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mappak\Önkormányzat-GFT\Szennyvíz\2027\Zeg_közgyűlésre\"/>
    </mc:Choice>
  </mc:AlternateContent>
  <xr:revisionPtr revIDLastSave="0" documentId="13_ncr:1_{1BAB4FC9-2134-45CB-81E0-6E5A1A304F6E}" xr6:coauthVersionLast="47" xr6:coauthVersionMax="47" xr10:uidLastSave="{00000000-0000-0000-0000-000000000000}"/>
  <bookViews>
    <workbookView xWindow="-28920" yWindow="-120" windowWidth="29040" windowHeight="15720" activeTab="2" xr2:uid="{00000000-000D-0000-FFFF-FFFF00000000}"/>
  </bookViews>
  <sheets>
    <sheet name="Előlap" sheetId="1" r:id="rId1"/>
    <sheet name="Összesítő" sheetId="2" r:id="rId2"/>
    <sheet name="F_SZV_1A" sheetId="3" r:id="rId3"/>
    <sheet name="adat" sheetId="7" r:id="rId4"/>
    <sheet name="Kitöltési útmutató" sheetId="4" r:id="rId5"/>
    <sheet name="Megjegyzés" sheetId="5" r:id="rId6"/>
  </sheets>
  <definedNames>
    <definedName name="_xlnm._FilterDatabase" localSheetId="2" hidden="1">F_SZV_1A!$A$2:$CH$931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C607" i="3" l="1"/>
  <c r="CB607" i="3"/>
  <c r="CA607" i="3"/>
  <c r="BZ607" i="3"/>
  <c r="BY607" i="3"/>
  <c r="BX607" i="3"/>
  <c r="BW607" i="3"/>
  <c r="BV607" i="3"/>
  <c r="BU607" i="3"/>
  <c r="BN607" i="3"/>
  <c r="BR607" i="3" s="1"/>
  <c r="BM607" i="3"/>
  <c r="BO607" i="3" s="1"/>
  <c r="BL607" i="3"/>
  <c r="BJ607" i="3"/>
  <c r="BG607" i="3"/>
  <c r="AZ607" i="3"/>
  <c r="AY607" i="3"/>
  <c r="AW607" i="3"/>
  <c r="AQ607" i="3"/>
  <c r="BI607" i="3" s="1"/>
  <c r="AC607" i="3"/>
  <c r="BE607" i="3" s="1"/>
  <c r="BF607" i="3" s="1"/>
  <c r="K607" i="3"/>
  <c r="J607" i="3"/>
  <c r="I607" i="3"/>
  <c r="F607" i="3"/>
  <c r="BB607" i="3" s="1"/>
  <c r="BK607" i="3" l="1"/>
  <c r="H607" i="3"/>
  <c r="BH607" i="3"/>
  <c r="BC607" i="3"/>
  <c r="BT607" i="3"/>
  <c r="BS607" i="3"/>
  <c r="BQ607" i="3"/>
  <c r="BD607" i="3"/>
  <c r="BP607" i="3"/>
  <c r="BA607" i="3"/>
  <c r="K3" i="3"/>
  <c r="K4"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4" i="3"/>
  <c r="K785" i="3"/>
  <c r="K786" i="3"/>
  <c r="K787" i="3"/>
  <c r="K788" i="3"/>
  <c r="K789" i="3"/>
  <c r="K790" i="3"/>
  <c r="K791" i="3"/>
  <c r="K792" i="3"/>
  <c r="K793" i="3"/>
  <c r="K794" i="3"/>
  <c r="K795" i="3"/>
  <c r="K796" i="3"/>
  <c r="K797" i="3"/>
  <c r="K798" i="3"/>
  <c r="K799" i="3"/>
  <c r="K800" i="3"/>
  <c r="K801" i="3"/>
  <c r="K802" i="3"/>
  <c r="K803" i="3"/>
  <c r="K804" i="3"/>
  <c r="K805" i="3"/>
  <c r="K806" i="3"/>
  <c r="K807" i="3"/>
  <c r="K808" i="3"/>
  <c r="K809" i="3"/>
  <c r="K810" i="3"/>
  <c r="K811" i="3"/>
  <c r="K812" i="3"/>
  <c r="K813" i="3"/>
  <c r="K814" i="3"/>
  <c r="K815" i="3"/>
  <c r="K816" i="3"/>
  <c r="K817" i="3"/>
  <c r="K818" i="3"/>
  <c r="K819" i="3"/>
  <c r="K820" i="3"/>
  <c r="K821" i="3"/>
  <c r="K822" i="3"/>
  <c r="K823" i="3"/>
  <c r="K824" i="3"/>
  <c r="K825" i="3"/>
  <c r="K826" i="3"/>
  <c r="K827" i="3"/>
  <c r="K828" i="3"/>
  <c r="K829" i="3"/>
  <c r="K830" i="3"/>
  <c r="K831" i="3"/>
  <c r="K832" i="3"/>
  <c r="K833" i="3"/>
  <c r="K834" i="3"/>
  <c r="K835" i="3"/>
  <c r="K836" i="3"/>
  <c r="K837" i="3"/>
  <c r="K838" i="3"/>
  <c r="K839" i="3"/>
  <c r="K840" i="3"/>
  <c r="K841" i="3"/>
  <c r="K842" i="3"/>
  <c r="K843" i="3"/>
  <c r="K844" i="3"/>
  <c r="K845" i="3"/>
  <c r="K846" i="3"/>
  <c r="K847" i="3"/>
  <c r="K848" i="3"/>
  <c r="K849" i="3"/>
  <c r="K850" i="3"/>
  <c r="K851" i="3"/>
  <c r="K852" i="3"/>
  <c r="K853" i="3"/>
  <c r="K854" i="3"/>
  <c r="K855" i="3"/>
  <c r="K856" i="3"/>
  <c r="K857" i="3"/>
  <c r="K858" i="3"/>
  <c r="K859" i="3"/>
  <c r="K860" i="3"/>
  <c r="K861" i="3"/>
  <c r="K862" i="3"/>
  <c r="K863" i="3"/>
  <c r="K864" i="3"/>
  <c r="K865" i="3"/>
  <c r="K866" i="3"/>
  <c r="K867" i="3"/>
  <c r="K868" i="3"/>
  <c r="K869" i="3"/>
  <c r="K870" i="3"/>
  <c r="K871" i="3"/>
  <c r="K872" i="3"/>
  <c r="K873" i="3"/>
  <c r="K874" i="3"/>
  <c r="K875" i="3"/>
  <c r="K876" i="3"/>
  <c r="K877" i="3"/>
  <c r="K878" i="3"/>
  <c r="K879" i="3"/>
  <c r="K880" i="3"/>
  <c r="K881" i="3"/>
  <c r="K882" i="3"/>
  <c r="K883" i="3"/>
  <c r="K884" i="3"/>
  <c r="K885" i="3"/>
  <c r="K886" i="3"/>
  <c r="K887" i="3"/>
  <c r="K888" i="3"/>
  <c r="K889" i="3"/>
  <c r="K890" i="3"/>
  <c r="K891" i="3"/>
  <c r="K892" i="3"/>
  <c r="K893" i="3"/>
  <c r="K894" i="3"/>
  <c r="K895" i="3"/>
  <c r="K896" i="3"/>
  <c r="K897" i="3"/>
  <c r="K898" i="3"/>
  <c r="K899" i="3"/>
  <c r="K900" i="3"/>
  <c r="K901" i="3"/>
  <c r="K902" i="3"/>
  <c r="K903" i="3"/>
  <c r="K904" i="3"/>
  <c r="K905" i="3"/>
  <c r="K906" i="3"/>
  <c r="K907" i="3"/>
  <c r="K908" i="3"/>
  <c r="K909" i="3"/>
  <c r="K910" i="3"/>
  <c r="K911" i="3"/>
  <c r="K912" i="3"/>
  <c r="K913" i="3"/>
  <c r="K914" i="3"/>
  <c r="K915" i="3"/>
  <c r="K916" i="3"/>
  <c r="K917" i="3"/>
  <c r="K918" i="3"/>
  <c r="K919" i="3"/>
  <c r="K920" i="3"/>
  <c r="K921" i="3"/>
  <c r="K922" i="3"/>
  <c r="K923" i="3"/>
  <c r="K924" i="3"/>
  <c r="K925" i="3"/>
  <c r="K926" i="3"/>
  <c r="K927" i="3"/>
  <c r="K928" i="3"/>
  <c r="K929" i="3"/>
  <c r="K930" i="3"/>
  <c r="AS607" i="3" l="1"/>
  <c r="AD607" i="3"/>
  <c r="CE607" i="3" s="1"/>
  <c r="A607" i="3" s="1"/>
  <c r="CF607" i="3" s="1"/>
  <c r="CD607" i="3"/>
  <c r="CH607" i="3" l="1"/>
  <c r="CG607" i="3"/>
  <c r="CC903" i="3" l="1"/>
  <c r="CB903" i="3"/>
  <c r="CA903" i="3"/>
  <c r="BZ903" i="3"/>
  <c r="BY903" i="3"/>
  <c r="BX903" i="3"/>
  <c r="BW903" i="3"/>
  <c r="BV903" i="3"/>
  <c r="BU903" i="3"/>
  <c r="BN903" i="3"/>
  <c r="BR903" i="3" s="1"/>
  <c r="BM903" i="3"/>
  <c r="BO903" i="3" s="1"/>
  <c r="BL903" i="3"/>
  <c r="BJ903" i="3"/>
  <c r="BG903" i="3"/>
  <c r="AZ903" i="3"/>
  <c r="AY903" i="3"/>
  <c r="AW903" i="3"/>
  <c r="AQ903" i="3"/>
  <c r="BI903" i="3" s="1"/>
  <c r="AC903" i="3"/>
  <c r="J903" i="3"/>
  <c r="I903" i="3"/>
  <c r="F903" i="3"/>
  <c r="BB903" i="3" s="1"/>
  <c r="AC902" i="3"/>
  <c r="H903" i="3" l="1"/>
  <c r="BK903" i="3"/>
  <c r="BH903" i="3"/>
  <c r="BT903" i="3"/>
  <c r="BD903" i="3"/>
  <c r="BS903" i="3"/>
  <c r="BQ903" i="3"/>
  <c r="BC903" i="3"/>
  <c r="BA903" i="3"/>
  <c r="BE903" i="3"/>
  <c r="BF903" i="3" s="1"/>
  <c r="BP903" i="3"/>
  <c r="AS903" i="3" l="1"/>
  <c r="AD903" i="3"/>
  <c r="CD903" i="3"/>
  <c r="CE903" i="3" s="1"/>
  <c r="A903" i="3" s="1"/>
  <c r="CF903" i="3" s="1"/>
  <c r="CH903" i="3" l="1"/>
  <c r="CG903" i="3"/>
  <c r="CC873" i="3" l="1"/>
  <c r="CB873" i="3"/>
  <c r="CA873" i="3"/>
  <c r="BZ873" i="3"/>
  <c r="BY873" i="3"/>
  <c r="BX873" i="3"/>
  <c r="BW873" i="3"/>
  <c r="BV873" i="3"/>
  <c r="BU873" i="3"/>
  <c r="BN873" i="3"/>
  <c r="BR873" i="3" s="1"/>
  <c r="BM873" i="3"/>
  <c r="BO873" i="3" s="1"/>
  <c r="BL873" i="3"/>
  <c r="BJ873" i="3"/>
  <c r="BG873" i="3"/>
  <c r="AZ873" i="3"/>
  <c r="AY873" i="3"/>
  <c r="AW873" i="3"/>
  <c r="AQ873" i="3"/>
  <c r="BI873" i="3" s="1"/>
  <c r="AC873" i="3"/>
  <c r="J873" i="3"/>
  <c r="I873" i="3"/>
  <c r="F873" i="3"/>
  <c r="BB873" i="3" s="1"/>
  <c r="BK873" i="3" l="1"/>
  <c r="BH873" i="3"/>
  <c r="H873" i="3"/>
  <c r="BT873" i="3"/>
  <c r="BD873" i="3"/>
  <c r="BS873" i="3"/>
  <c r="BQ873" i="3"/>
  <c r="BC873" i="3"/>
  <c r="BA873" i="3"/>
  <c r="BE873" i="3"/>
  <c r="BF873" i="3" s="1"/>
  <c r="BP873" i="3"/>
  <c r="AS873" i="3" l="1"/>
  <c r="AD873" i="3"/>
  <c r="CD873" i="3"/>
  <c r="CE873" i="3" s="1"/>
  <c r="A873" i="3" s="1"/>
  <c r="CF873" i="3" s="1"/>
  <c r="CH873" i="3" l="1"/>
  <c r="CG873" i="3"/>
  <c r="CC15" i="3" l="1"/>
  <c r="CB15" i="3"/>
  <c r="CA15" i="3"/>
  <c r="BZ15" i="3"/>
  <c r="BY15" i="3"/>
  <c r="BX15" i="3"/>
  <c r="BW15" i="3"/>
  <c r="BV15" i="3"/>
  <c r="BU15" i="3"/>
  <c r="BN15" i="3"/>
  <c r="BM15" i="3"/>
  <c r="BO15" i="3" s="1"/>
  <c r="BJ15" i="3"/>
  <c r="BG15" i="3"/>
  <c r="AZ15" i="3"/>
  <c r="AY15" i="3"/>
  <c r="AW15" i="3"/>
  <c r="AQ15" i="3"/>
  <c r="BI15" i="3" s="1"/>
  <c r="BL15" i="3" s="1"/>
  <c r="AC15" i="3"/>
  <c r="J15" i="3"/>
  <c r="I15" i="3"/>
  <c r="F15" i="3"/>
  <c r="BB15" i="3" s="1"/>
  <c r="CC14" i="3"/>
  <c r="CB14" i="3"/>
  <c r="CA14" i="3"/>
  <c r="BZ14" i="3"/>
  <c r="BY14" i="3"/>
  <c r="BX14" i="3"/>
  <c r="BW14" i="3"/>
  <c r="BV14" i="3"/>
  <c r="BU14" i="3"/>
  <c r="BN14" i="3"/>
  <c r="BM14" i="3"/>
  <c r="BO14" i="3" s="1"/>
  <c r="BJ14" i="3"/>
  <c r="BG14" i="3"/>
  <c r="AZ14" i="3"/>
  <c r="AY14" i="3"/>
  <c r="AW14" i="3"/>
  <c r="AQ14" i="3"/>
  <c r="BI14" i="3" s="1"/>
  <c r="BL14" i="3" s="1"/>
  <c r="AC14" i="3"/>
  <c r="J14" i="3"/>
  <c r="I14" i="3"/>
  <c r="F14" i="3"/>
  <c r="BB14" i="3" s="1"/>
  <c r="CC13" i="3"/>
  <c r="CB13" i="3"/>
  <c r="CA13" i="3"/>
  <c r="BZ13" i="3"/>
  <c r="BY13" i="3"/>
  <c r="BX13" i="3"/>
  <c r="BW13" i="3"/>
  <c r="BV13" i="3"/>
  <c r="BU13" i="3"/>
  <c r="BN13" i="3"/>
  <c r="BM13" i="3"/>
  <c r="BO13" i="3" s="1"/>
  <c r="BJ13" i="3"/>
  <c r="BG13" i="3"/>
  <c r="AZ13" i="3"/>
  <c r="AY13" i="3"/>
  <c r="AW13" i="3"/>
  <c r="AQ13" i="3"/>
  <c r="BI13" i="3" s="1"/>
  <c r="BL13" i="3" s="1"/>
  <c r="AC13" i="3"/>
  <c r="J13" i="3"/>
  <c r="I13" i="3"/>
  <c r="F13" i="3"/>
  <c r="BB13" i="3" s="1"/>
  <c r="CC12" i="3"/>
  <c r="CB12" i="3"/>
  <c r="CA12" i="3"/>
  <c r="BZ12" i="3"/>
  <c r="BY12" i="3"/>
  <c r="BX12" i="3"/>
  <c r="BW12" i="3"/>
  <c r="BV12" i="3"/>
  <c r="BU12" i="3"/>
  <c r="BN12" i="3"/>
  <c r="BM12" i="3"/>
  <c r="BO12" i="3" s="1"/>
  <c r="BJ12" i="3"/>
  <c r="BG12" i="3"/>
  <c r="AZ12" i="3"/>
  <c r="AY12" i="3"/>
  <c r="AW12" i="3"/>
  <c r="AQ12" i="3"/>
  <c r="BI12" i="3" s="1"/>
  <c r="BL12" i="3" s="1"/>
  <c r="AC12" i="3"/>
  <c r="J12" i="3"/>
  <c r="I12" i="3"/>
  <c r="F12" i="3"/>
  <c r="BB12" i="3" s="1"/>
  <c r="CC11" i="3"/>
  <c r="CB11" i="3"/>
  <c r="CA11" i="3"/>
  <c r="BZ11" i="3"/>
  <c r="BY11" i="3"/>
  <c r="BX11" i="3"/>
  <c r="BW11" i="3"/>
  <c r="BV11" i="3"/>
  <c r="BU11" i="3"/>
  <c r="BN11" i="3"/>
  <c r="BM11" i="3"/>
  <c r="BO11" i="3" s="1"/>
  <c r="BJ11" i="3"/>
  <c r="BG11" i="3"/>
  <c r="BF11" i="3"/>
  <c r="AZ11" i="3"/>
  <c r="AY11" i="3"/>
  <c r="AW11" i="3"/>
  <c r="AQ11" i="3"/>
  <c r="BI11" i="3" s="1"/>
  <c r="BL11" i="3" s="1"/>
  <c r="AC11" i="3"/>
  <c r="BE11" i="3" s="1"/>
  <c r="J11" i="3"/>
  <c r="I11" i="3"/>
  <c r="F11" i="3"/>
  <c r="BA11" i="3" s="1"/>
  <c r="CC10" i="3"/>
  <c r="CB10" i="3"/>
  <c r="CA10" i="3"/>
  <c r="BZ10" i="3"/>
  <c r="BY10" i="3"/>
  <c r="BX10" i="3"/>
  <c r="BW10" i="3"/>
  <c r="BV10" i="3"/>
  <c r="BU10" i="3"/>
  <c r="BN10" i="3"/>
  <c r="BP10" i="3" s="1"/>
  <c r="BM10" i="3"/>
  <c r="BO10" i="3" s="1"/>
  <c r="BJ10" i="3"/>
  <c r="BG10" i="3"/>
  <c r="AZ10" i="3"/>
  <c r="AY10" i="3"/>
  <c r="AW10" i="3"/>
  <c r="AQ10" i="3"/>
  <c r="BI10" i="3" s="1"/>
  <c r="BL10" i="3" s="1"/>
  <c r="AC10" i="3"/>
  <c r="BE10" i="3" s="1"/>
  <c r="BF10" i="3" s="1"/>
  <c r="J10" i="3"/>
  <c r="I10" i="3"/>
  <c r="F10" i="3"/>
  <c r="BA10" i="3" s="1"/>
  <c r="CC9" i="3"/>
  <c r="CB9" i="3"/>
  <c r="CA9" i="3"/>
  <c r="BZ9" i="3"/>
  <c r="BY9" i="3"/>
  <c r="BX9" i="3"/>
  <c r="BW9" i="3"/>
  <c r="BV9" i="3"/>
  <c r="BU9" i="3"/>
  <c r="BN9" i="3"/>
  <c r="BP9" i="3" s="1"/>
  <c r="BM9" i="3"/>
  <c r="BO9" i="3" s="1"/>
  <c r="BJ9" i="3"/>
  <c r="BG9" i="3"/>
  <c r="AZ9" i="3"/>
  <c r="AY9" i="3"/>
  <c r="AW9" i="3"/>
  <c r="AQ9" i="3"/>
  <c r="BI9" i="3" s="1"/>
  <c r="BL9" i="3" s="1"/>
  <c r="AC9" i="3"/>
  <c r="J9" i="3"/>
  <c r="I9" i="3"/>
  <c r="F9" i="3"/>
  <c r="BA9" i="3" s="1"/>
  <c r="CC8" i="3"/>
  <c r="CB8" i="3"/>
  <c r="CA8" i="3"/>
  <c r="BZ8" i="3"/>
  <c r="BY8" i="3"/>
  <c r="BX8" i="3"/>
  <c r="BW8" i="3"/>
  <c r="BV8" i="3"/>
  <c r="BU8" i="3"/>
  <c r="BN8" i="3"/>
  <c r="BP8" i="3" s="1"/>
  <c r="BM8" i="3"/>
  <c r="BO8" i="3" s="1"/>
  <c r="BJ8" i="3"/>
  <c r="BG8" i="3"/>
  <c r="BF8" i="3"/>
  <c r="AZ8" i="3"/>
  <c r="AY8" i="3"/>
  <c r="AW8" i="3"/>
  <c r="AQ8" i="3"/>
  <c r="BI8" i="3" s="1"/>
  <c r="BL8" i="3" s="1"/>
  <c r="AC8" i="3"/>
  <c r="BE8" i="3" s="1"/>
  <c r="J8" i="3"/>
  <c r="I8" i="3"/>
  <c r="F8" i="3"/>
  <c r="BB8" i="3" s="1"/>
  <c r="CC7" i="3"/>
  <c r="CB7" i="3"/>
  <c r="CA7" i="3"/>
  <c r="BZ7" i="3"/>
  <c r="BY7" i="3"/>
  <c r="BX7" i="3"/>
  <c r="BW7" i="3"/>
  <c r="BV7" i="3"/>
  <c r="BU7" i="3"/>
  <c r="BN7" i="3"/>
  <c r="BM7" i="3"/>
  <c r="BO7" i="3" s="1"/>
  <c r="BJ7" i="3"/>
  <c r="BG7" i="3"/>
  <c r="AZ7" i="3"/>
  <c r="AY7" i="3"/>
  <c r="AW7" i="3"/>
  <c r="AQ7" i="3"/>
  <c r="BI7" i="3" s="1"/>
  <c r="BL7" i="3" s="1"/>
  <c r="AC7" i="3"/>
  <c r="BE7" i="3" s="1"/>
  <c r="BF7" i="3" s="1"/>
  <c r="J7" i="3"/>
  <c r="I7" i="3"/>
  <c r="F7" i="3"/>
  <c r="BB7" i="3" s="1"/>
  <c r="CC6" i="3"/>
  <c r="CB6" i="3"/>
  <c r="CA6" i="3"/>
  <c r="BZ6" i="3"/>
  <c r="BY6" i="3"/>
  <c r="BX6" i="3"/>
  <c r="BW6" i="3"/>
  <c r="BV6" i="3"/>
  <c r="BU6" i="3"/>
  <c r="BN6" i="3"/>
  <c r="BM6" i="3"/>
  <c r="BO6" i="3" s="1"/>
  <c r="BJ6" i="3"/>
  <c r="BG6" i="3"/>
  <c r="AZ6" i="3"/>
  <c r="AY6" i="3"/>
  <c r="AW6" i="3"/>
  <c r="AQ6" i="3"/>
  <c r="BI6" i="3" s="1"/>
  <c r="BL6" i="3" s="1"/>
  <c r="AC6" i="3"/>
  <c r="BE6" i="3" s="1"/>
  <c r="BF6" i="3" s="1"/>
  <c r="J6" i="3"/>
  <c r="I6" i="3"/>
  <c r="F6" i="3"/>
  <c r="BB6" i="3" s="1"/>
  <c r="CC5" i="3"/>
  <c r="CB5" i="3"/>
  <c r="CA5" i="3"/>
  <c r="BZ5" i="3"/>
  <c r="BY5" i="3"/>
  <c r="BX5" i="3"/>
  <c r="BW5" i="3"/>
  <c r="BV5" i="3"/>
  <c r="BU5" i="3"/>
  <c r="BN5" i="3"/>
  <c r="BM5" i="3"/>
  <c r="BO5" i="3" s="1"/>
  <c r="BJ5" i="3"/>
  <c r="BG5" i="3"/>
  <c r="AZ5" i="3"/>
  <c r="AY5" i="3"/>
  <c r="AW5" i="3"/>
  <c r="AQ5" i="3"/>
  <c r="AC5" i="3"/>
  <c r="BE5" i="3" s="1"/>
  <c r="BF5" i="3" s="1"/>
  <c r="J5" i="3"/>
  <c r="I5" i="3"/>
  <c r="F5" i="3"/>
  <c r="BB5" i="3" s="1"/>
  <c r="CC4" i="3"/>
  <c r="CB4" i="3"/>
  <c r="CA4" i="3"/>
  <c r="BZ4" i="3"/>
  <c r="BY4" i="3"/>
  <c r="BX4" i="3"/>
  <c r="BW4" i="3"/>
  <c r="BV4" i="3"/>
  <c r="BU4" i="3"/>
  <c r="BN4" i="3"/>
  <c r="BR4" i="3" s="1"/>
  <c r="BM4" i="3"/>
  <c r="BO4" i="3" s="1"/>
  <c r="BL4" i="3"/>
  <c r="BJ4" i="3"/>
  <c r="BG4" i="3"/>
  <c r="AZ4" i="3"/>
  <c r="AY4" i="3"/>
  <c r="AW4" i="3"/>
  <c r="AQ4" i="3"/>
  <c r="BI4" i="3" s="1"/>
  <c r="AC4" i="3"/>
  <c r="BE4" i="3" s="1"/>
  <c r="BF4" i="3" s="1"/>
  <c r="J4" i="3"/>
  <c r="I4" i="3"/>
  <c r="F4" i="3"/>
  <c r="BB4" i="3" s="1"/>
  <c r="CC3" i="3"/>
  <c r="CB3" i="3"/>
  <c r="CA3" i="3"/>
  <c r="BZ3" i="3"/>
  <c r="BY3" i="3"/>
  <c r="BX3" i="3"/>
  <c r="BW3" i="3"/>
  <c r="BV3" i="3"/>
  <c r="BU3" i="3"/>
  <c r="BN3" i="3"/>
  <c r="BR3" i="3" s="1"/>
  <c r="BM3" i="3"/>
  <c r="BO3" i="3" s="1"/>
  <c r="BL3" i="3"/>
  <c r="BJ3" i="3"/>
  <c r="BG3" i="3"/>
  <c r="AZ3" i="3"/>
  <c r="AY3" i="3"/>
  <c r="AW3" i="3"/>
  <c r="AQ3" i="3"/>
  <c r="AC3" i="3"/>
  <c r="BE3" i="3" s="1"/>
  <c r="BF3" i="3" s="1"/>
  <c r="J3" i="3"/>
  <c r="I3" i="3"/>
  <c r="F3" i="3"/>
  <c r="BB3" i="3" s="1"/>
  <c r="CC28" i="3"/>
  <c r="CB28" i="3"/>
  <c r="CA28" i="3"/>
  <c r="BZ28" i="3"/>
  <c r="BY28" i="3"/>
  <c r="BX28" i="3"/>
  <c r="BW28" i="3"/>
  <c r="BV28" i="3"/>
  <c r="BU28" i="3"/>
  <c r="BN28" i="3"/>
  <c r="BM28" i="3"/>
  <c r="BO28" i="3" s="1"/>
  <c r="BJ28" i="3"/>
  <c r="BG28" i="3"/>
  <c r="AZ28" i="3"/>
  <c r="AY28" i="3"/>
  <c r="AW28" i="3"/>
  <c r="AQ28" i="3"/>
  <c r="BI28" i="3" s="1"/>
  <c r="BL28" i="3" s="1"/>
  <c r="AC28" i="3"/>
  <c r="J28" i="3"/>
  <c r="I28" i="3"/>
  <c r="F28" i="3"/>
  <c r="BB28" i="3" s="1"/>
  <c r="CC27" i="3"/>
  <c r="CB27" i="3"/>
  <c r="CA27" i="3"/>
  <c r="BZ27" i="3"/>
  <c r="BY27" i="3"/>
  <c r="BX27" i="3"/>
  <c r="BW27" i="3"/>
  <c r="BV27" i="3"/>
  <c r="BU27" i="3"/>
  <c r="BN27" i="3"/>
  <c r="BM27" i="3"/>
  <c r="BO27" i="3" s="1"/>
  <c r="BJ27" i="3"/>
  <c r="BG27" i="3"/>
  <c r="AZ27" i="3"/>
  <c r="AY27" i="3"/>
  <c r="AW27" i="3"/>
  <c r="AQ27" i="3"/>
  <c r="BI27" i="3" s="1"/>
  <c r="BL27" i="3" s="1"/>
  <c r="AC27" i="3"/>
  <c r="J27" i="3"/>
  <c r="I27" i="3"/>
  <c r="F27" i="3"/>
  <c r="BB27" i="3" s="1"/>
  <c r="CC26" i="3"/>
  <c r="CB26" i="3"/>
  <c r="CA26" i="3"/>
  <c r="BZ26" i="3"/>
  <c r="BY26" i="3"/>
  <c r="BX26" i="3"/>
  <c r="BW26" i="3"/>
  <c r="BV26" i="3"/>
  <c r="BU26" i="3"/>
  <c r="BN26" i="3"/>
  <c r="BM26" i="3"/>
  <c r="BO26" i="3" s="1"/>
  <c r="BJ26" i="3"/>
  <c r="BG26" i="3"/>
  <c r="AZ26" i="3"/>
  <c r="AY26" i="3"/>
  <c r="AW26" i="3"/>
  <c r="AQ26" i="3"/>
  <c r="BI26" i="3" s="1"/>
  <c r="BL26" i="3" s="1"/>
  <c r="AC26" i="3"/>
  <c r="J26" i="3"/>
  <c r="I26" i="3"/>
  <c r="F26" i="3"/>
  <c r="BB26" i="3" s="1"/>
  <c r="CC25" i="3"/>
  <c r="CB25" i="3"/>
  <c r="CA25" i="3"/>
  <c r="BZ25" i="3"/>
  <c r="BY25" i="3"/>
  <c r="BX25" i="3"/>
  <c r="BW25" i="3"/>
  <c r="BV25" i="3"/>
  <c r="BU25" i="3"/>
  <c r="BN25" i="3"/>
  <c r="BM25" i="3"/>
  <c r="BO25" i="3" s="1"/>
  <c r="BJ25" i="3"/>
  <c r="BG25" i="3"/>
  <c r="AZ25" i="3"/>
  <c r="AY25" i="3"/>
  <c r="AW25" i="3"/>
  <c r="AQ25" i="3"/>
  <c r="BI25" i="3" s="1"/>
  <c r="BL25" i="3" s="1"/>
  <c r="AC25" i="3"/>
  <c r="J25" i="3"/>
  <c r="I25" i="3"/>
  <c r="F25" i="3"/>
  <c r="BB25" i="3" s="1"/>
  <c r="CC24" i="3"/>
  <c r="CB24" i="3"/>
  <c r="CA24" i="3"/>
  <c r="BZ24" i="3"/>
  <c r="BY24" i="3"/>
  <c r="BX24" i="3"/>
  <c r="BW24" i="3"/>
  <c r="BV24" i="3"/>
  <c r="BU24" i="3"/>
  <c r="BN24" i="3"/>
  <c r="BM24" i="3"/>
  <c r="BO24" i="3" s="1"/>
  <c r="BJ24" i="3"/>
  <c r="BG24" i="3"/>
  <c r="AZ24" i="3"/>
  <c r="AY24" i="3"/>
  <c r="AW24" i="3"/>
  <c r="AQ24" i="3"/>
  <c r="BI24" i="3" s="1"/>
  <c r="BL24" i="3" s="1"/>
  <c r="AC24" i="3"/>
  <c r="J24" i="3"/>
  <c r="I24" i="3"/>
  <c r="F24" i="3"/>
  <c r="BB24" i="3" s="1"/>
  <c r="CC23" i="3"/>
  <c r="CB23" i="3"/>
  <c r="CA23" i="3"/>
  <c r="BZ23" i="3"/>
  <c r="BY23" i="3"/>
  <c r="BX23" i="3"/>
  <c r="BW23" i="3"/>
  <c r="BV23" i="3"/>
  <c r="BU23" i="3"/>
  <c r="BN23" i="3"/>
  <c r="BM23" i="3"/>
  <c r="BO23" i="3" s="1"/>
  <c r="BJ23" i="3"/>
  <c r="BG23" i="3"/>
  <c r="AZ23" i="3"/>
  <c r="AY23" i="3"/>
  <c r="AW23" i="3"/>
  <c r="AQ23" i="3"/>
  <c r="BI23" i="3" s="1"/>
  <c r="BL23" i="3" s="1"/>
  <c r="AC23" i="3"/>
  <c r="BE23" i="3" s="1"/>
  <c r="BF23" i="3" s="1"/>
  <c r="J23" i="3"/>
  <c r="I23" i="3"/>
  <c r="F23" i="3"/>
  <c r="BA23" i="3" s="1"/>
  <c r="CC22" i="3"/>
  <c r="CB22" i="3"/>
  <c r="CA22" i="3"/>
  <c r="BZ22" i="3"/>
  <c r="BY22" i="3"/>
  <c r="BX22" i="3"/>
  <c r="BW22" i="3"/>
  <c r="BV22" i="3"/>
  <c r="BU22" i="3"/>
  <c r="BN22" i="3"/>
  <c r="BM22" i="3"/>
  <c r="BO22" i="3" s="1"/>
  <c r="BJ22" i="3"/>
  <c r="BG22" i="3"/>
  <c r="AZ22" i="3"/>
  <c r="AY22" i="3"/>
  <c r="AW22" i="3"/>
  <c r="AQ22" i="3"/>
  <c r="BI22" i="3" s="1"/>
  <c r="BL22" i="3" s="1"/>
  <c r="AC22" i="3"/>
  <c r="BE22" i="3" s="1"/>
  <c r="BF22" i="3" s="1"/>
  <c r="J22" i="3"/>
  <c r="I22" i="3"/>
  <c r="F22" i="3"/>
  <c r="BA22" i="3" s="1"/>
  <c r="CC21" i="3"/>
  <c r="CB21" i="3"/>
  <c r="CA21" i="3"/>
  <c r="BZ21" i="3"/>
  <c r="BY21" i="3"/>
  <c r="BX21" i="3"/>
  <c r="BW21" i="3"/>
  <c r="BV21" i="3"/>
  <c r="BU21" i="3"/>
  <c r="BN21" i="3"/>
  <c r="BP21" i="3" s="1"/>
  <c r="BM21" i="3"/>
  <c r="BO21" i="3" s="1"/>
  <c r="BJ21" i="3"/>
  <c r="BG21" i="3"/>
  <c r="AZ21" i="3"/>
  <c r="AY21" i="3"/>
  <c r="AW21" i="3"/>
  <c r="AQ21" i="3"/>
  <c r="BI21" i="3" s="1"/>
  <c r="BL21" i="3" s="1"/>
  <c r="AC21" i="3"/>
  <c r="BE21" i="3" s="1"/>
  <c r="BF21" i="3" s="1"/>
  <c r="J21" i="3"/>
  <c r="I21" i="3"/>
  <c r="F21" i="3"/>
  <c r="BB21" i="3" s="1"/>
  <c r="CC20" i="3"/>
  <c r="CB20" i="3"/>
  <c r="CA20" i="3"/>
  <c r="BZ20" i="3"/>
  <c r="BY20" i="3"/>
  <c r="BX20" i="3"/>
  <c r="BW20" i="3"/>
  <c r="BV20" i="3"/>
  <c r="BU20" i="3"/>
  <c r="BN20" i="3"/>
  <c r="BM20" i="3"/>
  <c r="BO20" i="3" s="1"/>
  <c r="BJ20" i="3"/>
  <c r="BG20" i="3"/>
  <c r="AZ20" i="3"/>
  <c r="AY20" i="3"/>
  <c r="AW20" i="3"/>
  <c r="AQ20" i="3"/>
  <c r="AC20" i="3"/>
  <c r="BE20" i="3" s="1"/>
  <c r="BF20" i="3" s="1"/>
  <c r="J20" i="3"/>
  <c r="I20" i="3"/>
  <c r="F20" i="3"/>
  <c r="BB20" i="3" s="1"/>
  <c r="CC19" i="3"/>
  <c r="CB19" i="3"/>
  <c r="CA19" i="3"/>
  <c r="BZ19" i="3"/>
  <c r="BY19" i="3"/>
  <c r="BX19" i="3"/>
  <c r="BW19" i="3"/>
  <c r="BV19" i="3"/>
  <c r="BU19" i="3"/>
  <c r="BN19" i="3"/>
  <c r="BM19" i="3"/>
  <c r="BO19" i="3" s="1"/>
  <c r="BJ19" i="3"/>
  <c r="BG19" i="3"/>
  <c r="AZ19" i="3"/>
  <c r="AY19" i="3"/>
  <c r="AW19" i="3"/>
  <c r="AQ19" i="3"/>
  <c r="AC19" i="3"/>
  <c r="BE19" i="3" s="1"/>
  <c r="BF19" i="3" s="1"/>
  <c r="J19" i="3"/>
  <c r="I19" i="3"/>
  <c r="F19" i="3"/>
  <c r="BB19" i="3" s="1"/>
  <c r="CC18" i="3"/>
  <c r="CB18" i="3"/>
  <c r="CA18" i="3"/>
  <c r="BZ18" i="3"/>
  <c r="BY18" i="3"/>
  <c r="BX18" i="3"/>
  <c r="BW18" i="3"/>
  <c r="BV18" i="3"/>
  <c r="BU18" i="3"/>
  <c r="BN18" i="3"/>
  <c r="BM18" i="3"/>
  <c r="BO18" i="3" s="1"/>
  <c r="BJ18" i="3"/>
  <c r="BG18" i="3"/>
  <c r="AZ18" i="3"/>
  <c r="AY18" i="3"/>
  <c r="AW18" i="3"/>
  <c r="AQ18" i="3"/>
  <c r="AC18" i="3"/>
  <c r="BE18" i="3" s="1"/>
  <c r="BF18" i="3" s="1"/>
  <c r="J18" i="3"/>
  <c r="I18" i="3"/>
  <c r="F18" i="3"/>
  <c r="BB18" i="3" s="1"/>
  <c r="CC17" i="3"/>
  <c r="CB17" i="3"/>
  <c r="CA17" i="3"/>
  <c r="BZ17" i="3"/>
  <c r="BY17" i="3"/>
  <c r="BX17" i="3"/>
  <c r="BW17" i="3"/>
  <c r="BV17" i="3"/>
  <c r="BU17" i="3"/>
  <c r="BN17" i="3"/>
  <c r="BR17" i="3" s="1"/>
  <c r="BM17" i="3"/>
  <c r="BO17" i="3" s="1"/>
  <c r="BL17" i="3"/>
  <c r="BJ17" i="3"/>
  <c r="BG17" i="3"/>
  <c r="AZ17" i="3"/>
  <c r="AY17" i="3"/>
  <c r="AW17" i="3"/>
  <c r="AQ17" i="3"/>
  <c r="AC17" i="3"/>
  <c r="BE17" i="3" s="1"/>
  <c r="BF17" i="3" s="1"/>
  <c r="J17" i="3"/>
  <c r="I17" i="3"/>
  <c r="F17" i="3"/>
  <c r="BB17" i="3" s="1"/>
  <c r="CC16" i="3"/>
  <c r="CB16" i="3"/>
  <c r="CA16" i="3"/>
  <c r="BZ16" i="3"/>
  <c r="BY16" i="3"/>
  <c r="BX16" i="3"/>
  <c r="BW16" i="3"/>
  <c r="BV16" i="3"/>
  <c r="BU16" i="3"/>
  <c r="BN16" i="3"/>
  <c r="BM16" i="3"/>
  <c r="BO16" i="3" s="1"/>
  <c r="BJ16" i="3"/>
  <c r="BG16" i="3"/>
  <c r="AZ16" i="3"/>
  <c r="AY16" i="3"/>
  <c r="AW16" i="3"/>
  <c r="AQ16" i="3"/>
  <c r="AC16" i="3"/>
  <c r="BE16" i="3" s="1"/>
  <c r="BF16" i="3" s="1"/>
  <c r="J16" i="3"/>
  <c r="I16" i="3"/>
  <c r="F16" i="3"/>
  <c r="BB16" i="3" s="1"/>
  <c r="CC40" i="3"/>
  <c r="CB40" i="3"/>
  <c r="CA40" i="3"/>
  <c r="BZ40" i="3"/>
  <c r="BY40" i="3"/>
  <c r="BX40" i="3"/>
  <c r="BW40" i="3"/>
  <c r="BV40" i="3"/>
  <c r="BU40" i="3"/>
  <c r="BN40" i="3"/>
  <c r="BM40" i="3"/>
  <c r="BO40" i="3" s="1"/>
  <c r="BJ40" i="3"/>
  <c r="BG40" i="3"/>
  <c r="AZ40" i="3"/>
  <c r="AY40" i="3"/>
  <c r="AW40" i="3"/>
  <c r="AQ40" i="3"/>
  <c r="BI40" i="3" s="1"/>
  <c r="BL40" i="3" s="1"/>
  <c r="AC40" i="3"/>
  <c r="BE40" i="3" s="1"/>
  <c r="BF40" i="3" s="1"/>
  <c r="J40" i="3"/>
  <c r="I40" i="3"/>
  <c r="F40" i="3"/>
  <c r="BB40" i="3" s="1"/>
  <c r="CC39" i="3"/>
  <c r="CB39" i="3"/>
  <c r="CA39" i="3"/>
  <c r="BZ39" i="3"/>
  <c r="BY39" i="3"/>
  <c r="BX39" i="3"/>
  <c r="BW39" i="3"/>
  <c r="BV39" i="3"/>
  <c r="BU39" i="3"/>
  <c r="BN39" i="3"/>
  <c r="BM39" i="3"/>
  <c r="BO39" i="3" s="1"/>
  <c r="BJ39" i="3"/>
  <c r="BG39" i="3"/>
  <c r="AZ39" i="3"/>
  <c r="AY39" i="3"/>
  <c r="AW39" i="3"/>
  <c r="AQ39" i="3"/>
  <c r="BI39" i="3" s="1"/>
  <c r="BL39" i="3" s="1"/>
  <c r="AC39" i="3"/>
  <c r="BE39" i="3" s="1"/>
  <c r="BF39" i="3" s="1"/>
  <c r="J39" i="3"/>
  <c r="I39" i="3"/>
  <c r="F39" i="3"/>
  <c r="BB39" i="3" s="1"/>
  <c r="CC38" i="3"/>
  <c r="CB38" i="3"/>
  <c r="CA38" i="3"/>
  <c r="BZ38" i="3"/>
  <c r="BY38" i="3"/>
  <c r="BX38" i="3"/>
  <c r="BW38" i="3"/>
  <c r="BV38" i="3"/>
  <c r="BU38" i="3"/>
  <c r="BN38" i="3"/>
  <c r="BM38" i="3"/>
  <c r="BO38" i="3" s="1"/>
  <c r="BJ38" i="3"/>
  <c r="BG38" i="3"/>
  <c r="AZ38" i="3"/>
  <c r="AY38" i="3"/>
  <c r="AW38" i="3"/>
  <c r="AQ38" i="3"/>
  <c r="BI38" i="3" s="1"/>
  <c r="BL38" i="3" s="1"/>
  <c r="AC38" i="3"/>
  <c r="BE38" i="3" s="1"/>
  <c r="BF38" i="3" s="1"/>
  <c r="J38" i="3"/>
  <c r="I38" i="3"/>
  <c r="F38" i="3"/>
  <c r="BB38" i="3" s="1"/>
  <c r="CC37" i="3"/>
  <c r="CB37" i="3"/>
  <c r="CA37" i="3"/>
  <c r="BZ37" i="3"/>
  <c r="BY37" i="3"/>
  <c r="BX37" i="3"/>
  <c r="BW37" i="3"/>
  <c r="BV37" i="3"/>
  <c r="BU37" i="3"/>
  <c r="BN37" i="3"/>
  <c r="BM37" i="3"/>
  <c r="BO37" i="3" s="1"/>
  <c r="BJ37" i="3"/>
  <c r="BG37" i="3"/>
  <c r="AZ37" i="3"/>
  <c r="AY37" i="3"/>
  <c r="AW37" i="3"/>
  <c r="AQ37" i="3"/>
  <c r="BI37" i="3" s="1"/>
  <c r="BL37" i="3" s="1"/>
  <c r="AC37" i="3"/>
  <c r="BE37" i="3" s="1"/>
  <c r="BF37" i="3" s="1"/>
  <c r="J37" i="3"/>
  <c r="I37" i="3"/>
  <c r="F37" i="3"/>
  <c r="BB37" i="3" s="1"/>
  <c r="CC36" i="3"/>
  <c r="CB36" i="3"/>
  <c r="CA36" i="3"/>
  <c r="BZ36" i="3"/>
  <c r="BY36" i="3"/>
  <c r="BX36" i="3"/>
  <c r="BW36" i="3"/>
  <c r="BV36" i="3"/>
  <c r="BU36" i="3"/>
  <c r="BN36" i="3"/>
  <c r="BM36" i="3"/>
  <c r="BO36" i="3" s="1"/>
  <c r="BJ36" i="3"/>
  <c r="BG36" i="3"/>
  <c r="AZ36" i="3"/>
  <c r="AY36" i="3"/>
  <c r="AW36" i="3"/>
  <c r="AQ36" i="3"/>
  <c r="BI36" i="3" s="1"/>
  <c r="BL36" i="3" s="1"/>
  <c r="AC36" i="3"/>
  <c r="BE36" i="3" s="1"/>
  <c r="BF36" i="3" s="1"/>
  <c r="J36" i="3"/>
  <c r="I36" i="3"/>
  <c r="F36" i="3"/>
  <c r="CC35" i="3"/>
  <c r="CB35" i="3"/>
  <c r="CA35" i="3"/>
  <c r="BZ35" i="3"/>
  <c r="BY35" i="3"/>
  <c r="BX35" i="3"/>
  <c r="BW35" i="3"/>
  <c r="BV35" i="3"/>
  <c r="BU35" i="3"/>
  <c r="BN35" i="3"/>
  <c r="BM35" i="3"/>
  <c r="BO35" i="3" s="1"/>
  <c r="BJ35" i="3"/>
  <c r="BG35" i="3"/>
  <c r="AZ35" i="3"/>
  <c r="AY35" i="3"/>
  <c r="AW35" i="3"/>
  <c r="AQ35" i="3"/>
  <c r="BI35" i="3" s="1"/>
  <c r="BL35" i="3" s="1"/>
  <c r="AC35" i="3"/>
  <c r="BE35" i="3" s="1"/>
  <c r="BF35" i="3" s="1"/>
  <c r="J35" i="3"/>
  <c r="I35" i="3"/>
  <c r="F35" i="3"/>
  <c r="BB35" i="3" s="1"/>
  <c r="CC34" i="3"/>
  <c r="CB34" i="3"/>
  <c r="CA34" i="3"/>
  <c r="BZ34" i="3"/>
  <c r="BY34" i="3"/>
  <c r="BX34" i="3"/>
  <c r="BW34" i="3"/>
  <c r="BV34" i="3"/>
  <c r="BU34" i="3"/>
  <c r="BN34" i="3"/>
  <c r="BM34" i="3"/>
  <c r="BO34" i="3" s="1"/>
  <c r="BJ34" i="3"/>
  <c r="BG34" i="3"/>
  <c r="AZ34" i="3"/>
  <c r="AY34" i="3"/>
  <c r="AW34" i="3"/>
  <c r="AQ34" i="3"/>
  <c r="BI34" i="3" s="1"/>
  <c r="BL34" i="3" s="1"/>
  <c r="AC34" i="3"/>
  <c r="BE34" i="3" s="1"/>
  <c r="BF34" i="3" s="1"/>
  <c r="J34" i="3"/>
  <c r="I34" i="3"/>
  <c r="F34" i="3"/>
  <c r="BB34" i="3" s="1"/>
  <c r="CC33" i="3"/>
  <c r="CB33" i="3"/>
  <c r="CA33" i="3"/>
  <c r="BZ33" i="3"/>
  <c r="BY33" i="3"/>
  <c r="BX33" i="3"/>
  <c r="BW33" i="3"/>
  <c r="BV33" i="3"/>
  <c r="BU33" i="3"/>
  <c r="BN33" i="3"/>
  <c r="BM33" i="3"/>
  <c r="BO33" i="3" s="1"/>
  <c r="BJ33" i="3"/>
  <c r="BG33" i="3"/>
  <c r="AZ33" i="3"/>
  <c r="AY33" i="3"/>
  <c r="AW33" i="3"/>
  <c r="AQ33" i="3"/>
  <c r="BI33" i="3" s="1"/>
  <c r="BL33" i="3" s="1"/>
  <c r="AC33" i="3"/>
  <c r="J33" i="3"/>
  <c r="I33" i="3"/>
  <c r="F33" i="3"/>
  <c r="BB33" i="3" s="1"/>
  <c r="CC32" i="3"/>
  <c r="CB32" i="3"/>
  <c r="CA32" i="3"/>
  <c r="BZ32" i="3"/>
  <c r="BY32" i="3"/>
  <c r="BX32" i="3"/>
  <c r="BW32" i="3"/>
  <c r="BV32" i="3"/>
  <c r="BU32" i="3"/>
  <c r="BN32" i="3"/>
  <c r="BR32" i="3" s="1"/>
  <c r="BM32" i="3"/>
  <c r="BO32" i="3" s="1"/>
  <c r="BL32" i="3"/>
  <c r="BJ32" i="3"/>
  <c r="BG32" i="3"/>
  <c r="AZ32" i="3"/>
  <c r="AY32" i="3"/>
  <c r="AW32" i="3"/>
  <c r="AQ32" i="3"/>
  <c r="BI32" i="3" s="1"/>
  <c r="AC32" i="3"/>
  <c r="J32" i="3"/>
  <c r="I32" i="3"/>
  <c r="F32" i="3"/>
  <c r="BB32" i="3" s="1"/>
  <c r="CC31" i="3"/>
  <c r="CB31" i="3"/>
  <c r="CA31" i="3"/>
  <c r="BZ31" i="3"/>
  <c r="BY31" i="3"/>
  <c r="BX31" i="3"/>
  <c r="BW31" i="3"/>
  <c r="BV31" i="3"/>
  <c r="BU31" i="3"/>
  <c r="BN31" i="3"/>
  <c r="BM31" i="3"/>
  <c r="BO31" i="3" s="1"/>
  <c r="BJ31" i="3"/>
  <c r="BG31" i="3"/>
  <c r="AZ31" i="3"/>
  <c r="AY31" i="3"/>
  <c r="AW31" i="3"/>
  <c r="AQ31" i="3"/>
  <c r="BI31" i="3" s="1"/>
  <c r="BL31" i="3" s="1"/>
  <c r="AC31" i="3"/>
  <c r="J31" i="3"/>
  <c r="I31" i="3"/>
  <c r="F31" i="3"/>
  <c r="BB31" i="3" s="1"/>
  <c r="CC30" i="3"/>
  <c r="CB30" i="3"/>
  <c r="CA30" i="3"/>
  <c r="BZ30" i="3"/>
  <c r="BY30" i="3"/>
  <c r="BX30" i="3"/>
  <c r="BW30" i="3"/>
  <c r="BV30" i="3"/>
  <c r="BU30" i="3"/>
  <c r="BN30" i="3"/>
  <c r="BM30" i="3"/>
  <c r="BO30" i="3" s="1"/>
  <c r="BJ30" i="3"/>
  <c r="BG30" i="3"/>
  <c r="AZ30" i="3"/>
  <c r="AY30" i="3"/>
  <c r="AW30" i="3"/>
  <c r="AQ30" i="3"/>
  <c r="BI30" i="3" s="1"/>
  <c r="BL30" i="3" s="1"/>
  <c r="AC30" i="3"/>
  <c r="J30" i="3"/>
  <c r="I30" i="3"/>
  <c r="F30" i="3"/>
  <c r="BB30" i="3" s="1"/>
  <c r="CC29" i="3"/>
  <c r="CB29" i="3"/>
  <c r="CA29" i="3"/>
  <c r="BZ29" i="3"/>
  <c r="BY29" i="3"/>
  <c r="BX29" i="3"/>
  <c r="BW29" i="3"/>
  <c r="BV29" i="3"/>
  <c r="BU29" i="3"/>
  <c r="BN29" i="3"/>
  <c r="BM29" i="3"/>
  <c r="BO29" i="3" s="1"/>
  <c r="BJ29" i="3"/>
  <c r="BG29" i="3"/>
  <c r="AZ29" i="3"/>
  <c r="AY29" i="3"/>
  <c r="AW29" i="3"/>
  <c r="AQ29" i="3"/>
  <c r="BI29" i="3" s="1"/>
  <c r="BL29" i="3" s="1"/>
  <c r="AC29" i="3"/>
  <c r="J29" i="3"/>
  <c r="I29" i="3"/>
  <c r="F29" i="3"/>
  <c r="BB29" i="3" s="1"/>
  <c r="CC53" i="3"/>
  <c r="CB53" i="3"/>
  <c r="CA53" i="3"/>
  <c r="BZ53" i="3"/>
  <c r="BY53" i="3"/>
  <c r="BX53" i="3"/>
  <c r="BW53" i="3"/>
  <c r="BV53" i="3"/>
  <c r="BU53" i="3"/>
  <c r="BN53" i="3"/>
  <c r="BM53" i="3"/>
  <c r="BO53" i="3" s="1"/>
  <c r="BJ53" i="3"/>
  <c r="BG53" i="3"/>
  <c r="AZ53" i="3"/>
  <c r="AY53" i="3"/>
  <c r="AW53" i="3"/>
  <c r="AQ53" i="3"/>
  <c r="AC53" i="3"/>
  <c r="BE53" i="3" s="1"/>
  <c r="BF53" i="3" s="1"/>
  <c r="J53" i="3"/>
  <c r="I53" i="3"/>
  <c r="F53" i="3"/>
  <c r="BB53" i="3" s="1"/>
  <c r="CC52" i="3"/>
  <c r="CB52" i="3"/>
  <c r="CA52" i="3"/>
  <c r="BZ52" i="3"/>
  <c r="BY52" i="3"/>
  <c r="BX52" i="3"/>
  <c r="BW52" i="3"/>
  <c r="BV52" i="3"/>
  <c r="BU52" i="3"/>
  <c r="BN52" i="3"/>
  <c r="BM52" i="3"/>
  <c r="BO52" i="3" s="1"/>
  <c r="BJ52" i="3"/>
  <c r="BG52" i="3"/>
  <c r="AZ52" i="3"/>
  <c r="AY52" i="3"/>
  <c r="AW52" i="3"/>
  <c r="AQ52" i="3"/>
  <c r="AC52" i="3"/>
  <c r="BE52" i="3" s="1"/>
  <c r="BF52" i="3" s="1"/>
  <c r="J52" i="3"/>
  <c r="I52" i="3"/>
  <c r="F52" i="3"/>
  <c r="BB52" i="3" s="1"/>
  <c r="CC51" i="3"/>
  <c r="CB51" i="3"/>
  <c r="CA51" i="3"/>
  <c r="BZ51" i="3"/>
  <c r="BY51" i="3"/>
  <c r="BX51" i="3"/>
  <c r="BW51" i="3"/>
  <c r="BV51" i="3"/>
  <c r="BU51" i="3"/>
  <c r="BN51" i="3"/>
  <c r="BM51" i="3"/>
  <c r="BO51" i="3" s="1"/>
  <c r="BJ51" i="3"/>
  <c r="BG51" i="3"/>
  <c r="AZ51" i="3"/>
  <c r="AY51" i="3"/>
  <c r="AW51" i="3"/>
  <c r="AQ51" i="3"/>
  <c r="AC51" i="3"/>
  <c r="BE51" i="3" s="1"/>
  <c r="BF51" i="3" s="1"/>
  <c r="J51" i="3"/>
  <c r="I51" i="3"/>
  <c r="F51" i="3"/>
  <c r="BB51" i="3" s="1"/>
  <c r="CC50" i="3"/>
  <c r="CB50" i="3"/>
  <c r="CA50" i="3"/>
  <c r="BZ50" i="3"/>
  <c r="BY50" i="3"/>
  <c r="BX50" i="3"/>
  <c r="BW50" i="3"/>
  <c r="BV50" i="3"/>
  <c r="BU50" i="3"/>
  <c r="BN50" i="3"/>
  <c r="BM50" i="3"/>
  <c r="BO50" i="3" s="1"/>
  <c r="BJ50" i="3"/>
  <c r="BG50" i="3"/>
  <c r="AZ50" i="3"/>
  <c r="AY50" i="3"/>
  <c r="AW50" i="3"/>
  <c r="AQ50" i="3"/>
  <c r="AC50" i="3"/>
  <c r="BE50" i="3" s="1"/>
  <c r="BF50" i="3" s="1"/>
  <c r="J50" i="3"/>
  <c r="I50" i="3"/>
  <c r="F50" i="3"/>
  <c r="BB50" i="3" s="1"/>
  <c r="CC49" i="3"/>
  <c r="CB49" i="3"/>
  <c r="CA49" i="3"/>
  <c r="BZ49" i="3"/>
  <c r="BY49" i="3"/>
  <c r="BX49" i="3"/>
  <c r="BW49" i="3"/>
  <c r="BV49" i="3"/>
  <c r="BU49" i="3"/>
  <c r="BN49" i="3"/>
  <c r="BM49" i="3"/>
  <c r="BO49" i="3" s="1"/>
  <c r="BJ49" i="3"/>
  <c r="BG49" i="3"/>
  <c r="AZ49" i="3"/>
  <c r="AY49" i="3"/>
  <c r="AW49" i="3"/>
  <c r="AQ49" i="3"/>
  <c r="AC49" i="3"/>
  <c r="BE49" i="3" s="1"/>
  <c r="BF49" i="3" s="1"/>
  <c r="J49" i="3"/>
  <c r="I49" i="3"/>
  <c r="F49" i="3"/>
  <c r="BB49" i="3" s="1"/>
  <c r="CC48" i="3"/>
  <c r="CB48" i="3"/>
  <c r="CA48" i="3"/>
  <c r="BZ48" i="3"/>
  <c r="BY48" i="3"/>
  <c r="BX48" i="3"/>
  <c r="BW48" i="3"/>
  <c r="BV48" i="3"/>
  <c r="BU48" i="3"/>
  <c r="BN48" i="3"/>
  <c r="BM48" i="3"/>
  <c r="BO48" i="3" s="1"/>
  <c r="BJ48" i="3"/>
  <c r="BG48" i="3"/>
  <c r="AZ48" i="3"/>
  <c r="AY48" i="3"/>
  <c r="AW48" i="3"/>
  <c r="AQ48" i="3"/>
  <c r="AC48" i="3"/>
  <c r="BE48" i="3" s="1"/>
  <c r="BF48" i="3" s="1"/>
  <c r="J48" i="3"/>
  <c r="I48" i="3"/>
  <c r="F48" i="3"/>
  <c r="BB48" i="3" s="1"/>
  <c r="CC47" i="3"/>
  <c r="CB47" i="3"/>
  <c r="CA47" i="3"/>
  <c r="BZ47" i="3"/>
  <c r="BY47" i="3"/>
  <c r="BX47" i="3"/>
  <c r="BW47" i="3"/>
  <c r="BV47" i="3"/>
  <c r="BU47" i="3"/>
  <c r="BN47" i="3"/>
  <c r="BM47" i="3"/>
  <c r="BO47" i="3" s="1"/>
  <c r="BJ47" i="3"/>
  <c r="BG47" i="3"/>
  <c r="AZ47" i="3"/>
  <c r="AY47" i="3"/>
  <c r="AW47" i="3"/>
  <c r="AQ47" i="3"/>
  <c r="AC47" i="3"/>
  <c r="BE47" i="3" s="1"/>
  <c r="BF47" i="3" s="1"/>
  <c r="J47" i="3"/>
  <c r="I47" i="3"/>
  <c r="F47" i="3"/>
  <c r="BB47" i="3" s="1"/>
  <c r="CC46" i="3"/>
  <c r="CB46" i="3"/>
  <c r="CA46" i="3"/>
  <c r="BZ46" i="3"/>
  <c r="BY46" i="3"/>
  <c r="BX46" i="3"/>
  <c r="BW46" i="3"/>
  <c r="BV46" i="3"/>
  <c r="BU46" i="3"/>
  <c r="BN46" i="3"/>
  <c r="BM46" i="3"/>
  <c r="BO46" i="3" s="1"/>
  <c r="BJ46" i="3"/>
  <c r="BG46" i="3"/>
  <c r="AZ46" i="3"/>
  <c r="AY46" i="3"/>
  <c r="AW46" i="3"/>
  <c r="AQ46" i="3"/>
  <c r="AC46" i="3"/>
  <c r="BE46" i="3" s="1"/>
  <c r="BF46" i="3" s="1"/>
  <c r="J46" i="3"/>
  <c r="I46" i="3"/>
  <c r="F46" i="3"/>
  <c r="BB46" i="3" s="1"/>
  <c r="CC45" i="3"/>
  <c r="CB45" i="3"/>
  <c r="CA45" i="3"/>
  <c r="BZ45" i="3"/>
  <c r="BY45" i="3"/>
  <c r="BX45" i="3"/>
  <c r="BW45" i="3"/>
  <c r="BV45" i="3"/>
  <c r="BU45" i="3"/>
  <c r="BN45" i="3"/>
  <c r="BP45" i="3" s="1"/>
  <c r="BM45" i="3"/>
  <c r="BO45" i="3" s="1"/>
  <c r="BJ45" i="3"/>
  <c r="BG45" i="3"/>
  <c r="AZ45" i="3"/>
  <c r="AY45" i="3"/>
  <c r="AW45" i="3"/>
  <c r="AQ45" i="3"/>
  <c r="BI45" i="3" s="1"/>
  <c r="BL45" i="3" s="1"/>
  <c r="AC45" i="3"/>
  <c r="BE45" i="3" s="1"/>
  <c r="BF45" i="3" s="1"/>
  <c r="J45" i="3"/>
  <c r="I45" i="3"/>
  <c r="F45" i="3"/>
  <c r="BA45" i="3" s="1"/>
  <c r="CC44" i="3"/>
  <c r="CB44" i="3"/>
  <c r="CA44" i="3"/>
  <c r="BZ44" i="3"/>
  <c r="BY44" i="3"/>
  <c r="BX44" i="3"/>
  <c r="BW44" i="3"/>
  <c r="BV44" i="3"/>
  <c r="BU44" i="3"/>
  <c r="BN44" i="3"/>
  <c r="BP44" i="3" s="1"/>
  <c r="BM44" i="3"/>
  <c r="BO44" i="3" s="1"/>
  <c r="BJ44" i="3"/>
  <c r="BG44" i="3"/>
  <c r="AZ44" i="3"/>
  <c r="AY44" i="3"/>
  <c r="AW44" i="3"/>
  <c r="AQ44" i="3"/>
  <c r="BI44" i="3" s="1"/>
  <c r="BL44" i="3" s="1"/>
  <c r="AC44" i="3"/>
  <c r="BE44" i="3" s="1"/>
  <c r="BF44" i="3" s="1"/>
  <c r="J44" i="3"/>
  <c r="I44" i="3"/>
  <c r="F44" i="3"/>
  <c r="BA44" i="3" s="1"/>
  <c r="CC43" i="3"/>
  <c r="CB43" i="3"/>
  <c r="CA43" i="3"/>
  <c r="BZ43" i="3"/>
  <c r="BY43" i="3"/>
  <c r="BX43" i="3"/>
  <c r="BW43" i="3"/>
  <c r="BV43" i="3"/>
  <c r="BU43" i="3"/>
  <c r="BN43" i="3"/>
  <c r="BM43" i="3"/>
  <c r="BO43" i="3" s="1"/>
  <c r="BJ43" i="3"/>
  <c r="BG43" i="3"/>
  <c r="AZ43" i="3"/>
  <c r="AY43" i="3"/>
  <c r="AW43" i="3"/>
  <c r="AQ43" i="3"/>
  <c r="BI43" i="3" s="1"/>
  <c r="BL43" i="3" s="1"/>
  <c r="AC43" i="3"/>
  <c r="BE43" i="3" s="1"/>
  <c r="BF43" i="3" s="1"/>
  <c r="J43" i="3"/>
  <c r="I43" i="3"/>
  <c r="F43" i="3"/>
  <c r="BA43" i="3" s="1"/>
  <c r="CC42" i="3"/>
  <c r="CB42" i="3"/>
  <c r="CA42" i="3"/>
  <c r="BZ42" i="3"/>
  <c r="BY42" i="3"/>
  <c r="BX42" i="3"/>
  <c r="BW42" i="3"/>
  <c r="BV42" i="3"/>
  <c r="BU42" i="3"/>
  <c r="BN42" i="3"/>
  <c r="BM42" i="3"/>
  <c r="BO42" i="3" s="1"/>
  <c r="BJ42" i="3"/>
  <c r="BG42" i="3"/>
  <c r="AZ42" i="3"/>
  <c r="AY42" i="3"/>
  <c r="AW42" i="3"/>
  <c r="AQ42" i="3"/>
  <c r="BI42" i="3" s="1"/>
  <c r="BL42" i="3" s="1"/>
  <c r="AC42" i="3"/>
  <c r="BE42" i="3" s="1"/>
  <c r="BF42" i="3" s="1"/>
  <c r="J42" i="3"/>
  <c r="I42" i="3"/>
  <c r="F42" i="3"/>
  <c r="BA42" i="3" s="1"/>
  <c r="CC41" i="3"/>
  <c r="CB41" i="3"/>
  <c r="CA41" i="3"/>
  <c r="BZ41" i="3"/>
  <c r="BY41" i="3"/>
  <c r="BX41" i="3"/>
  <c r="BW41" i="3"/>
  <c r="BV41" i="3"/>
  <c r="BU41" i="3"/>
  <c r="BN41" i="3"/>
  <c r="BM41" i="3"/>
  <c r="BO41" i="3" s="1"/>
  <c r="BJ41" i="3"/>
  <c r="BG41" i="3"/>
  <c r="AZ41" i="3"/>
  <c r="AY41" i="3"/>
  <c r="AW41" i="3"/>
  <c r="AQ41" i="3"/>
  <c r="BI41" i="3" s="1"/>
  <c r="BL41" i="3" s="1"/>
  <c r="AC41" i="3"/>
  <c r="BE41" i="3" s="1"/>
  <c r="BF41" i="3" s="1"/>
  <c r="J41" i="3"/>
  <c r="I41" i="3"/>
  <c r="F41" i="3"/>
  <c r="BA41" i="3" s="1"/>
  <c r="CC66" i="3"/>
  <c r="CB66" i="3"/>
  <c r="CA66" i="3"/>
  <c r="BZ66" i="3"/>
  <c r="BY66" i="3"/>
  <c r="BX66" i="3"/>
  <c r="BW66" i="3"/>
  <c r="BV66" i="3"/>
  <c r="BU66" i="3"/>
  <c r="BN66" i="3"/>
  <c r="BM66" i="3"/>
  <c r="BO66" i="3" s="1"/>
  <c r="BJ66" i="3"/>
  <c r="BG66" i="3"/>
  <c r="AZ66" i="3"/>
  <c r="AY66" i="3"/>
  <c r="AW66" i="3"/>
  <c r="AQ66" i="3"/>
  <c r="BI66" i="3" s="1"/>
  <c r="BL66" i="3" s="1"/>
  <c r="AC66" i="3"/>
  <c r="J66" i="3"/>
  <c r="I66" i="3"/>
  <c r="F66" i="3"/>
  <c r="BB66" i="3" s="1"/>
  <c r="CC65" i="3"/>
  <c r="CB65" i="3"/>
  <c r="CA65" i="3"/>
  <c r="BZ65" i="3"/>
  <c r="BY65" i="3"/>
  <c r="BX65" i="3"/>
  <c r="BW65" i="3"/>
  <c r="BV65" i="3"/>
  <c r="BU65" i="3"/>
  <c r="BN65" i="3"/>
  <c r="BM65" i="3"/>
  <c r="BO65" i="3" s="1"/>
  <c r="BJ65" i="3"/>
  <c r="BG65" i="3"/>
  <c r="AZ65" i="3"/>
  <c r="AY65" i="3"/>
  <c r="AW65" i="3"/>
  <c r="AQ65" i="3"/>
  <c r="BI65" i="3" s="1"/>
  <c r="BL65" i="3" s="1"/>
  <c r="AC65" i="3"/>
  <c r="J65" i="3"/>
  <c r="I65" i="3"/>
  <c r="F65" i="3"/>
  <c r="BB65" i="3" s="1"/>
  <c r="CC64" i="3"/>
  <c r="CB64" i="3"/>
  <c r="CA64" i="3"/>
  <c r="BZ64" i="3"/>
  <c r="BY64" i="3"/>
  <c r="BX64" i="3"/>
  <c r="BW64" i="3"/>
  <c r="BV64" i="3"/>
  <c r="BU64" i="3"/>
  <c r="BN64" i="3"/>
  <c r="BM64" i="3"/>
  <c r="BO64" i="3" s="1"/>
  <c r="BJ64" i="3"/>
  <c r="BG64" i="3"/>
  <c r="AZ64" i="3"/>
  <c r="AY64" i="3"/>
  <c r="AW64" i="3"/>
  <c r="AQ64" i="3"/>
  <c r="BI64" i="3" s="1"/>
  <c r="BL64" i="3" s="1"/>
  <c r="AC64" i="3"/>
  <c r="J64" i="3"/>
  <c r="I64" i="3"/>
  <c r="F64" i="3"/>
  <c r="BB64" i="3" s="1"/>
  <c r="CC63" i="3"/>
  <c r="CB63" i="3"/>
  <c r="CA63" i="3"/>
  <c r="BZ63" i="3"/>
  <c r="BY63" i="3"/>
  <c r="BX63" i="3"/>
  <c r="BW63" i="3"/>
  <c r="BV63" i="3"/>
  <c r="BU63" i="3"/>
  <c r="BN63" i="3"/>
  <c r="BM63" i="3"/>
  <c r="BO63" i="3" s="1"/>
  <c r="BJ63" i="3"/>
  <c r="BG63" i="3"/>
  <c r="AZ63" i="3"/>
  <c r="AY63" i="3"/>
  <c r="AW63" i="3"/>
  <c r="AQ63" i="3"/>
  <c r="BI63" i="3" s="1"/>
  <c r="BL63" i="3" s="1"/>
  <c r="AC63" i="3"/>
  <c r="J63" i="3"/>
  <c r="I63" i="3"/>
  <c r="F63" i="3"/>
  <c r="CC62" i="3"/>
  <c r="CB62" i="3"/>
  <c r="CA62" i="3"/>
  <c r="BZ62" i="3"/>
  <c r="BY62" i="3"/>
  <c r="BX62" i="3"/>
  <c r="BW62" i="3"/>
  <c r="BV62" i="3"/>
  <c r="BU62" i="3"/>
  <c r="BN62" i="3"/>
  <c r="BM62" i="3"/>
  <c r="BO62" i="3" s="1"/>
  <c r="BJ62" i="3"/>
  <c r="BG62" i="3"/>
  <c r="AZ62" i="3"/>
  <c r="AY62" i="3"/>
  <c r="AW62" i="3"/>
  <c r="AQ62" i="3"/>
  <c r="BI62" i="3" s="1"/>
  <c r="BL62" i="3" s="1"/>
  <c r="AC62" i="3"/>
  <c r="BE62" i="3" s="1"/>
  <c r="BF62" i="3" s="1"/>
  <c r="J62" i="3"/>
  <c r="I62" i="3"/>
  <c r="F62" i="3"/>
  <c r="BA62" i="3" s="1"/>
  <c r="CC61" i="3"/>
  <c r="CB61" i="3"/>
  <c r="CA61" i="3"/>
  <c r="BZ61" i="3"/>
  <c r="BY61" i="3"/>
  <c r="BX61" i="3"/>
  <c r="BW61" i="3"/>
  <c r="BV61" i="3"/>
  <c r="BU61" i="3"/>
  <c r="BN61" i="3"/>
  <c r="BP61" i="3" s="1"/>
  <c r="BM61" i="3"/>
  <c r="BO61" i="3" s="1"/>
  <c r="BJ61" i="3"/>
  <c r="BG61" i="3"/>
  <c r="AZ61" i="3"/>
  <c r="AY61" i="3"/>
  <c r="AW61" i="3"/>
  <c r="AQ61" i="3"/>
  <c r="BI61" i="3" s="1"/>
  <c r="BL61" i="3" s="1"/>
  <c r="AC61" i="3"/>
  <c r="BE61" i="3" s="1"/>
  <c r="BF61" i="3" s="1"/>
  <c r="J61" i="3"/>
  <c r="I61" i="3"/>
  <c r="F61" i="3"/>
  <c r="BA61" i="3" s="1"/>
  <c r="CC60" i="3"/>
  <c r="CB60" i="3"/>
  <c r="CA60" i="3"/>
  <c r="BZ60" i="3"/>
  <c r="BY60" i="3"/>
  <c r="BX60" i="3"/>
  <c r="BW60" i="3"/>
  <c r="BV60" i="3"/>
  <c r="BU60" i="3"/>
  <c r="BN60" i="3"/>
  <c r="BM60" i="3"/>
  <c r="BO60" i="3" s="1"/>
  <c r="BJ60" i="3"/>
  <c r="BG60" i="3"/>
  <c r="AZ60" i="3"/>
  <c r="AY60" i="3"/>
  <c r="AW60" i="3"/>
  <c r="AQ60" i="3"/>
  <c r="BI60" i="3" s="1"/>
  <c r="BL60" i="3" s="1"/>
  <c r="AC60" i="3"/>
  <c r="J60" i="3"/>
  <c r="I60" i="3"/>
  <c r="F60" i="3"/>
  <c r="BA60" i="3" s="1"/>
  <c r="CC59" i="3"/>
  <c r="CB59" i="3"/>
  <c r="CA59" i="3"/>
  <c r="BZ59" i="3"/>
  <c r="BY59" i="3"/>
  <c r="BX59" i="3"/>
  <c r="BW59" i="3"/>
  <c r="BV59" i="3"/>
  <c r="BU59" i="3"/>
  <c r="BN59" i="3"/>
  <c r="BP59" i="3" s="1"/>
  <c r="BM59" i="3"/>
  <c r="BO59" i="3" s="1"/>
  <c r="BJ59" i="3"/>
  <c r="BG59" i="3"/>
  <c r="AZ59" i="3"/>
  <c r="AY59" i="3"/>
  <c r="AW59" i="3"/>
  <c r="AQ59" i="3"/>
  <c r="BI59" i="3" s="1"/>
  <c r="BL59" i="3" s="1"/>
  <c r="AC59" i="3"/>
  <c r="BE59" i="3" s="1"/>
  <c r="BF59" i="3" s="1"/>
  <c r="J59" i="3"/>
  <c r="I59" i="3"/>
  <c r="F59" i="3"/>
  <c r="BB59" i="3" s="1"/>
  <c r="CC58" i="3"/>
  <c r="CB58" i="3"/>
  <c r="CA58" i="3"/>
  <c r="BZ58" i="3"/>
  <c r="BY58" i="3"/>
  <c r="BX58" i="3"/>
  <c r="BW58" i="3"/>
  <c r="BV58" i="3"/>
  <c r="BU58" i="3"/>
  <c r="BN58" i="3"/>
  <c r="BM58" i="3"/>
  <c r="BO58" i="3" s="1"/>
  <c r="BJ58" i="3"/>
  <c r="BG58" i="3"/>
  <c r="AZ58" i="3"/>
  <c r="AY58" i="3"/>
  <c r="AW58" i="3"/>
  <c r="AQ58" i="3"/>
  <c r="AC58" i="3"/>
  <c r="BE58" i="3" s="1"/>
  <c r="BF58" i="3" s="1"/>
  <c r="J58" i="3"/>
  <c r="I58" i="3"/>
  <c r="F58" i="3"/>
  <c r="BB58" i="3" s="1"/>
  <c r="CC57" i="3"/>
  <c r="CB57" i="3"/>
  <c r="CA57" i="3"/>
  <c r="BZ57" i="3"/>
  <c r="BY57" i="3"/>
  <c r="BX57" i="3"/>
  <c r="BW57" i="3"/>
  <c r="BV57" i="3"/>
  <c r="BU57" i="3"/>
  <c r="BN57" i="3"/>
  <c r="BM57" i="3"/>
  <c r="BO57" i="3" s="1"/>
  <c r="BJ57" i="3"/>
  <c r="BG57" i="3"/>
  <c r="AZ57" i="3"/>
  <c r="AY57" i="3"/>
  <c r="AW57" i="3"/>
  <c r="AQ57" i="3"/>
  <c r="BI57" i="3" s="1"/>
  <c r="BL57" i="3" s="1"/>
  <c r="AC57" i="3"/>
  <c r="BE57" i="3" s="1"/>
  <c r="BF57" i="3" s="1"/>
  <c r="J57" i="3"/>
  <c r="I57" i="3"/>
  <c r="F57" i="3"/>
  <c r="BB57" i="3" s="1"/>
  <c r="CC56" i="3"/>
  <c r="CB56" i="3"/>
  <c r="CA56" i="3"/>
  <c r="BZ56" i="3"/>
  <c r="BY56" i="3"/>
  <c r="BX56" i="3"/>
  <c r="BW56" i="3"/>
  <c r="BV56" i="3"/>
  <c r="BU56" i="3"/>
  <c r="BN56" i="3"/>
  <c r="BM56" i="3"/>
  <c r="BO56" i="3" s="1"/>
  <c r="BJ56" i="3"/>
  <c r="BG56" i="3"/>
  <c r="AZ56" i="3"/>
  <c r="AY56" i="3"/>
  <c r="AW56" i="3"/>
  <c r="AQ56" i="3"/>
  <c r="AC56" i="3"/>
  <c r="BE56" i="3" s="1"/>
  <c r="BF56" i="3" s="1"/>
  <c r="J56" i="3"/>
  <c r="I56" i="3"/>
  <c r="F56" i="3"/>
  <c r="BB56" i="3" s="1"/>
  <c r="CC55" i="3"/>
  <c r="CB55" i="3"/>
  <c r="CA55" i="3"/>
  <c r="BZ55" i="3"/>
  <c r="BY55" i="3"/>
  <c r="BX55" i="3"/>
  <c r="BW55" i="3"/>
  <c r="BV55" i="3"/>
  <c r="BU55" i="3"/>
  <c r="BN55" i="3"/>
  <c r="BM55" i="3"/>
  <c r="BO55" i="3" s="1"/>
  <c r="BJ55" i="3"/>
  <c r="BG55" i="3"/>
  <c r="AZ55" i="3"/>
  <c r="AY55" i="3"/>
  <c r="AW55" i="3"/>
  <c r="AQ55" i="3"/>
  <c r="BI55" i="3" s="1"/>
  <c r="BL55" i="3" s="1"/>
  <c r="AC55" i="3"/>
  <c r="BE55" i="3" s="1"/>
  <c r="BF55" i="3" s="1"/>
  <c r="J55" i="3"/>
  <c r="I55" i="3"/>
  <c r="F55" i="3"/>
  <c r="BB55" i="3" s="1"/>
  <c r="CC54" i="3"/>
  <c r="CB54" i="3"/>
  <c r="CA54" i="3"/>
  <c r="BZ54" i="3"/>
  <c r="BY54" i="3"/>
  <c r="BX54" i="3"/>
  <c r="BW54" i="3"/>
  <c r="BV54" i="3"/>
  <c r="BU54" i="3"/>
  <c r="BN54" i="3"/>
  <c r="BR54" i="3" s="1"/>
  <c r="BM54" i="3"/>
  <c r="BO54" i="3" s="1"/>
  <c r="BL54" i="3"/>
  <c r="BJ54" i="3"/>
  <c r="BG54" i="3"/>
  <c r="AZ54" i="3"/>
  <c r="AY54" i="3"/>
  <c r="AW54" i="3"/>
  <c r="AQ54" i="3"/>
  <c r="AC54" i="3"/>
  <c r="BE54" i="3" s="1"/>
  <c r="BF54" i="3" s="1"/>
  <c r="J54" i="3"/>
  <c r="I54" i="3"/>
  <c r="F54" i="3"/>
  <c r="BB54" i="3" s="1"/>
  <c r="CC79" i="3"/>
  <c r="CB79" i="3"/>
  <c r="CA79" i="3"/>
  <c r="BZ79" i="3"/>
  <c r="BY79" i="3"/>
  <c r="BX79" i="3"/>
  <c r="BW79" i="3"/>
  <c r="BV79" i="3"/>
  <c r="BU79" i="3"/>
  <c r="BN79" i="3"/>
  <c r="BM79" i="3"/>
  <c r="BO79" i="3" s="1"/>
  <c r="BJ79" i="3"/>
  <c r="BG79" i="3"/>
  <c r="AZ79" i="3"/>
  <c r="AY79" i="3"/>
  <c r="AW79" i="3"/>
  <c r="AQ79" i="3"/>
  <c r="BI79" i="3" s="1"/>
  <c r="BL79" i="3" s="1"/>
  <c r="AC79" i="3"/>
  <c r="BE79" i="3" s="1"/>
  <c r="BF79" i="3" s="1"/>
  <c r="J79" i="3"/>
  <c r="I79" i="3"/>
  <c r="F79" i="3"/>
  <c r="BB79" i="3" s="1"/>
  <c r="CC78" i="3"/>
  <c r="CB78" i="3"/>
  <c r="CA78" i="3"/>
  <c r="BZ78" i="3"/>
  <c r="BY78" i="3"/>
  <c r="BX78" i="3"/>
  <c r="BW78" i="3"/>
  <c r="BV78" i="3"/>
  <c r="BU78" i="3"/>
  <c r="BN78" i="3"/>
  <c r="BM78" i="3"/>
  <c r="BO78" i="3" s="1"/>
  <c r="BJ78" i="3"/>
  <c r="BG78" i="3"/>
  <c r="AZ78" i="3"/>
  <c r="AY78" i="3"/>
  <c r="AW78" i="3"/>
  <c r="AQ78" i="3"/>
  <c r="BI78" i="3" s="1"/>
  <c r="BL78" i="3" s="1"/>
  <c r="AC78" i="3"/>
  <c r="BE78" i="3" s="1"/>
  <c r="BF78" i="3" s="1"/>
  <c r="J78" i="3"/>
  <c r="I78" i="3"/>
  <c r="F78" i="3"/>
  <c r="CC77" i="3"/>
  <c r="CB77" i="3"/>
  <c r="CA77" i="3"/>
  <c r="BZ77" i="3"/>
  <c r="BY77" i="3"/>
  <c r="BX77" i="3"/>
  <c r="BW77" i="3"/>
  <c r="BV77" i="3"/>
  <c r="BU77" i="3"/>
  <c r="BN77" i="3"/>
  <c r="BM77" i="3"/>
  <c r="BO77" i="3" s="1"/>
  <c r="BJ77" i="3"/>
  <c r="BG77" i="3"/>
  <c r="AZ77" i="3"/>
  <c r="AY77" i="3"/>
  <c r="AW77" i="3"/>
  <c r="AQ77" i="3"/>
  <c r="BI77" i="3" s="1"/>
  <c r="BL77" i="3" s="1"/>
  <c r="AC77" i="3"/>
  <c r="BE77" i="3" s="1"/>
  <c r="BF77" i="3" s="1"/>
  <c r="J77" i="3"/>
  <c r="I77" i="3"/>
  <c r="F77" i="3"/>
  <c r="BB77" i="3" s="1"/>
  <c r="CC76" i="3"/>
  <c r="CB76" i="3"/>
  <c r="CA76" i="3"/>
  <c r="BZ76" i="3"/>
  <c r="BY76" i="3"/>
  <c r="BX76" i="3"/>
  <c r="BW76" i="3"/>
  <c r="BV76" i="3"/>
  <c r="BU76" i="3"/>
  <c r="BN76" i="3"/>
  <c r="BM76" i="3"/>
  <c r="BO76" i="3" s="1"/>
  <c r="BJ76" i="3"/>
  <c r="BG76" i="3"/>
  <c r="AZ76" i="3"/>
  <c r="AY76" i="3"/>
  <c r="AW76" i="3"/>
  <c r="AQ76" i="3"/>
  <c r="BI76" i="3" s="1"/>
  <c r="BL76" i="3" s="1"/>
  <c r="AC76" i="3"/>
  <c r="BE76" i="3" s="1"/>
  <c r="BF76" i="3" s="1"/>
  <c r="J76" i="3"/>
  <c r="I76" i="3"/>
  <c r="F76" i="3"/>
  <c r="CC75" i="3"/>
  <c r="CB75" i="3"/>
  <c r="CA75" i="3"/>
  <c r="BZ75" i="3"/>
  <c r="BY75" i="3"/>
  <c r="BX75" i="3"/>
  <c r="BW75" i="3"/>
  <c r="BV75" i="3"/>
  <c r="BU75" i="3"/>
  <c r="BN75" i="3"/>
  <c r="BM75" i="3"/>
  <c r="BO75" i="3" s="1"/>
  <c r="BJ75" i="3"/>
  <c r="BG75" i="3"/>
  <c r="AZ75" i="3"/>
  <c r="AY75" i="3"/>
  <c r="AW75" i="3"/>
  <c r="AQ75" i="3"/>
  <c r="BI75" i="3" s="1"/>
  <c r="BL75" i="3" s="1"/>
  <c r="AC75" i="3"/>
  <c r="BE75" i="3" s="1"/>
  <c r="BF75" i="3" s="1"/>
  <c r="J75" i="3"/>
  <c r="I75" i="3"/>
  <c r="F75" i="3"/>
  <c r="BB75" i="3" s="1"/>
  <c r="CC74" i="3"/>
  <c r="CB74" i="3"/>
  <c r="CA74" i="3"/>
  <c r="BZ74" i="3"/>
  <c r="BY74" i="3"/>
  <c r="BX74" i="3"/>
  <c r="BW74" i="3"/>
  <c r="BV74" i="3"/>
  <c r="BU74" i="3"/>
  <c r="BN74" i="3"/>
  <c r="BM74" i="3"/>
  <c r="BO74" i="3" s="1"/>
  <c r="BJ74" i="3"/>
  <c r="BG74" i="3"/>
  <c r="AZ74" i="3"/>
  <c r="AY74" i="3"/>
  <c r="AW74" i="3"/>
  <c r="AQ74" i="3"/>
  <c r="AC74" i="3"/>
  <c r="BE74" i="3" s="1"/>
  <c r="BF74" i="3" s="1"/>
  <c r="J74" i="3"/>
  <c r="I74" i="3"/>
  <c r="F74" i="3"/>
  <c r="BB74" i="3" s="1"/>
  <c r="CC73" i="3"/>
  <c r="CB73" i="3"/>
  <c r="CA73" i="3"/>
  <c r="BZ73" i="3"/>
  <c r="BY73" i="3"/>
  <c r="BX73" i="3"/>
  <c r="BW73" i="3"/>
  <c r="BV73" i="3"/>
  <c r="BU73" i="3"/>
  <c r="BN73" i="3"/>
  <c r="BM73" i="3"/>
  <c r="BO73" i="3" s="1"/>
  <c r="BJ73" i="3"/>
  <c r="BG73" i="3"/>
  <c r="AZ73" i="3"/>
  <c r="AY73" i="3"/>
  <c r="AW73" i="3"/>
  <c r="AQ73" i="3"/>
  <c r="AC73" i="3"/>
  <c r="BE73" i="3" s="1"/>
  <c r="BF73" i="3" s="1"/>
  <c r="J73" i="3"/>
  <c r="I73" i="3"/>
  <c r="F73" i="3"/>
  <c r="BB73" i="3" s="1"/>
  <c r="CC72" i="3"/>
  <c r="CB72" i="3"/>
  <c r="CA72" i="3"/>
  <c r="BZ72" i="3"/>
  <c r="BY72" i="3"/>
  <c r="BX72" i="3"/>
  <c r="BW72" i="3"/>
  <c r="BV72" i="3"/>
  <c r="BU72" i="3"/>
  <c r="BN72" i="3"/>
  <c r="BM72" i="3"/>
  <c r="BO72" i="3" s="1"/>
  <c r="BJ72" i="3"/>
  <c r="BG72" i="3"/>
  <c r="AZ72" i="3"/>
  <c r="AY72" i="3"/>
  <c r="AW72" i="3"/>
  <c r="AQ72" i="3"/>
  <c r="BI72" i="3" s="1"/>
  <c r="BL72" i="3" s="1"/>
  <c r="AC72" i="3"/>
  <c r="BE72" i="3" s="1"/>
  <c r="BF72" i="3" s="1"/>
  <c r="J72" i="3"/>
  <c r="I72" i="3"/>
  <c r="F72" i="3"/>
  <c r="BB72" i="3" s="1"/>
  <c r="CC71" i="3"/>
  <c r="CB71" i="3"/>
  <c r="CA71" i="3"/>
  <c r="BZ71" i="3"/>
  <c r="BY71" i="3"/>
  <c r="BX71" i="3"/>
  <c r="BW71" i="3"/>
  <c r="BV71" i="3"/>
  <c r="BU71" i="3"/>
  <c r="BN71" i="3"/>
  <c r="BR71" i="3" s="1"/>
  <c r="BM71" i="3"/>
  <c r="BO71" i="3" s="1"/>
  <c r="BL71" i="3"/>
  <c r="BJ71" i="3"/>
  <c r="BG71" i="3"/>
  <c r="AZ71" i="3"/>
  <c r="AY71" i="3"/>
  <c r="AW71" i="3"/>
  <c r="AQ71" i="3"/>
  <c r="BI71" i="3" s="1"/>
  <c r="AC71" i="3"/>
  <c r="J71" i="3"/>
  <c r="I71" i="3"/>
  <c r="F71" i="3"/>
  <c r="BB71" i="3" s="1"/>
  <c r="CC70" i="3"/>
  <c r="CB70" i="3"/>
  <c r="CA70" i="3"/>
  <c r="BZ70" i="3"/>
  <c r="BY70" i="3"/>
  <c r="BX70" i="3"/>
  <c r="BW70" i="3"/>
  <c r="BV70" i="3"/>
  <c r="BU70" i="3"/>
  <c r="BN70" i="3"/>
  <c r="BM70" i="3"/>
  <c r="BO70" i="3" s="1"/>
  <c r="BJ70" i="3"/>
  <c r="BG70" i="3"/>
  <c r="AZ70" i="3"/>
  <c r="AY70" i="3"/>
  <c r="AW70" i="3"/>
  <c r="AQ70" i="3"/>
  <c r="BI70" i="3" s="1"/>
  <c r="BL70" i="3" s="1"/>
  <c r="AC70" i="3"/>
  <c r="J70" i="3"/>
  <c r="I70" i="3"/>
  <c r="F70" i="3"/>
  <c r="BB70" i="3" s="1"/>
  <c r="CC69" i="3"/>
  <c r="CB69" i="3"/>
  <c r="CA69" i="3"/>
  <c r="BZ69" i="3"/>
  <c r="BY69" i="3"/>
  <c r="BX69" i="3"/>
  <c r="BW69" i="3"/>
  <c r="BV69" i="3"/>
  <c r="BU69" i="3"/>
  <c r="BN69" i="3"/>
  <c r="BM69" i="3"/>
  <c r="BO69" i="3" s="1"/>
  <c r="BJ69" i="3"/>
  <c r="BG69" i="3"/>
  <c r="AZ69" i="3"/>
  <c r="AY69" i="3"/>
  <c r="AW69" i="3"/>
  <c r="AQ69" i="3"/>
  <c r="BI69" i="3" s="1"/>
  <c r="BL69" i="3" s="1"/>
  <c r="AC69" i="3"/>
  <c r="J69" i="3"/>
  <c r="I69" i="3"/>
  <c r="F69" i="3"/>
  <c r="BB69" i="3" s="1"/>
  <c r="CC68" i="3"/>
  <c r="CB68" i="3"/>
  <c r="CA68" i="3"/>
  <c r="BZ68" i="3"/>
  <c r="BY68" i="3"/>
  <c r="BX68" i="3"/>
  <c r="BW68" i="3"/>
  <c r="BV68" i="3"/>
  <c r="BU68" i="3"/>
  <c r="BN68" i="3"/>
  <c r="BM68" i="3"/>
  <c r="BO68" i="3" s="1"/>
  <c r="BJ68" i="3"/>
  <c r="BG68" i="3"/>
  <c r="AZ68" i="3"/>
  <c r="AY68" i="3"/>
  <c r="AW68" i="3"/>
  <c r="AQ68" i="3"/>
  <c r="BI68" i="3" s="1"/>
  <c r="BL68" i="3" s="1"/>
  <c r="AC68" i="3"/>
  <c r="J68" i="3"/>
  <c r="I68" i="3"/>
  <c r="F68" i="3"/>
  <c r="BB68" i="3" s="1"/>
  <c r="CC67" i="3"/>
  <c r="CB67" i="3"/>
  <c r="CA67" i="3"/>
  <c r="BZ67" i="3"/>
  <c r="BY67" i="3"/>
  <c r="BX67" i="3"/>
  <c r="BW67" i="3"/>
  <c r="BV67" i="3"/>
  <c r="BU67" i="3"/>
  <c r="BN67" i="3"/>
  <c r="BM67" i="3"/>
  <c r="BO67" i="3" s="1"/>
  <c r="BJ67" i="3"/>
  <c r="BG67" i="3"/>
  <c r="AZ67" i="3"/>
  <c r="AY67" i="3"/>
  <c r="AW67" i="3"/>
  <c r="AQ67" i="3"/>
  <c r="BI67" i="3" s="1"/>
  <c r="BL67" i="3" s="1"/>
  <c r="AC67" i="3"/>
  <c r="J67" i="3"/>
  <c r="I67" i="3"/>
  <c r="F67" i="3"/>
  <c r="BB67" i="3" s="1"/>
  <c r="CC92" i="3"/>
  <c r="CB92" i="3"/>
  <c r="CA92" i="3"/>
  <c r="BZ92" i="3"/>
  <c r="BY92" i="3"/>
  <c r="BX92" i="3"/>
  <c r="BW92" i="3"/>
  <c r="BV92" i="3"/>
  <c r="BU92" i="3"/>
  <c r="BN92" i="3"/>
  <c r="BM92" i="3"/>
  <c r="BO92" i="3" s="1"/>
  <c r="BJ92" i="3"/>
  <c r="BG92" i="3"/>
  <c r="AZ92" i="3"/>
  <c r="AY92" i="3"/>
  <c r="AW92" i="3"/>
  <c r="AQ92" i="3"/>
  <c r="AC92" i="3"/>
  <c r="BE92" i="3" s="1"/>
  <c r="BF92" i="3" s="1"/>
  <c r="J92" i="3"/>
  <c r="I92" i="3"/>
  <c r="F92" i="3"/>
  <c r="BB92" i="3" s="1"/>
  <c r="CC91" i="3"/>
  <c r="CB91" i="3"/>
  <c r="CA91" i="3"/>
  <c r="BZ91" i="3"/>
  <c r="BY91" i="3"/>
  <c r="BX91" i="3"/>
  <c r="BW91" i="3"/>
  <c r="BV91" i="3"/>
  <c r="BU91" i="3"/>
  <c r="BN91" i="3"/>
  <c r="BM91" i="3"/>
  <c r="BO91" i="3" s="1"/>
  <c r="BJ91" i="3"/>
  <c r="BG91" i="3"/>
  <c r="AZ91" i="3"/>
  <c r="AY91" i="3"/>
  <c r="AW91" i="3"/>
  <c r="AQ91" i="3"/>
  <c r="AC91" i="3"/>
  <c r="BE91" i="3" s="1"/>
  <c r="BF91" i="3" s="1"/>
  <c r="J91" i="3"/>
  <c r="I91" i="3"/>
  <c r="F91" i="3"/>
  <c r="BB91" i="3" s="1"/>
  <c r="CC90" i="3"/>
  <c r="CB90" i="3"/>
  <c r="CA90" i="3"/>
  <c r="BZ90" i="3"/>
  <c r="BY90" i="3"/>
  <c r="BX90" i="3"/>
  <c r="BW90" i="3"/>
  <c r="BV90" i="3"/>
  <c r="BU90" i="3"/>
  <c r="BN90" i="3"/>
  <c r="BM90" i="3"/>
  <c r="BO90" i="3" s="1"/>
  <c r="BJ90" i="3"/>
  <c r="BG90" i="3"/>
  <c r="AZ90" i="3"/>
  <c r="AY90" i="3"/>
  <c r="AW90" i="3"/>
  <c r="AQ90" i="3"/>
  <c r="AC90" i="3"/>
  <c r="BE90" i="3" s="1"/>
  <c r="BF90" i="3" s="1"/>
  <c r="J90" i="3"/>
  <c r="I90" i="3"/>
  <c r="F90" i="3"/>
  <c r="BB90" i="3" s="1"/>
  <c r="CC89" i="3"/>
  <c r="CB89" i="3"/>
  <c r="CA89" i="3"/>
  <c r="BZ89" i="3"/>
  <c r="BY89" i="3"/>
  <c r="BX89" i="3"/>
  <c r="BW89" i="3"/>
  <c r="BV89" i="3"/>
  <c r="BU89" i="3"/>
  <c r="BN89" i="3"/>
  <c r="BM89" i="3"/>
  <c r="BO89" i="3" s="1"/>
  <c r="BJ89" i="3"/>
  <c r="BG89" i="3"/>
  <c r="AZ89" i="3"/>
  <c r="AY89" i="3"/>
  <c r="AW89" i="3"/>
  <c r="AQ89" i="3"/>
  <c r="AC89" i="3"/>
  <c r="BE89" i="3" s="1"/>
  <c r="BF89" i="3" s="1"/>
  <c r="J89" i="3"/>
  <c r="I89" i="3"/>
  <c r="F89" i="3"/>
  <c r="BB89" i="3" s="1"/>
  <c r="CC88" i="3"/>
  <c r="CB88" i="3"/>
  <c r="CA88" i="3"/>
  <c r="BZ88" i="3"/>
  <c r="BY88" i="3"/>
  <c r="BX88" i="3"/>
  <c r="BW88" i="3"/>
  <c r="BV88" i="3"/>
  <c r="BU88" i="3"/>
  <c r="BN88" i="3"/>
  <c r="BM88" i="3"/>
  <c r="BO88" i="3" s="1"/>
  <c r="BJ88" i="3"/>
  <c r="BG88" i="3"/>
  <c r="AZ88" i="3"/>
  <c r="AY88" i="3"/>
  <c r="AW88" i="3"/>
  <c r="AQ88" i="3"/>
  <c r="AC88" i="3"/>
  <c r="BE88" i="3" s="1"/>
  <c r="BF88" i="3" s="1"/>
  <c r="J88" i="3"/>
  <c r="I88" i="3"/>
  <c r="F88" i="3"/>
  <c r="BB88" i="3" s="1"/>
  <c r="CC87" i="3"/>
  <c r="CB87" i="3"/>
  <c r="CA87" i="3"/>
  <c r="BZ87" i="3"/>
  <c r="BY87" i="3"/>
  <c r="BX87" i="3"/>
  <c r="BW87" i="3"/>
  <c r="BV87" i="3"/>
  <c r="BU87" i="3"/>
  <c r="BN87" i="3"/>
  <c r="BM87" i="3"/>
  <c r="BO87" i="3" s="1"/>
  <c r="BJ87" i="3"/>
  <c r="BG87" i="3"/>
  <c r="AZ87" i="3"/>
  <c r="AY87" i="3"/>
  <c r="AW87" i="3"/>
  <c r="AQ87" i="3"/>
  <c r="AC87" i="3"/>
  <c r="BE87" i="3" s="1"/>
  <c r="BF87" i="3" s="1"/>
  <c r="J87" i="3"/>
  <c r="I87" i="3"/>
  <c r="F87" i="3"/>
  <c r="BB87" i="3" s="1"/>
  <c r="CC86" i="3"/>
  <c r="CB86" i="3"/>
  <c r="CA86" i="3"/>
  <c r="BZ86" i="3"/>
  <c r="BY86" i="3"/>
  <c r="BX86" i="3"/>
  <c r="BW86" i="3"/>
  <c r="BV86" i="3"/>
  <c r="BU86" i="3"/>
  <c r="BN86" i="3"/>
  <c r="BM86" i="3"/>
  <c r="BO86" i="3" s="1"/>
  <c r="BJ86" i="3"/>
  <c r="BG86" i="3"/>
  <c r="AZ86" i="3"/>
  <c r="AY86" i="3"/>
  <c r="AW86" i="3"/>
  <c r="AQ86" i="3"/>
  <c r="AC86" i="3"/>
  <c r="BE86" i="3" s="1"/>
  <c r="BF86" i="3" s="1"/>
  <c r="J86" i="3"/>
  <c r="I86" i="3"/>
  <c r="F86" i="3"/>
  <c r="BB86" i="3" s="1"/>
  <c r="CC85" i="3"/>
  <c r="CB85" i="3"/>
  <c r="CA85" i="3"/>
  <c r="BZ85" i="3"/>
  <c r="BY85" i="3"/>
  <c r="BX85" i="3"/>
  <c r="BW85" i="3"/>
  <c r="BV85" i="3"/>
  <c r="BU85" i="3"/>
  <c r="BN85" i="3"/>
  <c r="BM85" i="3"/>
  <c r="BO85" i="3" s="1"/>
  <c r="BJ85" i="3"/>
  <c r="BG85" i="3"/>
  <c r="AZ85" i="3"/>
  <c r="AY85" i="3"/>
  <c r="AW85" i="3"/>
  <c r="AQ85" i="3"/>
  <c r="BI85" i="3" s="1"/>
  <c r="BL85" i="3" s="1"/>
  <c r="AC85" i="3"/>
  <c r="BE85" i="3" s="1"/>
  <c r="BF85" i="3" s="1"/>
  <c r="J85" i="3"/>
  <c r="I85" i="3"/>
  <c r="F85" i="3"/>
  <c r="BB85" i="3" s="1"/>
  <c r="CC84" i="3"/>
  <c r="CB84" i="3"/>
  <c r="CA84" i="3"/>
  <c r="BZ84" i="3"/>
  <c r="BY84" i="3"/>
  <c r="BX84" i="3"/>
  <c r="BW84" i="3"/>
  <c r="BV84" i="3"/>
  <c r="BU84" i="3"/>
  <c r="BN84" i="3"/>
  <c r="BM84" i="3"/>
  <c r="BO84" i="3" s="1"/>
  <c r="BJ84" i="3"/>
  <c r="BG84" i="3"/>
  <c r="AZ84" i="3"/>
  <c r="AY84" i="3"/>
  <c r="AW84" i="3"/>
  <c r="AQ84" i="3"/>
  <c r="BI84" i="3" s="1"/>
  <c r="BL84" i="3" s="1"/>
  <c r="AC84" i="3"/>
  <c r="BE84" i="3" s="1"/>
  <c r="BF84" i="3" s="1"/>
  <c r="J84" i="3"/>
  <c r="I84" i="3"/>
  <c r="F84" i="3"/>
  <c r="BA84" i="3" s="1"/>
  <c r="CC83" i="3"/>
  <c r="CB83" i="3"/>
  <c r="CA83" i="3"/>
  <c r="BZ83" i="3"/>
  <c r="BY83" i="3"/>
  <c r="BX83" i="3"/>
  <c r="BW83" i="3"/>
  <c r="BV83" i="3"/>
  <c r="BU83" i="3"/>
  <c r="BN83" i="3"/>
  <c r="BP83" i="3" s="1"/>
  <c r="BM83" i="3"/>
  <c r="BO83" i="3" s="1"/>
  <c r="BJ83" i="3"/>
  <c r="BG83" i="3"/>
  <c r="AZ83" i="3"/>
  <c r="AY83" i="3"/>
  <c r="AW83" i="3"/>
  <c r="AQ83" i="3"/>
  <c r="BI83" i="3" s="1"/>
  <c r="BL83" i="3" s="1"/>
  <c r="AC83" i="3"/>
  <c r="BE83" i="3" s="1"/>
  <c r="BF83" i="3" s="1"/>
  <c r="J83" i="3"/>
  <c r="I83" i="3"/>
  <c r="F83" i="3"/>
  <c r="BA83" i="3" s="1"/>
  <c r="CC82" i="3"/>
  <c r="CB82" i="3"/>
  <c r="CA82" i="3"/>
  <c r="BZ82" i="3"/>
  <c r="BY82" i="3"/>
  <c r="BX82" i="3"/>
  <c r="BW82" i="3"/>
  <c r="BV82" i="3"/>
  <c r="BU82" i="3"/>
  <c r="BN82" i="3"/>
  <c r="BR82" i="3" s="1"/>
  <c r="BM82" i="3"/>
  <c r="BO82" i="3" s="1"/>
  <c r="BL82" i="3"/>
  <c r="BJ82" i="3"/>
  <c r="BG82" i="3"/>
  <c r="AZ82" i="3"/>
  <c r="AY82" i="3"/>
  <c r="AW82" i="3"/>
  <c r="AQ82" i="3"/>
  <c r="BI82" i="3" s="1"/>
  <c r="AC82" i="3"/>
  <c r="BE82" i="3" s="1"/>
  <c r="BF82" i="3" s="1"/>
  <c r="J82" i="3"/>
  <c r="I82" i="3"/>
  <c r="F82" i="3"/>
  <c r="BA82" i="3" s="1"/>
  <c r="CC81" i="3"/>
  <c r="CB81" i="3"/>
  <c r="CA81" i="3"/>
  <c r="BZ81" i="3"/>
  <c r="BY81" i="3"/>
  <c r="BX81" i="3"/>
  <c r="BW81" i="3"/>
  <c r="BV81" i="3"/>
  <c r="BU81" i="3"/>
  <c r="BN81" i="3"/>
  <c r="BM81" i="3"/>
  <c r="BO81" i="3" s="1"/>
  <c r="BJ81" i="3"/>
  <c r="BG81" i="3"/>
  <c r="AZ81" i="3"/>
  <c r="AY81" i="3"/>
  <c r="AW81" i="3"/>
  <c r="AQ81" i="3"/>
  <c r="BI81" i="3" s="1"/>
  <c r="BL81" i="3" s="1"/>
  <c r="AC81" i="3"/>
  <c r="BE81" i="3" s="1"/>
  <c r="BF81" i="3" s="1"/>
  <c r="J81" i="3"/>
  <c r="I81" i="3"/>
  <c r="F81" i="3"/>
  <c r="BA81" i="3" s="1"/>
  <c r="CC80" i="3"/>
  <c r="CB80" i="3"/>
  <c r="CA80" i="3"/>
  <c r="BZ80" i="3"/>
  <c r="BY80" i="3"/>
  <c r="BX80" i="3"/>
  <c r="BW80" i="3"/>
  <c r="BV80" i="3"/>
  <c r="BU80" i="3"/>
  <c r="BN80" i="3"/>
  <c r="BM80" i="3"/>
  <c r="BO80" i="3" s="1"/>
  <c r="BJ80" i="3"/>
  <c r="BG80" i="3"/>
  <c r="AZ80" i="3"/>
  <c r="AY80" i="3"/>
  <c r="AW80" i="3"/>
  <c r="AQ80" i="3"/>
  <c r="BI80" i="3" s="1"/>
  <c r="BL80" i="3" s="1"/>
  <c r="AC80" i="3"/>
  <c r="BE80" i="3" s="1"/>
  <c r="BF80" i="3" s="1"/>
  <c r="J80" i="3"/>
  <c r="I80" i="3"/>
  <c r="F80" i="3"/>
  <c r="BA80" i="3" s="1"/>
  <c r="CC105" i="3"/>
  <c r="CB105" i="3"/>
  <c r="CA105" i="3"/>
  <c r="BZ105" i="3"/>
  <c r="BY105" i="3"/>
  <c r="BX105" i="3"/>
  <c r="BW105" i="3"/>
  <c r="BV105" i="3"/>
  <c r="BU105" i="3"/>
  <c r="BN105" i="3"/>
  <c r="BM105" i="3"/>
  <c r="BO105" i="3" s="1"/>
  <c r="BJ105" i="3"/>
  <c r="BG105" i="3"/>
  <c r="AZ105" i="3"/>
  <c r="AY105" i="3"/>
  <c r="AW105" i="3"/>
  <c r="AQ105" i="3"/>
  <c r="BI105" i="3" s="1"/>
  <c r="BL105" i="3" s="1"/>
  <c r="AC105" i="3"/>
  <c r="J105" i="3"/>
  <c r="I105" i="3"/>
  <c r="F105" i="3"/>
  <c r="BB105" i="3" s="1"/>
  <c r="CC104" i="3"/>
  <c r="CB104" i="3"/>
  <c r="CA104" i="3"/>
  <c r="BZ104" i="3"/>
  <c r="BY104" i="3"/>
  <c r="BX104" i="3"/>
  <c r="BW104" i="3"/>
  <c r="BV104" i="3"/>
  <c r="BU104" i="3"/>
  <c r="BN104" i="3"/>
  <c r="BM104" i="3"/>
  <c r="BO104" i="3" s="1"/>
  <c r="BJ104" i="3"/>
  <c r="BG104" i="3"/>
  <c r="AZ104" i="3"/>
  <c r="AY104" i="3"/>
  <c r="AW104" i="3"/>
  <c r="AQ104" i="3"/>
  <c r="BI104" i="3" s="1"/>
  <c r="BL104" i="3" s="1"/>
  <c r="AC104" i="3"/>
  <c r="J104" i="3"/>
  <c r="I104" i="3"/>
  <c r="F104" i="3"/>
  <c r="BB104" i="3" s="1"/>
  <c r="CC103" i="3"/>
  <c r="CB103" i="3"/>
  <c r="CA103" i="3"/>
  <c r="BZ103" i="3"/>
  <c r="BY103" i="3"/>
  <c r="BX103" i="3"/>
  <c r="BW103" i="3"/>
  <c r="BV103" i="3"/>
  <c r="BU103" i="3"/>
  <c r="BN103" i="3"/>
  <c r="BM103" i="3"/>
  <c r="BO103" i="3" s="1"/>
  <c r="BJ103" i="3"/>
  <c r="BG103" i="3"/>
  <c r="AZ103" i="3"/>
  <c r="AY103" i="3"/>
  <c r="AW103" i="3"/>
  <c r="AQ103" i="3"/>
  <c r="BI103" i="3" s="1"/>
  <c r="BL103" i="3" s="1"/>
  <c r="AC103" i="3"/>
  <c r="J103" i="3"/>
  <c r="I103" i="3"/>
  <c r="F103" i="3"/>
  <c r="BB103" i="3" s="1"/>
  <c r="CC102" i="3"/>
  <c r="CB102" i="3"/>
  <c r="CA102" i="3"/>
  <c r="BZ102" i="3"/>
  <c r="BY102" i="3"/>
  <c r="BX102" i="3"/>
  <c r="BW102" i="3"/>
  <c r="BV102" i="3"/>
  <c r="BU102" i="3"/>
  <c r="BN102" i="3"/>
  <c r="BM102" i="3"/>
  <c r="BO102" i="3" s="1"/>
  <c r="BJ102" i="3"/>
  <c r="BG102" i="3"/>
  <c r="AZ102" i="3"/>
  <c r="AY102" i="3"/>
  <c r="AW102" i="3"/>
  <c r="AQ102" i="3"/>
  <c r="BI102" i="3" s="1"/>
  <c r="BL102" i="3" s="1"/>
  <c r="AC102" i="3"/>
  <c r="J102" i="3"/>
  <c r="I102" i="3"/>
  <c r="F102" i="3"/>
  <c r="BB102" i="3" s="1"/>
  <c r="CC101" i="3"/>
  <c r="CB101" i="3"/>
  <c r="CA101" i="3"/>
  <c r="BZ101" i="3"/>
  <c r="BY101" i="3"/>
  <c r="BX101" i="3"/>
  <c r="BW101" i="3"/>
  <c r="BV101" i="3"/>
  <c r="BU101" i="3"/>
  <c r="BN101" i="3"/>
  <c r="BM101" i="3"/>
  <c r="BO101" i="3" s="1"/>
  <c r="BJ101" i="3"/>
  <c r="BG101" i="3"/>
  <c r="AZ101" i="3"/>
  <c r="AY101" i="3"/>
  <c r="AW101" i="3"/>
  <c r="AQ101" i="3"/>
  <c r="BI101" i="3" s="1"/>
  <c r="BL101" i="3" s="1"/>
  <c r="AC101" i="3"/>
  <c r="J101" i="3"/>
  <c r="I101" i="3"/>
  <c r="F101" i="3"/>
  <c r="BB101" i="3" s="1"/>
  <c r="CC100" i="3"/>
  <c r="CB100" i="3"/>
  <c r="CA100" i="3"/>
  <c r="BZ100" i="3"/>
  <c r="BY100" i="3"/>
  <c r="BX100" i="3"/>
  <c r="BW100" i="3"/>
  <c r="BV100" i="3"/>
  <c r="BU100" i="3"/>
  <c r="BN100" i="3"/>
  <c r="BM100" i="3"/>
  <c r="BO100" i="3" s="1"/>
  <c r="BJ100" i="3"/>
  <c r="BG100" i="3"/>
  <c r="AZ100" i="3"/>
  <c r="AY100" i="3"/>
  <c r="AW100" i="3"/>
  <c r="AQ100" i="3"/>
  <c r="BI100" i="3" s="1"/>
  <c r="BL100" i="3" s="1"/>
  <c r="AC100" i="3"/>
  <c r="J100" i="3"/>
  <c r="I100" i="3"/>
  <c r="F100" i="3"/>
  <c r="BB100" i="3" s="1"/>
  <c r="CC99" i="3"/>
  <c r="CB99" i="3"/>
  <c r="CA99" i="3"/>
  <c r="BZ99" i="3"/>
  <c r="BY99" i="3"/>
  <c r="BX99" i="3"/>
  <c r="BW99" i="3"/>
  <c r="BV99" i="3"/>
  <c r="BU99" i="3"/>
  <c r="BN99" i="3"/>
  <c r="BM99" i="3"/>
  <c r="BO99" i="3" s="1"/>
  <c r="BJ99" i="3"/>
  <c r="BG99" i="3"/>
  <c r="AZ99" i="3"/>
  <c r="AY99" i="3"/>
  <c r="AW99" i="3"/>
  <c r="AQ99" i="3"/>
  <c r="BI99" i="3" s="1"/>
  <c r="BL99" i="3" s="1"/>
  <c r="AC99" i="3"/>
  <c r="BE99" i="3" s="1"/>
  <c r="BF99" i="3" s="1"/>
  <c r="J99" i="3"/>
  <c r="I99" i="3"/>
  <c r="F99" i="3"/>
  <c r="BB99" i="3" s="1"/>
  <c r="CC98" i="3"/>
  <c r="CB98" i="3"/>
  <c r="CA98" i="3"/>
  <c r="BZ98" i="3"/>
  <c r="BY98" i="3"/>
  <c r="BX98" i="3"/>
  <c r="BW98" i="3"/>
  <c r="BV98" i="3"/>
  <c r="BU98" i="3"/>
  <c r="BN98" i="3"/>
  <c r="BM98" i="3"/>
  <c r="BO98" i="3" s="1"/>
  <c r="BJ98" i="3"/>
  <c r="BG98" i="3"/>
  <c r="AZ98" i="3"/>
  <c r="AY98" i="3"/>
  <c r="AW98" i="3"/>
  <c r="AQ98" i="3"/>
  <c r="BI98" i="3" s="1"/>
  <c r="BL98" i="3" s="1"/>
  <c r="AC98" i="3"/>
  <c r="BE98" i="3" s="1"/>
  <c r="BF98" i="3" s="1"/>
  <c r="J98" i="3"/>
  <c r="I98" i="3"/>
  <c r="F98" i="3"/>
  <c r="BB98" i="3" s="1"/>
  <c r="CC97" i="3"/>
  <c r="CB97" i="3"/>
  <c r="CA97" i="3"/>
  <c r="BZ97" i="3"/>
  <c r="BY97" i="3"/>
  <c r="BX97" i="3"/>
  <c r="BW97" i="3"/>
  <c r="BV97" i="3"/>
  <c r="BU97" i="3"/>
  <c r="BN97" i="3"/>
  <c r="BM97" i="3"/>
  <c r="BO97" i="3" s="1"/>
  <c r="BJ97" i="3"/>
  <c r="BG97" i="3"/>
  <c r="AZ97" i="3"/>
  <c r="AY97" i="3"/>
  <c r="AW97" i="3"/>
  <c r="AQ97" i="3"/>
  <c r="AC97" i="3"/>
  <c r="BE97" i="3" s="1"/>
  <c r="BF97" i="3" s="1"/>
  <c r="J97" i="3"/>
  <c r="I97" i="3"/>
  <c r="F97" i="3"/>
  <c r="BB97" i="3" s="1"/>
  <c r="CC96" i="3"/>
  <c r="CB96" i="3"/>
  <c r="CA96" i="3"/>
  <c r="BZ96" i="3"/>
  <c r="BY96" i="3"/>
  <c r="BX96" i="3"/>
  <c r="BW96" i="3"/>
  <c r="BV96" i="3"/>
  <c r="BU96" i="3"/>
  <c r="BN96" i="3"/>
  <c r="BM96" i="3"/>
  <c r="BO96" i="3" s="1"/>
  <c r="BJ96" i="3"/>
  <c r="BG96" i="3"/>
  <c r="AZ96" i="3"/>
  <c r="AY96" i="3"/>
  <c r="AW96" i="3"/>
  <c r="AQ96" i="3"/>
  <c r="BI96" i="3" s="1"/>
  <c r="BL96" i="3" s="1"/>
  <c r="AC96" i="3"/>
  <c r="BE96" i="3" s="1"/>
  <c r="BF96" i="3" s="1"/>
  <c r="J96" i="3"/>
  <c r="I96" i="3"/>
  <c r="F96" i="3"/>
  <c r="BA96" i="3" s="1"/>
  <c r="CC95" i="3"/>
  <c r="CB95" i="3"/>
  <c r="CA95" i="3"/>
  <c r="BZ95" i="3"/>
  <c r="BY95" i="3"/>
  <c r="BX95" i="3"/>
  <c r="BW95" i="3"/>
  <c r="BV95" i="3"/>
  <c r="BU95" i="3"/>
  <c r="BN95" i="3"/>
  <c r="BR95" i="3" s="1"/>
  <c r="BM95" i="3"/>
  <c r="BO95" i="3" s="1"/>
  <c r="BL95" i="3"/>
  <c r="BJ95" i="3"/>
  <c r="BG95" i="3"/>
  <c r="AZ95" i="3"/>
  <c r="AY95" i="3"/>
  <c r="AW95" i="3"/>
  <c r="AQ95" i="3"/>
  <c r="BI95" i="3" s="1"/>
  <c r="AC95" i="3"/>
  <c r="BE95" i="3" s="1"/>
  <c r="BF95" i="3" s="1"/>
  <c r="J95" i="3"/>
  <c r="I95" i="3"/>
  <c r="F95" i="3"/>
  <c r="BA95" i="3" s="1"/>
  <c r="CC94" i="3"/>
  <c r="CB94" i="3"/>
  <c r="CA94" i="3"/>
  <c r="BZ94" i="3"/>
  <c r="BY94" i="3"/>
  <c r="BX94" i="3"/>
  <c r="BW94" i="3"/>
  <c r="BV94" i="3"/>
  <c r="BU94" i="3"/>
  <c r="BN94" i="3"/>
  <c r="BM94" i="3"/>
  <c r="BO94" i="3" s="1"/>
  <c r="BJ94" i="3"/>
  <c r="BG94" i="3"/>
  <c r="AZ94" i="3"/>
  <c r="AY94" i="3"/>
  <c r="AW94" i="3"/>
  <c r="AQ94" i="3"/>
  <c r="BI94" i="3" s="1"/>
  <c r="BL94" i="3" s="1"/>
  <c r="AC94" i="3"/>
  <c r="BE94" i="3" s="1"/>
  <c r="BF94" i="3" s="1"/>
  <c r="J94" i="3"/>
  <c r="I94" i="3"/>
  <c r="F94" i="3"/>
  <c r="BA94" i="3" s="1"/>
  <c r="CC93" i="3"/>
  <c r="CB93" i="3"/>
  <c r="CA93" i="3"/>
  <c r="BZ93" i="3"/>
  <c r="BY93" i="3"/>
  <c r="BX93" i="3"/>
  <c r="BW93" i="3"/>
  <c r="BV93" i="3"/>
  <c r="BU93" i="3"/>
  <c r="BN93" i="3"/>
  <c r="BM93" i="3"/>
  <c r="BO93" i="3" s="1"/>
  <c r="BJ93" i="3"/>
  <c r="BG93" i="3"/>
  <c r="AZ93" i="3"/>
  <c r="AY93" i="3"/>
  <c r="AW93" i="3"/>
  <c r="AQ93" i="3"/>
  <c r="BI93" i="3" s="1"/>
  <c r="BL93" i="3" s="1"/>
  <c r="AC93" i="3"/>
  <c r="BE93" i="3" s="1"/>
  <c r="BF93" i="3" s="1"/>
  <c r="J93" i="3"/>
  <c r="I93" i="3"/>
  <c r="F93" i="3"/>
  <c r="BA93" i="3" s="1"/>
  <c r="CC118" i="3"/>
  <c r="CB118" i="3"/>
  <c r="CA118" i="3"/>
  <c r="BZ118" i="3"/>
  <c r="BY118" i="3"/>
  <c r="BX118" i="3"/>
  <c r="BW118" i="3"/>
  <c r="BV118" i="3"/>
  <c r="BU118" i="3"/>
  <c r="BN118" i="3"/>
  <c r="BM118" i="3"/>
  <c r="BO118" i="3" s="1"/>
  <c r="BJ118" i="3"/>
  <c r="BG118" i="3"/>
  <c r="AZ118" i="3"/>
  <c r="AY118" i="3"/>
  <c r="AW118" i="3"/>
  <c r="AQ118" i="3"/>
  <c r="BI118" i="3" s="1"/>
  <c r="BL118" i="3" s="1"/>
  <c r="AC118" i="3"/>
  <c r="J118" i="3"/>
  <c r="I118" i="3"/>
  <c r="F118" i="3"/>
  <c r="BB118" i="3" s="1"/>
  <c r="CC117" i="3"/>
  <c r="CB117" i="3"/>
  <c r="CA117" i="3"/>
  <c r="BZ117" i="3"/>
  <c r="BY117" i="3"/>
  <c r="BX117" i="3"/>
  <c r="BW117" i="3"/>
  <c r="BV117" i="3"/>
  <c r="BU117" i="3"/>
  <c r="BN117" i="3"/>
  <c r="BM117" i="3"/>
  <c r="BO117" i="3" s="1"/>
  <c r="BJ117" i="3"/>
  <c r="BG117" i="3"/>
  <c r="AZ117" i="3"/>
  <c r="AY117" i="3"/>
  <c r="AW117" i="3"/>
  <c r="AQ117" i="3"/>
  <c r="BI117" i="3" s="1"/>
  <c r="BL117" i="3" s="1"/>
  <c r="AC117" i="3"/>
  <c r="J117" i="3"/>
  <c r="I117" i="3"/>
  <c r="F117" i="3"/>
  <c r="BB117" i="3" s="1"/>
  <c r="CC116" i="3"/>
  <c r="CB116" i="3"/>
  <c r="CA116" i="3"/>
  <c r="BZ116" i="3"/>
  <c r="BY116" i="3"/>
  <c r="BX116" i="3"/>
  <c r="BW116" i="3"/>
  <c r="BV116" i="3"/>
  <c r="BU116" i="3"/>
  <c r="BN116" i="3"/>
  <c r="BM116" i="3"/>
  <c r="BO116" i="3" s="1"/>
  <c r="BJ116" i="3"/>
  <c r="BG116" i="3"/>
  <c r="AZ116" i="3"/>
  <c r="AY116" i="3"/>
  <c r="AW116" i="3"/>
  <c r="AQ116" i="3"/>
  <c r="BI116" i="3" s="1"/>
  <c r="BL116" i="3" s="1"/>
  <c r="AC116" i="3"/>
  <c r="J116" i="3"/>
  <c r="I116" i="3"/>
  <c r="F116" i="3"/>
  <c r="BB116" i="3" s="1"/>
  <c r="CC115" i="3"/>
  <c r="CB115" i="3"/>
  <c r="CA115" i="3"/>
  <c r="BZ115" i="3"/>
  <c r="BY115" i="3"/>
  <c r="BX115" i="3"/>
  <c r="BW115" i="3"/>
  <c r="BV115" i="3"/>
  <c r="BU115" i="3"/>
  <c r="BN115" i="3"/>
  <c r="BM115" i="3"/>
  <c r="BO115" i="3" s="1"/>
  <c r="BJ115" i="3"/>
  <c r="BG115" i="3"/>
  <c r="AZ115" i="3"/>
  <c r="AY115" i="3"/>
  <c r="AW115" i="3"/>
  <c r="AQ115" i="3"/>
  <c r="BI115" i="3" s="1"/>
  <c r="BL115" i="3" s="1"/>
  <c r="AC115" i="3"/>
  <c r="J115" i="3"/>
  <c r="I115" i="3"/>
  <c r="F115" i="3"/>
  <c r="BB115" i="3" s="1"/>
  <c r="CC114" i="3"/>
  <c r="CB114" i="3"/>
  <c r="CA114" i="3"/>
  <c r="BZ114" i="3"/>
  <c r="BY114" i="3"/>
  <c r="BX114" i="3"/>
  <c r="BW114" i="3"/>
  <c r="BV114" i="3"/>
  <c r="BU114" i="3"/>
  <c r="BN114" i="3"/>
  <c r="BM114" i="3"/>
  <c r="BO114" i="3" s="1"/>
  <c r="BJ114" i="3"/>
  <c r="BG114" i="3"/>
  <c r="AZ114" i="3"/>
  <c r="AY114" i="3"/>
  <c r="AW114" i="3"/>
  <c r="AQ114" i="3"/>
  <c r="BI114" i="3" s="1"/>
  <c r="BL114" i="3" s="1"/>
  <c r="AC114" i="3"/>
  <c r="J114" i="3"/>
  <c r="I114" i="3"/>
  <c r="F114" i="3"/>
  <c r="BB114" i="3" s="1"/>
  <c r="CC113" i="3"/>
  <c r="CB113" i="3"/>
  <c r="CA113" i="3"/>
  <c r="BZ113" i="3"/>
  <c r="BY113" i="3"/>
  <c r="BX113" i="3"/>
  <c r="BW113" i="3"/>
  <c r="BV113" i="3"/>
  <c r="BU113" i="3"/>
  <c r="BN113" i="3"/>
  <c r="BM113" i="3"/>
  <c r="BO113" i="3" s="1"/>
  <c r="BJ113" i="3"/>
  <c r="BG113" i="3"/>
  <c r="AZ113" i="3"/>
  <c r="AY113" i="3"/>
  <c r="AW113" i="3"/>
  <c r="AQ113" i="3"/>
  <c r="BI113" i="3" s="1"/>
  <c r="BL113" i="3" s="1"/>
  <c r="AC113" i="3"/>
  <c r="J113" i="3"/>
  <c r="I113" i="3"/>
  <c r="F113" i="3"/>
  <c r="BB113" i="3" s="1"/>
  <c r="CC112" i="3"/>
  <c r="CB112" i="3"/>
  <c r="CA112" i="3"/>
  <c r="BZ112" i="3"/>
  <c r="BY112" i="3"/>
  <c r="BX112" i="3"/>
  <c r="BW112" i="3"/>
  <c r="BV112" i="3"/>
  <c r="BU112" i="3"/>
  <c r="BN112" i="3"/>
  <c r="BM112" i="3"/>
  <c r="BO112" i="3" s="1"/>
  <c r="BJ112" i="3"/>
  <c r="BG112" i="3"/>
  <c r="AZ112" i="3"/>
  <c r="AY112" i="3"/>
  <c r="AW112" i="3"/>
  <c r="AQ112" i="3"/>
  <c r="BI112" i="3" s="1"/>
  <c r="BL112" i="3" s="1"/>
  <c r="AC112" i="3"/>
  <c r="J112" i="3"/>
  <c r="I112" i="3"/>
  <c r="F112" i="3"/>
  <c r="BB112" i="3" s="1"/>
  <c r="CC111" i="3"/>
  <c r="CB111" i="3"/>
  <c r="CA111" i="3"/>
  <c r="BZ111" i="3"/>
  <c r="BY111" i="3"/>
  <c r="BX111" i="3"/>
  <c r="BW111" i="3"/>
  <c r="BV111" i="3"/>
  <c r="BU111" i="3"/>
  <c r="BN111" i="3"/>
  <c r="BP111" i="3" s="1"/>
  <c r="BM111" i="3"/>
  <c r="BO111" i="3" s="1"/>
  <c r="BJ111" i="3"/>
  <c r="BG111" i="3"/>
  <c r="AZ111" i="3"/>
  <c r="AY111" i="3"/>
  <c r="AW111" i="3"/>
  <c r="AQ111" i="3"/>
  <c r="BI111" i="3" s="1"/>
  <c r="BL111" i="3" s="1"/>
  <c r="AC111" i="3"/>
  <c r="BE111" i="3" s="1"/>
  <c r="BF111" i="3" s="1"/>
  <c r="J111" i="3"/>
  <c r="I111" i="3"/>
  <c r="F111" i="3"/>
  <c r="BB111" i="3" s="1"/>
  <c r="CC110" i="3"/>
  <c r="CB110" i="3"/>
  <c r="CA110" i="3"/>
  <c r="BZ110" i="3"/>
  <c r="BY110" i="3"/>
  <c r="BX110" i="3"/>
  <c r="BW110" i="3"/>
  <c r="BV110" i="3"/>
  <c r="BU110" i="3"/>
  <c r="BN110" i="3"/>
  <c r="BM110" i="3"/>
  <c r="BO110" i="3" s="1"/>
  <c r="BJ110" i="3"/>
  <c r="BG110" i="3"/>
  <c r="AZ110" i="3"/>
  <c r="AY110" i="3"/>
  <c r="AW110" i="3"/>
  <c r="AQ110" i="3"/>
  <c r="BI110" i="3" s="1"/>
  <c r="BL110" i="3" s="1"/>
  <c r="AC110" i="3"/>
  <c r="J110" i="3"/>
  <c r="I110" i="3"/>
  <c r="F110" i="3"/>
  <c r="BB110" i="3" s="1"/>
  <c r="CC109" i="3"/>
  <c r="CB109" i="3"/>
  <c r="CA109" i="3"/>
  <c r="BZ109" i="3"/>
  <c r="BY109" i="3"/>
  <c r="BX109" i="3"/>
  <c r="BW109" i="3"/>
  <c r="BV109" i="3"/>
  <c r="BU109" i="3"/>
  <c r="BN109" i="3"/>
  <c r="BM109" i="3"/>
  <c r="BO109" i="3" s="1"/>
  <c r="BJ109" i="3"/>
  <c r="BG109" i="3"/>
  <c r="AZ109" i="3"/>
  <c r="AY109" i="3"/>
  <c r="AW109" i="3"/>
  <c r="AQ109" i="3"/>
  <c r="BI109" i="3" s="1"/>
  <c r="BL109" i="3" s="1"/>
  <c r="AC109" i="3"/>
  <c r="J109" i="3"/>
  <c r="I109" i="3"/>
  <c r="F109" i="3"/>
  <c r="BB109" i="3" s="1"/>
  <c r="CC108" i="3"/>
  <c r="CB108" i="3"/>
  <c r="CA108" i="3"/>
  <c r="BZ108" i="3"/>
  <c r="BY108" i="3"/>
  <c r="BX108" i="3"/>
  <c r="BW108" i="3"/>
  <c r="BV108" i="3"/>
  <c r="BU108" i="3"/>
  <c r="BN108" i="3"/>
  <c r="BR108" i="3" s="1"/>
  <c r="BM108" i="3"/>
  <c r="BO108" i="3" s="1"/>
  <c r="BL108" i="3"/>
  <c r="BJ108" i="3"/>
  <c r="BG108" i="3"/>
  <c r="AZ108" i="3"/>
  <c r="AY108" i="3"/>
  <c r="AW108" i="3"/>
  <c r="AQ108" i="3"/>
  <c r="BI108" i="3" s="1"/>
  <c r="AC108" i="3"/>
  <c r="J108" i="3"/>
  <c r="I108" i="3"/>
  <c r="F108" i="3"/>
  <c r="BB108" i="3" s="1"/>
  <c r="CC107" i="3"/>
  <c r="CB107" i="3"/>
  <c r="CA107" i="3"/>
  <c r="BZ107" i="3"/>
  <c r="BY107" i="3"/>
  <c r="BX107" i="3"/>
  <c r="BW107" i="3"/>
  <c r="BV107" i="3"/>
  <c r="BU107" i="3"/>
  <c r="BN107" i="3"/>
  <c r="BM107" i="3"/>
  <c r="BO107" i="3" s="1"/>
  <c r="BJ107" i="3"/>
  <c r="BG107" i="3"/>
  <c r="AZ107" i="3"/>
  <c r="AY107" i="3"/>
  <c r="AW107" i="3"/>
  <c r="AQ107" i="3"/>
  <c r="BI107" i="3" s="1"/>
  <c r="BL107" i="3" s="1"/>
  <c r="AC107" i="3"/>
  <c r="J107" i="3"/>
  <c r="I107" i="3"/>
  <c r="F107" i="3"/>
  <c r="BB107" i="3" s="1"/>
  <c r="CC106" i="3"/>
  <c r="CB106" i="3"/>
  <c r="CA106" i="3"/>
  <c r="BZ106" i="3"/>
  <c r="BY106" i="3"/>
  <c r="BX106" i="3"/>
  <c r="BW106" i="3"/>
  <c r="BV106" i="3"/>
  <c r="BU106" i="3"/>
  <c r="BN106" i="3"/>
  <c r="BM106" i="3"/>
  <c r="BO106" i="3" s="1"/>
  <c r="BJ106" i="3"/>
  <c r="BG106" i="3"/>
  <c r="AZ106" i="3"/>
  <c r="AY106" i="3"/>
  <c r="AW106" i="3"/>
  <c r="AQ106" i="3"/>
  <c r="BI106" i="3" s="1"/>
  <c r="BL106" i="3" s="1"/>
  <c r="AC106" i="3"/>
  <c r="J106" i="3"/>
  <c r="I106" i="3"/>
  <c r="F106" i="3"/>
  <c r="BB106" i="3" s="1"/>
  <c r="CC131" i="3"/>
  <c r="CB131" i="3"/>
  <c r="CA131" i="3"/>
  <c r="BZ131" i="3"/>
  <c r="BY131" i="3"/>
  <c r="BX131" i="3"/>
  <c r="BW131" i="3"/>
  <c r="BV131" i="3"/>
  <c r="BU131" i="3"/>
  <c r="BN131" i="3"/>
  <c r="BM131" i="3"/>
  <c r="BO131" i="3" s="1"/>
  <c r="BJ131" i="3"/>
  <c r="BG131" i="3"/>
  <c r="AZ131" i="3"/>
  <c r="AY131" i="3"/>
  <c r="AW131" i="3"/>
  <c r="AQ131" i="3"/>
  <c r="AC131" i="3"/>
  <c r="BE131" i="3" s="1"/>
  <c r="BF131" i="3" s="1"/>
  <c r="J131" i="3"/>
  <c r="I131" i="3"/>
  <c r="F131" i="3"/>
  <c r="BB131" i="3" s="1"/>
  <c r="CC130" i="3"/>
  <c r="CB130" i="3"/>
  <c r="CA130" i="3"/>
  <c r="BZ130" i="3"/>
  <c r="BY130" i="3"/>
  <c r="BX130" i="3"/>
  <c r="BW130" i="3"/>
  <c r="BV130" i="3"/>
  <c r="BU130" i="3"/>
  <c r="BN130" i="3"/>
  <c r="BM130" i="3"/>
  <c r="BO130" i="3" s="1"/>
  <c r="BJ130" i="3"/>
  <c r="BG130" i="3"/>
  <c r="AZ130" i="3"/>
  <c r="AY130" i="3"/>
  <c r="AW130" i="3"/>
  <c r="AQ130" i="3"/>
  <c r="BI130" i="3" s="1"/>
  <c r="BL130" i="3" s="1"/>
  <c r="AC130" i="3"/>
  <c r="BE130" i="3" s="1"/>
  <c r="BF130" i="3" s="1"/>
  <c r="J130" i="3"/>
  <c r="I130" i="3"/>
  <c r="F130" i="3"/>
  <c r="BB130" i="3" s="1"/>
  <c r="CC129" i="3"/>
  <c r="CB129" i="3"/>
  <c r="CA129" i="3"/>
  <c r="BZ129" i="3"/>
  <c r="BY129" i="3"/>
  <c r="BX129" i="3"/>
  <c r="BW129" i="3"/>
  <c r="BV129" i="3"/>
  <c r="BU129" i="3"/>
  <c r="BN129" i="3"/>
  <c r="BM129" i="3"/>
  <c r="BO129" i="3" s="1"/>
  <c r="BJ129" i="3"/>
  <c r="BG129" i="3"/>
  <c r="AZ129" i="3"/>
  <c r="AY129" i="3"/>
  <c r="AW129" i="3"/>
  <c r="AQ129" i="3"/>
  <c r="AC129" i="3"/>
  <c r="BE129" i="3" s="1"/>
  <c r="BF129" i="3" s="1"/>
  <c r="J129" i="3"/>
  <c r="I129" i="3"/>
  <c r="F129" i="3"/>
  <c r="BB129" i="3" s="1"/>
  <c r="CC128" i="3"/>
  <c r="CB128" i="3"/>
  <c r="CA128" i="3"/>
  <c r="BZ128" i="3"/>
  <c r="BY128" i="3"/>
  <c r="BX128" i="3"/>
  <c r="BW128" i="3"/>
  <c r="BV128" i="3"/>
  <c r="BU128" i="3"/>
  <c r="BN128" i="3"/>
  <c r="BM128" i="3"/>
  <c r="BO128" i="3" s="1"/>
  <c r="BJ128" i="3"/>
  <c r="BG128" i="3"/>
  <c r="AZ128" i="3"/>
  <c r="AY128" i="3"/>
  <c r="AW128" i="3"/>
  <c r="AQ128" i="3"/>
  <c r="AC128" i="3"/>
  <c r="BE128" i="3" s="1"/>
  <c r="BF128" i="3" s="1"/>
  <c r="J128" i="3"/>
  <c r="I128" i="3"/>
  <c r="F128" i="3"/>
  <c r="BB128" i="3" s="1"/>
  <c r="CC127" i="3"/>
  <c r="CB127" i="3"/>
  <c r="CA127" i="3"/>
  <c r="BZ127" i="3"/>
  <c r="BY127" i="3"/>
  <c r="BX127" i="3"/>
  <c r="BW127" i="3"/>
  <c r="BV127" i="3"/>
  <c r="BU127" i="3"/>
  <c r="BN127" i="3"/>
  <c r="BM127" i="3"/>
  <c r="BO127" i="3" s="1"/>
  <c r="BJ127" i="3"/>
  <c r="BG127" i="3"/>
  <c r="AZ127" i="3"/>
  <c r="AY127" i="3"/>
  <c r="AW127" i="3"/>
  <c r="AQ127" i="3"/>
  <c r="AC127" i="3"/>
  <c r="BE127" i="3" s="1"/>
  <c r="BF127" i="3" s="1"/>
  <c r="J127" i="3"/>
  <c r="I127" i="3"/>
  <c r="F127" i="3"/>
  <c r="BB127" i="3" s="1"/>
  <c r="CC126" i="3"/>
  <c r="CB126" i="3"/>
  <c r="CA126" i="3"/>
  <c r="BZ126" i="3"/>
  <c r="BY126" i="3"/>
  <c r="BX126" i="3"/>
  <c r="BW126" i="3"/>
  <c r="BV126" i="3"/>
  <c r="BU126" i="3"/>
  <c r="BN126" i="3"/>
  <c r="BM126" i="3"/>
  <c r="BO126" i="3" s="1"/>
  <c r="BJ126" i="3"/>
  <c r="BG126" i="3"/>
  <c r="AZ126" i="3"/>
  <c r="AY126" i="3"/>
  <c r="AW126" i="3"/>
  <c r="AQ126" i="3"/>
  <c r="AC126" i="3"/>
  <c r="BE126" i="3" s="1"/>
  <c r="BF126" i="3" s="1"/>
  <c r="J126" i="3"/>
  <c r="I126" i="3"/>
  <c r="F126" i="3"/>
  <c r="BB126" i="3" s="1"/>
  <c r="CC125" i="3"/>
  <c r="CB125" i="3"/>
  <c r="CA125" i="3"/>
  <c r="BZ125" i="3"/>
  <c r="BY125" i="3"/>
  <c r="BX125" i="3"/>
  <c r="BW125" i="3"/>
  <c r="BV125" i="3"/>
  <c r="BU125" i="3"/>
  <c r="BN125" i="3"/>
  <c r="BM125" i="3"/>
  <c r="BO125" i="3" s="1"/>
  <c r="BJ125" i="3"/>
  <c r="BG125" i="3"/>
  <c r="AZ125" i="3"/>
  <c r="AY125" i="3"/>
  <c r="AW125" i="3"/>
  <c r="AQ125" i="3"/>
  <c r="AC125" i="3"/>
  <c r="BE125" i="3" s="1"/>
  <c r="BF125" i="3" s="1"/>
  <c r="J125" i="3"/>
  <c r="I125" i="3"/>
  <c r="F125" i="3"/>
  <c r="BB125" i="3" s="1"/>
  <c r="CC124" i="3"/>
  <c r="CB124" i="3"/>
  <c r="CA124" i="3"/>
  <c r="BZ124" i="3"/>
  <c r="BY124" i="3"/>
  <c r="BX124" i="3"/>
  <c r="BW124" i="3"/>
  <c r="BV124" i="3"/>
  <c r="BU124" i="3"/>
  <c r="BN124" i="3"/>
  <c r="BM124" i="3"/>
  <c r="BO124" i="3" s="1"/>
  <c r="BJ124" i="3"/>
  <c r="BG124" i="3"/>
  <c r="AZ124" i="3"/>
  <c r="AY124" i="3"/>
  <c r="AW124" i="3"/>
  <c r="AQ124" i="3"/>
  <c r="BI124" i="3" s="1"/>
  <c r="BL124" i="3" s="1"/>
  <c r="AC124" i="3"/>
  <c r="BE124" i="3" s="1"/>
  <c r="BF124" i="3" s="1"/>
  <c r="J124" i="3"/>
  <c r="I124" i="3"/>
  <c r="F124" i="3"/>
  <c r="BB124" i="3" s="1"/>
  <c r="CC123" i="3"/>
  <c r="CB123" i="3"/>
  <c r="CA123" i="3"/>
  <c r="BZ123" i="3"/>
  <c r="BY123" i="3"/>
  <c r="BX123" i="3"/>
  <c r="BW123" i="3"/>
  <c r="BV123" i="3"/>
  <c r="BU123" i="3"/>
  <c r="BN123" i="3"/>
  <c r="BM123" i="3"/>
  <c r="BO123" i="3" s="1"/>
  <c r="BJ123" i="3"/>
  <c r="BG123" i="3"/>
  <c r="AZ123" i="3"/>
  <c r="AY123" i="3"/>
  <c r="AW123" i="3"/>
  <c r="AQ123" i="3"/>
  <c r="BI123" i="3" s="1"/>
  <c r="BL123" i="3" s="1"/>
  <c r="AC123" i="3"/>
  <c r="BE123" i="3" s="1"/>
  <c r="BF123" i="3" s="1"/>
  <c r="J123" i="3"/>
  <c r="I123" i="3"/>
  <c r="F123" i="3"/>
  <c r="BA123" i="3" s="1"/>
  <c r="CC122" i="3"/>
  <c r="CB122" i="3"/>
  <c r="CA122" i="3"/>
  <c r="BZ122" i="3"/>
  <c r="BY122" i="3"/>
  <c r="BX122" i="3"/>
  <c r="BW122" i="3"/>
  <c r="BV122" i="3"/>
  <c r="BU122" i="3"/>
  <c r="BN122" i="3"/>
  <c r="BP122" i="3" s="1"/>
  <c r="BM122" i="3"/>
  <c r="BO122" i="3" s="1"/>
  <c r="BJ122" i="3"/>
  <c r="BG122" i="3"/>
  <c r="AZ122" i="3"/>
  <c r="AY122" i="3"/>
  <c r="AW122" i="3"/>
  <c r="AQ122" i="3"/>
  <c r="BI122" i="3" s="1"/>
  <c r="BL122" i="3" s="1"/>
  <c r="AC122" i="3"/>
  <c r="BE122" i="3" s="1"/>
  <c r="BF122" i="3" s="1"/>
  <c r="J122" i="3"/>
  <c r="I122" i="3"/>
  <c r="F122" i="3"/>
  <c r="BA122" i="3" s="1"/>
  <c r="CC121" i="3"/>
  <c r="CB121" i="3"/>
  <c r="CA121" i="3"/>
  <c r="BZ121" i="3"/>
  <c r="BY121" i="3"/>
  <c r="BX121" i="3"/>
  <c r="BW121" i="3"/>
  <c r="BV121" i="3"/>
  <c r="BU121" i="3"/>
  <c r="BN121" i="3"/>
  <c r="BM121" i="3"/>
  <c r="BO121" i="3" s="1"/>
  <c r="BJ121" i="3"/>
  <c r="BG121" i="3"/>
  <c r="AZ121" i="3"/>
  <c r="AY121" i="3"/>
  <c r="AW121" i="3"/>
  <c r="AQ121" i="3"/>
  <c r="BI121" i="3" s="1"/>
  <c r="BL121" i="3" s="1"/>
  <c r="AC121" i="3"/>
  <c r="BE121" i="3" s="1"/>
  <c r="BF121" i="3" s="1"/>
  <c r="J121" i="3"/>
  <c r="I121" i="3"/>
  <c r="F121" i="3"/>
  <c r="BA121" i="3" s="1"/>
  <c r="CC120" i="3"/>
  <c r="CB120" i="3"/>
  <c r="CA120" i="3"/>
  <c r="BZ120" i="3"/>
  <c r="BY120" i="3"/>
  <c r="BX120" i="3"/>
  <c r="BW120" i="3"/>
  <c r="BV120" i="3"/>
  <c r="BU120" i="3"/>
  <c r="BN120" i="3"/>
  <c r="BR120" i="3" s="1"/>
  <c r="BM120" i="3"/>
  <c r="BO120" i="3" s="1"/>
  <c r="BL120" i="3"/>
  <c r="BJ120" i="3"/>
  <c r="BG120" i="3"/>
  <c r="AZ120" i="3"/>
  <c r="AY120" i="3"/>
  <c r="AW120" i="3"/>
  <c r="AQ120" i="3"/>
  <c r="BI120" i="3" s="1"/>
  <c r="AC120" i="3"/>
  <c r="BE120" i="3" s="1"/>
  <c r="BF120" i="3" s="1"/>
  <c r="J120" i="3"/>
  <c r="I120" i="3"/>
  <c r="F120" i="3"/>
  <c r="BA120" i="3" s="1"/>
  <c r="CC119" i="3"/>
  <c r="CB119" i="3"/>
  <c r="CA119" i="3"/>
  <c r="BZ119" i="3"/>
  <c r="BY119" i="3"/>
  <c r="BX119" i="3"/>
  <c r="BW119" i="3"/>
  <c r="BV119" i="3"/>
  <c r="BU119" i="3"/>
  <c r="BN119" i="3"/>
  <c r="BM119" i="3"/>
  <c r="BO119" i="3" s="1"/>
  <c r="BJ119" i="3"/>
  <c r="BG119" i="3"/>
  <c r="AZ119" i="3"/>
  <c r="AY119" i="3"/>
  <c r="AW119" i="3"/>
  <c r="AQ119" i="3"/>
  <c r="AC119" i="3"/>
  <c r="BE119" i="3" s="1"/>
  <c r="BF119" i="3" s="1"/>
  <c r="J119" i="3"/>
  <c r="I119" i="3"/>
  <c r="F119" i="3"/>
  <c r="BA119" i="3" s="1"/>
  <c r="CC144" i="3"/>
  <c r="CB144" i="3"/>
  <c r="CA144" i="3"/>
  <c r="BZ144" i="3"/>
  <c r="BY144" i="3"/>
  <c r="BX144" i="3"/>
  <c r="BW144" i="3"/>
  <c r="BV144" i="3"/>
  <c r="BU144" i="3"/>
  <c r="BN144" i="3"/>
  <c r="BM144" i="3"/>
  <c r="BO144" i="3" s="1"/>
  <c r="BJ144" i="3"/>
  <c r="BG144" i="3"/>
  <c r="AZ144" i="3"/>
  <c r="AY144" i="3"/>
  <c r="AW144" i="3"/>
  <c r="AQ144" i="3"/>
  <c r="BI144" i="3" s="1"/>
  <c r="BL144" i="3" s="1"/>
  <c r="AC144" i="3"/>
  <c r="J144" i="3"/>
  <c r="I144" i="3"/>
  <c r="F144" i="3"/>
  <c r="BB144" i="3" s="1"/>
  <c r="CC143" i="3"/>
  <c r="CB143" i="3"/>
  <c r="CA143" i="3"/>
  <c r="BZ143" i="3"/>
  <c r="BY143" i="3"/>
  <c r="BX143" i="3"/>
  <c r="BW143" i="3"/>
  <c r="BV143" i="3"/>
  <c r="BU143" i="3"/>
  <c r="BN143" i="3"/>
  <c r="BM143" i="3"/>
  <c r="BO143" i="3" s="1"/>
  <c r="BJ143" i="3"/>
  <c r="BG143" i="3"/>
  <c r="AZ143" i="3"/>
  <c r="AY143" i="3"/>
  <c r="AW143" i="3"/>
  <c r="AQ143" i="3"/>
  <c r="BI143" i="3" s="1"/>
  <c r="BL143" i="3" s="1"/>
  <c r="AC143" i="3"/>
  <c r="J143" i="3"/>
  <c r="I143" i="3"/>
  <c r="F143" i="3"/>
  <c r="BB143" i="3" s="1"/>
  <c r="CC142" i="3"/>
  <c r="CB142" i="3"/>
  <c r="CA142" i="3"/>
  <c r="BZ142" i="3"/>
  <c r="BY142" i="3"/>
  <c r="BX142" i="3"/>
  <c r="BW142" i="3"/>
  <c r="BV142" i="3"/>
  <c r="BU142" i="3"/>
  <c r="BN142" i="3"/>
  <c r="BM142" i="3"/>
  <c r="BO142" i="3" s="1"/>
  <c r="BJ142" i="3"/>
  <c r="BG142" i="3"/>
  <c r="AZ142" i="3"/>
  <c r="AY142" i="3"/>
  <c r="AW142" i="3"/>
  <c r="AQ142" i="3"/>
  <c r="BI142" i="3" s="1"/>
  <c r="BL142" i="3" s="1"/>
  <c r="AC142" i="3"/>
  <c r="J142" i="3"/>
  <c r="I142" i="3"/>
  <c r="F142" i="3"/>
  <c r="BB142" i="3" s="1"/>
  <c r="CC141" i="3"/>
  <c r="CB141" i="3"/>
  <c r="CA141" i="3"/>
  <c r="BZ141" i="3"/>
  <c r="BY141" i="3"/>
  <c r="BX141" i="3"/>
  <c r="BW141" i="3"/>
  <c r="BV141" i="3"/>
  <c r="BU141" i="3"/>
  <c r="BN141" i="3"/>
  <c r="BM141" i="3"/>
  <c r="BO141" i="3" s="1"/>
  <c r="BJ141" i="3"/>
  <c r="BG141" i="3"/>
  <c r="AZ141" i="3"/>
  <c r="AY141" i="3"/>
  <c r="AW141" i="3"/>
  <c r="AQ141" i="3"/>
  <c r="BI141" i="3" s="1"/>
  <c r="BL141" i="3" s="1"/>
  <c r="AC141" i="3"/>
  <c r="BE141" i="3" s="1"/>
  <c r="BF141" i="3" s="1"/>
  <c r="J141" i="3"/>
  <c r="I141" i="3"/>
  <c r="F141" i="3"/>
  <c r="BA141" i="3" s="1"/>
  <c r="CC140" i="3"/>
  <c r="CB140" i="3"/>
  <c r="CA140" i="3"/>
  <c r="BZ140" i="3"/>
  <c r="BY140" i="3"/>
  <c r="BX140" i="3"/>
  <c r="BW140" i="3"/>
  <c r="BV140" i="3"/>
  <c r="BU140" i="3"/>
  <c r="BN140" i="3"/>
  <c r="BM140" i="3"/>
  <c r="BO140" i="3" s="1"/>
  <c r="BJ140" i="3"/>
  <c r="BG140" i="3"/>
  <c r="AZ140" i="3"/>
  <c r="AY140" i="3"/>
  <c r="AW140" i="3"/>
  <c r="AQ140" i="3"/>
  <c r="BI140" i="3" s="1"/>
  <c r="BL140" i="3" s="1"/>
  <c r="AC140" i="3"/>
  <c r="BE140" i="3" s="1"/>
  <c r="BF140" i="3" s="1"/>
  <c r="J140" i="3"/>
  <c r="I140" i="3"/>
  <c r="F140" i="3"/>
  <c r="BA140" i="3" s="1"/>
  <c r="CC139" i="3"/>
  <c r="CB139" i="3"/>
  <c r="CA139" i="3"/>
  <c r="BZ139" i="3"/>
  <c r="BY139" i="3"/>
  <c r="BX139" i="3"/>
  <c r="BW139" i="3"/>
  <c r="BV139" i="3"/>
  <c r="BU139" i="3"/>
  <c r="BN139" i="3"/>
  <c r="BP139" i="3" s="1"/>
  <c r="BM139" i="3"/>
  <c r="BO139" i="3" s="1"/>
  <c r="BJ139" i="3"/>
  <c r="BG139" i="3"/>
  <c r="AZ139" i="3"/>
  <c r="AY139" i="3"/>
  <c r="AW139" i="3"/>
  <c r="AQ139" i="3"/>
  <c r="BI139" i="3" s="1"/>
  <c r="BL139" i="3" s="1"/>
  <c r="AC139" i="3"/>
  <c r="BE139" i="3" s="1"/>
  <c r="BF139" i="3" s="1"/>
  <c r="J139" i="3"/>
  <c r="I139" i="3"/>
  <c r="F139" i="3"/>
  <c r="BA139" i="3" s="1"/>
  <c r="CC138" i="3"/>
  <c r="CB138" i="3"/>
  <c r="CA138" i="3"/>
  <c r="BZ138" i="3"/>
  <c r="BY138" i="3"/>
  <c r="BX138" i="3"/>
  <c r="BW138" i="3"/>
  <c r="BV138" i="3"/>
  <c r="BU138" i="3"/>
  <c r="BN138" i="3"/>
  <c r="BM138" i="3"/>
  <c r="BO138" i="3" s="1"/>
  <c r="BJ138" i="3"/>
  <c r="BG138" i="3"/>
  <c r="AZ138" i="3"/>
  <c r="AY138" i="3"/>
  <c r="AW138" i="3"/>
  <c r="AQ138" i="3"/>
  <c r="BI138" i="3" s="1"/>
  <c r="BL138" i="3" s="1"/>
  <c r="AC138" i="3"/>
  <c r="BE138" i="3" s="1"/>
  <c r="BF138" i="3" s="1"/>
  <c r="J138" i="3"/>
  <c r="I138" i="3"/>
  <c r="F138" i="3"/>
  <c r="BA138" i="3" s="1"/>
  <c r="CC137" i="3"/>
  <c r="CB137" i="3"/>
  <c r="CA137" i="3"/>
  <c r="BZ137" i="3"/>
  <c r="BY137" i="3"/>
  <c r="BX137" i="3"/>
  <c r="BW137" i="3"/>
  <c r="BV137" i="3"/>
  <c r="BU137" i="3"/>
  <c r="BN137" i="3"/>
  <c r="BP137" i="3" s="1"/>
  <c r="BM137" i="3"/>
  <c r="BO137" i="3" s="1"/>
  <c r="BJ137" i="3"/>
  <c r="BG137" i="3"/>
  <c r="AZ137" i="3"/>
  <c r="AY137" i="3"/>
  <c r="AW137" i="3"/>
  <c r="AQ137" i="3"/>
  <c r="BI137" i="3" s="1"/>
  <c r="BL137" i="3" s="1"/>
  <c r="AC137" i="3"/>
  <c r="BE137" i="3" s="1"/>
  <c r="BF137" i="3" s="1"/>
  <c r="J137" i="3"/>
  <c r="I137" i="3"/>
  <c r="F137" i="3"/>
  <c r="BB137" i="3" s="1"/>
  <c r="CC136" i="3"/>
  <c r="CB136" i="3"/>
  <c r="CA136" i="3"/>
  <c r="BZ136" i="3"/>
  <c r="BY136" i="3"/>
  <c r="BX136" i="3"/>
  <c r="BW136" i="3"/>
  <c r="BV136" i="3"/>
  <c r="BU136" i="3"/>
  <c r="BN136" i="3"/>
  <c r="BM136" i="3"/>
  <c r="BO136" i="3" s="1"/>
  <c r="BJ136" i="3"/>
  <c r="BG136" i="3"/>
  <c r="AZ136" i="3"/>
  <c r="AY136" i="3"/>
  <c r="AW136" i="3"/>
  <c r="AQ136" i="3"/>
  <c r="AC136" i="3"/>
  <c r="BE136" i="3" s="1"/>
  <c r="BF136" i="3" s="1"/>
  <c r="J136" i="3"/>
  <c r="I136" i="3"/>
  <c r="F136" i="3"/>
  <c r="BB136" i="3" s="1"/>
  <c r="CC135" i="3"/>
  <c r="CB135" i="3"/>
  <c r="CA135" i="3"/>
  <c r="BZ135" i="3"/>
  <c r="BY135" i="3"/>
  <c r="BX135" i="3"/>
  <c r="BW135" i="3"/>
  <c r="BV135" i="3"/>
  <c r="BU135" i="3"/>
  <c r="BN135" i="3"/>
  <c r="BM135" i="3"/>
  <c r="BO135" i="3" s="1"/>
  <c r="BJ135" i="3"/>
  <c r="BG135" i="3"/>
  <c r="AZ135" i="3"/>
  <c r="AY135" i="3"/>
  <c r="AW135" i="3"/>
  <c r="AQ135" i="3"/>
  <c r="BI135" i="3" s="1"/>
  <c r="BL135" i="3" s="1"/>
  <c r="AC135" i="3"/>
  <c r="BE135" i="3" s="1"/>
  <c r="BF135" i="3" s="1"/>
  <c r="J135" i="3"/>
  <c r="I135" i="3"/>
  <c r="F135" i="3"/>
  <c r="BB135" i="3" s="1"/>
  <c r="CC134" i="3"/>
  <c r="CB134" i="3"/>
  <c r="CA134" i="3"/>
  <c r="BZ134" i="3"/>
  <c r="BY134" i="3"/>
  <c r="BX134" i="3"/>
  <c r="BW134" i="3"/>
  <c r="BV134" i="3"/>
  <c r="BU134" i="3"/>
  <c r="BN134" i="3"/>
  <c r="BR134" i="3" s="1"/>
  <c r="BM134" i="3"/>
  <c r="BO134" i="3" s="1"/>
  <c r="BL134" i="3"/>
  <c r="BJ134" i="3"/>
  <c r="BG134" i="3"/>
  <c r="AZ134" i="3"/>
  <c r="AY134" i="3"/>
  <c r="AW134" i="3"/>
  <c r="AQ134" i="3"/>
  <c r="BI134" i="3" s="1"/>
  <c r="AC134" i="3"/>
  <c r="J134" i="3"/>
  <c r="I134" i="3"/>
  <c r="F134" i="3"/>
  <c r="BB134" i="3" s="1"/>
  <c r="CC133" i="3"/>
  <c r="CB133" i="3"/>
  <c r="CA133" i="3"/>
  <c r="BZ133" i="3"/>
  <c r="BY133" i="3"/>
  <c r="BX133" i="3"/>
  <c r="BW133" i="3"/>
  <c r="BV133" i="3"/>
  <c r="BU133" i="3"/>
  <c r="BN133" i="3"/>
  <c r="BM133" i="3"/>
  <c r="BO133" i="3" s="1"/>
  <c r="BJ133" i="3"/>
  <c r="BG133" i="3"/>
  <c r="AZ133" i="3"/>
  <c r="AY133" i="3"/>
  <c r="AW133" i="3"/>
  <c r="AQ133" i="3"/>
  <c r="BI133" i="3" s="1"/>
  <c r="BL133" i="3" s="1"/>
  <c r="AC133" i="3"/>
  <c r="J133" i="3"/>
  <c r="I133" i="3"/>
  <c r="F133" i="3"/>
  <c r="BB133" i="3" s="1"/>
  <c r="CC132" i="3"/>
  <c r="CB132" i="3"/>
  <c r="CA132" i="3"/>
  <c r="BZ132" i="3"/>
  <c r="BY132" i="3"/>
  <c r="BX132" i="3"/>
  <c r="BW132" i="3"/>
  <c r="BV132" i="3"/>
  <c r="BU132" i="3"/>
  <c r="BN132" i="3"/>
  <c r="BM132" i="3"/>
  <c r="BO132" i="3" s="1"/>
  <c r="BJ132" i="3"/>
  <c r="BG132" i="3"/>
  <c r="AZ132" i="3"/>
  <c r="AY132" i="3"/>
  <c r="AW132" i="3"/>
  <c r="AQ132" i="3"/>
  <c r="BI132" i="3" s="1"/>
  <c r="BL132" i="3" s="1"/>
  <c r="AC132" i="3"/>
  <c r="J132" i="3"/>
  <c r="I132" i="3"/>
  <c r="F132" i="3"/>
  <c r="BB132" i="3" s="1"/>
  <c r="CC157" i="3"/>
  <c r="CB157" i="3"/>
  <c r="CA157" i="3"/>
  <c r="BZ157" i="3"/>
  <c r="BY157" i="3"/>
  <c r="BX157" i="3"/>
  <c r="BW157" i="3"/>
  <c r="BV157" i="3"/>
  <c r="BU157" i="3"/>
  <c r="BN157" i="3"/>
  <c r="BM157" i="3"/>
  <c r="BO157" i="3" s="1"/>
  <c r="BJ157" i="3"/>
  <c r="BG157" i="3"/>
  <c r="AZ157" i="3"/>
  <c r="AY157" i="3"/>
  <c r="AW157" i="3"/>
  <c r="AQ157" i="3"/>
  <c r="BI157" i="3" s="1"/>
  <c r="BL157" i="3" s="1"/>
  <c r="AC157" i="3"/>
  <c r="J157" i="3"/>
  <c r="I157" i="3"/>
  <c r="F157" i="3"/>
  <c r="BB157" i="3" s="1"/>
  <c r="CC156" i="3"/>
  <c r="CB156" i="3"/>
  <c r="CA156" i="3"/>
  <c r="BZ156" i="3"/>
  <c r="BY156" i="3"/>
  <c r="BX156" i="3"/>
  <c r="BW156" i="3"/>
  <c r="BV156" i="3"/>
  <c r="BU156" i="3"/>
  <c r="BN156" i="3"/>
  <c r="BM156" i="3"/>
  <c r="BO156" i="3" s="1"/>
  <c r="BJ156" i="3"/>
  <c r="BG156" i="3"/>
  <c r="AZ156" i="3"/>
  <c r="AY156" i="3"/>
  <c r="AW156" i="3"/>
  <c r="AQ156" i="3"/>
  <c r="BI156" i="3" s="1"/>
  <c r="BL156" i="3" s="1"/>
  <c r="AC156" i="3"/>
  <c r="J156" i="3"/>
  <c r="I156" i="3"/>
  <c r="F156" i="3"/>
  <c r="BB156" i="3" s="1"/>
  <c r="CC155" i="3"/>
  <c r="CB155" i="3"/>
  <c r="CA155" i="3"/>
  <c r="BZ155" i="3"/>
  <c r="BY155" i="3"/>
  <c r="BX155" i="3"/>
  <c r="BW155" i="3"/>
  <c r="BV155" i="3"/>
  <c r="BU155" i="3"/>
  <c r="BN155" i="3"/>
  <c r="BM155" i="3"/>
  <c r="BO155" i="3" s="1"/>
  <c r="BJ155" i="3"/>
  <c r="BG155" i="3"/>
  <c r="AZ155" i="3"/>
  <c r="AY155" i="3"/>
  <c r="AW155" i="3"/>
  <c r="AQ155" i="3"/>
  <c r="BI155" i="3" s="1"/>
  <c r="BL155" i="3" s="1"/>
  <c r="AC155" i="3"/>
  <c r="J155" i="3"/>
  <c r="I155" i="3"/>
  <c r="F155" i="3"/>
  <c r="BB155" i="3" s="1"/>
  <c r="CC154" i="3"/>
  <c r="CB154" i="3"/>
  <c r="CA154" i="3"/>
  <c r="BZ154" i="3"/>
  <c r="BY154" i="3"/>
  <c r="BX154" i="3"/>
  <c r="BW154" i="3"/>
  <c r="BV154" i="3"/>
  <c r="BU154" i="3"/>
  <c r="BN154" i="3"/>
  <c r="BM154" i="3"/>
  <c r="BO154" i="3" s="1"/>
  <c r="BJ154" i="3"/>
  <c r="BG154" i="3"/>
  <c r="AZ154" i="3"/>
  <c r="AY154" i="3"/>
  <c r="AW154" i="3"/>
  <c r="AQ154" i="3"/>
  <c r="BI154" i="3" s="1"/>
  <c r="BL154" i="3" s="1"/>
  <c r="AC154" i="3"/>
  <c r="BE154" i="3" s="1"/>
  <c r="BF154" i="3" s="1"/>
  <c r="J154" i="3"/>
  <c r="I154" i="3"/>
  <c r="F154" i="3"/>
  <c r="BA154" i="3" s="1"/>
  <c r="CC153" i="3"/>
  <c r="CB153" i="3"/>
  <c r="CA153" i="3"/>
  <c r="BZ153" i="3"/>
  <c r="BY153" i="3"/>
  <c r="BX153" i="3"/>
  <c r="BW153" i="3"/>
  <c r="BV153" i="3"/>
  <c r="BU153" i="3"/>
  <c r="BN153" i="3"/>
  <c r="BM153" i="3"/>
  <c r="BO153" i="3" s="1"/>
  <c r="BJ153" i="3"/>
  <c r="BG153" i="3"/>
  <c r="AZ153" i="3"/>
  <c r="AY153" i="3"/>
  <c r="AW153" i="3"/>
  <c r="AQ153" i="3"/>
  <c r="BI153" i="3" s="1"/>
  <c r="BL153" i="3" s="1"/>
  <c r="AC153" i="3"/>
  <c r="BE153" i="3" s="1"/>
  <c r="BF153" i="3" s="1"/>
  <c r="J153" i="3"/>
  <c r="I153" i="3"/>
  <c r="F153" i="3"/>
  <c r="BA153" i="3" s="1"/>
  <c r="CC152" i="3"/>
  <c r="CB152" i="3"/>
  <c r="CA152" i="3"/>
  <c r="BZ152" i="3"/>
  <c r="BY152" i="3"/>
  <c r="BX152" i="3"/>
  <c r="BW152" i="3"/>
  <c r="BV152" i="3"/>
  <c r="BU152" i="3"/>
  <c r="BN152" i="3"/>
  <c r="BP152" i="3" s="1"/>
  <c r="BM152" i="3"/>
  <c r="BO152" i="3" s="1"/>
  <c r="BJ152" i="3"/>
  <c r="BG152" i="3"/>
  <c r="AZ152" i="3"/>
  <c r="AY152" i="3"/>
  <c r="AW152" i="3"/>
  <c r="AQ152" i="3"/>
  <c r="BI152" i="3" s="1"/>
  <c r="BL152" i="3" s="1"/>
  <c r="AC152" i="3"/>
  <c r="BE152" i="3" s="1"/>
  <c r="BF152" i="3" s="1"/>
  <c r="J152" i="3"/>
  <c r="I152" i="3"/>
  <c r="F152" i="3"/>
  <c r="BA152" i="3" s="1"/>
  <c r="CC151" i="3"/>
  <c r="CB151" i="3"/>
  <c r="CA151" i="3"/>
  <c r="BZ151" i="3"/>
  <c r="BY151" i="3"/>
  <c r="BX151" i="3"/>
  <c r="BW151" i="3"/>
  <c r="BV151" i="3"/>
  <c r="BU151" i="3"/>
  <c r="BN151" i="3"/>
  <c r="BR151" i="3" s="1"/>
  <c r="BM151" i="3"/>
  <c r="BO151" i="3" s="1"/>
  <c r="BL151" i="3"/>
  <c r="BJ151" i="3"/>
  <c r="BG151" i="3"/>
  <c r="AZ151" i="3"/>
  <c r="AY151" i="3"/>
  <c r="AW151" i="3"/>
  <c r="AQ151" i="3"/>
  <c r="BI151" i="3" s="1"/>
  <c r="AC151" i="3"/>
  <c r="BE151" i="3" s="1"/>
  <c r="BF151" i="3" s="1"/>
  <c r="J151" i="3"/>
  <c r="I151" i="3"/>
  <c r="F151" i="3"/>
  <c r="BA151" i="3" s="1"/>
  <c r="CC150" i="3"/>
  <c r="CB150" i="3"/>
  <c r="CA150" i="3"/>
  <c r="BZ150" i="3"/>
  <c r="BY150" i="3"/>
  <c r="BX150" i="3"/>
  <c r="BW150" i="3"/>
  <c r="BV150" i="3"/>
  <c r="BU150" i="3"/>
  <c r="BN150" i="3"/>
  <c r="BP150" i="3" s="1"/>
  <c r="BM150" i="3"/>
  <c r="BO150" i="3" s="1"/>
  <c r="BJ150" i="3"/>
  <c r="BG150" i="3"/>
  <c r="AZ150" i="3"/>
  <c r="AY150" i="3"/>
  <c r="AW150" i="3"/>
  <c r="AQ150" i="3"/>
  <c r="BI150" i="3" s="1"/>
  <c r="BL150" i="3" s="1"/>
  <c r="AC150" i="3"/>
  <c r="BE150" i="3" s="1"/>
  <c r="BF150" i="3" s="1"/>
  <c r="J150" i="3"/>
  <c r="I150" i="3"/>
  <c r="F150" i="3"/>
  <c r="BB150" i="3" s="1"/>
  <c r="CC149" i="3"/>
  <c r="CB149" i="3"/>
  <c r="CA149" i="3"/>
  <c r="BZ149" i="3"/>
  <c r="BY149" i="3"/>
  <c r="BX149" i="3"/>
  <c r="BW149" i="3"/>
  <c r="BV149" i="3"/>
  <c r="BU149" i="3"/>
  <c r="BN149" i="3"/>
  <c r="BM149" i="3"/>
  <c r="BO149" i="3" s="1"/>
  <c r="BJ149" i="3"/>
  <c r="BG149" i="3"/>
  <c r="AZ149" i="3"/>
  <c r="AY149" i="3"/>
  <c r="AW149" i="3"/>
  <c r="AQ149" i="3"/>
  <c r="AC149" i="3"/>
  <c r="BE149" i="3" s="1"/>
  <c r="BF149" i="3" s="1"/>
  <c r="J149" i="3"/>
  <c r="I149" i="3"/>
  <c r="F149" i="3"/>
  <c r="BB149" i="3" s="1"/>
  <c r="CC148" i="3"/>
  <c r="CB148" i="3"/>
  <c r="CA148" i="3"/>
  <c r="BZ148" i="3"/>
  <c r="BY148" i="3"/>
  <c r="BX148" i="3"/>
  <c r="BW148" i="3"/>
  <c r="BV148" i="3"/>
  <c r="BU148" i="3"/>
  <c r="BN148" i="3"/>
  <c r="BM148" i="3"/>
  <c r="BO148" i="3" s="1"/>
  <c r="BJ148" i="3"/>
  <c r="BG148" i="3"/>
  <c r="AZ148" i="3"/>
  <c r="AY148" i="3"/>
  <c r="AW148" i="3"/>
  <c r="AQ148" i="3"/>
  <c r="BI148" i="3" s="1"/>
  <c r="BL148" i="3" s="1"/>
  <c r="AC148" i="3"/>
  <c r="BE148" i="3" s="1"/>
  <c r="BF148" i="3" s="1"/>
  <c r="J148" i="3"/>
  <c r="I148" i="3"/>
  <c r="F148" i="3"/>
  <c r="BB148" i="3" s="1"/>
  <c r="CC147" i="3"/>
  <c r="CB147" i="3"/>
  <c r="CA147" i="3"/>
  <c r="BZ147" i="3"/>
  <c r="BY147" i="3"/>
  <c r="BX147" i="3"/>
  <c r="BW147" i="3"/>
  <c r="BV147" i="3"/>
  <c r="BU147" i="3"/>
  <c r="BN147" i="3"/>
  <c r="BM147" i="3"/>
  <c r="BO147" i="3" s="1"/>
  <c r="BJ147" i="3"/>
  <c r="BG147" i="3"/>
  <c r="AZ147" i="3"/>
  <c r="AY147" i="3"/>
  <c r="AW147" i="3"/>
  <c r="AQ147" i="3"/>
  <c r="BI147" i="3" s="1"/>
  <c r="BL147" i="3" s="1"/>
  <c r="AC147" i="3"/>
  <c r="J147" i="3"/>
  <c r="I147" i="3"/>
  <c r="F147" i="3"/>
  <c r="BB147" i="3" s="1"/>
  <c r="CC146" i="3"/>
  <c r="CB146" i="3"/>
  <c r="CA146" i="3"/>
  <c r="BZ146" i="3"/>
  <c r="BY146" i="3"/>
  <c r="BX146" i="3"/>
  <c r="BW146" i="3"/>
  <c r="BV146" i="3"/>
  <c r="BU146" i="3"/>
  <c r="BN146" i="3"/>
  <c r="BM146" i="3"/>
  <c r="BO146" i="3" s="1"/>
  <c r="BJ146" i="3"/>
  <c r="BG146" i="3"/>
  <c r="AZ146" i="3"/>
  <c r="AY146" i="3"/>
  <c r="AW146" i="3"/>
  <c r="AQ146" i="3"/>
  <c r="BI146" i="3" s="1"/>
  <c r="BL146" i="3" s="1"/>
  <c r="AC146" i="3"/>
  <c r="J146" i="3"/>
  <c r="I146" i="3"/>
  <c r="F146" i="3"/>
  <c r="BB146" i="3" s="1"/>
  <c r="CC145" i="3"/>
  <c r="CB145" i="3"/>
  <c r="CA145" i="3"/>
  <c r="BZ145" i="3"/>
  <c r="BY145" i="3"/>
  <c r="BX145" i="3"/>
  <c r="BW145" i="3"/>
  <c r="BV145" i="3"/>
  <c r="BU145" i="3"/>
  <c r="BN145" i="3"/>
  <c r="BM145" i="3"/>
  <c r="BO145" i="3" s="1"/>
  <c r="BJ145" i="3"/>
  <c r="BG145" i="3"/>
  <c r="AZ145" i="3"/>
  <c r="AY145" i="3"/>
  <c r="AW145" i="3"/>
  <c r="AQ145" i="3"/>
  <c r="BI145" i="3" s="1"/>
  <c r="BL145" i="3" s="1"/>
  <c r="AC145" i="3"/>
  <c r="J145" i="3"/>
  <c r="I145" i="3"/>
  <c r="F145" i="3"/>
  <c r="BB145" i="3" s="1"/>
  <c r="CC170" i="3"/>
  <c r="CB170" i="3"/>
  <c r="CA170" i="3"/>
  <c r="BZ170" i="3"/>
  <c r="BY170" i="3"/>
  <c r="BX170" i="3"/>
  <c r="BW170" i="3"/>
  <c r="BV170" i="3"/>
  <c r="BU170" i="3"/>
  <c r="BN170" i="3"/>
  <c r="BM170" i="3"/>
  <c r="BO170" i="3" s="1"/>
  <c r="BJ170" i="3"/>
  <c r="BG170" i="3"/>
  <c r="AZ170" i="3"/>
  <c r="AY170" i="3"/>
  <c r="AW170" i="3"/>
  <c r="AQ170" i="3"/>
  <c r="BI170" i="3" s="1"/>
  <c r="BL170" i="3" s="1"/>
  <c r="AC170" i="3"/>
  <c r="J170" i="3"/>
  <c r="I170" i="3"/>
  <c r="F170" i="3"/>
  <c r="BB170" i="3" s="1"/>
  <c r="CC169" i="3"/>
  <c r="CB169" i="3"/>
  <c r="CA169" i="3"/>
  <c r="BZ169" i="3"/>
  <c r="BY169" i="3"/>
  <c r="BX169" i="3"/>
  <c r="BW169" i="3"/>
  <c r="BV169" i="3"/>
  <c r="BU169" i="3"/>
  <c r="BN169" i="3"/>
  <c r="BM169" i="3"/>
  <c r="BO169" i="3" s="1"/>
  <c r="BJ169" i="3"/>
  <c r="BG169" i="3"/>
  <c r="AZ169" i="3"/>
  <c r="AY169" i="3"/>
  <c r="AW169" i="3"/>
  <c r="AQ169" i="3"/>
  <c r="BI169" i="3" s="1"/>
  <c r="BL169" i="3" s="1"/>
  <c r="AC169" i="3"/>
  <c r="J169" i="3"/>
  <c r="I169" i="3"/>
  <c r="F169" i="3"/>
  <c r="BB169" i="3" s="1"/>
  <c r="CC168" i="3"/>
  <c r="CB168" i="3"/>
  <c r="CA168" i="3"/>
  <c r="BZ168" i="3"/>
  <c r="BY168" i="3"/>
  <c r="BX168" i="3"/>
  <c r="BW168" i="3"/>
  <c r="BV168" i="3"/>
  <c r="BU168" i="3"/>
  <c r="BN168" i="3"/>
  <c r="BM168" i="3"/>
  <c r="BO168" i="3" s="1"/>
  <c r="BJ168" i="3"/>
  <c r="BG168" i="3"/>
  <c r="AZ168" i="3"/>
  <c r="AY168" i="3"/>
  <c r="AW168" i="3"/>
  <c r="AQ168" i="3"/>
  <c r="BI168" i="3" s="1"/>
  <c r="BL168" i="3" s="1"/>
  <c r="AC168" i="3"/>
  <c r="J168" i="3"/>
  <c r="I168" i="3"/>
  <c r="F168" i="3"/>
  <c r="BB168" i="3" s="1"/>
  <c r="CC167" i="3"/>
  <c r="CB167" i="3"/>
  <c r="CA167" i="3"/>
  <c r="BZ167" i="3"/>
  <c r="BY167" i="3"/>
  <c r="BX167" i="3"/>
  <c r="BW167" i="3"/>
  <c r="BV167" i="3"/>
  <c r="BU167" i="3"/>
  <c r="BN167" i="3"/>
  <c r="BM167" i="3"/>
  <c r="BO167" i="3" s="1"/>
  <c r="BJ167" i="3"/>
  <c r="BG167" i="3"/>
  <c r="AZ167" i="3"/>
  <c r="AY167" i="3"/>
  <c r="AW167" i="3"/>
  <c r="AQ167" i="3"/>
  <c r="BI167" i="3" s="1"/>
  <c r="BL167" i="3" s="1"/>
  <c r="AC167" i="3"/>
  <c r="J167" i="3"/>
  <c r="I167" i="3"/>
  <c r="F167" i="3"/>
  <c r="CC166" i="3"/>
  <c r="CB166" i="3"/>
  <c r="CA166" i="3"/>
  <c r="BZ166" i="3"/>
  <c r="BY166" i="3"/>
  <c r="BX166" i="3"/>
  <c r="BW166" i="3"/>
  <c r="BV166" i="3"/>
  <c r="BU166" i="3"/>
  <c r="BN166" i="3"/>
  <c r="BM166" i="3"/>
  <c r="BO166" i="3" s="1"/>
  <c r="BJ166" i="3"/>
  <c r="BG166" i="3"/>
  <c r="AZ166" i="3"/>
  <c r="AY166" i="3"/>
  <c r="AW166" i="3"/>
  <c r="AQ166" i="3"/>
  <c r="BI166" i="3" s="1"/>
  <c r="BL166" i="3" s="1"/>
  <c r="AC166" i="3"/>
  <c r="BE166" i="3" s="1"/>
  <c r="BF166" i="3" s="1"/>
  <c r="J166" i="3"/>
  <c r="I166" i="3"/>
  <c r="F166" i="3"/>
  <c r="BA166" i="3" s="1"/>
  <c r="CC165" i="3"/>
  <c r="CB165" i="3"/>
  <c r="CA165" i="3"/>
  <c r="BZ165" i="3"/>
  <c r="BY165" i="3"/>
  <c r="BX165" i="3"/>
  <c r="BW165" i="3"/>
  <c r="BV165" i="3"/>
  <c r="BU165" i="3"/>
  <c r="BN165" i="3"/>
  <c r="BP165" i="3" s="1"/>
  <c r="BM165" i="3"/>
  <c r="BO165" i="3" s="1"/>
  <c r="BJ165" i="3"/>
  <c r="BG165" i="3"/>
  <c r="AZ165" i="3"/>
  <c r="AY165" i="3"/>
  <c r="AW165" i="3"/>
  <c r="AQ165" i="3"/>
  <c r="BI165" i="3" s="1"/>
  <c r="BL165" i="3" s="1"/>
  <c r="AC165" i="3"/>
  <c r="BE165" i="3" s="1"/>
  <c r="BF165" i="3" s="1"/>
  <c r="J165" i="3"/>
  <c r="I165" i="3"/>
  <c r="F165" i="3"/>
  <c r="BA165" i="3" s="1"/>
  <c r="CC164" i="3"/>
  <c r="CB164" i="3"/>
  <c r="CA164" i="3"/>
  <c r="BZ164" i="3"/>
  <c r="BY164" i="3"/>
  <c r="BX164" i="3"/>
  <c r="BW164" i="3"/>
  <c r="BV164" i="3"/>
  <c r="BU164" i="3"/>
  <c r="BN164" i="3"/>
  <c r="BM164" i="3"/>
  <c r="BO164" i="3" s="1"/>
  <c r="BJ164" i="3"/>
  <c r="BG164" i="3"/>
  <c r="AZ164" i="3"/>
  <c r="AY164" i="3"/>
  <c r="AW164" i="3"/>
  <c r="AQ164" i="3"/>
  <c r="BI164" i="3" s="1"/>
  <c r="BL164" i="3" s="1"/>
  <c r="AC164" i="3"/>
  <c r="BE164" i="3" s="1"/>
  <c r="BF164" i="3" s="1"/>
  <c r="J164" i="3"/>
  <c r="I164" i="3"/>
  <c r="F164" i="3"/>
  <c r="BA164" i="3" s="1"/>
  <c r="CC163" i="3"/>
  <c r="CB163" i="3"/>
  <c r="CA163" i="3"/>
  <c r="BZ163" i="3"/>
  <c r="BY163" i="3"/>
  <c r="BX163" i="3"/>
  <c r="BW163" i="3"/>
  <c r="BV163" i="3"/>
  <c r="BU163" i="3"/>
  <c r="BN163" i="3"/>
  <c r="BP163" i="3" s="1"/>
  <c r="BM163" i="3"/>
  <c r="BO163" i="3" s="1"/>
  <c r="BJ163" i="3"/>
  <c r="BG163" i="3"/>
  <c r="AZ163" i="3"/>
  <c r="AY163" i="3"/>
  <c r="AW163" i="3"/>
  <c r="AQ163" i="3"/>
  <c r="BI163" i="3" s="1"/>
  <c r="BL163" i="3" s="1"/>
  <c r="AC163" i="3"/>
  <c r="BE163" i="3" s="1"/>
  <c r="BF163" i="3" s="1"/>
  <c r="J163" i="3"/>
  <c r="I163" i="3"/>
  <c r="F163" i="3"/>
  <c r="BB163" i="3" s="1"/>
  <c r="CC162" i="3"/>
  <c r="CB162" i="3"/>
  <c r="CA162" i="3"/>
  <c r="BZ162" i="3"/>
  <c r="BY162" i="3"/>
  <c r="BX162" i="3"/>
  <c r="BW162" i="3"/>
  <c r="BV162" i="3"/>
  <c r="BU162" i="3"/>
  <c r="BN162" i="3"/>
  <c r="BM162" i="3"/>
  <c r="BO162" i="3" s="1"/>
  <c r="BJ162" i="3"/>
  <c r="BG162" i="3"/>
  <c r="AZ162" i="3"/>
  <c r="AY162" i="3"/>
  <c r="AW162" i="3"/>
  <c r="AQ162" i="3"/>
  <c r="AC162" i="3"/>
  <c r="BE162" i="3" s="1"/>
  <c r="BF162" i="3" s="1"/>
  <c r="J162" i="3"/>
  <c r="I162" i="3"/>
  <c r="F162" i="3"/>
  <c r="BB162" i="3" s="1"/>
  <c r="CC161" i="3"/>
  <c r="CB161" i="3"/>
  <c r="CA161" i="3"/>
  <c r="BZ161" i="3"/>
  <c r="BY161" i="3"/>
  <c r="BX161" i="3"/>
  <c r="BW161" i="3"/>
  <c r="BV161" i="3"/>
  <c r="BU161" i="3"/>
  <c r="BN161" i="3"/>
  <c r="BM161" i="3"/>
  <c r="BO161" i="3" s="1"/>
  <c r="BJ161" i="3"/>
  <c r="BG161" i="3"/>
  <c r="AZ161" i="3"/>
  <c r="AY161" i="3"/>
  <c r="AW161" i="3"/>
  <c r="AQ161" i="3"/>
  <c r="BI161" i="3" s="1"/>
  <c r="BL161" i="3" s="1"/>
  <c r="AC161" i="3"/>
  <c r="BE161" i="3" s="1"/>
  <c r="BF161" i="3" s="1"/>
  <c r="J161" i="3"/>
  <c r="I161" i="3"/>
  <c r="F161" i="3"/>
  <c r="BB161" i="3" s="1"/>
  <c r="CC160" i="3"/>
  <c r="CB160" i="3"/>
  <c r="CA160" i="3"/>
  <c r="BZ160" i="3"/>
  <c r="BY160" i="3"/>
  <c r="BX160" i="3"/>
  <c r="BW160" i="3"/>
  <c r="BV160" i="3"/>
  <c r="BU160" i="3"/>
  <c r="BN160" i="3"/>
  <c r="BM160" i="3"/>
  <c r="BO160" i="3" s="1"/>
  <c r="BJ160" i="3"/>
  <c r="BG160" i="3"/>
  <c r="AZ160" i="3"/>
  <c r="AY160" i="3"/>
  <c r="AW160" i="3"/>
  <c r="AQ160" i="3"/>
  <c r="BI160" i="3" s="1"/>
  <c r="BL160" i="3" s="1"/>
  <c r="AC160" i="3"/>
  <c r="J160" i="3"/>
  <c r="I160" i="3"/>
  <c r="F160" i="3"/>
  <c r="BB160" i="3" s="1"/>
  <c r="CC159" i="3"/>
  <c r="CB159" i="3"/>
  <c r="CA159" i="3"/>
  <c r="BZ159" i="3"/>
  <c r="BY159" i="3"/>
  <c r="BX159" i="3"/>
  <c r="BW159" i="3"/>
  <c r="BV159" i="3"/>
  <c r="BU159" i="3"/>
  <c r="BN159" i="3"/>
  <c r="BM159" i="3"/>
  <c r="BO159" i="3" s="1"/>
  <c r="BJ159" i="3"/>
  <c r="BG159" i="3"/>
  <c r="AZ159" i="3"/>
  <c r="AY159" i="3"/>
  <c r="AW159" i="3"/>
  <c r="AQ159" i="3"/>
  <c r="BI159" i="3" s="1"/>
  <c r="BL159" i="3" s="1"/>
  <c r="AC159" i="3"/>
  <c r="J159" i="3"/>
  <c r="I159" i="3"/>
  <c r="F159" i="3"/>
  <c r="BB159" i="3" s="1"/>
  <c r="CC158" i="3"/>
  <c r="CB158" i="3"/>
  <c r="CA158" i="3"/>
  <c r="BZ158" i="3"/>
  <c r="BY158" i="3"/>
  <c r="BX158" i="3"/>
  <c r="BW158" i="3"/>
  <c r="BV158" i="3"/>
  <c r="BU158" i="3"/>
  <c r="BN158" i="3"/>
  <c r="BM158" i="3"/>
  <c r="BO158" i="3" s="1"/>
  <c r="BJ158" i="3"/>
  <c r="BG158" i="3"/>
  <c r="AZ158" i="3"/>
  <c r="AY158" i="3"/>
  <c r="AW158" i="3"/>
  <c r="AQ158" i="3"/>
  <c r="BI158" i="3" s="1"/>
  <c r="BL158" i="3" s="1"/>
  <c r="AC158" i="3"/>
  <c r="J158" i="3"/>
  <c r="I158" i="3"/>
  <c r="F158" i="3"/>
  <c r="BB158" i="3" s="1"/>
  <c r="CC183" i="3"/>
  <c r="CB183" i="3"/>
  <c r="CA183" i="3"/>
  <c r="BZ183" i="3"/>
  <c r="BY183" i="3"/>
  <c r="BX183" i="3"/>
  <c r="BW183" i="3"/>
  <c r="BV183" i="3"/>
  <c r="BU183" i="3"/>
  <c r="BN183" i="3"/>
  <c r="BR183" i="3" s="1"/>
  <c r="BM183" i="3"/>
  <c r="BO183" i="3" s="1"/>
  <c r="BL183" i="3"/>
  <c r="BJ183" i="3"/>
  <c r="BG183" i="3"/>
  <c r="AZ183" i="3"/>
  <c r="AY183" i="3"/>
  <c r="AW183" i="3"/>
  <c r="AQ183" i="3"/>
  <c r="BI183" i="3" s="1"/>
  <c r="AC183" i="3"/>
  <c r="J183" i="3"/>
  <c r="I183" i="3"/>
  <c r="F183" i="3"/>
  <c r="BB183" i="3" s="1"/>
  <c r="CC182" i="3"/>
  <c r="CB182" i="3"/>
  <c r="CA182" i="3"/>
  <c r="BZ182" i="3"/>
  <c r="BY182" i="3"/>
  <c r="BX182" i="3"/>
  <c r="BW182" i="3"/>
  <c r="BV182" i="3"/>
  <c r="BU182" i="3"/>
  <c r="BN182" i="3"/>
  <c r="BM182" i="3"/>
  <c r="BO182" i="3" s="1"/>
  <c r="BJ182" i="3"/>
  <c r="BG182" i="3"/>
  <c r="AZ182" i="3"/>
  <c r="AY182" i="3"/>
  <c r="AW182" i="3"/>
  <c r="AQ182" i="3"/>
  <c r="BI182" i="3" s="1"/>
  <c r="BL182" i="3" s="1"/>
  <c r="AC182" i="3"/>
  <c r="BE182" i="3" s="1"/>
  <c r="BF182" i="3" s="1"/>
  <c r="J182" i="3"/>
  <c r="I182" i="3"/>
  <c r="F182" i="3"/>
  <c r="BA182" i="3" s="1"/>
  <c r="CC181" i="3"/>
  <c r="CB181" i="3"/>
  <c r="CA181" i="3"/>
  <c r="BZ181" i="3"/>
  <c r="BY181" i="3"/>
  <c r="BX181" i="3"/>
  <c r="BW181" i="3"/>
  <c r="BV181" i="3"/>
  <c r="BU181" i="3"/>
  <c r="BN181" i="3"/>
  <c r="BM181" i="3"/>
  <c r="BO181" i="3" s="1"/>
  <c r="BJ181" i="3"/>
  <c r="BG181" i="3"/>
  <c r="AZ181" i="3"/>
  <c r="AY181" i="3"/>
  <c r="AW181" i="3"/>
  <c r="AQ181" i="3"/>
  <c r="BI181" i="3" s="1"/>
  <c r="BL181" i="3" s="1"/>
  <c r="AC181" i="3"/>
  <c r="BE181" i="3" s="1"/>
  <c r="BF181" i="3" s="1"/>
  <c r="J181" i="3"/>
  <c r="I181" i="3"/>
  <c r="F181" i="3"/>
  <c r="BA181" i="3" s="1"/>
  <c r="CC180" i="3"/>
  <c r="CB180" i="3"/>
  <c r="CA180" i="3"/>
  <c r="BZ180" i="3"/>
  <c r="BY180" i="3"/>
  <c r="BX180" i="3"/>
  <c r="BW180" i="3"/>
  <c r="BV180" i="3"/>
  <c r="BU180" i="3"/>
  <c r="BN180" i="3"/>
  <c r="BM180" i="3"/>
  <c r="BO180" i="3" s="1"/>
  <c r="BJ180" i="3"/>
  <c r="BG180" i="3"/>
  <c r="AZ180" i="3"/>
  <c r="AY180" i="3"/>
  <c r="AW180" i="3"/>
  <c r="AQ180" i="3"/>
  <c r="BI180" i="3" s="1"/>
  <c r="BL180" i="3" s="1"/>
  <c r="AC180" i="3"/>
  <c r="BE180" i="3" s="1"/>
  <c r="BF180" i="3" s="1"/>
  <c r="J180" i="3"/>
  <c r="I180" i="3"/>
  <c r="F180" i="3"/>
  <c r="BA180" i="3" s="1"/>
  <c r="CC179" i="3"/>
  <c r="CB179" i="3"/>
  <c r="CA179" i="3"/>
  <c r="BZ179" i="3"/>
  <c r="BY179" i="3"/>
  <c r="BX179" i="3"/>
  <c r="BW179" i="3"/>
  <c r="BV179" i="3"/>
  <c r="BU179" i="3"/>
  <c r="BN179" i="3"/>
  <c r="BP179" i="3" s="1"/>
  <c r="BM179" i="3"/>
  <c r="BO179" i="3" s="1"/>
  <c r="BJ179" i="3"/>
  <c r="BG179" i="3"/>
  <c r="AZ179" i="3"/>
  <c r="AY179" i="3"/>
  <c r="AW179" i="3"/>
  <c r="AQ179" i="3"/>
  <c r="BI179" i="3" s="1"/>
  <c r="BL179" i="3" s="1"/>
  <c r="AC179" i="3"/>
  <c r="BE179" i="3" s="1"/>
  <c r="BF179" i="3" s="1"/>
  <c r="J179" i="3"/>
  <c r="I179" i="3"/>
  <c r="F179" i="3"/>
  <c r="BA179" i="3" s="1"/>
  <c r="CC178" i="3"/>
  <c r="CB178" i="3"/>
  <c r="CA178" i="3"/>
  <c r="BZ178" i="3"/>
  <c r="BY178" i="3"/>
  <c r="BX178" i="3"/>
  <c r="BW178" i="3"/>
  <c r="BV178" i="3"/>
  <c r="BU178" i="3"/>
  <c r="BN178" i="3"/>
  <c r="BM178" i="3"/>
  <c r="BO178" i="3" s="1"/>
  <c r="BJ178" i="3"/>
  <c r="BG178" i="3"/>
  <c r="AZ178" i="3"/>
  <c r="AY178" i="3"/>
  <c r="AW178" i="3"/>
  <c r="AQ178" i="3"/>
  <c r="BI178" i="3" s="1"/>
  <c r="BL178" i="3" s="1"/>
  <c r="AC178" i="3"/>
  <c r="J178" i="3"/>
  <c r="I178" i="3"/>
  <c r="F178" i="3"/>
  <c r="BA178" i="3" s="1"/>
  <c r="CC177" i="3"/>
  <c r="CB177" i="3"/>
  <c r="CA177" i="3"/>
  <c r="BZ177" i="3"/>
  <c r="BY177" i="3"/>
  <c r="BX177" i="3"/>
  <c r="BW177" i="3"/>
  <c r="BV177" i="3"/>
  <c r="BU177" i="3"/>
  <c r="BN177" i="3"/>
  <c r="BP177" i="3" s="1"/>
  <c r="BM177" i="3"/>
  <c r="BO177" i="3" s="1"/>
  <c r="BJ177" i="3"/>
  <c r="BG177" i="3"/>
  <c r="AZ177" i="3"/>
  <c r="AY177" i="3"/>
  <c r="AW177" i="3"/>
  <c r="AQ177" i="3"/>
  <c r="BI177" i="3" s="1"/>
  <c r="BL177" i="3" s="1"/>
  <c r="AC177" i="3"/>
  <c r="BE177" i="3" s="1"/>
  <c r="BF177" i="3" s="1"/>
  <c r="J177" i="3"/>
  <c r="I177" i="3"/>
  <c r="F177" i="3"/>
  <c r="BA177" i="3" s="1"/>
  <c r="CC176" i="3"/>
  <c r="CB176" i="3"/>
  <c r="CA176" i="3"/>
  <c r="BZ176" i="3"/>
  <c r="BY176" i="3"/>
  <c r="BX176" i="3"/>
  <c r="BW176" i="3"/>
  <c r="BV176" i="3"/>
  <c r="BU176" i="3"/>
  <c r="BN176" i="3"/>
  <c r="BM176" i="3"/>
  <c r="BO176" i="3" s="1"/>
  <c r="BJ176" i="3"/>
  <c r="BG176" i="3"/>
  <c r="AZ176" i="3"/>
  <c r="AY176" i="3"/>
  <c r="AW176" i="3"/>
  <c r="AQ176" i="3"/>
  <c r="BI176" i="3" s="1"/>
  <c r="BL176" i="3" s="1"/>
  <c r="AC176" i="3"/>
  <c r="J176" i="3"/>
  <c r="I176" i="3"/>
  <c r="F176" i="3"/>
  <c r="BA176" i="3" s="1"/>
  <c r="CC175" i="3"/>
  <c r="CB175" i="3"/>
  <c r="CA175" i="3"/>
  <c r="BZ175" i="3"/>
  <c r="BY175" i="3"/>
  <c r="BX175" i="3"/>
  <c r="BW175" i="3"/>
  <c r="BV175" i="3"/>
  <c r="BU175" i="3"/>
  <c r="BN175" i="3"/>
  <c r="BM175" i="3"/>
  <c r="BO175" i="3" s="1"/>
  <c r="BJ175" i="3"/>
  <c r="BG175" i="3"/>
  <c r="AZ175" i="3"/>
  <c r="AY175" i="3"/>
  <c r="AW175" i="3"/>
  <c r="AQ175" i="3"/>
  <c r="BI175" i="3" s="1"/>
  <c r="BL175" i="3" s="1"/>
  <c r="AC175" i="3"/>
  <c r="BE175" i="3" s="1"/>
  <c r="BF175" i="3" s="1"/>
  <c r="J175" i="3"/>
  <c r="I175" i="3"/>
  <c r="F175" i="3"/>
  <c r="BA175" i="3" s="1"/>
  <c r="CC174" i="3"/>
  <c r="CB174" i="3"/>
  <c r="CA174" i="3"/>
  <c r="BZ174" i="3"/>
  <c r="BY174" i="3"/>
  <c r="BX174" i="3"/>
  <c r="BW174" i="3"/>
  <c r="BV174" i="3"/>
  <c r="BU174" i="3"/>
  <c r="BN174" i="3"/>
  <c r="BP174" i="3" s="1"/>
  <c r="BM174" i="3"/>
  <c r="BO174" i="3" s="1"/>
  <c r="BJ174" i="3"/>
  <c r="BG174" i="3"/>
  <c r="AZ174" i="3"/>
  <c r="AY174" i="3"/>
  <c r="AW174" i="3"/>
  <c r="AQ174" i="3"/>
  <c r="BI174" i="3" s="1"/>
  <c r="BL174" i="3" s="1"/>
  <c r="AC174" i="3"/>
  <c r="BE174" i="3" s="1"/>
  <c r="BF174" i="3" s="1"/>
  <c r="J174" i="3"/>
  <c r="I174" i="3"/>
  <c r="F174" i="3"/>
  <c r="BA174" i="3" s="1"/>
  <c r="CC173" i="3"/>
  <c r="CB173" i="3"/>
  <c r="CA173" i="3"/>
  <c r="BZ173" i="3"/>
  <c r="BY173" i="3"/>
  <c r="BX173" i="3"/>
  <c r="BW173" i="3"/>
  <c r="BV173" i="3"/>
  <c r="BU173" i="3"/>
  <c r="BN173" i="3"/>
  <c r="BM173" i="3"/>
  <c r="BO173" i="3" s="1"/>
  <c r="BJ173" i="3"/>
  <c r="BG173" i="3"/>
  <c r="AZ173" i="3"/>
  <c r="AY173" i="3"/>
  <c r="AW173" i="3"/>
  <c r="AQ173" i="3"/>
  <c r="BI173" i="3" s="1"/>
  <c r="BL173" i="3" s="1"/>
  <c r="AC173" i="3"/>
  <c r="BE173" i="3" s="1"/>
  <c r="BF173" i="3" s="1"/>
  <c r="J173" i="3"/>
  <c r="I173" i="3"/>
  <c r="F173" i="3"/>
  <c r="BA173" i="3" s="1"/>
  <c r="CC172" i="3"/>
  <c r="CB172" i="3"/>
  <c r="CA172" i="3"/>
  <c r="BZ172" i="3"/>
  <c r="BY172" i="3"/>
  <c r="BX172" i="3"/>
  <c r="BW172" i="3"/>
  <c r="BV172" i="3"/>
  <c r="BU172" i="3"/>
  <c r="BN172" i="3"/>
  <c r="BP172" i="3" s="1"/>
  <c r="BM172" i="3"/>
  <c r="BO172" i="3" s="1"/>
  <c r="BJ172" i="3"/>
  <c r="BG172" i="3"/>
  <c r="AZ172" i="3"/>
  <c r="AY172" i="3"/>
  <c r="AW172" i="3"/>
  <c r="AQ172" i="3"/>
  <c r="BI172" i="3" s="1"/>
  <c r="BL172" i="3" s="1"/>
  <c r="AC172" i="3"/>
  <c r="BE172" i="3" s="1"/>
  <c r="BF172" i="3" s="1"/>
  <c r="J172" i="3"/>
  <c r="I172" i="3"/>
  <c r="F172" i="3"/>
  <c r="BA172" i="3" s="1"/>
  <c r="CC171" i="3"/>
  <c r="CB171" i="3"/>
  <c r="CA171" i="3"/>
  <c r="BZ171" i="3"/>
  <c r="BY171" i="3"/>
  <c r="BX171" i="3"/>
  <c r="BW171" i="3"/>
  <c r="BV171" i="3"/>
  <c r="BU171" i="3"/>
  <c r="BN171" i="3"/>
  <c r="BM171" i="3"/>
  <c r="BO171" i="3" s="1"/>
  <c r="BJ171" i="3"/>
  <c r="BG171" i="3"/>
  <c r="AZ171" i="3"/>
  <c r="AY171" i="3"/>
  <c r="AW171" i="3"/>
  <c r="AQ171" i="3"/>
  <c r="BI171" i="3" s="1"/>
  <c r="BL171" i="3" s="1"/>
  <c r="AC171" i="3"/>
  <c r="BE171" i="3" s="1"/>
  <c r="BF171" i="3" s="1"/>
  <c r="J171" i="3"/>
  <c r="I171" i="3"/>
  <c r="F171" i="3"/>
  <c r="CC196" i="3"/>
  <c r="CB196" i="3"/>
  <c r="CA196" i="3"/>
  <c r="BZ196" i="3"/>
  <c r="BY196" i="3"/>
  <c r="BX196" i="3"/>
  <c r="BW196" i="3"/>
  <c r="BV196" i="3"/>
  <c r="BU196" i="3"/>
  <c r="BN196" i="3"/>
  <c r="BM196" i="3"/>
  <c r="BO196" i="3" s="1"/>
  <c r="BJ196" i="3"/>
  <c r="BG196" i="3"/>
  <c r="AZ196" i="3"/>
  <c r="AY196" i="3"/>
  <c r="AW196" i="3"/>
  <c r="AQ196" i="3"/>
  <c r="BI196" i="3" s="1"/>
  <c r="BL196" i="3" s="1"/>
  <c r="AC196" i="3"/>
  <c r="BE196" i="3" s="1"/>
  <c r="BF196" i="3" s="1"/>
  <c r="J196" i="3"/>
  <c r="I196" i="3"/>
  <c r="F196" i="3"/>
  <c r="BB196" i="3" s="1"/>
  <c r="CC195" i="3"/>
  <c r="CB195" i="3"/>
  <c r="CA195" i="3"/>
  <c r="BZ195" i="3"/>
  <c r="BY195" i="3"/>
  <c r="BX195" i="3"/>
  <c r="BW195" i="3"/>
  <c r="BV195" i="3"/>
  <c r="BU195" i="3"/>
  <c r="BN195" i="3"/>
  <c r="BM195" i="3"/>
  <c r="BO195" i="3" s="1"/>
  <c r="BJ195" i="3"/>
  <c r="BG195" i="3"/>
  <c r="AZ195" i="3"/>
  <c r="AY195" i="3"/>
  <c r="AW195" i="3"/>
  <c r="AQ195" i="3"/>
  <c r="BI195" i="3" s="1"/>
  <c r="BL195" i="3" s="1"/>
  <c r="AC195" i="3"/>
  <c r="BE195" i="3" s="1"/>
  <c r="BF195" i="3" s="1"/>
  <c r="J195" i="3"/>
  <c r="I195" i="3"/>
  <c r="F195" i="3"/>
  <c r="CC194" i="3"/>
  <c r="CB194" i="3"/>
  <c r="CA194" i="3"/>
  <c r="BZ194" i="3"/>
  <c r="BY194" i="3"/>
  <c r="BX194" i="3"/>
  <c r="BW194" i="3"/>
  <c r="BV194" i="3"/>
  <c r="BU194" i="3"/>
  <c r="BN194" i="3"/>
  <c r="BM194" i="3"/>
  <c r="BO194" i="3" s="1"/>
  <c r="BJ194" i="3"/>
  <c r="BG194" i="3"/>
  <c r="AZ194" i="3"/>
  <c r="AY194" i="3"/>
  <c r="AW194" i="3"/>
  <c r="AQ194" i="3"/>
  <c r="BI194" i="3" s="1"/>
  <c r="BL194" i="3" s="1"/>
  <c r="AC194" i="3"/>
  <c r="BE194" i="3" s="1"/>
  <c r="BF194" i="3" s="1"/>
  <c r="J194" i="3"/>
  <c r="I194" i="3"/>
  <c r="F194" i="3"/>
  <c r="BB194" i="3" s="1"/>
  <c r="CC193" i="3"/>
  <c r="CB193" i="3"/>
  <c r="CA193" i="3"/>
  <c r="BZ193" i="3"/>
  <c r="BY193" i="3"/>
  <c r="BX193" i="3"/>
  <c r="BW193" i="3"/>
  <c r="BV193" i="3"/>
  <c r="BU193" i="3"/>
  <c r="BN193" i="3"/>
  <c r="BM193" i="3"/>
  <c r="BO193" i="3" s="1"/>
  <c r="BJ193" i="3"/>
  <c r="BG193" i="3"/>
  <c r="AZ193" i="3"/>
  <c r="AY193" i="3"/>
  <c r="AW193" i="3"/>
  <c r="AQ193" i="3"/>
  <c r="BI193" i="3" s="1"/>
  <c r="BL193" i="3" s="1"/>
  <c r="AC193" i="3"/>
  <c r="BE193" i="3" s="1"/>
  <c r="BF193" i="3" s="1"/>
  <c r="J193" i="3"/>
  <c r="I193" i="3"/>
  <c r="F193" i="3"/>
  <c r="CC192" i="3"/>
  <c r="CB192" i="3"/>
  <c r="CA192" i="3"/>
  <c r="BZ192" i="3"/>
  <c r="BY192" i="3"/>
  <c r="BX192" i="3"/>
  <c r="BW192" i="3"/>
  <c r="BV192" i="3"/>
  <c r="BU192" i="3"/>
  <c r="BN192" i="3"/>
  <c r="BM192" i="3"/>
  <c r="BO192" i="3" s="1"/>
  <c r="BJ192" i="3"/>
  <c r="BG192" i="3"/>
  <c r="AZ192" i="3"/>
  <c r="AY192" i="3"/>
  <c r="AW192" i="3"/>
  <c r="AQ192" i="3"/>
  <c r="BI192" i="3" s="1"/>
  <c r="BL192" i="3" s="1"/>
  <c r="AC192" i="3"/>
  <c r="BE192" i="3" s="1"/>
  <c r="BF192" i="3" s="1"/>
  <c r="J192" i="3"/>
  <c r="I192" i="3"/>
  <c r="F192" i="3"/>
  <c r="BB192" i="3" s="1"/>
  <c r="CC191" i="3"/>
  <c r="CB191" i="3"/>
  <c r="CA191" i="3"/>
  <c r="BZ191" i="3"/>
  <c r="BY191" i="3"/>
  <c r="BX191" i="3"/>
  <c r="BW191" i="3"/>
  <c r="BV191" i="3"/>
  <c r="BU191" i="3"/>
  <c r="BN191" i="3"/>
  <c r="BM191" i="3"/>
  <c r="BO191" i="3" s="1"/>
  <c r="BJ191" i="3"/>
  <c r="BG191" i="3"/>
  <c r="AZ191" i="3"/>
  <c r="AY191" i="3"/>
  <c r="AW191" i="3"/>
  <c r="AQ191" i="3"/>
  <c r="BI191" i="3" s="1"/>
  <c r="BL191" i="3" s="1"/>
  <c r="AC191" i="3"/>
  <c r="BE191" i="3" s="1"/>
  <c r="BF191" i="3" s="1"/>
  <c r="J191" i="3"/>
  <c r="I191" i="3"/>
  <c r="F191" i="3"/>
  <c r="BB191" i="3" s="1"/>
  <c r="CC190" i="3"/>
  <c r="CB190" i="3"/>
  <c r="CA190" i="3"/>
  <c r="BZ190" i="3"/>
  <c r="BY190" i="3"/>
  <c r="BX190" i="3"/>
  <c r="BW190" i="3"/>
  <c r="BV190" i="3"/>
  <c r="BU190" i="3"/>
  <c r="BN190" i="3"/>
  <c r="BM190" i="3"/>
  <c r="BO190" i="3" s="1"/>
  <c r="BJ190" i="3"/>
  <c r="BG190" i="3"/>
  <c r="AZ190" i="3"/>
  <c r="AY190" i="3"/>
  <c r="AW190" i="3"/>
  <c r="AQ190" i="3"/>
  <c r="BI190" i="3" s="1"/>
  <c r="BL190" i="3" s="1"/>
  <c r="AC190" i="3"/>
  <c r="BE190" i="3" s="1"/>
  <c r="BF190" i="3" s="1"/>
  <c r="J190" i="3"/>
  <c r="I190" i="3"/>
  <c r="F190" i="3"/>
  <c r="BB190" i="3" s="1"/>
  <c r="CC189" i="3"/>
  <c r="CB189" i="3"/>
  <c r="CA189" i="3"/>
  <c r="BZ189" i="3"/>
  <c r="BY189" i="3"/>
  <c r="BX189" i="3"/>
  <c r="BW189" i="3"/>
  <c r="BV189" i="3"/>
  <c r="BU189" i="3"/>
  <c r="BN189" i="3"/>
  <c r="BM189" i="3"/>
  <c r="BO189" i="3" s="1"/>
  <c r="BJ189" i="3"/>
  <c r="BG189" i="3"/>
  <c r="AZ189" i="3"/>
  <c r="AY189" i="3"/>
  <c r="AW189" i="3"/>
  <c r="AQ189" i="3"/>
  <c r="BI189" i="3" s="1"/>
  <c r="BL189" i="3" s="1"/>
  <c r="AC189" i="3"/>
  <c r="BE189" i="3" s="1"/>
  <c r="BF189" i="3" s="1"/>
  <c r="J189" i="3"/>
  <c r="I189" i="3"/>
  <c r="F189" i="3"/>
  <c r="BB189" i="3" s="1"/>
  <c r="CC188" i="3"/>
  <c r="CB188" i="3"/>
  <c r="CA188" i="3"/>
  <c r="BZ188" i="3"/>
  <c r="BY188" i="3"/>
  <c r="BX188" i="3"/>
  <c r="BW188" i="3"/>
  <c r="BV188" i="3"/>
  <c r="BU188" i="3"/>
  <c r="BN188" i="3"/>
  <c r="BM188" i="3"/>
  <c r="BO188" i="3" s="1"/>
  <c r="BJ188" i="3"/>
  <c r="BG188" i="3"/>
  <c r="AZ188" i="3"/>
  <c r="AY188" i="3"/>
  <c r="AW188" i="3"/>
  <c r="AQ188" i="3"/>
  <c r="BI188" i="3" s="1"/>
  <c r="BL188" i="3" s="1"/>
  <c r="AC188" i="3"/>
  <c r="J188" i="3"/>
  <c r="I188" i="3"/>
  <c r="F188" i="3"/>
  <c r="BB188" i="3" s="1"/>
  <c r="CC187" i="3"/>
  <c r="CB187" i="3"/>
  <c r="CA187" i="3"/>
  <c r="BZ187" i="3"/>
  <c r="BY187" i="3"/>
  <c r="BX187" i="3"/>
  <c r="BW187" i="3"/>
  <c r="BV187" i="3"/>
  <c r="BU187" i="3"/>
  <c r="BN187" i="3"/>
  <c r="BM187" i="3"/>
  <c r="BO187" i="3" s="1"/>
  <c r="BJ187" i="3"/>
  <c r="BG187" i="3"/>
  <c r="AZ187" i="3"/>
  <c r="AY187" i="3"/>
  <c r="AW187" i="3"/>
  <c r="AQ187" i="3"/>
  <c r="BI187" i="3" s="1"/>
  <c r="BL187" i="3" s="1"/>
  <c r="AC187" i="3"/>
  <c r="J187" i="3"/>
  <c r="I187" i="3"/>
  <c r="F187" i="3"/>
  <c r="BB187" i="3" s="1"/>
  <c r="CC186" i="3"/>
  <c r="CB186" i="3"/>
  <c r="CA186" i="3"/>
  <c r="BZ186" i="3"/>
  <c r="BY186" i="3"/>
  <c r="BX186" i="3"/>
  <c r="BW186" i="3"/>
  <c r="BV186" i="3"/>
  <c r="BU186" i="3"/>
  <c r="BN186" i="3"/>
  <c r="BM186" i="3"/>
  <c r="BO186" i="3" s="1"/>
  <c r="BJ186" i="3"/>
  <c r="BG186" i="3"/>
  <c r="AZ186" i="3"/>
  <c r="AY186" i="3"/>
  <c r="AW186" i="3"/>
  <c r="AQ186" i="3"/>
  <c r="BI186" i="3" s="1"/>
  <c r="BL186" i="3" s="1"/>
  <c r="AC186" i="3"/>
  <c r="J186" i="3"/>
  <c r="I186" i="3"/>
  <c r="F186" i="3"/>
  <c r="BB186" i="3" s="1"/>
  <c r="CC185" i="3"/>
  <c r="CB185" i="3"/>
  <c r="CA185" i="3"/>
  <c r="BZ185" i="3"/>
  <c r="BY185" i="3"/>
  <c r="BX185" i="3"/>
  <c r="BW185" i="3"/>
  <c r="BV185" i="3"/>
  <c r="BU185" i="3"/>
  <c r="BN185" i="3"/>
  <c r="BM185" i="3"/>
  <c r="BO185" i="3" s="1"/>
  <c r="BJ185" i="3"/>
  <c r="BG185" i="3"/>
  <c r="AZ185" i="3"/>
  <c r="AY185" i="3"/>
  <c r="AW185" i="3"/>
  <c r="AQ185" i="3"/>
  <c r="BI185" i="3" s="1"/>
  <c r="BL185" i="3" s="1"/>
  <c r="AC185" i="3"/>
  <c r="J185" i="3"/>
  <c r="I185" i="3"/>
  <c r="F185" i="3"/>
  <c r="BB185" i="3" s="1"/>
  <c r="CC184" i="3"/>
  <c r="CB184" i="3"/>
  <c r="CA184" i="3"/>
  <c r="BZ184" i="3"/>
  <c r="BY184" i="3"/>
  <c r="BX184" i="3"/>
  <c r="BW184" i="3"/>
  <c r="BV184" i="3"/>
  <c r="BU184" i="3"/>
  <c r="BN184" i="3"/>
  <c r="BR184" i="3" s="1"/>
  <c r="BM184" i="3"/>
  <c r="BO184" i="3" s="1"/>
  <c r="BL184" i="3"/>
  <c r="BJ184" i="3"/>
  <c r="BG184" i="3"/>
  <c r="AZ184" i="3"/>
  <c r="AY184" i="3"/>
  <c r="AW184" i="3"/>
  <c r="AQ184" i="3"/>
  <c r="BI184" i="3" s="1"/>
  <c r="AC184" i="3"/>
  <c r="J184" i="3"/>
  <c r="I184" i="3"/>
  <c r="F184" i="3"/>
  <c r="BB184" i="3" s="1"/>
  <c r="CC209" i="3"/>
  <c r="CB209" i="3"/>
  <c r="CA209" i="3"/>
  <c r="BZ209" i="3"/>
  <c r="BY209" i="3"/>
  <c r="BX209" i="3"/>
  <c r="BW209" i="3"/>
  <c r="BV209" i="3"/>
  <c r="BU209" i="3"/>
  <c r="BN209" i="3"/>
  <c r="BM209" i="3"/>
  <c r="BO209" i="3" s="1"/>
  <c r="BJ209" i="3"/>
  <c r="BG209" i="3"/>
  <c r="AZ209" i="3"/>
  <c r="AY209" i="3"/>
  <c r="AW209" i="3"/>
  <c r="AQ209" i="3"/>
  <c r="BI209" i="3" s="1"/>
  <c r="BL209" i="3" s="1"/>
  <c r="AC209" i="3"/>
  <c r="J209" i="3"/>
  <c r="I209" i="3"/>
  <c r="F209" i="3"/>
  <c r="BB209" i="3" s="1"/>
  <c r="CC208" i="3"/>
  <c r="CB208" i="3"/>
  <c r="CA208" i="3"/>
  <c r="BZ208" i="3"/>
  <c r="BY208" i="3"/>
  <c r="BX208" i="3"/>
  <c r="BW208" i="3"/>
  <c r="BV208" i="3"/>
  <c r="BU208" i="3"/>
  <c r="BN208" i="3"/>
  <c r="BM208" i="3"/>
  <c r="BO208" i="3" s="1"/>
  <c r="BJ208" i="3"/>
  <c r="BG208" i="3"/>
  <c r="AZ208" i="3"/>
  <c r="AY208" i="3"/>
  <c r="AW208" i="3"/>
  <c r="AQ208" i="3"/>
  <c r="BI208" i="3" s="1"/>
  <c r="BL208" i="3" s="1"/>
  <c r="AC208" i="3"/>
  <c r="J208" i="3"/>
  <c r="I208" i="3"/>
  <c r="F208" i="3"/>
  <c r="BB208" i="3" s="1"/>
  <c r="CC207" i="3"/>
  <c r="CB207" i="3"/>
  <c r="CA207" i="3"/>
  <c r="BZ207" i="3"/>
  <c r="BY207" i="3"/>
  <c r="BX207" i="3"/>
  <c r="BW207" i="3"/>
  <c r="BV207" i="3"/>
  <c r="BU207" i="3"/>
  <c r="BN207" i="3"/>
  <c r="BM207" i="3"/>
  <c r="BO207" i="3" s="1"/>
  <c r="BJ207" i="3"/>
  <c r="BG207" i="3"/>
  <c r="AZ207" i="3"/>
  <c r="AY207" i="3"/>
  <c r="AW207" i="3"/>
  <c r="AQ207" i="3"/>
  <c r="BI207" i="3" s="1"/>
  <c r="BL207" i="3" s="1"/>
  <c r="AC207" i="3"/>
  <c r="J207" i="3"/>
  <c r="I207" i="3"/>
  <c r="F207" i="3"/>
  <c r="CC206" i="3"/>
  <c r="CB206" i="3"/>
  <c r="CA206" i="3"/>
  <c r="BZ206" i="3"/>
  <c r="BY206" i="3"/>
  <c r="BX206" i="3"/>
  <c r="BW206" i="3"/>
  <c r="BV206" i="3"/>
  <c r="BU206" i="3"/>
  <c r="BN206" i="3"/>
  <c r="BM206" i="3"/>
  <c r="BO206" i="3" s="1"/>
  <c r="BJ206" i="3"/>
  <c r="BG206" i="3"/>
  <c r="AZ206" i="3"/>
  <c r="AY206" i="3"/>
  <c r="AW206" i="3"/>
  <c r="AQ206" i="3"/>
  <c r="BI206" i="3" s="1"/>
  <c r="BL206" i="3" s="1"/>
  <c r="AC206" i="3"/>
  <c r="BE206" i="3" s="1"/>
  <c r="BF206" i="3" s="1"/>
  <c r="J206" i="3"/>
  <c r="I206" i="3"/>
  <c r="F206" i="3"/>
  <c r="BA206" i="3" s="1"/>
  <c r="CC205" i="3"/>
  <c r="CB205" i="3"/>
  <c r="CA205" i="3"/>
  <c r="BZ205" i="3"/>
  <c r="BY205" i="3"/>
  <c r="BX205" i="3"/>
  <c r="BW205" i="3"/>
  <c r="BV205" i="3"/>
  <c r="BU205" i="3"/>
  <c r="BN205" i="3"/>
  <c r="BP205" i="3" s="1"/>
  <c r="BM205" i="3"/>
  <c r="BO205" i="3" s="1"/>
  <c r="BJ205" i="3"/>
  <c r="BG205" i="3"/>
  <c r="AZ205" i="3"/>
  <c r="AY205" i="3"/>
  <c r="AW205" i="3"/>
  <c r="AQ205" i="3"/>
  <c r="BI205" i="3" s="1"/>
  <c r="BL205" i="3" s="1"/>
  <c r="AC205" i="3"/>
  <c r="BE205" i="3" s="1"/>
  <c r="BF205" i="3" s="1"/>
  <c r="J205" i="3"/>
  <c r="I205" i="3"/>
  <c r="F205" i="3"/>
  <c r="BA205" i="3" s="1"/>
  <c r="CC204" i="3"/>
  <c r="CB204" i="3"/>
  <c r="CA204" i="3"/>
  <c r="BZ204" i="3"/>
  <c r="BY204" i="3"/>
  <c r="BX204" i="3"/>
  <c r="BW204" i="3"/>
  <c r="BV204" i="3"/>
  <c r="BU204" i="3"/>
  <c r="BN204" i="3"/>
  <c r="BM204" i="3"/>
  <c r="BO204" i="3" s="1"/>
  <c r="BJ204" i="3"/>
  <c r="BG204" i="3"/>
  <c r="AZ204" i="3"/>
  <c r="AY204" i="3"/>
  <c r="AW204" i="3"/>
  <c r="AQ204" i="3"/>
  <c r="BI204" i="3" s="1"/>
  <c r="BL204" i="3" s="1"/>
  <c r="AC204" i="3"/>
  <c r="BE204" i="3" s="1"/>
  <c r="BF204" i="3" s="1"/>
  <c r="J204" i="3"/>
  <c r="I204" i="3"/>
  <c r="F204" i="3"/>
  <c r="BA204" i="3" s="1"/>
  <c r="CC203" i="3"/>
  <c r="CB203" i="3"/>
  <c r="CA203" i="3"/>
  <c r="BZ203" i="3"/>
  <c r="BY203" i="3"/>
  <c r="BX203" i="3"/>
  <c r="BW203" i="3"/>
  <c r="BV203" i="3"/>
  <c r="BU203" i="3"/>
  <c r="BN203" i="3"/>
  <c r="BP203" i="3" s="1"/>
  <c r="BM203" i="3"/>
  <c r="BO203" i="3" s="1"/>
  <c r="BJ203" i="3"/>
  <c r="BG203" i="3"/>
  <c r="AZ203" i="3"/>
  <c r="AY203" i="3"/>
  <c r="AW203" i="3"/>
  <c r="AQ203" i="3"/>
  <c r="BI203" i="3" s="1"/>
  <c r="BL203" i="3" s="1"/>
  <c r="AC203" i="3"/>
  <c r="BE203" i="3" s="1"/>
  <c r="BF203" i="3" s="1"/>
  <c r="J203" i="3"/>
  <c r="I203" i="3"/>
  <c r="F203" i="3"/>
  <c r="BA203" i="3" s="1"/>
  <c r="CC202" i="3"/>
  <c r="CB202" i="3"/>
  <c r="CA202" i="3"/>
  <c r="BZ202" i="3"/>
  <c r="BY202" i="3"/>
  <c r="BX202" i="3"/>
  <c r="BW202" i="3"/>
  <c r="BV202" i="3"/>
  <c r="BU202" i="3"/>
  <c r="BN202" i="3"/>
  <c r="BM202" i="3"/>
  <c r="BO202" i="3" s="1"/>
  <c r="BJ202" i="3"/>
  <c r="BG202" i="3"/>
  <c r="AZ202" i="3"/>
  <c r="AY202" i="3"/>
  <c r="AW202" i="3"/>
  <c r="AQ202" i="3"/>
  <c r="BI202" i="3" s="1"/>
  <c r="BL202" i="3" s="1"/>
  <c r="AC202" i="3"/>
  <c r="BE202" i="3" s="1"/>
  <c r="BF202" i="3" s="1"/>
  <c r="J202" i="3"/>
  <c r="I202" i="3"/>
  <c r="F202" i="3"/>
  <c r="BA202" i="3" s="1"/>
  <c r="CC201" i="3"/>
  <c r="CB201" i="3"/>
  <c r="CA201" i="3"/>
  <c r="BZ201" i="3"/>
  <c r="BY201" i="3"/>
  <c r="BX201" i="3"/>
  <c r="BW201" i="3"/>
  <c r="BV201" i="3"/>
  <c r="BU201" i="3"/>
  <c r="BN201" i="3"/>
  <c r="BM201" i="3"/>
  <c r="BO201" i="3" s="1"/>
  <c r="BJ201" i="3"/>
  <c r="BG201" i="3"/>
  <c r="AZ201" i="3"/>
  <c r="AY201" i="3"/>
  <c r="AW201" i="3"/>
  <c r="AQ201" i="3"/>
  <c r="BI201" i="3" s="1"/>
  <c r="BL201" i="3" s="1"/>
  <c r="AC201" i="3"/>
  <c r="BE201" i="3" s="1"/>
  <c r="BF201" i="3" s="1"/>
  <c r="J201" i="3"/>
  <c r="I201" i="3"/>
  <c r="F201" i="3"/>
  <c r="BA201" i="3" s="1"/>
  <c r="CC200" i="3"/>
  <c r="CB200" i="3"/>
  <c r="CA200" i="3"/>
  <c r="BZ200" i="3"/>
  <c r="BY200" i="3"/>
  <c r="BX200" i="3"/>
  <c r="BW200" i="3"/>
  <c r="BV200" i="3"/>
  <c r="BU200" i="3"/>
  <c r="BN200" i="3"/>
  <c r="BR200" i="3" s="1"/>
  <c r="BM200" i="3"/>
  <c r="BO200" i="3" s="1"/>
  <c r="BL200" i="3"/>
  <c r="BJ200" i="3"/>
  <c r="BG200" i="3"/>
  <c r="AZ200" i="3"/>
  <c r="AY200" i="3"/>
  <c r="AW200" i="3"/>
  <c r="AQ200" i="3"/>
  <c r="BI200" i="3" s="1"/>
  <c r="AC200" i="3"/>
  <c r="BE200" i="3" s="1"/>
  <c r="BF200" i="3" s="1"/>
  <c r="J200" i="3"/>
  <c r="I200" i="3"/>
  <c r="F200" i="3"/>
  <c r="BA200" i="3" s="1"/>
  <c r="CC199" i="3"/>
  <c r="CB199" i="3"/>
  <c r="CA199" i="3"/>
  <c r="BZ199" i="3"/>
  <c r="BY199" i="3"/>
  <c r="BX199" i="3"/>
  <c r="BW199" i="3"/>
  <c r="BV199" i="3"/>
  <c r="BU199" i="3"/>
  <c r="BN199" i="3"/>
  <c r="BM199" i="3"/>
  <c r="BO199" i="3" s="1"/>
  <c r="BJ199" i="3"/>
  <c r="BG199" i="3"/>
  <c r="AZ199" i="3"/>
  <c r="AY199" i="3"/>
  <c r="AW199" i="3"/>
  <c r="AQ199" i="3"/>
  <c r="BI199" i="3" s="1"/>
  <c r="BL199" i="3" s="1"/>
  <c r="AC199" i="3"/>
  <c r="BE199" i="3" s="1"/>
  <c r="BF199" i="3" s="1"/>
  <c r="J199" i="3"/>
  <c r="I199" i="3"/>
  <c r="F199" i="3"/>
  <c r="BA199" i="3" s="1"/>
  <c r="CC198" i="3"/>
  <c r="CB198" i="3"/>
  <c r="CA198" i="3"/>
  <c r="BZ198" i="3"/>
  <c r="BY198" i="3"/>
  <c r="BX198" i="3"/>
  <c r="BW198" i="3"/>
  <c r="BV198" i="3"/>
  <c r="BU198" i="3"/>
  <c r="BN198" i="3"/>
  <c r="BM198" i="3"/>
  <c r="BO198" i="3" s="1"/>
  <c r="BJ198" i="3"/>
  <c r="BG198" i="3"/>
  <c r="AZ198" i="3"/>
  <c r="AY198" i="3"/>
  <c r="AW198" i="3"/>
  <c r="AQ198" i="3"/>
  <c r="BI198" i="3" s="1"/>
  <c r="BL198" i="3" s="1"/>
  <c r="AC198" i="3"/>
  <c r="BE198" i="3" s="1"/>
  <c r="BF198" i="3" s="1"/>
  <c r="J198" i="3"/>
  <c r="I198" i="3"/>
  <c r="F198" i="3"/>
  <c r="BB198" i="3" s="1"/>
  <c r="CC197" i="3"/>
  <c r="CB197" i="3"/>
  <c r="CA197" i="3"/>
  <c r="BZ197" i="3"/>
  <c r="BY197" i="3"/>
  <c r="BX197" i="3"/>
  <c r="BW197" i="3"/>
  <c r="BV197" i="3"/>
  <c r="BU197" i="3"/>
  <c r="BN197" i="3"/>
  <c r="BM197" i="3"/>
  <c r="BO197" i="3" s="1"/>
  <c r="BJ197" i="3"/>
  <c r="BG197" i="3"/>
  <c r="AZ197" i="3"/>
  <c r="AY197" i="3"/>
  <c r="AW197" i="3"/>
  <c r="AQ197" i="3"/>
  <c r="BI197" i="3" s="1"/>
  <c r="BL197" i="3" s="1"/>
  <c r="AC197" i="3"/>
  <c r="BE197" i="3" s="1"/>
  <c r="BF197" i="3" s="1"/>
  <c r="J197" i="3"/>
  <c r="I197" i="3"/>
  <c r="F197" i="3"/>
  <c r="BB197" i="3" s="1"/>
  <c r="CC222" i="3"/>
  <c r="CB222" i="3"/>
  <c r="CA222" i="3"/>
  <c r="BZ222" i="3"/>
  <c r="BY222" i="3"/>
  <c r="BX222" i="3"/>
  <c r="BW222" i="3"/>
  <c r="BV222" i="3"/>
  <c r="BU222" i="3"/>
  <c r="BN222" i="3"/>
  <c r="BP222" i="3" s="1"/>
  <c r="BM222" i="3"/>
  <c r="BO222" i="3" s="1"/>
  <c r="BJ222" i="3"/>
  <c r="BG222" i="3"/>
  <c r="AZ222" i="3"/>
  <c r="AY222" i="3"/>
  <c r="AW222" i="3"/>
  <c r="AQ222" i="3"/>
  <c r="BI222" i="3" s="1"/>
  <c r="BL222" i="3" s="1"/>
  <c r="AC222" i="3"/>
  <c r="BE222" i="3" s="1"/>
  <c r="BF222" i="3" s="1"/>
  <c r="J222" i="3"/>
  <c r="I222" i="3"/>
  <c r="F222" i="3"/>
  <c r="BA222" i="3" s="1"/>
  <c r="CC221" i="3"/>
  <c r="CB221" i="3"/>
  <c r="CA221" i="3"/>
  <c r="BZ221" i="3"/>
  <c r="BY221" i="3"/>
  <c r="BX221" i="3"/>
  <c r="BW221" i="3"/>
  <c r="BV221" i="3"/>
  <c r="BU221" i="3"/>
  <c r="BN221" i="3"/>
  <c r="BM221" i="3"/>
  <c r="BO221" i="3" s="1"/>
  <c r="BJ221" i="3"/>
  <c r="BG221" i="3"/>
  <c r="AZ221" i="3"/>
  <c r="AY221" i="3"/>
  <c r="AW221" i="3"/>
  <c r="AQ221" i="3"/>
  <c r="BI221" i="3" s="1"/>
  <c r="BL221" i="3" s="1"/>
  <c r="AC221" i="3"/>
  <c r="BE221" i="3" s="1"/>
  <c r="BF221" i="3" s="1"/>
  <c r="J221" i="3"/>
  <c r="I221" i="3"/>
  <c r="F221" i="3"/>
  <c r="BA221" i="3" s="1"/>
  <c r="CC220" i="3"/>
  <c r="CB220" i="3"/>
  <c r="CA220" i="3"/>
  <c r="BZ220" i="3"/>
  <c r="BY220" i="3"/>
  <c r="BX220" i="3"/>
  <c r="BW220" i="3"/>
  <c r="BV220" i="3"/>
  <c r="BU220" i="3"/>
  <c r="BN220" i="3"/>
  <c r="BP220" i="3" s="1"/>
  <c r="BM220" i="3"/>
  <c r="BO220" i="3" s="1"/>
  <c r="BJ220" i="3"/>
  <c r="BG220" i="3"/>
  <c r="AZ220" i="3"/>
  <c r="AY220" i="3"/>
  <c r="AW220" i="3"/>
  <c r="AQ220" i="3"/>
  <c r="BI220" i="3" s="1"/>
  <c r="BL220" i="3" s="1"/>
  <c r="AC220" i="3"/>
  <c r="BE220" i="3" s="1"/>
  <c r="BF220" i="3" s="1"/>
  <c r="J220" i="3"/>
  <c r="I220" i="3"/>
  <c r="F220" i="3"/>
  <c r="BA220" i="3" s="1"/>
  <c r="CC219" i="3"/>
  <c r="CB219" i="3"/>
  <c r="CA219" i="3"/>
  <c r="BZ219" i="3"/>
  <c r="BY219" i="3"/>
  <c r="BX219" i="3"/>
  <c r="BW219" i="3"/>
  <c r="BV219" i="3"/>
  <c r="BU219" i="3"/>
  <c r="BN219" i="3"/>
  <c r="BM219" i="3"/>
  <c r="BO219" i="3" s="1"/>
  <c r="BJ219" i="3"/>
  <c r="BG219" i="3"/>
  <c r="AZ219" i="3"/>
  <c r="AY219" i="3"/>
  <c r="AW219" i="3"/>
  <c r="AQ219" i="3"/>
  <c r="BI219" i="3" s="1"/>
  <c r="BL219" i="3" s="1"/>
  <c r="AC219" i="3"/>
  <c r="J219" i="3"/>
  <c r="I219" i="3"/>
  <c r="F219" i="3"/>
  <c r="BA219" i="3" s="1"/>
  <c r="CC218" i="3"/>
  <c r="CB218" i="3"/>
  <c r="CA218" i="3"/>
  <c r="BZ218" i="3"/>
  <c r="BY218" i="3"/>
  <c r="BX218" i="3"/>
  <c r="BW218" i="3"/>
  <c r="BV218" i="3"/>
  <c r="BU218" i="3"/>
  <c r="BN218" i="3"/>
  <c r="BP218" i="3" s="1"/>
  <c r="BM218" i="3"/>
  <c r="BO218" i="3" s="1"/>
  <c r="BJ218" i="3"/>
  <c r="BG218" i="3"/>
  <c r="AZ218" i="3"/>
  <c r="AY218" i="3"/>
  <c r="AW218" i="3"/>
  <c r="AQ218" i="3"/>
  <c r="BI218" i="3" s="1"/>
  <c r="BL218" i="3" s="1"/>
  <c r="AC218" i="3"/>
  <c r="BE218" i="3" s="1"/>
  <c r="BF218" i="3" s="1"/>
  <c r="J218" i="3"/>
  <c r="I218" i="3"/>
  <c r="F218" i="3"/>
  <c r="BA218" i="3" s="1"/>
  <c r="CC217" i="3"/>
  <c r="CB217" i="3"/>
  <c r="CA217" i="3"/>
  <c r="BZ217" i="3"/>
  <c r="BY217" i="3"/>
  <c r="BX217" i="3"/>
  <c r="BW217" i="3"/>
  <c r="BV217" i="3"/>
  <c r="BU217" i="3"/>
  <c r="BN217" i="3"/>
  <c r="BM217" i="3"/>
  <c r="BO217" i="3" s="1"/>
  <c r="BJ217" i="3"/>
  <c r="BG217" i="3"/>
  <c r="AZ217" i="3"/>
  <c r="AY217" i="3"/>
  <c r="AW217" i="3"/>
  <c r="AQ217" i="3"/>
  <c r="BI217" i="3" s="1"/>
  <c r="BL217" i="3" s="1"/>
  <c r="AC217" i="3"/>
  <c r="J217" i="3"/>
  <c r="I217" i="3"/>
  <c r="F217" i="3"/>
  <c r="BA217" i="3" s="1"/>
  <c r="CC216" i="3"/>
  <c r="CB216" i="3"/>
  <c r="CA216" i="3"/>
  <c r="BZ216" i="3"/>
  <c r="BY216" i="3"/>
  <c r="BX216" i="3"/>
  <c r="BW216" i="3"/>
  <c r="BV216" i="3"/>
  <c r="BU216" i="3"/>
  <c r="BN216" i="3"/>
  <c r="BP216" i="3" s="1"/>
  <c r="BM216" i="3"/>
  <c r="BO216" i="3" s="1"/>
  <c r="BJ216" i="3"/>
  <c r="BG216" i="3"/>
  <c r="AZ216" i="3"/>
  <c r="AY216" i="3"/>
  <c r="AW216" i="3"/>
  <c r="AQ216" i="3"/>
  <c r="BI216" i="3" s="1"/>
  <c r="BL216" i="3" s="1"/>
  <c r="AC216" i="3"/>
  <c r="BE216" i="3" s="1"/>
  <c r="BF216" i="3" s="1"/>
  <c r="J216" i="3"/>
  <c r="I216" i="3"/>
  <c r="F216" i="3"/>
  <c r="BA216" i="3" s="1"/>
  <c r="CC215" i="3"/>
  <c r="CB215" i="3"/>
  <c r="CA215" i="3"/>
  <c r="BZ215" i="3"/>
  <c r="BY215" i="3"/>
  <c r="BX215" i="3"/>
  <c r="BW215" i="3"/>
  <c r="BV215" i="3"/>
  <c r="BU215" i="3"/>
  <c r="BN215" i="3"/>
  <c r="BR215" i="3" s="1"/>
  <c r="BM215" i="3"/>
  <c r="BO215" i="3" s="1"/>
  <c r="BL215" i="3"/>
  <c r="BJ215" i="3"/>
  <c r="BG215" i="3"/>
  <c r="AZ215" i="3"/>
  <c r="AY215" i="3"/>
  <c r="AW215" i="3"/>
  <c r="AQ215" i="3"/>
  <c r="BI215" i="3" s="1"/>
  <c r="AC215" i="3"/>
  <c r="J215" i="3"/>
  <c r="I215" i="3"/>
  <c r="F215" i="3"/>
  <c r="BA215" i="3" s="1"/>
  <c r="CC214" i="3"/>
  <c r="CB214" i="3"/>
  <c r="CA214" i="3"/>
  <c r="BZ214" i="3"/>
  <c r="BY214" i="3"/>
  <c r="BX214" i="3"/>
  <c r="BW214" i="3"/>
  <c r="BV214" i="3"/>
  <c r="BU214" i="3"/>
  <c r="BN214" i="3"/>
  <c r="BM214" i="3"/>
  <c r="BO214" i="3" s="1"/>
  <c r="BJ214" i="3"/>
  <c r="BG214" i="3"/>
  <c r="AZ214" i="3"/>
  <c r="AY214" i="3"/>
  <c r="AW214" i="3"/>
  <c r="AQ214" i="3"/>
  <c r="BI214" i="3" s="1"/>
  <c r="BL214" i="3" s="1"/>
  <c r="AC214" i="3"/>
  <c r="BE214" i="3" s="1"/>
  <c r="BF214" i="3" s="1"/>
  <c r="J214" i="3"/>
  <c r="I214" i="3"/>
  <c r="F214" i="3"/>
  <c r="BA214" i="3" s="1"/>
  <c r="CC213" i="3"/>
  <c r="CB213" i="3"/>
  <c r="CA213" i="3"/>
  <c r="BZ213" i="3"/>
  <c r="BY213" i="3"/>
  <c r="BX213" i="3"/>
  <c r="BW213" i="3"/>
  <c r="BV213" i="3"/>
  <c r="BU213" i="3"/>
  <c r="BN213" i="3"/>
  <c r="BM213" i="3"/>
  <c r="BO213" i="3" s="1"/>
  <c r="BJ213" i="3"/>
  <c r="BG213" i="3"/>
  <c r="AZ213" i="3"/>
  <c r="AY213" i="3"/>
  <c r="AW213" i="3"/>
  <c r="AQ213" i="3"/>
  <c r="BI213" i="3" s="1"/>
  <c r="BL213" i="3" s="1"/>
  <c r="AC213" i="3"/>
  <c r="BE213" i="3" s="1"/>
  <c r="BF213" i="3" s="1"/>
  <c r="J213" i="3"/>
  <c r="I213" i="3"/>
  <c r="F213" i="3"/>
  <c r="BA213" i="3" s="1"/>
  <c r="CC212" i="3"/>
  <c r="CB212" i="3"/>
  <c r="CA212" i="3"/>
  <c r="BZ212" i="3"/>
  <c r="BY212" i="3"/>
  <c r="BX212" i="3"/>
  <c r="BW212" i="3"/>
  <c r="BV212" i="3"/>
  <c r="BU212" i="3"/>
  <c r="BN212" i="3"/>
  <c r="BM212" i="3"/>
  <c r="BO212" i="3" s="1"/>
  <c r="BJ212" i="3"/>
  <c r="BG212" i="3"/>
  <c r="AZ212" i="3"/>
  <c r="AY212" i="3"/>
  <c r="AW212" i="3"/>
  <c r="AQ212" i="3"/>
  <c r="BI212" i="3" s="1"/>
  <c r="BL212" i="3" s="1"/>
  <c r="AC212" i="3"/>
  <c r="BE212" i="3" s="1"/>
  <c r="BF212" i="3" s="1"/>
  <c r="J212" i="3"/>
  <c r="I212" i="3"/>
  <c r="F212" i="3"/>
  <c r="BA212" i="3" s="1"/>
  <c r="CC211" i="3"/>
  <c r="CB211" i="3"/>
  <c r="CA211" i="3"/>
  <c r="BZ211" i="3"/>
  <c r="BY211" i="3"/>
  <c r="BX211" i="3"/>
  <c r="BW211" i="3"/>
  <c r="BV211" i="3"/>
  <c r="BU211" i="3"/>
  <c r="BN211" i="3"/>
  <c r="BM211" i="3"/>
  <c r="BO211" i="3" s="1"/>
  <c r="BJ211" i="3"/>
  <c r="BG211" i="3"/>
  <c r="AZ211" i="3"/>
  <c r="AY211" i="3"/>
  <c r="AW211" i="3"/>
  <c r="AQ211" i="3"/>
  <c r="BI211" i="3" s="1"/>
  <c r="BL211" i="3" s="1"/>
  <c r="AC211" i="3"/>
  <c r="BE211" i="3" s="1"/>
  <c r="BF211" i="3" s="1"/>
  <c r="J211" i="3"/>
  <c r="I211" i="3"/>
  <c r="F211" i="3"/>
  <c r="BB211" i="3" s="1"/>
  <c r="CC210" i="3"/>
  <c r="CB210" i="3"/>
  <c r="CA210" i="3"/>
  <c r="BZ210" i="3"/>
  <c r="BY210" i="3"/>
  <c r="BX210" i="3"/>
  <c r="BW210" i="3"/>
  <c r="BV210" i="3"/>
  <c r="BU210" i="3"/>
  <c r="BN210" i="3"/>
  <c r="BM210" i="3"/>
  <c r="BO210" i="3" s="1"/>
  <c r="BJ210" i="3"/>
  <c r="BG210" i="3"/>
  <c r="AZ210" i="3"/>
  <c r="AY210" i="3"/>
  <c r="AW210" i="3"/>
  <c r="AQ210" i="3"/>
  <c r="BI210" i="3" s="1"/>
  <c r="BL210" i="3" s="1"/>
  <c r="AC210" i="3"/>
  <c r="BE210" i="3" s="1"/>
  <c r="BF210" i="3" s="1"/>
  <c r="J210" i="3"/>
  <c r="I210" i="3"/>
  <c r="F210" i="3"/>
  <c r="CC235" i="3"/>
  <c r="CB235" i="3"/>
  <c r="CA235" i="3"/>
  <c r="BZ235" i="3"/>
  <c r="BY235" i="3"/>
  <c r="BX235" i="3"/>
  <c r="BW235" i="3"/>
  <c r="BV235" i="3"/>
  <c r="BU235" i="3"/>
  <c r="BN235" i="3"/>
  <c r="BM235" i="3"/>
  <c r="BO235" i="3" s="1"/>
  <c r="BJ235" i="3"/>
  <c r="BG235" i="3"/>
  <c r="AZ235" i="3"/>
  <c r="AY235" i="3"/>
  <c r="AW235" i="3"/>
  <c r="AQ235" i="3"/>
  <c r="BI235" i="3" s="1"/>
  <c r="BL235" i="3" s="1"/>
  <c r="AC235" i="3"/>
  <c r="J235" i="3"/>
  <c r="I235" i="3"/>
  <c r="F235" i="3"/>
  <c r="BB235" i="3" s="1"/>
  <c r="CC234" i="3"/>
  <c r="CB234" i="3"/>
  <c r="CA234" i="3"/>
  <c r="BZ234" i="3"/>
  <c r="BY234" i="3"/>
  <c r="BX234" i="3"/>
  <c r="BW234" i="3"/>
  <c r="BV234" i="3"/>
  <c r="BU234" i="3"/>
  <c r="BN234" i="3"/>
  <c r="BM234" i="3"/>
  <c r="BO234" i="3" s="1"/>
  <c r="BJ234" i="3"/>
  <c r="BG234" i="3"/>
  <c r="AZ234" i="3"/>
  <c r="AY234" i="3"/>
  <c r="AW234" i="3"/>
  <c r="AQ234" i="3"/>
  <c r="BI234" i="3" s="1"/>
  <c r="BL234" i="3" s="1"/>
  <c r="AC234" i="3"/>
  <c r="J234" i="3"/>
  <c r="I234" i="3"/>
  <c r="F234" i="3"/>
  <c r="BB234" i="3" s="1"/>
  <c r="CC233" i="3"/>
  <c r="CB233" i="3"/>
  <c r="CA233" i="3"/>
  <c r="BZ233" i="3"/>
  <c r="BY233" i="3"/>
  <c r="BX233" i="3"/>
  <c r="BW233" i="3"/>
  <c r="BV233" i="3"/>
  <c r="BU233" i="3"/>
  <c r="BN233" i="3"/>
  <c r="BM233" i="3"/>
  <c r="BO233" i="3" s="1"/>
  <c r="BJ233" i="3"/>
  <c r="BG233" i="3"/>
  <c r="AZ233" i="3"/>
  <c r="AY233" i="3"/>
  <c r="AW233" i="3"/>
  <c r="AQ233" i="3"/>
  <c r="BI233" i="3" s="1"/>
  <c r="BL233" i="3" s="1"/>
  <c r="AC233" i="3"/>
  <c r="J233" i="3"/>
  <c r="I233" i="3"/>
  <c r="F233" i="3"/>
  <c r="BB233" i="3" s="1"/>
  <c r="CC232" i="3"/>
  <c r="CB232" i="3"/>
  <c r="CA232" i="3"/>
  <c r="BZ232" i="3"/>
  <c r="BY232" i="3"/>
  <c r="BX232" i="3"/>
  <c r="BW232" i="3"/>
  <c r="BV232" i="3"/>
  <c r="BU232" i="3"/>
  <c r="BN232" i="3"/>
  <c r="BM232" i="3"/>
  <c r="BO232" i="3" s="1"/>
  <c r="BJ232" i="3"/>
  <c r="BG232" i="3"/>
  <c r="AZ232" i="3"/>
  <c r="AY232" i="3"/>
  <c r="AW232" i="3"/>
  <c r="AQ232" i="3"/>
  <c r="BI232" i="3" s="1"/>
  <c r="BL232" i="3" s="1"/>
  <c r="AC232" i="3"/>
  <c r="J232" i="3"/>
  <c r="I232" i="3"/>
  <c r="F232" i="3"/>
  <c r="CC231" i="3"/>
  <c r="CB231" i="3"/>
  <c r="CA231" i="3"/>
  <c r="BZ231" i="3"/>
  <c r="BY231" i="3"/>
  <c r="BX231" i="3"/>
  <c r="BW231" i="3"/>
  <c r="BV231" i="3"/>
  <c r="BU231" i="3"/>
  <c r="BN231" i="3"/>
  <c r="BM231" i="3"/>
  <c r="BO231" i="3" s="1"/>
  <c r="BJ231" i="3"/>
  <c r="BG231" i="3"/>
  <c r="AZ231" i="3"/>
  <c r="AY231" i="3"/>
  <c r="AW231" i="3"/>
  <c r="AQ231" i="3"/>
  <c r="BI231" i="3" s="1"/>
  <c r="BL231" i="3" s="1"/>
  <c r="AC231" i="3"/>
  <c r="BE231" i="3" s="1"/>
  <c r="BF231" i="3" s="1"/>
  <c r="J231" i="3"/>
  <c r="I231" i="3"/>
  <c r="F231" i="3"/>
  <c r="BA231" i="3" s="1"/>
  <c r="CC230" i="3"/>
  <c r="CB230" i="3"/>
  <c r="CA230" i="3"/>
  <c r="BZ230" i="3"/>
  <c r="BY230" i="3"/>
  <c r="BX230" i="3"/>
  <c r="BW230" i="3"/>
  <c r="BV230" i="3"/>
  <c r="BU230" i="3"/>
  <c r="BN230" i="3"/>
  <c r="BP230" i="3" s="1"/>
  <c r="BM230" i="3"/>
  <c r="BO230" i="3" s="1"/>
  <c r="BJ230" i="3"/>
  <c r="BG230" i="3"/>
  <c r="AZ230" i="3"/>
  <c r="AY230" i="3"/>
  <c r="AW230" i="3"/>
  <c r="AQ230" i="3"/>
  <c r="BI230" i="3" s="1"/>
  <c r="BL230" i="3" s="1"/>
  <c r="AC230" i="3"/>
  <c r="BE230" i="3" s="1"/>
  <c r="BF230" i="3" s="1"/>
  <c r="J230" i="3"/>
  <c r="I230" i="3"/>
  <c r="F230" i="3"/>
  <c r="BA230" i="3" s="1"/>
  <c r="CC229" i="3"/>
  <c r="CB229" i="3"/>
  <c r="CA229" i="3"/>
  <c r="BZ229" i="3"/>
  <c r="BY229" i="3"/>
  <c r="BX229" i="3"/>
  <c r="BW229" i="3"/>
  <c r="BV229" i="3"/>
  <c r="BU229" i="3"/>
  <c r="BN229" i="3"/>
  <c r="BM229" i="3"/>
  <c r="BO229" i="3" s="1"/>
  <c r="BJ229" i="3"/>
  <c r="BG229" i="3"/>
  <c r="AZ229" i="3"/>
  <c r="AY229" i="3"/>
  <c r="AW229" i="3"/>
  <c r="AQ229" i="3"/>
  <c r="BI229" i="3" s="1"/>
  <c r="BL229" i="3" s="1"/>
  <c r="AC229" i="3"/>
  <c r="J229" i="3"/>
  <c r="I229" i="3"/>
  <c r="F229" i="3"/>
  <c r="BA229" i="3" s="1"/>
  <c r="CC228" i="3"/>
  <c r="CB228" i="3"/>
  <c r="CA228" i="3"/>
  <c r="BZ228" i="3"/>
  <c r="BY228" i="3"/>
  <c r="BX228" i="3"/>
  <c r="BW228" i="3"/>
  <c r="BV228" i="3"/>
  <c r="BU228" i="3"/>
  <c r="BN228" i="3"/>
  <c r="BP228" i="3" s="1"/>
  <c r="BM228" i="3"/>
  <c r="BO228" i="3" s="1"/>
  <c r="BL228" i="3"/>
  <c r="BJ228" i="3"/>
  <c r="BG228" i="3"/>
  <c r="AZ228" i="3"/>
  <c r="AY228" i="3"/>
  <c r="AW228" i="3"/>
  <c r="AQ228" i="3"/>
  <c r="BI228" i="3" s="1"/>
  <c r="AC228" i="3"/>
  <c r="BE228" i="3" s="1"/>
  <c r="BF228" i="3" s="1"/>
  <c r="J228" i="3"/>
  <c r="I228" i="3"/>
  <c r="F228" i="3"/>
  <c r="BB228" i="3" s="1"/>
  <c r="CC227" i="3"/>
  <c r="CB227" i="3"/>
  <c r="CA227" i="3"/>
  <c r="BZ227" i="3"/>
  <c r="BY227" i="3"/>
  <c r="BX227" i="3"/>
  <c r="BW227" i="3"/>
  <c r="BV227" i="3"/>
  <c r="BU227" i="3"/>
  <c r="BN227" i="3"/>
  <c r="BM227" i="3"/>
  <c r="BO227" i="3" s="1"/>
  <c r="BJ227" i="3"/>
  <c r="BG227" i="3"/>
  <c r="AZ227" i="3"/>
  <c r="AY227" i="3"/>
  <c r="AW227" i="3"/>
  <c r="AQ227" i="3"/>
  <c r="BI227" i="3" s="1"/>
  <c r="BL227" i="3" s="1"/>
  <c r="AC227" i="3"/>
  <c r="BE227" i="3" s="1"/>
  <c r="BF227" i="3" s="1"/>
  <c r="J227" i="3"/>
  <c r="I227" i="3"/>
  <c r="F227" i="3"/>
  <c r="BB227" i="3" s="1"/>
  <c r="CC226" i="3"/>
  <c r="CB226" i="3"/>
  <c r="CA226" i="3"/>
  <c r="BZ226" i="3"/>
  <c r="BY226" i="3"/>
  <c r="BX226" i="3"/>
  <c r="BW226" i="3"/>
  <c r="BV226" i="3"/>
  <c r="BU226" i="3"/>
  <c r="BN226" i="3"/>
  <c r="BM226" i="3"/>
  <c r="BO226" i="3" s="1"/>
  <c r="BJ226" i="3"/>
  <c r="BG226" i="3"/>
  <c r="AZ226" i="3"/>
  <c r="AY226" i="3"/>
  <c r="AW226" i="3"/>
  <c r="AQ226" i="3"/>
  <c r="AC226" i="3"/>
  <c r="BE226" i="3" s="1"/>
  <c r="BF226" i="3" s="1"/>
  <c r="J226" i="3"/>
  <c r="I226" i="3"/>
  <c r="F226" i="3"/>
  <c r="BB226" i="3" s="1"/>
  <c r="CC225" i="3"/>
  <c r="CB225" i="3"/>
  <c r="CA225" i="3"/>
  <c r="BZ225" i="3"/>
  <c r="BY225" i="3"/>
  <c r="BX225" i="3"/>
  <c r="BW225" i="3"/>
  <c r="BV225" i="3"/>
  <c r="BU225" i="3"/>
  <c r="BN225" i="3"/>
  <c r="BM225" i="3"/>
  <c r="BO225" i="3" s="1"/>
  <c r="BJ225" i="3"/>
  <c r="BG225" i="3"/>
  <c r="AZ225" i="3"/>
  <c r="AY225" i="3"/>
  <c r="AW225" i="3"/>
  <c r="AQ225" i="3"/>
  <c r="BI225" i="3" s="1"/>
  <c r="BL225" i="3" s="1"/>
  <c r="AC225" i="3"/>
  <c r="BE225" i="3" s="1"/>
  <c r="BF225" i="3" s="1"/>
  <c r="J225" i="3"/>
  <c r="I225" i="3"/>
  <c r="F225" i="3"/>
  <c r="BB225" i="3" s="1"/>
  <c r="CC224" i="3"/>
  <c r="CB224" i="3"/>
  <c r="CA224" i="3"/>
  <c r="BZ224" i="3"/>
  <c r="BY224" i="3"/>
  <c r="BX224" i="3"/>
  <c r="BW224" i="3"/>
  <c r="BV224" i="3"/>
  <c r="BU224" i="3"/>
  <c r="BN224" i="3"/>
  <c r="BM224" i="3"/>
  <c r="BO224" i="3" s="1"/>
  <c r="BJ224" i="3"/>
  <c r="BG224" i="3"/>
  <c r="AZ224" i="3"/>
  <c r="AY224" i="3"/>
  <c r="AW224" i="3"/>
  <c r="AQ224" i="3"/>
  <c r="AC224" i="3"/>
  <c r="BE224" i="3" s="1"/>
  <c r="BF224" i="3" s="1"/>
  <c r="J224" i="3"/>
  <c r="I224" i="3"/>
  <c r="F224" i="3"/>
  <c r="BB224" i="3" s="1"/>
  <c r="CC223" i="3"/>
  <c r="CB223" i="3"/>
  <c r="CA223" i="3"/>
  <c r="BZ223" i="3"/>
  <c r="BY223" i="3"/>
  <c r="BX223" i="3"/>
  <c r="BW223" i="3"/>
  <c r="BV223" i="3"/>
  <c r="BU223" i="3"/>
  <c r="BN223" i="3"/>
  <c r="BM223" i="3"/>
  <c r="BO223" i="3" s="1"/>
  <c r="BJ223" i="3"/>
  <c r="BG223" i="3"/>
  <c r="AZ223" i="3"/>
  <c r="AY223" i="3"/>
  <c r="AW223" i="3"/>
  <c r="AQ223" i="3"/>
  <c r="BI223" i="3" s="1"/>
  <c r="BL223" i="3" s="1"/>
  <c r="AC223" i="3"/>
  <c r="BE223" i="3" s="1"/>
  <c r="BF223" i="3" s="1"/>
  <c r="J223" i="3"/>
  <c r="I223" i="3"/>
  <c r="F223" i="3"/>
  <c r="BB223" i="3" s="1"/>
  <c r="CC247" i="3"/>
  <c r="CB247" i="3"/>
  <c r="CA247" i="3"/>
  <c r="BZ247" i="3"/>
  <c r="BY247" i="3"/>
  <c r="BX247" i="3"/>
  <c r="BW247" i="3"/>
  <c r="BV247" i="3"/>
  <c r="BU247" i="3"/>
  <c r="BN247" i="3"/>
  <c r="BM247" i="3"/>
  <c r="BO247" i="3" s="1"/>
  <c r="BJ247" i="3"/>
  <c r="BG247" i="3"/>
  <c r="AZ247" i="3"/>
  <c r="AY247" i="3"/>
  <c r="AW247" i="3"/>
  <c r="AQ247" i="3"/>
  <c r="AC247" i="3"/>
  <c r="BE247" i="3" s="1"/>
  <c r="BF247" i="3" s="1"/>
  <c r="J247" i="3"/>
  <c r="I247" i="3"/>
  <c r="F247" i="3"/>
  <c r="BB247" i="3" s="1"/>
  <c r="CC246" i="3"/>
  <c r="CB246" i="3"/>
  <c r="CA246" i="3"/>
  <c r="BZ246" i="3"/>
  <c r="BY246" i="3"/>
  <c r="BX246" i="3"/>
  <c r="BW246" i="3"/>
  <c r="BV246" i="3"/>
  <c r="BU246" i="3"/>
  <c r="BN246" i="3"/>
  <c r="BM246" i="3"/>
  <c r="BO246" i="3" s="1"/>
  <c r="BJ246" i="3"/>
  <c r="BG246" i="3"/>
  <c r="AZ246" i="3"/>
  <c r="AY246" i="3"/>
  <c r="AW246" i="3"/>
  <c r="AQ246" i="3"/>
  <c r="BI246" i="3" s="1"/>
  <c r="BL246" i="3" s="1"/>
  <c r="AC246" i="3"/>
  <c r="BE246" i="3" s="1"/>
  <c r="BF246" i="3" s="1"/>
  <c r="J246" i="3"/>
  <c r="I246" i="3"/>
  <c r="F246" i="3"/>
  <c r="BB246" i="3" s="1"/>
  <c r="CC245" i="3"/>
  <c r="CB245" i="3"/>
  <c r="CA245" i="3"/>
  <c r="BZ245" i="3"/>
  <c r="BY245" i="3"/>
  <c r="BX245" i="3"/>
  <c r="BW245" i="3"/>
  <c r="BV245" i="3"/>
  <c r="BU245" i="3"/>
  <c r="BN245" i="3"/>
  <c r="BM245" i="3"/>
  <c r="BO245" i="3" s="1"/>
  <c r="BJ245" i="3"/>
  <c r="BG245" i="3"/>
  <c r="AZ245" i="3"/>
  <c r="AY245" i="3"/>
  <c r="AW245" i="3"/>
  <c r="AQ245" i="3"/>
  <c r="BI245" i="3" s="1"/>
  <c r="BL245" i="3" s="1"/>
  <c r="AC245" i="3"/>
  <c r="BE245" i="3" s="1"/>
  <c r="BF245" i="3" s="1"/>
  <c r="J245" i="3"/>
  <c r="I245" i="3"/>
  <c r="F245" i="3"/>
  <c r="BB245" i="3" s="1"/>
  <c r="CC244" i="3"/>
  <c r="CB244" i="3"/>
  <c r="CA244" i="3"/>
  <c r="BZ244" i="3"/>
  <c r="BY244" i="3"/>
  <c r="BX244" i="3"/>
  <c r="BW244" i="3"/>
  <c r="BV244" i="3"/>
  <c r="BU244" i="3"/>
  <c r="BN244" i="3"/>
  <c r="BM244" i="3"/>
  <c r="BO244" i="3" s="1"/>
  <c r="BJ244" i="3"/>
  <c r="BG244" i="3"/>
  <c r="AZ244" i="3"/>
  <c r="AY244" i="3"/>
  <c r="AW244" i="3"/>
  <c r="AQ244" i="3"/>
  <c r="BI244" i="3" s="1"/>
  <c r="BL244" i="3" s="1"/>
  <c r="AC244" i="3"/>
  <c r="BE244" i="3" s="1"/>
  <c r="BF244" i="3" s="1"/>
  <c r="J244" i="3"/>
  <c r="I244" i="3"/>
  <c r="F244" i="3"/>
  <c r="BB244" i="3" s="1"/>
  <c r="CC243" i="3"/>
  <c r="CB243" i="3"/>
  <c r="CA243" i="3"/>
  <c r="BZ243" i="3"/>
  <c r="BY243" i="3"/>
  <c r="BX243" i="3"/>
  <c r="BW243" i="3"/>
  <c r="BV243" i="3"/>
  <c r="BU243" i="3"/>
  <c r="BN243" i="3"/>
  <c r="BM243" i="3"/>
  <c r="BO243" i="3" s="1"/>
  <c r="BJ243" i="3"/>
  <c r="BG243" i="3"/>
  <c r="AZ243" i="3"/>
  <c r="AY243" i="3"/>
  <c r="AW243" i="3"/>
  <c r="AQ243" i="3"/>
  <c r="BI243" i="3" s="1"/>
  <c r="BL243" i="3" s="1"/>
  <c r="AC243" i="3"/>
  <c r="BE243" i="3" s="1"/>
  <c r="BF243" i="3" s="1"/>
  <c r="J243" i="3"/>
  <c r="I243" i="3"/>
  <c r="F243" i="3"/>
  <c r="BB243" i="3" s="1"/>
  <c r="CC242" i="3"/>
  <c r="CB242" i="3"/>
  <c r="CA242" i="3"/>
  <c r="BZ242" i="3"/>
  <c r="BY242" i="3"/>
  <c r="BX242" i="3"/>
  <c r="BW242" i="3"/>
  <c r="BV242" i="3"/>
  <c r="BU242" i="3"/>
  <c r="BN242" i="3"/>
  <c r="BM242" i="3"/>
  <c r="BO242" i="3" s="1"/>
  <c r="BJ242" i="3"/>
  <c r="BG242" i="3"/>
  <c r="AZ242" i="3"/>
  <c r="AY242" i="3"/>
  <c r="AW242" i="3"/>
  <c r="AQ242" i="3"/>
  <c r="AC242" i="3"/>
  <c r="BE242" i="3" s="1"/>
  <c r="BF242" i="3" s="1"/>
  <c r="J242" i="3"/>
  <c r="I242" i="3"/>
  <c r="F242" i="3"/>
  <c r="BB242" i="3" s="1"/>
  <c r="CC241" i="3"/>
  <c r="CB241" i="3"/>
  <c r="CA241" i="3"/>
  <c r="BZ241" i="3"/>
  <c r="BY241" i="3"/>
  <c r="BX241" i="3"/>
  <c r="BW241" i="3"/>
  <c r="BV241" i="3"/>
  <c r="BU241" i="3"/>
  <c r="BN241" i="3"/>
  <c r="BM241" i="3"/>
  <c r="BO241" i="3" s="1"/>
  <c r="BJ241" i="3"/>
  <c r="BG241" i="3"/>
  <c r="AZ241" i="3"/>
  <c r="AY241" i="3"/>
  <c r="AW241" i="3"/>
  <c r="AQ241" i="3"/>
  <c r="BI241" i="3" s="1"/>
  <c r="BL241" i="3" s="1"/>
  <c r="AC241" i="3"/>
  <c r="BE241" i="3" s="1"/>
  <c r="BF241" i="3" s="1"/>
  <c r="J241" i="3"/>
  <c r="I241" i="3"/>
  <c r="F241" i="3"/>
  <c r="BB241" i="3" s="1"/>
  <c r="CC240" i="3"/>
  <c r="CB240" i="3"/>
  <c r="CA240" i="3"/>
  <c r="BZ240" i="3"/>
  <c r="BY240" i="3"/>
  <c r="BX240" i="3"/>
  <c r="BW240" i="3"/>
  <c r="BV240" i="3"/>
  <c r="BU240" i="3"/>
  <c r="BN240" i="3"/>
  <c r="BM240" i="3"/>
  <c r="BO240" i="3" s="1"/>
  <c r="BJ240" i="3"/>
  <c r="BG240" i="3"/>
  <c r="AZ240" i="3"/>
  <c r="AY240" i="3"/>
  <c r="AW240" i="3"/>
  <c r="AQ240" i="3"/>
  <c r="BI240" i="3" s="1"/>
  <c r="BL240" i="3" s="1"/>
  <c r="AC240" i="3"/>
  <c r="J240" i="3"/>
  <c r="I240" i="3"/>
  <c r="F240" i="3"/>
  <c r="BB240" i="3" s="1"/>
  <c r="CC239" i="3"/>
  <c r="CB239" i="3"/>
  <c r="CA239" i="3"/>
  <c r="BZ239" i="3"/>
  <c r="BY239" i="3"/>
  <c r="BX239" i="3"/>
  <c r="BW239" i="3"/>
  <c r="BV239" i="3"/>
  <c r="BU239" i="3"/>
  <c r="BN239" i="3"/>
  <c r="BM239" i="3"/>
  <c r="BO239" i="3" s="1"/>
  <c r="BJ239" i="3"/>
  <c r="BG239" i="3"/>
  <c r="AZ239" i="3"/>
  <c r="AY239" i="3"/>
  <c r="AW239" i="3"/>
  <c r="AQ239" i="3"/>
  <c r="BI239" i="3" s="1"/>
  <c r="BL239" i="3" s="1"/>
  <c r="AC239" i="3"/>
  <c r="J239" i="3"/>
  <c r="I239" i="3"/>
  <c r="F239" i="3"/>
  <c r="BB239" i="3" s="1"/>
  <c r="CC238" i="3"/>
  <c r="CB238" i="3"/>
  <c r="CA238" i="3"/>
  <c r="BZ238" i="3"/>
  <c r="BY238" i="3"/>
  <c r="BX238" i="3"/>
  <c r="BW238" i="3"/>
  <c r="BV238" i="3"/>
  <c r="BU238" i="3"/>
  <c r="BN238" i="3"/>
  <c r="BM238" i="3"/>
  <c r="BO238" i="3" s="1"/>
  <c r="BJ238" i="3"/>
  <c r="BG238" i="3"/>
  <c r="AZ238" i="3"/>
  <c r="AY238" i="3"/>
  <c r="AW238" i="3"/>
  <c r="AQ238" i="3"/>
  <c r="BI238" i="3" s="1"/>
  <c r="BL238" i="3" s="1"/>
  <c r="AC238" i="3"/>
  <c r="J238" i="3"/>
  <c r="I238" i="3"/>
  <c r="F238" i="3"/>
  <c r="BB238" i="3" s="1"/>
  <c r="CC237" i="3"/>
  <c r="CB237" i="3"/>
  <c r="CA237" i="3"/>
  <c r="BZ237" i="3"/>
  <c r="BY237" i="3"/>
  <c r="BX237" i="3"/>
  <c r="BW237" i="3"/>
  <c r="BV237" i="3"/>
  <c r="BU237" i="3"/>
  <c r="BN237" i="3"/>
  <c r="BM237" i="3"/>
  <c r="BO237" i="3" s="1"/>
  <c r="BJ237" i="3"/>
  <c r="BG237" i="3"/>
  <c r="AZ237" i="3"/>
  <c r="AY237" i="3"/>
  <c r="AW237" i="3"/>
  <c r="AQ237" i="3"/>
  <c r="BI237" i="3" s="1"/>
  <c r="BL237" i="3" s="1"/>
  <c r="AC237" i="3"/>
  <c r="J237" i="3"/>
  <c r="I237" i="3"/>
  <c r="F237" i="3"/>
  <c r="BB237" i="3" s="1"/>
  <c r="CC236" i="3"/>
  <c r="CB236" i="3"/>
  <c r="CA236" i="3"/>
  <c r="BZ236" i="3"/>
  <c r="BY236" i="3"/>
  <c r="BX236" i="3"/>
  <c r="BW236" i="3"/>
  <c r="BV236" i="3"/>
  <c r="BU236" i="3"/>
  <c r="BN236" i="3"/>
  <c r="BM236" i="3"/>
  <c r="BO236" i="3" s="1"/>
  <c r="BJ236" i="3"/>
  <c r="BG236" i="3"/>
  <c r="AZ236" i="3"/>
  <c r="AY236" i="3"/>
  <c r="AW236" i="3"/>
  <c r="AQ236" i="3"/>
  <c r="BI236" i="3" s="1"/>
  <c r="BL236" i="3" s="1"/>
  <c r="AC236" i="3"/>
  <c r="J236" i="3"/>
  <c r="I236" i="3"/>
  <c r="F236" i="3"/>
  <c r="BB236" i="3" s="1"/>
  <c r="CC260" i="3"/>
  <c r="CB260" i="3"/>
  <c r="CA260" i="3"/>
  <c r="BZ260" i="3"/>
  <c r="BY260" i="3"/>
  <c r="BX260" i="3"/>
  <c r="BW260" i="3"/>
  <c r="BV260" i="3"/>
  <c r="BU260" i="3"/>
  <c r="BN260" i="3"/>
  <c r="BM260" i="3"/>
  <c r="BO260" i="3" s="1"/>
  <c r="BJ260" i="3"/>
  <c r="BG260" i="3"/>
  <c r="AZ260" i="3"/>
  <c r="AY260" i="3"/>
  <c r="AW260" i="3"/>
  <c r="AQ260" i="3"/>
  <c r="BI260" i="3" s="1"/>
  <c r="BL260" i="3" s="1"/>
  <c r="AC260" i="3"/>
  <c r="J260" i="3"/>
  <c r="I260" i="3"/>
  <c r="F260" i="3"/>
  <c r="BB260" i="3" s="1"/>
  <c r="CC259" i="3"/>
  <c r="CB259" i="3"/>
  <c r="CA259" i="3"/>
  <c r="BZ259" i="3"/>
  <c r="BY259" i="3"/>
  <c r="BX259" i="3"/>
  <c r="BW259" i="3"/>
  <c r="BV259" i="3"/>
  <c r="BU259" i="3"/>
  <c r="BN259" i="3"/>
  <c r="BM259" i="3"/>
  <c r="BO259" i="3" s="1"/>
  <c r="BJ259" i="3"/>
  <c r="BG259" i="3"/>
  <c r="AZ259" i="3"/>
  <c r="AY259" i="3"/>
  <c r="AW259" i="3"/>
  <c r="AQ259" i="3"/>
  <c r="BI259" i="3" s="1"/>
  <c r="BL259" i="3" s="1"/>
  <c r="AC259" i="3"/>
  <c r="J259" i="3"/>
  <c r="I259" i="3"/>
  <c r="F259" i="3"/>
  <c r="BB259" i="3" s="1"/>
  <c r="CC258" i="3"/>
  <c r="CB258" i="3"/>
  <c r="CA258" i="3"/>
  <c r="BZ258" i="3"/>
  <c r="BY258" i="3"/>
  <c r="BX258" i="3"/>
  <c r="BW258" i="3"/>
  <c r="BV258" i="3"/>
  <c r="BU258" i="3"/>
  <c r="BN258" i="3"/>
  <c r="BM258" i="3"/>
  <c r="BO258" i="3" s="1"/>
  <c r="BJ258" i="3"/>
  <c r="BG258" i="3"/>
  <c r="AZ258" i="3"/>
  <c r="AY258" i="3"/>
  <c r="AW258" i="3"/>
  <c r="AQ258" i="3"/>
  <c r="BI258" i="3" s="1"/>
  <c r="BL258" i="3" s="1"/>
  <c r="AC258" i="3"/>
  <c r="J258" i="3"/>
  <c r="I258" i="3"/>
  <c r="F258" i="3"/>
  <c r="CC257" i="3"/>
  <c r="CB257" i="3"/>
  <c r="CA257" i="3"/>
  <c r="BZ257" i="3"/>
  <c r="BY257" i="3"/>
  <c r="BX257" i="3"/>
  <c r="BW257" i="3"/>
  <c r="BV257" i="3"/>
  <c r="BU257" i="3"/>
  <c r="BN257" i="3"/>
  <c r="BM257" i="3"/>
  <c r="BO257" i="3" s="1"/>
  <c r="BJ257" i="3"/>
  <c r="BG257" i="3"/>
  <c r="AZ257" i="3"/>
  <c r="AY257" i="3"/>
  <c r="AW257" i="3"/>
  <c r="AQ257" i="3"/>
  <c r="BI257" i="3" s="1"/>
  <c r="BL257" i="3" s="1"/>
  <c r="AC257" i="3"/>
  <c r="BE257" i="3" s="1"/>
  <c r="BF257" i="3" s="1"/>
  <c r="J257" i="3"/>
  <c r="I257" i="3"/>
  <c r="F257" i="3"/>
  <c r="BA257" i="3" s="1"/>
  <c r="CC256" i="3"/>
  <c r="CB256" i="3"/>
  <c r="CA256" i="3"/>
  <c r="BZ256" i="3"/>
  <c r="BY256" i="3"/>
  <c r="BX256" i="3"/>
  <c r="BW256" i="3"/>
  <c r="BV256" i="3"/>
  <c r="BU256" i="3"/>
  <c r="BN256" i="3"/>
  <c r="BP256" i="3" s="1"/>
  <c r="BM256" i="3"/>
  <c r="BO256" i="3" s="1"/>
  <c r="BJ256" i="3"/>
  <c r="BG256" i="3"/>
  <c r="AZ256" i="3"/>
  <c r="AY256" i="3"/>
  <c r="AW256" i="3"/>
  <c r="AQ256" i="3"/>
  <c r="BI256" i="3" s="1"/>
  <c r="BL256" i="3" s="1"/>
  <c r="AC256" i="3"/>
  <c r="BE256" i="3" s="1"/>
  <c r="BF256" i="3" s="1"/>
  <c r="J256" i="3"/>
  <c r="I256" i="3"/>
  <c r="F256" i="3"/>
  <c r="BA256" i="3" s="1"/>
  <c r="CC255" i="3"/>
  <c r="CB255" i="3"/>
  <c r="CA255" i="3"/>
  <c r="BZ255" i="3"/>
  <c r="BY255" i="3"/>
  <c r="BX255" i="3"/>
  <c r="BW255" i="3"/>
  <c r="BV255" i="3"/>
  <c r="BU255" i="3"/>
  <c r="BN255" i="3"/>
  <c r="BM255" i="3"/>
  <c r="BO255" i="3" s="1"/>
  <c r="BJ255" i="3"/>
  <c r="BG255" i="3"/>
  <c r="AZ255" i="3"/>
  <c r="AY255" i="3"/>
  <c r="AW255" i="3"/>
  <c r="AQ255" i="3"/>
  <c r="BI255" i="3" s="1"/>
  <c r="BL255" i="3" s="1"/>
  <c r="AC255" i="3"/>
  <c r="J255" i="3"/>
  <c r="I255" i="3"/>
  <c r="F255" i="3"/>
  <c r="BA255" i="3" s="1"/>
  <c r="CC254" i="3"/>
  <c r="CB254" i="3"/>
  <c r="CA254" i="3"/>
  <c r="BZ254" i="3"/>
  <c r="BY254" i="3"/>
  <c r="BX254" i="3"/>
  <c r="BW254" i="3"/>
  <c r="BV254" i="3"/>
  <c r="BU254" i="3"/>
  <c r="BN254" i="3"/>
  <c r="BP254" i="3" s="1"/>
  <c r="BM254" i="3"/>
  <c r="BO254" i="3" s="1"/>
  <c r="BJ254" i="3"/>
  <c r="BG254" i="3"/>
  <c r="AZ254" i="3"/>
  <c r="AY254" i="3"/>
  <c r="AW254" i="3"/>
  <c r="AQ254" i="3"/>
  <c r="BI254" i="3" s="1"/>
  <c r="BL254" i="3" s="1"/>
  <c r="AC254" i="3"/>
  <c r="BE254" i="3" s="1"/>
  <c r="BF254" i="3" s="1"/>
  <c r="J254" i="3"/>
  <c r="I254" i="3"/>
  <c r="F254" i="3"/>
  <c r="BA254" i="3" s="1"/>
  <c r="CC253" i="3"/>
  <c r="CB253" i="3"/>
  <c r="CA253" i="3"/>
  <c r="BZ253" i="3"/>
  <c r="BY253" i="3"/>
  <c r="BX253" i="3"/>
  <c r="BW253" i="3"/>
  <c r="BV253" i="3"/>
  <c r="BU253" i="3"/>
  <c r="BN253" i="3"/>
  <c r="BM253" i="3"/>
  <c r="BO253" i="3" s="1"/>
  <c r="BJ253" i="3"/>
  <c r="BG253" i="3"/>
  <c r="AZ253" i="3"/>
  <c r="AY253" i="3"/>
  <c r="AW253" i="3"/>
  <c r="AQ253" i="3"/>
  <c r="BI253" i="3" s="1"/>
  <c r="BL253" i="3" s="1"/>
  <c r="AC253" i="3"/>
  <c r="J253" i="3"/>
  <c r="I253" i="3"/>
  <c r="F253" i="3"/>
  <c r="BA253" i="3" s="1"/>
  <c r="CC252" i="3"/>
  <c r="CB252" i="3"/>
  <c r="CA252" i="3"/>
  <c r="BZ252" i="3"/>
  <c r="BY252" i="3"/>
  <c r="BX252" i="3"/>
  <c r="BW252" i="3"/>
  <c r="BV252" i="3"/>
  <c r="BU252" i="3"/>
  <c r="BN252" i="3"/>
  <c r="BM252" i="3"/>
  <c r="BO252" i="3" s="1"/>
  <c r="BJ252" i="3"/>
  <c r="BG252" i="3"/>
  <c r="AZ252" i="3"/>
  <c r="AY252" i="3"/>
  <c r="AW252" i="3"/>
  <c r="AQ252" i="3"/>
  <c r="BI252" i="3" s="1"/>
  <c r="BL252" i="3" s="1"/>
  <c r="AC252" i="3"/>
  <c r="BE252" i="3" s="1"/>
  <c r="BF252" i="3" s="1"/>
  <c r="J252" i="3"/>
  <c r="I252" i="3"/>
  <c r="F252" i="3"/>
  <c r="BA252" i="3" s="1"/>
  <c r="CC251" i="3"/>
  <c r="CB251" i="3"/>
  <c r="CA251" i="3"/>
  <c r="BZ251" i="3"/>
  <c r="BY251" i="3"/>
  <c r="BX251" i="3"/>
  <c r="BW251" i="3"/>
  <c r="BV251" i="3"/>
  <c r="BU251" i="3"/>
  <c r="BN251" i="3"/>
  <c r="BP251" i="3" s="1"/>
  <c r="BM251" i="3"/>
  <c r="BO251" i="3" s="1"/>
  <c r="BJ251" i="3"/>
  <c r="BG251" i="3"/>
  <c r="AZ251" i="3"/>
  <c r="AY251" i="3"/>
  <c r="AW251" i="3"/>
  <c r="AQ251" i="3"/>
  <c r="BI251" i="3" s="1"/>
  <c r="BL251" i="3" s="1"/>
  <c r="AC251" i="3"/>
  <c r="BE251" i="3" s="1"/>
  <c r="BF251" i="3" s="1"/>
  <c r="J251" i="3"/>
  <c r="I251" i="3"/>
  <c r="F251" i="3"/>
  <c r="BA251" i="3" s="1"/>
  <c r="CC250" i="3"/>
  <c r="CB250" i="3"/>
  <c r="CA250" i="3"/>
  <c r="BZ250" i="3"/>
  <c r="BY250" i="3"/>
  <c r="BX250" i="3"/>
  <c r="BW250" i="3"/>
  <c r="BV250" i="3"/>
  <c r="BU250" i="3"/>
  <c r="BN250" i="3"/>
  <c r="BR250" i="3" s="1"/>
  <c r="BM250" i="3"/>
  <c r="BO250" i="3" s="1"/>
  <c r="BL250" i="3"/>
  <c r="BJ250" i="3"/>
  <c r="BG250" i="3"/>
  <c r="AZ250" i="3"/>
  <c r="AY250" i="3"/>
  <c r="AW250" i="3"/>
  <c r="AQ250" i="3"/>
  <c r="BI250" i="3" s="1"/>
  <c r="AC250" i="3"/>
  <c r="BE250" i="3" s="1"/>
  <c r="BF250" i="3" s="1"/>
  <c r="J250" i="3"/>
  <c r="I250" i="3"/>
  <c r="F250" i="3"/>
  <c r="BA250" i="3" s="1"/>
  <c r="CC249" i="3"/>
  <c r="CB249" i="3"/>
  <c r="CA249" i="3"/>
  <c r="BZ249" i="3"/>
  <c r="BY249" i="3"/>
  <c r="BX249" i="3"/>
  <c r="BW249" i="3"/>
  <c r="BV249" i="3"/>
  <c r="BU249" i="3"/>
  <c r="BN249" i="3"/>
  <c r="BP249" i="3" s="1"/>
  <c r="BM249" i="3"/>
  <c r="BO249" i="3" s="1"/>
  <c r="BJ249" i="3"/>
  <c r="BG249" i="3"/>
  <c r="AZ249" i="3"/>
  <c r="AY249" i="3"/>
  <c r="AW249" i="3"/>
  <c r="AQ249" i="3"/>
  <c r="BI249" i="3" s="1"/>
  <c r="BL249" i="3" s="1"/>
  <c r="AC249" i="3"/>
  <c r="BE249" i="3" s="1"/>
  <c r="BF249" i="3" s="1"/>
  <c r="J249" i="3"/>
  <c r="I249" i="3"/>
  <c r="F249" i="3"/>
  <c r="BA249" i="3" s="1"/>
  <c r="CC248" i="3"/>
  <c r="CB248" i="3"/>
  <c r="CA248" i="3"/>
  <c r="BZ248" i="3"/>
  <c r="BY248" i="3"/>
  <c r="BX248" i="3"/>
  <c r="BW248" i="3"/>
  <c r="BV248" i="3"/>
  <c r="BU248" i="3"/>
  <c r="BN248" i="3"/>
  <c r="BM248" i="3"/>
  <c r="BO248" i="3" s="1"/>
  <c r="BJ248" i="3"/>
  <c r="BG248" i="3"/>
  <c r="AZ248" i="3"/>
  <c r="AY248" i="3"/>
  <c r="AW248" i="3"/>
  <c r="AQ248" i="3"/>
  <c r="BI248" i="3" s="1"/>
  <c r="BL248" i="3" s="1"/>
  <c r="AC248" i="3"/>
  <c r="BE248" i="3" s="1"/>
  <c r="BF248" i="3" s="1"/>
  <c r="J248" i="3"/>
  <c r="I248" i="3"/>
  <c r="F248" i="3"/>
  <c r="BA248" i="3" s="1"/>
  <c r="CC273" i="3"/>
  <c r="CB273" i="3"/>
  <c r="CA273" i="3"/>
  <c r="BZ273" i="3"/>
  <c r="BY273" i="3"/>
  <c r="BX273" i="3"/>
  <c r="BW273" i="3"/>
  <c r="BV273" i="3"/>
  <c r="BU273" i="3"/>
  <c r="BN273" i="3"/>
  <c r="BM273" i="3"/>
  <c r="BO273" i="3" s="1"/>
  <c r="BJ273" i="3"/>
  <c r="BG273" i="3"/>
  <c r="AZ273" i="3"/>
  <c r="AY273" i="3"/>
  <c r="AW273" i="3"/>
  <c r="AQ273" i="3"/>
  <c r="BI273" i="3" s="1"/>
  <c r="BL273" i="3" s="1"/>
  <c r="AC273" i="3"/>
  <c r="J273" i="3"/>
  <c r="I273" i="3"/>
  <c r="F273" i="3"/>
  <c r="BB273" i="3" s="1"/>
  <c r="CC272" i="3"/>
  <c r="CB272" i="3"/>
  <c r="CA272" i="3"/>
  <c r="BZ272" i="3"/>
  <c r="BY272" i="3"/>
  <c r="BX272" i="3"/>
  <c r="BW272" i="3"/>
  <c r="BV272" i="3"/>
  <c r="BU272" i="3"/>
  <c r="BN272" i="3"/>
  <c r="BM272" i="3"/>
  <c r="BO272" i="3" s="1"/>
  <c r="BJ272" i="3"/>
  <c r="BG272" i="3"/>
  <c r="AZ272" i="3"/>
  <c r="AY272" i="3"/>
  <c r="AW272" i="3"/>
  <c r="AQ272" i="3"/>
  <c r="BI272" i="3" s="1"/>
  <c r="BL272" i="3" s="1"/>
  <c r="AC272" i="3"/>
  <c r="J272" i="3"/>
  <c r="I272" i="3"/>
  <c r="F272" i="3"/>
  <c r="BB272" i="3" s="1"/>
  <c r="CC271" i="3"/>
  <c r="CB271" i="3"/>
  <c r="CA271" i="3"/>
  <c r="BZ271" i="3"/>
  <c r="BY271" i="3"/>
  <c r="BX271" i="3"/>
  <c r="BW271" i="3"/>
  <c r="BV271" i="3"/>
  <c r="BU271" i="3"/>
  <c r="BN271" i="3"/>
  <c r="BM271" i="3"/>
  <c r="BO271" i="3" s="1"/>
  <c r="BJ271" i="3"/>
  <c r="BG271" i="3"/>
  <c r="AZ271" i="3"/>
  <c r="AY271" i="3"/>
  <c r="AW271" i="3"/>
  <c r="AQ271" i="3"/>
  <c r="BI271" i="3" s="1"/>
  <c r="BL271" i="3" s="1"/>
  <c r="AC271" i="3"/>
  <c r="J271" i="3"/>
  <c r="I271" i="3"/>
  <c r="F271" i="3"/>
  <c r="BB271" i="3" s="1"/>
  <c r="CC270" i="3"/>
  <c r="CB270" i="3"/>
  <c r="CA270" i="3"/>
  <c r="BZ270" i="3"/>
  <c r="BY270" i="3"/>
  <c r="BX270" i="3"/>
  <c r="BW270" i="3"/>
  <c r="BV270" i="3"/>
  <c r="BU270" i="3"/>
  <c r="BN270" i="3"/>
  <c r="BM270" i="3"/>
  <c r="BO270" i="3" s="1"/>
  <c r="BJ270" i="3"/>
  <c r="BG270" i="3"/>
  <c r="AZ270" i="3"/>
  <c r="AY270" i="3"/>
  <c r="AW270" i="3"/>
  <c r="AQ270" i="3"/>
  <c r="BI270" i="3" s="1"/>
  <c r="BL270" i="3" s="1"/>
  <c r="AC270" i="3"/>
  <c r="J270" i="3"/>
  <c r="I270" i="3"/>
  <c r="F270" i="3"/>
  <c r="BB270" i="3" s="1"/>
  <c r="CC269" i="3"/>
  <c r="CB269" i="3"/>
  <c r="CA269" i="3"/>
  <c r="BZ269" i="3"/>
  <c r="BY269" i="3"/>
  <c r="BX269" i="3"/>
  <c r="BW269" i="3"/>
  <c r="BV269" i="3"/>
  <c r="BU269" i="3"/>
  <c r="BN269" i="3"/>
  <c r="BM269" i="3"/>
  <c r="BO269" i="3" s="1"/>
  <c r="BJ269" i="3"/>
  <c r="BG269" i="3"/>
  <c r="AZ269" i="3"/>
  <c r="AY269" i="3"/>
  <c r="AW269" i="3"/>
  <c r="AQ269" i="3"/>
  <c r="BI269" i="3" s="1"/>
  <c r="BL269" i="3" s="1"/>
  <c r="AC269" i="3"/>
  <c r="J269" i="3"/>
  <c r="I269" i="3"/>
  <c r="F269" i="3"/>
  <c r="BB269" i="3" s="1"/>
  <c r="CC268" i="3"/>
  <c r="CB268" i="3"/>
  <c r="CA268" i="3"/>
  <c r="BZ268" i="3"/>
  <c r="BY268" i="3"/>
  <c r="BX268" i="3"/>
  <c r="BW268" i="3"/>
  <c r="BV268" i="3"/>
  <c r="BU268" i="3"/>
  <c r="BN268" i="3"/>
  <c r="BM268" i="3"/>
  <c r="BO268" i="3" s="1"/>
  <c r="BJ268" i="3"/>
  <c r="BG268" i="3"/>
  <c r="AZ268" i="3"/>
  <c r="AY268" i="3"/>
  <c r="AW268" i="3"/>
  <c r="AQ268" i="3"/>
  <c r="BI268" i="3" s="1"/>
  <c r="BL268" i="3" s="1"/>
  <c r="AC268" i="3"/>
  <c r="BE268" i="3" s="1"/>
  <c r="BF268" i="3" s="1"/>
  <c r="J268" i="3"/>
  <c r="I268" i="3"/>
  <c r="F268" i="3"/>
  <c r="BA268" i="3" s="1"/>
  <c r="CC267" i="3"/>
  <c r="CB267" i="3"/>
  <c r="CA267" i="3"/>
  <c r="BZ267" i="3"/>
  <c r="BY267" i="3"/>
  <c r="BX267" i="3"/>
  <c r="BW267" i="3"/>
  <c r="BV267" i="3"/>
  <c r="BU267" i="3"/>
  <c r="BN267" i="3"/>
  <c r="BM267" i="3"/>
  <c r="BO267" i="3" s="1"/>
  <c r="BJ267" i="3"/>
  <c r="BG267" i="3"/>
  <c r="AZ267" i="3"/>
  <c r="AY267" i="3"/>
  <c r="AW267" i="3"/>
  <c r="AQ267" i="3"/>
  <c r="BI267" i="3" s="1"/>
  <c r="BL267" i="3" s="1"/>
  <c r="AC267" i="3"/>
  <c r="BE267" i="3" s="1"/>
  <c r="BF267" i="3" s="1"/>
  <c r="J267" i="3"/>
  <c r="I267" i="3"/>
  <c r="F267" i="3"/>
  <c r="BA267" i="3" s="1"/>
  <c r="CC266" i="3"/>
  <c r="CB266" i="3"/>
  <c r="CA266" i="3"/>
  <c r="BZ266" i="3"/>
  <c r="BY266" i="3"/>
  <c r="BX266" i="3"/>
  <c r="BW266" i="3"/>
  <c r="BV266" i="3"/>
  <c r="BU266" i="3"/>
  <c r="BN266" i="3"/>
  <c r="BP266" i="3" s="1"/>
  <c r="BM266" i="3"/>
  <c r="BO266" i="3" s="1"/>
  <c r="BJ266" i="3"/>
  <c r="BG266" i="3"/>
  <c r="AZ266" i="3"/>
  <c r="AY266" i="3"/>
  <c r="AW266" i="3"/>
  <c r="AQ266" i="3"/>
  <c r="BI266" i="3" s="1"/>
  <c r="BL266" i="3" s="1"/>
  <c r="AC266" i="3"/>
  <c r="BE266" i="3" s="1"/>
  <c r="BF266" i="3" s="1"/>
  <c r="J266" i="3"/>
  <c r="I266" i="3"/>
  <c r="F266" i="3"/>
  <c r="BB266" i="3" s="1"/>
  <c r="CC265" i="3"/>
  <c r="CB265" i="3"/>
  <c r="CA265" i="3"/>
  <c r="BZ265" i="3"/>
  <c r="BY265" i="3"/>
  <c r="BX265" i="3"/>
  <c r="BW265" i="3"/>
  <c r="BV265" i="3"/>
  <c r="BU265" i="3"/>
  <c r="BN265" i="3"/>
  <c r="BM265" i="3"/>
  <c r="BO265" i="3" s="1"/>
  <c r="BJ265" i="3"/>
  <c r="BG265" i="3"/>
  <c r="AZ265" i="3"/>
  <c r="AY265" i="3"/>
  <c r="AW265" i="3"/>
  <c r="AQ265" i="3"/>
  <c r="AC265" i="3"/>
  <c r="BE265" i="3" s="1"/>
  <c r="BF265" i="3" s="1"/>
  <c r="J265" i="3"/>
  <c r="I265" i="3"/>
  <c r="F265" i="3"/>
  <c r="BB265" i="3" s="1"/>
  <c r="CC264" i="3"/>
  <c r="CB264" i="3"/>
  <c r="CA264" i="3"/>
  <c r="BZ264" i="3"/>
  <c r="BY264" i="3"/>
  <c r="BX264" i="3"/>
  <c r="BW264" i="3"/>
  <c r="BV264" i="3"/>
  <c r="BU264" i="3"/>
  <c r="BN264" i="3"/>
  <c r="BM264" i="3"/>
  <c r="BO264" i="3" s="1"/>
  <c r="BJ264" i="3"/>
  <c r="BG264" i="3"/>
  <c r="AZ264" i="3"/>
  <c r="AY264" i="3"/>
  <c r="AW264" i="3"/>
  <c r="AQ264" i="3"/>
  <c r="AC264" i="3"/>
  <c r="BE264" i="3" s="1"/>
  <c r="BF264" i="3" s="1"/>
  <c r="J264" i="3"/>
  <c r="I264" i="3"/>
  <c r="F264" i="3"/>
  <c r="BB264" i="3" s="1"/>
  <c r="CC263" i="3"/>
  <c r="CB263" i="3"/>
  <c r="CA263" i="3"/>
  <c r="BZ263" i="3"/>
  <c r="BY263" i="3"/>
  <c r="BX263" i="3"/>
  <c r="BW263" i="3"/>
  <c r="BV263" i="3"/>
  <c r="BU263" i="3"/>
  <c r="BN263" i="3"/>
  <c r="BM263" i="3"/>
  <c r="BO263" i="3" s="1"/>
  <c r="BJ263" i="3"/>
  <c r="BG263" i="3"/>
  <c r="AZ263" i="3"/>
  <c r="AY263" i="3"/>
  <c r="AW263" i="3"/>
  <c r="AQ263" i="3"/>
  <c r="AC263" i="3"/>
  <c r="BE263" i="3" s="1"/>
  <c r="BF263" i="3" s="1"/>
  <c r="J263" i="3"/>
  <c r="I263" i="3"/>
  <c r="F263" i="3"/>
  <c r="BB263" i="3" s="1"/>
  <c r="CC262" i="3"/>
  <c r="CB262" i="3"/>
  <c r="CA262" i="3"/>
  <c r="BZ262" i="3"/>
  <c r="BY262" i="3"/>
  <c r="BX262" i="3"/>
  <c r="BW262" i="3"/>
  <c r="BV262" i="3"/>
  <c r="BU262" i="3"/>
  <c r="BN262" i="3"/>
  <c r="BM262" i="3"/>
  <c r="BO262" i="3" s="1"/>
  <c r="BJ262" i="3"/>
  <c r="BG262" i="3"/>
  <c r="AZ262" i="3"/>
  <c r="AY262" i="3"/>
  <c r="AW262" i="3"/>
  <c r="AQ262" i="3"/>
  <c r="AC262" i="3"/>
  <c r="BE262" i="3" s="1"/>
  <c r="BF262" i="3" s="1"/>
  <c r="J262" i="3"/>
  <c r="I262" i="3"/>
  <c r="F262" i="3"/>
  <c r="BB262" i="3" s="1"/>
  <c r="CC261" i="3"/>
  <c r="CB261" i="3"/>
  <c r="CA261" i="3"/>
  <c r="BZ261" i="3"/>
  <c r="BY261" i="3"/>
  <c r="BX261" i="3"/>
  <c r="BW261" i="3"/>
  <c r="BV261" i="3"/>
  <c r="BU261" i="3"/>
  <c r="BN261" i="3"/>
  <c r="BM261" i="3"/>
  <c r="BO261" i="3" s="1"/>
  <c r="BJ261" i="3"/>
  <c r="BG261" i="3"/>
  <c r="AZ261" i="3"/>
  <c r="AY261" i="3"/>
  <c r="AW261" i="3"/>
  <c r="AQ261" i="3"/>
  <c r="BI261" i="3" s="1"/>
  <c r="BL261" i="3" s="1"/>
  <c r="AC261" i="3"/>
  <c r="BE261" i="3" s="1"/>
  <c r="BF261" i="3" s="1"/>
  <c r="J261" i="3"/>
  <c r="I261" i="3"/>
  <c r="F261" i="3"/>
  <c r="BB261" i="3" s="1"/>
  <c r="CC286" i="3"/>
  <c r="CB286" i="3"/>
  <c r="CA286" i="3"/>
  <c r="BZ286" i="3"/>
  <c r="BY286" i="3"/>
  <c r="BX286" i="3"/>
  <c r="BW286" i="3"/>
  <c r="BV286" i="3"/>
  <c r="BU286" i="3"/>
  <c r="BN286" i="3"/>
  <c r="BM286" i="3"/>
  <c r="BO286" i="3" s="1"/>
  <c r="BJ286" i="3"/>
  <c r="BG286" i="3"/>
  <c r="AZ286" i="3"/>
  <c r="AY286" i="3"/>
  <c r="AW286" i="3"/>
  <c r="AQ286" i="3"/>
  <c r="BI286" i="3" s="1"/>
  <c r="BL286" i="3" s="1"/>
  <c r="AC286" i="3"/>
  <c r="J286" i="3"/>
  <c r="I286" i="3"/>
  <c r="F286" i="3"/>
  <c r="BB286" i="3" s="1"/>
  <c r="CC285" i="3"/>
  <c r="CB285" i="3"/>
  <c r="CA285" i="3"/>
  <c r="BZ285" i="3"/>
  <c r="BY285" i="3"/>
  <c r="BX285" i="3"/>
  <c r="BW285" i="3"/>
  <c r="BV285" i="3"/>
  <c r="BU285" i="3"/>
  <c r="BN285" i="3"/>
  <c r="BM285" i="3"/>
  <c r="BO285" i="3" s="1"/>
  <c r="BJ285" i="3"/>
  <c r="BG285" i="3"/>
  <c r="AZ285" i="3"/>
  <c r="AY285" i="3"/>
  <c r="AW285" i="3"/>
  <c r="AQ285" i="3"/>
  <c r="BI285" i="3" s="1"/>
  <c r="BL285" i="3" s="1"/>
  <c r="AC285" i="3"/>
  <c r="J285" i="3"/>
  <c r="I285" i="3"/>
  <c r="F285" i="3"/>
  <c r="BB285" i="3" s="1"/>
  <c r="CC284" i="3"/>
  <c r="CB284" i="3"/>
  <c r="CA284" i="3"/>
  <c r="BZ284" i="3"/>
  <c r="BY284" i="3"/>
  <c r="BX284" i="3"/>
  <c r="BW284" i="3"/>
  <c r="BV284" i="3"/>
  <c r="BU284" i="3"/>
  <c r="BN284" i="3"/>
  <c r="BM284" i="3"/>
  <c r="BO284" i="3" s="1"/>
  <c r="BJ284" i="3"/>
  <c r="BG284" i="3"/>
  <c r="AZ284" i="3"/>
  <c r="AY284" i="3"/>
  <c r="AW284" i="3"/>
  <c r="AQ284" i="3"/>
  <c r="BI284" i="3" s="1"/>
  <c r="BL284" i="3" s="1"/>
  <c r="AC284" i="3"/>
  <c r="J284" i="3"/>
  <c r="I284" i="3"/>
  <c r="F284" i="3"/>
  <c r="BB284" i="3" s="1"/>
  <c r="CC283" i="3"/>
  <c r="CB283" i="3"/>
  <c r="CA283" i="3"/>
  <c r="BZ283" i="3"/>
  <c r="BY283" i="3"/>
  <c r="BX283" i="3"/>
  <c r="BW283" i="3"/>
  <c r="BV283" i="3"/>
  <c r="BU283" i="3"/>
  <c r="BN283" i="3"/>
  <c r="BM283" i="3"/>
  <c r="BO283" i="3" s="1"/>
  <c r="BJ283" i="3"/>
  <c r="BG283" i="3"/>
  <c r="AZ283" i="3"/>
  <c r="AY283" i="3"/>
  <c r="AW283" i="3"/>
  <c r="AQ283" i="3"/>
  <c r="BI283" i="3" s="1"/>
  <c r="BL283" i="3" s="1"/>
  <c r="AC283" i="3"/>
  <c r="J283" i="3"/>
  <c r="I283" i="3"/>
  <c r="F283" i="3"/>
  <c r="CC282" i="3"/>
  <c r="CB282" i="3"/>
  <c r="CA282" i="3"/>
  <c r="BZ282" i="3"/>
  <c r="BY282" i="3"/>
  <c r="BX282" i="3"/>
  <c r="BW282" i="3"/>
  <c r="BV282" i="3"/>
  <c r="BU282" i="3"/>
  <c r="BN282" i="3"/>
  <c r="BM282" i="3"/>
  <c r="BO282" i="3" s="1"/>
  <c r="BJ282" i="3"/>
  <c r="BG282" i="3"/>
  <c r="AZ282" i="3"/>
  <c r="AY282" i="3"/>
  <c r="AW282" i="3"/>
  <c r="AQ282" i="3"/>
  <c r="BI282" i="3" s="1"/>
  <c r="BL282" i="3" s="1"/>
  <c r="AC282" i="3"/>
  <c r="BE282" i="3" s="1"/>
  <c r="BF282" i="3" s="1"/>
  <c r="J282" i="3"/>
  <c r="I282" i="3"/>
  <c r="F282" i="3"/>
  <c r="BA282" i="3" s="1"/>
  <c r="CC281" i="3"/>
  <c r="CB281" i="3"/>
  <c r="CA281" i="3"/>
  <c r="BZ281" i="3"/>
  <c r="BY281" i="3"/>
  <c r="BX281" i="3"/>
  <c r="BW281" i="3"/>
  <c r="BV281" i="3"/>
  <c r="BU281" i="3"/>
  <c r="BN281" i="3"/>
  <c r="BP281" i="3" s="1"/>
  <c r="BM281" i="3"/>
  <c r="BO281" i="3" s="1"/>
  <c r="BJ281" i="3"/>
  <c r="BG281" i="3"/>
  <c r="AZ281" i="3"/>
  <c r="AY281" i="3"/>
  <c r="AW281" i="3"/>
  <c r="AQ281" i="3"/>
  <c r="BI281" i="3" s="1"/>
  <c r="BL281" i="3" s="1"/>
  <c r="AC281" i="3"/>
  <c r="BE281" i="3" s="1"/>
  <c r="BF281" i="3" s="1"/>
  <c r="J281" i="3"/>
  <c r="I281" i="3"/>
  <c r="F281" i="3"/>
  <c r="BA281" i="3" s="1"/>
  <c r="CC280" i="3"/>
  <c r="CB280" i="3"/>
  <c r="CA280" i="3"/>
  <c r="BZ280" i="3"/>
  <c r="BY280" i="3"/>
  <c r="BX280" i="3"/>
  <c r="BW280" i="3"/>
  <c r="BV280" i="3"/>
  <c r="BU280" i="3"/>
  <c r="BN280" i="3"/>
  <c r="BM280" i="3"/>
  <c r="BO280" i="3" s="1"/>
  <c r="BJ280" i="3"/>
  <c r="BG280" i="3"/>
  <c r="AZ280" i="3"/>
  <c r="AY280" i="3"/>
  <c r="AW280" i="3"/>
  <c r="AQ280" i="3"/>
  <c r="BI280" i="3" s="1"/>
  <c r="BL280" i="3" s="1"/>
  <c r="AC280" i="3"/>
  <c r="BE280" i="3" s="1"/>
  <c r="BF280" i="3" s="1"/>
  <c r="J280" i="3"/>
  <c r="I280" i="3"/>
  <c r="F280" i="3"/>
  <c r="BA280" i="3" s="1"/>
  <c r="CC279" i="3"/>
  <c r="CB279" i="3"/>
  <c r="CA279" i="3"/>
  <c r="BZ279" i="3"/>
  <c r="BY279" i="3"/>
  <c r="BX279" i="3"/>
  <c r="BW279" i="3"/>
  <c r="BV279" i="3"/>
  <c r="BU279" i="3"/>
  <c r="BN279" i="3"/>
  <c r="BP279" i="3" s="1"/>
  <c r="BM279" i="3"/>
  <c r="BO279" i="3" s="1"/>
  <c r="BL279" i="3"/>
  <c r="BJ279" i="3"/>
  <c r="BG279" i="3"/>
  <c r="AZ279" i="3"/>
  <c r="AY279" i="3"/>
  <c r="AW279" i="3"/>
  <c r="AQ279" i="3"/>
  <c r="BI279" i="3" s="1"/>
  <c r="AC279" i="3"/>
  <c r="BE279" i="3" s="1"/>
  <c r="BF279" i="3" s="1"/>
  <c r="J279" i="3"/>
  <c r="I279" i="3"/>
  <c r="F279" i="3"/>
  <c r="BB279" i="3" s="1"/>
  <c r="CC278" i="3"/>
  <c r="CB278" i="3"/>
  <c r="CA278" i="3"/>
  <c r="BZ278" i="3"/>
  <c r="BY278" i="3"/>
  <c r="BX278" i="3"/>
  <c r="BW278" i="3"/>
  <c r="BV278" i="3"/>
  <c r="BU278" i="3"/>
  <c r="BN278" i="3"/>
  <c r="BM278" i="3"/>
  <c r="BO278" i="3" s="1"/>
  <c r="BJ278" i="3"/>
  <c r="BG278" i="3"/>
  <c r="AZ278" i="3"/>
  <c r="AY278" i="3"/>
  <c r="AW278" i="3"/>
  <c r="AQ278" i="3"/>
  <c r="AC278" i="3"/>
  <c r="BE278" i="3" s="1"/>
  <c r="BF278" i="3" s="1"/>
  <c r="J278" i="3"/>
  <c r="I278" i="3"/>
  <c r="F278" i="3"/>
  <c r="BB278" i="3" s="1"/>
  <c r="CC277" i="3"/>
  <c r="CB277" i="3"/>
  <c r="CA277" i="3"/>
  <c r="BZ277" i="3"/>
  <c r="BY277" i="3"/>
  <c r="BX277" i="3"/>
  <c r="BW277" i="3"/>
  <c r="BV277" i="3"/>
  <c r="BU277" i="3"/>
  <c r="BN277" i="3"/>
  <c r="BM277" i="3"/>
  <c r="BO277" i="3" s="1"/>
  <c r="BJ277" i="3"/>
  <c r="BG277" i="3"/>
  <c r="AZ277" i="3"/>
  <c r="AY277" i="3"/>
  <c r="AW277" i="3"/>
  <c r="AQ277" i="3"/>
  <c r="AC277" i="3"/>
  <c r="BE277" i="3" s="1"/>
  <c r="BF277" i="3" s="1"/>
  <c r="J277" i="3"/>
  <c r="I277" i="3"/>
  <c r="F277" i="3"/>
  <c r="BB277" i="3" s="1"/>
  <c r="CC276" i="3"/>
  <c r="CB276" i="3"/>
  <c r="CA276" i="3"/>
  <c r="BZ276" i="3"/>
  <c r="BY276" i="3"/>
  <c r="BX276" i="3"/>
  <c r="BW276" i="3"/>
  <c r="BV276" i="3"/>
  <c r="BU276" i="3"/>
  <c r="BN276" i="3"/>
  <c r="BM276" i="3"/>
  <c r="BO276" i="3" s="1"/>
  <c r="BJ276" i="3"/>
  <c r="BG276" i="3"/>
  <c r="AZ276" i="3"/>
  <c r="AY276" i="3"/>
  <c r="AW276" i="3"/>
  <c r="AQ276" i="3"/>
  <c r="BI276" i="3" s="1"/>
  <c r="BL276" i="3" s="1"/>
  <c r="AC276" i="3"/>
  <c r="J276" i="3"/>
  <c r="I276" i="3"/>
  <c r="F276" i="3"/>
  <c r="BB276" i="3" s="1"/>
  <c r="CC275" i="3"/>
  <c r="CB275" i="3"/>
  <c r="CA275" i="3"/>
  <c r="BZ275" i="3"/>
  <c r="BY275" i="3"/>
  <c r="BX275" i="3"/>
  <c r="BW275" i="3"/>
  <c r="BV275" i="3"/>
  <c r="BU275" i="3"/>
  <c r="BN275" i="3"/>
  <c r="BM275" i="3"/>
  <c r="BO275" i="3" s="1"/>
  <c r="BJ275" i="3"/>
  <c r="BG275" i="3"/>
  <c r="AZ275" i="3"/>
  <c r="AY275" i="3"/>
  <c r="AW275" i="3"/>
  <c r="AQ275" i="3"/>
  <c r="BI275" i="3" s="1"/>
  <c r="BL275" i="3" s="1"/>
  <c r="AC275" i="3"/>
  <c r="J275" i="3"/>
  <c r="I275" i="3"/>
  <c r="F275" i="3"/>
  <c r="BB275" i="3" s="1"/>
  <c r="CC274" i="3"/>
  <c r="CB274" i="3"/>
  <c r="CA274" i="3"/>
  <c r="BZ274" i="3"/>
  <c r="BY274" i="3"/>
  <c r="BX274" i="3"/>
  <c r="BW274" i="3"/>
  <c r="BV274" i="3"/>
  <c r="BU274" i="3"/>
  <c r="BN274" i="3"/>
  <c r="BM274" i="3"/>
  <c r="BO274" i="3" s="1"/>
  <c r="BJ274" i="3"/>
  <c r="BG274" i="3"/>
  <c r="AZ274" i="3"/>
  <c r="AY274" i="3"/>
  <c r="AW274" i="3"/>
  <c r="AQ274" i="3"/>
  <c r="BI274" i="3" s="1"/>
  <c r="BL274" i="3" s="1"/>
  <c r="AC274" i="3"/>
  <c r="J274" i="3"/>
  <c r="I274" i="3"/>
  <c r="F274" i="3"/>
  <c r="BB274" i="3" s="1"/>
  <c r="CC299" i="3"/>
  <c r="CB299" i="3"/>
  <c r="CA299" i="3"/>
  <c r="BZ299" i="3"/>
  <c r="BY299" i="3"/>
  <c r="BX299" i="3"/>
  <c r="BW299" i="3"/>
  <c r="BV299" i="3"/>
  <c r="BU299" i="3"/>
  <c r="BN299" i="3"/>
  <c r="BP299" i="3" s="1"/>
  <c r="BM299" i="3"/>
  <c r="BO299" i="3" s="1"/>
  <c r="BJ299" i="3"/>
  <c r="BG299" i="3"/>
  <c r="AZ299" i="3"/>
  <c r="AY299" i="3"/>
  <c r="AW299" i="3"/>
  <c r="AQ299" i="3"/>
  <c r="BI299" i="3" s="1"/>
  <c r="BL299" i="3" s="1"/>
  <c r="AC299" i="3"/>
  <c r="BE299" i="3" s="1"/>
  <c r="BF299" i="3" s="1"/>
  <c r="J299" i="3"/>
  <c r="I299" i="3"/>
  <c r="F299" i="3"/>
  <c r="BA299" i="3" s="1"/>
  <c r="CC298" i="3"/>
  <c r="CB298" i="3"/>
  <c r="CA298" i="3"/>
  <c r="BZ298" i="3"/>
  <c r="BY298" i="3"/>
  <c r="BX298" i="3"/>
  <c r="BW298" i="3"/>
  <c r="BV298" i="3"/>
  <c r="BU298" i="3"/>
  <c r="BN298" i="3"/>
  <c r="BM298" i="3"/>
  <c r="BO298" i="3" s="1"/>
  <c r="BJ298" i="3"/>
  <c r="BG298" i="3"/>
  <c r="AZ298" i="3"/>
  <c r="AY298" i="3"/>
  <c r="AW298" i="3"/>
  <c r="AQ298" i="3"/>
  <c r="BI298" i="3" s="1"/>
  <c r="BL298" i="3" s="1"/>
  <c r="AC298" i="3"/>
  <c r="BE298" i="3" s="1"/>
  <c r="BF298" i="3" s="1"/>
  <c r="J298" i="3"/>
  <c r="I298" i="3"/>
  <c r="F298" i="3"/>
  <c r="BA298" i="3" s="1"/>
  <c r="CC297" i="3"/>
  <c r="CB297" i="3"/>
  <c r="CA297" i="3"/>
  <c r="BZ297" i="3"/>
  <c r="BY297" i="3"/>
  <c r="BX297" i="3"/>
  <c r="BW297" i="3"/>
  <c r="BV297" i="3"/>
  <c r="BU297" i="3"/>
  <c r="BN297" i="3"/>
  <c r="BP297" i="3" s="1"/>
  <c r="BM297" i="3"/>
  <c r="BO297" i="3" s="1"/>
  <c r="BJ297" i="3"/>
  <c r="BG297" i="3"/>
  <c r="AZ297" i="3"/>
  <c r="AY297" i="3"/>
  <c r="AW297" i="3"/>
  <c r="AQ297" i="3"/>
  <c r="BI297" i="3" s="1"/>
  <c r="BL297" i="3" s="1"/>
  <c r="AC297" i="3"/>
  <c r="BE297" i="3" s="1"/>
  <c r="BF297" i="3" s="1"/>
  <c r="J297" i="3"/>
  <c r="I297" i="3"/>
  <c r="F297" i="3"/>
  <c r="BA297" i="3" s="1"/>
  <c r="CC296" i="3"/>
  <c r="CB296" i="3"/>
  <c r="CA296" i="3"/>
  <c r="BZ296" i="3"/>
  <c r="BY296" i="3"/>
  <c r="BX296" i="3"/>
  <c r="BW296" i="3"/>
  <c r="BV296" i="3"/>
  <c r="BU296" i="3"/>
  <c r="BN296" i="3"/>
  <c r="BM296" i="3"/>
  <c r="BO296" i="3" s="1"/>
  <c r="BJ296" i="3"/>
  <c r="BG296" i="3"/>
  <c r="AZ296" i="3"/>
  <c r="AY296" i="3"/>
  <c r="AW296" i="3"/>
  <c r="AQ296" i="3"/>
  <c r="BI296" i="3" s="1"/>
  <c r="BL296" i="3" s="1"/>
  <c r="AC296" i="3"/>
  <c r="J296" i="3"/>
  <c r="I296" i="3"/>
  <c r="F296" i="3"/>
  <c r="BA296" i="3" s="1"/>
  <c r="CC295" i="3"/>
  <c r="CB295" i="3"/>
  <c r="CA295" i="3"/>
  <c r="BZ295" i="3"/>
  <c r="BY295" i="3"/>
  <c r="BX295" i="3"/>
  <c r="BW295" i="3"/>
  <c r="BV295" i="3"/>
  <c r="BU295" i="3"/>
  <c r="BN295" i="3"/>
  <c r="BP295" i="3" s="1"/>
  <c r="BM295" i="3"/>
  <c r="BO295" i="3" s="1"/>
  <c r="BJ295" i="3"/>
  <c r="BG295" i="3"/>
  <c r="AZ295" i="3"/>
  <c r="AY295" i="3"/>
  <c r="AW295" i="3"/>
  <c r="AQ295" i="3"/>
  <c r="BI295" i="3" s="1"/>
  <c r="BL295" i="3" s="1"/>
  <c r="AC295" i="3"/>
  <c r="BE295" i="3" s="1"/>
  <c r="BF295" i="3" s="1"/>
  <c r="J295" i="3"/>
  <c r="I295" i="3"/>
  <c r="F295" i="3"/>
  <c r="BA295" i="3" s="1"/>
  <c r="CC294" i="3"/>
  <c r="CB294" i="3"/>
  <c r="CA294" i="3"/>
  <c r="BZ294" i="3"/>
  <c r="BY294" i="3"/>
  <c r="BX294" i="3"/>
  <c r="BW294" i="3"/>
  <c r="BV294" i="3"/>
  <c r="BU294" i="3"/>
  <c r="BN294" i="3"/>
  <c r="BM294" i="3"/>
  <c r="BO294" i="3" s="1"/>
  <c r="BJ294" i="3"/>
  <c r="BG294" i="3"/>
  <c r="AZ294" i="3"/>
  <c r="AY294" i="3"/>
  <c r="AW294" i="3"/>
  <c r="AQ294" i="3"/>
  <c r="BI294" i="3" s="1"/>
  <c r="BL294" i="3" s="1"/>
  <c r="AC294" i="3"/>
  <c r="J294" i="3"/>
  <c r="I294" i="3"/>
  <c r="F294" i="3"/>
  <c r="BA294" i="3" s="1"/>
  <c r="CC293" i="3"/>
  <c r="CB293" i="3"/>
  <c r="CA293" i="3"/>
  <c r="BZ293" i="3"/>
  <c r="BY293" i="3"/>
  <c r="BX293" i="3"/>
  <c r="BW293" i="3"/>
  <c r="BV293" i="3"/>
  <c r="BU293" i="3"/>
  <c r="BN293" i="3"/>
  <c r="BP293" i="3" s="1"/>
  <c r="BM293" i="3"/>
  <c r="BO293" i="3" s="1"/>
  <c r="BJ293" i="3"/>
  <c r="BG293" i="3"/>
  <c r="AZ293" i="3"/>
  <c r="AY293" i="3"/>
  <c r="AW293" i="3"/>
  <c r="AQ293" i="3"/>
  <c r="BI293" i="3" s="1"/>
  <c r="BL293" i="3" s="1"/>
  <c r="AC293" i="3"/>
  <c r="BE293" i="3" s="1"/>
  <c r="BF293" i="3" s="1"/>
  <c r="J293" i="3"/>
  <c r="I293" i="3"/>
  <c r="F293" i="3"/>
  <c r="BA293" i="3" s="1"/>
  <c r="CC292" i="3"/>
  <c r="CB292" i="3"/>
  <c r="CA292" i="3"/>
  <c r="BZ292" i="3"/>
  <c r="BY292" i="3"/>
  <c r="BX292" i="3"/>
  <c r="BW292" i="3"/>
  <c r="BV292" i="3"/>
  <c r="BU292" i="3"/>
  <c r="BN292" i="3"/>
  <c r="BM292" i="3"/>
  <c r="BO292" i="3" s="1"/>
  <c r="BJ292" i="3"/>
  <c r="BG292" i="3"/>
  <c r="AZ292" i="3"/>
  <c r="AY292" i="3"/>
  <c r="AW292" i="3"/>
  <c r="AQ292" i="3"/>
  <c r="BI292" i="3" s="1"/>
  <c r="BL292" i="3" s="1"/>
  <c r="AC292" i="3"/>
  <c r="J292" i="3"/>
  <c r="I292" i="3"/>
  <c r="F292" i="3"/>
  <c r="BA292" i="3" s="1"/>
  <c r="CC291" i="3"/>
  <c r="CB291" i="3"/>
  <c r="CA291" i="3"/>
  <c r="BZ291" i="3"/>
  <c r="BY291" i="3"/>
  <c r="BX291" i="3"/>
  <c r="BW291" i="3"/>
  <c r="BV291" i="3"/>
  <c r="BU291" i="3"/>
  <c r="BN291" i="3"/>
  <c r="BM291" i="3"/>
  <c r="BO291" i="3" s="1"/>
  <c r="BJ291" i="3"/>
  <c r="BG291" i="3"/>
  <c r="AZ291" i="3"/>
  <c r="AY291" i="3"/>
  <c r="AW291" i="3"/>
  <c r="AQ291" i="3"/>
  <c r="BI291" i="3" s="1"/>
  <c r="BL291" i="3" s="1"/>
  <c r="AC291" i="3"/>
  <c r="BE291" i="3" s="1"/>
  <c r="BF291" i="3" s="1"/>
  <c r="J291" i="3"/>
  <c r="I291" i="3"/>
  <c r="F291" i="3"/>
  <c r="BA291" i="3" s="1"/>
  <c r="CC290" i="3"/>
  <c r="CB290" i="3"/>
  <c r="CA290" i="3"/>
  <c r="BZ290" i="3"/>
  <c r="BY290" i="3"/>
  <c r="BX290" i="3"/>
  <c r="BW290" i="3"/>
  <c r="BV290" i="3"/>
  <c r="BU290" i="3"/>
  <c r="BN290" i="3"/>
  <c r="BM290" i="3"/>
  <c r="BO290" i="3" s="1"/>
  <c r="BJ290" i="3"/>
  <c r="BG290" i="3"/>
  <c r="AZ290" i="3"/>
  <c r="AY290" i="3"/>
  <c r="AW290" i="3"/>
  <c r="AQ290" i="3"/>
  <c r="BI290" i="3" s="1"/>
  <c r="BL290" i="3" s="1"/>
  <c r="AC290" i="3"/>
  <c r="BE290" i="3" s="1"/>
  <c r="BF290" i="3" s="1"/>
  <c r="J290" i="3"/>
  <c r="I290" i="3"/>
  <c r="F290" i="3"/>
  <c r="BA290" i="3" s="1"/>
  <c r="CC289" i="3"/>
  <c r="CB289" i="3"/>
  <c r="CA289" i="3"/>
  <c r="BZ289" i="3"/>
  <c r="BY289" i="3"/>
  <c r="BX289" i="3"/>
  <c r="BW289" i="3"/>
  <c r="BV289" i="3"/>
  <c r="BU289" i="3"/>
  <c r="BN289" i="3"/>
  <c r="BM289" i="3"/>
  <c r="BO289" i="3" s="1"/>
  <c r="BJ289" i="3"/>
  <c r="BG289" i="3"/>
  <c r="AZ289" i="3"/>
  <c r="AY289" i="3"/>
  <c r="AW289" i="3"/>
  <c r="AQ289" i="3"/>
  <c r="BI289" i="3" s="1"/>
  <c r="BL289" i="3" s="1"/>
  <c r="AC289" i="3"/>
  <c r="BE289" i="3" s="1"/>
  <c r="BF289" i="3" s="1"/>
  <c r="J289" i="3"/>
  <c r="I289" i="3"/>
  <c r="F289" i="3"/>
  <c r="BA289" i="3" s="1"/>
  <c r="CC288" i="3"/>
  <c r="CB288" i="3"/>
  <c r="CA288" i="3"/>
  <c r="BZ288" i="3"/>
  <c r="BY288" i="3"/>
  <c r="BX288" i="3"/>
  <c r="BW288" i="3"/>
  <c r="BV288" i="3"/>
  <c r="BU288" i="3"/>
  <c r="BN288" i="3"/>
  <c r="BM288" i="3"/>
  <c r="BO288" i="3" s="1"/>
  <c r="BJ288" i="3"/>
  <c r="BG288" i="3"/>
  <c r="AZ288" i="3"/>
  <c r="AY288" i="3"/>
  <c r="AW288" i="3"/>
  <c r="AQ288" i="3"/>
  <c r="BI288" i="3" s="1"/>
  <c r="BL288" i="3" s="1"/>
  <c r="AC288" i="3"/>
  <c r="BE288" i="3" s="1"/>
  <c r="BF288" i="3" s="1"/>
  <c r="J288" i="3"/>
  <c r="I288" i="3"/>
  <c r="F288" i="3"/>
  <c r="BB288" i="3" s="1"/>
  <c r="CC287" i="3"/>
  <c r="CB287" i="3"/>
  <c r="CA287" i="3"/>
  <c r="BZ287" i="3"/>
  <c r="BY287" i="3"/>
  <c r="BX287" i="3"/>
  <c r="BW287" i="3"/>
  <c r="BV287" i="3"/>
  <c r="BU287" i="3"/>
  <c r="BN287" i="3"/>
  <c r="BM287" i="3"/>
  <c r="BO287" i="3" s="1"/>
  <c r="BJ287" i="3"/>
  <c r="BG287" i="3"/>
  <c r="AZ287" i="3"/>
  <c r="AY287" i="3"/>
  <c r="AW287" i="3"/>
  <c r="AQ287" i="3"/>
  <c r="AC287" i="3"/>
  <c r="BE287" i="3" s="1"/>
  <c r="BF287" i="3" s="1"/>
  <c r="J287" i="3"/>
  <c r="I287" i="3"/>
  <c r="F287" i="3"/>
  <c r="BB287" i="3" s="1"/>
  <c r="CC312" i="3"/>
  <c r="CB312" i="3"/>
  <c r="CA312" i="3"/>
  <c r="BZ312" i="3"/>
  <c r="BY312" i="3"/>
  <c r="BX312" i="3"/>
  <c r="BW312" i="3"/>
  <c r="BV312" i="3"/>
  <c r="BU312" i="3"/>
  <c r="BN312" i="3"/>
  <c r="BM312" i="3"/>
  <c r="BO312" i="3" s="1"/>
  <c r="BJ312" i="3"/>
  <c r="BG312" i="3"/>
  <c r="AZ312" i="3"/>
  <c r="AY312" i="3"/>
  <c r="AW312" i="3"/>
  <c r="AQ312" i="3"/>
  <c r="BI312" i="3" s="1"/>
  <c r="BL312" i="3" s="1"/>
  <c r="AC312" i="3"/>
  <c r="J312" i="3"/>
  <c r="I312" i="3"/>
  <c r="F312" i="3"/>
  <c r="BB312" i="3" s="1"/>
  <c r="CC311" i="3"/>
  <c r="CB311" i="3"/>
  <c r="CA311" i="3"/>
  <c r="BZ311" i="3"/>
  <c r="BY311" i="3"/>
  <c r="BX311" i="3"/>
  <c r="BW311" i="3"/>
  <c r="BV311" i="3"/>
  <c r="BU311" i="3"/>
  <c r="BN311" i="3"/>
  <c r="BM311" i="3"/>
  <c r="BO311" i="3" s="1"/>
  <c r="BJ311" i="3"/>
  <c r="BG311" i="3"/>
  <c r="AZ311" i="3"/>
  <c r="AY311" i="3"/>
  <c r="AW311" i="3"/>
  <c r="AQ311" i="3"/>
  <c r="BI311" i="3" s="1"/>
  <c r="BL311" i="3" s="1"/>
  <c r="AC311" i="3"/>
  <c r="J311" i="3"/>
  <c r="I311" i="3"/>
  <c r="F311" i="3"/>
  <c r="BB311" i="3" s="1"/>
  <c r="CC310" i="3"/>
  <c r="CB310" i="3"/>
  <c r="CA310" i="3"/>
  <c r="BZ310" i="3"/>
  <c r="BY310" i="3"/>
  <c r="BX310" i="3"/>
  <c r="BW310" i="3"/>
  <c r="BV310" i="3"/>
  <c r="BU310" i="3"/>
  <c r="BN310" i="3"/>
  <c r="BM310" i="3"/>
  <c r="BO310" i="3" s="1"/>
  <c r="BJ310" i="3"/>
  <c r="BG310" i="3"/>
  <c r="AZ310" i="3"/>
  <c r="AY310" i="3"/>
  <c r="AW310" i="3"/>
  <c r="AQ310" i="3"/>
  <c r="BI310" i="3" s="1"/>
  <c r="BL310" i="3" s="1"/>
  <c r="AC310" i="3"/>
  <c r="BE310" i="3" s="1"/>
  <c r="BF310" i="3" s="1"/>
  <c r="J310" i="3"/>
  <c r="I310" i="3"/>
  <c r="F310" i="3"/>
  <c r="BA310" i="3" s="1"/>
  <c r="CC309" i="3"/>
  <c r="CB309" i="3"/>
  <c r="CA309" i="3"/>
  <c r="BZ309" i="3"/>
  <c r="BY309" i="3"/>
  <c r="BX309" i="3"/>
  <c r="BW309" i="3"/>
  <c r="BV309" i="3"/>
  <c r="BU309" i="3"/>
  <c r="BN309" i="3"/>
  <c r="BM309" i="3"/>
  <c r="BO309" i="3" s="1"/>
  <c r="BJ309" i="3"/>
  <c r="BG309" i="3"/>
  <c r="AZ309" i="3"/>
  <c r="AY309" i="3"/>
  <c r="AW309" i="3"/>
  <c r="AQ309" i="3"/>
  <c r="BI309" i="3" s="1"/>
  <c r="BL309" i="3" s="1"/>
  <c r="AC309" i="3"/>
  <c r="BE309" i="3" s="1"/>
  <c r="BF309" i="3" s="1"/>
  <c r="J309" i="3"/>
  <c r="I309" i="3"/>
  <c r="F309" i="3"/>
  <c r="BA309" i="3" s="1"/>
  <c r="CC308" i="3"/>
  <c r="CB308" i="3"/>
  <c r="CA308" i="3"/>
  <c r="BZ308" i="3"/>
  <c r="BY308" i="3"/>
  <c r="BX308" i="3"/>
  <c r="BW308" i="3"/>
  <c r="BV308" i="3"/>
  <c r="BU308" i="3"/>
  <c r="BN308" i="3"/>
  <c r="BP308" i="3" s="1"/>
  <c r="BM308" i="3"/>
  <c r="BO308" i="3" s="1"/>
  <c r="BJ308" i="3"/>
  <c r="BG308" i="3"/>
  <c r="AZ308" i="3"/>
  <c r="AY308" i="3"/>
  <c r="AW308" i="3"/>
  <c r="AQ308" i="3"/>
  <c r="BI308" i="3" s="1"/>
  <c r="BL308" i="3" s="1"/>
  <c r="AC308" i="3"/>
  <c r="BE308" i="3" s="1"/>
  <c r="BF308" i="3" s="1"/>
  <c r="J308" i="3"/>
  <c r="I308" i="3"/>
  <c r="F308" i="3"/>
  <c r="BA308" i="3" s="1"/>
  <c r="CC307" i="3"/>
  <c r="CB307" i="3"/>
  <c r="CA307" i="3"/>
  <c r="BZ307" i="3"/>
  <c r="BY307" i="3"/>
  <c r="BX307" i="3"/>
  <c r="BW307" i="3"/>
  <c r="BV307" i="3"/>
  <c r="BU307" i="3"/>
  <c r="BN307" i="3"/>
  <c r="BM307" i="3"/>
  <c r="BO307" i="3" s="1"/>
  <c r="BJ307" i="3"/>
  <c r="BG307" i="3"/>
  <c r="AZ307" i="3"/>
  <c r="AY307" i="3"/>
  <c r="AW307" i="3"/>
  <c r="AQ307" i="3"/>
  <c r="BI307" i="3" s="1"/>
  <c r="BL307" i="3" s="1"/>
  <c r="AC307" i="3"/>
  <c r="BE307" i="3" s="1"/>
  <c r="BF307" i="3" s="1"/>
  <c r="J307" i="3"/>
  <c r="I307" i="3"/>
  <c r="F307" i="3"/>
  <c r="BA307" i="3" s="1"/>
  <c r="CC306" i="3"/>
  <c r="CB306" i="3"/>
  <c r="CA306" i="3"/>
  <c r="BZ306" i="3"/>
  <c r="BY306" i="3"/>
  <c r="BX306" i="3"/>
  <c r="BW306" i="3"/>
  <c r="BV306" i="3"/>
  <c r="BU306" i="3"/>
  <c r="BN306" i="3"/>
  <c r="BP306" i="3" s="1"/>
  <c r="BM306" i="3"/>
  <c r="BO306" i="3" s="1"/>
  <c r="BJ306" i="3"/>
  <c r="BG306" i="3"/>
  <c r="AZ306" i="3"/>
  <c r="AY306" i="3"/>
  <c r="AW306" i="3"/>
  <c r="AQ306" i="3"/>
  <c r="BI306" i="3" s="1"/>
  <c r="BL306" i="3" s="1"/>
  <c r="AC306" i="3"/>
  <c r="BE306" i="3" s="1"/>
  <c r="BF306" i="3" s="1"/>
  <c r="J306" i="3"/>
  <c r="I306" i="3"/>
  <c r="F306" i="3"/>
  <c r="BA306" i="3" s="1"/>
  <c r="CC305" i="3"/>
  <c r="CB305" i="3"/>
  <c r="CA305" i="3"/>
  <c r="BZ305" i="3"/>
  <c r="BY305" i="3"/>
  <c r="BX305" i="3"/>
  <c r="BW305" i="3"/>
  <c r="BV305" i="3"/>
  <c r="BU305" i="3"/>
  <c r="BN305" i="3"/>
  <c r="BM305" i="3"/>
  <c r="BO305" i="3" s="1"/>
  <c r="BJ305" i="3"/>
  <c r="BG305" i="3"/>
  <c r="AZ305" i="3"/>
  <c r="AY305" i="3"/>
  <c r="AW305" i="3"/>
  <c r="AQ305" i="3"/>
  <c r="BI305" i="3" s="1"/>
  <c r="BL305" i="3" s="1"/>
  <c r="AC305" i="3"/>
  <c r="BE305" i="3" s="1"/>
  <c r="BF305" i="3" s="1"/>
  <c r="J305" i="3"/>
  <c r="I305" i="3"/>
  <c r="F305" i="3"/>
  <c r="BA305" i="3" s="1"/>
  <c r="CC304" i="3"/>
  <c r="CB304" i="3"/>
  <c r="CA304" i="3"/>
  <c r="BZ304" i="3"/>
  <c r="BY304" i="3"/>
  <c r="BX304" i="3"/>
  <c r="BW304" i="3"/>
  <c r="BV304" i="3"/>
  <c r="BU304" i="3"/>
  <c r="BN304" i="3"/>
  <c r="BM304" i="3"/>
  <c r="BO304" i="3" s="1"/>
  <c r="BJ304" i="3"/>
  <c r="BG304" i="3"/>
  <c r="AZ304" i="3"/>
  <c r="AY304" i="3"/>
  <c r="AW304" i="3"/>
  <c r="AQ304" i="3"/>
  <c r="BI304" i="3" s="1"/>
  <c r="BL304" i="3" s="1"/>
  <c r="AC304" i="3"/>
  <c r="BE304" i="3" s="1"/>
  <c r="BF304" i="3" s="1"/>
  <c r="J304" i="3"/>
  <c r="I304" i="3"/>
  <c r="F304" i="3"/>
  <c r="BA304" i="3" s="1"/>
  <c r="CC303" i="3"/>
  <c r="CB303" i="3"/>
  <c r="CA303" i="3"/>
  <c r="BZ303" i="3"/>
  <c r="BY303" i="3"/>
  <c r="BX303" i="3"/>
  <c r="BW303" i="3"/>
  <c r="BV303" i="3"/>
  <c r="BU303" i="3"/>
  <c r="BN303" i="3"/>
  <c r="BM303" i="3"/>
  <c r="BO303" i="3" s="1"/>
  <c r="BJ303" i="3"/>
  <c r="BG303" i="3"/>
  <c r="AZ303" i="3"/>
  <c r="AY303" i="3"/>
  <c r="AW303" i="3"/>
  <c r="AQ303" i="3"/>
  <c r="BI303" i="3" s="1"/>
  <c r="BL303" i="3" s="1"/>
  <c r="AC303" i="3"/>
  <c r="BE303" i="3" s="1"/>
  <c r="BF303" i="3" s="1"/>
  <c r="J303" i="3"/>
  <c r="I303" i="3"/>
  <c r="F303" i="3"/>
  <c r="BA303" i="3" s="1"/>
  <c r="CC302" i="3"/>
  <c r="CB302" i="3"/>
  <c r="CA302" i="3"/>
  <c r="BZ302" i="3"/>
  <c r="BY302" i="3"/>
  <c r="BX302" i="3"/>
  <c r="BW302" i="3"/>
  <c r="BV302" i="3"/>
  <c r="BU302" i="3"/>
  <c r="BN302" i="3"/>
  <c r="BM302" i="3"/>
  <c r="BO302" i="3" s="1"/>
  <c r="BJ302" i="3"/>
  <c r="BG302" i="3"/>
  <c r="AZ302" i="3"/>
  <c r="AY302" i="3"/>
  <c r="AW302" i="3"/>
  <c r="AQ302" i="3"/>
  <c r="BI302" i="3" s="1"/>
  <c r="BL302" i="3" s="1"/>
  <c r="AC302" i="3"/>
  <c r="BE302" i="3" s="1"/>
  <c r="BF302" i="3" s="1"/>
  <c r="J302" i="3"/>
  <c r="I302" i="3"/>
  <c r="F302" i="3"/>
  <c r="BA302" i="3" s="1"/>
  <c r="CC301" i="3"/>
  <c r="CB301" i="3"/>
  <c r="CA301" i="3"/>
  <c r="BZ301" i="3"/>
  <c r="BY301" i="3"/>
  <c r="BX301" i="3"/>
  <c r="BW301" i="3"/>
  <c r="BV301" i="3"/>
  <c r="BU301" i="3"/>
  <c r="BN301" i="3"/>
  <c r="BM301" i="3"/>
  <c r="BO301" i="3" s="1"/>
  <c r="BJ301" i="3"/>
  <c r="BG301" i="3"/>
  <c r="AZ301" i="3"/>
  <c r="AY301" i="3"/>
  <c r="AW301" i="3"/>
  <c r="AQ301" i="3"/>
  <c r="AC301" i="3"/>
  <c r="BE301" i="3" s="1"/>
  <c r="BF301" i="3" s="1"/>
  <c r="J301" i="3"/>
  <c r="I301" i="3"/>
  <c r="F301" i="3"/>
  <c r="BB301" i="3" s="1"/>
  <c r="CC300" i="3"/>
  <c r="CB300" i="3"/>
  <c r="CA300" i="3"/>
  <c r="BZ300" i="3"/>
  <c r="BY300" i="3"/>
  <c r="BX300" i="3"/>
  <c r="BW300" i="3"/>
  <c r="BV300" i="3"/>
  <c r="BU300" i="3"/>
  <c r="BN300" i="3"/>
  <c r="BM300" i="3"/>
  <c r="BO300" i="3" s="1"/>
  <c r="BJ300" i="3"/>
  <c r="BG300" i="3"/>
  <c r="AZ300" i="3"/>
  <c r="AY300" i="3"/>
  <c r="AW300" i="3"/>
  <c r="AQ300" i="3"/>
  <c r="AC300" i="3"/>
  <c r="BE300" i="3" s="1"/>
  <c r="BF300" i="3" s="1"/>
  <c r="J300" i="3"/>
  <c r="I300" i="3"/>
  <c r="F300" i="3"/>
  <c r="BB300" i="3" s="1"/>
  <c r="CC325" i="3"/>
  <c r="CB325" i="3"/>
  <c r="CA325" i="3"/>
  <c r="BZ325" i="3"/>
  <c r="BY325" i="3"/>
  <c r="BX325" i="3"/>
  <c r="BW325" i="3"/>
  <c r="BV325" i="3"/>
  <c r="BU325" i="3"/>
  <c r="BN325" i="3"/>
  <c r="BM325" i="3"/>
  <c r="BO325" i="3" s="1"/>
  <c r="BJ325" i="3"/>
  <c r="BG325" i="3"/>
  <c r="AZ325" i="3"/>
  <c r="AY325" i="3"/>
  <c r="AW325" i="3"/>
  <c r="AQ325" i="3"/>
  <c r="BI325" i="3" s="1"/>
  <c r="BL325" i="3" s="1"/>
  <c r="AC325" i="3"/>
  <c r="J325" i="3"/>
  <c r="I325" i="3"/>
  <c r="F325" i="3"/>
  <c r="BB325" i="3" s="1"/>
  <c r="CC324" i="3"/>
  <c r="CB324" i="3"/>
  <c r="CA324" i="3"/>
  <c r="BZ324" i="3"/>
  <c r="BY324" i="3"/>
  <c r="BX324" i="3"/>
  <c r="BW324" i="3"/>
  <c r="BV324" i="3"/>
  <c r="BU324" i="3"/>
  <c r="BN324" i="3"/>
  <c r="BM324" i="3"/>
  <c r="BO324" i="3" s="1"/>
  <c r="BJ324" i="3"/>
  <c r="BG324" i="3"/>
  <c r="AZ324" i="3"/>
  <c r="AY324" i="3"/>
  <c r="AW324" i="3"/>
  <c r="AQ324" i="3"/>
  <c r="BI324" i="3" s="1"/>
  <c r="BL324" i="3" s="1"/>
  <c r="AC324" i="3"/>
  <c r="J324" i="3"/>
  <c r="I324" i="3"/>
  <c r="F324" i="3"/>
  <c r="BB324" i="3" s="1"/>
  <c r="CC323" i="3"/>
  <c r="CB323" i="3"/>
  <c r="CA323" i="3"/>
  <c r="BZ323" i="3"/>
  <c r="BY323" i="3"/>
  <c r="BX323" i="3"/>
  <c r="BW323" i="3"/>
  <c r="BV323" i="3"/>
  <c r="BU323" i="3"/>
  <c r="BN323" i="3"/>
  <c r="BM323" i="3"/>
  <c r="BO323" i="3" s="1"/>
  <c r="BJ323" i="3"/>
  <c r="BG323" i="3"/>
  <c r="AZ323" i="3"/>
  <c r="AY323" i="3"/>
  <c r="AW323" i="3"/>
  <c r="AQ323" i="3"/>
  <c r="BI323" i="3" s="1"/>
  <c r="BL323" i="3" s="1"/>
  <c r="AC323" i="3"/>
  <c r="J323" i="3"/>
  <c r="I323" i="3"/>
  <c r="F323" i="3"/>
  <c r="BB323" i="3" s="1"/>
  <c r="CC322" i="3"/>
  <c r="CB322" i="3"/>
  <c r="CA322" i="3"/>
  <c r="BZ322" i="3"/>
  <c r="BY322" i="3"/>
  <c r="BX322" i="3"/>
  <c r="BW322" i="3"/>
  <c r="BV322" i="3"/>
  <c r="BU322" i="3"/>
  <c r="BN322" i="3"/>
  <c r="BM322" i="3"/>
  <c r="BO322" i="3" s="1"/>
  <c r="BJ322" i="3"/>
  <c r="BG322" i="3"/>
  <c r="AZ322" i="3"/>
  <c r="AY322" i="3"/>
  <c r="AW322" i="3"/>
  <c r="AQ322" i="3"/>
  <c r="BI322" i="3" s="1"/>
  <c r="BL322" i="3" s="1"/>
  <c r="AC322" i="3"/>
  <c r="J322" i="3"/>
  <c r="I322" i="3"/>
  <c r="F322" i="3"/>
  <c r="CC321" i="3"/>
  <c r="CB321" i="3"/>
  <c r="CA321" i="3"/>
  <c r="BZ321" i="3"/>
  <c r="BY321" i="3"/>
  <c r="BX321" i="3"/>
  <c r="BW321" i="3"/>
  <c r="BV321" i="3"/>
  <c r="BU321" i="3"/>
  <c r="BN321" i="3"/>
  <c r="BM321" i="3"/>
  <c r="BO321" i="3" s="1"/>
  <c r="BJ321" i="3"/>
  <c r="BG321" i="3"/>
  <c r="AZ321" i="3"/>
  <c r="AY321" i="3"/>
  <c r="AW321" i="3"/>
  <c r="AQ321" i="3"/>
  <c r="BI321" i="3" s="1"/>
  <c r="BL321" i="3" s="1"/>
  <c r="AC321" i="3"/>
  <c r="BE321" i="3" s="1"/>
  <c r="BF321" i="3" s="1"/>
  <c r="J321" i="3"/>
  <c r="I321" i="3"/>
  <c r="F321" i="3"/>
  <c r="BA321" i="3" s="1"/>
  <c r="CC320" i="3"/>
  <c r="CB320" i="3"/>
  <c r="CA320" i="3"/>
  <c r="BZ320" i="3"/>
  <c r="BY320" i="3"/>
  <c r="BX320" i="3"/>
  <c r="BW320" i="3"/>
  <c r="BV320" i="3"/>
  <c r="BU320" i="3"/>
  <c r="BN320" i="3"/>
  <c r="BP320" i="3" s="1"/>
  <c r="BM320" i="3"/>
  <c r="BO320" i="3" s="1"/>
  <c r="BJ320" i="3"/>
  <c r="BG320" i="3"/>
  <c r="AZ320" i="3"/>
  <c r="AY320" i="3"/>
  <c r="AW320" i="3"/>
  <c r="AQ320" i="3"/>
  <c r="BI320" i="3" s="1"/>
  <c r="BL320" i="3" s="1"/>
  <c r="AC320" i="3"/>
  <c r="BE320" i="3" s="1"/>
  <c r="BF320" i="3" s="1"/>
  <c r="J320" i="3"/>
  <c r="I320" i="3"/>
  <c r="F320" i="3"/>
  <c r="BA320" i="3" s="1"/>
  <c r="CC319" i="3"/>
  <c r="CB319" i="3"/>
  <c r="CA319" i="3"/>
  <c r="BZ319" i="3"/>
  <c r="BY319" i="3"/>
  <c r="BX319" i="3"/>
  <c r="BW319" i="3"/>
  <c r="BV319" i="3"/>
  <c r="BU319" i="3"/>
  <c r="BN319" i="3"/>
  <c r="BM319" i="3"/>
  <c r="BO319" i="3" s="1"/>
  <c r="BJ319" i="3"/>
  <c r="BG319" i="3"/>
  <c r="AZ319" i="3"/>
  <c r="AY319" i="3"/>
  <c r="AW319" i="3"/>
  <c r="AQ319" i="3"/>
  <c r="BI319" i="3" s="1"/>
  <c r="BL319" i="3" s="1"/>
  <c r="AC319" i="3"/>
  <c r="J319" i="3"/>
  <c r="I319" i="3"/>
  <c r="F319" i="3"/>
  <c r="BA319" i="3" s="1"/>
  <c r="CC318" i="3"/>
  <c r="CB318" i="3"/>
  <c r="CA318" i="3"/>
  <c r="BZ318" i="3"/>
  <c r="BY318" i="3"/>
  <c r="BX318" i="3"/>
  <c r="BW318" i="3"/>
  <c r="BV318" i="3"/>
  <c r="BU318" i="3"/>
  <c r="BN318" i="3"/>
  <c r="BP318" i="3" s="1"/>
  <c r="BM318" i="3"/>
  <c r="BO318" i="3" s="1"/>
  <c r="BL318" i="3"/>
  <c r="BJ318" i="3"/>
  <c r="BG318" i="3"/>
  <c r="AZ318" i="3"/>
  <c r="AY318" i="3"/>
  <c r="AW318" i="3"/>
  <c r="AQ318" i="3"/>
  <c r="BI318" i="3" s="1"/>
  <c r="AC318" i="3"/>
  <c r="BE318" i="3" s="1"/>
  <c r="BF318" i="3" s="1"/>
  <c r="J318" i="3"/>
  <c r="I318" i="3"/>
  <c r="F318" i="3"/>
  <c r="BB318" i="3" s="1"/>
  <c r="CC317" i="3"/>
  <c r="CB317" i="3"/>
  <c r="CA317" i="3"/>
  <c r="BZ317" i="3"/>
  <c r="BY317" i="3"/>
  <c r="BX317" i="3"/>
  <c r="BW317" i="3"/>
  <c r="BV317" i="3"/>
  <c r="BU317" i="3"/>
  <c r="BN317" i="3"/>
  <c r="BM317" i="3"/>
  <c r="BO317" i="3" s="1"/>
  <c r="BJ317" i="3"/>
  <c r="BG317" i="3"/>
  <c r="AZ317" i="3"/>
  <c r="AY317" i="3"/>
  <c r="AW317" i="3"/>
  <c r="AQ317" i="3"/>
  <c r="BI317" i="3" s="1"/>
  <c r="BL317" i="3" s="1"/>
  <c r="AC317" i="3"/>
  <c r="BE317" i="3" s="1"/>
  <c r="BF317" i="3" s="1"/>
  <c r="J317" i="3"/>
  <c r="I317" i="3"/>
  <c r="F317" i="3"/>
  <c r="BB317" i="3" s="1"/>
  <c r="CC316" i="3"/>
  <c r="CB316" i="3"/>
  <c r="CA316" i="3"/>
  <c r="BZ316" i="3"/>
  <c r="BY316" i="3"/>
  <c r="BX316" i="3"/>
  <c r="BW316" i="3"/>
  <c r="BV316" i="3"/>
  <c r="BU316" i="3"/>
  <c r="BN316" i="3"/>
  <c r="BM316" i="3"/>
  <c r="BO316" i="3" s="1"/>
  <c r="BJ316" i="3"/>
  <c r="BG316" i="3"/>
  <c r="AZ316" i="3"/>
  <c r="AY316" i="3"/>
  <c r="AW316" i="3"/>
  <c r="AQ316" i="3"/>
  <c r="AC316" i="3"/>
  <c r="BE316" i="3" s="1"/>
  <c r="BF316" i="3" s="1"/>
  <c r="J316" i="3"/>
  <c r="I316" i="3"/>
  <c r="F316" i="3"/>
  <c r="BB316" i="3" s="1"/>
  <c r="CC315" i="3"/>
  <c r="CB315" i="3"/>
  <c r="CA315" i="3"/>
  <c r="BZ315" i="3"/>
  <c r="BY315" i="3"/>
  <c r="BX315" i="3"/>
  <c r="BW315" i="3"/>
  <c r="BV315" i="3"/>
  <c r="BU315" i="3"/>
  <c r="BN315" i="3"/>
  <c r="BM315" i="3"/>
  <c r="BO315" i="3" s="1"/>
  <c r="BJ315" i="3"/>
  <c r="BG315" i="3"/>
  <c r="AZ315" i="3"/>
  <c r="AY315" i="3"/>
  <c r="AW315" i="3"/>
  <c r="AQ315" i="3"/>
  <c r="BI315" i="3" s="1"/>
  <c r="BL315" i="3" s="1"/>
  <c r="AC315" i="3"/>
  <c r="BE315" i="3" s="1"/>
  <c r="BF315" i="3" s="1"/>
  <c r="J315" i="3"/>
  <c r="I315" i="3"/>
  <c r="F315" i="3"/>
  <c r="BB315" i="3" s="1"/>
  <c r="CC314" i="3"/>
  <c r="CB314" i="3"/>
  <c r="CA314" i="3"/>
  <c r="BZ314" i="3"/>
  <c r="BY314" i="3"/>
  <c r="BX314" i="3"/>
  <c r="BW314" i="3"/>
  <c r="BV314" i="3"/>
  <c r="BU314" i="3"/>
  <c r="BN314" i="3"/>
  <c r="BM314" i="3"/>
  <c r="BO314" i="3" s="1"/>
  <c r="BJ314" i="3"/>
  <c r="BG314" i="3"/>
  <c r="AZ314" i="3"/>
  <c r="AY314" i="3"/>
  <c r="AW314" i="3"/>
  <c r="AQ314" i="3"/>
  <c r="AC314" i="3"/>
  <c r="BE314" i="3" s="1"/>
  <c r="BF314" i="3" s="1"/>
  <c r="J314" i="3"/>
  <c r="I314" i="3"/>
  <c r="F314" i="3"/>
  <c r="BB314" i="3" s="1"/>
  <c r="CC313" i="3"/>
  <c r="CB313" i="3"/>
  <c r="CA313" i="3"/>
  <c r="BZ313" i="3"/>
  <c r="BY313" i="3"/>
  <c r="BX313" i="3"/>
  <c r="BW313" i="3"/>
  <c r="BV313" i="3"/>
  <c r="BU313" i="3"/>
  <c r="BN313" i="3"/>
  <c r="BR313" i="3" s="1"/>
  <c r="BM313" i="3"/>
  <c r="BO313" i="3" s="1"/>
  <c r="BL313" i="3"/>
  <c r="BJ313" i="3"/>
  <c r="BG313" i="3"/>
  <c r="AZ313" i="3"/>
  <c r="AY313" i="3"/>
  <c r="AW313" i="3"/>
  <c r="AQ313" i="3"/>
  <c r="BI313" i="3" s="1"/>
  <c r="AC313" i="3"/>
  <c r="BE313" i="3" s="1"/>
  <c r="BF313" i="3" s="1"/>
  <c r="J313" i="3"/>
  <c r="I313" i="3"/>
  <c r="F313" i="3"/>
  <c r="BB313" i="3" s="1"/>
  <c r="CC338" i="3"/>
  <c r="CB338" i="3"/>
  <c r="CA338" i="3"/>
  <c r="BZ338" i="3"/>
  <c r="BY338" i="3"/>
  <c r="BX338" i="3"/>
  <c r="BW338" i="3"/>
  <c r="BV338" i="3"/>
  <c r="BU338" i="3"/>
  <c r="BN338" i="3"/>
  <c r="BM338" i="3"/>
  <c r="BO338" i="3" s="1"/>
  <c r="BJ338" i="3"/>
  <c r="BG338" i="3"/>
  <c r="AZ338" i="3"/>
  <c r="AY338" i="3"/>
  <c r="AW338" i="3"/>
  <c r="AQ338" i="3"/>
  <c r="BI338" i="3" s="1"/>
  <c r="BL338" i="3" s="1"/>
  <c r="AC338" i="3"/>
  <c r="BE338" i="3" s="1"/>
  <c r="BF338" i="3" s="1"/>
  <c r="J338" i="3"/>
  <c r="I338" i="3"/>
  <c r="F338" i="3"/>
  <c r="BB338" i="3" s="1"/>
  <c r="CC337" i="3"/>
  <c r="CB337" i="3"/>
  <c r="CA337" i="3"/>
  <c r="BZ337" i="3"/>
  <c r="BY337" i="3"/>
  <c r="BX337" i="3"/>
  <c r="BW337" i="3"/>
  <c r="BV337" i="3"/>
  <c r="BU337" i="3"/>
  <c r="BN337" i="3"/>
  <c r="BM337" i="3"/>
  <c r="BO337" i="3" s="1"/>
  <c r="BJ337" i="3"/>
  <c r="BG337" i="3"/>
  <c r="AZ337" i="3"/>
  <c r="AY337" i="3"/>
  <c r="AW337" i="3"/>
  <c r="AQ337" i="3"/>
  <c r="BI337" i="3" s="1"/>
  <c r="BL337" i="3" s="1"/>
  <c r="AC337" i="3"/>
  <c r="BE337" i="3" s="1"/>
  <c r="BF337" i="3" s="1"/>
  <c r="J337" i="3"/>
  <c r="I337" i="3"/>
  <c r="F337" i="3"/>
  <c r="BB337" i="3" s="1"/>
  <c r="CC336" i="3"/>
  <c r="CB336" i="3"/>
  <c r="CA336" i="3"/>
  <c r="BZ336" i="3"/>
  <c r="BY336" i="3"/>
  <c r="BX336" i="3"/>
  <c r="BW336" i="3"/>
  <c r="BV336" i="3"/>
  <c r="BU336" i="3"/>
  <c r="BN336" i="3"/>
  <c r="BM336" i="3"/>
  <c r="BO336" i="3" s="1"/>
  <c r="BJ336" i="3"/>
  <c r="BG336" i="3"/>
  <c r="AZ336" i="3"/>
  <c r="AY336" i="3"/>
  <c r="AW336" i="3"/>
  <c r="AQ336" i="3"/>
  <c r="BI336" i="3" s="1"/>
  <c r="BL336" i="3" s="1"/>
  <c r="AC336" i="3"/>
  <c r="BE336" i="3" s="1"/>
  <c r="BF336" i="3" s="1"/>
  <c r="J336" i="3"/>
  <c r="I336" i="3"/>
  <c r="F336" i="3"/>
  <c r="BB336" i="3" s="1"/>
  <c r="CC335" i="3"/>
  <c r="CB335" i="3"/>
  <c r="CA335" i="3"/>
  <c r="BZ335" i="3"/>
  <c r="BY335" i="3"/>
  <c r="BX335" i="3"/>
  <c r="BW335" i="3"/>
  <c r="BV335" i="3"/>
  <c r="BU335" i="3"/>
  <c r="BN335" i="3"/>
  <c r="BM335" i="3"/>
  <c r="BO335" i="3" s="1"/>
  <c r="BJ335" i="3"/>
  <c r="BG335" i="3"/>
  <c r="AZ335" i="3"/>
  <c r="AY335" i="3"/>
  <c r="AW335" i="3"/>
  <c r="AQ335" i="3"/>
  <c r="BI335" i="3" s="1"/>
  <c r="BL335" i="3" s="1"/>
  <c r="AC335" i="3"/>
  <c r="BE335" i="3" s="1"/>
  <c r="BF335" i="3" s="1"/>
  <c r="J335" i="3"/>
  <c r="I335" i="3"/>
  <c r="F335" i="3"/>
  <c r="BB335" i="3" s="1"/>
  <c r="CC334" i="3"/>
  <c r="CB334" i="3"/>
  <c r="CA334" i="3"/>
  <c r="BZ334" i="3"/>
  <c r="BY334" i="3"/>
  <c r="BX334" i="3"/>
  <c r="BW334" i="3"/>
  <c r="BV334" i="3"/>
  <c r="BU334" i="3"/>
  <c r="BN334" i="3"/>
  <c r="BM334" i="3"/>
  <c r="BO334" i="3" s="1"/>
  <c r="BJ334" i="3"/>
  <c r="BG334" i="3"/>
  <c r="AZ334" i="3"/>
  <c r="AY334" i="3"/>
  <c r="AW334" i="3"/>
  <c r="AQ334" i="3"/>
  <c r="BI334" i="3" s="1"/>
  <c r="BL334" i="3" s="1"/>
  <c r="AC334" i="3"/>
  <c r="BE334" i="3" s="1"/>
  <c r="BF334" i="3" s="1"/>
  <c r="J334" i="3"/>
  <c r="I334" i="3"/>
  <c r="F334" i="3"/>
  <c r="BB334" i="3" s="1"/>
  <c r="CC333" i="3"/>
  <c r="CB333" i="3"/>
  <c r="CA333" i="3"/>
  <c r="BZ333" i="3"/>
  <c r="BY333" i="3"/>
  <c r="BX333" i="3"/>
  <c r="BW333" i="3"/>
  <c r="BV333" i="3"/>
  <c r="BU333" i="3"/>
  <c r="BN333" i="3"/>
  <c r="BR333" i="3" s="1"/>
  <c r="BM333" i="3"/>
  <c r="BO333" i="3" s="1"/>
  <c r="BL333" i="3"/>
  <c r="BJ333" i="3"/>
  <c r="BG333" i="3"/>
  <c r="AZ333" i="3"/>
  <c r="AY333" i="3"/>
  <c r="AW333" i="3"/>
  <c r="AQ333" i="3"/>
  <c r="AC333" i="3"/>
  <c r="BE333" i="3" s="1"/>
  <c r="BF333" i="3" s="1"/>
  <c r="J333" i="3"/>
  <c r="I333" i="3"/>
  <c r="F333" i="3"/>
  <c r="BB333" i="3" s="1"/>
  <c r="CC332" i="3"/>
  <c r="CB332" i="3"/>
  <c r="CA332" i="3"/>
  <c r="BZ332" i="3"/>
  <c r="BY332" i="3"/>
  <c r="BX332" i="3"/>
  <c r="BW332" i="3"/>
  <c r="BV332" i="3"/>
  <c r="BU332" i="3"/>
  <c r="BN332" i="3"/>
  <c r="BM332" i="3"/>
  <c r="BO332" i="3" s="1"/>
  <c r="BJ332" i="3"/>
  <c r="BG332" i="3"/>
  <c r="AZ332" i="3"/>
  <c r="AY332" i="3"/>
  <c r="AW332" i="3"/>
  <c r="AQ332" i="3"/>
  <c r="AC332" i="3"/>
  <c r="BE332" i="3" s="1"/>
  <c r="BF332" i="3" s="1"/>
  <c r="J332" i="3"/>
  <c r="I332" i="3"/>
  <c r="F332" i="3"/>
  <c r="BB332" i="3" s="1"/>
  <c r="CC331" i="3"/>
  <c r="CB331" i="3"/>
  <c r="CA331" i="3"/>
  <c r="BZ331" i="3"/>
  <c r="BY331" i="3"/>
  <c r="BX331" i="3"/>
  <c r="BW331" i="3"/>
  <c r="BV331" i="3"/>
  <c r="BU331" i="3"/>
  <c r="BN331" i="3"/>
  <c r="BM331" i="3"/>
  <c r="BO331" i="3" s="1"/>
  <c r="BJ331" i="3"/>
  <c r="BG331" i="3"/>
  <c r="AZ331" i="3"/>
  <c r="AY331" i="3"/>
  <c r="AW331" i="3"/>
  <c r="AQ331" i="3"/>
  <c r="BI331" i="3" s="1"/>
  <c r="BL331" i="3" s="1"/>
  <c r="AC331" i="3"/>
  <c r="BE331" i="3" s="1"/>
  <c r="BF331" i="3" s="1"/>
  <c r="J331" i="3"/>
  <c r="I331" i="3"/>
  <c r="F331" i="3"/>
  <c r="BB331" i="3" s="1"/>
  <c r="CC330" i="3"/>
  <c r="CB330" i="3"/>
  <c r="CA330" i="3"/>
  <c r="BZ330" i="3"/>
  <c r="BY330" i="3"/>
  <c r="BX330" i="3"/>
  <c r="BW330" i="3"/>
  <c r="BV330" i="3"/>
  <c r="BU330" i="3"/>
  <c r="BN330" i="3"/>
  <c r="BM330" i="3"/>
  <c r="BO330" i="3" s="1"/>
  <c r="BJ330" i="3"/>
  <c r="BG330" i="3"/>
  <c r="AZ330" i="3"/>
  <c r="AY330" i="3"/>
  <c r="AW330" i="3"/>
  <c r="AQ330" i="3"/>
  <c r="BI330" i="3" s="1"/>
  <c r="BL330" i="3" s="1"/>
  <c r="AC330" i="3"/>
  <c r="J330" i="3"/>
  <c r="I330" i="3"/>
  <c r="F330" i="3"/>
  <c r="BB330" i="3" s="1"/>
  <c r="CC329" i="3"/>
  <c r="CB329" i="3"/>
  <c r="CA329" i="3"/>
  <c r="BZ329" i="3"/>
  <c r="BY329" i="3"/>
  <c r="BX329" i="3"/>
  <c r="BW329" i="3"/>
  <c r="BV329" i="3"/>
  <c r="BU329" i="3"/>
  <c r="BN329" i="3"/>
  <c r="BM329" i="3"/>
  <c r="BO329" i="3" s="1"/>
  <c r="BJ329" i="3"/>
  <c r="BG329" i="3"/>
  <c r="AZ329" i="3"/>
  <c r="AY329" i="3"/>
  <c r="AW329" i="3"/>
  <c r="AQ329" i="3"/>
  <c r="BI329" i="3" s="1"/>
  <c r="BL329" i="3" s="1"/>
  <c r="AC329" i="3"/>
  <c r="J329" i="3"/>
  <c r="I329" i="3"/>
  <c r="F329" i="3"/>
  <c r="BB329" i="3" s="1"/>
  <c r="CC328" i="3"/>
  <c r="CB328" i="3"/>
  <c r="CA328" i="3"/>
  <c r="BZ328" i="3"/>
  <c r="BY328" i="3"/>
  <c r="BX328" i="3"/>
  <c r="BW328" i="3"/>
  <c r="BV328" i="3"/>
  <c r="BU328" i="3"/>
  <c r="BN328" i="3"/>
  <c r="BM328" i="3"/>
  <c r="BO328" i="3" s="1"/>
  <c r="BJ328" i="3"/>
  <c r="BG328" i="3"/>
  <c r="AZ328" i="3"/>
  <c r="AY328" i="3"/>
  <c r="AW328" i="3"/>
  <c r="AQ328" i="3"/>
  <c r="BI328" i="3" s="1"/>
  <c r="BL328" i="3" s="1"/>
  <c r="AC328" i="3"/>
  <c r="J328" i="3"/>
  <c r="I328" i="3"/>
  <c r="F328" i="3"/>
  <c r="BB328" i="3" s="1"/>
  <c r="CC327" i="3"/>
  <c r="CB327" i="3"/>
  <c r="CA327" i="3"/>
  <c r="BZ327" i="3"/>
  <c r="BY327" i="3"/>
  <c r="BX327" i="3"/>
  <c r="BW327" i="3"/>
  <c r="BV327" i="3"/>
  <c r="BU327" i="3"/>
  <c r="BN327" i="3"/>
  <c r="BM327" i="3"/>
  <c r="BO327" i="3" s="1"/>
  <c r="BJ327" i="3"/>
  <c r="BG327" i="3"/>
  <c r="AZ327" i="3"/>
  <c r="AY327" i="3"/>
  <c r="AW327" i="3"/>
  <c r="AQ327" i="3"/>
  <c r="BI327" i="3" s="1"/>
  <c r="BL327" i="3" s="1"/>
  <c r="AC327" i="3"/>
  <c r="J327" i="3"/>
  <c r="I327" i="3"/>
  <c r="F327" i="3"/>
  <c r="BB327" i="3" s="1"/>
  <c r="CC326" i="3"/>
  <c r="CB326" i="3"/>
  <c r="CA326" i="3"/>
  <c r="BZ326" i="3"/>
  <c r="BY326" i="3"/>
  <c r="BX326" i="3"/>
  <c r="BW326" i="3"/>
  <c r="BV326" i="3"/>
  <c r="BU326" i="3"/>
  <c r="BN326" i="3"/>
  <c r="BM326" i="3"/>
  <c r="BO326" i="3" s="1"/>
  <c r="BJ326" i="3"/>
  <c r="BG326" i="3"/>
  <c r="AZ326" i="3"/>
  <c r="AY326" i="3"/>
  <c r="AW326" i="3"/>
  <c r="AQ326" i="3"/>
  <c r="BI326" i="3" s="1"/>
  <c r="BL326" i="3" s="1"/>
  <c r="AC326" i="3"/>
  <c r="J326" i="3"/>
  <c r="I326" i="3"/>
  <c r="F326" i="3"/>
  <c r="BB326" i="3" s="1"/>
  <c r="CC351" i="3"/>
  <c r="CB351" i="3"/>
  <c r="CA351" i="3"/>
  <c r="BZ351" i="3"/>
  <c r="BY351" i="3"/>
  <c r="BX351" i="3"/>
  <c r="BW351" i="3"/>
  <c r="BV351" i="3"/>
  <c r="BU351" i="3"/>
  <c r="BN351" i="3"/>
  <c r="BM351" i="3"/>
  <c r="BO351" i="3" s="1"/>
  <c r="BJ351" i="3"/>
  <c r="BG351" i="3"/>
  <c r="AZ351" i="3"/>
  <c r="AY351" i="3"/>
  <c r="AW351" i="3"/>
  <c r="AQ351" i="3"/>
  <c r="AC351" i="3"/>
  <c r="BE351" i="3" s="1"/>
  <c r="BF351" i="3" s="1"/>
  <c r="J351" i="3"/>
  <c r="I351" i="3"/>
  <c r="F351" i="3"/>
  <c r="BB351" i="3" s="1"/>
  <c r="CC350" i="3"/>
  <c r="CB350" i="3"/>
  <c r="CA350" i="3"/>
  <c r="BZ350" i="3"/>
  <c r="BY350" i="3"/>
  <c r="BX350" i="3"/>
  <c r="BW350" i="3"/>
  <c r="BV350" i="3"/>
  <c r="BU350" i="3"/>
  <c r="BN350" i="3"/>
  <c r="BM350" i="3"/>
  <c r="BO350" i="3" s="1"/>
  <c r="BJ350" i="3"/>
  <c r="BG350" i="3"/>
  <c r="AZ350" i="3"/>
  <c r="AY350" i="3"/>
  <c r="AW350" i="3"/>
  <c r="AQ350" i="3"/>
  <c r="AC350" i="3"/>
  <c r="BE350" i="3" s="1"/>
  <c r="BF350" i="3" s="1"/>
  <c r="J350" i="3"/>
  <c r="I350" i="3"/>
  <c r="F350" i="3"/>
  <c r="BB350" i="3" s="1"/>
  <c r="CC349" i="3"/>
  <c r="CB349" i="3"/>
  <c r="CA349" i="3"/>
  <c r="BZ349" i="3"/>
  <c r="BY349" i="3"/>
  <c r="BX349" i="3"/>
  <c r="BW349" i="3"/>
  <c r="BV349" i="3"/>
  <c r="BU349" i="3"/>
  <c r="BN349" i="3"/>
  <c r="BR349" i="3" s="1"/>
  <c r="BM349" i="3"/>
  <c r="BO349" i="3" s="1"/>
  <c r="BL349" i="3"/>
  <c r="BJ349" i="3"/>
  <c r="BG349" i="3"/>
  <c r="AZ349" i="3"/>
  <c r="AY349" i="3"/>
  <c r="AW349" i="3"/>
  <c r="AQ349" i="3"/>
  <c r="AC349" i="3"/>
  <c r="BE349" i="3" s="1"/>
  <c r="BF349" i="3" s="1"/>
  <c r="J349" i="3"/>
  <c r="I349" i="3"/>
  <c r="F349" i="3"/>
  <c r="BB349" i="3" s="1"/>
  <c r="CC348" i="3"/>
  <c r="CB348" i="3"/>
  <c r="CA348" i="3"/>
  <c r="BZ348" i="3"/>
  <c r="BY348" i="3"/>
  <c r="BX348" i="3"/>
  <c r="BW348" i="3"/>
  <c r="BV348" i="3"/>
  <c r="BU348" i="3"/>
  <c r="BN348" i="3"/>
  <c r="BM348" i="3"/>
  <c r="BO348" i="3" s="1"/>
  <c r="BJ348" i="3"/>
  <c r="BG348" i="3"/>
  <c r="AZ348" i="3"/>
  <c r="AY348" i="3"/>
  <c r="AW348" i="3"/>
  <c r="AQ348" i="3"/>
  <c r="AC348" i="3"/>
  <c r="BE348" i="3" s="1"/>
  <c r="BF348" i="3" s="1"/>
  <c r="J348" i="3"/>
  <c r="I348" i="3"/>
  <c r="F348" i="3"/>
  <c r="BB348" i="3" s="1"/>
  <c r="CC347" i="3"/>
  <c r="CB347" i="3"/>
  <c r="CA347" i="3"/>
  <c r="BZ347" i="3"/>
  <c r="BY347" i="3"/>
  <c r="BX347" i="3"/>
  <c r="BW347" i="3"/>
  <c r="BV347" i="3"/>
  <c r="BU347" i="3"/>
  <c r="BN347" i="3"/>
  <c r="BM347" i="3"/>
  <c r="BO347" i="3" s="1"/>
  <c r="BJ347" i="3"/>
  <c r="BG347" i="3"/>
  <c r="AZ347" i="3"/>
  <c r="AY347" i="3"/>
  <c r="AW347" i="3"/>
  <c r="AQ347" i="3"/>
  <c r="AC347" i="3"/>
  <c r="BE347" i="3" s="1"/>
  <c r="BF347" i="3" s="1"/>
  <c r="J347" i="3"/>
  <c r="I347" i="3"/>
  <c r="F347" i="3"/>
  <c r="BB347" i="3" s="1"/>
  <c r="CC346" i="3"/>
  <c r="CB346" i="3"/>
  <c r="CA346" i="3"/>
  <c r="BZ346" i="3"/>
  <c r="BY346" i="3"/>
  <c r="BX346" i="3"/>
  <c r="BW346" i="3"/>
  <c r="BV346" i="3"/>
  <c r="BU346" i="3"/>
  <c r="BN346" i="3"/>
  <c r="BM346" i="3"/>
  <c r="BO346" i="3" s="1"/>
  <c r="BJ346" i="3"/>
  <c r="BG346" i="3"/>
  <c r="AZ346" i="3"/>
  <c r="AY346" i="3"/>
  <c r="AW346" i="3"/>
  <c r="AQ346" i="3"/>
  <c r="AC346" i="3"/>
  <c r="BE346" i="3" s="1"/>
  <c r="BF346" i="3" s="1"/>
  <c r="J346" i="3"/>
  <c r="I346" i="3"/>
  <c r="F346" i="3"/>
  <c r="BB346" i="3" s="1"/>
  <c r="CC345" i="3"/>
  <c r="CB345" i="3"/>
  <c r="CA345" i="3"/>
  <c r="BZ345" i="3"/>
  <c r="BY345" i="3"/>
  <c r="BX345" i="3"/>
  <c r="BW345" i="3"/>
  <c r="BV345" i="3"/>
  <c r="BU345" i="3"/>
  <c r="BN345" i="3"/>
  <c r="BM345" i="3"/>
  <c r="BO345" i="3" s="1"/>
  <c r="BJ345" i="3"/>
  <c r="BG345" i="3"/>
  <c r="AZ345" i="3"/>
  <c r="AY345" i="3"/>
  <c r="AW345" i="3"/>
  <c r="AQ345" i="3"/>
  <c r="AC345" i="3"/>
  <c r="BE345" i="3" s="1"/>
  <c r="BF345" i="3" s="1"/>
  <c r="J345" i="3"/>
  <c r="I345" i="3"/>
  <c r="F345" i="3"/>
  <c r="BB345" i="3" s="1"/>
  <c r="CC344" i="3"/>
  <c r="CB344" i="3"/>
  <c r="CA344" i="3"/>
  <c r="BZ344" i="3"/>
  <c r="BY344" i="3"/>
  <c r="BX344" i="3"/>
  <c r="BW344" i="3"/>
  <c r="BV344" i="3"/>
  <c r="BU344" i="3"/>
  <c r="BN344" i="3"/>
  <c r="BM344" i="3"/>
  <c r="BO344" i="3" s="1"/>
  <c r="BJ344" i="3"/>
  <c r="BG344" i="3"/>
  <c r="AZ344" i="3"/>
  <c r="AY344" i="3"/>
  <c r="AW344" i="3"/>
  <c r="AQ344" i="3"/>
  <c r="BI344" i="3" s="1"/>
  <c r="BL344" i="3" s="1"/>
  <c r="AC344" i="3"/>
  <c r="BE344" i="3" s="1"/>
  <c r="BF344" i="3" s="1"/>
  <c r="J344" i="3"/>
  <c r="I344" i="3"/>
  <c r="F344" i="3"/>
  <c r="BB344" i="3" s="1"/>
  <c r="CC343" i="3"/>
  <c r="CB343" i="3"/>
  <c r="CA343" i="3"/>
  <c r="BZ343" i="3"/>
  <c r="BY343" i="3"/>
  <c r="BX343" i="3"/>
  <c r="BW343" i="3"/>
  <c r="BV343" i="3"/>
  <c r="BU343" i="3"/>
  <c r="BN343" i="3"/>
  <c r="BM343" i="3"/>
  <c r="BO343" i="3" s="1"/>
  <c r="BJ343" i="3"/>
  <c r="BG343" i="3"/>
  <c r="AZ343" i="3"/>
  <c r="AY343" i="3"/>
  <c r="AW343" i="3"/>
  <c r="AQ343" i="3"/>
  <c r="BI343" i="3" s="1"/>
  <c r="BL343" i="3" s="1"/>
  <c r="AC343" i="3"/>
  <c r="J343" i="3"/>
  <c r="I343" i="3"/>
  <c r="F343" i="3"/>
  <c r="BB343" i="3" s="1"/>
  <c r="CC342" i="3"/>
  <c r="CB342" i="3"/>
  <c r="CA342" i="3"/>
  <c r="BZ342" i="3"/>
  <c r="BY342" i="3"/>
  <c r="BX342" i="3"/>
  <c r="BW342" i="3"/>
  <c r="BV342" i="3"/>
  <c r="BU342" i="3"/>
  <c r="BN342" i="3"/>
  <c r="BM342" i="3"/>
  <c r="BO342" i="3" s="1"/>
  <c r="BJ342" i="3"/>
  <c r="BG342" i="3"/>
  <c r="AZ342" i="3"/>
  <c r="AY342" i="3"/>
  <c r="AW342" i="3"/>
  <c r="AQ342" i="3"/>
  <c r="BI342" i="3" s="1"/>
  <c r="BL342" i="3" s="1"/>
  <c r="AC342" i="3"/>
  <c r="J342" i="3"/>
  <c r="I342" i="3"/>
  <c r="F342" i="3"/>
  <c r="BB342" i="3" s="1"/>
  <c r="CC341" i="3"/>
  <c r="CB341" i="3"/>
  <c r="CA341" i="3"/>
  <c r="BZ341" i="3"/>
  <c r="BY341" i="3"/>
  <c r="BX341" i="3"/>
  <c r="BW341" i="3"/>
  <c r="BV341" i="3"/>
  <c r="BU341" i="3"/>
  <c r="BN341" i="3"/>
  <c r="BM341" i="3"/>
  <c r="BO341" i="3" s="1"/>
  <c r="BJ341" i="3"/>
  <c r="BG341" i="3"/>
  <c r="AZ341" i="3"/>
  <c r="AY341" i="3"/>
  <c r="AW341" i="3"/>
  <c r="AQ341" i="3"/>
  <c r="BI341" i="3" s="1"/>
  <c r="BL341" i="3" s="1"/>
  <c r="AC341" i="3"/>
  <c r="J341" i="3"/>
  <c r="I341" i="3"/>
  <c r="F341" i="3"/>
  <c r="BB341" i="3" s="1"/>
  <c r="CC340" i="3"/>
  <c r="CB340" i="3"/>
  <c r="CA340" i="3"/>
  <c r="BZ340" i="3"/>
  <c r="BY340" i="3"/>
  <c r="BX340" i="3"/>
  <c r="BW340" i="3"/>
  <c r="BV340" i="3"/>
  <c r="BU340" i="3"/>
  <c r="BN340" i="3"/>
  <c r="BM340" i="3"/>
  <c r="BO340" i="3" s="1"/>
  <c r="BJ340" i="3"/>
  <c r="BG340" i="3"/>
  <c r="AZ340" i="3"/>
  <c r="AY340" i="3"/>
  <c r="AW340" i="3"/>
  <c r="AQ340" i="3"/>
  <c r="BI340" i="3" s="1"/>
  <c r="BL340" i="3" s="1"/>
  <c r="AC340" i="3"/>
  <c r="J340" i="3"/>
  <c r="I340" i="3"/>
  <c r="F340" i="3"/>
  <c r="BB340" i="3" s="1"/>
  <c r="CC339" i="3"/>
  <c r="CB339" i="3"/>
  <c r="CA339" i="3"/>
  <c r="BZ339" i="3"/>
  <c r="BY339" i="3"/>
  <c r="BX339" i="3"/>
  <c r="BW339" i="3"/>
  <c r="BV339" i="3"/>
  <c r="BU339" i="3"/>
  <c r="BN339" i="3"/>
  <c r="BM339" i="3"/>
  <c r="BO339" i="3" s="1"/>
  <c r="BJ339" i="3"/>
  <c r="BG339" i="3"/>
  <c r="AZ339" i="3"/>
  <c r="AY339" i="3"/>
  <c r="AW339" i="3"/>
  <c r="AQ339" i="3"/>
  <c r="BI339" i="3" s="1"/>
  <c r="BL339" i="3" s="1"/>
  <c r="AC339" i="3"/>
  <c r="J339" i="3"/>
  <c r="I339" i="3"/>
  <c r="F339" i="3"/>
  <c r="BB339" i="3" s="1"/>
  <c r="CC364" i="3"/>
  <c r="CB364" i="3"/>
  <c r="CA364" i="3"/>
  <c r="BZ364" i="3"/>
  <c r="BY364" i="3"/>
  <c r="BX364" i="3"/>
  <c r="BW364" i="3"/>
  <c r="BV364" i="3"/>
  <c r="BU364" i="3"/>
  <c r="BN364" i="3"/>
  <c r="BM364" i="3"/>
  <c r="BO364" i="3" s="1"/>
  <c r="BJ364" i="3"/>
  <c r="BG364" i="3"/>
  <c r="AZ364" i="3"/>
  <c r="AY364" i="3"/>
  <c r="AW364" i="3"/>
  <c r="AQ364" i="3"/>
  <c r="BI364" i="3" s="1"/>
  <c r="BL364" i="3" s="1"/>
  <c r="AC364" i="3"/>
  <c r="J364" i="3"/>
  <c r="I364" i="3"/>
  <c r="F364" i="3"/>
  <c r="BB364" i="3" s="1"/>
  <c r="CC363" i="3"/>
  <c r="CB363" i="3"/>
  <c r="CA363" i="3"/>
  <c r="BZ363" i="3"/>
  <c r="BY363" i="3"/>
  <c r="BX363" i="3"/>
  <c r="BW363" i="3"/>
  <c r="BV363" i="3"/>
  <c r="BU363" i="3"/>
  <c r="BN363" i="3"/>
  <c r="BM363" i="3"/>
  <c r="BO363" i="3" s="1"/>
  <c r="BJ363" i="3"/>
  <c r="BG363" i="3"/>
  <c r="AZ363" i="3"/>
  <c r="AY363" i="3"/>
  <c r="AW363" i="3"/>
  <c r="AQ363" i="3"/>
  <c r="BI363" i="3" s="1"/>
  <c r="BL363" i="3" s="1"/>
  <c r="AC363" i="3"/>
  <c r="BE363" i="3" s="1"/>
  <c r="BF363" i="3" s="1"/>
  <c r="J363" i="3"/>
  <c r="I363" i="3"/>
  <c r="F363" i="3"/>
  <c r="BB363" i="3" s="1"/>
  <c r="CC362" i="3"/>
  <c r="CB362" i="3"/>
  <c r="CA362" i="3"/>
  <c r="BZ362" i="3"/>
  <c r="BY362" i="3"/>
  <c r="BX362" i="3"/>
  <c r="BW362" i="3"/>
  <c r="BV362" i="3"/>
  <c r="BU362" i="3"/>
  <c r="BN362" i="3"/>
  <c r="BM362" i="3"/>
  <c r="BO362" i="3" s="1"/>
  <c r="BJ362" i="3"/>
  <c r="BG362" i="3"/>
  <c r="AZ362" i="3"/>
  <c r="AY362" i="3"/>
  <c r="AW362" i="3"/>
  <c r="AQ362" i="3"/>
  <c r="BI362" i="3" s="1"/>
  <c r="BL362" i="3" s="1"/>
  <c r="AC362" i="3"/>
  <c r="BE362" i="3" s="1"/>
  <c r="BF362" i="3" s="1"/>
  <c r="J362" i="3"/>
  <c r="I362" i="3"/>
  <c r="F362" i="3"/>
  <c r="BB362" i="3" s="1"/>
  <c r="CC361" i="3"/>
  <c r="CB361" i="3"/>
  <c r="CA361" i="3"/>
  <c r="BZ361" i="3"/>
  <c r="BY361" i="3"/>
  <c r="BX361" i="3"/>
  <c r="BW361" i="3"/>
  <c r="BV361" i="3"/>
  <c r="BU361" i="3"/>
  <c r="BN361" i="3"/>
  <c r="BM361" i="3"/>
  <c r="BO361" i="3" s="1"/>
  <c r="BJ361" i="3"/>
  <c r="BG361" i="3"/>
  <c r="AZ361" i="3"/>
  <c r="AY361" i="3"/>
  <c r="AW361" i="3"/>
  <c r="AQ361" i="3"/>
  <c r="BI361" i="3" s="1"/>
  <c r="BL361" i="3" s="1"/>
  <c r="AC361" i="3"/>
  <c r="BE361" i="3" s="1"/>
  <c r="BF361" i="3" s="1"/>
  <c r="J361" i="3"/>
  <c r="I361" i="3"/>
  <c r="F361" i="3"/>
  <c r="BB361" i="3" s="1"/>
  <c r="CC360" i="3"/>
  <c r="CB360" i="3"/>
  <c r="CA360" i="3"/>
  <c r="BZ360" i="3"/>
  <c r="BY360" i="3"/>
  <c r="BX360" i="3"/>
  <c r="BW360" i="3"/>
  <c r="BV360" i="3"/>
  <c r="BU360" i="3"/>
  <c r="BN360" i="3"/>
  <c r="BM360" i="3"/>
  <c r="BO360" i="3" s="1"/>
  <c r="BJ360" i="3"/>
  <c r="BG360" i="3"/>
  <c r="AZ360" i="3"/>
  <c r="AY360" i="3"/>
  <c r="AW360" i="3"/>
  <c r="AQ360" i="3"/>
  <c r="BI360" i="3" s="1"/>
  <c r="BL360" i="3" s="1"/>
  <c r="AC360" i="3"/>
  <c r="BE360" i="3" s="1"/>
  <c r="BF360" i="3" s="1"/>
  <c r="J360" i="3"/>
  <c r="I360" i="3"/>
  <c r="F360" i="3"/>
  <c r="BB360" i="3" s="1"/>
  <c r="CC359" i="3"/>
  <c r="CB359" i="3"/>
  <c r="CA359" i="3"/>
  <c r="BZ359" i="3"/>
  <c r="BY359" i="3"/>
  <c r="BX359" i="3"/>
  <c r="BW359" i="3"/>
  <c r="BV359" i="3"/>
  <c r="BU359" i="3"/>
  <c r="BN359" i="3"/>
  <c r="BM359" i="3"/>
  <c r="BO359" i="3" s="1"/>
  <c r="BJ359" i="3"/>
  <c r="BG359" i="3"/>
  <c r="AZ359" i="3"/>
  <c r="AY359" i="3"/>
  <c r="AW359" i="3"/>
  <c r="AQ359" i="3"/>
  <c r="BI359" i="3" s="1"/>
  <c r="BL359" i="3" s="1"/>
  <c r="AC359" i="3"/>
  <c r="BE359" i="3" s="1"/>
  <c r="BF359" i="3" s="1"/>
  <c r="J359" i="3"/>
  <c r="I359" i="3"/>
  <c r="F359" i="3"/>
  <c r="BB359" i="3" s="1"/>
  <c r="CC358" i="3"/>
  <c r="CB358" i="3"/>
  <c r="CA358" i="3"/>
  <c r="BZ358" i="3"/>
  <c r="BY358" i="3"/>
  <c r="BX358" i="3"/>
  <c r="BW358" i="3"/>
  <c r="BV358" i="3"/>
  <c r="BU358" i="3"/>
  <c r="BN358" i="3"/>
  <c r="BM358" i="3"/>
  <c r="BO358" i="3" s="1"/>
  <c r="BJ358" i="3"/>
  <c r="BG358" i="3"/>
  <c r="AZ358" i="3"/>
  <c r="AY358" i="3"/>
  <c r="AW358" i="3"/>
  <c r="AQ358" i="3"/>
  <c r="BI358" i="3" s="1"/>
  <c r="BL358" i="3" s="1"/>
  <c r="AC358" i="3"/>
  <c r="BE358" i="3" s="1"/>
  <c r="BF358" i="3" s="1"/>
  <c r="J358" i="3"/>
  <c r="I358" i="3"/>
  <c r="F358" i="3"/>
  <c r="BB358" i="3" s="1"/>
  <c r="CC357" i="3"/>
  <c r="CB357" i="3"/>
  <c r="CA357" i="3"/>
  <c r="BZ357" i="3"/>
  <c r="BY357" i="3"/>
  <c r="BX357" i="3"/>
  <c r="BW357" i="3"/>
  <c r="BV357" i="3"/>
  <c r="BU357" i="3"/>
  <c r="BN357" i="3"/>
  <c r="BM357" i="3"/>
  <c r="BO357" i="3" s="1"/>
  <c r="BJ357" i="3"/>
  <c r="BG357" i="3"/>
  <c r="AZ357" i="3"/>
  <c r="AY357" i="3"/>
  <c r="AW357" i="3"/>
  <c r="AQ357" i="3"/>
  <c r="AC357" i="3"/>
  <c r="BE357" i="3" s="1"/>
  <c r="BF357" i="3" s="1"/>
  <c r="J357" i="3"/>
  <c r="I357" i="3"/>
  <c r="F357" i="3"/>
  <c r="BB357" i="3" s="1"/>
  <c r="CC356" i="3"/>
  <c r="CB356" i="3"/>
  <c r="CA356" i="3"/>
  <c r="BZ356" i="3"/>
  <c r="BY356" i="3"/>
  <c r="BX356" i="3"/>
  <c r="BW356" i="3"/>
  <c r="BV356" i="3"/>
  <c r="BU356" i="3"/>
  <c r="BN356" i="3"/>
  <c r="BR356" i="3" s="1"/>
  <c r="BM356" i="3"/>
  <c r="BO356" i="3" s="1"/>
  <c r="BL356" i="3"/>
  <c r="BJ356" i="3"/>
  <c r="BG356" i="3"/>
  <c r="AZ356" i="3"/>
  <c r="AY356" i="3"/>
  <c r="AW356" i="3"/>
  <c r="AQ356" i="3"/>
  <c r="BI356" i="3" s="1"/>
  <c r="AC356" i="3"/>
  <c r="BE356" i="3" s="1"/>
  <c r="BF356" i="3" s="1"/>
  <c r="J356" i="3"/>
  <c r="I356" i="3"/>
  <c r="F356" i="3"/>
  <c r="BA356" i="3" s="1"/>
  <c r="CC355" i="3"/>
  <c r="CB355" i="3"/>
  <c r="CA355" i="3"/>
  <c r="BZ355" i="3"/>
  <c r="BY355" i="3"/>
  <c r="BX355" i="3"/>
  <c r="BW355" i="3"/>
  <c r="BV355" i="3"/>
  <c r="BU355" i="3"/>
  <c r="BN355" i="3"/>
  <c r="BM355" i="3"/>
  <c r="BO355" i="3" s="1"/>
  <c r="BJ355" i="3"/>
  <c r="BG355" i="3"/>
  <c r="AZ355" i="3"/>
  <c r="AY355" i="3"/>
  <c r="AW355" i="3"/>
  <c r="AQ355" i="3"/>
  <c r="BI355" i="3" s="1"/>
  <c r="BL355" i="3" s="1"/>
  <c r="AC355" i="3"/>
  <c r="BE355" i="3" s="1"/>
  <c r="BF355" i="3" s="1"/>
  <c r="J355" i="3"/>
  <c r="I355" i="3"/>
  <c r="F355" i="3"/>
  <c r="BA355" i="3" s="1"/>
  <c r="CC354" i="3"/>
  <c r="CB354" i="3"/>
  <c r="CA354" i="3"/>
  <c r="BZ354" i="3"/>
  <c r="BY354" i="3"/>
  <c r="BX354" i="3"/>
  <c r="BW354" i="3"/>
  <c r="BV354" i="3"/>
  <c r="BU354" i="3"/>
  <c r="BN354" i="3"/>
  <c r="BM354" i="3"/>
  <c r="BO354" i="3" s="1"/>
  <c r="BJ354" i="3"/>
  <c r="BG354" i="3"/>
  <c r="AZ354" i="3"/>
  <c r="AY354" i="3"/>
  <c r="AW354" i="3"/>
  <c r="AQ354" i="3"/>
  <c r="AC354" i="3"/>
  <c r="BE354" i="3" s="1"/>
  <c r="BF354" i="3" s="1"/>
  <c r="J354" i="3"/>
  <c r="I354" i="3"/>
  <c r="F354" i="3"/>
  <c r="CC353" i="3"/>
  <c r="CB353" i="3"/>
  <c r="CA353" i="3"/>
  <c r="BZ353" i="3"/>
  <c r="BY353" i="3"/>
  <c r="BX353" i="3"/>
  <c r="BW353" i="3"/>
  <c r="BV353" i="3"/>
  <c r="BU353" i="3"/>
  <c r="BN353" i="3"/>
  <c r="BM353" i="3"/>
  <c r="BO353" i="3" s="1"/>
  <c r="BJ353" i="3"/>
  <c r="BG353" i="3"/>
  <c r="AZ353" i="3"/>
  <c r="AY353" i="3"/>
  <c r="AW353" i="3"/>
  <c r="AQ353" i="3"/>
  <c r="AC353" i="3"/>
  <c r="BE353" i="3" s="1"/>
  <c r="BF353" i="3" s="1"/>
  <c r="J353" i="3"/>
  <c r="I353" i="3"/>
  <c r="F353" i="3"/>
  <c r="CC352" i="3"/>
  <c r="CB352" i="3"/>
  <c r="CA352" i="3"/>
  <c r="BZ352" i="3"/>
  <c r="BY352" i="3"/>
  <c r="BX352" i="3"/>
  <c r="BW352" i="3"/>
  <c r="BV352" i="3"/>
  <c r="BU352" i="3"/>
  <c r="BN352" i="3"/>
  <c r="BM352" i="3"/>
  <c r="BO352" i="3" s="1"/>
  <c r="BJ352" i="3"/>
  <c r="BG352" i="3"/>
  <c r="AZ352" i="3"/>
  <c r="AY352" i="3"/>
  <c r="AW352" i="3"/>
  <c r="AQ352" i="3"/>
  <c r="BI352" i="3" s="1"/>
  <c r="BL352" i="3" s="1"/>
  <c r="AC352" i="3"/>
  <c r="BE352" i="3" s="1"/>
  <c r="BF352" i="3" s="1"/>
  <c r="J352" i="3"/>
  <c r="I352" i="3"/>
  <c r="F352" i="3"/>
  <c r="CC377" i="3"/>
  <c r="CB377" i="3"/>
  <c r="CA377" i="3"/>
  <c r="BZ377" i="3"/>
  <c r="BY377" i="3"/>
  <c r="BX377" i="3"/>
  <c r="BW377" i="3"/>
  <c r="BV377" i="3"/>
  <c r="BU377" i="3"/>
  <c r="BN377" i="3"/>
  <c r="BP377" i="3" s="1"/>
  <c r="BM377" i="3"/>
  <c r="BO377" i="3" s="1"/>
  <c r="BJ377" i="3"/>
  <c r="BG377" i="3"/>
  <c r="AZ377" i="3"/>
  <c r="AY377" i="3"/>
  <c r="AW377" i="3"/>
  <c r="AQ377" i="3"/>
  <c r="BI377" i="3" s="1"/>
  <c r="BL377" i="3" s="1"/>
  <c r="AC377" i="3"/>
  <c r="BE377" i="3" s="1"/>
  <c r="BF377" i="3" s="1"/>
  <c r="J377" i="3"/>
  <c r="I377" i="3"/>
  <c r="F377" i="3"/>
  <c r="BA377" i="3" s="1"/>
  <c r="CC376" i="3"/>
  <c r="CB376" i="3"/>
  <c r="CA376" i="3"/>
  <c r="BZ376" i="3"/>
  <c r="BY376" i="3"/>
  <c r="BX376" i="3"/>
  <c r="BW376" i="3"/>
  <c r="BV376" i="3"/>
  <c r="BU376" i="3"/>
  <c r="BN376" i="3"/>
  <c r="BM376" i="3"/>
  <c r="BO376" i="3" s="1"/>
  <c r="BJ376" i="3"/>
  <c r="BG376" i="3"/>
  <c r="AZ376" i="3"/>
  <c r="AY376" i="3"/>
  <c r="AW376" i="3"/>
  <c r="AQ376" i="3"/>
  <c r="BI376" i="3" s="1"/>
  <c r="BL376" i="3" s="1"/>
  <c r="AC376" i="3"/>
  <c r="BE376" i="3" s="1"/>
  <c r="BF376" i="3" s="1"/>
  <c r="J376" i="3"/>
  <c r="I376" i="3"/>
  <c r="F376" i="3"/>
  <c r="BA376" i="3" s="1"/>
  <c r="CC375" i="3"/>
  <c r="CB375" i="3"/>
  <c r="CA375" i="3"/>
  <c r="BZ375" i="3"/>
  <c r="BY375" i="3"/>
  <c r="BX375" i="3"/>
  <c r="BW375" i="3"/>
  <c r="BV375" i="3"/>
  <c r="BU375" i="3"/>
  <c r="BN375" i="3"/>
  <c r="BP375" i="3" s="1"/>
  <c r="BM375" i="3"/>
  <c r="BO375" i="3" s="1"/>
  <c r="BJ375" i="3"/>
  <c r="BG375" i="3"/>
  <c r="AZ375" i="3"/>
  <c r="AY375" i="3"/>
  <c r="AW375" i="3"/>
  <c r="AQ375" i="3"/>
  <c r="BI375" i="3" s="1"/>
  <c r="BL375" i="3" s="1"/>
  <c r="AC375" i="3"/>
  <c r="BE375" i="3" s="1"/>
  <c r="BF375" i="3" s="1"/>
  <c r="J375" i="3"/>
  <c r="I375" i="3"/>
  <c r="F375" i="3"/>
  <c r="BA375" i="3" s="1"/>
  <c r="CC374" i="3"/>
  <c r="CB374" i="3"/>
  <c r="CA374" i="3"/>
  <c r="BZ374" i="3"/>
  <c r="BY374" i="3"/>
  <c r="BX374" i="3"/>
  <c r="BW374" i="3"/>
  <c r="BV374" i="3"/>
  <c r="BU374" i="3"/>
  <c r="BN374" i="3"/>
  <c r="BM374" i="3"/>
  <c r="BO374" i="3" s="1"/>
  <c r="BJ374" i="3"/>
  <c r="BG374" i="3"/>
  <c r="AZ374" i="3"/>
  <c r="AY374" i="3"/>
  <c r="AW374" i="3"/>
  <c r="AQ374" i="3"/>
  <c r="BI374" i="3" s="1"/>
  <c r="BL374" i="3" s="1"/>
  <c r="AC374" i="3"/>
  <c r="J374" i="3"/>
  <c r="I374" i="3"/>
  <c r="F374" i="3"/>
  <c r="BA374" i="3" s="1"/>
  <c r="CC373" i="3"/>
  <c r="CB373" i="3"/>
  <c r="CA373" i="3"/>
  <c r="BZ373" i="3"/>
  <c r="BY373" i="3"/>
  <c r="BX373" i="3"/>
  <c r="BW373" i="3"/>
  <c r="BV373" i="3"/>
  <c r="BU373" i="3"/>
  <c r="BN373" i="3"/>
  <c r="BP373" i="3" s="1"/>
  <c r="BM373" i="3"/>
  <c r="BO373" i="3" s="1"/>
  <c r="BJ373" i="3"/>
  <c r="BG373" i="3"/>
  <c r="AZ373" i="3"/>
  <c r="AY373" i="3"/>
  <c r="AW373" i="3"/>
  <c r="AQ373" i="3"/>
  <c r="BI373" i="3" s="1"/>
  <c r="BL373" i="3" s="1"/>
  <c r="AC373" i="3"/>
  <c r="BE373" i="3" s="1"/>
  <c r="BF373" i="3" s="1"/>
  <c r="J373" i="3"/>
  <c r="I373" i="3"/>
  <c r="F373" i="3"/>
  <c r="BA373" i="3" s="1"/>
  <c r="CC372" i="3"/>
  <c r="CB372" i="3"/>
  <c r="CA372" i="3"/>
  <c r="BZ372" i="3"/>
  <c r="BY372" i="3"/>
  <c r="BX372" i="3"/>
  <c r="BW372" i="3"/>
  <c r="BV372" i="3"/>
  <c r="BU372" i="3"/>
  <c r="BN372" i="3"/>
  <c r="BM372" i="3"/>
  <c r="BO372" i="3" s="1"/>
  <c r="BJ372" i="3"/>
  <c r="BG372" i="3"/>
  <c r="AZ372" i="3"/>
  <c r="AY372" i="3"/>
  <c r="AW372" i="3"/>
  <c r="AQ372" i="3"/>
  <c r="BI372" i="3" s="1"/>
  <c r="BL372" i="3" s="1"/>
  <c r="AC372" i="3"/>
  <c r="J372" i="3"/>
  <c r="I372" i="3"/>
  <c r="F372" i="3"/>
  <c r="BA372" i="3" s="1"/>
  <c r="CC371" i="3"/>
  <c r="CB371" i="3"/>
  <c r="CA371" i="3"/>
  <c r="BZ371" i="3"/>
  <c r="BY371" i="3"/>
  <c r="BX371" i="3"/>
  <c r="BW371" i="3"/>
  <c r="BV371" i="3"/>
  <c r="BU371" i="3"/>
  <c r="BN371" i="3"/>
  <c r="BP371" i="3" s="1"/>
  <c r="BM371" i="3"/>
  <c r="BO371" i="3" s="1"/>
  <c r="BJ371" i="3"/>
  <c r="BG371" i="3"/>
  <c r="AZ371" i="3"/>
  <c r="AY371" i="3"/>
  <c r="AW371" i="3"/>
  <c r="AQ371" i="3"/>
  <c r="BI371" i="3" s="1"/>
  <c r="BL371" i="3" s="1"/>
  <c r="AC371" i="3"/>
  <c r="BE371" i="3" s="1"/>
  <c r="BF371" i="3" s="1"/>
  <c r="J371" i="3"/>
  <c r="I371" i="3"/>
  <c r="F371" i="3"/>
  <c r="BA371" i="3" s="1"/>
  <c r="CC370" i="3"/>
  <c r="CB370" i="3"/>
  <c r="CA370" i="3"/>
  <c r="BZ370" i="3"/>
  <c r="BY370" i="3"/>
  <c r="BX370" i="3"/>
  <c r="BW370" i="3"/>
  <c r="BV370" i="3"/>
  <c r="BU370" i="3"/>
  <c r="BN370" i="3"/>
  <c r="BM370" i="3"/>
  <c r="BO370" i="3" s="1"/>
  <c r="BJ370" i="3"/>
  <c r="BG370" i="3"/>
  <c r="AZ370" i="3"/>
  <c r="AY370" i="3"/>
  <c r="AW370" i="3"/>
  <c r="AQ370" i="3"/>
  <c r="BI370" i="3" s="1"/>
  <c r="BL370" i="3" s="1"/>
  <c r="AC370" i="3"/>
  <c r="J370" i="3"/>
  <c r="I370" i="3"/>
  <c r="F370" i="3"/>
  <c r="BA370" i="3" s="1"/>
  <c r="CC369" i="3"/>
  <c r="CB369" i="3"/>
  <c r="CA369" i="3"/>
  <c r="BZ369" i="3"/>
  <c r="BY369" i="3"/>
  <c r="BX369" i="3"/>
  <c r="BW369" i="3"/>
  <c r="BV369" i="3"/>
  <c r="BU369" i="3"/>
  <c r="BN369" i="3"/>
  <c r="BM369" i="3"/>
  <c r="BO369" i="3" s="1"/>
  <c r="BJ369" i="3"/>
  <c r="BG369" i="3"/>
  <c r="AZ369" i="3"/>
  <c r="AY369" i="3"/>
  <c r="AW369" i="3"/>
  <c r="AQ369" i="3"/>
  <c r="BI369" i="3" s="1"/>
  <c r="BL369" i="3" s="1"/>
  <c r="AC369" i="3"/>
  <c r="BE369" i="3" s="1"/>
  <c r="BF369" i="3" s="1"/>
  <c r="J369" i="3"/>
  <c r="I369" i="3"/>
  <c r="F369" i="3"/>
  <c r="BA369" i="3" s="1"/>
  <c r="CC368" i="3"/>
  <c r="CB368" i="3"/>
  <c r="CA368" i="3"/>
  <c r="BZ368" i="3"/>
  <c r="BY368" i="3"/>
  <c r="BX368" i="3"/>
  <c r="BW368" i="3"/>
  <c r="BV368" i="3"/>
  <c r="BU368" i="3"/>
  <c r="BN368" i="3"/>
  <c r="BM368" i="3"/>
  <c r="BO368" i="3" s="1"/>
  <c r="BJ368" i="3"/>
  <c r="BG368" i="3"/>
  <c r="AZ368" i="3"/>
  <c r="AY368" i="3"/>
  <c r="AW368" i="3"/>
  <c r="AQ368" i="3"/>
  <c r="BI368" i="3" s="1"/>
  <c r="BL368" i="3" s="1"/>
  <c r="AC368" i="3"/>
  <c r="BE368" i="3" s="1"/>
  <c r="BF368" i="3" s="1"/>
  <c r="J368" i="3"/>
  <c r="I368" i="3"/>
  <c r="F368" i="3"/>
  <c r="BA368" i="3" s="1"/>
  <c r="CC367" i="3"/>
  <c r="CB367" i="3"/>
  <c r="CA367" i="3"/>
  <c r="BZ367" i="3"/>
  <c r="BY367" i="3"/>
  <c r="BX367" i="3"/>
  <c r="BW367" i="3"/>
  <c r="BV367" i="3"/>
  <c r="BU367" i="3"/>
  <c r="BN367" i="3"/>
  <c r="BM367" i="3"/>
  <c r="BO367" i="3" s="1"/>
  <c r="BJ367" i="3"/>
  <c r="BG367" i="3"/>
  <c r="AZ367" i="3"/>
  <c r="AY367" i="3"/>
  <c r="AW367" i="3"/>
  <c r="AQ367" i="3"/>
  <c r="BI367" i="3" s="1"/>
  <c r="BL367" i="3" s="1"/>
  <c r="AC367" i="3"/>
  <c r="BE367" i="3" s="1"/>
  <c r="BF367" i="3" s="1"/>
  <c r="J367" i="3"/>
  <c r="I367" i="3"/>
  <c r="F367" i="3"/>
  <c r="BA367" i="3" s="1"/>
  <c r="CC366" i="3"/>
  <c r="CB366" i="3"/>
  <c r="CA366" i="3"/>
  <c r="BZ366" i="3"/>
  <c r="BY366" i="3"/>
  <c r="BX366" i="3"/>
  <c r="BW366" i="3"/>
  <c r="BV366" i="3"/>
  <c r="BU366" i="3"/>
  <c r="BN366" i="3"/>
  <c r="BM366" i="3"/>
  <c r="BO366" i="3" s="1"/>
  <c r="BJ366" i="3"/>
  <c r="BG366" i="3"/>
  <c r="AZ366" i="3"/>
  <c r="AY366" i="3"/>
  <c r="AW366" i="3"/>
  <c r="AQ366" i="3"/>
  <c r="BI366" i="3" s="1"/>
  <c r="BL366" i="3" s="1"/>
  <c r="AC366" i="3"/>
  <c r="BE366" i="3" s="1"/>
  <c r="BF366" i="3" s="1"/>
  <c r="J366" i="3"/>
  <c r="I366" i="3"/>
  <c r="F366" i="3"/>
  <c r="BB366" i="3" s="1"/>
  <c r="CC365" i="3"/>
  <c r="CB365" i="3"/>
  <c r="CA365" i="3"/>
  <c r="BZ365" i="3"/>
  <c r="BY365" i="3"/>
  <c r="BX365" i="3"/>
  <c r="BW365" i="3"/>
  <c r="BV365" i="3"/>
  <c r="BU365" i="3"/>
  <c r="BN365" i="3"/>
  <c r="BM365" i="3"/>
  <c r="BO365" i="3" s="1"/>
  <c r="BJ365" i="3"/>
  <c r="BG365" i="3"/>
  <c r="AZ365" i="3"/>
  <c r="AY365" i="3"/>
  <c r="AW365" i="3"/>
  <c r="AQ365" i="3"/>
  <c r="BI365" i="3" s="1"/>
  <c r="BL365" i="3" s="1"/>
  <c r="AC365" i="3"/>
  <c r="BE365" i="3" s="1"/>
  <c r="BF365" i="3" s="1"/>
  <c r="J365" i="3"/>
  <c r="I365" i="3"/>
  <c r="F365" i="3"/>
  <c r="BB365" i="3" s="1"/>
  <c r="CC390" i="3"/>
  <c r="CB390" i="3"/>
  <c r="CA390" i="3"/>
  <c r="BZ390" i="3"/>
  <c r="BY390" i="3"/>
  <c r="BX390" i="3"/>
  <c r="BW390" i="3"/>
  <c r="BV390" i="3"/>
  <c r="BU390" i="3"/>
  <c r="BN390" i="3"/>
  <c r="BM390" i="3"/>
  <c r="BO390" i="3" s="1"/>
  <c r="BJ390" i="3"/>
  <c r="BG390" i="3"/>
  <c r="AZ390" i="3"/>
  <c r="AY390" i="3"/>
  <c r="AW390" i="3"/>
  <c r="AQ390" i="3"/>
  <c r="BI390" i="3" s="1"/>
  <c r="BL390" i="3" s="1"/>
  <c r="AC390" i="3"/>
  <c r="BE390" i="3" s="1"/>
  <c r="BF390" i="3" s="1"/>
  <c r="J390" i="3"/>
  <c r="I390" i="3"/>
  <c r="F390" i="3"/>
  <c r="BB390" i="3" s="1"/>
  <c r="CC389" i="3"/>
  <c r="CB389" i="3"/>
  <c r="CA389" i="3"/>
  <c r="BZ389" i="3"/>
  <c r="BY389" i="3"/>
  <c r="BX389" i="3"/>
  <c r="BW389" i="3"/>
  <c r="BV389" i="3"/>
  <c r="BU389" i="3"/>
  <c r="BN389" i="3"/>
  <c r="BM389" i="3"/>
  <c r="BO389" i="3" s="1"/>
  <c r="BJ389" i="3"/>
  <c r="BG389" i="3"/>
  <c r="AZ389" i="3"/>
  <c r="AY389" i="3"/>
  <c r="AW389" i="3"/>
  <c r="AQ389" i="3"/>
  <c r="BI389" i="3" s="1"/>
  <c r="BL389" i="3" s="1"/>
  <c r="AC389" i="3"/>
  <c r="BE389" i="3" s="1"/>
  <c r="BF389" i="3" s="1"/>
  <c r="J389" i="3"/>
  <c r="I389" i="3"/>
  <c r="F389" i="3"/>
  <c r="BB389" i="3" s="1"/>
  <c r="CC388" i="3"/>
  <c r="CB388" i="3"/>
  <c r="CA388" i="3"/>
  <c r="BZ388" i="3"/>
  <c r="BY388" i="3"/>
  <c r="BX388" i="3"/>
  <c r="BW388" i="3"/>
  <c r="BV388" i="3"/>
  <c r="BU388" i="3"/>
  <c r="BN388" i="3"/>
  <c r="BM388" i="3"/>
  <c r="BO388" i="3" s="1"/>
  <c r="BJ388" i="3"/>
  <c r="BG388" i="3"/>
  <c r="AZ388" i="3"/>
  <c r="AY388" i="3"/>
  <c r="AW388" i="3"/>
  <c r="AQ388" i="3"/>
  <c r="BI388" i="3" s="1"/>
  <c r="BL388" i="3" s="1"/>
  <c r="AC388" i="3"/>
  <c r="BE388" i="3" s="1"/>
  <c r="BF388" i="3" s="1"/>
  <c r="J388" i="3"/>
  <c r="I388" i="3"/>
  <c r="F388" i="3"/>
  <c r="BB388" i="3" s="1"/>
  <c r="CC387" i="3"/>
  <c r="CB387" i="3"/>
  <c r="CA387" i="3"/>
  <c r="BZ387" i="3"/>
  <c r="BY387" i="3"/>
  <c r="BX387" i="3"/>
  <c r="BW387" i="3"/>
  <c r="BV387" i="3"/>
  <c r="BU387" i="3"/>
  <c r="BN387" i="3"/>
  <c r="BR387" i="3" s="1"/>
  <c r="BM387" i="3"/>
  <c r="BO387" i="3" s="1"/>
  <c r="BL387" i="3"/>
  <c r="BJ387" i="3"/>
  <c r="BG387" i="3"/>
  <c r="AZ387" i="3"/>
  <c r="AY387" i="3"/>
  <c r="AW387" i="3"/>
  <c r="AQ387" i="3"/>
  <c r="BI387" i="3" s="1"/>
  <c r="AC387" i="3"/>
  <c r="BE387" i="3" s="1"/>
  <c r="BF387" i="3" s="1"/>
  <c r="J387" i="3"/>
  <c r="I387" i="3"/>
  <c r="F387" i="3"/>
  <c r="BB387" i="3" s="1"/>
  <c r="CC386" i="3"/>
  <c r="CB386" i="3"/>
  <c r="CA386" i="3"/>
  <c r="BZ386" i="3"/>
  <c r="BY386" i="3"/>
  <c r="BX386" i="3"/>
  <c r="BW386" i="3"/>
  <c r="BV386" i="3"/>
  <c r="BU386" i="3"/>
  <c r="BN386" i="3"/>
  <c r="BM386" i="3"/>
  <c r="BO386" i="3" s="1"/>
  <c r="BJ386" i="3"/>
  <c r="BG386" i="3"/>
  <c r="AZ386" i="3"/>
  <c r="AY386" i="3"/>
  <c r="AW386" i="3"/>
  <c r="AQ386" i="3"/>
  <c r="BI386" i="3" s="1"/>
  <c r="BL386" i="3" s="1"/>
  <c r="AC386" i="3"/>
  <c r="BE386" i="3" s="1"/>
  <c r="BF386" i="3" s="1"/>
  <c r="J386" i="3"/>
  <c r="I386" i="3"/>
  <c r="F386" i="3"/>
  <c r="BB386" i="3" s="1"/>
  <c r="CC385" i="3"/>
  <c r="CB385" i="3"/>
  <c r="CA385" i="3"/>
  <c r="BZ385" i="3"/>
  <c r="BY385" i="3"/>
  <c r="BX385" i="3"/>
  <c r="BW385" i="3"/>
  <c r="BV385" i="3"/>
  <c r="BU385" i="3"/>
  <c r="BN385" i="3"/>
  <c r="BM385" i="3"/>
  <c r="BO385" i="3" s="1"/>
  <c r="BJ385" i="3"/>
  <c r="BG385" i="3"/>
  <c r="AZ385" i="3"/>
  <c r="AY385" i="3"/>
  <c r="AW385" i="3"/>
  <c r="AQ385" i="3"/>
  <c r="BI385" i="3" s="1"/>
  <c r="BL385" i="3" s="1"/>
  <c r="AC385" i="3"/>
  <c r="BE385" i="3" s="1"/>
  <c r="BF385" i="3" s="1"/>
  <c r="J385" i="3"/>
  <c r="I385" i="3"/>
  <c r="F385" i="3"/>
  <c r="BB385" i="3" s="1"/>
  <c r="CC384" i="3"/>
  <c r="CB384" i="3"/>
  <c r="CA384" i="3"/>
  <c r="BZ384" i="3"/>
  <c r="BY384" i="3"/>
  <c r="BX384" i="3"/>
  <c r="BW384" i="3"/>
  <c r="BV384" i="3"/>
  <c r="BU384" i="3"/>
  <c r="BN384" i="3"/>
  <c r="BM384" i="3"/>
  <c r="BO384" i="3" s="1"/>
  <c r="BJ384" i="3"/>
  <c r="BG384" i="3"/>
  <c r="AZ384" i="3"/>
  <c r="AY384" i="3"/>
  <c r="AW384" i="3"/>
  <c r="AQ384" i="3"/>
  <c r="BI384" i="3" s="1"/>
  <c r="BL384" i="3" s="1"/>
  <c r="AC384" i="3"/>
  <c r="BE384" i="3" s="1"/>
  <c r="BF384" i="3" s="1"/>
  <c r="J384" i="3"/>
  <c r="I384" i="3"/>
  <c r="F384" i="3"/>
  <c r="BB384" i="3" s="1"/>
  <c r="CC383" i="3"/>
  <c r="CB383" i="3"/>
  <c r="CA383" i="3"/>
  <c r="BZ383" i="3"/>
  <c r="BY383" i="3"/>
  <c r="BX383" i="3"/>
  <c r="BW383" i="3"/>
  <c r="BV383" i="3"/>
  <c r="BU383" i="3"/>
  <c r="BN383" i="3"/>
  <c r="BM383" i="3"/>
  <c r="BO383" i="3" s="1"/>
  <c r="BJ383" i="3"/>
  <c r="BG383" i="3"/>
  <c r="AZ383" i="3"/>
  <c r="AY383" i="3"/>
  <c r="AW383" i="3"/>
  <c r="AQ383" i="3"/>
  <c r="BI383" i="3" s="1"/>
  <c r="BL383" i="3" s="1"/>
  <c r="AC383" i="3"/>
  <c r="BE383" i="3" s="1"/>
  <c r="BF383" i="3" s="1"/>
  <c r="J383" i="3"/>
  <c r="I383" i="3"/>
  <c r="F383" i="3"/>
  <c r="BB383" i="3" s="1"/>
  <c r="CC382" i="3"/>
  <c r="CB382" i="3"/>
  <c r="CA382" i="3"/>
  <c r="BZ382" i="3"/>
  <c r="BY382" i="3"/>
  <c r="BX382" i="3"/>
  <c r="BW382" i="3"/>
  <c r="BV382" i="3"/>
  <c r="BU382" i="3"/>
  <c r="BN382" i="3"/>
  <c r="BM382" i="3"/>
  <c r="BO382" i="3" s="1"/>
  <c r="BJ382" i="3"/>
  <c r="BG382" i="3"/>
  <c r="AZ382" i="3"/>
  <c r="AY382" i="3"/>
  <c r="AW382" i="3"/>
  <c r="AQ382" i="3"/>
  <c r="BI382" i="3" s="1"/>
  <c r="BL382" i="3" s="1"/>
  <c r="AC382" i="3"/>
  <c r="J382" i="3"/>
  <c r="I382" i="3"/>
  <c r="F382" i="3"/>
  <c r="BB382" i="3" s="1"/>
  <c r="CC381" i="3"/>
  <c r="CB381" i="3"/>
  <c r="CA381" i="3"/>
  <c r="BZ381" i="3"/>
  <c r="BY381" i="3"/>
  <c r="BX381" i="3"/>
  <c r="BW381" i="3"/>
  <c r="BV381" i="3"/>
  <c r="BU381" i="3"/>
  <c r="BN381" i="3"/>
  <c r="BM381" i="3"/>
  <c r="BO381" i="3" s="1"/>
  <c r="BJ381" i="3"/>
  <c r="BG381" i="3"/>
  <c r="AZ381" i="3"/>
  <c r="AY381" i="3"/>
  <c r="AW381" i="3"/>
  <c r="AQ381" i="3"/>
  <c r="BI381" i="3" s="1"/>
  <c r="BL381" i="3" s="1"/>
  <c r="AC381" i="3"/>
  <c r="J381" i="3"/>
  <c r="I381" i="3"/>
  <c r="F381" i="3"/>
  <c r="BB381" i="3" s="1"/>
  <c r="CC380" i="3"/>
  <c r="CB380" i="3"/>
  <c r="CA380" i="3"/>
  <c r="BZ380" i="3"/>
  <c r="BY380" i="3"/>
  <c r="BX380" i="3"/>
  <c r="BW380" i="3"/>
  <c r="BV380" i="3"/>
  <c r="BU380" i="3"/>
  <c r="BN380" i="3"/>
  <c r="BM380" i="3"/>
  <c r="BO380" i="3" s="1"/>
  <c r="BJ380" i="3"/>
  <c r="BG380" i="3"/>
  <c r="AZ380" i="3"/>
  <c r="AY380" i="3"/>
  <c r="AW380" i="3"/>
  <c r="AQ380" i="3"/>
  <c r="BI380" i="3" s="1"/>
  <c r="BL380" i="3" s="1"/>
  <c r="AC380" i="3"/>
  <c r="J380" i="3"/>
  <c r="I380" i="3"/>
  <c r="F380" i="3"/>
  <c r="BB380" i="3" s="1"/>
  <c r="CC379" i="3"/>
  <c r="CB379" i="3"/>
  <c r="CA379" i="3"/>
  <c r="BZ379" i="3"/>
  <c r="BY379" i="3"/>
  <c r="BX379" i="3"/>
  <c r="BW379" i="3"/>
  <c r="BV379" i="3"/>
  <c r="BU379" i="3"/>
  <c r="BN379" i="3"/>
  <c r="BM379" i="3"/>
  <c r="BO379" i="3" s="1"/>
  <c r="BJ379" i="3"/>
  <c r="BG379" i="3"/>
  <c r="AZ379" i="3"/>
  <c r="AY379" i="3"/>
  <c r="AW379" i="3"/>
  <c r="AQ379" i="3"/>
  <c r="BI379" i="3" s="1"/>
  <c r="BL379" i="3" s="1"/>
  <c r="AC379" i="3"/>
  <c r="J379" i="3"/>
  <c r="I379" i="3"/>
  <c r="F379" i="3"/>
  <c r="BB379" i="3" s="1"/>
  <c r="CC378" i="3"/>
  <c r="CB378" i="3"/>
  <c r="CA378" i="3"/>
  <c r="BZ378" i="3"/>
  <c r="BY378" i="3"/>
  <c r="BX378" i="3"/>
  <c r="BW378" i="3"/>
  <c r="BV378" i="3"/>
  <c r="BU378" i="3"/>
  <c r="BN378" i="3"/>
  <c r="BM378" i="3"/>
  <c r="BO378" i="3" s="1"/>
  <c r="BJ378" i="3"/>
  <c r="BG378" i="3"/>
  <c r="AZ378" i="3"/>
  <c r="AY378" i="3"/>
  <c r="AW378" i="3"/>
  <c r="AQ378" i="3"/>
  <c r="BI378" i="3" s="1"/>
  <c r="BL378" i="3" s="1"/>
  <c r="AC378" i="3"/>
  <c r="J378" i="3"/>
  <c r="I378" i="3"/>
  <c r="F378" i="3"/>
  <c r="BB378" i="3" s="1"/>
  <c r="CC403" i="3"/>
  <c r="CB403" i="3"/>
  <c r="CA403" i="3"/>
  <c r="BZ403" i="3"/>
  <c r="BY403" i="3"/>
  <c r="BX403" i="3"/>
  <c r="BW403" i="3"/>
  <c r="BV403" i="3"/>
  <c r="BU403" i="3"/>
  <c r="BN403" i="3"/>
  <c r="BM403" i="3"/>
  <c r="BO403" i="3" s="1"/>
  <c r="BJ403" i="3"/>
  <c r="BG403" i="3"/>
  <c r="AZ403" i="3"/>
  <c r="AY403" i="3"/>
  <c r="AW403" i="3"/>
  <c r="AQ403" i="3"/>
  <c r="BI403" i="3" s="1"/>
  <c r="BL403" i="3" s="1"/>
  <c r="AC403" i="3"/>
  <c r="J403" i="3"/>
  <c r="I403" i="3"/>
  <c r="F403" i="3"/>
  <c r="CC402" i="3"/>
  <c r="CB402" i="3"/>
  <c r="CA402" i="3"/>
  <c r="BZ402" i="3"/>
  <c r="BY402" i="3"/>
  <c r="BX402" i="3"/>
  <c r="BW402" i="3"/>
  <c r="BV402" i="3"/>
  <c r="BU402" i="3"/>
  <c r="BN402" i="3"/>
  <c r="BM402" i="3"/>
  <c r="BO402" i="3" s="1"/>
  <c r="BJ402" i="3"/>
  <c r="BG402" i="3"/>
  <c r="AZ402" i="3"/>
  <c r="AY402" i="3"/>
  <c r="AW402" i="3"/>
  <c r="AQ402" i="3"/>
  <c r="BI402" i="3" s="1"/>
  <c r="BL402" i="3" s="1"/>
  <c r="AC402" i="3"/>
  <c r="BE402" i="3" s="1"/>
  <c r="BF402" i="3" s="1"/>
  <c r="J402" i="3"/>
  <c r="I402" i="3"/>
  <c r="F402" i="3"/>
  <c r="BA402" i="3" s="1"/>
  <c r="CC401" i="3"/>
  <c r="CB401" i="3"/>
  <c r="CA401" i="3"/>
  <c r="BZ401" i="3"/>
  <c r="BY401" i="3"/>
  <c r="BX401" i="3"/>
  <c r="BW401" i="3"/>
  <c r="BV401" i="3"/>
  <c r="BU401" i="3"/>
  <c r="BN401" i="3"/>
  <c r="BP401" i="3" s="1"/>
  <c r="BM401" i="3"/>
  <c r="BO401" i="3" s="1"/>
  <c r="BJ401" i="3"/>
  <c r="BG401" i="3"/>
  <c r="AZ401" i="3"/>
  <c r="AY401" i="3"/>
  <c r="AW401" i="3"/>
  <c r="AQ401" i="3"/>
  <c r="BI401" i="3" s="1"/>
  <c r="BL401" i="3" s="1"/>
  <c r="AC401" i="3"/>
  <c r="BE401" i="3" s="1"/>
  <c r="BF401" i="3" s="1"/>
  <c r="J401" i="3"/>
  <c r="I401" i="3"/>
  <c r="F401" i="3"/>
  <c r="BA401" i="3" s="1"/>
  <c r="CC400" i="3"/>
  <c r="CB400" i="3"/>
  <c r="CA400" i="3"/>
  <c r="BZ400" i="3"/>
  <c r="BY400" i="3"/>
  <c r="BX400" i="3"/>
  <c r="BW400" i="3"/>
  <c r="BV400" i="3"/>
  <c r="BU400" i="3"/>
  <c r="BN400" i="3"/>
  <c r="BM400" i="3"/>
  <c r="BO400" i="3" s="1"/>
  <c r="BJ400" i="3"/>
  <c r="BG400" i="3"/>
  <c r="AZ400" i="3"/>
  <c r="AY400" i="3"/>
  <c r="AW400" i="3"/>
  <c r="AQ400" i="3"/>
  <c r="BI400" i="3" s="1"/>
  <c r="BL400" i="3" s="1"/>
  <c r="AC400" i="3"/>
  <c r="J400" i="3"/>
  <c r="I400" i="3"/>
  <c r="F400" i="3"/>
  <c r="BA400" i="3" s="1"/>
  <c r="CC399" i="3"/>
  <c r="CB399" i="3"/>
  <c r="CA399" i="3"/>
  <c r="BZ399" i="3"/>
  <c r="BY399" i="3"/>
  <c r="BX399" i="3"/>
  <c r="BW399" i="3"/>
  <c r="BV399" i="3"/>
  <c r="BU399" i="3"/>
  <c r="BN399" i="3"/>
  <c r="BP399" i="3" s="1"/>
  <c r="BM399" i="3"/>
  <c r="BO399" i="3" s="1"/>
  <c r="BL399" i="3"/>
  <c r="BJ399" i="3"/>
  <c r="BG399" i="3"/>
  <c r="AZ399" i="3"/>
  <c r="AY399" i="3"/>
  <c r="AW399" i="3"/>
  <c r="AQ399" i="3"/>
  <c r="BI399" i="3" s="1"/>
  <c r="AC399" i="3"/>
  <c r="BE399" i="3" s="1"/>
  <c r="BF399" i="3" s="1"/>
  <c r="J399" i="3"/>
  <c r="I399" i="3"/>
  <c r="F399" i="3"/>
  <c r="BA399" i="3" s="1"/>
  <c r="CC398" i="3"/>
  <c r="CB398" i="3"/>
  <c r="CA398" i="3"/>
  <c r="BZ398" i="3"/>
  <c r="BY398" i="3"/>
  <c r="BX398" i="3"/>
  <c r="BW398" i="3"/>
  <c r="BV398" i="3"/>
  <c r="BU398" i="3"/>
  <c r="BN398" i="3"/>
  <c r="BM398" i="3"/>
  <c r="BO398" i="3" s="1"/>
  <c r="BJ398" i="3"/>
  <c r="BG398" i="3"/>
  <c r="AZ398" i="3"/>
  <c r="AY398" i="3"/>
  <c r="AW398" i="3"/>
  <c r="AQ398" i="3"/>
  <c r="BI398" i="3" s="1"/>
  <c r="BL398" i="3" s="1"/>
  <c r="AC398" i="3"/>
  <c r="J398" i="3"/>
  <c r="I398" i="3"/>
  <c r="F398" i="3"/>
  <c r="BA398" i="3" s="1"/>
  <c r="CC397" i="3"/>
  <c r="CB397" i="3"/>
  <c r="CA397" i="3"/>
  <c r="BZ397" i="3"/>
  <c r="BY397" i="3"/>
  <c r="BX397" i="3"/>
  <c r="BW397" i="3"/>
  <c r="BV397" i="3"/>
  <c r="BU397" i="3"/>
  <c r="BN397" i="3"/>
  <c r="BP397" i="3" s="1"/>
  <c r="BM397" i="3"/>
  <c r="BO397" i="3" s="1"/>
  <c r="BJ397" i="3"/>
  <c r="BG397" i="3"/>
  <c r="AZ397" i="3"/>
  <c r="AY397" i="3"/>
  <c r="AW397" i="3"/>
  <c r="AQ397" i="3"/>
  <c r="BI397" i="3" s="1"/>
  <c r="BL397" i="3" s="1"/>
  <c r="AC397" i="3"/>
  <c r="BE397" i="3" s="1"/>
  <c r="BF397" i="3" s="1"/>
  <c r="J397" i="3"/>
  <c r="I397" i="3"/>
  <c r="F397" i="3"/>
  <c r="BA397" i="3" s="1"/>
  <c r="CC396" i="3"/>
  <c r="CB396" i="3"/>
  <c r="CA396" i="3"/>
  <c r="BZ396" i="3"/>
  <c r="BY396" i="3"/>
  <c r="BX396" i="3"/>
  <c r="BW396" i="3"/>
  <c r="BV396" i="3"/>
  <c r="BU396" i="3"/>
  <c r="BN396" i="3"/>
  <c r="BM396" i="3"/>
  <c r="BO396" i="3" s="1"/>
  <c r="BJ396" i="3"/>
  <c r="BG396" i="3"/>
  <c r="AZ396" i="3"/>
  <c r="AY396" i="3"/>
  <c r="AW396" i="3"/>
  <c r="AQ396" i="3"/>
  <c r="BI396" i="3" s="1"/>
  <c r="BL396" i="3" s="1"/>
  <c r="AC396" i="3"/>
  <c r="J396" i="3"/>
  <c r="I396" i="3"/>
  <c r="F396" i="3"/>
  <c r="BA396" i="3" s="1"/>
  <c r="CC395" i="3"/>
  <c r="CB395" i="3"/>
  <c r="CA395" i="3"/>
  <c r="BZ395" i="3"/>
  <c r="BY395" i="3"/>
  <c r="BX395" i="3"/>
  <c r="BW395" i="3"/>
  <c r="BV395" i="3"/>
  <c r="BU395" i="3"/>
  <c r="BN395" i="3"/>
  <c r="BM395" i="3"/>
  <c r="BO395" i="3" s="1"/>
  <c r="BJ395" i="3"/>
  <c r="BG395" i="3"/>
  <c r="AZ395" i="3"/>
  <c r="AY395" i="3"/>
  <c r="AW395" i="3"/>
  <c r="AQ395" i="3"/>
  <c r="BI395" i="3" s="1"/>
  <c r="BL395" i="3" s="1"/>
  <c r="AC395" i="3"/>
  <c r="BE395" i="3" s="1"/>
  <c r="BF395" i="3" s="1"/>
  <c r="J395" i="3"/>
  <c r="I395" i="3"/>
  <c r="F395" i="3"/>
  <c r="BA395" i="3" s="1"/>
  <c r="CC394" i="3"/>
  <c r="CB394" i="3"/>
  <c r="CA394" i="3"/>
  <c r="BZ394" i="3"/>
  <c r="BY394" i="3"/>
  <c r="BX394" i="3"/>
  <c r="BW394" i="3"/>
  <c r="BV394" i="3"/>
  <c r="BU394" i="3"/>
  <c r="BN394" i="3"/>
  <c r="BM394" i="3"/>
  <c r="BO394" i="3" s="1"/>
  <c r="BJ394" i="3"/>
  <c r="BG394" i="3"/>
  <c r="AZ394" i="3"/>
  <c r="AY394" i="3"/>
  <c r="AW394" i="3"/>
  <c r="AQ394" i="3"/>
  <c r="BI394" i="3" s="1"/>
  <c r="BL394" i="3" s="1"/>
  <c r="AC394" i="3"/>
  <c r="BE394" i="3" s="1"/>
  <c r="BF394" i="3" s="1"/>
  <c r="J394" i="3"/>
  <c r="I394" i="3"/>
  <c r="F394" i="3"/>
  <c r="BA394" i="3" s="1"/>
  <c r="CC393" i="3"/>
  <c r="CB393" i="3"/>
  <c r="CA393" i="3"/>
  <c r="BZ393" i="3"/>
  <c r="BY393" i="3"/>
  <c r="BX393" i="3"/>
  <c r="BW393" i="3"/>
  <c r="BV393" i="3"/>
  <c r="BU393" i="3"/>
  <c r="BN393" i="3"/>
  <c r="BM393" i="3"/>
  <c r="BO393" i="3" s="1"/>
  <c r="BJ393" i="3"/>
  <c r="BG393" i="3"/>
  <c r="AZ393" i="3"/>
  <c r="AY393" i="3"/>
  <c r="AW393" i="3"/>
  <c r="AQ393" i="3"/>
  <c r="BI393" i="3" s="1"/>
  <c r="BL393" i="3" s="1"/>
  <c r="AC393" i="3"/>
  <c r="BE393" i="3" s="1"/>
  <c r="BF393" i="3" s="1"/>
  <c r="J393" i="3"/>
  <c r="I393" i="3"/>
  <c r="F393" i="3"/>
  <c r="BA393" i="3" s="1"/>
  <c r="CC392" i="3"/>
  <c r="CB392" i="3"/>
  <c r="CA392" i="3"/>
  <c r="BZ392" i="3"/>
  <c r="BY392" i="3"/>
  <c r="BX392" i="3"/>
  <c r="BW392" i="3"/>
  <c r="BV392" i="3"/>
  <c r="BU392" i="3"/>
  <c r="BN392" i="3"/>
  <c r="BM392" i="3"/>
  <c r="BO392" i="3" s="1"/>
  <c r="BJ392" i="3"/>
  <c r="BG392" i="3"/>
  <c r="AZ392" i="3"/>
  <c r="AY392" i="3"/>
  <c r="AW392" i="3"/>
  <c r="AQ392" i="3"/>
  <c r="BI392" i="3" s="1"/>
  <c r="BL392" i="3" s="1"/>
  <c r="AC392" i="3"/>
  <c r="BE392" i="3" s="1"/>
  <c r="BF392" i="3" s="1"/>
  <c r="J392" i="3"/>
  <c r="I392" i="3"/>
  <c r="F392" i="3"/>
  <c r="BA392" i="3" s="1"/>
  <c r="CC391" i="3"/>
  <c r="CB391" i="3"/>
  <c r="CA391" i="3"/>
  <c r="BZ391" i="3"/>
  <c r="BY391" i="3"/>
  <c r="BX391" i="3"/>
  <c r="BW391" i="3"/>
  <c r="BV391" i="3"/>
  <c r="BU391" i="3"/>
  <c r="BN391" i="3"/>
  <c r="BP391" i="3" s="1"/>
  <c r="BM391" i="3"/>
  <c r="BO391" i="3" s="1"/>
  <c r="BJ391" i="3"/>
  <c r="BG391" i="3"/>
  <c r="AZ391" i="3"/>
  <c r="AY391" i="3"/>
  <c r="AW391" i="3"/>
  <c r="AQ391" i="3"/>
  <c r="BI391" i="3" s="1"/>
  <c r="BL391" i="3" s="1"/>
  <c r="AC391" i="3"/>
  <c r="J391" i="3"/>
  <c r="I391" i="3"/>
  <c r="F391" i="3"/>
  <c r="BB391" i="3" s="1"/>
  <c r="CC416" i="3"/>
  <c r="CB416" i="3"/>
  <c r="CA416" i="3"/>
  <c r="BZ416" i="3"/>
  <c r="BY416" i="3"/>
  <c r="BX416" i="3"/>
  <c r="BW416" i="3"/>
  <c r="BV416" i="3"/>
  <c r="BU416" i="3"/>
  <c r="BN416" i="3"/>
  <c r="BM416" i="3"/>
  <c r="BO416" i="3" s="1"/>
  <c r="BJ416" i="3"/>
  <c r="BG416" i="3"/>
  <c r="AZ416" i="3"/>
  <c r="AY416" i="3"/>
  <c r="AW416" i="3"/>
  <c r="AQ416" i="3"/>
  <c r="BI416" i="3" s="1"/>
  <c r="BL416" i="3" s="1"/>
  <c r="AC416" i="3"/>
  <c r="J416" i="3"/>
  <c r="I416" i="3"/>
  <c r="F416" i="3"/>
  <c r="BB416" i="3" s="1"/>
  <c r="CC415" i="3"/>
  <c r="CB415" i="3"/>
  <c r="CA415" i="3"/>
  <c r="BZ415" i="3"/>
  <c r="BY415" i="3"/>
  <c r="BX415" i="3"/>
  <c r="BW415" i="3"/>
  <c r="BV415" i="3"/>
  <c r="BU415" i="3"/>
  <c r="BN415" i="3"/>
  <c r="BM415" i="3"/>
  <c r="BO415" i="3" s="1"/>
  <c r="BJ415" i="3"/>
  <c r="BG415" i="3"/>
  <c r="AZ415" i="3"/>
  <c r="AY415" i="3"/>
  <c r="AW415" i="3"/>
  <c r="AQ415" i="3"/>
  <c r="BI415" i="3" s="1"/>
  <c r="BL415" i="3" s="1"/>
  <c r="AC415" i="3"/>
  <c r="J415" i="3"/>
  <c r="I415" i="3"/>
  <c r="F415" i="3"/>
  <c r="BB415" i="3" s="1"/>
  <c r="CC414" i="3"/>
  <c r="CB414" i="3"/>
  <c r="CA414" i="3"/>
  <c r="BZ414" i="3"/>
  <c r="BY414" i="3"/>
  <c r="BX414" i="3"/>
  <c r="BW414" i="3"/>
  <c r="BV414" i="3"/>
  <c r="BU414" i="3"/>
  <c r="BN414" i="3"/>
  <c r="BM414" i="3"/>
  <c r="BO414" i="3" s="1"/>
  <c r="BJ414" i="3"/>
  <c r="BG414" i="3"/>
  <c r="AZ414" i="3"/>
  <c r="AY414" i="3"/>
  <c r="AW414" i="3"/>
  <c r="AQ414" i="3"/>
  <c r="BI414" i="3" s="1"/>
  <c r="BL414" i="3" s="1"/>
  <c r="AC414" i="3"/>
  <c r="J414" i="3"/>
  <c r="I414" i="3"/>
  <c r="F414" i="3"/>
  <c r="BB414" i="3" s="1"/>
  <c r="CC413" i="3"/>
  <c r="CB413" i="3"/>
  <c r="CA413" i="3"/>
  <c r="BZ413" i="3"/>
  <c r="BY413" i="3"/>
  <c r="BX413" i="3"/>
  <c r="BW413" i="3"/>
  <c r="BV413" i="3"/>
  <c r="BU413" i="3"/>
  <c r="BN413" i="3"/>
  <c r="BM413" i="3"/>
  <c r="BO413" i="3" s="1"/>
  <c r="BJ413" i="3"/>
  <c r="BG413" i="3"/>
  <c r="AZ413" i="3"/>
  <c r="AY413" i="3"/>
  <c r="AW413" i="3"/>
  <c r="AQ413" i="3"/>
  <c r="BI413" i="3" s="1"/>
  <c r="BL413" i="3" s="1"/>
  <c r="AC413" i="3"/>
  <c r="J413" i="3"/>
  <c r="I413" i="3"/>
  <c r="F413" i="3"/>
  <c r="BB413" i="3" s="1"/>
  <c r="CC412" i="3"/>
  <c r="CB412" i="3"/>
  <c r="CA412" i="3"/>
  <c r="BZ412" i="3"/>
  <c r="BY412" i="3"/>
  <c r="BX412" i="3"/>
  <c r="BW412" i="3"/>
  <c r="BV412" i="3"/>
  <c r="BU412" i="3"/>
  <c r="BN412" i="3"/>
  <c r="BM412" i="3"/>
  <c r="BO412" i="3" s="1"/>
  <c r="BJ412" i="3"/>
  <c r="BG412" i="3"/>
  <c r="AZ412" i="3"/>
  <c r="AY412" i="3"/>
  <c r="AW412" i="3"/>
  <c r="AQ412" i="3"/>
  <c r="BI412" i="3" s="1"/>
  <c r="BL412" i="3" s="1"/>
  <c r="AC412" i="3"/>
  <c r="J412" i="3"/>
  <c r="I412" i="3"/>
  <c r="F412" i="3"/>
  <c r="CC411" i="3"/>
  <c r="CB411" i="3"/>
  <c r="CA411" i="3"/>
  <c r="BZ411" i="3"/>
  <c r="BY411" i="3"/>
  <c r="BX411" i="3"/>
  <c r="BW411" i="3"/>
  <c r="BV411" i="3"/>
  <c r="BU411" i="3"/>
  <c r="BN411" i="3"/>
  <c r="BM411" i="3"/>
  <c r="BO411" i="3" s="1"/>
  <c r="BJ411" i="3"/>
  <c r="BG411" i="3"/>
  <c r="AZ411" i="3"/>
  <c r="AY411" i="3"/>
  <c r="AW411" i="3"/>
  <c r="AQ411" i="3"/>
  <c r="BI411" i="3" s="1"/>
  <c r="BL411" i="3" s="1"/>
  <c r="AC411" i="3"/>
  <c r="BE411" i="3" s="1"/>
  <c r="BF411" i="3" s="1"/>
  <c r="J411" i="3"/>
  <c r="I411" i="3"/>
  <c r="F411" i="3"/>
  <c r="BA411" i="3" s="1"/>
  <c r="CC410" i="3"/>
  <c r="CB410" i="3"/>
  <c r="CA410" i="3"/>
  <c r="BZ410" i="3"/>
  <c r="BY410" i="3"/>
  <c r="BX410" i="3"/>
  <c r="BW410" i="3"/>
  <c r="BV410" i="3"/>
  <c r="BU410" i="3"/>
  <c r="BN410" i="3"/>
  <c r="BP410" i="3" s="1"/>
  <c r="BM410" i="3"/>
  <c r="BO410" i="3" s="1"/>
  <c r="BJ410" i="3"/>
  <c r="BG410" i="3"/>
  <c r="AZ410" i="3"/>
  <c r="AY410" i="3"/>
  <c r="AW410" i="3"/>
  <c r="AQ410" i="3"/>
  <c r="BI410" i="3" s="1"/>
  <c r="BL410" i="3" s="1"/>
  <c r="AC410" i="3"/>
  <c r="BE410" i="3" s="1"/>
  <c r="BF410" i="3" s="1"/>
  <c r="J410" i="3"/>
  <c r="I410" i="3"/>
  <c r="F410" i="3"/>
  <c r="BA410" i="3" s="1"/>
  <c r="CC409" i="3"/>
  <c r="CB409" i="3"/>
  <c r="CA409" i="3"/>
  <c r="BZ409" i="3"/>
  <c r="BY409" i="3"/>
  <c r="BX409" i="3"/>
  <c r="BW409" i="3"/>
  <c r="BV409" i="3"/>
  <c r="BU409" i="3"/>
  <c r="BN409" i="3"/>
  <c r="BM409" i="3"/>
  <c r="BO409" i="3" s="1"/>
  <c r="BJ409" i="3"/>
  <c r="BG409" i="3"/>
  <c r="AZ409" i="3"/>
  <c r="AY409" i="3"/>
  <c r="AW409" i="3"/>
  <c r="AQ409" i="3"/>
  <c r="BI409" i="3" s="1"/>
  <c r="BL409" i="3" s="1"/>
  <c r="AC409" i="3"/>
  <c r="BE409" i="3" s="1"/>
  <c r="BF409" i="3" s="1"/>
  <c r="J409" i="3"/>
  <c r="I409" i="3"/>
  <c r="F409" i="3"/>
  <c r="BA409" i="3" s="1"/>
  <c r="CC408" i="3"/>
  <c r="CB408" i="3"/>
  <c r="CA408" i="3"/>
  <c r="BZ408" i="3"/>
  <c r="BY408" i="3"/>
  <c r="BX408" i="3"/>
  <c r="BW408" i="3"/>
  <c r="BV408" i="3"/>
  <c r="BU408" i="3"/>
  <c r="BN408" i="3"/>
  <c r="BM408" i="3"/>
  <c r="BO408" i="3" s="1"/>
  <c r="BJ408" i="3"/>
  <c r="BG408" i="3"/>
  <c r="AZ408" i="3"/>
  <c r="AY408" i="3"/>
  <c r="AW408" i="3"/>
  <c r="AQ408" i="3"/>
  <c r="BI408" i="3" s="1"/>
  <c r="BL408" i="3" s="1"/>
  <c r="AC408" i="3"/>
  <c r="BE408" i="3" s="1"/>
  <c r="BF408" i="3" s="1"/>
  <c r="J408" i="3"/>
  <c r="I408" i="3"/>
  <c r="F408" i="3"/>
  <c r="BA408" i="3" s="1"/>
  <c r="CC407" i="3"/>
  <c r="CB407" i="3"/>
  <c r="CA407" i="3"/>
  <c r="BZ407" i="3"/>
  <c r="BY407" i="3"/>
  <c r="BX407" i="3"/>
  <c r="BW407" i="3"/>
  <c r="BV407" i="3"/>
  <c r="BU407" i="3"/>
  <c r="BN407" i="3"/>
  <c r="BM407" i="3"/>
  <c r="BO407" i="3" s="1"/>
  <c r="BJ407" i="3"/>
  <c r="BG407" i="3"/>
  <c r="AZ407" i="3"/>
  <c r="AY407" i="3"/>
  <c r="AW407" i="3"/>
  <c r="AQ407" i="3"/>
  <c r="BI407" i="3" s="1"/>
  <c r="BL407" i="3" s="1"/>
  <c r="AC407" i="3"/>
  <c r="BE407" i="3" s="1"/>
  <c r="BF407" i="3" s="1"/>
  <c r="J407" i="3"/>
  <c r="I407" i="3"/>
  <c r="F407" i="3"/>
  <c r="BA407" i="3" s="1"/>
  <c r="CC406" i="3"/>
  <c r="CB406" i="3"/>
  <c r="CA406" i="3"/>
  <c r="BZ406" i="3"/>
  <c r="BY406" i="3"/>
  <c r="BX406" i="3"/>
  <c r="BW406" i="3"/>
  <c r="BV406" i="3"/>
  <c r="BU406" i="3"/>
  <c r="BN406" i="3"/>
  <c r="BM406" i="3"/>
  <c r="BO406" i="3" s="1"/>
  <c r="BJ406" i="3"/>
  <c r="BG406" i="3"/>
  <c r="AZ406" i="3"/>
  <c r="AY406" i="3"/>
  <c r="AW406" i="3"/>
  <c r="AQ406" i="3"/>
  <c r="BI406" i="3" s="1"/>
  <c r="BL406" i="3" s="1"/>
  <c r="AC406" i="3"/>
  <c r="BE406" i="3" s="1"/>
  <c r="BF406" i="3" s="1"/>
  <c r="J406" i="3"/>
  <c r="I406" i="3"/>
  <c r="F406" i="3"/>
  <c r="BB406" i="3" s="1"/>
  <c r="CC405" i="3"/>
  <c r="CB405" i="3"/>
  <c r="CA405" i="3"/>
  <c r="BZ405" i="3"/>
  <c r="BY405" i="3"/>
  <c r="BX405" i="3"/>
  <c r="BW405" i="3"/>
  <c r="BV405" i="3"/>
  <c r="BU405" i="3"/>
  <c r="BN405" i="3"/>
  <c r="BM405" i="3"/>
  <c r="BO405" i="3" s="1"/>
  <c r="BJ405" i="3"/>
  <c r="BG405" i="3"/>
  <c r="AZ405" i="3"/>
  <c r="AY405" i="3"/>
  <c r="AW405" i="3"/>
  <c r="AQ405" i="3"/>
  <c r="BI405" i="3" s="1"/>
  <c r="BL405" i="3" s="1"/>
  <c r="AC405" i="3"/>
  <c r="BE405" i="3" s="1"/>
  <c r="BF405" i="3" s="1"/>
  <c r="J405" i="3"/>
  <c r="I405" i="3"/>
  <c r="F405" i="3"/>
  <c r="BB405" i="3" s="1"/>
  <c r="CC404" i="3"/>
  <c r="CB404" i="3"/>
  <c r="CA404" i="3"/>
  <c r="BZ404" i="3"/>
  <c r="BY404" i="3"/>
  <c r="BX404" i="3"/>
  <c r="BW404" i="3"/>
  <c r="BV404" i="3"/>
  <c r="BU404" i="3"/>
  <c r="BN404" i="3"/>
  <c r="BM404" i="3"/>
  <c r="BO404" i="3" s="1"/>
  <c r="BJ404" i="3"/>
  <c r="BG404" i="3"/>
  <c r="AZ404" i="3"/>
  <c r="AY404" i="3"/>
  <c r="AW404" i="3"/>
  <c r="AQ404" i="3"/>
  <c r="BI404" i="3" s="1"/>
  <c r="BL404" i="3" s="1"/>
  <c r="AC404" i="3"/>
  <c r="BE404" i="3" s="1"/>
  <c r="BF404" i="3" s="1"/>
  <c r="J404" i="3"/>
  <c r="I404" i="3"/>
  <c r="F404" i="3"/>
  <c r="BB404" i="3" s="1"/>
  <c r="CC429" i="3"/>
  <c r="CB429" i="3"/>
  <c r="CA429" i="3"/>
  <c r="BZ429" i="3"/>
  <c r="BY429" i="3"/>
  <c r="BX429" i="3"/>
  <c r="BW429" i="3"/>
  <c r="BV429" i="3"/>
  <c r="BU429" i="3"/>
  <c r="BN429" i="3"/>
  <c r="BM429" i="3"/>
  <c r="BO429" i="3" s="1"/>
  <c r="BJ429" i="3"/>
  <c r="BG429" i="3"/>
  <c r="AZ429" i="3"/>
  <c r="AY429" i="3"/>
  <c r="AW429" i="3"/>
  <c r="AQ429" i="3"/>
  <c r="BI429" i="3" s="1"/>
  <c r="BL429" i="3" s="1"/>
  <c r="AC429" i="3"/>
  <c r="BE429" i="3" s="1"/>
  <c r="BF429" i="3" s="1"/>
  <c r="J429" i="3"/>
  <c r="I429" i="3"/>
  <c r="F429" i="3"/>
  <c r="BB429" i="3" s="1"/>
  <c r="CC428" i="3"/>
  <c r="CB428" i="3"/>
  <c r="CA428" i="3"/>
  <c r="BZ428" i="3"/>
  <c r="BY428" i="3"/>
  <c r="BX428" i="3"/>
  <c r="BW428" i="3"/>
  <c r="BV428" i="3"/>
  <c r="BU428" i="3"/>
  <c r="BN428" i="3"/>
  <c r="BM428" i="3"/>
  <c r="BO428" i="3" s="1"/>
  <c r="BJ428" i="3"/>
  <c r="BG428" i="3"/>
  <c r="AZ428" i="3"/>
  <c r="AY428" i="3"/>
  <c r="AW428" i="3"/>
  <c r="AQ428" i="3"/>
  <c r="BI428" i="3" s="1"/>
  <c r="BL428" i="3" s="1"/>
  <c r="AC428" i="3"/>
  <c r="BE428" i="3" s="1"/>
  <c r="BF428" i="3" s="1"/>
  <c r="J428" i="3"/>
  <c r="I428" i="3"/>
  <c r="F428" i="3"/>
  <c r="BB428" i="3" s="1"/>
  <c r="CC427" i="3"/>
  <c r="CB427" i="3"/>
  <c r="CA427" i="3"/>
  <c r="BZ427" i="3"/>
  <c r="BY427" i="3"/>
  <c r="BX427" i="3"/>
  <c r="BW427" i="3"/>
  <c r="BV427" i="3"/>
  <c r="BU427" i="3"/>
  <c r="BN427" i="3"/>
  <c r="BM427" i="3"/>
  <c r="BO427" i="3" s="1"/>
  <c r="BJ427" i="3"/>
  <c r="BG427" i="3"/>
  <c r="AZ427" i="3"/>
  <c r="AY427" i="3"/>
  <c r="AW427" i="3"/>
  <c r="AQ427" i="3"/>
  <c r="BI427" i="3" s="1"/>
  <c r="BL427" i="3" s="1"/>
  <c r="AC427" i="3"/>
  <c r="BE427" i="3" s="1"/>
  <c r="BF427" i="3" s="1"/>
  <c r="J427" i="3"/>
  <c r="I427" i="3"/>
  <c r="F427" i="3"/>
  <c r="BB427" i="3" s="1"/>
  <c r="CC426" i="3"/>
  <c r="CB426" i="3"/>
  <c r="CA426" i="3"/>
  <c r="BZ426" i="3"/>
  <c r="BY426" i="3"/>
  <c r="BX426" i="3"/>
  <c r="BW426" i="3"/>
  <c r="BV426" i="3"/>
  <c r="BU426" i="3"/>
  <c r="BN426" i="3"/>
  <c r="BM426" i="3"/>
  <c r="BO426" i="3" s="1"/>
  <c r="BJ426" i="3"/>
  <c r="BG426" i="3"/>
  <c r="AZ426" i="3"/>
  <c r="AY426" i="3"/>
  <c r="AW426" i="3"/>
  <c r="AQ426" i="3"/>
  <c r="BI426" i="3" s="1"/>
  <c r="BL426" i="3" s="1"/>
  <c r="AC426" i="3"/>
  <c r="BE426" i="3" s="1"/>
  <c r="BF426" i="3" s="1"/>
  <c r="J426" i="3"/>
  <c r="I426" i="3"/>
  <c r="F426" i="3"/>
  <c r="BB426" i="3" s="1"/>
  <c r="CC425" i="3"/>
  <c r="CB425" i="3"/>
  <c r="CA425" i="3"/>
  <c r="BZ425" i="3"/>
  <c r="BY425" i="3"/>
  <c r="BX425" i="3"/>
  <c r="BW425" i="3"/>
  <c r="BV425" i="3"/>
  <c r="BU425" i="3"/>
  <c r="BN425" i="3"/>
  <c r="BM425" i="3"/>
  <c r="BO425" i="3" s="1"/>
  <c r="BJ425" i="3"/>
  <c r="BG425" i="3"/>
  <c r="AZ425" i="3"/>
  <c r="AY425" i="3"/>
  <c r="AW425" i="3"/>
  <c r="AQ425" i="3"/>
  <c r="BI425" i="3" s="1"/>
  <c r="BL425" i="3" s="1"/>
  <c r="AC425" i="3"/>
  <c r="BE425" i="3" s="1"/>
  <c r="BF425" i="3" s="1"/>
  <c r="J425" i="3"/>
  <c r="I425" i="3"/>
  <c r="F425" i="3"/>
  <c r="BB425" i="3" s="1"/>
  <c r="CC424" i="3"/>
  <c r="CB424" i="3"/>
  <c r="CA424" i="3"/>
  <c r="BZ424" i="3"/>
  <c r="BY424" i="3"/>
  <c r="BX424" i="3"/>
  <c r="BW424" i="3"/>
  <c r="BV424" i="3"/>
  <c r="BU424" i="3"/>
  <c r="BN424" i="3"/>
  <c r="BR424" i="3" s="1"/>
  <c r="BM424" i="3"/>
  <c r="BO424" i="3" s="1"/>
  <c r="BL424" i="3"/>
  <c r="BJ424" i="3"/>
  <c r="BG424" i="3"/>
  <c r="AZ424" i="3"/>
  <c r="AY424" i="3"/>
  <c r="AW424" i="3"/>
  <c r="AQ424" i="3"/>
  <c r="BI424" i="3" s="1"/>
  <c r="AC424" i="3"/>
  <c r="BE424" i="3" s="1"/>
  <c r="BF424" i="3" s="1"/>
  <c r="J424" i="3"/>
  <c r="I424" i="3"/>
  <c r="F424" i="3"/>
  <c r="BB424" i="3" s="1"/>
  <c r="CC423" i="3"/>
  <c r="CB423" i="3"/>
  <c r="CA423" i="3"/>
  <c r="BZ423" i="3"/>
  <c r="BY423" i="3"/>
  <c r="BX423" i="3"/>
  <c r="BW423" i="3"/>
  <c r="BV423" i="3"/>
  <c r="BU423" i="3"/>
  <c r="BN423" i="3"/>
  <c r="BM423" i="3"/>
  <c r="BO423" i="3" s="1"/>
  <c r="BJ423" i="3"/>
  <c r="BG423" i="3"/>
  <c r="AZ423" i="3"/>
  <c r="AY423" i="3"/>
  <c r="AW423" i="3"/>
  <c r="AQ423" i="3"/>
  <c r="BI423" i="3" s="1"/>
  <c r="BL423" i="3" s="1"/>
  <c r="AC423" i="3"/>
  <c r="BE423" i="3" s="1"/>
  <c r="BF423" i="3" s="1"/>
  <c r="J423" i="3"/>
  <c r="I423" i="3"/>
  <c r="F423" i="3"/>
  <c r="BB423" i="3" s="1"/>
  <c r="CC422" i="3"/>
  <c r="CB422" i="3"/>
  <c r="CA422" i="3"/>
  <c r="BZ422" i="3"/>
  <c r="BY422" i="3"/>
  <c r="BX422" i="3"/>
  <c r="BW422" i="3"/>
  <c r="BV422" i="3"/>
  <c r="BU422" i="3"/>
  <c r="BN422" i="3"/>
  <c r="BM422" i="3"/>
  <c r="BO422" i="3" s="1"/>
  <c r="BJ422" i="3"/>
  <c r="BG422" i="3"/>
  <c r="AZ422" i="3"/>
  <c r="AY422" i="3"/>
  <c r="AW422" i="3"/>
  <c r="AQ422" i="3"/>
  <c r="BI422" i="3" s="1"/>
  <c r="BL422" i="3" s="1"/>
  <c r="AC422" i="3"/>
  <c r="BE422" i="3" s="1"/>
  <c r="BF422" i="3" s="1"/>
  <c r="J422" i="3"/>
  <c r="I422" i="3"/>
  <c r="F422" i="3"/>
  <c r="BB422" i="3" s="1"/>
  <c r="CC421" i="3"/>
  <c r="CB421" i="3"/>
  <c r="CA421" i="3"/>
  <c r="BZ421" i="3"/>
  <c r="BY421" i="3"/>
  <c r="BX421" i="3"/>
  <c r="BW421" i="3"/>
  <c r="BV421" i="3"/>
  <c r="BU421" i="3"/>
  <c r="BN421" i="3"/>
  <c r="BM421" i="3"/>
  <c r="BO421" i="3" s="1"/>
  <c r="BJ421" i="3"/>
  <c r="BG421" i="3"/>
  <c r="AZ421" i="3"/>
  <c r="AY421" i="3"/>
  <c r="AW421" i="3"/>
  <c r="AQ421" i="3"/>
  <c r="BI421" i="3" s="1"/>
  <c r="BL421" i="3" s="1"/>
  <c r="AC421" i="3"/>
  <c r="BE421" i="3" s="1"/>
  <c r="BF421" i="3" s="1"/>
  <c r="J421" i="3"/>
  <c r="I421" i="3"/>
  <c r="F421" i="3"/>
  <c r="BA421" i="3" s="1"/>
  <c r="CC420" i="3"/>
  <c r="CB420" i="3"/>
  <c r="CA420" i="3"/>
  <c r="BZ420" i="3"/>
  <c r="BY420" i="3"/>
  <c r="BX420" i="3"/>
  <c r="BW420" i="3"/>
  <c r="BV420" i="3"/>
  <c r="BU420" i="3"/>
  <c r="BN420" i="3"/>
  <c r="BP420" i="3" s="1"/>
  <c r="BM420" i="3"/>
  <c r="BO420" i="3" s="1"/>
  <c r="BJ420" i="3"/>
  <c r="BG420" i="3"/>
  <c r="AZ420" i="3"/>
  <c r="AY420" i="3"/>
  <c r="AW420" i="3"/>
  <c r="AQ420" i="3"/>
  <c r="BI420" i="3" s="1"/>
  <c r="BL420" i="3" s="1"/>
  <c r="AC420" i="3"/>
  <c r="BE420" i="3" s="1"/>
  <c r="BF420" i="3" s="1"/>
  <c r="J420" i="3"/>
  <c r="I420" i="3"/>
  <c r="F420" i="3"/>
  <c r="BA420" i="3" s="1"/>
  <c r="CC419" i="3"/>
  <c r="CB419" i="3"/>
  <c r="CA419" i="3"/>
  <c r="BZ419" i="3"/>
  <c r="BY419" i="3"/>
  <c r="BX419" i="3"/>
  <c r="BW419" i="3"/>
  <c r="BV419" i="3"/>
  <c r="BU419" i="3"/>
  <c r="BN419" i="3"/>
  <c r="BM419" i="3"/>
  <c r="BO419" i="3" s="1"/>
  <c r="BJ419" i="3"/>
  <c r="BG419" i="3"/>
  <c r="AZ419" i="3"/>
  <c r="AY419" i="3"/>
  <c r="AW419" i="3"/>
  <c r="AQ419" i="3"/>
  <c r="BI419" i="3" s="1"/>
  <c r="BL419" i="3" s="1"/>
  <c r="AC419" i="3"/>
  <c r="BE419" i="3" s="1"/>
  <c r="BF419" i="3" s="1"/>
  <c r="J419" i="3"/>
  <c r="I419" i="3"/>
  <c r="F419" i="3"/>
  <c r="BA419" i="3" s="1"/>
  <c r="CC418" i="3"/>
  <c r="CB418" i="3"/>
  <c r="CA418" i="3"/>
  <c r="BZ418" i="3"/>
  <c r="BY418" i="3"/>
  <c r="BX418" i="3"/>
  <c r="BW418" i="3"/>
  <c r="BV418" i="3"/>
  <c r="BU418" i="3"/>
  <c r="BN418" i="3"/>
  <c r="BM418" i="3"/>
  <c r="BO418" i="3" s="1"/>
  <c r="BJ418" i="3"/>
  <c r="BG418" i="3"/>
  <c r="AZ418" i="3"/>
  <c r="AY418" i="3"/>
  <c r="AW418" i="3"/>
  <c r="AQ418" i="3"/>
  <c r="BI418" i="3" s="1"/>
  <c r="BL418" i="3" s="1"/>
  <c r="AC418" i="3"/>
  <c r="BE418" i="3" s="1"/>
  <c r="BF418" i="3" s="1"/>
  <c r="J418" i="3"/>
  <c r="I418" i="3"/>
  <c r="F418" i="3"/>
  <c r="BA418" i="3" s="1"/>
  <c r="CC417" i="3"/>
  <c r="CB417" i="3"/>
  <c r="CA417" i="3"/>
  <c r="BZ417" i="3"/>
  <c r="BY417" i="3"/>
  <c r="BX417" i="3"/>
  <c r="BW417" i="3"/>
  <c r="BV417" i="3"/>
  <c r="BU417" i="3"/>
  <c r="BN417" i="3"/>
  <c r="BM417" i="3"/>
  <c r="BO417" i="3" s="1"/>
  <c r="BJ417" i="3"/>
  <c r="BG417" i="3"/>
  <c r="AZ417" i="3"/>
  <c r="AY417" i="3"/>
  <c r="AW417" i="3"/>
  <c r="AQ417" i="3"/>
  <c r="BI417" i="3" s="1"/>
  <c r="BL417" i="3" s="1"/>
  <c r="AC417" i="3"/>
  <c r="BE417" i="3" s="1"/>
  <c r="BF417" i="3" s="1"/>
  <c r="J417" i="3"/>
  <c r="I417" i="3"/>
  <c r="F417" i="3"/>
  <c r="BA417" i="3" s="1"/>
  <c r="CC442" i="3"/>
  <c r="CB442" i="3"/>
  <c r="CA442" i="3"/>
  <c r="BZ442" i="3"/>
  <c r="BY442" i="3"/>
  <c r="BX442" i="3"/>
  <c r="BW442" i="3"/>
  <c r="BV442" i="3"/>
  <c r="BU442" i="3"/>
  <c r="BN442" i="3"/>
  <c r="BM442" i="3"/>
  <c r="BO442" i="3" s="1"/>
  <c r="BJ442" i="3"/>
  <c r="BG442" i="3"/>
  <c r="AZ442" i="3"/>
  <c r="AY442" i="3"/>
  <c r="AW442" i="3"/>
  <c r="AQ442" i="3"/>
  <c r="BI442" i="3" s="1"/>
  <c r="BL442" i="3" s="1"/>
  <c r="AC442" i="3"/>
  <c r="J442" i="3"/>
  <c r="I442" i="3"/>
  <c r="F442" i="3"/>
  <c r="BB442" i="3" s="1"/>
  <c r="CC441" i="3"/>
  <c r="CB441" i="3"/>
  <c r="CA441" i="3"/>
  <c r="BZ441" i="3"/>
  <c r="BY441" i="3"/>
  <c r="BX441" i="3"/>
  <c r="BW441" i="3"/>
  <c r="BV441" i="3"/>
  <c r="BU441" i="3"/>
  <c r="BN441" i="3"/>
  <c r="BM441" i="3"/>
  <c r="BO441" i="3" s="1"/>
  <c r="BJ441" i="3"/>
  <c r="BG441" i="3"/>
  <c r="AZ441" i="3"/>
  <c r="AY441" i="3"/>
  <c r="AW441" i="3"/>
  <c r="AQ441" i="3"/>
  <c r="BI441" i="3" s="1"/>
  <c r="BL441" i="3" s="1"/>
  <c r="AC441" i="3"/>
  <c r="BE441" i="3" s="1"/>
  <c r="BF441" i="3" s="1"/>
  <c r="J441" i="3"/>
  <c r="I441" i="3"/>
  <c r="F441" i="3"/>
  <c r="BA441" i="3" s="1"/>
  <c r="CC440" i="3"/>
  <c r="CB440" i="3"/>
  <c r="CA440" i="3"/>
  <c r="BZ440" i="3"/>
  <c r="BY440" i="3"/>
  <c r="BX440" i="3"/>
  <c r="BW440" i="3"/>
  <c r="BV440" i="3"/>
  <c r="BU440" i="3"/>
  <c r="BN440" i="3"/>
  <c r="BM440" i="3"/>
  <c r="BO440" i="3" s="1"/>
  <c r="BJ440" i="3"/>
  <c r="BG440" i="3"/>
  <c r="AZ440" i="3"/>
  <c r="AY440" i="3"/>
  <c r="AW440" i="3"/>
  <c r="AQ440" i="3"/>
  <c r="BI440" i="3" s="1"/>
  <c r="BL440" i="3" s="1"/>
  <c r="AC440" i="3"/>
  <c r="BE440" i="3" s="1"/>
  <c r="BF440" i="3" s="1"/>
  <c r="J440" i="3"/>
  <c r="I440" i="3"/>
  <c r="F440" i="3"/>
  <c r="BA440" i="3" s="1"/>
  <c r="CC439" i="3"/>
  <c r="CB439" i="3"/>
  <c r="CA439" i="3"/>
  <c r="BZ439" i="3"/>
  <c r="BY439" i="3"/>
  <c r="BX439" i="3"/>
  <c r="BW439" i="3"/>
  <c r="BV439" i="3"/>
  <c r="BU439" i="3"/>
  <c r="BN439" i="3"/>
  <c r="BP439" i="3" s="1"/>
  <c r="BM439" i="3"/>
  <c r="BO439" i="3" s="1"/>
  <c r="BJ439" i="3"/>
  <c r="BG439" i="3"/>
  <c r="AZ439" i="3"/>
  <c r="AY439" i="3"/>
  <c r="AW439" i="3"/>
  <c r="AQ439" i="3"/>
  <c r="BI439" i="3" s="1"/>
  <c r="BL439" i="3" s="1"/>
  <c r="AC439" i="3"/>
  <c r="BE439" i="3" s="1"/>
  <c r="BF439" i="3" s="1"/>
  <c r="J439" i="3"/>
  <c r="I439" i="3"/>
  <c r="F439" i="3"/>
  <c r="BA439" i="3" s="1"/>
  <c r="CC438" i="3"/>
  <c r="CB438" i="3"/>
  <c r="CA438" i="3"/>
  <c r="BZ438" i="3"/>
  <c r="BY438" i="3"/>
  <c r="BX438" i="3"/>
  <c r="BW438" i="3"/>
  <c r="BV438" i="3"/>
  <c r="BU438" i="3"/>
  <c r="BN438" i="3"/>
  <c r="BM438" i="3"/>
  <c r="BO438" i="3" s="1"/>
  <c r="BJ438" i="3"/>
  <c r="BG438" i="3"/>
  <c r="AZ438" i="3"/>
  <c r="AY438" i="3"/>
  <c r="AW438" i="3"/>
  <c r="AQ438" i="3"/>
  <c r="BI438" i="3" s="1"/>
  <c r="BL438" i="3" s="1"/>
  <c r="AC438" i="3"/>
  <c r="BE438" i="3" s="1"/>
  <c r="BF438" i="3" s="1"/>
  <c r="J438" i="3"/>
  <c r="I438" i="3"/>
  <c r="F438" i="3"/>
  <c r="BA438" i="3" s="1"/>
  <c r="CC437" i="3"/>
  <c r="CB437" i="3"/>
  <c r="CA437" i="3"/>
  <c r="BZ437" i="3"/>
  <c r="BY437" i="3"/>
  <c r="BX437" i="3"/>
  <c r="BW437" i="3"/>
  <c r="BV437" i="3"/>
  <c r="BU437" i="3"/>
  <c r="BN437" i="3"/>
  <c r="BP437" i="3" s="1"/>
  <c r="BM437" i="3"/>
  <c r="BO437" i="3" s="1"/>
  <c r="BL437" i="3"/>
  <c r="BJ437" i="3"/>
  <c r="BG437" i="3"/>
  <c r="AZ437" i="3"/>
  <c r="AY437" i="3"/>
  <c r="AW437" i="3"/>
  <c r="AQ437" i="3"/>
  <c r="BI437" i="3" s="1"/>
  <c r="AC437" i="3"/>
  <c r="BE437" i="3" s="1"/>
  <c r="BF437" i="3" s="1"/>
  <c r="J437" i="3"/>
  <c r="I437" i="3"/>
  <c r="F437" i="3"/>
  <c r="BA437" i="3" s="1"/>
  <c r="CC436" i="3"/>
  <c r="CB436" i="3"/>
  <c r="CA436" i="3"/>
  <c r="BZ436" i="3"/>
  <c r="BY436" i="3"/>
  <c r="BX436" i="3"/>
  <c r="BW436" i="3"/>
  <c r="BV436" i="3"/>
  <c r="BU436" i="3"/>
  <c r="BN436" i="3"/>
  <c r="BM436" i="3"/>
  <c r="BO436" i="3" s="1"/>
  <c r="BJ436" i="3"/>
  <c r="BG436" i="3"/>
  <c r="AZ436" i="3"/>
  <c r="AY436" i="3"/>
  <c r="AW436" i="3"/>
  <c r="AQ436" i="3"/>
  <c r="BI436" i="3" s="1"/>
  <c r="BL436" i="3" s="1"/>
  <c r="AC436" i="3"/>
  <c r="BE436" i="3" s="1"/>
  <c r="BF436" i="3" s="1"/>
  <c r="J436" i="3"/>
  <c r="I436" i="3"/>
  <c r="F436" i="3"/>
  <c r="BA436" i="3" s="1"/>
  <c r="CC435" i="3"/>
  <c r="CB435" i="3"/>
  <c r="CA435" i="3"/>
  <c r="BZ435" i="3"/>
  <c r="BY435" i="3"/>
  <c r="BX435" i="3"/>
  <c r="BW435" i="3"/>
  <c r="BV435" i="3"/>
  <c r="BU435" i="3"/>
  <c r="BN435" i="3"/>
  <c r="BP435" i="3" s="1"/>
  <c r="BM435" i="3"/>
  <c r="BO435" i="3" s="1"/>
  <c r="BJ435" i="3"/>
  <c r="BG435" i="3"/>
  <c r="AZ435" i="3"/>
  <c r="AY435" i="3"/>
  <c r="AW435" i="3"/>
  <c r="AQ435" i="3"/>
  <c r="BI435" i="3" s="1"/>
  <c r="BL435" i="3" s="1"/>
  <c r="AC435" i="3"/>
  <c r="BE435" i="3" s="1"/>
  <c r="BF435" i="3" s="1"/>
  <c r="J435" i="3"/>
  <c r="I435" i="3"/>
  <c r="F435" i="3"/>
  <c r="BB435" i="3" s="1"/>
  <c r="CC434" i="3"/>
  <c r="CB434" i="3"/>
  <c r="CA434" i="3"/>
  <c r="BZ434" i="3"/>
  <c r="BY434" i="3"/>
  <c r="BX434" i="3"/>
  <c r="BW434" i="3"/>
  <c r="BV434" i="3"/>
  <c r="BU434" i="3"/>
  <c r="BN434" i="3"/>
  <c r="BM434" i="3"/>
  <c r="BO434" i="3" s="1"/>
  <c r="BJ434" i="3"/>
  <c r="BG434" i="3"/>
  <c r="AZ434" i="3"/>
  <c r="AY434" i="3"/>
  <c r="AW434" i="3"/>
  <c r="AQ434" i="3"/>
  <c r="AC434" i="3"/>
  <c r="BE434" i="3" s="1"/>
  <c r="BF434" i="3" s="1"/>
  <c r="J434" i="3"/>
  <c r="I434" i="3"/>
  <c r="F434" i="3"/>
  <c r="BB434" i="3" s="1"/>
  <c r="CC433" i="3"/>
  <c r="CB433" i="3"/>
  <c r="CA433" i="3"/>
  <c r="BZ433" i="3"/>
  <c r="BY433" i="3"/>
  <c r="BX433" i="3"/>
  <c r="BW433" i="3"/>
  <c r="BV433" i="3"/>
  <c r="BU433" i="3"/>
  <c r="BN433" i="3"/>
  <c r="BM433" i="3"/>
  <c r="BO433" i="3" s="1"/>
  <c r="BJ433" i="3"/>
  <c r="BG433" i="3"/>
  <c r="AZ433" i="3"/>
  <c r="AY433" i="3"/>
  <c r="AW433" i="3"/>
  <c r="AQ433" i="3"/>
  <c r="AC433" i="3"/>
  <c r="BE433" i="3" s="1"/>
  <c r="BF433" i="3" s="1"/>
  <c r="J433" i="3"/>
  <c r="I433" i="3"/>
  <c r="F433" i="3"/>
  <c r="BB433" i="3" s="1"/>
  <c r="CC432" i="3"/>
  <c r="CB432" i="3"/>
  <c r="CA432" i="3"/>
  <c r="BZ432" i="3"/>
  <c r="BY432" i="3"/>
  <c r="BX432" i="3"/>
  <c r="BW432" i="3"/>
  <c r="BV432" i="3"/>
  <c r="BU432" i="3"/>
  <c r="BN432" i="3"/>
  <c r="BM432" i="3"/>
  <c r="BO432" i="3" s="1"/>
  <c r="BJ432" i="3"/>
  <c r="BG432" i="3"/>
  <c r="AZ432" i="3"/>
  <c r="AY432" i="3"/>
  <c r="AW432" i="3"/>
  <c r="AQ432" i="3"/>
  <c r="BI432" i="3" s="1"/>
  <c r="BL432" i="3" s="1"/>
  <c r="AC432" i="3"/>
  <c r="BE432" i="3" s="1"/>
  <c r="BF432" i="3" s="1"/>
  <c r="J432" i="3"/>
  <c r="I432" i="3"/>
  <c r="F432" i="3"/>
  <c r="BB432" i="3" s="1"/>
  <c r="CC431" i="3"/>
  <c r="CB431" i="3"/>
  <c r="CA431" i="3"/>
  <c r="BZ431" i="3"/>
  <c r="BY431" i="3"/>
  <c r="BX431" i="3"/>
  <c r="BW431" i="3"/>
  <c r="BV431" i="3"/>
  <c r="BU431" i="3"/>
  <c r="BN431" i="3"/>
  <c r="BM431" i="3"/>
  <c r="BO431" i="3" s="1"/>
  <c r="BJ431" i="3"/>
  <c r="BG431" i="3"/>
  <c r="AZ431" i="3"/>
  <c r="AY431" i="3"/>
  <c r="AW431" i="3"/>
  <c r="AQ431" i="3"/>
  <c r="BI431" i="3" s="1"/>
  <c r="BL431" i="3" s="1"/>
  <c r="AC431" i="3"/>
  <c r="J431" i="3"/>
  <c r="I431" i="3"/>
  <c r="F431" i="3"/>
  <c r="BB431" i="3" s="1"/>
  <c r="CC430" i="3"/>
  <c r="CB430" i="3"/>
  <c r="CA430" i="3"/>
  <c r="BZ430" i="3"/>
  <c r="BY430" i="3"/>
  <c r="BX430" i="3"/>
  <c r="BW430" i="3"/>
  <c r="BV430" i="3"/>
  <c r="BU430" i="3"/>
  <c r="BN430" i="3"/>
  <c r="BM430" i="3"/>
  <c r="BO430" i="3" s="1"/>
  <c r="BJ430" i="3"/>
  <c r="BG430" i="3"/>
  <c r="AZ430" i="3"/>
  <c r="AY430" i="3"/>
  <c r="AW430" i="3"/>
  <c r="AQ430" i="3"/>
  <c r="BI430" i="3" s="1"/>
  <c r="BL430" i="3" s="1"/>
  <c r="AC430" i="3"/>
  <c r="J430" i="3"/>
  <c r="I430" i="3"/>
  <c r="F430" i="3"/>
  <c r="BB430" i="3" s="1"/>
  <c r="CC455" i="3"/>
  <c r="CB455" i="3"/>
  <c r="CA455" i="3"/>
  <c r="BZ455" i="3"/>
  <c r="BY455" i="3"/>
  <c r="BX455" i="3"/>
  <c r="BW455" i="3"/>
  <c r="BV455" i="3"/>
  <c r="BU455" i="3"/>
  <c r="BN455" i="3"/>
  <c r="BM455" i="3"/>
  <c r="BO455" i="3" s="1"/>
  <c r="BJ455" i="3"/>
  <c r="BG455" i="3"/>
  <c r="AZ455" i="3"/>
  <c r="AY455" i="3"/>
  <c r="AW455" i="3"/>
  <c r="AQ455" i="3"/>
  <c r="AC455" i="3"/>
  <c r="BE455" i="3" s="1"/>
  <c r="BF455" i="3" s="1"/>
  <c r="J455" i="3"/>
  <c r="I455" i="3"/>
  <c r="F455" i="3"/>
  <c r="BB455" i="3" s="1"/>
  <c r="CC454" i="3"/>
  <c r="CB454" i="3"/>
  <c r="CA454" i="3"/>
  <c r="BZ454" i="3"/>
  <c r="BY454" i="3"/>
  <c r="BX454" i="3"/>
  <c r="BW454" i="3"/>
  <c r="BV454" i="3"/>
  <c r="BU454" i="3"/>
  <c r="BN454" i="3"/>
  <c r="BR454" i="3" s="1"/>
  <c r="BM454" i="3"/>
  <c r="BO454" i="3" s="1"/>
  <c r="BL454" i="3"/>
  <c r="BJ454" i="3"/>
  <c r="BG454" i="3"/>
  <c r="AZ454" i="3"/>
  <c r="AY454" i="3"/>
  <c r="AW454" i="3"/>
  <c r="AQ454" i="3"/>
  <c r="AC454" i="3"/>
  <c r="BE454" i="3" s="1"/>
  <c r="BF454" i="3" s="1"/>
  <c r="J454" i="3"/>
  <c r="I454" i="3"/>
  <c r="F454" i="3"/>
  <c r="CC453" i="3"/>
  <c r="CB453" i="3"/>
  <c r="CA453" i="3"/>
  <c r="BZ453" i="3"/>
  <c r="BY453" i="3"/>
  <c r="BX453" i="3"/>
  <c r="BW453" i="3"/>
  <c r="BV453" i="3"/>
  <c r="BU453" i="3"/>
  <c r="BN453" i="3"/>
  <c r="BR453" i="3" s="1"/>
  <c r="BM453" i="3"/>
  <c r="BO453" i="3" s="1"/>
  <c r="BL453" i="3"/>
  <c r="BJ453" i="3"/>
  <c r="BG453" i="3"/>
  <c r="AZ453" i="3"/>
  <c r="AY453" i="3"/>
  <c r="AW453" i="3"/>
  <c r="AQ453" i="3"/>
  <c r="AC453" i="3"/>
  <c r="BE453" i="3" s="1"/>
  <c r="BF453" i="3" s="1"/>
  <c r="J453" i="3"/>
  <c r="I453" i="3"/>
  <c r="F453" i="3"/>
  <c r="CC452" i="3"/>
  <c r="CB452" i="3"/>
  <c r="CA452" i="3"/>
  <c r="BZ452" i="3"/>
  <c r="BY452" i="3"/>
  <c r="BX452" i="3"/>
  <c r="BW452" i="3"/>
  <c r="BV452" i="3"/>
  <c r="BU452" i="3"/>
  <c r="BN452" i="3"/>
  <c r="BR452" i="3" s="1"/>
  <c r="BM452" i="3"/>
  <c r="BO452" i="3" s="1"/>
  <c r="BL452" i="3"/>
  <c r="BJ452" i="3"/>
  <c r="BG452" i="3"/>
  <c r="AZ452" i="3"/>
  <c r="AY452" i="3"/>
  <c r="AW452" i="3"/>
  <c r="AQ452" i="3"/>
  <c r="AC452" i="3"/>
  <c r="BE452" i="3" s="1"/>
  <c r="BF452" i="3" s="1"/>
  <c r="J452" i="3"/>
  <c r="I452" i="3"/>
  <c r="F452" i="3"/>
  <c r="CC451" i="3"/>
  <c r="CB451" i="3"/>
  <c r="CA451" i="3"/>
  <c r="BZ451" i="3"/>
  <c r="BY451" i="3"/>
  <c r="BX451" i="3"/>
  <c r="BW451" i="3"/>
  <c r="BV451" i="3"/>
  <c r="BU451" i="3"/>
  <c r="BN451" i="3"/>
  <c r="BM451" i="3"/>
  <c r="BO451" i="3" s="1"/>
  <c r="BJ451" i="3"/>
  <c r="BG451" i="3"/>
  <c r="AZ451" i="3"/>
  <c r="AY451" i="3"/>
  <c r="AW451" i="3"/>
  <c r="AQ451" i="3"/>
  <c r="AC451" i="3"/>
  <c r="BE451" i="3" s="1"/>
  <c r="BF451" i="3" s="1"/>
  <c r="J451" i="3"/>
  <c r="I451" i="3"/>
  <c r="F451" i="3"/>
  <c r="CC450" i="3"/>
  <c r="CB450" i="3"/>
  <c r="CA450" i="3"/>
  <c r="BZ450" i="3"/>
  <c r="BY450" i="3"/>
  <c r="BX450" i="3"/>
  <c r="BW450" i="3"/>
  <c r="BV450" i="3"/>
  <c r="BU450" i="3"/>
  <c r="BN450" i="3"/>
  <c r="BM450" i="3"/>
  <c r="BO450" i="3" s="1"/>
  <c r="BJ450" i="3"/>
  <c r="BG450" i="3"/>
  <c r="AZ450" i="3"/>
  <c r="AY450" i="3"/>
  <c r="AW450" i="3"/>
  <c r="AQ450" i="3"/>
  <c r="AC450" i="3"/>
  <c r="BE450" i="3" s="1"/>
  <c r="BF450" i="3" s="1"/>
  <c r="J450" i="3"/>
  <c r="I450" i="3"/>
  <c r="F450" i="3"/>
  <c r="CC449" i="3"/>
  <c r="CB449" i="3"/>
  <c r="CA449" i="3"/>
  <c r="BZ449" i="3"/>
  <c r="BY449" i="3"/>
  <c r="BX449" i="3"/>
  <c r="BW449" i="3"/>
  <c r="BV449" i="3"/>
  <c r="BU449" i="3"/>
  <c r="BN449" i="3"/>
  <c r="BM449" i="3"/>
  <c r="BO449" i="3" s="1"/>
  <c r="BJ449" i="3"/>
  <c r="BG449" i="3"/>
  <c r="AZ449" i="3"/>
  <c r="AY449" i="3"/>
  <c r="AW449" i="3"/>
  <c r="AQ449" i="3"/>
  <c r="AC449" i="3"/>
  <c r="BE449" i="3" s="1"/>
  <c r="BF449" i="3" s="1"/>
  <c r="J449" i="3"/>
  <c r="I449" i="3"/>
  <c r="F449" i="3"/>
  <c r="CC448" i="3"/>
  <c r="CB448" i="3"/>
  <c r="CA448" i="3"/>
  <c r="BZ448" i="3"/>
  <c r="BY448" i="3"/>
  <c r="BX448" i="3"/>
  <c r="BW448" i="3"/>
  <c r="BV448" i="3"/>
  <c r="BU448" i="3"/>
  <c r="BN448" i="3"/>
  <c r="BM448" i="3"/>
  <c r="BO448" i="3" s="1"/>
  <c r="BJ448" i="3"/>
  <c r="BG448" i="3"/>
  <c r="AZ448" i="3"/>
  <c r="AY448" i="3"/>
  <c r="AW448" i="3"/>
  <c r="AQ448" i="3"/>
  <c r="AC448" i="3"/>
  <c r="BE448" i="3" s="1"/>
  <c r="BF448" i="3" s="1"/>
  <c r="J448" i="3"/>
  <c r="I448" i="3"/>
  <c r="F448" i="3"/>
  <c r="BB448" i="3" s="1"/>
  <c r="CC447" i="3"/>
  <c r="CB447" i="3"/>
  <c r="CA447" i="3"/>
  <c r="BZ447" i="3"/>
  <c r="BY447" i="3"/>
  <c r="BX447" i="3"/>
  <c r="BW447" i="3"/>
  <c r="BV447" i="3"/>
  <c r="BU447" i="3"/>
  <c r="BN447" i="3"/>
  <c r="BM447" i="3"/>
  <c r="BO447" i="3" s="1"/>
  <c r="BJ447" i="3"/>
  <c r="BG447" i="3"/>
  <c r="AZ447" i="3"/>
  <c r="AY447" i="3"/>
  <c r="AW447" i="3"/>
  <c r="AQ447" i="3"/>
  <c r="BI447" i="3" s="1"/>
  <c r="BL447" i="3" s="1"/>
  <c r="AC447" i="3"/>
  <c r="J447" i="3"/>
  <c r="I447" i="3"/>
  <c r="F447" i="3"/>
  <c r="BB447" i="3" s="1"/>
  <c r="CC446" i="3"/>
  <c r="CB446" i="3"/>
  <c r="CA446" i="3"/>
  <c r="BZ446" i="3"/>
  <c r="BY446" i="3"/>
  <c r="BX446" i="3"/>
  <c r="BW446" i="3"/>
  <c r="BV446" i="3"/>
  <c r="BU446" i="3"/>
  <c r="BN446" i="3"/>
  <c r="BM446" i="3"/>
  <c r="BO446" i="3" s="1"/>
  <c r="BJ446" i="3"/>
  <c r="BG446" i="3"/>
  <c r="AZ446" i="3"/>
  <c r="AY446" i="3"/>
  <c r="AW446" i="3"/>
  <c r="AQ446" i="3"/>
  <c r="BI446" i="3" s="1"/>
  <c r="BL446" i="3" s="1"/>
  <c r="AC446" i="3"/>
  <c r="J446" i="3"/>
  <c r="I446" i="3"/>
  <c r="F446" i="3"/>
  <c r="BB446" i="3" s="1"/>
  <c r="CC445" i="3"/>
  <c r="CB445" i="3"/>
  <c r="CA445" i="3"/>
  <c r="BZ445" i="3"/>
  <c r="BY445" i="3"/>
  <c r="BX445" i="3"/>
  <c r="BW445" i="3"/>
  <c r="BV445" i="3"/>
  <c r="BU445" i="3"/>
  <c r="BN445" i="3"/>
  <c r="BM445" i="3"/>
  <c r="BO445" i="3" s="1"/>
  <c r="BJ445" i="3"/>
  <c r="BG445" i="3"/>
  <c r="AZ445" i="3"/>
  <c r="AY445" i="3"/>
  <c r="AW445" i="3"/>
  <c r="AQ445" i="3"/>
  <c r="BI445" i="3" s="1"/>
  <c r="BL445" i="3" s="1"/>
  <c r="AC445" i="3"/>
  <c r="J445" i="3"/>
  <c r="I445" i="3"/>
  <c r="F445" i="3"/>
  <c r="BB445" i="3" s="1"/>
  <c r="CC444" i="3"/>
  <c r="CB444" i="3"/>
  <c r="CA444" i="3"/>
  <c r="BZ444" i="3"/>
  <c r="BY444" i="3"/>
  <c r="BX444" i="3"/>
  <c r="BW444" i="3"/>
  <c r="BV444" i="3"/>
  <c r="BU444" i="3"/>
  <c r="BN444" i="3"/>
  <c r="BM444" i="3"/>
  <c r="BO444" i="3" s="1"/>
  <c r="BJ444" i="3"/>
  <c r="BG444" i="3"/>
  <c r="AZ444" i="3"/>
  <c r="AY444" i="3"/>
  <c r="AW444" i="3"/>
  <c r="AQ444" i="3"/>
  <c r="BI444" i="3" s="1"/>
  <c r="BL444" i="3" s="1"/>
  <c r="AC444" i="3"/>
  <c r="J444" i="3"/>
  <c r="I444" i="3"/>
  <c r="F444" i="3"/>
  <c r="BB444" i="3" s="1"/>
  <c r="CC443" i="3"/>
  <c r="CB443" i="3"/>
  <c r="CA443" i="3"/>
  <c r="BZ443" i="3"/>
  <c r="BY443" i="3"/>
  <c r="BX443" i="3"/>
  <c r="BW443" i="3"/>
  <c r="BV443" i="3"/>
  <c r="BU443" i="3"/>
  <c r="BN443" i="3"/>
  <c r="BM443" i="3"/>
  <c r="BO443" i="3" s="1"/>
  <c r="BJ443" i="3"/>
  <c r="BG443" i="3"/>
  <c r="AZ443" i="3"/>
  <c r="AY443" i="3"/>
  <c r="AW443" i="3"/>
  <c r="AQ443" i="3"/>
  <c r="BI443" i="3" s="1"/>
  <c r="BL443" i="3" s="1"/>
  <c r="AC443" i="3"/>
  <c r="J443" i="3"/>
  <c r="I443" i="3"/>
  <c r="F443" i="3"/>
  <c r="BB443" i="3" s="1"/>
  <c r="CC468" i="3"/>
  <c r="CB468" i="3"/>
  <c r="CA468" i="3"/>
  <c r="BZ468" i="3"/>
  <c r="BY468" i="3"/>
  <c r="BX468" i="3"/>
  <c r="BW468" i="3"/>
  <c r="BV468" i="3"/>
  <c r="BU468" i="3"/>
  <c r="BN468" i="3"/>
  <c r="BM468" i="3"/>
  <c r="BO468" i="3" s="1"/>
  <c r="BJ468" i="3"/>
  <c r="BG468" i="3"/>
  <c r="AZ468" i="3"/>
  <c r="AY468" i="3"/>
  <c r="AW468" i="3"/>
  <c r="AQ468" i="3"/>
  <c r="AC468" i="3"/>
  <c r="BE468" i="3" s="1"/>
  <c r="BF468" i="3" s="1"/>
  <c r="J468" i="3"/>
  <c r="I468" i="3"/>
  <c r="F468" i="3"/>
  <c r="BB468" i="3" s="1"/>
  <c r="CC467" i="3"/>
  <c r="CB467" i="3"/>
  <c r="CA467" i="3"/>
  <c r="BZ467" i="3"/>
  <c r="BY467" i="3"/>
  <c r="BX467" i="3"/>
  <c r="BW467" i="3"/>
  <c r="BV467" i="3"/>
  <c r="BU467" i="3"/>
  <c r="BN467" i="3"/>
  <c r="BR467" i="3" s="1"/>
  <c r="BM467" i="3"/>
  <c r="BO467" i="3" s="1"/>
  <c r="BL467" i="3"/>
  <c r="BJ467" i="3"/>
  <c r="BG467" i="3"/>
  <c r="AZ467" i="3"/>
  <c r="AY467" i="3"/>
  <c r="AW467" i="3"/>
  <c r="AQ467" i="3"/>
  <c r="AC467" i="3"/>
  <c r="BE467" i="3" s="1"/>
  <c r="BF467" i="3" s="1"/>
  <c r="J467" i="3"/>
  <c r="I467" i="3"/>
  <c r="F467" i="3"/>
  <c r="BB467" i="3" s="1"/>
  <c r="CC466" i="3"/>
  <c r="CB466" i="3"/>
  <c r="CA466" i="3"/>
  <c r="BZ466" i="3"/>
  <c r="BY466" i="3"/>
  <c r="BX466" i="3"/>
  <c r="BW466" i="3"/>
  <c r="BV466" i="3"/>
  <c r="BU466" i="3"/>
  <c r="BN466" i="3"/>
  <c r="BM466" i="3"/>
  <c r="BO466" i="3" s="1"/>
  <c r="BJ466" i="3"/>
  <c r="BG466" i="3"/>
  <c r="AZ466" i="3"/>
  <c r="AY466" i="3"/>
  <c r="AW466" i="3"/>
  <c r="AQ466" i="3"/>
  <c r="AC466" i="3"/>
  <c r="BE466" i="3" s="1"/>
  <c r="BF466" i="3" s="1"/>
  <c r="J466" i="3"/>
  <c r="I466" i="3"/>
  <c r="F466" i="3"/>
  <c r="BB466" i="3" s="1"/>
  <c r="CC465" i="3"/>
  <c r="CB465" i="3"/>
  <c r="CA465" i="3"/>
  <c r="BZ465" i="3"/>
  <c r="BY465" i="3"/>
  <c r="BX465" i="3"/>
  <c r="BW465" i="3"/>
  <c r="BV465" i="3"/>
  <c r="BU465" i="3"/>
  <c r="BN465" i="3"/>
  <c r="BM465" i="3"/>
  <c r="BO465" i="3" s="1"/>
  <c r="BJ465" i="3"/>
  <c r="BG465" i="3"/>
  <c r="AZ465" i="3"/>
  <c r="AY465" i="3"/>
  <c r="AW465" i="3"/>
  <c r="AQ465" i="3"/>
  <c r="AC465" i="3"/>
  <c r="BE465" i="3" s="1"/>
  <c r="BF465" i="3" s="1"/>
  <c r="J465" i="3"/>
  <c r="I465" i="3"/>
  <c r="F465" i="3"/>
  <c r="BB465" i="3" s="1"/>
  <c r="CC464" i="3"/>
  <c r="CB464" i="3"/>
  <c r="CA464" i="3"/>
  <c r="BZ464" i="3"/>
  <c r="BY464" i="3"/>
  <c r="BX464" i="3"/>
  <c r="BW464" i="3"/>
  <c r="BV464" i="3"/>
  <c r="BU464" i="3"/>
  <c r="BN464" i="3"/>
  <c r="BM464" i="3"/>
  <c r="BO464" i="3" s="1"/>
  <c r="BJ464" i="3"/>
  <c r="BG464" i="3"/>
  <c r="AZ464" i="3"/>
  <c r="AY464" i="3"/>
  <c r="AW464" i="3"/>
  <c r="AQ464" i="3"/>
  <c r="AC464" i="3"/>
  <c r="BE464" i="3" s="1"/>
  <c r="BF464" i="3" s="1"/>
  <c r="J464" i="3"/>
  <c r="I464" i="3"/>
  <c r="F464" i="3"/>
  <c r="BB464" i="3" s="1"/>
  <c r="CC463" i="3"/>
  <c r="CB463" i="3"/>
  <c r="CA463" i="3"/>
  <c r="BZ463" i="3"/>
  <c r="BY463" i="3"/>
  <c r="BX463" i="3"/>
  <c r="BW463" i="3"/>
  <c r="BV463" i="3"/>
  <c r="BU463" i="3"/>
  <c r="BN463" i="3"/>
  <c r="BM463" i="3"/>
  <c r="BO463" i="3" s="1"/>
  <c r="BJ463" i="3"/>
  <c r="BG463" i="3"/>
  <c r="AZ463" i="3"/>
  <c r="AY463" i="3"/>
  <c r="AW463" i="3"/>
  <c r="AQ463" i="3"/>
  <c r="AC463" i="3"/>
  <c r="BE463" i="3" s="1"/>
  <c r="BF463" i="3" s="1"/>
  <c r="J463" i="3"/>
  <c r="I463" i="3"/>
  <c r="F463" i="3"/>
  <c r="BB463" i="3" s="1"/>
  <c r="CC462" i="3"/>
  <c r="CB462" i="3"/>
  <c r="CA462" i="3"/>
  <c r="BZ462" i="3"/>
  <c r="BY462" i="3"/>
  <c r="BX462" i="3"/>
  <c r="BW462" i="3"/>
  <c r="BV462" i="3"/>
  <c r="BU462" i="3"/>
  <c r="BN462" i="3"/>
  <c r="BM462" i="3"/>
  <c r="BO462" i="3" s="1"/>
  <c r="BJ462" i="3"/>
  <c r="BG462" i="3"/>
  <c r="AZ462" i="3"/>
  <c r="AY462" i="3"/>
  <c r="AW462" i="3"/>
  <c r="AQ462" i="3"/>
  <c r="AC462" i="3"/>
  <c r="BE462" i="3" s="1"/>
  <c r="BF462" i="3" s="1"/>
  <c r="J462" i="3"/>
  <c r="I462" i="3"/>
  <c r="F462" i="3"/>
  <c r="BB462" i="3" s="1"/>
  <c r="CC461" i="3"/>
  <c r="CB461" i="3"/>
  <c r="CA461" i="3"/>
  <c r="BZ461" i="3"/>
  <c r="BY461" i="3"/>
  <c r="BX461" i="3"/>
  <c r="BW461" i="3"/>
  <c r="BV461" i="3"/>
  <c r="BU461" i="3"/>
  <c r="BN461" i="3"/>
  <c r="BM461" i="3"/>
  <c r="BO461" i="3" s="1"/>
  <c r="BJ461" i="3"/>
  <c r="BG461" i="3"/>
  <c r="AZ461" i="3"/>
  <c r="AY461" i="3"/>
  <c r="AW461" i="3"/>
  <c r="AQ461" i="3"/>
  <c r="BI461" i="3" s="1"/>
  <c r="BL461" i="3" s="1"/>
  <c r="AC461" i="3"/>
  <c r="BE461" i="3" s="1"/>
  <c r="BF461" i="3" s="1"/>
  <c r="J461" i="3"/>
  <c r="I461" i="3"/>
  <c r="F461" i="3"/>
  <c r="BB461" i="3" s="1"/>
  <c r="CC460" i="3"/>
  <c r="CB460" i="3"/>
  <c r="CA460" i="3"/>
  <c r="BZ460" i="3"/>
  <c r="BY460" i="3"/>
  <c r="BX460" i="3"/>
  <c r="BW460" i="3"/>
  <c r="BV460" i="3"/>
  <c r="BU460" i="3"/>
  <c r="BN460" i="3"/>
  <c r="BM460" i="3"/>
  <c r="BO460" i="3" s="1"/>
  <c r="BJ460" i="3"/>
  <c r="BG460" i="3"/>
  <c r="AZ460" i="3"/>
  <c r="AY460" i="3"/>
  <c r="AW460" i="3"/>
  <c r="AQ460" i="3"/>
  <c r="BI460" i="3" s="1"/>
  <c r="BL460" i="3" s="1"/>
  <c r="AC460" i="3"/>
  <c r="J460" i="3"/>
  <c r="I460" i="3"/>
  <c r="F460" i="3"/>
  <c r="BB460" i="3" s="1"/>
  <c r="CC459" i="3"/>
  <c r="CB459" i="3"/>
  <c r="CA459" i="3"/>
  <c r="BZ459" i="3"/>
  <c r="BY459" i="3"/>
  <c r="BX459" i="3"/>
  <c r="BW459" i="3"/>
  <c r="BV459" i="3"/>
  <c r="BU459" i="3"/>
  <c r="BN459" i="3"/>
  <c r="BM459" i="3"/>
  <c r="BO459" i="3" s="1"/>
  <c r="BJ459" i="3"/>
  <c r="BG459" i="3"/>
  <c r="AZ459" i="3"/>
  <c r="AY459" i="3"/>
  <c r="AW459" i="3"/>
  <c r="AQ459" i="3"/>
  <c r="BI459" i="3" s="1"/>
  <c r="BL459" i="3" s="1"/>
  <c r="AC459" i="3"/>
  <c r="J459" i="3"/>
  <c r="I459" i="3"/>
  <c r="F459" i="3"/>
  <c r="BB459" i="3" s="1"/>
  <c r="CC458" i="3"/>
  <c r="CB458" i="3"/>
  <c r="CA458" i="3"/>
  <c r="BZ458" i="3"/>
  <c r="BY458" i="3"/>
  <c r="BX458" i="3"/>
  <c r="BW458" i="3"/>
  <c r="BV458" i="3"/>
  <c r="BU458" i="3"/>
  <c r="BN458" i="3"/>
  <c r="BM458" i="3"/>
  <c r="BO458" i="3" s="1"/>
  <c r="BJ458" i="3"/>
  <c r="BG458" i="3"/>
  <c r="AZ458" i="3"/>
  <c r="AY458" i="3"/>
  <c r="AW458" i="3"/>
  <c r="AQ458" i="3"/>
  <c r="BI458" i="3" s="1"/>
  <c r="BL458" i="3" s="1"/>
  <c r="AC458" i="3"/>
  <c r="J458" i="3"/>
  <c r="I458" i="3"/>
  <c r="F458" i="3"/>
  <c r="BB458" i="3" s="1"/>
  <c r="CC457" i="3"/>
  <c r="CB457" i="3"/>
  <c r="CA457" i="3"/>
  <c r="BZ457" i="3"/>
  <c r="BY457" i="3"/>
  <c r="BX457" i="3"/>
  <c r="BW457" i="3"/>
  <c r="BV457" i="3"/>
  <c r="BU457" i="3"/>
  <c r="BN457" i="3"/>
  <c r="BM457" i="3"/>
  <c r="BO457" i="3" s="1"/>
  <c r="BJ457" i="3"/>
  <c r="BG457" i="3"/>
  <c r="AZ457" i="3"/>
  <c r="AY457" i="3"/>
  <c r="AW457" i="3"/>
  <c r="AQ457" i="3"/>
  <c r="BI457" i="3" s="1"/>
  <c r="BL457" i="3" s="1"/>
  <c r="AC457" i="3"/>
  <c r="J457" i="3"/>
  <c r="I457" i="3"/>
  <c r="F457" i="3"/>
  <c r="BB457" i="3" s="1"/>
  <c r="CC456" i="3"/>
  <c r="CB456" i="3"/>
  <c r="CA456" i="3"/>
  <c r="BZ456" i="3"/>
  <c r="BY456" i="3"/>
  <c r="BX456" i="3"/>
  <c r="BW456" i="3"/>
  <c r="BV456" i="3"/>
  <c r="BU456" i="3"/>
  <c r="BN456" i="3"/>
  <c r="BM456" i="3"/>
  <c r="BO456" i="3" s="1"/>
  <c r="BJ456" i="3"/>
  <c r="BG456" i="3"/>
  <c r="AZ456" i="3"/>
  <c r="AY456" i="3"/>
  <c r="AW456" i="3"/>
  <c r="AQ456" i="3"/>
  <c r="BI456" i="3" s="1"/>
  <c r="BL456" i="3" s="1"/>
  <c r="AC456" i="3"/>
  <c r="J456" i="3"/>
  <c r="I456" i="3"/>
  <c r="F456" i="3"/>
  <c r="BB456" i="3" s="1"/>
  <c r="CC481" i="3"/>
  <c r="CB481" i="3"/>
  <c r="CA481" i="3"/>
  <c r="BZ481" i="3"/>
  <c r="BY481" i="3"/>
  <c r="BX481" i="3"/>
  <c r="BW481" i="3"/>
  <c r="BV481" i="3"/>
  <c r="BU481" i="3"/>
  <c r="BN481" i="3"/>
  <c r="BM481" i="3"/>
  <c r="BO481" i="3" s="1"/>
  <c r="BJ481" i="3"/>
  <c r="BG481" i="3"/>
  <c r="AZ481" i="3"/>
  <c r="AY481" i="3"/>
  <c r="AW481" i="3"/>
  <c r="AQ481" i="3"/>
  <c r="BI481" i="3" s="1"/>
  <c r="BL481" i="3" s="1"/>
  <c r="AC481" i="3"/>
  <c r="J481" i="3"/>
  <c r="I481" i="3"/>
  <c r="F481" i="3"/>
  <c r="BB481" i="3" s="1"/>
  <c r="CC480" i="3"/>
  <c r="CB480" i="3"/>
  <c r="CA480" i="3"/>
  <c r="BZ480" i="3"/>
  <c r="BY480" i="3"/>
  <c r="BX480" i="3"/>
  <c r="BW480" i="3"/>
  <c r="BV480" i="3"/>
  <c r="BU480" i="3"/>
  <c r="BN480" i="3"/>
  <c r="BM480" i="3"/>
  <c r="BO480" i="3" s="1"/>
  <c r="BJ480" i="3"/>
  <c r="BG480" i="3"/>
  <c r="AZ480" i="3"/>
  <c r="AY480" i="3"/>
  <c r="AW480" i="3"/>
  <c r="AQ480" i="3"/>
  <c r="BI480" i="3" s="1"/>
  <c r="BL480" i="3" s="1"/>
  <c r="AC480" i="3"/>
  <c r="J480" i="3"/>
  <c r="I480" i="3"/>
  <c r="F480" i="3"/>
  <c r="BB480" i="3" s="1"/>
  <c r="CC479" i="3"/>
  <c r="CB479" i="3"/>
  <c r="CA479" i="3"/>
  <c r="BZ479" i="3"/>
  <c r="BY479" i="3"/>
  <c r="BX479" i="3"/>
  <c r="BW479" i="3"/>
  <c r="BV479" i="3"/>
  <c r="BU479" i="3"/>
  <c r="BN479" i="3"/>
  <c r="BM479" i="3"/>
  <c r="BO479" i="3" s="1"/>
  <c r="BJ479" i="3"/>
  <c r="BG479" i="3"/>
  <c r="AZ479" i="3"/>
  <c r="AY479" i="3"/>
  <c r="AW479" i="3"/>
  <c r="AQ479" i="3"/>
  <c r="BI479" i="3" s="1"/>
  <c r="BL479" i="3" s="1"/>
  <c r="AC479" i="3"/>
  <c r="BE479" i="3" s="1"/>
  <c r="BF479" i="3" s="1"/>
  <c r="J479" i="3"/>
  <c r="I479" i="3"/>
  <c r="F479" i="3"/>
  <c r="BA479" i="3" s="1"/>
  <c r="CC478" i="3"/>
  <c r="CB478" i="3"/>
  <c r="CA478" i="3"/>
  <c r="BZ478" i="3"/>
  <c r="BY478" i="3"/>
  <c r="BX478" i="3"/>
  <c r="BW478" i="3"/>
  <c r="BV478" i="3"/>
  <c r="BU478" i="3"/>
  <c r="BN478" i="3"/>
  <c r="BM478" i="3"/>
  <c r="BO478" i="3" s="1"/>
  <c r="BJ478" i="3"/>
  <c r="BG478" i="3"/>
  <c r="AZ478" i="3"/>
  <c r="AY478" i="3"/>
  <c r="AW478" i="3"/>
  <c r="AQ478" i="3"/>
  <c r="BI478" i="3" s="1"/>
  <c r="BL478" i="3" s="1"/>
  <c r="AC478" i="3"/>
  <c r="BE478" i="3" s="1"/>
  <c r="BF478" i="3" s="1"/>
  <c r="J478" i="3"/>
  <c r="I478" i="3"/>
  <c r="F478" i="3"/>
  <c r="BA478" i="3" s="1"/>
  <c r="CC477" i="3"/>
  <c r="CB477" i="3"/>
  <c r="CA477" i="3"/>
  <c r="BZ477" i="3"/>
  <c r="BY477" i="3"/>
  <c r="BX477" i="3"/>
  <c r="BW477" i="3"/>
  <c r="BV477" i="3"/>
  <c r="BU477" i="3"/>
  <c r="BN477" i="3"/>
  <c r="BP477" i="3" s="1"/>
  <c r="BM477" i="3"/>
  <c r="BO477" i="3" s="1"/>
  <c r="BJ477" i="3"/>
  <c r="BG477" i="3"/>
  <c r="AZ477" i="3"/>
  <c r="AY477" i="3"/>
  <c r="AW477" i="3"/>
  <c r="AQ477" i="3"/>
  <c r="BI477" i="3" s="1"/>
  <c r="BL477" i="3" s="1"/>
  <c r="AC477" i="3"/>
  <c r="BE477" i="3" s="1"/>
  <c r="BF477" i="3" s="1"/>
  <c r="J477" i="3"/>
  <c r="I477" i="3"/>
  <c r="F477" i="3"/>
  <c r="BA477" i="3" s="1"/>
  <c r="CC476" i="3"/>
  <c r="CB476" i="3"/>
  <c r="CA476" i="3"/>
  <c r="BZ476" i="3"/>
  <c r="BY476" i="3"/>
  <c r="BX476" i="3"/>
  <c r="BW476" i="3"/>
  <c r="BV476" i="3"/>
  <c r="BU476" i="3"/>
  <c r="BN476" i="3"/>
  <c r="BM476" i="3"/>
  <c r="BO476" i="3" s="1"/>
  <c r="BJ476" i="3"/>
  <c r="BG476" i="3"/>
  <c r="AZ476" i="3"/>
  <c r="AY476" i="3"/>
  <c r="AW476" i="3"/>
  <c r="AQ476" i="3"/>
  <c r="BI476" i="3" s="1"/>
  <c r="BL476" i="3" s="1"/>
  <c r="AC476" i="3"/>
  <c r="J476" i="3"/>
  <c r="I476" i="3"/>
  <c r="F476" i="3"/>
  <c r="BA476" i="3" s="1"/>
  <c r="CC475" i="3"/>
  <c r="CB475" i="3"/>
  <c r="CA475" i="3"/>
  <c r="BZ475" i="3"/>
  <c r="BY475" i="3"/>
  <c r="BX475" i="3"/>
  <c r="BW475" i="3"/>
  <c r="BV475" i="3"/>
  <c r="BU475" i="3"/>
  <c r="BN475" i="3"/>
  <c r="BP475" i="3" s="1"/>
  <c r="BM475" i="3"/>
  <c r="BO475" i="3" s="1"/>
  <c r="BJ475" i="3"/>
  <c r="BG475" i="3"/>
  <c r="AZ475" i="3"/>
  <c r="AY475" i="3"/>
  <c r="AW475" i="3"/>
  <c r="AQ475" i="3"/>
  <c r="BI475" i="3" s="1"/>
  <c r="BL475" i="3" s="1"/>
  <c r="AC475" i="3"/>
  <c r="BE475" i="3" s="1"/>
  <c r="BF475" i="3" s="1"/>
  <c r="J475" i="3"/>
  <c r="I475" i="3"/>
  <c r="F475" i="3"/>
  <c r="BA475" i="3" s="1"/>
  <c r="CC474" i="3"/>
  <c r="CB474" i="3"/>
  <c r="CA474" i="3"/>
  <c r="BZ474" i="3"/>
  <c r="BY474" i="3"/>
  <c r="BX474" i="3"/>
  <c r="BW474" i="3"/>
  <c r="BV474" i="3"/>
  <c r="BU474" i="3"/>
  <c r="BN474" i="3"/>
  <c r="BM474" i="3"/>
  <c r="BO474" i="3" s="1"/>
  <c r="BJ474" i="3"/>
  <c r="BG474" i="3"/>
  <c r="AZ474" i="3"/>
  <c r="AY474" i="3"/>
  <c r="AW474" i="3"/>
  <c r="AQ474" i="3"/>
  <c r="BI474" i="3" s="1"/>
  <c r="BL474" i="3" s="1"/>
  <c r="AC474" i="3"/>
  <c r="J474" i="3"/>
  <c r="I474" i="3"/>
  <c r="F474" i="3"/>
  <c r="BA474" i="3" s="1"/>
  <c r="CC473" i="3"/>
  <c r="CB473" i="3"/>
  <c r="CA473" i="3"/>
  <c r="BZ473" i="3"/>
  <c r="BY473" i="3"/>
  <c r="BX473" i="3"/>
  <c r="BW473" i="3"/>
  <c r="BV473" i="3"/>
  <c r="BU473" i="3"/>
  <c r="BN473" i="3"/>
  <c r="BM473" i="3"/>
  <c r="BO473" i="3" s="1"/>
  <c r="BJ473" i="3"/>
  <c r="BG473" i="3"/>
  <c r="AZ473" i="3"/>
  <c r="AY473" i="3"/>
  <c r="AW473" i="3"/>
  <c r="AQ473" i="3"/>
  <c r="BI473" i="3" s="1"/>
  <c r="BL473" i="3" s="1"/>
  <c r="AC473" i="3"/>
  <c r="BE473" i="3" s="1"/>
  <c r="BF473" i="3" s="1"/>
  <c r="J473" i="3"/>
  <c r="I473" i="3"/>
  <c r="F473" i="3"/>
  <c r="BA473" i="3" s="1"/>
  <c r="CC472" i="3"/>
  <c r="CB472" i="3"/>
  <c r="CA472" i="3"/>
  <c r="BZ472" i="3"/>
  <c r="BY472" i="3"/>
  <c r="BX472" i="3"/>
  <c r="BW472" i="3"/>
  <c r="BV472" i="3"/>
  <c r="BU472" i="3"/>
  <c r="BN472" i="3"/>
  <c r="BM472" i="3"/>
  <c r="BO472" i="3" s="1"/>
  <c r="BJ472" i="3"/>
  <c r="BG472" i="3"/>
  <c r="AZ472" i="3"/>
  <c r="AY472" i="3"/>
  <c r="AW472" i="3"/>
  <c r="AQ472" i="3"/>
  <c r="BI472" i="3" s="1"/>
  <c r="BL472" i="3" s="1"/>
  <c r="AC472" i="3"/>
  <c r="BE472" i="3" s="1"/>
  <c r="BF472" i="3" s="1"/>
  <c r="J472" i="3"/>
  <c r="I472" i="3"/>
  <c r="F472" i="3"/>
  <c r="BA472" i="3" s="1"/>
  <c r="CC471" i="3"/>
  <c r="CB471" i="3"/>
  <c r="CA471" i="3"/>
  <c r="BZ471" i="3"/>
  <c r="BY471" i="3"/>
  <c r="BX471" i="3"/>
  <c r="BW471" i="3"/>
  <c r="BV471" i="3"/>
  <c r="BU471" i="3"/>
  <c r="BN471" i="3"/>
  <c r="BM471" i="3"/>
  <c r="BO471" i="3" s="1"/>
  <c r="BJ471" i="3"/>
  <c r="BG471" i="3"/>
  <c r="AZ471" i="3"/>
  <c r="AY471" i="3"/>
  <c r="AW471" i="3"/>
  <c r="AQ471" i="3"/>
  <c r="BI471" i="3" s="1"/>
  <c r="BL471" i="3" s="1"/>
  <c r="AC471" i="3"/>
  <c r="BE471" i="3" s="1"/>
  <c r="BF471" i="3" s="1"/>
  <c r="J471" i="3"/>
  <c r="I471" i="3"/>
  <c r="F471" i="3"/>
  <c r="BA471" i="3" s="1"/>
  <c r="CC470" i="3"/>
  <c r="CB470" i="3"/>
  <c r="CA470" i="3"/>
  <c r="BZ470" i="3"/>
  <c r="BY470" i="3"/>
  <c r="BX470" i="3"/>
  <c r="BW470" i="3"/>
  <c r="BV470" i="3"/>
  <c r="BU470" i="3"/>
  <c r="BN470" i="3"/>
  <c r="BM470" i="3"/>
  <c r="BO470" i="3" s="1"/>
  <c r="BJ470" i="3"/>
  <c r="BG470" i="3"/>
  <c r="AZ470" i="3"/>
  <c r="AY470" i="3"/>
  <c r="AW470" i="3"/>
  <c r="AQ470" i="3"/>
  <c r="BI470" i="3" s="1"/>
  <c r="BL470" i="3" s="1"/>
  <c r="AC470" i="3"/>
  <c r="BE470" i="3" s="1"/>
  <c r="BF470" i="3" s="1"/>
  <c r="J470" i="3"/>
  <c r="I470" i="3"/>
  <c r="F470" i="3"/>
  <c r="BA470" i="3" s="1"/>
  <c r="CC469" i="3"/>
  <c r="CB469" i="3"/>
  <c r="CA469" i="3"/>
  <c r="BZ469" i="3"/>
  <c r="BY469" i="3"/>
  <c r="BX469" i="3"/>
  <c r="BW469" i="3"/>
  <c r="BV469" i="3"/>
  <c r="BU469" i="3"/>
  <c r="BN469" i="3"/>
  <c r="BM469" i="3"/>
  <c r="BO469" i="3" s="1"/>
  <c r="BJ469" i="3"/>
  <c r="BG469" i="3"/>
  <c r="AZ469" i="3"/>
  <c r="AY469" i="3"/>
  <c r="AW469" i="3"/>
  <c r="AQ469" i="3"/>
  <c r="BI469" i="3" s="1"/>
  <c r="BL469" i="3" s="1"/>
  <c r="AC469" i="3"/>
  <c r="BE469" i="3" s="1"/>
  <c r="BF469" i="3" s="1"/>
  <c r="J469" i="3"/>
  <c r="I469" i="3"/>
  <c r="F469" i="3"/>
  <c r="BA469" i="3" s="1"/>
  <c r="CC494" i="3"/>
  <c r="CB494" i="3"/>
  <c r="CA494" i="3"/>
  <c r="BZ494" i="3"/>
  <c r="BY494" i="3"/>
  <c r="BX494" i="3"/>
  <c r="BW494" i="3"/>
  <c r="BV494" i="3"/>
  <c r="BU494" i="3"/>
  <c r="BN494" i="3"/>
  <c r="BM494" i="3"/>
  <c r="BO494" i="3" s="1"/>
  <c r="BJ494" i="3"/>
  <c r="BG494" i="3"/>
  <c r="AZ494" i="3"/>
  <c r="AY494" i="3"/>
  <c r="AW494" i="3"/>
  <c r="AQ494" i="3"/>
  <c r="BI494" i="3" s="1"/>
  <c r="BL494" i="3" s="1"/>
  <c r="AC494" i="3"/>
  <c r="J494" i="3"/>
  <c r="I494" i="3"/>
  <c r="F494" i="3"/>
  <c r="BB494" i="3" s="1"/>
  <c r="CC493" i="3"/>
  <c r="CB493" i="3"/>
  <c r="CA493" i="3"/>
  <c r="BZ493" i="3"/>
  <c r="BY493" i="3"/>
  <c r="BX493" i="3"/>
  <c r="BW493" i="3"/>
  <c r="BV493" i="3"/>
  <c r="BU493" i="3"/>
  <c r="BN493" i="3"/>
  <c r="BR493" i="3" s="1"/>
  <c r="BM493" i="3"/>
  <c r="BO493" i="3" s="1"/>
  <c r="BL493" i="3"/>
  <c r="BJ493" i="3"/>
  <c r="BG493" i="3"/>
  <c r="AZ493" i="3"/>
  <c r="AY493" i="3"/>
  <c r="AW493" i="3"/>
  <c r="AQ493" i="3"/>
  <c r="BI493" i="3" s="1"/>
  <c r="AC493" i="3"/>
  <c r="J493" i="3"/>
  <c r="I493" i="3"/>
  <c r="F493" i="3"/>
  <c r="BB493" i="3" s="1"/>
  <c r="CC492" i="3"/>
  <c r="CB492" i="3"/>
  <c r="CA492" i="3"/>
  <c r="BZ492" i="3"/>
  <c r="BY492" i="3"/>
  <c r="BX492" i="3"/>
  <c r="BW492" i="3"/>
  <c r="BV492" i="3"/>
  <c r="BU492" i="3"/>
  <c r="BN492" i="3"/>
  <c r="BM492" i="3"/>
  <c r="BO492" i="3" s="1"/>
  <c r="BJ492" i="3"/>
  <c r="BG492" i="3"/>
  <c r="AZ492" i="3"/>
  <c r="AY492" i="3"/>
  <c r="AW492" i="3"/>
  <c r="AQ492" i="3"/>
  <c r="BI492" i="3" s="1"/>
  <c r="BL492" i="3" s="1"/>
  <c r="AC492" i="3"/>
  <c r="J492" i="3"/>
  <c r="I492" i="3"/>
  <c r="F492" i="3"/>
  <c r="BB492" i="3" s="1"/>
  <c r="CC491" i="3"/>
  <c r="CB491" i="3"/>
  <c r="CA491" i="3"/>
  <c r="BZ491" i="3"/>
  <c r="BY491" i="3"/>
  <c r="BX491" i="3"/>
  <c r="BW491" i="3"/>
  <c r="BV491" i="3"/>
  <c r="BU491" i="3"/>
  <c r="BN491" i="3"/>
  <c r="BM491" i="3"/>
  <c r="BO491" i="3" s="1"/>
  <c r="BJ491" i="3"/>
  <c r="BG491" i="3"/>
  <c r="AZ491" i="3"/>
  <c r="AY491" i="3"/>
  <c r="AW491" i="3"/>
  <c r="AQ491" i="3"/>
  <c r="BI491" i="3" s="1"/>
  <c r="BL491" i="3" s="1"/>
  <c r="AC491" i="3"/>
  <c r="J491" i="3"/>
  <c r="I491" i="3"/>
  <c r="F491" i="3"/>
  <c r="CC490" i="3"/>
  <c r="CB490" i="3"/>
  <c r="CA490" i="3"/>
  <c r="BZ490" i="3"/>
  <c r="BY490" i="3"/>
  <c r="BX490" i="3"/>
  <c r="BW490" i="3"/>
  <c r="BV490" i="3"/>
  <c r="BU490" i="3"/>
  <c r="BN490" i="3"/>
  <c r="BM490" i="3"/>
  <c r="BO490" i="3" s="1"/>
  <c r="BJ490" i="3"/>
  <c r="BG490" i="3"/>
  <c r="AZ490" i="3"/>
  <c r="AY490" i="3"/>
  <c r="AW490" i="3"/>
  <c r="AQ490" i="3"/>
  <c r="BI490" i="3" s="1"/>
  <c r="BL490" i="3" s="1"/>
  <c r="AC490" i="3"/>
  <c r="BE490" i="3" s="1"/>
  <c r="BF490" i="3" s="1"/>
  <c r="J490" i="3"/>
  <c r="I490" i="3"/>
  <c r="F490" i="3"/>
  <c r="BA490" i="3" s="1"/>
  <c r="CC489" i="3"/>
  <c r="CB489" i="3"/>
  <c r="CA489" i="3"/>
  <c r="BZ489" i="3"/>
  <c r="BY489" i="3"/>
  <c r="BX489" i="3"/>
  <c r="BW489" i="3"/>
  <c r="BV489" i="3"/>
  <c r="BU489" i="3"/>
  <c r="BN489" i="3"/>
  <c r="BP489" i="3" s="1"/>
  <c r="BM489" i="3"/>
  <c r="BO489" i="3" s="1"/>
  <c r="BJ489" i="3"/>
  <c r="BG489" i="3"/>
  <c r="AZ489" i="3"/>
  <c r="AY489" i="3"/>
  <c r="AW489" i="3"/>
  <c r="AQ489" i="3"/>
  <c r="BI489" i="3" s="1"/>
  <c r="BL489" i="3" s="1"/>
  <c r="AC489" i="3"/>
  <c r="BE489" i="3" s="1"/>
  <c r="BF489" i="3" s="1"/>
  <c r="J489" i="3"/>
  <c r="I489" i="3"/>
  <c r="F489" i="3"/>
  <c r="BA489" i="3" s="1"/>
  <c r="CC488" i="3"/>
  <c r="CB488" i="3"/>
  <c r="CA488" i="3"/>
  <c r="BZ488" i="3"/>
  <c r="BY488" i="3"/>
  <c r="BX488" i="3"/>
  <c r="BW488" i="3"/>
  <c r="BV488" i="3"/>
  <c r="BU488" i="3"/>
  <c r="BN488" i="3"/>
  <c r="BM488" i="3"/>
  <c r="BO488" i="3" s="1"/>
  <c r="BJ488" i="3"/>
  <c r="BG488" i="3"/>
  <c r="AZ488" i="3"/>
  <c r="AY488" i="3"/>
  <c r="AW488" i="3"/>
  <c r="AQ488" i="3"/>
  <c r="BI488" i="3" s="1"/>
  <c r="BL488" i="3" s="1"/>
  <c r="AC488" i="3"/>
  <c r="J488" i="3"/>
  <c r="I488" i="3"/>
  <c r="F488" i="3"/>
  <c r="BA488" i="3" s="1"/>
  <c r="CC487" i="3"/>
  <c r="CB487" i="3"/>
  <c r="CA487" i="3"/>
  <c r="BZ487" i="3"/>
  <c r="BY487" i="3"/>
  <c r="BX487" i="3"/>
  <c r="BW487" i="3"/>
  <c r="BV487" i="3"/>
  <c r="BU487" i="3"/>
  <c r="BN487" i="3"/>
  <c r="BP487" i="3" s="1"/>
  <c r="BM487" i="3"/>
  <c r="BO487" i="3" s="1"/>
  <c r="BJ487" i="3"/>
  <c r="BG487" i="3"/>
  <c r="AZ487" i="3"/>
  <c r="AY487" i="3"/>
  <c r="AW487" i="3"/>
  <c r="AQ487" i="3"/>
  <c r="BI487" i="3" s="1"/>
  <c r="BL487" i="3" s="1"/>
  <c r="AC487" i="3"/>
  <c r="BE487" i="3" s="1"/>
  <c r="BF487" i="3" s="1"/>
  <c r="J487" i="3"/>
  <c r="I487" i="3"/>
  <c r="F487" i="3"/>
  <c r="BB487" i="3" s="1"/>
  <c r="CC486" i="3"/>
  <c r="CB486" i="3"/>
  <c r="CA486" i="3"/>
  <c r="BZ486" i="3"/>
  <c r="BY486" i="3"/>
  <c r="BX486" i="3"/>
  <c r="BW486" i="3"/>
  <c r="BV486" i="3"/>
  <c r="BU486" i="3"/>
  <c r="BN486" i="3"/>
  <c r="BM486" i="3"/>
  <c r="BO486" i="3" s="1"/>
  <c r="BJ486" i="3"/>
  <c r="BG486" i="3"/>
  <c r="AZ486" i="3"/>
  <c r="AY486" i="3"/>
  <c r="AW486" i="3"/>
  <c r="AQ486" i="3"/>
  <c r="BI486" i="3" s="1"/>
  <c r="BL486" i="3" s="1"/>
  <c r="AC486" i="3"/>
  <c r="BE486" i="3" s="1"/>
  <c r="BF486" i="3" s="1"/>
  <c r="J486" i="3"/>
  <c r="I486" i="3"/>
  <c r="F486" i="3"/>
  <c r="CC485" i="3"/>
  <c r="CB485" i="3"/>
  <c r="CA485" i="3"/>
  <c r="BZ485" i="3"/>
  <c r="BY485" i="3"/>
  <c r="BX485" i="3"/>
  <c r="BW485" i="3"/>
  <c r="BV485" i="3"/>
  <c r="BU485" i="3"/>
  <c r="BN485" i="3"/>
  <c r="BM485" i="3"/>
  <c r="BO485" i="3" s="1"/>
  <c r="BJ485" i="3"/>
  <c r="BG485" i="3"/>
  <c r="AZ485" i="3"/>
  <c r="AY485" i="3"/>
  <c r="AW485" i="3"/>
  <c r="AQ485" i="3"/>
  <c r="AC485" i="3"/>
  <c r="BE485" i="3" s="1"/>
  <c r="BF485" i="3" s="1"/>
  <c r="J485" i="3"/>
  <c r="I485" i="3"/>
  <c r="F485" i="3"/>
  <c r="BB485" i="3" s="1"/>
  <c r="CC484" i="3"/>
  <c r="CB484" i="3"/>
  <c r="CA484" i="3"/>
  <c r="BZ484" i="3"/>
  <c r="BY484" i="3"/>
  <c r="BX484" i="3"/>
  <c r="BW484" i="3"/>
  <c r="BV484" i="3"/>
  <c r="BU484" i="3"/>
  <c r="BN484" i="3"/>
  <c r="BM484" i="3"/>
  <c r="BO484" i="3" s="1"/>
  <c r="BJ484" i="3"/>
  <c r="BG484" i="3"/>
  <c r="AZ484" i="3"/>
  <c r="AY484" i="3"/>
  <c r="AW484" i="3"/>
  <c r="AQ484" i="3"/>
  <c r="BI484" i="3" s="1"/>
  <c r="BL484" i="3" s="1"/>
  <c r="AC484" i="3"/>
  <c r="BE484" i="3" s="1"/>
  <c r="BF484" i="3" s="1"/>
  <c r="J484" i="3"/>
  <c r="I484" i="3"/>
  <c r="F484" i="3"/>
  <c r="CC483" i="3"/>
  <c r="CB483" i="3"/>
  <c r="CA483" i="3"/>
  <c r="BZ483" i="3"/>
  <c r="BY483" i="3"/>
  <c r="BX483" i="3"/>
  <c r="BW483" i="3"/>
  <c r="BV483" i="3"/>
  <c r="BU483" i="3"/>
  <c r="BN483" i="3"/>
  <c r="BM483" i="3"/>
  <c r="BO483" i="3" s="1"/>
  <c r="BJ483" i="3"/>
  <c r="BG483" i="3"/>
  <c r="AZ483" i="3"/>
  <c r="AY483" i="3"/>
  <c r="AW483" i="3"/>
  <c r="AQ483" i="3"/>
  <c r="AC483" i="3"/>
  <c r="BE483" i="3" s="1"/>
  <c r="BF483" i="3" s="1"/>
  <c r="J483" i="3"/>
  <c r="I483" i="3"/>
  <c r="F483" i="3"/>
  <c r="BB483" i="3" s="1"/>
  <c r="CC482" i="3"/>
  <c r="CB482" i="3"/>
  <c r="CA482" i="3"/>
  <c r="BZ482" i="3"/>
  <c r="BY482" i="3"/>
  <c r="BX482" i="3"/>
  <c r="BW482" i="3"/>
  <c r="BV482" i="3"/>
  <c r="BU482" i="3"/>
  <c r="BN482" i="3"/>
  <c r="BM482" i="3"/>
  <c r="BO482" i="3" s="1"/>
  <c r="BJ482" i="3"/>
  <c r="BG482" i="3"/>
  <c r="AZ482" i="3"/>
  <c r="AY482" i="3"/>
  <c r="AW482" i="3"/>
  <c r="AQ482" i="3"/>
  <c r="BI482" i="3" s="1"/>
  <c r="BL482" i="3" s="1"/>
  <c r="AC482" i="3"/>
  <c r="BE482" i="3" s="1"/>
  <c r="BF482" i="3" s="1"/>
  <c r="J482" i="3"/>
  <c r="I482" i="3"/>
  <c r="F482" i="3"/>
  <c r="BB482" i="3" s="1"/>
  <c r="CC507" i="3"/>
  <c r="CB507" i="3"/>
  <c r="CA507" i="3"/>
  <c r="BZ507" i="3"/>
  <c r="BY507" i="3"/>
  <c r="BX507" i="3"/>
  <c r="BW507" i="3"/>
  <c r="BV507" i="3"/>
  <c r="BU507" i="3"/>
  <c r="BN507" i="3"/>
  <c r="BM507" i="3"/>
  <c r="BO507" i="3" s="1"/>
  <c r="BJ507" i="3"/>
  <c r="BG507" i="3"/>
  <c r="AZ507" i="3"/>
  <c r="AY507" i="3"/>
  <c r="AW507" i="3"/>
  <c r="AQ507" i="3"/>
  <c r="BI507" i="3" s="1"/>
  <c r="BL507" i="3" s="1"/>
  <c r="AC507" i="3"/>
  <c r="J507" i="3"/>
  <c r="I507" i="3"/>
  <c r="F507" i="3"/>
  <c r="BB507" i="3" s="1"/>
  <c r="CC506" i="3"/>
  <c r="CB506" i="3"/>
  <c r="CA506" i="3"/>
  <c r="BZ506" i="3"/>
  <c r="BY506" i="3"/>
  <c r="BX506" i="3"/>
  <c r="BW506" i="3"/>
  <c r="BV506" i="3"/>
  <c r="BU506" i="3"/>
  <c r="BN506" i="3"/>
  <c r="BM506" i="3"/>
  <c r="BO506" i="3" s="1"/>
  <c r="BJ506" i="3"/>
  <c r="BG506" i="3"/>
  <c r="AZ506" i="3"/>
  <c r="AY506" i="3"/>
  <c r="AW506" i="3"/>
  <c r="AQ506" i="3"/>
  <c r="BI506" i="3" s="1"/>
  <c r="BL506" i="3" s="1"/>
  <c r="AC506" i="3"/>
  <c r="J506" i="3"/>
  <c r="I506" i="3"/>
  <c r="F506" i="3"/>
  <c r="BB506" i="3" s="1"/>
  <c r="CC505" i="3"/>
  <c r="CB505" i="3"/>
  <c r="CA505" i="3"/>
  <c r="BZ505" i="3"/>
  <c r="BY505" i="3"/>
  <c r="BX505" i="3"/>
  <c r="BW505" i="3"/>
  <c r="BV505" i="3"/>
  <c r="BU505" i="3"/>
  <c r="BN505" i="3"/>
  <c r="BM505" i="3"/>
  <c r="BO505" i="3" s="1"/>
  <c r="BJ505" i="3"/>
  <c r="BG505" i="3"/>
  <c r="AZ505" i="3"/>
  <c r="AY505" i="3"/>
  <c r="AW505" i="3"/>
  <c r="AQ505" i="3"/>
  <c r="BI505" i="3" s="1"/>
  <c r="BL505" i="3" s="1"/>
  <c r="AC505" i="3"/>
  <c r="J505" i="3"/>
  <c r="I505" i="3"/>
  <c r="F505" i="3"/>
  <c r="BB505" i="3" s="1"/>
  <c r="CC504" i="3"/>
  <c r="CB504" i="3"/>
  <c r="CA504" i="3"/>
  <c r="BZ504" i="3"/>
  <c r="BY504" i="3"/>
  <c r="BX504" i="3"/>
  <c r="BW504" i="3"/>
  <c r="BV504" i="3"/>
  <c r="BU504" i="3"/>
  <c r="BN504" i="3"/>
  <c r="BM504" i="3"/>
  <c r="BO504" i="3" s="1"/>
  <c r="BJ504" i="3"/>
  <c r="BG504" i="3"/>
  <c r="AZ504" i="3"/>
  <c r="AY504" i="3"/>
  <c r="AW504" i="3"/>
  <c r="AQ504" i="3"/>
  <c r="BI504" i="3" s="1"/>
  <c r="BL504" i="3" s="1"/>
  <c r="AC504" i="3"/>
  <c r="J504" i="3"/>
  <c r="I504" i="3"/>
  <c r="F504" i="3"/>
  <c r="CC503" i="3"/>
  <c r="CB503" i="3"/>
  <c r="CA503" i="3"/>
  <c r="BZ503" i="3"/>
  <c r="BY503" i="3"/>
  <c r="BX503" i="3"/>
  <c r="BW503" i="3"/>
  <c r="BV503" i="3"/>
  <c r="BU503" i="3"/>
  <c r="BN503" i="3"/>
  <c r="BM503" i="3"/>
  <c r="BO503" i="3" s="1"/>
  <c r="BJ503" i="3"/>
  <c r="BG503" i="3"/>
  <c r="AZ503" i="3"/>
  <c r="AY503" i="3"/>
  <c r="AW503" i="3"/>
  <c r="AQ503" i="3"/>
  <c r="BI503" i="3" s="1"/>
  <c r="BL503" i="3" s="1"/>
  <c r="AC503" i="3"/>
  <c r="BE503" i="3" s="1"/>
  <c r="BF503" i="3" s="1"/>
  <c r="J503" i="3"/>
  <c r="I503" i="3"/>
  <c r="F503" i="3"/>
  <c r="BA503" i="3" s="1"/>
  <c r="CC502" i="3"/>
  <c r="CB502" i="3"/>
  <c r="CA502" i="3"/>
  <c r="BZ502" i="3"/>
  <c r="BY502" i="3"/>
  <c r="BX502" i="3"/>
  <c r="BW502" i="3"/>
  <c r="BV502" i="3"/>
  <c r="BU502" i="3"/>
  <c r="BN502" i="3"/>
  <c r="BP502" i="3" s="1"/>
  <c r="BM502" i="3"/>
  <c r="BO502" i="3" s="1"/>
  <c r="BJ502" i="3"/>
  <c r="BG502" i="3"/>
  <c r="AZ502" i="3"/>
  <c r="AY502" i="3"/>
  <c r="AW502" i="3"/>
  <c r="AQ502" i="3"/>
  <c r="BI502" i="3" s="1"/>
  <c r="BL502" i="3" s="1"/>
  <c r="AC502" i="3"/>
  <c r="BE502" i="3" s="1"/>
  <c r="BF502" i="3" s="1"/>
  <c r="J502" i="3"/>
  <c r="I502" i="3"/>
  <c r="F502" i="3"/>
  <c r="BA502" i="3" s="1"/>
  <c r="CC501" i="3"/>
  <c r="CB501" i="3"/>
  <c r="CA501" i="3"/>
  <c r="BZ501" i="3"/>
  <c r="BY501" i="3"/>
  <c r="BX501" i="3"/>
  <c r="BW501" i="3"/>
  <c r="BV501" i="3"/>
  <c r="BU501" i="3"/>
  <c r="BN501" i="3"/>
  <c r="BM501" i="3"/>
  <c r="BO501" i="3" s="1"/>
  <c r="BJ501" i="3"/>
  <c r="BG501" i="3"/>
  <c r="AZ501" i="3"/>
  <c r="AY501" i="3"/>
  <c r="AW501" i="3"/>
  <c r="AQ501" i="3"/>
  <c r="BI501" i="3" s="1"/>
  <c r="BL501" i="3" s="1"/>
  <c r="AC501" i="3"/>
  <c r="BE501" i="3" s="1"/>
  <c r="BF501" i="3" s="1"/>
  <c r="J501" i="3"/>
  <c r="I501" i="3"/>
  <c r="F501" i="3"/>
  <c r="BA501" i="3" s="1"/>
  <c r="CC500" i="3"/>
  <c r="CB500" i="3"/>
  <c r="CA500" i="3"/>
  <c r="BZ500" i="3"/>
  <c r="BY500" i="3"/>
  <c r="BX500" i="3"/>
  <c r="BW500" i="3"/>
  <c r="BV500" i="3"/>
  <c r="BU500" i="3"/>
  <c r="BN500" i="3"/>
  <c r="BP500" i="3" s="1"/>
  <c r="BM500" i="3"/>
  <c r="BO500" i="3" s="1"/>
  <c r="BJ500" i="3"/>
  <c r="BG500" i="3"/>
  <c r="AZ500" i="3"/>
  <c r="AY500" i="3"/>
  <c r="AW500" i="3"/>
  <c r="AQ500" i="3"/>
  <c r="BI500" i="3" s="1"/>
  <c r="BL500" i="3" s="1"/>
  <c r="AC500" i="3"/>
  <c r="BE500" i="3" s="1"/>
  <c r="BF500" i="3" s="1"/>
  <c r="J500" i="3"/>
  <c r="I500" i="3"/>
  <c r="F500" i="3"/>
  <c r="BB500" i="3" s="1"/>
  <c r="CC499" i="3"/>
  <c r="CB499" i="3"/>
  <c r="CA499" i="3"/>
  <c r="BZ499" i="3"/>
  <c r="BY499" i="3"/>
  <c r="BX499" i="3"/>
  <c r="BW499" i="3"/>
  <c r="BV499" i="3"/>
  <c r="BU499" i="3"/>
  <c r="BN499" i="3"/>
  <c r="BM499" i="3"/>
  <c r="BO499" i="3" s="1"/>
  <c r="BJ499" i="3"/>
  <c r="BG499" i="3"/>
  <c r="AZ499" i="3"/>
  <c r="AY499" i="3"/>
  <c r="AW499" i="3"/>
  <c r="AQ499" i="3"/>
  <c r="BI499" i="3" s="1"/>
  <c r="BL499" i="3" s="1"/>
  <c r="AC499" i="3"/>
  <c r="BE499" i="3" s="1"/>
  <c r="BF499" i="3" s="1"/>
  <c r="J499" i="3"/>
  <c r="I499" i="3"/>
  <c r="F499" i="3"/>
  <c r="BB499" i="3" s="1"/>
  <c r="CC498" i="3"/>
  <c r="CB498" i="3"/>
  <c r="CA498" i="3"/>
  <c r="BZ498" i="3"/>
  <c r="BY498" i="3"/>
  <c r="BX498" i="3"/>
  <c r="BW498" i="3"/>
  <c r="BV498" i="3"/>
  <c r="BU498" i="3"/>
  <c r="BN498" i="3"/>
  <c r="BM498" i="3"/>
  <c r="BO498" i="3" s="1"/>
  <c r="BJ498" i="3"/>
  <c r="BG498" i="3"/>
  <c r="AZ498" i="3"/>
  <c r="AY498" i="3"/>
  <c r="AW498" i="3"/>
  <c r="AQ498" i="3"/>
  <c r="BI498" i="3" s="1"/>
  <c r="BL498" i="3" s="1"/>
  <c r="AC498" i="3"/>
  <c r="BE498" i="3" s="1"/>
  <c r="BF498" i="3" s="1"/>
  <c r="J498" i="3"/>
  <c r="I498" i="3"/>
  <c r="F498" i="3"/>
  <c r="BB498" i="3" s="1"/>
  <c r="CC497" i="3"/>
  <c r="CB497" i="3"/>
  <c r="CA497" i="3"/>
  <c r="BZ497" i="3"/>
  <c r="BY497" i="3"/>
  <c r="BX497" i="3"/>
  <c r="BW497" i="3"/>
  <c r="BV497" i="3"/>
  <c r="BU497" i="3"/>
  <c r="BN497" i="3"/>
  <c r="BM497" i="3"/>
  <c r="BO497" i="3" s="1"/>
  <c r="BJ497" i="3"/>
  <c r="BG497" i="3"/>
  <c r="AZ497" i="3"/>
  <c r="AY497" i="3"/>
  <c r="AW497" i="3"/>
  <c r="AQ497" i="3"/>
  <c r="BI497" i="3" s="1"/>
  <c r="BL497" i="3" s="1"/>
  <c r="AC497" i="3"/>
  <c r="J497" i="3"/>
  <c r="I497" i="3"/>
  <c r="F497" i="3"/>
  <c r="BB497" i="3" s="1"/>
  <c r="CC496" i="3"/>
  <c r="CB496" i="3"/>
  <c r="CA496" i="3"/>
  <c r="BZ496" i="3"/>
  <c r="BY496" i="3"/>
  <c r="BX496" i="3"/>
  <c r="BW496" i="3"/>
  <c r="BV496" i="3"/>
  <c r="BU496" i="3"/>
  <c r="BN496" i="3"/>
  <c r="BM496" i="3"/>
  <c r="BO496" i="3" s="1"/>
  <c r="BJ496" i="3"/>
  <c r="BG496" i="3"/>
  <c r="AZ496" i="3"/>
  <c r="AY496" i="3"/>
  <c r="AW496" i="3"/>
  <c r="AQ496" i="3"/>
  <c r="BI496" i="3" s="1"/>
  <c r="BL496" i="3" s="1"/>
  <c r="AC496" i="3"/>
  <c r="J496" i="3"/>
  <c r="I496" i="3"/>
  <c r="F496" i="3"/>
  <c r="BB496" i="3" s="1"/>
  <c r="CC495" i="3"/>
  <c r="CB495" i="3"/>
  <c r="CA495" i="3"/>
  <c r="BZ495" i="3"/>
  <c r="BY495" i="3"/>
  <c r="BX495" i="3"/>
  <c r="BW495" i="3"/>
  <c r="BV495" i="3"/>
  <c r="BU495" i="3"/>
  <c r="BN495" i="3"/>
  <c r="BM495" i="3"/>
  <c r="BO495" i="3" s="1"/>
  <c r="BJ495" i="3"/>
  <c r="BG495" i="3"/>
  <c r="AZ495" i="3"/>
  <c r="AY495" i="3"/>
  <c r="AW495" i="3"/>
  <c r="AQ495" i="3"/>
  <c r="BI495" i="3" s="1"/>
  <c r="BL495" i="3" s="1"/>
  <c r="AC495" i="3"/>
  <c r="J495" i="3"/>
  <c r="I495" i="3"/>
  <c r="F495" i="3"/>
  <c r="BB495" i="3" s="1"/>
  <c r="CC520" i="3"/>
  <c r="CB520" i="3"/>
  <c r="CA520" i="3"/>
  <c r="BZ520" i="3"/>
  <c r="BY520" i="3"/>
  <c r="BX520" i="3"/>
  <c r="BW520" i="3"/>
  <c r="BV520" i="3"/>
  <c r="BU520" i="3"/>
  <c r="BN520" i="3"/>
  <c r="BM520" i="3"/>
  <c r="BO520" i="3" s="1"/>
  <c r="BJ520" i="3"/>
  <c r="BG520" i="3"/>
  <c r="AZ520" i="3"/>
  <c r="AY520" i="3"/>
  <c r="AW520" i="3"/>
  <c r="AQ520" i="3"/>
  <c r="BI520" i="3" s="1"/>
  <c r="BL520" i="3" s="1"/>
  <c r="AC520" i="3"/>
  <c r="J520" i="3"/>
  <c r="I520" i="3"/>
  <c r="F520" i="3"/>
  <c r="BB520" i="3" s="1"/>
  <c r="CC519" i="3"/>
  <c r="CB519" i="3"/>
  <c r="CA519" i="3"/>
  <c r="BZ519" i="3"/>
  <c r="BY519" i="3"/>
  <c r="BX519" i="3"/>
  <c r="BW519" i="3"/>
  <c r="BV519" i="3"/>
  <c r="BU519" i="3"/>
  <c r="BN519" i="3"/>
  <c r="BM519" i="3"/>
  <c r="BO519" i="3" s="1"/>
  <c r="BJ519" i="3"/>
  <c r="BG519" i="3"/>
  <c r="AZ519" i="3"/>
  <c r="AY519" i="3"/>
  <c r="AW519" i="3"/>
  <c r="AQ519" i="3"/>
  <c r="BI519" i="3" s="1"/>
  <c r="BL519" i="3" s="1"/>
  <c r="AC519" i="3"/>
  <c r="J519" i="3"/>
  <c r="I519" i="3"/>
  <c r="F519" i="3"/>
  <c r="BB519" i="3" s="1"/>
  <c r="CC518" i="3"/>
  <c r="CB518" i="3"/>
  <c r="CA518" i="3"/>
  <c r="BZ518" i="3"/>
  <c r="BY518" i="3"/>
  <c r="BX518" i="3"/>
  <c r="BW518" i="3"/>
  <c r="BV518" i="3"/>
  <c r="BU518" i="3"/>
  <c r="BN518" i="3"/>
  <c r="BM518" i="3"/>
  <c r="BO518" i="3" s="1"/>
  <c r="BJ518" i="3"/>
  <c r="BG518" i="3"/>
  <c r="AZ518" i="3"/>
  <c r="AY518" i="3"/>
  <c r="AW518" i="3"/>
  <c r="AQ518" i="3"/>
  <c r="BI518" i="3" s="1"/>
  <c r="BL518" i="3" s="1"/>
  <c r="AC518" i="3"/>
  <c r="J518" i="3"/>
  <c r="I518" i="3"/>
  <c r="F518" i="3"/>
  <c r="BB518" i="3" s="1"/>
  <c r="CC517" i="3"/>
  <c r="CB517" i="3"/>
  <c r="CA517" i="3"/>
  <c r="BZ517" i="3"/>
  <c r="BY517" i="3"/>
  <c r="BX517" i="3"/>
  <c r="BW517" i="3"/>
  <c r="BV517" i="3"/>
  <c r="BU517" i="3"/>
  <c r="BN517" i="3"/>
  <c r="BR517" i="3" s="1"/>
  <c r="BM517" i="3"/>
  <c r="BO517" i="3" s="1"/>
  <c r="BL517" i="3"/>
  <c r="BJ517" i="3"/>
  <c r="BG517" i="3"/>
  <c r="AZ517" i="3"/>
  <c r="AY517" i="3"/>
  <c r="AW517" i="3"/>
  <c r="AQ517" i="3"/>
  <c r="BI517" i="3" s="1"/>
  <c r="AC517" i="3"/>
  <c r="BE517" i="3" s="1"/>
  <c r="BF517" i="3" s="1"/>
  <c r="J517" i="3"/>
  <c r="I517" i="3"/>
  <c r="F517" i="3"/>
  <c r="BA517" i="3" s="1"/>
  <c r="AS517" i="3" s="1"/>
  <c r="CC516" i="3"/>
  <c r="CB516" i="3"/>
  <c r="CA516" i="3"/>
  <c r="BZ516" i="3"/>
  <c r="BY516" i="3"/>
  <c r="BX516" i="3"/>
  <c r="BW516" i="3"/>
  <c r="BV516" i="3"/>
  <c r="BU516" i="3"/>
  <c r="BN516" i="3"/>
  <c r="BM516" i="3"/>
  <c r="BO516" i="3" s="1"/>
  <c r="BJ516" i="3"/>
  <c r="BG516" i="3"/>
  <c r="AZ516" i="3"/>
  <c r="AY516" i="3"/>
  <c r="AW516" i="3"/>
  <c r="AQ516" i="3"/>
  <c r="BI516" i="3" s="1"/>
  <c r="BL516" i="3" s="1"/>
  <c r="AC516" i="3"/>
  <c r="BE516" i="3" s="1"/>
  <c r="BF516" i="3" s="1"/>
  <c r="J516" i="3"/>
  <c r="I516" i="3"/>
  <c r="F516" i="3"/>
  <c r="BA516" i="3" s="1"/>
  <c r="CC515" i="3"/>
  <c r="CB515" i="3"/>
  <c r="CA515" i="3"/>
  <c r="BZ515" i="3"/>
  <c r="BY515" i="3"/>
  <c r="BX515" i="3"/>
  <c r="BW515" i="3"/>
  <c r="BV515" i="3"/>
  <c r="BU515" i="3"/>
  <c r="BN515" i="3"/>
  <c r="BP515" i="3" s="1"/>
  <c r="BM515" i="3"/>
  <c r="BO515" i="3" s="1"/>
  <c r="BJ515" i="3"/>
  <c r="BG515" i="3"/>
  <c r="AZ515" i="3"/>
  <c r="AY515" i="3"/>
  <c r="AW515" i="3"/>
  <c r="AQ515" i="3"/>
  <c r="BI515" i="3" s="1"/>
  <c r="BL515" i="3" s="1"/>
  <c r="AC515" i="3"/>
  <c r="BE515" i="3" s="1"/>
  <c r="BF515" i="3" s="1"/>
  <c r="J515" i="3"/>
  <c r="I515" i="3"/>
  <c r="F515" i="3"/>
  <c r="BA515" i="3" s="1"/>
  <c r="CC514" i="3"/>
  <c r="CB514" i="3"/>
  <c r="CA514" i="3"/>
  <c r="BZ514" i="3"/>
  <c r="BY514" i="3"/>
  <c r="BX514" i="3"/>
  <c r="BW514" i="3"/>
  <c r="BV514" i="3"/>
  <c r="BU514" i="3"/>
  <c r="BN514" i="3"/>
  <c r="BM514" i="3"/>
  <c r="BO514" i="3" s="1"/>
  <c r="BJ514" i="3"/>
  <c r="BG514" i="3"/>
  <c r="AZ514" i="3"/>
  <c r="AY514" i="3"/>
  <c r="AW514" i="3"/>
  <c r="AQ514" i="3"/>
  <c r="BI514" i="3" s="1"/>
  <c r="BL514" i="3" s="1"/>
  <c r="AC514" i="3"/>
  <c r="BE514" i="3" s="1"/>
  <c r="BF514" i="3" s="1"/>
  <c r="J514" i="3"/>
  <c r="I514" i="3"/>
  <c r="F514" i="3"/>
  <c r="BA514" i="3" s="1"/>
  <c r="CC513" i="3"/>
  <c r="CB513" i="3"/>
  <c r="CA513" i="3"/>
  <c r="BZ513" i="3"/>
  <c r="BY513" i="3"/>
  <c r="BX513" i="3"/>
  <c r="BW513" i="3"/>
  <c r="BV513" i="3"/>
  <c r="BU513" i="3"/>
  <c r="BN513" i="3"/>
  <c r="BP513" i="3" s="1"/>
  <c r="BM513" i="3"/>
  <c r="BO513" i="3" s="1"/>
  <c r="BJ513" i="3"/>
  <c r="BG513" i="3"/>
  <c r="AZ513" i="3"/>
  <c r="AY513" i="3"/>
  <c r="AW513" i="3"/>
  <c r="AQ513" i="3"/>
  <c r="BI513" i="3" s="1"/>
  <c r="BL513" i="3" s="1"/>
  <c r="AC513" i="3"/>
  <c r="BE513" i="3" s="1"/>
  <c r="BF513" i="3" s="1"/>
  <c r="J513" i="3"/>
  <c r="I513" i="3"/>
  <c r="F513" i="3"/>
  <c r="BB513" i="3" s="1"/>
  <c r="CC512" i="3"/>
  <c r="CB512" i="3"/>
  <c r="CA512" i="3"/>
  <c r="BZ512" i="3"/>
  <c r="BY512" i="3"/>
  <c r="BX512" i="3"/>
  <c r="BW512" i="3"/>
  <c r="BV512" i="3"/>
  <c r="BU512" i="3"/>
  <c r="BN512" i="3"/>
  <c r="BM512" i="3"/>
  <c r="BO512" i="3" s="1"/>
  <c r="BJ512" i="3"/>
  <c r="BG512" i="3"/>
  <c r="AZ512" i="3"/>
  <c r="AY512" i="3"/>
  <c r="AW512" i="3"/>
  <c r="AQ512" i="3"/>
  <c r="AC512" i="3"/>
  <c r="BE512" i="3" s="1"/>
  <c r="BF512" i="3" s="1"/>
  <c r="J512" i="3"/>
  <c r="I512" i="3"/>
  <c r="F512" i="3"/>
  <c r="BB512" i="3" s="1"/>
  <c r="CC511" i="3"/>
  <c r="CB511" i="3"/>
  <c r="CA511" i="3"/>
  <c r="BZ511" i="3"/>
  <c r="BY511" i="3"/>
  <c r="BX511" i="3"/>
  <c r="BW511" i="3"/>
  <c r="BV511" i="3"/>
  <c r="BU511" i="3"/>
  <c r="BN511" i="3"/>
  <c r="BM511" i="3"/>
  <c r="BO511" i="3" s="1"/>
  <c r="BJ511" i="3"/>
  <c r="BG511" i="3"/>
  <c r="AZ511" i="3"/>
  <c r="AY511" i="3"/>
  <c r="AW511" i="3"/>
  <c r="AQ511" i="3"/>
  <c r="BI511" i="3" s="1"/>
  <c r="BL511" i="3" s="1"/>
  <c r="AC511" i="3"/>
  <c r="BE511" i="3" s="1"/>
  <c r="BF511" i="3" s="1"/>
  <c r="J511" i="3"/>
  <c r="I511" i="3"/>
  <c r="F511" i="3"/>
  <c r="BB511" i="3" s="1"/>
  <c r="CC510" i="3"/>
  <c r="CB510" i="3"/>
  <c r="CA510" i="3"/>
  <c r="BZ510" i="3"/>
  <c r="BY510" i="3"/>
  <c r="BX510" i="3"/>
  <c r="BW510" i="3"/>
  <c r="BV510" i="3"/>
  <c r="BU510" i="3"/>
  <c r="BN510" i="3"/>
  <c r="BM510" i="3"/>
  <c r="BO510" i="3" s="1"/>
  <c r="BJ510" i="3"/>
  <c r="BG510" i="3"/>
  <c r="AZ510" i="3"/>
  <c r="AY510" i="3"/>
  <c r="AW510" i="3"/>
  <c r="AQ510" i="3"/>
  <c r="BI510" i="3" s="1"/>
  <c r="BL510" i="3" s="1"/>
  <c r="AC510" i="3"/>
  <c r="J510" i="3"/>
  <c r="I510" i="3"/>
  <c r="F510" i="3"/>
  <c r="BB510" i="3" s="1"/>
  <c r="CC509" i="3"/>
  <c r="CB509" i="3"/>
  <c r="CA509" i="3"/>
  <c r="BZ509" i="3"/>
  <c r="BY509" i="3"/>
  <c r="BX509" i="3"/>
  <c r="BW509" i="3"/>
  <c r="BV509" i="3"/>
  <c r="BU509" i="3"/>
  <c r="BN509" i="3"/>
  <c r="BM509" i="3"/>
  <c r="BO509" i="3" s="1"/>
  <c r="BJ509" i="3"/>
  <c r="BG509" i="3"/>
  <c r="AZ509" i="3"/>
  <c r="AY509" i="3"/>
  <c r="AW509" i="3"/>
  <c r="AQ509" i="3"/>
  <c r="BI509" i="3" s="1"/>
  <c r="BL509" i="3" s="1"/>
  <c r="AC509" i="3"/>
  <c r="J509" i="3"/>
  <c r="I509" i="3"/>
  <c r="F509" i="3"/>
  <c r="BB509" i="3" s="1"/>
  <c r="CC508" i="3"/>
  <c r="CB508" i="3"/>
  <c r="CA508" i="3"/>
  <c r="BZ508" i="3"/>
  <c r="BY508" i="3"/>
  <c r="BX508" i="3"/>
  <c r="BW508" i="3"/>
  <c r="BV508" i="3"/>
  <c r="BU508" i="3"/>
  <c r="BN508" i="3"/>
  <c r="BR508" i="3" s="1"/>
  <c r="BM508" i="3"/>
  <c r="BO508" i="3" s="1"/>
  <c r="BL508" i="3"/>
  <c r="BJ508" i="3"/>
  <c r="BG508" i="3"/>
  <c r="AZ508" i="3"/>
  <c r="AY508" i="3"/>
  <c r="AW508" i="3"/>
  <c r="AQ508" i="3"/>
  <c r="BI508" i="3" s="1"/>
  <c r="AC508" i="3"/>
  <c r="J508" i="3"/>
  <c r="I508" i="3"/>
  <c r="F508" i="3"/>
  <c r="BB508" i="3" s="1"/>
  <c r="CC533" i="3"/>
  <c r="CB533" i="3"/>
  <c r="CA533" i="3"/>
  <c r="BZ533" i="3"/>
  <c r="BY533" i="3"/>
  <c r="BX533" i="3"/>
  <c r="BW533" i="3"/>
  <c r="BV533" i="3"/>
  <c r="BU533" i="3"/>
  <c r="BN533" i="3"/>
  <c r="BM533" i="3"/>
  <c r="BO533" i="3" s="1"/>
  <c r="BJ533" i="3"/>
  <c r="BG533" i="3"/>
  <c r="AZ533" i="3"/>
  <c r="AY533" i="3"/>
  <c r="AW533" i="3"/>
  <c r="AQ533" i="3"/>
  <c r="BI533" i="3" s="1"/>
  <c r="BL533" i="3" s="1"/>
  <c r="AC533" i="3"/>
  <c r="J533" i="3"/>
  <c r="I533" i="3"/>
  <c r="F533" i="3"/>
  <c r="BB533" i="3" s="1"/>
  <c r="CC532" i="3"/>
  <c r="CB532" i="3"/>
  <c r="CA532" i="3"/>
  <c r="BZ532" i="3"/>
  <c r="BY532" i="3"/>
  <c r="BX532" i="3"/>
  <c r="BW532" i="3"/>
  <c r="BV532" i="3"/>
  <c r="BU532" i="3"/>
  <c r="BN532" i="3"/>
  <c r="BM532" i="3"/>
  <c r="BO532" i="3" s="1"/>
  <c r="BJ532" i="3"/>
  <c r="BG532" i="3"/>
  <c r="AZ532" i="3"/>
  <c r="AY532" i="3"/>
  <c r="AW532" i="3"/>
  <c r="AQ532" i="3"/>
  <c r="BI532" i="3" s="1"/>
  <c r="BL532" i="3" s="1"/>
  <c r="AC532" i="3"/>
  <c r="J532" i="3"/>
  <c r="I532" i="3"/>
  <c r="F532" i="3"/>
  <c r="BB532" i="3" s="1"/>
  <c r="CC531" i="3"/>
  <c r="CB531" i="3"/>
  <c r="CA531" i="3"/>
  <c r="BZ531" i="3"/>
  <c r="BY531" i="3"/>
  <c r="BX531" i="3"/>
  <c r="BW531" i="3"/>
  <c r="BV531" i="3"/>
  <c r="BU531" i="3"/>
  <c r="BN531" i="3"/>
  <c r="BM531" i="3"/>
  <c r="BO531" i="3" s="1"/>
  <c r="BJ531" i="3"/>
  <c r="BG531" i="3"/>
  <c r="AZ531" i="3"/>
  <c r="AY531" i="3"/>
  <c r="AW531" i="3"/>
  <c r="AQ531" i="3"/>
  <c r="BI531" i="3" s="1"/>
  <c r="BL531" i="3" s="1"/>
  <c r="AC531" i="3"/>
  <c r="J531" i="3"/>
  <c r="I531" i="3"/>
  <c r="F531" i="3"/>
  <c r="BB531" i="3" s="1"/>
  <c r="CC530" i="3"/>
  <c r="CB530" i="3"/>
  <c r="CA530" i="3"/>
  <c r="BZ530" i="3"/>
  <c r="BY530" i="3"/>
  <c r="BX530" i="3"/>
  <c r="BW530" i="3"/>
  <c r="BV530" i="3"/>
  <c r="BU530" i="3"/>
  <c r="BN530" i="3"/>
  <c r="BM530" i="3"/>
  <c r="BO530" i="3" s="1"/>
  <c r="BJ530" i="3"/>
  <c r="BG530" i="3"/>
  <c r="AZ530" i="3"/>
  <c r="AY530" i="3"/>
  <c r="AW530" i="3"/>
  <c r="AQ530" i="3"/>
  <c r="BI530" i="3" s="1"/>
  <c r="BL530" i="3" s="1"/>
  <c r="AC530" i="3"/>
  <c r="BE530" i="3" s="1"/>
  <c r="BF530" i="3" s="1"/>
  <c r="J530" i="3"/>
  <c r="I530" i="3"/>
  <c r="F530" i="3"/>
  <c r="BA530" i="3" s="1"/>
  <c r="CC529" i="3"/>
  <c r="CB529" i="3"/>
  <c r="CA529" i="3"/>
  <c r="BZ529" i="3"/>
  <c r="BY529" i="3"/>
  <c r="BX529" i="3"/>
  <c r="BW529" i="3"/>
  <c r="BV529" i="3"/>
  <c r="BU529" i="3"/>
  <c r="BN529" i="3"/>
  <c r="BM529" i="3"/>
  <c r="BO529" i="3" s="1"/>
  <c r="BJ529" i="3"/>
  <c r="BG529" i="3"/>
  <c r="AZ529" i="3"/>
  <c r="AY529" i="3"/>
  <c r="AW529" i="3"/>
  <c r="AQ529" i="3"/>
  <c r="BI529" i="3" s="1"/>
  <c r="BL529" i="3" s="1"/>
  <c r="AC529" i="3"/>
  <c r="BE529" i="3" s="1"/>
  <c r="BF529" i="3" s="1"/>
  <c r="J529" i="3"/>
  <c r="I529" i="3"/>
  <c r="F529" i="3"/>
  <c r="BA529" i="3" s="1"/>
  <c r="CC528" i="3"/>
  <c r="CB528" i="3"/>
  <c r="CA528" i="3"/>
  <c r="BZ528" i="3"/>
  <c r="BY528" i="3"/>
  <c r="BX528" i="3"/>
  <c r="BW528" i="3"/>
  <c r="BV528" i="3"/>
  <c r="BU528" i="3"/>
  <c r="BN528" i="3"/>
  <c r="BP528" i="3" s="1"/>
  <c r="BM528" i="3"/>
  <c r="BO528" i="3" s="1"/>
  <c r="BJ528" i="3"/>
  <c r="BG528" i="3"/>
  <c r="AZ528" i="3"/>
  <c r="AY528" i="3"/>
  <c r="AW528" i="3"/>
  <c r="AQ528" i="3"/>
  <c r="BI528" i="3" s="1"/>
  <c r="BL528" i="3" s="1"/>
  <c r="AC528" i="3"/>
  <c r="BE528" i="3" s="1"/>
  <c r="BF528" i="3" s="1"/>
  <c r="J528" i="3"/>
  <c r="I528" i="3"/>
  <c r="F528" i="3"/>
  <c r="BA528" i="3" s="1"/>
  <c r="CC527" i="3"/>
  <c r="CB527" i="3"/>
  <c r="CA527" i="3"/>
  <c r="BZ527" i="3"/>
  <c r="BY527" i="3"/>
  <c r="BX527" i="3"/>
  <c r="BW527" i="3"/>
  <c r="BV527" i="3"/>
  <c r="BU527" i="3"/>
  <c r="BN527" i="3"/>
  <c r="BM527" i="3"/>
  <c r="BO527" i="3" s="1"/>
  <c r="BJ527" i="3"/>
  <c r="BG527" i="3"/>
  <c r="AZ527" i="3"/>
  <c r="AY527" i="3"/>
  <c r="AW527" i="3"/>
  <c r="AQ527" i="3"/>
  <c r="BI527" i="3" s="1"/>
  <c r="BL527" i="3" s="1"/>
  <c r="AC527" i="3"/>
  <c r="BE527" i="3" s="1"/>
  <c r="BF527" i="3" s="1"/>
  <c r="J527" i="3"/>
  <c r="I527" i="3"/>
  <c r="F527" i="3"/>
  <c r="BA527" i="3" s="1"/>
  <c r="CC526" i="3"/>
  <c r="CB526" i="3"/>
  <c r="CA526" i="3"/>
  <c r="BZ526" i="3"/>
  <c r="BY526" i="3"/>
  <c r="BX526" i="3"/>
  <c r="BW526" i="3"/>
  <c r="BV526" i="3"/>
  <c r="BU526" i="3"/>
  <c r="BN526" i="3"/>
  <c r="BP526" i="3" s="1"/>
  <c r="BM526" i="3"/>
  <c r="BO526" i="3" s="1"/>
  <c r="BJ526" i="3"/>
  <c r="BG526" i="3"/>
  <c r="AZ526" i="3"/>
  <c r="AY526" i="3"/>
  <c r="AW526" i="3"/>
  <c r="AQ526" i="3"/>
  <c r="BI526" i="3" s="1"/>
  <c r="BL526" i="3" s="1"/>
  <c r="AC526" i="3"/>
  <c r="BE526" i="3" s="1"/>
  <c r="BF526" i="3" s="1"/>
  <c r="J526" i="3"/>
  <c r="I526" i="3"/>
  <c r="F526" i="3"/>
  <c r="BB526" i="3" s="1"/>
  <c r="CC525" i="3"/>
  <c r="CB525" i="3"/>
  <c r="CA525" i="3"/>
  <c r="BZ525" i="3"/>
  <c r="BY525" i="3"/>
  <c r="BX525" i="3"/>
  <c r="BW525" i="3"/>
  <c r="BV525" i="3"/>
  <c r="BU525" i="3"/>
  <c r="BN525" i="3"/>
  <c r="BM525" i="3"/>
  <c r="BO525" i="3" s="1"/>
  <c r="BJ525" i="3"/>
  <c r="BG525" i="3"/>
  <c r="AZ525" i="3"/>
  <c r="AY525" i="3"/>
  <c r="AW525" i="3"/>
  <c r="AQ525" i="3"/>
  <c r="AC525" i="3"/>
  <c r="BE525" i="3" s="1"/>
  <c r="BF525" i="3" s="1"/>
  <c r="J525" i="3"/>
  <c r="I525" i="3"/>
  <c r="F525" i="3"/>
  <c r="BB525" i="3" s="1"/>
  <c r="CC524" i="3"/>
  <c r="CB524" i="3"/>
  <c r="CA524" i="3"/>
  <c r="BZ524" i="3"/>
  <c r="BY524" i="3"/>
  <c r="BX524" i="3"/>
  <c r="BW524" i="3"/>
  <c r="BV524" i="3"/>
  <c r="BU524" i="3"/>
  <c r="BN524" i="3"/>
  <c r="BM524" i="3"/>
  <c r="BO524" i="3" s="1"/>
  <c r="BJ524" i="3"/>
  <c r="BG524" i="3"/>
  <c r="AZ524" i="3"/>
  <c r="AY524" i="3"/>
  <c r="AW524" i="3"/>
  <c r="AQ524" i="3"/>
  <c r="BI524" i="3" s="1"/>
  <c r="BL524" i="3" s="1"/>
  <c r="AC524" i="3"/>
  <c r="BE524" i="3" s="1"/>
  <c r="BF524" i="3" s="1"/>
  <c r="J524" i="3"/>
  <c r="I524" i="3"/>
  <c r="F524" i="3"/>
  <c r="BB524" i="3" s="1"/>
  <c r="CC523" i="3"/>
  <c r="CB523" i="3"/>
  <c r="CA523" i="3"/>
  <c r="BZ523" i="3"/>
  <c r="BY523" i="3"/>
  <c r="BX523" i="3"/>
  <c r="BW523" i="3"/>
  <c r="BV523" i="3"/>
  <c r="BU523" i="3"/>
  <c r="BN523" i="3"/>
  <c r="BM523" i="3"/>
  <c r="BO523" i="3" s="1"/>
  <c r="BJ523" i="3"/>
  <c r="BG523" i="3"/>
  <c r="AZ523" i="3"/>
  <c r="AY523" i="3"/>
  <c r="AW523" i="3"/>
  <c r="AQ523" i="3"/>
  <c r="BI523" i="3" s="1"/>
  <c r="BL523" i="3" s="1"/>
  <c r="AC523" i="3"/>
  <c r="J523" i="3"/>
  <c r="I523" i="3"/>
  <c r="F523" i="3"/>
  <c r="BB523" i="3" s="1"/>
  <c r="CC522" i="3"/>
  <c r="CB522" i="3"/>
  <c r="CA522" i="3"/>
  <c r="BZ522" i="3"/>
  <c r="BY522" i="3"/>
  <c r="BX522" i="3"/>
  <c r="BW522" i="3"/>
  <c r="BV522" i="3"/>
  <c r="BU522" i="3"/>
  <c r="BN522" i="3"/>
  <c r="BM522" i="3"/>
  <c r="BO522" i="3" s="1"/>
  <c r="BJ522" i="3"/>
  <c r="BG522" i="3"/>
  <c r="AZ522" i="3"/>
  <c r="AY522" i="3"/>
  <c r="AW522" i="3"/>
  <c r="AQ522" i="3"/>
  <c r="BI522" i="3" s="1"/>
  <c r="BL522" i="3" s="1"/>
  <c r="AC522" i="3"/>
  <c r="J522" i="3"/>
  <c r="I522" i="3"/>
  <c r="F522" i="3"/>
  <c r="BB522" i="3" s="1"/>
  <c r="CC521" i="3"/>
  <c r="CB521" i="3"/>
  <c r="CA521" i="3"/>
  <c r="BZ521" i="3"/>
  <c r="BY521" i="3"/>
  <c r="BX521" i="3"/>
  <c r="BW521" i="3"/>
  <c r="BV521" i="3"/>
  <c r="BU521" i="3"/>
  <c r="BN521" i="3"/>
  <c r="BM521" i="3"/>
  <c r="BO521" i="3" s="1"/>
  <c r="BJ521" i="3"/>
  <c r="BG521" i="3"/>
  <c r="AZ521" i="3"/>
  <c r="AY521" i="3"/>
  <c r="AW521" i="3"/>
  <c r="AQ521" i="3"/>
  <c r="BI521" i="3" s="1"/>
  <c r="BL521" i="3" s="1"/>
  <c r="AC521" i="3"/>
  <c r="J521" i="3"/>
  <c r="I521" i="3"/>
  <c r="F521" i="3"/>
  <c r="BB521" i="3" s="1"/>
  <c r="CC546" i="3"/>
  <c r="CB546" i="3"/>
  <c r="CA546" i="3"/>
  <c r="BZ546" i="3"/>
  <c r="BY546" i="3"/>
  <c r="BX546" i="3"/>
  <c r="BW546" i="3"/>
  <c r="BV546" i="3"/>
  <c r="BU546" i="3"/>
  <c r="BN546" i="3"/>
  <c r="BM546" i="3"/>
  <c r="BO546" i="3" s="1"/>
  <c r="BJ546" i="3"/>
  <c r="BG546" i="3"/>
  <c r="AZ546" i="3"/>
  <c r="AY546" i="3"/>
  <c r="AW546" i="3"/>
  <c r="AQ546" i="3"/>
  <c r="BI546" i="3" s="1"/>
  <c r="BL546" i="3" s="1"/>
  <c r="AC546" i="3"/>
  <c r="J546" i="3"/>
  <c r="I546" i="3"/>
  <c r="F546" i="3"/>
  <c r="BB546" i="3" s="1"/>
  <c r="CC545" i="3"/>
  <c r="CB545" i="3"/>
  <c r="CA545" i="3"/>
  <c r="BZ545" i="3"/>
  <c r="BY545" i="3"/>
  <c r="BX545" i="3"/>
  <c r="BW545" i="3"/>
  <c r="BV545" i="3"/>
  <c r="BU545" i="3"/>
  <c r="BN545" i="3"/>
  <c r="BM545" i="3"/>
  <c r="BO545" i="3" s="1"/>
  <c r="BJ545" i="3"/>
  <c r="BG545" i="3"/>
  <c r="AZ545" i="3"/>
  <c r="AY545" i="3"/>
  <c r="AW545" i="3"/>
  <c r="AQ545" i="3"/>
  <c r="BI545" i="3" s="1"/>
  <c r="BL545" i="3" s="1"/>
  <c r="AC545" i="3"/>
  <c r="J545" i="3"/>
  <c r="I545" i="3"/>
  <c r="F545" i="3"/>
  <c r="CC544" i="3"/>
  <c r="CB544" i="3"/>
  <c r="CA544" i="3"/>
  <c r="BZ544" i="3"/>
  <c r="BY544" i="3"/>
  <c r="BX544" i="3"/>
  <c r="BW544" i="3"/>
  <c r="BV544" i="3"/>
  <c r="BU544" i="3"/>
  <c r="BN544" i="3"/>
  <c r="BM544" i="3"/>
  <c r="BO544" i="3" s="1"/>
  <c r="BJ544" i="3"/>
  <c r="BG544" i="3"/>
  <c r="AZ544" i="3"/>
  <c r="AY544" i="3"/>
  <c r="AW544" i="3"/>
  <c r="AQ544" i="3"/>
  <c r="BI544" i="3" s="1"/>
  <c r="BL544" i="3" s="1"/>
  <c r="AC544" i="3"/>
  <c r="BE544" i="3" s="1"/>
  <c r="BF544" i="3" s="1"/>
  <c r="J544" i="3"/>
  <c r="I544" i="3"/>
  <c r="F544" i="3"/>
  <c r="BA544" i="3" s="1"/>
  <c r="CC543" i="3"/>
  <c r="CB543" i="3"/>
  <c r="CA543" i="3"/>
  <c r="BZ543" i="3"/>
  <c r="BY543" i="3"/>
  <c r="BX543" i="3"/>
  <c r="BW543" i="3"/>
  <c r="BV543" i="3"/>
  <c r="BU543" i="3"/>
  <c r="BN543" i="3"/>
  <c r="BP543" i="3" s="1"/>
  <c r="BM543" i="3"/>
  <c r="BO543" i="3" s="1"/>
  <c r="BJ543" i="3"/>
  <c r="BG543" i="3"/>
  <c r="AZ543" i="3"/>
  <c r="AY543" i="3"/>
  <c r="AW543" i="3"/>
  <c r="AQ543" i="3"/>
  <c r="BI543" i="3" s="1"/>
  <c r="BL543" i="3" s="1"/>
  <c r="AC543" i="3"/>
  <c r="BE543" i="3" s="1"/>
  <c r="BF543" i="3" s="1"/>
  <c r="J543" i="3"/>
  <c r="I543" i="3"/>
  <c r="F543" i="3"/>
  <c r="BA543" i="3" s="1"/>
  <c r="CC542" i="3"/>
  <c r="CB542" i="3"/>
  <c r="CA542" i="3"/>
  <c r="BZ542" i="3"/>
  <c r="BY542" i="3"/>
  <c r="BX542" i="3"/>
  <c r="BW542" i="3"/>
  <c r="BV542" i="3"/>
  <c r="BU542" i="3"/>
  <c r="BN542" i="3"/>
  <c r="BM542" i="3"/>
  <c r="BO542" i="3" s="1"/>
  <c r="BJ542" i="3"/>
  <c r="BG542" i="3"/>
  <c r="AZ542" i="3"/>
  <c r="AY542" i="3"/>
  <c r="AW542" i="3"/>
  <c r="AQ542" i="3"/>
  <c r="BI542" i="3" s="1"/>
  <c r="BL542" i="3" s="1"/>
  <c r="AC542" i="3"/>
  <c r="BE542" i="3" s="1"/>
  <c r="BF542" i="3" s="1"/>
  <c r="J542" i="3"/>
  <c r="I542" i="3"/>
  <c r="F542" i="3"/>
  <c r="BA542" i="3" s="1"/>
  <c r="CC541" i="3"/>
  <c r="CB541" i="3"/>
  <c r="CA541" i="3"/>
  <c r="BZ541" i="3"/>
  <c r="BY541" i="3"/>
  <c r="BX541" i="3"/>
  <c r="BW541" i="3"/>
  <c r="BV541" i="3"/>
  <c r="BU541" i="3"/>
  <c r="BN541" i="3"/>
  <c r="BP541" i="3" s="1"/>
  <c r="BM541" i="3"/>
  <c r="BO541" i="3" s="1"/>
  <c r="BJ541" i="3"/>
  <c r="BG541" i="3"/>
  <c r="AZ541" i="3"/>
  <c r="AY541" i="3"/>
  <c r="AW541" i="3"/>
  <c r="AQ541" i="3"/>
  <c r="BI541" i="3" s="1"/>
  <c r="BL541" i="3" s="1"/>
  <c r="AC541" i="3"/>
  <c r="BE541" i="3" s="1"/>
  <c r="BF541" i="3" s="1"/>
  <c r="J541" i="3"/>
  <c r="I541" i="3"/>
  <c r="F541" i="3"/>
  <c r="BA541" i="3" s="1"/>
  <c r="CC540" i="3"/>
  <c r="CB540" i="3"/>
  <c r="CA540" i="3"/>
  <c r="BZ540" i="3"/>
  <c r="BY540" i="3"/>
  <c r="BX540" i="3"/>
  <c r="BW540" i="3"/>
  <c r="BV540" i="3"/>
  <c r="BU540" i="3"/>
  <c r="BN540" i="3"/>
  <c r="BM540" i="3"/>
  <c r="BO540" i="3" s="1"/>
  <c r="BJ540" i="3"/>
  <c r="BG540" i="3"/>
  <c r="AZ540" i="3"/>
  <c r="AY540" i="3"/>
  <c r="AW540" i="3"/>
  <c r="AQ540" i="3"/>
  <c r="BI540" i="3" s="1"/>
  <c r="BL540" i="3" s="1"/>
  <c r="AC540" i="3"/>
  <c r="BE540" i="3" s="1"/>
  <c r="BF540" i="3" s="1"/>
  <c r="J540" i="3"/>
  <c r="I540" i="3"/>
  <c r="F540" i="3"/>
  <c r="BA540" i="3" s="1"/>
  <c r="CC539" i="3"/>
  <c r="CB539" i="3"/>
  <c r="CA539" i="3"/>
  <c r="BZ539" i="3"/>
  <c r="BY539" i="3"/>
  <c r="BX539" i="3"/>
  <c r="BW539" i="3"/>
  <c r="BV539" i="3"/>
  <c r="BU539" i="3"/>
  <c r="BN539" i="3"/>
  <c r="BP539" i="3" s="1"/>
  <c r="BM539" i="3"/>
  <c r="BO539" i="3" s="1"/>
  <c r="BL539" i="3"/>
  <c r="BJ539" i="3"/>
  <c r="BG539" i="3"/>
  <c r="AZ539" i="3"/>
  <c r="AY539" i="3"/>
  <c r="AW539" i="3"/>
  <c r="AQ539" i="3"/>
  <c r="BI539" i="3" s="1"/>
  <c r="AC539" i="3"/>
  <c r="BE539" i="3" s="1"/>
  <c r="BF539" i="3" s="1"/>
  <c r="J539" i="3"/>
  <c r="I539" i="3"/>
  <c r="F539" i="3"/>
  <c r="BB539" i="3" s="1"/>
  <c r="CC538" i="3"/>
  <c r="CB538" i="3"/>
  <c r="CA538" i="3"/>
  <c r="BZ538" i="3"/>
  <c r="BY538" i="3"/>
  <c r="BX538" i="3"/>
  <c r="BW538" i="3"/>
  <c r="BV538" i="3"/>
  <c r="BU538" i="3"/>
  <c r="BN538" i="3"/>
  <c r="BR538" i="3" s="1"/>
  <c r="BM538" i="3"/>
  <c r="BO538" i="3" s="1"/>
  <c r="BL538" i="3"/>
  <c r="BJ538" i="3"/>
  <c r="BG538" i="3"/>
  <c r="AZ538" i="3"/>
  <c r="AY538" i="3"/>
  <c r="AW538" i="3"/>
  <c r="AQ538" i="3"/>
  <c r="AC538" i="3"/>
  <c r="BE538" i="3" s="1"/>
  <c r="BF538" i="3" s="1"/>
  <c r="J538" i="3"/>
  <c r="I538" i="3"/>
  <c r="F538" i="3"/>
  <c r="BB538" i="3" s="1"/>
  <c r="CC537" i="3"/>
  <c r="CB537" i="3"/>
  <c r="CA537" i="3"/>
  <c r="BZ537" i="3"/>
  <c r="BY537" i="3"/>
  <c r="BX537" i="3"/>
  <c r="BW537" i="3"/>
  <c r="BV537" i="3"/>
  <c r="BU537" i="3"/>
  <c r="BN537" i="3"/>
  <c r="BR537" i="3" s="1"/>
  <c r="BM537" i="3"/>
  <c r="BO537" i="3" s="1"/>
  <c r="BL537" i="3"/>
  <c r="BJ537" i="3"/>
  <c r="BG537" i="3"/>
  <c r="AZ537" i="3"/>
  <c r="AY537" i="3"/>
  <c r="AW537" i="3"/>
  <c r="AQ537" i="3"/>
  <c r="AC537" i="3"/>
  <c r="BE537" i="3" s="1"/>
  <c r="BF537" i="3" s="1"/>
  <c r="J537" i="3"/>
  <c r="I537" i="3"/>
  <c r="F537" i="3"/>
  <c r="BB537" i="3" s="1"/>
  <c r="CC536" i="3"/>
  <c r="CB536" i="3"/>
  <c r="CA536" i="3"/>
  <c r="BZ536" i="3"/>
  <c r="BY536" i="3"/>
  <c r="BX536" i="3"/>
  <c r="BW536" i="3"/>
  <c r="BV536" i="3"/>
  <c r="BU536" i="3"/>
  <c r="BN536" i="3"/>
  <c r="BM536" i="3"/>
  <c r="BO536" i="3" s="1"/>
  <c r="BJ536" i="3"/>
  <c r="BG536" i="3"/>
  <c r="AZ536" i="3"/>
  <c r="AY536" i="3"/>
  <c r="AW536" i="3"/>
  <c r="AQ536" i="3"/>
  <c r="BI536" i="3" s="1"/>
  <c r="BL536" i="3" s="1"/>
  <c r="AC536" i="3"/>
  <c r="BE536" i="3" s="1"/>
  <c r="BF536" i="3" s="1"/>
  <c r="J536" i="3"/>
  <c r="I536" i="3"/>
  <c r="F536" i="3"/>
  <c r="BB536" i="3" s="1"/>
  <c r="CC535" i="3"/>
  <c r="CB535" i="3"/>
  <c r="CA535" i="3"/>
  <c r="BZ535" i="3"/>
  <c r="BY535" i="3"/>
  <c r="BX535" i="3"/>
  <c r="BW535" i="3"/>
  <c r="BV535" i="3"/>
  <c r="BU535" i="3"/>
  <c r="BN535" i="3"/>
  <c r="BM535" i="3"/>
  <c r="BO535" i="3" s="1"/>
  <c r="BJ535" i="3"/>
  <c r="BG535" i="3"/>
  <c r="AZ535" i="3"/>
  <c r="AY535" i="3"/>
  <c r="AW535" i="3"/>
  <c r="AQ535" i="3"/>
  <c r="BI535" i="3" s="1"/>
  <c r="BL535" i="3" s="1"/>
  <c r="AC535" i="3"/>
  <c r="J535" i="3"/>
  <c r="I535" i="3"/>
  <c r="F535" i="3"/>
  <c r="BB535" i="3" s="1"/>
  <c r="CC534" i="3"/>
  <c r="CB534" i="3"/>
  <c r="CA534" i="3"/>
  <c r="BZ534" i="3"/>
  <c r="BY534" i="3"/>
  <c r="BX534" i="3"/>
  <c r="BW534" i="3"/>
  <c r="BV534" i="3"/>
  <c r="BU534" i="3"/>
  <c r="BN534" i="3"/>
  <c r="BM534" i="3"/>
  <c r="BO534" i="3" s="1"/>
  <c r="BJ534" i="3"/>
  <c r="BG534" i="3"/>
  <c r="AZ534" i="3"/>
  <c r="AY534" i="3"/>
  <c r="AW534" i="3"/>
  <c r="AQ534" i="3"/>
  <c r="BI534" i="3" s="1"/>
  <c r="BL534" i="3" s="1"/>
  <c r="AC534" i="3"/>
  <c r="J534" i="3"/>
  <c r="I534" i="3"/>
  <c r="F534" i="3"/>
  <c r="BB534" i="3" s="1"/>
  <c r="CC559" i="3"/>
  <c r="CB559" i="3"/>
  <c r="CA559" i="3"/>
  <c r="BZ559" i="3"/>
  <c r="BY559" i="3"/>
  <c r="BX559" i="3"/>
  <c r="BW559" i="3"/>
  <c r="BV559" i="3"/>
  <c r="BU559" i="3"/>
  <c r="BN559" i="3"/>
  <c r="BM559" i="3"/>
  <c r="BO559" i="3" s="1"/>
  <c r="BJ559" i="3"/>
  <c r="BG559" i="3"/>
  <c r="AZ559" i="3"/>
  <c r="AY559" i="3"/>
  <c r="AW559" i="3"/>
  <c r="AQ559" i="3"/>
  <c r="AC559" i="3"/>
  <c r="BE559" i="3" s="1"/>
  <c r="BF559" i="3" s="1"/>
  <c r="J559" i="3"/>
  <c r="I559" i="3"/>
  <c r="F559" i="3"/>
  <c r="BB559" i="3" s="1"/>
  <c r="CC558" i="3"/>
  <c r="CB558" i="3"/>
  <c r="CA558" i="3"/>
  <c r="BZ558" i="3"/>
  <c r="BY558" i="3"/>
  <c r="BX558" i="3"/>
  <c r="BW558" i="3"/>
  <c r="BV558" i="3"/>
  <c r="BU558" i="3"/>
  <c r="BN558" i="3"/>
  <c r="BM558" i="3"/>
  <c r="BO558" i="3" s="1"/>
  <c r="BJ558" i="3"/>
  <c r="BG558" i="3"/>
  <c r="AZ558" i="3"/>
  <c r="AY558" i="3"/>
  <c r="AW558" i="3"/>
  <c r="AQ558" i="3"/>
  <c r="AC558" i="3"/>
  <c r="BE558" i="3" s="1"/>
  <c r="BF558" i="3" s="1"/>
  <c r="J558" i="3"/>
  <c r="I558" i="3"/>
  <c r="F558" i="3"/>
  <c r="CC557" i="3"/>
  <c r="CB557" i="3"/>
  <c r="CA557" i="3"/>
  <c r="BZ557" i="3"/>
  <c r="BY557" i="3"/>
  <c r="BX557" i="3"/>
  <c r="BW557" i="3"/>
  <c r="BV557" i="3"/>
  <c r="BU557" i="3"/>
  <c r="BN557" i="3"/>
  <c r="BM557" i="3"/>
  <c r="BO557" i="3" s="1"/>
  <c r="BJ557" i="3"/>
  <c r="BG557" i="3"/>
  <c r="AZ557" i="3"/>
  <c r="AY557" i="3"/>
  <c r="AW557" i="3"/>
  <c r="AQ557" i="3"/>
  <c r="AC557" i="3"/>
  <c r="BE557" i="3" s="1"/>
  <c r="BF557" i="3" s="1"/>
  <c r="J557" i="3"/>
  <c r="I557" i="3"/>
  <c r="F557" i="3"/>
  <c r="CC556" i="3"/>
  <c r="CB556" i="3"/>
  <c r="CA556" i="3"/>
  <c r="BZ556" i="3"/>
  <c r="BY556" i="3"/>
  <c r="BX556" i="3"/>
  <c r="BW556" i="3"/>
  <c r="BV556" i="3"/>
  <c r="BU556" i="3"/>
  <c r="BN556" i="3"/>
  <c r="BM556" i="3"/>
  <c r="BO556" i="3" s="1"/>
  <c r="BJ556" i="3"/>
  <c r="BG556" i="3"/>
  <c r="AZ556" i="3"/>
  <c r="AY556" i="3"/>
  <c r="AW556" i="3"/>
  <c r="AQ556" i="3"/>
  <c r="AC556" i="3"/>
  <c r="BE556" i="3" s="1"/>
  <c r="BF556" i="3" s="1"/>
  <c r="J556" i="3"/>
  <c r="I556" i="3"/>
  <c r="F556" i="3"/>
  <c r="CC555" i="3"/>
  <c r="CB555" i="3"/>
  <c r="CA555" i="3"/>
  <c r="BZ555" i="3"/>
  <c r="BY555" i="3"/>
  <c r="BX555" i="3"/>
  <c r="BW555" i="3"/>
  <c r="BV555" i="3"/>
  <c r="BU555" i="3"/>
  <c r="BN555" i="3"/>
  <c r="BM555" i="3"/>
  <c r="BO555" i="3" s="1"/>
  <c r="BJ555" i="3"/>
  <c r="BG555" i="3"/>
  <c r="AZ555" i="3"/>
  <c r="AY555" i="3"/>
  <c r="AW555" i="3"/>
  <c r="AQ555" i="3"/>
  <c r="AC555" i="3"/>
  <c r="BE555" i="3" s="1"/>
  <c r="BF555" i="3" s="1"/>
  <c r="J555" i="3"/>
  <c r="I555" i="3"/>
  <c r="F555" i="3"/>
  <c r="CC554" i="3"/>
  <c r="CB554" i="3"/>
  <c r="CA554" i="3"/>
  <c r="BZ554" i="3"/>
  <c r="BY554" i="3"/>
  <c r="BX554" i="3"/>
  <c r="BW554" i="3"/>
  <c r="BV554" i="3"/>
  <c r="BU554" i="3"/>
  <c r="BN554" i="3"/>
  <c r="BM554" i="3"/>
  <c r="BO554" i="3" s="1"/>
  <c r="BJ554" i="3"/>
  <c r="BG554" i="3"/>
  <c r="AZ554" i="3"/>
  <c r="AY554" i="3"/>
  <c r="AW554" i="3"/>
  <c r="AQ554" i="3"/>
  <c r="AC554" i="3"/>
  <c r="BE554" i="3" s="1"/>
  <c r="BF554" i="3" s="1"/>
  <c r="J554" i="3"/>
  <c r="I554" i="3"/>
  <c r="F554" i="3"/>
  <c r="CC553" i="3"/>
  <c r="CB553" i="3"/>
  <c r="CA553" i="3"/>
  <c r="BZ553" i="3"/>
  <c r="BY553" i="3"/>
  <c r="BX553" i="3"/>
  <c r="BW553" i="3"/>
  <c r="BV553" i="3"/>
  <c r="BU553" i="3"/>
  <c r="BN553" i="3"/>
  <c r="BM553" i="3"/>
  <c r="BO553" i="3" s="1"/>
  <c r="BJ553" i="3"/>
  <c r="BG553" i="3"/>
  <c r="AZ553" i="3"/>
  <c r="AY553" i="3"/>
  <c r="AW553" i="3"/>
  <c r="AQ553" i="3"/>
  <c r="AC553" i="3"/>
  <c r="BE553" i="3" s="1"/>
  <c r="BF553" i="3" s="1"/>
  <c r="J553" i="3"/>
  <c r="I553" i="3"/>
  <c r="F553" i="3"/>
  <c r="CC552" i="3"/>
  <c r="CB552" i="3"/>
  <c r="CA552" i="3"/>
  <c r="BZ552" i="3"/>
  <c r="BY552" i="3"/>
  <c r="BX552" i="3"/>
  <c r="BW552" i="3"/>
  <c r="BV552" i="3"/>
  <c r="BU552" i="3"/>
  <c r="BN552" i="3"/>
  <c r="BM552" i="3"/>
  <c r="BO552" i="3" s="1"/>
  <c r="BJ552" i="3"/>
  <c r="BG552" i="3"/>
  <c r="AZ552" i="3"/>
  <c r="AY552" i="3"/>
  <c r="AW552" i="3"/>
  <c r="AQ552" i="3"/>
  <c r="BI552" i="3" s="1"/>
  <c r="BL552" i="3" s="1"/>
  <c r="AC552" i="3"/>
  <c r="BE552" i="3" s="1"/>
  <c r="BF552" i="3" s="1"/>
  <c r="J552" i="3"/>
  <c r="I552" i="3"/>
  <c r="F552" i="3"/>
  <c r="BB552" i="3" s="1"/>
  <c r="CC551" i="3"/>
  <c r="CB551" i="3"/>
  <c r="CA551" i="3"/>
  <c r="BZ551" i="3"/>
  <c r="BY551" i="3"/>
  <c r="BX551" i="3"/>
  <c r="BW551" i="3"/>
  <c r="BV551" i="3"/>
  <c r="BU551" i="3"/>
  <c r="BN551" i="3"/>
  <c r="BM551" i="3"/>
  <c r="BO551" i="3" s="1"/>
  <c r="BJ551" i="3"/>
  <c r="BG551" i="3"/>
  <c r="AZ551" i="3"/>
  <c r="AY551" i="3"/>
  <c r="AW551" i="3"/>
  <c r="AQ551" i="3"/>
  <c r="BI551" i="3" s="1"/>
  <c r="BL551" i="3" s="1"/>
  <c r="AC551" i="3"/>
  <c r="J551" i="3"/>
  <c r="I551" i="3"/>
  <c r="F551" i="3"/>
  <c r="BB551" i="3" s="1"/>
  <c r="CC550" i="3"/>
  <c r="CB550" i="3"/>
  <c r="CA550" i="3"/>
  <c r="BZ550" i="3"/>
  <c r="BY550" i="3"/>
  <c r="BX550" i="3"/>
  <c r="BW550" i="3"/>
  <c r="BV550" i="3"/>
  <c r="BU550" i="3"/>
  <c r="BN550" i="3"/>
  <c r="BR550" i="3" s="1"/>
  <c r="BM550" i="3"/>
  <c r="BO550" i="3" s="1"/>
  <c r="BL550" i="3"/>
  <c r="BJ550" i="3"/>
  <c r="BG550" i="3"/>
  <c r="AZ550" i="3"/>
  <c r="AY550" i="3"/>
  <c r="AW550" i="3"/>
  <c r="AQ550" i="3"/>
  <c r="BI550" i="3" s="1"/>
  <c r="AC550" i="3"/>
  <c r="J550" i="3"/>
  <c r="I550" i="3"/>
  <c r="F550" i="3"/>
  <c r="BB550" i="3" s="1"/>
  <c r="CC549" i="3"/>
  <c r="CB549" i="3"/>
  <c r="CA549" i="3"/>
  <c r="BZ549" i="3"/>
  <c r="BY549" i="3"/>
  <c r="BX549" i="3"/>
  <c r="BW549" i="3"/>
  <c r="BV549" i="3"/>
  <c r="BU549" i="3"/>
  <c r="BN549" i="3"/>
  <c r="BM549" i="3"/>
  <c r="BO549" i="3" s="1"/>
  <c r="BJ549" i="3"/>
  <c r="BG549" i="3"/>
  <c r="AZ549" i="3"/>
  <c r="AY549" i="3"/>
  <c r="AW549" i="3"/>
  <c r="AQ549" i="3"/>
  <c r="BI549" i="3" s="1"/>
  <c r="BL549" i="3" s="1"/>
  <c r="AC549" i="3"/>
  <c r="J549" i="3"/>
  <c r="I549" i="3"/>
  <c r="F549" i="3"/>
  <c r="BB549" i="3" s="1"/>
  <c r="CC548" i="3"/>
  <c r="CB548" i="3"/>
  <c r="CA548" i="3"/>
  <c r="BZ548" i="3"/>
  <c r="BY548" i="3"/>
  <c r="BX548" i="3"/>
  <c r="BW548" i="3"/>
  <c r="BV548" i="3"/>
  <c r="BU548" i="3"/>
  <c r="BN548" i="3"/>
  <c r="BM548" i="3"/>
  <c r="BO548" i="3" s="1"/>
  <c r="BJ548" i="3"/>
  <c r="BG548" i="3"/>
  <c r="AZ548" i="3"/>
  <c r="AY548" i="3"/>
  <c r="AW548" i="3"/>
  <c r="AQ548" i="3"/>
  <c r="BI548" i="3" s="1"/>
  <c r="BL548" i="3" s="1"/>
  <c r="AC548" i="3"/>
  <c r="J548" i="3"/>
  <c r="I548" i="3"/>
  <c r="F548" i="3"/>
  <c r="BB548" i="3" s="1"/>
  <c r="CC547" i="3"/>
  <c r="CB547" i="3"/>
  <c r="CA547" i="3"/>
  <c r="BZ547" i="3"/>
  <c r="BY547" i="3"/>
  <c r="BX547" i="3"/>
  <c r="BW547" i="3"/>
  <c r="BV547" i="3"/>
  <c r="BU547" i="3"/>
  <c r="BN547" i="3"/>
  <c r="BM547" i="3"/>
  <c r="BO547" i="3" s="1"/>
  <c r="BJ547" i="3"/>
  <c r="BG547" i="3"/>
  <c r="AZ547" i="3"/>
  <c r="AY547" i="3"/>
  <c r="AW547" i="3"/>
  <c r="AQ547" i="3"/>
  <c r="BI547" i="3" s="1"/>
  <c r="BL547" i="3" s="1"/>
  <c r="AC547" i="3"/>
  <c r="J547" i="3"/>
  <c r="I547" i="3"/>
  <c r="F547" i="3"/>
  <c r="BB547" i="3" s="1"/>
  <c r="CC572" i="3"/>
  <c r="CB572" i="3"/>
  <c r="CA572" i="3"/>
  <c r="BZ572" i="3"/>
  <c r="BY572" i="3"/>
  <c r="BX572" i="3"/>
  <c r="BW572" i="3"/>
  <c r="BV572" i="3"/>
  <c r="BU572" i="3"/>
  <c r="BN572" i="3"/>
  <c r="BM572" i="3"/>
  <c r="BO572" i="3" s="1"/>
  <c r="BJ572" i="3"/>
  <c r="BG572" i="3"/>
  <c r="AZ572" i="3"/>
  <c r="AY572" i="3"/>
  <c r="AW572" i="3"/>
  <c r="AQ572" i="3"/>
  <c r="BI572" i="3" s="1"/>
  <c r="BL572" i="3" s="1"/>
  <c r="AC572" i="3"/>
  <c r="J572" i="3"/>
  <c r="I572" i="3"/>
  <c r="F572" i="3"/>
  <c r="BB572" i="3" s="1"/>
  <c r="CC571" i="3"/>
  <c r="CB571" i="3"/>
  <c r="CA571" i="3"/>
  <c r="BZ571" i="3"/>
  <c r="BY571" i="3"/>
  <c r="BX571" i="3"/>
  <c r="BW571" i="3"/>
  <c r="BV571" i="3"/>
  <c r="BU571" i="3"/>
  <c r="BN571" i="3"/>
  <c r="BM571" i="3"/>
  <c r="BO571" i="3" s="1"/>
  <c r="BJ571" i="3"/>
  <c r="BG571" i="3"/>
  <c r="AZ571" i="3"/>
  <c r="AY571" i="3"/>
  <c r="AW571" i="3"/>
  <c r="AQ571" i="3"/>
  <c r="BI571" i="3" s="1"/>
  <c r="BL571" i="3" s="1"/>
  <c r="AC571" i="3"/>
  <c r="J571" i="3"/>
  <c r="I571" i="3"/>
  <c r="F571" i="3"/>
  <c r="BB571" i="3" s="1"/>
  <c r="CC570" i="3"/>
  <c r="CB570" i="3"/>
  <c r="CA570" i="3"/>
  <c r="BZ570" i="3"/>
  <c r="BY570" i="3"/>
  <c r="BX570" i="3"/>
  <c r="BW570" i="3"/>
  <c r="BV570" i="3"/>
  <c r="BU570" i="3"/>
  <c r="BN570" i="3"/>
  <c r="BM570" i="3"/>
  <c r="BO570" i="3" s="1"/>
  <c r="BJ570" i="3"/>
  <c r="BG570" i="3"/>
  <c r="AZ570" i="3"/>
  <c r="AY570" i="3"/>
  <c r="AW570" i="3"/>
  <c r="AQ570" i="3"/>
  <c r="BI570" i="3" s="1"/>
  <c r="BL570" i="3" s="1"/>
  <c r="AC570" i="3"/>
  <c r="J570" i="3"/>
  <c r="I570" i="3"/>
  <c r="F570" i="3"/>
  <c r="BB570" i="3" s="1"/>
  <c r="CC569" i="3"/>
  <c r="CB569" i="3"/>
  <c r="CA569" i="3"/>
  <c r="BZ569" i="3"/>
  <c r="BY569" i="3"/>
  <c r="BX569" i="3"/>
  <c r="BW569" i="3"/>
  <c r="BV569" i="3"/>
  <c r="BU569" i="3"/>
  <c r="BN569" i="3"/>
  <c r="BM569" i="3"/>
  <c r="BO569" i="3" s="1"/>
  <c r="BJ569" i="3"/>
  <c r="BG569" i="3"/>
  <c r="AZ569" i="3"/>
  <c r="AY569" i="3"/>
  <c r="AW569" i="3"/>
  <c r="AQ569" i="3"/>
  <c r="BI569" i="3" s="1"/>
  <c r="BL569" i="3" s="1"/>
  <c r="AC569" i="3"/>
  <c r="J569" i="3"/>
  <c r="I569" i="3"/>
  <c r="F569" i="3"/>
  <c r="CC568" i="3"/>
  <c r="CB568" i="3"/>
  <c r="CA568" i="3"/>
  <c r="BZ568" i="3"/>
  <c r="BY568" i="3"/>
  <c r="BX568" i="3"/>
  <c r="BW568" i="3"/>
  <c r="BV568" i="3"/>
  <c r="BU568" i="3"/>
  <c r="BN568" i="3"/>
  <c r="BM568" i="3"/>
  <c r="BO568" i="3" s="1"/>
  <c r="BJ568" i="3"/>
  <c r="BG568" i="3"/>
  <c r="AZ568" i="3"/>
  <c r="AY568" i="3"/>
  <c r="AW568" i="3"/>
  <c r="AQ568" i="3"/>
  <c r="BI568" i="3" s="1"/>
  <c r="BL568" i="3" s="1"/>
  <c r="AC568" i="3"/>
  <c r="BE568" i="3" s="1"/>
  <c r="BF568" i="3" s="1"/>
  <c r="J568" i="3"/>
  <c r="I568" i="3"/>
  <c r="F568" i="3"/>
  <c r="BA568" i="3" s="1"/>
  <c r="CC567" i="3"/>
  <c r="CB567" i="3"/>
  <c r="CA567" i="3"/>
  <c r="BZ567" i="3"/>
  <c r="BY567" i="3"/>
  <c r="BX567" i="3"/>
  <c r="BW567" i="3"/>
  <c r="BV567" i="3"/>
  <c r="BU567" i="3"/>
  <c r="BN567" i="3"/>
  <c r="BP567" i="3" s="1"/>
  <c r="BM567" i="3"/>
  <c r="BO567" i="3" s="1"/>
  <c r="BJ567" i="3"/>
  <c r="BG567" i="3"/>
  <c r="AZ567" i="3"/>
  <c r="AY567" i="3"/>
  <c r="AW567" i="3"/>
  <c r="AQ567" i="3"/>
  <c r="BI567" i="3" s="1"/>
  <c r="BL567" i="3" s="1"/>
  <c r="AC567" i="3"/>
  <c r="BE567" i="3" s="1"/>
  <c r="BF567" i="3" s="1"/>
  <c r="J567" i="3"/>
  <c r="I567" i="3"/>
  <c r="F567" i="3"/>
  <c r="BA567" i="3" s="1"/>
  <c r="CC566" i="3"/>
  <c r="CB566" i="3"/>
  <c r="CA566" i="3"/>
  <c r="BZ566" i="3"/>
  <c r="BY566" i="3"/>
  <c r="BX566" i="3"/>
  <c r="BW566" i="3"/>
  <c r="BV566" i="3"/>
  <c r="BU566" i="3"/>
  <c r="BN566" i="3"/>
  <c r="BM566" i="3"/>
  <c r="BO566" i="3" s="1"/>
  <c r="BJ566" i="3"/>
  <c r="BG566" i="3"/>
  <c r="AZ566" i="3"/>
  <c r="AY566" i="3"/>
  <c r="AW566" i="3"/>
  <c r="AQ566" i="3"/>
  <c r="BI566" i="3" s="1"/>
  <c r="BL566" i="3" s="1"/>
  <c r="AC566" i="3"/>
  <c r="J566" i="3"/>
  <c r="I566" i="3"/>
  <c r="F566" i="3"/>
  <c r="BA566" i="3" s="1"/>
  <c r="CC565" i="3"/>
  <c r="CB565" i="3"/>
  <c r="CA565" i="3"/>
  <c r="BZ565" i="3"/>
  <c r="BY565" i="3"/>
  <c r="BX565" i="3"/>
  <c r="BW565" i="3"/>
  <c r="BV565" i="3"/>
  <c r="BU565" i="3"/>
  <c r="BN565" i="3"/>
  <c r="BP565" i="3" s="1"/>
  <c r="BM565" i="3"/>
  <c r="BO565" i="3" s="1"/>
  <c r="BJ565" i="3"/>
  <c r="BG565" i="3"/>
  <c r="AZ565" i="3"/>
  <c r="AY565" i="3"/>
  <c r="AW565" i="3"/>
  <c r="AQ565" i="3"/>
  <c r="BI565" i="3" s="1"/>
  <c r="BL565" i="3" s="1"/>
  <c r="AC565" i="3"/>
  <c r="BE565" i="3" s="1"/>
  <c r="BF565" i="3" s="1"/>
  <c r="J565" i="3"/>
  <c r="I565" i="3"/>
  <c r="F565" i="3"/>
  <c r="BB565" i="3" s="1"/>
  <c r="CC564" i="3"/>
  <c r="CB564" i="3"/>
  <c r="CA564" i="3"/>
  <c r="BZ564" i="3"/>
  <c r="BY564" i="3"/>
  <c r="BX564" i="3"/>
  <c r="BW564" i="3"/>
  <c r="BV564" i="3"/>
  <c r="BU564" i="3"/>
  <c r="BN564" i="3"/>
  <c r="BM564" i="3"/>
  <c r="BO564" i="3" s="1"/>
  <c r="BJ564" i="3"/>
  <c r="BG564" i="3"/>
  <c r="AZ564" i="3"/>
  <c r="AY564" i="3"/>
  <c r="AW564" i="3"/>
  <c r="AQ564" i="3"/>
  <c r="BI564" i="3" s="1"/>
  <c r="BL564" i="3" s="1"/>
  <c r="AC564" i="3"/>
  <c r="BE564" i="3" s="1"/>
  <c r="BF564" i="3" s="1"/>
  <c r="J564" i="3"/>
  <c r="I564" i="3"/>
  <c r="F564" i="3"/>
  <c r="CC563" i="3"/>
  <c r="CB563" i="3"/>
  <c r="CA563" i="3"/>
  <c r="BZ563" i="3"/>
  <c r="BY563" i="3"/>
  <c r="BX563" i="3"/>
  <c r="BW563" i="3"/>
  <c r="BV563" i="3"/>
  <c r="BU563" i="3"/>
  <c r="BN563" i="3"/>
  <c r="BM563" i="3"/>
  <c r="BO563" i="3" s="1"/>
  <c r="BJ563" i="3"/>
  <c r="BG563" i="3"/>
  <c r="AZ563" i="3"/>
  <c r="AY563" i="3"/>
  <c r="AW563" i="3"/>
  <c r="AQ563" i="3"/>
  <c r="AC563" i="3"/>
  <c r="BE563" i="3" s="1"/>
  <c r="BF563" i="3" s="1"/>
  <c r="J563" i="3"/>
  <c r="I563" i="3"/>
  <c r="F563" i="3"/>
  <c r="BB563" i="3" s="1"/>
  <c r="CC562" i="3"/>
  <c r="CB562" i="3"/>
  <c r="CA562" i="3"/>
  <c r="BZ562" i="3"/>
  <c r="BY562" i="3"/>
  <c r="BX562" i="3"/>
  <c r="BW562" i="3"/>
  <c r="BV562" i="3"/>
  <c r="BU562" i="3"/>
  <c r="BN562" i="3"/>
  <c r="BM562" i="3"/>
  <c r="BO562" i="3" s="1"/>
  <c r="BJ562" i="3"/>
  <c r="BG562" i="3"/>
  <c r="AZ562" i="3"/>
  <c r="AY562" i="3"/>
  <c r="AW562" i="3"/>
  <c r="AQ562" i="3"/>
  <c r="BI562" i="3" s="1"/>
  <c r="BL562" i="3" s="1"/>
  <c r="AC562" i="3"/>
  <c r="BE562" i="3" s="1"/>
  <c r="BF562" i="3" s="1"/>
  <c r="J562" i="3"/>
  <c r="I562" i="3"/>
  <c r="F562" i="3"/>
  <c r="CC561" i="3"/>
  <c r="CB561" i="3"/>
  <c r="CA561" i="3"/>
  <c r="BZ561" i="3"/>
  <c r="BY561" i="3"/>
  <c r="BX561" i="3"/>
  <c r="BW561" i="3"/>
  <c r="BV561" i="3"/>
  <c r="BU561" i="3"/>
  <c r="BN561" i="3"/>
  <c r="BM561" i="3"/>
  <c r="BO561" i="3" s="1"/>
  <c r="BJ561" i="3"/>
  <c r="BG561" i="3"/>
  <c r="AZ561" i="3"/>
  <c r="AY561" i="3"/>
  <c r="AW561" i="3"/>
  <c r="AQ561" i="3"/>
  <c r="AC561" i="3"/>
  <c r="BE561" i="3" s="1"/>
  <c r="BF561" i="3" s="1"/>
  <c r="J561" i="3"/>
  <c r="I561" i="3"/>
  <c r="F561" i="3"/>
  <c r="BB561" i="3" s="1"/>
  <c r="CC560" i="3"/>
  <c r="CB560" i="3"/>
  <c r="CA560" i="3"/>
  <c r="BZ560" i="3"/>
  <c r="BY560" i="3"/>
  <c r="BX560" i="3"/>
  <c r="BW560" i="3"/>
  <c r="BV560" i="3"/>
  <c r="BU560" i="3"/>
  <c r="BN560" i="3"/>
  <c r="BR560" i="3" s="1"/>
  <c r="BM560" i="3"/>
  <c r="BO560" i="3" s="1"/>
  <c r="BL560" i="3"/>
  <c r="BJ560" i="3"/>
  <c r="BG560" i="3"/>
  <c r="AZ560" i="3"/>
  <c r="AY560" i="3"/>
  <c r="AW560" i="3"/>
  <c r="AQ560" i="3"/>
  <c r="BI560" i="3" s="1"/>
  <c r="AC560" i="3"/>
  <c r="BE560" i="3" s="1"/>
  <c r="BF560" i="3" s="1"/>
  <c r="J560" i="3"/>
  <c r="I560" i="3"/>
  <c r="F560" i="3"/>
  <c r="CC585" i="3"/>
  <c r="CB585" i="3"/>
  <c r="CA585" i="3"/>
  <c r="BZ585" i="3"/>
  <c r="BY585" i="3"/>
  <c r="BX585" i="3"/>
  <c r="BW585" i="3"/>
  <c r="BV585" i="3"/>
  <c r="BU585" i="3"/>
  <c r="BN585" i="3"/>
  <c r="BM585" i="3"/>
  <c r="BO585" i="3" s="1"/>
  <c r="BJ585" i="3"/>
  <c r="BG585" i="3"/>
  <c r="AZ585" i="3"/>
  <c r="AY585" i="3"/>
  <c r="AW585" i="3"/>
  <c r="AQ585" i="3"/>
  <c r="BI585" i="3" s="1"/>
  <c r="BL585" i="3" s="1"/>
  <c r="AC585" i="3"/>
  <c r="J585" i="3"/>
  <c r="I585" i="3"/>
  <c r="F585" i="3"/>
  <c r="BB585" i="3" s="1"/>
  <c r="CC584" i="3"/>
  <c r="CB584" i="3"/>
  <c r="CA584" i="3"/>
  <c r="BZ584" i="3"/>
  <c r="BY584" i="3"/>
  <c r="BX584" i="3"/>
  <c r="BW584" i="3"/>
  <c r="BV584" i="3"/>
  <c r="BU584" i="3"/>
  <c r="BN584" i="3"/>
  <c r="BM584" i="3"/>
  <c r="BO584" i="3" s="1"/>
  <c r="BJ584" i="3"/>
  <c r="BG584" i="3"/>
  <c r="AZ584" i="3"/>
  <c r="AY584" i="3"/>
  <c r="AW584" i="3"/>
  <c r="AQ584" i="3"/>
  <c r="BI584" i="3" s="1"/>
  <c r="BL584" i="3" s="1"/>
  <c r="AC584" i="3"/>
  <c r="J584" i="3"/>
  <c r="I584" i="3"/>
  <c r="F584" i="3"/>
  <c r="BB584" i="3" s="1"/>
  <c r="CC583" i="3"/>
  <c r="CB583" i="3"/>
  <c r="CA583" i="3"/>
  <c r="BZ583" i="3"/>
  <c r="BY583" i="3"/>
  <c r="BX583" i="3"/>
  <c r="BW583" i="3"/>
  <c r="BV583" i="3"/>
  <c r="BU583" i="3"/>
  <c r="BN583" i="3"/>
  <c r="BM583" i="3"/>
  <c r="BO583" i="3" s="1"/>
  <c r="BJ583" i="3"/>
  <c r="BG583" i="3"/>
  <c r="AZ583" i="3"/>
  <c r="AY583" i="3"/>
  <c r="AW583" i="3"/>
  <c r="AQ583" i="3"/>
  <c r="BI583" i="3" s="1"/>
  <c r="BL583" i="3" s="1"/>
  <c r="AC583" i="3"/>
  <c r="J583" i="3"/>
  <c r="I583" i="3"/>
  <c r="F583" i="3"/>
  <c r="BB583" i="3" s="1"/>
  <c r="CC582" i="3"/>
  <c r="CB582" i="3"/>
  <c r="CA582" i="3"/>
  <c r="BZ582" i="3"/>
  <c r="BY582" i="3"/>
  <c r="BX582" i="3"/>
  <c r="BW582" i="3"/>
  <c r="BV582" i="3"/>
  <c r="BU582" i="3"/>
  <c r="BN582" i="3"/>
  <c r="BM582" i="3"/>
  <c r="BO582" i="3" s="1"/>
  <c r="BJ582" i="3"/>
  <c r="BG582" i="3"/>
  <c r="AZ582" i="3"/>
  <c r="AY582" i="3"/>
  <c r="AW582" i="3"/>
  <c r="AQ582" i="3"/>
  <c r="BI582" i="3" s="1"/>
  <c r="BL582" i="3" s="1"/>
  <c r="AC582" i="3"/>
  <c r="J582" i="3"/>
  <c r="I582" i="3"/>
  <c r="F582" i="3"/>
  <c r="BB582" i="3" s="1"/>
  <c r="CC581" i="3"/>
  <c r="CB581" i="3"/>
  <c r="CA581" i="3"/>
  <c r="BZ581" i="3"/>
  <c r="BY581" i="3"/>
  <c r="BX581" i="3"/>
  <c r="BW581" i="3"/>
  <c r="BV581" i="3"/>
  <c r="BU581" i="3"/>
  <c r="BN581" i="3"/>
  <c r="BM581" i="3"/>
  <c r="BO581" i="3" s="1"/>
  <c r="BJ581" i="3"/>
  <c r="BG581" i="3"/>
  <c r="AZ581" i="3"/>
  <c r="AY581" i="3"/>
  <c r="AW581" i="3"/>
  <c r="AQ581" i="3"/>
  <c r="BI581" i="3" s="1"/>
  <c r="BL581" i="3" s="1"/>
  <c r="AC581" i="3"/>
  <c r="J581" i="3"/>
  <c r="I581" i="3"/>
  <c r="F581" i="3"/>
  <c r="BB581" i="3" s="1"/>
  <c r="CC580" i="3"/>
  <c r="CB580" i="3"/>
  <c r="CA580" i="3"/>
  <c r="BZ580" i="3"/>
  <c r="BY580" i="3"/>
  <c r="BX580" i="3"/>
  <c r="BW580" i="3"/>
  <c r="BV580" i="3"/>
  <c r="BU580" i="3"/>
  <c r="BN580" i="3"/>
  <c r="BM580" i="3"/>
  <c r="BO580" i="3" s="1"/>
  <c r="BJ580" i="3"/>
  <c r="BG580" i="3"/>
  <c r="AZ580" i="3"/>
  <c r="AY580" i="3"/>
  <c r="AW580" i="3"/>
  <c r="AQ580" i="3"/>
  <c r="BI580" i="3" s="1"/>
  <c r="BL580" i="3" s="1"/>
  <c r="AC580" i="3"/>
  <c r="J580" i="3"/>
  <c r="I580" i="3"/>
  <c r="F580" i="3"/>
  <c r="BA580" i="3" s="1"/>
  <c r="CC579" i="3"/>
  <c r="CB579" i="3"/>
  <c r="CA579" i="3"/>
  <c r="BZ579" i="3"/>
  <c r="BY579" i="3"/>
  <c r="BX579" i="3"/>
  <c r="BW579" i="3"/>
  <c r="BV579" i="3"/>
  <c r="BU579" i="3"/>
  <c r="BN579" i="3"/>
  <c r="BM579" i="3"/>
  <c r="BO579" i="3" s="1"/>
  <c r="BJ579" i="3"/>
  <c r="BG579" i="3"/>
  <c r="AZ579" i="3"/>
  <c r="AY579" i="3"/>
  <c r="AW579" i="3"/>
  <c r="AQ579" i="3"/>
  <c r="BI579" i="3" s="1"/>
  <c r="BL579" i="3" s="1"/>
  <c r="AC579" i="3"/>
  <c r="BE579" i="3" s="1"/>
  <c r="BF579" i="3" s="1"/>
  <c r="J579" i="3"/>
  <c r="I579" i="3"/>
  <c r="F579" i="3"/>
  <c r="BA579" i="3" s="1"/>
  <c r="CC578" i="3"/>
  <c r="CB578" i="3"/>
  <c r="CA578" i="3"/>
  <c r="BZ578" i="3"/>
  <c r="BY578" i="3"/>
  <c r="BX578" i="3"/>
  <c r="BW578" i="3"/>
  <c r="BV578" i="3"/>
  <c r="BU578" i="3"/>
  <c r="BN578" i="3"/>
  <c r="BP578" i="3" s="1"/>
  <c r="BM578" i="3"/>
  <c r="BO578" i="3" s="1"/>
  <c r="BJ578" i="3"/>
  <c r="BG578" i="3"/>
  <c r="AZ578" i="3"/>
  <c r="AY578" i="3"/>
  <c r="AW578" i="3"/>
  <c r="AQ578" i="3"/>
  <c r="BI578" i="3" s="1"/>
  <c r="BL578" i="3" s="1"/>
  <c r="AC578" i="3"/>
  <c r="BE578" i="3" s="1"/>
  <c r="BF578" i="3" s="1"/>
  <c r="J578" i="3"/>
  <c r="I578" i="3"/>
  <c r="F578" i="3"/>
  <c r="BB578" i="3" s="1"/>
  <c r="CC577" i="3"/>
  <c r="CB577" i="3"/>
  <c r="CA577" i="3"/>
  <c r="BZ577" i="3"/>
  <c r="BY577" i="3"/>
  <c r="BX577" i="3"/>
  <c r="BW577" i="3"/>
  <c r="BV577" i="3"/>
  <c r="BU577" i="3"/>
  <c r="BN577" i="3"/>
  <c r="BM577" i="3"/>
  <c r="BO577" i="3" s="1"/>
  <c r="BJ577" i="3"/>
  <c r="BG577" i="3"/>
  <c r="AZ577" i="3"/>
  <c r="AY577" i="3"/>
  <c r="AW577" i="3"/>
  <c r="AQ577" i="3"/>
  <c r="BI577" i="3" s="1"/>
  <c r="BL577" i="3" s="1"/>
  <c r="AC577" i="3"/>
  <c r="BE577" i="3" s="1"/>
  <c r="BF577" i="3" s="1"/>
  <c r="J577" i="3"/>
  <c r="I577" i="3"/>
  <c r="F577" i="3"/>
  <c r="CC576" i="3"/>
  <c r="CB576" i="3"/>
  <c r="CA576" i="3"/>
  <c r="BZ576" i="3"/>
  <c r="BY576" i="3"/>
  <c r="BX576" i="3"/>
  <c r="BW576" i="3"/>
  <c r="BV576" i="3"/>
  <c r="BU576" i="3"/>
  <c r="BN576" i="3"/>
  <c r="BM576" i="3"/>
  <c r="BO576" i="3" s="1"/>
  <c r="BJ576" i="3"/>
  <c r="BG576" i="3"/>
  <c r="AZ576" i="3"/>
  <c r="AY576" i="3"/>
  <c r="AW576" i="3"/>
  <c r="AQ576" i="3"/>
  <c r="AC576" i="3"/>
  <c r="BE576" i="3" s="1"/>
  <c r="BF576" i="3" s="1"/>
  <c r="J576" i="3"/>
  <c r="I576" i="3"/>
  <c r="F576" i="3"/>
  <c r="BB576" i="3" s="1"/>
  <c r="CC575" i="3"/>
  <c r="CB575" i="3"/>
  <c r="CA575" i="3"/>
  <c r="BZ575" i="3"/>
  <c r="BY575" i="3"/>
  <c r="BX575" i="3"/>
  <c r="BW575" i="3"/>
  <c r="BV575" i="3"/>
  <c r="BU575" i="3"/>
  <c r="BN575" i="3"/>
  <c r="BM575" i="3"/>
  <c r="BO575" i="3" s="1"/>
  <c r="BJ575" i="3"/>
  <c r="BG575" i="3"/>
  <c r="AZ575" i="3"/>
  <c r="AY575" i="3"/>
  <c r="AW575" i="3"/>
  <c r="AQ575" i="3"/>
  <c r="BI575" i="3" s="1"/>
  <c r="BL575" i="3" s="1"/>
  <c r="AC575" i="3"/>
  <c r="BE575" i="3" s="1"/>
  <c r="BF575" i="3" s="1"/>
  <c r="J575" i="3"/>
  <c r="I575" i="3"/>
  <c r="F575" i="3"/>
  <c r="BB575" i="3" s="1"/>
  <c r="CC574" i="3"/>
  <c r="CB574" i="3"/>
  <c r="CA574" i="3"/>
  <c r="BZ574" i="3"/>
  <c r="BY574" i="3"/>
  <c r="BX574" i="3"/>
  <c r="BW574" i="3"/>
  <c r="BV574" i="3"/>
  <c r="BU574" i="3"/>
  <c r="BN574" i="3"/>
  <c r="BM574" i="3"/>
  <c r="BO574" i="3" s="1"/>
  <c r="BJ574" i="3"/>
  <c r="BG574" i="3"/>
  <c r="AZ574" i="3"/>
  <c r="AY574" i="3"/>
  <c r="AW574" i="3"/>
  <c r="AQ574" i="3"/>
  <c r="AC574" i="3"/>
  <c r="BE574" i="3" s="1"/>
  <c r="BF574" i="3" s="1"/>
  <c r="J574" i="3"/>
  <c r="I574" i="3"/>
  <c r="F574" i="3"/>
  <c r="BB574" i="3" s="1"/>
  <c r="CC573" i="3"/>
  <c r="CB573" i="3"/>
  <c r="CA573" i="3"/>
  <c r="BZ573" i="3"/>
  <c r="BY573" i="3"/>
  <c r="BX573" i="3"/>
  <c r="BW573" i="3"/>
  <c r="BV573" i="3"/>
  <c r="BU573" i="3"/>
  <c r="BN573" i="3"/>
  <c r="BM573" i="3"/>
  <c r="BO573" i="3" s="1"/>
  <c r="BJ573" i="3"/>
  <c r="BG573" i="3"/>
  <c r="AZ573" i="3"/>
  <c r="AY573" i="3"/>
  <c r="AW573" i="3"/>
  <c r="AQ573" i="3"/>
  <c r="BI573" i="3" s="1"/>
  <c r="BL573" i="3" s="1"/>
  <c r="AC573" i="3"/>
  <c r="BE573" i="3" s="1"/>
  <c r="BF573" i="3" s="1"/>
  <c r="J573" i="3"/>
  <c r="I573" i="3"/>
  <c r="F573" i="3"/>
  <c r="BB573" i="3" s="1"/>
  <c r="CC598" i="3"/>
  <c r="CB598" i="3"/>
  <c r="CA598" i="3"/>
  <c r="BZ598" i="3"/>
  <c r="BY598" i="3"/>
  <c r="BX598" i="3"/>
  <c r="BW598" i="3"/>
  <c r="BV598" i="3"/>
  <c r="BU598" i="3"/>
  <c r="BN598" i="3"/>
  <c r="BM598" i="3"/>
  <c r="BO598" i="3" s="1"/>
  <c r="BJ598" i="3"/>
  <c r="BG598" i="3"/>
  <c r="AZ598" i="3"/>
  <c r="AY598" i="3"/>
  <c r="AW598" i="3"/>
  <c r="AQ598" i="3"/>
  <c r="BI598" i="3" s="1"/>
  <c r="BL598" i="3" s="1"/>
  <c r="AC598" i="3"/>
  <c r="J598" i="3"/>
  <c r="I598" i="3"/>
  <c r="F598" i="3"/>
  <c r="BB598" i="3" s="1"/>
  <c r="CC597" i="3"/>
  <c r="CB597" i="3"/>
  <c r="CA597" i="3"/>
  <c r="BZ597" i="3"/>
  <c r="BY597" i="3"/>
  <c r="BX597" i="3"/>
  <c r="BW597" i="3"/>
  <c r="BV597" i="3"/>
  <c r="BU597" i="3"/>
  <c r="BN597" i="3"/>
  <c r="BR597" i="3" s="1"/>
  <c r="BM597" i="3"/>
  <c r="BO597" i="3" s="1"/>
  <c r="BL597" i="3"/>
  <c r="BJ597" i="3"/>
  <c r="BG597" i="3"/>
  <c r="AZ597" i="3"/>
  <c r="AY597" i="3"/>
  <c r="AW597" i="3"/>
  <c r="AQ597" i="3"/>
  <c r="BI597" i="3" s="1"/>
  <c r="AC597" i="3"/>
  <c r="BE597" i="3" s="1"/>
  <c r="BF597" i="3" s="1"/>
  <c r="J597" i="3"/>
  <c r="I597" i="3"/>
  <c r="F597" i="3"/>
  <c r="BA597" i="3" s="1"/>
  <c r="CC596" i="3"/>
  <c r="CB596" i="3"/>
  <c r="CA596" i="3"/>
  <c r="BZ596" i="3"/>
  <c r="BY596" i="3"/>
  <c r="BX596" i="3"/>
  <c r="BW596" i="3"/>
  <c r="BV596" i="3"/>
  <c r="BU596" i="3"/>
  <c r="BN596" i="3"/>
  <c r="BP596" i="3" s="1"/>
  <c r="BM596" i="3"/>
  <c r="BO596" i="3" s="1"/>
  <c r="BJ596" i="3"/>
  <c r="BG596" i="3"/>
  <c r="AZ596" i="3"/>
  <c r="AY596" i="3"/>
  <c r="AW596" i="3"/>
  <c r="AQ596" i="3"/>
  <c r="BI596" i="3" s="1"/>
  <c r="BL596" i="3" s="1"/>
  <c r="AC596" i="3"/>
  <c r="BE596" i="3" s="1"/>
  <c r="BF596" i="3" s="1"/>
  <c r="J596" i="3"/>
  <c r="I596" i="3"/>
  <c r="F596" i="3"/>
  <c r="BA596" i="3" s="1"/>
  <c r="CC595" i="3"/>
  <c r="CB595" i="3"/>
  <c r="CA595" i="3"/>
  <c r="BZ595" i="3"/>
  <c r="BY595" i="3"/>
  <c r="BX595" i="3"/>
  <c r="BW595" i="3"/>
  <c r="BV595" i="3"/>
  <c r="BU595" i="3"/>
  <c r="BN595" i="3"/>
  <c r="BM595" i="3"/>
  <c r="BO595" i="3" s="1"/>
  <c r="BJ595" i="3"/>
  <c r="BG595" i="3"/>
  <c r="AZ595" i="3"/>
  <c r="AY595" i="3"/>
  <c r="AW595" i="3"/>
  <c r="AQ595" i="3"/>
  <c r="BI595" i="3" s="1"/>
  <c r="BL595" i="3" s="1"/>
  <c r="AC595" i="3"/>
  <c r="BE595" i="3" s="1"/>
  <c r="BF595" i="3" s="1"/>
  <c r="J595" i="3"/>
  <c r="I595" i="3"/>
  <c r="F595" i="3"/>
  <c r="BA595" i="3" s="1"/>
  <c r="CC594" i="3"/>
  <c r="CB594" i="3"/>
  <c r="CA594" i="3"/>
  <c r="BZ594" i="3"/>
  <c r="BY594" i="3"/>
  <c r="BX594" i="3"/>
  <c r="BW594" i="3"/>
  <c r="BV594" i="3"/>
  <c r="BU594" i="3"/>
  <c r="BN594" i="3"/>
  <c r="BP594" i="3" s="1"/>
  <c r="BM594" i="3"/>
  <c r="BO594" i="3" s="1"/>
  <c r="BJ594" i="3"/>
  <c r="BG594" i="3"/>
  <c r="AZ594" i="3"/>
  <c r="AY594" i="3"/>
  <c r="AW594" i="3"/>
  <c r="AQ594" i="3"/>
  <c r="BI594" i="3" s="1"/>
  <c r="BL594" i="3" s="1"/>
  <c r="AC594" i="3"/>
  <c r="BE594" i="3" s="1"/>
  <c r="BF594" i="3" s="1"/>
  <c r="J594" i="3"/>
  <c r="I594" i="3"/>
  <c r="F594" i="3"/>
  <c r="BA594" i="3" s="1"/>
  <c r="CC593" i="3"/>
  <c r="CB593" i="3"/>
  <c r="CA593" i="3"/>
  <c r="BZ593" i="3"/>
  <c r="BY593" i="3"/>
  <c r="BX593" i="3"/>
  <c r="BW593" i="3"/>
  <c r="BV593" i="3"/>
  <c r="BU593" i="3"/>
  <c r="BN593" i="3"/>
  <c r="BM593" i="3"/>
  <c r="BO593" i="3" s="1"/>
  <c r="BJ593" i="3"/>
  <c r="BG593" i="3"/>
  <c r="AZ593" i="3"/>
  <c r="AY593" i="3"/>
  <c r="AW593" i="3"/>
  <c r="AQ593" i="3"/>
  <c r="BI593" i="3" s="1"/>
  <c r="BL593" i="3" s="1"/>
  <c r="AC593" i="3"/>
  <c r="BE593" i="3" s="1"/>
  <c r="BF593" i="3" s="1"/>
  <c r="J593" i="3"/>
  <c r="I593" i="3"/>
  <c r="F593" i="3"/>
  <c r="BA593" i="3" s="1"/>
  <c r="CC592" i="3"/>
  <c r="CB592" i="3"/>
  <c r="CA592" i="3"/>
  <c r="BZ592" i="3"/>
  <c r="BY592" i="3"/>
  <c r="BX592" i="3"/>
  <c r="BW592" i="3"/>
  <c r="BV592" i="3"/>
  <c r="BU592" i="3"/>
  <c r="BN592" i="3"/>
  <c r="BP592" i="3" s="1"/>
  <c r="BM592" i="3"/>
  <c r="BO592" i="3" s="1"/>
  <c r="BJ592" i="3"/>
  <c r="BG592" i="3"/>
  <c r="AZ592" i="3"/>
  <c r="AY592" i="3"/>
  <c r="AW592" i="3"/>
  <c r="AQ592" i="3"/>
  <c r="BI592" i="3" s="1"/>
  <c r="BL592" i="3" s="1"/>
  <c r="AC592" i="3"/>
  <c r="BE592" i="3" s="1"/>
  <c r="BF592" i="3" s="1"/>
  <c r="J592" i="3"/>
  <c r="I592" i="3"/>
  <c r="F592" i="3"/>
  <c r="BA592" i="3" s="1"/>
  <c r="CC591" i="3"/>
  <c r="CB591" i="3"/>
  <c r="CA591" i="3"/>
  <c r="BZ591" i="3"/>
  <c r="BY591" i="3"/>
  <c r="BX591" i="3"/>
  <c r="BW591" i="3"/>
  <c r="BV591" i="3"/>
  <c r="BU591" i="3"/>
  <c r="BN591" i="3"/>
  <c r="BM591" i="3"/>
  <c r="BO591" i="3" s="1"/>
  <c r="BJ591" i="3"/>
  <c r="BG591" i="3"/>
  <c r="AZ591" i="3"/>
  <c r="AY591" i="3"/>
  <c r="AW591" i="3"/>
  <c r="AQ591" i="3"/>
  <c r="BI591" i="3" s="1"/>
  <c r="BL591" i="3" s="1"/>
  <c r="AC591" i="3"/>
  <c r="BE591" i="3" s="1"/>
  <c r="BF591" i="3" s="1"/>
  <c r="J591" i="3"/>
  <c r="I591" i="3"/>
  <c r="F591" i="3"/>
  <c r="BA591" i="3" s="1"/>
  <c r="CC590" i="3"/>
  <c r="CB590" i="3"/>
  <c r="CA590" i="3"/>
  <c r="BZ590" i="3"/>
  <c r="BY590" i="3"/>
  <c r="BX590" i="3"/>
  <c r="BW590" i="3"/>
  <c r="BV590" i="3"/>
  <c r="BU590" i="3"/>
  <c r="BN590" i="3"/>
  <c r="BM590" i="3"/>
  <c r="BO590" i="3" s="1"/>
  <c r="BJ590" i="3"/>
  <c r="BG590" i="3"/>
  <c r="AZ590" i="3"/>
  <c r="AY590" i="3"/>
  <c r="AW590" i="3"/>
  <c r="AQ590" i="3"/>
  <c r="BI590" i="3" s="1"/>
  <c r="BL590" i="3" s="1"/>
  <c r="AC590" i="3"/>
  <c r="BE590" i="3" s="1"/>
  <c r="BF590" i="3" s="1"/>
  <c r="J590" i="3"/>
  <c r="I590" i="3"/>
  <c r="F590" i="3"/>
  <c r="BA590" i="3" s="1"/>
  <c r="CC589" i="3"/>
  <c r="CB589" i="3"/>
  <c r="CA589" i="3"/>
  <c r="BZ589" i="3"/>
  <c r="BY589" i="3"/>
  <c r="BX589" i="3"/>
  <c r="BW589" i="3"/>
  <c r="BV589" i="3"/>
  <c r="BU589" i="3"/>
  <c r="BN589" i="3"/>
  <c r="BM589" i="3"/>
  <c r="BO589" i="3" s="1"/>
  <c r="BJ589" i="3"/>
  <c r="BG589" i="3"/>
  <c r="AZ589" i="3"/>
  <c r="AY589" i="3"/>
  <c r="AW589" i="3"/>
  <c r="AQ589" i="3"/>
  <c r="BI589" i="3" s="1"/>
  <c r="BL589" i="3" s="1"/>
  <c r="AC589" i="3"/>
  <c r="BE589" i="3" s="1"/>
  <c r="BF589" i="3" s="1"/>
  <c r="J589" i="3"/>
  <c r="I589" i="3"/>
  <c r="F589" i="3"/>
  <c r="BA589" i="3" s="1"/>
  <c r="CC588" i="3"/>
  <c r="CB588" i="3"/>
  <c r="CA588" i="3"/>
  <c r="BZ588" i="3"/>
  <c r="BY588" i="3"/>
  <c r="BX588" i="3"/>
  <c r="BW588" i="3"/>
  <c r="BV588" i="3"/>
  <c r="BU588" i="3"/>
  <c r="BN588" i="3"/>
  <c r="BM588" i="3"/>
  <c r="BO588" i="3" s="1"/>
  <c r="BJ588" i="3"/>
  <c r="BG588" i="3"/>
  <c r="AZ588" i="3"/>
  <c r="AY588" i="3"/>
  <c r="AW588" i="3"/>
  <c r="AQ588" i="3"/>
  <c r="BI588" i="3" s="1"/>
  <c r="BL588" i="3" s="1"/>
  <c r="AC588" i="3"/>
  <c r="BE588" i="3" s="1"/>
  <c r="BF588" i="3" s="1"/>
  <c r="J588" i="3"/>
  <c r="I588" i="3"/>
  <c r="F588" i="3"/>
  <c r="BA588" i="3" s="1"/>
  <c r="CC587" i="3"/>
  <c r="CB587" i="3"/>
  <c r="CA587" i="3"/>
  <c r="BZ587" i="3"/>
  <c r="BY587" i="3"/>
  <c r="BX587" i="3"/>
  <c r="BW587" i="3"/>
  <c r="BV587" i="3"/>
  <c r="BU587" i="3"/>
  <c r="BN587" i="3"/>
  <c r="BM587" i="3"/>
  <c r="BO587" i="3" s="1"/>
  <c r="BJ587" i="3"/>
  <c r="BG587" i="3"/>
  <c r="AZ587" i="3"/>
  <c r="AY587" i="3"/>
  <c r="AW587" i="3"/>
  <c r="AQ587" i="3"/>
  <c r="BI587" i="3" s="1"/>
  <c r="BL587" i="3" s="1"/>
  <c r="AC587" i="3"/>
  <c r="BE587" i="3" s="1"/>
  <c r="BF587" i="3" s="1"/>
  <c r="J587" i="3"/>
  <c r="I587" i="3"/>
  <c r="F587" i="3"/>
  <c r="CC586" i="3"/>
  <c r="CB586" i="3"/>
  <c r="CA586" i="3"/>
  <c r="BZ586" i="3"/>
  <c r="BY586" i="3"/>
  <c r="BX586" i="3"/>
  <c r="BW586" i="3"/>
  <c r="BV586" i="3"/>
  <c r="BU586" i="3"/>
  <c r="BN586" i="3"/>
  <c r="BR586" i="3" s="1"/>
  <c r="BM586" i="3"/>
  <c r="BO586" i="3" s="1"/>
  <c r="BL586" i="3"/>
  <c r="BJ586" i="3"/>
  <c r="BG586" i="3"/>
  <c r="AZ586" i="3"/>
  <c r="AY586" i="3"/>
  <c r="AW586" i="3"/>
  <c r="AQ586" i="3"/>
  <c r="BI586" i="3" s="1"/>
  <c r="AC586" i="3"/>
  <c r="BE586" i="3" s="1"/>
  <c r="BF586" i="3" s="1"/>
  <c r="J586" i="3"/>
  <c r="I586" i="3"/>
  <c r="F586" i="3"/>
  <c r="BB586" i="3" s="1"/>
  <c r="CC611" i="3"/>
  <c r="CB611" i="3"/>
  <c r="CA611" i="3"/>
  <c r="BZ611" i="3"/>
  <c r="BY611" i="3"/>
  <c r="BX611" i="3"/>
  <c r="BW611" i="3"/>
  <c r="BV611" i="3"/>
  <c r="BU611" i="3"/>
  <c r="BN611" i="3"/>
  <c r="BR611" i="3" s="1"/>
  <c r="BM611" i="3"/>
  <c r="BO611" i="3" s="1"/>
  <c r="BL611" i="3"/>
  <c r="BJ611" i="3"/>
  <c r="BG611" i="3"/>
  <c r="AZ611" i="3"/>
  <c r="AY611" i="3"/>
  <c r="AW611" i="3"/>
  <c r="AQ611" i="3"/>
  <c r="BI611" i="3" s="1"/>
  <c r="AC611" i="3"/>
  <c r="BE611" i="3" s="1"/>
  <c r="BF611" i="3" s="1"/>
  <c r="J611" i="3"/>
  <c r="I611" i="3"/>
  <c r="F611" i="3"/>
  <c r="BB611" i="3" s="1"/>
  <c r="CC610" i="3"/>
  <c r="CB610" i="3"/>
  <c r="CA610" i="3"/>
  <c r="BZ610" i="3"/>
  <c r="BY610" i="3"/>
  <c r="BX610" i="3"/>
  <c r="BW610" i="3"/>
  <c r="BV610" i="3"/>
  <c r="BU610" i="3"/>
  <c r="BN610" i="3"/>
  <c r="BM610" i="3"/>
  <c r="BO610" i="3" s="1"/>
  <c r="BJ610" i="3"/>
  <c r="BG610" i="3"/>
  <c r="AZ610" i="3"/>
  <c r="AY610" i="3"/>
  <c r="AW610" i="3"/>
  <c r="AQ610" i="3"/>
  <c r="BI610" i="3" s="1"/>
  <c r="BL610" i="3" s="1"/>
  <c r="AC610" i="3"/>
  <c r="BE610" i="3" s="1"/>
  <c r="BF610" i="3" s="1"/>
  <c r="J610" i="3"/>
  <c r="I610" i="3"/>
  <c r="F610" i="3"/>
  <c r="BB610" i="3" s="1"/>
  <c r="CC609" i="3"/>
  <c r="CB609" i="3"/>
  <c r="CA609" i="3"/>
  <c r="BZ609" i="3"/>
  <c r="BY609" i="3"/>
  <c r="BX609" i="3"/>
  <c r="BW609" i="3"/>
  <c r="BV609" i="3"/>
  <c r="BU609" i="3"/>
  <c r="BN609" i="3"/>
  <c r="BR609" i="3" s="1"/>
  <c r="BM609" i="3"/>
  <c r="BO609" i="3" s="1"/>
  <c r="BL609" i="3"/>
  <c r="BJ609" i="3"/>
  <c r="BG609" i="3"/>
  <c r="AZ609" i="3"/>
  <c r="AY609" i="3"/>
  <c r="AW609" i="3"/>
  <c r="AQ609" i="3"/>
  <c r="BI609" i="3" s="1"/>
  <c r="AC609" i="3"/>
  <c r="BE609" i="3" s="1"/>
  <c r="BF609" i="3" s="1"/>
  <c r="J609" i="3"/>
  <c r="I609" i="3"/>
  <c r="F609" i="3"/>
  <c r="BB609" i="3" s="1"/>
  <c r="CC608" i="3"/>
  <c r="CB608" i="3"/>
  <c r="CA608" i="3"/>
  <c r="BZ608" i="3"/>
  <c r="BY608" i="3"/>
  <c r="BX608" i="3"/>
  <c r="BW608" i="3"/>
  <c r="BV608" i="3"/>
  <c r="BU608" i="3"/>
  <c r="BN608" i="3"/>
  <c r="BM608" i="3"/>
  <c r="BO608" i="3" s="1"/>
  <c r="BJ608" i="3"/>
  <c r="BG608" i="3"/>
  <c r="AZ608" i="3"/>
  <c r="AY608" i="3"/>
  <c r="AW608" i="3"/>
  <c r="AQ608" i="3"/>
  <c r="BI608" i="3" s="1"/>
  <c r="BL608" i="3" s="1"/>
  <c r="AC608" i="3"/>
  <c r="BE608" i="3" s="1"/>
  <c r="BF608" i="3" s="1"/>
  <c r="J608" i="3"/>
  <c r="I608" i="3"/>
  <c r="F608" i="3"/>
  <c r="BB608" i="3" s="1"/>
  <c r="CC606" i="3"/>
  <c r="CB606" i="3"/>
  <c r="CA606" i="3"/>
  <c r="BZ606" i="3"/>
  <c r="BY606" i="3"/>
  <c r="BX606" i="3"/>
  <c r="BW606" i="3"/>
  <c r="BV606" i="3"/>
  <c r="BU606" i="3"/>
  <c r="BN606" i="3"/>
  <c r="BR606" i="3" s="1"/>
  <c r="BM606" i="3"/>
  <c r="BO606" i="3" s="1"/>
  <c r="BL606" i="3"/>
  <c r="BJ606" i="3"/>
  <c r="BG606" i="3"/>
  <c r="AZ606" i="3"/>
  <c r="AY606" i="3"/>
  <c r="AW606" i="3"/>
  <c r="AQ606" i="3"/>
  <c r="BI606" i="3" s="1"/>
  <c r="AC606" i="3"/>
  <c r="BE606" i="3" s="1"/>
  <c r="BF606" i="3" s="1"/>
  <c r="J606" i="3"/>
  <c r="I606" i="3"/>
  <c r="F606" i="3"/>
  <c r="BB606" i="3" s="1"/>
  <c r="CC605" i="3"/>
  <c r="CB605" i="3"/>
  <c r="CA605" i="3"/>
  <c r="BZ605" i="3"/>
  <c r="BY605" i="3"/>
  <c r="BX605" i="3"/>
  <c r="BW605" i="3"/>
  <c r="BV605" i="3"/>
  <c r="BU605" i="3"/>
  <c r="BN605" i="3"/>
  <c r="BM605" i="3"/>
  <c r="BO605" i="3" s="1"/>
  <c r="BJ605" i="3"/>
  <c r="BG605" i="3"/>
  <c r="AZ605" i="3"/>
  <c r="AY605" i="3"/>
  <c r="AW605" i="3"/>
  <c r="AQ605" i="3"/>
  <c r="BI605" i="3" s="1"/>
  <c r="BL605" i="3" s="1"/>
  <c r="AC605" i="3"/>
  <c r="BE605" i="3" s="1"/>
  <c r="BF605" i="3" s="1"/>
  <c r="J605" i="3"/>
  <c r="I605" i="3"/>
  <c r="F605" i="3"/>
  <c r="BB605" i="3" s="1"/>
  <c r="CC604" i="3"/>
  <c r="CB604" i="3"/>
  <c r="CA604" i="3"/>
  <c r="BZ604" i="3"/>
  <c r="BY604" i="3"/>
  <c r="BX604" i="3"/>
  <c r="BW604" i="3"/>
  <c r="BV604" i="3"/>
  <c r="BU604" i="3"/>
  <c r="BN604" i="3"/>
  <c r="BM604" i="3"/>
  <c r="BO604" i="3" s="1"/>
  <c r="BJ604" i="3"/>
  <c r="BG604" i="3"/>
  <c r="AZ604" i="3"/>
  <c r="AY604" i="3"/>
  <c r="AW604" i="3"/>
  <c r="AQ604" i="3"/>
  <c r="BI604" i="3" s="1"/>
  <c r="BL604" i="3" s="1"/>
  <c r="AC604" i="3"/>
  <c r="BE604" i="3" s="1"/>
  <c r="BF604" i="3" s="1"/>
  <c r="J604" i="3"/>
  <c r="I604" i="3"/>
  <c r="F604" i="3"/>
  <c r="BB604" i="3" s="1"/>
  <c r="CC603" i="3"/>
  <c r="CB603" i="3"/>
  <c r="CA603" i="3"/>
  <c r="BZ603" i="3"/>
  <c r="BY603" i="3"/>
  <c r="BX603" i="3"/>
  <c r="BW603" i="3"/>
  <c r="BV603" i="3"/>
  <c r="BU603" i="3"/>
  <c r="BN603" i="3"/>
  <c r="BM603" i="3"/>
  <c r="BO603" i="3" s="1"/>
  <c r="BJ603" i="3"/>
  <c r="BG603" i="3"/>
  <c r="AZ603" i="3"/>
  <c r="AY603" i="3"/>
  <c r="AW603" i="3"/>
  <c r="AQ603" i="3"/>
  <c r="AC603" i="3"/>
  <c r="BE603" i="3" s="1"/>
  <c r="BF603" i="3" s="1"/>
  <c r="J603" i="3"/>
  <c r="I603" i="3"/>
  <c r="F603" i="3"/>
  <c r="BB603" i="3" s="1"/>
  <c r="CC602" i="3"/>
  <c r="CB602" i="3"/>
  <c r="CA602" i="3"/>
  <c r="BZ602" i="3"/>
  <c r="BY602" i="3"/>
  <c r="BX602" i="3"/>
  <c r="BW602" i="3"/>
  <c r="BV602" i="3"/>
  <c r="BU602" i="3"/>
  <c r="BN602" i="3"/>
  <c r="BM602" i="3"/>
  <c r="BO602" i="3" s="1"/>
  <c r="BJ602" i="3"/>
  <c r="BG602" i="3"/>
  <c r="AZ602" i="3"/>
  <c r="AY602" i="3"/>
  <c r="AW602" i="3"/>
  <c r="AQ602" i="3"/>
  <c r="AC602" i="3"/>
  <c r="BE602" i="3" s="1"/>
  <c r="BF602" i="3" s="1"/>
  <c r="J602" i="3"/>
  <c r="I602" i="3"/>
  <c r="F602" i="3"/>
  <c r="CC601" i="3"/>
  <c r="CB601" i="3"/>
  <c r="CA601" i="3"/>
  <c r="BZ601" i="3"/>
  <c r="BY601" i="3"/>
  <c r="BX601" i="3"/>
  <c r="BW601" i="3"/>
  <c r="BV601" i="3"/>
  <c r="BU601" i="3"/>
  <c r="BN601" i="3"/>
  <c r="BM601" i="3"/>
  <c r="BO601" i="3" s="1"/>
  <c r="BJ601" i="3"/>
  <c r="BG601" i="3"/>
  <c r="AZ601" i="3"/>
  <c r="AY601" i="3"/>
  <c r="AW601" i="3"/>
  <c r="AQ601" i="3"/>
  <c r="AC601" i="3"/>
  <c r="BE601" i="3" s="1"/>
  <c r="BF601" i="3" s="1"/>
  <c r="J601" i="3"/>
  <c r="I601" i="3"/>
  <c r="F601" i="3"/>
  <c r="CC600" i="3"/>
  <c r="CB600" i="3"/>
  <c r="CA600" i="3"/>
  <c r="BZ600" i="3"/>
  <c r="BY600" i="3"/>
  <c r="BX600" i="3"/>
  <c r="BW600" i="3"/>
  <c r="BV600" i="3"/>
  <c r="BU600" i="3"/>
  <c r="BN600" i="3"/>
  <c r="BM600" i="3"/>
  <c r="BO600" i="3" s="1"/>
  <c r="BJ600" i="3"/>
  <c r="BG600" i="3"/>
  <c r="AZ600" i="3"/>
  <c r="AY600" i="3"/>
  <c r="AW600" i="3"/>
  <c r="AQ600" i="3"/>
  <c r="AC600" i="3"/>
  <c r="BE600" i="3" s="1"/>
  <c r="BF600" i="3" s="1"/>
  <c r="J600" i="3"/>
  <c r="I600" i="3"/>
  <c r="F600" i="3"/>
  <c r="CC599" i="3"/>
  <c r="CB599" i="3"/>
  <c r="CA599" i="3"/>
  <c r="BZ599" i="3"/>
  <c r="BY599" i="3"/>
  <c r="BX599" i="3"/>
  <c r="BW599" i="3"/>
  <c r="BV599" i="3"/>
  <c r="BU599" i="3"/>
  <c r="BN599" i="3"/>
  <c r="BM599" i="3"/>
  <c r="BO599" i="3" s="1"/>
  <c r="BJ599" i="3"/>
  <c r="BG599" i="3"/>
  <c r="AZ599" i="3"/>
  <c r="AY599" i="3"/>
  <c r="AW599" i="3"/>
  <c r="AQ599" i="3"/>
  <c r="AC599" i="3"/>
  <c r="BE599" i="3" s="1"/>
  <c r="BF599" i="3" s="1"/>
  <c r="J599" i="3"/>
  <c r="I599" i="3"/>
  <c r="F599" i="3"/>
  <c r="CC616" i="3"/>
  <c r="CB616" i="3"/>
  <c r="CA616" i="3"/>
  <c r="BZ616" i="3"/>
  <c r="BY616" i="3"/>
  <c r="BX616" i="3"/>
  <c r="BW616" i="3"/>
  <c r="BV616" i="3"/>
  <c r="BU616" i="3"/>
  <c r="BN616" i="3"/>
  <c r="BM616" i="3"/>
  <c r="BO616" i="3" s="1"/>
  <c r="BJ616" i="3"/>
  <c r="BG616" i="3"/>
  <c r="AZ616" i="3"/>
  <c r="AY616" i="3"/>
  <c r="AW616" i="3"/>
  <c r="AQ616" i="3"/>
  <c r="BI616" i="3" s="1"/>
  <c r="BL616" i="3" s="1"/>
  <c r="AC616" i="3"/>
  <c r="J616" i="3"/>
  <c r="I616" i="3"/>
  <c r="F616" i="3"/>
  <c r="BB616" i="3" s="1"/>
  <c r="CC615" i="3"/>
  <c r="CB615" i="3"/>
  <c r="CA615" i="3"/>
  <c r="BZ615" i="3"/>
  <c r="BY615" i="3"/>
  <c r="BX615" i="3"/>
  <c r="BW615" i="3"/>
  <c r="BV615" i="3"/>
  <c r="BU615" i="3"/>
  <c r="BN615" i="3"/>
  <c r="BM615" i="3"/>
  <c r="BO615" i="3" s="1"/>
  <c r="BL615" i="3"/>
  <c r="BJ615" i="3"/>
  <c r="BG615" i="3"/>
  <c r="AZ615" i="3"/>
  <c r="AY615" i="3"/>
  <c r="AW615" i="3"/>
  <c r="AQ615" i="3"/>
  <c r="BI615" i="3" s="1"/>
  <c r="AC615" i="3"/>
  <c r="BE615" i="3" s="1"/>
  <c r="BF615" i="3" s="1"/>
  <c r="J615" i="3"/>
  <c r="I615" i="3"/>
  <c r="F615" i="3"/>
  <c r="BB615" i="3" s="1"/>
  <c r="CC614" i="3"/>
  <c r="CB614" i="3"/>
  <c r="CA614" i="3"/>
  <c r="BZ614" i="3"/>
  <c r="BY614" i="3"/>
  <c r="BX614" i="3"/>
  <c r="BW614" i="3"/>
  <c r="BV614" i="3"/>
  <c r="BU614" i="3"/>
  <c r="BN614" i="3"/>
  <c r="BM614" i="3"/>
  <c r="BO614" i="3" s="1"/>
  <c r="BJ614" i="3"/>
  <c r="BG614" i="3"/>
  <c r="AZ614" i="3"/>
  <c r="AY614" i="3"/>
  <c r="AW614" i="3"/>
  <c r="AQ614" i="3"/>
  <c r="BI614" i="3" s="1"/>
  <c r="BL614" i="3" s="1"/>
  <c r="AC614" i="3"/>
  <c r="BE614" i="3" s="1"/>
  <c r="BF614" i="3" s="1"/>
  <c r="J614" i="3"/>
  <c r="I614" i="3"/>
  <c r="F614" i="3"/>
  <c r="BB614" i="3" s="1"/>
  <c r="CC613" i="3"/>
  <c r="CB613" i="3"/>
  <c r="CA613" i="3"/>
  <c r="BZ613" i="3"/>
  <c r="BY613" i="3"/>
  <c r="BX613" i="3"/>
  <c r="BW613" i="3"/>
  <c r="BV613" i="3"/>
  <c r="BU613" i="3"/>
  <c r="BN613" i="3"/>
  <c r="BM613" i="3"/>
  <c r="BO613" i="3" s="1"/>
  <c r="BJ613" i="3"/>
  <c r="BG613" i="3"/>
  <c r="AZ613" i="3"/>
  <c r="AY613" i="3"/>
  <c r="AW613" i="3"/>
  <c r="AQ613" i="3"/>
  <c r="BI613" i="3" s="1"/>
  <c r="BL613" i="3" s="1"/>
  <c r="AC613" i="3"/>
  <c r="BE613" i="3" s="1"/>
  <c r="BF613" i="3" s="1"/>
  <c r="J613" i="3"/>
  <c r="I613" i="3"/>
  <c r="F613" i="3"/>
  <c r="BB613" i="3" s="1"/>
  <c r="CC612" i="3"/>
  <c r="CB612" i="3"/>
  <c r="CA612" i="3"/>
  <c r="BZ612" i="3"/>
  <c r="BY612" i="3"/>
  <c r="BX612" i="3"/>
  <c r="BW612" i="3"/>
  <c r="BV612" i="3"/>
  <c r="BU612" i="3"/>
  <c r="BN612" i="3"/>
  <c r="BM612" i="3"/>
  <c r="BO612" i="3" s="1"/>
  <c r="BJ612" i="3"/>
  <c r="BG612" i="3"/>
  <c r="AZ612" i="3"/>
  <c r="AY612" i="3"/>
  <c r="AW612" i="3"/>
  <c r="AQ612" i="3"/>
  <c r="BI612" i="3" s="1"/>
  <c r="BL612" i="3" s="1"/>
  <c r="AC612" i="3"/>
  <c r="BE612" i="3" s="1"/>
  <c r="BF612" i="3" s="1"/>
  <c r="J612" i="3"/>
  <c r="I612" i="3"/>
  <c r="F612" i="3"/>
  <c r="BB612" i="3" s="1"/>
  <c r="CC629" i="3"/>
  <c r="CB629" i="3"/>
  <c r="CA629" i="3"/>
  <c r="BZ629" i="3"/>
  <c r="BY629" i="3"/>
  <c r="BX629" i="3"/>
  <c r="BW629" i="3"/>
  <c r="BV629" i="3"/>
  <c r="BU629" i="3"/>
  <c r="BN629" i="3"/>
  <c r="BM629" i="3"/>
  <c r="BO629" i="3" s="1"/>
  <c r="BJ629" i="3"/>
  <c r="BG629" i="3"/>
  <c r="AZ629" i="3"/>
  <c r="AY629" i="3"/>
  <c r="AW629" i="3"/>
  <c r="AQ629" i="3"/>
  <c r="BI629" i="3" s="1"/>
  <c r="BL629" i="3" s="1"/>
  <c r="AC629" i="3"/>
  <c r="J629" i="3"/>
  <c r="I629" i="3"/>
  <c r="F629" i="3"/>
  <c r="BB629" i="3" s="1"/>
  <c r="CC628" i="3"/>
  <c r="CB628" i="3"/>
  <c r="CA628" i="3"/>
  <c r="BZ628" i="3"/>
  <c r="BY628" i="3"/>
  <c r="BX628" i="3"/>
  <c r="BW628" i="3"/>
  <c r="BV628" i="3"/>
  <c r="BU628" i="3"/>
  <c r="BN628" i="3"/>
  <c r="BM628" i="3"/>
  <c r="BO628" i="3" s="1"/>
  <c r="BJ628" i="3"/>
  <c r="BG628" i="3"/>
  <c r="AZ628" i="3"/>
  <c r="AY628" i="3"/>
  <c r="AW628" i="3"/>
  <c r="AQ628" i="3"/>
  <c r="BI628" i="3" s="1"/>
  <c r="BL628" i="3" s="1"/>
  <c r="AC628" i="3"/>
  <c r="J628" i="3"/>
  <c r="I628" i="3"/>
  <c r="F628" i="3"/>
  <c r="BB628" i="3" s="1"/>
  <c r="CC627" i="3"/>
  <c r="CB627" i="3"/>
  <c r="CA627" i="3"/>
  <c r="BZ627" i="3"/>
  <c r="BY627" i="3"/>
  <c r="BX627" i="3"/>
  <c r="BW627" i="3"/>
  <c r="BV627" i="3"/>
  <c r="BU627" i="3"/>
  <c r="BN627" i="3"/>
  <c r="BM627" i="3"/>
  <c r="BO627" i="3" s="1"/>
  <c r="BJ627" i="3"/>
  <c r="BG627" i="3"/>
  <c r="AZ627" i="3"/>
  <c r="AY627" i="3"/>
  <c r="AW627" i="3"/>
  <c r="AQ627" i="3"/>
  <c r="BI627" i="3" s="1"/>
  <c r="BL627" i="3" s="1"/>
  <c r="AC627" i="3"/>
  <c r="J627" i="3"/>
  <c r="I627" i="3"/>
  <c r="F627" i="3"/>
  <c r="BB627" i="3" s="1"/>
  <c r="CC626" i="3"/>
  <c r="CB626" i="3"/>
  <c r="CA626" i="3"/>
  <c r="BZ626" i="3"/>
  <c r="BY626" i="3"/>
  <c r="BX626" i="3"/>
  <c r="BW626" i="3"/>
  <c r="BV626" i="3"/>
  <c r="BU626" i="3"/>
  <c r="BN626" i="3"/>
  <c r="BM626" i="3"/>
  <c r="BO626" i="3" s="1"/>
  <c r="BJ626" i="3"/>
  <c r="BG626" i="3"/>
  <c r="AZ626" i="3"/>
  <c r="AY626" i="3"/>
  <c r="AW626" i="3"/>
  <c r="AQ626" i="3"/>
  <c r="BI626" i="3" s="1"/>
  <c r="BL626" i="3" s="1"/>
  <c r="AC626" i="3"/>
  <c r="J626" i="3"/>
  <c r="I626" i="3"/>
  <c r="F626" i="3"/>
  <c r="CC625" i="3"/>
  <c r="CB625" i="3"/>
  <c r="CA625" i="3"/>
  <c r="BZ625" i="3"/>
  <c r="BY625" i="3"/>
  <c r="BX625" i="3"/>
  <c r="BW625" i="3"/>
  <c r="BV625" i="3"/>
  <c r="BU625" i="3"/>
  <c r="BN625" i="3"/>
  <c r="BM625" i="3"/>
  <c r="BO625" i="3" s="1"/>
  <c r="BJ625" i="3"/>
  <c r="BG625" i="3"/>
  <c r="AZ625" i="3"/>
  <c r="AY625" i="3"/>
  <c r="AW625" i="3"/>
  <c r="AQ625" i="3"/>
  <c r="BI625" i="3" s="1"/>
  <c r="BL625" i="3" s="1"/>
  <c r="AC625" i="3"/>
  <c r="BE625" i="3" s="1"/>
  <c r="BF625" i="3" s="1"/>
  <c r="J625" i="3"/>
  <c r="I625" i="3"/>
  <c r="F625" i="3"/>
  <c r="BA625" i="3" s="1"/>
  <c r="CC624" i="3"/>
  <c r="CB624" i="3"/>
  <c r="CA624" i="3"/>
  <c r="BZ624" i="3"/>
  <c r="BY624" i="3"/>
  <c r="BX624" i="3"/>
  <c r="BW624" i="3"/>
  <c r="BV624" i="3"/>
  <c r="BU624" i="3"/>
  <c r="BN624" i="3"/>
  <c r="BP624" i="3" s="1"/>
  <c r="BM624" i="3"/>
  <c r="BO624" i="3" s="1"/>
  <c r="BJ624" i="3"/>
  <c r="BG624" i="3"/>
  <c r="AZ624" i="3"/>
  <c r="AY624" i="3"/>
  <c r="AW624" i="3"/>
  <c r="AQ624" i="3"/>
  <c r="BI624" i="3" s="1"/>
  <c r="BL624" i="3" s="1"/>
  <c r="AC624" i="3"/>
  <c r="BE624" i="3" s="1"/>
  <c r="BF624" i="3" s="1"/>
  <c r="J624" i="3"/>
  <c r="I624" i="3"/>
  <c r="F624" i="3"/>
  <c r="BA624" i="3" s="1"/>
  <c r="CC623" i="3"/>
  <c r="CB623" i="3"/>
  <c r="CA623" i="3"/>
  <c r="BZ623" i="3"/>
  <c r="BY623" i="3"/>
  <c r="BX623" i="3"/>
  <c r="BW623" i="3"/>
  <c r="BV623" i="3"/>
  <c r="BU623" i="3"/>
  <c r="BN623" i="3"/>
  <c r="BM623" i="3"/>
  <c r="BO623" i="3" s="1"/>
  <c r="BJ623" i="3"/>
  <c r="BG623" i="3"/>
  <c r="AZ623" i="3"/>
  <c r="AY623" i="3"/>
  <c r="AW623" i="3"/>
  <c r="AQ623" i="3"/>
  <c r="BI623" i="3" s="1"/>
  <c r="BL623" i="3" s="1"/>
  <c r="AC623" i="3"/>
  <c r="J623" i="3"/>
  <c r="I623" i="3"/>
  <c r="F623" i="3"/>
  <c r="BA623" i="3" s="1"/>
  <c r="CC622" i="3"/>
  <c r="CB622" i="3"/>
  <c r="CA622" i="3"/>
  <c r="BZ622" i="3"/>
  <c r="BY622" i="3"/>
  <c r="BX622" i="3"/>
  <c r="BW622" i="3"/>
  <c r="BV622" i="3"/>
  <c r="BU622" i="3"/>
  <c r="BN622" i="3"/>
  <c r="BP622" i="3" s="1"/>
  <c r="BM622" i="3"/>
  <c r="BO622" i="3" s="1"/>
  <c r="BJ622" i="3"/>
  <c r="BG622" i="3"/>
  <c r="AZ622" i="3"/>
  <c r="AY622" i="3"/>
  <c r="AW622" i="3"/>
  <c r="AQ622" i="3"/>
  <c r="BI622" i="3" s="1"/>
  <c r="BL622" i="3" s="1"/>
  <c r="AC622" i="3"/>
  <c r="BE622" i="3" s="1"/>
  <c r="BF622" i="3" s="1"/>
  <c r="J622" i="3"/>
  <c r="I622" i="3"/>
  <c r="F622" i="3"/>
  <c r="CC621" i="3"/>
  <c r="CB621" i="3"/>
  <c r="CA621" i="3"/>
  <c r="BZ621" i="3"/>
  <c r="BY621" i="3"/>
  <c r="BX621" i="3"/>
  <c r="BW621" i="3"/>
  <c r="BV621" i="3"/>
  <c r="BU621" i="3"/>
  <c r="BN621" i="3"/>
  <c r="BR621" i="3" s="1"/>
  <c r="BM621" i="3"/>
  <c r="BO621" i="3" s="1"/>
  <c r="BL621" i="3"/>
  <c r="BJ621" i="3"/>
  <c r="BG621" i="3"/>
  <c r="AZ621" i="3"/>
  <c r="AY621" i="3"/>
  <c r="AW621" i="3"/>
  <c r="AQ621" i="3"/>
  <c r="BI621" i="3" s="1"/>
  <c r="AC621" i="3"/>
  <c r="BE621" i="3" s="1"/>
  <c r="BF621" i="3" s="1"/>
  <c r="J621" i="3"/>
  <c r="I621" i="3"/>
  <c r="F621" i="3"/>
  <c r="BB621" i="3" s="1"/>
  <c r="CC620" i="3"/>
  <c r="CB620" i="3"/>
  <c r="CA620" i="3"/>
  <c r="BZ620" i="3"/>
  <c r="BY620" i="3"/>
  <c r="BX620" i="3"/>
  <c r="BW620" i="3"/>
  <c r="BV620" i="3"/>
  <c r="BU620" i="3"/>
  <c r="BN620" i="3"/>
  <c r="BM620" i="3"/>
  <c r="BO620" i="3" s="1"/>
  <c r="BJ620" i="3"/>
  <c r="BG620" i="3"/>
  <c r="AZ620" i="3"/>
  <c r="AY620" i="3"/>
  <c r="AW620" i="3"/>
  <c r="AQ620" i="3"/>
  <c r="AC620" i="3"/>
  <c r="BE620" i="3" s="1"/>
  <c r="BF620" i="3" s="1"/>
  <c r="J620" i="3"/>
  <c r="I620" i="3"/>
  <c r="F620" i="3"/>
  <c r="BB620" i="3" s="1"/>
  <c r="CC619" i="3"/>
  <c r="CB619" i="3"/>
  <c r="CA619" i="3"/>
  <c r="BZ619" i="3"/>
  <c r="BY619" i="3"/>
  <c r="BX619" i="3"/>
  <c r="BW619" i="3"/>
  <c r="BV619" i="3"/>
  <c r="BU619" i="3"/>
  <c r="BN619" i="3"/>
  <c r="BM619" i="3"/>
  <c r="BO619" i="3" s="1"/>
  <c r="BJ619" i="3"/>
  <c r="BG619" i="3"/>
  <c r="AZ619" i="3"/>
  <c r="AY619" i="3"/>
  <c r="AW619" i="3"/>
  <c r="AQ619" i="3"/>
  <c r="BI619" i="3" s="1"/>
  <c r="BL619" i="3" s="1"/>
  <c r="AC619" i="3"/>
  <c r="BE619" i="3" s="1"/>
  <c r="BF619" i="3" s="1"/>
  <c r="J619" i="3"/>
  <c r="I619" i="3"/>
  <c r="F619" i="3"/>
  <c r="BB619" i="3" s="1"/>
  <c r="CC618" i="3"/>
  <c r="CB618" i="3"/>
  <c r="CA618" i="3"/>
  <c r="BZ618" i="3"/>
  <c r="BY618" i="3"/>
  <c r="BX618" i="3"/>
  <c r="BW618" i="3"/>
  <c r="BV618" i="3"/>
  <c r="BU618" i="3"/>
  <c r="BN618" i="3"/>
  <c r="BM618" i="3"/>
  <c r="BO618" i="3" s="1"/>
  <c r="BJ618" i="3"/>
  <c r="BG618" i="3"/>
  <c r="AZ618" i="3"/>
  <c r="AY618" i="3"/>
  <c r="AW618" i="3"/>
  <c r="AQ618" i="3"/>
  <c r="AC618" i="3"/>
  <c r="BE618" i="3" s="1"/>
  <c r="BF618" i="3" s="1"/>
  <c r="J618" i="3"/>
  <c r="I618" i="3"/>
  <c r="F618" i="3"/>
  <c r="BB618" i="3" s="1"/>
  <c r="CC617" i="3"/>
  <c r="CB617" i="3"/>
  <c r="CA617" i="3"/>
  <c r="BZ617" i="3"/>
  <c r="BY617" i="3"/>
  <c r="BX617" i="3"/>
  <c r="BW617" i="3"/>
  <c r="BV617" i="3"/>
  <c r="BU617" i="3"/>
  <c r="BN617" i="3"/>
  <c r="BM617" i="3"/>
  <c r="BO617" i="3" s="1"/>
  <c r="BJ617" i="3"/>
  <c r="BG617" i="3"/>
  <c r="AZ617" i="3"/>
  <c r="AY617" i="3"/>
  <c r="AW617" i="3"/>
  <c r="AQ617" i="3"/>
  <c r="BI617" i="3" s="1"/>
  <c r="BL617" i="3" s="1"/>
  <c r="AC617" i="3"/>
  <c r="BE617" i="3" s="1"/>
  <c r="BF617" i="3" s="1"/>
  <c r="J617" i="3"/>
  <c r="I617" i="3"/>
  <c r="F617" i="3"/>
  <c r="BB617" i="3" s="1"/>
  <c r="CC642" i="3"/>
  <c r="CB642" i="3"/>
  <c r="CA642" i="3"/>
  <c r="BZ642" i="3"/>
  <c r="BY642" i="3"/>
  <c r="BX642" i="3"/>
  <c r="BW642" i="3"/>
  <c r="BV642" i="3"/>
  <c r="BU642" i="3"/>
  <c r="BN642" i="3"/>
  <c r="BP642" i="3" s="1"/>
  <c r="BM642" i="3"/>
  <c r="BO642" i="3" s="1"/>
  <c r="BJ642" i="3"/>
  <c r="BG642" i="3"/>
  <c r="AZ642" i="3"/>
  <c r="AY642" i="3"/>
  <c r="AW642" i="3"/>
  <c r="AQ642" i="3"/>
  <c r="BI642" i="3" s="1"/>
  <c r="BL642" i="3" s="1"/>
  <c r="AC642" i="3"/>
  <c r="BE642" i="3" s="1"/>
  <c r="BF642" i="3" s="1"/>
  <c r="J642" i="3"/>
  <c r="I642" i="3"/>
  <c r="F642" i="3"/>
  <c r="BA642" i="3" s="1"/>
  <c r="CC641" i="3"/>
  <c r="CB641" i="3"/>
  <c r="CA641" i="3"/>
  <c r="BZ641" i="3"/>
  <c r="BY641" i="3"/>
  <c r="BX641" i="3"/>
  <c r="BW641" i="3"/>
  <c r="BV641" i="3"/>
  <c r="BU641" i="3"/>
  <c r="BN641" i="3"/>
  <c r="BM641" i="3"/>
  <c r="BO641" i="3" s="1"/>
  <c r="BJ641" i="3"/>
  <c r="BG641" i="3"/>
  <c r="AZ641" i="3"/>
  <c r="AY641" i="3"/>
  <c r="AW641" i="3"/>
  <c r="AQ641" i="3"/>
  <c r="BI641" i="3" s="1"/>
  <c r="BL641" i="3" s="1"/>
  <c r="AC641" i="3"/>
  <c r="BE641" i="3" s="1"/>
  <c r="BF641" i="3" s="1"/>
  <c r="J641" i="3"/>
  <c r="I641" i="3"/>
  <c r="F641" i="3"/>
  <c r="BA641" i="3" s="1"/>
  <c r="CC640" i="3"/>
  <c r="CB640" i="3"/>
  <c r="CA640" i="3"/>
  <c r="BZ640" i="3"/>
  <c r="BY640" i="3"/>
  <c r="BX640" i="3"/>
  <c r="BW640" i="3"/>
  <c r="BV640" i="3"/>
  <c r="BU640" i="3"/>
  <c r="BN640" i="3"/>
  <c r="BP640" i="3" s="1"/>
  <c r="BM640" i="3"/>
  <c r="BO640" i="3" s="1"/>
  <c r="BJ640" i="3"/>
  <c r="BG640" i="3"/>
  <c r="AZ640" i="3"/>
  <c r="AY640" i="3"/>
  <c r="AW640" i="3"/>
  <c r="AQ640" i="3"/>
  <c r="BI640" i="3" s="1"/>
  <c r="BL640" i="3" s="1"/>
  <c r="AC640" i="3"/>
  <c r="BE640" i="3" s="1"/>
  <c r="BF640" i="3" s="1"/>
  <c r="J640" i="3"/>
  <c r="I640" i="3"/>
  <c r="F640" i="3"/>
  <c r="BA640" i="3" s="1"/>
  <c r="CC639" i="3"/>
  <c r="CB639" i="3"/>
  <c r="CA639" i="3"/>
  <c r="BZ639" i="3"/>
  <c r="BY639" i="3"/>
  <c r="BX639" i="3"/>
  <c r="BW639" i="3"/>
  <c r="BV639" i="3"/>
  <c r="BU639" i="3"/>
  <c r="BN639" i="3"/>
  <c r="BM639" i="3"/>
  <c r="BO639" i="3" s="1"/>
  <c r="BJ639" i="3"/>
  <c r="BG639" i="3"/>
  <c r="AZ639" i="3"/>
  <c r="AY639" i="3"/>
  <c r="AW639" i="3"/>
  <c r="AQ639" i="3"/>
  <c r="BI639" i="3" s="1"/>
  <c r="BL639" i="3" s="1"/>
  <c r="AC639" i="3"/>
  <c r="J639" i="3"/>
  <c r="I639" i="3"/>
  <c r="F639" i="3"/>
  <c r="BA639" i="3" s="1"/>
  <c r="CC638" i="3"/>
  <c r="CB638" i="3"/>
  <c r="CA638" i="3"/>
  <c r="BZ638" i="3"/>
  <c r="BY638" i="3"/>
  <c r="BX638" i="3"/>
  <c r="BW638" i="3"/>
  <c r="BV638" i="3"/>
  <c r="BU638" i="3"/>
  <c r="BN638" i="3"/>
  <c r="BP638" i="3" s="1"/>
  <c r="BM638" i="3"/>
  <c r="BO638" i="3" s="1"/>
  <c r="BJ638" i="3"/>
  <c r="BG638" i="3"/>
  <c r="AZ638" i="3"/>
  <c r="AY638" i="3"/>
  <c r="AW638" i="3"/>
  <c r="AQ638" i="3"/>
  <c r="BI638" i="3" s="1"/>
  <c r="BL638" i="3" s="1"/>
  <c r="AC638" i="3"/>
  <c r="BE638" i="3" s="1"/>
  <c r="BF638" i="3" s="1"/>
  <c r="J638" i="3"/>
  <c r="I638" i="3"/>
  <c r="F638" i="3"/>
  <c r="BA638" i="3" s="1"/>
  <c r="CC637" i="3"/>
  <c r="CB637" i="3"/>
  <c r="CA637" i="3"/>
  <c r="BZ637" i="3"/>
  <c r="BY637" i="3"/>
  <c r="BX637" i="3"/>
  <c r="BW637" i="3"/>
  <c r="BV637" i="3"/>
  <c r="BU637" i="3"/>
  <c r="BN637" i="3"/>
  <c r="BM637" i="3"/>
  <c r="BO637" i="3" s="1"/>
  <c r="BJ637" i="3"/>
  <c r="BG637" i="3"/>
  <c r="AZ637" i="3"/>
  <c r="AY637" i="3"/>
  <c r="AW637" i="3"/>
  <c r="AQ637" i="3"/>
  <c r="BI637" i="3" s="1"/>
  <c r="BL637" i="3" s="1"/>
  <c r="AC637" i="3"/>
  <c r="J637" i="3"/>
  <c r="I637" i="3"/>
  <c r="F637" i="3"/>
  <c r="BA637" i="3" s="1"/>
  <c r="CC636" i="3"/>
  <c r="CB636" i="3"/>
  <c r="CA636" i="3"/>
  <c r="BZ636" i="3"/>
  <c r="BY636" i="3"/>
  <c r="BX636" i="3"/>
  <c r="BW636" i="3"/>
  <c r="BV636" i="3"/>
  <c r="BU636" i="3"/>
  <c r="BN636" i="3"/>
  <c r="BM636" i="3"/>
  <c r="BO636" i="3" s="1"/>
  <c r="BJ636" i="3"/>
  <c r="BG636" i="3"/>
  <c r="AZ636" i="3"/>
  <c r="AY636" i="3"/>
  <c r="AW636" i="3"/>
  <c r="AQ636" i="3"/>
  <c r="BI636" i="3" s="1"/>
  <c r="BL636" i="3" s="1"/>
  <c r="AC636" i="3"/>
  <c r="BE636" i="3" s="1"/>
  <c r="BF636" i="3" s="1"/>
  <c r="J636" i="3"/>
  <c r="I636" i="3"/>
  <c r="F636" i="3"/>
  <c r="BA636" i="3" s="1"/>
  <c r="CC635" i="3"/>
  <c r="CB635" i="3"/>
  <c r="CA635" i="3"/>
  <c r="BZ635" i="3"/>
  <c r="BY635" i="3"/>
  <c r="BX635" i="3"/>
  <c r="BW635" i="3"/>
  <c r="BV635" i="3"/>
  <c r="BU635" i="3"/>
  <c r="BN635" i="3"/>
  <c r="BM635" i="3"/>
  <c r="BO635" i="3" s="1"/>
  <c r="BJ635" i="3"/>
  <c r="BG635" i="3"/>
  <c r="AZ635" i="3"/>
  <c r="AY635" i="3"/>
  <c r="AW635" i="3"/>
  <c r="AQ635" i="3"/>
  <c r="BI635" i="3" s="1"/>
  <c r="BL635" i="3" s="1"/>
  <c r="AC635" i="3"/>
  <c r="J635" i="3"/>
  <c r="I635" i="3"/>
  <c r="F635" i="3"/>
  <c r="BA635" i="3" s="1"/>
  <c r="CC634" i="3"/>
  <c r="CB634" i="3"/>
  <c r="CA634" i="3"/>
  <c r="BZ634" i="3"/>
  <c r="BY634" i="3"/>
  <c r="BX634" i="3"/>
  <c r="BW634" i="3"/>
  <c r="BV634" i="3"/>
  <c r="BU634" i="3"/>
  <c r="BN634" i="3"/>
  <c r="BM634" i="3"/>
  <c r="BO634" i="3" s="1"/>
  <c r="BJ634" i="3"/>
  <c r="BG634" i="3"/>
  <c r="AZ634" i="3"/>
  <c r="AY634" i="3"/>
  <c r="AW634" i="3"/>
  <c r="AQ634" i="3"/>
  <c r="BI634" i="3" s="1"/>
  <c r="BL634" i="3" s="1"/>
  <c r="AC634" i="3"/>
  <c r="BE634" i="3" s="1"/>
  <c r="BF634" i="3" s="1"/>
  <c r="J634" i="3"/>
  <c r="I634" i="3"/>
  <c r="F634" i="3"/>
  <c r="BA634" i="3" s="1"/>
  <c r="CC633" i="3"/>
  <c r="CB633" i="3"/>
  <c r="CA633" i="3"/>
  <c r="BZ633" i="3"/>
  <c r="BY633" i="3"/>
  <c r="BX633" i="3"/>
  <c r="BW633" i="3"/>
  <c r="BV633" i="3"/>
  <c r="BU633" i="3"/>
  <c r="BN633" i="3"/>
  <c r="BM633" i="3"/>
  <c r="BO633" i="3" s="1"/>
  <c r="BJ633" i="3"/>
  <c r="BG633" i="3"/>
  <c r="AZ633" i="3"/>
  <c r="AY633" i="3"/>
  <c r="AW633" i="3"/>
  <c r="AQ633" i="3"/>
  <c r="BI633" i="3" s="1"/>
  <c r="BL633" i="3" s="1"/>
  <c r="AC633" i="3"/>
  <c r="BE633" i="3" s="1"/>
  <c r="BF633" i="3" s="1"/>
  <c r="J633" i="3"/>
  <c r="I633" i="3"/>
  <c r="F633" i="3"/>
  <c r="BA633" i="3" s="1"/>
  <c r="CC632" i="3"/>
  <c r="CB632" i="3"/>
  <c r="CA632" i="3"/>
  <c r="BZ632" i="3"/>
  <c r="BY632" i="3"/>
  <c r="BX632" i="3"/>
  <c r="BW632" i="3"/>
  <c r="BV632" i="3"/>
  <c r="BU632" i="3"/>
  <c r="BN632" i="3"/>
  <c r="BM632" i="3"/>
  <c r="BO632" i="3" s="1"/>
  <c r="BJ632" i="3"/>
  <c r="BG632" i="3"/>
  <c r="AZ632" i="3"/>
  <c r="AY632" i="3"/>
  <c r="AW632" i="3"/>
  <c r="AQ632" i="3"/>
  <c r="BI632" i="3" s="1"/>
  <c r="BL632" i="3" s="1"/>
  <c r="AC632" i="3"/>
  <c r="BE632" i="3" s="1"/>
  <c r="BF632" i="3" s="1"/>
  <c r="J632" i="3"/>
  <c r="I632" i="3"/>
  <c r="F632" i="3"/>
  <c r="BA632" i="3" s="1"/>
  <c r="CC631" i="3"/>
  <c r="CB631" i="3"/>
  <c r="CA631" i="3"/>
  <c r="BZ631" i="3"/>
  <c r="BY631" i="3"/>
  <c r="BX631" i="3"/>
  <c r="BW631" i="3"/>
  <c r="BV631" i="3"/>
  <c r="BU631" i="3"/>
  <c r="BN631" i="3"/>
  <c r="BM631" i="3"/>
  <c r="BO631" i="3" s="1"/>
  <c r="BJ631" i="3"/>
  <c r="BG631" i="3"/>
  <c r="AZ631" i="3"/>
  <c r="AY631" i="3"/>
  <c r="AW631" i="3"/>
  <c r="AQ631" i="3"/>
  <c r="BI631" i="3" s="1"/>
  <c r="BL631" i="3" s="1"/>
  <c r="AC631" i="3"/>
  <c r="BE631" i="3" s="1"/>
  <c r="BF631" i="3" s="1"/>
  <c r="J631" i="3"/>
  <c r="I631" i="3"/>
  <c r="F631" i="3"/>
  <c r="BB631" i="3" s="1"/>
  <c r="CC630" i="3"/>
  <c r="CB630" i="3"/>
  <c r="CA630" i="3"/>
  <c r="BZ630" i="3"/>
  <c r="BY630" i="3"/>
  <c r="BX630" i="3"/>
  <c r="BW630" i="3"/>
  <c r="BV630" i="3"/>
  <c r="BU630" i="3"/>
  <c r="BN630" i="3"/>
  <c r="BM630" i="3"/>
  <c r="BO630" i="3" s="1"/>
  <c r="BJ630" i="3"/>
  <c r="BG630" i="3"/>
  <c r="AZ630" i="3"/>
  <c r="AY630" i="3"/>
  <c r="AW630" i="3"/>
  <c r="AQ630" i="3"/>
  <c r="AC630" i="3"/>
  <c r="BE630" i="3" s="1"/>
  <c r="BF630" i="3" s="1"/>
  <c r="J630" i="3"/>
  <c r="I630" i="3"/>
  <c r="F630" i="3"/>
  <c r="BB630" i="3" s="1"/>
  <c r="CC655" i="3"/>
  <c r="CB655" i="3"/>
  <c r="CA655" i="3"/>
  <c r="BZ655" i="3"/>
  <c r="BY655" i="3"/>
  <c r="BX655" i="3"/>
  <c r="BW655" i="3"/>
  <c r="BV655" i="3"/>
  <c r="BU655" i="3"/>
  <c r="BN655" i="3"/>
  <c r="BM655" i="3"/>
  <c r="BO655" i="3" s="1"/>
  <c r="BJ655" i="3"/>
  <c r="BG655" i="3"/>
  <c r="AZ655" i="3"/>
  <c r="AY655" i="3"/>
  <c r="AW655" i="3"/>
  <c r="AQ655" i="3"/>
  <c r="BI655" i="3" s="1"/>
  <c r="BL655" i="3" s="1"/>
  <c r="AC655" i="3"/>
  <c r="J655" i="3"/>
  <c r="I655" i="3"/>
  <c r="F655" i="3"/>
  <c r="BB655" i="3" s="1"/>
  <c r="CC654" i="3"/>
  <c r="CB654" i="3"/>
  <c r="CA654" i="3"/>
  <c r="BZ654" i="3"/>
  <c r="BY654" i="3"/>
  <c r="BX654" i="3"/>
  <c r="BW654" i="3"/>
  <c r="BV654" i="3"/>
  <c r="BU654" i="3"/>
  <c r="BN654" i="3"/>
  <c r="BM654" i="3"/>
  <c r="BO654" i="3" s="1"/>
  <c r="BJ654" i="3"/>
  <c r="BG654" i="3"/>
  <c r="AZ654" i="3"/>
  <c r="AY654" i="3"/>
  <c r="AW654" i="3"/>
  <c r="AQ654" i="3"/>
  <c r="BI654" i="3" s="1"/>
  <c r="BL654" i="3" s="1"/>
  <c r="AC654" i="3"/>
  <c r="J654" i="3"/>
  <c r="I654" i="3"/>
  <c r="F654" i="3"/>
  <c r="BB654" i="3" s="1"/>
  <c r="CC653" i="3"/>
  <c r="CB653" i="3"/>
  <c r="CA653" i="3"/>
  <c r="BZ653" i="3"/>
  <c r="BY653" i="3"/>
  <c r="BX653" i="3"/>
  <c r="BW653" i="3"/>
  <c r="BV653" i="3"/>
  <c r="BU653" i="3"/>
  <c r="BN653" i="3"/>
  <c r="BM653" i="3"/>
  <c r="BO653" i="3" s="1"/>
  <c r="BJ653" i="3"/>
  <c r="BG653" i="3"/>
  <c r="AZ653" i="3"/>
  <c r="AY653" i="3"/>
  <c r="AW653" i="3"/>
  <c r="AQ653" i="3"/>
  <c r="BI653" i="3" s="1"/>
  <c r="BL653" i="3" s="1"/>
  <c r="AC653" i="3"/>
  <c r="J653" i="3"/>
  <c r="I653" i="3"/>
  <c r="F653" i="3"/>
  <c r="BB653" i="3" s="1"/>
  <c r="CC652" i="3"/>
  <c r="CB652" i="3"/>
  <c r="CA652" i="3"/>
  <c r="BZ652" i="3"/>
  <c r="BY652" i="3"/>
  <c r="BX652" i="3"/>
  <c r="BW652" i="3"/>
  <c r="BV652" i="3"/>
  <c r="BU652" i="3"/>
  <c r="BN652" i="3"/>
  <c r="BM652" i="3"/>
  <c r="BO652" i="3" s="1"/>
  <c r="BJ652" i="3"/>
  <c r="BG652" i="3"/>
  <c r="AZ652" i="3"/>
  <c r="AY652" i="3"/>
  <c r="AW652" i="3"/>
  <c r="AQ652" i="3"/>
  <c r="BI652" i="3" s="1"/>
  <c r="BL652" i="3" s="1"/>
  <c r="AC652" i="3"/>
  <c r="J652" i="3"/>
  <c r="I652" i="3"/>
  <c r="F652" i="3"/>
  <c r="CC651" i="3"/>
  <c r="CB651" i="3"/>
  <c r="CA651" i="3"/>
  <c r="BZ651" i="3"/>
  <c r="BY651" i="3"/>
  <c r="BX651" i="3"/>
  <c r="BW651" i="3"/>
  <c r="BV651" i="3"/>
  <c r="BU651" i="3"/>
  <c r="BN651" i="3"/>
  <c r="BM651" i="3"/>
  <c r="BO651" i="3" s="1"/>
  <c r="BJ651" i="3"/>
  <c r="BG651" i="3"/>
  <c r="AZ651" i="3"/>
  <c r="AY651" i="3"/>
  <c r="AW651" i="3"/>
  <c r="AQ651" i="3"/>
  <c r="BI651" i="3" s="1"/>
  <c r="BL651" i="3" s="1"/>
  <c r="AC651" i="3"/>
  <c r="BE651" i="3" s="1"/>
  <c r="BF651" i="3" s="1"/>
  <c r="J651" i="3"/>
  <c r="I651" i="3"/>
  <c r="F651" i="3"/>
  <c r="BA651" i="3" s="1"/>
  <c r="CC650" i="3"/>
  <c r="CB650" i="3"/>
  <c r="CA650" i="3"/>
  <c r="BZ650" i="3"/>
  <c r="BY650" i="3"/>
  <c r="BX650" i="3"/>
  <c r="BW650" i="3"/>
  <c r="BV650" i="3"/>
  <c r="BU650" i="3"/>
  <c r="BN650" i="3"/>
  <c r="BP650" i="3" s="1"/>
  <c r="BM650" i="3"/>
  <c r="BO650" i="3" s="1"/>
  <c r="BJ650" i="3"/>
  <c r="BG650" i="3"/>
  <c r="AZ650" i="3"/>
  <c r="AY650" i="3"/>
  <c r="AW650" i="3"/>
  <c r="AQ650" i="3"/>
  <c r="BI650" i="3" s="1"/>
  <c r="BL650" i="3" s="1"/>
  <c r="AC650" i="3"/>
  <c r="BE650" i="3" s="1"/>
  <c r="BF650" i="3" s="1"/>
  <c r="J650" i="3"/>
  <c r="I650" i="3"/>
  <c r="F650" i="3"/>
  <c r="BA650" i="3" s="1"/>
  <c r="CC649" i="3"/>
  <c r="CB649" i="3"/>
  <c r="CA649" i="3"/>
  <c r="BZ649" i="3"/>
  <c r="BY649" i="3"/>
  <c r="BX649" i="3"/>
  <c r="BW649" i="3"/>
  <c r="BV649" i="3"/>
  <c r="BU649" i="3"/>
  <c r="BN649" i="3"/>
  <c r="BM649" i="3"/>
  <c r="BO649" i="3" s="1"/>
  <c r="BJ649" i="3"/>
  <c r="BG649" i="3"/>
  <c r="AZ649" i="3"/>
  <c r="AY649" i="3"/>
  <c r="AW649" i="3"/>
  <c r="AQ649" i="3"/>
  <c r="BI649" i="3" s="1"/>
  <c r="BL649" i="3" s="1"/>
  <c r="AC649" i="3"/>
  <c r="J649" i="3"/>
  <c r="I649" i="3"/>
  <c r="F649" i="3"/>
  <c r="BA649" i="3" s="1"/>
  <c r="CC648" i="3"/>
  <c r="CB648" i="3"/>
  <c r="CA648" i="3"/>
  <c r="BZ648" i="3"/>
  <c r="BY648" i="3"/>
  <c r="BX648" i="3"/>
  <c r="BW648" i="3"/>
  <c r="BV648" i="3"/>
  <c r="BU648" i="3"/>
  <c r="BN648" i="3"/>
  <c r="BP648" i="3" s="1"/>
  <c r="BM648" i="3"/>
  <c r="BO648" i="3" s="1"/>
  <c r="BJ648" i="3"/>
  <c r="BG648" i="3"/>
  <c r="AZ648" i="3"/>
  <c r="AY648" i="3"/>
  <c r="AW648" i="3"/>
  <c r="AQ648" i="3"/>
  <c r="BI648" i="3" s="1"/>
  <c r="BL648" i="3" s="1"/>
  <c r="AC648" i="3"/>
  <c r="BE648" i="3" s="1"/>
  <c r="BF648" i="3" s="1"/>
  <c r="J648" i="3"/>
  <c r="I648" i="3"/>
  <c r="F648" i="3"/>
  <c r="BB648" i="3" s="1"/>
  <c r="CC647" i="3"/>
  <c r="CB647" i="3"/>
  <c r="CA647" i="3"/>
  <c r="BZ647" i="3"/>
  <c r="BY647" i="3"/>
  <c r="BX647" i="3"/>
  <c r="BW647" i="3"/>
  <c r="BV647" i="3"/>
  <c r="BU647" i="3"/>
  <c r="BN647" i="3"/>
  <c r="BM647" i="3"/>
  <c r="BO647" i="3" s="1"/>
  <c r="BJ647" i="3"/>
  <c r="BG647" i="3"/>
  <c r="AZ647" i="3"/>
  <c r="AY647" i="3"/>
  <c r="AW647" i="3"/>
  <c r="AQ647" i="3"/>
  <c r="AC647" i="3"/>
  <c r="BE647" i="3" s="1"/>
  <c r="BF647" i="3" s="1"/>
  <c r="J647" i="3"/>
  <c r="I647" i="3"/>
  <c r="F647" i="3"/>
  <c r="BB647" i="3" s="1"/>
  <c r="CC646" i="3"/>
  <c r="CB646" i="3"/>
  <c r="CA646" i="3"/>
  <c r="BZ646" i="3"/>
  <c r="BY646" i="3"/>
  <c r="BX646" i="3"/>
  <c r="BW646" i="3"/>
  <c r="BV646" i="3"/>
  <c r="BU646" i="3"/>
  <c r="BN646" i="3"/>
  <c r="BM646" i="3"/>
  <c r="BO646" i="3" s="1"/>
  <c r="BJ646" i="3"/>
  <c r="BG646" i="3"/>
  <c r="AZ646" i="3"/>
  <c r="AY646" i="3"/>
  <c r="AW646" i="3"/>
  <c r="AQ646" i="3"/>
  <c r="BI646" i="3" s="1"/>
  <c r="BL646" i="3" s="1"/>
  <c r="AC646" i="3"/>
  <c r="BE646" i="3" s="1"/>
  <c r="BF646" i="3" s="1"/>
  <c r="J646" i="3"/>
  <c r="I646" i="3"/>
  <c r="F646" i="3"/>
  <c r="BB646" i="3" s="1"/>
  <c r="CC645" i="3"/>
  <c r="CB645" i="3"/>
  <c r="CA645" i="3"/>
  <c r="BZ645" i="3"/>
  <c r="BY645" i="3"/>
  <c r="BX645" i="3"/>
  <c r="BW645" i="3"/>
  <c r="BV645" i="3"/>
  <c r="BU645" i="3"/>
  <c r="BN645" i="3"/>
  <c r="BM645" i="3"/>
  <c r="BO645" i="3" s="1"/>
  <c r="BJ645" i="3"/>
  <c r="BG645" i="3"/>
  <c r="AZ645" i="3"/>
  <c r="AY645" i="3"/>
  <c r="AW645" i="3"/>
  <c r="AQ645" i="3"/>
  <c r="AC645" i="3"/>
  <c r="BE645" i="3" s="1"/>
  <c r="BF645" i="3" s="1"/>
  <c r="J645" i="3"/>
  <c r="I645" i="3"/>
  <c r="F645" i="3"/>
  <c r="BB645" i="3" s="1"/>
  <c r="CC644" i="3"/>
  <c r="CB644" i="3"/>
  <c r="CA644" i="3"/>
  <c r="BZ644" i="3"/>
  <c r="BY644" i="3"/>
  <c r="BX644" i="3"/>
  <c r="BW644" i="3"/>
  <c r="BV644" i="3"/>
  <c r="BU644" i="3"/>
  <c r="BN644" i="3"/>
  <c r="BM644" i="3"/>
  <c r="BO644" i="3" s="1"/>
  <c r="BJ644" i="3"/>
  <c r="BG644" i="3"/>
  <c r="AZ644" i="3"/>
  <c r="AY644" i="3"/>
  <c r="AW644" i="3"/>
  <c r="AQ644" i="3"/>
  <c r="BI644" i="3" s="1"/>
  <c r="BL644" i="3" s="1"/>
  <c r="AC644" i="3"/>
  <c r="BE644" i="3" s="1"/>
  <c r="BF644" i="3" s="1"/>
  <c r="J644" i="3"/>
  <c r="I644" i="3"/>
  <c r="F644" i="3"/>
  <c r="BB644" i="3" s="1"/>
  <c r="CC643" i="3"/>
  <c r="CB643" i="3"/>
  <c r="CA643" i="3"/>
  <c r="BZ643" i="3"/>
  <c r="BY643" i="3"/>
  <c r="BX643" i="3"/>
  <c r="BW643" i="3"/>
  <c r="BV643" i="3"/>
  <c r="BU643" i="3"/>
  <c r="BN643" i="3"/>
  <c r="BM643" i="3"/>
  <c r="BO643" i="3" s="1"/>
  <c r="BJ643" i="3"/>
  <c r="BG643" i="3"/>
  <c r="AZ643" i="3"/>
  <c r="AY643" i="3"/>
  <c r="AW643" i="3"/>
  <c r="AQ643" i="3"/>
  <c r="AC643" i="3"/>
  <c r="BE643" i="3" s="1"/>
  <c r="BF643" i="3" s="1"/>
  <c r="J643" i="3"/>
  <c r="I643" i="3"/>
  <c r="F643" i="3"/>
  <c r="BB643" i="3" s="1"/>
  <c r="CC668" i="3"/>
  <c r="CB668" i="3"/>
  <c r="CA668" i="3"/>
  <c r="BZ668" i="3"/>
  <c r="BY668" i="3"/>
  <c r="BX668" i="3"/>
  <c r="BW668" i="3"/>
  <c r="BV668" i="3"/>
  <c r="BU668" i="3"/>
  <c r="BN668" i="3"/>
  <c r="BM668" i="3"/>
  <c r="BO668" i="3" s="1"/>
  <c r="BJ668" i="3"/>
  <c r="BG668" i="3"/>
  <c r="AZ668" i="3"/>
  <c r="AY668" i="3"/>
  <c r="AW668" i="3"/>
  <c r="AQ668" i="3"/>
  <c r="AC668" i="3"/>
  <c r="BE668" i="3" s="1"/>
  <c r="BF668" i="3" s="1"/>
  <c r="J668" i="3"/>
  <c r="I668" i="3"/>
  <c r="F668" i="3"/>
  <c r="BB668" i="3" s="1"/>
  <c r="CC667" i="3"/>
  <c r="CB667" i="3"/>
  <c r="CA667" i="3"/>
  <c r="BZ667" i="3"/>
  <c r="BY667" i="3"/>
  <c r="BX667" i="3"/>
  <c r="BW667" i="3"/>
  <c r="BV667" i="3"/>
  <c r="BU667" i="3"/>
  <c r="BN667" i="3"/>
  <c r="BM667" i="3"/>
  <c r="BO667" i="3" s="1"/>
  <c r="BJ667" i="3"/>
  <c r="BG667" i="3"/>
  <c r="AZ667" i="3"/>
  <c r="AY667" i="3"/>
  <c r="AW667" i="3"/>
  <c r="AQ667" i="3"/>
  <c r="BI667" i="3" s="1"/>
  <c r="BL667" i="3" s="1"/>
  <c r="AC667" i="3"/>
  <c r="BE667" i="3" s="1"/>
  <c r="BF667" i="3" s="1"/>
  <c r="J667" i="3"/>
  <c r="I667" i="3"/>
  <c r="F667" i="3"/>
  <c r="BB667" i="3" s="1"/>
  <c r="CC666" i="3"/>
  <c r="CB666" i="3"/>
  <c r="CA666" i="3"/>
  <c r="BZ666" i="3"/>
  <c r="BY666" i="3"/>
  <c r="BX666" i="3"/>
  <c r="BW666" i="3"/>
  <c r="BV666" i="3"/>
  <c r="BU666" i="3"/>
  <c r="BN666" i="3"/>
  <c r="BM666" i="3"/>
  <c r="BO666" i="3" s="1"/>
  <c r="BJ666" i="3"/>
  <c r="BG666" i="3"/>
  <c r="AZ666" i="3"/>
  <c r="AY666" i="3"/>
  <c r="AW666" i="3"/>
  <c r="AQ666" i="3"/>
  <c r="BI666" i="3" s="1"/>
  <c r="BL666" i="3" s="1"/>
  <c r="AC666" i="3"/>
  <c r="BE666" i="3" s="1"/>
  <c r="BF666" i="3" s="1"/>
  <c r="J666" i="3"/>
  <c r="I666" i="3"/>
  <c r="F666" i="3"/>
  <c r="BB666" i="3" s="1"/>
  <c r="CC665" i="3"/>
  <c r="CB665" i="3"/>
  <c r="CA665" i="3"/>
  <c r="BZ665" i="3"/>
  <c r="BY665" i="3"/>
  <c r="BX665" i="3"/>
  <c r="BW665" i="3"/>
  <c r="BV665" i="3"/>
  <c r="BU665" i="3"/>
  <c r="BN665" i="3"/>
  <c r="BM665" i="3"/>
  <c r="BO665" i="3" s="1"/>
  <c r="BJ665" i="3"/>
  <c r="BG665" i="3"/>
  <c r="AZ665" i="3"/>
  <c r="AY665" i="3"/>
  <c r="AW665" i="3"/>
  <c r="AQ665" i="3"/>
  <c r="BI665" i="3" s="1"/>
  <c r="BL665" i="3" s="1"/>
  <c r="AC665" i="3"/>
  <c r="BE665" i="3" s="1"/>
  <c r="BF665" i="3" s="1"/>
  <c r="J665" i="3"/>
  <c r="I665" i="3"/>
  <c r="F665" i="3"/>
  <c r="BB665" i="3" s="1"/>
  <c r="CC664" i="3"/>
  <c r="CB664" i="3"/>
  <c r="CA664" i="3"/>
  <c r="BZ664" i="3"/>
  <c r="BY664" i="3"/>
  <c r="BX664" i="3"/>
  <c r="BW664" i="3"/>
  <c r="BV664" i="3"/>
  <c r="BU664" i="3"/>
  <c r="BN664" i="3"/>
  <c r="BM664" i="3"/>
  <c r="BO664" i="3" s="1"/>
  <c r="BJ664" i="3"/>
  <c r="BG664" i="3"/>
  <c r="AZ664" i="3"/>
  <c r="AY664" i="3"/>
  <c r="AW664" i="3"/>
  <c r="AQ664" i="3"/>
  <c r="BI664" i="3" s="1"/>
  <c r="BL664" i="3" s="1"/>
  <c r="AC664" i="3"/>
  <c r="BE664" i="3" s="1"/>
  <c r="BF664" i="3" s="1"/>
  <c r="J664" i="3"/>
  <c r="I664" i="3"/>
  <c r="F664" i="3"/>
  <c r="BB664" i="3" s="1"/>
  <c r="CC663" i="3"/>
  <c r="CB663" i="3"/>
  <c r="CA663" i="3"/>
  <c r="BZ663" i="3"/>
  <c r="BY663" i="3"/>
  <c r="BX663" i="3"/>
  <c r="BW663" i="3"/>
  <c r="BV663" i="3"/>
  <c r="BU663" i="3"/>
  <c r="BN663" i="3"/>
  <c r="BM663" i="3"/>
  <c r="BO663" i="3" s="1"/>
  <c r="BJ663" i="3"/>
  <c r="BG663" i="3"/>
  <c r="AZ663" i="3"/>
  <c r="AY663" i="3"/>
  <c r="AW663" i="3"/>
  <c r="AQ663" i="3"/>
  <c r="BI663" i="3" s="1"/>
  <c r="BL663" i="3" s="1"/>
  <c r="AC663" i="3"/>
  <c r="BE663" i="3" s="1"/>
  <c r="BF663" i="3" s="1"/>
  <c r="J663" i="3"/>
  <c r="I663" i="3"/>
  <c r="F663" i="3"/>
  <c r="BB663" i="3" s="1"/>
  <c r="CC662" i="3"/>
  <c r="CB662" i="3"/>
  <c r="CA662" i="3"/>
  <c r="BZ662" i="3"/>
  <c r="BY662" i="3"/>
  <c r="BX662" i="3"/>
  <c r="BW662" i="3"/>
  <c r="BV662" i="3"/>
  <c r="BU662" i="3"/>
  <c r="BN662" i="3"/>
  <c r="BM662" i="3"/>
  <c r="BO662" i="3" s="1"/>
  <c r="BJ662" i="3"/>
  <c r="BG662" i="3"/>
  <c r="AZ662" i="3"/>
  <c r="AY662" i="3"/>
  <c r="AW662" i="3"/>
  <c r="AQ662" i="3"/>
  <c r="AC662" i="3"/>
  <c r="BE662" i="3" s="1"/>
  <c r="BF662" i="3" s="1"/>
  <c r="J662" i="3"/>
  <c r="I662" i="3"/>
  <c r="F662" i="3"/>
  <c r="BB662" i="3" s="1"/>
  <c r="CC661" i="3"/>
  <c r="CB661" i="3"/>
  <c r="CA661" i="3"/>
  <c r="BZ661" i="3"/>
  <c r="BY661" i="3"/>
  <c r="BX661" i="3"/>
  <c r="BW661" i="3"/>
  <c r="BV661" i="3"/>
  <c r="BU661" i="3"/>
  <c r="BN661" i="3"/>
  <c r="BM661" i="3"/>
  <c r="BO661" i="3" s="1"/>
  <c r="BJ661" i="3"/>
  <c r="BG661" i="3"/>
  <c r="AZ661" i="3"/>
  <c r="AY661" i="3"/>
  <c r="AW661" i="3"/>
  <c r="AQ661" i="3"/>
  <c r="BI661" i="3" s="1"/>
  <c r="BL661" i="3" s="1"/>
  <c r="AC661" i="3"/>
  <c r="BE661" i="3" s="1"/>
  <c r="BF661" i="3" s="1"/>
  <c r="J661" i="3"/>
  <c r="I661" i="3"/>
  <c r="F661" i="3"/>
  <c r="BB661" i="3" s="1"/>
  <c r="CC660" i="3"/>
  <c r="CB660" i="3"/>
  <c r="CA660" i="3"/>
  <c r="BZ660" i="3"/>
  <c r="BY660" i="3"/>
  <c r="BX660" i="3"/>
  <c r="BW660" i="3"/>
  <c r="BV660" i="3"/>
  <c r="BU660" i="3"/>
  <c r="BN660" i="3"/>
  <c r="BM660" i="3"/>
  <c r="BO660" i="3" s="1"/>
  <c r="BJ660" i="3"/>
  <c r="BG660" i="3"/>
  <c r="AZ660" i="3"/>
  <c r="AY660" i="3"/>
  <c r="AW660" i="3"/>
  <c r="AQ660" i="3"/>
  <c r="AC660" i="3"/>
  <c r="BE660" i="3" s="1"/>
  <c r="BF660" i="3" s="1"/>
  <c r="J660" i="3"/>
  <c r="I660" i="3"/>
  <c r="F660" i="3"/>
  <c r="BB660" i="3" s="1"/>
  <c r="CC659" i="3"/>
  <c r="CB659" i="3"/>
  <c r="CA659" i="3"/>
  <c r="BZ659" i="3"/>
  <c r="BY659" i="3"/>
  <c r="BX659" i="3"/>
  <c r="BW659" i="3"/>
  <c r="BV659" i="3"/>
  <c r="BU659" i="3"/>
  <c r="BN659" i="3"/>
  <c r="BM659" i="3"/>
  <c r="BO659" i="3" s="1"/>
  <c r="BJ659" i="3"/>
  <c r="BG659" i="3"/>
  <c r="AZ659" i="3"/>
  <c r="AY659" i="3"/>
  <c r="AW659" i="3"/>
  <c r="AQ659" i="3"/>
  <c r="BI659" i="3" s="1"/>
  <c r="BL659" i="3" s="1"/>
  <c r="AC659" i="3"/>
  <c r="J659" i="3"/>
  <c r="I659" i="3"/>
  <c r="F659" i="3"/>
  <c r="BB659" i="3" s="1"/>
  <c r="CC658" i="3"/>
  <c r="CB658" i="3"/>
  <c r="CA658" i="3"/>
  <c r="BZ658" i="3"/>
  <c r="BY658" i="3"/>
  <c r="BX658" i="3"/>
  <c r="BW658" i="3"/>
  <c r="BV658" i="3"/>
  <c r="BU658" i="3"/>
  <c r="BN658" i="3"/>
  <c r="BM658" i="3"/>
  <c r="BO658" i="3" s="1"/>
  <c r="BJ658" i="3"/>
  <c r="BG658" i="3"/>
  <c r="AZ658" i="3"/>
  <c r="AY658" i="3"/>
  <c r="AW658" i="3"/>
  <c r="AQ658" i="3"/>
  <c r="BI658" i="3" s="1"/>
  <c r="BL658" i="3" s="1"/>
  <c r="AC658" i="3"/>
  <c r="J658" i="3"/>
  <c r="I658" i="3"/>
  <c r="F658" i="3"/>
  <c r="BB658" i="3" s="1"/>
  <c r="CC657" i="3"/>
  <c r="CB657" i="3"/>
  <c r="CA657" i="3"/>
  <c r="BZ657" i="3"/>
  <c r="BY657" i="3"/>
  <c r="BX657" i="3"/>
  <c r="BW657" i="3"/>
  <c r="BV657" i="3"/>
  <c r="BU657" i="3"/>
  <c r="BN657" i="3"/>
  <c r="BM657" i="3"/>
  <c r="BO657" i="3" s="1"/>
  <c r="BJ657" i="3"/>
  <c r="BG657" i="3"/>
  <c r="AZ657" i="3"/>
  <c r="AY657" i="3"/>
  <c r="AW657" i="3"/>
  <c r="AQ657" i="3"/>
  <c r="BI657" i="3" s="1"/>
  <c r="BL657" i="3" s="1"/>
  <c r="AC657" i="3"/>
  <c r="J657" i="3"/>
  <c r="I657" i="3"/>
  <c r="F657" i="3"/>
  <c r="BB657" i="3" s="1"/>
  <c r="CC656" i="3"/>
  <c r="CB656" i="3"/>
  <c r="CA656" i="3"/>
  <c r="BZ656" i="3"/>
  <c r="BY656" i="3"/>
  <c r="BX656" i="3"/>
  <c r="BW656" i="3"/>
  <c r="BV656" i="3"/>
  <c r="BU656" i="3"/>
  <c r="BN656" i="3"/>
  <c r="BM656" i="3"/>
  <c r="BO656" i="3" s="1"/>
  <c r="BJ656" i="3"/>
  <c r="BG656" i="3"/>
  <c r="AZ656" i="3"/>
  <c r="AY656" i="3"/>
  <c r="AW656" i="3"/>
  <c r="AQ656" i="3"/>
  <c r="BI656" i="3" s="1"/>
  <c r="BL656" i="3" s="1"/>
  <c r="AC656" i="3"/>
  <c r="J656" i="3"/>
  <c r="I656" i="3"/>
  <c r="F656" i="3"/>
  <c r="BB656" i="3" s="1"/>
  <c r="CC681" i="3"/>
  <c r="CB681" i="3"/>
  <c r="CA681" i="3"/>
  <c r="BZ681" i="3"/>
  <c r="BY681" i="3"/>
  <c r="BX681" i="3"/>
  <c r="BW681" i="3"/>
  <c r="BV681" i="3"/>
  <c r="BU681" i="3"/>
  <c r="BN681" i="3"/>
  <c r="BM681" i="3"/>
  <c r="BO681" i="3" s="1"/>
  <c r="BJ681" i="3"/>
  <c r="BG681" i="3"/>
  <c r="AZ681" i="3"/>
  <c r="AY681" i="3"/>
  <c r="AW681" i="3"/>
  <c r="AQ681" i="3"/>
  <c r="BI681" i="3" s="1"/>
  <c r="BL681" i="3" s="1"/>
  <c r="AC681" i="3"/>
  <c r="J681" i="3"/>
  <c r="I681" i="3"/>
  <c r="F681" i="3"/>
  <c r="CC680" i="3"/>
  <c r="CB680" i="3"/>
  <c r="CA680" i="3"/>
  <c r="BZ680" i="3"/>
  <c r="BY680" i="3"/>
  <c r="BX680" i="3"/>
  <c r="BW680" i="3"/>
  <c r="BV680" i="3"/>
  <c r="BU680" i="3"/>
  <c r="BN680" i="3"/>
  <c r="BM680" i="3"/>
  <c r="BO680" i="3" s="1"/>
  <c r="BJ680" i="3"/>
  <c r="BG680" i="3"/>
  <c r="AZ680" i="3"/>
  <c r="AY680" i="3"/>
  <c r="AW680" i="3"/>
  <c r="AQ680" i="3"/>
  <c r="BI680" i="3" s="1"/>
  <c r="BL680" i="3" s="1"/>
  <c r="AC680" i="3"/>
  <c r="BE680" i="3" s="1"/>
  <c r="BF680" i="3" s="1"/>
  <c r="J680" i="3"/>
  <c r="I680" i="3"/>
  <c r="F680" i="3"/>
  <c r="BA680" i="3" s="1"/>
  <c r="CC679" i="3"/>
  <c r="CB679" i="3"/>
  <c r="CA679" i="3"/>
  <c r="BZ679" i="3"/>
  <c r="BY679" i="3"/>
  <c r="BX679" i="3"/>
  <c r="BW679" i="3"/>
  <c r="BV679" i="3"/>
  <c r="BU679" i="3"/>
  <c r="BN679" i="3"/>
  <c r="BP679" i="3" s="1"/>
  <c r="BM679" i="3"/>
  <c r="BO679" i="3" s="1"/>
  <c r="BJ679" i="3"/>
  <c r="BG679" i="3"/>
  <c r="AZ679" i="3"/>
  <c r="AY679" i="3"/>
  <c r="AW679" i="3"/>
  <c r="AQ679" i="3"/>
  <c r="BI679" i="3" s="1"/>
  <c r="BL679" i="3" s="1"/>
  <c r="AC679" i="3"/>
  <c r="BE679" i="3" s="1"/>
  <c r="BF679" i="3" s="1"/>
  <c r="J679" i="3"/>
  <c r="I679" i="3"/>
  <c r="F679" i="3"/>
  <c r="BA679" i="3" s="1"/>
  <c r="CC678" i="3"/>
  <c r="CB678" i="3"/>
  <c r="CA678" i="3"/>
  <c r="BZ678" i="3"/>
  <c r="BY678" i="3"/>
  <c r="BX678" i="3"/>
  <c r="BW678" i="3"/>
  <c r="BV678" i="3"/>
  <c r="BU678" i="3"/>
  <c r="BN678" i="3"/>
  <c r="BM678" i="3"/>
  <c r="BO678" i="3" s="1"/>
  <c r="BJ678" i="3"/>
  <c r="BG678" i="3"/>
  <c r="AZ678" i="3"/>
  <c r="AY678" i="3"/>
  <c r="AW678" i="3"/>
  <c r="AQ678" i="3"/>
  <c r="BI678" i="3" s="1"/>
  <c r="BL678" i="3" s="1"/>
  <c r="AC678" i="3"/>
  <c r="J678" i="3"/>
  <c r="I678" i="3"/>
  <c r="F678" i="3"/>
  <c r="BA678" i="3" s="1"/>
  <c r="CC677" i="3"/>
  <c r="CB677" i="3"/>
  <c r="CA677" i="3"/>
  <c r="BZ677" i="3"/>
  <c r="BY677" i="3"/>
  <c r="BX677" i="3"/>
  <c r="BW677" i="3"/>
  <c r="BV677" i="3"/>
  <c r="BU677" i="3"/>
  <c r="BN677" i="3"/>
  <c r="BP677" i="3" s="1"/>
  <c r="BM677" i="3"/>
  <c r="BO677" i="3" s="1"/>
  <c r="BJ677" i="3"/>
  <c r="BG677" i="3"/>
  <c r="AZ677" i="3"/>
  <c r="AY677" i="3"/>
  <c r="AW677" i="3"/>
  <c r="AQ677" i="3"/>
  <c r="BI677" i="3" s="1"/>
  <c r="BL677" i="3" s="1"/>
  <c r="AC677" i="3"/>
  <c r="BE677" i="3" s="1"/>
  <c r="BF677" i="3" s="1"/>
  <c r="J677" i="3"/>
  <c r="I677" i="3"/>
  <c r="F677" i="3"/>
  <c r="BA677" i="3" s="1"/>
  <c r="CC676" i="3"/>
  <c r="CB676" i="3"/>
  <c r="CA676" i="3"/>
  <c r="BZ676" i="3"/>
  <c r="BY676" i="3"/>
  <c r="BX676" i="3"/>
  <c r="BW676" i="3"/>
  <c r="BV676" i="3"/>
  <c r="BU676" i="3"/>
  <c r="BN676" i="3"/>
  <c r="BM676" i="3"/>
  <c r="BO676" i="3" s="1"/>
  <c r="BJ676" i="3"/>
  <c r="BG676" i="3"/>
  <c r="AZ676" i="3"/>
  <c r="AY676" i="3"/>
  <c r="AW676" i="3"/>
  <c r="AQ676" i="3"/>
  <c r="BI676" i="3" s="1"/>
  <c r="BL676" i="3" s="1"/>
  <c r="AC676" i="3"/>
  <c r="J676" i="3"/>
  <c r="I676" i="3"/>
  <c r="F676" i="3"/>
  <c r="BA676" i="3" s="1"/>
  <c r="CC675" i="3"/>
  <c r="CB675" i="3"/>
  <c r="CA675" i="3"/>
  <c r="BZ675" i="3"/>
  <c r="BY675" i="3"/>
  <c r="BX675" i="3"/>
  <c r="BW675" i="3"/>
  <c r="BV675" i="3"/>
  <c r="BU675" i="3"/>
  <c r="BN675" i="3"/>
  <c r="BP675" i="3" s="1"/>
  <c r="BM675" i="3"/>
  <c r="BO675" i="3" s="1"/>
  <c r="BJ675" i="3"/>
  <c r="BG675" i="3"/>
  <c r="AZ675" i="3"/>
  <c r="AY675" i="3"/>
  <c r="AW675" i="3"/>
  <c r="AQ675" i="3"/>
  <c r="BI675" i="3" s="1"/>
  <c r="BL675" i="3" s="1"/>
  <c r="AC675" i="3"/>
  <c r="BE675" i="3" s="1"/>
  <c r="BF675" i="3" s="1"/>
  <c r="J675" i="3"/>
  <c r="I675" i="3"/>
  <c r="F675" i="3"/>
  <c r="BA675" i="3" s="1"/>
  <c r="CC674" i="3"/>
  <c r="CB674" i="3"/>
  <c r="CA674" i="3"/>
  <c r="BZ674" i="3"/>
  <c r="BY674" i="3"/>
  <c r="BX674" i="3"/>
  <c r="BW674" i="3"/>
  <c r="BV674" i="3"/>
  <c r="BU674" i="3"/>
  <c r="BN674" i="3"/>
  <c r="BM674" i="3"/>
  <c r="BO674" i="3" s="1"/>
  <c r="BJ674" i="3"/>
  <c r="BG674" i="3"/>
  <c r="AZ674" i="3"/>
  <c r="AY674" i="3"/>
  <c r="AW674" i="3"/>
  <c r="AQ674" i="3"/>
  <c r="BI674" i="3" s="1"/>
  <c r="BL674" i="3" s="1"/>
  <c r="AC674" i="3"/>
  <c r="J674" i="3"/>
  <c r="I674" i="3"/>
  <c r="F674" i="3"/>
  <c r="BA674" i="3" s="1"/>
  <c r="CC673" i="3"/>
  <c r="CB673" i="3"/>
  <c r="CA673" i="3"/>
  <c r="BZ673" i="3"/>
  <c r="BY673" i="3"/>
  <c r="BX673" i="3"/>
  <c r="BW673" i="3"/>
  <c r="BV673" i="3"/>
  <c r="BU673" i="3"/>
  <c r="BN673" i="3"/>
  <c r="BM673" i="3"/>
  <c r="BO673" i="3" s="1"/>
  <c r="BJ673" i="3"/>
  <c r="BG673" i="3"/>
  <c r="AZ673" i="3"/>
  <c r="AY673" i="3"/>
  <c r="AW673" i="3"/>
  <c r="AQ673" i="3"/>
  <c r="BI673" i="3" s="1"/>
  <c r="BL673" i="3" s="1"/>
  <c r="AC673" i="3"/>
  <c r="BE673" i="3" s="1"/>
  <c r="BF673" i="3" s="1"/>
  <c r="J673" i="3"/>
  <c r="I673" i="3"/>
  <c r="F673" i="3"/>
  <c r="BA673" i="3" s="1"/>
  <c r="CC672" i="3"/>
  <c r="CB672" i="3"/>
  <c r="CA672" i="3"/>
  <c r="BZ672" i="3"/>
  <c r="BY672" i="3"/>
  <c r="BX672" i="3"/>
  <c r="BW672" i="3"/>
  <c r="BV672" i="3"/>
  <c r="BU672" i="3"/>
  <c r="BN672" i="3"/>
  <c r="BM672" i="3"/>
  <c r="BO672" i="3" s="1"/>
  <c r="BJ672" i="3"/>
  <c r="BG672" i="3"/>
  <c r="AZ672" i="3"/>
  <c r="AY672" i="3"/>
  <c r="AW672" i="3"/>
  <c r="AQ672" i="3"/>
  <c r="BI672" i="3" s="1"/>
  <c r="BL672" i="3" s="1"/>
  <c r="AC672" i="3"/>
  <c r="BE672" i="3" s="1"/>
  <c r="BF672" i="3" s="1"/>
  <c r="J672" i="3"/>
  <c r="I672" i="3"/>
  <c r="F672" i="3"/>
  <c r="BA672" i="3" s="1"/>
  <c r="CC671" i="3"/>
  <c r="CB671" i="3"/>
  <c r="CA671" i="3"/>
  <c r="BZ671" i="3"/>
  <c r="BY671" i="3"/>
  <c r="BX671" i="3"/>
  <c r="BW671" i="3"/>
  <c r="BV671" i="3"/>
  <c r="BU671" i="3"/>
  <c r="BN671" i="3"/>
  <c r="BM671" i="3"/>
  <c r="BO671" i="3" s="1"/>
  <c r="BJ671" i="3"/>
  <c r="BG671" i="3"/>
  <c r="AZ671" i="3"/>
  <c r="AY671" i="3"/>
  <c r="AW671" i="3"/>
  <c r="AQ671" i="3"/>
  <c r="BI671" i="3" s="1"/>
  <c r="BL671" i="3" s="1"/>
  <c r="AC671" i="3"/>
  <c r="BE671" i="3" s="1"/>
  <c r="BF671" i="3" s="1"/>
  <c r="J671" i="3"/>
  <c r="I671" i="3"/>
  <c r="F671" i="3"/>
  <c r="BA671" i="3" s="1"/>
  <c r="CC670" i="3"/>
  <c r="CB670" i="3"/>
  <c r="CA670" i="3"/>
  <c r="BZ670" i="3"/>
  <c r="BY670" i="3"/>
  <c r="BX670" i="3"/>
  <c r="BW670" i="3"/>
  <c r="BV670" i="3"/>
  <c r="BU670" i="3"/>
  <c r="BN670" i="3"/>
  <c r="BM670" i="3"/>
  <c r="BO670" i="3" s="1"/>
  <c r="BJ670" i="3"/>
  <c r="BG670" i="3"/>
  <c r="AZ670" i="3"/>
  <c r="AY670" i="3"/>
  <c r="AW670" i="3"/>
  <c r="AQ670" i="3"/>
  <c r="BI670" i="3" s="1"/>
  <c r="BL670" i="3" s="1"/>
  <c r="AC670" i="3"/>
  <c r="BE670" i="3" s="1"/>
  <c r="BF670" i="3" s="1"/>
  <c r="J670" i="3"/>
  <c r="I670" i="3"/>
  <c r="F670" i="3"/>
  <c r="BA670" i="3" s="1"/>
  <c r="CC669" i="3"/>
  <c r="CB669" i="3"/>
  <c r="CA669" i="3"/>
  <c r="BZ669" i="3"/>
  <c r="BY669" i="3"/>
  <c r="BX669" i="3"/>
  <c r="BW669" i="3"/>
  <c r="BV669" i="3"/>
  <c r="BU669" i="3"/>
  <c r="BN669" i="3"/>
  <c r="BP669" i="3" s="1"/>
  <c r="BM669" i="3"/>
  <c r="BO669" i="3" s="1"/>
  <c r="BJ669" i="3"/>
  <c r="BG669" i="3"/>
  <c r="AZ669" i="3"/>
  <c r="AY669" i="3"/>
  <c r="AW669" i="3"/>
  <c r="AQ669" i="3"/>
  <c r="BI669" i="3" s="1"/>
  <c r="BL669" i="3" s="1"/>
  <c r="AC669" i="3"/>
  <c r="J669" i="3"/>
  <c r="I669" i="3"/>
  <c r="F669" i="3"/>
  <c r="BB669" i="3" s="1"/>
  <c r="CC694" i="3"/>
  <c r="CB694" i="3"/>
  <c r="CA694" i="3"/>
  <c r="BZ694" i="3"/>
  <c r="BY694" i="3"/>
  <c r="BX694" i="3"/>
  <c r="BW694" i="3"/>
  <c r="BV694" i="3"/>
  <c r="BU694" i="3"/>
  <c r="BN694" i="3"/>
  <c r="BM694" i="3"/>
  <c r="BO694" i="3" s="1"/>
  <c r="BJ694" i="3"/>
  <c r="BG694" i="3"/>
  <c r="AZ694" i="3"/>
  <c r="AY694" i="3"/>
  <c r="AW694" i="3"/>
  <c r="AQ694" i="3"/>
  <c r="AC694" i="3"/>
  <c r="BE694" i="3" s="1"/>
  <c r="BF694" i="3" s="1"/>
  <c r="J694" i="3"/>
  <c r="I694" i="3"/>
  <c r="F694" i="3"/>
  <c r="BB694" i="3" s="1"/>
  <c r="CC693" i="3"/>
  <c r="CB693" i="3"/>
  <c r="CA693" i="3"/>
  <c r="BZ693" i="3"/>
  <c r="BY693" i="3"/>
  <c r="BX693" i="3"/>
  <c r="BW693" i="3"/>
  <c r="BV693" i="3"/>
  <c r="BU693" i="3"/>
  <c r="BN693" i="3"/>
  <c r="BM693" i="3"/>
  <c r="BO693" i="3" s="1"/>
  <c r="BJ693" i="3"/>
  <c r="BG693" i="3"/>
  <c r="AZ693" i="3"/>
  <c r="AY693" i="3"/>
  <c r="AW693" i="3"/>
  <c r="AQ693" i="3"/>
  <c r="AC693" i="3"/>
  <c r="BE693" i="3" s="1"/>
  <c r="BF693" i="3" s="1"/>
  <c r="J693" i="3"/>
  <c r="I693" i="3"/>
  <c r="F693" i="3"/>
  <c r="BB693" i="3" s="1"/>
  <c r="CC692" i="3"/>
  <c r="CB692" i="3"/>
  <c r="CA692" i="3"/>
  <c r="BZ692" i="3"/>
  <c r="BY692" i="3"/>
  <c r="BX692" i="3"/>
  <c r="BW692" i="3"/>
  <c r="BV692" i="3"/>
  <c r="BU692" i="3"/>
  <c r="BN692" i="3"/>
  <c r="BM692" i="3"/>
  <c r="BO692" i="3" s="1"/>
  <c r="BJ692" i="3"/>
  <c r="BG692" i="3"/>
  <c r="AZ692" i="3"/>
  <c r="AY692" i="3"/>
  <c r="AW692" i="3"/>
  <c r="AQ692" i="3"/>
  <c r="AC692" i="3"/>
  <c r="BE692" i="3" s="1"/>
  <c r="BF692" i="3" s="1"/>
  <c r="J692" i="3"/>
  <c r="I692" i="3"/>
  <c r="F692" i="3"/>
  <c r="BB692" i="3" s="1"/>
  <c r="CC691" i="3"/>
  <c r="CB691" i="3"/>
  <c r="CA691" i="3"/>
  <c r="BZ691" i="3"/>
  <c r="BY691" i="3"/>
  <c r="BX691" i="3"/>
  <c r="BW691" i="3"/>
  <c r="BV691" i="3"/>
  <c r="BU691" i="3"/>
  <c r="BN691" i="3"/>
  <c r="BM691" i="3"/>
  <c r="BO691" i="3" s="1"/>
  <c r="BJ691" i="3"/>
  <c r="BG691" i="3"/>
  <c r="AZ691" i="3"/>
  <c r="AY691" i="3"/>
  <c r="AW691" i="3"/>
  <c r="AQ691" i="3"/>
  <c r="AC691" i="3"/>
  <c r="BE691" i="3" s="1"/>
  <c r="BF691" i="3" s="1"/>
  <c r="J691" i="3"/>
  <c r="I691" i="3"/>
  <c r="F691" i="3"/>
  <c r="BB691" i="3" s="1"/>
  <c r="CC690" i="3"/>
  <c r="CB690" i="3"/>
  <c r="CA690" i="3"/>
  <c r="BZ690" i="3"/>
  <c r="BY690" i="3"/>
  <c r="BX690" i="3"/>
  <c r="BW690" i="3"/>
  <c r="BV690" i="3"/>
  <c r="BU690" i="3"/>
  <c r="BN690" i="3"/>
  <c r="BM690" i="3"/>
  <c r="BO690" i="3" s="1"/>
  <c r="BJ690" i="3"/>
  <c r="BG690" i="3"/>
  <c r="AZ690" i="3"/>
  <c r="AY690" i="3"/>
  <c r="AW690" i="3"/>
  <c r="AQ690" i="3"/>
  <c r="AC690" i="3"/>
  <c r="BE690" i="3" s="1"/>
  <c r="BF690" i="3" s="1"/>
  <c r="J690" i="3"/>
  <c r="I690" i="3"/>
  <c r="F690" i="3"/>
  <c r="BB690" i="3" s="1"/>
  <c r="CC689" i="3"/>
  <c r="CB689" i="3"/>
  <c r="CA689" i="3"/>
  <c r="BZ689" i="3"/>
  <c r="BY689" i="3"/>
  <c r="BX689" i="3"/>
  <c r="BW689" i="3"/>
  <c r="BV689" i="3"/>
  <c r="BU689" i="3"/>
  <c r="BN689" i="3"/>
  <c r="BM689" i="3"/>
  <c r="BO689" i="3" s="1"/>
  <c r="BJ689" i="3"/>
  <c r="BG689" i="3"/>
  <c r="AZ689" i="3"/>
  <c r="AY689" i="3"/>
  <c r="AW689" i="3"/>
  <c r="AQ689" i="3"/>
  <c r="AC689" i="3"/>
  <c r="BE689" i="3" s="1"/>
  <c r="BF689" i="3" s="1"/>
  <c r="J689" i="3"/>
  <c r="I689" i="3"/>
  <c r="F689" i="3"/>
  <c r="BB689" i="3" s="1"/>
  <c r="CC688" i="3"/>
  <c r="CB688" i="3"/>
  <c r="CA688" i="3"/>
  <c r="BZ688" i="3"/>
  <c r="BY688" i="3"/>
  <c r="BX688" i="3"/>
  <c r="BW688" i="3"/>
  <c r="BV688" i="3"/>
  <c r="BU688" i="3"/>
  <c r="BN688" i="3"/>
  <c r="BM688" i="3"/>
  <c r="BO688" i="3" s="1"/>
  <c r="BJ688" i="3"/>
  <c r="BG688" i="3"/>
  <c r="AZ688" i="3"/>
  <c r="AY688" i="3"/>
  <c r="AW688" i="3"/>
  <c r="AQ688" i="3"/>
  <c r="AC688" i="3"/>
  <c r="BE688" i="3" s="1"/>
  <c r="BF688" i="3" s="1"/>
  <c r="J688" i="3"/>
  <c r="I688" i="3"/>
  <c r="F688" i="3"/>
  <c r="BB688" i="3" s="1"/>
  <c r="CC687" i="3"/>
  <c r="CB687" i="3"/>
  <c r="CA687" i="3"/>
  <c r="BZ687" i="3"/>
  <c r="BY687" i="3"/>
  <c r="BX687" i="3"/>
  <c r="BW687" i="3"/>
  <c r="BV687" i="3"/>
  <c r="BU687" i="3"/>
  <c r="BN687" i="3"/>
  <c r="BM687" i="3"/>
  <c r="BO687" i="3" s="1"/>
  <c r="BJ687" i="3"/>
  <c r="BG687" i="3"/>
  <c r="AZ687" i="3"/>
  <c r="AY687" i="3"/>
  <c r="AW687" i="3"/>
  <c r="AQ687" i="3"/>
  <c r="BI687" i="3" s="1"/>
  <c r="BL687" i="3" s="1"/>
  <c r="AC687" i="3"/>
  <c r="BE687" i="3" s="1"/>
  <c r="BF687" i="3" s="1"/>
  <c r="J687" i="3"/>
  <c r="I687" i="3"/>
  <c r="F687" i="3"/>
  <c r="BB687" i="3" s="1"/>
  <c r="CC686" i="3"/>
  <c r="CB686" i="3"/>
  <c r="CA686" i="3"/>
  <c r="BZ686" i="3"/>
  <c r="BY686" i="3"/>
  <c r="BX686" i="3"/>
  <c r="BW686" i="3"/>
  <c r="BV686" i="3"/>
  <c r="BU686" i="3"/>
  <c r="BN686" i="3"/>
  <c r="BM686" i="3"/>
  <c r="BO686" i="3" s="1"/>
  <c r="BJ686" i="3"/>
  <c r="BG686" i="3"/>
  <c r="AZ686" i="3"/>
  <c r="AY686" i="3"/>
  <c r="AW686" i="3"/>
  <c r="AQ686" i="3"/>
  <c r="BI686" i="3" s="1"/>
  <c r="BL686" i="3" s="1"/>
  <c r="AC686" i="3"/>
  <c r="J686" i="3"/>
  <c r="I686" i="3"/>
  <c r="F686" i="3"/>
  <c r="BB686" i="3" s="1"/>
  <c r="CC685" i="3"/>
  <c r="CB685" i="3"/>
  <c r="CA685" i="3"/>
  <c r="BZ685" i="3"/>
  <c r="BY685" i="3"/>
  <c r="BX685" i="3"/>
  <c r="BW685" i="3"/>
  <c r="BV685" i="3"/>
  <c r="BU685" i="3"/>
  <c r="BN685" i="3"/>
  <c r="BM685" i="3"/>
  <c r="BO685" i="3" s="1"/>
  <c r="BJ685" i="3"/>
  <c r="BG685" i="3"/>
  <c r="AZ685" i="3"/>
  <c r="AY685" i="3"/>
  <c r="AW685" i="3"/>
  <c r="AQ685" i="3"/>
  <c r="BI685" i="3" s="1"/>
  <c r="BL685" i="3" s="1"/>
  <c r="AC685" i="3"/>
  <c r="BE685" i="3" s="1"/>
  <c r="BF685" i="3" s="1"/>
  <c r="J685" i="3"/>
  <c r="I685" i="3"/>
  <c r="F685" i="3"/>
  <c r="BB685" i="3" s="1"/>
  <c r="CC684" i="3"/>
  <c r="CB684" i="3"/>
  <c r="CA684" i="3"/>
  <c r="BZ684" i="3"/>
  <c r="BY684" i="3"/>
  <c r="BX684" i="3"/>
  <c r="BW684" i="3"/>
  <c r="BV684" i="3"/>
  <c r="BU684" i="3"/>
  <c r="BN684" i="3"/>
  <c r="BM684" i="3"/>
  <c r="BO684" i="3" s="1"/>
  <c r="BJ684" i="3"/>
  <c r="BG684" i="3"/>
  <c r="AZ684" i="3"/>
  <c r="AY684" i="3"/>
  <c r="AW684" i="3"/>
  <c r="AQ684" i="3"/>
  <c r="BI684" i="3" s="1"/>
  <c r="BL684" i="3" s="1"/>
  <c r="AC684" i="3"/>
  <c r="BE684" i="3" s="1"/>
  <c r="BF684" i="3" s="1"/>
  <c r="J684" i="3"/>
  <c r="I684" i="3"/>
  <c r="F684" i="3"/>
  <c r="BB684" i="3" s="1"/>
  <c r="CC683" i="3"/>
  <c r="CB683" i="3"/>
  <c r="CA683" i="3"/>
  <c r="BZ683" i="3"/>
  <c r="BY683" i="3"/>
  <c r="BX683" i="3"/>
  <c r="BW683" i="3"/>
  <c r="BV683" i="3"/>
  <c r="BU683" i="3"/>
  <c r="BN683" i="3"/>
  <c r="BM683" i="3"/>
  <c r="BO683" i="3" s="1"/>
  <c r="BJ683" i="3"/>
  <c r="BG683" i="3"/>
  <c r="AZ683" i="3"/>
  <c r="AY683" i="3"/>
  <c r="AW683" i="3"/>
  <c r="AQ683" i="3"/>
  <c r="BI683" i="3" s="1"/>
  <c r="BL683" i="3" s="1"/>
  <c r="AC683" i="3"/>
  <c r="BE683" i="3" s="1"/>
  <c r="BF683" i="3" s="1"/>
  <c r="J683" i="3"/>
  <c r="I683" i="3"/>
  <c r="F683" i="3"/>
  <c r="BB683" i="3" s="1"/>
  <c r="CC682" i="3"/>
  <c r="CB682" i="3"/>
  <c r="CA682" i="3"/>
  <c r="BZ682" i="3"/>
  <c r="BY682" i="3"/>
  <c r="BX682" i="3"/>
  <c r="BW682" i="3"/>
  <c r="BV682" i="3"/>
  <c r="BU682" i="3"/>
  <c r="BN682" i="3"/>
  <c r="BM682" i="3"/>
  <c r="BO682" i="3" s="1"/>
  <c r="BJ682" i="3"/>
  <c r="BG682" i="3"/>
  <c r="AZ682" i="3"/>
  <c r="AY682" i="3"/>
  <c r="AW682" i="3"/>
  <c r="AQ682" i="3"/>
  <c r="BI682" i="3" s="1"/>
  <c r="BL682" i="3" s="1"/>
  <c r="AC682" i="3"/>
  <c r="BE682" i="3" s="1"/>
  <c r="BF682" i="3" s="1"/>
  <c r="J682" i="3"/>
  <c r="I682" i="3"/>
  <c r="F682" i="3"/>
  <c r="BB682" i="3" s="1"/>
  <c r="CC707" i="3"/>
  <c r="CB707" i="3"/>
  <c r="CA707" i="3"/>
  <c r="BZ707" i="3"/>
  <c r="BY707" i="3"/>
  <c r="BX707" i="3"/>
  <c r="BW707" i="3"/>
  <c r="BV707" i="3"/>
  <c r="BU707" i="3"/>
  <c r="BN707" i="3"/>
  <c r="BP707" i="3" s="1"/>
  <c r="BM707" i="3"/>
  <c r="BO707" i="3" s="1"/>
  <c r="BJ707" i="3"/>
  <c r="BG707" i="3"/>
  <c r="AZ707" i="3"/>
  <c r="AY707" i="3"/>
  <c r="AW707" i="3"/>
  <c r="AQ707" i="3"/>
  <c r="BI707" i="3" s="1"/>
  <c r="BL707" i="3" s="1"/>
  <c r="AC707" i="3"/>
  <c r="BE707" i="3" s="1"/>
  <c r="BF707" i="3" s="1"/>
  <c r="J707" i="3"/>
  <c r="I707" i="3"/>
  <c r="F707" i="3"/>
  <c r="BA707" i="3" s="1"/>
  <c r="CC706" i="3"/>
  <c r="CB706" i="3"/>
  <c r="CA706" i="3"/>
  <c r="BZ706" i="3"/>
  <c r="BY706" i="3"/>
  <c r="BX706" i="3"/>
  <c r="BW706" i="3"/>
  <c r="BV706" i="3"/>
  <c r="BU706" i="3"/>
  <c r="BN706" i="3"/>
  <c r="BM706" i="3"/>
  <c r="BO706" i="3" s="1"/>
  <c r="BJ706" i="3"/>
  <c r="BG706" i="3"/>
  <c r="AZ706" i="3"/>
  <c r="AY706" i="3"/>
  <c r="AW706" i="3"/>
  <c r="AQ706" i="3"/>
  <c r="BI706" i="3" s="1"/>
  <c r="BL706" i="3" s="1"/>
  <c r="AC706" i="3"/>
  <c r="J706" i="3"/>
  <c r="I706" i="3"/>
  <c r="F706" i="3"/>
  <c r="BA706" i="3" s="1"/>
  <c r="CC705" i="3"/>
  <c r="CB705" i="3"/>
  <c r="CA705" i="3"/>
  <c r="BZ705" i="3"/>
  <c r="BY705" i="3"/>
  <c r="BX705" i="3"/>
  <c r="BW705" i="3"/>
  <c r="BV705" i="3"/>
  <c r="BU705" i="3"/>
  <c r="BN705" i="3"/>
  <c r="BP705" i="3" s="1"/>
  <c r="BM705" i="3"/>
  <c r="BO705" i="3" s="1"/>
  <c r="BJ705" i="3"/>
  <c r="BG705" i="3"/>
  <c r="AZ705" i="3"/>
  <c r="AY705" i="3"/>
  <c r="AW705" i="3"/>
  <c r="AQ705" i="3"/>
  <c r="BI705" i="3" s="1"/>
  <c r="BL705" i="3" s="1"/>
  <c r="AC705" i="3"/>
  <c r="BE705" i="3" s="1"/>
  <c r="BF705" i="3" s="1"/>
  <c r="J705" i="3"/>
  <c r="I705" i="3"/>
  <c r="F705" i="3"/>
  <c r="BA705" i="3" s="1"/>
  <c r="CC704" i="3"/>
  <c r="CB704" i="3"/>
  <c r="CA704" i="3"/>
  <c r="BZ704" i="3"/>
  <c r="BY704" i="3"/>
  <c r="BX704" i="3"/>
  <c r="BW704" i="3"/>
  <c r="BV704" i="3"/>
  <c r="BU704" i="3"/>
  <c r="BN704" i="3"/>
  <c r="BM704" i="3"/>
  <c r="BO704" i="3" s="1"/>
  <c r="BJ704" i="3"/>
  <c r="BG704" i="3"/>
  <c r="AZ704" i="3"/>
  <c r="AY704" i="3"/>
  <c r="AW704" i="3"/>
  <c r="AQ704" i="3"/>
  <c r="BI704" i="3" s="1"/>
  <c r="BL704" i="3" s="1"/>
  <c r="AC704" i="3"/>
  <c r="J704" i="3"/>
  <c r="I704" i="3"/>
  <c r="F704" i="3"/>
  <c r="BA704" i="3" s="1"/>
  <c r="CC703" i="3"/>
  <c r="CB703" i="3"/>
  <c r="CA703" i="3"/>
  <c r="BZ703" i="3"/>
  <c r="BY703" i="3"/>
  <c r="BX703" i="3"/>
  <c r="BW703" i="3"/>
  <c r="BV703" i="3"/>
  <c r="BU703" i="3"/>
  <c r="BN703" i="3"/>
  <c r="BP703" i="3" s="1"/>
  <c r="BM703" i="3"/>
  <c r="BO703" i="3" s="1"/>
  <c r="BJ703" i="3"/>
  <c r="BG703" i="3"/>
  <c r="AZ703" i="3"/>
  <c r="AY703" i="3"/>
  <c r="AW703" i="3"/>
  <c r="AQ703" i="3"/>
  <c r="BI703" i="3" s="1"/>
  <c r="BL703" i="3" s="1"/>
  <c r="AC703" i="3"/>
  <c r="BE703" i="3" s="1"/>
  <c r="BF703" i="3" s="1"/>
  <c r="J703" i="3"/>
  <c r="I703" i="3"/>
  <c r="F703" i="3"/>
  <c r="BA703" i="3" s="1"/>
  <c r="CC702" i="3"/>
  <c r="CB702" i="3"/>
  <c r="CA702" i="3"/>
  <c r="BZ702" i="3"/>
  <c r="BY702" i="3"/>
  <c r="BX702" i="3"/>
  <c r="BW702" i="3"/>
  <c r="BV702" i="3"/>
  <c r="BU702" i="3"/>
  <c r="BN702" i="3"/>
  <c r="BM702" i="3"/>
  <c r="BO702" i="3" s="1"/>
  <c r="BJ702" i="3"/>
  <c r="BG702" i="3"/>
  <c r="AZ702" i="3"/>
  <c r="AY702" i="3"/>
  <c r="AW702" i="3"/>
  <c r="AQ702" i="3"/>
  <c r="BI702" i="3" s="1"/>
  <c r="BL702" i="3" s="1"/>
  <c r="AC702" i="3"/>
  <c r="J702" i="3"/>
  <c r="I702" i="3"/>
  <c r="F702" i="3"/>
  <c r="BA702" i="3" s="1"/>
  <c r="CC701" i="3"/>
  <c r="CB701" i="3"/>
  <c r="CA701" i="3"/>
  <c r="BZ701" i="3"/>
  <c r="BY701" i="3"/>
  <c r="BX701" i="3"/>
  <c r="BW701" i="3"/>
  <c r="BV701" i="3"/>
  <c r="BU701" i="3"/>
  <c r="BN701" i="3"/>
  <c r="BP701" i="3" s="1"/>
  <c r="BM701" i="3"/>
  <c r="BO701" i="3" s="1"/>
  <c r="BJ701" i="3"/>
  <c r="BG701" i="3"/>
  <c r="AZ701" i="3"/>
  <c r="AY701" i="3"/>
  <c r="AW701" i="3"/>
  <c r="AQ701" i="3"/>
  <c r="BI701" i="3" s="1"/>
  <c r="BL701" i="3" s="1"/>
  <c r="AC701" i="3"/>
  <c r="BE701" i="3" s="1"/>
  <c r="BF701" i="3" s="1"/>
  <c r="J701" i="3"/>
  <c r="I701" i="3"/>
  <c r="F701" i="3"/>
  <c r="BA701" i="3" s="1"/>
  <c r="CC700" i="3"/>
  <c r="CB700" i="3"/>
  <c r="CA700" i="3"/>
  <c r="BZ700" i="3"/>
  <c r="BY700" i="3"/>
  <c r="BX700" i="3"/>
  <c r="BW700" i="3"/>
  <c r="BV700" i="3"/>
  <c r="BU700" i="3"/>
  <c r="BN700" i="3"/>
  <c r="BM700" i="3"/>
  <c r="BO700" i="3" s="1"/>
  <c r="BJ700" i="3"/>
  <c r="BG700" i="3"/>
  <c r="AZ700" i="3"/>
  <c r="AY700" i="3"/>
  <c r="AW700" i="3"/>
  <c r="AQ700" i="3"/>
  <c r="BI700" i="3" s="1"/>
  <c r="BL700" i="3" s="1"/>
  <c r="AC700" i="3"/>
  <c r="J700" i="3"/>
  <c r="I700" i="3"/>
  <c r="F700" i="3"/>
  <c r="BA700" i="3" s="1"/>
  <c r="CC699" i="3"/>
  <c r="CB699" i="3"/>
  <c r="CA699" i="3"/>
  <c r="BZ699" i="3"/>
  <c r="BY699" i="3"/>
  <c r="BX699" i="3"/>
  <c r="BW699" i="3"/>
  <c r="BV699" i="3"/>
  <c r="BU699" i="3"/>
  <c r="BN699" i="3"/>
  <c r="BM699" i="3"/>
  <c r="BO699" i="3" s="1"/>
  <c r="BJ699" i="3"/>
  <c r="BG699" i="3"/>
  <c r="AZ699" i="3"/>
  <c r="AY699" i="3"/>
  <c r="AW699" i="3"/>
  <c r="AQ699" i="3"/>
  <c r="BI699" i="3" s="1"/>
  <c r="BL699" i="3" s="1"/>
  <c r="AC699" i="3"/>
  <c r="BE699" i="3" s="1"/>
  <c r="BF699" i="3" s="1"/>
  <c r="J699" i="3"/>
  <c r="I699" i="3"/>
  <c r="F699" i="3"/>
  <c r="BA699" i="3" s="1"/>
  <c r="CC698" i="3"/>
  <c r="CB698" i="3"/>
  <c r="CA698" i="3"/>
  <c r="BZ698" i="3"/>
  <c r="BY698" i="3"/>
  <c r="BX698" i="3"/>
  <c r="BW698" i="3"/>
  <c r="BV698" i="3"/>
  <c r="BU698" i="3"/>
  <c r="BN698" i="3"/>
  <c r="BM698" i="3"/>
  <c r="BO698" i="3" s="1"/>
  <c r="BJ698" i="3"/>
  <c r="BG698" i="3"/>
  <c r="AZ698" i="3"/>
  <c r="AY698" i="3"/>
  <c r="AW698" i="3"/>
  <c r="AQ698" i="3"/>
  <c r="BI698" i="3" s="1"/>
  <c r="BL698" i="3" s="1"/>
  <c r="AC698" i="3"/>
  <c r="BE698" i="3" s="1"/>
  <c r="BF698" i="3" s="1"/>
  <c r="J698" i="3"/>
  <c r="I698" i="3"/>
  <c r="F698" i="3"/>
  <c r="BA698" i="3" s="1"/>
  <c r="CC697" i="3"/>
  <c r="CB697" i="3"/>
  <c r="CA697" i="3"/>
  <c r="BZ697" i="3"/>
  <c r="BY697" i="3"/>
  <c r="BX697" i="3"/>
  <c r="BW697" i="3"/>
  <c r="BV697" i="3"/>
  <c r="BU697" i="3"/>
  <c r="BN697" i="3"/>
  <c r="BM697" i="3"/>
  <c r="BO697" i="3" s="1"/>
  <c r="BJ697" i="3"/>
  <c r="BG697" i="3"/>
  <c r="AZ697" i="3"/>
  <c r="AY697" i="3"/>
  <c r="AW697" i="3"/>
  <c r="AQ697" i="3"/>
  <c r="BI697" i="3" s="1"/>
  <c r="BL697" i="3" s="1"/>
  <c r="AC697" i="3"/>
  <c r="BE697" i="3" s="1"/>
  <c r="BF697" i="3" s="1"/>
  <c r="J697" i="3"/>
  <c r="I697" i="3"/>
  <c r="F697" i="3"/>
  <c r="BA697" i="3" s="1"/>
  <c r="CC696" i="3"/>
  <c r="CB696" i="3"/>
  <c r="CA696" i="3"/>
  <c r="BZ696" i="3"/>
  <c r="BY696" i="3"/>
  <c r="BX696" i="3"/>
  <c r="BW696" i="3"/>
  <c r="BV696" i="3"/>
  <c r="BU696" i="3"/>
  <c r="BN696" i="3"/>
  <c r="BM696" i="3"/>
  <c r="BO696" i="3" s="1"/>
  <c r="BJ696" i="3"/>
  <c r="BG696" i="3"/>
  <c r="AZ696" i="3"/>
  <c r="AY696" i="3"/>
  <c r="AW696" i="3"/>
  <c r="AQ696" i="3"/>
  <c r="BI696" i="3" s="1"/>
  <c r="BL696" i="3" s="1"/>
  <c r="AC696" i="3"/>
  <c r="BE696" i="3" s="1"/>
  <c r="BF696" i="3" s="1"/>
  <c r="J696" i="3"/>
  <c r="I696" i="3"/>
  <c r="F696" i="3"/>
  <c r="BB696" i="3" s="1"/>
  <c r="CC695" i="3"/>
  <c r="CB695" i="3"/>
  <c r="CA695" i="3"/>
  <c r="BZ695" i="3"/>
  <c r="BY695" i="3"/>
  <c r="BX695" i="3"/>
  <c r="BW695" i="3"/>
  <c r="BV695" i="3"/>
  <c r="BU695" i="3"/>
  <c r="BN695" i="3"/>
  <c r="BM695" i="3"/>
  <c r="BO695" i="3" s="1"/>
  <c r="BJ695" i="3"/>
  <c r="BG695" i="3"/>
  <c r="AZ695" i="3"/>
  <c r="AY695" i="3"/>
  <c r="AW695" i="3"/>
  <c r="AQ695" i="3"/>
  <c r="BI695" i="3" s="1"/>
  <c r="BL695" i="3" s="1"/>
  <c r="AC695" i="3"/>
  <c r="J695" i="3"/>
  <c r="I695" i="3"/>
  <c r="F695" i="3"/>
  <c r="BB695" i="3" s="1"/>
  <c r="CC720" i="3"/>
  <c r="CB720" i="3"/>
  <c r="CA720" i="3"/>
  <c r="BZ720" i="3"/>
  <c r="BY720" i="3"/>
  <c r="BX720" i="3"/>
  <c r="BW720" i="3"/>
  <c r="BV720" i="3"/>
  <c r="BU720" i="3"/>
  <c r="BN720" i="3"/>
  <c r="BM720" i="3"/>
  <c r="BO720" i="3" s="1"/>
  <c r="BJ720" i="3"/>
  <c r="BG720" i="3"/>
  <c r="AZ720" i="3"/>
  <c r="AY720" i="3"/>
  <c r="AW720" i="3"/>
  <c r="AQ720" i="3"/>
  <c r="AC720" i="3"/>
  <c r="BE720" i="3" s="1"/>
  <c r="BF720" i="3" s="1"/>
  <c r="J720" i="3"/>
  <c r="I720" i="3"/>
  <c r="F720" i="3"/>
  <c r="BB720" i="3" s="1"/>
  <c r="CC719" i="3"/>
  <c r="CB719" i="3"/>
  <c r="CA719" i="3"/>
  <c r="BZ719" i="3"/>
  <c r="BY719" i="3"/>
  <c r="BX719" i="3"/>
  <c r="BW719" i="3"/>
  <c r="BV719" i="3"/>
  <c r="BU719" i="3"/>
  <c r="BN719" i="3"/>
  <c r="BM719" i="3"/>
  <c r="BO719" i="3" s="1"/>
  <c r="BJ719" i="3"/>
  <c r="BG719" i="3"/>
  <c r="AZ719" i="3"/>
  <c r="AY719" i="3"/>
  <c r="AW719" i="3"/>
  <c r="AQ719" i="3"/>
  <c r="AC719" i="3"/>
  <c r="BE719" i="3" s="1"/>
  <c r="BF719" i="3" s="1"/>
  <c r="J719" i="3"/>
  <c r="I719" i="3"/>
  <c r="F719" i="3"/>
  <c r="BB719" i="3" s="1"/>
  <c r="CC718" i="3"/>
  <c r="CB718" i="3"/>
  <c r="CA718" i="3"/>
  <c r="BZ718" i="3"/>
  <c r="BY718" i="3"/>
  <c r="BX718" i="3"/>
  <c r="BW718" i="3"/>
  <c r="BV718" i="3"/>
  <c r="BU718" i="3"/>
  <c r="BN718" i="3"/>
  <c r="BM718" i="3"/>
  <c r="BO718" i="3" s="1"/>
  <c r="BJ718" i="3"/>
  <c r="BG718" i="3"/>
  <c r="AZ718" i="3"/>
  <c r="AY718" i="3"/>
  <c r="AW718" i="3"/>
  <c r="AQ718" i="3"/>
  <c r="AC718" i="3"/>
  <c r="BE718" i="3" s="1"/>
  <c r="BF718" i="3" s="1"/>
  <c r="J718" i="3"/>
  <c r="I718" i="3"/>
  <c r="F718" i="3"/>
  <c r="BB718" i="3" s="1"/>
  <c r="CC717" i="3"/>
  <c r="CB717" i="3"/>
  <c r="CA717" i="3"/>
  <c r="BZ717" i="3"/>
  <c r="BY717" i="3"/>
  <c r="BX717" i="3"/>
  <c r="BW717" i="3"/>
  <c r="BV717" i="3"/>
  <c r="BU717" i="3"/>
  <c r="BN717" i="3"/>
  <c r="BM717" i="3"/>
  <c r="BO717" i="3" s="1"/>
  <c r="BJ717" i="3"/>
  <c r="BG717" i="3"/>
  <c r="AZ717" i="3"/>
  <c r="AY717" i="3"/>
  <c r="AW717" i="3"/>
  <c r="AQ717" i="3"/>
  <c r="AC717" i="3"/>
  <c r="BE717" i="3" s="1"/>
  <c r="BF717" i="3" s="1"/>
  <c r="J717" i="3"/>
  <c r="I717" i="3"/>
  <c r="F717" i="3"/>
  <c r="BB717" i="3" s="1"/>
  <c r="CC716" i="3"/>
  <c r="CB716" i="3"/>
  <c r="CA716" i="3"/>
  <c r="BZ716" i="3"/>
  <c r="BY716" i="3"/>
  <c r="BX716" i="3"/>
  <c r="BW716" i="3"/>
  <c r="BV716" i="3"/>
  <c r="BU716" i="3"/>
  <c r="BN716" i="3"/>
  <c r="BM716" i="3"/>
  <c r="BO716" i="3" s="1"/>
  <c r="BJ716" i="3"/>
  <c r="BG716" i="3"/>
  <c r="AZ716" i="3"/>
  <c r="AY716" i="3"/>
  <c r="AW716" i="3"/>
  <c r="AQ716" i="3"/>
  <c r="AC716" i="3"/>
  <c r="BE716" i="3" s="1"/>
  <c r="BF716" i="3" s="1"/>
  <c r="J716" i="3"/>
  <c r="I716" i="3"/>
  <c r="F716" i="3"/>
  <c r="BB716" i="3" s="1"/>
  <c r="CC715" i="3"/>
  <c r="CB715" i="3"/>
  <c r="CA715" i="3"/>
  <c r="BZ715" i="3"/>
  <c r="BY715" i="3"/>
  <c r="BX715" i="3"/>
  <c r="BW715" i="3"/>
  <c r="BV715" i="3"/>
  <c r="BU715" i="3"/>
  <c r="BN715" i="3"/>
  <c r="BM715" i="3"/>
  <c r="BO715" i="3" s="1"/>
  <c r="BJ715" i="3"/>
  <c r="BG715" i="3"/>
  <c r="AZ715" i="3"/>
  <c r="AY715" i="3"/>
  <c r="AW715" i="3"/>
  <c r="AQ715" i="3"/>
  <c r="AC715" i="3"/>
  <c r="BE715" i="3" s="1"/>
  <c r="BF715" i="3" s="1"/>
  <c r="J715" i="3"/>
  <c r="I715" i="3"/>
  <c r="F715" i="3"/>
  <c r="BB715" i="3" s="1"/>
  <c r="CC714" i="3"/>
  <c r="CB714" i="3"/>
  <c r="CA714" i="3"/>
  <c r="BZ714" i="3"/>
  <c r="BY714" i="3"/>
  <c r="BX714" i="3"/>
  <c r="BW714" i="3"/>
  <c r="BV714" i="3"/>
  <c r="BU714" i="3"/>
  <c r="BN714" i="3"/>
  <c r="BM714" i="3"/>
  <c r="BO714" i="3" s="1"/>
  <c r="BJ714" i="3"/>
  <c r="BG714" i="3"/>
  <c r="AZ714" i="3"/>
  <c r="AY714" i="3"/>
  <c r="AW714" i="3"/>
  <c r="AQ714" i="3"/>
  <c r="AC714" i="3"/>
  <c r="BE714" i="3" s="1"/>
  <c r="BF714" i="3" s="1"/>
  <c r="J714" i="3"/>
  <c r="I714" i="3"/>
  <c r="F714" i="3"/>
  <c r="BB714" i="3" s="1"/>
  <c r="CC713" i="3"/>
  <c r="CB713" i="3"/>
  <c r="CA713" i="3"/>
  <c r="BZ713" i="3"/>
  <c r="BY713" i="3"/>
  <c r="BX713" i="3"/>
  <c r="BW713" i="3"/>
  <c r="BV713" i="3"/>
  <c r="BU713" i="3"/>
  <c r="BN713" i="3"/>
  <c r="BM713" i="3"/>
  <c r="BO713" i="3" s="1"/>
  <c r="BJ713" i="3"/>
  <c r="BG713" i="3"/>
  <c r="AZ713" i="3"/>
  <c r="AY713" i="3"/>
  <c r="AW713" i="3"/>
  <c r="AQ713" i="3"/>
  <c r="BI713" i="3" s="1"/>
  <c r="BL713" i="3" s="1"/>
  <c r="AC713" i="3"/>
  <c r="BE713" i="3" s="1"/>
  <c r="BF713" i="3" s="1"/>
  <c r="J713" i="3"/>
  <c r="I713" i="3"/>
  <c r="F713" i="3"/>
  <c r="BB713" i="3" s="1"/>
  <c r="CC712" i="3"/>
  <c r="CB712" i="3"/>
  <c r="CA712" i="3"/>
  <c r="BZ712" i="3"/>
  <c r="BY712" i="3"/>
  <c r="BX712" i="3"/>
  <c r="BW712" i="3"/>
  <c r="BV712" i="3"/>
  <c r="BU712" i="3"/>
  <c r="BN712" i="3"/>
  <c r="BM712" i="3"/>
  <c r="BO712" i="3" s="1"/>
  <c r="BJ712" i="3"/>
  <c r="BG712" i="3"/>
  <c r="AZ712" i="3"/>
  <c r="AY712" i="3"/>
  <c r="AW712" i="3"/>
  <c r="AQ712" i="3"/>
  <c r="BI712" i="3" s="1"/>
  <c r="BL712" i="3" s="1"/>
  <c r="AC712" i="3"/>
  <c r="J712" i="3"/>
  <c r="I712" i="3"/>
  <c r="F712" i="3"/>
  <c r="BB712" i="3" s="1"/>
  <c r="CC711" i="3"/>
  <c r="CB711" i="3"/>
  <c r="CA711" i="3"/>
  <c r="BZ711" i="3"/>
  <c r="BY711" i="3"/>
  <c r="BX711" i="3"/>
  <c r="BW711" i="3"/>
  <c r="BV711" i="3"/>
  <c r="BU711" i="3"/>
  <c r="BN711" i="3"/>
  <c r="BM711" i="3"/>
  <c r="BO711" i="3" s="1"/>
  <c r="BJ711" i="3"/>
  <c r="BG711" i="3"/>
  <c r="AZ711" i="3"/>
  <c r="AY711" i="3"/>
  <c r="AW711" i="3"/>
  <c r="AQ711" i="3"/>
  <c r="BI711" i="3" s="1"/>
  <c r="BL711" i="3" s="1"/>
  <c r="AC711" i="3"/>
  <c r="J711" i="3"/>
  <c r="I711" i="3"/>
  <c r="F711" i="3"/>
  <c r="BB711" i="3" s="1"/>
  <c r="CC710" i="3"/>
  <c r="CB710" i="3"/>
  <c r="CA710" i="3"/>
  <c r="BZ710" i="3"/>
  <c r="BY710" i="3"/>
  <c r="BX710" i="3"/>
  <c r="BW710" i="3"/>
  <c r="BV710" i="3"/>
  <c r="BU710" i="3"/>
  <c r="BN710" i="3"/>
  <c r="BM710" i="3"/>
  <c r="BO710" i="3" s="1"/>
  <c r="BJ710" i="3"/>
  <c r="BG710" i="3"/>
  <c r="AZ710" i="3"/>
  <c r="AY710" i="3"/>
  <c r="AW710" i="3"/>
  <c r="AQ710" i="3"/>
  <c r="BI710" i="3" s="1"/>
  <c r="BL710" i="3" s="1"/>
  <c r="AC710" i="3"/>
  <c r="J710" i="3"/>
  <c r="I710" i="3"/>
  <c r="F710" i="3"/>
  <c r="BB710" i="3" s="1"/>
  <c r="CC709" i="3"/>
  <c r="CB709" i="3"/>
  <c r="CA709" i="3"/>
  <c r="BZ709" i="3"/>
  <c r="BY709" i="3"/>
  <c r="BX709" i="3"/>
  <c r="BW709" i="3"/>
  <c r="BV709" i="3"/>
  <c r="BU709" i="3"/>
  <c r="BN709" i="3"/>
  <c r="BM709" i="3"/>
  <c r="BO709" i="3" s="1"/>
  <c r="BJ709" i="3"/>
  <c r="BG709" i="3"/>
  <c r="AZ709" i="3"/>
  <c r="AY709" i="3"/>
  <c r="AW709" i="3"/>
  <c r="AQ709" i="3"/>
  <c r="BI709" i="3" s="1"/>
  <c r="BL709" i="3" s="1"/>
  <c r="AC709" i="3"/>
  <c r="J709" i="3"/>
  <c r="I709" i="3"/>
  <c r="F709" i="3"/>
  <c r="BB709" i="3" s="1"/>
  <c r="CC708" i="3"/>
  <c r="CB708" i="3"/>
  <c r="CA708" i="3"/>
  <c r="BZ708" i="3"/>
  <c r="BY708" i="3"/>
  <c r="BX708" i="3"/>
  <c r="BW708" i="3"/>
  <c r="BV708" i="3"/>
  <c r="BU708" i="3"/>
  <c r="BN708" i="3"/>
  <c r="BM708" i="3"/>
  <c r="BO708" i="3" s="1"/>
  <c r="BJ708" i="3"/>
  <c r="BG708" i="3"/>
  <c r="AZ708" i="3"/>
  <c r="AY708" i="3"/>
  <c r="AW708" i="3"/>
  <c r="AQ708" i="3"/>
  <c r="BI708" i="3" s="1"/>
  <c r="BL708" i="3" s="1"/>
  <c r="AC708" i="3"/>
  <c r="J708" i="3"/>
  <c r="I708" i="3"/>
  <c r="F708" i="3"/>
  <c r="BB708" i="3" s="1"/>
  <c r="CC733" i="3"/>
  <c r="CB733" i="3"/>
  <c r="CA733" i="3"/>
  <c r="BZ733" i="3"/>
  <c r="BY733" i="3"/>
  <c r="BX733" i="3"/>
  <c r="BW733" i="3"/>
  <c r="BV733" i="3"/>
  <c r="BU733" i="3"/>
  <c r="BN733" i="3"/>
  <c r="BM733" i="3"/>
  <c r="BO733" i="3" s="1"/>
  <c r="BJ733" i="3"/>
  <c r="BG733" i="3"/>
  <c r="AZ733" i="3"/>
  <c r="AY733" i="3"/>
  <c r="AW733" i="3"/>
  <c r="AQ733" i="3"/>
  <c r="AC733" i="3"/>
  <c r="BE733" i="3" s="1"/>
  <c r="BF733" i="3" s="1"/>
  <c r="J733" i="3"/>
  <c r="I733" i="3"/>
  <c r="F733" i="3"/>
  <c r="BB733" i="3" s="1"/>
  <c r="CC732" i="3"/>
  <c r="CB732" i="3"/>
  <c r="CA732" i="3"/>
  <c r="BZ732" i="3"/>
  <c r="BY732" i="3"/>
  <c r="BX732" i="3"/>
  <c r="BW732" i="3"/>
  <c r="BV732" i="3"/>
  <c r="BU732" i="3"/>
  <c r="BN732" i="3"/>
  <c r="BM732" i="3"/>
  <c r="BO732" i="3" s="1"/>
  <c r="BJ732" i="3"/>
  <c r="BG732" i="3"/>
  <c r="AZ732" i="3"/>
  <c r="AY732" i="3"/>
  <c r="AW732" i="3"/>
  <c r="AQ732" i="3"/>
  <c r="AC732" i="3"/>
  <c r="BE732" i="3" s="1"/>
  <c r="BF732" i="3" s="1"/>
  <c r="J732" i="3"/>
  <c r="I732" i="3"/>
  <c r="F732" i="3"/>
  <c r="BB732" i="3" s="1"/>
  <c r="CC731" i="3"/>
  <c r="CB731" i="3"/>
  <c r="CA731" i="3"/>
  <c r="BZ731" i="3"/>
  <c r="BY731" i="3"/>
  <c r="BX731" i="3"/>
  <c r="BW731" i="3"/>
  <c r="BV731" i="3"/>
  <c r="BU731" i="3"/>
  <c r="BN731" i="3"/>
  <c r="BM731" i="3"/>
  <c r="BO731" i="3" s="1"/>
  <c r="BJ731" i="3"/>
  <c r="BG731" i="3"/>
  <c r="AZ731" i="3"/>
  <c r="AY731" i="3"/>
  <c r="AW731" i="3"/>
  <c r="AQ731" i="3"/>
  <c r="AC731" i="3"/>
  <c r="BE731" i="3" s="1"/>
  <c r="BF731" i="3" s="1"/>
  <c r="J731" i="3"/>
  <c r="I731" i="3"/>
  <c r="F731" i="3"/>
  <c r="BB731" i="3" s="1"/>
  <c r="CC730" i="3"/>
  <c r="CB730" i="3"/>
  <c r="CA730" i="3"/>
  <c r="BZ730" i="3"/>
  <c r="BY730" i="3"/>
  <c r="BX730" i="3"/>
  <c r="BW730" i="3"/>
  <c r="BV730" i="3"/>
  <c r="BU730" i="3"/>
  <c r="BN730" i="3"/>
  <c r="BM730" i="3"/>
  <c r="BO730" i="3" s="1"/>
  <c r="BJ730" i="3"/>
  <c r="BG730" i="3"/>
  <c r="AZ730" i="3"/>
  <c r="AY730" i="3"/>
  <c r="AW730" i="3"/>
  <c r="AQ730" i="3"/>
  <c r="AC730" i="3"/>
  <c r="BE730" i="3" s="1"/>
  <c r="BF730" i="3" s="1"/>
  <c r="J730" i="3"/>
  <c r="I730" i="3"/>
  <c r="F730" i="3"/>
  <c r="BB730" i="3" s="1"/>
  <c r="CC729" i="3"/>
  <c r="CB729" i="3"/>
  <c r="CA729" i="3"/>
  <c r="BZ729" i="3"/>
  <c r="BY729" i="3"/>
  <c r="BX729" i="3"/>
  <c r="BW729" i="3"/>
  <c r="BV729" i="3"/>
  <c r="BU729" i="3"/>
  <c r="BN729" i="3"/>
  <c r="BM729" i="3"/>
  <c r="BO729" i="3" s="1"/>
  <c r="BJ729" i="3"/>
  <c r="BG729" i="3"/>
  <c r="AZ729" i="3"/>
  <c r="AY729" i="3"/>
  <c r="AW729" i="3"/>
  <c r="AQ729" i="3"/>
  <c r="AC729" i="3"/>
  <c r="BE729" i="3" s="1"/>
  <c r="BF729" i="3" s="1"/>
  <c r="J729" i="3"/>
  <c r="I729" i="3"/>
  <c r="F729" i="3"/>
  <c r="CC728" i="3"/>
  <c r="CB728" i="3"/>
  <c r="CA728" i="3"/>
  <c r="BZ728" i="3"/>
  <c r="BY728" i="3"/>
  <c r="BX728" i="3"/>
  <c r="BW728" i="3"/>
  <c r="BV728" i="3"/>
  <c r="BU728" i="3"/>
  <c r="BN728" i="3"/>
  <c r="BM728" i="3"/>
  <c r="BO728" i="3" s="1"/>
  <c r="BJ728" i="3"/>
  <c r="BG728" i="3"/>
  <c r="AZ728" i="3"/>
  <c r="AY728" i="3"/>
  <c r="AW728" i="3"/>
  <c r="AQ728" i="3"/>
  <c r="BI728" i="3" s="1"/>
  <c r="BL728" i="3" s="1"/>
  <c r="AC728" i="3"/>
  <c r="BE728" i="3" s="1"/>
  <c r="BF728" i="3" s="1"/>
  <c r="J728" i="3"/>
  <c r="I728" i="3"/>
  <c r="F728" i="3"/>
  <c r="CC727" i="3"/>
  <c r="CB727" i="3"/>
  <c r="CA727" i="3"/>
  <c r="BZ727" i="3"/>
  <c r="BY727" i="3"/>
  <c r="BX727" i="3"/>
  <c r="BW727" i="3"/>
  <c r="BV727" i="3"/>
  <c r="BU727" i="3"/>
  <c r="BN727" i="3"/>
  <c r="BM727" i="3"/>
  <c r="BO727" i="3" s="1"/>
  <c r="BJ727" i="3"/>
  <c r="BG727" i="3"/>
  <c r="AZ727" i="3"/>
  <c r="AY727" i="3"/>
  <c r="AW727" i="3"/>
  <c r="AQ727" i="3"/>
  <c r="AC727" i="3"/>
  <c r="BE727" i="3" s="1"/>
  <c r="BF727" i="3" s="1"/>
  <c r="J727" i="3"/>
  <c r="I727" i="3"/>
  <c r="F727" i="3"/>
  <c r="CC726" i="3"/>
  <c r="CB726" i="3"/>
  <c r="CA726" i="3"/>
  <c r="BZ726" i="3"/>
  <c r="BY726" i="3"/>
  <c r="BX726" i="3"/>
  <c r="BW726" i="3"/>
  <c r="BV726" i="3"/>
  <c r="BU726" i="3"/>
  <c r="BN726" i="3"/>
  <c r="BM726" i="3"/>
  <c r="BO726" i="3" s="1"/>
  <c r="BJ726" i="3"/>
  <c r="BG726" i="3"/>
  <c r="AZ726" i="3"/>
  <c r="AY726" i="3"/>
  <c r="AW726" i="3"/>
  <c r="AQ726" i="3"/>
  <c r="BI726" i="3" s="1"/>
  <c r="BL726" i="3" s="1"/>
  <c r="AC726" i="3"/>
  <c r="BE726" i="3" s="1"/>
  <c r="BF726" i="3" s="1"/>
  <c r="J726" i="3"/>
  <c r="I726" i="3"/>
  <c r="F726" i="3"/>
  <c r="BB726" i="3" s="1"/>
  <c r="CC725" i="3"/>
  <c r="CB725" i="3"/>
  <c r="CA725" i="3"/>
  <c r="BZ725" i="3"/>
  <c r="BY725" i="3"/>
  <c r="BX725" i="3"/>
  <c r="BW725" i="3"/>
  <c r="BV725" i="3"/>
  <c r="BU725" i="3"/>
  <c r="BN725" i="3"/>
  <c r="BM725" i="3"/>
  <c r="BO725" i="3" s="1"/>
  <c r="BJ725" i="3"/>
  <c r="BG725" i="3"/>
  <c r="AZ725" i="3"/>
  <c r="AY725" i="3"/>
  <c r="AW725" i="3"/>
  <c r="AQ725" i="3"/>
  <c r="BI725" i="3" s="1"/>
  <c r="BL725" i="3" s="1"/>
  <c r="AC725" i="3"/>
  <c r="J725" i="3"/>
  <c r="I725" i="3"/>
  <c r="F725" i="3"/>
  <c r="BB725" i="3" s="1"/>
  <c r="CC724" i="3"/>
  <c r="CB724" i="3"/>
  <c r="CA724" i="3"/>
  <c r="BZ724" i="3"/>
  <c r="BY724" i="3"/>
  <c r="BX724" i="3"/>
  <c r="BW724" i="3"/>
  <c r="BV724" i="3"/>
  <c r="BU724" i="3"/>
  <c r="BN724" i="3"/>
  <c r="BM724" i="3"/>
  <c r="BO724" i="3" s="1"/>
  <c r="BJ724" i="3"/>
  <c r="BG724" i="3"/>
  <c r="AZ724" i="3"/>
  <c r="AY724" i="3"/>
  <c r="AW724" i="3"/>
  <c r="AQ724" i="3"/>
  <c r="BI724" i="3" s="1"/>
  <c r="BL724" i="3" s="1"/>
  <c r="AC724" i="3"/>
  <c r="J724" i="3"/>
  <c r="I724" i="3"/>
  <c r="F724" i="3"/>
  <c r="BB724" i="3" s="1"/>
  <c r="CC723" i="3"/>
  <c r="CB723" i="3"/>
  <c r="CA723" i="3"/>
  <c r="BZ723" i="3"/>
  <c r="BY723" i="3"/>
  <c r="BX723" i="3"/>
  <c r="BW723" i="3"/>
  <c r="BV723" i="3"/>
  <c r="BU723" i="3"/>
  <c r="BN723" i="3"/>
  <c r="BM723" i="3"/>
  <c r="BO723" i="3" s="1"/>
  <c r="BJ723" i="3"/>
  <c r="BG723" i="3"/>
  <c r="AZ723" i="3"/>
  <c r="AY723" i="3"/>
  <c r="AW723" i="3"/>
  <c r="AQ723" i="3"/>
  <c r="BI723" i="3" s="1"/>
  <c r="BL723" i="3" s="1"/>
  <c r="AC723" i="3"/>
  <c r="J723" i="3"/>
  <c r="I723" i="3"/>
  <c r="F723" i="3"/>
  <c r="BB723" i="3" s="1"/>
  <c r="CC722" i="3"/>
  <c r="CB722" i="3"/>
  <c r="CA722" i="3"/>
  <c r="BZ722" i="3"/>
  <c r="BY722" i="3"/>
  <c r="BX722" i="3"/>
  <c r="BW722" i="3"/>
  <c r="BV722" i="3"/>
  <c r="BU722" i="3"/>
  <c r="BN722" i="3"/>
  <c r="BM722" i="3"/>
  <c r="BO722" i="3" s="1"/>
  <c r="BJ722" i="3"/>
  <c r="BG722" i="3"/>
  <c r="AZ722" i="3"/>
  <c r="AY722" i="3"/>
  <c r="AW722" i="3"/>
  <c r="AQ722" i="3"/>
  <c r="BI722" i="3" s="1"/>
  <c r="BL722" i="3" s="1"/>
  <c r="AC722" i="3"/>
  <c r="J722" i="3"/>
  <c r="I722" i="3"/>
  <c r="F722" i="3"/>
  <c r="BB722" i="3" s="1"/>
  <c r="CC721" i="3"/>
  <c r="CB721" i="3"/>
  <c r="CA721" i="3"/>
  <c r="BZ721" i="3"/>
  <c r="BY721" i="3"/>
  <c r="BX721" i="3"/>
  <c r="BW721" i="3"/>
  <c r="BV721" i="3"/>
  <c r="BU721" i="3"/>
  <c r="BN721" i="3"/>
  <c r="BM721" i="3"/>
  <c r="BO721" i="3" s="1"/>
  <c r="BJ721" i="3"/>
  <c r="BG721" i="3"/>
  <c r="AZ721" i="3"/>
  <c r="AY721" i="3"/>
  <c r="AW721" i="3"/>
  <c r="AQ721" i="3"/>
  <c r="BI721" i="3" s="1"/>
  <c r="BL721" i="3" s="1"/>
  <c r="AC721" i="3"/>
  <c r="J721" i="3"/>
  <c r="I721" i="3"/>
  <c r="F721" i="3"/>
  <c r="BB721" i="3" s="1"/>
  <c r="CC746" i="3"/>
  <c r="CB746" i="3"/>
  <c r="CA746" i="3"/>
  <c r="BZ746" i="3"/>
  <c r="BY746" i="3"/>
  <c r="BX746" i="3"/>
  <c r="BW746" i="3"/>
  <c r="BV746" i="3"/>
  <c r="BU746" i="3"/>
  <c r="BN746" i="3"/>
  <c r="BP746" i="3" s="1"/>
  <c r="BM746" i="3"/>
  <c r="BO746" i="3" s="1"/>
  <c r="BJ746" i="3"/>
  <c r="BG746" i="3"/>
  <c r="AZ746" i="3"/>
  <c r="AY746" i="3"/>
  <c r="AW746" i="3"/>
  <c r="AQ746" i="3"/>
  <c r="BI746" i="3" s="1"/>
  <c r="BL746" i="3" s="1"/>
  <c r="AC746" i="3"/>
  <c r="BE746" i="3" s="1"/>
  <c r="BF746" i="3" s="1"/>
  <c r="J746" i="3"/>
  <c r="I746" i="3"/>
  <c r="F746" i="3"/>
  <c r="BA746" i="3" s="1"/>
  <c r="CC745" i="3"/>
  <c r="CB745" i="3"/>
  <c r="CA745" i="3"/>
  <c r="BZ745" i="3"/>
  <c r="BY745" i="3"/>
  <c r="BX745" i="3"/>
  <c r="BW745" i="3"/>
  <c r="BV745" i="3"/>
  <c r="BU745" i="3"/>
  <c r="BN745" i="3"/>
  <c r="BM745" i="3"/>
  <c r="BO745" i="3" s="1"/>
  <c r="BJ745" i="3"/>
  <c r="BG745" i="3"/>
  <c r="AZ745" i="3"/>
  <c r="AY745" i="3"/>
  <c r="AW745" i="3"/>
  <c r="AQ745" i="3"/>
  <c r="BI745" i="3" s="1"/>
  <c r="BL745" i="3" s="1"/>
  <c r="AC745" i="3"/>
  <c r="BE745" i="3" s="1"/>
  <c r="BF745" i="3" s="1"/>
  <c r="J745" i="3"/>
  <c r="I745" i="3"/>
  <c r="F745" i="3"/>
  <c r="BA745" i="3" s="1"/>
  <c r="CC744" i="3"/>
  <c r="CB744" i="3"/>
  <c r="CA744" i="3"/>
  <c r="BZ744" i="3"/>
  <c r="BY744" i="3"/>
  <c r="BX744" i="3"/>
  <c r="BW744" i="3"/>
  <c r="BV744" i="3"/>
  <c r="BU744" i="3"/>
  <c r="BN744" i="3"/>
  <c r="BP744" i="3" s="1"/>
  <c r="BM744" i="3"/>
  <c r="BO744" i="3" s="1"/>
  <c r="BJ744" i="3"/>
  <c r="BG744" i="3"/>
  <c r="AZ744" i="3"/>
  <c r="AY744" i="3"/>
  <c r="AW744" i="3"/>
  <c r="AQ744" i="3"/>
  <c r="BI744" i="3" s="1"/>
  <c r="BL744" i="3" s="1"/>
  <c r="AC744" i="3"/>
  <c r="BE744" i="3" s="1"/>
  <c r="BF744" i="3" s="1"/>
  <c r="J744" i="3"/>
  <c r="I744" i="3"/>
  <c r="F744" i="3"/>
  <c r="BA744" i="3" s="1"/>
  <c r="CC743" i="3"/>
  <c r="CB743" i="3"/>
  <c r="CA743" i="3"/>
  <c r="BZ743" i="3"/>
  <c r="BY743" i="3"/>
  <c r="BX743" i="3"/>
  <c r="BW743" i="3"/>
  <c r="BV743" i="3"/>
  <c r="BU743" i="3"/>
  <c r="BN743" i="3"/>
  <c r="BM743" i="3"/>
  <c r="BO743" i="3" s="1"/>
  <c r="BJ743" i="3"/>
  <c r="BG743" i="3"/>
  <c r="AZ743" i="3"/>
  <c r="AY743" i="3"/>
  <c r="AW743" i="3"/>
  <c r="AQ743" i="3"/>
  <c r="BI743" i="3" s="1"/>
  <c r="BL743" i="3" s="1"/>
  <c r="AC743" i="3"/>
  <c r="J743" i="3"/>
  <c r="I743" i="3"/>
  <c r="F743" i="3"/>
  <c r="BA743" i="3" s="1"/>
  <c r="CC742" i="3"/>
  <c r="CB742" i="3"/>
  <c r="CA742" i="3"/>
  <c r="BZ742" i="3"/>
  <c r="BY742" i="3"/>
  <c r="BX742" i="3"/>
  <c r="BW742" i="3"/>
  <c r="BV742" i="3"/>
  <c r="BU742" i="3"/>
  <c r="BN742" i="3"/>
  <c r="BP742" i="3" s="1"/>
  <c r="BM742" i="3"/>
  <c r="BO742" i="3" s="1"/>
  <c r="BJ742" i="3"/>
  <c r="BG742" i="3"/>
  <c r="AZ742" i="3"/>
  <c r="AY742" i="3"/>
  <c r="AW742" i="3"/>
  <c r="AQ742" i="3"/>
  <c r="BI742" i="3" s="1"/>
  <c r="BL742" i="3" s="1"/>
  <c r="AC742" i="3"/>
  <c r="BE742" i="3" s="1"/>
  <c r="BF742" i="3" s="1"/>
  <c r="J742" i="3"/>
  <c r="I742" i="3"/>
  <c r="F742" i="3"/>
  <c r="BA742" i="3" s="1"/>
  <c r="CC741" i="3"/>
  <c r="CB741" i="3"/>
  <c r="CA741" i="3"/>
  <c r="BZ741" i="3"/>
  <c r="BY741" i="3"/>
  <c r="BX741" i="3"/>
  <c r="BW741" i="3"/>
  <c r="BV741" i="3"/>
  <c r="BU741" i="3"/>
  <c r="BN741" i="3"/>
  <c r="BM741" i="3"/>
  <c r="BO741" i="3" s="1"/>
  <c r="BJ741" i="3"/>
  <c r="BG741" i="3"/>
  <c r="AZ741" i="3"/>
  <c r="AY741" i="3"/>
  <c r="AW741" i="3"/>
  <c r="AQ741" i="3"/>
  <c r="BI741" i="3" s="1"/>
  <c r="BL741" i="3" s="1"/>
  <c r="AC741" i="3"/>
  <c r="J741" i="3"/>
  <c r="I741" i="3"/>
  <c r="F741" i="3"/>
  <c r="BA741" i="3" s="1"/>
  <c r="CC740" i="3"/>
  <c r="CB740" i="3"/>
  <c r="CA740" i="3"/>
  <c r="BZ740" i="3"/>
  <c r="BY740" i="3"/>
  <c r="BX740" i="3"/>
  <c r="BW740" i="3"/>
  <c r="BV740" i="3"/>
  <c r="BU740" i="3"/>
  <c r="BN740" i="3"/>
  <c r="BP740" i="3" s="1"/>
  <c r="BM740" i="3"/>
  <c r="BO740" i="3" s="1"/>
  <c r="BJ740" i="3"/>
  <c r="BG740" i="3"/>
  <c r="AZ740" i="3"/>
  <c r="AY740" i="3"/>
  <c r="AW740" i="3"/>
  <c r="AQ740" i="3"/>
  <c r="BI740" i="3" s="1"/>
  <c r="BL740" i="3" s="1"/>
  <c r="AC740" i="3"/>
  <c r="BE740" i="3" s="1"/>
  <c r="BF740" i="3" s="1"/>
  <c r="J740" i="3"/>
  <c r="I740" i="3"/>
  <c r="F740" i="3"/>
  <c r="BA740" i="3" s="1"/>
  <c r="CC739" i="3"/>
  <c r="CB739" i="3"/>
  <c r="CA739" i="3"/>
  <c r="BZ739" i="3"/>
  <c r="BY739" i="3"/>
  <c r="BX739" i="3"/>
  <c r="BW739" i="3"/>
  <c r="BV739" i="3"/>
  <c r="BU739" i="3"/>
  <c r="BN739" i="3"/>
  <c r="BM739" i="3"/>
  <c r="BO739" i="3" s="1"/>
  <c r="BJ739" i="3"/>
  <c r="BG739" i="3"/>
  <c r="AZ739" i="3"/>
  <c r="AY739" i="3"/>
  <c r="AW739" i="3"/>
  <c r="AQ739" i="3"/>
  <c r="BI739" i="3" s="1"/>
  <c r="BL739" i="3" s="1"/>
  <c r="AC739" i="3"/>
  <c r="J739" i="3"/>
  <c r="I739" i="3"/>
  <c r="F739" i="3"/>
  <c r="BA739" i="3" s="1"/>
  <c r="CC738" i="3"/>
  <c r="CB738" i="3"/>
  <c r="CA738" i="3"/>
  <c r="BZ738" i="3"/>
  <c r="BY738" i="3"/>
  <c r="BX738" i="3"/>
  <c r="BW738" i="3"/>
  <c r="BV738" i="3"/>
  <c r="BU738" i="3"/>
  <c r="BN738" i="3"/>
  <c r="BM738" i="3"/>
  <c r="BO738" i="3" s="1"/>
  <c r="BJ738" i="3"/>
  <c r="BG738" i="3"/>
  <c r="AZ738" i="3"/>
  <c r="AY738" i="3"/>
  <c r="AW738" i="3"/>
  <c r="AQ738" i="3"/>
  <c r="BI738" i="3" s="1"/>
  <c r="BL738" i="3" s="1"/>
  <c r="AC738" i="3"/>
  <c r="BE738" i="3" s="1"/>
  <c r="BF738" i="3" s="1"/>
  <c r="J738" i="3"/>
  <c r="I738" i="3"/>
  <c r="F738" i="3"/>
  <c r="BA738" i="3" s="1"/>
  <c r="CC737" i="3"/>
  <c r="CB737" i="3"/>
  <c r="CA737" i="3"/>
  <c r="BZ737" i="3"/>
  <c r="BY737" i="3"/>
  <c r="BX737" i="3"/>
  <c r="BW737" i="3"/>
  <c r="BV737" i="3"/>
  <c r="BU737" i="3"/>
  <c r="BN737" i="3"/>
  <c r="BM737" i="3"/>
  <c r="BO737" i="3" s="1"/>
  <c r="BJ737" i="3"/>
  <c r="BG737" i="3"/>
  <c r="AZ737" i="3"/>
  <c r="AY737" i="3"/>
  <c r="AW737" i="3"/>
  <c r="AQ737" i="3"/>
  <c r="BI737" i="3" s="1"/>
  <c r="BL737" i="3" s="1"/>
  <c r="AC737" i="3"/>
  <c r="BE737" i="3" s="1"/>
  <c r="BF737" i="3" s="1"/>
  <c r="J737" i="3"/>
  <c r="I737" i="3"/>
  <c r="F737" i="3"/>
  <c r="BA737" i="3" s="1"/>
  <c r="CC736" i="3"/>
  <c r="CB736" i="3"/>
  <c r="CA736" i="3"/>
  <c r="BZ736" i="3"/>
  <c r="BY736" i="3"/>
  <c r="BX736" i="3"/>
  <c r="BW736" i="3"/>
  <c r="BV736" i="3"/>
  <c r="BU736" i="3"/>
  <c r="BN736" i="3"/>
  <c r="BM736" i="3"/>
  <c r="BO736" i="3" s="1"/>
  <c r="BJ736" i="3"/>
  <c r="BG736" i="3"/>
  <c r="AZ736" i="3"/>
  <c r="AY736" i="3"/>
  <c r="AW736" i="3"/>
  <c r="AQ736" i="3"/>
  <c r="BI736" i="3" s="1"/>
  <c r="BL736" i="3" s="1"/>
  <c r="AC736" i="3"/>
  <c r="BE736" i="3" s="1"/>
  <c r="BF736" i="3" s="1"/>
  <c r="J736" i="3"/>
  <c r="I736" i="3"/>
  <c r="F736" i="3"/>
  <c r="BA736" i="3" s="1"/>
  <c r="CC735" i="3"/>
  <c r="CB735" i="3"/>
  <c r="CA735" i="3"/>
  <c r="BZ735" i="3"/>
  <c r="BY735" i="3"/>
  <c r="BX735" i="3"/>
  <c r="BW735" i="3"/>
  <c r="BV735" i="3"/>
  <c r="BU735" i="3"/>
  <c r="BN735" i="3"/>
  <c r="BM735" i="3"/>
  <c r="BO735" i="3" s="1"/>
  <c r="BJ735" i="3"/>
  <c r="BG735" i="3"/>
  <c r="AZ735" i="3"/>
  <c r="AY735" i="3"/>
  <c r="AW735" i="3"/>
  <c r="AQ735" i="3"/>
  <c r="BI735" i="3" s="1"/>
  <c r="BL735" i="3" s="1"/>
  <c r="AC735" i="3"/>
  <c r="BE735" i="3" s="1"/>
  <c r="BF735" i="3" s="1"/>
  <c r="J735" i="3"/>
  <c r="I735" i="3"/>
  <c r="F735" i="3"/>
  <c r="BB735" i="3" s="1"/>
  <c r="CC734" i="3"/>
  <c r="CB734" i="3"/>
  <c r="CA734" i="3"/>
  <c r="BZ734" i="3"/>
  <c r="BY734" i="3"/>
  <c r="BX734" i="3"/>
  <c r="BW734" i="3"/>
  <c r="BV734" i="3"/>
  <c r="BU734" i="3"/>
  <c r="BN734" i="3"/>
  <c r="BM734" i="3"/>
  <c r="BO734" i="3" s="1"/>
  <c r="BJ734" i="3"/>
  <c r="BG734" i="3"/>
  <c r="AZ734" i="3"/>
  <c r="AY734" i="3"/>
  <c r="AW734" i="3"/>
  <c r="AQ734" i="3"/>
  <c r="BI734" i="3" s="1"/>
  <c r="BL734" i="3" s="1"/>
  <c r="AC734" i="3"/>
  <c r="BE734" i="3" s="1"/>
  <c r="BF734" i="3" s="1"/>
  <c r="J734" i="3"/>
  <c r="I734" i="3"/>
  <c r="F734" i="3"/>
  <c r="BB734" i="3" s="1"/>
  <c r="CC759" i="3"/>
  <c r="CB759" i="3"/>
  <c r="CA759" i="3"/>
  <c r="BZ759" i="3"/>
  <c r="BY759" i="3"/>
  <c r="BX759" i="3"/>
  <c r="BW759" i="3"/>
  <c r="BV759" i="3"/>
  <c r="BU759" i="3"/>
  <c r="BN759" i="3"/>
  <c r="BM759" i="3"/>
  <c r="BO759" i="3" s="1"/>
  <c r="BJ759" i="3"/>
  <c r="BG759" i="3"/>
  <c r="AZ759" i="3"/>
  <c r="AY759" i="3"/>
  <c r="AW759" i="3"/>
  <c r="AQ759" i="3"/>
  <c r="BI759" i="3" s="1"/>
  <c r="BL759" i="3" s="1"/>
  <c r="AC759" i="3"/>
  <c r="J759" i="3"/>
  <c r="I759" i="3"/>
  <c r="F759" i="3"/>
  <c r="BB759" i="3" s="1"/>
  <c r="CC758" i="3"/>
  <c r="CB758" i="3"/>
  <c r="CA758" i="3"/>
  <c r="BZ758" i="3"/>
  <c r="BY758" i="3"/>
  <c r="BX758" i="3"/>
  <c r="BW758" i="3"/>
  <c r="BV758" i="3"/>
  <c r="BU758" i="3"/>
  <c r="BN758" i="3"/>
  <c r="BM758" i="3"/>
  <c r="BO758" i="3" s="1"/>
  <c r="BJ758" i="3"/>
  <c r="BG758" i="3"/>
  <c r="AZ758" i="3"/>
  <c r="AY758" i="3"/>
  <c r="AW758" i="3"/>
  <c r="AQ758" i="3"/>
  <c r="BI758" i="3" s="1"/>
  <c r="BL758" i="3" s="1"/>
  <c r="AC758" i="3"/>
  <c r="J758" i="3"/>
  <c r="I758" i="3"/>
  <c r="F758" i="3"/>
  <c r="CC757" i="3"/>
  <c r="CB757" i="3"/>
  <c r="CA757" i="3"/>
  <c r="BZ757" i="3"/>
  <c r="BY757" i="3"/>
  <c r="BX757" i="3"/>
  <c r="BW757" i="3"/>
  <c r="BV757" i="3"/>
  <c r="BU757" i="3"/>
  <c r="BN757" i="3"/>
  <c r="BM757" i="3"/>
  <c r="BO757" i="3" s="1"/>
  <c r="BJ757" i="3"/>
  <c r="BG757" i="3"/>
  <c r="AZ757" i="3"/>
  <c r="AY757" i="3"/>
  <c r="AW757" i="3"/>
  <c r="AQ757" i="3"/>
  <c r="BI757" i="3" s="1"/>
  <c r="BL757" i="3" s="1"/>
  <c r="AC757" i="3"/>
  <c r="BE757" i="3" s="1"/>
  <c r="BF757" i="3" s="1"/>
  <c r="J757" i="3"/>
  <c r="I757" i="3"/>
  <c r="F757" i="3"/>
  <c r="BA757" i="3" s="1"/>
  <c r="CC756" i="3"/>
  <c r="CB756" i="3"/>
  <c r="CA756" i="3"/>
  <c r="BZ756" i="3"/>
  <c r="BY756" i="3"/>
  <c r="BX756" i="3"/>
  <c r="BW756" i="3"/>
  <c r="BV756" i="3"/>
  <c r="BU756" i="3"/>
  <c r="BN756" i="3"/>
  <c r="BP756" i="3" s="1"/>
  <c r="BM756" i="3"/>
  <c r="BO756" i="3" s="1"/>
  <c r="BJ756" i="3"/>
  <c r="BG756" i="3"/>
  <c r="AZ756" i="3"/>
  <c r="AY756" i="3"/>
  <c r="AW756" i="3"/>
  <c r="AQ756" i="3"/>
  <c r="BI756" i="3" s="1"/>
  <c r="BL756" i="3" s="1"/>
  <c r="AC756" i="3"/>
  <c r="BE756" i="3" s="1"/>
  <c r="BF756" i="3" s="1"/>
  <c r="J756" i="3"/>
  <c r="I756" i="3"/>
  <c r="F756" i="3"/>
  <c r="BA756" i="3" s="1"/>
  <c r="CC755" i="3"/>
  <c r="CB755" i="3"/>
  <c r="CA755" i="3"/>
  <c r="BZ755" i="3"/>
  <c r="BY755" i="3"/>
  <c r="BX755" i="3"/>
  <c r="BW755" i="3"/>
  <c r="BV755" i="3"/>
  <c r="BU755" i="3"/>
  <c r="BN755" i="3"/>
  <c r="BM755" i="3"/>
  <c r="BO755" i="3" s="1"/>
  <c r="BJ755" i="3"/>
  <c r="BG755" i="3"/>
  <c r="AZ755" i="3"/>
  <c r="AY755" i="3"/>
  <c r="AW755" i="3"/>
  <c r="AQ755" i="3"/>
  <c r="BI755" i="3" s="1"/>
  <c r="BL755" i="3" s="1"/>
  <c r="AC755" i="3"/>
  <c r="J755" i="3"/>
  <c r="I755" i="3"/>
  <c r="F755" i="3"/>
  <c r="BA755" i="3" s="1"/>
  <c r="CC754" i="3"/>
  <c r="CB754" i="3"/>
  <c r="CA754" i="3"/>
  <c r="BZ754" i="3"/>
  <c r="BY754" i="3"/>
  <c r="BX754" i="3"/>
  <c r="BW754" i="3"/>
  <c r="BV754" i="3"/>
  <c r="BU754" i="3"/>
  <c r="BN754" i="3"/>
  <c r="BP754" i="3" s="1"/>
  <c r="BM754" i="3"/>
  <c r="BO754" i="3" s="1"/>
  <c r="BJ754" i="3"/>
  <c r="BG754" i="3"/>
  <c r="AZ754" i="3"/>
  <c r="AY754" i="3"/>
  <c r="AW754" i="3"/>
  <c r="AQ754" i="3"/>
  <c r="BI754" i="3" s="1"/>
  <c r="BL754" i="3" s="1"/>
  <c r="AC754" i="3"/>
  <c r="BE754" i="3" s="1"/>
  <c r="BF754" i="3" s="1"/>
  <c r="J754" i="3"/>
  <c r="I754" i="3"/>
  <c r="F754" i="3"/>
  <c r="BA754" i="3" s="1"/>
  <c r="CC753" i="3"/>
  <c r="CB753" i="3"/>
  <c r="CA753" i="3"/>
  <c r="BZ753" i="3"/>
  <c r="BY753" i="3"/>
  <c r="BX753" i="3"/>
  <c r="BW753" i="3"/>
  <c r="BV753" i="3"/>
  <c r="BU753" i="3"/>
  <c r="BN753" i="3"/>
  <c r="BM753" i="3"/>
  <c r="BO753" i="3" s="1"/>
  <c r="BJ753" i="3"/>
  <c r="BG753" i="3"/>
  <c r="AZ753" i="3"/>
  <c r="AY753" i="3"/>
  <c r="AW753" i="3"/>
  <c r="AQ753" i="3"/>
  <c r="BI753" i="3" s="1"/>
  <c r="BL753" i="3" s="1"/>
  <c r="AC753" i="3"/>
  <c r="J753" i="3"/>
  <c r="I753" i="3"/>
  <c r="F753" i="3"/>
  <c r="BA753" i="3" s="1"/>
  <c r="CC752" i="3"/>
  <c r="CB752" i="3"/>
  <c r="CA752" i="3"/>
  <c r="BZ752" i="3"/>
  <c r="BY752" i="3"/>
  <c r="BX752" i="3"/>
  <c r="BW752" i="3"/>
  <c r="BV752" i="3"/>
  <c r="BU752" i="3"/>
  <c r="BN752" i="3"/>
  <c r="BP752" i="3" s="1"/>
  <c r="BM752" i="3"/>
  <c r="BO752" i="3" s="1"/>
  <c r="BJ752" i="3"/>
  <c r="BG752" i="3"/>
  <c r="AZ752" i="3"/>
  <c r="AY752" i="3"/>
  <c r="AW752" i="3"/>
  <c r="AQ752" i="3"/>
  <c r="BI752" i="3" s="1"/>
  <c r="BL752" i="3" s="1"/>
  <c r="AC752" i="3"/>
  <c r="BE752" i="3" s="1"/>
  <c r="BF752" i="3" s="1"/>
  <c r="J752" i="3"/>
  <c r="I752" i="3"/>
  <c r="F752" i="3"/>
  <c r="BB752" i="3" s="1"/>
  <c r="CC751" i="3"/>
  <c r="CB751" i="3"/>
  <c r="CA751" i="3"/>
  <c r="BZ751" i="3"/>
  <c r="BY751" i="3"/>
  <c r="BX751" i="3"/>
  <c r="BW751" i="3"/>
  <c r="BV751" i="3"/>
  <c r="BU751" i="3"/>
  <c r="BN751" i="3"/>
  <c r="BM751" i="3"/>
  <c r="BO751" i="3" s="1"/>
  <c r="BJ751" i="3"/>
  <c r="BG751" i="3"/>
  <c r="AZ751" i="3"/>
  <c r="AY751" i="3"/>
  <c r="AW751" i="3"/>
  <c r="AQ751" i="3"/>
  <c r="AC751" i="3"/>
  <c r="BE751" i="3" s="1"/>
  <c r="BF751" i="3" s="1"/>
  <c r="J751" i="3"/>
  <c r="I751" i="3"/>
  <c r="F751" i="3"/>
  <c r="BB751" i="3" s="1"/>
  <c r="CC750" i="3"/>
  <c r="CB750" i="3"/>
  <c r="CA750" i="3"/>
  <c r="BZ750" i="3"/>
  <c r="BY750" i="3"/>
  <c r="BX750" i="3"/>
  <c r="BW750" i="3"/>
  <c r="BV750" i="3"/>
  <c r="BU750" i="3"/>
  <c r="BN750" i="3"/>
  <c r="BM750" i="3"/>
  <c r="BO750" i="3" s="1"/>
  <c r="BJ750" i="3"/>
  <c r="BG750" i="3"/>
  <c r="AZ750" i="3"/>
  <c r="AY750" i="3"/>
  <c r="AW750" i="3"/>
  <c r="AQ750" i="3"/>
  <c r="AC750" i="3"/>
  <c r="BE750" i="3" s="1"/>
  <c r="BF750" i="3" s="1"/>
  <c r="J750" i="3"/>
  <c r="I750" i="3"/>
  <c r="F750" i="3"/>
  <c r="BB750" i="3" s="1"/>
  <c r="CC749" i="3"/>
  <c r="CB749" i="3"/>
  <c r="CA749" i="3"/>
  <c r="BZ749" i="3"/>
  <c r="BY749" i="3"/>
  <c r="BX749" i="3"/>
  <c r="BW749" i="3"/>
  <c r="BV749" i="3"/>
  <c r="BU749" i="3"/>
  <c r="BN749" i="3"/>
  <c r="BM749" i="3"/>
  <c r="BO749" i="3" s="1"/>
  <c r="BJ749" i="3"/>
  <c r="BG749" i="3"/>
  <c r="AZ749" i="3"/>
  <c r="AY749" i="3"/>
  <c r="AW749" i="3"/>
  <c r="AQ749" i="3"/>
  <c r="AC749" i="3"/>
  <c r="BE749" i="3" s="1"/>
  <c r="BF749" i="3" s="1"/>
  <c r="J749" i="3"/>
  <c r="I749" i="3"/>
  <c r="F749" i="3"/>
  <c r="BB749" i="3" s="1"/>
  <c r="CC748" i="3"/>
  <c r="CB748" i="3"/>
  <c r="CA748" i="3"/>
  <c r="BZ748" i="3"/>
  <c r="BY748" i="3"/>
  <c r="BX748" i="3"/>
  <c r="BW748" i="3"/>
  <c r="BV748" i="3"/>
  <c r="BU748" i="3"/>
  <c r="BN748" i="3"/>
  <c r="BM748" i="3"/>
  <c r="BO748" i="3" s="1"/>
  <c r="BJ748" i="3"/>
  <c r="BG748" i="3"/>
  <c r="AZ748" i="3"/>
  <c r="AY748" i="3"/>
  <c r="AW748" i="3"/>
  <c r="AQ748" i="3"/>
  <c r="AC748" i="3"/>
  <c r="BE748" i="3" s="1"/>
  <c r="BF748" i="3" s="1"/>
  <c r="J748" i="3"/>
  <c r="I748" i="3"/>
  <c r="F748" i="3"/>
  <c r="BB748" i="3" s="1"/>
  <c r="CC747" i="3"/>
  <c r="CB747" i="3"/>
  <c r="CA747" i="3"/>
  <c r="BZ747" i="3"/>
  <c r="BY747" i="3"/>
  <c r="BX747" i="3"/>
  <c r="BW747" i="3"/>
  <c r="BV747" i="3"/>
  <c r="BU747" i="3"/>
  <c r="BN747" i="3"/>
  <c r="BM747" i="3"/>
  <c r="BO747" i="3" s="1"/>
  <c r="BJ747" i="3"/>
  <c r="BG747" i="3"/>
  <c r="AZ747" i="3"/>
  <c r="AY747" i="3"/>
  <c r="AW747" i="3"/>
  <c r="AQ747" i="3"/>
  <c r="AC747" i="3"/>
  <c r="BE747" i="3" s="1"/>
  <c r="BF747" i="3" s="1"/>
  <c r="J747" i="3"/>
  <c r="I747" i="3"/>
  <c r="F747" i="3"/>
  <c r="BB747" i="3" s="1"/>
  <c r="CC772" i="3"/>
  <c r="CB772" i="3"/>
  <c r="CA772" i="3"/>
  <c r="BZ772" i="3"/>
  <c r="BY772" i="3"/>
  <c r="BX772" i="3"/>
  <c r="BW772" i="3"/>
  <c r="BV772" i="3"/>
  <c r="BU772" i="3"/>
  <c r="BN772" i="3"/>
  <c r="BM772" i="3"/>
  <c r="BO772" i="3" s="1"/>
  <c r="BJ772" i="3"/>
  <c r="BG772" i="3"/>
  <c r="AZ772" i="3"/>
  <c r="AY772" i="3"/>
  <c r="AW772" i="3"/>
  <c r="AQ772" i="3"/>
  <c r="BI772" i="3" s="1"/>
  <c r="BL772" i="3" s="1"/>
  <c r="AC772" i="3"/>
  <c r="J772" i="3"/>
  <c r="I772" i="3"/>
  <c r="F772" i="3"/>
  <c r="BB772" i="3" s="1"/>
  <c r="CC771" i="3"/>
  <c r="CB771" i="3"/>
  <c r="CA771" i="3"/>
  <c r="BZ771" i="3"/>
  <c r="BY771" i="3"/>
  <c r="BX771" i="3"/>
  <c r="BW771" i="3"/>
  <c r="BV771" i="3"/>
  <c r="BU771" i="3"/>
  <c r="BN771" i="3"/>
  <c r="BM771" i="3"/>
  <c r="BO771" i="3" s="1"/>
  <c r="BJ771" i="3"/>
  <c r="BG771" i="3"/>
  <c r="AZ771" i="3"/>
  <c r="AY771" i="3"/>
  <c r="AW771" i="3"/>
  <c r="AQ771" i="3"/>
  <c r="BI771" i="3" s="1"/>
  <c r="BL771" i="3" s="1"/>
  <c r="AC771" i="3"/>
  <c r="J771" i="3"/>
  <c r="I771" i="3"/>
  <c r="F771" i="3"/>
  <c r="BB771" i="3" s="1"/>
  <c r="CC770" i="3"/>
  <c r="CB770" i="3"/>
  <c r="CA770" i="3"/>
  <c r="BZ770" i="3"/>
  <c r="BY770" i="3"/>
  <c r="BX770" i="3"/>
  <c r="BW770" i="3"/>
  <c r="BV770" i="3"/>
  <c r="BU770" i="3"/>
  <c r="BN770" i="3"/>
  <c r="BM770" i="3"/>
  <c r="BO770" i="3" s="1"/>
  <c r="BJ770" i="3"/>
  <c r="BG770" i="3"/>
  <c r="AZ770" i="3"/>
  <c r="AY770" i="3"/>
  <c r="AW770" i="3"/>
  <c r="AQ770" i="3"/>
  <c r="BI770" i="3" s="1"/>
  <c r="BL770" i="3" s="1"/>
  <c r="AC770" i="3"/>
  <c r="J770" i="3"/>
  <c r="I770" i="3"/>
  <c r="F770" i="3"/>
  <c r="BB770" i="3" s="1"/>
  <c r="CC769" i="3"/>
  <c r="CB769" i="3"/>
  <c r="CA769" i="3"/>
  <c r="BZ769" i="3"/>
  <c r="BY769" i="3"/>
  <c r="BX769" i="3"/>
  <c r="BW769" i="3"/>
  <c r="BV769" i="3"/>
  <c r="BU769" i="3"/>
  <c r="BN769" i="3"/>
  <c r="BM769" i="3"/>
  <c r="BO769" i="3" s="1"/>
  <c r="BJ769" i="3"/>
  <c r="BG769" i="3"/>
  <c r="AZ769" i="3"/>
  <c r="AY769" i="3"/>
  <c r="AW769" i="3"/>
  <c r="AQ769" i="3"/>
  <c r="BI769" i="3" s="1"/>
  <c r="BL769" i="3" s="1"/>
  <c r="AC769" i="3"/>
  <c r="J769" i="3"/>
  <c r="I769" i="3"/>
  <c r="F769" i="3"/>
  <c r="BB769" i="3" s="1"/>
  <c r="CC768" i="3"/>
  <c r="CB768" i="3"/>
  <c r="CA768" i="3"/>
  <c r="BZ768" i="3"/>
  <c r="BY768" i="3"/>
  <c r="BX768" i="3"/>
  <c r="BW768" i="3"/>
  <c r="BV768" i="3"/>
  <c r="BU768" i="3"/>
  <c r="BN768" i="3"/>
  <c r="BM768" i="3"/>
  <c r="BO768" i="3" s="1"/>
  <c r="BJ768" i="3"/>
  <c r="BG768" i="3"/>
  <c r="AZ768" i="3"/>
  <c r="AY768" i="3"/>
  <c r="AW768" i="3"/>
  <c r="AQ768" i="3"/>
  <c r="BI768" i="3" s="1"/>
  <c r="BL768" i="3" s="1"/>
  <c r="AC768" i="3"/>
  <c r="J768" i="3"/>
  <c r="I768" i="3"/>
  <c r="F768" i="3"/>
  <c r="BB768" i="3" s="1"/>
  <c r="CC767" i="3"/>
  <c r="CB767" i="3"/>
  <c r="CA767" i="3"/>
  <c r="BZ767" i="3"/>
  <c r="BY767" i="3"/>
  <c r="BX767" i="3"/>
  <c r="BW767" i="3"/>
  <c r="BV767" i="3"/>
  <c r="BU767" i="3"/>
  <c r="BN767" i="3"/>
  <c r="BM767" i="3"/>
  <c r="BO767" i="3" s="1"/>
  <c r="BJ767" i="3"/>
  <c r="BG767" i="3"/>
  <c r="AZ767" i="3"/>
  <c r="AY767" i="3"/>
  <c r="AW767" i="3"/>
  <c r="AQ767" i="3"/>
  <c r="BI767" i="3" s="1"/>
  <c r="BL767" i="3" s="1"/>
  <c r="AC767" i="3"/>
  <c r="J767" i="3"/>
  <c r="I767" i="3"/>
  <c r="F767" i="3"/>
  <c r="CC766" i="3"/>
  <c r="CB766" i="3"/>
  <c r="CA766" i="3"/>
  <c r="BZ766" i="3"/>
  <c r="BY766" i="3"/>
  <c r="BX766" i="3"/>
  <c r="BW766" i="3"/>
  <c r="BV766" i="3"/>
  <c r="BU766" i="3"/>
  <c r="BN766" i="3"/>
  <c r="BM766" i="3"/>
  <c r="BO766" i="3" s="1"/>
  <c r="BJ766" i="3"/>
  <c r="BG766" i="3"/>
  <c r="AZ766" i="3"/>
  <c r="AY766" i="3"/>
  <c r="AW766" i="3"/>
  <c r="AQ766" i="3"/>
  <c r="BI766" i="3" s="1"/>
  <c r="BL766" i="3" s="1"/>
  <c r="AC766" i="3"/>
  <c r="BE766" i="3" s="1"/>
  <c r="BF766" i="3" s="1"/>
  <c r="J766" i="3"/>
  <c r="I766" i="3"/>
  <c r="F766" i="3"/>
  <c r="BA766" i="3" s="1"/>
  <c r="CC765" i="3"/>
  <c r="CB765" i="3"/>
  <c r="CA765" i="3"/>
  <c r="BZ765" i="3"/>
  <c r="BY765" i="3"/>
  <c r="BX765" i="3"/>
  <c r="BW765" i="3"/>
  <c r="BV765" i="3"/>
  <c r="BU765" i="3"/>
  <c r="BN765" i="3"/>
  <c r="BP765" i="3" s="1"/>
  <c r="BM765" i="3"/>
  <c r="BO765" i="3" s="1"/>
  <c r="BJ765" i="3"/>
  <c r="BG765" i="3"/>
  <c r="AZ765" i="3"/>
  <c r="AY765" i="3"/>
  <c r="AW765" i="3"/>
  <c r="AQ765" i="3"/>
  <c r="BI765" i="3" s="1"/>
  <c r="BL765" i="3" s="1"/>
  <c r="AC765" i="3"/>
  <c r="BE765" i="3" s="1"/>
  <c r="BF765" i="3" s="1"/>
  <c r="J765" i="3"/>
  <c r="I765" i="3"/>
  <c r="F765" i="3"/>
  <c r="BB765" i="3" s="1"/>
  <c r="CC764" i="3"/>
  <c r="CB764" i="3"/>
  <c r="CA764" i="3"/>
  <c r="BZ764" i="3"/>
  <c r="BY764" i="3"/>
  <c r="BX764" i="3"/>
  <c r="BW764" i="3"/>
  <c r="BV764" i="3"/>
  <c r="BU764" i="3"/>
  <c r="BN764" i="3"/>
  <c r="BM764" i="3"/>
  <c r="BO764" i="3" s="1"/>
  <c r="BJ764" i="3"/>
  <c r="BG764" i="3"/>
  <c r="AZ764" i="3"/>
  <c r="AY764" i="3"/>
  <c r="AW764" i="3"/>
  <c r="AQ764" i="3"/>
  <c r="BI764" i="3" s="1"/>
  <c r="BL764" i="3" s="1"/>
  <c r="AC764" i="3"/>
  <c r="BE764" i="3" s="1"/>
  <c r="BF764" i="3" s="1"/>
  <c r="J764" i="3"/>
  <c r="I764" i="3"/>
  <c r="F764" i="3"/>
  <c r="BB764" i="3" s="1"/>
  <c r="CC763" i="3"/>
  <c r="CB763" i="3"/>
  <c r="CA763" i="3"/>
  <c r="BZ763" i="3"/>
  <c r="BY763" i="3"/>
  <c r="BX763" i="3"/>
  <c r="BW763" i="3"/>
  <c r="BV763" i="3"/>
  <c r="BU763" i="3"/>
  <c r="BN763" i="3"/>
  <c r="BM763" i="3"/>
  <c r="BO763" i="3" s="1"/>
  <c r="BJ763" i="3"/>
  <c r="BG763" i="3"/>
  <c r="AZ763" i="3"/>
  <c r="AY763" i="3"/>
  <c r="AW763" i="3"/>
  <c r="AQ763" i="3"/>
  <c r="BI763" i="3" s="1"/>
  <c r="BL763" i="3" s="1"/>
  <c r="AC763" i="3"/>
  <c r="J763" i="3"/>
  <c r="I763" i="3"/>
  <c r="F763" i="3"/>
  <c r="BB763" i="3" s="1"/>
  <c r="CC762" i="3"/>
  <c r="CB762" i="3"/>
  <c r="CA762" i="3"/>
  <c r="BZ762" i="3"/>
  <c r="BY762" i="3"/>
  <c r="BX762" i="3"/>
  <c r="BW762" i="3"/>
  <c r="BV762" i="3"/>
  <c r="BU762" i="3"/>
  <c r="BN762" i="3"/>
  <c r="BM762" i="3"/>
  <c r="BO762" i="3" s="1"/>
  <c r="BJ762" i="3"/>
  <c r="BG762" i="3"/>
  <c r="AZ762" i="3"/>
  <c r="AY762" i="3"/>
  <c r="AW762" i="3"/>
  <c r="AQ762" i="3"/>
  <c r="BI762" i="3" s="1"/>
  <c r="BL762" i="3" s="1"/>
  <c r="AC762" i="3"/>
  <c r="J762" i="3"/>
  <c r="I762" i="3"/>
  <c r="F762" i="3"/>
  <c r="BB762" i="3" s="1"/>
  <c r="CC761" i="3"/>
  <c r="CB761" i="3"/>
  <c r="CA761" i="3"/>
  <c r="BZ761" i="3"/>
  <c r="BY761" i="3"/>
  <c r="BX761" i="3"/>
  <c r="BW761" i="3"/>
  <c r="BV761" i="3"/>
  <c r="BU761" i="3"/>
  <c r="BN761" i="3"/>
  <c r="BM761" i="3"/>
  <c r="BO761" i="3" s="1"/>
  <c r="BJ761" i="3"/>
  <c r="BG761" i="3"/>
  <c r="AZ761" i="3"/>
  <c r="AY761" i="3"/>
  <c r="AW761" i="3"/>
  <c r="AQ761" i="3"/>
  <c r="BI761" i="3" s="1"/>
  <c r="BL761" i="3" s="1"/>
  <c r="AC761" i="3"/>
  <c r="J761" i="3"/>
  <c r="I761" i="3"/>
  <c r="F761" i="3"/>
  <c r="BB761" i="3" s="1"/>
  <c r="CC760" i="3"/>
  <c r="CB760" i="3"/>
  <c r="CA760" i="3"/>
  <c r="BZ760" i="3"/>
  <c r="BY760" i="3"/>
  <c r="BX760" i="3"/>
  <c r="BW760" i="3"/>
  <c r="BV760" i="3"/>
  <c r="BU760" i="3"/>
  <c r="BN760" i="3"/>
  <c r="BM760" i="3"/>
  <c r="BO760" i="3" s="1"/>
  <c r="BJ760" i="3"/>
  <c r="BG760" i="3"/>
  <c r="AZ760" i="3"/>
  <c r="AY760" i="3"/>
  <c r="AW760" i="3"/>
  <c r="AQ760" i="3"/>
  <c r="BI760" i="3" s="1"/>
  <c r="BL760" i="3" s="1"/>
  <c r="AC760" i="3"/>
  <c r="J760" i="3"/>
  <c r="I760" i="3"/>
  <c r="F760" i="3"/>
  <c r="BB760" i="3" s="1"/>
  <c r="CC785" i="3"/>
  <c r="CB785" i="3"/>
  <c r="CA785" i="3"/>
  <c r="BZ785" i="3"/>
  <c r="BY785" i="3"/>
  <c r="BX785" i="3"/>
  <c r="BW785" i="3"/>
  <c r="BV785" i="3"/>
  <c r="BU785" i="3"/>
  <c r="BN785" i="3"/>
  <c r="BM785" i="3"/>
  <c r="BO785" i="3" s="1"/>
  <c r="BJ785" i="3"/>
  <c r="BG785" i="3"/>
  <c r="AZ785" i="3"/>
  <c r="AY785" i="3"/>
  <c r="AW785" i="3"/>
  <c r="AQ785" i="3"/>
  <c r="AC785" i="3"/>
  <c r="BE785" i="3" s="1"/>
  <c r="BF785" i="3" s="1"/>
  <c r="J785" i="3"/>
  <c r="I785" i="3"/>
  <c r="F785" i="3"/>
  <c r="BB785" i="3" s="1"/>
  <c r="CC784" i="3"/>
  <c r="CB784" i="3"/>
  <c r="CA784" i="3"/>
  <c r="BZ784" i="3"/>
  <c r="BY784" i="3"/>
  <c r="BX784" i="3"/>
  <c r="BW784" i="3"/>
  <c r="BV784" i="3"/>
  <c r="BU784" i="3"/>
  <c r="BN784" i="3"/>
  <c r="BM784" i="3"/>
  <c r="BO784" i="3" s="1"/>
  <c r="BJ784" i="3"/>
  <c r="BG784" i="3"/>
  <c r="AZ784" i="3"/>
  <c r="AY784" i="3"/>
  <c r="AW784" i="3"/>
  <c r="AQ784" i="3"/>
  <c r="AC784" i="3"/>
  <c r="BE784" i="3" s="1"/>
  <c r="BF784" i="3" s="1"/>
  <c r="J784" i="3"/>
  <c r="I784" i="3"/>
  <c r="F784" i="3"/>
  <c r="BB784" i="3" s="1"/>
  <c r="CC783" i="3"/>
  <c r="CB783" i="3"/>
  <c r="CA783" i="3"/>
  <c r="BZ783" i="3"/>
  <c r="BY783" i="3"/>
  <c r="BX783" i="3"/>
  <c r="BW783" i="3"/>
  <c r="BV783" i="3"/>
  <c r="BU783" i="3"/>
  <c r="BN783" i="3"/>
  <c r="BM783" i="3"/>
  <c r="BO783" i="3" s="1"/>
  <c r="BJ783" i="3"/>
  <c r="BG783" i="3"/>
  <c r="AZ783" i="3"/>
  <c r="AY783" i="3"/>
  <c r="AW783" i="3"/>
  <c r="AQ783" i="3"/>
  <c r="AC783" i="3"/>
  <c r="BE783" i="3" s="1"/>
  <c r="BF783" i="3" s="1"/>
  <c r="J783" i="3"/>
  <c r="I783" i="3"/>
  <c r="F783" i="3"/>
  <c r="BB783" i="3" s="1"/>
  <c r="CC782" i="3"/>
  <c r="CB782" i="3"/>
  <c r="CA782" i="3"/>
  <c r="BZ782" i="3"/>
  <c r="BY782" i="3"/>
  <c r="BX782" i="3"/>
  <c r="BW782" i="3"/>
  <c r="BV782" i="3"/>
  <c r="BU782" i="3"/>
  <c r="BN782" i="3"/>
  <c r="BM782" i="3"/>
  <c r="BO782" i="3" s="1"/>
  <c r="BJ782" i="3"/>
  <c r="BG782" i="3"/>
  <c r="AZ782" i="3"/>
  <c r="AY782" i="3"/>
  <c r="AW782" i="3"/>
  <c r="AQ782" i="3"/>
  <c r="AC782" i="3"/>
  <c r="BE782" i="3" s="1"/>
  <c r="BF782" i="3" s="1"/>
  <c r="J782" i="3"/>
  <c r="I782" i="3"/>
  <c r="F782" i="3"/>
  <c r="BB782" i="3" s="1"/>
  <c r="CC781" i="3"/>
  <c r="CB781" i="3"/>
  <c r="CA781" i="3"/>
  <c r="BZ781" i="3"/>
  <c r="BY781" i="3"/>
  <c r="BX781" i="3"/>
  <c r="BW781" i="3"/>
  <c r="BV781" i="3"/>
  <c r="BU781" i="3"/>
  <c r="BN781" i="3"/>
  <c r="BM781" i="3"/>
  <c r="BO781" i="3" s="1"/>
  <c r="BJ781" i="3"/>
  <c r="BG781" i="3"/>
  <c r="AZ781" i="3"/>
  <c r="AY781" i="3"/>
  <c r="AW781" i="3"/>
  <c r="AQ781" i="3"/>
  <c r="AC781" i="3"/>
  <c r="BE781" i="3" s="1"/>
  <c r="BF781" i="3" s="1"/>
  <c r="J781" i="3"/>
  <c r="I781" i="3"/>
  <c r="F781" i="3"/>
  <c r="BB781" i="3" s="1"/>
  <c r="CC780" i="3"/>
  <c r="CB780" i="3"/>
  <c r="CA780" i="3"/>
  <c r="BZ780" i="3"/>
  <c r="BY780" i="3"/>
  <c r="BX780" i="3"/>
  <c r="BW780" i="3"/>
  <c r="BV780" i="3"/>
  <c r="BU780" i="3"/>
  <c r="BN780" i="3"/>
  <c r="BM780" i="3"/>
  <c r="BO780" i="3" s="1"/>
  <c r="BJ780" i="3"/>
  <c r="BG780" i="3"/>
  <c r="AZ780" i="3"/>
  <c r="AY780" i="3"/>
  <c r="AW780" i="3"/>
  <c r="AQ780" i="3"/>
  <c r="AC780" i="3"/>
  <c r="BE780" i="3" s="1"/>
  <c r="BF780" i="3" s="1"/>
  <c r="J780" i="3"/>
  <c r="I780" i="3"/>
  <c r="F780" i="3"/>
  <c r="BB780" i="3" s="1"/>
  <c r="CC779" i="3"/>
  <c r="CB779" i="3"/>
  <c r="CA779" i="3"/>
  <c r="BZ779" i="3"/>
  <c r="BY779" i="3"/>
  <c r="BX779" i="3"/>
  <c r="BW779" i="3"/>
  <c r="BV779" i="3"/>
  <c r="BU779" i="3"/>
  <c r="BN779" i="3"/>
  <c r="BM779" i="3"/>
  <c r="BO779" i="3" s="1"/>
  <c r="BJ779" i="3"/>
  <c r="BG779" i="3"/>
  <c r="AZ779" i="3"/>
  <c r="AY779" i="3"/>
  <c r="AW779" i="3"/>
  <c r="AQ779" i="3"/>
  <c r="AC779" i="3"/>
  <c r="BE779" i="3" s="1"/>
  <c r="BF779" i="3" s="1"/>
  <c r="J779" i="3"/>
  <c r="I779" i="3"/>
  <c r="F779" i="3"/>
  <c r="BB779" i="3" s="1"/>
  <c r="CC778" i="3"/>
  <c r="CB778" i="3"/>
  <c r="CA778" i="3"/>
  <c r="BZ778" i="3"/>
  <c r="BY778" i="3"/>
  <c r="BX778" i="3"/>
  <c r="BW778" i="3"/>
  <c r="BV778" i="3"/>
  <c r="BU778" i="3"/>
  <c r="BN778" i="3"/>
  <c r="BM778" i="3"/>
  <c r="BO778" i="3" s="1"/>
  <c r="BJ778" i="3"/>
  <c r="BG778" i="3"/>
  <c r="AZ778" i="3"/>
  <c r="AY778" i="3"/>
  <c r="AW778" i="3"/>
  <c r="AQ778" i="3"/>
  <c r="BI778" i="3" s="1"/>
  <c r="BL778" i="3" s="1"/>
  <c r="AC778" i="3"/>
  <c r="BE778" i="3" s="1"/>
  <c r="BF778" i="3" s="1"/>
  <c r="J778" i="3"/>
  <c r="I778" i="3"/>
  <c r="F778" i="3"/>
  <c r="BB778" i="3" s="1"/>
  <c r="CC777" i="3"/>
  <c r="CB777" i="3"/>
  <c r="CA777" i="3"/>
  <c r="BZ777" i="3"/>
  <c r="BY777" i="3"/>
  <c r="BX777" i="3"/>
  <c r="BW777" i="3"/>
  <c r="BV777" i="3"/>
  <c r="BU777" i="3"/>
  <c r="BN777" i="3"/>
  <c r="BM777" i="3"/>
  <c r="BO777" i="3" s="1"/>
  <c r="BJ777" i="3"/>
  <c r="BG777" i="3"/>
  <c r="AZ777" i="3"/>
  <c r="AY777" i="3"/>
  <c r="AW777" i="3"/>
  <c r="AQ777" i="3"/>
  <c r="BI777" i="3" s="1"/>
  <c r="BL777" i="3" s="1"/>
  <c r="AC777" i="3"/>
  <c r="BE777" i="3" s="1"/>
  <c r="BF777" i="3" s="1"/>
  <c r="J777" i="3"/>
  <c r="I777" i="3"/>
  <c r="F777" i="3"/>
  <c r="BA777" i="3" s="1"/>
  <c r="CC776" i="3"/>
  <c r="CB776" i="3"/>
  <c r="CA776" i="3"/>
  <c r="BZ776" i="3"/>
  <c r="BY776" i="3"/>
  <c r="BX776" i="3"/>
  <c r="BW776" i="3"/>
  <c r="BV776" i="3"/>
  <c r="BU776" i="3"/>
  <c r="BN776" i="3"/>
  <c r="BP776" i="3" s="1"/>
  <c r="BM776" i="3"/>
  <c r="BO776" i="3" s="1"/>
  <c r="BJ776" i="3"/>
  <c r="BG776" i="3"/>
  <c r="AZ776" i="3"/>
  <c r="AY776" i="3"/>
  <c r="AW776" i="3"/>
  <c r="AQ776" i="3"/>
  <c r="BI776" i="3" s="1"/>
  <c r="BL776" i="3" s="1"/>
  <c r="AC776" i="3"/>
  <c r="BE776" i="3" s="1"/>
  <c r="BF776" i="3" s="1"/>
  <c r="J776" i="3"/>
  <c r="I776" i="3"/>
  <c r="F776" i="3"/>
  <c r="BA776" i="3" s="1"/>
  <c r="CC775" i="3"/>
  <c r="CB775" i="3"/>
  <c r="CA775" i="3"/>
  <c r="BZ775" i="3"/>
  <c r="BY775" i="3"/>
  <c r="BX775" i="3"/>
  <c r="BW775" i="3"/>
  <c r="BV775" i="3"/>
  <c r="BU775" i="3"/>
  <c r="BN775" i="3"/>
  <c r="BM775" i="3"/>
  <c r="BO775" i="3" s="1"/>
  <c r="BJ775" i="3"/>
  <c r="BG775" i="3"/>
  <c r="AZ775" i="3"/>
  <c r="AY775" i="3"/>
  <c r="AW775" i="3"/>
  <c r="AQ775" i="3"/>
  <c r="BI775" i="3" s="1"/>
  <c r="BL775" i="3" s="1"/>
  <c r="AC775" i="3"/>
  <c r="BE775" i="3" s="1"/>
  <c r="BF775" i="3" s="1"/>
  <c r="J775" i="3"/>
  <c r="I775" i="3"/>
  <c r="F775" i="3"/>
  <c r="BA775" i="3" s="1"/>
  <c r="CC774" i="3"/>
  <c r="CB774" i="3"/>
  <c r="CA774" i="3"/>
  <c r="BZ774" i="3"/>
  <c r="BY774" i="3"/>
  <c r="BX774" i="3"/>
  <c r="BW774" i="3"/>
  <c r="BV774" i="3"/>
  <c r="BU774" i="3"/>
  <c r="BN774" i="3"/>
  <c r="BM774" i="3"/>
  <c r="BO774" i="3" s="1"/>
  <c r="BJ774" i="3"/>
  <c r="BG774" i="3"/>
  <c r="AZ774" i="3"/>
  <c r="AY774" i="3"/>
  <c r="AW774" i="3"/>
  <c r="AQ774" i="3"/>
  <c r="BI774" i="3" s="1"/>
  <c r="BL774" i="3" s="1"/>
  <c r="AC774" i="3"/>
  <c r="BE774" i="3" s="1"/>
  <c r="BF774" i="3" s="1"/>
  <c r="J774" i="3"/>
  <c r="I774" i="3"/>
  <c r="F774" i="3"/>
  <c r="BA774" i="3" s="1"/>
  <c r="CC773" i="3"/>
  <c r="CB773" i="3"/>
  <c r="CA773" i="3"/>
  <c r="BZ773" i="3"/>
  <c r="BY773" i="3"/>
  <c r="BX773" i="3"/>
  <c r="BW773" i="3"/>
  <c r="BV773" i="3"/>
  <c r="BU773" i="3"/>
  <c r="BN773" i="3"/>
  <c r="BM773" i="3"/>
  <c r="BO773" i="3" s="1"/>
  <c r="BJ773" i="3"/>
  <c r="BG773" i="3"/>
  <c r="AZ773" i="3"/>
  <c r="AY773" i="3"/>
  <c r="AW773" i="3"/>
  <c r="AQ773" i="3"/>
  <c r="BI773" i="3" s="1"/>
  <c r="BL773" i="3" s="1"/>
  <c r="AC773" i="3"/>
  <c r="BE773" i="3" s="1"/>
  <c r="BF773" i="3" s="1"/>
  <c r="J773" i="3"/>
  <c r="I773" i="3"/>
  <c r="F773" i="3"/>
  <c r="BA773" i="3" s="1"/>
  <c r="CC798" i="3"/>
  <c r="CB798" i="3"/>
  <c r="CA798" i="3"/>
  <c r="BZ798" i="3"/>
  <c r="BY798" i="3"/>
  <c r="BX798" i="3"/>
  <c r="BW798" i="3"/>
  <c r="BV798" i="3"/>
  <c r="BU798" i="3"/>
  <c r="BN798" i="3"/>
  <c r="BM798" i="3"/>
  <c r="BO798" i="3" s="1"/>
  <c r="BJ798" i="3"/>
  <c r="BG798" i="3"/>
  <c r="AZ798" i="3"/>
  <c r="AY798" i="3"/>
  <c r="AW798" i="3"/>
  <c r="AQ798" i="3"/>
  <c r="AC798" i="3"/>
  <c r="BE798" i="3" s="1"/>
  <c r="BF798" i="3" s="1"/>
  <c r="J798" i="3"/>
  <c r="I798" i="3"/>
  <c r="F798" i="3"/>
  <c r="BB798" i="3" s="1"/>
  <c r="CC797" i="3"/>
  <c r="CB797" i="3"/>
  <c r="CA797" i="3"/>
  <c r="BZ797" i="3"/>
  <c r="BY797" i="3"/>
  <c r="BX797" i="3"/>
  <c r="BW797" i="3"/>
  <c r="BV797" i="3"/>
  <c r="BU797" i="3"/>
  <c r="BN797" i="3"/>
  <c r="BM797" i="3"/>
  <c r="BO797" i="3" s="1"/>
  <c r="BJ797" i="3"/>
  <c r="BG797" i="3"/>
  <c r="AZ797" i="3"/>
  <c r="AY797" i="3"/>
  <c r="AW797" i="3"/>
  <c r="AQ797" i="3"/>
  <c r="AC797" i="3"/>
  <c r="BE797" i="3" s="1"/>
  <c r="BF797" i="3" s="1"/>
  <c r="J797" i="3"/>
  <c r="I797" i="3"/>
  <c r="F797" i="3"/>
  <c r="BB797" i="3" s="1"/>
  <c r="CC796" i="3"/>
  <c r="CB796" i="3"/>
  <c r="CA796" i="3"/>
  <c r="BZ796" i="3"/>
  <c r="BY796" i="3"/>
  <c r="BX796" i="3"/>
  <c r="BW796" i="3"/>
  <c r="BV796" i="3"/>
  <c r="BU796" i="3"/>
  <c r="BN796" i="3"/>
  <c r="BM796" i="3"/>
  <c r="BO796" i="3" s="1"/>
  <c r="BJ796" i="3"/>
  <c r="BG796" i="3"/>
  <c r="AZ796" i="3"/>
  <c r="AY796" i="3"/>
  <c r="AW796" i="3"/>
  <c r="AQ796" i="3"/>
  <c r="AC796" i="3"/>
  <c r="BE796" i="3" s="1"/>
  <c r="BF796" i="3" s="1"/>
  <c r="J796" i="3"/>
  <c r="I796" i="3"/>
  <c r="F796" i="3"/>
  <c r="BB796" i="3" s="1"/>
  <c r="CC795" i="3"/>
  <c r="CB795" i="3"/>
  <c r="CA795" i="3"/>
  <c r="BZ795" i="3"/>
  <c r="BY795" i="3"/>
  <c r="BX795" i="3"/>
  <c r="BW795" i="3"/>
  <c r="BV795" i="3"/>
  <c r="BU795" i="3"/>
  <c r="BN795" i="3"/>
  <c r="BM795" i="3"/>
  <c r="BO795" i="3" s="1"/>
  <c r="BJ795" i="3"/>
  <c r="BG795" i="3"/>
  <c r="AZ795" i="3"/>
  <c r="AY795" i="3"/>
  <c r="AW795" i="3"/>
  <c r="AQ795" i="3"/>
  <c r="AC795" i="3"/>
  <c r="BE795" i="3" s="1"/>
  <c r="BF795" i="3" s="1"/>
  <c r="J795" i="3"/>
  <c r="I795" i="3"/>
  <c r="F795" i="3"/>
  <c r="BB795" i="3" s="1"/>
  <c r="CC794" i="3"/>
  <c r="CB794" i="3"/>
  <c r="CA794" i="3"/>
  <c r="BZ794" i="3"/>
  <c r="BY794" i="3"/>
  <c r="BX794" i="3"/>
  <c r="BW794" i="3"/>
  <c r="BV794" i="3"/>
  <c r="BU794" i="3"/>
  <c r="BN794" i="3"/>
  <c r="BM794" i="3"/>
  <c r="BO794" i="3" s="1"/>
  <c r="BJ794" i="3"/>
  <c r="BG794" i="3"/>
  <c r="AZ794" i="3"/>
  <c r="AY794" i="3"/>
  <c r="AW794" i="3"/>
  <c r="AQ794" i="3"/>
  <c r="AC794" i="3"/>
  <c r="BE794" i="3" s="1"/>
  <c r="BF794" i="3" s="1"/>
  <c r="J794" i="3"/>
  <c r="I794" i="3"/>
  <c r="F794" i="3"/>
  <c r="BB794" i="3" s="1"/>
  <c r="CC793" i="3"/>
  <c r="CB793" i="3"/>
  <c r="CA793" i="3"/>
  <c r="BZ793" i="3"/>
  <c r="BY793" i="3"/>
  <c r="BX793" i="3"/>
  <c r="BW793" i="3"/>
  <c r="BV793" i="3"/>
  <c r="BU793" i="3"/>
  <c r="BN793" i="3"/>
  <c r="BM793" i="3"/>
  <c r="BO793" i="3" s="1"/>
  <c r="BJ793" i="3"/>
  <c r="BG793" i="3"/>
  <c r="AZ793" i="3"/>
  <c r="AY793" i="3"/>
  <c r="AW793" i="3"/>
  <c r="AQ793" i="3"/>
  <c r="BI793" i="3" s="1"/>
  <c r="BL793" i="3" s="1"/>
  <c r="AC793" i="3"/>
  <c r="BE793" i="3" s="1"/>
  <c r="BF793" i="3" s="1"/>
  <c r="J793" i="3"/>
  <c r="I793" i="3"/>
  <c r="F793" i="3"/>
  <c r="BB793" i="3" s="1"/>
  <c r="CC792" i="3"/>
  <c r="CB792" i="3"/>
  <c r="CA792" i="3"/>
  <c r="BZ792" i="3"/>
  <c r="BY792" i="3"/>
  <c r="BX792" i="3"/>
  <c r="BW792" i="3"/>
  <c r="BV792" i="3"/>
  <c r="BU792" i="3"/>
  <c r="BN792" i="3"/>
  <c r="BM792" i="3"/>
  <c r="BO792" i="3" s="1"/>
  <c r="BJ792" i="3"/>
  <c r="BG792" i="3"/>
  <c r="AZ792" i="3"/>
  <c r="AY792" i="3"/>
  <c r="AW792" i="3"/>
  <c r="AQ792" i="3"/>
  <c r="BI792" i="3" s="1"/>
  <c r="BL792" i="3" s="1"/>
  <c r="AC792" i="3"/>
  <c r="BE792" i="3" s="1"/>
  <c r="BF792" i="3" s="1"/>
  <c r="J792" i="3"/>
  <c r="I792" i="3"/>
  <c r="F792" i="3"/>
  <c r="BB792" i="3" s="1"/>
  <c r="CC791" i="3"/>
  <c r="CB791" i="3"/>
  <c r="CA791" i="3"/>
  <c r="BZ791" i="3"/>
  <c r="BY791" i="3"/>
  <c r="BX791" i="3"/>
  <c r="BW791" i="3"/>
  <c r="BV791" i="3"/>
  <c r="BU791" i="3"/>
  <c r="BN791" i="3"/>
  <c r="BM791" i="3"/>
  <c r="BO791" i="3" s="1"/>
  <c r="BJ791" i="3"/>
  <c r="BG791" i="3"/>
  <c r="AZ791" i="3"/>
  <c r="AY791" i="3"/>
  <c r="AW791" i="3"/>
  <c r="AQ791" i="3"/>
  <c r="BI791" i="3" s="1"/>
  <c r="BL791" i="3" s="1"/>
  <c r="AC791" i="3"/>
  <c r="BE791" i="3" s="1"/>
  <c r="BF791" i="3" s="1"/>
  <c r="J791" i="3"/>
  <c r="I791" i="3"/>
  <c r="F791" i="3"/>
  <c r="BB791" i="3" s="1"/>
  <c r="CC790" i="3"/>
  <c r="CB790" i="3"/>
  <c r="CA790" i="3"/>
  <c r="BZ790" i="3"/>
  <c r="BY790" i="3"/>
  <c r="BX790" i="3"/>
  <c r="BW790" i="3"/>
  <c r="BV790" i="3"/>
  <c r="BU790" i="3"/>
  <c r="BN790" i="3"/>
  <c r="BM790" i="3"/>
  <c r="BO790" i="3" s="1"/>
  <c r="BJ790" i="3"/>
  <c r="BG790" i="3"/>
  <c r="AZ790" i="3"/>
  <c r="AY790" i="3"/>
  <c r="AW790" i="3"/>
  <c r="AQ790" i="3"/>
  <c r="BI790" i="3" s="1"/>
  <c r="BL790" i="3" s="1"/>
  <c r="AC790" i="3"/>
  <c r="J790" i="3"/>
  <c r="I790" i="3"/>
  <c r="F790" i="3"/>
  <c r="BB790" i="3" s="1"/>
  <c r="CC789" i="3"/>
  <c r="CB789" i="3"/>
  <c r="CA789" i="3"/>
  <c r="BZ789" i="3"/>
  <c r="BY789" i="3"/>
  <c r="BX789" i="3"/>
  <c r="BW789" i="3"/>
  <c r="BV789" i="3"/>
  <c r="BU789" i="3"/>
  <c r="BN789" i="3"/>
  <c r="BM789" i="3"/>
  <c r="BO789" i="3" s="1"/>
  <c r="BJ789" i="3"/>
  <c r="BG789" i="3"/>
  <c r="AZ789" i="3"/>
  <c r="AY789" i="3"/>
  <c r="AW789" i="3"/>
  <c r="AQ789" i="3"/>
  <c r="BI789" i="3" s="1"/>
  <c r="BL789" i="3" s="1"/>
  <c r="AC789" i="3"/>
  <c r="J789" i="3"/>
  <c r="I789" i="3"/>
  <c r="F789" i="3"/>
  <c r="BB789" i="3" s="1"/>
  <c r="CC788" i="3"/>
  <c r="CB788" i="3"/>
  <c r="CA788" i="3"/>
  <c r="BZ788" i="3"/>
  <c r="BY788" i="3"/>
  <c r="BX788" i="3"/>
  <c r="BW788" i="3"/>
  <c r="BV788" i="3"/>
  <c r="BU788" i="3"/>
  <c r="BN788" i="3"/>
  <c r="BM788" i="3"/>
  <c r="BO788" i="3" s="1"/>
  <c r="BJ788" i="3"/>
  <c r="BG788" i="3"/>
  <c r="AZ788" i="3"/>
  <c r="AY788" i="3"/>
  <c r="AW788" i="3"/>
  <c r="AQ788" i="3"/>
  <c r="BI788" i="3" s="1"/>
  <c r="BL788" i="3" s="1"/>
  <c r="AC788" i="3"/>
  <c r="J788" i="3"/>
  <c r="I788" i="3"/>
  <c r="F788" i="3"/>
  <c r="BB788" i="3" s="1"/>
  <c r="CC787" i="3"/>
  <c r="CB787" i="3"/>
  <c r="CA787" i="3"/>
  <c r="BZ787" i="3"/>
  <c r="BY787" i="3"/>
  <c r="BX787" i="3"/>
  <c r="BW787" i="3"/>
  <c r="BV787" i="3"/>
  <c r="BU787" i="3"/>
  <c r="BN787" i="3"/>
  <c r="BM787" i="3"/>
  <c r="BO787" i="3" s="1"/>
  <c r="BJ787" i="3"/>
  <c r="BG787" i="3"/>
  <c r="AZ787" i="3"/>
  <c r="AY787" i="3"/>
  <c r="AW787" i="3"/>
  <c r="AQ787" i="3"/>
  <c r="BI787" i="3" s="1"/>
  <c r="BL787" i="3" s="1"/>
  <c r="AC787" i="3"/>
  <c r="J787" i="3"/>
  <c r="I787" i="3"/>
  <c r="F787" i="3"/>
  <c r="BB787" i="3" s="1"/>
  <c r="CC786" i="3"/>
  <c r="CB786" i="3"/>
  <c r="CA786" i="3"/>
  <c r="BZ786" i="3"/>
  <c r="BY786" i="3"/>
  <c r="BX786" i="3"/>
  <c r="BW786" i="3"/>
  <c r="BV786" i="3"/>
  <c r="BU786" i="3"/>
  <c r="BN786" i="3"/>
  <c r="BM786" i="3"/>
  <c r="BO786" i="3" s="1"/>
  <c r="BJ786" i="3"/>
  <c r="BG786" i="3"/>
  <c r="AZ786" i="3"/>
  <c r="AY786" i="3"/>
  <c r="AW786" i="3"/>
  <c r="AQ786" i="3"/>
  <c r="BI786" i="3" s="1"/>
  <c r="BL786" i="3" s="1"/>
  <c r="AC786" i="3"/>
  <c r="J786" i="3"/>
  <c r="I786" i="3"/>
  <c r="F786" i="3"/>
  <c r="BB786" i="3" s="1"/>
  <c r="CC811" i="3"/>
  <c r="CB811" i="3"/>
  <c r="CA811" i="3"/>
  <c r="BZ811" i="3"/>
  <c r="BY811" i="3"/>
  <c r="BX811" i="3"/>
  <c r="BW811" i="3"/>
  <c r="BV811" i="3"/>
  <c r="BU811" i="3"/>
  <c r="BN811" i="3"/>
  <c r="BM811" i="3"/>
  <c r="BO811" i="3" s="1"/>
  <c r="BJ811" i="3"/>
  <c r="BG811" i="3"/>
  <c r="AZ811" i="3"/>
  <c r="AY811" i="3"/>
  <c r="AW811" i="3"/>
  <c r="AQ811" i="3"/>
  <c r="AC811" i="3"/>
  <c r="BE811" i="3" s="1"/>
  <c r="BF811" i="3" s="1"/>
  <c r="J811" i="3"/>
  <c r="I811" i="3"/>
  <c r="F811" i="3"/>
  <c r="BB811" i="3" s="1"/>
  <c r="CC810" i="3"/>
  <c r="CB810" i="3"/>
  <c r="CA810" i="3"/>
  <c r="BZ810" i="3"/>
  <c r="BY810" i="3"/>
  <c r="BX810" i="3"/>
  <c r="BW810" i="3"/>
  <c r="BV810" i="3"/>
  <c r="BU810" i="3"/>
  <c r="BN810" i="3"/>
  <c r="BM810" i="3"/>
  <c r="BO810" i="3" s="1"/>
  <c r="BJ810" i="3"/>
  <c r="BG810" i="3"/>
  <c r="AZ810" i="3"/>
  <c r="AY810" i="3"/>
  <c r="AW810" i="3"/>
  <c r="AQ810" i="3"/>
  <c r="AC810" i="3"/>
  <c r="BE810" i="3" s="1"/>
  <c r="BF810" i="3" s="1"/>
  <c r="J810" i="3"/>
  <c r="I810" i="3"/>
  <c r="F810" i="3"/>
  <c r="BB810" i="3" s="1"/>
  <c r="CC809" i="3"/>
  <c r="CB809" i="3"/>
  <c r="CA809" i="3"/>
  <c r="BZ809" i="3"/>
  <c r="BY809" i="3"/>
  <c r="BX809" i="3"/>
  <c r="BW809" i="3"/>
  <c r="BV809" i="3"/>
  <c r="BU809" i="3"/>
  <c r="BN809" i="3"/>
  <c r="BM809" i="3"/>
  <c r="BO809" i="3" s="1"/>
  <c r="BJ809" i="3"/>
  <c r="BG809" i="3"/>
  <c r="AZ809" i="3"/>
  <c r="AY809" i="3"/>
  <c r="AW809" i="3"/>
  <c r="AQ809" i="3"/>
  <c r="AC809" i="3"/>
  <c r="BE809" i="3" s="1"/>
  <c r="BF809" i="3" s="1"/>
  <c r="J809" i="3"/>
  <c r="I809" i="3"/>
  <c r="F809" i="3"/>
  <c r="BB809" i="3" s="1"/>
  <c r="CC808" i="3"/>
  <c r="CB808" i="3"/>
  <c r="CA808" i="3"/>
  <c r="BZ808" i="3"/>
  <c r="BY808" i="3"/>
  <c r="BX808" i="3"/>
  <c r="BW808" i="3"/>
  <c r="BV808" i="3"/>
  <c r="BU808" i="3"/>
  <c r="BN808" i="3"/>
  <c r="BM808" i="3"/>
  <c r="BO808" i="3" s="1"/>
  <c r="BJ808" i="3"/>
  <c r="BG808" i="3"/>
  <c r="AZ808" i="3"/>
  <c r="AY808" i="3"/>
  <c r="AW808" i="3"/>
  <c r="AQ808" i="3"/>
  <c r="AC808" i="3"/>
  <c r="BE808" i="3" s="1"/>
  <c r="BF808" i="3" s="1"/>
  <c r="J808" i="3"/>
  <c r="I808" i="3"/>
  <c r="F808" i="3"/>
  <c r="BB808" i="3" s="1"/>
  <c r="CC807" i="3"/>
  <c r="CB807" i="3"/>
  <c r="CA807" i="3"/>
  <c r="BZ807" i="3"/>
  <c r="BY807" i="3"/>
  <c r="BX807" i="3"/>
  <c r="BW807" i="3"/>
  <c r="BV807" i="3"/>
  <c r="BU807" i="3"/>
  <c r="BN807" i="3"/>
  <c r="BM807" i="3"/>
  <c r="BO807" i="3" s="1"/>
  <c r="BJ807" i="3"/>
  <c r="BG807" i="3"/>
  <c r="AZ807" i="3"/>
  <c r="AY807" i="3"/>
  <c r="AW807" i="3"/>
  <c r="AQ807" i="3"/>
  <c r="AC807" i="3"/>
  <c r="BE807" i="3" s="1"/>
  <c r="BF807" i="3" s="1"/>
  <c r="J807" i="3"/>
  <c r="I807" i="3"/>
  <c r="F807" i="3"/>
  <c r="BB807" i="3" s="1"/>
  <c r="CC806" i="3"/>
  <c r="CB806" i="3"/>
  <c r="CA806" i="3"/>
  <c r="BZ806" i="3"/>
  <c r="BY806" i="3"/>
  <c r="BX806" i="3"/>
  <c r="BW806" i="3"/>
  <c r="BV806" i="3"/>
  <c r="BU806" i="3"/>
  <c r="BN806" i="3"/>
  <c r="BM806" i="3"/>
  <c r="BO806" i="3" s="1"/>
  <c r="BJ806" i="3"/>
  <c r="BG806" i="3"/>
  <c r="AZ806" i="3"/>
  <c r="AY806" i="3"/>
  <c r="AW806" i="3"/>
  <c r="AQ806" i="3"/>
  <c r="AC806" i="3"/>
  <c r="BE806" i="3" s="1"/>
  <c r="BF806" i="3" s="1"/>
  <c r="J806" i="3"/>
  <c r="I806" i="3"/>
  <c r="F806" i="3"/>
  <c r="BB806" i="3" s="1"/>
  <c r="CC805" i="3"/>
  <c r="CB805" i="3"/>
  <c r="CA805" i="3"/>
  <c r="BZ805" i="3"/>
  <c r="BY805" i="3"/>
  <c r="BX805" i="3"/>
  <c r="BW805" i="3"/>
  <c r="BV805" i="3"/>
  <c r="BU805" i="3"/>
  <c r="BN805" i="3"/>
  <c r="BM805" i="3"/>
  <c r="BO805" i="3" s="1"/>
  <c r="BJ805" i="3"/>
  <c r="BG805" i="3"/>
  <c r="AZ805" i="3"/>
  <c r="AY805" i="3"/>
  <c r="AW805" i="3"/>
  <c r="AQ805" i="3"/>
  <c r="AC805" i="3"/>
  <c r="BE805" i="3" s="1"/>
  <c r="BF805" i="3" s="1"/>
  <c r="J805" i="3"/>
  <c r="I805" i="3"/>
  <c r="F805" i="3"/>
  <c r="BB805" i="3" s="1"/>
  <c r="CC804" i="3"/>
  <c r="CB804" i="3"/>
  <c r="CA804" i="3"/>
  <c r="BZ804" i="3"/>
  <c r="BY804" i="3"/>
  <c r="BX804" i="3"/>
  <c r="BW804" i="3"/>
  <c r="BV804" i="3"/>
  <c r="BU804" i="3"/>
  <c r="BN804" i="3"/>
  <c r="BM804" i="3"/>
  <c r="BO804" i="3" s="1"/>
  <c r="BJ804" i="3"/>
  <c r="BG804" i="3"/>
  <c r="AZ804" i="3"/>
  <c r="AY804" i="3"/>
  <c r="AW804" i="3"/>
  <c r="AQ804" i="3"/>
  <c r="BI804" i="3" s="1"/>
  <c r="BL804" i="3" s="1"/>
  <c r="AC804" i="3"/>
  <c r="BE804" i="3" s="1"/>
  <c r="BF804" i="3" s="1"/>
  <c r="J804" i="3"/>
  <c r="I804" i="3"/>
  <c r="F804" i="3"/>
  <c r="BB804" i="3" s="1"/>
  <c r="CC803" i="3"/>
  <c r="CB803" i="3"/>
  <c r="CA803" i="3"/>
  <c r="BZ803" i="3"/>
  <c r="BY803" i="3"/>
  <c r="BX803" i="3"/>
  <c r="BW803" i="3"/>
  <c r="BV803" i="3"/>
  <c r="BU803" i="3"/>
  <c r="BN803" i="3"/>
  <c r="BM803" i="3"/>
  <c r="BO803" i="3" s="1"/>
  <c r="BJ803" i="3"/>
  <c r="BG803" i="3"/>
  <c r="AZ803" i="3"/>
  <c r="AY803" i="3"/>
  <c r="AW803" i="3"/>
  <c r="AQ803" i="3"/>
  <c r="BI803" i="3" s="1"/>
  <c r="BL803" i="3" s="1"/>
  <c r="AC803" i="3"/>
  <c r="J803" i="3"/>
  <c r="I803" i="3"/>
  <c r="F803" i="3"/>
  <c r="BB803" i="3" s="1"/>
  <c r="CC802" i="3"/>
  <c r="CB802" i="3"/>
  <c r="CA802" i="3"/>
  <c r="BZ802" i="3"/>
  <c r="BY802" i="3"/>
  <c r="BX802" i="3"/>
  <c r="BW802" i="3"/>
  <c r="BV802" i="3"/>
  <c r="BU802" i="3"/>
  <c r="BN802" i="3"/>
  <c r="BM802" i="3"/>
  <c r="BO802" i="3" s="1"/>
  <c r="BJ802" i="3"/>
  <c r="BG802" i="3"/>
  <c r="AZ802" i="3"/>
  <c r="AY802" i="3"/>
  <c r="AW802" i="3"/>
  <c r="AQ802" i="3"/>
  <c r="BI802" i="3" s="1"/>
  <c r="BL802" i="3" s="1"/>
  <c r="AC802" i="3"/>
  <c r="J802" i="3"/>
  <c r="I802" i="3"/>
  <c r="F802" i="3"/>
  <c r="BB802" i="3" s="1"/>
  <c r="CC801" i="3"/>
  <c r="CB801" i="3"/>
  <c r="CA801" i="3"/>
  <c r="BZ801" i="3"/>
  <c r="BY801" i="3"/>
  <c r="BX801" i="3"/>
  <c r="BW801" i="3"/>
  <c r="BV801" i="3"/>
  <c r="BU801" i="3"/>
  <c r="BN801" i="3"/>
  <c r="BM801" i="3"/>
  <c r="BO801" i="3" s="1"/>
  <c r="BJ801" i="3"/>
  <c r="BG801" i="3"/>
  <c r="AZ801" i="3"/>
  <c r="AY801" i="3"/>
  <c r="AW801" i="3"/>
  <c r="AQ801" i="3"/>
  <c r="BI801" i="3" s="1"/>
  <c r="BL801" i="3" s="1"/>
  <c r="AC801" i="3"/>
  <c r="J801" i="3"/>
  <c r="I801" i="3"/>
  <c r="F801" i="3"/>
  <c r="BB801" i="3" s="1"/>
  <c r="CC800" i="3"/>
  <c r="CB800" i="3"/>
  <c r="CA800" i="3"/>
  <c r="BZ800" i="3"/>
  <c r="BY800" i="3"/>
  <c r="BX800" i="3"/>
  <c r="BW800" i="3"/>
  <c r="BV800" i="3"/>
  <c r="BU800" i="3"/>
  <c r="BN800" i="3"/>
  <c r="BM800" i="3"/>
  <c r="BO800" i="3" s="1"/>
  <c r="BJ800" i="3"/>
  <c r="BG800" i="3"/>
  <c r="AZ800" i="3"/>
  <c r="AY800" i="3"/>
  <c r="AW800" i="3"/>
  <c r="AQ800" i="3"/>
  <c r="BI800" i="3" s="1"/>
  <c r="BL800" i="3" s="1"/>
  <c r="AC800" i="3"/>
  <c r="J800" i="3"/>
  <c r="I800" i="3"/>
  <c r="F800" i="3"/>
  <c r="BB800" i="3" s="1"/>
  <c r="CC799" i="3"/>
  <c r="CB799" i="3"/>
  <c r="CA799" i="3"/>
  <c r="BZ799" i="3"/>
  <c r="BY799" i="3"/>
  <c r="BX799" i="3"/>
  <c r="BW799" i="3"/>
  <c r="BV799" i="3"/>
  <c r="BU799" i="3"/>
  <c r="BN799" i="3"/>
  <c r="BM799" i="3"/>
  <c r="BO799" i="3" s="1"/>
  <c r="BJ799" i="3"/>
  <c r="BG799" i="3"/>
  <c r="AZ799" i="3"/>
  <c r="AY799" i="3"/>
  <c r="AW799" i="3"/>
  <c r="AQ799" i="3"/>
  <c r="BI799" i="3" s="1"/>
  <c r="BL799" i="3" s="1"/>
  <c r="AC799" i="3"/>
  <c r="J799" i="3"/>
  <c r="I799" i="3"/>
  <c r="F799" i="3"/>
  <c r="BB799" i="3" s="1"/>
  <c r="CC824" i="3"/>
  <c r="CB824" i="3"/>
  <c r="CA824" i="3"/>
  <c r="BZ824" i="3"/>
  <c r="BY824" i="3"/>
  <c r="BX824" i="3"/>
  <c r="BW824" i="3"/>
  <c r="BV824" i="3"/>
  <c r="BU824" i="3"/>
  <c r="BN824" i="3"/>
  <c r="BM824" i="3"/>
  <c r="BO824" i="3" s="1"/>
  <c r="BJ824" i="3"/>
  <c r="BG824" i="3"/>
  <c r="AZ824" i="3"/>
  <c r="AY824" i="3"/>
  <c r="AW824" i="3"/>
  <c r="AQ824" i="3"/>
  <c r="AC824" i="3"/>
  <c r="BE824" i="3" s="1"/>
  <c r="BF824" i="3" s="1"/>
  <c r="J824" i="3"/>
  <c r="I824" i="3"/>
  <c r="F824" i="3"/>
  <c r="BB824" i="3" s="1"/>
  <c r="CC823" i="3"/>
  <c r="CB823" i="3"/>
  <c r="CA823" i="3"/>
  <c r="BZ823" i="3"/>
  <c r="BY823" i="3"/>
  <c r="BX823" i="3"/>
  <c r="BW823" i="3"/>
  <c r="BV823" i="3"/>
  <c r="BU823" i="3"/>
  <c r="BN823" i="3"/>
  <c r="BM823" i="3"/>
  <c r="BO823" i="3" s="1"/>
  <c r="BJ823" i="3"/>
  <c r="BG823" i="3"/>
  <c r="AZ823" i="3"/>
  <c r="AY823" i="3"/>
  <c r="AW823" i="3"/>
  <c r="AQ823" i="3"/>
  <c r="AC823" i="3"/>
  <c r="BE823" i="3" s="1"/>
  <c r="BF823" i="3" s="1"/>
  <c r="J823" i="3"/>
  <c r="I823" i="3"/>
  <c r="F823" i="3"/>
  <c r="BB823" i="3" s="1"/>
  <c r="CC822" i="3"/>
  <c r="CB822" i="3"/>
  <c r="CA822" i="3"/>
  <c r="BZ822" i="3"/>
  <c r="BY822" i="3"/>
  <c r="BX822" i="3"/>
  <c r="BW822" i="3"/>
  <c r="BV822" i="3"/>
  <c r="BU822" i="3"/>
  <c r="BN822" i="3"/>
  <c r="BM822" i="3"/>
  <c r="BO822" i="3" s="1"/>
  <c r="BJ822" i="3"/>
  <c r="BG822" i="3"/>
  <c r="AZ822" i="3"/>
  <c r="AY822" i="3"/>
  <c r="AW822" i="3"/>
  <c r="AQ822" i="3"/>
  <c r="AC822" i="3"/>
  <c r="BE822" i="3" s="1"/>
  <c r="BF822" i="3" s="1"/>
  <c r="J822" i="3"/>
  <c r="I822" i="3"/>
  <c r="F822" i="3"/>
  <c r="BB822" i="3" s="1"/>
  <c r="CC821" i="3"/>
  <c r="CB821" i="3"/>
  <c r="CA821" i="3"/>
  <c r="BZ821" i="3"/>
  <c r="BY821" i="3"/>
  <c r="BX821" i="3"/>
  <c r="BW821" i="3"/>
  <c r="BV821" i="3"/>
  <c r="BU821" i="3"/>
  <c r="BN821" i="3"/>
  <c r="BM821" i="3"/>
  <c r="BO821" i="3" s="1"/>
  <c r="BJ821" i="3"/>
  <c r="BG821" i="3"/>
  <c r="AZ821" i="3"/>
  <c r="AY821" i="3"/>
  <c r="AW821" i="3"/>
  <c r="AQ821" i="3"/>
  <c r="AC821" i="3"/>
  <c r="BE821" i="3" s="1"/>
  <c r="BF821" i="3" s="1"/>
  <c r="J821" i="3"/>
  <c r="I821" i="3"/>
  <c r="F821" i="3"/>
  <c r="BB821" i="3" s="1"/>
  <c r="CC820" i="3"/>
  <c r="CB820" i="3"/>
  <c r="CA820" i="3"/>
  <c r="BZ820" i="3"/>
  <c r="BY820" i="3"/>
  <c r="BX820" i="3"/>
  <c r="BW820" i="3"/>
  <c r="BV820" i="3"/>
  <c r="BU820" i="3"/>
  <c r="BN820" i="3"/>
  <c r="BM820" i="3"/>
  <c r="BO820" i="3" s="1"/>
  <c r="BJ820" i="3"/>
  <c r="BG820" i="3"/>
  <c r="AZ820" i="3"/>
  <c r="AY820" i="3"/>
  <c r="AW820" i="3"/>
  <c r="AQ820" i="3"/>
  <c r="AC820" i="3"/>
  <c r="BE820" i="3" s="1"/>
  <c r="BF820" i="3" s="1"/>
  <c r="J820" i="3"/>
  <c r="I820" i="3"/>
  <c r="F820" i="3"/>
  <c r="BB820" i="3" s="1"/>
  <c r="CC819" i="3"/>
  <c r="CB819" i="3"/>
  <c r="CA819" i="3"/>
  <c r="BZ819" i="3"/>
  <c r="BY819" i="3"/>
  <c r="BX819" i="3"/>
  <c r="BW819" i="3"/>
  <c r="BV819" i="3"/>
  <c r="BU819" i="3"/>
  <c r="BN819" i="3"/>
  <c r="BM819" i="3"/>
  <c r="BO819" i="3" s="1"/>
  <c r="BJ819" i="3"/>
  <c r="BG819" i="3"/>
  <c r="AZ819" i="3"/>
  <c r="AY819" i="3"/>
  <c r="AW819" i="3"/>
  <c r="AQ819" i="3"/>
  <c r="AC819" i="3"/>
  <c r="BE819" i="3" s="1"/>
  <c r="BF819" i="3" s="1"/>
  <c r="J819" i="3"/>
  <c r="I819" i="3"/>
  <c r="F819" i="3"/>
  <c r="BB819" i="3" s="1"/>
  <c r="CC818" i="3"/>
  <c r="CB818" i="3"/>
  <c r="CA818" i="3"/>
  <c r="BZ818" i="3"/>
  <c r="BY818" i="3"/>
  <c r="BX818" i="3"/>
  <c r="BW818" i="3"/>
  <c r="BV818" i="3"/>
  <c r="BU818" i="3"/>
  <c r="BN818" i="3"/>
  <c r="BM818" i="3"/>
  <c r="BO818" i="3" s="1"/>
  <c r="BJ818" i="3"/>
  <c r="BG818" i="3"/>
  <c r="AZ818" i="3"/>
  <c r="AY818" i="3"/>
  <c r="AW818" i="3"/>
  <c r="AQ818" i="3"/>
  <c r="AC818" i="3"/>
  <c r="BE818" i="3" s="1"/>
  <c r="BF818" i="3" s="1"/>
  <c r="J818" i="3"/>
  <c r="I818" i="3"/>
  <c r="F818" i="3"/>
  <c r="BB818" i="3" s="1"/>
  <c r="CC817" i="3"/>
  <c r="CB817" i="3"/>
  <c r="CA817" i="3"/>
  <c r="BZ817" i="3"/>
  <c r="BY817" i="3"/>
  <c r="BX817" i="3"/>
  <c r="BW817" i="3"/>
  <c r="BV817" i="3"/>
  <c r="BU817" i="3"/>
  <c r="BN817" i="3"/>
  <c r="BM817" i="3"/>
  <c r="BO817" i="3" s="1"/>
  <c r="BJ817" i="3"/>
  <c r="BG817" i="3"/>
  <c r="AZ817" i="3"/>
  <c r="AY817" i="3"/>
  <c r="AW817" i="3"/>
  <c r="AQ817" i="3"/>
  <c r="BI817" i="3" s="1"/>
  <c r="BL817" i="3" s="1"/>
  <c r="AC817" i="3"/>
  <c r="BE817" i="3" s="1"/>
  <c r="BF817" i="3" s="1"/>
  <c r="J817" i="3"/>
  <c r="I817" i="3"/>
  <c r="F817" i="3"/>
  <c r="BB817" i="3" s="1"/>
  <c r="CC816" i="3"/>
  <c r="CB816" i="3"/>
  <c r="CA816" i="3"/>
  <c r="BZ816" i="3"/>
  <c r="BY816" i="3"/>
  <c r="BX816" i="3"/>
  <c r="BW816" i="3"/>
  <c r="BV816" i="3"/>
  <c r="BU816" i="3"/>
  <c r="BN816" i="3"/>
  <c r="BM816" i="3"/>
  <c r="BO816" i="3" s="1"/>
  <c r="BJ816" i="3"/>
  <c r="BG816" i="3"/>
  <c r="AZ816" i="3"/>
  <c r="AY816" i="3"/>
  <c r="AW816" i="3"/>
  <c r="AQ816" i="3"/>
  <c r="BI816" i="3" s="1"/>
  <c r="BL816" i="3" s="1"/>
  <c r="AC816" i="3"/>
  <c r="BE816" i="3" s="1"/>
  <c r="BF816" i="3" s="1"/>
  <c r="J816" i="3"/>
  <c r="I816" i="3"/>
  <c r="F816" i="3"/>
  <c r="BB816" i="3" s="1"/>
  <c r="CC815" i="3"/>
  <c r="CB815" i="3"/>
  <c r="CA815" i="3"/>
  <c r="BZ815" i="3"/>
  <c r="BY815" i="3"/>
  <c r="BX815" i="3"/>
  <c r="BW815" i="3"/>
  <c r="BV815" i="3"/>
  <c r="BU815" i="3"/>
  <c r="BN815" i="3"/>
  <c r="BM815" i="3"/>
  <c r="BO815" i="3" s="1"/>
  <c r="BJ815" i="3"/>
  <c r="BG815" i="3"/>
  <c r="AZ815" i="3"/>
  <c r="AY815" i="3"/>
  <c r="AW815" i="3"/>
  <c r="AQ815" i="3"/>
  <c r="BI815" i="3" s="1"/>
  <c r="BL815" i="3" s="1"/>
  <c r="AC815" i="3"/>
  <c r="J815" i="3"/>
  <c r="I815" i="3"/>
  <c r="F815" i="3"/>
  <c r="BB815" i="3" s="1"/>
  <c r="CC814" i="3"/>
  <c r="CB814" i="3"/>
  <c r="CA814" i="3"/>
  <c r="BZ814" i="3"/>
  <c r="BY814" i="3"/>
  <c r="BX814" i="3"/>
  <c r="BW814" i="3"/>
  <c r="BV814" i="3"/>
  <c r="BU814" i="3"/>
  <c r="BN814" i="3"/>
  <c r="BM814" i="3"/>
  <c r="BO814" i="3" s="1"/>
  <c r="BJ814" i="3"/>
  <c r="BG814" i="3"/>
  <c r="AZ814" i="3"/>
  <c r="AY814" i="3"/>
  <c r="AW814" i="3"/>
  <c r="AQ814" i="3"/>
  <c r="BI814" i="3" s="1"/>
  <c r="BL814" i="3" s="1"/>
  <c r="AC814" i="3"/>
  <c r="J814" i="3"/>
  <c r="I814" i="3"/>
  <c r="F814" i="3"/>
  <c r="BB814" i="3" s="1"/>
  <c r="CC813" i="3"/>
  <c r="CB813" i="3"/>
  <c r="CA813" i="3"/>
  <c r="BZ813" i="3"/>
  <c r="BY813" i="3"/>
  <c r="BX813" i="3"/>
  <c r="BW813" i="3"/>
  <c r="BV813" i="3"/>
  <c r="BU813" i="3"/>
  <c r="BN813" i="3"/>
  <c r="BM813" i="3"/>
  <c r="BO813" i="3" s="1"/>
  <c r="BJ813" i="3"/>
  <c r="BG813" i="3"/>
  <c r="AZ813" i="3"/>
  <c r="AY813" i="3"/>
  <c r="AW813" i="3"/>
  <c r="AQ813" i="3"/>
  <c r="BI813" i="3" s="1"/>
  <c r="BL813" i="3" s="1"/>
  <c r="AC813" i="3"/>
  <c r="J813" i="3"/>
  <c r="I813" i="3"/>
  <c r="F813" i="3"/>
  <c r="BB813" i="3" s="1"/>
  <c r="CC812" i="3"/>
  <c r="CB812" i="3"/>
  <c r="CA812" i="3"/>
  <c r="BZ812" i="3"/>
  <c r="BY812" i="3"/>
  <c r="BX812" i="3"/>
  <c r="BW812" i="3"/>
  <c r="BV812" i="3"/>
  <c r="BU812" i="3"/>
  <c r="BN812" i="3"/>
  <c r="BM812" i="3"/>
  <c r="BO812" i="3" s="1"/>
  <c r="BJ812" i="3"/>
  <c r="BG812" i="3"/>
  <c r="AZ812" i="3"/>
  <c r="AY812" i="3"/>
  <c r="AW812" i="3"/>
  <c r="AQ812" i="3"/>
  <c r="BI812" i="3" s="1"/>
  <c r="BL812" i="3" s="1"/>
  <c r="AC812" i="3"/>
  <c r="J812" i="3"/>
  <c r="I812" i="3"/>
  <c r="F812" i="3"/>
  <c r="BB812" i="3" s="1"/>
  <c r="CC837" i="3"/>
  <c r="CB837" i="3"/>
  <c r="CA837" i="3"/>
  <c r="BZ837" i="3"/>
  <c r="BY837" i="3"/>
  <c r="BX837" i="3"/>
  <c r="BW837" i="3"/>
  <c r="BV837" i="3"/>
  <c r="BU837" i="3"/>
  <c r="BN837" i="3"/>
  <c r="BM837" i="3"/>
  <c r="BO837" i="3" s="1"/>
  <c r="BJ837" i="3"/>
  <c r="BG837" i="3"/>
  <c r="AZ837" i="3"/>
  <c r="AY837" i="3"/>
  <c r="AW837" i="3"/>
  <c r="AQ837" i="3"/>
  <c r="BI837" i="3" s="1"/>
  <c r="BL837" i="3" s="1"/>
  <c r="AC837" i="3"/>
  <c r="J837" i="3"/>
  <c r="I837" i="3"/>
  <c r="F837" i="3"/>
  <c r="BB837" i="3" s="1"/>
  <c r="CC836" i="3"/>
  <c r="CB836" i="3"/>
  <c r="CA836" i="3"/>
  <c r="BZ836" i="3"/>
  <c r="BY836" i="3"/>
  <c r="BX836" i="3"/>
  <c r="BW836" i="3"/>
  <c r="BV836" i="3"/>
  <c r="BU836" i="3"/>
  <c r="BN836" i="3"/>
  <c r="BM836" i="3"/>
  <c r="BO836" i="3" s="1"/>
  <c r="BJ836" i="3"/>
  <c r="BG836" i="3"/>
  <c r="AZ836" i="3"/>
  <c r="AY836" i="3"/>
  <c r="AW836" i="3"/>
  <c r="AQ836" i="3"/>
  <c r="BI836" i="3" s="1"/>
  <c r="BL836" i="3" s="1"/>
  <c r="AC836" i="3"/>
  <c r="J836" i="3"/>
  <c r="I836" i="3"/>
  <c r="F836" i="3"/>
  <c r="BB836" i="3" s="1"/>
  <c r="CC835" i="3"/>
  <c r="CB835" i="3"/>
  <c r="CA835" i="3"/>
  <c r="BZ835" i="3"/>
  <c r="BY835" i="3"/>
  <c r="BX835" i="3"/>
  <c r="BW835" i="3"/>
  <c r="BV835" i="3"/>
  <c r="BU835" i="3"/>
  <c r="BN835" i="3"/>
  <c r="BM835" i="3"/>
  <c r="BO835" i="3" s="1"/>
  <c r="BJ835" i="3"/>
  <c r="BG835" i="3"/>
  <c r="AZ835" i="3"/>
  <c r="AY835" i="3"/>
  <c r="AW835" i="3"/>
  <c r="AQ835" i="3"/>
  <c r="BI835" i="3" s="1"/>
  <c r="BL835" i="3" s="1"/>
  <c r="AC835" i="3"/>
  <c r="J835" i="3"/>
  <c r="I835" i="3"/>
  <c r="F835" i="3"/>
  <c r="BB835" i="3" s="1"/>
  <c r="CC834" i="3"/>
  <c r="CB834" i="3"/>
  <c r="CA834" i="3"/>
  <c r="BZ834" i="3"/>
  <c r="BY834" i="3"/>
  <c r="BX834" i="3"/>
  <c r="BW834" i="3"/>
  <c r="BV834" i="3"/>
  <c r="BU834" i="3"/>
  <c r="BN834" i="3"/>
  <c r="BM834" i="3"/>
  <c r="BO834" i="3" s="1"/>
  <c r="BJ834" i="3"/>
  <c r="BG834" i="3"/>
  <c r="AZ834" i="3"/>
  <c r="AY834" i="3"/>
  <c r="AW834" i="3"/>
  <c r="AQ834" i="3"/>
  <c r="BI834" i="3" s="1"/>
  <c r="BL834" i="3" s="1"/>
  <c r="AC834" i="3"/>
  <c r="J834" i="3"/>
  <c r="I834" i="3"/>
  <c r="F834" i="3"/>
  <c r="BB834" i="3" s="1"/>
  <c r="CC833" i="3"/>
  <c r="CB833" i="3"/>
  <c r="CA833" i="3"/>
  <c r="BZ833" i="3"/>
  <c r="BY833" i="3"/>
  <c r="BX833" i="3"/>
  <c r="BW833" i="3"/>
  <c r="BV833" i="3"/>
  <c r="BU833" i="3"/>
  <c r="BN833" i="3"/>
  <c r="BM833" i="3"/>
  <c r="BO833" i="3" s="1"/>
  <c r="BJ833" i="3"/>
  <c r="BG833" i="3"/>
  <c r="AZ833" i="3"/>
  <c r="AY833" i="3"/>
  <c r="AW833" i="3"/>
  <c r="AQ833" i="3"/>
  <c r="BI833" i="3" s="1"/>
  <c r="BL833" i="3" s="1"/>
  <c r="AC833" i="3"/>
  <c r="J833" i="3"/>
  <c r="I833" i="3"/>
  <c r="F833" i="3"/>
  <c r="BB833" i="3" s="1"/>
  <c r="CC832" i="3"/>
  <c r="CB832" i="3"/>
  <c r="CA832" i="3"/>
  <c r="BZ832" i="3"/>
  <c r="BY832" i="3"/>
  <c r="BX832" i="3"/>
  <c r="BW832" i="3"/>
  <c r="BV832" i="3"/>
  <c r="BU832" i="3"/>
  <c r="BN832" i="3"/>
  <c r="BM832" i="3"/>
  <c r="BO832" i="3" s="1"/>
  <c r="BJ832" i="3"/>
  <c r="BG832" i="3"/>
  <c r="AZ832" i="3"/>
  <c r="AY832" i="3"/>
  <c r="AW832" i="3"/>
  <c r="AQ832" i="3"/>
  <c r="BI832" i="3" s="1"/>
  <c r="BL832" i="3" s="1"/>
  <c r="AC832" i="3"/>
  <c r="BE832" i="3" s="1"/>
  <c r="BF832" i="3" s="1"/>
  <c r="J832" i="3"/>
  <c r="I832" i="3"/>
  <c r="F832" i="3"/>
  <c r="BA832" i="3" s="1"/>
  <c r="CC831" i="3"/>
  <c r="CB831" i="3"/>
  <c r="CA831" i="3"/>
  <c r="BZ831" i="3"/>
  <c r="BY831" i="3"/>
  <c r="BX831" i="3"/>
  <c r="BW831" i="3"/>
  <c r="BV831" i="3"/>
  <c r="BU831" i="3"/>
  <c r="BN831" i="3"/>
  <c r="BM831" i="3"/>
  <c r="BO831" i="3" s="1"/>
  <c r="BJ831" i="3"/>
  <c r="BG831" i="3"/>
  <c r="AZ831" i="3"/>
  <c r="AY831" i="3"/>
  <c r="AW831" i="3"/>
  <c r="AQ831" i="3"/>
  <c r="BI831" i="3" s="1"/>
  <c r="BL831" i="3" s="1"/>
  <c r="AC831" i="3"/>
  <c r="BE831" i="3" s="1"/>
  <c r="BF831" i="3" s="1"/>
  <c r="J831" i="3"/>
  <c r="I831" i="3"/>
  <c r="F831" i="3"/>
  <c r="BA831" i="3" s="1"/>
  <c r="CC830" i="3"/>
  <c r="CB830" i="3"/>
  <c r="CA830" i="3"/>
  <c r="BZ830" i="3"/>
  <c r="BY830" i="3"/>
  <c r="BX830" i="3"/>
  <c r="BW830" i="3"/>
  <c r="BV830" i="3"/>
  <c r="BU830" i="3"/>
  <c r="BN830" i="3"/>
  <c r="BP830" i="3" s="1"/>
  <c r="BM830" i="3"/>
  <c r="BO830" i="3" s="1"/>
  <c r="BJ830" i="3"/>
  <c r="BG830" i="3"/>
  <c r="AZ830" i="3"/>
  <c r="AY830" i="3"/>
  <c r="AW830" i="3"/>
  <c r="AQ830" i="3"/>
  <c r="BI830" i="3" s="1"/>
  <c r="BL830" i="3" s="1"/>
  <c r="AC830" i="3"/>
  <c r="BE830" i="3" s="1"/>
  <c r="BF830" i="3" s="1"/>
  <c r="J830" i="3"/>
  <c r="I830" i="3"/>
  <c r="F830" i="3"/>
  <c r="BB830" i="3" s="1"/>
  <c r="CC829" i="3"/>
  <c r="CB829" i="3"/>
  <c r="CA829" i="3"/>
  <c r="BZ829" i="3"/>
  <c r="BY829" i="3"/>
  <c r="BX829" i="3"/>
  <c r="BW829" i="3"/>
  <c r="BV829" i="3"/>
  <c r="BU829" i="3"/>
  <c r="BN829" i="3"/>
  <c r="BM829" i="3"/>
  <c r="BO829" i="3" s="1"/>
  <c r="BJ829" i="3"/>
  <c r="BG829" i="3"/>
  <c r="AZ829" i="3"/>
  <c r="AY829" i="3"/>
  <c r="AW829" i="3"/>
  <c r="AQ829" i="3"/>
  <c r="AC829" i="3"/>
  <c r="BE829" i="3" s="1"/>
  <c r="BF829" i="3" s="1"/>
  <c r="J829" i="3"/>
  <c r="I829" i="3"/>
  <c r="F829" i="3"/>
  <c r="BB829" i="3" s="1"/>
  <c r="CC828" i="3"/>
  <c r="CB828" i="3"/>
  <c r="CA828" i="3"/>
  <c r="BZ828" i="3"/>
  <c r="BY828" i="3"/>
  <c r="BX828" i="3"/>
  <c r="BW828" i="3"/>
  <c r="BV828" i="3"/>
  <c r="BU828" i="3"/>
  <c r="BN828" i="3"/>
  <c r="BM828" i="3"/>
  <c r="BO828" i="3" s="1"/>
  <c r="BJ828" i="3"/>
  <c r="BG828" i="3"/>
  <c r="AZ828" i="3"/>
  <c r="AY828" i="3"/>
  <c r="AW828" i="3"/>
  <c r="AQ828" i="3"/>
  <c r="BI828" i="3" s="1"/>
  <c r="BL828" i="3" s="1"/>
  <c r="AC828" i="3"/>
  <c r="BE828" i="3" s="1"/>
  <c r="BF828" i="3" s="1"/>
  <c r="J828" i="3"/>
  <c r="I828" i="3"/>
  <c r="F828" i="3"/>
  <c r="BB828" i="3" s="1"/>
  <c r="CC827" i="3"/>
  <c r="CB827" i="3"/>
  <c r="CA827" i="3"/>
  <c r="BZ827" i="3"/>
  <c r="BY827" i="3"/>
  <c r="BX827" i="3"/>
  <c r="BW827" i="3"/>
  <c r="BV827" i="3"/>
  <c r="BU827" i="3"/>
  <c r="BN827" i="3"/>
  <c r="BM827" i="3"/>
  <c r="BO827" i="3" s="1"/>
  <c r="BJ827" i="3"/>
  <c r="BG827" i="3"/>
  <c r="AZ827" i="3"/>
  <c r="AY827" i="3"/>
  <c r="AW827" i="3"/>
  <c r="AQ827" i="3"/>
  <c r="AC827" i="3"/>
  <c r="BE827" i="3" s="1"/>
  <c r="BF827" i="3" s="1"/>
  <c r="J827" i="3"/>
  <c r="I827" i="3"/>
  <c r="F827" i="3"/>
  <c r="BB827" i="3" s="1"/>
  <c r="CC826" i="3"/>
  <c r="CB826" i="3"/>
  <c r="CA826" i="3"/>
  <c r="BZ826" i="3"/>
  <c r="BY826" i="3"/>
  <c r="BX826" i="3"/>
  <c r="BW826" i="3"/>
  <c r="BV826" i="3"/>
  <c r="BU826" i="3"/>
  <c r="BN826" i="3"/>
  <c r="BM826" i="3"/>
  <c r="BO826" i="3" s="1"/>
  <c r="BJ826" i="3"/>
  <c r="BG826" i="3"/>
  <c r="AZ826" i="3"/>
  <c r="AY826" i="3"/>
  <c r="AW826" i="3"/>
  <c r="AQ826" i="3"/>
  <c r="BI826" i="3" s="1"/>
  <c r="BL826" i="3" s="1"/>
  <c r="AC826" i="3"/>
  <c r="BE826" i="3" s="1"/>
  <c r="BF826" i="3" s="1"/>
  <c r="J826" i="3"/>
  <c r="I826" i="3"/>
  <c r="F826" i="3"/>
  <c r="BB826" i="3" s="1"/>
  <c r="CC825" i="3"/>
  <c r="CB825" i="3"/>
  <c r="CA825" i="3"/>
  <c r="BZ825" i="3"/>
  <c r="BY825" i="3"/>
  <c r="BX825" i="3"/>
  <c r="BW825" i="3"/>
  <c r="BV825" i="3"/>
  <c r="BU825" i="3"/>
  <c r="BN825" i="3"/>
  <c r="BM825" i="3"/>
  <c r="BO825" i="3" s="1"/>
  <c r="BJ825" i="3"/>
  <c r="BG825" i="3"/>
  <c r="AZ825" i="3"/>
  <c r="AY825" i="3"/>
  <c r="AW825" i="3"/>
  <c r="AQ825" i="3"/>
  <c r="AC825" i="3"/>
  <c r="BE825" i="3" s="1"/>
  <c r="BF825" i="3" s="1"/>
  <c r="J825" i="3"/>
  <c r="I825" i="3"/>
  <c r="F825" i="3"/>
  <c r="BB825" i="3" s="1"/>
  <c r="CC850" i="3"/>
  <c r="CB850" i="3"/>
  <c r="CA850" i="3"/>
  <c r="BZ850" i="3"/>
  <c r="BY850" i="3"/>
  <c r="BX850" i="3"/>
  <c r="BW850" i="3"/>
  <c r="BV850" i="3"/>
  <c r="BU850" i="3"/>
  <c r="BN850" i="3"/>
  <c r="BM850" i="3"/>
  <c r="BO850" i="3" s="1"/>
  <c r="BJ850" i="3"/>
  <c r="BG850" i="3"/>
  <c r="AZ850" i="3"/>
  <c r="AY850" i="3"/>
  <c r="AW850" i="3"/>
  <c r="AQ850" i="3"/>
  <c r="BI850" i="3" s="1"/>
  <c r="BL850" i="3" s="1"/>
  <c r="AC850" i="3"/>
  <c r="J850" i="3"/>
  <c r="I850" i="3"/>
  <c r="F850" i="3"/>
  <c r="BB850" i="3" s="1"/>
  <c r="CC849" i="3"/>
  <c r="CB849" i="3"/>
  <c r="CA849" i="3"/>
  <c r="BZ849" i="3"/>
  <c r="BY849" i="3"/>
  <c r="BX849" i="3"/>
  <c r="BW849" i="3"/>
  <c r="BV849" i="3"/>
  <c r="BU849" i="3"/>
  <c r="BN849" i="3"/>
  <c r="BM849" i="3"/>
  <c r="BO849" i="3" s="1"/>
  <c r="BJ849" i="3"/>
  <c r="BG849" i="3"/>
  <c r="AZ849" i="3"/>
  <c r="AY849" i="3"/>
  <c r="AW849" i="3"/>
  <c r="AQ849" i="3"/>
  <c r="BI849" i="3" s="1"/>
  <c r="BL849" i="3" s="1"/>
  <c r="AC849" i="3"/>
  <c r="J849" i="3"/>
  <c r="I849" i="3"/>
  <c r="F849" i="3"/>
  <c r="BB849" i="3" s="1"/>
  <c r="CC848" i="3"/>
  <c r="CB848" i="3"/>
  <c r="CA848" i="3"/>
  <c r="BZ848" i="3"/>
  <c r="BY848" i="3"/>
  <c r="BX848" i="3"/>
  <c r="BW848" i="3"/>
  <c r="BV848" i="3"/>
  <c r="BU848" i="3"/>
  <c r="BN848" i="3"/>
  <c r="BM848" i="3"/>
  <c r="BO848" i="3" s="1"/>
  <c r="BJ848" i="3"/>
  <c r="BG848" i="3"/>
  <c r="AZ848" i="3"/>
  <c r="AY848" i="3"/>
  <c r="AW848" i="3"/>
  <c r="AQ848" i="3"/>
  <c r="BI848" i="3" s="1"/>
  <c r="BL848" i="3" s="1"/>
  <c r="AC848" i="3"/>
  <c r="J848" i="3"/>
  <c r="I848" i="3"/>
  <c r="F848" i="3"/>
  <c r="CC847" i="3"/>
  <c r="CB847" i="3"/>
  <c r="CA847" i="3"/>
  <c r="BZ847" i="3"/>
  <c r="BY847" i="3"/>
  <c r="BX847" i="3"/>
  <c r="BW847" i="3"/>
  <c r="BV847" i="3"/>
  <c r="BU847" i="3"/>
  <c r="BN847" i="3"/>
  <c r="BM847" i="3"/>
  <c r="BO847" i="3" s="1"/>
  <c r="BJ847" i="3"/>
  <c r="BG847" i="3"/>
  <c r="AZ847" i="3"/>
  <c r="AY847" i="3"/>
  <c r="AW847" i="3"/>
  <c r="AQ847" i="3"/>
  <c r="BI847" i="3" s="1"/>
  <c r="BL847" i="3" s="1"/>
  <c r="AC847" i="3"/>
  <c r="BE847" i="3" s="1"/>
  <c r="BF847" i="3" s="1"/>
  <c r="J847" i="3"/>
  <c r="I847" i="3"/>
  <c r="F847" i="3"/>
  <c r="BA847" i="3" s="1"/>
  <c r="CC846" i="3"/>
  <c r="CB846" i="3"/>
  <c r="CA846" i="3"/>
  <c r="BZ846" i="3"/>
  <c r="BY846" i="3"/>
  <c r="BX846" i="3"/>
  <c r="BW846" i="3"/>
  <c r="BV846" i="3"/>
  <c r="BU846" i="3"/>
  <c r="BN846" i="3"/>
  <c r="BP846" i="3" s="1"/>
  <c r="BM846" i="3"/>
  <c r="BO846" i="3" s="1"/>
  <c r="BJ846" i="3"/>
  <c r="BG846" i="3"/>
  <c r="AZ846" i="3"/>
  <c r="AY846" i="3"/>
  <c r="AW846" i="3"/>
  <c r="AQ846" i="3"/>
  <c r="BI846" i="3" s="1"/>
  <c r="BL846" i="3" s="1"/>
  <c r="AC846" i="3"/>
  <c r="BE846" i="3" s="1"/>
  <c r="BF846" i="3" s="1"/>
  <c r="J846" i="3"/>
  <c r="I846" i="3"/>
  <c r="F846" i="3"/>
  <c r="BA846" i="3" s="1"/>
  <c r="CC845" i="3"/>
  <c r="CB845" i="3"/>
  <c r="CA845" i="3"/>
  <c r="BZ845" i="3"/>
  <c r="BY845" i="3"/>
  <c r="BX845" i="3"/>
  <c r="BW845" i="3"/>
  <c r="BV845" i="3"/>
  <c r="BU845" i="3"/>
  <c r="BN845" i="3"/>
  <c r="BM845" i="3"/>
  <c r="BO845" i="3" s="1"/>
  <c r="BJ845" i="3"/>
  <c r="BG845" i="3"/>
  <c r="AZ845" i="3"/>
  <c r="AY845" i="3"/>
  <c r="AW845" i="3"/>
  <c r="AQ845" i="3"/>
  <c r="BI845" i="3" s="1"/>
  <c r="BL845" i="3" s="1"/>
  <c r="AC845" i="3"/>
  <c r="J845" i="3"/>
  <c r="I845" i="3"/>
  <c r="F845" i="3"/>
  <c r="BA845" i="3" s="1"/>
  <c r="CC844" i="3"/>
  <c r="CB844" i="3"/>
  <c r="CA844" i="3"/>
  <c r="BZ844" i="3"/>
  <c r="BY844" i="3"/>
  <c r="BX844" i="3"/>
  <c r="BW844" i="3"/>
  <c r="BV844" i="3"/>
  <c r="BU844" i="3"/>
  <c r="BN844" i="3"/>
  <c r="BP844" i="3" s="1"/>
  <c r="BM844" i="3"/>
  <c r="BO844" i="3" s="1"/>
  <c r="BJ844" i="3"/>
  <c r="BG844" i="3"/>
  <c r="AZ844" i="3"/>
  <c r="AY844" i="3"/>
  <c r="AW844" i="3"/>
  <c r="AQ844" i="3"/>
  <c r="BI844" i="3" s="1"/>
  <c r="BL844" i="3" s="1"/>
  <c r="AC844" i="3"/>
  <c r="BE844" i="3" s="1"/>
  <c r="BF844" i="3" s="1"/>
  <c r="J844" i="3"/>
  <c r="I844" i="3"/>
  <c r="F844" i="3"/>
  <c r="BA844" i="3" s="1"/>
  <c r="CC843" i="3"/>
  <c r="CB843" i="3"/>
  <c r="CA843" i="3"/>
  <c r="BZ843" i="3"/>
  <c r="BY843" i="3"/>
  <c r="BX843" i="3"/>
  <c r="BW843" i="3"/>
  <c r="BV843" i="3"/>
  <c r="BU843" i="3"/>
  <c r="BN843" i="3"/>
  <c r="BM843" i="3"/>
  <c r="BO843" i="3" s="1"/>
  <c r="BJ843" i="3"/>
  <c r="BG843" i="3"/>
  <c r="AZ843" i="3"/>
  <c r="AY843" i="3"/>
  <c r="AW843" i="3"/>
  <c r="AQ843" i="3"/>
  <c r="BI843" i="3" s="1"/>
  <c r="BL843" i="3" s="1"/>
  <c r="AC843" i="3"/>
  <c r="J843" i="3"/>
  <c r="I843" i="3"/>
  <c r="F843" i="3"/>
  <c r="BA843" i="3" s="1"/>
  <c r="CC842" i="3"/>
  <c r="CB842" i="3"/>
  <c r="CA842" i="3"/>
  <c r="BZ842" i="3"/>
  <c r="BY842" i="3"/>
  <c r="BX842" i="3"/>
  <c r="BW842" i="3"/>
  <c r="BV842" i="3"/>
  <c r="BU842" i="3"/>
  <c r="BN842" i="3"/>
  <c r="BM842" i="3"/>
  <c r="BO842" i="3" s="1"/>
  <c r="BJ842" i="3"/>
  <c r="BG842" i="3"/>
  <c r="AZ842" i="3"/>
  <c r="AY842" i="3"/>
  <c r="AW842" i="3"/>
  <c r="AQ842" i="3"/>
  <c r="BI842" i="3" s="1"/>
  <c r="BL842" i="3" s="1"/>
  <c r="AC842" i="3"/>
  <c r="BE842" i="3" s="1"/>
  <c r="BF842" i="3" s="1"/>
  <c r="J842" i="3"/>
  <c r="I842" i="3"/>
  <c r="F842" i="3"/>
  <c r="BA842" i="3" s="1"/>
  <c r="CC841" i="3"/>
  <c r="CB841" i="3"/>
  <c r="CA841" i="3"/>
  <c r="BZ841" i="3"/>
  <c r="BY841" i="3"/>
  <c r="BX841" i="3"/>
  <c r="BW841" i="3"/>
  <c r="BV841" i="3"/>
  <c r="BU841" i="3"/>
  <c r="BN841" i="3"/>
  <c r="BP841" i="3" s="1"/>
  <c r="BM841" i="3"/>
  <c r="BO841" i="3" s="1"/>
  <c r="BJ841" i="3"/>
  <c r="BG841" i="3"/>
  <c r="AZ841" i="3"/>
  <c r="AY841" i="3"/>
  <c r="AW841" i="3"/>
  <c r="AQ841" i="3"/>
  <c r="BI841" i="3" s="1"/>
  <c r="BL841" i="3" s="1"/>
  <c r="AC841" i="3"/>
  <c r="BE841" i="3" s="1"/>
  <c r="BF841" i="3" s="1"/>
  <c r="J841" i="3"/>
  <c r="I841" i="3"/>
  <c r="F841" i="3"/>
  <c r="BA841" i="3" s="1"/>
  <c r="CC840" i="3"/>
  <c r="CB840" i="3"/>
  <c r="CA840" i="3"/>
  <c r="BZ840" i="3"/>
  <c r="BY840" i="3"/>
  <c r="BX840" i="3"/>
  <c r="BW840" i="3"/>
  <c r="BV840" i="3"/>
  <c r="BU840" i="3"/>
  <c r="BN840" i="3"/>
  <c r="BM840" i="3"/>
  <c r="BO840" i="3" s="1"/>
  <c r="BJ840" i="3"/>
  <c r="BG840" i="3"/>
  <c r="AZ840" i="3"/>
  <c r="AY840" i="3"/>
  <c r="AW840" i="3"/>
  <c r="AQ840" i="3"/>
  <c r="BI840" i="3" s="1"/>
  <c r="BL840" i="3" s="1"/>
  <c r="AC840" i="3"/>
  <c r="BE840" i="3" s="1"/>
  <c r="BF840" i="3" s="1"/>
  <c r="J840" i="3"/>
  <c r="I840" i="3"/>
  <c r="F840" i="3"/>
  <c r="BA840" i="3" s="1"/>
  <c r="CC839" i="3"/>
  <c r="CB839" i="3"/>
  <c r="CA839" i="3"/>
  <c r="BZ839" i="3"/>
  <c r="BY839" i="3"/>
  <c r="BX839" i="3"/>
  <c r="BW839" i="3"/>
  <c r="BV839" i="3"/>
  <c r="BU839" i="3"/>
  <c r="BN839" i="3"/>
  <c r="BP839" i="3" s="1"/>
  <c r="BM839" i="3"/>
  <c r="BO839" i="3" s="1"/>
  <c r="BJ839" i="3"/>
  <c r="BG839" i="3"/>
  <c r="AZ839" i="3"/>
  <c r="AY839" i="3"/>
  <c r="AW839" i="3"/>
  <c r="AQ839" i="3"/>
  <c r="BI839" i="3" s="1"/>
  <c r="BL839" i="3" s="1"/>
  <c r="AC839" i="3"/>
  <c r="BE839" i="3" s="1"/>
  <c r="BF839" i="3" s="1"/>
  <c r="J839" i="3"/>
  <c r="I839" i="3"/>
  <c r="F839" i="3"/>
  <c r="BA839" i="3" s="1"/>
  <c r="CC838" i="3"/>
  <c r="CB838" i="3"/>
  <c r="CA838" i="3"/>
  <c r="BZ838" i="3"/>
  <c r="BY838" i="3"/>
  <c r="BX838" i="3"/>
  <c r="BW838" i="3"/>
  <c r="BV838" i="3"/>
  <c r="BU838" i="3"/>
  <c r="BN838" i="3"/>
  <c r="BM838" i="3"/>
  <c r="BO838" i="3" s="1"/>
  <c r="BJ838" i="3"/>
  <c r="BG838" i="3"/>
  <c r="AZ838" i="3"/>
  <c r="AY838" i="3"/>
  <c r="AW838" i="3"/>
  <c r="AQ838" i="3"/>
  <c r="BI838" i="3" s="1"/>
  <c r="BL838" i="3" s="1"/>
  <c r="AC838" i="3"/>
  <c r="BE838" i="3" s="1"/>
  <c r="BF838" i="3" s="1"/>
  <c r="J838" i="3"/>
  <c r="I838" i="3"/>
  <c r="F838" i="3"/>
  <c r="BA838" i="3" s="1"/>
  <c r="CC863" i="3"/>
  <c r="CB863" i="3"/>
  <c r="CA863" i="3"/>
  <c r="BZ863" i="3"/>
  <c r="BY863" i="3"/>
  <c r="BX863" i="3"/>
  <c r="BW863" i="3"/>
  <c r="BV863" i="3"/>
  <c r="BU863" i="3"/>
  <c r="BN863" i="3"/>
  <c r="BM863" i="3"/>
  <c r="BO863" i="3" s="1"/>
  <c r="BJ863" i="3"/>
  <c r="BG863" i="3"/>
  <c r="AZ863" i="3"/>
  <c r="AY863" i="3"/>
  <c r="AW863" i="3"/>
  <c r="AQ863" i="3"/>
  <c r="BI863" i="3" s="1"/>
  <c r="BL863" i="3" s="1"/>
  <c r="AC863" i="3"/>
  <c r="J863" i="3"/>
  <c r="I863" i="3"/>
  <c r="F863" i="3"/>
  <c r="BB863" i="3" s="1"/>
  <c r="CC862" i="3"/>
  <c r="CB862" i="3"/>
  <c r="CA862" i="3"/>
  <c r="BZ862" i="3"/>
  <c r="BY862" i="3"/>
  <c r="BX862" i="3"/>
  <c r="BW862" i="3"/>
  <c r="BV862" i="3"/>
  <c r="BU862" i="3"/>
  <c r="BN862" i="3"/>
  <c r="BM862" i="3"/>
  <c r="BO862" i="3" s="1"/>
  <c r="BJ862" i="3"/>
  <c r="BG862" i="3"/>
  <c r="AZ862" i="3"/>
  <c r="AY862" i="3"/>
  <c r="AW862" i="3"/>
  <c r="AQ862" i="3"/>
  <c r="BI862" i="3" s="1"/>
  <c r="BL862" i="3" s="1"/>
  <c r="AC862" i="3"/>
  <c r="J862" i="3"/>
  <c r="I862" i="3"/>
  <c r="F862" i="3"/>
  <c r="BB862" i="3" s="1"/>
  <c r="CC861" i="3"/>
  <c r="CB861" i="3"/>
  <c r="CA861" i="3"/>
  <c r="BZ861" i="3"/>
  <c r="BY861" i="3"/>
  <c r="BX861" i="3"/>
  <c r="BW861" i="3"/>
  <c r="BV861" i="3"/>
  <c r="BU861" i="3"/>
  <c r="BN861" i="3"/>
  <c r="BM861" i="3"/>
  <c r="BO861" i="3" s="1"/>
  <c r="BJ861" i="3"/>
  <c r="BG861" i="3"/>
  <c r="AZ861" i="3"/>
  <c r="AY861" i="3"/>
  <c r="AW861" i="3"/>
  <c r="AQ861" i="3"/>
  <c r="BI861" i="3" s="1"/>
  <c r="BL861" i="3" s="1"/>
  <c r="AC861" i="3"/>
  <c r="J861" i="3"/>
  <c r="I861" i="3"/>
  <c r="F861" i="3"/>
  <c r="BB861" i="3" s="1"/>
  <c r="CC860" i="3"/>
  <c r="CB860" i="3"/>
  <c r="CA860" i="3"/>
  <c r="BZ860" i="3"/>
  <c r="BY860" i="3"/>
  <c r="BX860" i="3"/>
  <c r="BW860" i="3"/>
  <c r="BV860" i="3"/>
  <c r="BU860" i="3"/>
  <c r="BN860" i="3"/>
  <c r="BM860" i="3"/>
  <c r="BO860" i="3" s="1"/>
  <c r="BJ860" i="3"/>
  <c r="BG860" i="3"/>
  <c r="AZ860" i="3"/>
  <c r="AY860" i="3"/>
  <c r="AW860" i="3"/>
  <c r="AQ860" i="3"/>
  <c r="BI860" i="3" s="1"/>
  <c r="BL860" i="3" s="1"/>
  <c r="AC860" i="3"/>
  <c r="BE860" i="3" s="1"/>
  <c r="BF860" i="3" s="1"/>
  <c r="J860" i="3"/>
  <c r="I860" i="3"/>
  <c r="F860" i="3"/>
  <c r="BA860" i="3" s="1"/>
  <c r="CC859" i="3"/>
  <c r="CB859" i="3"/>
  <c r="CA859" i="3"/>
  <c r="BZ859" i="3"/>
  <c r="BY859" i="3"/>
  <c r="BX859" i="3"/>
  <c r="BW859" i="3"/>
  <c r="BV859" i="3"/>
  <c r="BU859" i="3"/>
  <c r="BN859" i="3"/>
  <c r="BM859" i="3"/>
  <c r="BO859" i="3" s="1"/>
  <c r="BJ859" i="3"/>
  <c r="BG859" i="3"/>
  <c r="AZ859" i="3"/>
  <c r="AY859" i="3"/>
  <c r="AW859" i="3"/>
  <c r="AQ859" i="3"/>
  <c r="BI859" i="3" s="1"/>
  <c r="BL859" i="3" s="1"/>
  <c r="AC859" i="3"/>
  <c r="BE859" i="3" s="1"/>
  <c r="BF859" i="3" s="1"/>
  <c r="J859" i="3"/>
  <c r="I859" i="3"/>
  <c r="F859" i="3"/>
  <c r="BA859" i="3" s="1"/>
  <c r="CC858" i="3"/>
  <c r="CB858" i="3"/>
  <c r="CA858" i="3"/>
  <c r="BZ858" i="3"/>
  <c r="BY858" i="3"/>
  <c r="BX858" i="3"/>
  <c r="BW858" i="3"/>
  <c r="BV858" i="3"/>
  <c r="BU858" i="3"/>
  <c r="BN858" i="3"/>
  <c r="BM858" i="3"/>
  <c r="BO858" i="3" s="1"/>
  <c r="BJ858" i="3"/>
  <c r="BG858" i="3"/>
  <c r="AZ858" i="3"/>
  <c r="AY858" i="3"/>
  <c r="AW858" i="3"/>
  <c r="AQ858" i="3"/>
  <c r="BI858" i="3" s="1"/>
  <c r="BL858" i="3" s="1"/>
  <c r="AC858" i="3"/>
  <c r="BE858" i="3" s="1"/>
  <c r="BF858" i="3" s="1"/>
  <c r="J858" i="3"/>
  <c r="I858" i="3"/>
  <c r="F858" i="3"/>
  <c r="BA858" i="3" s="1"/>
  <c r="CC857" i="3"/>
  <c r="CB857" i="3"/>
  <c r="CA857" i="3"/>
  <c r="BZ857" i="3"/>
  <c r="BY857" i="3"/>
  <c r="BX857" i="3"/>
  <c r="BW857" i="3"/>
  <c r="BV857" i="3"/>
  <c r="BU857" i="3"/>
  <c r="BN857" i="3"/>
  <c r="BP857" i="3" s="1"/>
  <c r="BM857" i="3"/>
  <c r="BO857" i="3" s="1"/>
  <c r="BJ857" i="3"/>
  <c r="BG857" i="3"/>
  <c r="AZ857" i="3"/>
  <c r="AY857" i="3"/>
  <c r="AW857" i="3"/>
  <c r="AQ857" i="3"/>
  <c r="BI857" i="3" s="1"/>
  <c r="BL857" i="3" s="1"/>
  <c r="AC857" i="3"/>
  <c r="BE857" i="3" s="1"/>
  <c r="BF857" i="3" s="1"/>
  <c r="J857" i="3"/>
  <c r="I857" i="3"/>
  <c r="F857" i="3"/>
  <c r="BA857" i="3" s="1"/>
  <c r="CC856" i="3"/>
  <c r="CB856" i="3"/>
  <c r="CA856" i="3"/>
  <c r="BZ856" i="3"/>
  <c r="BY856" i="3"/>
  <c r="BX856" i="3"/>
  <c r="BW856" i="3"/>
  <c r="BV856" i="3"/>
  <c r="BU856" i="3"/>
  <c r="BN856" i="3"/>
  <c r="BM856" i="3"/>
  <c r="BO856" i="3" s="1"/>
  <c r="BJ856" i="3"/>
  <c r="BG856" i="3"/>
  <c r="AZ856" i="3"/>
  <c r="AY856" i="3"/>
  <c r="AW856" i="3"/>
  <c r="AQ856" i="3"/>
  <c r="BI856" i="3" s="1"/>
  <c r="BL856" i="3" s="1"/>
  <c r="AC856" i="3"/>
  <c r="BE856" i="3" s="1"/>
  <c r="BF856" i="3" s="1"/>
  <c r="J856" i="3"/>
  <c r="I856" i="3"/>
  <c r="F856" i="3"/>
  <c r="BA856" i="3" s="1"/>
  <c r="CC855" i="3"/>
  <c r="CB855" i="3"/>
  <c r="CA855" i="3"/>
  <c r="BZ855" i="3"/>
  <c r="BY855" i="3"/>
  <c r="BX855" i="3"/>
  <c r="BW855" i="3"/>
  <c r="BV855" i="3"/>
  <c r="BU855" i="3"/>
  <c r="BN855" i="3"/>
  <c r="BM855" i="3"/>
  <c r="BO855" i="3" s="1"/>
  <c r="BJ855" i="3"/>
  <c r="BG855" i="3"/>
  <c r="AZ855" i="3"/>
  <c r="AY855" i="3"/>
  <c r="AW855" i="3"/>
  <c r="AQ855" i="3"/>
  <c r="BI855" i="3" s="1"/>
  <c r="BL855" i="3" s="1"/>
  <c r="AC855" i="3"/>
  <c r="BE855" i="3" s="1"/>
  <c r="BF855" i="3" s="1"/>
  <c r="J855" i="3"/>
  <c r="I855" i="3"/>
  <c r="F855" i="3"/>
  <c r="BA855" i="3" s="1"/>
  <c r="CC854" i="3"/>
  <c r="CB854" i="3"/>
  <c r="CA854" i="3"/>
  <c r="BZ854" i="3"/>
  <c r="BY854" i="3"/>
  <c r="BX854" i="3"/>
  <c r="BW854" i="3"/>
  <c r="BV854" i="3"/>
  <c r="BU854" i="3"/>
  <c r="BN854" i="3"/>
  <c r="BM854" i="3"/>
  <c r="BO854" i="3" s="1"/>
  <c r="BJ854" i="3"/>
  <c r="BG854" i="3"/>
  <c r="AZ854" i="3"/>
  <c r="AY854" i="3"/>
  <c r="AW854" i="3"/>
  <c r="AQ854" i="3"/>
  <c r="BI854" i="3" s="1"/>
  <c r="BL854" i="3" s="1"/>
  <c r="AC854" i="3"/>
  <c r="BE854" i="3" s="1"/>
  <c r="BF854" i="3" s="1"/>
  <c r="J854" i="3"/>
  <c r="I854" i="3"/>
  <c r="F854" i="3"/>
  <c r="BA854" i="3" s="1"/>
  <c r="CC853" i="3"/>
  <c r="CB853" i="3"/>
  <c r="CA853" i="3"/>
  <c r="BZ853" i="3"/>
  <c r="BY853" i="3"/>
  <c r="BX853" i="3"/>
  <c r="BW853" i="3"/>
  <c r="BV853" i="3"/>
  <c r="BU853" i="3"/>
  <c r="BN853" i="3"/>
  <c r="BM853" i="3"/>
  <c r="BO853" i="3" s="1"/>
  <c r="BJ853" i="3"/>
  <c r="BG853" i="3"/>
  <c r="AZ853" i="3"/>
  <c r="AY853" i="3"/>
  <c r="AW853" i="3"/>
  <c r="AQ853" i="3"/>
  <c r="BI853" i="3" s="1"/>
  <c r="BL853" i="3" s="1"/>
  <c r="AC853" i="3"/>
  <c r="BE853" i="3" s="1"/>
  <c r="BF853" i="3" s="1"/>
  <c r="J853" i="3"/>
  <c r="I853" i="3"/>
  <c r="F853" i="3"/>
  <c r="BB853" i="3" s="1"/>
  <c r="CC852" i="3"/>
  <c r="CB852" i="3"/>
  <c r="CA852" i="3"/>
  <c r="BZ852" i="3"/>
  <c r="BY852" i="3"/>
  <c r="BX852" i="3"/>
  <c r="BW852" i="3"/>
  <c r="BV852" i="3"/>
  <c r="BU852" i="3"/>
  <c r="BN852" i="3"/>
  <c r="BM852" i="3"/>
  <c r="BO852" i="3" s="1"/>
  <c r="BJ852" i="3"/>
  <c r="BG852" i="3"/>
  <c r="AZ852" i="3"/>
  <c r="AY852" i="3"/>
  <c r="AW852" i="3"/>
  <c r="AQ852" i="3"/>
  <c r="BI852" i="3" s="1"/>
  <c r="BL852" i="3" s="1"/>
  <c r="AC852" i="3"/>
  <c r="BE852" i="3" s="1"/>
  <c r="BF852" i="3" s="1"/>
  <c r="J852" i="3"/>
  <c r="I852" i="3"/>
  <c r="F852" i="3"/>
  <c r="BB852" i="3" s="1"/>
  <c r="CC851" i="3"/>
  <c r="CB851" i="3"/>
  <c r="CA851" i="3"/>
  <c r="BZ851" i="3"/>
  <c r="BY851" i="3"/>
  <c r="BX851" i="3"/>
  <c r="BW851" i="3"/>
  <c r="BV851" i="3"/>
  <c r="BU851" i="3"/>
  <c r="BN851" i="3"/>
  <c r="BM851" i="3"/>
  <c r="BO851" i="3" s="1"/>
  <c r="BJ851" i="3"/>
  <c r="BG851" i="3"/>
  <c r="AZ851" i="3"/>
  <c r="AY851" i="3"/>
  <c r="AW851" i="3"/>
  <c r="AQ851" i="3"/>
  <c r="BI851" i="3" s="1"/>
  <c r="BL851" i="3" s="1"/>
  <c r="AC851" i="3"/>
  <c r="BE851" i="3" s="1"/>
  <c r="BF851" i="3" s="1"/>
  <c r="J851" i="3"/>
  <c r="I851" i="3"/>
  <c r="F851" i="3"/>
  <c r="BB851" i="3" s="1"/>
  <c r="CC877" i="3"/>
  <c r="CB877" i="3"/>
  <c r="CA877" i="3"/>
  <c r="BZ877" i="3"/>
  <c r="BY877" i="3"/>
  <c r="BX877" i="3"/>
  <c r="BW877" i="3"/>
  <c r="BV877" i="3"/>
  <c r="BU877" i="3"/>
  <c r="BN877" i="3"/>
  <c r="BM877" i="3"/>
  <c r="BO877" i="3" s="1"/>
  <c r="BJ877" i="3"/>
  <c r="BG877" i="3"/>
  <c r="AZ877" i="3"/>
  <c r="AY877" i="3"/>
  <c r="AW877" i="3"/>
  <c r="AQ877" i="3"/>
  <c r="BI877" i="3" s="1"/>
  <c r="BL877" i="3" s="1"/>
  <c r="AC877" i="3"/>
  <c r="BE877" i="3" s="1"/>
  <c r="BF877" i="3" s="1"/>
  <c r="J877" i="3"/>
  <c r="I877" i="3"/>
  <c r="F877" i="3"/>
  <c r="BB877" i="3" s="1"/>
  <c r="CC876" i="3"/>
  <c r="CB876" i="3"/>
  <c r="CA876" i="3"/>
  <c r="BZ876" i="3"/>
  <c r="BY876" i="3"/>
  <c r="BX876" i="3"/>
  <c r="BW876" i="3"/>
  <c r="BV876" i="3"/>
  <c r="BU876" i="3"/>
  <c r="BN876" i="3"/>
  <c r="BM876" i="3"/>
  <c r="BO876" i="3" s="1"/>
  <c r="BJ876" i="3"/>
  <c r="BG876" i="3"/>
  <c r="AZ876" i="3"/>
  <c r="AY876" i="3"/>
  <c r="AW876" i="3"/>
  <c r="AQ876" i="3"/>
  <c r="BI876" i="3" s="1"/>
  <c r="BL876" i="3" s="1"/>
  <c r="AC876" i="3"/>
  <c r="BE876" i="3" s="1"/>
  <c r="BF876" i="3" s="1"/>
  <c r="J876" i="3"/>
  <c r="I876" i="3"/>
  <c r="F876" i="3"/>
  <c r="BB876" i="3" s="1"/>
  <c r="CC875" i="3"/>
  <c r="CB875" i="3"/>
  <c r="CA875" i="3"/>
  <c r="BZ875" i="3"/>
  <c r="BY875" i="3"/>
  <c r="BX875" i="3"/>
  <c r="BW875" i="3"/>
  <c r="BV875" i="3"/>
  <c r="BU875" i="3"/>
  <c r="BN875" i="3"/>
  <c r="BM875" i="3"/>
  <c r="BO875" i="3" s="1"/>
  <c r="BJ875" i="3"/>
  <c r="BG875" i="3"/>
  <c r="AZ875" i="3"/>
  <c r="AY875" i="3"/>
  <c r="AW875" i="3"/>
  <c r="AQ875" i="3"/>
  <c r="BI875" i="3" s="1"/>
  <c r="BL875" i="3" s="1"/>
  <c r="AC875" i="3"/>
  <c r="BE875" i="3" s="1"/>
  <c r="BF875" i="3" s="1"/>
  <c r="J875" i="3"/>
  <c r="I875" i="3"/>
  <c r="F875" i="3"/>
  <c r="BB875" i="3" s="1"/>
  <c r="CC874" i="3"/>
  <c r="CB874" i="3"/>
  <c r="CA874" i="3"/>
  <c r="BZ874" i="3"/>
  <c r="BY874" i="3"/>
  <c r="BX874" i="3"/>
  <c r="BW874" i="3"/>
  <c r="BV874" i="3"/>
  <c r="BU874" i="3"/>
  <c r="BN874" i="3"/>
  <c r="BM874" i="3"/>
  <c r="BO874" i="3" s="1"/>
  <c r="BJ874" i="3"/>
  <c r="BG874" i="3"/>
  <c r="AZ874" i="3"/>
  <c r="AY874" i="3"/>
  <c r="AW874" i="3"/>
  <c r="AQ874" i="3"/>
  <c r="BI874" i="3" s="1"/>
  <c r="BL874" i="3" s="1"/>
  <c r="AC874" i="3"/>
  <c r="BE874" i="3" s="1"/>
  <c r="BF874" i="3" s="1"/>
  <c r="J874" i="3"/>
  <c r="I874" i="3"/>
  <c r="F874" i="3"/>
  <c r="BB874" i="3" s="1"/>
  <c r="CC872" i="3"/>
  <c r="CB872" i="3"/>
  <c r="CA872" i="3"/>
  <c r="BZ872" i="3"/>
  <c r="BY872" i="3"/>
  <c r="BX872" i="3"/>
  <c r="BW872" i="3"/>
  <c r="BV872" i="3"/>
  <c r="BU872" i="3"/>
  <c r="BN872" i="3"/>
  <c r="BM872" i="3"/>
  <c r="BO872" i="3" s="1"/>
  <c r="BJ872" i="3"/>
  <c r="BG872" i="3"/>
  <c r="AZ872" i="3"/>
  <c r="AY872" i="3"/>
  <c r="AW872" i="3"/>
  <c r="AQ872" i="3"/>
  <c r="BI872" i="3" s="1"/>
  <c r="BL872" i="3" s="1"/>
  <c r="AC872" i="3"/>
  <c r="BE872" i="3" s="1"/>
  <c r="BF872" i="3" s="1"/>
  <c r="J872" i="3"/>
  <c r="I872" i="3"/>
  <c r="F872" i="3"/>
  <c r="BB872" i="3" s="1"/>
  <c r="CC871" i="3"/>
  <c r="CB871" i="3"/>
  <c r="CA871" i="3"/>
  <c r="BZ871" i="3"/>
  <c r="BY871" i="3"/>
  <c r="BX871" i="3"/>
  <c r="BW871" i="3"/>
  <c r="BV871" i="3"/>
  <c r="BU871" i="3"/>
  <c r="BN871" i="3"/>
  <c r="BM871" i="3"/>
  <c r="BO871" i="3" s="1"/>
  <c r="BJ871" i="3"/>
  <c r="BG871" i="3"/>
  <c r="AZ871" i="3"/>
  <c r="AY871" i="3"/>
  <c r="AW871" i="3"/>
  <c r="AQ871" i="3"/>
  <c r="BI871" i="3" s="1"/>
  <c r="BL871" i="3" s="1"/>
  <c r="AC871" i="3"/>
  <c r="BE871" i="3" s="1"/>
  <c r="BF871" i="3" s="1"/>
  <c r="J871" i="3"/>
  <c r="I871" i="3"/>
  <c r="F871" i="3"/>
  <c r="BB871" i="3" s="1"/>
  <c r="CC870" i="3"/>
  <c r="CB870" i="3"/>
  <c r="CA870" i="3"/>
  <c r="BZ870" i="3"/>
  <c r="BY870" i="3"/>
  <c r="BX870" i="3"/>
  <c r="BW870" i="3"/>
  <c r="BV870" i="3"/>
  <c r="BU870" i="3"/>
  <c r="BN870" i="3"/>
  <c r="BM870" i="3"/>
  <c r="BO870" i="3" s="1"/>
  <c r="BJ870" i="3"/>
  <c r="BG870" i="3"/>
  <c r="AZ870" i="3"/>
  <c r="AY870" i="3"/>
  <c r="AW870" i="3"/>
  <c r="AQ870" i="3"/>
  <c r="BI870" i="3" s="1"/>
  <c r="BL870" i="3" s="1"/>
  <c r="AC870" i="3"/>
  <c r="BE870" i="3" s="1"/>
  <c r="BF870" i="3" s="1"/>
  <c r="J870" i="3"/>
  <c r="I870" i="3"/>
  <c r="F870" i="3"/>
  <c r="BB870" i="3" s="1"/>
  <c r="CC869" i="3"/>
  <c r="CB869" i="3"/>
  <c r="CA869" i="3"/>
  <c r="BZ869" i="3"/>
  <c r="BY869" i="3"/>
  <c r="BX869" i="3"/>
  <c r="BW869" i="3"/>
  <c r="BV869" i="3"/>
  <c r="BU869" i="3"/>
  <c r="BN869" i="3"/>
  <c r="BM869" i="3"/>
  <c r="BO869" i="3" s="1"/>
  <c r="BJ869" i="3"/>
  <c r="BG869" i="3"/>
  <c r="AZ869" i="3"/>
  <c r="AY869" i="3"/>
  <c r="AW869" i="3"/>
  <c r="AQ869" i="3"/>
  <c r="BI869" i="3" s="1"/>
  <c r="BL869" i="3" s="1"/>
  <c r="AC869" i="3"/>
  <c r="BE869" i="3" s="1"/>
  <c r="BF869" i="3" s="1"/>
  <c r="J869" i="3"/>
  <c r="I869" i="3"/>
  <c r="F869" i="3"/>
  <c r="BB869" i="3" s="1"/>
  <c r="CC868" i="3"/>
  <c r="CB868" i="3"/>
  <c r="CA868" i="3"/>
  <c r="BZ868" i="3"/>
  <c r="BY868" i="3"/>
  <c r="BX868" i="3"/>
  <c r="BW868" i="3"/>
  <c r="BV868" i="3"/>
  <c r="BU868" i="3"/>
  <c r="BN868" i="3"/>
  <c r="BM868" i="3"/>
  <c r="BO868" i="3" s="1"/>
  <c r="BJ868" i="3"/>
  <c r="BG868" i="3"/>
  <c r="AZ868" i="3"/>
  <c r="AY868" i="3"/>
  <c r="AW868" i="3"/>
  <c r="AQ868" i="3"/>
  <c r="BI868" i="3" s="1"/>
  <c r="BL868" i="3" s="1"/>
  <c r="AC868" i="3"/>
  <c r="J868" i="3"/>
  <c r="I868" i="3"/>
  <c r="F868" i="3"/>
  <c r="BB868" i="3" s="1"/>
  <c r="CC867" i="3"/>
  <c r="CB867" i="3"/>
  <c r="CA867" i="3"/>
  <c r="BZ867" i="3"/>
  <c r="BY867" i="3"/>
  <c r="BX867" i="3"/>
  <c r="BW867" i="3"/>
  <c r="BV867" i="3"/>
  <c r="BU867" i="3"/>
  <c r="BN867" i="3"/>
  <c r="BM867" i="3"/>
  <c r="BO867" i="3" s="1"/>
  <c r="BJ867" i="3"/>
  <c r="BG867" i="3"/>
  <c r="AZ867" i="3"/>
  <c r="AY867" i="3"/>
  <c r="AW867" i="3"/>
  <c r="AQ867" i="3"/>
  <c r="BI867" i="3" s="1"/>
  <c r="BL867" i="3" s="1"/>
  <c r="AC867" i="3"/>
  <c r="J867" i="3"/>
  <c r="I867" i="3"/>
  <c r="F867" i="3"/>
  <c r="BB867" i="3" s="1"/>
  <c r="CC866" i="3"/>
  <c r="CB866" i="3"/>
  <c r="CA866" i="3"/>
  <c r="BZ866" i="3"/>
  <c r="BY866" i="3"/>
  <c r="BX866" i="3"/>
  <c r="BW866" i="3"/>
  <c r="BV866" i="3"/>
  <c r="BU866" i="3"/>
  <c r="BN866" i="3"/>
  <c r="BM866" i="3"/>
  <c r="BO866" i="3" s="1"/>
  <c r="BJ866" i="3"/>
  <c r="BG866" i="3"/>
  <c r="AZ866" i="3"/>
  <c r="AY866" i="3"/>
  <c r="AW866" i="3"/>
  <c r="AQ866" i="3"/>
  <c r="BI866" i="3" s="1"/>
  <c r="BL866" i="3" s="1"/>
  <c r="AC866" i="3"/>
  <c r="J866" i="3"/>
  <c r="I866" i="3"/>
  <c r="F866" i="3"/>
  <c r="BB866" i="3" s="1"/>
  <c r="CC865" i="3"/>
  <c r="CB865" i="3"/>
  <c r="CA865" i="3"/>
  <c r="BZ865" i="3"/>
  <c r="BY865" i="3"/>
  <c r="BX865" i="3"/>
  <c r="BW865" i="3"/>
  <c r="BV865" i="3"/>
  <c r="BU865" i="3"/>
  <c r="BN865" i="3"/>
  <c r="BM865" i="3"/>
  <c r="BO865" i="3" s="1"/>
  <c r="BJ865" i="3"/>
  <c r="BG865" i="3"/>
  <c r="AZ865" i="3"/>
  <c r="AY865" i="3"/>
  <c r="AW865" i="3"/>
  <c r="AQ865" i="3"/>
  <c r="BI865" i="3" s="1"/>
  <c r="BL865" i="3" s="1"/>
  <c r="AC865" i="3"/>
  <c r="J865" i="3"/>
  <c r="I865" i="3"/>
  <c r="F865" i="3"/>
  <c r="BB865" i="3" s="1"/>
  <c r="CC864" i="3"/>
  <c r="CB864" i="3"/>
  <c r="CA864" i="3"/>
  <c r="BZ864" i="3"/>
  <c r="BY864" i="3"/>
  <c r="BX864" i="3"/>
  <c r="BW864" i="3"/>
  <c r="BV864" i="3"/>
  <c r="BU864" i="3"/>
  <c r="BN864" i="3"/>
  <c r="BM864" i="3"/>
  <c r="BO864" i="3" s="1"/>
  <c r="BJ864" i="3"/>
  <c r="BG864" i="3"/>
  <c r="AZ864" i="3"/>
  <c r="AY864" i="3"/>
  <c r="AW864" i="3"/>
  <c r="AQ864" i="3"/>
  <c r="BI864" i="3" s="1"/>
  <c r="BL864" i="3" s="1"/>
  <c r="AC864" i="3"/>
  <c r="J864" i="3"/>
  <c r="I864" i="3"/>
  <c r="F864" i="3"/>
  <c r="BB864" i="3" s="1"/>
  <c r="CC890" i="3"/>
  <c r="CB890" i="3"/>
  <c r="CA890" i="3"/>
  <c r="BZ890" i="3"/>
  <c r="BY890" i="3"/>
  <c r="BX890" i="3"/>
  <c r="BW890" i="3"/>
  <c r="BV890" i="3"/>
  <c r="BU890" i="3"/>
  <c r="BN890" i="3"/>
  <c r="BM890" i="3"/>
  <c r="BO890" i="3" s="1"/>
  <c r="BJ890" i="3"/>
  <c r="BG890" i="3"/>
  <c r="AZ890" i="3"/>
  <c r="AY890" i="3"/>
  <c r="AW890" i="3"/>
  <c r="AQ890" i="3"/>
  <c r="BI890" i="3" s="1"/>
  <c r="BL890" i="3" s="1"/>
  <c r="AC890" i="3"/>
  <c r="J890" i="3"/>
  <c r="I890" i="3"/>
  <c r="F890" i="3"/>
  <c r="BB890" i="3" s="1"/>
  <c r="CC889" i="3"/>
  <c r="CB889" i="3"/>
  <c r="CA889" i="3"/>
  <c r="BZ889" i="3"/>
  <c r="BY889" i="3"/>
  <c r="BX889" i="3"/>
  <c r="BW889" i="3"/>
  <c r="BV889" i="3"/>
  <c r="BU889" i="3"/>
  <c r="BN889" i="3"/>
  <c r="BM889" i="3"/>
  <c r="BO889" i="3" s="1"/>
  <c r="BJ889" i="3"/>
  <c r="BG889" i="3"/>
  <c r="AZ889" i="3"/>
  <c r="AY889" i="3"/>
  <c r="AW889" i="3"/>
  <c r="AQ889" i="3"/>
  <c r="BI889" i="3" s="1"/>
  <c r="BL889" i="3" s="1"/>
  <c r="AC889" i="3"/>
  <c r="J889" i="3"/>
  <c r="I889" i="3"/>
  <c r="F889" i="3"/>
  <c r="BB889" i="3" s="1"/>
  <c r="CC888" i="3"/>
  <c r="CB888" i="3"/>
  <c r="CA888" i="3"/>
  <c r="BZ888" i="3"/>
  <c r="BY888" i="3"/>
  <c r="BX888" i="3"/>
  <c r="BW888" i="3"/>
  <c r="BV888" i="3"/>
  <c r="BU888" i="3"/>
  <c r="BN888" i="3"/>
  <c r="BM888" i="3"/>
  <c r="BO888" i="3" s="1"/>
  <c r="BJ888" i="3"/>
  <c r="BG888" i="3"/>
  <c r="AZ888" i="3"/>
  <c r="AY888" i="3"/>
  <c r="AW888" i="3"/>
  <c r="BI888" i="3"/>
  <c r="BL888" i="3" s="1"/>
  <c r="AC888" i="3"/>
  <c r="J888" i="3"/>
  <c r="I888" i="3"/>
  <c r="F888" i="3"/>
  <c r="BB888" i="3" s="1"/>
  <c r="CC887" i="3"/>
  <c r="CB887" i="3"/>
  <c r="CA887" i="3"/>
  <c r="BZ887" i="3"/>
  <c r="BY887" i="3"/>
  <c r="BX887" i="3"/>
  <c r="BW887" i="3"/>
  <c r="BV887" i="3"/>
  <c r="BU887" i="3"/>
  <c r="BN887" i="3"/>
  <c r="BR887" i="3" s="1"/>
  <c r="BM887" i="3"/>
  <c r="BO887" i="3" s="1"/>
  <c r="BL887" i="3"/>
  <c r="BJ887" i="3"/>
  <c r="BG887" i="3"/>
  <c r="AZ887" i="3"/>
  <c r="AY887" i="3"/>
  <c r="AW887" i="3"/>
  <c r="AQ887" i="3"/>
  <c r="BI887" i="3" s="1"/>
  <c r="AC887" i="3"/>
  <c r="BE887" i="3" s="1"/>
  <c r="BF887" i="3" s="1"/>
  <c r="J887" i="3"/>
  <c r="I887" i="3"/>
  <c r="F887" i="3"/>
  <c r="BA887" i="3" s="1"/>
  <c r="CC886" i="3"/>
  <c r="CB886" i="3"/>
  <c r="CA886" i="3"/>
  <c r="BZ886" i="3"/>
  <c r="BY886" i="3"/>
  <c r="BX886" i="3"/>
  <c r="BW886" i="3"/>
  <c r="BV886" i="3"/>
  <c r="BU886" i="3"/>
  <c r="BN886" i="3"/>
  <c r="BP886" i="3" s="1"/>
  <c r="BM886" i="3"/>
  <c r="BO886" i="3" s="1"/>
  <c r="BJ886" i="3"/>
  <c r="BG886" i="3"/>
  <c r="AZ886" i="3"/>
  <c r="AY886" i="3"/>
  <c r="AW886" i="3"/>
  <c r="AQ886" i="3"/>
  <c r="BI886" i="3" s="1"/>
  <c r="BL886" i="3" s="1"/>
  <c r="AC886" i="3"/>
  <c r="BE886" i="3" s="1"/>
  <c r="BF886" i="3" s="1"/>
  <c r="J886" i="3"/>
  <c r="I886" i="3"/>
  <c r="F886" i="3"/>
  <c r="BA886" i="3" s="1"/>
  <c r="CC885" i="3"/>
  <c r="CB885" i="3"/>
  <c r="CA885" i="3"/>
  <c r="BZ885" i="3"/>
  <c r="BY885" i="3"/>
  <c r="BX885" i="3"/>
  <c r="BW885" i="3"/>
  <c r="BV885" i="3"/>
  <c r="BU885" i="3"/>
  <c r="BN885" i="3"/>
  <c r="BM885" i="3"/>
  <c r="BO885" i="3" s="1"/>
  <c r="BJ885" i="3"/>
  <c r="BG885" i="3"/>
  <c r="AZ885" i="3"/>
  <c r="AY885" i="3"/>
  <c r="AW885" i="3"/>
  <c r="AQ885" i="3"/>
  <c r="BI885" i="3" s="1"/>
  <c r="BL885" i="3" s="1"/>
  <c r="AC885" i="3"/>
  <c r="BE885" i="3" s="1"/>
  <c r="BF885" i="3" s="1"/>
  <c r="J885" i="3"/>
  <c r="I885" i="3"/>
  <c r="F885" i="3"/>
  <c r="BA885" i="3" s="1"/>
  <c r="CC884" i="3"/>
  <c r="CB884" i="3"/>
  <c r="CA884" i="3"/>
  <c r="BZ884" i="3"/>
  <c r="BY884" i="3"/>
  <c r="BX884" i="3"/>
  <c r="BW884" i="3"/>
  <c r="BV884" i="3"/>
  <c r="BU884" i="3"/>
  <c r="BN884" i="3"/>
  <c r="BP884" i="3" s="1"/>
  <c r="BM884" i="3"/>
  <c r="BO884" i="3" s="1"/>
  <c r="BJ884" i="3"/>
  <c r="BG884" i="3"/>
  <c r="AZ884" i="3"/>
  <c r="AY884" i="3"/>
  <c r="AW884" i="3"/>
  <c r="AQ884" i="3"/>
  <c r="BI884" i="3" s="1"/>
  <c r="BL884" i="3" s="1"/>
  <c r="AC884" i="3"/>
  <c r="BE884" i="3" s="1"/>
  <c r="BF884" i="3" s="1"/>
  <c r="J884" i="3"/>
  <c r="I884" i="3"/>
  <c r="F884" i="3"/>
  <c r="BA884" i="3" s="1"/>
  <c r="CC883" i="3"/>
  <c r="CB883" i="3"/>
  <c r="CA883" i="3"/>
  <c r="BZ883" i="3"/>
  <c r="BY883" i="3"/>
  <c r="BX883" i="3"/>
  <c r="BW883" i="3"/>
  <c r="BV883" i="3"/>
  <c r="BU883" i="3"/>
  <c r="BN883" i="3"/>
  <c r="BM883" i="3"/>
  <c r="BO883" i="3" s="1"/>
  <c r="BJ883" i="3"/>
  <c r="BG883" i="3"/>
  <c r="AZ883" i="3"/>
  <c r="AY883" i="3"/>
  <c r="AW883" i="3"/>
  <c r="AQ883" i="3"/>
  <c r="BI883" i="3" s="1"/>
  <c r="BL883" i="3" s="1"/>
  <c r="AC883" i="3"/>
  <c r="BE883" i="3" s="1"/>
  <c r="BF883" i="3" s="1"/>
  <c r="J883" i="3"/>
  <c r="I883" i="3"/>
  <c r="F883" i="3"/>
  <c r="BA883" i="3" s="1"/>
  <c r="CC882" i="3"/>
  <c r="CB882" i="3"/>
  <c r="CA882" i="3"/>
  <c r="BZ882" i="3"/>
  <c r="BY882" i="3"/>
  <c r="BX882" i="3"/>
  <c r="BW882" i="3"/>
  <c r="BV882" i="3"/>
  <c r="BU882" i="3"/>
  <c r="BN882" i="3"/>
  <c r="BM882" i="3"/>
  <c r="BO882" i="3" s="1"/>
  <c r="BJ882" i="3"/>
  <c r="BG882" i="3"/>
  <c r="AZ882" i="3"/>
  <c r="AY882" i="3"/>
  <c r="AW882" i="3"/>
  <c r="AQ882" i="3"/>
  <c r="BI882" i="3" s="1"/>
  <c r="BL882" i="3" s="1"/>
  <c r="AC882" i="3"/>
  <c r="BE882" i="3" s="1"/>
  <c r="BF882" i="3" s="1"/>
  <c r="J882" i="3"/>
  <c r="I882" i="3"/>
  <c r="F882" i="3"/>
  <c r="BA882" i="3" s="1"/>
  <c r="CC881" i="3"/>
  <c r="CB881" i="3"/>
  <c r="CA881" i="3"/>
  <c r="BZ881" i="3"/>
  <c r="BY881" i="3"/>
  <c r="BX881" i="3"/>
  <c r="BW881" i="3"/>
  <c r="BV881" i="3"/>
  <c r="BU881" i="3"/>
  <c r="BN881" i="3"/>
  <c r="BM881" i="3"/>
  <c r="BO881" i="3" s="1"/>
  <c r="BJ881" i="3"/>
  <c r="BG881" i="3"/>
  <c r="AZ881" i="3"/>
  <c r="AY881" i="3"/>
  <c r="AW881" i="3"/>
  <c r="AQ881" i="3"/>
  <c r="BI881" i="3" s="1"/>
  <c r="BL881" i="3" s="1"/>
  <c r="AC881" i="3"/>
  <c r="BE881" i="3" s="1"/>
  <c r="BF881" i="3" s="1"/>
  <c r="J881" i="3"/>
  <c r="I881" i="3"/>
  <c r="F881" i="3"/>
  <c r="BA881" i="3" s="1"/>
  <c r="CC880" i="3"/>
  <c r="CB880" i="3"/>
  <c r="CA880" i="3"/>
  <c r="BZ880" i="3"/>
  <c r="BY880" i="3"/>
  <c r="BX880" i="3"/>
  <c r="BW880" i="3"/>
  <c r="BV880" i="3"/>
  <c r="BU880" i="3"/>
  <c r="BN880" i="3"/>
  <c r="BM880" i="3"/>
  <c r="BO880" i="3" s="1"/>
  <c r="BJ880" i="3"/>
  <c r="BG880" i="3"/>
  <c r="AZ880" i="3"/>
  <c r="AY880" i="3"/>
  <c r="AW880" i="3"/>
  <c r="AQ880" i="3"/>
  <c r="BI880" i="3" s="1"/>
  <c r="BL880" i="3" s="1"/>
  <c r="AC880" i="3"/>
  <c r="BE880" i="3" s="1"/>
  <c r="BF880" i="3" s="1"/>
  <c r="J880" i="3"/>
  <c r="I880" i="3"/>
  <c r="F880" i="3"/>
  <c r="BB880" i="3" s="1"/>
  <c r="CC879" i="3"/>
  <c r="CB879" i="3"/>
  <c r="CA879" i="3"/>
  <c r="BZ879" i="3"/>
  <c r="BY879" i="3"/>
  <c r="BX879" i="3"/>
  <c r="BW879" i="3"/>
  <c r="BV879" i="3"/>
  <c r="BU879" i="3"/>
  <c r="BN879" i="3"/>
  <c r="BM879" i="3"/>
  <c r="BO879" i="3" s="1"/>
  <c r="BJ879" i="3"/>
  <c r="BG879" i="3"/>
  <c r="AZ879" i="3"/>
  <c r="AY879" i="3"/>
  <c r="AW879" i="3"/>
  <c r="AQ879" i="3"/>
  <c r="BI879" i="3" s="1"/>
  <c r="BL879" i="3" s="1"/>
  <c r="AC879" i="3"/>
  <c r="BE879" i="3" s="1"/>
  <c r="BF879" i="3" s="1"/>
  <c r="J879" i="3"/>
  <c r="I879" i="3"/>
  <c r="F879" i="3"/>
  <c r="BB879" i="3" s="1"/>
  <c r="CC878" i="3"/>
  <c r="CB878" i="3"/>
  <c r="CA878" i="3"/>
  <c r="BZ878" i="3"/>
  <c r="BY878" i="3"/>
  <c r="BX878" i="3"/>
  <c r="BW878" i="3"/>
  <c r="BV878" i="3"/>
  <c r="BU878" i="3"/>
  <c r="BN878" i="3"/>
  <c r="BM878" i="3"/>
  <c r="BO878" i="3" s="1"/>
  <c r="BJ878" i="3"/>
  <c r="BG878" i="3"/>
  <c r="AZ878" i="3"/>
  <c r="AY878" i="3"/>
  <c r="AW878" i="3"/>
  <c r="AQ878" i="3"/>
  <c r="BI878" i="3" s="1"/>
  <c r="BL878" i="3" s="1"/>
  <c r="AC878" i="3"/>
  <c r="BE878" i="3" s="1"/>
  <c r="BF878" i="3" s="1"/>
  <c r="J878" i="3"/>
  <c r="I878" i="3"/>
  <c r="F878" i="3"/>
  <c r="BB878" i="3" s="1"/>
  <c r="CC904" i="3"/>
  <c r="CB904" i="3"/>
  <c r="CA904" i="3"/>
  <c r="BZ904" i="3"/>
  <c r="BY904" i="3"/>
  <c r="BX904" i="3"/>
  <c r="BW904" i="3"/>
  <c r="BV904" i="3"/>
  <c r="BU904" i="3"/>
  <c r="BN904" i="3"/>
  <c r="BM904" i="3"/>
  <c r="BO904" i="3" s="1"/>
  <c r="BJ904" i="3"/>
  <c r="BG904" i="3"/>
  <c r="AZ904" i="3"/>
  <c r="AY904" i="3"/>
  <c r="AW904" i="3"/>
  <c r="AQ904" i="3"/>
  <c r="BI904" i="3" s="1"/>
  <c r="BL904" i="3" s="1"/>
  <c r="AC904" i="3"/>
  <c r="J904" i="3"/>
  <c r="I904" i="3"/>
  <c r="F904" i="3"/>
  <c r="BB904" i="3" s="1"/>
  <c r="CC902" i="3"/>
  <c r="CB902" i="3"/>
  <c r="CA902" i="3"/>
  <c r="BZ902" i="3"/>
  <c r="BY902" i="3"/>
  <c r="BX902" i="3"/>
  <c r="BW902" i="3"/>
  <c r="BV902" i="3"/>
  <c r="BU902" i="3"/>
  <c r="BN902" i="3"/>
  <c r="BR902" i="3" s="1"/>
  <c r="BM902" i="3"/>
  <c r="BO902" i="3" s="1"/>
  <c r="BL902" i="3"/>
  <c r="BJ902" i="3"/>
  <c r="BG902" i="3"/>
  <c r="AZ902" i="3"/>
  <c r="AY902" i="3"/>
  <c r="AW902" i="3"/>
  <c r="AQ902" i="3"/>
  <c r="BI902" i="3" s="1"/>
  <c r="J902" i="3"/>
  <c r="I902" i="3"/>
  <c r="F902" i="3"/>
  <c r="BB902" i="3" s="1"/>
  <c r="CC901" i="3"/>
  <c r="CB901" i="3"/>
  <c r="CA901" i="3"/>
  <c r="BZ901" i="3"/>
  <c r="BY901" i="3"/>
  <c r="BX901" i="3"/>
  <c r="BW901" i="3"/>
  <c r="BV901" i="3"/>
  <c r="BU901" i="3"/>
  <c r="BN901" i="3"/>
  <c r="BM901" i="3"/>
  <c r="BO901" i="3" s="1"/>
  <c r="BJ901" i="3"/>
  <c r="BG901" i="3"/>
  <c r="AZ901" i="3"/>
  <c r="AY901" i="3"/>
  <c r="AW901" i="3"/>
  <c r="AQ901" i="3"/>
  <c r="BI901" i="3" s="1"/>
  <c r="BL901" i="3" s="1"/>
  <c r="AC901" i="3"/>
  <c r="J901" i="3"/>
  <c r="I901" i="3"/>
  <c r="F901" i="3"/>
  <c r="BB901" i="3" s="1"/>
  <c r="CC900" i="3"/>
  <c r="CB900" i="3"/>
  <c r="CA900" i="3"/>
  <c r="BZ900" i="3"/>
  <c r="BY900" i="3"/>
  <c r="BX900" i="3"/>
  <c r="BW900" i="3"/>
  <c r="BV900" i="3"/>
  <c r="BU900" i="3"/>
  <c r="BN900" i="3"/>
  <c r="BM900" i="3"/>
  <c r="BO900" i="3" s="1"/>
  <c r="BJ900" i="3"/>
  <c r="BG900" i="3"/>
  <c r="AZ900" i="3"/>
  <c r="AY900" i="3"/>
  <c r="AW900" i="3"/>
  <c r="AQ900" i="3"/>
  <c r="BI900" i="3" s="1"/>
  <c r="BL900" i="3" s="1"/>
  <c r="AC900" i="3"/>
  <c r="J900" i="3"/>
  <c r="I900" i="3"/>
  <c r="F900" i="3"/>
  <c r="CC899" i="3"/>
  <c r="CB899" i="3"/>
  <c r="CA899" i="3"/>
  <c r="BZ899" i="3"/>
  <c r="BY899" i="3"/>
  <c r="BX899" i="3"/>
  <c r="BW899" i="3"/>
  <c r="BV899" i="3"/>
  <c r="BU899" i="3"/>
  <c r="BN899" i="3"/>
  <c r="BM899" i="3"/>
  <c r="BO899" i="3" s="1"/>
  <c r="BJ899" i="3"/>
  <c r="BG899" i="3"/>
  <c r="AZ899" i="3"/>
  <c r="AY899" i="3"/>
  <c r="AW899" i="3"/>
  <c r="AQ899" i="3"/>
  <c r="BI899" i="3" s="1"/>
  <c r="BL899" i="3" s="1"/>
  <c r="AC899" i="3"/>
  <c r="BE899" i="3" s="1"/>
  <c r="BF899" i="3" s="1"/>
  <c r="J899" i="3"/>
  <c r="I899" i="3"/>
  <c r="F899" i="3"/>
  <c r="BA899" i="3" s="1"/>
  <c r="CC898" i="3"/>
  <c r="CB898" i="3"/>
  <c r="CA898" i="3"/>
  <c r="BZ898" i="3"/>
  <c r="BY898" i="3"/>
  <c r="BX898" i="3"/>
  <c r="BW898" i="3"/>
  <c r="BV898" i="3"/>
  <c r="BU898" i="3"/>
  <c r="BN898" i="3"/>
  <c r="BP898" i="3" s="1"/>
  <c r="BM898" i="3"/>
  <c r="BO898" i="3" s="1"/>
  <c r="BJ898" i="3"/>
  <c r="BG898" i="3"/>
  <c r="AZ898" i="3"/>
  <c r="AY898" i="3"/>
  <c r="AW898" i="3"/>
  <c r="AQ898" i="3"/>
  <c r="BI898" i="3" s="1"/>
  <c r="BL898" i="3" s="1"/>
  <c r="AC898" i="3"/>
  <c r="BE898" i="3" s="1"/>
  <c r="BF898" i="3" s="1"/>
  <c r="J898" i="3"/>
  <c r="I898" i="3"/>
  <c r="F898" i="3"/>
  <c r="BA898" i="3" s="1"/>
  <c r="CC897" i="3"/>
  <c r="CB897" i="3"/>
  <c r="CA897" i="3"/>
  <c r="BZ897" i="3"/>
  <c r="BY897" i="3"/>
  <c r="BX897" i="3"/>
  <c r="BW897" i="3"/>
  <c r="BV897" i="3"/>
  <c r="BU897" i="3"/>
  <c r="BN897" i="3"/>
  <c r="BM897" i="3"/>
  <c r="BO897" i="3" s="1"/>
  <c r="BJ897" i="3"/>
  <c r="BG897" i="3"/>
  <c r="AZ897" i="3"/>
  <c r="AY897" i="3"/>
  <c r="AW897" i="3"/>
  <c r="AQ897" i="3"/>
  <c r="BI897" i="3" s="1"/>
  <c r="BL897" i="3" s="1"/>
  <c r="AC897" i="3"/>
  <c r="J897" i="3"/>
  <c r="I897" i="3"/>
  <c r="F897" i="3"/>
  <c r="BA897" i="3" s="1"/>
  <c r="CC896" i="3"/>
  <c r="CB896" i="3"/>
  <c r="CA896" i="3"/>
  <c r="BZ896" i="3"/>
  <c r="BY896" i="3"/>
  <c r="BX896" i="3"/>
  <c r="BW896" i="3"/>
  <c r="BV896" i="3"/>
  <c r="BU896" i="3"/>
  <c r="BN896" i="3"/>
  <c r="BP896" i="3" s="1"/>
  <c r="BM896" i="3"/>
  <c r="BO896" i="3" s="1"/>
  <c r="BJ896" i="3"/>
  <c r="BG896" i="3"/>
  <c r="AZ896" i="3"/>
  <c r="AY896" i="3"/>
  <c r="AW896" i="3"/>
  <c r="AQ896" i="3"/>
  <c r="BI896" i="3" s="1"/>
  <c r="BL896" i="3" s="1"/>
  <c r="AC896" i="3"/>
  <c r="BE896" i="3" s="1"/>
  <c r="BF896" i="3" s="1"/>
  <c r="J896" i="3"/>
  <c r="I896" i="3"/>
  <c r="F896" i="3"/>
  <c r="BB896" i="3" s="1"/>
  <c r="CC895" i="3"/>
  <c r="CB895" i="3"/>
  <c r="CA895" i="3"/>
  <c r="BZ895" i="3"/>
  <c r="BY895" i="3"/>
  <c r="BX895" i="3"/>
  <c r="BW895" i="3"/>
  <c r="BV895" i="3"/>
  <c r="BU895" i="3"/>
  <c r="BN895" i="3"/>
  <c r="BM895" i="3"/>
  <c r="BO895" i="3" s="1"/>
  <c r="BJ895" i="3"/>
  <c r="BG895" i="3"/>
  <c r="AZ895" i="3"/>
  <c r="AY895" i="3"/>
  <c r="AW895" i="3"/>
  <c r="AQ895" i="3"/>
  <c r="BI895" i="3" s="1"/>
  <c r="BL895" i="3" s="1"/>
  <c r="AC895" i="3"/>
  <c r="BE895" i="3" s="1"/>
  <c r="BF895" i="3" s="1"/>
  <c r="J895" i="3"/>
  <c r="I895" i="3"/>
  <c r="F895" i="3"/>
  <c r="BB895" i="3" s="1"/>
  <c r="CC894" i="3"/>
  <c r="CB894" i="3"/>
  <c r="CA894" i="3"/>
  <c r="BZ894" i="3"/>
  <c r="BY894" i="3"/>
  <c r="BX894" i="3"/>
  <c r="BW894" i="3"/>
  <c r="BV894" i="3"/>
  <c r="BU894" i="3"/>
  <c r="BN894" i="3"/>
  <c r="BM894" i="3"/>
  <c r="BO894" i="3" s="1"/>
  <c r="BJ894" i="3"/>
  <c r="BG894" i="3"/>
  <c r="AZ894" i="3"/>
  <c r="AY894" i="3"/>
  <c r="AW894" i="3"/>
  <c r="AQ894" i="3"/>
  <c r="AC894" i="3"/>
  <c r="BE894" i="3" s="1"/>
  <c r="BF894" i="3" s="1"/>
  <c r="J894" i="3"/>
  <c r="I894" i="3"/>
  <c r="F894" i="3"/>
  <c r="BB894" i="3" s="1"/>
  <c r="CC893" i="3"/>
  <c r="CB893" i="3"/>
  <c r="CA893" i="3"/>
  <c r="BZ893" i="3"/>
  <c r="BY893" i="3"/>
  <c r="BX893" i="3"/>
  <c r="BW893" i="3"/>
  <c r="BV893" i="3"/>
  <c r="BU893" i="3"/>
  <c r="BN893" i="3"/>
  <c r="BM893" i="3"/>
  <c r="BO893" i="3" s="1"/>
  <c r="BJ893" i="3"/>
  <c r="BG893" i="3"/>
  <c r="AZ893" i="3"/>
  <c r="AY893" i="3"/>
  <c r="AW893" i="3"/>
  <c r="AQ893" i="3"/>
  <c r="BI893" i="3" s="1"/>
  <c r="BL893" i="3" s="1"/>
  <c r="AC893" i="3"/>
  <c r="BE893" i="3" s="1"/>
  <c r="BF893" i="3" s="1"/>
  <c r="J893" i="3"/>
  <c r="I893" i="3"/>
  <c r="F893" i="3"/>
  <c r="BB893" i="3" s="1"/>
  <c r="CC892" i="3"/>
  <c r="CB892" i="3"/>
  <c r="CA892" i="3"/>
  <c r="BZ892" i="3"/>
  <c r="BY892" i="3"/>
  <c r="BX892" i="3"/>
  <c r="BW892" i="3"/>
  <c r="BV892" i="3"/>
  <c r="BU892" i="3"/>
  <c r="BN892" i="3"/>
  <c r="BM892" i="3"/>
  <c r="BO892" i="3" s="1"/>
  <c r="BJ892" i="3"/>
  <c r="BG892" i="3"/>
  <c r="AZ892" i="3"/>
  <c r="AY892" i="3"/>
  <c r="AW892" i="3"/>
  <c r="AQ892" i="3"/>
  <c r="AC892" i="3"/>
  <c r="BE892" i="3" s="1"/>
  <c r="BF892" i="3" s="1"/>
  <c r="J892" i="3"/>
  <c r="I892" i="3"/>
  <c r="F892" i="3"/>
  <c r="BB892" i="3" s="1"/>
  <c r="CC891" i="3"/>
  <c r="CB891" i="3"/>
  <c r="CA891" i="3"/>
  <c r="BZ891" i="3"/>
  <c r="BY891" i="3"/>
  <c r="BX891" i="3"/>
  <c r="BW891" i="3"/>
  <c r="BV891" i="3"/>
  <c r="BU891" i="3"/>
  <c r="BN891" i="3"/>
  <c r="BM891" i="3"/>
  <c r="BO891" i="3" s="1"/>
  <c r="BJ891" i="3"/>
  <c r="BG891" i="3"/>
  <c r="AZ891" i="3"/>
  <c r="AY891" i="3"/>
  <c r="AW891" i="3"/>
  <c r="AQ891" i="3"/>
  <c r="BI891" i="3" s="1"/>
  <c r="BL891" i="3" s="1"/>
  <c r="AC891" i="3"/>
  <c r="BE891" i="3" s="1"/>
  <c r="BF891" i="3" s="1"/>
  <c r="J891" i="3"/>
  <c r="I891" i="3"/>
  <c r="F891" i="3"/>
  <c r="BB891" i="3" s="1"/>
  <c r="CC917" i="3"/>
  <c r="CB917" i="3"/>
  <c r="CA917" i="3"/>
  <c r="BZ917" i="3"/>
  <c r="BY917" i="3"/>
  <c r="BX917" i="3"/>
  <c r="BW917" i="3"/>
  <c r="BV917" i="3"/>
  <c r="BU917" i="3"/>
  <c r="BN917" i="3"/>
  <c r="BM917" i="3"/>
  <c r="BO917" i="3" s="1"/>
  <c r="BJ917" i="3"/>
  <c r="BG917" i="3"/>
  <c r="AZ917" i="3"/>
  <c r="AY917" i="3"/>
  <c r="AW917" i="3"/>
  <c r="AQ917" i="3"/>
  <c r="BI917" i="3" s="1"/>
  <c r="BL917" i="3" s="1"/>
  <c r="AC917" i="3"/>
  <c r="BE917" i="3" s="1"/>
  <c r="BF917" i="3" s="1"/>
  <c r="J917" i="3"/>
  <c r="I917" i="3"/>
  <c r="F917" i="3"/>
  <c r="BB917" i="3" s="1"/>
  <c r="CC916" i="3"/>
  <c r="CB916" i="3"/>
  <c r="CA916" i="3"/>
  <c r="BZ916" i="3"/>
  <c r="BY916" i="3"/>
  <c r="BX916" i="3"/>
  <c r="BW916" i="3"/>
  <c r="BV916" i="3"/>
  <c r="BU916" i="3"/>
  <c r="BN916" i="3"/>
  <c r="BM916" i="3"/>
  <c r="BO916" i="3" s="1"/>
  <c r="BJ916" i="3"/>
  <c r="BG916" i="3"/>
  <c r="AZ916" i="3"/>
  <c r="AY916" i="3"/>
  <c r="AW916" i="3"/>
  <c r="AQ916" i="3"/>
  <c r="BI916" i="3" s="1"/>
  <c r="BL916" i="3" s="1"/>
  <c r="AC916" i="3"/>
  <c r="BE916" i="3" s="1"/>
  <c r="BF916" i="3" s="1"/>
  <c r="J916" i="3"/>
  <c r="I916" i="3"/>
  <c r="F916" i="3"/>
  <c r="BB916" i="3" s="1"/>
  <c r="CC915" i="3"/>
  <c r="CB915" i="3"/>
  <c r="CA915" i="3"/>
  <c r="BZ915" i="3"/>
  <c r="BY915" i="3"/>
  <c r="BX915" i="3"/>
  <c r="BW915" i="3"/>
  <c r="BV915" i="3"/>
  <c r="BU915" i="3"/>
  <c r="BN915" i="3"/>
  <c r="BM915" i="3"/>
  <c r="BO915" i="3" s="1"/>
  <c r="BJ915" i="3"/>
  <c r="BG915" i="3"/>
  <c r="AZ915" i="3"/>
  <c r="AY915" i="3"/>
  <c r="AW915" i="3"/>
  <c r="AQ915" i="3"/>
  <c r="BI915" i="3" s="1"/>
  <c r="BL915" i="3" s="1"/>
  <c r="AC915" i="3"/>
  <c r="BE915" i="3" s="1"/>
  <c r="BF915" i="3" s="1"/>
  <c r="J915" i="3"/>
  <c r="I915" i="3"/>
  <c r="F915" i="3"/>
  <c r="BB915" i="3" s="1"/>
  <c r="CC914" i="3"/>
  <c r="CB914" i="3"/>
  <c r="CA914" i="3"/>
  <c r="BZ914" i="3"/>
  <c r="BY914" i="3"/>
  <c r="BX914" i="3"/>
  <c r="BW914" i="3"/>
  <c r="BV914" i="3"/>
  <c r="BU914" i="3"/>
  <c r="BN914" i="3"/>
  <c r="BM914" i="3"/>
  <c r="BO914" i="3" s="1"/>
  <c r="BJ914" i="3"/>
  <c r="BG914" i="3"/>
  <c r="AZ914" i="3"/>
  <c r="AY914" i="3"/>
  <c r="AW914" i="3"/>
  <c r="AQ914" i="3"/>
  <c r="BI914" i="3" s="1"/>
  <c r="BL914" i="3" s="1"/>
  <c r="AC914" i="3"/>
  <c r="BE914" i="3" s="1"/>
  <c r="BF914" i="3" s="1"/>
  <c r="J914" i="3"/>
  <c r="I914" i="3"/>
  <c r="F914" i="3"/>
  <c r="BB914" i="3" s="1"/>
  <c r="CC913" i="3"/>
  <c r="CB913" i="3"/>
  <c r="CA913" i="3"/>
  <c r="BZ913" i="3"/>
  <c r="BY913" i="3"/>
  <c r="BX913" i="3"/>
  <c r="BW913" i="3"/>
  <c r="BV913" i="3"/>
  <c r="BU913" i="3"/>
  <c r="BN913" i="3"/>
  <c r="BM913" i="3"/>
  <c r="BO913" i="3" s="1"/>
  <c r="BJ913" i="3"/>
  <c r="BG913" i="3"/>
  <c r="AZ913" i="3"/>
  <c r="AY913" i="3"/>
  <c r="AW913" i="3"/>
  <c r="AQ913" i="3"/>
  <c r="BI913" i="3" s="1"/>
  <c r="BL913" i="3" s="1"/>
  <c r="AC913" i="3"/>
  <c r="BE913" i="3" s="1"/>
  <c r="BF913" i="3" s="1"/>
  <c r="J913" i="3"/>
  <c r="I913" i="3"/>
  <c r="F913" i="3"/>
  <c r="BB913" i="3" s="1"/>
  <c r="CC912" i="3"/>
  <c r="CB912" i="3"/>
  <c r="CA912" i="3"/>
  <c r="BZ912" i="3"/>
  <c r="BY912" i="3"/>
  <c r="BX912" i="3"/>
  <c r="BW912" i="3"/>
  <c r="BV912" i="3"/>
  <c r="BU912" i="3"/>
  <c r="BN912" i="3"/>
  <c r="BM912" i="3"/>
  <c r="BO912" i="3" s="1"/>
  <c r="BJ912" i="3"/>
  <c r="BG912" i="3"/>
  <c r="AZ912" i="3"/>
  <c r="AY912" i="3"/>
  <c r="AW912" i="3"/>
  <c r="AQ912" i="3"/>
  <c r="AC912" i="3"/>
  <c r="BE912" i="3" s="1"/>
  <c r="BF912" i="3" s="1"/>
  <c r="J912" i="3"/>
  <c r="I912" i="3"/>
  <c r="F912" i="3"/>
  <c r="BB912" i="3" s="1"/>
  <c r="CC911" i="3"/>
  <c r="CB911" i="3"/>
  <c r="CA911" i="3"/>
  <c r="BZ911" i="3"/>
  <c r="BY911" i="3"/>
  <c r="BX911" i="3"/>
  <c r="BW911" i="3"/>
  <c r="BV911" i="3"/>
  <c r="BU911" i="3"/>
  <c r="BN911" i="3"/>
  <c r="BM911" i="3"/>
  <c r="BO911" i="3" s="1"/>
  <c r="BJ911" i="3"/>
  <c r="BG911" i="3"/>
  <c r="AZ911" i="3"/>
  <c r="AY911" i="3"/>
  <c r="AW911" i="3"/>
  <c r="AQ911" i="3"/>
  <c r="AC911" i="3"/>
  <c r="BE911" i="3" s="1"/>
  <c r="BF911" i="3" s="1"/>
  <c r="J911" i="3"/>
  <c r="I911" i="3"/>
  <c r="F911" i="3"/>
  <c r="BB911" i="3" s="1"/>
  <c r="CC910" i="3"/>
  <c r="CB910" i="3"/>
  <c r="CA910" i="3"/>
  <c r="BZ910" i="3"/>
  <c r="BY910" i="3"/>
  <c r="BX910" i="3"/>
  <c r="BW910" i="3"/>
  <c r="BV910" i="3"/>
  <c r="BU910" i="3"/>
  <c r="BN910" i="3"/>
  <c r="BM910" i="3"/>
  <c r="BO910" i="3" s="1"/>
  <c r="BJ910" i="3"/>
  <c r="BG910" i="3"/>
  <c r="AZ910" i="3"/>
  <c r="AY910" i="3"/>
  <c r="AW910" i="3"/>
  <c r="AQ910" i="3"/>
  <c r="BI910" i="3" s="1"/>
  <c r="BL910" i="3" s="1"/>
  <c r="AC910" i="3"/>
  <c r="BE910" i="3" s="1"/>
  <c r="BF910" i="3" s="1"/>
  <c r="J910" i="3"/>
  <c r="I910" i="3"/>
  <c r="F910" i="3"/>
  <c r="BB910" i="3" s="1"/>
  <c r="CC909" i="3"/>
  <c r="CB909" i="3"/>
  <c r="CA909" i="3"/>
  <c r="BZ909" i="3"/>
  <c r="BY909" i="3"/>
  <c r="BX909" i="3"/>
  <c r="BW909" i="3"/>
  <c r="BV909" i="3"/>
  <c r="BU909" i="3"/>
  <c r="BN909" i="3"/>
  <c r="BM909" i="3"/>
  <c r="BO909" i="3" s="1"/>
  <c r="BJ909" i="3"/>
  <c r="BG909" i="3"/>
  <c r="AZ909" i="3"/>
  <c r="AY909" i="3"/>
  <c r="AW909" i="3"/>
  <c r="AQ909" i="3"/>
  <c r="BI909" i="3" s="1"/>
  <c r="BL909" i="3" s="1"/>
  <c r="AC909" i="3"/>
  <c r="BE909" i="3" s="1"/>
  <c r="BF909" i="3" s="1"/>
  <c r="J909" i="3"/>
  <c r="I909" i="3"/>
  <c r="F909" i="3"/>
  <c r="BA909" i="3" s="1"/>
  <c r="CC908" i="3"/>
  <c r="CB908" i="3"/>
  <c r="CA908" i="3"/>
  <c r="BZ908" i="3"/>
  <c r="BY908" i="3"/>
  <c r="BX908" i="3"/>
  <c r="BW908" i="3"/>
  <c r="BV908" i="3"/>
  <c r="BU908" i="3"/>
  <c r="BN908" i="3"/>
  <c r="BP908" i="3" s="1"/>
  <c r="BM908" i="3"/>
  <c r="BO908" i="3" s="1"/>
  <c r="BJ908" i="3"/>
  <c r="BG908" i="3"/>
  <c r="AZ908" i="3"/>
  <c r="AY908" i="3"/>
  <c r="AW908" i="3"/>
  <c r="AQ908" i="3"/>
  <c r="BI908" i="3" s="1"/>
  <c r="BL908" i="3" s="1"/>
  <c r="AC908" i="3"/>
  <c r="BE908" i="3" s="1"/>
  <c r="BF908" i="3" s="1"/>
  <c r="J908" i="3"/>
  <c r="I908" i="3"/>
  <c r="F908" i="3"/>
  <c r="BA908" i="3" s="1"/>
  <c r="CC907" i="3"/>
  <c r="CB907" i="3"/>
  <c r="CA907" i="3"/>
  <c r="BZ907" i="3"/>
  <c r="BY907" i="3"/>
  <c r="BX907" i="3"/>
  <c r="BW907" i="3"/>
  <c r="BV907" i="3"/>
  <c r="BU907" i="3"/>
  <c r="BN907" i="3"/>
  <c r="BM907" i="3"/>
  <c r="BO907" i="3" s="1"/>
  <c r="BJ907" i="3"/>
  <c r="BG907" i="3"/>
  <c r="AZ907" i="3"/>
  <c r="AY907" i="3"/>
  <c r="AW907" i="3"/>
  <c r="AQ907" i="3"/>
  <c r="BI907" i="3" s="1"/>
  <c r="BL907" i="3" s="1"/>
  <c r="AC907" i="3"/>
  <c r="BE907" i="3" s="1"/>
  <c r="BF907" i="3" s="1"/>
  <c r="J907" i="3"/>
  <c r="I907" i="3"/>
  <c r="F907" i="3"/>
  <c r="BA907" i="3" s="1"/>
  <c r="CC906" i="3"/>
  <c r="CB906" i="3"/>
  <c r="CA906" i="3"/>
  <c r="BZ906" i="3"/>
  <c r="BY906" i="3"/>
  <c r="BX906" i="3"/>
  <c r="BW906" i="3"/>
  <c r="BV906" i="3"/>
  <c r="BU906" i="3"/>
  <c r="BN906" i="3"/>
  <c r="BM906" i="3"/>
  <c r="BO906" i="3" s="1"/>
  <c r="BJ906" i="3"/>
  <c r="BG906" i="3"/>
  <c r="AZ906" i="3"/>
  <c r="AY906" i="3"/>
  <c r="AW906" i="3"/>
  <c r="AQ906" i="3"/>
  <c r="BI906" i="3" s="1"/>
  <c r="BL906" i="3" s="1"/>
  <c r="AC906" i="3"/>
  <c r="BE906" i="3" s="1"/>
  <c r="BF906" i="3" s="1"/>
  <c r="J906" i="3"/>
  <c r="I906" i="3"/>
  <c r="F906" i="3"/>
  <c r="BA906" i="3" s="1"/>
  <c r="CC905" i="3"/>
  <c r="CB905" i="3"/>
  <c r="CA905" i="3"/>
  <c r="BZ905" i="3"/>
  <c r="BY905" i="3"/>
  <c r="BX905" i="3"/>
  <c r="BW905" i="3"/>
  <c r="BV905" i="3"/>
  <c r="BU905" i="3"/>
  <c r="BN905" i="3"/>
  <c r="BM905" i="3"/>
  <c r="BO905" i="3" s="1"/>
  <c r="BJ905" i="3"/>
  <c r="BG905" i="3"/>
  <c r="AZ905" i="3"/>
  <c r="AY905" i="3"/>
  <c r="AW905" i="3"/>
  <c r="AQ905" i="3"/>
  <c r="BI905" i="3" s="1"/>
  <c r="BL905" i="3" s="1"/>
  <c r="AC905" i="3"/>
  <c r="BE905" i="3" s="1"/>
  <c r="BF905" i="3" s="1"/>
  <c r="J905" i="3"/>
  <c r="I905" i="3"/>
  <c r="F905" i="3"/>
  <c r="BA905" i="3" s="1"/>
  <c r="CC930" i="3"/>
  <c r="CB930" i="3"/>
  <c r="CA930" i="3"/>
  <c r="BZ930" i="3"/>
  <c r="BY930" i="3"/>
  <c r="BX930" i="3"/>
  <c r="BW930" i="3"/>
  <c r="BV930" i="3"/>
  <c r="BU930" i="3"/>
  <c r="BN930" i="3"/>
  <c r="BM930" i="3"/>
  <c r="BO930" i="3" s="1"/>
  <c r="BJ930" i="3"/>
  <c r="BG930" i="3"/>
  <c r="AZ930" i="3"/>
  <c r="AY930" i="3"/>
  <c r="AW930" i="3"/>
  <c r="AQ930" i="3"/>
  <c r="BI930" i="3" s="1"/>
  <c r="BL930" i="3" s="1"/>
  <c r="AC930" i="3"/>
  <c r="J930" i="3"/>
  <c r="I930" i="3"/>
  <c r="F930" i="3"/>
  <c r="BB930" i="3" s="1"/>
  <c r="CC929" i="3"/>
  <c r="CB929" i="3"/>
  <c r="CA929" i="3"/>
  <c r="BZ929" i="3"/>
  <c r="BY929" i="3"/>
  <c r="BX929" i="3"/>
  <c r="BW929" i="3"/>
  <c r="BV929" i="3"/>
  <c r="BU929" i="3"/>
  <c r="BN929" i="3"/>
  <c r="BM929" i="3"/>
  <c r="BO929" i="3" s="1"/>
  <c r="BJ929" i="3"/>
  <c r="BG929" i="3"/>
  <c r="AZ929" i="3"/>
  <c r="AY929" i="3"/>
  <c r="AW929" i="3"/>
  <c r="AQ929" i="3"/>
  <c r="BI929" i="3" s="1"/>
  <c r="BL929" i="3" s="1"/>
  <c r="AC929" i="3"/>
  <c r="J929" i="3"/>
  <c r="I929" i="3"/>
  <c r="F929" i="3"/>
  <c r="BB929" i="3" s="1"/>
  <c r="CC928" i="3"/>
  <c r="CB928" i="3"/>
  <c r="CA928" i="3"/>
  <c r="BZ928" i="3"/>
  <c r="BY928" i="3"/>
  <c r="BX928" i="3"/>
  <c r="BW928" i="3"/>
  <c r="BV928" i="3"/>
  <c r="BU928" i="3"/>
  <c r="BN928" i="3"/>
  <c r="BM928" i="3"/>
  <c r="BO928" i="3" s="1"/>
  <c r="BJ928" i="3"/>
  <c r="BG928" i="3"/>
  <c r="AZ928" i="3"/>
  <c r="AY928" i="3"/>
  <c r="AW928" i="3"/>
  <c r="AQ928" i="3"/>
  <c r="BI928" i="3" s="1"/>
  <c r="BL928" i="3" s="1"/>
  <c r="AC928" i="3"/>
  <c r="J928" i="3"/>
  <c r="I928" i="3"/>
  <c r="F928" i="3"/>
  <c r="BB928" i="3" s="1"/>
  <c r="CC927" i="3"/>
  <c r="CB927" i="3"/>
  <c r="CA927" i="3"/>
  <c r="BZ927" i="3"/>
  <c r="BY927" i="3"/>
  <c r="BX927" i="3"/>
  <c r="BW927" i="3"/>
  <c r="BV927" i="3"/>
  <c r="BU927" i="3"/>
  <c r="BN927" i="3"/>
  <c r="BM927" i="3"/>
  <c r="BO927" i="3" s="1"/>
  <c r="BJ927" i="3"/>
  <c r="BG927" i="3"/>
  <c r="AZ927" i="3"/>
  <c r="AY927" i="3"/>
  <c r="AW927" i="3"/>
  <c r="AQ927" i="3"/>
  <c r="BI927" i="3" s="1"/>
  <c r="BL927" i="3" s="1"/>
  <c r="AC927" i="3"/>
  <c r="BE927" i="3" s="1"/>
  <c r="BF927" i="3" s="1"/>
  <c r="J927" i="3"/>
  <c r="I927" i="3"/>
  <c r="F927" i="3"/>
  <c r="BA927" i="3" s="1"/>
  <c r="CC926" i="3"/>
  <c r="CB926" i="3"/>
  <c r="CA926" i="3"/>
  <c r="BZ926" i="3"/>
  <c r="BY926" i="3"/>
  <c r="BX926" i="3"/>
  <c r="BW926" i="3"/>
  <c r="BV926" i="3"/>
  <c r="BU926" i="3"/>
  <c r="BN926" i="3"/>
  <c r="BP926" i="3" s="1"/>
  <c r="BM926" i="3"/>
  <c r="BO926" i="3" s="1"/>
  <c r="BJ926" i="3"/>
  <c r="BG926" i="3"/>
  <c r="AZ926" i="3"/>
  <c r="AY926" i="3"/>
  <c r="AW926" i="3"/>
  <c r="AQ926" i="3"/>
  <c r="BI926" i="3" s="1"/>
  <c r="BL926" i="3" s="1"/>
  <c r="AC926" i="3"/>
  <c r="BE926" i="3" s="1"/>
  <c r="BF926" i="3" s="1"/>
  <c r="J926" i="3"/>
  <c r="I926" i="3"/>
  <c r="F926" i="3"/>
  <c r="BA926" i="3" s="1"/>
  <c r="CC925" i="3"/>
  <c r="CB925" i="3"/>
  <c r="CA925" i="3"/>
  <c r="BZ925" i="3"/>
  <c r="BY925" i="3"/>
  <c r="BX925" i="3"/>
  <c r="BW925" i="3"/>
  <c r="BV925" i="3"/>
  <c r="BU925" i="3"/>
  <c r="BN925" i="3"/>
  <c r="BM925" i="3"/>
  <c r="BO925" i="3" s="1"/>
  <c r="BJ925" i="3"/>
  <c r="BG925" i="3"/>
  <c r="AZ925" i="3"/>
  <c r="AY925" i="3"/>
  <c r="AW925" i="3"/>
  <c r="AQ925" i="3"/>
  <c r="BI925" i="3" s="1"/>
  <c r="BL925" i="3" s="1"/>
  <c r="AC925" i="3"/>
  <c r="J925" i="3"/>
  <c r="I925" i="3"/>
  <c r="F925" i="3"/>
  <c r="BA925" i="3" s="1"/>
  <c r="CC924" i="3"/>
  <c r="CB924" i="3"/>
  <c r="CA924" i="3"/>
  <c r="BZ924" i="3"/>
  <c r="BY924" i="3"/>
  <c r="BX924" i="3"/>
  <c r="BW924" i="3"/>
  <c r="BV924" i="3"/>
  <c r="BU924" i="3"/>
  <c r="BN924" i="3"/>
  <c r="BP924" i="3" s="1"/>
  <c r="BM924" i="3"/>
  <c r="BO924" i="3" s="1"/>
  <c r="BJ924" i="3"/>
  <c r="BG924" i="3"/>
  <c r="AZ924" i="3"/>
  <c r="AY924" i="3"/>
  <c r="AW924" i="3"/>
  <c r="AQ924" i="3"/>
  <c r="BI924" i="3" s="1"/>
  <c r="BL924" i="3" s="1"/>
  <c r="AC924" i="3"/>
  <c r="BE924" i="3" s="1"/>
  <c r="BF924" i="3" s="1"/>
  <c r="J924" i="3"/>
  <c r="I924" i="3"/>
  <c r="F924" i="3"/>
  <c r="BA924" i="3" s="1"/>
  <c r="CC923" i="3"/>
  <c r="CB923" i="3"/>
  <c r="CA923" i="3"/>
  <c r="BZ923" i="3"/>
  <c r="BY923" i="3"/>
  <c r="BX923" i="3"/>
  <c r="BW923" i="3"/>
  <c r="BV923" i="3"/>
  <c r="BU923" i="3"/>
  <c r="BN923" i="3"/>
  <c r="BM923" i="3"/>
  <c r="BO923" i="3" s="1"/>
  <c r="BJ923" i="3"/>
  <c r="BG923" i="3"/>
  <c r="AZ923" i="3"/>
  <c r="AY923" i="3"/>
  <c r="AW923" i="3"/>
  <c r="AQ923" i="3"/>
  <c r="BI923" i="3" s="1"/>
  <c r="BL923" i="3" s="1"/>
  <c r="AC923" i="3"/>
  <c r="J923" i="3"/>
  <c r="I923" i="3"/>
  <c r="F923" i="3"/>
  <c r="BA923" i="3" s="1"/>
  <c r="CC922" i="3"/>
  <c r="CB922" i="3"/>
  <c r="CA922" i="3"/>
  <c r="BZ922" i="3"/>
  <c r="BY922" i="3"/>
  <c r="BX922" i="3"/>
  <c r="BW922" i="3"/>
  <c r="BV922" i="3"/>
  <c r="BU922" i="3"/>
  <c r="BN922" i="3"/>
  <c r="BM922" i="3"/>
  <c r="BO922" i="3" s="1"/>
  <c r="BJ922" i="3"/>
  <c r="BG922" i="3"/>
  <c r="AZ922" i="3"/>
  <c r="AY922" i="3"/>
  <c r="AW922" i="3"/>
  <c r="AQ922" i="3"/>
  <c r="BI922" i="3" s="1"/>
  <c r="BL922" i="3" s="1"/>
  <c r="AC922" i="3"/>
  <c r="BE922" i="3" s="1"/>
  <c r="BF922" i="3" s="1"/>
  <c r="J922" i="3"/>
  <c r="I922" i="3"/>
  <c r="F922" i="3"/>
  <c r="BA922" i="3" s="1"/>
  <c r="CC921" i="3"/>
  <c r="CB921" i="3"/>
  <c r="CA921" i="3"/>
  <c r="BZ921" i="3"/>
  <c r="BY921" i="3"/>
  <c r="BX921" i="3"/>
  <c r="BW921" i="3"/>
  <c r="BV921" i="3"/>
  <c r="BU921" i="3"/>
  <c r="BN921" i="3"/>
  <c r="BM921" i="3"/>
  <c r="BO921" i="3" s="1"/>
  <c r="BJ921" i="3"/>
  <c r="BG921" i="3"/>
  <c r="AZ921" i="3"/>
  <c r="AY921" i="3"/>
  <c r="AW921" i="3"/>
  <c r="AQ921" i="3"/>
  <c r="BI921" i="3" s="1"/>
  <c r="BL921" i="3" s="1"/>
  <c r="AC921" i="3"/>
  <c r="BE921" i="3" s="1"/>
  <c r="BF921" i="3" s="1"/>
  <c r="J921" i="3"/>
  <c r="I921" i="3"/>
  <c r="F921" i="3"/>
  <c r="BA921" i="3" s="1"/>
  <c r="CC920" i="3"/>
  <c r="CB920" i="3"/>
  <c r="CA920" i="3"/>
  <c r="BZ920" i="3"/>
  <c r="BY920" i="3"/>
  <c r="BX920" i="3"/>
  <c r="BW920" i="3"/>
  <c r="BV920" i="3"/>
  <c r="BU920" i="3"/>
  <c r="BN920" i="3"/>
  <c r="BM920" i="3"/>
  <c r="BO920" i="3" s="1"/>
  <c r="BJ920" i="3"/>
  <c r="BG920" i="3"/>
  <c r="AZ920" i="3"/>
  <c r="AY920" i="3"/>
  <c r="AW920" i="3"/>
  <c r="AQ920" i="3"/>
  <c r="BI920" i="3" s="1"/>
  <c r="BL920" i="3" s="1"/>
  <c r="AC920" i="3"/>
  <c r="BE920" i="3" s="1"/>
  <c r="BF920" i="3" s="1"/>
  <c r="J920" i="3"/>
  <c r="I920" i="3"/>
  <c r="F920" i="3"/>
  <c r="BA920" i="3" s="1"/>
  <c r="CC919" i="3"/>
  <c r="CB919" i="3"/>
  <c r="CA919" i="3"/>
  <c r="BZ919" i="3"/>
  <c r="BY919" i="3"/>
  <c r="BX919" i="3"/>
  <c r="BW919" i="3"/>
  <c r="BV919" i="3"/>
  <c r="BU919" i="3"/>
  <c r="BN919" i="3"/>
  <c r="BR919" i="3" s="1"/>
  <c r="BM919" i="3"/>
  <c r="BO919" i="3" s="1"/>
  <c r="BL919" i="3"/>
  <c r="BJ919" i="3"/>
  <c r="BG919" i="3"/>
  <c r="AZ919" i="3"/>
  <c r="AY919" i="3"/>
  <c r="AW919" i="3"/>
  <c r="AQ919" i="3"/>
  <c r="BI919" i="3" s="1"/>
  <c r="AC919" i="3"/>
  <c r="BE919" i="3" s="1"/>
  <c r="BF919" i="3" s="1"/>
  <c r="J919" i="3"/>
  <c r="I919" i="3"/>
  <c r="F919" i="3"/>
  <c r="BA919" i="3" s="1"/>
  <c r="CC918" i="3"/>
  <c r="CB918" i="3"/>
  <c r="CA918" i="3"/>
  <c r="BZ918" i="3"/>
  <c r="BY918" i="3"/>
  <c r="BX918" i="3"/>
  <c r="BW918" i="3"/>
  <c r="BV918" i="3"/>
  <c r="BU918" i="3"/>
  <c r="BN918" i="3"/>
  <c r="BM918" i="3"/>
  <c r="BO918" i="3" s="1"/>
  <c r="BJ918" i="3"/>
  <c r="BG918" i="3"/>
  <c r="AZ918" i="3"/>
  <c r="AY918" i="3"/>
  <c r="AW918" i="3"/>
  <c r="AQ918" i="3"/>
  <c r="BI918" i="3" s="1"/>
  <c r="BL918" i="3" s="1"/>
  <c r="AC918" i="3"/>
  <c r="BE918" i="3" s="1"/>
  <c r="BF918" i="3" s="1"/>
  <c r="J918" i="3"/>
  <c r="I918" i="3"/>
  <c r="F918" i="3"/>
  <c r="BA918" i="3" s="1"/>
  <c r="BR615" i="3" l="1"/>
  <c r="BR614" i="3"/>
  <c r="BR612" i="3"/>
  <c r="BR610" i="3"/>
  <c r="BR608" i="3"/>
  <c r="AS200" i="3"/>
  <c r="AS399" i="3"/>
  <c r="AS597" i="3"/>
  <c r="AS120" i="3"/>
  <c r="AS95" i="3"/>
  <c r="AS11" i="3"/>
  <c r="AS230" i="3"/>
  <c r="AS320" i="3"/>
  <c r="AS254" i="3"/>
  <c r="AS256" i="3"/>
  <c r="AS10" i="3"/>
  <c r="AS854" i="3"/>
  <c r="AS856" i="3"/>
  <c r="AS860" i="3"/>
  <c r="AS840" i="3"/>
  <c r="AS842" i="3"/>
  <c r="AS844" i="3"/>
  <c r="AS846" i="3"/>
  <c r="AS832" i="3"/>
  <c r="BK660" i="3"/>
  <c r="BK662" i="3"/>
  <c r="BK668" i="3"/>
  <c r="AS650" i="3"/>
  <c r="AS636" i="3"/>
  <c r="AS638" i="3"/>
  <c r="AS640" i="3"/>
  <c r="BK618" i="3"/>
  <c r="AS489" i="3"/>
  <c r="AS303" i="3"/>
  <c r="AS305" i="3"/>
  <c r="AS293" i="3"/>
  <c r="AS295" i="3"/>
  <c r="AS297" i="3"/>
  <c r="AS268" i="3"/>
  <c r="AS624" i="3"/>
  <c r="AS42" i="3"/>
  <c r="AS924" i="3"/>
  <c r="AS926" i="3"/>
  <c r="AS906" i="3"/>
  <c r="AS855" i="3"/>
  <c r="AS679" i="3"/>
  <c r="BK892" i="3"/>
  <c r="BK894" i="3"/>
  <c r="AS898" i="3"/>
  <c r="AS882" i="3"/>
  <c r="BR512" i="3"/>
  <c r="BR511" i="3"/>
  <c r="AS94" i="3"/>
  <c r="AS81" i="3"/>
  <c r="AS845" i="3"/>
  <c r="AS773" i="3"/>
  <c r="AS701" i="3"/>
  <c r="AS703" i="3"/>
  <c r="AS705" i="3"/>
  <c r="AS707" i="3"/>
  <c r="AS675" i="3"/>
  <c r="AS677" i="3"/>
  <c r="AS905" i="3"/>
  <c r="BK911" i="3"/>
  <c r="AS774" i="3"/>
  <c r="BK748" i="3"/>
  <c r="BK750" i="3"/>
  <c r="AS754" i="3"/>
  <c r="AS756" i="3"/>
  <c r="AS740" i="3"/>
  <c r="AS742" i="3"/>
  <c r="AS744" i="3"/>
  <c r="BK730" i="3"/>
  <c r="BK732" i="3"/>
  <c r="AS199" i="3"/>
  <c r="AS202" i="3"/>
  <c r="AS179" i="3"/>
  <c r="AS121" i="3"/>
  <c r="AS881" i="3"/>
  <c r="AS883" i="3"/>
  <c r="BK782" i="3"/>
  <c r="BK784" i="3"/>
  <c r="BK714" i="3"/>
  <c r="BK716" i="3"/>
  <c r="BK718" i="3"/>
  <c r="BK720" i="3"/>
  <c r="BK688" i="3"/>
  <c r="BK690" i="3"/>
  <c r="BK692" i="3"/>
  <c r="BK694" i="3"/>
  <c r="BK630" i="3"/>
  <c r="BK620" i="3"/>
  <c r="BK912" i="3"/>
  <c r="BR928" i="3"/>
  <c r="BR929" i="3"/>
  <c r="BR930" i="3"/>
  <c r="AD920" i="3"/>
  <c r="AS920" i="3"/>
  <c r="AD922" i="3"/>
  <c r="AS922" i="3"/>
  <c r="AD924" i="3"/>
  <c r="AD926" i="3"/>
  <c r="AD919" i="3"/>
  <c r="AS919" i="3"/>
  <c r="AD921" i="3"/>
  <c r="AS921" i="3"/>
  <c r="AS923" i="3"/>
  <c r="AS925" i="3"/>
  <c r="AD927" i="3"/>
  <c r="AS927" i="3"/>
  <c r="BK818" i="3"/>
  <c r="BK820" i="3"/>
  <c r="BK822" i="3"/>
  <c r="BK824" i="3"/>
  <c r="BK806" i="3"/>
  <c r="BK808" i="3"/>
  <c r="BK810" i="3"/>
  <c r="BK794" i="3"/>
  <c r="BK796" i="3"/>
  <c r="BK798" i="3"/>
  <c r="BK780" i="3"/>
  <c r="AD918" i="3"/>
  <c r="AS918" i="3"/>
  <c r="AD905" i="3"/>
  <c r="AD908" i="3"/>
  <c r="AS908" i="3"/>
  <c r="AD909" i="3"/>
  <c r="AS909" i="3"/>
  <c r="AD906" i="3"/>
  <c r="AD907" i="3"/>
  <c r="AS907" i="3"/>
  <c r="BR911" i="3"/>
  <c r="BR913" i="3"/>
  <c r="BR915" i="3"/>
  <c r="BR917" i="3"/>
  <c r="BR910" i="3"/>
  <c r="BR912" i="3"/>
  <c r="BR914" i="3"/>
  <c r="BR916" i="3"/>
  <c r="BR904" i="3"/>
  <c r="BR891" i="3"/>
  <c r="BR892" i="3"/>
  <c r="BR893" i="3"/>
  <c r="BR894" i="3"/>
  <c r="BR895" i="3"/>
  <c r="BR901" i="3"/>
  <c r="BR888" i="3"/>
  <c r="BR889" i="3"/>
  <c r="BR890" i="3"/>
  <c r="AS897" i="3"/>
  <c r="AD899" i="3"/>
  <c r="AS899" i="3"/>
  <c r="AD887" i="3"/>
  <c r="AS887" i="3"/>
  <c r="AD898" i="3"/>
  <c r="AD881" i="3"/>
  <c r="AD882" i="3"/>
  <c r="AD883" i="3"/>
  <c r="AD884" i="3"/>
  <c r="AS884" i="3"/>
  <c r="AD885" i="3"/>
  <c r="AS885" i="3"/>
  <c r="AD886" i="3"/>
  <c r="AS886" i="3"/>
  <c r="BK825" i="3"/>
  <c r="BK827" i="3"/>
  <c r="BK829" i="3"/>
  <c r="BK819" i="3"/>
  <c r="BK821" i="3"/>
  <c r="BK823" i="3"/>
  <c r="BK805" i="3"/>
  <c r="BK807" i="3"/>
  <c r="BK809" i="3"/>
  <c r="BK811" i="3"/>
  <c r="BK795" i="3"/>
  <c r="BK797" i="3"/>
  <c r="BK779" i="3"/>
  <c r="BK781" i="3"/>
  <c r="BK783" i="3"/>
  <c r="BK785" i="3"/>
  <c r="BK747" i="3"/>
  <c r="BK749" i="3"/>
  <c r="BK751" i="3"/>
  <c r="BK727" i="3"/>
  <c r="BK731" i="3"/>
  <c r="BK733" i="3"/>
  <c r="BK715" i="3"/>
  <c r="BK717" i="3"/>
  <c r="BK719" i="3"/>
  <c r="BK689" i="3"/>
  <c r="BK691" i="3"/>
  <c r="BK693" i="3"/>
  <c r="BK643" i="3"/>
  <c r="BK645" i="3"/>
  <c r="BK647" i="3"/>
  <c r="AS590" i="3"/>
  <c r="AS566" i="3"/>
  <c r="AS96" i="3"/>
  <c r="BR878" i="3"/>
  <c r="BR880" i="3"/>
  <c r="BR874" i="3"/>
  <c r="BR876" i="3"/>
  <c r="BR879" i="3"/>
  <c r="BR875" i="3"/>
  <c r="BR877" i="3"/>
  <c r="AD854" i="3"/>
  <c r="AD855" i="3"/>
  <c r="AD856" i="3"/>
  <c r="AD857" i="3"/>
  <c r="AS857" i="3"/>
  <c r="AD858" i="3"/>
  <c r="AS858" i="3"/>
  <c r="AD859" i="3"/>
  <c r="AS859" i="3"/>
  <c r="AD860" i="3"/>
  <c r="AD839" i="3"/>
  <c r="AS839" i="3"/>
  <c r="AD840" i="3"/>
  <c r="AD841" i="3"/>
  <c r="AS841" i="3"/>
  <c r="AD842" i="3"/>
  <c r="AD847" i="3"/>
  <c r="AS847" i="3"/>
  <c r="AD838" i="3"/>
  <c r="AS838" i="3"/>
  <c r="AS843" i="3"/>
  <c r="AD844" i="3"/>
  <c r="AD846" i="3"/>
  <c r="AD831" i="3"/>
  <c r="AS831" i="3"/>
  <c r="AD832" i="3"/>
  <c r="AD773" i="3"/>
  <c r="AD766" i="3"/>
  <c r="AS766" i="3"/>
  <c r="AS753" i="3"/>
  <c r="AD754" i="3"/>
  <c r="AS755" i="3"/>
  <c r="AD756" i="3"/>
  <c r="AD757" i="3"/>
  <c r="AS757" i="3"/>
  <c r="AD740" i="3"/>
  <c r="AS741" i="3"/>
  <c r="AD742" i="3"/>
  <c r="AS743" i="3"/>
  <c r="AD744" i="3"/>
  <c r="AD745" i="3"/>
  <c r="AS745" i="3"/>
  <c r="AD746" i="3"/>
  <c r="AS746" i="3"/>
  <c r="AD698" i="3"/>
  <c r="AS698" i="3"/>
  <c r="AS700" i="3"/>
  <c r="AD774" i="3"/>
  <c r="AD775" i="3"/>
  <c r="AS775" i="3"/>
  <c r="AD776" i="3"/>
  <c r="AS776" i="3"/>
  <c r="AD777" i="3"/>
  <c r="AS777" i="3"/>
  <c r="AD736" i="3"/>
  <c r="AS736" i="3"/>
  <c r="AD737" i="3"/>
  <c r="AS737" i="3"/>
  <c r="AD738" i="3"/>
  <c r="AS738" i="3"/>
  <c r="AS739" i="3"/>
  <c r="AD697" i="3"/>
  <c r="AS697" i="3"/>
  <c r="AD699" i="3"/>
  <c r="AS699" i="3"/>
  <c r="AD701" i="3"/>
  <c r="AS702" i="3"/>
  <c r="AD703" i="3"/>
  <c r="AS704" i="3"/>
  <c r="AD705" i="3"/>
  <c r="AS706" i="3"/>
  <c r="AD707" i="3"/>
  <c r="AS674" i="3"/>
  <c r="AD675" i="3"/>
  <c r="AS676" i="3"/>
  <c r="AD677" i="3"/>
  <c r="AD670" i="3"/>
  <c r="AS670" i="3"/>
  <c r="AD671" i="3"/>
  <c r="AS671" i="3"/>
  <c r="AD672" i="3"/>
  <c r="AS672" i="3"/>
  <c r="AD673" i="3"/>
  <c r="AS673" i="3"/>
  <c r="AS678" i="3"/>
  <c r="AD679" i="3"/>
  <c r="AD680" i="3"/>
  <c r="AS680" i="3"/>
  <c r="AS649" i="3"/>
  <c r="AD636" i="3"/>
  <c r="AS637" i="3"/>
  <c r="AD638" i="3"/>
  <c r="AS639" i="3"/>
  <c r="AD650" i="3"/>
  <c r="AD651" i="3"/>
  <c r="AS651" i="3"/>
  <c r="AD632" i="3"/>
  <c r="AS632" i="3"/>
  <c r="AD633" i="3"/>
  <c r="AS633" i="3"/>
  <c r="AD634" i="3"/>
  <c r="AS634" i="3"/>
  <c r="AS635" i="3"/>
  <c r="AD640" i="3"/>
  <c r="AD641" i="3"/>
  <c r="AS641" i="3"/>
  <c r="AD642" i="3"/>
  <c r="AS642" i="3"/>
  <c r="AS623" i="3"/>
  <c r="AD624" i="3"/>
  <c r="AD625" i="3"/>
  <c r="AS625" i="3"/>
  <c r="AS580" i="3"/>
  <c r="AS530" i="3"/>
  <c r="AS488" i="3"/>
  <c r="AS475" i="3"/>
  <c r="AS477" i="3"/>
  <c r="AS418" i="3"/>
  <c r="AS407" i="3"/>
  <c r="AS409" i="3"/>
  <c r="AS397" i="3"/>
  <c r="AS371" i="3"/>
  <c r="AS373" i="3"/>
  <c r="AS375" i="3"/>
  <c r="AS302" i="3"/>
  <c r="AS304" i="3"/>
  <c r="AS310" i="3"/>
  <c r="AS296" i="3"/>
  <c r="AS216" i="3"/>
  <c r="AS218" i="3"/>
  <c r="AS220" i="3"/>
  <c r="AS201" i="3"/>
  <c r="AS182" i="3"/>
  <c r="AS588" i="3"/>
  <c r="AS93" i="3"/>
  <c r="AS80" i="3"/>
  <c r="AS61" i="3"/>
  <c r="AS41" i="3"/>
  <c r="AS23" i="3"/>
  <c r="BR865" i="3"/>
  <c r="BR867" i="3"/>
  <c r="BR869" i="3"/>
  <c r="BR871" i="3"/>
  <c r="BR851" i="3"/>
  <c r="BR853" i="3"/>
  <c r="BR861" i="3"/>
  <c r="BR863" i="3"/>
  <c r="BR849" i="3"/>
  <c r="BR825" i="3"/>
  <c r="BR827" i="3"/>
  <c r="BR829" i="3"/>
  <c r="BR833" i="3"/>
  <c r="BR835" i="3"/>
  <c r="BR837" i="3"/>
  <c r="BR813" i="3"/>
  <c r="BR815" i="3"/>
  <c r="BR817" i="3"/>
  <c r="BR819" i="3"/>
  <c r="BR821" i="3"/>
  <c r="BR823" i="3"/>
  <c r="BR799" i="3"/>
  <c r="BR801" i="3"/>
  <c r="BR803" i="3"/>
  <c r="BR805" i="3"/>
  <c r="BR807" i="3"/>
  <c r="BR864" i="3"/>
  <c r="BR866" i="3"/>
  <c r="BR868" i="3"/>
  <c r="BR870" i="3"/>
  <c r="BR872" i="3"/>
  <c r="BR852" i="3"/>
  <c r="BR862" i="3"/>
  <c r="BR850" i="3"/>
  <c r="BR826" i="3"/>
  <c r="BR828" i="3"/>
  <c r="BR834" i="3"/>
  <c r="BR836" i="3"/>
  <c r="BR812" i="3"/>
  <c r="BR814" i="3"/>
  <c r="BR816" i="3"/>
  <c r="BR818" i="3"/>
  <c r="BR820" i="3"/>
  <c r="BR822" i="3"/>
  <c r="BR824" i="3"/>
  <c r="BR800" i="3"/>
  <c r="BR802" i="3"/>
  <c r="BR804" i="3"/>
  <c r="BR806" i="3"/>
  <c r="BR808" i="3"/>
  <c r="BR809" i="3"/>
  <c r="BR811" i="3"/>
  <c r="BR787" i="3"/>
  <c r="BR789" i="3"/>
  <c r="BR791" i="3"/>
  <c r="BR793" i="3"/>
  <c r="BR795" i="3"/>
  <c r="BR797" i="3"/>
  <c r="BR779" i="3"/>
  <c r="BR781" i="3"/>
  <c r="BR783" i="3"/>
  <c r="BR785" i="3"/>
  <c r="BR761" i="3"/>
  <c r="BR763" i="3"/>
  <c r="BR769" i="3"/>
  <c r="BR771" i="3"/>
  <c r="BR747" i="3"/>
  <c r="BR749" i="3"/>
  <c r="BR751" i="3"/>
  <c r="BR759" i="3"/>
  <c r="BR735" i="3"/>
  <c r="BR721" i="3"/>
  <c r="BR723" i="3"/>
  <c r="BR725" i="3"/>
  <c r="BR731" i="3"/>
  <c r="BR733" i="3"/>
  <c r="BR709" i="3"/>
  <c r="BR711" i="3"/>
  <c r="BR713" i="3"/>
  <c r="BR715" i="3"/>
  <c r="BR717" i="3"/>
  <c r="BR719" i="3"/>
  <c r="BR695" i="3"/>
  <c r="BR683" i="3"/>
  <c r="BR685" i="3"/>
  <c r="BR687" i="3"/>
  <c r="BR689" i="3"/>
  <c r="BR691" i="3"/>
  <c r="BR693" i="3"/>
  <c r="BR657" i="3"/>
  <c r="BR659" i="3"/>
  <c r="BR661" i="3"/>
  <c r="BR663" i="3"/>
  <c r="BR665" i="3"/>
  <c r="BR667" i="3"/>
  <c r="BR643" i="3"/>
  <c r="BR645" i="3"/>
  <c r="BR647" i="3"/>
  <c r="BR653" i="3"/>
  <c r="BR655" i="3"/>
  <c r="BR631" i="3"/>
  <c r="BR617" i="3"/>
  <c r="BR619" i="3"/>
  <c r="BR627" i="3"/>
  <c r="BR629" i="3"/>
  <c r="BR613" i="3"/>
  <c r="BR616" i="3"/>
  <c r="BR810" i="3"/>
  <c r="BR786" i="3"/>
  <c r="BR788" i="3"/>
  <c r="BR790" i="3"/>
  <c r="BR792" i="3"/>
  <c r="BR794" i="3"/>
  <c r="BR796" i="3"/>
  <c r="BR798" i="3"/>
  <c r="BR778" i="3"/>
  <c r="BR780" i="3"/>
  <c r="BR782" i="3"/>
  <c r="BR784" i="3"/>
  <c r="BR760" i="3"/>
  <c r="BR762" i="3"/>
  <c r="BR764" i="3"/>
  <c r="BR768" i="3"/>
  <c r="BR770" i="3"/>
  <c r="BR772" i="3"/>
  <c r="BR748" i="3"/>
  <c r="BR750" i="3"/>
  <c r="BR734" i="3"/>
  <c r="BR722" i="3"/>
  <c r="BR724" i="3"/>
  <c r="BR726" i="3"/>
  <c r="BR730" i="3"/>
  <c r="BR732" i="3"/>
  <c r="BR708" i="3"/>
  <c r="BR710" i="3"/>
  <c r="BR712" i="3"/>
  <c r="BR714" i="3"/>
  <c r="BR716" i="3"/>
  <c r="BR718" i="3"/>
  <c r="BR720" i="3"/>
  <c r="BR696" i="3"/>
  <c r="BR682" i="3"/>
  <c r="BR684" i="3"/>
  <c r="BR686" i="3"/>
  <c r="BR688" i="3"/>
  <c r="BR690" i="3"/>
  <c r="BR692" i="3"/>
  <c r="BR694" i="3"/>
  <c r="BR656" i="3"/>
  <c r="BR658" i="3"/>
  <c r="BR660" i="3"/>
  <c r="BR662" i="3"/>
  <c r="BR664" i="3"/>
  <c r="BR666" i="3"/>
  <c r="BR668" i="3"/>
  <c r="BR644" i="3"/>
  <c r="BR646" i="3"/>
  <c r="BR654" i="3"/>
  <c r="BR630" i="3"/>
  <c r="BR618" i="3"/>
  <c r="BR620" i="3"/>
  <c r="BR628" i="3"/>
  <c r="AS589" i="3"/>
  <c r="AS591" i="3"/>
  <c r="AS593" i="3"/>
  <c r="AS595" i="3"/>
  <c r="AS567" i="3"/>
  <c r="AS441" i="3"/>
  <c r="AS417" i="3"/>
  <c r="AS408" i="3"/>
  <c r="AS401" i="3"/>
  <c r="AS154" i="3"/>
  <c r="BK149" i="3"/>
  <c r="BH14" i="3"/>
  <c r="BH15" i="3"/>
  <c r="BK553" i="3"/>
  <c r="BK555" i="3"/>
  <c r="BK557" i="3"/>
  <c r="BK537" i="3"/>
  <c r="BK538" i="3"/>
  <c r="BK333" i="3"/>
  <c r="BR115" i="3"/>
  <c r="H8" i="3"/>
  <c r="BH12" i="3"/>
  <c r="H14" i="3"/>
  <c r="BK512" i="3"/>
  <c r="H35" i="3"/>
  <c r="BK599" i="3"/>
  <c r="BK601" i="3"/>
  <c r="BK603" i="3"/>
  <c r="BK300" i="3"/>
  <c r="BK278" i="3"/>
  <c r="BK265" i="3"/>
  <c r="BS6" i="3"/>
  <c r="BK485" i="3"/>
  <c r="BK434" i="3"/>
  <c r="BK354" i="3"/>
  <c r="BK347" i="3"/>
  <c r="BK349" i="3"/>
  <c r="BK350" i="3"/>
  <c r="BK314" i="3"/>
  <c r="BK242" i="3"/>
  <c r="BH159" i="3"/>
  <c r="H159" i="3"/>
  <c r="H167" i="3"/>
  <c r="BH147" i="3"/>
  <c r="BK136" i="3"/>
  <c r="BK125" i="3"/>
  <c r="BK127" i="3"/>
  <c r="BK129" i="3"/>
  <c r="BK47" i="3"/>
  <c r="BK49" i="3"/>
  <c r="BK51" i="3"/>
  <c r="BK53" i="3"/>
  <c r="BH29" i="3"/>
  <c r="H38" i="3"/>
  <c r="H40" i="3"/>
  <c r="H18" i="3"/>
  <c r="BK19" i="3"/>
  <c r="BK3" i="3"/>
  <c r="H6" i="3"/>
  <c r="BK6" i="3"/>
  <c r="BS7" i="3"/>
  <c r="H10" i="3"/>
  <c r="BK463" i="3"/>
  <c r="BK465" i="3"/>
  <c r="BK467" i="3"/>
  <c r="BK468" i="3"/>
  <c r="BK448" i="3"/>
  <c r="BK450" i="3"/>
  <c r="BK452" i="3"/>
  <c r="BK453" i="3"/>
  <c r="BK455" i="3"/>
  <c r="BK433" i="3"/>
  <c r="BK247" i="3"/>
  <c r="BK224" i="3"/>
  <c r="BK226" i="3"/>
  <c r="BK119" i="3"/>
  <c r="BK600" i="3"/>
  <c r="BK602" i="3"/>
  <c r="BK574" i="3"/>
  <c r="BK561" i="3"/>
  <c r="BK563" i="3"/>
  <c r="BK554" i="3"/>
  <c r="BK556" i="3"/>
  <c r="BK525" i="3"/>
  <c r="BK357" i="3"/>
  <c r="BK345" i="3"/>
  <c r="BK56" i="3"/>
  <c r="BK58" i="3"/>
  <c r="BH33" i="3"/>
  <c r="H36" i="3"/>
  <c r="H39" i="3"/>
  <c r="H20" i="3"/>
  <c r="BS3" i="3"/>
  <c r="H4" i="3"/>
  <c r="BK4" i="3"/>
  <c r="BK97" i="3"/>
  <c r="H100" i="3"/>
  <c r="BH104" i="3"/>
  <c r="H45" i="3"/>
  <c r="BH13" i="3"/>
  <c r="BH44" i="3"/>
  <c r="BK36" i="3"/>
  <c r="BS5" i="3"/>
  <c r="BK5" i="3"/>
  <c r="H7" i="3"/>
  <c r="BK7" i="3"/>
  <c r="BH8" i="3"/>
  <c r="H9" i="3"/>
  <c r="BH11" i="3"/>
  <c r="H99" i="3"/>
  <c r="BK87" i="3"/>
  <c r="BK89" i="3"/>
  <c r="BK91" i="3"/>
  <c r="BK74" i="3"/>
  <c r="BK16" i="3"/>
  <c r="H13" i="3"/>
  <c r="BK353" i="3"/>
  <c r="BK346" i="3"/>
  <c r="BK348" i="3"/>
  <c r="BK351" i="3"/>
  <c r="BK332" i="3"/>
  <c r="BK316" i="3"/>
  <c r="BK301" i="3"/>
  <c r="BK287" i="3"/>
  <c r="BK277" i="3"/>
  <c r="BK262" i="3"/>
  <c r="BK264" i="3"/>
  <c r="BK576" i="3"/>
  <c r="BK559" i="3"/>
  <c r="BK483" i="3"/>
  <c r="BK462" i="3"/>
  <c r="BK464" i="3"/>
  <c r="BK466" i="3"/>
  <c r="BK449" i="3"/>
  <c r="BK451" i="3"/>
  <c r="BK40" i="3"/>
  <c r="BI3" i="3"/>
  <c r="BH4" i="3"/>
  <c r="BI5" i="3"/>
  <c r="BL5" i="3" s="1"/>
  <c r="BK12" i="3"/>
  <c r="BK13" i="3"/>
  <c r="BK162" i="3"/>
  <c r="BH169" i="3"/>
  <c r="BH145" i="3"/>
  <c r="BK126" i="3"/>
  <c r="BK128" i="3"/>
  <c r="BK131" i="3"/>
  <c r="BH102" i="3"/>
  <c r="BK86" i="3"/>
  <c r="BK88" i="3"/>
  <c r="BK90" i="3"/>
  <c r="BK92" i="3"/>
  <c r="BK73" i="3"/>
  <c r="BK54" i="3"/>
  <c r="BS55" i="3"/>
  <c r="BS57" i="3"/>
  <c r="BH61" i="3"/>
  <c r="BK46" i="3"/>
  <c r="BK48" i="3"/>
  <c r="BK50" i="3"/>
  <c r="BK52" i="3"/>
  <c r="BH31" i="3"/>
  <c r="H31" i="3"/>
  <c r="BA35" i="3"/>
  <c r="BK35" i="3"/>
  <c r="BA38" i="3"/>
  <c r="BK38" i="3"/>
  <c r="BK17" i="3"/>
  <c r="BK18" i="3"/>
  <c r="H19" i="3"/>
  <c r="BK20" i="3"/>
  <c r="H21" i="3"/>
  <c r="H3" i="3"/>
  <c r="BH3" i="3"/>
  <c r="BS4" i="3"/>
  <c r="H5" i="3"/>
  <c r="BH5" i="3"/>
  <c r="BA6" i="3"/>
  <c r="BH6" i="3"/>
  <c r="BH7" i="3"/>
  <c r="BA8" i="3"/>
  <c r="CD8" i="3" s="1"/>
  <c r="BK14" i="3"/>
  <c r="BK15" i="3"/>
  <c r="AD589" i="3"/>
  <c r="AD590" i="3"/>
  <c r="AD591" i="3"/>
  <c r="AD592" i="3"/>
  <c r="AS592" i="3"/>
  <c r="AD595" i="3"/>
  <c r="AD596" i="3"/>
  <c r="AS596" i="3"/>
  <c r="AD541" i="3"/>
  <c r="AS541" i="3"/>
  <c r="AD530" i="3"/>
  <c r="AD515" i="3"/>
  <c r="AS515" i="3"/>
  <c r="AD588" i="3"/>
  <c r="AD593" i="3"/>
  <c r="AD594" i="3"/>
  <c r="AS594" i="3"/>
  <c r="AD597" i="3"/>
  <c r="AD579" i="3"/>
  <c r="AS579" i="3"/>
  <c r="AD567" i="3"/>
  <c r="AD568" i="3"/>
  <c r="AS568" i="3"/>
  <c r="AD542" i="3"/>
  <c r="AS542" i="3"/>
  <c r="AD514" i="3"/>
  <c r="AS514" i="3"/>
  <c r="AD540" i="3"/>
  <c r="AS540" i="3"/>
  <c r="AD543" i="3"/>
  <c r="AS543" i="3"/>
  <c r="AD544" i="3"/>
  <c r="AS544" i="3"/>
  <c r="AD527" i="3"/>
  <c r="AS527" i="3"/>
  <c r="AD528" i="3"/>
  <c r="AS528" i="3"/>
  <c r="AD529" i="3"/>
  <c r="AS529" i="3"/>
  <c r="AD516" i="3"/>
  <c r="AS516" i="3"/>
  <c r="AD517" i="3"/>
  <c r="AD502" i="3"/>
  <c r="AS502" i="3"/>
  <c r="AD503" i="3"/>
  <c r="AS503" i="3"/>
  <c r="AD478" i="3"/>
  <c r="AS478" i="3"/>
  <c r="AD479" i="3"/>
  <c r="AS479" i="3"/>
  <c r="AD501" i="3"/>
  <c r="AS501" i="3"/>
  <c r="AD489" i="3"/>
  <c r="AD490" i="3"/>
  <c r="AS490" i="3"/>
  <c r="AD469" i="3"/>
  <c r="AS469" i="3"/>
  <c r="AD470" i="3"/>
  <c r="AS470" i="3"/>
  <c r="AD471" i="3"/>
  <c r="AS471" i="3"/>
  <c r="AD472" i="3"/>
  <c r="AS472" i="3"/>
  <c r="AD473" i="3"/>
  <c r="AS473" i="3"/>
  <c r="AS474" i="3"/>
  <c r="AD475" i="3"/>
  <c r="AS476" i="3"/>
  <c r="AD477" i="3"/>
  <c r="AD437" i="3"/>
  <c r="AS437" i="3"/>
  <c r="AD439" i="3"/>
  <c r="AS439" i="3"/>
  <c r="AD440" i="3"/>
  <c r="AS440" i="3"/>
  <c r="AD417" i="3"/>
  <c r="AD418" i="3"/>
  <c r="AD421" i="3"/>
  <c r="AS421" i="3"/>
  <c r="AD410" i="3"/>
  <c r="AS410" i="3"/>
  <c r="AD392" i="3"/>
  <c r="AS392" i="3"/>
  <c r="AD394" i="3"/>
  <c r="AS394" i="3"/>
  <c r="AS396" i="3"/>
  <c r="AD401" i="3"/>
  <c r="AD436" i="3"/>
  <c r="AS436" i="3"/>
  <c r="AD438" i="3"/>
  <c r="AS438" i="3"/>
  <c r="AD441" i="3"/>
  <c r="AD419" i="3"/>
  <c r="AS419" i="3"/>
  <c r="AD420" i="3"/>
  <c r="AS420" i="3"/>
  <c r="AD407" i="3"/>
  <c r="AD408" i="3"/>
  <c r="AD409" i="3"/>
  <c r="AD411" i="3"/>
  <c r="AS411" i="3"/>
  <c r="AD393" i="3"/>
  <c r="AS393" i="3"/>
  <c r="AD395" i="3"/>
  <c r="AS395" i="3"/>
  <c r="AS400" i="3"/>
  <c r="AD402" i="3"/>
  <c r="AS402" i="3"/>
  <c r="AD397" i="3"/>
  <c r="AS398" i="3"/>
  <c r="AD399" i="3"/>
  <c r="AD369" i="3"/>
  <c r="AS369" i="3"/>
  <c r="AS370" i="3"/>
  <c r="AD373" i="3"/>
  <c r="AS374" i="3"/>
  <c r="AD377" i="3"/>
  <c r="AS377" i="3"/>
  <c r="AD367" i="3"/>
  <c r="AS367" i="3"/>
  <c r="AD368" i="3"/>
  <c r="AS368" i="3"/>
  <c r="AD371" i="3"/>
  <c r="AS372" i="3"/>
  <c r="AD375" i="3"/>
  <c r="AD376" i="3"/>
  <c r="AS376" i="3"/>
  <c r="AD355" i="3"/>
  <c r="AS355" i="3"/>
  <c r="AD356" i="3"/>
  <c r="AS356" i="3"/>
  <c r="AS319" i="3"/>
  <c r="AD320" i="3"/>
  <c r="AD321" i="3"/>
  <c r="AS321" i="3"/>
  <c r="AD303" i="3"/>
  <c r="AD304" i="3"/>
  <c r="AD307" i="3"/>
  <c r="AS307" i="3"/>
  <c r="AD308" i="3"/>
  <c r="AS308" i="3"/>
  <c r="AD289" i="3"/>
  <c r="AS289" i="3"/>
  <c r="AD290" i="3"/>
  <c r="AS290" i="3"/>
  <c r="AD293" i="3"/>
  <c r="AS294" i="3"/>
  <c r="AD297" i="3"/>
  <c r="AD298" i="3"/>
  <c r="AS298" i="3"/>
  <c r="AD280" i="3"/>
  <c r="AS280" i="3"/>
  <c r="AD281" i="3"/>
  <c r="AS281" i="3"/>
  <c r="AD282" i="3"/>
  <c r="AS282" i="3"/>
  <c r="AD267" i="3"/>
  <c r="AS267" i="3"/>
  <c r="AD268" i="3"/>
  <c r="AD248" i="3"/>
  <c r="AS248" i="3"/>
  <c r="AD249" i="3"/>
  <c r="AS249" i="3"/>
  <c r="AD250" i="3"/>
  <c r="AS250" i="3"/>
  <c r="AD257" i="3"/>
  <c r="AS257" i="3"/>
  <c r="AD302" i="3"/>
  <c r="AD305" i="3"/>
  <c r="AD306" i="3"/>
  <c r="AS306" i="3"/>
  <c r="AD309" i="3"/>
  <c r="AS309" i="3"/>
  <c r="AD310" i="3"/>
  <c r="AD291" i="3"/>
  <c r="AS291" i="3"/>
  <c r="AS292" i="3"/>
  <c r="AD295" i="3"/>
  <c r="AD299" i="3"/>
  <c r="AS299" i="3"/>
  <c r="AD251" i="3"/>
  <c r="AS251" i="3"/>
  <c r="AD252" i="3"/>
  <c r="AS252" i="3"/>
  <c r="AS253" i="3"/>
  <c r="AD254" i="3"/>
  <c r="AS255" i="3"/>
  <c r="AD256" i="3"/>
  <c r="AS229" i="3"/>
  <c r="AD230" i="3"/>
  <c r="AD214" i="3"/>
  <c r="AS214" i="3"/>
  <c r="AS215" i="3"/>
  <c r="AD218" i="3"/>
  <c r="AS219" i="3"/>
  <c r="AD222" i="3"/>
  <c r="AS222" i="3"/>
  <c r="AD200" i="3"/>
  <c r="AD202" i="3"/>
  <c r="AD203" i="3"/>
  <c r="AS203" i="3"/>
  <c r="AD173" i="3"/>
  <c r="AS173" i="3"/>
  <c r="AS177" i="3"/>
  <c r="AD177" i="3"/>
  <c r="AD231" i="3"/>
  <c r="AS231" i="3"/>
  <c r="AD212" i="3"/>
  <c r="AS212" i="3"/>
  <c r="AD213" i="3"/>
  <c r="AS213" i="3"/>
  <c r="AD216" i="3"/>
  <c r="AS217" i="3"/>
  <c r="AD220" i="3"/>
  <c r="AD221" i="3"/>
  <c r="AS221" i="3"/>
  <c r="AD199" i="3"/>
  <c r="AD201" i="3"/>
  <c r="AD204" i="3"/>
  <c r="AS204" i="3"/>
  <c r="AD205" i="3"/>
  <c r="AS205" i="3"/>
  <c r="AD206" i="3"/>
  <c r="AS206" i="3"/>
  <c r="AD174" i="3"/>
  <c r="AS174" i="3"/>
  <c r="AD172" i="3"/>
  <c r="AS172" i="3"/>
  <c r="AD175" i="3"/>
  <c r="AS175" i="3"/>
  <c r="AS176" i="3"/>
  <c r="H161" i="3"/>
  <c r="H163" i="3"/>
  <c r="H165" i="3"/>
  <c r="AD151" i="3"/>
  <c r="AS151" i="3"/>
  <c r="AD153" i="3"/>
  <c r="AS153" i="3"/>
  <c r="AD154" i="3"/>
  <c r="AD138" i="3"/>
  <c r="AS138" i="3"/>
  <c r="AD139" i="3"/>
  <c r="AS139" i="3"/>
  <c r="AS178" i="3"/>
  <c r="AD179" i="3"/>
  <c r="AD180" i="3"/>
  <c r="AS180" i="3"/>
  <c r="AD181" i="3"/>
  <c r="AS181" i="3"/>
  <c r="AD182" i="3"/>
  <c r="AD164" i="3"/>
  <c r="AS164" i="3"/>
  <c r="AD165" i="3"/>
  <c r="AS165" i="3"/>
  <c r="AD166" i="3"/>
  <c r="AS166" i="3"/>
  <c r="AD152" i="3"/>
  <c r="AS152" i="3"/>
  <c r="AD140" i="3"/>
  <c r="AS140" i="3"/>
  <c r="AD141" i="3"/>
  <c r="AS141" i="3"/>
  <c r="AD121" i="3"/>
  <c r="AD93" i="3"/>
  <c r="AD94" i="3"/>
  <c r="AD96" i="3"/>
  <c r="AD80" i="3"/>
  <c r="AD82" i="3"/>
  <c r="AS82" i="3"/>
  <c r="AD119" i="3"/>
  <c r="AD120" i="3"/>
  <c r="AD122" i="3"/>
  <c r="AS122" i="3"/>
  <c r="AD123" i="3"/>
  <c r="AS123" i="3"/>
  <c r="AD95" i="3"/>
  <c r="H102" i="3"/>
  <c r="AD81" i="3"/>
  <c r="AS60" i="3"/>
  <c r="AD61" i="3"/>
  <c r="AD62" i="3"/>
  <c r="AS62" i="3"/>
  <c r="AD41" i="3"/>
  <c r="AD42" i="3"/>
  <c r="AD43" i="3"/>
  <c r="AS43" i="3"/>
  <c r="AD44" i="3"/>
  <c r="AS44" i="3"/>
  <c r="AD45" i="3"/>
  <c r="AS45" i="3"/>
  <c r="H46" i="3"/>
  <c r="H48" i="3"/>
  <c r="H50" i="3"/>
  <c r="H52" i="3"/>
  <c r="H29" i="3"/>
  <c r="BB36" i="3"/>
  <c r="BR36" i="3" s="1"/>
  <c r="BA36" i="3"/>
  <c r="H104" i="3"/>
  <c r="H80" i="3"/>
  <c r="AD83" i="3"/>
  <c r="AS83" i="3"/>
  <c r="AD11" i="3"/>
  <c r="H33" i="3"/>
  <c r="H37" i="3"/>
  <c r="BA40" i="3"/>
  <c r="H16" i="3"/>
  <c r="H17" i="3"/>
  <c r="AD22" i="3"/>
  <c r="AS22" i="3"/>
  <c r="AD23" i="3"/>
  <c r="BA3" i="3"/>
  <c r="BA4" i="3"/>
  <c r="BA5" i="3"/>
  <c r="BA7" i="3"/>
  <c r="AS9" i="3"/>
  <c r="AD10" i="3"/>
  <c r="H11" i="3"/>
  <c r="H12" i="3"/>
  <c r="H15" i="3"/>
  <c r="AD84" i="3"/>
  <c r="AS84" i="3"/>
  <c r="BR603" i="3"/>
  <c r="BR605" i="3"/>
  <c r="BR573" i="3"/>
  <c r="BR575" i="3"/>
  <c r="BR581" i="3"/>
  <c r="BR583" i="3"/>
  <c r="BR585" i="3"/>
  <c r="BR561" i="3"/>
  <c r="BR563" i="3"/>
  <c r="BR571" i="3"/>
  <c r="BR547" i="3"/>
  <c r="BR549" i="3"/>
  <c r="BR551" i="3"/>
  <c r="BR559" i="3"/>
  <c r="BR535" i="3"/>
  <c r="BR521" i="3"/>
  <c r="BR523" i="3"/>
  <c r="BR525" i="3"/>
  <c r="BR531" i="3"/>
  <c r="BR533" i="3"/>
  <c r="BR509" i="3"/>
  <c r="BR519" i="3"/>
  <c r="BR495" i="3"/>
  <c r="BR497" i="3"/>
  <c r="BR499" i="3"/>
  <c r="BR505" i="3"/>
  <c r="BR507" i="3"/>
  <c r="BR483" i="3"/>
  <c r="BR485" i="3"/>
  <c r="BR481" i="3"/>
  <c r="BR457" i="3"/>
  <c r="BR459" i="3"/>
  <c r="BR461" i="3"/>
  <c r="BR463" i="3"/>
  <c r="BR465" i="3"/>
  <c r="BR604" i="3"/>
  <c r="BR598" i="3"/>
  <c r="BR574" i="3"/>
  <c r="BR576" i="3"/>
  <c r="BR582" i="3"/>
  <c r="BR584" i="3"/>
  <c r="BR570" i="3"/>
  <c r="BR572" i="3"/>
  <c r="BR548" i="3"/>
  <c r="BR552" i="3"/>
  <c r="BR534" i="3"/>
  <c r="BR536" i="3"/>
  <c r="BR546" i="3"/>
  <c r="BR522" i="3"/>
  <c r="BR524" i="3"/>
  <c r="BR532" i="3"/>
  <c r="BR510" i="3"/>
  <c r="BR518" i="3"/>
  <c r="BR520" i="3"/>
  <c r="BR496" i="3"/>
  <c r="BR498" i="3"/>
  <c r="BR506" i="3"/>
  <c r="BR482" i="3"/>
  <c r="BR492" i="3"/>
  <c r="BR494" i="3"/>
  <c r="BR480" i="3"/>
  <c r="BR456" i="3"/>
  <c r="BR458" i="3"/>
  <c r="BR460" i="3"/>
  <c r="BR462" i="3"/>
  <c r="BR464" i="3"/>
  <c r="BR466" i="3"/>
  <c r="BR468" i="3"/>
  <c r="BR444" i="3"/>
  <c r="BR446" i="3"/>
  <c r="BR448" i="3"/>
  <c r="BR430" i="3"/>
  <c r="BR432" i="3"/>
  <c r="BR434" i="3"/>
  <c r="BR442" i="3"/>
  <c r="BR422" i="3"/>
  <c r="BR426" i="3"/>
  <c r="BR428" i="3"/>
  <c r="BR404" i="3"/>
  <c r="BR406" i="3"/>
  <c r="BR414" i="3"/>
  <c r="BR416" i="3"/>
  <c r="BR378" i="3"/>
  <c r="BR380" i="3"/>
  <c r="BR382" i="3"/>
  <c r="BR384" i="3"/>
  <c r="BR386" i="3"/>
  <c r="BR388" i="3"/>
  <c r="BR390" i="3"/>
  <c r="BR366" i="3"/>
  <c r="BR358" i="3"/>
  <c r="BR360" i="3"/>
  <c r="BR362" i="3"/>
  <c r="BR364" i="3"/>
  <c r="BR340" i="3"/>
  <c r="BR342" i="3"/>
  <c r="BR344" i="3"/>
  <c r="BR346" i="3"/>
  <c r="BR348" i="3"/>
  <c r="BR350" i="3"/>
  <c r="BR326" i="3"/>
  <c r="BR328" i="3"/>
  <c r="BR330" i="3"/>
  <c r="BR332" i="3"/>
  <c r="BR334" i="3"/>
  <c r="BR336" i="3"/>
  <c r="BR338" i="3"/>
  <c r="BR314" i="3"/>
  <c r="BR316" i="3"/>
  <c r="BR324" i="3"/>
  <c r="BR300" i="3"/>
  <c r="BR312" i="3"/>
  <c r="BR288" i="3"/>
  <c r="BR274" i="3"/>
  <c r="BR276" i="3"/>
  <c r="BR278" i="3"/>
  <c r="BR284" i="3"/>
  <c r="BR286" i="3"/>
  <c r="BR262" i="3"/>
  <c r="BR264" i="3"/>
  <c r="BR270" i="3"/>
  <c r="BR272" i="3"/>
  <c r="BR260" i="3"/>
  <c r="BR237" i="3"/>
  <c r="BR240" i="3"/>
  <c r="BR443" i="3"/>
  <c r="BR445" i="3"/>
  <c r="BR447" i="3"/>
  <c r="BR455" i="3"/>
  <c r="BR431" i="3"/>
  <c r="BR433" i="3"/>
  <c r="BR423" i="3"/>
  <c r="BR425" i="3"/>
  <c r="BR427" i="3"/>
  <c r="BR429" i="3"/>
  <c r="BR405" i="3"/>
  <c r="BR413" i="3"/>
  <c r="BR415" i="3"/>
  <c r="BR379" i="3"/>
  <c r="BR381" i="3"/>
  <c r="BR383" i="3"/>
  <c r="BR385" i="3"/>
  <c r="BR389" i="3"/>
  <c r="BR365" i="3"/>
  <c r="BR357" i="3"/>
  <c r="BR359" i="3"/>
  <c r="BR361" i="3"/>
  <c r="BR363" i="3"/>
  <c r="BR339" i="3"/>
  <c r="BR341" i="3"/>
  <c r="BR343" i="3"/>
  <c r="BR345" i="3"/>
  <c r="BR347" i="3"/>
  <c r="BR351" i="3"/>
  <c r="BR327" i="3"/>
  <c r="BR329" i="3"/>
  <c r="BR331" i="3"/>
  <c r="BR335" i="3"/>
  <c r="BR337" i="3"/>
  <c r="BR315" i="3"/>
  <c r="BR317" i="3"/>
  <c r="BR323" i="3"/>
  <c r="BR325" i="3"/>
  <c r="BR301" i="3"/>
  <c r="BR311" i="3"/>
  <c r="BR287" i="3"/>
  <c r="BR275" i="3"/>
  <c r="BR277" i="3"/>
  <c r="BR285" i="3"/>
  <c r="BR261" i="3"/>
  <c r="BR263" i="3"/>
  <c r="BR265" i="3"/>
  <c r="BR269" i="3"/>
  <c r="BR271" i="3"/>
  <c r="BR273" i="3"/>
  <c r="BR259" i="3"/>
  <c r="BR236" i="3"/>
  <c r="BR238" i="3"/>
  <c r="BR242" i="3"/>
  <c r="BR244" i="3"/>
  <c r="BR247" i="3"/>
  <c r="BR224" i="3"/>
  <c r="BR226" i="3"/>
  <c r="BR234" i="3"/>
  <c r="BR198" i="3"/>
  <c r="BR208" i="3"/>
  <c r="BR186" i="3"/>
  <c r="BR188" i="3"/>
  <c r="BR190" i="3"/>
  <c r="BR192" i="3"/>
  <c r="BR194" i="3"/>
  <c r="BR196" i="3"/>
  <c r="BR158" i="3"/>
  <c r="BR160" i="3"/>
  <c r="BR162" i="3"/>
  <c r="BR168" i="3"/>
  <c r="BR170" i="3"/>
  <c r="BR146" i="3"/>
  <c r="BR148" i="3"/>
  <c r="BR156" i="3"/>
  <c r="BR132" i="3"/>
  <c r="BR136" i="3"/>
  <c r="BR142" i="3"/>
  <c r="BR144" i="3"/>
  <c r="BR124" i="3"/>
  <c r="BR126" i="3"/>
  <c r="BR128" i="3"/>
  <c r="BR130" i="3"/>
  <c r="BR106" i="3"/>
  <c r="BR110" i="3"/>
  <c r="BR112" i="3"/>
  <c r="BR114" i="3"/>
  <c r="BR116" i="3"/>
  <c r="BR239" i="3"/>
  <c r="BR241" i="3"/>
  <c r="BR243" i="3"/>
  <c r="BR245" i="3"/>
  <c r="BR246" i="3"/>
  <c r="BR223" i="3"/>
  <c r="BR225" i="3"/>
  <c r="BR227" i="3"/>
  <c r="BR233" i="3"/>
  <c r="BR235" i="3"/>
  <c r="BR211" i="3"/>
  <c r="BR197" i="3"/>
  <c r="BR209" i="3"/>
  <c r="BR185" i="3"/>
  <c r="BR187" i="3"/>
  <c r="BR189" i="3"/>
  <c r="BR191" i="3"/>
  <c r="BR159" i="3"/>
  <c r="BR161" i="3"/>
  <c r="BR169" i="3"/>
  <c r="BR145" i="3"/>
  <c r="BR147" i="3"/>
  <c r="BR149" i="3"/>
  <c r="BR155" i="3"/>
  <c r="BR157" i="3"/>
  <c r="BR133" i="3"/>
  <c r="BR135" i="3"/>
  <c r="BR143" i="3"/>
  <c r="BR125" i="3"/>
  <c r="BR127" i="3"/>
  <c r="BR129" i="3"/>
  <c r="BR131" i="3"/>
  <c r="BR107" i="3"/>
  <c r="BR109" i="3"/>
  <c r="BR113" i="3"/>
  <c r="BR117" i="3"/>
  <c r="BR97" i="3"/>
  <c r="BR100" i="3"/>
  <c r="BR102" i="3"/>
  <c r="BR104" i="3"/>
  <c r="BR86" i="3"/>
  <c r="BR88" i="3"/>
  <c r="BR90" i="3"/>
  <c r="BR92" i="3"/>
  <c r="BR68" i="3"/>
  <c r="BR70" i="3"/>
  <c r="BR72" i="3"/>
  <c r="BR74" i="3"/>
  <c r="BR56" i="3"/>
  <c r="BR58" i="3"/>
  <c r="BR64" i="3"/>
  <c r="BR66" i="3"/>
  <c r="BR47" i="3"/>
  <c r="BR49" i="3"/>
  <c r="BR51" i="3"/>
  <c r="BR53" i="3"/>
  <c r="BR30" i="3"/>
  <c r="BR34" i="3"/>
  <c r="BR37" i="3"/>
  <c r="BR39" i="3"/>
  <c r="BR16" i="3"/>
  <c r="BR18" i="3"/>
  <c r="BR20" i="3"/>
  <c r="BR24" i="3"/>
  <c r="BR25" i="3"/>
  <c r="BR26" i="3"/>
  <c r="BR27" i="3"/>
  <c r="BR28" i="3"/>
  <c r="BR5" i="3"/>
  <c r="BR7" i="3"/>
  <c r="BR12" i="3"/>
  <c r="BR14" i="3"/>
  <c r="BR118" i="3"/>
  <c r="BR98" i="3"/>
  <c r="BR99" i="3"/>
  <c r="BR101" i="3"/>
  <c r="BR103" i="3"/>
  <c r="BR105" i="3"/>
  <c r="BR85" i="3"/>
  <c r="BR87" i="3"/>
  <c r="BR89" i="3"/>
  <c r="BR91" i="3"/>
  <c r="BR67" i="3"/>
  <c r="BR69" i="3"/>
  <c r="BR73" i="3"/>
  <c r="BR75" i="3"/>
  <c r="BR77" i="3"/>
  <c r="BR79" i="3"/>
  <c r="BR55" i="3"/>
  <c r="BR57" i="3"/>
  <c r="BR65" i="3"/>
  <c r="BR46" i="3"/>
  <c r="BR48" i="3"/>
  <c r="BR50" i="3"/>
  <c r="BR52" i="3"/>
  <c r="BR29" i="3"/>
  <c r="BR31" i="3"/>
  <c r="BR33" i="3"/>
  <c r="BR35" i="3"/>
  <c r="BR38" i="3"/>
  <c r="BR40" i="3"/>
  <c r="BR19" i="3"/>
  <c r="BR6" i="3"/>
  <c r="BR13" i="3"/>
  <c r="BR15" i="3"/>
  <c r="CD9" i="3"/>
  <c r="H77" i="3"/>
  <c r="H79" i="3"/>
  <c r="H55" i="3"/>
  <c r="H57" i="3"/>
  <c r="H59" i="3"/>
  <c r="BH65" i="3"/>
  <c r="H65" i="3"/>
  <c r="H41" i="3"/>
  <c r="H43" i="3"/>
  <c r="BP43" i="3"/>
  <c r="BH30" i="3"/>
  <c r="H30" i="3"/>
  <c r="BH32" i="3"/>
  <c r="H32" i="3"/>
  <c r="H34" i="3"/>
  <c r="BH35" i="3"/>
  <c r="BH36" i="3"/>
  <c r="BA37" i="3"/>
  <c r="BK37" i="3"/>
  <c r="BH38" i="3"/>
  <c r="BA39" i="3"/>
  <c r="BK39" i="3"/>
  <c r="BH40" i="3"/>
  <c r="BA16" i="3"/>
  <c r="BH16" i="3"/>
  <c r="BA17" i="3"/>
  <c r="BH17" i="3"/>
  <c r="BA18" i="3"/>
  <c r="BH18" i="3"/>
  <c r="BA19" i="3"/>
  <c r="BH19" i="3"/>
  <c r="BA20" i="3"/>
  <c r="BH20" i="3"/>
  <c r="BA21" i="3"/>
  <c r="CD21" i="3" s="1"/>
  <c r="BH21" i="3"/>
  <c r="BT3" i="3"/>
  <c r="BD3" i="3"/>
  <c r="BC3" i="3"/>
  <c r="BQ3" i="3"/>
  <c r="BT4" i="3"/>
  <c r="BD4" i="3"/>
  <c r="BC4" i="3"/>
  <c r="BQ4" i="3"/>
  <c r="BT5" i="3"/>
  <c r="BD5" i="3"/>
  <c r="BC5" i="3"/>
  <c r="BQ5" i="3"/>
  <c r="BT6" i="3"/>
  <c r="BD6" i="3"/>
  <c r="BC6" i="3"/>
  <c r="BQ6" i="3"/>
  <c r="BT7" i="3"/>
  <c r="BD7" i="3"/>
  <c r="BC7" i="3"/>
  <c r="BQ7" i="3"/>
  <c r="BS8" i="3"/>
  <c r="BQ8" i="3"/>
  <c r="BT8" i="3"/>
  <c r="BD8" i="3"/>
  <c r="BC8" i="3"/>
  <c r="BR8" i="3"/>
  <c r="BK9" i="3"/>
  <c r="BK161" i="3"/>
  <c r="BH166" i="3"/>
  <c r="H145" i="3"/>
  <c r="H147" i="3"/>
  <c r="H149" i="3"/>
  <c r="H111" i="3"/>
  <c r="BH113" i="3"/>
  <c r="H113" i="3"/>
  <c r="BH115" i="3"/>
  <c r="H115" i="3"/>
  <c r="BH117" i="3"/>
  <c r="H117" i="3"/>
  <c r="H93" i="3"/>
  <c r="BH37" i="3"/>
  <c r="BH39" i="3"/>
  <c r="BI16" i="3"/>
  <c r="BL16" i="3" s="1"/>
  <c r="BI17" i="3"/>
  <c r="BI18" i="3"/>
  <c r="BL18" i="3" s="1"/>
  <c r="BI19" i="3"/>
  <c r="BL19" i="3" s="1"/>
  <c r="BI20" i="3"/>
  <c r="BL20" i="3" s="1"/>
  <c r="BE9" i="3"/>
  <c r="BF9" i="3" s="1"/>
  <c r="AD9" i="3" s="1"/>
  <c r="BH9" i="3"/>
  <c r="CD10" i="3"/>
  <c r="BB10" i="3"/>
  <c r="BR10" i="3" s="1"/>
  <c r="BH10" i="3"/>
  <c r="BK11" i="3"/>
  <c r="BP11" i="3"/>
  <c r="BT12" i="3"/>
  <c r="BD12" i="3"/>
  <c r="BS12" i="3"/>
  <c r="BQ12" i="3"/>
  <c r="BC12" i="3"/>
  <c r="BT13" i="3"/>
  <c r="BD13" i="3"/>
  <c r="BS13" i="3"/>
  <c r="BQ13" i="3"/>
  <c r="BC13" i="3"/>
  <c r="BT14" i="3"/>
  <c r="BD14" i="3"/>
  <c r="BS14" i="3"/>
  <c r="BQ14" i="3"/>
  <c r="BC14" i="3"/>
  <c r="BT15" i="3"/>
  <c r="BD15" i="3"/>
  <c r="BS15" i="3"/>
  <c r="BQ15" i="3"/>
  <c r="BC15" i="3"/>
  <c r="H22" i="3"/>
  <c r="H23" i="3"/>
  <c r="BH24" i="3"/>
  <c r="H24" i="3"/>
  <c r="BK24" i="3"/>
  <c r="BH25" i="3"/>
  <c r="H25" i="3"/>
  <c r="BK25" i="3"/>
  <c r="BH26" i="3"/>
  <c r="H26" i="3"/>
  <c r="BK26" i="3"/>
  <c r="BH27" i="3"/>
  <c r="H27" i="3"/>
  <c r="BK27" i="3"/>
  <c r="BH28" i="3"/>
  <c r="H28" i="3"/>
  <c r="BK28" i="3"/>
  <c r="BP3" i="3"/>
  <c r="BP4" i="3"/>
  <c r="BP5" i="3"/>
  <c r="BP6" i="3"/>
  <c r="BP7" i="3"/>
  <c r="BK8" i="3"/>
  <c r="BB9" i="3"/>
  <c r="BR9" i="3" s="1"/>
  <c r="BK10" i="3"/>
  <c r="CD11" i="3"/>
  <c r="BB11" i="3"/>
  <c r="BR11" i="3" s="1"/>
  <c r="BA12" i="3"/>
  <c r="BE12" i="3"/>
  <c r="BF12" i="3" s="1"/>
  <c r="BA13" i="3"/>
  <c r="BE13" i="3"/>
  <c r="BF13" i="3" s="1"/>
  <c r="BA14" i="3"/>
  <c r="BE14" i="3"/>
  <c r="BF14" i="3" s="1"/>
  <c r="BA15" i="3"/>
  <c r="BE15" i="3"/>
  <c r="BF15" i="3" s="1"/>
  <c r="BP12" i="3"/>
  <c r="BP13" i="3"/>
  <c r="BP14" i="3"/>
  <c r="BP15" i="3"/>
  <c r="BH83" i="3"/>
  <c r="H86" i="3"/>
  <c r="H88" i="3"/>
  <c r="H90" i="3"/>
  <c r="H92" i="3"/>
  <c r="H73" i="3"/>
  <c r="H75" i="3"/>
  <c r="BH76" i="3"/>
  <c r="BA77" i="3"/>
  <c r="BK77" i="3"/>
  <c r="BH78" i="3"/>
  <c r="BA79" i="3"/>
  <c r="BK79" i="3"/>
  <c r="BS54" i="3"/>
  <c r="BA55" i="3"/>
  <c r="BK55" i="3"/>
  <c r="BS56" i="3"/>
  <c r="BA57" i="3"/>
  <c r="BK57" i="3"/>
  <c r="BS58" i="3"/>
  <c r="BA59" i="3"/>
  <c r="CD59" i="3" s="1"/>
  <c r="H62" i="3"/>
  <c r="BH64" i="3"/>
  <c r="H42" i="3"/>
  <c r="H44" i="3"/>
  <c r="BI46" i="3"/>
  <c r="BL46" i="3" s="1"/>
  <c r="BK29" i="3"/>
  <c r="BK30" i="3"/>
  <c r="BK31" i="3"/>
  <c r="BK32" i="3"/>
  <c r="BK33" i="3"/>
  <c r="BH34" i="3"/>
  <c r="BK34" i="3"/>
  <c r="CD43" i="3"/>
  <c r="CD45" i="3"/>
  <c r="H47" i="3"/>
  <c r="H49" i="3"/>
  <c r="H51" i="3"/>
  <c r="H53" i="3"/>
  <c r="BT16" i="3"/>
  <c r="BD16" i="3"/>
  <c r="BS16" i="3"/>
  <c r="BQ16" i="3"/>
  <c r="BC16" i="3"/>
  <c r="BT17" i="3"/>
  <c r="BD17" i="3"/>
  <c r="BS17" i="3"/>
  <c r="BQ17" i="3"/>
  <c r="BC17" i="3"/>
  <c r="BT18" i="3"/>
  <c r="BD18" i="3"/>
  <c r="BS18" i="3"/>
  <c r="BQ18" i="3"/>
  <c r="BC18" i="3"/>
  <c r="BT19" i="3"/>
  <c r="BD19" i="3"/>
  <c r="BS19" i="3"/>
  <c r="BQ19" i="3"/>
  <c r="BC19" i="3"/>
  <c r="BT20" i="3"/>
  <c r="BD20" i="3"/>
  <c r="BS20" i="3"/>
  <c r="BQ20" i="3"/>
  <c r="BC20" i="3"/>
  <c r="BS21" i="3"/>
  <c r="BQ21" i="3"/>
  <c r="BT21" i="3"/>
  <c r="BD21" i="3"/>
  <c r="BC21" i="3"/>
  <c r="BR21" i="3"/>
  <c r="BK22" i="3"/>
  <c r="BP22" i="3"/>
  <c r="CD22" i="3"/>
  <c r="CD23" i="3"/>
  <c r="BB23" i="3"/>
  <c r="BR23" i="3" s="1"/>
  <c r="BH23" i="3"/>
  <c r="BT24" i="3"/>
  <c r="BD24" i="3"/>
  <c r="BS24" i="3"/>
  <c r="BQ24" i="3"/>
  <c r="BC24" i="3"/>
  <c r="BT25" i="3"/>
  <c r="BD25" i="3"/>
  <c r="BS25" i="3"/>
  <c r="BQ25" i="3"/>
  <c r="BC25" i="3"/>
  <c r="BT26" i="3"/>
  <c r="BD26" i="3"/>
  <c r="BS26" i="3"/>
  <c r="BQ26" i="3"/>
  <c r="BC26" i="3"/>
  <c r="BT27" i="3"/>
  <c r="BD27" i="3"/>
  <c r="BS27" i="3"/>
  <c r="BQ27" i="3"/>
  <c r="BC27" i="3"/>
  <c r="BT28" i="3"/>
  <c r="BD28" i="3"/>
  <c r="BS28" i="3"/>
  <c r="BQ28" i="3"/>
  <c r="BC28" i="3"/>
  <c r="BP16" i="3"/>
  <c r="BP17" i="3"/>
  <c r="BP18" i="3"/>
  <c r="BP19" i="3"/>
  <c r="BP20" i="3"/>
  <c r="BK21" i="3"/>
  <c r="BB22" i="3"/>
  <c r="BR22" i="3" s="1"/>
  <c r="BH22" i="3"/>
  <c r="BK23" i="3"/>
  <c r="BA24" i="3"/>
  <c r="BE24" i="3"/>
  <c r="BF24" i="3" s="1"/>
  <c r="BA25" i="3"/>
  <c r="BE25" i="3"/>
  <c r="BF25" i="3" s="1"/>
  <c r="BA26" i="3"/>
  <c r="BE26" i="3"/>
  <c r="BF26" i="3" s="1"/>
  <c r="BA27" i="3"/>
  <c r="BE27" i="3"/>
  <c r="BF27" i="3" s="1"/>
  <c r="BA28" i="3"/>
  <c r="BE28" i="3"/>
  <c r="BF28" i="3" s="1"/>
  <c r="BP23" i="3"/>
  <c r="BP24" i="3"/>
  <c r="BP25" i="3"/>
  <c r="BP26" i="3"/>
  <c r="BP27" i="3"/>
  <c r="BP28" i="3"/>
  <c r="BS227" i="3"/>
  <c r="H72" i="3"/>
  <c r="H76" i="3"/>
  <c r="H78" i="3"/>
  <c r="H54" i="3"/>
  <c r="BH55" i="3"/>
  <c r="H56" i="3"/>
  <c r="BH57" i="3"/>
  <c r="H58" i="3"/>
  <c r="BH59" i="3"/>
  <c r="BH62" i="3"/>
  <c r="H63" i="3"/>
  <c r="BT29" i="3"/>
  <c r="BD29" i="3"/>
  <c r="BS29" i="3"/>
  <c r="BQ29" i="3"/>
  <c r="BC29" i="3"/>
  <c r="BT30" i="3"/>
  <c r="BD30" i="3"/>
  <c r="BS30" i="3"/>
  <c r="BQ30" i="3"/>
  <c r="BC30" i="3"/>
  <c r="BT31" i="3"/>
  <c r="BD31" i="3"/>
  <c r="BS31" i="3"/>
  <c r="BQ31" i="3"/>
  <c r="BC31" i="3"/>
  <c r="BT32" i="3"/>
  <c r="BD32" i="3"/>
  <c r="BS32" i="3"/>
  <c r="BQ32" i="3"/>
  <c r="BC32" i="3"/>
  <c r="BT33" i="3"/>
  <c r="BS33" i="3"/>
  <c r="BD33" i="3"/>
  <c r="BQ33" i="3"/>
  <c r="BC33" i="3"/>
  <c r="H64" i="3"/>
  <c r="BH66" i="3"/>
  <c r="H66" i="3"/>
  <c r="BH46" i="3"/>
  <c r="BA47" i="3"/>
  <c r="BH47" i="3"/>
  <c r="BA48" i="3"/>
  <c r="BH48" i="3"/>
  <c r="BA49" i="3"/>
  <c r="BH49" i="3"/>
  <c r="BA50" i="3"/>
  <c r="BH50" i="3"/>
  <c r="BA51" i="3"/>
  <c r="BH51" i="3"/>
  <c r="BA52" i="3"/>
  <c r="BH52" i="3"/>
  <c r="BA53" i="3"/>
  <c r="BH53" i="3"/>
  <c r="BA29" i="3"/>
  <c r="BE29" i="3"/>
  <c r="BF29" i="3" s="1"/>
  <c r="BA30" i="3"/>
  <c r="BE30" i="3"/>
  <c r="BF30" i="3" s="1"/>
  <c r="BA31" i="3"/>
  <c r="BE31" i="3"/>
  <c r="BF31" i="3" s="1"/>
  <c r="BA32" i="3"/>
  <c r="BE32" i="3"/>
  <c r="BF32" i="3" s="1"/>
  <c r="BA33" i="3"/>
  <c r="BE33" i="3"/>
  <c r="BF33" i="3" s="1"/>
  <c r="BT34" i="3"/>
  <c r="BD34" i="3"/>
  <c r="BS34" i="3"/>
  <c r="BQ34" i="3"/>
  <c r="BC34" i="3"/>
  <c r="BK41" i="3"/>
  <c r="BK42" i="3"/>
  <c r="BI47" i="3"/>
  <c r="BL47" i="3" s="1"/>
  <c r="BI48" i="3"/>
  <c r="BL48" i="3" s="1"/>
  <c r="BI49" i="3"/>
  <c r="BL49" i="3" s="1"/>
  <c r="BI50" i="3"/>
  <c r="BL50" i="3" s="1"/>
  <c r="BI51" i="3"/>
  <c r="BL51" i="3" s="1"/>
  <c r="BI52" i="3"/>
  <c r="BL52" i="3" s="1"/>
  <c r="BI53" i="3"/>
  <c r="BL53" i="3" s="1"/>
  <c r="BP29" i="3"/>
  <c r="BP30" i="3"/>
  <c r="BP31" i="3"/>
  <c r="BP32" i="3"/>
  <c r="BP33" i="3"/>
  <c r="BT35" i="3"/>
  <c r="BD35" i="3"/>
  <c r="BS35" i="3"/>
  <c r="BQ35" i="3"/>
  <c r="BC35" i="3"/>
  <c r="BD36" i="3"/>
  <c r="BT37" i="3"/>
  <c r="BD37" i="3"/>
  <c r="BS37" i="3"/>
  <c r="BQ37" i="3"/>
  <c r="BC37" i="3"/>
  <c r="BT38" i="3"/>
  <c r="BD38" i="3"/>
  <c r="BS38" i="3"/>
  <c r="BQ38" i="3"/>
  <c r="BC38" i="3"/>
  <c r="BT39" i="3"/>
  <c r="BD39" i="3"/>
  <c r="BS39" i="3"/>
  <c r="BQ39" i="3"/>
  <c r="BC39" i="3"/>
  <c r="BT40" i="3"/>
  <c r="BD40" i="3"/>
  <c r="BS40" i="3"/>
  <c r="BQ40" i="3"/>
  <c r="BC40" i="3"/>
  <c r="BA34" i="3"/>
  <c r="BP34" i="3"/>
  <c r="BP35" i="3"/>
  <c r="BP36" i="3"/>
  <c r="BP37" i="3"/>
  <c r="BP38" i="3"/>
  <c r="BP39" i="3"/>
  <c r="BP40" i="3"/>
  <c r="BB76" i="3"/>
  <c r="BR76" i="3" s="1"/>
  <c r="BA76" i="3"/>
  <c r="BB78" i="3"/>
  <c r="BR78" i="3" s="1"/>
  <c r="BA78" i="3"/>
  <c r="CD41" i="3"/>
  <c r="CD42" i="3"/>
  <c r="H124" i="3"/>
  <c r="BH106" i="3"/>
  <c r="H106" i="3"/>
  <c r="BH108" i="3"/>
  <c r="H94" i="3"/>
  <c r="H96" i="3"/>
  <c r="H98" i="3"/>
  <c r="H85" i="3"/>
  <c r="BK85" i="3"/>
  <c r="BK72" i="3"/>
  <c r="BI54" i="3"/>
  <c r="BI56" i="3"/>
  <c r="BL56" i="3" s="1"/>
  <c r="BI58" i="3"/>
  <c r="BL58" i="3" s="1"/>
  <c r="BK64" i="3"/>
  <c r="BK65" i="3"/>
  <c r="BK66" i="3"/>
  <c r="BB41" i="3"/>
  <c r="BR41" i="3" s="1"/>
  <c r="BH41" i="3"/>
  <c r="BP41" i="3"/>
  <c r="BB42" i="3"/>
  <c r="BR42" i="3" s="1"/>
  <c r="BH42" i="3"/>
  <c r="BP42" i="3"/>
  <c r="BK43" i="3"/>
  <c r="BB44" i="3"/>
  <c r="BR44" i="3" s="1"/>
  <c r="BK45" i="3"/>
  <c r="BT46" i="3"/>
  <c r="BD46" i="3"/>
  <c r="BS46" i="3"/>
  <c r="BQ46" i="3"/>
  <c r="BC46" i="3"/>
  <c r="H74" i="3"/>
  <c r="BK76" i="3"/>
  <c r="BH77" i="3"/>
  <c r="BK78" i="3"/>
  <c r="BH79" i="3"/>
  <c r="BA54" i="3"/>
  <c r="BH54" i="3"/>
  <c r="BA56" i="3"/>
  <c r="BH56" i="3"/>
  <c r="BA58" i="3"/>
  <c r="BH58" i="3"/>
  <c r="H60" i="3"/>
  <c r="BP60" i="3"/>
  <c r="CD60" i="3"/>
  <c r="H61" i="3"/>
  <c r="BB43" i="3"/>
  <c r="BR43" i="3" s="1"/>
  <c r="BH43" i="3"/>
  <c r="BK44" i="3"/>
  <c r="CD44" i="3"/>
  <c r="BB45" i="3"/>
  <c r="BR45" i="3" s="1"/>
  <c r="BH45" i="3"/>
  <c r="BT47" i="3"/>
  <c r="BD47" i="3"/>
  <c r="BS47" i="3"/>
  <c r="BQ47" i="3"/>
  <c r="BC47" i="3"/>
  <c r="BT48" i="3"/>
  <c r="BD48" i="3"/>
  <c r="BS48" i="3"/>
  <c r="BQ48" i="3"/>
  <c r="BC48" i="3"/>
  <c r="BT49" i="3"/>
  <c r="BD49" i="3"/>
  <c r="BS49" i="3"/>
  <c r="BQ49" i="3"/>
  <c r="BC49" i="3"/>
  <c r="BT50" i="3"/>
  <c r="BD50" i="3"/>
  <c r="BS50" i="3"/>
  <c r="BQ50" i="3"/>
  <c r="BC50" i="3"/>
  <c r="BT51" i="3"/>
  <c r="BD51" i="3"/>
  <c r="BS51" i="3"/>
  <c r="BQ51" i="3"/>
  <c r="BC51" i="3"/>
  <c r="BT52" i="3"/>
  <c r="BD52" i="3"/>
  <c r="BS52" i="3"/>
  <c r="BQ52" i="3"/>
  <c r="BC52" i="3"/>
  <c r="BT53" i="3"/>
  <c r="BD53" i="3"/>
  <c r="BS53" i="3"/>
  <c r="BQ53" i="3"/>
  <c r="BC53" i="3"/>
  <c r="BA46" i="3"/>
  <c r="BP46" i="3"/>
  <c r="BP47" i="3"/>
  <c r="BP48" i="3"/>
  <c r="BP49" i="3"/>
  <c r="BP50" i="3"/>
  <c r="BP51" i="3"/>
  <c r="BP52" i="3"/>
  <c r="BP53" i="3"/>
  <c r="H95" i="3"/>
  <c r="BI73" i="3"/>
  <c r="BL73" i="3" s="1"/>
  <c r="BI74" i="3"/>
  <c r="BL74" i="3" s="1"/>
  <c r="BH75" i="3"/>
  <c r="BE60" i="3"/>
  <c r="BF60" i="3" s="1"/>
  <c r="AD60" i="3" s="1"/>
  <c r="BH60" i="3"/>
  <c r="CD61" i="3"/>
  <c r="BB61" i="3"/>
  <c r="BR61" i="3" s="1"/>
  <c r="BK124" i="3"/>
  <c r="H87" i="3"/>
  <c r="H89" i="3"/>
  <c r="H91" i="3"/>
  <c r="BH67" i="3"/>
  <c r="H67" i="3"/>
  <c r="BK67" i="3"/>
  <c r="BH68" i="3"/>
  <c r="H68" i="3"/>
  <c r="BK68" i="3"/>
  <c r="BH69" i="3"/>
  <c r="H69" i="3"/>
  <c r="BK69" i="3"/>
  <c r="BH70" i="3"/>
  <c r="H70" i="3"/>
  <c r="BK70" i="3"/>
  <c r="BH71" i="3"/>
  <c r="H71" i="3"/>
  <c r="BK71" i="3"/>
  <c r="BH72" i="3"/>
  <c r="BA73" i="3"/>
  <c r="BH73" i="3"/>
  <c r="BA74" i="3"/>
  <c r="BH74" i="3"/>
  <c r="BA75" i="3"/>
  <c r="BK75" i="3"/>
  <c r="BT54" i="3"/>
  <c r="BD54" i="3"/>
  <c r="BC54" i="3"/>
  <c r="BQ54" i="3"/>
  <c r="BT55" i="3"/>
  <c r="BD55" i="3"/>
  <c r="BC55" i="3"/>
  <c r="BQ55" i="3"/>
  <c r="BT56" i="3"/>
  <c r="BD56" i="3"/>
  <c r="BC56" i="3"/>
  <c r="BQ56" i="3"/>
  <c r="BT57" i="3"/>
  <c r="BD57" i="3"/>
  <c r="BC57" i="3"/>
  <c r="BQ57" i="3"/>
  <c r="BT58" i="3"/>
  <c r="BD58" i="3"/>
  <c r="BC58" i="3"/>
  <c r="BQ58" i="3"/>
  <c r="BS59" i="3"/>
  <c r="BQ59" i="3"/>
  <c r="BT59" i="3"/>
  <c r="BD59" i="3"/>
  <c r="BC59" i="3"/>
  <c r="BR59" i="3"/>
  <c r="BK60" i="3"/>
  <c r="BK62" i="3"/>
  <c r="BP62" i="3"/>
  <c r="CD62" i="3"/>
  <c r="BB63" i="3"/>
  <c r="BR63" i="3" s="1"/>
  <c r="BA63" i="3"/>
  <c r="BT64" i="3"/>
  <c r="BD64" i="3"/>
  <c r="BS64" i="3"/>
  <c r="BQ64" i="3"/>
  <c r="BC64" i="3"/>
  <c r="BT65" i="3"/>
  <c r="BD65" i="3"/>
  <c r="BS65" i="3"/>
  <c r="BQ65" i="3"/>
  <c r="BC65" i="3"/>
  <c r="BT66" i="3"/>
  <c r="BD66" i="3"/>
  <c r="BS66" i="3"/>
  <c r="BQ66" i="3"/>
  <c r="BC66" i="3"/>
  <c r="BP54" i="3"/>
  <c r="BP55" i="3"/>
  <c r="BP56" i="3"/>
  <c r="BP57" i="3"/>
  <c r="BP58" i="3"/>
  <c r="BK59" i="3"/>
  <c r="BB60" i="3"/>
  <c r="BR60" i="3" s="1"/>
  <c r="BK61" i="3"/>
  <c r="BB62" i="3"/>
  <c r="BR62" i="3" s="1"/>
  <c r="BH63" i="3"/>
  <c r="BE63" i="3"/>
  <c r="BF63" i="3" s="1"/>
  <c r="BK63" i="3"/>
  <c r="BA64" i="3"/>
  <c r="BE64" i="3"/>
  <c r="BF64" i="3" s="1"/>
  <c r="BA65" i="3"/>
  <c r="BE65" i="3"/>
  <c r="BF65" i="3" s="1"/>
  <c r="BA66" i="3"/>
  <c r="BE66" i="3"/>
  <c r="BF66" i="3" s="1"/>
  <c r="BP63" i="3"/>
  <c r="BP64" i="3"/>
  <c r="BP65" i="3"/>
  <c r="BP66" i="3"/>
  <c r="H97" i="3"/>
  <c r="BA99" i="3"/>
  <c r="BK99" i="3"/>
  <c r="H169" i="3"/>
  <c r="H119" i="3"/>
  <c r="H121" i="3"/>
  <c r="BP121" i="3"/>
  <c r="H122" i="3"/>
  <c r="H126" i="3"/>
  <c r="H128" i="3"/>
  <c r="H130" i="3"/>
  <c r="H108" i="3"/>
  <c r="BK98" i="3"/>
  <c r="BH99" i="3"/>
  <c r="BH101" i="3"/>
  <c r="H101" i="3"/>
  <c r="BH103" i="3"/>
  <c r="H103" i="3"/>
  <c r="BH105" i="3"/>
  <c r="BT67" i="3"/>
  <c r="BD67" i="3"/>
  <c r="BS67" i="3"/>
  <c r="BQ67" i="3"/>
  <c r="BC67" i="3"/>
  <c r="BT68" i="3"/>
  <c r="BD68" i="3"/>
  <c r="BS68" i="3"/>
  <c r="BQ68" i="3"/>
  <c r="BC68" i="3"/>
  <c r="BT69" i="3"/>
  <c r="BD69" i="3"/>
  <c r="BS69" i="3"/>
  <c r="BQ69" i="3"/>
  <c r="BC69" i="3"/>
  <c r="BT70" i="3"/>
  <c r="BD70" i="3"/>
  <c r="BS70" i="3"/>
  <c r="BQ70" i="3"/>
  <c r="BC70" i="3"/>
  <c r="BT71" i="3"/>
  <c r="BS71" i="3"/>
  <c r="BD71" i="3"/>
  <c r="BQ71" i="3"/>
  <c r="BC71" i="3"/>
  <c r="BK80" i="3"/>
  <c r="H81" i="3"/>
  <c r="BK81" i="3"/>
  <c r="H82" i="3"/>
  <c r="BP82" i="3"/>
  <c r="CD82" i="3"/>
  <c r="H83" i="3"/>
  <c r="H84" i="3"/>
  <c r="BP84" i="3"/>
  <c r="BH85" i="3"/>
  <c r="BA86" i="3"/>
  <c r="BH86" i="3"/>
  <c r="BA87" i="3"/>
  <c r="BH87" i="3"/>
  <c r="BA88" i="3"/>
  <c r="BH88" i="3"/>
  <c r="BA89" i="3"/>
  <c r="BH89" i="3"/>
  <c r="BA90" i="3"/>
  <c r="BH90" i="3"/>
  <c r="BA91" i="3"/>
  <c r="BH91" i="3"/>
  <c r="BA92" i="3"/>
  <c r="BH92" i="3"/>
  <c r="BA67" i="3"/>
  <c r="BE67" i="3"/>
  <c r="BF67" i="3" s="1"/>
  <c r="BA68" i="3"/>
  <c r="BE68" i="3"/>
  <c r="BF68" i="3" s="1"/>
  <c r="BA69" i="3"/>
  <c r="BE69" i="3"/>
  <c r="BF69" i="3" s="1"/>
  <c r="BA70" i="3"/>
  <c r="BE70" i="3"/>
  <c r="BF70" i="3" s="1"/>
  <c r="BA71" i="3"/>
  <c r="BE71" i="3"/>
  <c r="BF71" i="3" s="1"/>
  <c r="BT72" i="3"/>
  <c r="BD72" i="3"/>
  <c r="BS72" i="3"/>
  <c r="BQ72" i="3"/>
  <c r="BC72" i="3"/>
  <c r="BI86" i="3"/>
  <c r="BL86" i="3" s="1"/>
  <c r="BI87" i="3"/>
  <c r="BL87" i="3" s="1"/>
  <c r="BI88" i="3"/>
  <c r="BL88" i="3" s="1"/>
  <c r="BI89" i="3"/>
  <c r="BL89" i="3" s="1"/>
  <c r="BI90" i="3"/>
  <c r="BL90" i="3" s="1"/>
  <c r="BI91" i="3"/>
  <c r="BL91" i="3" s="1"/>
  <c r="BI92" i="3"/>
  <c r="BL92" i="3" s="1"/>
  <c r="BP67" i="3"/>
  <c r="BP68" i="3"/>
  <c r="BP69" i="3"/>
  <c r="BP70" i="3"/>
  <c r="BP71" i="3"/>
  <c r="BT73" i="3"/>
  <c r="BD73" i="3"/>
  <c r="BS73" i="3"/>
  <c r="BQ73" i="3"/>
  <c r="BC73" i="3"/>
  <c r="BT74" i="3"/>
  <c r="BD74" i="3"/>
  <c r="BS74" i="3"/>
  <c r="BQ74" i="3"/>
  <c r="BC74" i="3"/>
  <c r="BT75" i="3"/>
  <c r="BD75" i="3"/>
  <c r="BS75" i="3"/>
  <c r="BQ75" i="3"/>
  <c r="BC75" i="3"/>
  <c r="BT77" i="3"/>
  <c r="BD77" i="3"/>
  <c r="BS77" i="3"/>
  <c r="BQ77" i="3"/>
  <c r="BC77" i="3"/>
  <c r="BT79" i="3"/>
  <c r="BD79" i="3"/>
  <c r="BS79" i="3"/>
  <c r="BQ79" i="3"/>
  <c r="BC79" i="3"/>
  <c r="BA72" i="3"/>
  <c r="BP72" i="3"/>
  <c r="BP73" i="3"/>
  <c r="BP74" i="3"/>
  <c r="BP75" i="3"/>
  <c r="BP76" i="3"/>
  <c r="BP77" i="3"/>
  <c r="BP78" i="3"/>
  <c r="BP79" i="3"/>
  <c r="CD80" i="3"/>
  <c r="CD81" i="3"/>
  <c r="H136" i="3"/>
  <c r="BH107" i="3"/>
  <c r="H107" i="3"/>
  <c r="BH111" i="3"/>
  <c r="BH114" i="3"/>
  <c r="H114" i="3"/>
  <c r="BH116" i="3"/>
  <c r="H116" i="3"/>
  <c r="BH118" i="3"/>
  <c r="H118" i="3"/>
  <c r="BH100" i="3"/>
  <c r="BK100" i="3"/>
  <c r="BB80" i="3"/>
  <c r="BR80" i="3" s="1"/>
  <c r="BH80" i="3"/>
  <c r="BP80" i="3"/>
  <c r="BB81" i="3"/>
  <c r="BR81" i="3" s="1"/>
  <c r="BH81" i="3"/>
  <c r="BP81" i="3"/>
  <c r="BK82" i="3"/>
  <c r="BB83" i="3"/>
  <c r="BR83" i="3" s="1"/>
  <c r="BK84" i="3"/>
  <c r="CD84" i="3"/>
  <c r="BT85" i="3"/>
  <c r="BD85" i="3"/>
  <c r="BS85" i="3"/>
  <c r="BQ85" i="3"/>
  <c r="BC85" i="3"/>
  <c r="BK93" i="3"/>
  <c r="BK94" i="3"/>
  <c r="BK95" i="3"/>
  <c r="BK96" i="3"/>
  <c r="BH98" i="3"/>
  <c r="BK101" i="3"/>
  <c r="BK102" i="3"/>
  <c r="BK103" i="3"/>
  <c r="BK104" i="3"/>
  <c r="H105" i="3"/>
  <c r="BK105" i="3"/>
  <c r="BB82" i="3"/>
  <c r="BH82" i="3"/>
  <c r="BK83" i="3"/>
  <c r="CD83" i="3"/>
  <c r="BB84" i="3"/>
  <c r="BR84" i="3" s="1"/>
  <c r="BH84" i="3"/>
  <c r="BT86" i="3"/>
  <c r="BD86" i="3"/>
  <c r="BS86" i="3"/>
  <c r="BQ86" i="3"/>
  <c r="BC86" i="3"/>
  <c r="BT87" i="3"/>
  <c r="BD87" i="3"/>
  <c r="BS87" i="3"/>
  <c r="BQ87" i="3"/>
  <c r="BC87" i="3"/>
  <c r="BT88" i="3"/>
  <c r="BD88" i="3"/>
  <c r="BS88" i="3"/>
  <c r="BQ88" i="3"/>
  <c r="BC88" i="3"/>
  <c r="BT89" i="3"/>
  <c r="BD89" i="3"/>
  <c r="BS89" i="3"/>
  <c r="BQ89" i="3"/>
  <c r="BC89" i="3"/>
  <c r="BT90" i="3"/>
  <c r="BD90" i="3"/>
  <c r="BS90" i="3"/>
  <c r="BQ90" i="3"/>
  <c r="BC90" i="3"/>
  <c r="BT91" i="3"/>
  <c r="BD91" i="3"/>
  <c r="BS91" i="3"/>
  <c r="BQ91" i="3"/>
  <c r="BC91" i="3"/>
  <c r="BT92" i="3"/>
  <c r="BD92" i="3"/>
  <c r="BS92" i="3"/>
  <c r="BQ92" i="3"/>
  <c r="BC92" i="3"/>
  <c r="BA85" i="3"/>
  <c r="BP85" i="3"/>
  <c r="BP86" i="3"/>
  <c r="BP87" i="3"/>
  <c r="BP88" i="3"/>
  <c r="BP89" i="3"/>
  <c r="BP90" i="3"/>
  <c r="BP91" i="3"/>
  <c r="BP92" i="3"/>
  <c r="CD93" i="3"/>
  <c r="CD94" i="3"/>
  <c r="CD95" i="3"/>
  <c r="CD96" i="3"/>
  <c r="H151" i="3"/>
  <c r="BP151" i="3"/>
  <c r="CD151" i="3"/>
  <c r="BH152" i="3"/>
  <c r="H153" i="3"/>
  <c r="BH155" i="3"/>
  <c r="H155" i="3"/>
  <c r="BH157" i="3"/>
  <c r="H157" i="3"/>
  <c r="H137" i="3"/>
  <c r="H139" i="3"/>
  <c r="BH140" i="3"/>
  <c r="H141" i="3"/>
  <c r="BP141" i="3"/>
  <c r="BH142" i="3"/>
  <c r="H142" i="3"/>
  <c r="BH144" i="3"/>
  <c r="H144" i="3"/>
  <c r="H120" i="3"/>
  <c r="H123" i="3"/>
  <c r="H125" i="3"/>
  <c r="H127" i="3"/>
  <c r="H129" i="3"/>
  <c r="H131" i="3"/>
  <c r="BK113" i="3"/>
  <c r="BK114" i="3"/>
  <c r="BK115" i="3"/>
  <c r="BK116" i="3"/>
  <c r="BK117" i="3"/>
  <c r="BK118" i="3"/>
  <c r="BB93" i="3"/>
  <c r="BR93" i="3" s="1"/>
  <c r="BH93" i="3"/>
  <c r="BP93" i="3"/>
  <c r="BB94" i="3"/>
  <c r="BR94" i="3" s="1"/>
  <c r="BH94" i="3"/>
  <c r="BP94" i="3"/>
  <c r="BB95" i="3"/>
  <c r="BH95" i="3"/>
  <c r="BP95" i="3"/>
  <c r="BB96" i="3"/>
  <c r="BR96" i="3" s="1"/>
  <c r="BH96" i="3"/>
  <c r="BP96" i="3"/>
  <c r="BT97" i="3"/>
  <c r="BD97" i="3"/>
  <c r="BC97" i="3"/>
  <c r="BH97" i="3"/>
  <c r="BQ97" i="3"/>
  <c r="BT98" i="3"/>
  <c r="BD98" i="3"/>
  <c r="BS98" i="3"/>
  <c r="BQ98" i="3"/>
  <c r="BC98" i="3"/>
  <c r="BK106" i="3"/>
  <c r="BK107" i="3"/>
  <c r="BK108" i="3"/>
  <c r="BH109" i="3"/>
  <c r="H109" i="3"/>
  <c r="BK109" i="3"/>
  <c r="BH110" i="3"/>
  <c r="H110" i="3"/>
  <c r="BK110" i="3"/>
  <c r="BH112" i="3"/>
  <c r="H112" i="3"/>
  <c r="BK112" i="3"/>
  <c r="BA97" i="3"/>
  <c r="BI97" i="3"/>
  <c r="BL97" i="3" s="1"/>
  <c r="BS97" i="3"/>
  <c r="BT99" i="3"/>
  <c r="BD99" i="3"/>
  <c r="BS99" i="3"/>
  <c r="BQ99" i="3"/>
  <c r="BC99" i="3"/>
  <c r="BT100" i="3"/>
  <c r="BD100" i="3"/>
  <c r="BS100" i="3"/>
  <c r="BQ100" i="3"/>
  <c r="BC100" i="3"/>
  <c r="BT101" i="3"/>
  <c r="BD101" i="3"/>
  <c r="BS101" i="3"/>
  <c r="BQ101" i="3"/>
  <c r="BC101" i="3"/>
  <c r="BT102" i="3"/>
  <c r="BD102" i="3"/>
  <c r="BS102" i="3"/>
  <c r="BQ102" i="3"/>
  <c r="BC102" i="3"/>
  <c r="BT103" i="3"/>
  <c r="BD103" i="3"/>
  <c r="BS103" i="3"/>
  <c r="BQ103" i="3"/>
  <c r="BC103" i="3"/>
  <c r="BT104" i="3"/>
  <c r="BD104" i="3"/>
  <c r="BS104" i="3"/>
  <c r="BQ104" i="3"/>
  <c r="BC104" i="3"/>
  <c r="BT105" i="3"/>
  <c r="BD105" i="3"/>
  <c r="BS105" i="3"/>
  <c r="BQ105" i="3"/>
  <c r="BC105" i="3"/>
  <c r="BA98" i="3"/>
  <c r="BA100" i="3"/>
  <c r="BE100" i="3"/>
  <c r="BF100" i="3" s="1"/>
  <c r="BA101" i="3"/>
  <c r="BE101" i="3"/>
  <c r="BF101" i="3" s="1"/>
  <c r="BA102" i="3"/>
  <c r="BE102" i="3"/>
  <c r="BF102" i="3" s="1"/>
  <c r="BA103" i="3"/>
  <c r="BE103" i="3"/>
  <c r="BF103" i="3" s="1"/>
  <c r="BA104" i="3"/>
  <c r="BE104" i="3"/>
  <c r="BF104" i="3" s="1"/>
  <c r="BA105" i="3"/>
  <c r="BE105" i="3"/>
  <c r="BF105" i="3" s="1"/>
  <c r="BP97" i="3"/>
  <c r="BP98" i="3"/>
  <c r="BP99" i="3"/>
  <c r="BP100" i="3"/>
  <c r="BP101" i="3"/>
  <c r="BP102" i="3"/>
  <c r="BP103" i="3"/>
  <c r="BP104" i="3"/>
  <c r="BP105" i="3"/>
  <c r="BT106" i="3"/>
  <c r="BD106" i="3"/>
  <c r="BS106" i="3"/>
  <c r="BQ106" i="3"/>
  <c r="BC106" i="3"/>
  <c r="BT107" i="3"/>
  <c r="BD107" i="3"/>
  <c r="BS107" i="3"/>
  <c r="BQ107" i="3"/>
  <c r="BC107" i="3"/>
  <c r="BT108" i="3"/>
  <c r="BD108" i="3"/>
  <c r="BS108" i="3"/>
  <c r="BQ108" i="3"/>
  <c r="BC108" i="3"/>
  <c r="BT109" i="3"/>
  <c r="BD109" i="3"/>
  <c r="BS109" i="3"/>
  <c r="BQ109" i="3"/>
  <c r="BC109" i="3"/>
  <c r="BT110" i="3"/>
  <c r="BD110" i="3"/>
  <c r="BS110" i="3"/>
  <c r="BQ110" i="3"/>
  <c r="BC110" i="3"/>
  <c r="BS111" i="3"/>
  <c r="BQ111" i="3"/>
  <c r="BT111" i="3"/>
  <c r="BD111" i="3"/>
  <c r="BC111" i="3"/>
  <c r="H211" i="3"/>
  <c r="H197" i="3"/>
  <c r="H199" i="3"/>
  <c r="BH172" i="3"/>
  <c r="H173" i="3"/>
  <c r="BP173" i="3"/>
  <c r="H148" i="3"/>
  <c r="BK148" i="3"/>
  <c r="H135" i="3"/>
  <c r="BK135" i="3"/>
  <c r="H138" i="3"/>
  <c r="BP138" i="3"/>
  <c r="CD138" i="3"/>
  <c r="BH139" i="3"/>
  <c r="H140" i="3"/>
  <c r="BH143" i="3"/>
  <c r="H143" i="3"/>
  <c r="BH119" i="3"/>
  <c r="BH120" i="3"/>
  <c r="BH124" i="3"/>
  <c r="BA125" i="3"/>
  <c r="BH125" i="3"/>
  <c r="BA126" i="3"/>
  <c r="BH126" i="3"/>
  <c r="BA127" i="3"/>
  <c r="BH127" i="3"/>
  <c r="BA128" i="3"/>
  <c r="BH128" i="3"/>
  <c r="BA129" i="3"/>
  <c r="BH129" i="3"/>
  <c r="BA130" i="3"/>
  <c r="BH130" i="3"/>
  <c r="BH131" i="3"/>
  <c r="BA106" i="3"/>
  <c r="BE106" i="3"/>
  <c r="BF106" i="3" s="1"/>
  <c r="BA107" i="3"/>
  <c r="BE107" i="3"/>
  <c r="BF107" i="3" s="1"/>
  <c r="BA108" i="3"/>
  <c r="BE108" i="3"/>
  <c r="BF108" i="3" s="1"/>
  <c r="BA109" i="3"/>
  <c r="BE109" i="3"/>
  <c r="BF109" i="3" s="1"/>
  <c r="BA110" i="3"/>
  <c r="BE110" i="3"/>
  <c r="BF110" i="3" s="1"/>
  <c r="BA111" i="3"/>
  <c r="BR111" i="3"/>
  <c r="BT113" i="3"/>
  <c r="BD113" i="3"/>
  <c r="BS113" i="3"/>
  <c r="BQ113" i="3"/>
  <c r="BC113" i="3"/>
  <c r="BT114" i="3"/>
  <c r="BD114" i="3"/>
  <c r="BS114" i="3"/>
  <c r="BQ114" i="3"/>
  <c r="BC114" i="3"/>
  <c r="BT115" i="3"/>
  <c r="BD115" i="3"/>
  <c r="BS115" i="3"/>
  <c r="BQ115" i="3"/>
  <c r="BC115" i="3"/>
  <c r="BT116" i="3"/>
  <c r="BD116" i="3"/>
  <c r="BS116" i="3"/>
  <c r="BQ116" i="3"/>
  <c r="BC116" i="3"/>
  <c r="BT117" i="3"/>
  <c r="BD117" i="3"/>
  <c r="BS117" i="3"/>
  <c r="BQ117" i="3"/>
  <c r="BC117" i="3"/>
  <c r="BT118" i="3"/>
  <c r="BD118" i="3"/>
  <c r="BS118" i="3"/>
  <c r="BQ118" i="3"/>
  <c r="BC118" i="3"/>
  <c r="BK120" i="3"/>
  <c r="BI125" i="3"/>
  <c r="BL125" i="3" s="1"/>
  <c r="BI126" i="3"/>
  <c r="BL126" i="3" s="1"/>
  <c r="BI127" i="3"/>
  <c r="BL127" i="3" s="1"/>
  <c r="BI128" i="3"/>
  <c r="BL128" i="3" s="1"/>
  <c r="BI129" i="3"/>
  <c r="BL129" i="3" s="1"/>
  <c r="BK130" i="3"/>
  <c r="BP106" i="3"/>
  <c r="BP107" i="3"/>
  <c r="BP108" i="3"/>
  <c r="BP109" i="3"/>
  <c r="BP110" i="3"/>
  <c r="BK111" i="3"/>
  <c r="BT112" i="3"/>
  <c r="BD112" i="3"/>
  <c r="BS112" i="3"/>
  <c r="BQ112" i="3"/>
  <c r="BC112" i="3"/>
  <c r="BA112" i="3"/>
  <c r="BE112" i="3"/>
  <c r="BF112" i="3" s="1"/>
  <c r="BA113" i="3"/>
  <c r="BE113" i="3"/>
  <c r="BF113" i="3" s="1"/>
  <c r="BA114" i="3"/>
  <c r="BE114" i="3"/>
  <c r="BF114" i="3" s="1"/>
  <c r="BA115" i="3"/>
  <c r="BE115" i="3"/>
  <c r="BF115" i="3" s="1"/>
  <c r="BA116" i="3"/>
  <c r="BE116" i="3"/>
  <c r="BF116" i="3" s="1"/>
  <c r="BA117" i="3"/>
  <c r="BE117" i="3"/>
  <c r="BF117" i="3" s="1"/>
  <c r="BA118" i="3"/>
  <c r="BE118" i="3"/>
  <c r="BF118" i="3" s="1"/>
  <c r="BP112" i="3"/>
  <c r="BP113" i="3"/>
  <c r="BP114" i="3"/>
  <c r="BP115" i="3"/>
  <c r="BP116" i="3"/>
  <c r="BP117" i="3"/>
  <c r="BP118" i="3"/>
  <c r="CD119" i="3"/>
  <c r="CD120" i="3"/>
  <c r="CD121" i="3"/>
  <c r="H190" i="3"/>
  <c r="H192" i="3"/>
  <c r="H194" i="3"/>
  <c r="H196" i="3"/>
  <c r="BH177" i="3"/>
  <c r="BH179" i="3"/>
  <c r="BH146" i="3"/>
  <c r="H146" i="3"/>
  <c r="H150" i="3"/>
  <c r="H152" i="3"/>
  <c r="BH153" i="3"/>
  <c r="H154" i="3"/>
  <c r="BH156" i="3"/>
  <c r="H156" i="3"/>
  <c r="BH132" i="3"/>
  <c r="H132" i="3"/>
  <c r="BK132" i="3"/>
  <c r="BH133" i="3"/>
  <c r="H133" i="3"/>
  <c r="BK133" i="3"/>
  <c r="BH134" i="3"/>
  <c r="H134" i="3"/>
  <c r="BK134" i="3"/>
  <c r="BI136" i="3"/>
  <c r="BL136" i="3" s="1"/>
  <c r="BH137" i="3"/>
  <c r="CD141" i="3"/>
  <c r="BK142" i="3"/>
  <c r="BK143" i="3"/>
  <c r="BK144" i="3"/>
  <c r="BB119" i="3"/>
  <c r="BR119" i="3" s="1"/>
  <c r="BP119" i="3"/>
  <c r="BB120" i="3"/>
  <c r="BP120" i="3"/>
  <c r="BB121" i="3"/>
  <c r="BR121" i="3" s="1"/>
  <c r="BK121" i="3"/>
  <c r="BB122" i="3"/>
  <c r="BR122" i="3" s="1"/>
  <c r="BH122" i="3"/>
  <c r="BK123" i="3"/>
  <c r="BP123" i="3"/>
  <c r="CD123" i="3"/>
  <c r="BT124" i="3"/>
  <c r="BD124" i="3"/>
  <c r="BS124" i="3"/>
  <c r="BQ124" i="3"/>
  <c r="BC124" i="3"/>
  <c r="BH220" i="3"/>
  <c r="CD173" i="3"/>
  <c r="BH174" i="3"/>
  <c r="BH135" i="3"/>
  <c r="BA136" i="3"/>
  <c r="BH136" i="3"/>
  <c r="BA137" i="3"/>
  <c r="CD137" i="3" s="1"/>
  <c r="BI119" i="3"/>
  <c r="BL119" i="3" s="1"/>
  <c r="AS119" i="3" s="1"/>
  <c r="BH121" i="3"/>
  <c r="BK122" i="3"/>
  <c r="CD122" i="3"/>
  <c r="BB123" i="3"/>
  <c r="BR123" i="3" s="1"/>
  <c r="BH123" i="3"/>
  <c r="BT125" i="3"/>
  <c r="BD125" i="3"/>
  <c r="BS125" i="3"/>
  <c r="BQ125" i="3"/>
  <c r="BC125" i="3"/>
  <c r="BT126" i="3"/>
  <c r="BD126" i="3"/>
  <c r="BS126" i="3"/>
  <c r="BQ126" i="3"/>
  <c r="BC126" i="3"/>
  <c r="BT127" i="3"/>
  <c r="BD127" i="3"/>
  <c r="BS127" i="3"/>
  <c r="BQ127" i="3"/>
  <c r="BC127" i="3"/>
  <c r="BT128" i="3"/>
  <c r="BD128" i="3"/>
  <c r="BS128" i="3"/>
  <c r="BQ128" i="3"/>
  <c r="BC128" i="3"/>
  <c r="BT129" i="3"/>
  <c r="BD129" i="3"/>
  <c r="BS129" i="3"/>
  <c r="BQ129" i="3"/>
  <c r="BC129" i="3"/>
  <c r="BT130" i="3"/>
  <c r="BD130" i="3"/>
  <c r="BS130" i="3"/>
  <c r="BQ130" i="3"/>
  <c r="BC130" i="3"/>
  <c r="BT131" i="3"/>
  <c r="BD131" i="3"/>
  <c r="BS131" i="3"/>
  <c r="BQ131" i="3"/>
  <c r="BC131" i="3"/>
  <c r="BA124" i="3"/>
  <c r="BA131" i="3"/>
  <c r="BI131" i="3"/>
  <c r="BL131" i="3" s="1"/>
  <c r="BP124" i="3"/>
  <c r="BP125" i="3"/>
  <c r="BP126" i="3"/>
  <c r="BP127" i="3"/>
  <c r="BP128" i="3"/>
  <c r="BP129" i="3"/>
  <c r="BP130" i="3"/>
  <c r="BP131" i="3"/>
  <c r="BT132" i="3"/>
  <c r="BD132" i="3"/>
  <c r="BS132" i="3"/>
  <c r="BQ132" i="3"/>
  <c r="BC132" i="3"/>
  <c r="BT133" i="3"/>
  <c r="BD133" i="3"/>
  <c r="BS133" i="3"/>
  <c r="BQ133" i="3"/>
  <c r="BC133" i="3"/>
  <c r="BT134" i="3"/>
  <c r="BD134" i="3"/>
  <c r="BS134" i="3"/>
  <c r="BQ134" i="3"/>
  <c r="BC134" i="3"/>
  <c r="BT135" i="3"/>
  <c r="BD135" i="3"/>
  <c r="BS135" i="3"/>
  <c r="BQ135" i="3"/>
  <c r="BC135" i="3"/>
  <c r="BT136" i="3"/>
  <c r="BD136" i="3"/>
  <c r="BS136" i="3"/>
  <c r="BQ136" i="3"/>
  <c r="BC136" i="3"/>
  <c r="BS137" i="3"/>
  <c r="BQ137" i="3"/>
  <c r="BT137" i="3"/>
  <c r="BD137" i="3"/>
  <c r="BC137" i="3"/>
  <c r="H227" i="3"/>
  <c r="H229" i="3"/>
  <c r="BH208" i="3"/>
  <c r="H208" i="3"/>
  <c r="BH184" i="3"/>
  <c r="H184" i="3"/>
  <c r="BH186" i="3"/>
  <c r="H186" i="3"/>
  <c r="BH188" i="3"/>
  <c r="H188" i="3"/>
  <c r="BA190" i="3"/>
  <c r="BK190" i="3"/>
  <c r="BA192" i="3"/>
  <c r="BK192" i="3"/>
  <c r="BH193" i="3"/>
  <c r="BA194" i="3"/>
  <c r="BK194" i="3"/>
  <c r="BH195" i="3"/>
  <c r="BA196" i="3"/>
  <c r="BK196" i="3"/>
  <c r="H182" i="3"/>
  <c r="BH158" i="3"/>
  <c r="H158" i="3"/>
  <c r="BH160" i="3"/>
  <c r="H160" i="3"/>
  <c r="H162" i="3"/>
  <c r="H164" i="3"/>
  <c r="BP164" i="3"/>
  <c r="CD164" i="3"/>
  <c r="BH165" i="3"/>
  <c r="H166" i="3"/>
  <c r="BH168" i="3"/>
  <c r="H168" i="3"/>
  <c r="BH170" i="3"/>
  <c r="H170" i="3"/>
  <c r="BH148" i="3"/>
  <c r="BA149" i="3"/>
  <c r="BH149" i="3"/>
  <c r="BA150" i="3"/>
  <c r="CD150" i="3" s="1"/>
  <c r="BA132" i="3"/>
  <c r="BE132" i="3"/>
  <c r="BF132" i="3" s="1"/>
  <c r="BA133" i="3"/>
  <c r="BE133" i="3"/>
  <c r="BF133" i="3" s="1"/>
  <c r="BA134" i="3"/>
  <c r="BE134" i="3"/>
  <c r="BF134" i="3" s="1"/>
  <c r="BA135" i="3"/>
  <c r="BR137" i="3"/>
  <c r="BK138" i="3"/>
  <c r="BB139" i="3"/>
  <c r="BR139" i="3" s="1"/>
  <c r="BK140" i="3"/>
  <c r="BP140" i="3"/>
  <c r="CD140" i="3"/>
  <c r="BB141" i="3"/>
  <c r="BR141" i="3" s="1"/>
  <c r="BH141" i="3"/>
  <c r="BT142" i="3"/>
  <c r="BD142" i="3"/>
  <c r="BS142" i="3"/>
  <c r="BQ142" i="3"/>
  <c r="BC142" i="3"/>
  <c r="BT143" i="3"/>
  <c r="BD143" i="3"/>
  <c r="BS143" i="3"/>
  <c r="BQ143" i="3"/>
  <c r="BC143" i="3"/>
  <c r="BT144" i="3"/>
  <c r="BD144" i="3"/>
  <c r="BS144" i="3"/>
  <c r="BQ144" i="3"/>
  <c r="BC144" i="3"/>
  <c r="BK145" i="3"/>
  <c r="BK146" i="3"/>
  <c r="BK147" i="3"/>
  <c r="BI149" i="3"/>
  <c r="BL149" i="3" s="1"/>
  <c r="BH150" i="3"/>
  <c r="BK155" i="3"/>
  <c r="BK156" i="3"/>
  <c r="BK157" i="3"/>
  <c r="BP132" i="3"/>
  <c r="BP133" i="3"/>
  <c r="BP134" i="3"/>
  <c r="BP135" i="3"/>
  <c r="BP136" i="3"/>
  <c r="BK137" i="3"/>
  <c r="BB138" i="3"/>
  <c r="BR138" i="3" s="1"/>
  <c r="BH138" i="3"/>
  <c r="BK139" i="3"/>
  <c r="CD139" i="3"/>
  <c r="BB140" i="3"/>
  <c r="BR140" i="3" s="1"/>
  <c r="BK141" i="3"/>
  <c r="BA142" i="3"/>
  <c r="BE142" i="3"/>
  <c r="BF142" i="3" s="1"/>
  <c r="BA143" i="3"/>
  <c r="BE143" i="3"/>
  <c r="BF143" i="3" s="1"/>
  <c r="BA144" i="3"/>
  <c r="BE144" i="3"/>
  <c r="BF144" i="3" s="1"/>
  <c r="BP142" i="3"/>
  <c r="BP143" i="3"/>
  <c r="BP144" i="3"/>
  <c r="BT145" i="3"/>
  <c r="BD145" i="3"/>
  <c r="BS145" i="3"/>
  <c r="BQ145" i="3"/>
  <c r="BC145" i="3"/>
  <c r="BT146" i="3"/>
  <c r="BD146" i="3"/>
  <c r="BS146" i="3"/>
  <c r="BQ146" i="3"/>
  <c r="BC146" i="3"/>
  <c r="BT147" i="3"/>
  <c r="BD147" i="3"/>
  <c r="BS147" i="3"/>
  <c r="BQ147" i="3"/>
  <c r="BC147" i="3"/>
  <c r="BT148" i="3"/>
  <c r="BD148" i="3"/>
  <c r="BS148" i="3"/>
  <c r="BQ148" i="3"/>
  <c r="BC148" i="3"/>
  <c r="BT149" i="3"/>
  <c r="BD149" i="3"/>
  <c r="BS149" i="3"/>
  <c r="BQ149" i="3"/>
  <c r="BC149" i="3"/>
  <c r="BS150" i="3"/>
  <c r="BQ150" i="3"/>
  <c r="BT150" i="3"/>
  <c r="BD150" i="3"/>
  <c r="BC150" i="3"/>
  <c r="H223" i="3"/>
  <c r="BS224" i="3"/>
  <c r="H225" i="3"/>
  <c r="BS226" i="3"/>
  <c r="H210" i="3"/>
  <c r="H221" i="3"/>
  <c r="BP221" i="3"/>
  <c r="CD221" i="3"/>
  <c r="BH222" i="3"/>
  <c r="BA197" i="3"/>
  <c r="CD197" i="3" s="1"/>
  <c r="BK197" i="3"/>
  <c r="H200" i="3"/>
  <c r="H202" i="3"/>
  <c r="BP202" i="3"/>
  <c r="H203" i="3"/>
  <c r="H205" i="3"/>
  <c r="H191" i="3"/>
  <c r="H193" i="3"/>
  <c r="H195" i="3"/>
  <c r="H171" i="3"/>
  <c r="BP171" i="3"/>
  <c r="H172" i="3"/>
  <c r="BH182" i="3"/>
  <c r="BH183" i="3"/>
  <c r="H183" i="3"/>
  <c r="BH161" i="3"/>
  <c r="BA162" i="3"/>
  <c r="BH162" i="3"/>
  <c r="BA163" i="3"/>
  <c r="CD163" i="3" s="1"/>
  <c r="BA145" i="3"/>
  <c r="BE145" i="3"/>
  <c r="BF145" i="3" s="1"/>
  <c r="BA146" i="3"/>
  <c r="BE146" i="3"/>
  <c r="BF146" i="3" s="1"/>
  <c r="BA147" i="3"/>
  <c r="BE147" i="3"/>
  <c r="BF147" i="3" s="1"/>
  <c r="BA148" i="3"/>
  <c r="BR150" i="3"/>
  <c r="BK151" i="3"/>
  <c r="BB152" i="3"/>
  <c r="BR152" i="3" s="1"/>
  <c r="BK153" i="3"/>
  <c r="BP153" i="3"/>
  <c r="CD153" i="3"/>
  <c r="CD154" i="3"/>
  <c r="BB154" i="3"/>
  <c r="BR154" i="3" s="1"/>
  <c r="BH154" i="3"/>
  <c r="BT155" i="3"/>
  <c r="BD155" i="3"/>
  <c r="BS155" i="3"/>
  <c r="BQ155" i="3"/>
  <c r="BC155" i="3"/>
  <c r="BT156" i="3"/>
  <c r="BD156" i="3"/>
  <c r="BS156" i="3"/>
  <c r="BQ156" i="3"/>
  <c r="BC156" i="3"/>
  <c r="BT157" i="3"/>
  <c r="BD157" i="3"/>
  <c r="BS157" i="3"/>
  <c r="BQ157" i="3"/>
  <c r="BC157" i="3"/>
  <c r="BK158" i="3"/>
  <c r="BK159" i="3"/>
  <c r="BK160" i="3"/>
  <c r="BI162" i="3"/>
  <c r="BL162" i="3" s="1"/>
  <c r="BH163" i="3"/>
  <c r="BK168" i="3"/>
  <c r="BK169" i="3"/>
  <c r="BK170" i="3"/>
  <c r="BP145" i="3"/>
  <c r="BP146" i="3"/>
  <c r="BP147" i="3"/>
  <c r="BP148" i="3"/>
  <c r="BP149" i="3"/>
  <c r="BK150" i="3"/>
  <c r="BB151" i="3"/>
  <c r="BH151" i="3"/>
  <c r="BK152" i="3"/>
  <c r="CD152" i="3"/>
  <c r="BB153" i="3"/>
  <c r="BR153" i="3" s="1"/>
  <c r="BK154" i="3"/>
  <c r="BA155" i="3"/>
  <c r="BE155" i="3"/>
  <c r="BF155" i="3" s="1"/>
  <c r="BA156" i="3"/>
  <c r="BE156" i="3"/>
  <c r="BF156" i="3" s="1"/>
  <c r="BA157" i="3"/>
  <c r="BE157" i="3"/>
  <c r="BF157" i="3" s="1"/>
  <c r="BP154" i="3"/>
  <c r="BP155" i="3"/>
  <c r="BP156" i="3"/>
  <c r="BP157" i="3"/>
  <c r="BP211" i="3"/>
  <c r="H212" i="3"/>
  <c r="H214" i="3"/>
  <c r="H198" i="3"/>
  <c r="BH191" i="3"/>
  <c r="BB193" i="3"/>
  <c r="BR193" i="3" s="1"/>
  <c r="BA193" i="3"/>
  <c r="BB195" i="3"/>
  <c r="BR195" i="3" s="1"/>
  <c r="BA195" i="3"/>
  <c r="BB171" i="3"/>
  <c r="BR171" i="3" s="1"/>
  <c r="BA171" i="3"/>
  <c r="BK171" i="3"/>
  <c r="BT158" i="3"/>
  <c r="BD158" i="3"/>
  <c r="BS158" i="3"/>
  <c r="BQ158" i="3"/>
  <c r="BC158" i="3"/>
  <c r="BT159" i="3"/>
  <c r="BD159" i="3"/>
  <c r="BS159" i="3"/>
  <c r="BQ159" i="3"/>
  <c r="BC159" i="3"/>
  <c r="BT160" i="3"/>
  <c r="BD160" i="3"/>
  <c r="BS160" i="3"/>
  <c r="BQ160" i="3"/>
  <c r="BC160" i="3"/>
  <c r="BT161" i="3"/>
  <c r="BD161" i="3"/>
  <c r="BS161" i="3"/>
  <c r="BQ161" i="3"/>
  <c r="BC161" i="3"/>
  <c r="H207" i="3"/>
  <c r="BH185" i="3"/>
  <c r="H185" i="3"/>
  <c r="BH187" i="3"/>
  <c r="H187" i="3"/>
  <c r="H189" i="3"/>
  <c r="BK189" i="3"/>
  <c r="BH190" i="3"/>
  <c r="BA191" i="3"/>
  <c r="BK191" i="3"/>
  <c r="BT162" i="3"/>
  <c r="BD162" i="3"/>
  <c r="BS162" i="3"/>
  <c r="BQ162" i="3"/>
  <c r="BC162" i="3"/>
  <c r="BS163" i="3"/>
  <c r="BQ163" i="3"/>
  <c r="BT163" i="3"/>
  <c r="BD163" i="3"/>
  <c r="BC163" i="3"/>
  <c r="H174" i="3"/>
  <c r="H175" i="3"/>
  <c r="BP175" i="3"/>
  <c r="CD175" i="3"/>
  <c r="H176" i="3"/>
  <c r="BP176" i="3"/>
  <c r="H177" i="3"/>
  <c r="H178" i="3"/>
  <c r="BP178" i="3"/>
  <c r="CD178" i="3"/>
  <c r="H179" i="3"/>
  <c r="H180" i="3"/>
  <c r="BP180" i="3"/>
  <c r="CD180" i="3"/>
  <c r="H181" i="3"/>
  <c r="BP181" i="3"/>
  <c r="BA158" i="3"/>
  <c r="BE158" i="3"/>
  <c r="BF158" i="3" s="1"/>
  <c r="BA159" i="3"/>
  <c r="BE159" i="3"/>
  <c r="BF159" i="3" s="1"/>
  <c r="BA160" i="3"/>
  <c r="BE160" i="3"/>
  <c r="BF160" i="3" s="1"/>
  <c r="BA161" i="3"/>
  <c r="BR163" i="3"/>
  <c r="BK164" i="3"/>
  <c r="BB165" i="3"/>
  <c r="BR165" i="3" s="1"/>
  <c r="BK166" i="3"/>
  <c r="BP166" i="3"/>
  <c r="CD166" i="3"/>
  <c r="BB167" i="3"/>
  <c r="BR167" i="3" s="1"/>
  <c r="BA167" i="3"/>
  <c r="BT168" i="3"/>
  <c r="BD168" i="3"/>
  <c r="BS168" i="3"/>
  <c r="BQ168" i="3"/>
  <c r="BC168" i="3"/>
  <c r="BT169" i="3"/>
  <c r="BD169" i="3"/>
  <c r="BS169" i="3"/>
  <c r="BQ169" i="3"/>
  <c r="BC169" i="3"/>
  <c r="BT170" i="3"/>
  <c r="BD170" i="3"/>
  <c r="BS170" i="3"/>
  <c r="BQ170" i="3"/>
  <c r="BC170" i="3"/>
  <c r="BH192" i="3"/>
  <c r="BK193" i="3"/>
  <c r="BH194" i="3"/>
  <c r="BK195" i="3"/>
  <c r="BH196" i="3"/>
  <c r="BH171" i="3"/>
  <c r="BK183" i="3"/>
  <c r="BP158" i="3"/>
  <c r="BP159" i="3"/>
  <c r="BP160" i="3"/>
  <c r="BP161" i="3"/>
  <c r="BP162" i="3"/>
  <c r="BK163" i="3"/>
  <c r="BB164" i="3"/>
  <c r="BR164" i="3" s="1"/>
  <c r="BH164" i="3"/>
  <c r="BK165" i="3"/>
  <c r="CD165" i="3"/>
  <c r="BB166" i="3"/>
  <c r="BR166" i="3" s="1"/>
  <c r="BH167" i="3"/>
  <c r="BE167" i="3"/>
  <c r="BF167" i="3" s="1"/>
  <c r="BK167" i="3"/>
  <c r="BA168" i="3"/>
  <c r="BE168" i="3"/>
  <c r="BF168" i="3" s="1"/>
  <c r="BA169" i="3"/>
  <c r="BE169" i="3"/>
  <c r="BF169" i="3" s="1"/>
  <c r="BA170" i="3"/>
  <c r="BE170" i="3"/>
  <c r="BF170" i="3" s="1"/>
  <c r="BP167" i="3"/>
  <c r="BP168" i="3"/>
  <c r="BP169" i="3"/>
  <c r="BP170" i="3"/>
  <c r="BH216" i="3"/>
  <c r="BH197" i="3"/>
  <c r="BA198" i="3"/>
  <c r="BK198" i="3"/>
  <c r="H201" i="3"/>
  <c r="BH203" i="3"/>
  <c r="H204" i="3"/>
  <c r="BP204" i="3"/>
  <c r="CD204" i="3"/>
  <c r="BH205" i="3"/>
  <c r="H206" i="3"/>
  <c r="BP206" i="3"/>
  <c r="CD206" i="3"/>
  <c r="BK184" i="3"/>
  <c r="BK185" i="3"/>
  <c r="BK186" i="3"/>
  <c r="BK187" i="3"/>
  <c r="BK188" i="3"/>
  <c r="BH189" i="3"/>
  <c r="BB172" i="3"/>
  <c r="BR172" i="3" s="1"/>
  <c r="BK173" i="3"/>
  <c r="BB174" i="3"/>
  <c r="BR174" i="3" s="1"/>
  <c r="BK175" i="3"/>
  <c r="BB176" i="3"/>
  <c r="BR176" i="3" s="1"/>
  <c r="CD176" i="3"/>
  <c r="BE178" i="3"/>
  <c r="BF178" i="3" s="1"/>
  <c r="AD178" i="3" s="1"/>
  <c r="BH178" i="3"/>
  <c r="CD179" i="3"/>
  <c r="BB179" i="3"/>
  <c r="BR179" i="3" s="1"/>
  <c r="H244" i="3"/>
  <c r="H247" i="3"/>
  <c r="BS223" i="3"/>
  <c r="BS225" i="3"/>
  <c r="BK227" i="3"/>
  <c r="BP229" i="3"/>
  <c r="CD229" i="3"/>
  <c r="BH230" i="3"/>
  <c r="BH210" i="3"/>
  <c r="BA211" i="3"/>
  <c r="CD211" i="3" s="1"/>
  <c r="BK211" i="3"/>
  <c r="BH218" i="3"/>
  <c r="BH198" i="3"/>
  <c r="BH209" i="3"/>
  <c r="H209" i="3"/>
  <c r="BK172" i="3"/>
  <c r="CD172" i="3"/>
  <c r="BB173" i="3"/>
  <c r="BR173" i="3" s="1"/>
  <c r="BH173" i="3"/>
  <c r="BK174" i="3"/>
  <c r="CD174" i="3"/>
  <c r="BB175" i="3"/>
  <c r="BR175" i="3" s="1"/>
  <c r="BH175" i="3"/>
  <c r="BE176" i="3"/>
  <c r="BF176" i="3" s="1"/>
  <c r="AD176" i="3" s="1"/>
  <c r="BH176" i="3"/>
  <c r="BK176" i="3"/>
  <c r="CD177" i="3"/>
  <c r="BB177" i="3"/>
  <c r="BR177" i="3" s="1"/>
  <c r="BK178" i="3"/>
  <c r="BK180" i="3"/>
  <c r="BB181" i="3"/>
  <c r="BR181" i="3" s="1"/>
  <c r="BH181" i="3"/>
  <c r="BK182" i="3"/>
  <c r="BP182" i="3"/>
  <c r="BT183" i="3"/>
  <c r="BD183" i="3"/>
  <c r="BS183" i="3"/>
  <c r="BQ183" i="3"/>
  <c r="BC183" i="3"/>
  <c r="BK177" i="3"/>
  <c r="BB178" i="3"/>
  <c r="BR178" i="3" s="1"/>
  <c r="BK179" i="3"/>
  <c r="BB180" i="3"/>
  <c r="BR180" i="3" s="1"/>
  <c r="BH180" i="3"/>
  <c r="BK181" i="3"/>
  <c r="CD181" i="3"/>
  <c r="CD182" i="3"/>
  <c r="BB182" i="3"/>
  <c r="BR182" i="3" s="1"/>
  <c r="BA183" i="3"/>
  <c r="BE183" i="3"/>
  <c r="BF183" i="3" s="1"/>
  <c r="BP183" i="3"/>
  <c r="H242" i="3"/>
  <c r="BA244" i="3"/>
  <c r="BK244" i="3"/>
  <c r="BH247" i="3"/>
  <c r="BA223" i="3"/>
  <c r="BK223" i="3"/>
  <c r="BA225" i="3"/>
  <c r="BK225" i="3"/>
  <c r="BA227" i="3"/>
  <c r="BB210" i="3"/>
  <c r="BS210" i="3" s="1"/>
  <c r="BA210" i="3"/>
  <c r="CD210" i="3" s="1"/>
  <c r="BT184" i="3"/>
  <c r="BD184" i="3"/>
  <c r="BS184" i="3"/>
  <c r="BQ184" i="3"/>
  <c r="BC184" i="3"/>
  <c r="BT185" i="3"/>
  <c r="BD185" i="3"/>
  <c r="BS185" i="3"/>
  <c r="BQ185" i="3"/>
  <c r="BC185" i="3"/>
  <c r="BT186" i="3"/>
  <c r="BD186" i="3"/>
  <c r="BS186" i="3"/>
  <c r="BQ186" i="3"/>
  <c r="BC186" i="3"/>
  <c r="BT187" i="3"/>
  <c r="BD187" i="3"/>
  <c r="BS187" i="3"/>
  <c r="BQ187" i="3"/>
  <c r="BC187" i="3"/>
  <c r="BT188" i="3"/>
  <c r="BS188" i="3"/>
  <c r="BD188" i="3"/>
  <c r="BQ188" i="3"/>
  <c r="BC188" i="3"/>
  <c r="BK210" i="3"/>
  <c r="BH212" i="3"/>
  <c r="H213" i="3"/>
  <c r="BP213" i="3"/>
  <c r="CD213" i="3"/>
  <c r="BH214" i="3"/>
  <c r="H215" i="3"/>
  <c r="BP215" i="3"/>
  <c r="H216" i="3"/>
  <c r="H222" i="3"/>
  <c r="BK199" i="3"/>
  <c r="BA184" i="3"/>
  <c r="BE184" i="3"/>
  <c r="BF184" i="3" s="1"/>
  <c r="BA185" i="3"/>
  <c r="BE185" i="3"/>
  <c r="BF185" i="3" s="1"/>
  <c r="BA186" i="3"/>
  <c r="BE186" i="3"/>
  <c r="BF186" i="3" s="1"/>
  <c r="BA187" i="3"/>
  <c r="BE187" i="3"/>
  <c r="BF187" i="3" s="1"/>
  <c r="BA188" i="3"/>
  <c r="BE188" i="3"/>
  <c r="BF188" i="3" s="1"/>
  <c r="BT189" i="3"/>
  <c r="BD189" i="3"/>
  <c r="BS189" i="3"/>
  <c r="BQ189" i="3"/>
  <c r="BC189" i="3"/>
  <c r="BK200" i="3"/>
  <c r="BK201" i="3"/>
  <c r="BK208" i="3"/>
  <c r="BK209" i="3"/>
  <c r="BP184" i="3"/>
  <c r="BP185" i="3"/>
  <c r="BP186" i="3"/>
  <c r="BP187" i="3"/>
  <c r="BP188" i="3"/>
  <c r="BT190" i="3"/>
  <c r="BD190" i="3"/>
  <c r="BS190" i="3"/>
  <c r="BQ190" i="3"/>
  <c r="BC190" i="3"/>
  <c r="BT191" i="3"/>
  <c r="BD191" i="3"/>
  <c r="BS191" i="3"/>
  <c r="BQ191" i="3"/>
  <c r="BC191" i="3"/>
  <c r="BT192" i="3"/>
  <c r="BD192" i="3"/>
  <c r="BS192" i="3"/>
  <c r="BQ192" i="3"/>
  <c r="BC192" i="3"/>
  <c r="BT194" i="3"/>
  <c r="BD194" i="3"/>
  <c r="BS194" i="3"/>
  <c r="BQ194" i="3"/>
  <c r="BC194" i="3"/>
  <c r="BT196" i="3"/>
  <c r="BD196" i="3"/>
  <c r="BS196" i="3"/>
  <c r="BQ196" i="3"/>
  <c r="BC196" i="3"/>
  <c r="BA189" i="3"/>
  <c r="BP189" i="3"/>
  <c r="BP190" i="3"/>
  <c r="BP191" i="3"/>
  <c r="BP192" i="3"/>
  <c r="BP193" i="3"/>
  <c r="BP194" i="3"/>
  <c r="BP195" i="3"/>
  <c r="BP196" i="3"/>
  <c r="BS197" i="3"/>
  <c r="BQ197" i="3"/>
  <c r="BC197" i="3"/>
  <c r="BT197" i="3"/>
  <c r="BD197" i="3"/>
  <c r="BS198" i="3"/>
  <c r="BQ198" i="3"/>
  <c r="BC198" i="3"/>
  <c r="BT198" i="3"/>
  <c r="BD198" i="3"/>
  <c r="CD199" i="3"/>
  <c r="CD200" i="3"/>
  <c r="CD201" i="3"/>
  <c r="CD202" i="3"/>
  <c r="BH249" i="3"/>
  <c r="BH251" i="3"/>
  <c r="H241" i="3"/>
  <c r="BK241" i="3"/>
  <c r="H245" i="3"/>
  <c r="H246" i="3"/>
  <c r="BH223" i="3"/>
  <c r="H224" i="3"/>
  <c r="BH225" i="3"/>
  <c r="H226" i="3"/>
  <c r="BH227" i="3"/>
  <c r="H228" i="3"/>
  <c r="H230" i="3"/>
  <c r="H217" i="3"/>
  <c r="BK217" i="3"/>
  <c r="BP217" i="3"/>
  <c r="CD217" i="3"/>
  <c r="H218" i="3"/>
  <c r="H219" i="3"/>
  <c r="BP219" i="3"/>
  <c r="CD219" i="3"/>
  <c r="H220" i="3"/>
  <c r="BP197" i="3"/>
  <c r="BP198" i="3"/>
  <c r="BB199" i="3"/>
  <c r="BR199" i="3" s="1"/>
  <c r="BH199" i="3"/>
  <c r="BP199" i="3"/>
  <c r="BB200" i="3"/>
  <c r="BH200" i="3"/>
  <c r="BP200" i="3"/>
  <c r="BB201" i="3"/>
  <c r="BR201" i="3" s="1"/>
  <c r="BH201" i="3"/>
  <c r="BP201" i="3"/>
  <c r="BB202" i="3"/>
  <c r="BR202" i="3" s="1"/>
  <c r="BK202" i="3"/>
  <c r="BB203" i="3"/>
  <c r="BR203" i="3" s="1"/>
  <c r="BK204" i="3"/>
  <c r="BB205" i="3"/>
  <c r="BR205" i="3" s="1"/>
  <c r="BK206" i="3"/>
  <c r="BB207" i="3"/>
  <c r="BR207" i="3" s="1"/>
  <c r="BA207" i="3"/>
  <c r="BT208" i="3"/>
  <c r="BD208" i="3"/>
  <c r="BS208" i="3"/>
  <c r="BQ208" i="3"/>
  <c r="BC208" i="3"/>
  <c r="BT209" i="3"/>
  <c r="BD209" i="3"/>
  <c r="BS209" i="3"/>
  <c r="BQ209" i="3"/>
  <c r="BC209" i="3"/>
  <c r="BH254" i="3"/>
  <c r="BH256" i="3"/>
  <c r="BH202" i="3"/>
  <c r="BK203" i="3"/>
  <c r="CD203" i="3"/>
  <c r="BB204" i="3"/>
  <c r="BR204" i="3" s="1"/>
  <c r="BH204" i="3"/>
  <c r="BK205" i="3"/>
  <c r="CD205" i="3"/>
  <c r="BB206" i="3"/>
  <c r="BR206" i="3" s="1"/>
  <c r="BH206" i="3"/>
  <c r="BH207" i="3"/>
  <c r="BE207" i="3"/>
  <c r="BF207" i="3" s="1"/>
  <c r="BK207" i="3"/>
  <c r="BA208" i="3"/>
  <c r="BE208" i="3"/>
  <c r="BF208" i="3" s="1"/>
  <c r="BA209" i="3"/>
  <c r="BE209" i="3"/>
  <c r="BF209" i="3" s="1"/>
  <c r="BP207" i="3"/>
  <c r="BP208" i="3"/>
  <c r="BP209" i="3"/>
  <c r="BS211" i="3"/>
  <c r="BQ211" i="3"/>
  <c r="BC211" i="3"/>
  <c r="BT211" i="3"/>
  <c r="BD211" i="3"/>
  <c r="H295" i="3"/>
  <c r="H297" i="3"/>
  <c r="H277" i="3"/>
  <c r="H279" i="3"/>
  <c r="H263" i="3"/>
  <c r="H265" i="3"/>
  <c r="H267" i="3"/>
  <c r="BH269" i="3"/>
  <c r="H269" i="3"/>
  <c r="BH271" i="3"/>
  <c r="H271" i="3"/>
  <c r="BH273" i="3"/>
  <c r="H273" i="3"/>
  <c r="BH257" i="3"/>
  <c r="H258" i="3"/>
  <c r="BH260" i="3"/>
  <c r="H260" i="3"/>
  <c r="H243" i="3"/>
  <c r="BH244" i="3"/>
  <c r="BA245" i="3"/>
  <c r="BK245" i="3"/>
  <c r="BA246" i="3"/>
  <c r="BK246" i="3"/>
  <c r="BA224" i="3"/>
  <c r="BH224" i="3"/>
  <c r="BA226" i="3"/>
  <c r="BH226" i="3"/>
  <c r="BA228" i="3"/>
  <c r="H231" i="3"/>
  <c r="H232" i="3"/>
  <c r="BH233" i="3"/>
  <c r="H233" i="3"/>
  <c r="BK233" i="3"/>
  <c r="BH234" i="3"/>
  <c r="H234" i="3"/>
  <c r="BK234" i="3"/>
  <c r="BH235" i="3"/>
  <c r="H235" i="3"/>
  <c r="BK235" i="3"/>
  <c r="BP210" i="3"/>
  <c r="BH211" i="3"/>
  <c r="BK212" i="3"/>
  <c r="BP212" i="3"/>
  <c r="CD212" i="3"/>
  <c r="BB213" i="3"/>
  <c r="BR213" i="3" s="1"/>
  <c r="BH213" i="3"/>
  <c r="BK214" i="3"/>
  <c r="BP214" i="3"/>
  <c r="CD214" i="3"/>
  <c r="BB215" i="3"/>
  <c r="CD215" i="3"/>
  <c r="BE217" i="3"/>
  <c r="BF217" i="3" s="1"/>
  <c r="AD217" i="3" s="1"/>
  <c r="BH217" i="3"/>
  <c r="CD218" i="3"/>
  <c r="BB218" i="3"/>
  <c r="BR218" i="3" s="1"/>
  <c r="BK219" i="3"/>
  <c r="BH245" i="3"/>
  <c r="BH246" i="3"/>
  <c r="BI224" i="3"/>
  <c r="BL224" i="3" s="1"/>
  <c r="BI226" i="3"/>
  <c r="BL226" i="3" s="1"/>
  <c r="BH228" i="3"/>
  <c r="BB212" i="3"/>
  <c r="BR212" i="3" s="1"/>
  <c r="BK213" i="3"/>
  <c r="BB214" i="3"/>
  <c r="BR214" i="3" s="1"/>
  <c r="BE215" i="3"/>
  <c r="BF215" i="3" s="1"/>
  <c r="AD215" i="3" s="1"/>
  <c r="BH215" i="3"/>
  <c r="BK215" i="3"/>
  <c r="CD216" i="3"/>
  <c r="BB216" i="3"/>
  <c r="BR216" i="3" s="1"/>
  <c r="BE219" i="3"/>
  <c r="BF219" i="3" s="1"/>
  <c r="AD219" i="3" s="1"/>
  <c r="BH219" i="3"/>
  <c r="CD220" i="3"/>
  <c r="BB220" i="3"/>
  <c r="BR220" i="3" s="1"/>
  <c r="BK221" i="3"/>
  <c r="BB222" i="3"/>
  <c r="BR222" i="3" s="1"/>
  <c r="BK216" i="3"/>
  <c r="BB217" i="3"/>
  <c r="BR217" i="3" s="1"/>
  <c r="BK218" i="3"/>
  <c r="BB219" i="3"/>
  <c r="BR219" i="3" s="1"/>
  <c r="BK220" i="3"/>
  <c r="BB221" i="3"/>
  <c r="BR221" i="3" s="1"/>
  <c r="BH221" i="3"/>
  <c r="BK222" i="3"/>
  <c r="CD222" i="3"/>
  <c r="BI242" i="3"/>
  <c r="BL242" i="3" s="1"/>
  <c r="BE229" i="3"/>
  <c r="BF229" i="3" s="1"/>
  <c r="AD229" i="3" s="1"/>
  <c r="BH229" i="3"/>
  <c r="CD230" i="3"/>
  <c r="BB230" i="3"/>
  <c r="BR230" i="3" s="1"/>
  <c r="BH289" i="3"/>
  <c r="BH291" i="3"/>
  <c r="BH274" i="3"/>
  <c r="H274" i="3"/>
  <c r="BH276" i="3"/>
  <c r="H276" i="3"/>
  <c r="H262" i="3"/>
  <c r="H257" i="3"/>
  <c r="BH259" i="3"/>
  <c r="H259" i="3"/>
  <c r="BH236" i="3"/>
  <c r="H236" i="3"/>
  <c r="BK236" i="3"/>
  <c r="BH237" i="3"/>
  <c r="H237" i="3"/>
  <c r="BK237" i="3"/>
  <c r="BH238" i="3"/>
  <c r="H238" i="3"/>
  <c r="BK238" i="3"/>
  <c r="BH239" i="3"/>
  <c r="H239" i="3"/>
  <c r="BK239" i="3"/>
  <c r="BH240" i="3"/>
  <c r="H240" i="3"/>
  <c r="BK240" i="3"/>
  <c r="BH241" i="3"/>
  <c r="BA242" i="3"/>
  <c r="BH242" i="3"/>
  <c r="BA243" i="3"/>
  <c r="BH243" i="3"/>
  <c r="BK243" i="3"/>
  <c r="BT223" i="3"/>
  <c r="BD223" i="3"/>
  <c r="BC223" i="3"/>
  <c r="BQ223" i="3"/>
  <c r="BT224" i="3"/>
  <c r="BD224" i="3"/>
  <c r="BC224" i="3"/>
  <c r="BQ224" i="3"/>
  <c r="BT225" i="3"/>
  <c r="BD225" i="3"/>
  <c r="BC225" i="3"/>
  <c r="BQ225" i="3"/>
  <c r="BT226" i="3"/>
  <c r="BD226" i="3"/>
  <c r="BC226" i="3"/>
  <c r="BQ226" i="3"/>
  <c r="BT227" i="3"/>
  <c r="BD227" i="3"/>
  <c r="BC227" i="3"/>
  <c r="BQ227" i="3"/>
  <c r="BS228" i="3"/>
  <c r="BQ228" i="3"/>
  <c r="BT228" i="3"/>
  <c r="BD228" i="3"/>
  <c r="BC228" i="3"/>
  <c r="BR228" i="3"/>
  <c r="BK229" i="3"/>
  <c r="BK231" i="3"/>
  <c r="BP231" i="3"/>
  <c r="CD231" i="3"/>
  <c r="BB232" i="3"/>
  <c r="BR232" i="3" s="1"/>
  <c r="BA232" i="3"/>
  <c r="BT233" i="3"/>
  <c r="BD233" i="3"/>
  <c r="BS233" i="3"/>
  <c r="BQ233" i="3"/>
  <c r="BC233" i="3"/>
  <c r="BT234" i="3"/>
  <c r="BD234" i="3"/>
  <c r="BS234" i="3"/>
  <c r="BQ234" i="3"/>
  <c r="BC234" i="3"/>
  <c r="BT235" i="3"/>
  <c r="BD235" i="3"/>
  <c r="BS235" i="3"/>
  <c r="BQ235" i="3"/>
  <c r="BC235" i="3"/>
  <c r="BP223" i="3"/>
  <c r="BP224" i="3"/>
  <c r="BP225" i="3"/>
  <c r="BP226" i="3"/>
  <c r="BP227" i="3"/>
  <c r="BK228" i="3"/>
  <c r="BB229" i="3"/>
  <c r="BR229" i="3" s="1"/>
  <c r="BK230" i="3"/>
  <c r="BB231" i="3"/>
  <c r="BR231" i="3" s="1"/>
  <c r="BH231" i="3"/>
  <c r="BH232" i="3"/>
  <c r="BE232" i="3"/>
  <c r="BF232" i="3" s="1"/>
  <c r="BK232" i="3"/>
  <c r="BA233" i="3"/>
  <c r="BE233" i="3"/>
  <c r="BF233" i="3" s="1"/>
  <c r="BA234" i="3"/>
  <c r="BE234" i="3"/>
  <c r="BF234" i="3" s="1"/>
  <c r="BA235" i="3"/>
  <c r="BE235" i="3"/>
  <c r="BF235" i="3" s="1"/>
  <c r="BP232" i="3"/>
  <c r="BP233" i="3"/>
  <c r="BP234" i="3"/>
  <c r="BP235" i="3"/>
  <c r="H331" i="3"/>
  <c r="BH309" i="3"/>
  <c r="H288" i="3"/>
  <c r="BH299" i="3"/>
  <c r="BH284" i="3"/>
  <c r="H284" i="3"/>
  <c r="BH286" i="3"/>
  <c r="H286" i="3"/>
  <c r="BH261" i="3"/>
  <c r="BH262" i="3"/>
  <c r="BT236" i="3"/>
  <c r="BD236" i="3"/>
  <c r="BS236" i="3"/>
  <c r="BQ236" i="3"/>
  <c r="BC236" i="3"/>
  <c r="BT237" i="3"/>
  <c r="BD237" i="3"/>
  <c r="BS237" i="3"/>
  <c r="BQ237" i="3"/>
  <c r="BC237" i="3"/>
  <c r="BT238" i="3"/>
  <c r="BD238" i="3"/>
  <c r="BS238" i="3"/>
  <c r="BQ238" i="3"/>
  <c r="BC238" i="3"/>
  <c r="BT239" i="3"/>
  <c r="BD239" i="3"/>
  <c r="BS239" i="3"/>
  <c r="BQ239" i="3"/>
  <c r="BC239" i="3"/>
  <c r="BT240" i="3"/>
  <c r="BS240" i="3"/>
  <c r="BD240" i="3"/>
  <c r="BQ240" i="3"/>
  <c r="BC240" i="3"/>
  <c r="H264" i="3"/>
  <c r="H266" i="3"/>
  <c r="H268" i="3"/>
  <c r="BH270" i="3"/>
  <c r="H270" i="3"/>
  <c r="BH272" i="3"/>
  <c r="H272" i="3"/>
  <c r="H248" i="3"/>
  <c r="BP248" i="3"/>
  <c r="CD248" i="3"/>
  <c r="H249" i="3"/>
  <c r="H250" i="3"/>
  <c r="BP250" i="3"/>
  <c r="CD250" i="3"/>
  <c r="H251" i="3"/>
  <c r="H252" i="3"/>
  <c r="BP252" i="3"/>
  <c r="CD252" i="3"/>
  <c r="H253" i="3"/>
  <c r="BP253" i="3"/>
  <c r="H254" i="3"/>
  <c r="H255" i="3"/>
  <c r="BP255" i="3"/>
  <c r="CD255" i="3"/>
  <c r="H256" i="3"/>
  <c r="BA236" i="3"/>
  <c r="BE236" i="3"/>
  <c r="BF236" i="3" s="1"/>
  <c r="BA237" i="3"/>
  <c r="BE237" i="3"/>
  <c r="BF237" i="3" s="1"/>
  <c r="BA238" i="3"/>
  <c r="BE238" i="3"/>
  <c r="BF238" i="3" s="1"/>
  <c r="BA239" i="3"/>
  <c r="BE239" i="3"/>
  <c r="BF239" i="3" s="1"/>
  <c r="BA240" i="3"/>
  <c r="BE240" i="3"/>
  <c r="BF240" i="3" s="1"/>
  <c r="BT241" i="3"/>
  <c r="BD241" i="3"/>
  <c r="BS241" i="3"/>
  <c r="BQ241" i="3"/>
  <c r="BC241" i="3"/>
  <c r="BK258" i="3"/>
  <c r="BK259" i="3"/>
  <c r="BK260" i="3"/>
  <c r="BP236" i="3"/>
  <c r="BP237" i="3"/>
  <c r="BP238" i="3"/>
  <c r="BP239" i="3"/>
  <c r="BP240" i="3"/>
  <c r="BT242" i="3"/>
  <c r="BD242" i="3"/>
  <c r="BS242" i="3"/>
  <c r="BQ242" i="3"/>
  <c r="BC242" i="3"/>
  <c r="BT243" i="3"/>
  <c r="BD243" i="3"/>
  <c r="BS243" i="3"/>
  <c r="BQ243" i="3"/>
  <c r="BC243" i="3"/>
  <c r="BT244" i="3"/>
  <c r="BD244" i="3"/>
  <c r="BS244" i="3"/>
  <c r="BQ244" i="3"/>
  <c r="BC244" i="3"/>
  <c r="BT245" i="3"/>
  <c r="BD245" i="3"/>
  <c r="BS245" i="3"/>
  <c r="BQ245" i="3"/>
  <c r="BC245" i="3"/>
  <c r="BT246" i="3"/>
  <c r="BD246" i="3"/>
  <c r="BS246" i="3"/>
  <c r="BQ246" i="3"/>
  <c r="BC246" i="3"/>
  <c r="BT247" i="3"/>
  <c r="BD247" i="3"/>
  <c r="BS247" i="3"/>
  <c r="BQ247" i="3"/>
  <c r="BC247" i="3"/>
  <c r="BA241" i="3"/>
  <c r="BA247" i="3"/>
  <c r="BI247" i="3"/>
  <c r="BL247" i="3" s="1"/>
  <c r="BP241" i="3"/>
  <c r="BP242" i="3"/>
  <c r="BP243" i="3"/>
  <c r="BP244" i="3"/>
  <c r="BP245" i="3"/>
  <c r="BP246" i="3"/>
  <c r="BP247" i="3"/>
  <c r="BI264" i="3"/>
  <c r="BL264" i="3" s="1"/>
  <c r="BI265" i="3"/>
  <c r="BL265" i="3" s="1"/>
  <c r="BH266" i="3"/>
  <c r="BK270" i="3"/>
  <c r="BK272" i="3"/>
  <c r="BK248" i="3"/>
  <c r="BB249" i="3"/>
  <c r="BR249" i="3" s="1"/>
  <c r="BK250" i="3"/>
  <c r="BB251" i="3"/>
  <c r="BR251" i="3" s="1"/>
  <c r="BK252" i="3"/>
  <c r="BB253" i="3"/>
  <c r="BR253" i="3" s="1"/>
  <c r="CD253" i="3"/>
  <c r="BE255" i="3"/>
  <c r="BF255" i="3" s="1"/>
  <c r="AD255" i="3" s="1"/>
  <c r="BH255" i="3"/>
  <c r="CD256" i="3"/>
  <c r="BB256" i="3"/>
  <c r="BR256" i="3" s="1"/>
  <c r="H300" i="3"/>
  <c r="H302" i="3"/>
  <c r="BH293" i="3"/>
  <c r="BH275" i="3"/>
  <c r="H275" i="3"/>
  <c r="H278" i="3"/>
  <c r="H280" i="3"/>
  <c r="BP280" i="3"/>
  <c r="H281" i="3"/>
  <c r="H283" i="3"/>
  <c r="BH285" i="3"/>
  <c r="H285" i="3"/>
  <c r="H261" i="3"/>
  <c r="BK261" i="3"/>
  <c r="BK263" i="3"/>
  <c r="BH263" i="3"/>
  <c r="BA264" i="3"/>
  <c r="BH264" i="3"/>
  <c r="BA265" i="3"/>
  <c r="BH265" i="3"/>
  <c r="BA266" i="3"/>
  <c r="BK269" i="3"/>
  <c r="BK271" i="3"/>
  <c r="BK273" i="3"/>
  <c r="BB248" i="3"/>
  <c r="BR248" i="3" s="1"/>
  <c r="BH248" i="3"/>
  <c r="BK249" i="3"/>
  <c r="CD249" i="3"/>
  <c r="BB250" i="3"/>
  <c r="BH250" i="3"/>
  <c r="BK251" i="3"/>
  <c r="CD251" i="3"/>
  <c r="BB252" i="3"/>
  <c r="BR252" i="3" s="1"/>
  <c r="BH252" i="3"/>
  <c r="BE253" i="3"/>
  <c r="BF253" i="3" s="1"/>
  <c r="AD253" i="3" s="1"/>
  <c r="BH253" i="3"/>
  <c r="BK253" i="3"/>
  <c r="CD254" i="3"/>
  <c r="BB254" i="3"/>
  <c r="BR254" i="3" s="1"/>
  <c r="BK255" i="3"/>
  <c r="BK257" i="3"/>
  <c r="BP257" i="3"/>
  <c r="CD257" i="3"/>
  <c r="BB258" i="3"/>
  <c r="BR258" i="3" s="1"/>
  <c r="BA258" i="3"/>
  <c r="BT259" i="3"/>
  <c r="BD259" i="3"/>
  <c r="BS259" i="3"/>
  <c r="BQ259" i="3"/>
  <c r="BC259" i="3"/>
  <c r="BT260" i="3"/>
  <c r="BD260" i="3"/>
  <c r="BS260" i="3"/>
  <c r="BQ260" i="3"/>
  <c r="BC260" i="3"/>
  <c r="BK254" i="3"/>
  <c r="BB255" i="3"/>
  <c r="BR255" i="3" s="1"/>
  <c r="BK256" i="3"/>
  <c r="BB257" i="3"/>
  <c r="BR257" i="3" s="1"/>
  <c r="BH258" i="3"/>
  <c r="BE258" i="3"/>
  <c r="BF258" i="3" s="1"/>
  <c r="BA259" i="3"/>
  <c r="BE259" i="3"/>
  <c r="BF259" i="3" s="1"/>
  <c r="BA260" i="3"/>
  <c r="BE260" i="3"/>
  <c r="BF260" i="3" s="1"/>
  <c r="BP258" i="3"/>
  <c r="BP259" i="3"/>
  <c r="BP260" i="3"/>
  <c r="CD296" i="3"/>
  <c r="BT262" i="3"/>
  <c r="BD262" i="3"/>
  <c r="BS262" i="3"/>
  <c r="BQ262" i="3"/>
  <c r="BC262" i="3"/>
  <c r="BT263" i="3"/>
  <c r="BD263" i="3"/>
  <c r="BS263" i="3"/>
  <c r="BQ263" i="3"/>
  <c r="BC263" i="3"/>
  <c r="BK331" i="3"/>
  <c r="H335" i="3"/>
  <c r="H337" i="3"/>
  <c r="H313" i="3"/>
  <c r="H315" i="3"/>
  <c r="H317" i="3"/>
  <c r="BH306" i="3"/>
  <c r="BH308" i="3"/>
  <c r="H287" i="3"/>
  <c r="H294" i="3"/>
  <c r="BP294" i="3"/>
  <c r="CD294" i="3"/>
  <c r="BH295" i="3"/>
  <c r="H296" i="3"/>
  <c r="BP296" i="3"/>
  <c r="BT261" i="3"/>
  <c r="BD261" i="3"/>
  <c r="BS261" i="3"/>
  <c r="BQ261" i="3"/>
  <c r="BC261" i="3"/>
  <c r="BT264" i="3"/>
  <c r="BD264" i="3"/>
  <c r="BS264" i="3"/>
  <c r="BQ264" i="3"/>
  <c r="BC264" i="3"/>
  <c r="BT265" i="3"/>
  <c r="BD265" i="3"/>
  <c r="BS265" i="3"/>
  <c r="BQ265" i="3"/>
  <c r="BC265" i="3"/>
  <c r="BS266" i="3"/>
  <c r="BQ266" i="3"/>
  <c r="BT266" i="3"/>
  <c r="BD266" i="3"/>
  <c r="BC266" i="3"/>
  <c r="BK274" i="3"/>
  <c r="BK275" i="3"/>
  <c r="BK276" i="3"/>
  <c r="BI277" i="3"/>
  <c r="BL277" i="3" s="1"/>
  <c r="BI278" i="3"/>
  <c r="BL278" i="3" s="1"/>
  <c r="BH279" i="3"/>
  <c r="CD280" i="3"/>
  <c r="H282" i="3"/>
  <c r="BP282" i="3"/>
  <c r="BA261" i="3"/>
  <c r="BA262" i="3"/>
  <c r="BI262" i="3"/>
  <c r="BL262" i="3" s="1"/>
  <c r="BA263" i="3"/>
  <c r="BI263" i="3"/>
  <c r="BL263" i="3" s="1"/>
  <c r="BR266" i="3"/>
  <c r="BK267" i="3"/>
  <c r="BP267" i="3"/>
  <c r="CD267" i="3"/>
  <c r="CD268" i="3"/>
  <c r="BB268" i="3"/>
  <c r="BR268" i="3" s="1"/>
  <c r="BH268" i="3"/>
  <c r="BT269" i="3"/>
  <c r="BD269" i="3"/>
  <c r="BS269" i="3"/>
  <c r="BQ269" i="3"/>
  <c r="BC269" i="3"/>
  <c r="BT270" i="3"/>
  <c r="BD270" i="3"/>
  <c r="BS270" i="3"/>
  <c r="BQ270" i="3"/>
  <c r="BC270" i="3"/>
  <c r="BT271" i="3"/>
  <c r="BD271" i="3"/>
  <c r="BS271" i="3"/>
  <c r="BQ271" i="3"/>
  <c r="BC271" i="3"/>
  <c r="BT272" i="3"/>
  <c r="BD272" i="3"/>
  <c r="BS272" i="3"/>
  <c r="BQ272" i="3"/>
  <c r="BC272" i="3"/>
  <c r="BT273" i="3"/>
  <c r="BD273" i="3"/>
  <c r="BS273" i="3"/>
  <c r="BQ273" i="3"/>
  <c r="BC273" i="3"/>
  <c r="BH297" i="3"/>
  <c r="BH277" i="3"/>
  <c r="BA278" i="3"/>
  <c r="BH278" i="3"/>
  <c r="BA279" i="3"/>
  <c r="BH281" i="3"/>
  <c r="BK284" i="3"/>
  <c r="BK285" i="3"/>
  <c r="BK286" i="3"/>
  <c r="BP261" i="3"/>
  <c r="BP262" i="3"/>
  <c r="BP263" i="3"/>
  <c r="BP264" i="3"/>
  <c r="BP265" i="3"/>
  <c r="BK266" i="3"/>
  <c r="BB267" i="3"/>
  <c r="BR267" i="3" s="1"/>
  <c r="BH267" i="3"/>
  <c r="BK268" i="3"/>
  <c r="BA269" i="3"/>
  <c r="BE269" i="3"/>
  <c r="BF269" i="3" s="1"/>
  <c r="BA270" i="3"/>
  <c r="BE270" i="3"/>
  <c r="BF270" i="3" s="1"/>
  <c r="BA271" i="3"/>
  <c r="BE271" i="3"/>
  <c r="BF271" i="3" s="1"/>
  <c r="BA272" i="3"/>
  <c r="BE272" i="3"/>
  <c r="BF272" i="3" s="1"/>
  <c r="BA273" i="3"/>
  <c r="BE273" i="3"/>
  <c r="BF273" i="3" s="1"/>
  <c r="BP268" i="3"/>
  <c r="BP269" i="3"/>
  <c r="BP270" i="3"/>
  <c r="BP271" i="3"/>
  <c r="BP272" i="3"/>
  <c r="BP273" i="3"/>
  <c r="BT278" i="3"/>
  <c r="BD278" i="3"/>
  <c r="BS278" i="3"/>
  <c r="BQ278" i="3"/>
  <c r="BC278" i="3"/>
  <c r="BS279" i="3"/>
  <c r="BQ279" i="3"/>
  <c r="BT279" i="3"/>
  <c r="BD279" i="3"/>
  <c r="BC279" i="3"/>
  <c r="BT274" i="3"/>
  <c r="BD274" i="3"/>
  <c r="BS274" i="3"/>
  <c r="BQ274" i="3"/>
  <c r="BC274" i="3"/>
  <c r="BT275" i="3"/>
  <c r="BD275" i="3"/>
  <c r="BS275" i="3"/>
  <c r="BQ275" i="3"/>
  <c r="BC275" i="3"/>
  <c r="BT276" i="3"/>
  <c r="BD276" i="3"/>
  <c r="BS276" i="3"/>
  <c r="BQ276" i="3"/>
  <c r="BC276" i="3"/>
  <c r="BT277" i="3"/>
  <c r="BD277" i="3"/>
  <c r="BS277" i="3"/>
  <c r="BQ277" i="3"/>
  <c r="BC277" i="3"/>
  <c r="H352" i="3"/>
  <c r="BP354" i="3"/>
  <c r="H355" i="3"/>
  <c r="H359" i="3"/>
  <c r="H361" i="3"/>
  <c r="H363" i="3"/>
  <c r="H345" i="3"/>
  <c r="H347" i="3"/>
  <c r="H349" i="3"/>
  <c r="H351" i="3"/>
  <c r="H333" i="3"/>
  <c r="BA335" i="3"/>
  <c r="BK335" i="3"/>
  <c r="H338" i="3"/>
  <c r="BS313" i="3"/>
  <c r="H314" i="3"/>
  <c r="BS315" i="3"/>
  <c r="H316" i="3"/>
  <c r="BS317" i="3"/>
  <c r="H318" i="3"/>
  <c r="H320" i="3"/>
  <c r="H301" i="3"/>
  <c r="BA287" i="3"/>
  <c r="BH287" i="3"/>
  <c r="BA288" i="3"/>
  <c r="CD288" i="3" s="1"/>
  <c r="BK288" i="3"/>
  <c r="BP288" i="3"/>
  <c r="H289" i="3"/>
  <c r="H290" i="3"/>
  <c r="BP290" i="3"/>
  <c r="CD290" i="3"/>
  <c r="H291" i="3"/>
  <c r="H292" i="3"/>
  <c r="BP292" i="3"/>
  <c r="H293" i="3"/>
  <c r="H298" i="3"/>
  <c r="BP298" i="3"/>
  <c r="CD298" i="3"/>
  <c r="H299" i="3"/>
  <c r="BA274" i="3"/>
  <c r="BE274" i="3"/>
  <c r="BF274" i="3" s="1"/>
  <c r="BA275" i="3"/>
  <c r="BE275" i="3"/>
  <c r="BF275" i="3" s="1"/>
  <c r="BA276" i="3"/>
  <c r="BE276" i="3"/>
  <c r="BF276" i="3" s="1"/>
  <c r="BA277" i="3"/>
  <c r="BR279" i="3"/>
  <c r="BK280" i="3"/>
  <c r="BB281" i="3"/>
  <c r="BR281" i="3" s="1"/>
  <c r="BK282" i="3"/>
  <c r="CD282" i="3"/>
  <c r="BB283" i="3"/>
  <c r="BR283" i="3" s="1"/>
  <c r="BA283" i="3"/>
  <c r="BT284" i="3"/>
  <c r="BD284" i="3"/>
  <c r="BS284" i="3"/>
  <c r="BQ284" i="3"/>
  <c r="BC284" i="3"/>
  <c r="BT285" i="3"/>
  <c r="BD285" i="3"/>
  <c r="BS285" i="3"/>
  <c r="BQ285" i="3"/>
  <c r="BC285" i="3"/>
  <c r="BT286" i="3"/>
  <c r="BD286" i="3"/>
  <c r="BS286" i="3"/>
  <c r="BQ286" i="3"/>
  <c r="BC286" i="3"/>
  <c r="BI287" i="3"/>
  <c r="BL287" i="3" s="1"/>
  <c r="BK294" i="3"/>
  <c r="BP274" i="3"/>
  <c r="BP275" i="3"/>
  <c r="BP276" i="3"/>
  <c r="BP277" i="3"/>
  <c r="BP278" i="3"/>
  <c r="BK279" i="3"/>
  <c r="BB280" i="3"/>
  <c r="BR280" i="3" s="1"/>
  <c r="BH280" i="3"/>
  <c r="BK281" i="3"/>
  <c r="CD281" i="3"/>
  <c r="BB282" i="3"/>
  <c r="BR282" i="3" s="1"/>
  <c r="BH282" i="3"/>
  <c r="BH283" i="3"/>
  <c r="BE283" i="3"/>
  <c r="BF283" i="3" s="1"/>
  <c r="BK283" i="3"/>
  <c r="BA284" i="3"/>
  <c r="BE284" i="3"/>
  <c r="BF284" i="3" s="1"/>
  <c r="BA285" i="3"/>
  <c r="BE285" i="3"/>
  <c r="BF285" i="3" s="1"/>
  <c r="BA286" i="3"/>
  <c r="BE286" i="3"/>
  <c r="BF286" i="3" s="1"/>
  <c r="BP283" i="3"/>
  <c r="BP284" i="3"/>
  <c r="BP285" i="3"/>
  <c r="BP286" i="3"/>
  <c r="BS287" i="3"/>
  <c r="BQ287" i="3"/>
  <c r="BC287" i="3"/>
  <c r="BT287" i="3"/>
  <c r="BD287" i="3"/>
  <c r="BS288" i="3"/>
  <c r="BQ288" i="3"/>
  <c r="BC288" i="3"/>
  <c r="BT288" i="3"/>
  <c r="BD288" i="3"/>
  <c r="BA337" i="3"/>
  <c r="BK337" i="3"/>
  <c r="BA313" i="3"/>
  <c r="BK313" i="3"/>
  <c r="BS314" i="3"/>
  <c r="BA315" i="3"/>
  <c r="BK315" i="3"/>
  <c r="BS316" i="3"/>
  <c r="BA317" i="3"/>
  <c r="BK317" i="3"/>
  <c r="H319" i="3"/>
  <c r="BP319" i="3"/>
  <c r="CD319" i="3"/>
  <c r="BH320" i="3"/>
  <c r="BA300" i="3"/>
  <c r="BH300" i="3"/>
  <c r="BA301" i="3"/>
  <c r="BH301" i="3"/>
  <c r="H303" i="3"/>
  <c r="BK303" i="3"/>
  <c r="H304" i="3"/>
  <c r="BK304" i="3"/>
  <c r="H305" i="3"/>
  <c r="BP305" i="3"/>
  <c r="H306" i="3"/>
  <c r="H307" i="3"/>
  <c r="BP307" i="3"/>
  <c r="CD307" i="3"/>
  <c r="H308" i="3"/>
  <c r="H309" i="3"/>
  <c r="H310" i="3"/>
  <c r="BH311" i="3"/>
  <c r="H311" i="3"/>
  <c r="BK311" i="3"/>
  <c r="BH312" i="3"/>
  <c r="H312" i="3"/>
  <c r="BK312" i="3"/>
  <c r="BP287" i="3"/>
  <c r="BH288" i="3"/>
  <c r="BK289" i="3"/>
  <c r="BP289" i="3"/>
  <c r="CD289" i="3"/>
  <c r="BB290" i="3"/>
  <c r="BR290" i="3" s="1"/>
  <c r="BH290" i="3"/>
  <c r="BK291" i="3"/>
  <c r="BP291" i="3"/>
  <c r="CD291" i="3"/>
  <c r="BB292" i="3"/>
  <c r="BR292" i="3" s="1"/>
  <c r="CD292" i="3"/>
  <c r="BE294" i="3"/>
  <c r="BF294" i="3" s="1"/>
  <c r="AD294" i="3" s="1"/>
  <c r="BH294" i="3"/>
  <c r="CD295" i="3"/>
  <c r="BB295" i="3"/>
  <c r="BR295" i="3" s="1"/>
  <c r="BK296" i="3"/>
  <c r="H405" i="3"/>
  <c r="H393" i="3"/>
  <c r="H395" i="3"/>
  <c r="H387" i="3"/>
  <c r="H365" i="3"/>
  <c r="H336" i="3"/>
  <c r="BH313" i="3"/>
  <c r="BH315" i="3"/>
  <c r="BH317" i="3"/>
  <c r="BI300" i="3"/>
  <c r="BL300" i="3" s="1"/>
  <c r="BI301" i="3"/>
  <c r="BL301" i="3" s="1"/>
  <c r="BK302" i="3"/>
  <c r="BB289" i="3"/>
  <c r="BR289" i="3" s="1"/>
  <c r="BK290" i="3"/>
  <c r="BB291" i="3"/>
  <c r="BR291" i="3" s="1"/>
  <c r="BE292" i="3"/>
  <c r="BF292" i="3" s="1"/>
  <c r="AD292" i="3" s="1"/>
  <c r="BH292" i="3"/>
  <c r="BK292" i="3"/>
  <c r="CD293" i="3"/>
  <c r="BB293" i="3"/>
  <c r="BR293" i="3" s="1"/>
  <c r="BE296" i="3"/>
  <c r="BF296" i="3" s="1"/>
  <c r="AD296" i="3" s="1"/>
  <c r="BH296" i="3"/>
  <c r="CD297" i="3"/>
  <c r="BB297" i="3"/>
  <c r="BR297" i="3" s="1"/>
  <c r="BK298" i="3"/>
  <c r="BB299" i="3"/>
  <c r="BR299" i="3" s="1"/>
  <c r="BK293" i="3"/>
  <c r="BB294" i="3"/>
  <c r="BR294" i="3" s="1"/>
  <c r="BK295" i="3"/>
  <c r="BB296" i="3"/>
  <c r="BR296" i="3" s="1"/>
  <c r="BK297" i="3"/>
  <c r="BB298" i="3"/>
  <c r="BR298" i="3" s="1"/>
  <c r="BH298" i="3"/>
  <c r="BK299" i="3"/>
  <c r="CD299" i="3"/>
  <c r="BS300" i="3"/>
  <c r="BQ300" i="3"/>
  <c r="BC300" i="3"/>
  <c r="BT300" i="3"/>
  <c r="BD300" i="3"/>
  <c r="BS301" i="3"/>
  <c r="BQ301" i="3"/>
  <c r="BC301" i="3"/>
  <c r="BT301" i="3"/>
  <c r="BD301" i="3"/>
  <c r="CD302" i="3"/>
  <c r="CD303" i="3"/>
  <c r="CD304" i="3"/>
  <c r="CD305" i="3"/>
  <c r="H424" i="3"/>
  <c r="H386" i="3"/>
  <c r="H366" i="3"/>
  <c r="BP366" i="3"/>
  <c r="H367" i="3"/>
  <c r="H369" i="3"/>
  <c r="H358" i="3"/>
  <c r="H360" i="3"/>
  <c r="H362" i="3"/>
  <c r="H344" i="3"/>
  <c r="BK344" i="3"/>
  <c r="H332" i="3"/>
  <c r="H334" i="3"/>
  <c r="BH335" i="3"/>
  <c r="BA336" i="3"/>
  <c r="BK336" i="3"/>
  <c r="BH337" i="3"/>
  <c r="BA338" i="3"/>
  <c r="BK338" i="3"/>
  <c r="BA314" i="3"/>
  <c r="BH314" i="3"/>
  <c r="BA316" i="3"/>
  <c r="BH316" i="3"/>
  <c r="BA318" i="3"/>
  <c r="H321" i="3"/>
  <c r="BP321" i="3"/>
  <c r="CD321" i="3"/>
  <c r="H322" i="3"/>
  <c r="BH323" i="3"/>
  <c r="H323" i="3"/>
  <c r="BK323" i="3"/>
  <c r="BH324" i="3"/>
  <c r="H324" i="3"/>
  <c r="BK324" i="3"/>
  <c r="BH325" i="3"/>
  <c r="H325" i="3"/>
  <c r="BK325" i="3"/>
  <c r="BP300" i="3"/>
  <c r="BP301" i="3"/>
  <c r="BB302" i="3"/>
  <c r="BR302" i="3" s="1"/>
  <c r="BH302" i="3"/>
  <c r="BP302" i="3"/>
  <c r="BB303" i="3"/>
  <c r="BR303" i="3" s="1"/>
  <c r="BH303" i="3"/>
  <c r="BP303" i="3"/>
  <c r="BB304" i="3"/>
  <c r="BR304" i="3" s="1"/>
  <c r="BH304" i="3"/>
  <c r="BP304" i="3"/>
  <c r="BB305" i="3"/>
  <c r="BR305" i="3" s="1"/>
  <c r="BK305" i="3"/>
  <c r="BB306" i="3"/>
  <c r="BR306" i="3" s="1"/>
  <c r="BK307" i="3"/>
  <c r="BB308" i="3"/>
  <c r="BR308" i="3" s="1"/>
  <c r="BK309" i="3"/>
  <c r="BP309" i="3"/>
  <c r="CD309" i="3"/>
  <c r="CD310" i="3"/>
  <c r="BB310" i="3"/>
  <c r="BR310" i="3" s="1"/>
  <c r="BH310" i="3"/>
  <c r="BT311" i="3"/>
  <c r="BD311" i="3"/>
  <c r="BS311" i="3"/>
  <c r="BQ311" i="3"/>
  <c r="BC311" i="3"/>
  <c r="BT312" i="3"/>
  <c r="BD312" i="3"/>
  <c r="BS312" i="3"/>
  <c r="BQ312" i="3"/>
  <c r="BC312" i="3"/>
  <c r="BH336" i="3"/>
  <c r="BH338" i="3"/>
  <c r="BI314" i="3"/>
  <c r="BL314" i="3" s="1"/>
  <c r="BI316" i="3"/>
  <c r="BL316" i="3" s="1"/>
  <c r="BH318" i="3"/>
  <c r="BH305" i="3"/>
  <c r="BK306" i="3"/>
  <c r="CD306" i="3"/>
  <c r="BB307" i="3"/>
  <c r="BR307" i="3" s="1"/>
  <c r="BH307" i="3"/>
  <c r="BK308" i="3"/>
  <c r="CD308" i="3"/>
  <c r="BB309" i="3"/>
  <c r="BR309" i="3" s="1"/>
  <c r="BK310" i="3"/>
  <c r="BA311" i="3"/>
  <c r="BE311" i="3"/>
  <c r="BF311" i="3" s="1"/>
  <c r="BA312" i="3"/>
  <c r="BE312" i="3"/>
  <c r="BF312" i="3" s="1"/>
  <c r="BP310" i="3"/>
  <c r="BP311" i="3"/>
  <c r="BP312" i="3"/>
  <c r="H432" i="3"/>
  <c r="BK352" i="3"/>
  <c r="BI332" i="3"/>
  <c r="BL332" i="3" s="1"/>
  <c r="BI333" i="3"/>
  <c r="BE319" i="3"/>
  <c r="BF319" i="3" s="1"/>
  <c r="AD319" i="3" s="1"/>
  <c r="BH319" i="3"/>
  <c r="CD320" i="3"/>
  <c r="BB320" i="3"/>
  <c r="BR320" i="3" s="1"/>
  <c r="BH379" i="3"/>
  <c r="H379" i="3"/>
  <c r="BH381" i="3"/>
  <c r="H385" i="3"/>
  <c r="H388" i="3"/>
  <c r="H390" i="3"/>
  <c r="H372" i="3"/>
  <c r="H374" i="3"/>
  <c r="H376" i="3"/>
  <c r="BP376" i="3"/>
  <c r="H377" i="3"/>
  <c r="H353" i="3"/>
  <c r="BA358" i="3"/>
  <c r="BK358" i="3"/>
  <c r="BA360" i="3"/>
  <c r="BK360" i="3"/>
  <c r="BA362" i="3"/>
  <c r="BK362" i="3"/>
  <c r="BH364" i="3"/>
  <c r="H364" i="3"/>
  <c r="H346" i="3"/>
  <c r="H348" i="3"/>
  <c r="H350" i="3"/>
  <c r="BH326" i="3"/>
  <c r="H326" i="3"/>
  <c r="BK326" i="3"/>
  <c r="BH327" i="3"/>
  <c r="H327" i="3"/>
  <c r="BK327" i="3"/>
  <c r="BH328" i="3"/>
  <c r="H328" i="3"/>
  <c r="BK328" i="3"/>
  <c r="BH329" i="3"/>
  <c r="H329" i="3"/>
  <c r="BK329" i="3"/>
  <c r="BH330" i="3"/>
  <c r="H330" i="3"/>
  <c r="BK330" i="3"/>
  <c r="BH331" i="3"/>
  <c r="BA332" i="3"/>
  <c r="BH332" i="3"/>
  <c r="BA333" i="3"/>
  <c r="BH333" i="3"/>
  <c r="BA334" i="3"/>
  <c r="BH334" i="3"/>
  <c r="BK334" i="3"/>
  <c r="BT313" i="3"/>
  <c r="BD313" i="3"/>
  <c r="BC313" i="3"/>
  <c r="BQ313" i="3"/>
  <c r="BT314" i="3"/>
  <c r="BD314" i="3"/>
  <c r="BC314" i="3"/>
  <c r="BQ314" i="3"/>
  <c r="BT315" i="3"/>
  <c r="BD315" i="3"/>
  <c r="BC315" i="3"/>
  <c r="BQ315" i="3"/>
  <c r="BT316" i="3"/>
  <c r="BD316" i="3"/>
  <c r="BC316" i="3"/>
  <c r="BQ316" i="3"/>
  <c r="BT317" i="3"/>
  <c r="BD317" i="3"/>
  <c r="BC317" i="3"/>
  <c r="BQ317" i="3"/>
  <c r="BS318" i="3"/>
  <c r="BQ318" i="3"/>
  <c r="BT318" i="3"/>
  <c r="BD318" i="3"/>
  <c r="BC318" i="3"/>
  <c r="BR318" i="3"/>
  <c r="BK319" i="3"/>
  <c r="BK321" i="3"/>
  <c r="BB322" i="3"/>
  <c r="BR322" i="3" s="1"/>
  <c r="BA322" i="3"/>
  <c r="BT323" i="3"/>
  <c r="BD323" i="3"/>
  <c r="BS323" i="3"/>
  <c r="BQ323" i="3"/>
  <c r="BC323" i="3"/>
  <c r="BT324" i="3"/>
  <c r="BD324" i="3"/>
  <c r="BS324" i="3"/>
  <c r="BQ324" i="3"/>
  <c r="BC324" i="3"/>
  <c r="BT325" i="3"/>
  <c r="BD325" i="3"/>
  <c r="BS325" i="3"/>
  <c r="BQ325" i="3"/>
  <c r="BC325" i="3"/>
  <c r="BP313" i="3"/>
  <c r="BP314" i="3"/>
  <c r="BP315" i="3"/>
  <c r="BP316" i="3"/>
  <c r="BP317" i="3"/>
  <c r="BK318" i="3"/>
  <c r="BB319" i="3"/>
  <c r="BR319" i="3" s="1"/>
  <c r="BK320" i="3"/>
  <c r="BB321" i="3"/>
  <c r="BR321" i="3" s="1"/>
  <c r="BH321" i="3"/>
  <c r="BH322" i="3"/>
  <c r="BE322" i="3"/>
  <c r="BF322" i="3" s="1"/>
  <c r="BK322" i="3"/>
  <c r="BA323" i="3"/>
  <c r="BE323" i="3"/>
  <c r="BF323" i="3" s="1"/>
  <c r="BA324" i="3"/>
  <c r="BE324" i="3"/>
  <c r="BF324" i="3" s="1"/>
  <c r="BA325" i="3"/>
  <c r="BE325" i="3"/>
  <c r="BF325" i="3" s="1"/>
  <c r="BP322" i="3"/>
  <c r="BP323" i="3"/>
  <c r="BP324" i="3"/>
  <c r="BP325" i="3"/>
  <c r="H389" i="3"/>
  <c r="BH375" i="3"/>
  <c r="BI353" i="3"/>
  <c r="BL353" i="3" s="1"/>
  <c r="BI354" i="3"/>
  <c r="BL354" i="3" s="1"/>
  <c r="BH359" i="3"/>
  <c r="BH361" i="3"/>
  <c r="BH363" i="3"/>
  <c r="H381" i="3"/>
  <c r="H383" i="3"/>
  <c r="BA366" i="3"/>
  <c r="CD366" i="3" s="1"/>
  <c r="BK366" i="3"/>
  <c r="H354" i="3"/>
  <c r="H356" i="3"/>
  <c r="BP356" i="3"/>
  <c r="H357" i="3"/>
  <c r="BH358" i="3"/>
  <c r="BA359" i="3"/>
  <c r="BK359" i="3"/>
  <c r="BH360" i="3"/>
  <c r="BA361" i="3"/>
  <c r="BK361" i="3"/>
  <c r="BH362" i="3"/>
  <c r="BA363" i="3"/>
  <c r="BH339" i="3"/>
  <c r="H339" i="3"/>
  <c r="BK339" i="3"/>
  <c r="BH340" i="3"/>
  <c r="BT326" i="3"/>
  <c r="BD326" i="3"/>
  <c r="BS326" i="3"/>
  <c r="BQ326" i="3"/>
  <c r="BC326" i="3"/>
  <c r="BT327" i="3"/>
  <c r="BD327" i="3"/>
  <c r="BS327" i="3"/>
  <c r="BQ327" i="3"/>
  <c r="BC327" i="3"/>
  <c r="BT328" i="3"/>
  <c r="BD328" i="3"/>
  <c r="BS328" i="3"/>
  <c r="BQ328" i="3"/>
  <c r="BC328" i="3"/>
  <c r="BT329" i="3"/>
  <c r="BD329" i="3"/>
  <c r="BS329" i="3"/>
  <c r="BQ329" i="3"/>
  <c r="BC329" i="3"/>
  <c r="BT330" i="3"/>
  <c r="BS330" i="3"/>
  <c r="BD330" i="3"/>
  <c r="BQ330" i="3"/>
  <c r="BC330" i="3"/>
  <c r="H340" i="3"/>
  <c r="BK340" i="3"/>
  <c r="BH341" i="3"/>
  <c r="H341" i="3"/>
  <c r="BK341" i="3"/>
  <c r="BH342" i="3"/>
  <c r="H342" i="3"/>
  <c r="BK342" i="3"/>
  <c r="BH343" i="3"/>
  <c r="H343" i="3"/>
  <c r="BK343" i="3"/>
  <c r="BH344" i="3"/>
  <c r="BA345" i="3"/>
  <c r="BH345" i="3"/>
  <c r="BA346" i="3"/>
  <c r="BH346" i="3"/>
  <c r="BA347" i="3"/>
  <c r="BH347" i="3"/>
  <c r="BA348" i="3"/>
  <c r="BH348" i="3"/>
  <c r="BA349" i="3"/>
  <c r="BH349" i="3"/>
  <c r="BA350" i="3"/>
  <c r="BH350" i="3"/>
  <c r="BH351" i="3"/>
  <c r="BA326" i="3"/>
  <c r="BE326" i="3"/>
  <c r="BF326" i="3" s="1"/>
  <c r="BA327" i="3"/>
  <c r="BE327" i="3"/>
  <c r="BF327" i="3" s="1"/>
  <c r="BA328" i="3"/>
  <c r="BE328" i="3"/>
  <c r="BF328" i="3" s="1"/>
  <c r="BA329" i="3"/>
  <c r="BE329" i="3"/>
  <c r="BF329" i="3" s="1"/>
  <c r="BA330" i="3"/>
  <c r="BE330" i="3"/>
  <c r="BF330" i="3" s="1"/>
  <c r="BT331" i="3"/>
  <c r="BD331" i="3"/>
  <c r="BS331" i="3"/>
  <c r="BQ331" i="3"/>
  <c r="BC331" i="3"/>
  <c r="BI345" i="3"/>
  <c r="BL345" i="3" s="1"/>
  <c r="BI346" i="3"/>
  <c r="BL346" i="3" s="1"/>
  <c r="BI347" i="3"/>
  <c r="BL347" i="3" s="1"/>
  <c r="BI348" i="3"/>
  <c r="BL348" i="3" s="1"/>
  <c r="BI349" i="3"/>
  <c r="BI350" i="3"/>
  <c r="BL350" i="3" s="1"/>
  <c r="BP326" i="3"/>
  <c r="BP327" i="3"/>
  <c r="BP328" i="3"/>
  <c r="BP329" i="3"/>
  <c r="BP330" i="3"/>
  <c r="BT332" i="3"/>
  <c r="BD332" i="3"/>
  <c r="BS332" i="3"/>
  <c r="BQ332" i="3"/>
  <c r="BC332" i="3"/>
  <c r="BT333" i="3"/>
  <c r="BD333" i="3"/>
  <c r="BS333" i="3"/>
  <c r="BQ333" i="3"/>
  <c r="BC333" i="3"/>
  <c r="BT334" i="3"/>
  <c r="BD334" i="3"/>
  <c r="BS334" i="3"/>
  <c r="BQ334" i="3"/>
  <c r="BC334" i="3"/>
  <c r="BT335" i="3"/>
  <c r="BD335" i="3"/>
  <c r="BS335" i="3"/>
  <c r="BQ335" i="3"/>
  <c r="BC335" i="3"/>
  <c r="BT336" i="3"/>
  <c r="BD336" i="3"/>
  <c r="BS336" i="3"/>
  <c r="BQ336" i="3"/>
  <c r="BC336" i="3"/>
  <c r="BT337" i="3"/>
  <c r="BD337" i="3"/>
  <c r="BS337" i="3"/>
  <c r="BQ337" i="3"/>
  <c r="BC337" i="3"/>
  <c r="BT338" i="3"/>
  <c r="BD338" i="3"/>
  <c r="BS338" i="3"/>
  <c r="BQ338" i="3"/>
  <c r="BC338" i="3"/>
  <c r="BA331" i="3"/>
  <c r="BP331" i="3"/>
  <c r="BP332" i="3"/>
  <c r="BP333" i="3"/>
  <c r="BP334" i="3"/>
  <c r="BP335" i="3"/>
  <c r="BP336" i="3"/>
  <c r="BP337" i="3"/>
  <c r="BP338" i="3"/>
  <c r="BH365" i="3"/>
  <c r="BB352" i="3"/>
  <c r="BC352" i="3" s="1"/>
  <c r="BA352" i="3"/>
  <c r="BB353" i="3"/>
  <c r="BS353" i="3" s="1"/>
  <c r="BA353" i="3"/>
  <c r="BB354" i="3"/>
  <c r="BC354" i="3" s="1"/>
  <c r="BA354" i="3"/>
  <c r="H404" i="3"/>
  <c r="H406" i="3"/>
  <c r="H398" i="3"/>
  <c r="H400" i="3"/>
  <c r="H384" i="3"/>
  <c r="BK387" i="3"/>
  <c r="BA389" i="3"/>
  <c r="BK389" i="3"/>
  <c r="BA365" i="3"/>
  <c r="BK365" i="3"/>
  <c r="BH367" i="3"/>
  <c r="H368" i="3"/>
  <c r="BP368" i="3"/>
  <c r="CD368" i="3"/>
  <c r="BH369" i="3"/>
  <c r="H370" i="3"/>
  <c r="BP370" i="3"/>
  <c r="H371" i="3"/>
  <c r="BH355" i="3"/>
  <c r="BH357" i="3"/>
  <c r="BT339" i="3"/>
  <c r="BD339" i="3"/>
  <c r="BS339" i="3"/>
  <c r="BQ339" i="3"/>
  <c r="BC339" i="3"/>
  <c r="BT340" i="3"/>
  <c r="BD340" i="3"/>
  <c r="BS340" i="3"/>
  <c r="BQ340" i="3"/>
  <c r="BC340" i="3"/>
  <c r="BT341" i="3"/>
  <c r="BD341" i="3"/>
  <c r="BS341" i="3"/>
  <c r="BQ341" i="3"/>
  <c r="BC341" i="3"/>
  <c r="BT342" i="3"/>
  <c r="BD342" i="3"/>
  <c r="BS342" i="3"/>
  <c r="BQ342" i="3"/>
  <c r="BC342" i="3"/>
  <c r="BT343" i="3"/>
  <c r="BS343" i="3"/>
  <c r="BD343" i="3"/>
  <c r="BQ343" i="3"/>
  <c r="BC343" i="3"/>
  <c r="BH377" i="3"/>
  <c r="BH352" i="3"/>
  <c r="BH353" i="3"/>
  <c r="BH354" i="3"/>
  <c r="BK363" i="3"/>
  <c r="BA339" i="3"/>
  <c r="BE339" i="3"/>
  <c r="BF339" i="3" s="1"/>
  <c r="BA340" i="3"/>
  <c r="BE340" i="3"/>
  <c r="BF340" i="3" s="1"/>
  <c r="BA341" i="3"/>
  <c r="BE341" i="3"/>
  <c r="BF341" i="3" s="1"/>
  <c r="BA342" i="3"/>
  <c r="BE342" i="3"/>
  <c r="BF342" i="3" s="1"/>
  <c r="BA343" i="3"/>
  <c r="BE343" i="3"/>
  <c r="BF343" i="3" s="1"/>
  <c r="BT344" i="3"/>
  <c r="BD344" i="3"/>
  <c r="BS344" i="3"/>
  <c r="BQ344" i="3"/>
  <c r="BC344" i="3"/>
  <c r="BK364" i="3"/>
  <c r="BP339" i="3"/>
  <c r="BP340" i="3"/>
  <c r="BP341" i="3"/>
  <c r="BP342" i="3"/>
  <c r="BP343" i="3"/>
  <c r="BT345" i="3"/>
  <c r="BD345" i="3"/>
  <c r="BS345" i="3"/>
  <c r="BQ345" i="3"/>
  <c r="BC345" i="3"/>
  <c r="BT346" i="3"/>
  <c r="BD346" i="3"/>
  <c r="BS346" i="3"/>
  <c r="BQ346" i="3"/>
  <c r="BC346" i="3"/>
  <c r="BT347" i="3"/>
  <c r="BD347" i="3"/>
  <c r="BS347" i="3"/>
  <c r="BQ347" i="3"/>
  <c r="BC347" i="3"/>
  <c r="BT348" i="3"/>
  <c r="BD348" i="3"/>
  <c r="BS348" i="3"/>
  <c r="BQ348" i="3"/>
  <c r="BC348" i="3"/>
  <c r="BT349" i="3"/>
  <c r="BD349" i="3"/>
  <c r="BS349" i="3"/>
  <c r="BQ349" i="3"/>
  <c r="BC349" i="3"/>
  <c r="BT350" i="3"/>
  <c r="BD350" i="3"/>
  <c r="BS350" i="3"/>
  <c r="BQ350" i="3"/>
  <c r="BC350" i="3"/>
  <c r="BT351" i="3"/>
  <c r="BD351" i="3"/>
  <c r="BS351" i="3"/>
  <c r="BQ351" i="3"/>
  <c r="BC351" i="3"/>
  <c r="BA344" i="3"/>
  <c r="BA351" i="3"/>
  <c r="BI351" i="3"/>
  <c r="BL351" i="3" s="1"/>
  <c r="BP344" i="3"/>
  <c r="BP345" i="3"/>
  <c r="BP346" i="3"/>
  <c r="BP347" i="3"/>
  <c r="BP348" i="3"/>
  <c r="BP349" i="3"/>
  <c r="BP350" i="3"/>
  <c r="BP351" i="3"/>
  <c r="H426" i="3"/>
  <c r="H428" i="3"/>
  <c r="BH397" i="3"/>
  <c r="BP398" i="3"/>
  <c r="CD398" i="3"/>
  <c r="BH399" i="3"/>
  <c r="BP400" i="3"/>
  <c r="CD400" i="3"/>
  <c r="BH401" i="3"/>
  <c r="H402" i="3"/>
  <c r="BH378" i="3"/>
  <c r="H378" i="3"/>
  <c r="BH380" i="3"/>
  <c r="H380" i="3"/>
  <c r="BH382" i="3"/>
  <c r="H382" i="3"/>
  <c r="BA384" i="3"/>
  <c r="BK384" i="3"/>
  <c r="BH385" i="3"/>
  <c r="BA386" i="3"/>
  <c r="BK386" i="3"/>
  <c r="BH387" i="3"/>
  <c r="BA388" i="3"/>
  <c r="BK388" i="3"/>
  <c r="BH389" i="3"/>
  <c r="BA390" i="3"/>
  <c r="BK390" i="3"/>
  <c r="BH371" i="3"/>
  <c r="BK372" i="3"/>
  <c r="BP372" i="3"/>
  <c r="CD372" i="3"/>
  <c r="H373" i="3"/>
  <c r="BP374" i="3"/>
  <c r="CD374" i="3"/>
  <c r="H375" i="3"/>
  <c r="BP352" i="3"/>
  <c r="BP353" i="3"/>
  <c r="BK355" i="3"/>
  <c r="BP355" i="3"/>
  <c r="CD355" i="3"/>
  <c r="BB356" i="3"/>
  <c r="BH356" i="3"/>
  <c r="BT358" i="3"/>
  <c r="BD358" i="3"/>
  <c r="BS358" i="3"/>
  <c r="BQ358" i="3"/>
  <c r="BC358" i="3"/>
  <c r="BT359" i="3"/>
  <c r="BD359" i="3"/>
  <c r="BS359" i="3"/>
  <c r="BQ359" i="3"/>
  <c r="BC359" i="3"/>
  <c r="BT360" i="3"/>
  <c r="BD360" i="3"/>
  <c r="BS360" i="3"/>
  <c r="BQ360" i="3"/>
  <c r="BC360" i="3"/>
  <c r="BT361" i="3"/>
  <c r="BD361" i="3"/>
  <c r="BS361" i="3"/>
  <c r="BQ361" i="3"/>
  <c r="BC361" i="3"/>
  <c r="BT362" i="3"/>
  <c r="BD362" i="3"/>
  <c r="BS362" i="3"/>
  <c r="BQ362" i="3"/>
  <c r="BC362" i="3"/>
  <c r="BT363" i="3"/>
  <c r="BD363" i="3"/>
  <c r="BS363" i="3"/>
  <c r="BQ363" i="3"/>
  <c r="BC363" i="3"/>
  <c r="BT364" i="3"/>
  <c r="BD364" i="3"/>
  <c r="BS364" i="3"/>
  <c r="BQ364" i="3"/>
  <c r="BC364" i="3"/>
  <c r="BH392" i="3"/>
  <c r="BP393" i="3"/>
  <c r="CD393" i="3"/>
  <c r="BH394" i="3"/>
  <c r="BP395" i="3"/>
  <c r="CD395" i="3"/>
  <c r="BK383" i="3"/>
  <c r="BH384" i="3"/>
  <c r="BA385" i="3"/>
  <c r="BK385" i="3"/>
  <c r="BH386" i="3"/>
  <c r="BA387" i="3"/>
  <c r="BH388" i="3"/>
  <c r="BH390" i="3"/>
  <c r="BH373" i="3"/>
  <c r="CD376" i="3"/>
  <c r="BB355" i="3"/>
  <c r="BR355" i="3" s="1"/>
  <c r="BK356" i="3"/>
  <c r="CD356" i="3"/>
  <c r="BT357" i="3"/>
  <c r="BD357" i="3"/>
  <c r="BS357" i="3"/>
  <c r="BQ357" i="3"/>
  <c r="BC357" i="3"/>
  <c r="BA357" i="3"/>
  <c r="BI357" i="3"/>
  <c r="BL357" i="3" s="1"/>
  <c r="BA364" i="3"/>
  <c r="BE364" i="3"/>
  <c r="BF364" i="3" s="1"/>
  <c r="BP357" i="3"/>
  <c r="BP358" i="3"/>
  <c r="BP359" i="3"/>
  <c r="BP360" i="3"/>
  <c r="BP361" i="3"/>
  <c r="BP362" i="3"/>
  <c r="BP363" i="3"/>
  <c r="BP364" i="3"/>
  <c r="BS365" i="3"/>
  <c r="BQ365" i="3"/>
  <c r="BC365" i="3"/>
  <c r="BT365" i="3"/>
  <c r="BD365" i="3"/>
  <c r="BS366" i="3"/>
  <c r="BQ366" i="3"/>
  <c r="BC366" i="3"/>
  <c r="BT366" i="3"/>
  <c r="BD366" i="3"/>
  <c r="H499" i="3"/>
  <c r="BS482" i="3"/>
  <c r="BH481" i="3"/>
  <c r="H461" i="3"/>
  <c r="H463" i="3"/>
  <c r="H465" i="3"/>
  <c r="H467" i="3"/>
  <c r="BH443" i="3"/>
  <c r="H443" i="3"/>
  <c r="BH445" i="3"/>
  <c r="H445" i="3"/>
  <c r="H423" i="3"/>
  <c r="H425" i="3"/>
  <c r="H427" i="3"/>
  <c r="H429" i="3"/>
  <c r="BA405" i="3"/>
  <c r="BK405" i="3"/>
  <c r="H407" i="3"/>
  <c r="H409" i="3"/>
  <c r="BP409" i="3"/>
  <c r="H410" i="3"/>
  <c r="BH412" i="3"/>
  <c r="H412" i="3"/>
  <c r="BH414" i="3"/>
  <c r="H414" i="3"/>
  <c r="BH416" i="3"/>
  <c r="H416" i="3"/>
  <c r="H392" i="3"/>
  <c r="H394" i="3"/>
  <c r="H396" i="3"/>
  <c r="BP396" i="3"/>
  <c r="H397" i="3"/>
  <c r="H399" i="3"/>
  <c r="H401" i="3"/>
  <c r="BH403" i="3"/>
  <c r="H403" i="3"/>
  <c r="BP365" i="3"/>
  <c r="BH366" i="3"/>
  <c r="BK367" i="3"/>
  <c r="BP367" i="3"/>
  <c r="CD367" i="3"/>
  <c r="BB368" i="3"/>
  <c r="BR368" i="3" s="1"/>
  <c r="BH368" i="3"/>
  <c r="BK369" i="3"/>
  <c r="BP369" i="3"/>
  <c r="CD369" i="3"/>
  <c r="BB370" i="3"/>
  <c r="BR370" i="3" s="1"/>
  <c r="CD370" i="3"/>
  <c r="BE372" i="3"/>
  <c r="BF372" i="3" s="1"/>
  <c r="AD372" i="3" s="1"/>
  <c r="BH372" i="3"/>
  <c r="CD373" i="3"/>
  <c r="BB373" i="3"/>
  <c r="BR373" i="3" s="1"/>
  <c r="BK374" i="3"/>
  <c r="BK378" i="3"/>
  <c r="BK379" i="3"/>
  <c r="BK380" i="3"/>
  <c r="BK381" i="3"/>
  <c r="BK382" i="3"/>
  <c r="BH383" i="3"/>
  <c r="BB367" i="3"/>
  <c r="BR367" i="3" s="1"/>
  <c r="BK368" i="3"/>
  <c r="BB369" i="3"/>
  <c r="BR369" i="3" s="1"/>
  <c r="BE370" i="3"/>
  <c r="BF370" i="3" s="1"/>
  <c r="AD370" i="3" s="1"/>
  <c r="BH370" i="3"/>
  <c r="BK370" i="3"/>
  <c r="CD371" i="3"/>
  <c r="BB371" i="3"/>
  <c r="BR371" i="3" s="1"/>
  <c r="BE374" i="3"/>
  <c r="BF374" i="3" s="1"/>
  <c r="AD374" i="3" s="1"/>
  <c r="BH374" i="3"/>
  <c r="CD375" i="3"/>
  <c r="BB375" i="3"/>
  <c r="BR375" i="3" s="1"/>
  <c r="BK376" i="3"/>
  <c r="BB377" i="3"/>
  <c r="BR377" i="3" s="1"/>
  <c r="BK371" i="3"/>
  <c r="BB372" i="3"/>
  <c r="BR372" i="3" s="1"/>
  <c r="BK373" i="3"/>
  <c r="BB374" i="3"/>
  <c r="BR374" i="3" s="1"/>
  <c r="BK375" i="3"/>
  <c r="BB376" i="3"/>
  <c r="BR376" i="3" s="1"/>
  <c r="BH376" i="3"/>
  <c r="BK377" i="3"/>
  <c r="CD377" i="3"/>
  <c r="BH420" i="3"/>
  <c r="H421" i="3"/>
  <c r="BP421" i="3"/>
  <c r="H422" i="3"/>
  <c r="BA424" i="3"/>
  <c r="BK424" i="3"/>
  <c r="BA426" i="3"/>
  <c r="BK426" i="3"/>
  <c r="BA428" i="3"/>
  <c r="BK428" i="3"/>
  <c r="BA404" i="3"/>
  <c r="BK404" i="3"/>
  <c r="BH405" i="3"/>
  <c r="BA406" i="3"/>
  <c r="CD406" i="3" s="1"/>
  <c r="BK406" i="3"/>
  <c r="BK432" i="3"/>
  <c r="BH404" i="3"/>
  <c r="BT378" i="3"/>
  <c r="BD378" i="3"/>
  <c r="BS378" i="3"/>
  <c r="BQ378" i="3"/>
  <c r="BC378" i="3"/>
  <c r="BT379" i="3"/>
  <c r="BD379" i="3"/>
  <c r="BS379" i="3"/>
  <c r="BQ379" i="3"/>
  <c r="BC379" i="3"/>
  <c r="BT380" i="3"/>
  <c r="BD380" i="3"/>
  <c r="BS380" i="3"/>
  <c r="BQ380" i="3"/>
  <c r="BC380" i="3"/>
  <c r="BT381" i="3"/>
  <c r="BD381" i="3"/>
  <c r="BS381" i="3"/>
  <c r="BQ381" i="3"/>
  <c r="BC381" i="3"/>
  <c r="BT382" i="3"/>
  <c r="BS382" i="3"/>
  <c r="BD382" i="3"/>
  <c r="BQ382" i="3"/>
  <c r="BC382" i="3"/>
  <c r="BH406" i="3"/>
  <c r="H408" i="3"/>
  <c r="BH410" i="3"/>
  <c r="H411" i="3"/>
  <c r="BH413" i="3"/>
  <c r="H413" i="3"/>
  <c r="BH415" i="3"/>
  <c r="H415" i="3"/>
  <c r="BH391" i="3"/>
  <c r="H391" i="3"/>
  <c r="BK391" i="3"/>
  <c r="BA378" i="3"/>
  <c r="BE378" i="3"/>
  <c r="BF378" i="3" s="1"/>
  <c r="BA379" i="3"/>
  <c r="BE379" i="3"/>
  <c r="BF379" i="3" s="1"/>
  <c r="BA380" i="3"/>
  <c r="BE380" i="3"/>
  <c r="BF380" i="3" s="1"/>
  <c r="BA381" i="3"/>
  <c r="BE381" i="3"/>
  <c r="BF381" i="3" s="1"/>
  <c r="BA382" i="3"/>
  <c r="BE382" i="3"/>
  <c r="BF382" i="3" s="1"/>
  <c r="BT383" i="3"/>
  <c r="BD383" i="3"/>
  <c r="BS383" i="3"/>
  <c r="BQ383" i="3"/>
  <c r="BC383" i="3"/>
  <c r="BK403" i="3"/>
  <c r="BP378" i="3"/>
  <c r="BP379" i="3"/>
  <c r="BP380" i="3"/>
  <c r="BP381" i="3"/>
  <c r="BP382" i="3"/>
  <c r="BT384" i="3"/>
  <c r="BD384" i="3"/>
  <c r="BS384" i="3"/>
  <c r="BQ384" i="3"/>
  <c r="BC384" i="3"/>
  <c r="BT385" i="3"/>
  <c r="BD385" i="3"/>
  <c r="BS385" i="3"/>
  <c r="BQ385" i="3"/>
  <c r="BC385" i="3"/>
  <c r="BT386" i="3"/>
  <c r="BD386" i="3"/>
  <c r="BS386" i="3"/>
  <c r="BQ386" i="3"/>
  <c r="BC386" i="3"/>
  <c r="BT387" i="3"/>
  <c r="BD387" i="3"/>
  <c r="BS387" i="3"/>
  <c r="BQ387" i="3"/>
  <c r="BC387" i="3"/>
  <c r="BT388" i="3"/>
  <c r="BD388" i="3"/>
  <c r="BS388" i="3"/>
  <c r="BQ388" i="3"/>
  <c r="BC388" i="3"/>
  <c r="BT389" i="3"/>
  <c r="BD389" i="3"/>
  <c r="BS389" i="3"/>
  <c r="BQ389" i="3"/>
  <c r="BC389" i="3"/>
  <c r="BT390" i="3"/>
  <c r="BD390" i="3"/>
  <c r="BS390" i="3"/>
  <c r="BQ390" i="3"/>
  <c r="BC390" i="3"/>
  <c r="BA383" i="3"/>
  <c r="BP383" i="3"/>
  <c r="BP384" i="3"/>
  <c r="BP385" i="3"/>
  <c r="BP386" i="3"/>
  <c r="BP387" i="3"/>
  <c r="BP388" i="3"/>
  <c r="BP389" i="3"/>
  <c r="BP390" i="3"/>
  <c r="BS391" i="3"/>
  <c r="BQ391" i="3"/>
  <c r="BT391" i="3"/>
  <c r="BD391" i="3"/>
  <c r="BC391" i="3"/>
  <c r="H448" i="3"/>
  <c r="H450" i="3"/>
  <c r="H452" i="3"/>
  <c r="H454" i="3"/>
  <c r="BH430" i="3"/>
  <c r="H430" i="3"/>
  <c r="H434" i="3"/>
  <c r="H436" i="3"/>
  <c r="BP436" i="3"/>
  <c r="CD436" i="3"/>
  <c r="BH437" i="3"/>
  <c r="H438" i="3"/>
  <c r="BP438" i="3"/>
  <c r="CD438" i="3"/>
  <c r="BH439" i="3"/>
  <c r="H440" i="3"/>
  <c r="BH442" i="3"/>
  <c r="H442" i="3"/>
  <c r="H420" i="3"/>
  <c r="BA423" i="3"/>
  <c r="BK423" i="3"/>
  <c r="BH424" i="3"/>
  <c r="BA425" i="3"/>
  <c r="BK425" i="3"/>
  <c r="BH426" i="3"/>
  <c r="BA427" i="3"/>
  <c r="BK427" i="3"/>
  <c r="BH428" i="3"/>
  <c r="BA429" i="3"/>
  <c r="BK429" i="3"/>
  <c r="BK407" i="3"/>
  <c r="BA391" i="3"/>
  <c r="BE391" i="3"/>
  <c r="BF391" i="3" s="1"/>
  <c r="BR391" i="3"/>
  <c r="BK392" i="3"/>
  <c r="BP392" i="3"/>
  <c r="CD392" i="3"/>
  <c r="BB393" i="3"/>
  <c r="BR393" i="3" s="1"/>
  <c r="BH393" i="3"/>
  <c r="BK394" i="3"/>
  <c r="BP394" i="3"/>
  <c r="CD394" i="3"/>
  <c r="BB395" i="3"/>
  <c r="BR395" i="3" s="1"/>
  <c r="BH395" i="3"/>
  <c r="BE396" i="3"/>
  <c r="BF396" i="3" s="1"/>
  <c r="AD396" i="3" s="1"/>
  <c r="BH396" i="3"/>
  <c r="BK396" i="3"/>
  <c r="CD397" i="3"/>
  <c r="BB397" i="3"/>
  <c r="BR397" i="3" s="1"/>
  <c r="BK398" i="3"/>
  <c r="BE400" i="3"/>
  <c r="BF400" i="3" s="1"/>
  <c r="AD400" i="3" s="1"/>
  <c r="BH400" i="3"/>
  <c r="CD401" i="3"/>
  <c r="BB401" i="3"/>
  <c r="BR401" i="3" s="1"/>
  <c r="BK422" i="3"/>
  <c r="BH423" i="3"/>
  <c r="BH425" i="3"/>
  <c r="BH427" i="3"/>
  <c r="BH429" i="3"/>
  <c r="BK408" i="3"/>
  <c r="BK412" i="3"/>
  <c r="BK413" i="3"/>
  <c r="BK414" i="3"/>
  <c r="BK415" i="3"/>
  <c r="BK416" i="3"/>
  <c r="BB392" i="3"/>
  <c r="BR392" i="3" s="1"/>
  <c r="BK393" i="3"/>
  <c r="BB394" i="3"/>
  <c r="BR394" i="3" s="1"/>
  <c r="BK395" i="3"/>
  <c r="BB396" i="3"/>
  <c r="BR396" i="3" s="1"/>
  <c r="CD396" i="3"/>
  <c r="BE398" i="3"/>
  <c r="BF398" i="3" s="1"/>
  <c r="AD398" i="3" s="1"/>
  <c r="BH398" i="3"/>
  <c r="CD399" i="3"/>
  <c r="BB399" i="3"/>
  <c r="BR399" i="3"/>
  <c r="BK400" i="3"/>
  <c r="BK402" i="3"/>
  <c r="BP402" i="3"/>
  <c r="CD402" i="3"/>
  <c r="BB403" i="3"/>
  <c r="BR403" i="3" s="1"/>
  <c r="BA403" i="3"/>
  <c r="BK397" i="3"/>
  <c r="BB398" i="3"/>
  <c r="BR398" i="3" s="1"/>
  <c r="BK399" i="3"/>
  <c r="BB400" i="3"/>
  <c r="BR400" i="3" s="1"/>
  <c r="BK401" i="3"/>
  <c r="BB402" i="3"/>
  <c r="BR402" i="3" s="1"/>
  <c r="BH402" i="3"/>
  <c r="BE403" i="3"/>
  <c r="BF403" i="3" s="1"/>
  <c r="BP403" i="3"/>
  <c r="BS404" i="3"/>
  <c r="BQ404" i="3"/>
  <c r="BC404" i="3"/>
  <c r="BT404" i="3"/>
  <c r="BD404" i="3"/>
  <c r="BS405" i="3"/>
  <c r="BQ405" i="3"/>
  <c r="BC405" i="3"/>
  <c r="BT405" i="3"/>
  <c r="BD405" i="3"/>
  <c r="BS406" i="3"/>
  <c r="BQ406" i="3"/>
  <c r="BC406" i="3"/>
  <c r="BT406" i="3"/>
  <c r="BD406" i="3"/>
  <c r="CD407" i="3"/>
  <c r="CD408" i="3"/>
  <c r="CD409" i="3"/>
  <c r="H482" i="3"/>
  <c r="H484" i="3"/>
  <c r="H486" i="3"/>
  <c r="H472" i="3"/>
  <c r="BH444" i="3"/>
  <c r="H444" i="3"/>
  <c r="BI448" i="3"/>
  <c r="BL448" i="3" s="1"/>
  <c r="BH431" i="3"/>
  <c r="H431" i="3"/>
  <c r="H433" i="3"/>
  <c r="H435" i="3"/>
  <c r="H437" i="3"/>
  <c r="H439" i="3"/>
  <c r="BH440" i="3"/>
  <c r="H441" i="3"/>
  <c r="H417" i="3"/>
  <c r="BK417" i="3"/>
  <c r="H418" i="3"/>
  <c r="BK418" i="3"/>
  <c r="H419" i="3"/>
  <c r="BP419" i="3"/>
  <c r="BP404" i="3"/>
  <c r="BP405" i="3"/>
  <c r="BP406" i="3"/>
  <c r="BB407" i="3"/>
  <c r="BR407" i="3" s="1"/>
  <c r="BH407" i="3"/>
  <c r="BP407" i="3"/>
  <c r="BB408" i="3"/>
  <c r="BR408" i="3" s="1"/>
  <c r="BH408" i="3"/>
  <c r="BP408" i="3"/>
  <c r="BB409" i="3"/>
  <c r="BR409" i="3" s="1"/>
  <c r="BK409" i="3"/>
  <c r="BB410" i="3"/>
  <c r="BR410" i="3" s="1"/>
  <c r="BK411" i="3"/>
  <c r="BP411" i="3"/>
  <c r="CD411" i="3"/>
  <c r="BB412" i="3"/>
  <c r="BR412" i="3" s="1"/>
  <c r="BA412" i="3"/>
  <c r="BT413" i="3"/>
  <c r="BD413" i="3"/>
  <c r="BS413" i="3"/>
  <c r="BQ413" i="3"/>
  <c r="BC413" i="3"/>
  <c r="BT414" i="3"/>
  <c r="BD414" i="3"/>
  <c r="BS414" i="3"/>
  <c r="BQ414" i="3"/>
  <c r="BC414" i="3"/>
  <c r="BT415" i="3"/>
  <c r="BD415" i="3"/>
  <c r="BS415" i="3"/>
  <c r="BQ415" i="3"/>
  <c r="BC415" i="3"/>
  <c r="BT416" i="3"/>
  <c r="BD416" i="3"/>
  <c r="BS416" i="3"/>
  <c r="BQ416" i="3"/>
  <c r="BC416" i="3"/>
  <c r="BH422" i="3"/>
  <c r="BH409" i="3"/>
  <c r="BK410" i="3"/>
  <c r="CD410" i="3"/>
  <c r="BB411" i="3"/>
  <c r="BR411" i="3" s="1"/>
  <c r="BH411" i="3"/>
  <c r="BE412" i="3"/>
  <c r="BF412" i="3" s="1"/>
  <c r="BA413" i="3"/>
  <c r="BE413" i="3"/>
  <c r="BF413" i="3" s="1"/>
  <c r="BA414" i="3"/>
  <c r="BE414" i="3"/>
  <c r="BF414" i="3" s="1"/>
  <c r="BA415" i="3"/>
  <c r="BE415" i="3"/>
  <c r="BF415" i="3" s="1"/>
  <c r="BA416" i="3"/>
  <c r="BE416" i="3"/>
  <c r="BF416" i="3" s="1"/>
  <c r="BP412" i="3"/>
  <c r="BP413" i="3"/>
  <c r="BP414" i="3"/>
  <c r="BP415" i="3"/>
  <c r="BP416" i="3"/>
  <c r="CD417" i="3"/>
  <c r="CD418" i="3"/>
  <c r="BH470" i="3"/>
  <c r="BK461" i="3"/>
  <c r="BK430" i="3"/>
  <c r="BK431" i="3"/>
  <c r="BI433" i="3"/>
  <c r="BL433" i="3" s="1"/>
  <c r="BI434" i="3"/>
  <c r="BL434" i="3" s="1"/>
  <c r="BH435" i="3"/>
  <c r="BK442" i="3"/>
  <c r="BB417" i="3"/>
  <c r="BR417" i="3" s="1"/>
  <c r="BH417" i="3"/>
  <c r="BP417" i="3"/>
  <c r="BB418" i="3"/>
  <c r="BR418" i="3" s="1"/>
  <c r="BH418" i="3"/>
  <c r="BP418" i="3"/>
  <c r="BK419" i="3"/>
  <c r="CD419" i="3"/>
  <c r="BB420" i="3"/>
  <c r="BR420" i="3" s="1"/>
  <c r="BK421" i="3"/>
  <c r="CD421" i="3"/>
  <c r="BT422" i="3"/>
  <c r="BD422" i="3"/>
  <c r="BS422" i="3"/>
  <c r="BQ422" i="3"/>
  <c r="BC422" i="3"/>
  <c r="BH475" i="3"/>
  <c r="BH477" i="3"/>
  <c r="H449" i="3"/>
  <c r="H451" i="3"/>
  <c r="H453" i="3"/>
  <c r="H455" i="3"/>
  <c r="BH432" i="3"/>
  <c r="BA433" i="3"/>
  <c r="BH433" i="3"/>
  <c r="BA434" i="3"/>
  <c r="BH434" i="3"/>
  <c r="BA435" i="3"/>
  <c r="BB419" i="3"/>
  <c r="BR419" i="3" s="1"/>
  <c r="BH419" i="3"/>
  <c r="BK420" i="3"/>
  <c r="CD420" i="3"/>
  <c r="BB421" i="3"/>
  <c r="BR421" i="3" s="1"/>
  <c r="BH421" i="3"/>
  <c r="BT423" i="3"/>
  <c r="BD423" i="3"/>
  <c r="BS423" i="3"/>
  <c r="BQ423" i="3"/>
  <c r="BC423" i="3"/>
  <c r="BT424" i="3"/>
  <c r="BD424" i="3"/>
  <c r="BS424" i="3"/>
  <c r="BQ424" i="3"/>
  <c r="BC424" i="3"/>
  <c r="BT425" i="3"/>
  <c r="BD425" i="3"/>
  <c r="BS425" i="3"/>
  <c r="BQ425" i="3"/>
  <c r="BC425" i="3"/>
  <c r="BT426" i="3"/>
  <c r="BD426" i="3"/>
  <c r="BS426" i="3"/>
  <c r="BQ426" i="3"/>
  <c r="BC426" i="3"/>
  <c r="BT427" i="3"/>
  <c r="BD427" i="3"/>
  <c r="BS427" i="3"/>
  <c r="BQ427" i="3"/>
  <c r="BC427" i="3"/>
  <c r="BT428" i="3"/>
  <c r="BD428" i="3"/>
  <c r="BS428" i="3"/>
  <c r="BQ428" i="3"/>
  <c r="BC428" i="3"/>
  <c r="BT429" i="3"/>
  <c r="BD429" i="3"/>
  <c r="BS429" i="3"/>
  <c r="BQ429" i="3"/>
  <c r="BC429" i="3"/>
  <c r="BA422" i="3"/>
  <c r="BP422" i="3"/>
  <c r="BP423" i="3"/>
  <c r="BP424" i="3"/>
  <c r="BP425" i="3"/>
  <c r="BP426" i="3"/>
  <c r="BP427" i="3"/>
  <c r="BP428" i="3"/>
  <c r="BP429" i="3"/>
  <c r="H462" i="3"/>
  <c r="H464" i="3"/>
  <c r="H466" i="3"/>
  <c r="H468" i="3"/>
  <c r="BB449" i="3"/>
  <c r="BT449" i="3" s="1"/>
  <c r="BA449" i="3"/>
  <c r="BI449" i="3"/>
  <c r="BL449" i="3" s="1"/>
  <c r="BB450" i="3"/>
  <c r="BT450" i="3" s="1"/>
  <c r="BA450" i="3"/>
  <c r="BI450" i="3"/>
  <c r="BL450" i="3" s="1"/>
  <c r="BB451" i="3"/>
  <c r="BA451" i="3"/>
  <c r="BI451" i="3"/>
  <c r="BL451" i="3" s="1"/>
  <c r="BB452" i="3"/>
  <c r="BT452" i="3" s="1"/>
  <c r="BA452" i="3"/>
  <c r="BI452" i="3"/>
  <c r="BB453" i="3"/>
  <c r="BT453" i="3" s="1"/>
  <c r="BA453" i="3"/>
  <c r="BI453" i="3"/>
  <c r="BB454" i="3"/>
  <c r="BT454" i="3" s="1"/>
  <c r="BA454" i="3"/>
  <c r="BT430" i="3"/>
  <c r="BD430" i="3"/>
  <c r="BS430" i="3"/>
  <c r="BQ430" i="3"/>
  <c r="BC430" i="3"/>
  <c r="BT431" i="3"/>
  <c r="BD431" i="3"/>
  <c r="BS431" i="3"/>
  <c r="BQ431" i="3"/>
  <c r="BC431" i="3"/>
  <c r="BT432" i="3"/>
  <c r="BD432" i="3"/>
  <c r="BS432" i="3"/>
  <c r="BQ432" i="3"/>
  <c r="BC432" i="3"/>
  <c r="H481" i="3"/>
  <c r="BK443" i="3"/>
  <c r="BK444" i="3"/>
  <c r="BK445" i="3"/>
  <c r="BK454" i="3"/>
  <c r="BI454" i="3"/>
  <c r="BT433" i="3"/>
  <c r="BD433" i="3"/>
  <c r="BS433" i="3"/>
  <c r="BQ433" i="3"/>
  <c r="BC433" i="3"/>
  <c r="BT434" i="3"/>
  <c r="BD434" i="3"/>
  <c r="BS434" i="3"/>
  <c r="BQ434" i="3"/>
  <c r="BC434" i="3"/>
  <c r="BS435" i="3"/>
  <c r="BQ435" i="3"/>
  <c r="BT435" i="3"/>
  <c r="BD435" i="3"/>
  <c r="BC435" i="3"/>
  <c r="BH446" i="3"/>
  <c r="H446" i="3"/>
  <c r="BK446" i="3"/>
  <c r="BH447" i="3"/>
  <c r="H447" i="3"/>
  <c r="BK447" i="3"/>
  <c r="BH448" i="3"/>
  <c r="BH449" i="3"/>
  <c r="BH450" i="3"/>
  <c r="BH451" i="3"/>
  <c r="BH452" i="3"/>
  <c r="BH453" i="3"/>
  <c r="BH454" i="3"/>
  <c r="BA455" i="3"/>
  <c r="BH455" i="3"/>
  <c r="BA430" i="3"/>
  <c r="BE430" i="3"/>
  <c r="BF430" i="3" s="1"/>
  <c r="BA431" i="3"/>
  <c r="BE431" i="3"/>
  <c r="BF431" i="3" s="1"/>
  <c r="BA432" i="3"/>
  <c r="BR435" i="3"/>
  <c r="BK436" i="3"/>
  <c r="BB437" i="3"/>
  <c r="BR437" i="3"/>
  <c r="BK438" i="3"/>
  <c r="BB439" i="3"/>
  <c r="BR439" i="3" s="1"/>
  <c r="BK440" i="3"/>
  <c r="BP440" i="3"/>
  <c r="CD440" i="3"/>
  <c r="CD441" i="3"/>
  <c r="BB441" i="3"/>
  <c r="BR441" i="3" s="1"/>
  <c r="BH441" i="3"/>
  <c r="BT442" i="3"/>
  <c r="BD442" i="3"/>
  <c r="BS442" i="3"/>
  <c r="BQ442" i="3"/>
  <c r="BC442" i="3"/>
  <c r="BI455" i="3"/>
  <c r="BL455" i="3" s="1"/>
  <c r="BP430" i="3"/>
  <c r="BP431" i="3"/>
  <c r="BP432" i="3"/>
  <c r="BP433" i="3"/>
  <c r="BP434" i="3"/>
  <c r="BK435" i="3"/>
  <c r="BB436" i="3"/>
  <c r="BR436" i="3" s="1"/>
  <c r="BH436" i="3"/>
  <c r="BK437" i="3"/>
  <c r="CD437" i="3"/>
  <c r="BB438" i="3"/>
  <c r="BR438" i="3" s="1"/>
  <c r="BH438" i="3"/>
  <c r="BK439" i="3"/>
  <c r="CD439" i="3"/>
  <c r="BB440" i="3"/>
  <c r="BR440" i="3" s="1"/>
  <c r="BK441" i="3"/>
  <c r="BA442" i="3"/>
  <c r="BE442" i="3"/>
  <c r="BF442" i="3" s="1"/>
  <c r="BP441" i="3"/>
  <c r="BP442" i="3"/>
  <c r="H511" i="3"/>
  <c r="BA499" i="3"/>
  <c r="BK499" i="3"/>
  <c r="BA482" i="3"/>
  <c r="BK482" i="3"/>
  <c r="BS483" i="3"/>
  <c r="BH484" i="3"/>
  <c r="H485" i="3"/>
  <c r="BH486" i="3"/>
  <c r="H487" i="3"/>
  <c r="H489" i="3"/>
  <c r="BH492" i="3"/>
  <c r="H492" i="3"/>
  <c r="BH494" i="3"/>
  <c r="H494" i="3"/>
  <c r="H473" i="3"/>
  <c r="BP473" i="3"/>
  <c r="BH480" i="3"/>
  <c r="H480" i="3"/>
  <c r="BH456" i="3"/>
  <c r="H456" i="3"/>
  <c r="BK456" i="3"/>
  <c r="BH457" i="3"/>
  <c r="BT443" i="3"/>
  <c r="BD443" i="3"/>
  <c r="BS443" i="3"/>
  <c r="BQ443" i="3"/>
  <c r="BC443" i="3"/>
  <c r="BT444" i="3"/>
  <c r="BD444" i="3"/>
  <c r="BS444" i="3"/>
  <c r="BQ444" i="3"/>
  <c r="BC444" i="3"/>
  <c r="BT445" i="3"/>
  <c r="BD445" i="3"/>
  <c r="BS445" i="3"/>
  <c r="BQ445" i="3"/>
  <c r="BC445" i="3"/>
  <c r="BT446" i="3"/>
  <c r="BD446" i="3"/>
  <c r="BS446" i="3"/>
  <c r="BQ446" i="3"/>
  <c r="BC446" i="3"/>
  <c r="BT447" i="3"/>
  <c r="BS447" i="3"/>
  <c r="BD447" i="3"/>
  <c r="BQ447" i="3"/>
  <c r="BC447" i="3"/>
  <c r="H457" i="3"/>
  <c r="BK457" i="3"/>
  <c r="BH458" i="3"/>
  <c r="H458" i="3"/>
  <c r="BK458" i="3"/>
  <c r="BH459" i="3"/>
  <c r="H459" i="3"/>
  <c r="BK459" i="3"/>
  <c r="BH460" i="3"/>
  <c r="H460" i="3"/>
  <c r="BK460" i="3"/>
  <c r="BH461" i="3"/>
  <c r="BA462" i="3"/>
  <c r="BH462" i="3"/>
  <c r="BA463" i="3"/>
  <c r="BH463" i="3"/>
  <c r="BA464" i="3"/>
  <c r="BH464" i="3"/>
  <c r="BA465" i="3"/>
  <c r="BH465" i="3"/>
  <c r="BA466" i="3"/>
  <c r="BH466" i="3"/>
  <c r="BA467" i="3"/>
  <c r="BH467" i="3"/>
  <c r="BH468" i="3"/>
  <c r="BA443" i="3"/>
  <c r="BE443" i="3"/>
  <c r="BF443" i="3" s="1"/>
  <c r="BA444" i="3"/>
  <c r="BE444" i="3"/>
  <c r="BF444" i="3" s="1"/>
  <c r="BA445" i="3"/>
  <c r="BE445" i="3"/>
  <c r="BF445" i="3" s="1"/>
  <c r="BA446" i="3"/>
  <c r="BE446" i="3"/>
  <c r="BF446" i="3" s="1"/>
  <c r="BA447" i="3"/>
  <c r="BE447" i="3"/>
  <c r="BF447" i="3" s="1"/>
  <c r="BT448" i="3"/>
  <c r="BD448" i="3"/>
  <c r="BS448" i="3"/>
  <c r="BQ448" i="3"/>
  <c r="BC448" i="3"/>
  <c r="BI462" i="3"/>
  <c r="BL462" i="3" s="1"/>
  <c r="BI463" i="3"/>
  <c r="BL463" i="3" s="1"/>
  <c r="BI464" i="3"/>
  <c r="BL464" i="3" s="1"/>
  <c r="BI465" i="3"/>
  <c r="BL465" i="3" s="1"/>
  <c r="BI466" i="3"/>
  <c r="BL466" i="3" s="1"/>
  <c r="BI467" i="3"/>
  <c r="BP443" i="3"/>
  <c r="BP444" i="3"/>
  <c r="BP445" i="3"/>
  <c r="BP446" i="3"/>
  <c r="BP447" i="3"/>
  <c r="BT455" i="3"/>
  <c r="BD455" i="3"/>
  <c r="BS455" i="3"/>
  <c r="BQ455" i="3"/>
  <c r="BC455" i="3"/>
  <c r="BA448" i="3"/>
  <c r="BP448" i="3"/>
  <c r="BP449" i="3"/>
  <c r="BP450" i="3"/>
  <c r="BP451" i="3"/>
  <c r="BP452" i="3"/>
  <c r="BP453" i="3"/>
  <c r="BP454" i="3"/>
  <c r="BP455" i="3"/>
  <c r="BB486" i="3"/>
  <c r="BS486" i="3" s="1"/>
  <c r="BA486" i="3"/>
  <c r="CD488" i="3"/>
  <c r="BP488" i="3"/>
  <c r="H524" i="3"/>
  <c r="BK524" i="3"/>
  <c r="H526" i="3"/>
  <c r="H528" i="3"/>
  <c r="H530" i="3"/>
  <c r="BH532" i="3"/>
  <c r="H532" i="3"/>
  <c r="BH508" i="3"/>
  <c r="H508" i="3"/>
  <c r="BH510" i="3"/>
  <c r="H510" i="3"/>
  <c r="H512" i="3"/>
  <c r="H514" i="3"/>
  <c r="H516" i="3"/>
  <c r="BH518" i="3"/>
  <c r="H518" i="3"/>
  <c r="BH520" i="3"/>
  <c r="H520" i="3"/>
  <c r="H500" i="3"/>
  <c r="BH482" i="3"/>
  <c r="H483" i="3"/>
  <c r="BB484" i="3"/>
  <c r="BS484" i="3" s="1"/>
  <c r="BA484" i="3"/>
  <c r="BT456" i="3"/>
  <c r="BD456" i="3"/>
  <c r="BS456" i="3"/>
  <c r="BQ456" i="3"/>
  <c r="BC456" i="3"/>
  <c r="BT457" i="3"/>
  <c r="BD457" i="3"/>
  <c r="BS457" i="3"/>
  <c r="BQ457" i="3"/>
  <c r="BC457" i="3"/>
  <c r="BT458" i="3"/>
  <c r="BD458" i="3"/>
  <c r="BS458" i="3"/>
  <c r="BQ458" i="3"/>
  <c r="BC458" i="3"/>
  <c r="BT459" i="3"/>
  <c r="BD459" i="3"/>
  <c r="BS459" i="3"/>
  <c r="BQ459" i="3"/>
  <c r="BC459" i="3"/>
  <c r="BT460" i="3"/>
  <c r="BS460" i="3"/>
  <c r="BD460" i="3"/>
  <c r="BQ460" i="3"/>
  <c r="BC460" i="3"/>
  <c r="BK484" i="3"/>
  <c r="BS485" i="3"/>
  <c r="BK486" i="3"/>
  <c r="H488" i="3"/>
  <c r="BH489" i="3"/>
  <c r="H491" i="3"/>
  <c r="BH493" i="3"/>
  <c r="H493" i="3"/>
  <c r="H469" i="3"/>
  <c r="BP469" i="3"/>
  <c r="H470" i="3"/>
  <c r="H471" i="3"/>
  <c r="BP471" i="3"/>
  <c r="H474" i="3"/>
  <c r="BP474" i="3"/>
  <c r="H475" i="3"/>
  <c r="H476" i="3"/>
  <c r="BP476" i="3"/>
  <c r="CD476" i="3"/>
  <c r="H477" i="3"/>
  <c r="H478" i="3"/>
  <c r="H479" i="3"/>
  <c r="BP479" i="3"/>
  <c r="BA456" i="3"/>
  <c r="BE456" i="3"/>
  <c r="BF456" i="3" s="1"/>
  <c r="BA457" i="3"/>
  <c r="BE457" i="3"/>
  <c r="BF457" i="3" s="1"/>
  <c r="BA458" i="3"/>
  <c r="BE458" i="3"/>
  <c r="BF458" i="3" s="1"/>
  <c r="BA459" i="3"/>
  <c r="BE459" i="3"/>
  <c r="BF459" i="3" s="1"/>
  <c r="BA460" i="3"/>
  <c r="BE460" i="3"/>
  <c r="BF460" i="3" s="1"/>
  <c r="BT461" i="3"/>
  <c r="BD461" i="3"/>
  <c r="BS461" i="3"/>
  <c r="BQ461" i="3"/>
  <c r="BC461" i="3"/>
  <c r="BK480" i="3"/>
  <c r="BK481" i="3"/>
  <c r="BP456" i="3"/>
  <c r="BP457" i="3"/>
  <c r="BP458" i="3"/>
  <c r="BP459" i="3"/>
  <c r="BP460" i="3"/>
  <c r="BT462" i="3"/>
  <c r="BD462" i="3"/>
  <c r="BS462" i="3"/>
  <c r="BQ462" i="3"/>
  <c r="BC462" i="3"/>
  <c r="BT463" i="3"/>
  <c r="BD463" i="3"/>
  <c r="BS463" i="3"/>
  <c r="BQ463" i="3"/>
  <c r="BC463" i="3"/>
  <c r="BT464" i="3"/>
  <c r="BD464" i="3"/>
  <c r="BS464" i="3"/>
  <c r="BQ464" i="3"/>
  <c r="BC464" i="3"/>
  <c r="BT465" i="3"/>
  <c r="BD465" i="3"/>
  <c r="BS465" i="3"/>
  <c r="BQ465" i="3"/>
  <c r="BC465" i="3"/>
  <c r="BT466" i="3"/>
  <c r="BD466" i="3"/>
  <c r="BS466" i="3"/>
  <c r="BQ466" i="3"/>
  <c r="BC466" i="3"/>
  <c r="BT467" i="3"/>
  <c r="BD467" i="3"/>
  <c r="BS467" i="3"/>
  <c r="BQ467" i="3"/>
  <c r="BC467" i="3"/>
  <c r="BT468" i="3"/>
  <c r="BD468" i="3"/>
  <c r="BS468" i="3"/>
  <c r="BQ468" i="3"/>
  <c r="BC468" i="3"/>
  <c r="BA461" i="3"/>
  <c r="BA468" i="3"/>
  <c r="BI468" i="3"/>
  <c r="BL468" i="3" s="1"/>
  <c r="BP461" i="3"/>
  <c r="BP462" i="3"/>
  <c r="BP463" i="3"/>
  <c r="BP464" i="3"/>
  <c r="BP465" i="3"/>
  <c r="BP466" i="3"/>
  <c r="BP467" i="3"/>
  <c r="BP468" i="3"/>
  <c r="BK511" i="3"/>
  <c r="H498" i="3"/>
  <c r="BK498" i="3"/>
  <c r="BH499" i="3"/>
  <c r="BA500" i="3"/>
  <c r="BH502" i="3"/>
  <c r="H503" i="3"/>
  <c r="BP503" i="3"/>
  <c r="BA483" i="3"/>
  <c r="BH483" i="3"/>
  <c r="BA485" i="3"/>
  <c r="BH485" i="3"/>
  <c r="BA487" i="3"/>
  <c r="H490" i="3"/>
  <c r="BP490" i="3"/>
  <c r="BB469" i="3"/>
  <c r="BR469" i="3" s="1"/>
  <c r="BH469" i="3"/>
  <c r="BK470" i="3"/>
  <c r="BP470" i="3"/>
  <c r="CD470" i="3"/>
  <c r="BB471" i="3"/>
  <c r="BR471" i="3" s="1"/>
  <c r="BH471" i="3"/>
  <c r="BK472" i="3"/>
  <c r="BP472" i="3"/>
  <c r="CD472" i="3"/>
  <c r="BB473" i="3"/>
  <c r="BR473" i="3" s="1"/>
  <c r="BH473" i="3"/>
  <c r="BE474" i="3"/>
  <c r="BF474" i="3" s="1"/>
  <c r="AD474" i="3" s="1"/>
  <c r="BH474" i="3"/>
  <c r="BK474" i="3"/>
  <c r="CD475" i="3"/>
  <c r="BB475" i="3"/>
  <c r="BR475" i="3" s="1"/>
  <c r="BK476" i="3"/>
  <c r="H552" i="3"/>
  <c r="H536" i="3"/>
  <c r="BH522" i="3"/>
  <c r="H522" i="3"/>
  <c r="BH529" i="3"/>
  <c r="BP514" i="3"/>
  <c r="CD514" i="3"/>
  <c r="BH515" i="3"/>
  <c r="BH500" i="3"/>
  <c r="BI483" i="3"/>
  <c r="BL483" i="3" s="1"/>
  <c r="BI485" i="3"/>
  <c r="BL485" i="3" s="1"/>
  <c r="BH487" i="3"/>
  <c r="BK492" i="3"/>
  <c r="BK493" i="3"/>
  <c r="BK494" i="3"/>
  <c r="BK469" i="3"/>
  <c r="CD469" i="3"/>
  <c r="BB470" i="3"/>
  <c r="BR470" i="3" s="1"/>
  <c r="BK471" i="3"/>
  <c r="CD471" i="3"/>
  <c r="BB472" i="3"/>
  <c r="BR472" i="3" s="1"/>
  <c r="BH472" i="3"/>
  <c r="BK473" i="3"/>
  <c r="CD473" i="3"/>
  <c r="BB474" i="3"/>
  <c r="BR474" i="3" s="1"/>
  <c r="CD474" i="3"/>
  <c r="BE476" i="3"/>
  <c r="BF476" i="3" s="1"/>
  <c r="AD476" i="3" s="1"/>
  <c r="BH476" i="3"/>
  <c r="CD477" i="3"/>
  <c r="BB477" i="3"/>
  <c r="BR477" i="3" s="1"/>
  <c r="BK478" i="3"/>
  <c r="BP478" i="3"/>
  <c r="CD478" i="3"/>
  <c r="BB479" i="3"/>
  <c r="BR479" i="3" s="1"/>
  <c r="BH479" i="3"/>
  <c r="BT480" i="3"/>
  <c r="BD480" i="3"/>
  <c r="BS480" i="3"/>
  <c r="BQ480" i="3"/>
  <c r="BC480" i="3"/>
  <c r="BT481" i="3"/>
  <c r="BD481" i="3"/>
  <c r="BS481" i="3"/>
  <c r="BQ481" i="3"/>
  <c r="BC481" i="3"/>
  <c r="BK475" i="3"/>
  <c r="BB476" i="3"/>
  <c r="BR476" i="3" s="1"/>
  <c r="BK477" i="3"/>
  <c r="BB478" i="3"/>
  <c r="BR478" i="3" s="1"/>
  <c r="BH478" i="3"/>
  <c r="BK479" i="3"/>
  <c r="CD479" i="3"/>
  <c r="BA480" i="3"/>
  <c r="BE480" i="3"/>
  <c r="BF480" i="3" s="1"/>
  <c r="BA481" i="3"/>
  <c r="BE481" i="3"/>
  <c r="BF481" i="3" s="1"/>
  <c r="BP480" i="3"/>
  <c r="BP481" i="3"/>
  <c r="BH509" i="3"/>
  <c r="H509" i="3"/>
  <c r="H513" i="3"/>
  <c r="H515" i="3"/>
  <c r="BH516" i="3"/>
  <c r="H517" i="3"/>
  <c r="BH519" i="3"/>
  <c r="H519" i="3"/>
  <c r="BH495" i="3"/>
  <c r="H495" i="3"/>
  <c r="BK495" i="3"/>
  <c r="BH496" i="3"/>
  <c r="H496" i="3"/>
  <c r="BK496" i="3"/>
  <c r="BH497" i="3"/>
  <c r="H497" i="3"/>
  <c r="BK497" i="3"/>
  <c r="H501" i="3"/>
  <c r="BP501" i="3"/>
  <c r="CD501" i="3"/>
  <c r="H502" i="3"/>
  <c r="BT482" i="3"/>
  <c r="BD482" i="3"/>
  <c r="BC482" i="3"/>
  <c r="BQ482" i="3"/>
  <c r="BT483" i="3"/>
  <c r="BD483" i="3"/>
  <c r="BC483" i="3"/>
  <c r="BQ483" i="3"/>
  <c r="BT485" i="3"/>
  <c r="BD485" i="3"/>
  <c r="BC485" i="3"/>
  <c r="BQ485" i="3"/>
  <c r="BS487" i="3"/>
  <c r="BQ487" i="3"/>
  <c r="BT487" i="3"/>
  <c r="BD487" i="3"/>
  <c r="BC487" i="3"/>
  <c r="BR487" i="3"/>
  <c r="BK488" i="3"/>
  <c r="BH498" i="3"/>
  <c r="BE488" i="3"/>
  <c r="BF488" i="3" s="1"/>
  <c r="AD488" i="3" s="1"/>
  <c r="BH488" i="3"/>
  <c r="CD489" i="3"/>
  <c r="BB489" i="3"/>
  <c r="BR489" i="3" s="1"/>
  <c r="BK490" i="3"/>
  <c r="CD490" i="3"/>
  <c r="BB491" i="3"/>
  <c r="BR491" i="3" s="1"/>
  <c r="BA491" i="3"/>
  <c r="BT492" i="3"/>
  <c r="BD492" i="3"/>
  <c r="BS492" i="3"/>
  <c r="BQ492" i="3"/>
  <c r="BC492" i="3"/>
  <c r="BT493" i="3"/>
  <c r="BD493" i="3"/>
  <c r="BS493" i="3"/>
  <c r="BQ493" i="3"/>
  <c r="BC493" i="3"/>
  <c r="BT494" i="3"/>
  <c r="BD494" i="3"/>
  <c r="BS494" i="3"/>
  <c r="BQ494" i="3"/>
  <c r="BC494" i="3"/>
  <c r="H504" i="3"/>
  <c r="BH505" i="3"/>
  <c r="H505" i="3"/>
  <c r="BK505" i="3"/>
  <c r="BH506" i="3"/>
  <c r="H506" i="3"/>
  <c r="BK506" i="3"/>
  <c r="BH507" i="3"/>
  <c r="H507" i="3"/>
  <c r="BK507" i="3"/>
  <c r="BP482" i="3"/>
  <c r="BP483" i="3"/>
  <c r="BP484" i="3"/>
  <c r="BP485" i="3"/>
  <c r="BP486" i="3"/>
  <c r="BK487" i="3"/>
  <c r="BB488" i="3"/>
  <c r="BR488" i="3" s="1"/>
  <c r="BK489" i="3"/>
  <c r="BB490" i="3"/>
  <c r="BR490" i="3" s="1"/>
  <c r="BH490" i="3"/>
  <c r="BH491" i="3"/>
  <c r="BE491" i="3"/>
  <c r="BF491" i="3" s="1"/>
  <c r="BK491" i="3"/>
  <c r="BA492" i="3"/>
  <c r="BE492" i="3"/>
  <c r="BF492" i="3" s="1"/>
  <c r="BA493" i="3"/>
  <c r="BE493" i="3"/>
  <c r="BF493" i="3" s="1"/>
  <c r="BA494" i="3"/>
  <c r="BE494" i="3"/>
  <c r="BF494" i="3" s="1"/>
  <c r="BP491" i="3"/>
  <c r="BP492" i="3"/>
  <c r="BP493" i="3"/>
  <c r="BP494" i="3"/>
  <c r="BT499" i="3"/>
  <c r="BD499" i="3"/>
  <c r="BS499" i="3"/>
  <c r="BQ499" i="3"/>
  <c r="BC499" i="3"/>
  <c r="BS500" i="3"/>
  <c r="BQ500" i="3"/>
  <c r="BT500" i="3"/>
  <c r="BD500" i="3"/>
  <c r="BC500" i="3"/>
  <c r="BT495" i="3"/>
  <c r="BD495" i="3"/>
  <c r="BS495" i="3"/>
  <c r="BQ495" i="3"/>
  <c r="BC495" i="3"/>
  <c r="BT496" i="3"/>
  <c r="BD496" i="3"/>
  <c r="BS496" i="3"/>
  <c r="BQ496" i="3"/>
  <c r="BC496" i="3"/>
  <c r="BT497" i="3"/>
  <c r="BD497" i="3"/>
  <c r="BS497" i="3"/>
  <c r="BQ497" i="3"/>
  <c r="BC497" i="3"/>
  <c r="BT498" i="3"/>
  <c r="BD498" i="3"/>
  <c r="BS498" i="3"/>
  <c r="BQ498" i="3"/>
  <c r="BC498" i="3"/>
  <c r="BH535" i="3"/>
  <c r="H535" i="3"/>
  <c r="H537" i="3"/>
  <c r="H539" i="3"/>
  <c r="H541" i="3"/>
  <c r="H543" i="3"/>
  <c r="BH545" i="3"/>
  <c r="H545" i="3"/>
  <c r="BH521" i="3"/>
  <c r="H521" i="3"/>
  <c r="BH523" i="3"/>
  <c r="H523" i="3"/>
  <c r="H525" i="3"/>
  <c r="H527" i="3"/>
  <c r="BP527" i="3"/>
  <c r="CD527" i="3"/>
  <c r="BH528" i="3"/>
  <c r="H529" i="3"/>
  <c r="BH531" i="3"/>
  <c r="H531" i="3"/>
  <c r="BH533" i="3"/>
  <c r="H533" i="3"/>
  <c r="BH511" i="3"/>
  <c r="BA512" i="3"/>
  <c r="BH512" i="3"/>
  <c r="BA513" i="3"/>
  <c r="BA495" i="3"/>
  <c r="BE495" i="3"/>
  <c r="BF495" i="3" s="1"/>
  <c r="BA496" i="3"/>
  <c r="BE496" i="3"/>
  <c r="BF496" i="3" s="1"/>
  <c r="BA497" i="3"/>
  <c r="BE497" i="3"/>
  <c r="BF497" i="3" s="1"/>
  <c r="BA498" i="3"/>
  <c r="BR500" i="3"/>
  <c r="BK501" i="3"/>
  <c r="BB502" i="3"/>
  <c r="BR502" i="3" s="1"/>
  <c r="BK503" i="3"/>
  <c r="CD503" i="3"/>
  <c r="BB504" i="3"/>
  <c r="BR504" i="3" s="1"/>
  <c r="BA504" i="3"/>
  <c r="BT505" i="3"/>
  <c r="BD505" i="3"/>
  <c r="BS505" i="3"/>
  <c r="BQ505" i="3"/>
  <c r="BC505" i="3"/>
  <c r="BT506" i="3"/>
  <c r="BD506" i="3"/>
  <c r="BS506" i="3"/>
  <c r="BQ506" i="3"/>
  <c r="BC506" i="3"/>
  <c r="BT507" i="3"/>
  <c r="BD507" i="3"/>
  <c r="BS507" i="3"/>
  <c r="BQ507" i="3"/>
  <c r="BC507" i="3"/>
  <c r="BK552" i="3"/>
  <c r="BK536" i="3"/>
  <c r="BK508" i="3"/>
  <c r="BK509" i="3"/>
  <c r="BK510" i="3"/>
  <c r="BI512" i="3"/>
  <c r="BL512" i="3" s="1"/>
  <c r="BH513" i="3"/>
  <c r="BK518" i="3"/>
  <c r="BK519" i="3"/>
  <c r="BK520" i="3"/>
  <c r="BP495" i="3"/>
  <c r="BP496" i="3"/>
  <c r="BP497" i="3"/>
  <c r="BP498" i="3"/>
  <c r="BP499" i="3"/>
  <c r="BK500" i="3"/>
  <c r="BB501" i="3"/>
  <c r="BR501" i="3" s="1"/>
  <c r="BH501" i="3"/>
  <c r="BK502" i="3"/>
  <c r="CD502" i="3"/>
  <c r="BB503" i="3"/>
  <c r="BR503" i="3" s="1"/>
  <c r="BH503" i="3"/>
  <c r="BH504" i="3"/>
  <c r="BE504" i="3"/>
  <c r="BF504" i="3" s="1"/>
  <c r="BK504" i="3"/>
  <c r="BA505" i="3"/>
  <c r="BE505" i="3"/>
  <c r="BF505" i="3" s="1"/>
  <c r="BA506" i="3"/>
  <c r="BE506" i="3"/>
  <c r="BF506" i="3" s="1"/>
  <c r="BA507" i="3"/>
  <c r="BE507" i="3"/>
  <c r="BF507" i="3" s="1"/>
  <c r="BP504" i="3"/>
  <c r="BP505" i="3"/>
  <c r="BP506" i="3"/>
  <c r="BP507" i="3"/>
  <c r="BT508" i="3"/>
  <c r="BD508" i="3"/>
  <c r="BS508" i="3"/>
  <c r="BQ508" i="3"/>
  <c r="BC508" i="3"/>
  <c r="BT509" i="3"/>
  <c r="BD509" i="3"/>
  <c r="BS509" i="3"/>
  <c r="BQ509" i="3"/>
  <c r="BC509" i="3"/>
  <c r="BT510" i="3"/>
  <c r="BD510" i="3"/>
  <c r="BS510" i="3"/>
  <c r="BQ510" i="3"/>
  <c r="BC510" i="3"/>
  <c r="BT511" i="3"/>
  <c r="BD511" i="3"/>
  <c r="BS511" i="3"/>
  <c r="BQ511" i="3"/>
  <c r="BC511" i="3"/>
  <c r="BT512" i="3"/>
  <c r="BD512" i="3"/>
  <c r="BS512" i="3"/>
  <c r="BQ512" i="3"/>
  <c r="BC512" i="3"/>
  <c r="BS513" i="3"/>
  <c r="BQ513" i="3"/>
  <c r="BT513" i="3"/>
  <c r="BD513" i="3"/>
  <c r="BC513" i="3"/>
  <c r="H605" i="3"/>
  <c r="H608" i="3"/>
  <c r="H587" i="3"/>
  <c r="BH592" i="3"/>
  <c r="BH594" i="3"/>
  <c r="H573" i="3"/>
  <c r="BS574" i="3"/>
  <c r="H575" i="3"/>
  <c r="BS576" i="3"/>
  <c r="H577" i="3"/>
  <c r="BH560" i="3"/>
  <c r="H561" i="3"/>
  <c r="BH562" i="3"/>
  <c r="H563" i="3"/>
  <c r="BH564" i="3"/>
  <c r="H565" i="3"/>
  <c r="H567" i="3"/>
  <c r="BH570" i="3"/>
  <c r="H570" i="3"/>
  <c r="BH572" i="3"/>
  <c r="H572" i="3"/>
  <c r="H554" i="3"/>
  <c r="H556" i="3"/>
  <c r="H558" i="3"/>
  <c r="BH534" i="3"/>
  <c r="H534" i="3"/>
  <c r="H538" i="3"/>
  <c r="H540" i="3"/>
  <c r="BP540" i="3"/>
  <c r="CD540" i="3"/>
  <c r="BH541" i="3"/>
  <c r="H542" i="3"/>
  <c r="BP542" i="3"/>
  <c r="CD542" i="3"/>
  <c r="BH543" i="3"/>
  <c r="H544" i="3"/>
  <c r="BP544" i="3"/>
  <c r="CD544" i="3"/>
  <c r="BH546" i="3"/>
  <c r="H546" i="3"/>
  <c r="BH524" i="3"/>
  <c r="BA525" i="3"/>
  <c r="BH525" i="3"/>
  <c r="BA526" i="3"/>
  <c r="BA508" i="3"/>
  <c r="BE508" i="3"/>
  <c r="BF508" i="3" s="1"/>
  <c r="BA509" i="3"/>
  <c r="BE509" i="3"/>
  <c r="BF509" i="3" s="1"/>
  <c r="BA510" i="3"/>
  <c r="BE510" i="3"/>
  <c r="BF510" i="3" s="1"/>
  <c r="BA511" i="3"/>
  <c r="BR513" i="3"/>
  <c r="BK514" i="3"/>
  <c r="BB515" i="3"/>
  <c r="BR515" i="3" s="1"/>
  <c r="BK516" i="3"/>
  <c r="BP516" i="3"/>
  <c r="CD516" i="3"/>
  <c r="CD517" i="3"/>
  <c r="BB517" i="3"/>
  <c r="BH517" i="3"/>
  <c r="BT518" i="3"/>
  <c r="BD518" i="3"/>
  <c r="BS518" i="3"/>
  <c r="BQ518" i="3"/>
  <c r="BC518" i="3"/>
  <c r="BT519" i="3"/>
  <c r="BD519" i="3"/>
  <c r="BS519" i="3"/>
  <c r="BQ519" i="3"/>
  <c r="BC519" i="3"/>
  <c r="BT520" i="3"/>
  <c r="BD520" i="3"/>
  <c r="BS520" i="3"/>
  <c r="BQ520" i="3"/>
  <c r="BC520" i="3"/>
  <c r="BK521" i="3"/>
  <c r="BK522" i="3"/>
  <c r="BK523" i="3"/>
  <c r="BI525" i="3"/>
  <c r="BL525" i="3" s="1"/>
  <c r="BH526" i="3"/>
  <c r="BK531" i="3"/>
  <c r="BK532" i="3"/>
  <c r="BK533" i="3"/>
  <c r="BP508" i="3"/>
  <c r="BP509" i="3"/>
  <c r="BP510" i="3"/>
  <c r="BP511" i="3"/>
  <c r="BP512" i="3"/>
  <c r="BK513" i="3"/>
  <c r="BB514" i="3"/>
  <c r="BR514" i="3" s="1"/>
  <c r="BH514" i="3"/>
  <c r="BK515" i="3"/>
  <c r="CD515" i="3"/>
  <c r="BB516" i="3"/>
  <c r="BR516" i="3" s="1"/>
  <c r="BK517" i="3"/>
  <c r="BA518" i="3"/>
  <c r="BE518" i="3"/>
  <c r="BF518" i="3" s="1"/>
  <c r="BA519" i="3"/>
  <c r="BE519" i="3"/>
  <c r="BF519" i="3" s="1"/>
  <c r="BA520" i="3"/>
  <c r="BE520" i="3"/>
  <c r="BF520" i="3" s="1"/>
  <c r="BP517" i="3"/>
  <c r="BP518" i="3"/>
  <c r="BP519" i="3"/>
  <c r="BP520" i="3"/>
  <c r="BT521" i="3"/>
  <c r="BD521" i="3"/>
  <c r="BS521" i="3"/>
  <c r="BQ521" i="3"/>
  <c r="BC521" i="3"/>
  <c r="BT522" i="3"/>
  <c r="BD522" i="3"/>
  <c r="BS522" i="3"/>
  <c r="BQ522" i="3"/>
  <c r="BC522" i="3"/>
  <c r="BT523" i="3"/>
  <c r="BD523" i="3"/>
  <c r="BS523" i="3"/>
  <c r="BQ523" i="3"/>
  <c r="BC523" i="3"/>
  <c r="BT524" i="3"/>
  <c r="BD524" i="3"/>
  <c r="BS524" i="3"/>
  <c r="BQ524" i="3"/>
  <c r="BC524" i="3"/>
  <c r="BT525" i="3"/>
  <c r="BD525" i="3"/>
  <c r="BS525" i="3"/>
  <c r="BQ525" i="3"/>
  <c r="BC525" i="3"/>
  <c r="BS526" i="3"/>
  <c r="BQ526" i="3"/>
  <c r="BT526" i="3"/>
  <c r="BD526" i="3"/>
  <c r="BC526" i="3"/>
  <c r="H560" i="3"/>
  <c r="H562" i="3"/>
  <c r="H564" i="3"/>
  <c r="H553" i="3"/>
  <c r="H555" i="3"/>
  <c r="H557" i="3"/>
  <c r="H559" i="3"/>
  <c r="BH536" i="3"/>
  <c r="BA537" i="3"/>
  <c r="BH537" i="3"/>
  <c r="BA538" i="3"/>
  <c r="BH538" i="3"/>
  <c r="BA539" i="3"/>
  <c r="BA521" i="3"/>
  <c r="BE521" i="3"/>
  <c r="BF521" i="3" s="1"/>
  <c r="BA522" i="3"/>
  <c r="BE522" i="3"/>
  <c r="BF522" i="3" s="1"/>
  <c r="BA523" i="3"/>
  <c r="BE523" i="3"/>
  <c r="BF523" i="3" s="1"/>
  <c r="BA524" i="3"/>
  <c r="BR526" i="3"/>
  <c r="BK527" i="3"/>
  <c r="BB528" i="3"/>
  <c r="BR528" i="3" s="1"/>
  <c r="BK529" i="3"/>
  <c r="BP529" i="3"/>
  <c r="CD529" i="3"/>
  <c r="CD530" i="3"/>
  <c r="BB530" i="3"/>
  <c r="BR530" i="3" s="1"/>
  <c r="BH530" i="3"/>
  <c r="BT531" i="3"/>
  <c r="BD531" i="3"/>
  <c r="BS531" i="3"/>
  <c r="BQ531" i="3"/>
  <c r="BC531" i="3"/>
  <c r="BT532" i="3"/>
  <c r="BD532" i="3"/>
  <c r="BS532" i="3"/>
  <c r="BQ532" i="3"/>
  <c r="BC532" i="3"/>
  <c r="BT533" i="3"/>
  <c r="BD533" i="3"/>
  <c r="BS533" i="3"/>
  <c r="BQ533" i="3"/>
  <c r="BC533" i="3"/>
  <c r="BK534" i="3"/>
  <c r="BK535" i="3"/>
  <c r="BI537" i="3"/>
  <c r="BI538" i="3"/>
  <c r="BH539" i="3"/>
  <c r="BK545" i="3"/>
  <c r="BK546" i="3"/>
  <c r="BP521" i="3"/>
  <c r="BP522" i="3"/>
  <c r="BP523" i="3"/>
  <c r="BP524" i="3"/>
  <c r="BP525" i="3"/>
  <c r="BK526" i="3"/>
  <c r="BB527" i="3"/>
  <c r="BR527" i="3" s="1"/>
  <c r="BH527" i="3"/>
  <c r="BK528" i="3"/>
  <c r="CD528" i="3"/>
  <c r="BB529" i="3"/>
  <c r="BR529" i="3" s="1"/>
  <c r="BK530" i="3"/>
  <c r="BA531" i="3"/>
  <c r="BE531" i="3"/>
  <c r="BF531" i="3" s="1"/>
  <c r="BA532" i="3"/>
  <c r="BE532" i="3"/>
  <c r="BF532" i="3" s="1"/>
  <c r="BA533" i="3"/>
  <c r="BE533" i="3"/>
  <c r="BF533" i="3" s="1"/>
  <c r="BP530" i="3"/>
  <c r="BP531" i="3"/>
  <c r="BP532" i="3"/>
  <c r="BP533" i="3"/>
  <c r="BK587" i="3"/>
  <c r="BB560" i="3"/>
  <c r="BS560" i="3" s="1"/>
  <c r="BA560" i="3"/>
  <c r="BB562" i="3"/>
  <c r="BS562" i="3" s="1"/>
  <c r="BA562" i="3"/>
  <c r="BB564" i="3"/>
  <c r="BS564" i="3" s="1"/>
  <c r="BA564" i="3"/>
  <c r="CD566" i="3"/>
  <c r="BP566" i="3"/>
  <c r="BB553" i="3"/>
  <c r="BA553" i="3"/>
  <c r="BI553" i="3"/>
  <c r="BL553" i="3" s="1"/>
  <c r="BB554" i="3"/>
  <c r="BT554" i="3" s="1"/>
  <c r="BA554" i="3"/>
  <c r="BI554" i="3"/>
  <c r="BL554" i="3" s="1"/>
  <c r="BB555" i="3"/>
  <c r="BA555" i="3"/>
  <c r="BI555" i="3"/>
  <c r="BL555" i="3" s="1"/>
  <c r="BB556" i="3"/>
  <c r="BT556" i="3" s="1"/>
  <c r="BA556" i="3"/>
  <c r="BI556" i="3"/>
  <c r="BL556" i="3" s="1"/>
  <c r="BB557" i="3"/>
  <c r="BA557" i="3"/>
  <c r="BI557" i="3"/>
  <c r="BL557" i="3" s="1"/>
  <c r="BB558" i="3"/>
  <c r="BT558" i="3" s="1"/>
  <c r="BA558" i="3"/>
  <c r="BT534" i="3"/>
  <c r="BD534" i="3"/>
  <c r="BS534" i="3"/>
  <c r="BQ534" i="3"/>
  <c r="BC534" i="3"/>
  <c r="BT535" i="3"/>
  <c r="BD535" i="3"/>
  <c r="BS535" i="3"/>
  <c r="BQ535" i="3"/>
  <c r="BC535" i="3"/>
  <c r="BT536" i="3"/>
  <c r="BD536" i="3"/>
  <c r="BS536" i="3"/>
  <c r="BQ536" i="3"/>
  <c r="BC536" i="3"/>
  <c r="BS645" i="3"/>
  <c r="BS647" i="3"/>
  <c r="H648" i="3"/>
  <c r="BS621" i="3"/>
  <c r="H606" i="3"/>
  <c r="H609" i="3"/>
  <c r="H610" i="3"/>
  <c r="H586" i="3"/>
  <c r="BS573" i="3"/>
  <c r="H574" i="3"/>
  <c r="BS575" i="3"/>
  <c r="H576" i="3"/>
  <c r="H578" i="3"/>
  <c r="BK558" i="3"/>
  <c r="BI558" i="3"/>
  <c r="BL558" i="3" s="1"/>
  <c r="BT537" i="3"/>
  <c r="BD537" i="3"/>
  <c r="BS537" i="3"/>
  <c r="BQ537" i="3"/>
  <c r="BC537" i="3"/>
  <c r="BT538" i="3"/>
  <c r="BD538" i="3"/>
  <c r="BS538" i="3"/>
  <c r="BQ538" i="3"/>
  <c r="BC538" i="3"/>
  <c r="BS539" i="3"/>
  <c r="BQ539" i="3"/>
  <c r="BT539" i="3"/>
  <c r="BD539" i="3"/>
  <c r="BC539" i="3"/>
  <c r="BK560" i="3"/>
  <c r="BS561" i="3"/>
  <c r="BK562" i="3"/>
  <c r="BS563" i="3"/>
  <c r="BK564" i="3"/>
  <c r="H566" i="3"/>
  <c r="BH567" i="3"/>
  <c r="BH569" i="3"/>
  <c r="H569" i="3"/>
  <c r="BH571" i="3"/>
  <c r="H571" i="3"/>
  <c r="BH547" i="3"/>
  <c r="H547" i="3"/>
  <c r="BK547" i="3"/>
  <c r="BH548" i="3"/>
  <c r="H548" i="3"/>
  <c r="BK548" i="3"/>
  <c r="BH549" i="3"/>
  <c r="H549" i="3"/>
  <c r="BK549" i="3"/>
  <c r="BH550" i="3"/>
  <c r="H550" i="3"/>
  <c r="BK550" i="3"/>
  <c r="BH551" i="3"/>
  <c r="H551" i="3"/>
  <c r="BK551" i="3"/>
  <c r="BH552" i="3"/>
  <c r="BH553" i="3"/>
  <c r="BH554" i="3"/>
  <c r="BH555" i="3"/>
  <c r="BH556" i="3"/>
  <c r="BH557" i="3"/>
  <c r="BH558" i="3"/>
  <c r="BA559" i="3"/>
  <c r="BH559" i="3"/>
  <c r="BA534" i="3"/>
  <c r="BE534" i="3"/>
  <c r="BF534" i="3" s="1"/>
  <c r="BA535" i="3"/>
  <c r="BE535" i="3"/>
  <c r="BF535" i="3" s="1"/>
  <c r="BA536" i="3"/>
  <c r="BR539" i="3"/>
  <c r="BK540" i="3"/>
  <c r="BB541" i="3"/>
  <c r="BR541" i="3" s="1"/>
  <c r="BK542" i="3"/>
  <c r="BB543" i="3"/>
  <c r="BR543" i="3" s="1"/>
  <c r="BK544" i="3"/>
  <c r="BB545" i="3"/>
  <c r="BR545" i="3" s="1"/>
  <c r="BA545" i="3"/>
  <c r="BT546" i="3"/>
  <c r="BD546" i="3"/>
  <c r="BS546" i="3"/>
  <c r="BQ546" i="3"/>
  <c r="BC546" i="3"/>
  <c r="BI559" i="3"/>
  <c r="BL559" i="3" s="1"/>
  <c r="BP534" i="3"/>
  <c r="BP535" i="3"/>
  <c r="BP536" i="3"/>
  <c r="BP537" i="3"/>
  <c r="BP538" i="3"/>
  <c r="BK539" i="3"/>
  <c r="BB540" i="3"/>
  <c r="BR540" i="3" s="1"/>
  <c r="BH540" i="3"/>
  <c r="BK541" i="3"/>
  <c r="CD541" i="3"/>
  <c r="BB542" i="3"/>
  <c r="BR542" i="3" s="1"/>
  <c r="BH542" i="3"/>
  <c r="BK543" i="3"/>
  <c r="CD543" i="3"/>
  <c r="BB544" i="3"/>
  <c r="BR544" i="3" s="1"/>
  <c r="BH544" i="3"/>
  <c r="BE545" i="3"/>
  <c r="BF545" i="3" s="1"/>
  <c r="BA546" i="3"/>
  <c r="BE546" i="3"/>
  <c r="BF546" i="3" s="1"/>
  <c r="BP545" i="3"/>
  <c r="BP546" i="3"/>
  <c r="H611" i="3"/>
  <c r="BA573" i="3"/>
  <c r="BK573" i="3"/>
  <c r="BA575" i="3"/>
  <c r="BK575" i="3"/>
  <c r="BH573" i="3"/>
  <c r="BH575" i="3"/>
  <c r="BB577" i="3"/>
  <c r="BS577" i="3" s="1"/>
  <c r="BA577" i="3"/>
  <c r="BH577" i="3"/>
  <c r="BT547" i="3"/>
  <c r="BD547" i="3"/>
  <c r="BS547" i="3"/>
  <c r="BQ547" i="3"/>
  <c r="BC547" i="3"/>
  <c r="BT548" i="3"/>
  <c r="BD548" i="3"/>
  <c r="BS548" i="3"/>
  <c r="BQ548" i="3"/>
  <c r="BC548" i="3"/>
  <c r="BT549" i="3"/>
  <c r="BD549" i="3"/>
  <c r="BS549" i="3"/>
  <c r="BQ549" i="3"/>
  <c r="BC549" i="3"/>
  <c r="BT550" i="3"/>
  <c r="BD550" i="3"/>
  <c r="BS550" i="3"/>
  <c r="BQ550" i="3"/>
  <c r="BC550" i="3"/>
  <c r="BT551" i="3"/>
  <c r="BS551" i="3"/>
  <c r="BD551" i="3"/>
  <c r="BQ551" i="3"/>
  <c r="BC551" i="3"/>
  <c r="BK577" i="3"/>
  <c r="BA561" i="3"/>
  <c r="BH561" i="3"/>
  <c r="BA563" i="3"/>
  <c r="BH563" i="3"/>
  <c r="BA565" i="3"/>
  <c r="H568" i="3"/>
  <c r="BP568" i="3"/>
  <c r="BA547" i="3"/>
  <c r="BE547" i="3"/>
  <c r="BF547" i="3" s="1"/>
  <c r="BA548" i="3"/>
  <c r="BE548" i="3"/>
  <c r="BF548" i="3" s="1"/>
  <c r="BA549" i="3"/>
  <c r="BE549" i="3"/>
  <c r="BF549" i="3" s="1"/>
  <c r="BA550" i="3"/>
  <c r="BE550" i="3"/>
  <c r="BF550" i="3" s="1"/>
  <c r="BA551" i="3"/>
  <c r="BE551" i="3"/>
  <c r="BF551" i="3" s="1"/>
  <c r="BT552" i="3"/>
  <c r="BD552" i="3"/>
  <c r="BS552" i="3"/>
  <c r="BQ552" i="3"/>
  <c r="BC552" i="3"/>
  <c r="BI561" i="3"/>
  <c r="BL561" i="3" s="1"/>
  <c r="BI563" i="3"/>
  <c r="BL563" i="3" s="1"/>
  <c r="BH565" i="3"/>
  <c r="BK569" i="3"/>
  <c r="BK570" i="3"/>
  <c r="BK571" i="3"/>
  <c r="BK572" i="3"/>
  <c r="BP547" i="3"/>
  <c r="BP548" i="3"/>
  <c r="BP549" i="3"/>
  <c r="BP550" i="3"/>
  <c r="BP551" i="3"/>
  <c r="BT559" i="3"/>
  <c r="BD559" i="3"/>
  <c r="BS559" i="3"/>
  <c r="BQ559" i="3"/>
  <c r="BC559" i="3"/>
  <c r="BA552" i="3"/>
  <c r="BP552" i="3"/>
  <c r="BP553" i="3"/>
  <c r="BP554" i="3"/>
  <c r="BP555" i="3"/>
  <c r="BP556" i="3"/>
  <c r="BP557" i="3"/>
  <c r="BP558" i="3"/>
  <c r="BP559" i="3"/>
  <c r="H641" i="3"/>
  <c r="BP641" i="3"/>
  <c r="BS617" i="3"/>
  <c r="H618" i="3"/>
  <c r="BS619" i="3"/>
  <c r="H620" i="3"/>
  <c r="H624" i="3"/>
  <c r="BS612" i="3"/>
  <c r="H613" i="3"/>
  <c r="BS614" i="3"/>
  <c r="H615" i="3"/>
  <c r="H600" i="3"/>
  <c r="H602" i="3"/>
  <c r="H604" i="3"/>
  <c r="BA606" i="3"/>
  <c r="BK606" i="3"/>
  <c r="BA609" i="3"/>
  <c r="BK609" i="3"/>
  <c r="BA610" i="3"/>
  <c r="BK610" i="3"/>
  <c r="BA586" i="3"/>
  <c r="CD586" i="3" s="1"/>
  <c r="BK586" i="3"/>
  <c r="H588" i="3"/>
  <c r="BA574" i="3"/>
  <c r="BH574" i="3"/>
  <c r="BA576" i="3"/>
  <c r="BH576" i="3"/>
  <c r="BA578" i="3"/>
  <c r="BR578" i="3"/>
  <c r="H579" i="3"/>
  <c r="H580" i="3"/>
  <c r="BH581" i="3"/>
  <c r="BT561" i="3"/>
  <c r="BD561" i="3"/>
  <c r="BC561" i="3"/>
  <c r="BQ561" i="3"/>
  <c r="BT563" i="3"/>
  <c r="BD563" i="3"/>
  <c r="BC563" i="3"/>
  <c r="BQ563" i="3"/>
  <c r="BS565" i="3"/>
  <c r="BQ565" i="3"/>
  <c r="BT565" i="3"/>
  <c r="BD565" i="3"/>
  <c r="BC565" i="3"/>
  <c r="BR565" i="3"/>
  <c r="BK566" i="3"/>
  <c r="H651" i="3"/>
  <c r="BP651" i="3"/>
  <c r="BH586" i="3"/>
  <c r="BI574" i="3"/>
  <c r="BL574" i="3" s="1"/>
  <c r="BI576" i="3"/>
  <c r="BL576" i="3" s="1"/>
  <c r="BH578" i="3"/>
  <c r="BE566" i="3"/>
  <c r="BF566" i="3" s="1"/>
  <c r="AD566" i="3" s="1"/>
  <c r="BH566" i="3"/>
  <c r="CD567" i="3"/>
  <c r="BB567" i="3"/>
  <c r="BR567" i="3" s="1"/>
  <c r="BK568" i="3"/>
  <c r="CD568" i="3"/>
  <c r="BB569" i="3"/>
  <c r="BR569" i="3" s="1"/>
  <c r="BA569" i="3"/>
  <c r="BT570" i="3"/>
  <c r="BD570" i="3"/>
  <c r="BS570" i="3"/>
  <c r="BQ570" i="3"/>
  <c r="BC570" i="3"/>
  <c r="BT571" i="3"/>
  <c r="BD571" i="3"/>
  <c r="BS571" i="3"/>
  <c r="BQ571" i="3"/>
  <c r="BC571" i="3"/>
  <c r="BT572" i="3"/>
  <c r="BD572" i="3"/>
  <c r="BS572" i="3"/>
  <c r="BQ572" i="3"/>
  <c r="BC572" i="3"/>
  <c r="H581" i="3"/>
  <c r="BK581" i="3"/>
  <c r="BH582" i="3"/>
  <c r="H582" i="3"/>
  <c r="BK582" i="3"/>
  <c r="BH583" i="3"/>
  <c r="H583" i="3"/>
  <c r="BK583" i="3"/>
  <c r="BH584" i="3"/>
  <c r="H584" i="3"/>
  <c r="BK584" i="3"/>
  <c r="BH585" i="3"/>
  <c r="H585" i="3"/>
  <c r="BK585" i="3"/>
  <c r="BP560" i="3"/>
  <c r="BP561" i="3"/>
  <c r="BP562" i="3"/>
  <c r="BP563" i="3"/>
  <c r="BP564" i="3"/>
  <c r="BK565" i="3"/>
  <c r="BB566" i="3"/>
  <c r="BR566" i="3" s="1"/>
  <c r="BK567" i="3"/>
  <c r="BB568" i="3"/>
  <c r="BR568" i="3" s="1"/>
  <c r="BH568" i="3"/>
  <c r="BE569" i="3"/>
  <c r="BF569" i="3" s="1"/>
  <c r="BA570" i="3"/>
  <c r="BE570" i="3"/>
  <c r="BF570" i="3" s="1"/>
  <c r="BA571" i="3"/>
  <c r="BE571" i="3"/>
  <c r="BF571" i="3" s="1"/>
  <c r="BA572" i="3"/>
  <c r="BE572" i="3"/>
  <c r="BF572" i="3" s="1"/>
  <c r="BP569" i="3"/>
  <c r="BP570" i="3"/>
  <c r="BP571" i="3"/>
  <c r="BP572" i="3"/>
  <c r="H612" i="3"/>
  <c r="H614" i="3"/>
  <c r="H599" i="3"/>
  <c r="H601" i="3"/>
  <c r="H603" i="3"/>
  <c r="BA605" i="3"/>
  <c r="BK605" i="3"/>
  <c r="BH606" i="3"/>
  <c r="BA608" i="3"/>
  <c r="BK608" i="3"/>
  <c r="BH609" i="3"/>
  <c r="BH610" i="3"/>
  <c r="BA611" i="3"/>
  <c r="BK611" i="3"/>
  <c r="BB587" i="3"/>
  <c r="BS587" i="3" s="1"/>
  <c r="BA587" i="3"/>
  <c r="BK588" i="3"/>
  <c r="BP591" i="3"/>
  <c r="BT573" i="3"/>
  <c r="BD573" i="3"/>
  <c r="BC573" i="3"/>
  <c r="BQ573" i="3"/>
  <c r="BT574" i="3"/>
  <c r="BD574" i="3"/>
  <c r="BC574" i="3"/>
  <c r="BQ574" i="3"/>
  <c r="BT575" i="3"/>
  <c r="BD575" i="3"/>
  <c r="BC575" i="3"/>
  <c r="BQ575" i="3"/>
  <c r="BT576" i="3"/>
  <c r="BD576" i="3"/>
  <c r="BC576" i="3"/>
  <c r="BQ576" i="3"/>
  <c r="BS578" i="3"/>
  <c r="BQ578" i="3"/>
  <c r="BT578" i="3"/>
  <c r="BD578" i="3"/>
  <c r="BC578" i="3"/>
  <c r="BH632" i="3"/>
  <c r="H622" i="3"/>
  <c r="BK604" i="3"/>
  <c r="BH605" i="3"/>
  <c r="BH608" i="3"/>
  <c r="BH611" i="3"/>
  <c r="CD593" i="3"/>
  <c r="BP593" i="3"/>
  <c r="CD595" i="3"/>
  <c r="BP595" i="3"/>
  <c r="BK579" i="3"/>
  <c r="BP579" i="3"/>
  <c r="CD579" i="3"/>
  <c r="CD580" i="3"/>
  <c r="BB580" i="3"/>
  <c r="BR580" i="3" s="1"/>
  <c r="BT581" i="3"/>
  <c r="BD581" i="3"/>
  <c r="BS581" i="3"/>
  <c r="BQ581" i="3"/>
  <c r="BC581" i="3"/>
  <c r="BT582" i="3"/>
  <c r="BD582" i="3"/>
  <c r="BS582" i="3"/>
  <c r="BQ582" i="3"/>
  <c r="BC582" i="3"/>
  <c r="BT583" i="3"/>
  <c r="BD583" i="3"/>
  <c r="BS583" i="3"/>
  <c r="BQ583" i="3"/>
  <c r="BC583" i="3"/>
  <c r="BT584" i="3"/>
  <c r="BD584" i="3"/>
  <c r="BS584" i="3"/>
  <c r="BQ584" i="3"/>
  <c r="BC584" i="3"/>
  <c r="BT585" i="3"/>
  <c r="BD585" i="3"/>
  <c r="BS585" i="3"/>
  <c r="BQ585" i="3"/>
  <c r="BC585" i="3"/>
  <c r="BH587" i="3"/>
  <c r="H589" i="3"/>
  <c r="BK589" i="3"/>
  <c r="H590" i="3"/>
  <c r="BK590" i="3"/>
  <c r="H591" i="3"/>
  <c r="H592" i="3"/>
  <c r="H593" i="3"/>
  <c r="H594" i="3"/>
  <c r="H595" i="3"/>
  <c r="H596" i="3"/>
  <c r="H597" i="3"/>
  <c r="BH598" i="3"/>
  <c r="H598" i="3"/>
  <c r="BK598" i="3"/>
  <c r="BP573" i="3"/>
  <c r="BP574" i="3"/>
  <c r="BP575" i="3"/>
  <c r="BP576" i="3"/>
  <c r="BP577" i="3"/>
  <c r="BK578" i="3"/>
  <c r="BB579" i="3"/>
  <c r="BR579" i="3" s="1"/>
  <c r="BH579" i="3"/>
  <c r="BH580" i="3"/>
  <c r="BE580" i="3"/>
  <c r="BF580" i="3" s="1"/>
  <c r="AD580" i="3" s="1"/>
  <c r="BK580" i="3"/>
  <c r="BA581" i="3"/>
  <c r="BE581" i="3"/>
  <c r="BF581" i="3" s="1"/>
  <c r="BA582" i="3"/>
  <c r="BE582" i="3"/>
  <c r="BF582" i="3" s="1"/>
  <c r="BA583" i="3"/>
  <c r="BE583" i="3"/>
  <c r="BF583" i="3" s="1"/>
  <c r="BA584" i="3"/>
  <c r="BE584" i="3"/>
  <c r="BF584" i="3" s="1"/>
  <c r="BA585" i="3"/>
  <c r="BE585" i="3"/>
  <c r="BF585" i="3" s="1"/>
  <c r="BP580" i="3"/>
  <c r="BP581" i="3"/>
  <c r="BP582" i="3"/>
  <c r="BP583" i="3"/>
  <c r="BP584" i="3"/>
  <c r="BP585" i="3"/>
  <c r="BK613" i="3"/>
  <c r="BK615" i="3"/>
  <c r="BB599" i="3"/>
  <c r="BQ599" i="3" s="1"/>
  <c r="BA599" i="3"/>
  <c r="BI599" i="3"/>
  <c r="BL599" i="3" s="1"/>
  <c r="BB600" i="3"/>
  <c r="BA600" i="3"/>
  <c r="BI600" i="3"/>
  <c r="BL600" i="3" s="1"/>
  <c r="BB601" i="3"/>
  <c r="BT601" i="3" s="1"/>
  <c r="BA601" i="3"/>
  <c r="BI601" i="3"/>
  <c r="BL601" i="3" s="1"/>
  <c r="BB602" i="3"/>
  <c r="BA602" i="3"/>
  <c r="BI602" i="3"/>
  <c r="BL602" i="3" s="1"/>
  <c r="BS586" i="3"/>
  <c r="BQ586" i="3"/>
  <c r="BC586" i="3"/>
  <c r="BT586" i="3"/>
  <c r="BD586" i="3"/>
  <c r="CD588" i="3"/>
  <c r="CD589" i="3"/>
  <c r="CD590" i="3"/>
  <c r="CD591" i="3"/>
  <c r="H667" i="3"/>
  <c r="BS644" i="3"/>
  <c r="BS646" i="3"/>
  <c r="H631" i="3"/>
  <c r="BH634" i="3"/>
  <c r="H637" i="3"/>
  <c r="BP639" i="3"/>
  <c r="H617" i="3"/>
  <c r="BK612" i="3"/>
  <c r="BS613" i="3"/>
  <c r="BK614" i="3"/>
  <c r="BS615" i="3"/>
  <c r="H619" i="3"/>
  <c r="BS620" i="3"/>
  <c r="H621" i="3"/>
  <c r="BH599" i="3"/>
  <c r="BH600" i="3"/>
  <c r="BH601" i="3"/>
  <c r="BH602" i="3"/>
  <c r="BA603" i="3"/>
  <c r="BH603" i="3"/>
  <c r="BP586" i="3"/>
  <c r="BP587" i="3"/>
  <c r="BB588" i="3"/>
  <c r="BR588" i="3" s="1"/>
  <c r="BH588" i="3"/>
  <c r="BP588" i="3"/>
  <c r="BB589" i="3"/>
  <c r="BR589" i="3" s="1"/>
  <c r="BH589" i="3"/>
  <c r="BP589" i="3"/>
  <c r="BB590" i="3"/>
  <c r="BR590" i="3" s="1"/>
  <c r="BH590" i="3"/>
  <c r="BP590" i="3"/>
  <c r="BB591" i="3"/>
  <c r="BR591" i="3" s="1"/>
  <c r="BK591" i="3"/>
  <c r="BB592" i="3"/>
  <c r="BR592" i="3" s="1"/>
  <c r="BK593" i="3"/>
  <c r="BB594" i="3"/>
  <c r="BR594" i="3" s="1"/>
  <c r="BK595" i="3"/>
  <c r="BB596" i="3"/>
  <c r="BR596" i="3" s="1"/>
  <c r="BH596" i="3"/>
  <c r="BK597" i="3"/>
  <c r="BP597" i="3"/>
  <c r="BT598" i="3"/>
  <c r="BD598" i="3"/>
  <c r="BS598" i="3"/>
  <c r="BQ598" i="3"/>
  <c r="BC598" i="3"/>
  <c r="BI603" i="3"/>
  <c r="BL603" i="3" s="1"/>
  <c r="BH604" i="3"/>
  <c r="BH591" i="3"/>
  <c r="BK592" i="3"/>
  <c r="CD592" i="3"/>
  <c r="BB593" i="3"/>
  <c r="BR593" i="3" s="1"/>
  <c r="BH593" i="3"/>
  <c r="BK594" i="3"/>
  <c r="CD594" i="3"/>
  <c r="BB595" i="3"/>
  <c r="BR595" i="3" s="1"/>
  <c r="BH595" i="3"/>
  <c r="BK596" i="3"/>
  <c r="CD596" i="3"/>
  <c r="CD597" i="3"/>
  <c r="BB597" i="3"/>
  <c r="BH597" i="3"/>
  <c r="BA598" i="3"/>
  <c r="BE598" i="3"/>
  <c r="BF598" i="3" s="1"/>
  <c r="BP598" i="3"/>
  <c r="BT603" i="3"/>
  <c r="BS603" i="3"/>
  <c r="BD603" i="3"/>
  <c r="BQ603" i="3"/>
  <c r="BC603" i="3"/>
  <c r="H683" i="3"/>
  <c r="H661" i="3"/>
  <c r="H665" i="3"/>
  <c r="BH642" i="3"/>
  <c r="BA617" i="3"/>
  <c r="BK617" i="3"/>
  <c r="BS618" i="3"/>
  <c r="BA621" i="3"/>
  <c r="BK621" i="3"/>
  <c r="H623" i="3"/>
  <c r="BP623" i="3"/>
  <c r="CD623" i="3"/>
  <c r="BA612" i="3"/>
  <c r="BH612" i="3"/>
  <c r="BA614" i="3"/>
  <c r="BH614" i="3"/>
  <c r="BT604" i="3"/>
  <c r="BD604" i="3"/>
  <c r="BS604" i="3"/>
  <c r="BQ604" i="3"/>
  <c r="BC604" i="3"/>
  <c r="H644" i="3"/>
  <c r="H646" i="3"/>
  <c r="BH650" i="3"/>
  <c r="H638" i="3"/>
  <c r="BH640" i="3"/>
  <c r="BH617" i="3"/>
  <c r="BK619" i="3"/>
  <c r="BH621" i="3"/>
  <c r="BA613" i="3"/>
  <c r="BH613" i="3"/>
  <c r="BA615" i="3"/>
  <c r="BH615" i="3"/>
  <c r="BH616" i="3"/>
  <c r="H616" i="3"/>
  <c r="BK616" i="3"/>
  <c r="BP599" i="3"/>
  <c r="BP600" i="3"/>
  <c r="BP601" i="3"/>
  <c r="BP602" i="3"/>
  <c r="BP603" i="3"/>
  <c r="BT605" i="3"/>
  <c r="BD605" i="3"/>
  <c r="BS605" i="3"/>
  <c r="BQ605" i="3"/>
  <c r="BC605" i="3"/>
  <c r="BT606" i="3"/>
  <c r="BD606" i="3"/>
  <c r="BS606" i="3"/>
  <c r="BQ606" i="3"/>
  <c r="BC606" i="3"/>
  <c r="BT608" i="3"/>
  <c r="BD608" i="3"/>
  <c r="BS608" i="3"/>
  <c r="BQ608" i="3"/>
  <c r="BC608" i="3"/>
  <c r="BT609" i="3"/>
  <c r="BD609" i="3"/>
  <c r="BS609" i="3"/>
  <c r="BQ609" i="3"/>
  <c r="BC609" i="3"/>
  <c r="BT610" i="3"/>
  <c r="BD610" i="3"/>
  <c r="BS610" i="3"/>
  <c r="BQ610" i="3"/>
  <c r="BC610" i="3"/>
  <c r="BT611" i="3"/>
  <c r="BD611" i="3"/>
  <c r="BS611" i="3"/>
  <c r="BQ611" i="3"/>
  <c r="BC611" i="3"/>
  <c r="BA604" i="3"/>
  <c r="BP604" i="3"/>
  <c r="BP605" i="3"/>
  <c r="BP606" i="3"/>
  <c r="BP608" i="3"/>
  <c r="BP609" i="3"/>
  <c r="BP610" i="3"/>
  <c r="BP611" i="3"/>
  <c r="H664" i="3"/>
  <c r="H666" i="3"/>
  <c r="H668" i="3"/>
  <c r="BS643" i="3"/>
  <c r="BA644" i="3"/>
  <c r="BK644" i="3"/>
  <c r="BA646" i="3"/>
  <c r="BK646" i="3"/>
  <c r="BA648" i="3"/>
  <c r="H630" i="3"/>
  <c r="BH636" i="3"/>
  <c r="BP637" i="3"/>
  <c r="CD637" i="3"/>
  <c r="BH638" i="3"/>
  <c r="H639" i="3"/>
  <c r="CD639" i="3"/>
  <c r="CD641" i="3"/>
  <c r="BI618" i="3"/>
  <c r="BL618" i="3" s="1"/>
  <c r="BA619" i="3"/>
  <c r="BH619" i="3"/>
  <c r="BI620" i="3"/>
  <c r="BL620" i="3" s="1"/>
  <c r="BB622" i="3"/>
  <c r="BS622" i="3" s="1"/>
  <c r="BA622" i="3"/>
  <c r="BH622" i="3"/>
  <c r="BH624" i="3"/>
  <c r="BT612" i="3"/>
  <c r="BD612" i="3"/>
  <c r="BC612" i="3"/>
  <c r="BQ612" i="3"/>
  <c r="BT613" i="3"/>
  <c r="BD613" i="3"/>
  <c r="BC613" i="3"/>
  <c r="BQ613" i="3"/>
  <c r="BT614" i="3"/>
  <c r="BD614" i="3"/>
  <c r="BC614" i="3"/>
  <c r="BQ614" i="3"/>
  <c r="BT615" i="3"/>
  <c r="BD615" i="3"/>
  <c r="BC615" i="3"/>
  <c r="BQ615" i="3"/>
  <c r="BK661" i="3"/>
  <c r="H640" i="3"/>
  <c r="H642" i="3"/>
  <c r="BA618" i="3"/>
  <c r="BH618" i="3"/>
  <c r="BA620" i="3"/>
  <c r="BT616" i="3"/>
  <c r="BD616" i="3"/>
  <c r="BS616" i="3"/>
  <c r="BQ616" i="3"/>
  <c r="BC616" i="3"/>
  <c r="BH620" i="3"/>
  <c r="H625" i="3"/>
  <c r="BH626" i="3"/>
  <c r="H626" i="3"/>
  <c r="BK626" i="3"/>
  <c r="BH627" i="3"/>
  <c r="H627" i="3"/>
  <c r="BK627" i="3"/>
  <c r="BH628" i="3"/>
  <c r="H628" i="3"/>
  <c r="BK628" i="3"/>
  <c r="BH629" i="3"/>
  <c r="H629" i="3"/>
  <c r="BK629" i="3"/>
  <c r="BP612" i="3"/>
  <c r="BP613" i="3"/>
  <c r="BP614" i="3"/>
  <c r="BP615" i="3"/>
  <c r="BA616" i="3"/>
  <c r="BE616" i="3"/>
  <c r="BF616" i="3" s="1"/>
  <c r="BP616" i="3"/>
  <c r="BI630" i="3"/>
  <c r="BL630" i="3" s="1"/>
  <c r="BP636" i="3"/>
  <c r="BK637" i="3"/>
  <c r="BE623" i="3"/>
  <c r="BF623" i="3" s="1"/>
  <c r="AD623" i="3" s="1"/>
  <c r="BH623" i="3"/>
  <c r="CD624" i="3"/>
  <c r="BB624" i="3"/>
  <c r="BR624" i="3" s="1"/>
  <c r="H713" i="3"/>
  <c r="H715" i="3"/>
  <c r="H717" i="3"/>
  <c r="H719" i="3"/>
  <c r="BH695" i="3"/>
  <c r="H695" i="3"/>
  <c r="H697" i="3"/>
  <c r="BP697" i="3"/>
  <c r="H684" i="3"/>
  <c r="H686" i="3"/>
  <c r="H688" i="3"/>
  <c r="H690" i="3"/>
  <c r="H692" i="3"/>
  <c r="H694" i="3"/>
  <c r="H670" i="3"/>
  <c r="H672" i="3"/>
  <c r="H674" i="3"/>
  <c r="BP674" i="3"/>
  <c r="H675" i="3"/>
  <c r="H677" i="3"/>
  <c r="H679" i="3"/>
  <c r="BH681" i="3"/>
  <c r="H681" i="3"/>
  <c r="BH660" i="3"/>
  <c r="H663" i="3"/>
  <c r="BA665" i="3"/>
  <c r="BK665" i="3"/>
  <c r="BA667" i="3"/>
  <c r="BK667" i="3"/>
  <c r="H643" i="3"/>
  <c r="BH644" i="3"/>
  <c r="H645" i="3"/>
  <c r="BH646" i="3"/>
  <c r="H647" i="3"/>
  <c r="BH648" i="3"/>
  <c r="BA630" i="3"/>
  <c r="BH630" i="3"/>
  <c r="BA631" i="3"/>
  <c r="BK631" i="3"/>
  <c r="BP631" i="3"/>
  <c r="H632" i="3"/>
  <c r="H633" i="3"/>
  <c r="BP633" i="3"/>
  <c r="CD633" i="3"/>
  <c r="H634" i="3"/>
  <c r="H635" i="3"/>
  <c r="BP635" i="3"/>
  <c r="H636" i="3"/>
  <c r="BT617" i="3"/>
  <c r="BD617" i="3"/>
  <c r="BC617" i="3"/>
  <c r="BQ617" i="3"/>
  <c r="BT618" i="3"/>
  <c r="BD618" i="3"/>
  <c r="BC618" i="3"/>
  <c r="BQ618" i="3"/>
  <c r="BT619" i="3"/>
  <c r="BD619" i="3"/>
  <c r="BC619" i="3"/>
  <c r="BQ619" i="3"/>
  <c r="BT620" i="3"/>
  <c r="BD620" i="3"/>
  <c r="BC620" i="3"/>
  <c r="BQ620" i="3"/>
  <c r="BT621" i="3"/>
  <c r="BD621" i="3"/>
  <c r="BC621" i="3"/>
  <c r="BQ621" i="3"/>
  <c r="BK623" i="3"/>
  <c r="BK625" i="3"/>
  <c r="BP625" i="3"/>
  <c r="CD625" i="3"/>
  <c r="BB626" i="3"/>
  <c r="BR626" i="3" s="1"/>
  <c r="BA626" i="3"/>
  <c r="BT627" i="3"/>
  <c r="BD627" i="3"/>
  <c r="BS627" i="3"/>
  <c r="BQ627" i="3"/>
  <c r="BC627" i="3"/>
  <c r="BT628" i="3"/>
  <c r="BD628" i="3"/>
  <c r="BS628" i="3"/>
  <c r="BQ628" i="3"/>
  <c r="BC628" i="3"/>
  <c r="BT629" i="3"/>
  <c r="BD629" i="3"/>
  <c r="BS629" i="3"/>
  <c r="BQ629" i="3"/>
  <c r="BC629" i="3"/>
  <c r="BP617" i="3"/>
  <c r="BP618" i="3"/>
  <c r="BP619" i="3"/>
  <c r="BP620" i="3"/>
  <c r="BP621" i="3"/>
  <c r="BK622" i="3"/>
  <c r="BB623" i="3"/>
  <c r="BR623" i="3" s="1"/>
  <c r="BK624" i="3"/>
  <c r="BB625" i="3"/>
  <c r="BR625" i="3" s="1"/>
  <c r="BH625" i="3"/>
  <c r="BE626" i="3"/>
  <c r="BF626" i="3" s="1"/>
  <c r="BA627" i="3"/>
  <c r="BE627" i="3"/>
  <c r="BF627" i="3" s="1"/>
  <c r="BA628" i="3"/>
  <c r="BE628" i="3"/>
  <c r="BF628" i="3" s="1"/>
  <c r="BA629" i="3"/>
  <c r="BE629" i="3"/>
  <c r="BF629" i="3" s="1"/>
  <c r="BP626" i="3"/>
  <c r="BP627" i="3"/>
  <c r="BP628" i="3"/>
  <c r="BP629" i="3"/>
  <c r="BS630" i="3"/>
  <c r="BQ630" i="3"/>
  <c r="BC630" i="3"/>
  <c r="BT630" i="3"/>
  <c r="BD630" i="3"/>
  <c r="BS631" i="3"/>
  <c r="BQ631" i="3"/>
  <c r="BC631" i="3"/>
  <c r="BT631" i="3"/>
  <c r="BD631" i="3"/>
  <c r="BH698" i="3"/>
  <c r="H699" i="3"/>
  <c r="BP699" i="3"/>
  <c r="BH705" i="3"/>
  <c r="BH707" i="3"/>
  <c r="H682" i="3"/>
  <c r="H662" i="3"/>
  <c r="BA664" i="3"/>
  <c r="BK664" i="3"/>
  <c r="BH665" i="3"/>
  <c r="BA666" i="3"/>
  <c r="BK666" i="3"/>
  <c r="BH667" i="3"/>
  <c r="BH668" i="3"/>
  <c r="BA643" i="3"/>
  <c r="BH643" i="3"/>
  <c r="BA645" i="3"/>
  <c r="BH645" i="3"/>
  <c r="BA647" i="3"/>
  <c r="BH647" i="3"/>
  <c r="H649" i="3"/>
  <c r="BP649" i="3"/>
  <c r="CD649" i="3"/>
  <c r="H650" i="3"/>
  <c r="H652" i="3"/>
  <c r="BH653" i="3"/>
  <c r="H653" i="3"/>
  <c r="BK653" i="3"/>
  <c r="BH654" i="3"/>
  <c r="H654" i="3"/>
  <c r="BK654" i="3"/>
  <c r="BH655" i="3"/>
  <c r="H655" i="3"/>
  <c r="BK655" i="3"/>
  <c r="BP630" i="3"/>
  <c r="BH631" i="3"/>
  <c r="BK632" i="3"/>
  <c r="BP632" i="3"/>
  <c r="CD632" i="3"/>
  <c r="BB633" i="3"/>
  <c r="BR633" i="3" s="1"/>
  <c r="BH633" i="3"/>
  <c r="BK634" i="3"/>
  <c r="BP634" i="3"/>
  <c r="CD634" i="3"/>
  <c r="BB635" i="3"/>
  <c r="BR635" i="3" s="1"/>
  <c r="CD635" i="3"/>
  <c r="BE637" i="3"/>
  <c r="BF637" i="3" s="1"/>
  <c r="AD637" i="3" s="1"/>
  <c r="BH637" i="3"/>
  <c r="CD638" i="3"/>
  <c r="BB638" i="3"/>
  <c r="BR638" i="3" s="1"/>
  <c r="BK639" i="3"/>
  <c r="BK713" i="3"/>
  <c r="BK684" i="3"/>
  <c r="BH664" i="3"/>
  <c r="BH666" i="3"/>
  <c r="BI643" i="3"/>
  <c r="BL643" i="3" s="1"/>
  <c r="BI645" i="3"/>
  <c r="BL645" i="3" s="1"/>
  <c r="BI647" i="3"/>
  <c r="BL647" i="3" s="1"/>
  <c r="BB632" i="3"/>
  <c r="BR632" i="3" s="1"/>
  <c r="BK633" i="3"/>
  <c r="BB634" i="3"/>
  <c r="BR634" i="3" s="1"/>
  <c r="BE635" i="3"/>
  <c r="BF635" i="3" s="1"/>
  <c r="AD635" i="3" s="1"/>
  <c r="BH635" i="3"/>
  <c r="BK635" i="3"/>
  <c r="CD636" i="3"/>
  <c r="BB636" i="3"/>
  <c r="BR636" i="3" s="1"/>
  <c r="BE639" i="3"/>
  <c r="BF639" i="3" s="1"/>
  <c r="AD639" i="3" s="1"/>
  <c r="BH639" i="3"/>
  <c r="CD640" i="3"/>
  <c r="BB640" i="3"/>
  <c r="BR640" i="3" s="1"/>
  <c r="BK641" i="3"/>
  <c r="BB642" i="3"/>
  <c r="BR642" i="3" s="1"/>
  <c r="BK636" i="3"/>
  <c r="BB637" i="3"/>
  <c r="BR637" i="3" s="1"/>
  <c r="BK638" i="3"/>
  <c r="BB639" i="3"/>
  <c r="BR639" i="3" s="1"/>
  <c r="BK640" i="3"/>
  <c r="BB641" i="3"/>
  <c r="BR641" i="3" s="1"/>
  <c r="BH641" i="3"/>
  <c r="BK642" i="3"/>
  <c r="CD642" i="3"/>
  <c r="H685" i="3"/>
  <c r="H687" i="3"/>
  <c r="BH670" i="3"/>
  <c r="H671" i="3"/>
  <c r="BP671" i="3"/>
  <c r="CD671" i="3"/>
  <c r="BH672" i="3"/>
  <c r="H673" i="3"/>
  <c r="BP673" i="3"/>
  <c r="CD673" i="3"/>
  <c r="BH675" i="3"/>
  <c r="H676" i="3"/>
  <c r="BP676" i="3"/>
  <c r="CD676" i="3"/>
  <c r="BH677" i="3"/>
  <c r="H678" i="3"/>
  <c r="BP678" i="3"/>
  <c r="CD678" i="3"/>
  <c r="BH679" i="3"/>
  <c r="H680" i="3"/>
  <c r="BH656" i="3"/>
  <c r="H656" i="3"/>
  <c r="BK656" i="3"/>
  <c r="BH657" i="3"/>
  <c r="H657" i="3"/>
  <c r="BK657" i="3"/>
  <c r="BH658" i="3"/>
  <c r="H658" i="3"/>
  <c r="BK658" i="3"/>
  <c r="BH659" i="3"/>
  <c r="H659" i="3"/>
  <c r="BK659" i="3"/>
  <c r="H660" i="3"/>
  <c r="BH661" i="3"/>
  <c r="BA662" i="3"/>
  <c r="BH662" i="3"/>
  <c r="BA663" i="3"/>
  <c r="BH663" i="3"/>
  <c r="BK663" i="3"/>
  <c r="BT643" i="3"/>
  <c r="BD643" i="3"/>
  <c r="BC643" i="3"/>
  <c r="BQ643" i="3"/>
  <c r="BT644" i="3"/>
  <c r="BD644" i="3"/>
  <c r="BC644" i="3"/>
  <c r="BQ644" i="3"/>
  <c r="BT645" i="3"/>
  <c r="BD645" i="3"/>
  <c r="BC645" i="3"/>
  <c r="BQ645" i="3"/>
  <c r="BT646" i="3"/>
  <c r="BD646" i="3"/>
  <c r="BC646" i="3"/>
  <c r="BQ646" i="3"/>
  <c r="BT647" i="3"/>
  <c r="BD647" i="3"/>
  <c r="BC647" i="3"/>
  <c r="BQ647" i="3"/>
  <c r="BS648" i="3"/>
  <c r="BQ648" i="3"/>
  <c r="BT648" i="3"/>
  <c r="BD648" i="3"/>
  <c r="BC648" i="3"/>
  <c r="BR648" i="3"/>
  <c r="BK649" i="3"/>
  <c r="H876" i="3"/>
  <c r="H735" i="3"/>
  <c r="BH742" i="3"/>
  <c r="BH744" i="3"/>
  <c r="BH746" i="3"/>
  <c r="H729" i="3"/>
  <c r="H731" i="3"/>
  <c r="H733" i="3"/>
  <c r="CD697" i="3"/>
  <c r="CD699" i="3"/>
  <c r="BA682" i="3"/>
  <c r="BK682" i="3"/>
  <c r="BA684" i="3"/>
  <c r="BI662" i="3"/>
  <c r="BL662" i="3" s="1"/>
  <c r="BE649" i="3"/>
  <c r="BF649" i="3" s="1"/>
  <c r="AD649" i="3" s="1"/>
  <c r="BH649" i="3"/>
  <c r="CD650" i="3"/>
  <c r="BB650" i="3"/>
  <c r="BR650" i="3" s="1"/>
  <c r="BK651" i="3"/>
  <c r="CD651" i="3"/>
  <c r="BB652" i="3"/>
  <c r="BR652" i="3" s="1"/>
  <c r="BA652" i="3"/>
  <c r="BT653" i="3"/>
  <c r="BD653" i="3"/>
  <c r="BS653" i="3"/>
  <c r="BQ653" i="3"/>
  <c r="BC653" i="3"/>
  <c r="BT654" i="3"/>
  <c r="BD654" i="3"/>
  <c r="BS654" i="3"/>
  <c r="BQ654" i="3"/>
  <c r="BC654" i="3"/>
  <c r="BT655" i="3"/>
  <c r="BD655" i="3"/>
  <c r="BS655" i="3"/>
  <c r="BQ655" i="3"/>
  <c r="BC655" i="3"/>
  <c r="BP643" i="3"/>
  <c r="BP644" i="3"/>
  <c r="BP645" i="3"/>
  <c r="BP646" i="3"/>
  <c r="BP647" i="3"/>
  <c r="BK648" i="3"/>
  <c r="BB649" i="3"/>
  <c r="BR649" i="3" s="1"/>
  <c r="BK650" i="3"/>
  <c r="BB651" i="3"/>
  <c r="BR651" i="3" s="1"/>
  <c r="BH651" i="3"/>
  <c r="BH652" i="3"/>
  <c r="BE652" i="3"/>
  <c r="BF652" i="3" s="1"/>
  <c r="BK652" i="3"/>
  <c r="BA653" i="3"/>
  <c r="BE653" i="3"/>
  <c r="BF653" i="3" s="1"/>
  <c r="BA654" i="3"/>
  <c r="BE654" i="3"/>
  <c r="BF654" i="3" s="1"/>
  <c r="BA655" i="3"/>
  <c r="BE655" i="3"/>
  <c r="BF655" i="3" s="1"/>
  <c r="BP652" i="3"/>
  <c r="BP653" i="3"/>
  <c r="BP654" i="3"/>
  <c r="BP655" i="3"/>
  <c r="BH788" i="3"/>
  <c r="H788" i="3"/>
  <c r="BH790" i="3"/>
  <c r="H790" i="3"/>
  <c r="H792" i="3"/>
  <c r="H734" i="3"/>
  <c r="BH701" i="3"/>
  <c r="H702" i="3"/>
  <c r="BP702" i="3"/>
  <c r="CD702" i="3"/>
  <c r="BH703" i="3"/>
  <c r="BH682" i="3"/>
  <c r="BA683" i="3"/>
  <c r="BK683" i="3"/>
  <c r="BH684" i="3"/>
  <c r="BA685" i="3"/>
  <c r="BK685" i="3"/>
  <c r="BK687" i="3"/>
  <c r="BH683" i="3"/>
  <c r="BT656" i="3"/>
  <c r="BD656" i="3"/>
  <c r="BS656" i="3"/>
  <c r="BQ656" i="3"/>
  <c r="BC656" i="3"/>
  <c r="BT657" i="3"/>
  <c r="BD657" i="3"/>
  <c r="BS657" i="3"/>
  <c r="BQ657" i="3"/>
  <c r="BC657" i="3"/>
  <c r="BT658" i="3"/>
  <c r="BD658" i="3"/>
  <c r="BS658" i="3"/>
  <c r="BQ658" i="3"/>
  <c r="BC658" i="3"/>
  <c r="BT659" i="3"/>
  <c r="BD659" i="3"/>
  <c r="BS659" i="3"/>
  <c r="BQ659" i="3"/>
  <c r="BC659" i="3"/>
  <c r="BT660" i="3"/>
  <c r="BS660" i="3"/>
  <c r="BD660" i="3"/>
  <c r="BQ660" i="3"/>
  <c r="BC660" i="3"/>
  <c r="BH685" i="3"/>
  <c r="H689" i="3"/>
  <c r="H691" i="3"/>
  <c r="H693" i="3"/>
  <c r="BH669" i="3"/>
  <c r="H669" i="3"/>
  <c r="BK669" i="3"/>
  <c r="BA656" i="3"/>
  <c r="BE656" i="3"/>
  <c r="BF656" i="3" s="1"/>
  <c r="BA657" i="3"/>
  <c r="BE657" i="3"/>
  <c r="BF657" i="3" s="1"/>
  <c r="BA658" i="3"/>
  <c r="BE658" i="3"/>
  <c r="BF658" i="3" s="1"/>
  <c r="BA659" i="3"/>
  <c r="BE659" i="3"/>
  <c r="BF659" i="3" s="1"/>
  <c r="BA660" i="3"/>
  <c r="BI660" i="3"/>
  <c r="BL660" i="3" s="1"/>
  <c r="BT661" i="3"/>
  <c r="BD661" i="3"/>
  <c r="BS661" i="3"/>
  <c r="BQ661" i="3"/>
  <c r="BC661" i="3"/>
  <c r="BK681" i="3"/>
  <c r="BP656" i="3"/>
  <c r="BP657" i="3"/>
  <c r="BP658" i="3"/>
  <c r="BP659" i="3"/>
  <c r="BP660" i="3"/>
  <c r="BT662" i="3"/>
  <c r="BD662" i="3"/>
  <c r="BS662" i="3"/>
  <c r="BQ662" i="3"/>
  <c r="BC662" i="3"/>
  <c r="BT663" i="3"/>
  <c r="BD663" i="3"/>
  <c r="BS663" i="3"/>
  <c r="BQ663" i="3"/>
  <c r="BC663" i="3"/>
  <c r="BT664" i="3"/>
  <c r="BD664" i="3"/>
  <c r="BS664" i="3"/>
  <c r="BQ664" i="3"/>
  <c r="BC664" i="3"/>
  <c r="BT665" i="3"/>
  <c r="BD665" i="3"/>
  <c r="BS665" i="3"/>
  <c r="BQ665" i="3"/>
  <c r="BC665" i="3"/>
  <c r="BT666" i="3"/>
  <c r="BD666" i="3"/>
  <c r="BS666" i="3"/>
  <c r="BQ666" i="3"/>
  <c r="BC666" i="3"/>
  <c r="BT667" i="3"/>
  <c r="BD667" i="3"/>
  <c r="BS667" i="3"/>
  <c r="BQ667" i="3"/>
  <c r="BC667" i="3"/>
  <c r="BT668" i="3"/>
  <c r="BD668" i="3"/>
  <c r="BS668" i="3"/>
  <c r="BQ668" i="3"/>
  <c r="BC668" i="3"/>
  <c r="BA661" i="3"/>
  <c r="BA668" i="3"/>
  <c r="BI668" i="3"/>
  <c r="BL668" i="3" s="1"/>
  <c r="BP661" i="3"/>
  <c r="BP662" i="3"/>
  <c r="BP663" i="3"/>
  <c r="BP664" i="3"/>
  <c r="BP665" i="3"/>
  <c r="BP666" i="3"/>
  <c r="BP667" i="3"/>
  <c r="BP668" i="3"/>
  <c r="BS669" i="3"/>
  <c r="BQ669" i="3"/>
  <c r="BT669" i="3"/>
  <c r="BD669" i="3"/>
  <c r="BC669" i="3"/>
  <c r="H747" i="3"/>
  <c r="H749" i="3"/>
  <c r="H753" i="3"/>
  <c r="H755" i="3"/>
  <c r="BP755" i="3"/>
  <c r="BH757" i="3"/>
  <c r="H726" i="3"/>
  <c r="BK726" i="3"/>
  <c r="H696" i="3"/>
  <c r="H698" i="3"/>
  <c r="H700" i="3"/>
  <c r="BP700" i="3"/>
  <c r="H701" i="3"/>
  <c r="H703" i="3"/>
  <c r="BH686" i="3"/>
  <c r="BK686" i="3"/>
  <c r="BH687" i="3"/>
  <c r="BA688" i="3"/>
  <c r="BH688" i="3"/>
  <c r="BA689" i="3"/>
  <c r="BH689" i="3"/>
  <c r="BA690" i="3"/>
  <c r="BH690" i="3"/>
  <c r="BA691" i="3"/>
  <c r="BH691" i="3"/>
  <c r="BA692" i="3"/>
  <c r="BH692" i="3"/>
  <c r="BA693" i="3"/>
  <c r="BH693" i="3"/>
  <c r="BA694" i="3"/>
  <c r="BH694" i="3"/>
  <c r="BA669" i="3"/>
  <c r="BE669" i="3"/>
  <c r="BF669" i="3" s="1"/>
  <c r="BR669" i="3"/>
  <c r="BK670" i="3"/>
  <c r="BP670" i="3"/>
  <c r="CD670" i="3"/>
  <c r="BB671" i="3"/>
  <c r="BR671" i="3" s="1"/>
  <c r="BH671" i="3"/>
  <c r="BK672" i="3"/>
  <c r="BP672" i="3"/>
  <c r="CD672" i="3"/>
  <c r="BB673" i="3"/>
  <c r="BR673" i="3" s="1"/>
  <c r="BH673" i="3"/>
  <c r="BE674" i="3"/>
  <c r="BF674" i="3" s="1"/>
  <c r="AD674" i="3" s="1"/>
  <c r="BH674" i="3"/>
  <c r="BK674" i="3"/>
  <c r="CD675" i="3"/>
  <c r="BB675" i="3"/>
  <c r="BR675" i="3" s="1"/>
  <c r="BK676" i="3"/>
  <c r="BE678" i="3"/>
  <c r="BF678" i="3" s="1"/>
  <c r="AD678" i="3" s="1"/>
  <c r="BH678" i="3"/>
  <c r="CD679" i="3"/>
  <c r="BB679" i="3"/>
  <c r="BR679" i="3" s="1"/>
  <c r="BI688" i="3"/>
  <c r="BL688" i="3" s="1"/>
  <c r="BI689" i="3"/>
  <c r="BL689" i="3" s="1"/>
  <c r="BI690" i="3"/>
  <c r="BL690" i="3" s="1"/>
  <c r="BI691" i="3"/>
  <c r="BL691" i="3" s="1"/>
  <c r="BI692" i="3"/>
  <c r="BL692" i="3" s="1"/>
  <c r="BI693" i="3"/>
  <c r="BL693" i="3" s="1"/>
  <c r="BI694" i="3"/>
  <c r="BL694" i="3" s="1"/>
  <c r="BB670" i="3"/>
  <c r="BR670" i="3" s="1"/>
  <c r="BK671" i="3"/>
  <c r="BB672" i="3"/>
  <c r="BR672" i="3" s="1"/>
  <c r="BK673" i="3"/>
  <c r="BB674" i="3"/>
  <c r="BR674" i="3" s="1"/>
  <c r="CD674" i="3"/>
  <c r="BE676" i="3"/>
  <c r="BF676" i="3" s="1"/>
  <c r="AD676" i="3" s="1"/>
  <c r="BH676" i="3"/>
  <c r="CD677" i="3"/>
  <c r="BB677" i="3"/>
  <c r="BR677" i="3" s="1"/>
  <c r="BK678" i="3"/>
  <c r="BK680" i="3"/>
  <c r="BP680" i="3"/>
  <c r="CD680" i="3"/>
  <c r="BB681" i="3"/>
  <c r="BR681" i="3" s="1"/>
  <c r="BA681" i="3"/>
  <c r="BK675" i="3"/>
  <c r="BB676" i="3"/>
  <c r="BR676" i="3" s="1"/>
  <c r="BK677" i="3"/>
  <c r="BB678" i="3"/>
  <c r="BR678" i="3" s="1"/>
  <c r="BK679" i="3"/>
  <c r="BB680" i="3"/>
  <c r="BR680" i="3" s="1"/>
  <c r="BH680" i="3"/>
  <c r="BE681" i="3"/>
  <c r="BF681" i="3" s="1"/>
  <c r="BP681" i="3"/>
  <c r="BT682" i="3"/>
  <c r="BD682" i="3"/>
  <c r="BS682" i="3"/>
  <c r="BQ682" i="3"/>
  <c r="BC682" i="3"/>
  <c r="BT683" i="3"/>
  <c r="BD683" i="3"/>
  <c r="BS683" i="3"/>
  <c r="BQ683" i="3"/>
  <c r="BC683" i="3"/>
  <c r="BT684" i="3"/>
  <c r="BD684" i="3"/>
  <c r="BS684" i="3"/>
  <c r="BQ684" i="3"/>
  <c r="BC684" i="3"/>
  <c r="BT685" i="3"/>
  <c r="BD685" i="3"/>
  <c r="BS685" i="3"/>
  <c r="BQ685" i="3"/>
  <c r="BC685" i="3"/>
  <c r="BT686" i="3"/>
  <c r="BS686" i="3"/>
  <c r="BD686" i="3"/>
  <c r="BQ686" i="3"/>
  <c r="BC686" i="3"/>
  <c r="H871" i="3"/>
  <c r="H852" i="3"/>
  <c r="H854" i="3"/>
  <c r="BH836" i="3"/>
  <c r="BH812" i="3"/>
  <c r="H816" i="3"/>
  <c r="H818" i="3"/>
  <c r="H804" i="3"/>
  <c r="H806" i="3"/>
  <c r="H808" i="3"/>
  <c r="H810" i="3"/>
  <c r="BH786" i="3"/>
  <c r="H786" i="3"/>
  <c r="BK695" i="3"/>
  <c r="BA686" i="3"/>
  <c r="BE686" i="3"/>
  <c r="BF686" i="3" s="1"/>
  <c r="BT687" i="3"/>
  <c r="BD687" i="3"/>
  <c r="BS687" i="3"/>
  <c r="BQ687" i="3"/>
  <c r="BC687" i="3"/>
  <c r="H737" i="3"/>
  <c r="H739" i="3"/>
  <c r="H728" i="3"/>
  <c r="BK728" i="3"/>
  <c r="H714" i="3"/>
  <c r="H716" i="3"/>
  <c r="H718" i="3"/>
  <c r="H720" i="3"/>
  <c r="H704" i="3"/>
  <c r="BK704" i="3"/>
  <c r="BP704" i="3"/>
  <c r="CD704" i="3"/>
  <c r="H705" i="3"/>
  <c r="H706" i="3"/>
  <c r="BP706" i="3"/>
  <c r="CD706" i="3"/>
  <c r="H707" i="3"/>
  <c r="BP682" i="3"/>
  <c r="BP683" i="3"/>
  <c r="BP684" i="3"/>
  <c r="BP685" i="3"/>
  <c r="BP686" i="3"/>
  <c r="BT688" i="3"/>
  <c r="BD688" i="3"/>
  <c r="BS688" i="3"/>
  <c r="BQ688" i="3"/>
  <c r="BC688" i="3"/>
  <c r="BT689" i="3"/>
  <c r="BD689" i="3"/>
  <c r="BS689" i="3"/>
  <c r="BQ689" i="3"/>
  <c r="BC689" i="3"/>
  <c r="BT690" i="3"/>
  <c r="BD690" i="3"/>
  <c r="BS690" i="3"/>
  <c r="BQ690" i="3"/>
  <c r="BC690" i="3"/>
  <c r="BT691" i="3"/>
  <c r="BD691" i="3"/>
  <c r="BS691" i="3"/>
  <c r="BQ691" i="3"/>
  <c r="BC691" i="3"/>
  <c r="BT692" i="3"/>
  <c r="BD692" i="3"/>
  <c r="BS692" i="3"/>
  <c r="BQ692" i="3"/>
  <c r="BC692" i="3"/>
  <c r="BT693" i="3"/>
  <c r="BD693" i="3"/>
  <c r="BS693" i="3"/>
  <c r="BQ693" i="3"/>
  <c r="BC693" i="3"/>
  <c r="BT694" i="3"/>
  <c r="BD694" i="3"/>
  <c r="BS694" i="3"/>
  <c r="BQ694" i="3"/>
  <c r="BC694" i="3"/>
  <c r="BA687" i="3"/>
  <c r="BP687" i="3"/>
  <c r="BP688" i="3"/>
  <c r="BP689" i="3"/>
  <c r="BP690" i="3"/>
  <c r="BP691" i="3"/>
  <c r="BP692" i="3"/>
  <c r="BP693" i="3"/>
  <c r="BP694" i="3"/>
  <c r="BT695" i="3"/>
  <c r="BD695" i="3"/>
  <c r="BS695" i="3"/>
  <c r="BQ695" i="3"/>
  <c r="BC695" i="3"/>
  <c r="BS696" i="3"/>
  <c r="BQ696" i="3"/>
  <c r="BC696" i="3"/>
  <c r="BT696" i="3"/>
  <c r="BD696" i="3"/>
  <c r="H794" i="3"/>
  <c r="H778" i="3"/>
  <c r="BK778" i="3"/>
  <c r="H764" i="3"/>
  <c r="BK764" i="3"/>
  <c r="BP735" i="3"/>
  <c r="H736" i="3"/>
  <c r="H738" i="3"/>
  <c r="H727" i="3"/>
  <c r="H730" i="3"/>
  <c r="H732" i="3"/>
  <c r="BH708" i="3"/>
  <c r="H708" i="3"/>
  <c r="BK708" i="3"/>
  <c r="BH709" i="3"/>
  <c r="H709" i="3"/>
  <c r="BK709" i="3"/>
  <c r="BH710" i="3"/>
  <c r="H710" i="3"/>
  <c r="BK710" i="3"/>
  <c r="BH711" i="3"/>
  <c r="H711" i="3"/>
  <c r="BK711" i="3"/>
  <c r="BH712" i="3"/>
  <c r="H712" i="3"/>
  <c r="BK712" i="3"/>
  <c r="BH713" i="3"/>
  <c r="BA714" i="3"/>
  <c r="BH714" i="3"/>
  <c r="BA715" i="3"/>
  <c r="BH715" i="3"/>
  <c r="BA716" i="3"/>
  <c r="BH716" i="3"/>
  <c r="BA717" i="3"/>
  <c r="BH717" i="3"/>
  <c r="BA718" i="3"/>
  <c r="BH718" i="3"/>
  <c r="BA719" i="3"/>
  <c r="BH719" i="3"/>
  <c r="BA720" i="3"/>
  <c r="BH720" i="3"/>
  <c r="BA695" i="3"/>
  <c r="BE695" i="3"/>
  <c r="BF695" i="3" s="1"/>
  <c r="BA696" i="3"/>
  <c r="BK696" i="3"/>
  <c r="BP696" i="3"/>
  <c r="BB697" i="3"/>
  <c r="BR697" i="3" s="1"/>
  <c r="BH697" i="3"/>
  <c r="BK698" i="3"/>
  <c r="BP698" i="3"/>
  <c r="CD698" i="3"/>
  <c r="BB699" i="3"/>
  <c r="BR699" i="3" s="1"/>
  <c r="BH699" i="3"/>
  <c r="BE700" i="3"/>
  <c r="BF700" i="3" s="1"/>
  <c r="AD700" i="3" s="1"/>
  <c r="BH700" i="3"/>
  <c r="BK700" i="3"/>
  <c r="CD701" i="3"/>
  <c r="BB701" i="3"/>
  <c r="BR701" i="3" s="1"/>
  <c r="BK702" i="3"/>
  <c r="BE704" i="3"/>
  <c r="BF704" i="3" s="1"/>
  <c r="AD704" i="3" s="1"/>
  <c r="BH704" i="3"/>
  <c r="CD705" i="3"/>
  <c r="BB705" i="3"/>
  <c r="BR705" i="3" s="1"/>
  <c r="BK706" i="3"/>
  <c r="H874" i="3"/>
  <c r="BH834" i="3"/>
  <c r="BI714" i="3"/>
  <c r="BL714" i="3" s="1"/>
  <c r="BI715" i="3"/>
  <c r="BL715" i="3" s="1"/>
  <c r="BI716" i="3"/>
  <c r="BL716" i="3" s="1"/>
  <c r="BI717" i="3"/>
  <c r="BL717" i="3" s="1"/>
  <c r="BI718" i="3"/>
  <c r="BL718" i="3" s="1"/>
  <c r="BI719" i="3"/>
  <c r="BL719" i="3" s="1"/>
  <c r="BI720" i="3"/>
  <c r="BL720" i="3" s="1"/>
  <c r="BP695" i="3"/>
  <c r="BH696" i="3"/>
  <c r="BK697" i="3"/>
  <c r="BB698" i="3"/>
  <c r="BR698" i="3" s="1"/>
  <c r="BK699" i="3"/>
  <c r="BB700" i="3"/>
  <c r="BR700" i="3" s="1"/>
  <c r="CD700" i="3"/>
  <c r="BE702" i="3"/>
  <c r="BF702" i="3" s="1"/>
  <c r="AD702" i="3" s="1"/>
  <c r="BH702" i="3"/>
  <c r="CD703" i="3"/>
  <c r="BB703" i="3"/>
  <c r="BR703" i="3" s="1"/>
  <c r="BE706" i="3"/>
  <c r="BF706" i="3" s="1"/>
  <c r="AD706" i="3" s="1"/>
  <c r="BH706" i="3"/>
  <c r="CD707" i="3"/>
  <c r="BB707" i="3"/>
  <c r="BR707" i="3" s="1"/>
  <c r="BK701" i="3"/>
  <c r="BB702" i="3"/>
  <c r="BR702" i="3" s="1"/>
  <c r="BK703" i="3"/>
  <c r="BB704" i="3"/>
  <c r="BR704" i="3" s="1"/>
  <c r="BK705" i="3"/>
  <c r="BB706" i="3"/>
  <c r="BR706" i="3" s="1"/>
  <c r="BK707" i="3"/>
  <c r="BK804" i="3"/>
  <c r="H751" i="3"/>
  <c r="BP753" i="3"/>
  <c r="CD753" i="3"/>
  <c r="BH754" i="3"/>
  <c r="CD755" i="3"/>
  <c r="BH756" i="3"/>
  <c r="BH734" i="3"/>
  <c r="BA735" i="3"/>
  <c r="BK735" i="3"/>
  <c r="BH740" i="3"/>
  <c r="BB727" i="3"/>
  <c r="BT727" i="3" s="1"/>
  <c r="BA727" i="3"/>
  <c r="BI727" i="3"/>
  <c r="BL727" i="3" s="1"/>
  <c r="BB728" i="3"/>
  <c r="BT728" i="3" s="1"/>
  <c r="BA728" i="3"/>
  <c r="BB729" i="3"/>
  <c r="BA729" i="3"/>
  <c r="H795" i="3"/>
  <c r="H797" i="3"/>
  <c r="H773" i="3"/>
  <c r="H775" i="3"/>
  <c r="BP775" i="3"/>
  <c r="H776" i="3"/>
  <c r="H780" i="3"/>
  <c r="H782" i="3"/>
  <c r="H784" i="3"/>
  <c r="BH760" i="3"/>
  <c r="H760" i="3"/>
  <c r="BH762" i="3"/>
  <c r="H762" i="3"/>
  <c r="H766" i="3"/>
  <c r="BH768" i="3"/>
  <c r="H768" i="3"/>
  <c r="BH770" i="3"/>
  <c r="BA734" i="3"/>
  <c r="BK734" i="3"/>
  <c r="BH736" i="3"/>
  <c r="BP737" i="3"/>
  <c r="CD737" i="3"/>
  <c r="BH738" i="3"/>
  <c r="BP739" i="3"/>
  <c r="H740" i="3"/>
  <c r="BH721" i="3"/>
  <c r="H721" i="3"/>
  <c r="BK721" i="3"/>
  <c r="BH722" i="3"/>
  <c r="H722" i="3"/>
  <c r="BK729" i="3"/>
  <c r="BI729" i="3"/>
  <c r="BL729" i="3" s="1"/>
  <c r="BT708" i="3"/>
  <c r="BD708" i="3"/>
  <c r="BS708" i="3"/>
  <c r="BQ708" i="3"/>
  <c r="BC708" i="3"/>
  <c r="BT709" i="3"/>
  <c r="BD709" i="3"/>
  <c r="BS709" i="3"/>
  <c r="BQ709" i="3"/>
  <c r="BC709" i="3"/>
  <c r="BT710" i="3"/>
  <c r="BD710" i="3"/>
  <c r="BS710" i="3"/>
  <c r="BQ710" i="3"/>
  <c r="BC710" i="3"/>
  <c r="BT711" i="3"/>
  <c r="BD711" i="3"/>
  <c r="BS711" i="3"/>
  <c r="BQ711" i="3"/>
  <c r="BC711" i="3"/>
  <c r="BT712" i="3"/>
  <c r="BS712" i="3"/>
  <c r="BD712" i="3"/>
  <c r="BQ712" i="3"/>
  <c r="BC712" i="3"/>
  <c r="BK722" i="3"/>
  <c r="BH723" i="3"/>
  <c r="H723" i="3"/>
  <c r="BK723" i="3"/>
  <c r="BH724" i="3"/>
  <c r="H724" i="3"/>
  <c r="BK724" i="3"/>
  <c r="BH725" i="3"/>
  <c r="H725" i="3"/>
  <c r="BK725" i="3"/>
  <c r="BH726" i="3"/>
  <c r="BH727" i="3"/>
  <c r="BH728" i="3"/>
  <c r="BH729" i="3"/>
  <c r="BA730" i="3"/>
  <c r="BH730" i="3"/>
  <c r="BA731" i="3"/>
  <c r="BH731" i="3"/>
  <c r="BA732" i="3"/>
  <c r="BH732" i="3"/>
  <c r="BA733" i="3"/>
  <c r="BH733" i="3"/>
  <c r="BA708" i="3"/>
  <c r="BE708" i="3"/>
  <c r="BF708" i="3" s="1"/>
  <c r="BA709" i="3"/>
  <c r="BE709" i="3"/>
  <c r="BF709" i="3" s="1"/>
  <c r="BA710" i="3"/>
  <c r="BE710" i="3"/>
  <c r="BF710" i="3" s="1"/>
  <c r="BA711" i="3"/>
  <c r="BE711" i="3"/>
  <c r="BF711" i="3" s="1"/>
  <c r="BA712" i="3"/>
  <c r="BE712" i="3"/>
  <c r="BF712" i="3" s="1"/>
  <c r="BT713" i="3"/>
  <c r="BD713" i="3"/>
  <c r="BS713" i="3"/>
  <c r="BQ713" i="3"/>
  <c r="BC713" i="3"/>
  <c r="BI730" i="3"/>
  <c r="BL730" i="3" s="1"/>
  <c r="BI731" i="3"/>
  <c r="BL731" i="3" s="1"/>
  <c r="BI732" i="3"/>
  <c r="BL732" i="3" s="1"/>
  <c r="BI733" i="3"/>
  <c r="BL733" i="3" s="1"/>
  <c r="BP708" i="3"/>
  <c r="BP709" i="3"/>
  <c r="BP710" i="3"/>
  <c r="BP711" i="3"/>
  <c r="BP712" i="3"/>
  <c r="BT714" i="3"/>
  <c r="BD714" i="3"/>
  <c r="BS714" i="3"/>
  <c r="BQ714" i="3"/>
  <c r="BC714" i="3"/>
  <c r="BT715" i="3"/>
  <c r="BD715" i="3"/>
  <c r="BS715" i="3"/>
  <c r="BQ715" i="3"/>
  <c r="BC715" i="3"/>
  <c r="BT716" i="3"/>
  <c r="BD716" i="3"/>
  <c r="BS716" i="3"/>
  <c r="BQ716" i="3"/>
  <c r="BC716" i="3"/>
  <c r="BT717" i="3"/>
  <c r="BD717" i="3"/>
  <c r="BS717" i="3"/>
  <c r="BQ717" i="3"/>
  <c r="BC717" i="3"/>
  <c r="BT718" i="3"/>
  <c r="BD718" i="3"/>
  <c r="BS718" i="3"/>
  <c r="BQ718" i="3"/>
  <c r="BC718" i="3"/>
  <c r="BT719" i="3"/>
  <c r="BD719" i="3"/>
  <c r="BS719" i="3"/>
  <c r="BQ719" i="3"/>
  <c r="BC719" i="3"/>
  <c r="BT720" i="3"/>
  <c r="BD720" i="3"/>
  <c r="BS720" i="3"/>
  <c r="BQ720" i="3"/>
  <c r="BC720" i="3"/>
  <c r="BA713" i="3"/>
  <c r="BP713" i="3"/>
  <c r="BP714" i="3"/>
  <c r="BP715" i="3"/>
  <c r="BP716" i="3"/>
  <c r="BP717" i="3"/>
  <c r="BP718" i="3"/>
  <c r="BP719" i="3"/>
  <c r="BP720" i="3"/>
  <c r="H820" i="3"/>
  <c r="H822" i="3"/>
  <c r="H824" i="3"/>
  <c r="BA792" i="3"/>
  <c r="BK792" i="3"/>
  <c r="BT721" i="3"/>
  <c r="BD721" i="3"/>
  <c r="BS721" i="3"/>
  <c r="BQ721" i="3"/>
  <c r="BC721" i="3"/>
  <c r="BT722" i="3"/>
  <c r="BD722" i="3"/>
  <c r="BS722" i="3"/>
  <c r="BQ722" i="3"/>
  <c r="BC722" i="3"/>
  <c r="BT723" i="3"/>
  <c r="BD723" i="3"/>
  <c r="BS723" i="3"/>
  <c r="BQ723" i="3"/>
  <c r="BC723" i="3"/>
  <c r="BT724" i="3"/>
  <c r="BD724" i="3"/>
  <c r="BS724" i="3"/>
  <c r="BQ724" i="3"/>
  <c r="BC724" i="3"/>
  <c r="BT725" i="3"/>
  <c r="BS725" i="3"/>
  <c r="BD725" i="3"/>
  <c r="BQ725" i="3"/>
  <c r="BC725" i="3"/>
  <c r="H770" i="3"/>
  <c r="H748" i="3"/>
  <c r="H750" i="3"/>
  <c r="H752" i="3"/>
  <c r="H754" i="3"/>
  <c r="H756" i="3"/>
  <c r="H741" i="3"/>
  <c r="BK741" i="3"/>
  <c r="BP741" i="3"/>
  <c r="CD741" i="3"/>
  <c r="H742" i="3"/>
  <c r="H743" i="3"/>
  <c r="BP743" i="3"/>
  <c r="CD743" i="3"/>
  <c r="H744" i="3"/>
  <c r="H745" i="3"/>
  <c r="BP745" i="3"/>
  <c r="CD745" i="3"/>
  <c r="H746" i="3"/>
  <c r="BA721" i="3"/>
  <c r="BE721" i="3"/>
  <c r="BF721" i="3" s="1"/>
  <c r="BA722" i="3"/>
  <c r="BE722" i="3"/>
  <c r="BF722" i="3" s="1"/>
  <c r="BA723" i="3"/>
  <c r="BE723" i="3"/>
  <c r="BF723" i="3" s="1"/>
  <c r="BA724" i="3"/>
  <c r="BE724" i="3"/>
  <c r="BF724" i="3" s="1"/>
  <c r="BA725" i="3"/>
  <c r="BE725" i="3"/>
  <c r="BF725" i="3" s="1"/>
  <c r="BT726" i="3"/>
  <c r="BD726" i="3"/>
  <c r="BS726" i="3"/>
  <c r="BQ726" i="3"/>
  <c r="BC726" i="3"/>
  <c r="BP721" i="3"/>
  <c r="BP722" i="3"/>
  <c r="BP723" i="3"/>
  <c r="BP724" i="3"/>
  <c r="BP725" i="3"/>
  <c r="BT730" i="3"/>
  <c r="BD730" i="3"/>
  <c r="BS730" i="3"/>
  <c r="BQ730" i="3"/>
  <c r="BC730" i="3"/>
  <c r="BT731" i="3"/>
  <c r="BD731" i="3"/>
  <c r="BS731" i="3"/>
  <c r="BQ731" i="3"/>
  <c r="BC731" i="3"/>
  <c r="BT732" i="3"/>
  <c r="BD732" i="3"/>
  <c r="BS732" i="3"/>
  <c r="BQ732" i="3"/>
  <c r="BC732" i="3"/>
  <c r="BT733" i="3"/>
  <c r="BD733" i="3"/>
  <c r="BS733" i="3"/>
  <c r="BQ733" i="3"/>
  <c r="BC733" i="3"/>
  <c r="BA726" i="3"/>
  <c r="BP726" i="3"/>
  <c r="BP727" i="3"/>
  <c r="BP728" i="3"/>
  <c r="BP729" i="3"/>
  <c r="BP730" i="3"/>
  <c r="BP731" i="3"/>
  <c r="BP732" i="3"/>
  <c r="BP733" i="3"/>
  <c r="BS734" i="3"/>
  <c r="BQ734" i="3"/>
  <c r="BC734" i="3"/>
  <c r="BT734" i="3"/>
  <c r="BD734" i="3"/>
  <c r="BS735" i="3"/>
  <c r="BQ735" i="3"/>
  <c r="BC735" i="3"/>
  <c r="BT735" i="3"/>
  <c r="BD735" i="3"/>
  <c r="BH761" i="3"/>
  <c r="H761" i="3"/>
  <c r="BH763" i="3"/>
  <c r="H763" i="3"/>
  <c r="H765" i="3"/>
  <c r="H767" i="3"/>
  <c r="BH769" i="3"/>
  <c r="H769" i="3"/>
  <c r="BH771" i="3"/>
  <c r="BA747" i="3"/>
  <c r="BH747" i="3"/>
  <c r="BA748" i="3"/>
  <c r="BH748" i="3"/>
  <c r="BA749" i="3"/>
  <c r="BH749" i="3"/>
  <c r="BA750" i="3"/>
  <c r="BH750" i="3"/>
  <c r="BA751" i="3"/>
  <c r="BH751" i="3"/>
  <c r="BA752" i="3"/>
  <c r="BR752" i="3"/>
  <c r="H757" i="3"/>
  <c r="H758" i="3"/>
  <c r="BH759" i="3"/>
  <c r="H759" i="3"/>
  <c r="BK759" i="3"/>
  <c r="BP734" i="3"/>
  <c r="BH735" i="3"/>
  <c r="BK736" i="3"/>
  <c r="BP736" i="3"/>
  <c r="CD736" i="3"/>
  <c r="BB737" i="3"/>
  <c r="BR737" i="3" s="1"/>
  <c r="BH737" i="3"/>
  <c r="BK738" i="3"/>
  <c r="BP738" i="3"/>
  <c r="CD738" i="3"/>
  <c r="BB739" i="3"/>
  <c r="BR739" i="3" s="1"/>
  <c r="CD739" i="3"/>
  <c r="BE741" i="3"/>
  <c r="BF741" i="3" s="1"/>
  <c r="AD741" i="3" s="1"/>
  <c r="BH741" i="3"/>
  <c r="CD742" i="3"/>
  <c r="BB742" i="3"/>
  <c r="BR742" i="3" s="1"/>
  <c r="BK743" i="3"/>
  <c r="BI747" i="3"/>
  <c r="BL747" i="3" s="1"/>
  <c r="BI748" i="3"/>
  <c r="BL748" i="3" s="1"/>
  <c r="BI749" i="3"/>
  <c r="BL749" i="3" s="1"/>
  <c r="BI750" i="3"/>
  <c r="BL750" i="3" s="1"/>
  <c r="BI751" i="3"/>
  <c r="BL751" i="3" s="1"/>
  <c r="BH752" i="3"/>
  <c r="BK753" i="3"/>
  <c r="BB736" i="3"/>
  <c r="BR736" i="3" s="1"/>
  <c r="BK737" i="3"/>
  <c r="BB738" i="3"/>
  <c r="BR738" i="3" s="1"/>
  <c r="BE739" i="3"/>
  <c r="BF739" i="3" s="1"/>
  <c r="AD739" i="3" s="1"/>
  <c r="BH739" i="3"/>
  <c r="BK739" i="3"/>
  <c r="CD740" i="3"/>
  <c r="BB740" i="3"/>
  <c r="BR740" i="3" s="1"/>
  <c r="BE743" i="3"/>
  <c r="BF743" i="3" s="1"/>
  <c r="AD743" i="3" s="1"/>
  <c r="BH743" i="3"/>
  <c r="CD744" i="3"/>
  <c r="BB744" i="3"/>
  <c r="BR744" i="3" s="1"/>
  <c r="BK745" i="3"/>
  <c r="BB746" i="3"/>
  <c r="BR746" i="3" s="1"/>
  <c r="BK740" i="3"/>
  <c r="BB741" i="3"/>
  <c r="BR741" i="3" s="1"/>
  <c r="BK742" i="3"/>
  <c r="BB743" i="3"/>
  <c r="BR743" i="3" s="1"/>
  <c r="BK744" i="3"/>
  <c r="BB745" i="3"/>
  <c r="BR745" i="3" s="1"/>
  <c r="BH745" i="3"/>
  <c r="BK746" i="3"/>
  <c r="CD746" i="3"/>
  <c r="BK760" i="3"/>
  <c r="BK761" i="3"/>
  <c r="BK762" i="3"/>
  <c r="BK763" i="3"/>
  <c r="BH765" i="3"/>
  <c r="BK768" i="3"/>
  <c r="BK769" i="3"/>
  <c r="BK770" i="3"/>
  <c r="BT747" i="3"/>
  <c r="BD747" i="3"/>
  <c r="BC747" i="3"/>
  <c r="BQ747" i="3"/>
  <c r="BT748" i="3"/>
  <c r="BD748" i="3"/>
  <c r="BC748" i="3"/>
  <c r="BQ748" i="3"/>
  <c r="BT749" i="3"/>
  <c r="BD749" i="3"/>
  <c r="BC749" i="3"/>
  <c r="BQ749" i="3"/>
  <c r="BT750" i="3"/>
  <c r="BD750" i="3"/>
  <c r="BC750" i="3"/>
  <c r="BQ750" i="3"/>
  <c r="BT751" i="3"/>
  <c r="BD751" i="3"/>
  <c r="BC751" i="3"/>
  <c r="BQ751" i="3"/>
  <c r="BS752" i="3"/>
  <c r="BQ752" i="3"/>
  <c r="BT752" i="3"/>
  <c r="BD752" i="3"/>
  <c r="BC752" i="3"/>
  <c r="BE755" i="3"/>
  <c r="BF755" i="3" s="1"/>
  <c r="AD755" i="3" s="1"/>
  <c r="BH755" i="3"/>
  <c r="CD756" i="3"/>
  <c r="BB756" i="3"/>
  <c r="BR756" i="3" s="1"/>
  <c r="H825" i="3"/>
  <c r="BS826" i="3"/>
  <c r="H827" i="3"/>
  <c r="BS828" i="3"/>
  <c r="H829" i="3"/>
  <c r="H793" i="3"/>
  <c r="H774" i="3"/>
  <c r="BH776" i="3"/>
  <c r="H777" i="3"/>
  <c r="H779" i="3"/>
  <c r="H781" i="3"/>
  <c r="H783" i="3"/>
  <c r="H785" i="3"/>
  <c r="BH764" i="3"/>
  <c r="BA765" i="3"/>
  <c r="CD765" i="3" s="1"/>
  <c r="BS747" i="3"/>
  <c r="BS748" i="3"/>
  <c r="BS749" i="3"/>
  <c r="BS750" i="3"/>
  <c r="BS751" i="3"/>
  <c r="BE753" i="3"/>
  <c r="BF753" i="3" s="1"/>
  <c r="AD753" i="3" s="1"/>
  <c r="BH753" i="3"/>
  <c r="CD754" i="3"/>
  <c r="BB754" i="3"/>
  <c r="BR754" i="3" s="1"/>
  <c r="BK755" i="3"/>
  <c r="BK757" i="3"/>
  <c r="BP757" i="3"/>
  <c r="CD757" i="3"/>
  <c r="BB758" i="3"/>
  <c r="BR758" i="3" s="1"/>
  <c r="BA758" i="3"/>
  <c r="BT759" i="3"/>
  <c r="BD759" i="3"/>
  <c r="BS759" i="3"/>
  <c r="BQ759" i="3"/>
  <c r="BC759" i="3"/>
  <c r="H771" i="3"/>
  <c r="BK771" i="3"/>
  <c r="BH772" i="3"/>
  <c r="H772" i="3"/>
  <c r="BK772" i="3"/>
  <c r="BP747" i="3"/>
  <c r="BP748" i="3"/>
  <c r="BP749" i="3"/>
  <c r="BP750" i="3"/>
  <c r="BP751" i="3"/>
  <c r="BK752" i="3"/>
  <c r="BB753" i="3"/>
  <c r="BR753" i="3" s="1"/>
  <c r="BK754" i="3"/>
  <c r="BB755" i="3"/>
  <c r="BR755" i="3" s="1"/>
  <c r="BK756" i="3"/>
  <c r="BB757" i="3"/>
  <c r="BR757" i="3" s="1"/>
  <c r="BH758" i="3"/>
  <c r="BE758" i="3"/>
  <c r="BF758" i="3" s="1"/>
  <c r="BK758" i="3"/>
  <c r="BA759" i="3"/>
  <c r="BE759" i="3"/>
  <c r="BF759" i="3" s="1"/>
  <c r="BP758" i="3"/>
  <c r="BP759" i="3"/>
  <c r="BT760" i="3"/>
  <c r="BD760" i="3"/>
  <c r="BS760" i="3"/>
  <c r="BQ760" i="3"/>
  <c r="BC760" i="3"/>
  <c r="BT761" i="3"/>
  <c r="BD761" i="3"/>
  <c r="BS761" i="3"/>
  <c r="BQ761" i="3"/>
  <c r="BC761" i="3"/>
  <c r="BT762" i="3"/>
  <c r="BD762" i="3"/>
  <c r="BS762" i="3"/>
  <c r="BQ762" i="3"/>
  <c r="BC762" i="3"/>
  <c r="BT763" i="3"/>
  <c r="BD763" i="3"/>
  <c r="BS763" i="3"/>
  <c r="BQ763" i="3"/>
  <c r="BC763" i="3"/>
  <c r="BT764" i="3"/>
  <c r="BD764" i="3"/>
  <c r="BS764" i="3"/>
  <c r="BQ764" i="3"/>
  <c r="BC764" i="3"/>
  <c r="BS765" i="3"/>
  <c r="BQ765" i="3"/>
  <c r="BT765" i="3"/>
  <c r="BD765" i="3"/>
  <c r="BC765" i="3"/>
  <c r="BH866" i="3"/>
  <c r="H870" i="3"/>
  <c r="H839" i="3"/>
  <c r="H841" i="3"/>
  <c r="H843" i="3"/>
  <c r="BP843" i="3"/>
  <c r="H844" i="3"/>
  <c r="H846" i="3"/>
  <c r="BS829" i="3"/>
  <c r="H830" i="3"/>
  <c r="BR830" i="3"/>
  <c r="H831" i="3"/>
  <c r="BH833" i="3"/>
  <c r="H833" i="3"/>
  <c r="BH835" i="3"/>
  <c r="H835" i="3"/>
  <c r="BH837" i="3"/>
  <c r="H837" i="3"/>
  <c r="BH787" i="3"/>
  <c r="H787" i="3"/>
  <c r="BH789" i="3"/>
  <c r="H789" i="3"/>
  <c r="H791" i="3"/>
  <c r="BK791" i="3"/>
  <c r="BH792" i="3"/>
  <c r="BA793" i="3"/>
  <c r="BK793" i="3"/>
  <c r="H796" i="3"/>
  <c r="H798" i="3"/>
  <c r="BH778" i="3"/>
  <c r="BA779" i="3"/>
  <c r="BH779" i="3"/>
  <c r="BA780" i="3"/>
  <c r="BH780" i="3"/>
  <c r="BA781" i="3"/>
  <c r="BH781" i="3"/>
  <c r="BA782" i="3"/>
  <c r="BH782" i="3"/>
  <c r="BA783" i="3"/>
  <c r="BH783" i="3"/>
  <c r="BA784" i="3"/>
  <c r="BH784" i="3"/>
  <c r="BH785" i="3"/>
  <c r="BA760" i="3"/>
  <c r="BE760" i="3"/>
  <c r="BF760" i="3" s="1"/>
  <c r="BA761" i="3"/>
  <c r="BE761" i="3"/>
  <c r="BF761" i="3" s="1"/>
  <c r="BA762" i="3"/>
  <c r="BE762" i="3"/>
  <c r="BF762" i="3" s="1"/>
  <c r="BA763" i="3"/>
  <c r="BE763" i="3"/>
  <c r="BF763" i="3" s="1"/>
  <c r="BA764" i="3"/>
  <c r="BR765" i="3"/>
  <c r="BK766" i="3"/>
  <c r="BP766" i="3"/>
  <c r="CD766" i="3"/>
  <c r="BB767" i="3"/>
  <c r="BR767" i="3" s="1"/>
  <c r="BA767" i="3"/>
  <c r="BT768" i="3"/>
  <c r="BD768" i="3"/>
  <c r="BS768" i="3"/>
  <c r="BQ768" i="3"/>
  <c r="BC768" i="3"/>
  <c r="BT769" i="3"/>
  <c r="BD769" i="3"/>
  <c r="BS769" i="3"/>
  <c r="BQ769" i="3"/>
  <c r="BC769" i="3"/>
  <c r="BT770" i="3"/>
  <c r="BD770" i="3"/>
  <c r="BS770" i="3"/>
  <c r="BQ770" i="3"/>
  <c r="BC770" i="3"/>
  <c r="BT771" i="3"/>
  <c r="BD771" i="3"/>
  <c r="BS771" i="3"/>
  <c r="BQ771" i="3"/>
  <c r="BC771" i="3"/>
  <c r="BT772" i="3"/>
  <c r="BD772" i="3"/>
  <c r="BS772" i="3"/>
  <c r="BQ772" i="3"/>
  <c r="BC772" i="3"/>
  <c r="BH793" i="3"/>
  <c r="BK773" i="3"/>
  <c r="BK774" i="3"/>
  <c r="BI779" i="3"/>
  <c r="BL779" i="3" s="1"/>
  <c r="BI780" i="3"/>
  <c r="BL780" i="3" s="1"/>
  <c r="BI781" i="3"/>
  <c r="BL781" i="3" s="1"/>
  <c r="BI782" i="3"/>
  <c r="BL782" i="3" s="1"/>
  <c r="BI783" i="3"/>
  <c r="BL783" i="3" s="1"/>
  <c r="BI784" i="3"/>
  <c r="BL784" i="3" s="1"/>
  <c r="BP760" i="3"/>
  <c r="BP761" i="3"/>
  <c r="BP762" i="3"/>
  <c r="BP763" i="3"/>
  <c r="BP764" i="3"/>
  <c r="BK765" i="3"/>
  <c r="BB766" i="3"/>
  <c r="BR766" i="3" s="1"/>
  <c r="BH766" i="3"/>
  <c r="BH767" i="3"/>
  <c r="BE767" i="3"/>
  <c r="BF767" i="3" s="1"/>
  <c r="BK767" i="3"/>
  <c r="BA768" i="3"/>
  <c r="BE768" i="3"/>
  <c r="BF768" i="3" s="1"/>
  <c r="BA769" i="3"/>
  <c r="BE769" i="3"/>
  <c r="BF769" i="3" s="1"/>
  <c r="BA770" i="3"/>
  <c r="BE770" i="3"/>
  <c r="BF770" i="3" s="1"/>
  <c r="BA771" i="3"/>
  <c r="BE771" i="3"/>
  <c r="BF771" i="3" s="1"/>
  <c r="BA772" i="3"/>
  <c r="BE772" i="3"/>
  <c r="BF772" i="3" s="1"/>
  <c r="BP767" i="3"/>
  <c r="BP768" i="3"/>
  <c r="BP769" i="3"/>
  <c r="BP770" i="3"/>
  <c r="BP771" i="3"/>
  <c r="BP772" i="3"/>
  <c r="CD773" i="3"/>
  <c r="CD774" i="3"/>
  <c r="H812" i="3"/>
  <c r="H817" i="3"/>
  <c r="BK817" i="3"/>
  <c r="H805" i="3"/>
  <c r="H807" i="3"/>
  <c r="H809" i="3"/>
  <c r="H811" i="3"/>
  <c r="BI794" i="3"/>
  <c r="BL794" i="3" s="1"/>
  <c r="BI795" i="3"/>
  <c r="BL795" i="3" s="1"/>
  <c r="BI796" i="3"/>
  <c r="BL796" i="3" s="1"/>
  <c r="BI797" i="3"/>
  <c r="BL797" i="3" s="1"/>
  <c r="BI798" i="3"/>
  <c r="BL798" i="3" s="1"/>
  <c r="BB773" i="3"/>
  <c r="BR773" i="3" s="1"/>
  <c r="BH773" i="3"/>
  <c r="BP773" i="3"/>
  <c r="BB774" i="3"/>
  <c r="BR774" i="3" s="1"/>
  <c r="BH774" i="3"/>
  <c r="BP774" i="3"/>
  <c r="BK775" i="3"/>
  <c r="CD775" i="3"/>
  <c r="BB776" i="3"/>
  <c r="BR776" i="3" s="1"/>
  <c r="BK777" i="3"/>
  <c r="BP777" i="3"/>
  <c r="CD777" i="3"/>
  <c r="BT778" i="3"/>
  <c r="BD778" i="3"/>
  <c r="BS778" i="3"/>
  <c r="BQ778" i="3"/>
  <c r="BC778" i="3"/>
  <c r="BK816" i="3"/>
  <c r="BK786" i="3"/>
  <c r="BK787" i="3"/>
  <c r="BK788" i="3"/>
  <c r="BK789" i="3"/>
  <c r="BK790" i="3"/>
  <c r="BH791" i="3"/>
  <c r="BA794" i="3"/>
  <c r="BH794" i="3"/>
  <c r="BA795" i="3"/>
  <c r="BH795" i="3"/>
  <c r="BA796" i="3"/>
  <c r="BH796" i="3"/>
  <c r="BA797" i="3"/>
  <c r="BH797" i="3"/>
  <c r="BA798" i="3"/>
  <c r="BH798" i="3"/>
  <c r="BB775" i="3"/>
  <c r="BR775" i="3" s="1"/>
  <c r="BH775" i="3"/>
  <c r="BK776" i="3"/>
  <c r="CD776" i="3"/>
  <c r="BB777" i="3"/>
  <c r="BR777" i="3" s="1"/>
  <c r="BH777" i="3"/>
  <c r="BT779" i="3"/>
  <c r="BD779" i="3"/>
  <c r="BS779" i="3"/>
  <c r="BQ779" i="3"/>
  <c r="BC779" i="3"/>
  <c r="BT780" i="3"/>
  <c r="BD780" i="3"/>
  <c r="BS780" i="3"/>
  <c r="BQ780" i="3"/>
  <c r="BC780" i="3"/>
  <c r="BT781" i="3"/>
  <c r="BD781" i="3"/>
  <c r="BS781" i="3"/>
  <c r="BQ781" i="3"/>
  <c r="BC781" i="3"/>
  <c r="BT782" i="3"/>
  <c r="BD782" i="3"/>
  <c r="BS782" i="3"/>
  <c r="BQ782" i="3"/>
  <c r="BC782" i="3"/>
  <c r="BT783" i="3"/>
  <c r="BD783" i="3"/>
  <c r="BS783" i="3"/>
  <c r="BQ783" i="3"/>
  <c r="BC783" i="3"/>
  <c r="BT784" i="3"/>
  <c r="BD784" i="3"/>
  <c r="BS784" i="3"/>
  <c r="BQ784" i="3"/>
  <c r="BC784" i="3"/>
  <c r="BT785" i="3"/>
  <c r="BD785" i="3"/>
  <c r="BS785" i="3"/>
  <c r="BQ785" i="3"/>
  <c r="BC785" i="3"/>
  <c r="BA778" i="3"/>
  <c r="BA785" i="3"/>
  <c r="BI785" i="3"/>
  <c r="BL785" i="3" s="1"/>
  <c r="BP778" i="3"/>
  <c r="BP779" i="3"/>
  <c r="BP780" i="3"/>
  <c r="BP781" i="3"/>
  <c r="BP782" i="3"/>
  <c r="BP783" i="3"/>
  <c r="BP784" i="3"/>
  <c r="BP785" i="3"/>
  <c r="H855" i="3"/>
  <c r="BA816" i="3"/>
  <c r="H826" i="3"/>
  <c r="H828" i="3"/>
  <c r="BH816" i="3"/>
  <c r="H819" i="3"/>
  <c r="H821" i="3"/>
  <c r="H823" i="3"/>
  <c r="BH799" i="3"/>
  <c r="H799" i="3"/>
  <c r="BK799" i="3"/>
  <c r="BH800" i="3"/>
  <c r="H800" i="3"/>
  <c r="BT786" i="3"/>
  <c r="BD786" i="3"/>
  <c r="BS786" i="3"/>
  <c r="BQ786" i="3"/>
  <c r="BC786" i="3"/>
  <c r="BT787" i="3"/>
  <c r="BD787" i="3"/>
  <c r="BS787" i="3"/>
  <c r="BQ787" i="3"/>
  <c r="BC787" i="3"/>
  <c r="BT788" i="3"/>
  <c r="BD788" i="3"/>
  <c r="BS788" i="3"/>
  <c r="BQ788" i="3"/>
  <c r="BC788" i="3"/>
  <c r="BT789" i="3"/>
  <c r="BD789" i="3"/>
  <c r="BS789" i="3"/>
  <c r="BQ789" i="3"/>
  <c r="BC789" i="3"/>
  <c r="BT790" i="3"/>
  <c r="BS790" i="3"/>
  <c r="BD790" i="3"/>
  <c r="BQ790" i="3"/>
  <c r="BC790" i="3"/>
  <c r="BK800" i="3"/>
  <c r="BH801" i="3"/>
  <c r="H801" i="3"/>
  <c r="BK801" i="3"/>
  <c r="BH802" i="3"/>
  <c r="H802" i="3"/>
  <c r="BK802" i="3"/>
  <c r="BH803" i="3"/>
  <c r="H803" i="3"/>
  <c r="BK803" i="3"/>
  <c r="BH804" i="3"/>
  <c r="BA805" i="3"/>
  <c r="BH805" i="3"/>
  <c r="BA806" i="3"/>
  <c r="BH806" i="3"/>
  <c r="BA807" i="3"/>
  <c r="BH807" i="3"/>
  <c r="BA808" i="3"/>
  <c r="BH808" i="3"/>
  <c r="BA809" i="3"/>
  <c r="BH809" i="3"/>
  <c r="BA810" i="3"/>
  <c r="BH810" i="3"/>
  <c r="BA811" i="3"/>
  <c r="BH811" i="3"/>
  <c r="BA786" i="3"/>
  <c r="BE786" i="3"/>
  <c r="BF786" i="3" s="1"/>
  <c r="BA787" i="3"/>
  <c r="BE787" i="3"/>
  <c r="BF787" i="3" s="1"/>
  <c r="BA788" i="3"/>
  <c r="BE788" i="3"/>
  <c r="BF788" i="3" s="1"/>
  <c r="BA789" i="3"/>
  <c r="BE789" i="3"/>
  <c r="BF789" i="3" s="1"/>
  <c r="BA790" i="3"/>
  <c r="BE790" i="3"/>
  <c r="BF790" i="3" s="1"/>
  <c r="BT791" i="3"/>
  <c r="BD791" i="3"/>
  <c r="BS791" i="3"/>
  <c r="BQ791" i="3"/>
  <c r="BC791" i="3"/>
  <c r="BI805" i="3"/>
  <c r="BL805" i="3" s="1"/>
  <c r="BI806" i="3"/>
  <c r="BL806" i="3" s="1"/>
  <c r="BI807" i="3"/>
  <c r="BL807" i="3" s="1"/>
  <c r="BI808" i="3"/>
  <c r="BL808" i="3" s="1"/>
  <c r="BI809" i="3"/>
  <c r="BL809" i="3" s="1"/>
  <c r="BI810" i="3"/>
  <c r="BL810" i="3" s="1"/>
  <c r="BI811" i="3"/>
  <c r="BL811" i="3" s="1"/>
  <c r="BP786" i="3"/>
  <c r="BP787" i="3"/>
  <c r="BP788" i="3"/>
  <c r="BP789" i="3"/>
  <c r="BP790" i="3"/>
  <c r="BT792" i="3"/>
  <c r="BD792" i="3"/>
  <c r="BS792" i="3"/>
  <c r="BQ792" i="3"/>
  <c r="BC792" i="3"/>
  <c r="BT793" i="3"/>
  <c r="BD793" i="3"/>
  <c r="BS793" i="3"/>
  <c r="BQ793" i="3"/>
  <c r="BC793" i="3"/>
  <c r="BT794" i="3"/>
  <c r="BD794" i="3"/>
  <c r="BS794" i="3"/>
  <c r="BQ794" i="3"/>
  <c r="BC794" i="3"/>
  <c r="BT795" i="3"/>
  <c r="BD795" i="3"/>
  <c r="BS795" i="3"/>
  <c r="BQ795" i="3"/>
  <c r="BC795" i="3"/>
  <c r="BT796" i="3"/>
  <c r="BD796" i="3"/>
  <c r="BS796" i="3"/>
  <c r="BQ796" i="3"/>
  <c r="BC796" i="3"/>
  <c r="BT797" i="3"/>
  <c r="BD797" i="3"/>
  <c r="BS797" i="3"/>
  <c r="BQ797" i="3"/>
  <c r="BC797" i="3"/>
  <c r="BT798" i="3"/>
  <c r="BD798" i="3"/>
  <c r="BS798" i="3"/>
  <c r="BQ798" i="3"/>
  <c r="BC798" i="3"/>
  <c r="BA791" i="3"/>
  <c r="BP791" i="3"/>
  <c r="BP792" i="3"/>
  <c r="BP793" i="3"/>
  <c r="BP794" i="3"/>
  <c r="BP795" i="3"/>
  <c r="BP796" i="3"/>
  <c r="BP797" i="3"/>
  <c r="BP798" i="3"/>
  <c r="H877" i="3"/>
  <c r="BA852" i="3"/>
  <c r="BK852" i="3"/>
  <c r="BH826" i="3"/>
  <c r="BH828" i="3"/>
  <c r="BH830" i="3"/>
  <c r="H832" i="3"/>
  <c r="H834" i="3"/>
  <c r="H836" i="3"/>
  <c r="BK812" i="3"/>
  <c r="BH813" i="3"/>
  <c r="H813" i="3"/>
  <c r="H879" i="3"/>
  <c r="H881" i="3"/>
  <c r="BH864" i="3"/>
  <c r="H864" i="3"/>
  <c r="BS825" i="3"/>
  <c r="BA826" i="3"/>
  <c r="BK826" i="3"/>
  <c r="BS827" i="3"/>
  <c r="BA828" i="3"/>
  <c r="BK828" i="3"/>
  <c r="BA830" i="3"/>
  <c r="BT799" i="3"/>
  <c r="BD799" i="3"/>
  <c r="BS799" i="3"/>
  <c r="BQ799" i="3"/>
  <c r="BC799" i="3"/>
  <c r="BT800" i="3"/>
  <c r="BD800" i="3"/>
  <c r="BS800" i="3"/>
  <c r="BQ800" i="3"/>
  <c r="BC800" i="3"/>
  <c r="BT801" i="3"/>
  <c r="BD801" i="3"/>
  <c r="BS801" i="3"/>
  <c r="BQ801" i="3"/>
  <c r="BC801" i="3"/>
  <c r="BT802" i="3"/>
  <c r="BD802" i="3"/>
  <c r="BS802" i="3"/>
  <c r="BQ802" i="3"/>
  <c r="BC802" i="3"/>
  <c r="BT803" i="3"/>
  <c r="BS803" i="3"/>
  <c r="BD803" i="3"/>
  <c r="BQ803" i="3"/>
  <c r="BC803" i="3"/>
  <c r="BK813" i="3"/>
  <c r="BH814" i="3"/>
  <c r="H814" i="3"/>
  <c r="BK814" i="3"/>
  <c r="BH815" i="3"/>
  <c r="H815" i="3"/>
  <c r="BK815" i="3"/>
  <c r="BH817" i="3"/>
  <c r="BA818" i="3"/>
  <c r="BH818" i="3"/>
  <c r="BA819" i="3"/>
  <c r="BH819" i="3"/>
  <c r="BA820" i="3"/>
  <c r="BH820" i="3"/>
  <c r="BA821" i="3"/>
  <c r="BH821" i="3"/>
  <c r="BA822" i="3"/>
  <c r="BH822" i="3"/>
  <c r="BA823" i="3"/>
  <c r="BH823" i="3"/>
  <c r="BA824" i="3"/>
  <c r="BH824" i="3"/>
  <c r="BA799" i="3"/>
  <c r="BE799" i="3"/>
  <c r="BF799" i="3" s="1"/>
  <c r="BA800" i="3"/>
  <c r="BE800" i="3"/>
  <c r="BF800" i="3" s="1"/>
  <c r="BA801" i="3"/>
  <c r="BE801" i="3"/>
  <c r="BF801" i="3" s="1"/>
  <c r="BA802" i="3"/>
  <c r="BE802" i="3"/>
  <c r="BF802" i="3" s="1"/>
  <c r="BA803" i="3"/>
  <c r="BE803" i="3"/>
  <c r="BF803" i="3" s="1"/>
  <c r="BT804" i="3"/>
  <c r="BD804" i="3"/>
  <c r="BS804" i="3"/>
  <c r="BQ804" i="3"/>
  <c r="BC804" i="3"/>
  <c r="BI818" i="3"/>
  <c r="BL818" i="3" s="1"/>
  <c r="BI819" i="3"/>
  <c r="BL819" i="3" s="1"/>
  <c r="BI820" i="3"/>
  <c r="BL820" i="3" s="1"/>
  <c r="BI821" i="3"/>
  <c r="BL821" i="3" s="1"/>
  <c r="BI822" i="3"/>
  <c r="BL822" i="3" s="1"/>
  <c r="BI823" i="3"/>
  <c r="BL823" i="3" s="1"/>
  <c r="BI824" i="3"/>
  <c r="BL824" i="3" s="1"/>
  <c r="BP799" i="3"/>
  <c r="BP800" i="3"/>
  <c r="BP801" i="3"/>
  <c r="BP802" i="3"/>
  <c r="BP803" i="3"/>
  <c r="BT805" i="3"/>
  <c r="BD805" i="3"/>
  <c r="BS805" i="3"/>
  <c r="BQ805" i="3"/>
  <c r="BC805" i="3"/>
  <c r="BT806" i="3"/>
  <c r="BD806" i="3"/>
  <c r="BS806" i="3"/>
  <c r="BQ806" i="3"/>
  <c r="BC806" i="3"/>
  <c r="BT807" i="3"/>
  <c r="BD807" i="3"/>
  <c r="BS807" i="3"/>
  <c r="BQ807" i="3"/>
  <c r="BC807" i="3"/>
  <c r="BT808" i="3"/>
  <c r="BD808" i="3"/>
  <c r="BS808" i="3"/>
  <c r="BQ808" i="3"/>
  <c r="BC808" i="3"/>
  <c r="BT809" i="3"/>
  <c r="BD809" i="3"/>
  <c r="BS809" i="3"/>
  <c r="BQ809" i="3"/>
  <c r="BC809" i="3"/>
  <c r="BT810" i="3"/>
  <c r="BD810" i="3"/>
  <c r="BS810" i="3"/>
  <c r="BQ810" i="3"/>
  <c r="BC810" i="3"/>
  <c r="BT811" i="3"/>
  <c r="BD811" i="3"/>
  <c r="BS811" i="3"/>
  <c r="BQ811" i="3"/>
  <c r="BC811" i="3"/>
  <c r="BA804" i="3"/>
  <c r="BP804" i="3"/>
  <c r="BP805" i="3"/>
  <c r="BP806" i="3"/>
  <c r="BP807" i="3"/>
  <c r="BP808" i="3"/>
  <c r="BP809" i="3"/>
  <c r="BP810" i="3"/>
  <c r="BP811" i="3"/>
  <c r="H915" i="3"/>
  <c r="H917" i="3"/>
  <c r="BS891" i="3"/>
  <c r="BS893" i="3"/>
  <c r="BS895" i="3"/>
  <c r="H878" i="3"/>
  <c r="H880" i="3"/>
  <c r="BH865" i="3"/>
  <c r="H865" i="3"/>
  <c r="CD840" i="3"/>
  <c r="BP840" i="3"/>
  <c r="CD842" i="3"/>
  <c r="BP842" i="3"/>
  <c r="CD845" i="3"/>
  <c r="BP845" i="3"/>
  <c r="BT816" i="3"/>
  <c r="BS816" i="3"/>
  <c r="BD816" i="3"/>
  <c r="BQ816" i="3"/>
  <c r="BC816" i="3"/>
  <c r="H872" i="3"/>
  <c r="H851" i="3"/>
  <c r="H853" i="3"/>
  <c r="BH857" i="3"/>
  <c r="H858" i="3"/>
  <c r="H860" i="3"/>
  <c r="BH862" i="3"/>
  <c r="H862" i="3"/>
  <c r="H838" i="3"/>
  <c r="BP838" i="3"/>
  <c r="CD838" i="3"/>
  <c r="BT812" i="3"/>
  <c r="BD812" i="3"/>
  <c r="BS812" i="3"/>
  <c r="BQ812" i="3"/>
  <c r="BC812" i="3"/>
  <c r="BT813" i="3"/>
  <c r="BD813" i="3"/>
  <c r="BS813" i="3"/>
  <c r="BQ813" i="3"/>
  <c r="BC813" i="3"/>
  <c r="BT814" i="3"/>
  <c r="BD814" i="3"/>
  <c r="BS814" i="3"/>
  <c r="BQ814" i="3"/>
  <c r="BC814" i="3"/>
  <c r="BT815" i="3"/>
  <c r="BD815" i="3"/>
  <c r="BS815" i="3"/>
  <c r="BQ815" i="3"/>
  <c r="BC815" i="3"/>
  <c r="H840" i="3"/>
  <c r="H842" i="3"/>
  <c r="H845" i="3"/>
  <c r="BA825" i="3"/>
  <c r="BH825" i="3"/>
  <c r="BA827" i="3"/>
  <c r="BH827" i="3"/>
  <c r="BA829" i="3"/>
  <c r="BH829" i="3"/>
  <c r="BA812" i="3"/>
  <c r="BE812" i="3"/>
  <c r="BF812" i="3" s="1"/>
  <c r="BA813" i="3"/>
  <c r="BE813" i="3"/>
  <c r="BF813" i="3" s="1"/>
  <c r="BA814" i="3"/>
  <c r="BE814" i="3"/>
  <c r="BF814" i="3" s="1"/>
  <c r="BA815" i="3"/>
  <c r="BE815" i="3"/>
  <c r="BF815" i="3" s="1"/>
  <c r="BT817" i="3"/>
  <c r="BD817" i="3"/>
  <c r="BS817" i="3"/>
  <c r="BQ817" i="3"/>
  <c r="BC817" i="3"/>
  <c r="BI825" i="3"/>
  <c r="BL825" i="3" s="1"/>
  <c r="BI827" i="3"/>
  <c r="BL827" i="3" s="1"/>
  <c r="BI829" i="3"/>
  <c r="BL829" i="3" s="1"/>
  <c r="BK833" i="3"/>
  <c r="BK834" i="3"/>
  <c r="BK835" i="3"/>
  <c r="BK836" i="3"/>
  <c r="BK837" i="3"/>
  <c r="BP812" i="3"/>
  <c r="BP813" i="3"/>
  <c r="BP814" i="3"/>
  <c r="BP815" i="3"/>
  <c r="BP816" i="3"/>
  <c r="BT818" i="3"/>
  <c r="BD818" i="3"/>
  <c r="BS818" i="3"/>
  <c r="BQ818" i="3"/>
  <c r="BC818" i="3"/>
  <c r="BT819" i="3"/>
  <c r="BD819" i="3"/>
  <c r="BS819" i="3"/>
  <c r="BQ819" i="3"/>
  <c r="BC819" i="3"/>
  <c r="BT820" i="3"/>
  <c r="BD820" i="3"/>
  <c r="BS820" i="3"/>
  <c r="BQ820" i="3"/>
  <c r="BC820" i="3"/>
  <c r="BT821" i="3"/>
  <c r="BD821" i="3"/>
  <c r="BS821" i="3"/>
  <c r="BQ821" i="3"/>
  <c r="BC821" i="3"/>
  <c r="BT822" i="3"/>
  <c r="BD822" i="3"/>
  <c r="BS822" i="3"/>
  <c r="BQ822" i="3"/>
  <c r="BC822" i="3"/>
  <c r="BT823" i="3"/>
  <c r="BD823" i="3"/>
  <c r="BS823" i="3"/>
  <c r="BQ823" i="3"/>
  <c r="BC823" i="3"/>
  <c r="BT824" i="3"/>
  <c r="BD824" i="3"/>
  <c r="BS824" i="3"/>
  <c r="BQ824" i="3"/>
  <c r="BC824" i="3"/>
  <c r="BA817" i="3"/>
  <c r="BP817" i="3"/>
  <c r="BP818" i="3"/>
  <c r="BP819" i="3"/>
  <c r="BP820" i="3"/>
  <c r="BP821" i="3"/>
  <c r="BP822" i="3"/>
  <c r="BP823" i="3"/>
  <c r="BP824" i="3"/>
  <c r="BH899" i="3"/>
  <c r="BH867" i="3"/>
  <c r="H867" i="3"/>
  <c r="H869" i="3"/>
  <c r="H875" i="3"/>
  <c r="BA851" i="3"/>
  <c r="CD851" i="3" s="1"/>
  <c r="BK851" i="3"/>
  <c r="BH852" i="3"/>
  <c r="BA853" i="3"/>
  <c r="BK853" i="3"/>
  <c r="H856" i="3"/>
  <c r="BP856" i="3"/>
  <c r="H857" i="3"/>
  <c r="BH863" i="3"/>
  <c r="H863" i="3"/>
  <c r="BH839" i="3"/>
  <c r="BH841" i="3"/>
  <c r="BH844" i="3"/>
  <c r="BH846" i="3"/>
  <c r="BT825" i="3"/>
  <c r="BD825" i="3"/>
  <c r="BC825" i="3"/>
  <c r="BQ825" i="3"/>
  <c r="BT826" i="3"/>
  <c r="BD826" i="3"/>
  <c r="BC826" i="3"/>
  <c r="BQ826" i="3"/>
  <c r="BT827" i="3"/>
  <c r="BD827" i="3"/>
  <c r="BC827" i="3"/>
  <c r="BQ827" i="3"/>
  <c r="BT828" i="3"/>
  <c r="BD828" i="3"/>
  <c r="BC828" i="3"/>
  <c r="BQ828" i="3"/>
  <c r="BT829" i="3"/>
  <c r="BD829" i="3"/>
  <c r="BC829" i="3"/>
  <c r="BQ829" i="3"/>
  <c r="BS830" i="3"/>
  <c r="BQ830" i="3"/>
  <c r="BT830" i="3"/>
  <c r="BD830" i="3"/>
  <c r="BC830" i="3"/>
  <c r="H893" i="3"/>
  <c r="H895" i="3"/>
  <c r="H885" i="3"/>
  <c r="BH851" i="3"/>
  <c r="BH853" i="3"/>
  <c r="BK831" i="3"/>
  <c r="BP831" i="3"/>
  <c r="CD831" i="3"/>
  <c r="CD832" i="3"/>
  <c r="BB832" i="3"/>
  <c r="BR832" i="3" s="1"/>
  <c r="BH832" i="3"/>
  <c r="BT833" i="3"/>
  <c r="BD833" i="3"/>
  <c r="BS833" i="3"/>
  <c r="BQ833" i="3"/>
  <c r="BC833" i="3"/>
  <c r="BT834" i="3"/>
  <c r="BD834" i="3"/>
  <c r="BS834" i="3"/>
  <c r="BQ834" i="3"/>
  <c r="BC834" i="3"/>
  <c r="BT835" i="3"/>
  <c r="BD835" i="3"/>
  <c r="BS835" i="3"/>
  <c r="BQ835" i="3"/>
  <c r="BC835" i="3"/>
  <c r="BT836" i="3"/>
  <c r="BD836" i="3"/>
  <c r="BS836" i="3"/>
  <c r="BQ836" i="3"/>
  <c r="BC836" i="3"/>
  <c r="BT837" i="3"/>
  <c r="BD837" i="3"/>
  <c r="BS837" i="3"/>
  <c r="BQ837" i="3"/>
  <c r="BC837" i="3"/>
  <c r="H847" i="3"/>
  <c r="H848" i="3"/>
  <c r="BH849" i="3"/>
  <c r="H849" i="3"/>
  <c r="BK849" i="3"/>
  <c r="BH850" i="3"/>
  <c r="H850" i="3"/>
  <c r="BK850" i="3"/>
  <c r="BP825" i="3"/>
  <c r="BP826" i="3"/>
  <c r="BP827" i="3"/>
  <c r="BP828" i="3"/>
  <c r="BP829" i="3"/>
  <c r="BK830" i="3"/>
  <c r="BB831" i="3"/>
  <c r="BR831" i="3" s="1"/>
  <c r="BH831" i="3"/>
  <c r="BK832" i="3"/>
  <c r="BA833" i="3"/>
  <c r="BE833" i="3"/>
  <c r="BF833" i="3" s="1"/>
  <c r="BA834" i="3"/>
  <c r="BE834" i="3"/>
  <c r="BF834" i="3" s="1"/>
  <c r="BA835" i="3"/>
  <c r="BE835" i="3"/>
  <c r="BF835" i="3" s="1"/>
  <c r="BA836" i="3"/>
  <c r="BE836" i="3"/>
  <c r="BF836" i="3" s="1"/>
  <c r="BA837" i="3"/>
  <c r="BE837" i="3"/>
  <c r="BF837" i="3" s="1"/>
  <c r="BP832" i="3"/>
  <c r="BP833" i="3"/>
  <c r="BP834" i="3"/>
  <c r="BP835" i="3"/>
  <c r="BP836" i="3"/>
  <c r="BP837" i="3"/>
  <c r="H891" i="3"/>
  <c r="BS892" i="3"/>
  <c r="BA893" i="3"/>
  <c r="BK893" i="3"/>
  <c r="BS894" i="3"/>
  <c r="BA895" i="3"/>
  <c r="BK895" i="3"/>
  <c r="H897" i="3"/>
  <c r="BP897" i="3"/>
  <c r="CD897" i="3"/>
  <c r="BH898" i="3"/>
  <c r="BA879" i="3"/>
  <c r="BK879" i="3"/>
  <c r="H882" i="3"/>
  <c r="BK869" i="3"/>
  <c r="BH870" i="3"/>
  <c r="BA871" i="3"/>
  <c r="BK871" i="3"/>
  <c r="BH872" i="3"/>
  <c r="BA874" i="3"/>
  <c r="BK874" i="3"/>
  <c r="BH875" i="3"/>
  <c r="BA876" i="3"/>
  <c r="BK876" i="3"/>
  <c r="BH877" i="3"/>
  <c r="BK855" i="3"/>
  <c r="BP858" i="3"/>
  <c r="CD858" i="3"/>
  <c r="H859" i="3"/>
  <c r="BP859" i="3"/>
  <c r="BK862" i="3"/>
  <c r="BK838" i="3"/>
  <c r="BB839" i="3"/>
  <c r="BR839" i="3" s="1"/>
  <c r="BK840" i="3"/>
  <c r="BB841" i="3"/>
  <c r="BR841" i="3" s="1"/>
  <c r="BK842" i="3"/>
  <c r="BB843" i="3"/>
  <c r="BR843" i="3" s="1"/>
  <c r="CD843" i="3"/>
  <c r="BE845" i="3"/>
  <c r="BF845" i="3" s="1"/>
  <c r="AD845" i="3" s="1"/>
  <c r="BH845" i="3"/>
  <c r="CD846" i="3"/>
  <c r="BB846" i="3"/>
  <c r="BR846" i="3" s="1"/>
  <c r="BH908" i="3"/>
  <c r="BH884" i="3"/>
  <c r="BP885" i="3"/>
  <c r="CD885" i="3"/>
  <c r="BH886" i="3"/>
  <c r="H887" i="3"/>
  <c r="BP887" i="3"/>
  <c r="CD887" i="3"/>
  <c r="BH889" i="3"/>
  <c r="H889" i="3"/>
  <c r="H866" i="3"/>
  <c r="BH868" i="3"/>
  <c r="H868" i="3"/>
  <c r="BA870" i="3"/>
  <c r="BK870" i="3"/>
  <c r="BH871" i="3"/>
  <c r="BA872" i="3"/>
  <c r="BK872" i="3"/>
  <c r="BH874" i="3"/>
  <c r="BA875" i="3"/>
  <c r="BK875" i="3"/>
  <c r="BH876" i="3"/>
  <c r="BA877" i="3"/>
  <c r="BK877" i="3"/>
  <c r="BK854" i="3"/>
  <c r="BH861" i="3"/>
  <c r="H861" i="3"/>
  <c r="BK861" i="3"/>
  <c r="BK863" i="3"/>
  <c r="BB838" i="3"/>
  <c r="BR838" i="3" s="1"/>
  <c r="BH838" i="3"/>
  <c r="BK839" i="3"/>
  <c r="CD839" i="3"/>
  <c r="BB840" i="3"/>
  <c r="BR840" i="3" s="1"/>
  <c r="BH840" i="3"/>
  <c r="BK841" i="3"/>
  <c r="CD841" i="3"/>
  <c r="BB842" i="3"/>
  <c r="BR842" i="3" s="1"/>
  <c r="BH842" i="3"/>
  <c r="BE843" i="3"/>
  <c r="BF843" i="3" s="1"/>
  <c r="AD843" i="3" s="1"/>
  <c r="BH843" i="3"/>
  <c r="BK843" i="3"/>
  <c r="CD844" i="3"/>
  <c r="BB844" i="3"/>
  <c r="BR844" i="3" s="1"/>
  <c r="BK845" i="3"/>
  <c r="BK847" i="3"/>
  <c r="BP847" i="3"/>
  <c r="CD847" i="3"/>
  <c r="BB848" i="3"/>
  <c r="BR848" i="3" s="1"/>
  <c r="BA848" i="3"/>
  <c r="BT849" i="3"/>
  <c r="BD849" i="3"/>
  <c r="BS849" i="3"/>
  <c r="BQ849" i="3"/>
  <c r="BC849" i="3"/>
  <c r="BT850" i="3"/>
  <c r="BD850" i="3"/>
  <c r="BS850" i="3"/>
  <c r="BQ850" i="3"/>
  <c r="BC850" i="3"/>
  <c r="BK844" i="3"/>
  <c r="BB845" i="3"/>
  <c r="BR845" i="3" s="1"/>
  <c r="BK846" i="3"/>
  <c r="BB847" i="3"/>
  <c r="BR847" i="3" s="1"/>
  <c r="BH847" i="3"/>
  <c r="BH848" i="3"/>
  <c r="BE848" i="3"/>
  <c r="BF848" i="3" s="1"/>
  <c r="BK848" i="3"/>
  <c r="BA849" i="3"/>
  <c r="BE849" i="3"/>
  <c r="BF849" i="3" s="1"/>
  <c r="BA850" i="3"/>
  <c r="BE850" i="3"/>
  <c r="BF850" i="3" s="1"/>
  <c r="BP848" i="3"/>
  <c r="BP849" i="3"/>
  <c r="BP850" i="3"/>
  <c r="BS851" i="3"/>
  <c r="BQ851" i="3"/>
  <c r="BC851" i="3"/>
  <c r="BT851" i="3"/>
  <c r="BD851" i="3"/>
  <c r="BS852" i="3"/>
  <c r="BQ852" i="3"/>
  <c r="BC852" i="3"/>
  <c r="BT852" i="3"/>
  <c r="BD852" i="3"/>
  <c r="BS853" i="3"/>
  <c r="BQ853" i="3"/>
  <c r="BC853" i="3"/>
  <c r="BT853" i="3"/>
  <c r="BD853" i="3"/>
  <c r="CD854" i="3"/>
  <c r="CD855" i="3"/>
  <c r="CD856" i="3"/>
  <c r="H910" i="3"/>
  <c r="BK910" i="3"/>
  <c r="H914" i="3"/>
  <c r="H916" i="3"/>
  <c r="BA878" i="3"/>
  <c r="BK878" i="3"/>
  <c r="BH879" i="3"/>
  <c r="BA880" i="3"/>
  <c r="BK880" i="3"/>
  <c r="H883" i="3"/>
  <c r="BP883" i="3"/>
  <c r="H884" i="3"/>
  <c r="H886" i="3"/>
  <c r="BH888" i="3"/>
  <c r="H888" i="3"/>
  <c r="BH890" i="3"/>
  <c r="H890" i="3"/>
  <c r="BP851" i="3"/>
  <c r="BP852" i="3"/>
  <c r="BP853" i="3"/>
  <c r="BB854" i="3"/>
  <c r="BR854" i="3" s="1"/>
  <c r="BH854" i="3"/>
  <c r="BP854" i="3"/>
  <c r="BB855" i="3"/>
  <c r="BR855" i="3" s="1"/>
  <c r="BH855" i="3"/>
  <c r="BP855" i="3"/>
  <c r="BB856" i="3"/>
  <c r="BR856" i="3" s="1"/>
  <c r="BK856" i="3"/>
  <c r="BB857" i="3"/>
  <c r="BR857" i="3" s="1"/>
  <c r="BK858" i="3"/>
  <c r="BB859" i="3"/>
  <c r="BR859" i="3" s="1"/>
  <c r="BH859" i="3"/>
  <c r="BK860" i="3"/>
  <c r="BP860" i="3"/>
  <c r="BT861" i="3"/>
  <c r="BD861" i="3"/>
  <c r="BS861" i="3"/>
  <c r="BQ861" i="3"/>
  <c r="BC861" i="3"/>
  <c r="BT862" i="3"/>
  <c r="BD862" i="3"/>
  <c r="BS862" i="3"/>
  <c r="BQ862" i="3"/>
  <c r="BC862" i="3"/>
  <c r="BT863" i="3"/>
  <c r="BD863" i="3"/>
  <c r="BS863" i="3"/>
  <c r="BQ863" i="3"/>
  <c r="BC863" i="3"/>
  <c r="BK891" i="3"/>
  <c r="BH878" i="3"/>
  <c r="BH880" i="3"/>
  <c r="BK864" i="3"/>
  <c r="BK865" i="3"/>
  <c r="BK866" i="3"/>
  <c r="BK867" i="3"/>
  <c r="BK868" i="3"/>
  <c r="BH869" i="3"/>
  <c r="BH856" i="3"/>
  <c r="BK857" i="3"/>
  <c r="CD857" i="3"/>
  <c r="BB858" i="3"/>
  <c r="BR858" i="3" s="1"/>
  <c r="BH858" i="3"/>
  <c r="BK859" i="3"/>
  <c r="CD859" i="3"/>
  <c r="CD860" i="3"/>
  <c r="BB860" i="3"/>
  <c r="BR860" i="3" s="1"/>
  <c r="BH860" i="3"/>
  <c r="BA861" i="3"/>
  <c r="BE861" i="3"/>
  <c r="BF861" i="3" s="1"/>
  <c r="BA862" i="3"/>
  <c r="BE862" i="3"/>
  <c r="BF862" i="3" s="1"/>
  <c r="BA863" i="3"/>
  <c r="BE863" i="3"/>
  <c r="BF863" i="3" s="1"/>
  <c r="BP861" i="3"/>
  <c r="BP862" i="3"/>
  <c r="BP863" i="3"/>
  <c r="BT864" i="3"/>
  <c r="BD864" i="3"/>
  <c r="BS864" i="3"/>
  <c r="BQ864" i="3"/>
  <c r="BC864" i="3"/>
  <c r="BT865" i="3"/>
  <c r="BD865" i="3"/>
  <c r="BS865" i="3"/>
  <c r="BQ865" i="3"/>
  <c r="BC865" i="3"/>
  <c r="BT866" i="3"/>
  <c r="BD866" i="3"/>
  <c r="BS866" i="3"/>
  <c r="BQ866" i="3"/>
  <c r="BC866" i="3"/>
  <c r="BT867" i="3"/>
  <c r="BD867" i="3"/>
  <c r="BS867" i="3"/>
  <c r="BQ867" i="3"/>
  <c r="BC867" i="3"/>
  <c r="BT868" i="3"/>
  <c r="BS868" i="3"/>
  <c r="BD868" i="3"/>
  <c r="BQ868" i="3"/>
  <c r="BC868" i="3"/>
  <c r="BH891" i="3"/>
  <c r="H892" i="3"/>
  <c r="BH893" i="3"/>
  <c r="H894" i="3"/>
  <c r="BH895" i="3"/>
  <c r="H896" i="3"/>
  <c r="H898" i="3"/>
  <c r="BK881" i="3"/>
  <c r="BA864" i="3"/>
  <c r="BE864" i="3"/>
  <c r="BF864" i="3" s="1"/>
  <c r="BA865" i="3"/>
  <c r="BE865" i="3"/>
  <c r="BF865" i="3" s="1"/>
  <c r="BA866" i="3"/>
  <c r="BE866" i="3"/>
  <c r="BF866" i="3" s="1"/>
  <c r="BA867" i="3"/>
  <c r="BE867" i="3"/>
  <c r="BF867" i="3" s="1"/>
  <c r="BA868" i="3"/>
  <c r="BE868" i="3"/>
  <c r="BF868" i="3" s="1"/>
  <c r="BT869" i="3"/>
  <c r="BD869" i="3"/>
  <c r="BS869" i="3"/>
  <c r="BQ869" i="3"/>
  <c r="BC869" i="3"/>
  <c r="BH918" i="3"/>
  <c r="H926" i="3"/>
  <c r="BH928" i="3"/>
  <c r="H928" i="3"/>
  <c r="BH930" i="3"/>
  <c r="H930" i="3"/>
  <c r="H912" i="3"/>
  <c r="BA914" i="3"/>
  <c r="BK914" i="3"/>
  <c r="BA916" i="3"/>
  <c r="BK916" i="3"/>
  <c r="BA891" i="3"/>
  <c r="BK882" i="3"/>
  <c r="BK888" i="3"/>
  <c r="BK889" i="3"/>
  <c r="BK890" i="3"/>
  <c r="BP864" i="3"/>
  <c r="BP865" i="3"/>
  <c r="BP866" i="3"/>
  <c r="BP867" i="3"/>
  <c r="BP868" i="3"/>
  <c r="BT870" i="3"/>
  <c r="BD870" i="3"/>
  <c r="BS870" i="3"/>
  <c r="BQ870" i="3"/>
  <c r="BC870" i="3"/>
  <c r="BT871" i="3"/>
  <c r="BD871" i="3"/>
  <c r="BS871" i="3"/>
  <c r="BQ871" i="3"/>
  <c r="BC871" i="3"/>
  <c r="BT872" i="3"/>
  <c r="BD872" i="3"/>
  <c r="BS872" i="3"/>
  <c r="BQ872" i="3"/>
  <c r="BC872" i="3"/>
  <c r="BT874" i="3"/>
  <c r="BD874" i="3"/>
  <c r="BS874" i="3"/>
  <c r="BQ874" i="3"/>
  <c r="BC874" i="3"/>
  <c r="BT875" i="3"/>
  <c r="BD875" i="3"/>
  <c r="BS875" i="3"/>
  <c r="BQ875" i="3"/>
  <c r="BC875" i="3"/>
  <c r="BT876" i="3"/>
  <c r="BD876" i="3"/>
  <c r="BS876" i="3"/>
  <c r="BQ876" i="3"/>
  <c r="BC876" i="3"/>
  <c r="BT877" i="3"/>
  <c r="BD877" i="3"/>
  <c r="BS877" i="3"/>
  <c r="BQ877" i="3"/>
  <c r="BC877" i="3"/>
  <c r="BA869" i="3"/>
  <c r="BP869" i="3"/>
  <c r="BP870" i="3"/>
  <c r="BP871" i="3"/>
  <c r="BP872" i="3"/>
  <c r="BP874" i="3"/>
  <c r="BP875" i="3"/>
  <c r="BP876" i="3"/>
  <c r="BP877" i="3"/>
  <c r="BS878" i="3"/>
  <c r="BQ878" i="3"/>
  <c r="BC878" i="3"/>
  <c r="BT878" i="3"/>
  <c r="BD878" i="3"/>
  <c r="BS879" i="3"/>
  <c r="BQ879" i="3"/>
  <c r="BC879" i="3"/>
  <c r="BT879" i="3"/>
  <c r="BD879" i="3"/>
  <c r="BS880" i="3"/>
  <c r="BQ880" i="3"/>
  <c r="BC880" i="3"/>
  <c r="BT880" i="3"/>
  <c r="BD880" i="3"/>
  <c r="CD881" i="3"/>
  <c r="CD882" i="3"/>
  <c r="CD883" i="3"/>
  <c r="BH924" i="3"/>
  <c r="H911" i="3"/>
  <c r="H913" i="3"/>
  <c r="BH914" i="3"/>
  <c r="BA915" i="3"/>
  <c r="BK915" i="3"/>
  <c r="BH916" i="3"/>
  <c r="BA917" i="3"/>
  <c r="BK917" i="3"/>
  <c r="BA892" i="3"/>
  <c r="BH892" i="3"/>
  <c r="BA894" i="3"/>
  <c r="BH894" i="3"/>
  <c r="BA896" i="3"/>
  <c r="H899" i="3"/>
  <c r="H900" i="3"/>
  <c r="BH901" i="3"/>
  <c r="H901" i="3"/>
  <c r="BK901" i="3"/>
  <c r="BH902" i="3"/>
  <c r="H902" i="3"/>
  <c r="BK902" i="3"/>
  <c r="BH904" i="3"/>
  <c r="H904" i="3"/>
  <c r="BK904" i="3"/>
  <c r="BP878" i="3"/>
  <c r="BP879" i="3"/>
  <c r="BP880" i="3"/>
  <c r="BB881" i="3"/>
  <c r="BR881" i="3" s="1"/>
  <c r="BH881" i="3"/>
  <c r="BP881" i="3"/>
  <c r="BB882" i="3"/>
  <c r="BR882" i="3" s="1"/>
  <c r="BH882" i="3"/>
  <c r="BP882" i="3"/>
  <c r="BB883" i="3"/>
  <c r="BR883" i="3" s="1"/>
  <c r="BK883" i="3"/>
  <c r="BB884" i="3"/>
  <c r="BR884" i="3" s="1"/>
  <c r="BK885" i="3"/>
  <c r="BB886" i="3"/>
  <c r="BR886" i="3" s="1"/>
  <c r="BK887" i="3"/>
  <c r="BT888" i="3"/>
  <c r="BD888" i="3"/>
  <c r="BS888" i="3"/>
  <c r="BQ888" i="3"/>
  <c r="BC888" i="3"/>
  <c r="BT889" i="3"/>
  <c r="BD889" i="3"/>
  <c r="BS889" i="3"/>
  <c r="BQ889" i="3"/>
  <c r="BC889" i="3"/>
  <c r="BT890" i="3"/>
  <c r="BD890" i="3"/>
  <c r="BS890" i="3"/>
  <c r="BQ890" i="3"/>
  <c r="BC890" i="3"/>
  <c r="BH915" i="3"/>
  <c r="BH917" i="3"/>
  <c r="BI892" i="3"/>
  <c r="BL892" i="3" s="1"/>
  <c r="BI894" i="3"/>
  <c r="BL894" i="3" s="1"/>
  <c r="BH896" i="3"/>
  <c r="BH883" i="3"/>
  <c r="BK884" i="3"/>
  <c r="CD884" i="3"/>
  <c r="BB885" i="3"/>
  <c r="BR885" i="3" s="1"/>
  <c r="BH885" i="3"/>
  <c r="BK886" i="3"/>
  <c r="CD886" i="3"/>
  <c r="BB887" i="3"/>
  <c r="BH887" i="3"/>
  <c r="BA888" i="3"/>
  <c r="BE888" i="3"/>
  <c r="BF888" i="3" s="1"/>
  <c r="BA889" i="3"/>
  <c r="BE889" i="3"/>
  <c r="BF889" i="3" s="1"/>
  <c r="BA890" i="3"/>
  <c r="BE890" i="3"/>
  <c r="BF890" i="3" s="1"/>
  <c r="BP888" i="3"/>
  <c r="BP889" i="3"/>
  <c r="BP890" i="3"/>
  <c r="BH920" i="3"/>
  <c r="BH922" i="3"/>
  <c r="BI911" i="3"/>
  <c r="BL911" i="3" s="1"/>
  <c r="BI912" i="3"/>
  <c r="BL912" i="3" s="1"/>
  <c r="BH913" i="3"/>
  <c r="BE897" i="3"/>
  <c r="BF897" i="3" s="1"/>
  <c r="AD897" i="3" s="1"/>
  <c r="BH897" i="3"/>
  <c r="CD898" i="3"/>
  <c r="BB898" i="3"/>
  <c r="BR898" i="3" s="1"/>
  <c r="H925" i="3"/>
  <c r="BP925" i="3"/>
  <c r="CD925" i="3"/>
  <c r="BH926" i="3"/>
  <c r="H927" i="3"/>
  <c r="BP927" i="3"/>
  <c r="CD927" i="3"/>
  <c r="BH929" i="3"/>
  <c r="H929" i="3"/>
  <c r="H905" i="3"/>
  <c r="BK905" i="3"/>
  <c r="H906" i="3"/>
  <c r="BK906" i="3"/>
  <c r="H907" i="3"/>
  <c r="BP907" i="3"/>
  <c r="CD907" i="3"/>
  <c r="H908" i="3"/>
  <c r="H909" i="3"/>
  <c r="BP909" i="3"/>
  <c r="BH910" i="3"/>
  <c r="BA911" i="3"/>
  <c r="BH911" i="3"/>
  <c r="BA912" i="3"/>
  <c r="BH912" i="3"/>
  <c r="BA913" i="3"/>
  <c r="BK913" i="3"/>
  <c r="BT891" i="3"/>
  <c r="BD891" i="3"/>
  <c r="BC891" i="3"/>
  <c r="BQ891" i="3"/>
  <c r="BT892" i="3"/>
  <c r="BD892" i="3"/>
  <c r="BC892" i="3"/>
  <c r="BQ892" i="3"/>
  <c r="BT893" i="3"/>
  <c r="BD893" i="3"/>
  <c r="BC893" i="3"/>
  <c r="BQ893" i="3"/>
  <c r="BT894" i="3"/>
  <c r="BD894" i="3"/>
  <c r="BC894" i="3"/>
  <c r="BQ894" i="3"/>
  <c r="BT895" i="3"/>
  <c r="BD895" i="3"/>
  <c r="BC895" i="3"/>
  <c r="BQ895" i="3"/>
  <c r="BS896" i="3"/>
  <c r="BQ896" i="3"/>
  <c r="BT896" i="3"/>
  <c r="BD896" i="3"/>
  <c r="BC896" i="3"/>
  <c r="BR896" i="3"/>
  <c r="BK897" i="3"/>
  <c r="BK899" i="3"/>
  <c r="BP899" i="3"/>
  <c r="CD899" i="3"/>
  <c r="BB900" i="3"/>
  <c r="BR900" i="3" s="1"/>
  <c r="BA900" i="3"/>
  <c r="BT901" i="3"/>
  <c r="BD901" i="3"/>
  <c r="BS901" i="3"/>
  <c r="BQ901" i="3"/>
  <c r="BC901" i="3"/>
  <c r="BT902" i="3"/>
  <c r="BD902" i="3"/>
  <c r="BS902" i="3"/>
  <c r="BQ902" i="3"/>
  <c r="BC902" i="3"/>
  <c r="BT904" i="3"/>
  <c r="BD904" i="3"/>
  <c r="BS904" i="3"/>
  <c r="BQ904" i="3"/>
  <c r="BC904" i="3"/>
  <c r="BP891" i="3"/>
  <c r="BP892" i="3"/>
  <c r="BP893" i="3"/>
  <c r="BP894" i="3"/>
  <c r="BP895" i="3"/>
  <c r="BK896" i="3"/>
  <c r="BB897" i="3"/>
  <c r="BR897" i="3" s="1"/>
  <c r="BK898" i="3"/>
  <c r="BB899" i="3"/>
  <c r="BR899" i="3" s="1"/>
  <c r="BH900" i="3"/>
  <c r="BE900" i="3"/>
  <c r="BF900" i="3" s="1"/>
  <c r="BK900" i="3"/>
  <c r="BA901" i="3"/>
  <c r="BE901" i="3"/>
  <c r="BF901" i="3" s="1"/>
  <c r="BA902" i="3"/>
  <c r="BE902" i="3"/>
  <c r="BF902" i="3" s="1"/>
  <c r="BA904" i="3"/>
  <c r="BE904" i="3"/>
  <c r="BF904" i="3" s="1"/>
  <c r="BP900" i="3"/>
  <c r="BP901" i="3"/>
  <c r="BP902" i="3"/>
  <c r="BP904" i="3"/>
  <c r="CD905" i="3"/>
  <c r="CD906" i="3"/>
  <c r="BK925" i="3"/>
  <c r="BK928" i="3"/>
  <c r="BK929" i="3"/>
  <c r="BK930" i="3"/>
  <c r="BB905" i="3"/>
  <c r="BR905" i="3" s="1"/>
  <c r="BH905" i="3"/>
  <c r="BP905" i="3"/>
  <c r="BB906" i="3"/>
  <c r="BR906" i="3" s="1"/>
  <c r="BH906" i="3"/>
  <c r="BP906" i="3"/>
  <c r="BK907" i="3"/>
  <c r="BB908" i="3"/>
  <c r="BR908" i="3" s="1"/>
  <c r="BK909" i="3"/>
  <c r="CD909" i="3"/>
  <c r="BT910" i="3"/>
  <c r="BD910" i="3"/>
  <c r="BS910" i="3"/>
  <c r="BQ910" i="3"/>
  <c r="BC910" i="3"/>
  <c r="H918" i="3"/>
  <c r="H919" i="3"/>
  <c r="BP919" i="3"/>
  <c r="CD919" i="3"/>
  <c r="H920" i="3"/>
  <c r="H921" i="3"/>
  <c r="BP921" i="3"/>
  <c r="CD921" i="3"/>
  <c r="H922" i="3"/>
  <c r="H923" i="3"/>
  <c r="BP923" i="3"/>
  <c r="H924" i="3"/>
  <c r="BB907" i="3"/>
  <c r="BR907" i="3" s="1"/>
  <c r="BH907" i="3"/>
  <c r="BK908" i="3"/>
  <c r="CD908" i="3"/>
  <c r="BB909" i="3"/>
  <c r="BR909" i="3" s="1"/>
  <c r="BH909" i="3"/>
  <c r="BT911" i="3"/>
  <c r="BD911" i="3"/>
  <c r="BS911" i="3"/>
  <c r="BQ911" i="3"/>
  <c r="BC911" i="3"/>
  <c r="BT912" i="3"/>
  <c r="BD912" i="3"/>
  <c r="BS912" i="3"/>
  <c r="BQ912" i="3"/>
  <c r="BC912" i="3"/>
  <c r="BT913" i="3"/>
  <c r="BD913" i="3"/>
  <c r="BS913" i="3"/>
  <c r="BQ913" i="3"/>
  <c r="BC913" i="3"/>
  <c r="BT914" i="3"/>
  <c r="BD914" i="3"/>
  <c r="BS914" i="3"/>
  <c r="BQ914" i="3"/>
  <c r="BC914" i="3"/>
  <c r="BT915" i="3"/>
  <c r="BD915" i="3"/>
  <c r="BS915" i="3"/>
  <c r="BQ915" i="3"/>
  <c r="BC915" i="3"/>
  <c r="BT916" i="3"/>
  <c r="BD916" i="3"/>
  <c r="BS916" i="3"/>
  <c r="BQ916" i="3"/>
  <c r="BC916" i="3"/>
  <c r="BT917" i="3"/>
  <c r="BD917" i="3"/>
  <c r="BS917" i="3"/>
  <c r="BQ917" i="3"/>
  <c r="BC917" i="3"/>
  <c r="BA910" i="3"/>
  <c r="BP910" i="3"/>
  <c r="BP911" i="3"/>
  <c r="BP912" i="3"/>
  <c r="BP913" i="3"/>
  <c r="BP914" i="3"/>
  <c r="BP915" i="3"/>
  <c r="BP916" i="3"/>
  <c r="BP917" i="3"/>
  <c r="BK918" i="3"/>
  <c r="BP918" i="3"/>
  <c r="CD918" i="3"/>
  <c r="BB919" i="3"/>
  <c r="BH919" i="3"/>
  <c r="BK920" i="3"/>
  <c r="BP920" i="3"/>
  <c r="CD920" i="3"/>
  <c r="BB921" i="3"/>
  <c r="BR921" i="3" s="1"/>
  <c r="BH921" i="3"/>
  <c r="BK922" i="3"/>
  <c r="BP922" i="3"/>
  <c r="CD922" i="3"/>
  <c r="BB923" i="3"/>
  <c r="BR923" i="3" s="1"/>
  <c r="CD923" i="3"/>
  <c r="BE925" i="3"/>
  <c r="BF925" i="3" s="1"/>
  <c r="AD925" i="3" s="1"/>
  <c r="BH925" i="3"/>
  <c r="CD926" i="3"/>
  <c r="BB918" i="3"/>
  <c r="BR918" i="3" s="1"/>
  <c r="BK919" i="3"/>
  <c r="BB920" i="3"/>
  <c r="BR920" i="3" s="1"/>
  <c r="BK921" i="3"/>
  <c r="BB922" i="3"/>
  <c r="BR922" i="3" s="1"/>
  <c r="BE923" i="3"/>
  <c r="BF923" i="3" s="1"/>
  <c r="AD923" i="3" s="1"/>
  <c r="BH923" i="3"/>
  <c r="BK923" i="3"/>
  <c r="CD924" i="3"/>
  <c r="BB924" i="3"/>
  <c r="BR924" i="3" s="1"/>
  <c r="BB926" i="3"/>
  <c r="BR926" i="3" s="1"/>
  <c r="BK927" i="3"/>
  <c r="BT928" i="3"/>
  <c r="BD928" i="3"/>
  <c r="BS928" i="3"/>
  <c r="BQ928" i="3"/>
  <c r="BC928" i="3"/>
  <c r="BT929" i="3"/>
  <c r="BD929" i="3"/>
  <c r="BS929" i="3"/>
  <c r="BQ929" i="3"/>
  <c r="BC929" i="3"/>
  <c r="BT930" i="3"/>
  <c r="BD930" i="3"/>
  <c r="BS930" i="3"/>
  <c r="BQ930" i="3"/>
  <c r="BC930" i="3"/>
  <c r="BK924" i="3"/>
  <c r="BB925" i="3"/>
  <c r="BR925" i="3" s="1"/>
  <c r="BK926" i="3"/>
  <c r="BB927" i="3"/>
  <c r="BR927" i="3" s="1"/>
  <c r="BH927" i="3"/>
  <c r="BA928" i="3"/>
  <c r="BE928" i="3"/>
  <c r="BF928" i="3" s="1"/>
  <c r="BA929" i="3"/>
  <c r="BE929" i="3"/>
  <c r="BF929" i="3" s="1"/>
  <c r="BA930" i="3"/>
  <c r="BE930" i="3"/>
  <c r="BF930" i="3" s="1"/>
  <c r="BP928" i="3"/>
  <c r="BP929" i="3"/>
  <c r="BP930" i="3"/>
  <c r="BS449" i="3" l="1"/>
  <c r="BQ36" i="3"/>
  <c r="BC36" i="3"/>
  <c r="BS36" i="3"/>
  <c r="BQ78" i="3"/>
  <c r="BD76" i="3"/>
  <c r="BT36" i="3"/>
  <c r="BC560" i="3"/>
  <c r="BC486" i="3"/>
  <c r="BT484" i="3"/>
  <c r="BR622" i="3"/>
  <c r="BC622" i="3"/>
  <c r="AS930" i="3"/>
  <c r="AD930" i="3"/>
  <c r="AS929" i="3"/>
  <c r="AD929" i="3"/>
  <c r="AS928" i="3"/>
  <c r="AD928" i="3"/>
  <c r="AS910" i="3"/>
  <c r="AD910" i="3"/>
  <c r="AS904" i="3"/>
  <c r="AD904" i="3"/>
  <c r="AS902" i="3"/>
  <c r="AD902" i="3"/>
  <c r="CD915" i="3"/>
  <c r="AS915" i="3"/>
  <c r="AD915" i="3"/>
  <c r="CD916" i="3"/>
  <c r="AS916" i="3"/>
  <c r="AD916" i="3"/>
  <c r="CD914" i="3"/>
  <c r="AS914" i="3"/>
  <c r="AD914" i="3"/>
  <c r="CD913" i="3"/>
  <c r="AS913" i="3"/>
  <c r="AD913" i="3"/>
  <c r="CD912" i="3"/>
  <c r="AS912" i="3"/>
  <c r="AD912" i="3"/>
  <c r="CD911" i="3"/>
  <c r="AS911" i="3"/>
  <c r="AD911" i="3"/>
  <c r="CD917" i="3"/>
  <c r="AS917" i="3"/>
  <c r="AD917" i="3"/>
  <c r="AS901" i="3"/>
  <c r="AD901" i="3"/>
  <c r="AS900" i="3"/>
  <c r="AD900" i="3"/>
  <c r="CD891" i="3"/>
  <c r="AS891" i="3"/>
  <c r="AD891" i="3"/>
  <c r="CD893" i="3"/>
  <c r="AS893" i="3"/>
  <c r="AD893" i="3"/>
  <c r="AS890" i="3"/>
  <c r="AD890" i="3"/>
  <c r="AS889" i="3"/>
  <c r="AD889" i="3"/>
  <c r="AS888" i="3"/>
  <c r="AD888" i="3"/>
  <c r="CD896" i="3"/>
  <c r="AS896" i="3"/>
  <c r="AD896" i="3"/>
  <c r="CD894" i="3"/>
  <c r="AS894" i="3"/>
  <c r="AD894" i="3"/>
  <c r="CD892" i="3"/>
  <c r="AS892" i="3"/>
  <c r="AD892" i="3"/>
  <c r="CD895" i="3"/>
  <c r="AS895" i="3"/>
  <c r="AD895" i="3"/>
  <c r="AS880" i="3"/>
  <c r="AD880" i="3"/>
  <c r="CD877" i="3"/>
  <c r="AS877" i="3"/>
  <c r="AD877" i="3"/>
  <c r="CD876" i="3"/>
  <c r="AS876" i="3"/>
  <c r="AD876" i="3"/>
  <c r="AS878" i="3"/>
  <c r="AD878" i="3"/>
  <c r="CD875" i="3"/>
  <c r="AS875" i="3"/>
  <c r="AD875" i="3"/>
  <c r="CD874" i="3"/>
  <c r="AS874" i="3"/>
  <c r="AD874" i="3"/>
  <c r="AS879" i="3"/>
  <c r="AD879" i="3"/>
  <c r="BD78" i="3"/>
  <c r="BQ76" i="3"/>
  <c r="AS868" i="3"/>
  <c r="AD868" i="3"/>
  <c r="AS867" i="3"/>
  <c r="AD867" i="3"/>
  <c r="AS866" i="3"/>
  <c r="AD866" i="3"/>
  <c r="AS865" i="3"/>
  <c r="AD865" i="3"/>
  <c r="AS864" i="3"/>
  <c r="AD864" i="3"/>
  <c r="AS863" i="3"/>
  <c r="AD863" i="3"/>
  <c r="AS862" i="3"/>
  <c r="AD862" i="3"/>
  <c r="AS861" i="3"/>
  <c r="AD861" i="3"/>
  <c r="AS850" i="3"/>
  <c r="AD850" i="3"/>
  <c r="AS849" i="3"/>
  <c r="AD849" i="3"/>
  <c r="CD870" i="3"/>
  <c r="AS870" i="3"/>
  <c r="AD870" i="3"/>
  <c r="CD871" i="3"/>
  <c r="AS871" i="3"/>
  <c r="AD871" i="3"/>
  <c r="AS837" i="3"/>
  <c r="AD837" i="3"/>
  <c r="AS836" i="3"/>
  <c r="AD836" i="3"/>
  <c r="AS853" i="3"/>
  <c r="AD853" i="3"/>
  <c r="AS852" i="3"/>
  <c r="AD852" i="3"/>
  <c r="AS869" i="3"/>
  <c r="AD869" i="3"/>
  <c r="AS848" i="3"/>
  <c r="AD848" i="3"/>
  <c r="CD872" i="3"/>
  <c r="AS872" i="3"/>
  <c r="AD872" i="3"/>
  <c r="AS851" i="3"/>
  <c r="CE851" i="3" s="1"/>
  <c r="A851" i="3" s="1"/>
  <c r="CF851" i="3" s="1"/>
  <c r="AD851" i="3"/>
  <c r="AS835" i="3"/>
  <c r="AD835" i="3"/>
  <c r="AS834" i="3"/>
  <c r="AD834" i="3"/>
  <c r="AS833" i="3"/>
  <c r="AD833" i="3"/>
  <c r="AS815" i="3"/>
  <c r="AD815" i="3"/>
  <c r="AS814" i="3"/>
  <c r="AD814" i="3"/>
  <c r="AS813" i="3"/>
  <c r="AD813" i="3"/>
  <c r="AS812" i="3"/>
  <c r="AD812" i="3"/>
  <c r="CD829" i="3"/>
  <c r="AS829" i="3"/>
  <c r="AD829" i="3"/>
  <c r="CD827" i="3"/>
  <c r="AS827" i="3"/>
  <c r="AD827" i="3"/>
  <c r="CD825" i="3"/>
  <c r="AS825" i="3"/>
  <c r="AD825" i="3"/>
  <c r="CD826" i="3"/>
  <c r="AS826" i="3"/>
  <c r="AD826" i="3"/>
  <c r="AS791" i="3"/>
  <c r="AD791" i="3"/>
  <c r="AS817" i="3"/>
  <c r="AD817" i="3"/>
  <c r="AS804" i="3"/>
  <c r="AD804" i="3"/>
  <c r="AS803" i="3"/>
  <c r="AD803" i="3"/>
  <c r="AS802" i="3"/>
  <c r="AD802" i="3"/>
  <c r="AS801" i="3"/>
  <c r="AD801" i="3"/>
  <c r="AS800" i="3"/>
  <c r="AD800" i="3"/>
  <c r="AS799" i="3"/>
  <c r="AD799" i="3"/>
  <c r="CD824" i="3"/>
  <c r="AS824" i="3"/>
  <c r="AD824" i="3"/>
  <c r="CD823" i="3"/>
  <c r="AS823" i="3"/>
  <c r="AD823" i="3"/>
  <c r="CD822" i="3"/>
  <c r="AS822" i="3"/>
  <c r="AD822" i="3"/>
  <c r="CD821" i="3"/>
  <c r="AS821" i="3"/>
  <c r="AD821" i="3"/>
  <c r="AS790" i="3"/>
  <c r="AD790" i="3"/>
  <c r="AS789" i="3"/>
  <c r="AD789" i="3"/>
  <c r="AS788" i="3"/>
  <c r="AD788" i="3"/>
  <c r="AS787" i="3"/>
  <c r="AD787" i="3"/>
  <c r="AS786" i="3"/>
  <c r="AD786" i="3"/>
  <c r="CD811" i="3"/>
  <c r="AS811" i="3"/>
  <c r="AD811" i="3"/>
  <c r="CD810" i="3"/>
  <c r="AS810" i="3"/>
  <c r="AD810" i="3"/>
  <c r="CD809" i="3"/>
  <c r="AS809" i="3"/>
  <c r="AD809" i="3"/>
  <c r="CD808" i="3"/>
  <c r="AS808" i="3"/>
  <c r="AD808" i="3"/>
  <c r="CD807" i="3"/>
  <c r="AS807" i="3"/>
  <c r="AD807" i="3"/>
  <c r="CD806" i="3"/>
  <c r="AS806" i="3"/>
  <c r="AD806" i="3"/>
  <c r="CD805" i="3"/>
  <c r="AS805" i="3"/>
  <c r="AD805" i="3"/>
  <c r="CD816" i="3"/>
  <c r="AS816" i="3"/>
  <c r="AD816" i="3"/>
  <c r="AS778" i="3"/>
  <c r="AD778" i="3"/>
  <c r="AS772" i="3"/>
  <c r="AD772" i="3"/>
  <c r="AS771" i="3"/>
  <c r="AD771" i="3"/>
  <c r="AS770" i="3"/>
  <c r="AD770" i="3"/>
  <c r="AS769" i="3"/>
  <c r="AD769" i="3"/>
  <c r="AS768" i="3"/>
  <c r="AD768" i="3"/>
  <c r="CD784" i="3"/>
  <c r="AS784" i="3"/>
  <c r="AD784" i="3"/>
  <c r="CD783" i="3"/>
  <c r="AS783" i="3"/>
  <c r="AD783" i="3"/>
  <c r="CD782" i="3"/>
  <c r="AS782" i="3"/>
  <c r="AD782" i="3"/>
  <c r="CD781" i="3"/>
  <c r="AS781" i="3"/>
  <c r="AD781" i="3"/>
  <c r="CD780" i="3"/>
  <c r="AS780" i="3"/>
  <c r="AD780" i="3"/>
  <c r="CD779" i="3"/>
  <c r="AS779" i="3"/>
  <c r="AD779" i="3"/>
  <c r="AS759" i="3"/>
  <c r="AD759" i="3"/>
  <c r="AS765" i="3"/>
  <c r="CE765" i="3" s="1"/>
  <c r="A765" i="3" s="1"/>
  <c r="CF765" i="3" s="1"/>
  <c r="AD765" i="3"/>
  <c r="AS725" i="3"/>
  <c r="AD725" i="3"/>
  <c r="AS724" i="3"/>
  <c r="AD724" i="3"/>
  <c r="AS723" i="3"/>
  <c r="AD723" i="3"/>
  <c r="AS722" i="3"/>
  <c r="AD722" i="3"/>
  <c r="AS721" i="3"/>
  <c r="AD721" i="3"/>
  <c r="CD792" i="3"/>
  <c r="AS792" i="3"/>
  <c r="AD792" i="3"/>
  <c r="AS713" i="3"/>
  <c r="AD713" i="3"/>
  <c r="CD727" i="3"/>
  <c r="AS727" i="3"/>
  <c r="AD727" i="3"/>
  <c r="AS735" i="3"/>
  <c r="AD735" i="3"/>
  <c r="AS696" i="3"/>
  <c r="AD696" i="3"/>
  <c r="AS695" i="3"/>
  <c r="AD695" i="3"/>
  <c r="CD720" i="3"/>
  <c r="AS720" i="3"/>
  <c r="AD720" i="3"/>
  <c r="CD719" i="3"/>
  <c r="AS719" i="3"/>
  <c r="AD719" i="3"/>
  <c r="CD718" i="3"/>
  <c r="AS718" i="3"/>
  <c r="AD718" i="3"/>
  <c r="CD717" i="3"/>
  <c r="AS717" i="3"/>
  <c r="CE717" i="3" s="1"/>
  <c r="A717" i="3" s="1"/>
  <c r="CF717" i="3" s="1"/>
  <c r="AD717" i="3"/>
  <c r="CD716" i="3"/>
  <c r="AS716" i="3"/>
  <c r="AD716" i="3"/>
  <c r="CD715" i="3"/>
  <c r="AS715" i="3"/>
  <c r="CE715" i="3" s="1"/>
  <c r="A715" i="3" s="1"/>
  <c r="CF715" i="3" s="1"/>
  <c r="AD715" i="3"/>
  <c r="CD714" i="3"/>
  <c r="AS714" i="3"/>
  <c r="AD714" i="3"/>
  <c r="AS687" i="3"/>
  <c r="AD687" i="3"/>
  <c r="AS686" i="3"/>
  <c r="AD686" i="3"/>
  <c r="AS681" i="3"/>
  <c r="AD681" i="3"/>
  <c r="AS669" i="3"/>
  <c r="AD669" i="3"/>
  <c r="CD694" i="3"/>
  <c r="AS694" i="3"/>
  <c r="AD694" i="3"/>
  <c r="CD693" i="3"/>
  <c r="AS693" i="3"/>
  <c r="AD693" i="3"/>
  <c r="CD692" i="3"/>
  <c r="AS692" i="3"/>
  <c r="AD692" i="3"/>
  <c r="CD691" i="3"/>
  <c r="AS691" i="3"/>
  <c r="AD691" i="3"/>
  <c r="CD690" i="3"/>
  <c r="AS690" i="3"/>
  <c r="AD690" i="3"/>
  <c r="CD689" i="3"/>
  <c r="AS689" i="3"/>
  <c r="AD689" i="3"/>
  <c r="CD688" i="3"/>
  <c r="AS688" i="3"/>
  <c r="AD688" i="3"/>
  <c r="AS668" i="3"/>
  <c r="AD668" i="3"/>
  <c r="AS661" i="3"/>
  <c r="AD661" i="3"/>
  <c r="AS660" i="3"/>
  <c r="AD660" i="3"/>
  <c r="AS659" i="3"/>
  <c r="AD659" i="3"/>
  <c r="AS658" i="3"/>
  <c r="AD658" i="3"/>
  <c r="AS657" i="3"/>
  <c r="AD657" i="3"/>
  <c r="AS656" i="3"/>
  <c r="AD656" i="3"/>
  <c r="CD685" i="3"/>
  <c r="AS685" i="3"/>
  <c r="AD685" i="3"/>
  <c r="AS652" i="3"/>
  <c r="AD652" i="3"/>
  <c r="CD684" i="3"/>
  <c r="AS684" i="3"/>
  <c r="AD684" i="3"/>
  <c r="CD682" i="3"/>
  <c r="AS682" i="3"/>
  <c r="AD682" i="3"/>
  <c r="CD663" i="3"/>
  <c r="AS663" i="3"/>
  <c r="AD663" i="3"/>
  <c r="CD662" i="3"/>
  <c r="AS662" i="3"/>
  <c r="AD662" i="3"/>
  <c r="CD647" i="3"/>
  <c r="AS647" i="3"/>
  <c r="AD647" i="3"/>
  <c r="CD645" i="3"/>
  <c r="AS645" i="3"/>
  <c r="AD645" i="3"/>
  <c r="CD643" i="3"/>
  <c r="AS643" i="3"/>
  <c r="AD643" i="3"/>
  <c r="CD666" i="3"/>
  <c r="AS666" i="3"/>
  <c r="AD666" i="3"/>
  <c r="AS629" i="3"/>
  <c r="AD629" i="3"/>
  <c r="AS628" i="3"/>
  <c r="AD628" i="3"/>
  <c r="AS627" i="3"/>
  <c r="AD627" i="3"/>
  <c r="AS616" i="3"/>
  <c r="AD616" i="3"/>
  <c r="CD620" i="3"/>
  <c r="AS620" i="3"/>
  <c r="AD620" i="3"/>
  <c r="CD618" i="3"/>
  <c r="CE618" i="3" s="1"/>
  <c r="A618" i="3" s="1"/>
  <c r="CF618" i="3" s="1"/>
  <c r="AS618" i="3"/>
  <c r="AD618" i="3"/>
  <c r="CD615" i="3"/>
  <c r="AS615" i="3"/>
  <c r="AD615" i="3"/>
  <c r="CD621" i="3"/>
  <c r="AS621" i="3"/>
  <c r="AD621" i="3"/>
  <c r="CD820" i="3"/>
  <c r="AS820" i="3"/>
  <c r="AD820" i="3"/>
  <c r="CD819" i="3"/>
  <c r="AS819" i="3"/>
  <c r="AD819" i="3"/>
  <c r="CD818" i="3"/>
  <c r="AS818" i="3"/>
  <c r="AD818" i="3"/>
  <c r="CD830" i="3"/>
  <c r="AS830" i="3"/>
  <c r="AD830" i="3"/>
  <c r="CD828" i="3"/>
  <c r="AS828" i="3"/>
  <c r="AD828" i="3"/>
  <c r="AS785" i="3"/>
  <c r="AD785" i="3"/>
  <c r="CD798" i="3"/>
  <c r="AS798" i="3"/>
  <c r="AD798" i="3"/>
  <c r="CD797" i="3"/>
  <c r="AS797" i="3"/>
  <c r="AD797" i="3"/>
  <c r="CD796" i="3"/>
  <c r="AS796" i="3"/>
  <c r="AD796" i="3"/>
  <c r="CD795" i="3"/>
  <c r="AS795" i="3"/>
  <c r="AD795" i="3"/>
  <c r="CD794" i="3"/>
  <c r="AS794" i="3"/>
  <c r="AD794" i="3"/>
  <c r="AS767" i="3"/>
  <c r="AD767" i="3"/>
  <c r="AS764" i="3"/>
  <c r="AD764" i="3"/>
  <c r="AS763" i="3"/>
  <c r="AD763" i="3"/>
  <c r="AS762" i="3"/>
  <c r="AD762" i="3"/>
  <c r="AS761" i="3"/>
  <c r="AD761" i="3"/>
  <c r="AS760" i="3"/>
  <c r="AD760" i="3"/>
  <c r="CD793" i="3"/>
  <c r="AS793" i="3"/>
  <c r="CE793" i="3" s="1"/>
  <c r="A793" i="3" s="1"/>
  <c r="CF793" i="3" s="1"/>
  <c r="AD793" i="3"/>
  <c r="AS758" i="3"/>
  <c r="AD758" i="3"/>
  <c r="CD752" i="3"/>
  <c r="AS752" i="3"/>
  <c r="AD752" i="3"/>
  <c r="CD751" i="3"/>
  <c r="AS751" i="3"/>
  <c r="AD751" i="3"/>
  <c r="CD750" i="3"/>
  <c r="AS750" i="3"/>
  <c r="AD750" i="3"/>
  <c r="CD749" i="3"/>
  <c r="AS749" i="3"/>
  <c r="AD749" i="3"/>
  <c r="CD748" i="3"/>
  <c r="AS748" i="3"/>
  <c r="AD748" i="3"/>
  <c r="CD747" i="3"/>
  <c r="AS747" i="3"/>
  <c r="AD747" i="3"/>
  <c r="AS726" i="3"/>
  <c r="AD726" i="3"/>
  <c r="AS712" i="3"/>
  <c r="AD712" i="3"/>
  <c r="AS711" i="3"/>
  <c r="AD711" i="3"/>
  <c r="AS710" i="3"/>
  <c r="AD710" i="3"/>
  <c r="AS709" i="3"/>
  <c r="AD709" i="3"/>
  <c r="AS708" i="3"/>
  <c r="AD708" i="3"/>
  <c r="CD733" i="3"/>
  <c r="AS733" i="3"/>
  <c r="AD733" i="3"/>
  <c r="CD732" i="3"/>
  <c r="AS732" i="3"/>
  <c r="AD732" i="3"/>
  <c r="CD731" i="3"/>
  <c r="AS731" i="3"/>
  <c r="AD731" i="3"/>
  <c r="CD730" i="3"/>
  <c r="AS730" i="3"/>
  <c r="AD730" i="3"/>
  <c r="AS734" i="3"/>
  <c r="AD734" i="3"/>
  <c r="CD729" i="3"/>
  <c r="AS729" i="3"/>
  <c r="AD729" i="3"/>
  <c r="CD728" i="3"/>
  <c r="AS728" i="3"/>
  <c r="AD728" i="3"/>
  <c r="CD683" i="3"/>
  <c r="AS683" i="3"/>
  <c r="AD683" i="3"/>
  <c r="AS655" i="3"/>
  <c r="AD655" i="3"/>
  <c r="AS654" i="3"/>
  <c r="AD654" i="3"/>
  <c r="AS653" i="3"/>
  <c r="AD653" i="3"/>
  <c r="CD664" i="3"/>
  <c r="AS664" i="3"/>
  <c r="AD664" i="3"/>
  <c r="AS626" i="3"/>
  <c r="AD626" i="3"/>
  <c r="AS631" i="3"/>
  <c r="AD631" i="3"/>
  <c r="AS630" i="3"/>
  <c r="AD630" i="3"/>
  <c r="CD667" i="3"/>
  <c r="AS667" i="3"/>
  <c r="AD667" i="3"/>
  <c r="CD665" i="3"/>
  <c r="AS665" i="3"/>
  <c r="AD665" i="3"/>
  <c r="CD622" i="3"/>
  <c r="AS622" i="3"/>
  <c r="AD622" i="3"/>
  <c r="CD619" i="3"/>
  <c r="AS619" i="3"/>
  <c r="AD619" i="3"/>
  <c r="CD648" i="3"/>
  <c r="AS648" i="3"/>
  <c r="AD648" i="3"/>
  <c r="CD646" i="3"/>
  <c r="AS646" i="3"/>
  <c r="AD646" i="3"/>
  <c r="CD644" i="3"/>
  <c r="AS644" i="3"/>
  <c r="AD644" i="3"/>
  <c r="CD614" i="3"/>
  <c r="AS614" i="3"/>
  <c r="AD614" i="3"/>
  <c r="CD617" i="3"/>
  <c r="AS617" i="3"/>
  <c r="AD617" i="3"/>
  <c r="BD195" i="3"/>
  <c r="BQ193" i="3"/>
  <c r="CE621" i="3"/>
  <c r="A621" i="3" s="1"/>
  <c r="CF621" i="3" s="1"/>
  <c r="BT171" i="3"/>
  <c r="BR729" i="3"/>
  <c r="BR728" i="3"/>
  <c r="BR727" i="3"/>
  <c r="BC453" i="3"/>
  <c r="CD734" i="3"/>
  <c r="CE734" i="3" s="1"/>
  <c r="A734" i="3" s="1"/>
  <c r="CF734" i="3" s="1"/>
  <c r="BD727" i="3"/>
  <c r="BQ195" i="3"/>
  <c r="BD193" i="3"/>
  <c r="BQ171" i="3"/>
  <c r="BC78" i="3"/>
  <c r="BS78" i="3"/>
  <c r="BT78" i="3"/>
  <c r="BC76" i="3"/>
  <c r="BS76" i="3"/>
  <c r="BT76" i="3"/>
  <c r="BC727" i="3"/>
  <c r="CE792" i="3"/>
  <c r="A792" i="3" s="1"/>
  <c r="CF792" i="3" s="1"/>
  <c r="BS727" i="3"/>
  <c r="BD453" i="3"/>
  <c r="BC195" i="3"/>
  <c r="BS195" i="3"/>
  <c r="BT195" i="3"/>
  <c r="BC193" i="3"/>
  <c r="BS193" i="3"/>
  <c r="BT193" i="3"/>
  <c r="BC171" i="3"/>
  <c r="BD171" i="3"/>
  <c r="BS171" i="3"/>
  <c r="CD6" i="3"/>
  <c r="AS6" i="3"/>
  <c r="AD6" i="3"/>
  <c r="CD38" i="3"/>
  <c r="AS38" i="3"/>
  <c r="AD38" i="3"/>
  <c r="CD35" i="3"/>
  <c r="AS35" i="3"/>
  <c r="AD35" i="3"/>
  <c r="AS8" i="3"/>
  <c r="CE8" i="3" s="1"/>
  <c r="A8" i="3" s="1"/>
  <c r="CF8" i="3" s="1"/>
  <c r="AD8" i="3"/>
  <c r="CD602" i="3"/>
  <c r="AS602" i="3"/>
  <c r="AD602" i="3"/>
  <c r="CD600" i="3"/>
  <c r="AS600" i="3"/>
  <c r="AD600" i="3"/>
  <c r="AS585" i="3"/>
  <c r="AD585" i="3"/>
  <c r="AS584" i="3"/>
  <c r="AD584" i="3"/>
  <c r="AS583" i="3"/>
  <c r="AD583" i="3"/>
  <c r="AS582" i="3"/>
  <c r="AD582" i="3"/>
  <c r="AS581" i="3"/>
  <c r="AD581" i="3"/>
  <c r="CD611" i="3"/>
  <c r="AS611" i="3"/>
  <c r="AD611" i="3"/>
  <c r="CD608" i="3"/>
  <c r="AS608" i="3"/>
  <c r="AD608" i="3"/>
  <c r="AS569" i="3"/>
  <c r="AD569" i="3"/>
  <c r="AS578" i="3"/>
  <c r="AD578" i="3"/>
  <c r="CD576" i="3"/>
  <c r="AS576" i="3"/>
  <c r="AD576" i="3"/>
  <c r="CD574" i="3"/>
  <c r="AS574" i="3"/>
  <c r="AD574" i="3"/>
  <c r="AS551" i="3"/>
  <c r="AD551" i="3"/>
  <c r="AS550" i="3"/>
  <c r="AD550" i="3"/>
  <c r="AS549" i="3"/>
  <c r="AD549" i="3"/>
  <c r="AS548" i="3"/>
  <c r="AD548" i="3"/>
  <c r="AS547" i="3"/>
  <c r="AD547" i="3"/>
  <c r="CD575" i="3"/>
  <c r="AS575" i="3"/>
  <c r="AD575" i="3"/>
  <c r="CD573" i="3"/>
  <c r="AS573" i="3"/>
  <c r="AD573" i="3"/>
  <c r="AS546" i="3"/>
  <c r="AD546" i="3"/>
  <c r="AS604" i="3"/>
  <c r="AD604" i="3"/>
  <c r="CD613" i="3"/>
  <c r="AS613" i="3"/>
  <c r="AD613" i="3"/>
  <c r="CD612" i="3"/>
  <c r="AS612" i="3"/>
  <c r="AD612" i="3"/>
  <c r="BC601" i="3"/>
  <c r="AS598" i="3"/>
  <c r="AD598" i="3"/>
  <c r="CD603" i="3"/>
  <c r="AS603" i="3"/>
  <c r="AD603" i="3"/>
  <c r="CD601" i="3"/>
  <c r="AS601" i="3"/>
  <c r="AD601" i="3"/>
  <c r="CD599" i="3"/>
  <c r="AS599" i="3"/>
  <c r="AD599" i="3"/>
  <c r="AS587" i="3"/>
  <c r="AD587" i="3"/>
  <c r="CD605" i="3"/>
  <c r="AS605" i="3"/>
  <c r="AD605" i="3"/>
  <c r="AS572" i="3"/>
  <c r="AD572" i="3"/>
  <c r="AS571" i="3"/>
  <c r="AD571" i="3"/>
  <c r="AS570" i="3"/>
  <c r="AD570" i="3"/>
  <c r="CE586" i="3"/>
  <c r="A586" i="3" s="1"/>
  <c r="CF586" i="3" s="1"/>
  <c r="AS586" i="3"/>
  <c r="AD586" i="3"/>
  <c r="CD610" i="3"/>
  <c r="AS610" i="3"/>
  <c r="AD610" i="3"/>
  <c r="CD609" i="3"/>
  <c r="AS609" i="3"/>
  <c r="AD609" i="3"/>
  <c r="CD606" i="3"/>
  <c r="AS606" i="3"/>
  <c r="AD606" i="3"/>
  <c r="AS545" i="3"/>
  <c r="AD545" i="3"/>
  <c r="AS536" i="3"/>
  <c r="AD536" i="3"/>
  <c r="AS535" i="3"/>
  <c r="AD535" i="3"/>
  <c r="AS534" i="3"/>
  <c r="AD534" i="3"/>
  <c r="CD559" i="3"/>
  <c r="AS559" i="3"/>
  <c r="AD559" i="3"/>
  <c r="AS552" i="3"/>
  <c r="AD552" i="3"/>
  <c r="CD565" i="3"/>
  <c r="AS565" i="3"/>
  <c r="AD565" i="3"/>
  <c r="CD563" i="3"/>
  <c r="AS563" i="3"/>
  <c r="AD563" i="3"/>
  <c r="CD561" i="3"/>
  <c r="AS561" i="3"/>
  <c r="AD561" i="3"/>
  <c r="CD577" i="3"/>
  <c r="AS577" i="3"/>
  <c r="AD577" i="3"/>
  <c r="CD558" i="3"/>
  <c r="AS558" i="3"/>
  <c r="AD558" i="3"/>
  <c r="CD556" i="3"/>
  <c r="AS556" i="3"/>
  <c r="AD556" i="3"/>
  <c r="CD554" i="3"/>
  <c r="AS554" i="3"/>
  <c r="AD554" i="3"/>
  <c r="CD564" i="3"/>
  <c r="AS564" i="3"/>
  <c r="AD564" i="3"/>
  <c r="CD562" i="3"/>
  <c r="AS562" i="3"/>
  <c r="AD562" i="3"/>
  <c r="CD560" i="3"/>
  <c r="AS560" i="3"/>
  <c r="AD560" i="3"/>
  <c r="AS533" i="3"/>
  <c r="AD533" i="3"/>
  <c r="AS532" i="3"/>
  <c r="AD532" i="3"/>
  <c r="AS531" i="3"/>
  <c r="AD531" i="3"/>
  <c r="AS524" i="3"/>
  <c r="AD524" i="3"/>
  <c r="AS523" i="3"/>
  <c r="AD523" i="3"/>
  <c r="AS522" i="3"/>
  <c r="AD522" i="3"/>
  <c r="AS521" i="3"/>
  <c r="AD521" i="3"/>
  <c r="AS526" i="3"/>
  <c r="AD526" i="3"/>
  <c r="CD525" i="3"/>
  <c r="AS525" i="3"/>
  <c r="AD525" i="3"/>
  <c r="AS504" i="3"/>
  <c r="AD504" i="3"/>
  <c r="AS513" i="3"/>
  <c r="AD513" i="3"/>
  <c r="CD512" i="3"/>
  <c r="AS512" i="3"/>
  <c r="AD512" i="3"/>
  <c r="AS491" i="3"/>
  <c r="AD491" i="3"/>
  <c r="AS461" i="3"/>
  <c r="AD461" i="3"/>
  <c r="CD484" i="3"/>
  <c r="AS484" i="3"/>
  <c r="AD484" i="3"/>
  <c r="CD486" i="3"/>
  <c r="AS486" i="3"/>
  <c r="AD486" i="3"/>
  <c r="BC450" i="3"/>
  <c r="AS447" i="3"/>
  <c r="AD447" i="3"/>
  <c r="AS446" i="3"/>
  <c r="AD446" i="3"/>
  <c r="AS445" i="3"/>
  <c r="AD445" i="3"/>
  <c r="AS444" i="3"/>
  <c r="AD444" i="3"/>
  <c r="AS443" i="3"/>
  <c r="AD443" i="3"/>
  <c r="CD482" i="3"/>
  <c r="AS482" i="3"/>
  <c r="AD482" i="3"/>
  <c r="CD499" i="3"/>
  <c r="AS499" i="3"/>
  <c r="AD499" i="3"/>
  <c r="AS432" i="3"/>
  <c r="AD432" i="3"/>
  <c r="AS431" i="3"/>
  <c r="AD431" i="3"/>
  <c r="AS430" i="3"/>
  <c r="AD430" i="3"/>
  <c r="CD455" i="3"/>
  <c r="AS455" i="3"/>
  <c r="AD455" i="3"/>
  <c r="CD454" i="3"/>
  <c r="AS454" i="3"/>
  <c r="AD454" i="3"/>
  <c r="CD452" i="3"/>
  <c r="AS452" i="3"/>
  <c r="AD452" i="3"/>
  <c r="CD450" i="3"/>
  <c r="AS450" i="3"/>
  <c r="AD450" i="3"/>
  <c r="AS422" i="3"/>
  <c r="AD422" i="3"/>
  <c r="AS435" i="3"/>
  <c r="AD435" i="3"/>
  <c r="CD434" i="3"/>
  <c r="AS434" i="3"/>
  <c r="AD434" i="3"/>
  <c r="CD433" i="3"/>
  <c r="AS433" i="3"/>
  <c r="AD433" i="3"/>
  <c r="AS416" i="3"/>
  <c r="AD416" i="3"/>
  <c r="AS415" i="3"/>
  <c r="AD415" i="3"/>
  <c r="AS414" i="3"/>
  <c r="AD414" i="3"/>
  <c r="AS413" i="3"/>
  <c r="AD413" i="3"/>
  <c r="AS412" i="3"/>
  <c r="AD412" i="3"/>
  <c r="AS403" i="3"/>
  <c r="AD403" i="3"/>
  <c r="AS391" i="3"/>
  <c r="AD391" i="3"/>
  <c r="CD427" i="3"/>
  <c r="AS427" i="3"/>
  <c r="AD427" i="3"/>
  <c r="CD423" i="3"/>
  <c r="AS423" i="3"/>
  <c r="AD423" i="3"/>
  <c r="AS404" i="3"/>
  <c r="AD404" i="3"/>
  <c r="CD428" i="3"/>
  <c r="AS428" i="3"/>
  <c r="AD428" i="3"/>
  <c r="CD426" i="3"/>
  <c r="AS426" i="3"/>
  <c r="AD426" i="3"/>
  <c r="CD424" i="3"/>
  <c r="AS424" i="3"/>
  <c r="AD424" i="3"/>
  <c r="AS405" i="3"/>
  <c r="AD405" i="3"/>
  <c r="CD387" i="3"/>
  <c r="AS387" i="3"/>
  <c r="AD387" i="3"/>
  <c r="CD388" i="3"/>
  <c r="AS388" i="3"/>
  <c r="AD388" i="3"/>
  <c r="CD384" i="3"/>
  <c r="AS384" i="3"/>
  <c r="AD384" i="3"/>
  <c r="AS351" i="3"/>
  <c r="AD351" i="3"/>
  <c r="AS354" i="3"/>
  <c r="AD354" i="3"/>
  <c r="AS353" i="3"/>
  <c r="AD353" i="3"/>
  <c r="AS352" i="3"/>
  <c r="AD352" i="3"/>
  <c r="CD361" i="3"/>
  <c r="AS361" i="3"/>
  <c r="AD361" i="3"/>
  <c r="AS366" i="3"/>
  <c r="CE366" i="3" s="1"/>
  <c r="A366" i="3" s="1"/>
  <c r="CF366" i="3" s="1"/>
  <c r="AD366" i="3"/>
  <c r="CD557" i="3"/>
  <c r="AS557" i="3"/>
  <c r="AD557" i="3"/>
  <c r="CD555" i="3"/>
  <c r="AS555" i="3"/>
  <c r="AD555" i="3"/>
  <c r="CD553" i="3"/>
  <c r="AS553" i="3"/>
  <c r="AD553" i="3"/>
  <c r="AS539" i="3"/>
  <c r="AD539" i="3"/>
  <c r="CD538" i="3"/>
  <c r="AS538" i="3"/>
  <c r="AD538" i="3"/>
  <c r="CD537" i="3"/>
  <c r="CE537" i="3" s="1"/>
  <c r="A537" i="3" s="1"/>
  <c r="CF537" i="3" s="1"/>
  <c r="AS537" i="3"/>
  <c r="AD537" i="3"/>
  <c r="AS520" i="3"/>
  <c r="AD520" i="3"/>
  <c r="AS519" i="3"/>
  <c r="AD519" i="3"/>
  <c r="AS518" i="3"/>
  <c r="AD518" i="3"/>
  <c r="AS511" i="3"/>
  <c r="AD511" i="3"/>
  <c r="AS510" i="3"/>
  <c r="AD510" i="3"/>
  <c r="AS509" i="3"/>
  <c r="AD509" i="3"/>
  <c r="AS508" i="3"/>
  <c r="AD508" i="3"/>
  <c r="AS507" i="3"/>
  <c r="AD507" i="3"/>
  <c r="AS506" i="3"/>
  <c r="AD506" i="3"/>
  <c r="AS505" i="3"/>
  <c r="AD505" i="3"/>
  <c r="AS498" i="3"/>
  <c r="AD498" i="3"/>
  <c r="AS497" i="3"/>
  <c r="AD497" i="3"/>
  <c r="AS496" i="3"/>
  <c r="AD496" i="3"/>
  <c r="AS495" i="3"/>
  <c r="AD495" i="3"/>
  <c r="AS494" i="3"/>
  <c r="AD494" i="3"/>
  <c r="AS493" i="3"/>
  <c r="AD493" i="3"/>
  <c r="AS492" i="3"/>
  <c r="AD492" i="3"/>
  <c r="AS481" i="3"/>
  <c r="AD481" i="3"/>
  <c r="AS480" i="3"/>
  <c r="AD480" i="3"/>
  <c r="AS487" i="3"/>
  <c r="AD487" i="3"/>
  <c r="CD485" i="3"/>
  <c r="AS485" i="3"/>
  <c r="AD485" i="3"/>
  <c r="CD483" i="3"/>
  <c r="AS483" i="3"/>
  <c r="AD483" i="3"/>
  <c r="AS500" i="3"/>
  <c r="AD500" i="3"/>
  <c r="AS468" i="3"/>
  <c r="AD468" i="3"/>
  <c r="AS460" i="3"/>
  <c r="AD460" i="3"/>
  <c r="AS459" i="3"/>
  <c r="AD459" i="3"/>
  <c r="AS458" i="3"/>
  <c r="AD458" i="3"/>
  <c r="AS457" i="3"/>
  <c r="AD457" i="3"/>
  <c r="AS456" i="3"/>
  <c r="AD456" i="3"/>
  <c r="AS448" i="3"/>
  <c r="AD448" i="3"/>
  <c r="CD467" i="3"/>
  <c r="AS467" i="3"/>
  <c r="AD467" i="3"/>
  <c r="CD466" i="3"/>
  <c r="AS466" i="3"/>
  <c r="AD466" i="3"/>
  <c r="CD465" i="3"/>
  <c r="AS465" i="3"/>
  <c r="AD465" i="3"/>
  <c r="CD464" i="3"/>
  <c r="AS464" i="3"/>
  <c r="AD464" i="3"/>
  <c r="CD463" i="3"/>
  <c r="AS463" i="3"/>
  <c r="AD463" i="3"/>
  <c r="CD462" i="3"/>
  <c r="AS462" i="3"/>
  <c r="AD462" i="3"/>
  <c r="AS442" i="3"/>
  <c r="AD442" i="3"/>
  <c r="CD453" i="3"/>
  <c r="AS453" i="3"/>
  <c r="AD453" i="3"/>
  <c r="CD451" i="3"/>
  <c r="AS451" i="3"/>
  <c r="AD451" i="3"/>
  <c r="CD449" i="3"/>
  <c r="AS449" i="3"/>
  <c r="AD449" i="3"/>
  <c r="CD429" i="3"/>
  <c r="AS429" i="3"/>
  <c r="AD429" i="3"/>
  <c r="CD425" i="3"/>
  <c r="AS425" i="3"/>
  <c r="AD425" i="3"/>
  <c r="AS383" i="3"/>
  <c r="AD383" i="3"/>
  <c r="AS382" i="3"/>
  <c r="AD382" i="3"/>
  <c r="AS381" i="3"/>
  <c r="AD381" i="3"/>
  <c r="AS380" i="3"/>
  <c r="AD380" i="3"/>
  <c r="AS379" i="3"/>
  <c r="AD379" i="3"/>
  <c r="AS378" i="3"/>
  <c r="AD378" i="3"/>
  <c r="AS406" i="3"/>
  <c r="CE406" i="3" s="1"/>
  <c r="A406" i="3" s="1"/>
  <c r="CF406" i="3" s="1"/>
  <c r="AD406" i="3"/>
  <c r="AS364" i="3"/>
  <c r="AD364" i="3"/>
  <c r="AS357" i="3"/>
  <c r="AD357" i="3"/>
  <c r="CD385" i="3"/>
  <c r="AS385" i="3"/>
  <c r="AD385" i="3"/>
  <c r="CD390" i="3"/>
  <c r="AS390" i="3"/>
  <c r="AD390" i="3"/>
  <c r="CD386" i="3"/>
  <c r="AS386" i="3"/>
  <c r="AD386" i="3"/>
  <c r="AS365" i="3"/>
  <c r="AD365" i="3"/>
  <c r="CD389" i="3"/>
  <c r="AS389" i="3"/>
  <c r="AD389" i="3"/>
  <c r="CD350" i="3"/>
  <c r="AS350" i="3"/>
  <c r="AD350" i="3"/>
  <c r="CD349" i="3"/>
  <c r="AS349" i="3"/>
  <c r="AD349" i="3"/>
  <c r="CD348" i="3"/>
  <c r="AS348" i="3"/>
  <c r="AD348" i="3"/>
  <c r="CD363" i="3"/>
  <c r="AS363" i="3"/>
  <c r="AD363" i="3"/>
  <c r="CD359" i="3"/>
  <c r="AS359" i="3"/>
  <c r="AD359" i="3"/>
  <c r="CD362" i="3"/>
  <c r="AS362" i="3"/>
  <c r="AD362" i="3"/>
  <c r="CD360" i="3"/>
  <c r="AS360" i="3"/>
  <c r="AD360" i="3"/>
  <c r="CD358" i="3"/>
  <c r="AS358" i="3"/>
  <c r="AD358" i="3"/>
  <c r="AS331" i="3"/>
  <c r="AD331" i="3"/>
  <c r="CD347" i="3"/>
  <c r="AS347" i="3"/>
  <c r="AD347" i="3"/>
  <c r="CD346" i="3"/>
  <c r="AS346" i="3"/>
  <c r="AD346" i="3"/>
  <c r="CD345" i="3"/>
  <c r="AS345" i="3"/>
  <c r="AD345" i="3"/>
  <c r="AS325" i="3"/>
  <c r="AD325" i="3"/>
  <c r="AS324" i="3"/>
  <c r="AD324" i="3"/>
  <c r="AS323" i="3"/>
  <c r="AD323" i="3"/>
  <c r="CD336" i="3"/>
  <c r="AS336" i="3"/>
  <c r="AD336" i="3"/>
  <c r="AS301" i="3"/>
  <c r="AD301" i="3"/>
  <c r="AS300" i="3"/>
  <c r="AD300" i="3"/>
  <c r="CD317" i="3"/>
  <c r="AS317" i="3"/>
  <c r="AD317" i="3"/>
  <c r="CD313" i="3"/>
  <c r="CE313" i="3" s="1"/>
  <c r="A313" i="3" s="1"/>
  <c r="CF313" i="3" s="1"/>
  <c r="AS313" i="3"/>
  <c r="AD313" i="3"/>
  <c r="CD337" i="3"/>
  <c r="AS337" i="3"/>
  <c r="AD337" i="3"/>
  <c r="AS286" i="3"/>
  <c r="AD286" i="3"/>
  <c r="AS285" i="3"/>
  <c r="AD285" i="3"/>
  <c r="AS284" i="3"/>
  <c r="AD284" i="3"/>
  <c r="AS344" i="3"/>
  <c r="AD344" i="3"/>
  <c r="AS343" i="3"/>
  <c r="AD343" i="3"/>
  <c r="AS342" i="3"/>
  <c r="AD342" i="3"/>
  <c r="AS341" i="3"/>
  <c r="AD341" i="3"/>
  <c r="AS340" i="3"/>
  <c r="AD340" i="3"/>
  <c r="AS339" i="3"/>
  <c r="AD339" i="3"/>
  <c r="AS330" i="3"/>
  <c r="AD330" i="3"/>
  <c r="AS329" i="3"/>
  <c r="AD329" i="3"/>
  <c r="AS328" i="3"/>
  <c r="AD328" i="3"/>
  <c r="AS327" i="3"/>
  <c r="AD327" i="3"/>
  <c r="AS326" i="3"/>
  <c r="AD326" i="3"/>
  <c r="AS322" i="3"/>
  <c r="AD322" i="3"/>
  <c r="CD334" i="3"/>
  <c r="AS334" i="3"/>
  <c r="AD334" i="3"/>
  <c r="CD333" i="3"/>
  <c r="AS333" i="3"/>
  <c r="AD333" i="3"/>
  <c r="CD332" i="3"/>
  <c r="AS332" i="3"/>
  <c r="AD332" i="3"/>
  <c r="AS312" i="3"/>
  <c r="AD312" i="3"/>
  <c r="AS311" i="3"/>
  <c r="AD311" i="3"/>
  <c r="AS318" i="3"/>
  <c r="AD318" i="3"/>
  <c r="CD316" i="3"/>
  <c r="AS316" i="3"/>
  <c r="AD316" i="3"/>
  <c r="CD314" i="3"/>
  <c r="AS314" i="3"/>
  <c r="AD314" i="3"/>
  <c r="CD338" i="3"/>
  <c r="AS338" i="3"/>
  <c r="AD338" i="3"/>
  <c r="AS277" i="3"/>
  <c r="AD277" i="3"/>
  <c r="AS276" i="3"/>
  <c r="AD276" i="3"/>
  <c r="AS275" i="3"/>
  <c r="AD275" i="3"/>
  <c r="AS274" i="3"/>
  <c r="AD274" i="3"/>
  <c r="AS288" i="3"/>
  <c r="CE288" i="3" s="1"/>
  <c r="A288" i="3" s="1"/>
  <c r="CF288" i="3" s="1"/>
  <c r="AD288" i="3"/>
  <c r="AS287" i="3"/>
  <c r="AD287" i="3"/>
  <c r="AS273" i="3"/>
  <c r="AD273" i="3"/>
  <c r="AS272" i="3"/>
  <c r="AD272" i="3"/>
  <c r="AS271" i="3"/>
  <c r="AD271" i="3"/>
  <c r="AS270" i="3"/>
  <c r="AD270" i="3"/>
  <c r="AS269" i="3"/>
  <c r="AD269" i="3"/>
  <c r="AS279" i="3"/>
  <c r="AD279" i="3"/>
  <c r="CD278" i="3"/>
  <c r="AS278" i="3"/>
  <c r="AD278" i="3"/>
  <c r="AS261" i="3"/>
  <c r="AD261" i="3"/>
  <c r="AS258" i="3"/>
  <c r="AD258" i="3"/>
  <c r="AS266" i="3"/>
  <c r="AD266" i="3"/>
  <c r="CD265" i="3"/>
  <c r="AS265" i="3"/>
  <c r="AD265" i="3"/>
  <c r="CD264" i="3"/>
  <c r="AS264" i="3"/>
  <c r="AD264" i="3"/>
  <c r="AS247" i="3"/>
  <c r="AD247" i="3"/>
  <c r="AS241" i="3"/>
  <c r="AD241" i="3"/>
  <c r="AS240" i="3"/>
  <c r="AD240" i="3"/>
  <c r="AS239" i="3"/>
  <c r="AD239" i="3"/>
  <c r="AS238" i="3"/>
  <c r="AD238" i="3"/>
  <c r="AS237" i="3"/>
  <c r="AD237" i="3"/>
  <c r="AS236" i="3"/>
  <c r="AD236" i="3"/>
  <c r="AS232" i="3"/>
  <c r="AD232" i="3"/>
  <c r="CD243" i="3"/>
  <c r="AS243" i="3"/>
  <c r="AD243" i="3"/>
  <c r="CD242" i="3"/>
  <c r="CE242" i="3" s="1"/>
  <c r="A242" i="3" s="1"/>
  <c r="CF242" i="3" s="1"/>
  <c r="AS242" i="3"/>
  <c r="AD242" i="3"/>
  <c r="CD228" i="3"/>
  <c r="CE228" i="3" s="1"/>
  <c r="A228" i="3" s="1"/>
  <c r="CF228" i="3" s="1"/>
  <c r="AS228" i="3"/>
  <c r="AD228" i="3"/>
  <c r="CD226" i="3"/>
  <c r="AS226" i="3"/>
  <c r="AD226" i="3"/>
  <c r="CD224" i="3"/>
  <c r="AS224" i="3"/>
  <c r="AD224" i="3"/>
  <c r="CD246" i="3"/>
  <c r="AS246" i="3"/>
  <c r="AD246" i="3"/>
  <c r="AS209" i="3"/>
  <c r="AD209" i="3"/>
  <c r="AS208" i="3"/>
  <c r="AD208" i="3"/>
  <c r="AS189" i="3"/>
  <c r="AD189" i="3"/>
  <c r="AS210" i="3"/>
  <c r="AD210" i="3"/>
  <c r="CD227" i="3"/>
  <c r="AS227" i="3"/>
  <c r="AD227" i="3"/>
  <c r="CD225" i="3"/>
  <c r="AS225" i="3"/>
  <c r="AD225" i="3"/>
  <c r="CD223" i="3"/>
  <c r="AS223" i="3"/>
  <c r="AD223" i="3"/>
  <c r="AS211" i="3"/>
  <c r="CE211" i="3" s="1"/>
  <c r="A211" i="3" s="1"/>
  <c r="CF211" i="3" s="1"/>
  <c r="AD211" i="3"/>
  <c r="AS170" i="3"/>
  <c r="AD170" i="3"/>
  <c r="AS169" i="3"/>
  <c r="AD169" i="3"/>
  <c r="AS168" i="3"/>
  <c r="AD168" i="3"/>
  <c r="AS167" i="3"/>
  <c r="AD167" i="3"/>
  <c r="AS148" i="3"/>
  <c r="AD148" i="3"/>
  <c r="AS147" i="3"/>
  <c r="AD147" i="3"/>
  <c r="AS146" i="3"/>
  <c r="AD146" i="3"/>
  <c r="AS145" i="3"/>
  <c r="AD145" i="3"/>
  <c r="AS197" i="3"/>
  <c r="CE197" i="3" s="1"/>
  <c r="A197" i="3" s="1"/>
  <c r="CF197" i="3" s="1"/>
  <c r="AD197" i="3"/>
  <c r="AS144" i="3"/>
  <c r="AD144" i="3"/>
  <c r="AS143" i="3"/>
  <c r="AD143" i="3"/>
  <c r="AS142" i="3"/>
  <c r="AD142" i="3"/>
  <c r="AS150" i="3"/>
  <c r="CE150" i="3" s="1"/>
  <c r="A150" i="3" s="1"/>
  <c r="CF150" i="3" s="1"/>
  <c r="AD150" i="3"/>
  <c r="CD149" i="3"/>
  <c r="AS149" i="3"/>
  <c r="AD149" i="3"/>
  <c r="CD196" i="3"/>
  <c r="CE196" i="3" s="1"/>
  <c r="A196" i="3" s="1"/>
  <c r="CF196" i="3" s="1"/>
  <c r="AS196" i="3"/>
  <c r="AD196" i="3"/>
  <c r="CD192" i="3"/>
  <c r="AS192" i="3"/>
  <c r="AD192" i="3"/>
  <c r="CD190" i="3"/>
  <c r="AS190" i="3"/>
  <c r="AD190" i="3"/>
  <c r="CD315" i="3"/>
  <c r="AS315" i="3"/>
  <c r="AD315" i="3"/>
  <c r="AS283" i="3"/>
  <c r="AD283" i="3"/>
  <c r="CD335" i="3"/>
  <c r="AS335" i="3"/>
  <c r="AD335" i="3"/>
  <c r="AS263" i="3"/>
  <c r="AD263" i="3"/>
  <c r="AS262" i="3"/>
  <c r="AD262" i="3"/>
  <c r="AS260" i="3"/>
  <c r="AD260" i="3"/>
  <c r="AS259" i="3"/>
  <c r="AD259" i="3"/>
  <c r="AS235" i="3"/>
  <c r="AD235" i="3"/>
  <c r="AS234" i="3"/>
  <c r="AD234" i="3"/>
  <c r="AS233" i="3"/>
  <c r="AD233" i="3"/>
  <c r="CD245" i="3"/>
  <c r="AS245" i="3"/>
  <c r="AD245" i="3"/>
  <c r="AS207" i="3"/>
  <c r="AD207" i="3"/>
  <c r="AS188" i="3"/>
  <c r="AD188" i="3"/>
  <c r="AS187" i="3"/>
  <c r="AD187" i="3"/>
  <c r="AS186" i="3"/>
  <c r="AD186" i="3"/>
  <c r="AS185" i="3"/>
  <c r="AD185" i="3"/>
  <c r="AS184" i="3"/>
  <c r="AD184" i="3"/>
  <c r="CD244" i="3"/>
  <c r="AS244" i="3"/>
  <c r="AD244" i="3"/>
  <c r="AS183" i="3"/>
  <c r="AD183" i="3"/>
  <c r="AS198" i="3"/>
  <c r="AD198" i="3"/>
  <c r="AS161" i="3"/>
  <c r="AD161" i="3"/>
  <c r="AS160" i="3"/>
  <c r="AD160" i="3"/>
  <c r="AS159" i="3"/>
  <c r="AD159" i="3"/>
  <c r="AS158" i="3"/>
  <c r="AD158" i="3"/>
  <c r="CD191" i="3"/>
  <c r="AS191" i="3"/>
  <c r="AD191" i="3"/>
  <c r="AS171" i="3"/>
  <c r="AD171" i="3"/>
  <c r="CD195" i="3"/>
  <c r="AS195" i="3"/>
  <c r="AD195" i="3"/>
  <c r="CD193" i="3"/>
  <c r="AS193" i="3"/>
  <c r="AD193" i="3"/>
  <c r="AS157" i="3"/>
  <c r="AD157" i="3"/>
  <c r="AS156" i="3"/>
  <c r="AD156" i="3"/>
  <c r="AS155" i="3"/>
  <c r="AD155" i="3"/>
  <c r="CE163" i="3"/>
  <c r="A163" i="3" s="1"/>
  <c r="CF163" i="3" s="1"/>
  <c r="AS163" i="3"/>
  <c r="AD163" i="3"/>
  <c r="CD162" i="3"/>
  <c r="AS162" i="3"/>
  <c r="AD162" i="3"/>
  <c r="AS135" i="3"/>
  <c r="AD135" i="3"/>
  <c r="AS134" i="3"/>
  <c r="AD134" i="3"/>
  <c r="AS133" i="3"/>
  <c r="AD133" i="3"/>
  <c r="AS132" i="3"/>
  <c r="AD132" i="3"/>
  <c r="CD194" i="3"/>
  <c r="AS194" i="3"/>
  <c r="AD194" i="3"/>
  <c r="AS137" i="3"/>
  <c r="CE137" i="3" s="1"/>
  <c r="A137" i="3" s="1"/>
  <c r="CF137" i="3" s="1"/>
  <c r="AD137" i="3"/>
  <c r="CD136" i="3"/>
  <c r="AS136" i="3"/>
  <c r="AD136" i="3"/>
  <c r="AS118" i="3"/>
  <c r="AD118" i="3"/>
  <c r="AS117" i="3"/>
  <c r="AD117" i="3"/>
  <c r="AS116" i="3"/>
  <c r="AD116" i="3"/>
  <c r="AS115" i="3"/>
  <c r="AD115" i="3"/>
  <c r="AS114" i="3"/>
  <c r="AD114" i="3"/>
  <c r="AS113" i="3"/>
  <c r="AD113" i="3"/>
  <c r="AS112" i="3"/>
  <c r="AD112" i="3"/>
  <c r="AS111" i="3"/>
  <c r="AD111" i="3"/>
  <c r="AS110" i="3"/>
  <c r="AD110" i="3"/>
  <c r="AS109" i="3"/>
  <c r="AD109" i="3"/>
  <c r="AS108" i="3"/>
  <c r="AD108" i="3"/>
  <c r="AS107" i="3"/>
  <c r="AD107" i="3"/>
  <c r="AS106" i="3"/>
  <c r="AD106" i="3"/>
  <c r="AS105" i="3"/>
  <c r="AD105" i="3"/>
  <c r="AS104" i="3"/>
  <c r="AD104" i="3"/>
  <c r="AS103" i="3"/>
  <c r="AD103" i="3"/>
  <c r="AS102" i="3"/>
  <c r="AD102" i="3"/>
  <c r="AS101" i="3"/>
  <c r="AD101" i="3"/>
  <c r="AS100" i="3"/>
  <c r="AD100" i="3"/>
  <c r="AS98" i="3"/>
  <c r="AD98" i="3"/>
  <c r="AS97" i="3"/>
  <c r="AD97" i="3"/>
  <c r="AS85" i="3"/>
  <c r="AD85" i="3"/>
  <c r="CD99" i="3"/>
  <c r="AS99" i="3"/>
  <c r="AD99" i="3"/>
  <c r="CD75" i="3"/>
  <c r="AS75" i="3"/>
  <c r="AD75" i="3"/>
  <c r="CD74" i="3"/>
  <c r="AS74" i="3"/>
  <c r="AD74" i="3"/>
  <c r="CD73" i="3"/>
  <c r="AS73" i="3"/>
  <c r="AD73" i="3"/>
  <c r="AS46" i="3"/>
  <c r="AD46" i="3"/>
  <c r="CD78" i="3"/>
  <c r="AS78" i="3"/>
  <c r="AD78" i="3"/>
  <c r="CD76" i="3"/>
  <c r="AS76" i="3"/>
  <c r="AD76" i="3"/>
  <c r="AS28" i="3"/>
  <c r="AD28" i="3"/>
  <c r="AS27" i="3"/>
  <c r="AD27" i="3"/>
  <c r="AS26" i="3"/>
  <c r="AD26" i="3"/>
  <c r="AS25" i="3"/>
  <c r="AD25" i="3"/>
  <c r="AS24" i="3"/>
  <c r="AD24" i="3"/>
  <c r="CD57" i="3"/>
  <c r="AS57" i="3"/>
  <c r="AD57" i="3"/>
  <c r="CD79" i="3"/>
  <c r="AS79" i="3"/>
  <c r="AD79" i="3"/>
  <c r="AS21" i="3"/>
  <c r="CE21" i="3" s="1"/>
  <c r="A21" i="3" s="1"/>
  <c r="CF21" i="3" s="1"/>
  <c r="AD21" i="3"/>
  <c r="CD20" i="3"/>
  <c r="AS20" i="3"/>
  <c r="AD20" i="3"/>
  <c r="CD19" i="3"/>
  <c r="AS19" i="3"/>
  <c r="AD19" i="3"/>
  <c r="CD18" i="3"/>
  <c r="AS18" i="3"/>
  <c r="AD18" i="3"/>
  <c r="CD17" i="3"/>
  <c r="AS17" i="3"/>
  <c r="AD17" i="3"/>
  <c r="CD16" i="3"/>
  <c r="AS16" i="3"/>
  <c r="AD16" i="3"/>
  <c r="CD37" i="3"/>
  <c r="AS37" i="3"/>
  <c r="AD37" i="3"/>
  <c r="CD5" i="3"/>
  <c r="AS5" i="3"/>
  <c r="AD5" i="3"/>
  <c r="CD3" i="3"/>
  <c r="AS3" i="3"/>
  <c r="AD3" i="3"/>
  <c r="CD36" i="3"/>
  <c r="AS36" i="3"/>
  <c r="AD36" i="3"/>
  <c r="AS131" i="3"/>
  <c r="AD131" i="3"/>
  <c r="AS124" i="3"/>
  <c r="AD124" i="3"/>
  <c r="CD130" i="3"/>
  <c r="CE130" i="3" s="1"/>
  <c r="A130" i="3" s="1"/>
  <c r="CF130" i="3" s="1"/>
  <c r="AS130" i="3"/>
  <c r="AD130" i="3"/>
  <c r="CD129" i="3"/>
  <c r="AS129" i="3"/>
  <c r="AD129" i="3"/>
  <c r="CD128" i="3"/>
  <c r="CE128" i="3" s="1"/>
  <c r="A128" i="3" s="1"/>
  <c r="CF128" i="3" s="1"/>
  <c r="AS128" i="3"/>
  <c r="AD128" i="3"/>
  <c r="CD127" i="3"/>
  <c r="AS127" i="3"/>
  <c r="AD127" i="3"/>
  <c r="CD126" i="3"/>
  <c r="AS126" i="3"/>
  <c r="AD126" i="3"/>
  <c r="CD125" i="3"/>
  <c r="AS125" i="3"/>
  <c r="AD125" i="3"/>
  <c r="AS72" i="3"/>
  <c r="AD72" i="3"/>
  <c r="AS71" i="3"/>
  <c r="AD71" i="3"/>
  <c r="AS70" i="3"/>
  <c r="AD70" i="3"/>
  <c r="AS69" i="3"/>
  <c r="AD69" i="3"/>
  <c r="AS68" i="3"/>
  <c r="AD68" i="3"/>
  <c r="AS67" i="3"/>
  <c r="AD67" i="3"/>
  <c r="CD92" i="3"/>
  <c r="AS92" i="3"/>
  <c r="AD92" i="3"/>
  <c r="CD91" i="3"/>
  <c r="AS91" i="3"/>
  <c r="AD91" i="3"/>
  <c r="CD90" i="3"/>
  <c r="AS90" i="3"/>
  <c r="AD90" i="3"/>
  <c r="CD89" i="3"/>
  <c r="AS89" i="3"/>
  <c r="AD89" i="3"/>
  <c r="CD88" i="3"/>
  <c r="AS88" i="3"/>
  <c r="AD88" i="3"/>
  <c r="CD87" i="3"/>
  <c r="AS87" i="3"/>
  <c r="AD87" i="3"/>
  <c r="CD86" i="3"/>
  <c r="AS86" i="3"/>
  <c r="AD86" i="3"/>
  <c r="AS66" i="3"/>
  <c r="AD66" i="3"/>
  <c r="AS65" i="3"/>
  <c r="AD65" i="3"/>
  <c r="AS64" i="3"/>
  <c r="AD64" i="3"/>
  <c r="AS63" i="3"/>
  <c r="AD63" i="3"/>
  <c r="CD58" i="3"/>
  <c r="AS58" i="3"/>
  <c r="AD58" i="3"/>
  <c r="CD56" i="3"/>
  <c r="AS56" i="3"/>
  <c r="AD56" i="3"/>
  <c r="CD54" i="3"/>
  <c r="CE54" i="3" s="1"/>
  <c r="A54" i="3" s="1"/>
  <c r="CF54" i="3" s="1"/>
  <c r="AS54" i="3"/>
  <c r="AD54" i="3"/>
  <c r="AS34" i="3"/>
  <c r="AD34" i="3"/>
  <c r="AS33" i="3"/>
  <c r="AD33" i="3"/>
  <c r="AS32" i="3"/>
  <c r="AD32" i="3"/>
  <c r="AS31" i="3"/>
  <c r="AD31" i="3"/>
  <c r="AS30" i="3"/>
  <c r="AD30" i="3"/>
  <c r="AS29" i="3"/>
  <c r="AD29" i="3"/>
  <c r="CD53" i="3"/>
  <c r="AS53" i="3"/>
  <c r="AD53" i="3"/>
  <c r="CD52" i="3"/>
  <c r="AS52" i="3"/>
  <c r="AD52" i="3"/>
  <c r="CD51" i="3"/>
  <c r="AS51" i="3"/>
  <c r="AD51" i="3"/>
  <c r="CD50" i="3"/>
  <c r="AS50" i="3"/>
  <c r="AD50" i="3"/>
  <c r="CD49" i="3"/>
  <c r="AS49" i="3"/>
  <c r="AD49" i="3"/>
  <c r="CD48" i="3"/>
  <c r="AS48" i="3"/>
  <c r="AD48" i="3"/>
  <c r="CD47" i="3"/>
  <c r="AS47" i="3"/>
  <c r="AD47" i="3"/>
  <c r="AS59" i="3"/>
  <c r="CE59" i="3" s="1"/>
  <c r="A59" i="3" s="1"/>
  <c r="CF59" i="3" s="1"/>
  <c r="AD59" i="3"/>
  <c r="CD55" i="3"/>
  <c r="AS55" i="3"/>
  <c r="AD55" i="3"/>
  <c r="CD77" i="3"/>
  <c r="AS77" i="3"/>
  <c r="AD77" i="3"/>
  <c r="AS15" i="3"/>
  <c r="AD15" i="3"/>
  <c r="AS14" i="3"/>
  <c r="AD14" i="3"/>
  <c r="AS13" i="3"/>
  <c r="AD13" i="3"/>
  <c r="AS12" i="3"/>
  <c r="AD12" i="3"/>
  <c r="CD39" i="3"/>
  <c r="AS39" i="3"/>
  <c r="AD39" i="3"/>
  <c r="CD7" i="3"/>
  <c r="AS7" i="3"/>
  <c r="AD7" i="3"/>
  <c r="CD4" i="3"/>
  <c r="CE4" i="3" s="1"/>
  <c r="A4" i="3" s="1"/>
  <c r="CF4" i="3" s="1"/>
  <c r="AS4" i="3"/>
  <c r="AD4" i="3"/>
  <c r="CD40" i="3"/>
  <c r="AS40" i="3"/>
  <c r="AD40" i="3"/>
  <c r="BR210" i="3"/>
  <c r="BR353" i="3"/>
  <c r="BR449" i="3"/>
  <c r="BR354" i="3"/>
  <c r="BR450" i="3"/>
  <c r="BR486" i="3"/>
  <c r="BR558" i="3"/>
  <c r="BR554" i="3"/>
  <c r="BR564" i="3"/>
  <c r="BR600" i="3"/>
  <c r="BR555" i="3"/>
  <c r="BR601" i="3"/>
  <c r="CE434" i="3"/>
  <c r="A434" i="3" s="1"/>
  <c r="CF434" i="3" s="1"/>
  <c r="CD354" i="3"/>
  <c r="CD353" i="3"/>
  <c r="CD352" i="3"/>
  <c r="BR451" i="3"/>
  <c r="BR352" i="3"/>
  <c r="BR484" i="3"/>
  <c r="BR556" i="3"/>
  <c r="BR562" i="3"/>
  <c r="BR602" i="3"/>
  <c r="BR557" i="3"/>
  <c r="BR553" i="3"/>
  <c r="BR577" i="3"/>
  <c r="BR587" i="3"/>
  <c r="BR599" i="3"/>
  <c r="CE423" i="3"/>
  <c r="A423" i="3" s="1"/>
  <c r="CF423" i="3" s="1"/>
  <c r="CE384" i="3"/>
  <c r="A384" i="3" s="1"/>
  <c r="CF384" i="3" s="1"/>
  <c r="CD365" i="3"/>
  <c r="CE365" i="3" s="1"/>
  <c r="A365" i="3" s="1"/>
  <c r="CF365" i="3" s="1"/>
  <c r="CE363" i="3"/>
  <c r="A363" i="3" s="1"/>
  <c r="CF363" i="3" s="1"/>
  <c r="CE359" i="3"/>
  <c r="A359" i="3" s="1"/>
  <c r="CF359" i="3" s="1"/>
  <c r="CE347" i="3"/>
  <c r="A347" i="3" s="1"/>
  <c r="CF347" i="3" s="1"/>
  <c r="CE337" i="3"/>
  <c r="A337" i="3" s="1"/>
  <c r="CF337" i="3" s="1"/>
  <c r="CE245" i="3"/>
  <c r="A245" i="3" s="1"/>
  <c r="CF245" i="3" s="1"/>
  <c r="BT11" i="3"/>
  <c r="BS11" i="3"/>
  <c r="BQ11" i="3"/>
  <c r="BC11" i="3"/>
  <c r="BD11" i="3"/>
  <c r="BS9" i="3"/>
  <c r="BQ9" i="3"/>
  <c r="BC9" i="3"/>
  <c r="BT9" i="3"/>
  <c r="BD9" i="3"/>
  <c r="CD15" i="3"/>
  <c r="CE15" i="3" s="1"/>
  <c r="A15" i="3" s="1"/>
  <c r="CF15" i="3" s="1"/>
  <c r="CD14" i="3"/>
  <c r="CE14" i="3" s="1"/>
  <c r="A14" i="3" s="1"/>
  <c r="CF14" i="3" s="1"/>
  <c r="CD13" i="3"/>
  <c r="CE13" i="3" s="1"/>
  <c r="A13" i="3" s="1"/>
  <c r="CF13" i="3" s="1"/>
  <c r="CD12" i="3"/>
  <c r="CE12" i="3" s="1"/>
  <c r="A12" i="3" s="1"/>
  <c r="CF12" i="3" s="1"/>
  <c r="BS10" i="3"/>
  <c r="BQ10" i="3"/>
  <c r="BC10" i="3"/>
  <c r="BT10" i="3"/>
  <c r="BD10" i="3"/>
  <c r="CD28" i="3"/>
  <c r="CD27" i="3"/>
  <c r="CE27" i="3" s="1"/>
  <c r="A27" i="3" s="1"/>
  <c r="CF27" i="3" s="1"/>
  <c r="CD26" i="3"/>
  <c r="CD25" i="3"/>
  <c r="CE25" i="3" s="1"/>
  <c r="A25" i="3" s="1"/>
  <c r="CF25" i="3" s="1"/>
  <c r="CD24" i="3"/>
  <c r="CE24" i="3" s="1"/>
  <c r="A24" i="3" s="1"/>
  <c r="CF24" i="3" s="1"/>
  <c r="BS22" i="3"/>
  <c r="BQ22" i="3"/>
  <c r="BC22" i="3"/>
  <c r="BT22" i="3"/>
  <c r="BD22" i="3"/>
  <c r="BT23" i="3"/>
  <c r="BS23" i="3"/>
  <c r="BQ23" i="3"/>
  <c r="BC23" i="3"/>
  <c r="BD23" i="3"/>
  <c r="CD34" i="3"/>
  <c r="CE34" i="3" s="1"/>
  <c r="A34" i="3" s="1"/>
  <c r="CF34" i="3" s="1"/>
  <c r="CD33" i="3"/>
  <c r="CD32" i="3"/>
  <c r="CE32" i="3" s="1"/>
  <c r="A32" i="3" s="1"/>
  <c r="CF32" i="3" s="1"/>
  <c r="CD31" i="3"/>
  <c r="CD30" i="3"/>
  <c r="CE30" i="3" s="1"/>
  <c r="A30" i="3" s="1"/>
  <c r="CF30" i="3" s="1"/>
  <c r="CD29" i="3"/>
  <c r="BS45" i="3"/>
  <c r="BQ45" i="3"/>
  <c r="BC45" i="3"/>
  <c r="BT45" i="3"/>
  <c r="BD45" i="3"/>
  <c r="BS43" i="3"/>
  <c r="BQ43" i="3"/>
  <c r="BC43" i="3"/>
  <c r="BT43" i="3"/>
  <c r="BD43" i="3"/>
  <c r="BS44" i="3"/>
  <c r="BQ44" i="3"/>
  <c r="BC44" i="3"/>
  <c r="BT44" i="3"/>
  <c r="BD44" i="3"/>
  <c r="BS42" i="3"/>
  <c r="BT42" i="3"/>
  <c r="BQ42" i="3"/>
  <c r="BC42" i="3"/>
  <c r="BD42" i="3"/>
  <c r="CE455" i="3"/>
  <c r="A455" i="3" s="1"/>
  <c r="CF455" i="3" s="1"/>
  <c r="BS453" i="3"/>
  <c r="BQ451" i="3"/>
  <c r="BT451" i="3"/>
  <c r="BC449" i="3"/>
  <c r="BD449" i="3"/>
  <c r="CE349" i="3"/>
  <c r="A349" i="3" s="1"/>
  <c r="CF349" i="3" s="1"/>
  <c r="CE345" i="3"/>
  <c r="A345" i="3" s="1"/>
  <c r="CF345" i="3" s="1"/>
  <c r="BD210" i="3"/>
  <c r="BQ210" i="3"/>
  <c r="CE92" i="3"/>
  <c r="A92" i="3" s="1"/>
  <c r="CF92" i="3" s="1"/>
  <c r="CE90" i="3"/>
  <c r="A90" i="3" s="1"/>
  <c r="CF90" i="3" s="1"/>
  <c r="CE88" i="3"/>
  <c r="A88" i="3" s="1"/>
  <c r="CF88" i="3" s="1"/>
  <c r="CE86" i="3"/>
  <c r="A86" i="3" s="1"/>
  <c r="CF86" i="3" s="1"/>
  <c r="CD46" i="3"/>
  <c r="CE46" i="3" s="1"/>
  <c r="A46" i="3" s="1"/>
  <c r="CF46" i="3" s="1"/>
  <c r="BS41" i="3"/>
  <c r="BQ41" i="3"/>
  <c r="BC41" i="3"/>
  <c r="BT41" i="3"/>
  <c r="BD41" i="3"/>
  <c r="CD66" i="3"/>
  <c r="CE66" i="3" s="1"/>
  <c r="A66" i="3" s="1"/>
  <c r="CF66" i="3" s="1"/>
  <c r="CD65" i="3"/>
  <c r="CE65" i="3" s="1"/>
  <c r="A65" i="3" s="1"/>
  <c r="CF65" i="3" s="1"/>
  <c r="CD64" i="3"/>
  <c r="CE64" i="3" s="1"/>
  <c r="A64" i="3" s="1"/>
  <c r="CF64" i="3" s="1"/>
  <c r="BS62" i="3"/>
  <c r="BQ62" i="3"/>
  <c r="BC62" i="3"/>
  <c r="BT62" i="3"/>
  <c r="BD62" i="3"/>
  <c r="BS60" i="3"/>
  <c r="BQ60" i="3"/>
  <c r="BC60" i="3"/>
  <c r="BD60" i="3"/>
  <c r="BT60" i="3"/>
  <c r="CD63" i="3"/>
  <c r="BS61" i="3"/>
  <c r="BQ61" i="3"/>
  <c r="BC61" i="3"/>
  <c r="BT61" i="3"/>
  <c r="BD61" i="3"/>
  <c r="BT63" i="3"/>
  <c r="BD63" i="3"/>
  <c r="BS63" i="3"/>
  <c r="BQ63" i="3"/>
  <c r="BC63" i="3"/>
  <c r="CE684" i="3"/>
  <c r="A684" i="3" s="1"/>
  <c r="CF684" i="3" s="1"/>
  <c r="CE666" i="3"/>
  <c r="A666" i="3" s="1"/>
  <c r="CF666" i="3" s="1"/>
  <c r="CE663" i="3"/>
  <c r="A663" i="3" s="1"/>
  <c r="CF663" i="3" s="1"/>
  <c r="BQ622" i="3"/>
  <c r="CE615" i="3"/>
  <c r="A615" i="3" s="1"/>
  <c r="CF615" i="3" s="1"/>
  <c r="BD601" i="3"/>
  <c r="BT599" i="3"/>
  <c r="BC564" i="3"/>
  <c r="BT562" i="3"/>
  <c r="BC484" i="3"/>
  <c r="CD72" i="3"/>
  <c r="CE72" i="3" s="1"/>
  <c r="A72" i="3" s="1"/>
  <c r="CF72" i="3" s="1"/>
  <c r="CD71" i="3"/>
  <c r="CE71" i="3" s="1"/>
  <c r="A71" i="3" s="1"/>
  <c r="CF71" i="3" s="1"/>
  <c r="CD70" i="3"/>
  <c r="CE70" i="3" s="1"/>
  <c r="A70" i="3" s="1"/>
  <c r="CF70" i="3" s="1"/>
  <c r="CD69" i="3"/>
  <c r="CD68" i="3"/>
  <c r="CE68" i="3" s="1"/>
  <c r="A68" i="3" s="1"/>
  <c r="CF68" i="3" s="1"/>
  <c r="CD67" i="3"/>
  <c r="BS84" i="3"/>
  <c r="BQ84" i="3"/>
  <c r="BC84" i="3"/>
  <c r="BT84" i="3"/>
  <c r="BD84" i="3"/>
  <c r="BS82" i="3"/>
  <c r="BQ82" i="3"/>
  <c r="BC82" i="3"/>
  <c r="BT82" i="3"/>
  <c r="BD82" i="3"/>
  <c r="BS83" i="3"/>
  <c r="BQ83" i="3"/>
  <c r="BC83" i="3"/>
  <c r="BT83" i="3"/>
  <c r="BD83" i="3"/>
  <c r="BS81" i="3"/>
  <c r="BT81" i="3"/>
  <c r="BQ81" i="3"/>
  <c r="BC81" i="3"/>
  <c r="BD81" i="3"/>
  <c r="CD85" i="3"/>
  <c r="CE85" i="3" s="1"/>
  <c r="A85" i="3" s="1"/>
  <c r="CF85" i="3" s="1"/>
  <c r="BS80" i="3"/>
  <c r="BQ80" i="3"/>
  <c r="BC80" i="3"/>
  <c r="BT80" i="3"/>
  <c r="BD80" i="3"/>
  <c r="CE561" i="3"/>
  <c r="A561" i="3" s="1"/>
  <c r="CF561" i="3" s="1"/>
  <c r="BC558" i="3"/>
  <c r="BC554" i="3"/>
  <c r="BS96" i="3"/>
  <c r="BQ96" i="3"/>
  <c r="BC96" i="3"/>
  <c r="BT96" i="3"/>
  <c r="BD96" i="3"/>
  <c r="BS94" i="3"/>
  <c r="BQ94" i="3"/>
  <c r="BC94" i="3"/>
  <c r="BT94" i="3"/>
  <c r="BD94" i="3"/>
  <c r="CE246" i="3"/>
  <c r="A246" i="3" s="1"/>
  <c r="CF246" i="3" s="1"/>
  <c r="CE243" i="3"/>
  <c r="A243" i="3" s="1"/>
  <c r="CF243" i="3" s="1"/>
  <c r="BT210" i="3"/>
  <c r="BC210" i="3"/>
  <c r="CD198" i="3"/>
  <c r="CE198" i="3" s="1"/>
  <c r="A198" i="3" s="1"/>
  <c r="CF198" i="3" s="1"/>
  <c r="CE194" i="3"/>
  <c r="A194" i="3" s="1"/>
  <c r="CF194" i="3" s="1"/>
  <c r="CD171" i="3"/>
  <c r="CE136" i="3"/>
  <c r="A136" i="3" s="1"/>
  <c r="CF136" i="3" s="1"/>
  <c r="CE129" i="3"/>
  <c r="A129" i="3" s="1"/>
  <c r="CF129" i="3" s="1"/>
  <c r="CE127" i="3"/>
  <c r="A127" i="3" s="1"/>
  <c r="CF127" i="3" s="1"/>
  <c r="CE125" i="3"/>
  <c r="A125" i="3" s="1"/>
  <c r="CF125" i="3" s="1"/>
  <c r="CD105" i="3"/>
  <c r="CE105" i="3" s="1"/>
  <c r="A105" i="3" s="1"/>
  <c r="CF105" i="3" s="1"/>
  <c r="CD104" i="3"/>
  <c r="CE104" i="3" s="1"/>
  <c r="A104" i="3" s="1"/>
  <c r="CF104" i="3" s="1"/>
  <c r="CD103" i="3"/>
  <c r="CE103" i="3" s="1"/>
  <c r="A103" i="3" s="1"/>
  <c r="CF103" i="3" s="1"/>
  <c r="CD102" i="3"/>
  <c r="CE102" i="3" s="1"/>
  <c r="A102" i="3" s="1"/>
  <c r="CF102" i="3" s="1"/>
  <c r="CD101" i="3"/>
  <c r="CE101" i="3" s="1"/>
  <c r="A101" i="3" s="1"/>
  <c r="CF101" i="3" s="1"/>
  <c r="CD100" i="3"/>
  <c r="CE100" i="3" s="1"/>
  <c r="A100" i="3" s="1"/>
  <c r="CF100" i="3" s="1"/>
  <c r="CD98" i="3"/>
  <c r="CE98" i="3" s="1"/>
  <c r="A98" i="3" s="1"/>
  <c r="CF98" i="3" s="1"/>
  <c r="CD97" i="3"/>
  <c r="CE97" i="3" s="1"/>
  <c r="A97" i="3" s="1"/>
  <c r="CF97" i="3" s="1"/>
  <c r="BS95" i="3"/>
  <c r="BQ95" i="3"/>
  <c r="BC95" i="3"/>
  <c r="BT95" i="3"/>
  <c r="BD95" i="3"/>
  <c r="BS93" i="3"/>
  <c r="BQ93" i="3"/>
  <c r="BC93" i="3"/>
  <c r="BT93" i="3"/>
  <c r="BD93" i="3"/>
  <c r="CD487" i="3"/>
  <c r="CE487" i="3" s="1"/>
  <c r="A487" i="3" s="1"/>
  <c r="CF487" i="3" s="1"/>
  <c r="CD118" i="3"/>
  <c r="CE118" i="3" s="1"/>
  <c r="A118" i="3" s="1"/>
  <c r="CF118" i="3" s="1"/>
  <c r="CD117" i="3"/>
  <c r="CE117" i="3" s="1"/>
  <c r="A117" i="3" s="1"/>
  <c r="CF117" i="3" s="1"/>
  <c r="CD116" i="3"/>
  <c r="CE116" i="3" s="1"/>
  <c r="A116" i="3" s="1"/>
  <c r="CF116" i="3" s="1"/>
  <c r="CD115" i="3"/>
  <c r="CE115" i="3" s="1"/>
  <c r="A115" i="3" s="1"/>
  <c r="CF115" i="3" s="1"/>
  <c r="CD114" i="3"/>
  <c r="CE114" i="3" s="1"/>
  <c r="A114" i="3" s="1"/>
  <c r="CF114" i="3" s="1"/>
  <c r="CD113" i="3"/>
  <c r="CE113" i="3" s="1"/>
  <c r="A113" i="3" s="1"/>
  <c r="CF113" i="3" s="1"/>
  <c r="CD112" i="3"/>
  <c r="CE112" i="3" s="1"/>
  <c r="A112" i="3" s="1"/>
  <c r="CF112" i="3" s="1"/>
  <c r="CD111" i="3"/>
  <c r="CE111" i="3" s="1"/>
  <c r="A111" i="3" s="1"/>
  <c r="CF111" i="3" s="1"/>
  <c r="CD110" i="3"/>
  <c r="CE110" i="3" s="1"/>
  <c r="A110" i="3" s="1"/>
  <c r="CF110" i="3" s="1"/>
  <c r="CD109" i="3"/>
  <c r="CE109" i="3" s="1"/>
  <c r="A109" i="3" s="1"/>
  <c r="CF109" i="3" s="1"/>
  <c r="CD108" i="3"/>
  <c r="CE108" i="3" s="1"/>
  <c r="A108" i="3" s="1"/>
  <c r="CF108" i="3" s="1"/>
  <c r="CD107" i="3"/>
  <c r="CE107" i="3" s="1"/>
  <c r="A107" i="3" s="1"/>
  <c r="CF107" i="3" s="1"/>
  <c r="CD106" i="3"/>
  <c r="CE106" i="3" s="1"/>
  <c r="A106" i="3" s="1"/>
  <c r="CF106" i="3" s="1"/>
  <c r="CE265" i="3"/>
  <c r="A265" i="3" s="1"/>
  <c r="CF265" i="3" s="1"/>
  <c r="CE162" i="3"/>
  <c r="A162" i="3" s="1"/>
  <c r="CF162" i="3" s="1"/>
  <c r="CD131" i="3"/>
  <c r="CE131" i="3" s="1"/>
  <c r="A131" i="3" s="1"/>
  <c r="CF131" i="3" s="1"/>
  <c r="BS123" i="3"/>
  <c r="BQ123" i="3"/>
  <c r="BC123" i="3"/>
  <c r="BT123" i="3"/>
  <c r="BD123" i="3"/>
  <c r="BS122" i="3"/>
  <c r="BQ122" i="3"/>
  <c r="BC122" i="3"/>
  <c r="BT122" i="3"/>
  <c r="BD122" i="3"/>
  <c r="BS121" i="3"/>
  <c r="BQ121" i="3"/>
  <c r="BC121" i="3"/>
  <c r="BT121" i="3"/>
  <c r="BD121" i="3"/>
  <c r="BS120" i="3"/>
  <c r="BQ120" i="3"/>
  <c r="BC120" i="3"/>
  <c r="BT120" i="3"/>
  <c r="BD120" i="3"/>
  <c r="BS119" i="3"/>
  <c r="BQ119" i="3"/>
  <c r="BC119" i="3"/>
  <c r="BT119" i="3"/>
  <c r="BD119" i="3"/>
  <c r="CD124" i="3"/>
  <c r="CE124" i="3" s="1"/>
  <c r="A124" i="3" s="1"/>
  <c r="CF124" i="3" s="1"/>
  <c r="BS139" i="3"/>
  <c r="BQ139" i="3"/>
  <c r="BC139" i="3"/>
  <c r="BT139" i="3"/>
  <c r="BD139" i="3"/>
  <c r="CD135" i="3"/>
  <c r="CE135" i="3" s="1"/>
  <c r="A135" i="3" s="1"/>
  <c r="CF135" i="3" s="1"/>
  <c r="CD134" i="3"/>
  <c r="CE134" i="3" s="1"/>
  <c r="A134" i="3" s="1"/>
  <c r="CF134" i="3" s="1"/>
  <c r="CD133" i="3"/>
  <c r="CE133" i="3" s="1"/>
  <c r="A133" i="3" s="1"/>
  <c r="CF133" i="3" s="1"/>
  <c r="CD132" i="3"/>
  <c r="CE132" i="3" s="1"/>
  <c r="A132" i="3" s="1"/>
  <c r="CF132" i="3" s="1"/>
  <c r="CD144" i="3"/>
  <c r="CE144" i="3" s="1"/>
  <c r="A144" i="3" s="1"/>
  <c r="CF144" i="3" s="1"/>
  <c r="CD143" i="3"/>
  <c r="CE143" i="3" s="1"/>
  <c r="A143" i="3" s="1"/>
  <c r="CF143" i="3" s="1"/>
  <c r="CD142" i="3"/>
  <c r="CE142" i="3" s="1"/>
  <c r="A142" i="3" s="1"/>
  <c r="CF142" i="3" s="1"/>
  <c r="BS140" i="3"/>
  <c r="BQ140" i="3"/>
  <c r="BC140" i="3"/>
  <c r="BT140" i="3"/>
  <c r="BD140" i="3"/>
  <c r="BS138" i="3"/>
  <c r="BQ138" i="3"/>
  <c r="BC138" i="3"/>
  <c r="BT138" i="3"/>
  <c r="BD138" i="3"/>
  <c r="BS141" i="3"/>
  <c r="BQ141" i="3"/>
  <c r="BC141" i="3"/>
  <c r="BT141" i="3"/>
  <c r="BD141" i="3"/>
  <c r="BS152" i="3"/>
  <c r="BQ152" i="3"/>
  <c r="BC152" i="3"/>
  <c r="BT152" i="3"/>
  <c r="BD152" i="3"/>
  <c r="CD148" i="3"/>
  <c r="CE148" i="3" s="1"/>
  <c r="A148" i="3" s="1"/>
  <c r="CF148" i="3" s="1"/>
  <c r="CD147" i="3"/>
  <c r="CE147" i="3" s="1"/>
  <c r="A147" i="3" s="1"/>
  <c r="CF147" i="3" s="1"/>
  <c r="CD146" i="3"/>
  <c r="CE146" i="3" s="1"/>
  <c r="A146" i="3" s="1"/>
  <c r="CF146" i="3" s="1"/>
  <c r="CD145" i="3"/>
  <c r="CE145" i="3" s="1"/>
  <c r="A145" i="3" s="1"/>
  <c r="CF145" i="3" s="1"/>
  <c r="CE485" i="3"/>
  <c r="A485" i="3" s="1"/>
  <c r="CF485" i="3" s="1"/>
  <c r="CE465" i="3"/>
  <c r="A465" i="3" s="1"/>
  <c r="CF465" i="3" s="1"/>
  <c r="BS454" i="3"/>
  <c r="BS452" i="3"/>
  <c r="BD450" i="3"/>
  <c r="CE426" i="3"/>
  <c r="A426" i="3" s="1"/>
  <c r="CF426" i="3" s="1"/>
  <c r="CD157" i="3"/>
  <c r="CE157" i="3" s="1"/>
  <c r="A157" i="3" s="1"/>
  <c r="CF157" i="3" s="1"/>
  <c r="CD156" i="3"/>
  <c r="CE156" i="3" s="1"/>
  <c r="A156" i="3" s="1"/>
  <c r="CF156" i="3" s="1"/>
  <c r="CD155" i="3"/>
  <c r="CE155" i="3" s="1"/>
  <c r="A155" i="3" s="1"/>
  <c r="CF155" i="3" s="1"/>
  <c r="BS153" i="3"/>
  <c r="BQ153" i="3"/>
  <c r="BC153" i="3"/>
  <c r="BT153" i="3"/>
  <c r="BD153" i="3"/>
  <c r="BS151" i="3"/>
  <c r="BQ151" i="3"/>
  <c r="BC151" i="3"/>
  <c r="BT151" i="3"/>
  <c r="BD151" i="3"/>
  <c r="BT154" i="3"/>
  <c r="BS154" i="3"/>
  <c r="BQ154" i="3"/>
  <c r="BC154" i="3"/>
  <c r="BD154" i="3"/>
  <c r="BT167" i="3"/>
  <c r="BD167" i="3"/>
  <c r="BS167" i="3"/>
  <c r="BQ167" i="3"/>
  <c r="BC167" i="3"/>
  <c r="CE662" i="3"/>
  <c r="A662" i="3" s="1"/>
  <c r="CF662" i="3" s="1"/>
  <c r="BT622" i="3"/>
  <c r="BS601" i="3"/>
  <c r="BD577" i="3"/>
  <c r="BT564" i="3"/>
  <c r="BC562" i="3"/>
  <c r="BT560" i="3"/>
  <c r="BQ557" i="3"/>
  <c r="BT557" i="3"/>
  <c r="BQ555" i="3"/>
  <c r="BT555" i="3"/>
  <c r="BQ553" i="3"/>
  <c r="BT553" i="3"/>
  <c r="CD500" i="3"/>
  <c r="CE500" i="3" s="1"/>
  <c r="A500" i="3" s="1"/>
  <c r="CF500" i="3" s="1"/>
  <c r="CE499" i="3"/>
  <c r="A499" i="3" s="1"/>
  <c r="CF499" i="3" s="1"/>
  <c r="CE483" i="3"/>
  <c r="A483" i="3" s="1"/>
  <c r="CF483" i="3" s="1"/>
  <c r="BT486" i="3"/>
  <c r="CE467" i="3"/>
  <c r="A467" i="3" s="1"/>
  <c r="CF467" i="3" s="1"/>
  <c r="CE463" i="3"/>
  <c r="A463" i="3" s="1"/>
  <c r="CF463" i="3" s="1"/>
  <c r="BC454" i="3"/>
  <c r="BD454" i="3"/>
  <c r="BC452" i="3"/>
  <c r="BD452" i="3"/>
  <c r="BS450" i="3"/>
  <c r="CE427" i="3"/>
  <c r="A427" i="3" s="1"/>
  <c r="CF427" i="3" s="1"/>
  <c r="CE424" i="3"/>
  <c r="A424" i="3" s="1"/>
  <c r="CF424" i="3" s="1"/>
  <c r="CD405" i="3"/>
  <c r="CE405" i="3" s="1"/>
  <c r="A405" i="3" s="1"/>
  <c r="CF405" i="3" s="1"/>
  <c r="CE390" i="3"/>
  <c r="A390" i="3" s="1"/>
  <c r="CF390" i="3" s="1"/>
  <c r="BS354" i="3"/>
  <c r="CE333" i="3"/>
  <c r="A333" i="3" s="1"/>
  <c r="CF333" i="3" s="1"/>
  <c r="CD318" i="3"/>
  <c r="CE318" i="3" s="1"/>
  <c r="A318" i="3" s="1"/>
  <c r="CF318" i="3" s="1"/>
  <c r="CD301" i="3"/>
  <c r="CE301" i="3" s="1"/>
  <c r="A301" i="3" s="1"/>
  <c r="CF301" i="3" s="1"/>
  <c r="CD300" i="3"/>
  <c r="CE300" i="3" s="1"/>
  <c r="A300" i="3" s="1"/>
  <c r="CF300" i="3" s="1"/>
  <c r="CD170" i="3"/>
  <c r="CE170" i="3" s="1"/>
  <c r="A170" i="3" s="1"/>
  <c r="CF170" i="3" s="1"/>
  <c r="CD169" i="3"/>
  <c r="CE169" i="3" s="1"/>
  <c r="A169" i="3" s="1"/>
  <c r="CF169" i="3" s="1"/>
  <c r="CD168" i="3"/>
  <c r="CE168" i="3" s="1"/>
  <c r="A168" i="3" s="1"/>
  <c r="CF168" i="3" s="1"/>
  <c r="BS166" i="3"/>
  <c r="BQ166" i="3"/>
  <c r="BC166" i="3"/>
  <c r="BT166" i="3"/>
  <c r="BD166" i="3"/>
  <c r="BS164" i="3"/>
  <c r="BQ164" i="3"/>
  <c r="BC164" i="3"/>
  <c r="BT164" i="3"/>
  <c r="BD164" i="3"/>
  <c r="CD167" i="3"/>
  <c r="BS165" i="3"/>
  <c r="BQ165" i="3"/>
  <c r="BC165" i="3"/>
  <c r="BT165" i="3"/>
  <c r="BD165" i="3"/>
  <c r="CD161" i="3"/>
  <c r="CE161" i="3" s="1"/>
  <c r="A161" i="3" s="1"/>
  <c r="CF161" i="3" s="1"/>
  <c r="CD160" i="3"/>
  <c r="CE160" i="3" s="1"/>
  <c r="A160" i="3" s="1"/>
  <c r="CF160" i="3" s="1"/>
  <c r="CD159" i="3"/>
  <c r="CE159" i="3" s="1"/>
  <c r="A159" i="3" s="1"/>
  <c r="CF159" i="3" s="1"/>
  <c r="CD158" i="3"/>
  <c r="CE158" i="3" s="1"/>
  <c r="A158" i="3" s="1"/>
  <c r="CF158" i="3" s="1"/>
  <c r="CD183" i="3"/>
  <c r="CE183" i="3" s="1"/>
  <c r="A183" i="3" s="1"/>
  <c r="CF183" i="3" s="1"/>
  <c r="BS177" i="3"/>
  <c r="BQ177" i="3"/>
  <c r="BC177" i="3"/>
  <c r="BT177" i="3"/>
  <c r="BD177" i="3"/>
  <c r="BS179" i="3"/>
  <c r="BQ179" i="3"/>
  <c r="BC179" i="3"/>
  <c r="BT179" i="3"/>
  <c r="BD179" i="3"/>
  <c r="BS176" i="3"/>
  <c r="BQ176" i="3"/>
  <c r="BC176" i="3"/>
  <c r="BD176" i="3"/>
  <c r="BT176" i="3"/>
  <c r="BS172" i="3"/>
  <c r="BQ172" i="3"/>
  <c r="BC172" i="3"/>
  <c r="BT172" i="3"/>
  <c r="BD172" i="3"/>
  <c r="BD622" i="3"/>
  <c r="CE614" i="3"/>
  <c r="A614" i="3" s="1"/>
  <c r="CF614" i="3" s="1"/>
  <c r="CE565" i="3"/>
  <c r="A565" i="3" s="1"/>
  <c r="CF565" i="3" s="1"/>
  <c r="BD558" i="3"/>
  <c r="BS556" i="3"/>
  <c r="BD554" i="3"/>
  <c r="BQ484" i="3"/>
  <c r="BD484" i="3"/>
  <c r="BQ453" i="3"/>
  <c r="BC451" i="3"/>
  <c r="BS451" i="3"/>
  <c r="BD451" i="3"/>
  <c r="BQ449" i="3"/>
  <c r="CD435" i="3"/>
  <c r="CE435" i="3" s="1"/>
  <c r="A435" i="3" s="1"/>
  <c r="CF435" i="3" s="1"/>
  <c r="CE433" i="3"/>
  <c r="A433" i="3" s="1"/>
  <c r="CF433" i="3" s="1"/>
  <c r="CE429" i="3"/>
  <c r="A429" i="3" s="1"/>
  <c r="CF429" i="3" s="1"/>
  <c r="CE425" i="3"/>
  <c r="A425" i="3" s="1"/>
  <c r="CF425" i="3" s="1"/>
  <c r="CE387" i="3"/>
  <c r="A387" i="3" s="1"/>
  <c r="CF387" i="3" s="1"/>
  <c r="CE350" i="3"/>
  <c r="A350" i="3" s="1"/>
  <c r="CF350" i="3" s="1"/>
  <c r="CE348" i="3"/>
  <c r="A348" i="3" s="1"/>
  <c r="CF348" i="3" s="1"/>
  <c r="CE346" i="3"/>
  <c r="A346" i="3" s="1"/>
  <c r="CF346" i="3" s="1"/>
  <c r="CE316" i="3"/>
  <c r="A316" i="3" s="1"/>
  <c r="CF316" i="3" s="1"/>
  <c r="CE314" i="3"/>
  <c r="A314" i="3" s="1"/>
  <c r="CF314" i="3" s="1"/>
  <c r="CD287" i="3"/>
  <c r="CE287" i="3" s="1"/>
  <c r="A287" i="3" s="1"/>
  <c r="CF287" i="3" s="1"/>
  <c r="CD279" i="3"/>
  <c r="CE279" i="3" s="1"/>
  <c r="A279" i="3" s="1"/>
  <c r="CF279" i="3" s="1"/>
  <c r="CE278" i="3"/>
  <c r="A278" i="3" s="1"/>
  <c r="CF278" i="3" s="1"/>
  <c r="CD266" i="3"/>
  <c r="CE266" i="3" s="1"/>
  <c r="A266" i="3" s="1"/>
  <c r="CF266" i="3" s="1"/>
  <c r="CE264" i="3"/>
  <c r="A264" i="3" s="1"/>
  <c r="CF264" i="3" s="1"/>
  <c r="BS182" i="3"/>
  <c r="BQ182" i="3"/>
  <c r="BC182" i="3"/>
  <c r="BT182" i="3"/>
  <c r="BD182" i="3"/>
  <c r="BS180" i="3"/>
  <c r="BQ180" i="3"/>
  <c r="BC180" i="3"/>
  <c r="BT180" i="3"/>
  <c r="BD180" i="3"/>
  <c r="BS178" i="3"/>
  <c r="BQ178" i="3"/>
  <c r="BC178" i="3"/>
  <c r="BD178" i="3"/>
  <c r="BT178" i="3"/>
  <c r="BS181" i="3"/>
  <c r="BQ181" i="3"/>
  <c r="BC181" i="3"/>
  <c r="BT181" i="3"/>
  <c r="BD181" i="3"/>
  <c r="BS175" i="3"/>
  <c r="BQ175" i="3"/>
  <c r="BC175" i="3"/>
  <c r="BT175" i="3"/>
  <c r="BD175" i="3"/>
  <c r="BS173" i="3"/>
  <c r="BQ173" i="3"/>
  <c r="BC173" i="3"/>
  <c r="BT173" i="3"/>
  <c r="BD173" i="3"/>
  <c r="BS174" i="3"/>
  <c r="BQ174" i="3"/>
  <c r="BC174" i="3"/>
  <c r="BT174" i="3"/>
  <c r="BD174" i="3"/>
  <c r="CD189" i="3"/>
  <c r="CE189" i="3" s="1"/>
  <c r="A189" i="3" s="1"/>
  <c r="CF189" i="3" s="1"/>
  <c r="CD188" i="3"/>
  <c r="CE188" i="3" s="1"/>
  <c r="A188" i="3" s="1"/>
  <c r="CF188" i="3" s="1"/>
  <c r="CD187" i="3"/>
  <c r="CE187" i="3" s="1"/>
  <c r="A187" i="3" s="1"/>
  <c r="CF187" i="3" s="1"/>
  <c r="CD186" i="3"/>
  <c r="CE186" i="3" s="1"/>
  <c r="A186" i="3" s="1"/>
  <c r="CF186" i="3" s="1"/>
  <c r="CD185" i="3"/>
  <c r="CE185" i="3" s="1"/>
  <c r="A185" i="3" s="1"/>
  <c r="CF185" i="3" s="1"/>
  <c r="CD184" i="3"/>
  <c r="CE184" i="3" s="1"/>
  <c r="A184" i="3" s="1"/>
  <c r="CF184" i="3" s="1"/>
  <c r="CD209" i="3"/>
  <c r="CE209" i="3" s="1"/>
  <c r="A209" i="3" s="1"/>
  <c r="CF209" i="3" s="1"/>
  <c r="CD208" i="3"/>
  <c r="CE208" i="3" s="1"/>
  <c r="A208" i="3" s="1"/>
  <c r="CF208" i="3" s="1"/>
  <c r="BT207" i="3"/>
  <c r="BD207" i="3"/>
  <c r="BS207" i="3"/>
  <c r="BQ207" i="3"/>
  <c r="BC207" i="3"/>
  <c r="BS203" i="3"/>
  <c r="BQ203" i="3"/>
  <c r="BC203" i="3"/>
  <c r="BT203" i="3"/>
  <c r="BD203" i="3"/>
  <c r="BS202" i="3"/>
  <c r="BQ202" i="3"/>
  <c r="BC202" i="3"/>
  <c r="BT202" i="3"/>
  <c r="BD202" i="3"/>
  <c r="BS200" i="3"/>
  <c r="BQ200" i="3"/>
  <c r="BC200" i="3"/>
  <c r="BT200" i="3"/>
  <c r="BD200" i="3"/>
  <c r="BS206" i="3"/>
  <c r="BQ206" i="3"/>
  <c r="BC206" i="3"/>
  <c r="BT206" i="3"/>
  <c r="BD206" i="3"/>
  <c r="BS204" i="3"/>
  <c r="BQ204" i="3"/>
  <c r="BC204" i="3"/>
  <c r="BT204" i="3"/>
  <c r="BD204" i="3"/>
  <c r="CD207" i="3"/>
  <c r="BS205" i="3"/>
  <c r="BQ205" i="3"/>
  <c r="BC205" i="3"/>
  <c r="BT205" i="3"/>
  <c r="BD205" i="3"/>
  <c r="BS201" i="3"/>
  <c r="BQ201" i="3"/>
  <c r="BC201" i="3"/>
  <c r="BT201" i="3"/>
  <c r="BD201" i="3"/>
  <c r="BS199" i="3"/>
  <c r="BQ199" i="3"/>
  <c r="BC199" i="3"/>
  <c r="BT199" i="3"/>
  <c r="BD199" i="3"/>
  <c r="BS222" i="3"/>
  <c r="BQ222" i="3"/>
  <c r="BC222" i="3"/>
  <c r="BT222" i="3"/>
  <c r="BD222" i="3"/>
  <c r="BS220" i="3"/>
  <c r="BQ220" i="3"/>
  <c r="BC220" i="3"/>
  <c r="BT220" i="3"/>
  <c r="BD220" i="3"/>
  <c r="BS218" i="3"/>
  <c r="BQ218" i="3"/>
  <c r="BC218" i="3"/>
  <c r="BT218" i="3"/>
  <c r="BD218" i="3"/>
  <c r="BS215" i="3"/>
  <c r="BQ215" i="3"/>
  <c r="BC215" i="3"/>
  <c r="BD215" i="3"/>
  <c r="BT215" i="3"/>
  <c r="BS221" i="3"/>
  <c r="BQ221" i="3"/>
  <c r="BC221" i="3"/>
  <c r="BT221" i="3"/>
  <c r="BD221" i="3"/>
  <c r="BS219" i="3"/>
  <c r="BQ219" i="3"/>
  <c r="BC219" i="3"/>
  <c r="BT219" i="3"/>
  <c r="BD219" i="3"/>
  <c r="BS217" i="3"/>
  <c r="BQ217" i="3"/>
  <c r="BC217" i="3"/>
  <c r="BD217" i="3"/>
  <c r="BT217" i="3"/>
  <c r="BS216" i="3"/>
  <c r="BQ216" i="3"/>
  <c r="BC216" i="3"/>
  <c r="BT216" i="3"/>
  <c r="BD216" i="3"/>
  <c r="BS214" i="3"/>
  <c r="BQ214" i="3"/>
  <c r="BC214" i="3"/>
  <c r="BT214" i="3"/>
  <c r="BD214" i="3"/>
  <c r="BS212" i="3"/>
  <c r="BQ212" i="3"/>
  <c r="BC212" i="3"/>
  <c r="BT212" i="3"/>
  <c r="BD212" i="3"/>
  <c r="BS213" i="3"/>
  <c r="BQ213" i="3"/>
  <c r="BC213" i="3"/>
  <c r="BT213" i="3"/>
  <c r="BD213" i="3"/>
  <c r="BS231" i="3"/>
  <c r="BQ231" i="3"/>
  <c r="BC231" i="3"/>
  <c r="BT231" i="3"/>
  <c r="BD231" i="3"/>
  <c r="BS229" i="3"/>
  <c r="BQ229" i="3"/>
  <c r="BC229" i="3"/>
  <c r="BD229" i="3"/>
  <c r="BT229" i="3"/>
  <c r="CD232" i="3"/>
  <c r="CD235" i="3"/>
  <c r="CE235" i="3" s="1"/>
  <c r="A235" i="3" s="1"/>
  <c r="CF235" i="3" s="1"/>
  <c r="CD234" i="3"/>
  <c r="CE234" i="3" s="1"/>
  <c r="A234" i="3" s="1"/>
  <c r="CF234" i="3" s="1"/>
  <c r="CD233" i="3"/>
  <c r="CE233" i="3" s="1"/>
  <c r="A233" i="3" s="1"/>
  <c r="CF233" i="3" s="1"/>
  <c r="BT232" i="3"/>
  <c r="BD232" i="3"/>
  <c r="BS232" i="3"/>
  <c r="BQ232" i="3"/>
  <c r="BC232" i="3"/>
  <c r="BS230" i="3"/>
  <c r="BQ230" i="3"/>
  <c r="BC230" i="3"/>
  <c r="BT230" i="3"/>
  <c r="BD230" i="3"/>
  <c r="CD247" i="3"/>
  <c r="CE247" i="3" s="1"/>
  <c r="A247" i="3" s="1"/>
  <c r="CF247" i="3" s="1"/>
  <c r="CE603" i="3"/>
  <c r="A603" i="3" s="1"/>
  <c r="CF603" i="3" s="1"/>
  <c r="BD587" i="3"/>
  <c r="BQ587" i="3"/>
  <c r="CE563" i="3"/>
  <c r="A563" i="3" s="1"/>
  <c r="CF563" i="3" s="1"/>
  <c r="BS558" i="3"/>
  <c r="BC556" i="3"/>
  <c r="BD556" i="3"/>
  <c r="BS554" i="3"/>
  <c r="BQ486" i="3"/>
  <c r="BD486" i="3"/>
  <c r="CE466" i="3"/>
  <c r="A466" i="3" s="1"/>
  <c r="CF466" i="3" s="1"/>
  <c r="CE464" i="3"/>
  <c r="A464" i="3" s="1"/>
  <c r="CF464" i="3" s="1"/>
  <c r="CE462" i="3"/>
  <c r="A462" i="3" s="1"/>
  <c r="CF462" i="3" s="1"/>
  <c r="BQ454" i="3"/>
  <c r="BQ452" i="3"/>
  <c r="BQ450" i="3"/>
  <c r="CD404" i="3"/>
  <c r="CE404" i="3" s="1"/>
  <c r="A404" i="3" s="1"/>
  <c r="CF404" i="3" s="1"/>
  <c r="BD353" i="3"/>
  <c r="BQ353" i="3"/>
  <c r="BT352" i="3"/>
  <c r="BS352" i="3"/>
  <c r="CD241" i="3"/>
  <c r="CE241" i="3" s="1"/>
  <c r="A241" i="3" s="1"/>
  <c r="CF241" i="3" s="1"/>
  <c r="CD240" i="3"/>
  <c r="CE240" i="3" s="1"/>
  <c r="A240" i="3" s="1"/>
  <c r="CF240" i="3" s="1"/>
  <c r="CD239" i="3"/>
  <c r="CE239" i="3" s="1"/>
  <c r="A239" i="3" s="1"/>
  <c r="CF239" i="3" s="1"/>
  <c r="CD238" i="3"/>
  <c r="CE238" i="3" s="1"/>
  <c r="A238" i="3" s="1"/>
  <c r="CF238" i="3" s="1"/>
  <c r="CD237" i="3"/>
  <c r="CE237" i="3" s="1"/>
  <c r="A237" i="3" s="1"/>
  <c r="CF237" i="3" s="1"/>
  <c r="CD236" i="3"/>
  <c r="CE236" i="3" s="1"/>
  <c r="A236" i="3" s="1"/>
  <c r="CF236" i="3" s="1"/>
  <c r="BS257" i="3"/>
  <c r="BQ257" i="3"/>
  <c r="BC257" i="3"/>
  <c r="BT257" i="3"/>
  <c r="BD257" i="3"/>
  <c r="BS255" i="3"/>
  <c r="BQ255" i="3"/>
  <c r="BC255" i="3"/>
  <c r="BD255" i="3"/>
  <c r="BT255" i="3"/>
  <c r="CD258" i="3"/>
  <c r="BS252" i="3"/>
  <c r="BQ252" i="3"/>
  <c r="BC252" i="3"/>
  <c r="BT252" i="3"/>
  <c r="BD252" i="3"/>
  <c r="BS250" i="3"/>
  <c r="BQ250" i="3"/>
  <c r="BC250" i="3"/>
  <c r="BT250" i="3"/>
  <c r="BD250" i="3"/>
  <c r="BS248" i="3"/>
  <c r="BQ248" i="3"/>
  <c r="BC248" i="3"/>
  <c r="BT248" i="3"/>
  <c r="BD248" i="3"/>
  <c r="BS251" i="3"/>
  <c r="BQ251" i="3"/>
  <c r="BC251" i="3"/>
  <c r="BT251" i="3"/>
  <c r="BD251" i="3"/>
  <c r="CD539" i="3"/>
  <c r="CE539" i="3" s="1"/>
  <c r="A539" i="3" s="1"/>
  <c r="CF539" i="3" s="1"/>
  <c r="CD260" i="3"/>
  <c r="CE260" i="3" s="1"/>
  <c r="A260" i="3" s="1"/>
  <c r="CF260" i="3" s="1"/>
  <c r="CD259" i="3"/>
  <c r="CE259" i="3" s="1"/>
  <c r="A259" i="3" s="1"/>
  <c r="CF259" i="3" s="1"/>
  <c r="BT258" i="3"/>
  <c r="BD258" i="3"/>
  <c r="BS258" i="3"/>
  <c r="BQ258" i="3"/>
  <c r="BC258" i="3"/>
  <c r="BS254" i="3"/>
  <c r="BQ254" i="3"/>
  <c r="BC254" i="3"/>
  <c r="BT254" i="3"/>
  <c r="BD254" i="3"/>
  <c r="BS256" i="3"/>
  <c r="BQ256" i="3"/>
  <c r="BC256" i="3"/>
  <c r="BT256" i="3"/>
  <c r="BD256" i="3"/>
  <c r="BS253" i="3"/>
  <c r="BQ253" i="3"/>
  <c r="BC253" i="3"/>
  <c r="BD253" i="3"/>
  <c r="BT253" i="3"/>
  <c r="BS249" i="3"/>
  <c r="BQ249" i="3"/>
  <c r="BC249" i="3"/>
  <c r="BT249" i="3"/>
  <c r="BD249" i="3"/>
  <c r="CD273" i="3"/>
  <c r="CE273" i="3" s="1"/>
  <c r="A273" i="3" s="1"/>
  <c r="CF273" i="3" s="1"/>
  <c r="CD272" i="3"/>
  <c r="CE272" i="3" s="1"/>
  <c r="A272" i="3" s="1"/>
  <c r="CF272" i="3" s="1"/>
  <c r="CD271" i="3"/>
  <c r="CE271" i="3" s="1"/>
  <c r="A271" i="3" s="1"/>
  <c r="CF271" i="3" s="1"/>
  <c r="CD270" i="3"/>
  <c r="CE270" i="3" s="1"/>
  <c r="A270" i="3" s="1"/>
  <c r="CF270" i="3" s="1"/>
  <c r="CD269" i="3"/>
  <c r="CE269" i="3" s="1"/>
  <c r="A269" i="3" s="1"/>
  <c r="CF269" i="3" s="1"/>
  <c r="BT268" i="3"/>
  <c r="BS268" i="3"/>
  <c r="BQ268" i="3"/>
  <c r="BC268" i="3"/>
  <c r="BD268" i="3"/>
  <c r="CD263" i="3"/>
  <c r="CE263" i="3" s="1"/>
  <c r="A263" i="3" s="1"/>
  <c r="CF263" i="3" s="1"/>
  <c r="CD262" i="3"/>
  <c r="CE262" i="3" s="1"/>
  <c r="A262" i="3" s="1"/>
  <c r="CF262" i="3" s="1"/>
  <c r="BS267" i="3"/>
  <c r="BQ267" i="3"/>
  <c r="BC267" i="3"/>
  <c r="BT267" i="3"/>
  <c r="BD267" i="3"/>
  <c r="CD261" i="3"/>
  <c r="CE261" i="3" s="1"/>
  <c r="A261" i="3" s="1"/>
  <c r="CF261" i="3" s="1"/>
  <c r="BS282" i="3"/>
  <c r="BQ282" i="3"/>
  <c r="BC282" i="3"/>
  <c r="BT282" i="3"/>
  <c r="BD282" i="3"/>
  <c r="BS280" i="3"/>
  <c r="BQ280" i="3"/>
  <c r="BC280" i="3"/>
  <c r="BT280" i="3"/>
  <c r="BD280" i="3"/>
  <c r="BT283" i="3"/>
  <c r="BD283" i="3"/>
  <c r="BS283" i="3"/>
  <c r="BQ283" i="3"/>
  <c r="BC283" i="3"/>
  <c r="BS281" i="3"/>
  <c r="BQ281" i="3"/>
  <c r="BC281" i="3"/>
  <c r="BT281" i="3"/>
  <c r="BD281" i="3"/>
  <c r="CD277" i="3"/>
  <c r="CE277" i="3" s="1"/>
  <c r="A277" i="3" s="1"/>
  <c r="CF277" i="3" s="1"/>
  <c r="CD276" i="3"/>
  <c r="CE276" i="3" s="1"/>
  <c r="A276" i="3" s="1"/>
  <c r="CF276" i="3" s="1"/>
  <c r="CD275" i="3"/>
  <c r="CE275" i="3" s="1"/>
  <c r="A275" i="3" s="1"/>
  <c r="CF275" i="3" s="1"/>
  <c r="CD274" i="3"/>
  <c r="CE274" i="3" s="1"/>
  <c r="A274" i="3" s="1"/>
  <c r="CF274" i="3" s="1"/>
  <c r="CD286" i="3"/>
  <c r="CE286" i="3" s="1"/>
  <c r="A286" i="3" s="1"/>
  <c r="CF286" i="3" s="1"/>
  <c r="CD285" i="3"/>
  <c r="CE285" i="3" s="1"/>
  <c r="A285" i="3" s="1"/>
  <c r="CF285" i="3" s="1"/>
  <c r="CD284" i="3"/>
  <c r="CE284" i="3" s="1"/>
  <c r="A284" i="3" s="1"/>
  <c r="CF284" i="3" s="1"/>
  <c r="CD283" i="3"/>
  <c r="BS299" i="3"/>
  <c r="BQ299" i="3"/>
  <c r="BC299" i="3"/>
  <c r="BT299" i="3"/>
  <c r="BD299" i="3"/>
  <c r="BS297" i="3"/>
  <c r="BQ297" i="3"/>
  <c r="BC297" i="3"/>
  <c r="BT297" i="3"/>
  <c r="BD297" i="3"/>
  <c r="BS290" i="3"/>
  <c r="BQ290" i="3"/>
  <c r="BC290" i="3"/>
  <c r="BT290" i="3"/>
  <c r="BD290" i="3"/>
  <c r="BS298" i="3"/>
  <c r="BQ298" i="3"/>
  <c r="BC298" i="3"/>
  <c r="BT298" i="3"/>
  <c r="BD298" i="3"/>
  <c r="BS296" i="3"/>
  <c r="BQ296" i="3"/>
  <c r="BC296" i="3"/>
  <c r="BT296" i="3"/>
  <c r="BD296" i="3"/>
  <c r="BS294" i="3"/>
  <c r="BQ294" i="3"/>
  <c r="BC294" i="3"/>
  <c r="BD294" i="3"/>
  <c r="BT294" i="3"/>
  <c r="BS293" i="3"/>
  <c r="BQ293" i="3"/>
  <c r="BC293" i="3"/>
  <c r="BT293" i="3"/>
  <c r="BD293" i="3"/>
  <c r="BS291" i="3"/>
  <c r="BQ291" i="3"/>
  <c r="BC291" i="3"/>
  <c r="BT291" i="3"/>
  <c r="BD291" i="3"/>
  <c r="BS289" i="3"/>
  <c r="BQ289" i="3"/>
  <c r="BC289" i="3"/>
  <c r="BT289" i="3"/>
  <c r="BD289" i="3"/>
  <c r="BS295" i="3"/>
  <c r="BQ295" i="3"/>
  <c r="BC295" i="3"/>
  <c r="BT295" i="3"/>
  <c r="BD295" i="3"/>
  <c r="BS292" i="3"/>
  <c r="BQ292" i="3"/>
  <c r="BC292" i="3"/>
  <c r="BD292" i="3"/>
  <c r="BT292" i="3"/>
  <c r="BD354" i="3"/>
  <c r="BT354" i="3"/>
  <c r="BQ354" i="3"/>
  <c r="BT353" i="3"/>
  <c r="BC353" i="3"/>
  <c r="BD352" i="3"/>
  <c r="BQ352" i="3"/>
  <c r="BS308" i="3"/>
  <c r="BQ308" i="3"/>
  <c r="BC308" i="3"/>
  <c r="BT308" i="3"/>
  <c r="BD308" i="3"/>
  <c r="BS304" i="3"/>
  <c r="BQ304" i="3"/>
  <c r="BC304" i="3"/>
  <c r="BT304" i="3"/>
  <c r="BD304" i="3"/>
  <c r="BS302" i="3"/>
  <c r="BQ302" i="3"/>
  <c r="BC302" i="3"/>
  <c r="BT302" i="3"/>
  <c r="BD302" i="3"/>
  <c r="CD312" i="3"/>
  <c r="CE312" i="3" s="1"/>
  <c r="A312" i="3" s="1"/>
  <c r="CF312" i="3" s="1"/>
  <c r="CD311" i="3"/>
  <c r="CE311" i="3" s="1"/>
  <c r="A311" i="3" s="1"/>
  <c r="CF311" i="3" s="1"/>
  <c r="BS309" i="3"/>
  <c r="BQ309" i="3"/>
  <c r="BC309" i="3"/>
  <c r="BT309" i="3"/>
  <c r="BD309" i="3"/>
  <c r="BS307" i="3"/>
  <c r="BQ307" i="3"/>
  <c r="BC307" i="3"/>
  <c r="BT307" i="3"/>
  <c r="BD307" i="3"/>
  <c r="BT310" i="3"/>
  <c r="BS310" i="3"/>
  <c r="BQ310" i="3"/>
  <c r="BC310" i="3"/>
  <c r="BD310" i="3"/>
  <c r="BS306" i="3"/>
  <c r="BQ306" i="3"/>
  <c r="BC306" i="3"/>
  <c r="BT306" i="3"/>
  <c r="BD306" i="3"/>
  <c r="BS305" i="3"/>
  <c r="BQ305" i="3"/>
  <c r="BC305" i="3"/>
  <c r="BT305" i="3"/>
  <c r="BD305" i="3"/>
  <c r="BS303" i="3"/>
  <c r="BQ303" i="3"/>
  <c r="BC303" i="3"/>
  <c r="BT303" i="3"/>
  <c r="BD303" i="3"/>
  <c r="CE895" i="3"/>
  <c r="A895" i="3" s="1"/>
  <c r="CF895" i="3" s="1"/>
  <c r="CE806" i="3"/>
  <c r="A806" i="3" s="1"/>
  <c r="CF806" i="3" s="1"/>
  <c r="CE797" i="3"/>
  <c r="A797" i="3" s="1"/>
  <c r="CF797" i="3" s="1"/>
  <c r="BT729" i="3"/>
  <c r="CE688" i="3"/>
  <c r="A688" i="3" s="1"/>
  <c r="CF688" i="3" s="1"/>
  <c r="CE683" i="3"/>
  <c r="A683" i="3" s="1"/>
  <c r="CF683" i="3" s="1"/>
  <c r="CE619" i="3"/>
  <c r="A619" i="3" s="1"/>
  <c r="CF619" i="3" s="1"/>
  <c r="CE611" i="3"/>
  <c r="A611" i="3" s="1"/>
  <c r="CF611" i="3" s="1"/>
  <c r="BT587" i="3"/>
  <c r="BC587" i="3"/>
  <c r="CD578" i="3"/>
  <c r="CE578" i="3" s="1"/>
  <c r="A578" i="3" s="1"/>
  <c r="CF578" i="3" s="1"/>
  <c r="CE575" i="3"/>
  <c r="A575" i="3" s="1"/>
  <c r="CF575" i="3" s="1"/>
  <c r="BQ577" i="3"/>
  <c r="CE559" i="3"/>
  <c r="A559" i="3" s="1"/>
  <c r="CF559" i="3" s="1"/>
  <c r="BQ558" i="3"/>
  <c r="BQ556" i="3"/>
  <c r="BQ554" i="3"/>
  <c r="CD526" i="3"/>
  <c r="CE526" i="3" s="1"/>
  <c r="A526" i="3" s="1"/>
  <c r="CF526" i="3" s="1"/>
  <c r="CE525" i="3"/>
  <c r="A525" i="3" s="1"/>
  <c r="CF525" i="3" s="1"/>
  <c r="BS321" i="3"/>
  <c r="BQ321" i="3"/>
  <c r="BC321" i="3"/>
  <c r="BT321" i="3"/>
  <c r="BD321" i="3"/>
  <c r="BS319" i="3"/>
  <c r="BQ319" i="3"/>
  <c r="BC319" i="3"/>
  <c r="BD319" i="3"/>
  <c r="BT319" i="3"/>
  <c r="CD322" i="3"/>
  <c r="BS320" i="3"/>
  <c r="BQ320" i="3"/>
  <c r="BC320" i="3"/>
  <c r="BT320" i="3"/>
  <c r="BD320" i="3"/>
  <c r="CD325" i="3"/>
  <c r="CE325" i="3" s="1"/>
  <c r="A325" i="3" s="1"/>
  <c r="CF325" i="3" s="1"/>
  <c r="CD324" i="3"/>
  <c r="CE324" i="3" s="1"/>
  <c r="A324" i="3" s="1"/>
  <c r="CF324" i="3" s="1"/>
  <c r="CD323" i="3"/>
  <c r="CE323" i="3" s="1"/>
  <c r="A323" i="3" s="1"/>
  <c r="CF323" i="3" s="1"/>
  <c r="BT322" i="3"/>
  <c r="BD322" i="3"/>
  <c r="BS322" i="3"/>
  <c r="BQ322" i="3"/>
  <c r="BC322" i="3"/>
  <c r="CD330" i="3"/>
  <c r="CE330" i="3" s="1"/>
  <c r="A330" i="3" s="1"/>
  <c r="CF330" i="3" s="1"/>
  <c r="CD329" i="3"/>
  <c r="CE329" i="3" s="1"/>
  <c r="A329" i="3" s="1"/>
  <c r="CF329" i="3" s="1"/>
  <c r="CD328" i="3"/>
  <c r="CE328" i="3" s="1"/>
  <c r="A328" i="3" s="1"/>
  <c r="CF328" i="3" s="1"/>
  <c r="CD327" i="3"/>
  <c r="CE327" i="3" s="1"/>
  <c r="A327" i="3" s="1"/>
  <c r="CF327" i="3" s="1"/>
  <c r="CD326" i="3"/>
  <c r="CE326" i="3" s="1"/>
  <c r="A326" i="3" s="1"/>
  <c r="CF326" i="3" s="1"/>
  <c r="CD331" i="3"/>
  <c r="CE331" i="3" s="1"/>
  <c r="A331" i="3" s="1"/>
  <c r="CF331" i="3" s="1"/>
  <c r="CD344" i="3"/>
  <c r="CE344" i="3" s="1"/>
  <c r="A344" i="3" s="1"/>
  <c r="CF344" i="3" s="1"/>
  <c r="CD343" i="3"/>
  <c r="CE343" i="3" s="1"/>
  <c r="A343" i="3" s="1"/>
  <c r="CF343" i="3" s="1"/>
  <c r="CD342" i="3"/>
  <c r="CE342" i="3" s="1"/>
  <c r="A342" i="3" s="1"/>
  <c r="CF342" i="3" s="1"/>
  <c r="CD341" i="3"/>
  <c r="CE341" i="3" s="1"/>
  <c r="A341" i="3" s="1"/>
  <c r="CF341" i="3" s="1"/>
  <c r="CD340" i="3"/>
  <c r="CE340" i="3" s="1"/>
  <c r="A340" i="3" s="1"/>
  <c r="CF340" i="3" s="1"/>
  <c r="CD339" i="3"/>
  <c r="CE339" i="3" s="1"/>
  <c r="A339" i="3" s="1"/>
  <c r="CF339" i="3" s="1"/>
  <c r="CD351" i="3"/>
  <c r="CE351" i="3" s="1"/>
  <c r="A351" i="3" s="1"/>
  <c r="CF351" i="3" s="1"/>
  <c r="CD364" i="3"/>
  <c r="CE364" i="3" s="1"/>
  <c r="A364" i="3" s="1"/>
  <c r="CF364" i="3" s="1"/>
  <c r="CD357" i="3"/>
  <c r="CE357" i="3" s="1"/>
  <c r="A357" i="3" s="1"/>
  <c r="CF357" i="3" s="1"/>
  <c r="BS355" i="3"/>
  <c r="BQ355" i="3"/>
  <c r="BC355" i="3"/>
  <c r="BT355" i="3"/>
  <c r="BD355" i="3"/>
  <c r="BS356" i="3"/>
  <c r="BQ356" i="3"/>
  <c r="BC356" i="3"/>
  <c r="BT356" i="3"/>
  <c r="BD356" i="3"/>
  <c r="BS376" i="3"/>
  <c r="BQ376" i="3"/>
  <c r="BC376" i="3"/>
  <c r="BT376" i="3"/>
  <c r="BD376" i="3"/>
  <c r="BS374" i="3"/>
  <c r="BQ374" i="3"/>
  <c r="BC374" i="3"/>
  <c r="BT374" i="3"/>
  <c r="BD374" i="3"/>
  <c r="BS372" i="3"/>
  <c r="BQ372" i="3"/>
  <c r="BC372" i="3"/>
  <c r="BD372" i="3"/>
  <c r="BT372" i="3"/>
  <c r="BS371" i="3"/>
  <c r="BQ371" i="3"/>
  <c r="BC371" i="3"/>
  <c r="BT371" i="3"/>
  <c r="BD371" i="3"/>
  <c r="BS369" i="3"/>
  <c r="BQ369" i="3"/>
  <c r="BC369" i="3"/>
  <c r="BT369" i="3"/>
  <c r="BD369" i="3"/>
  <c r="BS367" i="3"/>
  <c r="BQ367" i="3"/>
  <c r="BC367" i="3"/>
  <c r="BT367" i="3"/>
  <c r="BD367" i="3"/>
  <c r="BS373" i="3"/>
  <c r="BQ373" i="3"/>
  <c r="BC373" i="3"/>
  <c r="BT373" i="3"/>
  <c r="BD373" i="3"/>
  <c r="BS370" i="3"/>
  <c r="BQ370" i="3"/>
  <c r="BC370" i="3"/>
  <c r="BD370" i="3"/>
  <c r="BT370" i="3"/>
  <c r="BS377" i="3"/>
  <c r="BQ377" i="3"/>
  <c r="BC377" i="3"/>
  <c r="BT377" i="3"/>
  <c r="BD377" i="3"/>
  <c r="BS375" i="3"/>
  <c r="BQ375" i="3"/>
  <c r="BC375" i="3"/>
  <c r="BT375" i="3"/>
  <c r="BD375" i="3"/>
  <c r="BS368" i="3"/>
  <c r="BQ368" i="3"/>
  <c r="BC368" i="3"/>
  <c r="BT368" i="3"/>
  <c r="BD368" i="3"/>
  <c r="CD383" i="3"/>
  <c r="CE383" i="3" s="1"/>
  <c r="A383" i="3" s="1"/>
  <c r="CF383" i="3" s="1"/>
  <c r="CD382" i="3"/>
  <c r="CE382" i="3" s="1"/>
  <c r="A382" i="3" s="1"/>
  <c r="CF382" i="3" s="1"/>
  <c r="CD381" i="3"/>
  <c r="CE381" i="3" s="1"/>
  <c r="A381" i="3" s="1"/>
  <c r="CF381" i="3" s="1"/>
  <c r="CD380" i="3"/>
  <c r="CE380" i="3" s="1"/>
  <c r="A380" i="3" s="1"/>
  <c r="CF380" i="3" s="1"/>
  <c r="CD379" i="3"/>
  <c r="CE379" i="3" s="1"/>
  <c r="A379" i="3" s="1"/>
  <c r="CF379" i="3" s="1"/>
  <c r="CD378" i="3"/>
  <c r="CE378" i="3" s="1"/>
  <c r="A378" i="3" s="1"/>
  <c r="CF378" i="3" s="1"/>
  <c r="BS402" i="3"/>
  <c r="BQ402" i="3"/>
  <c r="BC402" i="3"/>
  <c r="BT402" i="3"/>
  <c r="BD402" i="3"/>
  <c r="BS400" i="3"/>
  <c r="BQ400" i="3"/>
  <c r="BC400" i="3"/>
  <c r="BD400" i="3"/>
  <c r="BT400" i="3"/>
  <c r="BS398" i="3"/>
  <c r="BQ398" i="3"/>
  <c r="BC398" i="3"/>
  <c r="BT398" i="3"/>
  <c r="BD398" i="3"/>
  <c r="CD403" i="3"/>
  <c r="BS401" i="3"/>
  <c r="BQ401" i="3"/>
  <c r="BC401" i="3"/>
  <c r="BT401" i="3"/>
  <c r="BD401" i="3"/>
  <c r="BS395" i="3"/>
  <c r="BQ395" i="3"/>
  <c r="BC395" i="3"/>
  <c r="BT395" i="3"/>
  <c r="BD395" i="3"/>
  <c r="CD852" i="3"/>
  <c r="CE852" i="3" s="1"/>
  <c r="A852" i="3" s="1"/>
  <c r="CF852" i="3" s="1"/>
  <c r="CE730" i="3"/>
  <c r="A730" i="3" s="1"/>
  <c r="CF730" i="3" s="1"/>
  <c r="BQ729" i="3"/>
  <c r="BS728" i="3"/>
  <c r="CE692" i="3"/>
  <c r="A692" i="3" s="1"/>
  <c r="CF692" i="3" s="1"/>
  <c r="CE685" i="3"/>
  <c r="A685" i="3" s="1"/>
  <c r="CF685" i="3" s="1"/>
  <c r="CE664" i="3"/>
  <c r="A664" i="3" s="1"/>
  <c r="CF664" i="3" s="1"/>
  <c r="CE617" i="3"/>
  <c r="A617" i="3" s="1"/>
  <c r="CF617" i="3" s="1"/>
  <c r="CE605" i="3"/>
  <c r="A605" i="3" s="1"/>
  <c r="CF605" i="3" s="1"/>
  <c r="BQ601" i="3"/>
  <c r="BC599" i="3"/>
  <c r="BS599" i="3"/>
  <c r="BD599" i="3"/>
  <c r="CD587" i="3"/>
  <c r="CE576" i="3"/>
  <c r="A576" i="3" s="1"/>
  <c r="CF576" i="3" s="1"/>
  <c r="CE574" i="3"/>
  <c r="A574" i="3" s="1"/>
  <c r="CF574" i="3" s="1"/>
  <c r="BC577" i="3"/>
  <c r="BT577" i="3"/>
  <c r="BQ564" i="3"/>
  <c r="BD564" i="3"/>
  <c r="BQ562" i="3"/>
  <c r="BD562" i="3"/>
  <c r="BQ560" i="3"/>
  <c r="BD560" i="3"/>
  <c r="BC557" i="3"/>
  <c r="BS557" i="3"/>
  <c r="BD557" i="3"/>
  <c r="BC555" i="3"/>
  <c r="BS555" i="3"/>
  <c r="BD555" i="3"/>
  <c r="BC553" i="3"/>
  <c r="BS553" i="3"/>
  <c r="BD553" i="3"/>
  <c r="CE538" i="3"/>
  <c r="A538" i="3" s="1"/>
  <c r="CF538" i="3" s="1"/>
  <c r="CD513" i="3"/>
  <c r="CE513" i="3" s="1"/>
  <c r="A513" i="3" s="1"/>
  <c r="CF513" i="3" s="1"/>
  <c r="BT403" i="3"/>
  <c r="BD403" i="3"/>
  <c r="BS403" i="3"/>
  <c r="BQ403" i="3"/>
  <c r="BC403" i="3"/>
  <c r="BS399" i="3"/>
  <c r="BQ399" i="3"/>
  <c r="BC399" i="3"/>
  <c r="BT399" i="3"/>
  <c r="BD399" i="3"/>
  <c r="BS396" i="3"/>
  <c r="BQ396" i="3"/>
  <c r="BC396" i="3"/>
  <c r="BT396" i="3"/>
  <c r="BD396" i="3"/>
  <c r="BS394" i="3"/>
  <c r="BQ394" i="3"/>
  <c r="BC394" i="3"/>
  <c r="BT394" i="3"/>
  <c r="BD394" i="3"/>
  <c r="BS392" i="3"/>
  <c r="BQ392" i="3"/>
  <c r="BC392" i="3"/>
  <c r="BT392" i="3"/>
  <c r="BD392" i="3"/>
  <c r="BS397" i="3"/>
  <c r="BQ397" i="3"/>
  <c r="BC397" i="3"/>
  <c r="BT397" i="3"/>
  <c r="BD397" i="3"/>
  <c r="BS393" i="3"/>
  <c r="BQ393" i="3"/>
  <c r="BC393" i="3"/>
  <c r="BT393" i="3"/>
  <c r="BD393" i="3"/>
  <c r="CD391" i="3"/>
  <c r="CE391" i="3" s="1"/>
  <c r="A391" i="3" s="1"/>
  <c r="CF391" i="3" s="1"/>
  <c r="BS411" i="3"/>
  <c r="BQ411" i="3"/>
  <c r="BC411" i="3"/>
  <c r="BT411" i="3"/>
  <c r="BD411" i="3"/>
  <c r="BT412" i="3"/>
  <c r="BD412" i="3"/>
  <c r="BS412" i="3"/>
  <c r="BQ412" i="3"/>
  <c r="BC412" i="3"/>
  <c r="BS408" i="3"/>
  <c r="BQ408" i="3"/>
  <c r="BC408" i="3"/>
  <c r="BT408" i="3"/>
  <c r="BD408" i="3"/>
  <c r="CE620" i="3"/>
  <c r="A620" i="3" s="1"/>
  <c r="CF620" i="3" s="1"/>
  <c r="CD416" i="3"/>
  <c r="CE416" i="3" s="1"/>
  <c r="A416" i="3" s="1"/>
  <c r="CF416" i="3" s="1"/>
  <c r="CD415" i="3"/>
  <c r="CE415" i="3" s="1"/>
  <c r="A415" i="3" s="1"/>
  <c r="CF415" i="3" s="1"/>
  <c r="CD414" i="3"/>
  <c r="CE414" i="3" s="1"/>
  <c r="A414" i="3" s="1"/>
  <c r="CF414" i="3" s="1"/>
  <c r="CD413" i="3"/>
  <c r="CE413" i="3" s="1"/>
  <c r="A413" i="3" s="1"/>
  <c r="CF413" i="3" s="1"/>
  <c r="CD412" i="3"/>
  <c r="BS410" i="3"/>
  <c r="BQ410" i="3"/>
  <c r="BC410" i="3"/>
  <c r="BT410" i="3"/>
  <c r="BD410" i="3"/>
  <c r="BS409" i="3"/>
  <c r="BQ409" i="3"/>
  <c r="BC409" i="3"/>
  <c r="BT409" i="3"/>
  <c r="BD409" i="3"/>
  <c r="BS407" i="3"/>
  <c r="BQ407" i="3"/>
  <c r="BC407" i="3"/>
  <c r="BT407" i="3"/>
  <c r="BD407" i="3"/>
  <c r="BS421" i="3"/>
  <c r="BQ421" i="3"/>
  <c r="BC421" i="3"/>
  <c r="BT421" i="3"/>
  <c r="BD421" i="3"/>
  <c r="BS419" i="3"/>
  <c r="BQ419" i="3"/>
  <c r="BC419" i="3"/>
  <c r="BT419" i="3"/>
  <c r="BD419" i="3"/>
  <c r="BS418" i="3"/>
  <c r="BT418" i="3"/>
  <c r="BQ418" i="3"/>
  <c r="BC418" i="3"/>
  <c r="BD418" i="3"/>
  <c r="CD422" i="3"/>
  <c r="CE422" i="3" s="1"/>
  <c r="A422" i="3" s="1"/>
  <c r="CF422" i="3" s="1"/>
  <c r="BS420" i="3"/>
  <c r="BQ420" i="3"/>
  <c r="BC420" i="3"/>
  <c r="BT420" i="3"/>
  <c r="BD420" i="3"/>
  <c r="BS417" i="3"/>
  <c r="BQ417" i="3"/>
  <c r="BC417" i="3"/>
  <c r="BT417" i="3"/>
  <c r="BD417" i="3"/>
  <c r="BT441" i="3"/>
  <c r="BS441" i="3"/>
  <c r="BQ441" i="3"/>
  <c r="BC441" i="3"/>
  <c r="BD441" i="3"/>
  <c r="BS437" i="3"/>
  <c r="BQ437" i="3"/>
  <c r="BC437" i="3"/>
  <c r="BT437" i="3"/>
  <c r="BD437" i="3"/>
  <c r="CD442" i="3"/>
  <c r="CE442" i="3" s="1"/>
  <c r="A442" i="3" s="1"/>
  <c r="CF442" i="3" s="1"/>
  <c r="BS440" i="3"/>
  <c r="BQ440" i="3"/>
  <c r="BC440" i="3"/>
  <c r="BT440" i="3"/>
  <c r="BD440" i="3"/>
  <c r="BS438" i="3"/>
  <c r="BQ438" i="3"/>
  <c r="BC438" i="3"/>
  <c r="BT438" i="3"/>
  <c r="BD438" i="3"/>
  <c r="BS436" i="3"/>
  <c r="BQ436" i="3"/>
  <c r="BC436" i="3"/>
  <c r="BT436" i="3"/>
  <c r="BD436" i="3"/>
  <c r="BS439" i="3"/>
  <c r="BQ439" i="3"/>
  <c r="BC439" i="3"/>
  <c r="BT439" i="3"/>
  <c r="BD439" i="3"/>
  <c r="CD432" i="3"/>
  <c r="CE432" i="3" s="1"/>
  <c r="A432" i="3" s="1"/>
  <c r="CF432" i="3" s="1"/>
  <c r="CD431" i="3"/>
  <c r="CE431" i="3" s="1"/>
  <c r="A431" i="3" s="1"/>
  <c r="CF431" i="3" s="1"/>
  <c r="CD430" i="3"/>
  <c r="CE430" i="3" s="1"/>
  <c r="A430" i="3" s="1"/>
  <c r="CF430" i="3" s="1"/>
  <c r="BQ602" i="3"/>
  <c r="BT602" i="3"/>
  <c r="BQ600" i="3"/>
  <c r="BT600" i="3"/>
  <c r="CD448" i="3"/>
  <c r="CE448" i="3" s="1"/>
  <c r="A448" i="3" s="1"/>
  <c r="CF448" i="3" s="1"/>
  <c r="CE732" i="3"/>
  <c r="A732" i="3" s="1"/>
  <c r="CF732" i="3" s="1"/>
  <c r="BC728" i="3"/>
  <c r="BD728" i="3"/>
  <c r="CE694" i="3"/>
  <c r="A694" i="3" s="1"/>
  <c r="CF694" i="3" s="1"/>
  <c r="CE690" i="3"/>
  <c r="A690" i="3" s="1"/>
  <c r="CF690" i="3" s="1"/>
  <c r="CD447" i="3"/>
  <c r="CE447" i="3" s="1"/>
  <c r="A447" i="3" s="1"/>
  <c r="CF447" i="3" s="1"/>
  <c r="CD446" i="3"/>
  <c r="CE446" i="3" s="1"/>
  <c r="A446" i="3" s="1"/>
  <c r="CF446" i="3" s="1"/>
  <c r="CD445" i="3"/>
  <c r="CE445" i="3" s="1"/>
  <c r="A445" i="3" s="1"/>
  <c r="CF445" i="3" s="1"/>
  <c r="CD444" i="3"/>
  <c r="CE444" i="3" s="1"/>
  <c r="A444" i="3" s="1"/>
  <c r="CF444" i="3" s="1"/>
  <c r="CD443" i="3"/>
  <c r="CE443" i="3" s="1"/>
  <c r="A443" i="3" s="1"/>
  <c r="CF443" i="3" s="1"/>
  <c r="CD468" i="3"/>
  <c r="CE468" i="3" s="1"/>
  <c r="A468" i="3" s="1"/>
  <c r="CF468" i="3" s="1"/>
  <c r="CD460" i="3"/>
  <c r="CE460" i="3" s="1"/>
  <c r="A460" i="3" s="1"/>
  <c r="CF460" i="3" s="1"/>
  <c r="CD459" i="3"/>
  <c r="CE459" i="3" s="1"/>
  <c r="A459" i="3" s="1"/>
  <c r="CF459" i="3" s="1"/>
  <c r="CD458" i="3"/>
  <c r="CE458" i="3" s="1"/>
  <c r="A458" i="3" s="1"/>
  <c r="CF458" i="3" s="1"/>
  <c r="CD457" i="3"/>
  <c r="CE457" i="3" s="1"/>
  <c r="A457" i="3" s="1"/>
  <c r="CF457" i="3" s="1"/>
  <c r="CD456" i="3"/>
  <c r="CE456" i="3" s="1"/>
  <c r="A456" i="3" s="1"/>
  <c r="CF456" i="3" s="1"/>
  <c r="CE893" i="3"/>
  <c r="A893" i="3" s="1"/>
  <c r="CF893" i="3" s="1"/>
  <c r="CD880" i="3"/>
  <c r="CE880" i="3" s="1"/>
  <c r="A880" i="3" s="1"/>
  <c r="CF880" i="3" s="1"/>
  <c r="CE875" i="3"/>
  <c r="A875" i="3" s="1"/>
  <c r="CF875" i="3" s="1"/>
  <c r="CE816" i="3"/>
  <c r="A816" i="3" s="1"/>
  <c r="CF816" i="3" s="1"/>
  <c r="CE810" i="3"/>
  <c r="A810" i="3" s="1"/>
  <c r="CF810" i="3" s="1"/>
  <c r="CE795" i="3"/>
  <c r="A795" i="3" s="1"/>
  <c r="CF795" i="3" s="1"/>
  <c r="CD461" i="3"/>
  <c r="CE461" i="3" s="1"/>
  <c r="A461" i="3" s="1"/>
  <c r="CF461" i="3" s="1"/>
  <c r="CD481" i="3"/>
  <c r="CE481" i="3" s="1"/>
  <c r="A481" i="3" s="1"/>
  <c r="CF481" i="3" s="1"/>
  <c r="CD480" i="3"/>
  <c r="CE480" i="3" s="1"/>
  <c r="A480" i="3" s="1"/>
  <c r="CF480" i="3" s="1"/>
  <c r="BS478" i="3"/>
  <c r="BQ478" i="3"/>
  <c r="BC478" i="3"/>
  <c r="BT478" i="3"/>
  <c r="BD478" i="3"/>
  <c r="BS476" i="3"/>
  <c r="BQ476" i="3"/>
  <c r="BC476" i="3"/>
  <c r="BT476" i="3"/>
  <c r="BD476" i="3"/>
  <c r="BS477" i="3"/>
  <c r="BQ477" i="3"/>
  <c r="BC477" i="3"/>
  <c r="BT477" i="3"/>
  <c r="BD477" i="3"/>
  <c r="BS474" i="3"/>
  <c r="BQ474" i="3"/>
  <c r="BC474" i="3"/>
  <c r="BT474" i="3"/>
  <c r="BD474" i="3"/>
  <c r="BS472" i="3"/>
  <c r="BQ472" i="3"/>
  <c r="BC472" i="3"/>
  <c r="BT472" i="3"/>
  <c r="BD472" i="3"/>
  <c r="BS473" i="3"/>
  <c r="BQ473" i="3"/>
  <c r="BC473" i="3"/>
  <c r="BT473" i="3"/>
  <c r="BD473" i="3"/>
  <c r="BS469" i="3"/>
  <c r="BQ469" i="3"/>
  <c r="BC469" i="3"/>
  <c r="BT469" i="3"/>
  <c r="BD469" i="3"/>
  <c r="BS479" i="3"/>
  <c r="BQ479" i="3"/>
  <c r="BC479" i="3"/>
  <c r="BT479" i="3"/>
  <c r="BD479" i="3"/>
  <c r="BS470" i="3"/>
  <c r="BQ470" i="3"/>
  <c r="BC470" i="3"/>
  <c r="BT470" i="3"/>
  <c r="BD470" i="3"/>
  <c r="BS475" i="3"/>
  <c r="BQ475" i="3"/>
  <c r="BC475" i="3"/>
  <c r="BT475" i="3"/>
  <c r="BD475" i="3"/>
  <c r="BS471" i="3"/>
  <c r="BQ471" i="3"/>
  <c r="BC471" i="3"/>
  <c r="BT471" i="3"/>
  <c r="BD471" i="3"/>
  <c r="CD494" i="3"/>
  <c r="CE494" i="3" s="1"/>
  <c r="A494" i="3" s="1"/>
  <c r="CF494" i="3" s="1"/>
  <c r="CD493" i="3"/>
  <c r="CE493" i="3" s="1"/>
  <c r="A493" i="3" s="1"/>
  <c r="CF493" i="3" s="1"/>
  <c r="CD492" i="3"/>
  <c r="CE492" i="3" s="1"/>
  <c r="A492" i="3" s="1"/>
  <c r="CF492" i="3" s="1"/>
  <c r="BT491" i="3"/>
  <c r="BD491" i="3"/>
  <c r="BS491" i="3"/>
  <c r="BQ491" i="3"/>
  <c r="BC491" i="3"/>
  <c r="BS490" i="3"/>
  <c r="BQ490" i="3"/>
  <c r="BC490" i="3"/>
  <c r="BT490" i="3"/>
  <c r="BD490" i="3"/>
  <c r="BS488" i="3"/>
  <c r="BQ488" i="3"/>
  <c r="BC488" i="3"/>
  <c r="BT488" i="3"/>
  <c r="BD488" i="3"/>
  <c r="CD491" i="3"/>
  <c r="BS489" i="3"/>
  <c r="BQ489" i="3"/>
  <c r="BC489" i="3"/>
  <c r="BT489" i="3"/>
  <c r="BD489" i="3"/>
  <c r="CD507" i="3"/>
  <c r="CE507" i="3" s="1"/>
  <c r="A507" i="3" s="1"/>
  <c r="CF507" i="3" s="1"/>
  <c r="CD506" i="3"/>
  <c r="CE506" i="3" s="1"/>
  <c r="A506" i="3" s="1"/>
  <c r="CF506" i="3" s="1"/>
  <c r="CD505" i="3"/>
  <c r="CE505" i="3" s="1"/>
  <c r="A505" i="3" s="1"/>
  <c r="CF505" i="3" s="1"/>
  <c r="CD504" i="3"/>
  <c r="BS503" i="3"/>
  <c r="BQ503" i="3"/>
  <c r="BC503" i="3"/>
  <c r="BT503" i="3"/>
  <c r="BD503" i="3"/>
  <c r="BS501" i="3"/>
  <c r="BQ501" i="3"/>
  <c r="BC501" i="3"/>
  <c r="BT501" i="3"/>
  <c r="BD501" i="3"/>
  <c r="BT504" i="3"/>
  <c r="BD504" i="3"/>
  <c r="BS504" i="3"/>
  <c r="BQ504" i="3"/>
  <c r="BC504" i="3"/>
  <c r="BS502" i="3"/>
  <c r="BQ502" i="3"/>
  <c r="BC502" i="3"/>
  <c r="BT502" i="3"/>
  <c r="BD502" i="3"/>
  <c r="CD498" i="3"/>
  <c r="CE498" i="3" s="1"/>
  <c r="A498" i="3" s="1"/>
  <c r="CF498" i="3" s="1"/>
  <c r="CD497" i="3"/>
  <c r="CE497" i="3" s="1"/>
  <c r="A497" i="3" s="1"/>
  <c r="CF497" i="3" s="1"/>
  <c r="CD496" i="3"/>
  <c r="CE496" i="3" s="1"/>
  <c r="A496" i="3" s="1"/>
  <c r="CF496" i="3" s="1"/>
  <c r="CD495" i="3"/>
  <c r="CE495" i="3" s="1"/>
  <c r="A495" i="3" s="1"/>
  <c r="CF495" i="3" s="1"/>
  <c r="BS515" i="3"/>
  <c r="BQ515" i="3"/>
  <c r="BC515" i="3"/>
  <c r="BT515" i="3"/>
  <c r="BD515" i="3"/>
  <c r="CD511" i="3"/>
  <c r="CE511" i="3" s="1"/>
  <c r="A511" i="3" s="1"/>
  <c r="CF511" i="3" s="1"/>
  <c r="CD510" i="3"/>
  <c r="CE510" i="3" s="1"/>
  <c r="A510" i="3" s="1"/>
  <c r="CF510" i="3" s="1"/>
  <c r="CD509" i="3"/>
  <c r="CE509" i="3" s="1"/>
  <c r="A509" i="3" s="1"/>
  <c r="CF509" i="3" s="1"/>
  <c r="CD508" i="3"/>
  <c r="CE508" i="3" s="1"/>
  <c r="A508" i="3" s="1"/>
  <c r="CF508" i="3" s="1"/>
  <c r="CE915" i="3"/>
  <c r="A915" i="3" s="1"/>
  <c r="CF915" i="3" s="1"/>
  <c r="CE870" i="3"/>
  <c r="A870" i="3" s="1"/>
  <c r="CF870" i="3" s="1"/>
  <c r="CD520" i="3"/>
  <c r="CE520" i="3" s="1"/>
  <c r="A520" i="3" s="1"/>
  <c r="CF520" i="3" s="1"/>
  <c r="CD519" i="3"/>
  <c r="CE519" i="3" s="1"/>
  <c r="A519" i="3" s="1"/>
  <c r="CF519" i="3" s="1"/>
  <c r="CD518" i="3"/>
  <c r="CE518" i="3" s="1"/>
  <c r="A518" i="3" s="1"/>
  <c r="CF518" i="3" s="1"/>
  <c r="BS516" i="3"/>
  <c r="BQ516" i="3"/>
  <c r="BC516" i="3"/>
  <c r="BT516" i="3"/>
  <c r="BD516" i="3"/>
  <c r="BS514" i="3"/>
  <c r="BQ514" i="3"/>
  <c r="BC514" i="3"/>
  <c r="BT514" i="3"/>
  <c r="BD514" i="3"/>
  <c r="BT517" i="3"/>
  <c r="BS517" i="3"/>
  <c r="BQ517" i="3"/>
  <c r="BC517" i="3"/>
  <c r="BD517" i="3"/>
  <c r="CD533" i="3"/>
  <c r="CE533" i="3" s="1"/>
  <c r="A533" i="3" s="1"/>
  <c r="CF533" i="3" s="1"/>
  <c r="CD532" i="3"/>
  <c r="CE532" i="3" s="1"/>
  <c r="A532" i="3" s="1"/>
  <c r="CF532" i="3" s="1"/>
  <c r="CD531" i="3"/>
  <c r="CE531" i="3" s="1"/>
  <c r="A531" i="3" s="1"/>
  <c r="CF531" i="3" s="1"/>
  <c r="BS529" i="3"/>
  <c r="BQ529" i="3"/>
  <c r="BC529" i="3"/>
  <c r="BT529" i="3"/>
  <c r="BD529" i="3"/>
  <c r="BS527" i="3"/>
  <c r="BQ527" i="3"/>
  <c r="BC527" i="3"/>
  <c r="BT527" i="3"/>
  <c r="BD527" i="3"/>
  <c r="BS528" i="3"/>
  <c r="BQ528" i="3"/>
  <c r="BC528" i="3"/>
  <c r="BT528" i="3"/>
  <c r="BD528" i="3"/>
  <c r="CD524" i="3"/>
  <c r="CE524" i="3" s="1"/>
  <c r="A524" i="3" s="1"/>
  <c r="CF524" i="3" s="1"/>
  <c r="CD523" i="3"/>
  <c r="CE523" i="3" s="1"/>
  <c r="A523" i="3" s="1"/>
  <c r="CF523" i="3" s="1"/>
  <c r="CD522" i="3"/>
  <c r="CE522" i="3" s="1"/>
  <c r="A522" i="3" s="1"/>
  <c r="CF522" i="3" s="1"/>
  <c r="CD521" i="3"/>
  <c r="CE521" i="3" s="1"/>
  <c r="A521" i="3" s="1"/>
  <c r="CF521" i="3" s="1"/>
  <c r="BT530" i="3"/>
  <c r="BS530" i="3"/>
  <c r="BQ530" i="3"/>
  <c r="BC530" i="3"/>
  <c r="BD530" i="3"/>
  <c r="CE782" i="3"/>
  <c r="A782" i="3" s="1"/>
  <c r="CF782" i="3" s="1"/>
  <c r="CE719" i="3"/>
  <c r="A719" i="3" s="1"/>
  <c r="CF719" i="3" s="1"/>
  <c r="CE693" i="3"/>
  <c r="A693" i="3" s="1"/>
  <c r="CF693" i="3" s="1"/>
  <c r="CE691" i="3"/>
  <c r="A691" i="3" s="1"/>
  <c r="CF691" i="3" s="1"/>
  <c r="CE689" i="3"/>
  <c r="A689" i="3" s="1"/>
  <c r="CF689" i="3" s="1"/>
  <c r="CD631" i="3"/>
  <c r="CE631" i="3" s="1"/>
  <c r="A631" i="3" s="1"/>
  <c r="CF631" i="3" s="1"/>
  <c r="CD630" i="3"/>
  <c r="CE630" i="3" s="1"/>
  <c r="A630" i="3" s="1"/>
  <c r="CF630" i="3" s="1"/>
  <c r="BC602" i="3"/>
  <c r="BS602" i="3"/>
  <c r="BD602" i="3"/>
  <c r="BC600" i="3"/>
  <c r="BS600" i="3"/>
  <c r="BD600" i="3"/>
  <c r="CD546" i="3"/>
  <c r="CE546" i="3" s="1"/>
  <c r="A546" i="3" s="1"/>
  <c r="CF546" i="3" s="1"/>
  <c r="BT545" i="3"/>
  <c r="BD545" i="3"/>
  <c r="BS545" i="3"/>
  <c r="BQ545" i="3"/>
  <c r="BC545" i="3"/>
  <c r="BS541" i="3"/>
  <c r="BQ541" i="3"/>
  <c r="BC541" i="3"/>
  <c r="BT541" i="3"/>
  <c r="BD541" i="3"/>
  <c r="BS544" i="3"/>
  <c r="BQ544" i="3"/>
  <c r="BC544" i="3"/>
  <c r="BT544" i="3"/>
  <c r="BD544" i="3"/>
  <c r="BS542" i="3"/>
  <c r="BQ542" i="3"/>
  <c r="BC542" i="3"/>
  <c r="BT542" i="3"/>
  <c r="BD542" i="3"/>
  <c r="BS540" i="3"/>
  <c r="BQ540" i="3"/>
  <c r="BC540" i="3"/>
  <c r="BT540" i="3"/>
  <c r="BD540" i="3"/>
  <c r="CD545" i="3"/>
  <c r="BS543" i="3"/>
  <c r="BQ543" i="3"/>
  <c r="BC543" i="3"/>
  <c r="BT543" i="3"/>
  <c r="BD543" i="3"/>
  <c r="CD536" i="3"/>
  <c r="CE536" i="3" s="1"/>
  <c r="A536" i="3" s="1"/>
  <c r="CF536" i="3" s="1"/>
  <c r="CD535" i="3"/>
  <c r="CE535" i="3" s="1"/>
  <c r="A535" i="3" s="1"/>
  <c r="CF535" i="3" s="1"/>
  <c r="CD534" i="3"/>
  <c r="CE534" i="3" s="1"/>
  <c r="A534" i="3" s="1"/>
  <c r="CF534" i="3" s="1"/>
  <c r="CD552" i="3"/>
  <c r="CE552" i="3" s="1"/>
  <c r="A552" i="3" s="1"/>
  <c r="CF552" i="3" s="1"/>
  <c r="CD551" i="3"/>
  <c r="CE551" i="3" s="1"/>
  <c r="A551" i="3" s="1"/>
  <c r="CF551" i="3" s="1"/>
  <c r="CD550" i="3"/>
  <c r="CE550" i="3" s="1"/>
  <c r="A550" i="3" s="1"/>
  <c r="CF550" i="3" s="1"/>
  <c r="CD549" i="3"/>
  <c r="CE549" i="3" s="1"/>
  <c r="A549" i="3" s="1"/>
  <c r="CF549" i="3" s="1"/>
  <c r="CD548" i="3"/>
  <c r="CE548" i="3" s="1"/>
  <c r="A548" i="3" s="1"/>
  <c r="CF548" i="3" s="1"/>
  <c r="CD547" i="3"/>
  <c r="CE547" i="3" s="1"/>
  <c r="A547" i="3" s="1"/>
  <c r="CF547" i="3" s="1"/>
  <c r="BS568" i="3"/>
  <c r="BQ568" i="3"/>
  <c r="BC568" i="3"/>
  <c r="BT568" i="3"/>
  <c r="BD568" i="3"/>
  <c r="BS566" i="3"/>
  <c r="BQ566" i="3"/>
  <c r="BC566" i="3"/>
  <c r="BT566" i="3"/>
  <c r="BD566" i="3"/>
  <c r="CD569" i="3"/>
  <c r="BS567" i="3"/>
  <c r="BQ567" i="3"/>
  <c r="BC567" i="3"/>
  <c r="BT567" i="3"/>
  <c r="BD567" i="3"/>
  <c r="CD572" i="3"/>
  <c r="CE572" i="3" s="1"/>
  <c r="A572" i="3" s="1"/>
  <c r="CF572" i="3" s="1"/>
  <c r="CD571" i="3"/>
  <c r="CE571" i="3" s="1"/>
  <c r="A571" i="3" s="1"/>
  <c r="CF571" i="3" s="1"/>
  <c r="CD570" i="3"/>
  <c r="CE570" i="3" s="1"/>
  <c r="A570" i="3" s="1"/>
  <c r="CF570" i="3" s="1"/>
  <c r="BT569" i="3"/>
  <c r="BD569" i="3"/>
  <c r="BS569" i="3"/>
  <c r="BQ569" i="3"/>
  <c r="BC569" i="3"/>
  <c r="BS579" i="3"/>
  <c r="BQ579" i="3"/>
  <c r="BC579" i="3"/>
  <c r="BT579" i="3"/>
  <c r="BD579" i="3"/>
  <c r="CD585" i="3"/>
  <c r="CE585" i="3" s="1"/>
  <c r="A585" i="3" s="1"/>
  <c r="CF585" i="3" s="1"/>
  <c r="CD584" i="3"/>
  <c r="CE584" i="3" s="1"/>
  <c r="A584" i="3" s="1"/>
  <c r="CF584" i="3" s="1"/>
  <c r="CD583" i="3"/>
  <c r="CE583" i="3" s="1"/>
  <c r="A583" i="3" s="1"/>
  <c r="CF583" i="3" s="1"/>
  <c r="CD582" i="3"/>
  <c r="CE582" i="3" s="1"/>
  <c r="A582" i="3" s="1"/>
  <c r="CF582" i="3" s="1"/>
  <c r="CD581" i="3"/>
  <c r="CE581" i="3" s="1"/>
  <c r="A581" i="3" s="1"/>
  <c r="CF581" i="3" s="1"/>
  <c r="BT580" i="3"/>
  <c r="BS580" i="3"/>
  <c r="BQ580" i="3"/>
  <c r="BC580" i="3"/>
  <c r="BD580" i="3"/>
  <c r="BS596" i="3"/>
  <c r="BQ596" i="3"/>
  <c r="BC596" i="3"/>
  <c r="BT596" i="3"/>
  <c r="BD596" i="3"/>
  <c r="BS592" i="3"/>
  <c r="BQ592" i="3"/>
  <c r="BC592" i="3"/>
  <c r="BT592" i="3"/>
  <c r="BD592" i="3"/>
  <c r="BS591" i="3"/>
  <c r="BQ591" i="3"/>
  <c r="BC591" i="3"/>
  <c r="BT591" i="3"/>
  <c r="BD591" i="3"/>
  <c r="BS589" i="3"/>
  <c r="BQ589" i="3"/>
  <c r="BC589" i="3"/>
  <c r="BT589" i="3"/>
  <c r="BD589" i="3"/>
  <c r="CD598" i="3"/>
  <c r="CE598" i="3" s="1"/>
  <c r="A598" i="3" s="1"/>
  <c r="CF598" i="3" s="1"/>
  <c r="BT597" i="3"/>
  <c r="BS597" i="3"/>
  <c r="BQ597" i="3"/>
  <c r="BC597" i="3"/>
  <c r="BD597" i="3"/>
  <c r="BS595" i="3"/>
  <c r="BQ595" i="3"/>
  <c r="BC595" i="3"/>
  <c r="BT595" i="3"/>
  <c r="BD595" i="3"/>
  <c r="BS593" i="3"/>
  <c r="BQ593" i="3"/>
  <c r="BC593" i="3"/>
  <c r="BT593" i="3"/>
  <c r="BD593" i="3"/>
  <c r="BS594" i="3"/>
  <c r="BQ594" i="3"/>
  <c r="BC594" i="3"/>
  <c r="BT594" i="3"/>
  <c r="BD594" i="3"/>
  <c r="BS590" i="3"/>
  <c r="BQ590" i="3"/>
  <c r="BC590" i="3"/>
  <c r="BT590" i="3"/>
  <c r="BD590" i="3"/>
  <c r="BS588" i="3"/>
  <c r="BQ588" i="3"/>
  <c r="BC588" i="3"/>
  <c r="BT588" i="3"/>
  <c r="BD588" i="3"/>
  <c r="CD604" i="3"/>
  <c r="CE604" i="3" s="1"/>
  <c r="A604" i="3" s="1"/>
  <c r="CF604" i="3" s="1"/>
  <c r="CD616" i="3"/>
  <c r="CE616" i="3" s="1"/>
  <c r="A616" i="3" s="1"/>
  <c r="CF616" i="3" s="1"/>
  <c r="BS625" i="3"/>
  <c r="BQ625" i="3"/>
  <c r="BC625" i="3"/>
  <c r="BT625" i="3"/>
  <c r="BD625" i="3"/>
  <c r="BS623" i="3"/>
  <c r="BQ623" i="3"/>
  <c r="BC623" i="3"/>
  <c r="BD623" i="3"/>
  <c r="BT623" i="3"/>
  <c r="CD626" i="3"/>
  <c r="BS624" i="3"/>
  <c r="BQ624" i="3"/>
  <c r="BC624" i="3"/>
  <c r="BT624" i="3"/>
  <c r="BD624" i="3"/>
  <c r="CE917" i="3"/>
  <c r="A917" i="3" s="1"/>
  <c r="CF917" i="3" s="1"/>
  <c r="CE827" i="3"/>
  <c r="A827" i="3" s="1"/>
  <c r="CF827" i="3" s="1"/>
  <c r="CE818" i="3"/>
  <c r="A818" i="3" s="1"/>
  <c r="CF818" i="3" s="1"/>
  <c r="CE780" i="3"/>
  <c r="A780" i="3" s="1"/>
  <c r="CF780" i="3" s="1"/>
  <c r="CE752" i="3"/>
  <c r="A752" i="3" s="1"/>
  <c r="CF752" i="3" s="1"/>
  <c r="CE750" i="3"/>
  <c r="A750" i="3" s="1"/>
  <c r="CF750" i="3" s="1"/>
  <c r="CE748" i="3"/>
  <c r="A748" i="3" s="1"/>
  <c r="CF748" i="3" s="1"/>
  <c r="BQ727" i="3"/>
  <c r="CE720" i="3"/>
  <c r="A720" i="3" s="1"/>
  <c r="CF720" i="3" s="1"/>
  <c r="CE718" i="3"/>
  <c r="A718" i="3" s="1"/>
  <c r="CF718" i="3" s="1"/>
  <c r="CE716" i="3"/>
  <c r="A716" i="3" s="1"/>
  <c r="CF716" i="3" s="1"/>
  <c r="CE714" i="3"/>
  <c r="A714" i="3" s="1"/>
  <c r="CF714" i="3" s="1"/>
  <c r="CD629" i="3"/>
  <c r="CE629" i="3" s="1"/>
  <c r="A629" i="3" s="1"/>
  <c r="CF629" i="3" s="1"/>
  <c r="CD628" i="3"/>
  <c r="CE628" i="3" s="1"/>
  <c r="A628" i="3" s="1"/>
  <c r="CF628" i="3" s="1"/>
  <c r="CD627" i="3"/>
  <c r="CE627" i="3" s="1"/>
  <c r="A627" i="3" s="1"/>
  <c r="CF627" i="3" s="1"/>
  <c r="BT626" i="3"/>
  <c r="BD626" i="3"/>
  <c r="BS626" i="3"/>
  <c r="BQ626" i="3"/>
  <c r="BC626" i="3"/>
  <c r="CE896" i="3"/>
  <c r="A896" i="3" s="1"/>
  <c r="CF896" i="3" s="1"/>
  <c r="CE894" i="3"/>
  <c r="A894" i="3" s="1"/>
  <c r="CF894" i="3" s="1"/>
  <c r="CE892" i="3"/>
  <c r="A892" i="3" s="1"/>
  <c r="CF892" i="3" s="1"/>
  <c r="CD879" i="3"/>
  <c r="CE879" i="3" s="1"/>
  <c r="A879" i="3" s="1"/>
  <c r="CF879" i="3" s="1"/>
  <c r="CD878" i="3"/>
  <c r="CE878" i="3" s="1"/>
  <c r="A878" i="3" s="1"/>
  <c r="CF878" i="3" s="1"/>
  <c r="CE874" i="3"/>
  <c r="A874" i="3" s="1"/>
  <c r="CF874" i="3" s="1"/>
  <c r="CE829" i="3"/>
  <c r="A829" i="3" s="1"/>
  <c r="CF829" i="3" s="1"/>
  <c r="CE826" i="3"/>
  <c r="A826" i="3" s="1"/>
  <c r="CF826" i="3" s="1"/>
  <c r="CE808" i="3"/>
  <c r="A808" i="3" s="1"/>
  <c r="CF808" i="3" s="1"/>
  <c r="CE784" i="3"/>
  <c r="A784" i="3" s="1"/>
  <c r="CF784" i="3" s="1"/>
  <c r="CE781" i="3"/>
  <c r="A781" i="3" s="1"/>
  <c r="CF781" i="3" s="1"/>
  <c r="CE779" i="3"/>
  <c r="A779" i="3" s="1"/>
  <c r="CF779" i="3" s="1"/>
  <c r="CD735" i="3"/>
  <c r="CE735" i="3" s="1"/>
  <c r="A735" i="3" s="1"/>
  <c r="CF735" i="3" s="1"/>
  <c r="CE733" i="3"/>
  <c r="A733" i="3" s="1"/>
  <c r="CF733" i="3" s="1"/>
  <c r="CE731" i="3"/>
  <c r="A731" i="3" s="1"/>
  <c r="CF731" i="3" s="1"/>
  <c r="BC729" i="3"/>
  <c r="BS729" i="3"/>
  <c r="BD729" i="3"/>
  <c r="BQ728" i="3"/>
  <c r="BS642" i="3"/>
  <c r="BQ642" i="3"/>
  <c r="BC642" i="3"/>
  <c r="BT642" i="3"/>
  <c r="BD642" i="3"/>
  <c r="BS636" i="3"/>
  <c r="BQ636" i="3"/>
  <c r="BC636" i="3"/>
  <c r="BT636" i="3"/>
  <c r="BD636" i="3"/>
  <c r="BS634" i="3"/>
  <c r="BQ634" i="3"/>
  <c r="BC634" i="3"/>
  <c r="BT634" i="3"/>
  <c r="BD634" i="3"/>
  <c r="BS632" i="3"/>
  <c r="BQ632" i="3"/>
  <c r="BC632" i="3"/>
  <c r="BT632" i="3"/>
  <c r="BD632" i="3"/>
  <c r="BS633" i="3"/>
  <c r="BQ633" i="3"/>
  <c r="BC633" i="3"/>
  <c r="BT633" i="3"/>
  <c r="BD633" i="3"/>
  <c r="BS641" i="3"/>
  <c r="BQ641" i="3"/>
  <c r="BC641" i="3"/>
  <c r="BT641" i="3"/>
  <c r="BD641" i="3"/>
  <c r="BS639" i="3"/>
  <c r="BQ639" i="3"/>
  <c r="BC639" i="3"/>
  <c r="BT639" i="3"/>
  <c r="BD639" i="3"/>
  <c r="BS637" i="3"/>
  <c r="BQ637" i="3"/>
  <c r="BC637" i="3"/>
  <c r="BD637" i="3"/>
  <c r="BT637" i="3"/>
  <c r="BS640" i="3"/>
  <c r="BQ640" i="3"/>
  <c r="BC640" i="3"/>
  <c r="BT640" i="3"/>
  <c r="BD640" i="3"/>
  <c r="BS638" i="3"/>
  <c r="BQ638" i="3"/>
  <c r="BC638" i="3"/>
  <c r="BT638" i="3"/>
  <c r="BD638" i="3"/>
  <c r="BS635" i="3"/>
  <c r="BQ635" i="3"/>
  <c r="BC635" i="3"/>
  <c r="BD635" i="3"/>
  <c r="BT635" i="3"/>
  <c r="BS651" i="3"/>
  <c r="BQ651" i="3"/>
  <c r="BC651" i="3"/>
  <c r="BT651" i="3"/>
  <c r="BD651" i="3"/>
  <c r="BS649" i="3"/>
  <c r="BQ649" i="3"/>
  <c r="BC649" i="3"/>
  <c r="BT649" i="3"/>
  <c r="BD649" i="3"/>
  <c r="CD652" i="3"/>
  <c r="BS650" i="3"/>
  <c r="BQ650" i="3"/>
  <c r="BC650" i="3"/>
  <c r="BT650" i="3"/>
  <c r="BD650" i="3"/>
  <c r="CD655" i="3"/>
  <c r="CE655" i="3" s="1"/>
  <c r="A655" i="3" s="1"/>
  <c r="CF655" i="3" s="1"/>
  <c r="CD654" i="3"/>
  <c r="CE654" i="3" s="1"/>
  <c r="A654" i="3" s="1"/>
  <c r="CF654" i="3" s="1"/>
  <c r="CD653" i="3"/>
  <c r="CE653" i="3" s="1"/>
  <c r="A653" i="3" s="1"/>
  <c r="CF653" i="3" s="1"/>
  <c r="BT652" i="3"/>
  <c r="BD652" i="3"/>
  <c r="BS652" i="3"/>
  <c r="BQ652" i="3"/>
  <c r="BC652" i="3"/>
  <c r="CD661" i="3"/>
  <c r="CE661" i="3" s="1"/>
  <c r="A661" i="3" s="1"/>
  <c r="CF661" i="3" s="1"/>
  <c r="CD660" i="3"/>
  <c r="CE660" i="3" s="1"/>
  <c r="A660" i="3" s="1"/>
  <c r="CF660" i="3" s="1"/>
  <c r="CD659" i="3"/>
  <c r="CE659" i="3" s="1"/>
  <c r="A659" i="3" s="1"/>
  <c r="CF659" i="3" s="1"/>
  <c r="CD658" i="3"/>
  <c r="CE658" i="3" s="1"/>
  <c r="A658" i="3" s="1"/>
  <c r="CF658" i="3" s="1"/>
  <c r="CD657" i="3"/>
  <c r="CE657" i="3" s="1"/>
  <c r="A657" i="3" s="1"/>
  <c r="CF657" i="3" s="1"/>
  <c r="CD656" i="3"/>
  <c r="CE656" i="3" s="1"/>
  <c r="A656" i="3" s="1"/>
  <c r="CF656" i="3" s="1"/>
  <c r="CE891" i="3"/>
  <c r="A891" i="3" s="1"/>
  <c r="CF891" i="3" s="1"/>
  <c r="CE822" i="3"/>
  <c r="A822" i="3" s="1"/>
  <c r="CF822" i="3" s="1"/>
  <c r="CD668" i="3"/>
  <c r="CE668" i="3" s="1"/>
  <c r="A668" i="3" s="1"/>
  <c r="CF668" i="3" s="1"/>
  <c r="BT681" i="3"/>
  <c r="BD681" i="3"/>
  <c r="BS681" i="3"/>
  <c r="BQ681" i="3"/>
  <c r="BC681" i="3"/>
  <c r="BS677" i="3"/>
  <c r="BQ677" i="3"/>
  <c r="BC677" i="3"/>
  <c r="BT677" i="3"/>
  <c r="BD677" i="3"/>
  <c r="BS674" i="3"/>
  <c r="BQ674" i="3"/>
  <c r="BC674" i="3"/>
  <c r="BT674" i="3"/>
  <c r="BD674" i="3"/>
  <c r="BS672" i="3"/>
  <c r="BQ672" i="3"/>
  <c r="BC672" i="3"/>
  <c r="BT672" i="3"/>
  <c r="BD672" i="3"/>
  <c r="BS670" i="3"/>
  <c r="BQ670" i="3"/>
  <c r="BC670" i="3"/>
  <c r="BT670" i="3"/>
  <c r="BD670" i="3"/>
  <c r="BS675" i="3"/>
  <c r="BQ675" i="3"/>
  <c r="BC675" i="3"/>
  <c r="BT675" i="3"/>
  <c r="BD675" i="3"/>
  <c r="BS671" i="3"/>
  <c r="BQ671" i="3"/>
  <c r="BC671" i="3"/>
  <c r="BT671" i="3"/>
  <c r="BD671" i="3"/>
  <c r="CD669" i="3"/>
  <c r="CE669" i="3" s="1"/>
  <c r="A669" i="3" s="1"/>
  <c r="CF669" i="3" s="1"/>
  <c r="CE783" i="3"/>
  <c r="A783" i="3" s="1"/>
  <c r="CF783" i="3" s="1"/>
  <c r="CE751" i="3"/>
  <c r="A751" i="3" s="1"/>
  <c r="CF751" i="3" s="1"/>
  <c r="CE749" i="3"/>
  <c r="A749" i="3" s="1"/>
  <c r="CF749" i="3" s="1"/>
  <c r="CE747" i="3"/>
  <c r="A747" i="3" s="1"/>
  <c r="CF747" i="3" s="1"/>
  <c r="BS680" i="3"/>
  <c r="BQ680" i="3"/>
  <c r="BC680" i="3"/>
  <c r="BT680" i="3"/>
  <c r="BD680" i="3"/>
  <c r="BS678" i="3"/>
  <c r="BQ678" i="3"/>
  <c r="BC678" i="3"/>
  <c r="BD678" i="3"/>
  <c r="BT678" i="3"/>
  <c r="BS676" i="3"/>
  <c r="BQ676" i="3"/>
  <c r="BC676" i="3"/>
  <c r="BT676" i="3"/>
  <c r="BD676" i="3"/>
  <c r="CD681" i="3"/>
  <c r="BS679" i="3"/>
  <c r="BQ679" i="3"/>
  <c r="BC679" i="3"/>
  <c r="BT679" i="3"/>
  <c r="BD679" i="3"/>
  <c r="BS673" i="3"/>
  <c r="BQ673" i="3"/>
  <c r="BC673" i="3"/>
  <c r="BT673" i="3"/>
  <c r="BD673" i="3"/>
  <c r="CD686" i="3"/>
  <c r="CE686" i="3" s="1"/>
  <c r="A686" i="3" s="1"/>
  <c r="CF686" i="3" s="1"/>
  <c r="CD687" i="3"/>
  <c r="CE687" i="3" s="1"/>
  <c r="A687" i="3" s="1"/>
  <c r="CF687" i="3" s="1"/>
  <c r="BS703" i="3"/>
  <c r="BQ703" i="3"/>
  <c r="BC703" i="3"/>
  <c r="BT703" i="3"/>
  <c r="BD703" i="3"/>
  <c r="BS700" i="3"/>
  <c r="BQ700" i="3"/>
  <c r="BC700" i="3"/>
  <c r="BT700" i="3"/>
  <c r="BD700" i="3"/>
  <c r="BS698" i="3"/>
  <c r="BQ698" i="3"/>
  <c r="BC698" i="3"/>
  <c r="BT698" i="3"/>
  <c r="BD698" i="3"/>
  <c r="BS705" i="3"/>
  <c r="BQ705" i="3"/>
  <c r="BC705" i="3"/>
  <c r="BT705" i="3"/>
  <c r="BD705" i="3"/>
  <c r="BS699" i="3"/>
  <c r="BQ699" i="3"/>
  <c r="BC699" i="3"/>
  <c r="BT699" i="3"/>
  <c r="BD699" i="3"/>
  <c r="CD696" i="3"/>
  <c r="CE696" i="3" s="1"/>
  <c r="A696" i="3" s="1"/>
  <c r="CF696" i="3" s="1"/>
  <c r="CD695" i="3"/>
  <c r="CE695" i="3" s="1"/>
  <c r="A695" i="3" s="1"/>
  <c r="CF695" i="3" s="1"/>
  <c r="BS706" i="3"/>
  <c r="BQ706" i="3"/>
  <c r="BC706" i="3"/>
  <c r="BT706" i="3"/>
  <c r="BD706" i="3"/>
  <c r="BS704" i="3"/>
  <c r="BQ704" i="3"/>
  <c r="BC704" i="3"/>
  <c r="BD704" i="3"/>
  <c r="BT704" i="3"/>
  <c r="BS702" i="3"/>
  <c r="BQ702" i="3"/>
  <c r="BC702" i="3"/>
  <c r="BT702" i="3"/>
  <c r="BD702" i="3"/>
  <c r="BS707" i="3"/>
  <c r="BQ707" i="3"/>
  <c r="BC707" i="3"/>
  <c r="BT707" i="3"/>
  <c r="BD707" i="3"/>
  <c r="BS701" i="3"/>
  <c r="BQ701" i="3"/>
  <c r="BC701" i="3"/>
  <c r="BT701" i="3"/>
  <c r="BD701" i="3"/>
  <c r="BS697" i="3"/>
  <c r="BQ697" i="3"/>
  <c r="BC697" i="3"/>
  <c r="BT697" i="3"/>
  <c r="BD697" i="3"/>
  <c r="CD713" i="3"/>
  <c r="CE713" i="3" s="1"/>
  <c r="A713" i="3" s="1"/>
  <c r="CF713" i="3" s="1"/>
  <c r="CD712" i="3"/>
  <c r="CE712" i="3" s="1"/>
  <c r="A712" i="3" s="1"/>
  <c r="CF712" i="3" s="1"/>
  <c r="CD711" i="3"/>
  <c r="CE711" i="3" s="1"/>
  <c r="A711" i="3" s="1"/>
  <c r="CF711" i="3" s="1"/>
  <c r="CD710" i="3"/>
  <c r="CE710" i="3" s="1"/>
  <c r="A710" i="3" s="1"/>
  <c r="CF710" i="3" s="1"/>
  <c r="CD709" i="3"/>
  <c r="CE709" i="3" s="1"/>
  <c r="A709" i="3" s="1"/>
  <c r="CF709" i="3" s="1"/>
  <c r="CD708" i="3"/>
  <c r="CE708" i="3" s="1"/>
  <c r="A708" i="3" s="1"/>
  <c r="CF708" i="3" s="1"/>
  <c r="CE830" i="3"/>
  <c r="A830" i="3" s="1"/>
  <c r="CF830" i="3" s="1"/>
  <c r="CE828" i="3"/>
  <c r="A828" i="3" s="1"/>
  <c r="CF828" i="3" s="1"/>
  <c r="CE824" i="3"/>
  <c r="A824" i="3" s="1"/>
  <c r="CF824" i="3" s="1"/>
  <c r="CE820" i="3"/>
  <c r="A820" i="3" s="1"/>
  <c r="CF820" i="3" s="1"/>
  <c r="CD726" i="3"/>
  <c r="CE726" i="3" s="1"/>
  <c r="A726" i="3" s="1"/>
  <c r="CF726" i="3" s="1"/>
  <c r="CD725" i="3"/>
  <c r="CE725" i="3" s="1"/>
  <c r="A725" i="3" s="1"/>
  <c r="CF725" i="3" s="1"/>
  <c r="CD724" i="3"/>
  <c r="CE724" i="3" s="1"/>
  <c r="A724" i="3" s="1"/>
  <c r="CF724" i="3" s="1"/>
  <c r="CD723" i="3"/>
  <c r="CE723" i="3" s="1"/>
  <c r="A723" i="3" s="1"/>
  <c r="CF723" i="3" s="1"/>
  <c r="CD722" i="3"/>
  <c r="CE722" i="3" s="1"/>
  <c r="A722" i="3" s="1"/>
  <c r="CF722" i="3" s="1"/>
  <c r="CD721" i="3"/>
  <c r="CE721" i="3" s="1"/>
  <c r="A721" i="3" s="1"/>
  <c r="CF721" i="3" s="1"/>
  <c r="BS745" i="3"/>
  <c r="BQ745" i="3"/>
  <c r="BC745" i="3"/>
  <c r="BT745" i="3"/>
  <c r="BD745" i="3"/>
  <c r="BS743" i="3"/>
  <c r="BQ743" i="3"/>
  <c r="BC743" i="3"/>
  <c r="BT743" i="3"/>
  <c r="BD743" i="3"/>
  <c r="BS741" i="3"/>
  <c r="BQ741" i="3"/>
  <c r="BC741" i="3"/>
  <c r="BD741" i="3"/>
  <c r="BT741" i="3"/>
  <c r="BS744" i="3"/>
  <c r="BQ744" i="3"/>
  <c r="BC744" i="3"/>
  <c r="BT744" i="3"/>
  <c r="BD744" i="3"/>
  <c r="BS742" i="3"/>
  <c r="BQ742" i="3"/>
  <c r="BC742" i="3"/>
  <c r="BT742" i="3"/>
  <c r="BD742" i="3"/>
  <c r="BS739" i="3"/>
  <c r="BQ739" i="3"/>
  <c r="BC739" i="3"/>
  <c r="BD739" i="3"/>
  <c r="BT739" i="3"/>
  <c r="BS746" i="3"/>
  <c r="BQ746" i="3"/>
  <c r="BC746" i="3"/>
  <c r="BT746" i="3"/>
  <c r="BD746" i="3"/>
  <c r="BS740" i="3"/>
  <c r="BQ740" i="3"/>
  <c r="BC740" i="3"/>
  <c r="BT740" i="3"/>
  <c r="BD740" i="3"/>
  <c r="BS738" i="3"/>
  <c r="BQ738" i="3"/>
  <c r="BC738" i="3"/>
  <c r="BT738" i="3"/>
  <c r="BD738" i="3"/>
  <c r="BS736" i="3"/>
  <c r="BQ736" i="3"/>
  <c r="BC736" i="3"/>
  <c r="BT736" i="3"/>
  <c r="BD736" i="3"/>
  <c r="BS737" i="3"/>
  <c r="BQ737" i="3"/>
  <c r="BC737" i="3"/>
  <c r="BT737" i="3"/>
  <c r="BD737" i="3"/>
  <c r="CD758" i="3"/>
  <c r="BS756" i="3"/>
  <c r="BQ756" i="3"/>
  <c r="BC756" i="3"/>
  <c r="BT756" i="3"/>
  <c r="BD756" i="3"/>
  <c r="CE912" i="3"/>
  <c r="A912" i="3" s="1"/>
  <c r="CF912" i="3" s="1"/>
  <c r="CE872" i="3"/>
  <c r="A872" i="3" s="1"/>
  <c r="CF872" i="3" s="1"/>
  <c r="CE823" i="3"/>
  <c r="A823" i="3" s="1"/>
  <c r="CF823" i="3" s="1"/>
  <c r="CE821" i="3"/>
  <c r="A821" i="3" s="1"/>
  <c r="CF821" i="3" s="1"/>
  <c r="CE819" i="3"/>
  <c r="A819" i="3" s="1"/>
  <c r="CF819" i="3" s="1"/>
  <c r="CE811" i="3"/>
  <c r="A811" i="3" s="1"/>
  <c r="CF811" i="3" s="1"/>
  <c r="CE809" i="3"/>
  <c r="A809" i="3" s="1"/>
  <c r="CF809" i="3" s="1"/>
  <c r="CE807" i="3"/>
  <c r="A807" i="3" s="1"/>
  <c r="CF807" i="3" s="1"/>
  <c r="CE805" i="3"/>
  <c r="A805" i="3" s="1"/>
  <c r="CF805" i="3" s="1"/>
  <c r="CE798" i="3"/>
  <c r="A798" i="3" s="1"/>
  <c r="CF798" i="3" s="1"/>
  <c r="CE796" i="3"/>
  <c r="A796" i="3" s="1"/>
  <c r="CF796" i="3" s="1"/>
  <c r="CE794" i="3"/>
  <c r="A794" i="3" s="1"/>
  <c r="CF794" i="3" s="1"/>
  <c r="CD759" i="3"/>
  <c r="CE759" i="3" s="1"/>
  <c r="A759" i="3" s="1"/>
  <c r="CF759" i="3" s="1"/>
  <c r="BS757" i="3"/>
  <c r="BQ757" i="3"/>
  <c r="BC757" i="3"/>
  <c r="BT757" i="3"/>
  <c r="BD757" i="3"/>
  <c r="BS755" i="3"/>
  <c r="BQ755" i="3"/>
  <c r="BC755" i="3"/>
  <c r="BD755" i="3"/>
  <c r="BT755" i="3"/>
  <c r="BS753" i="3"/>
  <c r="BQ753" i="3"/>
  <c r="BC753" i="3"/>
  <c r="BT753" i="3"/>
  <c r="BD753" i="3"/>
  <c r="BT758" i="3"/>
  <c r="BD758" i="3"/>
  <c r="BS758" i="3"/>
  <c r="BQ758" i="3"/>
  <c r="BC758" i="3"/>
  <c r="BS754" i="3"/>
  <c r="BQ754" i="3"/>
  <c r="BC754" i="3"/>
  <c r="BT754" i="3"/>
  <c r="BD754" i="3"/>
  <c r="BS766" i="3"/>
  <c r="BQ766" i="3"/>
  <c r="BC766" i="3"/>
  <c r="BT766" i="3"/>
  <c r="BD766" i="3"/>
  <c r="CD767" i="3"/>
  <c r="CD764" i="3"/>
  <c r="CE764" i="3" s="1"/>
  <c r="A764" i="3" s="1"/>
  <c r="CF764" i="3" s="1"/>
  <c r="CD763" i="3"/>
  <c r="CE763" i="3" s="1"/>
  <c r="A763" i="3" s="1"/>
  <c r="CF763" i="3" s="1"/>
  <c r="CD762" i="3"/>
  <c r="CE762" i="3" s="1"/>
  <c r="A762" i="3" s="1"/>
  <c r="CF762" i="3" s="1"/>
  <c r="CD761" i="3"/>
  <c r="CE761" i="3" s="1"/>
  <c r="A761" i="3" s="1"/>
  <c r="CF761" i="3" s="1"/>
  <c r="CD760" i="3"/>
  <c r="CE760" i="3" s="1"/>
  <c r="A760" i="3" s="1"/>
  <c r="CF760" i="3" s="1"/>
  <c r="CD772" i="3"/>
  <c r="CE772" i="3" s="1"/>
  <c r="A772" i="3" s="1"/>
  <c r="CF772" i="3" s="1"/>
  <c r="CD771" i="3"/>
  <c r="CE771" i="3" s="1"/>
  <c r="A771" i="3" s="1"/>
  <c r="CF771" i="3" s="1"/>
  <c r="CD770" i="3"/>
  <c r="CE770" i="3" s="1"/>
  <c r="A770" i="3" s="1"/>
  <c r="CF770" i="3" s="1"/>
  <c r="CD769" i="3"/>
  <c r="CE769" i="3" s="1"/>
  <c r="A769" i="3" s="1"/>
  <c r="CF769" i="3" s="1"/>
  <c r="CD768" i="3"/>
  <c r="CE768" i="3" s="1"/>
  <c r="A768" i="3" s="1"/>
  <c r="CF768" i="3" s="1"/>
  <c r="BT767" i="3"/>
  <c r="BD767" i="3"/>
  <c r="BS767" i="3"/>
  <c r="BQ767" i="3"/>
  <c r="BC767" i="3"/>
  <c r="CE913" i="3"/>
  <c r="A913" i="3" s="1"/>
  <c r="CF913" i="3" s="1"/>
  <c r="CE911" i="3"/>
  <c r="A911" i="3" s="1"/>
  <c r="CF911" i="3" s="1"/>
  <c r="CD785" i="3"/>
  <c r="CE785" i="3" s="1"/>
  <c r="A785" i="3" s="1"/>
  <c r="CF785" i="3" s="1"/>
  <c r="BS777" i="3"/>
  <c r="BQ777" i="3"/>
  <c r="BC777" i="3"/>
  <c r="BT777" i="3"/>
  <c r="BD777" i="3"/>
  <c r="BS775" i="3"/>
  <c r="BQ775" i="3"/>
  <c r="BC775" i="3"/>
  <c r="BT775" i="3"/>
  <c r="BD775" i="3"/>
  <c r="BS774" i="3"/>
  <c r="BQ774" i="3"/>
  <c r="BC774" i="3"/>
  <c r="BT774" i="3"/>
  <c r="BD774" i="3"/>
  <c r="CD778" i="3"/>
  <c r="CE778" i="3" s="1"/>
  <c r="A778" i="3" s="1"/>
  <c r="CF778" i="3" s="1"/>
  <c r="BS776" i="3"/>
  <c r="BQ776" i="3"/>
  <c r="BC776" i="3"/>
  <c r="BT776" i="3"/>
  <c r="BD776" i="3"/>
  <c r="BS773" i="3"/>
  <c r="BQ773" i="3"/>
  <c r="BC773" i="3"/>
  <c r="BT773" i="3"/>
  <c r="BD773" i="3"/>
  <c r="CD791" i="3"/>
  <c r="CE791" i="3" s="1"/>
  <c r="A791" i="3" s="1"/>
  <c r="CF791" i="3" s="1"/>
  <c r="CD790" i="3"/>
  <c r="CE790" i="3" s="1"/>
  <c r="A790" i="3" s="1"/>
  <c r="CF790" i="3" s="1"/>
  <c r="CD789" i="3"/>
  <c r="CE789" i="3" s="1"/>
  <c r="A789" i="3" s="1"/>
  <c r="CF789" i="3" s="1"/>
  <c r="CD788" i="3"/>
  <c r="CE788" i="3" s="1"/>
  <c r="A788" i="3" s="1"/>
  <c r="CF788" i="3" s="1"/>
  <c r="CD787" i="3"/>
  <c r="CE787" i="3" s="1"/>
  <c r="A787" i="3" s="1"/>
  <c r="CF787" i="3" s="1"/>
  <c r="CD786" i="3"/>
  <c r="CE786" i="3" s="1"/>
  <c r="A786" i="3" s="1"/>
  <c r="CF786" i="3" s="1"/>
  <c r="CD804" i="3"/>
  <c r="CE804" i="3" s="1"/>
  <c r="A804" i="3" s="1"/>
  <c r="CF804" i="3" s="1"/>
  <c r="CD803" i="3"/>
  <c r="CE803" i="3" s="1"/>
  <c r="A803" i="3" s="1"/>
  <c r="CF803" i="3" s="1"/>
  <c r="CD802" i="3"/>
  <c r="CE802" i="3" s="1"/>
  <c r="A802" i="3" s="1"/>
  <c r="CF802" i="3" s="1"/>
  <c r="CD801" i="3"/>
  <c r="CE801" i="3" s="1"/>
  <c r="A801" i="3" s="1"/>
  <c r="CF801" i="3" s="1"/>
  <c r="CD800" i="3"/>
  <c r="CE800" i="3" s="1"/>
  <c r="A800" i="3" s="1"/>
  <c r="CF800" i="3" s="1"/>
  <c r="CD799" i="3"/>
  <c r="CE799" i="3" s="1"/>
  <c r="A799" i="3" s="1"/>
  <c r="CF799" i="3" s="1"/>
  <c r="CD817" i="3"/>
  <c r="CE817" i="3" s="1"/>
  <c r="A817" i="3" s="1"/>
  <c r="CF817" i="3" s="1"/>
  <c r="CD815" i="3"/>
  <c r="CE815" i="3" s="1"/>
  <c r="A815" i="3" s="1"/>
  <c r="CF815" i="3" s="1"/>
  <c r="CD814" i="3"/>
  <c r="CE814" i="3" s="1"/>
  <c r="A814" i="3" s="1"/>
  <c r="CF814" i="3" s="1"/>
  <c r="CD813" i="3"/>
  <c r="CE813" i="3" s="1"/>
  <c r="A813" i="3" s="1"/>
  <c r="CF813" i="3" s="1"/>
  <c r="CD812" i="3"/>
  <c r="CE812" i="3" s="1"/>
  <c r="A812" i="3" s="1"/>
  <c r="CF812" i="3" s="1"/>
  <c r="CE916" i="3"/>
  <c r="A916" i="3" s="1"/>
  <c r="CF916" i="3" s="1"/>
  <c r="CE914" i="3"/>
  <c r="A914" i="3" s="1"/>
  <c r="CF914" i="3" s="1"/>
  <c r="CE876" i="3"/>
  <c r="A876" i="3" s="1"/>
  <c r="CF876" i="3" s="1"/>
  <c r="CE871" i="3"/>
  <c r="A871" i="3" s="1"/>
  <c r="CF871" i="3" s="1"/>
  <c r="CD853" i="3"/>
  <c r="CE853" i="3" s="1"/>
  <c r="A853" i="3" s="1"/>
  <c r="CF853" i="3" s="1"/>
  <c r="BS831" i="3"/>
  <c r="BQ831" i="3"/>
  <c r="BC831" i="3"/>
  <c r="BT831" i="3"/>
  <c r="BD831" i="3"/>
  <c r="CD837" i="3"/>
  <c r="CE837" i="3" s="1"/>
  <c r="A837" i="3" s="1"/>
  <c r="CF837" i="3" s="1"/>
  <c r="CD836" i="3"/>
  <c r="CE836" i="3" s="1"/>
  <c r="A836" i="3" s="1"/>
  <c r="CF836" i="3" s="1"/>
  <c r="CD835" i="3"/>
  <c r="CE835" i="3" s="1"/>
  <c r="A835" i="3" s="1"/>
  <c r="CF835" i="3" s="1"/>
  <c r="CD834" i="3"/>
  <c r="CE834" i="3" s="1"/>
  <c r="A834" i="3" s="1"/>
  <c r="CF834" i="3" s="1"/>
  <c r="CD833" i="3"/>
  <c r="CE833" i="3" s="1"/>
  <c r="A833" i="3" s="1"/>
  <c r="CF833" i="3" s="1"/>
  <c r="BT832" i="3"/>
  <c r="BS832" i="3"/>
  <c r="BQ832" i="3"/>
  <c r="BC832" i="3"/>
  <c r="BD832" i="3"/>
  <c r="CD850" i="3"/>
  <c r="CE850" i="3" s="1"/>
  <c r="A850" i="3" s="1"/>
  <c r="CF850" i="3" s="1"/>
  <c r="CD849" i="3"/>
  <c r="CE849" i="3" s="1"/>
  <c r="A849" i="3" s="1"/>
  <c r="CF849" i="3" s="1"/>
  <c r="BT848" i="3"/>
  <c r="BD848" i="3"/>
  <c r="BS848" i="3"/>
  <c r="BQ848" i="3"/>
  <c r="BC848" i="3"/>
  <c r="BS844" i="3"/>
  <c r="BQ844" i="3"/>
  <c r="BC844" i="3"/>
  <c r="BT844" i="3"/>
  <c r="BD844" i="3"/>
  <c r="BS841" i="3"/>
  <c r="BQ841" i="3"/>
  <c r="BC841" i="3"/>
  <c r="BT841" i="3"/>
  <c r="BD841" i="3"/>
  <c r="BS847" i="3"/>
  <c r="BQ847" i="3"/>
  <c r="BC847" i="3"/>
  <c r="BT847" i="3"/>
  <c r="BD847" i="3"/>
  <c r="BS845" i="3"/>
  <c r="BQ845" i="3"/>
  <c r="BC845" i="3"/>
  <c r="BD845" i="3"/>
  <c r="BT845" i="3"/>
  <c r="CD848" i="3"/>
  <c r="BS842" i="3"/>
  <c r="BQ842" i="3"/>
  <c r="BC842" i="3"/>
  <c r="BT842" i="3"/>
  <c r="BD842" i="3"/>
  <c r="BS840" i="3"/>
  <c r="BQ840" i="3"/>
  <c r="BC840" i="3"/>
  <c r="BT840" i="3"/>
  <c r="BD840" i="3"/>
  <c r="BS838" i="3"/>
  <c r="BQ838" i="3"/>
  <c r="BC838" i="3"/>
  <c r="BT838" i="3"/>
  <c r="BD838" i="3"/>
  <c r="BS846" i="3"/>
  <c r="BQ846" i="3"/>
  <c r="BC846" i="3"/>
  <c r="BT846" i="3"/>
  <c r="BD846" i="3"/>
  <c r="BS843" i="3"/>
  <c r="BQ843" i="3"/>
  <c r="BC843" i="3"/>
  <c r="BD843" i="3"/>
  <c r="BT843" i="3"/>
  <c r="BS839" i="3"/>
  <c r="BQ839" i="3"/>
  <c r="BC839" i="3"/>
  <c r="BT839" i="3"/>
  <c r="BD839" i="3"/>
  <c r="BS859" i="3"/>
  <c r="BQ859" i="3"/>
  <c r="BC859" i="3"/>
  <c r="BT859" i="3"/>
  <c r="BD859" i="3"/>
  <c r="BS855" i="3"/>
  <c r="BQ855" i="3"/>
  <c r="BC855" i="3"/>
  <c r="BT855" i="3"/>
  <c r="BD855" i="3"/>
  <c r="CD863" i="3"/>
  <c r="CE863" i="3" s="1"/>
  <c r="A863" i="3" s="1"/>
  <c r="CF863" i="3" s="1"/>
  <c r="CD862" i="3"/>
  <c r="CE862" i="3" s="1"/>
  <c r="A862" i="3" s="1"/>
  <c r="CF862" i="3" s="1"/>
  <c r="CD861" i="3"/>
  <c r="CE861" i="3" s="1"/>
  <c r="A861" i="3" s="1"/>
  <c r="CF861" i="3" s="1"/>
  <c r="BS860" i="3"/>
  <c r="BQ860" i="3"/>
  <c r="BC860" i="3"/>
  <c r="BT860" i="3"/>
  <c r="BD860" i="3"/>
  <c r="BS858" i="3"/>
  <c r="BQ858" i="3"/>
  <c r="BC858" i="3"/>
  <c r="BT858" i="3"/>
  <c r="BD858" i="3"/>
  <c r="BS857" i="3"/>
  <c r="BQ857" i="3"/>
  <c r="BC857" i="3"/>
  <c r="BT857" i="3"/>
  <c r="BD857" i="3"/>
  <c r="BS856" i="3"/>
  <c r="BQ856" i="3"/>
  <c r="BC856" i="3"/>
  <c r="BT856" i="3"/>
  <c r="BD856" i="3"/>
  <c r="BS854" i="3"/>
  <c r="BQ854" i="3"/>
  <c r="BC854" i="3"/>
  <c r="BT854" i="3"/>
  <c r="BD854" i="3"/>
  <c r="CD868" i="3"/>
  <c r="CE868" i="3" s="1"/>
  <c r="A868" i="3" s="1"/>
  <c r="CF868" i="3" s="1"/>
  <c r="CD867" i="3"/>
  <c r="CE867" i="3" s="1"/>
  <c r="A867" i="3" s="1"/>
  <c r="CF867" i="3" s="1"/>
  <c r="CD866" i="3"/>
  <c r="CE866" i="3" s="1"/>
  <c r="A866" i="3" s="1"/>
  <c r="CF866" i="3" s="1"/>
  <c r="CD865" i="3"/>
  <c r="CE865" i="3" s="1"/>
  <c r="A865" i="3" s="1"/>
  <c r="CF865" i="3" s="1"/>
  <c r="CD864" i="3"/>
  <c r="CE864" i="3" s="1"/>
  <c r="A864" i="3" s="1"/>
  <c r="CF864" i="3" s="1"/>
  <c r="CD869" i="3"/>
  <c r="CE869" i="3" s="1"/>
  <c r="A869" i="3" s="1"/>
  <c r="CF869" i="3" s="1"/>
  <c r="CD890" i="3"/>
  <c r="CE890" i="3" s="1"/>
  <c r="A890" i="3" s="1"/>
  <c r="CF890" i="3" s="1"/>
  <c r="CD889" i="3"/>
  <c r="CE889" i="3" s="1"/>
  <c r="A889" i="3" s="1"/>
  <c r="CF889" i="3" s="1"/>
  <c r="CD888" i="3"/>
  <c r="CE888" i="3" s="1"/>
  <c r="A888" i="3" s="1"/>
  <c r="CF888" i="3" s="1"/>
  <c r="BS887" i="3"/>
  <c r="BQ887" i="3"/>
  <c r="BC887" i="3"/>
  <c r="BT887" i="3"/>
  <c r="BD887" i="3"/>
  <c r="BS885" i="3"/>
  <c r="BQ885" i="3"/>
  <c r="BC885" i="3"/>
  <c r="BT885" i="3"/>
  <c r="BD885" i="3"/>
  <c r="BS886" i="3"/>
  <c r="BQ886" i="3"/>
  <c r="BC886" i="3"/>
  <c r="BT886" i="3"/>
  <c r="BD886" i="3"/>
  <c r="BS882" i="3"/>
  <c r="BQ882" i="3"/>
  <c r="BC882" i="3"/>
  <c r="BT882" i="3"/>
  <c r="BD882" i="3"/>
  <c r="BS884" i="3"/>
  <c r="BQ884" i="3"/>
  <c r="BC884" i="3"/>
  <c r="BT884" i="3"/>
  <c r="BD884" i="3"/>
  <c r="BS883" i="3"/>
  <c r="BQ883" i="3"/>
  <c r="BC883" i="3"/>
  <c r="BT883" i="3"/>
  <c r="BD883" i="3"/>
  <c r="BS881" i="3"/>
  <c r="BQ881" i="3"/>
  <c r="BC881" i="3"/>
  <c r="BT881" i="3"/>
  <c r="BD881" i="3"/>
  <c r="CD904" i="3"/>
  <c r="CE904" i="3" s="1"/>
  <c r="A904" i="3" s="1"/>
  <c r="CF904" i="3" s="1"/>
  <c r="CD902" i="3"/>
  <c r="CE902" i="3"/>
  <c r="A902" i="3" s="1"/>
  <c r="CF902" i="3" s="1"/>
  <c r="CD901" i="3"/>
  <c r="CE901" i="3" s="1"/>
  <c r="A901" i="3" s="1"/>
  <c r="CF901" i="3" s="1"/>
  <c r="BS899" i="3"/>
  <c r="BQ899" i="3"/>
  <c r="BC899" i="3"/>
  <c r="BT899" i="3"/>
  <c r="BD899" i="3"/>
  <c r="BS897" i="3"/>
  <c r="BQ897" i="3"/>
  <c r="BC897" i="3"/>
  <c r="BD897" i="3"/>
  <c r="BT897" i="3"/>
  <c r="CD900" i="3"/>
  <c r="BT900" i="3"/>
  <c r="BD900" i="3"/>
  <c r="BS900" i="3"/>
  <c r="BQ900" i="3"/>
  <c r="BC900" i="3"/>
  <c r="BS898" i="3"/>
  <c r="BQ898" i="3"/>
  <c r="BC898" i="3"/>
  <c r="BT898" i="3"/>
  <c r="BD898" i="3"/>
  <c r="CD910" i="3"/>
  <c r="CE910" i="3" s="1"/>
  <c r="A910" i="3" s="1"/>
  <c r="CF910" i="3" s="1"/>
  <c r="BS908" i="3"/>
  <c r="BQ908" i="3"/>
  <c r="BC908" i="3"/>
  <c r="BT908" i="3"/>
  <c r="BD908" i="3"/>
  <c r="BS906" i="3"/>
  <c r="BT906" i="3"/>
  <c r="BQ906" i="3"/>
  <c r="BC906" i="3"/>
  <c r="BD906" i="3"/>
  <c r="BS909" i="3"/>
  <c r="BQ909" i="3"/>
  <c r="BC909" i="3"/>
  <c r="BT909" i="3"/>
  <c r="BD909" i="3"/>
  <c r="BS907" i="3"/>
  <c r="BQ907" i="3"/>
  <c r="BC907" i="3"/>
  <c r="BT907" i="3"/>
  <c r="BD907" i="3"/>
  <c r="BS905" i="3"/>
  <c r="BQ905" i="3"/>
  <c r="BC905" i="3"/>
  <c r="BT905" i="3"/>
  <c r="BD905" i="3"/>
  <c r="BS926" i="3"/>
  <c r="BQ926" i="3"/>
  <c r="BC926" i="3"/>
  <c r="BT926" i="3"/>
  <c r="BD926" i="3"/>
  <c r="BS921" i="3"/>
  <c r="BQ921" i="3"/>
  <c r="BC921" i="3"/>
  <c r="BT921" i="3"/>
  <c r="BD921" i="3"/>
  <c r="CD930" i="3"/>
  <c r="CE930" i="3" s="1"/>
  <c r="A930" i="3" s="1"/>
  <c r="CF930" i="3" s="1"/>
  <c r="CD929" i="3"/>
  <c r="CE929" i="3" s="1"/>
  <c r="A929" i="3" s="1"/>
  <c r="CF929" i="3" s="1"/>
  <c r="CD928" i="3"/>
  <c r="CE928" i="3" s="1"/>
  <c r="A928" i="3" s="1"/>
  <c r="CF928" i="3" s="1"/>
  <c r="BS927" i="3"/>
  <c r="BQ927" i="3"/>
  <c r="BC927" i="3"/>
  <c r="BT927" i="3"/>
  <c r="BD927" i="3"/>
  <c r="BS925" i="3"/>
  <c r="BQ925" i="3"/>
  <c r="BC925" i="3"/>
  <c r="BD925" i="3"/>
  <c r="BT925" i="3"/>
  <c r="BS924" i="3"/>
  <c r="BQ924" i="3"/>
  <c r="BC924" i="3"/>
  <c r="BT924" i="3"/>
  <c r="BD924" i="3"/>
  <c r="BS922" i="3"/>
  <c r="BQ922" i="3"/>
  <c r="BC922" i="3"/>
  <c r="BT922" i="3"/>
  <c r="BD922" i="3"/>
  <c r="BS920" i="3"/>
  <c r="BQ920" i="3"/>
  <c r="BC920" i="3"/>
  <c r="BT920" i="3"/>
  <c r="BD920" i="3"/>
  <c r="BS918" i="3"/>
  <c r="BQ918" i="3"/>
  <c r="BC918" i="3"/>
  <c r="BT918" i="3"/>
  <c r="BD918" i="3"/>
  <c r="BS923" i="3"/>
  <c r="BQ923" i="3"/>
  <c r="BC923" i="3"/>
  <c r="BD923" i="3"/>
  <c r="BT923" i="3"/>
  <c r="BS919" i="3"/>
  <c r="BQ919" i="3"/>
  <c r="BC919" i="3"/>
  <c r="BT919" i="3"/>
  <c r="BD919" i="3"/>
  <c r="CE727" i="3" l="1"/>
  <c r="A727" i="3" s="1"/>
  <c r="CF727" i="3" s="1"/>
  <c r="CH727" i="3" s="1"/>
  <c r="CE484" i="3"/>
  <c r="A484" i="3" s="1"/>
  <c r="CF484" i="3" s="1"/>
  <c r="CG484" i="3" s="1"/>
  <c r="CE560" i="3"/>
  <c r="A560" i="3" s="1"/>
  <c r="CF560" i="3" s="1"/>
  <c r="CE449" i="3"/>
  <c r="A449" i="3" s="1"/>
  <c r="CF449" i="3" s="1"/>
  <c r="CH449" i="3" s="1"/>
  <c r="CE622" i="3"/>
  <c r="A622" i="3" s="1"/>
  <c r="CF622" i="3" s="1"/>
  <c r="CG622" i="3" s="1"/>
  <c r="CE140" i="3"/>
  <c r="A140" i="3" s="1"/>
  <c r="CF140" i="3" s="1"/>
  <c r="CG140" i="3" s="1"/>
  <c r="CE139" i="3"/>
  <c r="A139" i="3" s="1"/>
  <c r="CF139" i="3" s="1"/>
  <c r="CG139" i="3" s="1"/>
  <c r="CE93" i="3"/>
  <c r="A93" i="3" s="1"/>
  <c r="CF93" i="3" s="1"/>
  <c r="CG93" i="3" s="1"/>
  <c r="CE214" i="3"/>
  <c r="A214" i="3" s="1"/>
  <c r="CF214" i="3" s="1"/>
  <c r="CG214" i="3" s="1"/>
  <c r="CE554" i="3"/>
  <c r="A554" i="3" s="1"/>
  <c r="CF554" i="3" s="1"/>
  <c r="CE176" i="3"/>
  <c r="A176" i="3" s="1"/>
  <c r="CF176" i="3" s="1"/>
  <c r="CH176" i="3" s="1"/>
  <c r="CE450" i="3"/>
  <c r="A450" i="3" s="1"/>
  <c r="CF450" i="3" s="1"/>
  <c r="CH450" i="3" s="1"/>
  <c r="CE899" i="3"/>
  <c r="A899" i="3" s="1"/>
  <c r="CF899" i="3" s="1"/>
  <c r="CG899" i="3" s="1"/>
  <c r="CE882" i="3"/>
  <c r="A882" i="3" s="1"/>
  <c r="CF882" i="3" s="1"/>
  <c r="CG882" i="3" s="1"/>
  <c r="CE841" i="3"/>
  <c r="A841" i="3" s="1"/>
  <c r="CF841" i="3" s="1"/>
  <c r="CG841" i="3" s="1"/>
  <c r="CE486" i="3"/>
  <c r="A486" i="3" s="1"/>
  <c r="CF486" i="3" s="1"/>
  <c r="CG486" i="3" s="1"/>
  <c r="CE218" i="3"/>
  <c r="A218" i="3" s="1"/>
  <c r="CF218" i="3" s="1"/>
  <c r="CG218" i="3" s="1"/>
  <c r="CE206" i="3"/>
  <c r="A206" i="3" s="1"/>
  <c r="CF206" i="3" s="1"/>
  <c r="CG206" i="3" s="1"/>
  <c r="CE181" i="3"/>
  <c r="A181" i="3" s="1"/>
  <c r="CF181" i="3" s="1"/>
  <c r="CG181" i="3" s="1"/>
  <c r="CE451" i="3"/>
  <c r="A451" i="3" s="1"/>
  <c r="CF451" i="3" s="1"/>
  <c r="CG451" i="3" s="1"/>
  <c r="CE41" i="3"/>
  <c r="A41" i="3" s="1"/>
  <c r="CF41" i="3" s="1"/>
  <c r="CG41" i="3" s="1"/>
  <c r="CE601" i="3"/>
  <c r="A601" i="3" s="1"/>
  <c r="CF601" i="3" s="1"/>
  <c r="CG601" i="3" s="1"/>
  <c r="CE843" i="3"/>
  <c r="A843" i="3" s="1"/>
  <c r="CF843" i="3" s="1"/>
  <c r="CG843" i="3" s="1"/>
  <c r="CE43" i="3"/>
  <c r="A43" i="3" s="1"/>
  <c r="CF43" i="3" s="1"/>
  <c r="CG43" i="3" s="1"/>
  <c r="CE171" i="3"/>
  <c r="A171" i="3" s="1"/>
  <c r="CF171" i="3" s="1"/>
  <c r="CG171" i="3" s="1"/>
  <c r="CE564" i="3"/>
  <c r="A564" i="3" s="1"/>
  <c r="CF564" i="3" s="1"/>
  <c r="CG564" i="3" s="1"/>
  <c r="CE558" i="3"/>
  <c r="A558" i="3" s="1"/>
  <c r="CF558" i="3" s="1"/>
  <c r="CG558" i="3" s="1"/>
  <c r="CE141" i="3"/>
  <c r="A141" i="3" s="1"/>
  <c r="CF141" i="3" s="1"/>
  <c r="CH141" i="3" s="1"/>
  <c r="CE11" i="3"/>
  <c r="A11" i="3" s="1"/>
  <c r="CF11" i="3" s="1"/>
  <c r="CH11" i="3" s="1"/>
  <c r="CE76" i="3"/>
  <c r="A76" i="3" s="1"/>
  <c r="CF76" i="3" s="1"/>
  <c r="CH76" i="3" s="1"/>
  <c r="CE453" i="3"/>
  <c r="A453" i="3" s="1"/>
  <c r="CF453" i="3" s="1"/>
  <c r="CH453" i="3" s="1"/>
  <c r="CE22" i="3"/>
  <c r="A22" i="3" s="1"/>
  <c r="CF22" i="3" s="1"/>
  <c r="CG22" i="3" s="1"/>
  <c r="CE739" i="3"/>
  <c r="A739" i="3" s="1"/>
  <c r="CF739" i="3" s="1"/>
  <c r="CG739" i="3" s="1"/>
  <c r="CE923" i="3"/>
  <c r="A923" i="3" s="1"/>
  <c r="CF923" i="3" s="1"/>
  <c r="CG923" i="3" s="1"/>
  <c r="CE922" i="3"/>
  <c r="A922" i="3" s="1"/>
  <c r="CF922" i="3" s="1"/>
  <c r="CG922" i="3" s="1"/>
  <c r="CE918" i="3"/>
  <c r="A918" i="3" s="1"/>
  <c r="CF918" i="3" s="1"/>
  <c r="CG918" i="3" s="1"/>
  <c r="CE927" i="3"/>
  <c r="A927" i="3" s="1"/>
  <c r="CF927" i="3" s="1"/>
  <c r="CG927" i="3" s="1"/>
  <c r="CE195" i="3"/>
  <c r="A195" i="3" s="1"/>
  <c r="CF195" i="3" s="1"/>
  <c r="CH195" i="3" s="1"/>
  <c r="CE670" i="3"/>
  <c r="A670" i="3" s="1"/>
  <c r="CF670" i="3" s="1"/>
  <c r="CG670" i="3" s="1"/>
  <c r="CE641" i="3"/>
  <c r="A641" i="3" s="1"/>
  <c r="CF641" i="3" s="1"/>
  <c r="CG641" i="3" s="1"/>
  <c r="CE625" i="3"/>
  <c r="A625" i="3" s="1"/>
  <c r="CF625" i="3" s="1"/>
  <c r="CG625" i="3" s="1"/>
  <c r="CE469" i="3"/>
  <c r="A469" i="3" s="1"/>
  <c r="CF469" i="3" s="1"/>
  <c r="CG469" i="3" s="1"/>
  <c r="CE230" i="3"/>
  <c r="A230" i="3" s="1"/>
  <c r="CF230" i="3" s="1"/>
  <c r="CH230" i="3" s="1"/>
  <c r="CE123" i="3"/>
  <c r="A123" i="3" s="1"/>
  <c r="CF123" i="3" s="1"/>
  <c r="CG123" i="3" s="1"/>
  <c r="CE886" i="3"/>
  <c r="A886" i="3" s="1"/>
  <c r="CF886" i="3" s="1"/>
  <c r="CG886" i="3" s="1"/>
  <c r="CE854" i="3"/>
  <c r="A854" i="3" s="1"/>
  <c r="CF854" i="3" s="1"/>
  <c r="CG854" i="3" s="1"/>
  <c r="CE846" i="3"/>
  <c r="A846" i="3" s="1"/>
  <c r="CF846" i="3" s="1"/>
  <c r="CG846" i="3" s="1"/>
  <c r="CE594" i="3"/>
  <c r="A594" i="3" s="1"/>
  <c r="CF594" i="3" s="1"/>
  <c r="CG594" i="3" s="1"/>
  <c r="CE596" i="3"/>
  <c r="A596" i="3" s="1"/>
  <c r="CF596" i="3" s="1"/>
  <c r="CG596" i="3" s="1"/>
  <c r="CE473" i="3"/>
  <c r="A473" i="3" s="1"/>
  <c r="CF473" i="3" s="1"/>
  <c r="CG473" i="3" s="1"/>
  <c r="CE436" i="3"/>
  <c r="A436" i="3" s="1"/>
  <c r="CF436" i="3" s="1"/>
  <c r="CG436" i="3" s="1"/>
  <c r="CE753" i="3"/>
  <c r="A753" i="3" s="1"/>
  <c r="CF753" i="3" s="1"/>
  <c r="CG753" i="3" s="1"/>
  <c r="CE700" i="3"/>
  <c r="A700" i="3" s="1"/>
  <c r="CF700" i="3" s="1"/>
  <c r="CG700" i="3" s="1"/>
  <c r="CE673" i="3"/>
  <c r="A673" i="3" s="1"/>
  <c r="CF673" i="3" s="1"/>
  <c r="CG673" i="3" s="1"/>
  <c r="CE651" i="3"/>
  <c r="A651" i="3" s="1"/>
  <c r="CF651" i="3" s="1"/>
  <c r="CG651" i="3" s="1"/>
  <c r="CE600" i="3"/>
  <c r="A600" i="3" s="1"/>
  <c r="CF600" i="3" s="1"/>
  <c r="CH600" i="3" s="1"/>
  <c r="CE529" i="3"/>
  <c r="A529" i="3" s="1"/>
  <c r="CF529" i="3" s="1"/>
  <c r="CG529" i="3" s="1"/>
  <c r="CE595" i="3"/>
  <c r="A595" i="3" s="1"/>
  <c r="CF595" i="3" s="1"/>
  <c r="CG595" i="3" s="1"/>
  <c r="CE566" i="3"/>
  <c r="A566" i="3" s="1"/>
  <c r="CF566" i="3" s="1"/>
  <c r="CG566" i="3" s="1"/>
  <c r="CE490" i="3"/>
  <c r="A490" i="3" s="1"/>
  <c r="CF490" i="3" s="1"/>
  <c r="CG490" i="3" s="1"/>
  <c r="CE474" i="3"/>
  <c r="A474" i="3" s="1"/>
  <c r="CF474" i="3" s="1"/>
  <c r="CH474" i="3" s="1"/>
  <c r="CE397" i="3"/>
  <c r="A397" i="3" s="1"/>
  <c r="CF397" i="3" s="1"/>
  <c r="CG397" i="3" s="1"/>
  <c r="CE371" i="3"/>
  <c r="A371" i="3" s="1"/>
  <c r="CF371" i="3" s="1"/>
  <c r="CG371" i="3" s="1"/>
  <c r="CE280" i="3"/>
  <c r="A280" i="3" s="1"/>
  <c r="CF280" i="3" s="1"/>
  <c r="CG280" i="3" s="1"/>
  <c r="CE84" i="3"/>
  <c r="A84" i="3" s="1"/>
  <c r="CF84" i="3" s="1"/>
  <c r="CG84" i="3" s="1"/>
  <c r="CE294" i="3"/>
  <c r="A294" i="3" s="1"/>
  <c r="CF294" i="3" s="1"/>
  <c r="CG294" i="3" s="1"/>
  <c r="CE881" i="3"/>
  <c r="A881" i="3" s="1"/>
  <c r="CF881" i="3" s="1"/>
  <c r="CG881" i="3" s="1"/>
  <c r="CE855" i="3"/>
  <c r="A855" i="3" s="1"/>
  <c r="CF855" i="3" s="1"/>
  <c r="CG855" i="3" s="1"/>
  <c r="CE775" i="3"/>
  <c r="A775" i="3" s="1"/>
  <c r="CF775" i="3" s="1"/>
  <c r="CG775" i="3" s="1"/>
  <c r="CE640" i="3"/>
  <c r="A640" i="3" s="1"/>
  <c r="CF640" i="3" s="1"/>
  <c r="CG640" i="3" s="1"/>
  <c r="CE567" i="3"/>
  <c r="A567" i="3" s="1"/>
  <c r="CF567" i="3" s="1"/>
  <c r="CG567" i="3" s="1"/>
  <c r="CE542" i="3"/>
  <c r="A542" i="3" s="1"/>
  <c r="CF542" i="3" s="1"/>
  <c r="CG542" i="3" s="1"/>
  <c r="CE602" i="3"/>
  <c r="A602" i="3" s="1"/>
  <c r="CF602" i="3" s="1"/>
  <c r="CH602" i="3" s="1"/>
  <c r="CE231" i="3"/>
  <c r="A231" i="3" s="1"/>
  <c r="CF231" i="3" s="1"/>
  <c r="CG231" i="3" s="1"/>
  <c r="CE199" i="3"/>
  <c r="A199" i="3" s="1"/>
  <c r="CF199" i="3" s="1"/>
  <c r="CG199" i="3" s="1"/>
  <c r="CE203" i="3"/>
  <c r="A203" i="3" s="1"/>
  <c r="CF203" i="3" s="1"/>
  <c r="CG203" i="3" s="1"/>
  <c r="CE182" i="3"/>
  <c r="A182" i="3" s="1"/>
  <c r="CF182" i="3" s="1"/>
  <c r="CH182" i="3" s="1"/>
  <c r="CE580" i="3"/>
  <c r="A580" i="3" s="1"/>
  <c r="CF580" i="3" s="1"/>
  <c r="CH580" i="3" s="1"/>
  <c r="CE23" i="3"/>
  <c r="A23" i="3" s="1"/>
  <c r="CF23" i="3" s="1"/>
  <c r="CH23" i="3" s="1"/>
  <c r="CE394" i="3"/>
  <c r="A394" i="3" s="1"/>
  <c r="CF394" i="3" s="1"/>
  <c r="CG394" i="3" s="1"/>
  <c r="CE401" i="3"/>
  <c r="A401" i="3" s="1"/>
  <c r="CF401" i="3" s="1"/>
  <c r="CG401" i="3" s="1"/>
  <c r="CE374" i="3"/>
  <c r="A374" i="3" s="1"/>
  <c r="CF374" i="3" s="1"/>
  <c r="CG374" i="3" s="1"/>
  <c r="CE305" i="3"/>
  <c r="A305" i="3" s="1"/>
  <c r="CF305" i="3" s="1"/>
  <c r="CG305" i="3" s="1"/>
  <c r="CE298" i="3"/>
  <c r="A298" i="3" s="1"/>
  <c r="CF298" i="3" s="1"/>
  <c r="CG298" i="3" s="1"/>
  <c r="CE257" i="3"/>
  <c r="A257" i="3" s="1"/>
  <c r="CF257" i="3" s="1"/>
  <c r="CG257" i="3" s="1"/>
  <c r="CE421" i="3"/>
  <c r="A421" i="3" s="1"/>
  <c r="CF421" i="3" s="1"/>
  <c r="CG421" i="3" s="1"/>
  <c r="CE368" i="3"/>
  <c r="A368" i="3" s="1"/>
  <c r="CF368" i="3" s="1"/>
  <c r="CG368" i="3" s="1"/>
  <c r="CE307" i="3"/>
  <c r="A307" i="3" s="1"/>
  <c r="CF307" i="3" s="1"/>
  <c r="CG307" i="3" s="1"/>
  <c r="CE302" i="3"/>
  <c r="A302" i="3" s="1"/>
  <c r="CF302" i="3" s="1"/>
  <c r="CG302" i="3" s="1"/>
  <c r="CE393" i="3"/>
  <c r="A393" i="3" s="1"/>
  <c r="CF393" i="3" s="1"/>
  <c r="CG393" i="3" s="1"/>
  <c r="CE369" i="3"/>
  <c r="A369" i="3" s="1"/>
  <c r="CF369" i="3" s="1"/>
  <c r="CG369" i="3" s="1"/>
  <c r="CE293" i="3"/>
  <c r="A293" i="3" s="1"/>
  <c r="CF293" i="3" s="1"/>
  <c r="CG293" i="3" s="1"/>
  <c r="CE254" i="3"/>
  <c r="A254" i="3" s="1"/>
  <c r="CF254" i="3" s="1"/>
  <c r="CH254" i="3" s="1"/>
  <c r="CE411" i="3"/>
  <c r="A411" i="3" s="1"/>
  <c r="CF411" i="3" s="1"/>
  <c r="CG411" i="3" s="1"/>
  <c r="CE355" i="3"/>
  <c r="A355" i="3" s="1"/>
  <c r="CF355" i="3" s="1"/>
  <c r="CG355" i="3" s="1"/>
  <c r="CE152" i="3"/>
  <c r="A152" i="3" s="1"/>
  <c r="CF152" i="3" s="1"/>
  <c r="CG152" i="3" s="1"/>
  <c r="CE530" i="3"/>
  <c r="A530" i="3" s="1"/>
  <c r="CF530" i="3" s="1"/>
  <c r="CH530" i="3" s="1"/>
  <c r="CE419" i="3"/>
  <c r="A419" i="3" s="1"/>
  <c r="CF419" i="3" s="1"/>
  <c r="CH419" i="3" s="1"/>
  <c r="CE701" i="3"/>
  <c r="A701" i="3" s="1"/>
  <c r="CF701" i="3" s="1"/>
  <c r="CG701" i="3" s="1"/>
  <c r="CE590" i="3"/>
  <c r="A590" i="3" s="1"/>
  <c r="CF590" i="3" s="1"/>
  <c r="CG590" i="3" s="1"/>
  <c r="CE592" i="3"/>
  <c r="A592" i="3" s="1"/>
  <c r="CF592" i="3" s="1"/>
  <c r="CG592" i="3" s="1"/>
  <c r="CE516" i="3"/>
  <c r="A516" i="3" s="1"/>
  <c r="CF516" i="3" s="1"/>
  <c r="CG516" i="3" s="1"/>
  <c r="CE409" i="3"/>
  <c r="A409" i="3" s="1"/>
  <c r="CF409" i="3" s="1"/>
  <c r="CG409" i="3" s="1"/>
  <c r="CE907" i="3"/>
  <c r="A907" i="3" s="1"/>
  <c r="CF907" i="3" s="1"/>
  <c r="CG907" i="3" s="1"/>
  <c r="CE887" i="3"/>
  <c r="A887" i="3" s="1"/>
  <c r="CF887" i="3" s="1"/>
  <c r="CH887" i="3" s="1"/>
  <c r="CE857" i="3"/>
  <c r="A857" i="3" s="1"/>
  <c r="CF857" i="3" s="1"/>
  <c r="CG857" i="3" s="1"/>
  <c r="CE840" i="3"/>
  <c r="A840" i="3" s="1"/>
  <c r="CF840" i="3" s="1"/>
  <c r="CG840" i="3" s="1"/>
  <c r="CE831" i="3"/>
  <c r="A831" i="3" s="1"/>
  <c r="CF831" i="3" s="1"/>
  <c r="CG831" i="3" s="1"/>
  <c r="CE766" i="3"/>
  <c r="A766" i="3" s="1"/>
  <c r="CF766" i="3" s="1"/>
  <c r="CG766" i="3" s="1"/>
  <c r="CE738" i="3"/>
  <c r="A738" i="3" s="1"/>
  <c r="CF738" i="3" s="1"/>
  <c r="CH738" i="3" s="1"/>
  <c r="CE634" i="3"/>
  <c r="A634" i="3" s="1"/>
  <c r="CF634" i="3" s="1"/>
  <c r="CH634" i="3" s="1"/>
  <c r="CE219" i="3"/>
  <c r="A219" i="3" s="1"/>
  <c r="CF219" i="3" s="1"/>
  <c r="CG219" i="3" s="1"/>
  <c r="CE299" i="3"/>
  <c r="A299" i="3" s="1"/>
  <c r="CF299" i="3" s="1"/>
  <c r="CG299" i="3" s="1"/>
  <c r="CE248" i="3"/>
  <c r="A248" i="3" s="1"/>
  <c r="CF248" i="3" s="1"/>
  <c r="CG248" i="3" s="1"/>
  <c r="CE478" i="3"/>
  <c r="A478" i="3" s="1"/>
  <c r="CF478" i="3" s="1"/>
  <c r="CG478" i="3" s="1"/>
  <c r="CE599" i="3"/>
  <c r="A599" i="3" s="1"/>
  <c r="CF599" i="3" s="1"/>
  <c r="CH599" i="3" s="1"/>
  <c r="CE398" i="3"/>
  <c r="A398" i="3" s="1"/>
  <c r="CF398" i="3" s="1"/>
  <c r="CG398" i="3" s="1"/>
  <c r="CE321" i="3"/>
  <c r="A321" i="3" s="1"/>
  <c r="CF321" i="3" s="1"/>
  <c r="CG321" i="3" s="1"/>
  <c r="CE295" i="3"/>
  <c r="A295" i="3" s="1"/>
  <c r="CF295" i="3" s="1"/>
  <c r="CG295" i="3" s="1"/>
  <c r="CE249" i="3"/>
  <c r="A249" i="3" s="1"/>
  <c r="CF249" i="3" s="1"/>
  <c r="CG249" i="3" s="1"/>
  <c r="CE370" i="3"/>
  <c r="A370" i="3" s="1"/>
  <c r="CF370" i="3" s="1"/>
  <c r="CG370" i="3" s="1"/>
  <c r="CE122" i="3"/>
  <c r="A122" i="3" s="1"/>
  <c r="CF122" i="3" s="1"/>
  <c r="CG122" i="3" s="1"/>
  <c r="CE920" i="3"/>
  <c r="A920" i="3" s="1"/>
  <c r="CF920" i="3" s="1"/>
  <c r="CG920" i="3" s="1"/>
  <c r="CE905" i="3"/>
  <c r="A905" i="3" s="1"/>
  <c r="CF905" i="3" s="1"/>
  <c r="CG905" i="3" s="1"/>
  <c r="CE885" i="3"/>
  <c r="A885" i="3" s="1"/>
  <c r="CF885" i="3" s="1"/>
  <c r="CG885" i="3" s="1"/>
  <c r="CE856" i="3"/>
  <c r="A856" i="3" s="1"/>
  <c r="CF856" i="3" s="1"/>
  <c r="CG856" i="3" s="1"/>
  <c r="CE838" i="3"/>
  <c r="A838" i="3" s="1"/>
  <c r="CF838" i="3" s="1"/>
  <c r="CG838" i="3" s="1"/>
  <c r="CE736" i="3"/>
  <c r="A736" i="3" s="1"/>
  <c r="CF736" i="3" s="1"/>
  <c r="CG736" i="3" s="1"/>
  <c r="CE702" i="3"/>
  <c r="A702" i="3" s="1"/>
  <c r="CF702" i="3" s="1"/>
  <c r="CG702" i="3" s="1"/>
  <c r="CE674" i="3"/>
  <c r="A674" i="3" s="1"/>
  <c r="CF674" i="3" s="1"/>
  <c r="CG674" i="3" s="1"/>
  <c r="CE632" i="3"/>
  <c r="A632" i="3" s="1"/>
  <c r="CF632" i="3" s="1"/>
  <c r="CG632" i="3" s="1"/>
  <c r="CE593" i="3"/>
  <c r="A593" i="3" s="1"/>
  <c r="CF593" i="3" s="1"/>
  <c r="CG593" i="3" s="1"/>
  <c r="CE543" i="3"/>
  <c r="A543" i="3" s="1"/>
  <c r="CF543" i="3" s="1"/>
  <c r="CG543" i="3" s="1"/>
  <c r="CE488" i="3"/>
  <c r="A488" i="3" s="1"/>
  <c r="CF488" i="3" s="1"/>
  <c r="CG488" i="3" s="1"/>
  <c r="CE472" i="3"/>
  <c r="A472" i="3" s="1"/>
  <c r="CF472" i="3" s="1"/>
  <c r="CG472" i="3" s="1"/>
  <c r="CE437" i="3"/>
  <c r="A437" i="3" s="1"/>
  <c r="CF437" i="3" s="1"/>
  <c r="CG437" i="3" s="1"/>
  <c r="CE407" i="3"/>
  <c r="A407" i="3" s="1"/>
  <c r="CF407" i="3" s="1"/>
  <c r="CG407" i="3" s="1"/>
  <c r="CE392" i="3"/>
  <c r="A392" i="3" s="1"/>
  <c r="CF392" i="3" s="1"/>
  <c r="CG392" i="3" s="1"/>
  <c r="CE395" i="3"/>
  <c r="A395" i="3" s="1"/>
  <c r="CF395" i="3" s="1"/>
  <c r="CG395" i="3" s="1"/>
  <c r="CE320" i="3"/>
  <c r="A320" i="3" s="1"/>
  <c r="CF320" i="3" s="1"/>
  <c r="CG320" i="3" s="1"/>
  <c r="CE303" i="3"/>
  <c r="A303" i="3" s="1"/>
  <c r="CF303" i="3" s="1"/>
  <c r="CG303" i="3" s="1"/>
  <c r="CE296" i="3"/>
  <c r="A296" i="3" s="1"/>
  <c r="CF296" i="3" s="1"/>
  <c r="CG296" i="3" s="1"/>
  <c r="CE282" i="3"/>
  <c r="A282" i="3" s="1"/>
  <c r="CF282" i="3" s="1"/>
  <c r="CG282" i="3" s="1"/>
  <c r="CE212" i="3"/>
  <c r="A212" i="3" s="1"/>
  <c r="CF212" i="3" s="1"/>
  <c r="CG212" i="3" s="1"/>
  <c r="CE205" i="3"/>
  <c r="A205" i="3" s="1"/>
  <c r="CF205" i="3" s="1"/>
  <c r="CG205" i="3" s="1"/>
  <c r="CE172" i="3"/>
  <c r="A172" i="3" s="1"/>
  <c r="CF172" i="3" s="1"/>
  <c r="CG172" i="3" s="1"/>
  <c r="CE166" i="3"/>
  <c r="A166" i="3" s="1"/>
  <c r="CF166" i="3" s="1"/>
  <c r="CG166" i="3" s="1"/>
  <c r="CE138" i="3"/>
  <c r="A138" i="3" s="1"/>
  <c r="CF138" i="3" s="1"/>
  <c r="CG138" i="3" s="1"/>
  <c r="CE438" i="3"/>
  <c r="A438" i="3" s="1"/>
  <c r="CF438" i="3" s="1"/>
  <c r="CG438" i="3" s="1"/>
  <c r="CE375" i="3"/>
  <c r="A375" i="3" s="1"/>
  <c r="CF375" i="3" s="1"/>
  <c r="CG375" i="3" s="1"/>
  <c r="CE562" i="3"/>
  <c r="A562" i="3" s="1"/>
  <c r="CF562" i="3" s="1"/>
  <c r="CG562" i="3" s="1"/>
  <c r="CE860" i="3"/>
  <c r="A860" i="3" s="1"/>
  <c r="CF860" i="3" s="1"/>
  <c r="CG860" i="3" s="1"/>
  <c r="CE746" i="3"/>
  <c r="A746" i="3" s="1"/>
  <c r="CF746" i="3" s="1"/>
  <c r="CG746" i="3" s="1"/>
  <c r="CE698" i="3"/>
  <c r="A698" i="3" s="1"/>
  <c r="CF698" i="3" s="1"/>
  <c r="CG698" i="3" s="1"/>
  <c r="CE649" i="3"/>
  <c r="A649" i="3" s="1"/>
  <c r="CF649" i="3" s="1"/>
  <c r="CG649" i="3" s="1"/>
  <c r="CE642" i="3"/>
  <c r="A642" i="3" s="1"/>
  <c r="CF642" i="3" s="1"/>
  <c r="CG642" i="3" s="1"/>
  <c r="CE624" i="3"/>
  <c r="A624" i="3" s="1"/>
  <c r="CF624" i="3" s="1"/>
  <c r="CG624" i="3" s="1"/>
  <c r="CE925" i="3"/>
  <c r="A925" i="3" s="1"/>
  <c r="CF925" i="3" s="1"/>
  <c r="CH925" i="3" s="1"/>
  <c r="CE774" i="3"/>
  <c r="A774" i="3" s="1"/>
  <c r="CF774" i="3" s="1"/>
  <c r="CG774" i="3" s="1"/>
  <c r="CE757" i="3"/>
  <c r="A757" i="3" s="1"/>
  <c r="CF757" i="3" s="1"/>
  <c r="CG757" i="3" s="1"/>
  <c r="CE744" i="3"/>
  <c r="A744" i="3" s="1"/>
  <c r="CF744" i="3" s="1"/>
  <c r="CG744" i="3" s="1"/>
  <c r="CE638" i="3"/>
  <c r="A638" i="3" s="1"/>
  <c r="CF638" i="3" s="1"/>
  <c r="CG638" i="3" s="1"/>
  <c r="CE540" i="3"/>
  <c r="A540" i="3" s="1"/>
  <c r="CF540" i="3" s="1"/>
  <c r="CG540" i="3" s="1"/>
  <c r="CE502" i="3"/>
  <c r="A502" i="3" s="1"/>
  <c r="CF502" i="3" s="1"/>
  <c r="CG502" i="3" s="1"/>
  <c r="CE489" i="3"/>
  <c r="A489" i="3" s="1"/>
  <c r="CF489" i="3" s="1"/>
  <c r="CG489" i="3" s="1"/>
  <c r="CE471" i="3"/>
  <c r="A471" i="3" s="1"/>
  <c r="CF471" i="3" s="1"/>
  <c r="CG471" i="3" s="1"/>
  <c r="CE440" i="3"/>
  <c r="A440" i="3" s="1"/>
  <c r="CF440" i="3" s="1"/>
  <c r="CG440" i="3" s="1"/>
  <c r="CE555" i="3"/>
  <c r="A555" i="3" s="1"/>
  <c r="CF555" i="3" s="1"/>
  <c r="CG555" i="3" s="1"/>
  <c r="CE377" i="3"/>
  <c r="A377" i="3" s="1"/>
  <c r="CF377" i="3" s="1"/>
  <c r="CG377" i="3" s="1"/>
  <c r="CE308" i="3"/>
  <c r="A308" i="3" s="1"/>
  <c r="CF308" i="3" s="1"/>
  <c r="CG308" i="3" s="1"/>
  <c r="CE267" i="3"/>
  <c r="A267" i="3" s="1"/>
  <c r="CF267" i="3" s="1"/>
  <c r="CG267" i="3" s="1"/>
  <c r="CE252" i="3"/>
  <c r="A252" i="3" s="1"/>
  <c r="CF252" i="3" s="1"/>
  <c r="CG252" i="3" s="1"/>
  <c r="CE204" i="3"/>
  <c r="A204" i="3" s="1"/>
  <c r="CF204" i="3" s="1"/>
  <c r="CG204" i="3" s="1"/>
  <c r="CE175" i="3"/>
  <c r="A175" i="3" s="1"/>
  <c r="CF175" i="3" s="1"/>
  <c r="CG175" i="3" s="1"/>
  <c r="CE44" i="3"/>
  <c r="A44" i="3" s="1"/>
  <c r="CF44" i="3" s="1"/>
  <c r="CG44" i="3" s="1"/>
  <c r="CE10" i="3"/>
  <c r="A10" i="3" s="1"/>
  <c r="CF10" i="3" s="1"/>
  <c r="CG10" i="3" s="1"/>
  <c r="CE213" i="3"/>
  <c r="A213" i="3" s="1"/>
  <c r="CF213" i="3" s="1"/>
  <c r="CG213" i="3" s="1"/>
  <c r="CE201" i="3"/>
  <c r="A201" i="3" s="1"/>
  <c r="CF201" i="3" s="1"/>
  <c r="CG201" i="3" s="1"/>
  <c r="CE164" i="3"/>
  <c r="A164" i="3" s="1"/>
  <c r="CF164" i="3" s="1"/>
  <c r="CG164" i="3" s="1"/>
  <c r="CE588" i="3"/>
  <c r="A588" i="3" s="1"/>
  <c r="CF588" i="3" s="1"/>
  <c r="CG588" i="3" s="1"/>
  <c r="CE591" i="3"/>
  <c r="A591" i="3" s="1"/>
  <c r="CF591" i="3" s="1"/>
  <c r="CG591" i="3" s="1"/>
  <c r="CE541" i="3"/>
  <c r="A541" i="3" s="1"/>
  <c r="CF541" i="3" s="1"/>
  <c r="CG541" i="3" s="1"/>
  <c r="CE514" i="3"/>
  <c r="A514" i="3" s="1"/>
  <c r="CF514" i="3" s="1"/>
  <c r="CH514" i="3" s="1"/>
  <c r="CE515" i="3"/>
  <c r="A515" i="3" s="1"/>
  <c r="CF515" i="3" s="1"/>
  <c r="CG515" i="3" s="1"/>
  <c r="CE154" i="3"/>
  <c r="A154" i="3" s="1"/>
  <c r="CF154" i="3" s="1"/>
  <c r="CH154" i="3" s="1"/>
  <c r="CE844" i="3"/>
  <c r="A844" i="3" s="1"/>
  <c r="CF844" i="3" s="1"/>
  <c r="CG844" i="3" s="1"/>
  <c r="CE832" i="3"/>
  <c r="A832" i="3" s="1"/>
  <c r="CF832" i="3" s="1"/>
  <c r="CH832" i="3" s="1"/>
  <c r="CE737" i="3"/>
  <c r="A737" i="3" s="1"/>
  <c r="CF737" i="3" s="1"/>
  <c r="CG737" i="3" s="1"/>
  <c r="CE707" i="3"/>
  <c r="A707" i="3" s="1"/>
  <c r="CF707" i="3" s="1"/>
  <c r="CG707" i="3" s="1"/>
  <c r="CE676" i="3"/>
  <c r="A676" i="3" s="1"/>
  <c r="CF676" i="3" s="1"/>
  <c r="CG676" i="3" s="1"/>
  <c r="CE672" i="3"/>
  <c r="A672" i="3" s="1"/>
  <c r="CF672" i="3" s="1"/>
  <c r="CG672" i="3" s="1"/>
  <c r="CE633" i="3"/>
  <c r="A633" i="3" s="1"/>
  <c r="CF633" i="3" s="1"/>
  <c r="CG633" i="3" s="1"/>
  <c r="CE309" i="3"/>
  <c r="A309" i="3" s="1"/>
  <c r="CF309" i="3" s="1"/>
  <c r="CG309" i="3" s="1"/>
  <c r="CE304" i="3"/>
  <c r="A304" i="3" s="1"/>
  <c r="CF304" i="3" s="1"/>
  <c r="CG304" i="3" s="1"/>
  <c r="CE250" i="3"/>
  <c r="A250" i="3" s="1"/>
  <c r="CF250" i="3" s="1"/>
  <c r="CG250" i="3" s="1"/>
  <c r="CE221" i="3"/>
  <c r="A221" i="3" s="1"/>
  <c r="CF221" i="3" s="1"/>
  <c r="CH221" i="3" s="1"/>
  <c r="CE173" i="3"/>
  <c r="A173" i="3" s="1"/>
  <c r="CF173" i="3" s="1"/>
  <c r="CG173" i="3" s="1"/>
  <c r="CE165" i="3"/>
  <c r="A165" i="3" s="1"/>
  <c r="CF165" i="3" s="1"/>
  <c r="CG165" i="3" s="1"/>
  <c r="CE919" i="3"/>
  <c r="A919" i="3" s="1"/>
  <c r="CF919" i="3" s="1"/>
  <c r="CG919" i="3" s="1"/>
  <c r="CE926" i="3"/>
  <c r="A926" i="3" s="1"/>
  <c r="CF926" i="3" s="1"/>
  <c r="CG926" i="3" s="1"/>
  <c r="CE884" i="3"/>
  <c r="A884" i="3" s="1"/>
  <c r="CF884" i="3" s="1"/>
  <c r="CG884" i="3" s="1"/>
  <c r="CE839" i="3"/>
  <c r="A839" i="3" s="1"/>
  <c r="CF839" i="3" s="1"/>
  <c r="CG839" i="3" s="1"/>
  <c r="CE847" i="3"/>
  <c r="A847" i="3" s="1"/>
  <c r="CF847" i="3" s="1"/>
  <c r="CG847" i="3" s="1"/>
  <c r="CE776" i="3"/>
  <c r="A776" i="3" s="1"/>
  <c r="CF776" i="3" s="1"/>
  <c r="CG776" i="3" s="1"/>
  <c r="CE745" i="3"/>
  <c r="A745" i="3" s="1"/>
  <c r="CF745" i="3" s="1"/>
  <c r="CG745" i="3" s="1"/>
  <c r="CE697" i="3"/>
  <c r="A697" i="3" s="1"/>
  <c r="CF697" i="3" s="1"/>
  <c r="CG697" i="3" s="1"/>
  <c r="CE675" i="3"/>
  <c r="A675" i="3" s="1"/>
  <c r="CF675" i="3" s="1"/>
  <c r="CG675" i="3" s="1"/>
  <c r="CE650" i="3"/>
  <c r="A650" i="3" s="1"/>
  <c r="CF650" i="3" s="1"/>
  <c r="CG650" i="3" s="1"/>
  <c r="CE639" i="3"/>
  <c r="A639" i="3" s="1"/>
  <c r="CF639" i="3" s="1"/>
  <c r="CG639" i="3" s="1"/>
  <c r="CE729" i="3"/>
  <c r="A729" i="3" s="1"/>
  <c r="CF729" i="3" s="1"/>
  <c r="CH729" i="3" s="1"/>
  <c r="CE527" i="3"/>
  <c r="A527" i="3" s="1"/>
  <c r="CF527" i="3" s="1"/>
  <c r="CG527" i="3" s="1"/>
  <c r="CE476" i="3"/>
  <c r="A476" i="3" s="1"/>
  <c r="CF476" i="3" s="1"/>
  <c r="CG476" i="3" s="1"/>
  <c r="CE439" i="3"/>
  <c r="A439" i="3" s="1"/>
  <c r="CF439" i="3" s="1"/>
  <c r="CG439" i="3" s="1"/>
  <c r="CE420" i="3"/>
  <c r="A420" i="3" s="1"/>
  <c r="CF420" i="3" s="1"/>
  <c r="CG420" i="3" s="1"/>
  <c r="CE399" i="3"/>
  <c r="A399" i="3" s="1"/>
  <c r="CF399" i="3" s="1"/>
  <c r="CH399" i="3" s="1"/>
  <c r="CE553" i="3"/>
  <c r="A553" i="3" s="1"/>
  <c r="CF553" i="3" s="1"/>
  <c r="CH553" i="3" s="1"/>
  <c r="CE356" i="3"/>
  <c r="A356" i="3" s="1"/>
  <c r="CF356" i="3" s="1"/>
  <c r="CG356" i="3" s="1"/>
  <c r="CE297" i="3"/>
  <c r="A297" i="3" s="1"/>
  <c r="CF297" i="3" s="1"/>
  <c r="CG297" i="3" s="1"/>
  <c r="CE251" i="3"/>
  <c r="A251" i="3" s="1"/>
  <c r="CF251" i="3" s="1"/>
  <c r="CH251" i="3" s="1"/>
  <c r="CE177" i="3"/>
  <c r="A177" i="3" s="1"/>
  <c r="CF177" i="3" s="1"/>
  <c r="CG177" i="3" s="1"/>
  <c r="CE151" i="3"/>
  <c r="A151" i="3" s="1"/>
  <c r="CF151" i="3" s="1"/>
  <c r="CG151" i="3" s="1"/>
  <c r="CE96" i="3"/>
  <c r="A96" i="3" s="1"/>
  <c r="CF96" i="3" s="1"/>
  <c r="CG96" i="3" s="1"/>
  <c r="CE82" i="3"/>
  <c r="A82" i="3" s="1"/>
  <c r="CF82" i="3" s="1"/>
  <c r="CG82" i="3" s="1"/>
  <c r="CE9" i="3"/>
  <c r="A9" i="3" s="1"/>
  <c r="CF9" i="3" s="1"/>
  <c r="CG9" i="3" s="1"/>
  <c r="CE924" i="3"/>
  <c r="A924" i="3" s="1"/>
  <c r="CF924" i="3" s="1"/>
  <c r="CG924" i="3" s="1"/>
  <c r="CE909" i="3"/>
  <c r="A909" i="3" s="1"/>
  <c r="CF909" i="3" s="1"/>
  <c r="CG909" i="3" s="1"/>
  <c r="CE898" i="3"/>
  <c r="A898" i="3" s="1"/>
  <c r="CF898" i="3" s="1"/>
  <c r="CG898" i="3" s="1"/>
  <c r="CE897" i="3"/>
  <c r="A897" i="3" s="1"/>
  <c r="CF897" i="3" s="1"/>
  <c r="CH897" i="3" s="1"/>
  <c r="CE858" i="3"/>
  <c r="A858" i="3" s="1"/>
  <c r="CF858" i="3" s="1"/>
  <c r="CG858" i="3" s="1"/>
  <c r="CE842" i="3"/>
  <c r="A842" i="3" s="1"/>
  <c r="CF842" i="3" s="1"/>
  <c r="CG842" i="3" s="1"/>
  <c r="CE754" i="3"/>
  <c r="A754" i="3" s="1"/>
  <c r="CF754" i="3" s="1"/>
  <c r="CG754" i="3" s="1"/>
  <c r="CE740" i="3"/>
  <c r="A740" i="3" s="1"/>
  <c r="CF740" i="3" s="1"/>
  <c r="CG740" i="3" s="1"/>
  <c r="CE706" i="3"/>
  <c r="A706" i="3" s="1"/>
  <c r="CF706" i="3" s="1"/>
  <c r="CG706" i="3" s="1"/>
  <c r="CE705" i="3"/>
  <c r="A705" i="3" s="1"/>
  <c r="CF705" i="3" s="1"/>
  <c r="CG705" i="3" s="1"/>
  <c r="CE636" i="3"/>
  <c r="A636" i="3" s="1"/>
  <c r="CF636" i="3" s="1"/>
  <c r="CG636" i="3" s="1"/>
  <c r="CE589" i="3"/>
  <c r="A589" i="3" s="1"/>
  <c r="CF589" i="3" s="1"/>
  <c r="CG589" i="3" s="1"/>
  <c r="CE544" i="3"/>
  <c r="A544" i="3" s="1"/>
  <c r="CF544" i="3" s="1"/>
  <c r="CG544" i="3" s="1"/>
  <c r="CE501" i="3"/>
  <c r="A501" i="3" s="1"/>
  <c r="CF501" i="3" s="1"/>
  <c r="CG501" i="3" s="1"/>
  <c r="CE470" i="3"/>
  <c r="A470" i="3" s="1"/>
  <c r="CF470" i="3" s="1"/>
  <c r="CG470" i="3" s="1"/>
  <c r="CE373" i="3"/>
  <c r="A373" i="3" s="1"/>
  <c r="CF373" i="3" s="1"/>
  <c r="CG373" i="3" s="1"/>
  <c r="CE289" i="3"/>
  <c r="A289" i="3" s="1"/>
  <c r="CF289" i="3" s="1"/>
  <c r="CG289" i="3" s="1"/>
  <c r="CE217" i="3"/>
  <c r="A217" i="3" s="1"/>
  <c r="CF217" i="3" s="1"/>
  <c r="CH217" i="3" s="1"/>
  <c r="CE220" i="3"/>
  <c r="A220" i="3" s="1"/>
  <c r="CF220" i="3" s="1"/>
  <c r="CG220" i="3" s="1"/>
  <c r="CE200" i="3"/>
  <c r="A200" i="3" s="1"/>
  <c r="CF200" i="3" s="1"/>
  <c r="CG200" i="3" s="1"/>
  <c r="CE120" i="3"/>
  <c r="A120" i="3" s="1"/>
  <c r="CF120" i="3" s="1"/>
  <c r="CG120" i="3" s="1"/>
  <c r="CE45" i="3"/>
  <c r="A45" i="3" s="1"/>
  <c r="CF45" i="3" s="1"/>
  <c r="CG45" i="3" s="1"/>
  <c r="CE906" i="3"/>
  <c r="A906" i="3" s="1"/>
  <c r="CF906" i="3" s="1"/>
  <c r="CG906" i="3" s="1"/>
  <c r="CE60" i="3"/>
  <c r="A60" i="3" s="1"/>
  <c r="CF60" i="3" s="1"/>
  <c r="CG60" i="3" s="1"/>
  <c r="CE756" i="3"/>
  <c r="A756" i="3" s="1"/>
  <c r="CF756" i="3" s="1"/>
  <c r="CG756" i="3" s="1"/>
  <c r="CE742" i="3"/>
  <c r="A742" i="3" s="1"/>
  <c r="CF742" i="3" s="1"/>
  <c r="CG742" i="3" s="1"/>
  <c r="CE703" i="3"/>
  <c r="A703" i="3" s="1"/>
  <c r="CF703" i="3" s="1"/>
  <c r="CG703" i="3" s="1"/>
  <c r="CE679" i="3"/>
  <c r="A679" i="3" s="1"/>
  <c r="CF679" i="3" s="1"/>
  <c r="CG679" i="3" s="1"/>
  <c r="CE678" i="3"/>
  <c r="A678" i="3" s="1"/>
  <c r="CF678" i="3" s="1"/>
  <c r="CG678" i="3" s="1"/>
  <c r="CE174" i="3"/>
  <c r="A174" i="3" s="1"/>
  <c r="CF174" i="3" s="1"/>
  <c r="CG174" i="3" s="1"/>
  <c r="CE153" i="3"/>
  <c r="A153" i="3" s="1"/>
  <c r="CF153" i="3" s="1"/>
  <c r="CG153" i="3" s="1"/>
  <c r="CE848" i="3"/>
  <c r="A848" i="3" s="1"/>
  <c r="CF848" i="3" s="1"/>
  <c r="CH848" i="3" s="1"/>
  <c r="CE503" i="3"/>
  <c r="A503" i="3" s="1"/>
  <c r="CF503" i="3" s="1"/>
  <c r="CG503" i="3" s="1"/>
  <c r="CE479" i="3"/>
  <c r="A479" i="3" s="1"/>
  <c r="CF479" i="3" s="1"/>
  <c r="CG479" i="3" s="1"/>
  <c r="CE557" i="3"/>
  <c r="A557" i="3" s="1"/>
  <c r="CF557" i="3" s="1"/>
  <c r="CG557" i="3" s="1"/>
  <c r="CE402" i="3"/>
  <c r="A402" i="3" s="1"/>
  <c r="CF402" i="3" s="1"/>
  <c r="CG402" i="3" s="1"/>
  <c r="CE367" i="3"/>
  <c r="A367" i="3" s="1"/>
  <c r="CF367" i="3" s="1"/>
  <c r="CG367" i="3" s="1"/>
  <c r="CE291" i="3"/>
  <c r="A291" i="3" s="1"/>
  <c r="CF291" i="3" s="1"/>
  <c r="CG291" i="3" s="1"/>
  <c r="CE281" i="3"/>
  <c r="A281" i="3" s="1"/>
  <c r="CF281" i="3" s="1"/>
  <c r="CG281" i="3" s="1"/>
  <c r="CE256" i="3"/>
  <c r="A256" i="3" s="1"/>
  <c r="CF256" i="3" s="1"/>
  <c r="CG256" i="3" s="1"/>
  <c r="CE222" i="3"/>
  <c r="A222" i="3" s="1"/>
  <c r="CF222" i="3" s="1"/>
  <c r="CG222" i="3" s="1"/>
  <c r="CE202" i="3"/>
  <c r="A202" i="3" s="1"/>
  <c r="CF202" i="3" s="1"/>
  <c r="CG202" i="3" s="1"/>
  <c r="CE180" i="3"/>
  <c r="A180" i="3" s="1"/>
  <c r="CF180" i="3" s="1"/>
  <c r="CG180" i="3" s="1"/>
  <c r="CE121" i="3"/>
  <c r="A121" i="3" s="1"/>
  <c r="CF121" i="3" s="1"/>
  <c r="CG121" i="3" s="1"/>
  <c r="CE62" i="3"/>
  <c r="A62" i="3" s="1"/>
  <c r="CF62" i="3" s="1"/>
  <c r="CG62" i="3" s="1"/>
  <c r="CE921" i="3"/>
  <c r="A921" i="3" s="1"/>
  <c r="CF921" i="3" s="1"/>
  <c r="CG921" i="3" s="1"/>
  <c r="CE908" i="3"/>
  <c r="A908" i="3" s="1"/>
  <c r="CF908" i="3" s="1"/>
  <c r="CG908" i="3" s="1"/>
  <c r="CE883" i="3"/>
  <c r="A883" i="3" s="1"/>
  <c r="CF883" i="3" s="1"/>
  <c r="CG883" i="3" s="1"/>
  <c r="CE859" i="3"/>
  <c r="A859" i="3" s="1"/>
  <c r="CF859" i="3" s="1"/>
  <c r="CG859" i="3" s="1"/>
  <c r="CE773" i="3"/>
  <c r="A773" i="3" s="1"/>
  <c r="CF773" i="3" s="1"/>
  <c r="CG773" i="3" s="1"/>
  <c r="CE777" i="3"/>
  <c r="A777" i="3" s="1"/>
  <c r="CF777" i="3" s="1"/>
  <c r="CG777" i="3" s="1"/>
  <c r="CE743" i="3"/>
  <c r="A743" i="3" s="1"/>
  <c r="CF743" i="3" s="1"/>
  <c r="CG743" i="3" s="1"/>
  <c r="CE671" i="3"/>
  <c r="A671" i="3" s="1"/>
  <c r="CF671" i="3" s="1"/>
  <c r="CG671" i="3" s="1"/>
  <c r="CE579" i="3"/>
  <c r="A579" i="3" s="1"/>
  <c r="CF579" i="3" s="1"/>
  <c r="CG579" i="3" s="1"/>
  <c r="CE568" i="3"/>
  <c r="A568" i="3" s="1"/>
  <c r="CF568" i="3" s="1"/>
  <c r="CG568" i="3" s="1"/>
  <c r="CE528" i="3"/>
  <c r="A528" i="3" s="1"/>
  <c r="CF528" i="3" s="1"/>
  <c r="CG528" i="3" s="1"/>
  <c r="CE477" i="3"/>
  <c r="A477" i="3" s="1"/>
  <c r="CF477" i="3" s="1"/>
  <c r="CG477" i="3" s="1"/>
  <c r="CE417" i="3"/>
  <c r="A417" i="3" s="1"/>
  <c r="CF417" i="3" s="1"/>
  <c r="CG417" i="3" s="1"/>
  <c r="CE410" i="3"/>
  <c r="A410" i="3" s="1"/>
  <c r="CF410" i="3" s="1"/>
  <c r="CG410" i="3" s="1"/>
  <c r="CE408" i="3"/>
  <c r="A408" i="3" s="1"/>
  <c r="CF408" i="3" s="1"/>
  <c r="CG408" i="3" s="1"/>
  <c r="CE396" i="3"/>
  <c r="A396" i="3" s="1"/>
  <c r="CF396" i="3" s="1"/>
  <c r="CH396" i="3" s="1"/>
  <c r="CE376" i="3"/>
  <c r="A376" i="3" s="1"/>
  <c r="CF376" i="3" s="1"/>
  <c r="CG376" i="3" s="1"/>
  <c r="CE306" i="3"/>
  <c r="A306" i="3" s="1"/>
  <c r="CF306" i="3" s="1"/>
  <c r="CG306" i="3" s="1"/>
  <c r="CE290" i="3"/>
  <c r="A290" i="3" s="1"/>
  <c r="CF290" i="3" s="1"/>
  <c r="CG290" i="3" s="1"/>
  <c r="CE229" i="3"/>
  <c r="A229" i="3" s="1"/>
  <c r="CF229" i="3" s="1"/>
  <c r="CH229" i="3" s="1"/>
  <c r="CE216" i="3"/>
  <c r="A216" i="3" s="1"/>
  <c r="CF216" i="3" s="1"/>
  <c r="CG216" i="3" s="1"/>
  <c r="CE179" i="3"/>
  <c r="A179" i="3" s="1"/>
  <c r="CF179" i="3" s="1"/>
  <c r="CH179" i="3" s="1"/>
  <c r="CE95" i="3"/>
  <c r="A95" i="3" s="1"/>
  <c r="CF95" i="3" s="1"/>
  <c r="CG95" i="3" s="1"/>
  <c r="CE94" i="3"/>
  <c r="A94" i="3" s="1"/>
  <c r="CF94" i="3" s="1"/>
  <c r="CG94" i="3" s="1"/>
  <c r="CE83" i="3"/>
  <c r="A83" i="3" s="1"/>
  <c r="CF83" i="3" s="1"/>
  <c r="CG83" i="3" s="1"/>
  <c r="CE61" i="3"/>
  <c r="A61" i="3" s="1"/>
  <c r="CF61" i="3" s="1"/>
  <c r="CG61" i="3" s="1"/>
  <c r="CE845" i="3"/>
  <c r="A845" i="3" s="1"/>
  <c r="CF845" i="3" s="1"/>
  <c r="CG845" i="3" s="1"/>
  <c r="CE699" i="3"/>
  <c r="A699" i="3" s="1"/>
  <c r="CF699" i="3" s="1"/>
  <c r="CG699" i="3" s="1"/>
  <c r="CE680" i="3"/>
  <c r="A680" i="3" s="1"/>
  <c r="CF680" i="3" s="1"/>
  <c r="CG680" i="3" s="1"/>
  <c r="CE677" i="3"/>
  <c r="A677" i="3" s="1"/>
  <c r="CF677" i="3" s="1"/>
  <c r="CG677" i="3" s="1"/>
  <c r="CE637" i="3"/>
  <c r="A637" i="3" s="1"/>
  <c r="CF637" i="3" s="1"/>
  <c r="CG637" i="3" s="1"/>
  <c r="CE475" i="3"/>
  <c r="A475" i="3" s="1"/>
  <c r="CF475" i="3" s="1"/>
  <c r="CG475" i="3" s="1"/>
  <c r="CE119" i="3"/>
  <c r="A119" i="3" s="1"/>
  <c r="CF119" i="3" s="1"/>
  <c r="CH119" i="3" s="1"/>
  <c r="CE80" i="3"/>
  <c r="A80" i="3" s="1"/>
  <c r="CF80" i="3" s="1"/>
  <c r="CG80" i="3" s="1"/>
  <c r="CE210" i="3"/>
  <c r="A210" i="3" s="1"/>
  <c r="CF210" i="3" s="1"/>
  <c r="CG210" i="3" s="1"/>
  <c r="CE755" i="3"/>
  <c r="A755" i="3" s="1"/>
  <c r="CF755" i="3" s="1"/>
  <c r="CH755" i="3" s="1"/>
  <c r="CE741" i="3"/>
  <c r="A741" i="3" s="1"/>
  <c r="CF741" i="3" s="1"/>
  <c r="CG741" i="3" s="1"/>
  <c r="CE704" i="3"/>
  <c r="A704" i="3" s="1"/>
  <c r="CF704" i="3" s="1"/>
  <c r="CG704" i="3" s="1"/>
  <c r="CE635" i="3"/>
  <c r="A635" i="3" s="1"/>
  <c r="CF635" i="3" s="1"/>
  <c r="CG635" i="3" s="1"/>
  <c r="CE545" i="3"/>
  <c r="A545" i="3" s="1"/>
  <c r="CF545" i="3" s="1"/>
  <c r="CH545" i="3" s="1"/>
  <c r="CE491" i="3"/>
  <c r="A491" i="3" s="1"/>
  <c r="CF491" i="3" s="1"/>
  <c r="CH491" i="3" s="1"/>
  <c r="CE728" i="3"/>
  <c r="A728" i="3" s="1"/>
  <c r="CF728" i="3" s="1"/>
  <c r="CE441" i="3"/>
  <c r="A441" i="3" s="1"/>
  <c r="CF441" i="3" s="1"/>
  <c r="CH441" i="3" s="1"/>
  <c r="CE418" i="3"/>
  <c r="A418" i="3" s="1"/>
  <c r="CF418" i="3" s="1"/>
  <c r="CG418" i="3" s="1"/>
  <c r="CE400" i="3"/>
  <c r="A400" i="3" s="1"/>
  <c r="CF400" i="3" s="1"/>
  <c r="CG400" i="3" s="1"/>
  <c r="CE372" i="3"/>
  <c r="A372" i="3" s="1"/>
  <c r="CF372" i="3" s="1"/>
  <c r="CG372" i="3" s="1"/>
  <c r="CE319" i="3"/>
  <c r="A319" i="3" s="1"/>
  <c r="CF319" i="3" s="1"/>
  <c r="CH319" i="3" s="1"/>
  <c r="CE310" i="3"/>
  <c r="A310" i="3" s="1"/>
  <c r="CF310" i="3" s="1"/>
  <c r="CH310" i="3" s="1"/>
  <c r="CE292" i="3"/>
  <c r="A292" i="3" s="1"/>
  <c r="CF292" i="3" s="1"/>
  <c r="CG292" i="3" s="1"/>
  <c r="CE283" i="3"/>
  <c r="A283" i="3" s="1"/>
  <c r="CF283" i="3" s="1"/>
  <c r="CG283" i="3" s="1"/>
  <c r="CE268" i="3"/>
  <c r="A268" i="3" s="1"/>
  <c r="CF268" i="3" s="1"/>
  <c r="CH268" i="3" s="1"/>
  <c r="CE253" i="3"/>
  <c r="A253" i="3" s="1"/>
  <c r="CF253" i="3" s="1"/>
  <c r="CH253" i="3" s="1"/>
  <c r="CE255" i="3"/>
  <c r="A255" i="3" s="1"/>
  <c r="CF255" i="3" s="1"/>
  <c r="CH255" i="3" s="1"/>
  <c r="CE178" i="3"/>
  <c r="A178" i="3" s="1"/>
  <c r="CF178" i="3" s="1"/>
  <c r="CG178" i="3" s="1"/>
  <c r="CE577" i="3"/>
  <c r="A577" i="3" s="1"/>
  <c r="CF577" i="3" s="1"/>
  <c r="CH577" i="3" s="1"/>
  <c r="CE81" i="3"/>
  <c r="A81" i="3" s="1"/>
  <c r="CF81" i="3" s="1"/>
  <c r="CG81" i="3" s="1"/>
  <c r="CE42" i="3"/>
  <c r="A42" i="3" s="1"/>
  <c r="CF42" i="3" s="1"/>
  <c r="CG42" i="3" s="1"/>
  <c r="CE681" i="3"/>
  <c r="A681" i="3" s="1"/>
  <c r="CF681" i="3" s="1"/>
  <c r="CG681" i="3" s="1"/>
  <c r="CE40" i="3"/>
  <c r="A40" i="3" s="1"/>
  <c r="CF40" i="3" s="1"/>
  <c r="CG40" i="3" s="1"/>
  <c r="CE7" i="3"/>
  <c r="A7" i="3" s="1"/>
  <c r="CF7" i="3" s="1"/>
  <c r="CH7" i="3" s="1"/>
  <c r="CE77" i="3"/>
  <c r="A77" i="3" s="1"/>
  <c r="CF77" i="3" s="1"/>
  <c r="CG77" i="3" s="1"/>
  <c r="CE47" i="3"/>
  <c r="A47" i="3" s="1"/>
  <c r="CF47" i="3" s="1"/>
  <c r="CH47" i="3" s="1"/>
  <c r="CE49" i="3"/>
  <c r="A49" i="3" s="1"/>
  <c r="CF49" i="3" s="1"/>
  <c r="CG49" i="3" s="1"/>
  <c r="CE51" i="3"/>
  <c r="A51" i="3" s="1"/>
  <c r="CF51" i="3" s="1"/>
  <c r="CG51" i="3" s="1"/>
  <c r="CE53" i="3"/>
  <c r="A53" i="3" s="1"/>
  <c r="CF53" i="3" s="1"/>
  <c r="CH53" i="3" s="1"/>
  <c r="CE56" i="3"/>
  <c r="A56" i="3" s="1"/>
  <c r="CF56" i="3" s="1"/>
  <c r="CH56" i="3" s="1"/>
  <c r="CE126" i="3"/>
  <c r="A126" i="3" s="1"/>
  <c r="CF126" i="3" s="1"/>
  <c r="CH126" i="3" s="1"/>
  <c r="CE37" i="3"/>
  <c r="A37" i="3" s="1"/>
  <c r="CF37" i="3" s="1"/>
  <c r="CH37" i="3" s="1"/>
  <c r="CE19" i="3"/>
  <c r="A19" i="3" s="1"/>
  <c r="CF19" i="3" s="1"/>
  <c r="CH19" i="3" s="1"/>
  <c r="CE78" i="3"/>
  <c r="A78" i="3" s="1"/>
  <c r="CF78" i="3" s="1"/>
  <c r="CG78" i="3" s="1"/>
  <c r="CE74" i="3"/>
  <c r="A74" i="3" s="1"/>
  <c r="CF74" i="3" s="1"/>
  <c r="CH74" i="3" s="1"/>
  <c r="CE244" i="3"/>
  <c r="A244" i="3" s="1"/>
  <c r="CF244" i="3" s="1"/>
  <c r="CG244" i="3" s="1"/>
  <c r="CE335" i="3"/>
  <c r="A335" i="3" s="1"/>
  <c r="CF335" i="3" s="1"/>
  <c r="CG335" i="3" s="1"/>
  <c r="CE190" i="3"/>
  <c r="A190" i="3" s="1"/>
  <c r="CF190" i="3" s="1"/>
  <c r="CH190" i="3" s="1"/>
  <c r="CE225" i="3"/>
  <c r="A225" i="3" s="1"/>
  <c r="CF225" i="3" s="1"/>
  <c r="CH225" i="3" s="1"/>
  <c r="CE332" i="3"/>
  <c r="A332" i="3" s="1"/>
  <c r="CF332" i="3" s="1"/>
  <c r="CG332" i="3" s="1"/>
  <c r="CE361" i="3"/>
  <c r="A361" i="3" s="1"/>
  <c r="CF361" i="3" s="1"/>
  <c r="CH361" i="3" s="1"/>
  <c r="CE388" i="3"/>
  <c r="A388" i="3" s="1"/>
  <c r="CF388" i="3" s="1"/>
  <c r="CG388" i="3" s="1"/>
  <c r="CE428" i="3"/>
  <c r="A428" i="3" s="1"/>
  <c r="CF428" i="3" s="1"/>
  <c r="CH428" i="3" s="1"/>
  <c r="CE482" i="3"/>
  <c r="A482" i="3" s="1"/>
  <c r="CF482" i="3" s="1"/>
  <c r="CG482" i="3" s="1"/>
  <c r="CE512" i="3"/>
  <c r="A512" i="3" s="1"/>
  <c r="CF512" i="3" s="1"/>
  <c r="CH512" i="3" s="1"/>
  <c r="CE613" i="3"/>
  <c r="A613" i="3" s="1"/>
  <c r="CF613" i="3" s="1"/>
  <c r="CH613" i="3" s="1"/>
  <c r="CE57" i="3"/>
  <c r="A57" i="3" s="1"/>
  <c r="CF57" i="3" s="1"/>
  <c r="CG57" i="3" s="1"/>
  <c r="CE207" i="3"/>
  <c r="A207" i="3" s="1"/>
  <c r="CF207" i="3" s="1"/>
  <c r="CH207" i="3" s="1"/>
  <c r="CE412" i="3"/>
  <c r="A412" i="3" s="1"/>
  <c r="CF412" i="3" s="1"/>
  <c r="CH412" i="3" s="1"/>
  <c r="CE587" i="3"/>
  <c r="A587" i="3" s="1"/>
  <c r="CF587" i="3" s="1"/>
  <c r="CH587" i="3" s="1"/>
  <c r="CE167" i="3"/>
  <c r="A167" i="3" s="1"/>
  <c r="CF167" i="3" s="1"/>
  <c r="CG167" i="3" s="1"/>
  <c r="CE67" i="3"/>
  <c r="A67" i="3" s="1"/>
  <c r="CF67" i="3" s="1"/>
  <c r="CH67" i="3" s="1"/>
  <c r="CE69" i="3"/>
  <c r="A69" i="3" s="1"/>
  <c r="CF69" i="3" s="1"/>
  <c r="CG69" i="3" s="1"/>
  <c r="CE31" i="3"/>
  <c r="A31" i="3" s="1"/>
  <c r="CF31" i="3" s="1"/>
  <c r="CG31" i="3" s="1"/>
  <c r="CE26" i="3"/>
  <c r="A26" i="3" s="1"/>
  <c r="CF26" i="3" s="1"/>
  <c r="CH26" i="3" s="1"/>
  <c r="CE28" i="3"/>
  <c r="A28" i="3" s="1"/>
  <c r="CF28" i="3" s="1"/>
  <c r="CH28" i="3" s="1"/>
  <c r="CE360" i="3"/>
  <c r="A360" i="3" s="1"/>
  <c r="CF360" i="3" s="1"/>
  <c r="CH360" i="3" s="1"/>
  <c r="CE386" i="3"/>
  <c r="A386" i="3" s="1"/>
  <c r="CF386" i="3" s="1"/>
  <c r="CG386" i="3" s="1"/>
  <c r="CE6" i="3"/>
  <c r="A6" i="3" s="1"/>
  <c r="CF6" i="3" s="1"/>
  <c r="CG6" i="3" s="1"/>
  <c r="CE646" i="3"/>
  <c r="A646" i="3" s="1"/>
  <c r="CF646" i="3" s="1"/>
  <c r="CG646" i="3" s="1"/>
  <c r="CE665" i="3"/>
  <c r="A665" i="3" s="1"/>
  <c r="CF665" i="3" s="1"/>
  <c r="CH665" i="3" s="1"/>
  <c r="CE645" i="3"/>
  <c r="A645" i="3" s="1"/>
  <c r="CF645" i="3" s="1"/>
  <c r="CH645" i="3" s="1"/>
  <c r="CE682" i="3"/>
  <c r="A682" i="3" s="1"/>
  <c r="CF682" i="3" s="1"/>
  <c r="CG682" i="3" s="1"/>
  <c r="CG254" i="3"/>
  <c r="CH294" i="3"/>
  <c r="CE258" i="3"/>
  <c r="A258" i="3" s="1"/>
  <c r="CF258" i="3" s="1"/>
  <c r="CG258" i="3" s="1"/>
  <c r="CE322" i="3"/>
  <c r="A322" i="3" s="1"/>
  <c r="CF322" i="3" s="1"/>
  <c r="CH322" i="3" s="1"/>
  <c r="CE232" i="3"/>
  <c r="A232" i="3" s="1"/>
  <c r="CF232" i="3" s="1"/>
  <c r="CH232" i="3" s="1"/>
  <c r="CE5" i="3"/>
  <c r="A5" i="3" s="1"/>
  <c r="CF5" i="3" s="1"/>
  <c r="CG5" i="3" s="1"/>
  <c r="CE385" i="3"/>
  <c r="A385" i="3" s="1"/>
  <c r="CF385" i="3" s="1"/>
  <c r="CH385" i="3" s="1"/>
  <c r="CH8" i="3"/>
  <c r="CG8" i="3"/>
  <c r="CE99" i="3"/>
  <c r="A99" i="3" s="1"/>
  <c r="CF99" i="3" s="1"/>
  <c r="CG99" i="3" s="1"/>
  <c r="CE224" i="3"/>
  <c r="A224" i="3" s="1"/>
  <c r="CF224" i="3" s="1"/>
  <c r="CH224" i="3" s="1"/>
  <c r="CE334" i="3"/>
  <c r="A334" i="3" s="1"/>
  <c r="CF334" i="3" s="1"/>
  <c r="CH334" i="3" s="1"/>
  <c r="CE336" i="3"/>
  <c r="A336" i="3" s="1"/>
  <c r="CF336" i="3" s="1"/>
  <c r="CH336" i="3" s="1"/>
  <c r="CE900" i="3"/>
  <c r="A900" i="3" s="1"/>
  <c r="CF900" i="3" s="1"/>
  <c r="CH900" i="3" s="1"/>
  <c r="CE767" i="3"/>
  <c r="A767" i="3" s="1"/>
  <c r="CF767" i="3" s="1"/>
  <c r="CG767" i="3" s="1"/>
  <c r="CE758" i="3"/>
  <c r="A758" i="3" s="1"/>
  <c r="CF758" i="3" s="1"/>
  <c r="CG758" i="3" s="1"/>
  <c r="CE652" i="3"/>
  <c r="A652" i="3" s="1"/>
  <c r="CF652" i="3" s="1"/>
  <c r="CG652" i="3" s="1"/>
  <c r="CE569" i="3"/>
  <c r="A569" i="3" s="1"/>
  <c r="CF569" i="3" s="1"/>
  <c r="CG569" i="3" s="1"/>
  <c r="CE504" i="3"/>
  <c r="A504" i="3" s="1"/>
  <c r="CF504" i="3" s="1"/>
  <c r="CG504" i="3" s="1"/>
  <c r="CE403" i="3"/>
  <c r="A403" i="3" s="1"/>
  <c r="CF403" i="3" s="1"/>
  <c r="CG403" i="3" s="1"/>
  <c r="CE63" i="3"/>
  <c r="A63" i="3" s="1"/>
  <c r="CF63" i="3" s="1"/>
  <c r="CG63" i="3" s="1"/>
  <c r="CE353" i="3"/>
  <c r="A353" i="3" s="1"/>
  <c r="CF353" i="3" s="1"/>
  <c r="CG353" i="3" s="1"/>
  <c r="CE606" i="3"/>
  <c r="A606" i="3" s="1"/>
  <c r="CF606" i="3" s="1"/>
  <c r="CH606" i="3" s="1"/>
  <c r="CE610" i="3"/>
  <c r="A610" i="3" s="1"/>
  <c r="CF610" i="3" s="1"/>
  <c r="CH610" i="3" s="1"/>
  <c r="CE612" i="3"/>
  <c r="A612" i="3" s="1"/>
  <c r="CF612" i="3" s="1"/>
  <c r="CG612" i="3" s="1"/>
  <c r="CH140" i="3"/>
  <c r="CE352" i="3"/>
  <c r="A352" i="3" s="1"/>
  <c r="CF352" i="3" s="1"/>
  <c r="CH352" i="3" s="1"/>
  <c r="CE354" i="3"/>
  <c r="A354" i="3" s="1"/>
  <c r="CF354" i="3" s="1"/>
  <c r="CG354" i="3" s="1"/>
  <c r="CE556" i="3"/>
  <c r="A556" i="3" s="1"/>
  <c r="CF556" i="3" s="1"/>
  <c r="CE609" i="3"/>
  <c r="A609" i="3" s="1"/>
  <c r="CF609" i="3" s="1"/>
  <c r="CH609" i="3" s="1"/>
  <c r="CE608" i="3"/>
  <c r="A608" i="3" s="1"/>
  <c r="CF608" i="3" s="1"/>
  <c r="CG608" i="3" s="1"/>
  <c r="CE35" i="3"/>
  <c r="A35" i="3" s="1"/>
  <c r="CF35" i="3" s="1"/>
  <c r="CH59" i="3"/>
  <c r="CG59" i="3"/>
  <c r="CE29" i="3"/>
  <c r="A29" i="3" s="1"/>
  <c r="CF29" i="3" s="1"/>
  <c r="CG29" i="3" s="1"/>
  <c r="CE33" i="3"/>
  <c r="A33" i="3" s="1"/>
  <c r="CF33" i="3" s="1"/>
  <c r="CH33" i="3" s="1"/>
  <c r="CE39" i="3"/>
  <c r="A39" i="3" s="1"/>
  <c r="CF39" i="3" s="1"/>
  <c r="CG39" i="3" s="1"/>
  <c r="CE55" i="3"/>
  <c r="A55" i="3" s="1"/>
  <c r="CF55" i="3" s="1"/>
  <c r="CG55" i="3" s="1"/>
  <c r="CE48" i="3"/>
  <c r="A48" i="3" s="1"/>
  <c r="CF48" i="3" s="1"/>
  <c r="CG48" i="3" s="1"/>
  <c r="CE50" i="3"/>
  <c r="A50" i="3" s="1"/>
  <c r="CF50" i="3" s="1"/>
  <c r="CG50" i="3" s="1"/>
  <c r="CE52" i="3"/>
  <c r="A52" i="3" s="1"/>
  <c r="CF52" i="3" s="1"/>
  <c r="CG52" i="3" s="1"/>
  <c r="CE58" i="3"/>
  <c r="A58" i="3" s="1"/>
  <c r="CF58" i="3" s="1"/>
  <c r="CG58" i="3" s="1"/>
  <c r="CE87" i="3"/>
  <c r="A87" i="3" s="1"/>
  <c r="CF87" i="3" s="1"/>
  <c r="CG87" i="3" s="1"/>
  <c r="CE89" i="3"/>
  <c r="A89" i="3" s="1"/>
  <c r="CF89" i="3" s="1"/>
  <c r="CG89" i="3" s="1"/>
  <c r="CE91" i="3"/>
  <c r="A91" i="3" s="1"/>
  <c r="CF91" i="3" s="1"/>
  <c r="CH91" i="3" s="1"/>
  <c r="CE36" i="3"/>
  <c r="A36" i="3" s="1"/>
  <c r="CF36" i="3" s="1"/>
  <c r="CG36" i="3" s="1"/>
  <c r="CE16" i="3"/>
  <c r="A16" i="3" s="1"/>
  <c r="CF16" i="3" s="1"/>
  <c r="CH16" i="3" s="1"/>
  <c r="CE18" i="3"/>
  <c r="A18" i="3" s="1"/>
  <c r="CF18" i="3" s="1"/>
  <c r="CG18" i="3" s="1"/>
  <c r="CE20" i="3"/>
  <c r="A20" i="3" s="1"/>
  <c r="CF20" i="3" s="1"/>
  <c r="CG20" i="3" s="1"/>
  <c r="CE79" i="3"/>
  <c r="A79" i="3" s="1"/>
  <c r="CF79" i="3" s="1"/>
  <c r="CG79" i="3" s="1"/>
  <c r="CE73" i="3"/>
  <c r="A73" i="3" s="1"/>
  <c r="CF73" i="3" s="1"/>
  <c r="CG73" i="3" s="1"/>
  <c r="CE75" i="3"/>
  <c r="A75" i="3" s="1"/>
  <c r="CF75" i="3" s="1"/>
  <c r="CH75" i="3" s="1"/>
  <c r="CE358" i="3"/>
  <c r="A358" i="3" s="1"/>
  <c r="CF358" i="3" s="1"/>
  <c r="CG358" i="3" s="1"/>
  <c r="CE362" i="3"/>
  <c r="A362" i="3" s="1"/>
  <c r="CF362" i="3" s="1"/>
  <c r="CG362" i="3" s="1"/>
  <c r="CE389" i="3"/>
  <c r="A389" i="3" s="1"/>
  <c r="CF389" i="3" s="1"/>
  <c r="CH389" i="3" s="1"/>
  <c r="CE38" i="3"/>
  <c r="A38" i="3" s="1"/>
  <c r="CF38" i="3" s="1"/>
  <c r="CE644" i="3"/>
  <c r="A644" i="3" s="1"/>
  <c r="CF644" i="3" s="1"/>
  <c r="CH644" i="3" s="1"/>
  <c r="CE648" i="3"/>
  <c r="A648" i="3" s="1"/>
  <c r="CF648" i="3" s="1"/>
  <c r="CG648" i="3" s="1"/>
  <c r="CE667" i="3"/>
  <c r="A667" i="3" s="1"/>
  <c r="CF667" i="3" s="1"/>
  <c r="CH667" i="3" s="1"/>
  <c r="CE643" i="3"/>
  <c r="A643" i="3" s="1"/>
  <c r="CF643" i="3" s="1"/>
  <c r="CH643" i="3" s="1"/>
  <c r="CE647" i="3"/>
  <c r="A647" i="3" s="1"/>
  <c r="CF647" i="3" s="1"/>
  <c r="CG647" i="3" s="1"/>
  <c r="CE825" i="3"/>
  <c r="A825" i="3" s="1"/>
  <c r="CF825" i="3" s="1"/>
  <c r="CH825" i="3" s="1"/>
  <c r="CE877" i="3"/>
  <c r="A877" i="3" s="1"/>
  <c r="CF877" i="3" s="1"/>
  <c r="CH877" i="3" s="1"/>
  <c r="CE193" i="3"/>
  <c r="A193" i="3" s="1"/>
  <c r="CF193" i="3" s="1"/>
  <c r="CG193" i="3" s="1"/>
  <c r="CE191" i="3"/>
  <c r="A191" i="3" s="1"/>
  <c r="CF191" i="3" s="1"/>
  <c r="CH191" i="3" s="1"/>
  <c r="CE315" i="3"/>
  <c r="A315" i="3" s="1"/>
  <c r="CF315" i="3" s="1"/>
  <c r="CG315" i="3" s="1"/>
  <c r="CE192" i="3"/>
  <c r="A192" i="3" s="1"/>
  <c r="CF192" i="3" s="1"/>
  <c r="CG192" i="3" s="1"/>
  <c r="CE149" i="3"/>
  <c r="A149" i="3" s="1"/>
  <c r="CF149" i="3" s="1"/>
  <c r="CH149" i="3" s="1"/>
  <c r="CE223" i="3"/>
  <c r="A223" i="3" s="1"/>
  <c r="CF223" i="3" s="1"/>
  <c r="CH223" i="3" s="1"/>
  <c r="CE227" i="3"/>
  <c r="A227" i="3" s="1"/>
  <c r="CF227" i="3" s="1"/>
  <c r="CG227" i="3" s="1"/>
  <c r="CE226" i="3"/>
  <c r="A226" i="3" s="1"/>
  <c r="CF226" i="3" s="1"/>
  <c r="CG226" i="3" s="1"/>
  <c r="CE317" i="3"/>
  <c r="A317" i="3" s="1"/>
  <c r="CF317" i="3" s="1"/>
  <c r="CG317" i="3" s="1"/>
  <c r="CE573" i="3"/>
  <c r="A573" i="3" s="1"/>
  <c r="CF573" i="3" s="1"/>
  <c r="CG573" i="3" s="1"/>
  <c r="CE623" i="3"/>
  <c r="A623" i="3" s="1"/>
  <c r="CF623" i="3" s="1"/>
  <c r="CH623" i="3" s="1"/>
  <c r="CE626" i="3"/>
  <c r="A626" i="3" s="1"/>
  <c r="CF626" i="3" s="1"/>
  <c r="CG626" i="3" s="1"/>
  <c r="CE338" i="3"/>
  <c r="A338" i="3" s="1"/>
  <c r="CF338" i="3" s="1"/>
  <c r="CH338" i="3" s="1"/>
  <c r="CE3" i="3"/>
  <c r="A3" i="3" s="1"/>
  <c r="CF3" i="3" s="1"/>
  <c r="CG3" i="3" s="1"/>
  <c r="CH928" i="3"/>
  <c r="CG928" i="3"/>
  <c r="CG929" i="3"/>
  <c r="CH929" i="3"/>
  <c r="CH930" i="3"/>
  <c r="CG930" i="3"/>
  <c r="CG910" i="3"/>
  <c r="CH910" i="3"/>
  <c r="CH904" i="3"/>
  <c r="CG904" i="3"/>
  <c r="CG916" i="3"/>
  <c r="CH916" i="3"/>
  <c r="CH911" i="3"/>
  <c r="CG911" i="3"/>
  <c r="CH917" i="3"/>
  <c r="CG917" i="3"/>
  <c r="CH915" i="3"/>
  <c r="CG915" i="3"/>
  <c r="CG902" i="3"/>
  <c r="CH902" i="3"/>
  <c r="CG914" i="3"/>
  <c r="CH914" i="3"/>
  <c r="CH913" i="3"/>
  <c r="CG913" i="3"/>
  <c r="CG912" i="3"/>
  <c r="CH912" i="3"/>
  <c r="CG901" i="3"/>
  <c r="CH901" i="3"/>
  <c r="CH889" i="3"/>
  <c r="CG889" i="3"/>
  <c r="CG888" i="3"/>
  <c r="CH888" i="3"/>
  <c r="CG890" i="3"/>
  <c r="CH890" i="3"/>
  <c r="CH891" i="3"/>
  <c r="CG891" i="3"/>
  <c r="CH894" i="3"/>
  <c r="CG894" i="3"/>
  <c r="CH892" i="3"/>
  <c r="CG892" i="3"/>
  <c r="CG896" i="3"/>
  <c r="CH896" i="3"/>
  <c r="CH893" i="3"/>
  <c r="CG893" i="3"/>
  <c r="CH895" i="3"/>
  <c r="CG895" i="3"/>
  <c r="CG879" i="3"/>
  <c r="CH879" i="3"/>
  <c r="CG880" i="3"/>
  <c r="CH880" i="3"/>
  <c r="CG878" i="3"/>
  <c r="CH878" i="3"/>
  <c r="CH874" i="3"/>
  <c r="CG874" i="3"/>
  <c r="CG875" i="3"/>
  <c r="CH875" i="3"/>
  <c r="CH876" i="3"/>
  <c r="CG876" i="3"/>
  <c r="CG862" i="3"/>
  <c r="CH862" i="3"/>
  <c r="CH861" i="3"/>
  <c r="CG861" i="3"/>
  <c r="CH863" i="3"/>
  <c r="CG863" i="3"/>
  <c r="CG853" i="3"/>
  <c r="CH853" i="3"/>
  <c r="CG852" i="3"/>
  <c r="CH852" i="3"/>
  <c r="CG869" i="3"/>
  <c r="CH869" i="3"/>
  <c r="CH864" i="3"/>
  <c r="CG864" i="3"/>
  <c r="CG865" i="3"/>
  <c r="CH865" i="3"/>
  <c r="CH866" i="3"/>
  <c r="CG866" i="3"/>
  <c r="CG867" i="3"/>
  <c r="CH867" i="3"/>
  <c r="CH868" i="3"/>
  <c r="CG868" i="3"/>
  <c r="CG849" i="3"/>
  <c r="CH849" i="3"/>
  <c r="CH850" i="3"/>
  <c r="CG850" i="3"/>
  <c r="CH836" i="3"/>
  <c r="CG836" i="3"/>
  <c r="CG837" i="3"/>
  <c r="CH837" i="3"/>
  <c r="CH871" i="3"/>
  <c r="CG871" i="3"/>
  <c r="CG872" i="3"/>
  <c r="CH872" i="3"/>
  <c r="CG870" i="3"/>
  <c r="CH870" i="3"/>
  <c r="CG851" i="3"/>
  <c r="CH851" i="3"/>
  <c r="CH834" i="3"/>
  <c r="CG834" i="3"/>
  <c r="CH778" i="3"/>
  <c r="CG778" i="3"/>
  <c r="CG768" i="3"/>
  <c r="CH768" i="3"/>
  <c r="CG770" i="3"/>
  <c r="CH770" i="3"/>
  <c r="CG772" i="3"/>
  <c r="CH772" i="3"/>
  <c r="CH761" i="3"/>
  <c r="CG761" i="3"/>
  <c r="CH763" i="3"/>
  <c r="CG763" i="3"/>
  <c r="CH695" i="3"/>
  <c r="CG695" i="3"/>
  <c r="CH669" i="3"/>
  <c r="CG669" i="3"/>
  <c r="CH668" i="3"/>
  <c r="CG668" i="3"/>
  <c r="CH653" i="3"/>
  <c r="CG653" i="3"/>
  <c r="CH655" i="3"/>
  <c r="CG655" i="3"/>
  <c r="CG630" i="3"/>
  <c r="CH630" i="3"/>
  <c r="CG833" i="3"/>
  <c r="CH833" i="3"/>
  <c r="CG835" i="3"/>
  <c r="CH835" i="3"/>
  <c r="CH785" i="3"/>
  <c r="CG785" i="3"/>
  <c r="CH769" i="3"/>
  <c r="CG769" i="3"/>
  <c r="CH771" i="3"/>
  <c r="CG771" i="3"/>
  <c r="CG760" i="3"/>
  <c r="CH760" i="3"/>
  <c r="CG762" i="3"/>
  <c r="CH762" i="3"/>
  <c r="CG764" i="3"/>
  <c r="CH764" i="3"/>
  <c r="CG759" i="3"/>
  <c r="CH759" i="3"/>
  <c r="CH713" i="3"/>
  <c r="CG713" i="3"/>
  <c r="CG654" i="3"/>
  <c r="CH654" i="3"/>
  <c r="CG735" i="3"/>
  <c r="CH735" i="3"/>
  <c r="CG631" i="3"/>
  <c r="CH631" i="3"/>
  <c r="CG734" i="3"/>
  <c r="CH734" i="3"/>
  <c r="CH812" i="3"/>
  <c r="CG812" i="3"/>
  <c r="CG813" i="3"/>
  <c r="CH813" i="3"/>
  <c r="CH814" i="3"/>
  <c r="CG814" i="3"/>
  <c r="CG815" i="3"/>
  <c r="CH815" i="3"/>
  <c r="CG817" i="3"/>
  <c r="CH817" i="3"/>
  <c r="CG799" i="3"/>
  <c r="CH799" i="3"/>
  <c r="CH800" i="3"/>
  <c r="CG800" i="3"/>
  <c r="CG801" i="3"/>
  <c r="CH801" i="3"/>
  <c r="CH802" i="3"/>
  <c r="CG802" i="3"/>
  <c r="CH803" i="3"/>
  <c r="CG803" i="3"/>
  <c r="CH804" i="3"/>
  <c r="CG804" i="3"/>
  <c r="CG786" i="3"/>
  <c r="CH786" i="3"/>
  <c r="CH787" i="3"/>
  <c r="CG787" i="3"/>
  <c r="CG788" i="3"/>
  <c r="CH788" i="3"/>
  <c r="CH789" i="3"/>
  <c r="CG789" i="3"/>
  <c r="CH790" i="3"/>
  <c r="CG790" i="3"/>
  <c r="CG791" i="3"/>
  <c r="CH791" i="3"/>
  <c r="CH796" i="3"/>
  <c r="CG796" i="3"/>
  <c r="CG805" i="3"/>
  <c r="CH805" i="3"/>
  <c r="CG809" i="3"/>
  <c r="CH809" i="3"/>
  <c r="CH819" i="3"/>
  <c r="CG819" i="3"/>
  <c r="CH823" i="3"/>
  <c r="CG823" i="3"/>
  <c r="CG721" i="3"/>
  <c r="CH721" i="3"/>
  <c r="CH722" i="3"/>
  <c r="CG722" i="3"/>
  <c r="CG723" i="3"/>
  <c r="CH723" i="3"/>
  <c r="CH724" i="3"/>
  <c r="CG724" i="3"/>
  <c r="CH725" i="3"/>
  <c r="CG725" i="3"/>
  <c r="CG726" i="3"/>
  <c r="CH726" i="3"/>
  <c r="CG820" i="3"/>
  <c r="CH820" i="3"/>
  <c r="CH828" i="3"/>
  <c r="CG828" i="3"/>
  <c r="CG708" i="3"/>
  <c r="CH708" i="3"/>
  <c r="CH709" i="3"/>
  <c r="CG709" i="3"/>
  <c r="CG710" i="3"/>
  <c r="CH710" i="3"/>
  <c r="CH711" i="3"/>
  <c r="CG711" i="3"/>
  <c r="CH712" i="3"/>
  <c r="CG712" i="3"/>
  <c r="CG696" i="3"/>
  <c r="CH696" i="3"/>
  <c r="CG687" i="3"/>
  <c r="CH687" i="3"/>
  <c r="CH686" i="3"/>
  <c r="CG686" i="3"/>
  <c r="CG749" i="3"/>
  <c r="CH749" i="3"/>
  <c r="CH783" i="3"/>
  <c r="CG783" i="3"/>
  <c r="CG656" i="3"/>
  <c r="CH656" i="3"/>
  <c r="CH657" i="3"/>
  <c r="CG657" i="3"/>
  <c r="CG658" i="3"/>
  <c r="CH658" i="3"/>
  <c r="CH659" i="3"/>
  <c r="CG659" i="3"/>
  <c r="CH660" i="3"/>
  <c r="CG660" i="3"/>
  <c r="CG661" i="3"/>
  <c r="CH661" i="3"/>
  <c r="CG733" i="3"/>
  <c r="CH733" i="3"/>
  <c r="CH779" i="3"/>
  <c r="CG779" i="3"/>
  <c r="CG784" i="3"/>
  <c r="CH784" i="3"/>
  <c r="CH826" i="3"/>
  <c r="CG826" i="3"/>
  <c r="CG627" i="3"/>
  <c r="CH627" i="3"/>
  <c r="CH628" i="3"/>
  <c r="CG628" i="3"/>
  <c r="CG629" i="3"/>
  <c r="CH629" i="3"/>
  <c r="CH714" i="3"/>
  <c r="CG714" i="3"/>
  <c r="CH718" i="3"/>
  <c r="CG718" i="3"/>
  <c r="CG727" i="3"/>
  <c r="CG748" i="3"/>
  <c r="CH748" i="3"/>
  <c r="CH752" i="3"/>
  <c r="CG752" i="3"/>
  <c r="CG818" i="3"/>
  <c r="CH818" i="3"/>
  <c r="CH616" i="3"/>
  <c r="CG616" i="3"/>
  <c r="CG691" i="3"/>
  <c r="CH691" i="3"/>
  <c r="CG719" i="3"/>
  <c r="CH719" i="3"/>
  <c r="CH810" i="3"/>
  <c r="CG810" i="3"/>
  <c r="CH690" i="3"/>
  <c r="CG690" i="3"/>
  <c r="CG618" i="3"/>
  <c r="CH618" i="3"/>
  <c r="CH664" i="3"/>
  <c r="CG664" i="3"/>
  <c r="CH692" i="3"/>
  <c r="CG692" i="3"/>
  <c r="CH688" i="3"/>
  <c r="CG688" i="3"/>
  <c r="CG797" i="3"/>
  <c r="CH797" i="3"/>
  <c r="CG615" i="3"/>
  <c r="CH615" i="3"/>
  <c r="CG663" i="3"/>
  <c r="CH663" i="3"/>
  <c r="CG684" i="3"/>
  <c r="CH684" i="3"/>
  <c r="CG715" i="3"/>
  <c r="CH715" i="3"/>
  <c r="CH792" i="3"/>
  <c r="CG792" i="3"/>
  <c r="CG621" i="3"/>
  <c r="CH621" i="3"/>
  <c r="CH794" i="3"/>
  <c r="CG794" i="3"/>
  <c r="CH798" i="3"/>
  <c r="CG798" i="3"/>
  <c r="CG807" i="3"/>
  <c r="CH807" i="3"/>
  <c r="CG811" i="3"/>
  <c r="CH811" i="3"/>
  <c r="CH821" i="3"/>
  <c r="CG821" i="3"/>
  <c r="CG824" i="3"/>
  <c r="CH824" i="3"/>
  <c r="CG830" i="3"/>
  <c r="CH830" i="3"/>
  <c r="CG747" i="3"/>
  <c r="CH747" i="3"/>
  <c r="CG751" i="3"/>
  <c r="CH751" i="3"/>
  <c r="CG822" i="3"/>
  <c r="CH822" i="3"/>
  <c r="CG731" i="3"/>
  <c r="CH731" i="3"/>
  <c r="CH781" i="3"/>
  <c r="CG781" i="3"/>
  <c r="CH808" i="3"/>
  <c r="CG808" i="3"/>
  <c r="CH829" i="3"/>
  <c r="CG829" i="3"/>
  <c r="CH716" i="3"/>
  <c r="CG716" i="3"/>
  <c r="CH720" i="3"/>
  <c r="CG720" i="3"/>
  <c r="CG750" i="3"/>
  <c r="CH750" i="3"/>
  <c r="CG780" i="3"/>
  <c r="CH780" i="3"/>
  <c r="CH827" i="3"/>
  <c r="CG827" i="3"/>
  <c r="CG689" i="3"/>
  <c r="CH689" i="3"/>
  <c r="CG693" i="3"/>
  <c r="CH693" i="3"/>
  <c r="CG782" i="3"/>
  <c r="CH782" i="3"/>
  <c r="CG795" i="3"/>
  <c r="CH795" i="3"/>
  <c r="CH816" i="3"/>
  <c r="CG816" i="3"/>
  <c r="CH694" i="3"/>
  <c r="CG694" i="3"/>
  <c r="CH732" i="3"/>
  <c r="CG732" i="3"/>
  <c r="CG620" i="3"/>
  <c r="CH620" i="3"/>
  <c r="CG617" i="3"/>
  <c r="CH617" i="3"/>
  <c r="CH685" i="3"/>
  <c r="CG685" i="3"/>
  <c r="CH730" i="3"/>
  <c r="CG730" i="3"/>
  <c r="CG619" i="3"/>
  <c r="CH619" i="3"/>
  <c r="CH683" i="3"/>
  <c r="CG683" i="3"/>
  <c r="CH806" i="3"/>
  <c r="CG806" i="3"/>
  <c r="CG614" i="3"/>
  <c r="CH614" i="3"/>
  <c r="CH662" i="3"/>
  <c r="CG662" i="3"/>
  <c r="CH666" i="3"/>
  <c r="CG666" i="3"/>
  <c r="CG717" i="3"/>
  <c r="CH717" i="3"/>
  <c r="CG793" i="3"/>
  <c r="CH793" i="3"/>
  <c r="CG765" i="3"/>
  <c r="CH765" i="3"/>
  <c r="CE454" i="3"/>
  <c r="A454" i="3" s="1"/>
  <c r="CF454" i="3" s="1"/>
  <c r="CH454" i="3" s="1"/>
  <c r="CE597" i="3"/>
  <c r="A597" i="3" s="1"/>
  <c r="CF597" i="3" s="1"/>
  <c r="CH597" i="3" s="1"/>
  <c r="CE215" i="3"/>
  <c r="A215" i="3" s="1"/>
  <c r="CF215" i="3" s="1"/>
  <c r="CH215" i="3" s="1"/>
  <c r="CE517" i="3"/>
  <c r="A517" i="3" s="1"/>
  <c r="CF517" i="3" s="1"/>
  <c r="CH517" i="3" s="1"/>
  <c r="CG560" i="3"/>
  <c r="CH560" i="3"/>
  <c r="CE452" i="3"/>
  <c r="A452" i="3" s="1"/>
  <c r="CF452" i="3" s="1"/>
  <c r="CE17" i="3"/>
  <c r="A17" i="3" s="1"/>
  <c r="CF17" i="3" s="1"/>
  <c r="CH17" i="3" s="1"/>
  <c r="CG582" i="3"/>
  <c r="CH582" i="3"/>
  <c r="CG584" i="3"/>
  <c r="CH584" i="3"/>
  <c r="CH570" i="3"/>
  <c r="CG570" i="3"/>
  <c r="CH572" i="3"/>
  <c r="CG572" i="3"/>
  <c r="CH532" i="3"/>
  <c r="CG532" i="3"/>
  <c r="CH508" i="3"/>
  <c r="CG508" i="3"/>
  <c r="CH510" i="3"/>
  <c r="CG510" i="3"/>
  <c r="CG480" i="3"/>
  <c r="CH480" i="3"/>
  <c r="CH461" i="3"/>
  <c r="CG461" i="3"/>
  <c r="CG457" i="3"/>
  <c r="CH457" i="3"/>
  <c r="CG459" i="3"/>
  <c r="CH459" i="3"/>
  <c r="CH468" i="3"/>
  <c r="CG468" i="3"/>
  <c r="CH444" i="3"/>
  <c r="CG444" i="3"/>
  <c r="CH446" i="3"/>
  <c r="CG446" i="3"/>
  <c r="CH430" i="3"/>
  <c r="CG430" i="3"/>
  <c r="CH513" i="3"/>
  <c r="CG513" i="3"/>
  <c r="CH378" i="3"/>
  <c r="CG378" i="3"/>
  <c r="CH380" i="3"/>
  <c r="CG380" i="3"/>
  <c r="CH382" i="3"/>
  <c r="CG382" i="3"/>
  <c r="CG364" i="3"/>
  <c r="CH364" i="3"/>
  <c r="CH500" i="3"/>
  <c r="CG500" i="3"/>
  <c r="CG487" i="3"/>
  <c r="CH487" i="3"/>
  <c r="CG365" i="3"/>
  <c r="CH365" i="3"/>
  <c r="CH581" i="3"/>
  <c r="CG581" i="3"/>
  <c r="CH583" i="3"/>
  <c r="CG583" i="3"/>
  <c r="CH585" i="3"/>
  <c r="CG585" i="3"/>
  <c r="CG571" i="3"/>
  <c r="CH571" i="3"/>
  <c r="CG531" i="3"/>
  <c r="CH531" i="3"/>
  <c r="CG533" i="3"/>
  <c r="CH533" i="3"/>
  <c r="CG509" i="3"/>
  <c r="CH509" i="3"/>
  <c r="CG511" i="3"/>
  <c r="CH511" i="3"/>
  <c r="CH481" i="3"/>
  <c r="CG481" i="3"/>
  <c r="CH456" i="3"/>
  <c r="CG456" i="3"/>
  <c r="CH458" i="3"/>
  <c r="CG458" i="3"/>
  <c r="CH460" i="3"/>
  <c r="CG460" i="3"/>
  <c r="CG443" i="3"/>
  <c r="CH443" i="3"/>
  <c r="CG445" i="3"/>
  <c r="CH445" i="3"/>
  <c r="CH447" i="3"/>
  <c r="CG447" i="3"/>
  <c r="CG448" i="3"/>
  <c r="CH448" i="3"/>
  <c r="CG431" i="3"/>
  <c r="CH431" i="3"/>
  <c r="CG379" i="3"/>
  <c r="CH379" i="3"/>
  <c r="CG381" i="3"/>
  <c r="CH381" i="3"/>
  <c r="CH383" i="3"/>
  <c r="CG383" i="3"/>
  <c r="CG357" i="3"/>
  <c r="CH357" i="3"/>
  <c r="CG351" i="3"/>
  <c r="CH351" i="3"/>
  <c r="CH526" i="3"/>
  <c r="CG526" i="3"/>
  <c r="CH578" i="3"/>
  <c r="CG578" i="3"/>
  <c r="CH539" i="3"/>
  <c r="CG539" i="3"/>
  <c r="CG404" i="3"/>
  <c r="CH404" i="3"/>
  <c r="CH435" i="3"/>
  <c r="CG435" i="3"/>
  <c r="CG405" i="3"/>
  <c r="CH405" i="3"/>
  <c r="CG537" i="3"/>
  <c r="CH537" i="3"/>
  <c r="CG604" i="3"/>
  <c r="CH604" i="3"/>
  <c r="CH598" i="3"/>
  <c r="CG598" i="3"/>
  <c r="CH547" i="3"/>
  <c r="CG547" i="3"/>
  <c r="CG548" i="3"/>
  <c r="CH548" i="3"/>
  <c r="CH549" i="3"/>
  <c r="CG549" i="3"/>
  <c r="CG550" i="3"/>
  <c r="CH550" i="3"/>
  <c r="CH551" i="3"/>
  <c r="CG551" i="3"/>
  <c r="CG552" i="3"/>
  <c r="CH552" i="3"/>
  <c r="CH534" i="3"/>
  <c r="CG534" i="3"/>
  <c r="CG535" i="3"/>
  <c r="CH535" i="3"/>
  <c r="CG536" i="3"/>
  <c r="CH536" i="3"/>
  <c r="CH546" i="3"/>
  <c r="CG546" i="3"/>
  <c r="CH521" i="3"/>
  <c r="CG521" i="3"/>
  <c r="CG522" i="3"/>
  <c r="CH522" i="3"/>
  <c r="CH523" i="3"/>
  <c r="CG523" i="3"/>
  <c r="CG524" i="3"/>
  <c r="CH524" i="3"/>
  <c r="CG518" i="3"/>
  <c r="CH518" i="3"/>
  <c r="CH519" i="3"/>
  <c r="CG519" i="3"/>
  <c r="CG520" i="3"/>
  <c r="CH520" i="3"/>
  <c r="CH495" i="3"/>
  <c r="CG495" i="3"/>
  <c r="CG496" i="3"/>
  <c r="CH496" i="3"/>
  <c r="CH497" i="3"/>
  <c r="CG497" i="3"/>
  <c r="CG498" i="3"/>
  <c r="CH498" i="3"/>
  <c r="CH505" i="3"/>
  <c r="CG505" i="3"/>
  <c r="CG506" i="3"/>
  <c r="CH506" i="3"/>
  <c r="CH507" i="3"/>
  <c r="CG507" i="3"/>
  <c r="CH492" i="3"/>
  <c r="CG492" i="3"/>
  <c r="CG493" i="3"/>
  <c r="CH493" i="3"/>
  <c r="CH494" i="3"/>
  <c r="CG494" i="3"/>
  <c r="CH432" i="3"/>
  <c r="CG432" i="3"/>
  <c r="CH442" i="3"/>
  <c r="CG442" i="3"/>
  <c r="CG422" i="3"/>
  <c r="CH422" i="3"/>
  <c r="CH413" i="3"/>
  <c r="CG413" i="3"/>
  <c r="CG414" i="3"/>
  <c r="CH414" i="3"/>
  <c r="CH415" i="3"/>
  <c r="CG415" i="3"/>
  <c r="CG416" i="3"/>
  <c r="CH416" i="3"/>
  <c r="CH391" i="3"/>
  <c r="CG391" i="3"/>
  <c r="CG576" i="3"/>
  <c r="CH576" i="3"/>
  <c r="CG605" i="3"/>
  <c r="CH605" i="3"/>
  <c r="CH525" i="3"/>
  <c r="CG525" i="3"/>
  <c r="CG575" i="3"/>
  <c r="CH575" i="3"/>
  <c r="CG611" i="3"/>
  <c r="CH611" i="3"/>
  <c r="CH464" i="3"/>
  <c r="CG464" i="3"/>
  <c r="CH563" i="3"/>
  <c r="CG563" i="3"/>
  <c r="CH350" i="3"/>
  <c r="CG350" i="3"/>
  <c r="CH425" i="3"/>
  <c r="CG425" i="3"/>
  <c r="CG433" i="3"/>
  <c r="CH433" i="3"/>
  <c r="CH427" i="3"/>
  <c r="CG427" i="3"/>
  <c r="CG467" i="3"/>
  <c r="CH467" i="3"/>
  <c r="CH499" i="3"/>
  <c r="CG499" i="3"/>
  <c r="CG485" i="3"/>
  <c r="CH485" i="3"/>
  <c r="CH359" i="3"/>
  <c r="CG359" i="3"/>
  <c r="CH423" i="3"/>
  <c r="CG423" i="3"/>
  <c r="CG406" i="3"/>
  <c r="CH406" i="3"/>
  <c r="CG366" i="3"/>
  <c r="CH366" i="3"/>
  <c r="CG586" i="3"/>
  <c r="CH586" i="3"/>
  <c r="CH538" i="3"/>
  <c r="CG538" i="3"/>
  <c r="CG574" i="3"/>
  <c r="CH574" i="3"/>
  <c r="CG559" i="3"/>
  <c r="CH559" i="3"/>
  <c r="CH462" i="3"/>
  <c r="CG462" i="3"/>
  <c r="CH466" i="3"/>
  <c r="CG466" i="3"/>
  <c r="CH603" i="3"/>
  <c r="CG603" i="3"/>
  <c r="CH348" i="3"/>
  <c r="CG348" i="3"/>
  <c r="CH387" i="3"/>
  <c r="CG387" i="3"/>
  <c r="CH429" i="3"/>
  <c r="CG429" i="3"/>
  <c r="CH484" i="3"/>
  <c r="CG565" i="3"/>
  <c r="CH565" i="3"/>
  <c r="CG390" i="3"/>
  <c r="CH390" i="3"/>
  <c r="CG424" i="3"/>
  <c r="CH424" i="3"/>
  <c r="CG463" i="3"/>
  <c r="CH463" i="3"/>
  <c r="CG483" i="3"/>
  <c r="CH483" i="3"/>
  <c r="CG426" i="3"/>
  <c r="CH426" i="3"/>
  <c r="CG465" i="3"/>
  <c r="CH465" i="3"/>
  <c r="CG561" i="3"/>
  <c r="CH561" i="3"/>
  <c r="CG349" i="3"/>
  <c r="CH349" i="3"/>
  <c r="CG455" i="3"/>
  <c r="CH455" i="3"/>
  <c r="CH363" i="3"/>
  <c r="CG363" i="3"/>
  <c r="CG384" i="3"/>
  <c r="CH384" i="3"/>
  <c r="CH434" i="3"/>
  <c r="CG434" i="3"/>
  <c r="CH324" i="3"/>
  <c r="CG324" i="3"/>
  <c r="CH311" i="3"/>
  <c r="CG311" i="3"/>
  <c r="CH285" i="3"/>
  <c r="CG285" i="3"/>
  <c r="CG274" i="3"/>
  <c r="CH274" i="3"/>
  <c r="CG276" i="3"/>
  <c r="CH276" i="3"/>
  <c r="CH261" i="3"/>
  <c r="CG261" i="3"/>
  <c r="CG270" i="3"/>
  <c r="CH270" i="3"/>
  <c r="CG272" i="3"/>
  <c r="CH272" i="3"/>
  <c r="CG237" i="3"/>
  <c r="CH237" i="3"/>
  <c r="CG239" i="3"/>
  <c r="CH239" i="3"/>
  <c r="CG241" i="3"/>
  <c r="CH241" i="3"/>
  <c r="CH233" i="3"/>
  <c r="CG233" i="3"/>
  <c r="CH235" i="3"/>
  <c r="CG235" i="3"/>
  <c r="CH209" i="3"/>
  <c r="CG209" i="3"/>
  <c r="CG185" i="3"/>
  <c r="CH185" i="3"/>
  <c r="CG187" i="3"/>
  <c r="CH187" i="3"/>
  <c r="CH189" i="3"/>
  <c r="CG189" i="3"/>
  <c r="CG287" i="3"/>
  <c r="CH287" i="3"/>
  <c r="CG183" i="3"/>
  <c r="CH183" i="3"/>
  <c r="CG159" i="3"/>
  <c r="CH159" i="3"/>
  <c r="CG161" i="3"/>
  <c r="CH161" i="3"/>
  <c r="CG300" i="3"/>
  <c r="CH300" i="3"/>
  <c r="CH318" i="3"/>
  <c r="CG318" i="3"/>
  <c r="CG198" i="3"/>
  <c r="CH198" i="3"/>
  <c r="CG323" i="3"/>
  <c r="CH323" i="3"/>
  <c r="CG325" i="3"/>
  <c r="CH325" i="3"/>
  <c r="CG312" i="3"/>
  <c r="CH312" i="3"/>
  <c r="CG284" i="3"/>
  <c r="CH284" i="3"/>
  <c r="CG286" i="3"/>
  <c r="CH286" i="3"/>
  <c r="CH275" i="3"/>
  <c r="CG275" i="3"/>
  <c r="CH277" i="3"/>
  <c r="CG277" i="3"/>
  <c r="CH269" i="3"/>
  <c r="CG269" i="3"/>
  <c r="CH271" i="3"/>
  <c r="CG271" i="3"/>
  <c r="CH273" i="3"/>
  <c r="CG273" i="3"/>
  <c r="CH236" i="3"/>
  <c r="CG236" i="3"/>
  <c r="CH238" i="3"/>
  <c r="CG238" i="3"/>
  <c r="CH240" i="3"/>
  <c r="CG240" i="3"/>
  <c r="CH247" i="3"/>
  <c r="CG247" i="3"/>
  <c r="CG234" i="3"/>
  <c r="CH234" i="3"/>
  <c r="CG208" i="3"/>
  <c r="CH208" i="3"/>
  <c r="CH184" i="3"/>
  <c r="CG184" i="3"/>
  <c r="CH186" i="3"/>
  <c r="CG186" i="3"/>
  <c r="CH188" i="3"/>
  <c r="CG188" i="3"/>
  <c r="CH266" i="3"/>
  <c r="CG266" i="3"/>
  <c r="CG279" i="3"/>
  <c r="CH279" i="3"/>
  <c r="CH158" i="3"/>
  <c r="CG158" i="3"/>
  <c r="CH160" i="3"/>
  <c r="CG160" i="3"/>
  <c r="CG301" i="3"/>
  <c r="CH301" i="3"/>
  <c r="CG314" i="3"/>
  <c r="CH314" i="3"/>
  <c r="CH346" i="3"/>
  <c r="CG346" i="3"/>
  <c r="CH168" i="3"/>
  <c r="CG168" i="3"/>
  <c r="CG169" i="3"/>
  <c r="CH169" i="3"/>
  <c r="CH170" i="3"/>
  <c r="CG170" i="3"/>
  <c r="CH155" i="3"/>
  <c r="CG155" i="3"/>
  <c r="CG156" i="3"/>
  <c r="CH156" i="3"/>
  <c r="CH157" i="3"/>
  <c r="CG157" i="3"/>
  <c r="CH145" i="3"/>
  <c r="CG145" i="3"/>
  <c r="CG146" i="3"/>
  <c r="CH146" i="3"/>
  <c r="CH147" i="3"/>
  <c r="CG147" i="3"/>
  <c r="CG148" i="3"/>
  <c r="CH148" i="3"/>
  <c r="CG142" i="3"/>
  <c r="CH142" i="3"/>
  <c r="CH143" i="3"/>
  <c r="CG143" i="3"/>
  <c r="CG144" i="3"/>
  <c r="CH144" i="3"/>
  <c r="CG132" i="3"/>
  <c r="CH132" i="3"/>
  <c r="CH133" i="3"/>
  <c r="CG133" i="3"/>
  <c r="CG134" i="3"/>
  <c r="CH134" i="3"/>
  <c r="CH135" i="3"/>
  <c r="CG135" i="3"/>
  <c r="CH265" i="3"/>
  <c r="CG265" i="3"/>
  <c r="CG246" i="3"/>
  <c r="CH246" i="3"/>
  <c r="CG245" i="3"/>
  <c r="CH245" i="3"/>
  <c r="CG347" i="3"/>
  <c r="CH347" i="3"/>
  <c r="CG137" i="3"/>
  <c r="CH137" i="3"/>
  <c r="CH196" i="3"/>
  <c r="CG196" i="3"/>
  <c r="CH150" i="3"/>
  <c r="CG150" i="3"/>
  <c r="CG211" i="3"/>
  <c r="CH211" i="3"/>
  <c r="CG228" i="3"/>
  <c r="CH228" i="3"/>
  <c r="CG313" i="3"/>
  <c r="CH313" i="3"/>
  <c r="CH339" i="3"/>
  <c r="CG339" i="3"/>
  <c r="CG340" i="3"/>
  <c r="CH340" i="3"/>
  <c r="CH341" i="3"/>
  <c r="CG341" i="3"/>
  <c r="CG342" i="3"/>
  <c r="CH342" i="3"/>
  <c r="CH343" i="3"/>
  <c r="CG343" i="3"/>
  <c r="CH344" i="3"/>
  <c r="CG344" i="3"/>
  <c r="CH331" i="3"/>
  <c r="CG331" i="3"/>
  <c r="CH326" i="3"/>
  <c r="CG326" i="3"/>
  <c r="CG327" i="3"/>
  <c r="CH327" i="3"/>
  <c r="CH328" i="3"/>
  <c r="CG328" i="3"/>
  <c r="CG329" i="3"/>
  <c r="CH329" i="3"/>
  <c r="CH330" i="3"/>
  <c r="CG330" i="3"/>
  <c r="CG262" i="3"/>
  <c r="CH262" i="3"/>
  <c r="CH263" i="3"/>
  <c r="CG263" i="3"/>
  <c r="CH259" i="3"/>
  <c r="CG259" i="3"/>
  <c r="CG260" i="3"/>
  <c r="CH260" i="3"/>
  <c r="CG264" i="3"/>
  <c r="CH264" i="3"/>
  <c r="CG278" i="3"/>
  <c r="CH278" i="3"/>
  <c r="CG316" i="3"/>
  <c r="CH316" i="3"/>
  <c r="CG333" i="3"/>
  <c r="CH333" i="3"/>
  <c r="CH162" i="3"/>
  <c r="CG162" i="3"/>
  <c r="CG136" i="3"/>
  <c r="CH136" i="3"/>
  <c r="CH194" i="3"/>
  <c r="CG194" i="3"/>
  <c r="CG243" i="3"/>
  <c r="CH243" i="3"/>
  <c r="CG345" i="3"/>
  <c r="CH345" i="3"/>
  <c r="CG337" i="3"/>
  <c r="CH337" i="3"/>
  <c r="CH163" i="3"/>
  <c r="CG163" i="3"/>
  <c r="CG197" i="3"/>
  <c r="CH197" i="3"/>
  <c r="CH242" i="3"/>
  <c r="CG242" i="3"/>
  <c r="CG288" i="3"/>
  <c r="CH288" i="3"/>
  <c r="CH106" i="3"/>
  <c r="CG106" i="3"/>
  <c r="CH108" i="3"/>
  <c r="CG108" i="3"/>
  <c r="CH110" i="3"/>
  <c r="CG110" i="3"/>
  <c r="CG113" i="3"/>
  <c r="CH113" i="3"/>
  <c r="CG115" i="3"/>
  <c r="CH115" i="3"/>
  <c r="CG117" i="3"/>
  <c r="CH117" i="3"/>
  <c r="CH24" i="3"/>
  <c r="CG24" i="3"/>
  <c r="CG15" i="3"/>
  <c r="CH15" i="3"/>
  <c r="CG131" i="3"/>
  <c r="CH131" i="3"/>
  <c r="CG107" i="3"/>
  <c r="CH107" i="3"/>
  <c r="CG109" i="3"/>
  <c r="CH109" i="3"/>
  <c r="CH112" i="3"/>
  <c r="CG112" i="3"/>
  <c r="CH114" i="3"/>
  <c r="CG114" i="3"/>
  <c r="CH116" i="3"/>
  <c r="CG116" i="3"/>
  <c r="CH118" i="3"/>
  <c r="CG118" i="3"/>
  <c r="CH46" i="3"/>
  <c r="CG46" i="3"/>
  <c r="CH30" i="3"/>
  <c r="CG30" i="3"/>
  <c r="CH32" i="3"/>
  <c r="CG32" i="3"/>
  <c r="CH34" i="3"/>
  <c r="CG34" i="3"/>
  <c r="CG25" i="3"/>
  <c r="CH25" i="3"/>
  <c r="CG27" i="3"/>
  <c r="CH27" i="3"/>
  <c r="CG127" i="3"/>
  <c r="CH127" i="3"/>
  <c r="CH86" i="3"/>
  <c r="CG86" i="3"/>
  <c r="CH90" i="3"/>
  <c r="CG90" i="3"/>
  <c r="CG54" i="3"/>
  <c r="CH54" i="3"/>
  <c r="CG76" i="3"/>
  <c r="CG124" i="3"/>
  <c r="CH124" i="3"/>
  <c r="CG111" i="3"/>
  <c r="CH111" i="3"/>
  <c r="CH97" i="3"/>
  <c r="CG97" i="3"/>
  <c r="CH98" i="3"/>
  <c r="CG98" i="3"/>
  <c r="CG100" i="3"/>
  <c r="CH100" i="3"/>
  <c r="CH101" i="3"/>
  <c r="CG101" i="3"/>
  <c r="CG102" i="3"/>
  <c r="CH102" i="3"/>
  <c r="CH103" i="3"/>
  <c r="CG103" i="3"/>
  <c r="CG104" i="3"/>
  <c r="CH104" i="3"/>
  <c r="CH105" i="3"/>
  <c r="CG105" i="3"/>
  <c r="CG125" i="3"/>
  <c r="CH125" i="3"/>
  <c r="CG129" i="3"/>
  <c r="CH129" i="3"/>
  <c r="CH85" i="3"/>
  <c r="CG85" i="3"/>
  <c r="CH68" i="3"/>
  <c r="CG68" i="3"/>
  <c r="CH70" i="3"/>
  <c r="CG70" i="3"/>
  <c r="CH71" i="3"/>
  <c r="CG71" i="3"/>
  <c r="CH72" i="3"/>
  <c r="CG72" i="3"/>
  <c r="CG64" i="3"/>
  <c r="CH64" i="3"/>
  <c r="CH65" i="3"/>
  <c r="CG65" i="3"/>
  <c r="CG66" i="3"/>
  <c r="CH66" i="3"/>
  <c r="CH88" i="3"/>
  <c r="CG88" i="3"/>
  <c r="CH92" i="3"/>
  <c r="CG92" i="3"/>
  <c r="CH12" i="3"/>
  <c r="CG12" i="3"/>
  <c r="CG13" i="3"/>
  <c r="CH13" i="3"/>
  <c r="CH14" i="3"/>
  <c r="CG14" i="3"/>
  <c r="CG4" i="3"/>
  <c r="CH4" i="3"/>
  <c r="CH128" i="3"/>
  <c r="CG128" i="3"/>
  <c r="CH130" i="3"/>
  <c r="CG130" i="3"/>
  <c r="CG21" i="3"/>
  <c r="CH21" i="3"/>
  <c r="CG449" i="3" l="1"/>
  <c r="CH622" i="3"/>
  <c r="CG182" i="3"/>
  <c r="CH700" i="3"/>
  <c r="CH173" i="3"/>
  <c r="CH5" i="3"/>
  <c r="CH165" i="3"/>
  <c r="CG232" i="3"/>
  <c r="CH77" i="3"/>
  <c r="CH139" i="3"/>
  <c r="CG453" i="3"/>
  <c r="CH244" i="3"/>
  <c r="CH592" i="3"/>
  <c r="CH557" i="3"/>
  <c r="CH503" i="3"/>
  <c r="CH407" i="3"/>
  <c r="CG190" i="3"/>
  <c r="CH84" i="3"/>
  <c r="CH51" i="3"/>
  <c r="CH295" i="3"/>
  <c r="CH398" i="3"/>
  <c r="CH94" i="3"/>
  <c r="CH392" i="3"/>
  <c r="CH298" i="3"/>
  <c r="CH83" i="3"/>
  <c r="CH477" i="3"/>
  <c r="CH29" i="3"/>
  <c r="CH93" i="3"/>
  <c r="CH469" i="3"/>
  <c r="CH638" i="3"/>
  <c r="CH403" i="3"/>
  <c r="CH470" i="3"/>
  <c r="CG17" i="3"/>
  <c r="CH648" i="3"/>
  <c r="CH856" i="3"/>
  <c r="CH62" i="3"/>
  <c r="CG755" i="3"/>
  <c r="CH558" i="3"/>
  <c r="CH214" i="3"/>
  <c r="CH775" i="3"/>
  <c r="CH703" i="3"/>
  <c r="CG428" i="3"/>
  <c r="CH63" i="3"/>
  <c r="CH96" i="3"/>
  <c r="CH204" i="3"/>
  <c r="CH744" i="3"/>
  <c r="CH282" i="3"/>
  <c r="CG176" i="3"/>
  <c r="CH859" i="3"/>
  <c r="CG56" i="3"/>
  <c r="CG195" i="3"/>
  <c r="CG75" i="3"/>
  <c r="CH303" i="3"/>
  <c r="CH249" i="3"/>
  <c r="CG738" i="3"/>
  <c r="CH306" i="3"/>
  <c r="CG322" i="3"/>
  <c r="CG450" i="3"/>
  <c r="CG47" i="3"/>
  <c r="CG91" i="3"/>
  <c r="CG223" i="3"/>
  <c r="CH283" i="3"/>
  <c r="CH564" i="3"/>
  <c r="CG28" i="3"/>
  <c r="CG887" i="3"/>
  <c r="CG419" i="3"/>
  <c r="CH369" i="3"/>
  <c r="CH641" i="3"/>
  <c r="CH490" i="3"/>
  <c r="CH885" i="3"/>
  <c r="CH199" i="3"/>
  <c r="CG530" i="3"/>
  <c r="CH227" i="3"/>
  <c r="CH594" i="3"/>
  <c r="CH356" i="3"/>
  <c r="CH397" i="3"/>
  <c r="CH542" i="3"/>
  <c r="CH899" i="3"/>
  <c r="CH31" i="3"/>
  <c r="CH171" i="3"/>
  <c r="CG399" i="3"/>
  <c r="CH164" i="3"/>
  <c r="CH421" i="3"/>
  <c r="CH567" i="3"/>
  <c r="CH882" i="3"/>
  <c r="CG606" i="3"/>
  <c r="CH22" i="3"/>
  <c r="CH478" i="3"/>
  <c r="CH679" i="3"/>
  <c r="CH898" i="3"/>
  <c r="CH486" i="3"/>
  <c r="CH588" i="3"/>
  <c r="CH212" i="3"/>
  <c r="CH670" i="3"/>
  <c r="CH281" i="3"/>
  <c r="CH566" i="3"/>
  <c r="CH642" i="3"/>
  <c r="CG11" i="3"/>
  <c r="CH78" i="3"/>
  <c r="CH219" i="3"/>
  <c r="CG634" i="3"/>
  <c r="CH596" i="3"/>
  <c r="CH555" i="3"/>
  <c r="CH305" i="3"/>
  <c r="CH831" i="3"/>
  <c r="CH388" i="3"/>
  <c r="CH355" i="3"/>
  <c r="CG23" i="3"/>
  <c r="CH375" i="3"/>
  <c r="CH633" i="3"/>
  <c r="CH777" i="3"/>
  <c r="CH844" i="3"/>
  <c r="CH554" i="3"/>
  <c r="CG554" i="3"/>
  <c r="CH701" i="3"/>
  <c r="CH743" i="3"/>
  <c r="CH256" i="3"/>
  <c r="CH50" i="3"/>
  <c r="CH250" i="3"/>
  <c r="CG221" i="3"/>
  <c r="CH152" i="3"/>
  <c r="CH43" i="3"/>
  <c r="CH637" i="3"/>
  <c r="CH847" i="3"/>
  <c r="CH776" i="3"/>
  <c r="CH122" i="3"/>
  <c r="CH373" i="3"/>
  <c r="CH649" i="3"/>
  <c r="CH840" i="3"/>
  <c r="CH368" i="3"/>
  <c r="CH593" i="3"/>
  <c r="CG141" i="3"/>
  <c r="CH440" i="3"/>
  <c r="CH677" i="3"/>
  <c r="CG897" i="3"/>
  <c r="CG553" i="3"/>
  <c r="CH652" i="3"/>
  <c r="CG26" i="3"/>
  <c r="CG126" i="3"/>
  <c r="CH354" i="3"/>
  <c r="CH632" i="3"/>
  <c r="CH436" i="3"/>
  <c r="CH672" i="3"/>
  <c r="CH918" i="3"/>
  <c r="CH206" i="3"/>
  <c r="CH843" i="3"/>
  <c r="CH218" i="3"/>
  <c r="CG545" i="3"/>
  <c r="CH20" i="3"/>
  <c r="CH489" i="3"/>
  <c r="CH707" i="3"/>
  <c r="CH48" i="3"/>
  <c r="CH335" i="3"/>
  <c r="CH601" i="3"/>
  <c r="CH82" i="3"/>
  <c r="CH651" i="3"/>
  <c r="CH393" i="3"/>
  <c r="CH746" i="3"/>
  <c r="CH332" i="3"/>
  <c r="CH451" i="3"/>
  <c r="CH123" i="3"/>
  <c r="CH45" i="3"/>
  <c r="CH248" i="3"/>
  <c r="CH516" i="3"/>
  <c r="CG16" i="3"/>
  <c r="CH39" i="3"/>
  <c r="CH120" i="3"/>
  <c r="CG665" i="3"/>
  <c r="CH919" i="3"/>
  <c r="CH409" i="3"/>
  <c r="CH529" i="3"/>
  <c r="CH299" i="3"/>
  <c r="CH673" i="3"/>
  <c r="CG310" i="3"/>
  <c r="CH921" i="3"/>
  <c r="CH884" i="3"/>
  <c r="CH99" i="3"/>
  <c r="CG67" i="3"/>
  <c r="CG7" i="3"/>
  <c r="CG207" i="3"/>
  <c r="CH258" i="3"/>
  <c r="CG385" i="3"/>
  <c r="CH573" i="3"/>
  <c r="CG360" i="3"/>
  <c r="CH646" i="3"/>
  <c r="CH302" i="3"/>
  <c r="CH290" i="3"/>
  <c r="CG441" i="3"/>
  <c r="CH544" i="3"/>
  <c r="CH705" i="3"/>
  <c r="CG729" i="3"/>
  <c r="CH924" i="3"/>
  <c r="CH881" i="3"/>
  <c r="CG336" i="3"/>
  <c r="CH353" i="3"/>
  <c r="CH639" i="3"/>
  <c r="CH854" i="3"/>
  <c r="CG230" i="3"/>
  <c r="CH151" i="3"/>
  <c r="CG154" i="3"/>
  <c r="CH292" i="3"/>
  <c r="CH438" i="3"/>
  <c r="CH706" i="3"/>
  <c r="CH371" i="3"/>
  <c r="CH479" i="3"/>
  <c r="CH923" i="3"/>
  <c r="CH231" i="3"/>
  <c r="CH41" i="3"/>
  <c r="CH401" i="3"/>
  <c r="CH213" i="3"/>
  <c r="CG396" i="3"/>
  <c r="CH699" i="3"/>
  <c r="CH647" i="3"/>
  <c r="CH417" i="3"/>
  <c r="CG74" i="3"/>
  <c r="CH36" i="3"/>
  <c r="CH40" i="3"/>
  <c r="CH226" i="3"/>
  <c r="CG412" i="3"/>
  <c r="CH625" i="3"/>
  <c r="CH439" i="3"/>
  <c r="CG580" i="3"/>
  <c r="CH702" i="3"/>
  <c r="CH181" i="3"/>
  <c r="CH367" i="3"/>
  <c r="CH841" i="3"/>
  <c r="CH756" i="3"/>
  <c r="CG925" i="3"/>
  <c r="CH89" i="3"/>
  <c r="CH774" i="3"/>
  <c r="CH920" i="3"/>
  <c r="CG613" i="3"/>
  <c r="CH472" i="3"/>
  <c r="CH386" i="3"/>
  <c r="CH267" i="3"/>
  <c r="CH166" i="3"/>
  <c r="CH927" i="3"/>
  <c r="CG514" i="3"/>
  <c r="CH175" i="3"/>
  <c r="CH767" i="3"/>
  <c r="CG179" i="3"/>
  <c r="CG334" i="3"/>
  <c r="CH49" i="3"/>
  <c r="CH739" i="3"/>
  <c r="CH394" i="3"/>
  <c r="CH741" i="3"/>
  <c r="CH10" i="3"/>
  <c r="CH402" i="3"/>
  <c r="CG268" i="3"/>
  <c r="CG191" i="3"/>
  <c r="CH358" i="3"/>
  <c r="CH296" i="3"/>
  <c r="CH640" i="3"/>
  <c r="CH742" i="3"/>
  <c r="CG491" i="3"/>
  <c r="CH922" i="3"/>
  <c r="CG255" i="3"/>
  <c r="CH69" i="3"/>
  <c r="CH680" i="3"/>
  <c r="CH52" i="3"/>
  <c r="CH376" i="3"/>
  <c r="CH291" i="3"/>
  <c r="CH676" i="3"/>
  <c r="CG361" i="3"/>
  <c r="CH420" i="3"/>
  <c r="CH909" i="3"/>
  <c r="CH674" i="3"/>
  <c r="CH321" i="3"/>
  <c r="CG53" i="3"/>
  <c r="CH411" i="3"/>
  <c r="CH595" i="3"/>
  <c r="CH846" i="3"/>
  <c r="CH501" i="3"/>
  <c r="CH773" i="3"/>
  <c r="CH839" i="3"/>
  <c r="CH471" i="3"/>
  <c r="CH201" i="3"/>
  <c r="CH374" i="3"/>
  <c r="CH698" i="3"/>
  <c r="CH857" i="3"/>
  <c r="CG119" i="3"/>
  <c r="CH200" i="3"/>
  <c r="CG848" i="3"/>
  <c r="CH280" i="3"/>
  <c r="CH569" i="3"/>
  <c r="CH138" i="3"/>
  <c r="CH515" i="3"/>
  <c r="CH650" i="3"/>
  <c r="CH57" i="3"/>
  <c r="CG224" i="3"/>
  <c r="CH437" i="3"/>
  <c r="CH590" i="3"/>
  <c r="CH252" i="3"/>
  <c r="CH210" i="3"/>
  <c r="CH315" i="3"/>
  <c r="CH740" i="3"/>
  <c r="CH757" i="3"/>
  <c r="CH753" i="3"/>
  <c r="CH203" i="3"/>
  <c r="CH307" i="3"/>
  <c r="CH95" i="3"/>
  <c r="CH177" i="3"/>
  <c r="CH905" i="3"/>
  <c r="CG253" i="3"/>
  <c r="CH61" i="3"/>
  <c r="CH410" i="3"/>
  <c r="CH562" i="3"/>
  <c r="CH58" i="3"/>
  <c r="CH540" i="3"/>
  <c r="CH704" i="3"/>
  <c r="CH44" i="3"/>
  <c r="CG587" i="3"/>
  <c r="CH908" i="3"/>
  <c r="CG645" i="3"/>
  <c r="CH906" i="3"/>
  <c r="CH362" i="3"/>
  <c r="CH395" i="3"/>
  <c r="CG832" i="3"/>
  <c r="CH636" i="3"/>
  <c r="CH838" i="3"/>
  <c r="CH527" i="3"/>
  <c r="CH504" i="3"/>
  <c r="CH80" i="3"/>
  <c r="CG251" i="3"/>
  <c r="CH612" i="3"/>
  <c r="CH153" i="3"/>
  <c r="CH754" i="3"/>
  <c r="CH73" i="3"/>
  <c r="CH193" i="3"/>
  <c r="CG352" i="3"/>
  <c r="CH220" i="3"/>
  <c r="CH180" i="3"/>
  <c r="CH681" i="3"/>
  <c r="CH568" i="3"/>
  <c r="CH675" i="3"/>
  <c r="CG225" i="3"/>
  <c r="CH907" i="3"/>
  <c r="CG33" i="3"/>
  <c r="CH926" i="3"/>
  <c r="CH9" i="3"/>
  <c r="CH883" i="3"/>
  <c r="CH737" i="3"/>
  <c r="CH855" i="3"/>
  <c r="CG338" i="3"/>
  <c r="CH167" i="3"/>
  <c r="CH635" i="3"/>
  <c r="CH860" i="3"/>
  <c r="CH60" i="3"/>
  <c r="CH408" i="3"/>
  <c r="CH317" i="3"/>
  <c r="CH682" i="3"/>
  <c r="CH476" i="3"/>
  <c r="CH293" i="3"/>
  <c r="CH589" i="3"/>
  <c r="CG600" i="3"/>
  <c r="CH886" i="3"/>
  <c r="CH18" i="3"/>
  <c r="CG599" i="3"/>
  <c r="CG643" i="3"/>
  <c r="CH502" i="3"/>
  <c r="CH320" i="3"/>
  <c r="CH736" i="3"/>
  <c r="CG644" i="3"/>
  <c r="CH192" i="3"/>
  <c r="CH745" i="3"/>
  <c r="CH624" i="3"/>
  <c r="CH377" i="3"/>
  <c r="CH289" i="3"/>
  <c r="CH543" i="3"/>
  <c r="CG474" i="3"/>
  <c r="CH591" i="3"/>
  <c r="CG602" i="3"/>
  <c r="CH222" i="3"/>
  <c r="CH473" i="3"/>
  <c r="CH766" i="3"/>
  <c r="CH205" i="3"/>
  <c r="CH671" i="3"/>
  <c r="CH608" i="3"/>
  <c r="CH482" i="3"/>
  <c r="CH309" i="3"/>
  <c r="CH475" i="3"/>
  <c r="CH257" i="3"/>
  <c r="CG389" i="3"/>
  <c r="CH370" i="3"/>
  <c r="CH87" i="3"/>
  <c r="CH418" i="3"/>
  <c r="CH858" i="3"/>
  <c r="CH678" i="3"/>
  <c r="CG229" i="3"/>
  <c r="CG37" i="3"/>
  <c r="CH81" i="3"/>
  <c r="CG149" i="3"/>
  <c r="CH758" i="3"/>
  <c r="CH121" i="3"/>
  <c r="CH528" i="3"/>
  <c r="CH6" i="3"/>
  <c r="CG597" i="3"/>
  <c r="CH845" i="3"/>
  <c r="CH3" i="3"/>
  <c r="CH178" i="3"/>
  <c r="CG610" i="3"/>
  <c r="CH304" i="3"/>
  <c r="CG217" i="3"/>
  <c r="CG19" i="3"/>
  <c r="CH42" i="3"/>
  <c r="CH842" i="3"/>
  <c r="CG512" i="3"/>
  <c r="CH308" i="3"/>
  <c r="CH79" i="3"/>
  <c r="CG825" i="3"/>
  <c r="CH174" i="3"/>
  <c r="CH579" i="3"/>
  <c r="CH488" i="3"/>
  <c r="CH216" i="3"/>
  <c r="CH172" i="3"/>
  <c r="CH541" i="3"/>
  <c r="CH55" i="3"/>
  <c r="CH297" i="3"/>
  <c r="CH697" i="3"/>
  <c r="CH202" i="3"/>
  <c r="CH400" i="3"/>
  <c r="CG215" i="3"/>
  <c r="CH372" i="3"/>
  <c r="CG319" i="3"/>
  <c r="CG577" i="3"/>
  <c r="CH728" i="3"/>
  <c r="CG728" i="3"/>
  <c r="CG877" i="3"/>
  <c r="CG900" i="3"/>
  <c r="CG667" i="3"/>
  <c r="CH626" i="3"/>
  <c r="CG623" i="3"/>
  <c r="CG609" i="3"/>
  <c r="CH556" i="3"/>
  <c r="CG556" i="3"/>
  <c r="CG35" i="3"/>
  <c r="CH35" i="3"/>
  <c r="CG38" i="3"/>
  <c r="CH38" i="3"/>
  <c r="CG454" i="3"/>
  <c r="CG517" i="3"/>
  <c r="CH452" i="3"/>
  <c r="CG452" i="3"/>
  <c r="W6" i="7" l="1"/>
  <c r="W5" i="7"/>
  <c r="W4" i="7"/>
  <c r="W3" i="7"/>
  <c r="W2" i="7"/>
  <c r="B8" i="1"/>
  <c r="B7" i="1"/>
  <c r="AS5" i="2" l="1"/>
  <c r="AS23" i="2"/>
  <c r="AR16" i="2"/>
  <c r="AD6" i="2"/>
  <c r="AS17" i="2"/>
  <c r="S7" i="2"/>
  <c r="S19" i="2"/>
  <c r="AJ9" i="2"/>
  <c r="AF19" i="2"/>
  <c r="O11" i="2"/>
  <c r="L22" i="2"/>
  <c r="AV21" i="2"/>
  <c r="AB11" i="2"/>
  <c r="AB23" i="2"/>
  <c r="AS11" i="2"/>
  <c r="AJ21" i="2"/>
  <c r="AU12" i="2"/>
  <c r="J15" i="2"/>
  <c r="W15" i="2"/>
  <c r="AB5" i="2"/>
  <c r="AJ15" i="2"/>
  <c r="AF7" i="2"/>
  <c r="L16" i="2"/>
  <c r="AK23" i="2"/>
  <c r="Q12" i="2"/>
  <c r="U20" i="2"/>
  <c r="AH20" i="2"/>
  <c r="J21" i="2"/>
  <c r="AV20" i="2"/>
  <c r="U8" i="2"/>
  <c r="AH8" i="2"/>
  <c r="J9" i="2"/>
  <c r="S13" i="2"/>
  <c r="O17" i="2"/>
  <c r="W21" i="2"/>
  <c r="AG21" i="2"/>
  <c r="L4" i="2"/>
  <c r="AD12" i="2"/>
  <c r="O5" i="2"/>
  <c r="W9" i="2"/>
  <c r="AF13" i="2"/>
  <c r="AB17" i="2"/>
  <c r="K11" i="2"/>
  <c r="AI10" i="2"/>
  <c r="V10" i="2"/>
  <c r="AG9" i="2"/>
  <c r="T9" i="2"/>
  <c r="AE8" i="2"/>
  <c r="R8" i="2"/>
  <c r="AC7" i="2"/>
  <c r="P7" i="2"/>
  <c r="AR6" i="2"/>
  <c r="AA6" i="2"/>
  <c r="N6" i="2"/>
  <c r="AK5" i="2"/>
  <c r="X5" i="2"/>
  <c r="K5" i="2"/>
  <c r="AI4" i="2"/>
  <c r="V4" i="2"/>
  <c r="U6" i="2"/>
  <c r="AC10" i="2"/>
  <c r="K8" i="2"/>
  <c r="R5" i="2"/>
  <c r="N10" i="2"/>
  <c r="AE6" i="2"/>
  <c r="AH10" i="2"/>
  <c r="U10" i="2"/>
  <c r="AF9" i="2"/>
  <c r="S9" i="2"/>
  <c r="AD8" i="2"/>
  <c r="Q8" i="2"/>
  <c r="AB7" i="2"/>
  <c r="O7" i="2"/>
  <c r="L6" i="2"/>
  <c r="AJ5" i="2"/>
  <c r="W5" i="2"/>
  <c r="J5" i="2"/>
  <c r="AH4" i="2"/>
  <c r="U4" i="2"/>
  <c r="R4" i="2"/>
  <c r="AD4" i="2"/>
  <c r="N9" i="2"/>
  <c r="AC4" i="2"/>
  <c r="AR10" i="2"/>
  <c r="AG7" i="2"/>
  <c r="AR4" i="2"/>
  <c r="AG10" i="2"/>
  <c r="T10" i="2"/>
  <c r="AE9" i="2"/>
  <c r="R9" i="2"/>
  <c r="AC8" i="2"/>
  <c r="P8" i="2"/>
  <c r="AR7" i="2"/>
  <c r="AA7" i="2"/>
  <c r="N7" i="2"/>
  <c r="AK6" i="2"/>
  <c r="X6" i="2"/>
  <c r="K6" i="2"/>
  <c r="AI5" i="2"/>
  <c r="V5" i="2"/>
  <c r="AG4" i="2"/>
  <c r="T4" i="2"/>
  <c r="AF5" i="2"/>
  <c r="P10" i="2"/>
  <c r="AI7" i="2"/>
  <c r="AE5" i="2"/>
  <c r="AE12" i="2"/>
  <c r="X9" i="2"/>
  <c r="R6" i="2"/>
  <c r="AF10" i="2"/>
  <c r="S10" i="2"/>
  <c r="AD9" i="2"/>
  <c r="Q9" i="2"/>
  <c r="AB8" i="2"/>
  <c r="O8" i="2"/>
  <c r="L7" i="2"/>
  <c r="AJ6" i="2"/>
  <c r="W6" i="2"/>
  <c r="J6" i="2"/>
  <c r="AH5" i="2"/>
  <c r="U5" i="2"/>
  <c r="AF4" i="2"/>
  <c r="S4" i="2"/>
  <c r="AE4" i="2"/>
  <c r="Q4" i="2"/>
  <c r="AK8" i="2"/>
  <c r="T6" i="2"/>
  <c r="P11" i="2"/>
  <c r="V8" i="2"/>
  <c r="P5" i="2"/>
  <c r="AA14" i="2"/>
  <c r="N14" i="2"/>
  <c r="AK13" i="2"/>
  <c r="X13" i="2"/>
  <c r="K13" i="2"/>
  <c r="AI12" i="2"/>
  <c r="V12" i="2"/>
  <c r="AG11" i="2"/>
  <c r="T11" i="2"/>
  <c r="AE10" i="2"/>
  <c r="R10" i="2"/>
  <c r="AC9" i="2"/>
  <c r="P9" i="2"/>
  <c r="AR8" i="2"/>
  <c r="AA8" i="2"/>
  <c r="N8" i="2"/>
  <c r="AK7" i="2"/>
  <c r="X7" i="2"/>
  <c r="K7" i="2"/>
  <c r="AI6" i="2"/>
  <c r="V6" i="2"/>
  <c r="AG5" i="2"/>
  <c r="T5" i="2"/>
  <c r="AR9" i="2"/>
  <c r="X8" i="2"/>
  <c r="AG6" i="2"/>
  <c r="P4" i="2"/>
  <c r="AA10" i="2"/>
  <c r="AC5" i="2"/>
  <c r="AB15" i="2"/>
  <c r="O15" i="2"/>
  <c r="L14" i="2"/>
  <c r="AJ13" i="2"/>
  <c r="W13" i="2"/>
  <c r="J13" i="2"/>
  <c r="AH12" i="2"/>
  <c r="U12" i="2"/>
  <c r="AF11" i="2"/>
  <c r="S11" i="2"/>
  <c r="AD10" i="2"/>
  <c r="Q10" i="2"/>
  <c r="AB9" i="2"/>
  <c r="O9" i="2"/>
  <c r="L8" i="2"/>
  <c r="AJ7" i="2"/>
  <c r="W7" i="2"/>
  <c r="J7" i="2"/>
  <c r="AH6" i="2"/>
  <c r="S5" i="2"/>
  <c r="AA9" i="2"/>
  <c r="V7" i="2"/>
  <c r="R12" i="2"/>
  <c r="K9" i="2"/>
  <c r="T12" i="2"/>
  <c r="AE11" i="2"/>
  <c r="R11" i="2"/>
  <c r="AI8" i="2"/>
  <c r="N4" i="2"/>
  <c r="AH13" i="2"/>
  <c r="U13" i="2"/>
  <c r="AF12" i="2"/>
  <c r="S12" i="2"/>
  <c r="AD11" i="2"/>
  <c r="Q11" i="2"/>
  <c r="AB10" i="2"/>
  <c r="O10" i="2"/>
  <c r="L9" i="2"/>
  <c r="AJ8" i="2"/>
  <c r="W8" i="2"/>
  <c r="J8" i="2"/>
  <c r="AH7" i="2"/>
  <c r="U7" i="2"/>
  <c r="AF6" i="2"/>
  <c r="S6" i="2"/>
  <c r="AD5" i="2"/>
  <c r="Q5" i="2"/>
  <c r="AB4" i="2"/>
  <c r="O4" i="2"/>
  <c r="K15" i="2"/>
  <c r="AI14" i="2"/>
  <c r="V14" i="2"/>
  <c r="AG13" i="2"/>
  <c r="T13" i="2"/>
  <c r="AC11" i="2"/>
  <c r="AK9" i="2"/>
  <c r="T7" i="2"/>
  <c r="AA4" i="2"/>
  <c r="AC23" i="2"/>
  <c r="P23" i="2"/>
  <c r="AR22" i="2"/>
  <c r="AA22" i="2"/>
  <c r="N22" i="2"/>
  <c r="AK21" i="2"/>
  <c r="X21" i="2"/>
  <c r="K21" i="2"/>
  <c r="AI20" i="2"/>
  <c r="V20" i="2"/>
  <c r="AG19" i="2"/>
  <c r="T19" i="2"/>
  <c r="AE18" i="2"/>
  <c r="R18" i="2"/>
  <c r="AC17" i="2"/>
  <c r="P17" i="2"/>
  <c r="AA16" i="2"/>
  <c r="N16" i="2"/>
  <c r="AK15" i="2"/>
  <c r="X15" i="2"/>
  <c r="N11" i="2"/>
  <c r="AK10" i="2"/>
  <c r="X10" i="2"/>
  <c r="K10" i="2"/>
  <c r="AI9" i="2"/>
  <c r="V9" i="2"/>
  <c r="AG8" i="2"/>
  <c r="T8" i="2"/>
  <c r="AE7" i="2"/>
  <c r="R7" i="2"/>
  <c r="AC6" i="2"/>
  <c r="P6" i="2"/>
  <c r="AR5" i="2"/>
  <c r="AA5" i="2"/>
  <c r="N5" i="2"/>
  <c r="AK4" i="2"/>
  <c r="X4" i="2"/>
  <c r="K4" i="2"/>
  <c r="S8" i="2"/>
  <c r="AD7" i="2"/>
  <c r="Q7" i="2"/>
  <c r="AB6" i="2"/>
  <c r="O6" i="2"/>
  <c r="L5" i="2"/>
  <c r="AJ4" i="2"/>
  <c r="W4" i="2"/>
  <c r="AH21" i="2"/>
  <c r="U21" i="2"/>
  <c r="AF20" i="2"/>
  <c r="S20" i="2"/>
  <c r="AD19" i="2"/>
  <c r="Q19" i="2"/>
  <c r="AB18" i="2"/>
  <c r="O18" i="2"/>
  <c r="L17" i="2"/>
  <c r="AJ16" i="2"/>
  <c r="W16" i="2"/>
  <c r="J16" i="2"/>
  <c r="AH15" i="2"/>
  <c r="U15" i="2"/>
  <c r="AF14" i="2"/>
  <c r="S14" i="2"/>
  <c r="AD13" i="2"/>
  <c r="Q13" i="2"/>
  <c r="AB12" i="2"/>
  <c r="O12" i="2"/>
  <c r="L11" i="2"/>
  <c r="AJ10" i="2"/>
  <c r="W10" i="2"/>
  <c r="J10" i="2"/>
  <c r="AH9" i="2"/>
  <c r="U9" i="2"/>
  <c r="AF8" i="2"/>
  <c r="J4" i="2"/>
  <c r="U14" i="2"/>
  <c r="AS7" i="2"/>
  <c r="AS8" i="2"/>
  <c r="AS15" i="2"/>
  <c r="AS9" i="2"/>
  <c r="AS10" i="2"/>
  <c r="AS4" i="2"/>
  <c r="AV12" i="2"/>
  <c r="AS6" i="2"/>
  <c r="AS18" i="2"/>
  <c r="AS12" i="2"/>
  <c r="L10" i="2"/>
  <c r="Q18" i="2"/>
  <c r="Q6" i="2"/>
  <c r="AH14" i="2"/>
  <c r="AD18" i="2"/>
  <c r="O23" i="2"/>
  <c r="J22" i="2"/>
  <c r="W22" i="2"/>
  <c r="AJ22" i="2"/>
  <c r="L23" i="2"/>
  <c r="AA11" i="2"/>
  <c r="AR11" i="2"/>
  <c r="P12" i="2"/>
  <c r="AC12" i="2"/>
  <c r="AT12" i="2"/>
  <c r="R13" i="2"/>
  <c r="AE13" i="2"/>
  <c r="T14" i="2"/>
  <c r="AG14" i="2"/>
  <c r="V15" i="2"/>
  <c r="AI15" i="2"/>
  <c r="K16" i="2"/>
  <c r="X16" i="2"/>
  <c r="AK16" i="2"/>
  <c r="N17" i="2"/>
  <c r="AA17" i="2"/>
  <c r="AR17" i="2"/>
  <c r="P18" i="2"/>
  <c r="AC18" i="2"/>
  <c r="R19" i="2"/>
  <c r="AE19" i="2"/>
  <c r="T20" i="2"/>
  <c r="AG20" i="2"/>
  <c r="V21" i="2"/>
  <c r="AI21" i="2"/>
  <c r="K22" i="2"/>
  <c r="X22" i="2"/>
  <c r="AK22" i="2"/>
  <c r="N23" i="2"/>
  <c r="AA23" i="2"/>
  <c r="AR23" i="2"/>
  <c r="J14" i="2"/>
  <c r="W14" i="2"/>
  <c r="AJ14" i="2"/>
  <c r="L15" i="2"/>
  <c r="O16" i="2"/>
  <c r="AB16" i="2"/>
  <c r="AS16" i="2"/>
  <c r="Q17" i="2"/>
  <c r="AD17" i="2"/>
  <c r="S18" i="2"/>
  <c r="AF18" i="2"/>
  <c r="U19" i="2"/>
  <c r="AH19" i="2"/>
  <c r="J20" i="2"/>
  <c r="W20" i="2"/>
  <c r="AJ20" i="2"/>
  <c r="L21" i="2"/>
  <c r="O22" i="2"/>
  <c r="AB22" i="2"/>
  <c r="AS22" i="2"/>
  <c r="Q23" i="2"/>
  <c r="AD23" i="2"/>
  <c r="AG12" i="2"/>
  <c r="V13" i="2"/>
  <c r="AI13" i="2"/>
  <c r="K14" i="2"/>
  <c r="X14" i="2"/>
  <c r="AK14" i="2"/>
  <c r="N15" i="2"/>
  <c r="AA15" i="2"/>
  <c r="AR15" i="2"/>
  <c r="P16" i="2"/>
  <c r="AC16" i="2"/>
  <c r="R17" i="2"/>
  <c r="AE17" i="2"/>
  <c r="T18" i="2"/>
  <c r="AG18" i="2"/>
  <c r="V19" i="2"/>
  <c r="AI19" i="2"/>
  <c r="K20" i="2"/>
  <c r="X20" i="2"/>
  <c r="AK20" i="2"/>
  <c r="N21" i="2"/>
  <c r="AA21" i="2"/>
  <c r="AR21" i="2"/>
  <c r="P22" i="2"/>
  <c r="AC22" i="2"/>
  <c r="R23" i="2"/>
  <c r="AE23" i="2"/>
  <c r="Q16" i="2"/>
  <c r="AD16" i="2"/>
  <c r="S17" i="2"/>
  <c r="AF17" i="2"/>
  <c r="U18" i="2"/>
  <c r="AH18" i="2"/>
  <c r="J19" i="2"/>
  <c r="W19" i="2"/>
  <c r="AJ19" i="2"/>
  <c r="L20" i="2"/>
  <c r="O21" i="2"/>
  <c r="AB21" i="2"/>
  <c r="AS21" i="2"/>
  <c r="Q22" i="2"/>
  <c r="AD22" i="2"/>
  <c r="S23" i="2"/>
  <c r="AF23" i="2"/>
  <c r="AR14" i="2"/>
  <c r="P15" i="2"/>
  <c r="AC15" i="2"/>
  <c r="R16" i="2"/>
  <c r="AE16" i="2"/>
  <c r="T17" i="2"/>
  <c r="AG17" i="2"/>
  <c r="V18" i="2"/>
  <c r="AI18" i="2"/>
  <c r="K19" i="2"/>
  <c r="X19" i="2"/>
  <c r="AK19" i="2"/>
  <c r="N20" i="2"/>
  <c r="AA20" i="2"/>
  <c r="AR20" i="2"/>
  <c r="P21" i="2"/>
  <c r="AC21" i="2"/>
  <c r="AT21" i="2"/>
  <c r="R22" i="2"/>
  <c r="AE22" i="2"/>
  <c r="T23" i="2"/>
  <c r="AG23" i="2"/>
  <c r="U11" i="2"/>
  <c r="AH11" i="2"/>
  <c r="J12" i="2"/>
  <c r="W12" i="2"/>
  <c r="AJ12" i="2"/>
  <c r="L13" i="2"/>
  <c r="O14" i="2"/>
  <c r="AB14" i="2"/>
  <c r="AS14" i="2"/>
  <c r="Q15" i="2"/>
  <c r="AD15" i="2"/>
  <c r="S16" i="2"/>
  <c r="AF16" i="2"/>
  <c r="U17" i="2"/>
  <c r="AH17" i="2"/>
  <c r="J18" i="2"/>
  <c r="W18" i="2"/>
  <c r="AJ18" i="2"/>
  <c r="L19" i="2"/>
  <c r="O20" i="2"/>
  <c r="AB20" i="2"/>
  <c r="AS20" i="2"/>
  <c r="Q21" i="2"/>
  <c r="AD21" i="2"/>
  <c r="AU21" i="2"/>
  <c r="S22" i="2"/>
  <c r="AF22" i="2"/>
  <c r="U23" i="2"/>
  <c r="AH23" i="2"/>
  <c r="V11" i="2"/>
  <c r="AI11" i="2"/>
  <c r="K12" i="2"/>
  <c r="X12" i="2"/>
  <c r="AK12" i="2"/>
  <c r="N13" i="2"/>
  <c r="AA13" i="2"/>
  <c r="AR13" i="2"/>
  <c r="P14" i="2"/>
  <c r="AC14" i="2"/>
  <c r="R15" i="2"/>
  <c r="AE15" i="2"/>
  <c r="T16" i="2"/>
  <c r="AG16" i="2"/>
  <c r="V17" i="2"/>
  <c r="AI17" i="2"/>
  <c r="K18" i="2"/>
  <c r="X18" i="2"/>
  <c r="AK18" i="2"/>
  <c r="N19" i="2"/>
  <c r="AA19" i="2"/>
  <c r="AR19" i="2"/>
  <c r="P20" i="2"/>
  <c r="AC20" i="2"/>
  <c r="AT20" i="2"/>
  <c r="R21" i="2"/>
  <c r="AE21" i="2"/>
  <c r="T22" i="2"/>
  <c r="AG22" i="2"/>
  <c r="V23" i="2"/>
  <c r="AI23" i="2"/>
  <c r="J11" i="2"/>
  <c r="W11" i="2"/>
  <c r="AJ11" i="2"/>
  <c r="L12" i="2"/>
  <c r="O13" i="2"/>
  <c r="AB13" i="2"/>
  <c r="AS13" i="2"/>
  <c r="Q14" i="2"/>
  <c r="AD14" i="2"/>
  <c r="S15" i="2"/>
  <c r="AF15" i="2"/>
  <c r="U16" i="2"/>
  <c r="AH16" i="2"/>
  <c r="J17" i="2"/>
  <c r="W17" i="2"/>
  <c r="AJ17" i="2"/>
  <c r="L18" i="2"/>
  <c r="O19" i="2"/>
  <c r="AB19" i="2"/>
  <c r="AS19" i="2"/>
  <c r="Q20" i="2"/>
  <c r="AD20" i="2"/>
  <c r="AU20" i="2"/>
  <c r="S21" i="2"/>
  <c r="AF21" i="2"/>
  <c r="U22" i="2"/>
  <c r="AH22" i="2"/>
  <c r="J23" i="2"/>
  <c r="W23" i="2"/>
  <c r="AJ23" i="2"/>
  <c r="X11" i="2"/>
  <c r="AK11" i="2"/>
  <c r="N12" i="2"/>
  <c r="AA12" i="2"/>
  <c r="AR12" i="2"/>
  <c r="P13" i="2"/>
  <c r="AC13" i="2"/>
  <c r="R14" i="2"/>
  <c r="AE14" i="2"/>
  <c r="T15" i="2"/>
  <c r="AG15" i="2"/>
  <c r="V16" i="2"/>
  <c r="AI16" i="2"/>
  <c r="K17" i="2"/>
  <c r="X17" i="2"/>
  <c r="AK17" i="2"/>
  <c r="N18" i="2"/>
  <c r="AA18" i="2"/>
  <c r="AR18" i="2"/>
  <c r="P19" i="2"/>
  <c r="AC19" i="2"/>
  <c r="R20" i="2"/>
  <c r="AE20" i="2"/>
  <c r="T21" i="2"/>
  <c r="V22" i="2"/>
  <c r="AI22" i="2"/>
  <c r="K23" i="2"/>
  <c r="X23" i="2"/>
  <c r="G20" i="2" l="1"/>
  <c r="G12" i="2"/>
  <c r="G21" i="2"/>
  <c r="I11" i="2"/>
  <c r="I8" i="2"/>
  <c r="I15" i="2"/>
  <c r="I7" i="2"/>
  <c r="I13" i="2"/>
  <c r="I6" i="2"/>
  <c r="Y12" i="2"/>
  <c r="I10" i="2"/>
  <c r="AL5" i="2"/>
  <c r="I22" i="2"/>
  <c r="I18" i="2"/>
  <c r="AL12" i="2"/>
  <c r="AL9" i="2"/>
  <c r="AL18" i="2"/>
  <c r="AL11" i="2"/>
  <c r="AJ3" i="2"/>
  <c r="Y11" i="2"/>
  <c r="AL14" i="2"/>
  <c r="Y7" i="2"/>
  <c r="AC3" i="2"/>
  <c r="V3" i="2"/>
  <c r="AL7" i="2"/>
  <c r="Y9" i="2"/>
  <c r="AI3" i="2"/>
  <c r="Y15" i="2"/>
  <c r="I20" i="2"/>
  <c r="AD3" i="2"/>
  <c r="AL19" i="2"/>
  <c r="AS3" i="2"/>
  <c r="Y16" i="2"/>
  <c r="N3" i="2"/>
  <c r="Y4" i="2"/>
  <c r="R3" i="2"/>
  <c r="Y19" i="2"/>
  <c r="I12" i="2"/>
  <c r="AL20" i="2"/>
  <c r="I19" i="2"/>
  <c r="I14" i="2"/>
  <c r="AL23" i="2"/>
  <c r="AL16" i="2"/>
  <c r="Y22" i="2"/>
  <c r="U3" i="2"/>
  <c r="Y20" i="2"/>
  <c r="Y23" i="2"/>
  <c r="AL22" i="2"/>
  <c r="T3" i="2"/>
  <c r="AH3" i="2"/>
  <c r="Y6" i="2"/>
  <c r="L3" i="2"/>
  <c r="AL15" i="2"/>
  <c r="Q3" i="2"/>
  <c r="AG3" i="2"/>
  <c r="I5" i="2"/>
  <c r="AL6" i="2"/>
  <c r="AL13" i="2"/>
  <c r="I4" i="2"/>
  <c r="J3" i="2"/>
  <c r="K3" i="2"/>
  <c r="O3" i="2"/>
  <c r="AE3" i="2"/>
  <c r="Y10" i="2"/>
  <c r="I23" i="2"/>
  <c r="Y13" i="2"/>
  <c r="AL17" i="2"/>
  <c r="X3" i="2"/>
  <c r="AB3" i="2"/>
  <c r="S3" i="2"/>
  <c r="Y17" i="2"/>
  <c r="AK3" i="2"/>
  <c r="AL10" i="2"/>
  <c r="Y8" i="2"/>
  <c r="AF3" i="2"/>
  <c r="I17" i="2"/>
  <c r="AL21" i="2"/>
  <c r="Y5" i="2"/>
  <c r="AA3" i="2"/>
  <c r="AL4" i="2"/>
  <c r="P3" i="2"/>
  <c r="AL8" i="2"/>
  <c r="I9" i="2"/>
  <c r="Y18" i="2"/>
  <c r="Y21" i="2"/>
  <c r="I16" i="2"/>
  <c r="W3" i="2"/>
  <c r="Y14" i="2"/>
  <c r="I21" i="2"/>
  <c r="AT6" i="2" l="1"/>
  <c r="AT8" i="2"/>
  <c r="AT17" i="2"/>
  <c r="I3" i="2"/>
  <c r="AL3" i="2"/>
  <c r="Y3" i="2"/>
  <c r="AT13" i="2" l="1"/>
  <c r="AV13" i="2"/>
  <c r="AT23" i="2"/>
  <c r="AT7" i="2"/>
  <c r="AT18" i="2"/>
  <c r="AU6" i="2"/>
  <c r="AV6" i="2"/>
  <c r="AT9" i="2"/>
  <c r="AT14" i="2"/>
  <c r="AT15" i="2"/>
  <c r="AV8" i="2"/>
  <c r="AU8" i="2"/>
  <c r="AU17" i="2"/>
  <c r="AV17" i="2"/>
  <c r="AT10" i="2"/>
  <c r="AT16" i="2"/>
  <c r="AT19" i="2"/>
  <c r="AT22" i="2"/>
  <c r="AT11" i="2"/>
  <c r="AU23" i="2"/>
  <c r="AV23" i="2"/>
  <c r="AT4" i="2"/>
  <c r="AT5" i="2"/>
  <c r="AV7" i="2" l="1"/>
  <c r="AU13" i="2"/>
  <c r="G13" i="2" s="1"/>
  <c r="AU7" i="2"/>
  <c r="AU5" i="2"/>
  <c r="AV18" i="2"/>
  <c r="AU15" i="2"/>
  <c r="AU18" i="2"/>
  <c r="AV9" i="2"/>
  <c r="AU9" i="2"/>
  <c r="AV15" i="2"/>
  <c r="AU14" i="2"/>
  <c r="AV14" i="2"/>
  <c r="G6" i="2"/>
  <c r="G8" i="2"/>
  <c r="G17" i="2"/>
  <c r="AU16" i="2"/>
  <c r="AU19" i="2"/>
  <c r="AV19" i="2"/>
  <c r="AV11" i="2"/>
  <c r="AU11" i="2"/>
  <c r="AV5" i="2"/>
  <c r="AV16" i="2"/>
  <c r="AV22" i="2"/>
  <c r="AU10" i="2"/>
  <c r="AU22" i="2"/>
  <c r="AV10" i="2"/>
  <c r="G23" i="2"/>
  <c r="AT3" i="2"/>
  <c r="AV4" i="2"/>
  <c r="AU4" i="2"/>
  <c r="G7" i="2" l="1"/>
  <c r="G5" i="2"/>
  <c r="G18" i="2"/>
  <c r="G15" i="2"/>
  <c r="G9" i="2"/>
  <c r="G14" i="2"/>
  <c r="G16" i="2"/>
  <c r="G22" i="2"/>
  <c r="G19" i="2"/>
  <c r="G11" i="2"/>
  <c r="G10" i="2"/>
  <c r="G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B3" authorId="0" shapeId="0" xr:uid="{00000000-0006-0000-0000-000001000000}">
      <text>
        <r>
          <rPr>
            <sz val="11"/>
            <rFont val="Calibri"/>
            <family val="2"/>
            <charset val="238"/>
          </rPr>
          <t>{$form.identifier}</t>
        </r>
      </text>
    </comment>
    <comment ref="B4" authorId="0" shapeId="0" xr:uid="{00000000-0006-0000-0000-000002000000}">
      <text>
        <r>
          <rPr>
            <sz val="11"/>
            <rFont val="Calibri"/>
            <family val="2"/>
            <charset val="238"/>
          </rPr>
          <t>{$form.name}</t>
        </r>
      </text>
    </comment>
    <comment ref="B5" authorId="0" shapeId="0" xr:uid="{00000000-0006-0000-0000-000003000000}">
      <text>
        <r>
          <rPr>
            <sz val="11"/>
            <rFont val="Calibri"/>
            <family val="2"/>
            <charset val="238"/>
          </rPr>
          <t>{$form.frequency}</t>
        </r>
      </text>
    </comment>
    <comment ref="B6" authorId="0" shapeId="0" xr:uid="{00000000-0006-0000-0000-000004000000}">
      <text>
        <r>
          <rPr>
            <sz val="11"/>
            <rFont val="Calibri"/>
            <family val="2"/>
            <charset val="238"/>
          </rPr>
          <t>{$session.period}</t>
        </r>
      </text>
    </comment>
    <comment ref="B7" authorId="0" shapeId="0" xr:uid="{00000000-0006-0000-0000-000005000000}">
      <text>
        <r>
          <rPr>
            <sz val="11"/>
            <rFont val="Calibri"/>
            <family val="2"/>
            <charset val="238"/>
          </rPr>
          <t>StartYear</t>
        </r>
      </text>
    </comment>
    <comment ref="B8" authorId="0" shapeId="0" xr:uid="{00000000-0006-0000-0000-000006000000}">
      <text>
        <r>
          <rPr>
            <sz val="11"/>
            <rFont val="Calibri"/>
            <family val="2"/>
            <charset val="238"/>
          </rPr>
          <t>EndYear</t>
        </r>
      </text>
    </comment>
    <comment ref="B9" authorId="0" shapeId="0" xr:uid="{00000000-0006-0000-0000-000008000000}">
      <text>
        <r>
          <rPr>
            <sz val="11"/>
            <rFont val="Calibri"/>
            <family val="2"/>
            <charset val="238"/>
          </rPr>
          <t>{$dataentry.duedate}</t>
        </r>
      </text>
    </comment>
    <comment ref="B13" authorId="0" shapeId="0" xr:uid="{00000000-0006-0000-0000-000009000000}">
      <text>
        <r>
          <rPr>
            <sz val="11"/>
            <rFont val="Calibri"/>
            <family val="2"/>
            <charset val="238"/>
          </rPr>
          <t>{$environment.orgname}</t>
        </r>
      </text>
    </comment>
    <comment ref="B14" authorId="0" shapeId="0" xr:uid="{00000000-0006-0000-0000-00000A000000}">
      <text>
        <r>
          <rPr>
            <sz val="11"/>
            <rFont val="Calibri"/>
            <family val="2"/>
            <charset val="238"/>
          </rPr>
          <t>{$environment.orgaddress}</t>
        </r>
      </text>
    </comment>
    <comment ref="B15" authorId="0" shapeId="0" xr:uid="{00000000-0006-0000-0000-00000C000000}">
      <text>
        <r>
          <rPr>
            <sz val="11"/>
            <rFont val="Calibri"/>
            <family val="2"/>
            <charset val="238"/>
          </rPr>
          <t>{$environment.orgcode}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4" authorId="0" shapeId="0" xr:uid="{8E37D888-5596-42EB-8D31-AEBC508ECC8F}">
      <text>
        <r>
          <rPr>
            <sz val="11"/>
            <rFont val="Calibri"/>
            <family val="2"/>
            <charset val="238"/>
          </rPr>
          <t>Osszesito:Osszesito_VKR_Sorszam</t>
        </r>
      </text>
    </comment>
    <comment ref="B4" authorId="0" shapeId="0" xr:uid="{00000000-0006-0000-0100-000004000000}">
      <text>
        <r>
          <rPr>
            <sz val="11"/>
            <rFont val="Calibri"/>
            <family val="2"/>
            <charset val="238"/>
          </rPr>
          <t>Osszesito:Osszesito_VKR_Nev</t>
        </r>
      </text>
    </comment>
    <comment ref="C4" authorId="0" shapeId="0" xr:uid="{00000000-0006-0000-0100-000003000000}">
      <text>
        <r>
          <rPr>
            <sz val="11"/>
            <rFont val="Calibri"/>
            <family val="2"/>
            <charset val="238"/>
          </rPr>
          <t>Osszesito:Osszesito_VKR_Kod</t>
        </r>
      </text>
    </comment>
    <comment ref="D4" authorId="0" shapeId="0" xr:uid="{00000000-0006-0000-0100-000005000000}">
      <text>
        <r>
          <rPr>
            <sz val="11"/>
            <rFont val="Calibri"/>
            <family val="2"/>
            <charset val="238"/>
          </rPr>
          <t>Osszesito:Osszesito_ISA</t>
        </r>
      </text>
    </comment>
    <comment ref="E4" authorId="0" shapeId="0" xr:uid="{00000000-0006-0000-0100-000006000000}">
      <text>
        <r>
          <rPr>
            <sz val="11"/>
            <rFont val="Calibri"/>
            <family val="2"/>
            <charset val="238"/>
          </rPr>
          <t>Osszesito:Osszesito_EllatasertFelelos</t>
        </r>
      </text>
    </comment>
    <comment ref="F4" authorId="0" shapeId="0" xr:uid="{00000000-0006-0000-0100-000007000000}">
      <text>
        <r>
          <rPr>
            <sz val="11"/>
            <rFont val="Calibri"/>
            <family val="2"/>
            <charset val="238"/>
          </rPr>
          <t>Osszesito:Osszesito_EllatasiTerulet</t>
        </r>
      </text>
    </comment>
    <comment ref="A5" authorId="0" shapeId="0" xr:uid="{00000000-0006-0000-0100-000007000000}">
      <text>
        <r>
          <rPr>
            <sz val="11"/>
            <rFont val="Calibri"/>
            <family val="2"/>
            <charset val="238"/>
          </rPr>
          <t>Osszesito:Osszesito_VKR_Sorszam</t>
        </r>
      </text>
    </comment>
    <comment ref="B5" authorId="0" shapeId="0" xr:uid="{00000000-0006-0000-0100-000008000000}">
      <text>
        <r>
          <rPr>
            <sz val="11"/>
            <rFont val="Calibri"/>
            <family val="2"/>
            <charset val="238"/>
          </rPr>
          <t>Osszesito:Osszesito_VKR_Nev</t>
        </r>
      </text>
    </comment>
    <comment ref="C5" authorId="0" shapeId="0" xr:uid="{00000000-0006-0000-0100-000009000000}">
      <text>
        <r>
          <rPr>
            <sz val="11"/>
            <rFont val="Calibri"/>
            <family val="2"/>
            <charset val="238"/>
          </rPr>
          <t>Osszesito:Osszesito_VKR_Kod</t>
        </r>
      </text>
    </comment>
    <comment ref="D5" authorId="0" shapeId="0" xr:uid="{00000000-0006-0000-0100-00000A000000}">
      <text>
        <r>
          <rPr>
            <sz val="11"/>
            <rFont val="Calibri"/>
            <family val="2"/>
            <charset val="238"/>
          </rPr>
          <t>Osszesito:Osszesito_ISA</t>
        </r>
      </text>
    </comment>
    <comment ref="E5" authorId="0" shapeId="0" xr:uid="{00000000-0006-0000-0100-00000B000000}">
      <text>
        <r>
          <rPr>
            <sz val="11"/>
            <rFont val="Calibri"/>
            <family val="2"/>
            <charset val="238"/>
          </rPr>
          <t>Osszesito:Osszesito_EllatasertFelelos</t>
        </r>
      </text>
    </comment>
    <comment ref="F5" authorId="0" shapeId="0" xr:uid="{00000000-0006-0000-0100-00000C000000}">
      <text>
        <r>
          <rPr>
            <sz val="11"/>
            <rFont val="Calibri"/>
            <family val="2"/>
            <charset val="238"/>
          </rPr>
          <t>Osszesito:Osszesito_EllatasiTerulet</t>
        </r>
      </text>
    </comment>
    <comment ref="A6" authorId="0" shapeId="0" xr:uid="{00000000-0006-0000-0100-00000D000000}">
      <text>
        <r>
          <rPr>
            <sz val="11"/>
            <rFont val="Calibri"/>
            <family val="2"/>
            <charset val="238"/>
          </rPr>
          <t>Osszesito:Osszesito_VKR_Sorszam</t>
        </r>
      </text>
    </comment>
    <comment ref="B6" authorId="0" shapeId="0" xr:uid="{00000000-0006-0000-0100-00000E000000}">
      <text>
        <r>
          <rPr>
            <sz val="11"/>
            <rFont val="Calibri"/>
            <family val="2"/>
            <charset val="238"/>
          </rPr>
          <t>Osszesito:Osszesito_VKR_Nev</t>
        </r>
      </text>
    </comment>
    <comment ref="C6" authorId="0" shapeId="0" xr:uid="{00000000-0006-0000-0100-00000F000000}">
      <text>
        <r>
          <rPr>
            <sz val="11"/>
            <rFont val="Calibri"/>
            <family val="2"/>
            <charset val="238"/>
          </rPr>
          <t>Osszesito:Osszesito_VKR_Kod</t>
        </r>
      </text>
    </comment>
    <comment ref="D6" authorId="0" shapeId="0" xr:uid="{00000000-0006-0000-0100-000010000000}">
      <text>
        <r>
          <rPr>
            <sz val="11"/>
            <rFont val="Calibri"/>
            <family val="2"/>
            <charset val="238"/>
          </rPr>
          <t>Osszesito:Osszesito_ISA</t>
        </r>
      </text>
    </comment>
    <comment ref="E6" authorId="0" shapeId="0" xr:uid="{00000000-0006-0000-0100-000011000000}">
      <text>
        <r>
          <rPr>
            <sz val="11"/>
            <rFont val="Calibri"/>
            <family val="2"/>
            <charset val="238"/>
          </rPr>
          <t>Osszesito:Osszesito_EllatasertFelelos</t>
        </r>
      </text>
    </comment>
    <comment ref="F6" authorId="0" shapeId="0" xr:uid="{00000000-0006-0000-0100-000012000000}">
      <text>
        <r>
          <rPr>
            <sz val="11"/>
            <rFont val="Calibri"/>
            <family val="2"/>
            <charset val="238"/>
          </rPr>
          <t>Osszesito:Osszesito_EllatasiTerulet</t>
        </r>
      </text>
    </comment>
    <comment ref="A7" authorId="0" shapeId="0" xr:uid="{00000000-0006-0000-0100-000013000000}">
      <text>
        <r>
          <rPr>
            <sz val="11"/>
            <rFont val="Calibri"/>
            <family val="2"/>
            <charset val="238"/>
          </rPr>
          <t>Osszesito:Osszesito_VKR_Sorszam</t>
        </r>
      </text>
    </comment>
    <comment ref="B7" authorId="0" shapeId="0" xr:uid="{00000000-0006-0000-0100-000014000000}">
      <text>
        <r>
          <rPr>
            <sz val="11"/>
            <rFont val="Calibri"/>
            <family val="2"/>
            <charset val="238"/>
          </rPr>
          <t>Osszesito:Osszesito_VKR_Nev</t>
        </r>
      </text>
    </comment>
    <comment ref="C7" authorId="0" shapeId="0" xr:uid="{00000000-0006-0000-0100-000015000000}">
      <text>
        <r>
          <rPr>
            <sz val="11"/>
            <rFont val="Calibri"/>
            <family val="2"/>
            <charset val="238"/>
          </rPr>
          <t>Osszesito:Osszesito_VKR_Kod</t>
        </r>
      </text>
    </comment>
    <comment ref="D7" authorId="0" shapeId="0" xr:uid="{00000000-0006-0000-0100-000016000000}">
      <text>
        <r>
          <rPr>
            <sz val="11"/>
            <rFont val="Calibri"/>
            <family val="2"/>
            <charset val="238"/>
          </rPr>
          <t>Osszesito:Osszesito_ISA</t>
        </r>
      </text>
    </comment>
    <comment ref="E7" authorId="0" shapeId="0" xr:uid="{00000000-0006-0000-0100-000017000000}">
      <text>
        <r>
          <rPr>
            <sz val="11"/>
            <rFont val="Calibri"/>
            <family val="2"/>
            <charset val="238"/>
          </rPr>
          <t>Osszesito:Osszesito_EllatasertFelelos</t>
        </r>
      </text>
    </comment>
    <comment ref="F7" authorId="0" shapeId="0" xr:uid="{00000000-0006-0000-0100-000018000000}">
      <text>
        <r>
          <rPr>
            <sz val="11"/>
            <rFont val="Calibri"/>
            <family val="2"/>
            <charset val="238"/>
          </rPr>
          <t>Osszesito:Osszesito_EllatasiTerulet</t>
        </r>
      </text>
    </comment>
    <comment ref="A8" authorId="0" shapeId="0" xr:uid="{00000000-0006-0000-0100-000019000000}">
      <text>
        <r>
          <rPr>
            <sz val="11"/>
            <rFont val="Calibri"/>
            <family val="2"/>
            <charset val="238"/>
          </rPr>
          <t>Osszesito:Osszesito_VKR_Sorszam</t>
        </r>
      </text>
    </comment>
    <comment ref="B8" authorId="0" shapeId="0" xr:uid="{00000000-0006-0000-0100-00001A000000}">
      <text>
        <r>
          <rPr>
            <sz val="11"/>
            <rFont val="Calibri"/>
            <family val="2"/>
            <charset val="238"/>
          </rPr>
          <t>Osszesito:Osszesito_VKR_Nev</t>
        </r>
      </text>
    </comment>
    <comment ref="C8" authorId="0" shapeId="0" xr:uid="{00000000-0006-0000-0100-00001B000000}">
      <text>
        <r>
          <rPr>
            <sz val="11"/>
            <rFont val="Calibri"/>
            <family val="2"/>
            <charset val="238"/>
          </rPr>
          <t>Osszesito:Osszesito_VKR_Kod</t>
        </r>
      </text>
    </comment>
    <comment ref="D8" authorId="0" shapeId="0" xr:uid="{00000000-0006-0000-0100-00001C000000}">
      <text>
        <r>
          <rPr>
            <sz val="11"/>
            <rFont val="Calibri"/>
            <family val="2"/>
            <charset val="238"/>
          </rPr>
          <t>Osszesito:Osszesito_ISA</t>
        </r>
      </text>
    </comment>
    <comment ref="E8" authorId="0" shapeId="0" xr:uid="{00000000-0006-0000-0100-00001D000000}">
      <text>
        <r>
          <rPr>
            <sz val="11"/>
            <rFont val="Calibri"/>
            <family val="2"/>
            <charset val="238"/>
          </rPr>
          <t>Osszesito:Osszesito_EllatasertFelelos</t>
        </r>
      </text>
    </comment>
    <comment ref="F8" authorId="0" shapeId="0" xr:uid="{00000000-0006-0000-0100-00001E000000}">
      <text>
        <r>
          <rPr>
            <sz val="11"/>
            <rFont val="Calibri"/>
            <family val="2"/>
            <charset val="238"/>
          </rPr>
          <t>Osszesito:Osszesito_EllatasiTerulet</t>
        </r>
      </text>
    </comment>
    <comment ref="A9" authorId="0" shapeId="0" xr:uid="{00000000-0006-0000-0100-00001F000000}">
      <text>
        <r>
          <rPr>
            <sz val="11"/>
            <rFont val="Calibri"/>
            <family val="2"/>
            <charset val="238"/>
          </rPr>
          <t>Osszesito:Osszesito_VKR_Sorszam</t>
        </r>
      </text>
    </comment>
    <comment ref="B9" authorId="0" shapeId="0" xr:uid="{00000000-0006-0000-0100-000020000000}">
      <text>
        <r>
          <rPr>
            <sz val="11"/>
            <rFont val="Calibri"/>
            <family val="2"/>
            <charset val="238"/>
          </rPr>
          <t>Osszesito:Osszesito_VKR_Nev</t>
        </r>
      </text>
    </comment>
    <comment ref="C9" authorId="0" shapeId="0" xr:uid="{00000000-0006-0000-0100-000021000000}">
      <text>
        <r>
          <rPr>
            <sz val="11"/>
            <rFont val="Calibri"/>
            <family val="2"/>
            <charset val="238"/>
          </rPr>
          <t>Osszesito:Osszesito_VKR_Kod</t>
        </r>
      </text>
    </comment>
    <comment ref="D9" authorId="0" shapeId="0" xr:uid="{00000000-0006-0000-0100-000022000000}">
      <text>
        <r>
          <rPr>
            <sz val="11"/>
            <rFont val="Calibri"/>
            <family val="2"/>
            <charset val="238"/>
          </rPr>
          <t>Osszesito:Osszesito_ISA</t>
        </r>
      </text>
    </comment>
    <comment ref="E9" authorId="0" shapeId="0" xr:uid="{00000000-0006-0000-0100-000023000000}">
      <text>
        <r>
          <rPr>
            <sz val="11"/>
            <rFont val="Calibri"/>
            <family val="2"/>
            <charset val="238"/>
          </rPr>
          <t>Osszesito:Osszesito_EllatasertFelelos</t>
        </r>
      </text>
    </comment>
    <comment ref="F9" authorId="0" shapeId="0" xr:uid="{00000000-0006-0000-0100-000024000000}">
      <text>
        <r>
          <rPr>
            <sz val="11"/>
            <rFont val="Calibri"/>
            <family val="2"/>
            <charset val="238"/>
          </rPr>
          <t>Osszesito:Osszesito_EllatasiTerulet</t>
        </r>
      </text>
    </comment>
    <comment ref="A10" authorId="0" shapeId="0" xr:uid="{00000000-0006-0000-0100-000025000000}">
      <text>
        <r>
          <rPr>
            <sz val="11"/>
            <rFont val="Calibri"/>
            <family val="2"/>
            <charset val="238"/>
          </rPr>
          <t>Osszesito:Osszesito_VKR_Sorszam</t>
        </r>
      </text>
    </comment>
    <comment ref="B10" authorId="0" shapeId="0" xr:uid="{00000000-0006-0000-0100-000026000000}">
      <text>
        <r>
          <rPr>
            <sz val="11"/>
            <rFont val="Calibri"/>
            <family val="2"/>
            <charset val="238"/>
          </rPr>
          <t>Osszesito:Osszesito_VKR_Nev</t>
        </r>
      </text>
    </comment>
    <comment ref="C10" authorId="0" shapeId="0" xr:uid="{00000000-0006-0000-0100-000027000000}">
      <text>
        <r>
          <rPr>
            <sz val="11"/>
            <rFont val="Calibri"/>
            <family val="2"/>
            <charset val="238"/>
          </rPr>
          <t>Osszesito:Osszesito_VKR_Kod</t>
        </r>
      </text>
    </comment>
    <comment ref="D10" authorId="0" shapeId="0" xr:uid="{00000000-0006-0000-0100-000028000000}">
      <text>
        <r>
          <rPr>
            <sz val="11"/>
            <rFont val="Calibri"/>
            <family val="2"/>
            <charset val="238"/>
          </rPr>
          <t>Osszesito:Osszesito_ISA</t>
        </r>
      </text>
    </comment>
    <comment ref="E10" authorId="0" shapeId="0" xr:uid="{00000000-0006-0000-0100-000029000000}">
      <text>
        <r>
          <rPr>
            <sz val="11"/>
            <rFont val="Calibri"/>
            <family val="2"/>
            <charset val="238"/>
          </rPr>
          <t>Osszesito:Osszesito_EllatasertFelelos</t>
        </r>
      </text>
    </comment>
    <comment ref="F10" authorId="0" shapeId="0" xr:uid="{00000000-0006-0000-0100-00002A000000}">
      <text>
        <r>
          <rPr>
            <sz val="11"/>
            <rFont val="Calibri"/>
            <family val="2"/>
            <charset val="238"/>
          </rPr>
          <t>Osszesito:Osszesito_EllatasiTerulet</t>
        </r>
      </text>
    </comment>
    <comment ref="A11" authorId="0" shapeId="0" xr:uid="{00000000-0006-0000-0100-00002B000000}">
      <text>
        <r>
          <rPr>
            <sz val="11"/>
            <rFont val="Calibri"/>
            <family val="2"/>
            <charset val="238"/>
          </rPr>
          <t>Osszesito:Osszesito_VKR_Sorszam</t>
        </r>
      </text>
    </comment>
    <comment ref="B11" authorId="0" shapeId="0" xr:uid="{00000000-0006-0000-0100-00002C000000}">
      <text>
        <r>
          <rPr>
            <sz val="11"/>
            <rFont val="Calibri"/>
            <family val="2"/>
            <charset val="238"/>
          </rPr>
          <t>Osszesito:Osszesito_VKR_Nev</t>
        </r>
      </text>
    </comment>
    <comment ref="C11" authorId="0" shapeId="0" xr:uid="{00000000-0006-0000-0100-00002D000000}">
      <text>
        <r>
          <rPr>
            <sz val="11"/>
            <rFont val="Calibri"/>
            <family val="2"/>
            <charset val="238"/>
          </rPr>
          <t>Osszesito:Osszesito_VKR_Kod</t>
        </r>
      </text>
    </comment>
    <comment ref="D11" authorId="0" shapeId="0" xr:uid="{00000000-0006-0000-0100-00002E000000}">
      <text>
        <r>
          <rPr>
            <sz val="11"/>
            <rFont val="Calibri"/>
            <family val="2"/>
            <charset val="238"/>
          </rPr>
          <t>Osszesito:Osszesito_ISA</t>
        </r>
      </text>
    </comment>
    <comment ref="E11" authorId="0" shapeId="0" xr:uid="{00000000-0006-0000-0100-00002F000000}">
      <text>
        <r>
          <rPr>
            <sz val="11"/>
            <rFont val="Calibri"/>
            <family val="2"/>
            <charset val="238"/>
          </rPr>
          <t>Osszesito:Osszesito_EllatasertFelelos</t>
        </r>
      </text>
    </comment>
    <comment ref="F11" authorId="0" shapeId="0" xr:uid="{00000000-0006-0000-0100-000030000000}">
      <text>
        <r>
          <rPr>
            <sz val="11"/>
            <rFont val="Calibri"/>
            <family val="2"/>
            <charset val="238"/>
          </rPr>
          <t>Osszesito:Osszesito_EllatasiTerulet</t>
        </r>
      </text>
    </comment>
    <comment ref="A12" authorId="0" shapeId="0" xr:uid="{00000000-0006-0000-0100-000031000000}">
      <text>
        <r>
          <rPr>
            <sz val="11"/>
            <rFont val="Calibri"/>
            <family val="2"/>
            <charset val="238"/>
          </rPr>
          <t>Osszesito:Osszesito_VKR_Sorszam</t>
        </r>
      </text>
    </comment>
    <comment ref="B12" authorId="0" shapeId="0" xr:uid="{00000000-0006-0000-0100-000032000000}">
      <text>
        <r>
          <rPr>
            <sz val="11"/>
            <rFont val="Calibri"/>
            <family val="2"/>
            <charset val="238"/>
          </rPr>
          <t>Osszesito:Osszesito_VKR_Nev</t>
        </r>
      </text>
    </comment>
    <comment ref="C12" authorId="0" shapeId="0" xr:uid="{00000000-0006-0000-0100-000033000000}">
      <text>
        <r>
          <rPr>
            <sz val="11"/>
            <rFont val="Calibri"/>
            <family val="2"/>
            <charset val="238"/>
          </rPr>
          <t>Osszesito:Osszesito_VKR_Kod</t>
        </r>
      </text>
    </comment>
    <comment ref="D12" authorId="0" shapeId="0" xr:uid="{00000000-0006-0000-0100-000034000000}">
      <text>
        <r>
          <rPr>
            <sz val="11"/>
            <rFont val="Calibri"/>
            <family val="2"/>
            <charset val="238"/>
          </rPr>
          <t>Osszesito:Osszesito_ISA</t>
        </r>
      </text>
    </comment>
    <comment ref="E12" authorId="0" shapeId="0" xr:uid="{00000000-0006-0000-0100-000035000000}">
      <text>
        <r>
          <rPr>
            <sz val="11"/>
            <rFont val="Calibri"/>
            <family val="2"/>
            <charset val="238"/>
          </rPr>
          <t>Osszesito:Osszesito_EllatasertFelelos</t>
        </r>
      </text>
    </comment>
    <comment ref="F12" authorId="0" shapeId="0" xr:uid="{00000000-0006-0000-0100-000036000000}">
      <text>
        <r>
          <rPr>
            <sz val="11"/>
            <rFont val="Calibri"/>
            <family val="2"/>
            <charset val="238"/>
          </rPr>
          <t>Osszesito:Osszesito_EllatasiTerulet</t>
        </r>
      </text>
    </comment>
    <comment ref="A13" authorId="0" shapeId="0" xr:uid="{00000000-0006-0000-0100-000037000000}">
      <text>
        <r>
          <rPr>
            <sz val="11"/>
            <rFont val="Calibri"/>
            <family val="2"/>
            <charset val="238"/>
          </rPr>
          <t>Osszesito:Osszesito_VKR_Sorszam</t>
        </r>
      </text>
    </comment>
    <comment ref="B13" authorId="0" shapeId="0" xr:uid="{00000000-0006-0000-0100-000038000000}">
      <text>
        <r>
          <rPr>
            <sz val="11"/>
            <rFont val="Calibri"/>
            <family val="2"/>
            <charset val="238"/>
          </rPr>
          <t>Osszesito:Osszesito_VKR_Nev</t>
        </r>
      </text>
    </comment>
    <comment ref="C13" authorId="0" shapeId="0" xr:uid="{00000000-0006-0000-0100-000039000000}">
      <text>
        <r>
          <rPr>
            <sz val="11"/>
            <rFont val="Calibri"/>
            <family val="2"/>
            <charset val="238"/>
          </rPr>
          <t>Osszesito:Osszesito_VKR_Kod</t>
        </r>
      </text>
    </comment>
    <comment ref="D13" authorId="0" shapeId="0" xr:uid="{00000000-0006-0000-0100-00003A000000}">
      <text>
        <r>
          <rPr>
            <sz val="11"/>
            <rFont val="Calibri"/>
            <family val="2"/>
            <charset val="238"/>
          </rPr>
          <t>Osszesito:Osszesito_ISA</t>
        </r>
      </text>
    </comment>
    <comment ref="E13" authorId="0" shapeId="0" xr:uid="{00000000-0006-0000-0100-00003B000000}">
      <text>
        <r>
          <rPr>
            <sz val="11"/>
            <rFont val="Calibri"/>
            <family val="2"/>
            <charset val="238"/>
          </rPr>
          <t>Osszesito:Osszesito_EllatasertFelelos</t>
        </r>
      </text>
    </comment>
    <comment ref="F13" authorId="0" shapeId="0" xr:uid="{00000000-0006-0000-0100-00003C000000}">
      <text>
        <r>
          <rPr>
            <sz val="11"/>
            <rFont val="Calibri"/>
            <family val="2"/>
            <charset val="238"/>
          </rPr>
          <t>Osszesito:Osszesito_EllatasiTerulet</t>
        </r>
      </text>
    </comment>
    <comment ref="A14" authorId="0" shapeId="0" xr:uid="{00000000-0006-0000-0100-00003D000000}">
      <text>
        <r>
          <rPr>
            <sz val="11"/>
            <rFont val="Calibri"/>
            <family val="2"/>
            <charset val="238"/>
          </rPr>
          <t>Osszesito:Osszesito_VKR_Sorszam</t>
        </r>
      </text>
    </comment>
    <comment ref="B14" authorId="0" shapeId="0" xr:uid="{00000000-0006-0000-0100-00003E000000}">
      <text>
        <r>
          <rPr>
            <sz val="11"/>
            <rFont val="Calibri"/>
            <family val="2"/>
            <charset val="238"/>
          </rPr>
          <t>Osszesito:Osszesito_VKR_Nev</t>
        </r>
      </text>
    </comment>
    <comment ref="C14" authorId="0" shapeId="0" xr:uid="{00000000-0006-0000-0100-00003F000000}">
      <text>
        <r>
          <rPr>
            <sz val="11"/>
            <rFont val="Calibri"/>
            <family val="2"/>
            <charset val="238"/>
          </rPr>
          <t>Osszesito:Osszesito_VKR_Kod</t>
        </r>
      </text>
    </comment>
    <comment ref="D14" authorId="0" shapeId="0" xr:uid="{00000000-0006-0000-0100-000040000000}">
      <text>
        <r>
          <rPr>
            <sz val="11"/>
            <rFont val="Calibri"/>
            <family val="2"/>
            <charset val="238"/>
          </rPr>
          <t>Osszesito:Osszesito_ISA</t>
        </r>
      </text>
    </comment>
    <comment ref="E14" authorId="0" shapeId="0" xr:uid="{00000000-0006-0000-0100-000041000000}">
      <text>
        <r>
          <rPr>
            <sz val="11"/>
            <rFont val="Calibri"/>
            <family val="2"/>
            <charset val="238"/>
          </rPr>
          <t>Osszesito:Osszesito_EllatasertFelelos</t>
        </r>
      </text>
    </comment>
    <comment ref="F14" authorId="0" shapeId="0" xr:uid="{00000000-0006-0000-0100-000042000000}">
      <text>
        <r>
          <rPr>
            <sz val="11"/>
            <rFont val="Calibri"/>
            <family val="2"/>
            <charset val="238"/>
          </rPr>
          <t>Osszesito:Osszesito_EllatasiTerulet</t>
        </r>
      </text>
    </comment>
    <comment ref="A15" authorId="0" shapeId="0" xr:uid="{00000000-0006-0000-0100-000043000000}">
      <text>
        <r>
          <rPr>
            <sz val="11"/>
            <rFont val="Calibri"/>
            <family val="2"/>
            <charset val="238"/>
          </rPr>
          <t>Osszesito:Osszesito_VKR_Sorszam</t>
        </r>
      </text>
    </comment>
    <comment ref="B15" authorId="0" shapeId="0" xr:uid="{00000000-0006-0000-0100-000044000000}">
      <text>
        <r>
          <rPr>
            <sz val="11"/>
            <rFont val="Calibri"/>
            <family val="2"/>
            <charset val="238"/>
          </rPr>
          <t>Osszesito:Osszesito_VKR_Nev</t>
        </r>
      </text>
    </comment>
    <comment ref="C15" authorId="0" shapeId="0" xr:uid="{00000000-0006-0000-0100-000045000000}">
      <text>
        <r>
          <rPr>
            <sz val="11"/>
            <rFont val="Calibri"/>
            <family val="2"/>
            <charset val="238"/>
          </rPr>
          <t>Osszesito:Osszesito_VKR_Kod</t>
        </r>
      </text>
    </comment>
    <comment ref="D15" authorId="0" shapeId="0" xr:uid="{00000000-0006-0000-0100-000046000000}">
      <text>
        <r>
          <rPr>
            <sz val="11"/>
            <rFont val="Calibri"/>
            <family val="2"/>
            <charset val="238"/>
          </rPr>
          <t>Osszesito:Osszesito_ISA</t>
        </r>
      </text>
    </comment>
    <comment ref="E15" authorId="0" shapeId="0" xr:uid="{00000000-0006-0000-0100-000047000000}">
      <text>
        <r>
          <rPr>
            <sz val="11"/>
            <rFont val="Calibri"/>
            <family val="2"/>
            <charset val="238"/>
          </rPr>
          <t>Osszesito:Osszesito_EllatasertFelelos</t>
        </r>
      </text>
    </comment>
    <comment ref="F15" authorId="0" shapeId="0" xr:uid="{00000000-0006-0000-0100-000048000000}">
      <text>
        <r>
          <rPr>
            <sz val="11"/>
            <rFont val="Calibri"/>
            <family val="2"/>
            <charset val="238"/>
          </rPr>
          <t>Osszesito:Osszesito_EllatasiTerulet</t>
        </r>
      </text>
    </comment>
    <comment ref="A16" authorId="0" shapeId="0" xr:uid="{00000000-0006-0000-0100-000049000000}">
      <text>
        <r>
          <rPr>
            <sz val="11"/>
            <rFont val="Calibri"/>
            <family val="2"/>
            <charset val="238"/>
          </rPr>
          <t>Osszesito:Osszesito_VKR_Sorszam</t>
        </r>
      </text>
    </comment>
    <comment ref="B16" authorId="0" shapeId="0" xr:uid="{00000000-0006-0000-0100-00004A000000}">
      <text>
        <r>
          <rPr>
            <sz val="11"/>
            <rFont val="Calibri"/>
            <family val="2"/>
            <charset val="238"/>
          </rPr>
          <t>Osszesito:Osszesito_VKR_Nev</t>
        </r>
      </text>
    </comment>
    <comment ref="C16" authorId="0" shapeId="0" xr:uid="{00000000-0006-0000-0100-00004B000000}">
      <text>
        <r>
          <rPr>
            <sz val="11"/>
            <rFont val="Calibri"/>
            <family val="2"/>
            <charset val="238"/>
          </rPr>
          <t>Osszesito:Osszesito_VKR_Kod</t>
        </r>
      </text>
    </comment>
    <comment ref="D16" authorId="0" shapeId="0" xr:uid="{00000000-0006-0000-0100-00004C000000}">
      <text>
        <r>
          <rPr>
            <sz val="11"/>
            <rFont val="Calibri"/>
            <family val="2"/>
            <charset val="238"/>
          </rPr>
          <t>Osszesito:Osszesito_ISA</t>
        </r>
      </text>
    </comment>
    <comment ref="E16" authorId="0" shapeId="0" xr:uid="{00000000-0006-0000-0100-00004D000000}">
      <text>
        <r>
          <rPr>
            <sz val="11"/>
            <rFont val="Calibri"/>
            <family val="2"/>
            <charset val="238"/>
          </rPr>
          <t>Osszesito:Osszesito_EllatasertFelelos</t>
        </r>
      </text>
    </comment>
    <comment ref="F16" authorId="0" shapeId="0" xr:uid="{00000000-0006-0000-0100-00004E000000}">
      <text>
        <r>
          <rPr>
            <sz val="11"/>
            <rFont val="Calibri"/>
            <family val="2"/>
            <charset val="238"/>
          </rPr>
          <t>Osszesito:Osszesito_EllatasiTerulet</t>
        </r>
      </text>
    </comment>
    <comment ref="A17" authorId="0" shapeId="0" xr:uid="{00000000-0006-0000-0100-00004F000000}">
      <text>
        <r>
          <rPr>
            <sz val="11"/>
            <rFont val="Calibri"/>
            <family val="2"/>
            <charset val="238"/>
          </rPr>
          <t>Osszesito:Osszesito_VKR_Sorszam</t>
        </r>
      </text>
    </comment>
    <comment ref="B17" authorId="0" shapeId="0" xr:uid="{00000000-0006-0000-0100-000050000000}">
      <text>
        <r>
          <rPr>
            <sz val="11"/>
            <rFont val="Calibri"/>
            <family val="2"/>
            <charset val="238"/>
          </rPr>
          <t>Osszesito:Osszesito_VKR_Nev</t>
        </r>
      </text>
    </comment>
    <comment ref="C17" authorId="0" shapeId="0" xr:uid="{00000000-0006-0000-0100-000051000000}">
      <text>
        <r>
          <rPr>
            <sz val="11"/>
            <rFont val="Calibri"/>
            <family val="2"/>
            <charset val="238"/>
          </rPr>
          <t>Osszesito:Osszesito_VKR_Kod</t>
        </r>
      </text>
    </comment>
    <comment ref="D17" authorId="0" shapeId="0" xr:uid="{00000000-0006-0000-0100-000052000000}">
      <text>
        <r>
          <rPr>
            <sz val="11"/>
            <rFont val="Calibri"/>
            <family val="2"/>
            <charset val="238"/>
          </rPr>
          <t>Osszesito:Osszesito_ISA</t>
        </r>
      </text>
    </comment>
    <comment ref="E17" authorId="0" shapeId="0" xr:uid="{00000000-0006-0000-0100-000053000000}">
      <text>
        <r>
          <rPr>
            <sz val="11"/>
            <rFont val="Calibri"/>
            <family val="2"/>
            <charset val="238"/>
          </rPr>
          <t>Osszesito:Osszesito_EllatasertFelelos</t>
        </r>
      </text>
    </comment>
    <comment ref="F17" authorId="0" shapeId="0" xr:uid="{00000000-0006-0000-0100-000054000000}">
      <text>
        <r>
          <rPr>
            <sz val="11"/>
            <rFont val="Calibri"/>
            <family val="2"/>
            <charset val="238"/>
          </rPr>
          <t>Osszesito:Osszesito_EllatasiTerulet</t>
        </r>
      </text>
    </comment>
    <comment ref="A18" authorId="0" shapeId="0" xr:uid="{00000000-0006-0000-0100-000055000000}">
      <text>
        <r>
          <rPr>
            <sz val="11"/>
            <rFont val="Calibri"/>
            <family val="2"/>
            <charset val="238"/>
          </rPr>
          <t>Osszesito:Osszesito_VKR_Sorszam</t>
        </r>
      </text>
    </comment>
    <comment ref="B18" authorId="0" shapeId="0" xr:uid="{00000000-0006-0000-0100-000056000000}">
      <text>
        <r>
          <rPr>
            <sz val="11"/>
            <rFont val="Calibri"/>
            <family val="2"/>
            <charset val="238"/>
          </rPr>
          <t>Osszesito:Osszesito_VKR_Nev</t>
        </r>
      </text>
    </comment>
    <comment ref="C18" authorId="0" shapeId="0" xr:uid="{00000000-0006-0000-0100-000057000000}">
      <text>
        <r>
          <rPr>
            <sz val="11"/>
            <rFont val="Calibri"/>
            <family val="2"/>
            <charset val="238"/>
          </rPr>
          <t>Osszesito:Osszesito_VKR_Kod</t>
        </r>
      </text>
    </comment>
    <comment ref="D18" authorId="0" shapeId="0" xr:uid="{00000000-0006-0000-0100-000058000000}">
      <text>
        <r>
          <rPr>
            <sz val="11"/>
            <rFont val="Calibri"/>
            <family val="2"/>
            <charset val="238"/>
          </rPr>
          <t>Osszesito:Osszesito_ISA</t>
        </r>
      </text>
    </comment>
    <comment ref="E18" authorId="0" shapeId="0" xr:uid="{00000000-0006-0000-0100-000059000000}">
      <text>
        <r>
          <rPr>
            <sz val="11"/>
            <rFont val="Calibri"/>
            <family val="2"/>
            <charset val="238"/>
          </rPr>
          <t>Osszesito:Osszesito_EllatasertFelelos</t>
        </r>
      </text>
    </comment>
    <comment ref="F18" authorId="0" shapeId="0" xr:uid="{00000000-0006-0000-0100-00005A000000}">
      <text>
        <r>
          <rPr>
            <sz val="11"/>
            <rFont val="Calibri"/>
            <family val="2"/>
            <charset val="238"/>
          </rPr>
          <t>Osszesito:Osszesito_EllatasiTerulet</t>
        </r>
      </text>
    </comment>
    <comment ref="A19" authorId="0" shapeId="0" xr:uid="{00000000-0006-0000-0100-00005B000000}">
      <text>
        <r>
          <rPr>
            <sz val="11"/>
            <rFont val="Calibri"/>
            <family val="2"/>
            <charset val="238"/>
          </rPr>
          <t>Osszesito:Osszesito_VKR_Sorszam</t>
        </r>
      </text>
    </comment>
    <comment ref="B19" authorId="0" shapeId="0" xr:uid="{00000000-0006-0000-0100-00005C000000}">
      <text>
        <r>
          <rPr>
            <sz val="11"/>
            <rFont val="Calibri"/>
            <family val="2"/>
            <charset val="238"/>
          </rPr>
          <t>Osszesito:Osszesito_VKR_Nev</t>
        </r>
      </text>
    </comment>
    <comment ref="C19" authorId="0" shapeId="0" xr:uid="{00000000-0006-0000-0100-00005D000000}">
      <text>
        <r>
          <rPr>
            <sz val="11"/>
            <rFont val="Calibri"/>
            <family val="2"/>
            <charset val="238"/>
          </rPr>
          <t>Osszesito:Osszesito_VKR_Kod</t>
        </r>
      </text>
    </comment>
    <comment ref="D19" authorId="0" shapeId="0" xr:uid="{00000000-0006-0000-0100-00005E000000}">
      <text>
        <r>
          <rPr>
            <sz val="11"/>
            <rFont val="Calibri"/>
            <family val="2"/>
            <charset val="238"/>
          </rPr>
          <t>Osszesito:Osszesito_ISA</t>
        </r>
      </text>
    </comment>
    <comment ref="E19" authorId="0" shapeId="0" xr:uid="{00000000-0006-0000-0100-00005F000000}">
      <text>
        <r>
          <rPr>
            <sz val="11"/>
            <rFont val="Calibri"/>
            <family val="2"/>
            <charset val="238"/>
          </rPr>
          <t>Osszesito:Osszesito_EllatasertFelelos</t>
        </r>
      </text>
    </comment>
    <comment ref="F19" authorId="0" shapeId="0" xr:uid="{00000000-0006-0000-0100-000060000000}">
      <text>
        <r>
          <rPr>
            <sz val="11"/>
            <rFont val="Calibri"/>
            <family val="2"/>
            <charset val="238"/>
          </rPr>
          <t>Osszesito:Osszesito_EllatasiTerulet</t>
        </r>
      </text>
    </comment>
    <comment ref="A20" authorId="0" shapeId="0" xr:uid="{00000000-0006-0000-0100-000061000000}">
      <text>
        <r>
          <rPr>
            <sz val="11"/>
            <rFont val="Calibri"/>
            <family val="2"/>
            <charset val="238"/>
          </rPr>
          <t>Osszesito:Osszesito_VKR_Sorszam</t>
        </r>
      </text>
    </comment>
    <comment ref="B20" authorId="0" shapeId="0" xr:uid="{00000000-0006-0000-0100-000062000000}">
      <text>
        <r>
          <rPr>
            <sz val="11"/>
            <rFont val="Calibri"/>
            <family val="2"/>
            <charset val="238"/>
          </rPr>
          <t>Osszesito:Osszesito_VKR_Nev</t>
        </r>
      </text>
    </comment>
    <comment ref="C20" authorId="0" shapeId="0" xr:uid="{00000000-0006-0000-0100-000063000000}">
      <text>
        <r>
          <rPr>
            <sz val="11"/>
            <rFont val="Calibri"/>
            <family val="2"/>
            <charset val="238"/>
          </rPr>
          <t>Osszesito:Osszesito_VKR_Kod</t>
        </r>
      </text>
    </comment>
    <comment ref="D20" authorId="0" shapeId="0" xr:uid="{00000000-0006-0000-0100-000064000000}">
      <text>
        <r>
          <rPr>
            <sz val="11"/>
            <rFont val="Calibri"/>
            <family val="2"/>
            <charset val="238"/>
          </rPr>
          <t>Osszesito:Osszesito_ISA</t>
        </r>
      </text>
    </comment>
    <comment ref="E20" authorId="0" shapeId="0" xr:uid="{00000000-0006-0000-0100-000065000000}">
      <text>
        <r>
          <rPr>
            <sz val="11"/>
            <rFont val="Calibri"/>
            <family val="2"/>
            <charset val="238"/>
          </rPr>
          <t>Osszesito:Osszesito_EllatasertFelelos</t>
        </r>
      </text>
    </comment>
    <comment ref="F20" authorId="0" shapeId="0" xr:uid="{00000000-0006-0000-0100-000066000000}">
      <text>
        <r>
          <rPr>
            <sz val="11"/>
            <rFont val="Calibri"/>
            <family val="2"/>
            <charset val="238"/>
          </rPr>
          <t>Osszesito:Osszesito_EllatasiTerulet</t>
        </r>
      </text>
    </comment>
    <comment ref="A21" authorId="0" shapeId="0" xr:uid="{00000000-0006-0000-0100-000067000000}">
      <text>
        <r>
          <rPr>
            <sz val="11"/>
            <rFont val="Calibri"/>
            <family val="2"/>
            <charset val="238"/>
          </rPr>
          <t>Osszesito:Osszesito_VKR_Sorszam</t>
        </r>
      </text>
    </comment>
    <comment ref="B21" authorId="0" shapeId="0" xr:uid="{00000000-0006-0000-0100-000068000000}">
      <text>
        <r>
          <rPr>
            <sz val="11"/>
            <rFont val="Calibri"/>
            <family val="2"/>
            <charset val="238"/>
          </rPr>
          <t>Osszesito:Osszesito_VKR_Nev</t>
        </r>
      </text>
    </comment>
    <comment ref="C21" authorId="0" shapeId="0" xr:uid="{00000000-0006-0000-0100-000069000000}">
      <text>
        <r>
          <rPr>
            <sz val="11"/>
            <rFont val="Calibri"/>
            <family val="2"/>
            <charset val="238"/>
          </rPr>
          <t>Osszesito:Osszesito_VKR_Kod</t>
        </r>
      </text>
    </comment>
    <comment ref="D21" authorId="0" shapeId="0" xr:uid="{00000000-0006-0000-0100-00006A000000}">
      <text>
        <r>
          <rPr>
            <sz val="11"/>
            <rFont val="Calibri"/>
            <family val="2"/>
            <charset val="238"/>
          </rPr>
          <t>Osszesito:Osszesito_ISA</t>
        </r>
      </text>
    </comment>
    <comment ref="E21" authorId="0" shapeId="0" xr:uid="{00000000-0006-0000-0100-00006B000000}">
      <text>
        <r>
          <rPr>
            <sz val="11"/>
            <rFont val="Calibri"/>
            <family val="2"/>
            <charset val="238"/>
          </rPr>
          <t>Osszesito:Osszesito_EllatasertFelelos</t>
        </r>
      </text>
    </comment>
    <comment ref="F21" authorId="0" shapeId="0" xr:uid="{00000000-0006-0000-0100-00006C000000}">
      <text>
        <r>
          <rPr>
            <sz val="11"/>
            <rFont val="Calibri"/>
            <family val="2"/>
            <charset val="238"/>
          </rPr>
          <t>Osszesito:Osszesito_EllatasiTerulet</t>
        </r>
      </text>
    </comment>
    <comment ref="A22" authorId="0" shapeId="0" xr:uid="{00000000-0006-0000-0100-00006D000000}">
      <text>
        <r>
          <rPr>
            <sz val="11"/>
            <rFont val="Calibri"/>
            <family val="2"/>
            <charset val="238"/>
          </rPr>
          <t>Osszesito:Osszesito_VKR_Sorszam</t>
        </r>
      </text>
    </comment>
    <comment ref="B22" authorId="0" shapeId="0" xr:uid="{00000000-0006-0000-0100-00006E000000}">
      <text>
        <r>
          <rPr>
            <sz val="11"/>
            <rFont val="Calibri"/>
            <family val="2"/>
            <charset val="238"/>
          </rPr>
          <t>Osszesito:Osszesito_VKR_Nev</t>
        </r>
      </text>
    </comment>
    <comment ref="C22" authorId="0" shapeId="0" xr:uid="{00000000-0006-0000-0100-00006F000000}">
      <text>
        <r>
          <rPr>
            <sz val="11"/>
            <rFont val="Calibri"/>
            <family val="2"/>
            <charset val="238"/>
          </rPr>
          <t>Osszesito:Osszesito_VKR_Kod</t>
        </r>
      </text>
    </comment>
    <comment ref="D22" authorId="0" shapeId="0" xr:uid="{00000000-0006-0000-0100-000070000000}">
      <text>
        <r>
          <rPr>
            <sz val="11"/>
            <rFont val="Calibri"/>
            <family val="2"/>
            <charset val="238"/>
          </rPr>
          <t>Osszesito:Osszesito_ISA</t>
        </r>
      </text>
    </comment>
    <comment ref="E22" authorId="0" shapeId="0" xr:uid="{00000000-0006-0000-0100-000071000000}">
      <text>
        <r>
          <rPr>
            <sz val="11"/>
            <rFont val="Calibri"/>
            <family val="2"/>
            <charset val="238"/>
          </rPr>
          <t>Osszesito:Osszesito_EllatasertFelelos</t>
        </r>
      </text>
    </comment>
    <comment ref="F22" authorId="0" shapeId="0" xr:uid="{00000000-0006-0000-0100-000072000000}">
      <text>
        <r>
          <rPr>
            <sz val="11"/>
            <rFont val="Calibri"/>
            <family val="2"/>
            <charset val="238"/>
          </rPr>
          <t>Osszesito:Osszesito_EllatasiTerulet</t>
        </r>
      </text>
    </comment>
    <comment ref="A23" authorId="0" shapeId="0" xr:uid="{00000000-0006-0000-0100-000073000000}">
      <text>
        <r>
          <rPr>
            <sz val="11"/>
            <rFont val="Calibri"/>
            <family val="2"/>
            <charset val="238"/>
          </rPr>
          <t>Osszesito:Osszesito_VKR_Sorszam</t>
        </r>
      </text>
    </comment>
    <comment ref="B23" authorId="0" shapeId="0" xr:uid="{00000000-0006-0000-0100-000074000000}">
      <text>
        <r>
          <rPr>
            <sz val="11"/>
            <rFont val="Calibri"/>
            <family val="2"/>
            <charset val="238"/>
          </rPr>
          <t>Osszesito:Osszesito_VKR_Nev</t>
        </r>
      </text>
    </comment>
    <comment ref="C23" authorId="0" shapeId="0" xr:uid="{00000000-0006-0000-0100-000075000000}">
      <text>
        <r>
          <rPr>
            <sz val="11"/>
            <rFont val="Calibri"/>
            <family val="2"/>
            <charset val="238"/>
          </rPr>
          <t>Osszesito:Osszesito_VKR_Kod</t>
        </r>
      </text>
    </comment>
    <comment ref="D23" authorId="0" shapeId="0" xr:uid="{00000000-0006-0000-0100-000076000000}">
      <text>
        <r>
          <rPr>
            <sz val="11"/>
            <rFont val="Calibri"/>
            <family val="2"/>
            <charset val="238"/>
          </rPr>
          <t>Osszesito:Osszesito_ISA</t>
        </r>
      </text>
    </comment>
    <comment ref="E23" authorId="0" shapeId="0" xr:uid="{00000000-0006-0000-0100-000077000000}">
      <text>
        <r>
          <rPr>
            <sz val="11"/>
            <rFont val="Calibri"/>
            <family val="2"/>
            <charset val="238"/>
          </rPr>
          <t>Osszesito:Osszesito_EllatasertFelelos</t>
        </r>
      </text>
    </comment>
    <comment ref="F23" authorId="0" shapeId="0" xr:uid="{00000000-0006-0000-0100-000078000000}">
      <text>
        <r>
          <rPr>
            <sz val="11"/>
            <rFont val="Calibri"/>
            <family val="2"/>
            <charset val="238"/>
          </rPr>
          <t>Osszesito:Osszesito_EllatasiTerulet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B3" authorId="0" shapeId="0" xr:uid="{EC16072E-C5B8-4A80-A8C8-697E6B4402DE}">
      <text>
        <r>
          <rPr>
            <sz val="11"/>
            <rFont val="Calibri"/>
            <family val="2"/>
            <charset val="238"/>
          </rPr>
          <t>SZV_F:FontossagiSorrent</t>
        </r>
      </text>
    </comment>
    <comment ref="C3" authorId="0" shapeId="0" xr:uid="{984ABD9C-65F6-48A3-A6C0-F97129237AFF}">
      <text>
        <r>
          <rPr>
            <sz val="11"/>
            <rFont val="Calibri"/>
            <family val="2"/>
            <charset val="238"/>
          </rPr>
          <t>SZV_F:FeladatKategoria</t>
        </r>
      </text>
    </comment>
    <comment ref="D3" authorId="0" shapeId="0" xr:uid="{6EE9AFDE-9956-4BF8-BD5F-B176516D4A60}">
      <text>
        <r>
          <rPr>
            <sz val="11"/>
            <rFont val="Calibri"/>
            <family val="2"/>
            <charset val="238"/>
          </rPr>
          <t>SZV_F:FeladatMegnevezes</t>
        </r>
      </text>
    </comment>
    <comment ref="E3" authorId="0" shapeId="0" xr:uid="{F75E2ADE-8ABC-45C6-9C76-728F35B78CDC}">
      <text>
        <r>
          <rPr>
            <sz val="11"/>
            <rFont val="Calibri"/>
            <family val="2"/>
            <charset val="238"/>
          </rPr>
          <t>SZV_F:ElviEngedelySzam</t>
        </r>
      </text>
    </comment>
    <comment ref="F3" authorId="0" shapeId="0" xr:uid="{F87F3768-DD75-479D-9F37-FEB65338C93F}">
      <text>
        <r>
          <rPr>
            <sz val="11"/>
            <rFont val="Calibri"/>
            <family val="2"/>
            <charset val="238"/>
          </rPr>
          <t>SZV_F:VKR_Kod</t>
        </r>
      </text>
    </comment>
    <comment ref="G3" authorId="0" shapeId="0" xr:uid="{4F5BA80E-8834-495A-A1C6-EEB3DEAA0479}">
      <text>
        <r>
          <rPr>
            <sz val="11"/>
            <rFont val="Calibri"/>
            <family val="2"/>
            <charset val="238"/>
          </rPr>
          <t>SZV_F:VKR_Nev</t>
        </r>
      </text>
    </comment>
    <comment ref="H3" authorId="0" shapeId="0" xr:uid="{85835487-BFD5-4F46-AECF-1259F1F5B1A1}">
      <text>
        <r>
          <rPr>
            <sz val="11"/>
            <rFont val="Calibri"/>
            <family val="2"/>
            <charset val="238"/>
          </rPr>
          <t>SZV_F:FeladatAzonosito</t>
        </r>
      </text>
    </comment>
    <comment ref="I3" authorId="0" shapeId="0" xr:uid="{98153831-3303-488F-B340-1A7874D25960}">
      <text>
        <r>
          <rPr>
            <sz val="11"/>
            <rFont val="Calibri"/>
            <family val="2"/>
            <charset val="238"/>
          </rPr>
          <t>SZV_F:EllatasiTerulet</t>
        </r>
      </text>
    </comment>
    <comment ref="J3" authorId="0" shapeId="0" xr:uid="{0E1E675C-6350-43F3-966E-C7981C3C0762}">
      <text>
        <r>
          <rPr>
            <sz val="11"/>
            <rFont val="Calibri"/>
            <family val="2"/>
            <charset val="238"/>
          </rPr>
          <t>SZV_F:EllatasertFelelos</t>
        </r>
      </text>
    </comment>
    <comment ref="K3" authorId="0" shapeId="0" xr:uid="{AF96D503-7B1B-47C4-A6D8-91D24E0B1EF1}">
      <text>
        <r>
          <rPr>
            <sz val="11"/>
            <rFont val="Calibri"/>
            <family val="2"/>
            <charset val="238"/>
          </rPr>
          <t>SZV_F:TervezettNettoKoltseg</t>
        </r>
      </text>
    </comment>
    <comment ref="L3" authorId="0" shapeId="0" xr:uid="{29C33EB9-55D3-4D4B-9795-C572B5150AD3}">
      <text>
        <r>
          <rPr>
            <sz val="11"/>
            <rFont val="Calibri"/>
            <family val="2"/>
            <charset val="238"/>
          </rPr>
          <t>SZV_F:IdotartamKezdes</t>
        </r>
      </text>
    </comment>
    <comment ref="M3" authorId="0" shapeId="0" xr:uid="{E62D07B9-F2F3-428C-BDFE-B554D580CB1C}">
      <text>
        <r>
          <rPr>
            <sz val="11"/>
            <rFont val="Calibri"/>
            <family val="2"/>
            <charset val="238"/>
          </rPr>
          <t>SZV_F:IdotartamBefejezes</t>
        </r>
      </text>
    </comment>
    <comment ref="N3" authorId="0" shapeId="0" xr:uid="{01FEAA23-4BFA-4C84-BBCD-5821455578FF}">
      <text>
        <r>
          <rPr>
            <sz val="11"/>
            <rFont val="Calibri"/>
            <family val="2"/>
            <charset val="238"/>
          </rPr>
          <t>SZV_F:NettoKoltsegUtem1</t>
        </r>
      </text>
    </comment>
    <comment ref="O3" authorId="0" shapeId="0" xr:uid="{BB387941-5B38-43F5-AE72-854DE20F0CDF}">
      <text>
        <r>
          <rPr>
            <sz val="11"/>
            <rFont val="Calibri"/>
            <family val="2"/>
            <charset val="238"/>
          </rPr>
          <t>SZV_F:NettoKoltsegUtem2</t>
        </r>
      </text>
    </comment>
    <comment ref="P3" authorId="0" shapeId="0" xr:uid="{FC1499A3-3C41-4F81-BD37-33D514DA8832}">
      <text>
        <r>
          <rPr>
            <sz val="11"/>
            <rFont val="Calibri"/>
            <family val="2"/>
            <charset val="238"/>
          </rPr>
          <t>SZV_F:EM_Melleklet2_KTG</t>
        </r>
      </text>
    </comment>
    <comment ref="R3" authorId="0" shapeId="0" xr:uid="{3C432107-E50A-409F-836E-A79590807DAD}">
      <text>
        <r>
          <rPr>
            <sz val="11"/>
            <rFont val="Calibri"/>
            <family val="2"/>
            <charset val="238"/>
          </rPr>
          <t>SZV_F:HDUtem1</t>
        </r>
      </text>
    </comment>
    <comment ref="S3" authorId="0" shapeId="0" xr:uid="{0D4A96A7-F2C7-415E-AF91-469D6AD62E91}">
      <text>
        <r>
          <rPr>
            <sz val="11"/>
            <rFont val="Calibri"/>
            <family val="2"/>
            <charset val="238"/>
          </rPr>
          <t>SZV_F:ECSUtem1</t>
        </r>
      </text>
    </comment>
    <comment ref="T3" authorId="0" shapeId="0" xr:uid="{D1354450-5722-492B-A3F4-144DC92EFEC6}">
      <text>
        <r>
          <rPr>
            <sz val="11"/>
            <rFont val="Calibri"/>
            <family val="2"/>
            <charset val="238"/>
          </rPr>
          <t>SZV_F:KFHUtem1</t>
        </r>
      </text>
    </comment>
    <comment ref="U3" authorId="0" shapeId="0" xr:uid="{F1F10458-6834-4CAA-A974-D148FE998EC1}">
      <text>
        <r>
          <rPr>
            <sz val="11"/>
            <rFont val="Calibri"/>
            <family val="2"/>
            <charset val="238"/>
          </rPr>
          <t>SZV_F:Egyeb_SajatUtem1</t>
        </r>
      </text>
    </comment>
    <comment ref="V3" authorId="0" shapeId="0" xr:uid="{B1C1F5A4-44CD-46C0-93B9-977DF3FC5626}">
      <text>
        <r>
          <rPr>
            <sz val="11"/>
            <rFont val="Calibri"/>
            <family val="2"/>
            <charset val="238"/>
          </rPr>
          <t>SZV_F:DijUtem1</t>
        </r>
      </text>
    </comment>
    <comment ref="W3" authorId="0" shapeId="0" xr:uid="{7C6E5B93-E377-4DA6-B315-AA3D7D3AF398}">
      <text>
        <r>
          <rPr>
            <sz val="11"/>
            <rFont val="Calibri"/>
            <family val="2"/>
            <charset val="238"/>
          </rPr>
          <t>SZV_F:EM_Melleklet1_Utem1</t>
        </r>
      </text>
    </comment>
    <comment ref="X3" authorId="0" shapeId="0" xr:uid="{600B1FC6-D894-42E6-B5E5-3C17C6A98BE7}">
      <text>
        <r>
          <rPr>
            <sz val="11"/>
            <rFont val="Calibri"/>
            <family val="2"/>
            <charset val="238"/>
          </rPr>
          <t>SZV_F:EgyebAllamiUtem1</t>
        </r>
      </text>
    </comment>
    <comment ref="Y3" authorId="0" shapeId="0" xr:uid="{BD156F5E-C5A8-4A0D-A238-44A71BC33DA8}">
      <text>
        <r>
          <rPr>
            <sz val="11"/>
            <rFont val="Calibri"/>
            <family val="2"/>
            <charset val="238"/>
          </rPr>
          <t>SZV_F:OnkormanyzatiUtem1</t>
        </r>
      </text>
    </comment>
    <comment ref="Z3" authorId="0" shapeId="0" xr:uid="{91B0D8A0-0F13-48BE-BBE5-4DC410AFF332}">
      <text>
        <r>
          <rPr>
            <sz val="11"/>
            <rFont val="Calibri"/>
            <family val="2"/>
            <charset val="238"/>
          </rPr>
          <t>SZV_F:EUUtem1</t>
        </r>
      </text>
    </comment>
    <comment ref="AA3" authorId="0" shapeId="0" xr:uid="{BC534DD1-9EB7-494B-A3FE-864BB6E0358B}">
      <text>
        <r>
          <rPr>
            <sz val="11"/>
            <rFont val="Calibri"/>
            <family val="2"/>
            <charset val="238"/>
          </rPr>
          <t>SZV_F:EgyebUtem1</t>
        </r>
      </text>
    </comment>
    <comment ref="AB3" authorId="0" shapeId="0" xr:uid="{BDCEDF3D-220F-4789-8FB9-F272B28A274E}">
      <text>
        <r>
          <rPr>
            <sz val="11"/>
            <rFont val="Calibri"/>
            <family val="2"/>
            <charset val="238"/>
          </rPr>
          <t>SZV_F:HitelKotvenyUtem1</t>
        </r>
      </text>
    </comment>
    <comment ref="AC3" authorId="0" shapeId="0" xr:uid="{39DB1E0A-BAD9-4100-BB79-1F800819E303}">
      <text>
        <r>
          <rPr>
            <sz val="11"/>
            <rFont val="Calibri"/>
            <family val="2"/>
            <charset val="238"/>
          </rPr>
          <t>SZV_F:OsszesenUtem1</t>
        </r>
      </text>
    </comment>
    <comment ref="AF3" authorId="0" shapeId="0" xr:uid="{5C0FF176-C1A6-463D-828A-8C4E4CB63425}">
      <text>
        <r>
          <rPr>
            <sz val="11"/>
            <rFont val="Calibri"/>
            <family val="2"/>
            <charset val="238"/>
          </rPr>
          <t>SZV_F:HDUtem2</t>
        </r>
      </text>
    </comment>
    <comment ref="AG3" authorId="0" shapeId="0" xr:uid="{96BCA910-97E2-41B0-BA49-10DCF364A6B5}">
      <text>
        <r>
          <rPr>
            <sz val="11"/>
            <rFont val="Calibri"/>
            <family val="2"/>
            <charset val="238"/>
          </rPr>
          <t>SZV_F:ECSUtem2</t>
        </r>
      </text>
    </comment>
    <comment ref="AH3" authorId="0" shapeId="0" xr:uid="{F296CE22-265A-4E99-AF85-4009AF576694}">
      <text>
        <r>
          <rPr>
            <sz val="11"/>
            <rFont val="Calibri"/>
            <family val="2"/>
            <charset val="238"/>
          </rPr>
          <t>SZV_F:KFHUtem2</t>
        </r>
      </text>
    </comment>
    <comment ref="AI3" authorId="0" shapeId="0" xr:uid="{F73EBD7A-ED29-48AB-BDD6-8583D38B3045}">
      <text>
        <r>
          <rPr>
            <sz val="11"/>
            <rFont val="Calibri"/>
            <family val="2"/>
            <charset val="238"/>
          </rPr>
          <t>SZV_F:Egyeb_SajatUtem2</t>
        </r>
      </text>
    </comment>
    <comment ref="AJ3" authorId="0" shapeId="0" xr:uid="{FD41A5AA-8AE0-463E-830E-9E0B83FA3D83}">
      <text>
        <r>
          <rPr>
            <sz val="11"/>
            <rFont val="Calibri"/>
            <family val="2"/>
            <charset val="238"/>
          </rPr>
          <t>SZV_F:DijUtem2</t>
        </r>
      </text>
    </comment>
    <comment ref="AK3" authorId="0" shapeId="0" xr:uid="{948DFBF7-2A2B-42A4-9C00-6AD9F888017F}">
      <text>
        <r>
          <rPr>
            <sz val="11"/>
            <rFont val="Calibri"/>
            <family val="2"/>
            <charset val="238"/>
          </rPr>
          <t>SZV_F:EM_Melleklet1_Utem2</t>
        </r>
      </text>
    </comment>
    <comment ref="AL3" authorId="0" shapeId="0" xr:uid="{13ABF913-76DD-4E55-A7F3-090588471D41}">
      <text>
        <r>
          <rPr>
            <sz val="11"/>
            <rFont val="Calibri"/>
            <family val="2"/>
            <charset val="238"/>
          </rPr>
          <t>SZV_F:EgyebAllamiUtem2</t>
        </r>
      </text>
    </comment>
    <comment ref="AM3" authorId="0" shapeId="0" xr:uid="{6CD03BCB-52A4-4895-BA68-F1DD69B78F4C}">
      <text>
        <r>
          <rPr>
            <sz val="11"/>
            <rFont val="Calibri"/>
            <family val="2"/>
            <charset val="238"/>
          </rPr>
          <t>SZV_F:OnkormanyzatiUtem2</t>
        </r>
      </text>
    </comment>
    <comment ref="AN3" authorId="0" shapeId="0" xr:uid="{638466D8-5836-4A2F-9404-7E59EBE9C745}">
      <text>
        <r>
          <rPr>
            <sz val="11"/>
            <rFont val="Calibri"/>
            <family val="2"/>
            <charset val="238"/>
          </rPr>
          <t>SZV_F:EUUtem2</t>
        </r>
      </text>
    </comment>
    <comment ref="AO3" authorId="0" shapeId="0" xr:uid="{0CE80838-7C5D-4631-9FCF-967D86461918}">
      <text>
        <r>
          <rPr>
            <sz val="11"/>
            <rFont val="Calibri"/>
            <family val="2"/>
            <charset val="238"/>
          </rPr>
          <t>SZV_F:EgyebUtem2</t>
        </r>
      </text>
    </comment>
    <comment ref="AP3" authorId="0" shapeId="0" xr:uid="{2CC02B7E-61D1-43A3-B119-40AE98D9E619}">
      <text>
        <r>
          <rPr>
            <sz val="11"/>
            <rFont val="Calibri"/>
            <family val="2"/>
            <charset val="238"/>
          </rPr>
          <t>SZV_F:HitelKotvenyUtem2</t>
        </r>
      </text>
    </comment>
    <comment ref="AQ3" authorId="0" shapeId="0" xr:uid="{2C82DEC2-C345-473B-8937-7AA05FDDD58E}">
      <text>
        <r>
          <rPr>
            <sz val="11"/>
            <rFont val="Calibri"/>
            <family val="2"/>
            <charset val="238"/>
          </rPr>
          <t>SZV_F:OsszesenUtem2</t>
        </r>
      </text>
    </comment>
    <comment ref="AR3" authorId="0" shapeId="0" xr:uid="{128D568E-985F-45F5-B998-641E1B3E5191}">
      <text>
        <r>
          <rPr>
            <sz val="11"/>
            <rFont val="Calibri"/>
            <family val="2"/>
            <charset val="238"/>
          </rPr>
          <t>SZV_F:ForrashianyUtem2</t>
        </r>
      </text>
    </comment>
    <comment ref="AU3" authorId="0" shapeId="0" xr:uid="{4FD0E979-BF86-4FC8-86EA-87EE55378B10}">
      <text>
        <r>
          <rPr>
            <sz val="11"/>
            <rFont val="Calibri"/>
            <family val="2"/>
            <charset val="238"/>
          </rPr>
          <t>SZV_F:Indokolas</t>
        </r>
      </text>
    </comment>
    <comment ref="AV3" authorId="0" shapeId="0" xr:uid="{73019DDA-12EB-4B81-B780-71AD0CC1B503}">
      <text>
        <r>
          <rPr>
            <sz val="11"/>
            <rFont val="Calibri"/>
            <family val="2"/>
            <charset val="238"/>
          </rPr>
          <t>SZV_F:Megjegyzes</t>
        </r>
      </text>
    </comment>
    <comment ref="AW3" authorId="0" shapeId="0" xr:uid="{82707361-6382-4CFF-93CF-D227C022B7C3}">
      <text>
        <r>
          <rPr>
            <sz val="11"/>
            <rFont val="Calibri"/>
            <family val="2"/>
            <charset val="238"/>
          </rPr>
          <t>SZV_F:FeladatSorszam</t>
        </r>
      </text>
    </comment>
    <comment ref="AY3" authorId="0" shapeId="0" xr:uid="{1A90EF03-91CB-4029-BA62-AA2D3ED1E855}">
      <text>
        <r>
          <rPr>
            <sz val="11"/>
            <rFont val="Calibri"/>
            <family val="2"/>
            <charset val="238"/>
          </rPr>
          <t>SZV_F:ISA</t>
        </r>
      </text>
    </comment>
    <comment ref="B4" authorId="0" shapeId="0" xr:uid="{E063F294-8CFF-46E4-BB5F-9A2533CDE117}">
      <text>
        <r>
          <rPr>
            <sz val="11"/>
            <rFont val="Calibri"/>
            <family val="2"/>
            <charset val="238"/>
          </rPr>
          <t>SZV_F:FontossagiSorrent</t>
        </r>
      </text>
    </comment>
    <comment ref="C4" authorId="0" shapeId="0" xr:uid="{B53F7BB8-D2C1-4BAB-8271-F2261BC6101D}">
      <text>
        <r>
          <rPr>
            <sz val="11"/>
            <rFont val="Calibri"/>
            <family val="2"/>
            <charset val="238"/>
          </rPr>
          <t>SZV_F:FeladatKategoria</t>
        </r>
      </text>
    </comment>
    <comment ref="D4" authorId="0" shapeId="0" xr:uid="{A710422C-45D3-4718-BBB2-5052927D11A9}">
      <text>
        <r>
          <rPr>
            <sz val="11"/>
            <rFont val="Calibri"/>
            <family val="2"/>
            <charset val="238"/>
          </rPr>
          <t>SZV_F:FeladatMegnevezes</t>
        </r>
      </text>
    </comment>
    <comment ref="E4" authorId="0" shapeId="0" xr:uid="{92F14115-265B-476E-AFD8-F1EFEC33561A}">
      <text>
        <r>
          <rPr>
            <sz val="11"/>
            <rFont val="Calibri"/>
            <family val="2"/>
            <charset val="238"/>
          </rPr>
          <t>SZV_F:ElviEngedelySzam</t>
        </r>
      </text>
    </comment>
    <comment ref="F4" authorId="0" shapeId="0" xr:uid="{FDA9DE73-C64F-4368-BED1-701910E319C3}">
      <text>
        <r>
          <rPr>
            <sz val="11"/>
            <rFont val="Calibri"/>
            <family val="2"/>
            <charset val="238"/>
          </rPr>
          <t>SZV_F:VKR_Kod</t>
        </r>
      </text>
    </comment>
    <comment ref="G4" authorId="0" shapeId="0" xr:uid="{7CFBE2D2-B6ED-43B1-AF1A-DE4FC783207C}">
      <text>
        <r>
          <rPr>
            <sz val="11"/>
            <rFont val="Calibri"/>
            <family val="2"/>
            <charset val="238"/>
          </rPr>
          <t>SZV_F:VKR_Nev</t>
        </r>
      </text>
    </comment>
    <comment ref="H4" authorId="0" shapeId="0" xr:uid="{6B5FFA1B-C2B5-415F-BA94-F3874CB51142}">
      <text>
        <r>
          <rPr>
            <sz val="11"/>
            <rFont val="Calibri"/>
            <family val="2"/>
            <charset val="238"/>
          </rPr>
          <t>SZV_F:FeladatAzonosito</t>
        </r>
      </text>
    </comment>
    <comment ref="I4" authorId="0" shapeId="0" xr:uid="{DCF27E0C-F5FC-4A68-962E-79C38F485DA7}">
      <text>
        <r>
          <rPr>
            <sz val="11"/>
            <rFont val="Calibri"/>
            <family val="2"/>
            <charset val="238"/>
          </rPr>
          <t>SZV_F:EllatasiTerulet</t>
        </r>
      </text>
    </comment>
    <comment ref="J4" authorId="0" shapeId="0" xr:uid="{A0E33827-E35E-43D9-A5AC-93DD68041E92}">
      <text>
        <r>
          <rPr>
            <sz val="11"/>
            <rFont val="Calibri"/>
            <family val="2"/>
            <charset val="238"/>
          </rPr>
          <t>SZV_F:EllatasertFelelos</t>
        </r>
      </text>
    </comment>
    <comment ref="K4" authorId="0" shapeId="0" xr:uid="{43C52631-474B-4FB0-83DD-E168B6D1EF62}">
      <text>
        <r>
          <rPr>
            <sz val="11"/>
            <rFont val="Calibri"/>
            <family val="2"/>
            <charset val="238"/>
          </rPr>
          <t>SZV_F:TervezettNettoKoltseg</t>
        </r>
      </text>
    </comment>
    <comment ref="L4" authorId="0" shapeId="0" xr:uid="{727CAD18-52B9-4D82-834C-B5311FFFDCD5}">
      <text>
        <r>
          <rPr>
            <sz val="11"/>
            <rFont val="Calibri"/>
            <family val="2"/>
            <charset val="238"/>
          </rPr>
          <t>SZV_F:IdotartamKezdes</t>
        </r>
      </text>
    </comment>
    <comment ref="M4" authorId="0" shapeId="0" xr:uid="{74AA243D-2744-4195-BD64-BFA36DD5AC67}">
      <text>
        <r>
          <rPr>
            <sz val="11"/>
            <rFont val="Calibri"/>
            <family val="2"/>
            <charset val="238"/>
          </rPr>
          <t>SZV_F:IdotartamBefejezes</t>
        </r>
      </text>
    </comment>
    <comment ref="N4" authorId="0" shapeId="0" xr:uid="{CC459B56-B668-4AC5-812C-BD3B9DE7A843}">
      <text>
        <r>
          <rPr>
            <sz val="11"/>
            <rFont val="Calibri"/>
            <family val="2"/>
            <charset val="238"/>
          </rPr>
          <t>SZV_F:NettoKoltsegUtem1</t>
        </r>
      </text>
    </comment>
    <comment ref="O4" authorId="0" shapeId="0" xr:uid="{41DC8989-04CF-413C-9DB2-C33E0385F22B}">
      <text>
        <r>
          <rPr>
            <sz val="11"/>
            <rFont val="Calibri"/>
            <family val="2"/>
            <charset val="238"/>
          </rPr>
          <t>SZV_F:NettoKoltsegUtem2</t>
        </r>
      </text>
    </comment>
    <comment ref="P4" authorId="0" shapeId="0" xr:uid="{13EF70D4-3F18-46F2-A7A4-533E6BF3A1E3}">
      <text>
        <r>
          <rPr>
            <sz val="11"/>
            <rFont val="Calibri"/>
            <family val="2"/>
            <charset val="238"/>
          </rPr>
          <t>SZV_F:EM_Melleklet2_KTG</t>
        </r>
      </text>
    </comment>
    <comment ref="R4" authorId="0" shapeId="0" xr:uid="{086FC146-5AAE-411B-AB61-11813A18F0DC}">
      <text>
        <r>
          <rPr>
            <sz val="11"/>
            <rFont val="Calibri"/>
            <family val="2"/>
            <charset val="238"/>
          </rPr>
          <t>SZV_F:HDUtem1</t>
        </r>
      </text>
    </comment>
    <comment ref="S4" authorId="0" shapeId="0" xr:uid="{81BA54C9-CAF1-4E71-821B-8F4CCE0665FC}">
      <text>
        <r>
          <rPr>
            <sz val="11"/>
            <rFont val="Calibri"/>
            <family val="2"/>
            <charset val="238"/>
          </rPr>
          <t>SZV_F:ECSUtem1</t>
        </r>
      </text>
    </comment>
    <comment ref="T4" authorId="0" shapeId="0" xr:uid="{D3124AD8-4492-4991-B368-1B8842294886}">
      <text>
        <r>
          <rPr>
            <sz val="11"/>
            <rFont val="Calibri"/>
            <family val="2"/>
            <charset val="238"/>
          </rPr>
          <t>SZV_F:KFHUtem1</t>
        </r>
      </text>
    </comment>
    <comment ref="U4" authorId="0" shapeId="0" xr:uid="{D2FF759B-687D-4D17-A348-B61967442220}">
      <text>
        <r>
          <rPr>
            <sz val="11"/>
            <rFont val="Calibri"/>
            <family val="2"/>
            <charset val="238"/>
          </rPr>
          <t>SZV_F:Egyeb_SajatUtem1</t>
        </r>
      </text>
    </comment>
    <comment ref="V4" authorId="0" shapeId="0" xr:uid="{296D34E1-1858-403D-8A8C-A5FAAE71DE98}">
      <text>
        <r>
          <rPr>
            <sz val="11"/>
            <rFont val="Calibri"/>
            <family val="2"/>
            <charset val="238"/>
          </rPr>
          <t>SZV_F:DijUtem1</t>
        </r>
      </text>
    </comment>
    <comment ref="W4" authorId="0" shapeId="0" xr:uid="{7CD171E4-75EC-43C8-8E07-6C6108A4B007}">
      <text>
        <r>
          <rPr>
            <sz val="11"/>
            <rFont val="Calibri"/>
            <family val="2"/>
            <charset val="238"/>
          </rPr>
          <t>SZV_F:EM_Melleklet1_Utem1</t>
        </r>
      </text>
    </comment>
    <comment ref="X4" authorId="0" shapeId="0" xr:uid="{2D72C620-0664-4285-914E-7A90221E8A14}">
      <text>
        <r>
          <rPr>
            <sz val="11"/>
            <rFont val="Calibri"/>
            <family val="2"/>
            <charset val="238"/>
          </rPr>
          <t>SZV_F:EgyebAllamiUtem1</t>
        </r>
      </text>
    </comment>
    <comment ref="Y4" authorId="0" shapeId="0" xr:uid="{A6516D16-373C-49CF-93FF-BE3A76DFB8B7}">
      <text>
        <r>
          <rPr>
            <sz val="11"/>
            <rFont val="Calibri"/>
            <family val="2"/>
            <charset val="238"/>
          </rPr>
          <t>SZV_F:OnkormanyzatiUtem1</t>
        </r>
      </text>
    </comment>
    <comment ref="Z4" authorId="0" shapeId="0" xr:uid="{3EB5C2A1-9D24-45F7-B40A-997B77E1998A}">
      <text>
        <r>
          <rPr>
            <sz val="11"/>
            <rFont val="Calibri"/>
            <family val="2"/>
            <charset val="238"/>
          </rPr>
          <t>SZV_F:EUUtem1</t>
        </r>
      </text>
    </comment>
    <comment ref="AA4" authorId="0" shapeId="0" xr:uid="{4B13BF53-8F75-461F-9552-164C79A529A6}">
      <text>
        <r>
          <rPr>
            <sz val="11"/>
            <rFont val="Calibri"/>
            <family val="2"/>
            <charset val="238"/>
          </rPr>
          <t>SZV_F:EgyebUtem1</t>
        </r>
      </text>
    </comment>
    <comment ref="AB4" authorId="0" shapeId="0" xr:uid="{27313E07-D3B3-4E28-B36B-B10BA369C755}">
      <text>
        <r>
          <rPr>
            <sz val="11"/>
            <rFont val="Calibri"/>
            <family val="2"/>
            <charset val="238"/>
          </rPr>
          <t>SZV_F:HitelKotvenyUtem1</t>
        </r>
      </text>
    </comment>
    <comment ref="AC4" authorId="0" shapeId="0" xr:uid="{73F96830-6011-493E-86B2-AE4AFB522439}">
      <text>
        <r>
          <rPr>
            <sz val="11"/>
            <rFont val="Calibri"/>
            <family val="2"/>
            <charset val="238"/>
          </rPr>
          <t>SZV_F:OsszesenUtem1</t>
        </r>
      </text>
    </comment>
    <comment ref="AF4" authorId="0" shapeId="0" xr:uid="{D7998105-3BA5-4EB7-93DE-9F6AA8CF34EB}">
      <text>
        <r>
          <rPr>
            <sz val="11"/>
            <rFont val="Calibri"/>
            <family val="2"/>
            <charset val="238"/>
          </rPr>
          <t>SZV_F:HDUtem2</t>
        </r>
      </text>
    </comment>
    <comment ref="AG4" authorId="0" shapeId="0" xr:uid="{0982E180-0B41-4435-867D-E2D0885C6657}">
      <text>
        <r>
          <rPr>
            <sz val="11"/>
            <rFont val="Calibri"/>
            <family val="2"/>
            <charset val="238"/>
          </rPr>
          <t>SZV_F:ECSUtem2</t>
        </r>
      </text>
    </comment>
    <comment ref="AH4" authorId="0" shapeId="0" xr:uid="{884C7BC0-9FF1-47B3-99DC-198CA750EB9D}">
      <text>
        <r>
          <rPr>
            <sz val="11"/>
            <rFont val="Calibri"/>
            <family val="2"/>
            <charset val="238"/>
          </rPr>
          <t>SZV_F:KFHUtem2</t>
        </r>
      </text>
    </comment>
    <comment ref="AI4" authorId="0" shapeId="0" xr:uid="{90E78BDF-D09E-45DA-AC28-4644DFD07D56}">
      <text>
        <r>
          <rPr>
            <sz val="11"/>
            <rFont val="Calibri"/>
            <family val="2"/>
            <charset val="238"/>
          </rPr>
          <t>SZV_F:Egyeb_SajatUtem2</t>
        </r>
      </text>
    </comment>
    <comment ref="AJ4" authorId="0" shapeId="0" xr:uid="{000EEB4F-39F5-4745-82E3-A72ECE8B96C9}">
      <text>
        <r>
          <rPr>
            <sz val="11"/>
            <rFont val="Calibri"/>
            <family val="2"/>
            <charset val="238"/>
          </rPr>
          <t>SZV_F:DijUtem2</t>
        </r>
      </text>
    </comment>
    <comment ref="AK4" authorId="0" shapeId="0" xr:uid="{0E6044B5-2657-4850-9BCB-6857079D4D34}">
      <text>
        <r>
          <rPr>
            <sz val="11"/>
            <rFont val="Calibri"/>
            <family val="2"/>
            <charset val="238"/>
          </rPr>
          <t>SZV_F:EM_Melleklet1_Utem2</t>
        </r>
      </text>
    </comment>
    <comment ref="AL4" authorId="0" shapeId="0" xr:uid="{E825AD20-42F5-4FB3-9DF2-1EAE8040DB38}">
      <text>
        <r>
          <rPr>
            <sz val="11"/>
            <rFont val="Calibri"/>
            <family val="2"/>
            <charset val="238"/>
          </rPr>
          <t>SZV_F:EgyebAllamiUtem2</t>
        </r>
      </text>
    </comment>
    <comment ref="AM4" authorId="0" shapeId="0" xr:uid="{22140FE5-9508-4B50-A5E4-59C295219637}">
      <text>
        <r>
          <rPr>
            <sz val="11"/>
            <rFont val="Calibri"/>
            <family val="2"/>
            <charset val="238"/>
          </rPr>
          <t>SZV_F:OnkormanyzatiUtem2</t>
        </r>
      </text>
    </comment>
    <comment ref="AN4" authorId="0" shapeId="0" xr:uid="{6CCC4091-8E39-4749-8BA7-A876517771EB}">
      <text>
        <r>
          <rPr>
            <sz val="11"/>
            <rFont val="Calibri"/>
            <family val="2"/>
            <charset val="238"/>
          </rPr>
          <t>SZV_F:EUUtem2</t>
        </r>
      </text>
    </comment>
    <comment ref="AO4" authorId="0" shapeId="0" xr:uid="{D2898214-6003-47A3-B0A4-AEFEEE58AD2E}">
      <text>
        <r>
          <rPr>
            <sz val="11"/>
            <rFont val="Calibri"/>
            <family val="2"/>
            <charset val="238"/>
          </rPr>
          <t>SZV_F:EgyebUtem2</t>
        </r>
      </text>
    </comment>
    <comment ref="AP4" authorId="0" shapeId="0" xr:uid="{B5D7E9BE-53B1-436D-9454-B7AB73E9C0D7}">
      <text>
        <r>
          <rPr>
            <sz val="11"/>
            <rFont val="Calibri"/>
            <family val="2"/>
            <charset val="238"/>
          </rPr>
          <t>SZV_F:HitelKotvenyUtem2</t>
        </r>
      </text>
    </comment>
    <comment ref="AQ4" authorId="0" shapeId="0" xr:uid="{D25AECFE-7060-4E89-AEDE-559FF8C70245}">
      <text>
        <r>
          <rPr>
            <sz val="11"/>
            <rFont val="Calibri"/>
            <family val="2"/>
            <charset val="238"/>
          </rPr>
          <t>SZV_F:OsszesenUtem2</t>
        </r>
      </text>
    </comment>
    <comment ref="AR4" authorId="0" shapeId="0" xr:uid="{1F1882A4-6C7D-43E0-8522-D85B0282EBF3}">
      <text>
        <r>
          <rPr>
            <sz val="11"/>
            <rFont val="Calibri"/>
            <family val="2"/>
            <charset val="238"/>
          </rPr>
          <t>SZV_F:ForrashianyUtem2</t>
        </r>
      </text>
    </comment>
    <comment ref="AU4" authorId="0" shapeId="0" xr:uid="{243E60EA-4C74-41B6-AF2C-78F813F9DAD7}">
      <text>
        <r>
          <rPr>
            <sz val="11"/>
            <rFont val="Calibri"/>
            <family val="2"/>
            <charset val="238"/>
          </rPr>
          <t>SZV_F:Indokolas</t>
        </r>
      </text>
    </comment>
    <comment ref="AV4" authorId="0" shapeId="0" xr:uid="{916A5312-2EFA-4CC3-BBC8-1671EB547F64}">
      <text>
        <r>
          <rPr>
            <sz val="11"/>
            <rFont val="Calibri"/>
            <family val="2"/>
            <charset val="238"/>
          </rPr>
          <t>SZV_F:Megjegyzes</t>
        </r>
      </text>
    </comment>
    <comment ref="AW4" authorId="0" shapeId="0" xr:uid="{638E8723-DAC1-48A0-9523-D640D6E429E4}">
      <text>
        <r>
          <rPr>
            <sz val="11"/>
            <rFont val="Calibri"/>
            <family val="2"/>
            <charset val="238"/>
          </rPr>
          <t>SZV_F:FeladatSorszam</t>
        </r>
      </text>
    </comment>
    <comment ref="AY4" authorId="0" shapeId="0" xr:uid="{E705476D-23E3-4649-813E-D964D8B3CEA3}">
      <text>
        <r>
          <rPr>
            <sz val="11"/>
            <rFont val="Calibri"/>
            <family val="2"/>
            <charset val="238"/>
          </rPr>
          <t>SZV_F:ISA</t>
        </r>
      </text>
    </comment>
    <comment ref="B5" authorId="0" shapeId="0" xr:uid="{D65824DF-349D-46AE-B141-604FD0805AA2}">
      <text>
        <r>
          <rPr>
            <sz val="11"/>
            <rFont val="Calibri"/>
            <family val="2"/>
            <charset val="238"/>
          </rPr>
          <t>SZV_F:FontossagiSorrent</t>
        </r>
      </text>
    </comment>
    <comment ref="C5" authorId="0" shapeId="0" xr:uid="{AE5EB84B-3BD6-44F2-BD94-8C1F773C08BE}">
      <text>
        <r>
          <rPr>
            <sz val="11"/>
            <rFont val="Calibri"/>
            <family val="2"/>
            <charset val="238"/>
          </rPr>
          <t>SZV_F:FeladatKategoria</t>
        </r>
      </text>
    </comment>
    <comment ref="D5" authorId="0" shapeId="0" xr:uid="{EB7DD471-1A43-41C8-B3C0-5DE714A8B988}">
      <text>
        <r>
          <rPr>
            <sz val="11"/>
            <rFont val="Calibri"/>
            <family val="2"/>
            <charset val="238"/>
          </rPr>
          <t>SZV_F:FeladatMegnevezes</t>
        </r>
      </text>
    </comment>
    <comment ref="E5" authorId="0" shapeId="0" xr:uid="{6BEFCA93-019C-4872-BFB9-31714E5EA245}">
      <text>
        <r>
          <rPr>
            <sz val="11"/>
            <rFont val="Calibri"/>
            <family val="2"/>
            <charset val="238"/>
          </rPr>
          <t>SZV_F:ElviEngedelySzam</t>
        </r>
      </text>
    </comment>
    <comment ref="F5" authorId="0" shapeId="0" xr:uid="{4D1FFACC-DD35-42DE-9DB4-99176326AD21}">
      <text>
        <r>
          <rPr>
            <sz val="11"/>
            <rFont val="Calibri"/>
            <family val="2"/>
            <charset val="238"/>
          </rPr>
          <t>SZV_F:VKR_Kod</t>
        </r>
      </text>
    </comment>
    <comment ref="G5" authorId="0" shapeId="0" xr:uid="{650ED29B-3076-458F-995C-9F1C127EB545}">
      <text>
        <r>
          <rPr>
            <sz val="11"/>
            <rFont val="Calibri"/>
            <family val="2"/>
            <charset val="238"/>
          </rPr>
          <t>SZV_F:VKR_Nev</t>
        </r>
      </text>
    </comment>
    <comment ref="H5" authorId="0" shapeId="0" xr:uid="{883AD5BD-394F-4A43-9555-31300F931FBB}">
      <text>
        <r>
          <rPr>
            <sz val="11"/>
            <rFont val="Calibri"/>
            <family val="2"/>
            <charset val="238"/>
          </rPr>
          <t>SZV_F:FeladatAzonosito</t>
        </r>
      </text>
    </comment>
    <comment ref="I5" authorId="0" shapeId="0" xr:uid="{2C575565-9948-4AA6-8A4C-CEF744AFB3E3}">
      <text>
        <r>
          <rPr>
            <sz val="11"/>
            <rFont val="Calibri"/>
            <family val="2"/>
            <charset val="238"/>
          </rPr>
          <t>SZV_F:EllatasiTerulet</t>
        </r>
      </text>
    </comment>
    <comment ref="J5" authorId="0" shapeId="0" xr:uid="{6869CADB-FA9D-4C4B-9E3B-98331049D6EC}">
      <text>
        <r>
          <rPr>
            <sz val="11"/>
            <rFont val="Calibri"/>
            <family val="2"/>
            <charset val="238"/>
          </rPr>
          <t>SZV_F:EllatasertFelelos</t>
        </r>
      </text>
    </comment>
    <comment ref="K5" authorId="0" shapeId="0" xr:uid="{66DB5358-26D2-4E26-B1D8-55C6EBE37F92}">
      <text>
        <r>
          <rPr>
            <sz val="11"/>
            <rFont val="Calibri"/>
            <family val="2"/>
            <charset val="238"/>
          </rPr>
          <t>SZV_F:TervezettNettoKoltseg</t>
        </r>
      </text>
    </comment>
    <comment ref="L5" authorId="0" shapeId="0" xr:uid="{1E68EF61-CA61-4E1B-84B9-1486E7FF3B3E}">
      <text>
        <r>
          <rPr>
            <sz val="11"/>
            <rFont val="Calibri"/>
            <family val="2"/>
            <charset val="238"/>
          </rPr>
          <t>SZV_F:IdotartamKezdes</t>
        </r>
      </text>
    </comment>
    <comment ref="M5" authorId="0" shapeId="0" xr:uid="{0D586B64-9D1C-40EB-9ED7-1DE67425D81B}">
      <text>
        <r>
          <rPr>
            <sz val="11"/>
            <rFont val="Calibri"/>
            <family val="2"/>
            <charset val="238"/>
          </rPr>
          <t>SZV_F:IdotartamBefejezes</t>
        </r>
      </text>
    </comment>
    <comment ref="N5" authorId="0" shapeId="0" xr:uid="{CD9B0BE2-567B-4225-B1F0-D0C3B4031A77}">
      <text>
        <r>
          <rPr>
            <sz val="11"/>
            <rFont val="Calibri"/>
            <family val="2"/>
            <charset val="238"/>
          </rPr>
          <t>SZV_F:NettoKoltsegUtem1</t>
        </r>
      </text>
    </comment>
    <comment ref="O5" authorId="0" shapeId="0" xr:uid="{1F8776F0-3987-4DDF-9EED-903E491D765F}">
      <text>
        <r>
          <rPr>
            <sz val="11"/>
            <rFont val="Calibri"/>
            <family val="2"/>
            <charset val="238"/>
          </rPr>
          <t>SZV_F:NettoKoltsegUtem2</t>
        </r>
      </text>
    </comment>
    <comment ref="P5" authorId="0" shapeId="0" xr:uid="{B193E039-45A9-499E-A94F-04352C5A72D5}">
      <text>
        <r>
          <rPr>
            <sz val="11"/>
            <rFont val="Calibri"/>
            <family val="2"/>
            <charset val="238"/>
          </rPr>
          <t>SZV_F:EM_Melleklet2_KTG</t>
        </r>
      </text>
    </comment>
    <comment ref="R5" authorId="0" shapeId="0" xr:uid="{3B5139C6-0565-421E-9C55-12892938DF02}">
      <text>
        <r>
          <rPr>
            <sz val="11"/>
            <rFont val="Calibri"/>
            <family val="2"/>
            <charset val="238"/>
          </rPr>
          <t>SZV_F:HDUtem1</t>
        </r>
      </text>
    </comment>
    <comment ref="S5" authorId="0" shapeId="0" xr:uid="{A6F5E17E-8848-4ED1-911F-65EA012E5DA4}">
      <text>
        <r>
          <rPr>
            <sz val="11"/>
            <rFont val="Calibri"/>
            <family val="2"/>
            <charset val="238"/>
          </rPr>
          <t>SZV_F:ECSUtem1</t>
        </r>
      </text>
    </comment>
    <comment ref="T5" authorId="0" shapeId="0" xr:uid="{B559A606-3564-4F5E-A773-1CB7D23D886B}">
      <text>
        <r>
          <rPr>
            <sz val="11"/>
            <rFont val="Calibri"/>
            <family val="2"/>
            <charset val="238"/>
          </rPr>
          <t>SZV_F:KFHUtem1</t>
        </r>
      </text>
    </comment>
    <comment ref="U5" authorId="0" shapeId="0" xr:uid="{A53D08DB-16BD-420B-B841-BEB6EC8A9D4A}">
      <text>
        <r>
          <rPr>
            <sz val="11"/>
            <rFont val="Calibri"/>
            <family val="2"/>
            <charset val="238"/>
          </rPr>
          <t>SZV_F:Egyeb_SajatUtem1</t>
        </r>
      </text>
    </comment>
    <comment ref="V5" authorId="0" shapeId="0" xr:uid="{B2CB4EC2-6454-402F-9C1C-F73A7E0B246A}">
      <text>
        <r>
          <rPr>
            <sz val="11"/>
            <rFont val="Calibri"/>
            <family val="2"/>
            <charset val="238"/>
          </rPr>
          <t>SZV_F:DijUtem1</t>
        </r>
      </text>
    </comment>
    <comment ref="W5" authorId="0" shapeId="0" xr:uid="{A1D0EC46-79C4-4241-9B66-DF719091E6F1}">
      <text>
        <r>
          <rPr>
            <sz val="11"/>
            <rFont val="Calibri"/>
            <family val="2"/>
            <charset val="238"/>
          </rPr>
          <t>SZV_F:EM_Melleklet1_Utem1</t>
        </r>
      </text>
    </comment>
    <comment ref="X5" authorId="0" shapeId="0" xr:uid="{44875D13-156B-4ABC-AD4C-4B1ADA85D6D0}">
      <text>
        <r>
          <rPr>
            <sz val="11"/>
            <rFont val="Calibri"/>
            <family val="2"/>
            <charset val="238"/>
          </rPr>
          <t>SZV_F:EgyebAllamiUtem1</t>
        </r>
      </text>
    </comment>
    <comment ref="Y5" authorId="0" shapeId="0" xr:uid="{3F546C76-B9B1-4EAF-90E8-F579C3C8F1B4}">
      <text>
        <r>
          <rPr>
            <sz val="11"/>
            <rFont val="Calibri"/>
            <family val="2"/>
            <charset val="238"/>
          </rPr>
          <t>SZV_F:OnkormanyzatiUtem1</t>
        </r>
      </text>
    </comment>
    <comment ref="Z5" authorId="0" shapeId="0" xr:uid="{371C28D0-C795-4B3C-A2D6-2F757C214E74}">
      <text>
        <r>
          <rPr>
            <sz val="11"/>
            <rFont val="Calibri"/>
            <family val="2"/>
            <charset val="238"/>
          </rPr>
          <t>SZV_F:EUUtem1</t>
        </r>
      </text>
    </comment>
    <comment ref="AA5" authorId="0" shapeId="0" xr:uid="{86C3A82F-4D0F-42AA-BA64-5B296594213F}">
      <text>
        <r>
          <rPr>
            <sz val="11"/>
            <rFont val="Calibri"/>
            <family val="2"/>
            <charset val="238"/>
          </rPr>
          <t>SZV_F:EgyebUtem1</t>
        </r>
      </text>
    </comment>
    <comment ref="AB5" authorId="0" shapeId="0" xr:uid="{845B3AE6-7C36-4416-8AD7-3F56B94F55D1}">
      <text>
        <r>
          <rPr>
            <sz val="11"/>
            <rFont val="Calibri"/>
            <family val="2"/>
            <charset val="238"/>
          </rPr>
          <t>SZV_F:HitelKotvenyUtem1</t>
        </r>
      </text>
    </comment>
    <comment ref="AC5" authorId="0" shapeId="0" xr:uid="{FF503A8A-EA7A-4E24-8D1F-5E54F414F9DF}">
      <text>
        <r>
          <rPr>
            <sz val="11"/>
            <rFont val="Calibri"/>
            <family val="2"/>
            <charset val="238"/>
          </rPr>
          <t>SZV_F:OsszesenUtem1</t>
        </r>
      </text>
    </comment>
    <comment ref="AF5" authorId="0" shapeId="0" xr:uid="{789653E4-FC08-462B-96A4-E6805C31780B}">
      <text>
        <r>
          <rPr>
            <sz val="11"/>
            <rFont val="Calibri"/>
            <family val="2"/>
            <charset val="238"/>
          </rPr>
          <t>SZV_F:HDUtem2</t>
        </r>
      </text>
    </comment>
    <comment ref="AG5" authorId="0" shapeId="0" xr:uid="{76731997-3517-4A9B-8702-9239FEA35A6B}">
      <text>
        <r>
          <rPr>
            <sz val="11"/>
            <rFont val="Calibri"/>
            <family val="2"/>
            <charset val="238"/>
          </rPr>
          <t>SZV_F:ECSUtem2</t>
        </r>
      </text>
    </comment>
    <comment ref="AH5" authorId="0" shapeId="0" xr:uid="{DC78EA0D-3349-48B5-ACFB-ABB58553FF72}">
      <text>
        <r>
          <rPr>
            <sz val="11"/>
            <rFont val="Calibri"/>
            <family val="2"/>
            <charset val="238"/>
          </rPr>
          <t>SZV_F:KFHUtem2</t>
        </r>
      </text>
    </comment>
    <comment ref="AI5" authorId="0" shapeId="0" xr:uid="{0CCDEEEF-D877-4378-8908-72C51E3449A6}">
      <text>
        <r>
          <rPr>
            <sz val="11"/>
            <rFont val="Calibri"/>
            <family val="2"/>
            <charset val="238"/>
          </rPr>
          <t>SZV_F:Egyeb_SajatUtem2</t>
        </r>
      </text>
    </comment>
    <comment ref="AJ5" authorId="0" shapeId="0" xr:uid="{976AEAFE-CB0F-49B4-AFF7-055A1C68E067}">
      <text>
        <r>
          <rPr>
            <sz val="11"/>
            <rFont val="Calibri"/>
            <family val="2"/>
            <charset val="238"/>
          </rPr>
          <t>SZV_F:DijUtem2</t>
        </r>
      </text>
    </comment>
    <comment ref="AK5" authorId="0" shapeId="0" xr:uid="{FA079471-1C4D-4E2E-9F29-1F5539413F99}">
      <text>
        <r>
          <rPr>
            <sz val="11"/>
            <rFont val="Calibri"/>
            <family val="2"/>
            <charset val="238"/>
          </rPr>
          <t>SZV_F:EM_Melleklet1_Utem2</t>
        </r>
      </text>
    </comment>
    <comment ref="AL5" authorId="0" shapeId="0" xr:uid="{422A0DDD-725A-4A79-85F2-889E57FDC378}">
      <text>
        <r>
          <rPr>
            <sz val="11"/>
            <rFont val="Calibri"/>
            <family val="2"/>
            <charset val="238"/>
          </rPr>
          <t>SZV_F:EgyebAllamiUtem2</t>
        </r>
      </text>
    </comment>
    <comment ref="AM5" authorId="0" shapeId="0" xr:uid="{69D922DC-D4E4-45BE-BF32-6E917237BDD3}">
      <text>
        <r>
          <rPr>
            <sz val="11"/>
            <rFont val="Calibri"/>
            <family val="2"/>
            <charset val="238"/>
          </rPr>
          <t>SZV_F:OnkormanyzatiUtem2</t>
        </r>
      </text>
    </comment>
    <comment ref="AN5" authorId="0" shapeId="0" xr:uid="{5C2ED20D-C3EA-4315-BC83-5F016B615183}">
      <text>
        <r>
          <rPr>
            <sz val="11"/>
            <rFont val="Calibri"/>
            <family val="2"/>
            <charset val="238"/>
          </rPr>
          <t>SZV_F:EUUtem2</t>
        </r>
      </text>
    </comment>
    <comment ref="AO5" authorId="0" shapeId="0" xr:uid="{9A76A888-0757-4B64-9450-E08DE4FEAF6E}">
      <text>
        <r>
          <rPr>
            <sz val="11"/>
            <rFont val="Calibri"/>
            <family val="2"/>
            <charset val="238"/>
          </rPr>
          <t>SZV_F:EgyebUtem2</t>
        </r>
      </text>
    </comment>
    <comment ref="AP5" authorId="0" shapeId="0" xr:uid="{88154007-E76B-44EE-B3C3-6C698CE30EF6}">
      <text>
        <r>
          <rPr>
            <sz val="11"/>
            <rFont val="Calibri"/>
            <family val="2"/>
            <charset val="238"/>
          </rPr>
          <t>SZV_F:HitelKotvenyUtem2</t>
        </r>
      </text>
    </comment>
    <comment ref="AQ5" authorId="0" shapeId="0" xr:uid="{091762A6-C42B-47DD-9E85-7D84C97C912C}">
      <text>
        <r>
          <rPr>
            <sz val="11"/>
            <rFont val="Calibri"/>
            <family val="2"/>
            <charset val="238"/>
          </rPr>
          <t>SZV_F:OsszesenUtem2</t>
        </r>
      </text>
    </comment>
    <comment ref="AR5" authorId="0" shapeId="0" xr:uid="{A5277B19-2CB2-48B5-8E63-59D1E562EEFD}">
      <text>
        <r>
          <rPr>
            <sz val="11"/>
            <rFont val="Calibri"/>
            <family val="2"/>
            <charset val="238"/>
          </rPr>
          <t>SZV_F:ForrashianyUtem2</t>
        </r>
      </text>
    </comment>
    <comment ref="AU5" authorId="0" shapeId="0" xr:uid="{2EE0E911-0749-4DA8-921E-34CE31D95CAC}">
      <text>
        <r>
          <rPr>
            <sz val="11"/>
            <rFont val="Calibri"/>
            <family val="2"/>
            <charset val="238"/>
          </rPr>
          <t>SZV_F:Indokolas</t>
        </r>
      </text>
    </comment>
    <comment ref="AV5" authorId="0" shapeId="0" xr:uid="{B3E7F970-D715-448F-BBD7-967D0D324011}">
      <text>
        <r>
          <rPr>
            <sz val="11"/>
            <rFont val="Calibri"/>
            <family val="2"/>
            <charset val="238"/>
          </rPr>
          <t>SZV_F:Megjegyzes</t>
        </r>
      </text>
    </comment>
    <comment ref="AW5" authorId="0" shapeId="0" xr:uid="{7FDE8591-413F-4FFA-BC2C-093387F98FF5}">
      <text>
        <r>
          <rPr>
            <sz val="11"/>
            <rFont val="Calibri"/>
            <family val="2"/>
            <charset val="238"/>
          </rPr>
          <t>SZV_F:FeladatSorszam</t>
        </r>
      </text>
    </comment>
    <comment ref="AY5" authorId="0" shapeId="0" xr:uid="{E597B7B6-C361-4515-B1BA-010794A66B91}">
      <text>
        <r>
          <rPr>
            <sz val="11"/>
            <rFont val="Calibri"/>
            <family val="2"/>
            <charset val="238"/>
          </rPr>
          <t>SZV_F:ISA</t>
        </r>
      </text>
    </comment>
    <comment ref="B6" authorId="0" shapeId="0" xr:uid="{1282E1C2-3433-43CD-A63F-61106ECD3B8E}">
      <text>
        <r>
          <rPr>
            <sz val="11"/>
            <rFont val="Calibri"/>
            <family val="2"/>
            <charset val="238"/>
          </rPr>
          <t>SZV_F:FontossagiSorrent</t>
        </r>
      </text>
    </comment>
    <comment ref="C6" authorId="0" shapeId="0" xr:uid="{80018C77-CC5D-4747-9A91-06734D1D0FF8}">
      <text>
        <r>
          <rPr>
            <sz val="11"/>
            <rFont val="Calibri"/>
            <family val="2"/>
            <charset val="238"/>
          </rPr>
          <t>SZV_F:FeladatKategoria</t>
        </r>
      </text>
    </comment>
    <comment ref="D6" authorId="0" shapeId="0" xr:uid="{534376A7-481F-44A0-BED4-E5B6AA9E5A56}">
      <text>
        <r>
          <rPr>
            <sz val="11"/>
            <rFont val="Calibri"/>
            <family val="2"/>
            <charset val="238"/>
          </rPr>
          <t>SZV_F:FeladatMegnevezes</t>
        </r>
      </text>
    </comment>
    <comment ref="E6" authorId="0" shapeId="0" xr:uid="{48B4922F-CBAB-4862-8CC3-54E36A1ADE17}">
      <text>
        <r>
          <rPr>
            <sz val="11"/>
            <rFont val="Calibri"/>
            <family val="2"/>
            <charset val="238"/>
          </rPr>
          <t>SZV_F:ElviEngedelySzam</t>
        </r>
      </text>
    </comment>
    <comment ref="F6" authorId="0" shapeId="0" xr:uid="{0228C4CA-7454-45FC-90D7-8610E272BA98}">
      <text>
        <r>
          <rPr>
            <sz val="11"/>
            <rFont val="Calibri"/>
            <family val="2"/>
            <charset val="238"/>
          </rPr>
          <t>SZV_F:VKR_Kod</t>
        </r>
      </text>
    </comment>
    <comment ref="G6" authorId="0" shapeId="0" xr:uid="{3F72525E-6F3B-4FCE-AF57-33183F80990B}">
      <text>
        <r>
          <rPr>
            <sz val="11"/>
            <rFont val="Calibri"/>
            <family val="2"/>
            <charset val="238"/>
          </rPr>
          <t>SZV_F:VKR_Nev</t>
        </r>
      </text>
    </comment>
    <comment ref="H6" authorId="0" shapeId="0" xr:uid="{6A699B67-3032-4712-BAB1-7B4C0912063E}">
      <text>
        <r>
          <rPr>
            <sz val="11"/>
            <rFont val="Calibri"/>
            <family val="2"/>
            <charset val="238"/>
          </rPr>
          <t>SZV_F:FeladatAzonosito</t>
        </r>
      </text>
    </comment>
    <comment ref="I6" authorId="0" shapeId="0" xr:uid="{E4E20C02-C8E8-42EA-850C-6094733B4B48}">
      <text>
        <r>
          <rPr>
            <sz val="11"/>
            <rFont val="Calibri"/>
            <family val="2"/>
            <charset val="238"/>
          </rPr>
          <t>SZV_F:EllatasiTerulet</t>
        </r>
      </text>
    </comment>
    <comment ref="J6" authorId="0" shapeId="0" xr:uid="{C7815B62-FC05-4604-9FDC-46579250E7D9}">
      <text>
        <r>
          <rPr>
            <sz val="11"/>
            <rFont val="Calibri"/>
            <family val="2"/>
            <charset val="238"/>
          </rPr>
          <t>SZV_F:EllatasertFelelos</t>
        </r>
      </text>
    </comment>
    <comment ref="K6" authorId="0" shapeId="0" xr:uid="{618156C8-28D6-40ED-AB76-99439612EE39}">
      <text>
        <r>
          <rPr>
            <sz val="11"/>
            <rFont val="Calibri"/>
            <family val="2"/>
            <charset val="238"/>
          </rPr>
          <t>SZV_F:TervezettNettoKoltseg</t>
        </r>
      </text>
    </comment>
    <comment ref="L6" authorId="0" shapeId="0" xr:uid="{5AF846B3-A1A8-4D56-B70D-715EF511DDD0}">
      <text>
        <r>
          <rPr>
            <sz val="11"/>
            <rFont val="Calibri"/>
            <family val="2"/>
            <charset val="238"/>
          </rPr>
          <t>SZV_F:IdotartamKezdes</t>
        </r>
      </text>
    </comment>
    <comment ref="M6" authorId="0" shapeId="0" xr:uid="{176AAD32-7996-413E-8076-F4C4FA9AC99E}">
      <text>
        <r>
          <rPr>
            <sz val="11"/>
            <rFont val="Calibri"/>
            <family val="2"/>
            <charset val="238"/>
          </rPr>
          <t>SZV_F:IdotartamBefejezes</t>
        </r>
      </text>
    </comment>
    <comment ref="N6" authorId="0" shapeId="0" xr:uid="{E6E2DD21-2326-485A-BE0A-D43612AD16D6}">
      <text>
        <r>
          <rPr>
            <sz val="11"/>
            <rFont val="Calibri"/>
            <family val="2"/>
            <charset val="238"/>
          </rPr>
          <t>SZV_F:NettoKoltsegUtem1</t>
        </r>
      </text>
    </comment>
    <comment ref="O6" authorId="0" shapeId="0" xr:uid="{6611EDCD-775F-4DC5-B9C0-802B3B6F9761}">
      <text>
        <r>
          <rPr>
            <sz val="11"/>
            <rFont val="Calibri"/>
            <family val="2"/>
            <charset val="238"/>
          </rPr>
          <t>SZV_F:NettoKoltsegUtem2</t>
        </r>
      </text>
    </comment>
    <comment ref="P6" authorId="0" shapeId="0" xr:uid="{AA4B3B4D-F939-44C0-9D58-94DBA35BD8C7}">
      <text>
        <r>
          <rPr>
            <sz val="11"/>
            <rFont val="Calibri"/>
            <family val="2"/>
            <charset val="238"/>
          </rPr>
          <t>SZV_F:EM_Melleklet2_KTG</t>
        </r>
      </text>
    </comment>
    <comment ref="R6" authorId="0" shapeId="0" xr:uid="{5A034D10-4E90-4151-98AD-8B480A67A3B6}">
      <text>
        <r>
          <rPr>
            <sz val="11"/>
            <rFont val="Calibri"/>
            <family val="2"/>
            <charset val="238"/>
          </rPr>
          <t>SZV_F:HDUtem1</t>
        </r>
      </text>
    </comment>
    <comment ref="S6" authorId="0" shapeId="0" xr:uid="{9F0A5498-1E9D-4835-A8B5-2B78F59FAD24}">
      <text>
        <r>
          <rPr>
            <sz val="11"/>
            <rFont val="Calibri"/>
            <family val="2"/>
            <charset val="238"/>
          </rPr>
          <t>SZV_F:ECSUtem1</t>
        </r>
      </text>
    </comment>
    <comment ref="T6" authorId="0" shapeId="0" xr:uid="{2590D745-EC2D-405B-AD1C-A7E7B5F1C8EF}">
      <text>
        <r>
          <rPr>
            <sz val="11"/>
            <rFont val="Calibri"/>
            <family val="2"/>
            <charset val="238"/>
          </rPr>
          <t>SZV_F:KFHUtem1</t>
        </r>
      </text>
    </comment>
    <comment ref="U6" authorId="0" shapeId="0" xr:uid="{5082BF59-9E99-4616-9566-0554E40CF34C}">
      <text>
        <r>
          <rPr>
            <sz val="11"/>
            <rFont val="Calibri"/>
            <family val="2"/>
            <charset val="238"/>
          </rPr>
          <t>SZV_F:Egyeb_SajatUtem1</t>
        </r>
      </text>
    </comment>
    <comment ref="V6" authorId="0" shapeId="0" xr:uid="{9AE2726A-8565-4E91-BACA-877B1B5D6A13}">
      <text>
        <r>
          <rPr>
            <sz val="11"/>
            <rFont val="Calibri"/>
            <family val="2"/>
            <charset val="238"/>
          </rPr>
          <t>SZV_F:DijUtem1</t>
        </r>
      </text>
    </comment>
    <comment ref="W6" authorId="0" shapeId="0" xr:uid="{4F05F999-1451-4B8D-83C0-D3E3F157ED2A}">
      <text>
        <r>
          <rPr>
            <sz val="11"/>
            <rFont val="Calibri"/>
            <family val="2"/>
            <charset val="238"/>
          </rPr>
          <t>SZV_F:EM_Melleklet1_Utem1</t>
        </r>
      </text>
    </comment>
    <comment ref="X6" authorId="0" shapeId="0" xr:uid="{59B610ED-5C78-44FC-B73A-EBAC4B048973}">
      <text>
        <r>
          <rPr>
            <sz val="11"/>
            <rFont val="Calibri"/>
            <family val="2"/>
            <charset val="238"/>
          </rPr>
          <t>SZV_F:EgyebAllamiUtem1</t>
        </r>
      </text>
    </comment>
    <comment ref="Y6" authorId="0" shapeId="0" xr:uid="{1C6C1A9C-F9FE-4D69-87D5-92A3E2C09313}">
      <text>
        <r>
          <rPr>
            <sz val="11"/>
            <rFont val="Calibri"/>
            <family val="2"/>
            <charset val="238"/>
          </rPr>
          <t>SZV_F:OnkormanyzatiUtem1</t>
        </r>
      </text>
    </comment>
    <comment ref="Z6" authorId="0" shapeId="0" xr:uid="{AF5B9C16-CF53-412A-A743-9B61398819F7}">
      <text>
        <r>
          <rPr>
            <sz val="11"/>
            <rFont val="Calibri"/>
            <family val="2"/>
            <charset val="238"/>
          </rPr>
          <t>SZV_F:EUUtem1</t>
        </r>
      </text>
    </comment>
    <comment ref="AA6" authorId="0" shapeId="0" xr:uid="{7DF354EB-E7F3-467F-8B3A-71C501BEC285}">
      <text>
        <r>
          <rPr>
            <sz val="11"/>
            <rFont val="Calibri"/>
            <family val="2"/>
            <charset val="238"/>
          </rPr>
          <t>SZV_F:EgyebUtem1</t>
        </r>
      </text>
    </comment>
    <comment ref="AB6" authorId="0" shapeId="0" xr:uid="{2F3BDAB5-21A4-4F18-89C6-13EA1C7977AE}">
      <text>
        <r>
          <rPr>
            <sz val="11"/>
            <rFont val="Calibri"/>
            <family val="2"/>
            <charset val="238"/>
          </rPr>
          <t>SZV_F:HitelKotvenyUtem1</t>
        </r>
      </text>
    </comment>
    <comment ref="AC6" authorId="0" shapeId="0" xr:uid="{8AE296D7-F4D7-45C6-99BD-FF5CB1BE6A8E}">
      <text>
        <r>
          <rPr>
            <sz val="11"/>
            <rFont val="Calibri"/>
            <family val="2"/>
            <charset val="238"/>
          </rPr>
          <t>SZV_F:OsszesenUtem1</t>
        </r>
      </text>
    </comment>
    <comment ref="AF6" authorId="0" shapeId="0" xr:uid="{ED1B9563-7337-40B3-9478-819E7F44D64D}">
      <text>
        <r>
          <rPr>
            <sz val="11"/>
            <rFont val="Calibri"/>
            <family val="2"/>
            <charset val="238"/>
          </rPr>
          <t>SZV_F:HDUtem2</t>
        </r>
      </text>
    </comment>
    <comment ref="AG6" authorId="0" shapeId="0" xr:uid="{35BE7750-BBCB-483E-9552-E9D441502E56}">
      <text>
        <r>
          <rPr>
            <sz val="11"/>
            <rFont val="Calibri"/>
            <family val="2"/>
            <charset val="238"/>
          </rPr>
          <t>SZV_F:ECSUtem2</t>
        </r>
      </text>
    </comment>
    <comment ref="AH6" authorId="0" shapeId="0" xr:uid="{D51EFFAD-2A0C-4C7A-962B-89DA63823036}">
      <text>
        <r>
          <rPr>
            <sz val="11"/>
            <rFont val="Calibri"/>
            <family val="2"/>
            <charset val="238"/>
          </rPr>
          <t>SZV_F:KFHUtem2</t>
        </r>
      </text>
    </comment>
    <comment ref="AI6" authorId="0" shapeId="0" xr:uid="{8F047A86-BBBB-4C8B-A474-A311A292C5F3}">
      <text>
        <r>
          <rPr>
            <sz val="11"/>
            <rFont val="Calibri"/>
            <family val="2"/>
            <charset val="238"/>
          </rPr>
          <t>SZV_F:Egyeb_SajatUtem2</t>
        </r>
      </text>
    </comment>
    <comment ref="AJ6" authorId="0" shapeId="0" xr:uid="{E7AB22AA-C97B-4B09-8C8B-0BD7940418E7}">
      <text>
        <r>
          <rPr>
            <sz val="11"/>
            <rFont val="Calibri"/>
            <family val="2"/>
            <charset val="238"/>
          </rPr>
          <t>SZV_F:DijUtem2</t>
        </r>
      </text>
    </comment>
    <comment ref="AK6" authorId="0" shapeId="0" xr:uid="{3A09A59C-D674-4670-8199-01065550E930}">
      <text>
        <r>
          <rPr>
            <sz val="11"/>
            <rFont val="Calibri"/>
            <family val="2"/>
            <charset val="238"/>
          </rPr>
          <t>SZV_F:EM_Melleklet1_Utem2</t>
        </r>
      </text>
    </comment>
    <comment ref="AL6" authorId="0" shapeId="0" xr:uid="{EB722A5A-43AB-4643-B247-019F59CC0E6D}">
      <text>
        <r>
          <rPr>
            <sz val="11"/>
            <rFont val="Calibri"/>
            <family val="2"/>
            <charset val="238"/>
          </rPr>
          <t>SZV_F:EgyebAllamiUtem2</t>
        </r>
      </text>
    </comment>
    <comment ref="AM6" authorId="0" shapeId="0" xr:uid="{3E8B547F-39A0-4CED-AA2E-21BF1FAD67DD}">
      <text>
        <r>
          <rPr>
            <sz val="11"/>
            <rFont val="Calibri"/>
            <family val="2"/>
            <charset val="238"/>
          </rPr>
          <t>SZV_F:OnkormanyzatiUtem2</t>
        </r>
      </text>
    </comment>
    <comment ref="AN6" authorId="0" shapeId="0" xr:uid="{BB8CCF8E-185E-4CC1-A041-1E305E90D83B}">
      <text>
        <r>
          <rPr>
            <sz val="11"/>
            <rFont val="Calibri"/>
            <family val="2"/>
            <charset val="238"/>
          </rPr>
          <t>SZV_F:EUUtem2</t>
        </r>
      </text>
    </comment>
    <comment ref="AO6" authorId="0" shapeId="0" xr:uid="{C21E2C12-5205-4A81-99EB-7A22B90ADA60}">
      <text>
        <r>
          <rPr>
            <sz val="11"/>
            <rFont val="Calibri"/>
            <family val="2"/>
            <charset val="238"/>
          </rPr>
          <t>SZV_F:EgyebUtem2</t>
        </r>
      </text>
    </comment>
    <comment ref="AP6" authorId="0" shapeId="0" xr:uid="{1BFDF004-C507-43D4-93BB-E0EF80A5FFA0}">
      <text>
        <r>
          <rPr>
            <sz val="11"/>
            <rFont val="Calibri"/>
            <family val="2"/>
            <charset val="238"/>
          </rPr>
          <t>SZV_F:HitelKotvenyUtem2</t>
        </r>
      </text>
    </comment>
    <comment ref="AQ6" authorId="0" shapeId="0" xr:uid="{C30E1036-950A-4490-89DC-645C179CC6A5}">
      <text>
        <r>
          <rPr>
            <sz val="11"/>
            <rFont val="Calibri"/>
            <family val="2"/>
            <charset val="238"/>
          </rPr>
          <t>SZV_F:OsszesenUtem2</t>
        </r>
      </text>
    </comment>
    <comment ref="AR6" authorId="0" shapeId="0" xr:uid="{E0C87A1F-6C24-4BC9-BE6E-AB8E15BBAB45}">
      <text>
        <r>
          <rPr>
            <sz val="11"/>
            <rFont val="Calibri"/>
            <family val="2"/>
            <charset val="238"/>
          </rPr>
          <t>SZV_F:ForrashianyUtem2</t>
        </r>
      </text>
    </comment>
    <comment ref="AU6" authorId="0" shapeId="0" xr:uid="{60BB14A7-7CBE-4FB6-ACE2-9B7DECC3C103}">
      <text>
        <r>
          <rPr>
            <sz val="11"/>
            <rFont val="Calibri"/>
            <family val="2"/>
            <charset val="238"/>
          </rPr>
          <t>SZV_F:Indokolas</t>
        </r>
      </text>
    </comment>
    <comment ref="AV6" authorId="0" shapeId="0" xr:uid="{4FA1FFD7-34F2-47FA-B1C8-7EA77602B2FC}">
      <text>
        <r>
          <rPr>
            <sz val="11"/>
            <rFont val="Calibri"/>
            <family val="2"/>
            <charset val="238"/>
          </rPr>
          <t>SZV_F:Megjegyzes</t>
        </r>
      </text>
    </comment>
    <comment ref="AW6" authorId="0" shapeId="0" xr:uid="{55DF8C0E-8F12-4019-97C0-A5D9C4D9488B}">
      <text>
        <r>
          <rPr>
            <sz val="11"/>
            <rFont val="Calibri"/>
            <family val="2"/>
            <charset val="238"/>
          </rPr>
          <t>SZV_F:FeladatSorszam</t>
        </r>
      </text>
    </comment>
    <comment ref="AY6" authorId="0" shapeId="0" xr:uid="{E97140F5-E522-49D2-A271-DE3931D98C2E}">
      <text>
        <r>
          <rPr>
            <sz val="11"/>
            <rFont val="Calibri"/>
            <family val="2"/>
            <charset val="238"/>
          </rPr>
          <t>SZV_F:ISA</t>
        </r>
      </text>
    </comment>
    <comment ref="B7" authorId="0" shapeId="0" xr:uid="{844BE7BA-A791-40F6-A302-B654B0C45F0C}">
      <text>
        <r>
          <rPr>
            <sz val="11"/>
            <rFont val="Calibri"/>
            <family val="2"/>
            <charset val="238"/>
          </rPr>
          <t>SZV_F:FontossagiSorrent</t>
        </r>
      </text>
    </comment>
    <comment ref="C7" authorId="0" shapeId="0" xr:uid="{6D85BD53-F2E4-4C58-B634-4C021A8F7F94}">
      <text>
        <r>
          <rPr>
            <sz val="11"/>
            <rFont val="Calibri"/>
            <family val="2"/>
            <charset val="238"/>
          </rPr>
          <t>SZV_F:FeladatKategoria</t>
        </r>
      </text>
    </comment>
    <comment ref="D7" authorId="0" shapeId="0" xr:uid="{154C5EDE-468E-41DD-B2BD-D874FD3FEF23}">
      <text>
        <r>
          <rPr>
            <sz val="11"/>
            <rFont val="Calibri"/>
            <family val="2"/>
            <charset val="238"/>
          </rPr>
          <t>SZV_F:FeladatMegnevezes</t>
        </r>
      </text>
    </comment>
    <comment ref="E7" authorId="0" shapeId="0" xr:uid="{1EEF2AB6-B661-45C3-B662-332DEC2D2482}">
      <text>
        <r>
          <rPr>
            <sz val="11"/>
            <rFont val="Calibri"/>
            <family val="2"/>
            <charset val="238"/>
          </rPr>
          <t>SZV_F:ElviEngedelySzam</t>
        </r>
      </text>
    </comment>
    <comment ref="F7" authorId="0" shapeId="0" xr:uid="{E7EBBBD6-7436-498A-BCB7-9295F2E37C76}">
      <text>
        <r>
          <rPr>
            <sz val="11"/>
            <rFont val="Calibri"/>
            <family val="2"/>
            <charset val="238"/>
          </rPr>
          <t>SZV_F:VKR_Kod</t>
        </r>
      </text>
    </comment>
    <comment ref="G7" authorId="0" shapeId="0" xr:uid="{12803FE6-4E7D-45D1-965E-4B3EF0853986}">
      <text>
        <r>
          <rPr>
            <sz val="11"/>
            <rFont val="Calibri"/>
            <family val="2"/>
            <charset val="238"/>
          </rPr>
          <t>SZV_F:VKR_Nev</t>
        </r>
      </text>
    </comment>
    <comment ref="H7" authorId="0" shapeId="0" xr:uid="{F77B7228-BD02-4533-A258-9E9F86FACD9B}">
      <text>
        <r>
          <rPr>
            <sz val="11"/>
            <rFont val="Calibri"/>
            <family val="2"/>
            <charset val="238"/>
          </rPr>
          <t>SZV_F:FeladatAzonosito</t>
        </r>
      </text>
    </comment>
    <comment ref="I7" authorId="0" shapeId="0" xr:uid="{526100DF-EFA7-4C61-9234-0E4949293C49}">
      <text>
        <r>
          <rPr>
            <sz val="11"/>
            <rFont val="Calibri"/>
            <family val="2"/>
            <charset val="238"/>
          </rPr>
          <t>SZV_F:EllatasiTerulet</t>
        </r>
      </text>
    </comment>
    <comment ref="J7" authorId="0" shapeId="0" xr:uid="{CE4483F0-22A9-49C7-8D4E-CF838A6EF414}">
      <text>
        <r>
          <rPr>
            <sz val="11"/>
            <rFont val="Calibri"/>
            <family val="2"/>
            <charset val="238"/>
          </rPr>
          <t>SZV_F:EllatasertFelelos</t>
        </r>
      </text>
    </comment>
    <comment ref="K7" authorId="0" shapeId="0" xr:uid="{0AE66476-8603-4B7A-97D7-85CCC511D06C}">
      <text>
        <r>
          <rPr>
            <sz val="11"/>
            <rFont val="Calibri"/>
            <family val="2"/>
            <charset val="238"/>
          </rPr>
          <t>SZV_F:TervezettNettoKoltseg</t>
        </r>
      </text>
    </comment>
    <comment ref="L7" authorId="0" shapeId="0" xr:uid="{B6591EAF-A362-442D-8118-AA6A45B0910B}">
      <text>
        <r>
          <rPr>
            <sz val="11"/>
            <rFont val="Calibri"/>
            <family val="2"/>
            <charset val="238"/>
          </rPr>
          <t>SZV_F:IdotartamKezdes</t>
        </r>
      </text>
    </comment>
    <comment ref="M7" authorId="0" shapeId="0" xr:uid="{C509D547-EC3B-4A35-BBE8-D6C696D695E7}">
      <text>
        <r>
          <rPr>
            <sz val="11"/>
            <rFont val="Calibri"/>
            <family val="2"/>
            <charset val="238"/>
          </rPr>
          <t>SZV_F:IdotartamBefejezes</t>
        </r>
      </text>
    </comment>
    <comment ref="N7" authorId="0" shapeId="0" xr:uid="{D869369C-52D6-48D4-A0D1-06EA3C9FC925}">
      <text>
        <r>
          <rPr>
            <sz val="11"/>
            <rFont val="Calibri"/>
            <family val="2"/>
            <charset val="238"/>
          </rPr>
          <t>SZV_F:NettoKoltsegUtem1</t>
        </r>
      </text>
    </comment>
    <comment ref="O7" authorId="0" shapeId="0" xr:uid="{DECB30D2-F874-4405-9F8A-9C74D5DF9A91}">
      <text>
        <r>
          <rPr>
            <sz val="11"/>
            <rFont val="Calibri"/>
            <family val="2"/>
            <charset val="238"/>
          </rPr>
          <t>SZV_F:NettoKoltsegUtem2</t>
        </r>
      </text>
    </comment>
    <comment ref="P7" authorId="0" shapeId="0" xr:uid="{B67E541E-217E-42E9-B7DF-241AB26CC371}">
      <text>
        <r>
          <rPr>
            <sz val="11"/>
            <rFont val="Calibri"/>
            <family val="2"/>
            <charset val="238"/>
          </rPr>
          <t>SZV_F:EM_Melleklet2_KTG</t>
        </r>
      </text>
    </comment>
    <comment ref="R7" authorId="0" shapeId="0" xr:uid="{A773BE41-EE18-4524-8872-E1635AF672E0}">
      <text>
        <r>
          <rPr>
            <sz val="11"/>
            <rFont val="Calibri"/>
            <family val="2"/>
            <charset val="238"/>
          </rPr>
          <t>SZV_F:HDUtem1</t>
        </r>
      </text>
    </comment>
    <comment ref="S7" authorId="0" shapeId="0" xr:uid="{23C7481D-2D77-4B44-9020-E9F9120380CB}">
      <text>
        <r>
          <rPr>
            <sz val="11"/>
            <rFont val="Calibri"/>
            <family val="2"/>
            <charset val="238"/>
          </rPr>
          <t>SZV_F:ECSUtem1</t>
        </r>
      </text>
    </comment>
    <comment ref="T7" authorId="0" shapeId="0" xr:uid="{918BA800-B332-4090-A10E-99C4A85E8906}">
      <text>
        <r>
          <rPr>
            <sz val="11"/>
            <rFont val="Calibri"/>
            <family val="2"/>
            <charset val="238"/>
          </rPr>
          <t>SZV_F:KFHUtem1</t>
        </r>
      </text>
    </comment>
    <comment ref="U7" authorId="0" shapeId="0" xr:uid="{B36E5F79-428B-430D-ADD7-7E800EE93E53}">
      <text>
        <r>
          <rPr>
            <sz val="11"/>
            <rFont val="Calibri"/>
            <family val="2"/>
            <charset val="238"/>
          </rPr>
          <t>SZV_F:Egyeb_SajatUtem1</t>
        </r>
      </text>
    </comment>
    <comment ref="V7" authorId="0" shapeId="0" xr:uid="{04AE8F3A-B9AF-429D-8343-359DE7BE435C}">
      <text>
        <r>
          <rPr>
            <sz val="11"/>
            <rFont val="Calibri"/>
            <family val="2"/>
            <charset val="238"/>
          </rPr>
          <t>SZV_F:DijUtem1</t>
        </r>
      </text>
    </comment>
    <comment ref="W7" authorId="0" shapeId="0" xr:uid="{DC8EC1B5-99C1-4E75-9E28-0107C9D35C6D}">
      <text>
        <r>
          <rPr>
            <sz val="11"/>
            <rFont val="Calibri"/>
            <family val="2"/>
            <charset val="238"/>
          </rPr>
          <t>SZV_F:EM_Melleklet1_Utem1</t>
        </r>
      </text>
    </comment>
    <comment ref="X7" authorId="0" shapeId="0" xr:uid="{80ADD268-1B23-41DE-93BB-FB38F9D5507D}">
      <text>
        <r>
          <rPr>
            <sz val="11"/>
            <rFont val="Calibri"/>
            <family val="2"/>
            <charset val="238"/>
          </rPr>
          <t>SZV_F:EgyebAllamiUtem1</t>
        </r>
      </text>
    </comment>
    <comment ref="Y7" authorId="0" shapeId="0" xr:uid="{320BD770-F8B3-4BCD-9EC2-0AFFE132021E}">
      <text>
        <r>
          <rPr>
            <sz val="11"/>
            <rFont val="Calibri"/>
            <family val="2"/>
            <charset val="238"/>
          </rPr>
          <t>SZV_F:OnkormanyzatiUtem1</t>
        </r>
      </text>
    </comment>
    <comment ref="Z7" authorId="0" shapeId="0" xr:uid="{DD99C066-3B6F-4A8B-A758-605E5608E0DA}">
      <text>
        <r>
          <rPr>
            <sz val="11"/>
            <rFont val="Calibri"/>
            <family val="2"/>
            <charset val="238"/>
          </rPr>
          <t>SZV_F:EUUtem1</t>
        </r>
      </text>
    </comment>
    <comment ref="AA7" authorId="0" shapeId="0" xr:uid="{F95760AC-4C24-4044-BFCE-5E2C3117A490}">
      <text>
        <r>
          <rPr>
            <sz val="11"/>
            <rFont val="Calibri"/>
            <family val="2"/>
            <charset val="238"/>
          </rPr>
          <t>SZV_F:EgyebUtem1</t>
        </r>
      </text>
    </comment>
    <comment ref="AB7" authorId="0" shapeId="0" xr:uid="{DB18175F-8C44-4C2A-B40F-2212FD7D6CF5}">
      <text>
        <r>
          <rPr>
            <sz val="11"/>
            <rFont val="Calibri"/>
            <family val="2"/>
            <charset val="238"/>
          </rPr>
          <t>SZV_F:HitelKotvenyUtem1</t>
        </r>
      </text>
    </comment>
    <comment ref="AC7" authorId="0" shapeId="0" xr:uid="{09CD8DD3-BF63-4075-AE2F-ED1896F3E06A}">
      <text>
        <r>
          <rPr>
            <sz val="11"/>
            <rFont val="Calibri"/>
            <family val="2"/>
            <charset val="238"/>
          </rPr>
          <t>SZV_F:OsszesenUtem1</t>
        </r>
      </text>
    </comment>
    <comment ref="AF7" authorId="0" shapeId="0" xr:uid="{AB6963C4-F4D8-495D-8F21-2A28342A71A8}">
      <text>
        <r>
          <rPr>
            <sz val="11"/>
            <rFont val="Calibri"/>
            <family val="2"/>
            <charset val="238"/>
          </rPr>
          <t>SZV_F:HDUtem2</t>
        </r>
      </text>
    </comment>
    <comment ref="AG7" authorId="0" shapeId="0" xr:uid="{1D6255C9-19D1-460E-81C1-F159357297F3}">
      <text>
        <r>
          <rPr>
            <sz val="11"/>
            <rFont val="Calibri"/>
            <family val="2"/>
            <charset val="238"/>
          </rPr>
          <t>SZV_F:ECSUtem2</t>
        </r>
      </text>
    </comment>
    <comment ref="AH7" authorId="0" shapeId="0" xr:uid="{9802AC3B-5E54-4B9C-B098-BB5854751E33}">
      <text>
        <r>
          <rPr>
            <sz val="11"/>
            <rFont val="Calibri"/>
            <family val="2"/>
            <charset val="238"/>
          </rPr>
          <t>SZV_F:KFHUtem2</t>
        </r>
      </text>
    </comment>
    <comment ref="AI7" authorId="0" shapeId="0" xr:uid="{E3E89123-5EA3-448A-AC11-3B0BFE32CDB5}">
      <text>
        <r>
          <rPr>
            <sz val="11"/>
            <rFont val="Calibri"/>
            <family val="2"/>
            <charset val="238"/>
          </rPr>
          <t>SZV_F:Egyeb_SajatUtem2</t>
        </r>
      </text>
    </comment>
    <comment ref="AJ7" authorId="0" shapeId="0" xr:uid="{9AB11BCA-8825-46C5-ABDD-A5952771B2D7}">
      <text>
        <r>
          <rPr>
            <sz val="11"/>
            <rFont val="Calibri"/>
            <family val="2"/>
            <charset val="238"/>
          </rPr>
          <t>SZV_F:DijUtem2</t>
        </r>
      </text>
    </comment>
    <comment ref="AK7" authorId="0" shapeId="0" xr:uid="{3B1D1290-F450-4AB6-8340-B9B6479D303F}">
      <text>
        <r>
          <rPr>
            <sz val="11"/>
            <rFont val="Calibri"/>
            <family val="2"/>
            <charset val="238"/>
          </rPr>
          <t>SZV_F:EM_Melleklet1_Utem2</t>
        </r>
      </text>
    </comment>
    <comment ref="AL7" authorId="0" shapeId="0" xr:uid="{F413AE52-A9EE-4A41-81E5-9E5F64893224}">
      <text>
        <r>
          <rPr>
            <sz val="11"/>
            <rFont val="Calibri"/>
            <family val="2"/>
            <charset val="238"/>
          </rPr>
          <t>SZV_F:EgyebAllamiUtem2</t>
        </r>
      </text>
    </comment>
    <comment ref="AM7" authorId="0" shapeId="0" xr:uid="{9144C2C8-A7B8-42D6-BEB3-A0A903713E1D}">
      <text>
        <r>
          <rPr>
            <sz val="11"/>
            <rFont val="Calibri"/>
            <family val="2"/>
            <charset val="238"/>
          </rPr>
          <t>SZV_F:OnkormanyzatiUtem2</t>
        </r>
      </text>
    </comment>
    <comment ref="AN7" authorId="0" shapeId="0" xr:uid="{FACB70E0-C5B5-4369-8B95-7CFB87757AF7}">
      <text>
        <r>
          <rPr>
            <sz val="11"/>
            <rFont val="Calibri"/>
            <family val="2"/>
            <charset val="238"/>
          </rPr>
          <t>SZV_F:EUUtem2</t>
        </r>
      </text>
    </comment>
    <comment ref="AO7" authorId="0" shapeId="0" xr:uid="{2E48E119-E5A3-43F3-B563-264AA385ADDB}">
      <text>
        <r>
          <rPr>
            <sz val="11"/>
            <rFont val="Calibri"/>
            <family val="2"/>
            <charset val="238"/>
          </rPr>
          <t>SZV_F:EgyebUtem2</t>
        </r>
      </text>
    </comment>
    <comment ref="AP7" authorId="0" shapeId="0" xr:uid="{D7AD2431-31B5-4DCB-BEE7-B0ED6502D7ED}">
      <text>
        <r>
          <rPr>
            <sz val="11"/>
            <rFont val="Calibri"/>
            <family val="2"/>
            <charset val="238"/>
          </rPr>
          <t>SZV_F:HitelKotvenyUtem2</t>
        </r>
      </text>
    </comment>
    <comment ref="AQ7" authorId="0" shapeId="0" xr:uid="{4AFF6D61-3454-4A07-B220-76CDF7497694}">
      <text>
        <r>
          <rPr>
            <sz val="11"/>
            <rFont val="Calibri"/>
            <family val="2"/>
            <charset val="238"/>
          </rPr>
          <t>SZV_F:OsszesenUtem2</t>
        </r>
      </text>
    </comment>
    <comment ref="AR7" authorId="0" shapeId="0" xr:uid="{8C28AC56-398F-48FD-8EFB-C8299618E571}">
      <text>
        <r>
          <rPr>
            <sz val="11"/>
            <rFont val="Calibri"/>
            <family val="2"/>
            <charset val="238"/>
          </rPr>
          <t>SZV_F:ForrashianyUtem2</t>
        </r>
      </text>
    </comment>
    <comment ref="AU7" authorId="0" shapeId="0" xr:uid="{55373B59-210C-485A-98CA-DE23484E6384}">
      <text>
        <r>
          <rPr>
            <sz val="11"/>
            <rFont val="Calibri"/>
            <family val="2"/>
            <charset val="238"/>
          </rPr>
          <t>SZV_F:Indokolas</t>
        </r>
      </text>
    </comment>
    <comment ref="AV7" authorId="0" shapeId="0" xr:uid="{3FF0DB84-1DC8-4E49-84F1-B4BC60A92DE9}">
      <text>
        <r>
          <rPr>
            <sz val="11"/>
            <rFont val="Calibri"/>
            <family val="2"/>
            <charset val="238"/>
          </rPr>
          <t>SZV_F:Megjegyzes</t>
        </r>
      </text>
    </comment>
    <comment ref="AW7" authorId="0" shapeId="0" xr:uid="{4584CDA9-19B6-4175-8572-81BD45F22A21}">
      <text>
        <r>
          <rPr>
            <sz val="11"/>
            <rFont val="Calibri"/>
            <family val="2"/>
            <charset val="238"/>
          </rPr>
          <t>SZV_F:FeladatSorszam</t>
        </r>
      </text>
    </comment>
    <comment ref="AY7" authorId="0" shapeId="0" xr:uid="{874DAFEE-9555-414D-BC70-FA1B681FCABE}">
      <text>
        <r>
          <rPr>
            <sz val="11"/>
            <rFont val="Calibri"/>
            <family val="2"/>
            <charset val="238"/>
          </rPr>
          <t>SZV_F:ISA</t>
        </r>
      </text>
    </comment>
    <comment ref="B8" authorId="0" shapeId="0" xr:uid="{81DDD9E3-83A9-4B7C-A215-0397DCE978EF}">
      <text>
        <r>
          <rPr>
            <sz val="11"/>
            <rFont val="Calibri"/>
            <family val="2"/>
            <charset val="238"/>
          </rPr>
          <t>SZV_F:FontossagiSorrent</t>
        </r>
      </text>
    </comment>
    <comment ref="C8" authorId="0" shapeId="0" xr:uid="{298DC3B1-11DE-4A48-81C3-964FE2D63C0C}">
      <text>
        <r>
          <rPr>
            <sz val="11"/>
            <rFont val="Calibri"/>
            <family val="2"/>
            <charset val="238"/>
          </rPr>
          <t>SZV_F:FeladatKategoria</t>
        </r>
      </text>
    </comment>
    <comment ref="D8" authorId="0" shapeId="0" xr:uid="{422AFD83-281A-4DAF-B3D5-DE52A32FA76C}">
      <text>
        <r>
          <rPr>
            <sz val="11"/>
            <rFont val="Calibri"/>
            <family val="2"/>
            <charset val="238"/>
          </rPr>
          <t>SZV_F:FeladatMegnevezes</t>
        </r>
      </text>
    </comment>
    <comment ref="E8" authorId="0" shapeId="0" xr:uid="{6A844C62-E07F-4BB3-9F6B-80B72EDDE3B3}">
      <text>
        <r>
          <rPr>
            <sz val="11"/>
            <rFont val="Calibri"/>
            <family val="2"/>
            <charset val="238"/>
          </rPr>
          <t>SZV_F:ElviEngedelySzam</t>
        </r>
      </text>
    </comment>
    <comment ref="F8" authorId="0" shapeId="0" xr:uid="{24986605-0A56-4EE1-8EFD-08096DDB91B0}">
      <text>
        <r>
          <rPr>
            <sz val="11"/>
            <rFont val="Calibri"/>
            <family val="2"/>
            <charset val="238"/>
          </rPr>
          <t>SZV_F:VKR_Kod</t>
        </r>
      </text>
    </comment>
    <comment ref="G8" authorId="0" shapeId="0" xr:uid="{27FC2D04-24A9-4D07-A94C-54570CFB0D96}">
      <text>
        <r>
          <rPr>
            <sz val="11"/>
            <rFont val="Calibri"/>
            <family val="2"/>
            <charset val="238"/>
          </rPr>
          <t>SZV_F:VKR_Nev</t>
        </r>
      </text>
    </comment>
    <comment ref="H8" authorId="0" shapeId="0" xr:uid="{3BF33701-9BB5-4786-BD97-A87CB19A32E9}">
      <text>
        <r>
          <rPr>
            <sz val="11"/>
            <rFont val="Calibri"/>
            <family val="2"/>
            <charset val="238"/>
          </rPr>
          <t>SZV_F:FeladatAzonosito</t>
        </r>
      </text>
    </comment>
    <comment ref="I8" authorId="0" shapeId="0" xr:uid="{772DBD93-D79E-4C24-8D63-C010A25E43E4}">
      <text>
        <r>
          <rPr>
            <sz val="11"/>
            <rFont val="Calibri"/>
            <family val="2"/>
            <charset val="238"/>
          </rPr>
          <t>SZV_F:EllatasiTerulet</t>
        </r>
      </text>
    </comment>
    <comment ref="J8" authorId="0" shapeId="0" xr:uid="{92C32B0C-1732-4945-91BB-5CE8E76214F1}">
      <text>
        <r>
          <rPr>
            <sz val="11"/>
            <rFont val="Calibri"/>
            <family val="2"/>
            <charset val="238"/>
          </rPr>
          <t>SZV_F:EllatasertFelelos</t>
        </r>
      </text>
    </comment>
    <comment ref="K8" authorId="0" shapeId="0" xr:uid="{9BC912A8-2EF8-47EC-A63C-C0CCA3E47CC5}">
      <text>
        <r>
          <rPr>
            <sz val="11"/>
            <rFont val="Calibri"/>
            <family val="2"/>
            <charset val="238"/>
          </rPr>
          <t>SZV_F:TervezettNettoKoltseg</t>
        </r>
      </text>
    </comment>
    <comment ref="L8" authorId="0" shapeId="0" xr:uid="{9EF27CE2-506C-494F-A530-F533DE01EB74}">
      <text>
        <r>
          <rPr>
            <sz val="11"/>
            <rFont val="Calibri"/>
            <family val="2"/>
            <charset val="238"/>
          </rPr>
          <t>SZV_F:IdotartamKezdes</t>
        </r>
      </text>
    </comment>
    <comment ref="M8" authorId="0" shapeId="0" xr:uid="{1AD28C50-2D6A-4367-8A83-438692EA3BE2}">
      <text>
        <r>
          <rPr>
            <sz val="11"/>
            <rFont val="Calibri"/>
            <family val="2"/>
            <charset val="238"/>
          </rPr>
          <t>SZV_F:IdotartamBefejezes</t>
        </r>
      </text>
    </comment>
    <comment ref="N8" authorId="0" shapeId="0" xr:uid="{40C9DAB0-4C15-4CEC-8F6F-3608A77D3A46}">
      <text>
        <r>
          <rPr>
            <sz val="11"/>
            <rFont val="Calibri"/>
            <family val="2"/>
            <charset val="238"/>
          </rPr>
          <t>SZV_F:NettoKoltsegUtem1</t>
        </r>
      </text>
    </comment>
    <comment ref="O8" authorId="0" shapeId="0" xr:uid="{F5B0FC5A-1DF7-4E00-83E0-3E31AA082730}">
      <text>
        <r>
          <rPr>
            <sz val="11"/>
            <rFont val="Calibri"/>
            <family val="2"/>
            <charset val="238"/>
          </rPr>
          <t>SZV_F:NettoKoltsegUtem2</t>
        </r>
      </text>
    </comment>
    <comment ref="P8" authorId="0" shapeId="0" xr:uid="{8CA3BDA0-65F3-46B9-BBB8-253184BF4FBB}">
      <text>
        <r>
          <rPr>
            <sz val="11"/>
            <rFont val="Calibri"/>
            <family val="2"/>
            <charset val="238"/>
          </rPr>
          <t>SZV_F:EM_Melleklet2_KTG</t>
        </r>
      </text>
    </comment>
    <comment ref="R8" authorId="0" shapeId="0" xr:uid="{2BD9814A-D859-48F4-AEE9-FB5752B5C456}">
      <text>
        <r>
          <rPr>
            <sz val="11"/>
            <rFont val="Calibri"/>
            <family val="2"/>
            <charset val="238"/>
          </rPr>
          <t>SZV_F:HDUtem1</t>
        </r>
      </text>
    </comment>
    <comment ref="S8" authorId="0" shapeId="0" xr:uid="{E2673AB5-4F06-4B76-9C21-9D8E5C154350}">
      <text>
        <r>
          <rPr>
            <sz val="11"/>
            <rFont val="Calibri"/>
            <family val="2"/>
            <charset val="238"/>
          </rPr>
          <t>SZV_F:ECSUtem1</t>
        </r>
      </text>
    </comment>
    <comment ref="T8" authorId="0" shapeId="0" xr:uid="{2A4F6F77-A30E-4027-B849-E70EE73B79EA}">
      <text>
        <r>
          <rPr>
            <sz val="11"/>
            <rFont val="Calibri"/>
            <family val="2"/>
            <charset val="238"/>
          </rPr>
          <t>SZV_F:KFHUtem1</t>
        </r>
      </text>
    </comment>
    <comment ref="U8" authorId="0" shapeId="0" xr:uid="{95C4AFCD-93EE-413A-B3B5-6117009CDAED}">
      <text>
        <r>
          <rPr>
            <sz val="11"/>
            <rFont val="Calibri"/>
            <family val="2"/>
            <charset val="238"/>
          </rPr>
          <t>SZV_F:Egyeb_SajatUtem1</t>
        </r>
      </text>
    </comment>
    <comment ref="V8" authorId="0" shapeId="0" xr:uid="{ECB1AC9F-6E0F-400F-8544-CDA8A56A1B30}">
      <text>
        <r>
          <rPr>
            <sz val="11"/>
            <rFont val="Calibri"/>
            <family val="2"/>
            <charset val="238"/>
          </rPr>
          <t>SZV_F:DijUtem1</t>
        </r>
      </text>
    </comment>
    <comment ref="W8" authorId="0" shapeId="0" xr:uid="{F5E1EFCF-DC8B-4AB9-B2BD-EE68E6A36D0A}">
      <text>
        <r>
          <rPr>
            <sz val="11"/>
            <rFont val="Calibri"/>
            <family val="2"/>
            <charset val="238"/>
          </rPr>
          <t>SZV_F:EM_Melleklet1_Utem1</t>
        </r>
      </text>
    </comment>
    <comment ref="X8" authorId="0" shapeId="0" xr:uid="{E152519C-22E9-4872-A967-0A2DC8236C54}">
      <text>
        <r>
          <rPr>
            <sz val="11"/>
            <rFont val="Calibri"/>
            <family val="2"/>
            <charset val="238"/>
          </rPr>
          <t>SZV_F:EgyebAllamiUtem1</t>
        </r>
      </text>
    </comment>
    <comment ref="Y8" authorId="0" shapeId="0" xr:uid="{A723243B-ABB5-484B-B0FE-900DE0FD0ED9}">
      <text>
        <r>
          <rPr>
            <sz val="11"/>
            <rFont val="Calibri"/>
            <family val="2"/>
            <charset val="238"/>
          </rPr>
          <t>SZV_F:OnkormanyzatiUtem1</t>
        </r>
      </text>
    </comment>
    <comment ref="Z8" authorId="0" shapeId="0" xr:uid="{07D6CDB0-EADD-4899-A26B-88E14EE96927}">
      <text>
        <r>
          <rPr>
            <sz val="11"/>
            <rFont val="Calibri"/>
            <family val="2"/>
            <charset val="238"/>
          </rPr>
          <t>SZV_F:EUUtem1</t>
        </r>
      </text>
    </comment>
    <comment ref="AA8" authorId="0" shapeId="0" xr:uid="{E4562F86-E873-457C-9C1F-FBC1DADECDDE}">
      <text>
        <r>
          <rPr>
            <sz val="11"/>
            <rFont val="Calibri"/>
            <family val="2"/>
            <charset val="238"/>
          </rPr>
          <t>SZV_F:EgyebUtem1</t>
        </r>
      </text>
    </comment>
    <comment ref="AB8" authorId="0" shapeId="0" xr:uid="{8976B0C5-341A-4A65-80C8-2AF1D4227E04}">
      <text>
        <r>
          <rPr>
            <sz val="11"/>
            <rFont val="Calibri"/>
            <family val="2"/>
            <charset val="238"/>
          </rPr>
          <t>SZV_F:HitelKotvenyUtem1</t>
        </r>
      </text>
    </comment>
    <comment ref="AC8" authorId="0" shapeId="0" xr:uid="{7C101674-9365-4DCE-9F99-F37C59433330}">
      <text>
        <r>
          <rPr>
            <sz val="11"/>
            <rFont val="Calibri"/>
            <family val="2"/>
            <charset val="238"/>
          </rPr>
          <t>SZV_F:OsszesenUtem1</t>
        </r>
      </text>
    </comment>
    <comment ref="AF8" authorId="0" shapeId="0" xr:uid="{484B3B5A-A712-4213-999C-40491268B096}">
      <text>
        <r>
          <rPr>
            <sz val="11"/>
            <rFont val="Calibri"/>
            <family val="2"/>
            <charset val="238"/>
          </rPr>
          <t>SZV_F:HDUtem2</t>
        </r>
      </text>
    </comment>
    <comment ref="AG8" authorId="0" shapeId="0" xr:uid="{F33DA7AC-B627-45E2-B834-982B4BE816FA}">
      <text>
        <r>
          <rPr>
            <sz val="11"/>
            <rFont val="Calibri"/>
            <family val="2"/>
            <charset val="238"/>
          </rPr>
          <t>SZV_F:ECSUtem2</t>
        </r>
      </text>
    </comment>
    <comment ref="AH8" authorId="0" shapeId="0" xr:uid="{81E6BD53-1B85-4AA4-B8BB-AB581173D0A7}">
      <text>
        <r>
          <rPr>
            <sz val="11"/>
            <rFont val="Calibri"/>
            <family val="2"/>
            <charset val="238"/>
          </rPr>
          <t>SZV_F:KFHUtem2</t>
        </r>
      </text>
    </comment>
    <comment ref="AI8" authorId="0" shapeId="0" xr:uid="{4C593A5A-6664-4346-B0E8-EDEA762A2142}">
      <text>
        <r>
          <rPr>
            <sz val="11"/>
            <rFont val="Calibri"/>
            <family val="2"/>
            <charset val="238"/>
          </rPr>
          <t>SZV_F:Egyeb_SajatUtem2</t>
        </r>
      </text>
    </comment>
    <comment ref="AJ8" authorId="0" shapeId="0" xr:uid="{721B20AB-7107-4B60-B59D-D9AFB540DDFB}">
      <text>
        <r>
          <rPr>
            <sz val="11"/>
            <rFont val="Calibri"/>
            <family val="2"/>
            <charset val="238"/>
          </rPr>
          <t>SZV_F:DijUtem2</t>
        </r>
      </text>
    </comment>
    <comment ref="AK8" authorId="0" shapeId="0" xr:uid="{CF448EE7-CDEB-4306-AF7A-67987DD25BED}">
      <text>
        <r>
          <rPr>
            <sz val="11"/>
            <rFont val="Calibri"/>
            <family val="2"/>
            <charset val="238"/>
          </rPr>
          <t>SZV_F:EM_Melleklet1_Utem2</t>
        </r>
      </text>
    </comment>
    <comment ref="AL8" authorId="0" shapeId="0" xr:uid="{C49D2DE6-9BBA-414C-8C96-3E1B1EAE6D2D}">
      <text>
        <r>
          <rPr>
            <sz val="11"/>
            <rFont val="Calibri"/>
            <family val="2"/>
            <charset val="238"/>
          </rPr>
          <t>SZV_F:EgyebAllamiUtem2</t>
        </r>
      </text>
    </comment>
    <comment ref="AM8" authorId="0" shapeId="0" xr:uid="{35962666-B090-4105-AE41-C66F67EE3D67}">
      <text>
        <r>
          <rPr>
            <sz val="11"/>
            <rFont val="Calibri"/>
            <family val="2"/>
            <charset val="238"/>
          </rPr>
          <t>SZV_F:OnkormanyzatiUtem2</t>
        </r>
      </text>
    </comment>
    <comment ref="AN8" authorId="0" shapeId="0" xr:uid="{5E28D820-266C-4F84-A8CA-DCB7F838645F}">
      <text>
        <r>
          <rPr>
            <sz val="11"/>
            <rFont val="Calibri"/>
            <family val="2"/>
            <charset val="238"/>
          </rPr>
          <t>SZV_F:EUUtem2</t>
        </r>
      </text>
    </comment>
    <comment ref="AO8" authorId="0" shapeId="0" xr:uid="{33F9C9B2-24EC-4723-AA36-91338966AA87}">
      <text>
        <r>
          <rPr>
            <sz val="11"/>
            <rFont val="Calibri"/>
            <family val="2"/>
            <charset val="238"/>
          </rPr>
          <t>SZV_F:EgyebUtem2</t>
        </r>
      </text>
    </comment>
    <comment ref="AP8" authorId="0" shapeId="0" xr:uid="{7D2098F5-C477-4E97-A1DE-DC9F07642953}">
      <text>
        <r>
          <rPr>
            <sz val="11"/>
            <rFont val="Calibri"/>
            <family val="2"/>
            <charset val="238"/>
          </rPr>
          <t>SZV_F:HitelKotvenyUtem2</t>
        </r>
      </text>
    </comment>
    <comment ref="AQ8" authorId="0" shapeId="0" xr:uid="{9416A309-1B38-4C40-9B96-6292A4DFE90A}">
      <text>
        <r>
          <rPr>
            <sz val="11"/>
            <rFont val="Calibri"/>
            <family val="2"/>
            <charset val="238"/>
          </rPr>
          <t>SZV_F:OsszesenUtem2</t>
        </r>
      </text>
    </comment>
    <comment ref="AR8" authorId="0" shapeId="0" xr:uid="{BBC9723C-7DB7-4429-A9F5-488770997D13}">
      <text>
        <r>
          <rPr>
            <sz val="11"/>
            <rFont val="Calibri"/>
            <family val="2"/>
            <charset val="238"/>
          </rPr>
          <t>SZV_F:ForrashianyUtem2</t>
        </r>
      </text>
    </comment>
    <comment ref="AU8" authorId="0" shapeId="0" xr:uid="{FBDD997E-BFAF-4719-8AF2-746D8D5C6008}">
      <text>
        <r>
          <rPr>
            <sz val="11"/>
            <rFont val="Calibri"/>
            <family val="2"/>
            <charset val="238"/>
          </rPr>
          <t>SZV_F:Indokolas</t>
        </r>
      </text>
    </comment>
    <comment ref="AV8" authorId="0" shapeId="0" xr:uid="{F641E3BC-6826-4C99-A0FC-673B84B1BB00}">
      <text>
        <r>
          <rPr>
            <sz val="11"/>
            <rFont val="Calibri"/>
            <family val="2"/>
            <charset val="238"/>
          </rPr>
          <t>SZV_F:Megjegyzes</t>
        </r>
      </text>
    </comment>
    <comment ref="AW8" authorId="0" shapeId="0" xr:uid="{2B6F2A60-0D71-440A-A968-AB37B3F1157E}">
      <text>
        <r>
          <rPr>
            <sz val="11"/>
            <rFont val="Calibri"/>
            <family val="2"/>
            <charset val="238"/>
          </rPr>
          <t>SZV_F:FeladatSorszam</t>
        </r>
      </text>
    </comment>
    <comment ref="AY8" authorId="0" shapeId="0" xr:uid="{6782CD48-561C-479A-94F2-764DD2126A40}">
      <text>
        <r>
          <rPr>
            <sz val="11"/>
            <rFont val="Calibri"/>
            <family val="2"/>
            <charset val="238"/>
          </rPr>
          <t>SZV_F:ISA</t>
        </r>
      </text>
    </comment>
    <comment ref="B9" authorId="0" shapeId="0" xr:uid="{8AA77FA7-0A4B-4DF2-BAF3-34301F427CFB}">
      <text>
        <r>
          <rPr>
            <sz val="11"/>
            <rFont val="Calibri"/>
            <family val="2"/>
            <charset val="238"/>
          </rPr>
          <t>SZV_F:FontossagiSorrent</t>
        </r>
      </text>
    </comment>
    <comment ref="C9" authorId="0" shapeId="0" xr:uid="{E5054F13-63CA-49CA-96D5-1A35BAD65DA1}">
      <text>
        <r>
          <rPr>
            <sz val="11"/>
            <rFont val="Calibri"/>
            <family val="2"/>
            <charset val="238"/>
          </rPr>
          <t>SZV_F:FeladatKategoria</t>
        </r>
      </text>
    </comment>
    <comment ref="D9" authorId="0" shapeId="0" xr:uid="{787EAB88-3C22-4714-9D3D-F3B68A2DF2A5}">
      <text>
        <r>
          <rPr>
            <sz val="11"/>
            <rFont val="Calibri"/>
            <family val="2"/>
            <charset val="238"/>
          </rPr>
          <t>SZV_F:FeladatMegnevezes</t>
        </r>
      </text>
    </comment>
    <comment ref="E9" authorId="0" shapeId="0" xr:uid="{F3F4C642-1943-460A-B2E5-174FEDFD609F}">
      <text>
        <r>
          <rPr>
            <sz val="11"/>
            <rFont val="Calibri"/>
            <family val="2"/>
            <charset val="238"/>
          </rPr>
          <t>SZV_F:ElviEngedelySzam</t>
        </r>
      </text>
    </comment>
    <comment ref="F9" authorId="0" shapeId="0" xr:uid="{1CE69E12-8DE9-440F-B9FE-EAC3D4839EFD}">
      <text>
        <r>
          <rPr>
            <sz val="11"/>
            <rFont val="Calibri"/>
            <family val="2"/>
            <charset val="238"/>
          </rPr>
          <t>SZV_F:VKR_Kod</t>
        </r>
      </text>
    </comment>
    <comment ref="G9" authorId="0" shapeId="0" xr:uid="{4AE00749-5CF8-43ED-A3E1-B145B6CE956A}">
      <text>
        <r>
          <rPr>
            <sz val="11"/>
            <rFont val="Calibri"/>
            <family val="2"/>
            <charset val="238"/>
          </rPr>
          <t>SZV_F:VKR_Nev</t>
        </r>
      </text>
    </comment>
    <comment ref="H9" authorId="0" shapeId="0" xr:uid="{30B760A0-172F-43F9-92EF-9350D9155F8B}">
      <text>
        <r>
          <rPr>
            <sz val="11"/>
            <rFont val="Calibri"/>
            <family val="2"/>
            <charset val="238"/>
          </rPr>
          <t>SZV_F:FeladatAzonosito</t>
        </r>
      </text>
    </comment>
    <comment ref="I9" authorId="0" shapeId="0" xr:uid="{703E14B4-B179-43A9-9F60-51699735330D}">
      <text>
        <r>
          <rPr>
            <sz val="11"/>
            <rFont val="Calibri"/>
            <family val="2"/>
            <charset val="238"/>
          </rPr>
          <t>SZV_F:EllatasiTerulet</t>
        </r>
      </text>
    </comment>
    <comment ref="J9" authorId="0" shapeId="0" xr:uid="{2056225A-28D5-48B6-81DD-D535CDE1099B}">
      <text>
        <r>
          <rPr>
            <sz val="11"/>
            <rFont val="Calibri"/>
            <family val="2"/>
            <charset val="238"/>
          </rPr>
          <t>SZV_F:EllatasertFelelos</t>
        </r>
      </text>
    </comment>
    <comment ref="K9" authorId="0" shapeId="0" xr:uid="{1284575B-5EA7-419E-8C78-0C63D062CC7E}">
      <text>
        <r>
          <rPr>
            <sz val="11"/>
            <rFont val="Calibri"/>
            <family val="2"/>
            <charset val="238"/>
          </rPr>
          <t>SZV_F:TervezettNettoKoltseg</t>
        </r>
      </text>
    </comment>
    <comment ref="L9" authorId="0" shapeId="0" xr:uid="{385E28E4-E12B-492D-B25F-7F3A83B6EB2F}">
      <text>
        <r>
          <rPr>
            <sz val="11"/>
            <rFont val="Calibri"/>
            <family val="2"/>
            <charset val="238"/>
          </rPr>
          <t>SZV_F:IdotartamKezdes</t>
        </r>
      </text>
    </comment>
    <comment ref="M9" authorId="0" shapeId="0" xr:uid="{0B0C70EB-F0DF-4107-A4BF-3BD708D7C63F}">
      <text>
        <r>
          <rPr>
            <sz val="11"/>
            <rFont val="Calibri"/>
            <family val="2"/>
            <charset val="238"/>
          </rPr>
          <t>SZV_F:IdotartamBefejezes</t>
        </r>
      </text>
    </comment>
    <comment ref="N9" authorId="0" shapeId="0" xr:uid="{AA550114-A192-4094-A6A0-83E3D90235B2}">
      <text>
        <r>
          <rPr>
            <sz val="11"/>
            <rFont val="Calibri"/>
            <family val="2"/>
            <charset val="238"/>
          </rPr>
          <t>SZV_F:NettoKoltsegUtem1</t>
        </r>
      </text>
    </comment>
    <comment ref="O9" authorId="0" shapeId="0" xr:uid="{25F292D4-9DBA-410F-86A8-73AD1ACB5E63}">
      <text>
        <r>
          <rPr>
            <sz val="11"/>
            <rFont val="Calibri"/>
            <family val="2"/>
            <charset val="238"/>
          </rPr>
          <t>SZV_F:NettoKoltsegUtem2</t>
        </r>
      </text>
    </comment>
    <comment ref="P9" authorId="0" shapeId="0" xr:uid="{5FC863F7-16BE-4C5C-A807-F7CEB0B7A392}">
      <text>
        <r>
          <rPr>
            <sz val="11"/>
            <rFont val="Calibri"/>
            <family val="2"/>
            <charset val="238"/>
          </rPr>
          <t>SZV_F:EM_Melleklet2_KTG</t>
        </r>
      </text>
    </comment>
    <comment ref="R9" authorId="0" shapeId="0" xr:uid="{390D427F-54CD-42FD-AE25-C8DC7FAF5A82}">
      <text>
        <r>
          <rPr>
            <sz val="11"/>
            <rFont val="Calibri"/>
            <family val="2"/>
            <charset val="238"/>
          </rPr>
          <t>SZV_F:HDUtem1</t>
        </r>
      </text>
    </comment>
    <comment ref="S9" authorId="0" shapeId="0" xr:uid="{5AE4593C-B955-4E3A-A284-E2912AC05F59}">
      <text>
        <r>
          <rPr>
            <sz val="11"/>
            <rFont val="Calibri"/>
            <family val="2"/>
            <charset val="238"/>
          </rPr>
          <t>SZV_F:ECSUtem1</t>
        </r>
      </text>
    </comment>
    <comment ref="T9" authorId="0" shapeId="0" xr:uid="{C64410B9-CDED-4DA8-9BE9-63DB1E937C2A}">
      <text>
        <r>
          <rPr>
            <sz val="11"/>
            <rFont val="Calibri"/>
            <family val="2"/>
            <charset val="238"/>
          </rPr>
          <t>SZV_F:KFHUtem1</t>
        </r>
      </text>
    </comment>
    <comment ref="U9" authorId="0" shapeId="0" xr:uid="{51DAD97B-C0DD-419C-8AF5-A1C9CF3393A2}">
      <text>
        <r>
          <rPr>
            <sz val="11"/>
            <rFont val="Calibri"/>
            <family val="2"/>
            <charset val="238"/>
          </rPr>
          <t>SZV_F:Egyeb_SajatUtem1</t>
        </r>
      </text>
    </comment>
    <comment ref="V9" authorId="0" shapeId="0" xr:uid="{96B6E4AC-A9D0-4D63-9DA1-41BD0A819243}">
      <text>
        <r>
          <rPr>
            <sz val="11"/>
            <rFont val="Calibri"/>
            <family val="2"/>
            <charset val="238"/>
          </rPr>
          <t>SZV_F:DijUtem1</t>
        </r>
      </text>
    </comment>
    <comment ref="W9" authorId="0" shapeId="0" xr:uid="{8D94CB98-522F-49EF-BB9D-34AD33493EFF}">
      <text>
        <r>
          <rPr>
            <sz val="11"/>
            <rFont val="Calibri"/>
            <family val="2"/>
            <charset val="238"/>
          </rPr>
          <t>SZV_F:EM_Melleklet1_Utem1</t>
        </r>
      </text>
    </comment>
    <comment ref="X9" authorId="0" shapeId="0" xr:uid="{A1E19EDE-AAE9-4C32-8E18-E1004CF37F54}">
      <text>
        <r>
          <rPr>
            <sz val="11"/>
            <rFont val="Calibri"/>
            <family val="2"/>
            <charset val="238"/>
          </rPr>
          <t>SZV_F:EgyebAllamiUtem1</t>
        </r>
      </text>
    </comment>
    <comment ref="Y9" authorId="0" shapeId="0" xr:uid="{0BE8530F-F1D7-415C-B416-3E90937781CE}">
      <text>
        <r>
          <rPr>
            <sz val="11"/>
            <rFont val="Calibri"/>
            <family val="2"/>
            <charset val="238"/>
          </rPr>
          <t>SZV_F:OnkormanyzatiUtem1</t>
        </r>
      </text>
    </comment>
    <comment ref="Z9" authorId="0" shapeId="0" xr:uid="{BA278E3B-EADD-483A-81DA-793BCD6C0A8C}">
      <text>
        <r>
          <rPr>
            <sz val="11"/>
            <rFont val="Calibri"/>
            <family val="2"/>
            <charset val="238"/>
          </rPr>
          <t>SZV_F:EUUtem1</t>
        </r>
      </text>
    </comment>
    <comment ref="AA9" authorId="0" shapeId="0" xr:uid="{02618C25-79F2-4308-A116-3697F2604A94}">
      <text>
        <r>
          <rPr>
            <sz val="11"/>
            <rFont val="Calibri"/>
            <family val="2"/>
            <charset val="238"/>
          </rPr>
          <t>SZV_F:EgyebUtem1</t>
        </r>
      </text>
    </comment>
    <comment ref="AB9" authorId="0" shapeId="0" xr:uid="{B73F6B1D-E32F-416C-9BD1-E95B69ED20A6}">
      <text>
        <r>
          <rPr>
            <sz val="11"/>
            <rFont val="Calibri"/>
            <family val="2"/>
            <charset val="238"/>
          </rPr>
          <t>SZV_F:HitelKotvenyUtem1</t>
        </r>
      </text>
    </comment>
    <comment ref="AC9" authorId="0" shapeId="0" xr:uid="{CA217D78-259B-4680-B4A5-4B83737BAE49}">
      <text>
        <r>
          <rPr>
            <sz val="11"/>
            <rFont val="Calibri"/>
            <family val="2"/>
            <charset val="238"/>
          </rPr>
          <t>SZV_F:OsszesenUtem1</t>
        </r>
      </text>
    </comment>
    <comment ref="AF9" authorId="0" shapeId="0" xr:uid="{1AFF43A7-88FC-46D9-88BD-4EDA878782FD}">
      <text>
        <r>
          <rPr>
            <sz val="11"/>
            <rFont val="Calibri"/>
            <family val="2"/>
            <charset val="238"/>
          </rPr>
          <t>SZV_F:HDUtem2</t>
        </r>
      </text>
    </comment>
    <comment ref="AG9" authorId="0" shapeId="0" xr:uid="{F3777CC6-FF80-413E-896F-C02C57609F5B}">
      <text>
        <r>
          <rPr>
            <sz val="11"/>
            <rFont val="Calibri"/>
            <family val="2"/>
            <charset val="238"/>
          </rPr>
          <t>SZV_F:ECSUtem2</t>
        </r>
      </text>
    </comment>
    <comment ref="AH9" authorId="0" shapeId="0" xr:uid="{55B3D300-E8DA-47BA-9113-530C8FEDA9B2}">
      <text>
        <r>
          <rPr>
            <sz val="11"/>
            <rFont val="Calibri"/>
            <family val="2"/>
            <charset val="238"/>
          </rPr>
          <t>SZV_F:KFHUtem2</t>
        </r>
      </text>
    </comment>
    <comment ref="AI9" authorId="0" shapeId="0" xr:uid="{0EF2B571-522D-406B-BA1C-24B1CF24D0E7}">
      <text>
        <r>
          <rPr>
            <sz val="11"/>
            <rFont val="Calibri"/>
            <family val="2"/>
            <charset val="238"/>
          </rPr>
          <t>SZV_F:Egyeb_SajatUtem2</t>
        </r>
      </text>
    </comment>
    <comment ref="AJ9" authorId="0" shapeId="0" xr:uid="{AF4A3A76-7772-4452-A3EB-D5E917DAE8D6}">
      <text>
        <r>
          <rPr>
            <sz val="11"/>
            <rFont val="Calibri"/>
            <family val="2"/>
            <charset val="238"/>
          </rPr>
          <t>SZV_F:DijUtem2</t>
        </r>
      </text>
    </comment>
    <comment ref="AK9" authorId="0" shapeId="0" xr:uid="{33A3E4E6-A64B-402A-B821-0A48F7FF7837}">
      <text>
        <r>
          <rPr>
            <sz val="11"/>
            <rFont val="Calibri"/>
            <family val="2"/>
            <charset val="238"/>
          </rPr>
          <t>SZV_F:EM_Melleklet1_Utem2</t>
        </r>
      </text>
    </comment>
    <comment ref="AL9" authorId="0" shapeId="0" xr:uid="{DC460553-5DAD-4D62-837B-FF66D9F41575}">
      <text>
        <r>
          <rPr>
            <sz val="11"/>
            <rFont val="Calibri"/>
            <family val="2"/>
            <charset val="238"/>
          </rPr>
          <t>SZV_F:EgyebAllamiUtem2</t>
        </r>
      </text>
    </comment>
    <comment ref="AM9" authorId="0" shapeId="0" xr:uid="{FE90CDB5-8103-4E25-BFC3-3A15EF25C0E6}">
      <text>
        <r>
          <rPr>
            <sz val="11"/>
            <rFont val="Calibri"/>
            <family val="2"/>
            <charset val="238"/>
          </rPr>
          <t>SZV_F:OnkormanyzatiUtem2</t>
        </r>
      </text>
    </comment>
    <comment ref="AN9" authorId="0" shapeId="0" xr:uid="{FE0ADA0E-02E3-438E-85BE-2E0EEC767D39}">
      <text>
        <r>
          <rPr>
            <sz val="11"/>
            <rFont val="Calibri"/>
            <family val="2"/>
            <charset val="238"/>
          </rPr>
          <t>SZV_F:EUUtem2</t>
        </r>
      </text>
    </comment>
    <comment ref="AO9" authorId="0" shapeId="0" xr:uid="{48B1AA45-A3BD-4699-A278-BE9C88221143}">
      <text>
        <r>
          <rPr>
            <sz val="11"/>
            <rFont val="Calibri"/>
            <family val="2"/>
            <charset val="238"/>
          </rPr>
          <t>SZV_F:EgyebUtem2</t>
        </r>
      </text>
    </comment>
    <comment ref="AP9" authorId="0" shapeId="0" xr:uid="{BF162B46-972A-4036-B833-B2F5B37859D2}">
      <text>
        <r>
          <rPr>
            <sz val="11"/>
            <rFont val="Calibri"/>
            <family val="2"/>
            <charset val="238"/>
          </rPr>
          <t>SZV_F:HitelKotvenyUtem2</t>
        </r>
      </text>
    </comment>
    <comment ref="AQ9" authorId="0" shapeId="0" xr:uid="{CAF42413-7E06-4FB3-8CD6-B532E4455F6B}">
      <text>
        <r>
          <rPr>
            <sz val="11"/>
            <rFont val="Calibri"/>
            <family val="2"/>
            <charset val="238"/>
          </rPr>
          <t>SZV_F:OsszesenUtem2</t>
        </r>
      </text>
    </comment>
    <comment ref="AR9" authorId="0" shapeId="0" xr:uid="{9A85C68A-C4DA-4A25-BA3A-3491C1C1644F}">
      <text>
        <r>
          <rPr>
            <sz val="11"/>
            <rFont val="Calibri"/>
            <family val="2"/>
            <charset val="238"/>
          </rPr>
          <t>SZV_F:ForrashianyUtem2</t>
        </r>
      </text>
    </comment>
    <comment ref="AU9" authorId="0" shapeId="0" xr:uid="{A494D6AD-7865-47B8-BE5A-ED4BCD7607CB}">
      <text>
        <r>
          <rPr>
            <sz val="11"/>
            <rFont val="Calibri"/>
            <family val="2"/>
            <charset val="238"/>
          </rPr>
          <t>SZV_F:Indokolas</t>
        </r>
      </text>
    </comment>
    <comment ref="AV9" authorId="0" shapeId="0" xr:uid="{BA44A470-103A-4678-B5BD-31FEF7FACE1B}">
      <text>
        <r>
          <rPr>
            <sz val="11"/>
            <rFont val="Calibri"/>
            <family val="2"/>
            <charset val="238"/>
          </rPr>
          <t>SZV_F:Megjegyzes</t>
        </r>
      </text>
    </comment>
    <comment ref="AW9" authorId="0" shapeId="0" xr:uid="{5A92008B-83C1-4AB8-880F-AC9C6D7FD319}">
      <text>
        <r>
          <rPr>
            <sz val="11"/>
            <rFont val="Calibri"/>
            <family val="2"/>
            <charset val="238"/>
          </rPr>
          <t>SZV_F:FeladatSorszam</t>
        </r>
      </text>
    </comment>
    <comment ref="AY9" authorId="0" shapeId="0" xr:uid="{CB3EB1BA-AEC5-45D4-862F-0FDB0C08CCF6}">
      <text>
        <r>
          <rPr>
            <sz val="11"/>
            <rFont val="Calibri"/>
            <family val="2"/>
            <charset val="238"/>
          </rPr>
          <t>SZV_F:ISA</t>
        </r>
      </text>
    </comment>
    <comment ref="B10" authorId="0" shapeId="0" xr:uid="{74EFA866-2C89-4AD1-A24A-A48B7D4435B4}">
      <text>
        <r>
          <rPr>
            <sz val="11"/>
            <rFont val="Calibri"/>
            <family val="2"/>
            <charset val="238"/>
          </rPr>
          <t>SZV_F:FontossagiSorrent</t>
        </r>
      </text>
    </comment>
    <comment ref="C10" authorId="0" shapeId="0" xr:uid="{E0D79A2C-75B2-45DE-84AD-6636D2F67100}">
      <text>
        <r>
          <rPr>
            <sz val="11"/>
            <rFont val="Calibri"/>
            <family val="2"/>
            <charset val="238"/>
          </rPr>
          <t>SZV_F:FeladatKategoria</t>
        </r>
      </text>
    </comment>
    <comment ref="D10" authorId="0" shapeId="0" xr:uid="{92C3F1FE-B099-4B23-B736-D195A20D135F}">
      <text>
        <r>
          <rPr>
            <sz val="11"/>
            <rFont val="Calibri"/>
            <family val="2"/>
            <charset val="238"/>
          </rPr>
          <t>SZV_F:FeladatMegnevezes</t>
        </r>
      </text>
    </comment>
    <comment ref="E10" authorId="0" shapeId="0" xr:uid="{F718D5B0-82F1-49F1-88FF-4FF0B9E38609}">
      <text>
        <r>
          <rPr>
            <sz val="11"/>
            <rFont val="Calibri"/>
            <family val="2"/>
            <charset val="238"/>
          </rPr>
          <t>SZV_F:ElviEngedelySzam</t>
        </r>
      </text>
    </comment>
    <comment ref="F10" authorId="0" shapeId="0" xr:uid="{42C23CD7-EB96-43F6-951C-9EE50530749E}">
      <text>
        <r>
          <rPr>
            <sz val="11"/>
            <rFont val="Calibri"/>
            <family val="2"/>
            <charset val="238"/>
          </rPr>
          <t>SZV_F:VKR_Kod</t>
        </r>
      </text>
    </comment>
    <comment ref="G10" authorId="0" shapeId="0" xr:uid="{2AD153C7-5234-46D3-B6C0-CEE00829FD4A}">
      <text>
        <r>
          <rPr>
            <sz val="11"/>
            <rFont val="Calibri"/>
            <family val="2"/>
            <charset val="238"/>
          </rPr>
          <t>SZV_F:VKR_Nev</t>
        </r>
      </text>
    </comment>
    <comment ref="H10" authorId="0" shapeId="0" xr:uid="{CA5C54D2-068C-4944-8C6D-45ABF79A8E3D}">
      <text>
        <r>
          <rPr>
            <sz val="11"/>
            <rFont val="Calibri"/>
            <family val="2"/>
            <charset val="238"/>
          </rPr>
          <t>SZV_F:FeladatAzonosito</t>
        </r>
      </text>
    </comment>
    <comment ref="I10" authorId="0" shapeId="0" xr:uid="{EAA6A79C-A6F9-48A6-B78B-749970355E08}">
      <text>
        <r>
          <rPr>
            <sz val="11"/>
            <rFont val="Calibri"/>
            <family val="2"/>
            <charset val="238"/>
          </rPr>
          <t>SZV_F:EllatasiTerulet</t>
        </r>
      </text>
    </comment>
    <comment ref="J10" authorId="0" shapeId="0" xr:uid="{1D192036-1A7D-405E-8C96-34E8BE5112B8}">
      <text>
        <r>
          <rPr>
            <sz val="11"/>
            <rFont val="Calibri"/>
            <family val="2"/>
            <charset val="238"/>
          </rPr>
          <t>SZV_F:EllatasertFelelos</t>
        </r>
      </text>
    </comment>
    <comment ref="K10" authorId="0" shapeId="0" xr:uid="{640D8485-7DF3-4676-8D13-93B5CE930EA5}">
      <text>
        <r>
          <rPr>
            <sz val="11"/>
            <rFont val="Calibri"/>
            <family val="2"/>
            <charset val="238"/>
          </rPr>
          <t>SZV_F:TervezettNettoKoltseg</t>
        </r>
      </text>
    </comment>
    <comment ref="L10" authorId="0" shapeId="0" xr:uid="{FA09FBFB-F3BC-479B-94D3-432EEEDEF49D}">
      <text>
        <r>
          <rPr>
            <sz val="11"/>
            <rFont val="Calibri"/>
            <family val="2"/>
            <charset val="238"/>
          </rPr>
          <t>SZV_F:IdotartamKezdes</t>
        </r>
      </text>
    </comment>
    <comment ref="M10" authorId="0" shapeId="0" xr:uid="{32A20803-CA9E-4DDA-87C1-401423098E35}">
      <text>
        <r>
          <rPr>
            <sz val="11"/>
            <rFont val="Calibri"/>
            <family val="2"/>
            <charset val="238"/>
          </rPr>
          <t>SZV_F:IdotartamBefejezes</t>
        </r>
      </text>
    </comment>
    <comment ref="N10" authorId="0" shapeId="0" xr:uid="{B6F40752-6E26-46E6-8EC0-C5368F8AE1EA}">
      <text>
        <r>
          <rPr>
            <sz val="11"/>
            <rFont val="Calibri"/>
            <family val="2"/>
            <charset val="238"/>
          </rPr>
          <t>SZV_F:NettoKoltsegUtem1</t>
        </r>
      </text>
    </comment>
    <comment ref="O10" authorId="0" shapeId="0" xr:uid="{CEEC2B80-16D6-4435-9B74-6B337D0B6603}">
      <text>
        <r>
          <rPr>
            <sz val="11"/>
            <rFont val="Calibri"/>
            <family val="2"/>
            <charset val="238"/>
          </rPr>
          <t>SZV_F:NettoKoltsegUtem2</t>
        </r>
      </text>
    </comment>
    <comment ref="P10" authorId="0" shapeId="0" xr:uid="{09C21136-0DB9-4D59-A5E0-7227418B2232}">
      <text>
        <r>
          <rPr>
            <sz val="11"/>
            <rFont val="Calibri"/>
            <family val="2"/>
            <charset val="238"/>
          </rPr>
          <t>SZV_F:EM_Melleklet2_KTG</t>
        </r>
      </text>
    </comment>
    <comment ref="R10" authorId="0" shapeId="0" xr:uid="{231CBCE4-5017-4049-8ACE-F1B7DFBA6EC2}">
      <text>
        <r>
          <rPr>
            <sz val="11"/>
            <rFont val="Calibri"/>
            <family val="2"/>
            <charset val="238"/>
          </rPr>
          <t>SZV_F:HDUtem1</t>
        </r>
      </text>
    </comment>
    <comment ref="S10" authorId="0" shapeId="0" xr:uid="{1C416B01-81A3-452E-9407-952A18252C03}">
      <text>
        <r>
          <rPr>
            <sz val="11"/>
            <rFont val="Calibri"/>
            <family val="2"/>
            <charset val="238"/>
          </rPr>
          <t>SZV_F:ECSUtem1</t>
        </r>
      </text>
    </comment>
    <comment ref="T10" authorId="0" shapeId="0" xr:uid="{86D61A95-8176-4052-8BD6-AB9F6A779F83}">
      <text>
        <r>
          <rPr>
            <sz val="11"/>
            <rFont val="Calibri"/>
            <family val="2"/>
            <charset val="238"/>
          </rPr>
          <t>SZV_F:KFHUtem1</t>
        </r>
      </text>
    </comment>
    <comment ref="U10" authorId="0" shapeId="0" xr:uid="{28645045-E16C-4FD1-9C9A-07FA2D00BF24}">
      <text>
        <r>
          <rPr>
            <sz val="11"/>
            <rFont val="Calibri"/>
            <family val="2"/>
            <charset val="238"/>
          </rPr>
          <t>SZV_F:Egyeb_SajatUtem1</t>
        </r>
      </text>
    </comment>
    <comment ref="V10" authorId="0" shapeId="0" xr:uid="{B9EF8A97-2ED1-493F-9812-2C1820D8D2D0}">
      <text>
        <r>
          <rPr>
            <sz val="11"/>
            <rFont val="Calibri"/>
            <family val="2"/>
            <charset val="238"/>
          </rPr>
          <t>SZV_F:DijUtem1</t>
        </r>
      </text>
    </comment>
    <comment ref="W10" authorId="0" shapeId="0" xr:uid="{0AFCA364-328A-4777-8E45-39ACFB8F8DA0}">
      <text>
        <r>
          <rPr>
            <sz val="11"/>
            <rFont val="Calibri"/>
            <family val="2"/>
            <charset val="238"/>
          </rPr>
          <t>SZV_F:EM_Melleklet1_Utem1</t>
        </r>
      </text>
    </comment>
    <comment ref="X10" authorId="0" shapeId="0" xr:uid="{41218352-FFAE-4078-B5B2-114E0D747811}">
      <text>
        <r>
          <rPr>
            <sz val="11"/>
            <rFont val="Calibri"/>
            <family val="2"/>
            <charset val="238"/>
          </rPr>
          <t>SZV_F:EgyebAllamiUtem1</t>
        </r>
      </text>
    </comment>
    <comment ref="Y10" authorId="0" shapeId="0" xr:uid="{3379A386-C710-446A-AFC6-C5AF4F1415A9}">
      <text>
        <r>
          <rPr>
            <sz val="11"/>
            <rFont val="Calibri"/>
            <family val="2"/>
            <charset val="238"/>
          </rPr>
          <t>SZV_F:OnkormanyzatiUtem1</t>
        </r>
      </text>
    </comment>
    <comment ref="Z10" authorId="0" shapeId="0" xr:uid="{ACF25A53-6B1F-4C7E-9EAD-4528BF3A7FA5}">
      <text>
        <r>
          <rPr>
            <sz val="11"/>
            <rFont val="Calibri"/>
            <family val="2"/>
            <charset val="238"/>
          </rPr>
          <t>SZV_F:EUUtem1</t>
        </r>
      </text>
    </comment>
    <comment ref="AA10" authorId="0" shapeId="0" xr:uid="{F7474D98-1A44-456B-963E-16CCFA07526C}">
      <text>
        <r>
          <rPr>
            <sz val="11"/>
            <rFont val="Calibri"/>
            <family val="2"/>
            <charset val="238"/>
          </rPr>
          <t>SZV_F:EgyebUtem1</t>
        </r>
      </text>
    </comment>
    <comment ref="AB10" authorId="0" shapeId="0" xr:uid="{F3058B72-AC2E-4DC4-900F-12B601FD5019}">
      <text>
        <r>
          <rPr>
            <sz val="11"/>
            <rFont val="Calibri"/>
            <family val="2"/>
            <charset val="238"/>
          </rPr>
          <t>SZV_F:HitelKotvenyUtem1</t>
        </r>
      </text>
    </comment>
    <comment ref="AC10" authorId="0" shapeId="0" xr:uid="{97E3FAB5-75C1-4596-9E96-E8AE194874D9}">
      <text>
        <r>
          <rPr>
            <sz val="11"/>
            <rFont val="Calibri"/>
            <family val="2"/>
            <charset val="238"/>
          </rPr>
          <t>SZV_F:OsszesenUtem1</t>
        </r>
      </text>
    </comment>
    <comment ref="AF10" authorId="0" shapeId="0" xr:uid="{5EA58C24-4066-4437-AF53-E5833199A123}">
      <text>
        <r>
          <rPr>
            <sz val="11"/>
            <rFont val="Calibri"/>
            <family val="2"/>
            <charset val="238"/>
          </rPr>
          <t>SZV_F:HDUtem2</t>
        </r>
      </text>
    </comment>
    <comment ref="AG10" authorId="0" shapeId="0" xr:uid="{60421059-2723-4E6B-9D26-A23E38A2B67B}">
      <text>
        <r>
          <rPr>
            <sz val="11"/>
            <rFont val="Calibri"/>
            <family val="2"/>
            <charset val="238"/>
          </rPr>
          <t>SZV_F:ECSUtem2</t>
        </r>
      </text>
    </comment>
    <comment ref="AH10" authorId="0" shapeId="0" xr:uid="{0DFEC50E-C96D-4623-B191-D657095C8522}">
      <text>
        <r>
          <rPr>
            <sz val="11"/>
            <rFont val="Calibri"/>
            <family val="2"/>
            <charset val="238"/>
          </rPr>
          <t>SZV_F:KFHUtem2</t>
        </r>
      </text>
    </comment>
    <comment ref="AI10" authorId="0" shapeId="0" xr:uid="{44C2C366-9AB3-4B30-8EF9-AD52A88B6745}">
      <text>
        <r>
          <rPr>
            <sz val="11"/>
            <rFont val="Calibri"/>
            <family val="2"/>
            <charset val="238"/>
          </rPr>
          <t>SZV_F:Egyeb_SajatUtem2</t>
        </r>
      </text>
    </comment>
    <comment ref="AJ10" authorId="0" shapeId="0" xr:uid="{86502132-25B4-4AFC-8C3F-BCB79D7AB4B7}">
      <text>
        <r>
          <rPr>
            <sz val="11"/>
            <rFont val="Calibri"/>
            <family val="2"/>
            <charset val="238"/>
          </rPr>
          <t>SZV_F:DijUtem2</t>
        </r>
      </text>
    </comment>
    <comment ref="AK10" authorId="0" shapeId="0" xr:uid="{A9D0C152-C3CF-403C-B32F-161BB432FAE2}">
      <text>
        <r>
          <rPr>
            <sz val="11"/>
            <rFont val="Calibri"/>
            <family val="2"/>
            <charset val="238"/>
          </rPr>
          <t>SZV_F:EM_Melleklet1_Utem2</t>
        </r>
      </text>
    </comment>
    <comment ref="AL10" authorId="0" shapeId="0" xr:uid="{37B10791-1732-4C1C-B1EE-D911517C6444}">
      <text>
        <r>
          <rPr>
            <sz val="11"/>
            <rFont val="Calibri"/>
            <family val="2"/>
            <charset val="238"/>
          </rPr>
          <t>SZV_F:EgyebAllamiUtem2</t>
        </r>
      </text>
    </comment>
    <comment ref="AM10" authorId="0" shapeId="0" xr:uid="{8BFA186E-13A8-4FD9-8F3C-AA6B5F9EDDA8}">
      <text>
        <r>
          <rPr>
            <sz val="11"/>
            <rFont val="Calibri"/>
            <family val="2"/>
            <charset val="238"/>
          </rPr>
          <t>SZV_F:OnkormanyzatiUtem2</t>
        </r>
      </text>
    </comment>
    <comment ref="AN10" authorId="0" shapeId="0" xr:uid="{FE56F221-3BF8-4D3D-93C9-7697908B3CB5}">
      <text>
        <r>
          <rPr>
            <sz val="11"/>
            <rFont val="Calibri"/>
            <family val="2"/>
            <charset val="238"/>
          </rPr>
          <t>SZV_F:EUUtem2</t>
        </r>
      </text>
    </comment>
    <comment ref="AO10" authorId="0" shapeId="0" xr:uid="{116B1873-A88D-40EA-8E35-24B10F67CB2A}">
      <text>
        <r>
          <rPr>
            <sz val="11"/>
            <rFont val="Calibri"/>
            <family val="2"/>
            <charset val="238"/>
          </rPr>
          <t>SZV_F:EgyebUtem2</t>
        </r>
      </text>
    </comment>
    <comment ref="AP10" authorId="0" shapeId="0" xr:uid="{DD614CCF-E7FC-4613-8A46-3D17416F3396}">
      <text>
        <r>
          <rPr>
            <sz val="11"/>
            <rFont val="Calibri"/>
            <family val="2"/>
            <charset val="238"/>
          </rPr>
          <t>SZV_F:HitelKotvenyUtem2</t>
        </r>
      </text>
    </comment>
    <comment ref="AQ10" authorId="0" shapeId="0" xr:uid="{242C5647-F5BD-4244-A4F9-A17805FFD2B5}">
      <text>
        <r>
          <rPr>
            <sz val="11"/>
            <rFont val="Calibri"/>
            <family val="2"/>
            <charset val="238"/>
          </rPr>
          <t>SZV_F:OsszesenUtem2</t>
        </r>
      </text>
    </comment>
    <comment ref="AR10" authorId="0" shapeId="0" xr:uid="{2208D62B-05AC-49B4-B3D9-6A595D6EB92A}">
      <text>
        <r>
          <rPr>
            <sz val="11"/>
            <rFont val="Calibri"/>
            <family val="2"/>
            <charset val="238"/>
          </rPr>
          <t>SZV_F:ForrashianyUtem2</t>
        </r>
      </text>
    </comment>
    <comment ref="AU10" authorId="0" shapeId="0" xr:uid="{CF38E94E-AC76-4B09-90E3-DFC24B47A0CA}">
      <text>
        <r>
          <rPr>
            <sz val="11"/>
            <rFont val="Calibri"/>
            <family val="2"/>
            <charset val="238"/>
          </rPr>
          <t>SZV_F:Indokolas</t>
        </r>
      </text>
    </comment>
    <comment ref="AV10" authorId="0" shapeId="0" xr:uid="{92964E30-BDB4-4FBD-8C46-44162F0729A1}">
      <text>
        <r>
          <rPr>
            <sz val="11"/>
            <rFont val="Calibri"/>
            <family val="2"/>
            <charset val="238"/>
          </rPr>
          <t>SZV_F:Megjegyzes</t>
        </r>
      </text>
    </comment>
    <comment ref="AW10" authorId="0" shapeId="0" xr:uid="{021931BF-BEAA-42F3-97BD-BDCD6CD2FE98}">
      <text>
        <r>
          <rPr>
            <sz val="11"/>
            <rFont val="Calibri"/>
            <family val="2"/>
            <charset val="238"/>
          </rPr>
          <t>SZV_F:FeladatSorszam</t>
        </r>
      </text>
    </comment>
    <comment ref="AY10" authorId="0" shapeId="0" xr:uid="{A19AAFDA-32AE-4D2A-A85E-0B2B9591D9A9}">
      <text>
        <r>
          <rPr>
            <sz val="11"/>
            <rFont val="Calibri"/>
            <family val="2"/>
            <charset val="238"/>
          </rPr>
          <t>SZV_F:ISA</t>
        </r>
      </text>
    </comment>
    <comment ref="B11" authorId="0" shapeId="0" xr:uid="{8B6FA064-60BA-4341-AB80-A8BBDBA3BB8B}">
      <text>
        <r>
          <rPr>
            <sz val="11"/>
            <rFont val="Calibri"/>
            <family val="2"/>
            <charset val="238"/>
          </rPr>
          <t>SZV_F:FontossagiSorrent</t>
        </r>
      </text>
    </comment>
    <comment ref="C11" authorId="0" shapeId="0" xr:uid="{F56BCA66-696C-4574-8698-E6CF481A7548}">
      <text>
        <r>
          <rPr>
            <sz val="11"/>
            <rFont val="Calibri"/>
            <family val="2"/>
            <charset val="238"/>
          </rPr>
          <t>SZV_F:FeladatKategoria</t>
        </r>
      </text>
    </comment>
    <comment ref="D11" authorId="0" shapeId="0" xr:uid="{594207D6-43BA-46F1-8079-C1AC5DC11513}">
      <text>
        <r>
          <rPr>
            <sz val="11"/>
            <rFont val="Calibri"/>
            <family val="2"/>
            <charset val="238"/>
          </rPr>
          <t>SZV_F:FeladatMegnevezes</t>
        </r>
      </text>
    </comment>
    <comment ref="E11" authorId="0" shapeId="0" xr:uid="{943021EA-038C-42F1-8478-C66206BF1C85}">
      <text>
        <r>
          <rPr>
            <sz val="11"/>
            <rFont val="Calibri"/>
            <family val="2"/>
            <charset val="238"/>
          </rPr>
          <t>SZV_F:ElviEngedelySzam</t>
        </r>
      </text>
    </comment>
    <comment ref="F11" authorId="0" shapeId="0" xr:uid="{AA7AA19F-EA11-4C5D-8F30-B2EA4BFCD599}">
      <text>
        <r>
          <rPr>
            <sz val="11"/>
            <rFont val="Calibri"/>
            <family val="2"/>
            <charset val="238"/>
          </rPr>
          <t>SZV_F:VKR_Kod</t>
        </r>
      </text>
    </comment>
    <comment ref="G11" authorId="0" shapeId="0" xr:uid="{A3A05156-48DB-4554-835F-A6D25D3181C1}">
      <text>
        <r>
          <rPr>
            <sz val="11"/>
            <rFont val="Calibri"/>
            <family val="2"/>
            <charset val="238"/>
          </rPr>
          <t>SZV_F:VKR_Nev</t>
        </r>
      </text>
    </comment>
    <comment ref="H11" authorId="0" shapeId="0" xr:uid="{12050790-C22A-450C-8890-0CC6B67ADCB8}">
      <text>
        <r>
          <rPr>
            <sz val="11"/>
            <rFont val="Calibri"/>
            <family val="2"/>
            <charset val="238"/>
          </rPr>
          <t>SZV_F:FeladatAzonosito</t>
        </r>
      </text>
    </comment>
    <comment ref="I11" authorId="0" shapeId="0" xr:uid="{9C01090D-9D25-4128-AEAD-828F30C68E5F}">
      <text>
        <r>
          <rPr>
            <sz val="11"/>
            <rFont val="Calibri"/>
            <family val="2"/>
            <charset val="238"/>
          </rPr>
          <t>SZV_F:EllatasiTerulet</t>
        </r>
      </text>
    </comment>
    <comment ref="J11" authorId="0" shapeId="0" xr:uid="{E9021EFA-94F4-4CB7-A3EB-15410FBF034F}">
      <text>
        <r>
          <rPr>
            <sz val="11"/>
            <rFont val="Calibri"/>
            <family val="2"/>
            <charset val="238"/>
          </rPr>
          <t>SZV_F:EllatasertFelelos</t>
        </r>
      </text>
    </comment>
    <comment ref="K11" authorId="0" shapeId="0" xr:uid="{C5CB678B-047A-4528-BA75-8782152028BA}">
      <text>
        <r>
          <rPr>
            <sz val="11"/>
            <rFont val="Calibri"/>
            <family val="2"/>
            <charset val="238"/>
          </rPr>
          <t>SZV_F:TervezettNettoKoltseg</t>
        </r>
      </text>
    </comment>
    <comment ref="L11" authorId="0" shapeId="0" xr:uid="{3C47BD0D-F572-4898-8CDD-F6EECFCA229F}">
      <text>
        <r>
          <rPr>
            <sz val="11"/>
            <rFont val="Calibri"/>
            <family val="2"/>
            <charset val="238"/>
          </rPr>
          <t>SZV_F:IdotartamKezdes</t>
        </r>
      </text>
    </comment>
    <comment ref="M11" authorId="0" shapeId="0" xr:uid="{290E6686-71EA-4E67-A96C-26C811290D84}">
      <text>
        <r>
          <rPr>
            <sz val="11"/>
            <rFont val="Calibri"/>
            <family val="2"/>
            <charset val="238"/>
          </rPr>
          <t>SZV_F:IdotartamBefejezes</t>
        </r>
      </text>
    </comment>
    <comment ref="N11" authorId="0" shapeId="0" xr:uid="{309B02D0-2594-4F16-BD40-DCD41CC00887}">
      <text>
        <r>
          <rPr>
            <sz val="11"/>
            <rFont val="Calibri"/>
            <family val="2"/>
            <charset val="238"/>
          </rPr>
          <t>SZV_F:NettoKoltsegUtem1</t>
        </r>
      </text>
    </comment>
    <comment ref="O11" authorId="0" shapeId="0" xr:uid="{865BC090-E82B-413A-82D3-DFE95C047D6D}">
      <text>
        <r>
          <rPr>
            <sz val="11"/>
            <rFont val="Calibri"/>
            <family val="2"/>
            <charset val="238"/>
          </rPr>
          <t>SZV_F:NettoKoltsegUtem2</t>
        </r>
      </text>
    </comment>
    <comment ref="P11" authorId="0" shapeId="0" xr:uid="{80FE197F-CF51-4367-9E56-4F150F8EE577}">
      <text>
        <r>
          <rPr>
            <sz val="11"/>
            <rFont val="Calibri"/>
            <family val="2"/>
            <charset val="238"/>
          </rPr>
          <t>SZV_F:EM_Melleklet2_KTG</t>
        </r>
      </text>
    </comment>
    <comment ref="R11" authorId="0" shapeId="0" xr:uid="{B9CDAD6E-8514-45A1-870B-66B777D8B482}">
      <text>
        <r>
          <rPr>
            <sz val="11"/>
            <rFont val="Calibri"/>
            <family val="2"/>
            <charset val="238"/>
          </rPr>
          <t>SZV_F:HDUtem1</t>
        </r>
      </text>
    </comment>
    <comment ref="S11" authorId="0" shapeId="0" xr:uid="{F8FF616D-27BC-42B9-A8DD-2A653A42A836}">
      <text>
        <r>
          <rPr>
            <sz val="11"/>
            <rFont val="Calibri"/>
            <family val="2"/>
            <charset val="238"/>
          </rPr>
          <t>SZV_F:ECSUtem1</t>
        </r>
      </text>
    </comment>
    <comment ref="T11" authorId="0" shapeId="0" xr:uid="{2BA91CCF-3107-4EE4-8CE2-7EBBD5A3EB36}">
      <text>
        <r>
          <rPr>
            <sz val="11"/>
            <rFont val="Calibri"/>
            <family val="2"/>
            <charset val="238"/>
          </rPr>
          <t>SZV_F:KFHUtem1</t>
        </r>
      </text>
    </comment>
    <comment ref="U11" authorId="0" shapeId="0" xr:uid="{7D278780-0907-4DD9-8E31-CEF333AB9CF8}">
      <text>
        <r>
          <rPr>
            <sz val="11"/>
            <rFont val="Calibri"/>
            <family val="2"/>
            <charset val="238"/>
          </rPr>
          <t>SZV_F:Egyeb_SajatUtem1</t>
        </r>
      </text>
    </comment>
    <comment ref="V11" authorId="0" shapeId="0" xr:uid="{271500B2-E67E-47D9-BF0F-8401DDEBF802}">
      <text>
        <r>
          <rPr>
            <sz val="11"/>
            <rFont val="Calibri"/>
            <family val="2"/>
            <charset val="238"/>
          </rPr>
          <t>SZV_F:DijUtem1</t>
        </r>
      </text>
    </comment>
    <comment ref="W11" authorId="0" shapeId="0" xr:uid="{ABA5DBFF-F9BE-4681-A4B8-6F8E754010EA}">
      <text>
        <r>
          <rPr>
            <sz val="11"/>
            <rFont val="Calibri"/>
            <family val="2"/>
            <charset val="238"/>
          </rPr>
          <t>SZV_F:EM_Melleklet1_Utem1</t>
        </r>
      </text>
    </comment>
    <comment ref="X11" authorId="0" shapeId="0" xr:uid="{8EF92A36-6EC0-4698-B5E7-A2859B0D87FF}">
      <text>
        <r>
          <rPr>
            <sz val="11"/>
            <rFont val="Calibri"/>
            <family val="2"/>
            <charset val="238"/>
          </rPr>
          <t>SZV_F:EgyebAllamiUtem1</t>
        </r>
      </text>
    </comment>
    <comment ref="Y11" authorId="0" shapeId="0" xr:uid="{E4D5CB68-0F98-41D3-9F41-95FBFA1A7839}">
      <text>
        <r>
          <rPr>
            <sz val="11"/>
            <rFont val="Calibri"/>
            <family val="2"/>
            <charset val="238"/>
          </rPr>
          <t>SZV_F:OnkormanyzatiUtem1</t>
        </r>
      </text>
    </comment>
    <comment ref="Z11" authorId="0" shapeId="0" xr:uid="{C0F8B4CC-5177-4686-B4C0-7F52929D4F19}">
      <text>
        <r>
          <rPr>
            <sz val="11"/>
            <rFont val="Calibri"/>
            <family val="2"/>
            <charset val="238"/>
          </rPr>
          <t>SZV_F:EUUtem1</t>
        </r>
      </text>
    </comment>
    <comment ref="AA11" authorId="0" shapeId="0" xr:uid="{916AD3A6-2FCF-4D03-9729-D003A49A081D}">
      <text>
        <r>
          <rPr>
            <sz val="11"/>
            <rFont val="Calibri"/>
            <family val="2"/>
            <charset val="238"/>
          </rPr>
          <t>SZV_F:EgyebUtem1</t>
        </r>
      </text>
    </comment>
    <comment ref="AB11" authorId="0" shapeId="0" xr:uid="{C5A5E810-2653-408A-A710-C196165D5D25}">
      <text>
        <r>
          <rPr>
            <sz val="11"/>
            <rFont val="Calibri"/>
            <family val="2"/>
            <charset val="238"/>
          </rPr>
          <t>SZV_F:HitelKotvenyUtem1</t>
        </r>
      </text>
    </comment>
    <comment ref="AC11" authorId="0" shapeId="0" xr:uid="{74AF8AD2-CE78-43C9-8E01-1AF56962F05C}">
      <text>
        <r>
          <rPr>
            <sz val="11"/>
            <rFont val="Calibri"/>
            <family val="2"/>
            <charset val="238"/>
          </rPr>
          <t>SZV_F:OsszesenUtem1</t>
        </r>
      </text>
    </comment>
    <comment ref="AF11" authorId="0" shapeId="0" xr:uid="{AE7A415F-1B52-4F67-A3C2-D6EED5B0D3BE}">
      <text>
        <r>
          <rPr>
            <sz val="11"/>
            <rFont val="Calibri"/>
            <family val="2"/>
            <charset val="238"/>
          </rPr>
          <t>SZV_F:HDUtem2</t>
        </r>
      </text>
    </comment>
    <comment ref="AG11" authorId="0" shapeId="0" xr:uid="{2708DA90-0C0C-4EE3-9A61-329906D3727A}">
      <text>
        <r>
          <rPr>
            <sz val="11"/>
            <rFont val="Calibri"/>
            <family val="2"/>
            <charset val="238"/>
          </rPr>
          <t>SZV_F:ECSUtem2</t>
        </r>
      </text>
    </comment>
    <comment ref="AH11" authorId="0" shapeId="0" xr:uid="{9FC8F50C-08AD-4CB8-BF3C-A8F5ABFA1EC2}">
      <text>
        <r>
          <rPr>
            <sz val="11"/>
            <rFont val="Calibri"/>
            <family val="2"/>
            <charset val="238"/>
          </rPr>
          <t>SZV_F:KFHUtem2</t>
        </r>
      </text>
    </comment>
    <comment ref="AI11" authorId="0" shapeId="0" xr:uid="{2CE40F6B-5E37-4319-8CDA-6A7C8B709C9A}">
      <text>
        <r>
          <rPr>
            <sz val="11"/>
            <rFont val="Calibri"/>
            <family val="2"/>
            <charset val="238"/>
          </rPr>
          <t>SZV_F:Egyeb_SajatUtem2</t>
        </r>
      </text>
    </comment>
    <comment ref="AJ11" authorId="0" shapeId="0" xr:uid="{95DF11BC-30C0-4CC4-9DAF-B27EAFD92C42}">
      <text>
        <r>
          <rPr>
            <sz val="11"/>
            <rFont val="Calibri"/>
            <family val="2"/>
            <charset val="238"/>
          </rPr>
          <t>SZV_F:DijUtem2</t>
        </r>
      </text>
    </comment>
    <comment ref="AK11" authorId="0" shapeId="0" xr:uid="{BA89154C-B554-4FAD-8932-306819F9464C}">
      <text>
        <r>
          <rPr>
            <sz val="11"/>
            <rFont val="Calibri"/>
            <family val="2"/>
            <charset val="238"/>
          </rPr>
          <t>SZV_F:EM_Melleklet1_Utem2</t>
        </r>
      </text>
    </comment>
    <comment ref="AL11" authorId="0" shapeId="0" xr:uid="{51BF2FFA-904C-4FE3-9BC6-E047297A0423}">
      <text>
        <r>
          <rPr>
            <sz val="11"/>
            <rFont val="Calibri"/>
            <family val="2"/>
            <charset val="238"/>
          </rPr>
          <t>SZV_F:EgyebAllamiUtem2</t>
        </r>
      </text>
    </comment>
    <comment ref="AM11" authorId="0" shapeId="0" xr:uid="{CF84019B-5C10-434C-8ED8-3419C2AB1234}">
      <text>
        <r>
          <rPr>
            <sz val="11"/>
            <rFont val="Calibri"/>
            <family val="2"/>
            <charset val="238"/>
          </rPr>
          <t>SZV_F:OnkormanyzatiUtem2</t>
        </r>
      </text>
    </comment>
    <comment ref="AN11" authorId="0" shapeId="0" xr:uid="{A9F5D913-170A-4F01-85EC-FA9FC16B0E71}">
      <text>
        <r>
          <rPr>
            <sz val="11"/>
            <rFont val="Calibri"/>
            <family val="2"/>
            <charset val="238"/>
          </rPr>
          <t>SZV_F:EUUtem2</t>
        </r>
      </text>
    </comment>
    <comment ref="AO11" authorId="0" shapeId="0" xr:uid="{E918B77C-2A96-47D0-9EBE-D3CBFFE1CBD6}">
      <text>
        <r>
          <rPr>
            <sz val="11"/>
            <rFont val="Calibri"/>
            <family val="2"/>
            <charset val="238"/>
          </rPr>
          <t>SZV_F:EgyebUtem2</t>
        </r>
      </text>
    </comment>
    <comment ref="AP11" authorId="0" shapeId="0" xr:uid="{E751D40E-C002-4FDF-871B-74021BB67A05}">
      <text>
        <r>
          <rPr>
            <sz val="11"/>
            <rFont val="Calibri"/>
            <family val="2"/>
            <charset val="238"/>
          </rPr>
          <t>SZV_F:HitelKotvenyUtem2</t>
        </r>
      </text>
    </comment>
    <comment ref="AQ11" authorId="0" shapeId="0" xr:uid="{A9955C7F-ABC0-455F-9BE8-28A27225892C}">
      <text>
        <r>
          <rPr>
            <sz val="11"/>
            <rFont val="Calibri"/>
            <family val="2"/>
            <charset val="238"/>
          </rPr>
          <t>SZV_F:OsszesenUtem2</t>
        </r>
      </text>
    </comment>
    <comment ref="AR11" authorId="0" shapeId="0" xr:uid="{BD07E6F4-78FC-44BF-8CD7-359A533816A4}">
      <text>
        <r>
          <rPr>
            <sz val="11"/>
            <rFont val="Calibri"/>
            <family val="2"/>
            <charset val="238"/>
          </rPr>
          <t>SZV_F:ForrashianyUtem2</t>
        </r>
      </text>
    </comment>
    <comment ref="AU11" authorId="0" shapeId="0" xr:uid="{E0DC8E48-48EA-4FF6-8F40-24FCA727080F}">
      <text>
        <r>
          <rPr>
            <sz val="11"/>
            <rFont val="Calibri"/>
            <family val="2"/>
            <charset val="238"/>
          </rPr>
          <t>SZV_F:Indokolas</t>
        </r>
      </text>
    </comment>
    <comment ref="AV11" authorId="0" shapeId="0" xr:uid="{0C92AA25-6C37-407F-8F12-62AEF72A67A9}">
      <text>
        <r>
          <rPr>
            <sz val="11"/>
            <rFont val="Calibri"/>
            <family val="2"/>
            <charset val="238"/>
          </rPr>
          <t>SZV_F:Megjegyzes</t>
        </r>
      </text>
    </comment>
    <comment ref="AW11" authorId="0" shapeId="0" xr:uid="{1AFE8043-62C8-4DF9-9683-6CCD59F712EA}">
      <text>
        <r>
          <rPr>
            <sz val="11"/>
            <rFont val="Calibri"/>
            <family val="2"/>
            <charset val="238"/>
          </rPr>
          <t>SZV_F:FeladatSorszam</t>
        </r>
      </text>
    </comment>
    <comment ref="AY11" authorId="0" shapeId="0" xr:uid="{E15B69DF-AFF8-4DFD-B525-6C402BCFAB7A}">
      <text>
        <r>
          <rPr>
            <sz val="11"/>
            <rFont val="Calibri"/>
            <family val="2"/>
            <charset val="238"/>
          </rPr>
          <t>SZV_F:ISA</t>
        </r>
      </text>
    </comment>
    <comment ref="B12" authorId="0" shapeId="0" xr:uid="{CCEC7498-BB8E-481A-AA7F-E5374995B0C6}">
      <text>
        <r>
          <rPr>
            <sz val="11"/>
            <rFont val="Calibri"/>
            <family val="2"/>
            <charset val="238"/>
          </rPr>
          <t>SZV_F:FontossagiSorrent</t>
        </r>
      </text>
    </comment>
    <comment ref="C12" authorId="0" shapeId="0" xr:uid="{2EB8FC99-64A4-4C7C-9F49-F1821EF98ADD}">
      <text>
        <r>
          <rPr>
            <sz val="11"/>
            <rFont val="Calibri"/>
            <family val="2"/>
            <charset val="238"/>
          </rPr>
          <t>SZV_F:FeladatKategoria</t>
        </r>
      </text>
    </comment>
    <comment ref="D12" authorId="0" shapeId="0" xr:uid="{D99C723E-88FB-4CFF-B9AE-D7703B71DE04}">
      <text>
        <r>
          <rPr>
            <sz val="11"/>
            <rFont val="Calibri"/>
            <family val="2"/>
            <charset val="238"/>
          </rPr>
          <t>SZV_F:FeladatMegnevezes</t>
        </r>
      </text>
    </comment>
    <comment ref="E12" authorId="0" shapeId="0" xr:uid="{57CB983C-B0C7-42E6-95D1-F0FD11E9BE80}">
      <text>
        <r>
          <rPr>
            <sz val="11"/>
            <rFont val="Calibri"/>
            <family val="2"/>
            <charset val="238"/>
          </rPr>
          <t>SZV_F:ElviEngedelySzam</t>
        </r>
      </text>
    </comment>
    <comment ref="F12" authorId="0" shapeId="0" xr:uid="{79F80CAD-BB62-42AE-A71B-703557F00D6D}">
      <text>
        <r>
          <rPr>
            <sz val="11"/>
            <rFont val="Calibri"/>
            <family val="2"/>
            <charset val="238"/>
          </rPr>
          <t>SZV_F:VKR_Kod</t>
        </r>
      </text>
    </comment>
    <comment ref="G12" authorId="0" shapeId="0" xr:uid="{DFDB7A2C-2A5A-46F4-B696-D18534D5340A}">
      <text>
        <r>
          <rPr>
            <sz val="11"/>
            <rFont val="Calibri"/>
            <family val="2"/>
            <charset val="238"/>
          </rPr>
          <t>SZV_F:VKR_Nev</t>
        </r>
      </text>
    </comment>
    <comment ref="H12" authorId="0" shapeId="0" xr:uid="{D4B2E20C-7518-4F8E-AE47-268B6614F191}">
      <text>
        <r>
          <rPr>
            <sz val="11"/>
            <rFont val="Calibri"/>
            <family val="2"/>
            <charset val="238"/>
          </rPr>
          <t>SZV_F:FeladatAzonosito</t>
        </r>
      </text>
    </comment>
    <comment ref="I12" authorId="0" shapeId="0" xr:uid="{DBDC6E6D-0413-416F-AEDA-1F106F125C31}">
      <text>
        <r>
          <rPr>
            <sz val="11"/>
            <rFont val="Calibri"/>
            <family val="2"/>
            <charset val="238"/>
          </rPr>
          <t>SZV_F:EllatasiTerulet</t>
        </r>
      </text>
    </comment>
    <comment ref="J12" authorId="0" shapeId="0" xr:uid="{5811196F-72B8-44AD-BA9A-526EF75EB4A8}">
      <text>
        <r>
          <rPr>
            <sz val="11"/>
            <rFont val="Calibri"/>
            <family val="2"/>
            <charset val="238"/>
          </rPr>
          <t>SZV_F:EllatasertFelelos</t>
        </r>
      </text>
    </comment>
    <comment ref="K12" authorId="0" shapeId="0" xr:uid="{F0AC1688-273B-4AE1-AC5D-7BED2B589080}">
      <text>
        <r>
          <rPr>
            <sz val="11"/>
            <rFont val="Calibri"/>
            <family val="2"/>
            <charset val="238"/>
          </rPr>
          <t>SZV_F:TervezettNettoKoltseg</t>
        </r>
      </text>
    </comment>
    <comment ref="L12" authorId="0" shapeId="0" xr:uid="{C868FD76-930D-46E1-99D5-6B2C7BC92C9F}">
      <text>
        <r>
          <rPr>
            <sz val="11"/>
            <rFont val="Calibri"/>
            <family val="2"/>
            <charset val="238"/>
          </rPr>
          <t>SZV_F:IdotartamKezdes</t>
        </r>
      </text>
    </comment>
    <comment ref="M12" authorId="0" shapeId="0" xr:uid="{303666C6-F42E-47D0-BE58-6870C9880AE7}">
      <text>
        <r>
          <rPr>
            <sz val="11"/>
            <rFont val="Calibri"/>
            <family val="2"/>
            <charset val="238"/>
          </rPr>
          <t>SZV_F:IdotartamBefejezes</t>
        </r>
      </text>
    </comment>
    <comment ref="N12" authorId="0" shapeId="0" xr:uid="{7FA19688-8DA3-4C08-8C36-9CEF2A901826}">
      <text>
        <r>
          <rPr>
            <sz val="11"/>
            <rFont val="Calibri"/>
            <family val="2"/>
            <charset val="238"/>
          </rPr>
          <t>SZV_F:NettoKoltsegUtem1</t>
        </r>
      </text>
    </comment>
    <comment ref="O12" authorId="0" shapeId="0" xr:uid="{F85470A0-75A1-4E97-9BC3-E117F773848E}">
      <text>
        <r>
          <rPr>
            <sz val="11"/>
            <rFont val="Calibri"/>
            <family val="2"/>
            <charset val="238"/>
          </rPr>
          <t>SZV_F:NettoKoltsegUtem2</t>
        </r>
      </text>
    </comment>
    <comment ref="P12" authorId="0" shapeId="0" xr:uid="{CAB3C393-8892-4B5C-B0D4-E35047158C14}">
      <text>
        <r>
          <rPr>
            <sz val="11"/>
            <rFont val="Calibri"/>
            <family val="2"/>
            <charset val="238"/>
          </rPr>
          <t>SZV_F:EM_Melleklet2_KTG</t>
        </r>
      </text>
    </comment>
    <comment ref="R12" authorId="0" shapeId="0" xr:uid="{03FB613D-44FD-4D1E-8705-91A7C374D78F}">
      <text>
        <r>
          <rPr>
            <sz val="11"/>
            <rFont val="Calibri"/>
            <family val="2"/>
            <charset val="238"/>
          </rPr>
          <t>SZV_F:HDUtem1</t>
        </r>
      </text>
    </comment>
    <comment ref="S12" authorId="0" shapeId="0" xr:uid="{975739A7-78A8-4F57-A269-5C4D5A98D952}">
      <text>
        <r>
          <rPr>
            <sz val="11"/>
            <rFont val="Calibri"/>
            <family val="2"/>
            <charset val="238"/>
          </rPr>
          <t>SZV_F:ECSUtem1</t>
        </r>
      </text>
    </comment>
    <comment ref="T12" authorId="0" shapeId="0" xr:uid="{189A6E62-120B-4D79-8E4D-C2A04B824F7F}">
      <text>
        <r>
          <rPr>
            <sz val="11"/>
            <rFont val="Calibri"/>
            <family val="2"/>
            <charset val="238"/>
          </rPr>
          <t>SZV_F:KFHUtem1</t>
        </r>
      </text>
    </comment>
    <comment ref="U12" authorId="0" shapeId="0" xr:uid="{AE3C85CF-FF87-43EF-88DB-A3E59BF82E79}">
      <text>
        <r>
          <rPr>
            <sz val="11"/>
            <rFont val="Calibri"/>
            <family val="2"/>
            <charset val="238"/>
          </rPr>
          <t>SZV_F:Egyeb_SajatUtem1</t>
        </r>
      </text>
    </comment>
    <comment ref="V12" authorId="0" shapeId="0" xr:uid="{C5DBF3B9-A5B8-45B4-B4A0-A9A05A13F58A}">
      <text>
        <r>
          <rPr>
            <sz val="11"/>
            <rFont val="Calibri"/>
            <family val="2"/>
            <charset val="238"/>
          </rPr>
          <t>SZV_F:DijUtem1</t>
        </r>
      </text>
    </comment>
    <comment ref="W12" authorId="0" shapeId="0" xr:uid="{4EC4C2FC-9713-436C-AE9E-D0DF78CADA71}">
      <text>
        <r>
          <rPr>
            <sz val="11"/>
            <rFont val="Calibri"/>
            <family val="2"/>
            <charset val="238"/>
          </rPr>
          <t>SZV_F:EM_Melleklet1_Utem1</t>
        </r>
      </text>
    </comment>
    <comment ref="X12" authorId="0" shapeId="0" xr:uid="{17A3D3B4-FB42-4D7E-8E82-F4A045BA047D}">
      <text>
        <r>
          <rPr>
            <sz val="11"/>
            <rFont val="Calibri"/>
            <family val="2"/>
            <charset val="238"/>
          </rPr>
          <t>SZV_F:EgyebAllamiUtem1</t>
        </r>
      </text>
    </comment>
    <comment ref="Y12" authorId="0" shapeId="0" xr:uid="{EAF79E40-2881-4D6B-9119-415D70A1D996}">
      <text>
        <r>
          <rPr>
            <sz val="11"/>
            <rFont val="Calibri"/>
            <family val="2"/>
            <charset val="238"/>
          </rPr>
          <t>SZV_F:OnkormanyzatiUtem1</t>
        </r>
      </text>
    </comment>
    <comment ref="Z12" authorId="0" shapeId="0" xr:uid="{BC265635-CC2D-46C3-BB0C-0875831D521B}">
      <text>
        <r>
          <rPr>
            <sz val="11"/>
            <rFont val="Calibri"/>
            <family val="2"/>
            <charset val="238"/>
          </rPr>
          <t>SZV_F:EUUtem1</t>
        </r>
      </text>
    </comment>
    <comment ref="AA12" authorId="0" shapeId="0" xr:uid="{DD07645E-5314-44B3-9459-7291B7620ADB}">
      <text>
        <r>
          <rPr>
            <sz val="11"/>
            <rFont val="Calibri"/>
            <family val="2"/>
            <charset val="238"/>
          </rPr>
          <t>SZV_F:EgyebUtem1</t>
        </r>
      </text>
    </comment>
    <comment ref="AB12" authorId="0" shapeId="0" xr:uid="{3AD40D9B-2F07-4B6B-B139-F8B29F4448D8}">
      <text>
        <r>
          <rPr>
            <sz val="11"/>
            <rFont val="Calibri"/>
            <family val="2"/>
            <charset val="238"/>
          </rPr>
          <t>SZV_F:HitelKotvenyUtem1</t>
        </r>
      </text>
    </comment>
    <comment ref="AC12" authorId="0" shapeId="0" xr:uid="{3AEFA006-ABCA-419C-8F07-E060C797B844}">
      <text>
        <r>
          <rPr>
            <sz val="11"/>
            <rFont val="Calibri"/>
            <family val="2"/>
            <charset val="238"/>
          </rPr>
          <t>SZV_F:OsszesenUtem1</t>
        </r>
      </text>
    </comment>
    <comment ref="AF12" authorId="0" shapeId="0" xr:uid="{60EFD780-130C-43A9-9417-2FC1B072E7D1}">
      <text>
        <r>
          <rPr>
            <sz val="11"/>
            <rFont val="Calibri"/>
            <family val="2"/>
            <charset val="238"/>
          </rPr>
          <t>SZV_F:HDUtem2</t>
        </r>
      </text>
    </comment>
    <comment ref="AG12" authorId="0" shapeId="0" xr:uid="{731E661C-AB84-465F-B9B9-9BDD3EC8E59E}">
      <text>
        <r>
          <rPr>
            <sz val="11"/>
            <rFont val="Calibri"/>
            <family val="2"/>
            <charset val="238"/>
          </rPr>
          <t>SZV_F:ECSUtem2</t>
        </r>
      </text>
    </comment>
    <comment ref="AH12" authorId="0" shapeId="0" xr:uid="{0A62A624-BC18-44B8-B5C6-A6B984482337}">
      <text>
        <r>
          <rPr>
            <sz val="11"/>
            <rFont val="Calibri"/>
            <family val="2"/>
            <charset val="238"/>
          </rPr>
          <t>SZV_F:KFHUtem2</t>
        </r>
      </text>
    </comment>
    <comment ref="AI12" authorId="0" shapeId="0" xr:uid="{A587280F-775C-4CE2-8D9F-494E65C4B433}">
      <text>
        <r>
          <rPr>
            <sz val="11"/>
            <rFont val="Calibri"/>
            <family val="2"/>
            <charset val="238"/>
          </rPr>
          <t>SZV_F:Egyeb_SajatUtem2</t>
        </r>
      </text>
    </comment>
    <comment ref="AJ12" authorId="0" shapeId="0" xr:uid="{5C4C1697-820A-47AF-9E25-820841A472FA}">
      <text>
        <r>
          <rPr>
            <sz val="11"/>
            <rFont val="Calibri"/>
            <family val="2"/>
            <charset val="238"/>
          </rPr>
          <t>SZV_F:DijUtem2</t>
        </r>
      </text>
    </comment>
    <comment ref="AK12" authorId="0" shapeId="0" xr:uid="{5C9B8F64-064A-4A45-84D6-FA4F47ACA9DB}">
      <text>
        <r>
          <rPr>
            <sz val="11"/>
            <rFont val="Calibri"/>
            <family val="2"/>
            <charset val="238"/>
          </rPr>
          <t>SZV_F:EM_Melleklet1_Utem2</t>
        </r>
      </text>
    </comment>
    <comment ref="AL12" authorId="0" shapeId="0" xr:uid="{A99CE548-940A-4EAB-8DC4-AD79F5FB0EE6}">
      <text>
        <r>
          <rPr>
            <sz val="11"/>
            <rFont val="Calibri"/>
            <family val="2"/>
            <charset val="238"/>
          </rPr>
          <t>SZV_F:EgyebAllamiUtem2</t>
        </r>
      </text>
    </comment>
    <comment ref="AM12" authorId="0" shapeId="0" xr:uid="{C9E98D3E-E872-419C-844C-E40197B99297}">
      <text>
        <r>
          <rPr>
            <sz val="11"/>
            <rFont val="Calibri"/>
            <family val="2"/>
            <charset val="238"/>
          </rPr>
          <t>SZV_F:OnkormanyzatiUtem2</t>
        </r>
      </text>
    </comment>
    <comment ref="AN12" authorId="0" shapeId="0" xr:uid="{7F70BD0E-7BCF-44D2-AF72-4A7E65718F39}">
      <text>
        <r>
          <rPr>
            <sz val="11"/>
            <rFont val="Calibri"/>
            <family val="2"/>
            <charset val="238"/>
          </rPr>
          <t>SZV_F:EUUtem2</t>
        </r>
      </text>
    </comment>
    <comment ref="AO12" authorId="0" shapeId="0" xr:uid="{5EC1082B-84DC-43BD-99B0-2BB2E3D15746}">
      <text>
        <r>
          <rPr>
            <sz val="11"/>
            <rFont val="Calibri"/>
            <family val="2"/>
            <charset val="238"/>
          </rPr>
          <t>SZV_F:EgyebUtem2</t>
        </r>
      </text>
    </comment>
    <comment ref="AP12" authorId="0" shapeId="0" xr:uid="{6CC949B6-C9FC-4D5D-82A6-EF256052E0A4}">
      <text>
        <r>
          <rPr>
            <sz val="11"/>
            <rFont val="Calibri"/>
            <family val="2"/>
            <charset val="238"/>
          </rPr>
          <t>SZV_F:HitelKotvenyUtem2</t>
        </r>
      </text>
    </comment>
    <comment ref="AQ12" authorId="0" shapeId="0" xr:uid="{B67D0132-734A-42E6-8AF6-691CCFD5DC48}">
      <text>
        <r>
          <rPr>
            <sz val="11"/>
            <rFont val="Calibri"/>
            <family val="2"/>
            <charset val="238"/>
          </rPr>
          <t>SZV_F:OsszesenUtem2</t>
        </r>
      </text>
    </comment>
    <comment ref="AR12" authorId="0" shapeId="0" xr:uid="{07CEA040-BAB5-41F4-A9ED-08666B6B79DE}">
      <text>
        <r>
          <rPr>
            <sz val="11"/>
            <rFont val="Calibri"/>
            <family val="2"/>
            <charset val="238"/>
          </rPr>
          <t>SZV_F:ForrashianyUtem2</t>
        </r>
      </text>
    </comment>
    <comment ref="AU12" authorId="0" shapeId="0" xr:uid="{1EBA0817-3497-4846-99EE-7B656B687872}">
      <text>
        <r>
          <rPr>
            <sz val="11"/>
            <rFont val="Calibri"/>
            <family val="2"/>
            <charset val="238"/>
          </rPr>
          <t>SZV_F:Indokolas</t>
        </r>
      </text>
    </comment>
    <comment ref="AV12" authorId="0" shapeId="0" xr:uid="{9F514236-BEB1-4EEB-BB06-85D5C2527CAA}">
      <text>
        <r>
          <rPr>
            <sz val="11"/>
            <rFont val="Calibri"/>
            <family val="2"/>
            <charset val="238"/>
          </rPr>
          <t>SZV_F:Megjegyzes</t>
        </r>
      </text>
    </comment>
    <comment ref="AW12" authorId="0" shapeId="0" xr:uid="{E247A820-EE70-4775-9E8D-830CEDF10033}">
      <text>
        <r>
          <rPr>
            <sz val="11"/>
            <rFont val="Calibri"/>
            <family val="2"/>
            <charset val="238"/>
          </rPr>
          <t>SZV_F:FeladatSorszam</t>
        </r>
      </text>
    </comment>
    <comment ref="AY12" authorId="0" shapeId="0" xr:uid="{B6BFAA49-B14E-4DA7-A843-C27CA4DC795F}">
      <text>
        <r>
          <rPr>
            <sz val="11"/>
            <rFont val="Calibri"/>
            <family val="2"/>
            <charset val="238"/>
          </rPr>
          <t>SZV_F:ISA</t>
        </r>
      </text>
    </comment>
    <comment ref="B13" authorId="0" shapeId="0" xr:uid="{69905E3A-1CD0-4D39-8279-59E58AF03C43}">
      <text>
        <r>
          <rPr>
            <sz val="11"/>
            <rFont val="Calibri"/>
            <family val="2"/>
            <charset val="238"/>
          </rPr>
          <t>SZV_F:FontossagiSorrent</t>
        </r>
      </text>
    </comment>
    <comment ref="C13" authorId="0" shapeId="0" xr:uid="{DBFA0D72-FE61-4CB2-B094-6FBD84A4F5FF}">
      <text>
        <r>
          <rPr>
            <sz val="11"/>
            <rFont val="Calibri"/>
            <family val="2"/>
            <charset val="238"/>
          </rPr>
          <t>SZV_F:FeladatKategoria</t>
        </r>
      </text>
    </comment>
    <comment ref="D13" authorId="0" shapeId="0" xr:uid="{4680CD6F-6609-4984-B6D3-270213B2CBA4}">
      <text>
        <r>
          <rPr>
            <sz val="11"/>
            <rFont val="Calibri"/>
            <family val="2"/>
            <charset val="238"/>
          </rPr>
          <t>SZV_F:FeladatMegnevezes</t>
        </r>
      </text>
    </comment>
    <comment ref="E13" authorId="0" shapeId="0" xr:uid="{AF6D8BFB-92C6-4238-9A52-70238228FD6E}">
      <text>
        <r>
          <rPr>
            <sz val="11"/>
            <rFont val="Calibri"/>
            <family val="2"/>
            <charset val="238"/>
          </rPr>
          <t>SZV_F:ElviEngedelySzam</t>
        </r>
      </text>
    </comment>
    <comment ref="F13" authorId="0" shapeId="0" xr:uid="{7A45F876-BCFE-4FA0-8FEE-1DB4C9D35F01}">
      <text>
        <r>
          <rPr>
            <sz val="11"/>
            <rFont val="Calibri"/>
            <family val="2"/>
            <charset val="238"/>
          </rPr>
          <t>SZV_F:VKR_Kod</t>
        </r>
      </text>
    </comment>
    <comment ref="G13" authorId="0" shapeId="0" xr:uid="{3050F19F-D579-416E-A47A-4331B2C959E1}">
      <text>
        <r>
          <rPr>
            <sz val="11"/>
            <rFont val="Calibri"/>
            <family val="2"/>
            <charset val="238"/>
          </rPr>
          <t>SZV_F:VKR_Nev</t>
        </r>
      </text>
    </comment>
    <comment ref="H13" authorId="0" shapeId="0" xr:uid="{DCD953EF-3CF6-4422-BB26-14D14CD69381}">
      <text>
        <r>
          <rPr>
            <sz val="11"/>
            <rFont val="Calibri"/>
            <family val="2"/>
            <charset val="238"/>
          </rPr>
          <t>SZV_F:FeladatAzonosito</t>
        </r>
      </text>
    </comment>
    <comment ref="I13" authorId="0" shapeId="0" xr:uid="{DE454B59-DE60-4306-B866-4CD2EB303A81}">
      <text>
        <r>
          <rPr>
            <sz val="11"/>
            <rFont val="Calibri"/>
            <family val="2"/>
            <charset val="238"/>
          </rPr>
          <t>SZV_F:EllatasiTerulet</t>
        </r>
      </text>
    </comment>
    <comment ref="J13" authorId="0" shapeId="0" xr:uid="{C6328523-92B1-43CE-BFAD-E64BB0D46456}">
      <text>
        <r>
          <rPr>
            <sz val="11"/>
            <rFont val="Calibri"/>
            <family val="2"/>
            <charset val="238"/>
          </rPr>
          <t>SZV_F:EllatasertFelelos</t>
        </r>
      </text>
    </comment>
    <comment ref="K13" authorId="0" shapeId="0" xr:uid="{F39AA5D0-371D-4041-9829-A53BE898F477}">
      <text>
        <r>
          <rPr>
            <sz val="11"/>
            <rFont val="Calibri"/>
            <family val="2"/>
            <charset val="238"/>
          </rPr>
          <t>SZV_F:TervezettNettoKoltseg</t>
        </r>
      </text>
    </comment>
    <comment ref="L13" authorId="0" shapeId="0" xr:uid="{E20B4FA4-3985-4D76-BB03-7BBBBDB0FA7A}">
      <text>
        <r>
          <rPr>
            <sz val="11"/>
            <rFont val="Calibri"/>
            <family val="2"/>
            <charset val="238"/>
          </rPr>
          <t>SZV_F:IdotartamKezdes</t>
        </r>
      </text>
    </comment>
    <comment ref="M13" authorId="0" shapeId="0" xr:uid="{7A7DAA33-D1BA-4F31-9307-2A8F822FEE61}">
      <text>
        <r>
          <rPr>
            <sz val="11"/>
            <rFont val="Calibri"/>
            <family val="2"/>
            <charset val="238"/>
          </rPr>
          <t>SZV_F:IdotartamBefejezes</t>
        </r>
      </text>
    </comment>
    <comment ref="N13" authorId="0" shapeId="0" xr:uid="{6715DEF8-8A69-4F7D-AA9D-87C7B0B9AAA9}">
      <text>
        <r>
          <rPr>
            <sz val="11"/>
            <rFont val="Calibri"/>
            <family val="2"/>
            <charset val="238"/>
          </rPr>
          <t>SZV_F:NettoKoltsegUtem1</t>
        </r>
      </text>
    </comment>
    <comment ref="O13" authorId="0" shapeId="0" xr:uid="{5939A85B-B927-4311-BAE2-8887333E3F53}">
      <text>
        <r>
          <rPr>
            <sz val="11"/>
            <rFont val="Calibri"/>
            <family val="2"/>
            <charset val="238"/>
          </rPr>
          <t>SZV_F:NettoKoltsegUtem2</t>
        </r>
      </text>
    </comment>
    <comment ref="P13" authorId="0" shapeId="0" xr:uid="{93FFB179-B2B6-4692-9D94-5B28591189E1}">
      <text>
        <r>
          <rPr>
            <sz val="11"/>
            <rFont val="Calibri"/>
            <family val="2"/>
            <charset val="238"/>
          </rPr>
          <t>SZV_F:EM_Melleklet2_KTG</t>
        </r>
      </text>
    </comment>
    <comment ref="R13" authorId="0" shapeId="0" xr:uid="{A2602C33-5910-4DD6-B407-EA099A289E5D}">
      <text>
        <r>
          <rPr>
            <sz val="11"/>
            <rFont val="Calibri"/>
            <family val="2"/>
            <charset val="238"/>
          </rPr>
          <t>SZV_F:HDUtem1</t>
        </r>
      </text>
    </comment>
    <comment ref="S13" authorId="0" shapeId="0" xr:uid="{6E3B76E4-ADA6-41FC-AABF-19BBEB4B7069}">
      <text>
        <r>
          <rPr>
            <sz val="11"/>
            <rFont val="Calibri"/>
            <family val="2"/>
            <charset val="238"/>
          </rPr>
          <t>SZV_F:ECSUtem1</t>
        </r>
      </text>
    </comment>
    <comment ref="T13" authorId="0" shapeId="0" xr:uid="{3ECEC645-24A8-4D57-936E-916D689195C3}">
      <text>
        <r>
          <rPr>
            <sz val="11"/>
            <rFont val="Calibri"/>
            <family val="2"/>
            <charset val="238"/>
          </rPr>
          <t>SZV_F:KFHUtem1</t>
        </r>
      </text>
    </comment>
    <comment ref="U13" authorId="0" shapeId="0" xr:uid="{BDC35232-FC4A-4AEE-A7D6-E18672F65BC1}">
      <text>
        <r>
          <rPr>
            <sz val="11"/>
            <rFont val="Calibri"/>
            <family val="2"/>
            <charset val="238"/>
          </rPr>
          <t>SZV_F:Egyeb_SajatUtem1</t>
        </r>
      </text>
    </comment>
    <comment ref="V13" authorId="0" shapeId="0" xr:uid="{782E47CD-09B4-4357-A291-B29F71C14B9E}">
      <text>
        <r>
          <rPr>
            <sz val="11"/>
            <rFont val="Calibri"/>
            <family val="2"/>
            <charset val="238"/>
          </rPr>
          <t>SZV_F:DijUtem1</t>
        </r>
      </text>
    </comment>
    <comment ref="W13" authorId="0" shapeId="0" xr:uid="{77536397-6BC4-462A-84D3-91B7D4560968}">
      <text>
        <r>
          <rPr>
            <sz val="11"/>
            <rFont val="Calibri"/>
            <family val="2"/>
            <charset val="238"/>
          </rPr>
          <t>SZV_F:EM_Melleklet1_Utem1</t>
        </r>
      </text>
    </comment>
    <comment ref="X13" authorId="0" shapeId="0" xr:uid="{DB48280E-55F7-4AAD-A800-8B2EA24EEAD5}">
      <text>
        <r>
          <rPr>
            <sz val="11"/>
            <rFont val="Calibri"/>
            <family val="2"/>
            <charset val="238"/>
          </rPr>
          <t>SZV_F:EgyebAllamiUtem1</t>
        </r>
      </text>
    </comment>
    <comment ref="Y13" authorId="0" shapeId="0" xr:uid="{10B3E869-53A9-470D-B33D-D9B7A9BB66B9}">
      <text>
        <r>
          <rPr>
            <sz val="11"/>
            <rFont val="Calibri"/>
            <family val="2"/>
            <charset val="238"/>
          </rPr>
          <t>SZV_F:OnkormanyzatiUtem1</t>
        </r>
      </text>
    </comment>
    <comment ref="Z13" authorId="0" shapeId="0" xr:uid="{8F90CF79-5C6C-4DE4-A827-C6B051A0D0C6}">
      <text>
        <r>
          <rPr>
            <sz val="11"/>
            <rFont val="Calibri"/>
            <family val="2"/>
            <charset val="238"/>
          </rPr>
          <t>SZV_F:EUUtem1</t>
        </r>
      </text>
    </comment>
    <comment ref="AA13" authorId="0" shapeId="0" xr:uid="{D2F5B882-CCD0-4C23-8ED6-CF25FB37283A}">
      <text>
        <r>
          <rPr>
            <sz val="11"/>
            <rFont val="Calibri"/>
            <family val="2"/>
            <charset val="238"/>
          </rPr>
          <t>SZV_F:EgyebUtem1</t>
        </r>
      </text>
    </comment>
    <comment ref="AB13" authorId="0" shapeId="0" xr:uid="{E27F2A04-63EF-46EA-8C84-86F3FFEB1822}">
      <text>
        <r>
          <rPr>
            <sz val="11"/>
            <rFont val="Calibri"/>
            <family val="2"/>
            <charset val="238"/>
          </rPr>
          <t>SZV_F:HitelKotvenyUtem1</t>
        </r>
      </text>
    </comment>
    <comment ref="AC13" authorId="0" shapeId="0" xr:uid="{2F741419-8CEA-4B7A-9499-1C2BB19B3DA5}">
      <text>
        <r>
          <rPr>
            <sz val="11"/>
            <rFont val="Calibri"/>
            <family val="2"/>
            <charset val="238"/>
          </rPr>
          <t>SZV_F:OsszesenUtem1</t>
        </r>
      </text>
    </comment>
    <comment ref="AF13" authorId="0" shapeId="0" xr:uid="{374F197C-4603-4DA2-BA9C-416AB6E364B1}">
      <text>
        <r>
          <rPr>
            <sz val="11"/>
            <rFont val="Calibri"/>
            <family val="2"/>
            <charset val="238"/>
          </rPr>
          <t>SZV_F:HDUtem2</t>
        </r>
      </text>
    </comment>
    <comment ref="AG13" authorId="0" shapeId="0" xr:uid="{6EC7DA98-FD21-4090-87D3-5F5623A3C493}">
      <text>
        <r>
          <rPr>
            <sz val="11"/>
            <rFont val="Calibri"/>
            <family val="2"/>
            <charset val="238"/>
          </rPr>
          <t>SZV_F:ECSUtem2</t>
        </r>
      </text>
    </comment>
    <comment ref="AH13" authorId="0" shapeId="0" xr:uid="{25A7FB31-19AE-4E01-B165-CDD7D2216BAF}">
      <text>
        <r>
          <rPr>
            <sz val="11"/>
            <rFont val="Calibri"/>
            <family val="2"/>
            <charset val="238"/>
          </rPr>
          <t>SZV_F:KFHUtem2</t>
        </r>
      </text>
    </comment>
    <comment ref="AI13" authorId="0" shapeId="0" xr:uid="{F1EB52D3-B171-4437-B6C2-404DDC11BD19}">
      <text>
        <r>
          <rPr>
            <sz val="11"/>
            <rFont val="Calibri"/>
            <family val="2"/>
            <charset val="238"/>
          </rPr>
          <t>SZV_F:Egyeb_SajatUtem2</t>
        </r>
      </text>
    </comment>
    <comment ref="AJ13" authorId="0" shapeId="0" xr:uid="{DADE43EA-078F-4A2B-870A-B6A67D248FD6}">
      <text>
        <r>
          <rPr>
            <sz val="11"/>
            <rFont val="Calibri"/>
            <family val="2"/>
            <charset val="238"/>
          </rPr>
          <t>SZV_F:DijUtem2</t>
        </r>
      </text>
    </comment>
    <comment ref="AK13" authorId="0" shapeId="0" xr:uid="{1C5BEF72-F9F8-41C6-B554-0E331037D5CE}">
      <text>
        <r>
          <rPr>
            <sz val="11"/>
            <rFont val="Calibri"/>
            <family val="2"/>
            <charset val="238"/>
          </rPr>
          <t>SZV_F:EM_Melleklet1_Utem2</t>
        </r>
      </text>
    </comment>
    <comment ref="AL13" authorId="0" shapeId="0" xr:uid="{587BF321-92A6-495E-8088-C9518896D00F}">
      <text>
        <r>
          <rPr>
            <sz val="11"/>
            <rFont val="Calibri"/>
            <family val="2"/>
            <charset val="238"/>
          </rPr>
          <t>SZV_F:EgyebAllamiUtem2</t>
        </r>
      </text>
    </comment>
    <comment ref="AM13" authorId="0" shapeId="0" xr:uid="{0A7D1C0D-DDA8-4C1E-8441-9CD9A59763B7}">
      <text>
        <r>
          <rPr>
            <sz val="11"/>
            <rFont val="Calibri"/>
            <family val="2"/>
            <charset val="238"/>
          </rPr>
          <t>SZV_F:OnkormanyzatiUtem2</t>
        </r>
      </text>
    </comment>
    <comment ref="AN13" authorId="0" shapeId="0" xr:uid="{39D6AC9A-B24B-42D7-AFB8-035D4B3F2A5C}">
      <text>
        <r>
          <rPr>
            <sz val="11"/>
            <rFont val="Calibri"/>
            <family val="2"/>
            <charset val="238"/>
          </rPr>
          <t>SZV_F:EUUtem2</t>
        </r>
      </text>
    </comment>
    <comment ref="AO13" authorId="0" shapeId="0" xr:uid="{B0BE4A90-9CCC-4C4C-919A-2747D0741FFD}">
      <text>
        <r>
          <rPr>
            <sz val="11"/>
            <rFont val="Calibri"/>
            <family val="2"/>
            <charset val="238"/>
          </rPr>
          <t>SZV_F:EgyebUtem2</t>
        </r>
      </text>
    </comment>
    <comment ref="AP13" authorId="0" shapeId="0" xr:uid="{F029C10E-5D32-484D-A6EC-0B8B5BECCFA0}">
      <text>
        <r>
          <rPr>
            <sz val="11"/>
            <rFont val="Calibri"/>
            <family val="2"/>
            <charset val="238"/>
          </rPr>
          <t>SZV_F:HitelKotvenyUtem2</t>
        </r>
      </text>
    </comment>
    <comment ref="AQ13" authorId="0" shapeId="0" xr:uid="{DE067694-2F9E-4325-AC38-C33C912D38BD}">
      <text>
        <r>
          <rPr>
            <sz val="11"/>
            <rFont val="Calibri"/>
            <family val="2"/>
            <charset val="238"/>
          </rPr>
          <t>SZV_F:OsszesenUtem2</t>
        </r>
      </text>
    </comment>
    <comment ref="AR13" authorId="0" shapeId="0" xr:uid="{9E1A7C3C-E61F-4FB4-977E-782F091144D5}">
      <text>
        <r>
          <rPr>
            <sz val="11"/>
            <rFont val="Calibri"/>
            <family val="2"/>
            <charset val="238"/>
          </rPr>
          <t>SZV_F:ForrashianyUtem2</t>
        </r>
      </text>
    </comment>
    <comment ref="AU13" authorId="0" shapeId="0" xr:uid="{651E8F04-F46F-4909-A9D6-9BBB832C0F7E}">
      <text>
        <r>
          <rPr>
            <sz val="11"/>
            <rFont val="Calibri"/>
            <family val="2"/>
            <charset val="238"/>
          </rPr>
          <t>SZV_F:Indokolas</t>
        </r>
      </text>
    </comment>
    <comment ref="AV13" authorId="0" shapeId="0" xr:uid="{7C39CF25-FDEE-4DF0-983C-B3D1B1A651AD}">
      <text>
        <r>
          <rPr>
            <sz val="11"/>
            <rFont val="Calibri"/>
            <family val="2"/>
            <charset val="238"/>
          </rPr>
          <t>SZV_F:Megjegyzes</t>
        </r>
      </text>
    </comment>
    <comment ref="AW13" authorId="0" shapeId="0" xr:uid="{22DFD6EC-29F2-4A92-8D4F-38ABE01477A1}">
      <text>
        <r>
          <rPr>
            <sz val="11"/>
            <rFont val="Calibri"/>
            <family val="2"/>
            <charset val="238"/>
          </rPr>
          <t>SZV_F:FeladatSorszam</t>
        </r>
      </text>
    </comment>
    <comment ref="AY13" authorId="0" shapeId="0" xr:uid="{84BA972D-87A8-4580-881A-3B277CC6214F}">
      <text>
        <r>
          <rPr>
            <sz val="11"/>
            <rFont val="Calibri"/>
            <family val="2"/>
            <charset val="238"/>
          </rPr>
          <t>SZV_F:ISA</t>
        </r>
      </text>
    </comment>
    <comment ref="B14" authorId="0" shapeId="0" xr:uid="{0201E3CA-88E7-4EB0-A314-870C445AA7CE}">
      <text>
        <r>
          <rPr>
            <sz val="11"/>
            <rFont val="Calibri"/>
            <family val="2"/>
            <charset val="238"/>
          </rPr>
          <t>SZV_F:FontossagiSorrent</t>
        </r>
      </text>
    </comment>
    <comment ref="C14" authorId="0" shapeId="0" xr:uid="{6BF815D9-B3E1-425B-A24B-85CACD160C3E}">
      <text>
        <r>
          <rPr>
            <sz val="11"/>
            <rFont val="Calibri"/>
            <family val="2"/>
            <charset val="238"/>
          </rPr>
          <t>SZV_F:FeladatKategoria</t>
        </r>
      </text>
    </comment>
    <comment ref="D14" authorId="0" shapeId="0" xr:uid="{B090ACC0-0ADF-4FDE-8165-13A8D06F37B3}">
      <text>
        <r>
          <rPr>
            <sz val="11"/>
            <rFont val="Calibri"/>
            <family val="2"/>
            <charset val="238"/>
          </rPr>
          <t>SZV_F:FeladatMegnevezes</t>
        </r>
      </text>
    </comment>
    <comment ref="E14" authorId="0" shapeId="0" xr:uid="{39B73D47-DBDC-4AEE-906D-5EBCD5D26C46}">
      <text>
        <r>
          <rPr>
            <sz val="11"/>
            <rFont val="Calibri"/>
            <family val="2"/>
            <charset val="238"/>
          </rPr>
          <t>SZV_F:ElviEngedelySzam</t>
        </r>
      </text>
    </comment>
    <comment ref="F14" authorId="0" shapeId="0" xr:uid="{341C58D8-94A6-48A1-BE38-28288C727944}">
      <text>
        <r>
          <rPr>
            <sz val="11"/>
            <rFont val="Calibri"/>
            <family val="2"/>
            <charset val="238"/>
          </rPr>
          <t>SZV_F:VKR_Kod</t>
        </r>
      </text>
    </comment>
    <comment ref="G14" authorId="0" shapeId="0" xr:uid="{BB6D6C56-AF64-49A8-AC55-9F99D64313F9}">
      <text>
        <r>
          <rPr>
            <sz val="11"/>
            <rFont val="Calibri"/>
            <family val="2"/>
            <charset val="238"/>
          </rPr>
          <t>SZV_F:VKR_Nev</t>
        </r>
      </text>
    </comment>
    <comment ref="H14" authorId="0" shapeId="0" xr:uid="{0639CC7C-8E6A-4224-80C1-EB6297F0F7FC}">
      <text>
        <r>
          <rPr>
            <sz val="11"/>
            <rFont val="Calibri"/>
            <family val="2"/>
            <charset val="238"/>
          </rPr>
          <t>SZV_F:FeladatAzonosito</t>
        </r>
      </text>
    </comment>
    <comment ref="I14" authorId="0" shapeId="0" xr:uid="{37186879-5B90-420D-A077-6D9388A52BA4}">
      <text>
        <r>
          <rPr>
            <sz val="11"/>
            <rFont val="Calibri"/>
            <family val="2"/>
            <charset val="238"/>
          </rPr>
          <t>SZV_F:EllatasiTerulet</t>
        </r>
      </text>
    </comment>
    <comment ref="J14" authorId="0" shapeId="0" xr:uid="{F6660F8F-C9CB-45C6-A8AA-122405B0E343}">
      <text>
        <r>
          <rPr>
            <sz val="11"/>
            <rFont val="Calibri"/>
            <family val="2"/>
            <charset val="238"/>
          </rPr>
          <t>SZV_F:EllatasertFelelos</t>
        </r>
      </text>
    </comment>
    <comment ref="K14" authorId="0" shapeId="0" xr:uid="{210CFB89-5105-4C17-96C3-039977A5CFCF}">
      <text>
        <r>
          <rPr>
            <sz val="11"/>
            <rFont val="Calibri"/>
            <family val="2"/>
            <charset val="238"/>
          </rPr>
          <t>SZV_F:TervezettNettoKoltseg</t>
        </r>
      </text>
    </comment>
    <comment ref="L14" authorId="0" shapeId="0" xr:uid="{9B81AB39-10B7-467D-9C41-C4E3F50FBC7C}">
      <text>
        <r>
          <rPr>
            <sz val="11"/>
            <rFont val="Calibri"/>
            <family val="2"/>
            <charset val="238"/>
          </rPr>
          <t>SZV_F:IdotartamKezdes</t>
        </r>
      </text>
    </comment>
    <comment ref="M14" authorId="0" shapeId="0" xr:uid="{9ED1C4A2-A09D-493D-BA3E-E26855F0962A}">
      <text>
        <r>
          <rPr>
            <sz val="11"/>
            <rFont val="Calibri"/>
            <family val="2"/>
            <charset val="238"/>
          </rPr>
          <t>SZV_F:IdotartamBefejezes</t>
        </r>
      </text>
    </comment>
    <comment ref="N14" authorId="0" shapeId="0" xr:uid="{5CDE44A0-07A6-4EAF-B2DC-831E7654F4CD}">
      <text>
        <r>
          <rPr>
            <sz val="11"/>
            <rFont val="Calibri"/>
            <family val="2"/>
            <charset val="238"/>
          </rPr>
          <t>SZV_F:NettoKoltsegUtem1</t>
        </r>
      </text>
    </comment>
    <comment ref="O14" authorId="0" shapeId="0" xr:uid="{83D4599D-C7CE-4893-B144-AA6BDA174B2A}">
      <text>
        <r>
          <rPr>
            <sz val="11"/>
            <rFont val="Calibri"/>
            <family val="2"/>
            <charset val="238"/>
          </rPr>
          <t>SZV_F:NettoKoltsegUtem2</t>
        </r>
      </text>
    </comment>
    <comment ref="P14" authorId="0" shapeId="0" xr:uid="{72D4E1E6-C969-4A70-B77A-535F5628188F}">
      <text>
        <r>
          <rPr>
            <sz val="11"/>
            <rFont val="Calibri"/>
            <family val="2"/>
            <charset val="238"/>
          </rPr>
          <t>SZV_F:EM_Melleklet2_KTG</t>
        </r>
      </text>
    </comment>
    <comment ref="R14" authorId="0" shapeId="0" xr:uid="{D34786BD-593F-4372-95D4-B8781A21B307}">
      <text>
        <r>
          <rPr>
            <sz val="11"/>
            <rFont val="Calibri"/>
            <family val="2"/>
            <charset val="238"/>
          </rPr>
          <t>SZV_F:HDUtem1</t>
        </r>
      </text>
    </comment>
    <comment ref="S14" authorId="0" shapeId="0" xr:uid="{B823474C-D0B5-4BAF-838D-D87FC3B32C36}">
      <text>
        <r>
          <rPr>
            <sz val="11"/>
            <rFont val="Calibri"/>
            <family val="2"/>
            <charset val="238"/>
          </rPr>
          <t>SZV_F:ECSUtem1</t>
        </r>
      </text>
    </comment>
    <comment ref="T14" authorId="0" shapeId="0" xr:uid="{DAE94164-84BD-4797-B647-69A7006147BA}">
      <text>
        <r>
          <rPr>
            <sz val="11"/>
            <rFont val="Calibri"/>
            <family val="2"/>
            <charset val="238"/>
          </rPr>
          <t>SZV_F:KFHUtem1</t>
        </r>
      </text>
    </comment>
    <comment ref="U14" authorId="0" shapeId="0" xr:uid="{699AE58F-3ED1-4551-AD67-981013D2C7E9}">
      <text>
        <r>
          <rPr>
            <sz val="11"/>
            <rFont val="Calibri"/>
            <family val="2"/>
            <charset val="238"/>
          </rPr>
          <t>SZV_F:Egyeb_SajatUtem1</t>
        </r>
      </text>
    </comment>
    <comment ref="V14" authorId="0" shapeId="0" xr:uid="{2041F9E2-2D65-44BB-A137-13A463E2C2F1}">
      <text>
        <r>
          <rPr>
            <sz val="11"/>
            <rFont val="Calibri"/>
            <family val="2"/>
            <charset val="238"/>
          </rPr>
          <t>SZV_F:DijUtem1</t>
        </r>
      </text>
    </comment>
    <comment ref="W14" authorId="0" shapeId="0" xr:uid="{DA4139E3-76E4-4FBB-84F5-B894C2161D11}">
      <text>
        <r>
          <rPr>
            <sz val="11"/>
            <rFont val="Calibri"/>
            <family val="2"/>
            <charset val="238"/>
          </rPr>
          <t>SZV_F:EM_Melleklet1_Utem1</t>
        </r>
      </text>
    </comment>
    <comment ref="X14" authorId="0" shapeId="0" xr:uid="{5F1F62BA-8481-47C4-903D-8511DB6372E3}">
      <text>
        <r>
          <rPr>
            <sz val="11"/>
            <rFont val="Calibri"/>
            <family val="2"/>
            <charset val="238"/>
          </rPr>
          <t>SZV_F:EgyebAllamiUtem1</t>
        </r>
      </text>
    </comment>
    <comment ref="Y14" authorId="0" shapeId="0" xr:uid="{3C6EEEBF-DE7B-4D1A-86F9-6B287D08751D}">
      <text>
        <r>
          <rPr>
            <sz val="11"/>
            <rFont val="Calibri"/>
            <family val="2"/>
            <charset val="238"/>
          </rPr>
          <t>SZV_F:OnkormanyzatiUtem1</t>
        </r>
      </text>
    </comment>
    <comment ref="Z14" authorId="0" shapeId="0" xr:uid="{E699A8CA-F02E-4266-B326-A90BD1D66359}">
      <text>
        <r>
          <rPr>
            <sz val="11"/>
            <rFont val="Calibri"/>
            <family val="2"/>
            <charset val="238"/>
          </rPr>
          <t>SZV_F:EUUtem1</t>
        </r>
      </text>
    </comment>
    <comment ref="AA14" authorId="0" shapeId="0" xr:uid="{58598F81-2A62-4486-9FDB-660693760889}">
      <text>
        <r>
          <rPr>
            <sz val="11"/>
            <rFont val="Calibri"/>
            <family val="2"/>
            <charset val="238"/>
          </rPr>
          <t>SZV_F:EgyebUtem1</t>
        </r>
      </text>
    </comment>
    <comment ref="AB14" authorId="0" shapeId="0" xr:uid="{9480867D-B2FC-4D7E-9321-B2E1EB970A47}">
      <text>
        <r>
          <rPr>
            <sz val="11"/>
            <rFont val="Calibri"/>
            <family val="2"/>
            <charset val="238"/>
          </rPr>
          <t>SZV_F:HitelKotvenyUtem1</t>
        </r>
      </text>
    </comment>
    <comment ref="AC14" authorId="0" shapeId="0" xr:uid="{C3AB3574-A291-4089-8610-0C78B2BB1F1A}">
      <text>
        <r>
          <rPr>
            <sz val="11"/>
            <rFont val="Calibri"/>
            <family val="2"/>
            <charset val="238"/>
          </rPr>
          <t>SZV_F:OsszesenUtem1</t>
        </r>
      </text>
    </comment>
    <comment ref="AF14" authorId="0" shapeId="0" xr:uid="{25B48F9D-2DF5-44C7-9E16-39EC8DDF3BA2}">
      <text>
        <r>
          <rPr>
            <sz val="11"/>
            <rFont val="Calibri"/>
            <family val="2"/>
            <charset val="238"/>
          </rPr>
          <t>SZV_F:HDUtem2</t>
        </r>
      </text>
    </comment>
    <comment ref="AG14" authorId="0" shapeId="0" xr:uid="{82D32678-E171-4D5A-BDC9-B58D62F79F3F}">
      <text>
        <r>
          <rPr>
            <sz val="11"/>
            <rFont val="Calibri"/>
            <family val="2"/>
            <charset val="238"/>
          </rPr>
          <t>SZV_F:ECSUtem2</t>
        </r>
      </text>
    </comment>
    <comment ref="AH14" authorId="0" shapeId="0" xr:uid="{567F17F7-44FB-4609-BD22-6A4D112329E8}">
      <text>
        <r>
          <rPr>
            <sz val="11"/>
            <rFont val="Calibri"/>
            <family val="2"/>
            <charset val="238"/>
          </rPr>
          <t>SZV_F:KFHUtem2</t>
        </r>
      </text>
    </comment>
    <comment ref="AI14" authorId="0" shapeId="0" xr:uid="{D8AD35DB-62D3-46A1-BA97-420F15CD908F}">
      <text>
        <r>
          <rPr>
            <sz val="11"/>
            <rFont val="Calibri"/>
            <family val="2"/>
            <charset val="238"/>
          </rPr>
          <t>SZV_F:Egyeb_SajatUtem2</t>
        </r>
      </text>
    </comment>
    <comment ref="AJ14" authorId="0" shapeId="0" xr:uid="{98D9512D-6FF9-436C-87FE-D7E9967BFAF1}">
      <text>
        <r>
          <rPr>
            <sz val="11"/>
            <rFont val="Calibri"/>
            <family val="2"/>
            <charset val="238"/>
          </rPr>
          <t>SZV_F:DijUtem2</t>
        </r>
      </text>
    </comment>
    <comment ref="AK14" authorId="0" shapeId="0" xr:uid="{5729B769-176A-42F3-A530-DBB3F6DF0B9F}">
      <text>
        <r>
          <rPr>
            <sz val="11"/>
            <rFont val="Calibri"/>
            <family val="2"/>
            <charset val="238"/>
          </rPr>
          <t>SZV_F:EM_Melleklet1_Utem2</t>
        </r>
      </text>
    </comment>
    <comment ref="AL14" authorId="0" shapeId="0" xr:uid="{F1F9B7CA-6BC1-40C0-8CEF-C2491AE84526}">
      <text>
        <r>
          <rPr>
            <sz val="11"/>
            <rFont val="Calibri"/>
            <family val="2"/>
            <charset val="238"/>
          </rPr>
          <t>SZV_F:EgyebAllamiUtem2</t>
        </r>
      </text>
    </comment>
    <comment ref="AM14" authorId="0" shapeId="0" xr:uid="{9127F8C8-CF54-46C9-B259-A303CAC1CC43}">
      <text>
        <r>
          <rPr>
            <sz val="11"/>
            <rFont val="Calibri"/>
            <family val="2"/>
            <charset val="238"/>
          </rPr>
          <t>SZV_F:OnkormanyzatiUtem2</t>
        </r>
      </text>
    </comment>
    <comment ref="AN14" authorId="0" shapeId="0" xr:uid="{C29AEF9F-6893-4E02-A795-C005FC4B069C}">
      <text>
        <r>
          <rPr>
            <sz val="11"/>
            <rFont val="Calibri"/>
            <family val="2"/>
            <charset val="238"/>
          </rPr>
          <t>SZV_F:EUUtem2</t>
        </r>
      </text>
    </comment>
    <comment ref="AO14" authorId="0" shapeId="0" xr:uid="{F76E27B2-A77D-4702-99B1-1324C4C9BEB7}">
      <text>
        <r>
          <rPr>
            <sz val="11"/>
            <rFont val="Calibri"/>
            <family val="2"/>
            <charset val="238"/>
          </rPr>
          <t>SZV_F:EgyebUtem2</t>
        </r>
      </text>
    </comment>
    <comment ref="AP14" authorId="0" shapeId="0" xr:uid="{0A09DB2B-2A69-46D1-8214-8776180DFBD8}">
      <text>
        <r>
          <rPr>
            <sz val="11"/>
            <rFont val="Calibri"/>
            <family val="2"/>
            <charset val="238"/>
          </rPr>
          <t>SZV_F:HitelKotvenyUtem2</t>
        </r>
      </text>
    </comment>
    <comment ref="AQ14" authorId="0" shapeId="0" xr:uid="{B87A7BA4-DF6E-492C-BBDF-66B7A46833A0}">
      <text>
        <r>
          <rPr>
            <sz val="11"/>
            <rFont val="Calibri"/>
            <family val="2"/>
            <charset val="238"/>
          </rPr>
          <t>SZV_F:OsszesenUtem2</t>
        </r>
      </text>
    </comment>
    <comment ref="AR14" authorId="0" shapeId="0" xr:uid="{BC4DB5BA-C155-4BDA-8AD2-DB1CA82980B7}">
      <text>
        <r>
          <rPr>
            <sz val="11"/>
            <rFont val="Calibri"/>
            <family val="2"/>
            <charset val="238"/>
          </rPr>
          <t>SZV_F:ForrashianyUtem2</t>
        </r>
      </text>
    </comment>
    <comment ref="AU14" authorId="0" shapeId="0" xr:uid="{1247108D-3600-4919-894C-1853C71939A5}">
      <text>
        <r>
          <rPr>
            <sz val="11"/>
            <rFont val="Calibri"/>
            <family val="2"/>
            <charset val="238"/>
          </rPr>
          <t>SZV_F:Indokolas</t>
        </r>
      </text>
    </comment>
    <comment ref="AV14" authorId="0" shapeId="0" xr:uid="{01121094-ED43-4CE8-83BA-AB80C1AB41B6}">
      <text>
        <r>
          <rPr>
            <sz val="11"/>
            <rFont val="Calibri"/>
            <family val="2"/>
            <charset val="238"/>
          </rPr>
          <t>SZV_F:Megjegyzes</t>
        </r>
      </text>
    </comment>
    <comment ref="AW14" authorId="0" shapeId="0" xr:uid="{008CDCF5-7E62-427F-968C-6C4B678CC475}">
      <text>
        <r>
          <rPr>
            <sz val="11"/>
            <rFont val="Calibri"/>
            <family val="2"/>
            <charset val="238"/>
          </rPr>
          <t>SZV_F:FeladatSorszam</t>
        </r>
      </text>
    </comment>
    <comment ref="AY14" authorId="0" shapeId="0" xr:uid="{E73BDBB8-DA3B-4865-A352-04EC2BAF1528}">
      <text>
        <r>
          <rPr>
            <sz val="11"/>
            <rFont val="Calibri"/>
            <family val="2"/>
            <charset val="238"/>
          </rPr>
          <t>SZV_F:ISA</t>
        </r>
      </text>
    </comment>
    <comment ref="B15" authorId="0" shapeId="0" xr:uid="{AD85974C-5EB9-4080-8F48-13122813CCE3}">
      <text>
        <r>
          <rPr>
            <sz val="11"/>
            <rFont val="Calibri"/>
            <family val="2"/>
            <charset val="238"/>
          </rPr>
          <t>SZV_F:FontossagiSorrent</t>
        </r>
      </text>
    </comment>
    <comment ref="C15" authorId="0" shapeId="0" xr:uid="{1019662B-9EBA-4DA0-BA76-20824FC2082B}">
      <text>
        <r>
          <rPr>
            <sz val="11"/>
            <rFont val="Calibri"/>
            <family val="2"/>
            <charset val="238"/>
          </rPr>
          <t>SZV_F:FeladatKategoria</t>
        </r>
      </text>
    </comment>
    <comment ref="D15" authorId="0" shapeId="0" xr:uid="{13870107-2E27-40CA-8F9B-A571583211DD}">
      <text>
        <r>
          <rPr>
            <sz val="11"/>
            <rFont val="Calibri"/>
            <family val="2"/>
            <charset val="238"/>
          </rPr>
          <t>SZV_F:FeladatMegnevezes</t>
        </r>
      </text>
    </comment>
    <comment ref="E15" authorId="0" shapeId="0" xr:uid="{13216281-310B-489B-A4D2-F7570ACF4827}">
      <text>
        <r>
          <rPr>
            <sz val="11"/>
            <rFont val="Calibri"/>
            <family val="2"/>
            <charset val="238"/>
          </rPr>
          <t>SZV_F:ElviEngedelySzam</t>
        </r>
      </text>
    </comment>
    <comment ref="F15" authorId="0" shapeId="0" xr:uid="{78C3BDB2-CB65-4E50-B702-5F995430F014}">
      <text>
        <r>
          <rPr>
            <sz val="11"/>
            <rFont val="Calibri"/>
            <family val="2"/>
            <charset val="238"/>
          </rPr>
          <t>SZV_F:VKR_Kod</t>
        </r>
      </text>
    </comment>
    <comment ref="G15" authorId="0" shapeId="0" xr:uid="{717651F4-1979-4A6E-9094-8A9A26AC7249}">
      <text>
        <r>
          <rPr>
            <sz val="11"/>
            <rFont val="Calibri"/>
            <family val="2"/>
            <charset val="238"/>
          </rPr>
          <t>SZV_F:VKR_Nev</t>
        </r>
      </text>
    </comment>
    <comment ref="H15" authorId="0" shapeId="0" xr:uid="{B5F6DC8D-4F0C-4BB2-811B-9C4A52948B25}">
      <text>
        <r>
          <rPr>
            <sz val="11"/>
            <rFont val="Calibri"/>
            <family val="2"/>
            <charset val="238"/>
          </rPr>
          <t>SZV_F:FeladatAzonosito</t>
        </r>
      </text>
    </comment>
    <comment ref="I15" authorId="0" shapeId="0" xr:uid="{965EC4C7-1B53-4234-89B8-5D867480CE6F}">
      <text>
        <r>
          <rPr>
            <sz val="11"/>
            <rFont val="Calibri"/>
            <family val="2"/>
            <charset val="238"/>
          </rPr>
          <t>SZV_F:EllatasiTerulet</t>
        </r>
      </text>
    </comment>
    <comment ref="J15" authorId="0" shapeId="0" xr:uid="{EBDC302E-7FF6-47E7-919F-573833263319}">
      <text>
        <r>
          <rPr>
            <sz val="11"/>
            <rFont val="Calibri"/>
            <family val="2"/>
            <charset val="238"/>
          </rPr>
          <t>SZV_F:EllatasertFelelos</t>
        </r>
      </text>
    </comment>
    <comment ref="K15" authorId="0" shapeId="0" xr:uid="{2A28B728-09C4-452A-ADC0-3CC7D9CBA607}">
      <text>
        <r>
          <rPr>
            <sz val="11"/>
            <rFont val="Calibri"/>
            <family val="2"/>
            <charset val="238"/>
          </rPr>
          <t>SZV_F:TervezettNettoKoltseg</t>
        </r>
      </text>
    </comment>
    <comment ref="L15" authorId="0" shapeId="0" xr:uid="{5C90936B-DD70-45EA-8CFC-51A1D4ECA64A}">
      <text>
        <r>
          <rPr>
            <sz val="11"/>
            <rFont val="Calibri"/>
            <family val="2"/>
            <charset val="238"/>
          </rPr>
          <t>SZV_F:IdotartamKezdes</t>
        </r>
      </text>
    </comment>
    <comment ref="M15" authorId="0" shapeId="0" xr:uid="{72F02B8C-4D7B-4D5C-BA9B-DF4C3BF3130F}">
      <text>
        <r>
          <rPr>
            <sz val="11"/>
            <rFont val="Calibri"/>
            <family val="2"/>
            <charset val="238"/>
          </rPr>
          <t>SZV_F:IdotartamBefejezes</t>
        </r>
      </text>
    </comment>
    <comment ref="N15" authorId="0" shapeId="0" xr:uid="{8C73F923-45DC-4A4D-8AA0-4E8E75D06CCC}">
      <text>
        <r>
          <rPr>
            <sz val="11"/>
            <rFont val="Calibri"/>
            <family val="2"/>
            <charset val="238"/>
          </rPr>
          <t>SZV_F:NettoKoltsegUtem1</t>
        </r>
      </text>
    </comment>
    <comment ref="O15" authorId="0" shapeId="0" xr:uid="{AF286B13-29E9-45C4-961E-D4F895DE3056}">
      <text>
        <r>
          <rPr>
            <sz val="11"/>
            <rFont val="Calibri"/>
            <family val="2"/>
            <charset val="238"/>
          </rPr>
          <t>SZV_F:NettoKoltsegUtem2</t>
        </r>
      </text>
    </comment>
    <comment ref="P15" authorId="0" shapeId="0" xr:uid="{EF348AD6-B4BB-41AD-B42F-EEE746C1DA35}">
      <text>
        <r>
          <rPr>
            <sz val="11"/>
            <rFont val="Calibri"/>
            <family val="2"/>
            <charset val="238"/>
          </rPr>
          <t>SZV_F:EM_Melleklet2_KTG</t>
        </r>
      </text>
    </comment>
    <comment ref="R15" authorId="0" shapeId="0" xr:uid="{608D5BCF-62A1-448A-8A8B-757D8A5E316D}">
      <text>
        <r>
          <rPr>
            <sz val="11"/>
            <rFont val="Calibri"/>
            <family val="2"/>
            <charset val="238"/>
          </rPr>
          <t>SZV_F:HDUtem1</t>
        </r>
      </text>
    </comment>
    <comment ref="S15" authorId="0" shapeId="0" xr:uid="{1B642573-D16B-4053-AB4C-3D816BD37265}">
      <text>
        <r>
          <rPr>
            <sz val="11"/>
            <rFont val="Calibri"/>
            <family val="2"/>
            <charset val="238"/>
          </rPr>
          <t>SZV_F:ECSUtem1</t>
        </r>
      </text>
    </comment>
    <comment ref="T15" authorId="0" shapeId="0" xr:uid="{9DAC9D68-EA24-4606-9FAC-32B4C52281EB}">
      <text>
        <r>
          <rPr>
            <sz val="11"/>
            <rFont val="Calibri"/>
            <family val="2"/>
            <charset val="238"/>
          </rPr>
          <t>SZV_F:KFHUtem1</t>
        </r>
      </text>
    </comment>
    <comment ref="U15" authorId="0" shapeId="0" xr:uid="{DAAE6216-5E49-450D-B1A0-510A3414DA2A}">
      <text>
        <r>
          <rPr>
            <sz val="11"/>
            <rFont val="Calibri"/>
            <family val="2"/>
            <charset val="238"/>
          </rPr>
          <t>SZV_F:Egyeb_SajatUtem1</t>
        </r>
      </text>
    </comment>
    <comment ref="V15" authorId="0" shapeId="0" xr:uid="{6F94A777-E252-4014-8829-DC40246F65CC}">
      <text>
        <r>
          <rPr>
            <sz val="11"/>
            <rFont val="Calibri"/>
            <family val="2"/>
            <charset val="238"/>
          </rPr>
          <t>SZV_F:DijUtem1</t>
        </r>
      </text>
    </comment>
    <comment ref="W15" authorId="0" shapeId="0" xr:uid="{6641FBE5-B010-46DA-8297-C72DA976646B}">
      <text>
        <r>
          <rPr>
            <sz val="11"/>
            <rFont val="Calibri"/>
            <family val="2"/>
            <charset val="238"/>
          </rPr>
          <t>SZV_F:EM_Melleklet1_Utem1</t>
        </r>
      </text>
    </comment>
    <comment ref="X15" authorId="0" shapeId="0" xr:uid="{DBB76E24-AF22-4569-91F4-6BBB04DC0F99}">
      <text>
        <r>
          <rPr>
            <sz val="11"/>
            <rFont val="Calibri"/>
            <family val="2"/>
            <charset val="238"/>
          </rPr>
          <t>SZV_F:EgyebAllamiUtem1</t>
        </r>
      </text>
    </comment>
    <comment ref="Y15" authorId="0" shapeId="0" xr:uid="{5FEA66A1-E5EB-4385-8D79-BA26303EF469}">
      <text>
        <r>
          <rPr>
            <sz val="11"/>
            <rFont val="Calibri"/>
            <family val="2"/>
            <charset val="238"/>
          </rPr>
          <t>SZV_F:OnkormanyzatiUtem1</t>
        </r>
      </text>
    </comment>
    <comment ref="Z15" authorId="0" shapeId="0" xr:uid="{0C702ABB-28C9-471D-B00F-7E0177A8ECA2}">
      <text>
        <r>
          <rPr>
            <sz val="11"/>
            <rFont val="Calibri"/>
            <family val="2"/>
            <charset val="238"/>
          </rPr>
          <t>SZV_F:EUUtem1</t>
        </r>
      </text>
    </comment>
    <comment ref="AA15" authorId="0" shapeId="0" xr:uid="{BA92B88B-CB0F-44F3-BA17-379AB35650A0}">
      <text>
        <r>
          <rPr>
            <sz val="11"/>
            <rFont val="Calibri"/>
            <family val="2"/>
            <charset val="238"/>
          </rPr>
          <t>SZV_F:EgyebUtem1</t>
        </r>
      </text>
    </comment>
    <comment ref="AB15" authorId="0" shapeId="0" xr:uid="{ED9FAF13-325E-48B8-B3FD-1BB2D0B69A63}">
      <text>
        <r>
          <rPr>
            <sz val="11"/>
            <rFont val="Calibri"/>
            <family val="2"/>
            <charset val="238"/>
          </rPr>
          <t>SZV_F:HitelKotvenyUtem1</t>
        </r>
      </text>
    </comment>
    <comment ref="AC15" authorId="0" shapeId="0" xr:uid="{49DC501B-1E60-49C5-B0A1-423E45525C2B}">
      <text>
        <r>
          <rPr>
            <sz val="11"/>
            <rFont val="Calibri"/>
            <family val="2"/>
            <charset val="238"/>
          </rPr>
          <t>SZV_F:OsszesenUtem1</t>
        </r>
      </text>
    </comment>
    <comment ref="AF15" authorId="0" shapeId="0" xr:uid="{CA1A473E-32B2-45BE-9AA5-0FE8884EB47C}">
      <text>
        <r>
          <rPr>
            <sz val="11"/>
            <rFont val="Calibri"/>
            <family val="2"/>
            <charset val="238"/>
          </rPr>
          <t>SZV_F:HDUtem2</t>
        </r>
      </text>
    </comment>
    <comment ref="AG15" authorId="0" shapeId="0" xr:uid="{250CD79B-0CF3-4727-A206-AB0CA301A87A}">
      <text>
        <r>
          <rPr>
            <sz val="11"/>
            <rFont val="Calibri"/>
            <family val="2"/>
            <charset val="238"/>
          </rPr>
          <t>SZV_F:ECSUtem2</t>
        </r>
      </text>
    </comment>
    <comment ref="AH15" authorId="0" shapeId="0" xr:uid="{51E45951-20FF-4B40-B1BF-50ED40FB2D9B}">
      <text>
        <r>
          <rPr>
            <sz val="11"/>
            <rFont val="Calibri"/>
            <family val="2"/>
            <charset val="238"/>
          </rPr>
          <t>SZV_F:KFHUtem2</t>
        </r>
      </text>
    </comment>
    <comment ref="AI15" authorId="0" shapeId="0" xr:uid="{F4639D14-D0E4-4E8F-A888-5430BA63AF52}">
      <text>
        <r>
          <rPr>
            <sz val="11"/>
            <rFont val="Calibri"/>
            <family val="2"/>
            <charset val="238"/>
          </rPr>
          <t>SZV_F:Egyeb_SajatUtem2</t>
        </r>
      </text>
    </comment>
    <comment ref="AJ15" authorId="0" shapeId="0" xr:uid="{465D0E63-27B2-4EE7-A4F6-7C97087A64FB}">
      <text>
        <r>
          <rPr>
            <sz val="11"/>
            <rFont val="Calibri"/>
            <family val="2"/>
            <charset val="238"/>
          </rPr>
          <t>SZV_F:DijUtem2</t>
        </r>
      </text>
    </comment>
    <comment ref="AK15" authorId="0" shapeId="0" xr:uid="{D143AD94-074D-4513-AE7B-7B61C89A34F1}">
      <text>
        <r>
          <rPr>
            <sz val="11"/>
            <rFont val="Calibri"/>
            <family val="2"/>
            <charset val="238"/>
          </rPr>
          <t>SZV_F:EM_Melleklet1_Utem2</t>
        </r>
      </text>
    </comment>
    <comment ref="AL15" authorId="0" shapeId="0" xr:uid="{4D1C6FE8-BE19-4FC1-A7A3-9245809AA620}">
      <text>
        <r>
          <rPr>
            <sz val="11"/>
            <rFont val="Calibri"/>
            <family val="2"/>
            <charset val="238"/>
          </rPr>
          <t>SZV_F:EgyebAllamiUtem2</t>
        </r>
      </text>
    </comment>
    <comment ref="AM15" authorId="0" shapeId="0" xr:uid="{0CFAB2C7-5454-4F16-9674-7FD7106F34D3}">
      <text>
        <r>
          <rPr>
            <sz val="11"/>
            <rFont val="Calibri"/>
            <family val="2"/>
            <charset val="238"/>
          </rPr>
          <t>SZV_F:OnkormanyzatiUtem2</t>
        </r>
      </text>
    </comment>
    <comment ref="AN15" authorId="0" shapeId="0" xr:uid="{03ACE015-B896-4783-980C-E4383BE22B33}">
      <text>
        <r>
          <rPr>
            <sz val="11"/>
            <rFont val="Calibri"/>
            <family val="2"/>
            <charset val="238"/>
          </rPr>
          <t>SZV_F:EUUtem2</t>
        </r>
      </text>
    </comment>
    <comment ref="AO15" authorId="0" shapeId="0" xr:uid="{568F23DF-6719-48CF-A162-E32ECBD98364}">
      <text>
        <r>
          <rPr>
            <sz val="11"/>
            <rFont val="Calibri"/>
            <family val="2"/>
            <charset val="238"/>
          </rPr>
          <t>SZV_F:EgyebUtem2</t>
        </r>
      </text>
    </comment>
    <comment ref="AP15" authorId="0" shapeId="0" xr:uid="{D9ED1408-98B9-4D3F-BB7E-B189203340A1}">
      <text>
        <r>
          <rPr>
            <sz val="11"/>
            <rFont val="Calibri"/>
            <family val="2"/>
            <charset val="238"/>
          </rPr>
          <t>SZV_F:HitelKotvenyUtem2</t>
        </r>
      </text>
    </comment>
    <comment ref="AQ15" authorId="0" shapeId="0" xr:uid="{EF620B0D-04FE-449F-90CB-0C056CF8F30B}">
      <text>
        <r>
          <rPr>
            <sz val="11"/>
            <rFont val="Calibri"/>
            <family val="2"/>
            <charset val="238"/>
          </rPr>
          <t>SZV_F:OsszesenUtem2</t>
        </r>
      </text>
    </comment>
    <comment ref="AR15" authorId="0" shapeId="0" xr:uid="{F1BE3F4C-177A-4320-85B8-CCCC4164572F}">
      <text>
        <r>
          <rPr>
            <sz val="11"/>
            <rFont val="Calibri"/>
            <family val="2"/>
            <charset val="238"/>
          </rPr>
          <t>SZV_F:ForrashianyUtem2</t>
        </r>
      </text>
    </comment>
    <comment ref="AU15" authorId="0" shapeId="0" xr:uid="{AFA0CCDC-3120-4735-A86E-917B46C899A9}">
      <text>
        <r>
          <rPr>
            <sz val="11"/>
            <rFont val="Calibri"/>
            <family val="2"/>
            <charset val="238"/>
          </rPr>
          <t>SZV_F:Indokolas</t>
        </r>
      </text>
    </comment>
    <comment ref="AV15" authorId="0" shapeId="0" xr:uid="{9508F861-AAD7-4A5B-8042-16C26F0A3180}">
      <text>
        <r>
          <rPr>
            <sz val="11"/>
            <rFont val="Calibri"/>
            <family val="2"/>
            <charset val="238"/>
          </rPr>
          <t>SZV_F:Megjegyzes</t>
        </r>
      </text>
    </comment>
    <comment ref="AW15" authorId="0" shapeId="0" xr:uid="{EE780A39-2AE1-42AD-87F9-3200CEBB27EC}">
      <text>
        <r>
          <rPr>
            <sz val="11"/>
            <rFont val="Calibri"/>
            <family val="2"/>
            <charset val="238"/>
          </rPr>
          <t>SZV_F:FeladatSorszam</t>
        </r>
      </text>
    </comment>
    <comment ref="AY15" authorId="0" shapeId="0" xr:uid="{BE14642A-132B-4F48-832C-AAF4D42CD970}">
      <text>
        <r>
          <rPr>
            <sz val="11"/>
            <rFont val="Calibri"/>
            <family val="2"/>
            <charset val="238"/>
          </rPr>
          <t>SZV_F:ISA</t>
        </r>
      </text>
    </comment>
    <comment ref="B16" authorId="0" shapeId="0" xr:uid="{7C71A234-BD82-40F9-AF06-65288EC2976C}">
      <text>
        <r>
          <rPr>
            <sz val="11"/>
            <rFont val="Calibri"/>
            <family val="2"/>
            <charset val="238"/>
          </rPr>
          <t>SZV_F:FontossagiSorrent</t>
        </r>
      </text>
    </comment>
    <comment ref="C16" authorId="0" shapeId="0" xr:uid="{344249E6-D9B9-422D-85FD-DA7074FA9EC4}">
      <text>
        <r>
          <rPr>
            <sz val="11"/>
            <rFont val="Calibri"/>
            <family val="2"/>
            <charset val="238"/>
          </rPr>
          <t>SZV_F:FeladatKategoria</t>
        </r>
      </text>
    </comment>
    <comment ref="D16" authorId="0" shapeId="0" xr:uid="{83720F2E-BED5-4ED4-A0A7-9008F588B023}">
      <text>
        <r>
          <rPr>
            <sz val="11"/>
            <rFont val="Calibri"/>
            <family val="2"/>
            <charset val="238"/>
          </rPr>
          <t>SZV_F:FeladatMegnevezes</t>
        </r>
      </text>
    </comment>
    <comment ref="E16" authorId="0" shapeId="0" xr:uid="{0D0AF474-057D-4B4E-AC5A-0DE95D063547}">
      <text>
        <r>
          <rPr>
            <sz val="11"/>
            <rFont val="Calibri"/>
            <family val="2"/>
            <charset val="238"/>
          </rPr>
          <t>SZV_F:ElviEngedelySzam</t>
        </r>
      </text>
    </comment>
    <comment ref="F16" authorId="0" shapeId="0" xr:uid="{A56B962C-EDF2-452B-A256-359F13F29E16}">
      <text>
        <r>
          <rPr>
            <sz val="11"/>
            <rFont val="Calibri"/>
            <family val="2"/>
            <charset val="238"/>
          </rPr>
          <t>SZV_F:VKR_Kod</t>
        </r>
      </text>
    </comment>
    <comment ref="G16" authorId="0" shapeId="0" xr:uid="{84ABF1C1-53E1-43E3-8398-3E36A2592986}">
      <text>
        <r>
          <rPr>
            <sz val="11"/>
            <rFont val="Calibri"/>
            <family val="2"/>
            <charset val="238"/>
          </rPr>
          <t>SZV_F:VKR_Nev</t>
        </r>
      </text>
    </comment>
    <comment ref="H16" authorId="0" shapeId="0" xr:uid="{BD908233-A1B0-4F53-AA54-DD72E0DF2C12}">
      <text>
        <r>
          <rPr>
            <sz val="11"/>
            <rFont val="Calibri"/>
            <family val="2"/>
            <charset val="238"/>
          </rPr>
          <t>SZV_F:FeladatAzonosito</t>
        </r>
      </text>
    </comment>
    <comment ref="I16" authorId="0" shapeId="0" xr:uid="{A04EF2FA-736B-4EAC-86A0-A6B0526257A8}">
      <text>
        <r>
          <rPr>
            <sz val="11"/>
            <rFont val="Calibri"/>
            <family val="2"/>
            <charset val="238"/>
          </rPr>
          <t>SZV_F:EllatasiTerulet</t>
        </r>
      </text>
    </comment>
    <comment ref="J16" authorId="0" shapeId="0" xr:uid="{E23239BE-4374-46CC-9039-7E7DE65F9C78}">
      <text>
        <r>
          <rPr>
            <sz val="11"/>
            <rFont val="Calibri"/>
            <family val="2"/>
            <charset val="238"/>
          </rPr>
          <t>SZV_F:EllatasertFelelos</t>
        </r>
      </text>
    </comment>
    <comment ref="K16" authorId="0" shapeId="0" xr:uid="{C96F3DD4-4107-4F70-9191-7761145984F8}">
      <text>
        <r>
          <rPr>
            <sz val="11"/>
            <rFont val="Calibri"/>
            <family val="2"/>
            <charset val="238"/>
          </rPr>
          <t>SZV_F:TervezettNettoKoltseg</t>
        </r>
      </text>
    </comment>
    <comment ref="L16" authorId="0" shapeId="0" xr:uid="{3CD8A532-7F90-4642-A716-CCB1EAF0001A}">
      <text>
        <r>
          <rPr>
            <sz val="11"/>
            <rFont val="Calibri"/>
            <family val="2"/>
            <charset val="238"/>
          </rPr>
          <t>SZV_F:IdotartamKezdes</t>
        </r>
      </text>
    </comment>
    <comment ref="M16" authorId="0" shapeId="0" xr:uid="{432B4206-2A33-40EA-B0C5-8E507264538E}">
      <text>
        <r>
          <rPr>
            <sz val="11"/>
            <rFont val="Calibri"/>
            <family val="2"/>
            <charset val="238"/>
          </rPr>
          <t>SZV_F:IdotartamBefejezes</t>
        </r>
      </text>
    </comment>
    <comment ref="N16" authorId="0" shapeId="0" xr:uid="{5D3F9DFE-0EE3-43F1-B290-4476E31F10B4}">
      <text>
        <r>
          <rPr>
            <sz val="11"/>
            <rFont val="Calibri"/>
            <family val="2"/>
            <charset val="238"/>
          </rPr>
          <t>SZV_F:NettoKoltsegUtem1</t>
        </r>
      </text>
    </comment>
    <comment ref="O16" authorId="0" shapeId="0" xr:uid="{48B7FB65-3EE7-43C3-BFE6-7D31BF41A61B}">
      <text>
        <r>
          <rPr>
            <sz val="11"/>
            <rFont val="Calibri"/>
            <family val="2"/>
            <charset val="238"/>
          </rPr>
          <t>SZV_F:NettoKoltsegUtem2</t>
        </r>
      </text>
    </comment>
    <comment ref="P16" authorId="0" shapeId="0" xr:uid="{68678A49-961A-4664-8E42-D46050EC62D7}">
      <text>
        <r>
          <rPr>
            <sz val="11"/>
            <rFont val="Calibri"/>
            <family val="2"/>
            <charset val="238"/>
          </rPr>
          <t>SZV_F:EM_Melleklet2_KTG</t>
        </r>
      </text>
    </comment>
    <comment ref="R16" authorId="0" shapeId="0" xr:uid="{64ED2B2E-E19F-4D60-85CD-38B101F09216}">
      <text>
        <r>
          <rPr>
            <sz val="11"/>
            <rFont val="Calibri"/>
            <family val="2"/>
            <charset val="238"/>
          </rPr>
          <t>SZV_F:HDUtem1</t>
        </r>
      </text>
    </comment>
    <comment ref="S16" authorId="0" shapeId="0" xr:uid="{4A50B33E-A0A9-4B7F-9817-38A7569A47A0}">
      <text>
        <r>
          <rPr>
            <sz val="11"/>
            <rFont val="Calibri"/>
            <family val="2"/>
            <charset val="238"/>
          </rPr>
          <t>SZV_F:ECSUtem1</t>
        </r>
      </text>
    </comment>
    <comment ref="T16" authorId="0" shapeId="0" xr:uid="{EA67F8B9-65EA-4FA2-AD1B-0A1A5886834B}">
      <text>
        <r>
          <rPr>
            <sz val="11"/>
            <rFont val="Calibri"/>
            <family val="2"/>
            <charset val="238"/>
          </rPr>
          <t>SZV_F:KFHUtem1</t>
        </r>
      </text>
    </comment>
    <comment ref="U16" authorId="0" shapeId="0" xr:uid="{72DDB83F-FD67-4E76-89F4-9826AA4F59B5}">
      <text>
        <r>
          <rPr>
            <sz val="11"/>
            <rFont val="Calibri"/>
            <family val="2"/>
            <charset val="238"/>
          </rPr>
          <t>SZV_F:Egyeb_SajatUtem1</t>
        </r>
      </text>
    </comment>
    <comment ref="V16" authorId="0" shapeId="0" xr:uid="{7B03E801-8DF0-4862-B18F-A44989D5AD31}">
      <text>
        <r>
          <rPr>
            <sz val="11"/>
            <rFont val="Calibri"/>
            <family val="2"/>
            <charset val="238"/>
          </rPr>
          <t>SZV_F:DijUtem1</t>
        </r>
      </text>
    </comment>
    <comment ref="W16" authorId="0" shapeId="0" xr:uid="{6CC4EFF8-4E6A-4625-9B35-5573B29EFE58}">
      <text>
        <r>
          <rPr>
            <sz val="11"/>
            <rFont val="Calibri"/>
            <family val="2"/>
            <charset val="238"/>
          </rPr>
          <t>SZV_F:EM_Melleklet1_Utem1</t>
        </r>
      </text>
    </comment>
    <comment ref="X16" authorId="0" shapeId="0" xr:uid="{5974AC94-ACA2-443A-A783-6726269491AA}">
      <text>
        <r>
          <rPr>
            <sz val="11"/>
            <rFont val="Calibri"/>
            <family val="2"/>
            <charset val="238"/>
          </rPr>
          <t>SZV_F:EgyebAllamiUtem1</t>
        </r>
      </text>
    </comment>
    <comment ref="Y16" authorId="0" shapeId="0" xr:uid="{274B4F08-9A6F-4FC6-B93D-B335E2CFB947}">
      <text>
        <r>
          <rPr>
            <sz val="11"/>
            <rFont val="Calibri"/>
            <family val="2"/>
            <charset val="238"/>
          </rPr>
          <t>SZV_F:OnkormanyzatiUtem1</t>
        </r>
      </text>
    </comment>
    <comment ref="Z16" authorId="0" shapeId="0" xr:uid="{4D78E858-BB1C-49CE-BC1A-0E9DD5FD7934}">
      <text>
        <r>
          <rPr>
            <sz val="11"/>
            <rFont val="Calibri"/>
            <family val="2"/>
            <charset val="238"/>
          </rPr>
          <t>SZV_F:EUUtem1</t>
        </r>
      </text>
    </comment>
    <comment ref="AA16" authorId="0" shapeId="0" xr:uid="{C988E898-CD50-45F6-967B-150AAEFF54D2}">
      <text>
        <r>
          <rPr>
            <sz val="11"/>
            <rFont val="Calibri"/>
            <family val="2"/>
            <charset val="238"/>
          </rPr>
          <t>SZV_F:EgyebUtem1</t>
        </r>
      </text>
    </comment>
    <comment ref="AB16" authorId="0" shapeId="0" xr:uid="{466AE976-947E-4EBE-82B6-D429117C89B5}">
      <text>
        <r>
          <rPr>
            <sz val="11"/>
            <rFont val="Calibri"/>
            <family val="2"/>
            <charset val="238"/>
          </rPr>
          <t>SZV_F:HitelKotvenyUtem1</t>
        </r>
      </text>
    </comment>
    <comment ref="AC16" authorId="0" shapeId="0" xr:uid="{98144391-981D-49EE-B972-5EA0A67C3DAF}">
      <text>
        <r>
          <rPr>
            <sz val="11"/>
            <rFont val="Calibri"/>
            <family val="2"/>
            <charset val="238"/>
          </rPr>
          <t>SZV_F:OsszesenUtem1</t>
        </r>
      </text>
    </comment>
    <comment ref="AF16" authorId="0" shapeId="0" xr:uid="{C6D0AD6F-8328-4B4E-9155-AAF4743258CC}">
      <text>
        <r>
          <rPr>
            <sz val="11"/>
            <rFont val="Calibri"/>
            <family val="2"/>
            <charset val="238"/>
          </rPr>
          <t>SZV_F:HDUtem2</t>
        </r>
      </text>
    </comment>
    <comment ref="AG16" authorId="0" shapeId="0" xr:uid="{4A0087EA-BD50-4594-A711-10F9F89B310F}">
      <text>
        <r>
          <rPr>
            <sz val="11"/>
            <rFont val="Calibri"/>
            <family val="2"/>
            <charset val="238"/>
          </rPr>
          <t>SZV_F:ECSUtem2</t>
        </r>
      </text>
    </comment>
    <comment ref="AH16" authorId="0" shapeId="0" xr:uid="{1148436D-220D-4F71-B9E3-5B68F3246701}">
      <text>
        <r>
          <rPr>
            <sz val="11"/>
            <rFont val="Calibri"/>
            <family val="2"/>
            <charset val="238"/>
          </rPr>
          <t>SZV_F:KFHUtem2</t>
        </r>
      </text>
    </comment>
    <comment ref="AI16" authorId="0" shapeId="0" xr:uid="{74A8A545-5C6A-4344-A340-0544DD1B6150}">
      <text>
        <r>
          <rPr>
            <sz val="11"/>
            <rFont val="Calibri"/>
            <family val="2"/>
            <charset val="238"/>
          </rPr>
          <t>SZV_F:Egyeb_SajatUtem2</t>
        </r>
      </text>
    </comment>
    <comment ref="AJ16" authorId="0" shapeId="0" xr:uid="{551DA1C0-C220-4025-A23D-337431AD79A4}">
      <text>
        <r>
          <rPr>
            <sz val="11"/>
            <rFont val="Calibri"/>
            <family val="2"/>
            <charset val="238"/>
          </rPr>
          <t>SZV_F:DijUtem2</t>
        </r>
      </text>
    </comment>
    <comment ref="AK16" authorId="0" shapeId="0" xr:uid="{35079D37-15E3-40B2-BDAF-D568C0D2B320}">
      <text>
        <r>
          <rPr>
            <sz val="11"/>
            <rFont val="Calibri"/>
            <family val="2"/>
            <charset val="238"/>
          </rPr>
          <t>SZV_F:EM_Melleklet1_Utem2</t>
        </r>
      </text>
    </comment>
    <comment ref="AL16" authorId="0" shapeId="0" xr:uid="{21FD17C7-BF87-4EC7-8DBA-33C73F2CA692}">
      <text>
        <r>
          <rPr>
            <sz val="11"/>
            <rFont val="Calibri"/>
            <family val="2"/>
            <charset val="238"/>
          </rPr>
          <t>SZV_F:EgyebAllamiUtem2</t>
        </r>
      </text>
    </comment>
    <comment ref="AM16" authorId="0" shapeId="0" xr:uid="{6702E3C9-5FFE-4042-9B0D-E01BE924D649}">
      <text>
        <r>
          <rPr>
            <sz val="11"/>
            <rFont val="Calibri"/>
            <family val="2"/>
            <charset val="238"/>
          </rPr>
          <t>SZV_F:OnkormanyzatiUtem2</t>
        </r>
      </text>
    </comment>
    <comment ref="AN16" authorId="0" shapeId="0" xr:uid="{3A36A388-CACE-4D5B-BF8F-DE5B7DF173D4}">
      <text>
        <r>
          <rPr>
            <sz val="11"/>
            <rFont val="Calibri"/>
            <family val="2"/>
            <charset val="238"/>
          </rPr>
          <t>SZV_F:EUUtem2</t>
        </r>
      </text>
    </comment>
    <comment ref="AO16" authorId="0" shapeId="0" xr:uid="{0ED5E329-8F02-422C-AECD-348C02D89DE8}">
      <text>
        <r>
          <rPr>
            <sz val="11"/>
            <rFont val="Calibri"/>
            <family val="2"/>
            <charset val="238"/>
          </rPr>
          <t>SZV_F:EgyebUtem2</t>
        </r>
      </text>
    </comment>
    <comment ref="AP16" authorId="0" shapeId="0" xr:uid="{29EB00D9-43D9-4A3C-82C2-FB8F730C398A}">
      <text>
        <r>
          <rPr>
            <sz val="11"/>
            <rFont val="Calibri"/>
            <family val="2"/>
            <charset val="238"/>
          </rPr>
          <t>SZV_F:HitelKotvenyUtem2</t>
        </r>
      </text>
    </comment>
    <comment ref="AQ16" authorId="0" shapeId="0" xr:uid="{5F1EB7D5-F323-4819-AC3C-85F70329E32A}">
      <text>
        <r>
          <rPr>
            <sz val="11"/>
            <rFont val="Calibri"/>
            <family val="2"/>
            <charset val="238"/>
          </rPr>
          <t>SZV_F:OsszesenUtem2</t>
        </r>
      </text>
    </comment>
    <comment ref="AR16" authorId="0" shapeId="0" xr:uid="{D2359F3C-0FAA-46E3-B375-E3F2AAA8505F}">
      <text>
        <r>
          <rPr>
            <sz val="11"/>
            <rFont val="Calibri"/>
            <family val="2"/>
            <charset val="238"/>
          </rPr>
          <t>SZV_F:ForrashianyUtem2</t>
        </r>
      </text>
    </comment>
    <comment ref="AU16" authorId="0" shapeId="0" xr:uid="{7C3C5EBC-2E54-4DE7-BCD1-179A390BDDDD}">
      <text>
        <r>
          <rPr>
            <sz val="11"/>
            <rFont val="Calibri"/>
            <family val="2"/>
            <charset val="238"/>
          </rPr>
          <t>SZV_F:Indokolas</t>
        </r>
      </text>
    </comment>
    <comment ref="AV16" authorId="0" shapeId="0" xr:uid="{B8099244-8F67-4CAC-BBA1-3B879672BFCA}">
      <text>
        <r>
          <rPr>
            <sz val="11"/>
            <rFont val="Calibri"/>
            <family val="2"/>
            <charset val="238"/>
          </rPr>
          <t>SZV_F:Megjegyzes</t>
        </r>
      </text>
    </comment>
    <comment ref="AW16" authorId="0" shapeId="0" xr:uid="{1455D8F9-0FB5-4BBB-98D5-9DC44EEEB87F}">
      <text>
        <r>
          <rPr>
            <sz val="11"/>
            <rFont val="Calibri"/>
            <family val="2"/>
            <charset val="238"/>
          </rPr>
          <t>SZV_F:FeladatSorszam</t>
        </r>
      </text>
    </comment>
    <comment ref="AY16" authorId="0" shapeId="0" xr:uid="{62B1043A-F960-4DD4-9ECF-F5BD52C8CB91}">
      <text>
        <r>
          <rPr>
            <sz val="11"/>
            <rFont val="Calibri"/>
            <family val="2"/>
            <charset val="238"/>
          </rPr>
          <t>SZV_F:ISA</t>
        </r>
      </text>
    </comment>
    <comment ref="B17" authorId="0" shapeId="0" xr:uid="{7CF23739-3F39-450E-8DAB-164FF996A9B9}">
      <text>
        <r>
          <rPr>
            <sz val="11"/>
            <rFont val="Calibri"/>
            <family val="2"/>
            <charset val="238"/>
          </rPr>
          <t>SZV_F:FontossagiSorrent</t>
        </r>
      </text>
    </comment>
    <comment ref="C17" authorId="0" shapeId="0" xr:uid="{EF8B5974-56D2-459D-A244-13C738CE1DBD}">
      <text>
        <r>
          <rPr>
            <sz val="11"/>
            <rFont val="Calibri"/>
            <family val="2"/>
            <charset val="238"/>
          </rPr>
          <t>SZV_F:FeladatKategoria</t>
        </r>
      </text>
    </comment>
    <comment ref="D17" authorId="0" shapeId="0" xr:uid="{D036B493-B4AC-47A3-A892-6F9DD22C88C0}">
      <text>
        <r>
          <rPr>
            <sz val="11"/>
            <rFont val="Calibri"/>
            <family val="2"/>
            <charset val="238"/>
          </rPr>
          <t>SZV_F:FeladatMegnevezes</t>
        </r>
      </text>
    </comment>
    <comment ref="E17" authorId="0" shapeId="0" xr:uid="{BB1DCA4B-423F-4C02-AAF6-A6B9FFEB71CD}">
      <text>
        <r>
          <rPr>
            <sz val="11"/>
            <rFont val="Calibri"/>
            <family val="2"/>
            <charset val="238"/>
          </rPr>
          <t>SZV_F:ElviEngedelySzam</t>
        </r>
      </text>
    </comment>
    <comment ref="F17" authorId="0" shapeId="0" xr:uid="{916DE222-8DA6-4600-AC60-587FB64AFCD3}">
      <text>
        <r>
          <rPr>
            <sz val="11"/>
            <rFont val="Calibri"/>
            <family val="2"/>
            <charset val="238"/>
          </rPr>
          <t>SZV_F:VKR_Kod</t>
        </r>
      </text>
    </comment>
    <comment ref="G17" authorId="0" shapeId="0" xr:uid="{79B077F3-72C3-4445-B9E3-AA246B73C98E}">
      <text>
        <r>
          <rPr>
            <sz val="11"/>
            <rFont val="Calibri"/>
            <family val="2"/>
            <charset val="238"/>
          </rPr>
          <t>SZV_F:VKR_Nev</t>
        </r>
      </text>
    </comment>
    <comment ref="H17" authorId="0" shapeId="0" xr:uid="{DE95901D-79E9-417E-AB6B-2AEF5BD186D2}">
      <text>
        <r>
          <rPr>
            <sz val="11"/>
            <rFont val="Calibri"/>
            <family val="2"/>
            <charset val="238"/>
          </rPr>
          <t>SZV_F:FeladatAzonosito</t>
        </r>
      </text>
    </comment>
    <comment ref="I17" authorId="0" shapeId="0" xr:uid="{CDBD6D5D-D9AB-4D4B-AC2C-10BB9C16A7F4}">
      <text>
        <r>
          <rPr>
            <sz val="11"/>
            <rFont val="Calibri"/>
            <family val="2"/>
            <charset val="238"/>
          </rPr>
          <t>SZV_F:EllatasiTerulet</t>
        </r>
      </text>
    </comment>
    <comment ref="J17" authorId="0" shapeId="0" xr:uid="{F51EAD3D-6062-46AA-9EFB-669DEFE0182D}">
      <text>
        <r>
          <rPr>
            <sz val="11"/>
            <rFont val="Calibri"/>
            <family val="2"/>
            <charset val="238"/>
          </rPr>
          <t>SZV_F:EllatasertFelelos</t>
        </r>
      </text>
    </comment>
    <comment ref="K17" authorId="0" shapeId="0" xr:uid="{C34CEE6C-3070-4B65-8B9A-481CB911F7B3}">
      <text>
        <r>
          <rPr>
            <sz val="11"/>
            <rFont val="Calibri"/>
            <family val="2"/>
            <charset val="238"/>
          </rPr>
          <t>SZV_F:TervezettNettoKoltseg</t>
        </r>
      </text>
    </comment>
    <comment ref="L17" authorId="0" shapeId="0" xr:uid="{E1625348-37A4-4E45-9AA4-5094BCCDEA64}">
      <text>
        <r>
          <rPr>
            <sz val="11"/>
            <rFont val="Calibri"/>
            <family val="2"/>
            <charset val="238"/>
          </rPr>
          <t>SZV_F:IdotartamKezdes</t>
        </r>
      </text>
    </comment>
    <comment ref="M17" authorId="0" shapeId="0" xr:uid="{F27F3000-A8EE-4711-86CA-D1E71BD0D90D}">
      <text>
        <r>
          <rPr>
            <sz val="11"/>
            <rFont val="Calibri"/>
            <family val="2"/>
            <charset val="238"/>
          </rPr>
          <t>SZV_F:IdotartamBefejezes</t>
        </r>
      </text>
    </comment>
    <comment ref="N17" authorId="0" shapeId="0" xr:uid="{D706F084-8673-4070-998F-DE38AC3825E3}">
      <text>
        <r>
          <rPr>
            <sz val="11"/>
            <rFont val="Calibri"/>
            <family val="2"/>
            <charset val="238"/>
          </rPr>
          <t>SZV_F:NettoKoltsegUtem1</t>
        </r>
      </text>
    </comment>
    <comment ref="O17" authorId="0" shapeId="0" xr:uid="{7F4192D7-11A4-4441-A799-53FD2917BEA4}">
      <text>
        <r>
          <rPr>
            <sz val="11"/>
            <rFont val="Calibri"/>
            <family val="2"/>
            <charset val="238"/>
          </rPr>
          <t>SZV_F:NettoKoltsegUtem2</t>
        </r>
      </text>
    </comment>
    <comment ref="P17" authorId="0" shapeId="0" xr:uid="{FE32E206-F8C8-4C32-8280-7133807DDCFB}">
      <text>
        <r>
          <rPr>
            <sz val="11"/>
            <rFont val="Calibri"/>
            <family val="2"/>
            <charset val="238"/>
          </rPr>
          <t>SZV_F:EM_Melleklet2_KTG</t>
        </r>
      </text>
    </comment>
    <comment ref="R17" authorId="0" shapeId="0" xr:uid="{60209070-40A9-4434-9C22-4F9AA1F10AFC}">
      <text>
        <r>
          <rPr>
            <sz val="11"/>
            <rFont val="Calibri"/>
            <family val="2"/>
            <charset val="238"/>
          </rPr>
          <t>SZV_F:HDUtem1</t>
        </r>
      </text>
    </comment>
    <comment ref="S17" authorId="0" shapeId="0" xr:uid="{3E87CC03-D4DC-4354-A772-8A728FE557C0}">
      <text>
        <r>
          <rPr>
            <sz val="11"/>
            <rFont val="Calibri"/>
            <family val="2"/>
            <charset val="238"/>
          </rPr>
          <t>SZV_F:ECSUtem1</t>
        </r>
      </text>
    </comment>
    <comment ref="T17" authorId="0" shapeId="0" xr:uid="{ACBE0DD8-4E46-4197-A4BB-B9BB14CE570A}">
      <text>
        <r>
          <rPr>
            <sz val="11"/>
            <rFont val="Calibri"/>
            <family val="2"/>
            <charset val="238"/>
          </rPr>
          <t>SZV_F:KFHUtem1</t>
        </r>
      </text>
    </comment>
    <comment ref="U17" authorId="0" shapeId="0" xr:uid="{36648EB9-D79E-42B8-9F57-76193F624959}">
      <text>
        <r>
          <rPr>
            <sz val="11"/>
            <rFont val="Calibri"/>
            <family val="2"/>
            <charset val="238"/>
          </rPr>
          <t>SZV_F:Egyeb_SajatUtem1</t>
        </r>
      </text>
    </comment>
    <comment ref="V17" authorId="0" shapeId="0" xr:uid="{137A2928-F911-4FA6-8009-C024D7DE711C}">
      <text>
        <r>
          <rPr>
            <sz val="11"/>
            <rFont val="Calibri"/>
            <family val="2"/>
            <charset val="238"/>
          </rPr>
          <t>SZV_F:DijUtem1</t>
        </r>
      </text>
    </comment>
    <comment ref="W17" authorId="0" shapeId="0" xr:uid="{06156DAA-1AA0-4A6A-A229-A033EF7195B3}">
      <text>
        <r>
          <rPr>
            <sz val="11"/>
            <rFont val="Calibri"/>
            <family val="2"/>
            <charset val="238"/>
          </rPr>
          <t>SZV_F:EM_Melleklet1_Utem1</t>
        </r>
      </text>
    </comment>
    <comment ref="X17" authorId="0" shapeId="0" xr:uid="{7946B3F9-4DC4-4D5A-BEC2-643073D0893C}">
      <text>
        <r>
          <rPr>
            <sz val="11"/>
            <rFont val="Calibri"/>
            <family val="2"/>
            <charset val="238"/>
          </rPr>
          <t>SZV_F:EgyebAllamiUtem1</t>
        </r>
      </text>
    </comment>
    <comment ref="Y17" authorId="0" shapeId="0" xr:uid="{AD08FBFB-5B97-40D7-96BB-0B8FBBF9EEA0}">
      <text>
        <r>
          <rPr>
            <sz val="11"/>
            <rFont val="Calibri"/>
            <family val="2"/>
            <charset val="238"/>
          </rPr>
          <t>SZV_F:OnkormanyzatiUtem1</t>
        </r>
      </text>
    </comment>
    <comment ref="Z17" authorId="0" shapeId="0" xr:uid="{2515E2D9-BD8A-4016-A2A2-9725DD764EEE}">
      <text>
        <r>
          <rPr>
            <sz val="11"/>
            <rFont val="Calibri"/>
            <family val="2"/>
            <charset val="238"/>
          </rPr>
          <t>SZV_F:EUUtem1</t>
        </r>
      </text>
    </comment>
    <comment ref="AA17" authorId="0" shapeId="0" xr:uid="{F9238DF7-6CE5-437B-B22B-9E90CDDD0A47}">
      <text>
        <r>
          <rPr>
            <sz val="11"/>
            <rFont val="Calibri"/>
            <family val="2"/>
            <charset val="238"/>
          </rPr>
          <t>SZV_F:EgyebUtem1</t>
        </r>
      </text>
    </comment>
    <comment ref="AB17" authorId="0" shapeId="0" xr:uid="{5B219E63-5C6C-4571-B199-2668E5150975}">
      <text>
        <r>
          <rPr>
            <sz val="11"/>
            <rFont val="Calibri"/>
            <family val="2"/>
            <charset val="238"/>
          </rPr>
          <t>SZV_F:HitelKotvenyUtem1</t>
        </r>
      </text>
    </comment>
    <comment ref="AC17" authorId="0" shapeId="0" xr:uid="{21E7579B-4625-44D0-B967-04917F5D9C07}">
      <text>
        <r>
          <rPr>
            <sz val="11"/>
            <rFont val="Calibri"/>
            <family val="2"/>
            <charset val="238"/>
          </rPr>
          <t>SZV_F:OsszesenUtem1</t>
        </r>
      </text>
    </comment>
    <comment ref="AF17" authorId="0" shapeId="0" xr:uid="{7EF6534F-75E0-43BB-AC56-D757CA37316A}">
      <text>
        <r>
          <rPr>
            <sz val="11"/>
            <rFont val="Calibri"/>
            <family val="2"/>
            <charset val="238"/>
          </rPr>
          <t>SZV_F:HDUtem2</t>
        </r>
      </text>
    </comment>
    <comment ref="AG17" authorId="0" shapeId="0" xr:uid="{169C95C6-447A-41F4-A863-F8B45CBCC875}">
      <text>
        <r>
          <rPr>
            <sz val="11"/>
            <rFont val="Calibri"/>
            <family val="2"/>
            <charset val="238"/>
          </rPr>
          <t>SZV_F:ECSUtem2</t>
        </r>
      </text>
    </comment>
    <comment ref="AH17" authorId="0" shapeId="0" xr:uid="{B9E9E952-45B0-4341-87A1-BDC6F486FC3F}">
      <text>
        <r>
          <rPr>
            <sz val="11"/>
            <rFont val="Calibri"/>
            <family val="2"/>
            <charset val="238"/>
          </rPr>
          <t>SZV_F:KFHUtem2</t>
        </r>
      </text>
    </comment>
    <comment ref="AI17" authorId="0" shapeId="0" xr:uid="{B7FA79A7-C26F-4612-959B-8AF72D4EA54C}">
      <text>
        <r>
          <rPr>
            <sz val="11"/>
            <rFont val="Calibri"/>
            <family val="2"/>
            <charset val="238"/>
          </rPr>
          <t>SZV_F:Egyeb_SajatUtem2</t>
        </r>
      </text>
    </comment>
    <comment ref="AJ17" authorId="0" shapeId="0" xr:uid="{B0884032-D193-4AD9-B8D4-0DA8BDC105B2}">
      <text>
        <r>
          <rPr>
            <sz val="11"/>
            <rFont val="Calibri"/>
            <family val="2"/>
            <charset val="238"/>
          </rPr>
          <t>SZV_F:DijUtem2</t>
        </r>
      </text>
    </comment>
    <comment ref="AK17" authorId="0" shapeId="0" xr:uid="{5B4A3FBF-96E2-4D5B-9E41-A00AE35DC988}">
      <text>
        <r>
          <rPr>
            <sz val="11"/>
            <rFont val="Calibri"/>
            <family val="2"/>
            <charset val="238"/>
          </rPr>
          <t>SZV_F:EM_Melleklet1_Utem2</t>
        </r>
      </text>
    </comment>
    <comment ref="AL17" authorId="0" shapeId="0" xr:uid="{E3E2A5F3-8D45-4CDD-B066-2DC8D06C324D}">
      <text>
        <r>
          <rPr>
            <sz val="11"/>
            <rFont val="Calibri"/>
            <family val="2"/>
            <charset val="238"/>
          </rPr>
          <t>SZV_F:EgyebAllamiUtem2</t>
        </r>
      </text>
    </comment>
    <comment ref="AM17" authorId="0" shapeId="0" xr:uid="{FBFEBF88-63C5-4F3B-9A36-F6643DE61E80}">
      <text>
        <r>
          <rPr>
            <sz val="11"/>
            <rFont val="Calibri"/>
            <family val="2"/>
            <charset val="238"/>
          </rPr>
          <t>SZV_F:OnkormanyzatiUtem2</t>
        </r>
      </text>
    </comment>
    <comment ref="AN17" authorId="0" shapeId="0" xr:uid="{6D71A7D6-2E79-4E09-9D13-7376F0C2C1E0}">
      <text>
        <r>
          <rPr>
            <sz val="11"/>
            <rFont val="Calibri"/>
            <family val="2"/>
            <charset val="238"/>
          </rPr>
          <t>SZV_F:EUUtem2</t>
        </r>
      </text>
    </comment>
    <comment ref="AO17" authorId="0" shapeId="0" xr:uid="{07922F48-04D2-462A-BE0D-A1FFC207B6F7}">
      <text>
        <r>
          <rPr>
            <sz val="11"/>
            <rFont val="Calibri"/>
            <family val="2"/>
            <charset val="238"/>
          </rPr>
          <t>SZV_F:EgyebUtem2</t>
        </r>
      </text>
    </comment>
    <comment ref="AP17" authorId="0" shapeId="0" xr:uid="{88FD1799-72E1-43FA-A83F-13E43F4F9B86}">
      <text>
        <r>
          <rPr>
            <sz val="11"/>
            <rFont val="Calibri"/>
            <family val="2"/>
            <charset val="238"/>
          </rPr>
          <t>SZV_F:HitelKotvenyUtem2</t>
        </r>
      </text>
    </comment>
    <comment ref="AQ17" authorId="0" shapeId="0" xr:uid="{F74E11D5-65AC-45D4-A893-6489EE5B71C4}">
      <text>
        <r>
          <rPr>
            <sz val="11"/>
            <rFont val="Calibri"/>
            <family val="2"/>
            <charset val="238"/>
          </rPr>
          <t>SZV_F:OsszesenUtem2</t>
        </r>
      </text>
    </comment>
    <comment ref="AR17" authorId="0" shapeId="0" xr:uid="{2AF27B85-E9C8-43F3-BD0E-0268F430AFDA}">
      <text>
        <r>
          <rPr>
            <sz val="11"/>
            <rFont val="Calibri"/>
            <family val="2"/>
            <charset val="238"/>
          </rPr>
          <t>SZV_F:ForrashianyUtem2</t>
        </r>
      </text>
    </comment>
    <comment ref="AU17" authorId="0" shapeId="0" xr:uid="{2A4A58BD-1D3E-40DA-99E9-D814FC9D2B96}">
      <text>
        <r>
          <rPr>
            <sz val="11"/>
            <rFont val="Calibri"/>
            <family val="2"/>
            <charset val="238"/>
          </rPr>
          <t>SZV_F:Indokolas</t>
        </r>
      </text>
    </comment>
    <comment ref="AV17" authorId="0" shapeId="0" xr:uid="{6ACDE8A7-04EE-4EF9-A1BE-103A8BB619EF}">
      <text>
        <r>
          <rPr>
            <sz val="11"/>
            <rFont val="Calibri"/>
            <family val="2"/>
            <charset val="238"/>
          </rPr>
          <t>SZV_F:Megjegyzes</t>
        </r>
      </text>
    </comment>
    <comment ref="AW17" authorId="0" shapeId="0" xr:uid="{AEA20DB0-968F-4330-8F94-B934BB2715B6}">
      <text>
        <r>
          <rPr>
            <sz val="11"/>
            <rFont val="Calibri"/>
            <family val="2"/>
            <charset val="238"/>
          </rPr>
          <t>SZV_F:FeladatSorszam</t>
        </r>
      </text>
    </comment>
    <comment ref="AY17" authorId="0" shapeId="0" xr:uid="{DB33DD06-3E9C-48C5-8A4A-FE5B9D7BF59D}">
      <text>
        <r>
          <rPr>
            <sz val="11"/>
            <rFont val="Calibri"/>
            <family val="2"/>
            <charset val="238"/>
          </rPr>
          <t>SZV_F:ISA</t>
        </r>
      </text>
    </comment>
    <comment ref="B18" authorId="0" shapeId="0" xr:uid="{AE325CF0-081D-442F-9DE0-755A2019CCB6}">
      <text>
        <r>
          <rPr>
            <sz val="11"/>
            <rFont val="Calibri"/>
            <family val="2"/>
            <charset val="238"/>
          </rPr>
          <t>SZV_F:FontossagiSorrent</t>
        </r>
      </text>
    </comment>
    <comment ref="C18" authorId="0" shapeId="0" xr:uid="{7574A864-C4DC-46D1-80BD-028F7F807ED6}">
      <text>
        <r>
          <rPr>
            <sz val="11"/>
            <rFont val="Calibri"/>
            <family val="2"/>
            <charset val="238"/>
          </rPr>
          <t>SZV_F:FeladatKategoria</t>
        </r>
      </text>
    </comment>
    <comment ref="D18" authorId="0" shapeId="0" xr:uid="{CC3D0B9A-7BAF-4222-8A23-5A8AEFC68400}">
      <text>
        <r>
          <rPr>
            <sz val="11"/>
            <rFont val="Calibri"/>
            <family val="2"/>
            <charset val="238"/>
          </rPr>
          <t>SZV_F:FeladatMegnevezes</t>
        </r>
      </text>
    </comment>
    <comment ref="E18" authorId="0" shapeId="0" xr:uid="{FB3E4893-F458-4108-A36A-12894B9AEA3C}">
      <text>
        <r>
          <rPr>
            <sz val="11"/>
            <rFont val="Calibri"/>
            <family val="2"/>
            <charset val="238"/>
          </rPr>
          <t>SZV_F:ElviEngedelySzam</t>
        </r>
      </text>
    </comment>
    <comment ref="F18" authorId="0" shapeId="0" xr:uid="{68E2CB39-421C-4E9A-BC19-2E8EDBCF1637}">
      <text>
        <r>
          <rPr>
            <sz val="11"/>
            <rFont val="Calibri"/>
            <family val="2"/>
            <charset val="238"/>
          </rPr>
          <t>SZV_F:VKR_Kod</t>
        </r>
      </text>
    </comment>
    <comment ref="G18" authorId="0" shapeId="0" xr:uid="{50D1895A-50A7-4978-800B-5B34B37EBFA7}">
      <text>
        <r>
          <rPr>
            <sz val="11"/>
            <rFont val="Calibri"/>
            <family val="2"/>
            <charset val="238"/>
          </rPr>
          <t>SZV_F:VKR_Nev</t>
        </r>
      </text>
    </comment>
    <comment ref="H18" authorId="0" shapeId="0" xr:uid="{9F9E97D9-1C20-40AE-8465-FDF6DF9A7901}">
      <text>
        <r>
          <rPr>
            <sz val="11"/>
            <rFont val="Calibri"/>
            <family val="2"/>
            <charset val="238"/>
          </rPr>
          <t>SZV_F:FeladatAzonosito</t>
        </r>
      </text>
    </comment>
    <comment ref="I18" authorId="0" shapeId="0" xr:uid="{7AFFBC00-DBF6-4A0E-A953-78096D54642C}">
      <text>
        <r>
          <rPr>
            <sz val="11"/>
            <rFont val="Calibri"/>
            <family val="2"/>
            <charset val="238"/>
          </rPr>
          <t>SZV_F:EllatasiTerulet</t>
        </r>
      </text>
    </comment>
    <comment ref="J18" authorId="0" shapeId="0" xr:uid="{0B34C917-35E7-4005-9587-0745AAF14AF3}">
      <text>
        <r>
          <rPr>
            <sz val="11"/>
            <rFont val="Calibri"/>
            <family val="2"/>
            <charset val="238"/>
          </rPr>
          <t>SZV_F:EllatasertFelelos</t>
        </r>
      </text>
    </comment>
    <comment ref="K18" authorId="0" shapeId="0" xr:uid="{61927493-F616-4F74-A095-8CEC8FB81553}">
      <text>
        <r>
          <rPr>
            <sz val="11"/>
            <rFont val="Calibri"/>
            <family val="2"/>
            <charset val="238"/>
          </rPr>
          <t>SZV_F:TervezettNettoKoltseg</t>
        </r>
      </text>
    </comment>
    <comment ref="L18" authorId="0" shapeId="0" xr:uid="{92C5B733-C574-4BE7-8DE0-2598B02567C3}">
      <text>
        <r>
          <rPr>
            <sz val="11"/>
            <rFont val="Calibri"/>
            <family val="2"/>
            <charset val="238"/>
          </rPr>
          <t>SZV_F:IdotartamKezdes</t>
        </r>
      </text>
    </comment>
    <comment ref="M18" authorId="0" shapeId="0" xr:uid="{6FE14A2D-F837-48C8-84C8-569DC41F92AB}">
      <text>
        <r>
          <rPr>
            <sz val="11"/>
            <rFont val="Calibri"/>
            <family val="2"/>
            <charset val="238"/>
          </rPr>
          <t>SZV_F:IdotartamBefejezes</t>
        </r>
      </text>
    </comment>
    <comment ref="N18" authorId="0" shapeId="0" xr:uid="{CB231CE0-409F-48B4-9133-F849B26A5BA6}">
      <text>
        <r>
          <rPr>
            <sz val="11"/>
            <rFont val="Calibri"/>
            <family val="2"/>
            <charset val="238"/>
          </rPr>
          <t>SZV_F:NettoKoltsegUtem1</t>
        </r>
      </text>
    </comment>
    <comment ref="O18" authorId="0" shapeId="0" xr:uid="{E5C1E893-7128-4C1D-A3C9-B0E71996DE08}">
      <text>
        <r>
          <rPr>
            <sz val="11"/>
            <rFont val="Calibri"/>
            <family val="2"/>
            <charset val="238"/>
          </rPr>
          <t>SZV_F:NettoKoltsegUtem2</t>
        </r>
      </text>
    </comment>
    <comment ref="P18" authorId="0" shapeId="0" xr:uid="{FFBE0C7B-DC86-4BA9-9BD9-9C3BB45B2C2C}">
      <text>
        <r>
          <rPr>
            <sz val="11"/>
            <rFont val="Calibri"/>
            <family val="2"/>
            <charset val="238"/>
          </rPr>
          <t>SZV_F:EM_Melleklet2_KTG</t>
        </r>
      </text>
    </comment>
    <comment ref="R18" authorId="0" shapeId="0" xr:uid="{0CDDE95D-E870-44C3-AAAE-C7B0A45319C1}">
      <text>
        <r>
          <rPr>
            <sz val="11"/>
            <rFont val="Calibri"/>
            <family val="2"/>
            <charset val="238"/>
          </rPr>
          <t>SZV_F:HDUtem1</t>
        </r>
      </text>
    </comment>
    <comment ref="S18" authorId="0" shapeId="0" xr:uid="{E0270901-B318-4323-BEE7-8F68990B7BB0}">
      <text>
        <r>
          <rPr>
            <sz val="11"/>
            <rFont val="Calibri"/>
            <family val="2"/>
            <charset val="238"/>
          </rPr>
          <t>SZV_F:ECSUtem1</t>
        </r>
      </text>
    </comment>
    <comment ref="T18" authorId="0" shapeId="0" xr:uid="{DD443893-750D-4771-9B99-2805BDC4AF83}">
      <text>
        <r>
          <rPr>
            <sz val="11"/>
            <rFont val="Calibri"/>
            <family val="2"/>
            <charset val="238"/>
          </rPr>
          <t>SZV_F:KFHUtem1</t>
        </r>
      </text>
    </comment>
    <comment ref="U18" authorId="0" shapeId="0" xr:uid="{22A82FDC-DA26-4AEF-B410-61162E5E0B13}">
      <text>
        <r>
          <rPr>
            <sz val="11"/>
            <rFont val="Calibri"/>
            <family val="2"/>
            <charset val="238"/>
          </rPr>
          <t>SZV_F:Egyeb_SajatUtem1</t>
        </r>
      </text>
    </comment>
    <comment ref="V18" authorId="0" shapeId="0" xr:uid="{C2EC831C-ECF0-4D31-974B-A5AD756B68FC}">
      <text>
        <r>
          <rPr>
            <sz val="11"/>
            <rFont val="Calibri"/>
            <family val="2"/>
            <charset val="238"/>
          </rPr>
          <t>SZV_F:DijUtem1</t>
        </r>
      </text>
    </comment>
    <comment ref="W18" authorId="0" shapeId="0" xr:uid="{248D0DDE-90FD-4EDA-BBA9-07ECC8798DDC}">
      <text>
        <r>
          <rPr>
            <sz val="11"/>
            <rFont val="Calibri"/>
            <family val="2"/>
            <charset val="238"/>
          </rPr>
          <t>SZV_F:EM_Melleklet1_Utem1</t>
        </r>
      </text>
    </comment>
    <comment ref="X18" authorId="0" shapeId="0" xr:uid="{1B23191C-3DCB-4C13-88B8-6ED1E79522B2}">
      <text>
        <r>
          <rPr>
            <sz val="11"/>
            <rFont val="Calibri"/>
            <family val="2"/>
            <charset val="238"/>
          </rPr>
          <t>SZV_F:EgyebAllamiUtem1</t>
        </r>
      </text>
    </comment>
    <comment ref="Y18" authorId="0" shapeId="0" xr:uid="{D1FB0600-5FDE-4F07-B514-EE116C488E15}">
      <text>
        <r>
          <rPr>
            <sz val="11"/>
            <rFont val="Calibri"/>
            <family val="2"/>
            <charset val="238"/>
          </rPr>
          <t>SZV_F:OnkormanyzatiUtem1</t>
        </r>
      </text>
    </comment>
    <comment ref="Z18" authorId="0" shapeId="0" xr:uid="{BBDCE94F-4604-4F17-AC35-F1FC7681E4EE}">
      <text>
        <r>
          <rPr>
            <sz val="11"/>
            <rFont val="Calibri"/>
            <family val="2"/>
            <charset val="238"/>
          </rPr>
          <t>SZV_F:EUUtem1</t>
        </r>
      </text>
    </comment>
    <comment ref="AA18" authorId="0" shapeId="0" xr:uid="{865DAEA9-4B40-49BB-96B0-35468E3F6C31}">
      <text>
        <r>
          <rPr>
            <sz val="11"/>
            <rFont val="Calibri"/>
            <family val="2"/>
            <charset val="238"/>
          </rPr>
          <t>SZV_F:EgyebUtem1</t>
        </r>
      </text>
    </comment>
    <comment ref="AB18" authorId="0" shapeId="0" xr:uid="{71EA1D58-94A5-4283-A33D-6063A70BCB3A}">
      <text>
        <r>
          <rPr>
            <sz val="11"/>
            <rFont val="Calibri"/>
            <family val="2"/>
            <charset val="238"/>
          </rPr>
          <t>SZV_F:HitelKotvenyUtem1</t>
        </r>
      </text>
    </comment>
    <comment ref="AC18" authorId="0" shapeId="0" xr:uid="{166DA08C-9FE8-4EAE-82F3-F04EC2DCDCE0}">
      <text>
        <r>
          <rPr>
            <sz val="11"/>
            <rFont val="Calibri"/>
            <family val="2"/>
            <charset val="238"/>
          </rPr>
          <t>SZV_F:OsszesenUtem1</t>
        </r>
      </text>
    </comment>
    <comment ref="AF18" authorId="0" shapeId="0" xr:uid="{2D5AEBD9-89E1-4B0A-A118-C21611323359}">
      <text>
        <r>
          <rPr>
            <sz val="11"/>
            <rFont val="Calibri"/>
            <family val="2"/>
            <charset val="238"/>
          </rPr>
          <t>SZV_F:HDUtem2</t>
        </r>
      </text>
    </comment>
    <comment ref="AG18" authorId="0" shapeId="0" xr:uid="{E38AF340-33F3-44CA-A749-CEB449416ECF}">
      <text>
        <r>
          <rPr>
            <sz val="11"/>
            <rFont val="Calibri"/>
            <family val="2"/>
            <charset val="238"/>
          </rPr>
          <t>SZV_F:ECSUtem2</t>
        </r>
      </text>
    </comment>
    <comment ref="AH18" authorId="0" shapeId="0" xr:uid="{9A610C56-AAA8-4798-A6E5-DDCBF57E8501}">
      <text>
        <r>
          <rPr>
            <sz val="11"/>
            <rFont val="Calibri"/>
            <family val="2"/>
            <charset val="238"/>
          </rPr>
          <t>SZV_F:KFHUtem2</t>
        </r>
      </text>
    </comment>
    <comment ref="AI18" authorId="0" shapeId="0" xr:uid="{DD6FF3EB-ED57-4BC4-BD92-791D4B047824}">
      <text>
        <r>
          <rPr>
            <sz val="11"/>
            <rFont val="Calibri"/>
            <family val="2"/>
            <charset val="238"/>
          </rPr>
          <t>SZV_F:Egyeb_SajatUtem2</t>
        </r>
      </text>
    </comment>
    <comment ref="AJ18" authorId="0" shapeId="0" xr:uid="{8EE76522-C7BD-43C1-98FA-C2C122714634}">
      <text>
        <r>
          <rPr>
            <sz val="11"/>
            <rFont val="Calibri"/>
            <family val="2"/>
            <charset val="238"/>
          </rPr>
          <t>SZV_F:DijUtem2</t>
        </r>
      </text>
    </comment>
    <comment ref="AK18" authorId="0" shapeId="0" xr:uid="{AA9448AB-024C-4BF3-8756-02AA46BB787A}">
      <text>
        <r>
          <rPr>
            <sz val="11"/>
            <rFont val="Calibri"/>
            <family val="2"/>
            <charset val="238"/>
          </rPr>
          <t>SZV_F:EM_Melleklet1_Utem2</t>
        </r>
      </text>
    </comment>
    <comment ref="AL18" authorId="0" shapeId="0" xr:uid="{8052481A-1783-44F0-8941-5425B59A6DB0}">
      <text>
        <r>
          <rPr>
            <sz val="11"/>
            <rFont val="Calibri"/>
            <family val="2"/>
            <charset val="238"/>
          </rPr>
          <t>SZV_F:EgyebAllamiUtem2</t>
        </r>
      </text>
    </comment>
    <comment ref="AM18" authorId="0" shapeId="0" xr:uid="{CBB0A1AF-57B5-4A6B-BA01-AB2D2C759158}">
      <text>
        <r>
          <rPr>
            <sz val="11"/>
            <rFont val="Calibri"/>
            <family val="2"/>
            <charset val="238"/>
          </rPr>
          <t>SZV_F:OnkormanyzatiUtem2</t>
        </r>
      </text>
    </comment>
    <comment ref="AN18" authorId="0" shapeId="0" xr:uid="{684F4CA2-EE6C-4961-9E7E-45FE564D3EF0}">
      <text>
        <r>
          <rPr>
            <sz val="11"/>
            <rFont val="Calibri"/>
            <family val="2"/>
            <charset val="238"/>
          </rPr>
          <t>SZV_F:EUUtem2</t>
        </r>
      </text>
    </comment>
    <comment ref="AO18" authorId="0" shapeId="0" xr:uid="{E3B79787-0ED8-410C-9BA3-BBF55D68E86E}">
      <text>
        <r>
          <rPr>
            <sz val="11"/>
            <rFont val="Calibri"/>
            <family val="2"/>
            <charset val="238"/>
          </rPr>
          <t>SZV_F:EgyebUtem2</t>
        </r>
      </text>
    </comment>
    <comment ref="AP18" authorId="0" shapeId="0" xr:uid="{4792ECA3-6D3E-4A78-963A-D42AC60A7AE5}">
      <text>
        <r>
          <rPr>
            <sz val="11"/>
            <rFont val="Calibri"/>
            <family val="2"/>
            <charset val="238"/>
          </rPr>
          <t>SZV_F:HitelKotvenyUtem2</t>
        </r>
      </text>
    </comment>
    <comment ref="AQ18" authorId="0" shapeId="0" xr:uid="{700FBD76-425A-47DE-9B13-10DB505E12F3}">
      <text>
        <r>
          <rPr>
            <sz val="11"/>
            <rFont val="Calibri"/>
            <family val="2"/>
            <charset val="238"/>
          </rPr>
          <t>SZV_F:OsszesenUtem2</t>
        </r>
      </text>
    </comment>
    <comment ref="AR18" authorId="0" shapeId="0" xr:uid="{B646616C-208F-46BE-B768-8F181F1DE7EC}">
      <text>
        <r>
          <rPr>
            <sz val="11"/>
            <rFont val="Calibri"/>
            <family val="2"/>
            <charset val="238"/>
          </rPr>
          <t>SZV_F:ForrashianyUtem2</t>
        </r>
      </text>
    </comment>
    <comment ref="AU18" authorId="0" shapeId="0" xr:uid="{9D21FB85-261E-45B6-9AAD-8F59FD2ADB5A}">
      <text>
        <r>
          <rPr>
            <sz val="11"/>
            <rFont val="Calibri"/>
            <family val="2"/>
            <charset val="238"/>
          </rPr>
          <t>SZV_F:Indokolas</t>
        </r>
      </text>
    </comment>
    <comment ref="AV18" authorId="0" shapeId="0" xr:uid="{52157E82-C333-44A6-8BDD-75F2A23C55C1}">
      <text>
        <r>
          <rPr>
            <sz val="11"/>
            <rFont val="Calibri"/>
            <family val="2"/>
            <charset val="238"/>
          </rPr>
          <t>SZV_F:Megjegyzes</t>
        </r>
      </text>
    </comment>
    <comment ref="AW18" authorId="0" shapeId="0" xr:uid="{C9C5D49F-65BA-4468-A96E-38B9F1F241FA}">
      <text>
        <r>
          <rPr>
            <sz val="11"/>
            <rFont val="Calibri"/>
            <family val="2"/>
            <charset val="238"/>
          </rPr>
          <t>SZV_F:FeladatSorszam</t>
        </r>
      </text>
    </comment>
    <comment ref="AY18" authorId="0" shapeId="0" xr:uid="{B8D38A8D-F95C-46DF-8B45-BC65D11CFA37}">
      <text>
        <r>
          <rPr>
            <sz val="11"/>
            <rFont val="Calibri"/>
            <family val="2"/>
            <charset val="238"/>
          </rPr>
          <t>SZV_F:ISA</t>
        </r>
      </text>
    </comment>
    <comment ref="B19" authorId="0" shapeId="0" xr:uid="{CEF1AAAE-BA7B-42E8-8932-77FCB46C22A3}">
      <text>
        <r>
          <rPr>
            <sz val="11"/>
            <rFont val="Calibri"/>
            <family val="2"/>
            <charset val="238"/>
          </rPr>
          <t>SZV_F:FontossagiSorrent</t>
        </r>
      </text>
    </comment>
    <comment ref="C19" authorId="0" shapeId="0" xr:uid="{E5D04F3D-03C6-448F-B7C0-8B92087364F1}">
      <text>
        <r>
          <rPr>
            <sz val="11"/>
            <rFont val="Calibri"/>
            <family val="2"/>
            <charset val="238"/>
          </rPr>
          <t>SZV_F:FeladatKategoria</t>
        </r>
      </text>
    </comment>
    <comment ref="D19" authorId="0" shapeId="0" xr:uid="{2B726632-0ACA-4CCC-B0B1-AC395A5972ED}">
      <text>
        <r>
          <rPr>
            <sz val="11"/>
            <rFont val="Calibri"/>
            <family val="2"/>
            <charset val="238"/>
          </rPr>
          <t>SZV_F:FeladatMegnevezes</t>
        </r>
      </text>
    </comment>
    <comment ref="E19" authorId="0" shapeId="0" xr:uid="{1429541E-7520-475D-B8E9-665186ED258A}">
      <text>
        <r>
          <rPr>
            <sz val="11"/>
            <rFont val="Calibri"/>
            <family val="2"/>
            <charset val="238"/>
          </rPr>
          <t>SZV_F:ElviEngedelySzam</t>
        </r>
      </text>
    </comment>
    <comment ref="F19" authorId="0" shapeId="0" xr:uid="{F4A27323-EDED-4D2A-96BC-22E08528B726}">
      <text>
        <r>
          <rPr>
            <sz val="11"/>
            <rFont val="Calibri"/>
            <family val="2"/>
            <charset val="238"/>
          </rPr>
          <t>SZV_F:VKR_Kod</t>
        </r>
      </text>
    </comment>
    <comment ref="G19" authorId="0" shapeId="0" xr:uid="{D50F0E8D-FF83-476F-9FE9-76AB97A2A268}">
      <text>
        <r>
          <rPr>
            <sz val="11"/>
            <rFont val="Calibri"/>
            <family val="2"/>
            <charset val="238"/>
          </rPr>
          <t>SZV_F:VKR_Nev</t>
        </r>
      </text>
    </comment>
    <comment ref="H19" authorId="0" shapeId="0" xr:uid="{A1CFBA4D-B67B-43D3-88E8-5A6F01541322}">
      <text>
        <r>
          <rPr>
            <sz val="11"/>
            <rFont val="Calibri"/>
            <family val="2"/>
            <charset val="238"/>
          </rPr>
          <t>SZV_F:FeladatAzonosito</t>
        </r>
      </text>
    </comment>
    <comment ref="I19" authorId="0" shapeId="0" xr:uid="{361DE8E9-CDE2-405C-8BEA-978004EC0398}">
      <text>
        <r>
          <rPr>
            <sz val="11"/>
            <rFont val="Calibri"/>
            <family val="2"/>
            <charset val="238"/>
          </rPr>
          <t>SZV_F:EllatasiTerulet</t>
        </r>
      </text>
    </comment>
    <comment ref="J19" authorId="0" shapeId="0" xr:uid="{68734A0F-E0A1-4EFE-9508-792F7C003E2A}">
      <text>
        <r>
          <rPr>
            <sz val="11"/>
            <rFont val="Calibri"/>
            <family val="2"/>
            <charset val="238"/>
          </rPr>
          <t>SZV_F:EllatasertFelelos</t>
        </r>
      </text>
    </comment>
    <comment ref="K19" authorId="0" shapeId="0" xr:uid="{6245947F-682B-4487-AAC8-90378226688A}">
      <text>
        <r>
          <rPr>
            <sz val="11"/>
            <rFont val="Calibri"/>
            <family val="2"/>
            <charset val="238"/>
          </rPr>
          <t>SZV_F:TervezettNettoKoltseg</t>
        </r>
      </text>
    </comment>
    <comment ref="L19" authorId="0" shapeId="0" xr:uid="{7E424DAA-3EE0-4D3F-A1B8-8C0A525C63B7}">
      <text>
        <r>
          <rPr>
            <sz val="11"/>
            <rFont val="Calibri"/>
            <family val="2"/>
            <charset val="238"/>
          </rPr>
          <t>SZV_F:IdotartamKezdes</t>
        </r>
      </text>
    </comment>
    <comment ref="M19" authorId="0" shapeId="0" xr:uid="{5C0E8C88-A466-4874-BDE2-883D9BFF6D34}">
      <text>
        <r>
          <rPr>
            <sz val="11"/>
            <rFont val="Calibri"/>
            <family val="2"/>
            <charset val="238"/>
          </rPr>
          <t>SZV_F:IdotartamBefejezes</t>
        </r>
      </text>
    </comment>
    <comment ref="N19" authorId="0" shapeId="0" xr:uid="{139F3280-EB6F-41B9-A90A-C2DDAE89FEBB}">
      <text>
        <r>
          <rPr>
            <sz val="11"/>
            <rFont val="Calibri"/>
            <family val="2"/>
            <charset val="238"/>
          </rPr>
          <t>SZV_F:NettoKoltsegUtem1</t>
        </r>
      </text>
    </comment>
    <comment ref="O19" authorId="0" shapeId="0" xr:uid="{57A6438A-30D2-49BB-9DFE-C2D1EF2EA87D}">
      <text>
        <r>
          <rPr>
            <sz val="11"/>
            <rFont val="Calibri"/>
            <family val="2"/>
            <charset val="238"/>
          </rPr>
          <t>SZV_F:NettoKoltsegUtem2</t>
        </r>
      </text>
    </comment>
    <comment ref="P19" authorId="0" shapeId="0" xr:uid="{B2A23C0E-672A-4F79-A3BB-CAB726D207F5}">
      <text>
        <r>
          <rPr>
            <sz val="11"/>
            <rFont val="Calibri"/>
            <family val="2"/>
            <charset val="238"/>
          </rPr>
          <t>SZV_F:EM_Melleklet2_KTG</t>
        </r>
      </text>
    </comment>
    <comment ref="R19" authorId="0" shapeId="0" xr:uid="{1FFF2F52-091B-4986-A132-1FC48DA1E3AB}">
      <text>
        <r>
          <rPr>
            <sz val="11"/>
            <rFont val="Calibri"/>
            <family val="2"/>
            <charset val="238"/>
          </rPr>
          <t>SZV_F:HDUtem1</t>
        </r>
      </text>
    </comment>
    <comment ref="S19" authorId="0" shapeId="0" xr:uid="{B6230881-7E12-44E5-B9E1-523CF5BE273A}">
      <text>
        <r>
          <rPr>
            <sz val="11"/>
            <rFont val="Calibri"/>
            <family val="2"/>
            <charset val="238"/>
          </rPr>
          <t>SZV_F:ECSUtem1</t>
        </r>
      </text>
    </comment>
    <comment ref="T19" authorId="0" shapeId="0" xr:uid="{1494D130-1E01-4BDB-9BF3-6858AE021F58}">
      <text>
        <r>
          <rPr>
            <sz val="11"/>
            <rFont val="Calibri"/>
            <family val="2"/>
            <charset val="238"/>
          </rPr>
          <t>SZV_F:KFHUtem1</t>
        </r>
      </text>
    </comment>
    <comment ref="U19" authorId="0" shapeId="0" xr:uid="{BA39EBB8-7304-4650-B20C-419B91D0D76A}">
      <text>
        <r>
          <rPr>
            <sz val="11"/>
            <rFont val="Calibri"/>
            <family val="2"/>
            <charset val="238"/>
          </rPr>
          <t>SZV_F:Egyeb_SajatUtem1</t>
        </r>
      </text>
    </comment>
    <comment ref="V19" authorId="0" shapeId="0" xr:uid="{A64E1140-51D8-42F1-AF68-25EC542D31D5}">
      <text>
        <r>
          <rPr>
            <sz val="11"/>
            <rFont val="Calibri"/>
            <family val="2"/>
            <charset val="238"/>
          </rPr>
          <t>SZV_F:DijUtem1</t>
        </r>
      </text>
    </comment>
    <comment ref="W19" authorId="0" shapeId="0" xr:uid="{03D14D07-21A0-4658-969E-0FD35B1981E4}">
      <text>
        <r>
          <rPr>
            <sz val="11"/>
            <rFont val="Calibri"/>
            <family val="2"/>
            <charset val="238"/>
          </rPr>
          <t>SZV_F:EM_Melleklet1_Utem1</t>
        </r>
      </text>
    </comment>
    <comment ref="X19" authorId="0" shapeId="0" xr:uid="{D45256EE-AA40-4EFC-9A02-6E43D465840E}">
      <text>
        <r>
          <rPr>
            <sz val="11"/>
            <rFont val="Calibri"/>
            <family val="2"/>
            <charset val="238"/>
          </rPr>
          <t>SZV_F:EgyebAllamiUtem1</t>
        </r>
      </text>
    </comment>
    <comment ref="Y19" authorId="0" shapeId="0" xr:uid="{397CD2D4-B496-4C64-95D4-A9E1879FD961}">
      <text>
        <r>
          <rPr>
            <sz val="11"/>
            <rFont val="Calibri"/>
            <family val="2"/>
            <charset val="238"/>
          </rPr>
          <t>SZV_F:OnkormanyzatiUtem1</t>
        </r>
      </text>
    </comment>
    <comment ref="Z19" authorId="0" shapeId="0" xr:uid="{F6395528-9348-4909-B64F-B8E345B142F4}">
      <text>
        <r>
          <rPr>
            <sz val="11"/>
            <rFont val="Calibri"/>
            <family val="2"/>
            <charset val="238"/>
          </rPr>
          <t>SZV_F:EUUtem1</t>
        </r>
      </text>
    </comment>
    <comment ref="AA19" authorId="0" shapeId="0" xr:uid="{DC5DA3D2-E948-4D11-9FD6-35BB20482D94}">
      <text>
        <r>
          <rPr>
            <sz val="11"/>
            <rFont val="Calibri"/>
            <family val="2"/>
            <charset val="238"/>
          </rPr>
          <t>SZV_F:EgyebUtem1</t>
        </r>
      </text>
    </comment>
    <comment ref="AB19" authorId="0" shapeId="0" xr:uid="{6272EE30-25B4-480B-AA38-FCF2B14E3416}">
      <text>
        <r>
          <rPr>
            <sz val="11"/>
            <rFont val="Calibri"/>
            <family val="2"/>
            <charset val="238"/>
          </rPr>
          <t>SZV_F:HitelKotvenyUtem1</t>
        </r>
      </text>
    </comment>
    <comment ref="AC19" authorId="0" shapeId="0" xr:uid="{EBAE7580-9BBB-4C3B-A2D3-46BF901ADCBD}">
      <text>
        <r>
          <rPr>
            <sz val="11"/>
            <rFont val="Calibri"/>
            <family val="2"/>
            <charset val="238"/>
          </rPr>
          <t>SZV_F:OsszesenUtem1</t>
        </r>
      </text>
    </comment>
    <comment ref="AF19" authorId="0" shapeId="0" xr:uid="{965ABB9A-DDF9-4FD1-9841-4A47136B9A7E}">
      <text>
        <r>
          <rPr>
            <sz val="11"/>
            <rFont val="Calibri"/>
            <family val="2"/>
            <charset val="238"/>
          </rPr>
          <t>SZV_F:HDUtem2</t>
        </r>
      </text>
    </comment>
    <comment ref="AG19" authorId="0" shapeId="0" xr:uid="{0838066C-9D62-433F-955E-5F3C2BAF586A}">
      <text>
        <r>
          <rPr>
            <sz val="11"/>
            <rFont val="Calibri"/>
            <family val="2"/>
            <charset val="238"/>
          </rPr>
          <t>SZV_F:ECSUtem2</t>
        </r>
      </text>
    </comment>
    <comment ref="AH19" authorId="0" shapeId="0" xr:uid="{A48936B2-F52A-4A3D-A344-5BC42AA0C374}">
      <text>
        <r>
          <rPr>
            <sz val="11"/>
            <rFont val="Calibri"/>
            <family val="2"/>
            <charset val="238"/>
          </rPr>
          <t>SZV_F:KFHUtem2</t>
        </r>
      </text>
    </comment>
    <comment ref="AI19" authorId="0" shapeId="0" xr:uid="{B3CDD54F-449E-4D69-98F8-FDA807BCFCED}">
      <text>
        <r>
          <rPr>
            <sz val="11"/>
            <rFont val="Calibri"/>
            <family val="2"/>
            <charset val="238"/>
          </rPr>
          <t>SZV_F:Egyeb_SajatUtem2</t>
        </r>
      </text>
    </comment>
    <comment ref="AJ19" authorId="0" shapeId="0" xr:uid="{475D777F-5180-4BFC-8644-C817B54FD375}">
      <text>
        <r>
          <rPr>
            <sz val="11"/>
            <rFont val="Calibri"/>
            <family val="2"/>
            <charset val="238"/>
          </rPr>
          <t>SZV_F:DijUtem2</t>
        </r>
      </text>
    </comment>
    <comment ref="AK19" authorId="0" shapeId="0" xr:uid="{A10C0336-2F78-457B-9E15-40DC5BE43B0C}">
      <text>
        <r>
          <rPr>
            <sz val="11"/>
            <rFont val="Calibri"/>
            <family val="2"/>
            <charset val="238"/>
          </rPr>
          <t>SZV_F:EM_Melleklet1_Utem2</t>
        </r>
      </text>
    </comment>
    <comment ref="AL19" authorId="0" shapeId="0" xr:uid="{6079C3D9-2F66-4A8D-ACA2-3A36388EE0DA}">
      <text>
        <r>
          <rPr>
            <sz val="11"/>
            <rFont val="Calibri"/>
            <family val="2"/>
            <charset val="238"/>
          </rPr>
          <t>SZV_F:EgyebAllamiUtem2</t>
        </r>
      </text>
    </comment>
    <comment ref="AM19" authorId="0" shapeId="0" xr:uid="{E6E1852D-66AD-4118-AB76-BAEC7D0B4B62}">
      <text>
        <r>
          <rPr>
            <sz val="11"/>
            <rFont val="Calibri"/>
            <family val="2"/>
            <charset val="238"/>
          </rPr>
          <t>SZV_F:OnkormanyzatiUtem2</t>
        </r>
      </text>
    </comment>
    <comment ref="AN19" authorId="0" shapeId="0" xr:uid="{F5AD419F-CD17-4561-96A7-979A2023D71D}">
      <text>
        <r>
          <rPr>
            <sz val="11"/>
            <rFont val="Calibri"/>
            <family val="2"/>
            <charset val="238"/>
          </rPr>
          <t>SZV_F:EUUtem2</t>
        </r>
      </text>
    </comment>
    <comment ref="AO19" authorId="0" shapeId="0" xr:uid="{60021B1F-0803-44CD-9AC3-BFC2A81F5062}">
      <text>
        <r>
          <rPr>
            <sz val="11"/>
            <rFont val="Calibri"/>
            <family val="2"/>
            <charset val="238"/>
          </rPr>
          <t>SZV_F:EgyebUtem2</t>
        </r>
      </text>
    </comment>
    <comment ref="AP19" authorId="0" shapeId="0" xr:uid="{E2889E02-714F-4A7E-97AE-994AE4B55DFE}">
      <text>
        <r>
          <rPr>
            <sz val="11"/>
            <rFont val="Calibri"/>
            <family val="2"/>
            <charset val="238"/>
          </rPr>
          <t>SZV_F:HitelKotvenyUtem2</t>
        </r>
      </text>
    </comment>
    <comment ref="AQ19" authorId="0" shapeId="0" xr:uid="{8EEC645D-559A-4321-A218-C7B04A977BB1}">
      <text>
        <r>
          <rPr>
            <sz val="11"/>
            <rFont val="Calibri"/>
            <family val="2"/>
            <charset val="238"/>
          </rPr>
          <t>SZV_F:OsszesenUtem2</t>
        </r>
      </text>
    </comment>
    <comment ref="AR19" authorId="0" shapeId="0" xr:uid="{4984E615-B307-43CF-8E45-7C9D5C73C515}">
      <text>
        <r>
          <rPr>
            <sz val="11"/>
            <rFont val="Calibri"/>
            <family val="2"/>
            <charset val="238"/>
          </rPr>
          <t>SZV_F:ForrashianyUtem2</t>
        </r>
      </text>
    </comment>
    <comment ref="AU19" authorId="0" shapeId="0" xr:uid="{50A02210-F293-45CF-9250-C246A5184FE2}">
      <text>
        <r>
          <rPr>
            <sz val="11"/>
            <rFont val="Calibri"/>
            <family val="2"/>
            <charset val="238"/>
          </rPr>
          <t>SZV_F:Indokolas</t>
        </r>
      </text>
    </comment>
    <comment ref="AV19" authorId="0" shapeId="0" xr:uid="{647A348D-0358-491D-AAAD-8EF5B4C4BCFA}">
      <text>
        <r>
          <rPr>
            <sz val="11"/>
            <rFont val="Calibri"/>
            <family val="2"/>
            <charset val="238"/>
          </rPr>
          <t>SZV_F:Megjegyzes</t>
        </r>
      </text>
    </comment>
    <comment ref="AW19" authorId="0" shapeId="0" xr:uid="{3D7054C6-7408-4BDB-A86C-7F7E3C1B5347}">
      <text>
        <r>
          <rPr>
            <sz val="11"/>
            <rFont val="Calibri"/>
            <family val="2"/>
            <charset val="238"/>
          </rPr>
          <t>SZV_F:FeladatSorszam</t>
        </r>
      </text>
    </comment>
    <comment ref="AY19" authorId="0" shapeId="0" xr:uid="{367038A4-0B6B-4CD2-8A2C-F36BAA5E528B}">
      <text>
        <r>
          <rPr>
            <sz val="11"/>
            <rFont val="Calibri"/>
            <family val="2"/>
            <charset val="238"/>
          </rPr>
          <t>SZV_F:ISA</t>
        </r>
      </text>
    </comment>
    <comment ref="B20" authorId="0" shapeId="0" xr:uid="{78821CF5-AFC6-4920-A065-E712A77D579A}">
      <text>
        <r>
          <rPr>
            <sz val="11"/>
            <rFont val="Calibri"/>
            <family val="2"/>
            <charset val="238"/>
          </rPr>
          <t>SZV_F:FontossagiSorrent</t>
        </r>
      </text>
    </comment>
    <comment ref="C20" authorId="0" shapeId="0" xr:uid="{2D3885D4-5599-4406-AAC2-DCBC9783431B}">
      <text>
        <r>
          <rPr>
            <sz val="11"/>
            <rFont val="Calibri"/>
            <family val="2"/>
            <charset val="238"/>
          </rPr>
          <t>SZV_F:FeladatKategoria</t>
        </r>
      </text>
    </comment>
    <comment ref="D20" authorId="0" shapeId="0" xr:uid="{B669C24B-D6CF-4BE6-AA33-7055F7C580A5}">
      <text>
        <r>
          <rPr>
            <sz val="11"/>
            <rFont val="Calibri"/>
            <family val="2"/>
            <charset val="238"/>
          </rPr>
          <t>SZV_F:FeladatMegnevezes</t>
        </r>
      </text>
    </comment>
    <comment ref="E20" authorId="0" shapeId="0" xr:uid="{F1B76C13-6363-4239-AB7F-D473C5901394}">
      <text>
        <r>
          <rPr>
            <sz val="11"/>
            <rFont val="Calibri"/>
            <family val="2"/>
            <charset val="238"/>
          </rPr>
          <t>SZV_F:ElviEngedelySzam</t>
        </r>
      </text>
    </comment>
    <comment ref="F20" authorId="0" shapeId="0" xr:uid="{9F83B75F-7FDC-47C9-B93D-705394DF4532}">
      <text>
        <r>
          <rPr>
            <sz val="11"/>
            <rFont val="Calibri"/>
            <family val="2"/>
            <charset val="238"/>
          </rPr>
          <t>SZV_F:VKR_Kod</t>
        </r>
      </text>
    </comment>
    <comment ref="G20" authorId="0" shapeId="0" xr:uid="{73DE8178-DC98-4B86-8264-A2988C2F689F}">
      <text>
        <r>
          <rPr>
            <sz val="11"/>
            <rFont val="Calibri"/>
            <family val="2"/>
            <charset val="238"/>
          </rPr>
          <t>SZV_F:VKR_Nev</t>
        </r>
      </text>
    </comment>
    <comment ref="H20" authorId="0" shapeId="0" xr:uid="{5F2581F0-40E8-480C-B84B-A951BE700B2B}">
      <text>
        <r>
          <rPr>
            <sz val="11"/>
            <rFont val="Calibri"/>
            <family val="2"/>
            <charset val="238"/>
          </rPr>
          <t>SZV_F:FeladatAzonosito</t>
        </r>
      </text>
    </comment>
    <comment ref="I20" authorId="0" shapeId="0" xr:uid="{39F57D98-3D89-4571-9DBD-B3CE1BDB45F4}">
      <text>
        <r>
          <rPr>
            <sz val="11"/>
            <rFont val="Calibri"/>
            <family val="2"/>
            <charset val="238"/>
          </rPr>
          <t>SZV_F:EllatasiTerulet</t>
        </r>
      </text>
    </comment>
    <comment ref="J20" authorId="0" shapeId="0" xr:uid="{3E3D48B8-8D92-41C8-89F3-6C6209E9DE1F}">
      <text>
        <r>
          <rPr>
            <sz val="11"/>
            <rFont val="Calibri"/>
            <family val="2"/>
            <charset val="238"/>
          </rPr>
          <t>SZV_F:EllatasertFelelos</t>
        </r>
      </text>
    </comment>
    <comment ref="K20" authorId="0" shapeId="0" xr:uid="{40590A00-0012-4F34-90F1-A22AE14CC8B9}">
      <text>
        <r>
          <rPr>
            <sz val="11"/>
            <rFont val="Calibri"/>
            <family val="2"/>
            <charset val="238"/>
          </rPr>
          <t>SZV_F:TervezettNettoKoltseg</t>
        </r>
      </text>
    </comment>
    <comment ref="L20" authorId="0" shapeId="0" xr:uid="{A75E78A7-0CD1-498E-9EE5-1B30C9595874}">
      <text>
        <r>
          <rPr>
            <sz val="11"/>
            <rFont val="Calibri"/>
            <family val="2"/>
            <charset val="238"/>
          </rPr>
          <t>SZV_F:IdotartamKezdes</t>
        </r>
      </text>
    </comment>
    <comment ref="M20" authorId="0" shapeId="0" xr:uid="{D4F5B086-1A72-470F-84A7-309CDE2656B8}">
      <text>
        <r>
          <rPr>
            <sz val="11"/>
            <rFont val="Calibri"/>
            <family val="2"/>
            <charset val="238"/>
          </rPr>
          <t>SZV_F:IdotartamBefejezes</t>
        </r>
      </text>
    </comment>
    <comment ref="N20" authorId="0" shapeId="0" xr:uid="{EEEED2CB-9161-463B-95E2-2B74D1C19953}">
      <text>
        <r>
          <rPr>
            <sz val="11"/>
            <rFont val="Calibri"/>
            <family val="2"/>
            <charset val="238"/>
          </rPr>
          <t>SZV_F:NettoKoltsegUtem1</t>
        </r>
      </text>
    </comment>
    <comment ref="O20" authorId="0" shapeId="0" xr:uid="{A36E0598-144E-4D64-824D-6C30624D672F}">
      <text>
        <r>
          <rPr>
            <sz val="11"/>
            <rFont val="Calibri"/>
            <family val="2"/>
            <charset val="238"/>
          </rPr>
          <t>SZV_F:NettoKoltsegUtem2</t>
        </r>
      </text>
    </comment>
    <comment ref="P20" authorId="0" shapeId="0" xr:uid="{390C6D94-E727-47C3-A9E9-E9654C1309DF}">
      <text>
        <r>
          <rPr>
            <sz val="11"/>
            <rFont val="Calibri"/>
            <family val="2"/>
            <charset val="238"/>
          </rPr>
          <t>SZV_F:EM_Melleklet2_KTG</t>
        </r>
      </text>
    </comment>
    <comment ref="R20" authorId="0" shapeId="0" xr:uid="{C88D4C78-F27D-4095-BAEB-F8E98EEBD268}">
      <text>
        <r>
          <rPr>
            <sz val="11"/>
            <rFont val="Calibri"/>
            <family val="2"/>
            <charset val="238"/>
          </rPr>
          <t>SZV_F:HDUtem1</t>
        </r>
      </text>
    </comment>
    <comment ref="S20" authorId="0" shapeId="0" xr:uid="{2A0307C4-ED4C-4E98-AC56-130D85335511}">
      <text>
        <r>
          <rPr>
            <sz val="11"/>
            <rFont val="Calibri"/>
            <family val="2"/>
            <charset val="238"/>
          </rPr>
          <t>SZV_F:ECSUtem1</t>
        </r>
      </text>
    </comment>
    <comment ref="T20" authorId="0" shapeId="0" xr:uid="{611D6712-C881-4706-9776-F18D42DCA8B3}">
      <text>
        <r>
          <rPr>
            <sz val="11"/>
            <rFont val="Calibri"/>
            <family val="2"/>
            <charset val="238"/>
          </rPr>
          <t>SZV_F:KFHUtem1</t>
        </r>
      </text>
    </comment>
    <comment ref="U20" authorId="0" shapeId="0" xr:uid="{FB6470BF-05D6-450A-8A02-C02B101C9D6D}">
      <text>
        <r>
          <rPr>
            <sz val="11"/>
            <rFont val="Calibri"/>
            <family val="2"/>
            <charset val="238"/>
          </rPr>
          <t>SZV_F:Egyeb_SajatUtem1</t>
        </r>
      </text>
    </comment>
    <comment ref="V20" authorId="0" shapeId="0" xr:uid="{AAB3BEF2-A5EE-46F0-BED6-E03A781E37B7}">
      <text>
        <r>
          <rPr>
            <sz val="11"/>
            <rFont val="Calibri"/>
            <family val="2"/>
            <charset val="238"/>
          </rPr>
          <t>SZV_F:DijUtem1</t>
        </r>
      </text>
    </comment>
    <comment ref="W20" authorId="0" shapeId="0" xr:uid="{61DC0EB3-C9A1-42A3-AAC9-F36828655870}">
      <text>
        <r>
          <rPr>
            <sz val="11"/>
            <rFont val="Calibri"/>
            <family val="2"/>
            <charset val="238"/>
          </rPr>
          <t>SZV_F:EM_Melleklet1_Utem1</t>
        </r>
      </text>
    </comment>
    <comment ref="X20" authorId="0" shapeId="0" xr:uid="{EDC57763-1512-4F2F-A958-084565CB5750}">
      <text>
        <r>
          <rPr>
            <sz val="11"/>
            <rFont val="Calibri"/>
            <family val="2"/>
            <charset val="238"/>
          </rPr>
          <t>SZV_F:EgyebAllamiUtem1</t>
        </r>
      </text>
    </comment>
    <comment ref="Y20" authorId="0" shapeId="0" xr:uid="{CC1E5DC0-6EDF-4637-9138-3A0831206232}">
      <text>
        <r>
          <rPr>
            <sz val="11"/>
            <rFont val="Calibri"/>
            <family val="2"/>
            <charset val="238"/>
          </rPr>
          <t>SZV_F:OnkormanyzatiUtem1</t>
        </r>
      </text>
    </comment>
    <comment ref="Z20" authorId="0" shapeId="0" xr:uid="{72F3146A-64CB-45C2-9306-79BBE837093F}">
      <text>
        <r>
          <rPr>
            <sz val="11"/>
            <rFont val="Calibri"/>
            <family val="2"/>
            <charset val="238"/>
          </rPr>
          <t>SZV_F:EUUtem1</t>
        </r>
      </text>
    </comment>
    <comment ref="AA20" authorId="0" shapeId="0" xr:uid="{6423AAE5-DBD0-46F4-AC86-DB4142CC9B93}">
      <text>
        <r>
          <rPr>
            <sz val="11"/>
            <rFont val="Calibri"/>
            <family val="2"/>
            <charset val="238"/>
          </rPr>
          <t>SZV_F:EgyebUtem1</t>
        </r>
      </text>
    </comment>
    <comment ref="AB20" authorId="0" shapeId="0" xr:uid="{5F155699-EA05-4376-9B6C-E30320620DB2}">
      <text>
        <r>
          <rPr>
            <sz val="11"/>
            <rFont val="Calibri"/>
            <family val="2"/>
            <charset val="238"/>
          </rPr>
          <t>SZV_F:HitelKotvenyUtem1</t>
        </r>
      </text>
    </comment>
    <comment ref="AC20" authorId="0" shapeId="0" xr:uid="{7A9376C0-6DBA-446F-8AD8-2391990FE12F}">
      <text>
        <r>
          <rPr>
            <sz val="11"/>
            <rFont val="Calibri"/>
            <family val="2"/>
            <charset val="238"/>
          </rPr>
          <t>SZV_F:OsszesenUtem1</t>
        </r>
      </text>
    </comment>
    <comment ref="AF20" authorId="0" shapeId="0" xr:uid="{5C1D8468-6CEE-4E5F-B8FE-AAADAA364182}">
      <text>
        <r>
          <rPr>
            <sz val="11"/>
            <rFont val="Calibri"/>
            <family val="2"/>
            <charset val="238"/>
          </rPr>
          <t>SZV_F:HDUtem2</t>
        </r>
      </text>
    </comment>
    <comment ref="AG20" authorId="0" shapeId="0" xr:uid="{57EA2560-27E9-4D33-ACD1-550424AE179E}">
      <text>
        <r>
          <rPr>
            <sz val="11"/>
            <rFont val="Calibri"/>
            <family val="2"/>
            <charset val="238"/>
          </rPr>
          <t>SZV_F:ECSUtem2</t>
        </r>
      </text>
    </comment>
    <comment ref="AH20" authorId="0" shapeId="0" xr:uid="{BAA47C27-5CA9-4CCB-B169-B7833A028EB4}">
      <text>
        <r>
          <rPr>
            <sz val="11"/>
            <rFont val="Calibri"/>
            <family val="2"/>
            <charset val="238"/>
          </rPr>
          <t>SZV_F:KFHUtem2</t>
        </r>
      </text>
    </comment>
    <comment ref="AI20" authorId="0" shapeId="0" xr:uid="{2EF4D7B6-44E1-4AFB-AAFC-5788E2EB73AB}">
      <text>
        <r>
          <rPr>
            <sz val="11"/>
            <rFont val="Calibri"/>
            <family val="2"/>
            <charset val="238"/>
          </rPr>
          <t>SZV_F:Egyeb_SajatUtem2</t>
        </r>
      </text>
    </comment>
    <comment ref="AJ20" authorId="0" shapeId="0" xr:uid="{0FF7D599-3D01-49B5-9991-33B9D80D061C}">
      <text>
        <r>
          <rPr>
            <sz val="11"/>
            <rFont val="Calibri"/>
            <family val="2"/>
            <charset val="238"/>
          </rPr>
          <t>SZV_F:DijUtem2</t>
        </r>
      </text>
    </comment>
    <comment ref="AK20" authorId="0" shapeId="0" xr:uid="{E4C25EE1-37FA-43D5-90CC-9301B962C645}">
      <text>
        <r>
          <rPr>
            <sz val="11"/>
            <rFont val="Calibri"/>
            <family val="2"/>
            <charset val="238"/>
          </rPr>
          <t>SZV_F:EM_Melleklet1_Utem2</t>
        </r>
      </text>
    </comment>
    <comment ref="AL20" authorId="0" shapeId="0" xr:uid="{13303274-F061-4FB9-8554-F67558545278}">
      <text>
        <r>
          <rPr>
            <sz val="11"/>
            <rFont val="Calibri"/>
            <family val="2"/>
            <charset val="238"/>
          </rPr>
          <t>SZV_F:EgyebAllamiUtem2</t>
        </r>
      </text>
    </comment>
    <comment ref="AM20" authorId="0" shapeId="0" xr:uid="{856856E5-85D7-429B-AE5D-95DF25FE8923}">
      <text>
        <r>
          <rPr>
            <sz val="11"/>
            <rFont val="Calibri"/>
            <family val="2"/>
            <charset val="238"/>
          </rPr>
          <t>SZV_F:OnkormanyzatiUtem2</t>
        </r>
      </text>
    </comment>
    <comment ref="AN20" authorId="0" shapeId="0" xr:uid="{BED5BACE-7348-4217-8127-BFB1AEAC0B5D}">
      <text>
        <r>
          <rPr>
            <sz val="11"/>
            <rFont val="Calibri"/>
            <family val="2"/>
            <charset val="238"/>
          </rPr>
          <t>SZV_F:EUUtem2</t>
        </r>
      </text>
    </comment>
    <comment ref="AO20" authorId="0" shapeId="0" xr:uid="{03C3378C-F74C-4A74-986C-C4996966D281}">
      <text>
        <r>
          <rPr>
            <sz val="11"/>
            <rFont val="Calibri"/>
            <family val="2"/>
            <charset val="238"/>
          </rPr>
          <t>SZV_F:EgyebUtem2</t>
        </r>
      </text>
    </comment>
    <comment ref="AP20" authorId="0" shapeId="0" xr:uid="{D8AF095E-76D8-4711-A5CE-954F07FC0329}">
      <text>
        <r>
          <rPr>
            <sz val="11"/>
            <rFont val="Calibri"/>
            <family val="2"/>
            <charset val="238"/>
          </rPr>
          <t>SZV_F:HitelKotvenyUtem2</t>
        </r>
      </text>
    </comment>
    <comment ref="AQ20" authorId="0" shapeId="0" xr:uid="{C512AACC-AE46-4287-87D8-568F926130CF}">
      <text>
        <r>
          <rPr>
            <sz val="11"/>
            <rFont val="Calibri"/>
            <family val="2"/>
            <charset val="238"/>
          </rPr>
          <t>SZV_F:OsszesenUtem2</t>
        </r>
      </text>
    </comment>
    <comment ref="AR20" authorId="0" shapeId="0" xr:uid="{A50D56C7-64E4-4D1F-9974-D5177D5B4496}">
      <text>
        <r>
          <rPr>
            <sz val="11"/>
            <rFont val="Calibri"/>
            <family val="2"/>
            <charset val="238"/>
          </rPr>
          <t>SZV_F:ForrashianyUtem2</t>
        </r>
      </text>
    </comment>
    <comment ref="AU20" authorId="0" shapeId="0" xr:uid="{68421562-631B-450A-AFA9-D2445F7796A2}">
      <text>
        <r>
          <rPr>
            <sz val="11"/>
            <rFont val="Calibri"/>
            <family val="2"/>
            <charset val="238"/>
          </rPr>
          <t>SZV_F:Indokolas</t>
        </r>
      </text>
    </comment>
    <comment ref="AV20" authorId="0" shapeId="0" xr:uid="{820DDC7A-3DF7-4668-A950-83A41D4BE942}">
      <text>
        <r>
          <rPr>
            <sz val="11"/>
            <rFont val="Calibri"/>
            <family val="2"/>
            <charset val="238"/>
          </rPr>
          <t>SZV_F:Megjegyzes</t>
        </r>
      </text>
    </comment>
    <comment ref="AW20" authorId="0" shapeId="0" xr:uid="{3D8BA93D-7E4A-4A24-BEED-8D3E0B1079DA}">
      <text>
        <r>
          <rPr>
            <sz val="11"/>
            <rFont val="Calibri"/>
            <family val="2"/>
            <charset val="238"/>
          </rPr>
          <t>SZV_F:FeladatSorszam</t>
        </r>
      </text>
    </comment>
    <comment ref="AY20" authorId="0" shapeId="0" xr:uid="{05DC6765-7BDE-409A-842A-C521B1DD6B23}">
      <text>
        <r>
          <rPr>
            <sz val="11"/>
            <rFont val="Calibri"/>
            <family val="2"/>
            <charset val="238"/>
          </rPr>
          <t>SZV_F:ISA</t>
        </r>
      </text>
    </comment>
    <comment ref="B21" authorId="0" shapeId="0" xr:uid="{ACC9236C-46FC-4A66-ADEF-D492E0817883}">
      <text>
        <r>
          <rPr>
            <sz val="11"/>
            <rFont val="Calibri"/>
            <family val="2"/>
            <charset val="238"/>
          </rPr>
          <t>SZV_F:FontossagiSorrent</t>
        </r>
      </text>
    </comment>
    <comment ref="C21" authorId="0" shapeId="0" xr:uid="{F9C61D51-07D6-4D15-BEDB-557B5ECF9A4F}">
      <text>
        <r>
          <rPr>
            <sz val="11"/>
            <rFont val="Calibri"/>
            <family val="2"/>
            <charset val="238"/>
          </rPr>
          <t>SZV_F:FeladatKategoria</t>
        </r>
      </text>
    </comment>
    <comment ref="D21" authorId="0" shapeId="0" xr:uid="{B1830419-967B-438D-B8A0-4796032D68AC}">
      <text>
        <r>
          <rPr>
            <sz val="11"/>
            <rFont val="Calibri"/>
            <family val="2"/>
            <charset val="238"/>
          </rPr>
          <t>SZV_F:FeladatMegnevezes</t>
        </r>
      </text>
    </comment>
    <comment ref="E21" authorId="0" shapeId="0" xr:uid="{693B6828-85D9-4C00-9768-1D3752735878}">
      <text>
        <r>
          <rPr>
            <sz val="11"/>
            <rFont val="Calibri"/>
            <family val="2"/>
            <charset val="238"/>
          </rPr>
          <t>SZV_F:ElviEngedelySzam</t>
        </r>
      </text>
    </comment>
    <comment ref="F21" authorId="0" shapeId="0" xr:uid="{4C735B76-3A5C-44D2-8A80-5D36F99E1448}">
      <text>
        <r>
          <rPr>
            <sz val="11"/>
            <rFont val="Calibri"/>
            <family val="2"/>
            <charset val="238"/>
          </rPr>
          <t>SZV_F:VKR_Kod</t>
        </r>
      </text>
    </comment>
    <comment ref="G21" authorId="0" shapeId="0" xr:uid="{97EE1295-6628-4D16-A95A-6B8227E9B8C6}">
      <text>
        <r>
          <rPr>
            <sz val="11"/>
            <rFont val="Calibri"/>
            <family val="2"/>
            <charset val="238"/>
          </rPr>
          <t>SZV_F:VKR_Nev</t>
        </r>
      </text>
    </comment>
    <comment ref="H21" authorId="0" shapeId="0" xr:uid="{A66F0B0D-1BAE-4D30-AF1D-DB700DF23AC8}">
      <text>
        <r>
          <rPr>
            <sz val="11"/>
            <rFont val="Calibri"/>
            <family val="2"/>
            <charset val="238"/>
          </rPr>
          <t>SZV_F:FeladatAzonosito</t>
        </r>
      </text>
    </comment>
    <comment ref="I21" authorId="0" shapeId="0" xr:uid="{1A91AA04-997F-462B-9C22-B75C7DCE7918}">
      <text>
        <r>
          <rPr>
            <sz val="11"/>
            <rFont val="Calibri"/>
            <family val="2"/>
            <charset val="238"/>
          </rPr>
          <t>SZV_F:EllatasiTerulet</t>
        </r>
      </text>
    </comment>
    <comment ref="J21" authorId="0" shapeId="0" xr:uid="{7F71BF9E-C7D9-4A34-82A6-C06DDA5A0961}">
      <text>
        <r>
          <rPr>
            <sz val="11"/>
            <rFont val="Calibri"/>
            <family val="2"/>
            <charset val="238"/>
          </rPr>
          <t>SZV_F:EllatasertFelelos</t>
        </r>
      </text>
    </comment>
    <comment ref="K21" authorId="0" shapeId="0" xr:uid="{64C4742B-86FB-4CB0-90C2-510340211681}">
      <text>
        <r>
          <rPr>
            <sz val="11"/>
            <rFont val="Calibri"/>
            <family val="2"/>
            <charset val="238"/>
          </rPr>
          <t>SZV_F:TervezettNettoKoltseg</t>
        </r>
      </text>
    </comment>
    <comment ref="L21" authorId="0" shapeId="0" xr:uid="{7E7BC14D-1503-47BA-8107-6EE7730B7CF1}">
      <text>
        <r>
          <rPr>
            <sz val="11"/>
            <rFont val="Calibri"/>
            <family val="2"/>
            <charset val="238"/>
          </rPr>
          <t>SZV_F:IdotartamKezdes</t>
        </r>
      </text>
    </comment>
    <comment ref="M21" authorId="0" shapeId="0" xr:uid="{AFD9BAAB-386B-49EF-AAA3-3439900B0A8D}">
      <text>
        <r>
          <rPr>
            <sz val="11"/>
            <rFont val="Calibri"/>
            <family val="2"/>
            <charset val="238"/>
          </rPr>
          <t>SZV_F:IdotartamBefejezes</t>
        </r>
      </text>
    </comment>
    <comment ref="N21" authorId="0" shapeId="0" xr:uid="{1B41F28D-42CF-498C-B0D5-7F0352C9FB0B}">
      <text>
        <r>
          <rPr>
            <sz val="11"/>
            <rFont val="Calibri"/>
            <family val="2"/>
            <charset val="238"/>
          </rPr>
          <t>SZV_F:NettoKoltsegUtem1</t>
        </r>
      </text>
    </comment>
    <comment ref="O21" authorId="0" shapeId="0" xr:uid="{816AB572-CCF3-42A2-8813-F524CB707AAD}">
      <text>
        <r>
          <rPr>
            <sz val="11"/>
            <rFont val="Calibri"/>
            <family val="2"/>
            <charset val="238"/>
          </rPr>
          <t>SZV_F:NettoKoltsegUtem2</t>
        </r>
      </text>
    </comment>
    <comment ref="P21" authorId="0" shapeId="0" xr:uid="{D21E714D-07F5-4034-A1E2-5874C5146176}">
      <text>
        <r>
          <rPr>
            <sz val="11"/>
            <rFont val="Calibri"/>
            <family val="2"/>
            <charset val="238"/>
          </rPr>
          <t>SZV_F:EM_Melleklet2_KTG</t>
        </r>
      </text>
    </comment>
    <comment ref="R21" authorId="0" shapeId="0" xr:uid="{67AA03D7-5A87-4D9F-8746-257C39688C3E}">
      <text>
        <r>
          <rPr>
            <sz val="11"/>
            <rFont val="Calibri"/>
            <family val="2"/>
            <charset val="238"/>
          </rPr>
          <t>SZV_F:HDUtem1</t>
        </r>
      </text>
    </comment>
    <comment ref="S21" authorId="0" shapeId="0" xr:uid="{7C9C1730-6531-47DD-825B-CDD0A649FAF4}">
      <text>
        <r>
          <rPr>
            <sz val="11"/>
            <rFont val="Calibri"/>
            <family val="2"/>
            <charset val="238"/>
          </rPr>
          <t>SZV_F:ECSUtem1</t>
        </r>
      </text>
    </comment>
    <comment ref="T21" authorId="0" shapeId="0" xr:uid="{C49F16DA-08E5-446F-9D04-D21669E2501E}">
      <text>
        <r>
          <rPr>
            <sz val="11"/>
            <rFont val="Calibri"/>
            <family val="2"/>
            <charset val="238"/>
          </rPr>
          <t>SZV_F:KFHUtem1</t>
        </r>
      </text>
    </comment>
    <comment ref="U21" authorId="0" shapeId="0" xr:uid="{012736B6-27F5-4467-9958-C1AF75BC19F3}">
      <text>
        <r>
          <rPr>
            <sz val="11"/>
            <rFont val="Calibri"/>
            <family val="2"/>
            <charset val="238"/>
          </rPr>
          <t>SZV_F:Egyeb_SajatUtem1</t>
        </r>
      </text>
    </comment>
    <comment ref="V21" authorId="0" shapeId="0" xr:uid="{BE09F84A-C330-4323-AFE7-3F8D7F7E98CA}">
      <text>
        <r>
          <rPr>
            <sz val="11"/>
            <rFont val="Calibri"/>
            <family val="2"/>
            <charset val="238"/>
          </rPr>
          <t>SZV_F:DijUtem1</t>
        </r>
      </text>
    </comment>
    <comment ref="W21" authorId="0" shapeId="0" xr:uid="{228AB717-89CC-4AB5-BF15-C394B2E7A1ED}">
      <text>
        <r>
          <rPr>
            <sz val="11"/>
            <rFont val="Calibri"/>
            <family val="2"/>
            <charset val="238"/>
          </rPr>
          <t>SZV_F:EM_Melleklet1_Utem1</t>
        </r>
      </text>
    </comment>
    <comment ref="X21" authorId="0" shapeId="0" xr:uid="{5B4C227A-30D7-439A-A4A2-FEF76E760388}">
      <text>
        <r>
          <rPr>
            <sz val="11"/>
            <rFont val="Calibri"/>
            <family val="2"/>
            <charset val="238"/>
          </rPr>
          <t>SZV_F:EgyebAllamiUtem1</t>
        </r>
      </text>
    </comment>
    <comment ref="Y21" authorId="0" shapeId="0" xr:uid="{ED1209AC-AC4C-47AB-9F60-26EEFBF0EC26}">
      <text>
        <r>
          <rPr>
            <sz val="11"/>
            <rFont val="Calibri"/>
            <family val="2"/>
            <charset val="238"/>
          </rPr>
          <t>SZV_F:OnkormanyzatiUtem1</t>
        </r>
      </text>
    </comment>
    <comment ref="Z21" authorId="0" shapeId="0" xr:uid="{C18E2EC3-853A-402C-85F2-48356C0DEFB1}">
      <text>
        <r>
          <rPr>
            <sz val="11"/>
            <rFont val="Calibri"/>
            <family val="2"/>
            <charset val="238"/>
          </rPr>
          <t>SZV_F:EUUtem1</t>
        </r>
      </text>
    </comment>
    <comment ref="AA21" authorId="0" shapeId="0" xr:uid="{81163B2F-205F-4351-B397-57F8114C69F1}">
      <text>
        <r>
          <rPr>
            <sz val="11"/>
            <rFont val="Calibri"/>
            <family val="2"/>
            <charset val="238"/>
          </rPr>
          <t>SZV_F:EgyebUtem1</t>
        </r>
      </text>
    </comment>
    <comment ref="AB21" authorId="0" shapeId="0" xr:uid="{2E098A92-BDE7-400E-AC5F-DC442E183024}">
      <text>
        <r>
          <rPr>
            <sz val="11"/>
            <rFont val="Calibri"/>
            <family val="2"/>
            <charset val="238"/>
          </rPr>
          <t>SZV_F:HitelKotvenyUtem1</t>
        </r>
      </text>
    </comment>
    <comment ref="AC21" authorId="0" shapeId="0" xr:uid="{88150C5D-13EF-4A08-80E8-A20B4BF6D17F}">
      <text>
        <r>
          <rPr>
            <sz val="11"/>
            <rFont val="Calibri"/>
            <family val="2"/>
            <charset val="238"/>
          </rPr>
          <t>SZV_F:OsszesenUtem1</t>
        </r>
      </text>
    </comment>
    <comment ref="AF21" authorId="0" shapeId="0" xr:uid="{DE56860C-77CC-444B-B261-1808BC84EC5F}">
      <text>
        <r>
          <rPr>
            <sz val="11"/>
            <rFont val="Calibri"/>
            <family val="2"/>
            <charset val="238"/>
          </rPr>
          <t>SZV_F:HDUtem2</t>
        </r>
      </text>
    </comment>
    <comment ref="AG21" authorId="0" shapeId="0" xr:uid="{30C577FD-F0CD-43B1-823A-04C58B22136E}">
      <text>
        <r>
          <rPr>
            <sz val="11"/>
            <rFont val="Calibri"/>
            <family val="2"/>
            <charset val="238"/>
          </rPr>
          <t>SZV_F:ECSUtem2</t>
        </r>
      </text>
    </comment>
    <comment ref="AH21" authorId="0" shapeId="0" xr:uid="{2C4D6140-15B1-4AF6-8F87-F6AFC71D74D9}">
      <text>
        <r>
          <rPr>
            <sz val="11"/>
            <rFont val="Calibri"/>
            <family val="2"/>
            <charset val="238"/>
          </rPr>
          <t>SZV_F:KFHUtem2</t>
        </r>
      </text>
    </comment>
    <comment ref="AI21" authorId="0" shapeId="0" xr:uid="{54F2F6C6-DBCF-41C6-A0E2-5CFCC11DDFBA}">
      <text>
        <r>
          <rPr>
            <sz val="11"/>
            <rFont val="Calibri"/>
            <family val="2"/>
            <charset val="238"/>
          </rPr>
          <t>SZV_F:Egyeb_SajatUtem2</t>
        </r>
      </text>
    </comment>
    <comment ref="AJ21" authorId="0" shapeId="0" xr:uid="{B589EB5C-E6C1-43A8-9B5A-052CBB90E9DB}">
      <text>
        <r>
          <rPr>
            <sz val="11"/>
            <rFont val="Calibri"/>
            <family val="2"/>
            <charset val="238"/>
          </rPr>
          <t>SZV_F:DijUtem2</t>
        </r>
      </text>
    </comment>
    <comment ref="AK21" authorId="0" shapeId="0" xr:uid="{519C908D-137C-40CB-A735-5BF145DB9C91}">
      <text>
        <r>
          <rPr>
            <sz val="11"/>
            <rFont val="Calibri"/>
            <family val="2"/>
            <charset val="238"/>
          </rPr>
          <t>SZV_F:EM_Melleklet1_Utem2</t>
        </r>
      </text>
    </comment>
    <comment ref="AL21" authorId="0" shapeId="0" xr:uid="{56A8FAB8-2809-4CD1-A594-7B6CF82AAB4C}">
      <text>
        <r>
          <rPr>
            <sz val="11"/>
            <rFont val="Calibri"/>
            <family val="2"/>
            <charset val="238"/>
          </rPr>
          <t>SZV_F:EgyebAllamiUtem2</t>
        </r>
      </text>
    </comment>
    <comment ref="AM21" authorId="0" shapeId="0" xr:uid="{6B99D611-2C36-465E-AFCB-8203CB6ED0BB}">
      <text>
        <r>
          <rPr>
            <sz val="11"/>
            <rFont val="Calibri"/>
            <family val="2"/>
            <charset val="238"/>
          </rPr>
          <t>SZV_F:OnkormanyzatiUtem2</t>
        </r>
      </text>
    </comment>
    <comment ref="AN21" authorId="0" shapeId="0" xr:uid="{37404B3C-5C68-4C0E-93CA-7229DA52CD2E}">
      <text>
        <r>
          <rPr>
            <sz val="11"/>
            <rFont val="Calibri"/>
            <family val="2"/>
            <charset val="238"/>
          </rPr>
          <t>SZV_F:EUUtem2</t>
        </r>
      </text>
    </comment>
    <comment ref="AO21" authorId="0" shapeId="0" xr:uid="{A86977A9-8598-4D71-9D79-FA596E13F209}">
      <text>
        <r>
          <rPr>
            <sz val="11"/>
            <rFont val="Calibri"/>
            <family val="2"/>
            <charset val="238"/>
          </rPr>
          <t>SZV_F:EgyebUtem2</t>
        </r>
      </text>
    </comment>
    <comment ref="AP21" authorId="0" shapeId="0" xr:uid="{2559429D-F3BC-4EB6-AAC2-CD753DB0C8A8}">
      <text>
        <r>
          <rPr>
            <sz val="11"/>
            <rFont val="Calibri"/>
            <family val="2"/>
            <charset val="238"/>
          </rPr>
          <t>SZV_F:HitelKotvenyUtem2</t>
        </r>
      </text>
    </comment>
    <comment ref="AQ21" authorId="0" shapeId="0" xr:uid="{C080A817-3F52-4724-B858-29ACB0318F49}">
      <text>
        <r>
          <rPr>
            <sz val="11"/>
            <rFont val="Calibri"/>
            <family val="2"/>
            <charset val="238"/>
          </rPr>
          <t>SZV_F:OsszesenUtem2</t>
        </r>
      </text>
    </comment>
    <comment ref="AR21" authorId="0" shapeId="0" xr:uid="{30B49C26-A7FE-4EB1-A4D2-C2D0D9D15921}">
      <text>
        <r>
          <rPr>
            <sz val="11"/>
            <rFont val="Calibri"/>
            <family val="2"/>
            <charset val="238"/>
          </rPr>
          <t>SZV_F:ForrashianyUtem2</t>
        </r>
      </text>
    </comment>
    <comment ref="AU21" authorId="0" shapeId="0" xr:uid="{3537A8CA-30DC-4FE5-B5DD-F7DEC32C410B}">
      <text>
        <r>
          <rPr>
            <sz val="11"/>
            <rFont val="Calibri"/>
            <family val="2"/>
            <charset val="238"/>
          </rPr>
          <t>SZV_F:Indokolas</t>
        </r>
      </text>
    </comment>
    <comment ref="AV21" authorId="0" shapeId="0" xr:uid="{55890A1B-9438-407B-BD9E-59AE343A10D7}">
      <text>
        <r>
          <rPr>
            <sz val="11"/>
            <rFont val="Calibri"/>
            <family val="2"/>
            <charset val="238"/>
          </rPr>
          <t>SZV_F:Megjegyzes</t>
        </r>
      </text>
    </comment>
    <comment ref="AW21" authorId="0" shapeId="0" xr:uid="{46C3E8D1-3E9C-4836-ADC9-6DF70C29FC00}">
      <text>
        <r>
          <rPr>
            <sz val="11"/>
            <rFont val="Calibri"/>
            <family val="2"/>
            <charset val="238"/>
          </rPr>
          <t>SZV_F:FeladatSorszam</t>
        </r>
      </text>
    </comment>
    <comment ref="AY21" authorId="0" shapeId="0" xr:uid="{DE27AE08-CF0B-4429-8327-3E33BAB7D5CA}">
      <text>
        <r>
          <rPr>
            <sz val="11"/>
            <rFont val="Calibri"/>
            <family val="2"/>
            <charset val="238"/>
          </rPr>
          <t>SZV_F:ISA</t>
        </r>
      </text>
    </comment>
    <comment ref="B22" authorId="0" shapeId="0" xr:uid="{ED769859-37DD-481A-B90E-F45F418B143F}">
      <text>
        <r>
          <rPr>
            <sz val="11"/>
            <rFont val="Calibri"/>
            <family val="2"/>
            <charset val="238"/>
          </rPr>
          <t>SZV_F:FontossagiSorrent</t>
        </r>
      </text>
    </comment>
    <comment ref="C22" authorId="0" shapeId="0" xr:uid="{181DBD52-9A5C-4FA6-B8BA-2C08D3BE0469}">
      <text>
        <r>
          <rPr>
            <sz val="11"/>
            <rFont val="Calibri"/>
            <family val="2"/>
            <charset val="238"/>
          </rPr>
          <t>SZV_F:FeladatKategoria</t>
        </r>
      </text>
    </comment>
    <comment ref="D22" authorId="0" shapeId="0" xr:uid="{F381F4B6-72B8-43BD-A25B-AD94D52537D9}">
      <text>
        <r>
          <rPr>
            <sz val="11"/>
            <rFont val="Calibri"/>
            <family val="2"/>
            <charset val="238"/>
          </rPr>
          <t>SZV_F:FeladatMegnevezes</t>
        </r>
      </text>
    </comment>
    <comment ref="E22" authorId="0" shapeId="0" xr:uid="{482B05A3-A48D-48D1-B70A-E72026C1EECE}">
      <text>
        <r>
          <rPr>
            <sz val="11"/>
            <rFont val="Calibri"/>
            <family val="2"/>
            <charset val="238"/>
          </rPr>
          <t>SZV_F:ElviEngedelySzam</t>
        </r>
      </text>
    </comment>
    <comment ref="F22" authorId="0" shapeId="0" xr:uid="{EDF73EA7-D3A9-4FFB-BFFE-B2C09C321704}">
      <text>
        <r>
          <rPr>
            <sz val="11"/>
            <rFont val="Calibri"/>
            <family val="2"/>
            <charset val="238"/>
          </rPr>
          <t>SZV_F:VKR_Kod</t>
        </r>
      </text>
    </comment>
    <comment ref="G22" authorId="0" shapeId="0" xr:uid="{568FE6BB-3745-4078-B526-39190F02EE80}">
      <text>
        <r>
          <rPr>
            <sz val="11"/>
            <rFont val="Calibri"/>
            <family val="2"/>
            <charset val="238"/>
          </rPr>
          <t>SZV_F:VKR_Nev</t>
        </r>
      </text>
    </comment>
    <comment ref="H22" authorId="0" shapeId="0" xr:uid="{DD9B0015-942F-4634-9834-199792236787}">
      <text>
        <r>
          <rPr>
            <sz val="11"/>
            <rFont val="Calibri"/>
            <family val="2"/>
            <charset val="238"/>
          </rPr>
          <t>SZV_F:FeladatAzonosito</t>
        </r>
      </text>
    </comment>
    <comment ref="I22" authorId="0" shapeId="0" xr:uid="{BFA74E2C-35D7-4B5E-9855-0A08174B18E9}">
      <text>
        <r>
          <rPr>
            <sz val="11"/>
            <rFont val="Calibri"/>
            <family val="2"/>
            <charset val="238"/>
          </rPr>
          <t>SZV_F:EllatasiTerulet</t>
        </r>
      </text>
    </comment>
    <comment ref="J22" authorId="0" shapeId="0" xr:uid="{B70A1BAD-FD21-40CE-98C9-27CCB42D53FA}">
      <text>
        <r>
          <rPr>
            <sz val="11"/>
            <rFont val="Calibri"/>
            <family val="2"/>
            <charset val="238"/>
          </rPr>
          <t>SZV_F:EllatasertFelelos</t>
        </r>
      </text>
    </comment>
    <comment ref="K22" authorId="0" shapeId="0" xr:uid="{0582BCAC-9C74-481B-8D9E-2AC898433435}">
      <text>
        <r>
          <rPr>
            <sz val="11"/>
            <rFont val="Calibri"/>
            <family val="2"/>
            <charset val="238"/>
          </rPr>
          <t>SZV_F:TervezettNettoKoltseg</t>
        </r>
      </text>
    </comment>
    <comment ref="L22" authorId="0" shapeId="0" xr:uid="{4AA0F4F0-19BF-4CBC-8332-DAA5AC1D7E6B}">
      <text>
        <r>
          <rPr>
            <sz val="11"/>
            <rFont val="Calibri"/>
            <family val="2"/>
            <charset val="238"/>
          </rPr>
          <t>SZV_F:IdotartamKezdes</t>
        </r>
      </text>
    </comment>
    <comment ref="M22" authorId="0" shapeId="0" xr:uid="{61F0AD1B-F0EA-412A-AB16-B1EA09BCB645}">
      <text>
        <r>
          <rPr>
            <sz val="11"/>
            <rFont val="Calibri"/>
            <family val="2"/>
            <charset val="238"/>
          </rPr>
          <t>SZV_F:IdotartamBefejezes</t>
        </r>
      </text>
    </comment>
    <comment ref="N22" authorId="0" shapeId="0" xr:uid="{6E183D2E-8C44-4E82-BAFC-D739C08703DB}">
      <text>
        <r>
          <rPr>
            <sz val="11"/>
            <rFont val="Calibri"/>
            <family val="2"/>
            <charset val="238"/>
          </rPr>
          <t>SZV_F:NettoKoltsegUtem1</t>
        </r>
      </text>
    </comment>
    <comment ref="O22" authorId="0" shapeId="0" xr:uid="{87A07C7E-36F4-4E34-9D35-F1C9D07BF9E8}">
      <text>
        <r>
          <rPr>
            <sz val="11"/>
            <rFont val="Calibri"/>
            <family val="2"/>
            <charset val="238"/>
          </rPr>
          <t>SZV_F:NettoKoltsegUtem2</t>
        </r>
      </text>
    </comment>
    <comment ref="P22" authorId="0" shapeId="0" xr:uid="{90ED0E84-428C-4302-AD06-148DD56DE0CF}">
      <text>
        <r>
          <rPr>
            <sz val="11"/>
            <rFont val="Calibri"/>
            <family val="2"/>
            <charset val="238"/>
          </rPr>
          <t>SZV_F:EM_Melleklet2_KTG</t>
        </r>
      </text>
    </comment>
    <comment ref="R22" authorId="0" shapeId="0" xr:uid="{830EE28E-10F9-4D50-883C-4BAF9229CD75}">
      <text>
        <r>
          <rPr>
            <sz val="11"/>
            <rFont val="Calibri"/>
            <family val="2"/>
            <charset val="238"/>
          </rPr>
          <t>SZV_F:HDUtem1</t>
        </r>
      </text>
    </comment>
    <comment ref="S22" authorId="0" shapeId="0" xr:uid="{81E78E90-C488-4F6C-8593-684CAE3EC762}">
      <text>
        <r>
          <rPr>
            <sz val="11"/>
            <rFont val="Calibri"/>
            <family val="2"/>
            <charset val="238"/>
          </rPr>
          <t>SZV_F:ECSUtem1</t>
        </r>
      </text>
    </comment>
    <comment ref="T22" authorId="0" shapeId="0" xr:uid="{111BAD52-3F89-405B-A986-4D7170E27151}">
      <text>
        <r>
          <rPr>
            <sz val="11"/>
            <rFont val="Calibri"/>
            <family val="2"/>
            <charset val="238"/>
          </rPr>
          <t>SZV_F:KFHUtem1</t>
        </r>
      </text>
    </comment>
    <comment ref="U22" authorId="0" shapeId="0" xr:uid="{9E804F09-66DF-4128-B1B2-E0274172EC12}">
      <text>
        <r>
          <rPr>
            <sz val="11"/>
            <rFont val="Calibri"/>
            <family val="2"/>
            <charset val="238"/>
          </rPr>
          <t>SZV_F:Egyeb_SajatUtem1</t>
        </r>
      </text>
    </comment>
    <comment ref="V22" authorId="0" shapeId="0" xr:uid="{DB16FA59-83D4-4316-A545-47DC7957A863}">
      <text>
        <r>
          <rPr>
            <sz val="11"/>
            <rFont val="Calibri"/>
            <family val="2"/>
            <charset val="238"/>
          </rPr>
          <t>SZV_F:DijUtem1</t>
        </r>
      </text>
    </comment>
    <comment ref="W22" authorId="0" shapeId="0" xr:uid="{829CB261-79AA-4CCB-80C7-ECA819F40459}">
      <text>
        <r>
          <rPr>
            <sz val="11"/>
            <rFont val="Calibri"/>
            <family val="2"/>
            <charset val="238"/>
          </rPr>
          <t>SZV_F:EM_Melleklet1_Utem1</t>
        </r>
      </text>
    </comment>
    <comment ref="X22" authorId="0" shapeId="0" xr:uid="{3300EF8A-1A14-4406-A2C7-296F74381B59}">
      <text>
        <r>
          <rPr>
            <sz val="11"/>
            <rFont val="Calibri"/>
            <family val="2"/>
            <charset val="238"/>
          </rPr>
          <t>SZV_F:EgyebAllamiUtem1</t>
        </r>
      </text>
    </comment>
    <comment ref="Y22" authorId="0" shapeId="0" xr:uid="{D892EEF2-DC8A-4CD3-94B8-6A918476D9C6}">
      <text>
        <r>
          <rPr>
            <sz val="11"/>
            <rFont val="Calibri"/>
            <family val="2"/>
            <charset val="238"/>
          </rPr>
          <t>SZV_F:OnkormanyzatiUtem1</t>
        </r>
      </text>
    </comment>
    <comment ref="Z22" authorId="0" shapeId="0" xr:uid="{378A9924-05F7-4654-8A34-6A0366BB4DA1}">
      <text>
        <r>
          <rPr>
            <sz val="11"/>
            <rFont val="Calibri"/>
            <family val="2"/>
            <charset val="238"/>
          </rPr>
          <t>SZV_F:EUUtem1</t>
        </r>
      </text>
    </comment>
    <comment ref="AA22" authorId="0" shapeId="0" xr:uid="{EBF456F0-7E19-433E-9FB4-C3EC21CEE192}">
      <text>
        <r>
          <rPr>
            <sz val="11"/>
            <rFont val="Calibri"/>
            <family val="2"/>
            <charset val="238"/>
          </rPr>
          <t>SZV_F:EgyebUtem1</t>
        </r>
      </text>
    </comment>
    <comment ref="AB22" authorId="0" shapeId="0" xr:uid="{18FB5F16-1300-4051-9180-8BA40FAD0BE7}">
      <text>
        <r>
          <rPr>
            <sz val="11"/>
            <rFont val="Calibri"/>
            <family val="2"/>
            <charset val="238"/>
          </rPr>
          <t>SZV_F:HitelKotvenyUtem1</t>
        </r>
      </text>
    </comment>
    <comment ref="AC22" authorId="0" shapeId="0" xr:uid="{995AEB49-BD48-473E-99AF-069EEDD051E6}">
      <text>
        <r>
          <rPr>
            <sz val="11"/>
            <rFont val="Calibri"/>
            <family val="2"/>
            <charset val="238"/>
          </rPr>
          <t>SZV_F:OsszesenUtem1</t>
        </r>
      </text>
    </comment>
    <comment ref="AF22" authorId="0" shapeId="0" xr:uid="{86AC60BC-027D-4417-8663-9D23022D2419}">
      <text>
        <r>
          <rPr>
            <sz val="11"/>
            <rFont val="Calibri"/>
            <family val="2"/>
            <charset val="238"/>
          </rPr>
          <t>SZV_F:HDUtem2</t>
        </r>
      </text>
    </comment>
    <comment ref="AG22" authorId="0" shapeId="0" xr:uid="{5F438524-A244-4EA9-8D3D-D72A4B615342}">
      <text>
        <r>
          <rPr>
            <sz val="11"/>
            <rFont val="Calibri"/>
            <family val="2"/>
            <charset val="238"/>
          </rPr>
          <t>SZV_F:ECSUtem2</t>
        </r>
      </text>
    </comment>
    <comment ref="AH22" authorId="0" shapeId="0" xr:uid="{73F66986-07E6-426E-B602-3059544710D0}">
      <text>
        <r>
          <rPr>
            <sz val="11"/>
            <rFont val="Calibri"/>
            <family val="2"/>
            <charset val="238"/>
          </rPr>
          <t>SZV_F:KFHUtem2</t>
        </r>
      </text>
    </comment>
    <comment ref="AI22" authorId="0" shapeId="0" xr:uid="{4B70F62D-3BE1-4657-9CF7-442FEA6C9EE7}">
      <text>
        <r>
          <rPr>
            <sz val="11"/>
            <rFont val="Calibri"/>
            <family val="2"/>
            <charset val="238"/>
          </rPr>
          <t>SZV_F:Egyeb_SajatUtem2</t>
        </r>
      </text>
    </comment>
    <comment ref="AJ22" authorId="0" shapeId="0" xr:uid="{192D984A-A966-43DD-B8F2-F69F1DEA3443}">
      <text>
        <r>
          <rPr>
            <sz val="11"/>
            <rFont val="Calibri"/>
            <family val="2"/>
            <charset val="238"/>
          </rPr>
          <t>SZV_F:DijUtem2</t>
        </r>
      </text>
    </comment>
    <comment ref="AK22" authorId="0" shapeId="0" xr:uid="{2C7D73DE-4411-4155-98C3-F79759A94B91}">
      <text>
        <r>
          <rPr>
            <sz val="11"/>
            <rFont val="Calibri"/>
            <family val="2"/>
            <charset val="238"/>
          </rPr>
          <t>SZV_F:EM_Melleklet1_Utem2</t>
        </r>
      </text>
    </comment>
    <comment ref="AL22" authorId="0" shapeId="0" xr:uid="{3974FEDF-8C2A-434C-82A4-CF0D3F6ADCFA}">
      <text>
        <r>
          <rPr>
            <sz val="11"/>
            <rFont val="Calibri"/>
            <family val="2"/>
            <charset val="238"/>
          </rPr>
          <t>SZV_F:EgyebAllamiUtem2</t>
        </r>
      </text>
    </comment>
    <comment ref="AM22" authorId="0" shapeId="0" xr:uid="{7DB647EF-3555-4883-986C-550EAAB6FB9E}">
      <text>
        <r>
          <rPr>
            <sz val="11"/>
            <rFont val="Calibri"/>
            <family val="2"/>
            <charset val="238"/>
          </rPr>
          <t>SZV_F:OnkormanyzatiUtem2</t>
        </r>
      </text>
    </comment>
    <comment ref="AN22" authorId="0" shapeId="0" xr:uid="{BD55A373-F104-429F-AF71-F20EE8A9B472}">
      <text>
        <r>
          <rPr>
            <sz val="11"/>
            <rFont val="Calibri"/>
            <family val="2"/>
            <charset val="238"/>
          </rPr>
          <t>SZV_F:EUUtem2</t>
        </r>
      </text>
    </comment>
    <comment ref="AO22" authorId="0" shapeId="0" xr:uid="{5044CA16-C4E1-4982-BDEA-00AEE738FA5B}">
      <text>
        <r>
          <rPr>
            <sz val="11"/>
            <rFont val="Calibri"/>
            <family val="2"/>
            <charset val="238"/>
          </rPr>
          <t>SZV_F:EgyebUtem2</t>
        </r>
      </text>
    </comment>
    <comment ref="AP22" authorId="0" shapeId="0" xr:uid="{A92EEDB7-F5A7-4E5B-9C2C-F452FA2DBECF}">
      <text>
        <r>
          <rPr>
            <sz val="11"/>
            <rFont val="Calibri"/>
            <family val="2"/>
            <charset val="238"/>
          </rPr>
          <t>SZV_F:HitelKotvenyUtem2</t>
        </r>
      </text>
    </comment>
    <comment ref="AQ22" authorId="0" shapeId="0" xr:uid="{4BB02744-6945-4B6C-8499-299E26C4DACD}">
      <text>
        <r>
          <rPr>
            <sz val="11"/>
            <rFont val="Calibri"/>
            <family val="2"/>
            <charset val="238"/>
          </rPr>
          <t>SZV_F:OsszesenUtem2</t>
        </r>
      </text>
    </comment>
    <comment ref="AR22" authorId="0" shapeId="0" xr:uid="{6B07A449-8605-4C69-8B90-9BE0E570584A}">
      <text>
        <r>
          <rPr>
            <sz val="11"/>
            <rFont val="Calibri"/>
            <family val="2"/>
            <charset val="238"/>
          </rPr>
          <t>SZV_F:ForrashianyUtem2</t>
        </r>
      </text>
    </comment>
    <comment ref="AU22" authorId="0" shapeId="0" xr:uid="{DA972C85-64BF-47E9-9DE8-F0961006624B}">
      <text>
        <r>
          <rPr>
            <sz val="11"/>
            <rFont val="Calibri"/>
            <family val="2"/>
            <charset val="238"/>
          </rPr>
          <t>SZV_F:Indokolas</t>
        </r>
      </text>
    </comment>
    <comment ref="AV22" authorId="0" shapeId="0" xr:uid="{3C99B735-9876-4A62-8471-C33B09274541}">
      <text>
        <r>
          <rPr>
            <sz val="11"/>
            <rFont val="Calibri"/>
            <family val="2"/>
            <charset val="238"/>
          </rPr>
          <t>SZV_F:Megjegyzes</t>
        </r>
      </text>
    </comment>
    <comment ref="AW22" authorId="0" shapeId="0" xr:uid="{79AFE5D8-32AD-4C7C-8ECB-6AF480A14AA7}">
      <text>
        <r>
          <rPr>
            <sz val="11"/>
            <rFont val="Calibri"/>
            <family val="2"/>
            <charset val="238"/>
          </rPr>
          <t>SZV_F:FeladatSorszam</t>
        </r>
      </text>
    </comment>
    <comment ref="AY22" authorId="0" shapeId="0" xr:uid="{DCD222E4-6C01-415C-8779-DBAB6DCC3AB6}">
      <text>
        <r>
          <rPr>
            <sz val="11"/>
            <rFont val="Calibri"/>
            <family val="2"/>
            <charset val="238"/>
          </rPr>
          <t>SZV_F:ISA</t>
        </r>
      </text>
    </comment>
    <comment ref="B23" authorId="0" shapeId="0" xr:uid="{6D92F75A-25B5-44A5-AB96-B3FB708DDA81}">
      <text>
        <r>
          <rPr>
            <sz val="11"/>
            <rFont val="Calibri"/>
            <family val="2"/>
            <charset val="238"/>
          </rPr>
          <t>SZV_F:FontossagiSorrent</t>
        </r>
      </text>
    </comment>
    <comment ref="C23" authorId="0" shapeId="0" xr:uid="{DF20BA02-99EE-4573-A4C5-3FA2D6C0E9D5}">
      <text>
        <r>
          <rPr>
            <sz val="11"/>
            <rFont val="Calibri"/>
            <family val="2"/>
            <charset val="238"/>
          </rPr>
          <t>SZV_F:FeladatKategoria</t>
        </r>
      </text>
    </comment>
    <comment ref="D23" authorId="0" shapeId="0" xr:uid="{C73F0A70-65C8-43BB-9C2E-DC79C526614C}">
      <text>
        <r>
          <rPr>
            <sz val="11"/>
            <rFont val="Calibri"/>
            <family val="2"/>
            <charset val="238"/>
          </rPr>
          <t>SZV_F:FeladatMegnevezes</t>
        </r>
      </text>
    </comment>
    <comment ref="E23" authorId="0" shapeId="0" xr:uid="{99B43C19-D42E-4877-ADEA-568E211BB083}">
      <text>
        <r>
          <rPr>
            <sz val="11"/>
            <rFont val="Calibri"/>
            <family val="2"/>
            <charset val="238"/>
          </rPr>
          <t>SZV_F:ElviEngedelySzam</t>
        </r>
      </text>
    </comment>
    <comment ref="F23" authorId="0" shapeId="0" xr:uid="{E183B6E4-03B3-41B5-865D-707DA8B48620}">
      <text>
        <r>
          <rPr>
            <sz val="11"/>
            <rFont val="Calibri"/>
            <family val="2"/>
            <charset val="238"/>
          </rPr>
          <t>SZV_F:VKR_Kod</t>
        </r>
      </text>
    </comment>
    <comment ref="G23" authorId="0" shapeId="0" xr:uid="{87602A80-6F6F-4CD0-827C-6FA7AE3E5443}">
      <text>
        <r>
          <rPr>
            <sz val="11"/>
            <rFont val="Calibri"/>
            <family val="2"/>
            <charset val="238"/>
          </rPr>
          <t>SZV_F:VKR_Nev</t>
        </r>
      </text>
    </comment>
    <comment ref="H23" authorId="0" shapeId="0" xr:uid="{026843E4-6DA3-4277-A30A-539EFBBD8559}">
      <text>
        <r>
          <rPr>
            <sz val="11"/>
            <rFont val="Calibri"/>
            <family val="2"/>
            <charset val="238"/>
          </rPr>
          <t>SZV_F:FeladatAzonosito</t>
        </r>
      </text>
    </comment>
    <comment ref="I23" authorId="0" shapeId="0" xr:uid="{1FCBD15B-50AB-4617-B5D0-9AF3DD26900B}">
      <text>
        <r>
          <rPr>
            <sz val="11"/>
            <rFont val="Calibri"/>
            <family val="2"/>
            <charset val="238"/>
          </rPr>
          <t>SZV_F:EllatasiTerulet</t>
        </r>
      </text>
    </comment>
    <comment ref="J23" authorId="0" shapeId="0" xr:uid="{86CB664C-8916-4DDD-AFA7-A73CA52E7457}">
      <text>
        <r>
          <rPr>
            <sz val="11"/>
            <rFont val="Calibri"/>
            <family val="2"/>
            <charset val="238"/>
          </rPr>
          <t>SZV_F:EllatasertFelelos</t>
        </r>
      </text>
    </comment>
    <comment ref="K23" authorId="0" shapeId="0" xr:uid="{39D0ADA7-530D-4F48-AB6C-4720444BD94A}">
      <text>
        <r>
          <rPr>
            <sz val="11"/>
            <rFont val="Calibri"/>
            <family val="2"/>
            <charset val="238"/>
          </rPr>
          <t>SZV_F:TervezettNettoKoltseg</t>
        </r>
      </text>
    </comment>
    <comment ref="L23" authorId="0" shapeId="0" xr:uid="{6D4F511F-E923-4C36-B9FA-C897739D7EF4}">
      <text>
        <r>
          <rPr>
            <sz val="11"/>
            <rFont val="Calibri"/>
            <family val="2"/>
            <charset val="238"/>
          </rPr>
          <t>SZV_F:IdotartamKezdes</t>
        </r>
      </text>
    </comment>
    <comment ref="M23" authorId="0" shapeId="0" xr:uid="{DCACD3DB-9197-4C19-8E4C-FBB8E7B79CCE}">
      <text>
        <r>
          <rPr>
            <sz val="11"/>
            <rFont val="Calibri"/>
            <family val="2"/>
            <charset val="238"/>
          </rPr>
          <t>SZV_F:IdotartamBefejezes</t>
        </r>
      </text>
    </comment>
    <comment ref="N23" authorId="0" shapeId="0" xr:uid="{EC35BEFD-7D82-430A-A44D-964B3A9080DE}">
      <text>
        <r>
          <rPr>
            <sz val="11"/>
            <rFont val="Calibri"/>
            <family val="2"/>
            <charset val="238"/>
          </rPr>
          <t>SZV_F:NettoKoltsegUtem1</t>
        </r>
      </text>
    </comment>
    <comment ref="O23" authorId="0" shapeId="0" xr:uid="{E2983DD2-E115-4B83-BE30-9F0406C79981}">
      <text>
        <r>
          <rPr>
            <sz val="11"/>
            <rFont val="Calibri"/>
            <family val="2"/>
            <charset val="238"/>
          </rPr>
          <t>SZV_F:NettoKoltsegUtem2</t>
        </r>
      </text>
    </comment>
    <comment ref="P23" authorId="0" shapeId="0" xr:uid="{73E0E164-6958-4FA2-8E79-61F7136C24EF}">
      <text>
        <r>
          <rPr>
            <sz val="11"/>
            <rFont val="Calibri"/>
            <family val="2"/>
            <charset val="238"/>
          </rPr>
          <t>SZV_F:EM_Melleklet2_KTG</t>
        </r>
      </text>
    </comment>
    <comment ref="R23" authorId="0" shapeId="0" xr:uid="{862FBAA7-20B4-4B98-8C92-66FA974F7A8C}">
      <text>
        <r>
          <rPr>
            <sz val="11"/>
            <rFont val="Calibri"/>
            <family val="2"/>
            <charset val="238"/>
          </rPr>
          <t>SZV_F:HDUtem1</t>
        </r>
      </text>
    </comment>
    <comment ref="S23" authorId="0" shapeId="0" xr:uid="{333A88AA-E271-439E-8D96-83698F4B139B}">
      <text>
        <r>
          <rPr>
            <sz val="11"/>
            <rFont val="Calibri"/>
            <family val="2"/>
            <charset val="238"/>
          </rPr>
          <t>SZV_F:ECSUtem1</t>
        </r>
      </text>
    </comment>
    <comment ref="T23" authorId="0" shapeId="0" xr:uid="{D9D1E723-13A3-4D21-A08F-FCB109A54EAC}">
      <text>
        <r>
          <rPr>
            <sz val="11"/>
            <rFont val="Calibri"/>
            <family val="2"/>
            <charset val="238"/>
          </rPr>
          <t>SZV_F:KFHUtem1</t>
        </r>
      </text>
    </comment>
    <comment ref="U23" authorId="0" shapeId="0" xr:uid="{EF3FA7AC-14C3-44AD-8717-2CE90AD7FD53}">
      <text>
        <r>
          <rPr>
            <sz val="11"/>
            <rFont val="Calibri"/>
            <family val="2"/>
            <charset val="238"/>
          </rPr>
          <t>SZV_F:Egyeb_SajatUtem1</t>
        </r>
      </text>
    </comment>
    <comment ref="V23" authorId="0" shapeId="0" xr:uid="{6F41B204-AFD9-45D8-A413-5AFCB29BC8F6}">
      <text>
        <r>
          <rPr>
            <sz val="11"/>
            <rFont val="Calibri"/>
            <family val="2"/>
            <charset val="238"/>
          </rPr>
          <t>SZV_F:DijUtem1</t>
        </r>
      </text>
    </comment>
    <comment ref="W23" authorId="0" shapeId="0" xr:uid="{6769A178-7B4A-4F04-A7A5-15504A056FC8}">
      <text>
        <r>
          <rPr>
            <sz val="11"/>
            <rFont val="Calibri"/>
            <family val="2"/>
            <charset val="238"/>
          </rPr>
          <t>SZV_F:EM_Melleklet1_Utem1</t>
        </r>
      </text>
    </comment>
    <comment ref="X23" authorId="0" shapeId="0" xr:uid="{82BD9610-9E91-4E27-9B29-011D9BA2FFEF}">
      <text>
        <r>
          <rPr>
            <sz val="11"/>
            <rFont val="Calibri"/>
            <family val="2"/>
            <charset val="238"/>
          </rPr>
          <t>SZV_F:EgyebAllamiUtem1</t>
        </r>
      </text>
    </comment>
    <comment ref="Y23" authorId="0" shapeId="0" xr:uid="{4D443421-4A97-4FEE-9207-27401E6A689F}">
      <text>
        <r>
          <rPr>
            <sz val="11"/>
            <rFont val="Calibri"/>
            <family val="2"/>
            <charset val="238"/>
          </rPr>
          <t>SZV_F:OnkormanyzatiUtem1</t>
        </r>
      </text>
    </comment>
    <comment ref="Z23" authorId="0" shapeId="0" xr:uid="{0508AF3A-2C8B-4F12-8BDA-8B9AFFD9E33F}">
      <text>
        <r>
          <rPr>
            <sz val="11"/>
            <rFont val="Calibri"/>
            <family val="2"/>
            <charset val="238"/>
          </rPr>
          <t>SZV_F:EUUtem1</t>
        </r>
      </text>
    </comment>
    <comment ref="AA23" authorId="0" shapeId="0" xr:uid="{FE09341A-A9FF-4DB8-9EEA-8E234EBD65CE}">
      <text>
        <r>
          <rPr>
            <sz val="11"/>
            <rFont val="Calibri"/>
            <family val="2"/>
            <charset val="238"/>
          </rPr>
          <t>SZV_F:EgyebUtem1</t>
        </r>
      </text>
    </comment>
    <comment ref="AB23" authorId="0" shapeId="0" xr:uid="{335A8D57-D855-4125-8E26-B28AFFB21BE8}">
      <text>
        <r>
          <rPr>
            <sz val="11"/>
            <rFont val="Calibri"/>
            <family val="2"/>
            <charset val="238"/>
          </rPr>
          <t>SZV_F:HitelKotvenyUtem1</t>
        </r>
      </text>
    </comment>
    <comment ref="AC23" authorId="0" shapeId="0" xr:uid="{FC22DC46-0338-4CEA-A5FA-65C5A5665036}">
      <text>
        <r>
          <rPr>
            <sz val="11"/>
            <rFont val="Calibri"/>
            <family val="2"/>
            <charset val="238"/>
          </rPr>
          <t>SZV_F:OsszesenUtem1</t>
        </r>
      </text>
    </comment>
    <comment ref="AF23" authorId="0" shapeId="0" xr:uid="{83C8A717-98A4-4794-A790-91C12BB0AA13}">
      <text>
        <r>
          <rPr>
            <sz val="11"/>
            <rFont val="Calibri"/>
            <family val="2"/>
            <charset val="238"/>
          </rPr>
          <t>SZV_F:HDUtem2</t>
        </r>
      </text>
    </comment>
    <comment ref="AG23" authorId="0" shapeId="0" xr:uid="{C9B2FF02-8FE4-4BFF-852E-32494662E760}">
      <text>
        <r>
          <rPr>
            <sz val="11"/>
            <rFont val="Calibri"/>
            <family val="2"/>
            <charset val="238"/>
          </rPr>
          <t>SZV_F:ECSUtem2</t>
        </r>
      </text>
    </comment>
    <comment ref="AH23" authorId="0" shapeId="0" xr:uid="{332607E9-9BBC-4FBB-B6A9-568CB7247C85}">
      <text>
        <r>
          <rPr>
            <sz val="11"/>
            <rFont val="Calibri"/>
            <family val="2"/>
            <charset val="238"/>
          </rPr>
          <t>SZV_F:KFHUtem2</t>
        </r>
      </text>
    </comment>
    <comment ref="AI23" authorId="0" shapeId="0" xr:uid="{935189CE-820E-41EC-9E28-48CCE0FB983A}">
      <text>
        <r>
          <rPr>
            <sz val="11"/>
            <rFont val="Calibri"/>
            <family val="2"/>
            <charset val="238"/>
          </rPr>
          <t>SZV_F:Egyeb_SajatUtem2</t>
        </r>
      </text>
    </comment>
    <comment ref="AJ23" authorId="0" shapeId="0" xr:uid="{6C09E1B5-31E0-41F2-BDB4-BE52D1A5C5F0}">
      <text>
        <r>
          <rPr>
            <sz val="11"/>
            <rFont val="Calibri"/>
            <family val="2"/>
            <charset val="238"/>
          </rPr>
          <t>SZV_F:DijUtem2</t>
        </r>
      </text>
    </comment>
    <comment ref="AK23" authorId="0" shapeId="0" xr:uid="{4E2F77BA-CAED-40E9-A3FC-EAD69AD12C44}">
      <text>
        <r>
          <rPr>
            <sz val="11"/>
            <rFont val="Calibri"/>
            <family val="2"/>
            <charset val="238"/>
          </rPr>
          <t>SZV_F:EM_Melleklet1_Utem2</t>
        </r>
      </text>
    </comment>
    <comment ref="AL23" authorId="0" shapeId="0" xr:uid="{2D6A6123-5BDC-4DE3-8953-3C14E170EAE7}">
      <text>
        <r>
          <rPr>
            <sz val="11"/>
            <rFont val="Calibri"/>
            <family val="2"/>
            <charset val="238"/>
          </rPr>
          <t>SZV_F:EgyebAllamiUtem2</t>
        </r>
      </text>
    </comment>
    <comment ref="AM23" authorId="0" shapeId="0" xr:uid="{361CD679-506D-458F-9DD1-12E596C82986}">
      <text>
        <r>
          <rPr>
            <sz val="11"/>
            <rFont val="Calibri"/>
            <family val="2"/>
            <charset val="238"/>
          </rPr>
          <t>SZV_F:OnkormanyzatiUtem2</t>
        </r>
      </text>
    </comment>
    <comment ref="AN23" authorId="0" shapeId="0" xr:uid="{6E0BEBDE-6320-41D9-9422-461238F8FC81}">
      <text>
        <r>
          <rPr>
            <sz val="11"/>
            <rFont val="Calibri"/>
            <family val="2"/>
            <charset val="238"/>
          </rPr>
          <t>SZV_F:EUUtem2</t>
        </r>
      </text>
    </comment>
    <comment ref="AO23" authorId="0" shapeId="0" xr:uid="{78F93A19-4DCF-4DE7-953C-45641E5CD68C}">
      <text>
        <r>
          <rPr>
            <sz val="11"/>
            <rFont val="Calibri"/>
            <family val="2"/>
            <charset val="238"/>
          </rPr>
          <t>SZV_F:EgyebUtem2</t>
        </r>
      </text>
    </comment>
    <comment ref="AP23" authorId="0" shapeId="0" xr:uid="{8CBCC599-2FF7-4C3E-A006-C44C99D6FDA6}">
      <text>
        <r>
          <rPr>
            <sz val="11"/>
            <rFont val="Calibri"/>
            <family val="2"/>
            <charset val="238"/>
          </rPr>
          <t>SZV_F:HitelKotvenyUtem2</t>
        </r>
      </text>
    </comment>
    <comment ref="AQ23" authorId="0" shapeId="0" xr:uid="{A3142875-5834-4B3D-9F4A-2F893FBFB21B}">
      <text>
        <r>
          <rPr>
            <sz val="11"/>
            <rFont val="Calibri"/>
            <family val="2"/>
            <charset val="238"/>
          </rPr>
          <t>SZV_F:OsszesenUtem2</t>
        </r>
      </text>
    </comment>
    <comment ref="AR23" authorId="0" shapeId="0" xr:uid="{71020A89-F5A0-4617-9FB8-3D5661C0ED89}">
      <text>
        <r>
          <rPr>
            <sz val="11"/>
            <rFont val="Calibri"/>
            <family val="2"/>
            <charset val="238"/>
          </rPr>
          <t>SZV_F:ForrashianyUtem2</t>
        </r>
      </text>
    </comment>
    <comment ref="AU23" authorId="0" shapeId="0" xr:uid="{47B3F73E-2DF4-4814-8D51-8BAC219845F8}">
      <text>
        <r>
          <rPr>
            <sz val="11"/>
            <rFont val="Calibri"/>
            <family val="2"/>
            <charset val="238"/>
          </rPr>
          <t>SZV_F:Indokolas</t>
        </r>
      </text>
    </comment>
    <comment ref="AV23" authorId="0" shapeId="0" xr:uid="{FA8279E1-5ED1-4C50-804D-34CAEC7990B2}">
      <text>
        <r>
          <rPr>
            <sz val="11"/>
            <rFont val="Calibri"/>
            <family val="2"/>
            <charset val="238"/>
          </rPr>
          <t>SZV_F:Megjegyzes</t>
        </r>
      </text>
    </comment>
    <comment ref="AW23" authorId="0" shapeId="0" xr:uid="{58DBE496-6F49-4C0D-92E8-A289D413FD07}">
      <text>
        <r>
          <rPr>
            <sz val="11"/>
            <rFont val="Calibri"/>
            <family val="2"/>
            <charset val="238"/>
          </rPr>
          <t>SZV_F:FeladatSorszam</t>
        </r>
      </text>
    </comment>
    <comment ref="AY23" authorId="0" shapeId="0" xr:uid="{393DE56D-1F64-471C-A011-AB63424E208F}">
      <text>
        <r>
          <rPr>
            <sz val="11"/>
            <rFont val="Calibri"/>
            <family val="2"/>
            <charset val="238"/>
          </rPr>
          <t>SZV_F:ISA</t>
        </r>
      </text>
    </comment>
    <comment ref="B24" authorId="0" shapeId="0" xr:uid="{F68A5853-6CF7-433D-8680-99C7C2850F71}">
      <text>
        <r>
          <rPr>
            <sz val="11"/>
            <rFont val="Calibri"/>
            <family val="2"/>
            <charset val="238"/>
          </rPr>
          <t>SZV_F:FontossagiSorrent</t>
        </r>
      </text>
    </comment>
    <comment ref="C24" authorId="0" shapeId="0" xr:uid="{EF865807-A74F-40D7-826F-8821E2D0EB71}">
      <text>
        <r>
          <rPr>
            <sz val="11"/>
            <rFont val="Calibri"/>
            <family val="2"/>
            <charset val="238"/>
          </rPr>
          <t>SZV_F:FeladatKategoria</t>
        </r>
      </text>
    </comment>
    <comment ref="D24" authorId="0" shapeId="0" xr:uid="{CEBAFD85-5BDC-4F7E-9322-FDDA87A0375F}">
      <text>
        <r>
          <rPr>
            <sz val="11"/>
            <rFont val="Calibri"/>
            <family val="2"/>
            <charset val="238"/>
          </rPr>
          <t>SZV_F:FeladatMegnevezes</t>
        </r>
      </text>
    </comment>
    <comment ref="E24" authorId="0" shapeId="0" xr:uid="{B988CAC0-351F-40F8-A1A3-9F1E548F6D9C}">
      <text>
        <r>
          <rPr>
            <sz val="11"/>
            <rFont val="Calibri"/>
            <family val="2"/>
            <charset val="238"/>
          </rPr>
          <t>SZV_F:ElviEngedelySzam</t>
        </r>
      </text>
    </comment>
    <comment ref="F24" authorId="0" shapeId="0" xr:uid="{8A2646AD-49FD-44F4-A9AB-1F619647249C}">
      <text>
        <r>
          <rPr>
            <sz val="11"/>
            <rFont val="Calibri"/>
            <family val="2"/>
            <charset val="238"/>
          </rPr>
          <t>SZV_F:VKR_Kod</t>
        </r>
      </text>
    </comment>
    <comment ref="G24" authorId="0" shapeId="0" xr:uid="{A21A2BA6-D384-4EEF-9E9F-FC0A64A58E4D}">
      <text>
        <r>
          <rPr>
            <sz val="11"/>
            <rFont val="Calibri"/>
            <family val="2"/>
            <charset val="238"/>
          </rPr>
          <t>SZV_F:VKR_Nev</t>
        </r>
      </text>
    </comment>
    <comment ref="H24" authorId="0" shapeId="0" xr:uid="{F08C65C7-E772-4D69-8551-0299817BE941}">
      <text>
        <r>
          <rPr>
            <sz val="11"/>
            <rFont val="Calibri"/>
            <family val="2"/>
            <charset val="238"/>
          </rPr>
          <t>SZV_F:FeladatAzonosito</t>
        </r>
      </text>
    </comment>
    <comment ref="I24" authorId="0" shapeId="0" xr:uid="{AB0E4FCD-95FD-42F2-A379-57321D3D55CD}">
      <text>
        <r>
          <rPr>
            <sz val="11"/>
            <rFont val="Calibri"/>
            <family val="2"/>
            <charset val="238"/>
          </rPr>
          <t>SZV_F:EllatasiTerulet</t>
        </r>
      </text>
    </comment>
    <comment ref="J24" authorId="0" shapeId="0" xr:uid="{9B5E5CC4-2904-4887-A2DA-740529D2554E}">
      <text>
        <r>
          <rPr>
            <sz val="11"/>
            <rFont val="Calibri"/>
            <family val="2"/>
            <charset val="238"/>
          </rPr>
          <t>SZV_F:EllatasertFelelos</t>
        </r>
      </text>
    </comment>
    <comment ref="K24" authorId="0" shapeId="0" xr:uid="{A18D914F-7AAA-46F6-A41F-3766EEA9B157}">
      <text>
        <r>
          <rPr>
            <sz val="11"/>
            <rFont val="Calibri"/>
            <family val="2"/>
            <charset val="238"/>
          </rPr>
          <t>SZV_F:TervezettNettoKoltseg</t>
        </r>
      </text>
    </comment>
    <comment ref="L24" authorId="0" shapeId="0" xr:uid="{6E234A99-94F1-4C6B-9B34-0EE872E8AB4C}">
      <text>
        <r>
          <rPr>
            <sz val="11"/>
            <rFont val="Calibri"/>
            <family val="2"/>
            <charset val="238"/>
          </rPr>
          <t>SZV_F:IdotartamKezdes</t>
        </r>
      </text>
    </comment>
    <comment ref="M24" authorId="0" shapeId="0" xr:uid="{FEF0F71C-AF3F-48DB-BE96-62CEAC4191B8}">
      <text>
        <r>
          <rPr>
            <sz val="11"/>
            <rFont val="Calibri"/>
            <family val="2"/>
            <charset val="238"/>
          </rPr>
          <t>SZV_F:IdotartamBefejezes</t>
        </r>
      </text>
    </comment>
    <comment ref="N24" authorId="0" shapeId="0" xr:uid="{EE012FBE-5166-4A4E-B296-A80613B289BE}">
      <text>
        <r>
          <rPr>
            <sz val="11"/>
            <rFont val="Calibri"/>
            <family val="2"/>
            <charset val="238"/>
          </rPr>
          <t>SZV_F:NettoKoltsegUtem1</t>
        </r>
      </text>
    </comment>
    <comment ref="O24" authorId="0" shapeId="0" xr:uid="{DCFD1A7F-EEF6-45F4-9AD9-6E40F88DA66A}">
      <text>
        <r>
          <rPr>
            <sz val="11"/>
            <rFont val="Calibri"/>
            <family val="2"/>
            <charset val="238"/>
          </rPr>
          <t>SZV_F:NettoKoltsegUtem2</t>
        </r>
      </text>
    </comment>
    <comment ref="P24" authorId="0" shapeId="0" xr:uid="{629E89E5-2462-49F6-92D8-FAD69E85819C}">
      <text>
        <r>
          <rPr>
            <sz val="11"/>
            <rFont val="Calibri"/>
            <family val="2"/>
            <charset val="238"/>
          </rPr>
          <t>SZV_F:EM_Melleklet2_KTG</t>
        </r>
      </text>
    </comment>
    <comment ref="R24" authorId="0" shapeId="0" xr:uid="{DC71D43F-8D60-4D81-A272-64CFB1794DCF}">
      <text>
        <r>
          <rPr>
            <sz val="11"/>
            <rFont val="Calibri"/>
            <family val="2"/>
            <charset val="238"/>
          </rPr>
          <t>SZV_F:HDUtem1</t>
        </r>
      </text>
    </comment>
    <comment ref="S24" authorId="0" shapeId="0" xr:uid="{D5E9E0A9-E64E-4A50-B846-EEB3FC4C816B}">
      <text>
        <r>
          <rPr>
            <sz val="11"/>
            <rFont val="Calibri"/>
            <family val="2"/>
            <charset val="238"/>
          </rPr>
          <t>SZV_F:ECSUtem1</t>
        </r>
      </text>
    </comment>
    <comment ref="T24" authorId="0" shapeId="0" xr:uid="{17EF8816-2F11-480A-ABCB-65D7FA47BC61}">
      <text>
        <r>
          <rPr>
            <sz val="11"/>
            <rFont val="Calibri"/>
            <family val="2"/>
            <charset val="238"/>
          </rPr>
          <t>SZV_F:KFHUtem1</t>
        </r>
      </text>
    </comment>
    <comment ref="U24" authorId="0" shapeId="0" xr:uid="{34928E30-EEA7-462A-A542-02ED6702C2C2}">
      <text>
        <r>
          <rPr>
            <sz val="11"/>
            <rFont val="Calibri"/>
            <family val="2"/>
            <charset val="238"/>
          </rPr>
          <t>SZV_F:Egyeb_SajatUtem1</t>
        </r>
      </text>
    </comment>
    <comment ref="V24" authorId="0" shapeId="0" xr:uid="{8F105E9C-CE7B-455A-B7DE-273C342A89C0}">
      <text>
        <r>
          <rPr>
            <sz val="11"/>
            <rFont val="Calibri"/>
            <family val="2"/>
            <charset val="238"/>
          </rPr>
          <t>SZV_F:DijUtem1</t>
        </r>
      </text>
    </comment>
    <comment ref="W24" authorId="0" shapeId="0" xr:uid="{21AD35E0-D9CC-42D5-8539-20CFF6DF7CB3}">
      <text>
        <r>
          <rPr>
            <sz val="11"/>
            <rFont val="Calibri"/>
            <family val="2"/>
            <charset val="238"/>
          </rPr>
          <t>SZV_F:EM_Melleklet1_Utem1</t>
        </r>
      </text>
    </comment>
    <comment ref="X24" authorId="0" shapeId="0" xr:uid="{4D4D1685-9465-49CC-B679-C557042804DA}">
      <text>
        <r>
          <rPr>
            <sz val="11"/>
            <rFont val="Calibri"/>
            <family val="2"/>
            <charset val="238"/>
          </rPr>
          <t>SZV_F:EgyebAllamiUtem1</t>
        </r>
      </text>
    </comment>
    <comment ref="Y24" authorId="0" shapeId="0" xr:uid="{1A665C99-0814-4A01-8F1D-052C0FE07D85}">
      <text>
        <r>
          <rPr>
            <sz val="11"/>
            <rFont val="Calibri"/>
            <family val="2"/>
            <charset val="238"/>
          </rPr>
          <t>SZV_F:OnkormanyzatiUtem1</t>
        </r>
      </text>
    </comment>
    <comment ref="Z24" authorId="0" shapeId="0" xr:uid="{86156149-E4AE-4AF8-BE6D-40EFB7E4920D}">
      <text>
        <r>
          <rPr>
            <sz val="11"/>
            <rFont val="Calibri"/>
            <family val="2"/>
            <charset val="238"/>
          </rPr>
          <t>SZV_F:EUUtem1</t>
        </r>
      </text>
    </comment>
    <comment ref="AA24" authorId="0" shapeId="0" xr:uid="{5B5504F4-BF7B-4DB6-8F2A-5CAECB401CE3}">
      <text>
        <r>
          <rPr>
            <sz val="11"/>
            <rFont val="Calibri"/>
            <family val="2"/>
            <charset val="238"/>
          </rPr>
          <t>SZV_F:EgyebUtem1</t>
        </r>
      </text>
    </comment>
    <comment ref="AB24" authorId="0" shapeId="0" xr:uid="{6936862F-7A51-46BB-B813-FED08773BB4E}">
      <text>
        <r>
          <rPr>
            <sz val="11"/>
            <rFont val="Calibri"/>
            <family val="2"/>
            <charset val="238"/>
          </rPr>
          <t>SZV_F:HitelKotvenyUtem1</t>
        </r>
      </text>
    </comment>
    <comment ref="AC24" authorId="0" shapeId="0" xr:uid="{BA9F2D41-2F33-4322-AFE7-A2E540DA2AAE}">
      <text>
        <r>
          <rPr>
            <sz val="11"/>
            <rFont val="Calibri"/>
            <family val="2"/>
            <charset val="238"/>
          </rPr>
          <t>SZV_F:OsszesenUtem1</t>
        </r>
      </text>
    </comment>
    <comment ref="AF24" authorId="0" shapeId="0" xr:uid="{FF063410-9E05-4A24-B033-49DF803B271A}">
      <text>
        <r>
          <rPr>
            <sz val="11"/>
            <rFont val="Calibri"/>
            <family val="2"/>
            <charset val="238"/>
          </rPr>
          <t>SZV_F:HDUtem2</t>
        </r>
      </text>
    </comment>
    <comment ref="AG24" authorId="0" shapeId="0" xr:uid="{6D90EA2D-7F8F-4AE0-89EB-A2AC71BAA428}">
      <text>
        <r>
          <rPr>
            <sz val="11"/>
            <rFont val="Calibri"/>
            <family val="2"/>
            <charset val="238"/>
          </rPr>
          <t>SZV_F:ECSUtem2</t>
        </r>
      </text>
    </comment>
    <comment ref="AH24" authorId="0" shapeId="0" xr:uid="{74B7A917-6E12-435F-88F8-FF824BED8A86}">
      <text>
        <r>
          <rPr>
            <sz val="11"/>
            <rFont val="Calibri"/>
            <family val="2"/>
            <charset val="238"/>
          </rPr>
          <t>SZV_F:KFHUtem2</t>
        </r>
      </text>
    </comment>
    <comment ref="AI24" authorId="0" shapeId="0" xr:uid="{C9BE8388-2FD7-4155-A9FA-013BCCF1A0C5}">
      <text>
        <r>
          <rPr>
            <sz val="11"/>
            <rFont val="Calibri"/>
            <family val="2"/>
            <charset val="238"/>
          </rPr>
          <t>SZV_F:Egyeb_SajatUtem2</t>
        </r>
      </text>
    </comment>
    <comment ref="AJ24" authorId="0" shapeId="0" xr:uid="{153B5440-E21E-4A56-9389-A6848686F94F}">
      <text>
        <r>
          <rPr>
            <sz val="11"/>
            <rFont val="Calibri"/>
            <family val="2"/>
            <charset val="238"/>
          </rPr>
          <t>SZV_F:DijUtem2</t>
        </r>
      </text>
    </comment>
    <comment ref="AK24" authorId="0" shapeId="0" xr:uid="{D2448E02-0200-490D-BD8C-0AC8DC8BD500}">
      <text>
        <r>
          <rPr>
            <sz val="11"/>
            <rFont val="Calibri"/>
            <family val="2"/>
            <charset val="238"/>
          </rPr>
          <t>SZV_F:EM_Melleklet1_Utem2</t>
        </r>
      </text>
    </comment>
    <comment ref="AL24" authorId="0" shapeId="0" xr:uid="{BD272035-78AF-4445-BD2D-664016CA9B47}">
      <text>
        <r>
          <rPr>
            <sz val="11"/>
            <rFont val="Calibri"/>
            <family val="2"/>
            <charset val="238"/>
          </rPr>
          <t>SZV_F:EgyebAllamiUtem2</t>
        </r>
      </text>
    </comment>
    <comment ref="AM24" authorId="0" shapeId="0" xr:uid="{74EE6C85-D74C-4953-A378-07E6CBF5CFB1}">
      <text>
        <r>
          <rPr>
            <sz val="11"/>
            <rFont val="Calibri"/>
            <family val="2"/>
            <charset val="238"/>
          </rPr>
          <t>SZV_F:OnkormanyzatiUtem2</t>
        </r>
      </text>
    </comment>
    <comment ref="AN24" authorId="0" shapeId="0" xr:uid="{868BF492-1435-46B3-9F1B-6F0E9D75F627}">
      <text>
        <r>
          <rPr>
            <sz val="11"/>
            <rFont val="Calibri"/>
            <family val="2"/>
            <charset val="238"/>
          </rPr>
          <t>SZV_F:EUUtem2</t>
        </r>
      </text>
    </comment>
    <comment ref="AO24" authorId="0" shapeId="0" xr:uid="{CA4EE8B6-E605-41D5-B555-E34234DEF344}">
      <text>
        <r>
          <rPr>
            <sz val="11"/>
            <rFont val="Calibri"/>
            <family val="2"/>
            <charset val="238"/>
          </rPr>
          <t>SZV_F:EgyebUtem2</t>
        </r>
      </text>
    </comment>
    <comment ref="AP24" authorId="0" shapeId="0" xr:uid="{FE41BBBA-6CEB-4FA4-A216-E025B4B42FC5}">
      <text>
        <r>
          <rPr>
            <sz val="11"/>
            <rFont val="Calibri"/>
            <family val="2"/>
            <charset val="238"/>
          </rPr>
          <t>SZV_F:HitelKotvenyUtem2</t>
        </r>
      </text>
    </comment>
    <comment ref="AQ24" authorId="0" shapeId="0" xr:uid="{C9D85004-2957-41A5-ADDC-DEEF764162C0}">
      <text>
        <r>
          <rPr>
            <sz val="11"/>
            <rFont val="Calibri"/>
            <family val="2"/>
            <charset val="238"/>
          </rPr>
          <t>SZV_F:OsszesenUtem2</t>
        </r>
      </text>
    </comment>
    <comment ref="AR24" authorId="0" shapeId="0" xr:uid="{4055991E-8361-4BC4-A5B6-FA3535315A18}">
      <text>
        <r>
          <rPr>
            <sz val="11"/>
            <rFont val="Calibri"/>
            <family val="2"/>
            <charset val="238"/>
          </rPr>
          <t>SZV_F:ForrashianyUtem2</t>
        </r>
      </text>
    </comment>
    <comment ref="AU24" authorId="0" shapeId="0" xr:uid="{0AFA1059-D18D-4058-A0A1-D4C2181CE5C6}">
      <text>
        <r>
          <rPr>
            <sz val="11"/>
            <rFont val="Calibri"/>
            <family val="2"/>
            <charset val="238"/>
          </rPr>
          <t>SZV_F:Indokolas</t>
        </r>
      </text>
    </comment>
    <comment ref="AV24" authorId="0" shapeId="0" xr:uid="{A9544B1D-6DC6-4EC3-AAF0-44E4A4910E32}">
      <text>
        <r>
          <rPr>
            <sz val="11"/>
            <rFont val="Calibri"/>
            <family val="2"/>
            <charset val="238"/>
          </rPr>
          <t>SZV_F:Megjegyzes</t>
        </r>
      </text>
    </comment>
    <comment ref="AW24" authorId="0" shapeId="0" xr:uid="{5ED4C82F-EAEC-41C0-B1C3-C83C25EFE80B}">
      <text>
        <r>
          <rPr>
            <sz val="11"/>
            <rFont val="Calibri"/>
            <family val="2"/>
            <charset val="238"/>
          </rPr>
          <t>SZV_F:FeladatSorszam</t>
        </r>
      </text>
    </comment>
    <comment ref="AY24" authorId="0" shapeId="0" xr:uid="{20D933DA-5AF6-4811-8F2B-D97002088FA7}">
      <text>
        <r>
          <rPr>
            <sz val="11"/>
            <rFont val="Calibri"/>
            <family val="2"/>
            <charset val="238"/>
          </rPr>
          <t>SZV_F:ISA</t>
        </r>
      </text>
    </comment>
    <comment ref="B25" authorId="0" shapeId="0" xr:uid="{BA310A58-3E46-4A5A-BF66-8ECE4E3B31DA}">
      <text>
        <r>
          <rPr>
            <sz val="11"/>
            <rFont val="Calibri"/>
            <family val="2"/>
            <charset val="238"/>
          </rPr>
          <t>SZV_F:FontossagiSorrent</t>
        </r>
      </text>
    </comment>
    <comment ref="C25" authorId="0" shapeId="0" xr:uid="{C8958976-6D2F-4FF8-B74F-6D7100920699}">
      <text>
        <r>
          <rPr>
            <sz val="11"/>
            <rFont val="Calibri"/>
            <family val="2"/>
            <charset val="238"/>
          </rPr>
          <t>SZV_F:FeladatKategoria</t>
        </r>
      </text>
    </comment>
    <comment ref="D25" authorId="0" shapeId="0" xr:uid="{6DE18519-5D16-4783-9CCD-8E160449AA87}">
      <text>
        <r>
          <rPr>
            <sz val="11"/>
            <rFont val="Calibri"/>
            <family val="2"/>
            <charset val="238"/>
          </rPr>
          <t>SZV_F:FeladatMegnevezes</t>
        </r>
      </text>
    </comment>
    <comment ref="E25" authorId="0" shapeId="0" xr:uid="{DC285921-E3B6-4411-AD28-735C03730BB3}">
      <text>
        <r>
          <rPr>
            <sz val="11"/>
            <rFont val="Calibri"/>
            <family val="2"/>
            <charset val="238"/>
          </rPr>
          <t>SZV_F:ElviEngedelySzam</t>
        </r>
      </text>
    </comment>
    <comment ref="F25" authorId="0" shapeId="0" xr:uid="{94305BCF-CEB2-47C8-BF85-BF035BEF4F75}">
      <text>
        <r>
          <rPr>
            <sz val="11"/>
            <rFont val="Calibri"/>
            <family val="2"/>
            <charset val="238"/>
          </rPr>
          <t>SZV_F:VKR_Kod</t>
        </r>
      </text>
    </comment>
    <comment ref="G25" authorId="0" shapeId="0" xr:uid="{EE0F123A-E426-4CBC-B712-6A9260BF41BC}">
      <text>
        <r>
          <rPr>
            <sz val="11"/>
            <rFont val="Calibri"/>
            <family val="2"/>
            <charset val="238"/>
          </rPr>
          <t>SZV_F:VKR_Nev</t>
        </r>
      </text>
    </comment>
    <comment ref="H25" authorId="0" shapeId="0" xr:uid="{EADADE8E-A283-411F-A1D9-3CC49FA8278D}">
      <text>
        <r>
          <rPr>
            <sz val="11"/>
            <rFont val="Calibri"/>
            <family val="2"/>
            <charset val="238"/>
          </rPr>
          <t>SZV_F:FeladatAzonosito</t>
        </r>
      </text>
    </comment>
    <comment ref="I25" authorId="0" shapeId="0" xr:uid="{3D486279-CEF4-4971-B562-FB5C38808E6F}">
      <text>
        <r>
          <rPr>
            <sz val="11"/>
            <rFont val="Calibri"/>
            <family val="2"/>
            <charset val="238"/>
          </rPr>
          <t>SZV_F:EllatasiTerulet</t>
        </r>
      </text>
    </comment>
    <comment ref="J25" authorId="0" shapeId="0" xr:uid="{B568041E-BCDA-4685-B557-E48413A08552}">
      <text>
        <r>
          <rPr>
            <sz val="11"/>
            <rFont val="Calibri"/>
            <family val="2"/>
            <charset val="238"/>
          </rPr>
          <t>SZV_F:EllatasertFelelos</t>
        </r>
      </text>
    </comment>
    <comment ref="K25" authorId="0" shapeId="0" xr:uid="{FFFA831A-16DA-4FD8-B7F9-26748AE2A8A7}">
      <text>
        <r>
          <rPr>
            <sz val="11"/>
            <rFont val="Calibri"/>
            <family val="2"/>
            <charset val="238"/>
          </rPr>
          <t>SZV_F:TervezettNettoKoltseg</t>
        </r>
      </text>
    </comment>
    <comment ref="L25" authorId="0" shapeId="0" xr:uid="{9B6331CF-7925-4B2D-B742-C41F6F124EA5}">
      <text>
        <r>
          <rPr>
            <sz val="11"/>
            <rFont val="Calibri"/>
            <family val="2"/>
            <charset val="238"/>
          </rPr>
          <t>SZV_F:IdotartamKezdes</t>
        </r>
      </text>
    </comment>
    <comment ref="M25" authorId="0" shapeId="0" xr:uid="{795FC012-070B-42D4-9937-4BF466C0ED61}">
      <text>
        <r>
          <rPr>
            <sz val="11"/>
            <rFont val="Calibri"/>
            <family val="2"/>
            <charset val="238"/>
          </rPr>
          <t>SZV_F:IdotartamBefejezes</t>
        </r>
      </text>
    </comment>
    <comment ref="N25" authorId="0" shapeId="0" xr:uid="{9121AB2E-DD5C-486A-874A-25369426FD6E}">
      <text>
        <r>
          <rPr>
            <sz val="11"/>
            <rFont val="Calibri"/>
            <family val="2"/>
            <charset val="238"/>
          </rPr>
          <t>SZV_F:NettoKoltsegUtem1</t>
        </r>
      </text>
    </comment>
    <comment ref="O25" authorId="0" shapeId="0" xr:uid="{283A9AB0-51A7-4417-B3E4-6DFF9E789573}">
      <text>
        <r>
          <rPr>
            <sz val="11"/>
            <rFont val="Calibri"/>
            <family val="2"/>
            <charset val="238"/>
          </rPr>
          <t>SZV_F:NettoKoltsegUtem2</t>
        </r>
      </text>
    </comment>
    <comment ref="P25" authorId="0" shapeId="0" xr:uid="{0297B83E-4AEC-4C2E-8597-1C88D745DB76}">
      <text>
        <r>
          <rPr>
            <sz val="11"/>
            <rFont val="Calibri"/>
            <family val="2"/>
            <charset val="238"/>
          </rPr>
          <t>SZV_F:EM_Melleklet2_KTG</t>
        </r>
      </text>
    </comment>
    <comment ref="R25" authorId="0" shapeId="0" xr:uid="{FFE8E5E2-4BCB-4B1B-B534-4EF3DB2ED49B}">
      <text>
        <r>
          <rPr>
            <sz val="11"/>
            <rFont val="Calibri"/>
            <family val="2"/>
            <charset val="238"/>
          </rPr>
          <t>SZV_F:HDUtem1</t>
        </r>
      </text>
    </comment>
    <comment ref="S25" authorId="0" shapeId="0" xr:uid="{27855DEE-0F3D-446F-8269-B4BC82FF3861}">
      <text>
        <r>
          <rPr>
            <sz val="11"/>
            <rFont val="Calibri"/>
            <family val="2"/>
            <charset val="238"/>
          </rPr>
          <t>SZV_F:ECSUtem1</t>
        </r>
      </text>
    </comment>
    <comment ref="T25" authorId="0" shapeId="0" xr:uid="{4015C4C5-61C0-4580-8BD1-B81BE197E5BA}">
      <text>
        <r>
          <rPr>
            <sz val="11"/>
            <rFont val="Calibri"/>
            <family val="2"/>
            <charset val="238"/>
          </rPr>
          <t>SZV_F:KFHUtem1</t>
        </r>
      </text>
    </comment>
    <comment ref="U25" authorId="0" shapeId="0" xr:uid="{BD209BD8-BAD1-4E85-AFC3-155CBC800AF1}">
      <text>
        <r>
          <rPr>
            <sz val="11"/>
            <rFont val="Calibri"/>
            <family val="2"/>
            <charset val="238"/>
          </rPr>
          <t>SZV_F:Egyeb_SajatUtem1</t>
        </r>
      </text>
    </comment>
    <comment ref="V25" authorId="0" shapeId="0" xr:uid="{6EA6BD27-3B06-485B-AD1F-1221810486AD}">
      <text>
        <r>
          <rPr>
            <sz val="11"/>
            <rFont val="Calibri"/>
            <family val="2"/>
            <charset val="238"/>
          </rPr>
          <t>SZV_F:DijUtem1</t>
        </r>
      </text>
    </comment>
    <comment ref="W25" authorId="0" shapeId="0" xr:uid="{17931A5A-0DF3-44FD-A47E-A1FFC576DDD8}">
      <text>
        <r>
          <rPr>
            <sz val="11"/>
            <rFont val="Calibri"/>
            <family val="2"/>
            <charset val="238"/>
          </rPr>
          <t>SZV_F:EM_Melleklet1_Utem1</t>
        </r>
      </text>
    </comment>
    <comment ref="X25" authorId="0" shapeId="0" xr:uid="{17F3029F-F95B-45E3-A5BC-B7101A235245}">
      <text>
        <r>
          <rPr>
            <sz val="11"/>
            <rFont val="Calibri"/>
            <family val="2"/>
            <charset val="238"/>
          </rPr>
          <t>SZV_F:EgyebAllamiUtem1</t>
        </r>
      </text>
    </comment>
    <comment ref="Y25" authorId="0" shapeId="0" xr:uid="{A256A4F4-8C49-4833-AA03-95EA248D0651}">
      <text>
        <r>
          <rPr>
            <sz val="11"/>
            <rFont val="Calibri"/>
            <family val="2"/>
            <charset val="238"/>
          </rPr>
          <t>SZV_F:OnkormanyzatiUtem1</t>
        </r>
      </text>
    </comment>
    <comment ref="Z25" authorId="0" shapeId="0" xr:uid="{06B34E3D-A6DD-4E52-A1F6-2C3D590BB491}">
      <text>
        <r>
          <rPr>
            <sz val="11"/>
            <rFont val="Calibri"/>
            <family val="2"/>
            <charset val="238"/>
          </rPr>
          <t>SZV_F:EUUtem1</t>
        </r>
      </text>
    </comment>
    <comment ref="AA25" authorId="0" shapeId="0" xr:uid="{F2F849BA-AA4C-43F7-B325-FADB951D2C52}">
      <text>
        <r>
          <rPr>
            <sz val="11"/>
            <rFont val="Calibri"/>
            <family val="2"/>
            <charset val="238"/>
          </rPr>
          <t>SZV_F:EgyebUtem1</t>
        </r>
      </text>
    </comment>
    <comment ref="AB25" authorId="0" shapeId="0" xr:uid="{8B1C9949-B848-4F74-B19D-36F7868827C7}">
      <text>
        <r>
          <rPr>
            <sz val="11"/>
            <rFont val="Calibri"/>
            <family val="2"/>
            <charset val="238"/>
          </rPr>
          <t>SZV_F:HitelKotvenyUtem1</t>
        </r>
      </text>
    </comment>
    <comment ref="AC25" authorId="0" shapeId="0" xr:uid="{5841A1BB-1DE0-4AB6-937D-8E4DD8AAB54C}">
      <text>
        <r>
          <rPr>
            <sz val="11"/>
            <rFont val="Calibri"/>
            <family val="2"/>
            <charset val="238"/>
          </rPr>
          <t>SZV_F:OsszesenUtem1</t>
        </r>
      </text>
    </comment>
    <comment ref="AF25" authorId="0" shapeId="0" xr:uid="{FC4D3A1B-C18E-44BB-AF05-92E68276DB3C}">
      <text>
        <r>
          <rPr>
            <sz val="11"/>
            <rFont val="Calibri"/>
            <family val="2"/>
            <charset val="238"/>
          </rPr>
          <t>SZV_F:HDUtem2</t>
        </r>
      </text>
    </comment>
    <comment ref="AG25" authorId="0" shapeId="0" xr:uid="{FBF63019-A50C-4B70-BE25-8C7A36EC0BA1}">
      <text>
        <r>
          <rPr>
            <sz val="11"/>
            <rFont val="Calibri"/>
            <family val="2"/>
            <charset val="238"/>
          </rPr>
          <t>SZV_F:ECSUtem2</t>
        </r>
      </text>
    </comment>
    <comment ref="AH25" authorId="0" shapeId="0" xr:uid="{810A092F-FC4F-4238-A8DF-9E1A634838F0}">
      <text>
        <r>
          <rPr>
            <sz val="11"/>
            <rFont val="Calibri"/>
            <family val="2"/>
            <charset val="238"/>
          </rPr>
          <t>SZV_F:KFHUtem2</t>
        </r>
      </text>
    </comment>
    <comment ref="AI25" authorId="0" shapeId="0" xr:uid="{6CB953CC-4A34-480D-9478-D4914546A0AB}">
      <text>
        <r>
          <rPr>
            <sz val="11"/>
            <rFont val="Calibri"/>
            <family val="2"/>
            <charset val="238"/>
          </rPr>
          <t>SZV_F:Egyeb_SajatUtem2</t>
        </r>
      </text>
    </comment>
    <comment ref="AJ25" authorId="0" shapeId="0" xr:uid="{183534B1-2C16-48C0-8E6E-D08BB76CF9C8}">
      <text>
        <r>
          <rPr>
            <sz val="11"/>
            <rFont val="Calibri"/>
            <family val="2"/>
            <charset val="238"/>
          </rPr>
          <t>SZV_F:DijUtem2</t>
        </r>
      </text>
    </comment>
    <comment ref="AK25" authorId="0" shapeId="0" xr:uid="{8E681E54-9C5F-4620-8B9F-B34932C1D987}">
      <text>
        <r>
          <rPr>
            <sz val="11"/>
            <rFont val="Calibri"/>
            <family val="2"/>
            <charset val="238"/>
          </rPr>
          <t>SZV_F:EM_Melleklet1_Utem2</t>
        </r>
      </text>
    </comment>
    <comment ref="AL25" authorId="0" shapeId="0" xr:uid="{45C47BF4-0644-4627-870D-5D7EEFC0BB2D}">
      <text>
        <r>
          <rPr>
            <sz val="11"/>
            <rFont val="Calibri"/>
            <family val="2"/>
            <charset val="238"/>
          </rPr>
          <t>SZV_F:EgyebAllamiUtem2</t>
        </r>
      </text>
    </comment>
    <comment ref="AM25" authorId="0" shapeId="0" xr:uid="{FDC7BE14-5DE7-456F-9381-4C7F159CE118}">
      <text>
        <r>
          <rPr>
            <sz val="11"/>
            <rFont val="Calibri"/>
            <family val="2"/>
            <charset val="238"/>
          </rPr>
          <t>SZV_F:OnkormanyzatiUtem2</t>
        </r>
      </text>
    </comment>
    <comment ref="AN25" authorId="0" shapeId="0" xr:uid="{A2841C1D-22C0-4FBC-8A7D-B6DB0A936353}">
      <text>
        <r>
          <rPr>
            <sz val="11"/>
            <rFont val="Calibri"/>
            <family val="2"/>
            <charset val="238"/>
          </rPr>
          <t>SZV_F:EUUtem2</t>
        </r>
      </text>
    </comment>
    <comment ref="AO25" authorId="0" shapeId="0" xr:uid="{90F965C0-6185-46E9-96CC-E38AF7BD67C6}">
      <text>
        <r>
          <rPr>
            <sz val="11"/>
            <rFont val="Calibri"/>
            <family val="2"/>
            <charset val="238"/>
          </rPr>
          <t>SZV_F:EgyebUtem2</t>
        </r>
      </text>
    </comment>
    <comment ref="AP25" authorId="0" shapeId="0" xr:uid="{9E348E8F-6C1B-4E29-9F15-4469B6576EC4}">
      <text>
        <r>
          <rPr>
            <sz val="11"/>
            <rFont val="Calibri"/>
            <family val="2"/>
            <charset val="238"/>
          </rPr>
          <t>SZV_F:HitelKotvenyUtem2</t>
        </r>
      </text>
    </comment>
    <comment ref="AQ25" authorId="0" shapeId="0" xr:uid="{84E9892C-7EC7-4ED9-9697-4BD034CBEB88}">
      <text>
        <r>
          <rPr>
            <sz val="11"/>
            <rFont val="Calibri"/>
            <family val="2"/>
            <charset val="238"/>
          </rPr>
          <t>SZV_F:OsszesenUtem2</t>
        </r>
      </text>
    </comment>
    <comment ref="AR25" authorId="0" shapeId="0" xr:uid="{74873C81-DDEA-46FD-8A94-888ED400C979}">
      <text>
        <r>
          <rPr>
            <sz val="11"/>
            <rFont val="Calibri"/>
            <family val="2"/>
            <charset val="238"/>
          </rPr>
          <t>SZV_F:ForrashianyUtem2</t>
        </r>
      </text>
    </comment>
    <comment ref="AU25" authorId="0" shapeId="0" xr:uid="{D19D9001-FCD5-4760-AC4D-E3FBB48959E7}">
      <text>
        <r>
          <rPr>
            <sz val="11"/>
            <rFont val="Calibri"/>
            <family val="2"/>
            <charset val="238"/>
          </rPr>
          <t>SZV_F:Indokolas</t>
        </r>
      </text>
    </comment>
    <comment ref="AV25" authorId="0" shapeId="0" xr:uid="{A1753465-F5C6-4BDB-98C4-3CB14E681303}">
      <text>
        <r>
          <rPr>
            <sz val="11"/>
            <rFont val="Calibri"/>
            <family val="2"/>
            <charset val="238"/>
          </rPr>
          <t>SZV_F:Megjegyzes</t>
        </r>
      </text>
    </comment>
    <comment ref="AW25" authorId="0" shapeId="0" xr:uid="{39EC52D7-1CCE-4A1E-B833-F385B25392ED}">
      <text>
        <r>
          <rPr>
            <sz val="11"/>
            <rFont val="Calibri"/>
            <family val="2"/>
            <charset val="238"/>
          </rPr>
          <t>SZV_F:FeladatSorszam</t>
        </r>
      </text>
    </comment>
    <comment ref="AY25" authorId="0" shapeId="0" xr:uid="{76B19FE7-7FFF-487C-98D0-FD891386056A}">
      <text>
        <r>
          <rPr>
            <sz val="11"/>
            <rFont val="Calibri"/>
            <family val="2"/>
            <charset val="238"/>
          </rPr>
          <t>SZV_F:ISA</t>
        </r>
      </text>
    </comment>
    <comment ref="B26" authorId="0" shapeId="0" xr:uid="{EFAA7C8C-A0F0-4AA7-88BA-BB00965110F4}">
      <text>
        <r>
          <rPr>
            <sz val="11"/>
            <rFont val="Calibri"/>
            <family val="2"/>
            <charset val="238"/>
          </rPr>
          <t>SZV_F:FontossagiSorrent</t>
        </r>
      </text>
    </comment>
    <comment ref="C26" authorId="0" shapeId="0" xr:uid="{93CF95B0-C8AA-4513-B5FF-33EBADC0D772}">
      <text>
        <r>
          <rPr>
            <sz val="11"/>
            <rFont val="Calibri"/>
            <family val="2"/>
            <charset val="238"/>
          </rPr>
          <t>SZV_F:FeladatKategoria</t>
        </r>
      </text>
    </comment>
    <comment ref="D26" authorId="0" shapeId="0" xr:uid="{9DEC3F86-18D4-4CD7-8D83-3698FCC88675}">
      <text>
        <r>
          <rPr>
            <sz val="11"/>
            <rFont val="Calibri"/>
            <family val="2"/>
            <charset val="238"/>
          </rPr>
          <t>SZV_F:FeladatMegnevezes</t>
        </r>
      </text>
    </comment>
    <comment ref="E26" authorId="0" shapeId="0" xr:uid="{9670BDCC-BB08-490D-A9B1-30EB68179417}">
      <text>
        <r>
          <rPr>
            <sz val="11"/>
            <rFont val="Calibri"/>
            <family val="2"/>
            <charset val="238"/>
          </rPr>
          <t>SZV_F:ElviEngedelySzam</t>
        </r>
      </text>
    </comment>
    <comment ref="F26" authorId="0" shapeId="0" xr:uid="{45CCEE39-268C-4BA8-9A4D-EA7B8B5AAF11}">
      <text>
        <r>
          <rPr>
            <sz val="11"/>
            <rFont val="Calibri"/>
            <family val="2"/>
            <charset val="238"/>
          </rPr>
          <t>SZV_F:VKR_Kod</t>
        </r>
      </text>
    </comment>
    <comment ref="G26" authorId="0" shapeId="0" xr:uid="{98737A36-4FCA-4C30-80A0-557D579A14BF}">
      <text>
        <r>
          <rPr>
            <sz val="11"/>
            <rFont val="Calibri"/>
            <family val="2"/>
            <charset val="238"/>
          </rPr>
          <t>SZV_F:VKR_Nev</t>
        </r>
      </text>
    </comment>
    <comment ref="H26" authorId="0" shapeId="0" xr:uid="{8BB6F3DF-3C66-4439-8DE1-266EE7CDB087}">
      <text>
        <r>
          <rPr>
            <sz val="11"/>
            <rFont val="Calibri"/>
            <family val="2"/>
            <charset val="238"/>
          </rPr>
          <t>SZV_F:FeladatAzonosito</t>
        </r>
      </text>
    </comment>
    <comment ref="I26" authorId="0" shapeId="0" xr:uid="{AF7216D6-C16B-467B-AF61-378DE9565014}">
      <text>
        <r>
          <rPr>
            <sz val="11"/>
            <rFont val="Calibri"/>
            <family val="2"/>
            <charset val="238"/>
          </rPr>
          <t>SZV_F:EllatasiTerulet</t>
        </r>
      </text>
    </comment>
    <comment ref="J26" authorId="0" shapeId="0" xr:uid="{E7EE5371-4DD1-4EDE-9154-447B142214D4}">
      <text>
        <r>
          <rPr>
            <sz val="11"/>
            <rFont val="Calibri"/>
            <family val="2"/>
            <charset val="238"/>
          </rPr>
          <t>SZV_F:EllatasertFelelos</t>
        </r>
      </text>
    </comment>
    <comment ref="K26" authorId="0" shapeId="0" xr:uid="{19FABD54-5526-4611-AD79-D5FB5941AB4E}">
      <text>
        <r>
          <rPr>
            <sz val="11"/>
            <rFont val="Calibri"/>
            <family val="2"/>
            <charset val="238"/>
          </rPr>
          <t>SZV_F:TervezettNettoKoltseg</t>
        </r>
      </text>
    </comment>
    <comment ref="L26" authorId="0" shapeId="0" xr:uid="{0EB501FC-56C2-4AB1-8E27-B6E650A2C845}">
      <text>
        <r>
          <rPr>
            <sz val="11"/>
            <rFont val="Calibri"/>
            <family val="2"/>
            <charset val="238"/>
          </rPr>
          <t>SZV_F:IdotartamKezdes</t>
        </r>
      </text>
    </comment>
    <comment ref="M26" authorId="0" shapeId="0" xr:uid="{D60BE649-471F-4BA0-89E5-71A43C7D7F94}">
      <text>
        <r>
          <rPr>
            <sz val="11"/>
            <rFont val="Calibri"/>
            <family val="2"/>
            <charset val="238"/>
          </rPr>
          <t>SZV_F:IdotartamBefejezes</t>
        </r>
      </text>
    </comment>
    <comment ref="N26" authorId="0" shapeId="0" xr:uid="{2100E2EB-4D1D-469A-B104-5011D38115A6}">
      <text>
        <r>
          <rPr>
            <sz val="11"/>
            <rFont val="Calibri"/>
            <family val="2"/>
            <charset val="238"/>
          </rPr>
          <t>SZV_F:NettoKoltsegUtem1</t>
        </r>
      </text>
    </comment>
    <comment ref="O26" authorId="0" shapeId="0" xr:uid="{6B7CE475-7BEE-40F9-A9CE-AFDB95C267EF}">
      <text>
        <r>
          <rPr>
            <sz val="11"/>
            <rFont val="Calibri"/>
            <family val="2"/>
            <charset val="238"/>
          </rPr>
          <t>SZV_F:NettoKoltsegUtem2</t>
        </r>
      </text>
    </comment>
    <comment ref="P26" authorId="0" shapeId="0" xr:uid="{A63D5CD1-289E-4A61-9FBE-9491EB8EB3EB}">
      <text>
        <r>
          <rPr>
            <sz val="11"/>
            <rFont val="Calibri"/>
            <family val="2"/>
            <charset val="238"/>
          </rPr>
          <t>SZV_F:EM_Melleklet2_KTG</t>
        </r>
      </text>
    </comment>
    <comment ref="R26" authorId="0" shapeId="0" xr:uid="{4E6ED7AC-8F93-41FE-8F17-5B09D97B0D98}">
      <text>
        <r>
          <rPr>
            <sz val="11"/>
            <rFont val="Calibri"/>
            <family val="2"/>
            <charset val="238"/>
          </rPr>
          <t>SZV_F:HDUtem1</t>
        </r>
      </text>
    </comment>
    <comment ref="S26" authorId="0" shapeId="0" xr:uid="{22C77990-F094-4F87-86B9-009006A5C327}">
      <text>
        <r>
          <rPr>
            <sz val="11"/>
            <rFont val="Calibri"/>
            <family val="2"/>
            <charset val="238"/>
          </rPr>
          <t>SZV_F:ECSUtem1</t>
        </r>
      </text>
    </comment>
    <comment ref="T26" authorId="0" shapeId="0" xr:uid="{8D664363-4B7D-425D-ADF2-A66EF09BE520}">
      <text>
        <r>
          <rPr>
            <sz val="11"/>
            <rFont val="Calibri"/>
            <family val="2"/>
            <charset val="238"/>
          </rPr>
          <t>SZV_F:KFHUtem1</t>
        </r>
      </text>
    </comment>
    <comment ref="U26" authorId="0" shapeId="0" xr:uid="{2AEDEFB5-AC34-4F75-ADB3-FA7AB65B6B6E}">
      <text>
        <r>
          <rPr>
            <sz val="11"/>
            <rFont val="Calibri"/>
            <family val="2"/>
            <charset val="238"/>
          </rPr>
          <t>SZV_F:Egyeb_SajatUtem1</t>
        </r>
      </text>
    </comment>
    <comment ref="V26" authorId="0" shapeId="0" xr:uid="{D23777BD-AAA1-4AE6-AD98-798043CD0CAC}">
      <text>
        <r>
          <rPr>
            <sz val="11"/>
            <rFont val="Calibri"/>
            <family val="2"/>
            <charset val="238"/>
          </rPr>
          <t>SZV_F:DijUtem1</t>
        </r>
      </text>
    </comment>
    <comment ref="W26" authorId="0" shapeId="0" xr:uid="{9B278018-866D-41C2-A7D0-2D9152E73061}">
      <text>
        <r>
          <rPr>
            <sz val="11"/>
            <rFont val="Calibri"/>
            <family val="2"/>
            <charset val="238"/>
          </rPr>
          <t>SZV_F:EM_Melleklet1_Utem1</t>
        </r>
      </text>
    </comment>
    <comment ref="X26" authorId="0" shapeId="0" xr:uid="{D8A6C4C8-B617-4A8D-8F65-2419559BB474}">
      <text>
        <r>
          <rPr>
            <sz val="11"/>
            <rFont val="Calibri"/>
            <family val="2"/>
            <charset val="238"/>
          </rPr>
          <t>SZV_F:EgyebAllamiUtem1</t>
        </r>
      </text>
    </comment>
    <comment ref="Y26" authorId="0" shapeId="0" xr:uid="{231977E1-64C8-42C3-9795-2B5616465BB8}">
      <text>
        <r>
          <rPr>
            <sz val="11"/>
            <rFont val="Calibri"/>
            <family val="2"/>
            <charset val="238"/>
          </rPr>
          <t>SZV_F:OnkormanyzatiUtem1</t>
        </r>
      </text>
    </comment>
    <comment ref="Z26" authorId="0" shapeId="0" xr:uid="{6A323E1B-8963-4FD7-BF8D-AECF2D60F0AD}">
      <text>
        <r>
          <rPr>
            <sz val="11"/>
            <rFont val="Calibri"/>
            <family val="2"/>
            <charset val="238"/>
          </rPr>
          <t>SZV_F:EUUtem1</t>
        </r>
      </text>
    </comment>
    <comment ref="AA26" authorId="0" shapeId="0" xr:uid="{90720CCC-C43B-4165-914F-CACFA4642AEC}">
      <text>
        <r>
          <rPr>
            <sz val="11"/>
            <rFont val="Calibri"/>
            <family val="2"/>
            <charset val="238"/>
          </rPr>
          <t>SZV_F:EgyebUtem1</t>
        </r>
      </text>
    </comment>
    <comment ref="AB26" authorId="0" shapeId="0" xr:uid="{F7FE389A-EE84-4088-AD12-C48DB23B5FCB}">
      <text>
        <r>
          <rPr>
            <sz val="11"/>
            <rFont val="Calibri"/>
            <family val="2"/>
            <charset val="238"/>
          </rPr>
          <t>SZV_F:HitelKotvenyUtem1</t>
        </r>
      </text>
    </comment>
    <comment ref="AC26" authorId="0" shapeId="0" xr:uid="{D48C5C8B-6DAB-41E5-81C0-99721139E1D6}">
      <text>
        <r>
          <rPr>
            <sz val="11"/>
            <rFont val="Calibri"/>
            <family val="2"/>
            <charset val="238"/>
          </rPr>
          <t>SZV_F:OsszesenUtem1</t>
        </r>
      </text>
    </comment>
    <comment ref="AF26" authorId="0" shapeId="0" xr:uid="{6C730C78-EB14-4874-B245-8CE2A01DF8F3}">
      <text>
        <r>
          <rPr>
            <sz val="11"/>
            <rFont val="Calibri"/>
            <family val="2"/>
            <charset val="238"/>
          </rPr>
          <t>SZV_F:HDUtem2</t>
        </r>
      </text>
    </comment>
    <comment ref="AG26" authorId="0" shapeId="0" xr:uid="{02CBCFF5-F595-41C5-965E-D0B3F7F204D7}">
      <text>
        <r>
          <rPr>
            <sz val="11"/>
            <rFont val="Calibri"/>
            <family val="2"/>
            <charset val="238"/>
          </rPr>
          <t>SZV_F:ECSUtem2</t>
        </r>
      </text>
    </comment>
    <comment ref="AH26" authorId="0" shapeId="0" xr:uid="{7631072F-70EA-4083-B37B-9F8086385CF1}">
      <text>
        <r>
          <rPr>
            <sz val="11"/>
            <rFont val="Calibri"/>
            <family val="2"/>
            <charset val="238"/>
          </rPr>
          <t>SZV_F:KFHUtem2</t>
        </r>
      </text>
    </comment>
    <comment ref="AI26" authorId="0" shapeId="0" xr:uid="{163D146A-48C3-4F6D-AFE5-7D18F6BCECA2}">
      <text>
        <r>
          <rPr>
            <sz val="11"/>
            <rFont val="Calibri"/>
            <family val="2"/>
            <charset val="238"/>
          </rPr>
          <t>SZV_F:Egyeb_SajatUtem2</t>
        </r>
      </text>
    </comment>
    <comment ref="AJ26" authorId="0" shapeId="0" xr:uid="{9EA03877-9501-4032-871F-26562C27943E}">
      <text>
        <r>
          <rPr>
            <sz val="11"/>
            <rFont val="Calibri"/>
            <family val="2"/>
            <charset val="238"/>
          </rPr>
          <t>SZV_F:DijUtem2</t>
        </r>
      </text>
    </comment>
    <comment ref="AK26" authorId="0" shapeId="0" xr:uid="{83C70282-DCD0-4784-9F11-882761328028}">
      <text>
        <r>
          <rPr>
            <sz val="11"/>
            <rFont val="Calibri"/>
            <family val="2"/>
            <charset val="238"/>
          </rPr>
          <t>SZV_F:EM_Melleklet1_Utem2</t>
        </r>
      </text>
    </comment>
    <comment ref="AL26" authorId="0" shapeId="0" xr:uid="{817D302B-4BCE-4698-8B2E-DF48D76B938E}">
      <text>
        <r>
          <rPr>
            <sz val="11"/>
            <rFont val="Calibri"/>
            <family val="2"/>
            <charset val="238"/>
          </rPr>
          <t>SZV_F:EgyebAllamiUtem2</t>
        </r>
      </text>
    </comment>
    <comment ref="AM26" authorId="0" shapeId="0" xr:uid="{17C166EA-D139-422D-8C20-6B198E494E97}">
      <text>
        <r>
          <rPr>
            <sz val="11"/>
            <rFont val="Calibri"/>
            <family val="2"/>
            <charset val="238"/>
          </rPr>
          <t>SZV_F:OnkormanyzatiUtem2</t>
        </r>
      </text>
    </comment>
    <comment ref="AN26" authorId="0" shapeId="0" xr:uid="{CB919D71-E0DA-4FE6-BB13-976F642EB650}">
      <text>
        <r>
          <rPr>
            <sz val="11"/>
            <rFont val="Calibri"/>
            <family val="2"/>
            <charset val="238"/>
          </rPr>
          <t>SZV_F:EUUtem2</t>
        </r>
      </text>
    </comment>
    <comment ref="AO26" authorId="0" shapeId="0" xr:uid="{1DD1AA16-6EF5-4EBF-9A4E-379E87AFFBF0}">
      <text>
        <r>
          <rPr>
            <sz val="11"/>
            <rFont val="Calibri"/>
            <family val="2"/>
            <charset val="238"/>
          </rPr>
          <t>SZV_F:EgyebUtem2</t>
        </r>
      </text>
    </comment>
    <comment ref="AP26" authorId="0" shapeId="0" xr:uid="{25C01381-F0F9-4650-988E-99F731356A50}">
      <text>
        <r>
          <rPr>
            <sz val="11"/>
            <rFont val="Calibri"/>
            <family val="2"/>
            <charset val="238"/>
          </rPr>
          <t>SZV_F:HitelKotvenyUtem2</t>
        </r>
      </text>
    </comment>
    <comment ref="AQ26" authorId="0" shapeId="0" xr:uid="{2F9A6C58-01E1-46C8-BDD4-7F4DC6D0BBEA}">
      <text>
        <r>
          <rPr>
            <sz val="11"/>
            <rFont val="Calibri"/>
            <family val="2"/>
            <charset val="238"/>
          </rPr>
          <t>SZV_F:OsszesenUtem2</t>
        </r>
      </text>
    </comment>
    <comment ref="AR26" authorId="0" shapeId="0" xr:uid="{A07C9284-74CC-4C96-BD8F-561E62F2000B}">
      <text>
        <r>
          <rPr>
            <sz val="11"/>
            <rFont val="Calibri"/>
            <family val="2"/>
            <charset val="238"/>
          </rPr>
          <t>SZV_F:ForrashianyUtem2</t>
        </r>
      </text>
    </comment>
    <comment ref="AU26" authorId="0" shapeId="0" xr:uid="{0E0FE8DE-A813-4777-99FB-80518A17B681}">
      <text>
        <r>
          <rPr>
            <sz val="11"/>
            <rFont val="Calibri"/>
            <family val="2"/>
            <charset val="238"/>
          </rPr>
          <t>SZV_F:Indokolas</t>
        </r>
      </text>
    </comment>
    <comment ref="AV26" authorId="0" shapeId="0" xr:uid="{3F835994-419A-4481-903B-78ADF645BAA0}">
      <text>
        <r>
          <rPr>
            <sz val="11"/>
            <rFont val="Calibri"/>
            <family val="2"/>
            <charset val="238"/>
          </rPr>
          <t>SZV_F:Megjegyzes</t>
        </r>
      </text>
    </comment>
    <comment ref="AW26" authorId="0" shapeId="0" xr:uid="{DDBD4A4C-6436-4716-93DB-1A2F18E5ABA9}">
      <text>
        <r>
          <rPr>
            <sz val="11"/>
            <rFont val="Calibri"/>
            <family val="2"/>
            <charset val="238"/>
          </rPr>
          <t>SZV_F:FeladatSorszam</t>
        </r>
      </text>
    </comment>
    <comment ref="AY26" authorId="0" shapeId="0" xr:uid="{47011108-78D3-4660-BB96-945920E32D10}">
      <text>
        <r>
          <rPr>
            <sz val="11"/>
            <rFont val="Calibri"/>
            <family val="2"/>
            <charset val="238"/>
          </rPr>
          <t>SZV_F:ISA</t>
        </r>
      </text>
    </comment>
    <comment ref="B27" authorId="0" shapeId="0" xr:uid="{CBEACD24-2F23-4562-A8D5-E156914218D7}">
      <text>
        <r>
          <rPr>
            <sz val="11"/>
            <rFont val="Calibri"/>
            <family val="2"/>
            <charset val="238"/>
          </rPr>
          <t>SZV_F:FontossagiSorrent</t>
        </r>
      </text>
    </comment>
    <comment ref="C27" authorId="0" shapeId="0" xr:uid="{6FD45FFA-6043-45C0-B542-94C926781A9F}">
      <text>
        <r>
          <rPr>
            <sz val="11"/>
            <rFont val="Calibri"/>
            <family val="2"/>
            <charset val="238"/>
          </rPr>
          <t>SZV_F:FeladatKategoria</t>
        </r>
      </text>
    </comment>
    <comment ref="D27" authorId="0" shapeId="0" xr:uid="{9EF4B159-DF1D-41DA-A145-47951C8A3181}">
      <text>
        <r>
          <rPr>
            <sz val="11"/>
            <rFont val="Calibri"/>
            <family val="2"/>
            <charset val="238"/>
          </rPr>
          <t>SZV_F:FeladatMegnevezes</t>
        </r>
      </text>
    </comment>
    <comment ref="E27" authorId="0" shapeId="0" xr:uid="{B2039A06-DF2A-4C5E-8835-217B91456058}">
      <text>
        <r>
          <rPr>
            <sz val="11"/>
            <rFont val="Calibri"/>
            <family val="2"/>
            <charset val="238"/>
          </rPr>
          <t>SZV_F:ElviEngedelySzam</t>
        </r>
      </text>
    </comment>
    <comment ref="F27" authorId="0" shapeId="0" xr:uid="{24AC807C-AF60-43A5-BACF-18A9CFF3B95D}">
      <text>
        <r>
          <rPr>
            <sz val="11"/>
            <rFont val="Calibri"/>
            <family val="2"/>
            <charset val="238"/>
          </rPr>
          <t>SZV_F:VKR_Kod</t>
        </r>
      </text>
    </comment>
    <comment ref="G27" authorId="0" shapeId="0" xr:uid="{6AF42BEF-8859-4FAE-B165-0B84F66FB042}">
      <text>
        <r>
          <rPr>
            <sz val="11"/>
            <rFont val="Calibri"/>
            <family val="2"/>
            <charset val="238"/>
          </rPr>
          <t>SZV_F:VKR_Nev</t>
        </r>
      </text>
    </comment>
    <comment ref="H27" authorId="0" shapeId="0" xr:uid="{2BB9B38F-9515-4ED1-ACF2-614087E3126D}">
      <text>
        <r>
          <rPr>
            <sz val="11"/>
            <rFont val="Calibri"/>
            <family val="2"/>
            <charset val="238"/>
          </rPr>
          <t>SZV_F:FeladatAzonosito</t>
        </r>
      </text>
    </comment>
    <comment ref="I27" authorId="0" shapeId="0" xr:uid="{DC9FB120-8B63-4ABB-8425-6A29E25AEE5B}">
      <text>
        <r>
          <rPr>
            <sz val="11"/>
            <rFont val="Calibri"/>
            <family val="2"/>
            <charset val="238"/>
          </rPr>
          <t>SZV_F:EllatasiTerulet</t>
        </r>
      </text>
    </comment>
    <comment ref="J27" authorId="0" shapeId="0" xr:uid="{CD96918C-F258-4340-AE64-198A58D67B7D}">
      <text>
        <r>
          <rPr>
            <sz val="11"/>
            <rFont val="Calibri"/>
            <family val="2"/>
            <charset val="238"/>
          </rPr>
          <t>SZV_F:EllatasertFelelos</t>
        </r>
      </text>
    </comment>
    <comment ref="K27" authorId="0" shapeId="0" xr:uid="{16D56DC8-30C5-43E5-A409-2F46384F9D10}">
      <text>
        <r>
          <rPr>
            <sz val="11"/>
            <rFont val="Calibri"/>
            <family val="2"/>
            <charset val="238"/>
          </rPr>
          <t>SZV_F:TervezettNettoKoltseg</t>
        </r>
      </text>
    </comment>
    <comment ref="L27" authorId="0" shapeId="0" xr:uid="{0131995E-1C7C-4A11-9400-CAEC0C03D471}">
      <text>
        <r>
          <rPr>
            <sz val="11"/>
            <rFont val="Calibri"/>
            <family val="2"/>
            <charset val="238"/>
          </rPr>
          <t>SZV_F:IdotartamKezdes</t>
        </r>
      </text>
    </comment>
    <comment ref="M27" authorId="0" shapeId="0" xr:uid="{6E5C6B4C-28E4-41B4-9C7B-BD0567E01AB4}">
      <text>
        <r>
          <rPr>
            <sz val="11"/>
            <rFont val="Calibri"/>
            <family val="2"/>
            <charset val="238"/>
          </rPr>
          <t>SZV_F:IdotartamBefejezes</t>
        </r>
      </text>
    </comment>
    <comment ref="N27" authorId="0" shapeId="0" xr:uid="{A6847D65-D07F-45B5-BE67-EE6F0F01FBE0}">
      <text>
        <r>
          <rPr>
            <sz val="11"/>
            <rFont val="Calibri"/>
            <family val="2"/>
            <charset val="238"/>
          </rPr>
          <t>SZV_F:NettoKoltsegUtem1</t>
        </r>
      </text>
    </comment>
    <comment ref="O27" authorId="0" shapeId="0" xr:uid="{E443A91E-3B44-42BB-A86F-96FB151DEA0D}">
      <text>
        <r>
          <rPr>
            <sz val="11"/>
            <rFont val="Calibri"/>
            <family val="2"/>
            <charset val="238"/>
          </rPr>
          <t>SZV_F:NettoKoltsegUtem2</t>
        </r>
      </text>
    </comment>
    <comment ref="P27" authorId="0" shapeId="0" xr:uid="{20744CC4-714D-4AFB-881E-6CBE34F09192}">
      <text>
        <r>
          <rPr>
            <sz val="11"/>
            <rFont val="Calibri"/>
            <family val="2"/>
            <charset val="238"/>
          </rPr>
          <t>SZV_F:EM_Melleklet2_KTG</t>
        </r>
      </text>
    </comment>
    <comment ref="R27" authorId="0" shapeId="0" xr:uid="{2DC73787-4EB3-46B2-9107-261998F5ACF2}">
      <text>
        <r>
          <rPr>
            <sz val="11"/>
            <rFont val="Calibri"/>
            <family val="2"/>
            <charset val="238"/>
          </rPr>
          <t>SZV_F:HDUtem1</t>
        </r>
      </text>
    </comment>
    <comment ref="S27" authorId="0" shapeId="0" xr:uid="{B61418F7-BFE4-4CF7-B1D3-5B838B3222F7}">
      <text>
        <r>
          <rPr>
            <sz val="11"/>
            <rFont val="Calibri"/>
            <family val="2"/>
            <charset val="238"/>
          </rPr>
          <t>SZV_F:ECSUtem1</t>
        </r>
      </text>
    </comment>
    <comment ref="T27" authorId="0" shapeId="0" xr:uid="{63CB5F22-685B-4B54-8B46-19B2A075B817}">
      <text>
        <r>
          <rPr>
            <sz val="11"/>
            <rFont val="Calibri"/>
            <family val="2"/>
            <charset val="238"/>
          </rPr>
          <t>SZV_F:KFHUtem1</t>
        </r>
      </text>
    </comment>
    <comment ref="U27" authorId="0" shapeId="0" xr:uid="{3436D1A2-C35D-4C02-BB34-FB061049848B}">
      <text>
        <r>
          <rPr>
            <sz val="11"/>
            <rFont val="Calibri"/>
            <family val="2"/>
            <charset val="238"/>
          </rPr>
          <t>SZV_F:Egyeb_SajatUtem1</t>
        </r>
      </text>
    </comment>
    <comment ref="V27" authorId="0" shapeId="0" xr:uid="{4F848B5F-16CF-4E4F-A325-C3FE9117C3AF}">
      <text>
        <r>
          <rPr>
            <sz val="11"/>
            <rFont val="Calibri"/>
            <family val="2"/>
            <charset val="238"/>
          </rPr>
          <t>SZV_F:DijUtem1</t>
        </r>
      </text>
    </comment>
    <comment ref="W27" authorId="0" shapeId="0" xr:uid="{6ACD1763-D0A6-4311-A587-360865B85125}">
      <text>
        <r>
          <rPr>
            <sz val="11"/>
            <rFont val="Calibri"/>
            <family val="2"/>
            <charset val="238"/>
          </rPr>
          <t>SZV_F:EM_Melleklet1_Utem1</t>
        </r>
      </text>
    </comment>
    <comment ref="X27" authorId="0" shapeId="0" xr:uid="{8C60B02F-25C3-4C0F-B900-11FDF7180698}">
      <text>
        <r>
          <rPr>
            <sz val="11"/>
            <rFont val="Calibri"/>
            <family val="2"/>
            <charset val="238"/>
          </rPr>
          <t>SZV_F:EgyebAllamiUtem1</t>
        </r>
      </text>
    </comment>
    <comment ref="Y27" authorId="0" shapeId="0" xr:uid="{86B99169-240F-49CC-8DD6-4F8DE923C752}">
      <text>
        <r>
          <rPr>
            <sz val="11"/>
            <rFont val="Calibri"/>
            <family val="2"/>
            <charset val="238"/>
          </rPr>
          <t>SZV_F:OnkormanyzatiUtem1</t>
        </r>
      </text>
    </comment>
    <comment ref="Z27" authorId="0" shapeId="0" xr:uid="{5AF0C1C3-641C-4C47-847D-F8880C974B9E}">
      <text>
        <r>
          <rPr>
            <sz val="11"/>
            <rFont val="Calibri"/>
            <family val="2"/>
            <charset val="238"/>
          </rPr>
          <t>SZV_F:EUUtem1</t>
        </r>
      </text>
    </comment>
    <comment ref="AA27" authorId="0" shapeId="0" xr:uid="{159CA6CD-E3CA-4F45-B8DE-BE3FCCB07496}">
      <text>
        <r>
          <rPr>
            <sz val="11"/>
            <rFont val="Calibri"/>
            <family val="2"/>
            <charset val="238"/>
          </rPr>
          <t>SZV_F:EgyebUtem1</t>
        </r>
      </text>
    </comment>
    <comment ref="AB27" authorId="0" shapeId="0" xr:uid="{31A28845-8DFC-474F-ACA3-273F04871588}">
      <text>
        <r>
          <rPr>
            <sz val="11"/>
            <rFont val="Calibri"/>
            <family val="2"/>
            <charset val="238"/>
          </rPr>
          <t>SZV_F:HitelKotvenyUtem1</t>
        </r>
      </text>
    </comment>
    <comment ref="AC27" authorId="0" shapeId="0" xr:uid="{18CAD11F-F56E-4F3A-AA51-E49CB6647729}">
      <text>
        <r>
          <rPr>
            <sz val="11"/>
            <rFont val="Calibri"/>
            <family val="2"/>
            <charset val="238"/>
          </rPr>
          <t>SZV_F:OsszesenUtem1</t>
        </r>
      </text>
    </comment>
    <comment ref="AF27" authorId="0" shapeId="0" xr:uid="{FFE2BC33-EE36-46E2-8F32-0673DC4CF772}">
      <text>
        <r>
          <rPr>
            <sz val="11"/>
            <rFont val="Calibri"/>
            <family val="2"/>
            <charset val="238"/>
          </rPr>
          <t>SZV_F:HDUtem2</t>
        </r>
      </text>
    </comment>
    <comment ref="AG27" authorId="0" shapeId="0" xr:uid="{43A92A5F-FB60-4144-B1B8-AC9493DB4AA4}">
      <text>
        <r>
          <rPr>
            <sz val="11"/>
            <rFont val="Calibri"/>
            <family val="2"/>
            <charset val="238"/>
          </rPr>
          <t>SZV_F:ECSUtem2</t>
        </r>
      </text>
    </comment>
    <comment ref="AH27" authorId="0" shapeId="0" xr:uid="{1521AF1F-14A1-4459-9C3E-7B441C270577}">
      <text>
        <r>
          <rPr>
            <sz val="11"/>
            <rFont val="Calibri"/>
            <family val="2"/>
            <charset val="238"/>
          </rPr>
          <t>SZV_F:KFHUtem2</t>
        </r>
      </text>
    </comment>
    <comment ref="AI27" authorId="0" shapeId="0" xr:uid="{24FF587F-C9E2-4910-88C5-ACC148A2BD98}">
      <text>
        <r>
          <rPr>
            <sz val="11"/>
            <rFont val="Calibri"/>
            <family val="2"/>
            <charset val="238"/>
          </rPr>
          <t>SZV_F:Egyeb_SajatUtem2</t>
        </r>
      </text>
    </comment>
    <comment ref="AJ27" authorId="0" shapeId="0" xr:uid="{94F6D0C1-E4C5-4C32-8583-F914D6B40A16}">
      <text>
        <r>
          <rPr>
            <sz val="11"/>
            <rFont val="Calibri"/>
            <family val="2"/>
            <charset val="238"/>
          </rPr>
          <t>SZV_F:DijUtem2</t>
        </r>
      </text>
    </comment>
    <comment ref="AK27" authorId="0" shapeId="0" xr:uid="{E5714B58-8070-4B05-BED3-70C1683CFCAE}">
      <text>
        <r>
          <rPr>
            <sz val="11"/>
            <rFont val="Calibri"/>
            <family val="2"/>
            <charset val="238"/>
          </rPr>
          <t>SZV_F:EM_Melleklet1_Utem2</t>
        </r>
      </text>
    </comment>
    <comment ref="AL27" authorId="0" shapeId="0" xr:uid="{D17BE59F-E0A6-4610-BF54-2464E5BFD6E7}">
      <text>
        <r>
          <rPr>
            <sz val="11"/>
            <rFont val="Calibri"/>
            <family val="2"/>
            <charset val="238"/>
          </rPr>
          <t>SZV_F:EgyebAllamiUtem2</t>
        </r>
      </text>
    </comment>
    <comment ref="AM27" authorId="0" shapeId="0" xr:uid="{D022E3C4-02E5-4EF6-822A-B7EA2924E30B}">
      <text>
        <r>
          <rPr>
            <sz val="11"/>
            <rFont val="Calibri"/>
            <family val="2"/>
            <charset val="238"/>
          </rPr>
          <t>SZV_F:OnkormanyzatiUtem2</t>
        </r>
      </text>
    </comment>
    <comment ref="AN27" authorId="0" shapeId="0" xr:uid="{ADF5CC27-0544-4BAB-8E95-B38A76CF7163}">
      <text>
        <r>
          <rPr>
            <sz val="11"/>
            <rFont val="Calibri"/>
            <family val="2"/>
            <charset val="238"/>
          </rPr>
          <t>SZV_F:EUUtem2</t>
        </r>
      </text>
    </comment>
    <comment ref="AO27" authorId="0" shapeId="0" xr:uid="{C9E6F616-EECF-4A00-99E5-D7930B72D092}">
      <text>
        <r>
          <rPr>
            <sz val="11"/>
            <rFont val="Calibri"/>
            <family val="2"/>
            <charset val="238"/>
          </rPr>
          <t>SZV_F:EgyebUtem2</t>
        </r>
      </text>
    </comment>
    <comment ref="AP27" authorId="0" shapeId="0" xr:uid="{2A17B1E2-B5FF-438A-ADDD-F3FC0D0AC9B6}">
      <text>
        <r>
          <rPr>
            <sz val="11"/>
            <rFont val="Calibri"/>
            <family val="2"/>
            <charset val="238"/>
          </rPr>
          <t>SZV_F:HitelKotvenyUtem2</t>
        </r>
      </text>
    </comment>
    <comment ref="AQ27" authorId="0" shapeId="0" xr:uid="{22163E35-04A1-4A1D-A90B-06D91CEBAB6E}">
      <text>
        <r>
          <rPr>
            <sz val="11"/>
            <rFont val="Calibri"/>
            <family val="2"/>
            <charset val="238"/>
          </rPr>
          <t>SZV_F:OsszesenUtem2</t>
        </r>
      </text>
    </comment>
    <comment ref="AR27" authorId="0" shapeId="0" xr:uid="{81E1F647-7B87-46CE-9EEE-CA7F8CDC043F}">
      <text>
        <r>
          <rPr>
            <sz val="11"/>
            <rFont val="Calibri"/>
            <family val="2"/>
            <charset val="238"/>
          </rPr>
          <t>SZV_F:ForrashianyUtem2</t>
        </r>
      </text>
    </comment>
    <comment ref="AU27" authorId="0" shapeId="0" xr:uid="{AF10340F-8B2C-4474-BC90-F9E4D2296CFD}">
      <text>
        <r>
          <rPr>
            <sz val="11"/>
            <rFont val="Calibri"/>
            <family val="2"/>
            <charset val="238"/>
          </rPr>
          <t>SZV_F:Indokolas</t>
        </r>
      </text>
    </comment>
    <comment ref="AV27" authorId="0" shapeId="0" xr:uid="{3A55F242-5786-462E-8803-0B1DC9F90556}">
      <text>
        <r>
          <rPr>
            <sz val="11"/>
            <rFont val="Calibri"/>
            <family val="2"/>
            <charset val="238"/>
          </rPr>
          <t>SZV_F:Megjegyzes</t>
        </r>
      </text>
    </comment>
    <comment ref="AW27" authorId="0" shapeId="0" xr:uid="{43D0B107-2C80-4172-9188-65207C7435E9}">
      <text>
        <r>
          <rPr>
            <sz val="11"/>
            <rFont val="Calibri"/>
            <family val="2"/>
            <charset val="238"/>
          </rPr>
          <t>SZV_F:FeladatSorszam</t>
        </r>
      </text>
    </comment>
    <comment ref="AY27" authorId="0" shapeId="0" xr:uid="{CB5A405E-5162-4E60-9CC4-7DB51C01A7AB}">
      <text>
        <r>
          <rPr>
            <sz val="11"/>
            <rFont val="Calibri"/>
            <family val="2"/>
            <charset val="238"/>
          </rPr>
          <t>SZV_F:ISA</t>
        </r>
      </text>
    </comment>
    <comment ref="B28" authorId="0" shapeId="0" xr:uid="{B922A453-DEDA-4944-9662-902F45261F67}">
      <text>
        <r>
          <rPr>
            <sz val="11"/>
            <rFont val="Calibri"/>
            <family val="2"/>
            <charset val="238"/>
          </rPr>
          <t>SZV_F:FontossagiSorrent</t>
        </r>
      </text>
    </comment>
    <comment ref="C28" authorId="0" shapeId="0" xr:uid="{BF4BEB8A-13DA-4994-B050-8579EF0E953D}">
      <text>
        <r>
          <rPr>
            <sz val="11"/>
            <rFont val="Calibri"/>
            <family val="2"/>
            <charset val="238"/>
          </rPr>
          <t>SZV_F:FeladatKategoria</t>
        </r>
      </text>
    </comment>
    <comment ref="D28" authorId="0" shapeId="0" xr:uid="{0795BBAB-3B79-4391-A12A-358155FA178E}">
      <text>
        <r>
          <rPr>
            <sz val="11"/>
            <rFont val="Calibri"/>
            <family val="2"/>
            <charset val="238"/>
          </rPr>
          <t>SZV_F:FeladatMegnevezes</t>
        </r>
      </text>
    </comment>
    <comment ref="E28" authorId="0" shapeId="0" xr:uid="{FBC0C7A4-F80F-4371-898D-C9B5FD80BFE3}">
      <text>
        <r>
          <rPr>
            <sz val="11"/>
            <rFont val="Calibri"/>
            <family val="2"/>
            <charset val="238"/>
          </rPr>
          <t>SZV_F:ElviEngedelySzam</t>
        </r>
      </text>
    </comment>
    <comment ref="F28" authorId="0" shapeId="0" xr:uid="{257676EB-4F07-49E5-A667-632EB2D01633}">
      <text>
        <r>
          <rPr>
            <sz val="11"/>
            <rFont val="Calibri"/>
            <family val="2"/>
            <charset val="238"/>
          </rPr>
          <t>SZV_F:VKR_Kod</t>
        </r>
      </text>
    </comment>
    <comment ref="G28" authorId="0" shapeId="0" xr:uid="{FCE0BBF7-CF69-4FBF-8AB2-92B76D4D115C}">
      <text>
        <r>
          <rPr>
            <sz val="11"/>
            <rFont val="Calibri"/>
            <family val="2"/>
            <charset val="238"/>
          </rPr>
          <t>SZV_F:VKR_Nev</t>
        </r>
      </text>
    </comment>
    <comment ref="H28" authorId="0" shapeId="0" xr:uid="{4AFE0A9A-FE4B-4F12-873D-B21977874686}">
      <text>
        <r>
          <rPr>
            <sz val="11"/>
            <rFont val="Calibri"/>
            <family val="2"/>
            <charset val="238"/>
          </rPr>
          <t>SZV_F:FeladatAzonosito</t>
        </r>
      </text>
    </comment>
    <comment ref="I28" authorId="0" shapeId="0" xr:uid="{0DADF103-5A04-43E2-9DC4-BBE21F0FF001}">
      <text>
        <r>
          <rPr>
            <sz val="11"/>
            <rFont val="Calibri"/>
            <family val="2"/>
            <charset val="238"/>
          </rPr>
          <t>SZV_F:EllatasiTerulet</t>
        </r>
      </text>
    </comment>
    <comment ref="J28" authorId="0" shapeId="0" xr:uid="{418ECA67-F994-43B2-B9A5-A153B4ADB44D}">
      <text>
        <r>
          <rPr>
            <sz val="11"/>
            <rFont val="Calibri"/>
            <family val="2"/>
            <charset val="238"/>
          </rPr>
          <t>SZV_F:EllatasertFelelos</t>
        </r>
      </text>
    </comment>
    <comment ref="K28" authorId="0" shapeId="0" xr:uid="{35F1AC4B-CA9E-4C19-B618-888876327BCD}">
      <text>
        <r>
          <rPr>
            <sz val="11"/>
            <rFont val="Calibri"/>
            <family val="2"/>
            <charset val="238"/>
          </rPr>
          <t>SZV_F:TervezettNettoKoltseg</t>
        </r>
      </text>
    </comment>
    <comment ref="L28" authorId="0" shapeId="0" xr:uid="{FE2EDC3E-5052-4E96-A0C9-E13043750966}">
      <text>
        <r>
          <rPr>
            <sz val="11"/>
            <rFont val="Calibri"/>
            <family val="2"/>
            <charset val="238"/>
          </rPr>
          <t>SZV_F:IdotartamKezdes</t>
        </r>
      </text>
    </comment>
    <comment ref="M28" authorId="0" shapeId="0" xr:uid="{155D88D2-547E-48E6-8E39-E93DCB5CC555}">
      <text>
        <r>
          <rPr>
            <sz val="11"/>
            <rFont val="Calibri"/>
            <family val="2"/>
            <charset val="238"/>
          </rPr>
          <t>SZV_F:IdotartamBefejezes</t>
        </r>
      </text>
    </comment>
    <comment ref="N28" authorId="0" shapeId="0" xr:uid="{BB07AA58-25AF-410A-AC87-A2EC88C98787}">
      <text>
        <r>
          <rPr>
            <sz val="11"/>
            <rFont val="Calibri"/>
            <family val="2"/>
            <charset val="238"/>
          </rPr>
          <t>SZV_F:NettoKoltsegUtem1</t>
        </r>
      </text>
    </comment>
    <comment ref="O28" authorId="0" shapeId="0" xr:uid="{09C45068-FCA5-42A5-9C11-B740C86EF99D}">
      <text>
        <r>
          <rPr>
            <sz val="11"/>
            <rFont val="Calibri"/>
            <family val="2"/>
            <charset val="238"/>
          </rPr>
          <t>SZV_F:NettoKoltsegUtem2</t>
        </r>
      </text>
    </comment>
    <comment ref="P28" authorId="0" shapeId="0" xr:uid="{F5EC3604-46FF-4440-AB0A-99922EAF6AEA}">
      <text>
        <r>
          <rPr>
            <sz val="11"/>
            <rFont val="Calibri"/>
            <family val="2"/>
            <charset val="238"/>
          </rPr>
          <t>SZV_F:EM_Melleklet2_KTG</t>
        </r>
      </text>
    </comment>
    <comment ref="R28" authorId="0" shapeId="0" xr:uid="{BB6C8267-6666-4631-8D0B-41A3384E2A7B}">
      <text>
        <r>
          <rPr>
            <sz val="11"/>
            <rFont val="Calibri"/>
            <family val="2"/>
            <charset val="238"/>
          </rPr>
          <t>SZV_F:HDUtem1</t>
        </r>
      </text>
    </comment>
    <comment ref="S28" authorId="0" shapeId="0" xr:uid="{EBBBD56A-1072-40E4-AC30-B74D7D5EB7FA}">
      <text>
        <r>
          <rPr>
            <sz val="11"/>
            <rFont val="Calibri"/>
            <family val="2"/>
            <charset val="238"/>
          </rPr>
          <t>SZV_F:ECSUtem1</t>
        </r>
      </text>
    </comment>
    <comment ref="T28" authorId="0" shapeId="0" xr:uid="{70BAC56A-C118-457C-BE6F-37B9B65D90A4}">
      <text>
        <r>
          <rPr>
            <sz val="11"/>
            <rFont val="Calibri"/>
            <family val="2"/>
            <charset val="238"/>
          </rPr>
          <t>SZV_F:KFHUtem1</t>
        </r>
      </text>
    </comment>
    <comment ref="U28" authorId="0" shapeId="0" xr:uid="{F150209E-8D1E-49BF-9D3D-219A14CC767F}">
      <text>
        <r>
          <rPr>
            <sz val="11"/>
            <rFont val="Calibri"/>
            <family val="2"/>
            <charset val="238"/>
          </rPr>
          <t>SZV_F:Egyeb_SajatUtem1</t>
        </r>
      </text>
    </comment>
    <comment ref="V28" authorId="0" shapeId="0" xr:uid="{AB9D1AEB-C179-4760-A807-17B8BCA13A69}">
      <text>
        <r>
          <rPr>
            <sz val="11"/>
            <rFont val="Calibri"/>
            <family val="2"/>
            <charset val="238"/>
          </rPr>
          <t>SZV_F:DijUtem1</t>
        </r>
      </text>
    </comment>
    <comment ref="W28" authorId="0" shapeId="0" xr:uid="{CA3A9967-17ED-4495-B951-23FF41F03E21}">
      <text>
        <r>
          <rPr>
            <sz val="11"/>
            <rFont val="Calibri"/>
            <family val="2"/>
            <charset val="238"/>
          </rPr>
          <t>SZV_F:EM_Melleklet1_Utem1</t>
        </r>
      </text>
    </comment>
    <comment ref="X28" authorId="0" shapeId="0" xr:uid="{25BE6AF1-B2E3-4DDD-BF90-A63B3B8B1552}">
      <text>
        <r>
          <rPr>
            <sz val="11"/>
            <rFont val="Calibri"/>
            <family val="2"/>
            <charset val="238"/>
          </rPr>
          <t>SZV_F:EgyebAllamiUtem1</t>
        </r>
      </text>
    </comment>
    <comment ref="Y28" authorId="0" shapeId="0" xr:uid="{98D095DC-C375-4F07-8BAD-DE8CEDFF18D8}">
      <text>
        <r>
          <rPr>
            <sz val="11"/>
            <rFont val="Calibri"/>
            <family val="2"/>
            <charset val="238"/>
          </rPr>
          <t>SZV_F:OnkormanyzatiUtem1</t>
        </r>
      </text>
    </comment>
    <comment ref="Z28" authorId="0" shapeId="0" xr:uid="{CA1A1000-AEB0-478D-AC0F-46B21DF3D244}">
      <text>
        <r>
          <rPr>
            <sz val="11"/>
            <rFont val="Calibri"/>
            <family val="2"/>
            <charset val="238"/>
          </rPr>
          <t>SZV_F:EUUtem1</t>
        </r>
      </text>
    </comment>
    <comment ref="AA28" authorId="0" shapeId="0" xr:uid="{E5C5596D-C5C3-4998-ACBD-433B40A72DB7}">
      <text>
        <r>
          <rPr>
            <sz val="11"/>
            <rFont val="Calibri"/>
            <family val="2"/>
            <charset val="238"/>
          </rPr>
          <t>SZV_F:EgyebUtem1</t>
        </r>
      </text>
    </comment>
    <comment ref="AB28" authorId="0" shapeId="0" xr:uid="{9DB4F141-49E5-4F44-AC7E-6ACB2E90E35E}">
      <text>
        <r>
          <rPr>
            <sz val="11"/>
            <rFont val="Calibri"/>
            <family val="2"/>
            <charset val="238"/>
          </rPr>
          <t>SZV_F:HitelKotvenyUtem1</t>
        </r>
      </text>
    </comment>
    <comment ref="AC28" authorId="0" shapeId="0" xr:uid="{F3BB436E-4A21-448B-8E1F-27788230CCF3}">
      <text>
        <r>
          <rPr>
            <sz val="11"/>
            <rFont val="Calibri"/>
            <family val="2"/>
            <charset val="238"/>
          </rPr>
          <t>SZV_F:OsszesenUtem1</t>
        </r>
      </text>
    </comment>
    <comment ref="AF28" authorId="0" shapeId="0" xr:uid="{1759DA50-A41C-497D-98AA-C74699FADB59}">
      <text>
        <r>
          <rPr>
            <sz val="11"/>
            <rFont val="Calibri"/>
            <family val="2"/>
            <charset val="238"/>
          </rPr>
          <t>SZV_F:HDUtem2</t>
        </r>
      </text>
    </comment>
    <comment ref="AG28" authorId="0" shapeId="0" xr:uid="{669D053A-79AE-46FF-BCD3-C975EF75FA3E}">
      <text>
        <r>
          <rPr>
            <sz val="11"/>
            <rFont val="Calibri"/>
            <family val="2"/>
            <charset val="238"/>
          </rPr>
          <t>SZV_F:ECSUtem2</t>
        </r>
      </text>
    </comment>
    <comment ref="AH28" authorId="0" shapeId="0" xr:uid="{4543B7EA-3B1A-4642-8638-26A9B443FA7A}">
      <text>
        <r>
          <rPr>
            <sz val="11"/>
            <rFont val="Calibri"/>
            <family val="2"/>
            <charset val="238"/>
          </rPr>
          <t>SZV_F:KFHUtem2</t>
        </r>
      </text>
    </comment>
    <comment ref="AI28" authorId="0" shapeId="0" xr:uid="{A7926B8E-E5BE-4C31-9C14-FA48481E80E5}">
      <text>
        <r>
          <rPr>
            <sz val="11"/>
            <rFont val="Calibri"/>
            <family val="2"/>
            <charset val="238"/>
          </rPr>
          <t>SZV_F:Egyeb_SajatUtem2</t>
        </r>
      </text>
    </comment>
    <comment ref="AJ28" authorId="0" shapeId="0" xr:uid="{E74F773A-C402-4372-A5E5-E487C17D2996}">
      <text>
        <r>
          <rPr>
            <sz val="11"/>
            <rFont val="Calibri"/>
            <family val="2"/>
            <charset val="238"/>
          </rPr>
          <t>SZV_F:DijUtem2</t>
        </r>
      </text>
    </comment>
    <comment ref="AK28" authorId="0" shapeId="0" xr:uid="{4419C75C-11CA-482D-9EB3-667601D27FDE}">
      <text>
        <r>
          <rPr>
            <sz val="11"/>
            <rFont val="Calibri"/>
            <family val="2"/>
            <charset val="238"/>
          </rPr>
          <t>SZV_F:EM_Melleklet1_Utem2</t>
        </r>
      </text>
    </comment>
    <comment ref="AL28" authorId="0" shapeId="0" xr:uid="{4A100DB7-FCAA-47A5-8E76-461D52A05173}">
      <text>
        <r>
          <rPr>
            <sz val="11"/>
            <rFont val="Calibri"/>
            <family val="2"/>
            <charset val="238"/>
          </rPr>
          <t>SZV_F:EgyebAllamiUtem2</t>
        </r>
      </text>
    </comment>
    <comment ref="AM28" authorId="0" shapeId="0" xr:uid="{55C3AE9A-810E-45EB-BEEE-48AB3892CBD1}">
      <text>
        <r>
          <rPr>
            <sz val="11"/>
            <rFont val="Calibri"/>
            <family val="2"/>
            <charset val="238"/>
          </rPr>
          <t>SZV_F:OnkormanyzatiUtem2</t>
        </r>
      </text>
    </comment>
    <comment ref="AN28" authorId="0" shapeId="0" xr:uid="{47579C85-CF9F-4F80-A792-D0F8DF5F4BDF}">
      <text>
        <r>
          <rPr>
            <sz val="11"/>
            <rFont val="Calibri"/>
            <family val="2"/>
            <charset val="238"/>
          </rPr>
          <t>SZV_F:EUUtem2</t>
        </r>
      </text>
    </comment>
    <comment ref="AO28" authorId="0" shapeId="0" xr:uid="{4DBF5486-09E7-46B0-A879-CF3BE3F3017C}">
      <text>
        <r>
          <rPr>
            <sz val="11"/>
            <rFont val="Calibri"/>
            <family val="2"/>
            <charset val="238"/>
          </rPr>
          <t>SZV_F:EgyebUtem2</t>
        </r>
      </text>
    </comment>
    <comment ref="AP28" authorId="0" shapeId="0" xr:uid="{E79109FD-B7B6-429E-B5AD-E02016C2C514}">
      <text>
        <r>
          <rPr>
            <sz val="11"/>
            <rFont val="Calibri"/>
            <family val="2"/>
            <charset val="238"/>
          </rPr>
          <t>SZV_F:HitelKotvenyUtem2</t>
        </r>
      </text>
    </comment>
    <comment ref="AQ28" authorId="0" shapeId="0" xr:uid="{8B0DAD6A-BCEF-4E63-BD18-89779CAC561A}">
      <text>
        <r>
          <rPr>
            <sz val="11"/>
            <rFont val="Calibri"/>
            <family val="2"/>
            <charset val="238"/>
          </rPr>
          <t>SZV_F:OsszesenUtem2</t>
        </r>
      </text>
    </comment>
    <comment ref="AR28" authorId="0" shapeId="0" xr:uid="{060CABD4-ACB1-4058-99F1-92BE110B5A7C}">
      <text>
        <r>
          <rPr>
            <sz val="11"/>
            <rFont val="Calibri"/>
            <family val="2"/>
            <charset val="238"/>
          </rPr>
          <t>SZV_F:ForrashianyUtem2</t>
        </r>
      </text>
    </comment>
    <comment ref="AU28" authorId="0" shapeId="0" xr:uid="{37146A6D-D2E5-4866-8538-FFE750BEACA2}">
      <text>
        <r>
          <rPr>
            <sz val="11"/>
            <rFont val="Calibri"/>
            <family val="2"/>
            <charset val="238"/>
          </rPr>
          <t>SZV_F:Indokolas</t>
        </r>
      </text>
    </comment>
    <comment ref="AV28" authorId="0" shapeId="0" xr:uid="{43FD7C44-D819-46C8-A49C-F65BCBE47EB2}">
      <text>
        <r>
          <rPr>
            <sz val="11"/>
            <rFont val="Calibri"/>
            <family val="2"/>
            <charset val="238"/>
          </rPr>
          <t>SZV_F:Megjegyzes</t>
        </r>
      </text>
    </comment>
    <comment ref="AW28" authorId="0" shapeId="0" xr:uid="{EA73C55D-2403-48AE-A86E-6156D919082E}">
      <text>
        <r>
          <rPr>
            <sz val="11"/>
            <rFont val="Calibri"/>
            <family val="2"/>
            <charset val="238"/>
          </rPr>
          <t>SZV_F:FeladatSorszam</t>
        </r>
      </text>
    </comment>
    <comment ref="AY28" authorId="0" shapeId="0" xr:uid="{B8179D31-8539-4983-AE25-448953AF7068}">
      <text>
        <r>
          <rPr>
            <sz val="11"/>
            <rFont val="Calibri"/>
            <family val="2"/>
            <charset val="238"/>
          </rPr>
          <t>SZV_F:ISA</t>
        </r>
      </text>
    </comment>
    <comment ref="B29" authorId="0" shapeId="0" xr:uid="{02C7E248-72D3-41DE-9E8B-DF62E65D86F5}">
      <text>
        <r>
          <rPr>
            <sz val="11"/>
            <rFont val="Calibri"/>
            <family val="2"/>
            <charset val="238"/>
          </rPr>
          <t>SZV_F:FontossagiSorrent</t>
        </r>
      </text>
    </comment>
    <comment ref="C29" authorId="0" shapeId="0" xr:uid="{5A2FF938-B7DF-4805-A855-6E567313EA2D}">
      <text>
        <r>
          <rPr>
            <sz val="11"/>
            <rFont val="Calibri"/>
            <family val="2"/>
            <charset val="238"/>
          </rPr>
          <t>SZV_F:FeladatKategoria</t>
        </r>
      </text>
    </comment>
    <comment ref="D29" authorId="0" shapeId="0" xr:uid="{39D8A98F-C884-4D3B-92EF-B5F5A10C573C}">
      <text>
        <r>
          <rPr>
            <sz val="11"/>
            <rFont val="Calibri"/>
            <family val="2"/>
            <charset val="238"/>
          </rPr>
          <t>SZV_F:FeladatMegnevezes</t>
        </r>
      </text>
    </comment>
    <comment ref="E29" authorId="0" shapeId="0" xr:uid="{711E8725-482A-4B09-8685-AC09A98D2F3F}">
      <text>
        <r>
          <rPr>
            <sz val="11"/>
            <rFont val="Calibri"/>
            <family val="2"/>
            <charset val="238"/>
          </rPr>
          <t>SZV_F:ElviEngedelySzam</t>
        </r>
      </text>
    </comment>
    <comment ref="F29" authorId="0" shapeId="0" xr:uid="{7670F583-E093-4A6D-BF08-DDA8C2BE4AEA}">
      <text>
        <r>
          <rPr>
            <sz val="11"/>
            <rFont val="Calibri"/>
            <family val="2"/>
            <charset val="238"/>
          </rPr>
          <t>SZV_F:VKR_Kod</t>
        </r>
      </text>
    </comment>
    <comment ref="G29" authorId="0" shapeId="0" xr:uid="{943222A7-6682-4C0B-A8A6-72BAD8041EA9}">
      <text>
        <r>
          <rPr>
            <sz val="11"/>
            <rFont val="Calibri"/>
            <family val="2"/>
            <charset val="238"/>
          </rPr>
          <t>SZV_F:VKR_Nev</t>
        </r>
      </text>
    </comment>
    <comment ref="H29" authorId="0" shapeId="0" xr:uid="{F57F076B-05F1-41BB-87E6-2BE0385917A0}">
      <text>
        <r>
          <rPr>
            <sz val="11"/>
            <rFont val="Calibri"/>
            <family val="2"/>
            <charset val="238"/>
          </rPr>
          <t>SZV_F:FeladatAzonosito</t>
        </r>
      </text>
    </comment>
    <comment ref="I29" authorId="0" shapeId="0" xr:uid="{C9915343-F92E-42EF-9A14-48420DD21285}">
      <text>
        <r>
          <rPr>
            <sz val="11"/>
            <rFont val="Calibri"/>
            <family val="2"/>
            <charset val="238"/>
          </rPr>
          <t>SZV_F:EllatasiTerulet</t>
        </r>
      </text>
    </comment>
    <comment ref="J29" authorId="0" shapeId="0" xr:uid="{3CC0F3A5-C039-49EA-96CC-1BC03D0867F6}">
      <text>
        <r>
          <rPr>
            <sz val="11"/>
            <rFont val="Calibri"/>
            <family val="2"/>
            <charset val="238"/>
          </rPr>
          <t>SZV_F:EllatasertFelelos</t>
        </r>
      </text>
    </comment>
    <comment ref="K29" authorId="0" shapeId="0" xr:uid="{0833CE9B-1D5E-4EF5-B9B7-C498047EB168}">
      <text>
        <r>
          <rPr>
            <sz val="11"/>
            <rFont val="Calibri"/>
            <family val="2"/>
            <charset val="238"/>
          </rPr>
          <t>SZV_F:TervezettNettoKoltseg</t>
        </r>
      </text>
    </comment>
    <comment ref="L29" authorId="0" shapeId="0" xr:uid="{CD2B1FF1-40CF-4B2F-99E8-28EA268CF30D}">
      <text>
        <r>
          <rPr>
            <sz val="11"/>
            <rFont val="Calibri"/>
            <family val="2"/>
            <charset val="238"/>
          </rPr>
          <t>SZV_F:IdotartamKezdes</t>
        </r>
      </text>
    </comment>
    <comment ref="M29" authorId="0" shapeId="0" xr:uid="{1AB1127D-B256-4704-9C93-D5F303FC8783}">
      <text>
        <r>
          <rPr>
            <sz val="11"/>
            <rFont val="Calibri"/>
            <family val="2"/>
            <charset val="238"/>
          </rPr>
          <t>SZV_F:IdotartamBefejezes</t>
        </r>
      </text>
    </comment>
    <comment ref="N29" authorId="0" shapeId="0" xr:uid="{D4250116-2612-4ED5-9BBA-47B0226D384D}">
      <text>
        <r>
          <rPr>
            <sz val="11"/>
            <rFont val="Calibri"/>
            <family val="2"/>
            <charset val="238"/>
          </rPr>
          <t>SZV_F:NettoKoltsegUtem1</t>
        </r>
      </text>
    </comment>
    <comment ref="O29" authorId="0" shapeId="0" xr:uid="{07F1BB03-97C7-435A-AE50-BC66F0D7674C}">
      <text>
        <r>
          <rPr>
            <sz val="11"/>
            <rFont val="Calibri"/>
            <family val="2"/>
            <charset val="238"/>
          </rPr>
          <t>SZV_F:NettoKoltsegUtem2</t>
        </r>
      </text>
    </comment>
    <comment ref="P29" authorId="0" shapeId="0" xr:uid="{6307F8B4-4EBF-4B58-8ADD-B17916D8D7FB}">
      <text>
        <r>
          <rPr>
            <sz val="11"/>
            <rFont val="Calibri"/>
            <family val="2"/>
            <charset val="238"/>
          </rPr>
          <t>SZV_F:EM_Melleklet2_KTG</t>
        </r>
      </text>
    </comment>
    <comment ref="R29" authorId="0" shapeId="0" xr:uid="{77E4C409-9FFC-42A8-9611-AAB84D05F869}">
      <text>
        <r>
          <rPr>
            <sz val="11"/>
            <rFont val="Calibri"/>
            <family val="2"/>
            <charset val="238"/>
          </rPr>
          <t>SZV_F:HDUtem1</t>
        </r>
      </text>
    </comment>
    <comment ref="S29" authorId="0" shapeId="0" xr:uid="{9F405D53-E30B-41CE-A544-59FD627F1457}">
      <text>
        <r>
          <rPr>
            <sz val="11"/>
            <rFont val="Calibri"/>
            <family val="2"/>
            <charset val="238"/>
          </rPr>
          <t>SZV_F:ECSUtem1</t>
        </r>
      </text>
    </comment>
    <comment ref="T29" authorId="0" shapeId="0" xr:uid="{771A279D-261A-4F08-94CF-335DF9D7C1BC}">
      <text>
        <r>
          <rPr>
            <sz val="11"/>
            <rFont val="Calibri"/>
            <family val="2"/>
            <charset val="238"/>
          </rPr>
          <t>SZV_F:KFHUtem1</t>
        </r>
      </text>
    </comment>
    <comment ref="U29" authorId="0" shapeId="0" xr:uid="{C21432C7-1B47-4336-B96A-1212DE265B97}">
      <text>
        <r>
          <rPr>
            <sz val="11"/>
            <rFont val="Calibri"/>
            <family val="2"/>
            <charset val="238"/>
          </rPr>
          <t>SZV_F:Egyeb_SajatUtem1</t>
        </r>
      </text>
    </comment>
    <comment ref="V29" authorId="0" shapeId="0" xr:uid="{26BD858B-5DF8-4172-BEB9-6CD659BDC1D7}">
      <text>
        <r>
          <rPr>
            <sz val="11"/>
            <rFont val="Calibri"/>
            <family val="2"/>
            <charset val="238"/>
          </rPr>
          <t>SZV_F:DijUtem1</t>
        </r>
      </text>
    </comment>
    <comment ref="W29" authorId="0" shapeId="0" xr:uid="{A4677043-FDC6-404C-B1C5-1F08721DBCAA}">
      <text>
        <r>
          <rPr>
            <sz val="11"/>
            <rFont val="Calibri"/>
            <family val="2"/>
            <charset val="238"/>
          </rPr>
          <t>SZV_F:EM_Melleklet1_Utem1</t>
        </r>
      </text>
    </comment>
    <comment ref="X29" authorId="0" shapeId="0" xr:uid="{03087072-0641-4F08-AFFA-8E67BD77F32A}">
      <text>
        <r>
          <rPr>
            <sz val="11"/>
            <rFont val="Calibri"/>
            <family val="2"/>
            <charset val="238"/>
          </rPr>
          <t>SZV_F:EgyebAllamiUtem1</t>
        </r>
      </text>
    </comment>
    <comment ref="Y29" authorId="0" shapeId="0" xr:uid="{21C88CF9-52C0-4318-A8BE-9C200DBC1E00}">
      <text>
        <r>
          <rPr>
            <sz val="11"/>
            <rFont val="Calibri"/>
            <family val="2"/>
            <charset val="238"/>
          </rPr>
          <t>SZV_F:OnkormanyzatiUtem1</t>
        </r>
      </text>
    </comment>
    <comment ref="Z29" authorId="0" shapeId="0" xr:uid="{83990971-D02A-49D4-A326-ED202C8B2634}">
      <text>
        <r>
          <rPr>
            <sz val="11"/>
            <rFont val="Calibri"/>
            <family val="2"/>
            <charset val="238"/>
          </rPr>
          <t>SZV_F:EUUtem1</t>
        </r>
      </text>
    </comment>
    <comment ref="AA29" authorId="0" shapeId="0" xr:uid="{80722BE3-734C-487C-96EC-79911704A165}">
      <text>
        <r>
          <rPr>
            <sz val="11"/>
            <rFont val="Calibri"/>
            <family val="2"/>
            <charset val="238"/>
          </rPr>
          <t>SZV_F:EgyebUtem1</t>
        </r>
      </text>
    </comment>
    <comment ref="AB29" authorId="0" shapeId="0" xr:uid="{DF4FE1C7-55D1-4E88-B7DD-B4074BBB44A9}">
      <text>
        <r>
          <rPr>
            <sz val="11"/>
            <rFont val="Calibri"/>
            <family val="2"/>
            <charset val="238"/>
          </rPr>
          <t>SZV_F:HitelKotvenyUtem1</t>
        </r>
      </text>
    </comment>
    <comment ref="AC29" authorId="0" shapeId="0" xr:uid="{8C88E426-E9F3-44D7-BBBC-9F3248F13D28}">
      <text>
        <r>
          <rPr>
            <sz val="11"/>
            <rFont val="Calibri"/>
            <family val="2"/>
            <charset val="238"/>
          </rPr>
          <t>SZV_F:OsszesenUtem1</t>
        </r>
      </text>
    </comment>
    <comment ref="AF29" authorId="0" shapeId="0" xr:uid="{EB1A3CCC-C7FF-49C2-AC62-B1AFB504AF6C}">
      <text>
        <r>
          <rPr>
            <sz val="11"/>
            <rFont val="Calibri"/>
            <family val="2"/>
            <charset val="238"/>
          </rPr>
          <t>SZV_F:HDUtem2</t>
        </r>
      </text>
    </comment>
    <comment ref="AG29" authorId="0" shapeId="0" xr:uid="{BA2E7938-F5B7-4507-80E8-C4688CB5615D}">
      <text>
        <r>
          <rPr>
            <sz val="11"/>
            <rFont val="Calibri"/>
            <family val="2"/>
            <charset val="238"/>
          </rPr>
          <t>SZV_F:ECSUtem2</t>
        </r>
      </text>
    </comment>
    <comment ref="AH29" authorId="0" shapeId="0" xr:uid="{3B329D20-E3E8-427E-844C-9539FC195C6A}">
      <text>
        <r>
          <rPr>
            <sz val="11"/>
            <rFont val="Calibri"/>
            <family val="2"/>
            <charset val="238"/>
          </rPr>
          <t>SZV_F:KFHUtem2</t>
        </r>
      </text>
    </comment>
    <comment ref="AI29" authorId="0" shapeId="0" xr:uid="{4450A8A9-C2DC-4101-B202-8D39F6FC7C28}">
      <text>
        <r>
          <rPr>
            <sz val="11"/>
            <rFont val="Calibri"/>
            <family val="2"/>
            <charset val="238"/>
          </rPr>
          <t>SZV_F:Egyeb_SajatUtem2</t>
        </r>
      </text>
    </comment>
    <comment ref="AJ29" authorId="0" shapeId="0" xr:uid="{FAFE8B17-068A-487D-ADFD-AF8526C2C00E}">
      <text>
        <r>
          <rPr>
            <sz val="11"/>
            <rFont val="Calibri"/>
            <family val="2"/>
            <charset val="238"/>
          </rPr>
          <t>SZV_F:DijUtem2</t>
        </r>
      </text>
    </comment>
    <comment ref="AK29" authorId="0" shapeId="0" xr:uid="{1DC72473-0555-4BC1-B78A-35E5B5289AA1}">
      <text>
        <r>
          <rPr>
            <sz val="11"/>
            <rFont val="Calibri"/>
            <family val="2"/>
            <charset val="238"/>
          </rPr>
          <t>SZV_F:EM_Melleklet1_Utem2</t>
        </r>
      </text>
    </comment>
    <comment ref="AL29" authorId="0" shapeId="0" xr:uid="{F120259B-B426-42B1-87CC-D7C00254E453}">
      <text>
        <r>
          <rPr>
            <sz val="11"/>
            <rFont val="Calibri"/>
            <family val="2"/>
            <charset val="238"/>
          </rPr>
          <t>SZV_F:EgyebAllamiUtem2</t>
        </r>
      </text>
    </comment>
    <comment ref="AM29" authorId="0" shapeId="0" xr:uid="{6088B171-019A-4F81-B07E-19B7D9DAA001}">
      <text>
        <r>
          <rPr>
            <sz val="11"/>
            <rFont val="Calibri"/>
            <family val="2"/>
            <charset val="238"/>
          </rPr>
          <t>SZV_F:OnkormanyzatiUtem2</t>
        </r>
      </text>
    </comment>
    <comment ref="AN29" authorId="0" shapeId="0" xr:uid="{095E99AA-7717-42CF-B7E5-BAF4E4B80CAE}">
      <text>
        <r>
          <rPr>
            <sz val="11"/>
            <rFont val="Calibri"/>
            <family val="2"/>
            <charset val="238"/>
          </rPr>
          <t>SZV_F:EUUtem2</t>
        </r>
      </text>
    </comment>
    <comment ref="AO29" authorId="0" shapeId="0" xr:uid="{41F79568-D507-4802-A1AE-BF2276C8A7EA}">
      <text>
        <r>
          <rPr>
            <sz val="11"/>
            <rFont val="Calibri"/>
            <family val="2"/>
            <charset val="238"/>
          </rPr>
          <t>SZV_F:EgyebUtem2</t>
        </r>
      </text>
    </comment>
    <comment ref="AP29" authorId="0" shapeId="0" xr:uid="{87E77C4D-7820-4642-9064-8751D3C0E72E}">
      <text>
        <r>
          <rPr>
            <sz val="11"/>
            <rFont val="Calibri"/>
            <family val="2"/>
            <charset val="238"/>
          </rPr>
          <t>SZV_F:HitelKotvenyUtem2</t>
        </r>
      </text>
    </comment>
    <comment ref="AQ29" authorId="0" shapeId="0" xr:uid="{6023997B-0543-49A3-8505-5741114E360A}">
      <text>
        <r>
          <rPr>
            <sz val="11"/>
            <rFont val="Calibri"/>
            <family val="2"/>
            <charset val="238"/>
          </rPr>
          <t>SZV_F:OsszesenUtem2</t>
        </r>
      </text>
    </comment>
    <comment ref="AR29" authorId="0" shapeId="0" xr:uid="{6034711C-E029-49C4-84E3-A734D44A95F3}">
      <text>
        <r>
          <rPr>
            <sz val="11"/>
            <rFont val="Calibri"/>
            <family val="2"/>
            <charset val="238"/>
          </rPr>
          <t>SZV_F:ForrashianyUtem2</t>
        </r>
      </text>
    </comment>
    <comment ref="AU29" authorId="0" shapeId="0" xr:uid="{494CFEDC-F0E8-42C9-AD26-98E4D2DF47E2}">
      <text>
        <r>
          <rPr>
            <sz val="11"/>
            <rFont val="Calibri"/>
            <family val="2"/>
            <charset val="238"/>
          </rPr>
          <t>SZV_F:Indokolas</t>
        </r>
      </text>
    </comment>
    <comment ref="AV29" authorId="0" shapeId="0" xr:uid="{B333B11F-0C9E-4AC6-9ABA-FB35AB4C57B8}">
      <text>
        <r>
          <rPr>
            <sz val="11"/>
            <rFont val="Calibri"/>
            <family val="2"/>
            <charset val="238"/>
          </rPr>
          <t>SZV_F:Megjegyzes</t>
        </r>
      </text>
    </comment>
    <comment ref="AW29" authorId="0" shapeId="0" xr:uid="{3FAAB142-59F8-4667-90E9-587FCBBDE12A}">
      <text>
        <r>
          <rPr>
            <sz val="11"/>
            <rFont val="Calibri"/>
            <family val="2"/>
            <charset val="238"/>
          </rPr>
          <t>SZV_F:FeladatSorszam</t>
        </r>
      </text>
    </comment>
    <comment ref="AY29" authorId="0" shapeId="0" xr:uid="{A84E468F-C681-4692-BE4C-9197D072CC43}">
      <text>
        <r>
          <rPr>
            <sz val="11"/>
            <rFont val="Calibri"/>
            <family val="2"/>
            <charset val="238"/>
          </rPr>
          <t>SZV_F:ISA</t>
        </r>
      </text>
    </comment>
    <comment ref="B30" authorId="0" shapeId="0" xr:uid="{272D4C22-211C-40BA-A687-16385356A902}">
      <text>
        <r>
          <rPr>
            <sz val="11"/>
            <rFont val="Calibri"/>
            <family val="2"/>
            <charset val="238"/>
          </rPr>
          <t>SZV_F:FontossagiSorrent</t>
        </r>
      </text>
    </comment>
    <comment ref="C30" authorId="0" shapeId="0" xr:uid="{0C46FCB4-AD73-44FA-9092-9964206D429A}">
      <text>
        <r>
          <rPr>
            <sz val="11"/>
            <rFont val="Calibri"/>
            <family val="2"/>
            <charset val="238"/>
          </rPr>
          <t>SZV_F:FeladatKategoria</t>
        </r>
      </text>
    </comment>
    <comment ref="D30" authorId="0" shapeId="0" xr:uid="{748EBC93-AC2B-4514-8155-8B0CF65C0860}">
      <text>
        <r>
          <rPr>
            <sz val="11"/>
            <rFont val="Calibri"/>
            <family val="2"/>
            <charset val="238"/>
          </rPr>
          <t>SZV_F:FeladatMegnevezes</t>
        </r>
      </text>
    </comment>
    <comment ref="E30" authorId="0" shapeId="0" xr:uid="{F1031FA5-D803-44F4-8289-269F94630C92}">
      <text>
        <r>
          <rPr>
            <sz val="11"/>
            <rFont val="Calibri"/>
            <family val="2"/>
            <charset val="238"/>
          </rPr>
          <t>SZV_F:ElviEngedelySzam</t>
        </r>
      </text>
    </comment>
    <comment ref="F30" authorId="0" shapeId="0" xr:uid="{08504368-AAEC-43E3-920E-78FA02E10A7A}">
      <text>
        <r>
          <rPr>
            <sz val="11"/>
            <rFont val="Calibri"/>
            <family val="2"/>
            <charset val="238"/>
          </rPr>
          <t>SZV_F:VKR_Kod</t>
        </r>
      </text>
    </comment>
    <comment ref="G30" authorId="0" shapeId="0" xr:uid="{7CF196A6-B09C-436A-95DA-650F764EAB87}">
      <text>
        <r>
          <rPr>
            <sz val="11"/>
            <rFont val="Calibri"/>
            <family val="2"/>
            <charset val="238"/>
          </rPr>
          <t>SZV_F:VKR_Nev</t>
        </r>
      </text>
    </comment>
    <comment ref="H30" authorId="0" shapeId="0" xr:uid="{DDB329F2-4D04-446D-8973-E78C0269C39F}">
      <text>
        <r>
          <rPr>
            <sz val="11"/>
            <rFont val="Calibri"/>
            <family val="2"/>
            <charset val="238"/>
          </rPr>
          <t>SZV_F:FeladatAzonosito</t>
        </r>
      </text>
    </comment>
    <comment ref="I30" authorId="0" shapeId="0" xr:uid="{52933CC9-7EB0-4951-BB63-95129B3A7A69}">
      <text>
        <r>
          <rPr>
            <sz val="11"/>
            <rFont val="Calibri"/>
            <family val="2"/>
            <charset val="238"/>
          </rPr>
          <t>SZV_F:EllatasiTerulet</t>
        </r>
      </text>
    </comment>
    <comment ref="J30" authorId="0" shapeId="0" xr:uid="{A856A48E-DD64-4AAD-8F69-F0A8FCE0EBA5}">
      <text>
        <r>
          <rPr>
            <sz val="11"/>
            <rFont val="Calibri"/>
            <family val="2"/>
            <charset val="238"/>
          </rPr>
          <t>SZV_F:EllatasertFelelos</t>
        </r>
      </text>
    </comment>
    <comment ref="K30" authorId="0" shapeId="0" xr:uid="{CC817E81-E2C6-4135-A76D-780F3AE39E74}">
      <text>
        <r>
          <rPr>
            <sz val="11"/>
            <rFont val="Calibri"/>
            <family val="2"/>
            <charset val="238"/>
          </rPr>
          <t>SZV_F:TervezettNettoKoltseg</t>
        </r>
      </text>
    </comment>
    <comment ref="L30" authorId="0" shapeId="0" xr:uid="{5913704D-75B9-4021-BE0F-5A6294AD515C}">
      <text>
        <r>
          <rPr>
            <sz val="11"/>
            <rFont val="Calibri"/>
            <family val="2"/>
            <charset val="238"/>
          </rPr>
          <t>SZV_F:IdotartamKezdes</t>
        </r>
      </text>
    </comment>
    <comment ref="M30" authorId="0" shapeId="0" xr:uid="{F1815691-C3ED-41E2-BBA3-61D62F89D698}">
      <text>
        <r>
          <rPr>
            <sz val="11"/>
            <rFont val="Calibri"/>
            <family val="2"/>
            <charset val="238"/>
          </rPr>
          <t>SZV_F:IdotartamBefejezes</t>
        </r>
      </text>
    </comment>
    <comment ref="N30" authorId="0" shapeId="0" xr:uid="{56F4CF13-0A69-4B10-8986-D77CEF9FA0B8}">
      <text>
        <r>
          <rPr>
            <sz val="11"/>
            <rFont val="Calibri"/>
            <family val="2"/>
            <charset val="238"/>
          </rPr>
          <t>SZV_F:NettoKoltsegUtem1</t>
        </r>
      </text>
    </comment>
    <comment ref="O30" authorId="0" shapeId="0" xr:uid="{CE58E472-CADD-409B-A3D4-88894A2A855C}">
      <text>
        <r>
          <rPr>
            <sz val="11"/>
            <rFont val="Calibri"/>
            <family val="2"/>
            <charset val="238"/>
          </rPr>
          <t>SZV_F:NettoKoltsegUtem2</t>
        </r>
      </text>
    </comment>
    <comment ref="P30" authorId="0" shapeId="0" xr:uid="{ECD54697-2E7C-4645-A0E6-532C28FD19EE}">
      <text>
        <r>
          <rPr>
            <sz val="11"/>
            <rFont val="Calibri"/>
            <family val="2"/>
            <charset val="238"/>
          </rPr>
          <t>SZV_F:EM_Melleklet2_KTG</t>
        </r>
      </text>
    </comment>
    <comment ref="R30" authorId="0" shapeId="0" xr:uid="{CAE9FBC3-39C8-41AF-9AFE-84F1A1A45415}">
      <text>
        <r>
          <rPr>
            <sz val="11"/>
            <rFont val="Calibri"/>
            <family val="2"/>
            <charset val="238"/>
          </rPr>
          <t>SZV_F:HDUtem1</t>
        </r>
      </text>
    </comment>
    <comment ref="S30" authorId="0" shapeId="0" xr:uid="{7C4CD7CD-0B9D-4D6A-B28D-DD51DA0998A5}">
      <text>
        <r>
          <rPr>
            <sz val="11"/>
            <rFont val="Calibri"/>
            <family val="2"/>
            <charset val="238"/>
          </rPr>
          <t>SZV_F:ECSUtem1</t>
        </r>
      </text>
    </comment>
    <comment ref="T30" authorId="0" shapeId="0" xr:uid="{024CE323-673E-4B53-8F59-60F3C706FFC3}">
      <text>
        <r>
          <rPr>
            <sz val="11"/>
            <rFont val="Calibri"/>
            <family val="2"/>
            <charset val="238"/>
          </rPr>
          <t>SZV_F:KFHUtem1</t>
        </r>
      </text>
    </comment>
    <comment ref="U30" authorId="0" shapeId="0" xr:uid="{9A5F4207-9234-4584-AC7F-2C144A1B1A1D}">
      <text>
        <r>
          <rPr>
            <sz val="11"/>
            <rFont val="Calibri"/>
            <family val="2"/>
            <charset val="238"/>
          </rPr>
          <t>SZV_F:Egyeb_SajatUtem1</t>
        </r>
      </text>
    </comment>
    <comment ref="V30" authorId="0" shapeId="0" xr:uid="{1C336285-1DB3-41E4-B027-B131B16FE0EE}">
      <text>
        <r>
          <rPr>
            <sz val="11"/>
            <rFont val="Calibri"/>
            <family val="2"/>
            <charset val="238"/>
          </rPr>
          <t>SZV_F:DijUtem1</t>
        </r>
      </text>
    </comment>
    <comment ref="W30" authorId="0" shapeId="0" xr:uid="{D04B683F-5D91-4305-96A8-AA146428DB64}">
      <text>
        <r>
          <rPr>
            <sz val="11"/>
            <rFont val="Calibri"/>
            <family val="2"/>
            <charset val="238"/>
          </rPr>
          <t>SZV_F:EM_Melleklet1_Utem1</t>
        </r>
      </text>
    </comment>
    <comment ref="X30" authorId="0" shapeId="0" xr:uid="{ABE402CA-4E48-4C7A-9FAD-41B2E938D3F8}">
      <text>
        <r>
          <rPr>
            <sz val="11"/>
            <rFont val="Calibri"/>
            <family val="2"/>
            <charset val="238"/>
          </rPr>
          <t>SZV_F:EgyebAllamiUtem1</t>
        </r>
      </text>
    </comment>
    <comment ref="Y30" authorId="0" shapeId="0" xr:uid="{6A86442F-494B-4803-8E02-E0B5983870D9}">
      <text>
        <r>
          <rPr>
            <sz val="11"/>
            <rFont val="Calibri"/>
            <family val="2"/>
            <charset val="238"/>
          </rPr>
          <t>SZV_F:OnkormanyzatiUtem1</t>
        </r>
      </text>
    </comment>
    <comment ref="Z30" authorId="0" shapeId="0" xr:uid="{4BF7B757-11A2-44A9-B648-257474262A0A}">
      <text>
        <r>
          <rPr>
            <sz val="11"/>
            <rFont val="Calibri"/>
            <family val="2"/>
            <charset val="238"/>
          </rPr>
          <t>SZV_F:EUUtem1</t>
        </r>
      </text>
    </comment>
    <comment ref="AA30" authorId="0" shapeId="0" xr:uid="{1FFEA09D-4C00-4B59-90F9-BAAE73373E87}">
      <text>
        <r>
          <rPr>
            <sz val="11"/>
            <rFont val="Calibri"/>
            <family val="2"/>
            <charset val="238"/>
          </rPr>
          <t>SZV_F:EgyebUtem1</t>
        </r>
      </text>
    </comment>
    <comment ref="AB30" authorId="0" shapeId="0" xr:uid="{7AFBAA53-C8E2-43EE-B282-FE39EBB2393F}">
      <text>
        <r>
          <rPr>
            <sz val="11"/>
            <rFont val="Calibri"/>
            <family val="2"/>
            <charset val="238"/>
          </rPr>
          <t>SZV_F:HitelKotvenyUtem1</t>
        </r>
      </text>
    </comment>
    <comment ref="AC30" authorId="0" shapeId="0" xr:uid="{BDF40834-4909-4B4F-89B4-9EFDC9DF6007}">
      <text>
        <r>
          <rPr>
            <sz val="11"/>
            <rFont val="Calibri"/>
            <family val="2"/>
            <charset val="238"/>
          </rPr>
          <t>SZV_F:OsszesenUtem1</t>
        </r>
      </text>
    </comment>
    <comment ref="AF30" authorId="0" shapeId="0" xr:uid="{3BC1ED47-2FA0-42B9-A070-4F377575A1D2}">
      <text>
        <r>
          <rPr>
            <sz val="11"/>
            <rFont val="Calibri"/>
            <family val="2"/>
            <charset val="238"/>
          </rPr>
          <t>SZV_F:HDUtem2</t>
        </r>
      </text>
    </comment>
    <comment ref="AG30" authorId="0" shapeId="0" xr:uid="{B7A000E8-7607-4896-ABB7-8D37AFE09166}">
      <text>
        <r>
          <rPr>
            <sz val="11"/>
            <rFont val="Calibri"/>
            <family val="2"/>
            <charset val="238"/>
          </rPr>
          <t>SZV_F:ECSUtem2</t>
        </r>
      </text>
    </comment>
    <comment ref="AH30" authorId="0" shapeId="0" xr:uid="{524144CF-7A46-42D8-8044-456B9B11481E}">
      <text>
        <r>
          <rPr>
            <sz val="11"/>
            <rFont val="Calibri"/>
            <family val="2"/>
            <charset val="238"/>
          </rPr>
          <t>SZV_F:KFHUtem2</t>
        </r>
      </text>
    </comment>
    <comment ref="AI30" authorId="0" shapeId="0" xr:uid="{92D0E90F-C802-45D8-BFB2-901008273C5E}">
      <text>
        <r>
          <rPr>
            <sz val="11"/>
            <rFont val="Calibri"/>
            <family val="2"/>
            <charset val="238"/>
          </rPr>
          <t>SZV_F:Egyeb_SajatUtem2</t>
        </r>
      </text>
    </comment>
    <comment ref="AJ30" authorId="0" shapeId="0" xr:uid="{E4622F32-DCBE-41C5-A7FA-5833B69949D1}">
      <text>
        <r>
          <rPr>
            <sz val="11"/>
            <rFont val="Calibri"/>
            <family val="2"/>
            <charset val="238"/>
          </rPr>
          <t>SZV_F:DijUtem2</t>
        </r>
      </text>
    </comment>
    <comment ref="AK30" authorId="0" shapeId="0" xr:uid="{7CACC3A3-A960-4C17-9E51-319CB265494D}">
      <text>
        <r>
          <rPr>
            <sz val="11"/>
            <rFont val="Calibri"/>
            <family val="2"/>
            <charset val="238"/>
          </rPr>
          <t>SZV_F:EM_Melleklet1_Utem2</t>
        </r>
      </text>
    </comment>
    <comment ref="AL30" authorId="0" shapeId="0" xr:uid="{EC1CA783-9652-46D1-9525-C34630D16187}">
      <text>
        <r>
          <rPr>
            <sz val="11"/>
            <rFont val="Calibri"/>
            <family val="2"/>
            <charset val="238"/>
          </rPr>
          <t>SZV_F:EgyebAllamiUtem2</t>
        </r>
      </text>
    </comment>
    <comment ref="AM30" authorId="0" shapeId="0" xr:uid="{C6822083-05FF-4C1F-B5FE-CBE0589638B2}">
      <text>
        <r>
          <rPr>
            <sz val="11"/>
            <rFont val="Calibri"/>
            <family val="2"/>
            <charset val="238"/>
          </rPr>
          <t>SZV_F:OnkormanyzatiUtem2</t>
        </r>
      </text>
    </comment>
    <comment ref="AN30" authorId="0" shapeId="0" xr:uid="{5D9A3F7E-ABA7-4732-91A4-DCBC3DB825B6}">
      <text>
        <r>
          <rPr>
            <sz val="11"/>
            <rFont val="Calibri"/>
            <family val="2"/>
            <charset val="238"/>
          </rPr>
          <t>SZV_F:EUUtem2</t>
        </r>
      </text>
    </comment>
    <comment ref="AO30" authorId="0" shapeId="0" xr:uid="{D7BFFD3B-E2AB-4465-894A-D5FC92B65BB3}">
      <text>
        <r>
          <rPr>
            <sz val="11"/>
            <rFont val="Calibri"/>
            <family val="2"/>
            <charset val="238"/>
          </rPr>
          <t>SZV_F:EgyebUtem2</t>
        </r>
      </text>
    </comment>
    <comment ref="AP30" authorId="0" shapeId="0" xr:uid="{1D11FF57-06CE-4677-B84D-89E8AD46169A}">
      <text>
        <r>
          <rPr>
            <sz val="11"/>
            <rFont val="Calibri"/>
            <family val="2"/>
            <charset val="238"/>
          </rPr>
          <t>SZV_F:HitelKotvenyUtem2</t>
        </r>
      </text>
    </comment>
    <comment ref="AQ30" authorId="0" shapeId="0" xr:uid="{5B925E0F-3893-4668-929A-5480B5D2C447}">
      <text>
        <r>
          <rPr>
            <sz val="11"/>
            <rFont val="Calibri"/>
            <family val="2"/>
            <charset val="238"/>
          </rPr>
          <t>SZV_F:OsszesenUtem2</t>
        </r>
      </text>
    </comment>
    <comment ref="AR30" authorId="0" shapeId="0" xr:uid="{B925DD8F-F2AF-43F3-A60B-414F2528BB9D}">
      <text>
        <r>
          <rPr>
            <sz val="11"/>
            <rFont val="Calibri"/>
            <family val="2"/>
            <charset val="238"/>
          </rPr>
          <t>SZV_F:ForrashianyUtem2</t>
        </r>
      </text>
    </comment>
    <comment ref="AU30" authorId="0" shapeId="0" xr:uid="{75CC4D7A-F3B5-48C4-AC7A-F57318B9004C}">
      <text>
        <r>
          <rPr>
            <sz val="11"/>
            <rFont val="Calibri"/>
            <family val="2"/>
            <charset val="238"/>
          </rPr>
          <t>SZV_F:Indokolas</t>
        </r>
      </text>
    </comment>
    <comment ref="AV30" authorId="0" shapeId="0" xr:uid="{EE8022B7-10F5-4C42-88DD-B3AB2E47430F}">
      <text>
        <r>
          <rPr>
            <sz val="11"/>
            <rFont val="Calibri"/>
            <family val="2"/>
            <charset val="238"/>
          </rPr>
          <t>SZV_F:Megjegyzes</t>
        </r>
      </text>
    </comment>
    <comment ref="AW30" authorId="0" shapeId="0" xr:uid="{96E883A3-2F9D-490F-8B02-DC59717ECED6}">
      <text>
        <r>
          <rPr>
            <sz val="11"/>
            <rFont val="Calibri"/>
            <family val="2"/>
            <charset val="238"/>
          </rPr>
          <t>SZV_F:FeladatSorszam</t>
        </r>
      </text>
    </comment>
    <comment ref="AY30" authorId="0" shapeId="0" xr:uid="{8DDA4B15-CF92-4D6A-AA1A-37290A8BF2FC}">
      <text>
        <r>
          <rPr>
            <sz val="11"/>
            <rFont val="Calibri"/>
            <family val="2"/>
            <charset val="238"/>
          </rPr>
          <t>SZV_F:ISA</t>
        </r>
      </text>
    </comment>
    <comment ref="B31" authorId="0" shapeId="0" xr:uid="{C837D353-8F22-4A83-8F26-8A639A9577AE}">
      <text>
        <r>
          <rPr>
            <sz val="11"/>
            <rFont val="Calibri"/>
            <family val="2"/>
            <charset val="238"/>
          </rPr>
          <t>SZV_F:FontossagiSorrent</t>
        </r>
      </text>
    </comment>
    <comment ref="C31" authorId="0" shapeId="0" xr:uid="{3A4BB72E-E078-44C1-BB6A-E0A5B2F160FB}">
      <text>
        <r>
          <rPr>
            <sz val="11"/>
            <rFont val="Calibri"/>
            <family val="2"/>
            <charset val="238"/>
          </rPr>
          <t>SZV_F:FeladatKategoria</t>
        </r>
      </text>
    </comment>
    <comment ref="D31" authorId="0" shapeId="0" xr:uid="{AAD6E279-D228-47DA-B0ED-8D68838F31CF}">
      <text>
        <r>
          <rPr>
            <sz val="11"/>
            <rFont val="Calibri"/>
            <family val="2"/>
            <charset val="238"/>
          </rPr>
          <t>SZV_F:FeladatMegnevezes</t>
        </r>
      </text>
    </comment>
    <comment ref="E31" authorId="0" shapeId="0" xr:uid="{75CC77C4-76E9-4208-9719-AD4811BD7E16}">
      <text>
        <r>
          <rPr>
            <sz val="11"/>
            <rFont val="Calibri"/>
            <family val="2"/>
            <charset val="238"/>
          </rPr>
          <t>SZV_F:ElviEngedelySzam</t>
        </r>
      </text>
    </comment>
    <comment ref="F31" authorId="0" shapeId="0" xr:uid="{14DBA7B0-679F-49F7-A523-03AEF232DFDA}">
      <text>
        <r>
          <rPr>
            <sz val="11"/>
            <rFont val="Calibri"/>
            <family val="2"/>
            <charset val="238"/>
          </rPr>
          <t>SZV_F:VKR_Kod</t>
        </r>
      </text>
    </comment>
    <comment ref="G31" authorId="0" shapeId="0" xr:uid="{B92E640A-D9A4-43C6-8805-454D53CA0CC0}">
      <text>
        <r>
          <rPr>
            <sz val="11"/>
            <rFont val="Calibri"/>
            <family val="2"/>
            <charset val="238"/>
          </rPr>
          <t>SZV_F:VKR_Nev</t>
        </r>
      </text>
    </comment>
    <comment ref="H31" authorId="0" shapeId="0" xr:uid="{0434F774-2763-4D95-A273-F3410269F56B}">
      <text>
        <r>
          <rPr>
            <sz val="11"/>
            <rFont val="Calibri"/>
            <family val="2"/>
            <charset val="238"/>
          </rPr>
          <t>SZV_F:FeladatAzonosito</t>
        </r>
      </text>
    </comment>
    <comment ref="I31" authorId="0" shapeId="0" xr:uid="{3D984733-385C-403C-9DDD-65B38961C2FD}">
      <text>
        <r>
          <rPr>
            <sz val="11"/>
            <rFont val="Calibri"/>
            <family val="2"/>
            <charset val="238"/>
          </rPr>
          <t>SZV_F:EllatasiTerulet</t>
        </r>
      </text>
    </comment>
    <comment ref="J31" authorId="0" shapeId="0" xr:uid="{3BF93E3B-70FF-4863-8F98-807EB3C2EE8F}">
      <text>
        <r>
          <rPr>
            <sz val="11"/>
            <rFont val="Calibri"/>
            <family val="2"/>
            <charset val="238"/>
          </rPr>
          <t>SZV_F:EllatasertFelelos</t>
        </r>
      </text>
    </comment>
    <comment ref="K31" authorId="0" shapeId="0" xr:uid="{770792B1-3A13-4BE6-BDBC-37450B7619AE}">
      <text>
        <r>
          <rPr>
            <sz val="11"/>
            <rFont val="Calibri"/>
            <family val="2"/>
            <charset val="238"/>
          </rPr>
          <t>SZV_F:TervezettNettoKoltseg</t>
        </r>
      </text>
    </comment>
    <comment ref="L31" authorId="0" shapeId="0" xr:uid="{D0367850-BEED-41D1-9047-8C361BCF9D36}">
      <text>
        <r>
          <rPr>
            <sz val="11"/>
            <rFont val="Calibri"/>
            <family val="2"/>
            <charset val="238"/>
          </rPr>
          <t>SZV_F:IdotartamKezdes</t>
        </r>
      </text>
    </comment>
    <comment ref="M31" authorId="0" shapeId="0" xr:uid="{10513B95-03FB-4E3B-8242-CDF27F7EF5D1}">
      <text>
        <r>
          <rPr>
            <sz val="11"/>
            <rFont val="Calibri"/>
            <family val="2"/>
            <charset val="238"/>
          </rPr>
          <t>SZV_F:IdotartamBefejezes</t>
        </r>
      </text>
    </comment>
    <comment ref="N31" authorId="0" shapeId="0" xr:uid="{40DA90BD-1098-411B-A98D-51D5352EE3F6}">
      <text>
        <r>
          <rPr>
            <sz val="11"/>
            <rFont val="Calibri"/>
            <family val="2"/>
            <charset val="238"/>
          </rPr>
          <t>SZV_F:NettoKoltsegUtem1</t>
        </r>
      </text>
    </comment>
    <comment ref="O31" authorId="0" shapeId="0" xr:uid="{3BEF2096-5F11-44C9-B0B7-7F5D39370E4F}">
      <text>
        <r>
          <rPr>
            <sz val="11"/>
            <rFont val="Calibri"/>
            <family val="2"/>
            <charset val="238"/>
          </rPr>
          <t>SZV_F:NettoKoltsegUtem2</t>
        </r>
      </text>
    </comment>
    <comment ref="P31" authorId="0" shapeId="0" xr:uid="{96A211A4-C71A-4B8D-BBD2-EAC1760EA710}">
      <text>
        <r>
          <rPr>
            <sz val="11"/>
            <rFont val="Calibri"/>
            <family val="2"/>
            <charset val="238"/>
          </rPr>
          <t>SZV_F:EM_Melleklet2_KTG</t>
        </r>
      </text>
    </comment>
    <comment ref="R31" authorId="0" shapeId="0" xr:uid="{4C5A4F67-9AF6-4ED6-8E77-AC3DC6BDF7FE}">
      <text>
        <r>
          <rPr>
            <sz val="11"/>
            <rFont val="Calibri"/>
            <family val="2"/>
            <charset val="238"/>
          </rPr>
          <t>SZV_F:HDUtem1</t>
        </r>
      </text>
    </comment>
    <comment ref="S31" authorId="0" shapeId="0" xr:uid="{0D8AE762-0A7C-4866-939A-09D837CBCB6A}">
      <text>
        <r>
          <rPr>
            <sz val="11"/>
            <rFont val="Calibri"/>
            <family val="2"/>
            <charset val="238"/>
          </rPr>
          <t>SZV_F:ECSUtem1</t>
        </r>
      </text>
    </comment>
    <comment ref="T31" authorId="0" shapeId="0" xr:uid="{40C10CBE-3766-48E2-8F0C-07488C8C0D01}">
      <text>
        <r>
          <rPr>
            <sz val="11"/>
            <rFont val="Calibri"/>
            <family val="2"/>
            <charset val="238"/>
          </rPr>
          <t>SZV_F:KFHUtem1</t>
        </r>
      </text>
    </comment>
    <comment ref="U31" authorId="0" shapeId="0" xr:uid="{F66BE989-0602-4813-8388-98C129F22DCC}">
      <text>
        <r>
          <rPr>
            <sz val="11"/>
            <rFont val="Calibri"/>
            <family val="2"/>
            <charset val="238"/>
          </rPr>
          <t>SZV_F:Egyeb_SajatUtem1</t>
        </r>
      </text>
    </comment>
    <comment ref="V31" authorId="0" shapeId="0" xr:uid="{9C7727C2-FB0B-4D69-B7F4-2429956EA4B3}">
      <text>
        <r>
          <rPr>
            <sz val="11"/>
            <rFont val="Calibri"/>
            <family val="2"/>
            <charset val="238"/>
          </rPr>
          <t>SZV_F:DijUtem1</t>
        </r>
      </text>
    </comment>
    <comment ref="W31" authorId="0" shapeId="0" xr:uid="{631697A2-EB9A-4396-AA3A-82CE6B0EE7AA}">
      <text>
        <r>
          <rPr>
            <sz val="11"/>
            <rFont val="Calibri"/>
            <family val="2"/>
            <charset val="238"/>
          </rPr>
          <t>SZV_F:EM_Melleklet1_Utem1</t>
        </r>
      </text>
    </comment>
    <comment ref="X31" authorId="0" shapeId="0" xr:uid="{05CD4C92-7267-4B9C-A669-07231834AFFA}">
      <text>
        <r>
          <rPr>
            <sz val="11"/>
            <rFont val="Calibri"/>
            <family val="2"/>
            <charset val="238"/>
          </rPr>
          <t>SZV_F:EgyebAllamiUtem1</t>
        </r>
      </text>
    </comment>
    <comment ref="Y31" authorId="0" shapeId="0" xr:uid="{45940839-DF9D-4EA5-B193-FB2878BF7BB6}">
      <text>
        <r>
          <rPr>
            <sz val="11"/>
            <rFont val="Calibri"/>
            <family val="2"/>
            <charset val="238"/>
          </rPr>
          <t>SZV_F:OnkormanyzatiUtem1</t>
        </r>
      </text>
    </comment>
    <comment ref="Z31" authorId="0" shapeId="0" xr:uid="{76182829-4DED-4704-A334-FC8DB2CBFF02}">
      <text>
        <r>
          <rPr>
            <sz val="11"/>
            <rFont val="Calibri"/>
            <family val="2"/>
            <charset val="238"/>
          </rPr>
          <t>SZV_F:EUUtem1</t>
        </r>
      </text>
    </comment>
    <comment ref="AA31" authorId="0" shapeId="0" xr:uid="{D29728B5-5465-40C3-89EE-852BD4BA1677}">
      <text>
        <r>
          <rPr>
            <sz val="11"/>
            <rFont val="Calibri"/>
            <family val="2"/>
            <charset val="238"/>
          </rPr>
          <t>SZV_F:EgyebUtem1</t>
        </r>
      </text>
    </comment>
    <comment ref="AB31" authorId="0" shapeId="0" xr:uid="{60CF6D26-303A-4838-BEAF-C2AACC53BA4A}">
      <text>
        <r>
          <rPr>
            <sz val="11"/>
            <rFont val="Calibri"/>
            <family val="2"/>
            <charset val="238"/>
          </rPr>
          <t>SZV_F:HitelKotvenyUtem1</t>
        </r>
      </text>
    </comment>
    <comment ref="AC31" authorId="0" shapeId="0" xr:uid="{78F1C15B-BEFC-41C9-9903-A9A7EB4F5CF0}">
      <text>
        <r>
          <rPr>
            <sz val="11"/>
            <rFont val="Calibri"/>
            <family val="2"/>
            <charset val="238"/>
          </rPr>
          <t>SZV_F:OsszesenUtem1</t>
        </r>
      </text>
    </comment>
    <comment ref="AF31" authorId="0" shapeId="0" xr:uid="{B767F8BB-FD03-4D04-81A8-B60E988F49FE}">
      <text>
        <r>
          <rPr>
            <sz val="11"/>
            <rFont val="Calibri"/>
            <family val="2"/>
            <charset val="238"/>
          </rPr>
          <t>SZV_F:HDUtem2</t>
        </r>
      </text>
    </comment>
    <comment ref="AG31" authorId="0" shapeId="0" xr:uid="{02BC4EEA-3D0D-402D-9DFA-FB0731ADF50D}">
      <text>
        <r>
          <rPr>
            <sz val="11"/>
            <rFont val="Calibri"/>
            <family val="2"/>
            <charset val="238"/>
          </rPr>
          <t>SZV_F:ECSUtem2</t>
        </r>
      </text>
    </comment>
    <comment ref="AH31" authorId="0" shapeId="0" xr:uid="{109A5739-46D5-47E5-8866-963DC87DD165}">
      <text>
        <r>
          <rPr>
            <sz val="11"/>
            <rFont val="Calibri"/>
            <family val="2"/>
            <charset val="238"/>
          </rPr>
          <t>SZV_F:KFHUtem2</t>
        </r>
      </text>
    </comment>
    <comment ref="AI31" authorId="0" shapeId="0" xr:uid="{1BDC3131-1582-4256-84D9-A1B6E737566B}">
      <text>
        <r>
          <rPr>
            <sz val="11"/>
            <rFont val="Calibri"/>
            <family val="2"/>
            <charset val="238"/>
          </rPr>
          <t>SZV_F:Egyeb_SajatUtem2</t>
        </r>
      </text>
    </comment>
    <comment ref="AJ31" authorId="0" shapeId="0" xr:uid="{9E6C3BEC-4B0C-42C8-92B5-AA13A6681546}">
      <text>
        <r>
          <rPr>
            <sz val="11"/>
            <rFont val="Calibri"/>
            <family val="2"/>
            <charset val="238"/>
          </rPr>
          <t>SZV_F:DijUtem2</t>
        </r>
      </text>
    </comment>
    <comment ref="AK31" authorId="0" shapeId="0" xr:uid="{672BF6BE-3B50-4FD4-974C-3564B1D40B8D}">
      <text>
        <r>
          <rPr>
            <sz val="11"/>
            <rFont val="Calibri"/>
            <family val="2"/>
            <charset val="238"/>
          </rPr>
          <t>SZV_F:EM_Melleklet1_Utem2</t>
        </r>
      </text>
    </comment>
    <comment ref="AL31" authorId="0" shapeId="0" xr:uid="{C7A83123-C7CE-4083-9B9E-6345A14BD22B}">
      <text>
        <r>
          <rPr>
            <sz val="11"/>
            <rFont val="Calibri"/>
            <family val="2"/>
            <charset val="238"/>
          </rPr>
          <t>SZV_F:EgyebAllamiUtem2</t>
        </r>
      </text>
    </comment>
    <comment ref="AM31" authorId="0" shapeId="0" xr:uid="{0364B557-82E2-45C7-9371-7331CFBCA4EB}">
      <text>
        <r>
          <rPr>
            <sz val="11"/>
            <rFont val="Calibri"/>
            <family val="2"/>
            <charset val="238"/>
          </rPr>
          <t>SZV_F:OnkormanyzatiUtem2</t>
        </r>
      </text>
    </comment>
    <comment ref="AN31" authorId="0" shapeId="0" xr:uid="{8CA68757-F5A0-47F9-B8C7-7E675CD4A4DA}">
      <text>
        <r>
          <rPr>
            <sz val="11"/>
            <rFont val="Calibri"/>
            <family val="2"/>
            <charset val="238"/>
          </rPr>
          <t>SZV_F:EUUtem2</t>
        </r>
      </text>
    </comment>
    <comment ref="AO31" authorId="0" shapeId="0" xr:uid="{AAEC854B-431D-40FE-9C76-80C9546503A7}">
      <text>
        <r>
          <rPr>
            <sz val="11"/>
            <rFont val="Calibri"/>
            <family val="2"/>
            <charset val="238"/>
          </rPr>
          <t>SZV_F:EgyebUtem2</t>
        </r>
      </text>
    </comment>
    <comment ref="AP31" authorId="0" shapeId="0" xr:uid="{2648F32D-B5B3-476F-A219-3B07F1811FCD}">
      <text>
        <r>
          <rPr>
            <sz val="11"/>
            <rFont val="Calibri"/>
            <family val="2"/>
            <charset val="238"/>
          </rPr>
          <t>SZV_F:HitelKotvenyUtem2</t>
        </r>
      </text>
    </comment>
    <comment ref="AQ31" authorId="0" shapeId="0" xr:uid="{B985ED53-0205-4EB3-8AD3-10917FE7BF7F}">
      <text>
        <r>
          <rPr>
            <sz val="11"/>
            <rFont val="Calibri"/>
            <family val="2"/>
            <charset val="238"/>
          </rPr>
          <t>SZV_F:OsszesenUtem2</t>
        </r>
      </text>
    </comment>
    <comment ref="AR31" authorId="0" shapeId="0" xr:uid="{D2BF3D68-DAC6-4E60-A89A-C6DBC3930A58}">
      <text>
        <r>
          <rPr>
            <sz val="11"/>
            <rFont val="Calibri"/>
            <family val="2"/>
            <charset val="238"/>
          </rPr>
          <t>SZV_F:ForrashianyUtem2</t>
        </r>
      </text>
    </comment>
    <comment ref="AU31" authorId="0" shapeId="0" xr:uid="{8C72B646-433C-4D03-9433-4893AAFF9135}">
      <text>
        <r>
          <rPr>
            <sz val="11"/>
            <rFont val="Calibri"/>
            <family val="2"/>
            <charset val="238"/>
          </rPr>
          <t>SZV_F:Indokolas</t>
        </r>
      </text>
    </comment>
    <comment ref="AV31" authorId="0" shapeId="0" xr:uid="{4EA18755-3276-4D79-8627-F9FF972047D2}">
      <text>
        <r>
          <rPr>
            <sz val="11"/>
            <rFont val="Calibri"/>
            <family val="2"/>
            <charset val="238"/>
          </rPr>
          <t>SZV_F:Megjegyzes</t>
        </r>
      </text>
    </comment>
    <comment ref="AW31" authorId="0" shapeId="0" xr:uid="{F8D8E091-1DC2-47D9-8D70-67E6C62CAF99}">
      <text>
        <r>
          <rPr>
            <sz val="11"/>
            <rFont val="Calibri"/>
            <family val="2"/>
            <charset val="238"/>
          </rPr>
          <t>SZV_F:FeladatSorszam</t>
        </r>
      </text>
    </comment>
    <comment ref="AY31" authorId="0" shapeId="0" xr:uid="{7EB6F16C-2447-484B-9476-AC1919CF42FF}">
      <text>
        <r>
          <rPr>
            <sz val="11"/>
            <rFont val="Calibri"/>
            <family val="2"/>
            <charset val="238"/>
          </rPr>
          <t>SZV_F:ISA</t>
        </r>
      </text>
    </comment>
    <comment ref="B32" authorId="0" shapeId="0" xr:uid="{148EAE15-0B63-431A-B80F-6D9CB3116545}">
      <text>
        <r>
          <rPr>
            <sz val="11"/>
            <rFont val="Calibri"/>
            <family val="2"/>
            <charset val="238"/>
          </rPr>
          <t>SZV_F:FontossagiSorrent</t>
        </r>
      </text>
    </comment>
    <comment ref="C32" authorId="0" shapeId="0" xr:uid="{8F94133F-D97C-48BD-BEA2-4B39C08C434C}">
      <text>
        <r>
          <rPr>
            <sz val="11"/>
            <rFont val="Calibri"/>
            <family val="2"/>
            <charset val="238"/>
          </rPr>
          <t>SZV_F:FeladatKategoria</t>
        </r>
      </text>
    </comment>
    <comment ref="D32" authorId="0" shapeId="0" xr:uid="{661E59D3-D3CD-4C58-8037-14956F753A5D}">
      <text>
        <r>
          <rPr>
            <sz val="11"/>
            <rFont val="Calibri"/>
            <family val="2"/>
            <charset val="238"/>
          </rPr>
          <t>SZV_F:FeladatMegnevezes</t>
        </r>
      </text>
    </comment>
    <comment ref="E32" authorId="0" shapeId="0" xr:uid="{47558D64-5017-4517-9EDF-DF0FD11D4CC4}">
      <text>
        <r>
          <rPr>
            <sz val="11"/>
            <rFont val="Calibri"/>
            <family val="2"/>
            <charset val="238"/>
          </rPr>
          <t>SZV_F:ElviEngedelySzam</t>
        </r>
      </text>
    </comment>
    <comment ref="F32" authorId="0" shapeId="0" xr:uid="{6072107B-A288-4C27-8DD4-4EDE14B3D2F3}">
      <text>
        <r>
          <rPr>
            <sz val="11"/>
            <rFont val="Calibri"/>
            <family val="2"/>
            <charset val="238"/>
          </rPr>
          <t>SZV_F:VKR_Kod</t>
        </r>
      </text>
    </comment>
    <comment ref="G32" authorId="0" shapeId="0" xr:uid="{E19560F3-EB4C-4C4F-BD29-2764CD16132C}">
      <text>
        <r>
          <rPr>
            <sz val="11"/>
            <rFont val="Calibri"/>
            <family val="2"/>
            <charset val="238"/>
          </rPr>
          <t>SZV_F:VKR_Nev</t>
        </r>
      </text>
    </comment>
    <comment ref="H32" authorId="0" shapeId="0" xr:uid="{83286981-CAA7-429B-A30A-C7E079C286BF}">
      <text>
        <r>
          <rPr>
            <sz val="11"/>
            <rFont val="Calibri"/>
            <family val="2"/>
            <charset val="238"/>
          </rPr>
          <t>SZV_F:FeladatAzonosito</t>
        </r>
      </text>
    </comment>
    <comment ref="I32" authorId="0" shapeId="0" xr:uid="{3761E8E7-5437-4648-994B-C9D55F9B2B63}">
      <text>
        <r>
          <rPr>
            <sz val="11"/>
            <rFont val="Calibri"/>
            <family val="2"/>
            <charset val="238"/>
          </rPr>
          <t>SZV_F:EllatasiTerulet</t>
        </r>
      </text>
    </comment>
    <comment ref="J32" authorId="0" shapeId="0" xr:uid="{535FB690-7BFA-4938-9EAD-2A0781B4973B}">
      <text>
        <r>
          <rPr>
            <sz val="11"/>
            <rFont val="Calibri"/>
            <family val="2"/>
            <charset val="238"/>
          </rPr>
          <t>SZV_F:EllatasertFelelos</t>
        </r>
      </text>
    </comment>
    <comment ref="K32" authorId="0" shapeId="0" xr:uid="{0A2710CE-8C47-4310-BA48-8DCAE6E18358}">
      <text>
        <r>
          <rPr>
            <sz val="11"/>
            <rFont val="Calibri"/>
            <family val="2"/>
            <charset val="238"/>
          </rPr>
          <t>SZV_F:TervezettNettoKoltseg</t>
        </r>
      </text>
    </comment>
    <comment ref="L32" authorId="0" shapeId="0" xr:uid="{30D2FEEA-C321-4CCB-A1A6-5C17B4DB75D1}">
      <text>
        <r>
          <rPr>
            <sz val="11"/>
            <rFont val="Calibri"/>
            <family val="2"/>
            <charset val="238"/>
          </rPr>
          <t>SZV_F:IdotartamKezdes</t>
        </r>
      </text>
    </comment>
    <comment ref="M32" authorId="0" shapeId="0" xr:uid="{A06919E1-F333-49D9-9082-CC218DBEBF0B}">
      <text>
        <r>
          <rPr>
            <sz val="11"/>
            <rFont val="Calibri"/>
            <family val="2"/>
            <charset val="238"/>
          </rPr>
          <t>SZV_F:IdotartamBefejezes</t>
        </r>
      </text>
    </comment>
    <comment ref="N32" authorId="0" shapeId="0" xr:uid="{80180847-F9E7-454B-AF16-A785EF0197BE}">
      <text>
        <r>
          <rPr>
            <sz val="11"/>
            <rFont val="Calibri"/>
            <family val="2"/>
            <charset val="238"/>
          </rPr>
          <t>SZV_F:NettoKoltsegUtem1</t>
        </r>
      </text>
    </comment>
    <comment ref="O32" authorId="0" shapeId="0" xr:uid="{EED2C738-1008-4FA9-BBA9-D945B7D654A3}">
      <text>
        <r>
          <rPr>
            <sz val="11"/>
            <rFont val="Calibri"/>
            <family val="2"/>
            <charset val="238"/>
          </rPr>
          <t>SZV_F:NettoKoltsegUtem2</t>
        </r>
      </text>
    </comment>
    <comment ref="P32" authorId="0" shapeId="0" xr:uid="{E04F238E-4A9A-45B0-89E1-AD0A3EA9EBBD}">
      <text>
        <r>
          <rPr>
            <sz val="11"/>
            <rFont val="Calibri"/>
            <family val="2"/>
            <charset val="238"/>
          </rPr>
          <t>SZV_F:EM_Melleklet2_KTG</t>
        </r>
      </text>
    </comment>
    <comment ref="R32" authorId="0" shapeId="0" xr:uid="{D3045F0B-0E30-4657-BDB0-54331A113099}">
      <text>
        <r>
          <rPr>
            <sz val="11"/>
            <rFont val="Calibri"/>
            <family val="2"/>
            <charset val="238"/>
          </rPr>
          <t>SZV_F:HDUtem1</t>
        </r>
      </text>
    </comment>
    <comment ref="S32" authorId="0" shapeId="0" xr:uid="{CC28762D-A14F-41EB-A58C-77CC7321B57A}">
      <text>
        <r>
          <rPr>
            <sz val="11"/>
            <rFont val="Calibri"/>
            <family val="2"/>
            <charset val="238"/>
          </rPr>
          <t>SZV_F:ECSUtem1</t>
        </r>
      </text>
    </comment>
    <comment ref="T32" authorId="0" shapeId="0" xr:uid="{02AD8AD2-C1B4-48A8-B028-25CCAD935965}">
      <text>
        <r>
          <rPr>
            <sz val="11"/>
            <rFont val="Calibri"/>
            <family val="2"/>
            <charset val="238"/>
          </rPr>
          <t>SZV_F:KFHUtem1</t>
        </r>
      </text>
    </comment>
    <comment ref="U32" authorId="0" shapeId="0" xr:uid="{36FE0D4C-9FA1-4F62-BD43-41A50AEFD4D3}">
      <text>
        <r>
          <rPr>
            <sz val="11"/>
            <rFont val="Calibri"/>
            <family val="2"/>
            <charset val="238"/>
          </rPr>
          <t>SZV_F:Egyeb_SajatUtem1</t>
        </r>
      </text>
    </comment>
    <comment ref="V32" authorId="0" shapeId="0" xr:uid="{E1949F50-1A74-4658-A301-E28109593642}">
      <text>
        <r>
          <rPr>
            <sz val="11"/>
            <rFont val="Calibri"/>
            <family val="2"/>
            <charset val="238"/>
          </rPr>
          <t>SZV_F:DijUtem1</t>
        </r>
      </text>
    </comment>
    <comment ref="W32" authorId="0" shapeId="0" xr:uid="{52611764-EB04-498F-A9CE-6CEEA7A98740}">
      <text>
        <r>
          <rPr>
            <sz val="11"/>
            <rFont val="Calibri"/>
            <family val="2"/>
            <charset val="238"/>
          </rPr>
          <t>SZV_F:EM_Melleklet1_Utem1</t>
        </r>
      </text>
    </comment>
    <comment ref="X32" authorId="0" shapeId="0" xr:uid="{91B3D407-4B28-4F15-A9B1-9F1D6D3B106A}">
      <text>
        <r>
          <rPr>
            <sz val="11"/>
            <rFont val="Calibri"/>
            <family val="2"/>
            <charset val="238"/>
          </rPr>
          <t>SZV_F:EgyebAllamiUtem1</t>
        </r>
      </text>
    </comment>
    <comment ref="Y32" authorId="0" shapeId="0" xr:uid="{419DC1DF-E208-4280-B3AE-2C11CBE176B5}">
      <text>
        <r>
          <rPr>
            <sz val="11"/>
            <rFont val="Calibri"/>
            <family val="2"/>
            <charset val="238"/>
          </rPr>
          <t>SZV_F:OnkormanyzatiUtem1</t>
        </r>
      </text>
    </comment>
    <comment ref="Z32" authorId="0" shapeId="0" xr:uid="{4093F96C-1E64-435B-A7E8-B754F104B8FF}">
      <text>
        <r>
          <rPr>
            <sz val="11"/>
            <rFont val="Calibri"/>
            <family val="2"/>
            <charset val="238"/>
          </rPr>
          <t>SZV_F:EUUtem1</t>
        </r>
      </text>
    </comment>
    <comment ref="AA32" authorId="0" shapeId="0" xr:uid="{1772F05F-5DF1-4089-A407-47FF1EFBA641}">
      <text>
        <r>
          <rPr>
            <sz val="11"/>
            <rFont val="Calibri"/>
            <family val="2"/>
            <charset val="238"/>
          </rPr>
          <t>SZV_F:EgyebUtem1</t>
        </r>
      </text>
    </comment>
    <comment ref="AB32" authorId="0" shapeId="0" xr:uid="{55743073-C652-4429-A2E1-BE118E9A6287}">
      <text>
        <r>
          <rPr>
            <sz val="11"/>
            <rFont val="Calibri"/>
            <family val="2"/>
            <charset val="238"/>
          </rPr>
          <t>SZV_F:HitelKotvenyUtem1</t>
        </r>
      </text>
    </comment>
    <comment ref="AC32" authorId="0" shapeId="0" xr:uid="{AF9DFBB5-D614-45D5-87AF-2A502CE698BE}">
      <text>
        <r>
          <rPr>
            <sz val="11"/>
            <rFont val="Calibri"/>
            <family val="2"/>
            <charset val="238"/>
          </rPr>
          <t>SZV_F:OsszesenUtem1</t>
        </r>
      </text>
    </comment>
    <comment ref="AF32" authorId="0" shapeId="0" xr:uid="{0E3F1BED-D9C6-4CE9-A34A-A8B1891D75E5}">
      <text>
        <r>
          <rPr>
            <sz val="11"/>
            <rFont val="Calibri"/>
            <family val="2"/>
            <charset val="238"/>
          </rPr>
          <t>SZV_F:HDUtem2</t>
        </r>
      </text>
    </comment>
    <comment ref="AG32" authorId="0" shapeId="0" xr:uid="{1D3B0684-1D33-4F76-8E9F-5ED82A15D271}">
      <text>
        <r>
          <rPr>
            <sz val="11"/>
            <rFont val="Calibri"/>
            <family val="2"/>
            <charset val="238"/>
          </rPr>
          <t>SZV_F:ECSUtem2</t>
        </r>
      </text>
    </comment>
    <comment ref="AH32" authorId="0" shapeId="0" xr:uid="{C38242AB-D8C6-4FC4-B2B6-C272C5EF51F0}">
      <text>
        <r>
          <rPr>
            <sz val="11"/>
            <rFont val="Calibri"/>
            <family val="2"/>
            <charset val="238"/>
          </rPr>
          <t>SZV_F:KFHUtem2</t>
        </r>
      </text>
    </comment>
    <comment ref="AI32" authorId="0" shapeId="0" xr:uid="{BDA919F2-07EF-4908-BC32-BE131024FD72}">
      <text>
        <r>
          <rPr>
            <sz val="11"/>
            <rFont val="Calibri"/>
            <family val="2"/>
            <charset val="238"/>
          </rPr>
          <t>SZV_F:Egyeb_SajatUtem2</t>
        </r>
      </text>
    </comment>
    <comment ref="AJ32" authorId="0" shapeId="0" xr:uid="{6FC689DC-F791-42A5-8081-20F4A5B35C96}">
      <text>
        <r>
          <rPr>
            <sz val="11"/>
            <rFont val="Calibri"/>
            <family val="2"/>
            <charset val="238"/>
          </rPr>
          <t>SZV_F:DijUtem2</t>
        </r>
      </text>
    </comment>
    <comment ref="AK32" authorId="0" shapeId="0" xr:uid="{411483C2-1341-49CD-90F9-BE5FF39D3B22}">
      <text>
        <r>
          <rPr>
            <sz val="11"/>
            <rFont val="Calibri"/>
            <family val="2"/>
            <charset val="238"/>
          </rPr>
          <t>SZV_F:EM_Melleklet1_Utem2</t>
        </r>
      </text>
    </comment>
    <comment ref="AL32" authorId="0" shapeId="0" xr:uid="{2578D0BC-31D7-4DE7-9685-9CFA55B1BCE5}">
      <text>
        <r>
          <rPr>
            <sz val="11"/>
            <rFont val="Calibri"/>
            <family val="2"/>
            <charset val="238"/>
          </rPr>
          <t>SZV_F:EgyebAllamiUtem2</t>
        </r>
      </text>
    </comment>
    <comment ref="AM32" authorId="0" shapeId="0" xr:uid="{CEBC862B-1B4D-4D3C-8580-C77772A8ACA3}">
      <text>
        <r>
          <rPr>
            <sz val="11"/>
            <rFont val="Calibri"/>
            <family val="2"/>
            <charset val="238"/>
          </rPr>
          <t>SZV_F:OnkormanyzatiUtem2</t>
        </r>
      </text>
    </comment>
    <comment ref="AN32" authorId="0" shapeId="0" xr:uid="{6D9B675D-88C5-455E-B2CF-CB44992FC2DE}">
      <text>
        <r>
          <rPr>
            <sz val="11"/>
            <rFont val="Calibri"/>
            <family val="2"/>
            <charset val="238"/>
          </rPr>
          <t>SZV_F:EUUtem2</t>
        </r>
      </text>
    </comment>
    <comment ref="AO32" authorId="0" shapeId="0" xr:uid="{B25566CE-ACF7-4F9A-B9FE-BA8D0C9BC3DE}">
      <text>
        <r>
          <rPr>
            <sz val="11"/>
            <rFont val="Calibri"/>
            <family val="2"/>
            <charset val="238"/>
          </rPr>
          <t>SZV_F:EgyebUtem2</t>
        </r>
      </text>
    </comment>
    <comment ref="AP32" authorId="0" shapeId="0" xr:uid="{A768DD5B-9F3D-471B-9CEA-1901E14B98A5}">
      <text>
        <r>
          <rPr>
            <sz val="11"/>
            <rFont val="Calibri"/>
            <family val="2"/>
            <charset val="238"/>
          </rPr>
          <t>SZV_F:HitelKotvenyUtem2</t>
        </r>
      </text>
    </comment>
    <comment ref="AQ32" authorId="0" shapeId="0" xr:uid="{A83C4B4A-7D5C-4DCC-94C3-DBCD28396EE7}">
      <text>
        <r>
          <rPr>
            <sz val="11"/>
            <rFont val="Calibri"/>
            <family val="2"/>
            <charset val="238"/>
          </rPr>
          <t>SZV_F:OsszesenUtem2</t>
        </r>
      </text>
    </comment>
    <comment ref="AR32" authorId="0" shapeId="0" xr:uid="{ABEF61EB-67A7-446E-B0B5-17DE67725B7E}">
      <text>
        <r>
          <rPr>
            <sz val="11"/>
            <rFont val="Calibri"/>
            <family val="2"/>
            <charset val="238"/>
          </rPr>
          <t>SZV_F:ForrashianyUtem2</t>
        </r>
      </text>
    </comment>
    <comment ref="AU32" authorId="0" shapeId="0" xr:uid="{565C33EE-7841-4CAD-89D8-2D94D2DE36E8}">
      <text>
        <r>
          <rPr>
            <sz val="11"/>
            <rFont val="Calibri"/>
            <family val="2"/>
            <charset val="238"/>
          </rPr>
          <t>SZV_F:Indokolas</t>
        </r>
      </text>
    </comment>
    <comment ref="AV32" authorId="0" shapeId="0" xr:uid="{722B5821-6D8D-448B-989D-F8939B943ED8}">
      <text>
        <r>
          <rPr>
            <sz val="11"/>
            <rFont val="Calibri"/>
            <family val="2"/>
            <charset val="238"/>
          </rPr>
          <t>SZV_F:Megjegyzes</t>
        </r>
      </text>
    </comment>
    <comment ref="AW32" authorId="0" shapeId="0" xr:uid="{511E6AAC-3DC2-4C90-89A1-2365AAC8AA33}">
      <text>
        <r>
          <rPr>
            <sz val="11"/>
            <rFont val="Calibri"/>
            <family val="2"/>
            <charset val="238"/>
          </rPr>
          <t>SZV_F:FeladatSorszam</t>
        </r>
      </text>
    </comment>
    <comment ref="AY32" authorId="0" shapeId="0" xr:uid="{FDDCA6E8-0EAD-42E4-A724-64A5178EEF18}">
      <text>
        <r>
          <rPr>
            <sz val="11"/>
            <rFont val="Calibri"/>
            <family val="2"/>
            <charset val="238"/>
          </rPr>
          <t>SZV_F:ISA</t>
        </r>
      </text>
    </comment>
    <comment ref="B33" authorId="0" shapeId="0" xr:uid="{28651204-5865-4E0F-A21A-743131CAA8E6}">
      <text>
        <r>
          <rPr>
            <sz val="11"/>
            <rFont val="Calibri"/>
            <family val="2"/>
            <charset val="238"/>
          </rPr>
          <t>SZV_F:FontossagiSorrent</t>
        </r>
      </text>
    </comment>
    <comment ref="C33" authorId="0" shapeId="0" xr:uid="{9E7702D9-5371-418E-BB64-9DB9FD528325}">
      <text>
        <r>
          <rPr>
            <sz val="11"/>
            <rFont val="Calibri"/>
            <family val="2"/>
            <charset val="238"/>
          </rPr>
          <t>SZV_F:FeladatKategoria</t>
        </r>
      </text>
    </comment>
    <comment ref="D33" authorId="0" shapeId="0" xr:uid="{6B757D4C-A281-42CE-9642-E33DE4960CC8}">
      <text>
        <r>
          <rPr>
            <sz val="11"/>
            <rFont val="Calibri"/>
            <family val="2"/>
            <charset val="238"/>
          </rPr>
          <t>SZV_F:FeladatMegnevezes</t>
        </r>
      </text>
    </comment>
    <comment ref="E33" authorId="0" shapeId="0" xr:uid="{AE7EFD7F-866B-4A16-9198-28F4E8D8ADE0}">
      <text>
        <r>
          <rPr>
            <sz val="11"/>
            <rFont val="Calibri"/>
            <family val="2"/>
            <charset val="238"/>
          </rPr>
          <t>SZV_F:ElviEngedelySzam</t>
        </r>
      </text>
    </comment>
    <comment ref="F33" authorId="0" shapeId="0" xr:uid="{A90F57B4-89DB-4097-9E4F-B0BAA2C84A76}">
      <text>
        <r>
          <rPr>
            <sz val="11"/>
            <rFont val="Calibri"/>
            <family val="2"/>
            <charset val="238"/>
          </rPr>
          <t>SZV_F:VKR_Kod</t>
        </r>
      </text>
    </comment>
    <comment ref="G33" authorId="0" shapeId="0" xr:uid="{E80A9876-9DCE-48BE-A547-DCA9C0201C0E}">
      <text>
        <r>
          <rPr>
            <sz val="11"/>
            <rFont val="Calibri"/>
            <family val="2"/>
            <charset val="238"/>
          </rPr>
          <t>SZV_F:VKR_Nev</t>
        </r>
      </text>
    </comment>
    <comment ref="H33" authorId="0" shapeId="0" xr:uid="{4C238DE3-2A5F-4DF2-8A9A-7F78B66CE966}">
      <text>
        <r>
          <rPr>
            <sz val="11"/>
            <rFont val="Calibri"/>
            <family val="2"/>
            <charset val="238"/>
          </rPr>
          <t>SZV_F:FeladatAzonosito</t>
        </r>
      </text>
    </comment>
    <comment ref="I33" authorId="0" shapeId="0" xr:uid="{8DC42F9E-3034-4EAA-8AB1-5F52A429AFC8}">
      <text>
        <r>
          <rPr>
            <sz val="11"/>
            <rFont val="Calibri"/>
            <family val="2"/>
            <charset val="238"/>
          </rPr>
          <t>SZV_F:EllatasiTerulet</t>
        </r>
      </text>
    </comment>
    <comment ref="J33" authorId="0" shapeId="0" xr:uid="{C05C5E47-F12E-4529-9F34-FEE9874A714C}">
      <text>
        <r>
          <rPr>
            <sz val="11"/>
            <rFont val="Calibri"/>
            <family val="2"/>
            <charset val="238"/>
          </rPr>
          <t>SZV_F:EllatasertFelelos</t>
        </r>
      </text>
    </comment>
    <comment ref="K33" authorId="0" shapeId="0" xr:uid="{8C377CA1-545B-48EB-A3EA-6D9DD5D42D4F}">
      <text>
        <r>
          <rPr>
            <sz val="11"/>
            <rFont val="Calibri"/>
            <family val="2"/>
            <charset val="238"/>
          </rPr>
          <t>SZV_F:TervezettNettoKoltseg</t>
        </r>
      </text>
    </comment>
    <comment ref="L33" authorId="0" shapeId="0" xr:uid="{0D07FE3C-0C1F-4F66-90BC-11DDAACDD62F}">
      <text>
        <r>
          <rPr>
            <sz val="11"/>
            <rFont val="Calibri"/>
            <family val="2"/>
            <charset val="238"/>
          </rPr>
          <t>SZV_F:IdotartamKezdes</t>
        </r>
      </text>
    </comment>
    <comment ref="M33" authorId="0" shapeId="0" xr:uid="{61B17F69-0712-44C2-9513-7A9617F80A34}">
      <text>
        <r>
          <rPr>
            <sz val="11"/>
            <rFont val="Calibri"/>
            <family val="2"/>
            <charset val="238"/>
          </rPr>
          <t>SZV_F:IdotartamBefejezes</t>
        </r>
      </text>
    </comment>
    <comment ref="N33" authorId="0" shapeId="0" xr:uid="{652A5A71-73D6-458D-89C1-7354CA42FD79}">
      <text>
        <r>
          <rPr>
            <sz val="11"/>
            <rFont val="Calibri"/>
            <family val="2"/>
            <charset val="238"/>
          </rPr>
          <t>SZV_F:NettoKoltsegUtem1</t>
        </r>
      </text>
    </comment>
    <comment ref="O33" authorId="0" shapeId="0" xr:uid="{5933B60B-1CDA-41C0-B302-EC49D4791FB6}">
      <text>
        <r>
          <rPr>
            <sz val="11"/>
            <rFont val="Calibri"/>
            <family val="2"/>
            <charset val="238"/>
          </rPr>
          <t>SZV_F:NettoKoltsegUtem2</t>
        </r>
      </text>
    </comment>
    <comment ref="P33" authorId="0" shapeId="0" xr:uid="{DF7F694F-8295-45BA-A7F8-78D25F37023E}">
      <text>
        <r>
          <rPr>
            <sz val="11"/>
            <rFont val="Calibri"/>
            <family val="2"/>
            <charset val="238"/>
          </rPr>
          <t>SZV_F:EM_Melleklet2_KTG</t>
        </r>
      </text>
    </comment>
    <comment ref="R33" authorId="0" shapeId="0" xr:uid="{07A66BFD-4EFB-4BBC-859D-405F6AB807E4}">
      <text>
        <r>
          <rPr>
            <sz val="11"/>
            <rFont val="Calibri"/>
            <family val="2"/>
            <charset val="238"/>
          </rPr>
          <t>SZV_F:HDUtem1</t>
        </r>
      </text>
    </comment>
    <comment ref="S33" authorId="0" shapeId="0" xr:uid="{92B5E73F-482B-4310-BC50-CB7E9ECC817C}">
      <text>
        <r>
          <rPr>
            <sz val="11"/>
            <rFont val="Calibri"/>
            <family val="2"/>
            <charset val="238"/>
          </rPr>
          <t>SZV_F:ECSUtem1</t>
        </r>
      </text>
    </comment>
    <comment ref="T33" authorId="0" shapeId="0" xr:uid="{05438717-41B4-4AF0-923B-6CD2849A6EED}">
      <text>
        <r>
          <rPr>
            <sz val="11"/>
            <rFont val="Calibri"/>
            <family val="2"/>
            <charset val="238"/>
          </rPr>
          <t>SZV_F:KFHUtem1</t>
        </r>
      </text>
    </comment>
    <comment ref="U33" authorId="0" shapeId="0" xr:uid="{BD7AFF5E-62F3-4504-8BEE-30217A00CD23}">
      <text>
        <r>
          <rPr>
            <sz val="11"/>
            <rFont val="Calibri"/>
            <family val="2"/>
            <charset val="238"/>
          </rPr>
          <t>SZV_F:Egyeb_SajatUtem1</t>
        </r>
      </text>
    </comment>
    <comment ref="V33" authorId="0" shapeId="0" xr:uid="{25B18E63-D45A-496F-AA54-E5B6C9339C06}">
      <text>
        <r>
          <rPr>
            <sz val="11"/>
            <rFont val="Calibri"/>
            <family val="2"/>
            <charset val="238"/>
          </rPr>
          <t>SZV_F:DijUtem1</t>
        </r>
      </text>
    </comment>
    <comment ref="W33" authorId="0" shapeId="0" xr:uid="{6BF18ECC-4307-408F-B4BB-2553FA57A5C8}">
      <text>
        <r>
          <rPr>
            <sz val="11"/>
            <rFont val="Calibri"/>
            <family val="2"/>
            <charset val="238"/>
          </rPr>
          <t>SZV_F:EM_Melleklet1_Utem1</t>
        </r>
      </text>
    </comment>
    <comment ref="X33" authorId="0" shapeId="0" xr:uid="{BCCBD821-CFBE-436B-836A-33D9D9F465B8}">
      <text>
        <r>
          <rPr>
            <sz val="11"/>
            <rFont val="Calibri"/>
            <family val="2"/>
            <charset val="238"/>
          </rPr>
          <t>SZV_F:EgyebAllamiUtem1</t>
        </r>
      </text>
    </comment>
    <comment ref="Y33" authorId="0" shapeId="0" xr:uid="{52B52F2F-EF20-4330-8417-A0C2895291F4}">
      <text>
        <r>
          <rPr>
            <sz val="11"/>
            <rFont val="Calibri"/>
            <family val="2"/>
            <charset val="238"/>
          </rPr>
          <t>SZV_F:OnkormanyzatiUtem1</t>
        </r>
      </text>
    </comment>
    <comment ref="Z33" authorId="0" shapeId="0" xr:uid="{27E3702E-92B4-45E5-A860-80E349CF7AC4}">
      <text>
        <r>
          <rPr>
            <sz val="11"/>
            <rFont val="Calibri"/>
            <family val="2"/>
            <charset val="238"/>
          </rPr>
          <t>SZV_F:EUUtem1</t>
        </r>
      </text>
    </comment>
    <comment ref="AA33" authorId="0" shapeId="0" xr:uid="{E8DCE47F-F179-467F-AD7D-4758C4B9F252}">
      <text>
        <r>
          <rPr>
            <sz val="11"/>
            <rFont val="Calibri"/>
            <family val="2"/>
            <charset val="238"/>
          </rPr>
          <t>SZV_F:EgyebUtem1</t>
        </r>
      </text>
    </comment>
    <comment ref="AB33" authorId="0" shapeId="0" xr:uid="{30795072-F252-4935-BC8E-42C98B033D76}">
      <text>
        <r>
          <rPr>
            <sz val="11"/>
            <rFont val="Calibri"/>
            <family val="2"/>
            <charset val="238"/>
          </rPr>
          <t>SZV_F:HitelKotvenyUtem1</t>
        </r>
      </text>
    </comment>
    <comment ref="AC33" authorId="0" shapeId="0" xr:uid="{5AC6DA9F-A5DC-4496-ADFC-C06663F7EBAB}">
      <text>
        <r>
          <rPr>
            <sz val="11"/>
            <rFont val="Calibri"/>
            <family val="2"/>
            <charset val="238"/>
          </rPr>
          <t>SZV_F:OsszesenUtem1</t>
        </r>
      </text>
    </comment>
    <comment ref="AF33" authorId="0" shapeId="0" xr:uid="{D715951E-30F5-40C7-A8A7-36EBE494F063}">
      <text>
        <r>
          <rPr>
            <sz val="11"/>
            <rFont val="Calibri"/>
            <family val="2"/>
            <charset val="238"/>
          </rPr>
          <t>SZV_F:HDUtem2</t>
        </r>
      </text>
    </comment>
    <comment ref="AG33" authorId="0" shapeId="0" xr:uid="{D0751933-BF0B-425B-9DB2-5EA95C220AE2}">
      <text>
        <r>
          <rPr>
            <sz val="11"/>
            <rFont val="Calibri"/>
            <family val="2"/>
            <charset val="238"/>
          </rPr>
          <t>SZV_F:ECSUtem2</t>
        </r>
      </text>
    </comment>
    <comment ref="AH33" authorId="0" shapeId="0" xr:uid="{2E57EAC5-2258-4504-A6C6-985A6332FB47}">
      <text>
        <r>
          <rPr>
            <sz val="11"/>
            <rFont val="Calibri"/>
            <family val="2"/>
            <charset val="238"/>
          </rPr>
          <t>SZV_F:KFHUtem2</t>
        </r>
      </text>
    </comment>
    <comment ref="AI33" authorId="0" shapeId="0" xr:uid="{CC5ECDCB-FAA6-427D-B6DB-2E7B74D06269}">
      <text>
        <r>
          <rPr>
            <sz val="11"/>
            <rFont val="Calibri"/>
            <family val="2"/>
            <charset val="238"/>
          </rPr>
          <t>SZV_F:Egyeb_SajatUtem2</t>
        </r>
      </text>
    </comment>
    <comment ref="AJ33" authorId="0" shapeId="0" xr:uid="{A99D56ED-A587-48DC-BB54-27980A98098E}">
      <text>
        <r>
          <rPr>
            <sz val="11"/>
            <rFont val="Calibri"/>
            <family val="2"/>
            <charset val="238"/>
          </rPr>
          <t>SZV_F:DijUtem2</t>
        </r>
      </text>
    </comment>
    <comment ref="AK33" authorId="0" shapeId="0" xr:uid="{58541A01-A26B-4BFE-A1F2-65D0841AD749}">
      <text>
        <r>
          <rPr>
            <sz val="11"/>
            <rFont val="Calibri"/>
            <family val="2"/>
            <charset val="238"/>
          </rPr>
          <t>SZV_F:EM_Melleklet1_Utem2</t>
        </r>
      </text>
    </comment>
    <comment ref="AL33" authorId="0" shapeId="0" xr:uid="{F6C3E8B8-8BC2-44F8-ACC8-1CCE7FE6D7B9}">
      <text>
        <r>
          <rPr>
            <sz val="11"/>
            <rFont val="Calibri"/>
            <family val="2"/>
            <charset val="238"/>
          </rPr>
          <t>SZV_F:EgyebAllamiUtem2</t>
        </r>
      </text>
    </comment>
    <comment ref="AM33" authorId="0" shapeId="0" xr:uid="{8CB9A97A-BE7C-4FD0-8905-4938469FC059}">
      <text>
        <r>
          <rPr>
            <sz val="11"/>
            <rFont val="Calibri"/>
            <family val="2"/>
            <charset val="238"/>
          </rPr>
          <t>SZV_F:OnkormanyzatiUtem2</t>
        </r>
      </text>
    </comment>
    <comment ref="AN33" authorId="0" shapeId="0" xr:uid="{B044A654-A164-495E-B24B-33839CAF1D55}">
      <text>
        <r>
          <rPr>
            <sz val="11"/>
            <rFont val="Calibri"/>
            <family val="2"/>
            <charset val="238"/>
          </rPr>
          <t>SZV_F:EUUtem2</t>
        </r>
      </text>
    </comment>
    <comment ref="AO33" authorId="0" shapeId="0" xr:uid="{B1F1FA9F-BD50-4D52-83F1-F45A12D10942}">
      <text>
        <r>
          <rPr>
            <sz val="11"/>
            <rFont val="Calibri"/>
            <family val="2"/>
            <charset val="238"/>
          </rPr>
          <t>SZV_F:EgyebUtem2</t>
        </r>
      </text>
    </comment>
    <comment ref="AP33" authorId="0" shapeId="0" xr:uid="{864C9568-B0CD-46B3-BD47-945F199E4788}">
      <text>
        <r>
          <rPr>
            <sz val="11"/>
            <rFont val="Calibri"/>
            <family val="2"/>
            <charset val="238"/>
          </rPr>
          <t>SZV_F:HitelKotvenyUtem2</t>
        </r>
      </text>
    </comment>
    <comment ref="AQ33" authorId="0" shapeId="0" xr:uid="{10CA2B0A-CB68-403B-BA54-F6A80DABA276}">
      <text>
        <r>
          <rPr>
            <sz val="11"/>
            <rFont val="Calibri"/>
            <family val="2"/>
            <charset val="238"/>
          </rPr>
          <t>SZV_F:OsszesenUtem2</t>
        </r>
      </text>
    </comment>
    <comment ref="AR33" authorId="0" shapeId="0" xr:uid="{84C07360-D828-4E6F-B46D-F6A8591E3A70}">
      <text>
        <r>
          <rPr>
            <sz val="11"/>
            <rFont val="Calibri"/>
            <family val="2"/>
            <charset val="238"/>
          </rPr>
          <t>SZV_F:ForrashianyUtem2</t>
        </r>
      </text>
    </comment>
    <comment ref="AU33" authorId="0" shapeId="0" xr:uid="{4A94A93C-A5E8-47A1-A59E-0EBC334CD920}">
      <text>
        <r>
          <rPr>
            <sz val="11"/>
            <rFont val="Calibri"/>
            <family val="2"/>
            <charset val="238"/>
          </rPr>
          <t>SZV_F:Indokolas</t>
        </r>
      </text>
    </comment>
    <comment ref="AV33" authorId="0" shapeId="0" xr:uid="{A1C051C1-B88A-445E-A60A-49D1A977CB4A}">
      <text>
        <r>
          <rPr>
            <sz val="11"/>
            <rFont val="Calibri"/>
            <family val="2"/>
            <charset val="238"/>
          </rPr>
          <t>SZV_F:Megjegyzes</t>
        </r>
      </text>
    </comment>
    <comment ref="AW33" authorId="0" shapeId="0" xr:uid="{D66D5039-E454-4403-9776-4C5E81F0F8CA}">
      <text>
        <r>
          <rPr>
            <sz val="11"/>
            <rFont val="Calibri"/>
            <family val="2"/>
            <charset val="238"/>
          </rPr>
          <t>SZV_F:FeladatSorszam</t>
        </r>
      </text>
    </comment>
    <comment ref="AY33" authorId="0" shapeId="0" xr:uid="{9B3FECAA-C860-49CE-8F56-93341A172225}">
      <text>
        <r>
          <rPr>
            <sz val="11"/>
            <rFont val="Calibri"/>
            <family val="2"/>
            <charset val="238"/>
          </rPr>
          <t>SZV_F:ISA</t>
        </r>
      </text>
    </comment>
    <comment ref="B34" authorId="0" shapeId="0" xr:uid="{6A0AC823-ECD0-4B93-AE6D-D9D2E1E1784F}">
      <text>
        <r>
          <rPr>
            <sz val="11"/>
            <rFont val="Calibri"/>
            <family val="2"/>
            <charset val="238"/>
          </rPr>
          <t>SZV_F:FontossagiSorrent</t>
        </r>
      </text>
    </comment>
    <comment ref="C34" authorId="0" shapeId="0" xr:uid="{6A031BDD-EB63-41B2-80F8-089F07C09FD1}">
      <text>
        <r>
          <rPr>
            <sz val="11"/>
            <rFont val="Calibri"/>
            <family val="2"/>
            <charset val="238"/>
          </rPr>
          <t>SZV_F:FeladatKategoria</t>
        </r>
      </text>
    </comment>
    <comment ref="D34" authorId="0" shapeId="0" xr:uid="{64CEA1EC-B7F9-45ED-A047-5DF0A7B9E47E}">
      <text>
        <r>
          <rPr>
            <sz val="11"/>
            <rFont val="Calibri"/>
            <family val="2"/>
            <charset val="238"/>
          </rPr>
          <t>SZV_F:FeladatMegnevezes</t>
        </r>
      </text>
    </comment>
    <comment ref="E34" authorId="0" shapeId="0" xr:uid="{93E79875-0763-4FF3-AA54-C59C8639178B}">
      <text>
        <r>
          <rPr>
            <sz val="11"/>
            <rFont val="Calibri"/>
            <family val="2"/>
            <charset val="238"/>
          </rPr>
          <t>SZV_F:ElviEngedelySzam</t>
        </r>
      </text>
    </comment>
    <comment ref="F34" authorId="0" shapeId="0" xr:uid="{CFDE5182-F0CD-4D8C-91B2-1FC98CEDE229}">
      <text>
        <r>
          <rPr>
            <sz val="11"/>
            <rFont val="Calibri"/>
            <family val="2"/>
            <charset val="238"/>
          </rPr>
          <t>SZV_F:VKR_Kod</t>
        </r>
      </text>
    </comment>
    <comment ref="G34" authorId="0" shapeId="0" xr:uid="{1EDEB3FD-A87D-4724-A08C-5C38AD344A8F}">
      <text>
        <r>
          <rPr>
            <sz val="11"/>
            <rFont val="Calibri"/>
            <family val="2"/>
            <charset val="238"/>
          </rPr>
          <t>SZV_F:VKR_Nev</t>
        </r>
      </text>
    </comment>
    <comment ref="H34" authorId="0" shapeId="0" xr:uid="{AC4B4908-104A-40D4-B48A-BE7B6864E329}">
      <text>
        <r>
          <rPr>
            <sz val="11"/>
            <rFont val="Calibri"/>
            <family val="2"/>
            <charset val="238"/>
          </rPr>
          <t>SZV_F:FeladatAzonosito</t>
        </r>
      </text>
    </comment>
    <comment ref="I34" authorId="0" shapeId="0" xr:uid="{B5013AD9-AF0D-4102-8ADE-D29B1F38F47F}">
      <text>
        <r>
          <rPr>
            <sz val="11"/>
            <rFont val="Calibri"/>
            <family val="2"/>
            <charset val="238"/>
          </rPr>
          <t>SZV_F:EllatasiTerulet</t>
        </r>
      </text>
    </comment>
    <comment ref="J34" authorId="0" shapeId="0" xr:uid="{F0D1F2B3-F1BB-47E9-9A17-0650280EDDD0}">
      <text>
        <r>
          <rPr>
            <sz val="11"/>
            <rFont val="Calibri"/>
            <family val="2"/>
            <charset val="238"/>
          </rPr>
          <t>SZV_F:EllatasertFelelos</t>
        </r>
      </text>
    </comment>
    <comment ref="K34" authorId="0" shapeId="0" xr:uid="{C2E897C4-BCF2-49CF-90D3-A0C687F5A552}">
      <text>
        <r>
          <rPr>
            <sz val="11"/>
            <rFont val="Calibri"/>
            <family val="2"/>
            <charset val="238"/>
          </rPr>
          <t>SZV_F:TervezettNettoKoltseg</t>
        </r>
      </text>
    </comment>
    <comment ref="L34" authorId="0" shapeId="0" xr:uid="{5C9E28AA-504E-41C1-9444-E18BC7BCA9BD}">
      <text>
        <r>
          <rPr>
            <sz val="11"/>
            <rFont val="Calibri"/>
            <family val="2"/>
            <charset val="238"/>
          </rPr>
          <t>SZV_F:IdotartamKezdes</t>
        </r>
      </text>
    </comment>
    <comment ref="M34" authorId="0" shapeId="0" xr:uid="{6A4A1FBA-6370-4E40-A383-25B42287A188}">
      <text>
        <r>
          <rPr>
            <sz val="11"/>
            <rFont val="Calibri"/>
            <family val="2"/>
            <charset val="238"/>
          </rPr>
          <t>SZV_F:IdotartamBefejezes</t>
        </r>
      </text>
    </comment>
    <comment ref="N34" authorId="0" shapeId="0" xr:uid="{023548B9-B986-4CA9-A00B-23D5F0A648FC}">
      <text>
        <r>
          <rPr>
            <sz val="11"/>
            <rFont val="Calibri"/>
            <family val="2"/>
            <charset val="238"/>
          </rPr>
          <t>SZV_F:NettoKoltsegUtem1</t>
        </r>
      </text>
    </comment>
    <comment ref="O34" authorId="0" shapeId="0" xr:uid="{CD1D36F1-05A4-457D-A0FC-A414BC89708B}">
      <text>
        <r>
          <rPr>
            <sz val="11"/>
            <rFont val="Calibri"/>
            <family val="2"/>
            <charset val="238"/>
          </rPr>
          <t>SZV_F:NettoKoltsegUtem2</t>
        </r>
      </text>
    </comment>
    <comment ref="P34" authorId="0" shapeId="0" xr:uid="{33760153-4F12-4428-9299-587DB86F2442}">
      <text>
        <r>
          <rPr>
            <sz val="11"/>
            <rFont val="Calibri"/>
            <family val="2"/>
            <charset val="238"/>
          </rPr>
          <t>SZV_F:EM_Melleklet2_KTG</t>
        </r>
      </text>
    </comment>
    <comment ref="R34" authorId="0" shapeId="0" xr:uid="{77E8BD7B-F29B-4B23-8CB6-783AACA66020}">
      <text>
        <r>
          <rPr>
            <sz val="11"/>
            <rFont val="Calibri"/>
            <family val="2"/>
            <charset val="238"/>
          </rPr>
          <t>SZV_F:HDUtem1</t>
        </r>
      </text>
    </comment>
    <comment ref="S34" authorId="0" shapeId="0" xr:uid="{77BF5282-8DA0-4DC4-9D2C-1B6FEDC59DD8}">
      <text>
        <r>
          <rPr>
            <sz val="11"/>
            <rFont val="Calibri"/>
            <family val="2"/>
            <charset val="238"/>
          </rPr>
          <t>SZV_F:ECSUtem1</t>
        </r>
      </text>
    </comment>
    <comment ref="T34" authorId="0" shapeId="0" xr:uid="{26F992F3-3531-4AB5-B796-62C870373BDD}">
      <text>
        <r>
          <rPr>
            <sz val="11"/>
            <rFont val="Calibri"/>
            <family val="2"/>
            <charset val="238"/>
          </rPr>
          <t>SZV_F:KFHUtem1</t>
        </r>
      </text>
    </comment>
    <comment ref="U34" authorId="0" shapeId="0" xr:uid="{5E626EC9-5E34-4C71-A195-661E0132EF25}">
      <text>
        <r>
          <rPr>
            <sz val="11"/>
            <rFont val="Calibri"/>
            <family val="2"/>
            <charset val="238"/>
          </rPr>
          <t>SZV_F:Egyeb_SajatUtem1</t>
        </r>
      </text>
    </comment>
    <comment ref="V34" authorId="0" shapeId="0" xr:uid="{E45A63BC-32C2-4CA5-892C-8259E431899C}">
      <text>
        <r>
          <rPr>
            <sz val="11"/>
            <rFont val="Calibri"/>
            <family val="2"/>
            <charset val="238"/>
          </rPr>
          <t>SZV_F:DijUtem1</t>
        </r>
      </text>
    </comment>
    <comment ref="W34" authorId="0" shapeId="0" xr:uid="{6A8584DA-4878-4E3F-8933-26EE7057EA1C}">
      <text>
        <r>
          <rPr>
            <sz val="11"/>
            <rFont val="Calibri"/>
            <family val="2"/>
            <charset val="238"/>
          </rPr>
          <t>SZV_F:EM_Melleklet1_Utem1</t>
        </r>
      </text>
    </comment>
    <comment ref="X34" authorId="0" shapeId="0" xr:uid="{5CEF7F79-1DC6-4B7C-8F2B-41A1793A2ACA}">
      <text>
        <r>
          <rPr>
            <sz val="11"/>
            <rFont val="Calibri"/>
            <family val="2"/>
            <charset val="238"/>
          </rPr>
          <t>SZV_F:EgyebAllamiUtem1</t>
        </r>
      </text>
    </comment>
    <comment ref="Y34" authorId="0" shapeId="0" xr:uid="{B5DA6B50-D949-45FE-AB81-2EB0FE709E13}">
      <text>
        <r>
          <rPr>
            <sz val="11"/>
            <rFont val="Calibri"/>
            <family val="2"/>
            <charset val="238"/>
          </rPr>
          <t>SZV_F:OnkormanyzatiUtem1</t>
        </r>
      </text>
    </comment>
    <comment ref="Z34" authorId="0" shapeId="0" xr:uid="{768B1CD5-76A8-4EED-9DE4-7981353451B6}">
      <text>
        <r>
          <rPr>
            <sz val="11"/>
            <rFont val="Calibri"/>
            <family val="2"/>
            <charset val="238"/>
          </rPr>
          <t>SZV_F:EUUtem1</t>
        </r>
      </text>
    </comment>
    <comment ref="AA34" authorId="0" shapeId="0" xr:uid="{E455761C-0C8A-4F68-B137-6DD4F6C7B944}">
      <text>
        <r>
          <rPr>
            <sz val="11"/>
            <rFont val="Calibri"/>
            <family val="2"/>
            <charset val="238"/>
          </rPr>
          <t>SZV_F:EgyebUtem1</t>
        </r>
      </text>
    </comment>
    <comment ref="AB34" authorId="0" shapeId="0" xr:uid="{6C2578A9-4675-4CE4-AF33-A8B9F0F1E699}">
      <text>
        <r>
          <rPr>
            <sz val="11"/>
            <rFont val="Calibri"/>
            <family val="2"/>
            <charset val="238"/>
          </rPr>
          <t>SZV_F:HitelKotvenyUtem1</t>
        </r>
      </text>
    </comment>
    <comment ref="AC34" authorId="0" shapeId="0" xr:uid="{0D3C7590-F85E-4E39-928E-A47C1B819C0A}">
      <text>
        <r>
          <rPr>
            <sz val="11"/>
            <rFont val="Calibri"/>
            <family val="2"/>
            <charset val="238"/>
          </rPr>
          <t>SZV_F:OsszesenUtem1</t>
        </r>
      </text>
    </comment>
    <comment ref="AF34" authorId="0" shapeId="0" xr:uid="{7B66B03A-3957-497A-9571-FC09F1991662}">
      <text>
        <r>
          <rPr>
            <sz val="11"/>
            <rFont val="Calibri"/>
            <family val="2"/>
            <charset val="238"/>
          </rPr>
          <t>SZV_F:HDUtem2</t>
        </r>
      </text>
    </comment>
    <comment ref="AG34" authorId="0" shapeId="0" xr:uid="{EB73471B-9941-48C7-A2D8-4F507177C1E5}">
      <text>
        <r>
          <rPr>
            <sz val="11"/>
            <rFont val="Calibri"/>
            <family val="2"/>
            <charset val="238"/>
          </rPr>
          <t>SZV_F:ECSUtem2</t>
        </r>
      </text>
    </comment>
    <comment ref="AH34" authorId="0" shapeId="0" xr:uid="{C226DFEC-3834-4305-AA99-35CAD786253D}">
      <text>
        <r>
          <rPr>
            <sz val="11"/>
            <rFont val="Calibri"/>
            <family val="2"/>
            <charset val="238"/>
          </rPr>
          <t>SZV_F:KFHUtem2</t>
        </r>
      </text>
    </comment>
    <comment ref="AI34" authorId="0" shapeId="0" xr:uid="{42E86B6E-101F-4742-835C-1F1FF6621AA0}">
      <text>
        <r>
          <rPr>
            <sz val="11"/>
            <rFont val="Calibri"/>
            <family val="2"/>
            <charset val="238"/>
          </rPr>
          <t>SZV_F:Egyeb_SajatUtem2</t>
        </r>
      </text>
    </comment>
    <comment ref="AJ34" authorId="0" shapeId="0" xr:uid="{7959F2EF-9626-49EF-AAD3-FD4522E02D08}">
      <text>
        <r>
          <rPr>
            <sz val="11"/>
            <rFont val="Calibri"/>
            <family val="2"/>
            <charset val="238"/>
          </rPr>
          <t>SZV_F:DijUtem2</t>
        </r>
      </text>
    </comment>
    <comment ref="AK34" authorId="0" shapeId="0" xr:uid="{CF5B075B-E9DF-4317-BBD6-D95D7CAC59AB}">
      <text>
        <r>
          <rPr>
            <sz val="11"/>
            <rFont val="Calibri"/>
            <family val="2"/>
            <charset val="238"/>
          </rPr>
          <t>SZV_F:EM_Melleklet1_Utem2</t>
        </r>
      </text>
    </comment>
    <comment ref="AL34" authorId="0" shapeId="0" xr:uid="{9FF7E928-CAA0-4E3C-B23B-8B372DCBC7C3}">
      <text>
        <r>
          <rPr>
            <sz val="11"/>
            <rFont val="Calibri"/>
            <family val="2"/>
            <charset val="238"/>
          </rPr>
          <t>SZV_F:EgyebAllamiUtem2</t>
        </r>
      </text>
    </comment>
    <comment ref="AM34" authorId="0" shapeId="0" xr:uid="{2E68B91E-648C-4ECA-866E-2E3D37B9F2E7}">
      <text>
        <r>
          <rPr>
            <sz val="11"/>
            <rFont val="Calibri"/>
            <family val="2"/>
            <charset val="238"/>
          </rPr>
          <t>SZV_F:OnkormanyzatiUtem2</t>
        </r>
      </text>
    </comment>
    <comment ref="AN34" authorId="0" shapeId="0" xr:uid="{BA3048DA-2B8F-43F3-9A0E-1708598399E0}">
      <text>
        <r>
          <rPr>
            <sz val="11"/>
            <rFont val="Calibri"/>
            <family val="2"/>
            <charset val="238"/>
          </rPr>
          <t>SZV_F:EUUtem2</t>
        </r>
      </text>
    </comment>
    <comment ref="AO34" authorId="0" shapeId="0" xr:uid="{7F65EF3E-F78B-49EB-871E-6D9BCB3181FE}">
      <text>
        <r>
          <rPr>
            <sz val="11"/>
            <rFont val="Calibri"/>
            <family val="2"/>
            <charset val="238"/>
          </rPr>
          <t>SZV_F:EgyebUtem2</t>
        </r>
      </text>
    </comment>
    <comment ref="AP34" authorId="0" shapeId="0" xr:uid="{A4737706-74C2-4982-8694-5F55BDC7C74B}">
      <text>
        <r>
          <rPr>
            <sz val="11"/>
            <rFont val="Calibri"/>
            <family val="2"/>
            <charset val="238"/>
          </rPr>
          <t>SZV_F:HitelKotvenyUtem2</t>
        </r>
      </text>
    </comment>
    <comment ref="AQ34" authorId="0" shapeId="0" xr:uid="{3862A17A-B084-4190-8C77-B73BB91C082B}">
      <text>
        <r>
          <rPr>
            <sz val="11"/>
            <rFont val="Calibri"/>
            <family val="2"/>
            <charset val="238"/>
          </rPr>
          <t>SZV_F:OsszesenUtem2</t>
        </r>
      </text>
    </comment>
    <comment ref="AR34" authorId="0" shapeId="0" xr:uid="{F063DD71-55E3-4251-904F-AE5AC2F44DB0}">
      <text>
        <r>
          <rPr>
            <sz val="11"/>
            <rFont val="Calibri"/>
            <family val="2"/>
            <charset val="238"/>
          </rPr>
          <t>SZV_F:ForrashianyUtem2</t>
        </r>
      </text>
    </comment>
    <comment ref="AU34" authorId="0" shapeId="0" xr:uid="{5750F1DB-1B1D-4AEE-95D9-493CBCBD3980}">
      <text>
        <r>
          <rPr>
            <sz val="11"/>
            <rFont val="Calibri"/>
            <family val="2"/>
            <charset val="238"/>
          </rPr>
          <t>SZV_F:Indokolas</t>
        </r>
      </text>
    </comment>
    <comment ref="AV34" authorId="0" shapeId="0" xr:uid="{6AD68957-586C-403E-AF0A-4201FCA6B05A}">
      <text>
        <r>
          <rPr>
            <sz val="11"/>
            <rFont val="Calibri"/>
            <family val="2"/>
            <charset val="238"/>
          </rPr>
          <t>SZV_F:Megjegyzes</t>
        </r>
      </text>
    </comment>
    <comment ref="AW34" authorId="0" shapeId="0" xr:uid="{582420EF-FAB5-4412-8190-7601686B17A5}">
      <text>
        <r>
          <rPr>
            <sz val="11"/>
            <rFont val="Calibri"/>
            <family val="2"/>
            <charset val="238"/>
          </rPr>
          <t>SZV_F:FeladatSorszam</t>
        </r>
      </text>
    </comment>
    <comment ref="AY34" authorId="0" shapeId="0" xr:uid="{9850F07E-81E3-4D1C-9CAA-ABBE4104E9DD}">
      <text>
        <r>
          <rPr>
            <sz val="11"/>
            <rFont val="Calibri"/>
            <family val="2"/>
            <charset val="238"/>
          </rPr>
          <t>SZV_F:ISA</t>
        </r>
      </text>
    </comment>
    <comment ref="B35" authorId="0" shapeId="0" xr:uid="{C8B0985E-1235-4597-8CA9-A7DFF8B849E4}">
      <text>
        <r>
          <rPr>
            <sz val="11"/>
            <rFont val="Calibri"/>
            <family val="2"/>
            <charset val="238"/>
          </rPr>
          <t>SZV_F:FontossagiSorrent</t>
        </r>
      </text>
    </comment>
    <comment ref="C35" authorId="0" shapeId="0" xr:uid="{915F009B-03DA-4BE3-921F-761EB043ABD4}">
      <text>
        <r>
          <rPr>
            <sz val="11"/>
            <rFont val="Calibri"/>
            <family val="2"/>
            <charset val="238"/>
          </rPr>
          <t>SZV_F:FeladatKategoria</t>
        </r>
      </text>
    </comment>
    <comment ref="D35" authorId="0" shapeId="0" xr:uid="{0E65838C-B18B-4364-AB38-3EA38E778760}">
      <text>
        <r>
          <rPr>
            <sz val="11"/>
            <rFont val="Calibri"/>
            <family val="2"/>
            <charset val="238"/>
          </rPr>
          <t>SZV_F:FeladatMegnevezes</t>
        </r>
      </text>
    </comment>
    <comment ref="E35" authorId="0" shapeId="0" xr:uid="{25F7A3A3-D13F-4C4A-8756-80F1AC064E10}">
      <text>
        <r>
          <rPr>
            <sz val="11"/>
            <rFont val="Calibri"/>
            <family val="2"/>
            <charset val="238"/>
          </rPr>
          <t>SZV_F:ElviEngedelySzam</t>
        </r>
      </text>
    </comment>
    <comment ref="F35" authorId="0" shapeId="0" xr:uid="{9933B4F0-06E2-4520-806E-895BE9F7FC4A}">
      <text>
        <r>
          <rPr>
            <sz val="11"/>
            <rFont val="Calibri"/>
            <family val="2"/>
            <charset val="238"/>
          </rPr>
          <t>SZV_F:VKR_Kod</t>
        </r>
      </text>
    </comment>
    <comment ref="G35" authorId="0" shapeId="0" xr:uid="{3E07BD1D-A664-417D-AE60-AA899590153A}">
      <text>
        <r>
          <rPr>
            <sz val="11"/>
            <rFont val="Calibri"/>
            <family val="2"/>
            <charset val="238"/>
          </rPr>
          <t>SZV_F:VKR_Nev</t>
        </r>
      </text>
    </comment>
    <comment ref="H35" authorId="0" shapeId="0" xr:uid="{3BF6A925-E7DD-47CC-BC14-81EB1963A227}">
      <text>
        <r>
          <rPr>
            <sz val="11"/>
            <rFont val="Calibri"/>
            <family val="2"/>
            <charset val="238"/>
          </rPr>
          <t>SZV_F:FeladatAzonosito</t>
        </r>
      </text>
    </comment>
    <comment ref="I35" authorId="0" shapeId="0" xr:uid="{41A2B200-4E62-4A90-8CF7-801E4286F787}">
      <text>
        <r>
          <rPr>
            <sz val="11"/>
            <rFont val="Calibri"/>
            <family val="2"/>
            <charset val="238"/>
          </rPr>
          <t>SZV_F:EllatasiTerulet</t>
        </r>
      </text>
    </comment>
    <comment ref="J35" authorId="0" shapeId="0" xr:uid="{05DC4364-E350-4394-9661-A618A4CF762F}">
      <text>
        <r>
          <rPr>
            <sz val="11"/>
            <rFont val="Calibri"/>
            <family val="2"/>
            <charset val="238"/>
          </rPr>
          <t>SZV_F:EllatasertFelelos</t>
        </r>
      </text>
    </comment>
    <comment ref="K35" authorId="0" shapeId="0" xr:uid="{0EA36F98-A97D-4FFE-B4FB-C4AD71D5207C}">
      <text>
        <r>
          <rPr>
            <sz val="11"/>
            <rFont val="Calibri"/>
            <family val="2"/>
            <charset val="238"/>
          </rPr>
          <t>SZV_F:TervezettNettoKoltseg</t>
        </r>
      </text>
    </comment>
    <comment ref="L35" authorId="0" shapeId="0" xr:uid="{B8C14081-EA19-4ED3-BC67-977CFC0EDF11}">
      <text>
        <r>
          <rPr>
            <sz val="11"/>
            <rFont val="Calibri"/>
            <family val="2"/>
            <charset val="238"/>
          </rPr>
          <t>SZV_F:IdotartamKezdes</t>
        </r>
      </text>
    </comment>
    <comment ref="M35" authorId="0" shapeId="0" xr:uid="{48A519BC-ECA8-40ED-861C-3F8AF05BD32C}">
      <text>
        <r>
          <rPr>
            <sz val="11"/>
            <rFont val="Calibri"/>
            <family val="2"/>
            <charset val="238"/>
          </rPr>
          <t>SZV_F:IdotartamBefejezes</t>
        </r>
      </text>
    </comment>
    <comment ref="N35" authorId="0" shapeId="0" xr:uid="{BC770F00-8938-4CB1-B55B-CCCE7190237C}">
      <text>
        <r>
          <rPr>
            <sz val="11"/>
            <rFont val="Calibri"/>
            <family val="2"/>
            <charset val="238"/>
          </rPr>
          <t>SZV_F:NettoKoltsegUtem1</t>
        </r>
      </text>
    </comment>
    <comment ref="O35" authorId="0" shapeId="0" xr:uid="{4D94F837-DB65-47D4-83DA-F187DCB22F22}">
      <text>
        <r>
          <rPr>
            <sz val="11"/>
            <rFont val="Calibri"/>
            <family val="2"/>
            <charset val="238"/>
          </rPr>
          <t>SZV_F:NettoKoltsegUtem2</t>
        </r>
      </text>
    </comment>
    <comment ref="P35" authorId="0" shapeId="0" xr:uid="{06ED5349-4B55-4FDC-BBB1-0DE925B9697D}">
      <text>
        <r>
          <rPr>
            <sz val="11"/>
            <rFont val="Calibri"/>
            <family val="2"/>
            <charset val="238"/>
          </rPr>
          <t>SZV_F:EM_Melleklet2_KTG</t>
        </r>
      </text>
    </comment>
    <comment ref="R35" authorId="0" shapeId="0" xr:uid="{5EB876DF-99A2-4555-87A5-3C41355080CD}">
      <text>
        <r>
          <rPr>
            <sz val="11"/>
            <rFont val="Calibri"/>
            <family val="2"/>
            <charset val="238"/>
          </rPr>
          <t>SZV_F:HDUtem1</t>
        </r>
      </text>
    </comment>
    <comment ref="S35" authorId="0" shapeId="0" xr:uid="{613AF00A-85A4-4E8E-AE6C-56AF112F9B07}">
      <text>
        <r>
          <rPr>
            <sz val="11"/>
            <rFont val="Calibri"/>
            <family val="2"/>
            <charset val="238"/>
          </rPr>
          <t>SZV_F:ECSUtem1</t>
        </r>
      </text>
    </comment>
    <comment ref="T35" authorId="0" shapeId="0" xr:uid="{0B8FF8B7-C7E1-4A04-8354-6514BD17AC72}">
      <text>
        <r>
          <rPr>
            <sz val="11"/>
            <rFont val="Calibri"/>
            <family val="2"/>
            <charset val="238"/>
          </rPr>
          <t>SZV_F:KFHUtem1</t>
        </r>
      </text>
    </comment>
    <comment ref="U35" authorId="0" shapeId="0" xr:uid="{731379BD-5A15-4D39-B7CD-98FECE834A7C}">
      <text>
        <r>
          <rPr>
            <sz val="11"/>
            <rFont val="Calibri"/>
            <family val="2"/>
            <charset val="238"/>
          </rPr>
          <t>SZV_F:Egyeb_SajatUtem1</t>
        </r>
      </text>
    </comment>
    <comment ref="V35" authorId="0" shapeId="0" xr:uid="{DD44CFBF-4E39-4F00-82CA-A558940818DF}">
      <text>
        <r>
          <rPr>
            <sz val="11"/>
            <rFont val="Calibri"/>
            <family val="2"/>
            <charset val="238"/>
          </rPr>
          <t>SZV_F:DijUtem1</t>
        </r>
      </text>
    </comment>
    <comment ref="W35" authorId="0" shapeId="0" xr:uid="{D1A5F3DC-0D66-4270-95BC-0C056D1AB4ED}">
      <text>
        <r>
          <rPr>
            <sz val="11"/>
            <rFont val="Calibri"/>
            <family val="2"/>
            <charset val="238"/>
          </rPr>
          <t>SZV_F:EM_Melleklet1_Utem1</t>
        </r>
      </text>
    </comment>
    <comment ref="X35" authorId="0" shapeId="0" xr:uid="{8377BC1C-705A-4169-A253-D74F19E56860}">
      <text>
        <r>
          <rPr>
            <sz val="11"/>
            <rFont val="Calibri"/>
            <family val="2"/>
            <charset val="238"/>
          </rPr>
          <t>SZV_F:EgyebAllamiUtem1</t>
        </r>
      </text>
    </comment>
    <comment ref="Y35" authorId="0" shapeId="0" xr:uid="{3E1F4F07-E1A4-43FC-9482-E41F4D0821F1}">
      <text>
        <r>
          <rPr>
            <sz val="11"/>
            <rFont val="Calibri"/>
            <family val="2"/>
            <charset val="238"/>
          </rPr>
          <t>SZV_F:OnkormanyzatiUtem1</t>
        </r>
      </text>
    </comment>
    <comment ref="Z35" authorId="0" shapeId="0" xr:uid="{2E1812C5-C153-4CB3-8103-753BED6A74C2}">
      <text>
        <r>
          <rPr>
            <sz val="11"/>
            <rFont val="Calibri"/>
            <family val="2"/>
            <charset val="238"/>
          </rPr>
          <t>SZV_F:EUUtem1</t>
        </r>
      </text>
    </comment>
    <comment ref="AA35" authorId="0" shapeId="0" xr:uid="{2C79A290-35FF-4795-973C-F3B6DD1E495B}">
      <text>
        <r>
          <rPr>
            <sz val="11"/>
            <rFont val="Calibri"/>
            <family val="2"/>
            <charset val="238"/>
          </rPr>
          <t>SZV_F:EgyebUtem1</t>
        </r>
      </text>
    </comment>
    <comment ref="AB35" authorId="0" shapeId="0" xr:uid="{DDC5581A-6910-48D6-94E3-C3D720663800}">
      <text>
        <r>
          <rPr>
            <sz val="11"/>
            <rFont val="Calibri"/>
            <family val="2"/>
            <charset val="238"/>
          </rPr>
          <t>SZV_F:HitelKotvenyUtem1</t>
        </r>
      </text>
    </comment>
    <comment ref="AC35" authorId="0" shapeId="0" xr:uid="{A57A7372-A8C3-41DF-B225-8575CD02949C}">
      <text>
        <r>
          <rPr>
            <sz val="11"/>
            <rFont val="Calibri"/>
            <family val="2"/>
            <charset val="238"/>
          </rPr>
          <t>SZV_F:OsszesenUtem1</t>
        </r>
      </text>
    </comment>
    <comment ref="AF35" authorId="0" shapeId="0" xr:uid="{B395CC2C-465B-4000-AB58-8AD9FC7D579A}">
      <text>
        <r>
          <rPr>
            <sz val="11"/>
            <rFont val="Calibri"/>
            <family val="2"/>
            <charset val="238"/>
          </rPr>
          <t>SZV_F:HDUtem2</t>
        </r>
      </text>
    </comment>
    <comment ref="AG35" authorId="0" shapeId="0" xr:uid="{64221176-D026-4774-91B5-CCC0D5412430}">
      <text>
        <r>
          <rPr>
            <sz val="11"/>
            <rFont val="Calibri"/>
            <family val="2"/>
            <charset val="238"/>
          </rPr>
          <t>SZV_F:ECSUtem2</t>
        </r>
      </text>
    </comment>
    <comment ref="AH35" authorId="0" shapeId="0" xr:uid="{CE9FAA07-1A6C-4616-884C-8DE3AB684E39}">
      <text>
        <r>
          <rPr>
            <sz val="11"/>
            <rFont val="Calibri"/>
            <family val="2"/>
            <charset val="238"/>
          </rPr>
          <t>SZV_F:KFHUtem2</t>
        </r>
      </text>
    </comment>
    <comment ref="AI35" authorId="0" shapeId="0" xr:uid="{1FA61B14-7979-401B-8B9E-529C41E65F00}">
      <text>
        <r>
          <rPr>
            <sz val="11"/>
            <rFont val="Calibri"/>
            <family val="2"/>
            <charset val="238"/>
          </rPr>
          <t>SZV_F:Egyeb_SajatUtem2</t>
        </r>
      </text>
    </comment>
    <comment ref="AJ35" authorId="0" shapeId="0" xr:uid="{295A9619-70F9-4439-AA4D-0D8D4D4328A0}">
      <text>
        <r>
          <rPr>
            <sz val="11"/>
            <rFont val="Calibri"/>
            <family val="2"/>
            <charset val="238"/>
          </rPr>
          <t>SZV_F:DijUtem2</t>
        </r>
      </text>
    </comment>
    <comment ref="AK35" authorId="0" shapeId="0" xr:uid="{77111E2E-9198-42E3-B6B9-B28CD0433B49}">
      <text>
        <r>
          <rPr>
            <sz val="11"/>
            <rFont val="Calibri"/>
            <family val="2"/>
            <charset val="238"/>
          </rPr>
          <t>SZV_F:EM_Melleklet1_Utem2</t>
        </r>
      </text>
    </comment>
    <comment ref="AL35" authorId="0" shapeId="0" xr:uid="{8F2056CF-07D1-4AB5-9D94-17CE572DC4B6}">
      <text>
        <r>
          <rPr>
            <sz val="11"/>
            <rFont val="Calibri"/>
            <family val="2"/>
            <charset val="238"/>
          </rPr>
          <t>SZV_F:EgyebAllamiUtem2</t>
        </r>
      </text>
    </comment>
    <comment ref="AM35" authorId="0" shapeId="0" xr:uid="{65F2C7FE-0A05-4147-B1BB-2CCD13516570}">
      <text>
        <r>
          <rPr>
            <sz val="11"/>
            <rFont val="Calibri"/>
            <family val="2"/>
            <charset val="238"/>
          </rPr>
          <t>SZV_F:OnkormanyzatiUtem2</t>
        </r>
      </text>
    </comment>
    <comment ref="AN35" authorId="0" shapeId="0" xr:uid="{02B22741-DE36-4AA2-B2B5-28B5BA911E92}">
      <text>
        <r>
          <rPr>
            <sz val="11"/>
            <rFont val="Calibri"/>
            <family val="2"/>
            <charset val="238"/>
          </rPr>
          <t>SZV_F:EUUtem2</t>
        </r>
      </text>
    </comment>
    <comment ref="AO35" authorId="0" shapeId="0" xr:uid="{698265D6-238F-45E7-96EC-39E76981067C}">
      <text>
        <r>
          <rPr>
            <sz val="11"/>
            <rFont val="Calibri"/>
            <family val="2"/>
            <charset val="238"/>
          </rPr>
          <t>SZV_F:EgyebUtem2</t>
        </r>
      </text>
    </comment>
    <comment ref="AP35" authorId="0" shapeId="0" xr:uid="{FBBF9080-9E7A-435A-AF75-9CD80B9EC573}">
      <text>
        <r>
          <rPr>
            <sz val="11"/>
            <rFont val="Calibri"/>
            <family val="2"/>
            <charset val="238"/>
          </rPr>
          <t>SZV_F:HitelKotvenyUtem2</t>
        </r>
      </text>
    </comment>
    <comment ref="AQ35" authorId="0" shapeId="0" xr:uid="{1F6B53AA-E1B7-41C5-88B4-6CF374BAF6AD}">
      <text>
        <r>
          <rPr>
            <sz val="11"/>
            <rFont val="Calibri"/>
            <family val="2"/>
            <charset val="238"/>
          </rPr>
          <t>SZV_F:OsszesenUtem2</t>
        </r>
      </text>
    </comment>
    <comment ref="AR35" authorId="0" shapeId="0" xr:uid="{958ACA28-FDD2-4819-A093-7BAA389C401A}">
      <text>
        <r>
          <rPr>
            <sz val="11"/>
            <rFont val="Calibri"/>
            <family val="2"/>
            <charset val="238"/>
          </rPr>
          <t>SZV_F:ForrashianyUtem2</t>
        </r>
      </text>
    </comment>
    <comment ref="AU35" authorId="0" shapeId="0" xr:uid="{8092ACFD-C3B6-4B41-A281-BCE426903842}">
      <text>
        <r>
          <rPr>
            <sz val="11"/>
            <rFont val="Calibri"/>
            <family val="2"/>
            <charset val="238"/>
          </rPr>
          <t>SZV_F:Indokolas</t>
        </r>
      </text>
    </comment>
    <comment ref="AV35" authorId="0" shapeId="0" xr:uid="{0210FE90-19B4-4F23-A16A-3160468B39A4}">
      <text>
        <r>
          <rPr>
            <sz val="11"/>
            <rFont val="Calibri"/>
            <family val="2"/>
            <charset val="238"/>
          </rPr>
          <t>SZV_F:Megjegyzes</t>
        </r>
      </text>
    </comment>
    <comment ref="AW35" authorId="0" shapeId="0" xr:uid="{10F04E73-9D99-4510-9E62-7699076F7E1B}">
      <text>
        <r>
          <rPr>
            <sz val="11"/>
            <rFont val="Calibri"/>
            <family val="2"/>
            <charset val="238"/>
          </rPr>
          <t>SZV_F:FeladatSorszam</t>
        </r>
      </text>
    </comment>
    <comment ref="AY35" authorId="0" shapeId="0" xr:uid="{2ADD43C9-BAE0-4713-8752-D3816ECADB8A}">
      <text>
        <r>
          <rPr>
            <sz val="11"/>
            <rFont val="Calibri"/>
            <family val="2"/>
            <charset val="238"/>
          </rPr>
          <t>SZV_F:ISA</t>
        </r>
      </text>
    </comment>
    <comment ref="B36" authorId="0" shapeId="0" xr:uid="{8D02B6EE-1406-4255-BD9B-9B827D1ABB49}">
      <text>
        <r>
          <rPr>
            <sz val="11"/>
            <rFont val="Calibri"/>
            <family val="2"/>
            <charset val="238"/>
          </rPr>
          <t>SZV_F:FontossagiSorrent</t>
        </r>
      </text>
    </comment>
    <comment ref="C36" authorId="0" shapeId="0" xr:uid="{8A556E6A-E12F-44B7-BF8A-786E33E0CCA4}">
      <text>
        <r>
          <rPr>
            <sz val="11"/>
            <rFont val="Calibri"/>
            <family val="2"/>
            <charset val="238"/>
          </rPr>
          <t>SZV_F:FeladatKategoria</t>
        </r>
      </text>
    </comment>
    <comment ref="D36" authorId="0" shapeId="0" xr:uid="{4B36938F-0588-45ED-8928-54543CF71258}">
      <text>
        <r>
          <rPr>
            <sz val="11"/>
            <rFont val="Calibri"/>
            <family val="2"/>
            <charset val="238"/>
          </rPr>
          <t>SZV_F:FeladatMegnevezes</t>
        </r>
      </text>
    </comment>
    <comment ref="E36" authorId="0" shapeId="0" xr:uid="{DB5B86B8-0093-4AFA-9E48-75EA5E4F2AC4}">
      <text>
        <r>
          <rPr>
            <sz val="11"/>
            <rFont val="Calibri"/>
            <family val="2"/>
            <charset val="238"/>
          </rPr>
          <t>SZV_F:ElviEngedelySzam</t>
        </r>
      </text>
    </comment>
    <comment ref="F36" authorId="0" shapeId="0" xr:uid="{2C755261-A4C7-42A7-8AE8-25D666B60E7F}">
      <text>
        <r>
          <rPr>
            <sz val="11"/>
            <rFont val="Calibri"/>
            <family val="2"/>
            <charset val="238"/>
          </rPr>
          <t>SZV_F:VKR_Kod</t>
        </r>
      </text>
    </comment>
    <comment ref="G36" authorId="0" shapeId="0" xr:uid="{20F24B02-663C-4CFC-8087-7B23E4EE742E}">
      <text>
        <r>
          <rPr>
            <sz val="11"/>
            <rFont val="Calibri"/>
            <family val="2"/>
            <charset val="238"/>
          </rPr>
          <t>SZV_F:VKR_Nev</t>
        </r>
      </text>
    </comment>
    <comment ref="H36" authorId="0" shapeId="0" xr:uid="{834062FE-2EF0-48DD-97CF-C2C953258080}">
      <text>
        <r>
          <rPr>
            <sz val="11"/>
            <rFont val="Calibri"/>
            <family val="2"/>
            <charset val="238"/>
          </rPr>
          <t>SZV_F:FeladatAzonosito</t>
        </r>
      </text>
    </comment>
    <comment ref="I36" authorId="0" shapeId="0" xr:uid="{59EA08FA-0A78-45D6-90FD-35849E99C2F2}">
      <text>
        <r>
          <rPr>
            <sz val="11"/>
            <rFont val="Calibri"/>
            <family val="2"/>
            <charset val="238"/>
          </rPr>
          <t>SZV_F:EllatasiTerulet</t>
        </r>
      </text>
    </comment>
    <comment ref="J36" authorId="0" shapeId="0" xr:uid="{6EDAAAC9-BE74-429E-9EB4-FB9E9DBEE82C}">
      <text>
        <r>
          <rPr>
            <sz val="11"/>
            <rFont val="Calibri"/>
            <family val="2"/>
            <charset val="238"/>
          </rPr>
          <t>SZV_F:EllatasertFelelos</t>
        </r>
      </text>
    </comment>
    <comment ref="K36" authorId="0" shapeId="0" xr:uid="{3E7CE903-199D-44B7-A8C1-35CA270FCCC3}">
      <text>
        <r>
          <rPr>
            <sz val="11"/>
            <rFont val="Calibri"/>
            <family val="2"/>
            <charset val="238"/>
          </rPr>
          <t>SZV_F:TervezettNettoKoltseg</t>
        </r>
      </text>
    </comment>
    <comment ref="L36" authorId="0" shapeId="0" xr:uid="{E838B65E-A06B-49FB-B621-AD4C561BF860}">
      <text>
        <r>
          <rPr>
            <sz val="11"/>
            <rFont val="Calibri"/>
            <family val="2"/>
            <charset val="238"/>
          </rPr>
          <t>SZV_F:IdotartamKezdes</t>
        </r>
      </text>
    </comment>
    <comment ref="M36" authorId="0" shapeId="0" xr:uid="{6278E1B5-648A-4D74-9810-F3480C4172BD}">
      <text>
        <r>
          <rPr>
            <sz val="11"/>
            <rFont val="Calibri"/>
            <family val="2"/>
            <charset val="238"/>
          </rPr>
          <t>SZV_F:IdotartamBefejezes</t>
        </r>
      </text>
    </comment>
    <comment ref="N36" authorId="0" shapeId="0" xr:uid="{A28D1A23-43C4-404E-A49B-D872B52EE4E2}">
      <text>
        <r>
          <rPr>
            <sz val="11"/>
            <rFont val="Calibri"/>
            <family val="2"/>
            <charset val="238"/>
          </rPr>
          <t>SZV_F:NettoKoltsegUtem1</t>
        </r>
      </text>
    </comment>
    <comment ref="O36" authorId="0" shapeId="0" xr:uid="{B548302B-0370-45BA-825B-94D9AAF0FC4B}">
      <text>
        <r>
          <rPr>
            <sz val="11"/>
            <rFont val="Calibri"/>
            <family val="2"/>
            <charset val="238"/>
          </rPr>
          <t>SZV_F:NettoKoltsegUtem2</t>
        </r>
      </text>
    </comment>
    <comment ref="P36" authorId="0" shapeId="0" xr:uid="{B65FD44D-14D2-4872-ADDE-3B1F64799F45}">
      <text>
        <r>
          <rPr>
            <sz val="11"/>
            <rFont val="Calibri"/>
            <family val="2"/>
            <charset val="238"/>
          </rPr>
          <t>SZV_F:EM_Melleklet2_KTG</t>
        </r>
      </text>
    </comment>
    <comment ref="R36" authorId="0" shapeId="0" xr:uid="{668B281A-3154-44C3-82F4-92BF2DABAA09}">
      <text>
        <r>
          <rPr>
            <sz val="11"/>
            <rFont val="Calibri"/>
            <family val="2"/>
            <charset val="238"/>
          </rPr>
          <t>SZV_F:HDUtem1</t>
        </r>
      </text>
    </comment>
    <comment ref="S36" authorId="0" shapeId="0" xr:uid="{4BC6771C-7AAB-4800-9F2B-6C1FEC08329D}">
      <text>
        <r>
          <rPr>
            <sz val="11"/>
            <rFont val="Calibri"/>
            <family val="2"/>
            <charset val="238"/>
          </rPr>
          <t>SZV_F:ECSUtem1</t>
        </r>
      </text>
    </comment>
    <comment ref="T36" authorId="0" shapeId="0" xr:uid="{6C9DAF0F-0EF1-40C9-9C18-2507B1EA1EBF}">
      <text>
        <r>
          <rPr>
            <sz val="11"/>
            <rFont val="Calibri"/>
            <family val="2"/>
            <charset val="238"/>
          </rPr>
          <t>SZV_F:KFHUtem1</t>
        </r>
      </text>
    </comment>
    <comment ref="U36" authorId="0" shapeId="0" xr:uid="{137A10C7-7907-413D-A28C-997D9D5EC499}">
      <text>
        <r>
          <rPr>
            <sz val="11"/>
            <rFont val="Calibri"/>
            <family val="2"/>
            <charset val="238"/>
          </rPr>
          <t>SZV_F:Egyeb_SajatUtem1</t>
        </r>
      </text>
    </comment>
    <comment ref="V36" authorId="0" shapeId="0" xr:uid="{C5FDAEB2-5C8C-4A50-9E52-D58875CE72CB}">
      <text>
        <r>
          <rPr>
            <sz val="11"/>
            <rFont val="Calibri"/>
            <family val="2"/>
            <charset val="238"/>
          </rPr>
          <t>SZV_F:DijUtem1</t>
        </r>
      </text>
    </comment>
    <comment ref="W36" authorId="0" shapeId="0" xr:uid="{C01FF1FC-FC37-405D-957D-1531B7A1CF1A}">
      <text>
        <r>
          <rPr>
            <sz val="11"/>
            <rFont val="Calibri"/>
            <family val="2"/>
            <charset val="238"/>
          </rPr>
          <t>SZV_F:EM_Melleklet1_Utem1</t>
        </r>
      </text>
    </comment>
    <comment ref="X36" authorId="0" shapeId="0" xr:uid="{B6B0E494-AC5E-4B8E-AC93-F4D7E3F75C13}">
      <text>
        <r>
          <rPr>
            <sz val="11"/>
            <rFont val="Calibri"/>
            <family val="2"/>
            <charset val="238"/>
          </rPr>
          <t>SZV_F:EgyebAllamiUtem1</t>
        </r>
      </text>
    </comment>
    <comment ref="Y36" authorId="0" shapeId="0" xr:uid="{A334B1F8-118B-48A6-9ED3-EF326973FAC1}">
      <text>
        <r>
          <rPr>
            <sz val="11"/>
            <rFont val="Calibri"/>
            <family val="2"/>
            <charset val="238"/>
          </rPr>
          <t>SZV_F:OnkormanyzatiUtem1</t>
        </r>
      </text>
    </comment>
    <comment ref="Z36" authorId="0" shapeId="0" xr:uid="{71C41EAE-727B-4C17-A01C-37E583F71CD6}">
      <text>
        <r>
          <rPr>
            <sz val="11"/>
            <rFont val="Calibri"/>
            <family val="2"/>
            <charset val="238"/>
          </rPr>
          <t>SZV_F:EUUtem1</t>
        </r>
      </text>
    </comment>
    <comment ref="AA36" authorId="0" shapeId="0" xr:uid="{7283DEC0-9338-4231-8A72-BB1F2556FAC2}">
      <text>
        <r>
          <rPr>
            <sz val="11"/>
            <rFont val="Calibri"/>
            <family val="2"/>
            <charset val="238"/>
          </rPr>
          <t>SZV_F:EgyebUtem1</t>
        </r>
      </text>
    </comment>
    <comment ref="AB36" authorId="0" shapeId="0" xr:uid="{09623FCD-F1BB-4489-97D4-0183AE793FB4}">
      <text>
        <r>
          <rPr>
            <sz val="11"/>
            <rFont val="Calibri"/>
            <family val="2"/>
            <charset val="238"/>
          </rPr>
          <t>SZV_F:HitelKotvenyUtem1</t>
        </r>
      </text>
    </comment>
    <comment ref="AC36" authorId="0" shapeId="0" xr:uid="{0A7D7E50-7A34-41A4-8C76-55FC1C6D3FEE}">
      <text>
        <r>
          <rPr>
            <sz val="11"/>
            <rFont val="Calibri"/>
            <family val="2"/>
            <charset val="238"/>
          </rPr>
          <t>SZV_F:OsszesenUtem1</t>
        </r>
      </text>
    </comment>
    <comment ref="AF36" authorId="0" shapeId="0" xr:uid="{3EE07AC7-BA84-449B-A7DB-EFC9C6E20DCD}">
      <text>
        <r>
          <rPr>
            <sz val="11"/>
            <rFont val="Calibri"/>
            <family val="2"/>
            <charset val="238"/>
          </rPr>
          <t>SZV_F:HDUtem2</t>
        </r>
      </text>
    </comment>
    <comment ref="AG36" authorId="0" shapeId="0" xr:uid="{F9B47C04-5F85-407B-A45C-BD2496E81610}">
      <text>
        <r>
          <rPr>
            <sz val="11"/>
            <rFont val="Calibri"/>
            <family val="2"/>
            <charset val="238"/>
          </rPr>
          <t>SZV_F:ECSUtem2</t>
        </r>
      </text>
    </comment>
    <comment ref="AH36" authorId="0" shapeId="0" xr:uid="{AB838FB0-F577-48B1-A604-4BE14EC5A59D}">
      <text>
        <r>
          <rPr>
            <sz val="11"/>
            <rFont val="Calibri"/>
            <family val="2"/>
            <charset val="238"/>
          </rPr>
          <t>SZV_F:KFHUtem2</t>
        </r>
      </text>
    </comment>
    <comment ref="AI36" authorId="0" shapeId="0" xr:uid="{57D626B3-5F1A-423C-A1CF-A3B63A8992C8}">
      <text>
        <r>
          <rPr>
            <sz val="11"/>
            <rFont val="Calibri"/>
            <family val="2"/>
            <charset val="238"/>
          </rPr>
          <t>SZV_F:Egyeb_SajatUtem2</t>
        </r>
      </text>
    </comment>
    <comment ref="AJ36" authorId="0" shapeId="0" xr:uid="{6FBBD68B-C486-462C-A649-14B5F1EECF7F}">
      <text>
        <r>
          <rPr>
            <sz val="11"/>
            <rFont val="Calibri"/>
            <family val="2"/>
            <charset val="238"/>
          </rPr>
          <t>SZV_F:DijUtem2</t>
        </r>
      </text>
    </comment>
    <comment ref="AK36" authorId="0" shapeId="0" xr:uid="{B860A0CD-C496-42DA-87E5-7CFB4FA14D86}">
      <text>
        <r>
          <rPr>
            <sz val="11"/>
            <rFont val="Calibri"/>
            <family val="2"/>
            <charset val="238"/>
          </rPr>
          <t>SZV_F:EM_Melleklet1_Utem2</t>
        </r>
      </text>
    </comment>
    <comment ref="AL36" authorId="0" shapeId="0" xr:uid="{F4C61D60-E602-497F-86E0-E168BFA5367F}">
      <text>
        <r>
          <rPr>
            <sz val="11"/>
            <rFont val="Calibri"/>
            <family val="2"/>
            <charset val="238"/>
          </rPr>
          <t>SZV_F:EgyebAllamiUtem2</t>
        </r>
      </text>
    </comment>
    <comment ref="AM36" authorId="0" shapeId="0" xr:uid="{E86188AA-F831-43EE-B4FE-BCD67F8D6A83}">
      <text>
        <r>
          <rPr>
            <sz val="11"/>
            <rFont val="Calibri"/>
            <family val="2"/>
            <charset val="238"/>
          </rPr>
          <t>SZV_F:OnkormanyzatiUtem2</t>
        </r>
      </text>
    </comment>
    <comment ref="AN36" authorId="0" shapeId="0" xr:uid="{537688BA-3029-41D2-B28F-A2019DA81A44}">
      <text>
        <r>
          <rPr>
            <sz val="11"/>
            <rFont val="Calibri"/>
            <family val="2"/>
            <charset val="238"/>
          </rPr>
          <t>SZV_F:EUUtem2</t>
        </r>
      </text>
    </comment>
    <comment ref="AO36" authorId="0" shapeId="0" xr:uid="{9D55A67B-DC80-47E9-BA69-598282F0E21A}">
      <text>
        <r>
          <rPr>
            <sz val="11"/>
            <rFont val="Calibri"/>
            <family val="2"/>
            <charset val="238"/>
          </rPr>
          <t>SZV_F:EgyebUtem2</t>
        </r>
      </text>
    </comment>
    <comment ref="AP36" authorId="0" shapeId="0" xr:uid="{A7817622-3447-4E4B-82DD-8A2BE0E78040}">
      <text>
        <r>
          <rPr>
            <sz val="11"/>
            <rFont val="Calibri"/>
            <family val="2"/>
            <charset val="238"/>
          </rPr>
          <t>SZV_F:HitelKotvenyUtem2</t>
        </r>
      </text>
    </comment>
    <comment ref="AQ36" authorId="0" shapeId="0" xr:uid="{6D90E8CD-64DC-40D4-AF29-37B6AC22B989}">
      <text>
        <r>
          <rPr>
            <sz val="11"/>
            <rFont val="Calibri"/>
            <family val="2"/>
            <charset val="238"/>
          </rPr>
          <t>SZV_F:OsszesenUtem2</t>
        </r>
      </text>
    </comment>
    <comment ref="AR36" authorId="0" shapeId="0" xr:uid="{F915D3C0-B6F6-4D4F-9EB3-D0B448145C34}">
      <text>
        <r>
          <rPr>
            <sz val="11"/>
            <rFont val="Calibri"/>
            <family val="2"/>
            <charset val="238"/>
          </rPr>
          <t>SZV_F:ForrashianyUtem2</t>
        </r>
      </text>
    </comment>
    <comment ref="AU36" authorId="0" shapeId="0" xr:uid="{5980FBD2-32A7-49C7-AD0F-BB3B4231F31C}">
      <text>
        <r>
          <rPr>
            <sz val="11"/>
            <rFont val="Calibri"/>
            <family val="2"/>
            <charset val="238"/>
          </rPr>
          <t>SZV_F:Indokolas</t>
        </r>
      </text>
    </comment>
    <comment ref="AV36" authorId="0" shapeId="0" xr:uid="{D4D0F153-1FB5-4E91-95FD-A4124786CE17}">
      <text>
        <r>
          <rPr>
            <sz val="11"/>
            <rFont val="Calibri"/>
            <family val="2"/>
            <charset val="238"/>
          </rPr>
          <t>SZV_F:Megjegyzes</t>
        </r>
      </text>
    </comment>
    <comment ref="AW36" authorId="0" shapeId="0" xr:uid="{362C6716-B1E1-4147-803E-364DC4EC58C6}">
      <text>
        <r>
          <rPr>
            <sz val="11"/>
            <rFont val="Calibri"/>
            <family val="2"/>
            <charset val="238"/>
          </rPr>
          <t>SZV_F:FeladatSorszam</t>
        </r>
      </text>
    </comment>
    <comment ref="AY36" authorId="0" shapeId="0" xr:uid="{A24DF4FF-5D52-4B78-AF81-0C3A98FD06C5}">
      <text>
        <r>
          <rPr>
            <sz val="11"/>
            <rFont val="Calibri"/>
            <family val="2"/>
            <charset val="238"/>
          </rPr>
          <t>SZV_F:ISA</t>
        </r>
      </text>
    </comment>
    <comment ref="B37" authorId="0" shapeId="0" xr:uid="{311C0081-C9F9-41F1-8A36-625D1839FF79}">
      <text>
        <r>
          <rPr>
            <sz val="11"/>
            <rFont val="Calibri"/>
            <family val="2"/>
            <charset val="238"/>
          </rPr>
          <t>SZV_F:FontossagiSorrent</t>
        </r>
      </text>
    </comment>
    <comment ref="C37" authorId="0" shapeId="0" xr:uid="{C24D0A9F-86AC-4864-A634-2C5EF1460601}">
      <text>
        <r>
          <rPr>
            <sz val="11"/>
            <rFont val="Calibri"/>
            <family val="2"/>
            <charset val="238"/>
          </rPr>
          <t>SZV_F:FeladatKategoria</t>
        </r>
      </text>
    </comment>
    <comment ref="D37" authorId="0" shapeId="0" xr:uid="{4B998B9F-6117-498A-900E-22B436BD908E}">
      <text>
        <r>
          <rPr>
            <sz val="11"/>
            <rFont val="Calibri"/>
            <family val="2"/>
            <charset val="238"/>
          </rPr>
          <t>SZV_F:FeladatMegnevezes</t>
        </r>
      </text>
    </comment>
    <comment ref="E37" authorId="0" shapeId="0" xr:uid="{5BFC2B03-F1EA-47D7-812A-E98149739018}">
      <text>
        <r>
          <rPr>
            <sz val="11"/>
            <rFont val="Calibri"/>
            <family val="2"/>
            <charset val="238"/>
          </rPr>
          <t>SZV_F:ElviEngedelySzam</t>
        </r>
      </text>
    </comment>
    <comment ref="F37" authorId="0" shapeId="0" xr:uid="{90876B03-0B0E-44D1-A125-2E648F6C2BC7}">
      <text>
        <r>
          <rPr>
            <sz val="11"/>
            <rFont val="Calibri"/>
            <family val="2"/>
            <charset val="238"/>
          </rPr>
          <t>SZV_F:VKR_Kod</t>
        </r>
      </text>
    </comment>
    <comment ref="G37" authorId="0" shapeId="0" xr:uid="{71E44338-5CC1-4762-92C9-3FE823233CB7}">
      <text>
        <r>
          <rPr>
            <sz val="11"/>
            <rFont val="Calibri"/>
            <family val="2"/>
            <charset val="238"/>
          </rPr>
          <t>SZV_F:VKR_Nev</t>
        </r>
      </text>
    </comment>
    <comment ref="H37" authorId="0" shapeId="0" xr:uid="{B8865145-3B58-479A-B030-54E1F040FA21}">
      <text>
        <r>
          <rPr>
            <sz val="11"/>
            <rFont val="Calibri"/>
            <family val="2"/>
            <charset val="238"/>
          </rPr>
          <t>SZV_F:FeladatAzonosito</t>
        </r>
      </text>
    </comment>
    <comment ref="I37" authorId="0" shapeId="0" xr:uid="{FB88682E-5AB8-4A44-87C4-C26C1446CDD6}">
      <text>
        <r>
          <rPr>
            <sz val="11"/>
            <rFont val="Calibri"/>
            <family val="2"/>
            <charset val="238"/>
          </rPr>
          <t>SZV_F:EllatasiTerulet</t>
        </r>
      </text>
    </comment>
    <comment ref="J37" authorId="0" shapeId="0" xr:uid="{45DBC9E4-16D8-40B0-9E94-FAB73F5E259B}">
      <text>
        <r>
          <rPr>
            <sz val="11"/>
            <rFont val="Calibri"/>
            <family val="2"/>
            <charset val="238"/>
          </rPr>
          <t>SZV_F:EllatasertFelelos</t>
        </r>
      </text>
    </comment>
    <comment ref="K37" authorId="0" shapeId="0" xr:uid="{9E22D170-A9BD-412E-8137-F32415504FE4}">
      <text>
        <r>
          <rPr>
            <sz val="11"/>
            <rFont val="Calibri"/>
            <family val="2"/>
            <charset val="238"/>
          </rPr>
          <t>SZV_F:TervezettNettoKoltseg</t>
        </r>
      </text>
    </comment>
    <comment ref="L37" authorId="0" shapeId="0" xr:uid="{5E32BEE6-F270-480C-AA0A-A1AC439C6C2F}">
      <text>
        <r>
          <rPr>
            <sz val="11"/>
            <rFont val="Calibri"/>
            <family val="2"/>
            <charset val="238"/>
          </rPr>
          <t>SZV_F:IdotartamKezdes</t>
        </r>
      </text>
    </comment>
    <comment ref="M37" authorId="0" shapeId="0" xr:uid="{1849CB12-96CA-4311-8F28-E8DC3E1528A4}">
      <text>
        <r>
          <rPr>
            <sz val="11"/>
            <rFont val="Calibri"/>
            <family val="2"/>
            <charset val="238"/>
          </rPr>
          <t>SZV_F:IdotartamBefejezes</t>
        </r>
      </text>
    </comment>
    <comment ref="N37" authorId="0" shapeId="0" xr:uid="{8DAC2D45-892E-4D09-8DC5-0AA523DF896D}">
      <text>
        <r>
          <rPr>
            <sz val="11"/>
            <rFont val="Calibri"/>
            <family val="2"/>
            <charset val="238"/>
          </rPr>
          <t>SZV_F:NettoKoltsegUtem1</t>
        </r>
      </text>
    </comment>
    <comment ref="O37" authorId="0" shapeId="0" xr:uid="{D15224E3-D019-44A5-BF19-22242F2A12B9}">
      <text>
        <r>
          <rPr>
            <sz val="11"/>
            <rFont val="Calibri"/>
            <family val="2"/>
            <charset val="238"/>
          </rPr>
          <t>SZV_F:NettoKoltsegUtem2</t>
        </r>
      </text>
    </comment>
    <comment ref="P37" authorId="0" shapeId="0" xr:uid="{CA2587B5-458C-40CB-BDD4-5DDFBBD4DDA5}">
      <text>
        <r>
          <rPr>
            <sz val="11"/>
            <rFont val="Calibri"/>
            <family val="2"/>
            <charset val="238"/>
          </rPr>
          <t>SZV_F:EM_Melleklet2_KTG</t>
        </r>
      </text>
    </comment>
    <comment ref="R37" authorId="0" shapeId="0" xr:uid="{04D307B4-6CFA-49BA-9D32-BAB6591425C5}">
      <text>
        <r>
          <rPr>
            <sz val="11"/>
            <rFont val="Calibri"/>
            <family val="2"/>
            <charset val="238"/>
          </rPr>
          <t>SZV_F:HDUtem1</t>
        </r>
      </text>
    </comment>
    <comment ref="S37" authorId="0" shapeId="0" xr:uid="{6F48D284-1C0E-421C-96D8-EEC3650B49A2}">
      <text>
        <r>
          <rPr>
            <sz val="11"/>
            <rFont val="Calibri"/>
            <family val="2"/>
            <charset val="238"/>
          </rPr>
          <t>SZV_F:ECSUtem1</t>
        </r>
      </text>
    </comment>
    <comment ref="T37" authorId="0" shapeId="0" xr:uid="{1559B6E2-C9BD-4F32-9309-2C36151FBA4B}">
      <text>
        <r>
          <rPr>
            <sz val="11"/>
            <rFont val="Calibri"/>
            <family val="2"/>
            <charset val="238"/>
          </rPr>
          <t>SZV_F:KFHUtem1</t>
        </r>
      </text>
    </comment>
    <comment ref="U37" authorId="0" shapeId="0" xr:uid="{1C2B5F1E-BCFD-458C-8CC2-E31CC9679729}">
      <text>
        <r>
          <rPr>
            <sz val="11"/>
            <rFont val="Calibri"/>
            <family val="2"/>
            <charset val="238"/>
          </rPr>
          <t>SZV_F:Egyeb_SajatUtem1</t>
        </r>
      </text>
    </comment>
    <comment ref="V37" authorId="0" shapeId="0" xr:uid="{04743A4F-349D-45E2-BC19-5E0B6AB537EA}">
      <text>
        <r>
          <rPr>
            <sz val="11"/>
            <rFont val="Calibri"/>
            <family val="2"/>
            <charset val="238"/>
          </rPr>
          <t>SZV_F:DijUtem1</t>
        </r>
      </text>
    </comment>
    <comment ref="W37" authorId="0" shapeId="0" xr:uid="{A05750EE-64F3-4A59-BA86-FD7BFDD49881}">
      <text>
        <r>
          <rPr>
            <sz val="11"/>
            <rFont val="Calibri"/>
            <family val="2"/>
            <charset val="238"/>
          </rPr>
          <t>SZV_F:EM_Melleklet1_Utem1</t>
        </r>
      </text>
    </comment>
    <comment ref="X37" authorId="0" shapeId="0" xr:uid="{72C2E494-C57C-4A69-808A-958A82DCAA9B}">
      <text>
        <r>
          <rPr>
            <sz val="11"/>
            <rFont val="Calibri"/>
            <family val="2"/>
            <charset val="238"/>
          </rPr>
          <t>SZV_F:EgyebAllamiUtem1</t>
        </r>
      </text>
    </comment>
    <comment ref="Y37" authorId="0" shapeId="0" xr:uid="{FCE40779-CAC7-4A3F-A64F-41D066A89B73}">
      <text>
        <r>
          <rPr>
            <sz val="11"/>
            <rFont val="Calibri"/>
            <family val="2"/>
            <charset val="238"/>
          </rPr>
          <t>SZV_F:OnkormanyzatiUtem1</t>
        </r>
      </text>
    </comment>
    <comment ref="Z37" authorId="0" shapeId="0" xr:uid="{A336125D-0991-4A8B-95B0-57CAFAF62DC8}">
      <text>
        <r>
          <rPr>
            <sz val="11"/>
            <rFont val="Calibri"/>
            <family val="2"/>
            <charset val="238"/>
          </rPr>
          <t>SZV_F:EUUtem1</t>
        </r>
      </text>
    </comment>
    <comment ref="AA37" authorId="0" shapeId="0" xr:uid="{1E2F3D7D-AA94-424A-8BDD-96A6F13D19BF}">
      <text>
        <r>
          <rPr>
            <sz val="11"/>
            <rFont val="Calibri"/>
            <family val="2"/>
            <charset val="238"/>
          </rPr>
          <t>SZV_F:EgyebUtem1</t>
        </r>
      </text>
    </comment>
    <comment ref="AB37" authorId="0" shapeId="0" xr:uid="{20EDA83A-29D4-4652-8F70-8E6CB32DE44C}">
      <text>
        <r>
          <rPr>
            <sz val="11"/>
            <rFont val="Calibri"/>
            <family val="2"/>
            <charset val="238"/>
          </rPr>
          <t>SZV_F:HitelKotvenyUtem1</t>
        </r>
      </text>
    </comment>
    <comment ref="AC37" authorId="0" shapeId="0" xr:uid="{E47E2E6F-75B5-4B5A-9332-5A73C6F01584}">
      <text>
        <r>
          <rPr>
            <sz val="11"/>
            <rFont val="Calibri"/>
            <family val="2"/>
            <charset val="238"/>
          </rPr>
          <t>SZV_F:OsszesenUtem1</t>
        </r>
      </text>
    </comment>
    <comment ref="AF37" authorId="0" shapeId="0" xr:uid="{9C29B6BB-F98A-4575-8815-D953321CC62E}">
      <text>
        <r>
          <rPr>
            <sz val="11"/>
            <rFont val="Calibri"/>
            <family val="2"/>
            <charset val="238"/>
          </rPr>
          <t>SZV_F:HDUtem2</t>
        </r>
      </text>
    </comment>
    <comment ref="AG37" authorId="0" shapeId="0" xr:uid="{2A312BF7-6D30-4518-8EBB-6925FD0A046F}">
      <text>
        <r>
          <rPr>
            <sz val="11"/>
            <rFont val="Calibri"/>
            <family val="2"/>
            <charset val="238"/>
          </rPr>
          <t>SZV_F:ECSUtem2</t>
        </r>
      </text>
    </comment>
    <comment ref="AH37" authorId="0" shapeId="0" xr:uid="{09D52A55-FC39-481D-A3EA-963BEF7F24DC}">
      <text>
        <r>
          <rPr>
            <sz val="11"/>
            <rFont val="Calibri"/>
            <family val="2"/>
            <charset val="238"/>
          </rPr>
          <t>SZV_F:KFHUtem2</t>
        </r>
      </text>
    </comment>
    <comment ref="AI37" authorId="0" shapeId="0" xr:uid="{6EE323BD-8FD6-4B38-85A7-E1061361176A}">
      <text>
        <r>
          <rPr>
            <sz val="11"/>
            <rFont val="Calibri"/>
            <family val="2"/>
            <charset val="238"/>
          </rPr>
          <t>SZV_F:Egyeb_SajatUtem2</t>
        </r>
      </text>
    </comment>
    <comment ref="AJ37" authorId="0" shapeId="0" xr:uid="{B215919E-04E0-46C5-A02E-9CC0ABDDD239}">
      <text>
        <r>
          <rPr>
            <sz val="11"/>
            <rFont val="Calibri"/>
            <family val="2"/>
            <charset val="238"/>
          </rPr>
          <t>SZV_F:DijUtem2</t>
        </r>
      </text>
    </comment>
    <comment ref="AK37" authorId="0" shapeId="0" xr:uid="{9F8FCA2C-9071-4304-8811-1C614A74F3B7}">
      <text>
        <r>
          <rPr>
            <sz val="11"/>
            <rFont val="Calibri"/>
            <family val="2"/>
            <charset val="238"/>
          </rPr>
          <t>SZV_F:EM_Melleklet1_Utem2</t>
        </r>
      </text>
    </comment>
    <comment ref="AL37" authorId="0" shapeId="0" xr:uid="{4893084B-4BC0-4EBC-8CDD-628CC25AE8F9}">
      <text>
        <r>
          <rPr>
            <sz val="11"/>
            <rFont val="Calibri"/>
            <family val="2"/>
            <charset val="238"/>
          </rPr>
          <t>SZV_F:EgyebAllamiUtem2</t>
        </r>
      </text>
    </comment>
    <comment ref="AM37" authorId="0" shapeId="0" xr:uid="{4F142965-A64A-484D-ACA7-D119C6047052}">
      <text>
        <r>
          <rPr>
            <sz val="11"/>
            <rFont val="Calibri"/>
            <family val="2"/>
            <charset val="238"/>
          </rPr>
          <t>SZV_F:OnkormanyzatiUtem2</t>
        </r>
      </text>
    </comment>
    <comment ref="AN37" authorId="0" shapeId="0" xr:uid="{969E9E8B-7F9C-42F1-B71D-BB12BD7FD723}">
      <text>
        <r>
          <rPr>
            <sz val="11"/>
            <rFont val="Calibri"/>
            <family val="2"/>
            <charset val="238"/>
          </rPr>
          <t>SZV_F:EUUtem2</t>
        </r>
      </text>
    </comment>
    <comment ref="AO37" authorId="0" shapeId="0" xr:uid="{BF4970BA-6E98-46A6-9F7B-D84505F08932}">
      <text>
        <r>
          <rPr>
            <sz val="11"/>
            <rFont val="Calibri"/>
            <family val="2"/>
            <charset val="238"/>
          </rPr>
          <t>SZV_F:EgyebUtem2</t>
        </r>
      </text>
    </comment>
    <comment ref="AP37" authorId="0" shapeId="0" xr:uid="{BA39165E-F0A9-4E78-810F-1005B493AEF6}">
      <text>
        <r>
          <rPr>
            <sz val="11"/>
            <rFont val="Calibri"/>
            <family val="2"/>
            <charset val="238"/>
          </rPr>
          <t>SZV_F:HitelKotvenyUtem2</t>
        </r>
      </text>
    </comment>
    <comment ref="AQ37" authorId="0" shapeId="0" xr:uid="{BAEBDFC2-D866-4F02-972A-2D72CB015B71}">
      <text>
        <r>
          <rPr>
            <sz val="11"/>
            <rFont val="Calibri"/>
            <family val="2"/>
            <charset val="238"/>
          </rPr>
          <t>SZV_F:OsszesenUtem2</t>
        </r>
      </text>
    </comment>
    <comment ref="AR37" authorId="0" shapeId="0" xr:uid="{C74996A7-C347-4E4D-B7F4-93A7B7CFB5A0}">
      <text>
        <r>
          <rPr>
            <sz val="11"/>
            <rFont val="Calibri"/>
            <family val="2"/>
            <charset val="238"/>
          </rPr>
          <t>SZV_F:ForrashianyUtem2</t>
        </r>
      </text>
    </comment>
    <comment ref="AU37" authorId="0" shapeId="0" xr:uid="{9AB42184-6CE8-4E15-A079-F7B0AA06BE75}">
      <text>
        <r>
          <rPr>
            <sz val="11"/>
            <rFont val="Calibri"/>
            <family val="2"/>
            <charset val="238"/>
          </rPr>
          <t>SZV_F:Indokolas</t>
        </r>
      </text>
    </comment>
    <comment ref="AV37" authorId="0" shapeId="0" xr:uid="{0F0C4E14-DE1F-4092-A796-F45084C5C66B}">
      <text>
        <r>
          <rPr>
            <sz val="11"/>
            <rFont val="Calibri"/>
            <family val="2"/>
            <charset val="238"/>
          </rPr>
          <t>SZV_F:Megjegyzes</t>
        </r>
      </text>
    </comment>
    <comment ref="AW37" authorId="0" shapeId="0" xr:uid="{6E5900F3-B474-4859-8B74-E494F83EA131}">
      <text>
        <r>
          <rPr>
            <sz val="11"/>
            <rFont val="Calibri"/>
            <family val="2"/>
            <charset val="238"/>
          </rPr>
          <t>SZV_F:FeladatSorszam</t>
        </r>
      </text>
    </comment>
    <comment ref="AY37" authorId="0" shapeId="0" xr:uid="{74B55565-BBB7-4041-A91A-2B850A3F3B13}">
      <text>
        <r>
          <rPr>
            <sz val="11"/>
            <rFont val="Calibri"/>
            <family val="2"/>
            <charset val="238"/>
          </rPr>
          <t>SZV_F:ISA</t>
        </r>
      </text>
    </comment>
    <comment ref="B38" authorId="0" shapeId="0" xr:uid="{898C3D95-8BA4-4C38-BE4A-0E523B89ABD0}">
      <text>
        <r>
          <rPr>
            <sz val="11"/>
            <rFont val="Calibri"/>
            <family val="2"/>
            <charset val="238"/>
          </rPr>
          <t>SZV_F:FontossagiSorrent</t>
        </r>
      </text>
    </comment>
    <comment ref="C38" authorId="0" shapeId="0" xr:uid="{D4E16A89-1765-44C0-B051-CB8E8337D1E9}">
      <text>
        <r>
          <rPr>
            <sz val="11"/>
            <rFont val="Calibri"/>
            <family val="2"/>
            <charset val="238"/>
          </rPr>
          <t>SZV_F:FeladatKategoria</t>
        </r>
      </text>
    </comment>
    <comment ref="D38" authorId="0" shapeId="0" xr:uid="{77115F8B-5D53-4BF6-8731-C45784996B75}">
      <text>
        <r>
          <rPr>
            <sz val="11"/>
            <rFont val="Calibri"/>
            <family val="2"/>
            <charset val="238"/>
          </rPr>
          <t>SZV_F:FeladatMegnevezes</t>
        </r>
      </text>
    </comment>
    <comment ref="E38" authorId="0" shapeId="0" xr:uid="{C8545C20-7A92-4ED9-B525-9CEB072453AD}">
      <text>
        <r>
          <rPr>
            <sz val="11"/>
            <rFont val="Calibri"/>
            <family val="2"/>
            <charset val="238"/>
          </rPr>
          <t>SZV_F:ElviEngedelySzam</t>
        </r>
      </text>
    </comment>
    <comment ref="F38" authorId="0" shapeId="0" xr:uid="{91751C9B-65E1-40AF-AB32-22E182ED446A}">
      <text>
        <r>
          <rPr>
            <sz val="11"/>
            <rFont val="Calibri"/>
            <family val="2"/>
            <charset val="238"/>
          </rPr>
          <t>SZV_F:VKR_Kod</t>
        </r>
      </text>
    </comment>
    <comment ref="G38" authorId="0" shapeId="0" xr:uid="{8899B1E1-E005-4841-A9B9-1B773D06AEF2}">
      <text>
        <r>
          <rPr>
            <sz val="11"/>
            <rFont val="Calibri"/>
            <family val="2"/>
            <charset val="238"/>
          </rPr>
          <t>SZV_F:VKR_Nev</t>
        </r>
      </text>
    </comment>
    <comment ref="H38" authorId="0" shapeId="0" xr:uid="{BBB3C98F-AE8D-4985-A901-D954306FCFC9}">
      <text>
        <r>
          <rPr>
            <sz val="11"/>
            <rFont val="Calibri"/>
            <family val="2"/>
            <charset val="238"/>
          </rPr>
          <t>SZV_F:FeladatAzonosito</t>
        </r>
      </text>
    </comment>
    <comment ref="I38" authorId="0" shapeId="0" xr:uid="{51089A01-2FDE-4485-9881-37B76EAE4820}">
      <text>
        <r>
          <rPr>
            <sz val="11"/>
            <rFont val="Calibri"/>
            <family val="2"/>
            <charset val="238"/>
          </rPr>
          <t>SZV_F:EllatasiTerulet</t>
        </r>
      </text>
    </comment>
    <comment ref="J38" authorId="0" shapeId="0" xr:uid="{8D43EC80-6E5B-4C18-9057-31B168E5C689}">
      <text>
        <r>
          <rPr>
            <sz val="11"/>
            <rFont val="Calibri"/>
            <family val="2"/>
            <charset val="238"/>
          </rPr>
          <t>SZV_F:EllatasertFelelos</t>
        </r>
      </text>
    </comment>
    <comment ref="K38" authorId="0" shapeId="0" xr:uid="{28D6CCF9-8B9C-4313-B015-F36A88EEBF4D}">
      <text>
        <r>
          <rPr>
            <sz val="11"/>
            <rFont val="Calibri"/>
            <family val="2"/>
            <charset val="238"/>
          </rPr>
          <t>SZV_F:TervezettNettoKoltseg</t>
        </r>
      </text>
    </comment>
    <comment ref="L38" authorId="0" shapeId="0" xr:uid="{9851512A-ACB7-4C34-8B4D-59875E81E4A7}">
      <text>
        <r>
          <rPr>
            <sz val="11"/>
            <rFont val="Calibri"/>
            <family val="2"/>
            <charset val="238"/>
          </rPr>
          <t>SZV_F:IdotartamKezdes</t>
        </r>
      </text>
    </comment>
    <comment ref="M38" authorId="0" shapeId="0" xr:uid="{4F4402EC-627D-492D-9F5B-67106EB5111E}">
      <text>
        <r>
          <rPr>
            <sz val="11"/>
            <rFont val="Calibri"/>
            <family val="2"/>
            <charset val="238"/>
          </rPr>
          <t>SZV_F:IdotartamBefejezes</t>
        </r>
      </text>
    </comment>
    <comment ref="N38" authorId="0" shapeId="0" xr:uid="{6D2204E5-9553-4B34-A31D-D92269C38E07}">
      <text>
        <r>
          <rPr>
            <sz val="11"/>
            <rFont val="Calibri"/>
            <family val="2"/>
            <charset val="238"/>
          </rPr>
          <t>SZV_F:NettoKoltsegUtem1</t>
        </r>
      </text>
    </comment>
    <comment ref="O38" authorId="0" shapeId="0" xr:uid="{0FAA51EA-2D82-4FE1-8692-CF03B6E76D2B}">
      <text>
        <r>
          <rPr>
            <sz val="11"/>
            <rFont val="Calibri"/>
            <family val="2"/>
            <charset val="238"/>
          </rPr>
          <t>SZV_F:NettoKoltsegUtem2</t>
        </r>
      </text>
    </comment>
    <comment ref="P38" authorId="0" shapeId="0" xr:uid="{CD863061-9E16-4CA0-8FC5-BF6AAEE48FF0}">
      <text>
        <r>
          <rPr>
            <sz val="11"/>
            <rFont val="Calibri"/>
            <family val="2"/>
            <charset val="238"/>
          </rPr>
          <t>SZV_F:EM_Melleklet2_KTG</t>
        </r>
      </text>
    </comment>
    <comment ref="R38" authorId="0" shapeId="0" xr:uid="{24DFA12A-4713-44A8-AE65-7A09D2957392}">
      <text>
        <r>
          <rPr>
            <sz val="11"/>
            <rFont val="Calibri"/>
            <family val="2"/>
            <charset val="238"/>
          </rPr>
          <t>SZV_F:HDUtem1</t>
        </r>
      </text>
    </comment>
    <comment ref="S38" authorId="0" shapeId="0" xr:uid="{20CD3496-C1B0-4E9E-920D-9779A4E33573}">
      <text>
        <r>
          <rPr>
            <sz val="11"/>
            <rFont val="Calibri"/>
            <family val="2"/>
            <charset val="238"/>
          </rPr>
          <t>SZV_F:ECSUtem1</t>
        </r>
      </text>
    </comment>
    <comment ref="T38" authorId="0" shapeId="0" xr:uid="{2DC48775-5127-4309-894F-DCA59D238B6D}">
      <text>
        <r>
          <rPr>
            <sz val="11"/>
            <rFont val="Calibri"/>
            <family val="2"/>
            <charset val="238"/>
          </rPr>
          <t>SZV_F:KFHUtem1</t>
        </r>
      </text>
    </comment>
    <comment ref="U38" authorId="0" shapeId="0" xr:uid="{2CEFD1A7-4DA2-4046-8492-89DE9632524B}">
      <text>
        <r>
          <rPr>
            <sz val="11"/>
            <rFont val="Calibri"/>
            <family val="2"/>
            <charset val="238"/>
          </rPr>
          <t>SZV_F:Egyeb_SajatUtem1</t>
        </r>
      </text>
    </comment>
    <comment ref="V38" authorId="0" shapeId="0" xr:uid="{D3CD0663-B7EF-4501-BB67-DDE30C5199E4}">
      <text>
        <r>
          <rPr>
            <sz val="11"/>
            <rFont val="Calibri"/>
            <family val="2"/>
            <charset val="238"/>
          </rPr>
          <t>SZV_F:DijUtem1</t>
        </r>
      </text>
    </comment>
    <comment ref="W38" authorId="0" shapeId="0" xr:uid="{BB846D0D-BBE1-48F4-B0C0-5A05DB4B2DAB}">
      <text>
        <r>
          <rPr>
            <sz val="11"/>
            <rFont val="Calibri"/>
            <family val="2"/>
            <charset val="238"/>
          </rPr>
          <t>SZV_F:EM_Melleklet1_Utem1</t>
        </r>
      </text>
    </comment>
    <comment ref="X38" authorId="0" shapeId="0" xr:uid="{3D52E4C0-2720-4E1F-B78D-407FFD3C7BEF}">
      <text>
        <r>
          <rPr>
            <sz val="11"/>
            <rFont val="Calibri"/>
            <family val="2"/>
            <charset val="238"/>
          </rPr>
          <t>SZV_F:EgyebAllamiUtem1</t>
        </r>
      </text>
    </comment>
    <comment ref="Y38" authorId="0" shapeId="0" xr:uid="{46D6ED2A-97B4-4A1D-A2E4-96016E8A2E02}">
      <text>
        <r>
          <rPr>
            <sz val="11"/>
            <rFont val="Calibri"/>
            <family val="2"/>
            <charset val="238"/>
          </rPr>
          <t>SZV_F:OnkormanyzatiUtem1</t>
        </r>
      </text>
    </comment>
    <comment ref="Z38" authorId="0" shapeId="0" xr:uid="{404AFB06-3E6E-4B02-843D-733B26F6E78D}">
      <text>
        <r>
          <rPr>
            <sz val="11"/>
            <rFont val="Calibri"/>
            <family val="2"/>
            <charset val="238"/>
          </rPr>
          <t>SZV_F:EUUtem1</t>
        </r>
      </text>
    </comment>
    <comment ref="AA38" authorId="0" shapeId="0" xr:uid="{2761D186-65E7-4299-82F4-323584767FFB}">
      <text>
        <r>
          <rPr>
            <sz val="11"/>
            <rFont val="Calibri"/>
            <family val="2"/>
            <charset val="238"/>
          </rPr>
          <t>SZV_F:EgyebUtem1</t>
        </r>
      </text>
    </comment>
    <comment ref="AB38" authorId="0" shapeId="0" xr:uid="{4198D173-5335-48B6-9295-03796320DF0C}">
      <text>
        <r>
          <rPr>
            <sz val="11"/>
            <rFont val="Calibri"/>
            <family val="2"/>
            <charset val="238"/>
          </rPr>
          <t>SZV_F:HitelKotvenyUtem1</t>
        </r>
      </text>
    </comment>
    <comment ref="AC38" authorId="0" shapeId="0" xr:uid="{C289D574-D640-40C3-9CE0-D2A3C1C510C7}">
      <text>
        <r>
          <rPr>
            <sz val="11"/>
            <rFont val="Calibri"/>
            <family val="2"/>
            <charset val="238"/>
          </rPr>
          <t>SZV_F:OsszesenUtem1</t>
        </r>
      </text>
    </comment>
    <comment ref="AF38" authorId="0" shapeId="0" xr:uid="{D6D97EC0-BD4B-4211-AB49-0CB7A0D75D2A}">
      <text>
        <r>
          <rPr>
            <sz val="11"/>
            <rFont val="Calibri"/>
            <family val="2"/>
            <charset val="238"/>
          </rPr>
          <t>SZV_F:HDUtem2</t>
        </r>
      </text>
    </comment>
    <comment ref="AG38" authorId="0" shapeId="0" xr:uid="{182ED736-2676-4547-9A62-2077FABF99AF}">
      <text>
        <r>
          <rPr>
            <sz val="11"/>
            <rFont val="Calibri"/>
            <family val="2"/>
            <charset val="238"/>
          </rPr>
          <t>SZV_F:ECSUtem2</t>
        </r>
      </text>
    </comment>
    <comment ref="AH38" authorId="0" shapeId="0" xr:uid="{B771FCB3-5DDE-44C6-8C6F-A58899C25DB8}">
      <text>
        <r>
          <rPr>
            <sz val="11"/>
            <rFont val="Calibri"/>
            <family val="2"/>
            <charset val="238"/>
          </rPr>
          <t>SZV_F:KFHUtem2</t>
        </r>
      </text>
    </comment>
    <comment ref="AI38" authorId="0" shapeId="0" xr:uid="{4259B088-13E3-4F0E-B3AE-68A0F73784C5}">
      <text>
        <r>
          <rPr>
            <sz val="11"/>
            <rFont val="Calibri"/>
            <family val="2"/>
            <charset val="238"/>
          </rPr>
          <t>SZV_F:Egyeb_SajatUtem2</t>
        </r>
      </text>
    </comment>
    <comment ref="AJ38" authorId="0" shapeId="0" xr:uid="{342BEE7D-0CA7-4631-AA6D-A3464C4E4928}">
      <text>
        <r>
          <rPr>
            <sz val="11"/>
            <rFont val="Calibri"/>
            <family val="2"/>
            <charset val="238"/>
          </rPr>
          <t>SZV_F:DijUtem2</t>
        </r>
      </text>
    </comment>
    <comment ref="AK38" authorId="0" shapeId="0" xr:uid="{2D1974CE-A44B-42C6-A664-E7197D39FAA1}">
      <text>
        <r>
          <rPr>
            <sz val="11"/>
            <rFont val="Calibri"/>
            <family val="2"/>
            <charset val="238"/>
          </rPr>
          <t>SZV_F:EM_Melleklet1_Utem2</t>
        </r>
      </text>
    </comment>
    <comment ref="AL38" authorId="0" shapeId="0" xr:uid="{D8706E2F-4D9D-4F31-B270-E8D229643C3A}">
      <text>
        <r>
          <rPr>
            <sz val="11"/>
            <rFont val="Calibri"/>
            <family val="2"/>
            <charset val="238"/>
          </rPr>
          <t>SZV_F:EgyebAllamiUtem2</t>
        </r>
      </text>
    </comment>
    <comment ref="AM38" authorId="0" shapeId="0" xr:uid="{D7852B61-B744-4876-B7BA-E5B15AA16FB6}">
      <text>
        <r>
          <rPr>
            <sz val="11"/>
            <rFont val="Calibri"/>
            <family val="2"/>
            <charset val="238"/>
          </rPr>
          <t>SZV_F:OnkormanyzatiUtem2</t>
        </r>
      </text>
    </comment>
    <comment ref="AN38" authorId="0" shapeId="0" xr:uid="{6784348E-8BE2-4404-BDC0-373928655C40}">
      <text>
        <r>
          <rPr>
            <sz val="11"/>
            <rFont val="Calibri"/>
            <family val="2"/>
            <charset val="238"/>
          </rPr>
          <t>SZV_F:EUUtem2</t>
        </r>
      </text>
    </comment>
    <comment ref="AO38" authorId="0" shapeId="0" xr:uid="{787FF772-0050-456D-9899-3A7C646033C6}">
      <text>
        <r>
          <rPr>
            <sz val="11"/>
            <rFont val="Calibri"/>
            <family val="2"/>
            <charset val="238"/>
          </rPr>
          <t>SZV_F:EgyebUtem2</t>
        </r>
      </text>
    </comment>
    <comment ref="AP38" authorId="0" shapeId="0" xr:uid="{3B04BC18-40BC-4636-817A-D6D82DE34ABD}">
      <text>
        <r>
          <rPr>
            <sz val="11"/>
            <rFont val="Calibri"/>
            <family val="2"/>
            <charset val="238"/>
          </rPr>
          <t>SZV_F:HitelKotvenyUtem2</t>
        </r>
      </text>
    </comment>
    <comment ref="AQ38" authorId="0" shapeId="0" xr:uid="{B0151C68-3CCA-4067-918D-C28CDD909DA0}">
      <text>
        <r>
          <rPr>
            <sz val="11"/>
            <rFont val="Calibri"/>
            <family val="2"/>
            <charset val="238"/>
          </rPr>
          <t>SZV_F:OsszesenUtem2</t>
        </r>
      </text>
    </comment>
    <comment ref="AR38" authorId="0" shapeId="0" xr:uid="{ABF9DF8E-41E7-4517-899D-98FFC1087860}">
      <text>
        <r>
          <rPr>
            <sz val="11"/>
            <rFont val="Calibri"/>
            <family val="2"/>
            <charset val="238"/>
          </rPr>
          <t>SZV_F:ForrashianyUtem2</t>
        </r>
      </text>
    </comment>
    <comment ref="AU38" authorId="0" shapeId="0" xr:uid="{0CA4C67B-3941-490D-828B-E37D70828DBE}">
      <text>
        <r>
          <rPr>
            <sz val="11"/>
            <rFont val="Calibri"/>
            <family val="2"/>
            <charset val="238"/>
          </rPr>
          <t>SZV_F:Indokolas</t>
        </r>
      </text>
    </comment>
    <comment ref="AV38" authorId="0" shapeId="0" xr:uid="{382CE78F-9A39-409D-B284-AB2A0305DFE3}">
      <text>
        <r>
          <rPr>
            <sz val="11"/>
            <rFont val="Calibri"/>
            <family val="2"/>
            <charset val="238"/>
          </rPr>
          <t>SZV_F:Megjegyzes</t>
        </r>
      </text>
    </comment>
    <comment ref="AW38" authorId="0" shapeId="0" xr:uid="{186F224B-281E-49D4-82EC-F4DFA5D019BA}">
      <text>
        <r>
          <rPr>
            <sz val="11"/>
            <rFont val="Calibri"/>
            <family val="2"/>
            <charset val="238"/>
          </rPr>
          <t>SZV_F:FeladatSorszam</t>
        </r>
      </text>
    </comment>
    <comment ref="AY38" authorId="0" shapeId="0" xr:uid="{73914805-A69E-49FD-A621-5E236CF9519B}">
      <text>
        <r>
          <rPr>
            <sz val="11"/>
            <rFont val="Calibri"/>
            <family val="2"/>
            <charset val="238"/>
          </rPr>
          <t>SZV_F:ISA</t>
        </r>
      </text>
    </comment>
    <comment ref="B39" authorId="0" shapeId="0" xr:uid="{28200825-5162-4107-B5FC-E007B58ED497}">
      <text>
        <r>
          <rPr>
            <sz val="11"/>
            <rFont val="Calibri"/>
            <family val="2"/>
            <charset val="238"/>
          </rPr>
          <t>SZV_F:FontossagiSorrent</t>
        </r>
      </text>
    </comment>
    <comment ref="C39" authorId="0" shapeId="0" xr:uid="{7F6E5887-3F78-49CC-900F-399527AD9BED}">
      <text>
        <r>
          <rPr>
            <sz val="11"/>
            <rFont val="Calibri"/>
            <family val="2"/>
            <charset val="238"/>
          </rPr>
          <t>SZV_F:FeladatKategoria</t>
        </r>
      </text>
    </comment>
    <comment ref="D39" authorId="0" shapeId="0" xr:uid="{367263AC-69C0-4A29-B75C-CDDCFBB3024B}">
      <text>
        <r>
          <rPr>
            <sz val="11"/>
            <rFont val="Calibri"/>
            <family val="2"/>
            <charset val="238"/>
          </rPr>
          <t>SZV_F:FeladatMegnevezes</t>
        </r>
      </text>
    </comment>
    <comment ref="E39" authorId="0" shapeId="0" xr:uid="{E0D17F51-173D-44AD-93E0-5B5AB93C7EA0}">
      <text>
        <r>
          <rPr>
            <sz val="11"/>
            <rFont val="Calibri"/>
            <family val="2"/>
            <charset val="238"/>
          </rPr>
          <t>SZV_F:ElviEngedelySzam</t>
        </r>
      </text>
    </comment>
    <comment ref="F39" authorId="0" shapeId="0" xr:uid="{DFD6C4CE-3EC5-4625-A367-ABBEF020E462}">
      <text>
        <r>
          <rPr>
            <sz val="11"/>
            <rFont val="Calibri"/>
            <family val="2"/>
            <charset val="238"/>
          </rPr>
          <t>SZV_F:VKR_Kod</t>
        </r>
      </text>
    </comment>
    <comment ref="G39" authorId="0" shapeId="0" xr:uid="{3701D2A2-7269-4380-BC2F-53DD32E5D839}">
      <text>
        <r>
          <rPr>
            <sz val="11"/>
            <rFont val="Calibri"/>
            <family val="2"/>
            <charset val="238"/>
          </rPr>
          <t>SZV_F:VKR_Nev</t>
        </r>
      </text>
    </comment>
    <comment ref="H39" authorId="0" shapeId="0" xr:uid="{C3397685-AA0D-40B9-9D7F-8C44B6B503CE}">
      <text>
        <r>
          <rPr>
            <sz val="11"/>
            <rFont val="Calibri"/>
            <family val="2"/>
            <charset val="238"/>
          </rPr>
          <t>SZV_F:FeladatAzonosito</t>
        </r>
      </text>
    </comment>
    <comment ref="I39" authorId="0" shapeId="0" xr:uid="{7D856E62-CCED-4B1D-B0CE-F1C82C19FD14}">
      <text>
        <r>
          <rPr>
            <sz val="11"/>
            <rFont val="Calibri"/>
            <family val="2"/>
            <charset val="238"/>
          </rPr>
          <t>SZV_F:EllatasiTerulet</t>
        </r>
      </text>
    </comment>
    <comment ref="J39" authorId="0" shapeId="0" xr:uid="{9EA91D33-31BC-4061-AD78-821C83041476}">
      <text>
        <r>
          <rPr>
            <sz val="11"/>
            <rFont val="Calibri"/>
            <family val="2"/>
            <charset val="238"/>
          </rPr>
          <t>SZV_F:EllatasertFelelos</t>
        </r>
      </text>
    </comment>
    <comment ref="K39" authorId="0" shapeId="0" xr:uid="{EE7DEC6F-5327-415D-940C-4506D6FAF017}">
      <text>
        <r>
          <rPr>
            <sz val="11"/>
            <rFont val="Calibri"/>
            <family val="2"/>
            <charset val="238"/>
          </rPr>
          <t>SZV_F:TervezettNettoKoltseg</t>
        </r>
      </text>
    </comment>
    <comment ref="L39" authorId="0" shapeId="0" xr:uid="{646364A6-F033-4B5C-A6A1-9A3C00C557D1}">
      <text>
        <r>
          <rPr>
            <sz val="11"/>
            <rFont val="Calibri"/>
            <family val="2"/>
            <charset val="238"/>
          </rPr>
          <t>SZV_F:IdotartamKezdes</t>
        </r>
      </text>
    </comment>
    <comment ref="M39" authorId="0" shapeId="0" xr:uid="{B481E32D-31F0-4373-B432-E5121340FE72}">
      <text>
        <r>
          <rPr>
            <sz val="11"/>
            <rFont val="Calibri"/>
            <family val="2"/>
            <charset val="238"/>
          </rPr>
          <t>SZV_F:IdotartamBefejezes</t>
        </r>
      </text>
    </comment>
    <comment ref="N39" authorId="0" shapeId="0" xr:uid="{143E6E18-E55D-486A-886E-60E29D70FC18}">
      <text>
        <r>
          <rPr>
            <sz val="11"/>
            <rFont val="Calibri"/>
            <family val="2"/>
            <charset val="238"/>
          </rPr>
          <t>SZV_F:NettoKoltsegUtem1</t>
        </r>
      </text>
    </comment>
    <comment ref="O39" authorId="0" shapeId="0" xr:uid="{565772D5-4CAF-465E-901B-8A7F67A7EBA6}">
      <text>
        <r>
          <rPr>
            <sz val="11"/>
            <rFont val="Calibri"/>
            <family val="2"/>
            <charset val="238"/>
          </rPr>
          <t>SZV_F:NettoKoltsegUtem2</t>
        </r>
      </text>
    </comment>
    <comment ref="P39" authorId="0" shapeId="0" xr:uid="{E40AD828-F339-4C7E-9229-7B2CB755E687}">
      <text>
        <r>
          <rPr>
            <sz val="11"/>
            <rFont val="Calibri"/>
            <family val="2"/>
            <charset val="238"/>
          </rPr>
          <t>SZV_F:EM_Melleklet2_KTG</t>
        </r>
      </text>
    </comment>
    <comment ref="R39" authorId="0" shapeId="0" xr:uid="{87877EC5-5D6C-46B3-B648-887EFB292F9D}">
      <text>
        <r>
          <rPr>
            <sz val="11"/>
            <rFont val="Calibri"/>
            <family val="2"/>
            <charset val="238"/>
          </rPr>
          <t>SZV_F:HDUtem1</t>
        </r>
      </text>
    </comment>
    <comment ref="S39" authorId="0" shapeId="0" xr:uid="{20CE1325-BFC1-4784-ACE2-546EBEE4558D}">
      <text>
        <r>
          <rPr>
            <sz val="11"/>
            <rFont val="Calibri"/>
            <family val="2"/>
            <charset val="238"/>
          </rPr>
          <t>SZV_F:ECSUtem1</t>
        </r>
      </text>
    </comment>
    <comment ref="T39" authorId="0" shapeId="0" xr:uid="{CD887BA6-78DD-4ABF-98A9-922C2B1AFEA7}">
      <text>
        <r>
          <rPr>
            <sz val="11"/>
            <rFont val="Calibri"/>
            <family val="2"/>
            <charset val="238"/>
          </rPr>
          <t>SZV_F:KFHUtem1</t>
        </r>
      </text>
    </comment>
    <comment ref="U39" authorId="0" shapeId="0" xr:uid="{0E9702DF-2D31-4251-909A-7103B787E9FE}">
      <text>
        <r>
          <rPr>
            <sz val="11"/>
            <rFont val="Calibri"/>
            <family val="2"/>
            <charset val="238"/>
          </rPr>
          <t>SZV_F:Egyeb_SajatUtem1</t>
        </r>
      </text>
    </comment>
    <comment ref="V39" authorId="0" shapeId="0" xr:uid="{E8001866-960C-45C5-8F36-EBB5C02D6FD3}">
      <text>
        <r>
          <rPr>
            <sz val="11"/>
            <rFont val="Calibri"/>
            <family val="2"/>
            <charset val="238"/>
          </rPr>
          <t>SZV_F:DijUtem1</t>
        </r>
      </text>
    </comment>
    <comment ref="W39" authorId="0" shapeId="0" xr:uid="{DEA4FBD3-B584-4CB5-B8E9-F2F73DD82A6E}">
      <text>
        <r>
          <rPr>
            <sz val="11"/>
            <rFont val="Calibri"/>
            <family val="2"/>
            <charset val="238"/>
          </rPr>
          <t>SZV_F:EM_Melleklet1_Utem1</t>
        </r>
      </text>
    </comment>
    <comment ref="X39" authorId="0" shapeId="0" xr:uid="{56584DF8-1480-494E-BA15-DAFE4D6D0059}">
      <text>
        <r>
          <rPr>
            <sz val="11"/>
            <rFont val="Calibri"/>
            <family val="2"/>
            <charset val="238"/>
          </rPr>
          <t>SZV_F:EgyebAllamiUtem1</t>
        </r>
      </text>
    </comment>
    <comment ref="Y39" authorId="0" shapeId="0" xr:uid="{56E55B5D-EE35-499B-ABF1-2C5004C4A17A}">
      <text>
        <r>
          <rPr>
            <sz val="11"/>
            <rFont val="Calibri"/>
            <family val="2"/>
            <charset val="238"/>
          </rPr>
          <t>SZV_F:OnkormanyzatiUtem1</t>
        </r>
      </text>
    </comment>
    <comment ref="Z39" authorId="0" shapeId="0" xr:uid="{E4E39848-1CA3-4DD2-87A5-EF55638953A4}">
      <text>
        <r>
          <rPr>
            <sz val="11"/>
            <rFont val="Calibri"/>
            <family val="2"/>
            <charset val="238"/>
          </rPr>
          <t>SZV_F:EUUtem1</t>
        </r>
      </text>
    </comment>
    <comment ref="AA39" authorId="0" shapeId="0" xr:uid="{D7515DF5-2871-4A72-A724-C9EF4BC39DE2}">
      <text>
        <r>
          <rPr>
            <sz val="11"/>
            <rFont val="Calibri"/>
            <family val="2"/>
            <charset val="238"/>
          </rPr>
          <t>SZV_F:EgyebUtem1</t>
        </r>
      </text>
    </comment>
    <comment ref="AB39" authorId="0" shapeId="0" xr:uid="{55D08C89-A34C-460F-BB7B-A8E1531D427D}">
      <text>
        <r>
          <rPr>
            <sz val="11"/>
            <rFont val="Calibri"/>
            <family val="2"/>
            <charset val="238"/>
          </rPr>
          <t>SZV_F:HitelKotvenyUtem1</t>
        </r>
      </text>
    </comment>
    <comment ref="AC39" authorId="0" shapeId="0" xr:uid="{CD81BDF6-2613-48AE-925D-05DAE19A63DC}">
      <text>
        <r>
          <rPr>
            <sz val="11"/>
            <rFont val="Calibri"/>
            <family val="2"/>
            <charset val="238"/>
          </rPr>
          <t>SZV_F:OsszesenUtem1</t>
        </r>
      </text>
    </comment>
    <comment ref="AF39" authorId="0" shapeId="0" xr:uid="{7ACE9340-2511-40E0-8496-E834709537BB}">
      <text>
        <r>
          <rPr>
            <sz val="11"/>
            <rFont val="Calibri"/>
            <family val="2"/>
            <charset val="238"/>
          </rPr>
          <t>SZV_F:HDUtem2</t>
        </r>
      </text>
    </comment>
    <comment ref="AG39" authorId="0" shapeId="0" xr:uid="{927900DC-1C15-471A-84EB-7E9427D7A223}">
      <text>
        <r>
          <rPr>
            <sz val="11"/>
            <rFont val="Calibri"/>
            <family val="2"/>
            <charset val="238"/>
          </rPr>
          <t>SZV_F:ECSUtem2</t>
        </r>
      </text>
    </comment>
    <comment ref="AH39" authorId="0" shapeId="0" xr:uid="{A04B66B5-60D2-4B73-9E9E-1CDC2F495329}">
      <text>
        <r>
          <rPr>
            <sz val="11"/>
            <rFont val="Calibri"/>
            <family val="2"/>
            <charset val="238"/>
          </rPr>
          <t>SZV_F:KFHUtem2</t>
        </r>
      </text>
    </comment>
    <comment ref="AI39" authorId="0" shapeId="0" xr:uid="{51E9304D-454B-4F57-BBAF-90EB3315EEC7}">
      <text>
        <r>
          <rPr>
            <sz val="11"/>
            <rFont val="Calibri"/>
            <family val="2"/>
            <charset val="238"/>
          </rPr>
          <t>SZV_F:Egyeb_SajatUtem2</t>
        </r>
      </text>
    </comment>
    <comment ref="AJ39" authorId="0" shapeId="0" xr:uid="{4823F460-6874-4543-9ABD-1700D1CF7833}">
      <text>
        <r>
          <rPr>
            <sz val="11"/>
            <rFont val="Calibri"/>
            <family val="2"/>
            <charset val="238"/>
          </rPr>
          <t>SZV_F:DijUtem2</t>
        </r>
      </text>
    </comment>
    <comment ref="AK39" authorId="0" shapeId="0" xr:uid="{910B484E-7838-4B39-BFF4-2AB18E080E59}">
      <text>
        <r>
          <rPr>
            <sz val="11"/>
            <rFont val="Calibri"/>
            <family val="2"/>
            <charset val="238"/>
          </rPr>
          <t>SZV_F:EM_Melleklet1_Utem2</t>
        </r>
      </text>
    </comment>
    <comment ref="AL39" authorId="0" shapeId="0" xr:uid="{5C04934F-64C8-4A4E-B223-FECA676A8598}">
      <text>
        <r>
          <rPr>
            <sz val="11"/>
            <rFont val="Calibri"/>
            <family val="2"/>
            <charset val="238"/>
          </rPr>
          <t>SZV_F:EgyebAllamiUtem2</t>
        </r>
      </text>
    </comment>
    <comment ref="AM39" authorId="0" shapeId="0" xr:uid="{B3C76D4C-A2A4-4FBF-A9C3-30B306985EAD}">
      <text>
        <r>
          <rPr>
            <sz val="11"/>
            <rFont val="Calibri"/>
            <family val="2"/>
            <charset val="238"/>
          </rPr>
          <t>SZV_F:OnkormanyzatiUtem2</t>
        </r>
      </text>
    </comment>
    <comment ref="AN39" authorId="0" shapeId="0" xr:uid="{91B366FD-35A9-48CD-8878-1C9CBAD3085E}">
      <text>
        <r>
          <rPr>
            <sz val="11"/>
            <rFont val="Calibri"/>
            <family val="2"/>
            <charset val="238"/>
          </rPr>
          <t>SZV_F:EUUtem2</t>
        </r>
      </text>
    </comment>
    <comment ref="AO39" authorId="0" shapeId="0" xr:uid="{AD72FBA9-2002-4719-AE5B-1AD23B8BEF06}">
      <text>
        <r>
          <rPr>
            <sz val="11"/>
            <rFont val="Calibri"/>
            <family val="2"/>
            <charset val="238"/>
          </rPr>
          <t>SZV_F:EgyebUtem2</t>
        </r>
      </text>
    </comment>
    <comment ref="AP39" authorId="0" shapeId="0" xr:uid="{25995AB0-8D4E-46F9-84DB-A46E3203FBE1}">
      <text>
        <r>
          <rPr>
            <sz val="11"/>
            <rFont val="Calibri"/>
            <family val="2"/>
            <charset val="238"/>
          </rPr>
          <t>SZV_F:HitelKotvenyUtem2</t>
        </r>
      </text>
    </comment>
    <comment ref="AQ39" authorId="0" shapeId="0" xr:uid="{C0D180C1-B04D-4F4E-862E-68782847E35C}">
      <text>
        <r>
          <rPr>
            <sz val="11"/>
            <rFont val="Calibri"/>
            <family val="2"/>
            <charset val="238"/>
          </rPr>
          <t>SZV_F:OsszesenUtem2</t>
        </r>
      </text>
    </comment>
    <comment ref="AR39" authorId="0" shapeId="0" xr:uid="{1CEDA3F5-BA2A-4252-B546-8A04684A6B85}">
      <text>
        <r>
          <rPr>
            <sz val="11"/>
            <rFont val="Calibri"/>
            <family val="2"/>
            <charset val="238"/>
          </rPr>
          <t>SZV_F:ForrashianyUtem2</t>
        </r>
      </text>
    </comment>
    <comment ref="AU39" authorId="0" shapeId="0" xr:uid="{75F22B74-E559-44F6-9206-E9A285258839}">
      <text>
        <r>
          <rPr>
            <sz val="11"/>
            <rFont val="Calibri"/>
            <family val="2"/>
            <charset val="238"/>
          </rPr>
          <t>SZV_F:Indokolas</t>
        </r>
      </text>
    </comment>
    <comment ref="AV39" authorId="0" shapeId="0" xr:uid="{EA24A9D8-D6FD-4372-94FE-872DAFC24591}">
      <text>
        <r>
          <rPr>
            <sz val="11"/>
            <rFont val="Calibri"/>
            <family val="2"/>
            <charset val="238"/>
          </rPr>
          <t>SZV_F:Megjegyzes</t>
        </r>
      </text>
    </comment>
    <comment ref="AW39" authorId="0" shapeId="0" xr:uid="{CE3E5C5A-E38A-44F6-9159-DF775985F499}">
      <text>
        <r>
          <rPr>
            <sz val="11"/>
            <rFont val="Calibri"/>
            <family val="2"/>
            <charset val="238"/>
          </rPr>
          <t>SZV_F:FeladatSorszam</t>
        </r>
      </text>
    </comment>
    <comment ref="AY39" authorId="0" shapeId="0" xr:uid="{366435D9-9E53-40AC-B519-210067A4A6A5}">
      <text>
        <r>
          <rPr>
            <sz val="11"/>
            <rFont val="Calibri"/>
            <family val="2"/>
            <charset val="238"/>
          </rPr>
          <t>SZV_F:ISA</t>
        </r>
      </text>
    </comment>
    <comment ref="B40" authorId="0" shapeId="0" xr:uid="{96366E98-E8B5-45F4-979A-FD80DEF5020B}">
      <text>
        <r>
          <rPr>
            <sz val="11"/>
            <rFont val="Calibri"/>
            <family val="2"/>
            <charset val="238"/>
          </rPr>
          <t>SZV_F:FontossagiSorrent</t>
        </r>
      </text>
    </comment>
    <comment ref="C40" authorId="0" shapeId="0" xr:uid="{EBF7A805-3430-437C-97C7-F225D8A05640}">
      <text>
        <r>
          <rPr>
            <sz val="11"/>
            <rFont val="Calibri"/>
            <family val="2"/>
            <charset val="238"/>
          </rPr>
          <t>SZV_F:FeladatKategoria</t>
        </r>
      </text>
    </comment>
    <comment ref="D40" authorId="0" shapeId="0" xr:uid="{DD77CBFF-72CF-4ED4-B853-C6DC2665B5FF}">
      <text>
        <r>
          <rPr>
            <sz val="11"/>
            <rFont val="Calibri"/>
            <family val="2"/>
            <charset val="238"/>
          </rPr>
          <t>SZV_F:FeladatMegnevezes</t>
        </r>
      </text>
    </comment>
    <comment ref="E40" authorId="0" shapeId="0" xr:uid="{DBE8108F-4E39-409C-ABAF-C01B68CB51BB}">
      <text>
        <r>
          <rPr>
            <sz val="11"/>
            <rFont val="Calibri"/>
            <family val="2"/>
            <charset val="238"/>
          </rPr>
          <t>SZV_F:ElviEngedelySzam</t>
        </r>
      </text>
    </comment>
    <comment ref="F40" authorId="0" shapeId="0" xr:uid="{F7C2CE8C-0531-49FA-B9E9-090EB8D6C077}">
      <text>
        <r>
          <rPr>
            <sz val="11"/>
            <rFont val="Calibri"/>
            <family val="2"/>
            <charset val="238"/>
          </rPr>
          <t>SZV_F:VKR_Kod</t>
        </r>
      </text>
    </comment>
    <comment ref="G40" authorId="0" shapeId="0" xr:uid="{5ECAF75E-CC13-48C8-89DE-2E62118C7405}">
      <text>
        <r>
          <rPr>
            <sz val="11"/>
            <rFont val="Calibri"/>
            <family val="2"/>
            <charset val="238"/>
          </rPr>
          <t>SZV_F:VKR_Nev</t>
        </r>
      </text>
    </comment>
    <comment ref="H40" authorId="0" shapeId="0" xr:uid="{7F1B7787-D8D4-443E-A83D-69EC6D0FD14B}">
      <text>
        <r>
          <rPr>
            <sz val="11"/>
            <rFont val="Calibri"/>
            <family val="2"/>
            <charset val="238"/>
          </rPr>
          <t>SZV_F:FeladatAzonosito</t>
        </r>
      </text>
    </comment>
    <comment ref="I40" authorId="0" shapeId="0" xr:uid="{65F8C530-D854-40ED-A985-B5E411306A99}">
      <text>
        <r>
          <rPr>
            <sz val="11"/>
            <rFont val="Calibri"/>
            <family val="2"/>
            <charset val="238"/>
          </rPr>
          <t>SZV_F:EllatasiTerulet</t>
        </r>
      </text>
    </comment>
    <comment ref="J40" authorId="0" shapeId="0" xr:uid="{BDCC0ED8-6B41-4236-A539-B7B1FB3270D3}">
      <text>
        <r>
          <rPr>
            <sz val="11"/>
            <rFont val="Calibri"/>
            <family val="2"/>
            <charset val="238"/>
          </rPr>
          <t>SZV_F:EllatasertFelelos</t>
        </r>
      </text>
    </comment>
    <comment ref="K40" authorId="0" shapeId="0" xr:uid="{AE095DD0-8F6E-4018-BD75-EAFAFD5F32C2}">
      <text>
        <r>
          <rPr>
            <sz val="11"/>
            <rFont val="Calibri"/>
            <family val="2"/>
            <charset val="238"/>
          </rPr>
          <t>SZV_F:TervezettNettoKoltseg</t>
        </r>
      </text>
    </comment>
    <comment ref="L40" authorId="0" shapeId="0" xr:uid="{619A68C1-24C5-417D-839B-BD61F64712C7}">
      <text>
        <r>
          <rPr>
            <sz val="11"/>
            <rFont val="Calibri"/>
            <family val="2"/>
            <charset val="238"/>
          </rPr>
          <t>SZV_F:IdotartamKezdes</t>
        </r>
      </text>
    </comment>
    <comment ref="M40" authorId="0" shapeId="0" xr:uid="{66092677-01F9-46FC-A395-681611DA2933}">
      <text>
        <r>
          <rPr>
            <sz val="11"/>
            <rFont val="Calibri"/>
            <family val="2"/>
            <charset val="238"/>
          </rPr>
          <t>SZV_F:IdotartamBefejezes</t>
        </r>
      </text>
    </comment>
    <comment ref="N40" authorId="0" shapeId="0" xr:uid="{D6813951-3506-4A52-819C-0B3DAD357422}">
      <text>
        <r>
          <rPr>
            <sz val="11"/>
            <rFont val="Calibri"/>
            <family val="2"/>
            <charset val="238"/>
          </rPr>
          <t>SZV_F:NettoKoltsegUtem1</t>
        </r>
      </text>
    </comment>
    <comment ref="O40" authorId="0" shapeId="0" xr:uid="{C98D3E11-9B8D-44D5-B0B9-A71D5F3DBF35}">
      <text>
        <r>
          <rPr>
            <sz val="11"/>
            <rFont val="Calibri"/>
            <family val="2"/>
            <charset val="238"/>
          </rPr>
          <t>SZV_F:NettoKoltsegUtem2</t>
        </r>
      </text>
    </comment>
    <comment ref="P40" authorId="0" shapeId="0" xr:uid="{C0A4B73D-7FF6-4D30-835A-AC1533E145BF}">
      <text>
        <r>
          <rPr>
            <sz val="11"/>
            <rFont val="Calibri"/>
            <family val="2"/>
            <charset val="238"/>
          </rPr>
          <t>SZV_F:EM_Melleklet2_KTG</t>
        </r>
      </text>
    </comment>
    <comment ref="R40" authorId="0" shapeId="0" xr:uid="{31229055-FE1F-4602-A818-6DB90A169295}">
      <text>
        <r>
          <rPr>
            <sz val="11"/>
            <rFont val="Calibri"/>
            <family val="2"/>
            <charset val="238"/>
          </rPr>
          <t>SZV_F:HDUtem1</t>
        </r>
      </text>
    </comment>
    <comment ref="S40" authorId="0" shapeId="0" xr:uid="{AC8DF4A2-5C59-4BC5-8031-6744E4ACBA10}">
      <text>
        <r>
          <rPr>
            <sz val="11"/>
            <rFont val="Calibri"/>
            <family val="2"/>
            <charset val="238"/>
          </rPr>
          <t>SZV_F:ECSUtem1</t>
        </r>
      </text>
    </comment>
    <comment ref="T40" authorId="0" shapeId="0" xr:uid="{78FBD0F8-0F5E-417D-94FF-25E169D03EEB}">
      <text>
        <r>
          <rPr>
            <sz val="11"/>
            <rFont val="Calibri"/>
            <family val="2"/>
            <charset val="238"/>
          </rPr>
          <t>SZV_F:KFHUtem1</t>
        </r>
      </text>
    </comment>
    <comment ref="U40" authorId="0" shapeId="0" xr:uid="{993208EB-EC6F-42C1-A250-BEC8F0892DBE}">
      <text>
        <r>
          <rPr>
            <sz val="11"/>
            <rFont val="Calibri"/>
            <family val="2"/>
            <charset val="238"/>
          </rPr>
          <t>SZV_F:Egyeb_SajatUtem1</t>
        </r>
      </text>
    </comment>
    <comment ref="V40" authorId="0" shapeId="0" xr:uid="{9A172933-1E1B-46A9-941F-DCBAB5CB853C}">
      <text>
        <r>
          <rPr>
            <sz val="11"/>
            <rFont val="Calibri"/>
            <family val="2"/>
            <charset val="238"/>
          </rPr>
          <t>SZV_F:DijUtem1</t>
        </r>
      </text>
    </comment>
    <comment ref="W40" authorId="0" shapeId="0" xr:uid="{7F84B37F-6CDA-4061-A53A-53B242E8361D}">
      <text>
        <r>
          <rPr>
            <sz val="11"/>
            <rFont val="Calibri"/>
            <family val="2"/>
            <charset val="238"/>
          </rPr>
          <t>SZV_F:EM_Melleklet1_Utem1</t>
        </r>
      </text>
    </comment>
    <comment ref="X40" authorId="0" shapeId="0" xr:uid="{7C352BAD-EA50-48EA-9AD8-B89B7D61EC10}">
      <text>
        <r>
          <rPr>
            <sz val="11"/>
            <rFont val="Calibri"/>
            <family val="2"/>
            <charset val="238"/>
          </rPr>
          <t>SZV_F:EgyebAllamiUtem1</t>
        </r>
      </text>
    </comment>
    <comment ref="Y40" authorId="0" shapeId="0" xr:uid="{01A090CA-E81E-43E1-B5BE-596436953286}">
      <text>
        <r>
          <rPr>
            <sz val="11"/>
            <rFont val="Calibri"/>
            <family val="2"/>
            <charset val="238"/>
          </rPr>
          <t>SZV_F:OnkormanyzatiUtem1</t>
        </r>
      </text>
    </comment>
    <comment ref="Z40" authorId="0" shapeId="0" xr:uid="{F721B7EE-7D6D-43D8-A9AB-3388B2318579}">
      <text>
        <r>
          <rPr>
            <sz val="11"/>
            <rFont val="Calibri"/>
            <family val="2"/>
            <charset val="238"/>
          </rPr>
          <t>SZV_F:EUUtem1</t>
        </r>
      </text>
    </comment>
    <comment ref="AA40" authorId="0" shapeId="0" xr:uid="{56910DFF-1517-4542-83B5-29C2B6F9A3CB}">
      <text>
        <r>
          <rPr>
            <sz val="11"/>
            <rFont val="Calibri"/>
            <family val="2"/>
            <charset val="238"/>
          </rPr>
          <t>SZV_F:EgyebUtem1</t>
        </r>
      </text>
    </comment>
    <comment ref="AB40" authorId="0" shapeId="0" xr:uid="{4E81CDB1-84AF-40ED-9C5B-19ED4F2FFC33}">
      <text>
        <r>
          <rPr>
            <sz val="11"/>
            <rFont val="Calibri"/>
            <family val="2"/>
            <charset val="238"/>
          </rPr>
          <t>SZV_F:HitelKotvenyUtem1</t>
        </r>
      </text>
    </comment>
    <comment ref="AC40" authorId="0" shapeId="0" xr:uid="{B6333F49-FC98-4D23-9362-17F3987F5CC2}">
      <text>
        <r>
          <rPr>
            <sz val="11"/>
            <rFont val="Calibri"/>
            <family val="2"/>
            <charset val="238"/>
          </rPr>
          <t>SZV_F:OsszesenUtem1</t>
        </r>
      </text>
    </comment>
    <comment ref="AF40" authorId="0" shapeId="0" xr:uid="{1118C8C5-B967-4A38-BF9A-53DDDECDFD61}">
      <text>
        <r>
          <rPr>
            <sz val="11"/>
            <rFont val="Calibri"/>
            <family val="2"/>
            <charset val="238"/>
          </rPr>
          <t>SZV_F:HDUtem2</t>
        </r>
      </text>
    </comment>
    <comment ref="AG40" authorId="0" shapeId="0" xr:uid="{1373935C-7B5F-45C3-AFD8-C5059C808FEA}">
      <text>
        <r>
          <rPr>
            <sz val="11"/>
            <rFont val="Calibri"/>
            <family val="2"/>
            <charset val="238"/>
          </rPr>
          <t>SZV_F:ECSUtem2</t>
        </r>
      </text>
    </comment>
    <comment ref="AH40" authorId="0" shapeId="0" xr:uid="{87A06DDD-C020-4201-A83D-B3F1F1A629FD}">
      <text>
        <r>
          <rPr>
            <sz val="11"/>
            <rFont val="Calibri"/>
            <family val="2"/>
            <charset val="238"/>
          </rPr>
          <t>SZV_F:KFHUtem2</t>
        </r>
      </text>
    </comment>
    <comment ref="AI40" authorId="0" shapeId="0" xr:uid="{E77A2E73-3B32-4E56-B105-4BF96BC30AE9}">
      <text>
        <r>
          <rPr>
            <sz val="11"/>
            <rFont val="Calibri"/>
            <family val="2"/>
            <charset val="238"/>
          </rPr>
          <t>SZV_F:Egyeb_SajatUtem2</t>
        </r>
      </text>
    </comment>
    <comment ref="AJ40" authorId="0" shapeId="0" xr:uid="{1E8B8BC9-0857-4022-96CE-C8E21072EF11}">
      <text>
        <r>
          <rPr>
            <sz val="11"/>
            <rFont val="Calibri"/>
            <family val="2"/>
            <charset val="238"/>
          </rPr>
          <t>SZV_F:DijUtem2</t>
        </r>
      </text>
    </comment>
    <comment ref="AK40" authorId="0" shapeId="0" xr:uid="{90275BB0-DE45-4D69-B1A2-55C8A668B559}">
      <text>
        <r>
          <rPr>
            <sz val="11"/>
            <rFont val="Calibri"/>
            <family val="2"/>
            <charset val="238"/>
          </rPr>
          <t>SZV_F:EM_Melleklet1_Utem2</t>
        </r>
      </text>
    </comment>
    <comment ref="AL40" authorId="0" shapeId="0" xr:uid="{4B6110D4-BB4C-4CF2-94C5-B087770BDDD1}">
      <text>
        <r>
          <rPr>
            <sz val="11"/>
            <rFont val="Calibri"/>
            <family val="2"/>
            <charset val="238"/>
          </rPr>
          <t>SZV_F:EgyebAllamiUtem2</t>
        </r>
      </text>
    </comment>
    <comment ref="AM40" authorId="0" shapeId="0" xr:uid="{0840F327-F99E-472F-A29A-65A194881CAF}">
      <text>
        <r>
          <rPr>
            <sz val="11"/>
            <rFont val="Calibri"/>
            <family val="2"/>
            <charset val="238"/>
          </rPr>
          <t>SZV_F:OnkormanyzatiUtem2</t>
        </r>
      </text>
    </comment>
    <comment ref="AN40" authorId="0" shapeId="0" xr:uid="{453A5A55-8B18-41FD-AE29-40CE5A4AA619}">
      <text>
        <r>
          <rPr>
            <sz val="11"/>
            <rFont val="Calibri"/>
            <family val="2"/>
            <charset val="238"/>
          </rPr>
          <t>SZV_F:EUUtem2</t>
        </r>
      </text>
    </comment>
    <comment ref="AO40" authorId="0" shapeId="0" xr:uid="{428D8A29-0BE9-4E7C-A677-D19D7E2A8A6E}">
      <text>
        <r>
          <rPr>
            <sz val="11"/>
            <rFont val="Calibri"/>
            <family val="2"/>
            <charset val="238"/>
          </rPr>
          <t>SZV_F:EgyebUtem2</t>
        </r>
      </text>
    </comment>
    <comment ref="AP40" authorId="0" shapeId="0" xr:uid="{3BA58A92-808C-4EB3-86E1-BF91ED662648}">
      <text>
        <r>
          <rPr>
            <sz val="11"/>
            <rFont val="Calibri"/>
            <family val="2"/>
            <charset val="238"/>
          </rPr>
          <t>SZV_F:HitelKotvenyUtem2</t>
        </r>
      </text>
    </comment>
    <comment ref="AQ40" authorId="0" shapeId="0" xr:uid="{B8C127A8-4356-4EC7-A557-391627C66B53}">
      <text>
        <r>
          <rPr>
            <sz val="11"/>
            <rFont val="Calibri"/>
            <family val="2"/>
            <charset val="238"/>
          </rPr>
          <t>SZV_F:OsszesenUtem2</t>
        </r>
      </text>
    </comment>
    <comment ref="AR40" authorId="0" shapeId="0" xr:uid="{C8C7C993-4334-450F-9EC0-2AB99C368F3E}">
      <text>
        <r>
          <rPr>
            <sz val="11"/>
            <rFont val="Calibri"/>
            <family val="2"/>
            <charset val="238"/>
          </rPr>
          <t>SZV_F:ForrashianyUtem2</t>
        </r>
      </text>
    </comment>
    <comment ref="AU40" authorId="0" shapeId="0" xr:uid="{1481025E-EAAB-47D7-9710-CEFD27A9BD0A}">
      <text>
        <r>
          <rPr>
            <sz val="11"/>
            <rFont val="Calibri"/>
            <family val="2"/>
            <charset val="238"/>
          </rPr>
          <t>SZV_F:Indokolas</t>
        </r>
      </text>
    </comment>
    <comment ref="AV40" authorId="0" shapeId="0" xr:uid="{CD2DFFFC-7713-4284-8B95-FD9B35899ACE}">
      <text>
        <r>
          <rPr>
            <sz val="11"/>
            <rFont val="Calibri"/>
            <family val="2"/>
            <charset val="238"/>
          </rPr>
          <t>SZV_F:Megjegyzes</t>
        </r>
      </text>
    </comment>
    <comment ref="AW40" authorId="0" shapeId="0" xr:uid="{DA429836-E87E-4E0E-91FB-8F4991046EC1}">
      <text>
        <r>
          <rPr>
            <sz val="11"/>
            <rFont val="Calibri"/>
            <family val="2"/>
            <charset val="238"/>
          </rPr>
          <t>SZV_F:FeladatSorszam</t>
        </r>
      </text>
    </comment>
    <comment ref="AY40" authorId="0" shapeId="0" xr:uid="{EFE6891E-A46F-45C1-A625-0D579C8A533C}">
      <text>
        <r>
          <rPr>
            <sz val="11"/>
            <rFont val="Calibri"/>
            <family val="2"/>
            <charset val="238"/>
          </rPr>
          <t>SZV_F:ISA</t>
        </r>
      </text>
    </comment>
    <comment ref="B41" authorId="0" shapeId="0" xr:uid="{25DED335-34EC-40D8-80A9-016E38BD1ECB}">
      <text>
        <r>
          <rPr>
            <sz val="11"/>
            <rFont val="Calibri"/>
            <family val="2"/>
            <charset val="238"/>
          </rPr>
          <t>SZV_F:FontossagiSorrent</t>
        </r>
      </text>
    </comment>
    <comment ref="C41" authorId="0" shapeId="0" xr:uid="{AEC373A5-5C39-4819-9D1D-E5F19DA5D0AE}">
      <text>
        <r>
          <rPr>
            <sz val="11"/>
            <rFont val="Calibri"/>
            <family val="2"/>
            <charset val="238"/>
          </rPr>
          <t>SZV_F:FeladatKategoria</t>
        </r>
      </text>
    </comment>
    <comment ref="D41" authorId="0" shapeId="0" xr:uid="{CC1DD1D1-82E6-4F57-BB20-F28264AD5119}">
      <text>
        <r>
          <rPr>
            <sz val="11"/>
            <rFont val="Calibri"/>
            <family val="2"/>
            <charset val="238"/>
          </rPr>
          <t>SZV_F:FeladatMegnevezes</t>
        </r>
      </text>
    </comment>
    <comment ref="E41" authorId="0" shapeId="0" xr:uid="{8CA159A9-2D39-4C49-93CA-6B8677CB30D0}">
      <text>
        <r>
          <rPr>
            <sz val="11"/>
            <rFont val="Calibri"/>
            <family val="2"/>
            <charset val="238"/>
          </rPr>
          <t>SZV_F:ElviEngedelySzam</t>
        </r>
      </text>
    </comment>
    <comment ref="F41" authorId="0" shapeId="0" xr:uid="{32853BC5-CDA4-41E5-A93C-8175C826888D}">
      <text>
        <r>
          <rPr>
            <sz val="11"/>
            <rFont val="Calibri"/>
            <family val="2"/>
            <charset val="238"/>
          </rPr>
          <t>SZV_F:VKR_Kod</t>
        </r>
      </text>
    </comment>
    <comment ref="G41" authorId="0" shapeId="0" xr:uid="{AE158D2A-183A-4BD5-931F-22B193A3591D}">
      <text>
        <r>
          <rPr>
            <sz val="11"/>
            <rFont val="Calibri"/>
            <family val="2"/>
            <charset val="238"/>
          </rPr>
          <t>SZV_F:VKR_Nev</t>
        </r>
      </text>
    </comment>
    <comment ref="H41" authorId="0" shapeId="0" xr:uid="{849A884A-5875-495D-9CC4-21A3B38E90ED}">
      <text>
        <r>
          <rPr>
            <sz val="11"/>
            <rFont val="Calibri"/>
            <family val="2"/>
            <charset val="238"/>
          </rPr>
          <t>SZV_F:FeladatAzonosito</t>
        </r>
      </text>
    </comment>
    <comment ref="I41" authorId="0" shapeId="0" xr:uid="{5B978FA8-8A7A-49D0-96BE-A7471AB42F8C}">
      <text>
        <r>
          <rPr>
            <sz val="11"/>
            <rFont val="Calibri"/>
            <family val="2"/>
            <charset val="238"/>
          </rPr>
          <t>SZV_F:EllatasiTerulet</t>
        </r>
      </text>
    </comment>
    <comment ref="J41" authorId="0" shapeId="0" xr:uid="{A584A216-8F62-4346-B86A-B86053E30131}">
      <text>
        <r>
          <rPr>
            <sz val="11"/>
            <rFont val="Calibri"/>
            <family val="2"/>
            <charset val="238"/>
          </rPr>
          <t>SZV_F:EllatasertFelelos</t>
        </r>
      </text>
    </comment>
    <comment ref="K41" authorId="0" shapeId="0" xr:uid="{D37AC371-AE2C-4EA9-A3C3-E5D5AC324C3E}">
      <text>
        <r>
          <rPr>
            <sz val="11"/>
            <rFont val="Calibri"/>
            <family val="2"/>
            <charset val="238"/>
          </rPr>
          <t>SZV_F:TervezettNettoKoltseg</t>
        </r>
      </text>
    </comment>
    <comment ref="L41" authorId="0" shapeId="0" xr:uid="{3EAE3E4A-F2B5-4CDD-8A4F-20B3DAD0F677}">
      <text>
        <r>
          <rPr>
            <sz val="11"/>
            <rFont val="Calibri"/>
            <family val="2"/>
            <charset val="238"/>
          </rPr>
          <t>SZV_F:IdotartamKezdes</t>
        </r>
      </text>
    </comment>
    <comment ref="M41" authorId="0" shapeId="0" xr:uid="{2A161F7E-5A78-4562-A0E6-9721CCCF111A}">
      <text>
        <r>
          <rPr>
            <sz val="11"/>
            <rFont val="Calibri"/>
            <family val="2"/>
            <charset val="238"/>
          </rPr>
          <t>SZV_F:IdotartamBefejezes</t>
        </r>
      </text>
    </comment>
    <comment ref="N41" authorId="0" shapeId="0" xr:uid="{E7D9E961-E613-41FA-A8CB-1CD3375D2EB5}">
      <text>
        <r>
          <rPr>
            <sz val="11"/>
            <rFont val="Calibri"/>
            <family val="2"/>
            <charset val="238"/>
          </rPr>
          <t>SZV_F:NettoKoltsegUtem1</t>
        </r>
      </text>
    </comment>
    <comment ref="O41" authorId="0" shapeId="0" xr:uid="{1B2C8505-FAD7-4E6B-91B4-D8A274BDEFA5}">
      <text>
        <r>
          <rPr>
            <sz val="11"/>
            <rFont val="Calibri"/>
            <family val="2"/>
            <charset val="238"/>
          </rPr>
          <t>SZV_F:NettoKoltsegUtem2</t>
        </r>
      </text>
    </comment>
    <comment ref="P41" authorId="0" shapeId="0" xr:uid="{C8C0412B-6C5C-4C96-B14C-01AC5E8044C6}">
      <text>
        <r>
          <rPr>
            <sz val="11"/>
            <rFont val="Calibri"/>
            <family val="2"/>
            <charset val="238"/>
          </rPr>
          <t>SZV_F:EM_Melleklet2_KTG</t>
        </r>
      </text>
    </comment>
    <comment ref="R41" authorId="0" shapeId="0" xr:uid="{12F4C7B7-25D4-4D8D-A3E7-F5F66DED4C9C}">
      <text>
        <r>
          <rPr>
            <sz val="11"/>
            <rFont val="Calibri"/>
            <family val="2"/>
            <charset val="238"/>
          </rPr>
          <t>SZV_F:HDUtem1</t>
        </r>
      </text>
    </comment>
    <comment ref="S41" authorId="0" shapeId="0" xr:uid="{2D522D1C-E74A-43DB-A88A-2D6DC0FBD77A}">
      <text>
        <r>
          <rPr>
            <sz val="11"/>
            <rFont val="Calibri"/>
            <family val="2"/>
            <charset val="238"/>
          </rPr>
          <t>SZV_F:ECSUtem1</t>
        </r>
      </text>
    </comment>
    <comment ref="T41" authorId="0" shapeId="0" xr:uid="{0E13340D-B109-46CA-A290-53DB16D89BFD}">
      <text>
        <r>
          <rPr>
            <sz val="11"/>
            <rFont val="Calibri"/>
            <family val="2"/>
            <charset val="238"/>
          </rPr>
          <t>SZV_F:KFHUtem1</t>
        </r>
      </text>
    </comment>
    <comment ref="U41" authorId="0" shapeId="0" xr:uid="{0DBFCD17-66D0-47A0-929B-9FAFF7977DEC}">
      <text>
        <r>
          <rPr>
            <sz val="11"/>
            <rFont val="Calibri"/>
            <family val="2"/>
            <charset val="238"/>
          </rPr>
          <t>SZV_F:Egyeb_SajatUtem1</t>
        </r>
      </text>
    </comment>
    <comment ref="V41" authorId="0" shapeId="0" xr:uid="{D5C3B1D5-99E1-4264-AC6D-107BDF903BFF}">
      <text>
        <r>
          <rPr>
            <sz val="11"/>
            <rFont val="Calibri"/>
            <family val="2"/>
            <charset val="238"/>
          </rPr>
          <t>SZV_F:DijUtem1</t>
        </r>
      </text>
    </comment>
    <comment ref="W41" authorId="0" shapeId="0" xr:uid="{EE1544BC-EAB3-4BC4-A786-F003CDD2DE96}">
      <text>
        <r>
          <rPr>
            <sz val="11"/>
            <rFont val="Calibri"/>
            <family val="2"/>
            <charset val="238"/>
          </rPr>
          <t>SZV_F:EM_Melleklet1_Utem1</t>
        </r>
      </text>
    </comment>
    <comment ref="X41" authorId="0" shapeId="0" xr:uid="{1B063ADD-3E75-47AE-8E41-FFB2E0366E8F}">
      <text>
        <r>
          <rPr>
            <sz val="11"/>
            <rFont val="Calibri"/>
            <family val="2"/>
            <charset val="238"/>
          </rPr>
          <t>SZV_F:EgyebAllamiUtem1</t>
        </r>
      </text>
    </comment>
    <comment ref="Y41" authorId="0" shapeId="0" xr:uid="{D4AD46A0-5694-4AFC-A037-F602404BF979}">
      <text>
        <r>
          <rPr>
            <sz val="11"/>
            <rFont val="Calibri"/>
            <family val="2"/>
            <charset val="238"/>
          </rPr>
          <t>SZV_F:OnkormanyzatiUtem1</t>
        </r>
      </text>
    </comment>
    <comment ref="Z41" authorId="0" shapeId="0" xr:uid="{7C9F3B1D-FFB1-4089-99E9-D869CFAC63A4}">
      <text>
        <r>
          <rPr>
            <sz val="11"/>
            <rFont val="Calibri"/>
            <family val="2"/>
            <charset val="238"/>
          </rPr>
          <t>SZV_F:EUUtem1</t>
        </r>
      </text>
    </comment>
    <comment ref="AA41" authorId="0" shapeId="0" xr:uid="{5FC08F4A-E6EF-4B91-BB45-8472659611E3}">
      <text>
        <r>
          <rPr>
            <sz val="11"/>
            <rFont val="Calibri"/>
            <family val="2"/>
            <charset val="238"/>
          </rPr>
          <t>SZV_F:EgyebUtem1</t>
        </r>
      </text>
    </comment>
    <comment ref="AB41" authorId="0" shapeId="0" xr:uid="{B432AFD0-15CD-4256-B63A-5BF3CEC1F78F}">
      <text>
        <r>
          <rPr>
            <sz val="11"/>
            <rFont val="Calibri"/>
            <family val="2"/>
            <charset val="238"/>
          </rPr>
          <t>SZV_F:HitelKotvenyUtem1</t>
        </r>
      </text>
    </comment>
    <comment ref="AC41" authorId="0" shapeId="0" xr:uid="{9FE73256-0E21-4005-BE0E-FC54EA4D3509}">
      <text>
        <r>
          <rPr>
            <sz val="11"/>
            <rFont val="Calibri"/>
            <family val="2"/>
            <charset val="238"/>
          </rPr>
          <t>SZV_F:OsszesenUtem1</t>
        </r>
      </text>
    </comment>
    <comment ref="AF41" authorId="0" shapeId="0" xr:uid="{612AFD33-B416-4DA3-8767-460A4FB25AC0}">
      <text>
        <r>
          <rPr>
            <sz val="11"/>
            <rFont val="Calibri"/>
            <family val="2"/>
            <charset val="238"/>
          </rPr>
          <t>SZV_F:HDUtem2</t>
        </r>
      </text>
    </comment>
    <comment ref="AG41" authorId="0" shapeId="0" xr:uid="{92B81620-A5A8-4395-90F4-62AD42CC477C}">
      <text>
        <r>
          <rPr>
            <sz val="11"/>
            <rFont val="Calibri"/>
            <family val="2"/>
            <charset val="238"/>
          </rPr>
          <t>SZV_F:ECSUtem2</t>
        </r>
      </text>
    </comment>
    <comment ref="AH41" authorId="0" shapeId="0" xr:uid="{C7D1CB0D-D0C1-4C3E-B8EC-80BFDB22562D}">
      <text>
        <r>
          <rPr>
            <sz val="11"/>
            <rFont val="Calibri"/>
            <family val="2"/>
            <charset val="238"/>
          </rPr>
          <t>SZV_F:KFHUtem2</t>
        </r>
      </text>
    </comment>
    <comment ref="AI41" authorId="0" shapeId="0" xr:uid="{25D707F4-071D-4147-8410-6D9A78F6D466}">
      <text>
        <r>
          <rPr>
            <sz val="11"/>
            <rFont val="Calibri"/>
            <family val="2"/>
            <charset val="238"/>
          </rPr>
          <t>SZV_F:Egyeb_SajatUtem2</t>
        </r>
      </text>
    </comment>
    <comment ref="AJ41" authorId="0" shapeId="0" xr:uid="{EA9536C9-F2FF-487F-B00C-D875E12A837B}">
      <text>
        <r>
          <rPr>
            <sz val="11"/>
            <rFont val="Calibri"/>
            <family val="2"/>
            <charset val="238"/>
          </rPr>
          <t>SZV_F:DijUtem2</t>
        </r>
      </text>
    </comment>
    <comment ref="AK41" authorId="0" shapeId="0" xr:uid="{78F53E4B-2740-4676-9AFD-B7D0BDE01C2F}">
      <text>
        <r>
          <rPr>
            <sz val="11"/>
            <rFont val="Calibri"/>
            <family val="2"/>
            <charset val="238"/>
          </rPr>
          <t>SZV_F:EM_Melleklet1_Utem2</t>
        </r>
      </text>
    </comment>
    <comment ref="AL41" authorId="0" shapeId="0" xr:uid="{99991C54-D5FF-400F-936F-9BFE077A167B}">
      <text>
        <r>
          <rPr>
            <sz val="11"/>
            <rFont val="Calibri"/>
            <family val="2"/>
            <charset val="238"/>
          </rPr>
          <t>SZV_F:EgyebAllamiUtem2</t>
        </r>
      </text>
    </comment>
    <comment ref="AM41" authorId="0" shapeId="0" xr:uid="{9CBF3BA8-E1DD-4FE8-83C2-6FFD7DB36B2C}">
      <text>
        <r>
          <rPr>
            <sz val="11"/>
            <rFont val="Calibri"/>
            <family val="2"/>
            <charset val="238"/>
          </rPr>
          <t>SZV_F:OnkormanyzatiUtem2</t>
        </r>
      </text>
    </comment>
    <comment ref="AN41" authorId="0" shapeId="0" xr:uid="{72E647CF-D388-4F41-A51F-5D9D09D6192C}">
      <text>
        <r>
          <rPr>
            <sz val="11"/>
            <rFont val="Calibri"/>
            <family val="2"/>
            <charset val="238"/>
          </rPr>
          <t>SZV_F:EUUtem2</t>
        </r>
      </text>
    </comment>
    <comment ref="AO41" authorId="0" shapeId="0" xr:uid="{B1A4C85E-13C8-4336-83B1-87AA15103D2F}">
      <text>
        <r>
          <rPr>
            <sz val="11"/>
            <rFont val="Calibri"/>
            <family val="2"/>
            <charset val="238"/>
          </rPr>
          <t>SZV_F:EgyebUtem2</t>
        </r>
      </text>
    </comment>
    <comment ref="AP41" authorId="0" shapeId="0" xr:uid="{F6F6AD75-8E62-463B-A8CA-615AA11DDDFB}">
      <text>
        <r>
          <rPr>
            <sz val="11"/>
            <rFont val="Calibri"/>
            <family val="2"/>
            <charset val="238"/>
          </rPr>
          <t>SZV_F:HitelKotvenyUtem2</t>
        </r>
      </text>
    </comment>
    <comment ref="AQ41" authorId="0" shapeId="0" xr:uid="{8863D019-677A-4678-8CBC-8489FE54BC17}">
      <text>
        <r>
          <rPr>
            <sz val="11"/>
            <rFont val="Calibri"/>
            <family val="2"/>
            <charset val="238"/>
          </rPr>
          <t>SZV_F:OsszesenUtem2</t>
        </r>
      </text>
    </comment>
    <comment ref="AR41" authorId="0" shapeId="0" xr:uid="{A1C6D1B0-A483-45CE-9284-046091E3F1D3}">
      <text>
        <r>
          <rPr>
            <sz val="11"/>
            <rFont val="Calibri"/>
            <family val="2"/>
            <charset val="238"/>
          </rPr>
          <t>SZV_F:ForrashianyUtem2</t>
        </r>
      </text>
    </comment>
    <comment ref="AU41" authorId="0" shapeId="0" xr:uid="{1F139B61-A11C-4621-9618-9896B3286D4E}">
      <text>
        <r>
          <rPr>
            <sz val="11"/>
            <rFont val="Calibri"/>
            <family val="2"/>
            <charset val="238"/>
          </rPr>
          <t>SZV_F:Indokolas</t>
        </r>
      </text>
    </comment>
    <comment ref="AV41" authorId="0" shapeId="0" xr:uid="{FD4BD913-58BB-4501-96A7-C3D8F8CF79AD}">
      <text>
        <r>
          <rPr>
            <sz val="11"/>
            <rFont val="Calibri"/>
            <family val="2"/>
            <charset val="238"/>
          </rPr>
          <t>SZV_F:Megjegyzes</t>
        </r>
      </text>
    </comment>
    <comment ref="AW41" authorId="0" shapeId="0" xr:uid="{206D5F8C-25B2-41C2-BAA9-E27F28E4BB6B}">
      <text>
        <r>
          <rPr>
            <sz val="11"/>
            <rFont val="Calibri"/>
            <family val="2"/>
            <charset val="238"/>
          </rPr>
          <t>SZV_F:FeladatSorszam</t>
        </r>
      </text>
    </comment>
    <comment ref="AY41" authorId="0" shapeId="0" xr:uid="{3E3CAF8F-6D25-42CA-BD4D-70809E32F6CA}">
      <text>
        <r>
          <rPr>
            <sz val="11"/>
            <rFont val="Calibri"/>
            <family val="2"/>
            <charset val="238"/>
          </rPr>
          <t>SZV_F:ISA</t>
        </r>
      </text>
    </comment>
    <comment ref="B42" authorId="0" shapeId="0" xr:uid="{EF672459-DE82-4FCC-BA14-8B10A547F189}">
      <text>
        <r>
          <rPr>
            <sz val="11"/>
            <rFont val="Calibri"/>
            <family val="2"/>
            <charset val="238"/>
          </rPr>
          <t>SZV_F:FontossagiSorrent</t>
        </r>
      </text>
    </comment>
    <comment ref="C42" authorId="0" shapeId="0" xr:uid="{E17F074C-79F2-47CB-8753-3B4A33359E46}">
      <text>
        <r>
          <rPr>
            <sz val="11"/>
            <rFont val="Calibri"/>
            <family val="2"/>
            <charset val="238"/>
          </rPr>
          <t>SZV_F:FeladatKategoria</t>
        </r>
      </text>
    </comment>
    <comment ref="D42" authorId="0" shapeId="0" xr:uid="{F8A65B7C-A72B-48BD-A407-C6318ACB9779}">
      <text>
        <r>
          <rPr>
            <sz val="11"/>
            <rFont val="Calibri"/>
            <family val="2"/>
            <charset val="238"/>
          </rPr>
          <t>SZV_F:FeladatMegnevezes</t>
        </r>
      </text>
    </comment>
    <comment ref="E42" authorId="0" shapeId="0" xr:uid="{FCFB4EA4-6080-4109-8889-3DF6137C3DEA}">
      <text>
        <r>
          <rPr>
            <sz val="11"/>
            <rFont val="Calibri"/>
            <family val="2"/>
            <charset val="238"/>
          </rPr>
          <t>SZV_F:ElviEngedelySzam</t>
        </r>
      </text>
    </comment>
    <comment ref="F42" authorId="0" shapeId="0" xr:uid="{2DA81B13-ABAF-420A-8112-DF68737F12DC}">
      <text>
        <r>
          <rPr>
            <sz val="11"/>
            <rFont val="Calibri"/>
            <family val="2"/>
            <charset val="238"/>
          </rPr>
          <t>SZV_F:VKR_Kod</t>
        </r>
      </text>
    </comment>
    <comment ref="G42" authorId="0" shapeId="0" xr:uid="{E093A979-61D1-4A3F-980B-C2D8B50AE15D}">
      <text>
        <r>
          <rPr>
            <sz val="11"/>
            <rFont val="Calibri"/>
            <family val="2"/>
            <charset val="238"/>
          </rPr>
          <t>SZV_F:VKR_Nev</t>
        </r>
      </text>
    </comment>
    <comment ref="H42" authorId="0" shapeId="0" xr:uid="{FF68ADAD-F515-487C-A29E-C2E0B06C92D5}">
      <text>
        <r>
          <rPr>
            <sz val="11"/>
            <rFont val="Calibri"/>
            <family val="2"/>
            <charset val="238"/>
          </rPr>
          <t>SZV_F:FeladatAzonosito</t>
        </r>
      </text>
    </comment>
    <comment ref="I42" authorId="0" shapeId="0" xr:uid="{A8A03D85-7D59-4117-95CF-7016A10F50B1}">
      <text>
        <r>
          <rPr>
            <sz val="11"/>
            <rFont val="Calibri"/>
            <family val="2"/>
            <charset val="238"/>
          </rPr>
          <t>SZV_F:EllatasiTerulet</t>
        </r>
      </text>
    </comment>
    <comment ref="J42" authorId="0" shapeId="0" xr:uid="{7587085F-DB17-4A29-8919-54310E835201}">
      <text>
        <r>
          <rPr>
            <sz val="11"/>
            <rFont val="Calibri"/>
            <family val="2"/>
            <charset val="238"/>
          </rPr>
          <t>SZV_F:EllatasertFelelos</t>
        </r>
      </text>
    </comment>
    <comment ref="K42" authorId="0" shapeId="0" xr:uid="{F61C18D7-94B4-4E90-9554-E2E578CD0A46}">
      <text>
        <r>
          <rPr>
            <sz val="11"/>
            <rFont val="Calibri"/>
            <family val="2"/>
            <charset val="238"/>
          </rPr>
          <t>SZV_F:TervezettNettoKoltseg</t>
        </r>
      </text>
    </comment>
    <comment ref="L42" authorId="0" shapeId="0" xr:uid="{1EF40718-DD86-4C9F-AB55-47A29F9AF345}">
      <text>
        <r>
          <rPr>
            <sz val="11"/>
            <rFont val="Calibri"/>
            <family val="2"/>
            <charset val="238"/>
          </rPr>
          <t>SZV_F:IdotartamKezdes</t>
        </r>
      </text>
    </comment>
    <comment ref="M42" authorId="0" shapeId="0" xr:uid="{8EE271B3-8BF8-4E5D-BC79-004A035D49EB}">
      <text>
        <r>
          <rPr>
            <sz val="11"/>
            <rFont val="Calibri"/>
            <family val="2"/>
            <charset val="238"/>
          </rPr>
          <t>SZV_F:IdotartamBefejezes</t>
        </r>
      </text>
    </comment>
    <comment ref="N42" authorId="0" shapeId="0" xr:uid="{E13682C3-8B75-4C56-BCC4-FC65789825E1}">
      <text>
        <r>
          <rPr>
            <sz val="11"/>
            <rFont val="Calibri"/>
            <family val="2"/>
            <charset val="238"/>
          </rPr>
          <t>SZV_F:NettoKoltsegUtem1</t>
        </r>
      </text>
    </comment>
    <comment ref="O42" authorId="0" shapeId="0" xr:uid="{226C8431-1F91-4F8D-B250-E0BFBA84D713}">
      <text>
        <r>
          <rPr>
            <sz val="11"/>
            <rFont val="Calibri"/>
            <family val="2"/>
            <charset val="238"/>
          </rPr>
          <t>SZV_F:NettoKoltsegUtem2</t>
        </r>
      </text>
    </comment>
    <comment ref="P42" authorId="0" shapeId="0" xr:uid="{05FCE3A6-C141-4268-ADAF-827FC4723C69}">
      <text>
        <r>
          <rPr>
            <sz val="11"/>
            <rFont val="Calibri"/>
            <family val="2"/>
            <charset val="238"/>
          </rPr>
          <t>SZV_F:EM_Melleklet2_KTG</t>
        </r>
      </text>
    </comment>
    <comment ref="R42" authorId="0" shapeId="0" xr:uid="{960EA839-842B-423A-88CE-1BEE2C81BF98}">
      <text>
        <r>
          <rPr>
            <sz val="11"/>
            <rFont val="Calibri"/>
            <family val="2"/>
            <charset val="238"/>
          </rPr>
          <t>SZV_F:HDUtem1</t>
        </r>
      </text>
    </comment>
    <comment ref="S42" authorId="0" shapeId="0" xr:uid="{2B49E2E4-F29C-405D-AF70-9E1631F78446}">
      <text>
        <r>
          <rPr>
            <sz val="11"/>
            <rFont val="Calibri"/>
            <family val="2"/>
            <charset val="238"/>
          </rPr>
          <t>SZV_F:ECSUtem1</t>
        </r>
      </text>
    </comment>
    <comment ref="T42" authorId="0" shapeId="0" xr:uid="{77BD4DA2-7BCA-4A00-9D0F-5039E08EA241}">
      <text>
        <r>
          <rPr>
            <sz val="11"/>
            <rFont val="Calibri"/>
            <family val="2"/>
            <charset val="238"/>
          </rPr>
          <t>SZV_F:KFHUtem1</t>
        </r>
      </text>
    </comment>
    <comment ref="U42" authorId="0" shapeId="0" xr:uid="{B96E4A89-91BF-4380-8A7C-CC887438D9B3}">
      <text>
        <r>
          <rPr>
            <sz val="11"/>
            <rFont val="Calibri"/>
            <family val="2"/>
            <charset val="238"/>
          </rPr>
          <t>SZV_F:Egyeb_SajatUtem1</t>
        </r>
      </text>
    </comment>
    <comment ref="V42" authorId="0" shapeId="0" xr:uid="{58CFBACD-6564-4DA0-8A1A-BB8D7DFFBF0B}">
      <text>
        <r>
          <rPr>
            <sz val="11"/>
            <rFont val="Calibri"/>
            <family val="2"/>
            <charset val="238"/>
          </rPr>
          <t>SZV_F:DijUtem1</t>
        </r>
      </text>
    </comment>
    <comment ref="W42" authorId="0" shapeId="0" xr:uid="{569DD432-D439-4F38-8586-8CB87A672284}">
      <text>
        <r>
          <rPr>
            <sz val="11"/>
            <rFont val="Calibri"/>
            <family val="2"/>
            <charset val="238"/>
          </rPr>
          <t>SZV_F:EM_Melleklet1_Utem1</t>
        </r>
      </text>
    </comment>
    <comment ref="X42" authorId="0" shapeId="0" xr:uid="{717ACE32-D08D-4108-A1B3-9EB95D34970D}">
      <text>
        <r>
          <rPr>
            <sz val="11"/>
            <rFont val="Calibri"/>
            <family val="2"/>
            <charset val="238"/>
          </rPr>
          <t>SZV_F:EgyebAllamiUtem1</t>
        </r>
      </text>
    </comment>
    <comment ref="Y42" authorId="0" shapeId="0" xr:uid="{BB9A668E-5AE6-4809-BCC9-66E11B2FBF1E}">
      <text>
        <r>
          <rPr>
            <sz val="11"/>
            <rFont val="Calibri"/>
            <family val="2"/>
            <charset val="238"/>
          </rPr>
          <t>SZV_F:OnkormanyzatiUtem1</t>
        </r>
      </text>
    </comment>
    <comment ref="Z42" authorId="0" shapeId="0" xr:uid="{75147D8A-BE15-42AE-A599-E6BEEDDF3D9B}">
      <text>
        <r>
          <rPr>
            <sz val="11"/>
            <rFont val="Calibri"/>
            <family val="2"/>
            <charset val="238"/>
          </rPr>
          <t>SZV_F:EUUtem1</t>
        </r>
      </text>
    </comment>
    <comment ref="AA42" authorId="0" shapeId="0" xr:uid="{0624028B-DD32-4030-BFDA-19E997FD5678}">
      <text>
        <r>
          <rPr>
            <sz val="11"/>
            <rFont val="Calibri"/>
            <family val="2"/>
            <charset val="238"/>
          </rPr>
          <t>SZV_F:EgyebUtem1</t>
        </r>
      </text>
    </comment>
    <comment ref="AB42" authorId="0" shapeId="0" xr:uid="{C679D6FC-B9B7-4DDB-BC16-21B0A2D16710}">
      <text>
        <r>
          <rPr>
            <sz val="11"/>
            <rFont val="Calibri"/>
            <family val="2"/>
            <charset val="238"/>
          </rPr>
          <t>SZV_F:HitelKotvenyUtem1</t>
        </r>
      </text>
    </comment>
    <comment ref="AC42" authorId="0" shapeId="0" xr:uid="{22EEB52E-D926-48DD-8EAF-217970A69A62}">
      <text>
        <r>
          <rPr>
            <sz val="11"/>
            <rFont val="Calibri"/>
            <family val="2"/>
            <charset val="238"/>
          </rPr>
          <t>SZV_F:OsszesenUtem1</t>
        </r>
      </text>
    </comment>
    <comment ref="AF42" authorId="0" shapeId="0" xr:uid="{3B74D76D-123B-49DD-9837-CEC32E3DB9B7}">
      <text>
        <r>
          <rPr>
            <sz val="11"/>
            <rFont val="Calibri"/>
            <family val="2"/>
            <charset val="238"/>
          </rPr>
          <t>SZV_F:HDUtem2</t>
        </r>
      </text>
    </comment>
    <comment ref="AG42" authorId="0" shapeId="0" xr:uid="{9267937A-4653-4062-9E04-CC56DF1F2299}">
      <text>
        <r>
          <rPr>
            <sz val="11"/>
            <rFont val="Calibri"/>
            <family val="2"/>
            <charset val="238"/>
          </rPr>
          <t>SZV_F:ECSUtem2</t>
        </r>
      </text>
    </comment>
    <comment ref="AH42" authorId="0" shapeId="0" xr:uid="{3816FC80-8049-45AE-A5D6-40A6C726DE1E}">
      <text>
        <r>
          <rPr>
            <sz val="11"/>
            <rFont val="Calibri"/>
            <family val="2"/>
            <charset val="238"/>
          </rPr>
          <t>SZV_F:KFHUtem2</t>
        </r>
      </text>
    </comment>
    <comment ref="AI42" authorId="0" shapeId="0" xr:uid="{5AEB7B91-EF37-41FE-852D-4BCBF13B80F1}">
      <text>
        <r>
          <rPr>
            <sz val="11"/>
            <rFont val="Calibri"/>
            <family val="2"/>
            <charset val="238"/>
          </rPr>
          <t>SZV_F:Egyeb_SajatUtem2</t>
        </r>
      </text>
    </comment>
    <comment ref="AJ42" authorId="0" shapeId="0" xr:uid="{649C8F14-9FAE-4D14-85BC-690F8F5F3ED3}">
      <text>
        <r>
          <rPr>
            <sz val="11"/>
            <rFont val="Calibri"/>
            <family val="2"/>
            <charset val="238"/>
          </rPr>
          <t>SZV_F:DijUtem2</t>
        </r>
      </text>
    </comment>
    <comment ref="AK42" authorId="0" shapeId="0" xr:uid="{9B29A081-D59D-46D0-BD7E-AE2A9F1E82FF}">
      <text>
        <r>
          <rPr>
            <sz val="11"/>
            <rFont val="Calibri"/>
            <family val="2"/>
            <charset val="238"/>
          </rPr>
          <t>SZV_F:EM_Melleklet1_Utem2</t>
        </r>
      </text>
    </comment>
    <comment ref="AL42" authorId="0" shapeId="0" xr:uid="{F7000A44-073B-423B-A713-AF41F02E16F9}">
      <text>
        <r>
          <rPr>
            <sz val="11"/>
            <rFont val="Calibri"/>
            <family val="2"/>
            <charset val="238"/>
          </rPr>
          <t>SZV_F:EgyebAllamiUtem2</t>
        </r>
      </text>
    </comment>
    <comment ref="AM42" authorId="0" shapeId="0" xr:uid="{D3EE0BD9-E2BB-4E80-A030-DCD4460E26F7}">
      <text>
        <r>
          <rPr>
            <sz val="11"/>
            <rFont val="Calibri"/>
            <family val="2"/>
            <charset val="238"/>
          </rPr>
          <t>SZV_F:OnkormanyzatiUtem2</t>
        </r>
      </text>
    </comment>
    <comment ref="AN42" authorId="0" shapeId="0" xr:uid="{758E8F51-FEB2-4CBC-AF72-7D426805FC52}">
      <text>
        <r>
          <rPr>
            <sz val="11"/>
            <rFont val="Calibri"/>
            <family val="2"/>
            <charset val="238"/>
          </rPr>
          <t>SZV_F:EUUtem2</t>
        </r>
      </text>
    </comment>
    <comment ref="AO42" authorId="0" shapeId="0" xr:uid="{6C33FA6A-54E1-47EE-A86F-6555865E1170}">
      <text>
        <r>
          <rPr>
            <sz val="11"/>
            <rFont val="Calibri"/>
            <family val="2"/>
            <charset val="238"/>
          </rPr>
          <t>SZV_F:EgyebUtem2</t>
        </r>
      </text>
    </comment>
    <comment ref="AP42" authorId="0" shapeId="0" xr:uid="{D62B707C-D08C-4DE8-835A-BD5F59689E52}">
      <text>
        <r>
          <rPr>
            <sz val="11"/>
            <rFont val="Calibri"/>
            <family val="2"/>
            <charset val="238"/>
          </rPr>
          <t>SZV_F:HitelKotvenyUtem2</t>
        </r>
      </text>
    </comment>
    <comment ref="AQ42" authorId="0" shapeId="0" xr:uid="{5CE1766B-AF02-44CD-AFFB-9E435060304A}">
      <text>
        <r>
          <rPr>
            <sz val="11"/>
            <rFont val="Calibri"/>
            <family val="2"/>
            <charset val="238"/>
          </rPr>
          <t>SZV_F:OsszesenUtem2</t>
        </r>
      </text>
    </comment>
    <comment ref="AR42" authorId="0" shapeId="0" xr:uid="{7199F02A-98A3-43D3-A766-4B7544E738FB}">
      <text>
        <r>
          <rPr>
            <sz val="11"/>
            <rFont val="Calibri"/>
            <family val="2"/>
            <charset val="238"/>
          </rPr>
          <t>SZV_F:ForrashianyUtem2</t>
        </r>
      </text>
    </comment>
    <comment ref="AU42" authorId="0" shapeId="0" xr:uid="{9516E47D-A330-4DC1-8FC5-64305F5CCC5F}">
      <text>
        <r>
          <rPr>
            <sz val="11"/>
            <rFont val="Calibri"/>
            <family val="2"/>
            <charset val="238"/>
          </rPr>
          <t>SZV_F:Indokolas</t>
        </r>
      </text>
    </comment>
    <comment ref="AV42" authorId="0" shapeId="0" xr:uid="{033F6AAC-B428-423C-A586-B41E1310722D}">
      <text>
        <r>
          <rPr>
            <sz val="11"/>
            <rFont val="Calibri"/>
            <family val="2"/>
            <charset val="238"/>
          </rPr>
          <t>SZV_F:Megjegyzes</t>
        </r>
      </text>
    </comment>
    <comment ref="AW42" authorId="0" shapeId="0" xr:uid="{CF8DC06B-F8D9-44E7-A638-E8B99A06A59B}">
      <text>
        <r>
          <rPr>
            <sz val="11"/>
            <rFont val="Calibri"/>
            <family val="2"/>
            <charset val="238"/>
          </rPr>
          <t>SZV_F:FeladatSorszam</t>
        </r>
      </text>
    </comment>
    <comment ref="AY42" authorId="0" shapeId="0" xr:uid="{FEB8DF35-CC10-4380-A6F6-D3C3A802BA32}">
      <text>
        <r>
          <rPr>
            <sz val="11"/>
            <rFont val="Calibri"/>
            <family val="2"/>
            <charset val="238"/>
          </rPr>
          <t>SZV_F:ISA</t>
        </r>
      </text>
    </comment>
    <comment ref="B43" authorId="0" shapeId="0" xr:uid="{84363C6B-C37E-4434-B0BF-0F2B3B575D9E}">
      <text>
        <r>
          <rPr>
            <sz val="11"/>
            <rFont val="Calibri"/>
            <family val="2"/>
            <charset val="238"/>
          </rPr>
          <t>SZV_F:FontossagiSorrent</t>
        </r>
      </text>
    </comment>
    <comment ref="C43" authorId="0" shapeId="0" xr:uid="{66D87A16-E734-489E-9255-D7164FEE7B83}">
      <text>
        <r>
          <rPr>
            <sz val="11"/>
            <rFont val="Calibri"/>
            <family val="2"/>
            <charset val="238"/>
          </rPr>
          <t>SZV_F:FeladatKategoria</t>
        </r>
      </text>
    </comment>
    <comment ref="D43" authorId="0" shapeId="0" xr:uid="{7F62DC56-BB93-47F0-9DB3-011D3C89083B}">
      <text>
        <r>
          <rPr>
            <sz val="11"/>
            <rFont val="Calibri"/>
            <family val="2"/>
            <charset val="238"/>
          </rPr>
          <t>SZV_F:FeladatMegnevezes</t>
        </r>
      </text>
    </comment>
    <comment ref="E43" authorId="0" shapeId="0" xr:uid="{9C685B43-C827-4241-8F08-B05A93D32CD1}">
      <text>
        <r>
          <rPr>
            <sz val="11"/>
            <rFont val="Calibri"/>
            <family val="2"/>
            <charset val="238"/>
          </rPr>
          <t>SZV_F:ElviEngedelySzam</t>
        </r>
      </text>
    </comment>
    <comment ref="F43" authorId="0" shapeId="0" xr:uid="{635BC74B-B31B-4B20-B189-3303224D4BFE}">
      <text>
        <r>
          <rPr>
            <sz val="11"/>
            <rFont val="Calibri"/>
            <family val="2"/>
            <charset val="238"/>
          </rPr>
          <t>SZV_F:VKR_Kod</t>
        </r>
      </text>
    </comment>
    <comment ref="G43" authorId="0" shapeId="0" xr:uid="{77837F22-C9F9-44CE-A7DB-5E9B5DF36653}">
      <text>
        <r>
          <rPr>
            <sz val="11"/>
            <rFont val="Calibri"/>
            <family val="2"/>
            <charset val="238"/>
          </rPr>
          <t>SZV_F:VKR_Nev</t>
        </r>
      </text>
    </comment>
    <comment ref="H43" authorId="0" shapeId="0" xr:uid="{D0E61F47-394C-4427-A2B8-4310213A2F6B}">
      <text>
        <r>
          <rPr>
            <sz val="11"/>
            <rFont val="Calibri"/>
            <family val="2"/>
            <charset val="238"/>
          </rPr>
          <t>SZV_F:FeladatAzonosito</t>
        </r>
      </text>
    </comment>
    <comment ref="I43" authorId="0" shapeId="0" xr:uid="{646A817B-2A80-4849-B9DE-5A6194B3C5EC}">
      <text>
        <r>
          <rPr>
            <sz val="11"/>
            <rFont val="Calibri"/>
            <family val="2"/>
            <charset val="238"/>
          </rPr>
          <t>SZV_F:EllatasiTerulet</t>
        </r>
      </text>
    </comment>
    <comment ref="J43" authorId="0" shapeId="0" xr:uid="{E1B0A254-8E65-456C-82A9-922745635D97}">
      <text>
        <r>
          <rPr>
            <sz val="11"/>
            <rFont val="Calibri"/>
            <family val="2"/>
            <charset val="238"/>
          </rPr>
          <t>SZV_F:EllatasertFelelos</t>
        </r>
      </text>
    </comment>
    <comment ref="K43" authorId="0" shapeId="0" xr:uid="{8CF067C6-E087-40D7-BD36-A02C7652FD58}">
      <text>
        <r>
          <rPr>
            <sz val="11"/>
            <rFont val="Calibri"/>
            <family val="2"/>
            <charset val="238"/>
          </rPr>
          <t>SZV_F:TervezettNettoKoltseg</t>
        </r>
      </text>
    </comment>
    <comment ref="L43" authorId="0" shapeId="0" xr:uid="{DE9195CF-FE7B-47B4-B133-1B83E133E6F4}">
      <text>
        <r>
          <rPr>
            <sz val="11"/>
            <rFont val="Calibri"/>
            <family val="2"/>
            <charset val="238"/>
          </rPr>
          <t>SZV_F:IdotartamKezdes</t>
        </r>
      </text>
    </comment>
    <comment ref="M43" authorId="0" shapeId="0" xr:uid="{3259B641-C36B-4833-B2B6-90CE22BF643F}">
      <text>
        <r>
          <rPr>
            <sz val="11"/>
            <rFont val="Calibri"/>
            <family val="2"/>
            <charset val="238"/>
          </rPr>
          <t>SZV_F:IdotartamBefejezes</t>
        </r>
      </text>
    </comment>
    <comment ref="N43" authorId="0" shapeId="0" xr:uid="{DBAA4353-331E-4BDE-9C5E-EF57A491634D}">
      <text>
        <r>
          <rPr>
            <sz val="11"/>
            <rFont val="Calibri"/>
            <family val="2"/>
            <charset val="238"/>
          </rPr>
          <t>SZV_F:NettoKoltsegUtem1</t>
        </r>
      </text>
    </comment>
    <comment ref="O43" authorId="0" shapeId="0" xr:uid="{9CE4D946-8166-40E5-9209-05D2478A4C5F}">
      <text>
        <r>
          <rPr>
            <sz val="11"/>
            <rFont val="Calibri"/>
            <family val="2"/>
            <charset val="238"/>
          </rPr>
          <t>SZV_F:NettoKoltsegUtem2</t>
        </r>
      </text>
    </comment>
    <comment ref="P43" authorId="0" shapeId="0" xr:uid="{7BD2AB7C-ADBF-464F-B028-D53B987AAAD2}">
      <text>
        <r>
          <rPr>
            <sz val="11"/>
            <rFont val="Calibri"/>
            <family val="2"/>
            <charset val="238"/>
          </rPr>
          <t>SZV_F:EM_Melleklet2_KTG</t>
        </r>
      </text>
    </comment>
    <comment ref="R43" authorId="0" shapeId="0" xr:uid="{240ADAD0-063C-4E88-87DB-432566251A1E}">
      <text>
        <r>
          <rPr>
            <sz val="11"/>
            <rFont val="Calibri"/>
            <family val="2"/>
            <charset val="238"/>
          </rPr>
          <t>SZV_F:HDUtem1</t>
        </r>
      </text>
    </comment>
    <comment ref="S43" authorId="0" shapeId="0" xr:uid="{B17E6973-0B2C-4BFA-8770-A971134C5320}">
      <text>
        <r>
          <rPr>
            <sz val="11"/>
            <rFont val="Calibri"/>
            <family val="2"/>
            <charset val="238"/>
          </rPr>
          <t>SZV_F:ECSUtem1</t>
        </r>
      </text>
    </comment>
    <comment ref="T43" authorId="0" shapeId="0" xr:uid="{F4521CF7-BE2C-4FC5-8E69-7FBDAF063BCE}">
      <text>
        <r>
          <rPr>
            <sz val="11"/>
            <rFont val="Calibri"/>
            <family val="2"/>
            <charset val="238"/>
          </rPr>
          <t>SZV_F:KFHUtem1</t>
        </r>
      </text>
    </comment>
    <comment ref="U43" authorId="0" shapeId="0" xr:uid="{A85A32CA-DBC6-42A0-A401-288DE7006CA8}">
      <text>
        <r>
          <rPr>
            <sz val="11"/>
            <rFont val="Calibri"/>
            <family val="2"/>
            <charset val="238"/>
          </rPr>
          <t>SZV_F:Egyeb_SajatUtem1</t>
        </r>
      </text>
    </comment>
    <comment ref="V43" authorId="0" shapeId="0" xr:uid="{A07FE6F6-45C9-4BA2-BA89-2D1F1798E764}">
      <text>
        <r>
          <rPr>
            <sz val="11"/>
            <rFont val="Calibri"/>
            <family val="2"/>
            <charset val="238"/>
          </rPr>
          <t>SZV_F:DijUtem1</t>
        </r>
      </text>
    </comment>
    <comment ref="W43" authorId="0" shapeId="0" xr:uid="{182B677F-33F2-4125-9893-2C66B6419664}">
      <text>
        <r>
          <rPr>
            <sz val="11"/>
            <rFont val="Calibri"/>
            <family val="2"/>
            <charset val="238"/>
          </rPr>
          <t>SZV_F:EM_Melleklet1_Utem1</t>
        </r>
      </text>
    </comment>
    <comment ref="X43" authorId="0" shapeId="0" xr:uid="{C03A50C5-9FED-4542-ADD5-9E39B642BCEA}">
      <text>
        <r>
          <rPr>
            <sz val="11"/>
            <rFont val="Calibri"/>
            <family val="2"/>
            <charset val="238"/>
          </rPr>
          <t>SZV_F:EgyebAllamiUtem1</t>
        </r>
      </text>
    </comment>
    <comment ref="Y43" authorId="0" shapeId="0" xr:uid="{28595214-CA12-4613-BFCD-195D39DCCB4C}">
      <text>
        <r>
          <rPr>
            <sz val="11"/>
            <rFont val="Calibri"/>
            <family val="2"/>
            <charset val="238"/>
          </rPr>
          <t>SZV_F:OnkormanyzatiUtem1</t>
        </r>
      </text>
    </comment>
    <comment ref="Z43" authorId="0" shapeId="0" xr:uid="{38C8C94A-9141-45FD-819E-F37E73551060}">
      <text>
        <r>
          <rPr>
            <sz val="11"/>
            <rFont val="Calibri"/>
            <family val="2"/>
            <charset val="238"/>
          </rPr>
          <t>SZV_F:EUUtem1</t>
        </r>
      </text>
    </comment>
    <comment ref="AA43" authorId="0" shapeId="0" xr:uid="{3836B187-1B92-44EF-8FC2-673396D63ED4}">
      <text>
        <r>
          <rPr>
            <sz val="11"/>
            <rFont val="Calibri"/>
            <family val="2"/>
            <charset val="238"/>
          </rPr>
          <t>SZV_F:EgyebUtem1</t>
        </r>
      </text>
    </comment>
    <comment ref="AB43" authorId="0" shapeId="0" xr:uid="{5F49D1AE-9FC2-4975-91F4-B117B1363B2B}">
      <text>
        <r>
          <rPr>
            <sz val="11"/>
            <rFont val="Calibri"/>
            <family val="2"/>
            <charset val="238"/>
          </rPr>
          <t>SZV_F:HitelKotvenyUtem1</t>
        </r>
      </text>
    </comment>
    <comment ref="AC43" authorId="0" shapeId="0" xr:uid="{857A63F9-1C41-4D2D-A8CF-C978540B61E5}">
      <text>
        <r>
          <rPr>
            <sz val="11"/>
            <rFont val="Calibri"/>
            <family val="2"/>
            <charset val="238"/>
          </rPr>
          <t>SZV_F:OsszesenUtem1</t>
        </r>
      </text>
    </comment>
    <comment ref="AF43" authorId="0" shapeId="0" xr:uid="{EF617A56-312E-4D4F-BE64-569705311BB0}">
      <text>
        <r>
          <rPr>
            <sz val="11"/>
            <rFont val="Calibri"/>
            <family val="2"/>
            <charset val="238"/>
          </rPr>
          <t>SZV_F:HDUtem2</t>
        </r>
      </text>
    </comment>
    <comment ref="AG43" authorId="0" shapeId="0" xr:uid="{AA1B9EB2-06DB-445F-9BDB-63E7FA2C5545}">
      <text>
        <r>
          <rPr>
            <sz val="11"/>
            <rFont val="Calibri"/>
            <family val="2"/>
            <charset val="238"/>
          </rPr>
          <t>SZV_F:ECSUtem2</t>
        </r>
      </text>
    </comment>
    <comment ref="AH43" authorId="0" shapeId="0" xr:uid="{5376245B-ACEF-4C73-BFEA-F5E1132D95F5}">
      <text>
        <r>
          <rPr>
            <sz val="11"/>
            <rFont val="Calibri"/>
            <family val="2"/>
            <charset val="238"/>
          </rPr>
          <t>SZV_F:KFHUtem2</t>
        </r>
      </text>
    </comment>
    <comment ref="AI43" authorId="0" shapeId="0" xr:uid="{EB4B64F9-F49F-457F-AD82-67288A31B1B8}">
      <text>
        <r>
          <rPr>
            <sz val="11"/>
            <rFont val="Calibri"/>
            <family val="2"/>
            <charset val="238"/>
          </rPr>
          <t>SZV_F:Egyeb_SajatUtem2</t>
        </r>
      </text>
    </comment>
    <comment ref="AJ43" authorId="0" shapeId="0" xr:uid="{59E7B20B-EDF4-4F53-B10B-4617D0363E63}">
      <text>
        <r>
          <rPr>
            <sz val="11"/>
            <rFont val="Calibri"/>
            <family val="2"/>
            <charset val="238"/>
          </rPr>
          <t>SZV_F:DijUtem2</t>
        </r>
      </text>
    </comment>
    <comment ref="AK43" authorId="0" shapeId="0" xr:uid="{1F696DED-B855-460E-94F3-78DC9D068E26}">
      <text>
        <r>
          <rPr>
            <sz val="11"/>
            <rFont val="Calibri"/>
            <family val="2"/>
            <charset val="238"/>
          </rPr>
          <t>SZV_F:EM_Melleklet1_Utem2</t>
        </r>
      </text>
    </comment>
    <comment ref="AL43" authorId="0" shapeId="0" xr:uid="{31A1B670-7C97-4345-A3C4-267A8B335D3F}">
      <text>
        <r>
          <rPr>
            <sz val="11"/>
            <rFont val="Calibri"/>
            <family val="2"/>
            <charset val="238"/>
          </rPr>
          <t>SZV_F:EgyebAllamiUtem2</t>
        </r>
      </text>
    </comment>
    <comment ref="AM43" authorId="0" shapeId="0" xr:uid="{8800F918-9699-4F27-856F-B22251F650C0}">
      <text>
        <r>
          <rPr>
            <sz val="11"/>
            <rFont val="Calibri"/>
            <family val="2"/>
            <charset val="238"/>
          </rPr>
          <t>SZV_F:OnkormanyzatiUtem2</t>
        </r>
      </text>
    </comment>
    <comment ref="AN43" authorId="0" shapeId="0" xr:uid="{5C84B8C1-E172-44F8-9409-DD8FD1748FF9}">
      <text>
        <r>
          <rPr>
            <sz val="11"/>
            <rFont val="Calibri"/>
            <family val="2"/>
            <charset val="238"/>
          </rPr>
          <t>SZV_F:EUUtem2</t>
        </r>
      </text>
    </comment>
    <comment ref="AO43" authorId="0" shapeId="0" xr:uid="{EC11BA77-9771-46CA-870B-A7EF94EE78F6}">
      <text>
        <r>
          <rPr>
            <sz val="11"/>
            <rFont val="Calibri"/>
            <family val="2"/>
            <charset val="238"/>
          </rPr>
          <t>SZV_F:EgyebUtem2</t>
        </r>
      </text>
    </comment>
    <comment ref="AP43" authorId="0" shapeId="0" xr:uid="{9895E46C-D4DA-43F5-8F5B-CD584D9E547F}">
      <text>
        <r>
          <rPr>
            <sz val="11"/>
            <rFont val="Calibri"/>
            <family val="2"/>
            <charset val="238"/>
          </rPr>
          <t>SZV_F:HitelKotvenyUtem2</t>
        </r>
      </text>
    </comment>
    <comment ref="AQ43" authorId="0" shapeId="0" xr:uid="{C93014CF-ED4B-4EC8-B5F7-9C6DE3771F87}">
      <text>
        <r>
          <rPr>
            <sz val="11"/>
            <rFont val="Calibri"/>
            <family val="2"/>
            <charset val="238"/>
          </rPr>
          <t>SZV_F:OsszesenUtem2</t>
        </r>
      </text>
    </comment>
    <comment ref="AR43" authorId="0" shapeId="0" xr:uid="{F7E9AA1A-8500-4F07-8935-317721F91BFD}">
      <text>
        <r>
          <rPr>
            <sz val="11"/>
            <rFont val="Calibri"/>
            <family val="2"/>
            <charset val="238"/>
          </rPr>
          <t>SZV_F:ForrashianyUtem2</t>
        </r>
      </text>
    </comment>
    <comment ref="AU43" authorId="0" shapeId="0" xr:uid="{B63A3E9F-A3F8-42C8-BB1D-0B5274D72688}">
      <text>
        <r>
          <rPr>
            <sz val="11"/>
            <rFont val="Calibri"/>
            <family val="2"/>
            <charset val="238"/>
          </rPr>
          <t>SZV_F:Indokolas</t>
        </r>
      </text>
    </comment>
    <comment ref="AV43" authorId="0" shapeId="0" xr:uid="{D9A11892-1A74-43D5-99B8-BD6D7A329DC2}">
      <text>
        <r>
          <rPr>
            <sz val="11"/>
            <rFont val="Calibri"/>
            <family val="2"/>
            <charset val="238"/>
          </rPr>
          <t>SZV_F:Megjegyzes</t>
        </r>
      </text>
    </comment>
    <comment ref="AW43" authorId="0" shapeId="0" xr:uid="{9F6886CB-D8A7-47C8-B453-CB2B07E7268A}">
      <text>
        <r>
          <rPr>
            <sz val="11"/>
            <rFont val="Calibri"/>
            <family val="2"/>
            <charset val="238"/>
          </rPr>
          <t>SZV_F:FeladatSorszam</t>
        </r>
      </text>
    </comment>
    <comment ref="AY43" authorId="0" shapeId="0" xr:uid="{EC202C1B-AE20-45B4-8E1E-430281040773}">
      <text>
        <r>
          <rPr>
            <sz val="11"/>
            <rFont val="Calibri"/>
            <family val="2"/>
            <charset val="238"/>
          </rPr>
          <t>SZV_F:ISA</t>
        </r>
      </text>
    </comment>
    <comment ref="B44" authorId="0" shapeId="0" xr:uid="{1F193F0E-DE66-43FD-9257-ACB83A57B6AB}">
      <text>
        <r>
          <rPr>
            <sz val="11"/>
            <rFont val="Calibri"/>
            <family val="2"/>
            <charset val="238"/>
          </rPr>
          <t>SZV_F:FontossagiSorrent</t>
        </r>
      </text>
    </comment>
    <comment ref="C44" authorId="0" shapeId="0" xr:uid="{D766505F-E31C-4475-A781-6C8BFC67C2B0}">
      <text>
        <r>
          <rPr>
            <sz val="11"/>
            <rFont val="Calibri"/>
            <family val="2"/>
            <charset val="238"/>
          </rPr>
          <t>SZV_F:FeladatKategoria</t>
        </r>
      </text>
    </comment>
    <comment ref="D44" authorId="0" shapeId="0" xr:uid="{F2F50A95-82E6-41F4-ACD2-714604831B04}">
      <text>
        <r>
          <rPr>
            <sz val="11"/>
            <rFont val="Calibri"/>
            <family val="2"/>
            <charset val="238"/>
          </rPr>
          <t>SZV_F:FeladatMegnevezes</t>
        </r>
      </text>
    </comment>
    <comment ref="E44" authorId="0" shapeId="0" xr:uid="{E5CD7AC1-7E33-4D9A-BA9D-774B6797F2F4}">
      <text>
        <r>
          <rPr>
            <sz val="11"/>
            <rFont val="Calibri"/>
            <family val="2"/>
            <charset val="238"/>
          </rPr>
          <t>SZV_F:ElviEngedelySzam</t>
        </r>
      </text>
    </comment>
    <comment ref="F44" authorId="0" shapeId="0" xr:uid="{37860369-0FDA-40EE-8115-9ABF5FDEF35F}">
      <text>
        <r>
          <rPr>
            <sz val="11"/>
            <rFont val="Calibri"/>
            <family val="2"/>
            <charset val="238"/>
          </rPr>
          <t>SZV_F:VKR_Kod</t>
        </r>
      </text>
    </comment>
    <comment ref="G44" authorId="0" shapeId="0" xr:uid="{83B131D0-55DE-4A57-95F6-88F922BAD227}">
      <text>
        <r>
          <rPr>
            <sz val="11"/>
            <rFont val="Calibri"/>
            <family val="2"/>
            <charset val="238"/>
          </rPr>
          <t>SZV_F:VKR_Nev</t>
        </r>
      </text>
    </comment>
    <comment ref="H44" authorId="0" shapeId="0" xr:uid="{29CB207F-9F3A-4D28-B8FB-CCC3835F801C}">
      <text>
        <r>
          <rPr>
            <sz val="11"/>
            <rFont val="Calibri"/>
            <family val="2"/>
            <charset val="238"/>
          </rPr>
          <t>SZV_F:FeladatAzonosito</t>
        </r>
      </text>
    </comment>
    <comment ref="I44" authorId="0" shapeId="0" xr:uid="{246F97AE-B5C0-4AF8-9726-B0516A34DE22}">
      <text>
        <r>
          <rPr>
            <sz val="11"/>
            <rFont val="Calibri"/>
            <family val="2"/>
            <charset val="238"/>
          </rPr>
          <t>SZV_F:EllatasiTerulet</t>
        </r>
      </text>
    </comment>
    <comment ref="J44" authorId="0" shapeId="0" xr:uid="{98D086AF-F7E1-4FD8-9752-77BF3E7FABB1}">
      <text>
        <r>
          <rPr>
            <sz val="11"/>
            <rFont val="Calibri"/>
            <family val="2"/>
            <charset val="238"/>
          </rPr>
          <t>SZV_F:EllatasertFelelos</t>
        </r>
      </text>
    </comment>
    <comment ref="K44" authorId="0" shapeId="0" xr:uid="{D22AACA3-24B4-4B54-900B-E778C1C29CCC}">
      <text>
        <r>
          <rPr>
            <sz val="11"/>
            <rFont val="Calibri"/>
            <family val="2"/>
            <charset val="238"/>
          </rPr>
          <t>SZV_F:TervezettNettoKoltseg</t>
        </r>
      </text>
    </comment>
    <comment ref="L44" authorId="0" shapeId="0" xr:uid="{1C0DB4EA-09BA-4893-AF27-28097303FBF3}">
      <text>
        <r>
          <rPr>
            <sz val="11"/>
            <rFont val="Calibri"/>
            <family val="2"/>
            <charset val="238"/>
          </rPr>
          <t>SZV_F:IdotartamKezdes</t>
        </r>
      </text>
    </comment>
    <comment ref="M44" authorId="0" shapeId="0" xr:uid="{7429BD05-7C1A-4204-89CC-D3F41A506DAE}">
      <text>
        <r>
          <rPr>
            <sz val="11"/>
            <rFont val="Calibri"/>
            <family val="2"/>
            <charset val="238"/>
          </rPr>
          <t>SZV_F:IdotartamBefejezes</t>
        </r>
      </text>
    </comment>
    <comment ref="N44" authorId="0" shapeId="0" xr:uid="{501A1717-92BD-47D3-BBB6-3270076CBDDE}">
      <text>
        <r>
          <rPr>
            <sz val="11"/>
            <rFont val="Calibri"/>
            <family val="2"/>
            <charset val="238"/>
          </rPr>
          <t>SZV_F:NettoKoltsegUtem1</t>
        </r>
      </text>
    </comment>
    <comment ref="O44" authorId="0" shapeId="0" xr:uid="{66612ED6-B403-4692-B6FE-D6D10A0E6731}">
      <text>
        <r>
          <rPr>
            <sz val="11"/>
            <rFont val="Calibri"/>
            <family val="2"/>
            <charset val="238"/>
          </rPr>
          <t>SZV_F:NettoKoltsegUtem2</t>
        </r>
      </text>
    </comment>
    <comment ref="P44" authorId="0" shapeId="0" xr:uid="{F8AFE0A4-07F3-456C-834D-B03F73AD4C63}">
      <text>
        <r>
          <rPr>
            <sz val="11"/>
            <rFont val="Calibri"/>
            <family val="2"/>
            <charset val="238"/>
          </rPr>
          <t>SZV_F:EM_Melleklet2_KTG</t>
        </r>
      </text>
    </comment>
    <comment ref="R44" authorId="0" shapeId="0" xr:uid="{35BE5D0C-EF01-4D82-A9DC-0EBD6F035175}">
      <text>
        <r>
          <rPr>
            <sz val="11"/>
            <rFont val="Calibri"/>
            <family val="2"/>
            <charset val="238"/>
          </rPr>
          <t>SZV_F:HDUtem1</t>
        </r>
      </text>
    </comment>
    <comment ref="S44" authorId="0" shapeId="0" xr:uid="{0CB4DE72-64F7-4D47-9842-F7FCE28708DA}">
      <text>
        <r>
          <rPr>
            <sz val="11"/>
            <rFont val="Calibri"/>
            <family val="2"/>
            <charset val="238"/>
          </rPr>
          <t>SZV_F:ECSUtem1</t>
        </r>
      </text>
    </comment>
    <comment ref="T44" authorId="0" shapeId="0" xr:uid="{965BB241-027D-4939-A675-FFC715826A62}">
      <text>
        <r>
          <rPr>
            <sz val="11"/>
            <rFont val="Calibri"/>
            <family val="2"/>
            <charset val="238"/>
          </rPr>
          <t>SZV_F:KFHUtem1</t>
        </r>
      </text>
    </comment>
    <comment ref="U44" authorId="0" shapeId="0" xr:uid="{039677D3-E99C-4B6A-B231-E39C17049F0F}">
      <text>
        <r>
          <rPr>
            <sz val="11"/>
            <rFont val="Calibri"/>
            <family val="2"/>
            <charset val="238"/>
          </rPr>
          <t>SZV_F:Egyeb_SajatUtem1</t>
        </r>
      </text>
    </comment>
    <comment ref="V44" authorId="0" shapeId="0" xr:uid="{42F3911C-0398-4D1D-8F34-A6BB26C0F3C5}">
      <text>
        <r>
          <rPr>
            <sz val="11"/>
            <rFont val="Calibri"/>
            <family val="2"/>
            <charset val="238"/>
          </rPr>
          <t>SZV_F:DijUtem1</t>
        </r>
      </text>
    </comment>
    <comment ref="W44" authorId="0" shapeId="0" xr:uid="{DFB365DB-3432-404C-8AB4-5685BC21D9F1}">
      <text>
        <r>
          <rPr>
            <sz val="11"/>
            <rFont val="Calibri"/>
            <family val="2"/>
            <charset val="238"/>
          </rPr>
          <t>SZV_F:EM_Melleklet1_Utem1</t>
        </r>
      </text>
    </comment>
    <comment ref="X44" authorId="0" shapeId="0" xr:uid="{84FB29CA-7F27-49D3-A6E4-2457B0B002DE}">
      <text>
        <r>
          <rPr>
            <sz val="11"/>
            <rFont val="Calibri"/>
            <family val="2"/>
            <charset val="238"/>
          </rPr>
          <t>SZV_F:EgyebAllamiUtem1</t>
        </r>
      </text>
    </comment>
    <comment ref="Y44" authorId="0" shapeId="0" xr:uid="{FB2F2E7F-7BF9-4594-83BA-926A9B313AF5}">
      <text>
        <r>
          <rPr>
            <sz val="11"/>
            <rFont val="Calibri"/>
            <family val="2"/>
            <charset val="238"/>
          </rPr>
          <t>SZV_F:OnkormanyzatiUtem1</t>
        </r>
      </text>
    </comment>
    <comment ref="Z44" authorId="0" shapeId="0" xr:uid="{D658CACC-676E-47B7-AE56-DEDDA6B40026}">
      <text>
        <r>
          <rPr>
            <sz val="11"/>
            <rFont val="Calibri"/>
            <family val="2"/>
            <charset val="238"/>
          </rPr>
          <t>SZV_F:EUUtem1</t>
        </r>
      </text>
    </comment>
    <comment ref="AA44" authorId="0" shapeId="0" xr:uid="{C105118C-CA31-4022-A1ED-6D3774784652}">
      <text>
        <r>
          <rPr>
            <sz val="11"/>
            <rFont val="Calibri"/>
            <family val="2"/>
            <charset val="238"/>
          </rPr>
          <t>SZV_F:EgyebUtem1</t>
        </r>
      </text>
    </comment>
    <comment ref="AB44" authorId="0" shapeId="0" xr:uid="{462DC756-B314-4C6C-8ADF-5283F619341E}">
      <text>
        <r>
          <rPr>
            <sz val="11"/>
            <rFont val="Calibri"/>
            <family val="2"/>
            <charset val="238"/>
          </rPr>
          <t>SZV_F:HitelKotvenyUtem1</t>
        </r>
      </text>
    </comment>
    <comment ref="AC44" authorId="0" shapeId="0" xr:uid="{9B5F1424-90FF-4358-A210-D91B58E87347}">
      <text>
        <r>
          <rPr>
            <sz val="11"/>
            <rFont val="Calibri"/>
            <family val="2"/>
            <charset val="238"/>
          </rPr>
          <t>SZV_F:OsszesenUtem1</t>
        </r>
      </text>
    </comment>
    <comment ref="AF44" authorId="0" shapeId="0" xr:uid="{18EE8E70-205A-4FB6-B050-D5A42147466A}">
      <text>
        <r>
          <rPr>
            <sz val="11"/>
            <rFont val="Calibri"/>
            <family val="2"/>
            <charset val="238"/>
          </rPr>
          <t>SZV_F:HDUtem2</t>
        </r>
      </text>
    </comment>
    <comment ref="AG44" authorId="0" shapeId="0" xr:uid="{7AEED1BB-BC6B-4537-B3C4-E836B870A20E}">
      <text>
        <r>
          <rPr>
            <sz val="11"/>
            <rFont val="Calibri"/>
            <family val="2"/>
            <charset val="238"/>
          </rPr>
          <t>SZV_F:ECSUtem2</t>
        </r>
      </text>
    </comment>
    <comment ref="AH44" authorId="0" shapeId="0" xr:uid="{60C21E53-00E0-4A12-91BD-96B5A76247EE}">
      <text>
        <r>
          <rPr>
            <sz val="11"/>
            <rFont val="Calibri"/>
            <family val="2"/>
            <charset val="238"/>
          </rPr>
          <t>SZV_F:KFHUtem2</t>
        </r>
      </text>
    </comment>
    <comment ref="AI44" authorId="0" shapeId="0" xr:uid="{8CEDA57E-E5B0-43D8-8804-0E2259F075B0}">
      <text>
        <r>
          <rPr>
            <sz val="11"/>
            <rFont val="Calibri"/>
            <family val="2"/>
            <charset val="238"/>
          </rPr>
          <t>SZV_F:Egyeb_SajatUtem2</t>
        </r>
      </text>
    </comment>
    <comment ref="AJ44" authorId="0" shapeId="0" xr:uid="{EAFA28CC-56EA-4E29-8754-A6C3C91501D6}">
      <text>
        <r>
          <rPr>
            <sz val="11"/>
            <rFont val="Calibri"/>
            <family val="2"/>
            <charset val="238"/>
          </rPr>
          <t>SZV_F:DijUtem2</t>
        </r>
      </text>
    </comment>
    <comment ref="AK44" authorId="0" shapeId="0" xr:uid="{5035E047-1E6F-4EB1-ADC4-39DA929A6FC9}">
      <text>
        <r>
          <rPr>
            <sz val="11"/>
            <rFont val="Calibri"/>
            <family val="2"/>
            <charset val="238"/>
          </rPr>
          <t>SZV_F:EM_Melleklet1_Utem2</t>
        </r>
      </text>
    </comment>
    <comment ref="AL44" authorId="0" shapeId="0" xr:uid="{69EB4D15-58ED-407E-925E-21514D3E391C}">
      <text>
        <r>
          <rPr>
            <sz val="11"/>
            <rFont val="Calibri"/>
            <family val="2"/>
            <charset val="238"/>
          </rPr>
          <t>SZV_F:EgyebAllamiUtem2</t>
        </r>
      </text>
    </comment>
    <comment ref="AM44" authorId="0" shapeId="0" xr:uid="{E46034B3-D627-48A6-8522-35659EDB496E}">
      <text>
        <r>
          <rPr>
            <sz val="11"/>
            <rFont val="Calibri"/>
            <family val="2"/>
            <charset val="238"/>
          </rPr>
          <t>SZV_F:OnkormanyzatiUtem2</t>
        </r>
      </text>
    </comment>
    <comment ref="AN44" authorId="0" shapeId="0" xr:uid="{0F1280B9-190F-4928-9A82-3398DC24CB3D}">
      <text>
        <r>
          <rPr>
            <sz val="11"/>
            <rFont val="Calibri"/>
            <family val="2"/>
            <charset val="238"/>
          </rPr>
          <t>SZV_F:EUUtem2</t>
        </r>
      </text>
    </comment>
    <comment ref="AO44" authorId="0" shapeId="0" xr:uid="{F78B656B-16DA-4AF2-BE03-1A28AD369E50}">
      <text>
        <r>
          <rPr>
            <sz val="11"/>
            <rFont val="Calibri"/>
            <family val="2"/>
            <charset val="238"/>
          </rPr>
          <t>SZV_F:EgyebUtem2</t>
        </r>
      </text>
    </comment>
    <comment ref="AP44" authorId="0" shapeId="0" xr:uid="{9A8F0A87-0555-4435-B326-9D1DD84B9AE5}">
      <text>
        <r>
          <rPr>
            <sz val="11"/>
            <rFont val="Calibri"/>
            <family val="2"/>
            <charset val="238"/>
          </rPr>
          <t>SZV_F:HitelKotvenyUtem2</t>
        </r>
      </text>
    </comment>
    <comment ref="AQ44" authorId="0" shapeId="0" xr:uid="{A505091A-20D2-40D3-B5D9-E86F1AB2DFF5}">
      <text>
        <r>
          <rPr>
            <sz val="11"/>
            <rFont val="Calibri"/>
            <family val="2"/>
            <charset val="238"/>
          </rPr>
          <t>SZV_F:OsszesenUtem2</t>
        </r>
      </text>
    </comment>
    <comment ref="AR44" authorId="0" shapeId="0" xr:uid="{B38E4443-08E3-4F16-B929-FA6A4014C644}">
      <text>
        <r>
          <rPr>
            <sz val="11"/>
            <rFont val="Calibri"/>
            <family val="2"/>
            <charset val="238"/>
          </rPr>
          <t>SZV_F:ForrashianyUtem2</t>
        </r>
      </text>
    </comment>
    <comment ref="AU44" authorId="0" shapeId="0" xr:uid="{8559B8F3-4BCA-463D-A5A7-0B9EA3272800}">
      <text>
        <r>
          <rPr>
            <sz val="11"/>
            <rFont val="Calibri"/>
            <family val="2"/>
            <charset val="238"/>
          </rPr>
          <t>SZV_F:Indokolas</t>
        </r>
      </text>
    </comment>
    <comment ref="AV44" authorId="0" shapeId="0" xr:uid="{2093CD32-C647-4DB4-AD91-8EBB19289DAA}">
      <text>
        <r>
          <rPr>
            <sz val="11"/>
            <rFont val="Calibri"/>
            <family val="2"/>
            <charset val="238"/>
          </rPr>
          <t>SZV_F:Megjegyzes</t>
        </r>
      </text>
    </comment>
    <comment ref="AW44" authorId="0" shapeId="0" xr:uid="{E1571561-6F56-407E-8DA1-4BB90271F1AD}">
      <text>
        <r>
          <rPr>
            <sz val="11"/>
            <rFont val="Calibri"/>
            <family val="2"/>
            <charset val="238"/>
          </rPr>
          <t>SZV_F:FeladatSorszam</t>
        </r>
      </text>
    </comment>
    <comment ref="AY44" authorId="0" shapeId="0" xr:uid="{E05863E7-F3FB-47B1-9B04-5907612641AA}">
      <text>
        <r>
          <rPr>
            <sz val="11"/>
            <rFont val="Calibri"/>
            <family val="2"/>
            <charset val="238"/>
          </rPr>
          <t>SZV_F:ISA</t>
        </r>
      </text>
    </comment>
    <comment ref="B45" authorId="0" shapeId="0" xr:uid="{D0D68276-2F79-412B-9612-63E189738F88}">
      <text>
        <r>
          <rPr>
            <sz val="11"/>
            <rFont val="Calibri"/>
            <family val="2"/>
            <charset val="238"/>
          </rPr>
          <t>SZV_F:FontossagiSorrent</t>
        </r>
      </text>
    </comment>
    <comment ref="C45" authorId="0" shapeId="0" xr:uid="{7A643208-A7EC-4CBF-9D6D-A1AA81D65DB1}">
      <text>
        <r>
          <rPr>
            <sz val="11"/>
            <rFont val="Calibri"/>
            <family val="2"/>
            <charset val="238"/>
          </rPr>
          <t>SZV_F:FeladatKategoria</t>
        </r>
      </text>
    </comment>
    <comment ref="D45" authorId="0" shapeId="0" xr:uid="{A9CFDDCE-80C2-4F94-AC01-F1B7D2CCBA2D}">
      <text>
        <r>
          <rPr>
            <sz val="11"/>
            <rFont val="Calibri"/>
            <family val="2"/>
            <charset val="238"/>
          </rPr>
          <t>SZV_F:FeladatMegnevezes</t>
        </r>
      </text>
    </comment>
    <comment ref="E45" authorId="0" shapeId="0" xr:uid="{7C19EBD5-17F6-4B33-8AE8-5981BAC456D3}">
      <text>
        <r>
          <rPr>
            <sz val="11"/>
            <rFont val="Calibri"/>
            <family val="2"/>
            <charset val="238"/>
          </rPr>
          <t>SZV_F:ElviEngedelySzam</t>
        </r>
      </text>
    </comment>
    <comment ref="F45" authorId="0" shapeId="0" xr:uid="{165478B1-7FE9-418B-85B9-C5283C2DFAAA}">
      <text>
        <r>
          <rPr>
            <sz val="11"/>
            <rFont val="Calibri"/>
            <family val="2"/>
            <charset val="238"/>
          </rPr>
          <t>SZV_F:VKR_Kod</t>
        </r>
      </text>
    </comment>
    <comment ref="G45" authorId="0" shapeId="0" xr:uid="{3AD4FDB4-E9DD-4AF4-807D-4B4BA73E7F0C}">
      <text>
        <r>
          <rPr>
            <sz val="11"/>
            <rFont val="Calibri"/>
            <family val="2"/>
            <charset val="238"/>
          </rPr>
          <t>SZV_F:VKR_Nev</t>
        </r>
      </text>
    </comment>
    <comment ref="H45" authorId="0" shapeId="0" xr:uid="{B6AA6BAC-88EF-410D-A7B8-1400683E8B99}">
      <text>
        <r>
          <rPr>
            <sz val="11"/>
            <rFont val="Calibri"/>
            <family val="2"/>
            <charset val="238"/>
          </rPr>
          <t>SZV_F:FeladatAzonosito</t>
        </r>
      </text>
    </comment>
    <comment ref="I45" authorId="0" shapeId="0" xr:uid="{085ECE62-E63B-4325-BF6A-746AD19ACD28}">
      <text>
        <r>
          <rPr>
            <sz val="11"/>
            <rFont val="Calibri"/>
            <family val="2"/>
            <charset val="238"/>
          </rPr>
          <t>SZV_F:EllatasiTerulet</t>
        </r>
      </text>
    </comment>
    <comment ref="J45" authorId="0" shapeId="0" xr:uid="{4104D934-159D-4FE5-950B-18BBB93C7FEC}">
      <text>
        <r>
          <rPr>
            <sz val="11"/>
            <rFont val="Calibri"/>
            <family val="2"/>
            <charset val="238"/>
          </rPr>
          <t>SZV_F:EllatasertFelelos</t>
        </r>
      </text>
    </comment>
    <comment ref="K45" authorId="0" shapeId="0" xr:uid="{10FB949A-642E-48F9-8583-3098A220BAD1}">
      <text>
        <r>
          <rPr>
            <sz val="11"/>
            <rFont val="Calibri"/>
            <family val="2"/>
            <charset val="238"/>
          </rPr>
          <t>SZV_F:TervezettNettoKoltseg</t>
        </r>
      </text>
    </comment>
    <comment ref="L45" authorId="0" shapeId="0" xr:uid="{0CEA085E-566F-4CD3-BB5A-B2E3FED7123E}">
      <text>
        <r>
          <rPr>
            <sz val="11"/>
            <rFont val="Calibri"/>
            <family val="2"/>
            <charset val="238"/>
          </rPr>
          <t>SZV_F:IdotartamKezdes</t>
        </r>
      </text>
    </comment>
    <comment ref="M45" authorId="0" shapeId="0" xr:uid="{3D4711EF-EE12-448F-AE38-960DAADF9D94}">
      <text>
        <r>
          <rPr>
            <sz val="11"/>
            <rFont val="Calibri"/>
            <family val="2"/>
            <charset val="238"/>
          </rPr>
          <t>SZV_F:IdotartamBefejezes</t>
        </r>
      </text>
    </comment>
    <comment ref="N45" authorId="0" shapeId="0" xr:uid="{A06778DE-52CF-468A-9D19-2CCA2DD3DC43}">
      <text>
        <r>
          <rPr>
            <sz val="11"/>
            <rFont val="Calibri"/>
            <family val="2"/>
            <charset val="238"/>
          </rPr>
          <t>SZV_F:NettoKoltsegUtem1</t>
        </r>
      </text>
    </comment>
    <comment ref="O45" authorId="0" shapeId="0" xr:uid="{FC6DD6DE-20CF-4106-93E2-9EFB11BD17C3}">
      <text>
        <r>
          <rPr>
            <sz val="11"/>
            <rFont val="Calibri"/>
            <family val="2"/>
            <charset val="238"/>
          </rPr>
          <t>SZV_F:NettoKoltsegUtem2</t>
        </r>
      </text>
    </comment>
    <comment ref="P45" authorId="0" shapeId="0" xr:uid="{CF133F82-7BAC-4E5A-A65B-D3462A6F8F9C}">
      <text>
        <r>
          <rPr>
            <sz val="11"/>
            <rFont val="Calibri"/>
            <family val="2"/>
            <charset val="238"/>
          </rPr>
          <t>SZV_F:EM_Melleklet2_KTG</t>
        </r>
      </text>
    </comment>
    <comment ref="R45" authorId="0" shapeId="0" xr:uid="{2CDF95BE-E991-418E-BDD9-5D7B8F80AA5A}">
      <text>
        <r>
          <rPr>
            <sz val="11"/>
            <rFont val="Calibri"/>
            <family val="2"/>
            <charset val="238"/>
          </rPr>
          <t>SZV_F:HDUtem1</t>
        </r>
      </text>
    </comment>
    <comment ref="S45" authorId="0" shapeId="0" xr:uid="{E9988CFC-D8CA-4368-AB46-FF70AD8B18BE}">
      <text>
        <r>
          <rPr>
            <sz val="11"/>
            <rFont val="Calibri"/>
            <family val="2"/>
            <charset val="238"/>
          </rPr>
          <t>SZV_F:ECSUtem1</t>
        </r>
      </text>
    </comment>
    <comment ref="T45" authorId="0" shapeId="0" xr:uid="{F3FBE453-2C32-44B4-9075-2E6042084139}">
      <text>
        <r>
          <rPr>
            <sz val="11"/>
            <rFont val="Calibri"/>
            <family val="2"/>
            <charset val="238"/>
          </rPr>
          <t>SZV_F:KFHUtem1</t>
        </r>
      </text>
    </comment>
    <comment ref="U45" authorId="0" shapeId="0" xr:uid="{55610741-2E9D-4BD6-844F-7CB0B180BC5A}">
      <text>
        <r>
          <rPr>
            <sz val="11"/>
            <rFont val="Calibri"/>
            <family val="2"/>
            <charset val="238"/>
          </rPr>
          <t>SZV_F:Egyeb_SajatUtem1</t>
        </r>
      </text>
    </comment>
    <comment ref="V45" authorId="0" shapeId="0" xr:uid="{28AD06A2-A223-41FC-80A8-EC53533CE675}">
      <text>
        <r>
          <rPr>
            <sz val="11"/>
            <rFont val="Calibri"/>
            <family val="2"/>
            <charset val="238"/>
          </rPr>
          <t>SZV_F:DijUtem1</t>
        </r>
      </text>
    </comment>
    <comment ref="W45" authorId="0" shapeId="0" xr:uid="{4DD97321-F6AF-4587-9A6A-D75AC0FDF5BB}">
      <text>
        <r>
          <rPr>
            <sz val="11"/>
            <rFont val="Calibri"/>
            <family val="2"/>
            <charset val="238"/>
          </rPr>
          <t>SZV_F:EM_Melleklet1_Utem1</t>
        </r>
      </text>
    </comment>
    <comment ref="X45" authorId="0" shapeId="0" xr:uid="{8C2D4629-197A-46A2-9685-187096B81590}">
      <text>
        <r>
          <rPr>
            <sz val="11"/>
            <rFont val="Calibri"/>
            <family val="2"/>
            <charset val="238"/>
          </rPr>
          <t>SZV_F:EgyebAllamiUtem1</t>
        </r>
      </text>
    </comment>
    <comment ref="Y45" authorId="0" shapeId="0" xr:uid="{4C228064-F5DC-40ED-B382-7A134799CF18}">
      <text>
        <r>
          <rPr>
            <sz val="11"/>
            <rFont val="Calibri"/>
            <family val="2"/>
            <charset val="238"/>
          </rPr>
          <t>SZV_F:OnkormanyzatiUtem1</t>
        </r>
      </text>
    </comment>
    <comment ref="Z45" authorId="0" shapeId="0" xr:uid="{F70D09C3-34C1-4473-BFE7-D3D2874A31FD}">
      <text>
        <r>
          <rPr>
            <sz val="11"/>
            <rFont val="Calibri"/>
            <family val="2"/>
            <charset val="238"/>
          </rPr>
          <t>SZV_F:EUUtem1</t>
        </r>
      </text>
    </comment>
    <comment ref="AA45" authorId="0" shapeId="0" xr:uid="{B9DA80C8-B6E4-4995-BEDA-A3F00AF62CE9}">
      <text>
        <r>
          <rPr>
            <sz val="11"/>
            <rFont val="Calibri"/>
            <family val="2"/>
            <charset val="238"/>
          </rPr>
          <t>SZV_F:EgyebUtem1</t>
        </r>
      </text>
    </comment>
    <comment ref="AB45" authorId="0" shapeId="0" xr:uid="{FE6F6A4E-2120-4F79-BAAB-8B1CF2FBE15B}">
      <text>
        <r>
          <rPr>
            <sz val="11"/>
            <rFont val="Calibri"/>
            <family val="2"/>
            <charset val="238"/>
          </rPr>
          <t>SZV_F:HitelKotvenyUtem1</t>
        </r>
      </text>
    </comment>
    <comment ref="AC45" authorId="0" shapeId="0" xr:uid="{DB656C71-B730-49A4-AA7F-72C4B99E08A1}">
      <text>
        <r>
          <rPr>
            <sz val="11"/>
            <rFont val="Calibri"/>
            <family val="2"/>
            <charset val="238"/>
          </rPr>
          <t>SZV_F:OsszesenUtem1</t>
        </r>
      </text>
    </comment>
    <comment ref="AF45" authorId="0" shapeId="0" xr:uid="{225A207E-0230-4946-9D19-03D28FDB21CB}">
      <text>
        <r>
          <rPr>
            <sz val="11"/>
            <rFont val="Calibri"/>
            <family val="2"/>
            <charset val="238"/>
          </rPr>
          <t>SZV_F:HDUtem2</t>
        </r>
      </text>
    </comment>
    <comment ref="AG45" authorId="0" shapeId="0" xr:uid="{9036B281-51A8-47B6-A285-88145244D580}">
      <text>
        <r>
          <rPr>
            <sz val="11"/>
            <rFont val="Calibri"/>
            <family val="2"/>
            <charset val="238"/>
          </rPr>
          <t>SZV_F:ECSUtem2</t>
        </r>
      </text>
    </comment>
    <comment ref="AH45" authorId="0" shapeId="0" xr:uid="{CA88443C-ED17-4702-896D-D8FE47FF3826}">
      <text>
        <r>
          <rPr>
            <sz val="11"/>
            <rFont val="Calibri"/>
            <family val="2"/>
            <charset val="238"/>
          </rPr>
          <t>SZV_F:KFHUtem2</t>
        </r>
      </text>
    </comment>
    <comment ref="AI45" authorId="0" shapeId="0" xr:uid="{C0A26F9B-5026-49D6-BA18-F5E5624AFD3C}">
      <text>
        <r>
          <rPr>
            <sz val="11"/>
            <rFont val="Calibri"/>
            <family val="2"/>
            <charset val="238"/>
          </rPr>
          <t>SZV_F:Egyeb_SajatUtem2</t>
        </r>
      </text>
    </comment>
    <comment ref="AJ45" authorId="0" shapeId="0" xr:uid="{29A78DAC-590F-4CAA-8D0B-B79D592ECCD0}">
      <text>
        <r>
          <rPr>
            <sz val="11"/>
            <rFont val="Calibri"/>
            <family val="2"/>
            <charset val="238"/>
          </rPr>
          <t>SZV_F:DijUtem2</t>
        </r>
      </text>
    </comment>
    <comment ref="AK45" authorId="0" shapeId="0" xr:uid="{01419D4A-5ECD-4A91-8365-8884B1DB6F7E}">
      <text>
        <r>
          <rPr>
            <sz val="11"/>
            <rFont val="Calibri"/>
            <family val="2"/>
            <charset val="238"/>
          </rPr>
          <t>SZV_F:EM_Melleklet1_Utem2</t>
        </r>
      </text>
    </comment>
    <comment ref="AL45" authorId="0" shapeId="0" xr:uid="{A5B93C08-3A13-4AC8-9F63-0A5DDA62A164}">
      <text>
        <r>
          <rPr>
            <sz val="11"/>
            <rFont val="Calibri"/>
            <family val="2"/>
            <charset val="238"/>
          </rPr>
          <t>SZV_F:EgyebAllamiUtem2</t>
        </r>
      </text>
    </comment>
    <comment ref="AM45" authorId="0" shapeId="0" xr:uid="{A8F72C8D-A86D-4052-AAA2-2D250D310081}">
      <text>
        <r>
          <rPr>
            <sz val="11"/>
            <rFont val="Calibri"/>
            <family val="2"/>
            <charset val="238"/>
          </rPr>
          <t>SZV_F:OnkormanyzatiUtem2</t>
        </r>
      </text>
    </comment>
    <comment ref="AN45" authorId="0" shapeId="0" xr:uid="{AD8A863A-D4BB-42D1-AA0C-075BF1AABAC7}">
      <text>
        <r>
          <rPr>
            <sz val="11"/>
            <rFont val="Calibri"/>
            <family val="2"/>
            <charset val="238"/>
          </rPr>
          <t>SZV_F:EUUtem2</t>
        </r>
      </text>
    </comment>
    <comment ref="AO45" authorId="0" shapeId="0" xr:uid="{E0EC3626-1A43-4414-8C0A-04663089CAA6}">
      <text>
        <r>
          <rPr>
            <sz val="11"/>
            <rFont val="Calibri"/>
            <family val="2"/>
            <charset val="238"/>
          </rPr>
          <t>SZV_F:EgyebUtem2</t>
        </r>
      </text>
    </comment>
    <comment ref="AP45" authorId="0" shapeId="0" xr:uid="{2DAC0264-E68E-4B20-99A0-1963A5BE1D6B}">
      <text>
        <r>
          <rPr>
            <sz val="11"/>
            <rFont val="Calibri"/>
            <family val="2"/>
            <charset val="238"/>
          </rPr>
          <t>SZV_F:HitelKotvenyUtem2</t>
        </r>
      </text>
    </comment>
    <comment ref="AQ45" authorId="0" shapeId="0" xr:uid="{780A2434-B5B3-4AA5-BC11-AFB8E38A8717}">
      <text>
        <r>
          <rPr>
            <sz val="11"/>
            <rFont val="Calibri"/>
            <family val="2"/>
            <charset val="238"/>
          </rPr>
          <t>SZV_F:OsszesenUtem2</t>
        </r>
      </text>
    </comment>
    <comment ref="AR45" authorId="0" shapeId="0" xr:uid="{DBB700BD-D258-4E91-A169-4DEF9624A9DB}">
      <text>
        <r>
          <rPr>
            <sz val="11"/>
            <rFont val="Calibri"/>
            <family val="2"/>
            <charset val="238"/>
          </rPr>
          <t>SZV_F:ForrashianyUtem2</t>
        </r>
      </text>
    </comment>
    <comment ref="AU45" authorId="0" shapeId="0" xr:uid="{2FBF943A-A0C1-41C9-952F-56F8AEEB5EC0}">
      <text>
        <r>
          <rPr>
            <sz val="11"/>
            <rFont val="Calibri"/>
            <family val="2"/>
            <charset val="238"/>
          </rPr>
          <t>SZV_F:Indokolas</t>
        </r>
      </text>
    </comment>
    <comment ref="AV45" authorId="0" shapeId="0" xr:uid="{21F573B9-2456-40F0-B6F2-3D81E93AF355}">
      <text>
        <r>
          <rPr>
            <sz val="11"/>
            <rFont val="Calibri"/>
            <family val="2"/>
            <charset val="238"/>
          </rPr>
          <t>SZV_F:Megjegyzes</t>
        </r>
      </text>
    </comment>
    <comment ref="AW45" authorId="0" shapeId="0" xr:uid="{437D7A73-6545-425C-8A0F-0695667C1315}">
      <text>
        <r>
          <rPr>
            <sz val="11"/>
            <rFont val="Calibri"/>
            <family val="2"/>
            <charset val="238"/>
          </rPr>
          <t>SZV_F:FeladatSorszam</t>
        </r>
      </text>
    </comment>
    <comment ref="AY45" authorId="0" shapeId="0" xr:uid="{90D5DF36-D69C-4ABD-AE1E-AC4EF799A99F}">
      <text>
        <r>
          <rPr>
            <sz val="11"/>
            <rFont val="Calibri"/>
            <family val="2"/>
            <charset val="238"/>
          </rPr>
          <t>SZV_F:ISA</t>
        </r>
      </text>
    </comment>
    <comment ref="B46" authorId="0" shapeId="0" xr:uid="{720D7AE3-0064-4545-B772-F2B952C0EBF7}">
      <text>
        <r>
          <rPr>
            <sz val="11"/>
            <rFont val="Calibri"/>
            <family val="2"/>
            <charset val="238"/>
          </rPr>
          <t>SZV_F:FontossagiSorrent</t>
        </r>
      </text>
    </comment>
    <comment ref="C46" authorId="0" shapeId="0" xr:uid="{BB14A352-6C05-45DE-853C-7C0C730C7FAE}">
      <text>
        <r>
          <rPr>
            <sz val="11"/>
            <rFont val="Calibri"/>
            <family val="2"/>
            <charset val="238"/>
          </rPr>
          <t>SZV_F:FeladatKategoria</t>
        </r>
      </text>
    </comment>
    <comment ref="D46" authorId="0" shapeId="0" xr:uid="{D98FE85C-2E7D-4553-9402-F1243FEDF64B}">
      <text>
        <r>
          <rPr>
            <sz val="11"/>
            <rFont val="Calibri"/>
            <family val="2"/>
            <charset val="238"/>
          </rPr>
          <t>SZV_F:FeladatMegnevezes</t>
        </r>
      </text>
    </comment>
    <comment ref="E46" authorId="0" shapeId="0" xr:uid="{1176E118-6365-4EB7-B545-9354EE6C5940}">
      <text>
        <r>
          <rPr>
            <sz val="11"/>
            <rFont val="Calibri"/>
            <family val="2"/>
            <charset val="238"/>
          </rPr>
          <t>SZV_F:ElviEngedelySzam</t>
        </r>
      </text>
    </comment>
    <comment ref="F46" authorId="0" shapeId="0" xr:uid="{D03E6EF9-28DA-4018-BC2B-6DCE2F8F0A58}">
      <text>
        <r>
          <rPr>
            <sz val="11"/>
            <rFont val="Calibri"/>
            <family val="2"/>
            <charset val="238"/>
          </rPr>
          <t>SZV_F:VKR_Kod</t>
        </r>
      </text>
    </comment>
    <comment ref="G46" authorId="0" shapeId="0" xr:uid="{507473C2-9E23-41B8-BA81-8AD4DB60A8D2}">
      <text>
        <r>
          <rPr>
            <sz val="11"/>
            <rFont val="Calibri"/>
            <family val="2"/>
            <charset val="238"/>
          </rPr>
          <t>SZV_F:VKR_Nev</t>
        </r>
      </text>
    </comment>
    <comment ref="H46" authorId="0" shapeId="0" xr:uid="{C55130F1-1AE4-4E25-8DFF-92C0FC98A37F}">
      <text>
        <r>
          <rPr>
            <sz val="11"/>
            <rFont val="Calibri"/>
            <family val="2"/>
            <charset val="238"/>
          </rPr>
          <t>SZV_F:FeladatAzonosito</t>
        </r>
      </text>
    </comment>
    <comment ref="I46" authorId="0" shapeId="0" xr:uid="{2B39D107-5695-4EF8-9575-2E6EA04CDEA2}">
      <text>
        <r>
          <rPr>
            <sz val="11"/>
            <rFont val="Calibri"/>
            <family val="2"/>
            <charset val="238"/>
          </rPr>
          <t>SZV_F:EllatasiTerulet</t>
        </r>
      </text>
    </comment>
    <comment ref="J46" authorId="0" shapeId="0" xr:uid="{EBBA73B0-8B28-48DE-A0DF-84A663FDF33B}">
      <text>
        <r>
          <rPr>
            <sz val="11"/>
            <rFont val="Calibri"/>
            <family val="2"/>
            <charset val="238"/>
          </rPr>
          <t>SZV_F:EllatasertFelelos</t>
        </r>
      </text>
    </comment>
    <comment ref="K46" authorId="0" shapeId="0" xr:uid="{C79B0DC5-8312-4BB0-AAFE-1152E68E5134}">
      <text>
        <r>
          <rPr>
            <sz val="11"/>
            <rFont val="Calibri"/>
            <family val="2"/>
            <charset val="238"/>
          </rPr>
          <t>SZV_F:TervezettNettoKoltseg</t>
        </r>
      </text>
    </comment>
    <comment ref="L46" authorId="0" shapeId="0" xr:uid="{248609AF-578E-4549-8547-CDDD253D016A}">
      <text>
        <r>
          <rPr>
            <sz val="11"/>
            <rFont val="Calibri"/>
            <family val="2"/>
            <charset val="238"/>
          </rPr>
          <t>SZV_F:IdotartamKezdes</t>
        </r>
      </text>
    </comment>
    <comment ref="M46" authorId="0" shapeId="0" xr:uid="{CDF1B60A-39FC-4147-B9E8-6F5955DF63CA}">
      <text>
        <r>
          <rPr>
            <sz val="11"/>
            <rFont val="Calibri"/>
            <family val="2"/>
            <charset val="238"/>
          </rPr>
          <t>SZV_F:IdotartamBefejezes</t>
        </r>
      </text>
    </comment>
    <comment ref="N46" authorId="0" shapeId="0" xr:uid="{C2EEDB26-9098-4BDE-9A0C-CDDC2355A104}">
      <text>
        <r>
          <rPr>
            <sz val="11"/>
            <rFont val="Calibri"/>
            <family val="2"/>
            <charset val="238"/>
          </rPr>
          <t>SZV_F:NettoKoltsegUtem1</t>
        </r>
      </text>
    </comment>
    <comment ref="O46" authorId="0" shapeId="0" xr:uid="{F8E49B93-2316-4CFD-B5D9-3D386225BD31}">
      <text>
        <r>
          <rPr>
            <sz val="11"/>
            <rFont val="Calibri"/>
            <family val="2"/>
            <charset val="238"/>
          </rPr>
          <t>SZV_F:NettoKoltsegUtem2</t>
        </r>
      </text>
    </comment>
    <comment ref="P46" authorId="0" shapeId="0" xr:uid="{2543AEFE-85CA-4DC4-94B6-8123D0DB5840}">
      <text>
        <r>
          <rPr>
            <sz val="11"/>
            <rFont val="Calibri"/>
            <family val="2"/>
            <charset val="238"/>
          </rPr>
          <t>SZV_F:EM_Melleklet2_KTG</t>
        </r>
      </text>
    </comment>
    <comment ref="R46" authorId="0" shapeId="0" xr:uid="{B946BD7F-4278-432E-9863-EAC46A3787D6}">
      <text>
        <r>
          <rPr>
            <sz val="11"/>
            <rFont val="Calibri"/>
            <family val="2"/>
            <charset val="238"/>
          </rPr>
          <t>SZV_F:HDUtem1</t>
        </r>
      </text>
    </comment>
    <comment ref="S46" authorId="0" shapeId="0" xr:uid="{D7031429-1812-4CF2-AD70-C3F2925D6CF8}">
      <text>
        <r>
          <rPr>
            <sz val="11"/>
            <rFont val="Calibri"/>
            <family val="2"/>
            <charset val="238"/>
          </rPr>
          <t>SZV_F:ECSUtem1</t>
        </r>
      </text>
    </comment>
    <comment ref="T46" authorId="0" shapeId="0" xr:uid="{A8FB460B-A898-4161-9276-385029414357}">
      <text>
        <r>
          <rPr>
            <sz val="11"/>
            <rFont val="Calibri"/>
            <family val="2"/>
            <charset val="238"/>
          </rPr>
          <t>SZV_F:KFHUtem1</t>
        </r>
      </text>
    </comment>
    <comment ref="U46" authorId="0" shapeId="0" xr:uid="{A64835CB-279B-4F05-9099-DB079EEFFFA3}">
      <text>
        <r>
          <rPr>
            <sz val="11"/>
            <rFont val="Calibri"/>
            <family val="2"/>
            <charset val="238"/>
          </rPr>
          <t>SZV_F:Egyeb_SajatUtem1</t>
        </r>
      </text>
    </comment>
    <comment ref="V46" authorId="0" shapeId="0" xr:uid="{60A2FD55-DD73-4A2F-8CAD-2022CCEF16AA}">
      <text>
        <r>
          <rPr>
            <sz val="11"/>
            <rFont val="Calibri"/>
            <family val="2"/>
            <charset val="238"/>
          </rPr>
          <t>SZV_F:DijUtem1</t>
        </r>
      </text>
    </comment>
    <comment ref="W46" authorId="0" shapeId="0" xr:uid="{7713B65E-6D48-4C54-8D78-A80314326ACF}">
      <text>
        <r>
          <rPr>
            <sz val="11"/>
            <rFont val="Calibri"/>
            <family val="2"/>
            <charset val="238"/>
          </rPr>
          <t>SZV_F:EM_Melleklet1_Utem1</t>
        </r>
      </text>
    </comment>
    <comment ref="X46" authorId="0" shapeId="0" xr:uid="{92D48A5A-6881-45B1-86A5-06BA396FE889}">
      <text>
        <r>
          <rPr>
            <sz val="11"/>
            <rFont val="Calibri"/>
            <family val="2"/>
            <charset val="238"/>
          </rPr>
          <t>SZV_F:EgyebAllamiUtem1</t>
        </r>
      </text>
    </comment>
    <comment ref="Y46" authorId="0" shapeId="0" xr:uid="{9F2936F0-53CE-44AE-AA38-8EE67EFD2B0B}">
      <text>
        <r>
          <rPr>
            <sz val="11"/>
            <rFont val="Calibri"/>
            <family val="2"/>
            <charset val="238"/>
          </rPr>
          <t>SZV_F:OnkormanyzatiUtem1</t>
        </r>
      </text>
    </comment>
    <comment ref="Z46" authorId="0" shapeId="0" xr:uid="{AE2FDDDE-A84D-430D-8142-5D55758714DC}">
      <text>
        <r>
          <rPr>
            <sz val="11"/>
            <rFont val="Calibri"/>
            <family val="2"/>
            <charset val="238"/>
          </rPr>
          <t>SZV_F:EUUtem1</t>
        </r>
      </text>
    </comment>
    <comment ref="AA46" authorId="0" shapeId="0" xr:uid="{4E043495-9847-4AEB-8692-4BA36463546A}">
      <text>
        <r>
          <rPr>
            <sz val="11"/>
            <rFont val="Calibri"/>
            <family val="2"/>
            <charset val="238"/>
          </rPr>
          <t>SZV_F:EgyebUtem1</t>
        </r>
      </text>
    </comment>
    <comment ref="AB46" authorId="0" shapeId="0" xr:uid="{23BFC058-EAED-4E53-ACAC-018DB9DF7D2C}">
      <text>
        <r>
          <rPr>
            <sz val="11"/>
            <rFont val="Calibri"/>
            <family val="2"/>
            <charset val="238"/>
          </rPr>
          <t>SZV_F:HitelKotvenyUtem1</t>
        </r>
      </text>
    </comment>
    <comment ref="AC46" authorId="0" shapeId="0" xr:uid="{A0DC512A-FF63-47C9-A763-6707240EDAAB}">
      <text>
        <r>
          <rPr>
            <sz val="11"/>
            <rFont val="Calibri"/>
            <family val="2"/>
            <charset val="238"/>
          </rPr>
          <t>SZV_F:OsszesenUtem1</t>
        </r>
      </text>
    </comment>
    <comment ref="AF46" authorId="0" shapeId="0" xr:uid="{AD00DC5B-91E5-4754-A122-DB82C554E66E}">
      <text>
        <r>
          <rPr>
            <sz val="11"/>
            <rFont val="Calibri"/>
            <family val="2"/>
            <charset val="238"/>
          </rPr>
          <t>SZV_F:HDUtem2</t>
        </r>
      </text>
    </comment>
    <comment ref="AG46" authorId="0" shapeId="0" xr:uid="{DC419FAB-1DB5-4AD5-A174-E4057F30277E}">
      <text>
        <r>
          <rPr>
            <sz val="11"/>
            <rFont val="Calibri"/>
            <family val="2"/>
            <charset val="238"/>
          </rPr>
          <t>SZV_F:ECSUtem2</t>
        </r>
      </text>
    </comment>
    <comment ref="AH46" authorId="0" shapeId="0" xr:uid="{369E5927-7779-4467-94FC-1FFFF58EA23A}">
      <text>
        <r>
          <rPr>
            <sz val="11"/>
            <rFont val="Calibri"/>
            <family val="2"/>
            <charset val="238"/>
          </rPr>
          <t>SZV_F:KFHUtem2</t>
        </r>
      </text>
    </comment>
    <comment ref="AI46" authorId="0" shapeId="0" xr:uid="{FB69F73C-8FAD-4467-9526-B02C9CC3968C}">
      <text>
        <r>
          <rPr>
            <sz val="11"/>
            <rFont val="Calibri"/>
            <family val="2"/>
            <charset val="238"/>
          </rPr>
          <t>SZV_F:Egyeb_SajatUtem2</t>
        </r>
      </text>
    </comment>
    <comment ref="AJ46" authorId="0" shapeId="0" xr:uid="{720D9A6A-C57F-4188-8D68-27B14185B2C6}">
      <text>
        <r>
          <rPr>
            <sz val="11"/>
            <rFont val="Calibri"/>
            <family val="2"/>
            <charset val="238"/>
          </rPr>
          <t>SZV_F:DijUtem2</t>
        </r>
      </text>
    </comment>
    <comment ref="AK46" authorId="0" shapeId="0" xr:uid="{FF43EC5D-0B99-43CF-807B-B710EA08E411}">
      <text>
        <r>
          <rPr>
            <sz val="11"/>
            <rFont val="Calibri"/>
            <family val="2"/>
            <charset val="238"/>
          </rPr>
          <t>SZV_F:EM_Melleklet1_Utem2</t>
        </r>
      </text>
    </comment>
    <comment ref="AL46" authorId="0" shapeId="0" xr:uid="{693F8EAE-19C5-4BEC-8AF6-3AD2AB55252E}">
      <text>
        <r>
          <rPr>
            <sz val="11"/>
            <rFont val="Calibri"/>
            <family val="2"/>
            <charset val="238"/>
          </rPr>
          <t>SZV_F:EgyebAllamiUtem2</t>
        </r>
      </text>
    </comment>
    <comment ref="AM46" authorId="0" shapeId="0" xr:uid="{7EF14259-52CD-4647-AD8C-1995B9A8C666}">
      <text>
        <r>
          <rPr>
            <sz val="11"/>
            <rFont val="Calibri"/>
            <family val="2"/>
            <charset val="238"/>
          </rPr>
          <t>SZV_F:OnkormanyzatiUtem2</t>
        </r>
      </text>
    </comment>
    <comment ref="AN46" authorId="0" shapeId="0" xr:uid="{24EAC31D-3D22-4227-B832-219053506604}">
      <text>
        <r>
          <rPr>
            <sz val="11"/>
            <rFont val="Calibri"/>
            <family val="2"/>
            <charset val="238"/>
          </rPr>
          <t>SZV_F:EUUtem2</t>
        </r>
      </text>
    </comment>
    <comment ref="AO46" authorId="0" shapeId="0" xr:uid="{DA7806C6-F019-4751-B0B5-6A976FEDC7DA}">
      <text>
        <r>
          <rPr>
            <sz val="11"/>
            <rFont val="Calibri"/>
            <family val="2"/>
            <charset val="238"/>
          </rPr>
          <t>SZV_F:EgyebUtem2</t>
        </r>
      </text>
    </comment>
    <comment ref="AP46" authorId="0" shapeId="0" xr:uid="{5D2FF751-C838-4FDE-BD5F-E4B86EB89BC5}">
      <text>
        <r>
          <rPr>
            <sz val="11"/>
            <rFont val="Calibri"/>
            <family val="2"/>
            <charset val="238"/>
          </rPr>
          <t>SZV_F:HitelKotvenyUtem2</t>
        </r>
      </text>
    </comment>
    <comment ref="AQ46" authorId="0" shapeId="0" xr:uid="{5B6B2187-192F-4DE0-AD24-55437F4B1E9A}">
      <text>
        <r>
          <rPr>
            <sz val="11"/>
            <rFont val="Calibri"/>
            <family val="2"/>
            <charset val="238"/>
          </rPr>
          <t>SZV_F:OsszesenUtem2</t>
        </r>
      </text>
    </comment>
    <comment ref="AR46" authorId="0" shapeId="0" xr:uid="{3AFBD914-0B63-416E-A91A-DA4275DC742E}">
      <text>
        <r>
          <rPr>
            <sz val="11"/>
            <rFont val="Calibri"/>
            <family val="2"/>
            <charset val="238"/>
          </rPr>
          <t>SZV_F:ForrashianyUtem2</t>
        </r>
      </text>
    </comment>
    <comment ref="AU46" authorId="0" shapeId="0" xr:uid="{7752BFE0-EF85-482C-A7F2-7285903B1C33}">
      <text>
        <r>
          <rPr>
            <sz val="11"/>
            <rFont val="Calibri"/>
            <family val="2"/>
            <charset val="238"/>
          </rPr>
          <t>SZV_F:Indokolas</t>
        </r>
      </text>
    </comment>
    <comment ref="AV46" authorId="0" shapeId="0" xr:uid="{CDEAFABD-043B-4095-8510-0895726E25D8}">
      <text>
        <r>
          <rPr>
            <sz val="11"/>
            <rFont val="Calibri"/>
            <family val="2"/>
            <charset val="238"/>
          </rPr>
          <t>SZV_F:Megjegyzes</t>
        </r>
      </text>
    </comment>
    <comment ref="AW46" authorId="0" shapeId="0" xr:uid="{3AFC70A3-4FF1-42F8-90E6-8542B50B9301}">
      <text>
        <r>
          <rPr>
            <sz val="11"/>
            <rFont val="Calibri"/>
            <family val="2"/>
            <charset val="238"/>
          </rPr>
          <t>SZV_F:FeladatSorszam</t>
        </r>
      </text>
    </comment>
    <comment ref="AY46" authorId="0" shapeId="0" xr:uid="{A0C69896-A9C9-4B7A-B93E-9C48AE05EAB3}">
      <text>
        <r>
          <rPr>
            <sz val="11"/>
            <rFont val="Calibri"/>
            <family val="2"/>
            <charset val="238"/>
          </rPr>
          <t>SZV_F:ISA</t>
        </r>
      </text>
    </comment>
    <comment ref="B47" authorId="0" shapeId="0" xr:uid="{6BA804F8-1767-4DD2-B92E-8E71FF99065D}">
      <text>
        <r>
          <rPr>
            <sz val="11"/>
            <rFont val="Calibri"/>
            <family val="2"/>
            <charset val="238"/>
          </rPr>
          <t>SZV_F:FontossagiSorrent</t>
        </r>
      </text>
    </comment>
    <comment ref="C47" authorId="0" shapeId="0" xr:uid="{94228F3D-8BF1-452F-89D5-C6EFFED833DE}">
      <text>
        <r>
          <rPr>
            <sz val="11"/>
            <rFont val="Calibri"/>
            <family val="2"/>
            <charset val="238"/>
          </rPr>
          <t>SZV_F:FeladatKategoria</t>
        </r>
      </text>
    </comment>
    <comment ref="D47" authorId="0" shapeId="0" xr:uid="{D96AFEC7-99A4-482A-8C1B-AB4F22B68A24}">
      <text>
        <r>
          <rPr>
            <sz val="11"/>
            <rFont val="Calibri"/>
            <family val="2"/>
            <charset val="238"/>
          </rPr>
          <t>SZV_F:FeladatMegnevezes</t>
        </r>
      </text>
    </comment>
    <comment ref="E47" authorId="0" shapeId="0" xr:uid="{C1A369D3-8ABF-47AA-96FC-AD970005527B}">
      <text>
        <r>
          <rPr>
            <sz val="11"/>
            <rFont val="Calibri"/>
            <family val="2"/>
            <charset val="238"/>
          </rPr>
          <t>SZV_F:ElviEngedelySzam</t>
        </r>
      </text>
    </comment>
    <comment ref="F47" authorId="0" shapeId="0" xr:uid="{F7302957-789B-4CF5-BED1-08BED6074916}">
      <text>
        <r>
          <rPr>
            <sz val="11"/>
            <rFont val="Calibri"/>
            <family val="2"/>
            <charset val="238"/>
          </rPr>
          <t>SZV_F:VKR_Kod</t>
        </r>
      </text>
    </comment>
    <comment ref="G47" authorId="0" shapeId="0" xr:uid="{0F9F1269-CB7A-43F8-A3AE-B71CD8852497}">
      <text>
        <r>
          <rPr>
            <sz val="11"/>
            <rFont val="Calibri"/>
            <family val="2"/>
            <charset val="238"/>
          </rPr>
          <t>SZV_F:VKR_Nev</t>
        </r>
      </text>
    </comment>
    <comment ref="H47" authorId="0" shapeId="0" xr:uid="{8D0E6B32-73B4-4EF9-B978-DAF3BD97DFBF}">
      <text>
        <r>
          <rPr>
            <sz val="11"/>
            <rFont val="Calibri"/>
            <family val="2"/>
            <charset val="238"/>
          </rPr>
          <t>SZV_F:FeladatAzonosito</t>
        </r>
      </text>
    </comment>
    <comment ref="I47" authorId="0" shapeId="0" xr:uid="{2ACEEDAA-83FB-47AC-A77B-440B847F1469}">
      <text>
        <r>
          <rPr>
            <sz val="11"/>
            <rFont val="Calibri"/>
            <family val="2"/>
            <charset val="238"/>
          </rPr>
          <t>SZV_F:EllatasiTerulet</t>
        </r>
      </text>
    </comment>
    <comment ref="J47" authorId="0" shapeId="0" xr:uid="{57F4EBC5-1B9D-4EAF-8AC1-6E1849DA7CE3}">
      <text>
        <r>
          <rPr>
            <sz val="11"/>
            <rFont val="Calibri"/>
            <family val="2"/>
            <charset val="238"/>
          </rPr>
          <t>SZV_F:EllatasertFelelos</t>
        </r>
      </text>
    </comment>
    <comment ref="K47" authorId="0" shapeId="0" xr:uid="{962231A0-1003-4C57-A3FC-08D951CF3585}">
      <text>
        <r>
          <rPr>
            <sz val="11"/>
            <rFont val="Calibri"/>
            <family val="2"/>
            <charset val="238"/>
          </rPr>
          <t>SZV_F:TervezettNettoKoltseg</t>
        </r>
      </text>
    </comment>
    <comment ref="L47" authorId="0" shapeId="0" xr:uid="{7C9B66EC-F88E-425E-99B2-87EBF47D7AA7}">
      <text>
        <r>
          <rPr>
            <sz val="11"/>
            <rFont val="Calibri"/>
            <family val="2"/>
            <charset val="238"/>
          </rPr>
          <t>SZV_F:IdotartamKezdes</t>
        </r>
      </text>
    </comment>
    <comment ref="M47" authorId="0" shapeId="0" xr:uid="{3863F324-F9FA-4D5D-B007-CD776C0FDCAE}">
      <text>
        <r>
          <rPr>
            <sz val="11"/>
            <rFont val="Calibri"/>
            <family val="2"/>
            <charset val="238"/>
          </rPr>
          <t>SZV_F:IdotartamBefejezes</t>
        </r>
      </text>
    </comment>
    <comment ref="N47" authorId="0" shapeId="0" xr:uid="{7DA504EC-406F-48F9-BBA4-D61BA92424AC}">
      <text>
        <r>
          <rPr>
            <sz val="11"/>
            <rFont val="Calibri"/>
            <family val="2"/>
            <charset val="238"/>
          </rPr>
          <t>SZV_F:NettoKoltsegUtem1</t>
        </r>
      </text>
    </comment>
    <comment ref="O47" authorId="0" shapeId="0" xr:uid="{DE034FA3-48BE-4589-9D3A-3A9C423F95A4}">
      <text>
        <r>
          <rPr>
            <sz val="11"/>
            <rFont val="Calibri"/>
            <family val="2"/>
            <charset val="238"/>
          </rPr>
          <t>SZV_F:NettoKoltsegUtem2</t>
        </r>
      </text>
    </comment>
    <comment ref="P47" authorId="0" shapeId="0" xr:uid="{B24726C8-4550-4EF3-974D-CEC9492D84C9}">
      <text>
        <r>
          <rPr>
            <sz val="11"/>
            <rFont val="Calibri"/>
            <family val="2"/>
            <charset val="238"/>
          </rPr>
          <t>SZV_F:EM_Melleklet2_KTG</t>
        </r>
      </text>
    </comment>
    <comment ref="R47" authorId="0" shapeId="0" xr:uid="{116660A6-A396-4C01-9B14-68F7191B040E}">
      <text>
        <r>
          <rPr>
            <sz val="11"/>
            <rFont val="Calibri"/>
            <family val="2"/>
            <charset val="238"/>
          </rPr>
          <t>SZV_F:HDUtem1</t>
        </r>
      </text>
    </comment>
    <comment ref="S47" authorId="0" shapeId="0" xr:uid="{3B99E144-2A9A-41D0-96C7-8AD3ACC1EF0E}">
      <text>
        <r>
          <rPr>
            <sz val="11"/>
            <rFont val="Calibri"/>
            <family val="2"/>
            <charset val="238"/>
          </rPr>
          <t>SZV_F:ECSUtem1</t>
        </r>
      </text>
    </comment>
    <comment ref="T47" authorId="0" shapeId="0" xr:uid="{92D84368-865F-4293-9F48-1C98F3CE665A}">
      <text>
        <r>
          <rPr>
            <sz val="11"/>
            <rFont val="Calibri"/>
            <family val="2"/>
            <charset val="238"/>
          </rPr>
          <t>SZV_F:KFHUtem1</t>
        </r>
      </text>
    </comment>
    <comment ref="U47" authorId="0" shapeId="0" xr:uid="{97FB8D8F-2E39-4206-8A0B-9A0B9A79B90A}">
      <text>
        <r>
          <rPr>
            <sz val="11"/>
            <rFont val="Calibri"/>
            <family val="2"/>
            <charset val="238"/>
          </rPr>
          <t>SZV_F:Egyeb_SajatUtem1</t>
        </r>
      </text>
    </comment>
    <comment ref="V47" authorId="0" shapeId="0" xr:uid="{A6FB82F3-4F49-4591-B52B-AA9B6FD981F3}">
      <text>
        <r>
          <rPr>
            <sz val="11"/>
            <rFont val="Calibri"/>
            <family val="2"/>
            <charset val="238"/>
          </rPr>
          <t>SZV_F:DijUtem1</t>
        </r>
      </text>
    </comment>
    <comment ref="W47" authorId="0" shapeId="0" xr:uid="{ED961F38-6C0D-40E7-BC50-AC9463ACF4BC}">
      <text>
        <r>
          <rPr>
            <sz val="11"/>
            <rFont val="Calibri"/>
            <family val="2"/>
            <charset val="238"/>
          </rPr>
          <t>SZV_F:EM_Melleklet1_Utem1</t>
        </r>
      </text>
    </comment>
    <comment ref="X47" authorId="0" shapeId="0" xr:uid="{82D5F8B8-25BE-483B-A79A-FE51FFDCC2B0}">
      <text>
        <r>
          <rPr>
            <sz val="11"/>
            <rFont val="Calibri"/>
            <family val="2"/>
            <charset val="238"/>
          </rPr>
          <t>SZV_F:EgyebAllamiUtem1</t>
        </r>
      </text>
    </comment>
    <comment ref="Y47" authorId="0" shapeId="0" xr:uid="{63292A94-2144-41F5-A491-36D08966117A}">
      <text>
        <r>
          <rPr>
            <sz val="11"/>
            <rFont val="Calibri"/>
            <family val="2"/>
            <charset val="238"/>
          </rPr>
          <t>SZV_F:OnkormanyzatiUtem1</t>
        </r>
      </text>
    </comment>
    <comment ref="Z47" authorId="0" shapeId="0" xr:uid="{E08E3DF1-DFF9-4482-A7CC-4D96D7A4E142}">
      <text>
        <r>
          <rPr>
            <sz val="11"/>
            <rFont val="Calibri"/>
            <family val="2"/>
            <charset val="238"/>
          </rPr>
          <t>SZV_F:EUUtem1</t>
        </r>
      </text>
    </comment>
    <comment ref="AA47" authorId="0" shapeId="0" xr:uid="{5BEFD02D-B990-4F29-8C68-2105764D899C}">
      <text>
        <r>
          <rPr>
            <sz val="11"/>
            <rFont val="Calibri"/>
            <family val="2"/>
            <charset val="238"/>
          </rPr>
          <t>SZV_F:EgyebUtem1</t>
        </r>
      </text>
    </comment>
    <comment ref="AB47" authorId="0" shapeId="0" xr:uid="{C9D39A65-1EAE-497F-A20B-702DFDCA810C}">
      <text>
        <r>
          <rPr>
            <sz val="11"/>
            <rFont val="Calibri"/>
            <family val="2"/>
            <charset val="238"/>
          </rPr>
          <t>SZV_F:HitelKotvenyUtem1</t>
        </r>
      </text>
    </comment>
    <comment ref="AC47" authorId="0" shapeId="0" xr:uid="{FBBF320A-9152-48AF-964A-F0859A69CDB7}">
      <text>
        <r>
          <rPr>
            <sz val="11"/>
            <rFont val="Calibri"/>
            <family val="2"/>
            <charset val="238"/>
          </rPr>
          <t>SZV_F:OsszesenUtem1</t>
        </r>
      </text>
    </comment>
    <comment ref="AF47" authorId="0" shapeId="0" xr:uid="{4677FEB9-43C0-4F7F-BEA1-4ECEEC923428}">
      <text>
        <r>
          <rPr>
            <sz val="11"/>
            <rFont val="Calibri"/>
            <family val="2"/>
            <charset val="238"/>
          </rPr>
          <t>SZV_F:HDUtem2</t>
        </r>
      </text>
    </comment>
    <comment ref="AG47" authorId="0" shapeId="0" xr:uid="{59827A8B-6393-4EF9-8EB8-54F7076BE0F0}">
      <text>
        <r>
          <rPr>
            <sz val="11"/>
            <rFont val="Calibri"/>
            <family val="2"/>
            <charset val="238"/>
          </rPr>
          <t>SZV_F:ECSUtem2</t>
        </r>
      </text>
    </comment>
    <comment ref="AH47" authorId="0" shapeId="0" xr:uid="{4FFA2F6F-01F6-4DFA-9408-DEFCD72FBC75}">
      <text>
        <r>
          <rPr>
            <sz val="11"/>
            <rFont val="Calibri"/>
            <family val="2"/>
            <charset val="238"/>
          </rPr>
          <t>SZV_F:KFHUtem2</t>
        </r>
      </text>
    </comment>
    <comment ref="AI47" authorId="0" shapeId="0" xr:uid="{7810C30F-B5F7-411A-A87B-A34E5E1EE705}">
      <text>
        <r>
          <rPr>
            <sz val="11"/>
            <rFont val="Calibri"/>
            <family val="2"/>
            <charset val="238"/>
          </rPr>
          <t>SZV_F:Egyeb_SajatUtem2</t>
        </r>
      </text>
    </comment>
    <comment ref="AJ47" authorId="0" shapeId="0" xr:uid="{CB206C79-9E50-4A3D-AE44-215478043E7C}">
      <text>
        <r>
          <rPr>
            <sz val="11"/>
            <rFont val="Calibri"/>
            <family val="2"/>
            <charset val="238"/>
          </rPr>
          <t>SZV_F:DijUtem2</t>
        </r>
      </text>
    </comment>
    <comment ref="AK47" authorId="0" shapeId="0" xr:uid="{73AA1A9E-5CBA-4992-BB97-0AA9BE344B23}">
      <text>
        <r>
          <rPr>
            <sz val="11"/>
            <rFont val="Calibri"/>
            <family val="2"/>
            <charset val="238"/>
          </rPr>
          <t>SZV_F:EM_Melleklet1_Utem2</t>
        </r>
      </text>
    </comment>
    <comment ref="AL47" authorId="0" shapeId="0" xr:uid="{24E5D4C8-4966-4DD8-AEFE-9C474E347EC6}">
      <text>
        <r>
          <rPr>
            <sz val="11"/>
            <rFont val="Calibri"/>
            <family val="2"/>
            <charset val="238"/>
          </rPr>
          <t>SZV_F:EgyebAllamiUtem2</t>
        </r>
      </text>
    </comment>
    <comment ref="AM47" authorId="0" shapeId="0" xr:uid="{A0567B68-4F32-449B-AB33-B98486A5573E}">
      <text>
        <r>
          <rPr>
            <sz val="11"/>
            <rFont val="Calibri"/>
            <family val="2"/>
            <charset val="238"/>
          </rPr>
          <t>SZV_F:OnkormanyzatiUtem2</t>
        </r>
      </text>
    </comment>
    <comment ref="AN47" authorId="0" shapeId="0" xr:uid="{2932EF15-0EA2-4D84-8C5B-156430F5AC01}">
      <text>
        <r>
          <rPr>
            <sz val="11"/>
            <rFont val="Calibri"/>
            <family val="2"/>
            <charset val="238"/>
          </rPr>
          <t>SZV_F:EUUtem2</t>
        </r>
      </text>
    </comment>
    <comment ref="AO47" authorId="0" shapeId="0" xr:uid="{E1FE9772-0B62-445B-A199-E432AB24CD77}">
      <text>
        <r>
          <rPr>
            <sz val="11"/>
            <rFont val="Calibri"/>
            <family val="2"/>
            <charset val="238"/>
          </rPr>
          <t>SZV_F:EgyebUtem2</t>
        </r>
      </text>
    </comment>
    <comment ref="AP47" authorId="0" shapeId="0" xr:uid="{A54C6A04-2D9A-4B80-B8D8-4DAB1474290B}">
      <text>
        <r>
          <rPr>
            <sz val="11"/>
            <rFont val="Calibri"/>
            <family val="2"/>
            <charset val="238"/>
          </rPr>
          <t>SZV_F:HitelKotvenyUtem2</t>
        </r>
      </text>
    </comment>
    <comment ref="AQ47" authorId="0" shapeId="0" xr:uid="{9E184431-767A-4C0E-8A21-05C8166F0B8B}">
      <text>
        <r>
          <rPr>
            <sz val="11"/>
            <rFont val="Calibri"/>
            <family val="2"/>
            <charset val="238"/>
          </rPr>
          <t>SZV_F:OsszesenUtem2</t>
        </r>
      </text>
    </comment>
    <comment ref="AR47" authorId="0" shapeId="0" xr:uid="{C61095A0-4E8E-4FC2-B1EE-5D851F9F1CBF}">
      <text>
        <r>
          <rPr>
            <sz val="11"/>
            <rFont val="Calibri"/>
            <family val="2"/>
            <charset val="238"/>
          </rPr>
          <t>SZV_F:ForrashianyUtem2</t>
        </r>
      </text>
    </comment>
    <comment ref="AU47" authorId="0" shapeId="0" xr:uid="{791E554E-BBDD-4F90-8D18-06C99A781C56}">
      <text>
        <r>
          <rPr>
            <sz val="11"/>
            <rFont val="Calibri"/>
            <family val="2"/>
            <charset val="238"/>
          </rPr>
          <t>SZV_F:Indokolas</t>
        </r>
      </text>
    </comment>
    <comment ref="AV47" authorId="0" shapeId="0" xr:uid="{94116A8C-BF6F-4862-9D61-DABA760EB4ED}">
      <text>
        <r>
          <rPr>
            <sz val="11"/>
            <rFont val="Calibri"/>
            <family val="2"/>
            <charset val="238"/>
          </rPr>
          <t>SZV_F:Megjegyzes</t>
        </r>
      </text>
    </comment>
    <comment ref="AW47" authorId="0" shapeId="0" xr:uid="{9585014A-77E0-4782-84D2-04C2103CBAB5}">
      <text>
        <r>
          <rPr>
            <sz val="11"/>
            <rFont val="Calibri"/>
            <family val="2"/>
            <charset val="238"/>
          </rPr>
          <t>SZV_F:FeladatSorszam</t>
        </r>
      </text>
    </comment>
    <comment ref="AY47" authorId="0" shapeId="0" xr:uid="{7F9F74FF-192A-4DAC-8C12-11228E157312}">
      <text>
        <r>
          <rPr>
            <sz val="11"/>
            <rFont val="Calibri"/>
            <family val="2"/>
            <charset val="238"/>
          </rPr>
          <t>SZV_F:ISA</t>
        </r>
      </text>
    </comment>
    <comment ref="B48" authorId="0" shapeId="0" xr:uid="{F364F778-0BC8-4925-B884-4225B2C02B5A}">
      <text>
        <r>
          <rPr>
            <sz val="11"/>
            <rFont val="Calibri"/>
            <family val="2"/>
            <charset val="238"/>
          </rPr>
          <t>SZV_F:FontossagiSorrent</t>
        </r>
      </text>
    </comment>
    <comment ref="C48" authorId="0" shapeId="0" xr:uid="{625B9DB3-8C95-480A-B77B-46896E41455F}">
      <text>
        <r>
          <rPr>
            <sz val="11"/>
            <rFont val="Calibri"/>
            <family val="2"/>
            <charset val="238"/>
          </rPr>
          <t>SZV_F:FeladatKategoria</t>
        </r>
      </text>
    </comment>
    <comment ref="D48" authorId="0" shapeId="0" xr:uid="{1CEEF84B-3DC0-45E5-B235-57046A153D1E}">
      <text>
        <r>
          <rPr>
            <sz val="11"/>
            <rFont val="Calibri"/>
            <family val="2"/>
            <charset val="238"/>
          </rPr>
          <t>SZV_F:FeladatMegnevezes</t>
        </r>
      </text>
    </comment>
    <comment ref="E48" authorId="0" shapeId="0" xr:uid="{1A3DDE38-827D-43CE-A7F0-F1536F03A4F4}">
      <text>
        <r>
          <rPr>
            <sz val="11"/>
            <rFont val="Calibri"/>
            <family val="2"/>
            <charset val="238"/>
          </rPr>
          <t>SZV_F:ElviEngedelySzam</t>
        </r>
      </text>
    </comment>
    <comment ref="F48" authorId="0" shapeId="0" xr:uid="{2AEEE065-C1DE-4E4D-9C1C-E8F97A9016CE}">
      <text>
        <r>
          <rPr>
            <sz val="11"/>
            <rFont val="Calibri"/>
            <family val="2"/>
            <charset val="238"/>
          </rPr>
          <t>SZV_F:VKR_Kod</t>
        </r>
      </text>
    </comment>
    <comment ref="G48" authorId="0" shapeId="0" xr:uid="{C041F874-DEB9-47A4-80DE-ACB9BDEA9FC8}">
      <text>
        <r>
          <rPr>
            <sz val="11"/>
            <rFont val="Calibri"/>
            <family val="2"/>
            <charset val="238"/>
          </rPr>
          <t>SZV_F:VKR_Nev</t>
        </r>
      </text>
    </comment>
    <comment ref="H48" authorId="0" shapeId="0" xr:uid="{7060825F-79A1-4F33-BC16-2CB14125662C}">
      <text>
        <r>
          <rPr>
            <sz val="11"/>
            <rFont val="Calibri"/>
            <family val="2"/>
            <charset val="238"/>
          </rPr>
          <t>SZV_F:FeladatAzonosito</t>
        </r>
      </text>
    </comment>
    <comment ref="I48" authorId="0" shapeId="0" xr:uid="{D9FE2B79-A408-487B-96EC-D097BBCBBDE4}">
      <text>
        <r>
          <rPr>
            <sz val="11"/>
            <rFont val="Calibri"/>
            <family val="2"/>
            <charset val="238"/>
          </rPr>
          <t>SZV_F:EllatasiTerulet</t>
        </r>
      </text>
    </comment>
    <comment ref="J48" authorId="0" shapeId="0" xr:uid="{9504592B-B19E-42FA-B785-885EF0A205F7}">
      <text>
        <r>
          <rPr>
            <sz val="11"/>
            <rFont val="Calibri"/>
            <family val="2"/>
            <charset val="238"/>
          </rPr>
          <t>SZV_F:EllatasertFelelos</t>
        </r>
      </text>
    </comment>
    <comment ref="K48" authorId="0" shapeId="0" xr:uid="{CE9CF5A9-6F74-4E9F-B3B5-B5A5D4C61BB8}">
      <text>
        <r>
          <rPr>
            <sz val="11"/>
            <rFont val="Calibri"/>
            <family val="2"/>
            <charset val="238"/>
          </rPr>
          <t>SZV_F:TervezettNettoKoltseg</t>
        </r>
      </text>
    </comment>
    <comment ref="L48" authorId="0" shapeId="0" xr:uid="{8A658B8E-9C7D-41BF-9581-375D5F0D9E69}">
      <text>
        <r>
          <rPr>
            <sz val="11"/>
            <rFont val="Calibri"/>
            <family val="2"/>
            <charset val="238"/>
          </rPr>
          <t>SZV_F:IdotartamKezdes</t>
        </r>
      </text>
    </comment>
    <comment ref="M48" authorId="0" shapeId="0" xr:uid="{873B4268-C705-4E56-9315-D941B225EE99}">
      <text>
        <r>
          <rPr>
            <sz val="11"/>
            <rFont val="Calibri"/>
            <family val="2"/>
            <charset val="238"/>
          </rPr>
          <t>SZV_F:IdotartamBefejezes</t>
        </r>
      </text>
    </comment>
    <comment ref="N48" authorId="0" shapeId="0" xr:uid="{76A1DB80-9A59-47E9-8B07-12BFDE60D7B5}">
      <text>
        <r>
          <rPr>
            <sz val="11"/>
            <rFont val="Calibri"/>
            <family val="2"/>
            <charset val="238"/>
          </rPr>
          <t>SZV_F:NettoKoltsegUtem1</t>
        </r>
      </text>
    </comment>
    <comment ref="O48" authorId="0" shapeId="0" xr:uid="{CE4DC74D-72C5-49C7-8ABB-38AD687FFC3B}">
      <text>
        <r>
          <rPr>
            <sz val="11"/>
            <rFont val="Calibri"/>
            <family val="2"/>
            <charset val="238"/>
          </rPr>
          <t>SZV_F:NettoKoltsegUtem2</t>
        </r>
      </text>
    </comment>
    <comment ref="P48" authorId="0" shapeId="0" xr:uid="{BA8B6E06-AF15-4395-B78C-E9D4E894BFCF}">
      <text>
        <r>
          <rPr>
            <sz val="11"/>
            <rFont val="Calibri"/>
            <family val="2"/>
            <charset val="238"/>
          </rPr>
          <t>SZV_F:EM_Melleklet2_KTG</t>
        </r>
      </text>
    </comment>
    <comment ref="R48" authorId="0" shapeId="0" xr:uid="{5E985EDA-284A-41F6-AE58-C141BA909BDE}">
      <text>
        <r>
          <rPr>
            <sz val="11"/>
            <rFont val="Calibri"/>
            <family val="2"/>
            <charset val="238"/>
          </rPr>
          <t>SZV_F:HDUtem1</t>
        </r>
      </text>
    </comment>
    <comment ref="S48" authorId="0" shapeId="0" xr:uid="{172ACB8F-71EE-4C71-AF13-33900B6836CA}">
      <text>
        <r>
          <rPr>
            <sz val="11"/>
            <rFont val="Calibri"/>
            <family val="2"/>
            <charset val="238"/>
          </rPr>
          <t>SZV_F:ECSUtem1</t>
        </r>
      </text>
    </comment>
    <comment ref="T48" authorId="0" shapeId="0" xr:uid="{1010FF0C-C40F-4D06-B9B7-0A6731E790C8}">
      <text>
        <r>
          <rPr>
            <sz val="11"/>
            <rFont val="Calibri"/>
            <family val="2"/>
            <charset val="238"/>
          </rPr>
          <t>SZV_F:KFHUtem1</t>
        </r>
      </text>
    </comment>
    <comment ref="U48" authorId="0" shapeId="0" xr:uid="{188BB155-232F-49E6-AA86-18FDA9138FCD}">
      <text>
        <r>
          <rPr>
            <sz val="11"/>
            <rFont val="Calibri"/>
            <family val="2"/>
            <charset val="238"/>
          </rPr>
          <t>SZV_F:Egyeb_SajatUtem1</t>
        </r>
      </text>
    </comment>
    <comment ref="V48" authorId="0" shapeId="0" xr:uid="{369122B6-F962-4751-9F31-E0114E7AC2BB}">
      <text>
        <r>
          <rPr>
            <sz val="11"/>
            <rFont val="Calibri"/>
            <family val="2"/>
            <charset val="238"/>
          </rPr>
          <t>SZV_F:DijUtem1</t>
        </r>
      </text>
    </comment>
    <comment ref="W48" authorId="0" shapeId="0" xr:uid="{4EF1C84C-A0EF-449A-B93E-2B39CFD8E23E}">
      <text>
        <r>
          <rPr>
            <sz val="11"/>
            <rFont val="Calibri"/>
            <family val="2"/>
            <charset val="238"/>
          </rPr>
          <t>SZV_F:EM_Melleklet1_Utem1</t>
        </r>
      </text>
    </comment>
    <comment ref="X48" authorId="0" shapeId="0" xr:uid="{4FA29D87-FE17-42E0-97B6-3D32D27BDD78}">
      <text>
        <r>
          <rPr>
            <sz val="11"/>
            <rFont val="Calibri"/>
            <family val="2"/>
            <charset val="238"/>
          </rPr>
          <t>SZV_F:EgyebAllamiUtem1</t>
        </r>
      </text>
    </comment>
    <comment ref="Y48" authorId="0" shapeId="0" xr:uid="{6F13C597-EB66-4105-A9FE-9D69660DE367}">
      <text>
        <r>
          <rPr>
            <sz val="11"/>
            <rFont val="Calibri"/>
            <family val="2"/>
            <charset val="238"/>
          </rPr>
          <t>SZV_F:OnkormanyzatiUtem1</t>
        </r>
      </text>
    </comment>
    <comment ref="Z48" authorId="0" shapeId="0" xr:uid="{B6169342-3532-401A-82DF-353B07E88EBB}">
      <text>
        <r>
          <rPr>
            <sz val="11"/>
            <rFont val="Calibri"/>
            <family val="2"/>
            <charset val="238"/>
          </rPr>
          <t>SZV_F:EUUtem1</t>
        </r>
      </text>
    </comment>
    <comment ref="AA48" authorId="0" shapeId="0" xr:uid="{B623A267-EFCA-41FA-8044-97E6B2964F76}">
      <text>
        <r>
          <rPr>
            <sz val="11"/>
            <rFont val="Calibri"/>
            <family val="2"/>
            <charset val="238"/>
          </rPr>
          <t>SZV_F:EgyebUtem1</t>
        </r>
      </text>
    </comment>
    <comment ref="AB48" authorId="0" shapeId="0" xr:uid="{069E8D06-DDB8-4951-96B5-8D39A9471DF8}">
      <text>
        <r>
          <rPr>
            <sz val="11"/>
            <rFont val="Calibri"/>
            <family val="2"/>
            <charset val="238"/>
          </rPr>
          <t>SZV_F:HitelKotvenyUtem1</t>
        </r>
      </text>
    </comment>
    <comment ref="AC48" authorId="0" shapeId="0" xr:uid="{90D3B195-13AC-4497-9594-7B1BD94AB511}">
      <text>
        <r>
          <rPr>
            <sz val="11"/>
            <rFont val="Calibri"/>
            <family val="2"/>
            <charset val="238"/>
          </rPr>
          <t>SZV_F:OsszesenUtem1</t>
        </r>
      </text>
    </comment>
    <comment ref="AF48" authorId="0" shapeId="0" xr:uid="{60DD2A27-2C6D-445E-B5B1-15329EE6122E}">
      <text>
        <r>
          <rPr>
            <sz val="11"/>
            <rFont val="Calibri"/>
            <family val="2"/>
            <charset val="238"/>
          </rPr>
          <t>SZV_F:HDUtem2</t>
        </r>
      </text>
    </comment>
    <comment ref="AG48" authorId="0" shapeId="0" xr:uid="{A0F3D999-4839-472F-A502-50006E1E16FA}">
      <text>
        <r>
          <rPr>
            <sz val="11"/>
            <rFont val="Calibri"/>
            <family val="2"/>
            <charset val="238"/>
          </rPr>
          <t>SZV_F:ECSUtem2</t>
        </r>
      </text>
    </comment>
    <comment ref="AH48" authorId="0" shapeId="0" xr:uid="{719F78E9-2A0C-42A9-8DC7-A747A59F0E33}">
      <text>
        <r>
          <rPr>
            <sz val="11"/>
            <rFont val="Calibri"/>
            <family val="2"/>
            <charset val="238"/>
          </rPr>
          <t>SZV_F:KFHUtem2</t>
        </r>
      </text>
    </comment>
    <comment ref="AI48" authorId="0" shapeId="0" xr:uid="{42FE6365-A498-4035-B79A-9E527B40A9FA}">
      <text>
        <r>
          <rPr>
            <sz val="11"/>
            <rFont val="Calibri"/>
            <family val="2"/>
            <charset val="238"/>
          </rPr>
          <t>SZV_F:Egyeb_SajatUtem2</t>
        </r>
      </text>
    </comment>
    <comment ref="AJ48" authorId="0" shapeId="0" xr:uid="{7E805492-021E-4784-B3C0-E1A626F58100}">
      <text>
        <r>
          <rPr>
            <sz val="11"/>
            <rFont val="Calibri"/>
            <family val="2"/>
            <charset val="238"/>
          </rPr>
          <t>SZV_F:DijUtem2</t>
        </r>
      </text>
    </comment>
    <comment ref="AK48" authorId="0" shapeId="0" xr:uid="{A7D879C6-B448-4C71-98A6-5EBF672D0577}">
      <text>
        <r>
          <rPr>
            <sz val="11"/>
            <rFont val="Calibri"/>
            <family val="2"/>
            <charset val="238"/>
          </rPr>
          <t>SZV_F:EM_Melleklet1_Utem2</t>
        </r>
      </text>
    </comment>
    <comment ref="AL48" authorId="0" shapeId="0" xr:uid="{DF153495-F713-4351-B196-B09DD8794A3F}">
      <text>
        <r>
          <rPr>
            <sz val="11"/>
            <rFont val="Calibri"/>
            <family val="2"/>
            <charset val="238"/>
          </rPr>
          <t>SZV_F:EgyebAllamiUtem2</t>
        </r>
      </text>
    </comment>
    <comment ref="AM48" authorId="0" shapeId="0" xr:uid="{46C34BCA-38FF-4E56-A589-E7A5891B445F}">
      <text>
        <r>
          <rPr>
            <sz val="11"/>
            <rFont val="Calibri"/>
            <family val="2"/>
            <charset val="238"/>
          </rPr>
          <t>SZV_F:OnkormanyzatiUtem2</t>
        </r>
      </text>
    </comment>
    <comment ref="AN48" authorId="0" shapeId="0" xr:uid="{9D45B625-1394-4979-80D7-C78142AAAACE}">
      <text>
        <r>
          <rPr>
            <sz val="11"/>
            <rFont val="Calibri"/>
            <family val="2"/>
            <charset val="238"/>
          </rPr>
          <t>SZV_F:EUUtem2</t>
        </r>
      </text>
    </comment>
    <comment ref="AO48" authorId="0" shapeId="0" xr:uid="{39272067-3C44-4672-B279-6DA3B7B477DD}">
      <text>
        <r>
          <rPr>
            <sz val="11"/>
            <rFont val="Calibri"/>
            <family val="2"/>
            <charset val="238"/>
          </rPr>
          <t>SZV_F:EgyebUtem2</t>
        </r>
      </text>
    </comment>
    <comment ref="AP48" authorId="0" shapeId="0" xr:uid="{EEC19392-A4B2-4621-B5B7-D97394620040}">
      <text>
        <r>
          <rPr>
            <sz val="11"/>
            <rFont val="Calibri"/>
            <family val="2"/>
            <charset val="238"/>
          </rPr>
          <t>SZV_F:HitelKotvenyUtem2</t>
        </r>
      </text>
    </comment>
    <comment ref="AQ48" authorId="0" shapeId="0" xr:uid="{31A96B94-92DF-4E2F-8D9B-BCCA161715FB}">
      <text>
        <r>
          <rPr>
            <sz val="11"/>
            <rFont val="Calibri"/>
            <family val="2"/>
            <charset val="238"/>
          </rPr>
          <t>SZV_F:OsszesenUtem2</t>
        </r>
      </text>
    </comment>
    <comment ref="AR48" authorId="0" shapeId="0" xr:uid="{5484D9BE-0A1A-4452-8A19-DE3D91F54D1C}">
      <text>
        <r>
          <rPr>
            <sz val="11"/>
            <rFont val="Calibri"/>
            <family val="2"/>
            <charset val="238"/>
          </rPr>
          <t>SZV_F:ForrashianyUtem2</t>
        </r>
      </text>
    </comment>
    <comment ref="AU48" authorId="0" shapeId="0" xr:uid="{5C73C934-5400-4D02-AA74-C6AE08576E46}">
      <text>
        <r>
          <rPr>
            <sz val="11"/>
            <rFont val="Calibri"/>
            <family val="2"/>
            <charset val="238"/>
          </rPr>
          <t>SZV_F:Indokolas</t>
        </r>
      </text>
    </comment>
    <comment ref="AV48" authorId="0" shapeId="0" xr:uid="{C1E0B8C5-E54E-4A9F-8CB8-6117FB9F59A3}">
      <text>
        <r>
          <rPr>
            <sz val="11"/>
            <rFont val="Calibri"/>
            <family val="2"/>
            <charset val="238"/>
          </rPr>
          <t>SZV_F:Megjegyzes</t>
        </r>
      </text>
    </comment>
    <comment ref="AW48" authorId="0" shapeId="0" xr:uid="{092811D1-9187-42BD-BCDF-953FAD41E2A1}">
      <text>
        <r>
          <rPr>
            <sz val="11"/>
            <rFont val="Calibri"/>
            <family val="2"/>
            <charset val="238"/>
          </rPr>
          <t>SZV_F:FeladatSorszam</t>
        </r>
      </text>
    </comment>
    <comment ref="AY48" authorId="0" shapeId="0" xr:uid="{94272FA8-CEA0-422B-B694-DC524FD1D867}">
      <text>
        <r>
          <rPr>
            <sz val="11"/>
            <rFont val="Calibri"/>
            <family val="2"/>
            <charset val="238"/>
          </rPr>
          <t>SZV_F:ISA</t>
        </r>
      </text>
    </comment>
    <comment ref="B49" authorId="0" shapeId="0" xr:uid="{3AD4745E-AA10-490D-81EB-B36B20E02355}">
      <text>
        <r>
          <rPr>
            <sz val="11"/>
            <rFont val="Calibri"/>
            <family val="2"/>
            <charset val="238"/>
          </rPr>
          <t>SZV_F:FontossagiSorrent</t>
        </r>
      </text>
    </comment>
    <comment ref="C49" authorId="0" shapeId="0" xr:uid="{D6E775A5-B128-41BF-A859-D156BFA17BE5}">
      <text>
        <r>
          <rPr>
            <sz val="11"/>
            <rFont val="Calibri"/>
            <family val="2"/>
            <charset val="238"/>
          </rPr>
          <t>SZV_F:FeladatKategoria</t>
        </r>
      </text>
    </comment>
    <comment ref="D49" authorId="0" shapeId="0" xr:uid="{F7DEB7CE-EA99-487E-8B9F-1A805DDF1DFA}">
      <text>
        <r>
          <rPr>
            <sz val="11"/>
            <rFont val="Calibri"/>
            <family val="2"/>
            <charset val="238"/>
          </rPr>
          <t>SZV_F:FeladatMegnevezes</t>
        </r>
      </text>
    </comment>
    <comment ref="E49" authorId="0" shapeId="0" xr:uid="{FD39356E-EAC7-4ACD-95A7-E313B4D0EEF3}">
      <text>
        <r>
          <rPr>
            <sz val="11"/>
            <rFont val="Calibri"/>
            <family val="2"/>
            <charset val="238"/>
          </rPr>
          <t>SZV_F:ElviEngedelySzam</t>
        </r>
      </text>
    </comment>
    <comment ref="F49" authorId="0" shapeId="0" xr:uid="{DD06FD60-BCD3-4E30-B097-00E1DA7B68CD}">
      <text>
        <r>
          <rPr>
            <sz val="11"/>
            <rFont val="Calibri"/>
            <family val="2"/>
            <charset val="238"/>
          </rPr>
          <t>SZV_F:VKR_Kod</t>
        </r>
      </text>
    </comment>
    <comment ref="G49" authorId="0" shapeId="0" xr:uid="{40D78645-020D-42C5-A8E8-0EDC8BFB48F8}">
      <text>
        <r>
          <rPr>
            <sz val="11"/>
            <rFont val="Calibri"/>
            <family val="2"/>
            <charset val="238"/>
          </rPr>
          <t>SZV_F:VKR_Nev</t>
        </r>
      </text>
    </comment>
    <comment ref="H49" authorId="0" shapeId="0" xr:uid="{E30AFD33-E342-49C8-B0D9-D801763182F9}">
      <text>
        <r>
          <rPr>
            <sz val="11"/>
            <rFont val="Calibri"/>
            <family val="2"/>
            <charset val="238"/>
          </rPr>
          <t>SZV_F:FeladatAzonosito</t>
        </r>
      </text>
    </comment>
    <comment ref="I49" authorId="0" shapeId="0" xr:uid="{14A6D95E-A00E-469A-9113-A8664B3B0F8A}">
      <text>
        <r>
          <rPr>
            <sz val="11"/>
            <rFont val="Calibri"/>
            <family val="2"/>
            <charset val="238"/>
          </rPr>
          <t>SZV_F:EllatasiTerulet</t>
        </r>
      </text>
    </comment>
    <comment ref="J49" authorId="0" shapeId="0" xr:uid="{33F0C160-896B-4EBD-924A-1382BD018989}">
      <text>
        <r>
          <rPr>
            <sz val="11"/>
            <rFont val="Calibri"/>
            <family val="2"/>
            <charset val="238"/>
          </rPr>
          <t>SZV_F:EllatasertFelelos</t>
        </r>
      </text>
    </comment>
    <comment ref="K49" authorId="0" shapeId="0" xr:uid="{D597B17D-BB20-4EC9-8FB0-AE747FDEB31B}">
      <text>
        <r>
          <rPr>
            <sz val="11"/>
            <rFont val="Calibri"/>
            <family val="2"/>
            <charset val="238"/>
          </rPr>
          <t>SZV_F:TervezettNettoKoltseg</t>
        </r>
      </text>
    </comment>
    <comment ref="L49" authorId="0" shapeId="0" xr:uid="{E0ECCBC5-1479-4DD3-ACBC-9CD6B1CF8DA8}">
      <text>
        <r>
          <rPr>
            <sz val="11"/>
            <rFont val="Calibri"/>
            <family val="2"/>
            <charset val="238"/>
          </rPr>
          <t>SZV_F:IdotartamKezdes</t>
        </r>
      </text>
    </comment>
    <comment ref="M49" authorId="0" shapeId="0" xr:uid="{41521597-8022-4700-8D94-00A897408628}">
      <text>
        <r>
          <rPr>
            <sz val="11"/>
            <rFont val="Calibri"/>
            <family val="2"/>
            <charset val="238"/>
          </rPr>
          <t>SZV_F:IdotartamBefejezes</t>
        </r>
      </text>
    </comment>
    <comment ref="N49" authorId="0" shapeId="0" xr:uid="{48C78B49-6440-4FA5-AB9F-979C067AA580}">
      <text>
        <r>
          <rPr>
            <sz val="11"/>
            <rFont val="Calibri"/>
            <family val="2"/>
            <charset val="238"/>
          </rPr>
          <t>SZV_F:NettoKoltsegUtem1</t>
        </r>
      </text>
    </comment>
    <comment ref="O49" authorId="0" shapeId="0" xr:uid="{13C63D47-6784-47B1-8DEB-F960B9CC1291}">
      <text>
        <r>
          <rPr>
            <sz val="11"/>
            <rFont val="Calibri"/>
            <family val="2"/>
            <charset val="238"/>
          </rPr>
          <t>SZV_F:NettoKoltsegUtem2</t>
        </r>
      </text>
    </comment>
    <comment ref="P49" authorId="0" shapeId="0" xr:uid="{3B7038F1-A072-4E47-8F13-E73F99CA8520}">
      <text>
        <r>
          <rPr>
            <sz val="11"/>
            <rFont val="Calibri"/>
            <family val="2"/>
            <charset val="238"/>
          </rPr>
          <t>SZV_F:EM_Melleklet2_KTG</t>
        </r>
      </text>
    </comment>
    <comment ref="R49" authorId="0" shapeId="0" xr:uid="{0CA43990-3A56-443E-B5BC-5908BE6F5D64}">
      <text>
        <r>
          <rPr>
            <sz val="11"/>
            <rFont val="Calibri"/>
            <family val="2"/>
            <charset val="238"/>
          </rPr>
          <t>SZV_F:HDUtem1</t>
        </r>
      </text>
    </comment>
    <comment ref="S49" authorId="0" shapeId="0" xr:uid="{F97ACB25-4329-4022-BF68-0CE4079B0044}">
      <text>
        <r>
          <rPr>
            <sz val="11"/>
            <rFont val="Calibri"/>
            <family val="2"/>
            <charset val="238"/>
          </rPr>
          <t>SZV_F:ECSUtem1</t>
        </r>
      </text>
    </comment>
    <comment ref="T49" authorId="0" shapeId="0" xr:uid="{6E38FC9D-830A-4C58-9D88-22DCC9CBD20F}">
      <text>
        <r>
          <rPr>
            <sz val="11"/>
            <rFont val="Calibri"/>
            <family val="2"/>
            <charset val="238"/>
          </rPr>
          <t>SZV_F:KFHUtem1</t>
        </r>
      </text>
    </comment>
    <comment ref="U49" authorId="0" shapeId="0" xr:uid="{7ADAD4DB-C46E-4ED0-B60A-D5EC0FF6A5FE}">
      <text>
        <r>
          <rPr>
            <sz val="11"/>
            <rFont val="Calibri"/>
            <family val="2"/>
            <charset val="238"/>
          </rPr>
          <t>SZV_F:Egyeb_SajatUtem1</t>
        </r>
      </text>
    </comment>
    <comment ref="V49" authorId="0" shapeId="0" xr:uid="{16BD407C-A33E-4F68-9F3A-41A2399AA741}">
      <text>
        <r>
          <rPr>
            <sz val="11"/>
            <rFont val="Calibri"/>
            <family val="2"/>
            <charset val="238"/>
          </rPr>
          <t>SZV_F:DijUtem1</t>
        </r>
      </text>
    </comment>
    <comment ref="W49" authorId="0" shapeId="0" xr:uid="{04C43F73-3984-4F68-8066-E20B3A0C0E26}">
      <text>
        <r>
          <rPr>
            <sz val="11"/>
            <rFont val="Calibri"/>
            <family val="2"/>
            <charset val="238"/>
          </rPr>
          <t>SZV_F:EM_Melleklet1_Utem1</t>
        </r>
      </text>
    </comment>
    <comment ref="X49" authorId="0" shapeId="0" xr:uid="{771184A8-AFCF-41EE-B35C-960D833412A3}">
      <text>
        <r>
          <rPr>
            <sz val="11"/>
            <rFont val="Calibri"/>
            <family val="2"/>
            <charset val="238"/>
          </rPr>
          <t>SZV_F:EgyebAllamiUtem1</t>
        </r>
      </text>
    </comment>
    <comment ref="Y49" authorId="0" shapeId="0" xr:uid="{520F3EF4-A93D-4362-B197-D0238DD42244}">
      <text>
        <r>
          <rPr>
            <sz val="11"/>
            <rFont val="Calibri"/>
            <family val="2"/>
            <charset val="238"/>
          </rPr>
          <t>SZV_F:OnkormanyzatiUtem1</t>
        </r>
      </text>
    </comment>
    <comment ref="Z49" authorId="0" shapeId="0" xr:uid="{EFCE641A-24AF-402B-AADD-B45FF0D65CD1}">
      <text>
        <r>
          <rPr>
            <sz val="11"/>
            <rFont val="Calibri"/>
            <family val="2"/>
            <charset val="238"/>
          </rPr>
          <t>SZV_F:EUUtem1</t>
        </r>
      </text>
    </comment>
    <comment ref="AA49" authorId="0" shapeId="0" xr:uid="{9B4FC4AE-EF10-4A17-B680-98891E8715BD}">
      <text>
        <r>
          <rPr>
            <sz val="11"/>
            <rFont val="Calibri"/>
            <family val="2"/>
            <charset val="238"/>
          </rPr>
          <t>SZV_F:EgyebUtem1</t>
        </r>
      </text>
    </comment>
    <comment ref="AB49" authorId="0" shapeId="0" xr:uid="{4C67BBF5-B403-42EB-BE45-9736D7341A90}">
      <text>
        <r>
          <rPr>
            <sz val="11"/>
            <rFont val="Calibri"/>
            <family val="2"/>
            <charset val="238"/>
          </rPr>
          <t>SZV_F:HitelKotvenyUtem1</t>
        </r>
      </text>
    </comment>
    <comment ref="AC49" authorId="0" shapeId="0" xr:uid="{C6DE8D3C-80B8-4B4D-9734-D5132FF26BAD}">
      <text>
        <r>
          <rPr>
            <sz val="11"/>
            <rFont val="Calibri"/>
            <family val="2"/>
            <charset val="238"/>
          </rPr>
          <t>SZV_F:OsszesenUtem1</t>
        </r>
      </text>
    </comment>
    <comment ref="AF49" authorId="0" shapeId="0" xr:uid="{BF988432-DB85-450F-917C-F43DC806B393}">
      <text>
        <r>
          <rPr>
            <sz val="11"/>
            <rFont val="Calibri"/>
            <family val="2"/>
            <charset val="238"/>
          </rPr>
          <t>SZV_F:HDUtem2</t>
        </r>
      </text>
    </comment>
    <comment ref="AG49" authorId="0" shapeId="0" xr:uid="{6FC4777B-2A91-462D-BE8E-05A7A99C89FE}">
      <text>
        <r>
          <rPr>
            <sz val="11"/>
            <rFont val="Calibri"/>
            <family val="2"/>
            <charset val="238"/>
          </rPr>
          <t>SZV_F:ECSUtem2</t>
        </r>
      </text>
    </comment>
    <comment ref="AH49" authorId="0" shapeId="0" xr:uid="{1251B62D-EBAD-4F9F-88F0-B3DD3BEAB1C4}">
      <text>
        <r>
          <rPr>
            <sz val="11"/>
            <rFont val="Calibri"/>
            <family val="2"/>
            <charset val="238"/>
          </rPr>
          <t>SZV_F:KFHUtem2</t>
        </r>
      </text>
    </comment>
    <comment ref="AI49" authorId="0" shapeId="0" xr:uid="{46A344B2-413C-4502-B1DB-938F968BB9AC}">
      <text>
        <r>
          <rPr>
            <sz val="11"/>
            <rFont val="Calibri"/>
            <family val="2"/>
            <charset val="238"/>
          </rPr>
          <t>SZV_F:Egyeb_SajatUtem2</t>
        </r>
      </text>
    </comment>
    <comment ref="AJ49" authorId="0" shapeId="0" xr:uid="{4D9A36BB-4800-4A2A-8AFD-EC00CD7ADDD5}">
      <text>
        <r>
          <rPr>
            <sz val="11"/>
            <rFont val="Calibri"/>
            <family val="2"/>
            <charset val="238"/>
          </rPr>
          <t>SZV_F:DijUtem2</t>
        </r>
      </text>
    </comment>
    <comment ref="AK49" authorId="0" shapeId="0" xr:uid="{7843CED7-20FD-4FCE-8D30-9A24BF43327F}">
      <text>
        <r>
          <rPr>
            <sz val="11"/>
            <rFont val="Calibri"/>
            <family val="2"/>
            <charset val="238"/>
          </rPr>
          <t>SZV_F:EM_Melleklet1_Utem2</t>
        </r>
      </text>
    </comment>
    <comment ref="AL49" authorId="0" shapeId="0" xr:uid="{49430DE6-EBC2-4E81-964A-DF1A3095BBEF}">
      <text>
        <r>
          <rPr>
            <sz val="11"/>
            <rFont val="Calibri"/>
            <family val="2"/>
            <charset val="238"/>
          </rPr>
          <t>SZV_F:EgyebAllamiUtem2</t>
        </r>
      </text>
    </comment>
    <comment ref="AM49" authorId="0" shapeId="0" xr:uid="{D54109BA-384A-4B98-A574-42673A2456BE}">
      <text>
        <r>
          <rPr>
            <sz val="11"/>
            <rFont val="Calibri"/>
            <family val="2"/>
            <charset val="238"/>
          </rPr>
          <t>SZV_F:OnkormanyzatiUtem2</t>
        </r>
      </text>
    </comment>
    <comment ref="AN49" authorId="0" shapeId="0" xr:uid="{F5D75C4C-CB34-4415-96DE-B1D70D45F39F}">
      <text>
        <r>
          <rPr>
            <sz val="11"/>
            <rFont val="Calibri"/>
            <family val="2"/>
            <charset val="238"/>
          </rPr>
          <t>SZV_F:EUUtem2</t>
        </r>
      </text>
    </comment>
    <comment ref="AO49" authorId="0" shapeId="0" xr:uid="{766ADC18-30B2-4661-90DC-59BDA85BBE11}">
      <text>
        <r>
          <rPr>
            <sz val="11"/>
            <rFont val="Calibri"/>
            <family val="2"/>
            <charset val="238"/>
          </rPr>
          <t>SZV_F:EgyebUtem2</t>
        </r>
      </text>
    </comment>
    <comment ref="AP49" authorId="0" shapeId="0" xr:uid="{E24DC652-7A6C-4334-B00B-63D28E34D904}">
      <text>
        <r>
          <rPr>
            <sz val="11"/>
            <rFont val="Calibri"/>
            <family val="2"/>
            <charset val="238"/>
          </rPr>
          <t>SZV_F:HitelKotvenyUtem2</t>
        </r>
      </text>
    </comment>
    <comment ref="AQ49" authorId="0" shapeId="0" xr:uid="{F66445BB-0A09-46DB-BBD4-14DD75077C95}">
      <text>
        <r>
          <rPr>
            <sz val="11"/>
            <rFont val="Calibri"/>
            <family val="2"/>
            <charset val="238"/>
          </rPr>
          <t>SZV_F:OsszesenUtem2</t>
        </r>
      </text>
    </comment>
    <comment ref="AR49" authorId="0" shapeId="0" xr:uid="{19BB23A8-75AB-4BCD-8A7C-ECD099095D3A}">
      <text>
        <r>
          <rPr>
            <sz val="11"/>
            <rFont val="Calibri"/>
            <family val="2"/>
            <charset val="238"/>
          </rPr>
          <t>SZV_F:ForrashianyUtem2</t>
        </r>
      </text>
    </comment>
    <comment ref="AU49" authorId="0" shapeId="0" xr:uid="{4DB1D9CB-2DE8-4111-8013-A529DF42AEA4}">
      <text>
        <r>
          <rPr>
            <sz val="11"/>
            <rFont val="Calibri"/>
            <family val="2"/>
            <charset val="238"/>
          </rPr>
          <t>SZV_F:Indokolas</t>
        </r>
      </text>
    </comment>
    <comment ref="AV49" authorId="0" shapeId="0" xr:uid="{8837773B-B202-4536-9B2C-616AF1E21A5D}">
      <text>
        <r>
          <rPr>
            <sz val="11"/>
            <rFont val="Calibri"/>
            <family val="2"/>
            <charset val="238"/>
          </rPr>
          <t>SZV_F:Megjegyzes</t>
        </r>
      </text>
    </comment>
    <comment ref="AW49" authorId="0" shapeId="0" xr:uid="{1C0E7823-2C8E-49FF-8180-55A33699416E}">
      <text>
        <r>
          <rPr>
            <sz val="11"/>
            <rFont val="Calibri"/>
            <family val="2"/>
            <charset val="238"/>
          </rPr>
          <t>SZV_F:FeladatSorszam</t>
        </r>
      </text>
    </comment>
    <comment ref="AY49" authorId="0" shapeId="0" xr:uid="{40F113A4-9432-441A-BE1B-293AE88FDAE0}">
      <text>
        <r>
          <rPr>
            <sz val="11"/>
            <rFont val="Calibri"/>
            <family val="2"/>
            <charset val="238"/>
          </rPr>
          <t>SZV_F:ISA</t>
        </r>
      </text>
    </comment>
    <comment ref="B50" authorId="0" shapeId="0" xr:uid="{FE9A4FE4-B8DB-4D91-ADE8-F2244A229473}">
      <text>
        <r>
          <rPr>
            <sz val="11"/>
            <rFont val="Calibri"/>
            <family val="2"/>
            <charset val="238"/>
          </rPr>
          <t>SZV_F:FontossagiSorrent</t>
        </r>
      </text>
    </comment>
    <comment ref="C50" authorId="0" shapeId="0" xr:uid="{EC17678B-E7B7-47D1-BC68-DA6E0AABCD0C}">
      <text>
        <r>
          <rPr>
            <sz val="11"/>
            <rFont val="Calibri"/>
            <family val="2"/>
            <charset val="238"/>
          </rPr>
          <t>SZV_F:FeladatKategoria</t>
        </r>
      </text>
    </comment>
    <comment ref="D50" authorId="0" shapeId="0" xr:uid="{E25E3567-6A89-46B2-8353-82FE8C1C3FC8}">
      <text>
        <r>
          <rPr>
            <sz val="11"/>
            <rFont val="Calibri"/>
            <family val="2"/>
            <charset val="238"/>
          </rPr>
          <t>SZV_F:FeladatMegnevezes</t>
        </r>
      </text>
    </comment>
    <comment ref="E50" authorId="0" shapeId="0" xr:uid="{23F95379-0DBA-422E-A5C4-78738ED0A4AE}">
      <text>
        <r>
          <rPr>
            <sz val="11"/>
            <rFont val="Calibri"/>
            <family val="2"/>
            <charset val="238"/>
          </rPr>
          <t>SZV_F:ElviEngedelySzam</t>
        </r>
      </text>
    </comment>
    <comment ref="F50" authorId="0" shapeId="0" xr:uid="{99075FD0-F772-4A76-9AF7-59B7FE5B4D87}">
      <text>
        <r>
          <rPr>
            <sz val="11"/>
            <rFont val="Calibri"/>
            <family val="2"/>
            <charset val="238"/>
          </rPr>
          <t>SZV_F:VKR_Kod</t>
        </r>
      </text>
    </comment>
    <comment ref="G50" authorId="0" shapeId="0" xr:uid="{2D573820-90DA-43DE-8710-E5B365E6C443}">
      <text>
        <r>
          <rPr>
            <sz val="11"/>
            <rFont val="Calibri"/>
            <family val="2"/>
            <charset val="238"/>
          </rPr>
          <t>SZV_F:VKR_Nev</t>
        </r>
      </text>
    </comment>
    <comment ref="H50" authorId="0" shapeId="0" xr:uid="{82AE0654-5C3A-408A-8286-753C893F6388}">
      <text>
        <r>
          <rPr>
            <sz val="11"/>
            <rFont val="Calibri"/>
            <family val="2"/>
            <charset val="238"/>
          </rPr>
          <t>SZV_F:FeladatAzonosito</t>
        </r>
      </text>
    </comment>
    <comment ref="I50" authorId="0" shapeId="0" xr:uid="{A6F7AAF4-D9B8-4D34-B12A-B092D48B3630}">
      <text>
        <r>
          <rPr>
            <sz val="11"/>
            <rFont val="Calibri"/>
            <family val="2"/>
            <charset val="238"/>
          </rPr>
          <t>SZV_F:EllatasiTerulet</t>
        </r>
      </text>
    </comment>
    <comment ref="J50" authorId="0" shapeId="0" xr:uid="{549DDEAA-9FBF-4F5F-B6AF-33B782C2B532}">
      <text>
        <r>
          <rPr>
            <sz val="11"/>
            <rFont val="Calibri"/>
            <family val="2"/>
            <charset val="238"/>
          </rPr>
          <t>SZV_F:EllatasertFelelos</t>
        </r>
      </text>
    </comment>
    <comment ref="K50" authorId="0" shapeId="0" xr:uid="{9BC2F5A2-B37E-40FF-8F5C-9ED1E1FA13D2}">
      <text>
        <r>
          <rPr>
            <sz val="11"/>
            <rFont val="Calibri"/>
            <family val="2"/>
            <charset val="238"/>
          </rPr>
          <t>SZV_F:TervezettNettoKoltseg</t>
        </r>
      </text>
    </comment>
    <comment ref="L50" authorId="0" shapeId="0" xr:uid="{54B95C80-862D-4C1A-A604-72F98044D1ED}">
      <text>
        <r>
          <rPr>
            <sz val="11"/>
            <rFont val="Calibri"/>
            <family val="2"/>
            <charset val="238"/>
          </rPr>
          <t>SZV_F:IdotartamKezdes</t>
        </r>
      </text>
    </comment>
    <comment ref="M50" authorId="0" shapeId="0" xr:uid="{12511D66-DFA3-4CCB-8885-289255ABA456}">
      <text>
        <r>
          <rPr>
            <sz val="11"/>
            <rFont val="Calibri"/>
            <family val="2"/>
            <charset val="238"/>
          </rPr>
          <t>SZV_F:IdotartamBefejezes</t>
        </r>
      </text>
    </comment>
    <comment ref="N50" authorId="0" shapeId="0" xr:uid="{0491B1F1-BB2B-4476-B388-99FCB40F8B65}">
      <text>
        <r>
          <rPr>
            <sz val="11"/>
            <rFont val="Calibri"/>
            <family val="2"/>
            <charset val="238"/>
          </rPr>
          <t>SZV_F:NettoKoltsegUtem1</t>
        </r>
      </text>
    </comment>
    <comment ref="O50" authorId="0" shapeId="0" xr:uid="{5571D6C2-8C30-40B6-9A3C-4A9C0B29183E}">
      <text>
        <r>
          <rPr>
            <sz val="11"/>
            <rFont val="Calibri"/>
            <family val="2"/>
            <charset val="238"/>
          </rPr>
          <t>SZV_F:NettoKoltsegUtem2</t>
        </r>
      </text>
    </comment>
    <comment ref="P50" authorId="0" shapeId="0" xr:uid="{1A5C5229-6EB4-4B77-96BD-35C4D0B6A8D5}">
      <text>
        <r>
          <rPr>
            <sz val="11"/>
            <rFont val="Calibri"/>
            <family val="2"/>
            <charset val="238"/>
          </rPr>
          <t>SZV_F:EM_Melleklet2_KTG</t>
        </r>
      </text>
    </comment>
    <comment ref="R50" authorId="0" shapeId="0" xr:uid="{354CBB6C-131A-4F09-A57D-184FC3F49122}">
      <text>
        <r>
          <rPr>
            <sz val="11"/>
            <rFont val="Calibri"/>
            <family val="2"/>
            <charset val="238"/>
          </rPr>
          <t>SZV_F:HDUtem1</t>
        </r>
      </text>
    </comment>
    <comment ref="S50" authorId="0" shapeId="0" xr:uid="{750EDFEF-4C2F-4E97-9152-2185E456409C}">
      <text>
        <r>
          <rPr>
            <sz val="11"/>
            <rFont val="Calibri"/>
            <family val="2"/>
            <charset val="238"/>
          </rPr>
          <t>SZV_F:ECSUtem1</t>
        </r>
      </text>
    </comment>
    <comment ref="T50" authorId="0" shapeId="0" xr:uid="{0C969772-BED0-4D43-B4A6-DE544EF5C6D8}">
      <text>
        <r>
          <rPr>
            <sz val="11"/>
            <rFont val="Calibri"/>
            <family val="2"/>
            <charset val="238"/>
          </rPr>
          <t>SZV_F:KFHUtem1</t>
        </r>
      </text>
    </comment>
    <comment ref="U50" authorId="0" shapeId="0" xr:uid="{1EAFA766-13C6-428D-A242-4B283DCC40F9}">
      <text>
        <r>
          <rPr>
            <sz val="11"/>
            <rFont val="Calibri"/>
            <family val="2"/>
            <charset val="238"/>
          </rPr>
          <t>SZV_F:Egyeb_SajatUtem1</t>
        </r>
      </text>
    </comment>
    <comment ref="V50" authorId="0" shapeId="0" xr:uid="{CB278254-6CFC-45EF-9284-DB49354E5138}">
      <text>
        <r>
          <rPr>
            <sz val="11"/>
            <rFont val="Calibri"/>
            <family val="2"/>
            <charset val="238"/>
          </rPr>
          <t>SZV_F:DijUtem1</t>
        </r>
      </text>
    </comment>
    <comment ref="W50" authorId="0" shapeId="0" xr:uid="{67725E1F-CD4F-411F-85A4-E1451D0D3E5C}">
      <text>
        <r>
          <rPr>
            <sz val="11"/>
            <rFont val="Calibri"/>
            <family val="2"/>
            <charset val="238"/>
          </rPr>
          <t>SZV_F:EM_Melleklet1_Utem1</t>
        </r>
      </text>
    </comment>
    <comment ref="X50" authorId="0" shapeId="0" xr:uid="{87F8F9C4-0318-423B-9723-C65334E53516}">
      <text>
        <r>
          <rPr>
            <sz val="11"/>
            <rFont val="Calibri"/>
            <family val="2"/>
            <charset val="238"/>
          </rPr>
          <t>SZV_F:EgyebAllamiUtem1</t>
        </r>
      </text>
    </comment>
    <comment ref="Y50" authorId="0" shapeId="0" xr:uid="{5349B44C-E229-49B8-AA79-58A781EA2E0D}">
      <text>
        <r>
          <rPr>
            <sz val="11"/>
            <rFont val="Calibri"/>
            <family val="2"/>
            <charset val="238"/>
          </rPr>
          <t>SZV_F:OnkormanyzatiUtem1</t>
        </r>
      </text>
    </comment>
    <comment ref="Z50" authorId="0" shapeId="0" xr:uid="{36C4E1A1-2188-48F7-93F4-4F9F2AEB3857}">
      <text>
        <r>
          <rPr>
            <sz val="11"/>
            <rFont val="Calibri"/>
            <family val="2"/>
            <charset val="238"/>
          </rPr>
          <t>SZV_F:EUUtem1</t>
        </r>
      </text>
    </comment>
    <comment ref="AA50" authorId="0" shapeId="0" xr:uid="{7F7FAA6A-173E-4592-B028-8A7219091603}">
      <text>
        <r>
          <rPr>
            <sz val="11"/>
            <rFont val="Calibri"/>
            <family val="2"/>
            <charset val="238"/>
          </rPr>
          <t>SZV_F:EgyebUtem1</t>
        </r>
      </text>
    </comment>
    <comment ref="AB50" authorId="0" shapeId="0" xr:uid="{8BA6BC9E-BCA7-42DA-952D-7949D9A6C685}">
      <text>
        <r>
          <rPr>
            <sz val="11"/>
            <rFont val="Calibri"/>
            <family val="2"/>
            <charset val="238"/>
          </rPr>
          <t>SZV_F:HitelKotvenyUtem1</t>
        </r>
      </text>
    </comment>
    <comment ref="AC50" authorId="0" shapeId="0" xr:uid="{8B4BF84B-653E-43A4-8DDC-321B4A8AE536}">
      <text>
        <r>
          <rPr>
            <sz val="11"/>
            <rFont val="Calibri"/>
            <family val="2"/>
            <charset val="238"/>
          </rPr>
          <t>SZV_F:OsszesenUtem1</t>
        </r>
      </text>
    </comment>
    <comment ref="AF50" authorId="0" shapeId="0" xr:uid="{36971A8F-C4CB-4FF0-B6BB-05772BCEB600}">
      <text>
        <r>
          <rPr>
            <sz val="11"/>
            <rFont val="Calibri"/>
            <family val="2"/>
            <charset val="238"/>
          </rPr>
          <t>SZV_F:HDUtem2</t>
        </r>
      </text>
    </comment>
    <comment ref="AG50" authorId="0" shapeId="0" xr:uid="{381FEEEE-F338-45BB-89EC-FBF92F928834}">
      <text>
        <r>
          <rPr>
            <sz val="11"/>
            <rFont val="Calibri"/>
            <family val="2"/>
            <charset val="238"/>
          </rPr>
          <t>SZV_F:ECSUtem2</t>
        </r>
      </text>
    </comment>
    <comment ref="AH50" authorId="0" shapeId="0" xr:uid="{93CD71A3-8038-4C97-A7FC-FC32BA584719}">
      <text>
        <r>
          <rPr>
            <sz val="11"/>
            <rFont val="Calibri"/>
            <family val="2"/>
            <charset val="238"/>
          </rPr>
          <t>SZV_F:KFHUtem2</t>
        </r>
      </text>
    </comment>
    <comment ref="AI50" authorId="0" shapeId="0" xr:uid="{7B20C82D-4F7F-4A0B-9A3E-765D244522FA}">
      <text>
        <r>
          <rPr>
            <sz val="11"/>
            <rFont val="Calibri"/>
            <family val="2"/>
            <charset val="238"/>
          </rPr>
          <t>SZV_F:Egyeb_SajatUtem2</t>
        </r>
      </text>
    </comment>
    <comment ref="AJ50" authorId="0" shapeId="0" xr:uid="{A31FDCD2-1A29-46E8-94CE-258715F114E6}">
      <text>
        <r>
          <rPr>
            <sz val="11"/>
            <rFont val="Calibri"/>
            <family val="2"/>
            <charset val="238"/>
          </rPr>
          <t>SZV_F:DijUtem2</t>
        </r>
      </text>
    </comment>
    <comment ref="AK50" authorId="0" shapeId="0" xr:uid="{B2609029-D0E2-413A-9490-0EBE4E23226F}">
      <text>
        <r>
          <rPr>
            <sz val="11"/>
            <rFont val="Calibri"/>
            <family val="2"/>
            <charset val="238"/>
          </rPr>
          <t>SZV_F:EM_Melleklet1_Utem2</t>
        </r>
      </text>
    </comment>
    <comment ref="AL50" authorId="0" shapeId="0" xr:uid="{2EC4C2A7-ADFE-42AD-903D-40405F16B35F}">
      <text>
        <r>
          <rPr>
            <sz val="11"/>
            <rFont val="Calibri"/>
            <family val="2"/>
            <charset val="238"/>
          </rPr>
          <t>SZV_F:EgyebAllamiUtem2</t>
        </r>
      </text>
    </comment>
    <comment ref="AM50" authorId="0" shapeId="0" xr:uid="{FCEF85E4-4B8C-43CE-B274-2807350E611A}">
      <text>
        <r>
          <rPr>
            <sz val="11"/>
            <rFont val="Calibri"/>
            <family val="2"/>
            <charset val="238"/>
          </rPr>
          <t>SZV_F:OnkormanyzatiUtem2</t>
        </r>
      </text>
    </comment>
    <comment ref="AN50" authorId="0" shapeId="0" xr:uid="{C8DD31E9-F643-474A-A4DD-4FE8D513E60D}">
      <text>
        <r>
          <rPr>
            <sz val="11"/>
            <rFont val="Calibri"/>
            <family val="2"/>
            <charset val="238"/>
          </rPr>
          <t>SZV_F:EUUtem2</t>
        </r>
      </text>
    </comment>
    <comment ref="AO50" authorId="0" shapeId="0" xr:uid="{409FA90D-63A5-4543-925F-B3DBCD2A924B}">
      <text>
        <r>
          <rPr>
            <sz val="11"/>
            <rFont val="Calibri"/>
            <family val="2"/>
            <charset val="238"/>
          </rPr>
          <t>SZV_F:EgyebUtem2</t>
        </r>
      </text>
    </comment>
    <comment ref="AP50" authorId="0" shapeId="0" xr:uid="{BC60B7A9-A750-47A2-9CBA-510294D7C8F5}">
      <text>
        <r>
          <rPr>
            <sz val="11"/>
            <rFont val="Calibri"/>
            <family val="2"/>
            <charset val="238"/>
          </rPr>
          <t>SZV_F:HitelKotvenyUtem2</t>
        </r>
      </text>
    </comment>
    <comment ref="AQ50" authorId="0" shapeId="0" xr:uid="{203BA797-54C6-4CF6-9C5F-B20AD4CDCAA0}">
      <text>
        <r>
          <rPr>
            <sz val="11"/>
            <rFont val="Calibri"/>
            <family val="2"/>
            <charset val="238"/>
          </rPr>
          <t>SZV_F:OsszesenUtem2</t>
        </r>
      </text>
    </comment>
    <comment ref="AR50" authorId="0" shapeId="0" xr:uid="{A226AAA6-9234-484A-8CC1-6B46F202A1EE}">
      <text>
        <r>
          <rPr>
            <sz val="11"/>
            <rFont val="Calibri"/>
            <family val="2"/>
            <charset val="238"/>
          </rPr>
          <t>SZV_F:ForrashianyUtem2</t>
        </r>
      </text>
    </comment>
    <comment ref="AU50" authorId="0" shapeId="0" xr:uid="{79F6AF87-05E7-455D-9509-3A8F0B932CAD}">
      <text>
        <r>
          <rPr>
            <sz val="11"/>
            <rFont val="Calibri"/>
            <family val="2"/>
            <charset val="238"/>
          </rPr>
          <t>SZV_F:Indokolas</t>
        </r>
      </text>
    </comment>
    <comment ref="AV50" authorId="0" shapeId="0" xr:uid="{795918BD-92EF-4393-914D-7CA9C2B47981}">
      <text>
        <r>
          <rPr>
            <sz val="11"/>
            <rFont val="Calibri"/>
            <family val="2"/>
            <charset val="238"/>
          </rPr>
          <t>SZV_F:Megjegyzes</t>
        </r>
      </text>
    </comment>
    <comment ref="AW50" authorId="0" shapeId="0" xr:uid="{A87C59FB-E243-4CE1-8222-83DC8DDE7119}">
      <text>
        <r>
          <rPr>
            <sz val="11"/>
            <rFont val="Calibri"/>
            <family val="2"/>
            <charset val="238"/>
          </rPr>
          <t>SZV_F:FeladatSorszam</t>
        </r>
      </text>
    </comment>
    <comment ref="AY50" authorId="0" shapeId="0" xr:uid="{B71A3A3F-79C4-4180-8088-A713664AAD95}">
      <text>
        <r>
          <rPr>
            <sz val="11"/>
            <rFont val="Calibri"/>
            <family val="2"/>
            <charset val="238"/>
          </rPr>
          <t>SZV_F:ISA</t>
        </r>
      </text>
    </comment>
    <comment ref="B51" authorId="0" shapeId="0" xr:uid="{55FD5CCC-49D7-4330-BFD7-8034A6776A2C}">
      <text>
        <r>
          <rPr>
            <sz val="11"/>
            <rFont val="Calibri"/>
            <family val="2"/>
            <charset val="238"/>
          </rPr>
          <t>SZV_F:FontossagiSorrent</t>
        </r>
      </text>
    </comment>
    <comment ref="C51" authorId="0" shapeId="0" xr:uid="{B34493D9-B802-4163-B38D-3B94939274E3}">
      <text>
        <r>
          <rPr>
            <sz val="11"/>
            <rFont val="Calibri"/>
            <family val="2"/>
            <charset val="238"/>
          </rPr>
          <t>SZV_F:FeladatKategoria</t>
        </r>
      </text>
    </comment>
    <comment ref="D51" authorId="0" shapeId="0" xr:uid="{1E858B2B-E1F7-43A6-B2AC-D0FF961C1C56}">
      <text>
        <r>
          <rPr>
            <sz val="11"/>
            <rFont val="Calibri"/>
            <family val="2"/>
            <charset val="238"/>
          </rPr>
          <t>SZV_F:FeladatMegnevezes</t>
        </r>
      </text>
    </comment>
    <comment ref="E51" authorId="0" shapeId="0" xr:uid="{3A01E97C-0105-4CCC-B5B8-937BCA784AE5}">
      <text>
        <r>
          <rPr>
            <sz val="11"/>
            <rFont val="Calibri"/>
            <family val="2"/>
            <charset val="238"/>
          </rPr>
          <t>SZV_F:ElviEngedelySzam</t>
        </r>
      </text>
    </comment>
    <comment ref="F51" authorId="0" shapeId="0" xr:uid="{174A253B-EF71-40A7-9454-86C781F2618A}">
      <text>
        <r>
          <rPr>
            <sz val="11"/>
            <rFont val="Calibri"/>
            <family val="2"/>
            <charset val="238"/>
          </rPr>
          <t>SZV_F:VKR_Kod</t>
        </r>
      </text>
    </comment>
    <comment ref="G51" authorId="0" shapeId="0" xr:uid="{AA2EAE55-F1A8-45C7-9EE8-DF3A2136D79F}">
      <text>
        <r>
          <rPr>
            <sz val="11"/>
            <rFont val="Calibri"/>
            <family val="2"/>
            <charset val="238"/>
          </rPr>
          <t>SZV_F:VKR_Nev</t>
        </r>
      </text>
    </comment>
    <comment ref="H51" authorId="0" shapeId="0" xr:uid="{360BB68F-5382-47A2-A081-1E633ADADC24}">
      <text>
        <r>
          <rPr>
            <sz val="11"/>
            <rFont val="Calibri"/>
            <family val="2"/>
            <charset val="238"/>
          </rPr>
          <t>SZV_F:FeladatAzonosito</t>
        </r>
      </text>
    </comment>
    <comment ref="I51" authorId="0" shapeId="0" xr:uid="{75D9F56E-3A5C-4CF9-A678-99BDB13DC3A6}">
      <text>
        <r>
          <rPr>
            <sz val="11"/>
            <rFont val="Calibri"/>
            <family val="2"/>
            <charset val="238"/>
          </rPr>
          <t>SZV_F:EllatasiTerulet</t>
        </r>
      </text>
    </comment>
    <comment ref="J51" authorId="0" shapeId="0" xr:uid="{CC114871-353B-4BC6-900D-F833CE810B15}">
      <text>
        <r>
          <rPr>
            <sz val="11"/>
            <rFont val="Calibri"/>
            <family val="2"/>
            <charset val="238"/>
          </rPr>
          <t>SZV_F:EllatasertFelelos</t>
        </r>
      </text>
    </comment>
    <comment ref="K51" authorId="0" shapeId="0" xr:uid="{9C18F20B-B1B2-44A4-B09A-06EB259EA582}">
      <text>
        <r>
          <rPr>
            <sz val="11"/>
            <rFont val="Calibri"/>
            <family val="2"/>
            <charset val="238"/>
          </rPr>
          <t>SZV_F:TervezettNettoKoltseg</t>
        </r>
      </text>
    </comment>
    <comment ref="L51" authorId="0" shapeId="0" xr:uid="{1BA81235-126C-46EB-966C-3306E994F41C}">
      <text>
        <r>
          <rPr>
            <sz val="11"/>
            <rFont val="Calibri"/>
            <family val="2"/>
            <charset val="238"/>
          </rPr>
          <t>SZV_F:IdotartamKezdes</t>
        </r>
      </text>
    </comment>
    <comment ref="M51" authorId="0" shapeId="0" xr:uid="{FD9137DA-6F09-4472-96DE-A63C1CF3E6C6}">
      <text>
        <r>
          <rPr>
            <sz val="11"/>
            <rFont val="Calibri"/>
            <family val="2"/>
            <charset val="238"/>
          </rPr>
          <t>SZV_F:IdotartamBefejezes</t>
        </r>
      </text>
    </comment>
    <comment ref="N51" authorId="0" shapeId="0" xr:uid="{ED58756E-C0F4-4A30-9504-B9CB5E1C1CEA}">
      <text>
        <r>
          <rPr>
            <sz val="11"/>
            <rFont val="Calibri"/>
            <family val="2"/>
            <charset val="238"/>
          </rPr>
          <t>SZV_F:NettoKoltsegUtem1</t>
        </r>
      </text>
    </comment>
    <comment ref="O51" authorId="0" shapeId="0" xr:uid="{B802CA00-2122-402B-B683-6C2AB9564566}">
      <text>
        <r>
          <rPr>
            <sz val="11"/>
            <rFont val="Calibri"/>
            <family val="2"/>
            <charset val="238"/>
          </rPr>
          <t>SZV_F:NettoKoltsegUtem2</t>
        </r>
      </text>
    </comment>
    <comment ref="P51" authorId="0" shapeId="0" xr:uid="{48149561-9363-4DAC-93C4-AE56FE096AE3}">
      <text>
        <r>
          <rPr>
            <sz val="11"/>
            <rFont val="Calibri"/>
            <family val="2"/>
            <charset val="238"/>
          </rPr>
          <t>SZV_F:EM_Melleklet2_KTG</t>
        </r>
      </text>
    </comment>
    <comment ref="R51" authorId="0" shapeId="0" xr:uid="{AAE1A66F-BFC6-4946-ABDE-AD103D35C637}">
      <text>
        <r>
          <rPr>
            <sz val="11"/>
            <rFont val="Calibri"/>
            <family val="2"/>
            <charset val="238"/>
          </rPr>
          <t>SZV_F:HDUtem1</t>
        </r>
      </text>
    </comment>
    <comment ref="S51" authorId="0" shapeId="0" xr:uid="{A9909ABE-F5B5-427B-A69B-268288CDC49E}">
      <text>
        <r>
          <rPr>
            <sz val="11"/>
            <rFont val="Calibri"/>
            <family val="2"/>
            <charset val="238"/>
          </rPr>
          <t>SZV_F:ECSUtem1</t>
        </r>
      </text>
    </comment>
    <comment ref="T51" authorId="0" shapeId="0" xr:uid="{134275AF-6157-4A32-B98A-BA16C73B45BA}">
      <text>
        <r>
          <rPr>
            <sz val="11"/>
            <rFont val="Calibri"/>
            <family val="2"/>
            <charset val="238"/>
          </rPr>
          <t>SZV_F:KFHUtem1</t>
        </r>
      </text>
    </comment>
    <comment ref="U51" authorId="0" shapeId="0" xr:uid="{5A1FC8EB-89AE-4B2A-A237-0E47648AF6C4}">
      <text>
        <r>
          <rPr>
            <sz val="11"/>
            <rFont val="Calibri"/>
            <family val="2"/>
            <charset val="238"/>
          </rPr>
          <t>SZV_F:Egyeb_SajatUtem1</t>
        </r>
      </text>
    </comment>
    <comment ref="V51" authorId="0" shapeId="0" xr:uid="{D04D5F82-F388-4420-BAD9-D43B6C071E5E}">
      <text>
        <r>
          <rPr>
            <sz val="11"/>
            <rFont val="Calibri"/>
            <family val="2"/>
            <charset val="238"/>
          </rPr>
          <t>SZV_F:DijUtem1</t>
        </r>
      </text>
    </comment>
    <comment ref="W51" authorId="0" shapeId="0" xr:uid="{49CBD419-EB00-4C61-B7D9-E28A8AB85211}">
      <text>
        <r>
          <rPr>
            <sz val="11"/>
            <rFont val="Calibri"/>
            <family val="2"/>
            <charset val="238"/>
          </rPr>
          <t>SZV_F:EM_Melleklet1_Utem1</t>
        </r>
      </text>
    </comment>
    <comment ref="X51" authorId="0" shapeId="0" xr:uid="{13EF3D8C-B18F-45F6-9E34-D705E68BD93E}">
      <text>
        <r>
          <rPr>
            <sz val="11"/>
            <rFont val="Calibri"/>
            <family val="2"/>
            <charset val="238"/>
          </rPr>
          <t>SZV_F:EgyebAllamiUtem1</t>
        </r>
      </text>
    </comment>
    <comment ref="Y51" authorId="0" shapeId="0" xr:uid="{7353A286-10C0-43BF-91BC-10B20F1E5B7E}">
      <text>
        <r>
          <rPr>
            <sz val="11"/>
            <rFont val="Calibri"/>
            <family val="2"/>
            <charset val="238"/>
          </rPr>
          <t>SZV_F:OnkormanyzatiUtem1</t>
        </r>
      </text>
    </comment>
    <comment ref="Z51" authorId="0" shapeId="0" xr:uid="{CCEB512C-E8C8-47F8-8212-BB230F3FFDE5}">
      <text>
        <r>
          <rPr>
            <sz val="11"/>
            <rFont val="Calibri"/>
            <family val="2"/>
            <charset val="238"/>
          </rPr>
          <t>SZV_F:EUUtem1</t>
        </r>
      </text>
    </comment>
    <comment ref="AA51" authorId="0" shapeId="0" xr:uid="{EE57622C-A714-45E5-A406-63F035641B9D}">
      <text>
        <r>
          <rPr>
            <sz val="11"/>
            <rFont val="Calibri"/>
            <family val="2"/>
            <charset val="238"/>
          </rPr>
          <t>SZV_F:EgyebUtem1</t>
        </r>
      </text>
    </comment>
    <comment ref="AB51" authorId="0" shapeId="0" xr:uid="{30F3D9E1-A7F6-4F48-A3E8-018D65DD80D8}">
      <text>
        <r>
          <rPr>
            <sz val="11"/>
            <rFont val="Calibri"/>
            <family val="2"/>
            <charset val="238"/>
          </rPr>
          <t>SZV_F:HitelKotvenyUtem1</t>
        </r>
      </text>
    </comment>
    <comment ref="AC51" authorId="0" shapeId="0" xr:uid="{7057DE6F-0274-4C77-A577-DABF8F1F9D60}">
      <text>
        <r>
          <rPr>
            <sz val="11"/>
            <rFont val="Calibri"/>
            <family val="2"/>
            <charset val="238"/>
          </rPr>
          <t>SZV_F:OsszesenUtem1</t>
        </r>
      </text>
    </comment>
    <comment ref="AF51" authorId="0" shapeId="0" xr:uid="{95123D08-51D8-4E31-BEC8-14997D212CCB}">
      <text>
        <r>
          <rPr>
            <sz val="11"/>
            <rFont val="Calibri"/>
            <family val="2"/>
            <charset val="238"/>
          </rPr>
          <t>SZV_F:HDUtem2</t>
        </r>
      </text>
    </comment>
    <comment ref="AG51" authorId="0" shapeId="0" xr:uid="{6BED1817-812C-46B1-ACB6-85B75EDECA72}">
      <text>
        <r>
          <rPr>
            <sz val="11"/>
            <rFont val="Calibri"/>
            <family val="2"/>
            <charset val="238"/>
          </rPr>
          <t>SZV_F:ECSUtem2</t>
        </r>
      </text>
    </comment>
    <comment ref="AH51" authorId="0" shapeId="0" xr:uid="{B6967D5A-E260-4906-9E3F-71FB976B6B5F}">
      <text>
        <r>
          <rPr>
            <sz val="11"/>
            <rFont val="Calibri"/>
            <family val="2"/>
            <charset val="238"/>
          </rPr>
          <t>SZV_F:KFHUtem2</t>
        </r>
      </text>
    </comment>
    <comment ref="AI51" authorId="0" shapeId="0" xr:uid="{FA4C6B08-9891-4339-9AB2-AD04E61BB7D0}">
      <text>
        <r>
          <rPr>
            <sz val="11"/>
            <rFont val="Calibri"/>
            <family val="2"/>
            <charset val="238"/>
          </rPr>
          <t>SZV_F:Egyeb_SajatUtem2</t>
        </r>
      </text>
    </comment>
    <comment ref="AJ51" authorId="0" shapeId="0" xr:uid="{9F3929AA-32E3-4066-B376-0505F5DFF491}">
      <text>
        <r>
          <rPr>
            <sz val="11"/>
            <rFont val="Calibri"/>
            <family val="2"/>
            <charset val="238"/>
          </rPr>
          <t>SZV_F:DijUtem2</t>
        </r>
      </text>
    </comment>
    <comment ref="AK51" authorId="0" shapeId="0" xr:uid="{E94B8F7A-2EAF-4AAA-80F7-81D43CBD75F1}">
      <text>
        <r>
          <rPr>
            <sz val="11"/>
            <rFont val="Calibri"/>
            <family val="2"/>
            <charset val="238"/>
          </rPr>
          <t>SZV_F:EM_Melleklet1_Utem2</t>
        </r>
      </text>
    </comment>
    <comment ref="AL51" authorId="0" shapeId="0" xr:uid="{6B1E9E14-11DC-4D9D-B8F6-F4BE5F3A1340}">
      <text>
        <r>
          <rPr>
            <sz val="11"/>
            <rFont val="Calibri"/>
            <family val="2"/>
            <charset val="238"/>
          </rPr>
          <t>SZV_F:EgyebAllamiUtem2</t>
        </r>
      </text>
    </comment>
    <comment ref="AM51" authorId="0" shapeId="0" xr:uid="{80579FB0-2B9E-43CB-B1D8-1B2AB27F5FF6}">
      <text>
        <r>
          <rPr>
            <sz val="11"/>
            <rFont val="Calibri"/>
            <family val="2"/>
            <charset val="238"/>
          </rPr>
          <t>SZV_F:OnkormanyzatiUtem2</t>
        </r>
      </text>
    </comment>
    <comment ref="AN51" authorId="0" shapeId="0" xr:uid="{5E8D9503-FE40-4BAD-BC41-C14CD762EEF5}">
      <text>
        <r>
          <rPr>
            <sz val="11"/>
            <rFont val="Calibri"/>
            <family val="2"/>
            <charset val="238"/>
          </rPr>
          <t>SZV_F:EUUtem2</t>
        </r>
      </text>
    </comment>
    <comment ref="AO51" authorId="0" shapeId="0" xr:uid="{CE03DDD5-6117-4204-9A79-0B220F415EEA}">
      <text>
        <r>
          <rPr>
            <sz val="11"/>
            <rFont val="Calibri"/>
            <family val="2"/>
            <charset val="238"/>
          </rPr>
          <t>SZV_F:EgyebUtem2</t>
        </r>
      </text>
    </comment>
    <comment ref="AP51" authorId="0" shapeId="0" xr:uid="{4415400C-8DAE-43CA-9BD8-EAFC0DB74265}">
      <text>
        <r>
          <rPr>
            <sz val="11"/>
            <rFont val="Calibri"/>
            <family val="2"/>
            <charset val="238"/>
          </rPr>
          <t>SZV_F:HitelKotvenyUtem2</t>
        </r>
      </text>
    </comment>
    <comment ref="AQ51" authorId="0" shapeId="0" xr:uid="{493CEB76-E8C9-417E-8DA1-FCA3E4DD880A}">
      <text>
        <r>
          <rPr>
            <sz val="11"/>
            <rFont val="Calibri"/>
            <family val="2"/>
            <charset val="238"/>
          </rPr>
          <t>SZV_F:OsszesenUtem2</t>
        </r>
      </text>
    </comment>
    <comment ref="AR51" authorId="0" shapeId="0" xr:uid="{2C59C7FA-8034-4FE1-B96A-620327A48A36}">
      <text>
        <r>
          <rPr>
            <sz val="11"/>
            <rFont val="Calibri"/>
            <family val="2"/>
            <charset val="238"/>
          </rPr>
          <t>SZV_F:ForrashianyUtem2</t>
        </r>
      </text>
    </comment>
    <comment ref="AU51" authorId="0" shapeId="0" xr:uid="{DDF2510F-ED85-49E1-86FE-7B4B4AB68075}">
      <text>
        <r>
          <rPr>
            <sz val="11"/>
            <rFont val="Calibri"/>
            <family val="2"/>
            <charset val="238"/>
          </rPr>
          <t>SZV_F:Indokolas</t>
        </r>
      </text>
    </comment>
    <comment ref="AV51" authorId="0" shapeId="0" xr:uid="{10CD1793-F048-4418-9EA6-F4E6F62A5AB5}">
      <text>
        <r>
          <rPr>
            <sz val="11"/>
            <rFont val="Calibri"/>
            <family val="2"/>
            <charset val="238"/>
          </rPr>
          <t>SZV_F:Megjegyzes</t>
        </r>
      </text>
    </comment>
    <comment ref="AW51" authorId="0" shapeId="0" xr:uid="{584262B4-F47D-4C52-8BDD-20558F0525A9}">
      <text>
        <r>
          <rPr>
            <sz val="11"/>
            <rFont val="Calibri"/>
            <family val="2"/>
            <charset val="238"/>
          </rPr>
          <t>SZV_F:FeladatSorszam</t>
        </r>
      </text>
    </comment>
    <comment ref="AY51" authorId="0" shapeId="0" xr:uid="{453FC8E2-AD2E-4AA5-99E6-E0FB75F92693}">
      <text>
        <r>
          <rPr>
            <sz val="11"/>
            <rFont val="Calibri"/>
            <family val="2"/>
            <charset val="238"/>
          </rPr>
          <t>SZV_F:ISA</t>
        </r>
      </text>
    </comment>
    <comment ref="B52" authorId="0" shapeId="0" xr:uid="{5A2D410B-8028-4320-AEF5-451EF320D103}">
      <text>
        <r>
          <rPr>
            <sz val="11"/>
            <rFont val="Calibri"/>
            <family val="2"/>
            <charset val="238"/>
          </rPr>
          <t>SZV_F:FontossagiSorrent</t>
        </r>
      </text>
    </comment>
    <comment ref="C52" authorId="0" shapeId="0" xr:uid="{F7041131-FAEA-411D-BDC2-2B0F9067CD22}">
      <text>
        <r>
          <rPr>
            <sz val="11"/>
            <rFont val="Calibri"/>
            <family val="2"/>
            <charset val="238"/>
          </rPr>
          <t>SZV_F:FeladatKategoria</t>
        </r>
      </text>
    </comment>
    <comment ref="D52" authorId="0" shapeId="0" xr:uid="{18205BDF-7647-4C36-B364-F0415F849907}">
      <text>
        <r>
          <rPr>
            <sz val="11"/>
            <rFont val="Calibri"/>
            <family val="2"/>
            <charset val="238"/>
          </rPr>
          <t>SZV_F:FeladatMegnevezes</t>
        </r>
      </text>
    </comment>
    <comment ref="E52" authorId="0" shapeId="0" xr:uid="{09CA0805-A90B-4BCC-97D2-75CD669C49C6}">
      <text>
        <r>
          <rPr>
            <sz val="11"/>
            <rFont val="Calibri"/>
            <family val="2"/>
            <charset val="238"/>
          </rPr>
          <t>SZV_F:ElviEngedelySzam</t>
        </r>
      </text>
    </comment>
    <comment ref="F52" authorId="0" shapeId="0" xr:uid="{5D2BE4B0-ECE8-4210-B92B-35DAA49AA5FD}">
      <text>
        <r>
          <rPr>
            <sz val="11"/>
            <rFont val="Calibri"/>
            <family val="2"/>
            <charset val="238"/>
          </rPr>
          <t>SZV_F:VKR_Kod</t>
        </r>
      </text>
    </comment>
    <comment ref="G52" authorId="0" shapeId="0" xr:uid="{26872F69-3B3F-4897-8763-0794F0417BFC}">
      <text>
        <r>
          <rPr>
            <sz val="11"/>
            <rFont val="Calibri"/>
            <family val="2"/>
            <charset val="238"/>
          </rPr>
          <t>SZV_F:VKR_Nev</t>
        </r>
      </text>
    </comment>
    <comment ref="H52" authorId="0" shapeId="0" xr:uid="{44BAD46D-C7D4-48FF-89A5-8A4FE22ECF4B}">
      <text>
        <r>
          <rPr>
            <sz val="11"/>
            <rFont val="Calibri"/>
            <family val="2"/>
            <charset val="238"/>
          </rPr>
          <t>SZV_F:FeladatAzonosito</t>
        </r>
      </text>
    </comment>
    <comment ref="I52" authorId="0" shapeId="0" xr:uid="{41F9581B-F69A-4BB0-9A3E-DFAA9A4D057B}">
      <text>
        <r>
          <rPr>
            <sz val="11"/>
            <rFont val="Calibri"/>
            <family val="2"/>
            <charset val="238"/>
          </rPr>
          <t>SZV_F:EllatasiTerulet</t>
        </r>
      </text>
    </comment>
    <comment ref="J52" authorId="0" shapeId="0" xr:uid="{BA792388-6D62-4031-9454-4DFA82A769D9}">
      <text>
        <r>
          <rPr>
            <sz val="11"/>
            <rFont val="Calibri"/>
            <family val="2"/>
            <charset val="238"/>
          </rPr>
          <t>SZV_F:EllatasertFelelos</t>
        </r>
      </text>
    </comment>
    <comment ref="K52" authorId="0" shapeId="0" xr:uid="{852C6817-B1FC-4733-BE17-DDC961FF6169}">
      <text>
        <r>
          <rPr>
            <sz val="11"/>
            <rFont val="Calibri"/>
            <family val="2"/>
            <charset val="238"/>
          </rPr>
          <t>SZV_F:TervezettNettoKoltseg</t>
        </r>
      </text>
    </comment>
    <comment ref="L52" authorId="0" shapeId="0" xr:uid="{0809DA95-2262-4D1D-A0EB-69E1CC8DF38D}">
      <text>
        <r>
          <rPr>
            <sz val="11"/>
            <rFont val="Calibri"/>
            <family val="2"/>
            <charset val="238"/>
          </rPr>
          <t>SZV_F:IdotartamKezdes</t>
        </r>
      </text>
    </comment>
    <comment ref="M52" authorId="0" shapeId="0" xr:uid="{542F8A66-9330-48E4-A8EA-B18CBC2637E1}">
      <text>
        <r>
          <rPr>
            <sz val="11"/>
            <rFont val="Calibri"/>
            <family val="2"/>
            <charset val="238"/>
          </rPr>
          <t>SZV_F:IdotartamBefejezes</t>
        </r>
      </text>
    </comment>
    <comment ref="N52" authorId="0" shapeId="0" xr:uid="{1F13A5C8-A963-4CFF-8930-A8A190FF98F6}">
      <text>
        <r>
          <rPr>
            <sz val="11"/>
            <rFont val="Calibri"/>
            <family val="2"/>
            <charset val="238"/>
          </rPr>
          <t>SZV_F:NettoKoltsegUtem1</t>
        </r>
      </text>
    </comment>
    <comment ref="O52" authorId="0" shapeId="0" xr:uid="{02F39BBC-2B4D-4C85-8910-1BAFF6521279}">
      <text>
        <r>
          <rPr>
            <sz val="11"/>
            <rFont val="Calibri"/>
            <family val="2"/>
            <charset val="238"/>
          </rPr>
          <t>SZV_F:NettoKoltsegUtem2</t>
        </r>
      </text>
    </comment>
    <comment ref="P52" authorId="0" shapeId="0" xr:uid="{113C0EFA-C5D3-46A2-8564-90BFBD0FDF28}">
      <text>
        <r>
          <rPr>
            <sz val="11"/>
            <rFont val="Calibri"/>
            <family val="2"/>
            <charset val="238"/>
          </rPr>
          <t>SZV_F:EM_Melleklet2_KTG</t>
        </r>
      </text>
    </comment>
    <comment ref="R52" authorId="0" shapeId="0" xr:uid="{E4BD102A-8BB1-4636-A07C-481220543D59}">
      <text>
        <r>
          <rPr>
            <sz val="11"/>
            <rFont val="Calibri"/>
            <family val="2"/>
            <charset val="238"/>
          </rPr>
          <t>SZV_F:HDUtem1</t>
        </r>
      </text>
    </comment>
    <comment ref="S52" authorId="0" shapeId="0" xr:uid="{4F40CD3B-6ADE-415E-A64D-01DB93A01AD5}">
      <text>
        <r>
          <rPr>
            <sz val="11"/>
            <rFont val="Calibri"/>
            <family val="2"/>
            <charset val="238"/>
          </rPr>
          <t>SZV_F:ECSUtem1</t>
        </r>
      </text>
    </comment>
    <comment ref="T52" authorId="0" shapeId="0" xr:uid="{6DCA0339-610F-4528-B5D6-CCB856CD843A}">
      <text>
        <r>
          <rPr>
            <sz val="11"/>
            <rFont val="Calibri"/>
            <family val="2"/>
            <charset val="238"/>
          </rPr>
          <t>SZV_F:KFHUtem1</t>
        </r>
      </text>
    </comment>
    <comment ref="U52" authorId="0" shapeId="0" xr:uid="{4DD232AF-B019-40B8-979F-C4001C16D36A}">
      <text>
        <r>
          <rPr>
            <sz val="11"/>
            <rFont val="Calibri"/>
            <family val="2"/>
            <charset val="238"/>
          </rPr>
          <t>SZV_F:Egyeb_SajatUtem1</t>
        </r>
      </text>
    </comment>
    <comment ref="V52" authorId="0" shapeId="0" xr:uid="{6419357B-D412-49EA-B14F-8C8F6A4BADA8}">
      <text>
        <r>
          <rPr>
            <sz val="11"/>
            <rFont val="Calibri"/>
            <family val="2"/>
            <charset val="238"/>
          </rPr>
          <t>SZV_F:DijUtem1</t>
        </r>
      </text>
    </comment>
    <comment ref="W52" authorId="0" shapeId="0" xr:uid="{6D555F26-8162-40DB-A178-84F78DDC8ED9}">
      <text>
        <r>
          <rPr>
            <sz val="11"/>
            <rFont val="Calibri"/>
            <family val="2"/>
            <charset val="238"/>
          </rPr>
          <t>SZV_F:EM_Melleklet1_Utem1</t>
        </r>
      </text>
    </comment>
    <comment ref="X52" authorId="0" shapeId="0" xr:uid="{B522E148-7B55-4C68-9A1F-2E0828A48793}">
      <text>
        <r>
          <rPr>
            <sz val="11"/>
            <rFont val="Calibri"/>
            <family val="2"/>
            <charset val="238"/>
          </rPr>
          <t>SZV_F:EgyebAllamiUtem1</t>
        </r>
      </text>
    </comment>
    <comment ref="Y52" authorId="0" shapeId="0" xr:uid="{0EC4130F-0162-4392-90FE-1E9746D31DA6}">
      <text>
        <r>
          <rPr>
            <sz val="11"/>
            <rFont val="Calibri"/>
            <family val="2"/>
            <charset val="238"/>
          </rPr>
          <t>SZV_F:OnkormanyzatiUtem1</t>
        </r>
      </text>
    </comment>
    <comment ref="Z52" authorId="0" shapeId="0" xr:uid="{7831459A-E321-41BA-AABE-1EA11A08836F}">
      <text>
        <r>
          <rPr>
            <sz val="11"/>
            <rFont val="Calibri"/>
            <family val="2"/>
            <charset val="238"/>
          </rPr>
          <t>SZV_F:EUUtem1</t>
        </r>
      </text>
    </comment>
    <comment ref="AA52" authorId="0" shapeId="0" xr:uid="{525C06AC-CC7E-4695-9771-E78394649C06}">
      <text>
        <r>
          <rPr>
            <sz val="11"/>
            <rFont val="Calibri"/>
            <family val="2"/>
            <charset val="238"/>
          </rPr>
          <t>SZV_F:EgyebUtem1</t>
        </r>
      </text>
    </comment>
    <comment ref="AB52" authorId="0" shapeId="0" xr:uid="{E3077BF4-07FE-4917-AE5E-0D1656B7E470}">
      <text>
        <r>
          <rPr>
            <sz val="11"/>
            <rFont val="Calibri"/>
            <family val="2"/>
            <charset val="238"/>
          </rPr>
          <t>SZV_F:HitelKotvenyUtem1</t>
        </r>
      </text>
    </comment>
    <comment ref="AC52" authorId="0" shapeId="0" xr:uid="{700A8EE4-21E2-4ABB-BACB-9D23F0E0E1C0}">
      <text>
        <r>
          <rPr>
            <sz val="11"/>
            <rFont val="Calibri"/>
            <family val="2"/>
            <charset val="238"/>
          </rPr>
          <t>SZV_F:OsszesenUtem1</t>
        </r>
      </text>
    </comment>
    <comment ref="AF52" authorId="0" shapeId="0" xr:uid="{4A91CF00-4248-4179-AC65-F01989B970F6}">
      <text>
        <r>
          <rPr>
            <sz val="11"/>
            <rFont val="Calibri"/>
            <family val="2"/>
            <charset val="238"/>
          </rPr>
          <t>SZV_F:HDUtem2</t>
        </r>
      </text>
    </comment>
    <comment ref="AG52" authorId="0" shapeId="0" xr:uid="{E74A778F-3AA6-412B-9792-58D3BE00E7B5}">
      <text>
        <r>
          <rPr>
            <sz val="11"/>
            <rFont val="Calibri"/>
            <family val="2"/>
            <charset val="238"/>
          </rPr>
          <t>SZV_F:ECSUtem2</t>
        </r>
      </text>
    </comment>
    <comment ref="AH52" authorId="0" shapeId="0" xr:uid="{C5064F3D-235A-4822-A8FA-78C4E1CA5828}">
      <text>
        <r>
          <rPr>
            <sz val="11"/>
            <rFont val="Calibri"/>
            <family val="2"/>
            <charset val="238"/>
          </rPr>
          <t>SZV_F:KFHUtem2</t>
        </r>
      </text>
    </comment>
    <comment ref="AI52" authorId="0" shapeId="0" xr:uid="{2895614D-DBE0-42C1-985E-1213991E0618}">
      <text>
        <r>
          <rPr>
            <sz val="11"/>
            <rFont val="Calibri"/>
            <family val="2"/>
            <charset val="238"/>
          </rPr>
          <t>SZV_F:Egyeb_SajatUtem2</t>
        </r>
      </text>
    </comment>
    <comment ref="AJ52" authorId="0" shapeId="0" xr:uid="{98420980-50E3-43A9-86D4-4DAB130585BE}">
      <text>
        <r>
          <rPr>
            <sz val="11"/>
            <rFont val="Calibri"/>
            <family val="2"/>
            <charset val="238"/>
          </rPr>
          <t>SZV_F:DijUtem2</t>
        </r>
      </text>
    </comment>
    <comment ref="AK52" authorId="0" shapeId="0" xr:uid="{5884A63A-FBD5-4DB0-9E2F-470009587DC4}">
      <text>
        <r>
          <rPr>
            <sz val="11"/>
            <rFont val="Calibri"/>
            <family val="2"/>
            <charset val="238"/>
          </rPr>
          <t>SZV_F:EM_Melleklet1_Utem2</t>
        </r>
      </text>
    </comment>
    <comment ref="AL52" authorId="0" shapeId="0" xr:uid="{C6378CAF-9F60-4A23-A13F-CCEFD0C57187}">
      <text>
        <r>
          <rPr>
            <sz val="11"/>
            <rFont val="Calibri"/>
            <family val="2"/>
            <charset val="238"/>
          </rPr>
          <t>SZV_F:EgyebAllamiUtem2</t>
        </r>
      </text>
    </comment>
    <comment ref="AM52" authorId="0" shapeId="0" xr:uid="{A8ECF521-5717-44A0-A5F1-2E9FC8D0DB45}">
      <text>
        <r>
          <rPr>
            <sz val="11"/>
            <rFont val="Calibri"/>
            <family val="2"/>
            <charset val="238"/>
          </rPr>
          <t>SZV_F:OnkormanyzatiUtem2</t>
        </r>
      </text>
    </comment>
    <comment ref="AN52" authorId="0" shapeId="0" xr:uid="{EE9F076B-B1D0-4DF0-AEF0-328D12CD532D}">
      <text>
        <r>
          <rPr>
            <sz val="11"/>
            <rFont val="Calibri"/>
            <family val="2"/>
            <charset val="238"/>
          </rPr>
          <t>SZV_F:EUUtem2</t>
        </r>
      </text>
    </comment>
    <comment ref="AO52" authorId="0" shapeId="0" xr:uid="{127AD439-32F1-4C61-9113-24C93013C495}">
      <text>
        <r>
          <rPr>
            <sz val="11"/>
            <rFont val="Calibri"/>
            <family val="2"/>
            <charset val="238"/>
          </rPr>
          <t>SZV_F:EgyebUtem2</t>
        </r>
      </text>
    </comment>
    <comment ref="AP52" authorId="0" shapeId="0" xr:uid="{3655306D-7FB9-4509-9754-C95C29CE7F0B}">
      <text>
        <r>
          <rPr>
            <sz val="11"/>
            <rFont val="Calibri"/>
            <family val="2"/>
            <charset val="238"/>
          </rPr>
          <t>SZV_F:HitelKotvenyUtem2</t>
        </r>
      </text>
    </comment>
    <comment ref="AQ52" authorId="0" shapeId="0" xr:uid="{AECCE88D-5189-4386-9555-0CCF2AAE895B}">
      <text>
        <r>
          <rPr>
            <sz val="11"/>
            <rFont val="Calibri"/>
            <family val="2"/>
            <charset val="238"/>
          </rPr>
          <t>SZV_F:OsszesenUtem2</t>
        </r>
      </text>
    </comment>
    <comment ref="AR52" authorId="0" shapeId="0" xr:uid="{E5C78D56-CE5B-409D-A663-EC8B7E120F0B}">
      <text>
        <r>
          <rPr>
            <sz val="11"/>
            <rFont val="Calibri"/>
            <family val="2"/>
            <charset val="238"/>
          </rPr>
          <t>SZV_F:ForrashianyUtem2</t>
        </r>
      </text>
    </comment>
    <comment ref="AU52" authorId="0" shapeId="0" xr:uid="{04D67C05-0B35-4F2E-B8CF-20FC7297BBF7}">
      <text>
        <r>
          <rPr>
            <sz val="11"/>
            <rFont val="Calibri"/>
            <family val="2"/>
            <charset val="238"/>
          </rPr>
          <t>SZV_F:Indokolas</t>
        </r>
      </text>
    </comment>
    <comment ref="AV52" authorId="0" shapeId="0" xr:uid="{8A4E7719-970D-4FAB-A696-11793A305435}">
      <text>
        <r>
          <rPr>
            <sz val="11"/>
            <rFont val="Calibri"/>
            <family val="2"/>
            <charset val="238"/>
          </rPr>
          <t>SZV_F:Megjegyzes</t>
        </r>
      </text>
    </comment>
    <comment ref="AW52" authorId="0" shapeId="0" xr:uid="{097DD330-8B5F-43AD-8D73-14FABFF75799}">
      <text>
        <r>
          <rPr>
            <sz val="11"/>
            <rFont val="Calibri"/>
            <family val="2"/>
            <charset val="238"/>
          </rPr>
          <t>SZV_F:FeladatSorszam</t>
        </r>
      </text>
    </comment>
    <comment ref="AY52" authorId="0" shapeId="0" xr:uid="{D39F0D18-E5C7-4694-95E2-7B0BB1FB5DF9}">
      <text>
        <r>
          <rPr>
            <sz val="11"/>
            <rFont val="Calibri"/>
            <family val="2"/>
            <charset val="238"/>
          </rPr>
          <t>SZV_F:ISA</t>
        </r>
      </text>
    </comment>
    <comment ref="B53" authorId="0" shapeId="0" xr:uid="{28938EE7-5DA1-4FE9-8F66-16191D1C5DA4}">
      <text>
        <r>
          <rPr>
            <sz val="11"/>
            <rFont val="Calibri"/>
            <family val="2"/>
            <charset val="238"/>
          </rPr>
          <t>SZV_F:FontossagiSorrent</t>
        </r>
      </text>
    </comment>
    <comment ref="C53" authorId="0" shapeId="0" xr:uid="{652C66E4-22B7-4E50-99D0-2118D152A0A5}">
      <text>
        <r>
          <rPr>
            <sz val="11"/>
            <rFont val="Calibri"/>
            <family val="2"/>
            <charset val="238"/>
          </rPr>
          <t>SZV_F:FeladatKategoria</t>
        </r>
      </text>
    </comment>
    <comment ref="D53" authorId="0" shapeId="0" xr:uid="{7F3A858A-607A-4839-B552-D1FDDC4CBADA}">
      <text>
        <r>
          <rPr>
            <sz val="11"/>
            <rFont val="Calibri"/>
            <family val="2"/>
            <charset val="238"/>
          </rPr>
          <t>SZV_F:FeladatMegnevezes</t>
        </r>
      </text>
    </comment>
    <comment ref="E53" authorId="0" shapeId="0" xr:uid="{54D35667-53C9-4642-B80B-BACC7A80507F}">
      <text>
        <r>
          <rPr>
            <sz val="11"/>
            <rFont val="Calibri"/>
            <family val="2"/>
            <charset val="238"/>
          </rPr>
          <t>SZV_F:ElviEngedelySzam</t>
        </r>
      </text>
    </comment>
    <comment ref="F53" authorId="0" shapeId="0" xr:uid="{D9382F58-8763-4217-A914-14D38B51F65A}">
      <text>
        <r>
          <rPr>
            <sz val="11"/>
            <rFont val="Calibri"/>
            <family val="2"/>
            <charset val="238"/>
          </rPr>
          <t>SZV_F:VKR_Kod</t>
        </r>
      </text>
    </comment>
    <comment ref="G53" authorId="0" shapeId="0" xr:uid="{0696BAEE-1CC8-4164-A0C1-DFE8A27A5BB9}">
      <text>
        <r>
          <rPr>
            <sz val="11"/>
            <rFont val="Calibri"/>
            <family val="2"/>
            <charset val="238"/>
          </rPr>
          <t>SZV_F:VKR_Nev</t>
        </r>
      </text>
    </comment>
    <comment ref="H53" authorId="0" shapeId="0" xr:uid="{05A2A880-6754-4E81-BC2F-FEC2A23C851D}">
      <text>
        <r>
          <rPr>
            <sz val="11"/>
            <rFont val="Calibri"/>
            <family val="2"/>
            <charset val="238"/>
          </rPr>
          <t>SZV_F:FeladatAzonosito</t>
        </r>
      </text>
    </comment>
    <comment ref="I53" authorId="0" shapeId="0" xr:uid="{EE933632-A7AE-415C-BEA8-4485E8645AF6}">
      <text>
        <r>
          <rPr>
            <sz val="11"/>
            <rFont val="Calibri"/>
            <family val="2"/>
            <charset val="238"/>
          </rPr>
          <t>SZV_F:EllatasiTerulet</t>
        </r>
      </text>
    </comment>
    <comment ref="J53" authorId="0" shapeId="0" xr:uid="{68AC2399-8EFF-4B8D-8124-2FD8A9074EFB}">
      <text>
        <r>
          <rPr>
            <sz val="11"/>
            <rFont val="Calibri"/>
            <family val="2"/>
            <charset val="238"/>
          </rPr>
          <t>SZV_F:EllatasertFelelos</t>
        </r>
      </text>
    </comment>
    <comment ref="K53" authorId="0" shapeId="0" xr:uid="{1D32FE3B-CC9B-4C07-BA69-219DC2BA78BD}">
      <text>
        <r>
          <rPr>
            <sz val="11"/>
            <rFont val="Calibri"/>
            <family val="2"/>
            <charset val="238"/>
          </rPr>
          <t>SZV_F:TervezettNettoKoltseg</t>
        </r>
      </text>
    </comment>
    <comment ref="L53" authorId="0" shapeId="0" xr:uid="{3E5C55C8-0925-4242-95EF-2243E3A57D5A}">
      <text>
        <r>
          <rPr>
            <sz val="11"/>
            <rFont val="Calibri"/>
            <family val="2"/>
            <charset val="238"/>
          </rPr>
          <t>SZV_F:IdotartamKezdes</t>
        </r>
      </text>
    </comment>
    <comment ref="M53" authorId="0" shapeId="0" xr:uid="{E32114CB-7617-40DF-9E71-EC5309619453}">
      <text>
        <r>
          <rPr>
            <sz val="11"/>
            <rFont val="Calibri"/>
            <family val="2"/>
            <charset val="238"/>
          </rPr>
          <t>SZV_F:IdotartamBefejezes</t>
        </r>
      </text>
    </comment>
    <comment ref="N53" authorId="0" shapeId="0" xr:uid="{D2D98553-2991-49BC-8584-F667C11F4873}">
      <text>
        <r>
          <rPr>
            <sz val="11"/>
            <rFont val="Calibri"/>
            <family val="2"/>
            <charset val="238"/>
          </rPr>
          <t>SZV_F:NettoKoltsegUtem1</t>
        </r>
      </text>
    </comment>
    <comment ref="O53" authorId="0" shapeId="0" xr:uid="{92657CD6-A798-43DD-B988-3DA446D54D1B}">
      <text>
        <r>
          <rPr>
            <sz val="11"/>
            <rFont val="Calibri"/>
            <family val="2"/>
            <charset val="238"/>
          </rPr>
          <t>SZV_F:NettoKoltsegUtem2</t>
        </r>
      </text>
    </comment>
    <comment ref="P53" authorId="0" shapeId="0" xr:uid="{6817FFF9-8499-499C-BAAC-9BE83EB0BC63}">
      <text>
        <r>
          <rPr>
            <sz val="11"/>
            <rFont val="Calibri"/>
            <family val="2"/>
            <charset val="238"/>
          </rPr>
          <t>SZV_F:EM_Melleklet2_KTG</t>
        </r>
      </text>
    </comment>
    <comment ref="R53" authorId="0" shapeId="0" xr:uid="{6CADE056-0475-467A-ABEB-7553D1B3E7F6}">
      <text>
        <r>
          <rPr>
            <sz val="11"/>
            <rFont val="Calibri"/>
            <family val="2"/>
            <charset val="238"/>
          </rPr>
          <t>SZV_F:HDUtem1</t>
        </r>
      </text>
    </comment>
    <comment ref="S53" authorId="0" shapeId="0" xr:uid="{ADD8E014-4707-41E3-82FA-07A3A65E02F5}">
      <text>
        <r>
          <rPr>
            <sz val="11"/>
            <rFont val="Calibri"/>
            <family val="2"/>
            <charset val="238"/>
          </rPr>
          <t>SZV_F:ECSUtem1</t>
        </r>
      </text>
    </comment>
    <comment ref="T53" authorId="0" shapeId="0" xr:uid="{BC2A3558-A513-4C99-98BB-42C6B0061E3C}">
      <text>
        <r>
          <rPr>
            <sz val="11"/>
            <rFont val="Calibri"/>
            <family val="2"/>
            <charset val="238"/>
          </rPr>
          <t>SZV_F:KFHUtem1</t>
        </r>
      </text>
    </comment>
    <comment ref="U53" authorId="0" shapeId="0" xr:uid="{77E9C277-AFDE-4040-806E-6EA8A65A2B9E}">
      <text>
        <r>
          <rPr>
            <sz val="11"/>
            <rFont val="Calibri"/>
            <family val="2"/>
            <charset val="238"/>
          </rPr>
          <t>SZV_F:Egyeb_SajatUtem1</t>
        </r>
      </text>
    </comment>
    <comment ref="V53" authorId="0" shapeId="0" xr:uid="{F9DAC79C-98AE-4E24-A392-59F636344280}">
      <text>
        <r>
          <rPr>
            <sz val="11"/>
            <rFont val="Calibri"/>
            <family val="2"/>
            <charset val="238"/>
          </rPr>
          <t>SZV_F:DijUtem1</t>
        </r>
      </text>
    </comment>
    <comment ref="W53" authorId="0" shapeId="0" xr:uid="{6E0CB592-51D0-4FBD-A161-6CFEFB52979A}">
      <text>
        <r>
          <rPr>
            <sz val="11"/>
            <rFont val="Calibri"/>
            <family val="2"/>
            <charset val="238"/>
          </rPr>
          <t>SZV_F:EM_Melleklet1_Utem1</t>
        </r>
      </text>
    </comment>
    <comment ref="X53" authorId="0" shapeId="0" xr:uid="{E9EDD8C4-5E3C-432E-8060-DB31BB1F3635}">
      <text>
        <r>
          <rPr>
            <sz val="11"/>
            <rFont val="Calibri"/>
            <family val="2"/>
            <charset val="238"/>
          </rPr>
          <t>SZV_F:EgyebAllamiUtem1</t>
        </r>
      </text>
    </comment>
    <comment ref="Y53" authorId="0" shapeId="0" xr:uid="{430EF791-EE1F-4941-AB77-0DACEFB566D2}">
      <text>
        <r>
          <rPr>
            <sz val="11"/>
            <rFont val="Calibri"/>
            <family val="2"/>
            <charset val="238"/>
          </rPr>
          <t>SZV_F:OnkormanyzatiUtem1</t>
        </r>
      </text>
    </comment>
    <comment ref="Z53" authorId="0" shapeId="0" xr:uid="{40F02179-0E73-44A9-B397-62BA4D347DF3}">
      <text>
        <r>
          <rPr>
            <sz val="11"/>
            <rFont val="Calibri"/>
            <family val="2"/>
            <charset val="238"/>
          </rPr>
          <t>SZV_F:EUUtem1</t>
        </r>
      </text>
    </comment>
    <comment ref="AA53" authorId="0" shapeId="0" xr:uid="{E724D6C7-D813-4EB6-871D-2A64EF4C56AF}">
      <text>
        <r>
          <rPr>
            <sz val="11"/>
            <rFont val="Calibri"/>
            <family val="2"/>
            <charset val="238"/>
          </rPr>
          <t>SZV_F:EgyebUtem1</t>
        </r>
      </text>
    </comment>
    <comment ref="AB53" authorId="0" shapeId="0" xr:uid="{617E4AE4-0A79-4D28-A3BA-406FFF4D22ED}">
      <text>
        <r>
          <rPr>
            <sz val="11"/>
            <rFont val="Calibri"/>
            <family val="2"/>
            <charset val="238"/>
          </rPr>
          <t>SZV_F:HitelKotvenyUtem1</t>
        </r>
      </text>
    </comment>
    <comment ref="AC53" authorId="0" shapeId="0" xr:uid="{F9FD65BF-089A-4467-828F-27830E0050CE}">
      <text>
        <r>
          <rPr>
            <sz val="11"/>
            <rFont val="Calibri"/>
            <family val="2"/>
            <charset val="238"/>
          </rPr>
          <t>SZV_F:OsszesenUtem1</t>
        </r>
      </text>
    </comment>
    <comment ref="AF53" authorId="0" shapeId="0" xr:uid="{3B149677-B002-4AD3-B354-B6CC0C7A09F7}">
      <text>
        <r>
          <rPr>
            <sz val="11"/>
            <rFont val="Calibri"/>
            <family val="2"/>
            <charset val="238"/>
          </rPr>
          <t>SZV_F:HDUtem2</t>
        </r>
      </text>
    </comment>
    <comment ref="AG53" authorId="0" shapeId="0" xr:uid="{0B3D71FE-707E-4179-9796-914C53E63680}">
      <text>
        <r>
          <rPr>
            <sz val="11"/>
            <rFont val="Calibri"/>
            <family val="2"/>
            <charset val="238"/>
          </rPr>
          <t>SZV_F:ECSUtem2</t>
        </r>
      </text>
    </comment>
    <comment ref="AH53" authorId="0" shapeId="0" xr:uid="{7AB108D8-4F6B-498D-A317-6FA52CB9322D}">
      <text>
        <r>
          <rPr>
            <sz val="11"/>
            <rFont val="Calibri"/>
            <family val="2"/>
            <charset val="238"/>
          </rPr>
          <t>SZV_F:KFHUtem2</t>
        </r>
      </text>
    </comment>
    <comment ref="AI53" authorId="0" shapeId="0" xr:uid="{761D72D1-05C9-4631-A75A-4226F5B8E0B7}">
      <text>
        <r>
          <rPr>
            <sz val="11"/>
            <rFont val="Calibri"/>
            <family val="2"/>
            <charset val="238"/>
          </rPr>
          <t>SZV_F:Egyeb_SajatUtem2</t>
        </r>
      </text>
    </comment>
    <comment ref="AJ53" authorId="0" shapeId="0" xr:uid="{8824C4DF-A9C6-44F0-8B5F-3876C292EA38}">
      <text>
        <r>
          <rPr>
            <sz val="11"/>
            <rFont val="Calibri"/>
            <family val="2"/>
            <charset val="238"/>
          </rPr>
          <t>SZV_F:DijUtem2</t>
        </r>
      </text>
    </comment>
    <comment ref="AK53" authorId="0" shapeId="0" xr:uid="{74030CCC-4BD0-4E24-9FD5-11AE62D4796D}">
      <text>
        <r>
          <rPr>
            <sz val="11"/>
            <rFont val="Calibri"/>
            <family val="2"/>
            <charset val="238"/>
          </rPr>
          <t>SZV_F:EM_Melleklet1_Utem2</t>
        </r>
      </text>
    </comment>
    <comment ref="AL53" authorId="0" shapeId="0" xr:uid="{69170271-EA36-49C1-98D1-1A5362746890}">
      <text>
        <r>
          <rPr>
            <sz val="11"/>
            <rFont val="Calibri"/>
            <family val="2"/>
            <charset val="238"/>
          </rPr>
          <t>SZV_F:EgyebAllamiUtem2</t>
        </r>
      </text>
    </comment>
    <comment ref="AM53" authorId="0" shapeId="0" xr:uid="{024806AC-6722-4DED-9CD4-D3D9CB6D1ED1}">
      <text>
        <r>
          <rPr>
            <sz val="11"/>
            <rFont val="Calibri"/>
            <family val="2"/>
            <charset val="238"/>
          </rPr>
          <t>SZV_F:OnkormanyzatiUtem2</t>
        </r>
      </text>
    </comment>
    <comment ref="AN53" authorId="0" shapeId="0" xr:uid="{5B054434-AE2C-4EE3-9455-C18ED16A104B}">
      <text>
        <r>
          <rPr>
            <sz val="11"/>
            <rFont val="Calibri"/>
            <family val="2"/>
            <charset val="238"/>
          </rPr>
          <t>SZV_F:EUUtem2</t>
        </r>
      </text>
    </comment>
    <comment ref="AO53" authorId="0" shapeId="0" xr:uid="{4564BBC3-C711-49F3-8484-EAD041E60B5F}">
      <text>
        <r>
          <rPr>
            <sz val="11"/>
            <rFont val="Calibri"/>
            <family val="2"/>
            <charset val="238"/>
          </rPr>
          <t>SZV_F:EgyebUtem2</t>
        </r>
      </text>
    </comment>
    <comment ref="AP53" authorId="0" shapeId="0" xr:uid="{DE090614-4B2F-4D95-A7F3-188A732287D2}">
      <text>
        <r>
          <rPr>
            <sz val="11"/>
            <rFont val="Calibri"/>
            <family val="2"/>
            <charset val="238"/>
          </rPr>
          <t>SZV_F:HitelKotvenyUtem2</t>
        </r>
      </text>
    </comment>
    <comment ref="AQ53" authorId="0" shapeId="0" xr:uid="{EB7043D3-4829-4D87-8764-85F8FFBD782F}">
      <text>
        <r>
          <rPr>
            <sz val="11"/>
            <rFont val="Calibri"/>
            <family val="2"/>
            <charset val="238"/>
          </rPr>
          <t>SZV_F:OsszesenUtem2</t>
        </r>
      </text>
    </comment>
    <comment ref="AR53" authorId="0" shapeId="0" xr:uid="{640F01D5-187C-4DFC-87D4-184D1D78550C}">
      <text>
        <r>
          <rPr>
            <sz val="11"/>
            <rFont val="Calibri"/>
            <family val="2"/>
            <charset val="238"/>
          </rPr>
          <t>SZV_F:ForrashianyUtem2</t>
        </r>
      </text>
    </comment>
    <comment ref="AU53" authorId="0" shapeId="0" xr:uid="{4D3BFC09-9E78-43D0-987A-784672750924}">
      <text>
        <r>
          <rPr>
            <sz val="11"/>
            <rFont val="Calibri"/>
            <family val="2"/>
            <charset val="238"/>
          </rPr>
          <t>SZV_F:Indokolas</t>
        </r>
      </text>
    </comment>
    <comment ref="AV53" authorId="0" shapeId="0" xr:uid="{38E8E15F-0DB5-4E89-A500-C0FEF8A2EAD0}">
      <text>
        <r>
          <rPr>
            <sz val="11"/>
            <rFont val="Calibri"/>
            <family val="2"/>
            <charset val="238"/>
          </rPr>
          <t>SZV_F:Megjegyzes</t>
        </r>
      </text>
    </comment>
    <comment ref="AW53" authorId="0" shapeId="0" xr:uid="{DF53CBFA-1144-4296-917E-699088514737}">
      <text>
        <r>
          <rPr>
            <sz val="11"/>
            <rFont val="Calibri"/>
            <family val="2"/>
            <charset val="238"/>
          </rPr>
          <t>SZV_F:FeladatSorszam</t>
        </r>
      </text>
    </comment>
    <comment ref="AY53" authorId="0" shapeId="0" xr:uid="{FAC0FE75-2173-4A0F-B5FA-1C4E5F6EC367}">
      <text>
        <r>
          <rPr>
            <sz val="11"/>
            <rFont val="Calibri"/>
            <family val="2"/>
            <charset val="238"/>
          </rPr>
          <t>SZV_F:ISA</t>
        </r>
      </text>
    </comment>
    <comment ref="B54" authorId="0" shapeId="0" xr:uid="{E7BE68E6-B643-4B8A-B1B7-62541071FB51}">
      <text>
        <r>
          <rPr>
            <sz val="11"/>
            <rFont val="Calibri"/>
            <family val="2"/>
            <charset val="238"/>
          </rPr>
          <t>SZV_F:FontossagiSorrent</t>
        </r>
      </text>
    </comment>
    <comment ref="C54" authorId="0" shapeId="0" xr:uid="{C668BC45-3F47-4FD8-BDBD-8248AF7CBFDE}">
      <text>
        <r>
          <rPr>
            <sz val="11"/>
            <rFont val="Calibri"/>
            <family val="2"/>
            <charset val="238"/>
          </rPr>
          <t>SZV_F:FeladatKategoria</t>
        </r>
      </text>
    </comment>
    <comment ref="D54" authorId="0" shapeId="0" xr:uid="{188F4DAF-7496-43CD-A0D7-FDF73D814A71}">
      <text>
        <r>
          <rPr>
            <sz val="11"/>
            <rFont val="Calibri"/>
            <family val="2"/>
            <charset val="238"/>
          </rPr>
          <t>SZV_F:FeladatMegnevezes</t>
        </r>
      </text>
    </comment>
    <comment ref="E54" authorId="0" shapeId="0" xr:uid="{4129DBB7-3124-4349-88CC-70CCEDB573C7}">
      <text>
        <r>
          <rPr>
            <sz val="11"/>
            <rFont val="Calibri"/>
            <family val="2"/>
            <charset val="238"/>
          </rPr>
          <t>SZV_F:ElviEngedelySzam</t>
        </r>
      </text>
    </comment>
    <comment ref="F54" authorId="0" shapeId="0" xr:uid="{C43EC1B5-CC2A-4E41-947C-84B38BC33C0B}">
      <text>
        <r>
          <rPr>
            <sz val="11"/>
            <rFont val="Calibri"/>
            <family val="2"/>
            <charset val="238"/>
          </rPr>
          <t>SZV_F:VKR_Kod</t>
        </r>
      </text>
    </comment>
    <comment ref="G54" authorId="0" shapeId="0" xr:uid="{427105FB-C703-440B-B815-CD18347DA0D7}">
      <text>
        <r>
          <rPr>
            <sz val="11"/>
            <rFont val="Calibri"/>
            <family val="2"/>
            <charset val="238"/>
          </rPr>
          <t>SZV_F:VKR_Nev</t>
        </r>
      </text>
    </comment>
    <comment ref="H54" authorId="0" shapeId="0" xr:uid="{7DEFE3B6-B88A-4EF9-B6E6-BE960FFE017E}">
      <text>
        <r>
          <rPr>
            <sz val="11"/>
            <rFont val="Calibri"/>
            <family val="2"/>
            <charset val="238"/>
          </rPr>
          <t>SZV_F:FeladatAzonosito</t>
        </r>
      </text>
    </comment>
    <comment ref="I54" authorId="0" shapeId="0" xr:uid="{56B9DA54-776E-4FAE-A477-B95102AD5A79}">
      <text>
        <r>
          <rPr>
            <sz val="11"/>
            <rFont val="Calibri"/>
            <family val="2"/>
            <charset val="238"/>
          </rPr>
          <t>SZV_F:EllatasiTerulet</t>
        </r>
      </text>
    </comment>
    <comment ref="J54" authorId="0" shapeId="0" xr:uid="{BA95D46A-00E9-4FD9-872D-9981BA2F0FF8}">
      <text>
        <r>
          <rPr>
            <sz val="11"/>
            <rFont val="Calibri"/>
            <family val="2"/>
            <charset val="238"/>
          </rPr>
          <t>SZV_F:EllatasertFelelos</t>
        </r>
      </text>
    </comment>
    <comment ref="K54" authorId="0" shapeId="0" xr:uid="{1E7B7FFB-7F8B-4D48-BC9D-73F7B5C69470}">
      <text>
        <r>
          <rPr>
            <sz val="11"/>
            <rFont val="Calibri"/>
            <family val="2"/>
            <charset val="238"/>
          </rPr>
          <t>SZV_F:TervezettNettoKoltseg</t>
        </r>
      </text>
    </comment>
    <comment ref="L54" authorId="0" shapeId="0" xr:uid="{5CD1F468-C810-4D17-A5A3-450FF7BE13F8}">
      <text>
        <r>
          <rPr>
            <sz val="11"/>
            <rFont val="Calibri"/>
            <family val="2"/>
            <charset val="238"/>
          </rPr>
          <t>SZV_F:IdotartamKezdes</t>
        </r>
      </text>
    </comment>
    <comment ref="M54" authorId="0" shapeId="0" xr:uid="{478B4471-A4DF-4FF7-9C62-632D4B0C0253}">
      <text>
        <r>
          <rPr>
            <sz val="11"/>
            <rFont val="Calibri"/>
            <family val="2"/>
            <charset val="238"/>
          </rPr>
          <t>SZV_F:IdotartamBefejezes</t>
        </r>
      </text>
    </comment>
    <comment ref="N54" authorId="0" shapeId="0" xr:uid="{07767E5D-62C2-44CE-9691-9D08B28224D6}">
      <text>
        <r>
          <rPr>
            <sz val="11"/>
            <rFont val="Calibri"/>
            <family val="2"/>
            <charset val="238"/>
          </rPr>
          <t>SZV_F:NettoKoltsegUtem1</t>
        </r>
      </text>
    </comment>
    <comment ref="O54" authorId="0" shapeId="0" xr:uid="{8EA9E605-2CE7-4EFF-B2EF-22AC97E0C5AC}">
      <text>
        <r>
          <rPr>
            <sz val="11"/>
            <rFont val="Calibri"/>
            <family val="2"/>
            <charset val="238"/>
          </rPr>
          <t>SZV_F:NettoKoltsegUtem2</t>
        </r>
      </text>
    </comment>
    <comment ref="P54" authorId="0" shapeId="0" xr:uid="{DCAA9A58-9F93-4DCE-A077-70F0594A617C}">
      <text>
        <r>
          <rPr>
            <sz val="11"/>
            <rFont val="Calibri"/>
            <family val="2"/>
            <charset val="238"/>
          </rPr>
          <t>SZV_F:EM_Melleklet2_KTG</t>
        </r>
      </text>
    </comment>
    <comment ref="R54" authorId="0" shapeId="0" xr:uid="{79737CE3-29E5-4981-9BFF-CA3CA12B114A}">
      <text>
        <r>
          <rPr>
            <sz val="11"/>
            <rFont val="Calibri"/>
            <family val="2"/>
            <charset val="238"/>
          </rPr>
          <t>SZV_F:HDUtem1</t>
        </r>
      </text>
    </comment>
    <comment ref="S54" authorId="0" shapeId="0" xr:uid="{FCDDFCC0-B539-4A5E-99B4-21D6742DA5D2}">
      <text>
        <r>
          <rPr>
            <sz val="11"/>
            <rFont val="Calibri"/>
            <family val="2"/>
            <charset val="238"/>
          </rPr>
          <t>SZV_F:ECSUtem1</t>
        </r>
      </text>
    </comment>
    <comment ref="T54" authorId="0" shapeId="0" xr:uid="{9A73C033-3792-4005-9760-D8D96128DC0A}">
      <text>
        <r>
          <rPr>
            <sz val="11"/>
            <rFont val="Calibri"/>
            <family val="2"/>
            <charset val="238"/>
          </rPr>
          <t>SZV_F:KFHUtem1</t>
        </r>
      </text>
    </comment>
    <comment ref="U54" authorId="0" shapeId="0" xr:uid="{923203E2-C7A4-4ADC-BDE7-F9BBA06F40F6}">
      <text>
        <r>
          <rPr>
            <sz val="11"/>
            <rFont val="Calibri"/>
            <family val="2"/>
            <charset val="238"/>
          </rPr>
          <t>SZV_F:Egyeb_SajatUtem1</t>
        </r>
      </text>
    </comment>
    <comment ref="V54" authorId="0" shapeId="0" xr:uid="{6C6C8390-D00C-4FF4-AADB-ECCBDD44127C}">
      <text>
        <r>
          <rPr>
            <sz val="11"/>
            <rFont val="Calibri"/>
            <family val="2"/>
            <charset val="238"/>
          </rPr>
          <t>SZV_F:DijUtem1</t>
        </r>
      </text>
    </comment>
    <comment ref="W54" authorId="0" shapeId="0" xr:uid="{714434AA-3CCA-4BF0-89B3-E57ABEB24B9C}">
      <text>
        <r>
          <rPr>
            <sz val="11"/>
            <rFont val="Calibri"/>
            <family val="2"/>
            <charset val="238"/>
          </rPr>
          <t>SZV_F:EM_Melleklet1_Utem1</t>
        </r>
      </text>
    </comment>
    <comment ref="X54" authorId="0" shapeId="0" xr:uid="{D9A1DFE3-2D0A-42EF-8674-2DB3D23CAF89}">
      <text>
        <r>
          <rPr>
            <sz val="11"/>
            <rFont val="Calibri"/>
            <family val="2"/>
            <charset val="238"/>
          </rPr>
          <t>SZV_F:EgyebAllamiUtem1</t>
        </r>
      </text>
    </comment>
    <comment ref="Y54" authorId="0" shapeId="0" xr:uid="{7D5FAE34-C3ED-430C-A906-3AFCD0CFC4A5}">
      <text>
        <r>
          <rPr>
            <sz val="11"/>
            <rFont val="Calibri"/>
            <family val="2"/>
            <charset val="238"/>
          </rPr>
          <t>SZV_F:OnkormanyzatiUtem1</t>
        </r>
      </text>
    </comment>
    <comment ref="Z54" authorId="0" shapeId="0" xr:uid="{E2B693C0-A8B1-4C14-ACCE-D89E8712B9D0}">
      <text>
        <r>
          <rPr>
            <sz val="11"/>
            <rFont val="Calibri"/>
            <family val="2"/>
            <charset val="238"/>
          </rPr>
          <t>SZV_F:EUUtem1</t>
        </r>
      </text>
    </comment>
    <comment ref="AA54" authorId="0" shapeId="0" xr:uid="{53881B09-A95E-44B0-BA82-31D212935B67}">
      <text>
        <r>
          <rPr>
            <sz val="11"/>
            <rFont val="Calibri"/>
            <family val="2"/>
            <charset val="238"/>
          </rPr>
          <t>SZV_F:EgyebUtem1</t>
        </r>
      </text>
    </comment>
    <comment ref="AB54" authorId="0" shapeId="0" xr:uid="{71F8400E-AA92-4708-9ACF-7B20105CF865}">
      <text>
        <r>
          <rPr>
            <sz val="11"/>
            <rFont val="Calibri"/>
            <family val="2"/>
            <charset val="238"/>
          </rPr>
          <t>SZV_F:HitelKotvenyUtem1</t>
        </r>
      </text>
    </comment>
    <comment ref="AC54" authorId="0" shapeId="0" xr:uid="{896FA9FD-3C91-4216-8631-CB382E9FC6C2}">
      <text>
        <r>
          <rPr>
            <sz val="11"/>
            <rFont val="Calibri"/>
            <family val="2"/>
            <charset val="238"/>
          </rPr>
          <t>SZV_F:OsszesenUtem1</t>
        </r>
      </text>
    </comment>
    <comment ref="AF54" authorId="0" shapeId="0" xr:uid="{E6974CAF-5C9F-4911-9795-F6A268BF9E89}">
      <text>
        <r>
          <rPr>
            <sz val="11"/>
            <rFont val="Calibri"/>
            <family val="2"/>
            <charset val="238"/>
          </rPr>
          <t>SZV_F:HDUtem2</t>
        </r>
      </text>
    </comment>
    <comment ref="AG54" authorId="0" shapeId="0" xr:uid="{61EE1ECD-90E4-4C6B-8D4D-FFF0F733E75D}">
      <text>
        <r>
          <rPr>
            <sz val="11"/>
            <rFont val="Calibri"/>
            <family val="2"/>
            <charset val="238"/>
          </rPr>
          <t>SZV_F:ECSUtem2</t>
        </r>
      </text>
    </comment>
    <comment ref="AH54" authorId="0" shapeId="0" xr:uid="{5287163F-DFAC-47C5-957F-46E8C52FFF95}">
      <text>
        <r>
          <rPr>
            <sz val="11"/>
            <rFont val="Calibri"/>
            <family val="2"/>
            <charset val="238"/>
          </rPr>
          <t>SZV_F:KFHUtem2</t>
        </r>
      </text>
    </comment>
    <comment ref="AI54" authorId="0" shapeId="0" xr:uid="{F9C40DFD-148B-4BB2-AE68-2EEFEECE2013}">
      <text>
        <r>
          <rPr>
            <sz val="11"/>
            <rFont val="Calibri"/>
            <family val="2"/>
            <charset val="238"/>
          </rPr>
          <t>SZV_F:Egyeb_SajatUtem2</t>
        </r>
      </text>
    </comment>
    <comment ref="AJ54" authorId="0" shapeId="0" xr:uid="{56244484-3ED1-4160-AAA5-CF814648C023}">
      <text>
        <r>
          <rPr>
            <sz val="11"/>
            <rFont val="Calibri"/>
            <family val="2"/>
            <charset val="238"/>
          </rPr>
          <t>SZV_F:DijUtem2</t>
        </r>
      </text>
    </comment>
    <comment ref="AK54" authorId="0" shapeId="0" xr:uid="{C04CAA86-2560-4A0F-94F7-2EEEE4327A53}">
      <text>
        <r>
          <rPr>
            <sz val="11"/>
            <rFont val="Calibri"/>
            <family val="2"/>
            <charset val="238"/>
          </rPr>
          <t>SZV_F:EM_Melleklet1_Utem2</t>
        </r>
      </text>
    </comment>
    <comment ref="AL54" authorId="0" shapeId="0" xr:uid="{AFDA49ED-A8BB-4C46-8643-F4F3BEE8A00D}">
      <text>
        <r>
          <rPr>
            <sz val="11"/>
            <rFont val="Calibri"/>
            <family val="2"/>
            <charset val="238"/>
          </rPr>
          <t>SZV_F:EgyebAllamiUtem2</t>
        </r>
      </text>
    </comment>
    <comment ref="AM54" authorId="0" shapeId="0" xr:uid="{E864EA84-078D-46A5-8F02-9D16B5511A3E}">
      <text>
        <r>
          <rPr>
            <sz val="11"/>
            <rFont val="Calibri"/>
            <family val="2"/>
            <charset val="238"/>
          </rPr>
          <t>SZV_F:OnkormanyzatiUtem2</t>
        </r>
      </text>
    </comment>
    <comment ref="AN54" authorId="0" shapeId="0" xr:uid="{DBC79515-8FAD-4A5E-AA45-48C38F8E3F6A}">
      <text>
        <r>
          <rPr>
            <sz val="11"/>
            <rFont val="Calibri"/>
            <family val="2"/>
            <charset val="238"/>
          </rPr>
          <t>SZV_F:EUUtem2</t>
        </r>
      </text>
    </comment>
    <comment ref="AO54" authorId="0" shapeId="0" xr:uid="{3AD4BC5D-6ECA-42FC-B16D-498A2347DD10}">
      <text>
        <r>
          <rPr>
            <sz val="11"/>
            <rFont val="Calibri"/>
            <family val="2"/>
            <charset val="238"/>
          </rPr>
          <t>SZV_F:EgyebUtem2</t>
        </r>
      </text>
    </comment>
    <comment ref="AP54" authorId="0" shapeId="0" xr:uid="{992D291A-784A-4D05-9568-B339095BCF4C}">
      <text>
        <r>
          <rPr>
            <sz val="11"/>
            <rFont val="Calibri"/>
            <family val="2"/>
            <charset val="238"/>
          </rPr>
          <t>SZV_F:HitelKotvenyUtem2</t>
        </r>
      </text>
    </comment>
    <comment ref="AQ54" authorId="0" shapeId="0" xr:uid="{1C2B8C93-79D1-4767-BB78-BEECEAED13DD}">
      <text>
        <r>
          <rPr>
            <sz val="11"/>
            <rFont val="Calibri"/>
            <family val="2"/>
            <charset val="238"/>
          </rPr>
          <t>SZV_F:OsszesenUtem2</t>
        </r>
      </text>
    </comment>
    <comment ref="AR54" authorId="0" shapeId="0" xr:uid="{4D2EF97D-439D-4BE5-A798-BE1EF1200DBC}">
      <text>
        <r>
          <rPr>
            <sz val="11"/>
            <rFont val="Calibri"/>
            <family val="2"/>
            <charset val="238"/>
          </rPr>
          <t>SZV_F:ForrashianyUtem2</t>
        </r>
      </text>
    </comment>
    <comment ref="AU54" authorId="0" shapeId="0" xr:uid="{85C3FFE7-1051-4E77-90B6-EB0B231A35C8}">
      <text>
        <r>
          <rPr>
            <sz val="11"/>
            <rFont val="Calibri"/>
            <family val="2"/>
            <charset val="238"/>
          </rPr>
          <t>SZV_F:Indokolas</t>
        </r>
      </text>
    </comment>
    <comment ref="AV54" authorId="0" shapeId="0" xr:uid="{FD997AF7-1DE8-4D6B-9311-FE12C50255C1}">
      <text>
        <r>
          <rPr>
            <sz val="11"/>
            <rFont val="Calibri"/>
            <family val="2"/>
            <charset val="238"/>
          </rPr>
          <t>SZV_F:Megjegyzes</t>
        </r>
      </text>
    </comment>
    <comment ref="AW54" authorId="0" shapeId="0" xr:uid="{B82AC282-8F00-4A81-ACC3-6AB383A4A14B}">
      <text>
        <r>
          <rPr>
            <sz val="11"/>
            <rFont val="Calibri"/>
            <family val="2"/>
            <charset val="238"/>
          </rPr>
          <t>SZV_F:FeladatSorszam</t>
        </r>
      </text>
    </comment>
    <comment ref="AY54" authorId="0" shapeId="0" xr:uid="{66E4A16C-B004-4434-B1D9-94E917E6B3A7}">
      <text>
        <r>
          <rPr>
            <sz val="11"/>
            <rFont val="Calibri"/>
            <family val="2"/>
            <charset val="238"/>
          </rPr>
          <t>SZV_F:ISA</t>
        </r>
      </text>
    </comment>
    <comment ref="B55" authorId="0" shapeId="0" xr:uid="{2A45D1AA-23FA-4B8E-9AF9-740C3EAC8F49}">
      <text>
        <r>
          <rPr>
            <sz val="11"/>
            <rFont val="Calibri"/>
            <family val="2"/>
            <charset val="238"/>
          </rPr>
          <t>SZV_F:FontossagiSorrent</t>
        </r>
      </text>
    </comment>
    <comment ref="C55" authorId="0" shapeId="0" xr:uid="{28009D1C-E041-46CA-B1DF-84787960423D}">
      <text>
        <r>
          <rPr>
            <sz val="11"/>
            <rFont val="Calibri"/>
            <family val="2"/>
            <charset val="238"/>
          </rPr>
          <t>SZV_F:FeladatKategoria</t>
        </r>
      </text>
    </comment>
    <comment ref="D55" authorId="0" shapeId="0" xr:uid="{99DAF674-FA67-4BFA-A450-E97637E851D1}">
      <text>
        <r>
          <rPr>
            <sz val="11"/>
            <rFont val="Calibri"/>
            <family val="2"/>
            <charset val="238"/>
          </rPr>
          <t>SZV_F:FeladatMegnevezes</t>
        </r>
      </text>
    </comment>
    <comment ref="E55" authorId="0" shapeId="0" xr:uid="{3FBCF75C-2621-45DD-B340-830696A011C4}">
      <text>
        <r>
          <rPr>
            <sz val="11"/>
            <rFont val="Calibri"/>
            <family val="2"/>
            <charset val="238"/>
          </rPr>
          <t>SZV_F:ElviEngedelySzam</t>
        </r>
      </text>
    </comment>
    <comment ref="F55" authorId="0" shapeId="0" xr:uid="{CA91592C-591B-4391-BA9E-DA916DE13823}">
      <text>
        <r>
          <rPr>
            <sz val="11"/>
            <rFont val="Calibri"/>
            <family val="2"/>
            <charset val="238"/>
          </rPr>
          <t>SZV_F:VKR_Kod</t>
        </r>
      </text>
    </comment>
    <comment ref="G55" authorId="0" shapeId="0" xr:uid="{4B95DD19-C0B1-4484-8FA9-C4A22D85629D}">
      <text>
        <r>
          <rPr>
            <sz val="11"/>
            <rFont val="Calibri"/>
            <family val="2"/>
            <charset val="238"/>
          </rPr>
          <t>SZV_F:VKR_Nev</t>
        </r>
      </text>
    </comment>
    <comment ref="H55" authorId="0" shapeId="0" xr:uid="{2072FEEF-0CA3-4B07-A269-E2E92786D002}">
      <text>
        <r>
          <rPr>
            <sz val="11"/>
            <rFont val="Calibri"/>
            <family val="2"/>
            <charset val="238"/>
          </rPr>
          <t>SZV_F:FeladatAzonosito</t>
        </r>
      </text>
    </comment>
    <comment ref="I55" authorId="0" shapeId="0" xr:uid="{F95A6E0A-3CDD-46C7-8F67-B6D3040322AA}">
      <text>
        <r>
          <rPr>
            <sz val="11"/>
            <rFont val="Calibri"/>
            <family val="2"/>
            <charset val="238"/>
          </rPr>
          <t>SZV_F:EllatasiTerulet</t>
        </r>
      </text>
    </comment>
    <comment ref="J55" authorId="0" shapeId="0" xr:uid="{C160F638-8803-4834-97E5-ABEC712FD6D8}">
      <text>
        <r>
          <rPr>
            <sz val="11"/>
            <rFont val="Calibri"/>
            <family val="2"/>
            <charset val="238"/>
          </rPr>
          <t>SZV_F:EllatasertFelelos</t>
        </r>
      </text>
    </comment>
    <comment ref="K55" authorId="0" shapeId="0" xr:uid="{661873B0-AD1A-4EBE-A78A-B5AE7B4E27F7}">
      <text>
        <r>
          <rPr>
            <sz val="11"/>
            <rFont val="Calibri"/>
            <family val="2"/>
            <charset val="238"/>
          </rPr>
          <t>SZV_F:TervezettNettoKoltseg</t>
        </r>
      </text>
    </comment>
    <comment ref="L55" authorId="0" shapeId="0" xr:uid="{63D2BAC7-4734-49AB-BCEE-711F6F659A7B}">
      <text>
        <r>
          <rPr>
            <sz val="11"/>
            <rFont val="Calibri"/>
            <family val="2"/>
            <charset val="238"/>
          </rPr>
          <t>SZV_F:IdotartamKezdes</t>
        </r>
      </text>
    </comment>
    <comment ref="M55" authorId="0" shapeId="0" xr:uid="{D9A21D34-59A6-460D-BF2C-F36717C75343}">
      <text>
        <r>
          <rPr>
            <sz val="11"/>
            <rFont val="Calibri"/>
            <family val="2"/>
            <charset val="238"/>
          </rPr>
          <t>SZV_F:IdotartamBefejezes</t>
        </r>
      </text>
    </comment>
    <comment ref="N55" authorId="0" shapeId="0" xr:uid="{749BD443-5749-4EBD-AE05-D1F8FFC7551F}">
      <text>
        <r>
          <rPr>
            <sz val="11"/>
            <rFont val="Calibri"/>
            <family val="2"/>
            <charset val="238"/>
          </rPr>
          <t>SZV_F:NettoKoltsegUtem1</t>
        </r>
      </text>
    </comment>
    <comment ref="O55" authorId="0" shapeId="0" xr:uid="{6EE509DF-EE00-4D81-99E1-0D9DE88AA30D}">
      <text>
        <r>
          <rPr>
            <sz val="11"/>
            <rFont val="Calibri"/>
            <family val="2"/>
            <charset val="238"/>
          </rPr>
          <t>SZV_F:NettoKoltsegUtem2</t>
        </r>
      </text>
    </comment>
    <comment ref="P55" authorId="0" shapeId="0" xr:uid="{F2715677-5087-402F-9472-10F6DF5D074F}">
      <text>
        <r>
          <rPr>
            <sz val="11"/>
            <rFont val="Calibri"/>
            <family val="2"/>
            <charset val="238"/>
          </rPr>
          <t>SZV_F:EM_Melleklet2_KTG</t>
        </r>
      </text>
    </comment>
    <comment ref="R55" authorId="0" shapeId="0" xr:uid="{8FB21AFA-D692-441F-BC5A-1F16E70E23C9}">
      <text>
        <r>
          <rPr>
            <sz val="11"/>
            <rFont val="Calibri"/>
            <family val="2"/>
            <charset val="238"/>
          </rPr>
          <t>SZV_F:HDUtem1</t>
        </r>
      </text>
    </comment>
    <comment ref="S55" authorId="0" shapeId="0" xr:uid="{B643FA41-361A-4379-87A6-688E49793AF7}">
      <text>
        <r>
          <rPr>
            <sz val="11"/>
            <rFont val="Calibri"/>
            <family val="2"/>
            <charset val="238"/>
          </rPr>
          <t>SZV_F:ECSUtem1</t>
        </r>
      </text>
    </comment>
    <comment ref="T55" authorId="0" shapeId="0" xr:uid="{4A2B15B8-C302-46A0-B4B0-DF50F69F0752}">
      <text>
        <r>
          <rPr>
            <sz val="11"/>
            <rFont val="Calibri"/>
            <family val="2"/>
            <charset val="238"/>
          </rPr>
          <t>SZV_F:KFHUtem1</t>
        </r>
      </text>
    </comment>
    <comment ref="U55" authorId="0" shapeId="0" xr:uid="{CBDE4DF8-A74C-4929-944D-4437AA47AA8A}">
      <text>
        <r>
          <rPr>
            <sz val="11"/>
            <rFont val="Calibri"/>
            <family val="2"/>
            <charset val="238"/>
          </rPr>
          <t>SZV_F:Egyeb_SajatUtem1</t>
        </r>
      </text>
    </comment>
    <comment ref="V55" authorId="0" shapeId="0" xr:uid="{FB5FE5CA-87ED-49CE-9229-3D152E244512}">
      <text>
        <r>
          <rPr>
            <sz val="11"/>
            <rFont val="Calibri"/>
            <family val="2"/>
            <charset val="238"/>
          </rPr>
          <t>SZV_F:DijUtem1</t>
        </r>
      </text>
    </comment>
    <comment ref="W55" authorId="0" shapeId="0" xr:uid="{F6E9160F-8B11-4798-9DC8-F6DF3339DC1C}">
      <text>
        <r>
          <rPr>
            <sz val="11"/>
            <rFont val="Calibri"/>
            <family val="2"/>
            <charset val="238"/>
          </rPr>
          <t>SZV_F:EM_Melleklet1_Utem1</t>
        </r>
      </text>
    </comment>
    <comment ref="X55" authorId="0" shapeId="0" xr:uid="{EAD5C5C0-01A0-4531-8DFC-8C3BCDEF114B}">
      <text>
        <r>
          <rPr>
            <sz val="11"/>
            <rFont val="Calibri"/>
            <family val="2"/>
            <charset val="238"/>
          </rPr>
          <t>SZV_F:EgyebAllamiUtem1</t>
        </r>
      </text>
    </comment>
    <comment ref="Y55" authorId="0" shapeId="0" xr:uid="{76A44825-3A63-4791-83F2-D295CB912AEC}">
      <text>
        <r>
          <rPr>
            <sz val="11"/>
            <rFont val="Calibri"/>
            <family val="2"/>
            <charset val="238"/>
          </rPr>
          <t>SZV_F:OnkormanyzatiUtem1</t>
        </r>
      </text>
    </comment>
    <comment ref="Z55" authorId="0" shapeId="0" xr:uid="{C25F9861-4F08-45F1-B586-BADC6CC07943}">
      <text>
        <r>
          <rPr>
            <sz val="11"/>
            <rFont val="Calibri"/>
            <family val="2"/>
            <charset val="238"/>
          </rPr>
          <t>SZV_F:EUUtem1</t>
        </r>
      </text>
    </comment>
    <comment ref="AA55" authorId="0" shapeId="0" xr:uid="{186770B2-AF0F-46EB-B829-FDD3F4897115}">
      <text>
        <r>
          <rPr>
            <sz val="11"/>
            <rFont val="Calibri"/>
            <family val="2"/>
            <charset val="238"/>
          </rPr>
          <t>SZV_F:EgyebUtem1</t>
        </r>
      </text>
    </comment>
    <comment ref="AB55" authorId="0" shapeId="0" xr:uid="{C8C2BB09-3568-4215-8524-B96CDEED56D3}">
      <text>
        <r>
          <rPr>
            <sz val="11"/>
            <rFont val="Calibri"/>
            <family val="2"/>
            <charset val="238"/>
          </rPr>
          <t>SZV_F:HitelKotvenyUtem1</t>
        </r>
      </text>
    </comment>
    <comment ref="AC55" authorId="0" shapeId="0" xr:uid="{68B417E8-5462-4F37-B82C-6B9E58210002}">
      <text>
        <r>
          <rPr>
            <sz val="11"/>
            <rFont val="Calibri"/>
            <family val="2"/>
            <charset val="238"/>
          </rPr>
          <t>SZV_F:OsszesenUtem1</t>
        </r>
      </text>
    </comment>
    <comment ref="AF55" authorId="0" shapeId="0" xr:uid="{57698700-4AFF-404D-BAAA-7B9C2BEF0F10}">
      <text>
        <r>
          <rPr>
            <sz val="11"/>
            <rFont val="Calibri"/>
            <family val="2"/>
            <charset val="238"/>
          </rPr>
          <t>SZV_F:HDUtem2</t>
        </r>
      </text>
    </comment>
    <comment ref="AG55" authorId="0" shapeId="0" xr:uid="{059EE5F0-E0FF-4FFA-99BA-760AF671FA2A}">
      <text>
        <r>
          <rPr>
            <sz val="11"/>
            <rFont val="Calibri"/>
            <family val="2"/>
            <charset val="238"/>
          </rPr>
          <t>SZV_F:ECSUtem2</t>
        </r>
      </text>
    </comment>
    <comment ref="AH55" authorId="0" shapeId="0" xr:uid="{14B67AD1-15EA-451C-B943-E1DA30A3ACE5}">
      <text>
        <r>
          <rPr>
            <sz val="11"/>
            <rFont val="Calibri"/>
            <family val="2"/>
            <charset val="238"/>
          </rPr>
          <t>SZV_F:KFHUtem2</t>
        </r>
      </text>
    </comment>
    <comment ref="AI55" authorId="0" shapeId="0" xr:uid="{8ED3E779-D7B9-4B35-9457-0BE4F7A88662}">
      <text>
        <r>
          <rPr>
            <sz val="11"/>
            <rFont val="Calibri"/>
            <family val="2"/>
            <charset val="238"/>
          </rPr>
          <t>SZV_F:Egyeb_SajatUtem2</t>
        </r>
      </text>
    </comment>
    <comment ref="AJ55" authorId="0" shapeId="0" xr:uid="{FEB23272-3E52-41BE-9ADC-646354082B4D}">
      <text>
        <r>
          <rPr>
            <sz val="11"/>
            <rFont val="Calibri"/>
            <family val="2"/>
            <charset val="238"/>
          </rPr>
          <t>SZV_F:DijUtem2</t>
        </r>
      </text>
    </comment>
    <comment ref="AK55" authorId="0" shapeId="0" xr:uid="{D13BE822-2C31-4A8C-BC99-9B03D9ECAA0D}">
      <text>
        <r>
          <rPr>
            <sz val="11"/>
            <rFont val="Calibri"/>
            <family val="2"/>
            <charset val="238"/>
          </rPr>
          <t>SZV_F:EM_Melleklet1_Utem2</t>
        </r>
      </text>
    </comment>
    <comment ref="AL55" authorId="0" shapeId="0" xr:uid="{88C5CA71-2C41-4A5A-A71C-48714A1D0834}">
      <text>
        <r>
          <rPr>
            <sz val="11"/>
            <rFont val="Calibri"/>
            <family val="2"/>
            <charset val="238"/>
          </rPr>
          <t>SZV_F:EgyebAllamiUtem2</t>
        </r>
      </text>
    </comment>
    <comment ref="AM55" authorId="0" shapeId="0" xr:uid="{9CC0BAC7-5B53-4784-B78E-6BE6AB53F4F2}">
      <text>
        <r>
          <rPr>
            <sz val="11"/>
            <rFont val="Calibri"/>
            <family val="2"/>
            <charset val="238"/>
          </rPr>
          <t>SZV_F:OnkormanyzatiUtem2</t>
        </r>
      </text>
    </comment>
    <comment ref="AN55" authorId="0" shapeId="0" xr:uid="{3D90B3DE-3355-4564-8E4F-A8CC12E4420C}">
      <text>
        <r>
          <rPr>
            <sz val="11"/>
            <rFont val="Calibri"/>
            <family val="2"/>
            <charset val="238"/>
          </rPr>
          <t>SZV_F:EUUtem2</t>
        </r>
      </text>
    </comment>
    <comment ref="AO55" authorId="0" shapeId="0" xr:uid="{DE4FE5BB-E9F5-4E41-BDCD-8050C9A8585B}">
      <text>
        <r>
          <rPr>
            <sz val="11"/>
            <rFont val="Calibri"/>
            <family val="2"/>
            <charset val="238"/>
          </rPr>
          <t>SZV_F:EgyebUtem2</t>
        </r>
      </text>
    </comment>
    <comment ref="AP55" authorId="0" shapeId="0" xr:uid="{21E9EC23-E14B-4DCE-AF22-AE9FACF78ED1}">
      <text>
        <r>
          <rPr>
            <sz val="11"/>
            <rFont val="Calibri"/>
            <family val="2"/>
            <charset val="238"/>
          </rPr>
          <t>SZV_F:HitelKotvenyUtem2</t>
        </r>
      </text>
    </comment>
    <comment ref="AQ55" authorId="0" shapeId="0" xr:uid="{3CE06C84-9253-45CB-85FA-9D380B44451A}">
      <text>
        <r>
          <rPr>
            <sz val="11"/>
            <rFont val="Calibri"/>
            <family val="2"/>
            <charset val="238"/>
          </rPr>
          <t>SZV_F:OsszesenUtem2</t>
        </r>
      </text>
    </comment>
    <comment ref="AR55" authorId="0" shapeId="0" xr:uid="{1B14A2F6-1AF4-43F0-82BF-C83CA1C63A62}">
      <text>
        <r>
          <rPr>
            <sz val="11"/>
            <rFont val="Calibri"/>
            <family val="2"/>
            <charset val="238"/>
          </rPr>
          <t>SZV_F:ForrashianyUtem2</t>
        </r>
      </text>
    </comment>
    <comment ref="AU55" authorId="0" shapeId="0" xr:uid="{A244BCB9-F02E-4494-A39D-50B80B13BB9D}">
      <text>
        <r>
          <rPr>
            <sz val="11"/>
            <rFont val="Calibri"/>
            <family val="2"/>
            <charset val="238"/>
          </rPr>
          <t>SZV_F:Indokolas</t>
        </r>
      </text>
    </comment>
    <comment ref="AV55" authorId="0" shapeId="0" xr:uid="{36047CCB-E979-4548-890C-2301956F1108}">
      <text>
        <r>
          <rPr>
            <sz val="11"/>
            <rFont val="Calibri"/>
            <family val="2"/>
            <charset val="238"/>
          </rPr>
          <t>SZV_F:Megjegyzes</t>
        </r>
      </text>
    </comment>
    <comment ref="AW55" authorId="0" shapeId="0" xr:uid="{0E3DCA9D-D4FE-443B-AC9C-1B5AAA46ABF6}">
      <text>
        <r>
          <rPr>
            <sz val="11"/>
            <rFont val="Calibri"/>
            <family val="2"/>
            <charset val="238"/>
          </rPr>
          <t>SZV_F:FeladatSorszam</t>
        </r>
      </text>
    </comment>
    <comment ref="AY55" authorId="0" shapeId="0" xr:uid="{CC1512A2-9E0B-46AC-B24F-1FEAF292583B}">
      <text>
        <r>
          <rPr>
            <sz val="11"/>
            <rFont val="Calibri"/>
            <family val="2"/>
            <charset val="238"/>
          </rPr>
          <t>SZV_F:ISA</t>
        </r>
      </text>
    </comment>
    <comment ref="B56" authorId="0" shapeId="0" xr:uid="{E9D50FDB-A685-45CE-A589-32412E85C8FA}">
      <text>
        <r>
          <rPr>
            <sz val="11"/>
            <rFont val="Calibri"/>
            <family val="2"/>
            <charset val="238"/>
          </rPr>
          <t>SZV_F:FontossagiSorrent</t>
        </r>
      </text>
    </comment>
    <comment ref="C56" authorId="0" shapeId="0" xr:uid="{FD3CC2B6-6E5C-4CB8-9C4D-3F8BC3C05089}">
      <text>
        <r>
          <rPr>
            <sz val="11"/>
            <rFont val="Calibri"/>
            <family val="2"/>
            <charset val="238"/>
          </rPr>
          <t>SZV_F:FeladatKategoria</t>
        </r>
      </text>
    </comment>
    <comment ref="D56" authorId="0" shapeId="0" xr:uid="{8CFF473A-0E12-4178-BA58-017B7DC97E73}">
      <text>
        <r>
          <rPr>
            <sz val="11"/>
            <rFont val="Calibri"/>
            <family val="2"/>
            <charset val="238"/>
          </rPr>
          <t>SZV_F:FeladatMegnevezes</t>
        </r>
      </text>
    </comment>
    <comment ref="E56" authorId="0" shapeId="0" xr:uid="{CC51D9FC-5ECF-41FE-ADFD-9AF063C71286}">
      <text>
        <r>
          <rPr>
            <sz val="11"/>
            <rFont val="Calibri"/>
            <family val="2"/>
            <charset val="238"/>
          </rPr>
          <t>SZV_F:ElviEngedelySzam</t>
        </r>
      </text>
    </comment>
    <comment ref="F56" authorId="0" shapeId="0" xr:uid="{A4841A8F-3CF0-42B6-9CD7-FCC3110BAFBC}">
      <text>
        <r>
          <rPr>
            <sz val="11"/>
            <rFont val="Calibri"/>
            <family val="2"/>
            <charset val="238"/>
          </rPr>
          <t>SZV_F:VKR_Kod</t>
        </r>
      </text>
    </comment>
    <comment ref="G56" authorId="0" shapeId="0" xr:uid="{C2B927A8-7F13-4F1E-B15F-6CD704EDDA66}">
      <text>
        <r>
          <rPr>
            <sz val="11"/>
            <rFont val="Calibri"/>
            <family val="2"/>
            <charset val="238"/>
          </rPr>
          <t>SZV_F:VKR_Nev</t>
        </r>
      </text>
    </comment>
    <comment ref="H56" authorId="0" shapeId="0" xr:uid="{70525142-FDB8-48C0-8D23-DBA729BE93B3}">
      <text>
        <r>
          <rPr>
            <sz val="11"/>
            <rFont val="Calibri"/>
            <family val="2"/>
            <charset val="238"/>
          </rPr>
          <t>SZV_F:FeladatAzonosito</t>
        </r>
      </text>
    </comment>
    <comment ref="I56" authorId="0" shapeId="0" xr:uid="{13628357-8AC6-4CF7-8FCD-F9576408426F}">
      <text>
        <r>
          <rPr>
            <sz val="11"/>
            <rFont val="Calibri"/>
            <family val="2"/>
            <charset val="238"/>
          </rPr>
          <t>SZV_F:EllatasiTerulet</t>
        </r>
      </text>
    </comment>
    <comment ref="J56" authorId="0" shapeId="0" xr:uid="{7EE6EE8F-B8FA-42B0-9DA2-7DFFE12C8A66}">
      <text>
        <r>
          <rPr>
            <sz val="11"/>
            <rFont val="Calibri"/>
            <family val="2"/>
            <charset val="238"/>
          </rPr>
          <t>SZV_F:EllatasertFelelos</t>
        </r>
      </text>
    </comment>
    <comment ref="K56" authorId="0" shapeId="0" xr:uid="{3439325A-7DAC-4F97-8AE2-D3797797A211}">
      <text>
        <r>
          <rPr>
            <sz val="11"/>
            <rFont val="Calibri"/>
            <family val="2"/>
            <charset val="238"/>
          </rPr>
          <t>SZV_F:TervezettNettoKoltseg</t>
        </r>
      </text>
    </comment>
    <comment ref="L56" authorId="0" shapeId="0" xr:uid="{5E8EF260-EFE5-4CAA-998B-BD068AD0F091}">
      <text>
        <r>
          <rPr>
            <sz val="11"/>
            <rFont val="Calibri"/>
            <family val="2"/>
            <charset val="238"/>
          </rPr>
          <t>SZV_F:IdotartamKezdes</t>
        </r>
      </text>
    </comment>
    <comment ref="M56" authorId="0" shapeId="0" xr:uid="{A7FCF05D-857F-465B-A467-CC8F4659DFA2}">
      <text>
        <r>
          <rPr>
            <sz val="11"/>
            <rFont val="Calibri"/>
            <family val="2"/>
            <charset val="238"/>
          </rPr>
          <t>SZV_F:IdotartamBefejezes</t>
        </r>
      </text>
    </comment>
    <comment ref="N56" authorId="0" shapeId="0" xr:uid="{D699BDDA-616B-47E6-BA67-4FA73ADFFB58}">
      <text>
        <r>
          <rPr>
            <sz val="11"/>
            <rFont val="Calibri"/>
            <family val="2"/>
            <charset val="238"/>
          </rPr>
          <t>SZV_F:NettoKoltsegUtem1</t>
        </r>
      </text>
    </comment>
    <comment ref="O56" authorId="0" shapeId="0" xr:uid="{CC5A807D-E0E5-4153-8C61-64A443446CC9}">
      <text>
        <r>
          <rPr>
            <sz val="11"/>
            <rFont val="Calibri"/>
            <family val="2"/>
            <charset val="238"/>
          </rPr>
          <t>SZV_F:NettoKoltsegUtem2</t>
        </r>
      </text>
    </comment>
    <comment ref="P56" authorId="0" shapeId="0" xr:uid="{A500B2E3-EC20-4294-9932-31857E782F68}">
      <text>
        <r>
          <rPr>
            <sz val="11"/>
            <rFont val="Calibri"/>
            <family val="2"/>
            <charset val="238"/>
          </rPr>
          <t>SZV_F:EM_Melleklet2_KTG</t>
        </r>
      </text>
    </comment>
    <comment ref="R56" authorId="0" shapeId="0" xr:uid="{C11EA2E4-875C-4833-98E6-A2CA91D2D528}">
      <text>
        <r>
          <rPr>
            <sz val="11"/>
            <rFont val="Calibri"/>
            <family val="2"/>
            <charset val="238"/>
          </rPr>
          <t>SZV_F:HDUtem1</t>
        </r>
      </text>
    </comment>
    <comment ref="S56" authorId="0" shapeId="0" xr:uid="{51AB5F5E-93F7-4E5A-9A8B-FD0625370DB9}">
      <text>
        <r>
          <rPr>
            <sz val="11"/>
            <rFont val="Calibri"/>
            <family val="2"/>
            <charset val="238"/>
          </rPr>
          <t>SZV_F:ECSUtem1</t>
        </r>
      </text>
    </comment>
    <comment ref="T56" authorId="0" shapeId="0" xr:uid="{B238E558-23B5-44D0-8724-59CBD2062880}">
      <text>
        <r>
          <rPr>
            <sz val="11"/>
            <rFont val="Calibri"/>
            <family val="2"/>
            <charset val="238"/>
          </rPr>
          <t>SZV_F:KFHUtem1</t>
        </r>
      </text>
    </comment>
    <comment ref="U56" authorId="0" shapeId="0" xr:uid="{C4055DA2-2CC6-4E07-9477-0F7CA38BF0B7}">
      <text>
        <r>
          <rPr>
            <sz val="11"/>
            <rFont val="Calibri"/>
            <family val="2"/>
            <charset val="238"/>
          </rPr>
          <t>SZV_F:Egyeb_SajatUtem1</t>
        </r>
      </text>
    </comment>
    <comment ref="V56" authorId="0" shapeId="0" xr:uid="{2D029957-C0F6-4866-98D5-7DFD91371960}">
      <text>
        <r>
          <rPr>
            <sz val="11"/>
            <rFont val="Calibri"/>
            <family val="2"/>
            <charset val="238"/>
          </rPr>
          <t>SZV_F:DijUtem1</t>
        </r>
      </text>
    </comment>
    <comment ref="W56" authorId="0" shapeId="0" xr:uid="{A14602ED-D695-4251-9060-249BDB1CBFDC}">
      <text>
        <r>
          <rPr>
            <sz val="11"/>
            <rFont val="Calibri"/>
            <family val="2"/>
            <charset val="238"/>
          </rPr>
          <t>SZV_F:EM_Melleklet1_Utem1</t>
        </r>
      </text>
    </comment>
    <comment ref="X56" authorId="0" shapeId="0" xr:uid="{2829A061-A666-4282-B99A-CAD22A9348FE}">
      <text>
        <r>
          <rPr>
            <sz val="11"/>
            <rFont val="Calibri"/>
            <family val="2"/>
            <charset val="238"/>
          </rPr>
          <t>SZV_F:EgyebAllamiUtem1</t>
        </r>
      </text>
    </comment>
    <comment ref="Y56" authorId="0" shapeId="0" xr:uid="{021E49CB-B79E-4AC5-8BC3-B4C77D9B3600}">
      <text>
        <r>
          <rPr>
            <sz val="11"/>
            <rFont val="Calibri"/>
            <family val="2"/>
            <charset val="238"/>
          </rPr>
          <t>SZV_F:OnkormanyzatiUtem1</t>
        </r>
      </text>
    </comment>
    <comment ref="Z56" authorId="0" shapeId="0" xr:uid="{3A38CF68-E9CC-45A7-9EB9-8402475A3E15}">
      <text>
        <r>
          <rPr>
            <sz val="11"/>
            <rFont val="Calibri"/>
            <family val="2"/>
            <charset val="238"/>
          </rPr>
          <t>SZV_F:EUUtem1</t>
        </r>
      </text>
    </comment>
    <comment ref="AA56" authorId="0" shapeId="0" xr:uid="{264BFC74-FC07-4859-8BB4-B3418B9CD2D5}">
      <text>
        <r>
          <rPr>
            <sz val="11"/>
            <rFont val="Calibri"/>
            <family val="2"/>
            <charset val="238"/>
          </rPr>
          <t>SZV_F:EgyebUtem1</t>
        </r>
      </text>
    </comment>
    <comment ref="AB56" authorId="0" shapeId="0" xr:uid="{2DCBFB6B-77CE-42C1-9954-E4183830E70E}">
      <text>
        <r>
          <rPr>
            <sz val="11"/>
            <rFont val="Calibri"/>
            <family val="2"/>
            <charset val="238"/>
          </rPr>
          <t>SZV_F:HitelKotvenyUtem1</t>
        </r>
      </text>
    </comment>
    <comment ref="AC56" authorId="0" shapeId="0" xr:uid="{82A9F762-7763-4BE8-ADA5-1DB8BE88BB9F}">
      <text>
        <r>
          <rPr>
            <sz val="11"/>
            <rFont val="Calibri"/>
            <family val="2"/>
            <charset val="238"/>
          </rPr>
          <t>SZV_F:OsszesenUtem1</t>
        </r>
      </text>
    </comment>
    <comment ref="AF56" authorId="0" shapeId="0" xr:uid="{A590C8B6-34C4-4A2E-9FC1-0E86FC8C2D51}">
      <text>
        <r>
          <rPr>
            <sz val="11"/>
            <rFont val="Calibri"/>
            <family val="2"/>
            <charset val="238"/>
          </rPr>
          <t>SZV_F:HDUtem2</t>
        </r>
      </text>
    </comment>
    <comment ref="AG56" authorId="0" shapeId="0" xr:uid="{5EE6573F-14E2-4F5C-9534-E50C05C32079}">
      <text>
        <r>
          <rPr>
            <sz val="11"/>
            <rFont val="Calibri"/>
            <family val="2"/>
            <charset val="238"/>
          </rPr>
          <t>SZV_F:ECSUtem2</t>
        </r>
      </text>
    </comment>
    <comment ref="AH56" authorId="0" shapeId="0" xr:uid="{F69A3D93-E3E6-4798-B01C-20577ACE1ED3}">
      <text>
        <r>
          <rPr>
            <sz val="11"/>
            <rFont val="Calibri"/>
            <family val="2"/>
            <charset val="238"/>
          </rPr>
          <t>SZV_F:KFHUtem2</t>
        </r>
      </text>
    </comment>
    <comment ref="AI56" authorId="0" shapeId="0" xr:uid="{868BB61A-28BA-45B5-A826-14B56D94AAE1}">
      <text>
        <r>
          <rPr>
            <sz val="11"/>
            <rFont val="Calibri"/>
            <family val="2"/>
            <charset val="238"/>
          </rPr>
          <t>SZV_F:Egyeb_SajatUtem2</t>
        </r>
      </text>
    </comment>
    <comment ref="AJ56" authorId="0" shapeId="0" xr:uid="{626475E9-C1BF-446D-AE7E-9956D728147D}">
      <text>
        <r>
          <rPr>
            <sz val="11"/>
            <rFont val="Calibri"/>
            <family val="2"/>
            <charset val="238"/>
          </rPr>
          <t>SZV_F:DijUtem2</t>
        </r>
      </text>
    </comment>
    <comment ref="AK56" authorId="0" shapeId="0" xr:uid="{58A067E3-5283-4D8A-8F1C-56C06C9C4E5D}">
      <text>
        <r>
          <rPr>
            <sz val="11"/>
            <rFont val="Calibri"/>
            <family val="2"/>
            <charset val="238"/>
          </rPr>
          <t>SZV_F:EM_Melleklet1_Utem2</t>
        </r>
      </text>
    </comment>
    <comment ref="AL56" authorId="0" shapeId="0" xr:uid="{C8E0B0BF-515B-4BC4-B4A0-20BF920E444E}">
      <text>
        <r>
          <rPr>
            <sz val="11"/>
            <rFont val="Calibri"/>
            <family val="2"/>
            <charset val="238"/>
          </rPr>
          <t>SZV_F:EgyebAllamiUtem2</t>
        </r>
      </text>
    </comment>
    <comment ref="AM56" authorId="0" shapeId="0" xr:uid="{385554C1-DF2A-447D-8F19-F5DCDFE8EB9A}">
      <text>
        <r>
          <rPr>
            <sz val="11"/>
            <rFont val="Calibri"/>
            <family val="2"/>
            <charset val="238"/>
          </rPr>
          <t>SZV_F:OnkormanyzatiUtem2</t>
        </r>
      </text>
    </comment>
    <comment ref="AN56" authorId="0" shapeId="0" xr:uid="{B25B0771-22C9-4539-B88A-F75E9297207B}">
      <text>
        <r>
          <rPr>
            <sz val="11"/>
            <rFont val="Calibri"/>
            <family val="2"/>
            <charset val="238"/>
          </rPr>
          <t>SZV_F:EUUtem2</t>
        </r>
      </text>
    </comment>
    <comment ref="AO56" authorId="0" shapeId="0" xr:uid="{1549ED4A-1A14-4515-ADD2-883DEB54B0BD}">
      <text>
        <r>
          <rPr>
            <sz val="11"/>
            <rFont val="Calibri"/>
            <family val="2"/>
            <charset val="238"/>
          </rPr>
          <t>SZV_F:EgyebUtem2</t>
        </r>
      </text>
    </comment>
    <comment ref="AP56" authorId="0" shapeId="0" xr:uid="{E35F111D-7C82-43EB-B056-835FC1256352}">
      <text>
        <r>
          <rPr>
            <sz val="11"/>
            <rFont val="Calibri"/>
            <family val="2"/>
            <charset val="238"/>
          </rPr>
          <t>SZV_F:HitelKotvenyUtem2</t>
        </r>
      </text>
    </comment>
    <comment ref="AQ56" authorId="0" shapeId="0" xr:uid="{4BD39E1E-0314-4BA1-951D-4EB47ADB2582}">
      <text>
        <r>
          <rPr>
            <sz val="11"/>
            <rFont val="Calibri"/>
            <family val="2"/>
            <charset val="238"/>
          </rPr>
          <t>SZV_F:OsszesenUtem2</t>
        </r>
      </text>
    </comment>
    <comment ref="AR56" authorId="0" shapeId="0" xr:uid="{2C5D71EF-1028-4FFD-8D2B-0A03EEF0A5EF}">
      <text>
        <r>
          <rPr>
            <sz val="11"/>
            <rFont val="Calibri"/>
            <family val="2"/>
            <charset val="238"/>
          </rPr>
          <t>SZV_F:ForrashianyUtem2</t>
        </r>
      </text>
    </comment>
    <comment ref="AU56" authorId="0" shapeId="0" xr:uid="{7301ACC7-8C56-433E-A3D6-5F046E5D033F}">
      <text>
        <r>
          <rPr>
            <sz val="11"/>
            <rFont val="Calibri"/>
            <family val="2"/>
            <charset val="238"/>
          </rPr>
          <t>SZV_F:Indokolas</t>
        </r>
      </text>
    </comment>
    <comment ref="AV56" authorId="0" shapeId="0" xr:uid="{955540EB-7E88-4C47-8F6E-3964CAE6F681}">
      <text>
        <r>
          <rPr>
            <sz val="11"/>
            <rFont val="Calibri"/>
            <family val="2"/>
            <charset val="238"/>
          </rPr>
          <t>SZV_F:Megjegyzes</t>
        </r>
      </text>
    </comment>
    <comment ref="AW56" authorId="0" shapeId="0" xr:uid="{C2E6B89A-E595-4271-95DC-185FC491BC8B}">
      <text>
        <r>
          <rPr>
            <sz val="11"/>
            <rFont val="Calibri"/>
            <family val="2"/>
            <charset val="238"/>
          </rPr>
          <t>SZV_F:FeladatSorszam</t>
        </r>
      </text>
    </comment>
    <comment ref="AY56" authorId="0" shapeId="0" xr:uid="{D23AF6B2-BA91-467B-A370-13BAB47B0B5F}">
      <text>
        <r>
          <rPr>
            <sz val="11"/>
            <rFont val="Calibri"/>
            <family val="2"/>
            <charset val="238"/>
          </rPr>
          <t>SZV_F:ISA</t>
        </r>
      </text>
    </comment>
    <comment ref="B57" authorId="0" shapeId="0" xr:uid="{C4CE475F-5959-46AF-A83D-AEDB8137C3EB}">
      <text>
        <r>
          <rPr>
            <sz val="11"/>
            <rFont val="Calibri"/>
            <family val="2"/>
            <charset val="238"/>
          </rPr>
          <t>SZV_F:FontossagiSorrent</t>
        </r>
      </text>
    </comment>
    <comment ref="C57" authorId="0" shapeId="0" xr:uid="{4ACD5CB1-33A8-4656-8588-EBFC5770C8E4}">
      <text>
        <r>
          <rPr>
            <sz val="11"/>
            <rFont val="Calibri"/>
            <family val="2"/>
            <charset val="238"/>
          </rPr>
          <t>SZV_F:FeladatKategoria</t>
        </r>
      </text>
    </comment>
    <comment ref="D57" authorId="0" shapeId="0" xr:uid="{30B212C8-DC86-4B9A-B22D-636F7E53A42E}">
      <text>
        <r>
          <rPr>
            <sz val="11"/>
            <rFont val="Calibri"/>
            <family val="2"/>
            <charset val="238"/>
          </rPr>
          <t>SZV_F:FeladatMegnevezes</t>
        </r>
      </text>
    </comment>
    <comment ref="E57" authorId="0" shapeId="0" xr:uid="{2E99F43A-6426-4153-B237-BF65E5B36810}">
      <text>
        <r>
          <rPr>
            <sz val="11"/>
            <rFont val="Calibri"/>
            <family val="2"/>
            <charset val="238"/>
          </rPr>
          <t>SZV_F:ElviEngedelySzam</t>
        </r>
      </text>
    </comment>
    <comment ref="F57" authorId="0" shapeId="0" xr:uid="{E9CF902E-9A8B-4424-9183-71A2575B5B0C}">
      <text>
        <r>
          <rPr>
            <sz val="11"/>
            <rFont val="Calibri"/>
            <family val="2"/>
            <charset val="238"/>
          </rPr>
          <t>SZV_F:VKR_Kod</t>
        </r>
      </text>
    </comment>
    <comment ref="G57" authorId="0" shapeId="0" xr:uid="{02505D97-FFDC-406B-B673-DBE5313C86E6}">
      <text>
        <r>
          <rPr>
            <sz val="11"/>
            <rFont val="Calibri"/>
            <family val="2"/>
            <charset val="238"/>
          </rPr>
          <t>SZV_F:VKR_Nev</t>
        </r>
      </text>
    </comment>
    <comment ref="H57" authorId="0" shapeId="0" xr:uid="{6E58CC6C-8376-4E00-AC8C-3A35B27009DD}">
      <text>
        <r>
          <rPr>
            <sz val="11"/>
            <rFont val="Calibri"/>
            <family val="2"/>
            <charset val="238"/>
          </rPr>
          <t>SZV_F:FeladatAzonosito</t>
        </r>
      </text>
    </comment>
    <comment ref="I57" authorId="0" shapeId="0" xr:uid="{557ADE3C-5428-458A-BA46-772512E5ED8B}">
      <text>
        <r>
          <rPr>
            <sz val="11"/>
            <rFont val="Calibri"/>
            <family val="2"/>
            <charset val="238"/>
          </rPr>
          <t>SZV_F:EllatasiTerulet</t>
        </r>
      </text>
    </comment>
    <comment ref="J57" authorId="0" shapeId="0" xr:uid="{F0C7D9D2-DA8D-4B61-8327-41AC61A16C35}">
      <text>
        <r>
          <rPr>
            <sz val="11"/>
            <rFont val="Calibri"/>
            <family val="2"/>
            <charset val="238"/>
          </rPr>
          <t>SZV_F:EllatasertFelelos</t>
        </r>
      </text>
    </comment>
    <comment ref="K57" authorId="0" shapeId="0" xr:uid="{25370DE4-A5C7-48D4-B95C-44C912B17488}">
      <text>
        <r>
          <rPr>
            <sz val="11"/>
            <rFont val="Calibri"/>
            <family val="2"/>
            <charset val="238"/>
          </rPr>
          <t>SZV_F:TervezettNettoKoltseg</t>
        </r>
      </text>
    </comment>
    <comment ref="L57" authorId="0" shapeId="0" xr:uid="{0F406941-D1CF-4DB4-B830-C048EAAA6B55}">
      <text>
        <r>
          <rPr>
            <sz val="11"/>
            <rFont val="Calibri"/>
            <family val="2"/>
            <charset val="238"/>
          </rPr>
          <t>SZV_F:IdotartamKezdes</t>
        </r>
      </text>
    </comment>
    <comment ref="M57" authorId="0" shapeId="0" xr:uid="{72831C59-D10A-4167-B5A6-A900021E2B1E}">
      <text>
        <r>
          <rPr>
            <sz val="11"/>
            <rFont val="Calibri"/>
            <family val="2"/>
            <charset val="238"/>
          </rPr>
          <t>SZV_F:IdotartamBefejezes</t>
        </r>
      </text>
    </comment>
    <comment ref="N57" authorId="0" shapeId="0" xr:uid="{E1CA78B5-79C1-476D-9FF1-FD0D699F8A05}">
      <text>
        <r>
          <rPr>
            <sz val="11"/>
            <rFont val="Calibri"/>
            <family val="2"/>
            <charset val="238"/>
          </rPr>
          <t>SZV_F:NettoKoltsegUtem1</t>
        </r>
      </text>
    </comment>
    <comment ref="O57" authorId="0" shapeId="0" xr:uid="{44050C2E-DBAA-49CD-B5DC-96E0DB4AC898}">
      <text>
        <r>
          <rPr>
            <sz val="11"/>
            <rFont val="Calibri"/>
            <family val="2"/>
            <charset val="238"/>
          </rPr>
          <t>SZV_F:NettoKoltsegUtem2</t>
        </r>
      </text>
    </comment>
    <comment ref="P57" authorId="0" shapeId="0" xr:uid="{20259B11-F9DB-423B-88DA-6099310AB48C}">
      <text>
        <r>
          <rPr>
            <sz val="11"/>
            <rFont val="Calibri"/>
            <family val="2"/>
            <charset val="238"/>
          </rPr>
          <t>SZV_F:EM_Melleklet2_KTG</t>
        </r>
      </text>
    </comment>
    <comment ref="R57" authorId="0" shapeId="0" xr:uid="{D314A68C-867C-48AA-8559-F9AD8B654E0C}">
      <text>
        <r>
          <rPr>
            <sz val="11"/>
            <rFont val="Calibri"/>
            <family val="2"/>
            <charset val="238"/>
          </rPr>
          <t>SZV_F:HDUtem1</t>
        </r>
      </text>
    </comment>
    <comment ref="S57" authorId="0" shapeId="0" xr:uid="{143C729A-89F6-4F1A-9C41-3AE0F14D45CB}">
      <text>
        <r>
          <rPr>
            <sz val="11"/>
            <rFont val="Calibri"/>
            <family val="2"/>
            <charset val="238"/>
          </rPr>
          <t>SZV_F:ECSUtem1</t>
        </r>
      </text>
    </comment>
    <comment ref="T57" authorId="0" shapeId="0" xr:uid="{10AA53BD-2A4A-46C3-B000-86E5478640A8}">
      <text>
        <r>
          <rPr>
            <sz val="11"/>
            <rFont val="Calibri"/>
            <family val="2"/>
            <charset val="238"/>
          </rPr>
          <t>SZV_F:KFHUtem1</t>
        </r>
      </text>
    </comment>
    <comment ref="U57" authorId="0" shapeId="0" xr:uid="{82E174D7-861F-4BE7-9D4C-DDF1003C859C}">
      <text>
        <r>
          <rPr>
            <sz val="11"/>
            <rFont val="Calibri"/>
            <family val="2"/>
            <charset val="238"/>
          </rPr>
          <t>SZV_F:Egyeb_SajatUtem1</t>
        </r>
      </text>
    </comment>
    <comment ref="V57" authorId="0" shapeId="0" xr:uid="{03D0ECA7-3066-4006-BADF-F21D9F0F2338}">
      <text>
        <r>
          <rPr>
            <sz val="11"/>
            <rFont val="Calibri"/>
            <family val="2"/>
            <charset val="238"/>
          </rPr>
          <t>SZV_F:DijUtem1</t>
        </r>
      </text>
    </comment>
    <comment ref="W57" authorId="0" shapeId="0" xr:uid="{CFC6CF07-DAB5-4E42-9DC1-B5AD5FFA2D8C}">
      <text>
        <r>
          <rPr>
            <sz val="11"/>
            <rFont val="Calibri"/>
            <family val="2"/>
            <charset val="238"/>
          </rPr>
          <t>SZV_F:EM_Melleklet1_Utem1</t>
        </r>
      </text>
    </comment>
    <comment ref="X57" authorId="0" shapeId="0" xr:uid="{883AFF9E-9F21-4283-A84D-C88234DA5800}">
      <text>
        <r>
          <rPr>
            <sz val="11"/>
            <rFont val="Calibri"/>
            <family val="2"/>
            <charset val="238"/>
          </rPr>
          <t>SZV_F:EgyebAllamiUtem1</t>
        </r>
      </text>
    </comment>
    <comment ref="Y57" authorId="0" shapeId="0" xr:uid="{38BAF30A-06B2-4C2E-AF94-A1DD5ED0560D}">
      <text>
        <r>
          <rPr>
            <sz val="11"/>
            <rFont val="Calibri"/>
            <family val="2"/>
            <charset val="238"/>
          </rPr>
          <t>SZV_F:OnkormanyzatiUtem1</t>
        </r>
      </text>
    </comment>
    <comment ref="Z57" authorId="0" shapeId="0" xr:uid="{4D7F7B83-FDF2-4DC8-A826-9D3E521AB711}">
      <text>
        <r>
          <rPr>
            <sz val="11"/>
            <rFont val="Calibri"/>
            <family val="2"/>
            <charset val="238"/>
          </rPr>
          <t>SZV_F:EUUtem1</t>
        </r>
      </text>
    </comment>
    <comment ref="AA57" authorId="0" shapeId="0" xr:uid="{E62F6D92-28C6-4A14-B931-25DA4EAFC1CA}">
      <text>
        <r>
          <rPr>
            <sz val="11"/>
            <rFont val="Calibri"/>
            <family val="2"/>
            <charset val="238"/>
          </rPr>
          <t>SZV_F:EgyebUtem1</t>
        </r>
      </text>
    </comment>
    <comment ref="AB57" authorId="0" shapeId="0" xr:uid="{C5C9FF39-0B79-40E2-AE28-B96987ACA04F}">
      <text>
        <r>
          <rPr>
            <sz val="11"/>
            <rFont val="Calibri"/>
            <family val="2"/>
            <charset val="238"/>
          </rPr>
          <t>SZV_F:HitelKotvenyUtem1</t>
        </r>
      </text>
    </comment>
    <comment ref="AC57" authorId="0" shapeId="0" xr:uid="{1F0C6115-62F4-48DE-BBD0-BF5A186FAEFF}">
      <text>
        <r>
          <rPr>
            <sz val="11"/>
            <rFont val="Calibri"/>
            <family val="2"/>
            <charset val="238"/>
          </rPr>
          <t>SZV_F:OsszesenUtem1</t>
        </r>
      </text>
    </comment>
    <comment ref="AF57" authorId="0" shapeId="0" xr:uid="{B6772267-84A4-417D-B92A-87BF2BB56B0C}">
      <text>
        <r>
          <rPr>
            <sz val="11"/>
            <rFont val="Calibri"/>
            <family val="2"/>
            <charset val="238"/>
          </rPr>
          <t>SZV_F:HDUtem2</t>
        </r>
      </text>
    </comment>
    <comment ref="AG57" authorId="0" shapeId="0" xr:uid="{99C0B2F3-3D95-40C3-BC7A-56FD11C2D62D}">
      <text>
        <r>
          <rPr>
            <sz val="11"/>
            <rFont val="Calibri"/>
            <family val="2"/>
            <charset val="238"/>
          </rPr>
          <t>SZV_F:ECSUtem2</t>
        </r>
      </text>
    </comment>
    <comment ref="AH57" authorId="0" shapeId="0" xr:uid="{4F69800B-B171-40F6-A3CC-ADC0AC34DFE4}">
      <text>
        <r>
          <rPr>
            <sz val="11"/>
            <rFont val="Calibri"/>
            <family val="2"/>
            <charset val="238"/>
          </rPr>
          <t>SZV_F:KFHUtem2</t>
        </r>
      </text>
    </comment>
    <comment ref="AI57" authorId="0" shapeId="0" xr:uid="{9FB547A8-89B7-4501-B5AB-32FD7245A889}">
      <text>
        <r>
          <rPr>
            <sz val="11"/>
            <rFont val="Calibri"/>
            <family val="2"/>
            <charset val="238"/>
          </rPr>
          <t>SZV_F:Egyeb_SajatUtem2</t>
        </r>
      </text>
    </comment>
    <comment ref="AJ57" authorId="0" shapeId="0" xr:uid="{1C595005-C3E8-45D2-8EBE-C19099089DCB}">
      <text>
        <r>
          <rPr>
            <sz val="11"/>
            <rFont val="Calibri"/>
            <family val="2"/>
            <charset val="238"/>
          </rPr>
          <t>SZV_F:DijUtem2</t>
        </r>
      </text>
    </comment>
    <comment ref="AK57" authorId="0" shapeId="0" xr:uid="{A46C349A-95D4-4E1C-88CF-0FA0DE12AD01}">
      <text>
        <r>
          <rPr>
            <sz val="11"/>
            <rFont val="Calibri"/>
            <family val="2"/>
            <charset val="238"/>
          </rPr>
          <t>SZV_F:EM_Melleklet1_Utem2</t>
        </r>
      </text>
    </comment>
    <comment ref="AL57" authorId="0" shapeId="0" xr:uid="{0604B34A-FC47-4964-AA6B-8AC674721F86}">
      <text>
        <r>
          <rPr>
            <sz val="11"/>
            <rFont val="Calibri"/>
            <family val="2"/>
            <charset val="238"/>
          </rPr>
          <t>SZV_F:EgyebAllamiUtem2</t>
        </r>
      </text>
    </comment>
    <comment ref="AM57" authorId="0" shapeId="0" xr:uid="{C30C199B-2441-4C14-B2C0-588E581BEEFB}">
      <text>
        <r>
          <rPr>
            <sz val="11"/>
            <rFont val="Calibri"/>
            <family val="2"/>
            <charset val="238"/>
          </rPr>
          <t>SZV_F:OnkormanyzatiUtem2</t>
        </r>
      </text>
    </comment>
    <comment ref="AN57" authorId="0" shapeId="0" xr:uid="{BE9E3309-2513-4E46-962E-ABC917ADC475}">
      <text>
        <r>
          <rPr>
            <sz val="11"/>
            <rFont val="Calibri"/>
            <family val="2"/>
            <charset val="238"/>
          </rPr>
          <t>SZV_F:EUUtem2</t>
        </r>
      </text>
    </comment>
    <comment ref="AO57" authorId="0" shapeId="0" xr:uid="{99B91564-2829-40A6-927B-29EE884A9343}">
      <text>
        <r>
          <rPr>
            <sz val="11"/>
            <rFont val="Calibri"/>
            <family val="2"/>
            <charset val="238"/>
          </rPr>
          <t>SZV_F:EgyebUtem2</t>
        </r>
      </text>
    </comment>
    <comment ref="AP57" authorId="0" shapeId="0" xr:uid="{8F0C9948-A448-4AA7-BBE8-54FDE07167C3}">
      <text>
        <r>
          <rPr>
            <sz val="11"/>
            <rFont val="Calibri"/>
            <family val="2"/>
            <charset val="238"/>
          </rPr>
          <t>SZV_F:HitelKotvenyUtem2</t>
        </r>
      </text>
    </comment>
    <comment ref="AQ57" authorId="0" shapeId="0" xr:uid="{17A6660A-F151-4D82-9AE1-F41458153E89}">
      <text>
        <r>
          <rPr>
            <sz val="11"/>
            <rFont val="Calibri"/>
            <family val="2"/>
            <charset val="238"/>
          </rPr>
          <t>SZV_F:OsszesenUtem2</t>
        </r>
      </text>
    </comment>
    <comment ref="AR57" authorId="0" shapeId="0" xr:uid="{9F0230D4-7109-4B17-AD6F-F8A222352065}">
      <text>
        <r>
          <rPr>
            <sz val="11"/>
            <rFont val="Calibri"/>
            <family val="2"/>
            <charset val="238"/>
          </rPr>
          <t>SZV_F:ForrashianyUtem2</t>
        </r>
      </text>
    </comment>
    <comment ref="AU57" authorId="0" shapeId="0" xr:uid="{72C85FFE-A7D6-4E32-B07E-D3061C28455D}">
      <text>
        <r>
          <rPr>
            <sz val="11"/>
            <rFont val="Calibri"/>
            <family val="2"/>
            <charset val="238"/>
          </rPr>
          <t>SZV_F:Indokolas</t>
        </r>
      </text>
    </comment>
    <comment ref="AV57" authorId="0" shapeId="0" xr:uid="{116134C0-8993-41CC-BA98-8DBC6946E8EC}">
      <text>
        <r>
          <rPr>
            <sz val="11"/>
            <rFont val="Calibri"/>
            <family val="2"/>
            <charset val="238"/>
          </rPr>
          <t>SZV_F:Megjegyzes</t>
        </r>
      </text>
    </comment>
    <comment ref="AW57" authorId="0" shapeId="0" xr:uid="{914144F5-6618-45EB-BF5B-17A0D2A0D312}">
      <text>
        <r>
          <rPr>
            <sz val="11"/>
            <rFont val="Calibri"/>
            <family val="2"/>
            <charset val="238"/>
          </rPr>
          <t>SZV_F:FeladatSorszam</t>
        </r>
      </text>
    </comment>
    <comment ref="AY57" authorId="0" shapeId="0" xr:uid="{EDC6DD38-C903-4402-9B34-DAC9FA3E20A2}">
      <text>
        <r>
          <rPr>
            <sz val="11"/>
            <rFont val="Calibri"/>
            <family val="2"/>
            <charset val="238"/>
          </rPr>
          <t>SZV_F:ISA</t>
        </r>
      </text>
    </comment>
    <comment ref="B58" authorId="0" shapeId="0" xr:uid="{072DBC45-087B-425E-AF5F-FA890CA330E3}">
      <text>
        <r>
          <rPr>
            <sz val="11"/>
            <rFont val="Calibri"/>
            <family val="2"/>
            <charset val="238"/>
          </rPr>
          <t>SZV_F:FontossagiSorrent</t>
        </r>
      </text>
    </comment>
    <comment ref="C58" authorId="0" shapeId="0" xr:uid="{E293C770-85FC-4A20-8C12-5CAC01C3BAAB}">
      <text>
        <r>
          <rPr>
            <sz val="11"/>
            <rFont val="Calibri"/>
            <family val="2"/>
            <charset val="238"/>
          </rPr>
          <t>SZV_F:FeladatKategoria</t>
        </r>
      </text>
    </comment>
    <comment ref="D58" authorId="0" shapeId="0" xr:uid="{CB8FC303-183B-42B3-9753-3348FCFE09F9}">
      <text>
        <r>
          <rPr>
            <sz val="11"/>
            <rFont val="Calibri"/>
            <family val="2"/>
            <charset val="238"/>
          </rPr>
          <t>SZV_F:FeladatMegnevezes</t>
        </r>
      </text>
    </comment>
    <comment ref="E58" authorId="0" shapeId="0" xr:uid="{094A9829-A795-4FAB-965A-FA5DFD4B0688}">
      <text>
        <r>
          <rPr>
            <sz val="11"/>
            <rFont val="Calibri"/>
            <family val="2"/>
            <charset val="238"/>
          </rPr>
          <t>SZV_F:ElviEngedelySzam</t>
        </r>
      </text>
    </comment>
    <comment ref="F58" authorId="0" shapeId="0" xr:uid="{31C909DD-7027-4EE2-9B5A-241857E49DA8}">
      <text>
        <r>
          <rPr>
            <sz val="11"/>
            <rFont val="Calibri"/>
            <family val="2"/>
            <charset val="238"/>
          </rPr>
          <t>SZV_F:VKR_Kod</t>
        </r>
      </text>
    </comment>
    <comment ref="G58" authorId="0" shapeId="0" xr:uid="{6E87BF83-5FC0-49AF-9DE1-C37069F3CFC1}">
      <text>
        <r>
          <rPr>
            <sz val="11"/>
            <rFont val="Calibri"/>
            <family val="2"/>
            <charset val="238"/>
          </rPr>
          <t>SZV_F:VKR_Nev</t>
        </r>
      </text>
    </comment>
    <comment ref="H58" authorId="0" shapeId="0" xr:uid="{F47669CC-9C01-4F57-9F65-A44C46AA3693}">
      <text>
        <r>
          <rPr>
            <sz val="11"/>
            <rFont val="Calibri"/>
            <family val="2"/>
            <charset val="238"/>
          </rPr>
          <t>SZV_F:FeladatAzonosito</t>
        </r>
      </text>
    </comment>
    <comment ref="I58" authorId="0" shapeId="0" xr:uid="{ED27F6B5-96C4-4E02-8898-4438A0DFD586}">
      <text>
        <r>
          <rPr>
            <sz val="11"/>
            <rFont val="Calibri"/>
            <family val="2"/>
            <charset val="238"/>
          </rPr>
          <t>SZV_F:EllatasiTerulet</t>
        </r>
      </text>
    </comment>
    <comment ref="J58" authorId="0" shapeId="0" xr:uid="{1598CEFB-4D33-45BF-8141-B7FE89A4AFB3}">
      <text>
        <r>
          <rPr>
            <sz val="11"/>
            <rFont val="Calibri"/>
            <family val="2"/>
            <charset val="238"/>
          </rPr>
          <t>SZV_F:EllatasertFelelos</t>
        </r>
      </text>
    </comment>
    <comment ref="K58" authorId="0" shapeId="0" xr:uid="{B073304B-459F-4798-8C1F-655A645ED2FF}">
      <text>
        <r>
          <rPr>
            <sz val="11"/>
            <rFont val="Calibri"/>
            <family val="2"/>
            <charset val="238"/>
          </rPr>
          <t>SZV_F:TervezettNettoKoltseg</t>
        </r>
      </text>
    </comment>
    <comment ref="L58" authorId="0" shapeId="0" xr:uid="{C01D38F0-F34C-44FA-9097-30F10FE2BDE1}">
      <text>
        <r>
          <rPr>
            <sz val="11"/>
            <rFont val="Calibri"/>
            <family val="2"/>
            <charset val="238"/>
          </rPr>
          <t>SZV_F:IdotartamKezdes</t>
        </r>
      </text>
    </comment>
    <comment ref="M58" authorId="0" shapeId="0" xr:uid="{03D055CF-C8D2-45FA-A3BD-76ED943454CF}">
      <text>
        <r>
          <rPr>
            <sz val="11"/>
            <rFont val="Calibri"/>
            <family val="2"/>
            <charset val="238"/>
          </rPr>
          <t>SZV_F:IdotartamBefejezes</t>
        </r>
      </text>
    </comment>
    <comment ref="N58" authorId="0" shapeId="0" xr:uid="{B05A43C5-853F-467B-958D-25149A67D5D7}">
      <text>
        <r>
          <rPr>
            <sz val="11"/>
            <rFont val="Calibri"/>
            <family val="2"/>
            <charset val="238"/>
          </rPr>
          <t>SZV_F:NettoKoltsegUtem1</t>
        </r>
      </text>
    </comment>
    <comment ref="O58" authorId="0" shapeId="0" xr:uid="{532E1943-A9AC-42E9-8612-845A18425525}">
      <text>
        <r>
          <rPr>
            <sz val="11"/>
            <rFont val="Calibri"/>
            <family val="2"/>
            <charset val="238"/>
          </rPr>
          <t>SZV_F:NettoKoltsegUtem2</t>
        </r>
      </text>
    </comment>
    <comment ref="P58" authorId="0" shapeId="0" xr:uid="{F0A58080-7033-447E-BD33-9082A5C6D9BB}">
      <text>
        <r>
          <rPr>
            <sz val="11"/>
            <rFont val="Calibri"/>
            <family val="2"/>
            <charset val="238"/>
          </rPr>
          <t>SZV_F:EM_Melleklet2_KTG</t>
        </r>
      </text>
    </comment>
    <comment ref="R58" authorId="0" shapeId="0" xr:uid="{4F19E30D-11CF-49CF-BE3B-ACA2C1D91B3F}">
      <text>
        <r>
          <rPr>
            <sz val="11"/>
            <rFont val="Calibri"/>
            <family val="2"/>
            <charset val="238"/>
          </rPr>
          <t>SZV_F:HDUtem1</t>
        </r>
      </text>
    </comment>
    <comment ref="S58" authorId="0" shapeId="0" xr:uid="{7F61D567-91CB-4A51-AC17-D9F8F9E2E33E}">
      <text>
        <r>
          <rPr>
            <sz val="11"/>
            <rFont val="Calibri"/>
            <family val="2"/>
            <charset val="238"/>
          </rPr>
          <t>SZV_F:ECSUtem1</t>
        </r>
      </text>
    </comment>
    <comment ref="T58" authorId="0" shapeId="0" xr:uid="{4F6B4816-9F6A-4205-9953-39EB640D336B}">
      <text>
        <r>
          <rPr>
            <sz val="11"/>
            <rFont val="Calibri"/>
            <family val="2"/>
            <charset val="238"/>
          </rPr>
          <t>SZV_F:KFHUtem1</t>
        </r>
      </text>
    </comment>
    <comment ref="U58" authorId="0" shapeId="0" xr:uid="{E5647744-173D-41CE-8F3C-5805431F85A8}">
      <text>
        <r>
          <rPr>
            <sz val="11"/>
            <rFont val="Calibri"/>
            <family val="2"/>
            <charset val="238"/>
          </rPr>
          <t>SZV_F:Egyeb_SajatUtem1</t>
        </r>
      </text>
    </comment>
    <comment ref="V58" authorId="0" shapeId="0" xr:uid="{C32AB081-4588-432C-89AA-9B47861B44E2}">
      <text>
        <r>
          <rPr>
            <sz val="11"/>
            <rFont val="Calibri"/>
            <family val="2"/>
            <charset val="238"/>
          </rPr>
          <t>SZV_F:DijUtem1</t>
        </r>
      </text>
    </comment>
    <comment ref="W58" authorId="0" shapeId="0" xr:uid="{D36ECE98-F946-4200-A370-764289AA88F9}">
      <text>
        <r>
          <rPr>
            <sz val="11"/>
            <rFont val="Calibri"/>
            <family val="2"/>
            <charset val="238"/>
          </rPr>
          <t>SZV_F:EM_Melleklet1_Utem1</t>
        </r>
      </text>
    </comment>
    <comment ref="X58" authorId="0" shapeId="0" xr:uid="{591B3FAA-0B9C-49CF-B66F-CB2E81341E44}">
      <text>
        <r>
          <rPr>
            <sz val="11"/>
            <rFont val="Calibri"/>
            <family val="2"/>
            <charset val="238"/>
          </rPr>
          <t>SZV_F:EgyebAllamiUtem1</t>
        </r>
      </text>
    </comment>
    <comment ref="Y58" authorId="0" shapeId="0" xr:uid="{23844903-F69C-43D8-A045-438806A73604}">
      <text>
        <r>
          <rPr>
            <sz val="11"/>
            <rFont val="Calibri"/>
            <family val="2"/>
            <charset val="238"/>
          </rPr>
          <t>SZV_F:OnkormanyzatiUtem1</t>
        </r>
      </text>
    </comment>
    <comment ref="Z58" authorId="0" shapeId="0" xr:uid="{1C801636-C435-4D50-935E-4B72EB161B3E}">
      <text>
        <r>
          <rPr>
            <sz val="11"/>
            <rFont val="Calibri"/>
            <family val="2"/>
            <charset val="238"/>
          </rPr>
          <t>SZV_F:EUUtem1</t>
        </r>
      </text>
    </comment>
    <comment ref="AA58" authorId="0" shapeId="0" xr:uid="{48F1A242-7565-45D7-A7B6-5A9F7A8F8A61}">
      <text>
        <r>
          <rPr>
            <sz val="11"/>
            <rFont val="Calibri"/>
            <family val="2"/>
            <charset val="238"/>
          </rPr>
          <t>SZV_F:EgyebUtem1</t>
        </r>
      </text>
    </comment>
    <comment ref="AB58" authorId="0" shapeId="0" xr:uid="{BDEFBA12-6564-4ED0-9D22-444D75BE4ECC}">
      <text>
        <r>
          <rPr>
            <sz val="11"/>
            <rFont val="Calibri"/>
            <family val="2"/>
            <charset val="238"/>
          </rPr>
          <t>SZV_F:HitelKotvenyUtem1</t>
        </r>
      </text>
    </comment>
    <comment ref="AC58" authorId="0" shapeId="0" xr:uid="{DD046E5C-A170-41A3-A09C-F06E787AF55A}">
      <text>
        <r>
          <rPr>
            <sz val="11"/>
            <rFont val="Calibri"/>
            <family val="2"/>
            <charset val="238"/>
          </rPr>
          <t>SZV_F:OsszesenUtem1</t>
        </r>
      </text>
    </comment>
    <comment ref="AF58" authorId="0" shapeId="0" xr:uid="{91F1C83B-A714-4FFE-86AB-1D75F8DC3C24}">
      <text>
        <r>
          <rPr>
            <sz val="11"/>
            <rFont val="Calibri"/>
            <family val="2"/>
            <charset val="238"/>
          </rPr>
          <t>SZV_F:HDUtem2</t>
        </r>
      </text>
    </comment>
    <comment ref="AG58" authorId="0" shapeId="0" xr:uid="{EE1066FD-CDCE-4869-A1B0-4646DB2A88F0}">
      <text>
        <r>
          <rPr>
            <sz val="11"/>
            <rFont val="Calibri"/>
            <family val="2"/>
            <charset val="238"/>
          </rPr>
          <t>SZV_F:ECSUtem2</t>
        </r>
      </text>
    </comment>
    <comment ref="AH58" authorId="0" shapeId="0" xr:uid="{C004F2E0-553F-48BD-802E-CCFC2D175704}">
      <text>
        <r>
          <rPr>
            <sz val="11"/>
            <rFont val="Calibri"/>
            <family val="2"/>
            <charset val="238"/>
          </rPr>
          <t>SZV_F:KFHUtem2</t>
        </r>
      </text>
    </comment>
    <comment ref="AI58" authorId="0" shapeId="0" xr:uid="{2F4D4CE4-58A1-4D62-82A3-D338BB85E8E7}">
      <text>
        <r>
          <rPr>
            <sz val="11"/>
            <rFont val="Calibri"/>
            <family val="2"/>
            <charset val="238"/>
          </rPr>
          <t>SZV_F:Egyeb_SajatUtem2</t>
        </r>
      </text>
    </comment>
    <comment ref="AJ58" authorId="0" shapeId="0" xr:uid="{1E3A5887-4842-4832-AB20-091173189D0B}">
      <text>
        <r>
          <rPr>
            <sz val="11"/>
            <rFont val="Calibri"/>
            <family val="2"/>
            <charset val="238"/>
          </rPr>
          <t>SZV_F:DijUtem2</t>
        </r>
      </text>
    </comment>
    <comment ref="AK58" authorId="0" shapeId="0" xr:uid="{983520F5-B4A5-4557-B390-C4461FF38EE8}">
      <text>
        <r>
          <rPr>
            <sz val="11"/>
            <rFont val="Calibri"/>
            <family val="2"/>
            <charset val="238"/>
          </rPr>
          <t>SZV_F:EM_Melleklet1_Utem2</t>
        </r>
      </text>
    </comment>
    <comment ref="AL58" authorId="0" shapeId="0" xr:uid="{3FFA6123-9FDB-4C96-AD93-C7FFFB5531BF}">
      <text>
        <r>
          <rPr>
            <sz val="11"/>
            <rFont val="Calibri"/>
            <family val="2"/>
            <charset val="238"/>
          </rPr>
          <t>SZV_F:EgyebAllamiUtem2</t>
        </r>
      </text>
    </comment>
    <comment ref="AM58" authorId="0" shapeId="0" xr:uid="{BB813539-481D-4F8A-9FE4-625AAB9291B8}">
      <text>
        <r>
          <rPr>
            <sz val="11"/>
            <rFont val="Calibri"/>
            <family val="2"/>
            <charset val="238"/>
          </rPr>
          <t>SZV_F:OnkormanyzatiUtem2</t>
        </r>
      </text>
    </comment>
    <comment ref="AN58" authorId="0" shapeId="0" xr:uid="{3E08E88C-5035-45F9-8DDA-DF36148C4E0D}">
      <text>
        <r>
          <rPr>
            <sz val="11"/>
            <rFont val="Calibri"/>
            <family val="2"/>
            <charset val="238"/>
          </rPr>
          <t>SZV_F:EUUtem2</t>
        </r>
      </text>
    </comment>
    <comment ref="AO58" authorId="0" shapeId="0" xr:uid="{021A4110-E1FA-44B0-8E3F-754F8CE7E6A8}">
      <text>
        <r>
          <rPr>
            <sz val="11"/>
            <rFont val="Calibri"/>
            <family val="2"/>
            <charset val="238"/>
          </rPr>
          <t>SZV_F:EgyebUtem2</t>
        </r>
      </text>
    </comment>
    <comment ref="AP58" authorId="0" shapeId="0" xr:uid="{8770223E-00AE-4CC2-8D68-1F67276D2BA3}">
      <text>
        <r>
          <rPr>
            <sz val="11"/>
            <rFont val="Calibri"/>
            <family val="2"/>
            <charset val="238"/>
          </rPr>
          <t>SZV_F:HitelKotvenyUtem2</t>
        </r>
      </text>
    </comment>
    <comment ref="AQ58" authorId="0" shapeId="0" xr:uid="{3E72A5F2-9F9F-477E-AA88-847ED38FC074}">
      <text>
        <r>
          <rPr>
            <sz val="11"/>
            <rFont val="Calibri"/>
            <family val="2"/>
            <charset val="238"/>
          </rPr>
          <t>SZV_F:OsszesenUtem2</t>
        </r>
      </text>
    </comment>
    <comment ref="AR58" authorId="0" shapeId="0" xr:uid="{436D0FBC-1683-45F3-8D9E-64AFF547A7DD}">
      <text>
        <r>
          <rPr>
            <sz val="11"/>
            <rFont val="Calibri"/>
            <family val="2"/>
            <charset val="238"/>
          </rPr>
          <t>SZV_F:ForrashianyUtem2</t>
        </r>
      </text>
    </comment>
    <comment ref="AU58" authorId="0" shapeId="0" xr:uid="{65AC2778-EE9F-435F-99A3-27A0D20BAD2F}">
      <text>
        <r>
          <rPr>
            <sz val="11"/>
            <rFont val="Calibri"/>
            <family val="2"/>
            <charset val="238"/>
          </rPr>
          <t>SZV_F:Indokolas</t>
        </r>
      </text>
    </comment>
    <comment ref="AV58" authorId="0" shapeId="0" xr:uid="{557EBE64-E23F-4E6C-871A-71D6767AFCE9}">
      <text>
        <r>
          <rPr>
            <sz val="11"/>
            <rFont val="Calibri"/>
            <family val="2"/>
            <charset val="238"/>
          </rPr>
          <t>SZV_F:Megjegyzes</t>
        </r>
      </text>
    </comment>
    <comment ref="AW58" authorId="0" shapeId="0" xr:uid="{1FD9992C-D981-48E5-8E66-96483D8CD026}">
      <text>
        <r>
          <rPr>
            <sz val="11"/>
            <rFont val="Calibri"/>
            <family val="2"/>
            <charset val="238"/>
          </rPr>
          <t>SZV_F:FeladatSorszam</t>
        </r>
      </text>
    </comment>
    <comment ref="AY58" authorId="0" shapeId="0" xr:uid="{91162247-8A97-424E-AFD0-C188BB25346A}">
      <text>
        <r>
          <rPr>
            <sz val="11"/>
            <rFont val="Calibri"/>
            <family val="2"/>
            <charset val="238"/>
          </rPr>
          <t>SZV_F:ISA</t>
        </r>
      </text>
    </comment>
    <comment ref="B59" authorId="0" shapeId="0" xr:uid="{91562059-7449-4E80-9B7A-121BA4AD003C}">
      <text>
        <r>
          <rPr>
            <sz val="11"/>
            <rFont val="Calibri"/>
            <family val="2"/>
            <charset val="238"/>
          </rPr>
          <t>SZV_F:FontossagiSorrent</t>
        </r>
      </text>
    </comment>
    <comment ref="C59" authorId="0" shapeId="0" xr:uid="{29B72AB6-DC3D-48F0-B568-F36753BE6A24}">
      <text>
        <r>
          <rPr>
            <sz val="11"/>
            <rFont val="Calibri"/>
            <family val="2"/>
            <charset val="238"/>
          </rPr>
          <t>SZV_F:FeladatKategoria</t>
        </r>
      </text>
    </comment>
    <comment ref="D59" authorId="0" shapeId="0" xr:uid="{2B6C325F-3725-4D08-AB1B-F25AA0FCE278}">
      <text>
        <r>
          <rPr>
            <sz val="11"/>
            <rFont val="Calibri"/>
            <family val="2"/>
            <charset val="238"/>
          </rPr>
          <t>SZV_F:FeladatMegnevezes</t>
        </r>
      </text>
    </comment>
    <comment ref="E59" authorId="0" shapeId="0" xr:uid="{501958A7-9915-48A9-B16D-C701B3C14415}">
      <text>
        <r>
          <rPr>
            <sz val="11"/>
            <rFont val="Calibri"/>
            <family val="2"/>
            <charset val="238"/>
          </rPr>
          <t>SZV_F:ElviEngedelySzam</t>
        </r>
      </text>
    </comment>
    <comment ref="F59" authorId="0" shapeId="0" xr:uid="{9B2F2C4A-B9F2-4D8B-9368-5105F730B3C9}">
      <text>
        <r>
          <rPr>
            <sz val="11"/>
            <rFont val="Calibri"/>
            <family val="2"/>
            <charset val="238"/>
          </rPr>
          <t>SZV_F:VKR_Kod</t>
        </r>
      </text>
    </comment>
    <comment ref="G59" authorId="0" shapeId="0" xr:uid="{D0729515-9065-4136-AF5C-596F1F5F64AA}">
      <text>
        <r>
          <rPr>
            <sz val="11"/>
            <rFont val="Calibri"/>
            <family val="2"/>
            <charset val="238"/>
          </rPr>
          <t>SZV_F:VKR_Nev</t>
        </r>
      </text>
    </comment>
    <comment ref="H59" authorId="0" shapeId="0" xr:uid="{D395C395-95B2-4CFA-85E7-7B04C1DB963F}">
      <text>
        <r>
          <rPr>
            <sz val="11"/>
            <rFont val="Calibri"/>
            <family val="2"/>
            <charset val="238"/>
          </rPr>
          <t>SZV_F:FeladatAzonosito</t>
        </r>
      </text>
    </comment>
    <comment ref="I59" authorId="0" shapeId="0" xr:uid="{712DF15D-926D-4BF7-BCB1-9302693801D9}">
      <text>
        <r>
          <rPr>
            <sz val="11"/>
            <rFont val="Calibri"/>
            <family val="2"/>
            <charset val="238"/>
          </rPr>
          <t>SZV_F:EllatasiTerulet</t>
        </r>
      </text>
    </comment>
    <comment ref="J59" authorId="0" shapeId="0" xr:uid="{26FE429A-EDB1-4414-A3C2-8A97B05696A8}">
      <text>
        <r>
          <rPr>
            <sz val="11"/>
            <rFont val="Calibri"/>
            <family val="2"/>
            <charset val="238"/>
          </rPr>
          <t>SZV_F:EllatasertFelelos</t>
        </r>
      </text>
    </comment>
    <comment ref="K59" authorId="0" shapeId="0" xr:uid="{1F248429-60CF-4691-9698-F269BDC7DB4A}">
      <text>
        <r>
          <rPr>
            <sz val="11"/>
            <rFont val="Calibri"/>
            <family val="2"/>
            <charset val="238"/>
          </rPr>
          <t>SZV_F:TervezettNettoKoltseg</t>
        </r>
      </text>
    </comment>
    <comment ref="L59" authorId="0" shapeId="0" xr:uid="{D502C47C-041B-4A35-83BF-1D1A6C677DFE}">
      <text>
        <r>
          <rPr>
            <sz val="11"/>
            <rFont val="Calibri"/>
            <family val="2"/>
            <charset val="238"/>
          </rPr>
          <t>SZV_F:IdotartamKezdes</t>
        </r>
      </text>
    </comment>
    <comment ref="M59" authorId="0" shapeId="0" xr:uid="{01B56749-454B-4D8E-98C2-12C52D82A032}">
      <text>
        <r>
          <rPr>
            <sz val="11"/>
            <rFont val="Calibri"/>
            <family val="2"/>
            <charset val="238"/>
          </rPr>
          <t>SZV_F:IdotartamBefejezes</t>
        </r>
      </text>
    </comment>
    <comment ref="N59" authorId="0" shapeId="0" xr:uid="{DCF26BE4-0EC1-4DA2-B145-5A7CB2073BF5}">
      <text>
        <r>
          <rPr>
            <sz val="11"/>
            <rFont val="Calibri"/>
            <family val="2"/>
            <charset val="238"/>
          </rPr>
          <t>SZV_F:NettoKoltsegUtem1</t>
        </r>
      </text>
    </comment>
    <comment ref="O59" authorId="0" shapeId="0" xr:uid="{D895C2EE-64A2-4348-B056-075F64B8914D}">
      <text>
        <r>
          <rPr>
            <sz val="11"/>
            <rFont val="Calibri"/>
            <family val="2"/>
            <charset val="238"/>
          </rPr>
          <t>SZV_F:NettoKoltsegUtem2</t>
        </r>
      </text>
    </comment>
    <comment ref="P59" authorId="0" shapeId="0" xr:uid="{3688568F-BE3E-4F81-8E6C-6E52492B6960}">
      <text>
        <r>
          <rPr>
            <sz val="11"/>
            <rFont val="Calibri"/>
            <family val="2"/>
            <charset val="238"/>
          </rPr>
          <t>SZV_F:EM_Melleklet2_KTG</t>
        </r>
      </text>
    </comment>
    <comment ref="R59" authorId="0" shapeId="0" xr:uid="{4201E3E7-09B6-4624-8D2F-28A5143C652C}">
      <text>
        <r>
          <rPr>
            <sz val="11"/>
            <rFont val="Calibri"/>
            <family val="2"/>
            <charset val="238"/>
          </rPr>
          <t>SZV_F:HDUtem1</t>
        </r>
      </text>
    </comment>
    <comment ref="S59" authorId="0" shapeId="0" xr:uid="{C30610B7-8871-49F8-8418-B0EF949E219E}">
      <text>
        <r>
          <rPr>
            <sz val="11"/>
            <rFont val="Calibri"/>
            <family val="2"/>
            <charset val="238"/>
          </rPr>
          <t>SZV_F:ECSUtem1</t>
        </r>
      </text>
    </comment>
    <comment ref="T59" authorId="0" shapeId="0" xr:uid="{33E352ED-3A0D-47F6-B4AB-6A11A62FFF8A}">
      <text>
        <r>
          <rPr>
            <sz val="11"/>
            <rFont val="Calibri"/>
            <family val="2"/>
            <charset val="238"/>
          </rPr>
          <t>SZV_F:KFHUtem1</t>
        </r>
      </text>
    </comment>
    <comment ref="U59" authorId="0" shapeId="0" xr:uid="{7392CC52-8E79-459F-926B-CA6AF9DC448A}">
      <text>
        <r>
          <rPr>
            <sz val="11"/>
            <rFont val="Calibri"/>
            <family val="2"/>
            <charset val="238"/>
          </rPr>
          <t>SZV_F:Egyeb_SajatUtem1</t>
        </r>
      </text>
    </comment>
    <comment ref="V59" authorId="0" shapeId="0" xr:uid="{573F99A5-0606-48FE-82A3-A85EE637605C}">
      <text>
        <r>
          <rPr>
            <sz val="11"/>
            <rFont val="Calibri"/>
            <family val="2"/>
            <charset val="238"/>
          </rPr>
          <t>SZV_F:DijUtem1</t>
        </r>
      </text>
    </comment>
    <comment ref="W59" authorId="0" shapeId="0" xr:uid="{0945A9F3-0BDE-43F1-8E8D-1E02C3FB7217}">
      <text>
        <r>
          <rPr>
            <sz val="11"/>
            <rFont val="Calibri"/>
            <family val="2"/>
            <charset val="238"/>
          </rPr>
          <t>SZV_F:EM_Melleklet1_Utem1</t>
        </r>
      </text>
    </comment>
    <comment ref="X59" authorId="0" shapeId="0" xr:uid="{E898B246-511D-447B-A336-9A2E0C84D73E}">
      <text>
        <r>
          <rPr>
            <sz val="11"/>
            <rFont val="Calibri"/>
            <family val="2"/>
            <charset val="238"/>
          </rPr>
          <t>SZV_F:EgyebAllamiUtem1</t>
        </r>
      </text>
    </comment>
    <comment ref="Y59" authorId="0" shapeId="0" xr:uid="{4ED3EC1D-67FF-44D6-9A1C-A9DC461546D7}">
      <text>
        <r>
          <rPr>
            <sz val="11"/>
            <rFont val="Calibri"/>
            <family val="2"/>
            <charset val="238"/>
          </rPr>
          <t>SZV_F:OnkormanyzatiUtem1</t>
        </r>
      </text>
    </comment>
    <comment ref="Z59" authorId="0" shapeId="0" xr:uid="{8D3CA20E-219A-43DC-87C6-3E3806A83EE6}">
      <text>
        <r>
          <rPr>
            <sz val="11"/>
            <rFont val="Calibri"/>
            <family val="2"/>
            <charset val="238"/>
          </rPr>
          <t>SZV_F:EUUtem1</t>
        </r>
      </text>
    </comment>
    <comment ref="AA59" authorId="0" shapeId="0" xr:uid="{CF5B0F7C-39AB-4D31-B8DC-6A03B280CCEF}">
      <text>
        <r>
          <rPr>
            <sz val="11"/>
            <rFont val="Calibri"/>
            <family val="2"/>
            <charset val="238"/>
          </rPr>
          <t>SZV_F:EgyebUtem1</t>
        </r>
      </text>
    </comment>
    <comment ref="AB59" authorId="0" shapeId="0" xr:uid="{32289FB8-BBA7-4AFA-B95B-98A59BB7C943}">
      <text>
        <r>
          <rPr>
            <sz val="11"/>
            <rFont val="Calibri"/>
            <family val="2"/>
            <charset val="238"/>
          </rPr>
          <t>SZV_F:HitelKotvenyUtem1</t>
        </r>
      </text>
    </comment>
    <comment ref="AC59" authorId="0" shapeId="0" xr:uid="{CB1490B7-09BE-47F1-B8B3-BB42A1754696}">
      <text>
        <r>
          <rPr>
            <sz val="11"/>
            <rFont val="Calibri"/>
            <family val="2"/>
            <charset val="238"/>
          </rPr>
          <t>SZV_F:OsszesenUtem1</t>
        </r>
      </text>
    </comment>
    <comment ref="AF59" authorId="0" shapeId="0" xr:uid="{0255B5D3-E7B3-455C-9478-EF15C4F39D57}">
      <text>
        <r>
          <rPr>
            <sz val="11"/>
            <rFont val="Calibri"/>
            <family val="2"/>
            <charset val="238"/>
          </rPr>
          <t>SZV_F:HDUtem2</t>
        </r>
      </text>
    </comment>
    <comment ref="AG59" authorId="0" shapeId="0" xr:uid="{6C683FBC-9140-4AD3-A5F0-4D149ED55CF4}">
      <text>
        <r>
          <rPr>
            <sz val="11"/>
            <rFont val="Calibri"/>
            <family val="2"/>
            <charset val="238"/>
          </rPr>
          <t>SZV_F:ECSUtem2</t>
        </r>
      </text>
    </comment>
    <comment ref="AH59" authorId="0" shapeId="0" xr:uid="{8967F4E4-4953-4ED3-B84C-01D3D159A997}">
      <text>
        <r>
          <rPr>
            <sz val="11"/>
            <rFont val="Calibri"/>
            <family val="2"/>
            <charset val="238"/>
          </rPr>
          <t>SZV_F:KFHUtem2</t>
        </r>
      </text>
    </comment>
    <comment ref="AI59" authorId="0" shapeId="0" xr:uid="{AE0C1D1A-9128-43F7-BF65-59B60E57F445}">
      <text>
        <r>
          <rPr>
            <sz val="11"/>
            <rFont val="Calibri"/>
            <family val="2"/>
            <charset val="238"/>
          </rPr>
          <t>SZV_F:Egyeb_SajatUtem2</t>
        </r>
      </text>
    </comment>
    <comment ref="AJ59" authorId="0" shapeId="0" xr:uid="{221F7436-4A24-4BD3-91A5-A702319251F6}">
      <text>
        <r>
          <rPr>
            <sz val="11"/>
            <rFont val="Calibri"/>
            <family val="2"/>
            <charset val="238"/>
          </rPr>
          <t>SZV_F:DijUtem2</t>
        </r>
      </text>
    </comment>
    <comment ref="AK59" authorId="0" shapeId="0" xr:uid="{28E53039-F16E-433E-8DE5-B6B01BBA57F2}">
      <text>
        <r>
          <rPr>
            <sz val="11"/>
            <rFont val="Calibri"/>
            <family val="2"/>
            <charset val="238"/>
          </rPr>
          <t>SZV_F:EM_Melleklet1_Utem2</t>
        </r>
      </text>
    </comment>
    <comment ref="AL59" authorId="0" shapeId="0" xr:uid="{38CFE419-38A8-4B02-9B12-000AB52F49B0}">
      <text>
        <r>
          <rPr>
            <sz val="11"/>
            <rFont val="Calibri"/>
            <family val="2"/>
            <charset val="238"/>
          </rPr>
          <t>SZV_F:EgyebAllamiUtem2</t>
        </r>
      </text>
    </comment>
    <comment ref="AM59" authorId="0" shapeId="0" xr:uid="{05A35F8A-F650-4D1E-B82B-FD7774F236BB}">
      <text>
        <r>
          <rPr>
            <sz val="11"/>
            <rFont val="Calibri"/>
            <family val="2"/>
            <charset val="238"/>
          </rPr>
          <t>SZV_F:OnkormanyzatiUtem2</t>
        </r>
      </text>
    </comment>
    <comment ref="AN59" authorId="0" shapeId="0" xr:uid="{6E560E16-B250-44B6-9356-EAC15681F09F}">
      <text>
        <r>
          <rPr>
            <sz val="11"/>
            <rFont val="Calibri"/>
            <family val="2"/>
            <charset val="238"/>
          </rPr>
          <t>SZV_F:EUUtem2</t>
        </r>
      </text>
    </comment>
    <comment ref="AO59" authorId="0" shapeId="0" xr:uid="{52868FCE-E2DA-418D-8749-BE36F555B696}">
      <text>
        <r>
          <rPr>
            <sz val="11"/>
            <rFont val="Calibri"/>
            <family val="2"/>
            <charset val="238"/>
          </rPr>
          <t>SZV_F:EgyebUtem2</t>
        </r>
      </text>
    </comment>
    <comment ref="AP59" authorId="0" shapeId="0" xr:uid="{59E30CD3-3438-4927-AD92-165CA19CA584}">
      <text>
        <r>
          <rPr>
            <sz val="11"/>
            <rFont val="Calibri"/>
            <family val="2"/>
            <charset val="238"/>
          </rPr>
          <t>SZV_F:HitelKotvenyUtem2</t>
        </r>
      </text>
    </comment>
    <comment ref="AQ59" authorId="0" shapeId="0" xr:uid="{B0DD6073-FDDE-4450-B5FD-61DFCC8FFBFD}">
      <text>
        <r>
          <rPr>
            <sz val="11"/>
            <rFont val="Calibri"/>
            <family val="2"/>
            <charset val="238"/>
          </rPr>
          <t>SZV_F:OsszesenUtem2</t>
        </r>
      </text>
    </comment>
    <comment ref="AR59" authorId="0" shapeId="0" xr:uid="{B3F822DE-7564-4D99-A3EC-27FD82061507}">
      <text>
        <r>
          <rPr>
            <sz val="11"/>
            <rFont val="Calibri"/>
            <family val="2"/>
            <charset val="238"/>
          </rPr>
          <t>SZV_F:ForrashianyUtem2</t>
        </r>
      </text>
    </comment>
    <comment ref="AU59" authorId="0" shapeId="0" xr:uid="{9847208F-F001-477C-A5DB-0404FAB2554D}">
      <text>
        <r>
          <rPr>
            <sz val="11"/>
            <rFont val="Calibri"/>
            <family val="2"/>
            <charset val="238"/>
          </rPr>
          <t>SZV_F:Indokolas</t>
        </r>
      </text>
    </comment>
    <comment ref="AV59" authorId="0" shapeId="0" xr:uid="{1F3F595A-E97E-4483-8659-816170904D46}">
      <text>
        <r>
          <rPr>
            <sz val="11"/>
            <rFont val="Calibri"/>
            <family val="2"/>
            <charset val="238"/>
          </rPr>
          <t>SZV_F:Megjegyzes</t>
        </r>
      </text>
    </comment>
    <comment ref="AW59" authorId="0" shapeId="0" xr:uid="{0D432225-80C1-4AAC-A2C0-C1D0D1B78D24}">
      <text>
        <r>
          <rPr>
            <sz val="11"/>
            <rFont val="Calibri"/>
            <family val="2"/>
            <charset val="238"/>
          </rPr>
          <t>SZV_F:FeladatSorszam</t>
        </r>
      </text>
    </comment>
    <comment ref="AY59" authorId="0" shapeId="0" xr:uid="{A2560B79-0DB3-442D-BD7D-DCDC5D980580}">
      <text>
        <r>
          <rPr>
            <sz val="11"/>
            <rFont val="Calibri"/>
            <family val="2"/>
            <charset val="238"/>
          </rPr>
          <t>SZV_F:ISA</t>
        </r>
      </text>
    </comment>
    <comment ref="B60" authorId="0" shapeId="0" xr:uid="{3C7F8EF4-A6CB-4F5E-BFF1-18DDF78FE535}">
      <text>
        <r>
          <rPr>
            <sz val="11"/>
            <rFont val="Calibri"/>
            <family val="2"/>
            <charset val="238"/>
          </rPr>
          <t>SZV_F:FontossagiSorrent</t>
        </r>
      </text>
    </comment>
    <comment ref="C60" authorId="0" shapeId="0" xr:uid="{4696995F-5C5B-450E-BDF9-8C263B377294}">
      <text>
        <r>
          <rPr>
            <sz val="11"/>
            <rFont val="Calibri"/>
            <family val="2"/>
            <charset val="238"/>
          </rPr>
          <t>SZV_F:FeladatKategoria</t>
        </r>
      </text>
    </comment>
    <comment ref="D60" authorId="0" shapeId="0" xr:uid="{8D9E620E-14EF-43DE-817E-8B953CF99080}">
      <text>
        <r>
          <rPr>
            <sz val="11"/>
            <rFont val="Calibri"/>
            <family val="2"/>
            <charset val="238"/>
          </rPr>
          <t>SZV_F:FeladatMegnevezes</t>
        </r>
      </text>
    </comment>
    <comment ref="E60" authorId="0" shapeId="0" xr:uid="{A1783083-618D-4C17-8A39-B6B4AF49B1C5}">
      <text>
        <r>
          <rPr>
            <sz val="11"/>
            <rFont val="Calibri"/>
            <family val="2"/>
            <charset val="238"/>
          </rPr>
          <t>SZV_F:ElviEngedelySzam</t>
        </r>
      </text>
    </comment>
    <comment ref="F60" authorId="0" shapeId="0" xr:uid="{D6435F5C-71B0-4492-B297-A7F139AEF707}">
      <text>
        <r>
          <rPr>
            <sz val="11"/>
            <rFont val="Calibri"/>
            <family val="2"/>
            <charset val="238"/>
          </rPr>
          <t>SZV_F:VKR_Kod</t>
        </r>
      </text>
    </comment>
    <comment ref="G60" authorId="0" shapeId="0" xr:uid="{E2B9E69B-B68C-4044-B8D9-6C24141A768D}">
      <text>
        <r>
          <rPr>
            <sz val="11"/>
            <rFont val="Calibri"/>
            <family val="2"/>
            <charset val="238"/>
          </rPr>
          <t>SZV_F:VKR_Nev</t>
        </r>
      </text>
    </comment>
    <comment ref="H60" authorId="0" shapeId="0" xr:uid="{6592D83D-EBC9-4B6E-BC07-DC58FB9D789A}">
      <text>
        <r>
          <rPr>
            <sz val="11"/>
            <rFont val="Calibri"/>
            <family val="2"/>
            <charset val="238"/>
          </rPr>
          <t>SZV_F:FeladatAzonosito</t>
        </r>
      </text>
    </comment>
    <comment ref="I60" authorId="0" shapeId="0" xr:uid="{236ADA93-5D6C-4358-AFB2-CDB186C58020}">
      <text>
        <r>
          <rPr>
            <sz val="11"/>
            <rFont val="Calibri"/>
            <family val="2"/>
            <charset val="238"/>
          </rPr>
          <t>SZV_F:EllatasiTerulet</t>
        </r>
      </text>
    </comment>
    <comment ref="J60" authorId="0" shapeId="0" xr:uid="{5CE93E1D-6B91-4402-84B4-F095D1FB53E0}">
      <text>
        <r>
          <rPr>
            <sz val="11"/>
            <rFont val="Calibri"/>
            <family val="2"/>
            <charset val="238"/>
          </rPr>
          <t>SZV_F:EllatasertFelelos</t>
        </r>
      </text>
    </comment>
    <comment ref="K60" authorId="0" shapeId="0" xr:uid="{D9653CC0-5D34-476E-B1FD-8D99F3BF17A6}">
      <text>
        <r>
          <rPr>
            <sz val="11"/>
            <rFont val="Calibri"/>
            <family val="2"/>
            <charset val="238"/>
          </rPr>
          <t>SZV_F:TervezettNettoKoltseg</t>
        </r>
      </text>
    </comment>
    <comment ref="L60" authorId="0" shapeId="0" xr:uid="{DB877AD9-589F-4E0A-AA93-99C2DF857F1E}">
      <text>
        <r>
          <rPr>
            <sz val="11"/>
            <rFont val="Calibri"/>
            <family val="2"/>
            <charset val="238"/>
          </rPr>
          <t>SZV_F:IdotartamKezdes</t>
        </r>
      </text>
    </comment>
    <comment ref="M60" authorId="0" shapeId="0" xr:uid="{0B364B98-2409-44DD-93DB-79222CB207B0}">
      <text>
        <r>
          <rPr>
            <sz val="11"/>
            <rFont val="Calibri"/>
            <family val="2"/>
            <charset val="238"/>
          </rPr>
          <t>SZV_F:IdotartamBefejezes</t>
        </r>
      </text>
    </comment>
    <comment ref="N60" authorId="0" shapeId="0" xr:uid="{CBBAF71C-E346-42AA-A694-21286A3A5411}">
      <text>
        <r>
          <rPr>
            <sz val="11"/>
            <rFont val="Calibri"/>
            <family val="2"/>
            <charset val="238"/>
          </rPr>
          <t>SZV_F:NettoKoltsegUtem1</t>
        </r>
      </text>
    </comment>
    <comment ref="O60" authorId="0" shapeId="0" xr:uid="{5A76E7A9-8117-4F5F-AD7A-BB57AF81194A}">
      <text>
        <r>
          <rPr>
            <sz val="11"/>
            <rFont val="Calibri"/>
            <family val="2"/>
            <charset val="238"/>
          </rPr>
          <t>SZV_F:NettoKoltsegUtem2</t>
        </r>
      </text>
    </comment>
    <comment ref="P60" authorId="0" shapeId="0" xr:uid="{5B4E6A2E-FC39-48B1-9F8C-98243E6545DE}">
      <text>
        <r>
          <rPr>
            <sz val="11"/>
            <rFont val="Calibri"/>
            <family val="2"/>
            <charset val="238"/>
          </rPr>
          <t>SZV_F:EM_Melleklet2_KTG</t>
        </r>
      </text>
    </comment>
    <comment ref="R60" authorId="0" shapeId="0" xr:uid="{A9384A32-9E01-4E0C-B3F7-D651AE452354}">
      <text>
        <r>
          <rPr>
            <sz val="11"/>
            <rFont val="Calibri"/>
            <family val="2"/>
            <charset val="238"/>
          </rPr>
          <t>SZV_F:HDUtem1</t>
        </r>
      </text>
    </comment>
    <comment ref="S60" authorId="0" shapeId="0" xr:uid="{D3D163D3-0CEE-4B9B-B5E0-2162C09EEAB2}">
      <text>
        <r>
          <rPr>
            <sz val="11"/>
            <rFont val="Calibri"/>
            <family val="2"/>
            <charset val="238"/>
          </rPr>
          <t>SZV_F:ECSUtem1</t>
        </r>
      </text>
    </comment>
    <comment ref="T60" authorId="0" shapeId="0" xr:uid="{E194DBD4-4109-4F17-8D1B-61ABDD11941F}">
      <text>
        <r>
          <rPr>
            <sz val="11"/>
            <rFont val="Calibri"/>
            <family val="2"/>
            <charset val="238"/>
          </rPr>
          <t>SZV_F:KFHUtem1</t>
        </r>
      </text>
    </comment>
    <comment ref="U60" authorId="0" shapeId="0" xr:uid="{09A4D621-592F-46B3-A4D8-E97B95B0C5BC}">
      <text>
        <r>
          <rPr>
            <sz val="11"/>
            <rFont val="Calibri"/>
            <family val="2"/>
            <charset val="238"/>
          </rPr>
          <t>SZV_F:Egyeb_SajatUtem1</t>
        </r>
      </text>
    </comment>
    <comment ref="V60" authorId="0" shapeId="0" xr:uid="{36D66260-B5CF-40A2-AF3E-35768DEDAC4D}">
      <text>
        <r>
          <rPr>
            <sz val="11"/>
            <rFont val="Calibri"/>
            <family val="2"/>
            <charset val="238"/>
          </rPr>
          <t>SZV_F:DijUtem1</t>
        </r>
      </text>
    </comment>
    <comment ref="W60" authorId="0" shapeId="0" xr:uid="{FC7AD45A-E05A-4000-B287-5F467862B94A}">
      <text>
        <r>
          <rPr>
            <sz val="11"/>
            <rFont val="Calibri"/>
            <family val="2"/>
            <charset val="238"/>
          </rPr>
          <t>SZV_F:EM_Melleklet1_Utem1</t>
        </r>
      </text>
    </comment>
    <comment ref="X60" authorId="0" shapeId="0" xr:uid="{5DF9E238-5AA2-4F9B-B7A1-5999442256A8}">
      <text>
        <r>
          <rPr>
            <sz val="11"/>
            <rFont val="Calibri"/>
            <family val="2"/>
            <charset val="238"/>
          </rPr>
          <t>SZV_F:EgyebAllamiUtem1</t>
        </r>
      </text>
    </comment>
    <comment ref="Y60" authorId="0" shapeId="0" xr:uid="{80E946AB-8D78-4002-83A3-47C300FC6033}">
      <text>
        <r>
          <rPr>
            <sz val="11"/>
            <rFont val="Calibri"/>
            <family val="2"/>
            <charset val="238"/>
          </rPr>
          <t>SZV_F:OnkormanyzatiUtem1</t>
        </r>
      </text>
    </comment>
    <comment ref="Z60" authorId="0" shapeId="0" xr:uid="{44154136-CD51-4C6D-B7AF-1FD077B50E76}">
      <text>
        <r>
          <rPr>
            <sz val="11"/>
            <rFont val="Calibri"/>
            <family val="2"/>
            <charset val="238"/>
          </rPr>
          <t>SZV_F:EUUtem1</t>
        </r>
      </text>
    </comment>
    <comment ref="AA60" authorId="0" shapeId="0" xr:uid="{2E8A1536-E8DA-4D25-AAD5-628BE00DCF9A}">
      <text>
        <r>
          <rPr>
            <sz val="11"/>
            <rFont val="Calibri"/>
            <family val="2"/>
            <charset val="238"/>
          </rPr>
          <t>SZV_F:EgyebUtem1</t>
        </r>
      </text>
    </comment>
    <comment ref="AB60" authorId="0" shapeId="0" xr:uid="{73D0CC3D-F272-4DCF-BEDB-AD5CAA0399D4}">
      <text>
        <r>
          <rPr>
            <sz val="11"/>
            <rFont val="Calibri"/>
            <family val="2"/>
            <charset val="238"/>
          </rPr>
          <t>SZV_F:HitelKotvenyUtem1</t>
        </r>
      </text>
    </comment>
    <comment ref="AC60" authorId="0" shapeId="0" xr:uid="{A148A5FC-FFFC-4789-9C73-8032160A8838}">
      <text>
        <r>
          <rPr>
            <sz val="11"/>
            <rFont val="Calibri"/>
            <family val="2"/>
            <charset val="238"/>
          </rPr>
          <t>SZV_F:OsszesenUtem1</t>
        </r>
      </text>
    </comment>
    <comment ref="AF60" authorId="0" shapeId="0" xr:uid="{EE5D23BF-02A3-40CD-B37E-B54D1ED83135}">
      <text>
        <r>
          <rPr>
            <sz val="11"/>
            <rFont val="Calibri"/>
            <family val="2"/>
            <charset val="238"/>
          </rPr>
          <t>SZV_F:HDUtem2</t>
        </r>
      </text>
    </comment>
    <comment ref="AG60" authorId="0" shapeId="0" xr:uid="{D83F4C50-1762-4660-AF27-2674D59577AD}">
      <text>
        <r>
          <rPr>
            <sz val="11"/>
            <rFont val="Calibri"/>
            <family val="2"/>
            <charset val="238"/>
          </rPr>
          <t>SZV_F:ECSUtem2</t>
        </r>
      </text>
    </comment>
    <comment ref="AH60" authorId="0" shapeId="0" xr:uid="{C82236D4-BCF1-4AD3-9445-45D2206174F0}">
      <text>
        <r>
          <rPr>
            <sz val="11"/>
            <rFont val="Calibri"/>
            <family val="2"/>
            <charset val="238"/>
          </rPr>
          <t>SZV_F:KFHUtem2</t>
        </r>
      </text>
    </comment>
    <comment ref="AI60" authorId="0" shapeId="0" xr:uid="{809087F6-1C4F-4EA8-B08F-AC3E427EFCF7}">
      <text>
        <r>
          <rPr>
            <sz val="11"/>
            <rFont val="Calibri"/>
            <family val="2"/>
            <charset val="238"/>
          </rPr>
          <t>SZV_F:Egyeb_SajatUtem2</t>
        </r>
      </text>
    </comment>
    <comment ref="AJ60" authorId="0" shapeId="0" xr:uid="{6CA4824C-BEFE-413C-B712-395DF65996DD}">
      <text>
        <r>
          <rPr>
            <sz val="11"/>
            <rFont val="Calibri"/>
            <family val="2"/>
            <charset val="238"/>
          </rPr>
          <t>SZV_F:DijUtem2</t>
        </r>
      </text>
    </comment>
    <comment ref="AK60" authorId="0" shapeId="0" xr:uid="{DAE6E681-115E-4BBB-A19C-3E111BEB5277}">
      <text>
        <r>
          <rPr>
            <sz val="11"/>
            <rFont val="Calibri"/>
            <family val="2"/>
            <charset val="238"/>
          </rPr>
          <t>SZV_F:EM_Melleklet1_Utem2</t>
        </r>
      </text>
    </comment>
    <comment ref="AL60" authorId="0" shapeId="0" xr:uid="{49C1C23E-DDD8-4284-8593-C3D22EC2D973}">
      <text>
        <r>
          <rPr>
            <sz val="11"/>
            <rFont val="Calibri"/>
            <family val="2"/>
            <charset val="238"/>
          </rPr>
          <t>SZV_F:EgyebAllamiUtem2</t>
        </r>
      </text>
    </comment>
    <comment ref="AM60" authorId="0" shapeId="0" xr:uid="{8B85F194-AF45-4EE2-8224-592CF4F99891}">
      <text>
        <r>
          <rPr>
            <sz val="11"/>
            <rFont val="Calibri"/>
            <family val="2"/>
            <charset val="238"/>
          </rPr>
          <t>SZV_F:OnkormanyzatiUtem2</t>
        </r>
      </text>
    </comment>
    <comment ref="AN60" authorId="0" shapeId="0" xr:uid="{A7FCD12A-7473-4475-B6FB-F85089D95635}">
      <text>
        <r>
          <rPr>
            <sz val="11"/>
            <rFont val="Calibri"/>
            <family val="2"/>
            <charset val="238"/>
          </rPr>
          <t>SZV_F:EUUtem2</t>
        </r>
      </text>
    </comment>
    <comment ref="AO60" authorId="0" shapeId="0" xr:uid="{EF4BC7D2-A2C2-4AF5-9D04-92AF0E040E3E}">
      <text>
        <r>
          <rPr>
            <sz val="11"/>
            <rFont val="Calibri"/>
            <family val="2"/>
            <charset val="238"/>
          </rPr>
          <t>SZV_F:EgyebUtem2</t>
        </r>
      </text>
    </comment>
    <comment ref="AP60" authorId="0" shapeId="0" xr:uid="{D420370F-6C34-41A8-B6A4-39F2A9ED1D6A}">
      <text>
        <r>
          <rPr>
            <sz val="11"/>
            <rFont val="Calibri"/>
            <family val="2"/>
            <charset val="238"/>
          </rPr>
          <t>SZV_F:HitelKotvenyUtem2</t>
        </r>
      </text>
    </comment>
    <comment ref="AQ60" authorId="0" shapeId="0" xr:uid="{251A4D4F-C708-451A-9123-98BF4DAE486E}">
      <text>
        <r>
          <rPr>
            <sz val="11"/>
            <rFont val="Calibri"/>
            <family val="2"/>
            <charset val="238"/>
          </rPr>
          <t>SZV_F:OsszesenUtem2</t>
        </r>
      </text>
    </comment>
    <comment ref="AR60" authorId="0" shapeId="0" xr:uid="{5D54F357-A9AB-44C7-B9BB-438E4942969D}">
      <text>
        <r>
          <rPr>
            <sz val="11"/>
            <rFont val="Calibri"/>
            <family val="2"/>
            <charset val="238"/>
          </rPr>
          <t>SZV_F:ForrashianyUtem2</t>
        </r>
      </text>
    </comment>
    <comment ref="AU60" authorId="0" shapeId="0" xr:uid="{AFCAB10E-C6DF-498C-B9E9-49489DC8EEF7}">
      <text>
        <r>
          <rPr>
            <sz val="11"/>
            <rFont val="Calibri"/>
            <family val="2"/>
            <charset val="238"/>
          </rPr>
          <t>SZV_F:Indokolas</t>
        </r>
      </text>
    </comment>
    <comment ref="AV60" authorId="0" shapeId="0" xr:uid="{20359ACE-82D4-4E8C-9B80-5E898CCD456F}">
      <text>
        <r>
          <rPr>
            <sz val="11"/>
            <rFont val="Calibri"/>
            <family val="2"/>
            <charset val="238"/>
          </rPr>
          <t>SZV_F:Megjegyzes</t>
        </r>
      </text>
    </comment>
    <comment ref="AW60" authorId="0" shapeId="0" xr:uid="{FFA97F33-8A54-429B-9048-F25425E56C53}">
      <text>
        <r>
          <rPr>
            <sz val="11"/>
            <rFont val="Calibri"/>
            <family val="2"/>
            <charset val="238"/>
          </rPr>
          <t>SZV_F:FeladatSorszam</t>
        </r>
      </text>
    </comment>
    <comment ref="AY60" authorId="0" shapeId="0" xr:uid="{7D77B2D5-2D60-458F-9A43-343616ABCAE3}">
      <text>
        <r>
          <rPr>
            <sz val="11"/>
            <rFont val="Calibri"/>
            <family val="2"/>
            <charset val="238"/>
          </rPr>
          <t>SZV_F:ISA</t>
        </r>
      </text>
    </comment>
    <comment ref="B61" authorId="0" shapeId="0" xr:uid="{06A2E271-9EE7-4C60-9995-D85477DBD845}">
      <text>
        <r>
          <rPr>
            <sz val="11"/>
            <rFont val="Calibri"/>
            <family val="2"/>
            <charset val="238"/>
          </rPr>
          <t>SZV_F:FontossagiSorrent</t>
        </r>
      </text>
    </comment>
    <comment ref="C61" authorId="0" shapeId="0" xr:uid="{EA772272-94EB-4BC4-BF90-67666E956D0F}">
      <text>
        <r>
          <rPr>
            <sz val="11"/>
            <rFont val="Calibri"/>
            <family val="2"/>
            <charset val="238"/>
          </rPr>
          <t>SZV_F:FeladatKategoria</t>
        </r>
      </text>
    </comment>
    <comment ref="D61" authorId="0" shapeId="0" xr:uid="{84F84578-BB64-4BC1-83CB-18943B7611C2}">
      <text>
        <r>
          <rPr>
            <sz val="11"/>
            <rFont val="Calibri"/>
            <family val="2"/>
            <charset val="238"/>
          </rPr>
          <t>SZV_F:FeladatMegnevezes</t>
        </r>
      </text>
    </comment>
    <comment ref="E61" authorId="0" shapeId="0" xr:uid="{522D2327-5D9A-4F6D-AD82-F64A865A06FD}">
      <text>
        <r>
          <rPr>
            <sz val="11"/>
            <rFont val="Calibri"/>
            <family val="2"/>
            <charset val="238"/>
          </rPr>
          <t>SZV_F:ElviEngedelySzam</t>
        </r>
      </text>
    </comment>
    <comment ref="F61" authorId="0" shapeId="0" xr:uid="{8167BE36-484E-421F-A4AC-CC3A23FAFEFE}">
      <text>
        <r>
          <rPr>
            <sz val="11"/>
            <rFont val="Calibri"/>
            <family val="2"/>
            <charset val="238"/>
          </rPr>
          <t>SZV_F:VKR_Kod</t>
        </r>
      </text>
    </comment>
    <comment ref="G61" authorId="0" shapeId="0" xr:uid="{F6DC3AEC-3514-4149-A63D-214BCACAF91C}">
      <text>
        <r>
          <rPr>
            <sz val="11"/>
            <rFont val="Calibri"/>
            <family val="2"/>
            <charset val="238"/>
          </rPr>
          <t>SZV_F:VKR_Nev</t>
        </r>
      </text>
    </comment>
    <comment ref="H61" authorId="0" shapeId="0" xr:uid="{E0FC9FBA-3BDB-443C-980F-CB7FC307540B}">
      <text>
        <r>
          <rPr>
            <sz val="11"/>
            <rFont val="Calibri"/>
            <family val="2"/>
            <charset val="238"/>
          </rPr>
          <t>SZV_F:FeladatAzonosito</t>
        </r>
      </text>
    </comment>
    <comment ref="I61" authorId="0" shapeId="0" xr:uid="{AA449026-E3A4-45B3-BD92-48412C31F65A}">
      <text>
        <r>
          <rPr>
            <sz val="11"/>
            <rFont val="Calibri"/>
            <family val="2"/>
            <charset val="238"/>
          </rPr>
          <t>SZV_F:EllatasiTerulet</t>
        </r>
      </text>
    </comment>
    <comment ref="J61" authorId="0" shapeId="0" xr:uid="{364ED1A7-D89D-4C56-86E8-B5D062EEE48A}">
      <text>
        <r>
          <rPr>
            <sz val="11"/>
            <rFont val="Calibri"/>
            <family val="2"/>
            <charset val="238"/>
          </rPr>
          <t>SZV_F:EllatasertFelelos</t>
        </r>
      </text>
    </comment>
    <comment ref="K61" authorId="0" shapeId="0" xr:uid="{C3E33EB1-CD54-4530-B7B0-472786DDAF0B}">
      <text>
        <r>
          <rPr>
            <sz val="11"/>
            <rFont val="Calibri"/>
            <family val="2"/>
            <charset val="238"/>
          </rPr>
          <t>SZV_F:TervezettNettoKoltseg</t>
        </r>
      </text>
    </comment>
    <comment ref="L61" authorId="0" shapeId="0" xr:uid="{88AE1CFD-4664-49AC-944F-EEAAE3EE5357}">
      <text>
        <r>
          <rPr>
            <sz val="11"/>
            <rFont val="Calibri"/>
            <family val="2"/>
            <charset val="238"/>
          </rPr>
          <t>SZV_F:IdotartamKezdes</t>
        </r>
      </text>
    </comment>
    <comment ref="M61" authorId="0" shapeId="0" xr:uid="{56A3B28D-E88C-49F1-9655-0E3CBCFA6E41}">
      <text>
        <r>
          <rPr>
            <sz val="11"/>
            <rFont val="Calibri"/>
            <family val="2"/>
            <charset val="238"/>
          </rPr>
          <t>SZV_F:IdotartamBefejezes</t>
        </r>
      </text>
    </comment>
    <comment ref="N61" authorId="0" shapeId="0" xr:uid="{3389A084-93DD-4C0A-A37B-11B8F82B8AA1}">
      <text>
        <r>
          <rPr>
            <sz val="11"/>
            <rFont val="Calibri"/>
            <family val="2"/>
            <charset val="238"/>
          </rPr>
          <t>SZV_F:NettoKoltsegUtem1</t>
        </r>
      </text>
    </comment>
    <comment ref="O61" authorId="0" shapeId="0" xr:uid="{6914136F-2829-4758-BB0A-D044E544239B}">
      <text>
        <r>
          <rPr>
            <sz val="11"/>
            <rFont val="Calibri"/>
            <family val="2"/>
            <charset val="238"/>
          </rPr>
          <t>SZV_F:NettoKoltsegUtem2</t>
        </r>
      </text>
    </comment>
    <comment ref="P61" authorId="0" shapeId="0" xr:uid="{62D18754-AE45-4122-83DD-49756B531405}">
      <text>
        <r>
          <rPr>
            <sz val="11"/>
            <rFont val="Calibri"/>
            <family val="2"/>
            <charset val="238"/>
          </rPr>
          <t>SZV_F:EM_Melleklet2_KTG</t>
        </r>
      </text>
    </comment>
    <comment ref="R61" authorId="0" shapeId="0" xr:uid="{6E936618-82A0-48B7-849A-D72FC205099C}">
      <text>
        <r>
          <rPr>
            <sz val="11"/>
            <rFont val="Calibri"/>
            <family val="2"/>
            <charset val="238"/>
          </rPr>
          <t>SZV_F:HDUtem1</t>
        </r>
      </text>
    </comment>
    <comment ref="S61" authorId="0" shapeId="0" xr:uid="{9D9A78AD-DD36-46B0-BFD0-5388DAC8014E}">
      <text>
        <r>
          <rPr>
            <sz val="11"/>
            <rFont val="Calibri"/>
            <family val="2"/>
            <charset val="238"/>
          </rPr>
          <t>SZV_F:ECSUtem1</t>
        </r>
      </text>
    </comment>
    <comment ref="T61" authorId="0" shapeId="0" xr:uid="{79C06E8D-C333-436E-AB46-75B39333E3F6}">
      <text>
        <r>
          <rPr>
            <sz val="11"/>
            <rFont val="Calibri"/>
            <family val="2"/>
            <charset val="238"/>
          </rPr>
          <t>SZV_F:KFHUtem1</t>
        </r>
      </text>
    </comment>
    <comment ref="U61" authorId="0" shapeId="0" xr:uid="{3091C8D2-A94D-4128-A62A-533597A1CE86}">
      <text>
        <r>
          <rPr>
            <sz val="11"/>
            <rFont val="Calibri"/>
            <family val="2"/>
            <charset val="238"/>
          </rPr>
          <t>SZV_F:Egyeb_SajatUtem1</t>
        </r>
      </text>
    </comment>
    <comment ref="V61" authorId="0" shapeId="0" xr:uid="{971F774B-5885-4EB8-8562-832E8EE2FA5E}">
      <text>
        <r>
          <rPr>
            <sz val="11"/>
            <rFont val="Calibri"/>
            <family val="2"/>
            <charset val="238"/>
          </rPr>
          <t>SZV_F:DijUtem1</t>
        </r>
      </text>
    </comment>
    <comment ref="W61" authorId="0" shapeId="0" xr:uid="{79DD7D95-0D14-4B39-AFA0-1ECF8DC9E4E6}">
      <text>
        <r>
          <rPr>
            <sz val="11"/>
            <rFont val="Calibri"/>
            <family val="2"/>
            <charset val="238"/>
          </rPr>
          <t>SZV_F:EM_Melleklet1_Utem1</t>
        </r>
      </text>
    </comment>
    <comment ref="X61" authorId="0" shapeId="0" xr:uid="{3432982F-7A9E-4EE1-8EC3-727AC5A9EAAF}">
      <text>
        <r>
          <rPr>
            <sz val="11"/>
            <rFont val="Calibri"/>
            <family val="2"/>
            <charset val="238"/>
          </rPr>
          <t>SZV_F:EgyebAllamiUtem1</t>
        </r>
      </text>
    </comment>
    <comment ref="Y61" authorId="0" shapeId="0" xr:uid="{C8B7DF92-D73C-42AF-9E0C-68B525009EF9}">
      <text>
        <r>
          <rPr>
            <sz val="11"/>
            <rFont val="Calibri"/>
            <family val="2"/>
            <charset val="238"/>
          </rPr>
          <t>SZV_F:OnkormanyzatiUtem1</t>
        </r>
      </text>
    </comment>
    <comment ref="Z61" authorId="0" shapeId="0" xr:uid="{C68D3ABF-0689-4332-BB67-DFC6BEF7CEBB}">
      <text>
        <r>
          <rPr>
            <sz val="11"/>
            <rFont val="Calibri"/>
            <family val="2"/>
            <charset val="238"/>
          </rPr>
          <t>SZV_F:EUUtem1</t>
        </r>
      </text>
    </comment>
    <comment ref="AA61" authorId="0" shapeId="0" xr:uid="{99B87F91-FE0F-4A1A-98F6-48CD50D233FD}">
      <text>
        <r>
          <rPr>
            <sz val="11"/>
            <rFont val="Calibri"/>
            <family val="2"/>
            <charset val="238"/>
          </rPr>
          <t>SZV_F:EgyebUtem1</t>
        </r>
      </text>
    </comment>
    <comment ref="AB61" authorId="0" shapeId="0" xr:uid="{E3451A79-3558-4302-874E-8DF881E6AB62}">
      <text>
        <r>
          <rPr>
            <sz val="11"/>
            <rFont val="Calibri"/>
            <family val="2"/>
            <charset val="238"/>
          </rPr>
          <t>SZV_F:HitelKotvenyUtem1</t>
        </r>
      </text>
    </comment>
    <comment ref="AC61" authorId="0" shapeId="0" xr:uid="{5BE9A5C4-C6E2-42C0-909C-4B9DFEA4B854}">
      <text>
        <r>
          <rPr>
            <sz val="11"/>
            <rFont val="Calibri"/>
            <family val="2"/>
            <charset val="238"/>
          </rPr>
          <t>SZV_F:OsszesenUtem1</t>
        </r>
      </text>
    </comment>
    <comment ref="AF61" authorId="0" shapeId="0" xr:uid="{35A81DE6-6D28-414C-BA7E-213D53DFCF36}">
      <text>
        <r>
          <rPr>
            <sz val="11"/>
            <rFont val="Calibri"/>
            <family val="2"/>
            <charset val="238"/>
          </rPr>
          <t>SZV_F:HDUtem2</t>
        </r>
      </text>
    </comment>
    <comment ref="AG61" authorId="0" shapeId="0" xr:uid="{2FFDB4D1-705B-4119-9376-4284029001C0}">
      <text>
        <r>
          <rPr>
            <sz val="11"/>
            <rFont val="Calibri"/>
            <family val="2"/>
            <charset val="238"/>
          </rPr>
          <t>SZV_F:ECSUtem2</t>
        </r>
      </text>
    </comment>
    <comment ref="AH61" authorId="0" shapeId="0" xr:uid="{37670440-B7F0-494B-896F-12C0A05AE902}">
      <text>
        <r>
          <rPr>
            <sz val="11"/>
            <rFont val="Calibri"/>
            <family val="2"/>
            <charset val="238"/>
          </rPr>
          <t>SZV_F:KFHUtem2</t>
        </r>
      </text>
    </comment>
    <comment ref="AI61" authorId="0" shapeId="0" xr:uid="{4E32FFAF-FBB3-4985-9500-D9F144513948}">
      <text>
        <r>
          <rPr>
            <sz val="11"/>
            <rFont val="Calibri"/>
            <family val="2"/>
            <charset val="238"/>
          </rPr>
          <t>SZV_F:Egyeb_SajatUtem2</t>
        </r>
      </text>
    </comment>
    <comment ref="AJ61" authorId="0" shapeId="0" xr:uid="{9F242482-029C-4669-8895-8AFE3596D31F}">
      <text>
        <r>
          <rPr>
            <sz val="11"/>
            <rFont val="Calibri"/>
            <family val="2"/>
            <charset val="238"/>
          </rPr>
          <t>SZV_F:DijUtem2</t>
        </r>
      </text>
    </comment>
    <comment ref="AK61" authorId="0" shapeId="0" xr:uid="{F6505CFC-4895-4E29-BE9B-64A3C758C473}">
      <text>
        <r>
          <rPr>
            <sz val="11"/>
            <rFont val="Calibri"/>
            <family val="2"/>
            <charset val="238"/>
          </rPr>
          <t>SZV_F:EM_Melleklet1_Utem2</t>
        </r>
      </text>
    </comment>
    <comment ref="AL61" authorId="0" shapeId="0" xr:uid="{6CDE8D85-A9FD-4EA5-9106-BFBCCF689D99}">
      <text>
        <r>
          <rPr>
            <sz val="11"/>
            <rFont val="Calibri"/>
            <family val="2"/>
            <charset val="238"/>
          </rPr>
          <t>SZV_F:EgyebAllamiUtem2</t>
        </r>
      </text>
    </comment>
    <comment ref="AM61" authorId="0" shapeId="0" xr:uid="{D1C3DB12-5B19-47AD-A8F5-5CF58A692AB7}">
      <text>
        <r>
          <rPr>
            <sz val="11"/>
            <rFont val="Calibri"/>
            <family val="2"/>
            <charset val="238"/>
          </rPr>
          <t>SZV_F:OnkormanyzatiUtem2</t>
        </r>
      </text>
    </comment>
    <comment ref="AN61" authorId="0" shapeId="0" xr:uid="{1A3FBA77-DF95-42AC-8CFE-8D146EC52342}">
      <text>
        <r>
          <rPr>
            <sz val="11"/>
            <rFont val="Calibri"/>
            <family val="2"/>
            <charset val="238"/>
          </rPr>
          <t>SZV_F:EUUtem2</t>
        </r>
      </text>
    </comment>
    <comment ref="AO61" authorId="0" shapeId="0" xr:uid="{F4397942-7D96-4367-91CD-45FC6C9EDE52}">
      <text>
        <r>
          <rPr>
            <sz val="11"/>
            <rFont val="Calibri"/>
            <family val="2"/>
            <charset val="238"/>
          </rPr>
          <t>SZV_F:EgyebUtem2</t>
        </r>
      </text>
    </comment>
    <comment ref="AP61" authorId="0" shapeId="0" xr:uid="{13E96E25-E343-43BB-AAE8-7EB853A5FF69}">
      <text>
        <r>
          <rPr>
            <sz val="11"/>
            <rFont val="Calibri"/>
            <family val="2"/>
            <charset val="238"/>
          </rPr>
          <t>SZV_F:HitelKotvenyUtem2</t>
        </r>
      </text>
    </comment>
    <comment ref="AQ61" authorId="0" shapeId="0" xr:uid="{11B3CE32-EF6B-470F-B073-DD2AB00DED3A}">
      <text>
        <r>
          <rPr>
            <sz val="11"/>
            <rFont val="Calibri"/>
            <family val="2"/>
            <charset val="238"/>
          </rPr>
          <t>SZV_F:OsszesenUtem2</t>
        </r>
      </text>
    </comment>
    <comment ref="AR61" authorId="0" shapeId="0" xr:uid="{328E0ED0-43B9-4903-91C7-7A256584C9F7}">
      <text>
        <r>
          <rPr>
            <sz val="11"/>
            <rFont val="Calibri"/>
            <family val="2"/>
            <charset val="238"/>
          </rPr>
          <t>SZV_F:ForrashianyUtem2</t>
        </r>
      </text>
    </comment>
    <comment ref="AU61" authorId="0" shapeId="0" xr:uid="{3DC2D75F-97AF-47D4-9A62-D27AECC7FC4B}">
      <text>
        <r>
          <rPr>
            <sz val="11"/>
            <rFont val="Calibri"/>
            <family val="2"/>
            <charset val="238"/>
          </rPr>
          <t>SZV_F:Indokolas</t>
        </r>
      </text>
    </comment>
    <comment ref="AV61" authorId="0" shapeId="0" xr:uid="{6A0A680C-36DC-4293-B73C-1C89B1A64122}">
      <text>
        <r>
          <rPr>
            <sz val="11"/>
            <rFont val="Calibri"/>
            <family val="2"/>
            <charset val="238"/>
          </rPr>
          <t>SZV_F:Megjegyzes</t>
        </r>
      </text>
    </comment>
    <comment ref="AW61" authorId="0" shapeId="0" xr:uid="{BAE14850-204B-477C-B49B-52D6A30FE882}">
      <text>
        <r>
          <rPr>
            <sz val="11"/>
            <rFont val="Calibri"/>
            <family val="2"/>
            <charset val="238"/>
          </rPr>
          <t>SZV_F:FeladatSorszam</t>
        </r>
      </text>
    </comment>
    <comment ref="AY61" authorId="0" shapeId="0" xr:uid="{B23187FC-40A3-4005-B2E4-EDD8103CEF01}">
      <text>
        <r>
          <rPr>
            <sz val="11"/>
            <rFont val="Calibri"/>
            <family val="2"/>
            <charset val="238"/>
          </rPr>
          <t>SZV_F:ISA</t>
        </r>
      </text>
    </comment>
    <comment ref="B62" authorId="0" shapeId="0" xr:uid="{2DC2AD79-2449-4E2B-91A7-20D7E76554EB}">
      <text>
        <r>
          <rPr>
            <sz val="11"/>
            <rFont val="Calibri"/>
            <family val="2"/>
            <charset val="238"/>
          </rPr>
          <t>SZV_F:FontossagiSorrent</t>
        </r>
      </text>
    </comment>
    <comment ref="C62" authorId="0" shapeId="0" xr:uid="{6D0EDA40-3C45-40E1-B59D-32E91B31D4FA}">
      <text>
        <r>
          <rPr>
            <sz val="11"/>
            <rFont val="Calibri"/>
            <family val="2"/>
            <charset val="238"/>
          </rPr>
          <t>SZV_F:FeladatKategoria</t>
        </r>
      </text>
    </comment>
    <comment ref="D62" authorId="0" shapeId="0" xr:uid="{606806D3-A01A-4FEB-ACBE-A853717502E5}">
      <text>
        <r>
          <rPr>
            <sz val="11"/>
            <rFont val="Calibri"/>
            <family val="2"/>
            <charset val="238"/>
          </rPr>
          <t>SZV_F:FeladatMegnevezes</t>
        </r>
      </text>
    </comment>
    <comment ref="E62" authorId="0" shapeId="0" xr:uid="{99D669D4-E633-4851-9E7F-592A172F1D24}">
      <text>
        <r>
          <rPr>
            <sz val="11"/>
            <rFont val="Calibri"/>
            <family val="2"/>
            <charset val="238"/>
          </rPr>
          <t>SZV_F:ElviEngedelySzam</t>
        </r>
      </text>
    </comment>
    <comment ref="F62" authorId="0" shapeId="0" xr:uid="{A6908020-5C59-481B-9400-6ADE1B13906E}">
      <text>
        <r>
          <rPr>
            <sz val="11"/>
            <rFont val="Calibri"/>
            <family val="2"/>
            <charset val="238"/>
          </rPr>
          <t>SZV_F:VKR_Kod</t>
        </r>
      </text>
    </comment>
    <comment ref="G62" authorId="0" shapeId="0" xr:uid="{8264799B-5A7A-42DE-A569-E1C60B728F56}">
      <text>
        <r>
          <rPr>
            <sz val="11"/>
            <rFont val="Calibri"/>
            <family val="2"/>
            <charset val="238"/>
          </rPr>
          <t>SZV_F:VKR_Nev</t>
        </r>
      </text>
    </comment>
    <comment ref="H62" authorId="0" shapeId="0" xr:uid="{1B483537-BC65-4146-AAFD-250AF596F20F}">
      <text>
        <r>
          <rPr>
            <sz val="11"/>
            <rFont val="Calibri"/>
            <family val="2"/>
            <charset val="238"/>
          </rPr>
          <t>SZV_F:FeladatAzonosito</t>
        </r>
      </text>
    </comment>
    <comment ref="I62" authorId="0" shapeId="0" xr:uid="{CEDCEAA8-837C-4CCF-8935-AA79AFA428EB}">
      <text>
        <r>
          <rPr>
            <sz val="11"/>
            <rFont val="Calibri"/>
            <family val="2"/>
            <charset val="238"/>
          </rPr>
          <t>SZV_F:EllatasiTerulet</t>
        </r>
      </text>
    </comment>
    <comment ref="J62" authorId="0" shapeId="0" xr:uid="{2D0F2531-C6F0-4D43-B5D0-7D88CB36E84E}">
      <text>
        <r>
          <rPr>
            <sz val="11"/>
            <rFont val="Calibri"/>
            <family val="2"/>
            <charset val="238"/>
          </rPr>
          <t>SZV_F:EllatasertFelelos</t>
        </r>
      </text>
    </comment>
    <comment ref="K62" authorId="0" shapeId="0" xr:uid="{0D66D5B0-F8C2-4916-A2F2-BFDE2BB4DF1E}">
      <text>
        <r>
          <rPr>
            <sz val="11"/>
            <rFont val="Calibri"/>
            <family val="2"/>
            <charset val="238"/>
          </rPr>
          <t>SZV_F:TervezettNettoKoltseg</t>
        </r>
      </text>
    </comment>
    <comment ref="L62" authorId="0" shapeId="0" xr:uid="{37C10A51-9EEA-43E5-BE2B-969497FC4372}">
      <text>
        <r>
          <rPr>
            <sz val="11"/>
            <rFont val="Calibri"/>
            <family val="2"/>
            <charset val="238"/>
          </rPr>
          <t>SZV_F:IdotartamKezdes</t>
        </r>
      </text>
    </comment>
    <comment ref="M62" authorId="0" shapeId="0" xr:uid="{79A74E1A-C92C-45B8-ABA0-2481470BC71B}">
      <text>
        <r>
          <rPr>
            <sz val="11"/>
            <rFont val="Calibri"/>
            <family val="2"/>
            <charset val="238"/>
          </rPr>
          <t>SZV_F:IdotartamBefejezes</t>
        </r>
      </text>
    </comment>
    <comment ref="N62" authorId="0" shapeId="0" xr:uid="{9EAE7F5D-9F61-4F02-8673-274D8DF65181}">
      <text>
        <r>
          <rPr>
            <sz val="11"/>
            <rFont val="Calibri"/>
            <family val="2"/>
            <charset val="238"/>
          </rPr>
          <t>SZV_F:NettoKoltsegUtem1</t>
        </r>
      </text>
    </comment>
    <comment ref="O62" authorId="0" shapeId="0" xr:uid="{915CD737-8E01-4EA2-968F-B4A215DDDEFD}">
      <text>
        <r>
          <rPr>
            <sz val="11"/>
            <rFont val="Calibri"/>
            <family val="2"/>
            <charset val="238"/>
          </rPr>
          <t>SZV_F:NettoKoltsegUtem2</t>
        </r>
      </text>
    </comment>
    <comment ref="P62" authorId="0" shapeId="0" xr:uid="{877061CF-F966-4C31-9E5A-2DEE1D5D4799}">
      <text>
        <r>
          <rPr>
            <sz val="11"/>
            <rFont val="Calibri"/>
            <family val="2"/>
            <charset val="238"/>
          </rPr>
          <t>SZV_F:EM_Melleklet2_KTG</t>
        </r>
      </text>
    </comment>
    <comment ref="R62" authorId="0" shapeId="0" xr:uid="{20A13676-4EBE-4DEA-B9F6-DF1BF9967E6F}">
      <text>
        <r>
          <rPr>
            <sz val="11"/>
            <rFont val="Calibri"/>
            <family val="2"/>
            <charset val="238"/>
          </rPr>
          <t>SZV_F:HDUtem1</t>
        </r>
      </text>
    </comment>
    <comment ref="S62" authorId="0" shapeId="0" xr:uid="{417AB9EA-6A44-4830-89B9-0CDEC8C2EB7A}">
      <text>
        <r>
          <rPr>
            <sz val="11"/>
            <rFont val="Calibri"/>
            <family val="2"/>
            <charset val="238"/>
          </rPr>
          <t>SZV_F:ECSUtem1</t>
        </r>
      </text>
    </comment>
    <comment ref="T62" authorId="0" shapeId="0" xr:uid="{B1ADA1AC-3454-4F15-8D28-AD73C0DBF26E}">
      <text>
        <r>
          <rPr>
            <sz val="11"/>
            <rFont val="Calibri"/>
            <family val="2"/>
            <charset val="238"/>
          </rPr>
          <t>SZV_F:KFHUtem1</t>
        </r>
      </text>
    </comment>
    <comment ref="U62" authorId="0" shapeId="0" xr:uid="{2EB1B7CE-E1EC-4620-A5BC-F361EB671A89}">
      <text>
        <r>
          <rPr>
            <sz val="11"/>
            <rFont val="Calibri"/>
            <family val="2"/>
            <charset val="238"/>
          </rPr>
          <t>SZV_F:Egyeb_SajatUtem1</t>
        </r>
      </text>
    </comment>
    <comment ref="V62" authorId="0" shapeId="0" xr:uid="{9F60009E-2C17-49DF-B975-18805EEEF8B6}">
      <text>
        <r>
          <rPr>
            <sz val="11"/>
            <rFont val="Calibri"/>
            <family val="2"/>
            <charset val="238"/>
          </rPr>
          <t>SZV_F:DijUtem1</t>
        </r>
      </text>
    </comment>
    <comment ref="W62" authorId="0" shapeId="0" xr:uid="{EEACD6B2-883E-413B-AF14-0B2DE92DB542}">
      <text>
        <r>
          <rPr>
            <sz val="11"/>
            <rFont val="Calibri"/>
            <family val="2"/>
            <charset val="238"/>
          </rPr>
          <t>SZV_F:EM_Melleklet1_Utem1</t>
        </r>
      </text>
    </comment>
    <comment ref="X62" authorId="0" shapeId="0" xr:uid="{478001CF-A1FF-4BF4-9C70-C2920F124085}">
      <text>
        <r>
          <rPr>
            <sz val="11"/>
            <rFont val="Calibri"/>
            <family val="2"/>
            <charset val="238"/>
          </rPr>
          <t>SZV_F:EgyebAllamiUtem1</t>
        </r>
      </text>
    </comment>
    <comment ref="Y62" authorId="0" shapeId="0" xr:uid="{5A979149-F246-4B49-82AF-C0865FA68484}">
      <text>
        <r>
          <rPr>
            <sz val="11"/>
            <rFont val="Calibri"/>
            <family val="2"/>
            <charset val="238"/>
          </rPr>
          <t>SZV_F:OnkormanyzatiUtem1</t>
        </r>
      </text>
    </comment>
    <comment ref="Z62" authorId="0" shapeId="0" xr:uid="{FBA612A1-3FE8-47FF-9E58-FAE603A65420}">
      <text>
        <r>
          <rPr>
            <sz val="11"/>
            <rFont val="Calibri"/>
            <family val="2"/>
            <charset val="238"/>
          </rPr>
          <t>SZV_F:EUUtem1</t>
        </r>
      </text>
    </comment>
    <comment ref="AA62" authorId="0" shapeId="0" xr:uid="{66D7EDD6-F03F-40E3-904D-0D9B56B2AD95}">
      <text>
        <r>
          <rPr>
            <sz val="11"/>
            <rFont val="Calibri"/>
            <family val="2"/>
            <charset val="238"/>
          </rPr>
          <t>SZV_F:EgyebUtem1</t>
        </r>
      </text>
    </comment>
    <comment ref="AB62" authorId="0" shapeId="0" xr:uid="{0BE996DA-1292-4097-80FA-2864091B21D4}">
      <text>
        <r>
          <rPr>
            <sz val="11"/>
            <rFont val="Calibri"/>
            <family val="2"/>
            <charset val="238"/>
          </rPr>
          <t>SZV_F:HitelKotvenyUtem1</t>
        </r>
      </text>
    </comment>
    <comment ref="AC62" authorId="0" shapeId="0" xr:uid="{FC5CA4B4-B87E-4989-91BB-C98DA8EC8B2B}">
      <text>
        <r>
          <rPr>
            <sz val="11"/>
            <rFont val="Calibri"/>
            <family val="2"/>
            <charset val="238"/>
          </rPr>
          <t>SZV_F:OsszesenUtem1</t>
        </r>
      </text>
    </comment>
    <comment ref="AF62" authorId="0" shapeId="0" xr:uid="{0880C623-4E92-41BC-B07D-2B4B1EB64A3B}">
      <text>
        <r>
          <rPr>
            <sz val="11"/>
            <rFont val="Calibri"/>
            <family val="2"/>
            <charset val="238"/>
          </rPr>
          <t>SZV_F:HDUtem2</t>
        </r>
      </text>
    </comment>
    <comment ref="AG62" authorId="0" shapeId="0" xr:uid="{4B0F70D8-6C60-4573-9C79-21B55330F533}">
      <text>
        <r>
          <rPr>
            <sz val="11"/>
            <rFont val="Calibri"/>
            <family val="2"/>
            <charset val="238"/>
          </rPr>
          <t>SZV_F:ECSUtem2</t>
        </r>
      </text>
    </comment>
    <comment ref="AH62" authorId="0" shapeId="0" xr:uid="{D2010613-D54F-4CE6-B8A4-099A93355187}">
      <text>
        <r>
          <rPr>
            <sz val="11"/>
            <rFont val="Calibri"/>
            <family val="2"/>
            <charset val="238"/>
          </rPr>
          <t>SZV_F:KFHUtem2</t>
        </r>
      </text>
    </comment>
    <comment ref="AI62" authorId="0" shapeId="0" xr:uid="{100B2416-2765-4FE1-BA6C-D8EB75F6AD98}">
      <text>
        <r>
          <rPr>
            <sz val="11"/>
            <rFont val="Calibri"/>
            <family val="2"/>
            <charset val="238"/>
          </rPr>
          <t>SZV_F:Egyeb_SajatUtem2</t>
        </r>
      </text>
    </comment>
    <comment ref="AJ62" authorId="0" shapeId="0" xr:uid="{996F1E82-B48D-40E1-A14E-9E1134FC3859}">
      <text>
        <r>
          <rPr>
            <sz val="11"/>
            <rFont val="Calibri"/>
            <family val="2"/>
            <charset val="238"/>
          </rPr>
          <t>SZV_F:DijUtem2</t>
        </r>
      </text>
    </comment>
    <comment ref="AK62" authorId="0" shapeId="0" xr:uid="{7B16147D-652C-4C18-8A29-FDCD465DCB53}">
      <text>
        <r>
          <rPr>
            <sz val="11"/>
            <rFont val="Calibri"/>
            <family val="2"/>
            <charset val="238"/>
          </rPr>
          <t>SZV_F:EM_Melleklet1_Utem2</t>
        </r>
      </text>
    </comment>
    <comment ref="AL62" authorId="0" shapeId="0" xr:uid="{C7239555-E2FC-4C64-B8D2-FF4725E41507}">
      <text>
        <r>
          <rPr>
            <sz val="11"/>
            <rFont val="Calibri"/>
            <family val="2"/>
            <charset val="238"/>
          </rPr>
          <t>SZV_F:EgyebAllamiUtem2</t>
        </r>
      </text>
    </comment>
    <comment ref="AM62" authorId="0" shapeId="0" xr:uid="{6218E882-A9AE-4474-B259-32BC437EBEBF}">
      <text>
        <r>
          <rPr>
            <sz val="11"/>
            <rFont val="Calibri"/>
            <family val="2"/>
            <charset val="238"/>
          </rPr>
          <t>SZV_F:OnkormanyzatiUtem2</t>
        </r>
      </text>
    </comment>
    <comment ref="AN62" authorId="0" shapeId="0" xr:uid="{5C029727-DC79-4664-880F-B55F68FCC2D3}">
      <text>
        <r>
          <rPr>
            <sz val="11"/>
            <rFont val="Calibri"/>
            <family val="2"/>
            <charset val="238"/>
          </rPr>
          <t>SZV_F:EUUtem2</t>
        </r>
      </text>
    </comment>
    <comment ref="AO62" authorId="0" shapeId="0" xr:uid="{E2223AFC-C16F-4689-B64A-02FBF18CB62E}">
      <text>
        <r>
          <rPr>
            <sz val="11"/>
            <rFont val="Calibri"/>
            <family val="2"/>
            <charset val="238"/>
          </rPr>
          <t>SZV_F:EgyebUtem2</t>
        </r>
      </text>
    </comment>
    <comment ref="AP62" authorId="0" shapeId="0" xr:uid="{9F61AEAA-56E8-435A-A691-2D221353298C}">
      <text>
        <r>
          <rPr>
            <sz val="11"/>
            <rFont val="Calibri"/>
            <family val="2"/>
            <charset val="238"/>
          </rPr>
          <t>SZV_F:HitelKotvenyUtem2</t>
        </r>
      </text>
    </comment>
    <comment ref="AQ62" authorId="0" shapeId="0" xr:uid="{26FCC839-D8B8-439B-98E4-11BB7400EB9E}">
      <text>
        <r>
          <rPr>
            <sz val="11"/>
            <rFont val="Calibri"/>
            <family val="2"/>
            <charset val="238"/>
          </rPr>
          <t>SZV_F:OsszesenUtem2</t>
        </r>
      </text>
    </comment>
    <comment ref="AR62" authorId="0" shapeId="0" xr:uid="{107D91B9-0A6F-42BA-8865-E745A1EE7DAE}">
      <text>
        <r>
          <rPr>
            <sz val="11"/>
            <rFont val="Calibri"/>
            <family val="2"/>
            <charset val="238"/>
          </rPr>
          <t>SZV_F:ForrashianyUtem2</t>
        </r>
      </text>
    </comment>
    <comment ref="AU62" authorId="0" shapeId="0" xr:uid="{F5B6FBC3-D4B8-4A45-A3FE-45031F4B2038}">
      <text>
        <r>
          <rPr>
            <sz val="11"/>
            <rFont val="Calibri"/>
            <family val="2"/>
            <charset val="238"/>
          </rPr>
          <t>SZV_F:Indokolas</t>
        </r>
      </text>
    </comment>
    <comment ref="AV62" authorId="0" shapeId="0" xr:uid="{A150CDBB-5C3A-4822-BF57-FD3DE0E9B154}">
      <text>
        <r>
          <rPr>
            <sz val="11"/>
            <rFont val="Calibri"/>
            <family val="2"/>
            <charset val="238"/>
          </rPr>
          <t>SZV_F:Megjegyzes</t>
        </r>
      </text>
    </comment>
    <comment ref="AW62" authorId="0" shapeId="0" xr:uid="{BDD5AD56-9BD9-4A46-A2E1-6F2B1C85999A}">
      <text>
        <r>
          <rPr>
            <sz val="11"/>
            <rFont val="Calibri"/>
            <family val="2"/>
            <charset val="238"/>
          </rPr>
          <t>SZV_F:FeladatSorszam</t>
        </r>
      </text>
    </comment>
    <comment ref="AY62" authorId="0" shapeId="0" xr:uid="{4C92ADD2-D994-4C41-9CAC-B08337C2221B}">
      <text>
        <r>
          <rPr>
            <sz val="11"/>
            <rFont val="Calibri"/>
            <family val="2"/>
            <charset val="238"/>
          </rPr>
          <t>SZV_F:ISA</t>
        </r>
      </text>
    </comment>
    <comment ref="B63" authorId="0" shapeId="0" xr:uid="{99ABA76D-61FE-4783-A626-6E6B0F059846}">
      <text>
        <r>
          <rPr>
            <sz val="11"/>
            <rFont val="Calibri"/>
            <family val="2"/>
            <charset val="238"/>
          </rPr>
          <t>SZV_F:FontossagiSorrent</t>
        </r>
      </text>
    </comment>
    <comment ref="C63" authorId="0" shapeId="0" xr:uid="{47FED678-FA55-4543-9915-5F0F242B48DE}">
      <text>
        <r>
          <rPr>
            <sz val="11"/>
            <rFont val="Calibri"/>
            <family val="2"/>
            <charset val="238"/>
          </rPr>
          <t>SZV_F:FeladatKategoria</t>
        </r>
      </text>
    </comment>
    <comment ref="D63" authorId="0" shapeId="0" xr:uid="{CC9E40C0-C41E-450F-9F40-F340BF61934C}">
      <text>
        <r>
          <rPr>
            <sz val="11"/>
            <rFont val="Calibri"/>
            <family val="2"/>
            <charset val="238"/>
          </rPr>
          <t>SZV_F:FeladatMegnevezes</t>
        </r>
      </text>
    </comment>
    <comment ref="E63" authorId="0" shapeId="0" xr:uid="{5CD47F58-54CE-45EA-9882-DC9DC1445DF2}">
      <text>
        <r>
          <rPr>
            <sz val="11"/>
            <rFont val="Calibri"/>
            <family val="2"/>
            <charset val="238"/>
          </rPr>
          <t>SZV_F:ElviEngedelySzam</t>
        </r>
      </text>
    </comment>
    <comment ref="F63" authorId="0" shapeId="0" xr:uid="{FB7FCE43-71E5-486F-ACAB-7FA9E6528BF7}">
      <text>
        <r>
          <rPr>
            <sz val="11"/>
            <rFont val="Calibri"/>
            <family val="2"/>
            <charset val="238"/>
          </rPr>
          <t>SZV_F:VKR_Kod</t>
        </r>
      </text>
    </comment>
    <comment ref="G63" authorId="0" shapeId="0" xr:uid="{35902FA4-3480-48FC-B7DA-E73C0E3D9FD1}">
      <text>
        <r>
          <rPr>
            <sz val="11"/>
            <rFont val="Calibri"/>
            <family val="2"/>
            <charset val="238"/>
          </rPr>
          <t>SZV_F:VKR_Nev</t>
        </r>
      </text>
    </comment>
    <comment ref="H63" authorId="0" shapeId="0" xr:uid="{6339BF08-988D-4220-BD94-9DB4854643A1}">
      <text>
        <r>
          <rPr>
            <sz val="11"/>
            <rFont val="Calibri"/>
            <family val="2"/>
            <charset val="238"/>
          </rPr>
          <t>SZV_F:FeladatAzonosito</t>
        </r>
      </text>
    </comment>
    <comment ref="I63" authorId="0" shapeId="0" xr:uid="{E8D7C280-80FD-4AFE-816C-6E8271CCE082}">
      <text>
        <r>
          <rPr>
            <sz val="11"/>
            <rFont val="Calibri"/>
            <family val="2"/>
            <charset val="238"/>
          </rPr>
          <t>SZV_F:EllatasiTerulet</t>
        </r>
      </text>
    </comment>
    <comment ref="J63" authorId="0" shapeId="0" xr:uid="{F7DAB7DA-5EED-4CBF-BF9D-177A1B81CCB6}">
      <text>
        <r>
          <rPr>
            <sz val="11"/>
            <rFont val="Calibri"/>
            <family val="2"/>
            <charset val="238"/>
          </rPr>
          <t>SZV_F:EllatasertFelelos</t>
        </r>
      </text>
    </comment>
    <comment ref="K63" authorId="0" shapeId="0" xr:uid="{B804564C-3B07-48A9-8563-CF8F61570C81}">
      <text>
        <r>
          <rPr>
            <sz val="11"/>
            <rFont val="Calibri"/>
            <family val="2"/>
            <charset val="238"/>
          </rPr>
          <t>SZV_F:TervezettNettoKoltseg</t>
        </r>
      </text>
    </comment>
    <comment ref="L63" authorId="0" shapeId="0" xr:uid="{1196FED2-5F4C-4E36-B2F9-52B00B3B9558}">
      <text>
        <r>
          <rPr>
            <sz val="11"/>
            <rFont val="Calibri"/>
            <family val="2"/>
            <charset val="238"/>
          </rPr>
          <t>SZV_F:IdotartamKezdes</t>
        </r>
      </text>
    </comment>
    <comment ref="M63" authorId="0" shapeId="0" xr:uid="{3AA5C3C7-8D02-4A61-A824-4A5BEE1B636B}">
      <text>
        <r>
          <rPr>
            <sz val="11"/>
            <rFont val="Calibri"/>
            <family val="2"/>
            <charset val="238"/>
          </rPr>
          <t>SZV_F:IdotartamBefejezes</t>
        </r>
      </text>
    </comment>
    <comment ref="N63" authorId="0" shapeId="0" xr:uid="{84081ED1-D9B9-4C46-A751-917B0DCDBC6D}">
      <text>
        <r>
          <rPr>
            <sz val="11"/>
            <rFont val="Calibri"/>
            <family val="2"/>
            <charset val="238"/>
          </rPr>
          <t>SZV_F:NettoKoltsegUtem1</t>
        </r>
      </text>
    </comment>
    <comment ref="O63" authorId="0" shapeId="0" xr:uid="{9C531AAB-828E-4731-9062-7708FE2A8685}">
      <text>
        <r>
          <rPr>
            <sz val="11"/>
            <rFont val="Calibri"/>
            <family val="2"/>
            <charset val="238"/>
          </rPr>
          <t>SZV_F:NettoKoltsegUtem2</t>
        </r>
      </text>
    </comment>
    <comment ref="P63" authorId="0" shapeId="0" xr:uid="{1955DC63-D1ED-4EFF-B620-9CE8C9BBB0C4}">
      <text>
        <r>
          <rPr>
            <sz val="11"/>
            <rFont val="Calibri"/>
            <family val="2"/>
            <charset val="238"/>
          </rPr>
          <t>SZV_F:EM_Melleklet2_KTG</t>
        </r>
      </text>
    </comment>
    <comment ref="R63" authorId="0" shapeId="0" xr:uid="{8E46559D-03D2-48E1-9CEB-D554BE76B508}">
      <text>
        <r>
          <rPr>
            <sz val="11"/>
            <rFont val="Calibri"/>
            <family val="2"/>
            <charset val="238"/>
          </rPr>
          <t>SZV_F:HDUtem1</t>
        </r>
      </text>
    </comment>
    <comment ref="S63" authorId="0" shapeId="0" xr:uid="{ED59C713-A161-44F2-BA67-3193A4303BC4}">
      <text>
        <r>
          <rPr>
            <sz val="11"/>
            <rFont val="Calibri"/>
            <family val="2"/>
            <charset val="238"/>
          </rPr>
          <t>SZV_F:ECSUtem1</t>
        </r>
      </text>
    </comment>
    <comment ref="T63" authorId="0" shapeId="0" xr:uid="{D12B18DD-3A76-4BD5-9C00-3AA6CF54357F}">
      <text>
        <r>
          <rPr>
            <sz val="11"/>
            <rFont val="Calibri"/>
            <family val="2"/>
            <charset val="238"/>
          </rPr>
          <t>SZV_F:KFHUtem1</t>
        </r>
      </text>
    </comment>
    <comment ref="U63" authorId="0" shapeId="0" xr:uid="{6CBB9425-B354-448F-AF50-7CEA87789616}">
      <text>
        <r>
          <rPr>
            <sz val="11"/>
            <rFont val="Calibri"/>
            <family val="2"/>
            <charset val="238"/>
          </rPr>
          <t>SZV_F:Egyeb_SajatUtem1</t>
        </r>
      </text>
    </comment>
    <comment ref="V63" authorId="0" shapeId="0" xr:uid="{42D17AB6-6DC1-4C47-91F6-1B90398841C4}">
      <text>
        <r>
          <rPr>
            <sz val="11"/>
            <rFont val="Calibri"/>
            <family val="2"/>
            <charset val="238"/>
          </rPr>
          <t>SZV_F:DijUtem1</t>
        </r>
      </text>
    </comment>
    <comment ref="W63" authorId="0" shapeId="0" xr:uid="{AE6BAF45-19BD-492B-8C7D-F06744DF73ED}">
      <text>
        <r>
          <rPr>
            <sz val="11"/>
            <rFont val="Calibri"/>
            <family val="2"/>
            <charset val="238"/>
          </rPr>
          <t>SZV_F:EM_Melleklet1_Utem1</t>
        </r>
      </text>
    </comment>
    <comment ref="X63" authorId="0" shapeId="0" xr:uid="{328B0FA5-231F-4657-8D2F-7B6AB589FA9C}">
      <text>
        <r>
          <rPr>
            <sz val="11"/>
            <rFont val="Calibri"/>
            <family val="2"/>
            <charset val="238"/>
          </rPr>
          <t>SZV_F:EgyebAllamiUtem1</t>
        </r>
      </text>
    </comment>
    <comment ref="Y63" authorId="0" shapeId="0" xr:uid="{FF474248-E3F0-4B4B-8058-0BF1424D676A}">
      <text>
        <r>
          <rPr>
            <sz val="11"/>
            <rFont val="Calibri"/>
            <family val="2"/>
            <charset val="238"/>
          </rPr>
          <t>SZV_F:OnkormanyzatiUtem1</t>
        </r>
      </text>
    </comment>
    <comment ref="Z63" authorId="0" shapeId="0" xr:uid="{FF7F347F-78A8-4C9B-A8C1-E81799922FCD}">
      <text>
        <r>
          <rPr>
            <sz val="11"/>
            <rFont val="Calibri"/>
            <family val="2"/>
            <charset val="238"/>
          </rPr>
          <t>SZV_F:EUUtem1</t>
        </r>
      </text>
    </comment>
    <comment ref="AA63" authorId="0" shapeId="0" xr:uid="{1F84244C-0BD7-446F-BD7F-626EFCB5DE45}">
      <text>
        <r>
          <rPr>
            <sz val="11"/>
            <rFont val="Calibri"/>
            <family val="2"/>
            <charset val="238"/>
          </rPr>
          <t>SZV_F:EgyebUtem1</t>
        </r>
      </text>
    </comment>
    <comment ref="AB63" authorId="0" shapeId="0" xr:uid="{83BEB3ED-8964-4231-8389-812C804C788A}">
      <text>
        <r>
          <rPr>
            <sz val="11"/>
            <rFont val="Calibri"/>
            <family val="2"/>
            <charset val="238"/>
          </rPr>
          <t>SZV_F:HitelKotvenyUtem1</t>
        </r>
      </text>
    </comment>
    <comment ref="AC63" authorId="0" shapeId="0" xr:uid="{50057322-7412-455F-9F71-53606D53189A}">
      <text>
        <r>
          <rPr>
            <sz val="11"/>
            <rFont val="Calibri"/>
            <family val="2"/>
            <charset val="238"/>
          </rPr>
          <t>SZV_F:OsszesenUtem1</t>
        </r>
      </text>
    </comment>
    <comment ref="AF63" authorId="0" shapeId="0" xr:uid="{311B9FCA-9975-4F77-B759-61EFEF717A59}">
      <text>
        <r>
          <rPr>
            <sz val="11"/>
            <rFont val="Calibri"/>
            <family val="2"/>
            <charset val="238"/>
          </rPr>
          <t>SZV_F:HDUtem2</t>
        </r>
      </text>
    </comment>
    <comment ref="AG63" authorId="0" shapeId="0" xr:uid="{E80B71FA-9E93-424D-99C2-2379519965CA}">
      <text>
        <r>
          <rPr>
            <sz val="11"/>
            <rFont val="Calibri"/>
            <family val="2"/>
            <charset val="238"/>
          </rPr>
          <t>SZV_F:ECSUtem2</t>
        </r>
      </text>
    </comment>
    <comment ref="AH63" authorId="0" shapeId="0" xr:uid="{E2B3A682-A98F-40B5-AFA8-1FC8504538A9}">
      <text>
        <r>
          <rPr>
            <sz val="11"/>
            <rFont val="Calibri"/>
            <family val="2"/>
            <charset val="238"/>
          </rPr>
          <t>SZV_F:KFHUtem2</t>
        </r>
      </text>
    </comment>
    <comment ref="AI63" authorId="0" shapeId="0" xr:uid="{CB12B46D-C295-4DDF-B495-D5C69091E44F}">
      <text>
        <r>
          <rPr>
            <sz val="11"/>
            <rFont val="Calibri"/>
            <family val="2"/>
            <charset val="238"/>
          </rPr>
          <t>SZV_F:Egyeb_SajatUtem2</t>
        </r>
      </text>
    </comment>
    <comment ref="AJ63" authorId="0" shapeId="0" xr:uid="{68CFE379-5AEC-4D6A-A64C-AD4B9F91E518}">
      <text>
        <r>
          <rPr>
            <sz val="11"/>
            <rFont val="Calibri"/>
            <family val="2"/>
            <charset val="238"/>
          </rPr>
          <t>SZV_F:DijUtem2</t>
        </r>
      </text>
    </comment>
    <comment ref="AK63" authorId="0" shapeId="0" xr:uid="{AF50C65C-F907-4449-A748-122D92C6DC97}">
      <text>
        <r>
          <rPr>
            <sz val="11"/>
            <rFont val="Calibri"/>
            <family val="2"/>
            <charset val="238"/>
          </rPr>
          <t>SZV_F:EM_Melleklet1_Utem2</t>
        </r>
      </text>
    </comment>
    <comment ref="AL63" authorId="0" shapeId="0" xr:uid="{EFB7D0BA-0D22-44F8-898C-55F5874B5FB7}">
      <text>
        <r>
          <rPr>
            <sz val="11"/>
            <rFont val="Calibri"/>
            <family val="2"/>
            <charset val="238"/>
          </rPr>
          <t>SZV_F:EgyebAllamiUtem2</t>
        </r>
      </text>
    </comment>
    <comment ref="AM63" authorId="0" shapeId="0" xr:uid="{3C4A4412-FE50-460A-ACEC-1A752EC707A8}">
      <text>
        <r>
          <rPr>
            <sz val="11"/>
            <rFont val="Calibri"/>
            <family val="2"/>
            <charset val="238"/>
          </rPr>
          <t>SZV_F:OnkormanyzatiUtem2</t>
        </r>
      </text>
    </comment>
    <comment ref="AN63" authorId="0" shapeId="0" xr:uid="{EE62158F-9807-45D4-BB1D-B3DBF341F164}">
      <text>
        <r>
          <rPr>
            <sz val="11"/>
            <rFont val="Calibri"/>
            <family val="2"/>
            <charset val="238"/>
          </rPr>
          <t>SZV_F:EUUtem2</t>
        </r>
      </text>
    </comment>
    <comment ref="AO63" authorId="0" shapeId="0" xr:uid="{76167592-0448-4C73-8F2B-E7DF7C1565FA}">
      <text>
        <r>
          <rPr>
            <sz val="11"/>
            <rFont val="Calibri"/>
            <family val="2"/>
            <charset val="238"/>
          </rPr>
          <t>SZV_F:EgyebUtem2</t>
        </r>
      </text>
    </comment>
    <comment ref="AP63" authorId="0" shapeId="0" xr:uid="{5024442D-99F7-43B4-9233-1FC955A6C423}">
      <text>
        <r>
          <rPr>
            <sz val="11"/>
            <rFont val="Calibri"/>
            <family val="2"/>
            <charset val="238"/>
          </rPr>
          <t>SZV_F:HitelKotvenyUtem2</t>
        </r>
      </text>
    </comment>
    <comment ref="AQ63" authorId="0" shapeId="0" xr:uid="{CB9F7477-EF04-4152-9ACB-58714CB3B41D}">
      <text>
        <r>
          <rPr>
            <sz val="11"/>
            <rFont val="Calibri"/>
            <family val="2"/>
            <charset val="238"/>
          </rPr>
          <t>SZV_F:OsszesenUtem2</t>
        </r>
      </text>
    </comment>
    <comment ref="AR63" authorId="0" shapeId="0" xr:uid="{A0B542B8-9F58-42FE-A649-B9D11CD8CDDA}">
      <text>
        <r>
          <rPr>
            <sz val="11"/>
            <rFont val="Calibri"/>
            <family val="2"/>
            <charset val="238"/>
          </rPr>
          <t>SZV_F:ForrashianyUtem2</t>
        </r>
      </text>
    </comment>
    <comment ref="AU63" authorId="0" shapeId="0" xr:uid="{B9263219-8EF9-4493-BA9D-2E9173575835}">
      <text>
        <r>
          <rPr>
            <sz val="11"/>
            <rFont val="Calibri"/>
            <family val="2"/>
            <charset val="238"/>
          </rPr>
          <t>SZV_F:Indokolas</t>
        </r>
      </text>
    </comment>
    <comment ref="AV63" authorId="0" shapeId="0" xr:uid="{6D24CB63-8F04-4799-90FC-23066DDB0EF9}">
      <text>
        <r>
          <rPr>
            <sz val="11"/>
            <rFont val="Calibri"/>
            <family val="2"/>
            <charset val="238"/>
          </rPr>
          <t>SZV_F:Megjegyzes</t>
        </r>
      </text>
    </comment>
    <comment ref="AW63" authorId="0" shapeId="0" xr:uid="{4A923437-5828-4124-9821-C3007BE0DF8F}">
      <text>
        <r>
          <rPr>
            <sz val="11"/>
            <rFont val="Calibri"/>
            <family val="2"/>
            <charset val="238"/>
          </rPr>
          <t>SZV_F:FeladatSorszam</t>
        </r>
      </text>
    </comment>
    <comment ref="AY63" authorId="0" shapeId="0" xr:uid="{F358D931-021B-47AF-B85C-09E316E11D41}">
      <text>
        <r>
          <rPr>
            <sz val="11"/>
            <rFont val="Calibri"/>
            <family val="2"/>
            <charset val="238"/>
          </rPr>
          <t>SZV_F:ISA</t>
        </r>
      </text>
    </comment>
    <comment ref="B64" authorId="0" shapeId="0" xr:uid="{DB6BA4C8-790B-4230-AFAF-284868E7B01D}">
      <text>
        <r>
          <rPr>
            <sz val="11"/>
            <rFont val="Calibri"/>
            <family val="2"/>
            <charset val="238"/>
          </rPr>
          <t>SZV_F:FontossagiSorrent</t>
        </r>
      </text>
    </comment>
    <comment ref="C64" authorId="0" shapeId="0" xr:uid="{B8A065A1-6880-435F-885A-C6C4E60E40E6}">
      <text>
        <r>
          <rPr>
            <sz val="11"/>
            <rFont val="Calibri"/>
            <family val="2"/>
            <charset val="238"/>
          </rPr>
          <t>SZV_F:FeladatKategoria</t>
        </r>
      </text>
    </comment>
    <comment ref="D64" authorId="0" shapeId="0" xr:uid="{AA032E05-4218-4958-97C2-4C80CB9336A7}">
      <text>
        <r>
          <rPr>
            <sz val="11"/>
            <rFont val="Calibri"/>
            <family val="2"/>
            <charset val="238"/>
          </rPr>
          <t>SZV_F:FeladatMegnevezes</t>
        </r>
      </text>
    </comment>
    <comment ref="E64" authorId="0" shapeId="0" xr:uid="{5F7E4E63-B04B-4922-9F3C-1877BEC0D995}">
      <text>
        <r>
          <rPr>
            <sz val="11"/>
            <rFont val="Calibri"/>
            <family val="2"/>
            <charset val="238"/>
          </rPr>
          <t>SZV_F:ElviEngedelySzam</t>
        </r>
      </text>
    </comment>
    <comment ref="F64" authorId="0" shapeId="0" xr:uid="{24ABB710-5C9D-485F-9B6D-D78FB214E04E}">
      <text>
        <r>
          <rPr>
            <sz val="11"/>
            <rFont val="Calibri"/>
            <family val="2"/>
            <charset val="238"/>
          </rPr>
          <t>SZV_F:VKR_Kod</t>
        </r>
      </text>
    </comment>
    <comment ref="G64" authorId="0" shapeId="0" xr:uid="{85481158-2E61-4AF8-835A-EF196916A2F0}">
      <text>
        <r>
          <rPr>
            <sz val="11"/>
            <rFont val="Calibri"/>
            <family val="2"/>
            <charset val="238"/>
          </rPr>
          <t>SZV_F:VKR_Nev</t>
        </r>
      </text>
    </comment>
    <comment ref="H64" authorId="0" shapeId="0" xr:uid="{D77F57F6-0A1B-4D4F-BDA4-A57BDA1B7986}">
      <text>
        <r>
          <rPr>
            <sz val="11"/>
            <rFont val="Calibri"/>
            <family val="2"/>
            <charset val="238"/>
          </rPr>
          <t>SZV_F:FeladatAzonosito</t>
        </r>
      </text>
    </comment>
    <comment ref="I64" authorId="0" shapeId="0" xr:uid="{66DF23E8-D042-4337-BB88-4FB49F2A4C76}">
      <text>
        <r>
          <rPr>
            <sz val="11"/>
            <rFont val="Calibri"/>
            <family val="2"/>
            <charset val="238"/>
          </rPr>
          <t>SZV_F:EllatasiTerulet</t>
        </r>
      </text>
    </comment>
    <comment ref="J64" authorId="0" shapeId="0" xr:uid="{E951D4CF-F762-4342-849C-0700939DB5AD}">
      <text>
        <r>
          <rPr>
            <sz val="11"/>
            <rFont val="Calibri"/>
            <family val="2"/>
            <charset val="238"/>
          </rPr>
          <t>SZV_F:EllatasertFelelos</t>
        </r>
      </text>
    </comment>
    <comment ref="K64" authorId="0" shapeId="0" xr:uid="{3478B215-828C-4D44-8669-3124CC0D789C}">
      <text>
        <r>
          <rPr>
            <sz val="11"/>
            <rFont val="Calibri"/>
            <family val="2"/>
            <charset val="238"/>
          </rPr>
          <t>SZV_F:TervezettNettoKoltseg</t>
        </r>
      </text>
    </comment>
    <comment ref="L64" authorId="0" shapeId="0" xr:uid="{FBC837CF-A919-4F59-B97D-75BB58B26DA1}">
      <text>
        <r>
          <rPr>
            <sz val="11"/>
            <rFont val="Calibri"/>
            <family val="2"/>
            <charset val="238"/>
          </rPr>
          <t>SZV_F:IdotartamKezdes</t>
        </r>
      </text>
    </comment>
    <comment ref="M64" authorId="0" shapeId="0" xr:uid="{6A11763C-748A-4028-8BC1-49DBDC293842}">
      <text>
        <r>
          <rPr>
            <sz val="11"/>
            <rFont val="Calibri"/>
            <family val="2"/>
            <charset val="238"/>
          </rPr>
          <t>SZV_F:IdotartamBefejezes</t>
        </r>
      </text>
    </comment>
    <comment ref="N64" authorId="0" shapeId="0" xr:uid="{6AEA335B-3CD3-43E2-A4E6-8106F4660427}">
      <text>
        <r>
          <rPr>
            <sz val="11"/>
            <rFont val="Calibri"/>
            <family val="2"/>
            <charset val="238"/>
          </rPr>
          <t>SZV_F:NettoKoltsegUtem1</t>
        </r>
      </text>
    </comment>
    <comment ref="O64" authorId="0" shapeId="0" xr:uid="{ECEDDBBA-DC4B-45A4-8002-8B1A14F9CCD5}">
      <text>
        <r>
          <rPr>
            <sz val="11"/>
            <rFont val="Calibri"/>
            <family val="2"/>
            <charset val="238"/>
          </rPr>
          <t>SZV_F:NettoKoltsegUtem2</t>
        </r>
      </text>
    </comment>
    <comment ref="P64" authorId="0" shapeId="0" xr:uid="{FCEFCC27-5763-4B4D-A322-5F35BB7B2839}">
      <text>
        <r>
          <rPr>
            <sz val="11"/>
            <rFont val="Calibri"/>
            <family val="2"/>
            <charset val="238"/>
          </rPr>
          <t>SZV_F:EM_Melleklet2_KTG</t>
        </r>
      </text>
    </comment>
    <comment ref="R64" authorId="0" shapeId="0" xr:uid="{135E3A32-45FD-49F0-9AC3-CF3F385D9B37}">
      <text>
        <r>
          <rPr>
            <sz val="11"/>
            <rFont val="Calibri"/>
            <family val="2"/>
            <charset val="238"/>
          </rPr>
          <t>SZV_F:HDUtem1</t>
        </r>
      </text>
    </comment>
    <comment ref="S64" authorId="0" shapeId="0" xr:uid="{48B035CA-BE0F-4D32-9758-2A40CA4CAD68}">
      <text>
        <r>
          <rPr>
            <sz val="11"/>
            <rFont val="Calibri"/>
            <family val="2"/>
            <charset val="238"/>
          </rPr>
          <t>SZV_F:ECSUtem1</t>
        </r>
      </text>
    </comment>
    <comment ref="T64" authorId="0" shapeId="0" xr:uid="{E159591F-7280-4982-AD0F-C12660F9EC6A}">
      <text>
        <r>
          <rPr>
            <sz val="11"/>
            <rFont val="Calibri"/>
            <family val="2"/>
            <charset val="238"/>
          </rPr>
          <t>SZV_F:KFHUtem1</t>
        </r>
      </text>
    </comment>
    <comment ref="U64" authorId="0" shapeId="0" xr:uid="{B4876C16-DEC7-477C-9364-571696EDA8BD}">
      <text>
        <r>
          <rPr>
            <sz val="11"/>
            <rFont val="Calibri"/>
            <family val="2"/>
            <charset val="238"/>
          </rPr>
          <t>SZV_F:Egyeb_SajatUtem1</t>
        </r>
      </text>
    </comment>
    <comment ref="V64" authorId="0" shapeId="0" xr:uid="{62F0D179-5B51-4F19-82F7-9992C4D3075C}">
      <text>
        <r>
          <rPr>
            <sz val="11"/>
            <rFont val="Calibri"/>
            <family val="2"/>
            <charset val="238"/>
          </rPr>
          <t>SZV_F:DijUtem1</t>
        </r>
      </text>
    </comment>
    <comment ref="W64" authorId="0" shapeId="0" xr:uid="{88E74F33-8737-4666-9CA1-0658EF84D17E}">
      <text>
        <r>
          <rPr>
            <sz val="11"/>
            <rFont val="Calibri"/>
            <family val="2"/>
            <charset val="238"/>
          </rPr>
          <t>SZV_F:EM_Melleklet1_Utem1</t>
        </r>
      </text>
    </comment>
    <comment ref="X64" authorId="0" shapeId="0" xr:uid="{115A9E31-C44A-415B-A746-057489B449E3}">
      <text>
        <r>
          <rPr>
            <sz val="11"/>
            <rFont val="Calibri"/>
            <family val="2"/>
            <charset val="238"/>
          </rPr>
          <t>SZV_F:EgyebAllamiUtem1</t>
        </r>
      </text>
    </comment>
    <comment ref="Y64" authorId="0" shapeId="0" xr:uid="{5495FFBF-3730-45F1-85E2-DABEC04D5F13}">
      <text>
        <r>
          <rPr>
            <sz val="11"/>
            <rFont val="Calibri"/>
            <family val="2"/>
            <charset val="238"/>
          </rPr>
          <t>SZV_F:OnkormanyzatiUtem1</t>
        </r>
      </text>
    </comment>
    <comment ref="Z64" authorId="0" shapeId="0" xr:uid="{B6A84443-FB27-4BB9-8D1C-A20F5A03908A}">
      <text>
        <r>
          <rPr>
            <sz val="11"/>
            <rFont val="Calibri"/>
            <family val="2"/>
            <charset val="238"/>
          </rPr>
          <t>SZV_F:EUUtem1</t>
        </r>
      </text>
    </comment>
    <comment ref="AA64" authorId="0" shapeId="0" xr:uid="{89D4FD6B-6DAC-4DA5-83A3-8CA14B25DD6E}">
      <text>
        <r>
          <rPr>
            <sz val="11"/>
            <rFont val="Calibri"/>
            <family val="2"/>
            <charset val="238"/>
          </rPr>
          <t>SZV_F:EgyebUtem1</t>
        </r>
      </text>
    </comment>
    <comment ref="AB64" authorId="0" shapeId="0" xr:uid="{9E7B12C2-BA4D-485B-BE03-7BCA2F5D63FC}">
      <text>
        <r>
          <rPr>
            <sz val="11"/>
            <rFont val="Calibri"/>
            <family val="2"/>
            <charset val="238"/>
          </rPr>
          <t>SZV_F:HitelKotvenyUtem1</t>
        </r>
      </text>
    </comment>
    <comment ref="AC64" authorId="0" shapeId="0" xr:uid="{36D92DD7-8894-4B28-8347-B6CE4C4A49B7}">
      <text>
        <r>
          <rPr>
            <sz val="11"/>
            <rFont val="Calibri"/>
            <family val="2"/>
            <charset val="238"/>
          </rPr>
          <t>SZV_F:OsszesenUtem1</t>
        </r>
      </text>
    </comment>
    <comment ref="AF64" authorId="0" shapeId="0" xr:uid="{2AFB9AE5-10E1-46CA-B93C-834E0671D49C}">
      <text>
        <r>
          <rPr>
            <sz val="11"/>
            <rFont val="Calibri"/>
            <family val="2"/>
            <charset val="238"/>
          </rPr>
          <t>SZV_F:HDUtem2</t>
        </r>
      </text>
    </comment>
    <comment ref="AG64" authorId="0" shapeId="0" xr:uid="{5887F833-8938-43D8-93EF-AB6D9FE204AE}">
      <text>
        <r>
          <rPr>
            <sz val="11"/>
            <rFont val="Calibri"/>
            <family val="2"/>
            <charset val="238"/>
          </rPr>
          <t>SZV_F:ECSUtem2</t>
        </r>
      </text>
    </comment>
    <comment ref="AH64" authorId="0" shapeId="0" xr:uid="{0C0AA0D2-0146-443B-85C7-A75297D13A13}">
      <text>
        <r>
          <rPr>
            <sz val="11"/>
            <rFont val="Calibri"/>
            <family val="2"/>
            <charset val="238"/>
          </rPr>
          <t>SZV_F:KFHUtem2</t>
        </r>
      </text>
    </comment>
    <comment ref="AI64" authorId="0" shapeId="0" xr:uid="{15C0E6B3-CFB6-41C6-85BE-7636C7A713F4}">
      <text>
        <r>
          <rPr>
            <sz val="11"/>
            <rFont val="Calibri"/>
            <family val="2"/>
            <charset val="238"/>
          </rPr>
          <t>SZV_F:Egyeb_SajatUtem2</t>
        </r>
      </text>
    </comment>
    <comment ref="AJ64" authorId="0" shapeId="0" xr:uid="{84F2FB59-F13E-44A3-9AC3-AE0838499F94}">
      <text>
        <r>
          <rPr>
            <sz val="11"/>
            <rFont val="Calibri"/>
            <family val="2"/>
            <charset val="238"/>
          </rPr>
          <t>SZV_F:DijUtem2</t>
        </r>
      </text>
    </comment>
    <comment ref="AK64" authorId="0" shapeId="0" xr:uid="{220E83D5-7FF3-4840-9A1F-E6366E9C38EF}">
      <text>
        <r>
          <rPr>
            <sz val="11"/>
            <rFont val="Calibri"/>
            <family val="2"/>
            <charset val="238"/>
          </rPr>
          <t>SZV_F:EM_Melleklet1_Utem2</t>
        </r>
      </text>
    </comment>
    <comment ref="AL64" authorId="0" shapeId="0" xr:uid="{F492B300-FF57-4477-AC15-0987A0519733}">
      <text>
        <r>
          <rPr>
            <sz val="11"/>
            <rFont val="Calibri"/>
            <family val="2"/>
            <charset val="238"/>
          </rPr>
          <t>SZV_F:EgyebAllamiUtem2</t>
        </r>
      </text>
    </comment>
    <comment ref="AM64" authorId="0" shapeId="0" xr:uid="{39DAEC4A-6ADB-4C2F-BA91-CA6DEA65ED5E}">
      <text>
        <r>
          <rPr>
            <sz val="11"/>
            <rFont val="Calibri"/>
            <family val="2"/>
            <charset val="238"/>
          </rPr>
          <t>SZV_F:OnkormanyzatiUtem2</t>
        </r>
      </text>
    </comment>
    <comment ref="AN64" authorId="0" shapeId="0" xr:uid="{F98FAD5D-AE3C-4828-A58E-01558A409FDF}">
      <text>
        <r>
          <rPr>
            <sz val="11"/>
            <rFont val="Calibri"/>
            <family val="2"/>
            <charset val="238"/>
          </rPr>
          <t>SZV_F:EUUtem2</t>
        </r>
      </text>
    </comment>
    <comment ref="AO64" authorId="0" shapeId="0" xr:uid="{254B48C7-0E0F-4237-AB65-D18EFB42DD74}">
      <text>
        <r>
          <rPr>
            <sz val="11"/>
            <rFont val="Calibri"/>
            <family val="2"/>
            <charset val="238"/>
          </rPr>
          <t>SZV_F:EgyebUtem2</t>
        </r>
      </text>
    </comment>
    <comment ref="AP64" authorId="0" shapeId="0" xr:uid="{FAA2D5E0-F5FB-49EF-B660-59699A4ED07F}">
      <text>
        <r>
          <rPr>
            <sz val="11"/>
            <rFont val="Calibri"/>
            <family val="2"/>
            <charset val="238"/>
          </rPr>
          <t>SZV_F:HitelKotvenyUtem2</t>
        </r>
      </text>
    </comment>
    <comment ref="AQ64" authorId="0" shapeId="0" xr:uid="{3F5682CC-4F20-4286-9C55-EB058B701B6E}">
      <text>
        <r>
          <rPr>
            <sz val="11"/>
            <rFont val="Calibri"/>
            <family val="2"/>
            <charset val="238"/>
          </rPr>
          <t>SZV_F:OsszesenUtem2</t>
        </r>
      </text>
    </comment>
    <comment ref="AR64" authorId="0" shapeId="0" xr:uid="{EF62D8F3-487D-4B90-ABF5-921F1314B5A7}">
      <text>
        <r>
          <rPr>
            <sz val="11"/>
            <rFont val="Calibri"/>
            <family val="2"/>
            <charset val="238"/>
          </rPr>
          <t>SZV_F:ForrashianyUtem2</t>
        </r>
      </text>
    </comment>
    <comment ref="AU64" authorId="0" shapeId="0" xr:uid="{57408282-F41D-4537-BA0F-988674B285B5}">
      <text>
        <r>
          <rPr>
            <sz val="11"/>
            <rFont val="Calibri"/>
            <family val="2"/>
            <charset val="238"/>
          </rPr>
          <t>SZV_F:Indokolas</t>
        </r>
      </text>
    </comment>
    <comment ref="AV64" authorId="0" shapeId="0" xr:uid="{B812A11B-69EE-46DC-A544-0EB4323BE6E1}">
      <text>
        <r>
          <rPr>
            <sz val="11"/>
            <rFont val="Calibri"/>
            <family val="2"/>
            <charset val="238"/>
          </rPr>
          <t>SZV_F:Megjegyzes</t>
        </r>
      </text>
    </comment>
    <comment ref="AW64" authorId="0" shapeId="0" xr:uid="{0E3781A4-61B6-4299-93CE-C469EF3493AA}">
      <text>
        <r>
          <rPr>
            <sz val="11"/>
            <rFont val="Calibri"/>
            <family val="2"/>
            <charset val="238"/>
          </rPr>
          <t>SZV_F:FeladatSorszam</t>
        </r>
      </text>
    </comment>
    <comment ref="AY64" authorId="0" shapeId="0" xr:uid="{DF042706-BC1A-4E7E-A04D-D992ADD65E7A}">
      <text>
        <r>
          <rPr>
            <sz val="11"/>
            <rFont val="Calibri"/>
            <family val="2"/>
            <charset val="238"/>
          </rPr>
          <t>SZV_F:ISA</t>
        </r>
      </text>
    </comment>
    <comment ref="B65" authorId="0" shapeId="0" xr:uid="{1C674405-A834-487C-83B6-F38AD73B2F52}">
      <text>
        <r>
          <rPr>
            <sz val="11"/>
            <rFont val="Calibri"/>
            <family val="2"/>
            <charset val="238"/>
          </rPr>
          <t>SZV_F:FontossagiSorrent</t>
        </r>
      </text>
    </comment>
    <comment ref="C65" authorId="0" shapeId="0" xr:uid="{2607AD6F-DE31-4E3E-9683-038F9C2AAA5E}">
      <text>
        <r>
          <rPr>
            <sz val="11"/>
            <rFont val="Calibri"/>
            <family val="2"/>
            <charset val="238"/>
          </rPr>
          <t>SZV_F:FeladatKategoria</t>
        </r>
      </text>
    </comment>
    <comment ref="D65" authorId="0" shapeId="0" xr:uid="{17DEDC18-F0A3-440D-A024-D85929E4076F}">
      <text>
        <r>
          <rPr>
            <sz val="11"/>
            <rFont val="Calibri"/>
            <family val="2"/>
            <charset val="238"/>
          </rPr>
          <t>SZV_F:FeladatMegnevezes</t>
        </r>
      </text>
    </comment>
    <comment ref="E65" authorId="0" shapeId="0" xr:uid="{2801143C-81AD-4D43-A8A1-601779691EC8}">
      <text>
        <r>
          <rPr>
            <sz val="11"/>
            <rFont val="Calibri"/>
            <family val="2"/>
            <charset val="238"/>
          </rPr>
          <t>SZV_F:ElviEngedelySzam</t>
        </r>
      </text>
    </comment>
    <comment ref="F65" authorId="0" shapeId="0" xr:uid="{6C83F84A-94DA-49BB-90C0-B96E31DBC12C}">
      <text>
        <r>
          <rPr>
            <sz val="11"/>
            <rFont val="Calibri"/>
            <family val="2"/>
            <charset val="238"/>
          </rPr>
          <t>SZV_F:VKR_Kod</t>
        </r>
      </text>
    </comment>
    <comment ref="G65" authorId="0" shapeId="0" xr:uid="{EA998E84-3803-4B45-90DD-8BF9628D0D2A}">
      <text>
        <r>
          <rPr>
            <sz val="11"/>
            <rFont val="Calibri"/>
            <family val="2"/>
            <charset val="238"/>
          </rPr>
          <t>SZV_F:VKR_Nev</t>
        </r>
      </text>
    </comment>
    <comment ref="H65" authorId="0" shapeId="0" xr:uid="{EA517DD1-4990-4EF5-8655-CFBC5E3A6814}">
      <text>
        <r>
          <rPr>
            <sz val="11"/>
            <rFont val="Calibri"/>
            <family val="2"/>
            <charset val="238"/>
          </rPr>
          <t>SZV_F:FeladatAzonosito</t>
        </r>
      </text>
    </comment>
    <comment ref="I65" authorId="0" shapeId="0" xr:uid="{13AB3D9F-C583-4A30-B8F4-7C4D0264FE1F}">
      <text>
        <r>
          <rPr>
            <sz val="11"/>
            <rFont val="Calibri"/>
            <family val="2"/>
            <charset val="238"/>
          </rPr>
          <t>SZV_F:EllatasiTerulet</t>
        </r>
      </text>
    </comment>
    <comment ref="J65" authorId="0" shapeId="0" xr:uid="{9B243E47-4835-412B-AC83-0454E1CF8590}">
      <text>
        <r>
          <rPr>
            <sz val="11"/>
            <rFont val="Calibri"/>
            <family val="2"/>
            <charset val="238"/>
          </rPr>
          <t>SZV_F:EllatasertFelelos</t>
        </r>
      </text>
    </comment>
    <comment ref="K65" authorId="0" shapeId="0" xr:uid="{55BA6C48-8E3F-4ABA-A05A-42F5CD6B0625}">
      <text>
        <r>
          <rPr>
            <sz val="11"/>
            <rFont val="Calibri"/>
            <family val="2"/>
            <charset val="238"/>
          </rPr>
          <t>SZV_F:TervezettNettoKoltseg</t>
        </r>
      </text>
    </comment>
    <comment ref="L65" authorId="0" shapeId="0" xr:uid="{C3FC6FC9-2DBB-4223-899D-E76E8EFE62D7}">
      <text>
        <r>
          <rPr>
            <sz val="11"/>
            <rFont val="Calibri"/>
            <family val="2"/>
            <charset val="238"/>
          </rPr>
          <t>SZV_F:IdotartamKezdes</t>
        </r>
      </text>
    </comment>
    <comment ref="M65" authorId="0" shapeId="0" xr:uid="{D6F05128-F72E-446F-ACB5-13998F323A0C}">
      <text>
        <r>
          <rPr>
            <sz val="11"/>
            <rFont val="Calibri"/>
            <family val="2"/>
            <charset val="238"/>
          </rPr>
          <t>SZV_F:IdotartamBefejezes</t>
        </r>
      </text>
    </comment>
    <comment ref="N65" authorId="0" shapeId="0" xr:uid="{DB8BC1CC-1660-4BD1-A9FE-6B0A2906770F}">
      <text>
        <r>
          <rPr>
            <sz val="11"/>
            <rFont val="Calibri"/>
            <family val="2"/>
            <charset val="238"/>
          </rPr>
          <t>SZV_F:NettoKoltsegUtem1</t>
        </r>
      </text>
    </comment>
    <comment ref="O65" authorId="0" shapeId="0" xr:uid="{33D2B8C3-913C-40C4-B6E3-FF098149562E}">
      <text>
        <r>
          <rPr>
            <sz val="11"/>
            <rFont val="Calibri"/>
            <family val="2"/>
            <charset val="238"/>
          </rPr>
          <t>SZV_F:NettoKoltsegUtem2</t>
        </r>
      </text>
    </comment>
    <comment ref="P65" authorId="0" shapeId="0" xr:uid="{ED4EC66A-0007-4F08-812E-8E9D5A84006A}">
      <text>
        <r>
          <rPr>
            <sz val="11"/>
            <rFont val="Calibri"/>
            <family val="2"/>
            <charset val="238"/>
          </rPr>
          <t>SZV_F:EM_Melleklet2_KTG</t>
        </r>
      </text>
    </comment>
    <comment ref="R65" authorId="0" shapeId="0" xr:uid="{98F4C491-D5EC-45BC-A26E-BD3BA9B63EDE}">
      <text>
        <r>
          <rPr>
            <sz val="11"/>
            <rFont val="Calibri"/>
            <family val="2"/>
            <charset val="238"/>
          </rPr>
          <t>SZV_F:HDUtem1</t>
        </r>
      </text>
    </comment>
    <comment ref="S65" authorId="0" shapeId="0" xr:uid="{32D3414E-F582-4B79-A8FD-690374C4CC1D}">
      <text>
        <r>
          <rPr>
            <sz val="11"/>
            <rFont val="Calibri"/>
            <family val="2"/>
            <charset val="238"/>
          </rPr>
          <t>SZV_F:ECSUtem1</t>
        </r>
      </text>
    </comment>
    <comment ref="T65" authorId="0" shapeId="0" xr:uid="{25471274-8566-4C99-BA19-599B0E6EBAE5}">
      <text>
        <r>
          <rPr>
            <sz val="11"/>
            <rFont val="Calibri"/>
            <family val="2"/>
            <charset val="238"/>
          </rPr>
          <t>SZV_F:KFHUtem1</t>
        </r>
      </text>
    </comment>
    <comment ref="U65" authorId="0" shapeId="0" xr:uid="{C4BE6549-463B-4EA8-A644-16D04AA2E8FF}">
      <text>
        <r>
          <rPr>
            <sz val="11"/>
            <rFont val="Calibri"/>
            <family val="2"/>
            <charset val="238"/>
          </rPr>
          <t>SZV_F:Egyeb_SajatUtem1</t>
        </r>
      </text>
    </comment>
    <comment ref="V65" authorId="0" shapeId="0" xr:uid="{5A510905-2230-48C8-90C3-6ADABBD91082}">
      <text>
        <r>
          <rPr>
            <sz val="11"/>
            <rFont val="Calibri"/>
            <family val="2"/>
            <charset val="238"/>
          </rPr>
          <t>SZV_F:DijUtem1</t>
        </r>
      </text>
    </comment>
    <comment ref="W65" authorId="0" shapeId="0" xr:uid="{D7FAB2D8-C6F3-4D1E-867B-E8CE8EC0B937}">
      <text>
        <r>
          <rPr>
            <sz val="11"/>
            <rFont val="Calibri"/>
            <family val="2"/>
            <charset val="238"/>
          </rPr>
          <t>SZV_F:EM_Melleklet1_Utem1</t>
        </r>
      </text>
    </comment>
    <comment ref="X65" authorId="0" shapeId="0" xr:uid="{120978BC-B93A-445E-AE13-943F1AC82715}">
      <text>
        <r>
          <rPr>
            <sz val="11"/>
            <rFont val="Calibri"/>
            <family val="2"/>
            <charset val="238"/>
          </rPr>
          <t>SZV_F:EgyebAllamiUtem1</t>
        </r>
      </text>
    </comment>
    <comment ref="Y65" authorId="0" shapeId="0" xr:uid="{ED71B756-89CF-4CBE-A782-1DA95BB47F58}">
      <text>
        <r>
          <rPr>
            <sz val="11"/>
            <rFont val="Calibri"/>
            <family val="2"/>
            <charset val="238"/>
          </rPr>
          <t>SZV_F:OnkormanyzatiUtem1</t>
        </r>
      </text>
    </comment>
    <comment ref="Z65" authorId="0" shapeId="0" xr:uid="{540B5CF9-9B36-46B2-B76D-2B918DADFD8A}">
      <text>
        <r>
          <rPr>
            <sz val="11"/>
            <rFont val="Calibri"/>
            <family val="2"/>
            <charset val="238"/>
          </rPr>
          <t>SZV_F:EUUtem1</t>
        </r>
      </text>
    </comment>
    <comment ref="AA65" authorId="0" shapeId="0" xr:uid="{182DA2CB-789B-4F17-A8E7-F51394A48347}">
      <text>
        <r>
          <rPr>
            <sz val="11"/>
            <rFont val="Calibri"/>
            <family val="2"/>
            <charset val="238"/>
          </rPr>
          <t>SZV_F:EgyebUtem1</t>
        </r>
      </text>
    </comment>
    <comment ref="AB65" authorId="0" shapeId="0" xr:uid="{A759F111-8B45-4701-9586-E5E1C32AEE8F}">
      <text>
        <r>
          <rPr>
            <sz val="11"/>
            <rFont val="Calibri"/>
            <family val="2"/>
            <charset val="238"/>
          </rPr>
          <t>SZV_F:HitelKotvenyUtem1</t>
        </r>
      </text>
    </comment>
    <comment ref="AC65" authorId="0" shapeId="0" xr:uid="{E94C7131-3363-4582-8DE8-DAEADA15413C}">
      <text>
        <r>
          <rPr>
            <sz val="11"/>
            <rFont val="Calibri"/>
            <family val="2"/>
            <charset val="238"/>
          </rPr>
          <t>SZV_F:OsszesenUtem1</t>
        </r>
      </text>
    </comment>
    <comment ref="AF65" authorId="0" shapeId="0" xr:uid="{3832ACF0-3B56-4953-8BBC-723C0A768F6C}">
      <text>
        <r>
          <rPr>
            <sz val="11"/>
            <rFont val="Calibri"/>
            <family val="2"/>
            <charset val="238"/>
          </rPr>
          <t>SZV_F:HDUtem2</t>
        </r>
      </text>
    </comment>
    <comment ref="AG65" authorId="0" shapeId="0" xr:uid="{64A05FDA-EBBF-42C2-80CC-E06F6C7FD1A2}">
      <text>
        <r>
          <rPr>
            <sz val="11"/>
            <rFont val="Calibri"/>
            <family val="2"/>
            <charset val="238"/>
          </rPr>
          <t>SZV_F:ECSUtem2</t>
        </r>
      </text>
    </comment>
    <comment ref="AH65" authorId="0" shapeId="0" xr:uid="{8D618B13-84A1-4125-A541-3AC7BF41A490}">
      <text>
        <r>
          <rPr>
            <sz val="11"/>
            <rFont val="Calibri"/>
            <family val="2"/>
            <charset val="238"/>
          </rPr>
          <t>SZV_F:KFHUtem2</t>
        </r>
      </text>
    </comment>
    <comment ref="AI65" authorId="0" shapeId="0" xr:uid="{5A20E2F9-6858-40C7-9FBA-EA8E83FB593D}">
      <text>
        <r>
          <rPr>
            <sz val="11"/>
            <rFont val="Calibri"/>
            <family val="2"/>
            <charset val="238"/>
          </rPr>
          <t>SZV_F:Egyeb_SajatUtem2</t>
        </r>
      </text>
    </comment>
    <comment ref="AJ65" authorId="0" shapeId="0" xr:uid="{A2B0CD0C-1B57-4F61-AE98-4EF165EFC559}">
      <text>
        <r>
          <rPr>
            <sz val="11"/>
            <rFont val="Calibri"/>
            <family val="2"/>
            <charset val="238"/>
          </rPr>
          <t>SZV_F:DijUtem2</t>
        </r>
      </text>
    </comment>
    <comment ref="AK65" authorId="0" shapeId="0" xr:uid="{412DFCD6-384F-4803-9D03-D0E3EBE52AFE}">
      <text>
        <r>
          <rPr>
            <sz val="11"/>
            <rFont val="Calibri"/>
            <family val="2"/>
            <charset val="238"/>
          </rPr>
          <t>SZV_F:EM_Melleklet1_Utem2</t>
        </r>
      </text>
    </comment>
    <comment ref="AL65" authorId="0" shapeId="0" xr:uid="{C70F4F1B-1281-43C8-B5D6-248FF36328E3}">
      <text>
        <r>
          <rPr>
            <sz val="11"/>
            <rFont val="Calibri"/>
            <family val="2"/>
            <charset val="238"/>
          </rPr>
          <t>SZV_F:EgyebAllamiUtem2</t>
        </r>
      </text>
    </comment>
    <comment ref="AM65" authorId="0" shapeId="0" xr:uid="{6CA1B70C-7612-4E7E-9D73-47A8C16C7DBC}">
      <text>
        <r>
          <rPr>
            <sz val="11"/>
            <rFont val="Calibri"/>
            <family val="2"/>
            <charset val="238"/>
          </rPr>
          <t>SZV_F:OnkormanyzatiUtem2</t>
        </r>
      </text>
    </comment>
    <comment ref="AN65" authorId="0" shapeId="0" xr:uid="{2719D11C-27E0-40DB-971E-33BF4D1F3049}">
      <text>
        <r>
          <rPr>
            <sz val="11"/>
            <rFont val="Calibri"/>
            <family val="2"/>
            <charset val="238"/>
          </rPr>
          <t>SZV_F:EUUtem2</t>
        </r>
      </text>
    </comment>
    <comment ref="AO65" authorId="0" shapeId="0" xr:uid="{C6EAE64B-6C8D-494C-967E-7689A1F48732}">
      <text>
        <r>
          <rPr>
            <sz val="11"/>
            <rFont val="Calibri"/>
            <family val="2"/>
            <charset val="238"/>
          </rPr>
          <t>SZV_F:EgyebUtem2</t>
        </r>
      </text>
    </comment>
    <comment ref="AP65" authorId="0" shapeId="0" xr:uid="{7BA1497C-5925-4332-B74C-007736A2FA50}">
      <text>
        <r>
          <rPr>
            <sz val="11"/>
            <rFont val="Calibri"/>
            <family val="2"/>
            <charset val="238"/>
          </rPr>
          <t>SZV_F:HitelKotvenyUtem2</t>
        </r>
      </text>
    </comment>
    <comment ref="AQ65" authorId="0" shapeId="0" xr:uid="{F3B4DDE5-1689-497B-8D88-8A91DB943A6D}">
      <text>
        <r>
          <rPr>
            <sz val="11"/>
            <rFont val="Calibri"/>
            <family val="2"/>
            <charset val="238"/>
          </rPr>
          <t>SZV_F:OsszesenUtem2</t>
        </r>
      </text>
    </comment>
    <comment ref="AR65" authorId="0" shapeId="0" xr:uid="{6D9C0A3F-E345-4359-BB4B-CBBBA0A6922F}">
      <text>
        <r>
          <rPr>
            <sz val="11"/>
            <rFont val="Calibri"/>
            <family val="2"/>
            <charset val="238"/>
          </rPr>
          <t>SZV_F:ForrashianyUtem2</t>
        </r>
      </text>
    </comment>
    <comment ref="AU65" authorId="0" shapeId="0" xr:uid="{ADEE66DA-28E6-4FE5-BCBC-E4BE7F7FD3DC}">
      <text>
        <r>
          <rPr>
            <sz val="11"/>
            <rFont val="Calibri"/>
            <family val="2"/>
            <charset val="238"/>
          </rPr>
          <t>SZV_F:Indokolas</t>
        </r>
      </text>
    </comment>
    <comment ref="AV65" authorId="0" shapeId="0" xr:uid="{34054C94-986D-430E-A38E-C86ECC0DB6AA}">
      <text>
        <r>
          <rPr>
            <sz val="11"/>
            <rFont val="Calibri"/>
            <family val="2"/>
            <charset val="238"/>
          </rPr>
          <t>SZV_F:Megjegyzes</t>
        </r>
      </text>
    </comment>
    <comment ref="AW65" authorId="0" shapeId="0" xr:uid="{85E5EE82-74A5-421A-A1B1-8450D7A110BC}">
      <text>
        <r>
          <rPr>
            <sz val="11"/>
            <rFont val="Calibri"/>
            <family val="2"/>
            <charset val="238"/>
          </rPr>
          <t>SZV_F:FeladatSorszam</t>
        </r>
      </text>
    </comment>
    <comment ref="AY65" authorId="0" shapeId="0" xr:uid="{0F7FEB18-D9FE-40B9-90C0-B846D8C34315}">
      <text>
        <r>
          <rPr>
            <sz val="11"/>
            <rFont val="Calibri"/>
            <family val="2"/>
            <charset val="238"/>
          </rPr>
          <t>SZV_F:ISA</t>
        </r>
      </text>
    </comment>
    <comment ref="B66" authorId="0" shapeId="0" xr:uid="{D2A427BA-115B-4BD9-BB07-09E0838672D3}">
      <text>
        <r>
          <rPr>
            <sz val="11"/>
            <rFont val="Calibri"/>
            <family val="2"/>
            <charset val="238"/>
          </rPr>
          <t>SZV_F:FontossagiSorrent</t>
        </r>
      </text>
    </comment>
    <comment ref="C66" authorId="0" shapeId="0" xr:uid="{9221D14D-6625-4B93-97D0-1056985D2F27}">
      <text>
        <r>
          <rPr>
            <sz val="11"/>
            <rFont val="Calibri"/>
            <family val="2"/>
            <charset val="238"/>
          </rPr>
          <t>SZV_F:FeladatKategoria</t>
        </r>
      </text>
    </comment>
    <comment ref="D66" authorId="0" shapeId="0" xr:uid="{8090BBEC-9C34-4507-8E5A-9A24A93DCBE6}">
      <text>
        <r>
          <rPr>
            <sz val="11"/>
            <rFont val="Calibri"/>
            <family val="2"/>
            <charset val="238"/>
          </rPr>
          <t>SZV_F:FeladatMegnevezes</t>
        </r>
      </text>
    </comment>
    <comment ref="E66" authorId="0" shapeId="0" xr:uid="{3E2F6FCA-27A3-4C58-B522-4214D187E26C}">
      <text>
        <r>
          <rPr>
            <sz val="11"/>
            <rFont val="Calibri"/>
            <family val="2"/>
            <charset val="238"/>
          </rPr>
          <t>SZV_F:ElviEngedelySzam</t>
        </r>
      </text>
    </comment>
    <comment ref="F66" authorId="0" shapeId="0" xr:uid="{0133245F-A8C8-4CF2-92AB-56D562728FED}">
      <text>
        <r>
          <rPr>
            <sz val="11"/>
            <rFont val="Calibri"/>
            <family val="2"/>
            <charset val="238"/>
          </rPr>
          <t>SZV_F:VKR_Kod</t>
        </r>
      </text>
    </comment>
    <comment ref="G66" authorId="0" shapeId="0" xr:uid="{911AB9E7-913D-436E-B3B9-9A4EBEBA3ABD}">
      <text>
        <r>
          <rPr>
            <sz val="11"/>
            <rFont val="Calibri"/>
            <family val="2"/>
            <charset val="238"/>
          </rPr>
          <t>SZV_F:VKR_Nev</t>
        </r>
      </text>
    </comment>
    <comment ref="H66" authorId="0" shapeId="0" xr:uid="{1A808877-75C8-4B27-B271-990557EAC4D3}">
      <text>
        <r>
          <rPr>
            <sz val="11"/>
            <rFont val="Calibri"/>
            <family val="2"/>
            <charset val="238"/>
          </rPr>
          <t>SZV_F:FeladatAzonosito</t>
        </r>
      </text>
    </comment>
    <comment ref="I66" authorId="0" shapeId="0" xr:uid="{3B193CC4-5DCF-4102-94AF-30DC3D63B65C}">
      <text>
        <r>
          <rPr>
            <sz val="11"/>
            <rFont val="Calibri"/>
            <family val="2"/>
            <charset val="238"/>
          </rPr>
          <t>SZV_F:EllatasiTerulet</t>
        </r>
      </text>
    </comment>
    <comment ref="J66" authorId="0" shapeId="0" xr:uid="{C23187F7-E290-49D8-A8BF-31BFA74CC436}">
      <text>
        <r>
          <rPr>
            <sz val="11"/>
            <rFont val="Calibri"/>
            <family val="2"/>
            <charset val="238"/>
          </rPr>
          <t>SZV_F:EllatasertFelelos</t>
        </r>
      </text>
    </comment>
    <comment ref="K66" authorId="0" shapeId="0" xr:uid="{6D32524E-52B3-451D-8D10-AF35E5466C69}">
      <text>
        <r>
          <rPr>
            <sz val="11"/>
            <rFont val="Calibri"/>
            <family val="2"/>
            <charset val="238"/>
          </rPr>
          <t>SZV_F:TervezettNettoKoltseg</t>
        </r>
      </text>
    </comment>
    <comment ref="L66" authorId="0" shapeId="0" xr:uid="{3CC9F5C4-4E8D-4AE3-B972-B5C7C16E08FA}">
      <text>
        <r>
          <rPr>
            <sz val="11"/>
            <rFont val="Calibri"/>
            <family val="2"/>
            <charset val="238"/>
          </rPr>
          <t>SZV_F:IdotartamKezdes</t>
        </r>
      </text>
    </comment>
    <comment ref="M66" authorId="0" shapeId="0" xr:uid="{5DEB17E2-63A8-46C4-97DE-F00DB70A96D1}">
      <text>
        <r>
          <rPr>
            <sz val="11"/>
            <rFont val="Calibri"/>
            <family val="2"/>
            <charset val="238"/>
          </rPr>
          <t>SZV_F:IdotartamBefejezes</t>
        </r>
      </text>
    </comment>
    <comment ref="N66" authorId="0" shapeId="0" xr:uid="{D2749E9B-567D-42DA-9384-93AE330B6F5E}">
      <text>
        <r>
          <rPr>
            <sz val="11"/>
            <rFont val="Calibri"/>
            <family val="2"/>
            <charset val="238"/>
          </rPr>
          <t>SZV_F:NettoKoltsegUtem1</t>
        </r>
      </text>
    </comment>
    <comment ref="O66" authorId="0" shapeId="0" xr:uid="{5D9A6F5B-5F5E-413D-848C-451DE53FCEBE}">
      <text>
        <r>
          <rPr>
            <sz val="11"/>
            <rFont val="Calibri"/>
            <family val="2"/>
            <charset val="238"/>
          </rPr>
          <t>SZV_F:NettoKoltsegUtem2</t>
        </r>
      </text>
    </comment>
    <comment ref="P66" authorId="0" shapeId="0" xr:uid="{C6DF3144-40E0-49E0-B028-8F5A9A16A7B8}">
      <text>
        <r>
          <rPr>
            <sz val="11"/>
            <rFont val="Calibri"/>
            <family val="2"/>
            <charset val="238"/>
          </rPr>
          <t>SZV_F:EM_Melleklet2_KTG</t>
        </r>
      </text>
    </comment>
    <comment ref="R66" authorId="0" shapeId="0" xr:uid="{38601EFD-6DAC-46D9-B34C-6EEF86DB2951}">
      <text>
        <r>
          <rPr>
            <sz val="11"/>
            <rFont val="Calibri"/>
            <family val="2"/>
            <charset val="238"/>
          </rPr>
          <t>SZV_F:HDUtem1</t>
        </r>
      </text>
    </comment>
    <comment ref="S66" authorId="0" shapeId="0" xr:uid="{64B5D8E5-38CC-48CC-8DCE-4DF86BF90EF5}">
      <text>
        <r>
          <rPr>
            <sz val="11"/>
            <rFont val="Calibri"/>
            <family val="2"/>
            <charset val="238"/>
          </rPr>
          <t>SZV_F:ECSUtem1</t>
        </r>
      </text>
    </comment>
    <comment ref="T66" authorId="0" shapeId="0" xr:uid="{B98506A6-23B5-407C-AF12-5133D0B500D9}">
      <text>
        <r>
          <rPr>
            <sz val="11"/>
            <rFont val="Calibri"/>
            <family val="2"/>
            <charset val="238"/>
          </rPr>
          <t>SZV_F:KFHUtem1</t>
        </r>
      </text>
    </comment>
    <comment ref="U66" authorId="0" shapeId="0" xr:uid="{2334AF34-2403-4D61-978F-5B5FDD8722C8}">
      <text>
        <r>
          <rPr>
            <sz val="11"/>
            <rFont val="Calibri"/>
            <family val="2"/>
            <charset val="238"/>
          </rPr>
          <t>SZV_F:Egyeb_SajatUtem1</t>
        </r>
      </text>
    </comment>
    <comment ref="V66" authorId="0" shapeId="0" xr:uid="{2B94DBF0-C890-4A2F-8DC5-EF399B0C292B}">
      <text>
        <r>
          <rPr>
            <sz val="11"/>
            <rFont val="Calibri"/>
            <family val="2"/>
            <charset val="238"/>
          </rPr>
          <t>SZV_F:DijUtem1</t>
        </r>
      </text>
    </comment>
    <comment ref="W66" authorId="0" shapeId="0" xr:uid="{718084B4-593B-4401-A021-69519D39F0DC}">
      <text>
        <r>
          <rPr>
            <sz val="11"/>
            <rFont val="Calibri"/>
            <family val="2"/>
            <charset val="238"/>
          </rPr>
          <t>SZV_F:EM_Melleklet1_Utem1</t>
        </r>
      </text>
    </comment>
    <comment ref="X66" authorId="0" shapeId="0" xr:uid="{E9D870C8-839A-4DA5-B4D7-909BCFB27FEF}">
      <text>
        <r>
          <rPr>
            <sz val="11"/>
            <rFont val="Calibri"/>
            <family val="2"/>
            <charset val="238"/>
          </rPr>
          <t>SZV_F:EgyebAllamiUtem1</t>
        </r>
      </text>
    </comment>
    <comment ref="Y66" authorId="0" shapeId="0" xr:uid="{D439016F-428E-4C94-8C37-D0A78BAC6E17}">
      <text>
        <r>
          <rPr>
            <sz val="11"/>
            <rFont val="Calibri"/>
            <family val="2"/>
            <charset val="238"/>
          </rPr>
          <t>SZV_F:OnkormanyzatiUtem1</t>
        </r>
      </text>
    </comment>
    <comment ref="Z66" authorId="0" shapeId="0" xr:uid="{7CB80C76-D93D-4AB0-97B2-31BA13431F1F}">
      <text>
        <r>
          <rPr>
            <sz val="11"/>
            <rFont val="Calibri"/>
            <family val="2"/>
            <charset val="238"/>
          </rPr>
          <t>SZV_F:EUUtem1</t>
        </r>
      </text>
    </comment>
    <comment ref="AA66" authorId="0" shapeId="0" xr:uid="{81DCB487-3F3A-4DA9-9F90-3AC9A41CAFB7}">
      <text>
        <r>
          <rPr>
            <sz val="11"/>
            <rFont val="Calibri"/>
            <family val="2"/>
            <charset val="238"/>
          </rPr>
          <t>SZV_F:EgyebUtem1</t>
        </r>
      </text>
    </comment>
    <comment ref="AB66" authorId="0" shapeId="0" xr:uid="{043BDE8F-95FD-494E-B42C-B85F2F564EE6}">
      <text>
        <r>
          <rPr>
            <sz val="11"/>
            <rFont val="Calibri"/>
            <family val="2"/>
            <charset val="238"/>
          </rPr>
          <t>SZV_F:HitelKotvenyUtem1</t>
        </r>
      </text>
    </comment>
    <comment ref="AC66" authorId="0" shapeId="0" xr:uid="{4E23A511-827D-4DE9-8E29-2305FB0D15E4}">
      <text>
        <r>
          <rPr>
            <sz val="11"/>
            <rFont val="Calibri"/>
            <family val="2"/>
            <charset val="238"/>
          </rPr>
          <t>SZV_F:OsszesenUtem1</t>
        </r>
      </text>
    </comment>
    <comment ref="AF66" authorId="0" shapeId="0" xr:uid="{6D58CC31-7CE2-4FCA-ADE5-F60F4550B2D7}">
      <text>
        <r>
          <rPr>
            <sz val="11"/>
            <rFont val="Calibri"/>
            <family val="2"/>
            <charset val="238"/>
          </rPr>
          <t>SZV_F:HDUtem2</t>
        </r>
      </text>
    </comment>
    <comment ref="AG66" authorId="0" shapeId="0" xr:uid="{D408156B-145A-4D6D-B54C-420E2CEB297C}">
      <text>
        <r>
          <rPr>
            <sz val="11"/>
            <rFont val="Calibri"/>
            <family val="2"/>
            <charset val="238"/>
          </rPr>
          <t>SZV_F:ECSUtem2</t>
        </r>
      </text>
    </comment>
    <comment ref="AH66" authorId="0" shapeId="0" xr:uid="{4F61CC34-E3ED-4B21-857D-33B903D775B3}">
      <text>
        <r>
          <rPr>
            <sz val="11"/>
            <rFont val="Calibri"/>
            <family val="2"/>
            <charset val="238"/>
          </rPr>
          <t>SZV_F:KFHUtem2</t>
        </r>
      </text>
    </comment>
    <comment ref="AI66" authorId="0" shapeId="0" xr:uid="{F00F74F7-3D7A-492C-8AB8-C6A0BA446642}">
      <text>
        <r>
          <rPr>
            <sz val="11"/>
            <rFont val="Calibri"/>
            <family val="2"/>
            <charset val="238"/>
          </rPr>
          <t>SZV_F:Egyeb_SajatUtem2</t>
        </r>
      </text>
    </comment>
    <comment ref="AJ66" authorId="0" shapeId="0" xr:uid="{FA24FD23-F405-415B-8A45-A48658E627E7}">
      <text>
        <r>
          <rPr>
            <sz val="11"/>
            <rFont val="Calibri"/>
            <family val="2"/>
            <charset val="238"/>
          </rPr>
          <t>SZV_F:DijUtem2</t>
        </r>
      </text>
    </comment>
    <comment ref="AK66" authorId="0" shapeId="0" xr:uid="{D7BA70BA-9B70-468C-B45F-B22319CE222C}">
      <text>
        <r>
          <rPr>
            <sz val="11"/>
            <rFont val="Calibri"/>
            <family val="2"/>
            <charset val="238"/>
          </rPr>
          <t>SZV_F:EM_Melleklet1_Utem2</t>
        </r>
      </text>
    </comment>
    <comment ref="AL66" authorId="0" shapeId="0" xr:uid="{3C9DB6AC-9068-412B-B020-892F9279FB8B}">
      <text>
        <r>
          <rPr>
            <sz val="11"/>
            <rFont val="Calibri"/>
            <family val="2"/>
            <charset val="238"/>
          </rPr>
          <t>SZV_F:EgyebAllamiUtem2</t>
        </r>
      </text>
    </comment>
    <comment ref="AM66" authorId="0" shapeId="0" xr:uid="{B27FF0B8-08E9-4DE9-AD3E-F04C891DB4B2}">
      <text>
        <r>
          <rPr>
            <sz val="11"/>
            <rFont val="Calibri"/>
            <family val="2"/>
            <charset val="238"/>
          </rPr>
          <t>SZV_F:OnkormanyzatiUtem2</t>
        </r>
      </text>
    </comment>
    <comment ref="AN66" authorId="0" shapeId="0" xr:uid="{2A413740-1A5E-48B4-9AE8-699886A11974}">
      <text>
        <r>
          <rPr>
            <sz val="11"/>
            <rFont val="Calibri"/>
            <family val="2"/>
            <charset val="238"/>
          </rPr>
          <t>SZV_F:EUUtem2</t>
        </r>
      </text>
    </comment>
    <comment ref="AO66" authorId="0" shapeId="0" xr:uid="{33A792F2-B087-46E6-B23F-A5ED61B97148}">
      <text>
        <r>
          <rPr>
            <sz val="11"/>
            <rFont val="Calibri"/>
            <family val="2"/>
            <charset val="238"/>
          </rPr>
          <t>SZV_F:EgyebUtem2</t>
        </r>
      </text>
    </comment>
    <comment ref="AP66" authorId="0" shapeId="0" xr:uid="{630DD524-F075-4FDD-A052-16C0CF4B4658}">
      <text>
        <r>
          <rPr>
            <sz val="11"/>
            <rFont val="Calibri"/>
            <family val="2"/>
            <charset val="238"/>
          </rPr>
          <t>SZV_F:HitelKotvenyUtem2</t>
        </r>
      </text>
    </comment>
    <comment ref="AQ66" authorId="0" shapeId="0" xr:uid="{8CC48027-F97E-45CC-A59B-CD459B1F883C}">
      <text>
        <r>
          <rPr>
            <sz val="11"/>
            <rFont val="Calibri"/>
            <family val="2"/>
            <charset val="238"/>
          </rPr>
          <t>SZV_F:OsszesenUtem2</t>
        </r>
      </text>
    </comment>
    <comment ref="AR66" authorId="0" shapeId="0" xr:uid="{61B88F76-2B4B-40BC-9991-72633E3F3FC3}">
      <text>
        <r>
          <rPr>
            <sz val="11"/>
            <rFont val="Calibri"/>
            <family val="2"/>
            <charset val="238"/>
          </rPr>
          <t>SZV_F:ForrashianyUtem2</t>
        </r>
      </text>
    </comment>
    <comment ref="AU66" authorId="0" shapeId="0" xr:uid="{4ECF8D24-CA0E-489D-A544-23741D60E4F2}">
      <text>
        <r>
          <rPr>
            <sz val="11"/>
            <rFont val="Calibri"/>
            <family val="2"/>
            <charset val="238"/>
          </rPr>
          <t>SZV_F:Indokolas</t>
        </r>
      </text>
    </comment>
    <comment ref="AV66" authorId="0" shapeId="0" xr:uid="{7EB6E57A-A0F2-4094-9D21-C980CD199373}">
      <text>
        <r>
          <rPr>
            <sz val="11"/>
            <rFont val="Calibri"/>
            <family val="2"/>
            <charset val="238"/>
          </rPr>
          <t>SZV_F:Megjegyzes</t>
        </r>
      </text>
    </comment>
    <comment ref="AW66" authorId="0" shapeId="0" xr:uid="{2F5E2F73-3AF6-42E5-AADB-3AE785294C12}">
      <text>
        <r>
          <rPr>
            <sz val="11"/>
            <rFont val="Calibri"/>
            <family val="2"/>
            <charset val="238"/>
          </rPr>
          <t>SZV_F:FeladatSorszam</t>
        </r>
      </text>
    </comment>
    <comment ref="AY66" authorId="0" shapeId="0" xr:uid="{FEA0565B-0153-4A50-98CE-2708AE7C6DF6}">
      <text>
        <r>
          <rPr>
            <sz val="11"/>
            <rFont val="Calibri"/>
            <family val="2"/>
            <charset val="238"/>
          </rPr>
          <t>SZV_F:ISA</t>
        </r>
      </text>
    </comment>
    <comment ref="B67" authorId="0" shapeId="0" xr:uid="{82950917-F6FE-4CE4-8DEE-42BE76E2A5CF}">
      <text>
        <r>
          <rPr>
            <sz val="11"/>
            <rFont val="Calibri"/>
            <family val="2"/>
            <charset val="238"/>
          </rPr>
          <t>SZV_F:FontossagiSorrent</t>
        </r>
      </text>
    </comment>
    <comment ref="C67" authorId="0" shapeId="0" xr:uid="{F03EF1C5-28E2-4047-ABAF-50DD0D98A565}">
      <text>
        <r>
          <rPr>
            <sz val="11"/>
            <rFont val="Calibri"/>
            <family val="2"/>
            <charset val="238"/>
          </rPr>
          <t>SZV_F:FeladatKategoria</t>
        </r>
      </text>
    </comment>
    <comment ref="D67" authorId="0" shapeId="0" xr:uid="{176ADE59-C141-49C0-89BB-8AD7F27DD97A}">
      <text>
        <r>
          <rPr>
            <sz val="11"/>
            <rFont val="Calibri"/>
            <family val="2"/>
            <charset val="238"/>
          </rPr>
          <t>SZV_F:FeladatMegnevezes</t>
        </r>
      </text>
    </comment>
    <comment ref="E67" authorId="0" shapeId="0" xr:uid="{B6FFFB17-9CB9-45FE-90AB-8855FA159FE8}">
      <text>
        <r>
          <rPr>
            <sz val="11"/>
            <rFont val="Calibri"/>
            <family val="2"/>
            <charset val="238"/>
          </rPr>
          <t>SZV_F:ElviEngedelySzam</t>
        </r>
      </text>
    </comment>
    <comment ref="F67" authorId="0" shapeId="0" xr:uid="{7DAD4B77-B673-4F77-AF34-41A207D49CEA}">
      <text>
        <r>
          <rPr>
            <sz val="11"/>
            <rFont val="Calibri"/>
            <family val="2"/>
            <charset val="238"/>
          </rPr>
          <t>SZV_F:VKR_Kod</t>
        </r>
      </text>
    </comment>
    <comment ref="G67" authorId="0" shapeId="0" xr:uid="{EFBF26EA-4398-44AE-97DB-ADD47709100C}">
      <text>
        <r>
          <rPr>
            <sz val="11"/>
            <rFont val="Calibri"/>
            <family val="2"/>
            <charset val="238"/>
          </rPr>
          <t>SZV_F:VKR_Nev</t>
        </r>
      </text>
    </comment>
    <comment ref="H67" authorId="0" shapeId="0" xr:uid="{53E84659-E622-46B4-9E85-B20462AF5D12}">
      <text>
        <r>
          <rPr>
            <sz val="11"/>
            <rFont val="Calibri"/>
            <family val="2"/>
            <charset val="238"/>
          </rPr>
          <t>SZV_F:FeladatAzonosito</t>
        </r>
      </text>
    </comment>
    <comment ref="I67" authorId="0" shapeId="0" xr:uid="{AA00CBB2-D5BC-45C1-B7D5-A4E09A8366E7}">
      <text>
        <r>
          <rPr>
            <sz val="11"/>
            <rFont val="Calibri"/>
            <family val="2"/>
            <charset val="238"/>
          </rPr>
          <t>SZV_F:EllatasiTerulet</t>
        </r>
      </text>
    </comment>
    <comment ref="J67" authorId="0" shapeId="0" xr:uid="{B6DCD222-771B-44CC-99AB-0FA43577215E}">
      <text>
        <r>
          <rPr>
            <sz val="11"/>
            <rFont val="Calibri"/>
            <family val="2"/>
            <charset val="238"/>
          </rPr>
          <t>SZV_F:EllatasertFelelos</t>
        </r>
      </text>
    </comment>
    <comment ref="K67" authorId="0" shapeId="0" xr:uid="{DDEB8B7F-C2BF-4F5B-AD76-B7ECB1BDBBF3}">
      <text>
        <r>
          <rPr>
            <sz val="11"/>
            <rFont val="Calibri"/>
            <family val="2"/>
            <charset val="238"/>
          </rPr>
          <t>SZV_F:TervezettNettoKoltseg</t>
        </r>
      </text>
    </comment>
    <comment ref="L67" authorId="0" shapeId="0" xr:uid="{29133AC5-CEDC-4993-BD04-BE9AD3294498}">
      <text>
        <r>
          <rPr>
            <sz val="11"/>
            <rFont val="Calibri"/>
            <family val="2"/>
            <charset val="238"/>
          </rPr>
          <t>SZV_F:IdotartamKezdes</t>
        </r>
      </text>
    </comment>
    <comment ref="M67" authorId="0" shapeId="0" xr:uid="{606F4CEF-2D4F-4D50-9A89-09EDB71E40DD}">
      <text>
        <r>
          <rPr>
            <sz val="11"/>
            <rFont val="Calibri"/>
            <family val="2"/>
            <charset val="238"/>
          </rPr>
          <t>SZV_F:IdotartamBefejezes</t>
        </r>
      </text>
    </comment>
    <comment ref="N67" authorId="0" shapeId="0" xr:uid="{0CA94223-060D-435E-9117-DDC0B6F29D80}">
      <text>
        <r>
          <rPr>
            <sz val="11"/>
            <rFont val="Calibri"/>
            <family val="2"/>
            <charset val="238"/>
          </rPr>
          <t>SZV_F:NettoKoltsegUtem1</t>
        </r>
      </text>
    </comment>
    <comment ref="O67" authorId="0" shapeId="0" xr:uid="{D92C0DC7-5B03-41C2-A450-AF147266289B}">
      <text>
        <r>
          <rPr>
            <sz val="11"/>
            <rFont val="Calibri"/>
            <family val="2"/>
            <charset val="238"/>
          </rPr>
          <t>SZV_F:NettoKoltsegUtem2</t>
        </r>
      </text>
    </comment>
    <comment ref="P67" authorId="0" shapeId="0" xr:uid="{F610C7F8-85C2-43E4-B0A1-95372DF23159}">
      <text>
        <r>
          <rPr>
            <sz val="11"/>
            <rFont val="Calibri"/>
            <family val="2"/>
            <charset val="238"/>
          </rPr>
          <t>SZV_F:EM_Melleklet2_KTG</t>
        </r>
      </text>
    </comment>
    <comment ref="R67" authorId="0" shapeId="0" xr:uid="{DD5FD4AE-C0F3-413D-B032-4B93DFB3A12E}">
      <text>
        <r>
          <rPr>
            <sz val="11"/>
            <rFont val="Calibri"/>
            <family val="2"/>
            <charset val="238"/>
          </rPr>
          <t>SZV_F:HDUtem1</t>
        </r>
      </text>
    </comment>
    <comment ref="S67" authorId="0" shapeId="0" xr:uid="{E971D491-ED89-4722-8F2C-F53AB436A8B7}">
      <text>
        <r>
          <rPr>
            <sz val="11"/>
            <rFont val="Calibri"/>
            <family val="2"/>
            <charset val="238"/>
          </rPr>
          <t>SZV_F:ECSUtem1</t>
        </r>
      </text>
    </comment>
    <comment ref="T67" authorId="0" shapeId="0" xr:uid="{7DA9CE12-EF3B-4810-AB81-6795389689BF}">
      <text>
        <r>
          <rPr>
            <sz val="11"/>
            <rFont val="Calibri"/>
            <family val="2"/>
            <charset val="238"/>
          </rPr>
          <t>SZV_F:KFHUtem1</t>
        </r>
      </text>
    </comment>
    <comment ref="U67" authorId="0" shapeId="0" xr:uid="{D270EF47-6D47-446F-93F8-A893DE458C47}">
      <text>
        <r>
          <rPr>
            <sz val="11"/>
            <rFont val="Calibri"/>
            <family val="2"/>
            <charset val="238"/>
          </rPr>
          <t>SZV_F:Egyeb_SajatUtem1</t>
        </r>
      </text>
    </comment>
    <comment ref="V67" authorId="0" shapeId="0" xr:uid="{4A474048-5493-45D2-8E70-3DF4E1B530AD}">
      <text>
        <r>
          <rPr>
            <sz val="11"/>
            <rFont val="Calibri"/>
            <family val="2"/>
            <charset val="238"/>
          </rPr>
          <t>SZV_F:DijUtem1</t>
        </r>
      </text>
    </comment>
    <comment ref="W67" authorId="0" shapeId="0" xr:uid="{6E104D68-570A-47CB-BFA9-8BEC0ADC4690}">
      <text>
        <r>
          <rPr>
            <sz val="11"/>
            <rFont val="Calibri"/>
            <family val="2"/>
            <charset val="238"/>
          </rPr>
          <t>SZV_F:EM_Melleklet1_Utem1</t>
        </r>
      </text>
    </comment>
    <comment ref="X67" authorId="0" shapeId="0" xr:uid="{732111FB-E1CB-4E82-AD08-6E8354AC57CA}">
      <text>
        <r>
          <rPr>
            <sz val="11"/>
            <rFont val="Calibri"/>
            <family val="2"/>
            <charset val="238"/>
          </rPr>
          <t>SZV_F:EgyebAllamiUtem1</t>
        </r>
      </text>
    </comment>
    <comment ref="Y67" authorId="0" shapeId="0" xr:uid="{93FFEFEF-79C9-44A7-B67E-B0185E9ACAC7}">
      <text>
        <r>
          <rPr>
            <sz val="11"/>
            <rFont val="Calibri"/>
            <family val="2"/>
            <charset val="238"/>
          </rPr>
          <t>SZV_F:OnkormanyzatiUtem1</t>
        </r>
      </text>
    </comment>
    <comment ref="Z67" authorId="0" shapeId="0" xr:uid="{0DAD5AC6-343F-4E3D-9823-004FB4A14CAE}">
      <text>
        <r>
          <rPr>
            <sz val="11"/>
            <rFont val="Calibri"/>
            <family val="2"/>
            <charset val="238"/>
          </rPr>
          <t>SZV_F:EUUtem1</t>
        </r>
      </text>
    </comment>
    <comment ref="AA67" authorId="0" shapeId="0" xr:uid="{8EEB6BF7-8FD4-48E8-B71C-1F886574DCF6}">
      <text>
        <r>
          <rPr>
            <sz val="11"/>
            <rFont val="Calibri"/>
            <family val="2"/>
            <charset val="238"/>
          </rPr>
          <t>SZV_F:EgyebUtem1</t>
        </r>
      </text>
    </comment>
    <comment ref="AB67" authorId="0" shapeId="0" xr:uid="{C47AA2BB-A91F-4326-8E01-E36F80AF32F5}">
      <text>
        <r>
          <rPr>
            <sz val="11"/>
            <rFont val="Calibri"/>
            <family val="2"/>
            <charset val="238"/>
          </rPr>
          <t>SZV_F:HitelKotvenyUtem1</t>
        </r>
      </text>
    </comment>
    <comment ref="AC67" authorId="0" shapeId="0" xr:uid="{E3C2E99C-38E7-4889-BF20-D039205EBA38}">
      <text>
        <r>
          <rPr>
            <sz val="11"/>
            <rFont val="Calibri"/>
            <family val="2"/>
            <charset val="238"/>
          </rPr>
          <t>SZV_F:OsszesenUtem1</t>
        </r>
      </text>
    </comment>
    <comment ref="AF67" authorId="0" shapeId="0" xr:uid="{C56880AF-519F-4027-9386-A740C91E4144}">
      <text>
        <r>
          <rPr>
            <sz val="11"/>
            <rFont val="Calibri"/>
            <family val="2"/>
            <charset val="238"/>
          </rPr>
          <t>SZV_F:HDUtem2</t>
        </r>
      </text>
    </comment>
    <comment ref="AG67" authorId="0" shapeId="0" xr:uid="{BA1476A2-15C0-4D63-AC4C-FABDCC38B8CD}">
      <text>
        <r>
          <rPr>
            <sz val="11"/>
            <rFont val="Calibri"/>
            <family val="2"/>
            <charset val="238"/>
          </rPr>
          <t>SZV_F:ECSUtem2</t>
        </r>
      </text>
    </comment>
    <comment ref="AH67" authorId="0" shapeId="0" xr:uid="{8E4CEBEC-17E1-426C-B8BF-25B1A863DC10}">
      <text>
        <r>
          <rPr>
            <sz val="11"/>
            <rFont val="Calibri"/>
            <family val="2"/>
            <charset val="238"/>
          </rPr>
          <t>SZV_F:KFHUtem2</t>
        </r>
      </text>
    </comment>
    <comment ref="AI67" authorId="0" shapeId="0" xr:uid="{4C93B237-950F-432F-AA7C-C3F5196D3929}">
      <text>
        <r>
          <rPr>
            <sz val="11"/>
            <rFont val="Calibri"/>
            <family val="2"/>
            <charset val="238"/>
          </rPr>
          <t>SZV_F:Egyeb_SajatUtem2</t>
        </r>
      </text>
    </comment>
    <comment ref="AJ67" authorId="0" shapeId="0" xr:uid="{BA006114-5B1B-491E-AE0C-2CB560A0BA51}">
      <text>
        <r>
          <rPr>
            <sz val="11"/>
            <rFont val="Calibri"/>
            <family val="2"/>
            <charset val="238"/>
          </rPr>
          <t>SZV_F:DijUtem2</t>
        </r>
      </text>
    </comment>
    <comment ref="AK67" authorId="0" shapeId="0" xr:uid="{FA127C5F-AB9D-4793-BEBE-5103BACE9FA1}">
      <text>
        <r>
          <rPr>
            <sz val="11"/>
            <rFont val="Calibri"/>
            <family val="2"/>
            <charset val="238"/>
          </rPr>
          <t>SZV_F:EM_Melleklet1_Utem2</t>
        </r>
      </text>
    </comment>
    <comment ref="AL67" authorId="0" shapeId="0" xr:uid="{C09570E3-AD2D-40A7-B331-984A0B1A77EE}">
      <text>
        <r>
          <rPr>
            <sz val="11"/>
            <rFont val="Calibri"/>
            <family val="2"/>
            <charset val="238"/>
          </rPr>
          <t>SZV_F:EgyebAllamiUtem2</t>
        </r>
      </text>
    </comment>
    <comment ref="AM67" authorId="0" shapeId="0" xr:uid="{08000DCF-204D-4E1F-B227-B20D7B6B7F81}">
      <text>
        <r>
          <rPr>
            <sz val="11"/>
            <rFont val="Calibri"/>
            <family val="2"/>
            <charset val="238"/>
          </rPr>
          <t>SZV_F:OnkormanyzatiUtem2</t>
        </r>
      </text>
    </comment>
    <comment ref="AN67" authorId="0" shapeId="0" xr:uid="{F71C09FB-0822-4FB8-BFAE-D249E87362EC}">
      <text>
        <r>
          <rPr>
            <sz val="11"/>
            <rFont val="Calibri"/>
            <family val="2"/>
            <charset val="238"/>
          </rPr>
          <t>SZV_F:EUUtem2</t>
        </r>
      </text>
    </comment>
    <comment ref="AO67" authorId="0" shapeId="0" xr:uid="{F08B47C4-F980-4C65-B7A3-0839C0EFEFCE}">
      <text>
        <r>
          <rPr>
            <sz val="11"/>
            <rFont val="Calibri"/>
            <family val="2"/>
            <charset val="238"/>
          </rPr>
          <t>SZV_F:EgyebUtem2</t>
        </r>
      </text>
    </comment>
    <comment ref="AP67" authorId="0" shapeId="0" xr:uid="{BBF12C06-25BC-45F9-9859-2E1E73D612F7}">
      <text>
        <r>
          <rPr>
            <sz val="11"/>
            <rFont val="Calibri"/>
            <family val="2"/>
            <charset val="238"/>
          </rPr>
          <t>SZV_F:HitelKotvenyUtem2</t>
        </r>
      </text>
    </comment>
    <comment ref="AQ67" authorId="0" shapeId="0" xr:uid="{A9B9032E-F0E4-4972-B42C-0E4E9E727870}">
      <text>
        <r>
          <rPr>
            <sz val="11"/>
            <rFont val="Calibri"/>
            <family val="2"/>
            <charset val="238"/>
          </rPr>
          <t>SZV_F:OsszesenUtem2</t>
        </r>
      </text>
    </comment>
    <comment ref="AR67" authorId="0" shapeId="0" xr:uid="{464BDBAD-332C-4EA4-914A-AB29396BC702}">
      <text>
        <r>
          <rPr>
            <sz val="11"/>
            <rFont val="Calibri"/>
            <family val="2"/>
            <charset val="238"/>
          </rPr>
          <t>SZV_F:ForrashianyUtem2</t>
        </r>
      </text>
    </comment>
    <comment ref="AU67" authorId="0" shapeId="0" xr:uid="{2BA03621-D7EB-4B7A-A098-82C0999CC7A9}">
      <text>
        <r>
          <rPr>
            <sz val="11"/>
            <rFont val="Calibri"/>
            <family val="2"/>
            <charset val="238"/>
          </rPr>
          <t>SZV_F:Indokolas</t>
        </r>
      </text>
    </comment>
    <comment ref="AV67" authorId="0" shapeId="0" xr:uid="{771A7DC0-C680-4906-89C0-DBD0D02B64BF}">
      <text>
        <r>
          <rPr>
            <sz val="11"/>
            <rFont val="Calibri"/>
            <family val="2"/>
            <charset val="238"/>
          </rPr>
          <t>SZV_F:Megjegyzes</t>
        </r>
      </text>
    </comment>
    <comment ref="AW67" authorId="0" shapeId="0" xr:uid="{20BA9153-1905-4F7B-AA31-3478E3F73DB1}">
      <text>
        <r>
          <rPr>
            <sz val="11"/>
            <rFont val="Calibri"/>
            <family val="2"/>
            <charset val="238"/>
          </rPr>
          <t>SZV_F:FeladatSorszam</t>
        </r>
      </text>
    </comment>
    <comment ref="AY67" authorId="0" shapeId="0" xr:uid="{FFC10754-34E0-4EC1-979E-076E8E9321E7}">
      <text>
        <r>
          <rPr>
            <sz val="11"/>
            <rFont val="Calibri"/>
            <family val="2"/>
            <charset val="238"/>
          </rPr>
          <t>SZV_F:ISA</t>
        </r>
      </text>
    </comment>
    <comment ref="B68" authorId="0" shapeId="0" xr:uid="{C6872792-CBC0-4257-9C4B-F905B12C84D2}">
      <text>
        <r>
          <rPr>
            <sz val="11"/>
            <rFont val="Calibri"/>
            <family val="2"/>
            <charset val="238"/>
          </rPr>
          <t>SZV_F:FontossagiSorrent</t>
        </r>
      </text>
    </comment>
    <comment ref="C68" authorId="0" shapeId="0" xr:uid="{445A5C42-4EEC-4A7D-86D3-B301929A869E}">
      <text>
        <r>
          <rPr>
            <sz val="11"/>
            <rFont val="Calibri"/>
            <family val="2"/>
            <charset val="238"/>
          </rPr>
          <t>SZV_F:FeladatKategoria</t>
        </r>
      </text>
    </comment>
    <comment ref="D68" authorId="0" shapeId="0" xr:uid="{576B107A-08DD-4433-B838-DEAE92B71C11}">
      <text>
        <r>
          <rPr>
            <sz val="11"/>
            <rFont val="Calibri"/>
            <family val="2"/>
            <charset val="238"/>
          </rPr>
          <t>SZV_F:FeladatMegnevezes</t>
        </r>
      </text>
    </comment>
    <comment ref="E68" authorId="0" shapeId="0" xr:uid="{1983BFCA-8D5D-47CB-BABB-62DBB4667174}">
      <text>
        <r>
          <rPr>
            <sz val="11"/>
            <rFont val="Calibri"/>
            <family val="2"/>
            <charset val="238"/>
          </rPr>
          <t>SZV_F:ElviEngedelySzam</t>
        </r>
      </text>
    </comment>
    <comment ref="F68" authorId="0" shapeId="0" xr:uid="{55A476B3-B8A0-4B88-A84C-9A53A6367597}">
      <text>
        <r>
          <rPr>
            <sz val="11"/>
            <rFont val="Calibri"/>
            <family val="2"/>
            <charset val="238"/>
          </rPr>
          <t>SZV_F:VKR_Kod</t>
        </r>
      </text>
    </comment>
    <comment ref="G68" authorId="0" shapeId="0" xr:uid="{26B11AD9-F741-4468-A7FA-D3728049800E}">
      <text>
        <r>
          <rPr>
            <sz val="11"/>
            <rFont val="Calibri"/>
            <family val="2"/>
            <charset val="238"/>
          </rPr>
          <t>SZV_F:VKR_Nev</t>
        </r>
      </text>
    </comment>
    <comment ref="H68" authorId="0" shapeId="0" xr:uid="{22E67DFA-8377-4A27-9D56-214BD058F484}">
      <text>
        <r>
          <rPr>
            <sz val="11"/>
            <rFont val="Calibri"/>
            <family val="2"/>
            <charset val="238"/>
          </rPr>
          <t>SZV_F:FeladatAzonosito</t>
        </r>
      </text>
    </comment>
    <comment ref="I68" authorId="0" shapeId="0" xr:uid="{E490C6DE-1C8A-4494-92A3-FB1EF3C4761E}">
      <text>
        <r>
          <rPr>
            <sz val="11"/>
            <rFont val="Calibri"/>
            <family val="2"/>
            <charset val="238"/>
          </rPr>
          <t>SZV_F:EllatasiTerulet</t>
        </r>
      </text>
    </comment>
    <comment ref="J68" authorId="0" shapeId="0" xr:uid="{EB7384C9-9159-4F01-BD5F-321279B21B76}">
      <text>
        <r>
          <rPr>
            <sz val="11"/>
            <rFont val="Calibri"/>
            <family val="2"/>
            <charset val="238"/>
          </rPr>
          <t>SZV_F:EllatasertFelelos</t>
        </r>
      </text>
    </comment>
    <comment ref="K68" authorId="0" shapeId="0" xr:uid="{1540772D-8404-46F5-84C5-86CAC56E300C}">
      <text>
        <r>
          <rPr>
            <sz val="11"/>
            <rFont val="Calibri"/>
            <family val="2"/>
            <charset val="238"/>
          </rPr>
          <t>SZV_F:TervezettNettoKoltseg</t>
        </r>
      </text>
    </comment>
    <comment ref="L68" authorId="0" shapeId="0" xr:uid="{4811CD5B-2CBE-48BD-9E4E-6EE43C851445}">
      <text>
        <r>
          <rPr>
            <sz val="11"/>
            <rFont val="Calibri"/>
            <family val="2"/>
            <charset val="238"/>
          </rPr>
          <t>SZV_F:IdotartamKezdes</t>
        </r>
      </text>
    </comment>
    <comment ref="M68" authorId="0" shapeId="0" xr:uid="{0806918F-B687-44FC-9827-D81ECF9A19F6}">
      <text>
        <r>
          <rPr>
            <sz val="11"/>
            <rFont val="Calibri"/>
            <family val="2"/>
            <charset val="238"/>
          </rPr>
          <t>SZV_F:IdotartamBefejezes</t>
        </r>
      </text>
    </comment>
    <comment ref="N68" authorId="0" shapeId="0" xr:uid="{A1A43B27-3F20-4D3A-807F-10134F40141E}">
      <text>
        <r>
          <rPr>
            <sz val="11"/>
            <rFont val="Calibri"/>
            <family val="2"/>
            <charset val="238"/>
          </rPr>
          <t>SZV_F:NettoKoltsegUtem1</t>
        </r>
      </text>
    </comment>
    <comment ref="O68" authorId="0" shapeId="0" xr:uid="{ACFD8A39-9991-4478-898C-9F45190C5DC7}">
      <text>
        <r>
          <rPr>
            <sz val="11"/>
            <rFont val="Calibri"/>
            <family val="2"/>
            <charset val="238"/>
          </rPr>
          <t>SZV_F:NettoKoltsegUtem2</t>
        </r>
      </text>
    </comment>
    <comment ref="P68" authorId="0" shapeId="0" xr:uid="{ECA4D0E5-42A7-457B-B4C1-84103E4678AB}">
      <text>
        <r>
          <rPr>
            <sz val="11"/>
            <rFont val="Calibri"/>
            <family val="2"/>
            <charset val="238"/>
          </rPr>
          <t>SZV_F:EM_Melleklet2_KTG</t>
        </r>
      </text>
    </comment>
    <comment ref="R68" authorId="0" shapeId="0" xr:uid="{36F99B99-15CB-438D-957B-229EC424B098}">
      <text>
        <r>
          <rPr>
            <sz val="11"/>
            <rFont val="Calibri"/>
            <family val="2"/>
            <charset val="238"/>
          </rPr>
          <t>SZV_F:HDUtem1</t>
        </r>
      </text>
    </comment>
    <comment ref="S68" authorId="0" shapeId="0" xr:uid="{2C839873-17E4-45FE-BD6E-2C32AC54185C}">
      <text>
        <r>
          <rPr>
            <sz val="11"/>
            <rFont val="Calibri"/>
            <family val="2"/>
            <charset val="238"/>
          </rPr>
          <t>SZV_F:ECSUtem1</t>
        </r>
      </text>
    </comment>
    <comment ref="T68" authorId="0" shapeId="0" xr:uid="{E5434C4D-946A-43F5-ACFB-E4F336F1C880}">
      <text>
        <r>
          <rPr>
            <sz val="11"/>
            <rFont val="Calibri"/>
            <family val="2"/>
            <charset val="238"/>
          </rPr>
          <t>SZV_F:KFHUtem1</t>
        </r>
      </text>
    </comment>
    <comment ref="U68" authorId="0" shapeId="0" xr:uid="{B7E116E1-CDEC-4C3D-AB5C-5A07427E110B}">
      <text>
        <r>
          <rPr>
            <sz val="11"/>
            <rFont val="Calibri"/>
            <family val="2"/>
            <charset val="238"/>
          </rPr>
          <t>SZV_F:Egyeb_SajatUtem1</t>
        </r>
      </text>
    </comment>
    <comment ref="V68" authorId="0" shapeId="0" xr:uid="{D1655AA7-6CAB-4447-B633-7CF7AE4A0458}">
      <text>
        <r>
          <rPr>
            <sz val="11"/>
            <rFont val="Calibri"/>
            <family val="2"/>
            <charset val="238"/>
          </rPr>
          <t>SZV_F:DijUtem1</t>
        </r>
      </text>
    </comment>
    <comment ref="W68" authorId="0" shapeId="0" xr:uid="{EEE6ABA3-9783-4A47-913F-ED3C17D3A184}">
      <text>
        <r>
          <rPr>
            <sz val="11"/>
            <rFont val="Calibri"/>
            <family val="2"/>
            <charset val="238"/>
          </rPr>
          <t>SZV_F:EM_Melleklet1_Utem1</t>
        </r>
      </text>
    </comment>
    <comment ref="X68" authorId="0" shapeId="0" xr:uid="{53177328-E878-44DD-A934-0C3FCC505B51}">
      <text>
        <r>
          <rPr>
            <sz val="11"/>
            <rFont val="Calibri"/>
            <family val="2"/>
            <charset val="238"/>
          </rPr>
          <t>SZV_F:EgyebAllamiUtem1</t>
        </r>
      </text>
    </comment>
    <comment ref="Y68" authorId="0" shapeId="0" xr:uid="{0D1A1EFA-FE84-46F6-9DA8-B9334FCE35EA}">
      <text>
        <r>
          <rPr>
            <sz val="11"/>
            <rFont val="Calibri"/>
            <family val="2"/>
            <charset val="238"/>
          </rPr>
          <t>SZV_F:OnkormanyzatiUtem1</t>
        </r>
      </text>
    </comment>
    <comment ref="Z68" authorId="0" shapeId="0" xr:uid="{7E926385-DBB7-4A17-9F7F-E4A5CDB631EA}">
      <text>
        <r>
          <rPr>
            <sz val="11"/>
            <rFont val="Calibri"/>
            <family val="2"/>
            <charset val="238"/>
          </rPr>
          <t>SZV_F:EUUtem1</t>
        </r>
      </text>
    </comment>
    <comment ref="AA68" authorId="0" shapeId="0" xr:uid="{BF7F63E3-80F7-4AF9-976D-91B172311F9C}">
      <text>
        <r>
          <rPr>
            <sz val="11"/>
            <rFont val="Calibri"/>
            <family val="2"/>
            <charset val="238"/>
          </rPr>
          <t>SZV_F:EgyebUtem1</t>
        </r>
      </text>
    </comment>
    <comment ref="AB68" authorId="0" shapeId="0" xr:uid="{04C82063-C2BC-44BD-AD69-2452CA35B8E7}">
      <text>
        <r>
          <rPr>
            <sz val="11"/>
            <rFont val="Calibri"/>
            <family val="2"/>
            <charset val="238"/>
          </rPr>
          <t>SZV_F:HitelKotvenyUtem1</t>
        </r>
      </text>
    </comment>
    <comment ref="AC68" authorId="0" shapeId="0" xr:uid="{631A99E8-96D5-41E3-B7AE-7DC1E5F26E68}">
      <text>
        <r>
          <rPr>
            <sz val="11"/>
            <rFont val="Calibri"/>
            <family val="2"/>
            <charset val="238"/>
          </rPr>
          <t>SZV_F:OsszesenUtem1</t>
        </r>
      </text>
    </comment>
    <comment ref="AF68" authorId="0" shapeId="0" xr:uid="{3DB5AA34-C6F8-431E-8978-0B8700D74FF7}">
      <text>
        <r>
          <rPr>
            <sz val="11"/>
            <rFont val="Calibri"/>
            <family val="2"/>
            <charset val="238"/>
          </rPr>
          <t>SZV_F:HDUtem2</t>
        </r>
      </text>
    </comment>
    <comment ref="AG68" authorId="0" shapeId="0" xr:uid="{F44A822B-4EE0-45B2-9C5F-3D563108693E}">
      <text>
        <r>
          <rPr>
            <sz val="11"/>
            <rFont val="Calibri"/>
            <family val="2"/>
            <charset val="238"/>
          </rPr>
          <t>SZV_F:ECSUtem2</t>
        </r>
      </text>
    </comment>
    <comment ref="AH68" authorId="0" shapeId="0" xr:uid="{2555F243-EE81-4261-928E-9073FBCF2BE7}">
      <text>
        <r>
          <rPr>
            <sz val="11"/>
            <rFont val="Calibri"/>
            <family val="2"/>
            <charset val="238"/>
          </rPr>
          <t>SZV_F:KFHUtem2</t>
        </r>
      </text>
    </comment>
    <comment ref="AI68" authorId="0" shapeId="0" xr:uid="{3497152F-D059-4B30-9946-7886ACF5ADC3}">
      <text>
        <r>
          <rPr>
            <sz val="11"/>
            <rFont val="Calibri"/>
            <family val="2"/>
            <charset val="238"/>
          </rPr>
          <t>SZV_F:Egyeb_SajatUtem2</t>
        </r>
      </text>
    </comment>
    <comment ref="AJ68" authorId="0" shapeId="0" xr:uid="{800C409C-34E6-48E6-9D31-4B6DA77B9BFE}">
      <text>
        <r>
          <rPr>
            <sz val="11"/>
            <rFont val="Calibri"/>
            <family val="2"/>
            <charset val="238"/>
          </rPr>
          <t>SZV_F:DijUtem2</t>
        </r>
      </text>
    </comment>
    <comment ref="AK68" authorId="0" shapeId="0" xr:uid="{508D4608-C2AB-4157-9CE7-CD4DB632AAA1}">
      <text>
        <r>
          <rPr>
            <sz val="11"/>
            <rFont val="Calibri"/>
            <family val="2"/>
            <charset val="238"/>
          </rPr>
          <t>SZV_F:EM_Melleklet1_Utem2</t>
        </r>
      </text>
    </comment>
    <comment ref="AL68" authorId="0" shapeId="0" xr:uid="{FF6D58E4-F30E-4B5A-B8EB-F157FB9053CA}">
      <text>
        <r>
          <rPr>
            <sz val="11"/>
            <rFont val="Calibri"/>
            <family val="2"/>
            <charset val="238"/>
          </rPr>
          <t>SZV_F:EgyebAllamiUtem2</t>
        </r>
      </text>
    </comment>
    <comment ref="AM68" authorId="0" shapeId="0" xr:uid="{DA8D05BD-BC2F-4976-8BA8-49A1DAF1F482}">
      <text>
        <r>
          <rPr>
            <sz val="11"/>
            <rFont val="Calibri"/>
            <family val="2"/>
            <charset val="238"/>
          </rPr>
          <t>SZV_F:OnkormanyzatiUtem2</t>
        </r>
      </text>
    </comment>
    <comment ref="AN68" authorId="0" shapeId="0" xr:uid="{94D86CF6-B446-4A53-AAB5-31B335FD4195}">
      <text>
        <r>
          <rPr>
            <sz val="11"/>
            <rFont val="Calibri"/>
            <family val="2"/>
            <charset val="238"/>
          </rPr>
          <t>SZV_F:EUUtem2</t>
        </r>
      </text>
    </comment>
    <comment ref="AO68" authorId="0" shapeId="0" xr:uid="{9D9D572D-1B94-4792-84B8-53A6A6D46029}">
      <text>
        <r>
          <rPr>
            <sz val="11"/>
            <rFont val="Calibri"/>
            <family val="2"/>
            <charset val="238"/>
          </rPr>
          <t>SZV_F:EgyebUtem2</t>
        </r>
      </text>
    </comment>
    <comment ref="AP68" authorId="0" shapeId="0" xr:uid="{38FCDA01-B633-4C5B-92CC-AC7D5D10840D}">
      <text>
        <r>
          <rPr>
            <sz val="11"/>
            <rFont val="Calibri"/>
            <family val="2"/>
            <charset val="238"/>
          </rPr>
          <t>SZV_F:HitelKotvenyUtem2</t>
        </r>
      </text>
    </comment>
    <comment ref="AQ68" authorId="0" shapeId="0" xr:uid="{15E4DC93-7E9F-451D-A052-0F9693159A4F}">
      <text>
        <r>
          <rPr>
            <sz val="11"/>
            <rFont val="Calibri"/>
            <family val="2"/>
            <charset val="238"/>
          </rPr>
          <t>SZV_F:OsszesenUtem2</t>
        </r>
      </text>
    </comment>
    <comment ref="AR68" authorId="0" shapeId="0" xr:uid="{D31989E5-676F-4D3C-85DF-4D1FF9FA976D}">
      <text>
        <r>
          <rPr>
            <sz val="11"/>
            <rFont val="Calibri"/>
            <family val="2"/>
            <charset val="238"/>
          </rPr>
          <t>SZV_F:ForrashianyUtem2</t>
        </r>
      </text>
    </comment>
    <comment ref="AU68" authorId="0" shapeId="0" xr:uid="{53057404-7DE8-4ADB-AE36-EC8742026E73}">
      <text>
        <r>
          <rPr>
            <sz val="11"/>
            <rFont val="Calibri"/>
            <family val="2"/>
            <charset val="238"/>
          </rPr>
          <t>SZV_F:Indokolas</t>
        </r>
      </text>
    </comment>
    <comment ref="AV68" authorId="0" shapeId="0" xr:uid="{D0AEA5B9-A060-4210-80F8-221D257B3F8C}">
      <text>
        <r>
          <rPr>
            <sz val="11"/>
            <rFont val="Calibri"/>
            <family val="2"/>
            <charset val="238"/>
          </rPr>
          <t>SZV_F:Megjegyzes</t>
        </r>
      </text>
    </comment>
    <comment ref="AW68" authorId="0" shapeId="0" xr:uid="{BFAF23CF-2352-47CA-B497-062589F51A54}">
      <text>
        <r>
          <rPr>
            <sz val="11"/>
            <rFont val="Calibri"/>
            <family val="2"/>
            <charset val="238"/>
          </rPr>
          <t>SZV_F:FeladatSorszam</t>
        </r>
      </text>
    </comment>
    <comment ref="AY68" authorId="0" shapeId="0" xr:uid="{A435FBFB-D01D-47D4-B073-0CA995D1AFF1}">
      <text>
        <r>
          <rPr>
            <sz val="11"/>
            <rFont val="Calibri"/>
            <family val="2"/>
            <charset val="238"/>
          </rPr>
          <t>SZV_F:ISA</t>
        </r>
      </text>
    </comment>
    <comment ref="B69" authorId="0" shapeId="0" xr:uid="{BD1D5D00-BA56-465A-97D2-1D6865064B28}">
      <text>
        <r>
          <rPr>
            <sz val="11"/>
            <rFont val="Calibri"/>
            <family val="2"/>
            <charset val="238"/>
          </rPr>
          <t>SZV_F:FontossagiSorrent</t>
        </r>
      </text>
    </comment>
    <comment ref="C69" authorId="0" shapeId="0" xr:uid="{3360527A-BE99-4642-BE7C-D3AB2C71B55F}">
      <text>
        <r>
          <rPr>
            <sz val="11"/>
            <rFont val="Calibri"/>
            <family val="2"/>
            <charset val="238"/>
          </rPr>
          <t>SZV_F:FeladatKategoria</t>
        </r>
      </text>
    </comment>
    <comment ref="D69" authorId="0" shapeId="0" xr:uid="{5CC57E45-113E-4C9F-AD3D-562D9FB4806D}">
      <text>
        <r>
          <rPr>
            <sz val="11"/>
            <rFont val="Calibri"/>
            <family val="2"/>
            <charset val="238"/>
          </rPr>
          <t>SZV_F:FeladatMegnevezes</t>
        </r>
      </text>
    </comment>
    <comment ref="E69" authorId="0" shapeId="0" xr:uid="{9EE6492B-0A47-4190-A76C-B45375095EAA}">
      <text>
        <r>
          <rPr>
            <sz val="11"/>
            <rFont val="Calibri"/>
            <family val="2"/>
            <charset val="238"/>
          </rPr>
          <t>SZV_F:ElviEngedelySzam</t>
        </r>
      </text>
    </comment>
    <comment ref="F69" authorId="0" shapeId="0" xr:uid="{939BFB76-F41B-44BC-814C-93128AEB9AF5}">
      <text>
        <r>
          <rPr>
            <sz val="11"/>
            <rFont val="Calibri"/>
            <family val="2"/>
            <charset val="238"/>
          </rPr>
          <t>SZV_F:VKR_Kod</t>
        </r>
      </text>
    </comment>
    <comment ref="G69" authorId="0" shapeId="0" xr:uid="{79E5F5EB-4365-45D4-9917-16D649BBE1A0}">
      <text>
        <r>
          <rPr>
            <sz val="11"/>
            <rFont val="Calibri"/>
            <family val="2"/>
            <charset val="238"/>
          </rPr>
          <t>SZV_F:VKR_Nev</t>
        </r>
      </text>
    </comment>
    <comment ref="H69" authorId="0" shapeId="0" xr:uid="{A4B6756D-D6BE-45FA-947E-28AB036A8DC4}">
      <text>
        <r>
          <rPr>
            <sz val="11"/>
            <rFont val="Calibri"/>
            <family val="2"/>
            <charset val="238"/>
          </rPr>
          <t>SZV_F:FeladatAzonosito</t>
        </r>
      </text>
    </comment>
    <comment ref="I69" authorId="0" shapeId="0" xr:uid="{5255BF57-1049-4763-A90A-00E769E9A056}">
      <text>
        <r>
          <rPr>
            <sz val="11"/>
            <rFont val="Calibri"/>
            <family val="2"/>
            <charset val="238"/>
          </rPr>
          <t>SZV_F:EllatasiTerulet</t>
        </r>
      </text>
    </comment>
    <comment ref="J69" authorId="0" shapeId="0" xr:uid="{FE9BE978-7110-4D57-9832-7FCED1567F51}">
      <text>
        <r>
          <rPr>
            <sz val="11"/>
            <rFont val="Calibri"/>
            <family val="2"/>
            <charset val="238"/>
          </rPr>
          <t>SZV_F:EllatasertFelelos</t>
        </r>
      </text>
    </comment>
    <comment ref="K69" authorId="0" shapeId="0" xr:uid="{E49BE160-DC49-41B9-9DCC-4E2E2EE43C01}">
      <text>
        <r>
          <rPr>
            <sz val="11"/>
            <rFont val="Calibri"/>
            <family val="2"/>
            <charset val="238"/>
          </rPr>
          <t>SZV_F:TervezettNettoKoltseg</t>
        </r>
      </text>
    </comment>
    <comment ref="L69" authorId="0" shapeId="0" xr:uid="{E52A2C8F-E918-4267-A513-C911F8EC3D70}">
      <text>
        <r>
          <rPr>
            <sz val="11"/>
            <rFont val="Calibri"/>
            <family val="2"/>
            <charset val="238"/>
          </rPr>
          <t>SZV_F:IdotartamKezdes</t>
        </r>
      </text>
    </comment>
    <comment ref="M69" authorId="0" shapeId="0" xr:uid="{764EF671-0A11-4457-8AFF-B29D4A59A985}">
      <text>
        <r>
          <rPr>
            <sz val="11"/>
            <rFont val="Calibri"/>
            <family val="2"/>
            <charset val="238"/>
          </rPr>
          <t>SZV_F:IdotartamBefejezes</t>
        </r>
      </text>
    </comment>
    <comment ref="N69" authorId="0" shapeId="0" xr:uid="{0E3CEFD4-1DFA-4325-A60E-66D1535DE0CD}">
      <text>
        <r>
          <rPr>
            <sz val="11"/>
            <rFont val="Calibri"/>
            <family val="2"/>
            <charset val="238"/>
          </rPr>
          <t>SZV_F:NettoKoltsegUtem1</t>
        </r>
      </text>
    </comment>
    <comment ref="O69" authorId="0" shapeId="0" xr:uid="{E0966E32-9B16-46F0-99AA-4656C2814651}">
      <text>
        <r>
          <rPr>
            <sz val="11"/>
            <rFont val="Calibri"/>
            <family val="2"/>
            <charset val="238"/>
          </rPr>
          <t>SZV_F:NettoKoltsegUtem2</t>
        </r>
      </text>
    </comment>
    <comment ref="P69" authorId="0" shapeId="0" xr:uid="{0D1AACC6-8B4A-486A-B231-5BF43DE540EA}">
      <text>
        <r>
          <rPr>
            <sz val="11"/>
            <rFont val="Calibri"/>
            <family val="2"/>
            <charset val="238"/>
          </rPr>
          <t>SZV_F:EM_Melleklet2_KTG</t>
        </r>
      </text>
    </comment>
    <comment ref="R69" authorId="0" shapeId="0" xr:uid="{F106652A-42E8-4556-85FD-1765F8807749}">
      <text>
        <r>
          <rPr>
            <sz val="11"/>
            <rFont val="Calibri"/>
            <family val="2"/>
            <charset val="238"/>
          </rPr>
          <t>SZV_F:HDUtem1</t>
        </r>
      </text>
    </comment>
    <comment ref="S69" authorId="0" shapeId="0" xr:uid="{07364D3F-C730-4B16-BC34-8CD8F0DD5F27}">
      <text>
        <r>
          <rPr>
            <sz val="11"/>
            <rFont val="Calibri"/>
            <family val="2"/>
            <charset val="238"/>
          </rPr>
          <t>SZV_F:ECSUtem1</t>
        </r>
      </text>
    </comment>
    <comment ref="T69" authorId="0" shapeId="0" xr:uid="{44CEC048-E978-4A3B-AA54-48404B4975CB}">
      <text>
        <r>
          <rPr>
            <sz val="11"/>
            <rFont val="Calibri"/>
            <family val="2"/>
            <charset val="238"/>
          </rPr>
          <t>SZV_F:KFHUtem1</t>
        </r>
      </text>
    </comment>
    <comment ref="U69" authorId="0" shapeId="0" xr:uid="{7E6D706A-4B3E-4C14-88D5-BD1FFC044ED4}">
      <text>
        <r>
          <rPr>
            <sz val="11"/>
            <rFont val="Calibri"/>
            <family val="2"/>
            <charset val="238"/>
          </rPr>
          <t>SZV_F:Egyeb_SajatUtem1</t>
        </r>
      </text>
    </comment>
    <comment ref="V69" authorId="0" shapeId="0" xr:uid="{61042C2F-C634-4AF7-AE71-5DB981A8053B}">
      <text>
        <r>
          <rPr>
            <sz val="11"/>
            <rFont val="Calibri"/>
            <family val="2"/>
            <charset val="238"/>
          </rPr>
          <t>SZV_F:DijUtem1</t>
        </r>
      </text>
    </comment>
    <comment ref="W69" authorId="0" shapeId="0" xr:uid="{6ED258C7-C731-4361-A8FF-455A378D0028}">
      <text>
        <r>
          <rPr>
            <sz val="11"/>
            <rFont val="Calibri"/>
            <family val="2"/>
            <charset val="238"/>
          </rPr>
          <t>SZV_F:EM_Melleklet1_Utem1</t>
        </r>
      </text>
    </comment>
    <comment ref="X69" authorId="0" shapeId="0" xr:uid="{1E34ED7E-B71E-48A1-9AFB-7593F53742C8}">
      <text>
        <r>
          <rPr>
            <sz val="11"/>
            <rFont val="Calibri"/>
            <family val="2"/>
            <charset val="238"/>
          </rPr>
          <t>SZV_F:EgyebAllamiUtem1</t>
        </r>
      </text>
    </comment>
    <comment ref="Y69" authorId="0" shapeId="0" xr:uid="{DFA09B86-E7DD-4C07-B674-1EC4B22A20B3}">
      <text>
        <r>
          <rPr>
            <sz val="11"/>
            <rFont val="Calibri"/>
            <family val="2"/>
            <charset val="238"/>
          </rPr>
          <t>SZV_F:OnkormanyzatiUtem1</t>
        </r>
      </text>
    </comment>
    <comment ref="Z69" authorId="0" shapeId="0" xr:uid="{5AF9BB0A-574F-400D-A0DE-801C9DD70464}">
      <text>
        <r>
          <rPr>
            <sz val="11"/>
            <rFont val="Calibri"/>
            <family val="2"/>
            <charset val="238"/>
          </rPr>
          <t>SZV_F:EUUtem1</t>
        </r>
      </text>
    </comment>
    <comment ref="AA69" authorId="0" shapeId="0" xr:uid="{C6B20500-A3AE-43D0-A49A-082141932C6C}">
      <text>
        <r>
          <rPr>
            <sz val="11"/>
            <rFont val="Calibri"/>
            <family val="2"/>
            <charset val="238"/>
          </rPr>
          <t>SZV_F:EgyebUtem1</t>
        </r>
      </text>
    </comment>
    <comment ref="AB69" authorId="0" shapeId="0" xr:uid="{BE8EF7BF-6C63-46A2-BFE4-4982DC26C96C}">
      <text>
        <r>
          <rPr>
            <sz val="11"/>
            <rFont val="Calibri"/>
            <family val="2"/>
            <charset val="238"/>
          </rPr>
          <t>SZV_F:HitelKotvenyUtem1</t>
        </r>
      </text>
    </comment>
    <comment ref="AC69" authorId="0" shapeId="0" xr:uid="{F3816564-9396-4DB1-8CA0-90378BA1F9F1}">
      <text>
        <r>
          <rPr>
            <sz val="11"/>
            <rFont val="Calibri"/>
            <family val="2"/>
            <charset val="238"/>
          </rPr>
          <t>SZV_F:OsszesenUtem1</t>
        </r>
      </text>
    </comment>
    <comment ref="AF69" authorId="0" shapeId="0" xr:uid="{FCCCDCAC-11C8-495A-9542-35D3E6112C1E}">
      <text>
        <r>
          <rPr>
            <sz val="11"/>
            <rFont val="Calibri"/>
            <family val="2"/>
            <charset val="238"/>
          </rPr>
          <t>SZV_F:HDUtem2</t>
        </r>
      </text>
    </comment>
    <comment ref="AG69" authorId="0" shapeId="0" xr:uid="{E91D9A0C-E80C-4812-84C0-3968C2242829}">
      <text>
        <r>
          <rPr>
            <sz val="11"/>
            <rFont val="Calibri"/>
            <family val="2"/>
            <charset val="238"/>
          </rPr>
          <t>SZV_F:ECSUtem2</t>
        </r>
      </text>
    </comment>
    <comment ref="AH69" authorId="0" shapeId="0" xr:uid="{345E07B3-0B70-4C6A-BA87-5096FB761269}">
      <text>
        <r>
          <rPr>
            <sz val="11"/>
            <rFont val="Calibri"/>
            <family val="2"/>
            <charset val="238"/>
          </rPr>
          <t>SZV_F:KFHUtem2</t>
        </r>
      </text>
    </comment>
    <comment ref="AI69" authorId="0" shapeId="0" xr:uid="{FA53AC6A-BDA3-4719-8B5F-28952CE89B7F}">
      <text>
        <r>
          <rPr>
            <sz val="11"/>
            <rFont val="Calibri"/>
            <family val="2"/>
            <charset val="238"/>
          </rPr>
          <t>SZV_F:Egyeb_SajatUtem2</t>
        </r>
      </text>
    </comment>
    <comment ref="AJ69" authorId="0" shapeId="0" xr:uid="{6BBFFFCB-3510-4561-A3E8-B77756C45775}">
      <text>
        <r>
          <rPr>
            <sz val="11"/>
            <rFont val="Calibri"/>
            <family val="2"/>
            <charset val="238"/>
          </rPr>
          <t>SZV_F:DijUtem2</t>
        </r>
      </text>
    </comment>
    <comment ref="AK69" authorId="0" shapeId="0" xr:uid="{D22F3F3D-6E3B-438B-8992-5863CE9F331B}">
      <text>
        <r>
          <rPr>
            <sz val="11"/>
            <rFont val="Calibri"/>
            <family val="2"/>
            <charset val="238"/>
          </rPr>
          <t>SZV_F:EM_Melleklet1_Utem2</t>
        </r>
      </text>
    </comment>
    <comment ref="AL69" authorId="0" shapeId="0" xr:uid="{7582CDD6-C0E6-4C07-9398-92A6BE174F66}">
      <text>
        <r>
          <rPr>
            <sz val="11"/>
            <rFont val="Calibri"/>
            <family val="2"/>
            <charset val="238"/>
          </rPr>
          <t>SZV_F:EgyebAllamiUtem2</t>
        </r>
      </text>
    </comment>
    <comment ref="AM69" authorId="0" shapeId="0" xr:uid="{D77F891A-866B-4AD3-9027-B42366142028}">
      <text>
        <r>
          <rPr>
            <sz val="11"/>
            <rFont val="Calibri"/>
            <family val="2"/>
            <charset val="238"/>
          </rPr>
          <t>SZV_F:OnkormanyzatiUtem2</t>
        </r>
      </text>
    </comment>
    <comment ref="AN69" authorId="0" shapeId="0" xr:uid="{1550B2B1-9057-4445-8726-62AD1AE44F54}">
      <text>
        <r>
          <rPr>
            <sz val="11"/>
            <rFont val="Calibri"/>
            <family val="2"/>
            <charset val="238"/>
          </rPr>
          <t>SZV_F:EUUtem2</t>
        </r>
      </text>
    </comment>
    <comment ref="AO69" authorId="0" shapeId="0" xr:uid="{335ED537-F636-4CE2-8028-D3E21D294118}">
      <text>
        <r>
          <rPr>
            <sz val="11"/>
            <rFont val="Calibri"/>
            <family val="2"/>
            <charset val="238"/>
          </rPr>
          <t>SZV_F:EgyebUtem2</t>
        </r>
      </text>
    </comment>
    <comment ref="AP69" authorId="0" shapeId="0" xr:uid="{B599B9A3-CC64-4DA1-91F0-4944D2EE4E65}">
      <text>
        <r>
          <rPr>
            <sz val="11"/>
            <rFont val="Calibri"/>
            <family val="2"/>
            <charset val="238"/>
          </rPr>
          <t>SZV_F:HitelKotvenyUtem2</t>
        </r>
      </text>
    </comment>
    <comment ref="AQ69" authorId="0" shapeId="0" xr:uid="{0A98531A-C06B-4E60-B242-0275E06AE149}">
      <text>
        <r>
          <rPr>
            <sz val="11"/>
            <rFont val="Calibri"/>
            <family val="2"/>
            <charset val="238"/>
          </rPr>
          <t>SZV_F:OsszesenUtem2</t>
        </r>
      </text>
    </comment>
    <comment ref="AR69" authorId="0" shapeId="0" xr:uid="{A690AEE7-3C94-4644-BC18-D86C0C4FCB24}">
      <text>
        <r>
          <rPr>
            <sz val="11"/>
            <rFont val="Calibri"/>
            <family val="2"/>
            <charset val="238"/>
          </rPr>
          <t>SZV_F:ForrashianyUtem2</t>
        </r>
      </text>
    </comment>
    <comment ref="AU69" authorId="0" shapeId="0" xr:uid="{F0322503-D6A9-4C30-AB1C-F48E47FF2CC7}">
      <text>
        <r>
          <rPr>
            <sz val="11"/>
            <rFont val="Calibri"/>
            <family val="2"/>
            <charset val="238"/>
          </rPr>
          <t>SZV_F:Indokolas</t>
        </r>
      </text>
    </comment>
    <comment ref="AV69" authorId="0" shapeId="0" xr:uid="{2F274150-8D3E-4ED1-9F30-EA01030BE4D2}">
      <text>
        <r>
          <rPr>
            <sz val="11"/>
            <rFont val="Calibri"/>
            <family val="2"/>
            <charset val="238"/>
          </rPr>
          <t>SZV_F:Megjegyzes</t>
        </r>
      </text>
    </comment>
    <comment ref="AW69" authorId="0" shapeId="0" xr:uid="{D9C381D5-AD32-4C94-BAC0-A18EFC008D38}">
      <text>
        <r>
          <rPr>
            <sz val="11"/>
            <rFont val="Calibri"/>
            <family val="2"/>
            <charset val="238"/>
          </rPr>
          <t>SZV_F:FeladatSorszam</t>
        </r>
      </text>
    </comment>
    <comment ref="AY69" authorId="0" shapeId="0" xr:uid="{7543F6E8-8B9F-43B4-A52E-005E0CF86A96}">
      <text>
        <r>
          <rPr>
            <sz val="11"/>
            <rFont val="Calibri"/>
            <family val="2"/>
            <charset val="238"/>
          </rPr>
          <t>SZV_F:ISA</t>
        </r>
      </text>
    </comment>
    <comment ref="B70" authorId="0" shapeId="0" xr:uid="{F57A2E0B-6C23-475A-A9BC-627F8EDE7A86}">
      <text>
        <r>
          <rPr>
            <sz val="11"/>
            <rFont val="Calibri"/>
            <family val="2"/>
            <charset val="238"/>
          </rPr>
          <t>SZV_F:FontossagiSorrent</t>
        </r>
      </text>
    </comment>
    <comment ref="C70" authorId="0" shapeId="0" xr:uid="{CE8FF293-C7E2-4758-BC40-05BC3B3B82AB}">
      <text>
        <r>
          <rPr>
            <sz val="11"/>
            <rFont val="Calibri"/>
            <family val="2"/>
            <charset val="238"/>
          </rPr>
          <t>SZV_F:FeladatKategoria</t>
        </r>
      </text>
    </comment>
    <comment ref="D70" authorId="0" shapeId="0" xr:uid="{6CD6BD31-2BA3-49E1-AB29-C20FEAFB9DFF}">
      <text>
        <r>
          <rPr>
            <sz val="11"/>
            <rFont val="Calibri"/>
            <family val="2"/>
            <charset val="238"/>
          </rPr>
          <t>SZV_F:FeladatMegnevezes</t>
        </r>
      </text>
    </comment>
    <comment ref="E70" authorId="0" shapeId="0" xr:uid="{BC274424-82DA-441A-B0BA-8F86E79199B7}">
      <text>
        <r>
          <rPr>
            <sz val="11"/>
            <rFont val="Calibri"/>
            <family val="2"/>
            <charset val="238"/>
          </rPr>
          <t>SZV_F:ElviEngedelySzam</t>
        </r>
      </text>
    </comment>
    <comment ref="F70" authorId="0" shapeId="0" xr:uid="{1A8FA3EF-6F6C-428B-AB65-89D4AEBE0682}">
      <text>
        <r>
          <rPr>
            <sz val="11"/>
            <rFont val="Calibri"/>
            <family val="2"/>
            <charset val="238"/>
          </rPr>
          <t>SZV_F:VKR_Kod</t>
        </r>
      </text>
    </comment>
    <comment ref="G70" authorId="0" shapeId="0" xr:uid="{9E510BF6-A484-4105-8112-4E4AE46F9DB3}">
      <text>
        <r>
          <rPr>
            <sz val="11"/>
            <rFont val="Calibri"/>
            <family val="2"/>
            <charset val="238"/>
          </rPr>
          <t>SZV_F:VKR_Nev</t>
        </r>
      </text>
    </comment>
    <comment ref="H70" authorId="0" shapeId="0" xr:uid="{C18C09B0-613A-4487-B035-DE3F79E0906F}">
      <text>
        <r>
          <rPr>
            <sz val="11"/>
            <rFont val="Calibri"/>
            <family val="2"/>
            <charset val="238"/>
          </rPr>
          <t>SZV_F:FeladatAzonosito</t>
        </r>
      </text>
    </comment>
    <comment ref="I70" authorId="0" shapeId="0" xr:uid="{AF32C193-EC05-4A77-A76D-3C170B0FE24C}">
      <text>
        <r>
          <rPr>
            <sz val="11"/>
            <rFont val="Calibri"/>
            <family val="2"/>
            <charset val="238"/>
          </rPr>
          <t>SZV_F:EllatasiTerulet</t>
        </r>
      </text>
    </comment>
    <comment ref="J70" authorId="0" shapeId="0" xr:uid="{65CA4FA7-E40D-49D1-9139-A9CE64A56977}">
      <text>
        <r>
          <rPr>
            <sz val="11"/>
            <rFont val="Calibri"/>
            <family val="2"/>
            <charset val="238"/>
          </rPr>
          <t>SZV_F:EllatasertFelelos</t>
        </r>
      </text>
    </comment>
    <comment ref="K70" authorId="0" shapeId="0" xr:uid="{5CC882B8-3AA5-455E-9BAF-23E8757E25EB}">
      <text>
        <r>
          <rPr>
            <sz val="11"/>
            <rFont val="Calibri"/>
            <family val="2"/>
            <charset val="238"/>
          </rPr>
          <t>SZV_F:TervezettNettoKoltseg</t>
        </r>
      </text>
    </comment>
    <comment ref="L70" authorId="0" shapeId="0" xr:uid="{30959D6B-C2A9-4A31-AB0F-957BC51DF9B3}">
      <text>
        <r>
          <rPr>
            <sz val="11"/>
            <rFont val="Calibri"/>
            <family val="2"/>
            <charset val="238"/>
          </rPr>
          <t>SZV_F:IdotartamKezdes</t>
        </r>
      </text>
    </comment>
    <comment ref="M70" authorId="0" shapeId="0" xr:uid="{3C9CCF6B-1767-492E-ADCC-F5263BE7FEA1}">
      <text>
        <r>
          <rPr>
            <sz val="11"/>
            <rFont val="Calibri"/>
            <family val="2"/>
            <charset val="238"/>
          </rPr>
          <t>SZV_F:IdotartamBefejezes</t>
        </r>
      </text>
    </comment>
    <comment ref="N70" authorId="0" shapeId="0" xr:uid="{5A899FE1-53C5-4206-8CC6-0331A11FFD9A}">
      <text>
        <r>
          <rPr>
            <sz val="11"/>
            <rFont val="Calibri"/>
            <family val="2"/>
            <charset val="238"/>
          </rPr>
          <t>SZV_F:NettoKoltsegUtem1</t>
        </r>
      </text>
    </comment>
    <comment ref="O70" authorId="0" shapeId="0" xr:uid="{B875DBE4-4F6F-451B-A628-E34B3948D969}">
      <text>
        <r>
          <rPr>
            <sz val="11"/>
            <rFont val="Calibri"/>
            <family val="2"/>
            <charset val="238"/>
          </rPr>
          <t>SZV_F:NettoKoltsegUtem2</t>
        </r>
      </text>
    </comment>
    <comment ref="P70" authorId="0" shapeId="0" xr:uid="{A645CDFE-79FD-4937-9EC0-2705F49E11FD}">
      <text>
        <r>
          <rPr>
            <sz val="11"/>
            <rFont val="Calibri"/>
            <family val="2"/>
            <charset val="238"/>
          </rPr>
          <t>SZV_F:EM_Melleklet2_KTG</t>
        </r>
      </text>
    </comment>
    <comment ref="R70" authorId="0" shapeId="0" xr:uid="{67752528-532C-4778-8C37-3689C37CAEDD}">
      <text>
        <r>
          <rPr>
            <sz val="11"/>
            <rFont val="Calibri"/>
            <family val="2"/>
            <charset val="238"/>
          </rPr>
          <t>SZV_F:HDUtem1</t>
        </r>
      </text>
    </comment>
    <comment ref="S70" authorId="0" shapeId="0" xr:uid="{FA1A82A7-E60B-4F7F-8E33-E6572E1471CE}">
      <text>
        <r>
          <rPr>
            <sz val="11"/>
            <rFont val="Calibri"/>
            <family val="2"/>
            <charset val="238"/>
          </rPr>
          <t>SZV_F:ECSUtem1</t>
        </r>
      </text>
    </comment>
    <comment ref="T70" authorId="0" shapeId="0" xr:uid="{6D10B89C-6DD7-42CB-8F8A-87F3FE25954D}">
      <text>
        <r>
          <rPr>
            <sz val="11"/>
            <rFont val="Calibri"/>
            <family val="2"/>
            <charset val="238"/>
          </rPr>
          <t>SZV_F:KFHUtem1</t>
        </r>
      </text>
    </comment>
    <comment ref="U70" authorId="0" shapeId="0" xr:uid="{01906FE2-EC12-45F4-84E9-32CABDF6A1AF}">
      <text>
        <r>
          <rPr>
            <sz val="11"/>
            <rFont val="Calibri"/>
            <family val="2"/>
            <charset val="238"/>
          </rPr>
          <t>SZV_F:Egyeb_SajatUtem1</t>
        </r>
      </text>
    </comment>
    <comment ref="V70" authorId="0" shapeId="0" xr:uid="{839CB9E3-7E65-4F0B-8283-9E87BEF625A0}">
      <text>
        <r>
          <rPr>
            <sz val="11"/>
            <rFont val="Calibri"/>
            <family val="2"/>
            <charset val="238"/>
          </rPr>
          <t>SZV_F:DijUtem1</t>
        </r>
      </text>
    </comment>
    <comment ref="W70" authorId="0" shapeId="0" xr:uid="{4577A58F-E3A8-4886-A39B-5F9284E87D0A}">
      <text>
        <r>
          <rPr>
            <sz val="11"/>
            <rFont val="Calibri"/>
            <family val="2"/>
            <charset val="238"/>
          </rPr>
          <t>SZV_F:EM_Melleklet1_Utem1</t>
        </r>
      </text>
    </comment>
    <comment ref="X70" authorId="0" shapeId="0" xr:uid="{222BC23F-6899-48A2-ACE6-DA5AF8DD35A8}">
      <text>
        <r>
          <rPr>
            <sz val="11"/>
            <rFont val="Calibri"/>
            <family val="2"/>
            <charset val="238"/>
          </rPr>
          <t>SZV_F:EgyebAllamiUtem1</t>
        </r>
      </text>
    </comment>
    <comment ref="Y70" authorId="0" shapeId="0" xr:uid="{8499A22E-E139-4B7B-8547-E9109ED26601}">
      <text>
        <r>
          <rPr>
            <sz val="11"/>
            <rFont val="Calibri"/>
            <family val="2"/>
            <charset val="238"/>
          </rPr>
          <t>SZV_F:OnkormanyzatiUtem1</t>
        </r>
      </text>
    </comment>
    <comment ref="Z70" authorId="0" shapeId="0" xr:uid="{A3CFEE0A-CF0F-4533-B583-03050B657A00}">
      <text>
        <r>
          <rPr>
            <sz val="11"/>
            <rFont val="Calibri"/>
            <family val="2"/>
            <charset val="238"/>
          </rPr>
          <t>SZV_F:EUUtem1</t>
        </r>
      </text>
    </comment>
    <comment ref="AA70" authorId="0" shapeId="0" xr:uid="{C3A4D068-21D6-4445-AA69-BA888A29EB9E}">
      <text>
        <r>
          <rPr>
            <sz val="11"/>
            <rFont val="Calibri"/>
            <family val="2"/>
            <charset val="238"/>
          </rPr>
          <t>SZV_F:EgyebUtem1</t>
        </r>
      </text>
    </comment>
    <comment ref="AB70" authorId="0" shapeId="0" xr:uid="{254A6C33-CD51-425B-BA5F-63C78C7A2D58}">
      <text>
        <r>
          <rPr>
            <sz val="11"/>
            <rFont val="Calibri"/>
            <family val="2"/>
            <charset val="238"/>
          </rPr>
          <t>SZV_F:HitelKotvenyUtem1</t>
        </r>
      </text>
    </comment>
    <comment ref="AC70" authorId="0" shapeId="0" xr:uid="{7E93D5E5-901B-46E8-84F4-3EF8EB93EE2E}">
      <text>
        <r>
          <rPr>
            <sz val="11"/>
            <rFont val="Calibri"/>
            <family val="2"/>
            <charset val="238"/>
          </rPr>
          <t>SZV_F:OsszesenUtem1</t>
        </r>
      </text>
    </comment>
    <comment ref="AF70" authorId="0" shapeId="0" xr:uid="{1C441FCA-79CE-4A65-9EFF-89D71C5030C2}">
      <text>
        <r>
          <rPr>
            <sz val="11"/>
            <rFont val="Calibri"/>
            <family val="2"/>
            <charset val="238"/>
          </rPr>
          <t>SZV_F:HDUtem2</t>
        </r>
      </text>
    </comment>
    <comment ref="AG70" authorId="0" shapeId="0" xr:uid="{03E95875-5145-4C41-85CC-20D16EE640AB}">
      <text>
        <r>
          <rPr>
            <sz val="11"/>
            <rFont val="Calibri"/>
            <family val="2"/>
            <charset val="238"/>
          </rPr>
          <t>SZV_F:ECSUtem2</t>
        </r>
      </text>
    </comment>
    <comment ref="AH70" authorId="0" shapeId="0" xr:uid="{645A9E95-52FC-41D0-A838-FE781904AA54}">
      <text>
        <r>
          <rPr>
            <sz val="11"/>
            <rFont val="Calibri"/>
            <family val="2"/>
            <charset val="238"/>
          </rPr>
          <t>SZV_F:KFHUtem2</t>
        </r>
      </text>
    </comment>
    <comment ref="AI70" authorId="0" shapeId="0" xr:uid="{C77F3089-4C7E-4EA5-BC97-EC4AF950DB0A}">
      <text>
        <r>
          <rPr>
            <sz val="11"/>
            <rFont val="Calibri"/>
            <family val="2"/>
            <charset val="238"/>
          </rPr>
          <t>SZV_F:Egyeb_SajatUtem2</t>
        </r>
      </text>
    </comment>
    <comment ref="AJ70" authorId="0" shapeId="0" xr:uid="{B1DE5526-9D90-4F66-BE00-39C32CCFCA51}">
      <text>
        <r>
          <rPr>
            <sz val="11"/>
            <rFont val="Calibri"/>
            <family val="2"/>
            <charset val="238"/>
          </rPr>
          <t>SZV_F:DijUtem2</t>
        </r>
      </text>
    </comment>
    <comment ref="AK70" authorId="0" shapeId="0" xr:uid="{13C8CC70-BC72-4554-A2B6-FB821A83D2EC}">
      <text>
        <r>
          <rPr>
            <sz val="11"/>
            <rFont val="Calibri"/>
            <family val="2"/>
            <charset val="238"/>
          </rPr>
          <t>SZV_F:EM_Melleklet1_Utem2</t>
        </r>
      </text>
    </comment>
    <comment ref="AL70" authorId="0" shapeId="0" xr:uid="{72312F24-071A-4CDA-A01E-34BEA7F97381}">
      <text>
        <r>
          <rPr>
            <sz val="11"/>
            <rFont val="Calibri"/>
            <family val="2"/>
            <charset val="238"/>
          </rPr>
          <t>SZV_F:EgyebAllamiUtem2</t>
        </r>
      </text>
    </comment>
    <comment ref="AM70" authorId="0" shapeId="0" xr:uid="{29FBBEA2-2736-49CF-AF65-1783522C5C01}">
      <text>
        <r>
          <rPr>
            <sz val="11"/>
            <rFont val="Calibri"/>
            <family val="2"/>
            <charset val="238"/>
          </rPr>
          <t>SZV_F:OnkormanyzatiUtem2</t>
        </r>
      </text>
    </comment>
    <comment ref="AN70" authorId="0" shapeId="0" xr:uid="{B5E831DC-8E2D-40FD-8E52-019E46559422}">
      <text>
        <r>
          <rPr>
            <sz val="11"/>
            <rFont val="Calibri"/>
            <family val="2"/>
            <charset val="238"/>
          </rPr>
          <t>SZV_F:EUUtem2</t>
        </r>
      </text>
    </comment>
    <comment ref="AO70" authorId="0" shapeId="0" xr:uid="{44CD0D29-3064-47E8-97E5-863813EC0467}">
      <text>
        <r>
          <rPr>
            <sz val="11"/>
            <rFont val="Calibri"/>
            <family val="2"/>
            <charset val="238"/>
          </rPr>
          <t>SZV_F:EgyebUtem2</t>
        </r>
      </text>
    </comment>
    <comment ref="AP70" authorId="0" shapeId="0" xr:uid="{6E49669D-B116-4D0E-8E80-E924F16EC53E}">
      <text>
        <r>
          <rPr>
            <sz val="11"/>
            <rFont val="Calibri"/>
            <family val="2"/>
            <charset val="238"/>
          </rPr>
          <t>SZV_F:HitelKotvenyUtem2</t>
        </r>
      </text>
    </comment>
    <comment ref="AQ70" authorId="0" shapeId="0" xr:uid="{83E39BA7-7CE5-4D50-8F3A-4F2C4F0D118B}">
      <text>
        <r>
          <rPr>
            <sz val="11"/>
            <rFont val="Calibri"/>
            <family val="2"/>
            <charset val="238"/>
          </rPr>
          <t>SZV_F:OsszesenUtem2</t>
        </r>
      </text>
    </comment>
    <comment ref="AR70" authorId="0" shapeId="0" xr:uid="{87EB6852-0472-46FE-8C57-AB0081AF4E24}">
      <text>
        <r>
          <rPr>
            <sz val="11"/>
            <rFont val="Calibri"/>
            <family val="2"/>
            <charset val="238"/>
          </rPr>
          <t>SZV_F:ForrashianyUtem2</t>
        </r>
      </text>
    </comment>
    <comment ref="AU70" authorId="0" shapeId="0" xr:uid="{411B7F7A-DC21-4D29-81F1-D6B6250ECF7E}">
      <text>
        <r>
          <rPr>
            <sz val="11"/>
            <rFont val="Calibri"/>
            <family val="2"/>
            <charset val="238"/>
          </rPr>
          <t>SZV_F:Indokolas</t>
        </r>
      </text>
    </comment>
    <comment ref="AV70" authorId="0" shapeId="0" xr:uid="{E02193CE-A6B5-4B5A-86DA-E991DBA88BA7}">
      <text>
        <r>
          <rPr>
            <sz val="11"/>
            <rFont val="Calibri"/>
            <family val="2"/>
            <charset val="238"/>
          </rPr>
          <t>SZV_F:Megjegyzes</t>
        </r>
      </text>
    </comment>
    <comment ref="AW70" authorId="0" shapeId="0" xr:uid="{DE7B9678-3990-4504-927A-80FA9B4D636D}">
      <text>
        <r>
          <rPr>
            <sz val="11"/>
            <rFont val="Calibri"/>
            <family val="2"/>
            <charset val="238"/>
          </rPr>
          <t>SZV_F:FeladatSorszam</t>
        </r>
      </text>
    </comment>
    <comment ref="AY70" authorId="0" shapeId="0" xr:uid="{AE2C5B01-4FD1-4676-94CD-F99D8E295136}">
      <text>
        <r>
          <rPr>
            <sz val="11"/>
            <rFont val="Calibri"/>
            <family val="2"/>
            <charset val="238"/>
          </rPr>
          <t>SZV_F:ISA</t>
        </r>
      </text>
    </comment>
    <comment ref="B71" authorId="0" shapeId="0" xr:uid="{B524C21C-9F9E-42F3-9C0D-F5D2BBF8A5D9}">
      <text>
        <r>
          <rPr>
            <sz val="11"/>
            <rFont val="Calibri"/>
            <family val="2"/>
            <charset val="238"/>
          </rPr>
          <t>SZV_F:FontossagiSorrent</t>
        </r>
      </text>
    </comment>
    <comment ref="C71" authorId="0" shapeId="0" xr:uid="{4F2514AE-3E4F-42FC-904B-A5C2D1024A4F}">
      <text>
        <r>
          <rPr>
            <sz val="11"/>
            <rFont val="Calibri"/>
            <family val="2"/>
            <charset val="238"/>
          </rPr>
          <t>SZV_F:FeladatKategoria</t>
        </r>
      </text>
    </comment>
    <comment ref="D71" authorId="0" shapeId="0" xr:uid="{44913DB9-97EB-4608-9D5D-FF58AA91DEC2}">
      <text>
        <r>
          <rPr>
            <sz val="11"/>
            <rFont val="Calibri"/>
            <family val="2"/>
            <charset val="238"/>
          </rPr>
          <t>SZV_F:FeladatMegnevezes</t>
        </r>
      </text>
    </comment>
    <comment ref="E71" authorId="0" shapeId="0" xr:uid="{6FFBC6B2-5E7E-4632-AE51-F38E5DA34E6B}">
      <text>
        <r>
          <rPr>
            <sz val="11"/>
            <rFont val="Calibri"/>
            <family val="2"/>
            <charset val="238"/>
          </rPr>
          <t>SZV_F:ElviEngedelySzam</t>
        </r>
      </text>
    </comment>
    <comment ref="F71" authorId="0" shapeId="0" xr:uid="{9A46CEA4-801C-44A0-8381-8424F4E6D273}">
      <text>
        <r>
          <rPr>
            <sz val="11"/>
            <rFont val="Calibri"/>
            <family val="2"/>
            <charset val="238"/>
          </rPr>
          <t>SZV_F:VKR_Kod</t>
        </r>
      </text>
    </comment>
    <comment ref="G71" authorId="0" shapeId="0" xr:uid="{DA6B61E2-3816-4DB9-8AD6-E915AAE8CB84}">
      <text>
        <r>
          <rPr>
            <sz val="11"/>
            <rFont val="Calibri"/>
            <family val="2"/>
            <charset val="238"/>
          </rPr>
          <t>SZV_F:VKR_Nev</t>
        </r>
      </text>
    </comment>
    <comment ref="H71" authorId="0" shapeId="0" xr:uid="{671272D4-2F18-44E2-8DA2-2A0C87C273B6}">
      <text>
        <r>
          <rPr>
            <sz val="11"/>
            <rFont val="Calibri"/>
            <family val="2"/>
            <charset val="238"/>
          </rPr>
          <t>SZV_F:FeladatAzonosito</t>
        </r>
      </text>
    </comment>
    <comment ref="I71" authorId="0" shapeId="0" xr:uid="{571FEC2F-855A-4928-9F30-C51E2789E53E}">
      <text>
        <r>
          <rPr>
            <sz val="11"/>
            <rFont val="Calibri"/>
            <family val="2"/>
            <charset val="238"/>
          </rPr>
          <t>SZV_F:EllatasiTerulet</t>
        </r>
      </text>
    </comment>
    <comment ref="J71" authorId="0" shapeId="0" xr:uid="{1690D52C-987E-4F71-B6F4-9A3181C7BF9B}">
      <text>
        <r>
          <rPr>
            <sz val="11"/>
            <rFont val="Calibri"/>
            <family val="2"/>
            <charset val="238"/>
          </rPr>
          <t>SZV_F:EllatasertFelelos</t>
        </r>
      </text>
    </comment>
    <comment ref="K71" authorId="0" shapeId="0" xr:uid="{09949B85-1871-4E27-82D5-B2DC835E0288}">
      <text>
        <r>
          <rPr>
            <sz val="11"/>
            <rFont val="Calibri"/>
            <family val="2"/>
            <charset val="238"/>
          </rPr>
          <t>SZV_F:TervezettNettoKoltseg</t>
        </r>
      </text>
    </comment>
    <comment ref="L71" authorId="0" shapeId="0" xr:uid="{5A5E488A-FDF4-403B-BF11-6BF2F6B417E7}">
      <text>
        <r>
          <rPr>
            <sz val="11"/>
            <rFont val="Calibri"/>
            <family val="2"/>
            <charset val="238"/>
          </rPr>
          <t>SZV_F:IdotartamKezdes</t>
        </r>
      </text>
    </comment>
    <comment ref="M71" authorId="0" shapeId="0" xr:uid="{94BC9AE7-929F-4DE4-A12F-F441FA5FD171}">
      <text>
        <r>
          <rPr>
            <sz val="11"/>
            <rFont val="Calibri"/>
            <family val="2"/>
            <charset val="238"/>
          </rPr>
          <t>SZV_F:IdotartamBefejezes</t>
        </r>
      </text>
    </comment>
    <comment ref="N71" authorId="0" shapeId="0" xr:uid="{4B3D04D8-4733-4D79-B81E-256534FA2057}">
      <text>
        <r>
          <rPr>
            <sz val="11"/>
            <rFont val="Calibri"/>
            <family val="2"/>
            <charset val="238"/>
          </rPr>
          <t>SZV_F:NettoKoltsegUtem1</t>
        </r>
      </text>
    </comment>
    <comment ref="O71" authorId="0" shapeId="0" xr:uid="{51AB65FC-CEA3-4F73-80BE-157E3C602507}">
      <text>
        <r>
          <rPr>
            <sz val="11"/>
            <rFont val="Calibri"/>
            <family val="2"/>
            <charset val="238"/>
          </rPr>
          <t>SZV_F:NettoKoltsegUtem2</t>
        </r>
      </text>
    </comment>
    <comment ref="P71" authorId="0" shapeId="0" xr:uid="{25AEF9BB-6572-47C0-87C2-50CF4B328298}">
      <text>
        <r>
          <rPr>
            <sz val="11"/>
            <rFont val="Calibri"/>
            <family val="2"/>
            <charset val="238"/>
          </rPr>
          <t>SZV_F:EM_Melleklet2_KTG</t>
        </r>
      </text>
    </comment>
    <comment ref="R71" authorId="0" shapeId="0" xr:uid="{C6039606-B749-4FD2-9D67-840E477E1E02}">
      <text>
        <r>
          <rPr>
            <sz val="11"/>
            <rFont val="Calibri"/>
            <family val="2"/>
            <charset val="238"/>
          </rPr>
          <t>SZV_F:HDUtem1</t>
        </r>
      </text>
    </comment>
    <comment ref="S71" authorId="0" shapeId="0" xr:uid="{5E088FFB-835E-4B2E-8CE7-5439B235D15B}">
      <text>
        <r>
          <rPr>
            <sz val="11"/>
            <rFont val="Calibri"/>
            <family val="2"/>
            <charset val="238"/>
          </rPr>
          <t>SZV_F:ECSUtem1</t>
        </r>
      </text>
    </comment>
    <comment ref="T71" authorId="0" shapeId="0" xr:uid="{626A5ACF-87D4-42CB-B2CE-0F01D7C24F9E}">
      <text>
        <r>
          <rPr>
            <sz val="11"/>
            <rFont val="Calibri"/>
            <family val="2"/>
            <charset val="238"/>
          </rPr>
          <t>SZV_F:KFHUtem1</t>
        </r>
      </text>
    </comment>
    <comment ref="U71" authorId="0" shapeId="0" xr:uid="{873518EE-186D-4533-90A9-586298CECFD3}">
      <text>
        <r>
          <rPr>
            <sz val="11"/>
            <rFont val="Calibri"/>
            <family val="2"/>
            <charset val="238"/>
          </rPr>
          <t>SZV_F:Egyeb_SajatUtem1</t>
        </r>
      </text>
    </comment>
    <comment ref="V71" authorId="0" shapeId="0" xr:uid="{EBC78C5D-0B77-4611-8068-98D50DB15B43}">
      <text>
        <r>
          <rPr>
            <sz val="11"/>
            <rFont val="Calibri"/>
            <family val="2"/>
            <charset val="238"/>
          </rPr>
          <t>SZV_F:DijUtem1</t>
        </r>
      </text>
    </comment>
    <comment ref="W71" authorId="0" shapeId="0" xr:uid="{64A95D06-BC5A-40B0-9672-C48FDE4B34BA}">
      <text>
        <r>
          <rPr>
            <sz val="11"/>
            <rFont val="Calibri"/>
            <family val="2"/>
            <charset val="238"/>
          </rPr>
          <t>SZV_F:EM_Melleklet1_Utem1</t>
        </r>
      </text>
    </comment>
    <comment ref="X71" authorId="0" shapeId="0" xr:uid="{C87945B6-70F2-47AB-8E8D-BDEAFF447A9E}">
      <text>
        <r>
          <rPr>
            <sz val="11"/>
            <rFont val="Calibri"/>
            <family val="2"/>
            <charset val="238"/>
          </rPr>
          <t>SZV_F:EgyebAllamiUtem1</t>
        </r>
      </text>
    </comment>
    <comment ref="Y71" authorId="0" shapeId="0" xr:uid="{5B7E2AB5-5EED-4E44-82E8-07FC7EB438EF}">
      <text>
        <r>
          <rPr>
            <sz val="11"/>
            <rFont val="Calibri"/>
            <family val="2"/>
            <charset val="238"/>
          </rPr>
          <t>SZV_F:OnkormanyzatiUtem1</t>
        </r>
      </text>
    </comment>
    <comment ref="Z71" authorId="0" shapeId="0" xr:uid="{894ADB90-CC26-4AB9-9B44-64F12F823C4B}">
      <text>
        <r>
          <rPr>
            <sz val="11"/>
            <rFont val="Calibri"/>
            <family val="2"/>
            <charset val="238"/>
          </rPr>
          <t>SZV_F:EUUtem1</t>
        </r>
      </text>
    </comment>
    <comment ref="AA71" authorId="0" shapeId="0" xr:uid="{C5E751D0-3DF8-4FA6-97A9-F341D86E049F}">
      <text>
        <r>
          <rPr>
            <sz val="11"/>
            <rFont val="Calibri"/>
            <family val="2"/>
            <charset val="238"/>
          </rPr>
          <t>SZV_F:EgyebUtem1</t>
        </r>
      </text>
    </comment>
    <comment ref="AB71" authorId="0" shapeId="0" xr:uid="{32F31C39-E1F4-48ED-8B54-166BFCE01C66}">
      <text>
        <r>
          <rPr>
            <sz val="11"/>
            <rFont val="Calibri"/>
            <family val="2"/>
            <charset val="238"/>
          </rPr>
          <t>SZV_F:HitelKotvenyUtem1</t>
        </r>
      </text>
    </comment>
    <comment ref="AC71" authorId="0" shapeId="0" xr:uid="{514690C1-0011-4A35-B4F9-E4F5F5BDEA2E}">
      <text>
        <r>
          <rPr>
            <sz val="11"/>
            <rFont val="Calibri"/>
            <family val="2"/>
            <charset val="238"/>
          </rPr>
          <t>SZV_F:OsszesenUtem1</t>
        </r>
      </text>
    </comment>
    <comment ref="AF71" authorId="0" shapeId="0" xr:uid="{3DEE0042-DCC9-4B07-8930-7E6238022136}">
      <text>
        <r>
          <rPr>
            <sz val="11"/>
            <rFont val="Calibri"/>
            <family val="2"/>
            <charset val="238"/>
          </rPr>
          <t>SZV_F:HDUtem2</t>
        </r>
      </text>
    </comment>
    <comment ref="AG71" authorId="0" shapeId="0" xr:uid="{CAB29806-FCEB-42B6-95C6-6B01B31EE0EA}">
      <text>
        <r>
          <rPr>
            <sz val="11"/>
            <rFont val="Calibri"/>
            <family val="2"/>
            <charset val="238"/>
          </rPr>
          <t>SZV_F:ECSUtem2</t>
        </r>
      </text>
    </comment>
    <comment ref="AH71" authorId="0" shapeId="0" xr:uid="{C0E92243-06C1-44CF-88A0-C30285C7CEBE}">
      <text>
        <r>
          <rPr>
            <sz val="11"/>
            <rFont val="Calibri"/>
            <family val="2"/>
            <charset val="238"/>
          </rPr>
          <t>SZV_F:KFHUtem2</t>
        </r>
      </text>
    </comment>
    <comment ref="AI71" authorId="0" shapeId="0" xr:uid="{50B305A0-A2B4-4EC3-BBCB-9F84C469D5B7}">
      <text>
        <r>
          <rPr>
            <sz val="11"/>
            <rFont val="Calibri"/>
            <family val="2"/>
            <charset val="238"/>
          </rPr>
          <t>SZV_F:Egyeb_SajatUtem2</t>
        </r>
      </text>
    </comment>
    <comment ref="AJ71" authorId="0" shapeId="0" xr:uid="{F1B24ED3-A544-455A-8130-D7D9DBA03DC6}">
      <text>
        <r>
          <rPr>
            <sz val="11"/>
            <rFont val="Calibri"/>
            <family val="2"/>
            <charset val="238"/>
          </rPr>
          <t>SZV_F:DijUtem2</t>
        </r>
      </text>
    </comment>
    <comment ref="AK71" authorId="0" shapeId="0" xr:uid="{888934A5-E392-4DBD-BC0C-E2932E0BAC78}">
      <text>
        <r>
          <rPr>
            <sz val="11"/>
            <rFont val="Calibri"/>
            <family val="2"/>
            <charset val="238"/>
          </rPr>
          <t>SZV_F:EM_Melleklet1_Utem2</t>
        </r>
      </text>
    </comment>
    <comment ref="AL71" authorId="0" shapeId="0" xr:uid="{F7CE0398-1CD0-4FA6-A3A2-431083484CB1}">
      <text>
        <r>
          <rPr>
            <sz val="11"/>
            <rFont val="Calibri"/>
            <family val="2"/>
            <charset val="238"/>
          </rPr>
          <t>SZV_F:EgyebAllamiUtem2</t>
        </r>
      </text>
    </comment>
    <comment ref="AM71" authorId="0" shapeId="0" xr:uid="{927A5F5D-F663-478E-989F-23E4CAC9A2BE}">
      <text>
        <r>
          <rPr>
            <sz val="11"/>
            <rFont val="Calibri"/>
            <family val="2"/>
            <charset val="238"/>
          </rPr>
          <t>SZV_F:OnkormanyzatiUtem2</t>
        </r>
      </text>
    </comment>
    <comment ref="AN71" authorId="0" shapeId="0" xr:uid="{5D585043-35E0-46C9-9C20-63B04C3D19A6}">
      <text>
        <r>
          <rPr>
            <sz val="11"/>
            <rFont val="Calibri"/>
            <family val="2"/>
            <charset val="238"/>
          </rPr>
          <t>SZV_F:EUUtem2</t>
        </r>
      </text>
    </comment>
    <comment ref="AO71" authorId="0" shapeId="0" xr:uid="{27FD7F48-6A58-40D9-8409-A348DEEFBDFE}">
      <text>
        <r>
          <rPr>
            <sz val="11"/>
            <rFont val="Calibri"/>
            <family val="2"/>
            <charset val="238"/>
          </rPr>
          <t>SZV_F:EgyebUtem2</t>
        </r>
      </text>
    </comment>
    <comment ref="AP71" authorId="0" shapeId="0" xr:uid="{C1DC7CD8-877D-4733-A829-456DB402669B}">
      <text>
        <r>
          <rPr>
            <sz val="11"/>
            <rFont val="Calibri"/>
            <family val="2"/>
            <charset val="238"/>
          </rPr>
          <t>SZV_F:HitelKotvenyUtem2</t>
        </r>
      </text>
    </comment>
    <comment ref="AQ71" authorId="0" shapeId="0" xr:uid="{095CD5A6-501A-4EAA-82BD-7226A7F1E25B}">
      <text>
        <r>
          <rPr>
            <sz val="11"/>
            <rFont val="Calibri"/>
            <family val="2"/>
            <charset val="238"/>
          </rPr>
          <t>SZV_F:OsszesenUtem2</t>
        </r>
      </text>
    </comment>
    <comment ref="AR71" authorId="0" shapeId="0" xr:uid="{ADE7E277-4A03-4DD6-93DF-5D4F63099BBB}">
      <text>
        <r>
          <rPr>
            <sz val="11"/>
            <rFont val="Calibri"/>
            <family val="2"/>
            <charset val="238"/>
          </rPr>
          <t>SZV_F:ForrashianyUtem2</t>
        </r>
      </text>
    </comment>
    <comment ref="AU71" authorId="0" shapeId="0" xr:uid="{FD059B59-B650-4BEF-A300-514842807C78}">
      <text>
        <r>
          <rPr>
            <sz val="11"/>
            <rFont val="Calibri"/>
            <family val="2"/>
            <charset val="238"/>
          </rPr>
          <t>SZV_F:Indokolas</t>
        </r>
      </text>
    </comment>
    <comment ref="AV71" authorId="0" shapeId="0" xr:uid="{EFF005F9-6687-41BA-ADAD-E9FD81CC8B35}">
      <text>
        <r>
          <rPr>
            <sz val="11"/>
            <rFont val="Calibri"/>
            <family val="2"/>
            <charset val="238"/>
          </rPr>
          <t>SZV_F:Megjegyzes</t>
        </r>
      </text>
    </comment>
    <comment ref="AW71" authorId="0" shapeId="0" xr:uid="{C86C9EA3-F978-41E7-9A3C-824AF863DF14}">
      <text>
        <r>
          <rPr>
            <sz val="11"/>
            <rFont val="Calibri"/>
            <family val="2"/>
            <charset val="238"/>
          </rPr>
          <t>SZV_F:FeladatSorszam</t>
        </r>
      </text>
    </comment>
    <comment ref="AY71" authorId="0" shapeId="0" xr:uid="{C31007CA-E922-48C4-888D-DE2E6D6EB6D3}">
      <text>
        <r>
          <rPr>
            <sz val="11"/>
            <rFont val="Calibri"/>
            <family val="2"/>
            <charset val="238"/>
          </rPr>
          <t>SZV_F:ISA</t>
        </r>
      </text>
    </comment>
    <comment ref="B72" authorId="0" shapeId="0" xr:uid="{94FA05A1-1657-4521-895A-1061A1E40823}">
      <text>
        <r>
          <rPr>
            <sz val="11"/>
            <rFont val="Calibri"/>
            <family val="2"/>
            <charset val="238"/>
          </rPr>
          <t>SZV_F:FontossagiSorrent</t>
        </r>
      </text>
    </comment>
    <comment ref="C72" authorId="0" shapeId="0" xr:uid="{7106A14D-326D-48EE-9463-EBAABABC17D9}">
      <text>
        <r>
          <rPr>
            <sz val="11"/>
            <rFont val="Calibri"/>
            <family val="2"/>
            <charset val="238"/>
          </rPr>
          <t>SZV_F:FeladatKategoria</t>
        </r>
      </text>
    </comment>
    <comment ref="D72" authorId="0" shapeId="0" xr:uid="{12E7F4C1-DEF8-4C7C-A9DA-A0F3AF767049}">
      <text>
        <r>
          <rPr>
            <sz val="11"/>
            <rFont val="Calibri"/>
            <family val="2"/>
            <charset val="238"/>
          </rPr>
          <t>SZV_F:FeladatMegnevezes</t>
        </r>
      </text>
    </comment>
    <comment ref="E72" authorId="0" shapeId="0" xr:uid="{A69C25F6-90AD-4004-A6C7-1407887F8C35}">
      <text>
        <r>
          <rPr>
            <sz val="11"/>
            <rFont val="Calibri"/>
            <family val="2"/>
            <charset val="238"/>
          </rPr>
          <t>SZV_F:ElviEngedelySzam</t>
        </r>
      </text>
    </comment>
    <comment ref="F72" authorId="0" shapeId="0" xr:uid="{848A69DE-2D9B-4A19-9365-18321D4D1C35}">
      <text>
        <r>
          <rPr>
            <sz val="11"/>
            <rFont val="Calibri"/>
            <family val="2"/>
            <charset val="238"/>
          </rPr>
          <t>SZV_F:VKR_Kod</t>
        </r>
      </text>
    </comment>
    <comment ref="G72" authorId="0" shapeId="0" xr:uid="{27E7563F-B7C8-429B-A878-D19EC9EDC82F}">
      <text>
        <r>
          <rPr>
            <sz val="11"/>
            <rFont val="Calibri"/>
            <family val="2"/>
            <charset val="238"/>
          </rPr>
          <t>SZV_F:VKR_Nev</t>
        </r>
      </text>
    </comment>
    <comment ref="H72" authorId="0" shapeId="0" xr:uid="{17658BA2-F1A4-4CE1-8A8C-82961AEF06C1}">
      <text>
        <r>
          <rPr>
            <sz val="11"/>
            <rFont val="Calibri"/>
            <family val="2"/>
            <charset val="238"/>
          </rPr>
          <t>SZV_F:FeladatAzonosito</t>
        </r>
      </text>
    </comment>
    <comment ref="I72" authorId="0" shapeId="0" xr:uid="{EB54D442-B34C-4C75-8E3F-E6DAC04949C0}">
      <text>
        <r>
          <rPr>
            <sz val="11"/>
            <rFont val="Calibri"/>
            <family val="2"/>
            <charset val="238"/>
          </rPr>
          <t>SZV_F:EllatasiTerulet</t>
        </r>
      </text>
    </comment>
    <comment ref="J72" authorId="0" shapeId="0" xr:uid="{C523223B-76F7-44D3-9DBD-DC38A4D13B14}">
      <text>
        <r>
          <rPr>
            <sz val="11"/>
            <rFont val="Calibri"/>
            <family val="2"/>
            <charset val="238"/>
          </rPr>
          <t>SZV_F:EllatasertFelelos</t>
        </r>
      </text>
    </comment>
    <comment ref="K72" authorId="0" shapeId="0" xr:uid="{05170E76-316C-432A-8747-7E644CFAE01F}">
      <text>
        <r>
          <rPr>
            <sz val="11"/>
            <rFont val="Calibri"/>
            <family val="2"/>
            <charset val="238"/>
          </rPr>
          <t>SZV_F:TervezettNettoKoltseg</t>
        </r>
      </text>
    </comment>
    <comment ref="L72" authorId="0" shapeId="0" xr:uid="{DC9EFE16-B300-496A-B391-CD1A85D2941F}">
      <text>
        <r>
          <rPr>
            <sz val="11"/>
            <rFont val="Calibri"/>
            <family val="2"/>
            <charset val="238"/>
          </rPr>
          <t>SZV_F:IdotartamKezdes</t>
        </r>
      </text>
    </comment>
    <comment ref="M72" authorId="0" shapeId="0" xr:uid="{E4B50639-3163-411E-8970-B7DAFB28F08A}">
      <text>
        <r>
          <rPr>
            <sz val="11"/>
            <rFont val="Calibri"/>
            <family val="2"/>
            <charset val="238"/>
          </rPr>
          <t>SZV_F:IdotartamBefejezes</t>
        </r>
      </text>
    </comment>
    <comment ref="N72" authorId="0" shapeId="0" xr:uid="{5E917AC6-4272-47D0-9AB1-82D108FA1613}">
      <text>
        <r>
          <rPr>
            <sz val="11"/>
            <rFont val="Calibri"/>
            <family val="2"/>
            <charset val="238"/>
          </rPr>
          <t>SZV_F:NettoKoltsegUtem1</t>
        </r>
      </text>
    </comment>
    <comment ref="O72" authorId="0" shapeId="0" xr:uid="{224DB9AB-B947-4064-BD93-5F6C5F1B28AB}">
      <text>
        <r>
          <rPr>
            <sz val="11"/>
            <rFont val="Calibri"/>
            <family val="2"/>
            <charset val="238"/>
          </rPr>
          <t>SZV_F:NettoKoltsegUtem2</t>
        </r>
      </text>
    </comment>
    <comment ref="P72" authorId="0" shapeId="0" xr:uid="{59F2D8CC-B292-4B00-9E6A-584CA8AC505B}">
      <text>
        <r>
          <rPr>
            <sz val="11"/>
            <rFont val="Calibri"/>
            <family val="2"/>
            <charset val="238"/>
          </rPr>
          <t>SZV_F:EM_Melleklet2_KTG</t>
        </r>
      </text>
    </comment>
    <comment ref="R72" authorId="0" shapeId="0" xr:uid="{4C34066A-3A7D-4047-95C4-B8D94B286000}">
      <text>
        <r>
          <rPr>
            <sz val="11"/>
            <rFont val="Calibri"/>
            <family val="2"/>
            <charset val="238"/>
          </rPr>
          <t>SZV_F:HDUtem1</t>
        </r>
      </text>
    </comment>
    <comment ref="S72" authorId="0" shapeId="0" xr:uid="{E95D0BA5-76F4-4EB3-8435-97D5FA51ECD8}">
      <text>
        <r>
          <rPr>
            <sz val="11"/>
            <rFont val="Calibri"/>
            <family val="2"/>
            <charset val="238"/>
          </rPr>
          <t>SZV_F:ECSUtem1</t>
        </r>
      </text>
    </comment>
    <comment ref="T72" authorId="0" shapeId="0" xr:uid="{AE4DF45C-2450-4721-9E3B-D644712CA186}">
      <text>
        <r>
          <rPr>
            <sz val="11"/>
            <rFont val="Calibri"/>
            <family val="2"/>
            <charset val="238"/>
          </rPr>
          <t>SZV_F:KFHUtem1</t>
        </r>
      </text>
    </comment>
    <comment ref="U72" authorId="0" shapeId="0" xr:uid="{30A4EC63-B436-42B9-A92C-1371619A09AB}">
      <text>
        <r>
          <rPr>
            <sz val="11"/>
            <rFont val="Calibri"/>
            <family val="2"/>
            <charset val="238"/>
          </rPr>
          <t>SZV_F:Egyeb_SajatUtem1</t>
        </r>
      </text>
    </comment>
    <comment ref="V72" authorId="0" shapeId="0" xr:uid="{3E000FC4-AC66-443E-938F-4D49C35C6227}">
      <text>
        <r>
          <rPr>
            <sz val="11"/>
            <rFont val="Calibri"/>
            <family val="2"/>
            <charset val="238"/>
          </rPr>
          <t>SZV_F:DijUtem1</t>
        </r>
      </text>
    </comment>
    <comment ref="W72" authorId="0" shapeId="0" xr:uid="{CF70D7C3-B845-47DC-8E31-AF897244AF6F}">
      <text>
        <r>
          <rPr>
            <sz val="11"/>
            <rFont val="Calibri"/>
            <family val="2"/>
            <charset val="238"/>
          </rPr>
          <t>SZV_F:EM_Melleklet1_Utem1</t>
        </r>
      </text>
    </comment>
    <comment ref="X72" authorId="0" shapeId="0" xr:uid="{F1D8E6E7-85AA-42C8-BEC6-9FAE2186B8CE}">
      <text>
        <r>
          <rPr>
            <sz val="11"/>
            <rFont val="Calibri"/>
            <family val="2"/>
            <charset val="238"/>
          </rPr>
          <t>SZV_F:EgyebAllamiUtem1</t>
        </r>
      </text>
    </comment>
    <comment ref="Y72" authorId="0" shapeId="0" xr:uid="{A6B6318F-2646-42CF-8614-384C77DAE3BA}">
      <text>
        <r>
          <rPr>
            <sz val="11"/>
            <rFont val="Calibri"/>
            <family val="2"/>
            <charset val="238"/>
          </rPr>
          <t>SZV_F:OnkormanyzatiUtem1</t>
        </r>
      </text>
    </comment>
    <comment ref="Z72" authorId="0" shapeId="0" xr:uid="{5E3DECDF-5872-46E5-A8B7-DD447A4C4053}">
      <text>
        <r>
          <rPr>
            <sz val="11"/>
            <rFont val="Calibri"/>
            <family val="2"/>
            <charset val="238"/>
          </rPr>
          <t>SZV_F:EUUtem1</t>
        </r>
      </text>
    </comment>
    <comment ref="AA72" authorId="0" shapeId="0" xr:uid="{B6EBCA52-6139-4B3C-8347-ED95F8C99255}">
      <text>
        <r>
          <rPr>
            <sz val="11"/>
            <rFont val="Calibri"/>
            <family val="2"/>
            <charset val="238"/>
          </rPr>
          <t>SZV_F:EgyebUtem1</t>
        </r>
      </text>
    </comment>
    <comment ref="AB72" authorId="0" shapeId="0" xr:uid="{6CB2B8F0-CEA4-425F-BC38-8C6F3E3555A0}">
      <text>
        <r>
          <rPr>
            <sz val="11"/>
            <rFont val="Calibri"/>
            <family val="2"/>
            <charset val="238"/>
          </rPr>
          <t>SZV_F:HitelKotvenyUtem1</t>
        </r>
      </text>
    </comment>
    <comment ref="AC72" authorId="0" shapeId="0" xr:uid="{8105C618-94E0-426C-A561-161C27AAE835}">
      <text>
        <r>
          <rPr>
            <sz val="11"/>
            <rFont val="Calibri"/>
            <family val="2"/>
            <charset val="238"/>
          </rPr>
          <t>SZV_F:OsszesenUtem1</t>
        </r>
      </text>
    </comment>
    <comment ref="AF72" authorId="0" shapeId="0" xr:uid="{2B9E5975-E1CE-4DBE-8FA2-A3351D20CCAB}">
      <text>
        <r>
          <rPr>
            <sz val="11"/>
            <rFont val="Calibri"/>
            <family val="2"/>
            <charset val="238"/>
          </rPr>
          <t>SZV_F:HDUtem2</t>
        </r>
      </text>
    </comment>
    <comment ref="AG72" authorId="0" shapeId="0" xr:uid="{5623EF29-B952-496A-A1D8-F3F14F1F9A1F}">
      <text>
        <r>
          <rPr>
            <sz val="11"/>
            <rFont val="Calibri"/>
            <family val="2"/>
            <charset val="238"/>
          </rPr>
          <t>SZV_F:ECSUtem2</t>
        </r>
      </text>
    </comment>
    <comment ref="AH72" authorId="0" shapeId="0" xr:uid="{FB8CC1BB-140F-4D87-8F76-DC719627D057}">
      <text>
        <r>
          <rPr>
            <sz val="11"/>
            <rFont val="Calibri"/>
            <family val="2"/>
            <charset val="238"/>
          </rPr>
          <t>SZV_F:KFHUtem2</t>
        </r>
      </text>
    </comment>
    <comment ref="AI72" authorId="0" shapeId="0" xr:uid="{67064422-19C8-4E12-94F2-930335182B75}">
      <text>
        <r>
          <rPr>
            <sz val="11"/>
            <rFont val="Calibri"/>
            <family val="2"/>
            <charset val="238"/>
          </rPr>
          <t>SZV_F:Egyeb_SajatUtem2</t>
        </r>
      </text>
    </comment>
    <comment ref="AJ72" authorId="0" shapeId="0" xr:uid="{631B7896-B87A-4EB6-8C1C-210C34822050}">
      <text>
        <r>
          <rPr>
            <sz val="11"/>
            <rFont val="Calibri"/>
            <family val="2"/>
            <charset val="238"/>
          </rPr>
          <t>SZV_F:DijUtem2</t>
        </r>
      </text>
    </comment>
    <comment ref="AK72" authorId="0" shapeId="0" xr:uid="{09AD792A-CC95-4D14-8AE7-D1704AEC8E4A}">
      <text>
        <r>
          <rPr>
            <sz val="11"/>
            <rFont val="Calibri"/>
            <family val="2"/>
            <charset val="238"/>
          </rPr>
          <t>SZV_F:EM_Melleklet1_Utem2</t>
        </r>
      </text>
    </comment>
    <comment ref="AL72" authorId="0" shapeId="0" xr:uid="{48179B3B-1247-4712-9F15-0EA96C6E0CDB}">
      <text>
        <r>
          <rPr>
            <sz val="11"/>
            <rFont val="Calibri"/>
            <family val="2"/>
            <charset val="238"/>
          </rPr>
          <t>SZV_F:EgyebAllamiUtem2</t>
        </r>
      </text>
    </comment>
    <comment ref="AM72" authorId="0" shapeId="0" xr:uid="{09E51DEE-ECCF-478F-9B2B-BE44B221CC5E}">
      <text>
        <r>
          <rPr>
            <sz val="11"/>
            <rFont val="Calibri"/>
            <family val="2"/>
            <charset val="238"/>
          </rPr>
          <t>SZV_F:OnkormanyzatiUtem2</t>
        </r>
      </text>
    </comment>
    <comment ref="AN72" authorId="0" shapeId="0" xr:uid="{04CD38C1-BCFE-4DDC-80DF-43C0A3EEE38D}">
      <text>
        <r>
          <rPr>
            <sz val="11"/>
            <rFont val="Calibri"/>
            <family val="2"/>
            <charset val="238"/>
          </rPr>
          <t>SZV_F:EUUtem2</t>
        </r>
      </text>
    </comment>
    <comment ref="AO72" authorId="0" shapeId="0" xr:uid="{1536D373-C8CD-49B7-A768-B5F4187E47BD}">
      <text>
        <r>
          <rPr>
            <sz val="11"/>
            <rFont val="Calibri"/>
            <family val="2"/>
            <charset val="238"/>
          </rPr>
          <t>SZV_F:EgyebUtem2</t>
        </r>
      </text>
    </comment>
    <comment ref="AP72" authorId="0" shapeId="0" xr:uid="{4BA64EA9-0C10-48BB-B947-CFCFD135B24C}">
      <text>
        <r>
          <rPr>
            <sz val="11"/>
            <rFont val="Calibri"/>
            <family val="2"/>
            <charset val="238"/>
          </rPr>
          <t>SZV_F:HitelKotvenyUtem2</t>
        </r>
      </text>
    </comment>
    <comment ref="AQ72" authorId="0" shapeId="0" xr:uid="{B209F3F5-DA17-432E-9E78-241845943D29}">
      <text>
        <r>
          <rPr>
            <sz val="11"/>
            <rFont val="Calibri"/>
            <family val="2"/>
            <charset val="238"/>
          </rPr>
          <t>SZV_F:OsszesenUtem2</t>
        </r>
      </text>
    </comment>
    <comment ref="AR72" authorId="0" shapeId="0" xr:uid="{762FE57F-0403-4E6D-988D-A6C5C0365B8C}">
      <text>
        <r>
          <rPr>
            <sz val="11"/>
            <rFont val="Calibri"/>
            <family val="2"/>
            <charset val="238"/>
          </rPr>
          <t>SZV_F:ForrashianyUtem2</t>
        </r>
      </text>
    </comment>
    <comment ref="AU72" authorId="0" shapeId="0" xr:uid="{0DFD06AA-B4F0-411C-B1B4-6A1E5E6B2346}">
      <text>
        <r>
          <rPr>
            <sz val="11"/>
            <rFont val="Calibri"/>
            <family val="2"/>
            <charset val="238"/>
          </rPr>
          <t>SZV_F:Indokolas</t>
        </r>
      </text>
    </comment>
    <comment ref="AV72" authorId="0" shapeId="0" xr:uid="{91381DDA-10D1-4F06-AF2C-2F91B7CA7941}">
      <text>
        <r>
          <rPr>
            <sz val="11"/>
            <rFont val="Calibri"/>
            <family val="2"/>
            <charset val="238"/>
          </rPr>
          <t>SZV_F:Megjegyzes</t>
        </r>
      </text>
    </comment>
    <comment ref="AW72" authorId="0" shapeId="0" xr:uid="{9B112E0D-05AE-4876-A0E4-3C658E492708}">
      <text>
        <r>
          <rPr>
            <sz val="11"/>
            <rFont val="Calibri"/>
            <family val="2"/>
            <charset val="238"/>
          </rPr>
          <t>SZV_F:FeladatSorszam</t>
        </r>
      </text>
    </comment>
    <comment ref="AY72" authorId="0" shapeId="0" xr:uid="{6584315E-3D26-4EFB-848D-B8A89DCBA519}">
      <text>
        <r>
          <rPr>
            <sz val="11"/>
            <rFont val="Calibri"/>
            <family val="2"/>
            <charset val="238"/>
          </rPr>
          <t>SZV_F:ISA</t>
        </r>
      </text>
    </comment>
    <comment ref="B73" authorId="0" shapeId="0" xr:uid="{69FA0CEB-3CC6-4D8D-BD4A-4C7685C46CCF}">
      <text>
        <r>
          <rPr>
            <sz val="11"/>
            <rFont val="Calibri"/>
            <family val="2"/>
            <charset val="238"/>
          </rPr>
          <t>SZV_F:FontossagiSorrent</t>
        </r>
      </text>
    </comment>
    <comment ref="C73" authorId="0" shapeId="0" xr:uid="{356809E3-E3F2-4E92-B439-52FB5A5F4D49}">
      <text>
        <r>
          <rPr>
            <sz val="11"/>
            <rFont val="Calibri"/>
            <family val="2"/>
            <charset val="238"/>
          </rPr>
          <t>SZV_F:FeladatKategoria</t>
        </r>
      </text>
    </comment>
    <comment ref="D73" authorId="0" shapeId="0" xr:uid="{7D74F5ED-3B14-4181-82C2-C357B96024A5}">
      <text>
        <r>
          <rPr>
            <sz val="11"/>
            <rFont val="Calibri"/>
            <family val="2"/>
            <charset val="238"/>
          </rPr>
          <t>SZV_F:FeladatMegnevezes</t>
        </r>
      </text>
    </comment>
    <comment ref="E73" authorId="0" shapeId="0" xr:uid="{75AE128B-32EE-4057-BCA5-49D10D6F0469}">
      <text>
        <r>
          <rPr>
            <sz val="11"/>
            <rFont val="Calibri"/>
            <family val="2"/>
            <charset val="238"/>
          </rPr>
          <t>SZV_F:ElviEngedelySzam</t>
        </r>
      </text>
    </comment>
    <comment ref="F73" authorId="0" shapeId="0" xr:uid="{6C238735-49F1-4210-85AF-9DE385F8FADE}">
      <text>
        <r>
          <rPr>
            <sz val="11"/>
            <rFont val="Calibri"/>
            <family val="2"/>
            <charset val="238"/>
          </rPr>
          <t>SZV_F:VKR_Kod</t>
        </r>
      </text>
    </comment>
    <comment ref="G73" authorId="0" shapeId="0" xr:uid="{6D899D77-4919-4ECD-91FA-B7684928F4A2}">
      <text>
        <r>
          <rPr>
            <sz val="11"/>
            <rFont val="Calibri"/>
            <family val="2"/>
            <charset val="238"/>
          </rPr>
          <t>SZV_F:VKR_Nev</t>
        </r>
      </text>
    </comment>
    <comment ref="H73" authorId="0" shapeId="0" xr:uid="{245940C9-4A90-4A14-AE3D-858109FAD184}">
      <text>
        <r>
          <rPr>
            <sz val="11"/>
            <rFont val="Calibri"/>
            <family val="2"/>
            <charset val="238"/>
          </rPr>
          <t>SZV_F:FeladatAzonosito</t>
        </r>
      </text>
    </comment>
    <comment ref="I73" authorId="0" shapeId="0" xr:uid="{46DB2947-90B0-453E-BA48-B7F9DBEAD43E}">
      <text>
        <r>
          <rPr>
            <sz val="11"/>
            <rFont val="Calibri"/>
            <family val="2"/>
            <charset val="238"/>
          </rPr>
          <t>SZV_F:EllatasiTerulet</t>
        </r>
      </text>
    </comment>
    <comment ref="J73" authorId="0" shapeId="0" xr:uid="{4B6376AD-7337-4F95-9B29-19CEB63AEE43}">
      <text>
        <r>
          <rPr>
            <sz val="11"/>
            <rFont val="Calibri"/>
            <family val="2"/>
            <charset val="238"/>
          </rPr>
          <t>SZV_F:EllatasertFelelos</t>
        </r>
      </text>
    </comment>
    <comment ref="K73" authorId="0" shapeId="0" xr:uid="{F32DCDE7-9489-466D-A128-2DBBB8178E18}">
      <text>
        <r>
          <rPr>
            <sz val="11"/>
            <rFont val="Calibri"/>
            <family val="2"/>
            <charset val="238"/>
          </rPr>
          <t>SZV_F:TervezettNettoKoltseg</t>
        </r>
      </text>
    </comment>
    <comment ref="L73" authorId="0" shapeId="0" xr:uid="{28ACAB20-B6A4-4D1C-8F78-BF6D68B980EC}">
      <text>
        <r>
          <rPr>
            <sz val="11"/>
            <rFont val="Calibri"/>
            <family val="2"/>
            <charset val="238"/>
          </rPr>
          <t>SZV_F:IdotartamKezdes</t>
        </r>
      </text>
    </comment>
    <comment ref="M73" authorId="0" shapeId="0" xr:uid="{9C95095A-B88F-4EE2-9A9A-C964711B29A2}">
      <text>
        <r>
          <rPr>
            <sz val="11"/>
            <rFont val="Calibri"/>
            <family val="2"/>
            <charset val="238"/>
          </rPr>
          <t>SZV_F:IdotartamBefejezes</t>
        </r>
      </text>
    </comment>
    <comment ref="N73" authorId="0" shapeId="0" xr:uid="{D91A2AFE-2497-47BB-B4E5-D0821572711E}">
      <text>
        <r>
          <rPr>
            <sz val="11"/>
            <rFont val="Calibri"/>
            <family val="2"/>
            <charset val="238"/>
          </rPr>
          <t>SZV_F:NettoKoltsegUtem1</t>
        </r>
      </text>
    </comment>
    <comment ref="O73" authorId="0" shapeId="0" xr:uid="{E8D5CC9D-7544-4AA2-A5B5-9574F2B0FDBF}">
      <text>
        <r>
          <rPr>
            <sz val="11"/>
            <rFont val="Calibri"/>
            <family val="2"/>
            <charset val="238"/>
          </rPr>
          <t>SZV_F:NettoKoltsegUtem2</t>
        </r>
      </text>
    </comment>
    <comment ref="P73" authorId="0" shapeId="0" xr:uid="{E4FA1139-1207-485E-9BFB-F60C3036CD30}">
      <text>
        <r>
          <rPr>
            <sz val="11"/>
            <rFont val="Calibri"/>
            <family val="2"/>
            <charset val="238"/>
          </rPr>
          <t>SZV_F:EM_Melleklet2_KTG</t>
        </r>
      </text>
    </comment>
    <comment ref="R73" authorId="0" shapeId="0" xr:uid="{183E725C-CB3E-46A5-AEB2-57DE0B19FB6A}">
      <text>
        <r>
          <rPr>
            <sz val="11"/>
            <rFont val="Calibri"/>
            <family val="2"/>
            <charset val="238"/>
          </rPr>
          <t>SZV_F:HDUtem1</t>
        </r>
      </text>
    </comment>
    <comment ref="S73" authorId="0" shapeId="0" xr:uid="{2BD7FD55-E2FB-45F5-A0EF-E10B1AA98E63}">
      <text>
        <r>
          <rPr>
            <sz val="11"/>
            <rFont val="Calibri"/>
            <family val="2"/>
            <charset val="238"/>
          </rPr>
          <t>SZV_F:ECSUtem1</t>
        </r>
      </text>
    </comment>
    <comment ref="T73" authorId="0" shapeId="0" xr:uid="{B3D0A822-1659-4436-8266-934F306DC3A0}">
      <text>
        <r>
          <rPr>
            <sz val="11"/>
            <rFont val="Calibri"/>
            <family val="2"/>
            <charset val="238"/>
          </rPr>
          <t>SZV_F:KFHUtem1</t>
        </r>
      </text>
    </comment>
    <comment ref="U73" authorId="0" shapeId="0" xr:uid="{86617D25-C6F9-443F-ADD4-074E4253DCD7}">
      <text>
        <r>
          <rPr>
            <sz val="11"/>
            <rFont val="Calibri"/>
            <family val="2"/>
            <charset val="238"/>
          </rPr>
          <t>SZV_F:Egyeb_SajatUtem1</t>
        </r>
      </text>
    </comment>
    <comment ref="V73" authorId="0" shapeId="0" xr:uid="{743307CE-566C-4E9D-AB15-C3D754919094}">
      <text>
        <r>
          <rPr>
            <sz val="11"/>
            <rFont val="Calibri"/>
            <family val="2"/>
            <charset val="238"/>
          </rPr>
          <t>SZV_F:DijUtem1</t>
        </r>
      </text>
    </comment>
    <comment ref="W73" authorId="0" shapeId="0" xr:uid="{DF4DD04B-5352-4765-B28F-902582E9CBC3}">
      <text>
        <r>
          <rPr>
            <sz val="11"/>
            <rFont val="Calibri"/>
            <family val="2"/>
            <charset val="238"/>
          </rPr>
          <t>SZV_F:EM_Melleklet1_Utem1</t>
        </r>
      </text>
    </comment>
    <comment ref="X73" authorId="0" shapeId="0" xr:uid="{316BE78D-9D2B-4A12-B2CF-9C0B6F443DF8}">
      <text>
        <r>
          <rPr>
            <sz val="11"/>
            <rFont val="Calibri"/>
            <family val="2"/>
            <charset val="238"/>
          </rPr>
          <t>SZV_F:EgyebAllamiUtem1</t>
        </r>
      </text>
    </comment>
    <comment ref="Y73" authorId="0" shapeId="0" xr:uid="{FCDF8F1B-B89C-4BA8-B9A9-AEC98A5902E0}">
      <text>
        <r>
          <rPr>
            <sz val="11"/>
            <rFont val="Calibri"/>
            <family val="2"/>
            <charset val="238"/>
          </rPr>
          <t>SZV_F:OnkormanyzatiUtem1</t>
        </r>
      </text>
    </comment>
    <comment ref="Z73" authorId="0" shapeId="0" xr:uid="{1CC3884C-BA64-4C62-ADCC-5E819D8C0504}">
      <text>
        <r>
          <rPr>
            <sz val="11"/>
            <rFont val="Calibri"/>
            <family val="2"/>
            <charset val="238"/>
          </rPr>
          <t>SZV_F:EUUtem1</t>
        </r>
      </text>
    </comment>
    <comment ref="AA73" authorId="0" shapeId="0" xr:uid="{0483B92A-DC53-49BB-A917-9CCE4D06DACB}">
      <text>
        <r>
          <rPr>
            <sz val="11"/>
            <rFont val="Calibri"/>
            <family val="2"/>
            <charset val="238"/>
          </rPr>
          <t>SZV_F:EgyebUtem1</t>
        </r>
      </text>
    </comment>
    <comment ref="AB73" authorId="0" shapeId="0" xr:uid="{B3CBA32A-1200-4A6B-AADE-DE3F3B590491}">
      <text>
        <r>
          <rPr>
            <sz val="11"/>
            <rFont val="Calibri"/>
            <family val="2"/>
            <charset val="238"/>
          </rPr>
          <t>SZV_F:HitelKotvenyUtem1</t>
        </r>
      </text>
    </comment>
    <comment ref="AC73" authorId="0" shapeId="0" xr:uid="{2ED5AF95-E381-4FF1-B656-81EEA49A0255}">
      <text>
        <r>
          <rPr>
            <sz val="11"/>
            <rFont val="Calibri"/>
            <family val="2"/>
            <charset val="238"/>
          </rPr>
          <t>SZV_F:OsszesenUtem1</t>
        </r>
      </text>
    </comment>
    <comment ref="AF73" authorId="0" shapeId="0" xr:uid="{1B91309C-1B43-4450-AEA8-F0352646B31D}">
      <text>
        <r>
          <rPr>
            <sz val="11"/>
            <rFont val="Calibri"/>
            <family val="2"/>
            <charset val="238"/>
          </rPr>
          <t>SZV_F:HDUtem2</t>
        </r>
      </text>
    </comment>
    <comment ref="AG73" authorId="0" shapeId="0" xr:uid="{D90B2355-DC90-4919-B3F5-F9C56BE0232E}">
      <text>
        <r>
          <rPr>
            <sz val="11"/>
            <rFont val="Calibri"/>
            <family val="2"/>
            <charset val="238"/>
          </rPr>
          <t>SZV_F:ECSUtem2</t>
        </r>
      </text>
    </comment>
    <comment ref="AH73" authorId="0" shapeId="0" xr:uid="{07EB4D71-575A-4C97-A86F-EC28E923FDF8}">
      <text>
        <r>
          <rPr>
            <sz val="11"/>
            <rFont val="Calibri"/>
            <family val="2"/>
            <charset val="238"/>
          </rPr>
          <t>SZV_F:KFHUtem2</t>
        </r>
      </text>
    </comment>
    <comment ref="AI73" authorId="0" shapeId="0" xr:uid="{0F357D4A-107D-4F1E-BB7A-B8D36DCCE51B}">
      <text>
        <r>
          <rPr>
            <sz val="11"/>
            <rFont val="Calibri"/>
            <family val="2"/>
            <charset val="238"/>
          </rPr>
          <t>SZV_F:Egyeb_SajatUtem2</t>
        </r>
      </text>
    </comment>
    <comment ref="AJ73" authorId="0" shapeId="0" xr:uid="{F52B4C93-B525-4CF7-B4BA-C2F2BF1ED2C8}">
      <text>
        <r>
          <rPr>
            <sz val="11"/>
            <rFont val="Calibri"/>
            <family val="2"/>
            <charset val="238"/>
          </rPr>
          <t>SZV_F:DijUtem2</t>
        </r>
      </text>
    </comment>
    <comment ref="AK73" authorId="0" shapeId="0" xr:uid="{983061EC-063C-449C-840A-E0EF18E1A128}">
      <text>
        <r>
          <rPr>
            <sz val="11"/>
            <rFont val="Calibri"/>
            <family val="2"/>
            <charset val="238"/>
          </rPr>
          <t>SZV_F:EM_Melleklet1_Utem2</t>
        </r>
      </text>
    </comment>
    <comment ref="AL73" authorId="0" shapeId="0" xr:uid="{50CAB99A-8646-4A38-AA0D-81A5E084DF39}">
      <text>
        <r>
          <rPr>
            <sz val="11"/>
            <rFont val="Calibri"/>
            <family val="2"/>
            <charset val="238"/>
          </rPr>
          <t>SZV_F:EgyebAllamiUtem2</t>
        </r>
      </text>
    </comment>
    <comment ref="AM73" authorId="0" shapeId="0" xr:uid="{C3B4A17A-BB56-4B2F-A67B-660088FB841F}">
      <text>
        <r>
          <rPr>
            <sz val="11"/>
            <rFont val="Calibri"/>
            <family val="2"/>
            <charset val="238"/>
          </rPr>
          <t>SZV_F:OnkormanyzatiUtem2</t>
        </r>
      </text>
    </comment>
    <comment ref="AN73" authorId="0" shapeId="0" xr:uid="{1E60B914-52CF-4BF2-9A4C-73D5DCB7CF9B}">
      <text>
        <r>
          <rPr>
            <sz val="11"/>
            <rFont val="Calibri"/>
            <family val="2"/>
            <charset val="238"/>
          </rPr>
          <t>SZV_F:EUUtem2</t>
        </r>
      </text>
    </comment>
    <comment ref="AO73" authorId="0" shapeId="0" xr:uid="{6E951456-6206-4DC1-B8C4-ED8817365732}">
      <text>
        <r>
          <rPr>
            <sz val="11"/>
            <rFont val="Calibri"/>
            <family val="2"/>
            <charset val="238"/>
          </rPr>
          <t>SZV_F:EgyebUtem2</t>
        </r>
      </text>
    </comment>
    <comment ref="AP73" authorId="0" shapeId="0" xr:uid="{C69CA9E3-9902-4C29-ACCE-F6518DE19E47}">
      <text>
        <r>
          <rPr>
            <sz val="11"/>
            <rFont val="Calibri"/>
            <family val="2"/>
            <charset val="238"/>
          </rPr>
          <t>SZV_F:HitelKotvenyUtem2</t>
        </r>
      </text>
    </comment>
    <comment ref="AQ73" authorId="0" shapeId="0" xr:uid="{E38FC50C-E4CC-4640-A8A5-81199A675AC7}">
      <text>
        <r>
          <rPr>
            <sz val="11"/>
            <rFont val="Calibri"/>
            <family val="2"/>
            <charset val="238"/>
          </rPr>
          <t>SZV_F:OsszesenUtem2</t>
        </r>
      </text>
    </comment>
    <comment ref="AR73" authorId="0" shapeId="0" xr:uid="{604D077E-9A52-44F0-AECD-22C0DDD14912}">
      <text>
        <r>
          <rPr>
            <sz val="11"/>
            <rFont val="Calibri"/>
            <family val="2"/>
            <charset val="238"/>
          </rPr>
          <t>SZV_F:ForrashianyUtem2</t>
        </r>
      </text>
    </comment>
    <comment ref="AU73" authorId="0" shapeId="0" xr:uid="{42F658DE-6E33-4DC5-BE90-C2183E7BE480}">
      <text>
        <r>
          <rPr>
            <sz val="11"/>
            <rFont val="Calibri"/>
            <family val="2"/>
            <charset val="238"/>
          </rPr>
          <t>SZV_F:Indokolas</t>
        </r>
      </text>
    </comment>
    <comment ref="AV73" authorId="0" shapeId="0" xr:uid="{D14F30E4-E398-4E6F-B9B0-B17734AF0076}">
      <text>
        <r>
          <rPr>
            <sz val="11"/>
            <rFont val="Calibri"/>
            <family val="2"/>
            <charset val="238"/>
          </rPr>
          <t>SZV_F:Megjegyzes</t>
        </r>
      </text>
    </comment>
    <comment ref="AW73" authorId="0" shapeId="0" xr:uid="{03720601-CA44-4F18-983D-9A4E35D1EE9F}">
      <text>
        <r>
          <rPr>
            <sz val="11"/>
            <rFont val="Calibri"/>
            <family val="2"/>
            <charset val="238"/>
          </rPr>
          <t>SZV_F:FeladatSorszam</t>
        </r>
      </text>
    </comment>
    <comment ref="AY73" authorId="0" shapeId="0" xr:uid="{B8FA4513-8DCD-432C-BFC7-37B1C0BD591F}">
      <text>
        <r>
          <rPr>
            <sz val="11"/>
            <rFont val="Calibri"/>
            <family val="2"/>
            <charset val="238"/>
          </rPr>
          <t>SZV_F:ISA</t>
        </r>
      </text>
    </comment>
    <comment ref="B74" authorId="0" shapeId="0" xr:uid="{BB32654F-98CD-4439-9D0B-A09FF7315FA3}">
      <text>
        <r>
          <rPr>
            <sz val="11"/>
            <rFont val="Calibri"/>
            <family val="2"/>
            <charset val="238"/>
          </rPr>
          <t>SZV_F:FontossagiSorrent</t>
        </r>
      </text>
    </comment>
    <comment ref="C74" authorId="0" shapeId="0" xr:uid="{7D30A7E9-C534-4AD5-B099-AD739C875220}">
      <text>
        <r>
          <rPr>
            <sz val="11"/>
            <rFont val="Calibri"/>
            <family val="2"/>
            <charset val="238"/>
          </rPr>
          <t>SZV_F:FeladatKategoria</t>
        </r>
      </text>
    </comment>
    <comment ref="D74" authorId="0" shapeId="0" xr:uid="{D4F3AFBB-F3BB-4E69-8407-A00D9B70412A}">
      <text>
        <r>
          <rPr>
            <sz val="11"/>
            <rFont val="Calibri"/>
            <family val="2"/>
            <charset val="238"/>
          </rPr>
          <t>SZV_F:FeladatMegnevezes</t>
        </r>
      </text>
    </comment>
    <comment ref="E74" authorId="0" shapeId="0" xr:uid="{32B99969-2BD7-411C-9931-24D576A62C3C}">
      <text>
        <r>
          <rPr>
            <sz val="11"/>
            <rFont val="Calibri"/>
            <family val="2"/>
            <charset val="238"/>
          </rPr>
          <t>SZV_F:ElviEngedelySzam</t>
        </r>
      </text>
    </comment>
    <comment ref="F74" authorId="0" shapeId="0" xr:uid="{96798020-1235-4ACE-870B-65A1FF3A7144}">
      <text>
        <r>
          <rPr>
            <sz val="11"/>
            <rFont val="Calibri"/>
            <family val="2"/>
            <charset val="238"/>
          </rPr>
          <t>SZV_F:VKR_Kod</t>
        </r>
      </text>
    </comment>
    <comment ref="G74" authorId="0" shapeId="0" xr:uid="{DE19F61E-B4B0-4FB2-A3AD-6851C14AB5B3}">
      <text>
        <r>
          <rPr>
            <sz val="11"/>
            <rFont val="Calibri"/>
            <family val="2"/>
            <charset val="238"/>
          </rPr>
          <t>SZV_F:VKR_Nev</t>
        </r>
      </text>
    </comment>
    <comment ref="H74" authorId="0" shapeId="0" xr:uid="{3451E331-5B4B-460F-BFBC-B5A35FF3FBD1}">
      <text>
        <r>
          <rPr>
            <sz val="11"/>
            <rFont val="Calibri"/>
            <family val="2"/>
            <charset val="238"/>
          </rPr>
          <t>SZV_F:FeladatAzonosito</t>
        </r>
      </text>
    </comment>
    <comment ref="I74" authorId="0" shapeId="0" xr:uid="{31CF718D-95A8-498A-B63B-20665D23F572}">
      <text>
        <r>
          <rPr>
            <sz val="11"/>
            <rFont val="Calibri"/>
            <family val="2"/>
            <charset val="238"/>
          </rPr>
          <t>SZV_F:EllatasiTerulet</t>
        </r>
      </text>
    </comment>
    <comment ref="J74" authorId="0" shapeId="0" xr:uid="{E9A955D0-B0A9-4ACA-9FCB-4FB05B63D676}">
      <text>
        <r>
          <rPr>
            <sz val="11"/>
            <rFont val="Calibri"/>
            <family val="2"/>
            <charset val="238"/>
          </rPr>
          <t>SZV_F:EllatasertFelelos</t>
        </r>
      </text>
    </comment>
    <comment ref="K74" authorId="0" shapeId="0" xr:uid="{52C499DE-0C09-4502-B34F-E0E4173829DB}">
      <text>
        <r>
          <rPr>
            <sz val="11"/>
            <rFont val="Calibri"/>
            <family val="2"/>
            <charset val="238"/>
          </rPr>
          <t>SZV_F:TervezettNettoKoltseg</t>
        </r>
      </text>
    </comment>
    <comment ref="L74" authorId="0" shapeId="0" xr:uid="{DAE040C6-6EC6-4FB5-B915-E15116EBEF36}">
      <text>
        <r>
          <rPr>
            <sz val="11"/>
            <rFont val="Calibri"/>
            <family val="2"/>
            <charset val="238"/>
          </rPr>
          <t>SZV_F:IdotartamKezdes</t>
        </r>
      </text>
    </comment>
    <comment ref="M74" authorId="0" shapeId="0" xr:uid="{6FB1F1EA-96FB-410F-A0AF-91240BF0451C}">
      <text>
        <r>
          <rPr>
            <sz val="11"/>
            <rFont val="Calibri"/>
            <family val="2"/>
            <charset val="238"/>
          </rPr>
          <t>SZV_F:IdotartamBefejezes</t>
        </r>
      </text>
    </comment>
    <comment ref="N74" authorId="0" shapeId="0" xr:uid="{6D6CE083-7603-42FA-A140-668FE33E0834}">
      <text>
        <r>
          <rPr>
            <sz val="11"/>
            <rFont val="Calibri"/>
            <family val="2"/>
            <charset val="238"/>
          </rPr>
          <t>SZV_F:NettoKoltsegUtem1</t>
        </r>
      </text>
    </comment>
    <comment ref="O74" authorId="0" shapeId="0" xr:uid="{5EE5379B-CD90-441E-8EA1-6B45BD8250E6}">
      <text>
        <r>
          <rPr>
            <sz val="11"/>
            <rFont val="Calibri"/>
            <family val="2"/>
            <charset val="238"/>
          </rPr>
          <t>SZV_F:NettoKoltsegUtem2</t>
        </r>
      </text>
    </comment>
    <comment ref="P74" authorId="0" shapeId="0" xr:uid="{9AD6BF70-FE4E-4A02-AF8F-15D24BF6670E}">
      <text>
        <r>
          <rPr>
            <sz val="11"/>
            <rFont val="Calibri"/>
            <family val="2"/>
            <charset val="238"/>
          </rPr>
          <t>SZV_F:EM_Melleklet2_KTG</t>
        </r>
      </text>
    </comment>
    <comment ref="R74" authorId="0" shapeId="0" xr:uid="{7D117FB2-945F-47AA-BA45-29CDDB7D76AE}">
      <text>
        <r>
          <rPr>
            <sz val="11"/>
            <rFont val="Calibri"/>
            <family val="2"/>
            <charset val="238"/>
          </rPr>
          <t>SZV_F:HDUtem1</t>
        </r>
      </text>
    </comment>
    <comment ref="S74" authorId="0" shapeId="0" xr:uid="{E54AC524-C219-404F-8E44-06BAC4F89215}">
      <text>
        <r>
          <rPr>
            <sz val="11"/>
            <rFont val="Calibri"/>
            <family val="2"/>
            <charset val="238"/>
          </rPr>
          <t>SZV_F:ECSUtem1</t>
        </r>
      </text>
    </comment>
    <comment ref="T74" authorId="0" shapeId="0" xr:uid="{94F1C20A-D337-409A-AF64-B06958B9D7A4}">
      <text>
        <r>
          <rPr>
            <sz val="11"/>
            <rFont val="Calibri"/>
            <family val="2"/>
            <charset val="238"/>
          </rPr>
          <t>SZV_F:KFHUtem1</t>
        </r>
      </text>
    </comment>
    <comment ref="U74" authorId="0" shapeId="0" xr:uid="{7B0C20EC-4DEB-43A8-9540-824944933B39}">
      <text>
        <r>
          <rPr>
            <sz val="11"/>
            <rFont val="Calibri"/>
            <family val="2"/>
            <charset val="238"/>
          </rPr>
          <t>SZV_F:Egyeb_SajatUtem1</t>
        </r>
      </text>
    </comment>
    <comment ref="V74" authorId="0" shapeId="0" xr:uid="{4C4D904B-5444-40C8-B68E-6530565A715D}">
      <text>
        <r>
          <rPr>
            <sz val="11"/>
            <rFont val="Calibri"/>
            <family val="2"/>
            <charset val="238"/>
          </rPr>
          <t>SZV_F:DijUtem1</t>
        </r>
      </text>
    </comment>
    <comment ref="W74" authorId="0" shapeId="0" xr:uid="{EF9F692D-87DE-4779-9263-B471BD6E0011}">
      <text>
        <r>
          <rPr>
            <sz val="11"/>
            <rFont val="Calibri"/>
            <family val="2"/>
            <charset val="238"/>
          </rPr>
          <t>SZV_F:EM_Melleklet1_Utem1</t>
        </r>
      </text>
    </comment>
    <comment ref="X74" authorId="0" shapeId="0" xr:uid="{89CDFB08-1C49-49E5-8AA5-09AD3F12B6B3}">
      <text>
        <r>
          <rPr>
            <sz val="11"/>
            <rFont val="Calibri"/>
            <family val="2"/>
            <charset val="238"/>
          </rPr>
          <t>SZV_F:EgyebAllamiUtem1</t>
        </r>
      </text>
    </comment>
    <comment ref="Y74" authorId="0" shapeId="0" xr:uid="{BD551F65-87AD-4E58-BF83-1DDEBDE3257C}">
      <text>
        <r>
          <rPr>
            <sz val="11"/>
            <rFont val="Calibri"/>
            <family val="2"/>
            <charset val="238"/>
          </rPr>
          <t>SZV_F:OnkormanyzatiUtem1</t>
        </r>
      </text>
    </comment>
    <comment ref="Z74" authorId="0" shapeId="0" xr:uid="{D0306D40-29FF-48E5-B5C3-A17A8390CE94}">
      <text>
        <r>
          <rPr>
            <sz val="11"/>
            <rFont val="Calibri"/>
            <family val="2"/>
            <charset val="238"/>
          </rPr>
          <t>SZV_F:EUUtem1</t>
        </r>
      </text>
    </comment>
    <comment ref="AA74" authorId="0" shapeId="0" xr:uid="{4C89117C-C992-4FBE-9056-5D3DFDDF2C1B}">
      <text>
        <r>
          <rPr>
            <sz val="11"/>
            <rFont val="Calibri"/>
            <family val="2"/>
            <charset val="238"/>
          </rPr>
          <t>SZV_F:EgyebUtem1</t>
        </r>
      </text>
    </comment>
    <comment ref="AB74" authorId="0" shapeId="0" xr:uid="{F9AABAAA-50A0-4DDB-BD44-A0514A5DB973}">
      <text>
        <r>
          <rPr>
            <sz val="11"/>
            <rFont val="Calibri"/>
            <family val="2"/>
            <charset val="238"/>
          </rPr>
          <t>SZV_F:HitelKotvenyUtem1</t>
        </r>
      </text>
    </comment>
    <comment ref="AC74" authorId="0" shapeId="0" xr:uid="{EA0740A9-7F14-4C89-A374-3A6BA009E593}">
      <text>
        <r>
          <rPr>
            <sz val="11"/>
            <rFont val="Calibri"/>
            <family val="2"/>
            <charset val="238"/>
          </rPr>
          <t>SZV_F:OsszesenUtem1</t>
        </r>
      </text>
    </comment>
    <comment ref="AF74" authorId="0" shapeId="0" xr:uid="{9F8571C9-121A-4ED9-9CC5-DF69FCE31EBD}">
      <text>
        <r>
          <rPr>
            <sz val="11"/>
            <rFont val="Calibri"/>
            <family val="2"/>
            <charset val="238"/>
          </rPr>
          <t>SZV_F:HDUtem2</t>
        </r>
      </text>
    </comment>
    <comment ref="AG74" authorId="0" shapeId="0" xr:uid="{A1528062-37F8-41D9-9B00-A0038411CEBE}">
      <text>
        <r>
          <rPr>
            <sz val="11"/>
            <rFont val="Calibri"/>
            <family val="2"/>
            <charset val="238"/>
          </rPr>
          <t>SZV_F:ECSUtem2</t>
        </r>
      </text>
    </comment>
    <comment ref="AH74" authorId="0" shapeId="0" xr:uid="{72D85B40-E914-4DF4-B0DA-B4FC76D991C6}">
      <text>
        <r>
          <rPr>
            <sz val="11"/>
            <rFont val="Calibri"/>
            <family val="2"/>
            <charset val="238"/>
          </rPr>
          <t>SZV_F:KFHUtem2</t>
        </r>
      </text>
    </comment>
    <comment ref="AI74" authorId="0" shapeId="0" xr:uid="{F62B883B-BA6E-46B2-9495-E32A5C51AD9E}">
      <text>
        <r>
          <rPr>
            <sz val="11"/>
            <rFont val="Calibri"/>
            <family val="2"/>
            <charset val="238"/>
          </rPr>
          <t>SZV_F:Egyeb_SajatUtem2</t>
        </r>
      </text>
    </comment>
    <comment ref="AJ74" authorId="0" shapeId="0" xr:uid="{0B48F4D8-D110-49DF-A5F6-462FCC0DE343}">
      <text>
        <r>
          <rPr>
            <sz val="11"/>
            <rFont val="Calibri"/>
            <family val="2"/>
            <charset val="238"/>
          </rPr>
          <t>SZV_F:DijUtem2</t>
        </r>
      </text>
    </comment>
    <comment ref="AK74" authorId="0" shapeId="0" xr:uid="{0C5FC204-FD58-46E4-B80B-24C7D7D704D2}">
      <text>
        <r>
          <rPr>
            <sz val="11"/>
            <rFont val="Calibri"/>
            <family val="2"/>
            <charset val="238"/>
          </rPr>
          <t>SZV_F:EM_Melleklet1_Utem2</t>
        </r>
      </text>
    </comment>
    <comment ref="AL74" authorId="0" shapeId="0" xr:uid="{36890B89-0A20-407F-9811-8D2A44378BB2}">
      <text>
        <r>
          <rPr>
            <sz val="11"/>
            <rFont val="Calibri"/>
            <family val="2"/>
            <charset val="238"/>
          </rPr>
          <t>SZV_F:EgyebAllamiUtem2</t>
        </r>
      </text>
    </comment>
    <comment ref="AM74" authorId="0" shapeId="0" xr:uid="{A19BB983-7B10-432E-8869-8621C865C197}">
      <text>
        <r>
          <rPr>
            <sz val="11"/>
            <rFont val="Calibri"/>
            <family val="2"/>
            <charset val="238"/>
          </rPr>
          <t>SZV_F:OnkormanyzatiUtem2</t>
        </r>
      </text>
    </comment>
    <comment ref="AN74" authorId="0" shapeId="0" xr:uid="{93A21154-F405-46DE-9BE1-6118C6FA48D2}">
      <text>
        <r>
          <rPr>
            <sz val="11"/>
            <rFont val="Calibri"/>
            <family val="2"/>
            <charset val="238"/>
          </rPr>
          <t>SZV_F:EUUtem2</t>
        </r>
      </text>
    </comment>
    <comment ref="AO74" authorId="0" shapeId="0" xr:uid="{05D8EBC3-7BB6-4324-816A-1CC80AFD1C72}">
      <text>
        <r>
          <rPr>
            <sz val="11"/>
            <rFont val="Calibri"/>
            <family val="2"/>
            <charset val="238"/>
          </rPr>
          <t>SZV_F:EgyebUtem2</t>
        </r>
      </text>
    </comment>
    <comment ref="AP74" authorId="0" shapeId="0" xr:uid="{C03E79F1-DBAF-49C9-892F-D7EFEBAE545C}">
      <text>
        <r>
          <rPr>
            <sz val="11"/>
            <rFont val="Calibri"/>
            <family val="2"/>
            <charset val="238"/>
          </rPr>
          <t>SZV_F:HitelKotvenyUtem2</t>
        </r>
      </text>
    </comment>
    <comment ref="AQ74" authorId="0" shapeId="0" xr:uid="{666DEF33-690C-4783-ADDC-1116D16EC0DB}">
      <text>
        <r>
          <rPr>
            <sz val="11"/>
            <rFont val="Calibri"/>
            <family val="2"/>
            <charset val="238"/>
          </rPr>
          <t>SZV_F:OsszesenUtem2</t>
        </r>
      </text>
    </comment>
    <comment ref="AR74" authorId="0" shapeId="0" xr:uid="{8606D1B3-904E-4D85-9F40-FF5F8322E92F}">
      <text>
        <r>
          <rPr>
            <sz val="11"/>
            <rFont val="Calibri"/>
            <family val="2"/>
            <charset val="238"/>
          </rPr>
          <t>SZV_F:ForrashianyUtem2</t>
        </r>
      </text>
    </comment>
    <comment ref="AU74" authorId="0" shapeId="0" xr:uid="{9C0F889E-D8C6-4B12-8B34-3C3EE97E4C1B}">
      <text>
        <r>
          <rPr>
            <sz val="11"/>
            <rFont val="Calibri"/>
            <family val="2"/>
            <charset val="238"/>
          </rPr>
          <t>SZV_F:Indokolas</t>
        </r>
      </text>
    </comment>
    <comment ref="AV74" authorId="0" shapeId="0" xr:uid="{FA50DD79-4BE9-42B2-BE30-9C5CC4D36352}">
      <text>
        <r>
          <rPr>
            <sz val="11"/>
            <rFont val="Calibri"/>
            <family val="2"/>
            <charset val="238"/>
          </rPr>
          <t>SZV_F:Megjegyzes</t>
        </r>
      </text>
    </comment>
    <comment ref="AW74" authorId="0" shapeId="0" xr:uid="{871DE49C-4436-4BD9-838C-E0253D9814F9}">
      <text>
        <r>
          <rPr>
            <sz val="11"/>
            <rFont val="Calibri"/>
            <family val="2"/>
            <charset val="238"/>
          </rPr>
          <t>SZV_F:FeladatSorszam</t>
        </r>
      </text>
    </comment>
    <comment ref="AY74" authorId="0" shapeId="0" xr:uid="{4046AD1A-412D-45DD-B452-01B911FBC0CE}">
      <text>
        <r>
          <rPr>
            <sz val="11"/>
            <rFont val="Calibri"/>
            <family val="2"/>
            <charset val="238"/>
          </rPr>
          <t>SZV_F:ISA</t>
        </r>
      </text>
    </comment>
    <comment ref="B75" authorId="0" shapeId="0" xr:uid="{C4FE54EF-9E00-4BD6-9BE0-234B7EDEDCA4}">
      <text>
        <r>
          <rPr>
            <sz val="11"/>
            <rFont val="Calibri"/>
            <family val="2"/>
            <charset val="238"/>
          </rPr>
          <t>SZV_F:FontossagiSorrent</t>
        </r>
      </text>
    </comment>
    <comment ref="C75" authorId="0" shapeId="0" xr:uid="{66083B8D-C8C9-4E21-903F-1F689A72DFA2}">
      <text>
        <r>
          <rPr>
            <sz val="11"/>
            <rFont val="Calibri"/>
            <family val="2"/>
            <charset val="238"/>
          </rPr>
          <t>SZV_F:FeladatKategoria</t>
        </r>
      </text>
    </comment>
    <comment ref="D75" authorId="0" shapeId="0" xr:uid="{9D0933D5-4E7D-4256-BFFF-7D8E63478591}">
      <text>
        <r>
          <rPr>
            <sz val="11"/>
            <rFont val="Calibri"/>
            <family val="2"/>
            <charset val="238"/>
          </rPr>
          <t>SZV_F:FeladatMegnevezes</t>
        </r>
      </text>
    </comment>
    <comment ref="E75" authorId="0" shapeId="0" xr:uid="{B3684917-470B-43D3-A8C1-51FCAD3A6439}">
      <text>
        <r>
          <rPr>
            <sz val="11"/>
            <rFont val="Calibri"/>
            <family val="2"/>
            <charset val="238"/>
          </rPr>
          <t>SZV_F:ElviEngedelySzam</t>
        </r>
      </text>
    </comment>
    <comment ref="F75" authorId="0" shapeId="0" xr:uid="{F8BAFCFC-DB8F-42C8-B053-62C9F0049E03}">
      <text>
        <r>
          <rPr>
            <sz val="11"/>
            <rFont val="Calibri"/>
            <family val="2"/>
            <charset val="238"/>
          </rPr>
          <t>SZV_F:VKR_Kod</t>
        </r>
      </text>
    </comment>
    <comment ref="G75" authorId="0" shapeId="0" xr:uid="{C67DEE76-098C-4D11-B61E-54D1372B5FA3}">
      <text>
        <r>
          <rPr>
            <sz val="11"/>
            <rFont val="Calibri"/>
            <family val="2"/>
            <charset val="238"/>
          </rPr>
          <t>SZV_F:VKR_Nev</t>
        </r>
      </text>
    </comment>
    <comment ref="H75" authorId="0" shapeId="0" xr:uid="{63131B3D-DF83-4551-B057-EED7C93A1A17}">
      <text>
        <r>
          <rPr>
            <sz val="11"/>
            <rFont val="Calibri"/>
            <family val="2"/>
            <charset val="238"/>
          </rPr>
          <t>SZV_F:FeladatAzonosito</t>
        </r>
      </text>
    </comment>
    <comment ref="I75" authorId="0" shapeId="0" xr:uid="{F01650D8-51D1-4903-B62C-0B824E5EED62}">
      <text>
        <r>
          <rPr>
            <sz val="11"/>
            <rFont val="Calibri"/>
            <family val="2"/>
            <charset val="238"/>
          </rPr>
          <t>SZV_F:EllatasiTerulet</t>
        </r>
      </text>
    </comment>
    <comment ref="J75" authorId="0" shapeId="0" xr:uid="{6FD27812-39A2-4A78-838D-64555DC2B641}">
      <text>
        <r>
          <rPr>
            <sz val="11"/>
            <rFont val="Calibri"/>
            <family val="2"/>
            <charset val="238"/>
          </rPr>
          <t>SZV_F:EllatasertFelelos</t>
        </r>
      </text>
    </comment>
    <comment ref="K75" authorId="0" shapeId="0" xr:uid="{C6485420-CEB2-4B98-8AB7-8F33A499B207}">
      <text>
        <r>
          <rPr>
            <sz val="11"/>
            <rFont val="Calibri"/>
            <family val="2"/>
            <charset val="238"/>
          </rPr>
          <t>SZV_F:TervezettNettoKoltseg</t>
        </r>
      </text>
    </comment>
    <comment ref="L75" authorId="0" shapeId="0" xr:uid="{A2E85A3F-83D3-4EAF-B9F8-4B4C9D71A2AB}">
      <text>
        <r>
          <rPr>
            <sz val="11"/>
            <rFont val="Calibri"/>
            <family val="2"/>
            <charset val="238"/>
          </rPr>
          <t>SZV_F:IdotartamKezdes</t>
        </r>
      </text>
    </comment>
    <comment ref="M75" authorId="0" shapeId="0" xr:uid="{1EFEBCB3-B323-4398-9D65-CDE2DB2A404C}">
      <text>
        <r>
          <rPr>
            <sz val="11"/>
            <rFont val="Calibri"/>
            <family val="2"/>
            <charset val="238"/>
          </rPr>
          <t>SZV_F:IdotartamBefejezes</t>
        </r>
      </text>
    </comment>
    <comment ref="N75" authorId="0" shapeId="0" xr:uid="{921B448A-47B4-4F20-83D4-DB79F08C1469}">
      <text>
        <r>
          <rPr>
            <sz val="11"/>
            <rFont val="Calibri"/>
            <family val="2"/>
            <charset val="238"/>
          </rPr>
          <t>SZV_F:NettoKoltsegUtem1</t>
        </r>
      </text>
    </comment>
    <comment ref="O75" authorId="0" shapeId="0" xr:uid="{1F1C2DD9-84C1-49C8-B938-5350283CF4A8}">
      <text>
        <r>
          <rPr>
            <sz val="11"/>
            <rFont val="Calibri"/>
            <family val="2"/>
            <charset val="238"/>
          </rPr>
          <t>SZV_F:NettoKoltsegUtem2</t>
        </r>
      </text>
    </comment>
    <comment ref="P75" authorId="0" shapeId="0" xr:uid="{AE6DC9AE-3348-4B41-88F4-464B8A69174B}">
      <text>
        <r>
          <rPr>
            <sz val="11"/>
            <rFont val="Calibri"/>
            <family val="2"/>
            <charset val="238"/>
          </rPr>
          <t>SZV_F:EM_Melleklet2_KTG</t>
        </r>
      </text>
    </comment>
    <comment ref="R75" authorId="0" shapeId="0" xr:uid="{E86876A0-A8E5-43B4-8788-E58792095D9C}">
      <text>
        <r>
          <rPr>
            <sz val="11"/>
            <rFont val="Calibri"/>
            <family val="2"/>
            <charset val="238"/>
          </rPr>
          <t>SZV_F:HDUtem1</t>
        </r>
      </text>
    </comment>
    <comment ref="S75" authorId="0" shapeId="0" xr:uid="{2378DB24-B7A7-4E69-ADAF-C437063F6C92}">
      <text>
        <r>
          <rPr>
            <sz val="11"/>
            <rFont val="Calibri"/>
            <family val="2"/>
            <charset val="238"/>
          </rPr>
          <t>SZV_F:ECSUtem1</t>
        </r>
      </text>
    </comment>
    <comment ref="T75" authorId="0" shapeId="0" xr:uid="{7844AF9F-876D-4E6E-8AF8-59D458770659}">
      <text>
        <r>
          <rPr>
            <sz val="11"/>
            <rFont val="Calibri"/>
            <family val="2"/>
            <charset val="238"/>
          </rPr>
          <t>SZV_F:KFHUtem1</t>
        </r>
      </text>
    </comment>
    <comment ref="U75" authorId="0" shapeId="0" xr:uid="{4CC768D6-7402-4499-8D79-3A26E711BDB5}">
      <text>
        <r>
          <rPr>
            <sz val="11"/>
            <rFont val="Calibri"/>
            <family val="2"/>
            <charset val="238"/>
          </rPr>
          <t>SZV_F:Egyeb_SajatUtem1</t>
        </r>
      </text>
    </comment>
    <comment ref="V75" authorId="0" shapeId="0" xr:uid="{06FBC90B-AB28-4C00-ABF4-5359CAD0067C}">
      <text>
        <r>
          <rPr>
            <sz val="11"/>
            <rFont val="Calibri"/>
            <family val="2"/>
            <charset val="238"/>
          </rPr>
          <t>SZV_F:DijUtem1</t>
        </r>
      </text>
    </comment>
    <comment ref="W75" authorId="0" shapeId="0" xr:uid="{92453009-32EF-4E4C-8983-544E5172EABD}">
      <text>
        <r>
          <rPr>
            <sz val="11"/>
            <rFont val="Calibri"/>
            <family val="2"/>
            <charset val="238"/>
          </rPr>
          <t>SZV_F:EM_Melleklet1_Utem1</t>
        </r>
      </text>
    </comment>
    <comment ref="X75" authorId="0" shapeId="0" xr:uid="{09FEA60F-F115-4DEF-A9D2-DA138D5C3F81}">
      <text>
        <r>
          <rPr>
            <sz val="11"/>
            <rFont val="Calibri"/>
            <family val="2"/>
            <charset val="238"/>
          </rPr>
          <t>SZV_F:EgyebAllamiUtem1</t>
        </r>
      </text>
    </comment>
    <comment ref="Y75" authorId="0" shapeId="0" xr:uid="{140009D9-DA83-4FD8-BA7B-DAE477820CBA}">
      <text>
        <r>
          <rPr>
            <sz val="11"/>
            <rFont val="Calibri"/>
            <family val="2"/>
            <charset val="238"/>
          </rPr>
          <t>SZV_F:OnkormanyzatiUtem1</t>
        </r>
      </text>
    </comment>
    <comment ref="Z75" authorId="0" shapeId="0" xr:uid="{2483F81B-0C01-48B6-9890-70FE6628F4B8}">
      <text>
        <r>
          <rPr>
            <sz val="11"/>
            <rFont val="Calibri"/>
            <family val="2"/>
            <charset val="238"/>
          </rPr>
          <t>SZV_F:EUUtem1</t>
        </r>
      </text>
    </comment>
    <comment ref="AA75" authorId="0" shapeId="0" xr:uid="{D9AA01F8-5F1C-4802-BEB1-435558479AC9}">
      <text>
        <r>
          <rPr>
            <sz val="11"/>
            <rFont val="Calibri"/>
            <family val="2"/>
            <charset val="238"/>
          </rPr>
          <t>SZV_F:EgyebUtem1</t>
        </r>
      </text>
    </comment>
    <comment ref="AB75" authorId="0" shapeId="0" xr:uid="{15510547-4AFE-4C4D-A43D-FBE3BE7DD260}">
      <text>
        <r>
          <rPr>
            <sz val="11"/>
            <rFont val="Calibri"/>
            <family val="2"/>
            <charset val="238"/>
          </rPr>
          <t>SZV_F:HitelKotvenyUtem1</t>
        </r>
      </text>
    </comment>
    <comment ref="AC75" authorId="0" shapeId="0" xr:uid="{36C78069-E6D7-428C-A907-C1A9E1988A9E}">
      <text>
        <r>
          <rPr>
            <sz val="11"/>
            <rFont val="Calibri"/>
            <family val="2"/>
            <charset val="238"/>
          </rPr>
          <t>SZV_F:OsszesenUtem1</t>
        </r>
      </text>
    </comment>
    <comment ref="AF75" authorId="0" shapeId="0" xr:uid="{B2E13378-0611-430C-A87B-EFBC30EA8061}">
      <text>
        <r>
          <rPr>
            <sz val="11"/>
            <rFont val="Calibri"/>
            <family val="2"/>
            <charset val="238"/>
          </rPr>
          <t>SZV_F:HDUtem2</t>
        </r>
      </text>
    </comment>
    <comment ref="AG75" authorId="0" shapeId="0" xr:uid="{B8C4B54E-1B65-49D4-829C-8EFD66E51D29}">
      <text>
        <r>
          <rPr>
            <sz val="11"/>
            <rFont val="Calibri"/>
            <family val="2"/>
            <charset val="238"/>
          </rPr>
          <t>SZV_F:ECSUtem2</t>
        </r>
      </text>
    </comment>
    <comment ref="AH75" authorId="0" shapeId="0" xr:uid="{21BBC11B-203E-4BE9-B24E-8AB31611497E}">
      <text>
        <r>
          <rPr>
            <sz val="11"/>
            <rFont val="Calibri"/>
            <family val="2"/>
            <charset val="238"/>
          </rPr>
          <t>SZV_F:KFHUtem2</t>
        </r>
      </text>
    </comment>
    <comment ref="AI75" authorId="0" shapeId="0" xr:uid="{EE677B7D-0EF4-4C47-8348-6B027A265F9D}">
      <text>
        <r>
          <rPr>
            <sz val="11"/>
            <rFont val="Calibri"/>
            <family val="2"/>
            <charset val="238"/>
          </rPr>
          <t>SZV_F:Egyeb_SajatUtem2</t>
        </r>
      </text>
    </comment>
    <comment ref="AJ75" authorId="0" shapeId="0" xr:uid="{2F525698-D247-4147-98E8-5C132D5AB2D3}">
      <text>
        <r>
          <rPr>
            <sz val="11"/>
            <rFont val="Calibri"/>
            <family val="2"/>
            <charset val="238"/>
          </rPr>
          <t>SZV_F:DijUtem2</t>
        </r>
      </text>
    </comment>
    <comment ref="AK75" authorId="0" shapeId="0" xr:uid="{DBFE0B45-4297-487A-9644-58B9020293C6}">
      <text>
        <r>
          <rPr>
            <sz val="11"/>
            <rFont val="Calibri"/>
            <family val="2"/>
            <charset val="238"/>
          </rPr>
          <t>SZV_F:EM_Melleklet1_Utem2</t>
        </r>
      </text>
    </comment>
    <comment ref="AL75" authorId="0" shapeId="0" xr:uid="{6C066D26-AD31-4B77-AB0A-F0A7F0BD28AB}">
      <text>
        <r>
          <rPr>
            <sz val="11"/>
            <rFont val="Calibri"/>
            <family val="2"/>
            <charset val="238"/>
          </rPr>
          <t>SZV_F:EgyebAllamiUtem2</t>
        </r>
      </text>
    </comment>
    <comment ref="AM75" authorId="0" shapeId="0" xr:uid="{ED6064D8-66F6-4948-AB65-C4338E426DC4}">
      <text>
        <r>
          <rPr>
            <sz val="11"/>
            <rFont val="Calibri"/>
            <family val="2"/>
            <charset val="238"/>
          </rPr>
          <t>SZV_F:OnkormanyzatiUtem2</t>
        </r>
      </text>
    </comment>
    <comment ref="AN75" authorId="0" shapeId="0" xr:uid="{C445DECA-805E-472E-AFA6-FE90CFFC5665}">
      <text>
        <r>
          <rPr>
            <sz val="11"/>
            <rFont val="Calibri"/>
            <family val="2"/>
            <charset val="238"/>
          </rPr>
          <t>SZV_F:EUUtem2</t>
        </r>
      </text>
    </comment>
    <comment ref="AO75" authorId="0" shapeId="0" xr:uid="{E60CFD2F-7B82-4A90-9319-5EB97C00E437}">
      <text>
        <r>
          <rPr>
            <sz val="11"/>
            <rFont val="Calibri"/>
            <family val="2"/>
            <charset val="238"/>
          </rPr>
          <t>SZV_F:EgyebUtem2</t>
        </r>
      </text>
    </comment>
    <comment ref="AP75" authorId="0" shapeId="0" xr:uid="{D3300C54-50A6-48E9-B90E-21CB86A5DAEB}">
      <text>
        <r>
          <rPr>
            <sz val="11"/>
            <rFont val="Calibri"/>
            <family val="2"/>
            <charset val="238"/>
          </rPr>
          <t>SZV_F:HitelKotvenyUtem2</t>
        </r>
      </text>
    </comment>
    <comment ref="AQ75" authorId="0" shapeId="0" xr:uid="{70DB1C98-6FA6-4768-9F32-7ECED9E411C0}">
      <text>
        <r>
          <rPr>
            <sz val="11"/>
            <rFont val="Calibri"/>
            <family val="2"/>
            <charset val="238"/>
          </rPr>
          <t>SZV_F:OsszesenUtem2</t>
        </r>
      </text>
    </comment>
    <comment ref="AR75" authorId="0" shapeId="0" xr:uid="{A5AE7092-8143-4420-8589-40A5A03E23D0}">
      <text>
        <r>
          <rPr>
            <sz val="11"/>
            <rFont val="Calibri"/>
            <family val="2"/>
            <charset val="238"/>
          </rPr>
          <t>SZV_F:ForrashianyUtem2</t>
        </r>
      </text>
    </comment>
    <comment ref="AU75" authorId="0" shapeId="0" xr:uid="{46DD0149-C4A2-4793-94C4-99F94C5ED8D8}">
      <text>
        <r>
          <rPr>
            <sz val="11"/>
            <rFont val="Calibri"/>
            <family val="2"/>
            <charset val="238"/>
          </rPr>
          <t>SZV_F:Indokolas</t>
        </r>
      </text>
    </comment>
    <comment ref="AV75" authorId="0" shapeId="0" xr:uid="{45F88331-22BD-4F7C-8C31-C8BFFC79CEEC}">
      <text>
        <r>
          <rPr>
            <sz val="11"/>
            <rFont val="Calibri"/>
            <family val="2"/>
            <charset val="238"/>
          </rPr>
          <t>SZV_F:Megjegyzes</t>
        </r>
      </text>
    </comment>
    <comment ref="AW75" authorId="0" shapeId="0" xr:uid="{E94B7976-D325-4422-BF02-28FDC398B718}">
      <text>
        <r>
          <rPr>
            <sz val="11"/>
            <rFont val="Calibri"/>
            <family val="2"/>
            <charset val="238"/>
          </rPr>
          <t>SZV_F:FeladatSorszam</t>
        </r>
      </text>
    </comment>
    <comment ref="AY75" authorId="0" shapeId="0" xr:uid="{8CD842A6-5D83-428C-84D3-760CE66AE80E}">
      <text>
        <r>
          <rPr>
            <sz val="11"/>
            <rFont val="Calibri"/>
            <family val="2"/>
            <charset val="238"/>
          </rPr>
          <t>SZV_F:ISA</t>
        </r>
      </text>
    </comment>
    <comment ref="B76" authorId="0" shapeId="0" xr:uid="{D1FA8BDB-E50C-432A-94BA-3809F3322BD0}">
      <text>
        <r>
          <rPr>
            <sz val="11"/>
            <rFont val="Calibri"/>
            <family val="2"/>
            <charset val="238"/>
          </rPr>
          <t>SZV_F:FontossagiSorrent</t>
        </r>
      </text>
    </comment>
    <comment ref="C76" authorId="0" shapeId="0" xr:uid="{263EC309-2CA0-4546-A965-F14F2AC46072}">
      <text>
        <r>
          <rPr>
            <sz val="11"/>
            <rFont val="Calibri"/>
            <family val="2"/>
            <charset val="238"/>
          </rPr>
          <t>SZV_F:FeladatKategoria</t>
        </r>
      </text>
    </comment>
    <comment ref="D76" authorId="0" shapeId="0" xr:uid="{C26FDD2F-799D-4860-8E61-DEE12D9A4B2E}">
      <text>
        <r>
          <rPr>
            <sz val="11"/>
            <rFont val="Calibri"/>
            <family val="2"/>
            <charset val="238"/>
          </rPr>
          <t>SZV_F:FeladatMegnevezes</t>
        </r>
      </text>
    </comment>
    <comment ref="E76" authorId="0" shapeId="0" xr:uid="{F1D21B4A-5B17-453E-8538-83C859323F8E}">
      <text>
        <r>
          <rPr>
            <sz val="11"/>
            <rFont val="Calibri"/>
            <family val="2"/>
            <charset val="238"/>
          </rPr>
          <t>SZV_F:ElviEngedelySzam</t>
        </r>
      </text>
    </comment>
    <comment ref="F76" authorId="0" shapeId="0" xr:uid="{117CEFF2-179A-44FD-BC0F-048C0DAA255C}">
      <text>
        <r>
          <rPr>
            <sz val="11"/>
            <rFont val="Calibri"/>
            <family val="2"/>
            <charset val="238"/>
          </rPr>
          <t>SZV_F:VKR_Kod</t>
        </r>
      </text>
    </comment>
    <comment ref="G76" authorId="0" shapeId="0" xr:uid="{5C02E4A9-3D09-43AA-B00F-644DF182EF7D}">
      <text>
        <r>
          <rPr>
            <sz val="11"/>
            <rFont val="Calibri"/>
            <family val="2"/>
            <charset val="238"/>
          </rPr>
          <t>SZV_F:VKR_Nev</t>
        </r>
      </text>
    </comment>
    <comment ref="H76" authorId="0" shapeId="0" xr:uid="{0352DCC9-84AF-4182-9D7C-D1E7E97ED93D}">
      <text>
        <r>
          <rPr>
            <sz val="11"/>
            <rFont val="Calibri"/>
            <family val="2"/>
            <charset val="238"/>
          </rPr>
          <t>SZV_F:FeladatAzonosito</t>
        </r>
      </text>
    </comment>
    <comment ref="I76" authorId="0" shapeId="0" xr:uid="{2C8EB3A0-6D22-4296-B2C6-870BF36C52E3}">
      <text>
        <r>
          <rPr>
            <sz val="11"/>
            <rFont val="Calibri"/>
            <family val="2"/>
            <charset val="238"/>
          </rPr>
          <t>SZV_F:EllatasiTerulet</t>
        </r>
      </text>
    </comment>
    <comment ref="J76" authorId="0" shapeId="0" xr:uid="{F48A3C03-EF8E-4764-BA8B-4F5EACAB0A9E}">
      <text>
        <r>
          <rPr>
            <sz val="11"/>
            <rFont val="Calibri"/>
            <family val="2"/>
            <charset val="238"/>
          </rPr>
          <t>SZV_F:EllatasertFelelos</t>
        </r>
      </text>
    </comment>
    <comment ref="K76" authorId="0" shapeId="0" xr:uid="{CDAB8BBF-C0C7-4A88-9071-763FE9A98C03}">
      <text>
        <r>
          <rPr>
            <sz val="11"/>
            <rFont val="Calibri"/>
            <family val="2"/>
            <charset val="238"/>
          </rPr>
          <t>SZV_F:TervezettNettoKoltseg</t>
        </r>
      </text>
    </comment>
    <comment ref="L76" authorId="0" shapeId="0" xr:uid="{88336DD5-4770-4DEF-B403-8D2EFF95E698}">
      <text>
        <r>
          <rPr>
            <sz val="11"/>
            <rFont val="Calibri"/>
            <family val="2"/>
            <charset val="238"/>
          </rPr>
          <t>SZV_F:IdotartamKezdes</t>
        </r>
      </text>
    </comment>
    <comment ref="M76" authorId="0" shapeId="0" xr:uid="{DAFC8804-312D-4BD5-A5E8-D814C4A79E27}">
      <text>
        <r>
          <rPr>
            <sz val="11"/>
            <rFont val="Calibri"/>
            <family val="2"/>
            <charset val="238"/>
          </rPr>
          <t>SZV_F:IdotartamBefejezes</t>
        </r>
      </text>
    </comment>
    <comment ref="N76" authorId="0" shapeId="0" xr:uid="{BA7D0B1C-27EB-4968-B141-1274A9BA3E34}">
      <text>
        <r>
          <rPr>
            <sz val="11"/>
            <rFont val="Calibri"/>
            <family val="2"/>
            <charset val="238"/>
          </rPr>
          <t>SZV_F:NettoKoltsegUtem1</t>
        </r>
      </text>
    </comment>
    <comment ref="O76" authorId="0" shapeId="0" xr:uid="{F6F84305-9811-43B0-9F02-B0381A5F23FD}">
      <text>
        <r>
          <rPr>
            <sz val="11"/>
            <rFont val="Calibri"/>
            <family val="2"/>
            <charset val="238"/>
          </rPr>
          <t>SZV_F:NettoKoltsegUtem2</t>
        </r>
      </text>
    </comment>
    <comment ref="P76" authorId="0" shapeId="0" xr:uid="{52A4236E-B492-41ED-B25D-CD18B1E92000}">
      <text>
        <r>
          <rPr>
            <sz val="11"/>
            <rFont val="Calibri"/>
            <family val="2"/>
            <charset val="238"/>
          </rPr>
          <t>SZV_F:EM_Melleklet2_KTG</t>
        </r>
      </text>
    </comment>
    <comment ref="R76" authorId="0" shapeId="0" xr:uid="{CBA7580A-828E-4F42-9085-256F4487F637}">
      <text>
        <r>
          <rPr>
            <sz val="11"/>
            <rFont val="Calibri"/>
            <family val="2"/>
            <charset val="238"/>
          </rPr>
          <t>SZV_F:HDUtem1</t>
        </r>
      </text>
    </comment>
    <comment ref="S76" authorId="0" shapeId="0" xr:uid="{9AB02ECB-B80D-4AC4-9102-9A9EE3C307D1}">
      <text>
        <r>
          <rPr>
            <sz val="11"/>
            <rFont val="Calibri"/>
            <family val="2"/>
            <charset val="238"/>
          </rPr>
          <t>SZV_F:ECSUtem1</t>
        </r>
      </text>
    </comment>
    <comment ref="T76" authorId="0" shapeId="0" xr:uid="{8D009EAF-1354-4F7D-9751-955BED77F71B}">
      <text>
        <r>
          <rPr>
            <sz val="11"/>
            <rFont val="Calibri"/>
            <family val="2"/>
            <charset val="238"/>
          </rPr>
          <t>SZV_F:KFHUtem1</t>
        </r>
      </text>
    </comment>
    <comment ref="U76" authorId="0" shapeId="0" xr:uid="{88130272-E5A7-4BEF-BB97-38027E85DAC2}">
      <text>
        <r>
          <rPr>
            <sz val="11"/>
            <rFont val="Calibri"/>
            <family val="2"/>
            <charset val="238"/>
          </rPr>
          <t>SZV_F:Egyeb_SajatUtem1</t>
        </r>
      </text>
    </comment>
    <comment ref="V76" authorId="0" shapeId="0" xr:uid="{40FBBB86-D364-487B-B10A-D6F10FB3E828}">
      <text>
        <r>
          <rPr>
            <sz val="11"/>
            <rFont val="Calibri"/>
            <family val="2"/>
            <charset val="238"/>
          </rPr>
          <t>SZV_F:DijUtem1</t>
        </r>
      </text>
    </comment>
    <comment ref="W76" authorId="0" shapeId="0" xr:uid="{F94B5E8A-744F-4157-8382-213CA28E8857}">
      <text>
        <r>
          <rPr>
            <sz val="11"/>
            <rFont val="Calibri"/>
            <family val="2"/>
            <charset val="238"/>
          </rPr>
          <t>SZV_F:EM_Melleklet1_Utem1</t>
        </r>
      </text>
    </comment>
    <comment ref="X76" authorId="0" shapeId="0" xr:uid="{F3855DF3-540B-4E8B-B633-59A9E246270C}">
      <text>
        <r>
          <rPr>
            <sz val="11"/>
            <rFont val="Calibri"/>
            <family val="2"/>
            <charset val="238"/>
          </rPr>
          <t>SZV_F:EgyebAllamiUtem1</t>
        </r>
      </text>
    </comment>
    <comment ref="Y76" authorId="0" shapeId="0" xr:uid="{064CE975-294D-44E0-94D7-E0947D873EB8}">
      <text>
        <r>
          <rPr>
            <sz val="11"/>
            <rFont val="Calibri"/>
            <family val="2"/>
            <charset val="238"/>
          </rPr>
          <t>SZV_F:OnkormanyzatiUtem1</t>
        </r>
      </text>
    </comment>
    <comment ref="Z76" authorId="0" shapeId="0" xr:uid="{578E1186-E104-4300-993B-41F279066595}">
      <text>
        <r>
          <rPr>
            <sz val="11"/>
            <rFont val="Calibri"/>
            <family val="2"/>
            <charset val="238"/>
          </rPr>
          <t>SZV_F:EUUtem1</t>
        </r>
      </text>
    </comment>
    <comment ref="AA76" authorId="0" shapeId="0" xr:uid="{E6A2B585-95B9-487C-BCC7-4F19A96E8F91}">
      <text>
        <r>
          <rPr>
            <sz val="11"/>
            <rFont val="Calibri"/>
            <family val="2"/>
            <charset val="238"/>
          </rPr>
          <t>SZV_F:EgyebUtem1</t>
        </r>
      </text>
    </comment>
    <comment ref="AB76" authorId="0" shapeId="0" xr:uid="{3F2A1CA3-D599-46E3-B61D-7562C5FA932F}">
      <text>
        <r>
          <rPr>
            <sz val="11"/>
            <rFont val="Calibri"/>
            <family val="2"/>
            <charset val="238"/>
          </rPr>
          <t>SZV_F:HitelKotvenyUtem1</t>
        </r>
      </text>
    </comment>
    <comment ref="AC76" authorId="0" shapeId="0" xr:uid="{F9EA6450-A53F-49AB-80F7-0E2801FE8F60}">
      <text>
        <r>
          <rPr>
            <sz val="11"/>
            <rFont val="Calibri"/>
            <family val="2"/>
            <charset val="238"/>
          </rPr>
          <t>SZV_F:OsszesenUtem1</t>
        </r>
      </text>
    </comment>
    <comment ref="AF76" authorId="0" shapeId="0" xr:uid="{437DC63E-8B54-46DF-8F5D-431385376450}">
      <text>
        <r>
          <rPr>
            <sz val="11"/>
            <rFont val="Calibri"/>
            <family val="2"/>
            <charset val="238"/>
          </rPr>
          <t>SZV_F:HDUtem2</t>
        </r>
      </text>
    </comment>
    <comment ref="AG76" authorId="0" shapeId="0" xr:uid="{65A2DABD-35DA-47BB-8A29-2B4940576C33}">
      <text>
        <r>
          <rPr>
            <sz val="11"/>
            <rFont val="Calibri"/>
            <family val="2"/>
            <charset val="238"/>
          </rPr>
          <t>SZV_F:ECSUtem2</t>
        </r>
      </text>
    </comment>
    <comment ref="AH76" authorId="0" shapeId="0" xr:uid="{864F7034-701D-4420-A7AF-72BD9575DD10}">
      <text>
        <r>
          <rPr>
            <sz val="11"/>
            <rFont val="Calibri"/>
            <family val="2"/>
            <charset val="238"/>
          </rPr>
          <t>SZV_F:KFHUtem2</t>
        </r>
      </text>
    </comment>
    <comment ref="AI76" authorId="0" shapeId="0" xr:uid="{0E1193EF-F112-40E3-B48A-8524CFB1E20E}">
      <text>
        <r>
          <rPr>
            <sz val="11"/>
            <rFont val="Calibri"/>
            <family val="2"/>
            <charset val="238"/>
          </rPr>
          <t>SZV_F:Egyeb_SajatUtem2</t>
        </r>
      </text>
    </comment>
    <comment ref="AJ76" authorId="0" shapeId="0" xr:uid="{CE7C3C38-E81C-435E-9FCD-4ABCC27C30D0}">
      <text>
        <r>
          <rPr>
            <sz val="11"/>
            <rFont val="Calibri"/>
            <family val="2"/>
            <charset val="238"/>
          </rPr>
          <t>SZV_F:DijUtem2</t>
        </r>
      </text>
    </comment>
    <comment ref="AK76" authorId="0" shapeId="0" xr:uid="{DAB71843-7C4B-490F-B523-4EF75DFAACAA}">
      <text>
        <r>
          <rPr>
            <sz val="11"/>
            <rFont val="Calibri"/>
            <family val="2"/>
            <charset val="238"/>
          </rPr>
          <t>SZV_F:EM_Melleklet1_Utem2</t>
        </r>
      </text>
    </comment>
    <comment ref="AL76" authorId="0" shapeId="0" xr:uid="{880311A4-D131-4A8C-BD42-7D73BC1A52A0}">
      <text>
        <r>
          <rPr>
            <sz val="11"/>
            <rFont val="Calibri"/>
            <family val="2"/>
            <charset val="238"/>
          </rPr>
          <t>SZV_F:EgyebAllamiUtem2</t>
        </r>
      </text>
    </comment>
    <comment ref="AM76" authorId="0" shapeId="0" xr:uid="{0A7E37FD-A40E-472A-810D-4141D5F87946}">
      <text>
        <r>
          <rPr>
            <sz val="11"/>
            <rFont val="Calibri"/>
            <family val="2"/>
            <charset val="238"/>
          </rPr>
          <t>SZV_F:OnkormanyzatiUtem2</t>
        </r>
      </text>
    </comment>
    <comment ref="AN76" authorId="0" shapeId="0" xr:uid="{CF64158B-F5AA-4E18-8753-A43DF093BBD3}">
      <text>
        <r>
          <rPr>
            <sz val="11"/>
            <rFont val="Calibri"/>
            <family val="2"/>
            <charset val="238"/>
          </rPr>
          <t>SZV_F:EUUtem2</t>
        </r>
      </text>
    </comment>
    <comment ref="AO76" authorId="0" shapeId="0" xr:uid="{4CF03C5F-9013-4B35-8BB1-BC194D1697BE}">
      <text>
        <r>
          <rPr>
            <sz val="11"/>
            <rFont val="Calibri"/>
            <family val="2"/>
            <charset val="238"/>
          </rPr>
          <t>SZV_F:EgyebUtem2</t>
        </r>
      </text>
    </comment>
    <comment ref="AP76" authorId="0" shapeId="0" xr:uid="{8D55040D-4EAF-4DDE-8CA7-45F153D7324D}">
      <text>
        <r>
          <rPr>
            <sz val="11"/>
            <rFont val="Calibri"/>
            <family val="2"/>
            <charset val="238"/>
          </rPr>
          <t>SZV_F:HitelKotvenyUtem2</t>
        </r>
      </text>
    </comment>
    <comment ref="AQ76" authorId="0" shapeId="0" xr:uid="{BA22F9C9-FE08-44F2-8472-C7DC0AAFF1DF}">
      <text>
        <r>
          <rPr>
            <sz val="11"/>
            <rFont val="Calibri"/>
            <family val="2"/>
            <charset val="238"/>
          </rPr>
          <t>SZV_F:OsszesenUtem2</t>
        </r>
      </text>
    </comment>
    <comment ref="AR76" authorId="0" shapeId="0" xr:uid="{3BF31657-135D-455D-9258-050E5D92DA3D}">
      <text>
        <r>
          <rPr>
            <sz val="11"/>
            <rFont val="Calibri"/>
            <family val="2"/>
            <charset val="238"/>
          </rPr>
          <t>SZV_F:ForrashianyUtem2</t>
        </r>
      </text>
    </comment>
    <comment ref="AU76" authorId="0" shapeId="0" xr:uid="{4A7810F4-9D8E-4E16-8295-AF92D93EF85D}">
      <text>
        <r>
          <rPr>
            <sz val="11"/>
            <rFont val="Calibri"/>
            <family val="2"/>
            <charset val="238"/>
          </rPr>
          <t>SZV_F:Indokolas</t>
        </r>
      </text>
    </comment>
    <comment ref="AV76" authorId="0" shapeId="0" xr:uid="{2E3B44D8-FC88-4C65-AD77-9BFA4D2BF1E2}">
      <text>
        <r>
          <rPr>
            <sz val="11"/>
            <rFont val="Calibri"/>
            <family val="2"/>
            <charset val="238"/>
          </rPr>
          <t>SZV_F:Megjegyzes</t>
        </r>
      </text>
    </comment>
    <comment ref="AW76" authorId="0" shapeId="0" xr:uid="{CE7B02FC-647C-4AE7-9E58-671BEE43ADE2}">
      <text>
        <r>
          <rPr>
            <sz val="11"/>
            <rFont val="Calibri"/>
            <family val="2"/>
            <charset val="238"/>
          </rPr>
          <t>SZV_F:FeladatSorszam</t>
        </r>
      </text>
    </comment>
    <comment ref="AY76" authorId="0" shapeId="0" xr:uid="{A9840639-1264-400F-B4C0-EF261DAE3B93}">
      <text>
        <r>
          <rPr>
            <sz val="11"/>
            <rFont val="Calibri"/>
            <family val="2"/>
            <charset val="238"/>
          </rPr>
          <t>SZV_F:ISA</t>
        </r>
      </text>
    </comment>
    <comment ref="B77" authorId="0" shapeId="0" xr:uid="{57CBCE95-5424-406D-9E90-97CB22F06DA6}">
      <text>
        <r>
          <rPr>
            <sz val="11"/>
            <rFont val="Calibri"/>
            <family val="2"/>
            <charset val="238"/>
          </rPr>
          <t>SZV_F:FontossagiSorrent</t>
        </r>
      </text>
    </comment>
    <comment ref="C77" authorId="0" shapeId="0" xr:uid="{2DB39316-B2D2-4946-9493-FAB1361715DA}">
      <text>
        <r>
          <rPr>
            <sz val="11"/>
            <rFont val="Calibri"/>
            <family val="2"/>
            <charset val="238"/>
          </rPr>
          <t>SZV_F:FeladatKategoria</t>
        </r>
      </text>
    </comment>
    <comment ref="D77" authorId="0" shapeId="0" xr:uid="{DCB94789-BE46-4602-B914-B7961BF7F66A}">
      <text>
        <r>
          <rPr>
            <sz val="11"/>
            <rFont val="Calibri"/>
            <family val="2"/>
            <charset val="238"/>
          </rPr>
          <t>SZV_F:FeladatMegnevezes</t>
        </r>
      </text>
    </comment>
    <comment ref="E77" authorId="0" shapeId="0" xr:uid="{0E8D6CB6-52EB-4D77-A964-600030F3F8F6}">
      <text>
        <r>
          <rPr>
            <sz val="11"/>
            <rFont val="Calibri"/>
            <family val="2"/>
            <charset val="238"/>
          </rPr>
          <t>SZV_F:ElviEngedelySzam</t>
        </r>
      </text>
    </comment>
    <comment ref="F77" authorId="0" shapeId="0" xr:uid="{B6E2B18F-9CEF-469C-8DB4-2F8FC1506472}">
      <text>
        <r>
          <rPr>
            <sz val="11"/>
            <rFont val="Calibri"/>
            <family val="2"/>
            <charset val="238"/>
          </rPr>
          <t>SZV_F:VKR_Kod</t>
        </r>
      </text>
    </comment>
    <comment ref="G77" authorId="0" shapeId="0" xr:uid="{11BE5A1E-B65D-4044-B9F1-83AAEC186D68}">
      <text>
        <r>
          <rPr>
            <sz val="11"/>
            <rFont val="Calibri"/>
            <family val="2"/>
            <charset val="238"/>
          </rPr>
          <t>SZV_F:VKR_Nev</t>
        </r>
      </text>
    </comment>
    <comment ref="H77" authorId="0" shapeId="0" xr:uid="{2F14D21C-61C9-4E3B-8341-0101DCE73808}">
      <text>
        <r>
          <rPr>
            <sz val="11"/>
            <rFont val="Calibri"/>
            <family val="2"/>
            <charset val="238"/>
          </rPr>
          <t>SZV_F:FeladatAzonosito</t>
        </r>
      </text>
    </comment>
    <comment ref="I77" authorId="0" shapeId="0" xr:uid="{EA51395C-F753-44AB-8C6E-BE32903E6F9F}">
      <text>
        <r>
          <rPr>
            <sz val="11"/>
            <rFont val="Calibri"/>
            <family val="2"/>
            <charset val="238"/>
          </rPr>
          <t>SZV_F:EllatasiTerulet</t>
        </r>
      </text>
    </comment>
    <comment ref="J77" authorId="0" shapeId="0" xr:uid="{B9855C87-764C-4588-B597-53EC9DCF8DA0}">
      <text>
        <r>
          <rPr>
            <sz val="11"/>
            <rFont val="Calibri"/>
            <family val="2"/>
            <charset val="238"/>
          </rPr>
          <t>SZV_F:EllatasertFelelos</t>
        </r>
      </text>
    </comment>
    <comment ref="K77" authorId="0" shapeId="0" xr:uid="{72438C1F-DF28-4840-BE0C-2ACD279E7586}">
      <text>
        <r>
          <rPr>
            <sz val="11"/>
            <rFont val="Calibri"/>
            <family val="2"/>
            <charset val="238"/>
          </rPr>
          <t>SZV_F:TervezettNettoKoltseg</t>
        </r>
      </text>
    </comment>
    <comment ref="L77" authorId="0" shapeId="0" xr:uid="{5793318D-81A5-447F-8D0A-86AA33B13B2C}">
      <text>
        <r>
          <rPr>
            <sz val="11"/>
            <rFont val="Calibri"/>
            <family val="2"/>
            <charset val="238"/>
          </rPr>
          <t>SZV_F:IdotartamKezdes</t>
        </r>
      </text>
    </comment>
    <comment ref="M77" authorId="0" shapeId="0" xr:uid="{BBD38185-AC89-4635-9E73-3D886BE067B3}">
      <text>
        <r>
          <rPr>
            <sz val="11"/>
            <rFont val="Calibri"/>
            <family val="2"/>
            <charset val="238"/>
          </rPr>
          <t>SZV_F:IdotartamBefejezes</t>
        </r>
      </text>
    </comment>
    <comment ref="N77" authorId="0" shapeId="0" xr:uid="{5F518BF8-07D5-49E4-B588-A0DCDA34BBDD}">
      <text>
        <r>
          <rPr>
            <sz val="11"/>
            <rFont val="Calibri"/>
            <family val="2"/>
            <charset val="238"/>
          </rPr>
          <t>SZV_F:NettoKoltsegUtem1</t>
        </r>
      </text>
    </comment>
    <comment ref="O77" authorId="0" shapeId="0" xr:uid="{4F98042B-F9A9-44D8-8F2A-057E273F4984}">
      <text>
        <r>
          <rPr>
            <sz val="11"/>
            <rFont val="Calibri"/>
            <family val="2"/>
            <charset val="238"/>
          </rPr>
          <t>SZV_F:NettoKoltsegUtem2</t>
        </r>
      </text>
    </comment>
    <comment ref="P77" authorId="0" shapeId="0" xr:uid="{BEBDF267-E311-4845-AE3C-785E555F469D}">
      <text>
        <r>
          <rPr>
            <sz val="11"/>
            <rFont val="Calibri"/>
            <family val="2"/>
            <charset val="238"/>
          </rPr>
          <t>SZV_F:EM_Melleklet2_KTG</t>
        </r>
      </text>
    </comment>
    <comment ref="R77" authorId="0" shapeId="0" xr:uid="{B673A13E-E118-456F-ADFF-F086195488F7}">
      <text>
        <r>
          <rPr>
            <sz val="11"/>
            <rFont val="Calibri"/>
            <family val="2"/>
            <charset val="238"/>
          </rPr>
          <t>SZV_F:HDUtem1</t>
        </r>
      </text>
    </comment>
    <comment ref="S77" authorId="0" shapeId="0" xr:uid="{367104CB-4261-48E9-96DF-5E43E93A9828}">
      <text>
        <r>
          <rPr>
            <sz val="11"/>
            <rFont val="Calibri"/>
            <family val="2"/>
            <charset val="238"/>
          </rPr>
          <t>SZV_F:ECSUtem1</t>
        </r>
      </text>
    </comment>
    <comment ref="T77" authorId="0" shapeId="0" xr:uid="{B7D52E4C-FA28-48E9-A885-24BE5E450B4C}">
      <text>
        <r>
          <rPr>
            <sz val="11"/>
            <rFont val="Calibri"/>
            <family val="2"/>
            <charset val="238"/>
          </rPr>
          <t>SZV_F:KFHUtem1</t>
        </r>
      </text>
    </comment>
    <comment ref="U77" authorId="0" shapeId="0" xr:uid="{752709F6-8F8E-4AEF-A0C1-2B32B4282BB6}">
      <text>
        <r>
          <rPr>
            <sz val="11"/>
            <rFont val="Calibri"/>
            <family val="2"/>
            <charset val="238"/>
          </rPr>
          <t>SZV_F:Egyeb_SajatUtem1</t>
        </r>
      </text>
    </comment>
    <comment ref="V77" authorId="0" shapeId="0" xr:uid="{8CE46539-22B8-46A3-84C5-1BD3EBC58C3E}">
      <text>
        <r>
          <rPr>
            <sz val="11"/>
            <rFont val="Calibri"/>
            <family val="2"/>
            <charset val="238"/>
          </rPr>
          <t>SZV_F:DijUtem1</t>
        </r>
      </text>
    </comment>
    <comment ref="W77" authorId="0" shapeId="0" xr:uid="{8EB2B1B4-ABAD-4BE8-BAAB-5E6360DFAB10}">
      <text>
        <r>
          <rPr>
            <sz val="11"/>
            <rFont val="Calibri"/>
            <family val="2"/>
            <charset val="238"/>
          </rPr>
          <t>SZV_F:EM_Melleklet1_Utem1</t>
        </r>
      </text>
    </comment>
    <comment ref="X77" authorId="0" shapeId="0" xr:uid="{7F534973-0BCD-416E-94B7-470902810E0E}">
      <text>
        <r>
          <rPr>
            <sz val="11"/>
            <rFont val="Calibri"/>
            <family val="2"/>
            <charset val="238"/>
          </rPr>
          <t>SZV_F:EgyebAllamiUtem1</t>
        </r>
      </text>
    </comment>
    <comment ref="Y77" authorId="0" shapeId="0" xr:uid="{4072E25B-F598-4752-A74E-79BD4AB5A90A}">
      <text>
        <r>
          <rPr>
            <sz val="11"/>
            <rFont val="Calibri"/>
            <family val="2"/>
            <charset val="238"/>
          </rPr>
          <t>SZV_F:OnkormanyzatiUtem1</t>
        </r>
      </text>
    </comment>
    <comment ref="Z77" authorId="0" shapeId="0" xr:uid="{39B9E4B8-DDCE-4280-9DA0-830760E5E3C2}">
      <text>
        <r>
          <rPr>
            <sz val="11"/>
            <rFont val="Calibri"/>
            <family val="2"/>
            <charset val="238"/>
          </rPr>
          <t>SZV_F:EUUtem1</t>
        </r>
      </text>
    </comment>
    <comment ref="AA77" authorId="0" shapeId="0" xr:uid="{B7B8E37D-D258-4517-BEC1-58570528F460}">
      <text>
        <r>
          <rPr>
            <sz val="11"/>
            <rFont val="Calibri"/>
            <family val="2"/>
            <charset val="238"/>
          </rPr>
          <t>SZV_F:EgyebUtem1</t>
        </r>
      </text>
    </comment>
    <comment ref="AB77" authorId="0" shapeId="0" xr:uid="{806C1BB4-A2F5-41BE-A94B-39F4EA164A4C}">
      <text>
        <r>
          <rPr>
            <sz val="11"/>
            <rFont val="Calibri"/>
            <family val="2"/>
            <charset val="238"/>
          </rPr>
          <t>SZV_F:HitelKotvenyUtem1</t>
        </r>
      </text>
    </comment>
    <comment ref="AC77" authorId="0" shapeId="0" xr:uid="{B11A6475-1677-4261-8059-8EA62E49C882}">
      <text>
        <r>
          <rPr>
            <sz val="11"/>
            <rFont val="Calibri"/>
            <family val="2"/>
            <charset val="238"/>
          </rPr>
          <t>SZV_F:OsszesenUtem1</t>
        </r>
      </text>
    </comment>
    <comment ref="AF77" authorId="0" shapeId="0" xr:uid="{A1D1CF30-A74D-432D-9B4A-15B63331372E}">
      <text>
        <r>
          <rPr>
            <sz val="11"/>
            <rFont val="Calibri"/>
            <family val="2"/>
            <charset val="238"/>
          </rPr>
          <t>SZV_F:HDUtem2</t>
        </r>
      </text>
    </comment>
    <comment ref="AG77" authorId="0" shapeId="0" xr:uid="{B16534D9-CCAD-4C90-A21B-09446B45839A}">
      <text>
        <r>
          <rPr>
            <sz val="11"/>
            <rFont val="Calibri"/>
            <family val="2"/>
            <charset val="238"/>
          </rPr>
          <t>SZV_F:ECSUtem2</t>
        </r>
      </text>
    </comment>
    <comment ref="AH77" authorId="0" shapeId="0" xr:uid="{BAB42D83-668D-4B08-B814-C4B0FDA3B1EF}">
      <text>
        <r>
          <rPr>
            <sz val="11"/>
            <rFont val="Calibri"/>
            <family val="2"/>
            <charset val="238"/>
          </rPr>
          <t>SZV_F:KFHUtem2</t>
        </r>
      </text>
    </comment>
    <comment ref="AI77" authorId="0" shapeId="0" xr:uid="{AFDAD8AE-5368-4225-9BD1-F745799708DF}">
      <text>
        <r>
          <rPr>
            <sz val="11"/>
            <rFont val="Calibri"/>
            <family val="2"/>
            <charset val="238"/>
          </rPr>
          <t>SZV_F:Egyeb_SajatUtem2</t>
        </r>
      </text>
    </comment>
    <comment ref="AJ77" authorId="0" shapeId="0" xr:uid="{9F585FDA-EF26-4A38-9252-6F000360BAB0}">
      <text>
        <r>
          <rPr>
            <sz val="11"/>
            <rFont val="Calibri"/>
            <family val="2"/>
            <charset val="238"/>
          </rPr>
          <t>SZV_F:DijUtem2</t>
        </r>
      </text>
    </comment>
    <comment ref="AK77" authorId="0" shapeId="0" xr:uid="{191333EB-FFF6-43E2-9BA3-41C5CF1F5AC8}">
      <text>
        <r>
          <rPr>
            <sz val="11"/>
            <rFont val="Calibri"/>
            <family val="2"/>
            <charset val="238"/>
          </rPr>
          <t>SZV_F:EM_Melleklet1_Utem2</t>
        </r>
      </text>
    </comment>
    <comment ref="AL77" authorId="0" shapeId="0" xr:uid="{67F4730B-14CF-4B57-A362-224FE68C82D7}">
      <text>
        <r>
          <rPr>
            <sz val="11"/>
            <rFont val="Calibri"/>
            <family val="2"/>
            <charset val="238"/>
          </rPr>
          <t>SZV_F:EgyebAllamiUtem2</t>
        </r>
      </text>
    </comment>
    <comment ref="AM77" authorId="0" shapeId="0" xr:uid="{F0128C46-4193-46FB-9715-5D5491308550}">
      <text>
        <r>
          <rPr>
            <sz val="11"/>
            <rFont val="Calibri"/>
            <family val="2"/>
            <charset val="238"/>
          </rPr>
          <t>SZV_F:OnkormanyzatiUtem2</t>
        </r>
      </text>
    </comment>
    <comment ref="AN77" authorId="0" shapeId="0" xr:uid="{3504EC7A-D8B1-483D-B4F2-027BC2A2CE16}">
      <text>
        <r>
          <rPr>
            <sz val="11"/>
            <rFont val="Calibri"/>
            <family val="2"/>
            <charset val="238"/>
          </rPr>
          <t>SZV_F:EUUtem2</t>
        </r>
      </text>
    </comment>
    <comment ref="AO77" authorId="0" shapeId="0" xr:uid="{40450BAC-810E-4FF1-AAED-9B2B50B07641}">
      <text>
        <r>
          <rPr>
            <sz val="11"/>
            <rFont val="Calibri"/>
            <family val="2"/>
            <charset val="238"/>
          </rPr>
          <t>SZV_F:EgyebUtem2</t>
        </r>
      </text>
    </comment>
    <comment ref="AP77" authorId="0" shapeId="0" xr:uid="{ADCDD322-CC9D-4E24-8F0E-4C6FDF4DA740}">
      <text>
        <r>
          <rPr>
            <sz val="11"/>
            <rFont val="Calibri"/>
            <family val="2"/>
            <charset val="238"/>
          </rPr>
          <t>SZV_F:HitelKotvenyUtem2</t>
        </r>
      </text>
    </comment>
    <comment ref="AQ77" authorId="0" shapeId="0" xr:uid="{EFB83DE5-B6C2-412F-B505-4589808A1B8C}">
      <text>
        <r>
          <rPr>
            <sz val="11"/>
            <rFont val="Calibri"/>
            <family val="2"/>
            <charset val="238"/>
          </rPr>
          <t>SZV_F:OsszesenUtem2</t>
        </r>
      </text>
    </comment>
    <comment ref="AR77" authorId="0" shapeId="0" xr:uid="{8258F194-8268-40D7-B7A1-15F6692BAB66}">
      <text>
        <r>
          <rPr>
            <sz val="11"/>
            <rFont val="Calibri"/>
            <family val="2"/>
            <charset val="238"/>
          </rPr>
          <t>SZV_F:ForrashianyUtem2</t>
        </r>
      </text>
    </comment>
    <comment ref="AU77" authorId="0" shapeId="0" xr:uid="{525DAB5F-BDE0-4CA8-97BD-9F25355B9344}">
      <text>
        <r>
          <rPr>
            <sz val="11"/>
            <rFont val="Calibri"/>
            <family val="2"/>
            <charset val="238"/>
          </rPr>
          <t>SZV_F:Indokolas</t>
        </r>
      </text>
    </comment>
    <comment ref="AV77" authorId="0" shapeId="0" xr:uid="{A2C694BF-E760-4BFF-808F-FBB711EEDF18}">
      <text>
        <r>
          <rPr>
            <sz val="11"/>
            <rFont val="Calibri"/>
            <family val="2"/>
            <charset val="238"/>
          </rPr>
          <t>SZV_F:Megjegyzes</t>
        </r>
      </text>
    </comment>
    <comment ref="AW77" authorId="0" shapeId="0" xr:uid="{56D26203-1BB4-492C-A3D7-402E2713A09D}">
      <text>
        <r>
          <rPr>
            <sz val="11"/>
            <rFont val="Calibri"/>
            <family val="2"/>
            <charset val="238"/>
          </rPr>
          <t>SZV_F:FeladatSorszam</t>
        </r>
      </text>
    </comment>
    <comment ref="AY77" authorId="0" shapeId="0" xr:uid="{4C6214F8-8F91-4AD6-BDFF-252BA2AE6182}">
      <text>
        <r>
          <rPr>
            <sz val="11"/>
            <rFont val="Calibri"/>
            <family val="2"/>
            <charset val="238"/>
          </rPr>
          <t>SZV_F:ISA</t>
        </r>
      </text>
    </comment>
    <comment ref="B78" authorId="0" shapeId="0" xr:uid="{E3C03614-5245-47A7-B1F7-ACB849FD3DCD}">
      <text>
        <r>
          <rPr>
            <sz val="11"/>
            <rFont val="Calibri"/>
            <family val="2"/>
            <charset val="238"/>
          </rPr>
          <t>SZV_F:FontossagiSorrent</t>
        </r>
      </text>
    </comment>
    <comment ref="C78" authorId="0" shapeId="0" xr:uid="{1EC5DA94-02FD-4834-8C80-43F607C2ACB5}">
      <text>
        <r>
          <rPr>
            <sz val="11"/>
            <rFont val="Calibri"/>
            <family val="2"/>
            <charset val="238"/>
          </rPr>
          <t>SZV_F:FeladatKategoria</t>
        </r>
      </text>
    </comment>
    <comment ref="D78" authorId="0" shapeId="0" xr:uid="{30D15EE0-8279-4212-8A47-E9640E0518BC}">
      <text>
        <r>
          <rPr>
            <sz val="11"/>
            <rFont val="Calibri"/>
            <family val="2"/>
            <charset val="238"/>
          </rPr>
          <t>SZV_F:FeladatMegnevezes</t>
        </r>
      </text>
    </comment>
    <comment ref="E78" authorId="0" shapeId="0" xr:uid="{73C42F15-F205-4452-98CB-908C936EDFFE}">
      <text>
        <r>
          <rPr>
            <sz val="11"/>
            <rFont val="Calibri"/>
            <family val="2"/>
            <charset val="238"/>
          </rPr>
          <t>SZV_F:ElviEngedelySzam</t>
        </r>
      </text>
    </comment>
    <comment ref="F78" authorId="0" shapeId="0" xr:uid="{FCCA60D5-5913-4030-B033-B7B41DE15904}">
      <text>
        <r>
          <rPr>
            <sz val="11"/>
            <rFont val="Calibri"/>
            <family val="2"/>
            <charset val="238"/>
          </rPr>
          <t>SZV_F:VKR_Kod</t>
        </r>
      </text>
    </comment>
    <comment ref="G78" authorId="0" shapeId="0" xr:uid="{F59FC20E-7366-4E34-AA2A-F15E64EA25DA}">
      <text>
        <r>
          <rPr>
            <sz val="11"/>
            <rFont val="Calibri"/>
            <family val="2"/>
            <charset val="238"/>
          </rPr>
          <t>SZV_F:VKR_Nev</t>
        </r>
      </text>
    </comment>
    <comment ref="H78" authorId="0" shapeId="0" xr:uid="{E16ADDD6-42A9-425F-8670-8696A3413814}">
      <text>
        <r>
          <rPr>
            <sz val="11"/>
            <rFont val="Calibri"/>
            <family val="2"/>
            <charset val="238"/>
          </rPr>
          <t>SZV_F:FeladatAzonosito</t>
        </r>
      </text>
    </comment>
    <comment ref="I78" authorId="0" shapeId="0" xr:uid="{646CF88B-D21F-456A-A3D8-B41A22FD273F}">
      <text>
        <r>
          <rPr>
            <sz val="11"/>
            <rFont val="Calibri"/>
            <family val="2"/>
            <charset val="238"/>
          </rPr>
          <t>SZV_F:EllatasiTerulet</t>
        </r>
      </text>
    </comment>
    <comment ref="J78" authorId="0" shapeId="0" xr:uid="{6ACF86F5-B832-4E47-8544-2049E1750212}">
      <text>
        <r>
          <rPr>
            <sz val="11"/>
            <rFont val="Calibri"/>
            <family val="2"/>
            <charset val="238"/>
          </rPr>
          <t>SZV_F:EllatasertFelelos</t>
        </r>
      </text>
    </comment>
    <comment ref="K78" authorId="0" shapeId="0" xr:uid="{8752CDFF-90F0-4E6B-9166-2E7F272DE3BC}">
      <text>
        <r>
          <rPr>
            <sz val="11"/>
            <rFont val="Calibri"/>
            <family val="2"/>
            <charset val="238"/>
          </rPr>
          <t>SZV_F:TervezettNettoKoltseg</t>
        </r>
      </text>
    </comment>
    <comment ref="L78" authorId="0" shapeId="0" xr:uid="{33A485D5-2CB7-4640-AE93-55904297FA6B}">
      <text>
        <r>
          <rPr>
            <sz val="11"/>
            <rFont val="Calibri"/>
            <family val="2"/>
            <charset val="238"/>
          </rPr>
          <t>SZV_F:IdotartamKezdes</t>
        </r>
      </text>
    </comment>
    <comment ref="M78" authorId="0" shapeId="0" xr:uid="{61761680-5E63-4C9C-B615-C4101DFDE5E1}">
      <text>
        <r>
          <rPr>
            <sz val="11"/>
            <rFont val="Calibri"/>
            <family val="2"/>
            <charset val="238"/>
          </rPr>
          <t>SZV_F:IdotartamBefejezes</t>
        </r>
      </text>
    </comment>
    <comment ref="N78" authorId="0" shapeId="0" xr:uid="{0A2EAB49-427C-4AC3-B738-FC285E3CE756}">
      <text>
        <r>
          <rPr>
            <sz val="11"/>
            <rFont val="Calibri"/>
            <family val="2"/>
            <charset val="238"/>
          </rPr>
          <t>SZV_F:NettoKoltsegUtem1</t>
        </r>
      </text>
    </comment>
    <comment ref="O78" authorId="0" shapeId="0" xr:uid="{C5BFE2F7-B7F6-4D29-8548-2F9A6706BEAA}">
      <text>
        <r>
          <rPr>
            <sz val="11"/>
            <rFont val="Calibri"/>
            <family val="2"/>
            <charset val="238"/>
          </rPr>
          <t>SZV_F:NettoKoltsegUtem2</t>
        </r>
      </text>
    </comment>
    <comment ref="P78" authorId="0" shapeId="0" xr:uid="{87A1411B-964C-4C96-85CF-E5B174987F43}">
      <text>
        <r>
          <rPr>
            <sz val="11"/>
            <rFont val="Calibri"/>
            <family val="2"/>
            <charset val="238"/>
          </rPr>
          <t>SZV_F:EM_Melleklet2_KTG</t>
        </r>
      </text>
    </comment>
    <comment ref="R78" authorId="0" shapeId="0" xr:uid="{AF8FF0F0-D316-4968-99D5-F724C66EB17B}">
      <text>
        <r>
          <rPr>
            <sz val="11"/>
            <rFont val="Calibri"/>
            <family val="2"/>
            <charset val="238"/>
          </rPr>
          <t>SZV_F:HDUtem1</t>
        </r>
      </text>
    </comment>
    <comment ref="S78" authorId="0" shapeId="0" xr:uid="{C6DF7451-CE25-4763-A559-2028CBDC3E29}">
      <text>
        <r>
          <rPr>
            <sz val="11"/>
            <rFont val="Calibri"/>
            <family val="2"/>
            <charset val="238"/>
          </rPr>
          <t>SZV_F:ECSUtem1</t>
        </r>
      </text>
    </comment>
    <comment ref="T78" authorId="0" shapeId="0" xr:uid="{387088CC-E13D-48AF-ADF4-8BCD2C98B8FD}">
      <text>
        <r>
          <rPr>
            <sz val="11"/>
            <rFont val="Calibri"/>
            <family val="2"/>
            <charset val="238"/>
          </rPr>
          <t>SZV_F:KFHUtem1</t>
        </r>
      </text>
    </comment>
    <comment ref="U78" authorId="0" shapeId="0" xr:uid="{E1ED1FBF-D70B-42A4-9721-431B15769EFB}">
      <text>
        <r>
          <rPr>
            <sz val="11"/>
            <rFont val="Calibri"/>
            <family val="2"/>
            <charset val="238"/>
          </rPr>
          <t>SZV_F:Egyeb_SajatUtem1</t>
        </r>
      </text>
    </comment>
    <comment ref="V78" authorId="0" shapeId="0" xr:uid="{2845CF21-8A40-466C-BD10-EC8B292750BF}">
      <text>
        <r>
          <rPr>
            <sz val="11"/>
            <rFont val="Calibri"/>
            <family val="2"/>
            <charset val="238"/>
          </rPr>
          <t>SZV_F:DijUtem1</t>
        </r>
      </text>
    </comment>
    <comment ref="W78" authorId="0" shapeId="0" xr:uid="{38722323-677F-4CA0-A0C6-201B5047BD77}">
      <text>
        <r>
          <rPr>
            <sz val="11"/>
            <rFont val="Calibri"/>
            <family val="2"/>
            <charset val="238"/>
          </rPr>
          <t>SZV_F:EM_Melleklet1_Utem1</t>
        </r>
      </text>
    </comment>
    <comment ref="X78" authorId="0" shapeId="0" xr:uid="{F2788FF6-E274-4A0C-8C4E-DDEE7B0CAAAF}">
      <text>
        <r>
          <rPr>
            <sz val="11"/>
            <rFont val="Calibri"/>
            <family val="2"/>
            <charset val="238"/>
          </rPr>
          <t>SZV_F:EgyebAllamiUtem1</t>
        </r>
      </text>
    </comment>
    <comment ref="Y78" authorId="0" shapeId="0" xr:uid="{5CF1210E-8DEB-4845-96C3-ED87E7B9CEAC}">
      <text>
        <r>
          <rPr>
            <sz val="11"/>
            <rFont val="Calibri"/>
            <family val="2"/>
            <charset val="238"/>
          </rPr>
          <t>SZV_F:OnkormanyzatiUtem1</t>
        </r>
      </text>
    </comment>
    <comment ref="Z78" authorId="0" shapeId="0" xr:uid="{B4737D24-C8CC-440A-B5D4-3AC979E273CB}">
      <text>
        <r>
          <rPr>
            <sz val="11"/>
            <rFont val="Calibri"/>
            <family val="2"/>
            <charset val="238"/>
          </rPr>
          <t>SZV_F:EUUtem1</t>
        </r>
      </text>
    </comment>
    <comment ref="AA78" authorId="0" shapeId="0" xr:uid="{FEFF65C6-34C7-442B-AB29-A2B60BC50108}">
      <text>
        <r>
          <rPr>
            <sz val="11"/>
            <rFont val="Calibri"/>
            <family val="2"/>
            <charset val="238"/>
          </rPr>
          <t>SZV_F:EgyebUtem1</t>
        </r>
      </text>
    </comment>
    <comment ref="AB78" authorId="0" shapeId="0" xr:uid="{FC4277D3-5607-4D97-B5B9-8E17C1C0EB5E}">
      <text>
        <r>
          <rPr>
            <sz val="11"/>
            <rFont val="Calibri"/>
            <family val="2"/>
            <charset val="238"/>
          </rPr>
          <t>SZV_F:HitelKotvenyUtem1</t>
        </r>
      </text>
    </comment>
    <comment ref="AC78" authorId="0" shapeId="0" xr:uid="{CEC104AA-923C-4FBC-A3CC-A7509107E87E}">
      <text>
        <r>
          <rPr>
            <sz val="11"/>
            <rFont val="Calibri"/>
            <family val="2"/>
            <charset val="238"/>
          </rPr>
          <t>SZV_F:OsszesenUtem1</t>
        </r>
      </text>
    </comment>
    <comment ref="AF78" authorId="0" shapeId="0" xr:uid="{5047E0B3-6104-4FF5-95AC-27A13BF8C6FF}">
      <text>
        <r>
          <rPr>
            <sz val="11"/>
            <rFont val="Calibri"/>
            <family val="2"/>
            <charset val="238"/>
          </rPr>
          <t>SZV_F:HDUtem2</t>
        </r>
      </text>
    </comment>
    <comment ref="AG78" authorId="0" shapeId="0" xr:uid="{0415B278-61E6-46F1-8B7F-EC92743444F4}">
      <text>
        <r>
          <rPr>
            <sz val="11"/>
            <rFont val="Calibri"/>
            <family val="2"/>
            <charset val="238"/>
          </rPr>
          <t>SZV_F:ECSUtem2</t>
        </r>
      </text>
    </comment>
    <comment ref="AH78" authorId="0" shapeId="0" xr:uid="{5EB62CE9-013D-4258-A948-A678B1E212A3}">
      <text>
        <r>
          <rPr>
            <sz val="11"/>
            <rFont val="Calibri"/>
            <family val="2"/>
            <charset val="238"/>
          </rPr>
          <t>SZV_F:KFHUtem2</t>
        </r>
      </text>
    </comment>
    <comment ref="AI78" authorId="0" shapeId="0" xr:uid="{BCA590CF-3777-43B0-94A1-72B3BD3BEF41}">
      <text>
        <r>
          <rPr>
            <sz val="11"/>
            <rFont val="Calibri"/>
            <family val="2"/>
            <charset val="238"/>
          </rPr>
          <t>SZV_F:Egyeb_SajatUtem2</t>
        </r>
      </text>
    </comment>
    <comment ref="AJ78" authorId="0" shapeId="0" xr:uid="{3B1B418A-3375-471E-91F8-E8C642AA34F2}">
      <text>
        <r>
          <rPr>
            <sz val="11"/>
            <rFont val="Calibri"/>
            <family val="2"/>
            <charset val="238"/>
          </rPr>
          <t>SZV_F:DijUtem2</t>
        </r>
      </text>
    </comment>
    <comment ref="AK78" authorId="0" shapeId="0" xr:uid="{0E71DB6E-F877-477C-A754-BAF369DA7971}">
      <text>
        <r>
          <rPr>
            <sz val="11"/>
            <rFont val="Calibri"/>
            <family val="2"/>
            <charset val="238"/>
          </rPr>
          <t>SZV_F:EM_Melleklet1_Utem2</t>
        </r>
      </text>
    </comment>
    <comment ref="AL78" authorId="0" shapeId="0" xr:uid="{D8D1F50B-88EA-4408-9E57-AC61AB140AA9}">
      <text>
        <r>
          <rPr>
            <sz val="11"/>
            <rFont val="Calibri"/>
            <family val="2"/>
            <charset val="238"/>
          </rPr>
          <t>SZV_F:EgyebAllamiUtem2</t>
        </r>
      </text>
    </comment>
    <comment ref="AM78" authorId="0" shapeId="0" xr:uid="{FE41D0EA-538F-4DCE-9B7E-7BFE45919898}">
      <text>
        <r>
          <rPr>
            <sz val="11"/>
            <rFont val="Calibri"/>
            <family val="2"/>
            <charset val="238"/>
          </rPr>
          <t>SZV_F:OnkormanyzatiUtem2</t>
        </r>
      </text>
    </comment>
    <comment ref="AN78" authorId="0" shapeId="0" xr:uid="{CBDDF2ED-7C58-492E-9979-643693D1F7E1}">
      <text>
        <r>
          <rPr>
            <sz val="11"/>
            <rFont val="Calibri"/>
            <family val="2"/>
            <charset val="238"/>
          </rPr>
          <t>SZV_F:EUUtem2</t>
        </r>
      </text>
    </comment>
    <comment ref="AO78" authorId="0" shapeId="0" xr:uid="{4066EF94-ED51-4000-B417-67B9565ECDCD}">
      <text>
        <r>
          <rPr>
            <sz val="11"/>
            <rFont val="Calibri"/>
            <family val="2"/>
            <charset val="238"/>
          </rPr>
          <t>SZV_F:EgyebUtem2</t>
        </r>
      </text>
    </comment>
    <comment ref="AP78" authorId="0" shapeId="0" xr:uid="{43E1F1E6-5586-42EE-AFBB-6A2050460FE6}">
      <text>
        <r>
          <rPr>
            <sz val="11"/>
            <rFont val="Calibri"/>
            <family val="2"/>
            <charset val="238"/>
          </rPr>
          <t>SZV_F:HitelKotvenyUtem2</t>
        </r>
      </text>
    </comment>
    <comment ref="AQ78" authorId="0" shapeId="0" xr:uid="{B5BB6F46-0733-4252-B940-F0F6360CB5F6}">
      <text>
        <r>
          <rPr>
            <sz val="11"/>
            <rFont val="Calibri"/>
            <family val="2"/>
            <charset val="238"/>
          </rPr>
          <t>SZV_F:OsszesenUtem2</t>
        </r>
      </text>
    </comment>
    <comment ref="AR78" authorId="0" shapeId="0" xr:uid="{A9265C9E-88A2-45B6-9F3E-81FB29F90A1F}">
      <text>
        <r>
          <rPr>
            <sz val="11"/>
            <rFont val="Calibri"/>
            <family val="2"/>
            <charset val="238"/>
          </rPr>
          <t>SZV_F:ForrashianyUtem2</t>
        </r>
      </text>
    </comment>
    <comment ref="AU78" authorId="0" shapeId="0" xr:uid="{D6827E44-39C0-4774-86C7-F3BD7C069177}">
      <text>
        <r>
          <rPr>
            <sz val="11"/>
            <rFont val="Calibri"/>
            <family val="2"/>
            <charset val="238"/>
          </rPr>
          <t>SZV_F:Indokolas</t>
        </r>
      </text>
    </comment>
    <comment ref="AV78" authorId="0" shapeId="0" xr:uid="{50EEF61D-36DF-4F07-A46A-6D86F2170262}">
      <text>
        <r>
          <rPr>
            <sz val="11"/>
            <rFont val="Calibri"/>
            <family val="2"/>
            <charset val="238"/>
          </rPr>
          <t>SZV_F:Megjegyzes</t>
        </r>
      </text>
    </comment>
    <comment ref="AW78" authorId="0" shapeId="0" xr:uid="{BB833ADA-A3E2-480A-82FB-60B856849F69}">
      <text>
        <r>
          <rPr>
            <sz val="11"/>
            <rFont val="Calibri"/>
            <family val="2"/>
            <charset val="238"/>
          </rPr>
          <t>SZV_F:FeladatSorszam</t>
        </r>
      </text>
    </comment>
    <comment ref="AY78" authorId="0" shapeId="0" xr:uid="{1F890A17-202B-4CD7-AAD0-0CFDCB54A205}">
      <text>
        <r>
          <rPr>
            <sz val="11"/>
            <rFont val="Calibri"/>
            <family val="2"/>
            <charset val="238"/>
          </rPr>
          <t>SZV_F:ISA</t>
        </r>
      </text>
    </comment>
    <comment ref="B79" authorId="0" shapeId="0" xr:uid="{28B929AE-AEBB-44B3-B750-B39454DEA6C7}">
      <text>
        <r>
          <rPr>
            <sz val="11"/>
            <rFont val="Calibri"/>
            <family val="2"/>
            <charset val="238"/>
          </rPr>
          <t>SZV_F:FontossagiSorrent</t>
        </r>
      </text>
    </comment>
    <comment ref="C79" authorId="0" shapeId="0" xr:uid="{A97AD401-02A2-4E35-95DF-0D71830D89D9}">
      <text>
        <r>
          <rPr>
            <sz val="11"/>
            <rFont val="Calibri"/>
            <family val="2"/>
            <charset val="238"/>
          </rPr>
          <t>SZV_F:FeladatKategoria</t>
        </r>
      </text>
    </comment>
    <comment ref="D79" authorId="0" shapeId="0" xr:uid="{DA4B2CC7-78E8-4C77-BD74-3A50723C95B6}">
      <text>
        <r>
          <rPr>
            <sz val="11"/>
            <rFont val="Calibri"/>
            <family val="2"/>
            <charset val="238"/>
          </rPr>
          <t>SZV_F:FeladatMegnevezes</t>
        </r>
      </text>
    </comment>
    <comment ref="E79" authorId="0" shapeId="0" xr:uid="{B6A80DF3-1966-4184-AA8E-4A497C120498}">
      <text>
        <r>
          <rPr>
            <sz val="11"/>
            <rFont val="Calibri"/>
            <family val="2"/>
            <charset val="238"/>
          </rPr>
          <t>SZV_F:ElviEngedelySzam</t>
        </r>
      </text>
    </comment>
    <comment ref="F79" authorId="0" shapeId="0" xr:uid="{A984BCC5-7227-46CC-B0DB-779E9DB28AD2}">
      <text>
        <r>
          <rPr>
            <sz val="11"/>
            <rFont val="Calibri"/>
            <family val="2"/>
            <charset val="238"/>
          </rPr>
          <t>SZV_F:VKR_Kod</t>
        </r>
      </text>
    </comment>
    <comment ref="G79" authorId="0" shapeId="0" xr:uid="{35975A77-C160-408A-9085-B7FE63BDE1B4}">
      <text>
        <r>
          <rPr>
            <sz val="11"/>
            <rFont val="Calibri"/>
            <family val="2"/>
            <charset val="238"/>
          </rPr>
          <t>SZV_F:VKR_Nev</t>
        </r>
      </text>
    </comment>
    <comment ref="H79" authorId="0" shapeId="0" xr:uid="{9390031B-5349-47E8-BFAE-E14F6B4CD11B}">
      <text>
        <r>
          <rPr>
            <sz val="11"/>
            <rFont val="Calibri"/>
            <family val="2"/>
            <charset val="238"/>
          </rPr>
          <t>SZV_F:FeladatAzonosito</t>
        </r>
      </text>
    </comment>
    <comment ref="I79" authorId="0" shapeId="0" xr:uid="{EDD6C9BA-F975-40D8-93A1-74D71732AD02}">
      <text>
        <r>
          <rPr>
            <sz val="11"/>
            <rFont val="Calibri"/>
            <family val="2"/>
            <charset val="238"/>
          </rPr>
          <t>SZV_F:EllatasiTerulet</t>
        </r>
      </text>
    </comment>
    <comment ref="J79" authorId="0" shapeId="0" xr:uid="{FB654C20-9424-4ACC-9134-3DBFE3D82833}">
      <text>
        <r>
          <rPr>
            <sz val="11"/>
            <rFont val="Calibri"/>
            <family val="2"/>
            <charset val="238"/>
          </rPr>
          <t>SZV_F:EllatasertFelelos</t>
        </r>
      </text>
    </comment>
    <comment ref="K79" authorId="0" shapeId="0" xr:uid="{33EDE57C-2DE7-45B9-8152-7B7A1E297536}">
      <text>
        <r>
          <rPr>
            <sz val="11"/>
            <rFont val="Calibri"/>
            <family val="2"/>
            <charset val="238"/>
          </rPr>
          <t>SZV_F:TervezettNettoKoltseg</t>
        </r>
      </text>
    </comment>
    <comment ref="L79" authorId="0" shapeId="0" xr:uid="{5A903413-4602-4868-BB68-1E355BC3CE93}">
      <text>
        <r>
          <rPr>
            <sz val="11"/>
            <rFont val="Calibri"/>
            <family val="2"/>
            <charset val="238"/>
          </rPr>
          <t>SZV_F:IdotartamKezdes</t>
        </r>
      </text>
    </comment>
    <comment ref="M79" authorId="0" shapeId="0" xr:uid="{B69777C2-0AE3-4281-AB85-83215BF85BC9}">
      <text>
        <r>
          <rPr>
            <sz val="11"/>
            <rFont val="Calibri"/>
            <family val="2"/>
            <charset val="238"/>
          </rPr>
          <t>SZV_F:IdotartamBefejezes</t>
        </r>
      </text>
    </comment>
    <comment ref="N79" authorId="0" shapeId="0" xr:uid="{672AEE4A-1A9A-4984-9408-8328B2A11141}">
      <text>
        <r>
          <rPr>
            <sz val="11"/>
            <rFont val="Calibri"/>
            <family val="2"/>
            <charset val="238"/>
          </rPr>
          <t>SZV_F:NettoKoltsegUtem1</t>
        </r>
      </text>
    </comment>
    <comment ref="O79" authorId="0" shapeId="0" xr:uid="{45C40404-27CF-41E0-A8FD-5D0A4DE219A8}">
      <text>
        <r>
          <rPr>
            <sz val="11"/>
            <rFont val="Calibri"/>
            <family val="2"/>
            <charset val="238"/>
          </rPr>
          <t>SZV_F:NettoKoltsegUtem2</t>
        </r>
      </text>
    </comment>
    <comment ref="P79" authorId="0" shapeId="0" xr:uid="{A401D7E2-7DFE-4619-BF66-470ECD4794F5}">
      <text>
        <r>
          <rPr>
            <sz val="11"/>
            <rFont val="Calibri"/>
            <family val="2"/>
            <charset val="238"/>
          </rPr>
          <t>SZV_F:EM_Melleklet2_KTG</t>
        </r>
      </text>
    </comment>
    <comment ref="R79" authorId="0" shapeId="0" xr:uid="{D2DD7D07-22E2-4F54-A1C1-95AF6ADAC554}">
      <text>
        <r>
          <rPr>
            <sz val="11"/>
            <rFont val="Calibri"/>
            <family val="2"/>
            <charset val="238"/>
          </rPr>
          <t>SZV_F:HDUtem1</t>
        </r>
      </text>
    </comment>
    <comment ref="S79" authorId="0" shapeId="0" xr:uid="{AD2C1FDC-5A13-4605-95F6-7AF76F1F9B08}">
      <text>
        <r>
          <rPr>
            <sz val="11"/>
            <rFont val="Calibri"/>
            <family val="2"/>
            <charset val="238"/>
          </rPr>
          <t>SZV_F:ECSUtem1</t>
        </r>
      </text>
    </comment>
    <comment ref="T79" authorId="0" shapeId="0" xr:uid="{FA83DA29-1C2D-45E8-98BA-B8A28D20E3C3}">
      <text>
        <r>
          <rPr>
            <sz val="11"/>
            <rFont val="Calibri"/>
            <family val="2"/>
            <charset val="238"/>
          </rPr>
          <t>SZV_F:KFHUtem1</t>
        </r>
      </text>
    </comment>
    <comment ref="U79" authorId="0" shapeId="0" xr:uid="{2A535929-B8EF-4E60-95DC-81068DB6CAFA}">
      <text>
        <r>
          <rPr>
            <sz val="11"/>
            <rFont val="Calibri"/>
            <family val="2"/>
            <charset val="238"/>
          </rPr>
          <t>SZV_F:Egyeb_SajatUtem1</t>
        </r>
      </text>
    </comment>
    <comment ref="V79" authorId="0" shapeId="0" xr:uid="{01DE1947-EE2A-4C5C-B0DC-3970BF32D6FF}">
      <text>
        <r>
          <rPr>
            <sz val="11"/>
            <rFont val="Calibri"/>
            <family val="2"/>
            <charset val="238"/>
          </rPr>
          <t>SZV_F:DijUtem1</t>
        </r>
      </text>
    </comment>
    <comment ref="W79" authorId="0" shapeId="0" xr:uid="{EE499850-198A-4A26-8886-1EE013495347}">
      <text>
        <r>
          <rPr>
            <sz val="11"/>
            <rFont val="Calibri"/>
            <family val="2"/>
            <charset val="238"/>
          </rPr>
          <t>SZV_F:EM_Melleklet1_Utem1</t>
        </r>
      </text>
    </comment>
    <comment ref="X79" authorId="0" shapeId="0" xr:uid="{8590E59E-90FB-47D3-B02A-13A5B8482938}">
      <text>
        <r>
          <rPr>
            <sz val="11"/>
            <rFont val="Calibri"/>
            <family val="2"/>
            <charset val="238"/>
          </rPr>
          <t>SZV_F:EgyebAllamiUtem1</t>
        </r>
      </text>
    </comment>
    <comment ref="Y79" authorId="0" shapeId="0" xr:uid="{4A3658CA-75B4-4421-9825-AF431210A017}">
      <text>
        <r>
          <rPr>
            <sz val="11"/>
            <rFont val="Calibri"/>
            <family val="2"/>
            <charset val="238"/>
          </rPr>
          <t>SZV_F:OnkormanyzatiUtem1</t>
        </r>
      </text>
    </comment>
    <comment ref="Z79" authorId="0" shapeId="0" xr:uid="{970571B2-9329-44C7-9D91-B0AC1D71C814}">
      <text>
        <r>
          <rPr>
            <sz val="11"/>
            <rFont val="Calibri"/>
            <family val="2"/>
            <charset val="238"/>
          </rPr>
          <t>SZV_F:EUUtem1</t>
        </r>
      </text>
    </comment>
    <comment ref="AA79" authorId="0" shapeId="0" xr:uid="{E9527E76-8B38-44AC-BC5D-F87CE6A08BA4}">
      <text>
        <r>
          <rPr>
            <sz val="11"/>
            <rFont val="Calibri"/>
            <family val="2"/>
            <charset val="238"/>
          </rPr>
          <t>SZV_F:EgyebUtem1</t>
        </r>
      </text>
    </comment>
    <comment ref="AB79" authorId="0" shapeId="0" xr:uid="{153C6AA4-9A96-4CCE-B1A2-C9F7E6F61979}">
      <text>
        <r>
          <rPr>
            <sz val="11"/>
            <rFont val="Calibri"/>
            <family val="2"/>
            <charset val="238"/>
          </rPr>
          <t>SZV_F:HitelKotvenyUtem1</t>
        </r>
      </text>
    </comment>
    <comment ref="AC79" authorId="0" shapeId="0" xr:uid="{4734C495-A661-4F65-B75E-63A274B2B2C1}">
      <text>
        <r>
          <rPr>
            <sz val="11"/>
            <rFont val="Calibri"/>
            <family val="2"/>
            <charset val="238"/>
          </rPr>
          <t>SZV_F:OsszesenUtem1</t>
        </r>
      </text>
    </comment>
    <comment ref="AF79" authorId="0" shapeId="0" xr:uid="{84FF5950-6D19-45D6-88FD-7CC4F2EEBAF2}">
      <text>
        <r>
          <rPr>
            <sz val="11"/>
            <rFont val="Calibri"/>
            <family val="2"/>
            <charset val="238"/>
          </rPr>
          <t>SZV_F:HDUtem2</t>
        </r>
      </text>
    </comment>
    <comment ref="AG79" authorId="0" shapeId="0" xr:uid="{265A311A-C322-46FF-828E-3EFD12128786}">
      <text>
        <r>
          <rPr>
            <sz val="11"/>
            <rFont val="Calibri"/>
            <family val="2"/>
            <charset val="238"/>
          </rPr>
          <t>SZV_F:ECSUtem2</t>
        </r>
      </text>
    </comment>
    <comment ref="AH79" authorId="0" shapeId="0" xr:uid="{A369B23F-9286-470E-BD7A-690CDBEC6C9E}">
      <text>
        <r>
          <rPr>
            <sz val="11"/>
            <rFont val="Calibri"/>
            <family val="2"/>
            <charset val="238"/>
          </rPr>
          <t>SZV_F:KFHUtem2</t>
        </r>
      </text>
    </comment>
    <comment ref="AI79" authorId="0" shapeId="0" xr:uid="{3BB7B90C-211E-41B2-8D22-1AD170D8508F}">
      <text>
        <r>
          <rPr>
            <sz val="11"/>
            <rFont val="Calibri"/>
            <family val="2"/>
            <charset val="238"/>
          </rPr>
          <t>SZV_F:Egyeb_SajatUtem2</t>
        </r>
      </text>
    </comment>
    <comment ref="AJ79" authorId="0" shapeId="0" xr:uid="{34503EB7-C01A-4BF1-813E-BD756F748A9D}">
      <text>
        <r>
          <rPr>
            <sz val="11"/>
            <rFont val="Calibri"/>
            <family val="2"/>
            <charset val="238"/>
          </rPr>
          <t>SZV_F:DijUtem2</t>
        </r>
      </text>
    </comment>
    <comment ref="AK79" authorId="0" shapeId="0" xr:uid="{DBEAE99C-ABCB-461A-8991-F8519A925C61}">
      <text>
        <r>
          <rPr>
            <sz val="11"/>
            <rFont val="Calibri"/>
            <family val="2"/>
            <charset val="238"/>
          </rPr>
          <t>SZV_F:EM_Melleklet1_Utem2</t>
        </r>
      </text>
    </comment>
    <comment ref="AL79" authorId="0" shapeId="0" xr:uid="{C95B99AF-0D96-40CA-8AD2-826DE5CD75AA}">
      <text>
        <r>
          <rPr>
            <sz val="11"/>
            <rFont val="Calibri"/>
            <family val="2"/>
            <charset val="238"/>
          </rPr>
          <t>SZV_F:EgyebAllamiUtem2</t>
        </r>
      </text>
    </comment>
    <comment ref="AM79" authorId="0" shapeId="0" xr:uid="{F9A039A6-A590-4BBD-8BFB-7C447BCD47EB}">
      <text>
        <r>
          <rPr>
            <sz val="11"/>
            <rFont val="Calibri"/>
            <family val="2"/>
            <charset val="238"/>
          </rPr>
          <t>SZV_F:OnkormanyzatiUtem2</t>
        </r>
      </text>
    </comment>
    <comment ref="AN79" authorId="0" shapeId="0" xr:uid="{FB357827-9D6A-4935-8237-C9E9FA255C76}">
      <text>
        <r>
          <rPr>
            <sz val="11"/>
            <rFont val="Calibri"/>
            <family val="2"/>
            <charset val="238"/>
          </rPr>
          <t>SZV_F:EUUtem2</t>
        </r>
      </text>
    </comment>
    <comment ref="AO79" authorId="0" shapeId="0" xr:uid="{D1AB4634-0CB4-4AC3-93A9-4995311586BB}">
      <text>
        <r>
          <rPr>
            <sz val="11"/>
            <rFont val="Calibri"/>
            <family val="2"/>
            <charset val="238"/>
          </rPr>
          <t>SZV_F:EgyebUtem2</t>
        </r>
      </text>
    </comment>
    <comment ref="AP79" authorId="0" shapeId="0" xr:uid="{8F989818-5CC8-4208-AF8E-15D6B367AACA}">
      <text>
        <r>
          <rPr>
            <sz val="11"/>
            <rFont val="Calibri"/>
            <family val="2"/>
            <charset val="238"/>
          </rPr>
          <t>SZV_F:HitelKotvenyUtem2</t>
        </r>
      </text>
    </comment>
    <comment ref="AQ79" authorId="0" shapeId="0" xr:uid="{DB9A8D08-0C69-402B-AF30-009BCD252D6C}">
      <text>
        <r>
          <rPr>
            <sz val="11"/>
            <rFont val="Calibri"/>
            <family val="2"/>
            <charset val="238"/>
          </rPr>
          <t>SZV_F:OsszesenUtem2</t>
        </r>
      </text>
    </comment>
    <comment ref="AR79" authorId="0" shapeId="0" xr:uid="{0E3ABC8C-B7B1-409B-B61A-D7F6A2069BD3}">
      <text>
        <r>
          <rPr>
            <sz val="11"/>
            <rFont val="Calibri"/>
            <family val="2"/>
            <charset val="238"/>
          </rPr>
          <t>SZV_F:ForrashianyUtem2</t>
        </r>
      </text>
    </comment>
    <comment ref="AU79" authorId="0" shapeId="0" xr:uid="{3FDD387B-0BC9-4DAD-A720-2485F90DECF6}">
      <text>
        <r>
          <rPr>
            <sz val="11"/>
            <rFont val="Calibri"/>
            <family val="2"/>
            <charset val="238"/>
          </rPr>
          <t>SZV_F:Indokolas</t>
        </r>
      </text>
    </comment>
    <comment ref="AV79" authorId="0" shapeId="0" xr:uid="{943330C3-A2BA-424D-AF3C-480BB31C3BDA}">
      <text>
        <r>
          <rPr>
            <sz val="11"/>
            <rFont val="Calibri"/>
            <family val="2"/>
            <charset val="238"/>
          </rPr>
          <t>SZV_F:Megjegyzes</t>
        </r>
      </text>
    </comment>
    <comment ref="AW79" authorId="0" shapeId="0" xr:uid="{60DA49FB-3254-4EE5-B906-3CACDD8E6220}">
      <text>
        <r>
          <rPr>
            <sz val="11"/>
            <rFont val="Calibri"/>
            <family val="2"/>
            <charset val="238"/>
          </rPr>
          <t>SZV_F:FeladatSorszam</t>
        </r>
      </text>
    </comment>
    <comment ref="AY79" authorId="0" shapeId="0" xr:uid="{65668955-F061-4B20-82A7-5D526893B408}">
      <text>
        <r>
          <rPr>
            <sz val="11"/>
            <rFont val="Calibri"/>
            <family val="2"/>
            <charset val="238"/>
          </rPr>
          <t>SZV_F:ISA</t>
        </r>
      </text>
    </comment>
    <comment ref="B80" authorId="0" shapeId="0" xr:uid="{54F24D9A-7B8A-41F2-A661-3F7A206C07BE}">
      <text>
        <r>
          <rPr>
            <sz val="11"/>
            <rFont val="Calibri"/>
            <family val="2"/>
            <charset val="238"/>
          </rPr>
          <t>SZV_F:FontossagiSorrent</t>
        </r>
      </text>
    </comment>
    <comment ref="C80" authorId="0" shapeId="0" xr:uid="{26E2E455-24D5-40AA-9CC7-36AC52C9EA79}">
      <text>
        <r>
          <rPr>
            <sz val="11"/>
            <rFont val="Calibri"/>
            <family val="2"/>
            <charset val="238"/>
          </rPr>
          <t>SZV_F:FeladatKategoria</t>
        </r>
      </text>
    </comment>
    <comment ref="D80" authorId="0" shapeId="0" xr:uid="{CC5E7387-384B-4AB7-BA0D-8F6C26FE20D2}">
      <text>
        <r>
          <rPr>
            <sz val="11"/>
            <rFont val="Calibri"/>
            <family val="2"/>
            <charset val="238"/>
          </rPr>
          <t>SZV_F:FeladatMegnevezes</t>
        </r>
      </text>
    </comment>
    <comment ref="E80" authorId="0" shapeId="0" xr:uid="{CF0F4EFD-81B4-4F08-A60B-06D050326734}">
      <text>
        <r>
          <rPr>
            <sz val="11"/>
            <rFont val="Calibri"/>
            <family val="2"/>
            <charset val="238"/>
          </rPr>
          <t>SZV_F:ElviEngedelySzam</t>
        </r>
      </text>
    </comment>
    <comment ref="F80" authorId="0" shapeId="0" xr:uid="{AC1404DC-FE83-43D8-A3BA-78C231166E65}">
      <text>
        <r>
          <rPr>
            <sz val="11"/>
            <rFont val="Calibri"/>
            <family val="2"/>
            <charset val="238"/>
          </rPr>
          <t>SZV_F:VKR_Kod</t>
        </r>
      </text>
    </comment>
    <comment ref="G80" authorId="0" shapeId="0" xr:uid="{D87ABC78-595E-42D4-A7C8-BB636A7E2C3C}">
      <text>
        <r>
          <rPr>
            <sz val="11"/>
            <rFont val="Calibri"/>
            <family val="2"/>
            <charset val="238"/>
          </rPr>
          <t>SZV_F:VKR_Nev</t>
        </r>
      </text>
    </comment>
    <comment ref="H80" authorId="0" shapeId="0" xr:uid="{13323B90-FBCE-490F-9F90-535A0849811E}">
      <text>
        <r>
          <rPr>
            <sz val="11"/>
            <rFont val="Calibri"/>
            <family val="2"/>
            <charset val="238"/>
          </rPr>
          <t>SZV_F:FeladatAzonosito</t>
        </r>
      </text>
    </comment>
    <comment ref="I80" authorId="0" shapeId="0" xr:uid="{6774D750-A383-49AF-8F48-7D16BA5E6EF8}">
      <text>
        <r>
          <rPr>
            <sz val="11"/>
            <rFont val="Calibri"/>
            <family val="2"/>
            <charset val="238"/>
          </rPr>
          <t>SZV_F:EllatasiTerulet</t>
        </r>
      </text>
    </comment>
    <comment ref="J80" authorId="0" shapeId="0" xr:uid="{0EB2014A-A619-4717-AD67-B762525DE24C}">
      <text>
        <r>
          <rPr>
            <sz val="11"/>
            <rFont val="Calibri"/>
            <family val="2"/>
            <charset val="238"/>
          </rPr>
          <t>SZV_F:EllatasertFelelos</t>
        </r>
      </text>
    </comment>
    <comment ref="K80" authorId="0" shapeId="0" xr:uid="{F7161EF6-4CF4-498C-BECC-E387F5EF6832}">
      <text>
        <r>
          <rPr>
            <sz val="11"/>
            <rFont val="Calibri"/>
            <family val="2"/>
            <charset val="238"/>
          </rPr>
          <t>SZV_F:TervezettNettoKoltseg</t>
        </r>
      </text>
    </comment>
    <comment ref="L80" authorId="0" shapeId="0" xr:uid="{F3ED77F4-A08E-42FB-BF5F-58BE0400B753}">
      <text>
        <r>
          <rPr>
            <sz val="11"/>
            <rFont val="Calibri"/>
            <family val="2"/>
            <charset val="238"/>
          </rPr>
          <t>SZV_F:IdotartamKezdes</t>
        </r>
      </text>
    </comment>
    <comment ref="M80" authorId="0" shapeId="0" xr:uid="{0C637013-E1D1-403F-B1A1-62DF7B5AB794}">
      <text>
        <r>
          <rPr>
            <sz val="11"/>
            <rFont val="Calibri"/>
            <family val="2"/>
            <charset val="238"/>
          </rPr>
          <t>SZV_F:IdotartamBefejezes</t>
        </r>
      </text>
    </comment>
    <comment ref="N80" authorId="0" shapeId="0" xr:uid="{0A06FF48-F4FD-4CE7-B0E7-8DB17BD0760D}">
      <text>
        <r>
          <rPr>
            <sz val="11"/>
            <rFont val="Calibri"/>
            <family val="2"/>
            <charset val="238"/>
          </rPr>
          <t>SZV_F:NettoKoltsegUtem1</t>
        </r>
      </text>
    </comment>
    <comment ref="O80" authorId="0" shapeId="0" xr:uid="{25BE99BC-ED49-41E2-8EE1-0BFEE4655DC3}">
      <text>
        <r>
          <rPr>
            <sz val="11"/>
            <rFont val="Calibri"/>
            <family val="2"/>
            <charset val="238"/>
          </rPr>
          <t>SZV_F:NettoKoltsegUtem2</t>
        </r>
      </text>
    </comment>
    <comment ref="P80" authorId="0" shapeId="0" xr:uid="{C613E4A1-1B73-41A0-868B-23C085339227}">
      <text>
        <r>
          <rPr>
            <sz val="11"/>
            <rFont val="Calibri"/>
            <family val="2"/>
            <charset val="238"/>
          </rPr>
          <t>SZV_F:EM_Melleklet2_KTG</t>
        </r>
      </text>
    </comment>
    <comment ref="R80" authorId="0" shapeId="0" xr:uid="{5932E124-1F9F-4CA2-82D7-1DBCDE22DC79}">
      <text>
        <r>
          <rPr>
            <sz val="11"/>
            <rFont val="Calibri"/>
            <family val="2"/>
            <charset val="238"/>
          </rPr>
          <t>SZV_F:HDUtem1</t>
        </r>
      </text>
    </comment>
    <comment ref="S80" authorId="0" shapeId="0" xr:uid="{3F068587-3E24-4947-B05E-CF951C22FCDD}">
      <text>
        <r>
          <rPr>
            <sz val="11"/>
            <rFont val="Calibri"/>
            <family val="2"/>
            <charset val="238"/>
          </rPr>
          <t>SZV_F:ECSUtem1</t>
        </r>
      </text>
    </comment>
    <comment ref="T80" authorId="0" shapeId="0" xr:uid="{705C4CD0-1FA1-47E9-869C-81FD2EE6DCFA}">
      <text>
        <r>
          <rPr>
            <sz val="11"/>
            <rFont val="Calibri"/>
            <family val="2"/>
            <charset val="238"/>
          </rPr>
          <t>SZV_F:KFHUtem1</t>
        </r>
      </text>
    </comment>
    <comment ref="U80" authorId="0" shapeId="0" xr:uid="{4F6C0A98-6FFA-4616-985A-AF65AF5E58F0}">
      <text>
        <r>
          <rPr>
            <sz val="11"/>
            <rFont val="Calibri"/>
            <family val="2"/>
            <charset val="238"/>
          </rPr>
          <t>SZV_F:Egyeb_SajatUtem1</t>
        </r>
      </text>
    </comment>
    <comment ref="V80" authorId="0" shapeId="0" xr:uid="{8B0FADC9-CB01-418E-B16D-4FDCE4E5BF0E}">
      <text>
        <r>
          <rPr>
            <sz val="11"/>
            <rFont val="Calibri"/>
            <family val="2"/>
            <charset val="238"/>
          </rPr>
          <t>SZV_F:DijUtem1</t>
        </r>
      </text>
    </comment>
    <comment ref="W80" authorId="0" shapeId="0" xr:uid="{059E0917-BF8C-4F34-A0F2-2CC0522F1B22}">
      <text>
        <r>
          <rPr>
            <sz val="11"/>
            <rFont val="Calibri"/>
            <family val="2"/>
            <charset val="238"/>
          </rPr>
          <t>SZV_F:EM_Melleklet1_Utem1</t>
        </r>
      </text>
    </comment>
    <comment ref="X80" authorId="0" shapeId="0" xr:uid="{2D8C4F1B-793C-44AC-893D-7C5CB4A52965}">
      <text>
        <r>
          <rPr>
            <sz val="11"/>
            <rFont val="Calibri"/>
            <family val="2"/>
            <charset val="238"/>
          </rPr>
          <t>SZV_F:EgyebAllamiUtem1</t>
        </r>
      </text>
    </comment>
    <comment ref="Y80" authorId="0" shapeId="0" xr:uid="{47DDDD5B-A917-4864-9C28-A835A51A4FEF}">
      <text>
        <r>
          <rPr>
            <sz val="11"/>
            <rFont val="Calibri"/>
            <family val="2"/>
            <charset val="238"/>
          </rPr>
          <t>SZV_F:OnkormanyzatiUtem1</t>
        </r>
      </text>
    </comment>
    <comment ref="Z80" authorId="0" shapeId="0" xr:uid="{CEC576B7-CE50-425E-BC22-F6CA53E45108}">
      <text>
        <r>
          <rPr>
            <sz val="11"/>
            <rFont val="Calibri"/>
            <family val="2"/>
            <charset val="238"/>
          </rPr>
          <t>SZV_F:EUUtem1</t>
        </r>
      </text>
    </comment>
    <comment ref="AA80" authorId="0" shapeId="0" xr:uid="{2B386F4D-16F8-4E57-AECB-D7EDDDD69F3B}">
      <text>
        <r>
          <rPr>
            <sz val="11"/>
            <rFont val="Calibri"/>
            <family val="2"/>
            <charset val="238"/>
          </rPr>
          <t>SZV_F:EgyebUtem1</t>
        </r>
      </text>
    </comment>
    <comment ref="AB80" authorId="0" shapeId="0" xr:uid="{81643057-6642-4159-A94F-15DADAD54CDF}">
      <text>
        <r>
          <rPr>
            <sz val="11"/>
            <rFont val="Calibri"/>
            <family val="2"/>
            <charset val="238"/>
          </rPr>
          <t>SZV_F:HitelKotvenyUtem1</t>
        </r>
      </text>
    </comment>
    <comment ref="AC80" authorId="0" shapeId="0" xr:uid="{C69C4DDD-3B2E-40CE-A976-DA249411B809}">
      <text>
        <r>
          <rPr>
            <sz val="11"/>
            <rFont val="Calibri"/>
            <family val="2"/>
            <charset val="238"/>
          </rPr>
          <t>SZV_F:OsszesenUtem1</t>
        </r>
      </text>
    </comment>
    <comment ref="AF80" authorId="0" shapeId="0" xr:uid="{4478EF66-7BE6-4DA1-AC53-B92159F0FE3E}">
      <text>
        <r>
          <rPr>
            <sz val="11"/>
            <rFont val="Calibri"/>
            <family val="2"/>
            <charset val="238"/>
          </rPr>
          <t>SZV_F:HDUtem2</t>
        </r>
      </text>
    </comment>
    <comment ref="AG80" authorId="0" shapeId="0" xr:uid="{B22376BA-D7E2-4314-99B2-7483946B3D80}">
      <text>
        <r>
          <rPr>
            <sz val="11"/>
            <rFont val="Calibri"/>
            <family val="2"/>
            <charset val="238"/>
          </rPr>
          <t>SZV_F:ECSUtem2</t>
        </r>
      </text>
    </comment>
    <comment ref="AH80" authorId="0" shapeId="0" xr:uid="{64B3ADD4-F22C-4D5B-9580-C03FF8502B61}">
      <text>
        <r>
          <rPr>
            <sz val="11"/>
            <rFont val="Calibri"/>
            <family val="2"/>
            <charset val="238"/>
          </rPr>
          <t>SZV_F:KFHUtem2</t>
        </r>
      </text>
    </comment>
    <comment ref="AI80" authorId="0" shapeId="0" xr:uid="{4E43E4E8-10A6-48AD-9237-981F7207EEB0}">
      <text>
        <r>
          <rPr>
            <sz val="11"/>
            <rFont val="Calibri"/>
            <family val="2"/>
            <charset val="238"/>
          </rPr>
          <t>SZV_F:Egyeb_SajatUtem2</t>
        </r>
      </text>
    </comment>
    <comment ref="AJ80" authorId="0" shapeId="0" xr:uid="{A091245B-CF8B-4A31-A5B3-9ADD4F793EAB}">
      <text>
        <r>
          <rPr>
            <sz val="11"/>
            <rFont val="Calibri"/>
            <family val="2"/>
            <charset val="238"/>
          </rPr>
          <t>SZV_F:DijUtem2</t>
        </r>
      </text>
    </comment>
    <comment ref="AK80" authorId="0" shapeId="0" xr:uid="{6A0B0E4E-6FCC-4FE7-99B5-A83099CC0850}">
      <text>
        <r>
          <rPr>
            <sz val="11"/>
            <rFont val="Calibri"/>
            <family val="2"/>
            <charset val="238"/>
          </rPr>
          <t>SZV_F:EM_Melleklet1_Utem2</t>
        </r>
      </text>
    </comment>
    <comment ref="AL80" authorId="0" shapeId="0" xr:uid="{C41E6593-A7AD-4560-AC9A-845A83B4B2BB}">
      <text>
        <r>
          <rPr>
            <sz val="11"/>
            <rFont val="Calibri"/>
            <family val="2"/>
            <charset val="238"/>
          </rPr>
          <t>SZV_F:EgyebAllamiUtem2</t>
        </r>
      </text>
    </comment>
    <comment ref="AM80" authorId="0" shapeId="0" xr:uid="{6AA731A7-A0DE-41DE-AC8D-4BDA3719E4B9}">
      <text>
        <r>
          <rPr>
            <sz val="11"/>
            <rFont val="Calibri"/>
            <family val="2"/>
            <charset val="238"/>
          </rPr>
          <t>SZV_F:OnkormanyzatiUtem2</t>
        </r>
      </text>
    </comment>
    <comment ref="AN80" authorId="0" shapeId="0" xr:uid="{4D5661C1-1046-46D9-AE52-30CC4336AFDE}">
      <text>
        <r>
          <rPr>
            <sz val="11"/>
            <rFont val="Calibri"/>
            <family val="2"/>
            <charset val="238"/>
          </rPr>
          <t>SZV_F:EUUtem2</t>
        </r>
      </text>
    </comment>
    <comment ref="AO80" authorId="0" shapeId="0" xr:uid="{AAD79841-A89D-4857-BD28-AE8D0BE89651}">
      <text>
        <r>
          <rPr>
            <sz val="11"/>
            <rFont val="Calibri"/>
            <family val="2"/>
            <charset val="238"/>
          </rPr>
          <t>SZV_F:EgyebUtem2</t>
        </r>
      </text>
    </comment>
    <comment ref="AP80" authorId="0" shapeId="0" xr:uid="{B85A1B83-E4F2-41D7-9B7C-4CB68274D894}">
      <text>
        <r>
          <rPr>
            <sz val="11"/>
            <rFont val="Calibri"/>
            <family val="2"/>
            <charset val="238"/>
          </rPr>
          <t>SZV_F:HitelKotvenyUtem2</t>
        </r>
      </text>
    </comment>
    <comment ref="AQ80" authorId="0" shapeId="0" xr:uid="{86537EFA-9D13-4C9A-B3F1-5E822E1A9701}">
      <text>
        <r>
          <rPr>
            <sz val="11"/>
            <rFont val="Calibri"/>
            <family val="2"/>
            <charset val="238"/>
          </rPr>
          <t>SZV_F:OsszesenUtem2</t>
        </r>
      </text>
    </comment>
    <comment ref="AR80" authorId="0" shapeId="0" xr:uid="{661CEF6D-0E42-41A1-A499-A96F66520E66}">
      <text>
        <r>
          <rPr>
            <sz val="11"/>
            <rFont val="Calibri"/>
            <family val="2"/>
            <charset val="238"/>
          </rPr>
          <t>SZV_F:ForrashianyUtem2</t>
        </r>
      </text>
    </comment>
    <comment ref="AU80" authorId="0" shapeId="0" xr:uid="{D88DCDF7-BF73-4861-A516-23C1D74390B3}">
      <text>
        <r>
          <rPr>
            <sz val="11"/>
            <rFont val="Calibri"/>
            <family val="2"/>
            <charset val="238"/>
          </rPr>
          <t>SZV_F:Indokolas</t>
        </r>
      </text>
    </comment>
    <comment ref="AV80" authorId="0" shapeId="0" xr:uid="{E19E8782-DE2C-40E4-86B3-A1BD629EB0E6}">
      <text>
        <r>
          <rPr>
            <sz val="11"/>
            <rFont val="Calibri"/>
            <family val="2"/>
            <charset val="238"/>
          </rPr>
          <t>SZV_F:Megjegyzes</t>
        </r>
      </text>
    </comment>
    <comment ref="AW80" authorId="0" shapeId="0" xr:uid="{49551867-02D0-4FDB-A2A0-5FDE6D26ABF2}">
      <text>
        <r>
          <rPr>
            <sz val="11"/>
            <rFont val="Calibri"/>
            <family val="2"/>
            <charset val="238"/>
          </rPr>
          <t>SZV_F:FeladatSorszam</t>
        </r>
      </text>
    </comment>
    <comment ref="AY80" authorId="0" shapeId="0" xr:uid="{265FB1F3-DE56-4B6E-9277-3C30631C3ADC}">
      <text>
        <r>
          <rPr>
            <sz val="11"/>
            <rFont val="Calibri"/>
            <family val="2"/>
            <charset val="238"/>
          </rPr>
          <t>SZV_F:ISA</t>
        </r>
      </text>
    </comment>
    <comment ref="B81" authorId="0" shapeId="0" xr:uid="{63DBC661-3E79-4D07-B55E-D2B882CF0BF3}">
      <text>
        <r>
          <rPr>
            <sz val="11"/>
            <rFont val="Calibri"/>
            <family val="2"/>
            <charset val="238"/>
          </rPr>
          <t>SZV_F:FontossagiSorrent</t>
        </r>
      </text>
    </comment>
    <comment ref="C81" authorId="0" shapeId="0" xr:uid="{33F4BAAF-5C4F-4113-BE7A-AB66CD5CCEB7}">
      <text>
        <r>
          <rPr>
            <sz val="11"/>
            <rFont val="Calibri"/>
            <family val="2"/>
            <charset val="238"/>
          </rPr>
          <t>SZV_F:FeladatKategoria</t>
        </r>
      </text>
    </comment>
    <comment ref="D81" authorId="0" shapeId="0" xr:uid="{173167D0-22BF-4AF6-B60F-6D761E9DCB08}">
      <text>
        <r>
          <rPr>
            <sz val="11"/>
            <rFont val="Calibri"/>
            <family val="2"/>
            <charset val="238"/>
          </rPr>
          <t>SZV_F:FeladatMegnevezes</t>
        </r>
      </text>
    </comment>
    <comment ref="E81" authorId="0" shapeId="0" xr:uid="{AAD54A97-0F6C-4A0E-B70D-9C0670D01143}">
      <text>
        <r>
          <rPr>
            <sz val="11"/>
            <rFont val="Calibri"/>
            <family val="2"/>
            <charset val="238"/>
          </rPr>
          <t>SZV_F:ElviEngedelySzam</t>
        </r>
      </text>
    </comment>
    <comment ref="F81" authorId="0" shapeId="0" xr:uid="{11B325AD-5157-4B23-84C8-202E52679530}">
      <text>
        <r>
          <rPr>
            <sz val="11"/>
            <rFont val="Calibri"/>
            <family val="2"/>
            <charset val="238"/>
          </rPr>
          <t>SZV_F:VKR_Kod</t>
        </r>
      </text>
    </comment>
    <comment ref="G81" authorId="0" shapeId="0" xr:uid="{36750049-6ECC-4548-A7CE-5B9A177F40F0}">
      <text>
        <r>
          <rPr>
            <sz val="11"/>
            <rFont val="Calibri"/>
            <family val="2"/>
            <charset val="238"/>
          </rPr>
          <t>SZV_F:VKR_Nev</t>
        </r>
      </text>
    </comment>
    <comment ref="H81" authorId="0" shapeId="0" xr:uid="{2009DA31-F6C6-443E-9403-FF98C1F8C0AC}">
      <text>
        <r>
          <rPr>
            <sz val="11"/>
            <rFont val="Calibri"/>
            <family val="2"/>
            <charset val="238"/>
          </rPr>
          <t>SZV_F:FeladatAzonosito</t>
        </r>
      </text>
    </comment>
    <comment ref="I81" authorId="0" shapeId="0" xr:uid="{D033405F-0611-4086-AA3A-12BD4199366E}">
      <text>
        <r>
          <rPr>
            <sz val="11"/>
            <rFont val="Calibri"/>
            <family val="2"/>
            <charset val="238"/>
          </rPr>
          <t>SZV_F:EllatasiTerulet</t>
        </r>
      </text>
    </comment>
    <comment ref="J81" authorId="0" shapeId="0" xr:uid="{1DDFD45A-6C63-4A0C-AB34-A6649F393A6A}">
      <text>
        <r>
          <rPr>
            <sz val="11"/>
            <rFont val="Calibri"/>
            <family val="2"/>
            <charset val="238"/>
          </rPr>
          <t>SZV_F:EllatasertFelelos</t>
        </r>
      </text>
    </comment>
    <comment ref="K81" authorId="0" shapeId="0" xr:uid="{DE858512-4990-4D34-88A0-7518E6ACFBD1}">
      <text>
        <r>
          <rPr>
            <sz val="11"/>
            <rFont val="Calibri"/>
            <family val="2"/>
            <charset val="238"/>
          </rPr>
          <t>SZV_F:TervezettNettoKoltseg</t>
        </r>
      </text>
    </comment>
    <comment ref="L81" authorId="0" shapeId="0" xr:uid="{924AE06C-DEB7-4994-97E6-B47F8AE8512F}">
      <text>
        <r>
          <rPr>
            <sz val="11"/>
            <rFont val="Calibri"/>
            <family val="2"/>
            <charset val="238"/>
          </rPr>
          <t>SZV_F:IdotartamKezdes</t>
        </r>
      </text>
    </comment>
    <comment ref="M81" authorId="0" shapeId="0" xr:uid="{CFDF6CC7-CDF2-4803-83BE-114A794EE66A}">
      <text>
        <r>
          <rPr>
            <sz val="11"/>
            <rFont val="Calibri"/>
            <family val="2"/>
            <charset val="238"/>
          </rPr>
          <t>SZV_F:IdotartamBefejezes</t>
        </r>
      </text>
    </comment>
    <comment ref="N81" authorId="0" shapeId="0" xr:uid="{4C6CFDE8-4ED4-4F63-A269-26DC33A97CC0}">
      <text>
        <r>
          <rPr>
            <sz val="11"/>
            <rFont val="Calibri"/>
            <family val="2"/>
            <charset val="238"/>
          </rPr>
          <t>SZV_F:NettoKoltsegUtem1</t>
        </r>
      </text>
    </comment>
    <comment ref="O81" authorId="0" shapeId="0" xr:uid="{ECF83E76-14B6-458B-910E-3DAA98C84D99}">
      <text>
        <r>
          <rPr>
            <sz val="11"/>
            <rFont val="Calibri"/>
            <family val="2"/>
            <charset val="238"/>
          </rPr>
          <t>SZV_F:NettoKoltsegUtem2</t>
        </r>
      </text>
    </comment>
    <comment ref="P81" authorId="0" shapeId="0" xr:uid="{B612A0DD-8046-4E7F-AE16-19A8EC8AC5DC}">
      <text>
        <r>
          <rPr>
            <sz val="11"/>
            <rFont val="Calibri"/>
            <family val="2"/>
            <charset val="238"/>
          </rPr>
          <t>SZV_F:EM_Melleklet2_KTG</t>
        </r>
      </text>
    </comment>
    <comment ref="R81" authorId="0" shapeId="0" xr:uid="{9D3355ED-88D3-42EC-ACDD-DA8671B67272}">
      <text>
        <r>
          <rPr>
            <sz val="11"/>
            <rFont val="Calibri"/>
            <family val="2"/>
            <charset val="238"/>
          </rPr>
          <t>SZV_F:HDUtem1</t>
        </r>
      </text>
    </comment>
    <comment ref="S81" authorId="0" shapeId="0" xr:uid="{92F29A38-2C34-41EA-B7D8-8E5A36B8BE03}">
      <text>
        <r>
          <rPr>
            <sz val="11"/>
            <rFont val="Calibri"/>
            <family val="2"/>
            <charset val="238"/>
          </rPr>
          <t>SZV_F:ECSUtem1</t>
        </r>
      </text>
    </comment>
    <comment ref="T81" authorId="0" shapeId="0" xr:uid="{5ADD4052-57C2-4129-A730-BA8145F634E1}">
      <text>
        <r>
          <rPr>
            <sz val="11"/>
            <rFont val="Calibri"/>
            <family val="2"/>
            <charset val="238"/>
          </rPr>
          <t>SZV_F:KFHUtem1</t>
        </r>
      </text>
    </comment>
    <comment ref="U81" authorId="0" shapeId="0" xr:uid="{506E62FB-F203-4F91-A4F3-C83C8B47EB65}">
      <text>
        <r>
          <rPr>
            <sz val="11"/>
            <rFont val="Calibri"/>
            <family val="2"/>
            <charset val="238"/>
          </rPr>
          <t>SZV_F:Egyeb_SajatUtem1</t>
        </r>
      </text>
    </comment>
    <comment ref="V81" authorId="0" shapeId="0" xr:uid="{A02E58B4-3D77-4FB6-90D0-7F49BFC6E00D}">
      <text>
        <r>
          <rPr>
            <sz val="11"/>
            <rFont val="Calibri"/>
            <family val="2"/>
            <charset val="238"/>
          </rPr>
          <t>SZV_F:DijUtem1</t>
        </r>
      </text>
    </comment>
    <comment ref="W81" authorId="0" shapeId="0" xr:uid="{DDED9D04-0149-41E1-AB6D-06DA2BE7A5DA}">
      <text>
        <r>
          <rPr>
            <sz val="11"/>
            <rFont val="Calibri"/>
            <family val="2"/>
            <charset val="238"/>
          </rPr>
          <t>SZV_F:EM_Melleklet1_Utem1</t>
        </r>
      </text>
    </comment>
    <comment ref="X81" authorId="0" shapeId="0" xr:uid="{AAA902D0-0539-4326-AAF5-5337D08C5BBE}">
      <text>
        <r>
          <rPr>
            <sz val="11"/>
            <rFont val="Calibri"/>
            <family val="2"/>
            <charset val="238"/>
          </rPr>
          <t>SZV_F:EgyebAllamiUtem1</t>
        </r>
      </text>
    </comment>
    <comment ref="Y81" authorId="0" shapeId="0" xr:uid="{E3626574-F5B3-46EE-B98F-420C70B9636F}">
      <text>
        <r>
          <rPr>
            <sz val="11"/>
            <rFont val="Calibri"/>
            <family val="2"/>
            <charset val="238"/>
          </rPr>
          <t>SZV_F:OnkormanyzatiUtem1</t>
        </r>
      </text>
    </comment>
    <comment ref="Z81" authorId="0" shapeId="0" xr:uid="{6DD1D0D3-56C3-4037-971C-D9B5879994AA}">
      <text>
        <r>
          <rPr>
            <sz val="11"/>
            <rFont val="Calibri"/>
            <family val="2"/>
            <charset val="238"/>
          </rPr>
          <t>SZV_F:EUUtem1</t>
        </r>
      </text>
    </comment>
    <comment ref="AA81" authorId="0" shapeId="0" xr:uid="{0C245B32-9B22-4369-9864-6CAE5C65FFF7}">
      <text>
        <r>
          <rPr>
            <sz val="11"/>
            <rFont val="Calibri"/>
            <family val="2"/>
            <charset val="238"/>
          </rPr>
          <t>SZV_F:EgyebUtem1</t>
        </r>
      </text>
    </comment>
    <comment ref="AB81" authorId="0" shapeId="0" xr:uid="{BE8796DD-AD44-4700-9ECB-654332F814E7}">
      <text>
        <r>
          <rPr>
            <sz val="11"/>
            <rFont val="Calibri"/>
            <family val="2"/>
            <charset val="238"/>
          </rPr>
          <t>SZV_F:HitelKotvenyUtem1</t>
        </r>
      </text>
    </comment>
    <comment ref="AC81" authorId="0" shapeId="0" xr:uid="{D127572C-0FE7-4911-8573-135F6F33DB1E}">
      <text>
        <r>
          <rPr>
            <sz val="11"/>
            <rFont val="Calibri"/>
            <family val="2"/>
            <charset val="238"/>
          </rPr>
          <t>SZV_F:OsszesenUtem1</t>
        </r>
      </text>
    </comment>
    <comment ref="AF81" authorId="0" shapeId="0" xr:uid="{D5D9C419-6449-447B-BB0A-DE3CEBC4F246}">
      <text>
        <r>
          <rPr>
            <sz val="11"/>
            <rFont val="Calibri"/>
            <family val="2"/>
            <charset val="238"/>
          </rPr>
          <t>SZV_F:HDUtem2</t>
        </r>
      </text>
    </comment>
    <comment ref="AG81" authorId="0" shapeId="0" xr:uid="{B3F720E1-1403-4107-84DC-5A7BA6806359}">
      <text>
        <r>
          <rPr>
            <sz val="11"/>
            <rFont val="Calibri"/>
            <family val="2"/>
            <charset val="238"/>
          </rPr>
          <t>SZV_F:ECSUtem2</t>
        </r>
      </text>
    </comment>
    <comment ref="AH81" authorId="0" shapeId="0" xr:uid="{398865A9-ADF5-4B5D-A1D8-86BC56EA8945}">
      <text>
        <r>
          <rPr>
            <sz val="11"/>
            <rFont val="Calibri"/>
            <family val="2"/>
            <charset val="238"/>
          </rPr>
          <t>SZV_F:KFHUtem2</t>
        </r>
      </text>
    </comment>
    <comment ref="AI81" authorId="0" shapeId="0" xr:uid="{6A942A98-0DC4-417D-A007-860F31141302}">
      <text>
        <r>
          <rPr>
            <sz val="11"/>
            <rFont val="Calibri"/>
            <family val="2"/>
            <charset val="238"/>
          </rPr>
          <t>SZV_F:Egyeb_SajatUtem2</t>
        </r>
      </text>
    </comment>
    <comment ref="AJ81" authorId="0" shapeId="0" xr:uid="{68C2AD2B-EA7F-41C3-B36F-7867B3525AC4}">
      <text>
        <r>
          <rPr>
            <sz val="11"/>
            <rFont val="Calibri"/>
            <family val="2"/>
            <charset val="238"/>
          </rPr>
          <t>SZV_F:DijUtem2</t>
        </r>
      </text>
    </comment>
    <comment ref="AK81" authorId="0" shapeId="0" xr:uid="{97757FFE-CB88-4572-A285-17AB76A5F8CC}">
      <text>
        <r>
          <rPr>
            <sz val="11"/>
            <rFont val="Calibri"/>
            <family val="2"/>
            <charset val="238"/>
          </rPr>
          <t>SZV_F:EM_Melleklet1_Utem2</t>
        </r>
      </text>
    </comment>
    <comment ref="AL81" authorId="0" shapeId="0" xr:uid="{3A9DD98D-7643-443C-B153-D48127278CD5}">
      <text>
        <r>
          <rPr>
            <sz val="11"/>
            <rFont val="Calibri"/>
            <family val="2"/>
            <charset val="238"/>
          </rPr>
          <t>SZV_F:EgyebAllamiUtem2</t>
        </r>
      </text>
    </comment>
    <comment ref="AM81" authorId="0" shapeId="0" xr:uid="{A5F072D7-1C1E-418D-93B1-5A11A293987D}">
      <text>
        <r>
          <rPr>
            <sz val="11"/>
            <rFont val="Calibri"/>
            <family val="2"/>
            <charset val="238"/>
          </rPr>
          <t>SZV_F:OnkormanyzatiUtem2</t>
        </r>
      </text>
    </comment>
    <comment ref="AN81" authorId="0" shapeId="0" xr:uid="{91709FC1-49C3-482C-8E59-7D725CFD4F0F}">
      <text>
        <r>
          <rPr>
            <sz val="11"/>
            <rFont val="Calibri"/>
            <family val="2"/>
            <charset val="238"/>
          </rPr>
          <t>SZV_F:EUUtem2</t>
        </r>
      </text>
    </comment>
    <comment ref="AO81" authorId="0" shapeId="0" xr:uid="{AAC84249-C82D-4EDA-A3E6-5E468746E842}">
      <text>
        <r>
          <rPr>
            <sz val="11"/>
            <rFont val="Calibri"/>
            <family val="2"/>
            <charset val="238"/>
          </rPr>
          <t>SZV_F:EgyebUtem2</t>
        </r>
      </text>
    </comment>
    <comment ref="AP81" authorId="0" shapeId="0" xr:uid="{6050C504-2CA1-4122-932B-C6BCBB59FAB4}">
      <text>
        <r>
          <rPr>
            <sz val="11"/>
            <rFont val="Calibri"/>
            <family val="2"/>
            <charset val="238"/>
          </rPr>
          <t>SZV_F:HitelKotvenyUtem2</t>
        </r>
      </text>
    </comment>
    <comment ref="AQ81" authorId="0" shapeId="0" xr:uid="{95DD3526-E044-41DE-A6C6-D272FD3AFF98}">
      <text>
        <r>
          <rPr>
            <sz val="11"/>
            <rFont val="Calibri"/>
            <family val="2"/>
            <charset val="238"/>
          </rPr>
          <t>SZV_F:OsszesenUtem2</t>
        </r>
      </text>
    </comment>
    <comment ref="AR81" authorId="0" shapeId="0" xr:uid="{326AD641-EA13-4A3D-86BB-9B3A9C8BFD3D}">
      <text>
        <r>
          <rPr>
            <sz val="11"/>
            <rFont val="Calibri"/>
            <family val="2"/>
            <charset val="238"/>
          </rPr>
          <t>SZV_F:ForrashianyUtem2</t>
        </r>
      </text>
    </comment>
    <comment ref="AU81" authorId="0" shapeId="0" xr:uid="{E64D7D04-4E44-451B-B6CC-AF6C492D3467}">
      <text>
        <r>
          <rPr>
            <sz val="11"/>
            <rFont val="Calibri"/>
            <family val="2"/>
            <charset val="238"/>
          </rPr>
          <t>SZV_F:Indokolas</t>
        </r>
      </text>
    </comment>
    <comment ref="AV81" authorId="0" shapeId="0" xr:uid="{F3084F8D-49C7-4D9F-9121-A2456B6C7CE3}">
      <text>
        <r>
          <rPr>
            <sz val="11"/>
            <rFont val="Calibri"/>
            <family val="2"/>
            <charset val="238"/>
          </rPr>
          <t>SZV_F:Megjegyzes</t>
        </r>
      </text>
    </comment>
    <comment ref="AW81" authorId="0" shapeId="0" xr:uid="{BB677D1B-ED42-428B-BF53-6E4DD62401C2}">
      <text>
        <r>
          <rPr>
            <sz val="11"/>
            <rFont val="Calibri"/>
            <family val="2"/>
            <charset val="238"/>
          </rPr>
          <t>SZV_F:FeladatSorszam</t>
        </r>
      </text>
    </comment>
    <comment ref="AY81" authorId="0" shapeId="0" xr:uid="{5A1204D0-657E-4433-828B-22997E1DF6FC}">
      <text>
        <r>
          <rPr>
            <sz val="11"/>
            <rFont val="Calibri"/>
            <family val="2"/>
            <charset val="238"/>
          </rPr>
          <t>SZV_F:ISA</t>
        </r>
      </text>
    </comment>
    <comment ref="B82" authorId="0" shapeId="0" xr:uid="{8C8944F4-3F62-4925-9802-341B70B3CCEF}">
      <text>
        <r>
          <rPr>
            <sz val="11"/>
            <rFont val="Calibri"/>
            <family val="2"/>
            <charset val="238"/>
          </rPr>
          <t>SZV_F:FontossagiSorrent</t>
        </r>
      </text>
    </comment>
    <comment ref="C82" authorId="0" shapeId="0" xr:uid="{C051D5AE-42CD-452F-99C0-82D01DA6E0B8}">
      <text>
        <r>
          <rPr>
            <sz val="11"/>
            <rFont val="Calibri"/>
            <family val="2"/>
            <charset val="238"/>
          </rPr>
          <t>SZV_F:FeladatKategoria</t>
        </r>
      </text>
    </comment>
    <comment ref="D82" authorId="0" shapeId="0" xr:uid="{74E4F1BE-E578-4150-825B-B5E8F22E9B79}">
      <text>
        <r>
          <rPr>
            <sz val="11"/>
            <rFont val="Calibri"/>
            <family val="2"/>
            <charset val="238"/>
          </rPr>
          <t>SZV_F:FeladatMegnevezes</t>
        </r>
      </text>
    </comment>
    <comment ref="E82" authorId="0" shapeId="0" xr:uid="{D1459BCD-387E-4D3F-A255-67C9D073365B}">
      <text>
        <r>
          <rPr>
            <sz val="11"/>
            <rFont val="Calibri"/>
            <family val="2"/>
            <charset val="238"/>
          </rPr>
          <t>SZV_F:ElviEngedelySzam</t>
        </r>
      </text>
    </comment>
    <comment ref="F82" authorId="0" shapeId="0" xr:uid="{7AA4AF2A-2C39-4257-B805-B72D6D901F3A}">
      <text>
        <r>
          <rPr>
            <sz val="11"/>
            <rFont val="Calibri"/>
            <family val="2"/>
            <charset val="238"/>
          </rPr>
          <t>SZV_F:VKR_Kod</t>
        </r>
      </text>
    </comment>
    <comment ref="G82" authorId="0" shapeId="0" xr:uid="{893D913F-85F4-40E1-954C-DE57EE9CE0A2}">
      <text>
        <r>
          <rPr>
            <sz val="11"/>
            <rFont val="Calibri"/>
            <family val="2"/>
            <charset val="238"/>
          </rPr>
          <t>SZV_F:VKR_Nev</t>
        </r>
      </text>
    </comment>
    <comment ref="H82" authorId="0" shapeId="0" xr:uid="{A6DB183C-3892-48AB-BFA9-AD5EBFBAC457}">
      <text>
        <r>
          <rPr>
            <sz val="11"/>
            <rFont val="Calibri"/>
            <family val="2"/>
            <charset val="238"/>
          </rPr>
          <t>SZV_F:FeladatAzonosito</t>
        </r>
      </text>
    </comment>
    <comment ref="I82" authorId="0" shapeId="0" xr:uid="{8902F08F-D677-4A1C-8B63-6D06A789DA76}">
      <text>
        <r>
          <rPr>
            <sz val="11"/>
            <rFont val="Calibri"/>
            <family val="2"/>
            <charset val="238"/>
          </rPr>
          <t>SZV_F:EllatasiTerulet</t>
        </r>
      </text>
    </comment>
    <comment ref="J82" authorId="0" shapeId="0" xr:uid="{7995592F-0FF4-4FF0-AF57-E446315416CF}">
      <text>
        <r>
          <rPr>
            <sz val="11"/>
            <rFont val="Calibri"/>
            <family val="2"/>
            <charset val="238"/>
          </rPr>
          <t>SZV_F:EllatasertFelelos</t>
        </r>
      </text>
    </comment>
    <comment ref="K82" authorId="0" shapeId="0" xr:uid="{E9AB7ACD-C96B-434E-A087-7F86C5278511}">
      <text>
        <r>
          <rPr>
            <sz val="11"/>
            <rFont val="Calibri"/>
            <family val="2"/>
            <charset val="238"/>
          </rPr>
          <t>SZV_F:TervezettNettoKoltseg</t>
        </r>
      </text>
    </comment>
    <comment ref="L82" authorId="0" shapeId="0" xr:uid="{41EC46CF-1AC3-4B67-9712-64B09DE7C746}">
      <text>
        <r>
          <rPr>
            <sz val="11"/>
            <rFont val="Calibri"/>
            <family val="2"/>
            <charset val="238"/>
          </rPr>
          <t>SZV_F:IdotartamKezdes</t>
        </r>
      </text>
    </comment>
    <comment ref="M82" authorId="0" shapeId="0" xr:uid="{AAC301B4-10FE-42E1-B693-071E3B664A15}">
      <text>
        <r>
          <rPr>
            <sz val="11"/>
            <rFont val="Calibri"/>
            <family val="2"/>
            <charset val="238"/>
          </rPr>
          <t>SZV_F:IdotartamBefejezes</t>
        </r>
      </text>
    </comment>
    <comment ref="N82" authorId="0" shapeId="0" xr:uid="{953027F0-7965-4880-8DDD-A4F2B000D0DA}">
      <text>
        <r>
          <rPr>
            <sz val="11"/>
            <rFont val="Calibri"/>
            <family val="2"/>
            <charset val="238"/>
          </rPr>
          <t>SZV_F:NettoKoltsegUtem1</t>
        </r>
      </text>
    </comment>
    <comment ref="O82" authorId="0" shapeId="0" xr:uid="{BF6B0855-AC19-4932-816B-24CDA9595A31}">
      <text>
        <r>
          <rPr>
            <sz val="11"/>
            <rFont val="Calibri"/>
            <family val="2"/>
            <charset val="238"/>
          </rPr>
          <t>SZV_F:NettoKoltsegUtem2</t>
        </r>
      </text>
    </comment>
    <comment ref="P82" authorId="0" shapeId="0" xr:uid="{768A34A8-10C4-464E-9126-597EBA346F3B}">
      <text>
        <r>
          <rPr>
            <sz val="11"/>
            <rFont val="Calibri"/>
            <family val="2"/>
            <charset val="238"/>
          </rPr>
          <t>SZV_F:EM_Melleklet2_KTG</t>
        </r>
      </text>
    </comment>
    <comment ref="R82" authorId="0" shapeId="0" xr:uid="{5209C0B6-FE3D-4057-822A-6BB53DE9C703}">
      <text>
        <r>
          <rPr>
            <sz val="11"/>
            <rFont val="Calibri"/>
            <family val="2"/>
            <charset val="238"/>
          </rPr>
          <t>SZV_F:HDUtem1</t>
        </r>
      </text>
    </comment>
    <comment ref="S82" authorId="0" shapeId="0" xr:uid="{A39F0258-FB12-4D17-9C85-BB83B1414E8C}">
      <text>
        <r>
          <rPr>
            <sz val="11"/>
            <rFont val="Calibri"/>
            <family val="2"/>
            <charset val="238"/>
          </rPr>
          <t>SZV_F:ECSUtem1</t>
        </r>
      </text>
    </comment>
    <comment ref="T82" authorId="0" shapeId="0" xr:uid="{1627D27F-3746-4C31-8D0D-12BC9AA9EE50}">
      <text>
        <r>
          <rPr>
            <sz val="11"/>
            <rFont val="Calibri"/>
            <family val="2"/>
            <charset val="238"/>
          </rPr>
          <t>SZV_F:KFHUtem1</t>
        </r>
      </text>
    </comment>
    <comment ref="U82" authorId="0" shapeId="0" xr:uid="{364C3E28-00AD-46D6-8FB7-E49865E4668E}">
      <text>
        <r>
          <rPr>
            <sz val="11"/>
            <rFont val="Calibri"/>
            <family val="2"/>
            <charset val="238"/>
          </rPr>
          <t>SZV_F:Egyeb_SajatUtem1</t>
        </r>
      </text>
    </comment>
    <comment ref="V82" authorId="0" shapeId="0" xr:uid="{720AC192-1DE1-4AD1-A4EE-9B78E0B71E49}">
      <text>
        <r>
          <rPr>
            <sz val="11"/>
            <rFont val="Calibri"/>
            <family val="2"/>
            <charset val="238"/>
          </rPr>
          <t>SZV_F:DijUtem1</t>
        </r>
      </text>
    </comment>
    <comment ref="W82" authorId="0" shapeId="0" xr:uid="{DCA7B61C-4EA4-484A-86CE-AB240C968F0A}">
      <text>
        <r>
          <rPr>
            <sz val="11"/>
            <rFont val="Calibri"/>
            <family val="2"/>
            <charset val="238"/>
          </rPr>
          <t>SZV_F:EM_Melleklet1_Utem1</t>
        </r>
      </text>
    </comment>
    <comment ref="X82" authorId="0" shapeId="0" xr:uid="{A53B2C9E-1EEE-4C52-ABE2-D66120EBBCE0}">
      <text>
        <r>
          <rPr>
            <sz val="11"/>
            <rFont val="Calibri"/>
            <family val="2"/>
            <charset val="238"/>
          </rPr>
          <t>SZV_F:EgyebAllamiUtem1</t>
        </r>
      </text>
    </comment>
    <comment ref="Y82" authorId="0" shapeId="0" xr:uid="{DA659681-1FCD-49B6-BF99-A1E737BADBB8}">
      <text>
        <r>
          <rPr>
            <sz val="11"/>
            <rFont val="Calibri"/>
            <family val="2"/>
            <charset val="238"/>
          </rPr>
          <t>SZV_F:OnkormanyzatiUtem1</t>
        </r>
      </text>
    </comment>
    <comment ref="Z82" authorId="0" shapeId="0" xr:uid="{CDBB5E55-24E1-40A3-9A18-9E5541B7F9C4}">
      <text>
        <r>
          <rPr>
            <sz val="11"/>
            <rFont val="Calibri"/>
            <family val="2"/>
            <charset val="238"/>
          </rPr>
          <t>SZV_F:EUUtem1</t>
        </r>
      </text>
    </comment>
    <comment ref="AA82" authorId="0" shapeId="0" xr:uid="{41A3E740-3CB5-4543-955E-B1984D4403D0}">
      <text>
        <r>
          <rPr>
            <sz val="11"/>
            <rFont val="Calibri"/>
            <family val="2"/>
            <charset val="238"/>
          </rPr>
          <t>SZV_F:EgyebUtem1</t>
        </r>
      </text>
    </comment>
    <comment ref="AB82" authorId="0" shapeId="0" xr:uid="{E56E5DF0-5371-419D-8100-4B4D7A30AD4F}">
      <text>
        <r>
          <rPr>
            <sz val="11"/>
            <rFont val="Calibri"/>
            <family val="2"/>
            <charset val="238"/>
          </rPr>
          <t>SZV_F:HitelKotvenyUtem1</t>
        </r>
      </text>
    </comment>
    <comment ref="AC82" authorId="0" shapeId="0" xr:uid="{5C978CA7-5663-4388-9D52-00A484B9B89D}">
      <text>
        <r>
          <rPr>
            <sz val="11"/>
            <rFont val="Calibri"/>
            <family val="2"/>
            <charset val="238"/>
          </rPr>
          <t>SZV_F:OsszesenUtem1</t>
        </r>
      </text>
    </comment>
    <comment ref="AF82" authorId="0" shapeId="0" xr:uid="{36189E6C-FDB8-4644-841E-0D74D80418F4}">
      <text>
        <r>
          <rPr>
            <sz val="11"/>
            <rFont val="Calibri"/>
            <family val="2"/>
            <charset val="238"/>
          </rPr>
          <t>SZV_F:HDUtem2</t>
        </r>
      </text>
    </comment>
    <comment ref="AG82" authorId="0" shapeId="0" xr:uid="{D031684E-F8A7-4186-ADF4-EFD4AD4098D0}">
      <text>
        <r>
          <rPr>
            <sz val="11"/>
            <rFont val="Calibri"/>
            <family val="2"/>
            <charset val="238"/>
          </rPr>
          <t>SZV_F:ECSUtem2</t>
        </r>
      </text>
    </comment>
    <comment ref="AH82" authorId="0" shapeId="0" xr:uid="{BFF144BD-DC0C-4D77-AD4C-E9F4A15714D8}">
      <text>
        <r>
          <rPr>
            <sz val="11"/>
            <rFont val="Calibri"/>
            <family val="2"/>
            <charset val="238"/>
          </rPr>
          <t>SZV_F:KFHUtem2</t>
        </r>
      </text>
    </comment>
    <comment ref="AI82" authorId="0" shapeId="0" xr:uid="{5212699F-F955-491A-86A4-D7EBA8FB9F26}">
      <text>
        <r>
          <rPr>
            <sz val="11"/>
            <rFont val="Calibri"/>
            <family val="2"/>
            <charset val="238"/>
          </rPr>
          <t>SZV_F:Egyeb_SajatUtem2</t>
        </r>
      </text>
    </comment>
    <comment ref="AJ82" authorId="0" shapeId="0" xr:uid="{A334FB15-C368-4414-8B25-3815F852B952}">
      <text>
        <r>
          <rPr>
            <sz val="11"/>
            <rFont val="Calibri"/>
            <family val="2"/>
            <charset val="238"/>
          </rPr>
          <t>SZV_F:DijUtem2</t>
        </r>
      </text>
    </comment>
    <comment ref="AK82" authorId="0" shapeId="0" xr:uid="{F34B4077-E9AA-4B92-BDC2-17549219DA6E}">
      <text>
        <r>
          <rPr>
            <sz val="11"/>
            <rFont val="Calibri"/>
            <family val="2"/>
            <charset val="238"/>
          </rPr>
          <t>SZV_F:EM_Melleklet1_Utem2</t>
        </r>
      </text>
    </comment>
    <comment ref="AL82" authorId="0" shapeId="0" xr:uid="{86255608-5DDF-4FA1-A890-EE1E99A2180B}">
      <text>
        <r>
          <rPr>
            <sz val="11"/>
            <rFont val="Calibri"/>
            <family val="2"/>
            <charset val="238"/>
          </rPr>
          <t>SZV_F:EgyebAllamiUtem2</t>
        </r>
      </text>
    </comment>
    <comment ref="AM82" authorId="0" shapeId="0" xr:uid="{62854D01-FACC-46B4-A2E1-0D6604160414}">
      <text>
        <r>
          <rPr>
            <sz val="11"/>
            <rFont val="Calibri"/>
            <family val="2"/>
            <charset val="238"/>
          </rPr>
          <t>SZV_F:OnkormanyzatiUtem2</t>
        </r>
      </text>
    </comment>
    <comment ref="AN82" authorId="0" shapeId="0" xr:uid="{DAEE84A4-7300-4B62-BC7D-9165AFC934F2}">
      <text>
        <r>
          <rPr>
            <sz val="11"/>
            <rFont val="Calibri"/>
            <family val="2"/>
            <charset val="238"/>
          </rPr>
          <t>SZV_F:EUUtem2</t>
        </r>
      </text>
    </comment>
    <comment ref="AO82" authorId="0" shapeId="0" xr:uid="{E75CEA9E-CECD-4166-B50C-89838D4CE6EE}">
      <text>
        <r>
          <rPr>
            <sz val="11"/>
            <rFont val="Calibri"/>
            <family val="2"/>
            <charset val="238"/>
          </rPr>
          <t>SZV_F:EgyebUtem2</t>
        </r>
      </text>
    </comment>
    <comment ref="AP82" authorId="0" shapeId="0" xr:uid="{D58E2F49-DC9F-4D2C-BD85-F94C47226A94}">
      <text>
        <r>
          <rPr>
            <sz val="11"/>
            <rFont val="Calibri"/>
            <family val="2"/>
            <charset val="238"/>
          </rPr>
          <t>SZV_F:HitelKotvenyUtem2</t>
        </r>
      </text>
    </comment>
    <comment ref="AQ82" authorId="0" shapeId="0" xr:uid="{8521F752-6BC6-46AA-9014-6E2C662E4D87}">
      <text>
        <r>
          <rPr>
            <sz val="11"/>
            <rFont val="Calibri"/>
            <family val="2"/>
            <charset val="238"/>
          </rPr>
          <t>SZV_F:OsszesenUtem2</t>
        </r>
      </text>
    </comment>
    <comment ref="AR82" authorId="0" shapeId="0" xr:uid="{2920EF8F-AB1A-453A-AEF9-0667EA663ACA}">
      <text>
        <r>
          <rPr>
            <sz val="11"/>
            <rFont val="Calibri"/>
            <family val="2"/>
            <charset val="238"/>
          </rPr>
          <t>SZV_F:ForrashianyUtem2</t>
        </r>
      </text>
    </comment>
    <comment ref="AU82" authorId="0" shapeId="0" xr:uid="{673FA7F9-CFC2-4002-8C53-DE08E516D03C}">
      <text>
        <r>
          <rPr>
            <sz val="11"/>
            <rFont val="Calibri"/>
            <family val="2"/>
            <charset val="238"/>
          </rPr>
          <t>SZV_F:Indokolas</t>
        </r>
      </text>
    </comment>
    <comment ref="AV82" authorId="0" shapeId="0" xr:uid="{76229F2E-E424-420B-9756-85DBB1D3849B}">
      <text>
        <r>
          <rPr>
            <sz val="11"/>
            <rFont val="Calibri"/>
            <family val="2"/>
            <charset val="238"/>
          </rPr>
          <t>SZV_F:Megjegyzes</t>
        </r>
      </text>
    </comment>
    <comment ref="AW82" authorId="0" shapeId="0" xr:uid="{55378A58-503D-4C32-BF91-28D76E587628}">
      <text>
        <r>
          <rPr>
            <sz val="11"/>
            <rFont val="Calibri"/>
            <family val="2"/>
            <charset val="238"/>
          </rPr>
          <t>SZV_F:FeladatSorszam</t>
        </r>
      </text>
    </comment>
    <comment ref="AY82" authorId="0" shapeId="0" xr:uid="{7764F103-4885-4350-BA05-A6D3195F00FA}">
      <text>
        <r>
          <rPr>
            <sz val="11"/>
            <rFont val="Calibri"/>
            <family val="2"/>
            <charset val="238"/>
          </rPr>
          <t>SZV_F:ISA</t>
        </r>
      </text>
    </comment>
    <comment ref="B83" authorId="0" shapeId="0" xr:uid="{11CEEBC8-E6D8-4170-B990-4548DF45D494}">
      <text>
        <r>
          <rPr>
            <sz val="11"/>
            <rFont val="Calibri"/>
            <family val="2"/>
            <charset val="238"/>
          </rPr>
          <t>SZV_F:FontossagiSorrent</t>
        </r>
      </text>
    </comment>
    <comment ref="C83" authorId="0" shapeId="0" xr:uid="{6051CF0D-0ECD-45E5-ADAF-3F2843B52923}">
      <text>
        <r>
          <rPr>
            <sz val="11"/>
            <rFont val="Calibri"/>
            <family val="2"/>
            <charset val="238"/>
          </rPr>
          <t>SZV_F:FeladatKategoria</t>
        </r>
      </text>
    </comment>
    <comment ref="D83" authorId="0" shapeId="0" xr:uid="{12322605-FC59-4862-B1A2-0240E403B2E9}">
      <text>
        <r>
          <rPr>
            <sz val="11"/>
            <rFont val="Calibri"/>
            <family val="2"/>
            <charset val="238"/>
          </rPr>
          <t>SZV_F:FeladatMegnevezes</t>
        </r>
      </text>
    </comment>
    <comment ref="E83" authorId="0" shapeId="0" xr:uid="{AAAF150A-1D61-4983-A680-1B5CC07AD417}">
      <text>
        <r>
          <rPr>
            <sz val="11"/>
            <rFont val="Calibri"/>
            <family val="2"/>
            <charset val="238"/>
          </rPr>
          <t>SZV_F:ElviEngedelySzam</t>
        </r>
      </text>
    </comment>
    <comment ref="F83" authorId="0" shapeId="0" xr:uid="{49745159-19DC-4865-98E7-16BD1D5DBCE2}">
      <text>
        <r>
          <rPr>
            <sz val="11"/>
            <rFont val="Calibri"/>
            <family val="2"/>
            <charset val="238"/>
          </rPr>
          <t>SZV_F:VKR_Kod</t>
        </r>
      </text>
    </comment>
    <comment ref="G83" authorId="0" shapeId="0" xr:uid="{68127323-84A0-47A0-94E6-E79753993DA4}">
      <text>
        <r>
          <rPr>
            <sz val="11"/>
            <rFont val="Calibri"/>
            <family val="2"/>
            <charset val="238"/>
          </rPr>
          <t>SZV_F:VKR_Nev</t>
        </r>
      </text>
    </comment>
    <comment ref="H83" authorId="0" shapeId="0" xr:uid="{64EBD86B-A856-4466-86EC-AA7FB52CE2DF}">
      <text>
        <r>
          <rPr>
            <sz val="11"/>
            <rFont val="Calibri"/>
            <family val="2"/>
            <charset val="238"/>
          </rPr>
          <t>SZV_F:FeladatAzonosito</t>
        </r>
      </text>
    </comment>
    <comment ref="I83" authorId="0" shapeId="0" xr:uid="{1E8C53CE-74FA-41FC-A125-68A5F05452C2}">
      <text>
        <r>
          <rPr>
            <sz val="11"/>
            <rFont val="Calibri"/>
            <family val="2"/>
            <charset val="238"/>
          </rPr>
          <t>SZV_F:EllatasiTerulet</t>
        </r>
      </text>
    </comment>
    <comment ref="J83" authorId="0" shapeId="0" xr:uid="{04644AB4-7196-4EFB-8AD6-79910ACAF663}">
      <text>
        <r>
          <rPr>
            <sz val="11"/>
            <rFont val="Calibri"/>
            <family val="2"/>
            <charset val="238"/>
          </rPr>
          <t>SZV_F:EllatasertFelelos</t>
        </r>
      </text>
    </comment>
    <comment ref="K83" authorId="0" shapeId="0" xr:uid="{43254879-85D1-4F4F-9602-46CBDD5C9A90}">
      <text>
        <r>
          <rPr>
            <sz val="11"/>
            <rFont val="Calibri"/>
            <family val="2"/>
            <charset val="238"/>
          </rPr>
          <t>SZV_F:TervezettNettoKoltseg</t>
        </r>
      </text>
    </comment>
    <comment ref="L83" authorId="0" shapeId="0" xr:uid="{92D9F134-2EC3-4E89-BB33-8EF408CDBADB}">
      <text>
        <r>
          <rPr>
            <sz val="11"/>
            <rFont val="Calibri"/>
            <family val="2"/>
            <charset val="238"/>
          </rPr>
          <t>SZV_F:IdotartamKezdes</t>
        </r>
      </text>
    </comment>
    <comment ref="M83" authorId="0" shapeId="0" xr:uid="{DCD277E5-0584-4264-BDBE-2CF9C627F508}">
      <text>
        <r>
          <rPr>
            <sz val="11"/>
            <rFont val="Calibri"/>
            <family val="2"/>
            <charset val="238"/>
          </rPr>
          <t>SZV_F:IdotartamBefejezes</t>
        </r>
      </text>
    </comment>
    <comment ref="N83" authorId="0" shapeId="0" xr:uid="{125CE84D-C652-45F4-BCEA-DD0B5AAAC9C6}">
      <text>
        <r>
          <rPr>
            <sz val="11"/>
            <rFont val="Calibri"/>
            <family val="2"/>
            <charset val="238"/>
          </rPr>
          <t>SZV_F:NettoKoltsegUtem1</t>
        </r>
      </text>
    </comment>
    <comment ref="O83" authorId="0" shapeId="0" xr:uid="{966E7109-9ADC-4E28-8A27-7F67F0A7BFC9}">
      <text>
        <r>
          <rPr>
            <sz val="11"/>
            <rFont val="Calibri"/>
            <family val="2"/>
            <charset val="238"/>
          </rPr>
          <t>SZV_F:NettoKoltsegUtem2</t>
        </r>
      </text>
    </comment>
    <comment ref="P83" authorId="0" shapeId="0" xr:uid="{F28BA48B-2A46-4774-996F-9D6B9641E972}">
      <text>
        <r>
          <rPr>
            <sz val="11"/>
            <rFont val="Calibri"/>
            <family val="2"/>
            <charset val="238"/>
          </rPr>
          <t>SZV_F:EM_Melleklet2_KTG</t>
        </r>
      </text>
    </comment>
    <comment ref="R83" authorId="0" shapeId="0" xr:uid="{CBB67C69-4F79-4AA0-86A0-C7C0BD089DAE}">
      <text>
        <r>
          <rPr>
            <sz val="11"/>
            <rFont val="Calibri"/>
            <family val="2"/>
            <charset val="238"/>
          </rPr>
          <t>SZV_F:HDUtem1</t>
        </r>
      </text>
    </comment>
    <comment ref="S83" authorId="0" shapeId="0" xr:uid="{41EF552B-B949-40CE-B436-A31E59F9C969}">
      <text>
        <r>
          <rPr>
            <sz val="11"/>
            <rFont val="Calibri"/>
            <family val="2"/>
            <charset val="238"/>
          </rPr>
          <t>SZV_F:ECSUtem1</t>
        </r>
      </text>
    </comment>
    <comment ref="T83" authorId="0" shapeId="0" xr:uid="{5DC2A2BD-1629-49EC-A41F-C9BD486205D2}">
      <text>
        <r>
          <rPr>
            <sz val="11"/>
            <rFont val="Calibri"/>
            <family val="2"/>
            <charset val="238"/>
          </rPr>
          <t>SZV_F:KFHUtem1</t>
        </r>
      </text>
    </comment>
    <comment ref="U83" authorId="0" shapeId="0" xr:uid="{2A35B711-2247-4A5E-8612-CC2368D8C6AC}">
      <text>
        <r>
          <rPr>
            <sz val="11"/>
            <rFont val="Calibri"/>
            <family val="2"/>
            <charset val="238"/>
          </rPr>
          <t>SZV_F:Egyeb_SajatUtem1</t>
        </r>
      </text>
    </comment>
    <comment ref="V83" authorId="0" shapeId="0" xr:uid="{85549548-5F30-4211-801A-FDEA2C22956A}">
      <text>
        <r>
          <rPr>
            <sz val="11"/>
            <rFont val="Calibri"/>
            <family val="2"/>
            <charset val="238"/>
          </rPr>
          <t>SZV_F:DijUtem1</t>
        </r>
      </text>
    </comment>
    <comment ref="W83" authorId="0" shapeId="0" xr:uid="{DC32EDC7-63E7-4D3E-9830-F125AEDEFCD4}">
      <text>
        <r>
          <rPr>
            <sz val="11"/>
            <rFont val="Calibri"/>
            <family val="2"/>
            <charset val="238"/>
          </rPr>
          <t>SZV_F:EM_Melleklet1_Utem1</t>
        </r>
      </text>
    </comment>
    <comment ref="X83" authorId="0" shapeId="0" xr:uid="{A388E9D5-F983-407F-81EA-AEADD4CD5360}">
      <text>
        <r>
          <rPr>
            <sz val="11"/>
            <rFont val="Calibri"/>
            <family val="2"/>
            <charset val="238"/>
          </rPr>
          <t>SZV_F:EgyebAllamiUtem1</t>
        </r>
      </text>
    </comment>
    <comment ref="Y83" authorId="0" shapeId="0" xr:uid="{BBB8AEAB-A14F-4C42-9225-3A22E61899DB}">
      <text>
        <r>
          <rPr>
            <sz val="11"/>
            <rFont val="Calibri"/>
            <family val="2"/>
            <charset val="238"/>
          </rPr>
          <t>SZV_F:OnkormanyzatiUtem1</t>
        </r>
      </text>
    </comment>
    <comment ref="Z83" authorId="0" shapeId="0" xr:uid="{D951813A-9F19-4AC7-B673-15889B0A2B4F}">
      <text>
        <r>
          <rPr>
            <sz val="11"/>
            <rFont val="Calibri"/>
            <family val="2"/>
            <charset val="238"/>
          </rPr>
          <t>SZV_F:EUUtem1</t>
        </r>
      </text>
    </comment>
    <comment ref="AA83" authorId="0" shapeId="0" xr:uid="{08B0BA01-A76B-4691-8E6A-B1B641287BED}">
      <text>
        <r>
          <rPr>
            <sz val="11"/>
            <rFont val="Calibri"/>
            <family val="2"/>
            <charset val="238"/>
          </rPr>
          <t>SZV_F:EgyebUtem1</t>
        </r>
      </text>
    </comment>
    <comment ref="AB83" authorId="0" shapeId="0" xr:uid="{812E74BD-6127-4175-86B4-F6D4BC8EE322}">
      <text>
        <r>
          <rPr>
            <sz val="11"/>
            <rFont val="Calibri"/>
            <family val="2"/>
            <charset val="238"/>
          </rPr>
          <t>SZV_F:HitelKotvenyUtem1</t>
        </r>
      </text>
    </comment>
    <comment ref="AC83" authorId="0" shapeId="0" xr:uid="{93A52E01-6CF1-40C6-AB85-94C29CBC5B2E}">
      <text>
        <r>
          <rPr>
            <sz val="11"/>
            <rFont val="Calibri"/>
            <family val="2"/>
            <charset val="238"/>
          </rPr>
          <t>SZV_F:OsszesenUtem1</t>
        </r>
      </text>
    </comment>
    <comment ref="AF83" authorId="0" shapeId="0" xr:uid="{8DB80F22-DD9F-45DC-9571-0A4AC3017820}">
      <text>
        <r>
          <rPr>
            <sz val="11"/>
            <rFont val="Calibri"/>
            <family val="2"/>
            <charset val="238"/>
          </rPr>
          <t>SZV_F:HDUtem2</t>
        </r>
      </text>
    </comment>
    <comment ref="AG83" authorId="0" shapeId="0" xr:uid="{7DFF51A0-BD24-4FB7-9872-61118F3CEF1C}">
      <text>
        <r>
          <rPr>
            <sz val="11"/>
            <rFont val="Calibri"/>
            <family val="2"/>
            <charset val="238"/>
          </rPr>
          <t>SZV_F:ECSUtem2</t>
        </r>
      </text>
    </comment>
    <comment ref="AH83" authorId="0" shapeId="0" xr:uid="{85BB3F03-4274-4BFA-8BE7-75C1D3A70AD6}">
      <text>
        <r>
          <rPr>
            <sz val="11"/>
            <rFont val="Calibri"/>
            <family val="2"/>
            <charset val="238"/>
          </rPr>
          <t>SZV_F:KFHUtem2</t>
        </r>
      </text>
    </comment>
    <comment ref="AI83" authorId="0" shapeId="0" xr:uid="{61FA91F5-10E2-49C0-91C8-964CEACA5139}">
      <text>
        <r>
          <rPr>
            <sz val="11"/>
            <rFont val="Calibri"/>
            <family val="2"/>
            <charset val="238"/>
          </rPr>
          <t>SZV_F:Egyeb_SajatUtem2</t>
        </r>
      </text>
    </comment>
    <comment ref="AJ83" authorId="0" shapeId="0" xr:uid="{787326DF-44FC-4EB2-BBD0-2CD28DE9A5F7}">
      <text>
        <r>
          <rPr>
            <sz val="11"/>
            <rFont val="Calibri"/>
            <family val="2"/>
            <charset val="238"/>
          </rPr>
          <t>SZV_F:DijUtem2</t>
        </r>
      </text>
    </comment>
    <comment ref="AK83" authorId="0" shapeId="0" xr:uid="{F824BA6E-C88C-49EA-AB41-DEBF10D02DA9}">
      <text>
        <r>
          <rPr>
            <sz val="11"/>
            <rFont val="Calibri"/>
            <family val="2"/>
            <charset val="238"/>
          </rPr>
          <t>SZV_F:EM_Melleklet1_Utem2</t>
        </r>
      </text>
    </comment>
    <comment ref="AL83" authorId="0" shapeId="0" xr:uid="{49EF1E01-F4F0-40F3-825D-6F2EA83A4D0A}">
      <text>
        <r>
          <rPr>
            <sz val="11"/>
            <rFont val="Calibri"/>
            <family val="2"/>
            <charset val="238"/>
          </rPr>
          <t>SZV_F:EgyebAllamiUtem2</t>
        </r>
      </text>
    </comment>
    <comment ref="AM83" authorId="0" shapeId="0" xr:uid="{8466F0C4-599D-49D7-9997-0B1AA8FCE2B4}">
      <text>
        <r>
          <rPr>
            <sz val="11"/>
            <rFont val="Calibri"/>
            <family val="2"/>
            <charset val="238"/>
          </rPr>
          <t>SZV_F:OnkormanyzatiUtem2</t>
        </r>
      </text>
    </comment>
    <comment ref="AN83" authorId="0" shapeId="0" xr:uid="{91037621-ECFF-44F8-98C6-6939D8B80E2D}">
      <text>
        <r>
          <rPr>
            <sz val="11"/>
            <rFont val="Calibri"/>
            <family val="2"/>
            <charset val="238"/>
          </rPr>
          <t>SZV_F:EUUtem2</t>
        </r>
      </text>
    </comment>
    <comment ref="AO83" authorId="0" shapeId="0" xr:uid="{AAA58FDB-2449-4390-BE1F-9A44AE65FCC7}">
      <text>
        <r>
          <rPr>
            <sz val="11"/>
            <rFont val="Calibri"/>
            <family val="2"/>
            <charset val="238"/>
          </rPr>
          <t>SZV_F:EgyebUtem2</t>
        </r>
      </text>
    </comment>
    <comment ref="AP83" authorId="0" shapeId="0" xr:uid="{401DCFAC-C3CF-470F-9117-B90E08C5CC4F}">
      <text>
        <r>
          <rPr>
            <sz val="11"/>
            <rFont val="Calibri"/>
            <family val="2"/>
            <charset val="238"/>
          </rPr>
          <t>SZV_F:HitelKotvenyUtem2</t>
        </r>
      </text>
    </comment>
    <comment ref="AQ83" authorId="0" shapeId="0" xr:uid="{8ED4C80F-AF8E-463B-926A-D585D14DFE78}">
      <text>
        <r>
          <rPr>
            <sz val="11"/>
            <rFont val="Calibri"/>
            <family val="2"/>
            <charset val="238"/>
          </rPr>
          <t>SZV_F:OsszesenUtem2</t>
        </r>
      </text>
    </comment>
    <comment ref="AR83" authorId="0" shapeId="0" xr:uid="{200930E8-6A1E-4687-9B9C-3E4821BBB498}">
      <text>
        <r>
          <rPr>
            <sz val="11"/>
            <rFont val="Calibri"/>
            <family val="2"/>
            <charset val="238"/>
          </rPr>
          <t>SZV_F:ForrashianyUtem2</t>
        </r>
      </text>
    </comment>
    <comment ref="AU83" authorId="0" shapeId="0" xr:uid="{DE8F7195-1516-4AD4-A972-D5F8B39D2727}">
      <text>
        <r>
          <rPr>
            <sz val="11"/>
            <rFont val="Calibri"/>
            <family val="2"/>
            <charset val="238"/>
          </rPr>
          <t>SZV_F:Indokolas</t>
        </r>
      </text>
    </comment>
    <comment ref="AV83" authorId="0" shapeId="0" xr:uid="{D20A35A7-DA59-44E0-9ADA-1DB5E8A32017}">
      <text>
        <r>
          <rPr>
            <sz val="11"/>
            <rFont val="Calibri"/>
            <family val="2"/>
            <charset val="238"/>
          </rPr>
          <t>SZV_F:Megjegyzes</t>
        </r>
      </text>
    </comment>
    <comment ref="AW83" authorId="0" shapeId="0" xr:uid="{3A93095B-EC3B-42FD-8BCA-040AD04D0DD3}">
      <text>
        <r>
          <rPr>
            <sz val="11"/>
            <rFont val="Calibri"/>
            <family val="2"/>
            <charset val="238"/>
          </rPr>
          <t>SZV_F:FeladatSorszam</t>
        </r>
      </text>
    </comment>
    <comment ref="AY83" authorId="0" shapeId="0" xr:uid="{A91DE524-45E5-4B56-A046-4DFFC52B8C6C}">
      <text>
        <r>
          <rPr>
            <sz val="11"/>
            <rFont val="Calibri"/>
            <family val="2"/>
            <charset val="238"/>
          </rPr>
          <t>SZV_F:ISA</t>
        </r>
      </text>
    </comment>
    <comment ref="B84" authorId="0" shapeId="0" xr:uid="{7CBCC25C-B3BF-4FDF-A697-74599EE0B41D}">
      <text>
        <r>
          <rPr>
            <sz val="11"/>
            <rFont val="Calibri"/>
            <family val="2"/>
            <charset val="238"/>
          </rPr>
          <t>SZV_F:FontossagiSorrent</t>
        </r>
      </text>
    </comment>
    <comment ref="C84" authorId="0" shapeId="0" xr:uid="{42DF0EC2-A3F4-4626-9D6C-C7BDCDF195F7}">
      <text>
        <r>
          <rPr>
            <sz val="11"/>
            <rFont val="Calibri"/>
            <family val="2"/>
            <charset val="238"/>
          </rPr>
          <t>SZV_F:FeladatKategoria</t>
        </r>
      </text>
    </comment>
    <comment ref="D84" authorId="0" shapeId="0" xr:uid="{A688248B-4A4E-45EA-8DC2-0CB662DFCCC2}">
      <text>
        <r>
          <rPr>
            <sz val="11"/>
            <rFont val="Calibri"/>
            <family val="2"/>
            <charset val="238"/>
          </rPr>
          <t>SZV_F:FeladatMegnevezes</t>
        </r>
      </text>
    </comment>
    <comment ref="E84" authorId="0" shapeId="0" xr:uid="{670BCD9B-37DD-4820-8CA7-9C03100AC588}">
      <text>
        <r>
          <rPr>
            <sz val="11"/>
            <rFont val="Calibri"/>
            <family val="2"/>
            <charset val="238"/>
          </rPr>
          <t>SZV_F:ElviEngedelySzam</t>
        </r>
      </text>
    </comment>
    <comment ref="F84" authorId="0" shapeId="0" xr:uid="{C83EB8EE-972C-4060-BE4A-F829533DEEE8}">
      <text>
        <r>
          <rPr>
            <sz val="11"/>
            <rFont val="Calibri"/>
            <family val="2"/>
            <charset val="238"/>
          </rPr>
          <t>SZV_F:VKR_Kod</t>
        </r>
      </text>
    </comment>
    <comment ref="G84" authorId="0" shapeId="0" xr:uid="{71F3490B-2D54-4594-8185-9BE2FCBC4AAA}">
      <text>
        <r>
          <rPr>
            <sz val="11"/>
            <rFont val="Calibri"/>
            <family val="2"/>
            <charset val="238"/>
          </rPr>
          <t>SZV_F:VKR_Nev</t>
        </r>
      </text>
    </comment>
    <comment ref="H84" authorId="0" shapeId="0" xr:uid="{EF39A865-B9A1-4C76-892B-34CD41DD8F87}">
      <text>
        <r>
          <rPr>
            <sz val="11"/>
            <rFont val="Calibri"/>
            <family val="2"/>
            <charset val="238"/>
          </rPr>
          <t>SZV_F:FeladatAzonosito</t>
        </r>
      </text>
    </comment>
    <comment ref="I84" authorId="0" shapeId="0" xr:uid="{CE1C80E3-B4DF-48CD-91B3-17C2993C90E7}">
      <text>
        <r>
          <rPr>
            <sz val="11"/>
            <rFont val="Calibri"/>
            <family val="2"/>
            <charset val="238"/>
          </rPr>
          <t>SZV_F:EllatasiTerulet</t>
        </r>
      </text>
    </comment>
    <comment ref="J84" authorId="0" shapeId="0" xr:uid="{755515FE-B929-44D7-82C0-79B9962B8ACD}">
      <text>
        <r>
          <rPr>
            <sz val="11"/>
            <rFont val="Calibri"/>
            <family val="2"/>
            <charset val="238"/>
          </rPr>
          <t>SZV_F:EllatasertFelelos</t>
        </r>
      </text>
    </comment>
    <comment ref="K84" authorId="0" shapeId="0" xr:uid="{2BAD5984-DBDF-4A62-BCA0-1038F24809E0}">
      <text>
        <r>
          <rPr>
            <sz val="11"/>
            <rFont val="Calibri"/>
            <family val="2"/>
            <charset val="238"/>
          </rPr>
          <t>SZV_F:TervezettNettoKoltseg</t>
        </r>
      </text>
    </comment>
    <comment ref="L84" authorId="0" shapeId="0" xr:uid="{2D325041-F982-4797-B927-9338EF874284}">
      <text>
        <r>
          <rPr>
            <sz val="11"/>
            <rFont val="Calibri"/>
            <family val="2"/>
            <charset val="238"/>
          </rPr>
          <t>SZV_F:IdotartamKezdes</t>
        </r>
      </text>
    </comment>
    <comment ref="M84" authorId="0" shapeId="0" xr:uid="{18BCA844-75A9-4189-920C-D502BE69C4CC}">
      <text>
        <r>
          <rPr>
            <sz val="11"/>
            <rFont val="Calibri"/>
            <family val="2"/>
            <charset val="238"/>
          </rPr>
          <t>SZV_F:IdotartamBefejezes</t>
        </r>
      </text>
    </comment>
    <comment ref="N84" authorId="0" shapeId="0" xr:uid="{2EE63D34-8A5C-403B-9F9C-672DDF0A9994}">
      <text>
        <r>
          <rPr>
            <sz val="11"/>
            <rFont val="Calibri"/>
            <family val="2"/>
            <charset val="238"/>
          </rPr>
          <t>SZV_F:NettoKoltsegUtem1</t>
        </r>
      </text>
    </comment>
    <comment ref="O84" authorId="0" shapeId="0" xr:uid="{9C33630E-198C-4BBB-AE67-A07DCC806E5F}">
      <text>
        <r>
          <rPr>
            <sz val="11"/>
            <rFont val="Calibri"/>
            <family val="2"/>
            <charset val="238"/>
          </rPr>
          <t>SZV_F:NettoKoltsegUtem2</t>
        </r>
      </text>
    </comment>
    <comment ref="P84" authorId="0" shapeId="0" xr:uid="{A722F821-28C0-4241-85DF-5991E3A4A474}">
      <text>
        <r>
          <rPr>
            <sz val="11"/>
            <rFont val="Calibri"/>
            <family val="2"/>
            <charset val="238"/>
          </rPr>
          <t>SZV_F:EM_Melleklet2_KTG</t>
        </r>
      </text>
    </comment>
    <comment ref="R84" authorId="0" shapeId="0" xr:uid="{A4DDEE69-C1C8-4729-A121-50B864B729AE}">
      <text>
        <r>
          <rPr>
            <sz val="11"/>
            <rFont val="Calibri"/>
            <family val="2"/>
            <charset val="238"/>
          </rPr>
          <t>SZV_F:HDUtem1</t>
        </r>
      </text>
    </comment>
    <comment ref="S84" authorId="0" shapeId="0" xr:uid="{ECC585FD-F261-4FD7-AA8D-326427DB66D0}">
      <text>
        <r>
          <rPr>
            <sz val="11"/>
            <rFont val="Calibri"/>
            <family val="2"/>
            <charset val="238"/>
          </rPr>
          <t>SZV_F:ECSUtem1</t>
        </r>
      </text>
    </comment>
    <comment ref="T84" authorId="0" shapeId="0" xr:uid="{CAA873A0-3238-4B4C-A5EA-B404CDD5FE12}">
      <text>
        <r>
          <rPr>
            <sz val="11"/>
            <rFont val="Calibri"/>
            <family val="2"/>
            <charset val="238"/>
          </rPr>
          <t>SZV_F:KFHUtem1</t>
        </r>
      </text>
    </comment>
    <comment ref="U84" authorId="0" shapeId="0" xr:uid="{ED50398E-F57C-4F45-86D5-5EBB15453316}">
      <text>
        <r>
          <rPr>
            <sz val="11"/>
            <rFont val="Calibri"/>
            <family val="2"/>
            <charset val="238"/>
          </rPr>
          <t>SZV_F:Egyeb_SajatUtem1</t>
        </r>
      </text>
    </comment>
    <comment ref="V84" authorId="0" shapeId="0" xr:uid="{3823D21E-C80A-4DB6-93DD-631B99CEE9B8}">
      <text>
        <r>
          <rPr>
            <sz val="11"/>
            <rFont val="Calibri"/>
            <family val="2"/>
            <charset val="238"/>
          </rPr>
          <t>SZV_F:DijUtem1</t>
        </r>
      </text>
    </comment>
    <comment ref="W84" authorId="0" shapeId="0" xr:uid="{C2E45FE4-E443-47E5-A29A-39CAC03D4425}">
      <text>
        <r>
          <rPr>
            <sz val="11"/>
            <rFont val="Calibri"/>
            <family val="2"/>
            <charset val="238"/>
          </rPr>
          <t>SZV_F:EM_Melleklet1_Utem1</t>
        </r>
      </text>
    </comment>
    <comment ref="X84" authorId="0" shapeId="0" xr:uid="{D73533E6-6582-484A-9BDA-34CC12286FCE}">
      <text>
        <r>
          <rPr>
            <sz val="11"/>
            <rFont val="Calibri"/>
            <family val="2"/>
            <charset val="238"/>
          </rPr>
          <t>SZV_F:EgyebAllamiUtem1</t>
        </r>
      </text>
    </comment>
    <comment ref="Y84" authorId="0" shapeId="0" xr:uid="{F009B4C9-ECD1-4343-8FA8-7FA18F18CBC2}">
      <text>
        <r>
          <rPr>
            <sz val="11"/>
            <rFont val="Calibri"/>
            <family val="2"/>
            <charset val="238"/>
          </rPr>
          <t>SZV_F:OnkormanyzatiUtem1</t>
        </r>
      </text>
    </comment>
    <comment ref="Z84" authorId="0" shapeId="0" xr:uid="{7A6C4E32-5276-4218-BA8B-ACDEB0FA362A}">
      <text>
        <r>
          <rPr>
            <sz val="11"/>
            <rFont val="Calibri"/>
            <family val="2"/>
            <charset val="238"/>
          </rPr>
          <t>SZV_F:EUUtem1</t>
        </r>
      </text>
    </comment>
    <comment ref="AA84" authorId="0" shapeId="0" xr:uid="{AA0DF50D-6FF2-41B7-B519-ACFE2771A173}">
      <text>
        <r>
          <rPr>
            <sz val="11"/>
            <rFont val="Calibri"/>
            <family val="2"/>
            <charset val="238"/>
          </rPr>
          <t>SZV_F:EgyebUtem1</t>
        </r>
      </text>
    </comment>
    <comment ref="AB84" authorId="0" shapeId="0" xr:uid="{A14C0C9C-B02F-4D62-9611-AEFBEE3AB8BC}">
      <text>
        <r>
          <rPr>
            <sz val="11"/>
            <rFont val="Calibri"/>
            <family val="2"/>
            <charset val="238"/>
          </rPr>
          <t>SZV_F:HitelKotvenyUtem1</t>
        </r>
      </text>
    </comment>
    <comment ref="AC84" authorId="0" shapeId="0" xr:uid="{4FBEC3E0-861B-4E0D-8ACF-7F1452A18C61}">
      <text>
        <r>
          <rPr>
            <sz val="11"/>
            <rFont val="Calibri"/>
            <family val="2"/>
            <charset val="238"/>
          </rPr>
          <t>SZV_F:OsszesenUtem1</t>
        </r>
      </text>
    </comment>
    <comment ref="AF84" authorId="0" shapeId="0" xr:uid="{D480D7A5-0C13-4528-B5C9-083651361F86}">
      <text>
        <r>
          <rPr>
            <sz val="11"/>
            <rFont val="Calibri"/>
            <family val="2"/>
            <charset val="238"/>
          </rPr>
          <t>SZV_F:HDUtem2</t>
        </r>
      </text>
    </comment>
    <comment ref="AG84" authorId="0" shapeId="0" xr:uid="{1FA7B7E8-C4CB-4C5B-A5A8-D1D0F01F7C2A}">
      <text>
        <r>
          <rPr>
            <sz val="11"/>
            <rFont val="Calibri"/>
            <family val="2"/>
            <charset val="238"/>
          </rPr>
          <t>SZV_F:ECSUtem2</t>
        </r>
      </text>
    </comment>
    <comment ref="AH84" authorId="0" shapeId="0" xr:uid="{E40DB3FA-E18A-4521-BC40-B7E19EAB37D9}">
      <text>
        <r>
          <rPr>
            <sz val="11"/>
            <rFont val="Calibri"/>
            <family val="2"/>
            <charset val="238"/>
          </rPr>
          <t>SZV_F:KFHUtem2</t>
        </r>
      </text>
    </comment>
    <comment ref="AI84" authorId="0" shapeId="0" xr:uid="{A6E60162-533F-422B-93EF-2145982A2263}">
      <text>
        <r>
          <rPr>
            <sz val="11"/>
            <rFont val="Calibri"/>
            <family val="2"/>
            <charset val="238"/>
          </rPr>
          <t>SZV_F:Egyeb_SajatUtem2</t>
        </r>
      </text>
    </comment>
    <comment ref="AJ84" authorId="0" shapeId="0" xr:uid="{708A1488-48D0-426D-994A-62D9D43E2EBD}">
      <text>
        <r>
          <rPr>
            <sz val="11"/>
            <rFont val="Calibri"/>
            <family val="2"/>
            <charset val="238"/>
          </rPr>
          <t>SZV_F:DijUtem2</t>
        </r>
      </text>
    </comment>
    <comment ref="AK84" authorId="0" shapeId="0" xr:uid="{2355BC3A-0956-40BF-A3A9-38EC7E075C30}">
      <text>
        <r>
          <rPr>
            <sz val="11"/>
            <rFont val="Calibri"/>
            <family val="2"/>
            <charset val="238"/>
          </rPr>
          <t>SZV_F:EM_Melleklet1_Utem2</t>
        </r>
      </text>
    </comment>
    <comment ref="AL84" authorId="0" shapeId="0" xr:uid="{609AFF0D-94D9-41EF-A812-F8A3AE0142C2}">
      <text>
        <r>
          <rPr>
            <sz val="11"/>
            <rFont val="Calibri"/>
            <family val="2"/>
            <charset val="238"/>
          </rPr>
          <t>SZV_F:EgyebAllamiUtem2</t>
        </r>
      </text>
    </comment>
    <comment ref="AM84" authorId="0" shapeId="0" xr:uid="{6E42257A-3BA2-4F63-9B00-4DC958B3ED6D}">
      <text>
        <r>
          <rPr>
            <sz val="11"/>
            <rFont val="Calibri"/>
            <family val="2"/>
            <charset val="238"/>
          </rPr>
          <t>SZV_F:OnkormanyzatiUtem2</t>
        </r>
      </text>
    </comment>
    <comment ref="AN84" authorId="0" shapeId="0" xr:uid="{E4B85302-A6BA-40D5-B929-FDA3F1095CFD}">
      <text>
        <r>
          <rPr>
            <sz val="11"/>
            <rFont val="Calibri"/>
            <family val="2"/>
            <charset val="238"/>
          </rPr>
          <t>SZV_F:EUUtem2</t>
        </r>
      </text>
    </comment>
    <comment ref="AO84" authorId="0" shapeId="0" xr:uid="{5151E3B5-0BF3-43BF-B81A-403F7A879EEA}">
      <text>
        <r>
          <rPr>
            <sz val="11"/>
            <rFont val="Calibri"/>
            <family val="2"/>
            <charset val="238"/>
          </rPr>
          <t>SZV_F:EgyebUtem2</t>
        </r>
      </text>
    </comment>
    <comment ref="AP84" authorId="0" shapeId="0" xr:uid="{FBCFAD2C-FBFE-4775-92CE-8C372951F741}">
      <text>
        <r>
          <rPr>
            <sz val="11"/>
            <rFont val="Calibri"/>
            <family val="2"/>
            <charset val="238"/>
          </rPr>
          <t>SZV_F:HitelKotvenyUtem2</t>
        </r>
      </text>
    </comment>
    <comment ref="AQ84" authorId="0" shapeId="0" xr:uid="{8CE94E61-B1DA-4445-BD41-D55C8E0218DD}">
      <text>
        <r>
          <rPr>
            <sz val="11"/>
            <rFont val="Calibri"/>
            <family val="2"/>
            <charset val="238"/>
          </rPr>
          <t>SZV_F:OsszesenUtem2</t>
        </r>
      </text>
    </comment>
    <comment ref="AR84" authorId="0" shapeId="0" xr:uid="{03C2560F-BE9F-46F0-8F29-C748274D712E}">
      <text>
        <r>
          <rPr>
            <sz val="11"/>
            <rFont val="Calibri"/>
            <family val="2"/>
            <charset val="238"/>
          </rPr>
          <t>SZV_F:ForrashianyUtem2</t>
        </r>
      </text>
    </comment>
    <comment ref="AU84" authorId="0" shapeId="0" xr:uid="{98F87457-4D1B-4208-92B6-71BC5DCF491B}">
      <text>
        <r>
          <rPr>
            <sz val="11"/>
            <rFont val="Calibri"/>
            <family val="2"/>
            <charset val="238"/>
          </rPr>
          <t>SZV_F:Indokolas</t>
        </r>
      </text>
    </comment>
    <comment ref="AV84" authorId="0" shapeId="0" xr:uid="{5FCCD54C-496B-4136-BDD6-4B5662E94DB4}">
      <text>
        <r>
          <rPr>
            <sz val="11"/>
            <rFont val="Calibri"/>
            <family val="2"/>
            <charset val="238"/>
          </rPr>
          <t>SZV_F:Megjegyzes</t>
        </r>
      </text>
    </comment>
    <comment ref="AW84" authorId="0" shapeId="0" xr:uid="{EA8B6B37-816B-4C56-B7E6-A7E3E442C696}">
      <text>
        <r>
          <rPr>
            <sz val="11"/>
            <rFont val="Calibri"/>
            <family val="2"/>
            <charset val="238"/>
          </rPr>
          <t>SZV_F:FeladatSorszam</t>
        </r>
      </text>
    </comment>
    <comment ref="AY84" authorId="0" shapeId="0" xr:uid="{535F8345-FE96-4E58-85C9-350DB701AD98}">
      <text>
        <r>
          <rPr>
            <sz val="11"/>
            <rFont val="Calibri"/>
            <family val="2"/>
            <charset val="238"/>
          </rPr>
          <t>SZV_F:ISA</t>
        </r>
      </text>
    </comment>
    <comment ref="B85" authorId="0" shapeId="0" xr:uid="{C3F80D06-12F9-4FBE-A33F-B256470B26B4}">
      <text>
        <r>
          <rPr>
            <sz val="11"/>
            <rFont val="Calibri"/>
            <family val="2"/>
            <charset val="238"/>
          </rPr>
          <t>SZV_F:FontossagiSorrent</t>
        </r>
      </text>
    </comment>
    <comment ref="C85" authorId="0" shapeId="0" xr:uid="{73B784F3-5204-4956-823B-CAADDE3BFC12}">
      <text>
        <r>
          <rPr>
            <sz val="11"/>
            <rFont val="Calibri"/>
            <family val="2"/>
            <charset val="238"/>
          </rPr>
          <t>SZV_F:FeladatKategoria</t>
        </r>
      </text>
    </comment>
    <comment ref="D85" authorId="0" shapeId="0" xr:uid="{EE08A502-6FAF-4BEB-8764-89C33F8709E7}">
      <text>
        <r>
          <rPr>
            <sz val="11"/>
            <rFont val="Calibri"/>
            <family val="2"/>
            <charset val="238"/>
          </rPr>
          <t>SZV_F:FeladatMegnevezes</t>
        </r>
      </text>
    </comment>
    <comment ref="E85" authorId="0" shapeId="0" xr:uid="{8C7292C7-5DDF-4200-BB30-A86A4EC59882}">
      <text>
        <r>
          <rPr>
            <sz val="11"/>
            <rFont val="Calibri"/>
            <family val="2"/>
            <charset val="238"/>
          </rPr>
          <t>SZV_F:ElviEngedelySzam</t>
        </r>
      </text>
    </comment>
    <comment ref="F85" authorId="0" shapeId="0" xr:uid="{4B80F2A7-5279-4531-83C7-44D2F138379A}">
      <text>
        <r>
          <rPr>
            <sz val="11"/>
            <rFont val="Calibri"/>
            <family val="2"/>
            <charset val="238"/>
          </rPr>
          <t>SZV_F:VKR_Kod</t>
        </r>
      </text>
    </comment>
    <comment ref="G85" authorId="0" shapeId="0" xr:uid="{9AD27B65-23B9-4FCD-8B7F-6EBBA7779258}">
      <text>
        <r>
          <rPr>
            <sz val="11"/>
            <rFont val="Calibri"/>
            <family val="2"/>
            <charset val="238"/>
          </rPr>
          <t>SZV_F:VKR_Nev</t>
        </r>
      </text>
    </comment>
    <comment ref="H85" authorId="0" shapeId="0" xr:uid="{FC26ABB1-49F3-4E39-ACA6-F18FA0D17701}">
      <text>
        <r>
          <rPr>
            <sz val="11"/>
            <rFont val="Calibri"/>
            <family val="2"/>
            <charset val="238"/>
          </rPr>
          <t>SZV_F:FeladatAzonosito</t>
        </r>
      </text>
    </comment>
    <comment ref="I85" authorId="0" shapeId="0" xr:uid="{FA122AFF-F62E-4051-9D7A-F4DF21E9850D}">
      <text>
        <r>
          <rPr>
            <sz val="11"/>
            <rFont val="Calibri"/>
            <family val="2"/>
            <charset val="238"/>
          </rPr>
          <t>SZV_F:EllatasiTerulet</t>
        </r>
      </text>
    </comment>
    <comment ref="J85" authorId="0" shapeId="0" xr:uid="{1E33CCA8-27EE-4BFF-9743-67210980F8E0}">
      <text>
        <r>
          <rPr>
            <sz val="11"/>
            <rFont val="Calibri"/>
            <family val="2"/>
            <charset val="238"/>
          </rPr>
          <t>SZV_F:EllatasertFelelos</t>
        </r>
      </text>
    </comment>
    <comment ref="K85" authorId="0" shapeId="0" xr:uid="{2796BF0F-9CAD-4595-962A-99DFD430732A}">
      <text>
        <r>
          <rPr>
            <sz val="11"/>
            <rFont val="Calibri"/>
            <family val="2"/>
            <charset val="238"/>
          </rPr>
          <t>SZV_F:TervezettNettoKoltseg</t>
        </r>
      </text>
    </comment>
    <comment ref="L85" authorId="0" shapeId="0" xr:uid="{E81A541C-B91B-46B1-B279-4872288686D7}">
      <text>
        <r>
          <rPr>
            <sz val="11"/>
            <rFont val="Calibri"/>
            <family val="2"/>
            <charset val="238"/>
          </rPr>
          <t>SZV_F:IdotartamKezdes</t>
        </r>
      </text>
    </comment>
    <comment ref="M85" authorId="0" shapeId="0" xr:uid="{2EDE372C-B295-4084-A02E-C78A412F06FB}">
      <text>
        <r>
          <rPr>
            <sz val="11"/>
            <rFont val="Calibri"/>
            <family val="2"/>
            <charset val="238"/>
          </rPr>
          <t>SZV_F:IdotartamBefejezes</t>
        </r>
      </text>
    </comment>
    <comment ref="N85" authorId="0" shapeId="0" xr:uid="{4E48B9BA-8B86-4F35-9187-DE195FE2B6F9}">
      <text>
        <r>
          <rPr>
            <sz val="11"/>
            <rFont val="Calibri"/>
            <family val="2"/>
            <charset val="238"/>
          </rPr>
          <t>SZV_F:NettoKoltsegUtem1</t>
        </r>
      </text>
    </comment>
    <comment ref="O85" authorId="0" shapeId="0" xr:uid="{89B85019-3E00-4B1D-85B5-5AE8EDEB54A6}">
      <text>
        <r>
          <rPr>
            <sz val="11"/>
            <rFont val="Calibri"/>
            <family val="2"/>
            <charset val="238"/>
          </rPr>
          <t>SZV_F:NettoKoltsegUtem2</t>
        </r>
      </text>
    </comment>
    <comment ref="P85" authorId="0" shapeId="0" xr:uid="{EE18262E-6767-413D-A8FC-912B705F3D64}">
      <text>
        <r>
          <rPr>
            <sz val="11"/>
            <rFont val="Calibri"/>
            <family val="2"/>
            <charset val="238"/>
          </rPr>
          <t>SZV_F:EM_Melleklet2_KTG</t>
        </r>
      </text>
    </comment>
    <comment ref="R85" authorId="0" shapeId="0" xr:uid="{1693496D-788D-447E-B0B8-384E63D779E0}">
      <text>
        <r>
          <rPr>
            <sz val="11"/>
            <rFont val="Calibri"/>
            <family val="2"/>
            <charset val="238"/>
          </rPr>
          <t>SZV_F:HDUtem1</t>
        </r>
      </text>
    </comment>
    <comment ref="S85" authorId="0" shapeId="0" xr:uid="{43D47A1E-792F-4E58-8D23-6A4992C86C52}">
      <text>
        <r>
          <rPr>
            <sz val="11"/>
            <rFont val="Calibri"/>
            <family val="2"/>
            <charset val="238"/>
          </rPr>
          <t>SZV_F:ECSUtem1</t>
        </r>
      </text>
    </comment>
    <comment ref="T85" authorId="0" shapeId="0" xr:uid="{1D6F6034-B625-4877-8457-350A2A3EF6E7}">
      <text>
        <r>
          <rPr>
            <sz val="11"/>
            <rFont val="Calibri"/>
            <family val="2"/>
            <charset val="238"/>
          </rPr>
          <t>SZV_F:KFHUtem1</t>
        </r>
      </text>
    </comment>
    <comment ref="U85" authorId="0" shapeId="0" xr:uid="{237A2591-09FE-45E5-90C9-674E2BC27F55}">
      <text>
        <r>
          <rPr>
            <sz val="11"/>
            <rFont val="Calibri"/>
            <family val="2"/>
            <charset val="238"/>
          </rPr>
          <t>SZV_F:Egyeb_SajatUtem1</t>
        </r>
      </text>
    </comment>
    <comment ref="V85" authorId="0" shapeId="0" xr:uid="{53D9F6AC-6CFE-4696-BFBF-1D1042120C9D}">
      <text>
        <r>
          <rPr>
            <sz val="11"/>
            <rFont val="Calibri"/>
            <family val="2"/>
            <charset val="238"/>
          </rPr>
          <t>SZV_F:DijUtem1</t>
        </r>
      </text>
    </comment>
    <comment ref="W85" authorId="0" shapeId="0" xr:uid="{31B0D6A5-11E0-4FA4-BAA4-5EC93F4A7A50}">
      <text>
        <r>
          <rPr>
            <sz val="11"/>
            <rFont val="Calibri"/>
            <family val="2"/>
            <charset val="238"/>
          </rPr>
          <t>SZV_F:EM_Melleklet1_Utem1</t>
        </r>
      </text>
    </comment>
    <comment ref="X85" authorId="0" shapeId="0" xr:uid="{0FAC2870-64D2-4F6A-B2A4-10CAFC7C08DC}">
      <text>
        <r>
          <rPr>
            <sz val="11"/>
            <rFont val="Calibri"/>
            <family val="2"/>
            <charset val="238"/>
          </rPr>
          <t>SZV_F:EgyebAllamiUtem1</t>
        </r>
      </text>
    </comment>
    <comment ref="Y85" authorId="0" shapeId="0" xr:uid="{3001F956-8318-447F-BD03-844CD6C4ACC1}">
      <text>
        <r>
          <rPr>
            <sz val="11"/>
            <rFont val="Calibri"/>
            <family val="2"/>
            <charset val="238"/>
          </rPr>
          <t>SZV_F:OnkormanyzatiUtem1</t>
        </r>
      </text>
    </comment>
    <comment ref="Z85" authorId="0" shapeId="0" xr:uid="{F5E4D0BF-8B81-45A7-8B0E-2A64D8CECB8D}">
      <text>
        <r>
          <rPr>
            <sz val="11"/>
            <rFont val="Calibri"/>
            <family val="2"/>
            <charset val="238"/>
          </rPr>
          <t>SZV_F:EUUtem1</t>
        </r>
      </text>
    </comment>
    <comment ref="AA85" authorId="0" shapeId="0" xr:uid="{03E9AFBE-1D26-4459-8F4E-DDCAE662B22F}">
      <text>
        <r>
          <rPr>
            <sz val="11"/>
            <rFont val="Calibri"/>
            <family val="2"/>
            <charset val="238"/>
          </rPr>
          <t>SZV_F:EgyebUtem1</t>
        </r>
      </text>
    </comment>
    <comment ref="AB85" authorId="0" shapeId="0" xr:uid="{720C3791-4236-4D1A-85C3-37DBF9C9E93C}">
      <text>
        <r>
          <rPr>
            <sz val="11"/>
            <rFont val="Calibri"/>
            <family val="2"/>
            <charset val="238"/>
          </rPr>
          <t>SZV_F:HitelKotvenyUtem1</t>
        </r>
      </text>
    </comment>
    <comment ref="AC85" authorId="0" shapeId="0" xr:uid="{A9D4E59A-6D35-48A3-B72B-82A026E119C9}">
      <text>
        <r>
          <rPr>
            <sz val="11"/>
            <rFont val="Calibri"/>
            <family val="2"/>
            <charset val="238"/>
          </rPr>
          <t>SZV_F:OsszesenUtem1</t>
        </r>
      </text>
    </comment>
    <comment ref="AF85" authorId="0" shapeId="0" xr:uid="{862620B8-E759-475B-8AED-93B38D85F313}">
      <text>
        <r>
          <rPr>
            <sz val="11"/>
            <rFont val="Calibri"/>
            <family val="2"/>
            <charset val="238"/>
          </rPr>
          <t>SZV_F:HDUtem2</t>
        </r>
      </text>
    </comment>
    <comment ref="AG85" authorId="0" shapeId="0" xr:uid="{60BA0985-6457-4A4A-9F55-E148C5C71FEF}">
      <text>
        <r>
          <rPr>
            <sz val="11"/>
            <rFont val="Calibri"/>
            <family val="2"/>
            <charset val="238"/>
          </rPr>
          <t>SZV_F:ECSUtem2</t>
        </r>
      </text>
    </comment>
    <comment ref="AH85" authorId="0" shapeId="0" xr:uid="{50A4603C-7FBD-4CEF-9955-BB157643A914}">
      <text>
        <r>
          <rPr>
            <sz val="11"/>
            <rFont val="Calibri"/>
            <family val="2"/>
            <charset val="238"/>
          </rPr>
          <t>SZV_F:KFHUtem2</t>
        </r>
      </text>
    </comment>
    <comment ref="AI85" authorId="0" shapeId="0" xr:uid="{492ED956-86A9-406E-B718-3E72637DDA35}">
      <text>
        <r>
          <rPr>
            <sz val="11"/>
            <rFont val="Calibri"/>
            <family val="2"/>
            <charset val="238"/>
          </rPr>
          <t>SZV_F:Egyeb_SajatUtem2</t>
        </r>
      </text>
    </comment>
    <comment ref="AJ85" authorId="0" shapeId="0" xr:uid="{FC04D9DA-1B3C-4589-A55B-60D4AF542992}">
      <text>
        <r>
          <rPr>
            <sz val="11"/>
            <rFont val="Calibri"/>
            <family val="2"/>
            <charset val="238"/>
          </rPr>
          <t>SZV_F:DijUtem2</t>
        </r>
      </text>
    </comment>
    <comment ref="AK85" authorId="0" shapeId="0" xr:uid="{B5F21D49-0F87-4407-A909-441B66977541}">
      <text>
        <r>
          <rPr>
            <sz val="11"/>
            <rFont val="Calibri"/>
            <family val="2"/>
            <charset val="238"/>
          </rPr>
          <t>SZV_F:EM_Melleklet1_Utem2</t>
        </r>
      </text>
    </comment>
    <comment ref="AL85" authorId="0" shapeId="0" xr:uid="{C3D1DCBD-5B08-43DC-B83F-6741EC56F5F8}">
      <text>
        <r>
          <rPr>
            <sz val="11"/>
            <rFont val="Calibri"/>
            <family val="2"/>
            <charset val="238"/>
          </rPr>
          <t>SZV_F:EgyebAllamiUtem2</t>
        </r>
      </text>
    </comment>
    <comment ref="AM85" authorId="0" shapeId="0" xr:uid="{F2EFB9A8-D6F9-40B6-A1D8-7FAA8DD3E5E3}">
      <text>
        <r>
          <rPr>
            <sz val="11"/>
            <rFont val="Calibri"/>
            <family val="2"/>
            <charset val="238"/>
          </rPr>
          <t>SZV_F:OnkormanyzatiUtem2</t>
        </r>
      </text>
    </comment>
    <comment ref="AN85" authorId="0" shapeId="0" xr:uid="{EA8B0180-57FD-49A2-9F8B-5243432D0DDA}">
      <text>
        <r>
          <rPr>
            <sz val="11"/>
            <rFont val="Calibri"/>
            <family val="2"/>
            <charset val="238"/>
          </rPr>
          <t>SZV_F:EUUtem2</t>
        </r>
      </text>
    </comment>
    <comment ref="AO85" authorId="0" shapeId="0" xr:uid="{B7029DDC-E7ED-409E-8AA9-8537FCC38753}">
      <text>
        <r>
          <rPr>
            <sz val="11"/>
            <rFont val="Calibri"/>
            <family val="2"/>
            <charset val="238"/>
          </rPr>
          <t>SZV_F:EgyebUtem2</t>
        </r>
      </text>
    </comment>
    <comment ref="AP85" authorId="0" shapeId="0" xr:uid="{16729CF4-05F0-4377-A323-4E1C00B8A270}">
      <text>
        <r>
          <rPr>
            <sz val="11"/>
            <rFont val="Calibri"/>
            <family val="2"/>
            <charset val="238"/>
          </rPr>
          <t>SZV_F:HitelKotvenyUtem2</t>
        </r>
      </text>
    </comment>
    <comment ref="AQ85" authorId="0" shapeId="0" xr:uid="{F0C3CECE-728B-44A7-AACF-66C2BA1A3AC9}">
      <text>
        <r>
          <rPr>
            <sz val="11"/>
            <rFont val="Calibri"/>
            <family val="2"/>
            <charset val="238"/>
          </rPr>
          <t>SZV_F:OsszesenUtem2</t>
        </r>
      </text>
    </comment>
    <comment ref="AR85" authorId="0" shapeId="0" xr:uid="{0CF54AD3-E5A0-47B3-B9E6-B1463582BAF9}">
      <text>
        <r>
          <rPr>
            <sz val="11"/>
            <rFont val="Calibri"/>
            <family val="2"/>
            <charset val="238"/>
          </rPr>
          <t>SZV_F:ForrashianyUtem2</t>
        </r>
      </text>
    </comment>
    <comment ref="AU85" authorId="0" shapeId="0" xr:uid="{32D048BE-9DF1-45E8-A77F-0348434533E6}">
      <text>
        <r>
          <rPr>
            <sz val="11"/>
            <rFont val="Calibri"/>
            <family val="2"/>
            <charset val="238"/>
          </rPr>
          <t>SZV_F:Indokolas</t>
        </r>
      </text>
    </comment>
    <comment ref="AV85" authorId="0" shapeId="0" xr:uid="{EA65967E-6962-47FC-820A-52D12088088E}">
      <text>
        <r>
          <rPr>
            <sz val="11"/>
            <rFont val="Calibri"/>
            <family val="2"/>
            <charset val="238"/>
          </rPr>
          <t>SZV_F:Megjegyzes</t>
        </r>
      </text>
    </comment>
    <comment ref="AW85" authorId="0" shapeId="0" xr:uid="{5610EEEF-8E46-4140-AE29-ACF1705C7879}">
      <text>
        <r>
          <rPr>
            <sz val="11"/>
            <rFont val="Calibri"/>
            <family val="2"/>
            <charset val="238"/>
          </rPr>
          <t>SZV_F:FeladatSorszam</t>
        </r>
      </text>
    </comment>
    <comment ref="AY85" authorId="0" shapeId="0" xr:uid="{55B14F0F-56C4-4A3E-B3BB-4266A3580B71}">
      <text>
        <r>
          <rPr>
            <sz val="11"/>
            <rFont val="Calibri"/>
            <family val="2"/>
            <charset val="238"/>
          </rPr>
          <t>SZV_F:ISA</t>
        </r>
      </text>
    </comment>
    <comment ref="B86" authorId="0" shapeId="0" xr:uid="{543418A7-4986-40EA-B289-37A0018E6B68}">
      <text>
        <r>
          <rPr>
            <sz val="11"/>
            <rFont val="Calibri"/>
            <family val="2"/>
            <charset val="238"/>
          </rPr>
          <t>SZV_F:FontossagiSorrent</t>
        </r>
      </text>
    </comment>
    <comment ref="C86" authorId="0" shapeId="0" xr:uid="{2E02C2CE-5449-4A9D-8448-D996F9BC2917}">
      <text>
        <r>
          <rPr>
            <sz val="11"/>
            <rFont val="Calibri"/>
            <family val="2"/>
            <charset val="238"/>
          </rPr>
          <t>SZV_F:FeladatKategoria</t>
        </r>
      </text>
    </comment>
    <comment ref="D86" authorId="0" shapeId="0" xr:uid="{BB9E1B47-46A2-4727-890E-8A75A6DB53BB}">
      <text>
        <r>
          <rPr>
            <sz val="11"/>
            <rFont val="Calibri"/>
            <family val="2"/>
            <charset val="238"/>
          </rPr>
          <t>SZV_F:FeladatMegnevezes</t>
        </r>
      </text>
    </comment>
    <comment ref="E86" authorId="0" shapeId="0" xr:uid="{DC980B20-C6EA-4B75-B4A9-6FF2C329D2B1}">
      <text>
        <r>
          <rPr>
            <sz val="11"/>
            <rFont val="Calibri"/>
            <family val="2"/>
            <charset val="238"/>
          </rPr>
          <t>SZV_F:ElviEngedelySzam</t>
        </r>
      </text>
    </comment>
    <comment ref="F86" authorId="0" shapeId="0" xr:uid="{7C75B79F-CAE3-49E4-B54E-82C8D4C4964D}">
      <text>
        <r>
          <rPr>
            <sz val="11"/>
            <rFont val="Calibri"/>
            <family val="2"/>
            <charset val="238"/>
          </rPr>
          <t>SZV_F:VKR_Kod</t>
        </r>
      </text>
    </comment>
    <comment ref="G86" authorId="0" shapeId="0" xr:uid="{E4907F65-CCE2-4A38-87E5-FCF18B1F3130}">
      <text>
        <r>
          <rPr>
            <sz val="11"/>
            <rFont val="Calibri"/>
            <family val="2"/>
            <charset val="238"/>
          </rPr>
          <t>SZV_F:VKR_Nev</t>
        </r>
      </text>
    </comment>
    <comment ref="H86" authorId="0" shapeId="0" xr:uid="{18F15611-3021-4FFF-A62C-CC6CFA4954C7}">
      <text>
        <r>
          <rPr>
            <sz val="11"/>
            <rFont val="Calibri"/>
            <family val="2"/>
            <charset val="238"/>
          </rPr>
          <t>SZV_F:FeladatAzonosito</t>
        </r>
      </text>
    </comment>
    <comment ref="I86" authorId="0" shapeId="0" xr:uid="{E51D0F46-BDA4-4D08-BE88-14B23F217D4A}">
      <text>
        <r>
          <rPr>
            <sz val="11"/>
            <rFont val="Calibri"/>
            <family val="2"/>
            <charset val="238"/>
          </rPr>
          <t>SZV_F:EllatasiTerulet</t>
        </r>
      </text>
    </comment>
    <comment ref="J86" authorId="0" shapeId="0" xr:uid="{4E79B893-12C4-4175-8A26-B9EEE1BB35A7}">
      <text>
        <r>
          <rPr>
            <sz val="11"/>
            <rFont val="Calibri"/>
            <family val="2"/>
            <charset val="238"/>
          </rPr>
          <t>SZV_F:EllatasertFelelos</t>
        </r>
      </text>
    </comment>
    <comment ref="K86" authorId="0" shapeId="0" xr:uid="{C7B1A290-77A0-4041-8BD6-F53FE3294D95}">
      <text>
        <r>
          <rPr>
            <sz val="11"/>
            <rFont val="Calibri"/>
            <family val="2"/>
            <charset val="238"/>
          </rPr>
          <t>SZV_F:TervezettNettoKoltseg</t>
        </r>
      </text>
    </comment>
    <comment ref="L86" authorId="0" shapeId="0" xr:uid="{B6EA0990-E324-497B-8F22-E8520EE74A5D}">
      <text>
        <r>
          <rPr>
            <sz val="11"/>
            <rFont val="Calibri"/>
            <family val="2"/>
            <charset val="238"/>
          </rPr>
          <t>SZV_F:IdotartamKezdes</t>
        </r>
      </text>
    </comment>
    <comment ref="M86" authorId="0" shapeId="0" xr:uid="{0719AECB-6AB1-4DD3-8237-100C030FD6B1}">
      <text>
        <r>
          <rPr>
            <sz val="11"/>
            <rFont val="Calibri"/>
            <family val="2"/>
            <charset val="238"/>
          </rPr>
          <t>SZV_F:IdotartamBefejezes</t>
        </r>
      </text>
    </comment>
    <comment ref="N86" authorId="0" shapeId="0" xr:uid="{AB0CD456-0A3F-4CBF-84E7-1257EF93B02F}">
      <text>
        <r>
          <rPr>
            <sz val="11"/>
            <rFont val="Calibri"/>
            <family val="2"/>
            <charset val="238"/>
          </rPr>
          <t>SZV_F:NettoKoltsegUtem1</t>
        </r>
      </text>
    </comment>
    <comment ref="O86" authorId="0" shapeId="0" xr:uid="{B62D1A51-2FBC-4A1E-8BD0-8BBFF4EDE3CE}">
      <text>
        <r>
          <rPr>
            <sz val="11"/>
            <rFont val="Calibri"/>
            <family val="2"/>
            <charset val="238"/>
          </rPr>
          <t>SZV_F:NettoKoltsegUtem2</t>
        </r>
      </text>
    </comment>
    <comment ref="P86" authorId="0" shapeId="0" xr:uid="{39B03427-74B8-4FD7-8E12-D126EAE1090B}">
      <text>
        <r>
          <rPr>
            <sz val="11"/>
            <rFont val="Calibri"/>
            <family val="2"/>
            <charset val="238"/>
          </rPr>
          <t>SZV_F:EM_Melleklet2_KTG</t>
        </r>
      </text>
    </comment>
    <comment ref="R86" authorId="0" shapeId="0" xr:uid="{D87364CA-B62F-4570-8ABA-1E4968B62B24}">
      <text>
        <r>
          <rPr>
            <sz val="11"/>
            <rFont val="Calibri"/>
            <family val="2"/>
            <charset val="238"/>
          </rPr>
          <t>SZV_F:HDUtem1</t>
        </r>
      </text>
    </comment>
    <comment ref="S86" authorId="0" shapeId="0" xr:uid="{1B4D99DF-B7C2-479A-B2EE-8420EE42DEE3}">
      <text>
        <r>
          <rPr>
            <sz val="11"/>
            <rFont val="Calibri"/>
            <family val="2"/>
            <charset val="238"/>
          </rPr>
          <t>SZV_F:ECSUtem1</t>
        </r>
      </text>
    </comment>
    <comment ref="T86" authorId="0" shapeId="0" xr:uid="{2EA112FF-B1CC-4506-BA11-3616DA04ECC4}">
      <text>
        <r>
          <rPr>
            <sz val="11"/>
            <rFont val="Calibri"/>
            <family val="2"/>
            <charset val="238"/>
          </rPr>
          <t>SZV_F:KFHUtem1</t>
        </r>
      </text>
    </comment>
    <comment ref="U86" authorId="0" shapeId="0" xr:uid="{B7C632A2-B519-4C46-88F0-F7ED45C4EB20}">
      <text>
        <r>
          <rPr>
            <sz val="11"/>
            <rFont val="Calibri"/>
            <family val="2"/>
            <charset val="238"/>
          </rPr>
          <t>SZV_F:Egyeb_SajatUtem1</t>
        </r>
      </text>
    </comment>
    <comment ref="V86" authorId="0" shapeId="0" xr:uid="{32635953-C9A4-45D1-8616-DE4A4964F744}">
      <text>
        <r>
          <rPr>
            <sz val="11"/>
            <rFont val="Calibri"/>
            <family val="2"/>
            <charset val="238"/>
          </rPr>
          <t>SZV_F:DijUtem1</t>
        </r>
      </text>
    </comment>
    <comment ref="W86" authorId="0" shapeId="0" xr:uid="{697975EF-AA53-462E-8511-8CF7B28761BD}">
      <text>
        <r>
          <rPr>
            <sz val="11"/>
            <rFont val="Calibri"/>
            <family val="2"/>
            <charset val="238"/>
          </rPr>
          <t>SZV_F:EM_Melleklet1_Utem1</t>
        </r>
      </text>
    </comment>
    <comment ref="X86" authorId="0" shapeId="0" xr:uid="{759BD854-CB2A-47B9-BA37-ECCF27CB7CFA}">
      <text>
        <r>
          <rPr>
            <sz val="11"/>
            <rFont val="Calibri"/>
            <family val="2"/>
            <charset val="238"/>
          </rPr>
          <t>SZV_F:EgyebAllamiUtem1</t>
        </r>
      </text>
    </comment>
    <comment ref="Y86" authorId="0" shapeId="0" xr:uid="{857A7F6B-BDAF-40A2-878E-0F5C050F9F74}">
      <text>
        <r>
          <rPr>
            <sz val="11"/>
            <rFont val="Calibri"/>
            <family val="2"/>
            <charset val="238"/>
          </rPr>
          <t>SZV_F:OnkormanyzatiUtem1</t>
        </r>
      </text>
    </comment>
    <comment ref="Z86" authorId="0" shapeId="0" xr:uid="{3B4792AF-81EF-4C8D-A31F-B322821802C9}">
      <text>
        <r>
          <rPr>
            <sz val="11"/>
            <rFont val="Calibri"/>
            <family val="2"/>
            <charset val="238"/>
          </rPr>
          <t>SZV_F:EUUtem1</t>
        </r>
      </text>
    </comment>
    <comment ref="AA86" authorId="0" shapeId="0" xr:uid="{CF988796-9B88-4EEA-B23C-84C3411B66D8}">
      <text>
        <r>
          <rPr>
            <sz val="11"/>
            <rFont val="Calibri"/>
            <family val="2"/>
            <charset val="238"/>
          </rPr>
          <t>SZV_F:EgyebUtem1</t>
        </r>
      </text>
    </comment>
    <comment ref="AB86" authorId="0" shapeId="0" xr:uid="{DB685DD6-9AE5-427F-B125-D841AD1EC03F}">
      <text>
        <r>
          <rPr>
            <sz val="11"/>
            <rFont val="Calibri"/>
            <family val="2"/>
            <charset val="238"/>
          </rPr>
          <t>SZV_F:HitelKotvenyUtem1</t>
        </r>
      </text>
    </comment>
    <comment ref="AC86" authorId="0" shapeId="0" xr:uid="{503CB1BD-4385-43DD-A152-8F10A350EAE5}">
      <text>
        <r>
          <rPr>
            <sz val="11"/>
            <rFont val="Calibri"/>
            <family val="2"/>
            <charset val="238"/>
          </rPr>
          <t>SZV_F:OsszesenUtem1</t>
        </r>
      </text>
    </comment>
    <comment ref="AF86" authorId="0" shapeId="0" xr:uid="{89C6CBB6-7469-42F0-9F78-96DF2847D0B7}">
      <text>
        <r>
          <rPr>
            <sz val="11"/>
            <rFont val="Calibri"/>
            <family val="2"/>
            <charset val="238"/>
          </rPr>
          <t>SZV_F:HDUtem2</t>
        </r>
      </text>
    </comment>
    <comment ref="AG86" authorId="0" shapeId="0" xr:uid="{02C07ADC-6B9F-4A55-9D6E-88CAE2A3874F}">
      <text>
        <r>
          <rPr>
            <sz val="11"/>
            <rFont val="Calibri"/>
            <family val="2"/>
            <charset val="238"/>
          </rPr>
          <t>SZV_F:ECSUtem2</t>
        </r>
      </text>
    </comment>
    <comment ref="AH86" authorId="0" shapeId="0" xr:uid="{654008BE-FDBD-41EB-A119-172B3682187F}">
      <text>
        <r>
          <rPr>
            <sz val="11"/>
            <rFont val="Calibri"/>
            <family val="2"/>
            <charset val="238"/>
          </rPr>
          <t>SZV_F:KFHUtem2</t>
        </r>
      </text>
    </comment>
    <comment ref="AI86" authorId="0" shapeId="0" xr:uid="{4EE4D508-3006-40BC-A8E2-2C6E1FC11762}">
      <text>
        <r>
          <rPr>
            <sz val="11"/>
            <rFont val="Calibri"/>
            <family val="2"/>
            <charset val="238"/>
          </rPr>
          <t>SZV_F:Egyeb_SajatUtem2</t>
        </r>
      </text>
    </comment>
    <comment ref="AJ86" authorId="0" shapeId="0" xr:uid="{F5F09459-6D0A-4E9D-A6E5-CC0561407D92}">
      <text>
        <r>
          <rPr>
            <sz val="11"/>
            <rFont val="Calibri"/>
            <family val="2"/>
            <charset val="238"/>
          </rPr>
          <t>SZV_F:DijUtem2</t>
        </r>
      </text>
    </comment>
    <comment ref="AK86" authorId="0" shapeId="0" xr:uid="{1C26A906-0DED-432E-84D3-ADB09E2F57DC}">
      <text>
        <r>
          <rPr>
            <sz val="11"/>
            <rFont val="Calibri"/>
            <family val="2"/>
            <charset val="238"/>
          </rPr>
          <t>SZV_F:EM_Melleklet1_Utem2</t>
        </r>
      </text>
    </comment>
    <comment ref="AL86" authorId="0" shapeId="0" xr:uid="{C12B72C2-8C93-4810-8138-FA93EE2466F9}">
      <text>
        <r>
          <rPr>
            <sz val="11"/>
            <rFont val="Calibri"/>
            <family val="2"/>
            <charset val="238"/>
          </rPr>
          <t>SZV_F:EgyebAllamiUtem2</t>
        </r>
      </text>
    </comment>
    <comment ref="AM86" authorId="0" shapeId="0" xr:uid="{67FE9C5B-B8D8-48FB-BEB1-2A4189DF805C}">
      <text>
        <r>
          <rPr>
            <sz val="11"/>
            <rFont val="Calibri"/>
            <family val="2"/>
            <charset val="238"/>
          </rPr>
          <t>SZV_F:OnkormanyzatiUtem2</t>
        </r>
      </text>
    </comment>
    <comment ref="AN86" authorId="0" shapeId="0" xr:uid="{AE2CD084-9A06-41B0-B65D-63F7879AFB5E}">
      <text>
        <r>
          <rPr>
            <sz val="11"/>
            <rFont val="Calibri"/>
            <family val="2"/>
            <charset val="238"/>
          </rPr>
          <t>SZV_F:EUUtem2</t>
        </r>
      </text>
    </comment>
    <comment ref="AO86" authorId="0" shapeId="0" xr:uid="{49F2829A-2A99-4722-9A2E-639CD508B428}">
      <text>
        <r>
          <rPr>
            <sz val="11"/>
            <rFont val="Calibri"/>
            <family val="2"/>
            <charset val="238"/>
          </rPr>
          <t>SZV_F:EgyebUtem2</t>
        </r>
      </text>
    </comment>
    <comment ref="AP86" authorId="0" shapeId="0" xr:uid="{79F4733C-09D1-4677-B208-BA542A400FB1}">
      <text>
        <r>
          <rPr>
            <sz val="11"/>
            <rFont val="Calibri"/>
            <family val="2"/>
            <charset val="238"/>
          </rPr>
          <t>SZV_F:HitelKotvenyUtem2</t>
        </r>
      </text>
    </comment>
    <comment ref="AQ86" authorId="0" shapeId="0" xr:uid="{5ED340F4-BA75-4379-8D76-563CF1FB6ED5}">
      <text>
        <r>
          <rPr>
            <sz val="11"/>
            <rFont val="Calibri"/>
            <family val="2"/>
            <charset val="238"/>
          </rPr>
          <t>SZV_F:OsszesenUtem2</t>
        </r>
      </text>
    </comment>
    <comment ref="AR86" authorId="0" shapeId="0" xr:uid="{75F53021-B3CA-4FE4-8154-D398315B2214}">
      <text>
        <r>
          <rPr>
            <sz val="11"/>
            <rFont val="Calibri"/>
            <family val="2"/>
            <charset val="238"/>
          </rPr>
          <t>SZV_F:ForrashianyUtem2</t>
        </r>
      </text>
    </comment>
    <comment ref="AU86" authorId="0" shapeId="0" xr:uid="{5C2E6B3F-ADA0-49BB-8CA1-672351A08368}">
      <text>
        <r>
          <rPr>
            <sz val="11"/>
            <rFont val="Calibri"/>
            <family val="2"/>
            <charset val="238"/>
          </rPr>
          <t>SZV_F:Indokolas</t>
        </r>
      </text>
    </comment>
    <comment ref="AV86" authorId="0" shapeId="0" xr:uid="{4FAA27B1-CDF2-4B83-8CAE-420A85AB34E4}">
      <text>
        <r>
          <rPr>
            <sz val="11"/>
            <rFont val="Calibri"/>
            <family val="2"/>
            <charset val="238"/>
          </rPr>
          <t>SZV_F:Megjegyzes</t>
        </r>
      </text>
    </comment>
    <comment ref="AW86" authorId="0" shapeId="0" xr:uid="{6108D04F-AB90-4B6F-B1AC-0B81D2232C89}">
      <text>
        <r>
          <rPr>
            <sz val="11"/>
            <rFont val="Calibri"/>
            <family val="2"/>
            <charset val="238"/>
          </rPr>
          <t>SZV_F:FeladatSorszam</t>
        </r>
      </text>
    </comment>
    <comment ref="AY86" authorId="0" shapeId="0" xr:uid="{371D33A7-4203-4D9F-AB5E-867C7C2435F0}">
      <text>
        <r>
          <rPr>
            <sz val="11"/>
            <rFont val="Calibri"/>
            <family val="2"/>
            <charset val="238"/>
          </rPr>
          <t>SZV_F:ISA</t>
        </r>
      </text>
    </comment>
    <comment ref="B87" authorId="0" shapeId="0" xr:uid="{B488F276-C93A-4769-B5EB-017E0B00634F}">
      <text>
        <r>
          <rPr>
            <sz val="11"/>
            <rFont val="Calibri"/>
            <family val="2"/>
            <charset val="238"/>
          </rPr>
          <t>SZV_F:FontossagiSorrent</t>
        </r>
      </text>
    </comment>
    <comment ref="C87" authorId="0" shapeId="0" xr:uid="{4E35BBA8-C647-4847-A306-B9E561700BA1}">
      <text>
        <r>
          <rPr>
            <sz val="11"/>
            <rFont val="Calibri"/>
            <family val="2"/>
            <charset val="238"/>
          </rPr>
          <t>SZV_F:FeladatKategoria</t>
        </r>
      </text>
    </comment>
    <comment ref="D87" authorId="0" shapeId="0" xr:uid="{F8C666A3-A4DB-4A17-A4C7-878BB3437936}">
      <text>
        <r>
          <rPr>
            <sz val="11"/>
            <rFont val="Calibri"/>
            <family val="2"/>
            <charset val="238"/>
          </rPr>
          <t>SZV_F:FeladatMegnevezes</t>
        </r>
      </text>
    </comment>
    <comment ref="E87" authorId="0" shapeId="0" xr:uid="{D78751B4-0B3C-4502-AAFC-2426F1A7BBAB}">
      <text>
        <r>
          <rPr>
            <sz val="11"/>
            <rFont val="Calibri"/>
            <family val="2"/>
            <charset val="238"/>
          </rPr>
          <t>SZV_F:ElviEngedelySzam</t>
        </r>
      </text>
    </comment>
    <comment ref="F87" authorId="0" shapeId="0" xr:uid="{EB9DB849-F98C-434B-A474-5E5D7F52760D}">
      <text>
        <r>
          <rPr>
            <sz val="11"/>
            <rFont val="Calibri"/>
            <family val="2"/>
            <charset val="238"/>
          </rPr>
          <t>SZV_F:VKR_Kod</t>
        </r>
      </text>
    </comment>
    <comment ref="G87" authorId="0" shapeId="0" xr:uid="{695C01DF-7E2B-421F-B144-CFD6FEC8338C}">
      <text>
        <r>
          <rPr>
            <sz val="11"/>
            <rFont val="Calibri"/>
            <family val="2"/>
            <charset val="238"/>
          </rPr>
          <t>SZV_F:VKR_Nev</t>
        </r>
      </text>
    </comment>
    <comment ref="H87" authorId="0" shapeId="0" xr:uid="{DF2A3188-3FE2-4DDF-8D2A-68705D8E2BC0}">
      <text>
        <r>
          <rPr>
            <sz val="11"/>
            <rFont val="Calibri"/>
            <family val="2"/>
            <charset val="238"/>
          </rPr>
          <t>SZV_F:FeladatAzonosito</t>
        </r>
      </text>
    </comment>
    <comment ref="I87" authorId="0" shapeId="0" xr:uid="{34BDC80F-348E-47FC-A656-AE3FF0F94D22}">
      <text>
        <r>
          <rPr>
            <sz val="11"/>
            <rFont val="Calibri"/>
            <family val="2"/>
            <charset val="238"/>
          </rPr>
          <t>SZV_F:EllatasiTerulet</t>
        </r>
      </text>
    </comment>
    <comment ref="J87" authorId="0" shapeId="0" xr:uid="{7F5E3820-0F1A-4464-9025-D329F6EC4EA3}">
      <text>
        <r>
          <rPr>
            <sz val="11"/>
            <rFont val="Calibri"/>
            <family val="2"/>
            <charset val="238"/>
          </rPr>
          <t>SZV_F:EllatasertFelelos</t>
        </r>
      </text>
    </comment>
    <comment ref="K87" authorId="0" shapeId="0" xr:uid="{3E9907A5-1681-4A12-A5DD-F8E58E050A3B}">
      <text>
        <r>
          <rPr>
            <sz val="11"/>
            <rFont val="Calibri"/>
            <family val="2"/>
            <charset val="238"/>
          </rPr>
          <t>SZV_F:TervezettNettoKoltseg</t>
        </r>
      </text>
    </comment>
    <comment ref="L87" authorId="0" shapeId="0" xr:uid="{611E6F3C-4210-44DA-A434-8D70E3E36617}">
      <text>
        <r>
          <rPr>
            <sz val="11"/>
            <rFont val="Calibri"/>
            <family val="2"/>
            <charset val="238"/>
          </rPr>
          <t>SZV_F:IdotartamKezdes</t>
        </r>
      </text>
    </comment>
    <comment ref="M87" authorId="0" shapeId="0" xr:uid="{DBF67358-922F-4572-81AE-EC396156D4CC}">
      <text>
        <r>
          <rPr>
            <sz val="11"/>
            <rFont val="Calibri"/>
            <family val="2"/>
            <charset val="238"/>
          </rPr>
          <t>SZV_F:IdotartamBefejezes</t>
        </r>
      </text>
    </comment>
    <comment ref="N87" authorId="0" shapeId="0" xr:uid="{35024F05-036C-4152-8852-641626DE0A58}">
      <text>
        <r>
          <rPr>
            <sz val="11"/>
            <rFont val="Calibri"/>
            <family val="2"/>
            <charset val="238"/>
          </rPr>
          <t>SZV_F:NettoKoltsegUtem1</t>
        </r>
      </text>
    </comment>
    <comment ref="O87" authorId="0" shapeId="0" xr:uid="{95375200-F0B5-4997-BC10-40D17ADC859B}">
      <text>
        <r>
          <rPr>
            <sz val="11"/>
            <rFont val="Calibri"/>
            <family val="2"/>
            <charset val="238"/>
          </rPr>
          <t>SZV_F:NettoKoltsegUtem2</t>
        </r>
      </text>
    </comment>
    <comment ref="P87" authorId="0" shapeId="0" xr:uid="{A7934E1E-E9B5-499E-B147-56ECD86F92CD}">
      <text>
        <r>
          <rPr>
            <sz val="11"/>
            <rFont val="Calibri"/>
            <family val="2"/>
            <charset val="238"/>
          </rPr>
          <t>SZV_F:EM_Melleklet2_KTG</t>
        </r>
      </text>
    </comment>
    <comment ref="R87" authorId="0" shapeId="0" xr:uid="{59A5CF06-6D61-4B23-882A-579AE7C11501}">
      <text>
        <r>
          <rPr>
            <sz val="11"/>
            <rFont val="Calibri"/>
            <family val="2"/>
            <charset val="238"/>
          </rPr>
          <t>SZV_F:HDUtem1</t>
        </r>
      </text>
    </comment>
    <comment ref="S87" authorId="0" shapeId="0" xr:uid="{75A0EFA6-9B3E-449E-B171-EC5CF903CFC9}">
      <text>
        <r>
          <rPr>
            <sz val="11"/>
            <rFont val="Calibri"/>
            <family val="2"/>
            <charset val="238"/>
          </rPr>
          <t>SZV_F:ECSUtem1</t>
        </r>
      </text>
    </comment>
    <comment ref="T87" authorId="0" shapeId="0" xr:uid="{EC406EA2-249F-47E6-96E0-A208349251D3}">
      <text>
        <r>
          <rPr>
            <sz val="11"/>
            <rFont val="Calibri"/>
            <family val="2"/>
            <charset val="238"/>
          </rPr>
          <t>SZV_F:KFHUtem1</t>
        </r>
      </text>
    </comment>
    <comment ref="U87" authorId="0" shapeId="0" xr:uid="{C0431AC5-8A4A-4554-A422-44AC4ED16678}">
      <text>
        <r>
          <rPr>
            <sz val="11"/>
            <rFont val="Calibri"/>
            <family val="2"/>
            <charset val="238"/>
          </rPr>
          <t>SZV_F:Egyeb_SajatUtem1</t>
        </r>
      </text>
    </comment>
    <comment ref="V87" authorId="0" shapeId="0" xr:uid="{80D6ED59-871C-4F3F-A80A-C7FF33BC1E76}">
      <text>
        <r>
          <rPr>
            <sz val="11"/>
            <rFont val="Calibri"/>
            <family val="2"/>
            <charset val="238"/>
          </rPr>
          <t>SZV_F:DijUtem1</t>
        </r>
      </text>
    </comment>
    <comment ref="W87" authorId="0" shapeId="0" xr:uid="{3CDF75AA-7DD8-47AA-A520-05A4C38D9CDD}">
      <text>
        <r>
          <rPr>
            <sz val="11"/>
            <rFont val="Calibri"/>
            <family val="2"/>
            <charset val="238"/>
          </rPr>
          <t>SZV_F:EM_Melleklet1_Utem1</t>
        </r>
      </text>
    </comment>
    <comment ref="X87" authorId="0" shapeId="0" xr:uid="{47834152-6C71-44A9-AABF-A63F2E4FAB68}">
      <text>
        <r>
          <rPr>
            <sz val="11"/>
            <rFont val="Calibri"/>
            <family val="2"/>
            <charset val="238"/>
          </rPr>
          <t>SZV_F:EgyebAllamiUtem1</t>
        </r>
      </text>
    </comment>
    <comment ref="Y87" authorId="0" shapeId="0" xr:uid="{46E339C1-0B3C-446C-8568-6AC31F71C572}">
      <text>
        <r>
          <rPr>
            <sz val="11"/>
            <rFont val="Calibri"/>
            <family val="2"/>
            <charset val="238"/>
          </rPr>
          <t>SZV_F:OnkormanyzatiUtem1</t>
        </r>
      </text>
    </comment>
    <comment ref="Z87" authorId="0" shapeId="0" xr:uid="{C673CBFB-257C-4F81-8257-F1FB2A87FD3D}">
      <text>
        <r>
          <rPr>
            <sz val="11"/>
            <rFont val="Calibri"/>
            <family val="2"/>
            <charset val="238"/>
          </rPr>
          <t>SZV_F:EUUtem1</t>
        </r>
      </text>
    </comment>
    <comment ref="AA87" authorId="0" shapeId="0" xr:uid="{3D11380D-881B-48D6-B10A-97C3A1A00B39}">
      <text>
        <r>
          <rPr>
            <sz val="11"/>
            <rFont val="Calibri"/>
            <family val="2"/>
            <charset val="238"/>
          </rPr>
          <t>SZV_F:EgyebUtem1</t>
        </r>
      </text>
    </comment>
    <comment ref="AB87" authorId="0" shapeId="0" xr:uid="{4F75315B-62CA-49B3-A212-BBD518497779}">
      <text>
        <r>
          <rPr>
            <sz val="11"/>
            <rFont val="Calibri"/>
            <family val="2"/>
            <charset val="238"/>
          </rPr>
          <t>SZV_F:HitelKotvenyUtem1</t>
        </r>
      </text>
    </comment>
    <comment ref="AC87" authorId="0" shapeId="0" xr:uid="{78B5B5B7-0692-46D4-B119-B213E21C2159}">
      <text>
        <r>
          <rPr>
            <sz val="11"/>
            <rFont val="Calibri"/>
            <family val="2"/>
            <charset val="238"/>
          </rPr>
          <t>SZV_F:OsszesenUtem1</t>
        </r>
      </text>
    </comment>
    <comment ref="AF87" authorId="0" shapeId="0" xr:uid="{0B2927A3-6C9D-4F76-AF9A-425F5880EEA1}">
      <text>
        <r>
          <rPr>
            <sz val="11"/>
            <rFont val="Calibri"/>
            <family val="2"/>
            <charset val="238"/>
          </rPr>
          <t>SZV_F:HDUtem2</t>
        </r>
      </text>
    </comment>
    <comment ref="AG87" authorId="0" shapeId="0" xr:uid="{716EF29B-0166-4E69-98E0-B9BA6F41983B}">
      <text>
        <r>
          <rPr>
            <sz val="11"/>
            <rFont val="Calibri"/>
            <family val="2"/>
            <charset val="238"/>
          </rPr>
          <t>SZV_F:ECSUtem2</t>
        </r>
      </text>
    </comment>
    <comment ref="AH87" authorId="0" shapeId="0" xr:uid="{B22B38EA-9BD5-4C69-BC51-8021C4256FEE}">
      <text>
        <r>
          <rPr>
            <sz val="11"/>
            <rFont val="Calibri"/>
            <family val="2"/>
            <charset val="238"/>
          </rPr>
          <t>SZV_F:KFHUtem2</t>
        </r>
      </text>
    </comment>
    <comment ref="AI87" authorId="0" shapeId="0" xr:uid="{2FBDF984-13A3-4D82-A4B1-78AB25463614}">
      <text>
        <r>
          <rPr>
            <sz val="11"/>
            <rFont val="Calibri"/>
            <family val="2"/>
            <charset val="238"/>
          </rPr>
          <t>SZV_F:Egyeb_SajatUtem2</t>
        </r>
      </text>
    </comment>
    <comment ref="AJ87" authorId="0" shapeId="0" xr:uid="{7B9086EB-39E5-4C75-8184-F888C0BFC3B4}">
      <text>
        <r>
          <rPr>
            <sz val="11"/>
            <rFont val="Calibri"/>
            <family val="2"/>
            <charset val="238"/>
          </rPr>
          <t>SZV_F:DijUtem2</t>
        </r>
      </text>
    </comment>
    <comment ref="AK87" authorId="0" shapeId="0" xr:uid="{B670C0F3-EC8F-4BD6-8915-942DCF0FB3C2}">
      <text>
        <r>
          <rPr>
            <sz val="11"/>
            <rFont val="Calibri"/>
            <family val="2"/>
            <charset val="238"/>
          </rPr>
          <t>SZV_F:EM_Melleklet1_Utem2</t>
        </r>
      </text>
    </comment>
    <comment ref="AL87" authorId="0" shapeId="0" xr:uid="{DDB46CA9-F17A-46E3-9F21-D8B7C1D775BE}">
      <text>
        <r>
          <rPr>
            <sz val="11"/>
            <rFont val="Calibri"/>
            <family val="2"/>
            <charset val="238"/>
          </rPr>
          <t>SZV_F:EgyebAllamiUtem2</t>
        </r>
      </text>
    </comment>
    <comment ref="AM87" authorId="0" shapeId="0" xr:uid="{9DEDF9F9-EDED-48FE-96E7-A8C13134840E}">
      <text>
        <r>
          <rPr>
            <sz val="11"/>
            <rFont val="Calibri"/>
            <family val="2"/>
            <charset val="238"/>
          </rPr>
          <t>SZV_F:OnkormanyzatiUtem2</t>
        </r>
      </text>
    </comment>
    <comment ref="AN87" authorId="0" shapeId="0" xr:uid="{CE284AE2-D1ED-4428-B188-2847C2ED90BD}">
      <text>
        <r>
          <rPr>
            <sz val="11"/>
            <rFont val="Calibri"/>
            <family val="2"/>
            <charset val="238"/>
          </rPr>
          <t>SZV_F:EUUtem2</t>
        </r>
      </text>
    </comment>
    <comment ref="AO87" authorId="0" shapeId="0" xr:uid="{AE82ED39-4400-4743-9DF9-9E1D4D0E1246}">
      <text>
        <r>
          <rPr>
            <sz val="11"/>
            <rFont val="Calibri"/>
            <family val="2"/>
            <charset val="238"/>
          </rPr>
          <t>SZV_F:EgyebUtem2</t>
        </r>
      </text>
    </comment>
    <comment ref="AP87" authorId="0" shapeId="0" xr:uid="{15C53D40-5FB8-40B5-BA4C-D58F12FD4501}">
      <text>
        <r>
          <rPr>
            <sz val="11"/>
            <rFont val="Calibri"/>
            <family val="2"/>
            <charset val="238"/>
          </rPr>
          <t>SZV_F:HitelKotvenyUtem2</t>
        </r>
      </text>
    </comment>
    <comment ref="AQ87" authorId="0" shapeId="0" xr:uid="{D4D36E24-AB59-48E7-A68A-B186DA85130C}">
      <text>
        <r>
          <rPr>
            <sz val="11"/>
            <rFont val="Calibri"/>
            <family val="2"/>
            <charset val="238"/>
          </rPr>
          <t>SZV_F:OsszesenUtem2</t>
        </r>
      </text>
    </comment>
    <comment ref="AR87" authorId="0" shapeId="0" xr:uid="{C9EE2419-161C-4A8C-831A-35A0244CB3E1}">
      <text>
        <r>
          <rPr>
            <sz val="11"/>
            <rFont val="Calibri"/>
            <family val="2"/>
            <charset val="238"/>
          </rPr>
          <t>SZV_F:ForrashianyUtem2</t>
        </r>
      </text>
    </comment>
    <comment ref="AU87" authorId="0" shapeId="0" xr:uid="{E60B8F06-BE3E-4E6E-9C6A-6B1CFC06C5E6}">
      <text>
        <r>
          <rPr>
            <sz val="11"/>
            <rFont val="Calibri"/>
            <family val="2"/>
            <charset val="238"/>
          </rPr>
          <t>SZV_F:Indokolas</t>
        </r>
      </text>
    </comment>
    <comment ref="AV87" authorId="0" shapeId="0" xr:uid="{111D8A73-F366-469A-B226-C0D79D3D6A5D}">
      <text>
        <r>
          <rPr>
            <sz val="11"/>
            <rFont val="Calibri"/>
            <family val="2"/>
            <charset val="238"/>
          </rPr>
          <t>SZV_F:Megjegyzes</t>
        </r>
      </text>
    </comment>
    <comment ref="AW87" authorId="0" shapeId="0" xr:uid="{CA41C668-8B55-4059-9B78-4EBE3E7683D1}">
      <text>
        <r>
          <rPr>
            <sz val="11"/>
            <rFont val="Calibri"/>
            <family val="2"/>
            <charset val="238"/>
          </rPr>
          <t>SZV_F:FeladatSorszam</t>
        </r>
      </text>
    </comment>
    <comment ref="AY87" authorId="0" shapeId="0" xr:uid="{893B172B-4626-4D9D-9014-AF4327370159}">
      <text>
        <r>
          <rPr>
            <sz val="11"/>
            <rFont val="Calibri"/>
            <family val="2"/>
            <charset val="238"/>
          </rPr>
          <t>SZV_F:ISA</t>
        </r>
      </text>
    </comment>
    <comment ref="B88" authorId="0" shapeId="0" xr:uid="{BE964EFC-7879-40F2-98BB-C3656BF67121}">
      <text>
        <r>
          <rPr>
            <sz val="11"/>
            <rFont val="Calibri"/>
            <family val="2"/>
            <charset val="238"/>
          </rPr>
          <t>SZV_F:FontossagiSorrent</t>
        </r>
      </text>
    </comment>
    <comment ref="C88" authorId="0" shapeId="0" xr:uid="{11600EEE-63C3-49FF-A3D1-5931F903D5F5}">
      <text>
        <r>
          <rPr>
            <sz val="11"/>
            <rFont val="Calibri"/>
            <family val="2"/>
            <charset val="238"/>
          </rPr>
          <t>SZV_F:FeladatKategoria</t>
        </r>
      </text>
    </comment>
    <comment ref="D88" authorId="0" shapeId="0" xr:uid="{2A202C37-E9BE-4BDA-BA1A-C78D10E93CA5}">
      <text>
        <r>
          <rPr>
            <sz val="11"/>
            <rFont val="Calibri"/>
            <family val="2"/>
            <charset val="238"/>
          </rPr>
          <t>SZV_F:FeladatMegnevezes</t>
        </r>
      </text>
    </comment>
    <comment ref="E88" authorId="0" shapeId="0" xr:uid="{B7230175-1C7C-4C57-A142-673AFC7CB4A5}">
      <text>
        <r>
          <rPr>
            <sz val="11"/>
            <rFont val="Calibri"/>
            <family val="2"/>
            <charset val="238"/>
          </rPr>
          <t>SZV_F:ElviEngedelySzam</t>
        </r>
      </text>
    </comment>
    <comment ref="F88" authorId="0" shapeId="0" xr:uid="{AA9C826E-55F8-4EC2-A6BD-94436F88760E}">
      <text>
        <r>
          <rPr>
            <sz val="11"/>
            <rFont val="Calibri"/>
            <family val="2"/>
            <charset val="238"/>
          </rPr>
          <t>SZV_F:VKR_Kod</t>
        </r>
      </text>
    </comment>
    <comment ref="G88" authorId="0" shapeId="0" xr:uid="{D5BB568C-F051-4E45-A66D-B3B4B2788557}">
      <text>
        <r>
          <rPr>
            <sz val="11"/>
            <rFont val="Calibri"/>
            <family val="2"/>
            <charset val="238"/>
          </rPr>
          <t>SZV_F:VKR_Nev</t>
        </r>
      </text>
    </comment>
    <comment ref="H88" authorId="0" shapeId="0" xr:uid="{9BE0B6AD-A42B-4492-9C71-6E94A7B84EEA}">
      <text>
        <r>
          <rPr>
            <sz val="11"/>
            <rFont val="Calibri"/>
            <family val="2"/>
            <charset val="238"/>
          </rPr>
          <t>SZV_F:FeladatAzonosito</t>
        </r>
      </text>
    </comment>
    <comment ref="I88" authorId="0" shapeId="0" xr:uid="{442369E9-03EC-436E-A126-904F896F1D20}">
      <text>
        <r>
          <rPr>
            <sz val="11"/>
            <rFont val="Calibri"/>
            <family val="2"/>
            <charset val="238"/>
          </rPr>
          <t>SZV_F:EllatasiTerulet</t>
        </r>
      </text>
    </comment>
    <comment ref="J88" authorId="0" shapeId="0" xr:uid="{6541C664-8CCF-4F1C-B202-42AC83D045DC}">
      <text>
        <r>
          <rPr>
            <sz val="11"/>
            <rFont val="Calibri"/>
            <family val="2"/>
            <charset val="238"/>
          </rPr>
          <t>SZV_F:EllatasertFelelos</t>
        </r>
      </text>
    </comment>
    <comment ref="K88" authorId="0" shapeId="0" xr:uid="{B48096CE-8FD3-406B-8B1C-940288C68EC3}">
      <text>
        <r>
          <rPr>
            <sz val="11"/>
            <rFont val="Calibri"/>
            <family val="2"/>
            <charset val="238"/>
          </rPr>
          <t>SZV_F:TervezettNettoKoltseg</t>
        </r>
      </text>
    </comment>
    <comment ref="L88" authorId="0" shapeId="0" xr:uid="{D4407A0F-6C38-4F8D-8F36-9DA926FFA294}">
      <text>
        <r>
          <rPr>
            <sz val="11"/>
            <rFont val="Calibri"/>
            <family val="2"/>
            <charset val="238"/>
          </rPr>
          <t>SZV_F:IdotartamKezdes</t>
        </r>
      </text>
    </comment>
    <comment ref="M88" authorId="0" shapeId="0" xr:uid="{EFD81DF6-D25E-4E5E-A01D-8509E1E79E51}">
      <text>
        <r>
          <rPr>
            <sz val="11"/>
            <rFont val="Calibri"/>
            <family val="2"/>
            <charset val="238"/>
          </rPr>
          <t>SZV_F:IdotartamBefejezes</t>
        </r>
      </text>
    </comment>
    <comment ref="N88" authorId="0" shapeId="0" xr:uid="{40AD2664-F01D-429D-A8C1-594750DE3B0C}">
      <text>
        <r>
          <rPr>
            <sz val="11"/>
            <rFont val="Calibri"/>
            <family val="2"/>
            <charset val="238"/>
          </rPr>
          <t>SZV_F:NettoKoltsegUtem1</t>
        </r>
      </text>
    </comment>
    <comment ref="O88" authorId="0" shapeId="0" xr:uid="{9B2383E4-099C-471A-9CE3-278304D350EB}">
      <text>
        <r>
          <rPr>
            <sz val="11"/>
            <rFont val="Calibri"/>
            <family val="2"/>
            <charset val="238"/>
          </rPr>
          <t>SZV_F:NettoKoltsegUtem2</t>
        </r>
      </text>
    </comment>
    <comment ref="P88" authorId="0" shapeId="0" xr:uid="{D70B735E-84C5-40D0-8438-A69B9DE9063B}">
      <text>
        <r>
          <rPr>
            <sz val="11"/>
            <rFont val="Calibri"/>
            <family val="2"/>
            <charset val="238"/>
          </rPr>
          <t>SZV_F:EM_Melleklet2_KTG</t>
        </r>
      </text>
    </comment>
    <comment ref="R88" authorId="0" shapeId="0" xr:uid="{837726AF-EA29-4045-A709-7C35B80C6A4B}">
      <text>
        <r>
          <rPr>
            <sz val="11"/>
            <rFont val="Calibri"/>
            <family val="2"/>
            <charset val="238"/>
          </rPr>
          <t>SZV_F:HDUtem1</t>
        </r>
      </text>
    </comment>
    <comment ref="S88" authorId="0" shapeId="0" xr:uid="{62262486-2981-4FEA-B459-926B0AE80183}">
      <text>
        <r>
          <rPr>
            <sz val="11"/>
            <rFont val="Calibri"/>
            <family val="2"/>
            <charset val="238"/>
          </rPr>
          <t>SZV_F:ECSUtem1</t>
        </r>
      </text>
    </comment>
    <comment ref="T88" authorId="0" shapeId="0" xr:uid="{8E28C0CB-406B-473C-85A4-23FD85924ACB}">
      <text>
        <r>
          <rPr>
            <sz val="11"/>
            <rFont val="Calibri"/>
            <family val="2"/>
            <charset val="238"/>
          </rPr>
          <t>SZV_F:KFHUtem1</t>
        </r>
      </text>
    </comment>
    <comment ref="U88" authorId="0" shapeId="0" xr:uid="{27703FF5-8E90-4C5D-BE47-1FF060094D93}">
      <text>
        <r>
          <rPr>
            <sz val="11"/>
            <rFont val="Calibri"/>
            <family val="2"/>
            <charset val="238"/>
          </rPr>
          <t>SZV_F:Egyeb_SajatUtem1</t>
        </r>
      </text>
    </comment>
    <comment ref="V88" authorId="0" shapeId="0" xr:uid="{7F726848-42C4-4CB6-8E51-6151CE4130B7}">
      <text>
        <r>
          <rPr>
            <sz val="11"/>
            <rFont val="Calibri"/>
            <family val="2"/>
            <charset val="238"/>
          </rPr>
          <t>SZV_F:DijUtem1</t>
        </r>
      </text>
    </comment>
    <comment ref="W88" authorId="0" shapeId="0" xr:uid="{D8428458-646D-493C-B59D-16FADC3B345B}">
      <text>
        <r>
          <rPr>
            <sz val="11"/>
            <rFont val="Calibri"/>
            <family val="2"/>
            <charset val="238"/>
          </rPr>
          <t>SZV_F:EM_Melleklet1_Utem1</t>
        </r>
      </text>
    </comment>
    <comment ref="X88" authorId="0" shapeId="0" xr:uid="{5269D53B-19A8-458F-BE1C-5802A0DFADA9}">
      <text>
        <r>
          <rPr>
            <sz val="11"/>
            <rFont val="Calibri"/>
            <family val="2"/>
            <charset val="238"/>
          </rPr>
          <t>SZV_F:EgyebAllamiUtem1</t>
        </r>
      </text>
    </comment>
    <comment ref="Y88" authorId="0" shapeId="0" xr:uid="{B5FCAB3F-1E1D-4245-9195-F738567E7E2A}">
      <text>
        <r>
          <rPr>
            <sz val="11"/>
            <rFont val="Calibri"/>
            <family val="2"/>
            <charset val="238"/>
          </rPr>
          <t>SZV_F:OnkormanyzatiUtem1</t>
        </r>
      </text>
    </comment>
    <comment ref="Z88" authorId="0" shapeId="0" xr:uid="{ADDC0F07-54A9-4105-87F2-F9BA81F1CB1B}">
      <text>
        <r>
          <rPr>
            <sz val="11"/>
            <rFont val="Calibri"/>
            <family val="2"/>
            <charset val="238"/>
          </rPr>
          <t>SZV_F:EUUtem1</t>
        </r>
      </text>
    </comment>
    <comment ref="AA88" authorId="0" shapeId="0" xr:uid="{973A4BDC-D3AF-417C-9B01-E86C8E97F931}">
      <text>
        <r>
          <rPr>
            <sz val="11"/>
            <rFont val="Calibri"/>
            <family val="2"/>
            <charset val="238"/>
          </rPr>
          <t>SZV_F:EgyebUtem1</t>
        </r>
      </text>
    </comment>
    <comment ref="AB88" authorId="0" shapeId="0" xr:uid="{B48C2BB9-74F5-4DBE-A7C0-BE4428C1B864}">
      <text>
        <r>
          <rPr>
            <sz val="11"/>
            <rFont val="Calibri"/>
            <family val="2"/>
            <charset val="238"/>
          </rPr>
          <t>SZV_F:HitelKotvenyUtem1</t>
        </r>
      </text>
    </comment>
    <comment ref="AC88" authorId="0" shapeId="0" xr:uid="{8D55AAD8-2DA8-407D-91CC-2FFEEA97CB2B}">
      <text>
        <r>
          <rPr>
            <sz val="11"/>
            <rFont val="Calibri"/>
            <family val="2"/>
            <charset val="238"/>
          </rPr>
          <t>SZV_F:OsszesenUtem1</t>
        </r>
      </text>
    </comment>
    <comment ref="AF88" authorId="0" shapeId="0" xr:uid="{19EAFDE8-FCEB-4CD2-9490-0041EC930768}">
      <text>
        <r>
          <rPr>
            <sz val="11"/>
            <rFont val="Calibri"/>
            <family val="2"/>
            <charset val="238"/>
          </rPr>
          <t>SZV_F:HDUtem2</t>
        </r>
      </text>
    </comment>
    <comment ref="AG88" authorId="0" shapeId="0" xr:uid="{106F7202-EE93-4B93-A20A-943431435F46}">
      <text>
        <r>
          <rPr>
            <sz val="11"/>
            <rFont val="Calibri"/>
            <family val="2"/>
            <charset val="238"/>
          </rPr>
          <t>SZV_F:ECSUtem2</t>
        </r>
      </text>
    </comment>
    <comment ref="AH88" authorId="0" shapeId="0" xr:uid="{99672137-E2A2-414D-89D0-E488CDE900E1}">
      <text>
        <r>
          <rPr>
            <sz val="11"/>
            <rFont val="Calibri"/>
            <family val="2"/>
            <charset val="238"/>
          </rPr>
          <t>SZV_F:KFHUtem2</t>
        </r>
      </text>
    </comment>
    <comment ref="AI88" authorId="0" shapeId="0" xr:uid="{AEF2C62B-9EBC-44F0-B131-6A73F2987606}">
      <text>
        <r>
          <rPr>
            <sz val="11"/>
            <rFont val="Calibri"/>
            <family val="2"/>
            <charset val="238"/>
          </rPr>
          <t>SZV_F:Egyeb_SajatUtem2</t>
        </r>
      </text>
    </comment>
    <comment ref="AJ88" authorId="0" shapeId="0" xr:uid="{B16D1A85-7685-4865-91B7-E83E3431D33D}">
      <text>
        <r>
          <rPr>
            <sz val="11"/>
            <rFont val="Calibri"/>
            <family val="2"/>
            <charset val="238"/>
          </rPr>
          <t>SZV_F:DijUtem2</t>
        </r>
      </text>
    </comment>
    <comment ref="AK88" authorId="0" shapeId="0" xr:uid="{35DB0878-B37D-4C59-BDA0-7DAD56430FCA}">
      <text>
        <r>
          <rPr>
            <sz val="11"/>
            <rFont val="Calibri"/>
            <family val="2"/>
            <charset val="238"/>
          </rPr>
          <t>SZV_F:EM_Melleklet1_Utem2</t>
        </r>
      </text>
    </comment>
    <comment ref="AL88" authorId="0" shapeId="0" xr:uid="{6626D72B-7C49-4B1A-AE56-40D3EF336433}">
      <text>
        <r>
          <rPr>
            <sz val="11"/>
            <rFont val="Calibri"/>
            <family val="2"/>
            <charset val="238"/>
          </rPr>
          <t>SZV_F:EgyebAllamiUtem2</t>
        </r>
      </text>
    </comment>
    <comment ref="AM88" authorId="0" shapeId="0" xr:uid="{336C471C-2096-43C6-A800-0C325F7C52A7}">
      <text>
        <r>
          <rPr>
            <sz val="11"/>
            <rFont val="Calibri"/>
            <family val="2"/>
            <charset val="238"/>
          </rPr>
          <t>SZV_F:OnkormanyzatiUtem2</t>
        </r>
      </text>
    </comment>
    <comment ref="AN88" authorId="0" shapeId="0" xr:uid="{CE245167-2B47-4746-BF11-14E451983012}">
      <text>
        <r>
          <rPr>
            <sz val="11"/>
            <rFont val="Calibri"/>
            <family val="2"/>
            <charset val="238"/>
          </rPr>
          <t>SZV_F:EUUtem2</t>
        </r>
      </text>
    </comment>
    <comment ref="AO88" authorId="0" shapeId="0" xr:uid="{0A0EF3BF-2190-465B-A407-F01F4E9A98E0}">
      <text>
        <r>
          <rPr>
            <sz val="11"/>
            <rFont val="Calibri"/>
            <family val="2"/>
            <charset val="238"/>
          </rPr>
          <t>SZV_F:EgyebUtem2</t>
        </r>
      </text>
    </comment>
    <comment ref="AP88" authorId="0" shapeId="0" xr:uid="{32C1734C-3AE8-4035-8C01-FA9D6AB5D0A8}">
      <text>
        <r>
          <rPr>
            <sz val="11"/>
            <rFont val="Calibri"/>
            <family val="2"/>
            <charset val="238"/>
          </rPr>
          <t>SZV_F:HitelKotvenyUtem2</t>
        </r>
      </text>
    </comment>
    <comment ref="AQ88" authorId="0" shapeId="0" xr:uid="{A41B41EA-84D2-451E-B9C2-D7F7E007A444}">
      <text>
        <r>
          <rPr>
            <sz val="11"/>
            <rFont val="Calibri"/>
            <family val="2"/>
            <charset val="238"/>
          </rPr>
          <t>SZV_F:OsszesenUtem2</t>
        </r>
      </text>
    </comment>
    <comment ref="AR88" authorId="0" shapeId="0" xr:uid="{AEBC6764-0AEE-427B-A0D0-E57C4B137C92}">
      <text>
        <r>
          <rPr>
            <sz val="11"/>
            <rFont val="Calibri"/>
            <family val="2"/>
            <charset val="238"/>
          </rPr>
          <t>SZV_F:ForrashianyUtem2</t>
        </r>
      </text>
    </comment>
    <comment ref="AU88" authorId="0" shapeId="0" xr:uid="{F9180A9C-E7D1-4292-ABE4-C134E4C36416}">
      <text>
        <r>
          <rPr>
            <sz val="11"/>
            <rFont val="Calibri"/>
            <family val="2"/>
            <charset val="238"/>
          </rPr>
          <t>SZV_F:Indokolas</t>
        </r>
      </text>
    </comment>
    <comment ref="AV88" authorId="0" shapeId="0" xr:uid="{D99C200C-D0A9-487C-8082-18407F91EC57}">
      <text>
        <r>
          <rPr>
            <sz val="11"/>
            <rFont val="Calibri"/>
            <family val="2"/>
            <charset val="238"/>
          </rPr>
          <t>SZV_F:Megjegyzes</t>
        </r>
      </text>
    </comment>
    <comment ref="AW88" authorId="0" shapeId="0" xr:uid="{B5558734-56DB-4C0F-A8B8-F1C3DA1CDA98}">
      <text>
        <r>
          <rPr>
            <sz val="11"/>
            <rFont val="Calibri"/>
            <family val="2"/>
            <charset val="238"/>
          </rPr>
          <t>SZV_F:FeladatSorszam</t>
        </r>
      </text>
    </comment>
    <comment ref="AY88" authorId="0" shapeId="0" xr:uid="{17224134-3E1B-4BC3-92F0-85F9D97C0ED8}">
      <text>
        <r>
          <rPr>
            <sz val="11"/>
            <rFont val="Calibri"/>
            <family val="2"/>
            <charset val="238"/>
          </rPr>
          <t>SZV_F:ISA</t>
        </r>
      </text>
    </comment>
    <comment ref="B89" authorId="0" shapeId="0" xr:uid="{403178D3-0209-4F31-A5B0-51A8B6061274}">
      <text>
        <r>
          <rPr>
            <sz val="11"/>
            <rFont val="Calibri"/>
            <family val="2"/>
            <charset val="238"/>
          </rPr>
          <t>SZV_F:FontossagiSorrent</t>
        </r>
      </text>
    </comment>
    <comment ref="C89" authorId="0" shapeId="0" xr:uid="{F0D14C31-D01D-4F2A-9A54-52BF70E3A489}">
      <text>
        <r>
          <rPr>
            <sz val="11"/>
            <rFont val="Calibri"/>
            <family val="2"/>
            <charset val="238"/>
          </rPr>
          <t>SZV_F:FeladatKategoria</t>
        </r>
      </text>
    </comment>
    <comment ref="D89" authorId="0" shapeId="0" xr:uid="{758F8C15-E1B9-4C85-BA2D-A42210283FC1}">
      <text>
        <r>
          <rPr>
            <sz val="11"/>
            <rFont val="Calibri"/>
            <family val="2"/>
            <charset val="238"/>
          </rPr>
          <t>SZV_F:FeladatMegnevezes</t>
        </r>
      </text>
    </comment>
    <comment ref="E89" authorId="0" shapeId="0" xr:uid="{A020175C-6F52-4D49-93F1-1B80FEB7C58F}">
      <text>
        <r>
          <rPr>
            <sz val="11"/>
            <rFont val="Calibri"/>
            <family val="2"/>
            <charset val="238"/>
          </rPr>
          <t>SZV_F:ElviEngedelySzam</t>
        </r>
      </text>
    </comment>
    <comment ref="F89" authorId="0" shapeId="0" xr:uid="{2E84F325-1420-4ACD-B651-F84BF8C93676}">
      <text>
        <r>
          <rPr>
            <sz val="11"/>
            <rFont val="Calibri"/>
            <family val="2"/>
            <charset val="238"/>
          </rPr>
          <t>SZV_F:VKR_Kod</t>
        </r>
      </text>
    </comment>
    <comment ref="G89" authorId="0" shapeId="0" xr:uid="{37C2678D-AE30-43BA-9F48-C04543239B9B}">
      <text>
        <r>
          <rPr>
            <sz val="11"/>
            <rFont val="Calibri"/>
            <family val="2"/>
            <charset val="238"/>
          </rPr>
          <t>SZV_F:VKR_Nev</t>
        </r>
      </text>
    </comment>
    <comment ref="H89" authorId="0" shapeId="0" xr:uid="{3429A9EE-DD58-4457-BDD1-70E492E8C612}">
      <text>
        <r>
          <rPr>
            <sz val="11"/>
            <rFont val="Calibri"/>
            <family val="2"/>
            <charset val="238"/>
          </rPr>
          <t>SZV_F:FeladatAzonosito</t>
        </r>
      </text>
    </comment>
    <comment ref="I89" authorId="0" shapeId="0" xr:uid="{543E1E8A-437A-4FA0-A238-F7B9F1ACDC94}">
      <text>
        <r>
          <rPr>
            <sz val="11"/>
            <rFont val="Calibri"/>
            <family val="2"/>
            <charset val="238"/>
          </rPr>
          <t>SZV_F:EllatasiTerulet</t>
        </r>
      </text>
    </comment>
    <comment ref="J89" authorId="0" shapeId="0" xr:uid="{F5D58F0B-281C-4B1E-A8FA-2D7488AC7408}">
      <text>
        <r>
          <rPr>
            <sz val="11"/>
            <rFont val="Calibri"/>
            <family val="2"/>
            <charset val="238"/>
          </rPr>
          <t>SZV_F:EllatasertFelelos</t>
        </r>
      </text>
    </comment>
    <comment ref="K89" authorId="0" shapeId="0" xr:uid="{2228423C-CF67-4037-9281-54F31CF8225C}">
      <text>
        <r>
          <rPr>
            <sz val="11"/>
            <rFont val="Calibri"/>
            <family val="2"/>
            <charset val="238"/>
          </rPr>
          <t>SZV_F:TervezettNettoKoltseg</t>
        </r>
      </text>
    </comment>
    <comment ref="L89" authorId="0" shapeId="0" xr:uid="{AC485050-A9A7-419D-80E3-D4CCD413EA9A}">
      <text>
        <r>
          <rPr>
            <sz val="11"/>
            <rFont val="Calibri"/>
            <family val="2"/>
            <charset val="238"/>
          </rPr>
          <t>SZV_F:IdotartamKezdes</t>
        </r>
      </text>
    </comment>
    <comment ref="M89" authorId="0" shapeId="0" xr:uid="{27567ED8-2648-47BE-9A28-98DBAB56F21D}">
      <text>
        <r>
          <rPr>
            <sz val="11"/>
            <rFont val="Calibri"/>
            <family val="2"/>
            <charset val="238"/>
          </rPr>
          <t>SZV_F:IdotartamBefejezes</t>
        </r>
      </text>
    </comment>
    <comment ref="N89" authorId="0" shapeId="0" xr:uid="{6E889B72-8EC1-46A3-8002-4BFA34B1331B}">
      <text>
        <r>
          <rPr>
            <sz val="11"/>
            <rFont val="Calibri"/>
            <family val="2"/>
            <charset val="238"/>
          </rPr>
          <t>SZV_F:NettoKoltsegUtem1</t>
        </r>
      </text>
    </comment>
    <comment ref="O89" authorId="0" shapeId="0" xr:uid="{12FFB3FA-71A0-49E0-867E-0239E010693E}">
      <text>
        <r>
          <rPr>
            <sz val="11"/>
            <rFont val="Calibri"/>
            <family val="2"/>
            <charset val="238"/>
          </rPr>
          <t>SZV_F:NettoKoltsegUtem2</t>
        </r>
      </text>
    </comment>
    <comment ref="P89" authorId="0" shapeId="0" xr:uid="{EC077C23-A15E-43F6-9EF2-2040E8BD1CA8}">
      <text>
        <r>
          <rPr>
            <sz val="11"/>
            <rFont val="Calibri"/>
            <family val="2"/>
            <charset val="238"/>
          </rPr>
          <t>SZV_F:EM_Melleklet2_KTG</t>
        </r>
      </text>
    </comment>
    <comment ref="R89" authorId="0" shapeId="0" xr:uid="{B0ADA86B-AFB9-4CA6-AD4F-B5B044589F32}">
      <text>
        <r>
          <rPr>
            <sz val="11"/>
            <rFont val="Calibri"/>
            <family val="2"/>
            <charset val="238"/>
          </rPr>
          <t>SZV_F:HDUtem1</t>
        </r>
      </text>
    </comment>
    <comment ref="S89" authorId="0" shapeId="0" xr:uid="{B36D2DA6-46F6-4449-A2CE-7917B29136A5}">
      <text>
        <r>
          <rPr>
            <sz val="11"/>
            <rFont val="Calibri"/>
            <family val="2"/>
            <charset val="238"/>
          </rPr>
          <t>SZV_F:ECSUtem1</t>
        </r>
      </text>
    </comment>
    <comment ref="T89" authorId="0" shapeId="0" xr:uid="{A0C159C5-92E1-4A21-9D24-3F7C17CBA72B}">
      <text>
        <r>
          <rPr>
            <sz val="11"/>
            <rFont val="Calibri"/>
            <family val="2"/>
            <charset val="238"/>
          </rPr>
          <t>SZV_F:KFHUtem1</t>
        </r>
      </text>
    </comment>
    <comment ref="U89" authorId="0" shapeId="0" xr:uid="{375033F0-B39C-40BD-A1BB-0940BC8F1944}">
      <text>
        <r>
          <rPr>
            <sz val="11"/>
            <rFont val="Calibri"/>
            <family val="2"/>
            <charset val="238"/>
          </rPr>
          <t>SZV_F:Egyeb_SajatUtem1</t>
        </r>
      </text>
    </comment>
    <comment ref="V89" authorId="0" shapeId="0" xr:uid="{41B55665-FC02-439A-8C37-CAAD597C2914}">
      <text>
        <r>
          <rPr>
            <sz val="11"/>
            <rFont val="Calibri"/>
            <family val="2"/>
            <charset val="238"/>
          </rPr>
          <t>SZV_F:DijUtem1</t>
        </r>
      </text>
    </comment>
    <comment ref="W89" authorId="0" shapeId="0" xr:uid="{27A0FD88-531A-4DC5-949C-CB68757BC500}">
      <text>
        <r>
          <rPr>
            <sz val="11"/>
            <rFont val="Calibri"/>
            <family val="2"/>
            <charset val="238"/>
          </rPr>
          <t>SZV_F:EM_Melleklet1_Utem1</t>
        </r>
      </text>
    </comment>
    <comment ref="X89" authorId="0" shapeId="0" xr:uid="{F98343D2-7F45-48FE-960E-B3442A04223F}">
      <text>
        <r>
          <rPr>
            <sz val="11"/>
            <rFont val="Calibri"/>
            <family val="2"/>
            <charset val="238"/>
          </rPr>
          <t>SZV_F:EgyebAllamiUtem1</t>
        </r>
      </text>
    </comment>
    <comment ref="Y89" authorId="0" shapeId="0" xr:uid="{D808E9E0-381D-48D0-83E5-2797F40881D0}">
      <text>
        <r>
          <rPr>
            <sz val="11"/>
            <rFont val="Calibri"/>
            <family val="2"/>
            <charset val="238"/>
          </rPr>
          <t>SZV_F:OnkormanyzatiUtem1</t>
        </r>
      </text>
    </comment>
    <comment ref="Z89" authorId="0" shapeId="0" xr:uid="{995711E7-DC58-4F6A-BA79-86952A9EA730}">
      <text>
        <r>
          <rPr>
            <sz val="11"/>
            <rFont val="Calibri"/>
            <family val="2"/>
            <charset val="238"/>
          </rPr>
          <t>SZV_F:EUUtem1</t>
        </r>
      </text>
    </comment>
    <comment ref="AA89" authorId="0" shapeId="0" xr:uid="{56A6AD02-DE6A-435C-AEB9-8B0849FBF678}">
      <text>
        <r>
          <rPr>
            <sz val="11"/>
            <rFont val="Calibri"/>
            <family val="2"/>
            <charset val="238"/>
          </rPr>
          <t>SZV_F:EgyebUtem1</t>
        </r>
      </text>
    </comment>
    <comment ref="AB89" authorId="0" shapeId="0" xr:uid="{19A93832-B457-4D4D-BE4A-D8AB55D2E3B5}">
      <text>
        <r>
          <rPr>
            <sz val="11"/>
            <rFont val="Calibri"/>
            <family val="2"/>
            <charset val="238"/>
          </rPr>
          <t>SZV_F:HitelKotvenyUtem1</t>
        </r>
      </text>
    </comment>
    <comment ref="AC89" authorId="0" shapeId="0" xr:uid="{A57D786C-0CB0-44F9-9213-0DC9D99F9896}">
      <text>
        <r>
          <rPr>
            <sz val="11"/>
            <rFont val="Calibri"/>
            <family val="2"/>
            <charset val="238"/>
          </rPr>
          <t>SZV_F:OsszesenUtem1</t>
        </r>
      </text>
    </comment>
    <comment ref="AF89" authorId="0" shapeId="0" xr:uid="{22031646-5AAF-455A-A0BF-13CAF576EF1D}">
      <text>
        <r>
          <rPr>
            <sz val="11"/>
            <rFont val="Calibri"/>
            <family val="2"/>
            <charset val="238"/>
          </rPr>
          <t>SZV_F:HDUtem2</t>
        </r>
      </text>
    </comment>
    <comment ref="AG89" authorId="0" shapeId="0" xr:uid="{5107CEC6-7C56-42C3-8E84-52F0FEDC0C2D}">
      <text>
        <r>
          <rPr>
            <sz val="11"/>
            <rFont val="Calibri"/>
            <family val="2"/>
            <charset val="238"/>
          </rPr>
          <t>SZV_F:ECSUtem2</t>
        </r>
      </text>
    </comment>
    <comment ref="AH89" authorId="0" shapeId="0" xr:uid="{F0CFA04A-E06F-4EAE-8ACA-AFB82058FC56}">
      <text>
        <r>
          <rPr>
            <sz val="11"/>
            <rFont val="Calibri"/>
            <family val="2"/>
            <charset val="238"/>
          </rPr>
          <t>SZV_F:KFHUtem2</t>
        </r>
      </text>
    </comment>
    <comment ref="AI89" authorId="0" shapeId="0" xr:uid="{4658C49E-17C7-49EE-85E3-704C57EF9208}">
      <text>
        <r>
          <rPr>
            <sz val="11"/>
            <rFont val="Calibri"/>
            <family val="2"/>
            <charset val="238"/>
          </rPr>
          <t>SZV_F:Egyeb_SajatUtem2</t>
        </r>
      </text>
    </comment>
    <comment ref="AJ89" authorId="0" shapeId="0" xr:uid="{E21ECEE8-A4C8-4BDA-9CD0-DF7F4045E3BD}">
      <text>
        <r>
          <rPr>
            <sz val="11"/>
            <rFont val="Calibri"/>
            <family val="2"/>
            <charset val="238"/>
          </rPr>
          <t>SZV_F:DijUtem2</t>
        </r>
      </text>
    </comment>
    <comment ref="AK89" authorId="0" shapeId="0" xr:uid="{C4010AC9-C8F5-48F8-85FA-7978457BEAEE}">
      <text>
        <r>
          <rPr>
            <sz val="11"/>
            <rFont val="Calibri"/>
            <family val="2"/>
            <charset val="238"/>
          </rPr>
          <t>SZV_F:EM_Melleklet1_Utem2</t>
        </r>
      </text>
    </comment>
    <comment ref="AL89" authorId="0" shapeId="0" xr:uid="{27CEC0C3-B614-46FA-8B7D-74529DBF224D}">
      <text>
        <r>
          <rPr>
            <sz val="11"/>
            <rFont val="Calibri"/>
            <family val="2"/>
            <charset val="238"/>
          </rPr>
          <t>SZV_F:EgyebAllamiUtem2</t>
        </r>
      </text>
    </comment>
    <comment ref="AM89" authorId="0" shapeId="0" xr:uid="{92CE7738-120B-4D99-BF5F-E7FF69C8A4E9}">
      <text>
        <r>
          <rPr>
            <sz val="11"/>
            <rFont val="Calibri"/>
            <family val="2"/>
            <charset val="238"/>
          </rPr>
          <t>SZV_F:OnkormanyzatiUtem2</t>
        </r>
      </text>
    </comment>
    <comment ref="AN89" authorId="0" shapeId="0" xr:uid="{406131E8-A884-40E0-AA70-5BC99E123290}">
      <text>
        <r>
          <rPr>
            <sz val="11"/>
            <rFont val="Calibri"/>
            <family val="2"/>
            <charset val="238"/>
          </rPr>
          <t>SZV_F:EUUtem2</t>
        </r>
      </text>
    </comment>
    <comment ref="AO89" authorId="0" shapeId="0" xr:uid="{7DB7A288-B4E4-46C8-85CC-8E43E9515BEC}">
      <text>
        <r>
          <rPr>
            <sz val="11"/>
            <rFont val="Calibri"/>
            <family val="2"/>
            <charset val="238"/>
          </rPr>
          <t>SZV_F:EgyebUtem2</t>
        </r>
      </text>
    </comment>
    <comment ref="AP89" authorId="0" shapeId="0" xr:uid="{BFADD597-6EE6-48C5-9B8F-D1669700FADF}">
      <text>
        <r>
          <rPr>
            <sz val="11"/>
            <rFont val="Calibri"/>
            <family val="2"/>
            <charset val="238"/>
          </rPr>
          <t>SZV_F:HitelKotvenyUtem2</t>
        </r>
      </text>
    </comment>
    <comment ref="AQ89" authorId="0" shapeId="0" xr:uid="{EB292A2E-A6CF-46EA-96F3-BBC278B6E593}">
      <text>
        <r>
          <rPr>
            <sz val="11"/>
            <rFont val="Calibri"/>
            <family val="2"/>
            <charset val="238"/>
          </rPr>
          <t>SZV_F:OsszesenUtem2</t>
        </r>
      </text>
    </comment>
    <comment ref="AR89" authorId="0" shapeId="0" xr:uid="{3B4FDC07-1D03-4792-8729-36916D4C0840}">
      <text>
        <r>
          <rPr>
            <sz val="11"/>
            <rFont val="Calibri"/>
            <family val="2"/>
            <charset val="238"/>
          </rPr>
          <t>SZV_F:ForrashianyUtem2</t>
        </r>
      </text>
    </comment>
    <comment ref="AU89" authorId="0" shapeId="0" xr:uid="{43F0CC8C-9222-4075-AE32-B4FA72EBDE08}">
      <text>
        <r>
          <rPr>
            <sz val="11"/>
            <rFont val="Calibri"/>
            <family val="2"/>
            <charset val="238"/>
          </rPr>
          <t>SZV_F:Indokolas</t>
        </r>
      </text>
    </comment>
    <comment ref="AV89" authorId="0" shapeId="0" xr:uid="{B4ECC12C-482C-483F-BD84-EDFEC47655C3}">
      <text>
        <r>
          <rPr>
            <sz val="11"/>
            <rFont val="Calibri"/>
            <family val="2"/>
            <charset val="238"/>
          </rPr>
          <t>SZV_F:Megjegyzes</t>
        </r>
      </text>
    </comment>
    <comment ref="AW89" authorId="0" shapeId="0" xr:uid="{5A34B0D9-7B1C-48D5-8431-F786FDCB9409}">
      <text>
        <r>
          <rPr>
            <sz val="11"/>
            <rFont val="Calibri"/>
            <family val="2"/>
            <charset val="238"/>
          </rPr>
          <t>SZV_F:FeladatSorszam</t>
        </r>
      </text>
    </comment>
    <comment ref="AY89" authorId="0" shapeId="0" xr:uid="{2693FAD5-A7AC-41FB-BBE0-681F0820D2B4}">
      <text>
        <r>
          <rPr>
            <sz val="11"/>
            <rFont val="Calibri"/>
            <family val="2"/>
            <charset val="238"/>
          </rPr>
          <t>SZV_F:ISA</t>
        </r>
      </text>
    </comment>
    <comment ref="B90" authorId="0" shapeId="0" xr:uid="{93BF5599-C5E9-4C02-B236-09FA71CEC160}">
      <text>
        <r>
          <rPr>
            <sz val="11"/>
            <rFont val="Calibri"/>
            <family val="2"/>
            <charset val="238"/>
          </rPr>
          <t>SZV_F:FontossagiSorrent</t>
        </r>
      </text>
    </comment>
    <comment ref="C90" authorId="0" shapeId="0" xr:uid="{C2B8241B-46BF-4D80-940C-00343F822B85}">
      <text>
        <r>
          <rPr>
            <sz val="11"/>
            <rFont val="Calibri"/>
            <family val="2"/>
            <charset val="238"/>
          </rPr>
          <t>SZV_F:FeladatKategoria</t>
        </r>
      </text>
    </comment>
    <comment ref="D90" authorId="0" shapeId="0" xr:uid="{6A22EBF6-53A6-416E-981E-0329639B9E67}">
      <text>
        <r>
          <rPr>
            <sz val="11"/>
            <rFont val="Calibri"/>
            <family val="2"/>
            <charset val="238"/>
          </rPr>
          <t>SZV_F:FeladatMegnevezes</t>
        </r>
      </text>
    </comment>
    <comment ref="E90" authorId="0" shapeId="0" xr:uid="{A2B50451-73F5-41E2-9A23-CC46BACEBE6B}">
      <text>
        <r>
          <rPr>
            <sz val="11"/>
            <rFont val="Calibri"/>
            <family val="2"/>
            <charset val="238"/>
          </rPr>
          <t>SZV_F:ElviEngedelySzam</t>
        </r>
      </text>
    </comment>
    <comment ref="F90" authorId="0" shapeId="0" xr:uid="{A9FD4ACC-7ACE-41BD-A707-32C9FF488323}">
      <text>
        <r>
          <rPr>
            <sz val="11"/>
            <rFont val="Calibri"/>
            <family val="2"/>
            <charset val="238"/>
          </rPr>
          <t>SZV_F:VKR_Kod</t>
        </r>
      </text>
    </comment>
    <comment ref="G90" authorId="0" shapeId="0" xr:uid="{B520EC65-3AA0-452E-A373-6E0CE9431032}">
      <text>
        <r>
          <rPr>
            <sz val="11"/>
            <rFont val="Calibri"/>
            <family val="2"/>
            <charset val="238"/>
          </rPr>
          <t>SZV_F:VKR_Nev</t>
        </r>
      </text>
    </comment>
    <comment ref="H90" authorId="0" shapeId="0" xr:uid="{F8DB052A-BDDE-4950-BEF6-6C905D8EF527}">
      <text>
        <r>
          <rPr>
            <sz val="11"/>
            <rFont val="Calibri"/>
            <family val="2"/>
            <charset val="238"/>
          </rPr>
          <t>SZV_F:FeladatAzonosito</t>
        </r>
      </text>
    </comment>
    <comment ref="I90" authorId="0" shapeId="0" xr:uid="{E784A106-E053-484A-AC02-7E880CB636EA}">
      <text>
        <r>
          <rPr>
            <sz val="11"/>
            <rFont val="Calibri"/>
            <family val="2"/>
            <charset val="238"/>
          </rPr>
          <t>SZV_F:EllatasiTerulet</t>
        </r>
      </text>
    </comment>
    <comment ref="J90" authorId="0" shapeId="0" xr:uid="{E3781E86-7D95-48A0-88EB-02E0C07DE3CA}">
      <text>
        <r>
          <rPr>
            <sz val="11"/>
            <rFont val="Calibri"/>
            <family val="2"/>
            <charset val="238"/>
          </rPr>
          <t>SZV_F:EllatasertFelelos</t>
        </r>
      </text>
    </comment>
    <comment ref="K90" authorId="0" shapeId="0" xr:uid="{3394957F-86B4-4257-8A66-5B3FEC6A10EC}">
      <text>
        <r>
          <rPr>
            <sz val="11"/>
            <rFont val="Calibri"/>
            <family val="2"/>
            <charset val="238"/>
          </rPr>
          <t>SZV_F:TervezettNettoKoltseg</t>
        </r>
      </text>
    </comment>
    <comment ref="L90" authorId="0" shapeId="0" xr:uid="{B55F2B26-FE88-4EC1-80A2-4FFF17960F32}">
      <text>
        <r>
          <rPr>
            <sz val="11"/>
            <rFont val="Calibri"/>
            <family val="2"/>
            <charset val="238"/>
          </rPr>
          <t>SZV_F:IdotartamKezdes</t>
        </r>
      </text>
    </comment>
    <comment ref="M90" authorId="0" shapeId="0" xr:uid="{15F3689F-6F50-4DAC-B1A6-55F8A5C97D97}">
      <text>
        <r>
          <rPr>
            <sz val="11"/>
            <rFont val="Calibri"/>
            <family val="2"/>
            <charset val="238"/>
          </rPr>
          <t>SZV_F:IdotartamBefejezes</t>
        </r>
      </text>
    </comment>
    <comment ref="N90" authorId="0" shapeId="0" xr:uid="{F14B63B8-79E1-4CFA-9389-953549B00D9E}">
      <text>
        <r>
          <rPr>
            <sz val="11"/>
            <rFont val="Calibri"/>
            <family val="2"/>
            <charset val="238"/>
          </rPr>
          <t>SZV_F:NettoKoltsegUtem1</t>
        </r>
      </text>
    </comment>
    <comment ref="O90" authorId="0" shapeId="0" xr:uid="{E5CBF496-F412-4A84-8911-303ECBC76AFB}">
      <text>
        <r>
          <rPr>
            <sz val="11"/>
            <rFont val="Calibri"/>
            <family val="2"/>
            <charset val="238"/>
          </rPr>
          <t>SZV_F:NettoKoltsegUtem2</t>
        </r>
      </text>
    </comment>
    <comment ref="P90" authorId="0" shapeId="0" xr:uid="{DF697FF4-B4EB-4F5C-A70E-C47C59B8871D}">
      <text>
        <r>
          <rPr>
            <sz val="11"/>
            <rFont val="Calibri"/>
            <family val="2"/>
            <charset val="238"/>
          </rPr>
          <t>SZV_F:EM_Melleklet2_KTG</t>
        </r>
      </text>
    </comment>
    <comment ref="R90" authorId="0" shapeId="0" xr:uid="{BEDE2DA3-5458-42B0-BFAE-128112836584}">
      <text>
        <r>
          <rPr>
            <sz val="11"/>
            <rFont val="Calibri"/>
            <family val="2"/>
            <charset val="238"/>
          </rPr>
          <t>SZV_F:HDUtem1</t>
        </r>
      </text>
    </comment>
    <comment ref="S90" authorId="0" shapeId="0" xr:uid="{FF4F237B-D89A-425E-B7C0-F8E01DC5F55B}">
      <text>
        <r>
          <rPr>
            <sz val="11"/>
            <rFont val="Calibri"/>
            <family val="2"/>
            <charset val="238"/>
          </rPr>
          <t>SZV_F:ECSUtem1</t>
        </r>
      </text>
    </comment>
    <comment ref="T90" authorId="0" shapeId="0" xr:uid="{D4E5F2FB-A830-46D9-8CDC-B17EA0E2A7DD}">
      <text>
        <r>
          <rPr>
            <sz val="11"/>
            <rFont val="Calibri"/>
            <family val="2"/>
            <charset val="238"/>
          </rPr>
          <t>SZV_F:KFHUtem1</t>
        </r>
      </text>
    </comment>
    <comment ref="U90" authorId="0" shapeId="0" xr:uid="{1F92E294-5A9B-4CB2-B3B7-A18081B82B3B}">
      <text>
        <r>
          <rPr>
            <sz val="11"/>
            <rFont val="Calibri"/>
            <family val="2"/>
            <charset val="238"/>
          </rPr>
          <t>SZV_F:Egyeb_SajatUtem1</t>
        </r>
      </text>
    </comment>
    <comment ref="V90" authorId="0" shapeId="0" xr:uid="{9D6DDDA8-A5DB-4D3D-A933-97020041373D}">
      <text>
        <r>
          <rPr>
            <sz val="11"/>
            <rFont val="Calibri"/>
            <family val="2"/>
            <charset val="238"/>
          </rPr>
          <t>SZV_F:DijUtem1</t>
        </r>
      </text>
    </comment>
    <comment ref="W90" authorId="0" shapeId="0" xr:uid="{65A9E8A8-422E-4946-9CFA-B6A5699432E4}">
      <text>
        <r>
          <rPr>
            <sz val="11"/>
            <rFont val="Calibri"/>
            <family val="2"/>
            <charset val="238"/>
          </rPr>
          <t>SZV_F:EM_Melleklet1_Utem1</t>
        </r>
      </text>
    </comment>
    <comment ref="X90" authorId="0" shapeId="0" xr:uid="{BB8D81B3-2817-4905-BA76-A1EF6CD0E78B}">
      <text>
        <r>
          <rPr>
            <sz val="11"/>
            <rFont val="Calibri"/>
            <family val="2"/>
            <charset val="238"/>
          </rPr>
          <t>SZV_F:EgyebAllamiUtem1</t>
        </r>
      </text>
    </comment>
    <comment ref="Y90" authorId="0" shapeId="0" xr:uid="{3E97E2A4-3AE7-41AC-ADA1-153F107126CE}">
      <text>
        <r>
          <rPr>
            <sz val="11"/>
            <rFont val="Calibri"/>
            <family val="2"/>
            <charset val="238"/>
          </rPr>
          <t>SZV_F:OnkormanyzatiUtem1</t>
        </r>
      </text>
    </comment>
    <comment ref="Z90" authorId="0" shapeId="0" xr:uid="{14D40F6B-A111-4957-8CC0-53E525AD2AA2}">
      <text>
        <r>
          <rPr>
            <sz val="11"/>
            <rFont val="Calibri"/>
            <family val="2"/>
            <charset val="238"/>
          </rPr>
          <t>SZV_F:EUUtem1</t>
        </r>
      </text>
    </comment>
    <comment ref="AA90" authorId="0" shapeId="0" xr:uid="{D15981D8-09A7-4DBD-8DA4-BCF9B101C9A1}">
      <text>
        <r>
          <rPr>
            <sz val="11"/>
            <rFont val="Calibri"/>
            <family val="2"/>
            <charset val="238"/>
          </rPr>
          <t>SZV_F:EgyebUtem1</t>
        </r>
      </text>
    </comment>
    <comment ref="AB90" authorId="0" shapeId="0" xr:uid="{4712CF07-49F1-4B40-AB6B-6AC7E2124A5E}">
      <text>
        <r>
          <rPr>
            <sz val="11"/>
            <rFont val="Calibri"/>
            <family val="2"/>
            <charset val="238"/>
          </rPr>
          <t>SZV_F:HitelKotvenyUtem1</t>
        </r>
      </text>
    </comment>
    <comment ref="AC90" authorId="0" shapeId="0" xr:uid="{9EC139EF-90AC-432E-BFCE-8CADFA78D6A4}">
      <text>
        <r>
          <rPr>
            <sz val="11"/>
            <rFont val="Calibri"/>
            <family val="2"/>
            <charset val="238"/>
          </rPr>
          <t>SZV_F:OsszesenUtem1</t>
        </r>
      </text>
    </comment>
    <comment ref="AF90" authorId="0" shapeId="0" xr:uid="{467F2D93-883D-499A-A17A-46CC5EB206FC}">
      <text>
        <r>
          <rPr>
            <sz val="11"/>
            <rFont val="Calibri"/>
            <family val="2"/>
            <charset val="238"/>
          </rPr>
          <t>SZV_F:HDUtem2</t>
        </r>
      </text>
    </comment>
    <comment ref="AG90" authorId="0" shapeId="0" xr:uid="{CC2C0F26-490B-46A8-A8C1-64A1E2D56AA2}">
      <text>
        <r>
          <rPr>
            <sz val="11"/>
            <rFont val="Calibri"/>
            <family val="2"/>
            <charset val="238"/>
          </rPr>
          <t>SZV_F:ECSUtem2</t>
        </r>
      </text>
    </comment>
    <comment ref="AH90" authorId="0" shapeId="0" xr:uid="{A9D70A1D-CD60-4F7B-804F-05803E5FAF7A}">
      <text>
        <r>
          <rPr>
            <sz val="11"/>
            <rFont val="Calibri"/>
            <family val="2"/>
            <charset val="238"/>
          </rPr>
          <t>SZV_F:KFHUtem2</t>
        </r>
      </text>
    </comment>
    <comment ref="AI90" authorId="0" shapeId="0" xr:uid="{E967F460-B4D3-4034-89D9-696571FE5508}">
      <text>
        <r>
          <rPr>
            <sz val="11"/>
            <rFont val="Calibri"/>
            <family val="2"/>
            <charset val="238"/>
          </rPr>
          <t>SZV_F:Egyeb_SajatUtem2</t>
        </r>
      </text>
    </comment>
    <comment ref="AJ90" authorId="0" shapeId="0" xr:uid="{49035F6C-9787-45E6-97FA-74DC2CC45062}">
      <text>
        <r>
          <rPr>
            <sz val="11"/>
            <rFont val="Calibri"/>
            <family val="2"/>
            <charset val="238"/>
          </rPr>
          <t>SZV_F:DijUtem2</t>
        </r>
      </text>
    </comment>
    <comment ref="AK90" authorId="0" shapeId="0" xr:uid="{30EEBAC7-E4F5-43F0-BD0A-7571A8ECFCA2}">
      <text>
        <r>
          <rPr>
            <sz val="11"/>
            <rFont val="Calibri"/>
            <family val="2"/>
            <charset val="238"/>
          </rPr>
          <t>SZV_F:EM_Melleklet1_Utem2</t>
        </r>
      </text>
    </comment>
    <comment ref="AL90" authorId="0" shapeId="0" xr:uid="{AC71DA72-47DC-4B2C-BD58-EF7CAE63399A}">
      <text>
        <r>
          <rPr>
            <sz val="11"/>
            <rFont val="Calibri"/>
            <family val="2"/>
            <charset val="238"/>
          </rPr>
          <t>SZV_F:EgyebAllamiUtem2</t>
        </r>
      </text>
    </comment>
    <comment ref="AM90" authorId="0" shapeId="0" xr:uid="{C2F18DB6-1EAC-4DE0-86B8-8D4855121B38}">
      <text>
        <r>
          <rPr>
            <sz val="11"/>
            <rFont val="Calibri"/>
            <family val="2"/>
            <charset val="238"/>
          </rPr>
          <t>SZV_F:OnkormanyzatiUtem2</t>
        </r>
      </text>
    </comment>
    <comment ref="AN90" authorId="0" shapeId="0" xr:uid="{FA268565-D2A3-43D7-910E-2C54A46FED80}">
      <text>
        <r>
          <rPr>
            <sz val="11"/>
            <rFont val="Calibri"/>
            <family val="2"/>
            <charset val="238"/>
          </rPr>
          <t>SZV_F:EUUtem2</t>
        </r>
      </text>
    </comment>
    <comment ref="AO90" authorId="0" shapeId="0" xr:uid="{380A9B0C-D276-4341-8B29-D14AFD99DB31}">
      <text>
        <r>
          <rPr>
            <sz val="11"/>
            <rFont val="Calibri"/>
            <family val="2"/>
            <charset val="238"/>
          </rPr>
          <t>SZV_F:EgyebUtem2</t>
        </r>
      </text>
    </comment>
    <comment ref="AP90" authorId="0" shapeId="0" xr:uid="{E9617308-957D-4801-BF4F-45E001AC6CB8}">
      <text>
        <r>
          <rPr>
            <sz val="11"/>
            <rFont val="Calibri"/>
            <family val="2"/>
            <charset val="238"/>
          </rPr>
          <t>SZV_F:HitelKotvenyUtem2</t>
        </r>
      </text>
    </comment>
    <comment ref="AQ90" authorId="0" shapeId="0" xr:uid="{96A8B0BC-956B-4765-A6DB-416F45010ACB}">
      <text>
        <r>
          <rPr>
            <sz val="11"/>
            <rFont val="Calibri"/>
            <family val="2"/>
            <charset val="238"/>
          </rPr>
          <t>SZV_F:OsszesenUtem2</t>
        </r>
      </text>
    </comment>
    <comment ref="AR90" authorId="0" shapeId="0" xr:uid="{3F1654C7-6606-4DFD-84E5-CF1DE4E6C431}">
      <text>
        <r>
          <rPr>
            <sz val="11"/>
            <rFont val="Calibri"/>
            <family val="2"/>
            <charset val="238"/>
          </rPr>
          <t>SZV_F:ForrashianyUtem2</t>
        </r>
      </text>
    </comment>
    <comment ref="AU90" authorId="0" shapeId="0" xr:uid="{940A92BB-0D06-49F9-AC0F-2E0D1891705E}">
      <text>
        <r>
          <rPr>
            <sz val="11"/>
            <rFont val="Calibri"/>
            <family val="2"/>
            <charset val="238"/>
          </rPr>
          <t>SZV_F:Indokolas</t>
        </r>
      </text>
    </comment>
    <comment ref="AV90" authorId="0" shapeId="0" xr:uid="{6BF85C35-8542-4151-BAB8-8512F65109A9}">
      <text>
        <r>
          <rPr>
            <sz val="11"/>
            <rFont val="Calibri"/>
            <family val="2"/>
            <charset val="238"/>
          </rPr>
          <t>SZV_F:Megjegyzes</t>
        </r>
      </text>
    </comment>
    <comment ref="AW90" authorId="0" shapeId="0" xr:uid="{C4C5D3FD-E2B3-402C-BBF6-3D4CB7210A2D}">
      <text>
        <r>
          <rPr>
            <sz val="11"/>
            <rFont val="Calibri"/>
            <family val="2"/>
            <charset val="238"/>
          </rPr>
          <t>SZV_F:FeladatSorszam</t>
        </r>
      </text>
    </comment>
    <comment ref="AY90" authorId="0" shapeId="0" xr:uid="{72973543-6DE2-4CAC-AA4B-1A959CD263FB}">
      <text>
        <r>
          <rPr>
            <sz val="11"/>
            <rFont val="Calibri"/>
            <family val="2"/>
            <charset val="238"/>
          </rPr>
          <t>SZV_F:ISA</t>
        </r>
      </text>
    </comment>
    <comment ref="B91" authorId="0" shapeId="0" xr:uid="{9881BC08-47B4-4F5F-89B4-5E054ED3B455}">
      <text>
        <r>
          <rPr>
            <sz val="11"/>
            <rFont val="Calibri"/>
            <family val="2"/>
            <charset val="238"/>
          </rPr>
          <t>SZV_F:FontossagiSorrent</t>
        </r>
      </text>
    </comment>
    <comment ref="C91" authorId="0" shapeId="0" xr:uid="{6C6EE989-37AE-42E1-BB78-D3044376A95F}">
      <text>
        <r>
          <rPr>
            <sz val="11"/>
            <rFont val="Calibri"/>
            <family val="2"/>
            <charset val="238"/>
          </rPr>
          <t>SZV_F:FeladatKategoria</t>
        </r>
      </text>
    </comment>
    <comment ref="D91" authorId="0" shapeId="0" xr:uid="{FC7107C2-F9DD-4001-9B42-8042D0642475}">
      <text>
        <r>
          <rPr>
            <sz val="11"/>
            <rFont val="Calibri"/>
            <family val="2"/>
            <charset val="238"/>
          </rPr>
          <t>SZV_F:FeladatMegnevezes</t>
        </r>
      </text>
    </comment>
    <comment ref="E91" authorId="0" shapeId="0" xr:uid="{DC83F6E8-9FFE-4AC4-A8E7-07A8EB372B38}">
      <text>
        <r>
          <rPr>
            <sz val="11"/>
            <rFont val="Calibri"/>
            <family val="2"/>
            <charset val="238"/>
          </rPr>
          <t>SZV_F:ElviEngedelySzam</t>
        </r>
      </text>
    </comment>
    <comment ref="F91" authorId="0" shapeId="0" xr:uid="{004FF89C-1AEA-4F81-8092-4B02B7D8E178}">
      <text>
        <r>
          <rPr>
            <sz val="11"/>
            <rFont val="Calibri"/>
            <family val="2"/>
            <charset val="238"/>
          </rPr>
          <t>SZV_F:VKR_Kod</t>
        </r>
      </text>
    </comment>
    <comment ref="G91" authorId="0" shapeId="0" xr:uid="{410CC403-45A1-4EF9-88EB-7052CA9166E4}">
      <text>
        <r>
          <rPr>
            <sz val="11"/>
            <rFont val="Calibri"/>
            <family val="2"/>
            <charset val="238"/>
          </rPr>
          <t>SZV_F:VKR_Nev</t>
        </r>
      </text>
    </comment>
    <comment ref="H91" authorId="0" shapeId="0" xr:uid="{784A8DC7-DB83-4797-BD97-C41430DB0324}">
      <text>
        <r>
          <rPr>
            <sz val="11"/>
            <rFont val="Calibri"/>
            <family val="2"/>
            <charset val="238"/>
          </rPr>
          <t>SZV_F:FeladatAzonosito</t>
        </r>
      </text>
    </comment>
    <comment ref="I91" authorId="0" shapeId="0" xr:uid="{DB85C477-1368-45A7-A103-83193C150A3A}">
      <text>
        <r>
          <rPr>
            <sz val="11"/>
            <rFont val="Calibri"/>
            <family val="2"/>
            <charset val="238"/>
          </rPr>
          <t>SZV_F:EllatasiTerulet</t>
        </r>
      </text>
    </comment>
    <comment ref="J91" authorId="0" shapeId="0" xr:uid="{F8B155B5-9952-40CD-A646-F21B9AC86385}">
      <text>
        <r>
          <rPr>
            <sz val="11"/>
            <rFont val="Calibri"/>
            <family val="2"/>
            <charset val="238"/>
          </rPr>
          <t>SZV_F:EllatasertFelelos</t>
        </r>
      </text>
    </comment>
    <comment ref="K91" authorId="0" shapeId="0" xr:uid="{30B93E13-2E99-48C0-B778-B383BAA62D00}">
      <text>
        <r>
          <rPr>
            <sz val="11"/>
            <rFont val="Calibri"/>
            <family val="2"/>
            <charset val="238"/>
          </rPr>
          <t>SZV_F:TervezettNettoKoltseg</t>
        </r>
      </text>
    </comment>
    <comment ref="L91" authorId="0" shapeId="0" xr:uid="{CFCD53C1-92EE-4D5A-A575-FC86B6278B28}">
      <text>
        <r>
          <rPr>
            <sz val="11"/>
            <rFont val="Calibri"/>
            <family val="2"/>
            <charset val="238"/>
          </rPr>
          <t>SZV_F:IdotartamKezdes</t>
        </r>
      </text>
    </comment>
    <comment ref="M91" authorId="0" shapeId="0" xr:uid="{BEAAF69E-3DC8-41E5-ACAC-007C50921BF9}">
      <text>
        <r>
          <rPr>
            <sz val="11"/>
            <rFont val="Calibri"/>
            <family val="2"/>
            <charset val="238"/>
          </rPr>
          <t>SZV_F:IdotartamBefejezes</t>
        </r>
      </text>
    </comment>
    <comment ref="N91" authorId="0" shapeId="0" xr:uid="{F11A4FFF-5F1F-49EE-984A-F49BD7AF0073}">
      <text>
        <r>
          <rPr>
            <sz val="11"/>
            <rFont val="Calibri"/>
            <family val="2"/>
            <charset val="238"/>
          </rPr>
          <t>SZV_F:NettoKoltsegUtem1</t>
        </r>
      </text>
    </comment>
    <comment ref="O91" authorId="0" shapeId="0" xr:uid="{778AB578-14DA-4909-BB35-02B16012C2CB}">
      <text>
        <r>
          <rPr>
            <sz val="11"/>
            <rFont val="Calibri"/>
            <family val="2"/>
            <charset val="238"/>
          </rPr>
          <t>SZV_F:NettoKoltsegUtem2</t>
        </r>
      </text>
    </comment>
    <comment ref="P91" authorId="0" shapeId="0" xr:uid="{FA073371-BA0C-4E0B-AF45-59E514B8C001}">
      <text>
        <r>
          <rPr>
            <sz val="11"/>
            <rFont val="Calibri"/>
            <family val="2"/>
            <charset val="238"/>
          </rPr>
          <t>SZV_F:EM_Melleklet2_KTG</t>
        </r>
      </text>
    </comment>
    <comment ref="R91" authorId="0" shapeId="0" xr:uid="{5F56DD17-5F24-46D2-8CF9-4BADEE81C062}">
      <text>
        <r>
          <rPr>
            <sz val="11"/>
            <rFont val="Calibri"/>
            <family val="2"/>
            <charset val="238"/>
          </rPr>
          <t>SZV_F:HDUtem1</t>
        </r>
      </text>
    </comment>
    <comment ref="S91" authorId="0" shapeId="0" xr:uid="{C1D2A223-4679-4F6C-AC5D-CE2E47684DAD}">
      <text>
        <r>
          <rPr>
            <sz val="11"/>
            <rFont val="Calibri"/>
            <family val="2"/>
            <charset val="238"/>
          </rPr>
          <t>SZV_F:ECSUtem1</t>
        </r>
      </text>
    </comment>
    <comment ref="T91" authorId="0" shapeId="0" xr:uid="{2428A3A6-0AF0-4DB3-A7A8-339C98FB0A54}">
      <text>
        <r>
          <rPr>
            <sz val="11"/>
            <rFont val="Calibri"/>
            <family val="2"/>
            <charset val="238"/>
          </rPr>
          <t>SZV_F:KFHUtem1</t>
        </r>
      </text>
    </comment>
    <comment ref="U91" authorId="0" shapeId="0" xr:uid="{2D97AC37-9D4F-4726-9403-E81DFB86E18A}">
      <text>
        <r>
          <rPr>
            <sz val="11"/>
            <rFont val="Calibri"/>
            <family val="2"/>
            <charset val="238"/>
          </rPr>
          <t>SZV_F:Egyeb_SajatUtem1</t>
        </r>
      </text>
    </comment>
    <comment ref="V91" authorId="0" shapeId="0" xr:uid="{1D7BFB2B-8939-4685-9900-00E193F17A57}">
      <text>
        <r>
          <rPr>
            <sz val="11"/>
            <rFont val="Calibri"/>
            <family val="2"/>
            <charset val="238"/>
          </rPr>
          <t>SZV_F:DijUtem1</t>
        </r>
      </text>
    </comment>
    <comment ref="W91" authorId="0" shapeId="0" xr:uid="{4A9C1CF3-C87C-4E70-BBE1-FDD125DCE5EB}">
      <text>
        <r>
          <rPr>
            <sz val="11"/>
            <rFont val="Calibri"/>
            <family val="2"/>
            <charset val="238"/>
          </rPr>
          <t>SZV_F:EM_Melleklet1_Utem1</t>
        </r>
      </text>
    </comment>
    <comment ref="X91" authorId="0" shapeId="0" xr:uid="{64DFA0CF-87FE-469E-85E9-BAE13EF144D3}">
      <text>
        <r>
          <rPr>
            <sz val="11"/>
            <rFont val="Calibri"/>
            <family val="2"/>
            <charset val="238"/>
          </rPr>
          <t>SZV_F:EgyebAllamiUtem1</t>
        </r>
      </text>
    </comment>
    <comment ref="Y91" authorId="0" shapeId="0" xr:uid="{14817BD4-CB3A-40CF-8938-506AF1A92F26}">
      <text>
        <r>
          <rPr>
            <sz val="11"/>
            <rFont val="Calibri"/>
            <family val="2"/>
            <charset val="238"/>
          </rPr>
          <t>SZV_F:OnkormanyzatiUtem1</t>
        </r>
      </text>
    </comment>
    <comment ref="Z91" authorId="0" shapeId="0" xr:uid="{866DFA52-8866-4840-B286-9E0224C78EBD}">
      <text>
        <r>
          <rPr>
            <sz val="11"/>
            <rFont val="Calibri"/>
            <family val="2"/>
            <charset val="238"/>
          </rPr>
          <t>SZV_F:EUUtem1</t>
        </r>
      </text>
    </comment>
    <comment ref="AA91" authorId="0" shapeId="0" xr:uid="{3CF7865A-8D65-41E8-8F50-C5B3D0967EB9}">
      <text>
        <r>
          <rPr>
            <sz val="11"/>
            <rFont val="Calibri"/>
            <family val="2"/>
            <charset val="238"/>
          </rPr>
          <t>SZV_F:EgyebUtem1</t>
        </r>
      </text>
    </comment>
    <comment ref="AB91" authorId="0" shapeId="0" xr:uid="{D644F2A9-BFCF-4769-B71F-367F14F6B6C2}">
      <text>
        <r>
          <rPr>
            <sz val="11"/>
            <rFont val="Calibri"/>
            <family val="2"/>
            <charset val="238"/>
          </rPr>
          <t>SZV_F:HitelKotvenyUtem1</t>
        </r>
      </text>
    </comment>
    <comment ref="AC91" authorId="0" shapeId="0" xr:uid="{6FCB12C1-6D8A-45E0-B743-62F2DE5AB206}">
      <text>
        <r>
          <rPr>
            <sz val="11"/>
            <rFont val="Calibri"/>
            <family val="2"/>
            <charset val="238"/>
          </rPr>
          <t>SZV_F:OsszesenUtem1</t>
        </r>
      </text>
    </comment>
    <comment ref="AF91" authorId="0" shapeId="0" xr:uid="{11D86193-56E8-4330-AC14-E0DADC16B981}">
      <text>
        <r>
          <rPr>
            <sz val="11"/>
            <rFont val="Calibri"/>
            <family val="2"/>
            <charset val="238"/>
          </rPr>
          <t>SZV_F:HDUtem2</t>
        </r>
      </text>
    </comment>
    <comment ref="AG91" authorId="0" shapeId="0" xr:uid="{AE6569AE-37F8-4C9A-8B80-935524DF41AA}">
      <text>
        <r>
          <rPr>
            <sz val="11"/>
            <rFont val="Calibri"/>
            <family val="2"/>
            <charset val="238"/>
          </rPr>
          <t>SZV_F:ECSUtem2</t>
        </r>
      </text>
    </comment>
    <comment ref="AH91" authorId="0" shapeId="0" xr:uid="{536AF6CF-0A67-40DD-B7F5-588DCB0025E4}">
      <text>
        <r>
          <rPr>
            <sz val="11"/>
            <rFont val="Calibri"/>
            <family val="2"/>
            <charset val="238"/>
          </rPr>
          <t>SZV_F:KFHUtem2</t>
        </r>
      </text>
    </comment>
    <comment ref="AI91" authorId="0" shapeId="0" xr:uid="{71E60DBF-495C-4CB7-B99A-389E8D9AE8EE}">
      <text>
        <r>
          <rPr>
            <sz val="11"/>
            <rFont val="Calibri"/>
            <family val="2"/>
            <charset val="238"/>
          </rPr>
          <t>SZV_F:Egyeb_SajatUtem2</t>
        </r>
      </text>
    </comment>
    <comment ref="AJ91" authorId="0" shapeId="0" xr:uid="{8A19EE7B-7F3E-417F-BC24-7698511FAC03}">
      <text>
        <r>
          <rPr>
            <sz val="11"/>
            <rFont val="Calibri"/>
            <family val="2"/>
            <charset val="238"/>
          </rPr>
          <t>SZV_F:DijUtem2</t>
        </r>
      </text>
    </comment>
    <comment ref="AK91" authorId="0" shapeId="0" xr:uid="{5778AB35-5D47-431D-8736-8A2712CD2BBA}">
      <text>
        <r>
          <rPr>
            <sz val="11"/>
            <rFont val="Calibri"/>
            <family val="2"/>
            <charset val="238"/>
          </rPr>
          <t>SZV_F:EM_Melleklet1_Utem2</t>
        </r>
      </text>
    </comment>
    <comment ref="AL91" authorId="0" shapeId="0" xr:uid="{3DA2376C-A632-4727-987A-22809E4A642E}">
      <text>
        <r>
          <rPr>
            <sz val="11"/>
            <rFont val="Calibri"/>
            <family val="2"/>
            <charset val="238"/>
          </rPr>
          <t>SZV_F:EgyebAllamiUtem2</t>
        </r>
      </text>
    </comment>
    <comment ref="AM91" authorId="0" shapeId="0" xr:uid="{DFE9C67B-AD28-428D-9556-B05DDB7F4312}">
      <text>
        <r>
          <rPr>
            <sz val="11"/>
            <rFont val="Calibri"/>
            <family val="2"/>
            <charset val="238"/>
          </rPr>
          <t>SZV_F:OnkormanyzatiUtem2</t>
        </r>
      </text>
    </comment>
    <comment ref="AN91" authorId="0" shapeId="0" xr:uid="{592719E3-DAE0-432B-9E2E-93E687C7B6E6}">
      <text>
        <r>
          <rPr>
            <sz val="11"/>
            <rFont val="Calibri"/>
            <family val="2"/>
            <charset val="238"/>
          </rPr>
          <t>SZV_F:EUUtem2</t>
        </r>
      </text>
    </comment>
    <comment ref="AO91" authorId="0" shapeId="0" xr:uid="{FD90166B-8C63-4FD2-A0CC-55ABF5EF914B}">
      <text>
        <r>
          <rPr>
            <sz val="11"/>
            <rFont val="Calibri"/>
            <family val="2"/>
            <charset val="238"/>
          </rPr>
          <t>SZV_F:EgyebUtem2</t>
        </r>
      </text>
    </comment>
    <comment ref="AP91" authorId="0" shapeId="0" xr:uid="{1B1C6AE1-3A0F-44A0-BA5F-C1734507D30E}">
      <text>
        <r>
          <rPr>
            <sz val="11"/>
            <rFont val="Calibri"/>
            <family val="2"/>
            <charset val="238"/>
          </rPr>
          <t>SZV_F:HitelKotvenyUtem2</t>
        </r>
      </text>
    </comment>
    <comment ref="AQ91" authorId="0" shapeId="0" xr:uid="{76188B50-B2EE-4C1E-9521-EB23D5DD4CA8}">
      <text>
        <r>
          <rPr>
            <sz val="11"/>
            <rFont val="Calibri"/>
            <family val="2"/>
            <charset val="238"/>
          </rPr>
          <t>SZV_F:OsszesenUtem2</t>
        </r>
      </text>
    </comment>
    <comment ref="AR91" authorId="0" shapeId="0" xr:uid="{5402AF14-F9A8-4B9E-9735-0620DBE653D2}">
      <text>
        <r>
          <rPr>
            <sz val="11"/>
            <rFont val="Calibri"/>
            <family val="2"/>
            <charset val="238"/>
          </rPr>
          <t>SZV_F:ForrashianyUtem2</t>
        </r>
      </text>
    </comment>
    <comment ref="AU91" authorId="0" shapeId="0" xr:uid="{EDD46623-5FFF-4636-A0B3-DB9F648A8D0A}">
      <text>
        <r>
          <rPr>
            <sz val="11"/>
            <rFont val="Calibri"/>
            <family val="2"/>
            <charset val="238"/>
          </rPr>
          <t>SZV_F:Indokolas</t>
        </r>
      </text>
    </comment>
    <comment ref="AV91" authorId="0" shapeId="0" xr:uid="{46159F36-E6AB-4B3E-A3BB-401BEAB7788A}">
      <text>
        <r>
          <rPr>
            <sz val="11"/>
            <rFont val="Calibri"/>
            <family val="2"/>
            <charset val="238"/>
          </rPr>
          <t>SZV_F:Megjegyzes</t>
        </r>
      </text>
    </comment>
    <comment ref="AW91" authorId="0" shapeId="0" xr:uid="{BCCA8BD6-C4F8-4061-A526-B14EAA9752A2}">
      <text>
        <r>
          <rPr>
            <sz val="11"/>
            <rFont val="Calibri"/>
            <family val="2"/>
            <charset val="238"/>
          </rPr>
          <t>SZV_F:FeladatSorszam</t>
        </r>
      </text>
    </comment>
    <comment ref="AY91" authorId="0" shapeId="0" xr:uid="{BC870915-EDF9-44F8-A775-094CF5221D48}">
      <text>
        <r>
          <rPr>
            <sz val="11"/>
            <rFont val="Calibri"/>
            <family val="2"/>
            <charset val="238"/>
          </rPr>
          <t>SZV_F:ISA</t>
        </r>
      </text>
    </comment>
    <comment ref="B92" authorId="0" shapeId="0" xr:uid="{88EF4FCC-18A0-4199-9AE7-A897148B6234}">
      <text>
        <r>
          <rPr>
            <sz val="11"/>
            <rFont val="Calibri"/>
            <family val="2"/>
            <charset val="238"/>
          </rPr>
          <t>SZV_F:FontossagiSorrent</t>
        </r>
      </text>
    </comment>
    <comment ref="C92" authorId="0" shapeId="0" xr:uid="{9E0291F6-CD94-4F12-BD19-9D9478CC6BE4}">
      <text>
        <r>
          <rPr>
            <sz val="11"/>
            <rFont val="Calibri"/>
            <family val="2"/>
            <charset val="238"/>
          </rPr>
          <t>SZV_F:FeladatKategoria</t>
        </r>
      </text>
    </comment>
    <comment ref="D92" authorId="0" shapeId="0" xr:uid="{26019BC2-8F1A-4CBA-9EC6-95D8A9833CAB}">
      <text>
        <r>
          <rPr>
            <sz val="11"/>
            <rFont val="Calibri"/>
            <family val="2"/>
            <charset val="238"/>
          </rPr>
          <t>SZV_F:FeladatMegnevezes</t>
        </r>
      </text>
    </comment>
    <comment ref="E92" authorId="0" shapeId="0" xr:uid="{5FB09E5B-D03D-4D65-B6F9-DDD96976E23A}">
      <text>
        <r>
          <rPr>
            <sz val="11"/>
            <rFont val="Calibri"/>
            <family val="2"/>
            <charset val="238"/>
          </rPr>
          <t>SZV_F:ElviEngedelySzam</t>
        </r>
      </text>
    </comment>
    <comment ref="F92" authorId="0" shapeId="0" xr:uid="{B6444DE5-082D-498B-AB5D-98CACD6A31DB}">
      <text>
        <r>
          <rPr>
            <sz val="11"/>
            <rFont val="Calibri"/>
            <family val="2"/>
            <charset val="238"/>
          </rPr>
          <t>SZV_F:VKR_Kod</t>
        </r>
      </text>
    </comment>
    <comment ref="G92" authorId="0" shapeId="0" xr:uid="{FB60CC9D-B3F7-4BC3-9F4F-988362865A2C}">
      <text>
        <r>
          <rPr>
            <sz val="11"/>
            <rFont val="Calibri"/>
            <family val="2"/>
            <charset val="238"/>
          </rPr>
          <t>SZV_F:VKR_Nev</t>
        </r>
      </text>
    </comment>
    <comment ref="H92" authorId="0" shapeId="0" xr:uid="{8025700D-E5F3-4AFD-8663-770BE8D232AF}">
      <text>
        <r>
          <rPr>
            <sz val="11"/>
            <rFont val="Calibri"/>
            <family val="2"/>
            <charset val="238"/>
          </rPr>
          <t>SZV_F:FeladatAzonosito</t>
        </r>
      </text>
    </comment>
    <comment ref="I92" authorId="0" shapeId="0" xr:uid="{668C2E28-F84F-4F36-B559-0621773C8A64}">
      <text>
        <r>
          <rPr>
            <sz val="11"/>
            <rFont val="Calibri"/>
            <family val="2"/>
            <charset val="238"/>
          </rPr>
          <t>SZV_F:EllatasiTerulet</t>
        </r>
      </text>
    </comment>
    <comment ref="J92" authorId="0" shapeId="0" xr:uid="{07CDBA55-FD25-4026-AC3C-0C4A43AB5883}">
      <text>
        <r>
          <rPr>
            <sz val="11"/>
            <rFont val="Calibri"/>
            <family val="2"/>
            <charset val="238"/>
          </rPr>
          <t>SZV_F:EllatasertFelelos</t>
        </r>
      </text>
    </comment>
    <comment ref="K92" authorId="0" shapeId="0" xr:uid="{47656BE2-A51D-42D9-AF84-3943473CDAFB}">
      <text>
        <r>
          <rPr>
            <sz val="11"/>
            <rFont val="Calibri"/>
            <family val="2"/>
            <charset val="238"/>
          </rPr>
          <t>SZV_F:TervezettNettoKoltseg</t>
        </r>
      </text>
    </comment>
    <comment ref="L92" authorId="0" shapeId="0" xr:uid="{83B775D7-0BB4-4892-A0CD-A0FFF4A8F5A1}">
      <text>
        <r>
          <rPr>
            <sz val="11"/>
            <rFont val="Calibri"/>
            <family val="2"/>
            <charset val="238"/>
          </rPr>
          <t>SZV_F:IdotartamKezdes</t>
        </r>
      </text>
    </comment>
    <comment ref="M92" authorId="0" shapeId="0" xr:uid="{55437E13-B7E8-46B9-A9DE-94BF07277BA2}">
      <text>
        <r>
          <rPr>
            <sz val="11"/>
            <rFont val="Calibri"/>
            <family val="2"/>
            <charset val="238"/>
          </rPr>
          <t>SZV_F:IdotartamBefejezes</t>
        </r>
      </text>
    </comment>
    <comment ref="N92" authorId="0" shapeId="0" xr:uid="{DC9E7B24-0C0B-484E-B696-100E72E1167A}">
      <text>
        <r>
          <rPr>
            <sz val="11"/>
            <rFont val="Calibri"/>
            <family val="2"/>
            <charset val="238"/>
          </rPr>
          <t>SZV_F:NettoKoltsegUtem1</t>
        </r>
      </text>
    </comment>
    <comment ref="O92" authorId="0" shapeId="0" xr:uid="{56117D6E-D890-4FDC-BD87-10D13EA5424D}">
      <text>
        <r>
          <rPr>
            <sz val="11"/>
            <rFont val="Calibri"/>
            <family val="2"/>
            <charset val="238"/>
          </rPr>
          <t>SZV_F:NettoKoltsegUtem2</t>
        </r>
      </text>
    </comment>
    <comment ref="P92" authorId="0" shapeId="0" xr:uid="{1722B331-1113-4D9C-B0CC-FAC40B03C320}">
      <text>
        <r>
          <rPr>
            <sz val="11"/>
            <rFont val="Calibri"/>
            <family val="2"/>
            <charset val="238"/>
          </rPr>
          <t>SZV_F:EM_Melleklet2_KTG</t>
        </r>
      </text>
    </comment>
    <comment ref="R92" authorId="0" shapeId="0" xr:uid="{31276B19-0A13-41ED-9FB1-0055E63124B0}">
      <text>
        <r>
          <rPr>
            <sz val="11"/>
            <rFont val="Calibri"/>
            <family val="2"/>
            <charset val="238"/>
          </rPr>
          <t>SZV_F:HDUtem1</t>
        </r>
      </text>
    </comment>
    <comment ref="S92" authorId="0" shapeId="0" xr:uid="{3E7F5A74-857E-4A60-9721-6651B62EBF05}">
      <text>
        <r>
          <rPr>
            <sz val="11"/>
            <rFont val="Calibri"/>
            <family val="2"/>
            <charset val="238"/>
          </rPr>
          <t>SZV_F:ECSUtem1</t>
        </r>
      </text>
    </comment>
    <comment ref="T92" authorId="0" shapeId="0" xr:uid="{EDEECE90-C249-4F37-B423-64F206FAA9F5}">
      <text>
        <r>
          <rPr>
            <sz val="11"/>
            <rFont val="Calibri"/>
            <family val="2"/>
            <charset val="238"/>
          </rPr>
          <t>SZV_F:KFHUtem1</t>
        </r>
      </text>
    </comment>
    <comment ref="U92" authorId="0" shapeId="0" xr:uid="{A2B4B043-F49D-4915-9770-2EDCB594DB29}">
      <text>
        <r>
          <rPr>
            <sz val="11"/>
            <rFont val="Calibri"/>
            <family val="2"/>
            <charset val="238"/>
          </rPr>
          <t>SZV_F:Egyeb_SajatUtem1</t>
        </r>
      </text>
    </comment>
    <comment ref="V92" authorId="0" shapeId="0" xr:uid="{FFE531AF-F151-42ED-A79B-984DCC00BBB1}">
      <text>
        <r>
          <rPr>
            <sz val="11"/>
            <rFont val="Calibri"/>
            <family val="2"/>
            <charset val="238"/>
          </rPr>
          <t>SZV_F:DijUtem1</t>
        </r>
      </text>
    </comment>
    <comment ref="W92" authorId="0" shapeId="0" xr:uid="{06892736-B924-4E6F-A6A7-5A4CC7AB8BF5}">
      <text>
        <r>
          <rPr>
            <sz val="11"/>
            <rFont val="Calibri"/>
            <family val="2"/>
            <charset val="238"/>
          </rPr>
          <t>SZV_F:EM_Melleklet1_Utem1</t>
        </r>
      </text>
    </comment>
    <comment ref="X92" authorId="0" shapeId="0" xr:uid="{0B70AF1F-B535-4C9C-87A6-4BD0569AD5F4}">
      <text>
        <r>
          <rPr>
            <sz val="11"/>
            <rFont val="Calibri"/>
            <family val="2"/>
            <charset val="238"/>
          </rPr>
          <t>SZV_F:EgyebAllamiUtem1</t>
        </r>
      </text>
    </comment>
    <comment ref="Y92" authorId="0" shapeId="0" xr:uid="{84B183A1-FD86-4222-8C00-2CC0757BDF4A}">
      <text>
        <r>
          <rPr>
            <sz val="11"/>
            <rFont val="Calibri"/>
            <family val="2"/>
            <charset val="238"/>
          </rPr>
          <t>SZV_F:OnkormanyzatiUtem1</t>
        </r>
      </text>
    </comment>
    <comment ref="Z92" authorId="0" shapeId="0" xr:uid="{06E98BFE-98CF-4F5B-AE6D-5D5D03843750}">
      <text>
        <r>
          <rPr>
            <sz val="11"/>
            <rFont val="Calibri"/>
            <family val="2"/>
            <charset val="238"/>
          </rPr>
          <t>SZV_F:EUUtem1</t>
        </r>
      </text>
    </comment>
    <comment ref="AA92" authorId="0" shapeId="0" xr:uid="{F1C3F642-300C-4F3E-B493-677F068E3078}">
      <text>
        <r>
          <rPr>
            <sz val="11"/>
            <rFont val="Calibri"/>
            <family val="2"/>
            <charset val="238"/>
          </rPr>
          <t>SZV_F:EgyebUtem1</t>
        </r>
      </text>
    </comment>
    <comment ref="AB92" authorId="0" shapeId="0" xr:uid="{5A7D7AAC-9D2C-47F6-9C0A-6AC7C3AF217F}">
      <text>
        <r>
          <rPr>
            <sz val="11"/>
            <rFont val="Calibri"/>
            <family val="2"/>
            <charset val="238"/>
          </rPr>
          <t>SZV_F:HitelKotvenyUtem1</t>
        </r>
      </text>
    </comment>
    <comment ref="AC92" authorId="0" shapeId="0" xr:uid="{5EBA7201-4EDF-4CAB-B6FA-78EE35FA6E7D}">
      <text>
        <r>
          <rPr>
            <sz val="11"/>
            <rFont val="Calibri"/>
            <family val="2"/>
            <charset val="238"/>
          </rPr>
          <t>SZV_F:OsszesenUtem1</t>
        </r>
      </text>
    </comment>
    <comment ref="AF92" authorId="0" shapeId="0" xr:uid="{30181E1B-8613-4FC7-81A4-446B0BFFA102}">
      <text>
        <r>
          <rPr>
            <sz val="11"/>
            <rFont val="Calibri"/>
            <family val="2"/>
            <charset val="238"/>
          </rPr>
          <t>SZV_F:HDUtem2</t>
        </r>
      </text>
    </comment>
    <comment ref="AG92" authorId="0" shapeId="0" xr:uid="{529B7A41-8472-4A28-BD3C-104EF6DFC2BD}">
      <text>
        <r>
          <rPr>
            <sz val="11"/>
            <rFont val="Calibri"/>
            <family val="2"/>
            <charset val="238"/>
          </rPr>
          <t>SZV_F:ECSUtem2</t>
        </r>
      </text>
    </comment>
    <comment ref="AH92" authorId="0" shapeId="0" xr:uid="{6CF956F0-5C64-4B14-B1F7-661AD49F231E}">
      <text>
        <r>
          <rPr>
            <sz val="11"/>
            <rFont val="Calibri"/>
            <family val="2"/>
            <charset val="238"/>
          </rPr>
          <t>SZV_F:KFHUtem2</t>
        </r>
      </text>
    </comment>
    <comment ref="AI92" authorId="0" shapeId="0" xr:uid="{3C85304F-0A5A-4AE9-A77E-8235E9C7E3C8}">
      <text>
        <r>
          <rPr>
            <sz val="11"/>
            <rFont val="Calibri"/>
            <family val="2"/>
            <charset val="238"/>
          </rPr>
          <t>SZV_F:Egyeb_SajatUtem2</t>
        </r>
      </text>
    </comment>
    <comment ref="AJ92" authorId="0" shapeId="0" xr:uid="{7E44573B-DF93-4597-8FD2-F6FA9F064BBE}">
      <text>
        <r>
          <rPr>
            <sz val="11"/>
            <rFont val="Calibri"/>
            <family val="2"/>
            <charset val="238"/>
          </rPr>
          <t>SZV_F:DijUtem2</t>
        </r>
      </text>
    </comment>
    <comment ref="AK92" authorId="0" shapeId="0" xr:uid="{4AC0A257-AC1D-4A20-8419-DF6B400080A4}">
      <text>
        <r>
          <rPr>
            <sz val="11"/>
            <rFont val="Calibri"/>
            <family val="2"/>
            <charset val="238"/>
          </rPr>
          <t>SZV_F:EM_Melleklet1_Utem2</t>
        </r>
      </text>
    </comment>
    <comment ref="AL92" authorId="0" shapeId="0" xr:uid="{5447BBA4-A315-48C0-BD0C-B84A2297EC20}">
      <text>
        <r>
          <rPr>
            <sz val="11"/>
            <rFont val="Calibri"/>
            <family val="2"/>
            <charset val="238"/>
          </rPr>
          <t>SZV_F:EgyebAllamiUtem2</t>
        </r>
      </text>
    </comment>
    <comment ref="AM92" authorId="0" shapeId="0" xr:uid="{8984ECA5-7F9E-4AA1-8384-A6E22840F25D}">
      <text>
        <r>
          <rPr>
            <sz val="11"/>
            <rFont val="Calibri"/>
            <family val="2"/>
            <charset val="238"/>
          </rPr>
          <t>SZV_F:OnkormanyzatiUtem2</t>
        </r>
      </text>
    </comment>
    <comment ref="AN92" authorId="0" shapeId="0" xr:uid="{A8E6A306-C613-477C-80F6-4AA9C5B23518}">
      <text>
        <r>
          <rPr>
            <sz val="11"/>
            <rFont val="Calibri"/>
            <family val="2"/>
            <charset val="238"/>
          </rPr>
          <t>SZV_F:EUUtem2</t>
        </r>
      </text>
    </comment>
    <comment ref="AO92" authorId="0" shapeId="0" xr:uid="{EA6CA88A-09FD-4216-A894-6831AD0E3EC1}">
      <text>
        <r>
          <rPr>
            <sz val="11"/>
            <rFont val="Calibri"/>
            <family val="2"/>
            <charset val="238"/>
          </rPr>
          <t>SZV_F:EgyebUtem2</t>
        </r>
      </text>
    </comment>
    <comment ref="AP92" authorId="0" shapeId="0" xr:uid="{BDC2DA29-BAD7-4F5B-966C-6FB061183934}">
      <text>
        <r>
          <rPr>
            <sz val="11"/>
            <rFont val="Calibri"/>
            <family val="2"/>
            <charset val="238"/>
          </rPr>
          <t>SZV_F:HitelKotvenyUtem2</t>
        </r>
      </text>
    </comment>
    <comment ref="AQ92" authorId="0" shapeId="0" xr:uid="{8691246A-29EA-48D9-97D9-2CF8359505AD}">
      <text>
        <r>
          <rPr>
            <sz val="11"/>
            <rFont val="Calibri"/>
            <family val="2"/>
            <charset val="238"/>
          </rPr>
          <t>SZV_F:OsszesenUtem2</t>
        </r>
      </text>
    </comment>
    <comment ref="AR92" authorId="0" shapeId="0" xr:uid="{4EBAF989-8B88-4F4D-A5A1-5D50A9B4A287}">
      <text>
        <r>
          <rPr>
            <sz val="11"/>
            <rFont val="Calibri"/>
            <family val="2"/>
            <charset val="238"/>
          </rPr>
          <t>SZV_F:ForrashianyUtem2</t>
        </r>
      </text>
    </comment>
    <comment ref="AU92" authorId="0" shapeId="0" xr:uid="{D2EB1623-560B-4803-803E-D4946AA92FEB}">
      <text>
        <r>
          <rPr>
            <sz val="11"/>
            <rFont val="Calibri"/>
            <family val="2"/>
            <charset val="238"/>
          </rPr>
          <t>SZV_F:Indokolas</t>
        </r>
      </text>
    </comment>
    <comment ref="AV92" authorId="0" shapeId="0" xr:uid="{C1BE508C-C200-4762-979B-0920005BEEC7}">
      <text>
        <r>
          <rPr>
            <sz val="11"/>
            <rFont val="Calibri"/>
            <family val="2"/>
            <charset val="238"/>
          </rPr>
          <t>SZV_F:Megjegyzes</t>
        </r>
      </text>
    </comment>
    <comment ref="AW92" authorId="0" shapeId="0" xr:uid="{BB97B047-E181-4152-8C71-07967C09B8A9}">
      <text>
        <r>
          <rPr>
            <sz val="11"/>
            <rFont val="Calibri"/>
            <family val="2"/>
            <charset val="238"/>
          </rPr>
          <t>SZV_F:FeladatSorszam</t>
        </r>
      </text>
    </comment>
    <comment ref="AY92" authorId="0" shapeId="0" xr:uid="{86668C5A-CEFB-4D96-B317-92530B266415}">
      <text>
        <r>
          <rPr>
            <sz val="11"/>
            <rFont val="Calibri"/>
            <family val="2"/>
            <charset val="238"/>
          </rPr>
          <t>SZV_F:ISA</t>
        </r>
      </text>
    </comment>
    <comment ref="B93" authorId="0" shapeId="0" xr:uid="{D9E4C17F-CE54-4349-B5F7-3F72FC2D8436}">
      <text>
        <r>
          <rPr>
            <sz val="11"/>
            <rFont val="Calibri"/>
            <family val="2"/>
            <charset val="238"/>
          </rPr>
          <t>SZV_F:FontossagiSorrent</t>
        </r>
      </text>
    </comment>
    <comment ref="C93" authorId="0" shapeId="0" xr:uid="{27D428BA-FA71-41D7-8CA2-5F76254E8423}">
      <text>
        <r>
          <rPr>
            <sz val="11"/>
            <rFont val="Calibri"/>
            <family val="2"/>
            <charset val="238"/>
          </rPr>
          <t>SZV_F:FeladatKategoria</t>
        </r>
      </text>
    </comment>
    <comment ref="D93" authorId="0" shapeId="0" xr:uid="{D5E26BBE-CDEC-4E68-B7CC-7FE6FE499193}">
      <text>
        <r>
          <rPr>
            <sz val="11"/>
            <rFont val="Calibri"/>
            <family val="2"/>
            <charset val="238"/>
          </rPr>
          <t>SZV_F:FeladatMegnevezes</t>
        </r>
      </text>
    </comment>
    <comment ref="E93" authorId="0" shapeId="0" xr:uid="{E1633386-0882-4918-83BF-AF67B345979F}">
      <text>
        <r>
          <rPr>
            <sz val="11"/>
            <rFont val="Calibri"/>
            <family val="2"/>
            <charset val="238"/>
          </rPr>
          <t>SZV_F:ElviEngedelySzam</t>
        </r>
      </text>
    </comment>
    <comment ref="F93" authorId="0" shapeId="0" xr:uid="{2EC082F2-A703-41EF-9452-DEEBD67ACAAA}">
      <text>
        <r>
          <rPr>
            <sz val="11"/>
            <rFont val="Calibri"/>
            <family val="2"/>
            <charset val="238"/>
          </rPr>
          <t>SZV_F:VKR_Kod</t>
        </r>
      </text>
    </comment>
    <comment ref="G93" authorId="0" shapeId="0" xr:uid="{FE220C6B-E605-4752-B881-0FFCB4F1D21E}">
      <text>
        <r>
          <rPr>
            <sz val="11"/>
            <rFont val="Calibri"/>
            <family val="2"/>
            <charset val="238"/>
          </rPr>
          <t>SZV_F:VKR_Nev</t>
        </r>
      </text>
    </comment>
    <comment ref="H93" authorId="0" shapeId="0" xr:uid="{0B7726B0-00C7-4D56-901F-87BD3E99E889}">
      <text>
        <r>
          <rPr>
            <sz val="11"/>
            <rFont val="Calibri"/>
            <family val="2"/>
            <charset val="238"/>
          </rPr>
          <t>SZV_F:FeladatAzonosito</t>
        </r>
      </text>
    </comment>
    <comment ref="I93" authorId="0" shapeId="0" xr:uid="{A211B8CE-1486-429A-95C6-2299DF1FD184}">
      <text>
        <r>
          <rPr>
            <sz val="11"/>
            <rFont val="Calibri"/>
            <family val="2"/>
            <charset val="238"/>
          </rPr>
          <t>SZV_F:EllatasiTerulet</t>
        </r>
      </text>
    </comment>
    <comment ref="J93" authorId="0" shapeId="0" xr:uid="{4799A6BD-3AEA-45FC-BD85-2CB276C74803}">
      <text>
        <r>
          <rPr>
            <sz val="11"/>
            <rFont val="Calibri"/>
            <family val="2"/>
            <charset val="238"/>
          </rPr>
          <t>SZV_F:EllatasertFelelos</t>
        </r>
      </text>
    </comment>
    <comment ref="K93" authorId="0" shapeId="0" xr:uid="{CEDCECC9-0D67-4340-B293-C8E8EE04693B}">
      <text>
        <r>
          <rPr>
            <sz val="11"/>
            <rFont val="Calibri"/>
            <family val="2"/>
            <charset val="238"/>
          </rPr>
          <t>SZV_F:TervezettNettoKoltseg</t>
        </r>
      </text>
    </comment>
    <comment ref="L93" authorId="0" shapeId="0" xr:uid="{4026F7B3-C3CC-4218-B986-AF27C7D52922}">
      <text>
        <r>
          <rPr>
            <sz val="11"/>
            <rFont val="Calibri"/>
            <family val="2"/>
            <charset val="238"/>
          </rPr>
          <t>SZV_F:IdotartamKezdes</t>
        </r>
      </text>
    </comment>
    <comment ref="M93" authorId="0" shapeId="0" xr:uid="{B7105710-4D4A-429B-899C-82953E10B911}">
      <text>
        <r>
          <rPr>
            <sz val="11"/>
            <rFont val="Calibri"/>
            <family val="2"/>
            <charset val="238"/>
          </rPr>
          <t>SZV_F:IdotartamBefejezes</t>
        </r>
      </text>
    </comment>
    <comment ref="N93" authorId="0" shapeId="0" xr:uid="{083F68D6-049D-4D2A-A682-7EF4B4FD005E}">
      <text>
        <r>
          <rPr>
            <sz val="11"/>
            <rFont val="Calibri"/>
            <family val="2"/>
            <charset val="238"/>
          </rPr>
          <t>SZV_F:NettoKoltsegUtem1</t>
        </r>
      </text>
    </comment>
    <comment ref="O93" authorId="0" shapeId="0" xr:uid="{B1ADC020-A6D5-41D8-A8DC-884988737F72}">
      <text>
        <r>
          <rPr>
            <sz val="11"/>
            <rFont val="Calibri"/>
            <family val="2"/>
            <charset val="238"/>
          </rPr>
          <t>SZV_F:NettoKoltsegUtem2</t>
        </r>
      </text>
    </comment>
    <comment ref="P93" authorId="0" shapeId="0" xr:uid="{C7E90D59-886E-499F-BB5A-2A018C7B1109}">
      <text>
        <r>
          <rPr>
            <sz val="11"/>
            <rFont val="Calibri"/>
            <family val="2"/>
            <charset val="238"/>
          </rPr>
          <t>SZV_F:EM_Melleklet2_KTG</t>
        </r>
      </text>
    </comment>
    <comment ref="R93" authorId="0" shapeId="0" xr:uid="{2855837F-4941-49AF-9E8A-94D9016F5DFD}">
      <text>
        <r>
          <rPr>
            <sz val="11"/>
            <rFont val="Calibri"/>
            <family val="2"/>
            <charset val="238"/>
          </rPr>
          <t>SZV_F:HDUtem1</t>
        </r>
      </text>
    </comment>
    <comment ref="S93" authorId="0" shapeId="0" xr:uid="{8C0B6DB6-93E4-4968-9A70-6C38D87D553F}">
      <text>
        <r>
          <rPr>
            <sz val="11"/>
            <rFont val="Calibri"/>
            <family val="2"/>
            <charset val="238"/>
          </rPr>
          <t>SZV_F:ECSUtem1</t>
        </r>
      </text>
    </comment>
    <comment ref="T93" authorId="0" shapeId="0" xr:uid="{45A0F443-D1AD-4DFC-A374-DA98D8E42D8E}">
      <text>
        <r>
          <rPr>
            <sz val="11"/>
            <rFont val="Calibri"/>
            <family val="2"/>
            <charset val="238"/>
          </rPr>
          <t>SZV_F:KFHUtem1</t>
        </r>
      </text>
    </comment>
    <comment ref="U93" authorId="0" shapeId="0" xr:uid="{FE5722A7-3B27-42C4-BBB9-C360CB3B14E8}">
      <text>
        <r>
          <rPr>
            <sz val="11"/>
            <rFont val="Calibri"/>
            <family val="2"/>
            <charset val="238"/>
          </rPr>
          <t>SZV_F:Egyeb_SajatUtem1</t>
        </r>
      </text>
    </comment>
    <comment ref="V93" authorId="0" shapeId="0" xr:uid="{0E708278-21FD-4997-A0C2-B826A6413CA7}">
      <text>
        <r>
          <rPr>
            <sz val="11"/>
            <rFont val="Calibri"/>
            <family val="2"/>
            <charset val="238"/>
          </rPr>
          <t>SZV_F:DijUtem1</t>
        </r>
      </text>
    </comment>
    <comment ref="W93" authorId="0" shapeId="0" xr:uid="{B2AABBBF-96D4-41EF-8F11-31AF6AF6E694}">
      <text>
        <r>
          <rPr>
            <sz val="11"/>
            <rFont val="Calibri"/>
            <family val="2"/>
            <charset val="238"/>
          </rPr>
          <t>SZV_F:EM_Melleklet1_Utem1</t>
        </r>
      </text>
    </comment>
    <comment ref="X93" authorId="0" shapeId="0" xr:uid="{899E9402-DAAC-40E1-B2C2-E619D3DE9273}">
      <text>
        <r>
          <rPr>
            <sz val="11"/>
            <rFont val="Calibri"/>
            <family val="2"/>
            <charset val="238"/>
          </rPr>
          <t>SZV_F:EgyebAllamiUtem1</t>
        </r>
      </text>
    </comment>
    <comment ref="Y93" authorId="0" shapeId="0" xr:uid="{37561E6A-B165-42C0-B56C-2AF970A96115}">
      <text>
        <r>
          <rPr>
            <sz val="11"/>
            <rFont val="Calibri"/>
            <family val="2"/>
            <charset val="238"/>
          </rPr>
          <t>SZV_F:OnkormanyzatiUtem1</t>
        </r>
      </text>
    </comment>
    <comment ref="Z93" authorId="0" shapeId="0" xr:uid="{19FE59E0-0107-439D-A93B-54D7B0B353DC}">
      <text>
        <r>
          <rPr>
            <sz val="11"/>
            <rFont val="Calibri"/>
            <family val="2"/>
            <charset val="238"/>
          </rPr>
          <t>SZV_F:EUUtem1</t>
        </r>
      </text>
    </comment>
    <comment ref="AA93" authorId="0" shapeId="0" xr:uid="{8D1ACDA8-B964-4485-9152-C8F1879A9153}">
      <text>
        <r>
          <rPr>
            <sz val="11"/>
            <rFont val="Calibri"/>
            <family val="2"/>
            <charset val="238"/>
          </rPr>
          <t>SZV_F:EgyebUtem1</t>
        </r>
      </text>
    </comment>
    <comment ref="AB93" authorId="0" shapeId="0" xr:uid="{F0904D20-57D7-4A5D-A23E-C49FFD941562}">
      <text>
        <r>
          <rPr>
            <sz val="11"/>
            <rFont val="Calibri"/>
            <family val="2"/>
            <charset val="238"/>
          </rPr>
          <t>SZV_F:HitelKotvenyUtem1</t>
        </r>
      </text>
    </comment>
    <comment ref="AC93" authorId="0" shapeId="0" xr:uid="{2921B5F0-D201-4C88-A412-38C3AF0936CC}">
      <text>
        <r>
          <rPr>
            <sz val="11"/>
            <rFont val="Calibri"/>
            <family val="2"/>
            <charset val="238"/>
          </rPr>
          <t>SZV_F:OsszesenUtem1</t>
        </r>
      </text>
    </comment>
    <comment ref="AF93" authorId="0" shapeId="0" xr:uid="{4F6E877F-B7E7-4FBD-B991-432E0F976F13}">
      <text>
        <r>
          <rPr>
            <sz val="11"/>
            <rFont val="Calibri"/>
            <family val="2"/>
            <charset val="238"/>
          </rPr>
          <t>SZV_F:HDUtem2</t>
        </r>
      </text>
    </comment>
    <comment ref="AG93" authorId="0" shapeId="0" xr:uid="{DD4E5BC0-8E08-4198-B636-93048831E3DF}">
      <text>
        <r>
          <rPr>
            <sz val="11"/>
            <rFont val="Calibri"/>
            <family val="2"/>
            <charset val="238"/>
          </rPr>
          <t>SZV_F:ECSUtem2</t>
        </r>
      </text>
    </comment>
    <comment ref="AH93" authorId="0" shapeId="0" xr:uid="{E29F1AC3-C770-479D-88DA-E734C6FD8320}">
      <text>
        <r>
          <rPr>
            <sz val="11"/>
            <rFont val="Calibri"/>
            <family val="2"/>
            <charset val="238"/>
          </rPr>
          <t>SZV_F:KFHUtem2</t>
        </r>
      </text>
    </comment>
    <comment ref="AI93" authorId="0" shapeId="0" xr:uid="{9C4BEC9C-27BD-4593-A540-AC62ADDC2EDB}">
      <text>
        <r>
          <rPr>
            <sz val="11"/>
            <rFont val="Calibri"/>
            <family val="2"/>
            <charset val="238"/>
          </rPr>
          <t>SZV_F:Egyeb_SajatUtem2</t>
        </r>
      </text>
    </comment>
    <comment ref="AJ93" authorId="0" shapeId="0" xr:uid="{709AF76B-C1DF-4F1E-ACD4-EAEC421B189D}">
      <text>
        <r>
          <rPr>
            <sz val="11"/>
            <rFont val="Calibri"/>
            <family val="2"/>
            <charset val="238"/>
          </rPr>
          <t>SZV_F:DijUtem2</t>
        </r>
      </text>
    </comment>
    <comment ref="AK93" authorId="0" shapeId="0" xr:uid="{3D67326F-CDAC-454D-9D51-49846CB22CE2}">
      <text>
        <r>
          <rPr>
            <sz val="11"/>
            <rFont val="Calibri"/>
            <family val="2"/>
            <charset val="238"/>
          </rPr>
          <t>SZV_F:EM_Melleklet1_Utem2</t>
        </r>
      </text>
    </comment>
    <comment ref="AL93" authorId="0" shapeId="0" xr:uid="{07489B22-D8BC-4E7D-B890-25F1FE83BB31}">
      <text>
        <r>
          <rPr>
            <sz val="11"/>
            <rFont val="Calibri"/>
            <family val="2"/>
            <charset val="238"/>
          </rPr>
          <t>SZV_F:EgyebAllamiUtem2</t>
        </r>
      </text>
    </comment>
    <comment ref="AM93" authorId="0" shapeId="0" xr:uid="{137D38D4-84EA-48BA-90ED-E2E5DA0979D1}">
      <text>
        <r>
          <rPr>
            <sz val="11"/>
            <rFont val="Calibri"/>
            <family val="2"/>
            <charset val="238"/>
          </rPr>
          <t>SZV_F:OnkormanyzatiUtem2</t>
        </r>
      </text>
    </comment>
    <comment ref="AN93" authorId="0" shapeId="0" xr:uid="{DBA955B0-1A6C-4E61-89CB-5B86E65E3F66}">
      <text>
        <r>
          <rPr>
            <sz val="11"/>
            <rFont val="Calibri"/>
            <family val="2"/>
            <charset val="238"/>
          </rPr>
          <t>SZV_F:EUUtem2</t>
        </r>
      </text>
    </comment>
    <comment ref="AO93" authorId="0" shapeId="0" xr:uid="{3195AE03-F099-4AF2-8CBE-81539ED11DE9}">
      <text>
        <r>
          <rPr>
            <sz val="11"/>
            <rFont val="Calibri"/>
            <family val="2"/>
            <charset val="238"/>
          </rPr>
          <t>SZV_F:EgyebUtem2</t>
        </r>
      </text>
    </comment>
    <comment ref="AP93" authorId="0" shapeId="0" xr:uid="{15C986A0-C5D0-488E-A7B0-40CBA04EBB26}">
      <text>
        <r>
          <rPr>
            <sz val="11"/>
            <rFont val="Calibri"/>
            <family val="2"/>
            <charset val="238"/>
          </rPr>
          <t>SZV_F:HitelKotvenyUtem2</t>
        </r>
      </text>
    </comment>
    <comment ref="AQ93" authorId="0" shapeId="0" xr:uid="{1F869AA0-3BC3-4540-9422-0A0B5EF9CCCB}">
      <text>
        <r>
          <rPr>
            <sz val="11"/>
            <rFont val="Calibri"/>
            <family val="2"/>
            <charset val="238"/>
          </rPr>
          <t>SZV_F:OsszesenUtem2</t>
        </r>
      </text>
    </comment>
    <comment ref="AR93" authorId="0" shapeId="0" xr:uid="{35EDFBA9-0ED3-4392-A6CE-72C5FF84172F}">
      <text>
        <r>
          <rPr>
            <sz val="11"/>
            <rFont val="Calibri"/>
            <family val="2"/>
            <charset val="238"/>
          </rPr>
          <t>SZV_F:ForrashianyUtem2</t>
        </r>
      </text>
    </comment>
    <comment ref="AU93" authorId="0" shapeId="0" xr:uid="{E228E661-B35A-401E-B63B-B5406CFA4D73}">
      <text>
        <r>
          <rPr>
            <sz val="11"/>
            <rFont val="Calibri"/>
            <family val="2"/>
            <charset val="238"/>
          </rPr>
          <t>SZV_F:Indokolas</t>
        </r>
      </text>
    </comment>
    <comment ref="AV93" authorId="0" shapeId="0" xr:uid="{BE7C73E1-D355-4FA6-AED9-9C830AB5AD09}">
      <text>
        <r>
          <rPr>
            <sz val="11"/>
            <rFont val="Calibri"/>
            <family val="2"/>
            <charset val="238"/>
          </rPr>
          <t>SZV_F:Megjegyzes</t>
        </r>
      </text>
    </comment>
    <comment ref="AW93" authorId="0" shapeId="0" xr:uid="{DE791D22-8668-43FB-864F-80997D7D3A3A}">
      <text>
        <r>
          <rPr>
            <sz val="11"/>
            <rFont val="Calibri"/>
            <family val="2"/>
            <charset val="238"/>
          </rPr>
          <t>SZV_F:FeladatSorszam</t>
        </r>
      </text>
    </comment>
    <comment ref="AY93" authorId="0" shapeId="0" xr:uid="{171CE79C-2AD9-4738-95AF-049CBB474F23}">
      <text>
        <r>
          <rPr>
            <sz val="11"/>
            <rFont val="Calibri"/>
            <family val="2"/>
            <charset val="238"/>
          </rPr>
          <t>SZV_F:ISA</t>
        </r>
      </text>
    </comment>
    <comment ref="B94" authorId="0" shapeId="0" xr:uid="{21E74805-E041-407E-8356-217A5C38E64C}">
      <text>
        <r>
          <rPr>
            <sz val="11"/>
            <rFont val="Calibri"/>
            <family val="2"/>
            <charset val="238"/>
          </rPr>
          <t>SZV_F:FontossagiSorrent</t>
        </r>
      </text>
    </comment>
    <comment ref="C94" authorId="0" shapeId="0" xr:uid="{A1904340-925A-423F-8B5D-3C66847BC1DA}">
      <text>
        <r>
          <rPr>
            <sz val="11"/>
            <rFont val="Calibri"/>
            <family val="2"/>
            <charset val="238"/>
          </rPr>
          <t>SZV_F:FeladatKategoria</t>
        </r>
      </text>
    </comment>
    <comment ref="D94" authorId="0" shapeId="0" xr:uid="{5C73674D-86BB-4D3E-8C7C-C6BCAFEAF097}">
      <text>
        <r>
          <rPr>
            <sz val="11"/>
            <rFont val="Calibri"/>
            <family val="2"/>
            <charset val="238"/>
          </rPr>
          <t>SZV_F:FeladatMegnevezes</t>
        </r>
      </text>
    </comment>
    <comment ref="E94" authorId="0" shapeId="0" xr:uid="{38BD744B-91AD-494E-8BF7-75C3D26BEACE}">
      <text>
        <r>
          <rPr>
            <sz val="11"/>
            <rFont val="Calibri"/>
            <family val="2"/>
            <charset val="238"/>
          </rPr>
          <t>SZV_F:ElviEngedelySzam</t>
        </r>
      </text>
    </comment>
    <comment ref="F94" authorId="0" shapeId="0" xr:uid="{D0CAB1F5-577C-46A5-8EAE-B126A0509052}">
      <text>
        <r>
          <rPr>
            <sz val="11"/>
            <rFont val="Calibri"/>
            <family val="2"/>
            <charset val="238"/>
          </rPr>
          <t>SZV_F:VKR_Kod</t>
        </r>
      </text>
    </comment>
    <comment ref="G94" authorId="0" shapeId="0" xr:uid="{87E117B8-2842-4B12-BC15-44A93F8E6A44}">
      <text>
        <r>
          <rPr>
            <sz val="11"/>
            <rFont val="Calibri"/>
            <family val="2"/>
            <charset val="238"/>
          </rPr>
          <t>SZV_F:VKR_Nev</t>
        </r>
      </text>
    </comment>
    <comment ref="H94" authorId="0" shapeId="0" xr:uid="{A973525C-6235-4782-99D5-2567E02783D6}">
      <text>
        <r>
          <rPr>
            <sz val="11"/>
            <rFont val="Calibri"/>
            <family val="2"/>
            <charset val="238"/>
          </rPr>
          <t>SZV_F:FeladatAzonosito</t>
        </r>
      </text>
    </comment>
    <comment ref="I94" authorId="0" shapeId="0" xr:uid="{DB2002DD-E0A6-4C6C-9367-3E8D0416783A}">
      <text>
        <r>
          <rPr>
            <sz val="11"/>
            <rFont val="Calibri"/>
            <family val="2"/>
            <charset val="238"/>
          </rPr>
          <t>SZV_F:EllatasiTerulet</t>
        </r>
      </text>
    </comment>
    <comment ref="J94" authorId="0" shapeId="0" xr:uid="{B46BE737-6562-4E8A-8D72-29B3D2119D0A}">
      <text>
        <r>
          <rPr>
            <sz val="11"/>
            <rFont val="Calibri"/>
            <family val="2"/>
            <charset val="238"/>
          </rPr>
          <t>SZV_F:EllatasertFelelos</t>
        </r>
      </text>
    </comment>
    <comment ref="K94" authorId="0" shapeId="0" xr:uid="{6A789736-843D-4BD3-A1C1-18AD49834799}">
      <text>
        <r>
          <rPr>
            <sz val="11"/>
            <rFont val="Calibri"/>
            <family val="2"/>
            <charset val="238"/>
          </rPr>
          <t>SZV_F:TervezettNettoKoltseg</t>
        </r>
      </text>
    </comment>
    <comment ref="L94" authorId="0" shapeId="0" xr:uid="{8D939B0D-52D1-4018-8B7A-BE925AB289AC}">
      <text>
        <r>
          <rPr>
            <sz val="11"/>
            <rFont val="Calibri"/>
            <family val="2"/>
            <charset val="238"/>
          </rPr>
          <t>SZV_F:IdotartamKezdes</t>
        </r>
      </text>
    </comment>
    <comment ref="M94" authorId="0" shapeId="0" xr:uid="{13C0355A-EBEB-47EC-A07B-039C4B5EBD50}">
      <text>
        <r>
          <rPr>
            <sz val="11"/>
            <rFont val="Calibri"/>
            <family val="2"/>
            <charset val="238"/>
          </rPr>
          <t>SZV_F:IdotartamBefejezes</t>
        </r>
      </text>
    </comment>
    <comment ref="N94" authorId="0" shapeId="0" xr:uid="{3A9E053F-281A-43DF-9FED-A7CC74AB9080}">
      <text>
        <r>
          <rPr>
            <sz val="11"/>
            <rFont val="Calibri"/>
            <family val="2"/>
            <charset val="238"/>
          </rPr>
          <t>SZV_F:NettoKoltsegUtem1</t>
        </r>
      </text>
    </comment>
    <comment ref="O94" authorId="0" shapeId="0" xr:uid="{5AF5244E-547F-4247-949D-1F1AE9342DFB}">
      <text>
        <r>
          <rPr>
            <sz val="11"/>
            <rFont val="Calibri"/>
            <family val="2"/>
            <charset val="238"/>
          </rPr>
          <t>SZV_F:NettoKoltsegUtem2</t>
        </r>
      </text>
    </comment>
    <comment ref="P94" authorId="0" shapeId="0" xr:uid="{EBA6C77A-2B93-4D0D-8A61-76CB75CCE8D3}">
      <text>
        <r>
          <rPr>
            <sz val="11"/>
            <rFont val="Calibri"/>
            <family val="2"/>
            <charset val="238"/>
          </rPr>
          <t>SZV_F:EM_Melleklet2_KTG</t>
        </r>
      </text>
    </comment>
    <comment ref="R94" authorId="0" shapeId="0" xr:uid="{1563ACAD-6C25-474D-9C1D-936ECF9743E0}">
      <text>
        <r>
          <rPr>
            <sz val="11"/>
            <rFont val="Calibri"/>
            <family val="2"/>
            <charset val="238"/>
          </rPr>
          <t>SZV_F:HDUtem1</t>
        </r>
      </text>
    </comment>
    <comment ref="S94" authorId="0" shapeId="0" xr:uid="{3A79B6C4-1FCB-414A-BFA8-B9266D554421}">
      <text>
        <r>
          <rPr>
            <sz val="11"/>
            <rFont val="Calibri"/>
            <family val="2"/>
            <charset val="238"/>
          </rPr>
          <t>SZV_F:ECSUtem1</t>
        </r>
      </text>
    </comment>
    <comment ref="T94" authorId="0" shapeId="0" xr:uid="{02937D99-B870-4D2D-8F62-422BBC21FBC1}">
      <text>
        <r>
          <rPr>
            <sz val="11"/>
            <rFont val="Calibri"/>
            <family val="2"/>
            <charset val="238"/>
          </rPr>
          <t>SZV_F:KFHUtem1</t>
        </r>
      </text>
    </comment>
    <comment ref="U94" authorId="0" shapeId="0" xr:uid="{EB88C094-130F-4910-9C37-0AEB8D0A6332}">
      <text>
        <r>
          <rPr>
            <sz val="11"/>
            <rFont val="Calibri"/>
            <family val="2"/>
            <charset val="238"/>
          </rPr>
          <t>SZV_F:Egyeb_SajatUtem1</t>
        </r>
      </text>
    </comment>
    <comment ref="V94" authorId="0" shapeId="0" xr:uid="{7EC6B9AC-68C5-475B-8E8E-487F069C1505}">
      <text>
        <r>
          <rPr>
            <sz val="11"/>
            <rFont val="Calibri"/>
            <family val="2"/>
            <charset val="238"/>
          </rPr>
          <t>SZV_F:DijUtem1</t>
        </r>
      </text>
    </comment>
    <comment ref="W94" authorId="0" shapeId="0" xr:uid="{3EB3AF64-A916-46EF-9DEC-193DE05D6697}">
      <text>
        <r>
          <rPr>
            <sz val="11"/>
            <rFont val="Calibri"/>
            <family val="2"/>
            <charset val="238"/>
          </rPr>
          <t>SZV_F:EM_Melleklet1_Utem1</t>
        </r>
      </text>
    </comment>
    <comment ref="X94" authorId="0" shapeId="0" xr:uid="{61F2EA6F-5A3F-4BAF-947D-C654FAB28A24}">
      <text>
        <r>
          <rPr>
            <sz val="11"/>
            <rFont val="Calibri"/>
            <family val="2"/>
            <charset val="238"/>
          </rPr>
          <t>SZV_F:EgyebAllamiUtem1</t>
        </r>
      </text>
    </comment>
    <comment ref="Y94" authorId="0" shapeId="0" xr:uid="{ABDF661C-CDB8-450E-9196-4B614B2CD678}">
      <text>
        <r>
          <rPr>
            <sz val="11"/>
            <rFont val="Calibri"/>
            <family val="2"/>
            <charset val="238"/>
          </rPr>
          <t>SZV_F:OnkormanyzatiUtem1</t>
        </r>
      </text>
    </comment>
    <comment ref="Z94" authorId="0" shapeId="0" xr:uid="{7761FB32-6A45-4288-958F-019F9CA68A09}">
      <text>
        <r>
          <rPr>
            <sz val="11"/>
            <rFont val="Calibri"/>
            <family val="2"/>
            <charset val="238"/>
          </rPr>
          <t>SZV_F:EUUtem1</t>
        </r>
      </text>
    </comment>
    <comment ref="AA94" authorId="0" shapeId="0" xr:uid="{B35DB48F-F7BB-48A2-BC57-4893BD9C0D48}">
      <text>
        <r>
          <rPr>
            <sz val="11"/>
            <rFont val="Calibri"/>
            <family val="2"/>
            <charset val="238"/>
          </rPr>
          <t>SZV_F:EgyebUtem1</t>
        </r>
      </text>
    </comment>
    <comment ref="AB94" authorId="0" shapeId="0" xr:uid="{17990612-A17F-4C3A-A6F6-DE3529E1D234}">
      <text>
        <r>
          <rPr>
            <sz val="11"/>
            <rFont val="Calibri"/>
            <family val="2"/>
            <charset val="238"/>
          </rPr>
          <t>SZV_F:HitelKotvenyUtem1</t>
        </r>
      </text>
    </comment>
    <comment ref="AC94" authorId="0" shapeId="0" xr:uid="{AF0372E5-518F-4E1E-B5EE-547283618FD8}">
      <text>
        <r>
          <rPr>
            <sz val="11"/>
            <rFont val="Calibri"/>
            <family val="2"/>
            <charset val="238"/>
          </rPr>
          <t>SZV_F:OsszesenUtem1</t>
        </r>
      </text>
    </comment>
    <comment ref="AF94" authorId="0" shapeId="0" xr:uid="{D58A7A5E-C87D-4FE8-A2EE-5ED99BE4B9ED}">
      <text>
        <r>
          <rPr>
            <sz val="11"/>
            <rFont val="Calibri"/>
            <family val="2"/>
            <charset val="238"/>
          </rPr>
          <t>SZV_F:HDUtem2</t>
        </r>
      </text>
    </comment>
    <comment ref="AG94" authorId="0" shapeId="0" xr:uid="{35196168-07FD-4C48-BB66-FA8CE2FA04EE}">
      <text>
        <r>
          <rPr>
            <sz val="11"/>
            <rFont val="Calibri"/>
            <family val="2"/>
            <charset val="238"/>
          </rPr>
          <t>SZV_F:ECSUtem2</t>
        </r>
      </text>
    </comment>
    <comment ref="AH94" authorId="0" shapeId="0" xr:uid="{94394A7E-AC7F-48F5-8359-AF3E9E15AAE0}">
      <text>
        <r>
          <rPr>
            <sz val="11"/>
            <rFont val="Calibri"/>
            <family val="2"/>
            <charset val="238"/>
          </rPr>
          <t>SZV_F:KFHUtem2</t>
        </r>
      </text>
    </comment>
    <comment ref="AI94" authorId="0" shapeId="0" xr:uid="{98B82E4C-EFE6-4983-AC67-B10DF346BE15}">
      <text>
        <r>
          <rPr>
            <sz val="11"/>
            <rFont val="Calibri"/>
            <family val="2"/>
            <charset val="238"/>
          </rPr>
          <t>SZV_F:Egyeb_SajatUtem2</t>
        </r>
      </text>
    </comment>
    <comment ref="AJ94" authorId="0" shapeId="0" xr:uid="{BCCEB75F-3A70-4417-8AD4-2567F5060BE1}">
      <text>
        <r>
          <rPr>
            <sz val="11"/>
            <rFont val="Calibri"/>
            <family val="2"/>
            <charset val="238"/>
          </rPr>
          <t>SZV_F:DijUtem2</t>
        </r>
      </text>
    </comment>
    <comment ref="AK94" authorId="0" shapeId="0" xr:uid="{EF513F29-979F-4D15-B28D-AE1E63066912}">
      <text>
        <r>
          <rPr>
            <sz val="11"/>
            <rFont val="Calibri"/>
            <family val="2"/>
            <charset val="238"/>
          </rPr>
          <t>SZV_F:EM_Melleklet1_Utem2</t>
        </r>
      </text>
    </comment>
    <comment ref="AL94" authorId="0" shapeId="0" xr:uid="{31AD48F3-7924-4057-AF26-2DF09396EE3B}">
      <text>
        <r>
          <rPr>
            <sz val="11"/>
            <rFont val="Calibri"/>
            <family val="2"/>
            <charset val="238"/>
          </rPr>
          <t>SZV_F:EgyebAllamiUtem2</t>
        </r>
      </text>
    </comment>
    <comment ref="AM94" authorId="0" shapeId="0" xr:uid="{C03405AF-71DE-44CB-AB54-352355C46DFA}">
      <text>
        <r>
          <rPr>
            <sz val="11"/>
            <rFont val="Calibri"/>
            <family val="2"/>
            <charset val="238"/>
          </rPr>
          <t>SZV_F:OnkormanyzatiUtem2</t>
        </r>
      </text>
    </comment>
    <comment ref="AN94" authorId="0" shapeId="0" xr:uid="{96814476-3FBD-4F69-81E8-0660653B894C}">
      <text>
        <r>
          <rPr>
            <sz val="11"/>
            <rFont val="Calibri"/>
            <family val="2"/>
            <charset val="238"/>
          </rPr>
          <t>SZV_F:EUUtem2</t>
        </r>
      </text>
    </comment>
    <comment ref="AO94" authorId="0" shapeId="0" xr:uid="{ED7ED4BA-90C1-4BD1-91DA-1070E704BD20}">
      <text>
        <r>
          <rPr>
            <sz val="11"/>
            <rFont val="Calibri"/>
            <family val="2"/>
            <charset val="238"/>
          </rPr>
          <t>SZV_F:EgyebUtem2</t>
        </r>
      </text>
    </comment>
    <comment ref="AP94" authorId="0" shapeId="0" xr:uid="{E7D14C3F-734C-4FE8-A164-450DE21BD08B}">
      <text>
        <r>
          <rPr>
            <sz val="11"/>
            <rFont val="Calibri"/>
            <family val="2"/>
            <charset val="238"/>
          </rPr>
          <t>SZV_F:HitelKotvenyUtem2</t>
        </r>
      </text>
    </comment>
    <comment ref="AQ94" authorId="0" shapeId="0" xr:uid="{BDC86E54-AC4F-4EDA-B61E-A96AFDC45C14}">
      <text>
        <r>
          <rPr>
            <sz val="11"/>
            <rFont val="Calibri"/>
            <family val="2"/>
            <charset val="238"/>
          </rPr>
          <t>SZV_F:OsszesenUtem2</t>
        </r>
      </text>
    </comment>
    <comment ref="AR94" authorId="0" shapeId="0" xr:uid="{43F55B70-CB3D-4A8D-A50F-A5BE0B50AA5D}">
      <text>
        <r>
          <rPr>
            <sz val="11"/>
            <rFont val="Calibri"/>
            <family val="2"/>
            <charset val="238"/>
          </rPr>
          <t>SZV_F:ForrashianyUtem2</t>
        </r>
      </text>
    </comment>
    <comment ref="AU94" authorId="0" shapeId="0" xr:uid="{4642866D-AEB0-431E-B677-DDB925F6A5D4}">
      <text>
        <r>
          <rPr>
            <sz val="11"/>
            <rFont val="Calibri"/>
            <family val="2"/>
            <charset val="238"/>
          </rPr>
          <t>SZV_F:Indokolas</t>
        </r>
      </text>
    </comment>
    <comment ref="AV94" authorId="0" shapeId="0" xr:uid="{DAE76B81-4805-4F26-B09D-DEE565571F5F}">
      <text>
        <r>
          <rPr>
            <sz val="11"/>
            <rFont val="Calibri"/>
            <family val="2"/>
            <charset val="238"/>
          </rPr>
          <t>SZV_F:Megjegyzes</t>
        </r>
      </text>
    </comment>
    <comment ref="AW94" authorId="0" shapeId="0" xr:uid="{CC75F107-B7B5-4211-BC31-B62ACBB553A1}">
      <text>
        <r>
          <rPr>
            <sz val="11"/>
            <rFont val="Calibri"/>
            <family val="2"/>
            <charset val="238"/>
          </rPr>
          <t>SZV_F:FeladatSorszam</t>
        </r>
      </text>
    </comment>
    <comment ref="AY94" authorId="0" shapeId="0" xr:uid="{126E94CB-0703-4079-AE67-DDC4607FA4A8}">
      <text>
        <r>
          <rPr>
            <sz val="11"/>
            <rFont val="Calibri"/>
            <family val="2"/>
            <charset val="238"/>
          </rPr>
          <t>SZV_F:ISA</t>
        </r>
      </text>
    </comment>
    <comment ref="B95" authorId="0" shapeId="0" xr:uid="{01D31118-00A8-4EFF-9FD4-7199E3E59EFC}">
      <text>
        <r>
          <rPr>
            <sz val="11"/>
            <rFont val="Calibri"/>
            <family val="2"/>
            <charset val="238"/>
          </rPr>
          <t>SZV_F:FontossagiSorrent</t>
        </r>
      </text>
    </comment>
    <comment ref="C95" authorId="0" shapeId="0" xr:uid="{109A4DE9-7E5C-4FF8-96EE-1EC21A472DAB}">
      <text>
        <r>
          <rPr>
            <sz val="11"/>
            <rFont val="Calibri"/>
            <family val="2"/>
            <charset val="238"/>
          </rPr>
          <t>SZV_F:FeladatKategoria</t>
        </r>
      </text>
    </comment>
    <comment ref="D95" authorId="0" shapeId="0" xr:uid="{EB6963BC-66DF-430B-BC7A-0FF7C05858B5}">
      <text>
        <r>
          <rPr>
            <sz val="11"/>
            <rFont val="Calibri"/>
            <family val="2"/>
            <charset val="238"/>
          </rPr>
          <t>SZV_F:FeladatMegnevezes</t>
        </r>
      </text>
    </comment>
    <comment ref="E95" authorId="0" shapeId="0" xr:uid="{02A1E248-96D1-4E36-9116-5382FA8E6613}">
      <text>
        <r>
          <rPr>
            <sz val="11"/>
            <rFont val="Calibri"/>
            <family val="2"/>
            <charset val="238"/>
          </rPr>
          <t>SZV_F:ElviEngedelySzam</t>
        </r>
      </text>
    </comment>
    <comment ref="F95" authorId="0" shapeId="0" xr:uid="{1EFBE4B8-DB61-495A-8A4C-A1D524516534}">
      <text>
        <r>
          <rPr>
            <sz val="11"/>
            <rFont val="Calibri"/>
            <family val="2"/>
            <charset val="238"/>
          </rPr>
          <t>SZV_F:VKR_Kod</t>
        </r>
      </text>
    </comment>
    <comment ref="G95" authorId="0" shapeId="0" xr:uid="{9F749998-0D52-45BC-BB14-ECB9FEAF3309}">
      <text>
        <r>
          <rPr>
            <sz val="11"/>
            <rFont val="Calibri"/>
            <family val="2"/>
            <charset val="238"/>
          </rPr>
          <t>SZV_F:VKR_Nev</t>
        </r>
      </text>
    </comment>
    <comment ref="H95" authorId="0" shapeId="0" xr:uid="{CAA5EFC4-9833-4AE0-894F-B8B3A9C2CA90}">
      <text>
        <r>
          <rPr>
            <sz val="11"/>
            <rFont val="Calibri"/>
            <family val="2"/>
            <charset val="238"/>
          </rPr>
          <t>SZV_F:FeladatAzonosito</t>
        </r>
      </text>
    </comment>
    <comment ref="I95" authorId="0" shapeId="0" xr:uid="{FB9E5790-826D-4D0F-A6B0-B585EADA8EB5}">
      <text>
        <r>
          <rPr>
            <sz val="11"/>
            <rFont val="Calibri"/>
            <family val="2"/>
            <charset val="238"/>
          </rPr>
          <t>SZV_F:EllatasiTerulet</t>
        </r>
      </text>
    </comment>
    <comment ref="J95" authorId="0" shapeId="0" xr:uid="{A015D76B-F750-460B-A700-71B6FED2FFA0}">
      <text>
        <r>
          <rPr>
            <sz val="11"/>
            <rFont val="Calibri"/>
            <family val="2"/>
            <charset val="238"/>
          </rPr>
          <t>SZV_F:EllatasertFelelos</t>
        </r>
      </text>
    </comment>
    <comment ref="K95" authorId="0" shapeId="0" xr:uid="{60493AEB-95C5-4338-A1CA-730C584D02E6}">
      <text>
        <r>
          <rPr>
            <sz val="11"/>
            <rFont val="Calibri"/>
            <family val="2"/>
            <charset val="238"/>
          </rPr>
          <t>SZV_F:TervezettNettoKoltseg</t>
        </r>
      </text>
    </comment>
    <comment ref="L95" authorId="0" shapeId="0" xr:uid="{D73BFEE2-0389-4BA1-8B80-4AE1CA594E9D}">
      <text>
        <r>
          <rPr>
            <sz val="11"/>
            <rFont val="Calibri"/>
            <family val="2"/>
            <charset val="238"/>
          </rPr>
          <t>SZV_F:IdotartamKezdes</t>
        </r>
      </text>
    </comment>
    <comment ref="M95" authorId="0" shapeId="0" xr:uid="{D4B505E4-8125-4BD1-94A6-68E7A44AB3F1}">
      <text>
        <r>
          <rPr>
            <sz val="11"/>
            <rFont val="Calibri"/>
            <family val="2"/>
            <charset val="238"/>
          </rPr>
          <t>SZV_F:IdotartamBefejezes</t>
        </r>
      </text>
    </comment>
    <comment ref="N95" authorId="0" shapeId="0" xr:uid="{F31C88E9-50B4-41B3-B2D8-D026D74635AE}">
      <text>
        <r>
          <rPr>
            <sz val="11"/>
            <rFont val="Calibri"/>
            <family val="2"/>
            <charset val="238"/>
          </rPr>
          <t>SZV_F:NettoKoltsegUtem1</t>
        </r>
      </text>
    </comment>
    <comment ref="O95" authorId="0" shapeId="0" xr:uid="{7A65F458-D268-4979-BEBA-69D2B80AADFA}">
      <text>
        <r>
          <rPr>
            <sz val="11"/>
            <rFont val="Calibri"/>
            <family val="2"/>
            <charset val="238"/>
          </rPr>
          <t>SZV_F:NettoKoltsegUtem2</t>
        </r>
      </text>
    </comment>
    <comment ref="P95" authorId="0" shapeId="0" xr:uid="{0A13A78F-CA72-4662-A30B-1EDAA56CEE1D}">
      <text>
        <r>
          <rPr>
            <sz val="11"/>
            <rFont val="Calibri"/>
            <family val="2"/>
            <charset val="238"/>
          </rPr>
          <t>SZV_F:EM_Melleklet2_KTG</t>
        </r>
      </text>
    </comment>
    <comment ref="R95" authorId="0" shapeId="0" xr:uid="{1938739B-2FEA-4961-94B4-EA12A10D61AA}">
      <text>
        <r>
          <rPr>
            <sz val="11"/>
            <rFont val="Calibri"/>
            <family val="2"/>
            <charset val="238"/>
          </rPr>
          <t>SZV_F:HDUtem1</t>
        </r>
      </text>
    </comment>
    <comment ref="S95" authorId="0" shapeId="0" xr:uid="{5AEEA879-F934-4E12-8209-44C3C7655576}">
      <text>
        <r>
          <rPr>
            <sz val="11"/>
            <rFont val="Calibri"/>
            <family val="2"/>
            <charset val="238"/>
          </rPr>
          <t>SZV_F:ECSUtem1</t>
        </r>
      </text>
    </comment>
    <comment ref="T95" authorId="0" shapeId="0" xr:uid="{20EBF0EB-6F26-43DC-9B47-4047611074FE}">
      <text>
        <r>
          <rPr>
            <sz val="11"/>
            <rFont val="Calibri"/>
            <family val="2"/>
            <charset val="238"/>
          </rPr>
          <t>SZV_F:KFHUtem1</t>
        </r>
      </text>
    </comment>
    <comment ref="U95" authorId="0" shapeId="0" xr:uid="{AEA09BFB-3A3D-4E2F-94C7-CB8236348BFE}">
      <text>
        <r>
          <rPr>
            <sz val="11"/>
            <rFont val="Calibri"/>
            <family val="2"/>
            <charset val="238"/>
          </rPr>
          <t>SZV_F:Egyeb_SajatUtem1</t>
        </r>
      </text>
    </comment>
    <comment ref="V95" authorId="0" shapeId="0" xr:uid="{862C4C3E-B4F1-46D6-B02A-C0D5BF37848D}">
      <text>
        <r>
          <rPr>
            <sz val="11"/>
            <rFont val="Calibri"/>
            <family val="2"/>
            <charset val="238"/>
          </rPr>
          <t>SZV_F:DijUtem1</t>
        </r>
      </text>
    </comment>
    <comment ref="W95" authorId="0" shapeId="0" xr:uid="{8880D734-248B-4644-BC6A-58BEAABCBF1A}">
      <text>
        <r>
          <rPr>
            <sz val="11"/>
            <rFont val="Calibri"/>
            <family val="2"/>
            <charset val="238"/>
          </rPr>
          <t>SZV_F:EM_Melleklet1_Utem1</t>
        </r>
      </text>
    </comment>
    <comment ref="X95" authorId="0" shapeId="0" xr:uid="{6ACCAC17-4D22-4F65-A935-73B30DCDCCA6}">
      <text>
        <r>
          <rPr>
            <sz val="11"/>
            <rFont val="Calibri"/>
            <family val="2"/>
            <charset val="238"/>
          </rPr>
          <t>SZV_F:EgyebAllamiUtem1</t>
        </r>
      </text>
    </comment>
    <comment ref="Y95" authorId="0" shapeId="0" xr:uid="{20561334-F6E2-4A21-82B7-443671BB5C1C}">
      <text>
        <r>
          <rPr>
            <sz val="11"/>
            <rFont val="Calibri"/>
            <family val="2"/>
            <charset val="238"/>
          </rPr>
          <t>SZV_F:OnkormanyzatiUtem1</t>
        </r>
      </text>
    </comment>
    <comment ref="Z95" authorId="0" shapeId="0" xr:uid="{4ACDECD9-62F8-4B0B-A918-B82BE6A6F690}">
      <text>
        <r>
          <rPr>
            <sz val="11"/>
            <rFont val="Calibri"/>
            <family val="2"/>
            <charset val="238"/>
          </rPr>
          <t>SZV_F:EUUtem1</t>
        </r>
      </text>
    </comment>
    <comment ref="AA95" authorId="0" shapeId="0" xr:uid="{EF1BC598-29DD-4A41-86F1-01B97DE2F287}">
      <text>
        <r>
          <rPr>
            <sz val="11"/>
            <rFont val="Calibri"/>
            <family val="2"/>
            <charset val="238"/>
          </rPr>
          <t>SZV_F:EgyebUtem1</t>
        </r>
      </text>
    </comment>
    <comment ref="AB95" authorId="0" shapeId="0" xr:uid="{5EA1E926-61F0-4FF6-A149-793275B8E423}">
      <text>
        <r>
          <rPr>
            <sz val="11"/>
            <rFont val="Calibri"/>
            <family val="2"/>
            <charset val="238"/>
          </rPr>
          <t>SZV_F:HitelKotvenyUtem1</t>
        </r>
      </text>
    </comment>
    <comment ref="AC95" authorId="0" shapeId="0" xr:uid="{362C9667-AACA-4CA9-8C31-BE5031FC2064}">
      <text>
        <r>
          <rPr>
            <sz val="11"/>
            <rFont val="Calibri"/>
            <family val="2"/>
            <charset val="238"/>
          </rPr>
          <t>SZV_F:OsszesenUtem1</t>
        </r>
      </text>
    </comment>
    <comment ref="AF95" authorId="0" shapeId="0" xr:uid="{9B87D8E6-CA2F-4011-BE72-1101147CA8BA}">
      <text>
        <r>
          <rPr>
            <sz val="11"/>
            <rFont val="Calibri"/>
            <family val="2"/>
            <charset val="238"/>
          </rPr>
          <t>SZV_F:HDUtem2</t>
        </r>
      </text>
    </comment>
    <comment ref="AG95" authorId="0" shapeId="0" xr:uid="{F921E351-FA46-4B2C-ABEF-06A0BD978D25}">
      <text>
        <r>
          <rPr>
            <sz val="11"/>
            <rFont val="Calibri"/>
            <family val="2"/>
            <charset val="238"/>
          </rPr>
          <t>SZV_F:ECSUtem2</t>
        </r>
      </text>
    </comment>
    <comment ref="AH95" authorId="0" shapeId="0" xr:uid="{191EAF72-F190-42FA-8E6E-AB4D2DD26446}">
      <text>
        <r>
          <rPr>
            <sz val="11"/>
            <rFont val="Calibri"/>
            <family val="2"/>
            <charset val="238"/>
          </rPr>
          <t>SZV_F:KFHUtem2</t>
        </r>
      </text>
    </comment>
    <comment ref="AI95" authorId="0" shapeId="0" xr:uid="{B208580A-E0FA-49A7-98E3-272556FAE198}">
      <text>
        <r>
          <rPr>
            <sz val="11"/>
            <rFont val="Calibri"/>
            <family val="2"/>
            <charset val="238"/>
          </rPr>
          <t>SZV_F:Egyeb_SajatUtem2</t>
        </r>
      </text>
    </comment>
    <comment ref="AJ95" authorId="0" shapeId="0" xr:uid="{20D9200A-6939-4343-9A06-4286C0E48559}">
      <text>
        <r>
          <rPr>
            <sz val="11"/>
            <rFont val="Calibri"/>
            <family val="2"/>
            <charset val="238"/>
          </rPr>
          <t>SZV_F:DijUtem2</t>
        </r>
      </text>
    </comment>
    <comment ref="AK95" authorId="0" shapeId="0" xr:uid="{11AC60DD-5670-437D-A760-73B0DE1F8A77}">
      <text>
        <r>
          <rPr>
            <sz val="11"/>
            <rFont val="Calibri"/>
            <family val="2"/>
            <charset val="238"/>
          </rPr>
          <t>SZV_F:EM_Melleklet1_Utem2</t>
        </r>
      </text>
    </comment>
    <comment ref="AL95" authorId="0" shapeId="0" xr:uid="{02943020-475F-4C3F-BC81-9CFFFE5903AC}">
      <text>
        <r>
          <rPr>
            <sz val="11"/>
            <rFont val="Calibri"/>
            <family val="2"/>
            <charset val="238"/>
          </rPr>
          <t>SZV_F:EgyebAllamiUtem2</t>
        </r>
      </text>
    </comment>
    <comment ref="AM95" authorId="0" shapeId="0" xr:uid="{09ADB5CE-F6C3-4660-94F5-40D382B25F8B}">
      <text>
        <r>
          <rPr>
            <sz val="11"/>
            <rFont val="Calibri"/>
            <family val="2"/>
            <charset val="238"/>
          </rPr>
          <t>SZV_F:OnkormanyzatiUtem2</t>
        </r>
      </text>
    </comment>
    <comment ref="AN95" authorId="0" shapeId="0" xr:uid="{FA88772A-924D-4FBE-AD3F-CACC083F38EE}">
      <text>
        <r>
          <rPr>
            <sz val="11"/>
            <rFont val="Calibri"/>
            <family val="2"/>
            <charset val="238"/>
          </rPr>
          <t>SZV_F:EUUtem2</t>
        </r>
      </text>
    </comment>
    <comment ref="AO95" authorId="0" shapeId="0" xr:uid="{CFEE511D-5DC9-4230-801C-B14E6C797A3E}">
      <text>
        <r>
          <rPr>
            <sz val="11"/>
            <rFont val="Calibri"/>
            <family val="2"/>
            <charset val="238"/>
          </rPr>
          <t>SZV_F:EgyebUtem2</t>
        </r>
      </text>
    </comment>
    <comment ref="AP95" authorId="0" shapeId="0" xr:uid="{1535AB79-30D8-4CFC-95F8-50AA42E38F8C}">
      <text>
        <r>
          <rPr>
            <sz val="11"/>
            <rFont val="Calibri"/>
            <family val="2"/>
            <charset val="238"/>
          </rPr>
          <t>SZV_F:HitelKotvenyUtem2</t>
        </r>
      </text>
    </comment>
    <comment ref="AQ95" authorId="0" shapeId="0" xr:uid="{7F638410-4F82-4EE2-9917-87095AB8BB8B}">
      <text>
        <r>
          <rPr>
            <sz val="11"/>
            <rFont val="Calibri"/>
            <family val="2"/>
            <charset val="238"/>
          </rPr>
          <t>SZV_F:OsszesenUtem2</t>
        </r>
      </text>
    </comment>
    <comment ref="AR95" authorId="0" shapeId="0" xr:uid="{961A7A17-5614-42E5-A728-99E62DF6B335}">
      <text>
        <r>
          <rPr>
            <sz val="11"/>
            <rFont val="Calibri"/>
            <family val="2"/>
            <charset val="238"/>
          </rPr>
          <t>SZV_F:ForrashianyUtem2</t>
        </r>
      </text>
    </comment>
    <comment ref="AU95" authorId="0" shapeId="0" xr:uid="{E5A91292-D18E-40A2-8AA1-0006CEED2582}">
      <text>
        <r>
          <rPr>
            <sz val="11"/>
            <rFont val="Calibri"/>
            <family val="2"/>
            <charset val="238"/>
          </rPr>
          <t>SZV_F:Indokolas</t>
        </r>
      </text>
    </comment>
    <comment ref="AV95" authorId="0" shapeId="0" xr:uid="{DF8BC76C-45C5-419F-9B06-E031E5D00F37}">
      <text>
        <r>
          <rPr>
            <sz val="11"/>
            <rFont val="Calibri"/>
            <family val="2"/>
            <charset val="238"/>
          </rPr>
          <t>SZV_F:Megjegyzes</t>
        </r>
      </text>
    </comment>
    <comment ref="AW95" authorId="0" shapeId="0" xr:uid="{DF4342EE-2F55-46AD-82A3-C5B48235B54F}">
      <text>
        <r>
          <rPr>
            <sz val="11"/>
            <rFont val="Calibri"/>
            <family val="2"/>
            <charset val="238"/>
          </rPr>
          <t>SZV_F:FeladatSorszam</t>
        </r>
      </text>
    </comment>
    <comment ref="AY95" authorId="0" shapeId="0" xr:uid="{A200CBCF-0CBA-4CC6-9ECF-9B9BE0F8E48F}">
      <text>
        <r>
          <rPr>
            <sz val="11"/>
            <rFont val="Calibri"/>
            <family val="2"/>
            <charset val="238"/>
          </rPr>
          <t>SZV_F:ISA</t>
        </r>
      </text>
    </comment>
    <comment ref="B96" authorId="0" shapeId="0" xr:uid="{1199E1E1-E222-4E6D-A5E0-1E0447296BE9}">
      <text>
        <r>
          <rPr>
            <sz val="11"/>
            <rFont val="Calibri"/>
            <family val="2"/>
            <charset val="238"/>
          </rPr>
          <t>SZV_F:FontossagiSorrent</t>
        </r>
      </text>
    </comment>
    <comment ref="C96" authorId="0" shapeId="0" xr:uid="{E1968A62-9561-4226-830E-4652ECEDB3E8}">
      <text>
        <r>
          <rPr>
            <sz val="11"/>
            <rFont val="Calibri"/>
            <family val="2"/>
            <charset val="238"/>
          </rPr>
          <t>SZV_F:FeladatKategoria</t>
        </r>
      </text>
    </comment>
    <comment ref="D96" authorId="0" shapeId="0" xr:uid="{7BB072BB-7430-4F70-90EC-855407B5D566}">
      <text>
        <r>
          <rPr>
            <sz val="11"/>
            <rFont val="Calibri"/>
            <family val="2"/>
            <charset val="238"/>
          </rPr>
          <t>SZV_F:FeladatMegnevezes</t>
        </r>
      </text>
    </comment>
    <comment ref="E96" authorId="0" shapeId="0" xr:uid="{0D44E197-37BC-4738-9982-7318D1E7C1EA}">
      <text>
        <r>
          <rPr>
            <sz val="11"/>
            <rFont val="Calibri"/>
            <family val="2"/>
            <charset val="238"/>
          </rPr>
          <t>SZV_F:ElviEngedelySzam</t>
        </r>
      </text>
    </comment>
    <comment ref="F96" authorId="0" shapeId="0" xr:uid="{B4B1AF2D-B9A7-47DE-B134-C20F5E84D380}">
      <text>
        <r>
          <rPr>
            <sz val="11"/>
            <rFont val="Calibri"/>
            <family val="2"/>
            <charset val="238"/>
          </rPr>
          <t>SZV_F:VKR_Kod</t>
        </r>
      </text>
    </comment>
    <comment ref="G96" authorId="0" shapeId="0" xr:uid="{27481989-39C2-4160-9BC4-D6D6D27BD560}">
      <text>
        <r>
          <rPr>
            <sz val="11"/>
            <rFont val="Calibri"/>
            <family val="2"/>
            <charset val="238"/>
          </rPr>
          <t>SZV_F:VKR_Nev</t>
        </r>
      </text>
    </comment>
    <comment ref="H96" authorId="0" shapeId="0" xr:uid="{8F33B31F-C667-48B7-8B45-E7C3BE054B63}">
      <text>
        <r>
          <rPr>
            <sz val="11"/>
            <rFont val="Calibri"/>
            <family val="2"/>
            <charset val="238"/>
          </rPr>
          <t>SZV_F:FeladatAzonosito</t>
        </r>
      </text>
    </comment>
    <comment ref="I96" authorId="0" shapeId="0" xr:uid="{B610E632-8649-46E2-BBF3-6B350EEE6B39}">
      <text>
        <r>
          <rPr>
            <sz val="11"/>
            <rFont val="Calibri"/>
            <family val="2"/>
            <charset val="238"/>
          </rPr>
          <t>SZV_F:EllatasiTerulet</t>
        </r>
      </text>
    </comment>
    <comment ref="J96" authorId="0" shapeId="0" xr:uid="{C3A01FA7-53F5-4F82-B43A-35034C0B32D4}">
      <text>
        <r>
          <rPr>
            <sz val="11"/>
            <rFont val="Calibri"/>
            <family val="2"/>
            <charset val="238"/>
          </rPr>
          <t>SZV_F:EllatasertFelelos</t>
        </r>
      </text>
    </comment>
    <comment ref="K96" authorId="0" shapeId="0" xr:uid="{13F3B33F-30F1-4DB9-98B2-95868A7465EE}">
      <text>
        <r>
          <rPr>
            <sz val="11"/>
            <rFont val="Calibri"/>
            <family val="2"/>
            <charset val="238"/>
          </rPr>
          <t>SZV_F:TervezettNettoKoltseg</t>
        </r>
      </text>
    </comment>
    <comment ref="L96" authorId="0" shapeId="0" xr:uid="{E9DAD6B6-60BA-4EE7-828B-0D44FCCA3BDE}">
      <text>
        <r>
          <rPr>
            <sz val="11"/>
            <rFont val="Calibri"/>
            <family val="2"/>
            <charset val="238"/>
          </rPr>
          <t>SZV_F:IdotartamKezdes</t>
        </r>
      </text>
    </comment>
    <comment ref="M96" authorId="0" shapeId="0" xr:uid="{989A79A8-7701-4D7C-B7B2-C498E0F4C4B8}">
      <text>
        <r>
          <rPr>
            <sz val="11"/>
            <rFont val="Calibri"/>
            <family val="2"/>
            <charset val="238"/>
          </rPr>
          <t>SZV_F:IdotartamBefejezes</t>
        </r>
      </text>
    </comment>
    <comment ref="N96" authorId="0" shapeId="0" xr:uid="{2F690531-5D58-42B3-B890-B3FA2C6653CF}">
      <text>
        <r>
          <rPr>
            <sz val="11"/>
            <rFont val="Calibri"/>
            <family val="2"/>
            <charset val="238"/>
          </rPr>
          <t>SZV_F:NettoKoltsegUtem1</t>
        </r>
      </text>
    </comment>
    <comment ref="O96" authorId="0" shapeId="0" xr:uid="{AA72FF41-0DA4-467A-B5E2-81BB4EF580CD}">
      <text>
        <r>
          <rPr>
            <sz val="11"/>
            <rFont val="Calibri"/>
            <family val="2"/>
            <charset val="238"/>
          </rPr>
          <t>SZV_F:NettoKoltsegUtem2</t>
        </r>
      </text>
    </comment>
    <comment ref="P96" authorId="0" shapeId="0" xr:uid="{99E866F1-9BC0-4FAB-BF98-99904BE9AAA0}">
      <text>
        <r>
          <rPr>
            <sz val="11"/>
            <rFont val="Calibri"/>
            <family val="2"/>
            <charset val="238"/>
          </rPr>
          <t>SZV_F:EM_Melleklet2_KTG</t>
        </r>
      </text>
    </comment>
    <comment ref="R96" authorId="0" shapeId="0" xr:uid="{BF480180-94D7-4165-BD46-024711F4B783}">
      <text>
        <r>
          <rPr>
            <sz val="11"/>
            <rFont val="Calibri"/>
            <family val="2"/>
            <charset val="238"/>
          </rPr>
          <t>SZV_F:HDUtem1</t>
        </r>
      </text>
    </comment>
    <comment ref="S96" authorId="0" shapeId="0" xr:uid="{278EC84E-9876-46F6-AC94-4B986D06DD2F}">
      <text>
        <r>
          <rPr>
            <sz val="11"/>
            <rFont val="Calibri"/>
            <family val="2"/>
            <charset val="238"/>
          </rPr>
          <t>SZV_F:ECSUtem1</t>
        </r>
      </text>
    </comment>
    <comment ref="T96" authorId="0" shapeId="0" xr:uid="{A751DEC4-25BF-40DA-A1B6-6CFFDB17CB5A}">
      <text>
        <r>
          <rPr>
            <sz val="11"/>
            <rFont val="Calibri"/>
            <family val="2"/>
            <charset val="238"/>
          </rPr>
          <t>SZV_F:KFHUtem1</t>
        </r>
      </text>
    </comment>
    <comment ref="U96" authorId="0" shapeId="0" xr:uid="{257255B4-24A8-4317-AB9F-9EC0BC09A4BA}">
      <text>
        <r>
          <rPr>
            <sz val="11"/>
            <rFont val="Calibri"/>
            <family val="2"/>
            <charset val="238"/>
          </rPr>
          <t>SZV_F:Egyeb_SajatUtem1</t>
        </r>
      </text>
    </comment>
    <comment ref="V96" authorId="0" shapeId="0" xr:uid="{DC0D4B48-618A-44BC-BA3A-005156CDB336}">
      <text>
        <r>
          <rPr>
            <sz val="11"/>
            <rFont val="Calibri"/>
            <family val="2"/>
            <charset val="238"/>
          </rPr>
          <t>SZV_F:DijUtem1</t>
        </r>
      </text>
    </comment>
    <comment ref="W96" authorId="0" shapeId="0" xr:uid="{7C64C3F0-7289-413D-9D8A-87E419A468EA}">
      <text>
        <r>
          <rPr>
            <sz val="11"/>
            <rFont val="Calibri"/>
            <family val="2"/>
            <charset val="238"/>
          </rPr>
          <t>SZV_F:EM_Melleklet1_Utem1</t>
        </r>
      </text>
    </comment>
    <comment ref="X96" authorId="0" shapeId="0" xr:uid="{5175044C-98A9-4694-B76B-D0C8619FD736}">
      <text>
        <r>
          <rPr>
            <sz val="11"/>
            <rFont val="Calibri"/>
            <family val="2"/>
            <charset val="238"/>
          </rPr>
          <t>SZV_F:EgyebAllamiUtem1</t>
        </r>
      </text>
    </comment>
    <comment ref="Y96" authorId="0" shapeId="0" xr:uid="{7E2F64D6-6CB8-4765-A9D5-9CBE5191C1E7}">
      <text>
        <r>
          <rPr>
            <sz val="11"/>
            <rFont val="Calibri"/>
            <family val="2"/>
            <charset val="238"/>
          </rPr>
          <t>SZV_F:OnkormanyzatiUtem1</t>
        </r>
      </text>
    </comment>
    <comment ref="Z96" authorId="0" shapeId="0" xr:uid="{B26A3B3A-596D-4732-A391-648970F07C81}">
      <text>
        <r>
          <rPr>
            <sz val="11"/>
            <rFont val="Calibri"/>
            <family val="2"/>
            <charset val="238"/>
          </rPr>
          <t>SZV_F:EUUtem1</t>
        </r>
      </text>
    </comment>
    <comment ref="AA96" authorId="0" shapeId="0" xr:uid="{5C604DD5-41FB-4556-BD4A-76EC9565A7BF}">
      <text>
        <r>
          <rPr>
            <sz val="11"/>
            <rFont val="Calibri"/>
            <family val="2"/>
            <charset val="238"/>
          </rPr>
          <t>SZV_F:EgyebUtem1</t>
        </r>
      </text>
    </comment>
    <comment ref="AB96" authorId="0" shapeId="0" xr:uid="{ECA18E48-437D-48B4-8292-22E8D632FB61}">
      <text>
        <r>
          <rPr>
            <sz val="11"/>
            <rFont val="Calibri"/>
            <family val="2"/>
            <charset val="238"/>
          </rPr>
          <t>SZV_F:HitelKotvenyUtem1</t>
        </r>
      </text>
    </comment>
    <comment ref="AC96" authorId="0" shapeId="0" xr:uid="{E7A3726F-7966-4170-9CDE-832752C08764}">
      <text>
        <r>
          <rPr>
            <sz val="11"/>
            <rFont val="Calibri"/>
            <family val="2"/>
            <charset val="238"/>
          </rPr>
          <t>SZV_F:OsszesenUtem1</t>
        </r>
      </text>
    </comment>
    <comment ref="AF96" authorId="0" shapeId="0" xr:uid="{CD0086B3-7FD6-4E4D-8C24-291B64FF84E9}">
      <text>
        <r>
          <rPr>
            <sz val="11"/>
            <rFont val="Calibri"/>
            <family val="2"/>
            <charset val="238"/>
          </rPr>
          <t>SZV_F:HDUtem2</t>
        </r>
      </text>
    </comment>
    <comment ref="AG96" authorId="0" shapeId="0" xr:uid="{DDC249BB-A7BB-4A04-BF45-9934D836F370}">
      <text>
        <r>
          <rPr>
            <sz val="11"/>
            <rFont val="Calibri"/>
            <family val="2"/>
            <charset val="238"/>
          </rPr>
          <t>SZV_F:ECSUtem2</t>
        </r>
      </text>
    </comment>
    <comment ref="AH96" authorId="0" shapeId="0" xr:uid="{86D8823E-76D6-42B6-A1A7-9C935F8BADF0}">
      <text>
        <r>
          <rPr>
            <sz val="11"/>
            <rFont val="Calibri"/>
            <family val="2"/>
            <charset val="238"/>
          </rPr>
          <t>SZV_F:KFHUtem2</t>
        </r>
      </text>
    </comment>
    <comment ref="AI96" authorId="0" shapeId="0" xr:uid="{3F3D6892-60C1-497A-8EEB-9A5B100C07F0}">
      <text>
        <r>
          <rPr>
            <sz val="11"/>
            <rFont val="Calibri"/>
            <family val="2"/>
            <charset val="238"/>
          </rPr>
          <t>SZV_F:Egyeb_SajatUtem2</t>
        </r>
      </text>
    </comment>
    <comment ref="AJ96" authorId="0" shapeId="0" xr:uid="{28808B77-DC62-41D7-9C12-CAE49567812D}">
      <text>
        <r>
          <rPr>
            <sz val="11"/>
            <rFont val="Calibri"/>
            <family val="2"/>
            <charset val="238"/>
          </rPr>
          <t>SZV_F:DijUtem2</t>
        </r>
      </text>
    </comment>
    <comment ref="AK96" authorId="0" shapeId="0" xr:uid="{5BA0BE47-06FA-4FA1-858C-31B2A957AD8C}">
      <text>
        <r>
          <rPr>
            <sz val="11"/>
            <rFont val="Calibri"/>
            <family val="2"/>
            <charset val="238"/>
          </rPr>
          <t>SZV_F:EM_Melleklet1_Utem2</t>
        </r>
      </text>
    </comment>
    <comment ref="AL96" authorId="0" shapeId="0" xr:uid="{575FFE73-556D-4D1E-88B8-DC93409EE9E5}">
      <text>
        <r>
          <rPr>
            <sz val="11"/>
            <rFont val="Calibri"/>
            <family val="2"/>
            <charset val="238"/>
          </rPr>
          <t>SZV_F:EgyebAllamiUtem2</t>
        </r>
      </text>
    </comment>
    <comment ref="AM96" authorId="0" shapeId="0" xr:uid="{AA9E380E-D287-4219-BC7A-D3D7C5675000}">
      <text>
        <r>
          <rPr>
            <sz val="11"/>
            <rFont val="Calibri"/>
            <family val="2"/>
            <charset val="238"/>
          </rPr>
          <t>SZV_F:OnkormanyzatiUtem2</t>
        </r>
      </text>
    </comment>
    <comment ref="AN96" authorId="0" shapeId="0" xr:uid="{68F22798-76F5-4E08-BC58-59608489290D}">
      <text>
        <r>
          <rPr>
            <sz val="11"/>
            <rFont val="Calibri"/>
            <family val="2"/>
            <charset val="238"/>
          </rPr>
          <t>SZV_F:EUUtem2</t>
        </r>
      </text>
    </comment>
    <comment ref="AO96" authorId="0" shapeId="0" xr:uid="{9FEBE49B-EF22-49D8-8B31-887B1C7A4E7C}">
      <text>
        <r>
          <rPr>
            <sz val="11"/>
            <rFont val="Calibri"/>
            <family val="2"/>
            <charset val="238"/>
          </rPr>
          <t>SZV_F:EgyebUtem2</t>
        </r>
      </text>
    </comment>
    <comment ref="AP96" authorId="0" shapeId="0" xr:uid="{DAAE9CCB-AA6D-46DA-8B86-98343FCF7653}">
      <text>
        <r>
          <rPr>
            <sz val="11"/>
            <rFont val="Calibri"/>
            <family val="2"/>
            <charset val="238"/>
          </rPr>
          <t>SZV_F:HitelKotvenyUtem2</t>
        </r>
      </text>
    </comment>
    <comment ref="AQ96" authorId="0" shapeId="0" xr:uid="{31C553F4-0AA6-4C23-B7A7-368B587AD44A}">
      <text>
        <r>
          <rPr>
            <sz val="11"/>
            <rFont val="Calibri"/>
            <family val="2"/>
            <charset val="238"/>
          </rPr>
          <t>SZV_F:OsszesenUtem2</t>
        </r>
      </text>
    </comment>
    <comment ref="AR96" authorId="0" shapeId="0" xr:uid="{9D07BBA3-CDF7-40B0-9D13-0489C62D86EA}">
      <text>
        <r>
          <rPr>
            <sz val="11"/>
            <rFont val="Calibri"/>
            <family val="2"/>
            <charset val="238"/>
          </rPr>
          <t>SZV_F:ForrashianyUtem2</t>
        </r>
      </text>
    </comment>
    <comment ref="AU96" authorId="0" shapeId="0" xr:uid="{AD70C07C-75E9-4363-9F85-D09C6F7B3EC4}">
      <text>
        <r>
          <rPr>
            <sz val="11"/>
            <rFont val="Calibri"/>
            <family val="2"/>
            <charset val="238"/>
          </rPr>
          <t>SZV_F:Indokolas</t>
        </r>
      </text>
    </comment>
    <comment ref="AV96" authorId="0" shapeId="0" xr:uid="{6DC2AE01-5A81-4234-AD42-F4B1972AEC0F}">
      <text>
        <r>
          <rPr>
            <sz val="11"/>
            <rFont val="Calibri"/>
            <family val="2"/>
            <charset val="238"/>
          </rPr>
          <t>SZV_F:Megjegyzes</t>
        </r>
      </text>
    </comment>
    <comment ref="AW96" authorId="0" shapeId="0" xr:uid="{3AD8174F-42D2-4335-8983-5415AACDF5BD}">
      <text>
        <r>
          <rPr>
            <sz val="11"/>
            <rFont val="Calibri"/>
            <family val="2"/>
            <charset val="238"/>
          </rPr>
          <t>SZV_F:FeladatSorszam</t>
        </r>
      </text>
    </comment>
    <comment ref="AY96" authorId="0" shapeId="0" xr:uid="{C4229A0A-7215-46B5-8448-A6B3188C31AF}">
      <text>
        <r>
          <rPr>
            <sz val="11"/>
            <rFont val="Calibri"/>
            <family val="2"/>
            <charset val="238"/>
          </rPr>
          <t>SZV_F:ISA</t>
        </r>
      </text>
    </comment>
    <comment ref="B97" authorId="0" shapeId="0" xr:uid="{FE0532E9-040C-41ED-B4DA-1CAF39DA504A}">
      <text>
        <r>
          <rPr>
            <sz val="11"/>
            <rFont val="Calibri"/>
            <family val="2"/>
            <charset val="238"/>
          </rPr>
          <t>SZV_F:FontossagiSorrent</t>
        </r>
      </text>
    </comment>
    <comment ref="C97" authorId="0" shapeId="0" xr:uid="{AD98FA77-CF7A-4C38-844C-6FB23980DF4C}">
      <text>
        <r>
          <rPr>
            <sz val="11"/>
            <rFont val="Calibri"/>
            <family val="2"/>
            <charset val="238"/>
          </rPr>
          <t>SZV_F:FeladatKategoria</t>
        </r>
      </text>
    </comment>
    <comment ref="D97" authorId="0" shapeId="0" xr:uid="{CE44B49F-49C6-4B88-81C1-7B92ED13E7DD}">
      <text>
        <r>
          <rPr>
            <sz val="11"/>
            <rFont val="Calibri"/>
            <family val="2"/>
            <charset val="238"/>
          </rPr>
          <t>SZV_F:FeladatMegnevezes</t>
        </r>
      </text>
    </comment>
    <comment ref="E97" authorId="0" shapeId="0" xr:uid="{A8D15673-C2EF-4259-BEBD-3243AF572B04}">
      <text>
        <r>
          <rPr>
            <sz val="11"/>
            <rFont val="Calibri"/>
            <family val="2"/>
            <charset val="238"/>
          </rPr>
          <t>SZV_F:ElviEngedelySzam</t>
        </r>
      </text>
    </comment>
    <comment ref="F97" authorId="0" shapeId="0" xr:uid="{73E0A0D8-08B6-4322-A506-DD27CE5B2D76}">
      <text>
        <r>
          <rPr>
            <sz val="11"/>
            <rFont val="Calibri"/>
            <family val="2"/>
            <charset val="238"/>
          </rPr>
          <t>SZV_F:VKR_Kod</t>
        </r>
      </text>
    </comment>
    <comment ref="G97" authorId="0" shapeId="0" xr:uid="{B02C49B5-DBEE-4FF6-A814-E11A529113F5}">
      <text>
        <r>
          <rPr>
            <sz val="11"/>
            <rFont val="Calibri"/>
            <family val="2"/>
            <charset val="238"/>
          </rPr>
          <t>SZV_F:VKR_Nev</t>
        </r>
      </text>
    </comment>
    <comment ref="H97" authorId="0" shapeId="0" xr:uid="{30AE72BE-FF79-49E6-AF16-D9E0DAD48080}">
      <text>
        <r>
          <rPr>
            <sz val="11"/>
            <rFont val="Calibri"/>
            <family val="2"/>
            <charset val="238"/>
          </rPr>
          <t>SZV_F:FeladatAzonosito</t>
        </r>
      </text>
    </comment>
    <comment ref="I97" authorId="0" shapeId="0" xr:uid="{7518A294-ABC3-48E0-9AC3-A3D57DF7D968}">
      <text>
        <r>
          <rPr>
            <sz val="11"/>
            <rFont val="Calibri"/>
            <family val="2"/>
            <charset val="238"/>
          </rPr>
          <t>SZV_F:EllatasiTerulet</t>
        </r>
      </text>
    </comment>
    <comment ref="J97" authorId="0" shapeId="0" xr:uid="{2F8EFD20-FD62-4247-9F36-334B8D81B6F6}">
      <text>
        <r>
          <rPr>
            <sz val="11"/>
            <rFont val="Calibri"/>
            <family val="2"/>
            <charset val="238"/>
          </rPr>
          <t>SZV_F:EllatasertFelelos</t>
        </r>
      </text>
    </comment>
    <comment ref="K97" authorId="0" shapeId="0" xr:uid="{B64513A8-BAEF-47FC-9A57-BE8AAC916C61}">
      <text>
        <r>
          <rPr>
            <sz val="11"/>
            <rFont val="Calibri"/>
            <family val="2"/>
            <charset val="238"/>
          </rPr>
          <t>SZV_F:TervezettNettoKoltseg</t>
        </r>
      </text>
    </comment>
    <comment ref="L97" authorId="0" shapeId="0" xr:uid="{06A331F4-A8EB-4777-B9BE-2901CD4C7390}">
      <text>
        <r>
          <rPr>
            <sz val="11"/>
            <rFont val="Calibri"/>
            <family val="2"/>
            <charset val="238"/>
          </rPr>
          <t>SZV_F:IdotartamKezdes</t>
        </r>
      </text>
    </comment>
    <comment ref="M97" authorId="0" shapeId="0" xr:uid="{F33C6EFC-5008-4862-8AF7-B23CC931C373}">
      <text>
        <r>
          <rPr>
            <sz val="11"/>
            <rFont val="Calibri"/>
            <family val="2"/>
            <charset val="238"/>
          </rPr>
          <t>SZV_F:IdotartamBefejezes</t>
        </r>
      </text>
    </comment>
    <comment ref="N97" authorId="0" shapeId="0" xr:uid="{01C04F04-3A8E-425B-8F42-6F4DDA168970}">
      <text>
        <r>
          <rPr>
            <sz val="11"/>
            <rFont val="Calibri"/>
            <family val="2"/>
            <charset val="238"/>
          </rPr>
          <t>SZV_F:NettoKoltsegUtem1</t>
        </r>
      </text>
    </comment>
    <comment ref="O97" authorId="0" shapeId="0" xr:uid="{41BDD3A0-B1D6-4503-980F-A0CEDCAA9025}">
      <text>
        <r>
          <rPr>
            <sz val="11"/>
            <rFont val="Calibri"/>
            <family val="2"/>
            <charset val="238"/>
          </rPr>
          <t>SZV_F:NettoKoltsegUtem2</t>
        </r>
      </text>
    </comment>
    <comment ref="P97" authorId="0" shapeId="0" xr:uid="{C1DC6E6D-6234-4B88-BD01-C6CC65D3E103}">
      <text>
        <r>
          <rPr>
            <sz val="11"/>
            <rFont val="Calibri"/>
            <family val="2"/>
            <charset val="238"/>
          </rPr>
          <t>SZV_F:EM_Melleklet2_KTG</t>
        </r>
      </text>
    </comment>
    <comment ref="R97" authorId="0" shapeId="0" xr:uid="{3BCACCBE-A7BF-4F62-8E38-23534A6ED1C7}">
      <text>
        <r>
          <rPr>
            <sz val="11"/>
            <rFont val="Calibri"/>
            <family val="2"/>
            <charset val="238"/>
          </rPr>
          <t>SZV_F:HDUtem1</t>
        </r>
      </text>
    </comment>
    <comment ref="S97" authorId="0" shapeId="0" xr:uid="{33E9A581-9C26-413D-AA8F-F6A3BFDE4AF1}">
      <text>
        <r>
          <rPr>
            <sz val="11"/>
            <rFont val="Calibri"/>
            <family val="2"/>
            <charset val="238"/>
          </rPr>
          <t>SZV_F:ECSUtem1</t>
        </r>
      </text>
    </comment>
    <comment ref="T97" authorId="0" shapeId="0" xr:uid="{BE5C9397-8AB3-4286-ADB3-94873FC9B322}">
      <text>
        <r>
          <rPr>
            <sz val="11"/>
            <rFont val="Calibri"/>
            <family val="2"/>
            <charset val="238"/>
          </rPr>
          <t>SZV_F:KFHUtem1</t>
        </r>
      </text>
    </comment>
    <comment ref="U97" authorId="0" shapeId="0" xr:uid="{D3931736-F38E-4B7D-BAB5-B81BF0D93D24}">
      <text>
        <r>
          <rPr>
            <sz val="11"/>
            <rFont val="Calibri"/>
            <family val="2"/>
            <charset val="238"/>
          </rPr>
          <t>SZV_F:Egyeb_SajatUtem1</t>
        </r>
      </text>
    </comment>
    <comment ref="V97" authorId="0" shapeId="0" xr:uid="{2E134A65-5F45-4501-980F-33D3845F1639}">
      <text>
        <r>
          <rPr>
            <sz val="11"/>
            <rFont val="Calibri"/>
            <family val="2"/>
            <charset val="238"/>
          </rPr>
          <t>SZV_F:DijUtem1</t>
        </r>
      </text>
    </comment>
    <comment ref="W97" authorId="0" shapeId="0" xr:uid="{E32024F5-AFC5-44DB-AD24-CB5178E8E2FB}">
      <text>
        <r>
          <rPr>
            <sz val="11"/>
            <rFont val="Calibri"/>
            <family val="2"/>
            <charset val="238"/>
          </rPr>
          <t>SZV_F:EM_Melleklet1_Utem1</t>
        </r>
      </text>
    </comment>
    <comment ref="X97" authorId="0" shapeId="0" xr:uid="{DFC606CE-8D28-41C7-9C40-44B13E28A6DB}">
      <text>
        <r>
          <rPr>
            <sz val="11"/>
            <rFont val="Calibri"/>
            <family val="2"/>
            <charset val="238"/>
          </rPr>
          <t>SZV_F:EgyebAllamiUtem1</t>
        </r>
      </text>
    </comment>
    <comment ref="Y97" authorId="0" shapeId="0" xr:uid="{146CE883-33D6-43B3-8F0B-3B87B7486D73}">
      <text>
        <r>
          <rPr>
            <sz val="11"/>
            <rFont val="Calibri"/>
            <family val="2"/>
            <charset val="238"/>
          </rPr>
          <t>SZV_F:OnkormanyzatiUtem1</t>
        </r>
      </text>
    </comment>
    <comment ref="Z97" authorId="0" shapeId="0" xr:uid="{FDA53B8E-DAF8-46D3-A952-A11486721D80}">
      <text>
        <r>
          <rPr>
            <sz val="11"/>
            <rFont val="Calibri"/>
            <family val="2"/>
            <charset val="238"/>
          </rPr>
          <t>SZV_F:EUUtem1</t>
        </r>
      </text>
    </comment>
    <comment ref="AA97" authorId="0" shapeId="0" xr:uid="{382965A7-A596-42EA-8004-F0B13F7FDA8B}">
      <text>
        <r>
          <rPr>
            <sz val="11"/>
            <rFont val="Calibri"/>
            <family val="2"/>
            <charset val="238"/>
          </rPr>
          <t>SZV_F:EgyebUtem1</t>
        </r>
      </text>
    </comment>
    <comment ref="AB97" authorId="0" shapeId="0" xr:uid="{C71C310B-CB17-4C8B-AE92-F1C6CEEC31C5}">
      <text>
        <r>
          <rPr>
            <sz val="11"/>
            <rFont val="Calibri"/>
            <family val="2"/>
            <charset val="238"/>
          </rPr>
          <t>SZV_F:HitelKotvenyUtem1</t>
        </r>
      </text>
    </comment>
    <comment ref="AC97" authorId="0" shapeId="0" xr:uid="{369C86A8-B233-4F53-AFBA-B57B80FC9579}">
      <text>
        <r>
          <rPr>
            <sz val="11"/>
            <rFont val="Calibri"/>
            <family val="2"/>
            <charset val="238"/>
          </rPr>
          <t>SZV_F:OsszesenUtem1</t>
        </r>
      </text>
    </comment>
    <comment ref="AF97" authorId="0" shapeId="0" xr:uid="{144623AF-3C69-44D7-A33E-B5E02B7F71A0}">
      <text>
        <r>
          <rPr>
            <sz val="11"/>
            <rFont val="Calibri"/>
            <family val="2"/>
            <charset val="238"/>
          </rPr>
          <t>SZV_F:HDUtem2</t>
        </r>
      </text>
    </comment>
    <comment ref="AG97" authorId="0" shapeId="0" xr:uid="{0E0DA1A9-AF3E-4C51-9453-F0DD1BE16EE3}">
      <text>
        <r>
          <rPr>
            <sz val="11"/>
            <rFont val="Calibri"/>
            <family val="2"/>
            <charset val="238"/>
          </rPr>
          <t>SZV_F:ECSUtem2</t>
        </r>
      </text>
    </comment>
    <comment ref="AH97" authorId="0" shapeId="0" xr:uid="{01486FD1-B891-44BE-A1A6-76C1A82B0D19}">
      <text>
        <r>
          <rPr>
            <sz val="11"/>
            <rFont val="Calibri"/>
            <family val="2"/>
            <charset val="238"/>
          </rPr>
          <t>SZV_F:KFHUtem2</t>
        </r>
      </text>
    </comment>
    <comment ref="AI97" authorId="0" shapeId="0" xr:uid="{D91F9064-EF43-4C4A-BF50-447AF24E1AD2}">
      <text>
        <r>
          <rPr>
            <sz val="11"/>
            <rFont val="Calibri"/>
            <family val="2"/>
            <charset val="238"/>
          </rPr>
          <t>SZV_F:Egyeb_SajatUtem2</t>
        </r>
      </text>
    </comment>
    <comment ref="AJ97" authorId="0" shapeId="0" xr:uid="{56734F7A-F1A7-4A86-8ECC-4FACC30DB911}">
      <text>
        <r>
          <rPr>
            <sz val="11"/>
            <rFont val="Calibri"/>
            <family val="2"/>
            <charset val="238"/>
          </rPr>
          <t>SZV_F:DijUtem2</t>
        </r>
      </text>
    </comment>
    <comment ref="AK97" authorId="0" shapeId="0" xr:uid="{99113EBF-55F1-494B-A605-E37AAAF0ECB9}">
      <text>
        <r>
          <rPr>
            <sz val="11"/>
            <rFont val="Calibri"/>
            <family val="2"/>
            <charset val="238"/>
          </rPr>
          <t>SZV_F:EM_Melleklet1_Utem2</t>
        </r>
      </text>
    </comment>
    <comment ref="AL97" authorId="0" shapeId="0" xr:uid="{86817A3D-29EA-4FF4-8A2B-8DB3E100547A}">
      <text>
        <r>
          <rPr>
            <sz val="11"/>
            <rFont val="Calibri"/>
            <family val="2"/>
            <charset val="238"/>
          </rPr>
          <t>SZV_F:EgyebAllamiUtem2</t>
        </r>
      </text>
    </comment>
    <comment ref="AM97" authorId="0" shapeId="0" xr:uid="{C68D9268-A98C-4612-AC56-4C39E4ADE1D7}">
      <text>
        <r>
          <rPr>
            <sz val="11"/>
            <rFont val="Calibri"/>
            <family val="2"/>
            <charset val="238"/>
          </rPr>
          <t>SZV_F:OnkormanyzatiUtem2</t>
        </r>
      </text>
    </comment>
    <comment ref="AN97" authorId="0" shapeId="0" xr:uid="{019E6EEE-A5FA-4A0D-8F5B-C6AD515063EE}">
      <text>
        <r>
          <rPr>
            <sz val="11"/>
            <rFont val="Calibri"/>
            <family val="2"/>
            <charset val="238"/>
          </rPr>
          <t>SZV_F:EUUtem2</t>
        </r>
      </text>
    </comment>
    <comment ref="AO97" authorId="0" shapeId="0" xr:uid="{38B9BD7B-259D-4493-9347-149BACA19763}">
      <text>
        <r>
          <rPr>
            <sz val="11"/>
            <rFont val="Calibri"/>
            <family val="2"/>
            <charset val="238"/>
          </rPr>
          <t>SZV_F:EgyebUtem2</t>
        </r>
      </text>
    </comment>
    <comment ref="AP97" authorId="0" shapeId="0" xr:uid="{0FB60220-AA1C-4150-B715-E74141278680}">
      <text>
        <r>
          <rPr>
            <sz val="11"/>
            <rFont val="Calibri"/>
            <family val="2"/>
            <charset val="238"/>
          </rPr>
          <t>SZV_F:HitelKotvenyUtem2</t>
        </r>
      </text>
    </comment>
    <comment ref="AQ97" authorId="0" shapeId="0" xr:uid="{53887B93-BA28-4016-B85B-C351CFD841F4}">
      <text>
        <r>
          <rPr>
            <sz val="11"/>
            <rFont val="Calibri"/>
            <family val="2"/>
            <charset val="238"/>
          </rPr>
          <t>SZV_F:OsszesenUtem2</t>
        </r>
      </text>
    </comment>
    <comment ref="AR97" authorId="0" shapeId="0" xr:uid="{90D47087-BED5-4DF8-BEB4-43C777603A53}">
      <text>
        <r>
          <rPr>
            <sz val="11"/>
            <rFont val="Calibri"/>
            <family val="2"/>
            <charset val="238"/>
          </rPr>
          <t>SZV_F:ForrashianyUtem2</t>
        </r>
      </text>
    </comment>
    <comment ref="AU97" authorId="0" shapeId="0" xr:uid="{91F90B03-2B10-44D4-85AE-3CB06D7A3A0A}">
      <text>
        <r>
          <rPr>
            <sz val="11"/>
            <rFont val="Calibri"/>
            <family val="2"/>
            <charset val="238"/>
          </rPr>
          <t>SZV_F:Indokolas</t>
        </r>
      </text>
    </comment>
    <comment ref="AV97" authorId="0" shapeId="0" xr:uid="{C3E59141-8556-4DFE-8F34-B3D2CFCE833E}">
      <text>
        <r>
          <rPr>
            <sz val="11"/>
            <rFont val="Calibri"/>
            <family val="2"/>
            <charset val="238"/>
          </rPr>
          <t>SZV_F:Megjegyzes</t>
        </r>
      </text>
    </comment>
    <comment ref="AW97" authorId="0" shapeId="0" xr:uid="{4E526A93-2C30-47F9-B91A-CCAD3F0EDB2D}">
      <text>
        <r>
          <rPr>
            <sz val="11"/>
            <rFont val="Calibri"/>
            <family val="2"/>
            <charset val="238"/>
          </rPr>
          <t>SZV_F:FeladatSorszam</t>
        </r>
      </text>
    </comment>
    <comment ref="AY97" authorId="0" shapeId="0" xr:uid="{810431D0-83E2-4FF5-B5C7-09AFB785CCE2}">
      <text>
        <r>
          <rPr>
            <sz val="11"/>
            <rFont val="Calibri"/>
            <family val="2"/>
            <charset val="238"/>
          </rPr>
          <t>SZV_F:ISA</t>
        </r>
      </text>
    </comment>
    <comment ref="B98" authorId="0" shapeId="0" xr:uid="{168D67BC-831C-43DF-85E3-A25A62FD892B}">
      <text>
        <r>
          <rPr>
            <sz val="11"/>
            <rFont val="Calibri"/>
            <family val="2"/>
            <charset val="238"/>
          </rPr>
          <t>SZV_F:FontossagiSorrent</t>
        </r>
      </text>
    </comment>
    <comment ref="C98" authorId="0" shapeId="0" xr:uid="{A64A5B54-F544-4F78-AD48-9C156C2749F3}">
      <text>
        <r>
          <rPr>
            <sz val="11"/>
            <rFont val="Calibri"/>
            <family val="2"/>
            <charset val="238"/>
          </rPr>
          <t>SZV_F:FeladatKategoria</t>
        </r>
      </text>
    </comment>
    <comment ref="D98" authorId="0" shapeId="0" xr:uid="{A46631CB-5E55-4BA2-A9AE-49C1B4AF1A78}">
      <text>
        <r>
          <rPr>
            <sz val="11"/>
            <rFont val="Calibri"/>
            <family val="2"/>
            <charset val="238"/>
          </rPr>
          <t>SZV_F:FeladatMegnevezes</t>
        </r>
      </text>
    </comment>
    <comment ref="E98" authorId="0" shapeId="0" xr:uid="{5F8CA031-AA93-4B2C-98EE-8737608A7B2C}">
      <text>
        <r>
          <rPr>
            <sz val="11"/>
            <rFont val="Calibri"/>
            <family val="2"/>
            <charset val="238"/>
          </rPr>
          <t>SZV_F:ElviEngedelySzam</t>
        </r>
      </text>
    </comment>
    <comment ref="F98" authorId="0" shapeId="0" xr:uid="{29D85DE8-0DB6-47BD-9A87-C0AC9F0246B6}">
      <text>
        <r>
          <rPr>
            <sz val="11"/>
            <rFont val="Calibri"/>
            <family val="2"/>
            <charset val="238"/>
          </rPr>
          <t>SZV_F:VKR_Kod</t>
        </r>
      </text>
    </comment>
    <comment ref="G98" authorId="0" shapeId="0" xr:uid="{A5F7F112-30D4-477A-AD80-75A3F2901737}">
      <text>
        <r>
          <rPr>
            <sz val="11"/>
            <rFont val="Calibri"/>
            <family val="2"/>
            <charset val="238"/>
          </rPr>
          <t>SZV_F:VKR_Nev</t>
        </r>
      </text>
    </comment>
    <comment ref="H98" authorId="0" shapeId="0" xr:uid="{1DA57BF6-D88F-4419-BF37-C4DD15D6CC9D}">
      <text>
        <r>
          <rPr>
            <sz val="11"/>
            <rFont val="Calibri"/>
            <family val="2"/>
            <charset val="238"/>
          </rPr>
          <t>SZV_F:FeladatAzonosito</t>
        </r>
      </text>
    </comment>
    <comment ref="I98" authorId="0" shapeId="0" xr:uid="{865E2F8B-9733-45D5-98C0-4E95869F3940}">
      <text>
        <r>
          <rPr>
            <sz val="11"/>
            <rFont val="Calibri"/>
            <family val="2"/>
            <charset val="238"/>
          </rPr>
          <t>SZV_F:EllatasiTerulet</t>
        </r>
      </text>
    </comment>
    <comment ref="J98" authorId="0" shapeId="0" xr:uid="{6A0763F4-334D-4CD1-A76D-29EA7F746D9D}">
      <text>
        <r>
          <rPr>
            <sz val="11"/>
            <rFont val="Calibri"/>
            <family val="2"/>
            <charset val="238"/>
          </rPr>
          <t>SZV_F:EllatasertFelelos</t>
        </r>
      </text>
    </comment>
    <comment ref="K98" authorId="0" shapeId="0" xr:uid="{9900AA02-09A8-4105-B9FD-CF0EC4EDA02C}">
      <text>
        <r>
          <rPr>
            <sz val="11"/>
            <rFont val="Calibri"/>
            <family val="2"/>
            <charset val="238"/>
          </rPr>
          <t>SZV_F:TervezettNettoKoltseg</t>
        </r>
      </text>
    </comment>
    <comment ref="L98" authorId="0" shapeId="0" xr:uid="{58B32731-32B0-48DA-A6FB-18088FA88C16}">
      <text>
        <r>
          <rPr>
            <sz val="11"/>
            <rFont val="Calibri"/>
            <family val="2"/>
            <charset val="238"/>
          </rPr>
          <t>SZV_F:IdotartamKezdes</t>
        </r>
      </text>
    </comment>
    <comment ref="M98" authorId="0" shapeId="0" xr:uid="{D94F1AFE-B86A-41B3-A2C6-FFD6C8C30FAE}">
      <text>
        <r>
          <rPr>
            <sz val="11"/>
            <rFont val="Calibri"/>
            <family val="2"/>
            <charset val="238"/>
          </rPr>
          <t>SZV_F:IdotartamBefejezes</t>
        </r>
      </text>
    </comment>
    <comment ref="N98" authorId="0" shapeId="0" xr:uid="{768C73DF-9564-433E-BAAB-16E1A06D56D5}">
      <text>
        <r>
          <rPr>
            <sz val="11"/>
            <rFont val="Calibri"/>
            <family val="2"/>
            <charset val="238"/>
          </rPr>
          <t>SZV_F:NettoKoltsegUtem1</t>
        </r>
      </text>
    </comment>
    <comment ref="O98" authorId="0" shapeId="0" xr:uid="{6790C626-5B40-4C55-9FEB-6A0DC05B926F}">
      <text>
        <r>
          <rPr>
            <sz val="11"/>
            <rFont val="Calibri"/>
            <family val="2"/>
            <charset val="238"/>
          </rPr>
          <t>SZV_F:NettoKoltsegUtem2</t>
        </r>
      </text>
    </comment>
    <comment ref="P98" authorId="0" shapeId="0" xr:uid="{B919A351-A405-449C-B30E-A553FBE6B051}">
      <text>
        <r>
          <rPr>
            <sz val="11"/>
            <rFont val="Calibri"/>
            <family val="2"/>
            <charset val="238"/>
          </rPr>
          <t>SZV_F:EM_Melleklet2_KTG</t>
        </r>
      </text>
    </comment>
    <comment ref="R98" authorId="0" shapeId="0" xr:uid="{568A7FB8-D58D-4455-9B5B-DB452FC81D7D}">
      <text>
        <r>
          <rPr>
            <sz val="11"/>
            <rFont val="Calibri"/>
            <family val="2"/>
            <charset val="238"/>
          </rPr>
          <t>SZV_F:HDUtem1</t>
        </r>
      </text>
    </comment>
    <comment ref="S98" authorId="0" shapeId="0" xr:uid="{AFB95A71-4209-4884-80AF-E2C4EE2F3F4F}">
      <text>
        <r>
          <rPr>
            <sz val="11"/>
            <rFont val="Calibri"/>
            <family val="2"/>
            <charset val="238"/>
          </rPr>
          <t>SZV_F:ECSUtem1</t>
        </r>
      </text>
    </comment>
    <comment ref="T98" authorId="0" shapeId="0" xr:uid="{2587D30D-A7C2-4772-90DE-19EBB949FE21}">
      <text>
        <r>
          <rPr>
            <sz val="11"/>
            <rFont val="Calibri"/>
            <family val="2"/>
            <charset val="238"/>
          </rPr>
          <t>SZV_F:KFHUtem1</t>
        </r>
      </text>
    </comment>
    <comment ref="U98" authorId="0" shapeId="0" xr:uid="{8099E41B-8727-4B31-9504-F5A92976CECA}">
      <text>
        <r>
          <rPr>
            <sz val="11"/>
            <rFont val="Calibri"/>
            <family val="2"/>
            <charset val="238"/>
          </rPr>
          <t>SZV_F:Egyeb_SajatUtem1</t>
        </r>
      </text>
    </comment>
    <comment ref="V98" authorId="0" shapeId="0" xr:uid="{3845715C-74F1-48FF-AE9E-F48C79A10604}">
      <text>
        <r>
          <rPr>
            <sz val="11"/>
            <rFont val="Calibri"/>
            <family val="2"/>
            <charset val="238"/>
          </rPr>
          <t>SZV_F:DijUtem1</t>
        </r>
      </text>
    </comment>
    <comment ref="W98" authorId="0" shapeId="0" xr:uid="{260AA707-05B3-4B1B-BE90-31AF5CCB7E97}">
      <text>
        <r>
          <rPr>
            <sz val="11"/>
            <rFont val="Calibri"/>
            <family val="2"/>
            <charset val="238"/>
          </rPr>
          <t>SZV_F:EM_Melleklet1_Utem1</t>
        </r>
      </text>
    </comment>
    <comment ref="X98" authorId="0" shapeId="0" xr:uid="{55752CF3-97AC-47CD-963D-55C10F427766}">
      <text>
        <r>
          <rPr>
            <sz val="11"/>
            <rFont val="Calibri"/>
            <family val="2"/>
            <charset val="238"/>
          </rPr>
          <t>SZV_F:EgyebAllamiUtem1</t>
        </r>
      </text>
    </comment>
    <comment ref="Y98" authorId="0" shapeId="0" xr:uid="{26359B07-8849-4F15-8B10-7D5DBBE4B511}">
      <text>
        <r>
          <rPr>
            <sz val="11"/>
            <rFont val="Calibri"/>
            <family val="2"/>
            <charset val="238"/>
          </rPr>
          <t>SZV_F:OnkormanyzatiUtem1</t>
        </r>
      </text>
    </comment>
    <comment ref="Z98" authorId="0" shapeId="0" xr:uid="{01D57FCF-ECB0-4EA8-9767-B9DFBEB0C191}">
      <text>
        <r>
          <rPr>
            <sz val="11"/>
            <rFont val="Calibri"/>
            <family val="2"/>
            <charset val="238"/>
          </rPr>
          <t>SZV_F:EUUtem1</t>
        </r>
      </text>
    </comment>
    <comment ref="AA98" authorId="0" shapeId="0" xr:uid="{3A251B59-537B-404C-815B-4A3CFDEA0AC1}">
      <text>
        <r>
          <rPr>
            <sz val="11"/>
            <rFont val="Calibri"/>
            <family val="2"/>
            <charset val="238"/>
          </rPr>
          <t>SZV_F:EgyebUtem1</t>
        </r>
      </text>
    </comment>
    <comment ref="AB98" authorId="0" shapeId="0" xr:uid="{E840708A-2D27-422B-925A-53B5A1F02181}">
      <text>
        <r>
          <rPr>
            <sz val="11"/>
            <rFont val="Calibri"/>
            <family val="2"/>
            <charset val="238"/>
          </rPr>
          <t>SZV_F:HitelKotvenyUtem1</t>
        </r>
      </text>
    </comment>
    <comment ref="AC98" authorId="0" shapeId="0" xr:uid="{AD69B18B-CD94-4B44-B3A4-04D2E2BBAB3A}">
      <text>
        <r>
          <rPr>
            <sz val="11"/>
            <rFont val="Calibri"/>
            <family val="2"/>
            <charset val="238"/>
          </rPr>
          <t>SZV_F:OsszesenUtem1</t>
        </r>
      </text>
    </comment>
    <comment ref="AF98" authorId="0" shapeId="0" xr:uid="{D6E64232-3E4D-428C-9AE8-977E31E794D3}">
      <text>
        <r>
          <rPr>
            <sz val="11"/>
            <rFont val="Calibri"/>
            <family val="2"/>
            <charset val="238"/>
          </rPr>
          <t>SZV_F:HDUtem2</t>
        </r>
      </text>
    </comment>
    <comment ref="AG98" authorId="0" shapeId="0" xr:uid="{E5256E80-EBFC-4479-A2B9-C94B9117BFF9}">
      <text>
        <r>
          <rPr>
            <sz val="11"/>
            <rFont val="Calibri"/>
            <family val="2"/>
            <charset val="238"/>
          </rPr>
          <t>SZV_F:ECSUtem2</t>
        </r>
      </text>
    </comment>
    <comment ref="AH98" authorId="0" shapeId="0" xr:uid="{76B65898-DAA5-4866-AF00-BF8940312E3C}">
      <text>
        <r>
          <rPr>
            <sz val="11"/>
            <rFont val="Calibri"/>
            <family val="2"/>
            <charset val="238"/>
          </rPr>
          <t>SZV_F:KFHUtem2</t>
        </r>
      </text>
    </comment>
    <comment ref="AI98" authorId="0" shapeId="0" xr:uid="{58F42C26-A9F3-462B-B171-CBCC8939B497}">
      <text>
        <r>
          <rPr>
            <sz val="11"/>
            <rFont val="Calibri"/>
            <family val="2"/>
            <charset val="238"/>
          </rPr>
          <t>SZV_F:Egyeb_SajatUtem2</t>
        </r>
      </text>
    </comment>
    <comment ref="AJ98" authorId="0" shapeId="0" xr:uid="{5CC57659-B691-4637-BFAF-70BA4E2B2C7E}">
      <text>
        <r>
          <rPr>
            <sz val="11"/>
            <rFont val="Calibri"/>
            <family val="2"/>
            <charset val="238"/>
          </rPr>
          <t>SZV_F:DijUtem2</t>
        </r>
      </text>
    </comment>
    <comment ref="AK98" authorId="0" shapeId="0" xr:uid="{969F8033-3CEC-4D2C-9B90-84D421D8D3C9}">
      <text>
        <r>
          <rPr>
            <sz val="11"/>
            <rFont val="Calibri"/>
            <family val="2"/>
            <charset val="238"/>
          </rPr>
          <t>SZV_F:EM_Melleklet1_Utem2</t>
        </r>
      </text>
    </comment>
    <comment ref="AL98" authorId="0" shapeId="0" xr:uid="{38DBFC1F-B413-46FE-BB3F-FEDEB9406E82}">
      <text>
        <r>
          <rPr>
            <sz val="11"/>
            <rFont val="Calibri"/>
            <family val="2"/>
            <charset val="238"/>
          </rPr>
          <t>SZV_F:EgyebAllamiUtem2</t>
        </r>
      </text>
    </comment>
    <comment ref="AM98" authorId="0" shapeId="0" xr:uid="{1C7804F5-D0E0-4F52-A506-59FF356B78FB}">
      <text>
        <r>
          <rPr>
            <sz val="11"/>
            <rFont val="Calibri"/>
            <family val="2"/>
            <charset val="238"/>
          </rPr>
          <t>SZV_F:OnkormanyzatiUtem2</t>
        </r>
      </text>
    </comment>
    <comment ref="AN98" authorId="0" shapeId="0" xr:uid="{3BB19038-6AA7-4023-B0AE-37DACA1DCAD6}">
      <text>
        <r>
          <rPr>
            <sz val="11"/>
            <rFont val="Calibri"/>
            <family val="2"/>
            <charset val="238"/>
          </rPr>
          <t>SZV_F:EUUtem2</t>
        </r>
      </text>
    </comment>
    <comment ref="AO98" authorId="0" shapeId="0" xr:uid="{0F32DE52-CC53-4A06-A67C-0593ECE02509}">
      <text>
        <r>
          <rPr>
            <sz val="11"/>
            <rFont val="Calibri"/>
            <family val="2"/>
            <charset val="238"/>
          </rPr>
          <t>SZV_F:EgyebUtem2</t>
        </r>
      </text>
    </comment>
    <comment ref="AP98" authorId="0" shapeId="0" xr:uid="{0E8E79E9-8476-4AE4-8D12-4DE21B4EDC7E}">
      <text>
        <r>
          <rPr>
            <sz val="11"/>
            <rFont val="Calibri"/>
            <family val="2"/>
            <charset val="238"/>
          </rPr>
          <t>SZV_F:HitelKotvenyUtem2</t>
        </r>
      </text>
    </comment>
    <comment ref="AQ98" authorId="0" shapeId="0" xr:uid="{1F6D405F-29F0-41A1-8A3E-16373F949458}">
      <text>
        <r>
          <rPr>
            <sz val="11"/>
            <rFont val="Calibri"/>
            <family val="2"/>
            <charset val="238"/>
          </rPr>
          <t>SZV_F:OsszesenUtem2</t>
        </r>
      </text>
    </comment>
    <comment ref="AR98" authorId="0" shapeId="0" xr:uid="{B75F36C2-8518-4229-8F1C-56DB1E6AAA61}">
      <text>
        <r>
          <rPr>
            <sz val="11"/>
            <rFont val="Calibri"/>
            <family val="2"/>
            <charset val="238"/>
          </rPr>
          <t>SZV_F:ForrashianyUtem2</t>
        </r>
      </text>
    </comment>
    <comment ref="AU98" authorId="0" shapeId="0" xr:uid="{864D9920-7D6A-48B9-9B7F-82D609CFB53D}">
      <text>
        <r>
          <rPr>
            <sz val="11"/>
            <rFont val="Calibri"/>
            <family val="2"/>
            <charset val="238"/>
          </rPr>
          <t>SZV_F:Indokolas</t>
        </r>
      </text>
    </comment>
    <comment ref="AV98" authorId="0" shapeId="0" xr:uid="{54F1A40E-5023-4FEE-9471-376E6FBA8727}">
      <text>
        <r>
          <rPr>
            <sz val="11"/>
            <rFont val="Calibri"/>
            <family val="2"/>
            <charset val="238"/>
          </rPr>
          <t>SZV_F:Megjegyzes</t>
        </r>
      </text>
    </comment>
    <comment ref="AW98" authorId="0" shapeId="0" xr:uid="{5B4E1A21-8449-4B89-B88C-7415A710D405}">
      <text>
        <r>
          <rPr>
            <sz val="11"/>
            <rFont val="Calibri"/>
            <family val="2"/>
            <charset val="238"/>
          </rPr>
          <t>SZV_F:FeladatSorszam</t>
        </r>
      </text>
    </comment>
    <comment ref="AY98" authorId="0" shapeId="0" xr:uid="{83536DDA-249F-434B-B787-B9127FAB8AAD}">
      <text>
        <r>
          <rPr>
            <sz val="11"/>
            <rFont val="Calibri"/>
            <family val="2"/>
            <charset val="238"/>
          </rPr>
          <t>SZV_F:ISA</t>
        </r>
      </text>
    </comment>
    <comment ref="B99" authorId="0" shapeId="0" xr:uid="{AC9973DA-FA7E-40A5-AE29-23934A4BD608}">
      <text>
        <r>
          <rPr>
            <sz val="11"/>
            <rFont val="Calibri"/>
            <family val="2"/>
            <charset val="238"/>
          </rPr>
          <t>SZV_F:FontossagiSorrent</t>
        </r>
      </text>
    </comment>
    <comment ref="C99" authorId="0" shapeId="0" xr:uid="{307D49C1-9971-4887-9E28-C63303901B80}">
      <text>
        <r>
          <rPr>
            <sz val="11"/>
            <rFont val="Calibri"/>
            <family val="2"/>
            <charset val="238"/>
          </rPr>
          <t>SZV_F:FeladatKategoria</t>
        </r>
      </text>
    </comment>
    <comment ref="D99" authorId="0" shapeId="0" xr:uid="{4D6A4E37-8FC2-4BE1-BC63-E39D630C8B86}">
      <text>
        <r>
          <rPr>
            <sz val="11"/>
            <rFont val="Calibri"/>
            <family val="2"/>
            <charset val="238"/>
          </rPr>
          <t>SZV_F:FeladatMegnevezes</t>
        </r>
      </text>
    </comment>
    <comment ref="E99" authorId="0" shapeId="0" xr:uid="{595F23EE-2B23-4BA1-9A64-2F0D5D1F084F}">
      <text>
        <r>
          <rPr>
            <sz val="11"/>
            <rFont val="Calibri"/>
            <family val="2"/>
            <charset val="238"/>
          </rPr>
          <t>SZV_F:ElviEngedelySzam</t>
        </r>
      </text>
    </comment>
    <comment ref="F99" authorId="0" shapeId="0" xr:uid="{89D17141-33CE-42FB-93BC-C85821D15AF5}">
      <text>
        <r>
          <rPr>
            <sz val="11"/>
            <rFont val="Calibri"/>
            <family val="2"/>
            <charset val="238"/>
          </rPr>
          <t>SZV_F:VKR_Kod</t>
        </r>
      </text>
    </comment>
    <comment ref="G99" authorId="0" shapeId="0" xr:uid="{F57335DD-2511-4970-859B-13CF0849E7EC}">
      <text>
        <r>
          <rPr>
            <sz val="11"/>
            <rFont val="Calibri"/>
            <family val="2"/>
            <charset val="238"/>
          </rPr>
          <t>SZV_F:VKR_Nev</t>
        </r>
      </text>
    </comment>
    <comment ref="H99" authorId="0" shapeId="0" xr:uid="{45A99ED9-2D39-469C-9A8E-844DDD5060D9}">
      <text>
        <r>
          <rPr>
            <sz val="11"/>
            <rFont val="Calibri"/>
            <family val="2"/>
            <charset val="238"/>
          </rPr>
          <t>SZV_F:FeladatAzonosito</t>
        </r>
      </text>
    </comment>
    <comment ref="I99" authorId="0" shapeId="0" xr:uid="{8FD19639-6EA9-4C39-86F4-6B9E152164A4}">
      <text>
        <r>
          <rPr>
            <sz val="11"/>
            <rFont val="Calibri"/>
            <family val="2"/>
            <charset val="238"/>
          </rPr>
          <t>SZV_F:EllatasiTerulet</t>
        </r>
      </text>
    </comment>
    <comment ref="J99" authorId="0" shapeId="0" xr:uid="{1243A6E9-F1A3-41E4-AE88-CFEA6D88CBDA}">
      <text>
        <r>
          <rPr>
            <sz val="11"/>
            <rFont val="Calibri"/>
            <family val="2"/>
            <charset val="238"/>
          </rPr>
          <t>SZV_F:EllatasertFelelos</t>
        </r>
      </text>
    </comment>
    <comment ref="K99" authorId="0" shapeId="0" xr:uid="{828880F3-4F94-4FEB-8770-DCB5978ABE4E}">
      <text>
        <r>
          <rPr>
            <sz val="11"/>
            <rFont val="Calibri"/>
            <family val="2"/>
            <charset val="238"/>
          </rPr>
          <t>SZV_F:TervezettNettoKoltseg</t>
        </r>
      </text>
    </comment>
    <comment ref="L99" authorId="0" shapeId="0" xr:uid="{E929F865-9E70-40D8-8666-27BA05829118}">
      <text>
        <r>
          <rPr>
            <sz val="11"/>
            <rFont val="Calibri"/>
            <family val="2"/>
            <charset val="238"/>
          </rPr>
          <t>SZV_F:IdotartamKezdes</t>
        </r>
      </text>
    </comment>
    <comment ref="M99" authorId="0" shapeId="0" xr:uid="{82005B13-C817-4282-9EBA-4892CD946C0D}">
      <text>
        <r>
          <rPr>
            <sz val="11"/>
            <rFont val="Calibri"/>
            <family val="2"/>
            <charset val="238"/>
          </rPr>
          <t>SZV_F:IdotartamBefejezes</t>
        </r>
      </text>
    </comment>
    <comment ref="N99" authorId="0" shapeId="0" xr:uid="{9F288442-8443-4FBD-A536-5D731C5F0F83}">
      <text>
        <r>
          <rPr>
            <sz val="11"/>
            <rFont val="Calibri"/>
            <family val="2"/>
            <charset val="238"/>
          </rPr>
          <t>SZV_F:NettoKoltsegUtem1</t>
        </r>
      </text>
    </comment>
    <comment ref="O99" authorId="0" shapeId="0" xr:uid="{A322BD25-7D4A-4547-A456-6104549F77A5}">
      <text>
        <r>
          <rPr>
            <sz val="11"/>
            <rFont val="Calibri"/>
            <family val="2"/>
            <charset val="238"/>
          </rPr>
          <t>SZV_F:NettoKoltsegUtem2</t>
        </r>
      </text>
    </comment>
    <comment ref="P99" authorId="0" shapeId="0" xr:uid="{9D9B9A41-3C62-4208-99E4-1451B324193D}">
      <text>
        <r>
          <rPr>
            <sz val="11"/>
            <rFont val="Calibri"/>
            <family val="2"/>
            <charset val="238"/>
          </rPr>
          <t>SZV_F:EM_Melleklet2_KTG</t>
        </r>
      </text>
    </comment>
    <comment ref="R99" authorId="0" shapeId="0" xr:uid="{000C38AA-808A-427A-8FB8-01A4B90D1726}">
      <text>
        <r>
          <rPr>
            <sz val="11"/>
            <rFont val="Calibri"/>
            <family val="2"/>
            <charset val="238"/>
          </rPr>
          <t>SZV_F:HDUtem1</t>
        </r>
      </text>
    </comment>
    <comment ref="S99" authorId="0" shapeId="0" xr:uid="{EF126BE1-D218-4AE4-8470-D41A48BF594A}">
      <text>
        <r>
          <rPr>
            <sz val="11"/>
            <rFont val="Calibri"/>
            <family val="2"/>
            <charset val="238"/>
          </rPr>
          <t>SZV_F:ECSUtem1</t>
        </r>
      </text>
    </comment>
    <comment ref="T99" authorId="0" shapeId="0" xr:uid="{0FBC37AF-AE7B-4910-B0C7-58F79C30CBF7}">
      <text>
        <r>
          <rPr>
            <sz val="11"/>
            <rFont val="Calibri"/>
            <family val="2"/>
            <charset val="238"/>
          </rPr>
          <t>SZV_F:KFHUtem1</t>
        </r>
      </text>
    </comment>
    <comment ref="U99" authorId="0" shapeId="0" xr:uid="{FEBC8C6F-9594-417A-9CB9-5A0BCB192C51}">
      <text>
        <r>
          <rPr>
            <sz val="11"/>
            <rFont val="Calibri"/>
            <family val="2"/>
            <charset val="238"/>
          </rPr>
          <t>SZV_F:Egyeb_SajatUtem1</t>
        </r>
      </text>
    </comment>
    <comment ref="V99" authorId="0" shapeId="0" xr:uid="{122DB22A-E1CA-42B5-89D2-3FE8527F56FC}">
      <text>
        <r>
          <rPr>
            <sz val="11"/>
            <rFont val="Calibri"/>
            <family val="2"/>
            <charset val="238"/>
          </rPr>
          <t>SZV_F:DijUtem1</t>
        </r>
      </text>
    </comment>
    <comment ref="W99" authorId="0" shapeId="0" xr:uid="{FA170526-CF55-4CEB-8A93-428BF812550F}">
      <text>
        <r>
          <rPr>
            <sz val="11"/>
            <rFont val="Calibri"/>
            <family val="2"/>
            <charset val="238"/>
          </rPr>
          <t>SZV_F:EM_Melleklet1_Utem1</t>
        </r>
      </text>
    </comment>
    <comment ref="X99" authorId="0" shapeId="0" xr:uid="{55166BBC-E1D7-4240-B5D2-1E2646E5C697}">
      <text>
        <r>
          <rPr>
            <sz val="11"/>
            <rFont val="Calibri"/>
            <family val="2"/>
            <charset val="238"/>
          </rPr>
          <t>SZV_F:EgyebAllamiUtem1</t>
        </r>
      </text>
    </comment>
    <comment ref="Y99" authorId="0" shapeId="0" xr:uid="{452804EE-8C3A-4550-AA0C-2953C11292A9}">
      <text>
        <r>
          <rPr>
            <sz val="11"/>
            <rFont val="Calibri"/>
            <family val="2"/>
            <charset val="238"/>
          </rPr>
          <t>SZV_F:OnkormanyzatiUtem1</t>
        </r>
      </text>
    </comment>
    <comment ref="Z99" authorId="0" shapeId="0" xr:uid="{C4DFEF13-C0EC-4ACF-BE60-9D17CFFEC1E9}">
      <text>
        <r>
          <rPr>
            <sz val="11"/>
            <rFont val="Calibri"/>
            <family val="2"/>
            <charset val="238"/>
          </rPr>
          <t>SZV_F:EUUtem1</t>
        </r>
      </text>
    </comment>
    <comment ref="AA99" authorId="0" shapeId="0" xr:uid="{DC75CA3E-BA62-4E4E-BE17-67E9B3BC74DA}">
      <text>
        <r>
          <rPr>
            <sz val="11"/>
            <rFont val="Calibri"/>
            <family val="2"/>
            <charset val="238"/>
          </rPr>
          <t>SZV_F:EgyebUtem1</t>
        </r>
      </text>
    </comment>
    <comment ref="AB99" authorId="0" shapeId="0" xr:uid="{F056E733-E57A-43A0-A867-DDDD5AC662E4}">
      <text>
        <r>
          <rPr>
            <sz val="11"/>
            <rFont val="Calibri"/>
            <family val="2"/>
            <charset val="238"/>
          </rPr>
          <t>SZV_F:HitelKotvenyUtem1</t>
        </r>
      </text>
    </comment>
    <comment ref="AC99" authorId="0" shapeId="0" xr:uid="{0D9056CE-4218-4485-A55D-390581D1420C}">
      <text>
        <r>
          <rPr>
            <sz val="11"/>
            <rFont val="Calibri"/>
            <family val="2"/>
            <charset val="238"/>
          </rPr>
          <t>SZV_F:OsszesenUtem1</t>
        </r>
      </text>
    </comment>
    <comment ref="AF99" authorId="0" shapeId="0" xr:uid="{9BCC1B72-CA8A-42A7-8E59-4D765448A0B9}">
      <text>
        <r>
          <rPr>
            <sz val="11"/>
            <rFont val="Calibri"/>
            <family val="2"/>
            <charset val="238"/>
          </rPr>
          <t>SZV_F:HDUtem2</t>
        </r>
      </text>
    </comment>
    <comment ref="AG99" authorId="0" shapeId="0" xr:uid="{CF2D82F2-E6F0-40C6-ADE9-3A8322B1356B}">
      <text>
        <r>
          <rPr>
            <sz val="11"/>
            <rFont val="Calibri"/>
            <family val="2"/>
            <charset val="238"/>
          </rPr>
          <t>SZV_F:ECSUtem2</t>
        </r>
      </text>
    </comment>
    <comment ref="AH99" authorId="0" shapeId="0" xr:uid="{668BFB79-612B-400D-88BB-2610FD365D78}">
      <text>
        <r>
          <rPr>
            <sz val="11"/>
            <rFont val="Calibri"/>
            <family val="2"/>
            <charset val="238"/>
          </rPr>
          <t>SZV_F:KFHUtem2</t>
        </r>
      </text>
    </comment>
    <comment ref="AI99" authorId="0" shapeId="0" xr:uid="{88A4DED5-CE37-4091-A621-A7F7DAA106C8}">
      <text>
        <r>
          <rPr>
            <sz val="11"/>
            <rFont val="Calibri"/>
            <family val="2"/>
            <charset val="238"/>
          </rPr>
          <t>SZV_F:Egyeb_SajatUtem2</t>
        </r>
      </text>
    </comment>
    <comment ref="AJ99" authorId="0" shapeId="0" xr:uid="{E052B8E0-4089-40FC-86E6-FA844F2C7D19}">
      <text>
        <r>
          <rPr>
            <sz val="11"/>
            <rFont val="Calibri"/>
            <family val="2"/>
            <charset val="238"/>
          </rPr>
          <t>SZV_F:DijUtem2</t>
        </r>
      </text>
    </comment>
    <comment ref="AK99" authorId="0" shapeId="0" xr:uid="{4241F83E-B9FD-4D92-BCE2-20A7E288590A}">
      <text>
        <r>
          <rPr>
            <sz val="11"/>
            <rFont val="Calibri"/>
            <family val="2"/>
            <charset val="238"/>
          </rPr>
          <t>SZV_F:EM_Melleklet1_Utem2</t>
        </r>
      </text>
    </comment>
    <comment ref="AL99" authorId="0" shapeId="0" xr:uid="{02BE502A-10B9-4635-90B5-2D733B7DE441}">
      <text>
        <r>
          <rPr>
            <sz val="11"/>
            <rFont val="Calibri"/>
            <family val="2"/>
            <charset val="238"/>
          </rPr>
          <t>SZV_F:EgyebAllamiUtem2</t>
        </r>
      </text>
    </comment>
    <comment ref="AM99" authorId="0" shapeId="0" xr:uid="{53C73082-F0A8-402E-9143-BC0CCB851EE4}">
      <text>
        <r>
          <rPr>
            <sz val="11"/>
            <rFont val="Calibri"/>
            <family val="2"/>
            <charset val="238"/>
          </rPr>
          <t>SZV_F:OnkormanyzatiUtem2</t>
        </r>
      </text>
    </comment>
    <comment ref="AN99" authorId="0" shapeId="0" xr:uid="{FD4D9F69-F4D8-40A2-AC12-36CE408FA0B9}">
      <text>
        <r>
          <rPr>
            <sz val="11"/>
            <rFont val="Calibri"/>
            <family val="2"/>
            <charset val="238"/>
          </rPr>
          <t>SZV_F:EUUtem2</t>
        </r>
      </text>
    </comment>
    <comment ref="AO99" authorId="0" shapeId="0" xr:uid="{3B9AFB71-FC0B-430E-A259-61E49B348D4C}">
      <text>
        <r>
          <rPr>
            <sz val="11"/>
            <rFont val="Calibri"/>
            <family val="2"/>
            <charset val="238"/>
          </rPr>
          <t>SZV_F:EgyebUtem2</t>
        </r>
      </text>
    </comment>
    <comment ref="AP99" authorId="0" shapeId="0" xr:uid="{A9547ACD-6458-4C1F-B6A4-2AB132FB5A76}">
      <text>
        <r>
          <rPr>
            <sz val="11"/>
            <rFont val="Calibri"/>
            <family val="2"/>
            <charset val="238"/>
          </rPr>
          <t>SZV_F:HitelKotvenyUtem2</t>
        </r>
      </text>
    </comment>
    <comment ref="AQ99" authorId="0" shapeId="0" xr:uid="{6021E829-A799-4BF9-8373-5599F22EE324}">
      <text>
        <r>
          <rPr>
            <sz val="11"/>
            <rFont val="Calibri"/>
            <family val="2"/>
            <charset val="238"/>
          </rPr>
          <t>SZV_F:OsszesenUtem2</t>
        </r>
      </text>
    </comment>
    <comment ref="AR99" authorId="0" shapeId="0" xr:uid="{A01DD04C-0E3C-407E-BE31-6DF350A7A622}">
      <text>
        <r>
          <rPr>
            <sz val="11"/>
            <rFont val="Calibri"/>
            <family val="2"/>
            <charset val="238"/>
          </rPr>
          <t>SZV_F:ForrashianyUtem2</t>
        </r>
      </text>
    </comment>
    <comment ref="AU99" authorId="0" shapeId="0" xr:uid="{86237447-4BC6-4D58-B306-9235073172D2}">
      <text>
        <r>
          <rPr>
            <sz val="11"/>
            <rFont val="Calibri"/>
            <family val="2"/>
            <charset val="238"/>
          </rPr>
          <t>SZV_F:Indokolas</t>
        </r>
      </text>
    </comment>
    <comment ref="AV99" authorId="0" shapeId="0" xr:uid="{CC9B6A28-8463-405C-B433-82C40CF0EF6F}">
      <text>
        <r>
          <rPr>
            <sz val="11"/>
            <rFont val="Calibri"/>
            <family val="2"/>
            <charset val="238"/>
          </rPr>
          <t>SZV_F:Megjegyzes</t>
        </r>
      </text>
    </comment>
    <comment ref="AW99" authorId="0" shapeId="0" xr:uid="{E00DE812-8F37-44BB-A2C0-0893A4464266}">
      <text>
        <r>
          <rPr>
            <sz val="11"/>
            <rFont val="Calibri"/>
            <family val="2"/>
            <charset val="238"/>
          </rPr>
          <t>SZV_F:FeladatSorszam</t>
        </r>
      </text>
    </comment>
    <comment ref="AY99" authorId="0" shapeId="0" xr:uid="{8620517F-D385-41A8-BAA7-5237EA100517}">
      <text>
        <r>
          <rPr>
            <sz val="11"/>
            <rFont val="Calibri"/>
            <family val="2"/>
            <charset val="238"/>
          </rPr>
          <t>SZV_F:ISA</t>
        </r>
      </text>
    </comment>
    <comment ref="B100" authorId="0" shapeId="0" xr:uid="{E4C86E70-0FE2-4088-ABDD-A1543CA16EBD}">
      <text>
        <r>
          <rPr>
            <sz val="11"/>
            <rFont val="Calibri"/>
            <family val="2"/>
            <charset val="238"/>
          </rPr>
          <t>SZV_F:FontossagiSorrent</t>
        </r>
      </text>
    </comment>
    <comment ref="C100" authorId="0" shapeId="0" xr:uid="{7121E7FE-72B5-421B-A86B-F0B18DB2E5B6}">
      <text>
        <r>
          <rPr>
            <sz val="11"/>
            <rFont val="Calibri"/>
            <family val="2"/>
            <charset val="238"/>
          </rPr>
          <t>SZV_F:FeladatKategoria</t>
        </r>
      </text>
    </comment>
    <comment ref="D100" authorId="0" shapeId="0" xr:uid="{67904452-85C9-4566-8924-0ED23C4A1FD0}">
      <text>
        <r>
          <rPr>
            <sz val="11"/>
            <rFont val="Calibri"/>
            <family val="2"/>
            <charset val="238"/>
          </rPr>
          <t>SZV_F:FeladatMegnevezes</t>
        </r>
      </text>
    </comment>
    <comment ref="E100" authorId="0" shapeId="0" xr:uid="{F3A2B01B-44A4-4257-97A9-335E71EFB6C5}">
      <text>
        <r>
          <rPr>
            <sz val="11"/>
            <rFont val="Calibri"/>
            <family val="2"/>
            <charset val="238"/>
          </rPr>
          <t>SZV_F:ElviEngedelySzam</t>
        </r>
      </text>
    </comment>
    <comment ref="F100" authorId="0" shapeId="0" xr:uid="{8661CFB4-3624-4BDD-866B-61759AE594AD}">
      <text>
        <r>
          <rPr>
            <sz val="11"/>
            <rFont val="Calibri"/>
            <family val="2"/>
            <charset val="238"/>
          </rPr>
          <t>SZV_F:VKR_Kod</t>
        </r>
      </text>
    </comment>
    <comment ref="G100" authorId="0" shapeId="0" xr:uid="{BB7063A9-09BE-4668-B92E-066B570A6FFC}">
      <text>
        <r>
          <rPr>
            <sz val="11"/>
            <rFont val="Calibri"/>
            <family val="2"/>
            <charset val="238"/>
          </rPr>
          <t>SZV_F:VKR_Nev</t>
        </r>
      </text>
    </comment>
    <comment ref="H100" authorId="0" shapeId="0" xr:uid="{B5A5B7DC-7D7A-4652-8F65-BD67F78394A2}">
      <text>
        <r>
          <rPr>
            <sz val="11"/>
            <rFont val="Calibri"/>
            <family val="2"/>
            <charset val="238"/>
          </rPr>
          <t>SZV_F:FeladatAzonosito</t>
        </r>
      </text>
    </comment>
    <comment ref="I100" authorId="0" shapeId="0" xr:uid="{57FBAF92-B29C-466A-A212-9D5569905FB8}">
      <text>
        <r>
          <rPr>
            <sz val="11"/>
            <rFont val="Calibri"/>
            <family val="2"/>
            <charset val="238"/>
          </rPr>
          <t>SZV_F:EllatasiTerulet</t>
        </r>
      </text>
    </comment>
    <comment ref="J100" authorId="0" shapeId="0" xr:uid="{60387D17-52B9-4ADC-B5F5-19016171AF6E}">
      <text>
        <r>
          <rPr>
            <sz val="11"/>
            <rFont val="Calibri"/>
            <family val="2"/>
            <charset val="238"/>
          </rPr>
          <t>SZV_F:EllatasertFelelos</t>
        </r>
      </text>
    </comment>
    <comment ref="K100" authorId="0" shapeId="0" xr:uid="{4DEBEB0E-B5F8-4B65-8357-D1C9E2065FAE}">
      <text>
        <r>
          <rPr>
            <sz val="11"/>
            <rFont val="Calibri"/>
            <family val="2"/>
            <charset val="238"/>
          </rPr>
          <t>SZV_F:TervezettNettoKoltseg</t>
        </r>
      </text>
    </comment>
    <comment ref="L100" authorId="0" shapeId="0" xr:uid="{3B3A0901-DC27-4500-93F6-BF64BF235371}">
      <text>
        <r>
          <rPr>
            <sz val="11"/>
            <rFont val="Calibri"/>
            <family val="2"/>
            <charset val="238"/>
          </rPr>
          <t>SZV_F:IdotartamKezdes</t>
        </r>
      </text>
    </comment>
    <comment ref="M100" authorId="0" shapeId="0" xr:uid="{7C9CB72F-BEA3-4016-82CD-655B783DE883}">
      <text>
        <r>
          <rPr>
            <sz val="11"/>
            <rFont val="Calibri"/>
            <family val="2"/>
            <charset val="238"/>
          </rPr>
          <t>SZV_F:IdotartamBefejezes</t>
        </r>
      </text>
    </comment>
    <comment ref="N100" authorId="0" shapeId="0" xr:uid="{F61C85D3-EB75-4864-B42F-ACCEEBF60FD4}">
      <text>
        <r>
          <rPr>
            <sz val="11"/>
            <rFont val="Calibri"/>
            <family val="2"/>
            <charset val="238"/>
          </rPr>
          <t>SZV_F:NettoKoltsegUtem1</t>
        </r>
      </text>
    </comment>
    <comment ref="O100" authorId="0" shapeId="0" xr:uid="{2FCA24FD-B09B-403E-8542-E0E216980186}">
      <text>
        <r>
          <rPr>
            <sz val="11"/>
            <rFont val="Calibri"/>
            <family val="2"/>
            <charset val="238"/>
          </rPr>
          <t>SZV_F:NettoKoltsegUtem2</t>
        </r>
      </text>
    </comment>
    <comment ref="P100" authorId="0" shapeId="0" xr:uid="{576E2CE0-E857-4A6B-8E0C-4B214F950D2E}">
      <text>
        <r>
          <rPr>
            <sz val="11"/>
            <rFont val="Calibri"/>
            <family val="2"/>
            <charset val="238"/>
          </rPr>
          <t>SZV_F:EM_Melleklet2_KTG</t>
        </r>
      </text>
    </comment>
    <comment ref="R100" authorId="0" shapeId="0" xr:uid="{51A0161F-A5A3-410D-A8D9-0A96E36F1D75}">
      <text>
        <r>
          <rPr>
            <sz val="11"/>
            <rFont val="Calibri"/>
            <family val="2"/>
            <charset val="238"/>
          </rPr>
          <t>SZV_F:HDUtem1</t>
        </r>
      </text>
    </comment>
    <comment ref="S100" authorId="0" shapeId="0" xr:uid="{31E05E40-94F8-4AFF-83B1-577FA88ED9C8}">
      <text>
        <r>
          <rPr>
            <sz val="11"/>
            <rFont val="Calibri"/>
            <family val="2"/>
            <charset val="238"/>
          </rPr>
          <t>SZV_F:ECSUtem1</t>
        </r>
      </text>
    </comment>
    <comment ref="T100" authorId="0" shapeId="0" xr:uid="{7524AAD6-4FCA-4E52-90C4-956013EB45FF}">
      <text>
        <r>
          <rPr>
            <sz val="11"/>
            <rFont val="Calibri"/>
            <family val="2"/>
            <charset val="238"/>
          </rPr>
          <t>SZV_F:KFHUtem1</t>
        </r>
      </text>
    </comment>
    <comment ref="U100" authorId="0" shapeId="0" xr:uid="{83659158-48F1-421A-9F89-2D93EFBBDB12}">
      <text>
        <r>
          <rPr>
            <sz val="11"/>
            <rFont val="Calibri"/>
            <family val="2"/>
            <charset val="238"/>
          </rPr>
          <t>SZV_F:Egyeb_SajatUtem1</t>
        </r>
      </text>
    </comment>
    <comment ref="V100" authorId="0" shapeId="0" xr:uid="{9B9A43D4-3851-4DAC-ACC7-4C37E4BBFD31}">
      <text>
        <r>
          <rPr>
            <sz val="11"/>
            <rFont val="Calibri"/>
            <family val="2"/>
            <charset val="238"/>
          </rPr>
          <t>SZV_F:DijUtem1</t>
        </r>
      </text>
    </comment>
    <comment ref="W100" authorId="0" shapeId="0" xr:uid="{8C53C580-41A9-419E-AE05-74E4BCA0928B}">
      <text>
        <r>
          <rPr>
            <sz val="11"/>
            <rFont val="Calibri"/>
            <family val="2"/>
            <charset val="238"/>
          </rPr>
          <t>SZV_F:EM_Melleklet1_Utem1</t>
        </r>
      </text>
    </comment>
    <comment ref="X100" authorId="0" shapeId="0" xr:uid="{1290F664-C61D-4FC7-B622-16FA7D69E253}">
      <text>
        <r>
          <rPr>
            <sz val="11"/>
            <rFont val="Calibri"/>
            <family val="2"/>
            <charset val="238"/>
          </rPr>
          <t>SZV_F:EgyebAllamiUtem1</t>
        </r>
      </text>
    </comment>
    <comment ref="Y100" authorId="0" shapeId="0" xr:uid="{B9F3C6CE-4BB9-406B-A64F-57E326366227}">
      <text>
        <r>
          <rPr>
            <sz val="11"/>
            <rFont val="Calibri"/>
            <family val="2"/>
            <charset val="238"/>
          </rPr>
          <t>SZV_F:OnkormanyzatiUtem1</t>
        </r>
      </text>
    </comment>
    <comment ref="Z100" authorId="0" shapeId="0" xr:uid="{A17941E0-41AA-43D8-9C4B-826520028F72}">
      <text>
        <r>
          <rPr>
            <sz val="11"/>
            <rFont val="Calibri"/>
            <family val="2"/>
            <charset val="238"/>
          </rPr>
          <t>SZV_F:EUUtem1</t>
        </r>
      </text>
    </comment>
    <comment ref="AA100" authorId="0" shapeId="0" xr:uid="{30E3A348-E870-4048-9052-7271CD28138A}">
      <text>
        <r>
          <rPr>
            <sz val="11"/>
            <rFont val="Calibri"/>
            <family val="2"/>
            <charset val="238"/>
          </rPr>
          <t>SZV_F:EgyebUtem1</t>
        </r>
      </text>
    </comment>
    <comment ref="AB100" authorId="0" shapeId="0" xr:uid="{5D20CC01-B46A-4682-AE24-7780A573A628}">
      <text>
        <r>
          <rPr>
            <sz val="11"/>
            <rFont val="Calibri"/>
            <family val="2"/>
            <charset val="238"/>
          </rPr>
          <t>SZV_F:HitelKotvenyUtem1</t>
        </r>
      </text>
    </comment>
    <comment ref="AC100" authorId="0" shapeId="0" xr:uid="{660E50E8-D514-4C61-9C77-50CA04C62A80}">
      <text>
        <r>
          <rPr>
            <sz val="11"/>
            <rFont val="Calibri"/>
            <family val="2"/>
            <charset val="238"/>
          </rPr>
          <t>SZV_F:OsszesenUtem1</t>
        </r>
      </text>
    </comment>
    <comment ref="AF100" authorId="0" shapeId="0" xr:uid="{8E0EFB87-A28B-46D3-AA6E-FBAC54FA51FE}">
      <text>
        <r>
          <rPr>
            <sz val="11"/>
            <rFont val="Calibri"/>
            <family val="2"/>
            <charset val="238"/>
          </rPr>
          <t>SZV_F:HDUtem2</t>
        </r>
      </text>
    </comment>
    <comment ref="AG100" authorId="0" shapeId="0" xr:uid="{2935D545-C724-45DB-88F8-0DDC53C568DF}">
      <text>
        <r>
          <rPr>
            <sz val="11"/>
            <rFont val="Calibri"/>
            <family val="2"/>
            <charset val="238"/>
          </rPr>
          <t>SZV_F:ECSUtem2</t>
        </r>
      </text>
    </comment>
    <comment ref="AH100" authorId="0" shapeId="0" xr:uid="{09CFD2CF-EC53-4313-9DE1-7641001C1BA8}">
      <text>
        <r>
          <rPr>
            <sz val="11"/>
            <rFont val="Calibri"/>
            <family val="2"/>
            <charset val="238"/>
          </rPr>
          <t>SZV_F:KFHUtem2</t>
        </r>
      </text>
    </comment>
    <comment ref="AI100" authorId="0" shapeId="0" xr:uid="{1FDCF06B-4F0F-4EE5-9593-3E7DC97E2035}">
      <text>
        <r>
          <rPr>
            <sz val="11"/>
            <rFont val="Calibri"/>
            <family val="2"/>
            <charset val="238"/>
          </rPr>
          <t>SZV_F:Egyeb_SajatUtem2</t>
        </r>
      </text>
    </comment>
    <comment ref="AJ100" authorId="0" shapeId="0" xr:uid="{70335D5C-B95F-4CB7-BE97-225F03997E45}">
      <text>
        <r>
          <rPr>
            <sz val="11"/>
            <rFont val="Calibri"/>
            <family val="2"/>
            <charset val="238"/>
          </rPr>
          <t>SZV_F:DijUtem2</t>
        </r>
      </text>
    </comment>
    <comment ref="AK100" authorId="0" shapeId="0" xr:uid="{796EC681-0939-4C7E-99FE-CCB00B6E2943}">
      <text>
        <r>
          <rPr>
            <sz val="11"/>
            <rFont val="Calibri"/>
            <family val="2"/>
            <charset val="238"/>
          </rPr>
          <t>SZV_F:EM_Melleklet1_Utem2</t>
        </r>
      </text>
    </comment>
    <comment ref="AL100" authorId="0" shapeId="0" xr:uid="{3D93CB4E-4CB6-46D1-83C6-EFCF70E2FC22}">
      <text>
        <r>
          <rPr>
            <sz val="11"/>
            <rFont val="Calibri"/>
            <family val="2"/>
            <charset val="238"/>
          </rPr>
          <t>SZV_F:EgyebAllamiUtem2</t>
        </r>
      </text>
    </comment>
    <comment ref="AM100" authorId="0" shapeId="0" xr:uid="{C80702E2-6546-4F5A-B415-84492DACD201}">
      <text>
        <r>
          <rPr>
            <sz val="11"/>
            <rFont val="Calibri"/>
            <family val="2"/>
            <charset val="238"/>
          </rPr>
          <t>SZV_F:OnkormanyzatiUtem2</t>
        </r>
      </text>
    </comment>
    <comment ref="AN100" authorId="0" shapeId="0" xr:uid="{9327319A-B437-4F6E-A36A-7BFA41CC976F}">
      <text>
        <r>
          <rPr>
            <sz val="11"/>
            <rFont val="Calibri"/>
            <family val="2"/>
            <charset val="238"/>
          </rPr>
          <t>SZV_F:EUUtem2</t>
        </r>
      </text>
    </comment>
    <comment ref="AO100" authorId="0" shapeId="0" xr:uid="{67624C22-EDEC-4931-85CB-13DEDCE33F88}">
      <text>
        <r>
          <rPr>
            <sz val="11"/>
            <rFont val="Calibri"/>
            <family val="2"/>
            <charset val="238"/>
          </rPr>
          <t>SZV_F:EgyebUtem2</t>
        </r>
      </text>
    </comment>
    <comment ref="AP100" authorId="0" shapeId="0" xr:uid="{768FE829-4846-4F80-913F-109848F81338}">
      <text>
        <r>
          <rPr>
            <sz val="11"/>
            <rFont val="Calibri"/>
            <family val="2"/>
            <charset val="238"/>
          </rPr>
          <t>SZV_F:HitelKotvenyUtem2</t>
        </r>
      </text>
    </comment>
    <comment ref="AQ100" authorId="0" shapeId="0" xr:uid="{D74E5769-4971-46BF-A623-7335B6542F4E}">
      <text>
        <r>
          <rPr>
            <sz val="11"/>
            <rFont val="Calibri"/>
            <family val="2"/>
            <charset val="238"/>
          </rPr>
          <t>SZV_F:OsszesenUtem2</t>
        </r>
      </text>
    </comment>
    <comment ref="AR100" authorId="0" shapeId="0" xr:uid="{48AD2124-779A-434E-A28E-44880CAE8A42}">
      <text>
        <r>
          <rPr>
            <sz val="11"/>
            <rFont val="Calibri"/>
            <family val="2"/>
            <charset val="238"/>
          </rPr>
          <t>SZV_F:ForrashianyUtem2</t>
        </r>
      </text>
    </comment>
    <comment ref="AU100" authorId="0" shapeId="0" xr:uid="{408E7F39-5428-459A-80FC-F48F18628D23}">
      <text>
        <r>
          <rPr>
            <sz val="11"/>
            <rFont val="Calibri"/>
            <family val="2"/>
            <charset val="238"/>
          </rPr>
          <t>SZV_F:Indokolas</t>
        </r>
      </text>
    </comment>
    <comment ref="AV100" authorId="0" shapeId="0" xr:uid="{0FB07C0A-333E-4B66-9E69-56C3A7F7FCC5}">
      <text>
        <r>
          <rPr>
            <sz val="11"/>
            <rFont val="Calibri"/>
            <family val="2"/>
            <charset val="238"/>
          </rPr>
          <t>SZV_F:Megjegyzes</t>
        </r>
      </text>
    </comment>
    <comment ref="AW100" authorId="0" shapeId="0" xr:uid="{5B57EEFD-E8A4-42A7-B739-E608B8C95310}">
      <text>
        <r>
          <rPr>
            <sz val="11"/>
            <rFont val="Calibri"/>
            <family val="2"/>
            <charset val="238"/>
          </rPr>
          <t>SZV_F:FeladatSorszam</t>
        </r>
      </text>
    </comment>
    <comment ref="AY100" authorId="0" shapeId="0" xr:uid="{7B39F833-2F44-4830-B56B-3479A08A7C04}">
      <text>
        <r>
          <rPr>
            <sz val="11"/>
            <rFont val="Calibri"/>
            <family val="2"/>
            <charset val="238"/>
          </rPr>
          <t>SZV_F:ISA</t>
        </r>
      </text>
    </comment>
    <comment ref="B101" authorId="0" shapeId="0" xr:uid="{0CD2D475-C244-49A5-80D9-37CCB6FF41E2}">
      <text>
        <r>
          <rPr>
            <sz val="11"/>
            <rFont val="Calibri"/>
            <family val="2"/>
            <charset val="238"/>
          </rPr>
          <t>SZV_F:FontossagiSorrent</t>
        </r>
      </text>
    </comment>
    <comment ref="C101" authorId="0" shapeId="0" xr:uid="{E22A05A3-92CD-4AAB-B6B8-FA250BD327FE}">
      <text>
        <r>
          <rPr>
            <sz val="11"/>
            <rFont val="Calibri"/>
            <family val="2"/>
            <charset val="238"/>
          </rPr>
          <t>SZV_F:FeladatKategoria</t>
        </r>
      </text>
    </comment>
    <comment ref="D101" authorId="0" shapeId="0" xr:uid="{DBA2D0BF-7697-47A6-AA89-78E78FAF889A}">
      <text>
        <r>
          <rPr>
            <sz val="11"/>
            <rFont val="Calibri"/>
            <family val="2"/>
            <charset val="238"/>
          </rPr>
          <t>SZV_F:FeladatMegnevezes</t>
        </r>
      </text>
    </comment>
    <comment ref="E101" authorId="0" shapeId="0" xr:uid="{1985E803-F33F-4A86-8E08-7F3DD7CE1AB8}">
      <text>
        <r>
          <rPr>
            <sz val="11"/>
            <rFont val="Calibri"/>
            <family val="2"/>
            <charset val="238"/>
          </rPr>
          <t>SZV_F:ElviEngedelySzam</t>
        </r>
      </text>
    </comment>
    <comment ref="F101" authorId="0" shapeId="0" xr:uid="{2C4CC7B9-439B-4E54-8CEB-71C50165E704}">
      <text>
        <r>
          <rPr>
            <sz val="11"/>
            <rFont val="Calibri"/>
            <family val="2"/>
            <charset val="238"/>
          </rPr>
          <t>SZV_F:VKR_Kod</t>
        </r>
      </text>
    </comment>
    <comment ref="G101" authorId="0" shapeId="0" xr:uid="{AF0FE1F2-9E9D-4B83-BC61-1828B4896ECC}">
      <text>
        <r>
          <rPr>
            <sz val="11"/>
            <rFont val="Calibri"/>
            <family val="2"/>
            <charset val="238"/>
          </rPr>
          <t>SZV_F:VKR_Nev</t>
        </r>
      </text>
    </comment>
    <comment ref="H101" authorId="0" shapeId="0" xr:uid="{2CEB24D2-D29B-4B1B-85F7-9967B8D27B6C}">
      <text>
        <r>
          <rPr>
            <sz val="11"/>
            <rFont val="Calibri"/>
            <family val="2"/>
            <charset val="238"/>
          </rPr>
          <t>SZV_F:FeladatAzonosito</t>
        </r>
      </text>
    </comment>
    <comment ref="I101" authorId="0" shapeId="0" xr:uid="{0DBE6E4F-16AE-412E-AE29-873657786D9C}">
      <text>
        <r>
          <rPr>
            <sz val="11"/>
            <rFont val="Calibri"/>
            <family val="2"/>
            <charset val="238"/>
          </rPr>
          <t>SZV_F:EllatasiTerulet</t>
        </r>
      </text>
    </comment>
    <comment ref="J101" authorId="0" shapeId="0" xr:uid="{7017B31B-F560-4C1F-BE36-BCABC2ACD53B}">
      <text>
        <r>
          <rPr>
            <sz val="11"/>
            <rFont val="Calibri"/>
            <family val="2"/>
            <charset val="238"/>
          </rPr>
          <t>SZV_F:EllatasertFelelos</t>
        </r>
      </text>
    </comment>
    <comment ref="K101" authorId="0" shapeId="0" xr:uid="{6BDDC949-AA1C-46DA-B49C-107C2A9A8774}">
      <text>
        <r>
          <rPr>
            <sz val="11"/>
            <rFont val="Calibri"/>
            <family val="2"/>
            <charset val="238"/>
          </rPr>
          <t>SZV_F:TervezettNettoKoltseg</t>
        </r>
      </text>
    </comment>
    <comment ref="L101" authorId="0" shapeId="0" xr:uid="{762280AA-2844-4592-A8FE-CD3A58072E39}">
      <text>
        <r>
          <rPr>
            <sz val="11"/>
            <rFont val="Calibri"/>
            <family val="2"/>
            <charset val="238"/>
          </rPr>
          <t>SZV_F:IdotartamKezdes</t>
        </r>
      </text>
    </comment>
    <comment ref="M101" authorId="0" shapeId="0" xr:uid="{CEC92053-089D-48B7-932C-CF63C8C2F0EE}">
      <text>
        <r>
          <rPr>
            <sz val="11"/>
            <rFont val="Calibri"/>
            <family val="2"/>
            <charset val="238"/>
          </rPr>
          <t>SZV_F:IdotartamBefejezes</t>
        </r>
      </text>
    </comment>
    <comment ref="N101" authorId="0" shapeId="0" xr:uid="{E3A1FD70-0AAA-49CF-BE57-0EA06889E9CC}">
      <text>
        <r>
          <rPr>
            <sz val="11"/>
            <rFont val="Calibri"/>
            <family val="2"/>
            <charset val="238"/>
          </rPr>
          <t>SZV_F:NettoKoltsegUtem1</t>
        </r>
      </text>
    </comment>
    <comment ref="O101" authorId="0" shapeId="0" xr:uid="{12ACF9A8-FCB5-462B-A4EA-255CC613BE7C}">
      <text>
        <r>
          <rPr>
            <sz val="11"/>
            <rFont val="Calibri"/>
            <family val="2"/>
            <charset val="238"/>
          </rPr>
          <t>SZV_F:NettoKoltsegUtem2</t>
        </r>
      </text>
    </comment>
    <comment ref="P101" authorId="0" shapeId="0" xr:uid="{88B99233-1FFA-479E-A9D9-D8B18AE2FD99}">
      <text>
        <r>
          <rPr>
            <sz val="11"/>
            <rFont val="Calibri"/>
            <family val="2"/>
            <charset val="238"/>
          </rPr>
          <t>SZV_F:EM_Melleklet2_KTG</t>
        </r>
      </text>
    </comment>
    <comment ref="R101" authorId="0" shapeId="0" xr:uid="{878B0708-CB48-47B2-92FA-4230E51EA85D}">
      <text>
        <r>
          <rPr>
            <sz val="11"/>
            <rFont val="Calibri"/>
            <family val="2"/>
            <charset val="238"/>
          </rPr>
          <t>SZV_F:HDUtem1</t>
        </r>
      </text>
    </comment>
    <comment ref="S101" authorId="0" shapeId="0" xr:uid="{97C4D94D-9571-44CB-86BF-17851F4673CD}">
      <text>
        <r>
          <rPr>
            <sz val="11"/>
            <rFont val="Calibri"/>
            <family val="2"/>
            <charset val="238"/>
          </rPr>
          <t>SZV_F:ECSUtem1</t>
        </r>
      </text>
    </comment>
    <comment ref="T101" authorId="0" shapeId="0" xr:uid="{EF7DA433-6BEA-4B4A-9DCF-3818B3C1A2C4}">
      <text>
        <r>
          <rPr>
            <sz val="11"/>
            <rFont val="Calibri"/>
            <family val="2"/>
            <charset val="238"/>
          </rPr>
          <t>SZV_F:KFHUtem1</t>
        </r>
      </text>
    </comment>
    <comment ref="U101" authorId="0" shapeId="0" xr:uid="{73253E6B-9662-45F2-A5C1-A9365DD04F61}">
      <text>
        <r>
          <rPr>
            <sz val="11"/>
            <rFont val="Calibri"/>
            <family val="2"/>
            <charset val="238"/>
          </rPr>
          <t>SZV_F:Egyeb_SajatUtem1</t>
        </r>
      </text>
    </comment>
    <comment ref="V101" authorId="0" shapeId="0" xr:uid="{6BE86A92-B969-449E-9507-D79585AFFE08}">
      <text>
        <r>
          <rPr>
            <sz val="11"/>
            <rFont val="Calibri"/>
            <family val="2"/>
            <charset val="238"/>
          </rPr>
          <t>SZV_F:DijUtem1</t>
        </r>
      </text>
    </comment>
    <comment ref="W101" authorId="0" shapeId="0" xr:uid="{692AAE9E-F34C-480E-879E-0CFDD4E0CC9A}">
      <text>
        <r>
          <rPr>
            <sz val="11"/>
            <rFont val="Calibri"/>
            <family val="2"/>
            <charset val="238"/>
          </rPr>
          <t>SZV_F:EM_Melleklet1_Utem1</t>
        </r>
      </text>
    </comment>
    <comment ref="X101" authorId="0" shapeId="0" xr:uid="{83EF1107-73B8-42FF-8563-D083C0ECC161}">
      <text>
        <r>
          <rPr>
            <sz val="11"/>
            <rFont val="Calibri"/>
            <family val="2"/>
            <charset val="238"/>
          </rPr>
          <t>SZV_F:EgyebAllamiUtem1</t>
        </r>
      </text>
    </comment>
    <comment ref="Y101" authorId="0" shapeId="0" xr:uid="{DF90F010-82C1-4765-9C4F-E81947F563FF}">
      <text>
        <r>
          <rPr>
            <sz val="11"/>
            <rFont val="Calibri"/>
            <family val="2"/>
            <charset val="238"/>
          </rPr>
          <t>SZV_F:OnkormanyzatiUtem1</t>
        </r>
      </text>
    </comment>
    <comment ref="Z101" authorId="0" shapeId="0" xr:uid="{9F81371D-28AC-4C31-99A7-7E2AB232A3C7}">
      <text>
        <r>
          <rPr>
            <sz val="11"/>
            <rFont val="Calibri"/>
            <family val="2"/>
            <charset val="238"/>
          </rPr>
          <t>SZV_F:EUUtem1</t>
        </r>
      </text>
    </comment>
    <comment ref="AA101" authorId="0" shapeId="0" xr:uid="{3BCF7F2C-8E08-454B-880D-FACAEB2952B8}">
      <text>
        <r>
          <rPr>
            <sz val="11"/>
            <rFont val="Calibri"/>
            <family val="2"/>
            <charset val="238"/>
          </rPr>
          <t>SZV_F:EgyebUtem1</t>
        </r>
      </text>
    </comment>
    <comment ref="AB101" authorId="0" shapeId="0" xr:uid="{5464177F-6D3E-4D85-AFF8-851C29651291}">
      <text>
        <r>
          <rPr>
            <sz val="11"/>
            <rFont val="Calibri"/>
            <family val="2"/>
            <charset val="238"/>
          </rPr>
          <t>SZV_F:HitelKotvenyUtem1</t>
        </r>
      </text>
    </comment>
    <comment ref="AC101" authorId="0" shapeId="0" xr:uid="{0C21AA4F-72FD-4121-A196-7A709BF93F45}">
      <text>
        <r>
          <rPr>
            <sz val="11"/>
            <rFont val="Calibri"/>
            <family val="2"/>
            <charset val="238"/>
          </rPr>
          <t>SZV_F:OsszesenUtem1</t>
        </r>
      </text>
    </comment>
    <comment ref="AF101" authorId="0" shapeId="0" xr:uid="{5B1C5068-A1B5-4AE0-A90D-D089BF3E3994}">
      <text>
        <r>
          <rPr>
            <sz val="11"/>
            <rFont val="Calibri"/>
            <family val="2"/>
            <charset val="238"/>
          </rPr>
          <t>SZV_F:HDUtem2</t>
        </r>
      </text>
    </comment>
    <comment ref="AG101" authorId="0" shapeId="0" xr:uid="{D3CB9DBF-AC02-4BE3-993A-4C0675F5B2E7}">
      <text>
        <r>
          <rPr>
            <sz val="11"/>
            <rFont val="Calibri"/>
            <family val="2"/>
            <charset val="238"/>
          </rPr>
          <t>SZV_F:ECSUtem2</t>
        </r>
      </text>
    </comment>
    <comment ref="AH101" authorId="0" shapeId="0" xr:uid="{490F1D9F-872C-4283-8339-19B949918C35}">
      <text>
        <r>
          <rPr>
            <sz val="11"/>
            <rFont val="Calibri"/>
            <family val="2"/>
            <charset val="238"/>
          </rPr>
          <t>SZV_F:KFHUtem2</t>
        </r>
      </text>
    </comment>
    <comment ref="AI101" authorId="0" shapeId="0" xr:uid="{8C29AF74-D030-427B-96C0-F990595B183D}">
      <text>
        <r>
          <rPr>
            <sz val="11"/>
            <rFont val="Calibri"/>
            <family val="2"/>
            <charset val="238"/>
          </rPr>
          <t>SZV_F:Egyeb_SajatUtem2</t>
        </r>
      </text>
    </comment>
    <comment ref="AJ101" authorId="0" shapeId="0" xr:uid="{095407D0-2FEB-432E-9729-1B28BC5443C2}">
      <text>
        <r>
          <rPr>
            <sz val="11"/>
            <rFont val="Calibri"/>
            <family val="2"/>
            <charset val="238"/>
          </rPr>
          <t>SZV_F:DijUtem2</t>
        </r>
      </text>
    </comment>
    <comment ref="AK101" authorId="0" shapeId="0" xr:uid="{D9E4AE8D-295C-4445-BB31-E9E7F9DE56F5}">
      <text>
        <r>
          <rPr>
            <sz val="11"/>
            <rFont val="Calibri"/>
            <family val="2"/>
            <charset val="238"/>
          </rPr>
          <t>SZV_F:EM_Melleklet1_Utem2</t>
        </r>
      </text>
    </comment>
    <comment ref="AL101" authorId="0" shapeId="0" xr:uid="{5DCB6FAE-5EA7-47AA-A294-7B92C991900E}">
      <text>
        <r>
          <rPr>
            <sz val="11"/>
            <rFont val="Calibri"/>
            <family val="2"/>
            <charset val="238"/>
          </rPr>
          <t>SZV_F:EgyebAllamiUtem2</t>
        </r>
      </text>
    </comment>
    <comment ref="AM101" authorId="0" shapeId="0" xr:uid="{C7C0FB75-6C48-4662-8A88-C25D91CDA669}">
      <text>
        <r>
          <rPr>
            <sz val="11"/>
            <rFont val="Calibri"/>
            <family val="2"/>
            <charset val="238"/>
          </rPr>
          <t>SZV_F:OnkormanyzatiUtem2</t>
        </r>
      </text>
    </comment>
    <comment ref="AN101" authorId="0" shapeId="0" xr:uid="{AB61B9FC-8842-4D93-8D3F-23F0EA01463C}">
      <text>
        <r>
          <rPr>
            <sz val="11"/>
            <rFont val="Calibri"/>
            <family val="2"/>
            <charset val="238"/>
          </rPr>
          <t>SZV_F:EUUtem2</t>
        </r>
      </text>
    </comment>
    <comment ref="AO101" authorId="0" shapeId="0" xr:uid="{0A32505C-0097-4BD4-B963-F74E66967233}">
      <text>
        <r>
          <rPr>
            <sz val="11"/>
            <rFont val="Calibri"/>
            <family val="2"/>
            <charset val="238"/>
          </rPr>
          <t>SZV_F:EgyebUtem2</t>
        </r>
      </text>
    </comment>
    <comment ref="AP101" authorId="0" shapeId="0" xr:uid="{62324F26-E68A-4DA0-BFF3-6F816B263548}">
      <text>
        <r>
          <rPr>
            <sz val="11"/>
            <rFont val="Calibri"/>
            <family val="2"/>
            <charset val="238"/>
          </rPr>
          <t>SZV_F:HitelKotvenyUtem2</t>
        </r>
      </text>
    </comment>
    <comment ref="AQ101" authorId="0" shapeId="0" xr:uid="{48681A93-4E40-463E-BE43-626FD0A20EF8}">
      <text>
        <r>
          <rPr>
            <sz val="11"/>
            <rFont val="Calibri"/>
            <family val="2"/>
            <charset val="238"/>
          </rPr>
          <t>SZV_F:OsszesenUtem2</t>
        </r>
      </text>
    </comment>
    <comment ref="AR101" authorId="0" shapeId="0" xr:uid="{D2E484A0-50BD-48F6-898D-31C454540853}">
      <text>
        <r>
          <rPr>
            <sz val="11"/>
            <rFont val="Calibri"/>
            <family val="2"/>
            <charset val="238"/>
          </rPr>
          <t>SZV_F:ForrashianyUtem2</t>
        </r>
      </text>
    </comment>
    <comment ref="AU101" authorId="0" shapeId="0" xr:uid="{90E39B84-4CCD-47BD-8AD8-99571BE34D5A}">
      <text>
        <r>
          <rPr>
            <sz val="11"/>
            <rFont val="Calibri"/>
            <family val="2"/>
            <charset val="238"/>
          </rPr>
          <t>SZV_F:Indokolas</t>
        </r>
      </text>
    </comment>
    <comment ref="AV101" authorId="0" shapeId="0" xr:uid="{1FF1EC82-F67C-45D0-99C6-80766C50B7B5}">
      <text>
        <r>
          <rPr>
            <sz val="11"/>
            <rFont val="Calibri"/>
            <family val="2"/>
            <charset val="238"/>
          </rPr>
          <t>SZV_F:Megjegyzes</t>
        </r>
      </text>
    </comment>
    <comment ref="AW101" authorId="0" shapeId="0" xr:uid="{29A592D6-918F-43D5-8681-6BFC60A9AABA}">
      <text>
        <r>
          <rPr>
            <sz val="11"/>
            <rFont val="Calibri"/>
            <family val="2"/>
            <charset val="238"/>
          </rPr>
          <t>SZV_F:FeladatSorszam</t>
        </r>
      </text>
    </comment>
    <comment ref="AY101" authorId="0" shapeId="0" xr:uid="{9AE36742-4251-452A-B7A7-035F01172CAA}">
      <text>
        <r>
          <rPr>
            <sz val="11"/>
            <rFont val="Calibri"/>
            <family val="2"/>
            <charset val="238"/>
          </rPr>
          <t>SZV_F:ISA</t>
        </r>
      </text>
    </comment>
    <comment ref="B102" authorId="0" shapeId="0" xr:uid="{15D6A115-9582-4593-A670-669706EC1C70}">
      <text>
        <r>
          <rPr>
            <sz val="11"/>
            <rFont val="Calibri"/>
            <family val="2"/>
            <charset val="238"/>
          </rPr>
          <t>SZV_F:FontossagiSorrent</t>
        </r>
      </text>
    </comment>
    <comment ref="C102" authorId="0" shapeId="0" xr:uid="{1CB04929-D78D-44A0-BCFC-47D78CEC85DF}">
      <text>
        <r>
          <rPr>
            <sz val="11"/>
            <rFont val="Calibri"/>
            <family val="2"/>
            <charset val="238"/>
          </rPr>
          <t>SZV_F:FeladatKategoria</t>
        </r>
      </text>
    </comment>
    <comment ref="D102" authorId="0" shapeId="0" xr:uid="{2DD126F1-C8F2-4C90-B193-F4A17EF687E0}">
      <text>
        <r>
          <rPr>
            <sz val="11"/>
            <rFont val="Calibri"/>
            <family val="2"/>
            <charset val="238"/>
          </rPr>
          <t>SZV_F:FeladatMegnevezes</t>
        </r>
      </text>
    </comment>
    <comment ref="E102" authorId="0" shapeId="0" xr:uid="{8BADA6DC-708F-4A0B-B10F-34D2DFB076BC}">
      <text>
        <r>
          <rPr>
            <sz val="11"/>
            <rFont val="Calibri"/>
            <family val="2"/>
            <charset val="238"/>
          </rPr>
          <t>SZV_F:ElviEngedelySzam</t>
        </r>
      </text>
    </comment>
    <comment ref="F102" authorId="0" shapeId="0" xr:uid="{6E91F264-4323-44AE-B072-2069D68D989D}">
      <text>
        <r>
          <rPr>
            <sz val="11"/>
            <rFont val="Calibri"/>
            <family val="2"/>
            <charset val="238"/>
          </rPr>
          <t>SZV_F:VKR_Kod</t>
        </r>
      </text>
    </comment>
    <comment ref="G102" authorId="0" shapeId="0" xr:uid="{1378E817-39F2-4CDA-B5AE-691CEA00FF61}">
      <text>
        <r>
          <rPr>
            <sz val="11"/>
            <rFont val="Calibri"/>
            <family val="2"/>
            <charset val="238"/>
          </rPr>
          <t>SZV_F:VKR_Nev</t>
        </r>
      </text>
    </comment>
    <comment ref="H102" authorId="0" shapeId="0" xr:uid="{3CA022CC-77B3-4BA7-91D9-7966265A77AC}">
      <text>
        <r>
          <rPr>
            <sz val="11"/>
            <rFont val="Calibri"/>
            <family val="2"/>
            <charset val="238"/>
          </rPr>
          <t>SZV_F:FeladatAzonosito</t>
        </r>
      </text>
    </comment>
    <comment ref="I102" authorId="0" shapeId="0" xr:uid="{A6F3FF39-621D-43EE-A33A-AD89A962E8EC}">
      <text>
        <r>
          <rPr>
            <sz val="11"/>
            <rFont val="Calibri"/>
            <family val="2"/>
            <charset val="238"/>
          </rPr>
          <t>SZV_F:EllatasiTerulet</t>
        </r>
      </text>
    </comment>
    <comment ref="J102" authorId="0" shapeId="0" xr:uid="{6E9DC4D5-CD88-437F-B25D-54E385F03072}">
      <text>
        <r>
          <rPr>
            <sz val="11"/>
            <rFont val="Calibri"/>
            <family val="2"/>
            <charset val="238"/>
          </rPr>
          <t>SZV_F:EllatasertFelelos</t>
        </r>
      </text>
    </comment>
    <comment ref="K102" authorId="0" shapeId="0" xr:uid="{A9711EE0-876C-411C-8BEE-890690609AA2}">
      <text>
        <r>
          <rPr>
            <sz val="11"/>
            <rFont val="Calibri"/>
            <family val="2"/>
            <charset val="238"/>
          </rPr>
          <t>SZV_F:TervezettNettoKoltseg</t>
        </r>
      </text>
    </comment>
    <comment ref="L102" authorId="0" shapeId="0" xr:uid="{B8F8808E-543F-4187-8E2F-F15186DCA2D5}">
      <text>
        <r>
          <rPr>
            <sz val="11"/>
            <rFont val="Calibri"/>
            <family val="2"/>
            <charset val="238"/>
          </rPr>
          <t>SZV_F:IdotartamKezdes</t>
        </r>
      </text>
    </comment>
    <comment ref="M102" authorId="0" shapeId="0" xr:uid="{A28E211A-7D5A-43F1-BC03-56E51F83B8E0}">
      <text>
        <r>
          <rPr>
            <sz val="11"/>
            <rFont val="Calibri"/>
            <family val="2"/>
            <charset val="238"/>
          </rPr>
          <t>SZV_F:IdotartamBefejezes</t>
        </r>
      </text>
    </comment>
    <comment ref="N102" authorId="0" shapeId="0" xr:uid="{078FD088-0490-41B6-9EFA-ED2F9C0D4935}">
      <text>
        <r>
          <rPr>
            <sz val="11"/>
            <rFont val="Calibri"/>
            <family val="2"/>
            <charset val="238"/>
          </rPr>
          <t>SZV_F:NettoKoltsegUtem1</t>
        </r>
      </text>
    </comment>
    <comment ref="O102" authorId="0" shapeId="0" xr:uid="{B2669B4F-9302-47D0-B786-F6FF8206CE42}">
      <text>
        <r>
          <rPr>
            <sz val="11"/>
            <rFont val="Calibri"/>
            <family val="2"/>
            <charset val="238"/>
          </rPr>
          <t>SZV_F:NettoKoltsegUtem2</t>
        </r>
      </text>
    </comment>
    <comment ref="P102" authorId="0" shapeId="0" xr:uid="{F30FCEB8-EF06-4DA7-B952-C244E381D20B}">
      <text>
        <r>
          <rPr>
            <sz val="11"/>
            <rFont val="Calibri"/>
            <family val="2"/>
            <charset val="238"/>
          </rPr>
          <t>SZV_F:EM_Melleklet2_KTG</t>
        </r>
      </text>
    </comment>
    <comment ref="R102" authorId="0" shapeId="0" xr:uid="{048E14FB-B2CD-4FF6-8AE6-AC209378E296}">
      <text>
        <r>
          <rPr>
            <sz val="11"/>
            <rFont val="Calibri"/>
            <family val="2"/>
            <charset val="238"/>
          </rPr>
          <t>SZV_F:HDUtem1</t>
        </r>
      </text>
    </comment>
    <comment ref="S102" authorId="0" shapeId="0" xr:uid="{9025881B-BA40-4A20-B131-1A7F546FA5A6}">
      <text>
        <r>
          <rPr>
            <sz val="11"/>
            <rFont val="Calibri"/>
            <family val="2"/>
            <charset val="238"/>
          </rPr>
          <t>SZV_F:ECSUtem1</t>
        </r>
      </text>
    </comment>
    <comment ref="T102" authorId="0" shapeId="0" xr:uid="{91EE383C-D4A7-48AA-A7D5-861804B861CE}">
      <text>
        <r>
          <rPr>
            <sz val="11"/>
            <rFont val="Calibri"/>
            <family val="2"/>
            <charset val="238"/>
          </rPr>
          <t>SZV_F:KFHUtem1</t>
        </r>
      </text>
    </comment>
    <comment ref="U102" authorId="0" shapeId="0" xr:uid="{86AC211F-7C7C-4789-9BE7-295591C080E4}">
      <text>
        <r>
          <rPr>
            <sz val="11"/>
            <rFont val="Calibri"/>
            <family val="2"/>
            <charset val="238"/>
          </rPr>
          <t>SZV_F:Egyeb_SajatUtem1</t>
        </r>
      </text>
    </comment>
    <comment ref="V102" authorId="0" shapeId="0" xr:uid="{EF97FE8D-284A-4B01-BCAC-13C3CB89040F}">
      <text>
        <r>
          <rPr>
            <sz val="11"/>
            <rFont val="Calibri"/>
            <family val="2"/>
            <charset val="238"/>
          </rPr>
          <t>SZV_F:DijUtem1</t>
        </r>
      </text>
    </comment>
    <comment ref="W102" authorId="0" shapeId="0" xr:uid="{ED586812-A5D2-454E-AF6A-E98DBC16D8B5}">
      <text>
        <r>
          <rPr>
            <sz val="11"/>
            <rFont val="Calibri"/>
            <family val="2"/>
            <charset val="238"/>
          </rPr>
          <t>SZV_F:EM_Melleklet1_Utem1</t>
        </r>
      </text>
    </comment>
    <comment ref="X102" authorId="0" shapeId="0" xr:uid="{BD35F155-8FE3-4F23-A34F-A9B266223177}">
      <text>
        <r>
          <rPr>
            <sz val="11"/>
            <rFont val="Calibri"/>
            <family val="2"/>
            <charset val="238"/>
          </rPr>
          <t>SZV_F:EgyebAllamiUtem1</t>
        </r>
      </text>
    </comment>
    <comment ref="Y102" authorId="0" shapeId="0" xr:uid="{389B148F-E77F-4980-82D2-3240F3D11BEF}">
      <text>
        <r>
          <rPr>
            <sz val="11"/>
            <rFont val="Calibri"/>
            <family val="2"/>
            <charset val="238"/>
          </rPr>
          <t>SZV_F:OnkormanyzatiUtem1</t>
        </r>
      </text>
    </comment>
    <comment ref="Z102" authorId="0" shapeId="0" xr:uid="{A2B60368-708F-4EC3-9A73-E59E953535BB}">
      <text>
        <r>
          <rPr>
            <sz val="11"/>
            <rFont val="Calibri"/>
            <family val="2"/>
            <charset val="238"/>
          </rPr>
          <t>SZV_F:EUUtem1</t>
        </r>
      </text>
    </comment>
    <comment ref="AA102" authorId="0" shapeId="0" xr:uid="{6D59F6C5-64F1-4414-8FD6-6518500C0C1B}">
      <text>
        <r>
          <rPr>
            <sz val="11"/>
            <rFont val="Calibri"/>
            <family val="2"/>
            <charset val="238"/>
          </rPr>
          <t>SZV_F:EgyebUtem1</t>
        </r>
      </text>
    </comment>
    <comment ref="AB102" authorId="0" shapeId="0" xr:uid="{2881E197-0ADA-420E-806D-A40721E877CF}">
      <text>
        <r>
          <rPr>
            <sz val="11"/>
            <rFont val="Calibri"/>
            <family val="2"/>
            <charset val="238"/>
          </rPr>
          <t>SZV_F:HitelKotvenyUtem1</t>
        </r>
      </text>
    </comment>
    <comment ref="AC102" authorId="0" shapeId="0" xr:uid="{C42F4F5B-16E5-41FF-AADB-67F5A747230F}">
      <text>
        <r>
          <rPr>
            <sz val="11"/>
            <rFont val="Calibri"/>
            <family val="2"/>
            <charset val="238"/>
          </rPr>
          <t>SZV_F:OsszesenUtem1</t>
        </r>
      </text>
    </comment>
    <comment ref="AF102" authorId="0" shapeId="0" xr:uid="{82AED01C-C646-46ED-A65A-7830E900C677}">
      <text>
        <r>
          <rPr>
            <sz val="11"/>
            <rFont val="Calibri"/>
            <family val="2"/>
            <charset val="238"/>
          </rPr>
          <t>SZV_F:HDUtem2</t>
        </r>
      </text>
    </comment>
    <comment ref="AG102" authorId="0" shapeId="0" xr:uid="{F913FC64-52E2-4715-BBF7-CC2BA889D575}">
      <text>
        <r>
          <rPr>
            <sz val="11"/>
            <rFont val="Calibri"/>
            <family val="2"/>
            <charset val="238"/>
          </rPr>
          <t>SZV_F:ECSUtem2</t>
        </r>
      </text>
    </comment>
    <comment ref="AH102" authorId="0" shapeId="0" xr:uid="{7E81B394-BE58-4EFE-93BC-0E7C43606F41}">
      <text>
        <r>
          <rPr>
            <sz val="11"/>
            <rFont val="Calibri"/>
            <family val="2"/>
            <charset val="238"/>
          </rPr>
          <t>SZV_F:KFHUtem2</t>
        </r>
      </text>
    </comment>
    <comment ref="AI102" authorId="0" shapeId="0" xr:uid="{2A7276B6-F7E0-4D2B-B043-5A6F3338F88B}">
      <text>
        <r>
          <rPr>
            <sz val="11"/>
            <rFont val="Calibri"/>
            <family val="2"/>
            <charset val="238"/>
          </rPr>
          <t>SZV_F:Egyeb_SajatUtem2</t>
        </r>
      </text>
    </comment>
    <comment ref="AJ102" authorId="0" shapeId="0" xr:uid="{82BCFF3E-42FD-4246-ACA2-0F2A6F1A6DDE}">
      <text>
        <r>
          <rPr>
            <sz val="11"/>
            <rFont val="Calibri"/>
            <family val="2"/>
            <charset val="238"/>
          </rPr>
          <t>SZV_F:DijUtem2</t>
        </r>
      </text>
    </comment>
    <comment ref="AK102" authorId="0" shapeId="0" xr:uid="{9A8FE9BF-48F8-4651-8728-551049E11D5A}">
      <text>
        <r>
          <rPr>
            <sz val="11"/>
            <rFont val="Calibri"/>
            <family val="2"/>
            <charset val="238"/>
          </rPr>
          <t>SZV_F:EM_Melleklet1_Utem2</t>
        </r>
      </text>
    </comment>
    <comment ref="AL102" authorId="0" shapeId="0" xr:uid="{5E102DFD-3E64-450F-9219-8018B4D6A2B6}">
      <text>
        <r>
          <rPr>
            <sz val="11"/>
            <rFont val="Calibri"/>
            <family val="2"/>
            <charset val="238"/>
          </rPr>
          <t>SZV_F:EgyebAllamiUtem2</t>
        </r>
      </text>
    </comment>
    <comment ref="AM102" authorId="0" shapeId="0" xr:uid="{194433B7-F4A2-4202-968E-3BC5849B13F9}">
      <text>
        <r>
          <rPr>
            <sz val="11"/>
            <rFont val="Calibri"/>
            <family val="2"/>
            <charset val="238"/>
          </rPr>
          <t>SZV_F:OnkormanyzatiUtem2</t>
        </r>
      </text>
    </comment>
    <comment ref="AN102" authorId="0" shapeId="0" xr:uid="{E9E74865-32A1-49E7-A141-ECCF8B107618}">
      <text>
        <r>
          <rPr>
            <sz val="11"/>
            <rFont val="Calibri"/>
            <family val="2"/>
            <charset val="238"/>
          </rPr>
          <t>SZV_F:EUUtem2</t>
        </r>
      </text>
    </comment>
    <comment ref="AO102" authorId="0" shapeId="0" xr:uid="{1C6852AA-5677-4704-A170-369EB56A6689}">
      <text>
        <r>
          <rPr>
            <sz val="11"/>
            <rFont val="Calibri"/>
            <family val="2"/>
            <charset val="238"/>
          </rPr>
          <t>SZV_F:EgyebUtem2</t>
        </r>
      </text>
    </comment>
    <comment ref="AP102" authorId="0" shapeId="0" xr:uid="{7D0E4994-70A0-465E-9958-E67CB1906C76}">
      <text>
        <r>
          <rPr>
            <sz val="11"/>
            <rFont val="Calibri"/>
            <family val="2"/>
            <charset val="238"/>
          </rPr>
          <t>SZV_F:HitelKotvenyUtem2</t>
        </r>
      </text>
    </comment>
    <comment ref="AQ102" authorId="0" shapeId="0" xr:uid="{2ED2C2A6-13BD-4E40-A2BE-0E6E403B692C}">
      <text>
        <r>
          <rPr>
            <sz val="11"/>
            <rFont val="Calibri"/>
            <family val="2"/>
            <charset val="238"/>
          </rPr>
          <t>SZV_F:OsszesenUtem2</t>
        </r>
      </text>
    </comment>
    <comment ref="AR102" authorId="0" shapeId="0" xr:uid="{4DD28B19-314F-4A9F-A165-FE4A647D7D4B}">
      <text>
        <r>
          <rPr>
            <sz val="11"/>
            <rFont val="Calibri"/>
            <family val="2"/>
            <charset val="238"/>
          </rPr>
          <t>SZV_F:ForrashianyUtem2</t>
        </r>
      </text>
    </comment>
    <comment ref="AU102" authorId="0" shapeId="0" xr:uid="{5C3757D5-3202-4BF2-B299-A42860126945}">
      <text>
        <r>
          <rPr>
            <sz val="11"/>
            <rFont val="Calibri"/>
            <family val="2"/>
            <charset val="238"/>
          </rPr>
          <t>SZV_F:Indokolas</t>
        </r>
      </text>
    </comment>
    <comment ref="AV102" authorId="0" shapeId="0" xr:uid="{6CFE5BFF-0D4D-4053-86FC-A6A6BADE2934}">
      <text>
        <r>
          <rPr>
            <sz val="11"/>
            <rFont val="Calibri"/>
            <family val="2"/>
            <charset val="238"/>
          </rPr>
          <t>SZV_F:Megjegyzes</t>
        </r>
      </text>
    </comment>
    <comment ref="AW102" authorId="0" shapeId="0" xr:uid="{C545FD94-156A-4C12-91BA-DEE621886B32}">
      <text>
        <r>
          <rPr>
            <sz val="11"/>
            <rFont val="Calibri"/>
            <family val="2"/>
            <charset val="238"/>
          </rPr>
          <t>SZV_F:FeladatSorszam</t>
        </r>
      </text>
    </comment>
    <comment ref="AY102" authorId="0" shapeId="0" xr:uid="{6D9579C4-09B3-474C-8FCE-41CB057B2122}">
      <text>
        <r>
          <rPr>
            <sz val="11"/>
            <rFont val="Calibri"/>
            <family val="2"/>
            <charset val="238"/>
          </rPr>
          <t>SZV_F:ISA</t>
        </r>
      </text>
    </comment>
    <comment ref="B103" authorId="0" shapeId="0" xr:uid="{2EFB6E9E-12E9-480B-A4D8-1E641CA46B8D}">
      <text>
        <r>
          <rPr>
            <sz val="11"/>
            <rFont val="Calibri"/>
            <family val="2"/>
            <charset val="238"/>
          </rPr>
          <t>SZV_F:FontossagiSorrent</t>
        </r>
      </text>
    </comment>
    <comment ref="C103" authorId="0" shapeId="0" xr:uid="{3E7ABB15-07B2-46E5-8A29-B9DC47408D20}">
      <text>
        <r>
          <rPr>
            <sz val="11"/>
            <rFont val="Calibri"/>
            <family val="2"/>
            <charset val="238"/>
          </rPr>
          <t>SZV_F:FeladatKategoria</t>
        </r>
      </text>
    </comment>
    <comment ref="D103" authorId="0" shapeId="0" xr:uid="{486C8D10-4E35-49FD-9682-44AB06CD196D}">
      <text>
        <r>
          <rPr>
            <sz val="11"/>
            <rFont val="Calibri"/>
            <family val="2"/>
            <charset val="238"/>
          </rPr>
          <t>SZV_F:FeladatMegnevezes</t>
        </r>
      </text>
    </comment>
    <comment ref="E103" authorId="0" shapeId="0" xr:uid="{28D52F09-8661-4B3A-83E4-F892F2585A16}">
      <text>
        <r>
          <rPr>
            <sz val="11"/>
            <rFont val="Calibri"/>
            <family val="2"/>
            <charset val="238"/>
          </rPr>
          <t>SZV_F:ElviEngedelySzam</t>
        </r>
      </text>
    </comment>
    <comment ref="F103" authorId="0" shapeId="0" xr:uid="{45BEE5FD-4CE3-48A8-AB74-883D9E31D143}">
      <text>
        <r>
          <rPr>
            <sz val="11"/>
            <rFont val="Calibri"/>
            <family val="2"/>
            <charset val="238"/>
          </rPr>
          <t>SZV_F:VKR_Kod</t>
        </r>
      </text>
    </comment>
    <comment ref="G103" authorId="0" shapeId="0" xr:uid="{F4FC192B-6C87-4B8D-AA62-D9678B125661}">
      <text>
        <r>
          <rPr>
            <sz val="11"/>
            <rFont val="Calibri"/>
            <family val="2"/>
            <charset val="238"/>
          </rPr>
          <t>SZV_F:VKR_Nev</t>
        </r>
      </text>
    </comment>
    <comment ref="H103" authorId="0" shapeId="0" xr:uid="{C29C10C2-C213-4D90-BE43-6261C510C4CB}">
      <text>
        <r>
          <rPr>
            <sz val="11"/>
            <rFont val="Calibri"/>
            <family val="2"/>
            <charset val="238"/>
          </rPr>
          <t>SZV_F:FeladatAzonosito</t>
        </r>
      </text>
    </comment>
    <comment ref="I103" authorId="0" shapeId="0" xr:uid="{AE1C0040-29C9-4FD2-95C1-376EC6397134}">
      <text>
        <r>
          <rPr>
            <sz val="11"/>
            <rFont val="Calibri"/>
            <family val="2"/>
            <charset val="238"/>
          </rPr>
          <t>SZV_F:EllatasiTerulet</t>
        </r>
      </text>
    </comment>
    <comment ref="J103" authorId="0" shapeId="0" xr:uid="{E8A0F443-2939-4541-88E1-34F877EA3EC0}">
      <text>
        <r>
          <rPr>
            <sz val="11"/>
            <rFont val="Calibri"/>
            <family val="2"/>
            <charset val="238"/>
          </rPr>
          <t>SZV_F:EllatasertFelelos</t>
        </r>
      </text>
    </comment>
    <comment ref="K103" authorId="0" shapeId="0" xr:uid="{84C1E502-5D96-4628-99BD-1667E3BDE20D}">
      <text>
        <r>
          <rPr>
            <sz val="11"/>
            <rFont val="Calibri"/>
            <family val="2"/>
            <charset val="238"/>
          </rPr>
          <t>SZV_F:TervezettNettoKoltseg</t>
        </r>
      </text>
    </comment>
    <comment ref="L103" authorId="0" shapeId="0" xr:uid="{1AE4C712-A5A4-4CCD-A11F-F4C65E8DCB65}">
      <text>
        <r>
          <rPr>
            <sz val="11"/>
            <rFont val="Calibri"/>
            <family val="2"/>
            <charset val="238"/>
          </rPr>
          <t>SZV_F:IdotartamKezdes</t>
        </r>
      </text>
    </comment>
    <comment ref="M103" authorId="0" shapeId="0" xr:uid="{926197A8-B913-424B-AA58-B6E3678C541E}">
      <text>
        <r>
          <rPr>
            <sz val="11"/>
            <rFont val="Calibri"/>
            <family val="2"/>
            <charset val="238"/>
          </rPr>
          <t>SZV_F:IdotartamBefejezes</t>
        </r>
      </text>
    </comment>
    <comment ref="N103" authorId="0" shapeId="0" xr:uid="{924D94BC-36E4-44A1-89EA-FA2D93D41343}">
      <text>
        <r>
          <rPr>
            <sz val="11"/>
            <rFont val="Calibri"/>
            <family val="2"/>
            <charset val="238"/>
          </rPr>
          <t>SZV_F:NettoKoltsegUtem1</t>
        </r>
      </text>
    </comment>
    <comment ref="O103" authorId="0" shapeId="0" xr:uid="{1D514678-C127-4823-8243-6212331932AE}">
      <text>
        <r>
          <rPr>
            <sz val="11"/>
            <rFont val="Calibri"/>
            <family val="2"/>
            <charset val="238"/>
          </rPr>
          <t>SZV_F:NettoKoltsegUtem2</t>
        </r>
      </text>
    </comment>
    <comment ref="P103" authorId="0" shapeId="0" xr:uid="{81A1B6B5-10A6-4B0D-A9F3-D81B191CBE13}">
      <text>
        <r>
          <rPr>
            <sz val="11"/>
            <rFont val="Calibri"/>
            <family val="2"/>
            <charset val="238"/>
          </rPr>
          <t>SZV_F:EM_Melleklet2_KTG</t>
        </r>
      </text>
    </comment>
    <comment ref="R103" authorId="0" shapeId="0" xr:uid="{FD917CC7-9530-4A1B-9696-F16C17E2E743}">
      <text>
        <r>
          <rPr>
            <sz val="11"/>
            <rFont val="Calibri"/>
            <family val="2"/>
            <charset val="238"/>
          </rPr>
          <t>SZV_F:HDUtem1</t>
        </r>
      </text>
    </comment>
    <comment ref="S103" authorId="0" shapeId="0" xr:uid="{9DE04D5A-4F30-4E57-AA5C-6B3875B23F6E}">
      <text>
        <r>
          <rPr>
            <sz val="11"/>
            <rFont val="Calibri"/>
            <family val="2"/>
            <charset val="238"/>
          </rPr>
          <t>SZV_F:ECSUtem1</t>
        </r>
      </text>
    </comment>
    <comment ref="T103" authorId="0" shapeId="0" xr:uid="{E2CBF3BB-0763-49CC-82AA-577DB7756E77}">
      <text>
        <r>
          <rPr>
            <sz val="11"/>
            <rFont val="Calibri"/>
            <family val="2"/>
            <charset val="238"/>
          </rPr>
          <t>SZV_F:KFHUtem1</t>
        </r>
      </text>
    </comment>
    <comment ref="U103" authorId="0" shapeId="0" xr:uid="{E53297D0-07B3-4691-9DE7-F91A87B8E981}">
      <text>
        <r>
          <rPr>
            <sz val="11"/>
            <rFont val="Calibri"/>
            <family val="2"/>
            <charset val="238"/>
          </rPr>
          <t>SZV_F:Egyeb_SajatUtem1</t>
        </r>
      </text>
    </comment>
    <comment ref="V103" authorId="0" shapeId="0" xr:uid="{491CDE93-109E-4D06-96AE-29179C98D517}">
      <text>
        <r>
          <rPr>
            <sz val="11"/>
            <rFont val="Calibri"/>
            <family val="2"/>
            <charset val="238"/>
          </rPr>
          <t>SZV_F:DijUtem1</t>
        </r>
      </text>
    </comment>
    <comment ref="W103" authorId="0" shapeId="0" xr:uid="{65E15BEB-F90B-431A-ABB3-F9109ED7F86F}">
      <text>
        <r>
          <rPr>
            <sz val="11"/>
            <rFont val="Calibri"/>
            <family val="2"/>
            <charset val="238"/>
          </rPr>
          <t>SZV_F:EM_Melleklet1_Utem1</t>
        </r>
      </text>
    </comment>
    <comment ref="X103" authorId="0" shapeId="0" xr:uid="{CB90D807-FB01-48D5-A261-1A1F98438FDC}">
      <text>
        <r>
          <rPr>
            <sz val="11"/>
            <rFont val="Calibri"/>
            <family val="2"/>
            <charset val="238"/>
          </rPr>
          <t>SZV_F:EgyebAllamiUtem1</t>
        </r>
      </text>
    </comment>
    <comment ref="Y103" authorId="0" shapeId="0" xr:uid="{A76A1096-8752-42C3-8585-02A25BD531CB}">
      <text>
        <r>
          <rPr>
            <sz val="11"/>
            <rFont val="Calibri"/>
            <family val="2"/>
            <charset val="238"/>
          </rPr>
          <t>SZV_F:OnkormanyzatiUtem1</t>
        </r>
      </text>
    </comment>
    <comment ref="Z103" authorId="0" shapeId="0" xr:uid="{75BF832D-C1FE-4CAF-AEBB-6B88BD424346}">
      <text>
        <r>
          <rPr>
            <sz val="11"/>
            <rFont val="Calibri"/>
            <family val="2"/>
            <charset val="238"/>
          </rPr>
          <t>SZV_F:EUUtem1</t>
        </r>
      </text>
    </comment>
    <comment ref="AA103" authorId="0" shapeId="0" xr:uid="{86C5D447-5F26-40D9-954B-325CDAC42DF4}">
      <text>
        <r>
          <rPr>
            <sz val="11"/>
            <rFont val="Calibri"/>
            <family val="2"/>
            <charset val="238"/>
          </rPr>
          <t>SZV_F:EgyebUtem1</t>
        </r>
      </text>
    </comment>
    <comment ref="AB103" authorId="0" shapeId="0" xr:uid="{41636452-31FD-49E3-887E-3123A5DD34B6}">
      <text>
        <r>
          <rPr>
            <sz val="11"/>
            <rFont val="Calibri"/>
            <family val="2"/>
            <charset val="238"/>
          </rPr>
          <t>SZV_F:HitelKotvenyUtem1</t>
        </r>
      </text>
    </comment>
    <comment ref="AC103" authorId="0" shapeId="0" xr:uid="{1C2B1D5A-2045-4EDB-AE65-BC4F6C841A91}">
      <text>
        <r>
          <rPr>
            <sz val="11"/>
            <rFont val="Calibri"/>
            <family val="2"/>
            <charset val="238"/>
          </rPr>
          <t>SZV_F:OsszesenUtem1</t>
        </r>
      </text>
    </comment>
    <comment ref="AF103" authorId="0" shapeId="0" xr:uid="{11D0A0A8-93A8-4D03-8BC1-4737CFDBB9B4}">
      <text>
        <r>
          <rPr>
            <sz val="11"/>
            <rFont val="Calibri"/>
            <family val="2"/>
            <charset val="238"/>
          </rPr>
          <t>SZV_F:HDUtem2</t>
        </r>
      </text>
    </comment>
    <comment ref="AG103" authorId="0" shapeId="0" xr:uid="{B25CD0E6-2738-4AB9-AAAA-6434B0CE23A6}">
      <text>
        <r>
          <rPr>
            <sz val="11"/>
            <rFont val="Calibri"/>
            <family val="2"/>
            <charset val="238"/>
          </rPr>
          <t>SZV_F:ECSUtem2</t>
        </r>
      </text>
    </comment>
    <comment ref="AH103" authorId="0" shapeId="0" xr:uid="{64000D96-8C7B-45A9-889A-8FC6C6BB2EB2}">
      <text>
        <r>
          <rPr>
            <sz val="11"/>
            <rFont val="Calibri"/>
            <family val="2"/>
            <charset val="238"/>
          </rPr>
          <t>SZV_F:KFHUtem2</t>
        </r>
      </text>
    </comment>
    <comment ref="AI103" authorId="0" shapeId="0" xr:uid="{7191A896-EDE3-4AC8-A89F-715A4A0D709C}">
      <text>
        <r>
          <rPr>
            <sz val="11"/>
            <rFont val="Calibri"/>
            <family val="2"/>
            <charset val="238"/>
          </rPr>
          <t>SZV_F:Egyeb_SajatUtem2</t>
        </r>
      </text>
    </comment>
    <comment ref="AJ103" authorId="0" shapeId="0" xr:uid="{3728656C-B4A5-4F2C-87BB-39FF8FF9E975}">
      <text>
        <r>
          <rPr>
            <sz val="11"/>
            <rFont val="Calibri"/>
            <family val="2"/>
            <charset val="238"/>
          </rPr>
          <t>SZV_F:DijUtem2</t>
        </r>
      </text>
    </comment>
    <comment ref="AK103" authorId="0" shapeId="0" xr:uid="{7423BEE7-7D13-45FD-8F1F-DFC25737F67F}">
      <text>
        <r>
          <rPr>
            <sz val="11"/>
            <rFont val="Calibri"/>
            <family val="2"/>
            <charset val="238"/>
          </rPr>
          <t>SZV_F:EM_Melleklet1_Utem2</t>
        </r>
      </text>
    </comment>
    <comment ref="AL103" authorId="0" shapeId="0" xr:uid="{38BD491A-CB54-4957-8E52-9700DB4235D8}">
      <text>
        <r>
          <rPr>
            <sz val="11"/>
            <rFont val="Calibri"/>
            <family val="2"/>
            <charset val="238"/>
          </rPr>
          <t>SZV_F:EgyebAllamiUtem2</t>
        </r>
      </text>
    </comment>
    <comment ref="AM103" authorId="0" shapeId="0" xr:uid="{751D06A8-5860-4FF8-BC9B-90053D0D87E0}">
      <text>
        <r>
          <rPr>
            <sz val="11"/>
            <rFont val="Calibri"/>
            <family val="2"/>
            <charset val="238"/>
          </rPr>
          <t>SZV_F:OnkormanyzatiUtem2</t>
        </r>
      </text>
    </comment>
    <comment ref="AN103" authorId="0" shapeId="0" xr:uid="{353ECB5B-56B6-498C-AE1E-90B2B4C63AED}">
      <text>
        <r>
          <rPr>
            <sz val="11"/>
            <rFont val="Calibri"/>
            <family val="2"/>
            <charset val="238"/>
          </rPr>
          <t>SZV_F:EUUtem2</t>
        </r>
      </text>
    </comment>
    <comment ref="AO103" authorId="0" shapeId="0" xr:uid="{85104137-93F3-4A70-BFD4-115D058A294A}">
      <text>
        <r>
          <rPr>
            <sz val="11"/>
            <rFont val="Calibri"/>
            <family val="2"/>
            <charset val="238"/>
          </rPr>
          <t>SZV_F:EgyebUtem2</t>
        </r>
      </text>
    </comment>
    <comment ref="AP103" authorId="0" shapeId="0" xr:uid="{985DA58D-7710-4655-9296-F0903400D551}">
      <text>
        <r>
          <rPr>
            <sz val="11"/>
            <rFont val="Calibri"/>
            <family val="2"/>
            <charset val="238"/>
          </rPr>
          <t>SZV_F:HitelKotvenyUtem2</t>
        </r>
      </text>
    </comment>
    <comment ref="AQ103" authorId="0" shapeId="0" xr:uid="{5C2956C2-1902-4DA7-AA6B-92EAE687B50D}">
      <text>
        <r>
          <rPr>
            <sz val="11"/>
            <rFont val="Calibri"/>
            <family val="2"/>
            <charset val="238"/>
          </rPr>
          <t>SZV_F:OsszesenUtem2</t>
        </r>
      </text>
    </comment>
    <comment ref="AR103" authorId="0" shapeId="0" xr:uid="{772CB8C0-64C4-401D-B898-E6BC8F4829B1}">
      <text>
        <r>
          <rPr>
            <sz val="11"/>
            <rFont val="Calibri"/>
            <family val="2"/>
            <charset val="238"/>
          </rPr>
          <t>SZV_F:ForrashianyUtem2</t>
        </r>
      </text>
    </comment>
    <comment ref="AU103" authorId="0" shapeId="0" xr:uid="{14B84E74-B390-4038-B237-847AC3EC87EF}">
      <text>
        <r>
          <rPr>
            <sz val="11"/>
            <rFont val="Calibri"/>
            <family val="2"/>
            <charset val="238"/>
          </rPr>
          <t>SZV_F:Indokolas</t>
        </r>
      </text>
    </comment>
    <comment ref="AV103" authorId="0" shapeId="0" xr:uid="{297413B3-9675-40EC-AD95-B0DFEF723E2E}">
      <text>
        <r>
          <rPr>
            <sz val="11"/>
            <rFont val="Calibri"/>
            <family val="2"/>
            <charset val="238"/>
          </rPr>
          <t>SZV_F:Megjegyzes</t>
        </r>
      </text>
    </comment>
    <comment ref="AW103" authorId="0" shapeId="0" xr:uid="{54E9F3A4-A88D-4302-B328-8BA5530ADD59}">
      <text>
        <r>
          <rPr>
            <sz val="11"/>
            <rFont val="Calibri"/>
            <family val="2"/>
            <charset val="238"/>
          </rPr>
          <t>SZV_F:FeladatSorszam</t>
        </r>
      </text>
    </comment>
    <comment ref="AY103" authorId="0" shapeId="0" xr:uid="{F405B11D-B287-4C9F-B61E-0A55BA7DDEC9}">
      <text>
        <r>
          <rPr>
            <sz val="11"/>
            <rFont val="Calibri"/>
            <family val="2"/>
            <charset val="238"/>
          </rPr>
          <t>SZV_F:ISA</t>
        </r>
      </text>
    </comment>
    <comment ref="B104" authorId="0" shapeId="0" xr:uid="{45168DCC-671A-4E61-B2D2-8144D88CC55D}">
      <text>
        <r>
          <rPr>
            <sz val="11"/>
            <rFont val="Calibri"/>
            <family val="2"/>
            <charset val="238"/>
          </rPr>
          <t>SZV_F:FontossagiSorrent</t>
        </r>
      </text>
    </comment>
    <comment ref="C104" authorId="0" shapeId="0" xr:uid="{6EA84E9E-8B65-4FCB-B3F1-7293F6FF713F}">
      <text>
        <r>
          <rPr>
            <sz val="11"/>
            <rFont val="Calibri"/>
            <family val="2"/>
            <charset val="238"/>
          </rPr>
          <t>SZV_F:FeladatKategoria</t>
        </r>
      </text>
    </comment>
    <comment ref="D104" authorId="0" shapeId="0" xr:uid="{1C2D86A8-3564-48BD-ABCE-3AE6D3CFFD48}">
      <text>
        <r>
          <rPr>
            <sz val="11"/>
            <rFont val="Calibri"/>
            <family val="2"/>
            <charset val="238"/>
          </rPr>
          <t>SZV_F:FeladatMegnevezes</t>
        </r>
      </text>
    </comment>
    <comment ref="E104" authorId="0" shapeId="0" xr:uid="{4E0543F4-96D3-49C8-80F9-215396D007CD}">
      <text>
        <r>
          <rPr>
            <sz val="11"/>
            <rFont val="Calibri"/>
            <family val="2"/>
            <charset val="238"/>
          </rPr>
          <t>SZV_F:ElviEngedelySzam</t>
        </r>
      </text>
    </comment>
    <comment ref="F104" authorId="0" shapeId="0" xr:uid="{38D09184-215E-4E71-A114-1F7670F9D851}">
      <text>
        <r>
          <rPr>
            <sz val="11"/>
            <rFont val="Calibri"/>
            <family val="2"/>
            <charset val="238"/>
          </rPr>
          <t>SZV_F:VKR_Kod</t>
        </r>
      </text>
    </comment>
    <comment ref="G104" authorId="0" shapeId="0" xr:uid="{A28510CD-30C2-4E0E-9231-DBA7064AC7F0}">
      <text>
        <r>
          <rPr>
            <sz val="11"/>
            <rFont val="Calibri"/>
            <family val="2"/>
            <charset val="238"/>
          </rPr>
          <t>SZV_F:VKR_Nev</t>
        </r>
      </text>
    </comment>
    <comment ref="H104" authorId="0" shapeId="0" xr:uid="{E86C82E9-228C-4E7F-9C90-08EC1BF14F3B}">
      <text>
        <r>
          <rPr>
            <sz val="11"/>
            <rFont val="Calibri"/>
            <family val="2"/>
            <charset val="238"/>
          </rPr>
          <t>SZV_F:FeladatAzonosito</t>
        </r>
      </text>
    </comment>
    <comment ref="I104" authorId="0" shapeId="0" xr:uid="{0A8D0EDB-889F-4221-A9C4-E6983906D27C}">
      <text>
        <r>
          <rPr>
            <sz val="11"/>
            <rFont val="Calibri"/>
            <family val="2"/>
            <charset val="238"/>
          </rPr>
          <t>SZV_F:EllatasiTerulet</t>
        </r>
      </text>
    </comment>
    <comment ref="J104" authorId="0" shapeId="0" xr:uid="{BF5D4181-0FD1-4427-B257-31CDE91D6171}">
      <text>
        <r>
          <rPr>
            <sz val="11"/>
            <rFont val="Calibri"/>
            <family val="2"/>
            <charset val="238"/>
          </rPr>
          <t>SZV_F:EllatasertFelelos</t>
        </r>
      </text>
    </comment>
    <comment ref="K104" authorId="0" shapeId="0" xr:uid="{F65B8954-991C-44C0-8FD5-579D1233153A}">
      <text>
        <r>
          <rPr>
            <sz val="11"/>
            <rFont val="Calibri"/>
            <family val="2"/>
            <charset val="238"/>
          </rPr>
          <t>SZV_F:TervezettNettoKoltseg</t>
        </r>
      </text>
    </comment>
    <comment ref="L104" authorId="0" shapeId="0" xr:uid="{C92C0D44-38B1-4256-9A24-17C9CECA5257}">
      <text>
        <r>
          <rPr>
            <sz val="11"/>
            <rFont val="Calibri"/>
            <family val="2"/>
            <charset val="238"/>
          </rPr>
          <t>SZV_F:IdotartamKezdes</t>
        </r>
      </text>
    </comment>
    <comment ref="M104" authorId="0" shapeId="0" xr:uid="{6A7825A6-4583-4B40-991C-E7EAEC0A471B}">
      <text>
        <r>
          <rPr>
            <sz val="11"/>
            <rFont val="Calibri"/>
            <family val="2"/>
            <charset val="238"/>
          </rPr>
          <t>SZV_F:IdotartamBefejezes</t>
        </r>
      </text>
    </comment>
    <comment ref="N104" authorId="0" shapeId="0" xr:uid="{D2D36483-7C01-4CCB-A87A-945C0061D8BD}">
      <text>
        <r>
          <rPr>
            <sz val="11"/>
            <rFont val="Calibri"/>
            <family val="2"/>
            <charset val="238"/>
          </rPr>
          <t>SZV_F:NettoKoltsegUtem1</t>
        </r>
      </text>
    </comment>
    <comment ref="O104" authorId="0" shapeId="0" xr:uid="{7A7780E1-050A-4F22-964F-D7DC2E929FA0}">
      <text>
        <r>
          <rPr>
            <sz val="11"/>
            <rFont val="Calibri"/>
            <family val="2"/>
            <charset val="238"/>
          </rPr>
          <t>SZV_F:NettoKoltsegUtem2</t>
        </r>
      </text>
    </comment>
    <comment ref="P104" authorId="0" shapeId="0" xr:uid="{4D6DF42F-518F-45DC-B218-98D9851FC426}">
      <text>
        <r>
          <rPr>
            <sz val="11"/>
            <rFont val="Calibri"/>
            <family val="2"/>
            <charset val="238"/>
          </rPr>
          <t>SZV_F:EM_Melleklet2_KTG</t>
        </r>
      </text>
    </comment>
    <comment ref="R104" authorId="0" shapeId="0" xr:uid="{8583842F-8592-482E-9AB4-89931E026FB6}">
      <text>
        <r>
          <rPr>
            <sz val="11"/>
            <rFont val="Calibri"/>
            <family val="2"/>
            <charset val="238"/>
          </rPr>
          <t>SZV_F:HDUtem1</t>
        </r>
      </text>
    </comment>
    <comment ref="S104" authorId="0" shapeId="0" xr:uid="{E2344E36-1CD9-4A12-AB66-6AEA3AD24148}">
      <text>
        <r>
          <rPr>
            <sz val="11"/>
            <rFont val="Calibri"/>
            <family val="2"/>
            <charset val="238"/>
          </rPr>
          <t>SZV_F:ECSUtem1</t>
        </r>
      </text>
    </comment>
    <comment ref="T104" authorId="0" shapeId="0" xr:uid="{18C412AA-570C-474B-B5D6-2D5782905C79}">
      <text>
        <r>
          <rPr>
            <sz val="11"/>
            <rFont val="Calibri"/>
            <family val="2"/>
            <charset val="238"/>
          </rPr>
          <t>SZV_F:KFHUtem1</t>
        </r>
      </text>
    </comment>
    <comment ref="U104" authorId="0" shapeId="0" xr:uid="{31A9D1D8-D305-4CF9-A518-15EB4780555D}">
      <text>
        <r>
          <rPr>
            <sz val="11"/>
            <rFont val="Calibri"/>
            <family val="2"/>
            <charset val="238"/>
          </rPr>
          <t>SZV_F:Egyeb_SajatUtem1</t>
        </r>
      </text>
    </comment>
    <comment ref="V104" authorId="0" shapeId="0" xr:uid="{8C422D8C-4818-4E24-BFBB-7D31D46F6D17}">
      <text>
        <r>
          <rPr>
            <sz val="11"/>
            <rFont val="Calibri"/>
            <family val="2"/>
            <charset val="238"/>
          </rPr>
          <t>SZV_F:DijUtem1</t>
        </r>
      </text>
    </comment>
    <comment ref="W104" authorId="0" shapeId="0" xr:uid="{7909F945-315B-465A-8EFF-79E1EBED64AB}">
      <text>
        <r>
          <rPr>
            <sz val="11"/>
            <rFont val="Calibri"/>
            <family val="2"/>
            <charset val="238"/>
          </rPr>
          <t>SZV_F:EM_Melleklet1_Utem1</t>
        </r>
      </text>
    </comment>
    <comment ref="X104" authorId="0" shapeId="0" xr:uid="{7883B53F-E8B8-4E03-992A-3165EBE85AB2}">
      <text>
        <r>
          <rPr>
            <sz val="11"/>
            <rFont val="Calibri"/>
            <family val="2"/>
            <charset val="238"/>
          </rPr>
          <t>SZV_F:EgyebAllamiUtem1</t>
        </r>
      </text>
    </comment>
    <comment ref="Y104" authorId="0" shapeId="0" xr:uid="{0A319CBD-2104-47F5-9E26-268D20E0CDD2}">
      <text>
        <r>
          <rPr>
            <sz val="11"/>
            <rFont val="Calibri"/>
            <family val="2"/>
            <charset val="238"/>
          </rPr>
          <t>SZV_F:OnkormanyzatiUtem1</t>
        </r>
      </text>
    </comment>
    <comment ref="Z104" authorId="0" shapeId="0" xr:uid="{47EADFCB-2CA8-41DD-B706-FC3A594DFC3E}">
      <text>
        <r>
          <rPr>
            <sz val="11"/>
            <rFont val="Calibri"/>
            <family val="2"/>
            <charset val="238"/>
          </rPr>
          <t>SZV_F:EUUtem1</t>
        </r>
      </text>
    </comment>
    <comment ref="AA104" authorId="0" shapeId="0" xr:uid="{7E9D19FD-98D2-464D-AA5B-1EFAF3BF5C6C}">
      <text>
        <r>
          <rPr>
            <sz val="11"/>
            <rFont val="Calibri"/>
            <family val="2"/>
            <charset val="238"/>
          </rPr>
          <t>SZV_F:EgyebUtem1</t>
        </r>
      </text>
    </comment>
    <comment ref="AB104" authorId="0" shapeId="0" xr:uid="{2D9E86B1-150F-46FD-B996-D97F57092493}">
      <text>
        <r>
          <rPr>
            <sz val="11"/>
            <rFont val="Calibri"/>
            <family val="2"/>
            <charset val="238"/>
          </rPr>
          <t>SZV_F:HitelKotvenyUtem1</t>
        </r>
      </text>
    </comment>
    <comment ref="AC104" authorId="0" shapeId="0" xr:uid="{11553B28-8721-455F-BCAB-05525CD68385}">
      <text>
        <r>
          <rPr>
            <sz val="11"/>
            <rFont val="Calibri"/>
            <family val="2"/>
            <charset val="238"/>
          </rPr>
          <t>SZV_F:OsszesenUtem1</t>
        </r>
      </text>
    </comment>
    <comment ref="AF104" authorId="0" shapeId="0" xr:uid="{C04116D9-5E9D-4427-8BCC-B8FD72BE92E5}">
      <text>
        <r>
          <rPr>
            <sz val="11"/>
            <rFont val="Calibri"/>
            <family val="2"/>
            <charset val="238"/>
          </rPr>
          <t>SZV_F:HDUtem2</t>
        </r>
      </text>
    </comment>
    <comment ref="AG104" authorId="0" shapeId="0" xr:uid="{23BA4DAA-CF27-4B01-B297-E2D73980E65B}">
      <text>
        <r>
          <rPr>
            <sz val="11"/>
            <rFont val="Calibri"/>
            <family val="2"/>
            <charset val="238"/>
          </rPr>
          <t>SZV_F:ECSUtem2</t>
        </r>
      </text>
    </comment>
    <comment ref="AH104" authorId="0" shapeId="0" xr:uid="{16CA2646-BD67-4605-AB43-82A58929B812}">
      <text>
        <r>
          <rPr>
            <sz val="11"/>
            <rFont val="Calibri"/>
            <family val="2"/>
            <charset val="238"/>
          </rPr>
          <t>SZV_F:KFHUtem2</t>
        </r>
      </text>
    </comment>
    <comment ref="AI104" authorId="0" shapeId="0" xr:uid="{71B8D9C6-F9F5-449D-9633-6DA413A5E283}">
      <text>
        <r>
          <rPr>
            <sz val="11"/>
            <rFont val="Calibri"/>
            <family val="2"/>
            <charset val="238"/>
          </rPr>
          <t>SZV_F:Egyeb_SajatUtem2</t>
        </r>
      </text>
    </comment>
    <comment ref="AJ104" authorId="0" shapeId="0" xr:uid="{156C08B0-B27C-4955-99FD-CEF737FB1D56}">
      <text>
        <r>
          <rPr>
            <sz val="11"/>
            <rFont val="Calibri"/>
            <family val="2"/>
            <charset val="238"/>
          </rPr>
          <t>SZV_F:DijUtem2</t>
        </r>
      </text>
    </comment>
    <comment ref="AK104" authorId="0" shapeId="0" xr:uid="{44B57049-73B0-424B-B025-B68F79EED742}">
      <text>
        <r>
          <rPr>
            <sz val="11"/>
            <rFont val="Calibri"/>
            <family val="2"/>
            <charset val="238"/>
          </rPr>
          <t>SZV_F:EM_Melleklet1_Utem2</t>
        </r>
      </text>
    </comment>
    <comment ref="AL104" authorId="0" shapeId="0" xr:uid="{F8D0655F-2351-47F9-BB50-7D71AC98BA0B}">
      <text>
        <r>
          <rPr>
            <sz val="11"/>
            <rFont val="Calibri"/>
            <family val="2"/>
            <charset val="238"/>
          </rPr>
          <t>SZV_F:EgyebAllamiUtem2</t>
        </r>
      </text>
    </comment>
    <comment ref="AM104" authorId="0" shapeId="0" xr:uid="{43BB0E3A-DEC8-43C8-8B9D-7A3175E4F752}">
      <text>
        <r>
          <rPr>
            <sz val="11"/>
            <rFont val="Calibri"/>
            <family val="2"/>
            <charset val="238"/>
          </rPr>
          <t>SZV_F:OnkormanyzatiUtem2</t>
        </r>
      </text>
    </comment>
    <comment ref="AN104" authorId="0" shapeId="0" xr:uid="{AADB1190-258E-49EE-A23C-11F834FE7E85}">
      <text>
        <r>
          <rPr>
            <sz val="11"/>
            <rFont val="Calibri"/>
            <family val="2"/>
            <charset val="238"/>
          </rPr>
          <t>SZV_F:EUUtem2</t>
        </r>
      </text>
    </comment>
    <comment ref="AO104" authorId="0" shapeId="0" xr:uid="{F197A551-325E-4FC3-8ED2-2F30A14764C4}">
      <text>
        <r>
          <rPr>
            <sz val="11"/>
            <rFont val="Calibri"/>
            <family val="2"/>
            <charset val="238"/>
          </rPr>
          <t>SZV_F:EgyebUtem2</t>
        </r>
      </text>
    </comment>
    <comment ref="AP104" authorId="0" shapeId="0" xr:uid="{8741364E-2577-4E37-99DC-53413BEBDD7C}">
      <text>
        <r>
          <rPr>
            <sz val="11"/>
            <rFont val="Calibri"/>
            <family val="2"/>
            <charset val="238"/>
          </rPr>
          <t>SZV_F:HitelKotvenyUtem2</t>
        </r>
      </text>
    </comment>
    <comment ref="AQ104" authorId="0" shapeId="0" xr:uid="{4215AB15-E18B-4FB7-9F9B-41704DD99E35}">
      <text>
        <r>
          <rPr>
            <sz val="11"/>
            <rFont val="Calibri"/>
            <family val="2"/>
            <charset val="238"/>
          </rPr>
          <t>SZV_F:OsszesenUtem2</t>
        </r>
      </text>
    </comment>
    <comment ref="AR104" authorId="0" shapeId="0" xr:uid="{A6B8CECE-0768-4CFA-8F06-2046376FD3FC}">
      <text>
        <r>
          <rPr>
            <sz val="11"/>
            <rFont val="Calibri"/>
            <family val="2"/>
            <charset val="238"/>
          </rPr>
          <t>SZV_F:ForrashianyUtem2</t>
        </r>
      </text>
    </comment>
    <comment ref="AU104" authorId="0" shapeId="0" xr:uid="{4141E339-BF3E-455E-BC4C-A4FB89CF39C6}">
      <text>
        <r>
          <rPr>
            <sz val="11"/>
            <rFont val="Calibri"/>
            <family val="2"/>
            <charset val="238"/>
          </rPr>
          <t>SZV_F:Indokolas</t>
        </r>
      </text>
    </comment>
    <comment ref="AV104" authorId="0" shapeId="0" xr:uid="{1A5F1C12-B179-43F4-B54A-30201B2BA22C}">
      <text>
        <r>
          <rPr>
            <sz val="11"/>
            <rFont val="Calibri"/>
            <family val="2"/>
            <charset val="238"/>
          </rPr>
          <t>SZV_F:Megjegyzes</t>
        </r>
      </text>
    </comment>
    <comment ref="AW104" authorId="0" shapeId="0" xr:uid="{7C4A9E72-D5C6-4701-913A-1C29DAB1C47B}">
      <text>
        <r>
          <rPr>
            <sz val="11"/>
            <rFont val="Calibri"/>
            <family val="2"/>
            <charset val="238"/>
          </rPr>
          <t>SZV_F:FeladatSorszam</t>
        </r>
      </text>
    </comment>
    <comment ref="AY104" authorId="0" shapeId="0" xr:uid="{ADD514CC-6398-459E-8651-79779715FAFF}">
      <text>
        <r>
          <rPr>
            <sz val="11"/>
            <rFont val="Calibri"/>
            <family val="2"/>
            <charset val="238"/>
          </rPr>
          <t>SZV_F:ISA</t>
        </r>
      </text>
    </comment>
    <comment ref="B105" authorId="0" shapeId="0" xr:uid="{A62EE65A-5FE6-4CBA-B700-6E5638B94D8F}">
      <text>
        <r>
          <rPr>
            <sz val="11"/>
            <rFont val="Calibri"/>
            <family val="2"/>
            <charset val="238"/>
          </rPr>
          <t>SZV_F:FontossagiSorrent</t>
        </r>
      </text>
    </comment>
    <comment ref="C105" authorId="0" shapeId="0" xr:uid="{DBB0B377-91F6-452D-8A4C-779148965728}">
      <text>
        <r>
          <rPr>
            <sz val="11"/>
            <rFont val="Calibri"/>
            <family val="2"/>
            <charset val="238"/>
          </rPr>
          <t>SZV_F:FeladatKategoria</t>
        </r>
      </text>
    </comment>
    <comment ref="D105" authorId="0" shapeId="0" xr:uid="{D1F0E50F-76A6-4601-94AA-AAB6943FAC19}">
      <text>
        <r>
          <rPr>
            <sz val="11"/>
            <rFont val="Calibri"/>
            <family val="2"/>
            <charset val="238"/>
          </rPr>
          <t>SZV_F:FeladatMegnevezes</t>
        </r>
      </text>
    </comment>
    <comment ref="E105" authorId="0" shapeId="0" xr:uid="{2219F401-6CCA-4E21-95B8-CF3A2A64C7AA}">
      <text>
        <r>
          <rPr>
            <sz val="11"/>
            <rFont val="Calibri"/>
            <family val="2"/>
            <charset val="238"/>
          </rPr>
          <t>SZV_F:ElviEngedelySzam</t>
        </r>
      </text>
    </comment>
    <comment ref="F105" authorId="0" shapeId="0" xr:uid="{F2CC9F1B-CC67-41E0-BD00-AEAB1E8B90A5}">
      <text>
        <r>
          <rPr>
            <sz val="11"/>
            <rFont val="Calibri"/>
            <family val="2"/>
            <charset val="238"/>
          </rPr>
          <t>SZV_F:VKR_Kod</t>
        </r>
      </text>
    </comment>
    <comment ref="G105" authorId="0" shapeId="0" xr:uid="{B040C832-C7A0-49F6-8B30-CA5FB63022B7}">
      <text>
        <r>
          <rPr>
            <sz val="11"/>
            <rFont val="Calibri"/>
            <family val="2"/>
            <charset val="238"/>
          </rPr>
          <t>SZV_F:VKR_Nev</t>
        </r>
      </text>
    </comment>
    <comment ref="H105" authorId="0" shapeId="0" xr:uid="{607B5FEF-FD61-4312-8F16-EB7012595A9C}">
      <text>
        <r>
          <rPr>
            <sz val="11"/>
            <rFont val="Calibri"/>
            <family val="2"/>
            <charset val="238"/>
          </rPr>
          <t>SZV_F:FeladatAzonosito</t>
        </r>
      </text>
    </comment>
    <comment ref="I105" authorId="0" shapeId="0" xr:uid="{730B40DC-1B24-4BD5-A39F-5B5E5B3024D8}">
      <text>
        <r>
          <rPr>
            <sz val="11"/>
            <rFont val="Calibri"/>
            <family val="2"/>
            <charset val="238"/>
          </rPr>
          <t>SZV_F:EllatasiTerulet</t>
        </r>
      </text>
    </comment>
    <comment ref="J105" authorId="0" shapeId="0" xr:uid="{071229BF-E9FB-4846-A7A5-4D93A1C1C26E}">
      <text>
        <r>
          <rPr>
            <sz val="11"/>
            <rFont val="Calibri"/>
            <family val="2"/>
            <charset val="238"/>
          </rPr>
          <t>SZV_F:EllatasertFelelos</t>
        </r>
      </text>
    </comment>
    <comment ref="K105" authorId="0" shapeId="0" xr:uid="{28F40D96-D421-452B-8BBA-89B78587F1B4}">
      <text>
        <r>
          <rPr>
            <sz val="11"/>
            <rFont val="Calibri"/>
            <family val="2"/>
            <charset val="238"/>
          </rPr>
          <t>SZV_F:TervezettNettoKoltseg</t>
        </r>
      </text>
    </comment>
    <comment ref="L105" authorId="0" shapeId="0" xr:uid="{6C03B072-ABD4-4C34-BCDD-3F297081D3E6}">
      <text>
        <r>
          <rPr>
            <sz val="11"/>
            <rFont val="Calibri"/>
            <family val="2"/>
            <charset val="238"/>
          </rPr>
          <t>SZV_F:IdotartamKezdes</t>
        </r>
      </text>
    </comment>
    <comment ref="M105" authorId="0" shapeId="0" xr:uid="{517EEDDB-CD23-4B24-8D70-9AE9018C9F15}">
      <text>
        <r>
          <rPr>
            <sz val="11"/>
            <rFont val="Calibri"/>
            <family val="2"/>
            <charset val="238"/>
          </rPr>
          <t>SZV_F:IdotartamBefejezes</t>
        </r>
      </text>
    </comment>
    <comment ref="N105" authorId="0" shapeId="0" xr:uid="{BD691AFC-1A30-440A-8A59-A4245AC4303A}">
      <text>
        <r>
          <rPr>
            <sz val="11"/>
            <rFont val="Calibri"/>
            <family val="2"/>
            <charset val="238"/>
          </rPr>
          <t>SZV_F:NettoKoltsegUtem1</t>
        </r>
      </text>
    </comment>
    <comment ref="O105" authorId="0" shapeId="0" xr:uid="{0DA5771E-4EEA-4C0A-81AE-B67EA3EAD770}">
      <text>
        <r>
          <rPr>
            <sz val="11"/>
            <rFont val="Calibri"/>
            <family val="2"/>
            <charset val="238"/>
          </rPr>
          <t>SZV_F:NettoKoltsegUtem2</t>
        </r>
      </text>
    </comment>
    <comment ref="P105" authorId="0" shapeId="0" xr:uid="{52CFA010-1C89-424D-967C-62E52E18540E}">
      <text>
        <r>
          <rPr>
            <sz val="11"/>
            <rFont val="Calibri"/>
            <family val="2"/>
            <charset val="238"/>
          </rPr>
          <t>SZV_F:EM_Melleklet2_KTG</t>
        </r>
      </text>
    </comment>
    <comment ref="R105" authorId="0" shapeId="0" xr:uid="{AD8C0F2C-AE9D-4E2A-B0D3-51100A630FBF}">
      <text>
        <r>
          <rPr>
            <sz val="11"/>
            <rFont val="Calibri"/>
            <family val="2"/>
            <charset val="238"/>
          </rPr>
          <t>SZV_F:HDUtem1</t>
        </r>
      </text>
    </comment>
    <comment ref="S105" authorId="0" shapeId="0" xr:uid="{DFEF77ED-5B44-492A-B3E3-FF647F3D1032}">
      <text>
        <r>
          <rPr>
            <sz val="11"/>
            <rFont val="Calibri"/>
            <family val="2"/>
            <charset val="238"/>
          </rPr>
          <t>SZV_F:ECSUtem1</t>
        </r>
      </text>
    </comment>
    <comment ref="T105" authorId="0" shapeId="0" xr:uid="{4EA5E52B-8401-4272-AE85-7979E6A44DDF}">
      <text>
        <r>
          <rPr>
            <sz val="11"/>
            <rFont val="Calibri"/>
            <family val="2"/>
            <charset val="238"/>
          </rPr>
          <t>SZV_F:KFHUtem1</t>
        </r>
      </text>
    </comment>
    <comment ref="U105" authorId="0" shapeId="0" xr:uid="{62086840-79DD-4792-A2A3-887CC0F86C87}">
      <text>
        <r>
          <rPr>
            <sz val="11"/>
            <rFont val="Calibri"/>
            <family val="2"/>
            <charset val="238"/>
          </rPr>
          <t>SZV_F:Egyeb_SajatUtem1</t>
        </r>
      </text>
    </comment>
    <comment ref="V105" authorId="0" shapeId="0" xr:uid="{E9DEE254-C0C7-4C9A-B682-FE002D70E763}">
      <text>
        <r>
          <rPr>
            <sz val="11"/>
            <rFont val="Calibri"/>
            <family val="2"/>
            <charset val="238"/>
          </rPr>
          <t>SZV_F:DijUtem1</t>
        </r>
      </text>
    </comment>
    <comment ref="W105" authorId="0" shapeId="0" xr:uid="{232B74A8-4F01-4F9F-A0FF-7B2BFBD31F9A}">
      <text>
        <r>
          <rPr>
            <sz val="11"/>
            <rFont val="Calibri"/>
            <family val="2"/>
            <charset val="238"/>
          </rPr>
          <t>SZV_F:EM_Melleklet1_Utem1</t>
        </r>
      </text>
    </comment>
    <comment ref="X105" authorId="0" shapeId="0" xr:uid="{A0372138-E5AB-4180-8D4E-93CDC42F15D2}">
      <text>
        <r>
          <rPr>
            <sz val="11"/>
            <rFont val="Calibri"/>
            <family val="2"/>
            <charset val="238"/>
          </rPr>
          <t>SZV_F:EgyebAllamiUtem1</t>
        </r>
      </text>
    </comment>
    <comment ref="Y105" authorId="0" shapeId="0" xr:uid="{3C57AEAC-081F-4DA5-8E7A-1C6E3C08ECE0}">
      <text>
        <r>
          <rPr>
            <sz val="11"/>
            <rFont val="Calibri"/>
            <family val="2"/>
            <charset val="238"/>
          </rPr>
          <t>SZV_F:OnkormanyzatiUtem1</t>
        </r>
      </text>
    </comment>
    <comment ref="Z105" authorId="0" shapeId="0" xr:uid="{AE337A8E-7154-40B6-B9E1-922B851CD2C8}">
      <text>
        <r>
          <rPr>
            <sz val="11"/>
            <rFont val="Calibri"/>
            <family val="2"/>
            <charset val="238"/>
          </rPr>
          <t>SZV_F:EUUtem1</t>
        </r>
      </text>
    </comment>
    <comment ref="AA105" authorId="0" shapeId="0" xr:uid="{8C548F8A-0B5F-493A-8E1E-6362E7F62568}">
      <text>
        <r>
          <rPr>
            <sz val="11"/>
            <rFont val="Calibri"/>
            <family val="2"/>
            <charset val="238"/>
          </rPr>
          <t>SZV_F:EgyebUtem1</t>
        </r>
      </text>
    </comment>
    <comment ref="AB105" authorId="0" shapeId="0" xr:uid="{EB09FB74-5E0D-43A0-BD1D-54D8A69D52A2}">
      <text>
        <r>
          <rPr>
            <sz val="11"/>
            <rFont val="Calibri"/>
            <family val="2"/>
            <charset val="238"/>
          </rPr>
          <t>SZV_F:HitelKotvenyUtem1</t>
        </r>
      </text>
    </comment>
    <comment ref="AC105" authorId="0" shapeId="0" xr:uid="{E6966F2E-5F7D-4A34-A922-1EF00CE9479B}">
      <text>
        <r>
          <rPr>
            <sz val="11"/>
            <rFont val="Calibri"/>
            <family val="2"/>
            <charset val="238"/>
          </rPr>
          <t>SZV_F:OsszesenUtem1</t>
        </r>
      </text>
    </comment>
    <comment ref="AF105" authorId="0" shapeId="0" xr:uid="{385A1837-EB60-408C-9D8A-F95F9C74550A}">
      <text>
        <r>
          <rPr>
            <sz val="11"/>
            <rFont val="Calibri"/>
            <family val="2"/>
            <charset val="238"/>
          </rPr>
          <t>SZV_F:HDUtem2</t>
        </r>
      </text>
    </comment>
    <comment ref="AG105" authorId="0" shapeId="0" xr:uid="{DE2D5390-B96E-46CC-B51C-75EAD9104450}">
      <text>
        <r>
          <rPr>
            <sz val="11"/>
            <rFont val="Calibri"/>
            <family val="2"/>
            <charset val="238"/>
          </rPr>
          <t>SZV_F:ECSUtem2</t>
        </r>
      </text>
    </comment>
    <comment ref="AH105" authorId="0" shapeId="0" xr:uid="{8437F75E-ACCF-4866-B35C-D173BA32790A}">
      <text>
        <r>
          <rPr>
            <sz val="11"/>
            <rFont val="Calibri"/>
            <family val="2"/>
            <charset val="238"/>
          </rPr>
          <t>SZV_F:KFHUtem2</t>
        </r>
      </text>
    </comment>
    <comment ref="AI105" authorId="0" shapeId="0" xr:uid="{BEFD0A9E-F1CC-47C7-B98C-CC21A18EBCBC}">
      <text>
        <r>
          <rPr>
            <sz val="11"/>
            <rFont val="Calibri"/>
            <family val="2"/>
            <charset val="238"/>
          </rPr>
          <t>SZV_F:Egyeb_SajatUtem2</t>
        </r>
      </text>
    </comment>
    <comment ref="AJ105" authorId="0" shapeId="0" xr:uid="{84375349-EA41-4DC9-B42D-26CA2E0E4B66}">
      <text>
        <r>
          <rPr>
            <sz val="11"/>
            <rFont val="Calibri"/>
            <family val="2"/>
            <charset val="238"/>
          </rPr>
          <t>SZV_F:DijUtem2</t>
        </r>
      </text>
    </comment>
    <comment ref="AK105" authorId="0" shapeId="0" xr:uid="{D8702AEB-ECDC-40B2-A99A-4D542405CD22}">
      <text>
        <r>
          <rPr>
            <sz val="11"/>
            <rFont val="Calibri"/>
            <family val="2"/>
            <charset val="238"/>
          </rPr>
          <t>SZV_F:EM_Melleklet1_Utem2</t>
        </r>
      </text>
    </comment>
    <comment ref="AL105" authorId="0" shapeId="0" xr:uid="{4CCE4D34-E567-4421-8555-98772809CE85}">
      <text>
        <r>
          <rPr>
            <sz val="11"/>
            <rFont val="Calibri"/>
            <family val="2"/>
            <charset val="238"/>
          </rPr>
          <t>SZV_F:EgyebAllamiUtem2</t>
        </r>
      </text>
    </comment>
    <comment ref="AM105" authorId="0" shapeId="0" xr:uid="{967F511C-AD5F-42CB-B5AE-CD1642B84A3A}">
      <text>
        <r>
          <rPr>
            <sz val="11"/>
            <rFont val="Calibri"/>
            <family val="2"/>
            <charset val="238"/>
          </rPr>
          <t>SZV_F:OnkormanyzatiUtem2</t>
        </r>
      </text>
    </comment>
    <comment ref="AN105" authorId="0" shapeId="0" xr:uid="{F9CB1967-5699-453D-9452-6E3484B8CBEC}">
      <text>
        <r>
          <rPr>
            <sz val="11"/>
            <rFont val="Calibri"/>
            <family val="2"/>
            <charset val="238"/>
          </rPr>
          <t>SZV_F:EUUtem2</t>
        </r>
      </text>
    </comment>
    <comment ref="AO105" authorId="0" shapeId="0" xr:uid="{06F6CD7D-3DA7-413C-A9D0-A5EE6F678B40}">
      <text>
        <r>
          <rPr>
            <sz val="11"/>
            <rFont val="Calibri"/>
            <family val="2"/>
            <charset val="238"/>
          </rPr>
          <t>SZV_F:EgyebUtem2</t>
        </r>
      </text>
    </comment>
    <comment ref="AP105" authorId="0" shapeId="0" xr:uid="{752C28BD-CBDF-4A2B-886C-9B2AF8DBB48C}">
      <text>
        <r>
          <rPr>
            <sz val="11"/>
            <rFont val="Calibri"/>
            <family val="2"/>
            <charset val="238"/>
          </rPr>
          <t>SZV_F:HitelKotvenyUtem2</t>
        </r>
      </text>
    </comment>
    <comment ref="AQ105" authorId="0" shapeId="0" xr:uid="{E8DFBB48-2AF7-40CF-BF75-21447B5AC70C}">
      <text>
        <r>
          <rPr>
            <sz val="11"/>
            <rFont val="Calibri"/>
            <family val="2"/>
            <charset val="238"/>
          </rPr>
          <t>SZV_F:OsszesenUtem2</t>
        </r>
      </text>
    </comment>
    <comment ref="AR105" authorId="0" shapeId="0" xr:uid="{3033A1C7-5B17-42F5-903D-E504BDD53312}">
      <text>
        <r>
          <rPr>
            <sz val="11"/>
            <rFont val="Calibri"/>
            <family val="2"/>
            <charset val="238"/>
          </rPr>
          <t>SZV_F:ForrashianyUtem2</t>
        </r>
      </text>
    </comment>
    <comment ref="AU105" authorId="0" shapeId="0" xr:uid="{9FAE6BC9-17FD-4CD5-8F50-A540A8549BC3}">
      <text>
        <r>
          <rPr>
            <sz val="11"/>
            <rFont val="Calibri"/>
            <family val="2"/>
            <charset val="238"/>
          </rPr>
          <t>SZV_F:Indokolas</t>
        </r>
      </text>
    </comment>
    <comment ref="AV105" authorId="0" shapeId="0" xr:uid="{1816FEB5-622A-4B56-AEC2-3D6B87DDF056}">
      <text>
        <r>
          <rPr>
            <sz val="11"/>
            <rFont val="Calibri"/>
            <family val="2"/>
            <charset val="238"/>
          </rPr>
          <t>SZV_F:Megjegyzes</t>
        </r>
      </text>
    </comment>
    <comment ref="AW105" authorId="0" shapeId="0" xr:uid="{DF137513-C3E7-4BEC-B453-07A6A2812D35}">
      <text>
        <r>
          <rPr>
            <sz val="11"/>
            <rFont val="Calibri"/>
            <family val="2"/>
            <charset val="238"/>
          </rPr>
          <t>SZV_F:FeladatSorszam</t>
        </r>
      </text>
    </comment>
    <comment ref="AY105" authorId="0" shapeId="0" xr:uid="{522B7308-8A36-463E-A183-1BFAF5F35837}">
      <text>
        <r>
          <rPr>
            <sz val="11"/>
            <rFont val="Calibri"/>
            <family val="2"/>
            <charset val="238"/>
          </rPr>
          <t>SZV_F:ISA</t>
        </r>
      </text>
    </comment>
    <comment ref="B106" authorId="0" shapeId="0" xr:uid="{80E16666-3FD2-4DDF-84EE-BE2A8111C134}">
      <text>
        <r>
          <rPr>
            <sz val="11"/>
            <rFont val="Calibri"/>
            <family val="2"/>
            <charset val="238"/>
          </rPr>
          <t>SZV_F:FontossagiSorrent</t>
        </r>
      </text>
    </comment>
    <comment ref="C106" authorId="0" shapeId="0" xr:uid="{BB85AC0A-87B5-43BA-9C66-76DBB8662E82}">
      <text>
        <r>
          <rPr>
            <sz val="11"/>
            <rFont val="Calibri"/>
            <family val="2"/>
            <charset val="238"/>
          </rPr>
          <t>SZV_F:FeladatKategoria</t>
        </r>
      </text>
    </comment>
    <comment ref="D106" authorId="0" shapeId="0" xr:uid="{9BB6D429-8B53-4A8A-9F42-ACDAAB7605BA}">
      <text>
        <r>
          <rPr>
            <sz val="11"/>
            <rFont val="Calibri"/>
            <family val="2"/>
            <charset val="238"/>
          </rPr>
          <t>SZV_F:FeladatMegnevezes</t>
        </r>
      </text>
    </comment>
    <comment ref="E106" authorId="0" shapeId="0" xr:uid="{60949CA5-2E60-46B0-B5AC-CE23C8E8B1FB}">
      <text>
        <r>
          <rPr>
            <sz val="11"/>
            <rFont val="Calibri"/>
            <family val="2"/>
            <charset val="238"/>
          </rPr>
          <t>SZV_F:ElviEngedelySzam</t>
        </r>
      </text>
    </comment>
    <comment ref="F106" authorId="0" shapeId="0" xr:uid="{315F2BB5-6B4C-44DB-A26A-0A0B76A0ED79}">
      <text>
        <r>
          <rPr>
            <sz val="11"/>
            <rFont val="Calibri"/>
            <family val="2"/>
            <charset val="238"/>
          </rPr>
          <t>SZV_F:VKR_Kod</t>
        </r>
      </text>
    </comment>
    <comment ref="G106" authorId="0" shapeId="0" xr:uid="{E7A3AA7E-2ED4-4C82-850B-66E9D129B959}">
      <text>
        <r>
          <rPr>
            <sz val="11"/>
            <rFont val="Calibri"/>
            <family val="2"/>
            <charset val="238"/>
          </rPr>
          <t>SZV_F:VKR_Nev</t>
        </r>
      </text>
    </comment>
    <comment ref="H106" authorId="0" shapeId="0" xr:uid="{C200BB70-D408-42D9-8E60-60D9D383BD81}">
      <text>
        <r>
          <rPr>
            <sz val="11"/>
            <rFont val="Calibri"/>
            <family val="2"/>
            <charset val="238"/>
          </rPr>
          <t>SZV_F:FeladatAzonosito</t>
        </r>
      </text>
    </comment>
    <comment ref="I106" authorId="0" shapeId="0" xr:uid="{203EB73E-5F4E-4A5C-8717-DC0BC5E8A4F7}">
      <text>
        <r>
          <rPr>
            <sz val="11"/>
            <rFont val="Calibri"/>
            <family val="2"/>
            <charset val="238"/>
          </rPr>
          <t>SZV_F:EllatasiTerulet</t>
        </r>
      </text>
    </comment>
    <comment ref="J106" authorId="0" shapeId="0" xr:uid="{6B67CB97-4251-4468-9DCD-A167ABFBCE59}">
      <text>
        <r>
          <rPr>
            <sz val="11"/>
            <rFont val="Calibri"/>
            <family val="2"/>
            <charset val="238"/>
          </rPr>
          <t>SZV_F:EllatasertFelelos</t>
        </r>
      </text>
    </comment>
    <comment ref="K106" authorId="0" shapeId="0" xr:uid="{1773D36A-0AC1-41AC-BDD5-D669FBF3B692}">
      <text>
        <r>
          <rPr>
            <sz val="11"/>
            <rFont val="Calibri"/>
            <family val="2"/>
            <charset val="238"/>
          </rPr>
          <t>SZV_F:TervezettNettoKoltseg</t>
        </r>
      </text>
    </comment>
    <comment ref="L106" authorId="0" shapeId="0" xr:uid="{86DEFE30-1D84-4768-80F0-DFA9F4B1A013}">
      <text>
        <r>
          <rPr>
            <sz val="11"/>
            <rFont val="Calibri"/>
            <family val="2"/>
            <charset val="238"/>
          </rPr>
          <t>SZV_F:IdotartamKezdes</t>
        </r>
      </text>
    </comment>
    <comment ref="M106" authorId="0" shapeId="0" xr:uid="{ABBFE97B-435F-4C48-B9F2-DBA12767B8D5}">
      <text>
        <r>
          <rPr>
            <sz val="11"/>
            <rFont val="Calibri"/>
            <family val="2"/>
            <charset val="238"/>
          </rPr>
          <t>SZV_F:IdotartamBefejezes</t>
        </r>
      </text>
    </comment>
    <comment ref="N106" authorId="0" shapeId="0" xr:uid="{964E9578-E05D-4E3C-82AF-08EB442FDBD4}">
      <text>
        <r>
          <rPr>
            <sz val="11"/>
            <rFont val="Calibri"/>
            <family val="2"/>
            <charset val="238"/>
          </rPr>
          <t>SZV_F:NettoKoltsegUtem1</t>
        </r>
      </text>
    </comment>
    <comment ref="O106" authorId="0" shapeId="0" xr:uid="{A8B384C9-9EF0-4C88-AC3E-CA594D225224}">
      <text>
        <r>
          <rPr>
            <sz val="11"/>
            <rFont val="Calibri"/>
            <family val="2"/>
            <charset val="238"/>
          </rPr>
          <t>SZV_F:NettoKoltsegUtem2</t>
        </r>
      </text>
    </comment>
    <comment ref="P106" authorId="0" shapeId="0" xr:uid="{FA24DF80-86C8-40FE-A537-F6535D1C0A8B}">
      <text>
        <r>
          <rPr>
            <sz val="11"/>
            <rFont val="Calibri"/>
            <family val="2"/>
            <charset val="238"/>
          </rPr>
          <t>SZV_F:EM_Melleklet2_KTG</t>
        </r>
      </text>
    </comment>
    <comment ref="R106" authorId="0" shapeId="0" xr:uid="{5E65C489-B3D0-45F4-8FB7-5DB3251F61CB}">
      <text>
        <r>
          <rPr>
            <sz val="11"/>
            <rFont val="Calibri"/>
            <family val="2"/>
            <charset val="238"/>
          </rPr>
          <t>SZV_F:HDUtem1</t>
        </r>
      </text>
    </comment>
    <comment ref="S106" authorId="0" shapeId="0" xr:uid="{EB6DF7F2-4791-4D9F-A920-09AA867A6C63}">
      <text>
        <r>
          <rPr>
            <sz val="11"/>
            <rFont val="Calibri"/>
            <family val="2"/>
            <charset val="238"/>
          </rPr>
          <t>SZV_F:ECSUtem1</t>
        </r>
      </text>
    </comment>
    <comment ref="T106" authorId="0" shapeId="0" xr:uid="{4024509C-F77F-40C9-8104-551864A82308}">
      <text>
        <r>
          <rPr>
            <sz val="11"/>
            <rFont val="Calibri"/>
            <family val="2"/>
            <charset val="238"/>
          </rPr>
          <t>SZV_F:KFHUtem1</t>
        </r>
      </text>
    </comment>
    <comment ref="U106" authorId="0" shapeId="0" xr:uid="{7E1C2250-BA01-4355-AB5A-018D48FE518F}">
      <text>
        <r>
          <rPr>
            <sz val="11"/>
            <rFont val="Calibri"/>
            <family val="2"/>
            <charset val="238"/>
          </rPr>
          <t>SZV_F:Egyeb_SajatUtem1</t>
        </r>
      </text>
    </comment>
    <comment ref="V106" authorId="0" shapeId="0" xr:uid="{2D8DE997-CF84-4B20-916D-DF0AF7EB33D7}">
      <text>
        <r>
          <rPr>
            <sz val="11"/>
            <rFont val="Calibri"/>
            <family val="2"/>
            <charset val="238"/>
          </rPr>
          <t>SZV_F:DijUtem1</t>
        </r>
      </text>
    </comment>
    <comment ref="W106" authorId="0" shapeId="0" xr:uid="{E3EC43E5-E0C2-482B-9DB3-CA0FE1A475D7}">
      <text>
        <r>
          <rPr>
            <sz val="11"/>
            <rFont val="Calibri"/>
            <family val="2"/>
            <charset val="238"/>
          </rPr>
          <t>SZV_F:EM_Melleklet1_Utem1</t>
        </r>
      </text>
    </comment>
    <comment ref="X106" authorId="0" shapeId="0" xr:uid="{40F3F464-6CCE-499A-9AE2-3468A21385C6}">
      <text>
        <r>
          <rPr>
            <sz val="11"/>
            <rFont val="Calibri"/>
            <family val="2"/>
            <charset val="238"/>
          </rPr>
          <t>SZV_F:EgyebAllamiUtem1</t>
        </r>
      </text>
    </comment>
    <comment ref="Y106" authorId="0" shapeId="0" xr:uid="{51AD6D96-1C68-4DEC-BD12-07A95E66510A}">
      <text>
        <r>
          <rPr>
            <sz val="11"/>
            <rFont val="Calibri"/>
            <family val="2"/>
            <charset val="238"/>
          </rPr>
          <t>SZV_F:OnkormanyzatiUtem1</t>
        </r>
      </text>
    </comment>
    <comment ref="Z106" authorId="0" shapeId="0" xr:uid="{F7947252-696B-411D-AA3E-6E981AB1A1E7}">
      <text>
        <r>
          <rPr>
            <sz val="11"/>
            <rFont val="Calibri"/>
            <family val="2"/>
            <charset val="238"/>
          </rPr>
          <t>SZV_F:EUUtem1</t>
        </r>
      </text>
    </comment>
    <comment ref="AA106" authorId="0" shapeId="0" xr:uid="{DE35A175-CD41-4244-900D-EC235C7BF44D}">
      <text>
        <r>
          <rPr>
            <sz val="11"/>
            <rFont val="Calibri"/>
            <family val="2"/>
            <charset val="238"/>
          </rPr>
          <t>SZV_F:EgyebUtem1</t>
        </r>
      </text>
    </comment>
    <comment ref="AB106" authorId="0" shapeId="0" xr:uid="{02B24320-A55E-4AD2-8B00-BCFD7FB79D40}">
      <text>
        <r>
          <rPr>
            <sz val="11"/>
            <rFont val="Calibri"/>
            <family val="2"/>
            <charset val="238"/>
          </rPr>
          <t>SZV_F:HitelKotvenyUtem1</t>
        </r>
      </text>
    </comment>
    <comment ref="AC106" authorId="0" shapeId="0" xr:uid="{CA6E2885-4078-460D-B849-95EED2D3CA4C}">
      <text>
        <r>
          <rPr>
            <sz val="11"/>
            <rFont val="Calibri"/>
            <family val="2"/>
            <charset val="238"/>
          </rPr>
          <t>SZV_F:OsszesenUtem1</t>
        </r>
      </text>
    </comment>
    <comment ref="AF106" authorId="0" shapeId="0" xr:uid="{6690C3FE-E91C-4E15-9096-459D19A4324E}">
      <text>
        <r>
          <rPr>
            <sz val="11"/>
            <rFont val="Calibri"/>
            <family val="2"/>
            <charset val="238"/>
          </rPr>
          <t>SZV_F:HDUtem2</t>
        </r>
      </text>
    </comment>
    <comment ref="AG106" authorId="0" shapeId="0" xr:uid="{DECACD6D-A3C3-4549-AF27-3018E12A0361}">
      <text>
        <r>
          <rPr>
            <sz val="11"/>
            <rFont val="Calibri"/>
            <family val="2"/>
            <charset val="238"/>
          </rPr>
          <t>SZV_F:ECSUtem2</t>
        </r>
      </text>
    </comment>
    <comment ref="AH106" authorId="0" shapeId="0" xr:uid="{2A731D27-C377-430B-A77D-237EC0B1A1D9}">
      <text>
        <r>
          <rPr>
            <sz val="11"/>
            <rFont val="Calibri"/>
            <family val="2"/>
            <charset val="238"/>
          </rPr>
          <t>SZV_F:KFHUtem2</t>
        </r>
      </text>
    </comment>
    <comment ref="AI106" authorId="0" shapeId="0" xr:uid="{A1D4992A-3EA2-43F4-A227-FA0A136992DA}">
      <text>
        <r>
          <rPr>
            <sz val="11"/>
            <rFont val="Calibri"/>
            <family val="2"/>
            <charset val="238"/>
          </rPr>
          <t>SZV_F:Egyeb_SajatUtem2</t>
        </r>
      </text>
    </comment>
    <comment ref="AJ106" authorId="0" shapeId="0" xr:uid="{BAAEB3A6-969E-444C-904E-760B30E1B6BD}">
      <text>
        <r>
          <rPr>
            <sz val="11"/>
            <rFont val="Calibri"/>
            <family val="2"/>
            <charset val="238"/>
          </rPr>
          <t>SZV_F:DijUtem2</t>
        </r>
      </text>
    </comment>
    <comment ref="AK106" authorId="0" shapeId="0" xr:uid="{1222F1D2-E346-4724-8199-29A8543577E5}">
      <text>
        <r>
          <rPr>
            <sz val="11"/>
            <rFont val="Calibri"/>
            <family val="2"/>
            <charset val="238"/>
          </rPr>
          <t>SZV_F:EM_Melleklet1_Utem2</t>
        </r>
      </text>
    </comment>
    <comment ref="AL106" authorId="0" shapeId="0" xr:uid="{CF6332CE-7C60-4CAB-AC90-4B919D150C28}">
      <text>
        <r>
          <rPr>
            <sz val="11"/>
            <rFont val="Calibri"/>
            <family val="2"/>
            <charset val="238"/>
          </rPr>
          <t>SZV_F:EgyebAllamiUtem2</t>
        </r>
      </text>
    </comment>
    <comment ref="AM106" authorId="0" shapeId="0" xr:uid="{3C3E04E0-3019-4E30-91DA-E22660CE44C3}">
      <text>
        <r>
          <rPr>
            <sz val="11"/>
            <rFont val="Calibri"/>
            <family val="2"/>
            <charset val="238"/>
          </rPr>
          <t>SZV_F:OnkormanyzatiUtem2</t>
        </r>
      </text>
    </comment>
    <comment ref="AN106" authorId="0" shapeId="0" xr:uid="{C8D7AFA0-D71C-40CF-BF54-58771D76A6B8}">
      <text>
        <r>
          <rPr>
            <sz val="11"/>
            <rFont val="Calibri"/>
            <family val="2"/>
            <charset val="238"/>
          </rPr>
          <t>SZV_F:EUUtem2</t>
        </r>
      </text>
    </comment>
    <comment ref="AO106" authorId="0" shapeId="0" xr:uid="{A7529729-B0A7-4AE8-9536-745473015486}">
      <text>
        <r>
          <rPr>
            <sz val="11"/>
            <rFont val="Calibri"/>
            <family val="2"/>
            <charset val="238"/>
          </rPr>
          <t>SZV_F:EgyebUtem2</t>
        </r>
      </text>
    </comment>
    <comment ref="AP106" authorId="0" shapeId="0" xr:uid="{2C98AB7F-56E1-40AE-B928-A911CC2CBAD8}">
      <text>
        <r>
          <rPr>
            <sz val="11"/>
            <rFont val="Calibri"/>
            <family val="2"/>
            <charset val="238"/>
          </rPr>
          <t>SZV_F:HitelKotvenyUtem2</t>
        </r>
      </text>
    </comment>
    <comment ref="AQ106" authorId="0" shapeId="0" xr:uid="{FD31F089-4A0C-48A5-8321-AC1CE8B2F1D7}">
      <text>
        <r>
          <rPr>
            <sz val="11"/>
            <rFont val="Calibri"/>
            <family val="2"/>
            <charset val="238"/>
          </rPr>
          <t>SZV_F:OsszesenUtem2</t>
        </r>
      </text>
    </comment>
    <comment ref="AR106" authorId="0" shapeId="0" xr:uid="{D3F4D268-5EF7-4B66-AADA-16BA25101224}">
      <text>
        <r>
          <rPr>
            <sz val="11"/>
            <rFont val="Calibri"/>
            <family val="2"/>
            <charset val="238"/>
          </rPr>
          <t>SZV_F:ForrashianyUtem2</t>
        </r>
      </text>
    </comment>
    <comment ref="AU106" authorId="0" shapeId="0" xr:uid="{8FA3DD61-9E71-4457-A915-CA180A491FF8}">
      <text>
        <r>
          <rPr>
            <sz val="11"/>
            <rFont val="Calibri"/>
            <family val="2"/>
            <charset val="238"/>
          </rPr>
          <t>SZV_F:Indokolas</t>
        </r>
      </text>
    </comment>
    <comment ref="AV106" authorId="0" shapeId="0" xr:uid="{48EDC8AC-4105-471C-93B2-0149BB84B8DF}">
      <text>
        <r>
          <rPr>
            <sz val="11"/>
            <rFont val="Calibri"/>
            <family val="2"/>
            <charset val="238"/>
          </rPr>
          <t>SZV_F:Megjegyzes</t>
        </r>
      </text>
    </comment>
    <comment ref="AW106" authorId="0" shapeId="0" xr:uid="{0C1FFC1E-5E7C-416E-81F0-E94873617194}">
      <text>
        <r>
          <rPr>
            <sz val="11"/>
            <rFont val="Calibri"/>
            <family val="2"/>
            <charset val="238"/>
          </rPr>
          <t>SZV_F:FeladatSorszam</t>
        </r>
      </text>
    </comment>
    <comment ref="AY106" authorId="0" shapeId="0" xr:uid="{AB724BA5-F07D-494C-921A-02DD13C2C665}">
      <text>
        <r>
          <rPr>
            <sz val="11"/>
            <rFont val="Calibri"/>
            <family val="2"/>
            <charset val="238"/>
          </rPr>
          <t>SZV_F:ISA</t>
        </r>
      </text>
    </comment>
    <comment ref="B107" authorId="0" shapeId="0" xr:uid="{100AAECE-CF4E-418C-99FC-B359BFC17D02}">
      <text>
        <r>
          <rPr>
            <sz val="11"/>
            <rFont val="Calibri"/>
            <family val="2"/>
            <charset val="238"/>
          </rPr>
          <t>SZV_F:FontossagiSorrent</t>
        </r>
      </text>
    </comment>
    <comment ref="C107" authorId="0" shapeId="0" xr:uid="{29B9547D-9996-43F2-A81D-14B00260A492}">
      <text>
        <r>
          <rPr>
            <sz val="11"/>
            <rFont val="Calibri"/>
            <family val="2"/>
            <charset val="238"/>
          </rPr>
          <t>SZV_F:FeladatKategoria</t>
        </r>
      </text>
    </comment>
    <comment ref="D107" authorId="0" shapeId="0" xr:uid="{8D1E5125-D001-4BF0-A4C3-5EDF47A59719}">
      <text>
        <r>
          <rPr>
            <sz val="11"/>
            <rFont val="Calibri"/>
            <family val="2"/>
            <charset val="238"/>
          </rPr>
          <t>SZV_F:FeladatMegnevezes</t>
        </r>
      </text>
    </comment>
    <comment ref="E107" authorId="0" shapeId="0" xr:uid="{A5EB9593-1828-4CFB-BF80-2CAF68AC7501}">
      <text>
        <r>
          <rPr>
            <sz val="11"/>
            <rFont val="Calibri"/>
            <family val="2"/>
            <charset val="238"/>
          </rPr>
          <t>SZV_F:ElviEngedelySzam</t>
        </r>
      </text>
    </comment>
    <comment ref="F107" authorId="0" shapeId="0" xr:uid="{E727F465-3EB8-47AF-B6A9-E7745CD2767C}">
      <text>
        <r>
          <rPr>
            <sz val="11"/>
            <rFont val="Calibri"/>
            <family val="2"/>
            <charset val="238"/>
          </rPr>
          <t>SZV_F:VKR_Kod</t>
        </r>
      </text>
    </comment>
    <comment ref="G107" authorId="0" shapeId="0" xr:uid="{30D9BCF1-A78D-4392-8D3F-9EB961AB5875}">
      <text>
        <r>
          <rPr>
            <sz val="11"/>
            <rFont val="Calibri"/>
            <family val="2"/>
            <charset val="238"/>
          </rPr>
          <t>SZV_F:VKR_Nev</t>
        </r>
      </text>
    </comment>
    <comment ref="H107" authorId="0" shapeId="0" xr:uid="{58DD894F-0782-4A77-A745-B1C9120F88CD}">
      <text>
        <r>
          <rPr>
            <sz val="11"/>
            <rFont val="Calibri"/>
            <family val="2"/>
            <charset val="238"/>
          </rPr>
          <t>SZV_F:FeladatAzonosito</t>
        </r>
      </text>
    </comment>
    <comment ref="I107" authorId="0" shapeId="0" xr:uid="{E4D04482-9340-4B15-BE1D-06B5586C242B}">
      <text>
        <r>
          <rPr>
            <sz val="11"/>
            <rFont val="Calibri"/>
            <family val="2"/>
            <charset val="238"/>
          </rPr>
          <t>SZV_F:EllatasiTerulet</t>
        </r>
      </text>
    </comment>
    <comment ref="J107" authorId="0" shapeId="0" xr:uid="{0E87305E-70F3-4A0E-BF01-DE14D9B0202A}">
      <text>
        <r>
          <rPr>
            <sz val="11"/>
            <rFont val="Calibri"/>
            <family val="2"/>
            <charset val="238"/>
          </rPr>
          <t>SZV_F:EllatasertFelelos</t>
        </r>
      </text>
    </comment>
    <comment ref="K107" authorId="0" shapeId="0" xr:uid="{C32932D8-BACD-4C32-988C-9DB5B5BF3989}">
      <text>
        <r>
          <rPr>
            <sz val="11"/>
            <rFont val="Calibri"/>
            <family val="2"/>
            <charset val="238"/>
          </rPr>
          <t>SZV_F:TervezettNettoKoltseg</t>
        </r>
      </text>
    </comment>
    <comment ref="L107" authorId="0" shapeId="0" xr:uid="{593C367A-136B-4FA7-A209-C674D915F30A}">
      <text>
        <r>
          <rPr>
            <sz val="11"/>
            <rFont val="Calibri"/>
            <family val="2"/>
            <charset val="238"/>
          </rPr>
          <t>SZV_F:IdotartamKezdes</t>
        </r>
      </text>
    </comment>
    <comment ref="M107" authorId="0" shapeId="0" xr:uid="{FB04FED1-76D4-4927-B698-49DDF29E2E94}">
      <text>
        <r>
          <rPr>
            <sz val="11"/>
            <rFont val="Calibri"/>
            <family val="2"/>
            <charset val="238"/>
          </rPr>
          <t>SZV_F:IdotartamBefejezes</t>
        </r>
      </text>
    </comment>
    <comment ref="N107" authorId="0" shapeId="0" xr:uid="{A5D93776-FFC3-417F-905A-3CD8090B8E0B}">
      <text>
        <r>
          <rPr>
            <sz val="11"/>
            <rFont val="Calibri"/>
            <family val="2"/>
            <charset val="238"/>
          </rPr>
          <t>SZV_F:NettoKoltsegUtem1</t>
        </r>
      </text>
    </comment>
    <comment ref="O107" authorId="0" shapeId="0" xr:uid="{8C10F0DC-5347-439A-869C-A7DD4331FBF5}">
      <text>
        <r>
          <rPr>
            <sz val="11"/>
            <rFont val="Calibri"/>
            <family val="2"/>
            <charset val="238"/>
          </rPr>
          <t>SZV_F:NettoKoltsegUtem2</t>
        </r>
      </text>
    </comment>
    <comment ref="P107" authorId="0" shapeId="0" xr:uid="{BE94C06E-FDEF-4287-AEC1-56168364F9FE}">
      <text>
        <r>
          <rPr>
            <sz val="11"/>
            <rFont val="Calibri"/>
            <family val="2"/>
            <charset val="238"/>
          </rPr>
          <t>SZV_F:EM_Melleklet2_KTG</t>
        </r>
      </text>
    </comment>
    <comment ref="R107" authorId="0" shapeId="0" xr:uid="{0D638439-A2B5-4DEA-8E8F-1C660E1771DF}">
      <text>
        <r>
          <rPr>
            <sz val="11"/>
            <rFont val="Calibri"/>
            <family val="2"/>
            <charset val="238"/>
          </rPr>
          <t>SZV_F:HDUtem1</t>
        </r>
      </text>
    </comment>
    <comment ref="S107" authorId="0" shapeId="0" xr:uid="{86D3E504-F524-4457-A7DB-663D72CDAC77}">
      <text>
        <r>
          <rPr>
            <sz val="11"/>
            <rFont val="Calibri"/>
            <family val="2"/>
            <charset val="238"/>
          </rPr>
          <t>SZV_F:ECSUtem1</t>
        </r>
      </text>
    </comment>
    <comment ref="T107" authorId="0" shapeId="0" xr:uid="{C73AFBB8-9905-4ACB-BCA1-7D8C7F667042}">
      <text>
        <r>
          <rPr>
            <sz val="11"/>
            <rFont val="Calibri"/>
            <family val="2"/>
            <charset val="238"/>
          </rPr>
          <t>SZV_F:KFHUtem1</t>
        </r>
      </text>
    </comment>
    <comment ref="U107" authorId="0" shapeId="0" xr:uid="{B0C56356-02D3-4003-B640-A5E8CE44B428}">
      <text>
        <r>
          <rPr>
            <sz val="11"/>
            <rFont val="Calibri"/>
            <family val="2"/>
            <charset val="238"/>
          </rPr>
          <t>SZV_F:Egyeb_SajatUtem1</t>
        </r>
      </text>
    </comment>
    <comment ref="V107" authorId="0" shapeId="0" xr:uid="{4529DEBA-9F25-4765-AD09-7A07BDE60968}">
      <text>
        <r>
          <rPr>
            <sz val="11"/>
            <rFont val="Calibri"/>
            <family val="2"/>
            <charset val="238"/>
          </rPr>
          <t>SZV_F:DijUtem1</t>
        </r>
      </text>
    </comment>
    <comment ref="W107" authorId="0" shapeId="0" xr:uid="{2122DC70-1DF1-44AA-A52F-B236344B21A7}">
      <text>
        <r>
          <rPr>
            <sz val="11"/>
            <rFont val="Calibri"/>
            <family val="2"/>
            <charset val="238"/>
          </rPr>
          <t>SZV_F:EM_Melleklet1_Utem1</t>
        </r>
      </text>
    </comment>
    <comment ref="X107" authorId="0" shapeId="0" xr:uid="{ADDD9AC4-7475-4746-80EA-1F3511C6D702}">
      <text>
        <r>
          <rPr>
            <sz val="11"/>
            <rFont val="Calibri"/>
            <family val="2"/>
            <charset val="238"/>
          </rPr>
          <t>SZV_F:EgyebAllamiUtem1</t>
        </r>
      </text>
    </comment>
    <comment ref="Y107" authorId="0" shapeId="0" xr:uid="{B409B833-E03E-4CDE-A7D3-A3C5C7A30641}">
      <text>
        <r>
          <rPr>
            <sz val="11"/>
            <rFont val="Calibri"/>
            <family val="2"/>
            <charset val="238"/>
          </rPr>
          <t>SZV_F:OnkormanyzatiUtem1</t>
        </r>
      </text>
    </comment>
    <comment ref="Z107" authorId="0" shapeId="0" xr:uid="{8B423CF6-6452-4173-9EDB-1F1E67468B36}">
      <text>
        <r>
          <rPr>
            <sz val="11"/>
            <rFont val="Calibri"/>
            <family val="2"/>
            <charset val="238"/>
          </rPr>
          <t>SZV_F:EUUtem1</t>
        </r>
      </text>
    </comment>
    <comment ref="AA107" authorId="0" shapeId="0" xr:uid="{E43A3320-2950-4A38-A4EF-5B35CE602AE8}">
      <text>
        <r>
          <rPr>
            <sz val="11"/>
            <rFont val="Calibri"/>
            <family val="2"/>
            <charset val="238"/>
          </rPr>
          <t>SZV_F:EgyebUtem1</t>
        </r>
      </text>
    </comment>
    <comment ref="AB107" authorId="0" shapeId="0" xr:uid="{80551931-45AF-4C3C-BCC3-840B753F5049}">
      <text>
        <r>
          <rPr>
            <sz val="11"/>
            <rFont val="Calibri"/>
            <family val="2"/>
            <charset val="238"/>
          </rPr>
          <t>SZV_F:HitelKotvenyUtem1</t>
        </r>
      </text>
    </comment>
    <comment ref="AC107" authorId="0" shapeId="0" xr:uid="{495467DC-DBFE-40EB-9861-A164779EA927}">
      <text>
        <r>
          <rPr>
            <sz val="11"/>
            <rFont val="Calibri"/>
            <family val="2"/>
            <charset val="238"/>
          </rPr>
          <t>SZV_F:OsszesenUtem1</t>
        </r>
      </text>
    </comment>
    <comment ref="AF107" authorId="0" shapeId="0" xr:uid="{23AE207E-4180-42D7-A6B5-2765AFD1C9B9}">
      <text>
        <r>
          <rPr>
            <sz val="11"/>
            <rFont val="Calibri"/>
            <family val="2"/>
            <charset val="238"/>
          </rPr>
          <t>SZV_F:HDUtem2</t>
        </r>
      </text>
    </comment>
    <comment ref="AG107" authorId="0" shapeId="0" xr:uid="{721475D7-ACFD-4D00-A534-2881F8CC873A}">
      <text>
        <r>
          <rPr>
            <sz val="11"/>
            <rFont val="Calibri"/>
            <family val="2"/>
            <charset val="238"/>
          </rPr>
          <t>SZV_F:ECSUtem2</t>
        </r>
      </text>
    </comment>
    <comment ref="AH107" authorId="0" shapeId="0" xr:uid="{CC39C79D-E9E5-4B18-BEC2-DBAA1FC9B03E}">
      <text>
        <r>
          <rPr>
            <sz val="11"/>
            <rFont val="Calibri"/>
            <family val="2"/>
            <charset val="238"/>
          </rPr>
          <t>SZV_F:KFHUtem2</t>
        </r>
      </text>
    </comment>
    <comment ref="AI107" authorId="0" shapeId="0" xr:uid="{44D7BB7A-0BCE-42B8-9914-0744DE7C5813}">
      <text>
        <r>
          <rPr>
            <sz val="11"/>
            <rFont val="Calibri"/>
            <family val="2"/>
            <charset val="238"/>
          </rPr>
          <t>SZV_F:Egyeb_SajatUtem2</t>
        </r>
      </text>
    </comment>
    <comment ref="AJ107" authorId="0" shapeId="0" xr:uid="{F7C14BDF-60C3-4EC4-80DE-11ECFA2D3AB6}">
      <text>
        <r>
          <rPr>
            <sz val="11"/>
            <rFont val="Calibri"/>
            <family val="2"/>
            <charset val="238"/>
          </rPr>
          <t>SZV_F:DijUtem2</t>
        </r>
      </text>
    </comment>
    <comment ref="AK107" authorId="0" shapeId="0" xr:uid="{964D59C1-A5C8-4305-A2C9-CA3E8BA771F8}">
      <text>
        <r>
          <rPr>
            <sz val="11"/>
            <rFont val="Calibri"/>
            <family val="2"/>
            <charset val="238"/>
          </rPr>
          <t>SZV_F:EM_Melleklet1_Utem2</t>
        </r>
      </text>
    </comment>
    <comment ref="AL107" authorId="0" shapeId="0" xr:uid="{72C24459-B5FF-4650-8287-FD7DA341EC87}">
      <text>
        <r>
          <rPr>
            <sz val="11"/>
            <rFont val="Calibri"/>
            <family val="2"/>
            <charset val="238"/>
          </rPr>
          <t>SZV_F:EgyebAllamiUtem2</t>
        </r>
      </text>
    </comment>
    <comment ref="AM107" authorId="0" shapeId="0" xr:uid="{A1977FB4-0BD5-4D44-ACCE-AE5075F65D51}">
      <text>
        <r>
          <rPr>
            <sz val="11"/>
            <rFont val="Calibri"/>
            <family val="2"/>
            <charset val="238"/>
          </rPr>
          <t>SZV_F:OnkormanyzatiUtem2</t>
        </r>
      </text>
    </comment>
    <comment ref="AN107" authorId="0" shapeId="0" xr:uid="{E21BAF89-53E5-424A-92A7-9A9ABDBF17BB}">
      <text>
        <r>
          <rPr>
            <sz val="11"/>
            <rFont val="Calibri"/>
            <family val="2"/>
            <charset val="238"/>
          </rPr>
          <t>SZV_F:EUUtem2</t>
        </r>
      </text>
    </comment>
    <comment ref="AO107" authorId="0" shapeId="0" xr:uid="{A59EB49D-7D96-4076-97D2-C1F9B147C97B}">
      <text>
        <r>
          <rPr>
            <sz val="11"/>
            <rFont val="Calibri"/>
            <family val="2"/>
            <charset val="238"/>
          </rPr>
          <t>SZV_F:EgyebUtem2</t>
        </r>
      </text>
    </comment>
    <comment ref="AP107" authorId="0" shapeId="0" xr:uid="{933EDE9F-A6C0-49A1-8A0C-AE9313E55F82}">
      <text>
        <r>
          <rPr>
            <sz val="11"/>
            <rFont val="Calibri"/>
            <family val="2"/>
            <charset val="238"/>
          </rPr>
          <t>SZV_F:HitelKotvenyUtem2</t>
        </r>
      </text>
    </comment>
    <comment ref="AQ107" authorId="0" shapeId="0" xr:uid="{D1B16111-B290-4FD9-A7DA-2A0240CCED06}">
      <text>
        <r>
          <rPr>
            <sz val="11"/>
            <rFont val="Calibri"/>
            <family val="2"/>
            <charset val="238"/>
          </rPr>
          <t>SZV_F:OsszesenUtem2</t>
        </r>
      </text>
    </comment>
    <comment ref="AR107" authorId="0" shapeId="0" xr:uid="{355A2120-EB3B-44D1-8DF2-CAEC754EAD1F}">
      <text>
        <r>
          <rPr>
            <sz val="11"/>
            <rFont val="Calibri"/>
            <family val="2"/>
            <charset val="238"/>
          </rPr>
          <t>SZV_F:ForrashianyUtem2</t>
        </r>
      </text>
    </comment>
    <comment ref="AU107" authorId="0" shapeId="0" xr:uid="{07B91588-6C84-4A85-A3DD-54D947ECBE1A}">
      <text>
        <r>
          <rPr>
            <sz val="11"/>
            <rFont val="Calibri"/>
            <family val="2"/>
            <charset val="238"/>
          </rPr>
          <t>SZV_F:Indokolas</t>
        </r>
      </text>
    </comment>
    <comment ref="AV107" authorId="0" shapeId="0" xr:uid="{0DF7F4D3-2C4E-411D-A7A7-32EDE58A247D}">
      <text>
        <r>
          <rPr>
            <sz val="11"/>
            <rFont val="Calibri"/>
            <family val="2"/>
            <charset val="238"/>
          </rPr>
          <t>SZV_F:Megjegyzes</t>
        </r>
      </text>
    </comment>
    <comment ref="AW107" authorId="0" shapeId="0" xr:uid="{0E118EEC-30BE-40D0-BD24-3EB4962AF05D}">
      <text>
        <r>
          <rPr>
            <sz val="11"/>
            <rFont val="Calibri"/>
            <family val="2"/>
            <charset val="238"/>
          </rPr>
          <t>SZV_F:FeladatSorszam</t>
        </r>
      </text>
    </comment>
    <comment ref="AY107" authorId="0" shapeId="0" xr:uid="{7081DBE0-2EF4-4D28-8549-64BCD44D436F}">
      <text>
        <r>
          <rPr>
            <sz val="11"/>
            <rFont val="Calibri"/>
            <family val="2"/>
            <charset val="238"/>
          </rPr>
          <t>SZV_F:ISA</t>
        </r>
      </text>
    </comment>
    <comment ref="B108" authorId="0" shapeId="0" xr:uid="{A5ECB2B7-ACC0-4B9B-9A5C-A4C64BA6D1D1}">
      <text>
        <r>
          <rPr>
            <sz val="11"/>
            <rFont val="Calibri"/>
            <family val="2"/>
            <charset val="238"/>
          </rPr>
          <t>SZV_F:FontossagiSorrent</t>
        </r>
      </text>
    </comment>
    <comment ref="C108" authorId="0" shapeId="0" xr:uid="{793191C6-5F3C-4C6E-A1E4-9575CC6730D5}">
      <text>
        <r>
          <rPr>
            <sz val="11"/>
            <rFont val="Calibri"/>
            <family val="2"/>
            <charset val="238"/>
          </rPr>
          <t>SZV_F:FeladatKategoria</t>
        </r>
      </text>
    </comment>
    <comment ref="D108" authorId="0" shapeId="0" xr:uid="{000B547A-6DA7-4E49-A3DF-26362D0C226A}">
      <text>
        <r>
          <rPr>
            <sz val="11"/>
            <rFont val="Calibri"/>
            <family val="2"/>
            <charset val="238"/>
          </rPr>
          <t>SZV_F:FeladatMegnevezes</t>
        </r>
      </text>
    </comment>
    <comment ref="E108" authorId="0" shapeId="0" xr:uid="{4745FF97-6E93-4F4D-889A-A642D2F1FE2D}">
      <text>
        <r>
          <rPr>
            <sz val="11"/>
            <rFont val="Calibri"/>
            <family val="2"/>
            <charset val="238"/>
          </rPr>
          <t>SZV_F:ElviEngedelySzam</t>
        </r>
      </text>
    </comment>
    <comment ref="F108" authorId="0" shapeId="0" xr:uid="{4F1C0B3E-B4DB-4E82-9700-CE0BCAD103DD}">
      <text>
        <r>
          <rPr>
            <sz val="11"/>
            <rFont val="Calibri"/>
            <family val="2"/>
            <charset val="238"/>
          </rPr>
          <t>SZV_F:VKR_Kod</t>
        </r>
      </text>
    </comment>
    <comment ref="G108" authorId="0" shapeId="0" xr:uid="{DCB22777-A1A1-4B7C-8A35-FD625C685E9F}">
      <text>
        <r>
          <rPr>
            <sz val="11"/>
            <rFont val="Calibri"/>
            <family val="2"/>
            <charset val="238"/>
          </rPr>
          <t>SZV_F:VKR_Nev</t>
        </r>
      </text>
    </comment>
    <comment ref="H108" authorId="0" shapeId="0" xr:uid="{845F256E-A5D0-4A37-AA91-F2471278B0AF}">
      <text>
        <r>
          <rPr>
            <sz val="11"/>
            <rFont val="Calibri"/>
            <family val="2"/>
            <charset val="238"/>
          </rPr>
          <t>SZV_F:FeladatAzonosito</t>
        </r>
      </text>
    </comment>
    <comment ref="I108" authorId="0" shapeId="0" xr:uid="{3B098C78-272C-452B-BBEB-0EC090A15607}">
      <text>
        <r>
          <rPr>
            <sz val="11"/>
            <rFont val="Calibri"/>
            <family val="2"/>
            <charset val="238"/>
          </rPr>
          <t>SZV_F:EllatasiTerulet</t>
        </r>
      </text>
    </comment>
    <comment ref="J108" authorId="0" shapeId="0" xr:uid="{A2CE5B63-8DD7-42BC-BE36-9158A3C6434B}">
      <text>
        <r>
          <rPr>
            <sz val="11"/>
            <rFont val="Calibri"/>
            <family val="2"/>
            <charset val="238"/>
          </rPr>
          <t>SZV_F:EllatasertFelelos</t>
        </r>
      </text>
    </comment>
    <comment ref="K108" authorId="0" shapeId="0" xr:uid="{D048898B-8C9F-4E4A-964F-42B7A287932F}">
      <text>
        <r>
          <rPr>
            <sz val="11"/>
            <rFont val="Calibri"/>
            <family val="2"/>
            <charset val="238"/>
          </rPr>
          <t>SZV_F:TervezettNettoKoltseg</t>
        </r>
      </text>
    </comment>
    <comment ref="L108" authorId="0" shapeId="0" xr:uid="{86735F7F-C4AE-485B-928E-E9300E67D845}">
      <text>
        <r>
          <rPr>
            <sz val="11"/>
            <rFont val="Calibri"/>
            <family val="2"/>
            <charset val="238"/>
          </rPr>
          <t>SZV_F:IdotartamKezdes</t>
        </r>
      </text>
    </comment>
    <comment ref="M108" authorId="0" shapeId="0" xr:uid="{F045203B-349F-4057-B51D-2B992D9DE878}">
      <text>
        <r>
          <rPr>
            <sz val="11"/>
            <rFont val="Calibri"/>
            <family val="2"/>
            <charset val="238"/>
          </rPr>
          <t>SZV_F:IdotartamBefejezes</t>
        </r>
      </text>
    </comment>
    <comment ref="N108" authorId="0" shapeId="0" xr:uid="{2C586E05-B74E-4899-A72B-E2A8EA8E1563}">
      <text>
        <r>
          <rPr>
            <sz val="11"/>
            <rFont val="Calibri"/>
            <family val="2"/>
            <charset val="238"/>
          </rPr>
          <t>SZV_F:NettoKoltsegUtem1</t>
        </r>
      </text>
    </comment>
    <comment ref="O108" authorId="0" shapeId="0" xr:uid="{34323254-056B-49D2-8D94-CE1900ED1860}">
      <text>
        <r>
          <rPr>
            <sz val="11"/>
            <rFont val="Calibri"/>
            <family val="2"/>
            <charset val="238"/>
          </rPr>
          <t>SZV_F:NettoKoltsegUtem2</t>
        </r>
      </text>
    </comment>
    <comment ref="P108" authorId="0" shapeId="0" xr:uid="{345ADC6F-270F-4666-87A7-D9957623B961}">
      <text>
        <r>
          <rPr>
            <sz val="11"/>
            <rFont val="Calibri"/>
            <family val="2"/>
            <charset val="238"/>
          </rPr>
          <t>SZV_F:EM_Melleklet2_KTG</t>
        </r>
      </text>
    </comment>
    <comment ref="R108" authorId="0" shapeId="0" xr:uid="{950E425C-92C8-43F5-A4D8-D81A68229044}">
      <text>
        <r>
          <rPr>
            <sz val="11"/>
            <rFont val="Calibri"/>
            <family val="2"/>
            <charset val="238"/>
          </rPr>
          <t>SZV_F:HDUtem1</t>
        </r>
      </text>
    </comment>
    <comment ref="S108" authorId="0" shapeId="0" xr:uid="{BCE155FA-179E-4917-AB3E-7B1446A5C1AA}">
      <text>
        <r>
          <rPr>
            <sz val="11"/>
            <rFont val="Calibri"/>
            <family val="2"/>
            <charset val="238"/>
          </rPr>
          <t>SZV_F:ECSUtem1</t>
        </r>
      </text>
    </comment>
    <comment ref="T108" authorId="0" shapeId="0" xr:uid="{1A64B2C0-DA47-4EC5-BA31-732023F68411}">
      <text>
        <r>
          <rPr>
            <sz val="11"/>
            <rFont val="Calibri"/>
            <family val="2"/>
            <charset val="238"/>
          </rPr>
          <t>SZV_F:KFHUtem1</t>
        </r>
      </text>
    </comment>
    <comment ref="U108" authorId="0" shapeId="0" xr:uid="{F36B342B-1DB4-401E-A8FD-759673516940}">
      <text>
        <r>
          <rPr>
            <sz val="11"/>
            <rFont val="Calibri"/>
            <family val="2"/>
            <charset val="238"/>
          </rPr>
          <t>SZV_F:Egyeb_SajatUtem1</t>
        </r>
      </text>
    </comment>
    <comment ref="V108" authorId="0" shapeId="0" xr:uid="{129BE076-2CF5-4A48-8FC4-9A2F26366505}">
      <text>
        <r>
          <rPr>
            <sz val="11"/>
            <rFont val="Calibri"/>
            <family val="2"/>
            <charset val="238"/>
          </rPr>
          <t>SZV_F:DijUtem1</t>
        </r>
      </text>
    </comment>
    <comment ref="W108" authorId="0" shapeId="0" xr:uid="{203B4F62-09AE-4EBC-A600-3771B633805E}">
      <text>
        <r>
          <rPr>
            <sz val="11"/>
            <rFont val="Calibri"/>
            <family val="2"/>
            <charset val="238"/>
          </rPr>
          <t>SZV_F:EM_Melleklet1_Utem1</t>
        </r>
      </text>
    </comment>
    <comment ref="X108" authorId="0" shapeId="0" xr:uid="{1D683397-3929-4C14-BF8B-32FF8CCA1C2D}">
      <text>
        <r>
          <rPr>
            <sz val="11"/>
            <rFont val="Calibri"/>
            <family val="2"/>
            <charset val="238"/>
          </rPr>
          <t>SZV_F:EgyebAllamiUtem1</t>
        </r>
      </text>
    </comment>
    <comment ref="Y108" authorId="0" shapeId="0" xr:uid="{01960EC0-4486-455C-AA8A-6192E4B040A8}">
      <text>
        <r>
          <rPr>
            <sz val="11"/>
            <rFont val="Calibri"/>
            <family val="2"/>
            <charset val="238"/>
          </rPr>
          <t>SZV_F:OnkormanyzatiUtem1</t>
        </r>
      </text>
    </comment>
    <comment ref="Z108" authorId="0" shapeId="0" xr:uid="{55C637E1-5500-4B11-8EB2-E736F6232C24}">
      <text>
        <r>
          <rPr>
            <sz val="11"/>
            <rFont val="Calibri"/>
            <family val="2"/>
            <charset val="238"/>
          </rPr>
          <t>SZV_F:EUUtem1</t>
        </r>
      </text>
    </comment>
    <comment ref="AA108" authorId="0" shapeId="0" xr:uid="{5F24556B-07D9-4655-A96A-5ED2FC0A2095}">
      <text>
        <r>
          <rPr>
            <sz val="11"/>
            <rFont val="Calibri"/>
            <family val="2"/>
            <charset val="238"/>
          </rPr>
          <t>SZV_F:EgyebUtem1</t>
        </r>
      </text>
    </comment>
    <comment ref="AB108" authorId="0" shapeId="0" xr:uid="{F464FFEB-40A7-4026-ACED-34B4102EA399}">
      <text>
        <r>
          <rPr>
            <sz val="11"/>
            <rFont val="Calibri"/>
            <family val="2"/>
            <charset val="238"/>
          </rPr>
          <t>SZV_F:HitelKotvenyUtem1</t>
        </r>
      </text>
    </comment>
    <comment ref="AC108" authorId="0" shapeId="0" xr:uid="{30C31F82-346C-4185-84E3-2F88982CA3E8}">
      <text>
        <r>
          <rPr>
            <sz val="11"/>
            <rFont val="Calibri"/>
            <family val="2"/>
            <charset val="238"/>
          </rPr>
          <t>SZV_F:OsszesenUtem1</t>
        </r>
      </text>
    </comment>
    <comment ref="AF108" authorId="0" shapeId="0" xr:uid="{1F50F9CC-1063-4366-AA73-819C18EDB5EA}">
      <text>
        <r>
          <rPr>
            <sz val="11"/>
            <rFont val="Calibri"/>
            <family val="2"/>
            <charset val="238"/>
          </rPr>
          <t>SZV_F:HDUtem2</t>
        </r>
      </text>
    </comment>
    <comment ref="AG108" authorId="0" shapeId="0" xr:uid="{AFBED179-D862-4049-9C86-563F41D441CA}">
      <text>
        <r>
          <rPr>
            <sz val="11"/>
            <rFont val="Calibri"/>
            <family val="2"/>
            <charset val="238"/>
          </rPr>
          <t>SZV_F:ECSUtem2</t>
        </r>
      </text>
    </comment>
    <comment ref="AH108" authorId="0" shapeId="0" xr:uid="{6B50A5F3-E749-422F-8D87-3155F688E0C7}">
      <text>
        <r>
          <rPr>
            <sz val="11"/>
            <rFont val="Calibri"/>
            <family val="2"/>
            <charset val="238"/>
          </rPr>
          <t>SZV_F:KFHUtem2</t>
        </r>
      </text>
    </comment>
    <comment ref="AI108" authorId="0" shapeId="0" xr:uid="{EA1836DF-2D52-46C5-9922-C6CD62C3FC8E}">
      <text>
        <r>
          <rPr>
            <sz val="11"/>
            <rFont val="Calibri"/>
            <family val="2"/>
            <charset val="238"/>
          </rPr>
          <t>SZV_F:Egyeb_SajatUtem2</t>
        </r>
      </text>
    </comment>
    <comment ref="AJ108" authorId="0" shapeId="0" xr:uid="{CB50387E-B2A8-4639-8A92-86D7CE0AE600}">
      <text>
        <r>
          <rPr>
            <sz val="11"/>
            <rFont val="Calibri"/>
            <family val="2"/>
            <charset val="238"/>
          </rPr>
          <t>SZV_F:DijUtem2</t>
        </r>
      </text>
    </comment>
    <comment ref="AK108" authorId="0" shapeId="0" xr:uid="{174BBA56-902B-476F-A1E6-05F1B20103DC}">
      <text>
        <r>
          <rPr>
            <sz val="11"/>
            <rFont val="Calibri"/>
            <family val="2"/>
            <charset val="238"/>
          </rPr>
          <t>SZV_F:EM_Melleklet1_Utem2</t>
        </r>
      </text>
    </comment>
    <comment ref="AL108" authorId="0" shapeId="0" xr:uid="{1712F2B3-BF99-4D07-BF3E-EBE304DBE392}">
      <text>
        <r>
          <rPr>
            <sz val="11"/>
            <rFont val="Calibri"/>
            <family val="2"/>
            <charset val="238"/>
          </rPr>
          <t>SZV_F:EgyebAllamiUtem2</t>
        </r>
      </text>
    </comment>
    <comment ref="AM108" authorId="0" shapeId="0" xr:uid="{AA0FBAD9-F26B-458A-AF7E-CF4304646129}">
      <text>
        <r>
          <rPr>
            <sz val="11"/>
            <rFont val="Calibri"/>
            <family val="2"/>
            <charset val="238"/>
          </rPr>
          <t>SZV_F:OnkormanyzatiUtem2</t>
        </r>
      </text>
    </comment>
    <comment ref="AN108" authorId="0" shapeId="0" xr:uid="{EDE15257-5A50-4A7F-8FA8-FBC78582C2DA}">
      <text>
        <r>
          <rPr>
            <sz val="11"/>
            <rFont val="Calibri"/>
            <family val="2"/>
            <charset val="238"/>
          </rPr>
          <t>SZV_F:EUUtem2</t>
        </r>
      </text>
    </comment>
    <comment ref="AO108" authorId="0" shapeId="0" xr:uid="{2E47EB93-A0CA-4573-9DF2-61152454C444}">
      <text>
        <r>
          <rPr>
            <sz val="11"/>
            <rFont val="Calibri"/>
            <family val="2"/>
            <charset val="238"/>
          </rPr>
          <t>SZV_F:EgyebUtem2</t>
        </r>
      </text>
    </comment>
    <comment ref="AP108" authorId="0" shapeId="0" xr:uid="{180A9A36-B055-42FA-A646-35D424963807}">
      <text>
        <r>
          <rPr>
            <sz val="11"/>
            <rFont val="Calibri"/>
            <family val="2"/>
            <charset val="238"/>
          </rPr>
          <t>SZV_F:HitelKotvenyUtem2</t>
        </r>
      </text>
    </comment>
    <comment ref="AQ108" authorId="0" shapeId="0" xr:uid="{5D1D3DAA-62AB-4F3A-BE6C-F9EACA156E5D}">
      <text>
        <r>
          <rPr>
            <sz val="11"/>
            <rFont val="Calibri"/>
            <family val="2"/>
            <charset val="238"/>
          </rPr>
          <t>SZV_F:OsszesenUtem2</t>
        </r>
      </text>
    </comment>
    <comment ref="AR108" authorId="0" shapeId="0" xr:uid="{ED7FAE7F-095C-4C5C-B21F-B0EC4C6D98FE}">
      <text>
        <r>
          <rPr>
            <sz val="11"/>
            <rFont val="Calibri"/>
            <family val="2"/>
            <charset val="238"/>
          </rPr>
          <t>SZV_F:ForrashianyUtem2</t>
        </r>
      </text>
    </comment>
    <comment ref="AU108" authorId="0" shapeId="0" xr:uid="{A10737D3-F202-40B2-8F47-24F31CE1D5FF}">
      <text>
        <r>
          <rPr>
            <sz val="11"/>
            <rFont val="Calibri"/>
            <family val="2"/>
            <charset val="238"/>
          </rPr>
          <t>SZV_F:Indokolas</t>
        </r>
      </text>
    </comment>
    <comment ref="AV108" authorId="0" shapeId="0" xr:uid="{F5E51FC6-08A6-4243-8025-784B1EDFBBC0}">
      <text>
        <r>
          <rPr>
            <sz val="11"/>
            <rFont val="Calibri"/>
            <family val="2"/>
            <charset val="238"/>
          </rPr>
          <t>SZV_F:Megjegyzes</t>
        </r>
      </text>
    </comment>
    <comment ref="AW108" authorId="0" shapeId="0" xr:uid="{D3A57E0B-B9F4-474F-9C42-34218A0DB7BF}">
      <text>
        <r>
          <rPr>
            <sz val="11"/>
            <rFont val="Calibri"/>
            <family val="2"/>
            <charset val="238"/>
          </rPr>
          <t>SZV_F:FeladatSorszam</t>
        </r>
      </text>
    </comment>
    <comment ref="AY108" authorId="0" shapeId="0" xr:uid="{74DAC699-C0AB-4464-8753-23FE6344909A}">
      <text>
        <r>
          <rPr>
            <sz val="11"/>
            <rFont val="Calibri"/>
            <family val="2"/>
            <charset val="238"/>
          </rPr>
          <t>SZV_F:ISA</t>
        </r>
      </text>
    </comment>
    <comment ref="B109" authorId="0" shapeId="0" xr:uid="{83F4A331-BA34-4533-A18C-08B6EFAAE628}">
      <text>
        <r>
          <rPr>
            <sz val="11"/>
            <rFont val="Calibri"/>
            <family val="2"/>
            <charset val="238"/>
          </rPr>
          <t>SZV_F:FontossagiSorrent</t>
        </r>
      </text>
    </comment>
    <comment ref="C109" authorId="0" shapeId="0" xr:uid="{0C811976-A173-4E70-8669-701E66C530A8}">
      <text>
        <r>
          <rPr>
            <sz val="11"/>
            <rFont val="Calibri"/>
            <family val="2"/>
            <charset val="238"/>
          </rPr>
          <t>SZV_F:FeladatKategoria</t>
        </r>
      </text>
    </comment>
    <comment ref="D109" authorId="0" shapeId="0" xr:uid="{409F2944-EE20-42F6-8E53-A49CFD2D802A}">
      <text>
        <r>
          <rPr>
            <sz val="11"/>
            <rFont val="Calibri"/>
            <family val="2"/>
            <charset val="238"/>
          </rPr>
          <t>SZV_F:FeladatMegnevezes</t>
        </r>
      </text>
    </comment>
    <comment ref="E109" authorId="0" shapeId="0" xr:uid="{FBFE4EE1-6F96-4E90-B80E-E8F5BCF09569}">
      <text>
        <r>
          <rPr>
            <sz val="11"/>
            <rFont val="Calibri"/>
            <family val="2"/>
            <charset val="238"/>
          </rPr>
          <t>SZV_F:ElviEngedelySzam</t>
        </r>
      </text>
    </comment>
    <comment ref="F109" authorId="0" shapeId="0" xr:uid="{9EC87055-4661-46E8-9720-3488EDB81623}">
      <text>
        <r>
          <rPr>
            <sz val="11"/>
            <rFont val="Calibri"/>
            <family val="2"/>
            <charset val="238"/>
          </rPr>
          <t>SZV_F:VKR_Kod</t>
        </r>
      </text>
    </comment>
    <comment ref="G109" authorId="0" shapeId="0" xr:uid="{B855C62A-7718-4FBC-B993-AE30296671D4}">
      <text>
        <r>
          <rPr>
            <sz val="11"/>
            <rFont val="Calibri"/>
            <family val="2"/>
            <charset val="238"/>
          </rPr>
          <t>SZV_F:VKR_Nev</t>
        </r>
      </text>
    </comment>
    <comment ref="H109" authorId="0" shapeId="0" xr:uid="{2ED93953-1041-4E43-8BAF-7770A9C9326B}">
      <text>
        <r>
          <rPr>
            <sz val="11"/>
            <rFont val="Calibri"/>
            <family val="2"/>
            <charset val="238"/>
          </rPr>
          <t>SZV_F:FeladatAzonosito</t>
        </r>
      </text>
    </comment>
    <comment ref="I109" authorId="0" shapeId="0" xr:uid="{FAD83A1A-8C45-43E6-A48E-114718A0A63A}">
      <text>
        <r>
          <rPr>
            <sz val="11"/>
            <rFont val="Calibri"/>
            <family val="2"/>
            <charset val="238"/>
          </rPr>
          <t>SZV_F:EllatasiTerulet</t>
        </r>
      </text>
    </comment>
    <comment ref="J109" authorId="0" shapeId="0" xr:uid="{7DCB479C-8A71-473F-86F4-4D07187D0756}">
      <text>
        <r>
          <rPr>
            <sz val="11"/>
            <rFont val="Calibri"/>
            <family val="2"/>
            <charset val="238"/>
          </rPr>
          <t>SZV_F:EllatasertFelelos</t>
        </r>
      </text>
    </comment>
    <comment ref="K109" authorId="0" shapeId="0" xr:uid="{7A15ACA6-17C1-47CA-8B63-ECFDE13A3732}">
      <text>
        <r>
          <rPr>
            <sz val="11"/>
            <rFont val="Calibri"/>
            <family val="2"/>
            <charset val="238"/>
          </rPr>
          <t>SZV_F:TervezettNettoKoltseg</t>
        </r>
      </text>
    </comment>
    <comment ref="L109" authorId="0" shapeId="0" xr:uid="{4BF40B8B-AC7D-4EED-9FA3-5754ACCC5043}">
      <text>
        <r>
          <rPr>
            <sz val="11"/>
            <rFont val="Calibri"/>
            <family val="2"/>
            <charset val="238"/>
          </rPr>
          <t>SZV_F:IdotartamKezdes</t>
        </r>
      </text>
    </comment>
    <comment ref="M109" authorId="0" shapeId="0" xr:uid="{CB49D357-EEEB-4A7B-A832-09D3A4218E55}">
      <text>
        <r>
          <rPr>
            <sz val="11"/>
            <rFont val="Calibri"/>
            <family val="2"/>
            <charset val="238"/>
          </rPr>
          <t>SZV_F:IdotartamBefejezes</t>
        </r>
      </text>
    </comment>
    <comment ref="N109" authorId="0" shapeId="0" xr:uid="{21F72E44-51B3-41FC-A1BE-19821C59AFCF}">
      <text>
        <r>
          <rPr>
            <sz val="11"/>
            <rFont val="Calibri"/>
            <family val="2"/>
            <charset val="238"/>
          </rPr>
          <t>SZV_F:NettoKoltsegUtem1</t>
        </r>
      </text>
    </comment>
    <comment ref="O109" authorId="0" shapeId="0" xr:uid="{754CCD5B-A8D4-4C67-913F-42364C7CF8B4}">
      <text>
        <r>
          <rPr>
            <sz val="11"/>
            <rFont val="Calibri"/>
            <family val="2"/>
            <charset val="238"/>
          </rPr>
          <t>SZV_F:NettoKoltsegUtem2</t>
        </r>
      </text>
    </comment>
    <comment ref="P109" authorId="0" shapeId="0" xr:uid="{BCB08AC0-9BC7-48FB-8CB8-BAE67C86B780}">
      <text>
        <r>
          <rPr>
            <sz val="11"/>
            <rFont val="Calibri"/>
            <family val="2"/>
            <charset val="238"/>
          </rPr>
          <t>SZV_F:EM_Melleklet2_KTG</t>
        </r>
      </text>
    </comment>
    <comment ref="R109" authorId="0" shapeId="0" xr:uid="{224371FE-58C9-416C-A243-D19158EB1DA1}">
      <text>
        <r>
          <rPr>
            <sz val="11"/>
            <rFont val="Calibri"/>
            <family val="2"/>
            <charset val="238"/>
          </rPr>
          <t>SZV_F:HDUtem1</t>
        </r>
      </text>
    </comment>
    <comment ref="S109" authorId="0" shapeId="0" xr:uid="{C6B1DBBF-C00B-4D0F-A3FD-6972A82EC073}">
      <text>
        <r>
          <rPr>
            <sz val="11"/>
            <rFont val="Calibri"/>
            <family val="2"/>
            <charset val="238"/>
          </rPr>
          <t>SZV_F:ECSUtem1</t>
        </r>
      </text>
    </comment>
    <comment ref="T109" authorId="0" shapeId="0" xr:uid="{1A6833F7-CD86-4F38-B453-391A1228912E}">
      <text>
        <r>
          <rPr>
            <sz val="11"/>
            <rFont val="Calibri"/>
            <family val="2"/>
            <charset val="238"/>
          </rPr>
          <t>SZV_F:KFHUtem1</t>
        </r>
      </text>
    </comment>
    <comment ref="U109" authorId="0" shapeId="0" xr:uid="{49754755-B9DF-421F-8D0E-B0BD0D3507C4}">
      <text>
        <r>
          <rPr>
            <sz val="11"/>
            <rFont val="Calibri"/>
            <family val="2"/>
            <charset val="238"/>
          </rPr>
          <t>SZV_F:Egyeb_SajatUtem1</t>
        </r>
      </text>
    </comment>
    <comment ref="V109" authorId="0" shapeId="0" xr:uid="{5F57CB0A-87D5-4AAD-8459-BD1BECBB0E7F}">
      <text>
        <r>
          <rPr>
            <sz val="11"/>
            <rFont val="Calibri"/>
            <family val="2"/>
            <charset val="238"/>
          </rPr>
          <t>SZV_F:DijUtem1</t>
        </r>
      </text>
    </comment>
    <comment ref="W109" authorId="0" shapeId="0" xr:uid="{EE6A87E3-5A3B-440E-A9FB-4A4DD0DABDFA}">
      <text>
        <r>
          <rPr>
            <sz val="11"/>
            <rFont val="Calibri"/>
            <family val="2"/>
            <charset val="238"/>
          </rPr>
          <t>SZV_F:EM_Melleklet1_Utem1</t>
        </r>
      </text>
    </comment>
    <comment ref="X109" authorId="0" shapeId="0" xr:uid="{34E90764-874F-41A4-B8E6-44B9F13C6559}">
      <text>
        <r>
          <rPr>
            <sz val="11"/>
            <rFont val="Calibri"/>
            <family val="2"/>
            <charset val="238"/>
          </rPr>
          <t>SZV_F:EgyebAllamiUtem1</t>
        </r>
      </text>
    </comment>
    <comment ref="Y109" authorId="0" shapeId="0" xr:uid="{926FC115-031C-4CAE-89C9-72E693498D21}">
      <text>
        <r>
          <rPr>
            <sz val="11"/>
            <rFont val="Calibri"/>
            <family val="2"/>
            <charset val="238"/>
          </rPr>
          <t>SZV_F:OnkormanyzatiUtem1</t>
        </r>
      </text>
    </comment>
    <comment ref="Z109" authorId="0" shapeId="0" xr:uid="{4EE14D69-EA43-4604-940D-3800D219ACD9}">
      <text>
        <r>
          <rPr>
            <sz val="11"/>
            <rFont val="Calibri"/>
            <family val="2"/>
            <charset val="238"/>
          </rPr>
          <t>SZV_F:EUUtem1</t>
        </r>
      </text>
    </comment>
    <comment ref="AA109" authorId="0" shapeId="0" xr:uid="{A4FB9A5B-BDB8-48C2-8C98-3577FF9B92E6}">
      <text>
        <r>
          <rPr>
            <sz val="11"/>
            <rFont val="Calibri"/>
            <family val="2"/>
            <charset val="238"/>
          </rPr>
          <t>SZV_F:EgyebUtem1</t>
        </r>
      </text>
    </comment>
    <comment ref="AB109" authorId="0" shapeId="0" xr:uid="{99C75F25-9195-483A-ADCE-B6D9CA2D248E}">
      <text>
        <r>
          <rPr>
            <sz val="11"/>
            <rFont val="Calibri"/>
            <family val="2"/>
            <charset val="238"/>
          </rPr>
          <t>SZV_F:HitelKotvenyUtem1</t>
        </r>
      </text>
    </comment>
    <comment ref="AC109" authorId="0" shapeId="0" xr:uid="{59577082-3101-4C32-88F9-597BCA55B5B6}">
      <text>
        <r>
          <rPr>
            <sz val="11"/>
            <rFont val="Calibri"/>
            <family val="2"/>
            <charset val="238"/>
          </rPr>
          <t>SZV_F:OsszesenUtem1</t>
        </r>
      </text>
    </comment>
    <comment ref="AF109" authorId="0" shapeId="0" xr:uid="{F2EE998B-60A9-475D-BF3E-2436ABF26C24}">
      <text>
        <r>
          <rPr>
            <sz val="11"/>
            <rFont val="Calibri"/>
            <family val="2"/>
            <charset val="238"/>
          </rPr>
          <t>SZV_F:HDUtem2</t>
        </r>
      </text>
    </comment>
    <comment ref="AG109" authorId="0" shapeId="0" xr:uid="{DB6AEB91-91AB-407C-BEDF-7D57FC7059D1}">
      <text>
        <r>
          <rPr>
            <sz val="11"/>
            <rFont val="Calibri"/>
            <family val="2"/>
            <charset val="238"/>
          </rPr>
          <t>SZV_F:ECSUtem2</t>
        </r>
      </text>
    </comment>
    <comment ref="AH109" authorId="0" shapeId="0" xr:uid="{DF650E87-4107-4257-9BF6-D9278AA6A868}">
      <text>
        <r>
          <rPr>
            <sz val="11"/>
            <rFont val="Calibri"/>
            <family val="2"/>
            <charset val="238"/>
          </rPr>
          <t>SZV_F:KFHUtem2</t>
        </r>
      </text>
    </comment>
    <comment ref="AI109" authorId="0" shapeId="0" xr:uid="{815A5BA0-96FC-4C39-884E-EAC68DFA3139}">
      <text>
        <r>
          <rPr>
            <sz val="11"/>
            <rFont val="Calibri"/>
            <family val="2"/>
            <charset val="238"/>
          </rPr>
          <t>SZV_F:Egyeb_SajatUtem2</t>
        </r>
      </text>
    </comment>
    <comment ref="AJ109" authorId="0" shapeId="0" xr:uid="{150654A9-1D15-4AD7-B649-C915187718D1}">
      <text>
        <r>
          <rPr>
            <sz val="11"/>
            <rFont val="Calibri"/>
            <family val="2"/>
            <charset val="238"/>
          </rPr>
          <t>SZV_F:DijUtem2</t>
        </r>
      </text>
    </comment>
    <comment ref="AK109" authorId="0" shapeId="0" xr:uid="{A6D6D005-6493-46A6-AE7E-DB0419BE2BF4}">
      <text>
        <r>
          <rPr>
            <sz val="11"/>
            <rFont val="Calibri"/>
            <family val="2"/>
            <charset val="238"/>
          </rPr>
          <t>SZV_F:EM_Melleklet1_Utem2</t>
        </r>
      </text>
    </comment>
    <comment ref="AL109" authorId="0" shapeId="0" xr:uid="{AC587C94-4C1C-4151-8A41-DB8DF04CA7DC}">
      <text>
        <r>
          <rPr>
            <sz val="11"/>
            <rFont val="Calibri"/>
            <family val="2"/>
            <charset val="238"/>
          </rPr>
          <t>SZV_F:EgyebAllamiUtem2</t>
        </r>
      </text>
    </comment>
    <comment ref="AM109" authorId="0" shapeId="0" xr:uid="{77C22E58-F4DB-4E71-8AF1-84530809FC4E}">
      <text>
        <r>
          <rPr>
            <sz val="11"/>
            <rFont val="Calibri"/>
            <family val="2"/>
            <charset val="238"/>
          </rPr>
          <t>SZV_F:OnkormanyzatiUtem2</t>
        </r>
      </text>
    </comment>
    <comment ref="AN109" authorId="0" shapeId="0" xr:uid="{C4AEC686-68A9-40B4-AFE1-AD47173A84E9}">
      <text>
        <r>
          <rPr>
            <sz val="11"/>
            <rFont val="Calibri"/>
            <family val="2"/>
            <charset val="238"/>
          </rPr>
          <t>SZV_F:EUUtem2</t>
        </r>
      </text>
    </comment>
    <comment ref="AO109" authorId="0" shapeId="0" xr:uid="{0EBD96F8-F29F-4C41-B01F-62D18B9B516C}">
      <text>
        <r>
          <rPr>
            <sz val="11"/>
            <rFont val="Calibri"/>
            <family val="2"/>
            <charset val="238"/>
          </rPr>
          <t>SZV_F:EgyebUtem2</t>
        </r>
      </text>
    </comment>
    <comment ref="AP109" authorId="0" shapeId="0" xr:uid="{578DA7DD-87F3-4472-8E96-E69B3683859E}">
      <text>
        <r>
          <rPr>
            <sz val="11"/>
            <rFont val="Calibri"/>
            <family val="2"/>
            <charset val="238"/>
          </rPr>
          <t>SZV_F:HitelKotvenyUtem2</t>
        </r>
      </text>
    </comment>
    <comment ref="AQ109" authorId="0" shapeId="0" xr:uid="{6B896F56-B24B-4FFF-B259-5245FEA1E5D0}">
      <text>
        <r>
          <rPr>
            <sz val="11"/>
            <rFont val="Calibri"/>
            <family val="2"/>
            <charset val="238"/>
          </rPr>
          <t>SZV_F:OsszesenUtem2</t>
        </r>
      </text>
    </comment>
    <comment ref="AR109" authorId="0" shapeId="0" xr:uid="{8EBC6D5F-7E2B-4F98-AF43-39200C7C7ECE}">
      <text>
        <r>
          <rPr>
            <sz val="11"/>
            <rFont val="Calibri"/>
            <family val="2"/>
            <charset val="238"/>
          </rPr>
          <t>SZV_F:ForrashianyUtem2</t>
        </r>
      </text>
    </comment>
    <comment ref="AU109" authorId="0" shapeId="0" xr:uid="{565D43E3-A32A-4FAB-A672-13E12A6C6625}">
      <text>
        <r>
          <rPr>
            <sz val="11"/>
            <rFont val="Calibri"/>
            <family val="2"/>
            <charset val="238"/>
          </rPr>
          <t>SZV_F:Indokolas</t>
        </r>
      </text>
    </comment>
    <comment ref="AV109" authorId="0" shapeId="0" xr:uid="{6972310C-4EE9-4696-B73C-E1283B0D487B}">
      <text>
        <r>
          <rPr>
            <sz val="11"/>
            <rFont val="Calibri"/>
            <family val="2"/>
            <charset val="238"/>
          </rPr>
          <t>SZV_F:Megjegyzes</t>
        </r>
      </text>
    </comment>
    <comment ref="AW109" authorId="0" shapeId="0" xr:uid="{C2AC12CC-357F-4468-B9FD-610762C4D9F4}">
      <text>
        <r>
          <rPr>
            <sz val="11"/>
            <rFont val="Calibri"/>
            <family val="2"/>
            <charset val="238"/>
          </rPr>
          <t>SZV_F:FeladatSorszam</t>
        </r>
      </text>
    </comment>
    <comment ref="AY109" authorId="0" shapeId="0" xr:uid="{1B6F8C03-6B2D-4C52-962A-01C21D12F290}">
      <text>
        <r>
          <rPr>
            <sz val="11"/>
            <rFont val="Calibri"/>
            <family val="2"/>
            <charset val="238"/>
          </rPr>
          <t>SZV_F:ISA</t>
        </r>
      </text>
    </comment>
    <comment ref="B110" authorId="0" shapeId="0" xr:uid="{1757D1E3-F119-450D-9715-30ABEFEDE86F}">
      <text>
        <r>
          <rPr>
            <sz val="11"/>
            <rFont val="Calibri"/>
            <family val="2"/>
            <charset val="238"/>
          </rPr>
          <t>SZV_F:FontossagiSorrent</t>
        </r>
      </text>
    </comment>
    <comment ref="C110" authorId="0" shapeId="0" xr:uid="{8D2971E8-7C1D-4214-B6E3-8F36F8AD333C}">
      <text>
        <r>
          <rPr>
            <sz val="11"/>
            <rFont val="Calibri"/>
            <family val="2"/>
            <charset val="238"/>
          </rPr>
          <t>SZV_F:FeladatKategoria</t>
        </r>
      </text>
    </comment>
    <comment ref="D110" authorId="0" shapeId="0" xr:uid="{BDD6F0E8-8A6D-436F-AA32-4F2B06D7E77E}">
      <text>
        <r>
          <rPr>
            <sz val="11"/>
            <rFont val="Calibri"/>
            <family val="2"/>
            <charset val="238"/>
          </rPr>
          <t>SZV_F:FeladatMegnevezes</t>
        </r>
      </text>
    </comment>
    <comment ref="E110" authorId="0" shapeId="0" xr:uid="{264014AC-E0B1-46DD-B0D3-32F0D4BBC899}">
      <text>
        <r>
          <rPr>
            <sz val="11"/>
            <rFont val="Calibri"/>
            <family val="2"/>
            <charset val="238"/>
          </rPr>
          <t>SZV_F:ElviEngedelySzam</t>
        </r>
      </text>
    </comment>
    <comment ref="F110" authorId="0" shapeId="0" xr:uid="{06448013-FA19-4CB0-BB00-9D11E387733C}">
      <text>
        <r>
          <rPr>
            <sz val="11"/>
            <rFont val="Calibri"/>
            <family val="2"/>
            <charset val="238"/>
          </rPr>
          <t>SZV_F:VKR_Kod</t>
        </r>
      </text>
    </comment>
    <comment ref="G110" authorId="0" shapeId="0" xr:uid="{2CFE0E58-FC92-491A-A634-50FF57E41101}">
      <text>
        <r>
          <rPr>
            <sz val="11"/>
            <rFont val="Calibri"/>
            <family val="2"/>
            <charset val="238"/>
          </rPr>
          <t>SZV_F:VKR_Nev</t>
        </r>
      </text>
    </comment>
    <comment ref="H110" authorId="0" shapeId="0" xr:uid="{8B4D91BE-2B92-443A-82B4-EC6C0809FDA7}">
      <text>
        <r>
          <rPr>
            <sz val="11"/>
            <rFont val="Calibri"/>
            <family val="2"/>
            <charset val="238"/>
          </rPr>
          <t>SZV_F:FeladatAzonosito</t>
        </r>
      </text>
    </comment>
    <comment ref="I110" authorId="0" shapeId="0" xr:uid="{C6715B8E-73BF-4A90-A063-1F5AB0218526}">
      <text>
        <r>
          <rPr>
            <sz val="11"/>
            <rFont val="Calibri"/>
            <family val="2"/>
            <charset val="238"/>
          </rPr>
          <t>SZV_F:EllatasiTerulet</t>
        </r>
      </text>
    </comment>
    <comment ref="J110" authorId="0" shapeId="0" xr:uid="{C63F680E-EB41-4824-88D2-097F4D273E5E}">
      <text>
        <r>
          <rPr>
            <sz val="11"/>
            <rFont val="Calibri"/>
            <family val="2"/>
            <charset val="238"/>
          </rPr>
          <t>SZV_F:EllatasertFelelos</t>
        </r>
      </text>
    </comment>
    <comment ref="K110" authorId="0" shapeId="0" xr:uid="{3086D033-F0A3-435B-A926-B1CC50B77ED3}">
      <text>
        <r>
          <rPr>
            <sz val="11"/>
            <rFont val="Calibri"/>
            <family val="2"/>
            <charset val="238"/>
          </rPr>
          <t>SZV_F:TervezettNettoKoltseg</t>
        </r>
      </text>
    </comment>
    <comment ref="L110" authorId="0" shapeId="0" xr:uid="{63AA1DC9-C987-499A-A0F7-9E4B694F3FB3}">
      <text>
        <r>
          <rPr>
            <sz val="11"/>
            <rFont val="Calibri"/>
            <family val="2"/>
            <charset val="238"/>
          </rPr>
          <t>SZV_F:IdotartamKezdes</t>
        </r>
      </text>
    </comment>
    <comment ref="M110" authorId="0" shapeId="0" xr:uid="{B1B7DF12-289A-4BEF-B778-9D34C560C40D}">
      <text>
        <r>
          <rPr>
            <sz val="11"/>
            <rFont val="Calibri"/>
            <family val="2"/>
            <charset val="238"/>
          </rPr>
          <t>SZV_F:IdotartamBefejezes</t>
        </r>
      </text>
    </comment>
    <comment ref="N110" authorId="0" shapeId="0" xr:uid="{EB539251-CF60-4913-AEB2-5EA926BF57DC}">
      <text>
        <r>
          <rPr>
            <sz val="11"/>
            <rFont val="Calibri"/>
            <family val="2"/>
            <charset val="238"/>
          </rPr>
          <t>SZV_F:NettoKoltsegUtem1</t>
        </r>
      </text>
    </comment>
    <comment ref="O110" authorId="0" shapeId="0" xr:uid="{C964AC07-EE3B-4480-8C67-14686A478BCD}">
      <text>
        <r>
          <rPr>
            <sz val="11"/>
            <rFont val="Calibri"/>
            <family val="2"/>
            <charset val="238"/>
          </rPr>
          <t>SZV_F:NettoKoltsegUtem2</t>
        </r>
      </text>
    </comment>
    <comment ref="P110" authorId="0" shapeId="0" xr:uid="{E95B5302-7650-4E58-99A5-1496665CBABA}">
      <text>
        <r>
          <rPr>
            <sz val="11"/>
            <rFont val="Calibri"/>
            <family val="2"/>
            <charset val="238"/>
          </rPr>
          <t>SZV_F:EM_Melleklet2_KTG</t>
        </r>
      </text>
    </comment>
    <comment ref="R110" authorId="0" shapeId="0" xr:uid="{B7FD666E-EF04-4F74-B1EC-B79B5ABB455B}">
      <text>
        <r>
          <rPr>
            <sz val="11"/>
            <rFont val="Calibri"/>
            <family val="2"/>
            <charset val="238"/>
          </rPr>
          <t>SZV_F:HDUtem1</t>
        </r>
      </text>
    </comment>
    <comment ref="S110" authorId="0" shapeId="0" xr:uid="{C9854264-4BB5-4B08-B966-6071473E3DA7}">
      <text>
        <r>
          <rPr>
            <sz val="11"/>
            <rFont val="Calibri"/>
            <family val="2"/>
            <charset val="238"/>
          </rPr>
          <t>SZV_F:ECSUtem1</t>
        </r>
      </text>
    </comment>
    <comment ref="T110" authorId="0" shapeId="0" xr:uid="{B3C78F19-3FC1-4833-AB21-97F770154632}">
      <text>
        <r>
          <rPr>
            <sz val="11"/>
            <rFont val="Calibri"/>
            <family val="2"/>
            <charset val="238"/>
          </rPr>
          <t>SZV_F:KFHUtem1</t>
        </r>
      </text>
    </comment>
    <comment ref="U110" authorId="0" shapeId="0" xr:uid="{4E6E58BE-DE5B-4E27-9D80-5F8B6184EEAB}">
      <text>
        <r>
          <rPr>
            <sz val="11"/>
            <rFont val="Calibri"/>
            <family val="2"/>
            <charset val="238"/>
          </rPr>
          <t>SZV_F:Egyeb_SajatUtem1</t>
        </r>
      </text>
    </comment>
    <comment ref="V110" authorId="0" shapeId="0" xr:uid="{6567937A-6C10-4A02-AA4C-944D654C18D0}">
      <text>
        <r>
          <rPr>
            <sz val="11"/>
            <rFont val="Calibri"/>
            <family val="2"/>
            <charset val="238"/>
          </rPr>
          <t>SZV_F:DijUtem1</t>
        </r>
      </text>
    </comment>
    <comment ref="W110" authorId="0" shapeId="0" xr:uid="{03134B4A-44EA-4DE1-A31E-D60DD68B19A6}">
      <text>
        <r>
          <rPr>
            <sz val="11"/>
            <rFont val="Calibri"/>
            <family val="2"/>
            <charset val="238"/>
          </rPr>
          <t>SZV_F:EM_Melleklet1_Utem1</t>
        </r>
      </text>
    </comment>
    <comment ref="X110" authorId="0" shapeId="0" xr:uid="{D436C60A-E81D-4E8E-9502-000B19470240}">
      <text>
        <r>
          <rPr>
            <sz val="11"/>
            <rFont val="Calibri"/>
            <family val="2"/>
            <charset val="238"/>
          </rPr>
          <t>SZV_F:EgyebAllamiUtem1</t>
        </r>
      </text>
    </comment>
    <comment ref="Y110" authorId="0" shapeId="0" xr:uid="{DBAD6E38-4C20-4A50-9295-7C72F7B7E042}">
      <text>
        <r>
          <rPr>
            <sz val="11"/>
            <rFont val="Calibri"/>
            <family val="2"/>
            <charset val="238"/>
          </rPr>
          <t>SZV_F:OnkormanyzatiUtem1</t>
        </r>
      </text>
    </comment>
    <comment ref="Z110" authorId="0" shapeId="0" xr:uid="{4D9EAAA3-174E-401D-B904-59D9F708DB6F}">
      <text>
        <r>
          <rPr>
            <sz val="11"/>
            <rFont val="Calibri"/>
            <family val="2"/>
            <charset val="238"/>
          </rPr>
          <t>SZV_F:EUUtem1</t>
        </r>
      </text>
    </comment>
    <comment ref="AA110" authorId="0" shapeId="0" xr:uid="{FEC9106E-53D4-4D6A-AD21-7E204F77D974}">
      <text>
        <r>
          <rPr>
            <sz val="11"/>
            <rFont val="Calibri"/>
            <family val="2"/>
            <charset val="238"/>
          </rPr>
          <t>SZV_F:EgyebUtem1</t>
        </r>
      </text>
    </comment>
    <comment ref="AB110" authorId="0" shapeId="0" xr:uid="{7C55C1CA-C4DB-42EB-819E-86C3A7F6D3CB}">
      <text>
        <r>
          <rPr>
            <sz val="11"/>
            <rFont val="Calibri"/>
            <family val="2"/>
            <charset val="238"/>
          </rPr>
          <t>SZV_F:HitelKotvenyUtem1</t>
        </r>
      </text>
    </comment>
    <comment ref="AC110" authorId="0" shapeId="0" xr:uid="{1A052FF6-5067-4189-82E5-13D8B36D61A5}">
      <text>
        <r>
          <rPr>
            <sz val="11"/>
            <rFont val="Calibri"/>
            <family val="2"/>
            <charset val="238"/>
          </rPr>
          <t>SZV_F:OsszesenUtem1</t>
        </r>
      </text>
    </comment>
    <comment ref="AF110" authorId="0" shapeId="0" xr:uid="{B6907F5C-4A94-4C56-8353-CCEFB64565D6}">
      <text>
        <r>
          <rPr>
            <sz val="11"/>
            <rFont val="Calibri"/>
            <family val="2"/>
            <charset val="238"/>
          </rPr>
          <t>SZV_F:HDUtem2</t>
        </r>
      </text>
    </comment>
    <comment ref="AG110" authorId="0" shapeId="0" xr:uid="{A2AD1722-08EE-4CE3-B98C-3CD1FED6518B}">
      <text>
        <r>
          <rPr>
            <sz val="11"/>
            <rFont val="Calibri"/>
            <family val="2"/>
            <charset val="238"/>
          </rPr>
          <t>SZV_F:ECSUtem2</t>
        </r>
      </text>
    </comment>
    <comment ref="AH110" authorId="0" shapeId="0" xr:uid="{F438D1F5-7B50-4F70-81E4-947A2A3A80DA}">
      <text>
        <r>
          <rPr>
            <sz val="11"/>
            <rFont val="Calibri"/>
            <family val="2"/>
            <charset val="238"/>
          </rPr>
          <t>SZV_F:KFHUtem2</t>
        </r>
      </text>
    </comment>
    <comment ref="AI110" authorId="0" shapeId="0" xr:uid="{A6CDB8AC-31D7-4BCF-8EAC-7EFBB125A2D7}">
      <text>
        <r>
          <rPr>
            <sz val="11"/>
            <rFont val="Calibri"/>
            <family val="2"/>
            <charset val="238"/>
          </rPr>
          <t>SZV_F:Egyeb_SajatUtem2</t>
        </r>
      </text>
    </comment>
    <comment ref="AJ110" authorId="0" shapeId="0" xr:uid="{10D93B22-A873-4F60-A52C-184FCEC850C6}">
      <text>
        <r>
          <rPr>
            <sz val="11"/>
            <rFont val="Calibri"/>
            <family val="2"/>
            <charset val="238"/>
          </rPr>
          <t>SZV_F:DijUtem2</t>
        </r>
      </text>
    </comment>
    <comment ref="AK110" authorId="0" shapeId="0" xr:uid="{30796C8B-6E1C-4096-BD62-6B1A29446C2B}">
      <text>
        <r>
          <rPr>
            <sz val="11"/>
            <rFont val="Calibri"/>
            <family val="2"/>
            <charset val="238"/>
          </rPr>
          <t>SZV_F:EM_Melleklet1_Utem2</t>
        </r>
      </text>
    </comment>
    <comment ref="AL110" authorId="0" shapeId="0" xr:uid="{EFE91E3C-53B2-4329-9079-BFD7B3AADDBD}">
      <text>
        <r>
          <rPr>
            <sz val="11"/>
            <rFont val="Calibri"/>
            <family val="2"/>
            <charset val="238"/>
          </rPr>
          <t>SZV_F:EgyebAllamiUtem2</t>
        </r>
      </text>
    </comment>
    <comment ref="AM110" authorId="0" shapeId="0" xr:uid="{707B186F-1F4D-45AA-B0F7-590FF626E21E}">
      <text>
        <r>
          <rPr>
            <sz val="11"/>
            <rFont val="Calibri"/>
            <family val="2"/>
            <charset val="238"/>
          </rPr>
          <t>SZV_F:OnkormanyzatiUtem2</t>
        </r>
      </text>
    </comment>
    <comment ref="AN110" authorId="0" shapeId="0" xr:uid="{5606710F-19E8-4E50-A79A-5D8B72BEFCBD}">
      <text>
        <r>
          <rPr>
            <sz val="11"/>
            <rFont val="Calibri"/>
            <family val="2"/>
            <charset val="238"/>
          </rPr>
          <t>SZV_F:EUUtem2</t>
        </r>
      </text>
    </comment>
    <comment ref="AO110" authorId="0" shapeId="0" xr:uid="{4E8E6B35-E88E-47FB-BB4A-BA0C1B38BD91}">
      <text>
        <r>
          <rPr>
            <sz val="11"/>
            <rFont val="Calibri"/>
            <family val="2"/>
            <charset val="238"/>
          </rPr>
          <t>SZV_F:EgyebUtem2</t>
        </r>
      </text>
    </comment>
    <comment ref="AP110" authorId="0" shapeId="0" xr:uid="{08733DAD-F58D-4AC4-90AE-D062CC860888}">
      <text>
        <r>
          <rPr>
            <sz val="11"/>
            <rFont val="Calibri"/>
            <family val="2"/>
            <charset val="238"/>
          </rPr>
          <t>SZV_F:HitelKotvenyUtem2</t>
        </r>
      </text>
    </comment>
    <comment ref="AQ110" authorId="0" shapeId="0" xr:uid="{6C1A915F-43D3-42E7-95A7-F0B0AFA7AB18}">
      <text>
        <r>
          <rPr>
            <sz val="11"/>
            <rFont val="Calibri"/>
            <family val="2"/>
            <charset val="238"/>
          </rPr>
          <t>SZV_F:OsszesenUtem2</t>
        </r>
      </text>
    </comment>
    <comment ref="AR110" authorId="0" shapeId="0" xr:uid="{BF13E561-9DE8-4F40-BD34-36F9590DA327}">
      <text>
        <r>
          <rPr>
            <sz val="11"/>
            <rFont val="Calibri"/>
            <family val="2"/>
            <charset val="238"/>
          </rPr>
          <t>SZV_F:ForrashianyUtem2</t>
        </r>
      </text>
    </comment>
    <comment ref="AU110" authorId="0" shapeId="0" xr:uid="{40C56EB5-CF71-4B49-994B-CDBC0D1DF229}">
      <text>
        <r>
          <rPr>
            <sz val="11"/>
            <rFont val="Calibri"/>
            <family val="2"/>
            <charset val="238"/>
          </rPr>
          <t>SZV_F:Indokolas</t>
        </r>
      </text>
    </comment>
    <comment ref="AV110" authorId="0" shapeId="0" xr:uid="{26431DD0-9109-49CE-8313-90D55BD091DE}">
      <text>
        <r>
          <rPr>
            <sz val="11"/>
            <rFont val="Calibri"/>
            <family val="2"/>
            <charset val="238"/>
          </rPr>
          <t>SZV_F:Megjegyzes</t>
        </r>
      </text>
    </comment>
    <comment ref="AW110" authorId="0" shapeId="0" xr:uid="{77BB8116-7DA5-44DE-ACC0-844560DFE9EA}">
      <text>
        <r>
          <rPr>
            <sz val="11"/>
            <rFont val="Calibri"/>
            <family val="2"/>
            <charset val="238"/>
          </rPr>
          <t>SZV_F:FeladatSorszam</t>
        </r>
      </text>
    </comment>
    <comment ref="AY110" authorId="0" shapeId="0" xr:uid="{5CC49B9F-17F9-43D2-97C7-E394602AD0A0}">
      <text>
        <r>
          <rPr>
            <sz val="11"/>
            <rFont val="Calibri"/>
            <family val="2"/>
            <charset val="238"/>
          </rPr>
          <t>SZV_F:ISA</t>
        </r>
      </text>
    </comment>
    <comment ref="B111" authorId="0" shapeId="0" xr:uid="{03141130-DE42-4715-80FE-3A3FF54A7100}">
      <text>
        <r>
          <rPr>
            <sz val="11"/>
            <rFont val="Calibri"/>
            <family val="2"/>
            <charset val="238"/>
          </rPr>
          <t>SZV_F:FontossagiSorrent</t>
        </r>
      </text>
    </comment>
    <comment ref="C111" authorId="0" shapeId="0" xr:uid="{FEB7B490-1AC4-4504-9AC2-050E462B5322}">
      <text>
        <r>
          <rPr>
            <sz val="11"/>
            <rFont val="Calibri"/>
            <family val="2"/>
            <charset val="238"/>
          </rPr>
          <t>SZV_F:FeladatKategoria</t>
        </r>
      </text>
    </comment>
    <comment ref="D111" authorId="0" shapeId="0" xr:uid="{8070407C-B6AB-4701-B08B-51C664A71DF8}">
      <text>
        <r>
          <rPr>
            <sz val="11"/>
            <rFont val="Calibri"/>
            <family val="2"/>
            <charset val="238"/>
          </rPr>
          <t>SZV_F:FeladatMegnevezes</t>
        </r>
      </text>
    </comment>
    <comment ref="E111" authorId="0" shapeId="0" xr:uid="{E5FE3E6C-D62B-4419-82C0-09D9D39D61B2}">
      <text>
        <r>
          <rPr>
            <sz val="11"/>
            <rFont val="Calibri"/>
            <family val="2"/>
            <charset val="238"/>
          </rPr>
          <t>SZV_F:ElviEngedelySzam</t>
        </r>
      </text>
    </comment>
    <comment ref="F111" authorId="0" shapeId="0" xr:uid="{3CA19B66-A53C-4471-A073-BB4730760B7B}">
      <text>
        <r>
          <rPr>
            <sz val="11"/>
            <rFont val="Calibri"/>
            <family val="2"/>
            <charset val="238"/>
          </rPr>
          <t>SZV_F:VKR_Kod</t>
        </r>
      </text>
    </comment>
    <comment ref="G111" authorId="0" shapeId="0" xr:uid="{24234A06-EEBD-41C2-82E6-55574417AD68}">
      <text>
        <r>
          <rPr>
            <sz val="11"/>
            <rFont val="Calibri"/>
            <family val="2"/>
            <charset val="238"/>
          </rPr>
          <t>SZV_F:VKR_Nev</t>
        </r>
      </text>
    </comment>
    <comment ref="H111" authorId="0" shapeId="0" xr:uid="{48170B4C-BDDF-463E-B47C-297283DF2F66}">
      <text>
        <r>
          <rPr>
            <sz val="11"/>
            <rFont val="Calibri"/>
            <family val="2"/>
            <charset val="238"/>
          </rPr>
          <t>SZV_F:FeladatAzonosito</t>
        </r>
      </text>
    </comment>
    <comment ref="I111" authorId="0" shapeId="0" xr:uid="{440D920B-F7B1-420F-BE60-0438CC62E684}">
      <text>
        <r>
          <rPr>
            <sz val="11"/>
            <rFont val="Calibri"/>
            <family val="2"/>
            <charset val="238"/>
          </rPr>
          <t>SZV_F:EllatasiTerulet</t>
        </r>
      </text>
    </comment>
    <comment ref="J111" authorId="0" shapeId="0" xr:uid="{3D5F6CCF-8C97-4470-BBE7-69436C036419}">
      <text>
        <r>
          <rPr>
            <sz val="11"/>
            <rFont val="Calibri"/>
            <family val="2"/>
            <charset val="238"/>
          </rPr>
          <t>SZV_F:EllatasertFelelos</t>
        </r>
      </text>
    </comment>
    <comment ref="K111" authorId="0" shapeId="0" xr:uid="{654C5478-0CB4-4A1E-9C73-302BBBAA67A9}">
      <text>
        <r>
          <rPr>
            <sz val="11"/>
            <rFont val="Calibri"/>
            <family val="2"/>
            <charset val="238"/>
          </rPr>
          <t>SZV_F:TervezettNettoKoltseg</t>
        </r>
      </text>
    </comment>
    <comment ref="L111" authorId="0" shapeId="0" xr:uid="{12E4EEFD-8147-4F11-BC78-2D5B95AE4257}">
      <text>
        <r>
          <rPr>
            <sz val="11"/>
            <rFont val="Calibri"/>
            <family val="2"/>
            <charset val="238"/>
          </rPr>
          <t>SZV_F:IdotartamKezdes</t>
        </r>
      </text>
    </comment>
    <comment ref="M111" authorId="0" shapeId="0" xr:uid="{EE588AEF-752E-4546-B0F1-D2AEE57606F8}">
      <text>
        <r>
          <rPr>
            <sz val="11"/>
            <rFont val="Calibri"/>
            <family val="2"/>
            <charset val="238"/>
          </rPr>
          <t>SZV_F:IdotartamBefejezes</t>
        </r>
      </text>
    </comment>
    <comment ref="N111" authorId="0" shapeId="0" xr:uid="{EF540BB1-0793-4F06-97F9-B16A6AF80F9B}">
      <text>
        <r>
          <rPr>
            <sz val="11"/>
            <rFont val="Calibri"/>
            <family val="2"/>
            <charset val="238"/>
          </rPr>
          <t>SZV_F:NettoKoltsegUtem1</t>
        </r>
      </text>
    </comment>
    <comment ref="O111" authorId="0" shapeId="0" xr:uid="{75BB5452-8415-4612-85AF-2601CA082ED2}">
      <text>
        <r>
          <rPr>
            <sz val="11"/>
            <rFont val="Calibri"/>
            <family val="2"/>
            <charset val="238"/>
          </rPr>
          <t>SZV_F:NettoKoltsegUtem2</t>
        </r>
      </text>
    </comment>
    <comment ref="P111" authorId="0" shapeId="0" xr:uid="{55F7264A-E1F1-4F50-B10A-03B0D2301724}">
      <text>
        <r>
          <rPr>
            <sz val="11"/>
            <rFont val="Calibri"/>
            <family val="2"/>
            <charset val="238"/>
          </rPr>
          <t>SZV_F:EM_Melleklet2_KTG</t>
        </r>
      </text>
    </comment>
    <comment ref="R111" authorId="0" shapeId="0" xr:uid="{4F7CE5F3-FE54-4B7D-AAB9-7DF287F9D649}">
      <text>
        <r>
          <rPr>
            <sz val="11"/>
            <rFont val="Calibri"/>
            <family val="2"/>
            <charset val="238"/>
          </rPr>
          <t>SZV_F:HDUtem1</t>
        </r>
      </text>
    </comment>
    <comment ref="S111" authorId="0" shapeId="0" xr:uid="{B0E44085-E439-4BAB-AB1E-04E6C3B6CACF}">
      <text>
        <r>
          <rPr>
            <sz val="11"/>
            <rFont val="Calibri"/>
            <family val="2"/>
            <charset val="238"/>
          </rPr>
          <t>SZV_F:ECSUtem1</t>
        </r>
      </text>
    </comment>
    <comment ref="T111" authorId="0" shapeId="0" xr:uid="{90604FB7-5002-4F61-B45E-321C4669D656}">
      <text>
        <r>
          <rPr>
            <sz val="11"/>
            <rFont val="Calibri"/>
            <family val="2"/>
            <charset val="238"/>
          </rPr>
          <t>SZV_F:KFHUtem1</t>
        </r>
      </text>
    </comment>
    <comment ref="U111" authorId="0" shapeId="0" xr:uid="{19ADF561-F730-4713-9CAF-06F7E5AEC324}">
      <text>
        <r>
          <rPr>
            <sz val="11"/>
            <rFont val="Calibri"/>
            <family val="2"/>
            <charset val="238"/>
          </rPr>
          <t>SZV_F:Egyeb_SajatUtem1</t>
        </r>
      </text>
    </comment>
    <comment ref="V111" authorId="0" shapeId="0" xr:uid="{D659FEE2-9E15-48D1-80C8-82A7255FBE00}">
      <text>
        <r>
          <rPr>
            <sz val="11"/>
            <rFont val="Calibri"/>
            <family val="2"/>
            <charset val="238"/>
          </rPr>
          <t>SZV_F:DijUtem1</t>
        </r>
      </text>
    </comment>
    <comment ref="W111" authorId="0" shapeId="0" xr:uid="{5E8C504A-7450-4314-BBBE-1FE24CA0F3F5}">
      <text>
        <r>
          <rPr>
            <sz val="11"/>
            <rFont val="Calibri"/>
            <family val="2"/>
            <charset val="238"/>
          </rPr>
          <t>SZV_F:EM_Melleklet1_Utem1</t>
        </r>
      </text>
    </comment>
    <comment ref="X111" authorId="0" shapeId="0" xr:uid="{61A7E371-4578-42F4-BA0E-4D1E717B78FE}">
      <text>
        <r>
          <rPr>
            <sz val="11"/>
            <rFont val="Calibri"/>
            <family val="2"/>
            <charset val="238"/>
          </rPr>
          <t>SZV_F:EgyebAllamiUtem1</t>
        </r>
      </text>
    </comment>
    <comment ref="Y111" authorId="0" shapeId="0" xr:uid="{4812266D-0F18-49BC-9F3D-9E602D24759E}">
      <text>
        <r>
          <rPr>
            <sz val="11"/>
            <rFont val="Calibri"/>
            <family val="2"/>
            <charset val="238"/>
          </rPr>
          <t>SZV_F:OnkormanyzatiUtem1</t>
        </r>
      </text>
    </comment>
    <comment ref="Z111" authorId="0" shapeId="0" xr:uid="{FBA09D1A-B3F0-4611-A53E-9047756822EF}">
      <text>
        <r>
          <rPr>
            <sz val="11"/>
            <rFont val="Calibri"/>
            <family val="2"/>
            <charset val="238"/>
          </rPr>
          <t>SZV_F:EUUtem1</t>
        </r>
      </text>
    </comment>
    <comment ref="AA111" authorId="0" shapeId="0" xr:uid="{2B5700D9-3727-48E8-95AD-7197C03E3603}">
      <text>
        <r>
          <rPr>
            <sz val="11"/>
            <rFont val="Calibri"/>
            <family val="2"/>
            <charset val="238"/>
          </rPr>
          <t>SZV_F:EgyebUtem1</t>
        </r>
      </text>
    </comment>
    <comment ref="AB111" authorId="0" shapeId="0" xr:uid="{1F71FF17-8133-42CF-81D8-B4641B6B3AB1}">
      <text>
        <r>
          <rPr>
            <sz val="11"/>
            <rFont val="Calibri"/>
            <family val="2"/>
            <charset val="238"/>
          </rPr>
          <t>SZV_F:HitelKotvenyUtem1</t>
        </r>
      </text>
    </comment>
    <comment ref="AC111" authorId="0" shapeId="0" xr:uid="{6968341B-1258-4572-BEE6-2901EEA12FFF}">
      <text>
        <r>
          <rPr>
            <sz val="11"/>
            <rFont val="Calibri"/>
            <family val="2"/>
            <charset val="238"/>
          </rPr>
          <t>SZV_F:OsszesenUtem1</t>
        </r>
      </text>
    </comment>
    <comment ref="AF111" authorId="0" shapeId="0" xr:uid="{74B733E0-E6E2-4962-A9FF-DF80189FA693}">
      <text>
        <r>
          <rPr>
            <sz val="11"/>
            <rFont val="Calibri"/>
            <family val="2"/>
            <charset val="238"/>
          </rPr>
          <t>SZV_F:HDUtem2</t>
        </r>
      </text>
    </comment>
    <comment ref="AG111" authorId="0" shapeId="0" xr:uid="{685645A0-2D12-45BA-A01E-E922AF13E806}">
      <text>
        <r>
          <rPr>
            <sz val="11"/>
            <rFont val="Calibri"/>
            <family val="2"/>
            <charset val="238"/>
          </rPr>
          <t>SZV_F:ECSUtem2</t>
        </r>
      </text>
    </comment>
    <comment ref="AH111" authorId="0" shapeId="0" xr:uid="{76AEC3FA-BCFA-424A-8395-08B553214E40}">
      <text>
        <r>
          <rPr>
            <sz val="11"/>
            <rFont val="Calibri"/>
            <family val="2"/>
            <charset val="238"/>
          </rPr>
          <t>SZV_F:KFHUtem2</t>
        </r>
      </text>
    </comment>
    <comment ref="AI111" authorId="0" shapeId="0" xr:uid="{A32775FF-9646-43E1-9003-E431D626EBD4}">
      <text>
        <r>
          <rPr>
            <sz val="11"/>
            <rFont val="Calibri"/>
            <family val="2"/>
            <charset val="238"/>
          </rPr>
          <t>SZV_F:Egyeb_SajatUtem2</t>
        </r>
      </text>
    </comment>
    <comment ref="AJ111" authorId="0" shapeId="0" xr:uid="{D47CA4B1-AC93-4D2D-81E5-D808E264F658}">
      <text>
        <r>
          <rPr>
            <sz val="11"/>
            <rFont val="Calibri"/>
            <family val="2"/>
            <charset val="238"/>
          </rPr>
          <t>SZV_F:DijUtem2</t>
        </r>
      </text>
    </comment>
    <comment ref="AK111" authorId="0" shapeId="0" xr:uid="{4B325AE6-70BB-4386-9129-6F231DA7E82B}">
      <text>
        <r>
          <rPr>
            <sz val="11"/>
            <rFont val="Calibri"/>
            <family val="2"/>
            <charset val="238"/>
          </rPr>
          <t>SZV_F:EM_Melleklet1_Utem2</t>
        </r>
      </text>
    </comment>
    <comment ref="AL111" authorId="0" shapeId="0" xr:uid="{528755F7-4458-4A32-B360-8EBC0FCDBDB2}">
      <text>
        <r>
          <rPr>
            <sz val="11"/>
            <rFont val="Calibri"/>
            <family val="2"/>
            <charset val="238"/>
          </rPr>
          <t>SZV_F:EgyebAllamiUtem2</t>
        </r>
      </text>
    </comment>
    <comment ref="AM111" authorId="0" shapeId="0" xr:uid="{4D47DEBC-39E2-4717-BDD3-EC518A0C02A0}">
      <text>
        <r>
          <rPr>
            <sz val="11"/>
            <rFont val="Calibri"/>
            <family val="2"/>
            <charset val="238"/>
          </rPr>
          <t>SZV_F:OnkormanyzatiUtem2</t>
        </r>
      </text>
    </comment>
    <comment ref="AN111" authorId="0" shapeId="0" xr:uid="{F8F08498-34A1-40CE-A176-924E3CF34F65}">
      <text>
        <r>
          <rPr>
            <sz val="11"/>
            <rFont val="Calibri"/>
            <family val="2"/>
            <charset val="238"/>
          </rPr>
          <t>SZV_F:EUUtem2</t>
        </r>
      </text>
    </comment>
    <comment ref="AO111" authorId="0" shapeId="0" xr:uid="{1E1EA5CC-852C-4212-AEE9-D50E9CA6BE4B}">
      <text>
        <r>
          <rPr>
            <sz val="11"/>
            <rFont val="Calibri"/>
            <family val="2"/>
            <charset val="238"/>
          </rPr>
          <t>SZV_F:EgyebUtem2</t>
        </r>
      </text>
    </comment>
    <comment ref="AP111" authorId="0" shapeId="0" xr:uid="{BB9877EE-368E-4056-884B-61F8FC512B6D}">
      <text>
        <r>
          <rPr>
            <sz val="11"/>
            <rFont val="Calibri"/>
            <family val="2"/>
            <charset val="238"/>
          </rPr>
          <t>SZV_F:HitelKotvenyUtem2</t>
        </r>
      </text>
    </comment>
    <comment ref="AQ111" authorId="0" shapeId="0" xr:uid="{E30B0849-C03F-48C0-8FE7-C6BB5A1D93C2}">
      <text>
        <r>
          <rPr>
            <sz val="11"/>
            <rFont val="Calibri"/>
            <family val="2"/>
            <charset val="238"/>
          </rPr>
          <t>SZV_F:OsszesenUtem2</t>
        </r>
      </text>
    </comment>
    <comment ref="AR111" authorId="0" shapeId="0" xr:uid="{5C496753-49EB-4B98-B50E-5F8A13877869}">
      <text>
        <r>
          <rPr>
            <sz val="11"/>
            <rFont val="Calibri"/>
            <family val="2"/>
            <charset val="238"/>
          </rPr>
          <t>SZV_F:ForrashianyUtem2</t>
        </r>
      </text>
    </comment>
    <comment ref="AU111" authorId="0" shapeId="0" xr:uid="{8ED6EED6-A30B-432C-BF9E-B652B6B16F73}">
      <text>
        <r>
          <rPr>
            <sz val="11"/>
            <rFont val="Calibri"/>
            <family val="2"/>
            <charset val="238"/>
          </rPr>
          <t>SZV_F:Indokolas</t>
        </r>
      </text>
    </comment>
    <comment ref="AV111" authorId="0" shapeId="0" xr:uid="{214060DD-91D2-4ED2-8070-76AD75E461F7}">
      <text>
        <r>
          <rPr>
            <sz val="11"/>
            <rFont val="Calibri"/>
            <family val="2"/>
            <charset val="238"/>
          </rPr>
          <t>SZV_F:Megjegyzes</t>
        </r>
      </text>
    </comment>
    <comment ref="AW111" authorId="0" shapeId="0" xr:uid="{748EC6B2-B4C7-4E7C-A703-4A3EA140D617}">
      <text>
        <r>
          <rPr>
            <sz val="11"/>
            <rFont val="Calibri"/>
            <family val="2"/>
            <charset val="238"/>
          </rPr>
          <t>SZV_F:FeladatSorszam</t>
        </r>
      </text>
    </comment>
    <comment ref="AY111" authorId="0" shapeId="0" xr:uid="{187CAABD-FBDF-48D5-ABC5-84300AB78250}">
      <text>
        <r>
          <rPr>
            <sz val="11"/>
            <rFont val="Calibri"/>
            <family val="2"/>
            <charset val="238"/>
          </rPr>
          <t>SZV_F:ISA</t>
        </r>
      </text>
    </comment>
    <comment ref="B112" authorId="0" shapeId="0" xr:uid="{B41DA8FD-5955-44AF-B67F-956718A2BACE}">
      <text>
        <r>
          <rPr>
            <sz val="11"/>
            <rFont val="Calibri"/>
            <family val="2"/>
            <charset val="238"/>
          </rPr>
          <t>SZV_F:FontossagiSorrent</t>
        </r>
      </text>
    </comment>
    <comment ref="C112" authorId="0" shapeId="0" xr:uid="{937F3947-2233-4DD2-B69A-7B6E801600BD}">
      <text>
        <r>
          <rPr>
            <sz val="11"/>
            <rFont val="Calibri"/>
            <family val="2"/>
            <charset val="238"/>
          </rPr>
          <t>SZV_F:FeladatKategoria</t>
        </r>
      </text>
    </comment>
    <comment ref="D112" authorId="0" shapeId="0" xr:uid="{90FE6186-2A1E-44F5-821B-0A9BCE7917C8}">
      <text>
        <r>
          <rPr>
            <sz val="11"/>
            <rFont val="Calibri"/>
            <family val="2"/>
            <charset val="238"/>
          </rPr>
          <t>SZV_F:FeladatMegnevezes</t>
        </r>
      </text>
    </comment>
    <comment ref="E112" authorId="0" shapeId="0" xr:uid="{D78ABC23-FB00-4501-9BFC-8804BD755E4E}">
      <text>
        <r>
          <rPr>
            <sz val="11"/>
            <rFont val="Calibri"/>
            <family val="2"/>
            <charset val="238"/>
          </rPr>
          <t>SZV_F:ElviEngedelySzam</t>
        </r>
      </text>
    </comment>
    <comment ref="F112" authorId="0" shapeId="0" xr:uid="{ADB16587-6890-4707-B66D-8508C503CC4F}">
      <text>
        <r>
          <rPr>
            <sz val="11"/>
            <rFont val="Calibri"/>
            <family val="2"/>
            <charset val="238"/>
          </rPr>
          <t>SZV_F:VKR_Kod</t>
        </r>
      </text>
    </comment>
    <comment ref="G112" authorId="0" shapeId="0" xr:uid="{9FC4E970-DC96-46E6-8155-94939D54BF49}">
      <text>
        <r>
          <rPr>
            <sz val="11"/>
            <rFont val="Calibri"/>
            <family val="2"/>
            <charset val="238"/>
          </rPr>
          <t>SZV_F:VKR_Nev</t>
        </r>
      </text>
    </comment>
    <comment ref="H112" authorId="0" shapeId="0" xr:uid="{12AD457A-FF72-4621-B8B5-BE83B1754CF6}">
      <text>
        <r>
          <rPr>
            <sz val="11"/>
            <rFont val="Calibri"/>
            <family val="2"/>
            <charset val="238"/>
          </rPr>
          <t>SZV_F:FeladatAzonosito</t>
        </r>
      </text>
    </comment>
    <comment ref="I112" authorId="0" shapeId="0" xr:uid="{36512209-38F9-424C-8F4F-5102B23E92B8}">
      <text>
        <r>
          <rPr>
            <sz val="11"/>
            <rFont val="Calibri"/>
            <family val="2"/>
            <charset val="238"/>
          </rPr>
          <t>SZV_F:EllatasiTerulet</t>
        </r>
      </text>
    </comment>
    <comment ref="J112" authorId="0" shapeId="0" xr:uid="{6694A953-1254-4F25-87B9-742E2B8AAD06}">
      <text>
        <r>
          <rPr>
            <sz val="11"/>
            <rFont val="Calibri"/>
            <family val="2"/>
            <charset val="238"/>
          </rPr>
          <t>SZV_F:EllatasertFelelos</t>
        </r>
      </text>
    </comment>
    <comment ref="K112" authorId="0" shapeId="0" xr:uid="{5E7FE76D-AE36-4996-94D2-F2347FB133BB}">
      <text>
        <r>
          <rPr>
            <sz val="11"/>
            <rFont val="Calibri"/>
            <family val="2"/>
            <charset val="238"/>
          </rPr>
          <t>SZV_F:TervezettNettoKoltseg</t>
        </r>
      </text>
    </comment>
    <comment ref="L112" authorId="0" shapeId="0" xr:uid="{ACD60B95-41C9-460B-99CC-379B8FEC6F22}">
      <text>
        <r>
          <rPr>
            <sz val="11"/>
            <rFont val="Calibri"/>
            <family val="2"/>
            <charset val="238"/>
          </rPr>
          <t>SZV_F:IdotartamKezdes</t>
        </r>
      </text>
    </comment>
    <comment ref="M112" authorId="0" shapeId="0" xr:uid="{BF0C3B6C-F85B-4931-88EC-313FAD5449D4}">
      <text>
        <r>
          <rPr>
            <sz val="11"/>
            <rFont val="Calibri"/>
            <family val="2"/>
            <charset val="238"/>
          </rPr>
          <t>SZV_F:IdotartamBefejezes</t>
        </r>
      </text>
    </comment>
    <comment ref="N112" authorId="0" shapeId="0" xr:uid="{B8A14865-567D-4ECD-86C4-34AC9D98B244}">
      <text>
        <r>
          <rPr>
            <sz val="11"/>
            <rFont val="Calibri"/>
            <family val="2"/>
            <charset val="238"/>
          </rPr>
          <t>SZV_F:NettoKoltsegUtem1</t>
        </r>
      </text>
    </comment>
    <comment ref="O112" authorId="0" shapeId="0" xr:uid="{F6431F7B-74CC-4000-941C-5E0EC22AB1DF}">
      <text>
        <r>
          <rPr>
            <sz val="11"/>
            <rFont val="Calibri"/>
            <family val="2"/>
            <charset val="238"/>
          </rPr>
          <t>SZV_F:NettoKoltsegUtem2</t>
        </r>
      </text>
    </comment>
    <comment ref="P112" authorId="0" shapeId="0" xr:uid="{549C67FD-7D3C-4D00-8130-A0A1707569AA}">
      <text>
        <r>
          <rPr>
            <sz val="11"/>
            <rFont val="Calibri"/>
            <family val="2"/>
            <charset val="238"/>
          </rPr>
          <t>SZV_F:EM_Melleklet2_KTG</t>
        </r>
      </text>
    </comment>
    <comment ref="R112" authorId="0" shapeId="0" xr:uid="{E76F9720-E3C1-4D93-BF11-DDFC004C2466}">
      <text>
        <r>
          <rPr>
            <sz val="11"/>
            <rFont val="Calibri"/>
            <family val="2"/>
            <charset val="238"/>
          </rPr>
          <t>SZV_F:HDUtem1</t>
        </r>
      </text>
    </comment>
    <comment ref="S112" authorId="0" shapeId="0" xr:uid="{CD418651-BC8A-4BA7-9DFC-DAC76473715E}">
      <text>
        <r>
          <rPr>
            <sz val="11"/>
            <rFont val="Calibri"/>
            <family val="2"/>
            <charset val="238"/>
          </rPr>
          <t>SZV_F:ECSUtem1</t>
        </r>
      </text>
    </comment>
    <comment ref="T112" authorId="0" shapeId="0" xr:uid="{C89E440B-5A7B-4C88-A07E-22446474236A}">
      <text>
        <r>
          <rPr>
            <sz val="11"/>
            <rFont val="Calibri"/>
            <family val="2"/>
            <charset val="238"/>
          </rPr>
          <t>SZV_F:KFHUtem1</t>
        </r>
      </text>
    </comment>
    <comment ref="U112" authorId="0" shapeId="0" xr:uid="{ABBB109D-422A-412B-B16D-0588211F683F}">
      <text>
        <r>
          <rPr>
            <sz val="11"/>
            <rFont val="Calibri"/>
            <family val="2"/>
            <charset val="238"/>
          </rPr>
          <t>SZV_F:Egyeb_SajatUtem1</t>
        </r>
      </text>
    </comment>
    <comment ref="V112" authorId="0" shapeId="0" xr:uid="{E281B2B6-1754-41F1-92FE-120C5C717E78}">
      <text>
        <r>
          <rPr>
            <sz val="11"/>
            <rFont val="Calibri"/>
            <family val="2"/>
            <charset val="238"/>
          </rPr>
          <t>SZV_F:DijUtem1</t>
        </r>
      </text>
    </comment>
    <comment ref="W112" authorId="0" shapeId="0" xr:uid="{149711AB-4932-4195-9D7E-85A3DBFC8691}">
      <text>
        <r>
          <rPr>
            <sz val="11"/>
            <rFont val="Calibri"/>
            <family val="2"/>
            <charset val="238"/>
          </rPr>
          <t>SZV_F:EM_Melleklet1_Utem1</t>
        </r>
      </text>
    </comment>
    <comment ref="X112" authorId="0" shapeId="0" xr:uid="{E44AD0E4-7C0C-4E93-898E-B643EEFA8C78}">
      <text>
        <r>
          <rPr>
            <sz val="11"/>
            <rFont val="Calibri"/>
            <family val="2"/>
            <charset val="238"/>
          </rPr>
          <t>SZV_F:EgyebAllamiUtem1</t>
        </r>
      </text>
    </comment>
    <comment ref="Y112" authorId="0" shapeId="0" xr:uid="{943C4834-9E29-4F3F-B9F6-B74C60D859DC}">
      <text>
        <r>
          <rPr>
            <sz val="11"/>
            <rFont val="Calibri"/>
            <family val="2"/>
            <charset val="238"/>
          </rPr>
          <t>SZV_F:OnkormanyzatiUtem1</t>
        </r>
      </text>
    </comment>
    <comment ref="Z112" authorId="0" shapeId="0" xr:uid="{3D8B9262-A617-4F7A-8EDF-F2984E1E0991}">
      <text>
        <r>
          <rPr>
            <sz val="11"/>
            <rFont val="Calibri"/>
            <family val="2"/>
            <charset val="238"/>
          </rPr>
          <t>SZV_F:EUUtem1</t>
        </r>
      </text>
    </comment>
    <comment ref="AA112" authorId="0" shapeId="0" xr:uid="{D47FF45B-27CA-4857-BB3F-1FDE89F7C2B9}">
      <text>
        <r>
          <rPr>
            <sz val="11"/>
            <rFont val="Calibri"/>
            <family val="2"/>
            <charset val="238"/>
          </rPr>
          <t>SZV_F:EgyebUtem1</t>
        </r>
      </text>
    </comment>
    <comment ref="AB112" authorId="0" shapeId="0" xr:uid="{4D4D56C9-F618-4C52-B195-A243B4DB7C45}">
      <text>
        <r>
          <rPr>
            <sz val="11"/>
            <rFont val="Calibri"/>
            <family val="2"/>
            <charset val="238"/>
          </rPr>
          <t>SZV_F:HitelKotvenyUtem1</t>
        </r>
      </text>
    </comment>
    <comment ref="AC112" authorId="0" shapeId="0" xr:uid="{996001B5-F76C-444B-9699-5BD75F0B6642}">
      <text>
        <r>
          <rPr>
            <sz val="11"/>
            <rFont val="Calibri"/>
            <family val="2"/>
            <charset val="238"/>
          </rPr>
          <t>SZV_F:OsszesenUtem1</t>
        </r>
      </text>
    </comment>
    <comment ref="AF112" authorId="0" shapeId="0" xr:uid="{D8F05916-C311-4381-A121-82DF98F47679}">
      <text>
        <r>
          <rPr>
            <sz val="11"/>
            <rFont val="Calibri"/>
            <family val="2"/>
            <charset val="238"/>
          </rPr>
          <t>SZV_F:HDUtem2</t>
        </r>
      </text>
    </comment>
    <comment ref="AG112" authorId="0" shapeId="0" xr:uid="{ABCA15EE-36FF-4263-A88C-5AF23F6FD4FC}">
      <text>
        <r>
          <rPr>
            <sz val="11"/>
            <rFont val="Calibri"/>
            <family val="2"/>
            <charset val="238"/>
          </rPr>
          <t>SZV_F:ECSUtem2</t>
        </r>
      </text>
    </comment>
    <comment ref="AH112" authorId="0" shapeId="0" xr:uid="{D17C2B87-1D78-42F1-876D-0D6D2E279D90}">
      <text>
        <r>
          <rPr>
            <sz val="11"/>
            <rFont val="Calibri"/>
            <family val="2"/>
            <charset val="238"/>
          </rPr>
          <t>SZV_F:KFHUtem2</t>
        </r>
      </text>
    </comment>
    <comment ref="AI112" authorId="0" shapeId="0" xr:uid="{D36D9778-9439-4F19-BBF8-0D927AC62BAC}">
      <text>
        <r>
          <rPr>
            <sz val="11"/>
            <rFont val="Calibri"/>
            <family val="2"/>
            <charset val="238"/>
          </rPr>
          <t>SZV_F:Egyeb_SajatUtem2</t>
        </r>
      </text>
    </comment>
    <comment ref="AJ112" authorId="0" shapeId="0" xr:uid="{E4FD49F7-4DE7-4842-BE41-EC91161DC38C}">
      <text>
        <r>
          <rPr>
            <sz val="11"/>
            <rFont val="Calibri"/>
            <family val="2"/>
            <charset val="238"/>
          </rPr>
          <t>SZV_F:DijUtem2</t>
        </r>
      </text>
    </comment>
    <comment ref="AK112" authorId="0" shapeId="0" xr:uid="{6D1B4CC5-19A9-4E3B-A287-876AC4E6D921}">
      <text>
        <r>
          <rPr>
            <sz val="11"/>
            <rFont val="Calibri"/>
            <family val="2"/>
            <charset val="238"/>
          </rPr>
          <t>SZV_F:EM_Melleklet1_Utem2</t>
        </r>
      </text>
    </comment>
    <comment ref="AL112" authorId="0" shapeId="0" xr:uid="{F5101218-0EB2-4E36-8A10-F5A40C12C9BA}">
      <text>
        <r>
          <rPr>
            <sz val="11"/>
            <rFont val="Calibri"/>
            <family val="2"/>
            <charset val="238"/>
          </rPr>
          <t>SZV_F:EgyebAllamiUtem2</t>
        </r>
      </text>
    </comment>
    <comment ref="AM112" authorId="0" shapeId="0" xr:uid="{F724DE3F-6C7E-4B39-A899-F4AD0086921A}">
      <text>
        <r>
          <rPr>
            <sz val="11"/>
            <rFont val="Calibri"/>
            <family val="2"/>
            <charset val="238"/>
          </rPr>
          <t>SZV_F:OnkormanyzatiUtem2</t>
        </r>
      </text>
    </comment>
    <comment ref="AN112" authorId="0" shapeId="0" xr:uid="{EB7E4502-8E2B-4B93-95FD-073B7022E1B4}">
      <text>
        <r>
          <rPr>
            <sz val="11"/>
            <rFont val="Calibri"/>
            <family val="2"/>
            <charset val="238"/>
          </rPr>
          <t>SZV_F:EUUtem2</t>
        </r>
      </text>
    </comment>
    <comment ref="AO112" authorId="0" shapeId="0" xr:uid="{30682E4F-31E2-4046-A206-2974200802AF}">
      <text>
        <r>
          <rPr>
            <sz val="11"/>
            <rFont val="Calibri"/>
            <family val="2"/>
            <charset val="238"/>
          </rPr>
          <t>SZV_F:EgyebUtem2</t>
        </r>
      </text>
    </comment>
    <comment ref="AP112" authorId="0" shapeId="0" xr:uid="{6D8E5BDA-2322-4732-B9E2-5AA810DF8001}">
      <text>
        <r>
          <rPr>
            <sz val="11"/>
            <rFont val="Calibri"/>
            <family val="2"/>
            <charset val="238"/>
          </rPr>
          <t>SZV_F:HitelKotvenyUtem2</t>
        </r>
      </text>
    </comment>
    <comment ref="AQ112" authorId="0" shapeId="0" xr:uid="{37322DCE-03BD-416F-A6E2-61C304EA7407}">
      <text>
        <r>
          <rPr>
            <sz val="11"/>
            <rFont val="Calibri"/>
            <family val="2"/>
            <charset val="238"/>
          </rPr>
          <t>SZV_F:OsszesenUtem2</t>
        </r>
      </text>
    </comment>
    <comment ref="AR112" authorId="0" shapeId="0" xr:uid="{98CDCAC9-FC5B-48BE-BF58-E026A9C674DE}">
      <text>
        <r>
          <rPr>
            <sz val="11"/>
            <rFont val="Calibri"/>
            <family val="2"/>
            <charset val="238"/>
          </rPr>
          <t>SZV_F:ForrashianyUtem2</t>
        </r>
      </text>
    </comment>
    <comment ref="AU112" authorId="0" shapeId="0" xr:uid="{5080E7B6-42E4-410D-8974-D21B4F4DAAA9}">
      <text>
        <r>
          <rPr>
            <sz val="11"/>
            <rFont val="Calibri"/>
            <family val="2"/>
            <charset val="238"/>
          </rPr>
          <t>SZV_F:Indokolas</t>
        </r>
      </text>
    </comment>
    <comment ref="AV112" authorId="0" shapeId="0" xr:uid="{FB27F310-BBA3-464F-BE47-E2E764A0E35B}">
      <text>
        <r>
          <rPr>
            <sz val="11"/>
            <rFont val="Calibri"/>
            <family val="2"/>
            <charset val="238"/>
          </rPr>
          <t>SZV_F:Megjegyzes</t>
        </r>
      </text>
    </comment>
    <comment ref="AW112" authorId="0" shapeId="0" xr:uid="{D26C4ADE-7840-4310-AF23-E485E7512687}">
      <text>
        <r>
          <rPr>
            <sz val="11"/>
            <rFont val="Calibri"/>
            <family val="2"/>
            <charset val="238"/>
          </rPr>
          <t>SZV_F:FeladatSorszam</t>
        </r>
      </text>
    </comment>
    <comment ref="AY112" authorId="0" shapeId="0" xr:uid="{1080B3FE-506D-4436-AA94-8003034449A7}">
      <text>
        <r>
          <rPr>
            <sz val="11"/>
            <rFont val="Calibri"/>
            <family val="2"/>
            <charset val="238"/>
          </rPr>
          <t>SZV_F:ISA</t>
        </r>
      </text>
    </comment>
    <comment ref="B113" authorId="0" shapeId="0" xr:uid="{70F3C0D0-71F3-4A63-8E95-00A714048F47}">
      <text>
        <r>
          <rPr>
            <sz val="11"/>
            <rFont val="Calibri"/>
            <family val="2"/>
            <charset val="238"/>
          </rPr>
          <t>SZV_F:FontossagiSorrent</t>
        </r>
      </text>
    </comment>
    <comment ref="C113" authorId="0" shapeId="0" xr:uid="{6B83A6DD-0027-4645-833C-A63521B635B5}">
      <text>
        <r>
          <rPr>
            <sz val="11"/>
            <rFont val="Calibri"/>
            <family val="2"/>
            <charset val="238"/>
          </rPr>
          <t>SZV_F:FeladatKategoria</t>
        </r>
      </text>
    </comment>
    <comment ref="D113" authorId="0" shapeId="0" xr:uid="{AC76ACA1-7AB7-4725-A28A-33A4E44C9AB4}">
      <text>
        <r>
          <rPr>
            <sz val="11"/>
            <rFont val="Calibri"/>
            <family val="2"/>
            <charset val="238"/>
          </rPr>
          <t>SZV_F:FeladatMegnevezes</t>
        </r>
      </text>
    </comment>
    <comment ref="E113" authorId="0" shapeId="0" xr:uid="{602B4F99-BB78-4C6D-85C3-E6B1C3FBDF8C}">
      <text>
        <r>
          <rPr>
            <sz val="11"/>
            <rFont val="Calibri"/>
            <family val="2"/>
            <charset val="238"/>
          </rPr>
          <t>SZV_F:ElviEngedelySzam</t>
        </r>
      </text>
    </comment>
    <comment ref="F113" authorId="0" shapeId="0" xr:uid="{376FD7E1-C5B9-4481-BD1A-87EA4FAA3A26}">
      <text>
        <r>
          <rPr>
            <sz val="11"/>
            <rFont val="Calibri"/>
            <family val="2"/>
            <charset val="238"/>
          </rPr>
          <t>SZV_F:VKR_Kod</t>
        </r>
      </text>
    </comment>
    <comment ref="G113" authorId="0" shapeId="0" xr:uid="{9F86C5F2-0A58-42BA-B7EC-C881E37F733A}">
      <text>
        <r>
          <rPr>
            <sz val="11"/>
            <rFont val="Calibri"/>
            <family val="2"/>
            <charset val="238"/>
          </rPr>
          <t>SZV_F:VKR_Nev</t>
        </r>
      </text>
    </comment>
    <comment ref="H113" authorId="0" shapeId="0" xr:uid="{6A29D69D-08F8-428A-98B8-6A320FF156F5}">
      <text>
        <r>
          <rPr>
            <sz val="11"/>
            <rFont val="Calibri"/>
            <family val="2"/>
            <charset val="238"/>
          </rPr>
          <t>SZV_F:FeladatAzonosito</t>
        </r>
      </text>
    </comment>
    <comment ref="I113" authorId="0" shapeId="0" xr:uid="{D49B6972-5FA6-4517-9150-2BAB47D85484}">
      <text>
        <r>
          <rPr>
            <sz val="11"/>
            <rFont val="Calibri"/>
            <family val="2"/>
            <charset val="238"/>
          </rPr>
          <t>SZV_F:EllatasiTerulet</t>
        </r>
      </text>
    </comment>
    <comment ref="J113" authorId="0" shapeId="0" xr:uid="{989C420D-31F9-44FC-A1E4-4F2904521286}">
      <text>
        <r>
          <rPr>
            <sz val="11"/>
            <rFont val="Calibri"/>
            <family val="2"/>
            <charset val="238"/>
          </rPr>
          <t>SZV_F:EllatasertFelelos</t>
        </r>
      </text>
    </comment>
    <comment ref="K113" authorId="0" shapeId="0" xr:uid="{CDBFBA34-1E43-463B-87BE-F4B5E3F5A3BF}">
      <text>
        <r>
          <rPr>
            <sz val="11"/>
            <rFont val="Calibri"/>
            <family val="2"/>
            <charset val="238"/>
          </rPr>
          <t>SZV_F:TervezettNettoKoltseg</t>
        </r>
      </text>
    </comment>
    <comment ref="L113" authorId="0" shapeId="0" xr:uid="{3B297AC0-1210-4923-95A2-3CA8748F8BC0}">
      <text>
        <r>
          <rPr>
            <sz val="11"/>
            <rFont val="Calibri"/>
            <family val="2"/>
            <charset val="238"/>
          </rPr>
          <t>SZV_F:IdotartamKezdes</t>
        </r>
      </text>
    </comment>
    <comment ref="M113" authorId="0" shapeId="0" xr:uid="{E928583B-9825-460D-B7A7-8532B5BC4C65}">
      <text>
        <r>
          <rPr>
            <sz val="11"/>
            <rFont val="Calibri"/>
            <family val="2"/>
            <charset val="238"/>
          </rPr>
          <t>SZV_F:IdotartamBefejezes</t>
        </r>
      </text>
    </comment>
    <comment ref="N113" authorId="0" shapeId="0" xr:uid="{C0308E26-3F96-40DA-979C-3546C65CEC16}">
      <text>
        <r>
          <rPr>
            <sz val="11"/>
            <rFont val="Calibri"/>
            <family val="2"/>
            <charset val="238"/>
          </rPr>
          <t>SZV_F:NettoKoltsegUtem1</t>
        </r>
      </text>
    </comment>
    <comment ref="O113" authorId="0" shapeId="0" xr:uid="{34F593DE-DEE3-44CB-A804-FA9FC91BFE69}">
      <text>
        <r>
          <rPr>
            <sz val="11"/>
            <rFont val="Calibri"/>
            <family val="2"/>
            <charset val="238"/>
          </rPr>
          <t>SZV_F:NettoKoltsegUtem2</t>
        </r>
      </text>
    </comment>
    <comment ref="P113" authorId="0" shapeId="0" xr:uid="{D224EE08-1283-43A4-B783-D15EF0742F07}">
      <text>
        <r>
          <rPr>
            <sz val="11"/>
            <rFont val="Calibri"/>
            <family val="2"/>
            <charset val="238"/>
          </rPr>
          <t>SZV_F:EM_Melleklet2_KTG</t>
        </r>
      </text>
    </comment>
    <comment ref="R113" authorId="0" shapeId="0" xr:uid="{0737CDF3-2AE3-4A7C-9E2C-160BB9757B35}">
      <text>
        <r>
          <rPr>
            <sz val="11"/>
            <rFont val="Calibri"/>
            <family val="2"/>
            <charset val="238"/>
          </rPr>
          <t>SZV_F:HDUtem1</t>
        </r>
      </text>
    </comment>
    <comment ref="S113" authorId="0" shapeId="0" xr:uid="{43480924-1144-429E-8845-058A05DAF2A1}">
      <text>
        <r>
          <rPr>
            <sz val="11"/>
            <rFont val="Calibri"/>
            <family val="2"/>
            <charset val="238"/>
          </rPr>
          <t>SZV_F:ECSUtem1</t>
        </r>
      </text>
    </comment>
    <comment ref="T113" authorId="0" shapeId="0" xr:uid="{6D3E9D1A-46E9-4657-ABC3-DFC442A70FBA}">
      <text>
        <r>
          <rPr>
            <sz val="11"/>
            <rFont val="Calibri"/>
            <family val="2"/>
            <charset val="238"/>
          </rPr>
          <t>SZV_F:KFHUtem1</t>
        </r>
      </text>
    </comment>
    <comment ref="U113" authorId="0" shapeId="0" xr:uid="{722DBED0-0319-485E-8BE5-AECADD3E9E0A}">
      <text>
        <r>
          <rPr>
            <sz val="11"/>
            <rFont val="Calibri"/>
            <family val="2"/>
            <charset val="238"/>
          </rPr>
          <t>SZV_F:Egyeb_SajatUtem1</t>
        </r>
      </text>
    </comment>
    <comment ref="V113" authorId="0" shapeId="0" xr:uid="{00738F69-6999-4505-A3A8-4B0B75896620}">
      <text>
        <r>
          <rPr>
            <sz val="11"/>
            <rFont val="Calibri"/>
            <family val="2"/>
            <charset val="238"/>
          </rPr>
          <t>SZV_F:DijUtem1</t>
        </r>
      </text>
    </comment>
    <comment ref="W113" authorId="0" shapeId="0" xr:uid="{01C13A4F-D81A-47B0-B741-7CCB9597FC0D}">
      <text>
        <r>
          <rPr>
            <sz val="11"/>
            <rFont val="Calibri"/>
            <family val="2"/>
            <charset val="238"/>
          </rPr>
          <t>SZV_F:EM_Melleklet1_Utem1</t>
        </r>
      </text>
    </comment>
    <comment ref="X113" authorId="0" shapeId="0" xr:uid="{AB3A3D83-ED51-4636-BBF6-788209C62F34}">
      <text>
        <r>
          <rPr>
            <sz val="11"/>
            <rFont val="Calibri"/>
            <family val="2"/>
            <charset val="238"/>
          </rPr>
          <t>SZV_F:EgyebAllamiUtem1</t>
        </r>
      </text>
    </comment>
    <comment ref="Y113" authorId="0" shapeId="0" xr:uid="{A409CF19-293C-4C74-854D-6D089957C597}">
      <text>
        <r>
          <rPr>
            <sz val="11"/>
            <rFont val="Calibri"/>
            <family val="2"/>
            <charset val="238"/>
          </rPr>
          <t>SZV_F:OnkormanyzatiUtem1</t>
        </r>
      </text>
    </comment>
    <comment ref="Z113" authorId="0" shapeId="0" xr:uid="{5D190705-4249-4F5A-9107-084B22A39A6C}">
      <text>
        <r>
          <rPr>
            <sz val="11"/>
            <rFont val="Calibri"/>
            <family val="2"/>
            <charset val="238"/>
          </rPr>
          <t>SZV_F:EUUtem1</t>
        </r>
      </text>
    </comment>
    <comment ref="AA113" authorId="0" shapeId="0" xr:uid="{78AD3CD0-7A51-4704-9930-2F09DBE19F32}">
      <text>
        <r>
          <rPr>
            <sz val="11"/>
            <rFont val="Calibri"/>
            <family val="2"/>
            <charset val="238"/>
          </rPr>
          <t>SZV_F:EgyebUtem1</t>
        </r>
      </text>
    </comment>
    <comment ref="AB113" authorId="0" shapeId="0" xr:uid="{39415C8E-4315-4FCC-9EFB-92C61FD434B4}">
      <text>
        <r>
          <rPr>
            <sz val="11"/>
            <rFont val="Calibri"/>
            <family val="2"/>
            <charset val="238"/>
          </rPr>
          <t>SZV_F:HitelKotvenyUtem1</t>
        </r>
      </text>
    </comment>
    <comment ref="AC113" authorId="0" shapeId="0" xr:uid="{0B3C5F6F-F68D-4420-9250-1F1840D4C03D}">
      <text>
        <r>
          <rPr>
            <sz val="11"/>
            <rFont val="Calibri"/>
            <family val="2"/>
            <charset val="238"/>
          </rPr>
          <t>SZV_F:OsszesenUtem1</t>
        </r>
      </text>
    </comment>
    <comment ref="AF113" authorId="0" shapeId="0" xr:uid="{3F31BC81-A0EF-44A8-9B0B-F3BB616743B3}">
      <text>
        <r>
          <rPr>
            <sz val="11"/>
            <rFont val="Calibri"/>
            <family val="2"/>
            <charset val="238"/>
          </rPr>
          <t>SZV_F:HDUtem2</t>
        </r>
      </text>
    </comment>
    <comment ref="AG113" authorId="0" shapeId="0" xr:uid="{F6493342-B020-40DF-B507-4BFE59A41080}">
      <text>
        <r>
          <rPr>
            <sz val="11"/>
            <rFont val="Calibri"/>
            <family val="2"/>
            <charset val="238"/>
          </rPr>
          <t>SZV_F:ECSUtem2</t>
        </r>
      </text>
    </comment>
    <comment ref="AH113" authorId="0" shapeId="0" xr:uid="{8F257BD8-7646-4F7E-BEFE-6B2D47F85097}">
      <text>
        <r>
          <rPr>
            <sz val="11"/>
            <rFont val="Calibri"/>
            <family val="2"/>
            <charset val="238"/>
          </rPr>
          <t>SZV_F:KFHUtem2</t>
        </r>
      </text>
    </comment>
    <comment ref="AI113" authorId="0" shapeId="0" xr:uid="{F7AE9C0E-AF42-42C1-9910-581CBF4671F5}">
      <text>
        <r>
          <rPr>
            <sz val="11"/>
            <rFont val="Calibri"/>
            <family val="2"/>
            <charset val="238"/>
          </rPr>
          <t>SZV_F:Egyeb_SajatUtem2</t>
        </r>
      </text>
    </comment>
    <comment ref="AJ113" authorId="0" shapeId="0" xr:uid="{78C70B59-2849-4C2F-AF6E-641E0712551A}">
      <text>
        <r>
          <rPr>
            <sz val="11"/>
            <rFont val="Calibri"/>
            <family val="2"/>
            <charset val="238"/>
          </rPr>
          <t>SZV_F:DijUtem2</t>
        </r>
      </text>
    </comment>
    <comment ref="AK113" authorId="0" shapeId="0" xr:uid="{86975927-9DDA-4D7C-AA01-B98C9E84723A}">
      <text>
        <r>
          <rPr>
            <sz val="11"/>
            <rFont val="Calibri"/>
            <family val="2"/>
            <charset val="238"/>
          </rPr>
          <t>SZV_F:EM_Melleklet1_Utem2</t>
        </r>
      </text>
    </comment>
    <comment ref="AL113" authorId="0" shapeId="0" xr:uid="{17F6A616-14DA-49C1-B349-05FF26BD6E59}">
      <text>
        <r>
          <rPr>
            <sz val="11"/>
            <rFont val="Calibri"/>
            <family val="2"/>
            <charset val="238"/>
          </rPr>
          <t>SZV_F:EgyebAllamiUtem2</t>
        </r>
      </text>
    </comment>
    <comment ref="AM113" authorId="0" shapeId="0" xr:uid="{0536F120-A6D5-411A-B995-842147E54271}">
      <text>
        <r>
          <rPr>
            <sz val="11"/>
            <rFont val="Calibri"/>
            <family val="2"/>
            <charset val="238"/>
          </rPr>
          <t>SZV_F:OnkormanyzatiUtem2</t>
        </r>
      </text>
    </comment>
    <comment ref="AN113" authorId="0" shapeId="0" xr:uid="{E4BBE634-C0F4-4050-B1B5-A61C053BAD0B}">
      <text>
        <r>
          <rPr>
            <sz val="11"/>
            <rFont val="Calibri"/>
            <family val="2"/>
            <charset val="238"/>
          </rPr>
          <t>SZV_F:EUUtem2</t>
        </r>
      </text>
    </comment>
    <comment ref="AO113" authorId="0" shapeId="0" xr:uid="{1E9E9483-AB5A-491B-BFA6-E5AF9EA7CD7B}">
      <text>
        <r>
          <rPr>
            <sz val="11"/>
            <rFont val="Calibri"/>
            <family val="2"/>
            <charset val="238"/>
          </rPr>
          <t>SZV_F:EgyebUtem2</t>
        </r>
      </text>
    </comment>
    <comment ref="AP113" authorId="0" shapeId="0" xr:uid="{2775BBB7-E0F1-4F1D-A44B-10ACE5739071}">
      <text>
        <r>
          <rPr>
            <sz val="11"/>
            <rFont val="Calibri"/>
            <family val="2"/>
            <charset val="238"/>
          </rPr>
          <t>SZV_F:HitelKotvenyUtem2</t>
        </r>
      </text>
    </comment>
    <comment ref="AQ113" authorId="0" shapeId="0" xr:uid="{689911C0-3A9A-44DC-A43E-C957D6BA96BE}">
      <text>
        <r>
          <rPr>
            <sz val="11"/>
            <rFont val="Calibri"/>
            <family val="2"/>
            <charset val="238"/>
          </rPr>
          <t>SZV_F:OsszesenUtem2</t>
        </r>
      </text>
    </comment>
    <comment ref="AR113" authorId="0" shapeId="0" xr:uid="{FB8F6261-983F-4C77-913A-F9847D6F1653}">
      <text>
        <r>
          <rPr>
            <sz val="11"/>
            <rFont val="Calibri"/>
            <family val="2"/>
            <charset val="238"/>
          </rPr>
          <t>SZV_F:ForrashianyUtem2</t>
        </r>
      </text>
    </comment>
    <comment ref="AU113" authorId="0" shapeId="0" xr:uid="{E43BBFFE-C0D0-4438-8815-BE4E8BEA2063}">
      <text>
        <r>
          <rPr>
            <sz val="11"/>
            <rFont val="Calibri"/>
            <family val="2"/>
            <charset val="238"/>
          </rPr>
          <t>SZV_F:Indokolas</t>
        </r>
      </text>
    </comment>
    <comment ref="AV113" authorId="0" shapeId="0" xr:uid="{2E22E02D-17DA-4C0C-BA01-04C70E7E8067}">
      <text>
        <r>
          <rPr>
            <sz val="11"/>
            <rFont val="Calibri"/>
            <family val="2"/>
            <charset val="238"/>
          </rPr>
          <t>SZV_F:Megjegyzes</t>
        </r>
      </text>
    </comment>
    <comment ref="AW113" authorId="0" shapeId="0" xr:uid="{8804A27C-E8E3-4DA6-A01D-5B4CD496DA5E}">
      <text>
        <r>
          <rPr>
            <sz val="11"/>
            <rFont val="Calibri"/>
            <family val="2"/>
            <charset val="238"/>
          </rPr>
          <t>SZV_F:FeladatSorszam</t>
        </r>
      </text>
    </comment>
    <comment ref="AY113" authorId="0" shapeId="0" xr:uid="{3FE14C0C-1440-4F18-A6C6-21A1F5418807}">
      <text>
        <r>
          <rPr>
            <sz val="11"/>
            <rFont val="Calibri"/>
            <family val="2"/>
            <charset val="238"/>
          </rPr>
          <t>SZV_F:ISA</t>
        </r>
      </text>
    </comment>
    <comment ref="B114" authorId="0" shapeId="0" xr:uid="{271BDF8C-ECCD-44F5-A8C7-4BE9FA1C3A9A}">
      <text>
        <r>
          <rPr>
            <sz val="11"/>
            <rFont val="Calibri"/>
            <family val="2"/>
            <charset val="238"/>
          </rPr>
          <t>SZV_F:FontossagiSorrent</t>
        </r>
      </text>
    </comment>
    <comment ref="C114" authorId="0" shapeId="0" xr:uid="{EF26F736-D721-4960-BDC0-63D247CA7C08}">
      <text>
        <r>
          <rPr>
            <sz val="11"/>
            <rFont val="Calibri"/>
            <family val="2"/>
            <charset val="238"/>
          </rPr>
          <t>SZV_F:FeladatKategoria</t>
        </r>
      </text>
    </comment>
    <comment ref="D114" authorId="0" shapeId="0" xr:uid="{41453CEE-CFFD-425F-92E3-578C7881D73D}">
      <text>
        <r>
          <rPr>
            <sz val="11"/>
            <rFont val="Calibri"/>
            <family val="2"/>
            <charset val="238"/>
          </rPr>
          <t>SZV_F:FeladatMegnevezes</t>
        </r>
      </text>
    </comment>
    <comment ref="E114" authorId="0" shapeId="0" xr:uid="{4B5669B1-287D-4588-9336-467A0C0BC140}">
      <text>
        <r>
          <rPr>
            <sz val="11"/>
            <rFont val="Calibri"/>
            <family val="2"/>
            <charset val="238"/>
          </rPr>
          <t>SZV_F:ElviEngedelySzam</t>
        </r>
      </text>
    </comment>
    <comment ref="F114" authorId="0" shapeId="0" xr:uid="{E4E36E54-3440-43F1-865D-42DCF37B881D}">
      <text>
        <r>
          <rPr>
            <sz val="11"/>
            <rFont val="Calibri"/>
            <family val="2"/>
            <charset val="238"/>
          </rPr>
          <t>SZV_F:VKR_Kod</t>
        </r>
      </text>
    </comment>
    <comment ref="G114" authorId="0" shapeId="0" xr:uid="{42FFE080-DBC4-4970-9D6D-E4A4F7133AD4}">
      <text>
        <r>
          <rPr>
            <sz val="11"/>
            <rFont val="Calibri"/>
            <family val="2"/>
            <charset val="238"/>
          </rPr>
          <t>SZV_F:VKR_Nev</t>
        </r>
      </text>
    </comment>
    <comment ref="H114" authorId="0" shapeId="0" xr:uid="{E978D1F9-920C-41D9-9FC8-F6B2225E9FFB}">
      <text>
        <r>
          <rPr>
            <sz val="11"/>
            <rFont val="Calibri"/>
            <family val="2"/>
            <charset val="238"/>
          </rPr>
          <t>SZV_F:FeladatAzonosito</t>
        </r>
      </text>
    </comment>
    <comment ref="I114" authorId="0" shapeId="0" xr:uid="{A7B63163-F8E1-42EE-BFD9-13E4F13868E2}">
      <text>
        <r>
          <rPr>
            <sz val="11"/>
            <rFont val="Calibri"/>
            <family val="2"/>
            <charset val="238"/>
          </rPr>
          <t>SZV_F:EllatasiTerulet</t>
        </r>
      </text>
    </comment>
    <comment ref="J114" authorId="0" shapeId="0" xr:uid="{5A9ECB89-19AE-4010-A858-87A114D66BD9}">
      <text>
        <r>
          <rPr>
            <sz val="11"/>
            <rFont val="Calibri"/>
            <family val="2"/>
            <charset val="238"/>
          </rPr>
          <t>SZV_F:EllatasertFelelos</t>
        </r>
      </text>
    </comment>
    <comment ref="K114" authorId="0" shapeId="0" xr:uid="{E92E6C60-624D-4EE4-99EC-F516AB9FFB41}">
      <text>
        <r>
          <rPr>
            <sz val="11"/>
            <rFont val="Calibri"/>
            <family val="2"/>
            <charset val="238"/>
          </rPr>
          <t>SZV_F:TervezettNettoKoltseg</t>
        </r>
      </text>
    </comment>
    <comment ref="L114" authorId="0" shapeId="0" xr:uid="{37C7C673-C144-4450-9ABF-64017B8FFD71}">
      <text>
        <r>
          <rPr>
            <sz val="11"/>
            <rFont val="Calibri"/>
            <family val="2"/>
            <charset val="238"/>
          </rPr>
          <t>SZV_F:IdotartamKezdes</t>
        </r>
      </text>
    </comment>
    <comment ref="M114" authorId="0" shapeId="0" xr:uid="{88034165-A7A5-482E-8695-8BE09F856672}">
      <text>
        <r>
          <rPr>
            <sz val="11"/>
            <rFont val="Calibri"/>
            <family val="2"/>
            <charset val="238"/>
          </rPr>
          <t>SZV_F:IdotartamBefejezes</t>
        </r>
      </text>
    </comment>
    <comment ref="N114" authorId="0" shapeId="0" xr:uid="{DC60D6F8-50D0-4282-9A8C-29C6219CFFE0}">
      <text>
        <r>
          <rPr>
            <sz val="11"/>
            <rFont val="Calibri"/>
            <family val="2"/>
            <charset val="238"/>
          </rPr>
          <t>SZV_F:NettoKoltsegUtem1</t>
        </r>
      </text>
    </comment>
    <comment ref="O114" authorId="0" shapeId="0" xr:uid="{A0B4931E-F031-4ED4-8E96-9597AF3DD801}">
      <text>
        <r>
          <rPr>
            <sz val="11"/>
            <rFont val="Calibri"/>
            <family val="2"/>
            <charset val="238"/>
          </rPr>
          <t>SZV_F:NettoKoltsegUtem2</t>
        </r>
      </text>
    </comment>
    <comment ref="P114" authorId="0" shapeId="0" xr:uid="{82202A43-85C4-409F-A145-E868773FD26A}">
      <text>
        <r>
          <rPr>
            <sz val="11"/>
            <rFont val="Calibri"/>
            <family val="2"/>
            <charset val="238"/>
          </rPr>
          <t>SZV_F:EM_Melleklet2_KTG</t>
        </r>
      </text>
    </comment>
    <comment ref="R114" authorId="0" shapeId="0" xr:uid="{20505927-43DF-4730-8CC6-A5B99E501E10}">
      <text>
        <r>
          <rPr>
            <sz val="11"/>
            <rFont val="Calibri"/>
            <family val="2"/>
            <charset val="238"/>
          </rPr>
          <t>SZV_F:HDUtem1</t>
        </r>
      </text>
    </comment>
    <comment ref="S114" authorId="0" shapeId="0" xr:uid="{A8A393CB-9410-4300-9A93-A0F331EF53E2}">
      <text>
        <r>
          <rPr>
            <sz val="11"/>
            <rFont val="Calibri"/>
            <family val="2"/>
            <charset val="238"/>
          </rPr>
          <t>SZV_F:ECSUtem1</t>
        </r>
      </text>
    </comment>
    <comment ref="T114" authorId="0" shapeId="0" xr:uid="{B2104BE5-CFB1-4614-BAB6-56434EE6715F}">
      <text>
        <r>
          <rPr>
            <sz val="11"/>
            <rFont val="Calibri"/>
            <family val="2"/>
            <charset val="238"/>
          </rPr>
          <t>SZV_F:KFHUtem1</t>
        </r>
      </text>
    </comment>
    <comment ref="U114" authorId="0" shapeId="0" xr:uid="{74FDBD4F-59B3-4220-9F03-BA067C26444C}">
      <text>
        <r>
          <rPr>
            <sz val="11"/>
            <rFont val="Calibri"/>
            <family val="2"/>
            <charset val="238"/>
          </rPr>
          <t>SZV_F:Egyeb_SajatUtem1</t>
        </r>
      </text>
    </comment>
    <comment ref="V114" authorId="0" shapeId="0" xr:uid="{B79559B1-E1DE-46A0-A49A-DC8D47AF2332}">
      <text>
        <r>
          <rPr>
            <sz val="11"/>
            <rFont val="Calibri"/>
            <family val="2"/>
            <charset val="238"/>
          </rPr>
          <t>SZV_F:DijUtem1</t>
        </r>
      </text>
    </comment>
    <comment ref="W114" authorId="0" shapeId="0" xr:uid="{8F64218E-1B21-472C-9FEB-02209C760AE4}">
      <text>
        <r>
          <rPr>
            <sz val="11"/>
            <rFont val="Calibri"/>
            <family val="2"/>
            <charset val="238"/>
          </rPr>
          <t>SZV_F:EM_Melleklet1_Utem1</t>
        </r>
      </text>
    </comment>
    <comment ref="X114" authorId="0" shapeId="0" xr:uid="{CB4F64FC-0646-4636-AC3F-130BC75D7A0C}">
      <text>
        <r>
          <rPr>
            <sz val="11"/>
            <rFont val="Calibri"/>
            <family val="2"/>
            <charset val="238"/>
          </rPr>
          <t>SZV_F:EgyebAllamiUtem1</t>
        </r>
      </text>
    </comment>
    <comment ref="Y114" authorId="0" shapeId="0" xr:uid="{4A46569C-8668-46FB-9080-7A2E6D3D6A74}">
      <text>
        <r>
          <rPr>
            <sz val="11"/>
            <rFont val="Calibri"/>
            <family val="2"/>
            <charset val="238"/>
          </rPr>
          <t>SZV_F:OnkormanyzatiUtem1</t>
        </r>
      </text>
    </comment>
    <comment ref="Z114" authorId="0" shapeId="0" xr:uid="{006CB278-31E9-4E6D-8370-9FDB213312E3}">
      <text>
        <r>
          <rPr>
            <sz val="11"/>
            <rFont val="Calibri"/>
            <family val="2"/>
            <charset val="238"/>
          </rPr>
          <t>SZV_F:EUUtem1</t>
        </r>
      </text>
    </comment>
    <comment ref="AA114" authorId="0" shapeId="0" xr:uid="{33E5B442-83A0-4BA4-B599-65CD8AD0ECF1}">
      <text>
        <r>
          <rPr>
            <sz val="11"/>
            <rFont val="Calibri"/>
            <family val="2"/>
            <charset val="238"/>
          </rPr>
          <t>SZV_F:EgyebUtem1</t>
        </r>
      </text>
    </comment>
    <comment ref="AB114" authorId="0" shapeId="0" xr:uid="{EB90CFF7-F68F-4FAC-B59C-C563A4ECF32C}">
      <text>
        <r>
          <rPr>
            <sz val="11"/>
            <rFont val="Calibri"/>
            <family val="2"/>
            <charset val="238"/>
          </rPr>
          <t>SZV_F:HitelKotvenyUtem1</t>
        </r>
      </text>
    </comment>
    <comment ref="AC114" authorId="0" shapeId="0" xr:uid="{0A969A6A-9B67-45CC-9C5E-67CB15858917}">
      <text>
        <r>
          <rPr>
            <sz val="11"/>
            <rFont val="Calibri"/>
            <family val="2"/>
            <charset val="238"/>
          </rPr>
          <t>SZV_F:OsszesenUtem1</t>
        </r>
      </text>
    </comment>
    <comment ref="AF114" authorId="0" shapeId="0" xr:uid="{155D7BA9-1537-4487-82EE-7C3727549146}">
      <text>
        <r>
          <rPr>
            <sz val="11"/>
            <rFont val="Calibri"/>
            <family val="2"/>
            <charset val="238"/>
          </rPr>
          <t>SZV_F:HDUtem2</t>
        </r>
      </text>
    </comment>
    <comment ref="AG114" authorId="0" shapeId="0" xr:uid="{98D655E7-1443-4C09-9B0F-2C0E39974B1A}">
      <text>
        <r>
          <rPr>
            <sz val="11"/>
            <rFont val="Calibri"/>
            <family val="2"/>
            <charset val="238"/>
          </rPr>
          <t>SZV_F:ECSUtem2</t>
        </r>
      </text>
    </comment>
    <comment ref="AH114" authorId="0" shapeId="0" xr:uid="{FD3F3AE7-04C2-4694-8C25-96FADAF6E921}">
      <text>
        <r>
          <rPr>
            <sz val="11"/>
            <rFont val="Calibri"/>
            <family val="2"/>
            <charset val="238"/>
          </rPr>
          <t>SZV_F:KFHUtem2</t>
        </r>
      </text>
    </comment>
    <comment ref="AI114" authorId="0" shapeId="0" xr:uid="{DAC475C2-434C-4B77-86F6-306B5F1EEA11}">
      <text>
        <r>
          <rPr>
            <sz val="11"/>
            <rFont val="Calibri"/>
            <family val="2"/>
            <charset val="238"/>
          </rPr>
          <t>SZV_F:Egyeb_SajatUtem2</t>
        </r>
      </text>
    </comment>
    <comment ref="AJ114" authorId="0" shapeId="0" xr:uid="{BCC9773B-8AAB-4160-80FC-E847B9E92D29}">
      <text>
        <r>
          <rPr>
            <sz val="11"/>
            <rFont val="Calibri"/>
            <family val="2"/>
            <charset val="238"/>
          </rPr>
          <t>SZV_F:DijUtem2</t>
        </r>
      </text>
    </comment>
    <comment ref="AK114" authorId="0" shapeId="0" xr:uid="{F6C6F093-6774-4D3C-907D-9C53862EBE41}">
      <text>
        <r>
          <rPr>
            <sz val="11"/>
            <rFont val="Calibri"/>
            <family val="2"/>
            <charset val="238"/>
          </rPr>
          <t>SZV_F:EM_Melleklet1_Utem2</t>
        </r>
      </text>
    </comment>
    <comment ref="AL114" authorId="0" shapeId="0" xr:uid="{E319B049-6401-4E05-8416-848A6E0ECB18}">
      <text>
        <r>
          <rPr>
            <sz val="11"/>
            <rFont val="Calibri"/>
            <family val="2"/>
            <charset val="238"/>
          </rPr>
          <t>SZV_F:EgyebAllamiUtem2</t>
        </r>
      </text>
    </comment>
    <comment ref="AM114" authorId="0" shapeId="0" xr:uid="{00E572BF-F77B-4AAA-AFC8-580C61FDD834}">
      <text>
        <r>
          <rPr>
            <sz val="11"/>
            <rFont val="Calibri"/>
            <family val="2"/>
            <charset val="238"/>
          </rPr>
          <t>SZV_F:OnkormanyzatiUtem2</t>
        </r>
      </text>
    </comment>
    <comment ref="AN114" authorId="0" shapeId="0" xr:uid="{3EB6F583-F303-4AA4-BB33-8803CE2D0AE4}">
      <text>
        <r>
          <rPr>
            <sz val="11"/>
            <rFont val="Calibri"/>
            <family val="2"/>
            <charset val="238"/>
          </rPr>
          <t>SZV_F:EUUtem2</t>
        </r>
      </text>
    </comment>
    <comment ref="AO114" authorId="0" shapeId="0" xr:uid="{922A1493-6539-45ED-9FCE-2668FA5B8E11}">
      <text>
        <r>
          <rPr>
            <sz val="11"/>
            <rFont val="Calibri"/>
            <family val="2"/>
            <charset val="238"/>
          </rPr>
          <t>SZV_F:EgyebUtem2</t>
        </r>
      </text>
    </comment>
    <comment ref="AP114" authorId="0" shapeId="0" xr:uid="{D0602BC9-4E0E-4CD2-A4CD-AB58509005E9}">
      <text>
        <r>
          <rPr>
            <sz val="11"/>
            <rFont val="Calibri"/>
            <family val="2"/>
            <charset val="238"/>
          </rPr>
          <t>SZV_F:HitelKotvenyUtem2</t>
        </r>
      </text>
    </comment>
    <comment ref="AQ114" authorId="0" shapeId="0" xr:uid="{ECE5CE8B-A45B-49F9-A374-89C6A01579E3}">
      <text>
        <r>
          <rPr>
            <sz val="11"/>
            <rFont val="Calibri"/>
            <family val="2"/>
            <charset val="238"/>
          </rPr>
          <t>SZV_F:OsszesenUtem2</t>
        </r>
      </text>
    </comment>
    <comment ref="AR114" authorId="0" shapeId="0" xr:uid="{58697F70-CC49-4CB5-9129-1E62830EA662}">
      <text>
        <r>
          <rPr>
            <sz val="11"/>
            <rFont val="Calibri"/>
            <family val="2"/>
            <charset val="238"/>
          </rPr>
          <t>SZV_F:ForrashianyUtem2</t>
        </r>
      </text>
    </comment>
    <comment ref="AU114" authorId="0" shapeId="0" xr:uid="{6A569085-8F54-4189-AA11-F11DD21F1F1A}">
      <text>
        <r>
          <rPr>
            <sz val="11"/>
            <rFont val="Calibri"/>
            <family val="2"/>
            <charset val="238"/>
          </rPr>
          <t>SZV_F:Indokolas</t>
        </r>
      </text>
    </comment>
    <comment ref="AV114" authorId="0" shapeId="0" xr:uid="{560969A0-F56A-4A24-8CF9-A6E955A97BD2}">
      <text>
        <r>
          <rPr>
            <sz val="11"/>
            <rFont val="Calibri"/>
            <family val="2"/>
            <charset val="238"/>
          </rPr>
          <t>SZV_F:Megjegyzes</t>
        </r>
      </text>
    </comment>
    <comment ref="AW114" authorId="0" shapeId="0" xr:uid="{B0697435-E0AF-4FAB-86BE-10AB2B3FBDA4}">
      <text>
        <r>
          <rPr>
            <sz val="11"/>
            <rFont val="Calibri"/>
            <family val="2"/>
            <charset val="238"/>
          </rPr>
          <t>SZV_F:FeladatSorszam</t>
        </r>
      </text>
    </comment>
    <comment ref="AY114" authorId="0" shapeId="0" xr:uid="{BC5DEBDD-D715-4945-A071-BA0EBFE6AF85}">
      <text>
        <r>
          <rPr>
            <sz val="11"/>
            <rFont val="Calibri"/>
            <family val="2"/>
            <charset val="238"/>
          </rPr>
          <t>SZV_F:ISA</t>
        </r>
      </text>
    </comment>
    <comment ref="B115" authorId="0" shapeId="0" xr:uid="{B3BFBB3B-E3C8-461F-B5A9-0DFA70E8ED84}">
      <text>
        <r>
          <rPr>
            <sz val="11"/>
            <rFont val="Calibri"/>
            <family val="2"/>
            <charset val="238"/>
          </rPr>
          <t>SZV_F:FontossagiSorrent</t>
        </r>
      </text>
    </comment>
    <comment ref="C115" authorId="0" shapeId="0" xr:uid="{691F553C-73CC-400B-8B73-3B8D3B5EBC5F}">
      <text>
        <r>
          <rPr>
            <sz val="11"/>
            <rFont val="Calibri"/>
            <family val="2"/>
            <charset val="238"/>
          </rPr>
          <t>SZV_F:FeladatKategoria</t>
        </r>
      </text>
    </comment>
    <comment ref="D115" authorId="0" shapeId="0" xr:uid="{00E9BDB8-0918-401F-9C54-C0207E8C4B5E}">
      <text>
        <r>
          <rPr>
            <sz val="11"/>
            <rFont val="Calibri"/>
            <family val="2"/>
            <charset val="238"/>
          </rPr>
          <t>SZV_F:FeladatMegnevezes</t>
        </r>
      </text>
    </comment>
    <comment ref="E115" authorId="0" shapeId="0" xr:uid="{A60B3CEE-5006-4C08-A540-89F4DCD3ED46}">
      <text>
        <r>
          <rPr>
            <sz val="11"/>
            <rFont val="Calibri"/>
            <family val="2"/>
            <charset val="238"/>
          </rPr>
          <t>SZV_F:ElviEngedelySzam</t>
        </r>
      </text>
    </comment>
    <comment ref="F115" authorId="0" shapeId="0" xr:uid="{209B48FD-B446-4D8E-A20D-E4F5924DC6FA}">
      <text>
        <r>
          <rPr>
            <sz val="11"/>
            <rFont val="Calibri"/>
            <family val="2"/>
            <charset val="238"/>
          </rPr>
          <t>SZV_F:VKR_Kod</t>
        </r>
      </text>
    </comment>
    <comment ref="G115" authorId="0" shapeId="0" xr:uid="{074FDA29-482F-4484-99B3-1165F0AECF35}">
      <text>
        <r>
          <rPr>
            <sz val="11"/>
            <rFont val="Calibri"/>
            <family val="2"/>
            <charset val="238"/>
          </rPr>
          <t>SZV_F:VKR_Nev</t>
        </r>
      </text>
    </comment>
    <comment ref="H115" authorId="0" shapeId="0" xr:uid="{7D0AFDA1-3DA1-4171-A6E9-3A48ABA9F9D8}">
      <text>
        <r>
          <rPr>
            <sz val="11"/>
            <rFont val="Calibri"/>
            <family val="2"/>
            <charset val="238"/>
          </rPr>
          <t>SZV_F:FeladatAzonosito</t>
        </r>
      </text>
    </comment>
    <comment ref="I115" authorId="0" shapeId="0" xr:uid="{D770129C-21D9-4F76-A41A-53D52641F59F}">
      <text>
        <r>
          <rPr>
            <sz val="11"/>
            <rFont val="Calibri"/>
            <family val="2"/>
            <charset val="238"/>
          </rPr>
          <t>SZV_F:EllatasiTerulet</t>
        </r>
      </text>
    </comment>
    <comment ref="J115" authorId="0" shapeId="0" xr:uid="{7BFE685D-1C6D-4897-809A-5155997F3821}">
      <text>
        <r>
          <rPr>
            <sz val="11"/>
            <rFont val="Calibri"/>
            <family val="2"/>
            <charset val="238"/>
          </rPr>
          <t>SZV_F:EllatasertFelelos</t>
        </r>
      </text>
    </comment>
    <comment ref="K115" authorId="0" shapeId="0" xr:uid="{8CF2E231-51F3-484B-BB27-775FF01089DF}">
      <text>
        <r>
          <rPr>
            <sz val="11"/>
            <rFont val="Calibri"/>
            <family val="2"/>
            <charset val="238"/>
          </rPr>
          <t>SZV_F:TervezettNettoKoltseg</t>
        </r>
      </text>
    </comment>
    <comment ref="L115" authorId="0" shapeId="0" xr:uid="{60B66195-0595-400A-A15F-DD0D0F155CBA}">
      <text>
        <r>
          <rPr>
            <sz val="11"/>
            <rFont val="Calibri"/>
            <family val="2"/>
            <charset val="238"/>
          </rPr>
          <t>SZV_F:IdotartamKezdes</t>
        </r>
      </text>
    </comment>
    <comment ref="M115" authorId="0" shapeId="0" xr:uid="{F9512DFC-E518-48E0-A90F-990A01D26BA4}">
      <text>
        <r>
          <rPr>
            <sz val="11"/>
            <rFont val="Calibri"/>
            <family val="2"/>
            <charset val="238"/>
          </rPr>
          <t>SZV_F:IdotartamBefejezes</t>
        </r>
      </text>
    </comment>
    <comment ref="N115" authorId="0" shapeId="0" xr:uid="{20F3181C-6656-4EEC-8BCB-0155608FC057}">
      <text>
        <r>
          <rPr>
            <sz val="11"/>
            <rFont val="Calibri"/>
            <family val="2"/>
            <charset val="238"/>
          </rPr>
          <t>SZV_F:NettoKoltsegUtem1</t>
        </r>
      </text>
    </comment>
    <comment ref="O115" authorId="0" shapeId="0" xr:uid="{B934FE7D-A295-49BC-B5B2-B36E2D8193E3}">
      <text>
        <r>
          <rPr>
            <sz val="11"/>
            <rFont val="Calibri"/>
            <family val="2"/>
            <charset val="238"/>
          </rPr>
          <t>SZV_F:NettoKoltsegUtem2</t>
        </r>
      </text>
    </comment>
    <comment ref="P115" authorId="0" shapeId="0" xr:uid="{7A08A24E-60B3-4B43-813C-A0B86C4C9DF2}">
      <text>
        <r>
          <rPr>
            <sz val="11"/>
            <rFont val="Calibri"/>
            <family val="2"/>
            <charset val="238"/>
          </rPr>
          <t>SZV_F:EM_Melleklet2_KTG</t>
        </r>
      </text>
    </comment>
    <comment ref="R115" authorId="0" shapeId="0" xr:uid="{42AF7306-D686-4044-8B96-EBC3554B801E}">
      <text>
        <r>
          <rPr>
            <sz val="11"/>
            <rFont val="Calibri"/>
            <family val="2"/>
            <charset val="238"/>
          </rPr>
          <t>SZV_F:HDUtem1</t>
        </r>
      </text>
    </comment>
    <comment ref="S115" authorId="0" shapeId="0" xr:uid="{126A8575-371C-4A23-A37B-DA3078B73D78}">
      <text>
        <r>
          <rPr>
            <sz val="11"/>
            <rFont val="Calibri"/>
            <family val="2"/>
            <charset val="238"/>
          </rPr>
          <t>SZV_F:ECSUtem1</t>
        </r>
      </text>
    </comment>
    <comment ref="T115" authorId="0" shapeId="0" xr:uid="{1EE02ED4-54A5-406E-B931-5818B32F54C5}">
      <text>
        <r>
          <rPr>
            <sz val="11"/>
            <rFont val="Calibri"/>
            <family val="2"/>
            <charset val="238"/>
          </rPr>
          <t>SZV_F:KFHUtem1</t>
        </r>
      </text>
    </comment>
    <comment ref="U115" authorId="0" shapeId="0" xr:uid="{C7AC4F6A-B708-4DCC-B1DE-F7DF32EB9DC5}">
      <text>
        <r>
          <rPr>
            <sz val="11"/>
            <rFont val="Calibri"/>
            <family val="2"/>
            <charset val="238"/>
          </rPr>
          <t>SZV_F:Egyeb_SajatUtem1</t>
        </r>
      </text>
    </comment>
    <comment ref="V115" authorId="0" shapeId="0" xr:uid="{4B58D4CE-F628-4F9D-8EF1-BF1C5F660331}">
      <text>
        <r>
          <rPr>
            <sz val="11"/>
            <rFont val="Calibri"/>
            <family val="2"/>
            <charset val="238"/>
          </rPr>
          <t>SZV_F:DijUtem1</t>
        </r>
      </text>
    </comment>
    <comment ref="W115" authorId="0" shapeId="0" xr:uid="{2EE50B9B-820D-49D9-B9EE-0DD4D6097FEE}">
      <text>
        <r>
          <rPr>
            <sz val="11"/>
            <rFont val="Calibri"/>
            <family val="2"/>
            <charset val="238"/>
          </rPr>
          <t>SZV_F:EM_Melleklet1_Utem1</t>
        </r>
      </text>
    </comment>
    <comment ref="X115" authorId="0" shapeId="0" xr:uid="{21D3A665-347B-4F1F-BAF3-A4730D86046C}">
      <text>
        <r>
          <rPr>
            <sz val="11"/>
            <rFont val="Calibri"/>
            <family val="2"/>
            <charset val="238"/>
          </rPr>
          <t>SZV_F:EgyebAllamiUtem1</t>
        </r>
      </text>
    </comment>
    <comment ref="Y115" authorId="0" shapeId="0" xr:uid="{14F08EA2-9F84-42B4-8F98-D83ED2F54041}">
      <text>
        <r>
          <rPr>
            <sz val="11"/>
            <rFont val="Calibri"/>
            <family val="2"/>
            <charset val="238"/>
          </rPr>
          <t>SZV_F:OnkormanyzatiUtem1</t>
        </r>
      </text>
    </comment>
    <comment ref="Z115" authorId="0" shapeId="0" xr:uid="{686D0B23-CE82-4462-96E1-BA3F8EF6A32F}">
      <text>
        <r>
          <rPr>
            <sz val="11"/>
            <rFont val="Calibri"/>
            <family val="2"/>
            <charset val="238"/>
          </rPr>
          <t>SZV_F:EUUtem1</t>
        </r>
      </text>
    </comment>
    <comment ref="AA115" authorId="0" shapeId="0" xr:uid="{D037B3C4-A969-4D03-ABAD-4A32FDA33B52}">
      <text>
        <r>
          <rPr>
            <sz val="11"/>
            <rFont val="Calibri"/>
            <family val="2"/>
            <charset val="238"/>
          </rPr>
          <t>SZV_F:EgyebUtem1</t>
        </r>
      </text>
    </comment>
    <comment ref="AB115" authorId="0" shapeId="0" xr:uid="{441E8E19-092E-47F2-8423-263F4A3F2736}">
      <text>
        <r>
          <rPr>
            <sz val="11"/>
            <rFont val="Calibri"/>
            <family val="2"/>
            <charset val="238"/>
          </rPr>
          <t>SZV_F:HitelKotvenyUtem1</t>
        </r>
      </text>
    </comment>
    <comment ref="AC115" authorId="0" shapeId="0" xr:uid="{974E969C-9197-4A49-BF94-62B9B4901AE2}">
      <text>
        <r>
          <rPr>
            <sz val="11"/>
            <rFont val="Calibri"/>
            <family val="2"/>
            <charset val="238"/>
          </rPr>
          <t>SZV_F:OsszesenUtem1</t>
        </r>
      </text>
    </comment>
    <comment ref="AF115" authorId="0" shapeId="0" xr:uid="{2BC28C51-7DD2-4E2E-8E24-06E611B36277}">
      <text>
        <r>
          <rPr>
            <sz val="11"/>
            <rFont val="Calibri"/>
            <family val="2"/>
            <charset val="238"/>
          </rPr>
          <t>SZV_F:HDUtem2</t>
        </r>
      </text>
    </comment>
    <comment ref="AG115" authorId="0" shapeId="0" xr:uid="{6C87F6A1-628C-4CAB-9084-5417BBF58A27}">
      <text>
        <r>
          <rPr>
            <sz val="11"/>
            <rFont val="Calibri"/>
            <family val="2"/>
            <charset val="238"/>
          </rPr>
          <t>SZV_F:ECSUtem2</t>
        </r>
      </text>
    </comment>
    <comment ref="AH115" authorId="0" shapeId="0" xr:uid="{D72D6115-56DB-48CC-8CB0-4E828CCBC8D6}">
      <text>
        <r>
          <rPr>
            <sz val="11"/>
            <rFont val="Calibri"/>
            <family val="2"/>
            <charset val="238"/>
          </rPr>
          <t>SZV_F:KFHUtem2</t>
        </r>
      </text>
    </comment>
    <comment ref="AI115" authorId="0" shapeId="0" xr:uid="{4685529D-F0C0-4135-8CEE-682125627DD2}">
      <text>
        <r>
          <rPr>
            <sz val="11"/>
            <rFont val="Calibri"/>
            <family val="2"/>
            <charset val="238"/>
          </rPr>
          <t>SZV_F:Egyeb_SajatUtem2</t>
        </r>
      </text>
    </comment>
    <comment ref="AJ115" authorId="0" shapeId="0" xr:uid="{3107CC45-FAEF-4CB9-B55C-D14DAEC3486B}">
      <text>
        <r>
          <rPr>
            <sz val="11"/>
            <rFont val="Calibri"/>
            <family val="2"/>
            <charset val="238"/>
          </rPr>
          <t>SZV_F:DijUtem2</t>
        </r>
      </text>
    </comment>
    <comment ref="AK115" authorId="0" shapeId="0" xr:uid="{629288DB-40DB-4707-B3E0-32CDCE07B528}">
      <text>
        <r>
          <rPr>
            <sz val="11"/>
            <rFont val="Calibri"/>
            <family val="2"/>
            <charset val="238"/>
          </rPr>
          <t>SZV_F:EM_Melleklet1_Utem2</t>
        </r>
      </text>
    </comment>
    <comment ref="AL115" authorId="0" shapeId="0" xr:uid="{B56EDF81-741E-4FDB-9B0E-01D2B526FA41}">
      <text>
        <r>
          <rPr>
            <sz val="11"/>
            <rFont val="Calibri"/>
            <family val="2"/>
            <charset val="238"/>
          </rPr>
          <t>SZV_F:EgyebAllamiUtem2</t>
        </r>
      </text>
    </comment>
    <comment ref="AM115" authorId="0" shapeId="0" xr:uid="{DCA432A8-BB54-4C46-A146-9FE9B40CAC2D}">
      <text>
        <r>
          <rPr>
            <sz val="11"/>
            <rFont val="Calibri"/>
            <family val="2"/>
            <charset val="238"/>
          </rPr>
          <t>SZV_F:OnkormanyzatiUtem2</t>
        </r>
      </text>
    </comment>
    <comment ref="AN115" authorId="0" shapeId="0" xr:uid="{BDF380D6-99C8-43DA-BD1E-D96FA23B4746}">
      <text>
        <r>
          <rPr>
            <sz val="11"/>
            <rFont val="Calibri"/>
            <family val="2"/>
            <charset val="238"/>
          </rPr>
          <t>SZV_F:EUUtem2</t>
        </r>
      </text>
    </comment>
    <comment ref="AO115" authorId="0" shapeId="0" xr:uid="{D6A32A96-5F9B-4E89-AB5E-50CE6E265E82}">
      <text>
        <r>
          <rPr>
            <sz val="11"/>
            <rFont val="Calibri"/>
            <family val="2"/>
            <charset val="238"/>
          </rPr>
          <t>SZV_F:EgyebUtem2</t>
        </r>
      </text>
    </comment>
    <comment ref="AP115" authorId="0" shapeId="0" xr:uid="{A4C0A134-591C-4627-B609-C0CEAA6B0221}">
      <text>
        <r>
          <rPr>
            <sz val="11"/>
            <rFont val="Calibri"/>
            <family val="2"/>
            <charset val="238"/>
          </rPr>
          <t>SZV_F:HitelKotvenyUtem2</t>
        </r>
      </text>
    </comment>
    <comment ref="AQ115" authorId="0" shapeId="0" xr:uid="{1F923241-4AAB-46EC-AC92-43A117AB4804}">
      <text>
        <r>
          <rPr>
            <sz val="11"/>
            <rFont val="Calibri"/>
            <family val="2"/>
            <charset val="238"/>
          </rPr>
          <t>SZV_F:OsszesenUtem2</t>
        </r>
      </text>
    </comment>
    <comment ref="AR115" authorId="0" shapeId="0" xr:uid="{1B232FA1-1870-4C2C-BB19-8FCF3D237A12}">
      <text>
        <r>
          <rPr>
            <sz val="11"/>
            <rFont val="Calibri"/>
            <family val="2"/>
            <charset val="238"/>
          </rPr>
          <t>SZV_F:ForrashianyUtem2</t>
        </r>
      </text>
    </comment>
    <comment ref="AU115" authorId="0" shapeId="0" xr:uid="{20C6CBB1-D75F-47DB-A308-6E1D0FB8D390}">
      <text>
        <r>
          <rPr>
            <sz val="11"/>
            <rFont val="Calibri"/>
            <family val="2"/>
            <charset val="238"/>
          </rPr>
          <t>SZV_F:Indokolas</t>
        </r>
      </text>
    </comment>
    <comment ref="AV115" authorId="0" shapeId="0" xr:uid="{4C7CBAB2-54C6-482B-B8CB-B9A17C1FC201}">
      <text>
        <r>
          <rPr>
            <sz val="11"/>
            <rFont val="Calibri"/>
            <family val="2"/>
            <charset val="238"/>
          </rPr>
          <t>SZV_F:Megjegyzes</t>
        </r>
      </text>
    </comment>
    <comment ref="AW115" authorId="0" shapeId="0" xr:uid="{52694414-D173-463A-811E-2EB068487A83}">
      <text>
        <r>
          <rPr>
            <sz val="11"/>
            <rFont val="Calibri"/>
            <family val="2"/>
            <charset val="238"/>
          </rPr>
          <t>SZV_F:FeladatSorszam</t>
        </r>
      </text>
    </comment>
    <comment ref="AY115" authorId="0" shapeId="0" xr:uid="{A9E8CFF7-50CE-425E-A019-21971D55A7C7}">
      <text>
        <r>
          <rPr>
            <sz val="11"/>
            <rFont val="Calibri"/>
            <family val="2"/>
            <charset val="238"/>
          </rPr>
          <t>SZV_F:ISA</t>
        </r>
      </text>
    </comment>
    <comment ref="B116" authorId="0" shapeId="0" xr:uid="{386E06AB-1B22-4D54-9493-83D58DA51813}">
      <text>
        <r>
          <rPr>
            <sz val="11"/>
            <rFont val="Calibri"/>
            <family val="2"/>
            <charset val="238"/>
          </rPr>
          <t>SZV_F:FontossagiSorrent</t>
        </r>
      </text>
    </comment>
    <comment ref="C116" authorId="0" shapeId="0" xr:uid="{64BDCD82-A96F-4B77-9661-1C55E129B965}">
      <text>
        <r>
          <rPr>
            <sz val="11"/>
            <rFont val="Calibri"/>
            <family val="2"/>
            <charset val="238"/>
          </rPr>
          <t>SZV_F:FeladatKategoria</t>
        </r>
      </text>
    </comment>
    <comment ref="D116" authorId="0" shapeId="0" xr:uid="{815479B9-A859-4AF9-89E2-7ECE167A4372}">
      <text>
        <r>
          <rPr>
            <sz val="11"/>
            <rFont val="Calibri"/>
            <family val="2"/>
            <charset val="238"/>
          </rPr>
          <t>SZV_F:FeladatMegnevezes</t>
        </r>
      </text>
    </comment>
    <comment ref="E116" authorId="0" shapeId="0" xr:uid="{91755494-F62A-41AB-BCBD-EADB3FBFC172}">
      <text>
        <r>
          <rPr>
            <sz val="11"/>
            <rFont val="Calibri"/>
            <family val="2"/>
            <charset val="238"/>
          </rPr>
          <t>SZV_F:ElviEngedelySzam</t>
        </r>
      </text>
    </comment>
    <comment ref="F116" authorId="0" shapeId="0" xr:uid="{5E14C2B9-C10C-43B2-8A5D-B79099D0D0CF}">
      <text>
        <r>
          <rPr>
            <sz val="11"/>
            <rFont val="Calibri"/>
            <family val="2"/>
            <charset val="238"/>
          </rPr>
          <t>SZV_F:VKR_Kod</t>
        </r>
      </text>
    </comment>
    <comment ref="G116" authorId="0" shapeId="0" xr:uid="{7144CA32-D291-4EA4-961A-354A01A33896}">
      <text>
        <r>
          <rPr>
            <sz val="11"/>
            <rFont val="Calibri"/>
            <family val="2"/>
            <charset val="238"/>
          </rPr>
          <t>SZV_F:VKR_Nev</t>
        </r>
      </text>
    </comment>
    <comment ref="H116" authorId="0" shapeId="0" xr:uid="{DBA597ED-BF8A-4D7C-9D4E-8E5E0C1A11C0}">
      <text>
        <r>
          <rPr>
            <sz val="11"/>
            <rFont val="Calibri"/>
            <family val="2"/>
            <charset val="238"/>
          </rPr>
          <t>SZV_F:FeladatAzonosito</t>
        </r>
      </text>
    </comment>
    <comment ref="I116" authorId="0" shapeId="0" xr:uid="{A0895ACB-68A1-47D9-8B12-4CF5A02A1DBE}">
      <text>
        <r>
          <rPr>
            <sz val="11"/>
            <rFont val="Calibri"/>
            <family val="2"/>
            <charset val="238"/>
          </rPr>
          <t>SZV_F:EllatasiTerulet</t>
        </r>
      </text>
    </comment>
    <comment ref="J116" authorId="0" shapeId="0" xr:uid="{ABD82C19-680F-4D30-9B59-0AB33C7041FF}">
      <text>
        <r>
          <rPr>
            <sz val="11"/>
            <rFont val="Calibri"/>
            <family val="2"/>
            <charset val="238"/>
          </rPr>
          <t>SZV_F:EllatasertFelelos</t>
        </r>
      </text>
    </comment>
    <comment ref="K116" authorId="0" shapeId="0" xr:uid="{B2FEA397-C145-42AA-B741-395ABAA95D94}">
      <text>
        <r>
          <rPr>
            <sz val="11"/>
            <rFont val="Calibri"/>
            <family val="2"/>
            <charset val="238"/>
          </rPr>
          <t>SZV_F:TervezettNettoKoltseg</t>
        </r>
      </text>
    </comment>
    <comment ref="L116" authorId="0" shapeId="0" xr:uid="{3AE7376A-F5E8-4F51-892E-0082A04335CB}">
      <text>
        <r>
          <rPr>
            <sz val="11"/>
            <rFont val="Calibri"/>
            <family val="2"/>
            <charset val="238"/>
          </rPr>
          <t>SZV_F:IdotartamKezdes</t>
        </r>
      </text>
    </comment>
    <comment ref="M116" authorId="0" shapeId="0" xr:uid="{1350FCE4-C21B-44F2-A32B-9D66AE4FF972}">
      <text>
        <r>
          <rPr>
            <sz val="11"/>
            <rFont val="Calibri"/>
            <family val="2"/>
            <charset val="238"/>
          </rPr>
          <t>SZV_F:IdotartamBefejezes</t>
        </r>
      </text>
    </comment>
    <comment ref="N116" authorId="0" shapeId="0" xr:uid="{29196CFA-37D3-4EA0-A276-E233EF085FED}">
      <text>
        <r>
          <rPr>
            <sz val="11"/>
            <rFont val="Calibri"/>
            <family val="2"/>
            <charset val="238"/>
          </rPr>
          <t>SZV_F:NettoKoltsegUtem1</t>
        </r>
      </text>
    </comment>
    <comment ref="O116" authorId="0" shapeId="0" xr:uid="{F67B701C-63EE-4860-92D9-4ACB9665A902}">
      <text>
        <r>
          <rPr>
            <sz val="11"/>
            <rFont val="Calibri"/>
            <family val="2"/>
            <charset val="238"/>
          </rPr>
          <t>SZV_F:NettoKoltsegUtem2</t>
        </r>
      </text>
    </comment>
    <comment ref="P116" authorId="0" shapeId="0" xr:uid="{8C6D6101-0B69-42F7-9E98-000AAC02BAAB}">
      <text>
        <r>
          <rPr>
            <sz val="11"/>
            <rFont val="Calibri"/>
            <family val="2"/>
            <charset val="238"/>
          </rPr>
          <t>SZV_F:EM_Melleklet2_KTG</t>
        </r>
      </text>
    </comment>
    <comment ref="R116" authorId="0" shapeId="0" xr:uid="{B3825D00-A17A-4708-A9C6-42BE57A30DC4}">
      <text>
        <r>
          <rPr>
            <sz val="11"/>
            <rFont val="Calibri"/>
            <family val="2"/>
            <charset val="238"/>
          </rPr>
          <t>SZV_F:HDUtem1</t>
        </r>
      </text>
    </comment>
    <comment ref="S116" authorId="0" shapeId="0" xr:uid="{69A4A9F3-763E-47EA-AA88-CE25097C5820}">
      <text>
        <r>
          <rPr>
            <sz val="11"/>
            <rFont val="Calibri"/>
            <family val="2"/>
            <charset val="238"/>
          </rPr>
          <t>SZV_F:ECSUtem1</t>
        </r>
      </text>
    </comment>
    <comment ref="T116" authorId="0" shapeId="0" xr:uid="{3619AD7E-0307-496A-9EA6-CB58D5787B36}">
      <text>
        <r>
          <rPr>
            <sz val="11"/>
            <rFont val="Calibri"/>
            <family val="2"/>
            <charset val="238"/>
          </rPr>
          <t>SZV_F:KFHUtem1</t>
        </r>
      </text>
    </comment>
    <comment ref="U116" authorId="0" shapeId="0" xr:uid="{45FF1D0B-DF1A-4FAE-A366-AD5AB9D7A802}">
      <text>
        <r>
          <rPr>
            <sz val="11"/>
            <rFont val="Calibri"/>
            <family val="2"/>
            <charset val="238"/>
          </rPr>
          <t>SZV_F:Egyeb_SajatUtem1</t>
        </r>
      </text>
    </comment>
    <comment ref="V116" authorId="0" shapeId="0" xr:uid="{7298040A-1BDF-4C6D-ADB0-7FD4BFCBDBF1}">
      <text>
        <r>
          <rPr>
            <sz val="11"/>
            <rFont val="Calibri"/>
            <family val="2"/>
            <charset val="238"/>
          </rPr>
          <t>SZV_F:DijUtem1</t>
        </r>
      </text>
    </comment>
    <comment ref="W116" authorId="0" shapeId="0" xr:uid="{AE744EB9-5B6F-4D54-B29A-1A5A0F8B17AA}">
      <text>
        <r>
          <rPr>
            <sz val="11"/>
            <rFont val="Calibri"/>
            <family val="2"/>
            <charset val="238"/>
          </rPr>
          <t>SZV_F:EM_Melleklet1_Utem1</t>
        </r>
      </text>
    </comment>
    <comment ref="X116" authorId="0" shapeId="0" xr:uid="{ED8D446B-3DAE-4663-8424-92B3B6F1BAA8}">
      <text>
        <r>
          <rPr>
            <sz val="11"/>
            <rFont val="Calibri"/>
            <family val="2"/>
            <charset val="238"/>
          </rPr>
          <t>SZV_F:EgyebAllamiUtem1</t>
        </r>
      </text>
    </comment>
    <comment ref="Y116" authorId="0" shapeId="0" xr:uid="{4DEC4B73-CC60-48DF-9099-F88DA745388B}">
      <text>
        <r>
          <rPr>
            <sz val="11"/>
            <rFont val="Calibri"/>
            <family val="2"/>
            <charset val="238"/>
          </rPr>
          <t>SZV_F:OnkormanyzatiUtem1</t>
        </r>
      </text>
    </comment>
    <comment ref="Z116" authorId="0" shapeId="0" xr:uid="{63011C19-A311-4425-8B71-DE86E3BF7B67}">
      <text>
        <r>
          <rPr>
            <sz val="11"/>
            <rFont val="Calibri"/>
            <family val="2"/>
            <charset val="238"/>
          </rPr>
          <t>SZV_F:EUUtem1</t>
        </r>
      </text>
    </comment>
    <comment ref="AA116" authorId="0" shapeId="0" xr:uid="{505E2D5B-31AA-4020-9133-AD92B715129D}">
      <text>
        <r>
          <rPr>
            <sz val="11"/>
            <rFont val="Calibri"/>
            <family val="2"/>
            <charset val="238"/>
          </rPr>
          <t>SZV_F:EgyebUtem1</t>
        </r>
      </text>
    </comment>
    <comment ref="AB116" authorId="0" shapeId="0" xr:uid="{C473D450-9F33-4C6E-A0BA-275B9E59CFB4}">
      <text>
        <r>
          <rPr>
            <sz val="11"/>
            <rFont val="Calibri"/>
            <family val="2"/>
            <charset val="238"/>
          </rPr>
          <t>SZV_F:HitelKotvenyUtem1</t>
        </r>
      </text>
    </comment>
    <comment ref="AC116" authorId="0" shapeId="0" xr:uid="{885F4244-D8FB-49AA-B043-C38F08F3EBEB}">
      <text>
        <r>
          <rPr>
            <sz val="11"/>
            <rFont val="Calibri"/>
            <family val="2"/>
            <charset val="238"/>
          </rPr>
          <t>SZV_F:OsszesenUtem1</t>
        </r>
      </text>
    </comment>
    <comment ref="AF116" authorId="0" shapeId="0" xr:uid="{19E8A5A2-7C5C-4D8C-925F-8C5456FC1816}">
      <text>
        <r>
          <rPr>
            <sz val="11"/>
            <rFont val="Calibri"/>
            <family val="2"/>
            <charset val="238"/>
          </rPr>
          <t>SZV_F:HDUtem2</t>
        </r>
      </text>
    </comment>
    <comment ref="AG116" authorId="0" shapeId="0" xr:uid="{6AEF7D94-290D-436B-A796-BA4FC4EC7C4E}">
      <text>
        <r>
          <rPr>
            <sz val="11"/>
            <rFont val="Calibri"/>
            <family val="2"/>
            <charset val="238"/>
          </rPr>
          <t>SZV_F:ECSUtem2</t>
        </r>
      </text>
    </comment>
    <comment ref="AH116" authorId="0" shapeId="0" xr:uid="{D449F339-1E01-4F98-917A-365FD4A12ED3}">
      <text>
        <r>
          <rPr>
            <sz val="11"/>
            <rFont val="Calibri"/>
            <family val="2"/>
            <charset val="238"/>
          </rPr>
          <t>SZV_F:KFHUtem2</t>
        </r>
      </text>
    </comment>
    <comment ref="AI116" authorId="0" shapeId="0" xr:uid="{6B1E7E33-4924-4E91-92AD-F08799E93708}">
      <text>
        <r>
          <rPr>
            <sz val="11"/>
            <rFont val="Calibri"/>
            <family val="2"/>
            <charset val="238"/>
          </rPr>
          <t>SZV_F:Egyeb_SajatUtem2</t>
        </r>
      </text>
    </comment>
    <comment ref="AJ116" authorId="0" shapeId="0" xr:uid="{AB18BA92-8848-4E15-BBEA-DDC39CA754EC}">
      <text>
        <r>
          <rPr>
            <sz val="11"/>
            <rFont val="Calibri"/>
            <family val="2"/>
            <charset val="238"/>
          </rPr>
          <t>SZV_F:DijUtem2</t>
        </r>
      </text>
    </comment>
    <comment ref="AK116" authorId="0" shapeId="0" xr:uid="{E5DE3C00-0AE9-40F9-B18A-35C906A6D49A}">
      <text>
        <r>
          <rPr>
            <sz val="11"/>
            <rFont val="Calibri"/>
            <family val="2"/>
            <charset val="238"/>
          </rPr>
          <t>SZV_F:EM_Melleklet1_Utem2</t>
        </r>
      </text>
    </comment>
    <comment ref="AL116" authorId="0" shapeId="0" xr:uid="{DACF2566-0FF5-4D2B-A443-549FE1B78130}">
      <text>
        <r>
          <rPr>
            <sz val="11"/>
            <rFont val="Calibri"/>
            <family val="2"/>
            <charset val="238"/>
          </rPr>
          <t>SZV_F:EgyebAllamiUtem2</t>
        </r>
      </text>
    </comment>
    <comment ref="AM116" authorId="0" shapeId="0" xr:uid="{F52A9AB7-2ED6-4C4F-8B74-99CD05376F0F}">
      <text>
        <r>
          <rPr>
            <sz val="11"/>
            <rFont val="Calibri"/>
            <family val="2"/>
            <charset val="238"/>
          </rPr>
          <t>SZV_F:OnkormanyzatiUtem2</t>
        </r>
      </text>
    </comment>
    <comment ref="AN116" authorId="0" shapeId="0" xr:uid="{7D101AFA-7B40-49EE-A7C6-0F81D62EAB14}">
      <text>
        <r>
          <rPr>
            <sz val="11"/>
            <rFont val="Calibri"/>
            <family val="2"/>
            <charset val="238"/>
          </rPr>
          <t>SZV_F:EUUtem2</t>
        </r>
      </text>
    </comment>
    <comment ref="AO116" authorId="0" shapeId="0" xr:uid="{BF1D3995-7D42-483C-843D-EB4FED8743D3}">
      <text>
        <r>
          <rPr>
            <sz val="11"/>
            <rFont val="Calibri"/>
            <family val="2"/>
            <charset val="238"/>
          </rPr>
          <t>SZV_F:EgyebUtem2</t>
        </r>
      </text>
    </comment>
    <comment ref="AP116" authorId="0" shapeId="0" xr:uid="{F5669F1E-C659-456B-82BC-372EF2F86913}">
      <text>
        <r>
          <rPr>
            <sz val="11"/>
            <rFont val="Calibri"/>
            <family val="2"/>
            <charset val="238"/>
          </rPr>
          <t>SZV_F:HitelKotvenyUtem2</t>
        </r>
      </text>
    </comment>
    <comment ref="AQ116" authorId="0" shapeId="0" xr:uid="{DEC5C67E-7B21-4842-8C51-565770DB9EBF}">
      <text>
        <r>
          <rPr>
            <sz val="11"/>
            <rFont val="Calibri"/>
            <family val="2"/>
            <charset val="238"/>
          </rPr>
          <t>SZV_F:OsszesenUtem2</t>
        </r>
      </text>
    </comment>
    <comment ref="AR116" authorId="0" shapeId="0" xr:uid="{10619ABA-334F-4001-B5E9-3BAE5433ABE6}">
      <text>
        <r>
          <rPr>
            <sz val="11"/>
            <rFont val="Calibri"/>
            <family val="2"/>
            <charset val="238"/>
          </rPr>
          <t>SZV_F:ForrashianyUtem2</t>
        </r>
      </text>
    </comment>
    <comment ref="AU116" authorId="0" shapeId="0" xr:uid="{092EC309-77E3-4581-91A0-830F02B23285}">
      <text>
        <r>
          <rPr>
            <sz val="11"/>
            <rFont val="Calibri"/>
            <family val="2"/>
            <charset val="238"/>
          </rPr>
          <t>SZV_F:Indokolas</t>
        </r>
      </text>
    </comment>
    <comment ref="AV116" authorId="0" shapeId="0" xr:uid="{28FE0055-E837-4CCE-BAF4-7B89E04C6A8A}">
      <text>
        <r>
          <rPr>
            <sz val="11"/>
            <rFont val="Calibri"/>
            <family val="2"/>
            <charset val="238"/>
          </rPr>
          <t>SZV_F:Megjegyzes</t>
        </r>
      </text>
    </comment>
    <comment ref="AW116" authorId="0" shapeId="0" xr:uid="{0210866A-EE5E-4BF8-B847-A00FBC5C1421}">
      <text>
        <r>
          <rPr>
            <sz val="11"/>
            <rFont val="Calibri"/>
            <family val="2"/>
            <charset val="238"/>
          </rPr>
          <t>SZV_F:FeladatSorszam</t>
        </r>
      </text>
    </comment>
    <comment ref="AY116" authorId="0" shapeId="0" xr:uid="{18D6A825-7312-4873-B2D9-FE7F50A2BB17}">
      <text>
        <r>
          <rPr>
            <sz val="11"/>
            <rFont val="Calibri"/>
            <family val="2"/>
            <charset val="238"/>
          </rPr>
          <t>SZV_F:ISA</t>
        </r>
      </text>
    </comment>
    <comment ref="B117" authorId="0" shapeId="0" xr:uid="{A03F06EA-2D2B-4161-8045-7364DA478CE2}">
      <text>
        <r>
          <rPr>
            <sz val="11"/>
            <rFont val="Calibri"/>
            <family val="2"/>
            <charset val="238"/>
          </rPr>
          <t>SZV_F:FontossagiSorrent</t>
        </r>
      </text>
    </comment>
    <comment ref="C117" authorId="0" shapeId="0" xr:uid="{A6F20F5C-E0BB-4C79-840B-FE4D2AC59C75}">
      <text>
        <r>
          <rPr>
            <sz val="11"/>
            <rFont val="Calibri"/>
            <family val="2"/>
            <charset val="238"/>
          </rPr>
          <t>SZV_F:FeladatKategoria</t>
        </r>
      </text>
    </comment>
    <comment ref="D117" authorId="0" shapeId="0" xr:uid="{795ADFBD-3017-48A8-BED7-738AF424D0A7}">
      <text>
        <r>
          <rPr>
            <sz val="11"/>
            <rFont val="Calibri"/>
            <family val="2"/>
            <charset val="238"/>
          </rPr>
          <t>SZV_F:FeladatMegnevezes</t>
        </r>
      </text>
    </comment>
    <comment ref="E117" authorId="0" shapeId="0" xr:uid="{A5ED0C95-3466-450A-9BAE-789BBF15EC6A}">
      <text>
        <r>
          <rPr>
            <sz val="11"/>
            <rFont val="Calibri"/>
            <family val="2"/>
            <charset val="238"/>
          </rPr>
          <t>SZV_F:ElviEngedelySzam</t>
        </r>
      </text>
    </comment>
    <comment ref="F117" authorId="0" shapeId="0" xr:uid="{A72A6B70-9F4B-48D7-9F3F-70F2A2937459}">
      <text>
        <r>
          <rPr>
            <sz val="11"/>
            <rFont val="Calibri"/>
            <family val="2"/>
            <charset val="238"/>
          </rPr>
          <t>SZV_F:VKR_Kod</t>
        </r>
      </text>
    </comment>
    <comment ref="G117" authorId="0" shapeId="0" xr:uid="{38974DA0-A42C-41D0-B861-F1E54999AF6A}">
      <text>
        <r>
          <rPr>
            <sz val="11"/>
            <rFont val="Calibri"/>
            <family val="2"/>
            <charset val="238"/>
          </rPr>
          <t>SZV_F:VKR_Nev</t>
        </r>
      </text>
    </comment>
    <comment ref="H117" authorId="0" shapeId="0" xr:uid="{AFA632AD-C48D-437C-846A-38DB4B1A4059}">
      <text>
        <r>
          <rPr>
            <sz val="11"/>
            <rFont val="Calibri"/>
            <family val="2"/>
            <charset val="238"/>
          </rPr>
          <t>SZV_F:FeladatAzonosito</t>
        </r>
      </text>
    </comment>
    <comment ref="I117" authorId="0" shapeId="0" xr:uid="{441C3B7D-1EEA-426E-B051-8748FF375034}">
      <text>
        <r>
          <rPr>
            <sz val="11"/>
            <rFont val="Calibri"/>
            <family val="2"/>
            <charset val="238"/>
          </rPr>
          <t>SZV_F:EllatasiTerulet</t>
        </r>
      </text>
    </comment>
    <comment ref="J117" authorId="0" shapeId="0" xr:uid="{4894D5DC-8D3E-453C-9FD1-E3D10E4F81DD}">
      <text>
        <r>
          <rPr>
            <sz val="11"/>
            <rFont val="Calibri"/>
            <family val="2"/>
            <charset val="238"/>
          </rPr>
          <t>SZV_F:EllatasertFelelos</t>
        </r>
      </text>
    </comment>
    <comment ref="K117" authorId="0" shapeId="0" xr:uid="{F5C3BD99-9B2B-439D-B0A5-4A49B3154D4B}">
      <text>
        <r>
          <rPr>
            <sz val="11"/>
            <rFont val="Calibri"/>
            <family val="2"/>
            <charset val="238"/>
          </rPr>
          <t>SZV_F:TervezettNettoKoltseg</t>
        </r>
      </text>
    </comment>
    <comment ref="L117" authorId="0" shapeId="0" xr:uid="{B36DD62F-6609-4B49-A031-89C6302A8279}">
      <text>
        <r>
          <rPr>
            <sz val="11"/>
            <rFont val="Calibri"/>
            <family val="2"/>
            <charset val="238"/>
          </rPr>
          <t>SZV_F:IdotartamKezdes</t>
        </r>
      </text>
    </comment>
    <comment ref="M117" authorId="0" shapeId="0" xr:uid="{C2452363-A653-45F0-BDD2-2B22CD761D97}">
      <text>
        <r>
          <rPr>
            <sz val="11"/>
            <rFont val="Calibri"/>
            <family val="2"/>
            <charset val="238"/>
          </rPr>
          <t>SZV_F:IdotartamBefejezes</t>
        </r>
      </text>
    </comment>
    <comment ref="N117" authorId="0" shapeId="0" xr:uid="{FC815A7A-EC62-4254-8643-2D46ED94814B}">
      <text>
        <r>
          <rPr>
            <sz val="11"/>
            <rFont val="Calibri"/>
            <family val="2"/>
            <charset val="238"/>
          </rPr>
          <t>SZV_F:NettoKoltsegUtem1</t>
        </r>
      </text>
    </comment>
    <comment ref="O117" authorId="0" shapeId="0" xr:uid="{74D3A6E4-ABE8-4DC5-A814-F48451C15EDA}">
      <text>
        <r>
          <rPr>
            <sz val="11"/>
            <rFont val="Calibri"/>
            <family val="2"/>
            <charset val="238"/>
          </rPr>
          <t>SZV_F:NettoKoltsegUtem2</t>
        </r>
      </text>
    </comment>
    <comment ref="P117" authorId="0" shapeId="0" xr:uid="{CD949978-9EFE-4785-B479-642AA3409681}">
      <text>
        <r>
          <rPr>
            <sz val="11"/>
            <rFont val="Calibri"/>
            <family val="2"/>
            <charset val="238"/>
          </rPr>
          <t>SZV_F:EM_Melleklet2_KTG</t>
        </r>
      </text>
    </comment>
    <comment ref="R117" authorId="0" shapeId="0" xr:uid="{68B7EEC4-C0E0-44DD-9F05-775EEF624AB8}">
      <text>
        <r>
          <rPr>
            <sz val="11"/>
            <rFont val="Calibri"/>
            <family val="2"/>
            <charset val="238"/>
          </rPr>
          <t>SZV_F:HDUtem1</t>
        </r>
      </text>
    </comment>
    <comment ref="S117" authorId="0" shapeId="0" xr:uid="{432AE087-F2A9-4D9B-9401-C7FBFB05A70B}">
      <text>
        <r>
          <rPr>
            <sz val="11"/>
            <rFont val="Calibri"/>
            <family val="2"/>
            <charset val="238"/>
          </rPr>
          <t>SZV_F:ECSUtem1</t>
        </r>
      </text>
    </comment>
    <comment ref="T117" authorId="0" shapeId="0" xr:uid="{5B56F08D-8511-4D2C-9A91-F070D3884A58}">
      <text>
        <r>
          <rPr>
            <sz val="11"/>
            <rFont val="Calibri"/>
            <family val="2"/>
            <charset val="238"/>
          </rPr>
          <t>SZV_F:KFHUtem1</t>
        </r>
      </text>
    </comment>
    <comment ref="U117" authorId="0" shapeId="0" xr:uid="{9893DA00-675C-459C-8BC3-1B1ADFB8A4B3}">
      <text>
        <r>
          <rPr>
            <sz val="11"/>
            <rFont val="Calibri"/>
            <family val="2"/>
            <charset val="238"/>
          </rPr>
          <t>SZV_F:Egyeb_SajatUtem1</t>
        </r>
      </text>
    </comment>
    <comment ref="V117" authorId="0" shapeId="0" xr:uid="{906AD6E1-3702-42AD-9A6E-D2943DF56C8F}">
      <text>
        <r>
          <rPr>
            <sz val="11"/>
            <rFont val="Calibri"/>
            <family val="2"/>
            <charset val="238"/>
          </rPr>
          <t>SZV_F:DijUtem1</t>
        </r>
      </text>
    </comment>
    <comment ref="W117" authorId="0" shapeId="0" xr:uid="{B08BC7E6-B8A2-4529-8DC5-FBD5D8FEA952}">
      <text>
        <r>
          <rPr>
            <sz val="11"/>
            <rFont val="Calibri"/>
            <family val="2"/>
            <charset val="238"/>
          </rPr>
          <t>SZV_F:EM_Melleklet1_Utem1</t>
        </r>
      </text>
    </comment>
    <comment ref="X117" authorId="0" shapeId="0" xr:uid="{B59ECED1-DAB9-4C4A-8E9B-BB7616425B17}">
      <text>
        <r>
          <rPr>
            <sz val="11"/>
            <rFont val="Calibri"/>
            <family val="2"/>
            <charset val="238"/>
          </rPr>
          <t>SZV_F:EgyebAllamiUtem1</t>
        </r>
      </text>
    </comment>
    <comment ref="Y117" authorId="0" shapeId="0" xr:uid="{7F6C196C-1F1D-4C05-A491-C6AEE17CC7EA}">
      <text>
        <r>
          <rPr>
            <sz val="11"/>
            <rFont val="Calibri"/>
            <family val="2"/>
            <charset val="238"/>
          </rPr>
          <t>SZV_F:OnkormanyzatiUtem1</t>
        </r>
      </text>
    </comment>
    <comment ref="Z117" authorId="0" shapeId="0" xr:uid="{B5D0DD43-DF0F-4AFB-AFC2-60E821B12CF9}">
      <text>
        <r>
          <rPr>
            <sz val="11"/>
            <rFont val="Calibri"/>
            <family val="2"/>
            <charset val="238"/>
          </rPr>
          <t>SZV_F:EUUtem1</t>
        </r>
      </text>
    </comment>
    <comment ref="AA117" authorId="0" shapeId="0" xr:uid="{356F23DB-7EAD-4F41-B5B8-C489B5CE3741}">
      <text>
        <r>
          <rPr>
            <sz val="11"/>
            <rFont val="Calibri"/>
            <family val="2"/>
            <charset val="238"/>
          </rPr>
          <t>SZV_F:EgyebUtem1</t>
        </r>
      </text>
    </comment>
    <comment ref="AB117" authorId="0" shapeId="0" xr:uid="{2C4D24B1-6ECE-4D31-A116-FA82FA5C77C1}">
      <text>
        <r>
          <rPr>
            <sz val="11"/>
            <rFont val="Calibri"/>
            <family val="2"/>
            <charset val="238"/>
          </rPr>
          <t>SZV_F:HitelKotvenyUtem1</t>
        </r>
      </text>
    </comment>
    <comment ref="AC117" authorId="0" shapeId="0" xr:uid="{0975958E-B7E3-417E-A5E2-41ED7157A5AB}">
      <text>
        <r>
          <rPr>
            <sz val="11"/>
            <rFont val="Calibri"/>
            <family val="2"/>
            <charset val="238"/>
          </rPr>
          <t>SZV_F:OsszesenUtem1</t>
        </r>
      </text>
    </comment>
    <comment ref="AF117" authorId="0" shapeId="0" xr:uid="{7D70FFAB-2FF9-4217-A5C1-E4C3FFD115F0}">
      <text>
        <r>
          <rPr>
            <sz val="11"/>
            <rFont val="Calibri"/>
            <family val="2"/>
            <charset val="238"/>
          </rPr>
          <t>SZV_F:HDUtem2</t>
        </r>
      </text>
    </comment>
    <comment ref="AG117" authorId="0" shapeId="0" xr:uid="{673E0930-889B-4137-8600-AD1AC6C75B05}">
      <text>
        <r>
          <rPr>
            <sz val="11"/>
            <rFont val="Calibri"/>
            <family val="2"/>
            <charset val="238"/>
          </rPr>
          <t>SZV_F:ECSUtem2</t>
        </r>
      </text>
    </comment>
    <comment ref="AH117" authorId="0" shapeId="0" xr:uid="{7F3D053B-21D7-4260-937A-E5FEAF953964}">
      <text>
        <r>
          <rPr>
            <sz val="11"/>
            <rFont val="Calibri"/>
            <family val="2"/>
            <charset val="238"/>
          </rPr>
          <t>SZV_F:KFHUtem2</t>
        </r>
      </text>
    </comment>
    <comment ref="AI117" authorId="0" shapeId="0" xr:uid="{173235FB-085F-436A-99FE-B628AAF54287}">
      <text>
        <r>
          <rPr>
            <sz val="11"/>
            <rFont val="Calibri"/>
            <family val="2"/>
            <charset val="238"/>
          </rPr>
          <t>SZV_F:Egyeb_SajatUtem2</t>
        </r>
      </text>
    </comment>
    <comment ref="AJ117" authorId="0" shapeId="0" xr:uid="{25AFF600-9256-427B-A5C8-19CBBEFF163F}">
      <text>
        <r>
          <rPr>
            <sz val="11"/>
            <rFont val="Calibri"/>
            <family val="2"/>
            <charset val="238"/>
          </rPr>
          <t>SZV_F:DijUtem2</t>
        </r>
      </text>
    </comment>
    <comment ref="AK117" authorId="0" shapeId="0" xr:uid="{5F258ADD-729B-454B-A3AB-81404716EBFD}">
      <text>
        <r>
          <rPr>
            <sz val="11"/>
            <rFont val="Calibri"/>
            <family val="2"/>
            <charset val="238"/>
          </rPr>
          <t>SZV_F:EM_Melleklet1_Utem2</t>
        </r>
      </text>
    </comment>
    <comment ref="AL117" authorId="0" shapeId="0" xr:uid="{B546FF43-CD32-4F70-93FB-67F455418A49}">
      <text>
        <r>
          <rPr>
            <sz val="11"/>
            <rFont val="Calibri"/>
            <family val="2"/>
            <charset val="238"/>
          </rPr>
          <t>SZV_F:EgyebAllamiUtem2</t>
        </r>
      </text>
    </comment>
    <comment ref="AM117" authorId="0" shapeId="0" xr:uid="{F4531430-0C38-4D9E-BEAC-9C61ADFB7EB8}">
      <text>
        <r>
          <rPr>
            <sz val="11"/>
            <rFont val="Calibri"/>
            <family val="2"/>
            <charset val="238"/>
          </rPr>
          <t>SZV_F:OnkormanyzatiUtem2</t>
        </r>
      </text>
    </comment>
    <comment ref="AN117" authorId="0" shapeId="0" xr:uid="{6DC378FF-E1F0-413E-AE1D-02B9C22EB32C}">
      <text>
        <r>
          <rPr>
            <sz val="11"/>
            <rFont val="Calibri"/>
            <family val="2"/>
            <charset val="238"/>
          </rPr>
          <t>SZV_F:EUUtem2</t>
        </r>
      </text>
    </comment>
    <comment ref="AO117" authorId="0" shapeId="0" xr:uid="{86F0E800-4279-4540-AA16-87E1EB38BA15}">
      <text>
        <r>
          <rPr>
            <sz val="11"/>
            <rFont val="Calibri"/>
            <family val="2"/>
            <charset val="238"/>
          </rPr>
          <t>SZV_F:EgyebUtem2</t>
        </r>
      </text>
    </comment>
    <comment ref="AP117" authorId="0" shapeId="0" xr:uid="{4DBAB2AF-DD36-414D-8365-1CB521157D7A}">
      <text>
        <r>
          <rPr>
            <sz val="11"/>
            <rFont val="Calibri"/>
            <family val="2"/>
            <charset val="238"/>
          </rPr>
          <t>SZV_F:HitelKotvenyUtem2</t>
        </r>
      </text>
    </comment>
    <comment ref="AQ117" authorId="0" shapeId="0" xr:uid="{5ADA1DE2-F795-4635-A4F9-57A0482C2458}">
      <text>
        <r>
          <rPr>
            <sz val="11"/>
            <rFont val="Calibri"/>
            <family val="2"/>
            <charset val="238"/>
          </rPr>
          <t>SZV_F:OsszesenUtem2</t>
        </r>
      </text>
    </comment>
    <comment ref="AR117" authorId="0" shapeId="0" xr:uid="{B698D184-7159-42EF-BE4B-CE26E2455925}">
      <text>
        <r>
          <rPr>
            <sz val="11"/>
            <rFont val="Calibri"/>
            <family val="2"/>
            <charset val="238"/>
          </rPr>
          <t>SZV_F:ForrashianyUtem2</t>
        </r>
      </text>
    </comment>
    <comment ref="AU117" authorId="0" shapeId="0" xr:uid="{3DBA075D-E630-489A-AEDE-1535124275CD}">
      <text>
        <r>
          <rPr>
            <sz val="11"/>
            <rFont val="Calibri"/>
            <family val="2"/>
            <charset val="238"/>
          </rPr>
          <t>SZV_F:Indokolas</t>
        </r>
      </text>
    </comment>
    <comment ref="AV117" authorId="0" shapeId="0" xr:uid="{6188E79E-EB90-4EC2-A3A5-9546A3C2971F}">
      <text>
        <r>
          <rPr>
            <sz val="11"/>
            <rFont val="Calibri"/>
            <family val="2"/>
            <charset val="238"/>
          </rPr>
          <t>SZV_F:Megjegyzes</t>
        </r>
      </text>
    </comment>
    <comment ref="AW117" authorId="0" shapeId="0" xr:uid="{5C02EFEE-15F2-4496-863E-F12FD00EDE60}">
      <text>
        <r>
          <rPr>
            <sz val="11"/>
            <rFont val="Calibri"/>
            <family val="2"/>
            <charset val="238"/>
          </rPr>
          <t>SZV_F:FeladatSorszam</t>
        </r>
      </text>
    </comment>
    <comment ref="AY117" authorId="0" shapeId="0" xr:uid="{EC9E5FBD-3E11-4B5A-9F5C-DB6BBC2641C1}">
      <text>
        <r>
          <rPr>
            <sz val="11"/>
            <rFont val="Calibri"/>
            <family val="2"/>
            <charset val="238"/>
          </rPr>
          <t>SZV_F:ISA</t>
        </r>
      </text>
    </comment>
    <comment ref="B118" authorId="0" shapeId="0" xr:uid="{8E13A2C3-EBF4-49DD-B788-E25CD265A2C9}">
      <text>
        <r>
          <rPr>
            <sz val="11"/>
            <rFont val="Calibri"/>
            <family val="2"/>
            <charset val="238"/>
          </rPr>
          <t>SZV_F:FontossagiSorrent</t>
        </r>
      </text>
    </comment>
    <comment ref="C118" authorId="0" shapeId="0" xr:uid="{B0F9A700-77CC-45BA-9BFD-A38BEF7FC4DD}">
      <text>
        <r>
          <rPr>
            <sz val="11"/>
            <rFont val="Calibri"/>
            <family val="2"/>
            <charset val="238"/>
          </rPr>
          <t>SZV_F:FeladatKategoria</t>
        </r>
      </text>
    </comment>
    <comment ref="D118" authorId="0" shapeId="0" xr:uid="{9DAF9AB5-3643-4CED-A1CF-95A3DB9A77D7}">
      <text>
        <r>
          <rPr>
            <sz val="11"/>
            <rFont val="Calibri"/>
            <family val="2"/>
            <charset val="238"/>
          </rPr>
          <t>SZV_F:FeladatMegnevezes</t>
        </r>
      </text>
    </comment>
    <comment ref="E118" authorId="0" shapeId="0" xr:uid="{93182A79-B50C-458F-88F2-A1B5A78F50B9}">
      <text>
        <r>
          <rPr>
            <sz val="11"/>
            <rFont val="Calibri"/>
            <family val="2"/>
            <charset val="238"/>
          </rPr>
          <t>SZV_F:ElviEngedelySzam</t>
        </r>
      </text>
    </comment>
    <comment ref="F118" authorId="0" shapeId="0" xr:uid="{8813763C-C846-4BD4-93F3-F9008739EFA7}">
      <text>
        <r>
          <rPr>
            <sz val="11"/>
            <rFont val="Calibri"/>
            <family val="2"/>
            <charset val="238"/>
          </rPr>
          <t>SZV_F:VKR_Kod</t>
        </r>
      </text>
    </comment>
    <comment ref="G118" authorId="0" shapeId="0" xr:uid="{AEBABD1D-BC7D-4790-9F21-A6E7A7F2A642}">
      <text>
        <r>
          <rPr>
            <sz val="11"/>
            <rFont val="Calibri"/>
            <family val="2"/>
            <charset val="238"/>
          </rPr>
          <t>SZV_F:VKR_Nev</t>
        </r>
      </text>
    </comment>
    <comment ref="H118" authorId="0" shapeId="0" xr:uid="{A5141A00-FB1E-4D8A-B55A-3A00BAD49066}">
      <text>
        <r>
          <rPr>
            <sz val="11"/>
            <rFont val="Calibri"/>
            <family val="2"/>
            <charset val="238"/>
          </rPr>
          <t>SZV_F:FeladatAzonosito</t>
        </r>
      </text>
    </comment>
    <comment ref="I118" authorId="0" shapeId="0" xr:uid="{59AF50C9-6A8C-408B-BF11-8C0F4BF1AAF4}">
      <text>
        <r>
          <rPr>
            <sz val="11"/>
            <rFont val="Calibri"/>
            <family val="2"/>
            <charset val="238"/>
          </rPr>
          <t>SZV_F:EllatasiTerulet</t>
        </r>
      </text>
    </comment>
    <comment ref="J118" authorId="0" shapeId="0" xr:uid="{DC342BB9-AE32-4A9B-BCBD-CC14D870C67B}">
      <text>
        <r>
          <rPr>
            <sz val="11"/>
            <rFont val="Calibri"/>
            <family val="2"/>
            <charset val="238"/>
          </rPr>
          <t>SZV_F:EllatasertFelelos</t>
        </r>
      </text>
    </comment>
    <comment ref="K118" authorId="0" shapeId="0" xr:uid="{5E7C558E-1B7D-4C1E-8A38-8D66CDEBD222}">
      <text>
        <r>
          <rPr>
            <sz val="11"/>
            <rFont val="Calibri"/>
            <family val="2"/>
            <charset val="238"/>
          </rPr>
          <t>SZV_F:TervezettNettoKoltseg</t>
        </r>
      </text>
    </comment>
    <comment ref="L118" authorId="0" shapeId="0" xr:uid="{744C4F5B-42BA-49F8-B30D-18B1CEFEFF6A}">
      <text>
        <r>
          <rPr>
            <sz val="11"/>
            <rFont val="Calibri"/>
            <family val="2"/>
            <charset val="238"/>
          </rPr>
          <t>SZV_F:IdotartamKezdes</t>
        </r>
      </text>
    </comment>
    <comment ref="M118" authorId="0" shapeId="0" xr:uid="{CA581605-05C3-47CF-AF8C-9A26F748D26A}">
      <text>
        <r>
          <rPr>
            <sz val="11"/>
            <rFont val="Calibri"/>
            <family val="2"/>
            <charset val="238"/>
          </rPr>
          <t>SZV_F:IdotartamBefejezes</t>
        </r>
      </text>
    </comment>
    <comment ref="N118" authorId="0" shapeId="0" xr:uid="{292EB7C7-73C5-4C4A-B774-B108991458A3}">
      <text>
        <r>
          <rPr>
            <sz val="11"/>
            <rFont val="Calibri"/>
            <family val="2"/>
            <charset val="238"/>
          </rPr>
          <t>SZV_F:NettoKoltsegUtem1</t>
        </r>
      </text>
    </comment>
    <comment ref="O118" authorId="0" shapeId="0" xr:uid="{259C41A4-EBE5-4160-962E-A090C8A2EAF8}">
      <text>
        <r>
          <rPr>
            <sz val="11"/>
            <rFont val="Calibri"/>
            <family val="2"/>
            <charset val="238"/>
          </rPr>
          <t>SZV_F:NettoKoltsegUtem2</t>
        </r>
      </text>
    </comment>
    <comment ref="P118" authorId="0" shapeId="0" xr:uid="{1BB212FD-9A5B-430E-AA2F-EB0524EB946D}">
      <text>
        <r>
          <rPr>
            <sz val="11"/>
            <rFont val="Calibri"/>
            <family val="2"/>
            <charset val="238"/>
          </rPr>
          <t>SZV_F:EM_Melleklet2_KTG</t>
        </r>
      </text>
    </comment>
    <comment ref="R118" authorId="0" shapeId="0" xr:uid="{212C30C6-A452-4351-AE84-680C33AD8256}">
      <text>
        <r>
          <rPr>
            <sz val="11"/>
            <rFont val="Calibri"/>
            <family val="2"/>
            <charset val="238"/>
          </rPr>
          <t>SZV_F:HDUtem1</t>
        </r>
      </text>
    </comment>
    <comment ref="S118" authorId="0" shapeId="0" xr:uid="{D52DB388-7BFE-48FC-8EFD-645758DEDB52}">
      <text>
        <r>
          <rPr>
            <sz val="11"/>
            <rFont val="Calibri"/>
            <family val="2"/>
            <charset val="238"/>
          </rPr>
          <t>SZV_F:ECSUtem1</t>
        </r>
      </text>
    </comment>
    <comment ref="T118" authorId="0" shapeId="0" xr:uid="{391860FE-30C8-4822-A3D6-5118BB88394F}">
      <text>
        <r>
          <rPr>
            <sz val="11"/>
            <rFont val="Calibri"/>
            <family val="2"/>
            <charset val="238"/>
          </rPr>
          <t>SZV_F:KFHUtem1</t>
        </r>
      </text>
    </comment>
    <comment ref="U118" authorId="0" shapeId="0" xr:uid="{6BC32D58-C960-4E47-AEED-1E9399BA6133}">
      <text>
        <r>
          <rPr>
            <sz val="11"/>
            <rFont val="Calibri"/>
            <family val="2"/>
            <charset val="238"/>
          </rPr>
          <t>SZV_F:Egyeb_SajatUtem1</t>
        </r>
      </text>
    </comment>
    <comment ref="V118" authorId="0" shapeId="0" xr:uid="{5AB26E58-B5E7-41AB-A9D5-42862BE0053D}">
      <text>
        <r>
          <rPr>
            <sz val="11"/>
            <rFont val="Calibri"/>
            <family val="2"/>
            <charset val="238"/>
          </rPr>
          <t>SZV_F:DijUtem1</t>
        </r>
      </text>
    </comment>
    <comment ref="W118" authorId="0" shapeId="0" xr:uid="{A64E6E9B-5A37-4B6D-9905-89FFC1C2D213}">
      <text>
        <r>
          <rPr>
            <sz val="11"/>
            <rFont val="Calibri"/>
            <family val="2"/>
            <charset val="238"/>
          </rPr>
          <t>SZV_F:EM_Melleklet1_Utem1</t>
        </r>
      </text>
    </comment>
    <comment ref="X118" authorId="0" shapeId="0" xr:uid="{79DCB693-8722-4F71-933E-977D36F4D92C}">
      <text>
        <r>
          <rPr>
            <sz val="11"/>
            <rFont val="Calibri"/>
            <family val="2"/>
            <charset val="238"/>
          </rPr>
          <t>SZV_F:EgyebAllamiUtem1</t>
        </r>
      </text>
    </comment>
    <comment ref="Y118" authorId="0" shapeId="0" xr:uid="{CC253079-A8A8-4DCF-8BA5-07BB5EAD2BF1}">
      <text>
        <r>
          <rPr>
            <sz val="11"/>
            <rFont val="Calibri"/>
            <family val="2"/>
            <charset val="238"/>
          </rPr>
          <t>SZV_F:OnkormanyzatiUtem1</t>
        </r>
      </text>
    </comment>
    <comment ref="Z118" authorId="0" shapeId="0" xr:uid="{B26FACBA-2748-4330-8869-1FD0D5538126}">
      <text>
        <r>
          <rPr>
            <sz val="11"/>
            <rFont val="Calibri"/>
            <family val="2"/>
            <charset val="238"/>
          </rPr>
          <t>SZV_F:EUUtem1</t>
        </r>
      </text>
    </comment>
    <comment ref="AA118" authorId="0" shapeId="0" xr:uid="{86AE3723-C34D-4DA8-AF5C-AC3CA571F2CB}">
      <text>
        <r>
          <rPr>
            <sz val="11"/>
            <rFont val="Calibri"/>
            <family val="2"/>
            <charset val="238"/>
          </rPr>
          <t>SZV_F:EgyebUtem1</t>
        </r>
      </text>
    </comment>
    <comment ref="AB118" authorId="0" shapeId="0" xr:uid="{6BD2747D-128A-4051-98A9-24A3EC3787A9}">
      <text>
        <r>
          <rPr>
            <sz val="11"/>
            <rFont val="Calibri"/>
            <family val="2"/>
            <charset val="238"/>
          </rPr>
          <t>SZV_F:HitelKotvenyUtem1</t>
        </r>
      </text>
    </comment>
    <comment ref="AC118" authorId="0" shapeId="0" xr:uid="{D5D3386F-5642-4B94-92D8-488B677B8E0B}">
      <text>
        <r>
          <rPr>
            <sz val="11"/>
            <rFont val="Calibri"/>
            <family val="2"/>
            <charset val="238"/>
          </rPr>
          <t>SZV_F:OsszesenUtem1</t>
        </r>
      </text>
    </comment>
    <comment ref="AF118" authorId="0" shapeId="0" xr:uid="{1A09D232-66F8-473D-8A6F-70AACA9A8F77}">
      <text>
        <r>
          <rPr>
            <sz val="11"/>
            <rFont val="Calibri"/>
            <family val="2"/>
            <charset val="238"/>
          </rPr>
          <t>SZV_F:HDUtem2</t>
        </r>
      </text>
    </comment>
    <comment ref="AG118" authorId="0" shapeId="0" xr:uid="{04DCEBF3-E098-4BF8-A5DF-7A7999373065}">
      <text>
        <r>
          <rPr>
            <sz val="11"/>
            <rFont val="Calibri"/>
            <family val="2"/>
            <charset val="238"/>
          </rPr>
          <t>SZV_F:ECSUtem2</t>
        </r>
      </text>
    </comment>
    <comment ref="AH118" authorId="0" shapeId="0" xr:uid="{CAE8CFAC-BA55-4B04-BA11-CF22DCD6A26C}">
      <text>
        <r>
          <rPr>
            <sz val="11"/>
            <rFont val="Calibri"/>
            <family val="2"/>
            <charset val="238"/>
          </rPr>
          <t>SZV_F:KFHUtem2</t>
        </r>
      </text>
    </comment>
    <comment ref="AI118" authorId="0" shapeId="0" xr:uid="{9482663C-DADB-4363-A075-FC744C69B5ED}">
      <text>
        <r>
          <rPr>
            <sz val="11"/>
            <rFont val="Calibri"/>
            <family val="2"/>
            <charset val="238"/>
          </rPr>
          <t>SZV_F:Egyeb_SajatUtem2</t>
        </r>
      </text>
    </comment>
    <comment ref="AJ118" authorId="0" shapeId="0" xr:uid="{BDB116CD-3EC8-467D-9190-2D205C7D5C08}">
      <text>
        <r>
          <rPr>
            <sz val="11"/>
            <rFont val="Calibri"/>
            <family val="2"/>
            <charset val="238"/>
          </rPr>
          <t>SZV_F:DijUtem2</t>
        </r>
      </text>
    </comment>
    <comment ref="AK118" authorId="0" shapeId="0" xr:uid="{5C7BE774-EBE1-4A7F-837A-AF32AE76D281}">
      <text>
        <r>
          <rPr>
            <sz val="11"/>
            <rFont val="Calibri"/>
            <family val="2"/>
            <charset val="238"/>
          </rPr>
          <t>SZV_F:EM_Melleklet1_Utem2</t>
        </r>
      </text>
    </comment>
    <comment ref="AL118" authorId="0" shapeId="0" xr:uid="{AE26A7ED-546D-4FE9-AC24-C50B8BA2D37C}">
      <text>
        <r>
          <rPr>
            <sz val="11"/>
            <rFont val="Calibri"/>
            <family val="2"/>
            <charset val="238"/>
          </rPr>
          <t>SZV_F:EgyebAllamiUtem2</t>
        </r>
      </text>
    </comment>
    <comment ref="AM118" authorId="0" shapeId="0" xr:uid="{FBD1DCF8-5EE9-4D73-A69B-29045A2BB28D}">
      <text>
        <r>
          <rPr>
            <sz val="11"/>
            <rFont val="Calibri"/>
            <family val="2"/>
            <charset val="238"/>
          </rPr>
          <t>SZV_F:OnkormanyzatiUtem2</t>
        </r>
      </text>
    </comment>
    <comment ref="AN118" authorId="0" shapeId="0" xr:uid="{F4992FE2-E8EC-42DE-AA59-32B39192FB8A}">
      <text>
        <r>
          <rPr>
            <sz val="11"/>
            <rFont val="Calibri"/>
            <family val="2"/>
            <charset val="238"/>
          </rPr>
          <t>SZV_F:EUUtem2</t>
        </r>
      </text>
    </comment>
    <comment ref="AO118" authorId="0" shapeId="0" xr:uid="{9B0BB2B9-EFF0-4A1E-94C6-D88055180D3B}">
      <text>
        <r>
          <rPr>
            <sz val="11"/>
            <rFont val="Calibri"/>
            <family val="2"/>
            <charset val="238"/>
          </rPr>
          <t>SZV_F:EgyebUtem2</t>
        </r>
      </text>
    </comment>
    <comment ref="AP118" authorId="0" shapeId="0" xr:uid="{93E904DA-CFE4-40A4-BB1D-4FC0E4F49128}">
      <text>
        <r>
          <rPr>
            <sz val="11"/>
            <rFont val="Calibri"/>
            <family val="2"/>
            <charset val="238"/>
          </rPr>
          <t>SZV_F:HitelKotvenyUtem2</t>
        </r>
      </text>
    </comment>
    <comment ref="AQ118" authorId="0" shapeId="0" xr:uid="{CBFBDED1-A336-4FFB-AF01-97092929E034}">
      <text>
        <r>
          <rPr>
            <sz val="11"/>
            <rFont val="Calibri"/>
            <family val="2"/>
            <charset val="238"/>
          </rPr>
          <t>SZV_F:OsszesenUtem2</t>
        </r>
      </text>
    </comment>
    <comment ref="AR118" authorId="0" shapeId="0" xr:uid="{912AEA2B-6DA5-4D5B-B346-2A0C796DED04}">
      <text>
        <r>
          <rPr>
            <sz val="11"/>
            <rFont val="Calibri"/>
            <family val="2"/>
            <charset val="238"/>
          </rPr>
          <t>SZV_F:ForrashianyUtem2</t>
        </r>
      </text>
    </comment>
    <comment ref="AU118" authorId="0" shapeId="0" xr:uid="{14F4A779-316D-4589-B137-B170DCDC2D49}">
      <text>
        <r>
          <rPr>
            <sz val="11"/>
            <rFont val="Calibri"/>
            <family val="2"/>
            <charset val="238"/>
          </rPr>
          <t>SZV_F:Indokolas</t>
        </r>
      </text>
    </comment>
    <comment ref="AV118" authorId="0" shapeId="0" xr:uid="{FA86785C-3946-45BB-8C49-A6025DA30E22}">
      <text>
        <r>
          <rPr>
            <sz val="11"/>
            <rFont val="Calibri"/>
            <family val="2"/>
            <charset val="238"/>
          </rPr>
          <t>SZV_F:Megjegyzes</t>
        </r>
      </text>
    </comment>
    <comment ref="AW118" authorId="0" shapeId="0" xr:uid="{16AC1375-AAC3-4410-8E9F-E12F5DFE64CC}">
      <text>
        <r>
          <rPr>
            <sz val="11"/>
            <rFont val="Calibri"/>
            <family val="2"/>
            <charset val="238"/>
          </rPr>
          <t>SZV_F:FeladatSorszam</t>
        </r>
      </text>
    </comment>
    <comment ref="AY118" authorId="0" shapeId="0" xr:uid="{A28A5E41-7E8D-44A4-9120-8F4D95F4E090}">
      <text>
        <r>
          <rPr>
            <sz val="11"/>
            <rFont val="Calibri"/>
            <family val="2"/>
            <charset val="238"/>
          </rPr>
          <t>SZV_F:ISA</t>
        </r>
      </text>
    </comment>
    <comment ref="B119" authorId="0" shapeId="0" xr:uid="{97957D5D-09B8-4476-A6AD-78E542E55BEA}">
      <text>
        <r>
          <rPr>
            <sz val="11"/>
            <rFont val="Calibri"/>
            <family val="2"/>
            <charset val="238"/>
          </rPr>
          <t>SZV_F:FontossagiSorrent</t>
        </r>
      </text>
    </comment>
    <comment ref="C119" authorId="0" shapeId="0" xr:uid="{CCF695FF-7058-4007-9A18-33C5F1E5073F}">
      <text>
        <r>
          <rPr>
            <sz val="11"/>
            <rFont val="Calibri"/>
            <family val="2"/>
            <charset val="238"/>
          </rPr>
          <t>SZV_F:FeladatKategoria</t>
        </r>
      </text>
    </comment>
    <comment ref="D119" authorId="0" shapeId="0" xr:uid="{7F1CCDF7-1F4C-4744-96A0-6B8AA2FBC39D}">
      <text>
        <r>
          <rPr>
            <sz val="11"/>
            <rFont val="Calibri"/>
            <family val="2"/>
            <charset val="238"/>
          </rPr>
          <t>SZV_F:FeladatMegnevezes</t>
        </r>
      </text>
    </comment>
    <comment ref="E119" authorId="0" shapeId="0" xr:uid="{1F251FB9-74F9-491B-A948-DE10B67F072A}">
      <text>
        <r>
          <rPr>
            <sz val="11"/>
            <rFont val="Calibri"/>
            <family val="2"/>
            <charset val="238"/>
          </rPr>
          <t>SZV_F:ElviEngedelySzam</t>
        </r>
      </text>
    </comment>
    <comment ref="F119" authorId="0" shapeId="0" xr:uid="{9352E6DC-7E92-4B48-BB9D-1C7E98EC0904}">
      <text>
        <r>
          <rPr>
            <sz val="11"/>
            <rFont val="Calibri"/>
            <family val="2"/>
            <charset val="238"/>
          </rPr>
          <t>SZV_F:VKR_Kod</t>
        </r>
      </text>
    </comment>
    <comment ref="G119" authorId="0" shapeId="0" xr:uid="{C523F9CD-37D6-4D72-8419-4A590AED83F5}">
      <text>
        <r>
          <rPr>
            <sz val="11"/>
            <rFont val="Calibri"/>
            <family val="2"/>
            <charset val="238"/>
          </rPr>
          <t>SZV_F:VKR_Nev</t>
        </r>
      </text>
    </comment>
    <comment ref="H119" authorId="0" shapeId="0" xr:uid="{CA75BCB2-24D6-485D-9D4E-7441CE0508BD}">
      <text>
        <r>
          <rPr>
            <sz val="11"/>
            <rFont val="Calibri"/>
            <family val="2"/>
            <charset val="238"/>
          </rPr>
          <t>SZV_F:FeladatAzonosito</t>
        </r>
      </text>
    </comment>
    <comment ref="I119" authorId="0" shapeId="0" xr:uid="{2EE6A10D-4D33-4949-AB76-A0C41C59C036}">
      <text>
        <r>
          <rPr>
            <sz val="11"/>
            <rFont val="Calibri"/>
            <family val="2"/>
            <charset val="238"/>
          </rPr>
          <t>SZV_F:EllatasiTerulet</t>
        </r>
      </text>
    </comment>
    <comment ref="J119" authorId="0" shapeId="0" xr:uid="{72473551-C41E-4F10-97D4-CC6A5626D5BC}">
      <text>
        <r>
          <rPr>
            <sz val="11"/>
            <rFont val="Calibri"/>
            <family val="2"/>
            <charset val="238"/>
          </rPr>
          <t>SZV_F:EllatasertFelelos</t>
        </r>
      </text>
    </comment>
    <comment ref="K119" authorId="0" shapeId="0" xr:uid="{727AF0DA-AC61-491E-B22B-9699FD0BFE2D}">
      <text>
        <r>
          <rPr>
            <sz val="11"/>
            <rFont val="Calibri"/>
            <family val="2"/>
            <charset val="238"/>
          </rPr>
          <t>SZV_F:TervezettNettoKoltseg</t>
        </r>
      </text>
    </comment>
    <comment ref="L119" authorId="0" shapeId="0" xr:uid="{2292E0D5-FA6A-4970-AC41-69DDFDE81982}">
      <text>
        <r>
          <rPr>
            <sz val="11"/>
            <rFont val="Calibri"/>
            <family val="2"/>
            <charset val="238"/>
          </rPr>
          <t>SZV_F:IdotartamKezdes</t>
        </r>
      </text>
    </comment>
    <comment ref="M119" authorId="0" shapeId="0" xr:uid="{3A2D42DA-AF4C-4AF9-BBA5-632D5FC2911F}">
      <text>
        <r>
          <rPr>
            <sz val="11"/>
            <rFont val="Calibri"/>
            <family val="2"/>
            <charset val="238"/>
          </rPr>
          <t>SZV_F:IdotartamBefejezes</t>
        </r>
      </text>
    </comment>
    <comment ref="N119" authorId="0" shapeId="0" xr:uid="{3E31A956-5D5C-47E2-B02C-39A7642803FC}">
      <text>
        <r>
          <rPr>
            <sz val="11"/>
            <rFont val="Calibri"/>
            <family val="2"/>
            <charset val="238"/>
          </rPr>
          <t>SZV_F:NettoKoltsegUtem1</t>
        </r>
      </text>
    </comment>
    <comment ref="O119" authorId="0" shapeId="0" xr:uid="{DC66343D-115C-476B-864C-4A6476248285}">
      <text>
        <r>
          <rPr>
            <sz val="11"/>
            <rFont val="Calibri"/>
            <family val="2"/>
            <charset val="238"/>
          </rPr>
          <t>SZV_F:NettoKoltsegUtem2</t>
        </r>
      </text>
    </comment>
    <comment ref="P119" authorId="0" shapeId="0" xr:uid="{485DC7FD-6E59-4144-AB30-A4BAD142FA27}">
      <text>
        <r>
          <rPr>
            <sz val="11"/>
            <rFont val="Calibri"/>
            <family val="2"/>
            <charset val="238"/>
          </rPr>
          <t>SZV_F:EM_Melleklet2_KTG</t>
        </r>
      </text>
    </comment>
    <comment ref="R119" authorId="0" shapeId="0" xr:uid="{EC345C62-C31A-470B-8BBD-DA2F992EEBF5}">
      <text>
        <r>
          <rPr>
            <sz val="11"/>
            <rFont val="Calibri"/>
            <family val="2"/>
            <charset val="238"/>
          </rPr>
          <t>SZV_F:HDUtem1</t>
        </r>
      </text>
    </comment>
    <comment ref="S119" authorId="0" shapeId="0" xr:uid="{12F8AF62-929F-4851-A60F-12FEEDF4A8C5}">
      <text>
        <r>
          <rPr>
            <sz val="11"/>
            <rFont val="Calibri"/>
            <family val="2"/>
            <charset val="238"/>
          </rPr>
          <t>SZV_F:ECSUtem1</t>
        </r>
      </text>
    </comment>
    <comment ref="T119" authorId="0" shapeId="0" xr:uid="{ACBB9FAF-9996-4A60-AEE8-7F4802A61B5E}">
      <text>
        <r>
          <rPr>
            <sz val="11"/>
            <rFont val="Calibri"/>
            <family val="2"/>
            <charset val="238"/>
          </rPr>
          <t>SZV_F:KFHUtem1</t>
        </r>
      </text>
    </comment>
    <comment ref="U119" authorId="0" shapeId="0" xr:uid="{52B6C212-D3DF-422E-9C21-671DED686E04}">
      <text>
        <r>
          <rPr>
            <sz val="11"/>
            <rFont val="Calibri"/>
            <family val="2"/>
            <charset val="238"/>
          </rPr>
          <t>SZV_F:Egyeb_SajatUtem1</t>
        </r>
      </text>
    </comment>
    <comment ref="V119" authorId="0" shapeId="0" xr:uid="{E28EDA79-12A9-4B56-A31B-5586DFBE2BC9}">
      <text>
        <r>
          <rPr>
            <sz val="11"/>
            <rFont val="Calibri"/>
            <family val="2"/>
            <charset val="238"/>
          </rPr>
          <t>SZV_F:DijUtem1</t>
        </r>
      </text>
    </comment>
    <comment ref="W119" authorId="0" shapeId="0" xr:uid="{9A2A5A1C-D0D0-40F9-BC51-2A441649E27B}">
      <text>
        <r>
          <rPr>
            <sz val="11"/>
            <rFont val="Calibri"/>
            <family val="2"/>
            <charset val="238"/>
          </rPr>
          <t>SZV_F:EM_Melleklet1_Utem1</t>
        </r>
      </text>
    </comment>
    <comment ref="X119" authorId="0" shapeId="0" xr:uid="{0DBD7D5A-3568-4579-9BD9-845ED89B154A}">
      <text>
        <r>
          <rPr>
            <sz val="11"/>
            <rFont val="Calibri"/>
            <family val="2"/>
            <charset val="238"/>
          </rPr>
          <t>SZV_F:EgyebAllamiUtem1</t>
        </r>
      </text>
    </comment>
    <comment ref="Y119" authorId="0" shapeId="0" xr:uid="{F708A306-5602-4CD9-AD62-0378F3439170}">
      <text>
        <r>
          <rPr>
            <sz val="11"/>
            <rFont val="Calibri"/>
            <family val="2"/>
            <charset val="238"/>
          </rPr>
          <t>SZV_F:OnkormanyzatiUtem1</t>
        </r>
      </text>
    </comment>
    <comment ref="Z119" authorId="0" shapeId="0" xr:uid="{52113345-81F7-4973-988D-DD571A09FB41}">
      <text>
        <r>
          <rPr>
            <sz val="11"/>
            <rFont val="Calibri"/>
            <family val="2"/>
            <charset val="238"/>
          </rPr>
          <t>SZV_F:EUUtem1</t>
        </r>
      </text>
    </comment>
    <comment ref="AA119" authorId="0" shapeId="0" xr:uid="{CD1AF6FF-DB25-419D-B7BB-64BAB36AE3BF}">
      <text>
        <r>
          <rPr>
            <sz val="11"/>
            <rFont val="Calibri"/>
            <family val="2"/>
            <charset val="238"/>
          </rPr>
          <t>SZV_F:EgyebUtem1</t>
        </r>
      </text>
    </comment>
    <comment ref="AB119" authorId="0" shapeId="0" xr:uid="{C3CB2079-D627-4B7D-8776-4D26AF15FE5A}">
      <text>
        <r>
          <rPr>
            <sz val="11"/>
            <rFont val="Calibri"/>
            <family val="2"/>
            <charset val="238"/>
          </rPr>
          <t>SZV_F:HitelKotvenyUtem1</t>
        </r>
      </text>
    </comment>
    <comment ref="AC119" authorId="0" shapeId="0" xr:uid="{FE31731D-8E9B-4BDD-9097-49F77628383A}">
      <text>
        <r>
          <rPr>
            <sz val="11"/>
            <rFont val="Calibri"/>
            <family val="2"/>
            <charset val="238"/>
          </rPr>
          <t>SZV_F:OsszesenUtem1</t>
        </r>
      </text>
    </comment>
    <comment ref="AF119" authorId="0" shapeId="0" xr:uid="{2849D337-5107-4417-9C33-34A10A9FFB8F}">
      <text>
        <r>
          <rPr>
            <sz val="11"/>
            <rFont val="Calibri"/>
            <family val="2"/>
            <charset val="238"/>
          </rPr>
          <t>SZV_F:HDUtem2</t>
        </r>
      </text>
    </comment>
    <comment ref="AG119" authorId="0" shapeId="0" xr:uid="{25270681-DBB0-43D1-80B8-019EDDE26809}">
      <text>
        <r>
          <rPr>
            <sz val="11"/>
            <rFont val="Calibri"/>
            <family val="2"/>
            <charset val="238"/>
          </rPr>
          <t>SZV_F:ECSUtem2</t>
        </r>
      </text>
    </comment>
    <comment ref="AH119" authorId="0" shapeId="0" xr:uid="{D28AD17F-4ACB-48E6-88E2-9BA9C358AE92}">
      <text>
        <r>
          <rPr>
            <sz val="11"/>
            <rFont val="Calibri"/>
            <family val="2"/>
            <charset val="238"/>
          </rPr>
          <t>SZV_F:KFHUtem2</t>
        </r>
      </text>
    </comment>
    <comment ref="AI119" authorId="0" shapeId="0" xr:uid="{2A885B7C-D59E-4D20-96DC-EF3B3FC84C19}">
      <text>
        <r>
          <rPr>
            <sz val="11"/>
            <rFont val="Calibri"/>
            <family val="2"/>
            <charset val="238"/>
          </rPr>
          <t>SZV_F:Egyeb_SajatUtem2</t>
        </r>
      </text>
    </comment>
    <comment ref="AJ119" authorId="0" shapeId="0" xr:uid="{335BCD83-4807-4DB3-9ABF-D81F6C5CD5F5}">
      <text>
        <r>
          <rPr>
            <sz val="11"/>
            <rFont val="Calibri"/>
            <family val="2"/>
            <charset val="238"/>
          </rPr>
          <t>SZV_F:DijUtem2</t>
        </r>
      </text>
    </comment>
    <comment ref="AK119" authorId="0" shapeId="0" xr:uid="{A4D35544-AB7F-42FB-BD3C-C0F700EF76A6}">
      <text>
        <r>
          <rPr>
            <sz val="11"/>
            <rFont val="Calibri"/>
            <family val="2"/>
            <charset val="238"/>
          </rPr>
          <t>SZV_F:EM_Melleklet1_Utem2</t>
        </r>
      </text>
    </comment>
    <comment ref="AL119" authorId="0" shapeId="0" xr:uid="{5708BAAC-51F1-428B-8B1F-A2D0F2B65F2B}">
      <text>
        <r>
          <rPr>
            <sz val="11"/>
            <rFont val="Calibri"/>
            <family val="2"/>
            <charset val="238"/>
          </rPr>
          <t>SZV_F:EgyebAllamiUtem2</t>
        </r>
      </text>
    </comment>
    <comment ref="AM119" authorId="0" shapeId="0" xr:uid="{A95F8D04-47B7-4096-AE52-C25E8BB515A8}">
      <text>
        <r>
          <rPr>
            <sz val="11"/>
            <rFont val="Calibri"/>
            <family val="2"/>
            <charset val="238"/>
          </rPr>
          <t>SZV_F:OnkormanyzatiUtem2</t>
        </r>
      </text>
    </comment>
    <comment ref="AN119" authorId="0" shapeId="0" xr:uid="{8E03BA39-66C9-4198-9291-C21638A93BC1}">
      <text>
        <r>
          <rPr>
            <sz val="11"/>
            <rFont val="Calibri"/>
            <family val="2"/>
            <charset val="238"/>
          </rPr>
          <t>SZV_F:EUUtem2</t>
        </r>
      </text>
    </comment>
    <comment ref="AO119" authorId="0" shapeId="0" xr:uid="{54250321-047F-45B2-9134-8402D777A422}">
      <text>
        <r>
          <rPr>
            <sz val="11"/>
            <rFont val="Calibri"/>
            <family val="2"/>
            <charset val="238"/>
          </rPr>
          <t>SZV_F:EgyebUtem2</t>
        </r>
      </text>
    </comment>
    <comment ref="AP119" authorId="0" shapeId="0" xr:uid="{5FE46F31-CDA2-4BD3-843C-D2390614C710}">
      <text>
        <r>
          <rPr>
            <sz val="11"/>
            <rFont val="Calibri"/>
            <family val="2"/>
            <charset val="238"/>
          </rPr>
          <t>SZV_F:HitelKotvenyUtem2</t>
        </r>
      </text>
    </comment>
    <comment ref="AQ119" authorId="0" shapeId="0" xr:uid="{6054C510-2868-420D-8A78-D8C3238F8EE2}">
      <text>
        <r>
          <rPr>
            <sz val="11"/>
            <rFont val="Calibri"/>
            <family val="2"/>
            <charset val="238"/>
          </rPr>
          <t>SZV_F:OsszesenUtem2</t>
        </r>
      </text>
    </comment>
    <comment ref="AR119" authorId="0" shapeId="0" xr:uid="{CABB9B93-02EB-43DB-A4BB-49EF1688093B}">
      <text>
        <r>
          <rPr>
            <sz val="11"/>
            <rFont val="Calibri"/>
            <family val="2"/>
            <charset val="238"/>
          </rPr>
          <t>SZV_F:ForrashianyUtem2</t>
        </r>
      </text>
    </comment>
    <comment ref="AU119" authorId="0" shapeId="0" xr:uid="{4EA2C111-46FB-464A-8B80-4ACE2802327A}">
      <text>
        <r>
          <rPr>
            <sz val="11"/>
            <rFont val="Calibri"/>
            <family val="2"/>
            <charset val="238"/>
          </rPr>
          <t>SZV_F:Indokolas</t>
        </r>
      </text>
    </comment>
    <comment ref="AV119" authorId="0" shapeId="0" xr:uid="{376757CE-E4D9-4E55-8797-24D5B47D7022}">
      <text>
        <r>
          <rPr>
            <sz val="11"/>
            <rFont val="Calibri"/>
            <family val="2"/>
            <charset val="238"/>
          </rPr>
          <t>SZV_F:Megjegyzes</t>
        </r>
      </text>
    </comment>
    <comment ref="AW119" authorId="0" shapeId="0" xr:uid="{02428B92-FE85-4CFB-BECD-A8E4F5F149B6}">
      <text>
        <r>
          <rPr>
            <sz val="11"/>
            <rFont val="Calibri"/>
            <family val="2"/>
            <charset val="238"/>
          </rPr>
          <t>SZV_F:FeladatSorszam</t>
        </r>
      </text>
    </comment>
    <comment ref="AY119" authorId="0" shapeId="0" xr:uid="{0047C0D3-C5E8-4A57-9C8B-214B30C584B7}">
      <text>
        <r>
          <rPr>
            <sz val="11"/>
            <rFont val="Calibri"/>
            <family val="2"/>
            <charset val="238"/>
          </rPr>
          <t>SZV_F:ISA</t>
        </r>
      </text>
    </comment>
    <comment ref="B120" authorId="0" shapeId="0" xr:uid="{D11232E7-F071-44B2-95D8-129DB0BA572B}">
      <text>
        <r>
          <rPr>
            <sz val="11"/>
            <rFont val="Calibri"/>
            <family val="2"/>
            <charset val="238"/>
          </rPr>
          <t>SZV_F:FontossagiSorrent</t>
        </r>
      </text>
    </comment>
    <comment ref="C120" authorId="0" shapeId="0" xr:uid="{145AA865-4D20-4212-A12A-1C12DF7BAECD}">
      <text>
        <r>
          <rPr>
            <sz val="11"/>
            <rFont val="Calibri"/>
            <family val="2"/>
            <charset val="238"/>
          </rPr>
          <t>SZV_F:FeladatKategoria</t>
        </r>
      </text>
    </comment>
    <comment ref="D120" authorId="0" shapeId="0" xr:uid="{9342EF41-D1AE-406C-8D4E-5647CD3370E0}">
      <text>
        <r>
          <rPr>
            <sz val="11"/>
            <rFont val="Calibri"/>
            <family val="2"/>
            <charset val="238"/>
          </rPr>
          <t>SZV_F:FeladatMegnevezes</t>
        </r>
      </text>
    </comment>
    <comment ref="E120" authorId="0" shapeId="0" xr:uid="{4D19DDE6-E7D7-43CF-8707-74EC89B62B1C}">
      <text>
        <r>
          <rPr>
            <sz val="11"/>
            <rFont val="Calibri"/>
            <family val="2"/>
            <charset val="238"/>
          </rPr>
          <t>SZV_F:ElviEngedelySzam</t>
        </r>
      </text>
    </comment>
    <comment ref="F120" authorId="0" shapeId="0" xr:uid="{385B3AD7-E256-40E8-9DE5-67BD6F97C226}">
      <text>
        <r>
          <rPr>
            <sz val="11"/>
            <rFont val="Calibri"/>
            <family val="2"/>
            <charset val="238"/>
          </rPr>
          <t>SZV_F:VKR_Kod</t>
        </r>
      </text>
    </comment>
    <comment ref="G120" authorId="0" shapeId="0" xr:uid="{BAF0DDB8-DCB9-45EE-B3FA-49290AF7C895}">
      <text>
        <r>
          <rPr>
            <sz val="11"/>
            <rFont val="Calibri"/>
            <family val="2"/>
            <charset val="238"/>
          </rPr>
          <t>SZV_F:VKR_Nev</t>
        </r>
      </text>
    </comment>
    <comment ref="H120" authorId="0" shapeId="0" xr:uid="{98B8B7AA-CC4A-4821-8626-7BA9ED902D2C}">
      <text>
        <r>
          <rPr>
            <sz val="11"/>
            <rFont val="Calibri"/>
            <family val="2"/>
            <charset val="238"/>
          </rPr>
          <t>SZV_F:FeladatAzonosito</t>
        </r>
      </text>
    </comment>
    <comment ref="I120" authorId="0" shapeId="0" xr:uid="{BB68CD42-2B60-48DA-9698-0C62909A8F7A}">
      <text>
        <r>
          <rPr>
            <sz val="11"/>
            <rFont val="Calibri"/>
            <family val="2"/>
            <charset val="238"/>
          </rPr>
          <t>SZV_F:EllatasiTerulet</t>
        </r>
      </text>
    </comment>
    <comment ref="J120" authorId="0" shapeId="0" xr:uid="{1E415117-24D0-4B38-B90E-C7DC971AB1B5}">
      <text>
        <r>
          <rPr>
            <sz val="11"/>
            <rFont val="Calibri"/>
            <family val="2"/>
            <charset val="238"/>
          </rPr>
          <t>SZV_F:EllatasertFelelos</t>
        </r>
      </text>
    </comment>
    <comment ref="K120" authorId="0" shapeId="0" xr:uid="{C44F706C-203E-48A9-A4D4-F55531A07B1C}">
      <text>
        <r>
          <rPr>
            <sz val="11"/>
            <rFont val="Calibri"/>
            <family val="2"/>
            <charset val="238"/>
          </rPr>
          <t>SZV_F:TervezettNettoKoltseg</t>
        </r>
      </text>
    </comment>
    <comment ref="L120" authorId="0" shapeId="0" xr:uid="{FE8171FC-8DD6-4706-B6B7-EA902E3CEA30}">
      <text>
        <r>
          <rPr>
            <sz val="11"/>
            <rFont val="Calibri"/>
            <family val="2"/>
            <charset val="238"/>
          </rPr>
          <t>SZV_F:IdotartamKezdes</t>
        </r>
      </text>
    </comment>
    <comment ref="M120" authorId="0" shapeId="0" xr:uid="{2494F820-A544-4FF1-A9F2-4F61384A64AE}">
      <text>
        <r>
          <rPr>
            <sz val="11"/>
            <rFont val="Calibri"/>
            <family val="2"/>
            <charset val="238"/>
          </rPr>
          <t>SZV_F:IdotartamBefejezes</t>
        </r>
      </text>
    </comment>
    <comment ref="N120" authorId="0" shapeId="0" xr:uid="{ED772568-F70F-4442-BAD1-133682EAC080}">
      <text>
        <r>
          <rPr>
            <sz val="11"/>
            <rFont val="Calibri"/>
            <family val="2"/>
            <charset val="238"/>
          </rPr>
          <t>SZV_F:NettoKoltsegUtem1</t>
        </r>
      </text>
    </comment>
    <comment ref="O120" authorId="0" shapeId="0" xr:uid="{0F6C23F9-416D-4C53-9661-C7A4BFEC0503}">
      <text>
        <r>
          <rPr>
            <sz val="11"/>
            <rFont val="Calibri"/>
            <family val="2"/>
            <charset val="238"/>
          </rPr>
          <t>SZV_F:NettoKoltsegUtem2</t>
        </r>
      </text>
    </comment>
    <comment ref="P120" authorId="0" shapeId="0" xr:uid="{0A46DF91-60DC-440F-8291-B279A303909A}">
      <text>
        <r>
          <rPr>
            <sz val="11"/>
            <rFont val="Calibri"/>
            <family val="2"/>
            <charset val="238"/>
          </rPr>
          <t>SZV_F:EM_Melleklet2_KTG</t>
        </r>
      </text>
    </comment>
    <comment ref="R120" authorId="0" shapeId="0" xr:uid="{0A89D434-C3AD-4AF4-A812-5EBC289190C0}">
      <text>
        <r>
          <rPr>
            <sz val="11"/>
            <rFont val="Calibri"/>
            <family val="2"/>
            <charset val="238"/>
          </rPr>
          <t>SZV_F:HDUtem1</t>
        </r>
      </text>
    </comment>
    <comment ref="S120" authorId="0" shapeId="0" xr:uid="{A514ADD0-8C41-4AC7-BB29-0A7DCD8B55D6}">
      <text>
        <r>
          <rPr>
            <sz val="11"/>
            <rFont val="Calibri"/>
            <family val="2"/>
            <charset val="238"/>
          </rPr>
          <t>SZV_F:ECSUtem1</t>
        </r>
      </text>
    </comment>
    <comment ref="T120" authorId="0" shapeId="0" xr:uid="{0E44DD18-5266-47E4-902A-1D9610D0B69A}">
      <text>
        <r>
          <rPr>
            <sz val="11"/>
            <rFont val="Calibri"/>
            <family val="2"/>
            <charset val="238"/>
          </rPr>
          <t>SZV_F:KFHUtem1</t>
        </r>
      </text>
    </comment>
    <comment ref="U120" authorId="0" shapeId="0" xr:uid="{D2640593-A6DD-4EF5-A3A6-9040E4B45F93}">
      <text>
        <r>
          <rPr>
            <sz val="11"/>
            <rFont val="Calibri"/>
            <family val="2"/>
            <charset val="238"/>
          </rPr>
          <t>SZV_F:Egyeb_SajatUtem1</t>
        </r>
      </text>
    </comment>
    <comment ref="V120" authorId="0" shapeId="0" xr:uid="{42F4CA2A-C636-4412-BF34-A6EA8A144242}">
      <text>
        <r>
          <rPr>
            <sz val="11"/>
            <rFont val="Calibri"/>
            <family val="2"/>
            <charset val="238"/>
          </rPr>
          <t>SZV_F:DijUtem1</t>
        </r>
      </text>
    </comment>
    <comment ref="W120" authorId="0" shapeId="0" xr:uid="{AD98BF87-C9E6-49F6-8D22-1575665A3437}">
      <text>
        <r>
          <rPr>
            <sz val="11"/>
            <rFont val="Calibri"/>
            <family val="2"/>
            <charset val="238"/>
          </rPr>
          <t>SZV_F:EM_Melleklet1_Utem1</t>
        </r>
      </text>
    </comment>
    <comment ref="X120" authorId="0" shapeId="0" xr:uid="{89B98153-3595-42D0-AE4A-311C5C1D8184}">
      <text>
        <r>
          <rPr>
            <sz val="11"/>
            <rFont val="Calibri"/>
            <family val="2"/>
            <charset val="238"/>
          </rPr>
          <t>SZV_F:EgyebAllamiUtem1</t>
        </r>
      </text>
    </comment>
    <comment ref="Y120" authorId="0" shapeId="0" xr:uid="{D619A7D8-85AB-4544-85D0-57959322CDE4}">
      <text>
        <r>
          <rPr>
            <sz val="11"/>
            <rFont val="Calibri"/>
            <family val="2"/>
            <charset val="238"/>
          </rPr>
          <t>SZV_F:OnkormanyzatiUtem1</t>
        </r>
      </text>
    </comment>
    <comment ref="Z120" authorId="0" shapeId="0" xr:uid="{C7140E68-9FA8-4FB8-9E74-386442163FDF}">
      <text>
        <r>
          <rPr>
            <sz val="11"/>
            <rFont val="Calibri"/>
            <family val="2"/>
            <charset val="238"/>
          </rPr>
          <t>SZV_F:EUUtem1</t>
        </r>
      </text>
    </comment>
    <comment ref="AA120" authorId="0" shapeId="0" xr:uid="{9541D696-5401-4FE3-8C53-E5E50725CB90}">
      <text>
        <r>
          <rPr>
            <sz val="11"/>
            <rFont val="Calibri"/>
            <family val="2"/>
            <charset val="238"/>
          </rPr>
          <t>SZV_F:EgyebUtem1</t>
        </r>
      </text>
    </comment>
    <comment ref="AB120" authorId="0" shapeId="0" xr:uid="{414710B3-93BE-4548-B44A-CD2EDA0786C1}">
      <text>
        <r>
          <rPr>
            <sz val="11"/>
            <rFont val="Calibri"/>
            <family val="2"/>
            <charset val="238"/>
          </rPr>
          <t>SZV_F:HitelKotvenyUtem1</t>
        </r>
      </text>
    </comment>
    <comment ref="AC120" authorId="0" shapeId="0" xr:uid="{2F54FDC0-0878-45C2-89DD-5402EA47D623}">
      <text>
        <r>
          <rPr>
            <sz val="11"/>
            <rFont val="Calibri"/>
            <family val="2"/>
            <charset val="238"/>
          </rPr>
          <t>SZV_F:OsszesenUtem1</t>
        </r>
      </text>
    </comment>
    <comment ref="AF120" authorId="0" shapeId="0" xr:uid="{3E683A20-B574-49AC-A5E7-B7C1CC4BFB11}">
      <text>
        <r>
          <rPr>
            <sz val="11"/>
            <rFont val="Calibri"/>
            <family val="2"/>
            <charset val="238"/>
          </rPr>
          <t>SZV_F:HDUtem2</t>
        </r>
      </text>
    </comment>
    <comment ref="AG120" authorId="0" shapeId="0" xr:uid="{0316D1F0-F12C-4D9E-824C-582304C9DD59}">
      <text>
        <r>
          <rPr>
            <sz val="11"/>
            <rFont val="Calibri"/>
            <family val="2"/>
            <charset val="238"/>
          </rPr>
          <t>SZV_F:ECSUtem2</t>
        </r>
      </text>
    </comment>
    <comment ref="AH120" authorId="0" shapeId="0" xr:uid="{1906D337-4FF1-45E8-B2B0-113FE7645046}">
      <text>
        <r>
          <rPr>
            <sz val="11"/>
            <rFont val="Calibri"/>
            <family val="2"/>
            <charset val="238"/>
          </rPr>
          <t>SZV_F:KFHUtem2</t>
        </r>
      </text>
    </comment>
    <comment ref="AI120" authorId="0" shapeId="0" xr:uid="{D08989A7-7C42-41CF-AAD7-0978FF5B635F}">
      <text>
        <r>
          <rPr>
            <sz val="11"/>
            <rFont val="Calibri"/>
            <family val="2"/>
            <charset val="238"/>
          </rPr>
          <t>SZV_F:Egyeb_SajatUtem2</t>
        </r>
      </text>
    </comment>
    <comment ref="AJ120" authorId="0" shapeId="0" xr:uid="{BC107DA9-CA53-4D85-9FBF-C6F7B5948822}">
      <text>
        <r>
          <rPr>
            <sz val="11"/>
            <rFont val="Calibri"/>
            <family val="2"/>
            <charset val="238"/>
          </rPr>
          <t>SZV_F:DijUtem2</t>
        </r>
      </text>
    </comment>
    <comment ref="AK120" authorId="0" shapeId="0" xr:uid="{0153F369-7BAD-45AF-A023-F9DC036F87D0}">
      <text>
        <r>
          <rPr>
            <sz val="11"/>
            <rFont val="Calibri"/>
            <family val="2"/>
            <charset val="238"/>
          </rPr>
          <t>SZV_F:EM_Melleklet1_Utem2</t>
        </r>
      </text>
    </comment>
    <comment ref="AL120" authorId="0" shapeId="0" xr:uid="{89F5190D-235D-4717-A714-F6392271BBFE}">
      <text>
        <r>
          <rPr>
            <sz val="11"/>
            <rFont val="Calibri"/>
            <family val="2"/>
            <charset val="238"/>
          </rPr>
          <t>SZV_F:EgyebAllamiUtem2</t>
        </r>
      </text>
    </comment>
    <comment ref="AM120" authorId="0" shapeId="0" xr:uid="{D1CEC5BA-BFD6-4F62-A29C-57ADED5612A9}">
      <text>
        <r>
          <rPr>
            <sz val="11"/>
            <rFont val="Calibri"/>
            <family val="2"/>
            <charset val="238"/>
          </rPr>
          <t>SZV_F:OnkormanyzatiUtem2</t>
        </r>
      </text>
    </comment>
    <comment ref="AN120" authorId="0" shapeId="0" xr:uid="{F74074C0-1238-4E9E-A49D-699D3BD1A08B}">
      <text>
        <r>
          <rPr>
            <sz val="11"/>
            <rFont val="Calibri"/>
            <family val="2"/>
            <charset val="238"/>
          </rPr>
          <t>SZV_F:EUUtem2</t>
        </r>
      </text>
    </comment>
    <comment ref="AO120" authorId="0" shapeId="0" xr:uid="{453CA40E-A586-4568-B44E-AB3C4D209AA1}">
      <text>
        <r>
          <rPr>
            <sz val="11"/>
            <rFont val="Calibri"/>
            <family val="2"/>
            <charset val="238"/>
          </rPr>
          <t>SZV_F:EgyebUtem2</t>
        </r>
      </text>
    </comment>
    <comment ref="AP120" authorId="0" shapeId="0" xr:uid="{0A5813EE-30DD-4305-8887-5340C0E78A12}">
      <text>
        <r>
          <rPr>
            <sz val="11"/>
            <rFont val="Calibri"/>
            <family val="2"/>
            <charset val="238"/>
          </rPr>
          <t>SZV_F:HitelKotvenyUtem2</t>
        </r>
      </text>
    </comment>
    <comment ref="AQ120" authorId="0" shapeId="0" xr:uid="{19BAAFCC-F4EF-40BE-BBA0-89B8D83DF8F7}">
      <text>
        <r>
          <rPr>
            <sz val="11"/>
            <rFont val="Calibri"/>
            <family val="2"/>
            <charset val="238"/>
          </rPr>
          <t>SZV_F:OsszesenUtem2</t>
        </r>
      </text>
    </comment>
    <comment ref="AR120" authorId="0" shapeId="0" xr:uid="{521DB98B-A555-4879-8FF2-A6BB78A1FACB}">
      <text>
        <r>
          <rPr>
            <sz val="11"/>
            <rFont val="Calibri"/>
            <family val="2"/>
            <charset val="238"/>
          </rPr>
          <t>SZV_F:ForrashianyUtem2</t>
        </r>
      </text>
    </comment>
    <comment ref="AU120" authorId="0" shapeId="0" xr:uid="{7C539991-B929-4F14-87E4-D66EF8064492}">
      <text>
        <r>
          <rPr>
            <sz val="11"/>
            <rFont val="Calibri"/>
            <family val="2"/>
            <charset val="238"/>
          </rPr>
          <t>SZV_F:Indokolas</t>
        </r>
      </text>
    </comment>
    <comment ref="AV120" authorId="0" shapeId="0" xr:uid="{80FD2B42-08F6-4134-8281-1F2AD0DE8AC4}">
      <text>
        <r>
          <rPr>
            <sz val="11"/>
            <rFont val="Calibri"/>
            <family val="2"/>
            <charset val="238"/>
          </rPr>
          <t>SZV_F:Megjegyzes</t>
        </r>
      </text>
    </comment>
    <comment ref="AW120" authorId="0" shapeId="0" xr:uid="{9ABB8360-8E46-43B4-88AD-8F78DAE32741}">
      <text>
        <r>
          <rPr>
            <sz val="11"/>
            <rFont val="Calibri"/>
            <family val="2"/>
            <charset val="238"/>
          </rPr>
          <t>SZV_F:FeladatSorszam</t>
        </r>
      </text>
    </comment>
    <comment ref="AY120" authorId="0" shapeId="0" xr:uid="{7F9A6C76-2B02-4D91-917A-D1357A03893D}">
      <text>
        <r>
          <rPr>
            <sz val="11"/>
            <rFont val="Calibri"/>
            <family val="2"/>
            <charset val="238"/>
          </rPr>
          <t>SZV_F:ISA</t>
        </r>
      </text>
    </comment>
    <comment ref="B121" authorId="0" shapeId="0" xr:uid="{D7C9BC6F-DEB7-46F1-A0FE-E0B35C8BD4DC}">
      <text>
        <r>
          <rPr>
            <sz val="11"/>
            <rFont val="Calibri"/>
            <family val="2"/>
            <charset val="238"/>
          </rPr>
          <t>SZV_F:FontossagiSorrent</t>
        </r>
      </text>
    </comment>
    <comment ref="C121" authorId="0" shapeId="0" xr:uid="{79D870A7-46D2-4052-8104-30F57CBB3688}">
      <text>
        <r>
          <rPr>
            <sz val="11"/>
            <rFont val="Calibri"/>
            <family val="2"/>
            <charset val="238"/>
          </rPr>
          <t>SZV_F:FeladatKategoria</t>
        </r>
      </text>
    </comment>
    <comment ref="D121" authorId="0" shapeId="0" xr:uid="{A87F9175-12A7-46DD-8501-D7ED944AF37B}">
      <text>
        <r>
          <rPr>
            <sz val="11"/>
            <rFont val="Calibri"/>
            <family val="2"/>
            <charset val="238"/>
          </rPr>
          <t>SZV_F:FeladatMegnevezes</t>
        </r>
      </text>
    </comment>
    <comment ref="E121" authorId="0" shapeId="0" xr:uid="{C58D5F21-A569-4E6C-8B71-7FCDF33BAAB1}">
      <text>
        <r>
          <rPr>
            <sz val="11"/>
            <rFont val="Calibri"/>
            <family val="2"/>
            <charset val="238"/>
          </rPr>
          <t>SZV_F:ElviEngedelySzam</t>
        </r>
      </text>
    </comment>
    <comment ref="F121" authorId="0" shapeId="0" xr:uid="{8FAC5A14-58E8-4C8D-AEF5-ECB3AD4C3743}">
      <text>
        <r>
          <rPr>
            <sz val="11"/>
            <rFont val="Calibri"/>
            <family val="2"/>
            <charset val="238"/>
          </rPr>
          <t>SZV_F:VKR_Kod</t>
        </r>
      </text>
    </comment>
    <comment ref="G121" authorId="0" shapeId="0" xr:uid="{AE22BD24-1F89-4451-8DF5-9436FD363158}">
      <text>
        <r>
          <rPr>
            <sz val="11"/>
            <rFont val="Calibri"/>
            <family val="2"/>
            <charset val="238"/>
          </rPr>
          <t>SZV_F:VKR_Nev</t>
        </r>
      </text>
    </comment>
    <comment ref="H121" authorId="0" shapeId="0" xr:uid="{626FA7FE-9DC6-455F-B909-11636F261969}">
      <text>
        <r>
          <rPr>
            <sz val="11"/>
            <rFont val="Calibri"/>
            <family val="2"/>
            <charset val="238"/>
          </rPr>
          <t>SZV_F:FeladatAzonosito</t>
        </r>
      </text>
    </comment>
    <comment ref="I121" authorId="0" shapeId="0" xr:uid="{71A5C575-D370-4369-9F8D-4EEA4391367B}">
      <text>
        <r>
          <rPr>
            <sz val="11"/>
            <rFont val="Calibri"/>
            <family val="2"/>
            <charset val="238"/>
          </rPr>
          <t>SZV_F:EllatasiTerulet</t>
        </r>
      </text>
    </comment>
    <comment ref="J121" authorId="0" shapeId="0" xr:uid="{F7D77CA8-A9EE-4EB9-AB56-C8975EFECB6F}">
      <text>
        <r>
          <rPr>
            <sz val="11"/>
            <rFont val="Calibri"/>
            <family val="2"/>
            <charset val="238"/>
          </rPr>
          <t>SZV_F:EllatasertFelelos</t>
        </r>
      </text>
    </comment>
    <comment ref="K121" authorId="0" shapeId="0" xr:uid="{AF0C0523-6D29-442F-B0A8-E884CFB9C3F9}">
      <text>
        <r>
          <rPr>
            <sz val="11"/>
            <rFont val="Calibri"/>
            <family val="2"/>
            <charset val="238"/>
          </rPr>
          <t>SZV_F:TervezettNettoKoltseg</t>
        </r>
      </text>
    </comment>
    <comment ref="L121" authorId="0" shapeId="0" xr:uid="{196DFF90-4784-4177-AC45-A8E3F28F07BB}">
      <text>
        <r>
          <rPr>
            <sz val="11"/>
            <rFont val="Calibri"/>
            <family val="2"/>
            <charset val="238"/>
          </rPr>
          <t>SZV_F:IdotartamKezdes</t>
        </r>
      </text>
    </comment>
    <comment ref="M121" authorId="0" shapeId="0" xr:uid="{821945F8-2125-4FE3-929E-E950B6104520}">
      <text>
        <r>
          <rPr>
            <sz val="11"/>
            <rFont val="Calibri"/>
            <family val="2"/>
            <charset val="238"/>
          </rPr>
          <t>SZV_F:IdotartamBefejezes</t>
        </r>
      </text>
    </comment>
    <comment ref="N121" authorId="0" shapeId="0" xr:uid="{1CE52895-96DF-40A0-B552-456701277338}">
      <text>
        <r>
          <rPr>
            <sz val="11"/>
            <rFont val="Calibri"/>
            <family val="2"/>
            <charset val="238"/>
          </rPr>
          <t>SZV_F:NettoKoltsegUtem1</t>
        </r>
      </text>
    </comment>
    <comment ref="O121" authorId="0" shapeId="0" xr:uid="{53BFEEC5-D721-4B16-A7E7-11C71745AC09}">
      <text>
        <r>
          <rPr>
            <sz val="11"/>
            <rFont val="Calibri"/>
            <family val="2"/>
            <charset val="238"/>
          </rPr>
          <t>SZV_F:NettoKoltsegUtem2</t>
        </r>
      </text>
    </comment>
    <comment ref="P121" authorId="0" shapeId="0" xr:uid="{8E9DB15C-334B-4A8A-9FD9-2E967553FC2D}">
      <text>
        <r>
          <rPr>
            <sz val="11"/>
            <rFont val="Calibri"/>
            <family val="2"/>
            <charset val="238"/>
          </rPr>
          <t>SZV_F:EM_Melleklet2_KTG</t>
        </r>
      </text>
    </comment>
    <comment ref="R121" authorId="0" shapeId="0" xr:uid="{EDE7D665-07B6-4C5C-B467-A0E67AFC04C0}">
      <text>
        <r>
          <rPr>
            <sz val="11"/>
            <rFont val="Calibri"/>
            <family val="2"/>
            <charset val="238"/>
          </rPr>
          <t>SZV_F:HDUtem1</t>
        </r>
      </text>
    </comment>
    <comment ref="S121" authorId="0" shapeId="0" xr:uid="{F086EA6A-F6FC-47A3-95B8-871F386EA052}">
      <text>
        <r>
          <rPr>
            <sz val="11"/>
            <rFont val="Calibri"/>
            <family val="2"/>
            <charset val="238"/>
          </rPr>
          <t>SZV_F:ECSUtem1</t>
        </r>
      </text>
    </comment>
    <comment ref="T121" authorId="0" shapeId="0" xr:uid="{789B94D9-ED5A-4366-BE14-B73BECA3BE06}">
      <text>
        <r>
          <rPr>
            <sz val="11"/>
            <rFont val="Calibri"/>
            <family val="2"/>
            <charset val="238"/>
          </rPr>
          <t>SZV_F:KFHUtem1</t>
        </r>
      </text>
    </comment>
    <comment ref="U121" authorId="0" shapeId="0" xr:uid="{3FE3EFF7-BC0F-4329-9F25-0ECE06EF0A20}">
      <text>
        <r>
          <rPr>
            <sz val="11"/>
            <rFont val="Calibri"/>
            <family val="2"/>
            <charset val="238"/>
          </rPr>
          <t>SZV_F:Egyeb_SajatUtem1</t>
        </r>
      </text>
    </comment>
    <comment ref="V121" authorId="0" shapeId="0" xr:uid="{F5E79043-9F62-4187-A09D-789A4F3916F6}">
      <text>
        <r>
          <rPr>
            <sz val="11"/>
            <rFont val="Calibri"/>
            <family val="2"/>
            <charset val="238"/>
          </rPr>
          <t>SZV_F:DijUtem1</t>
        </r>
      </text>
    </comment>
    <comment ref="W121" authorId="0" shapeId="0" xr:uid="{FCB2DE15-AE9E-46DB-A5E7-13136B8706F9}">
      <text>
        <r>
          <rPr>
            <sz val="11"/>
            <rFont val="Calibri"/>
            <family val="2"/>
            <charset val="238"/>
          </rPr>
          <t>SZV_F:EM_Melleklet1_Utem1</t>
        </r>
      </text>
    </comment>
    <comment ref="X121" authorId="0" shapeId="0" xr:uid="{8BB54FA7-7156-4A6E-AA5A-F91078FE022B}">
      <text>
        <r>
          <rPr>
            <sz val="11"/>
            <rFont val="Calibri"/>
            <family val="2"/>
            <charset val="238"/>
          </rPr>
          <t>SZV_F:EgyebAllamiUtem1</t>
        </r>
      </text>
    </comment>
    <comment ref="Y121" authorId="0" shapeId="0" xr:uid="{D8C26863-C23A-43C0-9466-1645AA31C6BF}">
      <text>
        <r>
          <rPr>
            <sz val="11"/>
            <rFont val="Calibri"/>
            <family val="2"/>
            <charset val="238"/>
          </rPr>
          <t>SZV_F:OnkormanyzatiUtem1</t>
        </r>
      </text>
    </comment>
    <comment ref="Z121" authorId="0" shapeId="0" xr:uid="{1040DF97-54B7-4CBF-9199-3358BB93B3CE}">
      <text>
        <r>
          <rPr>
            <sz val="11"/>
            <rFont val="Calibri"/>
            <family val="2"/>
            <charset val="238"/>
          </rPr>
          <t>SZV_F:EUUtem1</t>
        </r>
      </text>
    </comment>
    <comment ref="AA121" authorId="0" shapeId="0" xr:uid="{DC9361EF-C08C-42C8-B3C9-D0D7B2F7691F}">
      <text>
        <r>
          <rPr>
            <sz val="11"/>
            <rFont val="Calibri"/>
            <family val="2"/>
            <charset val="238"/>
          </rPr>
          <t>SZV_F:EgyebUtem1</t>
        </r>
      </text>
    </comment>
    <comment ref="AB121" authorId="0" shapeId="0" xr:uid="{B0C7F59D-30CD-42AF-BCFA-08B5743FC281}">
      <text>
        <r>
          <rPr>
            <sz val="11"/>
            <rFont val="Calibri"/>
            <family val="2"/>
            <charset val="238"/>
          </rPr>
          <t>SZV_F:HitelKotvenyUtem1</t>
        </r>
      </text>
    </comment>
    <comment ref="AC121" authorId="0" shapeId="0" xr:uid="{76910E26-BBCA-4AB6-BA5A-05C5DE50842A}">
      <text>
        <r>
          <rPr>
            <sz val="11"/>
            <rFont val="Calibri"/>
            <family val="2"/>
            <charset val="238"/>
          </rPr>
          <t>SZV_F:OsszesenUtem1</t>
        </r>
      </text>
    </comment>
    <comment ref="AF121" authorId="0" shapeId="0" xr:uid="{2C892DD9-8B31-4792-A0BC-4B43BDCD518E}">
      <text>
        <r>
          <rPr>
            <sz val="11"/>
            <rFont val="Calibri"/>
            <family val="2"/>
            <charset val="238"/>
          </rPr>
          <t>SZV_F:HDUtem2</t>
        </r>
      </text>
    </comment>
    <comment ref="AG121" authorId="0" shapeId="0" xr:uid="{48636A1C-7B2A-4FDE-9C39-28AFB2A67AC3}">
      <text>
        <r>
          <rPr>
            <sz val="11"/>
            <rFont val="Calibri"/>
            <family val="2"/>
            <charset val="238"/>
          </rPr>
          <t>SZV_F:ECSUtem2</t>
        </r>
      </text>
    </comment>
    <comment ref="AH121" authorId="0" shapeId="0" xr:uid="{189095EB-8AEB-452D-BC0B-6F7E1FFDAF64}">
      <text>
        <r>
          <rPr>
            <sz val="11"/>
            <rFont val="Calibri"/>
            <family val="2"/>
            <charset val="238"/>
          </rPr>
          <t>SZV_F:KFHUtem2</t>
        </r>
      </text>
    </comment>
    <comment ref="AI121" authorId="0" shapeId="0" xr:uid="{800BFFD3-99A6-4BAF-8FD6-5F02459F8765}">
      <text>
        <r>
          <rPr>
            <sz val="11"/>
            <rFont val="Calibri"/>
            <family val="2"/>
            <charset val="238"/>
          </rPr>
          <t>SZV_F:Egyeb_SajatUtem2</t>
        </r>
      </text>
    </comment>
    <comment ref="AJ121" authorId="0" shapeId="0" xr:uid="{FC8C330C-D0BA-4E76-A8A1-A45D7499CB09}">
      <text>
        <r>
          <rPr>
            <sz val="11"/>
            <rFont val="Calibri"/>
            <family val="2"/>
            <charset val="238"/>
          </rPr>
          <t>SZV_F:DijUtem2</t>
        </r>
      </text>
    </comment>
    <comment ref="AK121" authorId="0" shapeId="0" xr:uid="{CCF277CF-14F7-47A9-BCA6-4CB98F590DFB}">
      <text>
        <r>
          <rPr>
            <sz val="11"/>
            <rFont val="Calibri"/>
            <family val="2"/>
            <charset val="238"/>
          </rPr>
          <t>SZV_F:EM_Melleklet1_Utem2</t>
        </r>
      </text>
    </comment>
    <comment ref="AL121" authorId="0" shapeId="0" xr:uid="{72827E1D-53F1-4B80-9719-D9AB9F025139}">
      <text>
        <r>
          <rPr>
            <sz val="11"/>
            <rFont val="Calibri"/>
            <family val="2"/>
            <charset val="238"/>
          </rPr>
          <t>SZV_F:EgyebAllamiUtem2</t>
        </r>
      </text>
    </comment>
    <comment ref="AM121" authorId="0" shapeId="0" xr:uid="{07DC4804-9AAB-493A-86BD-631543E115FC}">
      <text>
        <r>
          <rPr>
            <sz val="11"/>
            <rFont val="Calibri"/>
            <family val="2"/>
            <charset val="238"/>
          </rPr>
          <t>SZV_F:OnkormanyzatiUtem2</t>
        </r>
      </text>
    </comment>
    <comment ref="AN121" authorId="0" shapeId="0" xr:uid="{C2351AB9-02DB-4620-AE58-6B3F8266895B}">
      <text>
        <r>
          <rPr>
            <sz val="11"/>
            <rFont val="Calibri"/>
            <family val="2"/>
            <charset val="238"/>
          </rPr>
          <t>SZV_F:EUUtem2</t>
        </r>
      </text>
    </comment>
    <comment ref="AO121" authorId="0" shapeId="0" xr:uid="{45B46689-EB93-43F1-9F09-BEAF62A81FA4}">
      <text>
        <r>
          <rPr>
            <sz val="11"/>
            <rFont val="Calibri"/>
            <family val="2"/>
            <charset val="238"/>
          </rPr>
          <t>SZV_F:EgyebUtem2</t>
        </r>
      </text>
    </comment>
    <comment ref="AP121" authorId="0" shapeId="0" xr:uid="{97B458BD-6515-40F9-AE94-B449607E0B5A}">
      <text>
        <r>
          <rPr>
            <sz val="11"/>
            <rFont val="Calibri"/>
            <family val="2"/>
            <charset val="238"/>
          </rPr>
          <t>SZV_F:HitelKotvenyUtem2</t>
        </r>
      </text>
    </comment>
    <comment ref="AQ121" authorId="0" shapeId="0" xr:uid="{10247350-E0FC-4A49-B4F3-9406FAB5BEDD}">
      <text>
        <r>
          <rPr>
            <sz val="11"/>
            <rFont val="Calibri"/>
            <family val="2"/>
            <charset val="238"/>
          </rPr>
          <t>SZV_F:OsszesenUtem2</t>
        </r>
      </text>
    </comment>
    <comment ref="AR121" authorId="0" shapeId="0" xr:uid="{72A52913-79AE-45E5-A60C-330E83C09465}">
      <text>
        <r>
          <rPr>
            <sz val="11"/>
            <rFont val="Calibri"/>
            <family val="2"/>
            <charset val="238"/>
          </rPr>
          <t>SZV_F:ForrashianyUtem2</t>
        </r>
      </text>
    </comment>
    <comment ref="AU121" authorId="0" shapeId="0" xr:uid="{CCCFAE54-68AA-47BE-B84E-AFCE4A31C13A}">
      <text>
        <r>
          <rPr>
            <sz val="11"/>
            <rFont val="Calibri"/>
            <family val="2"/>
            <charset val="238"/>
          </rPr>
          <t>SZV_F:Indokolas</t>
        </r>
      </text>
    </comment>
    <comment ref="AV121" authorId="0" shapeId="0" xr:uid="{45A12EB5-434A-4910-8D48-1BD75F0163CF}">
      <text>
        <r>
          <rPr>
            <sz val="11"/>
            <rFont val="Calibri"/>
            <family val="2"/>
            <charset val="238"/>
          </rPr>
          <t>SZV_F:Megjegyzes</t>
        </r>
      </text>
    </comment>
    <comment ref="AW121" authorId="0" shapeId="0" xr:uid="{C5DD54A2-43F5-431D-9407-320E344EB614}">
      <text>
        <r>
          <rPr>
            <sz val="11"/>
            <rFont val="Calibri"/>
            <family val="2"/>
            <charset val="238"/>
          </rPr>
          <t>SZV_F:FeladatSorszam</t>
        </r>
      </text>
    </comment>
    <comment ref="AY121" authorId="0" shapeId="0" xr:uid="{713CF0B5-1762-4420-8E1F-1D7594483D27}">
      <text>
        <r>
          <rPr>
            <sz val="11"/>
            <rFont val="Calibri"/>
            <family val="2"/>
            <charset val="238"/>
          </rPr>
          <t>SZV_F:ISA</t>
        </r>
      </text>
    </comment>
    <comment ref="B122" authorId="0" shapeId="0" xr:uid="{F9C6B00E-B962-4B4B-8B47-7E7A8160DA23}">
      <text>
        <r>
          <rPr>
            <sz val="11"/>
            <rFont val="Calibri"/>
            <family val="2"/>
            <charset val="238"/>
          </rPr>
          <t>SZV_F:FontossagiSorrent</t>
        </r>
      </text>
    </comment>
    <comment ref="C122" authorId="0" shapeId="0" xr:uid="{B4A06644-0FFD-4A1A-AB67-3F5B6B9716E5}">
      <text>
        <r>
          <rPr>
            <sz val="11"/>
            <rFont val="Calibri"/>
            <family val="2"/>
            <charset val="238"/>
          </rPr>
          <t>SZV_F:FeladatKategoria</t>
        </r>
      </text>
    </comment>
    <comment ref="D122" authorId="0" shapeId="0" xr:uid="{2AF18DBF-80B9-4C40-95C5-FD64883A6958}">
      <text>
        <r>
          <rPr>
            <sz val="11"/>
            <rFont val="Calibri"/>
            <family val="2"/>
            <charset val="238"/>
          </rPr>
          <t>SZV_F:FeladatMegnevezes</t>
        </r>
      </text>
    </comment>
    <comment ref="E122" authorId="0" shapeId="0" xr:uid="{A6364B2D-E444-420B-8709-702454A6577A}">
      <text>
        <r>
          <rPr>
            <sz val="11"/>
            <rFont val="Calibri"/>
            <family val="2"/>
            <charset val="238"/>
          </rPr>
          <t>SZV_F:ElviEngedelySzam</t>
        </r>
      </text>
    </comment>
    <comment ref="F122" authorId="0" shapeId="0" xr:uid="{3388B3D9-B93F-47DD-A577-24721C2DADCC}">
      <text>
        <r>
          <rPr>
            <sz val="11"/>
            <rFont val="Calibri"/>
            <family val="2"/>
            <charset val="238"/>
          </rPr>
          <t>SZV_F:VKR_Kod</t>
        </r>
      </text>
    </comment>
    <comment ref="G122" authorId="0" shapeId="0" xr:uid="{C9CEB479-BCD9-49F7-94E0-86BCF93D0B9A}">
      <text>
        <r>
          <rPr>
            <sz val="11"/>
            <rFont val="Calibri"/>
            <family val="2"/>
            <charset val="238"/>
          </rPr>
          <t>SZV_F:VKR_Nev</t>
        </r>
      </text>
    </comment>
    <comment ref="H122" authorId="0" shapeId="0" xr:uid="{04CEC7F5-0B04-485E-B99C-AD7AABAFD9A7}">
      <text>
        <r>
          <rPr>
            <sz val="11"/>
            <rFont val="Calibri"/>
            <family val="2"/>
            <charset val="238"/>
          </rPr>
          <t>SZV_F:FeladatAzonosito</t>
        </r>
      </text>
    </comment>
    <comment ref="I122" authorId="0" shapeId="0" xr:uid="{54043DB2-744D-4D32-8154-432047754897}">
      <text>
        <r>
          <rPr>
            <sz val="11"/>
            <rFont val="Calibri"/>
            <family val="2"/>
            <charset val="238"/>
          </rPr>
          <t>SZV_F:EllatasiTerulet</t>
        </r>
      </text>
    </comment>
    <comment ref="J122" authorId="0" shapeId="0" xr:uid="{E14A4D47-977A-4694-8131-1C5067DFCDC7}">
      <text>
        <r>
          <rPr>
            <sz val="11"/>
            <rFont val="Calibri"/>
            <family val="2"/>
            <charset val="238"/>
          </rPr>
          <t>SZV_F:EllatasertFelelos</t>
        </r>
      </text>
    </comment>
    <comment ref="K122" authorId="0" shapeId="0" xr:uid="{5B8FD3F9-6F6A-472D-9F6A-6F62608CBEDB}">
      <text>
        <r>
          <rPr>
            <sz val="11"/>
            <rFont val="Calibri"/>
            <family val="2"/>
            <charset val="238"/>
          </rPr>
          <t>SZV_F:TervezettNettoKoltseg</t>
        </r>
      </text>
    </comment>
    <comment ref="L122" authorId="0" shapeId="0" xr:uid="{24A260A4-837C-4969-AD70-BD80B395971A}">
      <text>
        <r>
          <rPr>
            <sz val="11"/>
            <rFont val="Calibri"/>
            <family val="2"/>
            <charset val="238"/>
          </rPr>
          <t>SZV_F:IdotartamKezdes</t>
        </r>
      </text>
    </comment>
    <comment ref="M122" authorId="0" shapeId="0" xr:uid="{9A75C0D3-CDFB-4BA2-BC05-06EEED06231E}">
      <text>
        <r>
          <rPr>
            <sz val="11"/>
            <rFont val="Calibri"/>
            <family val="2"/>
            <charset val="238"/>
          </rPr>
          <t>SZV_F:IdotartamBefejezes</t>
        </r>
      </text>
    </comment>
    <comment ref="N122" authorId="0" shapeId="0" xr:uid="{8BAA734B-0732-41E2-9FCD-EF3B38140504}">
      <text>
        <r>
          <rPr>
            <sz val="11"/>
            <rFont val="Calibri"/>
            <family val="2"/>
            <charset val="238"/>
          </rPr>
          <t>SZV_F:NettoKoltsegUtem1</t>
        </r>
      </text>
    </comment>
    <comment ref="O122" authorId="0" shapeId="0" xr:uid="{5ABA53CA-1586-4278-A8CC-4505C6870821}">
      <text>
        <r>
          <rPr>
            <sz val="11"/>
            <rFont val="Calibri"/>
            <family val="2"/>
            <charset val="238"/>
          </rPr>
          <t>SZV_F:NettoKoltsegUtem2</t>
        </r>
      </text>
    </comment>
    <comment ref="P122" authorId="0" shapeId="0" xr:uid="{661113F2-F9B8-4F83-83A5-A762F0CF1C60}">
      <text>
        <r>
          <rPr>
            <sz val="11"/>
            <rFont val="Calibri"/>
            <family val="2"/>
            <charset val="238"/>
          </rPr>
          <t>SZV_F:EM_Melleklet2_KTG</t>
        </r>
      </text>
    </comment>
    <comment ref="R122" authorId="0" shapeId="0" xr:uid="{44414F63-74D3-46B4-B5E7-350EFD4F0AD4}">
      <text>
        <r>
          <rPr>
            <sz val="11"/>
            <rFont val="Calibri"/>
            <family val="2"/>
            <charset val="238"/>
          </rPr>
          <t>SZV_F:HDUtem1</t>
        </r>
      </text>
    </comment>
    <comment ref="S122" authorId="0" shapeId="0" xr:uid="{8848A357-442A-47DC-BBB4-407C88542D17}">
      <text>
        <r>
          <rPr>
            <sz val="11"/>
            <rFont val="Calibri"/>
            <family val="2"/>
            <charset val="238"/>
          </rPr>
          <t>SZV_F:ECSUtem1</t>
        </r>
      </text>
    </comment>
    <comment ref="T122" authorId="0" shapeId="0" xr:uid="{0FD235E7-9955-49D9-8EB5-50AD66034BF5}">
      <text>
        <r>
          <rPr>
            <sz val="11"/>
            <rFont val="Calibri"/>
            <family val="2"/>
            <charset val="238"/>
          </rPr>
          <t>SZV_F:KFHUtem1</t>
        </r>
      </text>
    </comment>
    <comment ref="U122" authorId="0" shapeId="0" xr:uid="{97B1C960-AFEA-42D6-B85F-18D9447D16C9}">
      <text>
        <r>
          <rPr>
            <sz val="11"/>
            <rFont val="Calibri"/>
            <family val="2"/>
            <charset val="238"/>
          </rPr>
          <t>SZV_F:Egyeb_SajatUtem1</t>
        </r>
      </text>
    </comment>
    <comment ref="V122" authorId="0" shapeId="0" xr:uid="{DE9870E9-172B-472F-BACD-E7816D103CC6}">
      <text>
        <r>
          <rPr>
            <sz val="11"/>
            <rFont val="Calibri"/>
            <family val="2"/>
            <charset val="238"/>
          </rPr>
          <t>SZV_F:DijUtem1</t>
        </r>
      </text>
    </comment>
    <comment ref="W122" authorId="0" shapeId="0" xr:uid="{F03916D5-F1B1-41F6-8D9A-34109A22B700}">
      <text>
        <r>
          <rPr>
            <sz val="11"/>
            <rFont val="Calibri"/>
            <family val="2"/>
            <charset val="238"/>
          </rPr>
          <t>SZV_F:EM_Melleklet1_Utem1</t>
        </r>
      </text>
    </comment>
    <comment ref="X122" authorId="0" shapeId="0" xr:uid="{5BB7F11A-7BF1-4EB2-951A-17E8751E5D0A}">
      <text>
        <r>
          <rPr>
            <sz val="11"/>
            <rFont val="Calibri"/>
            <family val="2"/>
            <charset val="238"/>
          </rPr>
          <t>SZV_F:EgyebAllamiUtem1</t>
        </r>
      </text>
    </comment>
    <comment ref="Y122" authorId="0" shapeId="0" xr:uid="{59B932FF-BFF8-430C-B7AC-90EA693D1BFB}">
      <text>
        <r>
          <rPr>
            <sz val="11"/>
            <rFont val="Calibri"/>
            <family val="2"/>
            <charset val="238"/>
          </rPr>
          <t>SZV_F:OnkormanyzatiUtem1</t>
        </r>
      </text>
    </comment>
    <comment ref="Z122" authorId="0" shapeId="0" xr:uid="{4F3D1D37-E90A-4FF4-90F3-9710EA8BC969}">
      <text>
        <r>
          <rPr>
            <sz val="11"/>
            <rFont val="Calibri"/>
            <family val="2"/>
            <charset val="238"/>
          </rPr>
          <t>SZV_F:EUUtem1</t>
        </r>
      </text>
    </comment>
    <comment ref="AA122" authorId="0" shapeId="0" xr:uid="{E204FF1A-EF31-40F9-83A3-E16825631011}">
      <text>
        <r>
          <rPr>
            <sz val="11"/>
            <rFont val="Calibri"/>
            <family val="2"/>
            <charset val="238"/>
          </rPr>
          <t>SZV_F:EgyebUtem1</t>
        </r>
      </text>
    </comment>
    <comment ref="AB122" authorId="0" shapeId="0" xr:uid="{C3AC606E-50EC-4268-BF7E-0E7E600B2168}">
      <text>
        <r>
          <rPr>
            <sz val="11"/>
            <rFont val="Calibri"/>
            <family val="2"/>
            <charset val="238"/>
          </rPr>
          <t>SZV_F:HitelKotvenyUtem1</t>
        </r>
      </text>
    </comment>
    <comment ref="AC122" authorId="0" shapeId="0" xr:uid="{AD284D18-CE85-4107-92D2-177B84C6DE67}">
      <text>
        <r>
          <rPr>
            <sz val="11"/>
            <rFont val="Calibri"/>
            <family val="2"/>
            <charset val="238"/>
          </rPr>
          <t>SZV_F:OsszesenUtem1</t>
        </r>
      </text>
    </comment>
    <comment ref="AF122" authorId="0" shapeId="0" xr:uid="{149ABDCD-AF24-41CE-9D72-AE1A83BDC9D7}">
      <text>
        <r>
          <rPr>
            <sz val="11"/>
            <rFont val="Calibri"/>
            <family val="2"/>
            <charset val="238"/>
          </rPr>
          <t>SZV_F:HDUtem2</t>
        </r>
      </text>
    </comment>
    <comment ref="AG122" authorId="0" shapeId="0" xr:uid="{AC267084-3361-4966-B4A3-9D5509423CF2}">
      <text>
        <r>
          <rPr>
            <sz val="11"/>
            <rFont val="Calibri"/>
            <family val="2"/>
            <charset val="238"/>
          </rPr>
          <t>SZV_F:ECSUtem2</t>
        </r>
      </text>
    </comment>
    <comment ref="AH122" authorId="0" shapeId="0" xr:uid="{364E2E5A-D106-4D10-94FC-7DDDADEA8103}">
      <text>
        <r>
          <rPr>
            <sz val="11"/>
            <rFont val="Calibri"/>
            <family val="2"/>
            <charset val="238"/>
          </rPr>
          <t>SZV_F:KFHUtem2</t>
        </r>
      </text>
    </comment>
    <comment ref="AI122" authorId="0" shapeId="0" xr:uid="{801A463B-1497-4965-B138-D9D849A7EED9}">
      <text>
        <r>
          <rPr>
            <sz val="11"/>
            <rFont val="Calibri"/>
            <family val="2"/>
            <charset val="238"/>
          </rPr>
          <t>SZV_F:Egyeb_SajatUtem2</t>
        </r>
      </text>
    </comment>
    <comment ref="AJ122" authorId="0" shapeId="0" xr:uid="{D8DE410C-3C4C-420B-AA88-BB81EF32EC77}">
      <text>
        <r>
          <rPr>
            <sz val="11"/>
            <rFont val="Calibri"/>
            <family val="2"/>
            <charset val="238"/>
          </rPr>
          <t>SZV_F:DijUtem2</t>
        </r>
      </text>
    </comment>
    <comment ref="AK122" authorId="0" shapeId="0" xr:uid="{D56CE61A-7CD5-4AB2-8343-84A46554B5E7}">
      <text>
        <r>
          <rPr>
            <sz val="11"/>
            <rFont val="Calibri"/>
            <family val="2"/>
            <charset val="238"/>
          </rPr>
          <t>SZV_F:EM_Melleklet1_Utem2</t>
        </r>
      </text>
    </comment>
    <comment ref="AL122" authorId="0" shapeId="0" xr:uid="{670F2C0C-EC77-4082-8391-59013E09794D}">
      <text>
        <r>
          <rPr>
            <sz val="11"/>
            <rFont val="Calibri"/>
            <family val="2"/>
            <charset val="238"/>
          </rPr>
          <t>SZV_F:EgyebAllamiUtem2</t>
        </r>
      </text>
    </comment>
    <comment ref="AM122" authorId="0" shapeId="0" xr:uid="{932FCA8B-BF23-4054-899C-9623E31A2043}">
      <text>
        <r>
          <rPr>
            <sz val="11"/>
            <rFont val="Calibri"/>
            <family val="2"/>
            <charset val="238"/>
          </rPr>
          <t>SZV_F:OnkormanyzatiUtem2</t>
        </r>
      </text>
    </comment>
    <comment ref="AN122" authorId="0" shapeId="0" xr:uid="{A61F7116-3A6C-4656-A6C1-C89D81F6E475}">
      <text>
        <r>
          <rPr>
            <sz val="11"/>
            <rFont val="Calibri"/>
            <family val="2"/>
            <charset val="238"/>
          </rPr>
          <t>SZV_F:EUUtem2</t>
        </r>
      </text>
    </comment>
    <comment ref="AO122" authorId="0" shapeId="0" xr:uid="{C2A384CB-F3F1-4129-8035-BA99692D1582}">
      <text>
        <r>
          <rPr>
            <sz val="11"/>
            <rFont val="Calibri"/>
            <family val="2"/>
            <charset val="238"/>
          </rPr>
          <t>SZV_F:EgyebUtem2</t>
        </r>
      </text>
    </comment>
    <comment ref="AP122" authorId="0" shapeId="0" xr:uid="{68431304-743A-4C9D-A963-B972BAAD4342}">
      <text>
        <r>
          <rPr>
            <sz val="11"/>
            <rFont val="Calibri"/>
            <family val="2"/>
            <charset val="238"/>
          </rPr>
          <t>SZV_F:HitelKotvenyUtem2</t>
        </r>
      </text>
    </comment>
    <comment ref="AQ122" authorId="0" shapeId="0" xr:uid="{519C24A0-DC21-4130-8CF4-D714169EC626}">
      <text>
        <r>
          <rPr>
            <sz val="11"/>
            <rFont val="Calibri"/>
            <family val="2"/>
            <charset val="238"/>
          </rPr>
          <t>SZV_F:OsszesenUtem2</t>
        </r>
      </text>
    </comment>
    <comment ref="AR122" authorId="0" shapeId="0" xr:uid="{2A891308-FDC3-45B2-BACA-EA1FD1247188}">
      <text>
        <r>
          <rPr>
            <sz val="11"/>
            <rFont val="Calibri"/>
            <family val="2"/>
            <charset val="238"/>
          </rPr>
          <t>SZV_F:ForrashianyUtem2</t>
        </r>
      </text>
    </comment>
    <comment ref="AU122" authorId="0" shapeId="0" xr:uid="{BFEA4C16-66F5-4D09-B9F9-13C388036342}">
      <text>
        <r>
          <rPr>
            <sz val="11"/>
            <rFont val="Calibri"/>
            <family val="2"/>
            <charset val="238"/>
          </rPr>
          <t>SZV_F:Indokolas</t>
        </r>
      </text>
    </comment>
    <comment ref="AV122" authorId="0" shapeId="0" xr:uid="{C639A8D5-B9FC-4135-94E4-501198889A9E}">
      <text>
        <r>
          <rPr>
            <sz val="11"/>
            <rFont val="Calibri"/>
            <family val="2"/>
            <charset val="238"/>
          </rPr>
          <t>SZV_F:Megjegyzes</t>
        </r>
      </text>
    </comment>
    <comment ref="AW122" authorId="0" shapeId="0" xr:uid="{DFE7C8F3-D416-44F8-8750-7133B45D430B}">
      <text>
        <r>
          <rPr>
            <sz val="11"/>
            <rFont val="Calibri"/>
            <family val="2"/>
            <charset val="238"/>
          </rPr>
          <t>SZV_F:FeladatSorszam</t>
        </r>
      </text>
    </comment>
    <comment ref="AY122" authorId="0" shapeId="0" xr:uid="{9D88E032-D7B2-46B6-8193-4DBA75993F4B}">
      <text>
        <r>
          <rPr>
            <sz val="11"/>
            <rFont val="Calibri"/>
            <family val="2"/>
            <charset val="238"/>
          </rPr>
          <t>SZV_F:ISA</t>
        </r>
      </text>
    </comment>
    <comment ref="B123" authorId="0" shapeId="0" xr:uid="{620F497F-1201-4AE0-A565-BC0D9130EE23}">
      <text>
        <r>
          <rPr>
            <sz val="11"/>
            <rFont val="Calibri"/>
            <family val="2"/>
            <charset val="238"/>
          </rPr>
          <t>SZV_F:FontossagiSorrent</t>
        </r>
      </text>
    </comment>
    <comment ref="C123" authorId="0" shapeId="0" xr:uid="{3ED0DD58-9AD5-40C4-BC63-6AADB09EFD14}">
      <text>
        <r>
          <rPr>
            <sz val="11"/>
            <rFont val="Calibri"/>
            <family val="2"/>
            <charset val="238"/>
          </rPr>
          <t>SZV_F:FeladatKategoria</t>
        </r>
      </text>
    </comment>
    <comment ref="D123" authorId="0" shapeId="0" xr:uid="{EA57F015-8961-4139-B868-5B52C069C7EE}">
      <text>
        <r>
          <rPr>
            <sz val="11"/>
            <rFont val="Calibri"/>
            <family val="2"/>
            <charset val="238"/>
          </rPr>
          <t>SZV_F:FeladatMegnevezes</t>
        </r>
      </text>
    </comment>
    <comment ref="E123" authorId="0" shapeId="0" xr:uid="{28B5A7B2-6AA0-4643-9652-1349D25B3F51}">
      <text>
        <r>
          <rPr>
            <sz val="11"/>
            <rFont val="Calibri"/>
            <family val="2"/>
            <charset val="238"/>
          </rPr>
          <t>SZV_F:ElviEngedelySzam</t>
        </r>
      </text>
    </comment>
    <comment ref="F123" authorId="0" shapeId="0" xr:uid="{1DC27B77-6229-48FD-B1FC-6CA11CBCAD2A}">
      <text>
        <r>
          <rPr>
            <sz val="11"/>
            <rFont val="Calibri"/>
            <family val="2"/>
            <charset val="238"/>
          </rPr>
          <t>SZV_F:VKR_Kod</t>
        </r>
      </text>
    </comment>
    <comment ref="G123" authorId="0" shapeId="0" xr:uid="{39D5070F-04FC-4BBE-883E-EA5076DDC289}">
      <text>
        <r>
          <rPr>
            <sz val="11"/>
            <rFont val="Calibri"/>
            <family val="2"/>
            <charset val="238"/>
          </rPr>
          <t>SZV_F:VKR_Nev</t>
        </r>
      </text>
    </comment>
    <comment ref="H123" authorId="0" shapeId="0" xr:uid="{FB116B9A-1B9F-411B-A14A-4708C23460D7}">
      <text>
        <r>
          <rPr>
            <sz val="11"/>
            <rFont val="Calibri"/>
            <family val="2"/>
            <charset val="238"/>
          </rPr>
          <t>SZV_F:FeladatAzonosito</t>
        </r>
      </text>
    </comment>
    <comment ref="I123" authorId="0" shapeId="0" xr:uid="{D411A33D-C905-4818-9574-13BA90668C6F}">
      <text>
        <r>
          <rPr>
            <sz val="11"/>
            <rFont val="Calibri"/>
            <family val="2"/>
            <charset val="238"/>
          </rPr>
          <t>SZV_F:EllatasiTerulet</t>
        </r>
      </text>
    </comment>
    <comment ref="J123" authorId="0" shapeId="0" xr:uid="{A1551AF9-D8EC-459D-A0B6-20BCB5810BCE}">
      <text>
        <r>
          <rPr>
            <sz val="11"/>
            <rFont val="Calibri"/>
            <family val="2"/>
            <charset val="238"/>
          </rPr>
          <t>SZV_F:EllatasertFelelos</t>
        </r>
      </text>
    </comment>
    <comment ref="K123" authorId="0" shapeId="0" xr:uid="{ECD3585B-1A5A-4DCD-8709-9B4DB9571B85}">
      <text>
        <r>
          <rPr>
            <sz val="11"/>
            <rFont val="Calibri"/>
            <family val="2"/>
            <charset val="238"/>
          </rPr>
          <t>SZV_F:TervezettNettoKoltseg</t>
        </r>
      </text>
    </comment>
    <comment ref="L123" authorId="0" shapeId="0" xr:uid="{74FEB4EC-0E64-4733-93C0-C2D03A8D17E5}">
      <text>
        <r>
          <rPr>
            <sz val="11"/>
            <rFont val="Calibri"/>
            <family val="2"/>
            <charset val="238"/>
          </rPr>
          <t>SZV_F:IdotartamKezdes</t>
        </r>
      </text>
    </comment>
    <comment ref="M123" authorId="0" shapeId="0" xr:uid="{8A13D89C-DA52-4927-AB51-FE25CD37C20E}">
      <text>
        <r>
          <rPr>
            <sz val="11"/>
            <rFont val="Calibri"/>
            <family val="2"/>
            <charset val="238"/>
          </rPr>
          <t>SZV_F:IdotartamBefejezes</t>
        </r>
      </text>
    </comment>
    <comment ref="N123" authorId="0" shapeId="0" xr:uid="{3E424106-C384-4434-B717-912DEC92449C}">
      <text>
        <r>
          <rPr>
            <sz val="11"/>
            <rFont val="Calibri"/>
            <family val="2"/>
            <charset val="238"/>
          </rPr>
          <t>SZV_F:NettoKoltsegUtem1</t>
        </r>
      </text>
    </comment>
    <comment ref="O123" authorId="0" shapeId="0" xr:uid="{95E97388-1503-4AEF-B75B-93809E72D2C9}">
      <text>
        <r>
          <rPr>
            <sz val="11"/>
            <rFont val="Calibri"/>
            <family val="2"/>
            <charset val="238"/>
          </rPr>
          <t>SZV_F:NettoKoltsegUtem2</t>
        </r>
      </text>
    </comment>
    <comment ref="P123" authorId="0" shapeId="0" xr:uid="{B4FE4B81-367E-45C2-9D3E-43C34253EE75}">
      <text>
        <r>
          <rPr>
            <sz val="11"/>
            <rFont val="Calibri"/>
            <family val="2"/>
            <charset val="238"/>
          </rPr>
          <t>SZV_F:EM_Melleklet2_KTG</t>
        </r>
      </text>
    </comment>
    <comment ref="R123" authorId="0" shapeId="0" xr:uid="{2182C28A-9DA3-4F58-9DAF-D7448AEC9E7F}">
      <text>
        <r>
          <rPr>
            <sz val="11"/>
            <rFont val="Calibri"/>
            <family val="2"/>
            <charset val="238"/>
          </rPr>
          <t>SZV_F:HDUtem1</t>
        </r>
      </text>
    </comment>
    <comment ref="S123" authorId="0" shapeId="0" xr:uid="{566CA68B-D624-4351-BB4F-C5AEC1036904}">
      <text>
        <r>
          <rPr>
            <sz val="11"/>
            <rFont val="Calibri"/>
            <family val="2"/>
            <charset val="238"/>
          </rPr>
          <t>SZV_F:ECSUtem1</t>
        </r>
      </text>
    </comment>
    <comment ref="T123" authorId="0" shapeId="0" xr:uid="{9F9EA649-0D79-40F2-8E13-259312C5383F}">
      <text>
        <r>
          <rPr>
            <sz val="11"/>
            <rFont val="Calibri"/>
            <family val="2"/>
            <charset val="238"/>
          </rPr>
          <t>SZV_F:KFHUtem1</t>
        </r>
      </text>
    </comment>
    <comment ref="U123" authorId="0" shapeId="0" xr:uid="{43122A2C-4F8D-43F4-9550-A8C66217EC98}">
      <text>
        <r>
          <rPr>
            <sz val="11"/>
            <rFont val="Calibri"/>
            <family val="2"/>
            <charset val="238"/>
          </rPr>
          <t>SZV_F:Egyeb_SajatUtem1</t>
        </r>
      </text>
    </comment>
    <comment ref="V123" authorId="0" shapeId="0" xr:uid="{DE80F42B-B98B-4592-9D1D-518F7EE98598}">
      <text>
        <r>
          <rPr>
            <sz val="11"/>
            <rFont val="Calibri"/>
            <family val="2"/>
            <charset val="238"/>
          </rPr>
          <t>SZV_F:DijUtem1</t>
        </r>
      </text>
    </comment>
    <comment ref="W123" authorId="0" shapeId="0" xr:uid="{BBCEAC28-7F3D-4380-B850-0F24B9712D51}">
      <text>
        <r>
          <rPr>
            <sz val="11"/>
            <rFont val="Calibri"/>
            <family val="2"/>
            <charset val="238"/>
          </rPr>
          <t>SZV_F:EM_Melleklet1_Utem1</t>
        </r>
      </text>
    </comment>
    <comment ref="X123" authorId="0" shapeId="0" xr:uid="{BAD4C4D8-3CB7-4CB1-A298-5276402B54B2}">
      <text>
        <r>
          <rPr>
            <sz val="11"/>
            <rFont val="Calibri"/>
            <family val="2"/>
            <charset val="238"/>
          </rPr>
          <t>SZV_F:EgyebAllamiUtem1</t>
        </r>
      </text>
    </comment>
    <comment ref="Y123" authorId="0" shapeId="0" xr:uid="{3D3384FA-C8DC-4E1C-8910-630A3A15E885}">
      <text>
        <r>
          <rPr>
            <sz val="11"/>
            <rFont val="Calibri"/>
            <family val="2"/>
            <charset val="238"/>
          </rPr>
          <t>SZV_F:OnkormanyzatiUtem1</t>
        </r>
      </text>
    </comment>
    <comment ref="Z123" authorId="0" shapeId="0" xr:uid="{411273E8-3E4C-4C7E-AD67-ADF20C7C5505}">
      <text>
        <r>
          <rPr>
            <sz val="11"/>
            <rFont val="Calibri"/>
            <family val="2"/>
            <charset val="238"/>
          </rPr>
          <t>SZV_F:EUUtem1</t>
        </r>
      </text>
    </comment>
    <comment ref="AA123" authorId="0" shapeId="0" xr:uid="{7CE1A615-66EE-41C8-B994-42ABFA2D04E6}">
      <text>
        <r>
          <rPr>
            <sz val="11"/>
            <rFont val="Calibri"/>
            <family val="2"/>
            <charset val="238"/>
          </rPr>
          <t>SZV_F:EgyebUtem1</t>
        </r>
      </text>
    </comment>
    <comment ref="AB123" authorId="0" shapeId="0" xr:uid="{F9BB05CD-ADDE-4D92-B1E5-A31CDEB957B1}">
      <text>
        <r>
          <rPr>
            <sz val="11"/>
            <rFont val="Calibri"/>
            <family val="2"/>
            <charset val="238"/>
          </rPr>
          <t>SZV_F:HitelKotvenyUtem1</t>
        </r>
      </text>
    </comment>
    <comment ref="AC123" authorId="0" shapeId="0" xr:uid="{FE7A16D2-F841-4968-B9C8-B12479C6C605}">
      <text>
        <r>
          <rPr>
            <sz val="11"/>
            <rFont val="Calibri"/>
            <family val="2"/>
            <charset val="238"/>
          </rPr>
          <t>SZV_F:OsszesenUtem1</t>
        </r>
      </text>
    </comment>
    <comment ref="AF123" authorId="0" shapeId="0" xr:uid="{62E1806B-0E0D-41F2-AD19-CE4B836B8621}">
      <text>
        <r>
          <rPr>
            <sz val="11"/>
            <rFont val="Calibri"/>
            <family val="2"/>
            <charset val="238"/>
          </rPr>
          <t>SZV_F:HDUtem2</t>
        </r>
      </text>
    </comment>
    <comment ref="AG123" authorId="0" shapeId="0" xr:uid="{AE2C7E9E-44E6-4E3B-828C-3AB028B0EEC8}">
      <text>
        <r>
          <rPr>
            <sz val="11"/>
            <rFont val="Calibri"/>
            <family val="2"/>
            <charset val="238"/>
          </rPr>
          <t>SZV_F:ECSUtem2</t>
        </r>
      </text>
    </comment>
    <comment ref="AH123" authorId="0" shapeId="0" xr:uid="{E272B888-1E52-4A13-AB2C-E323CB4A007D}">
      <text>
        <r>
          <rPr>
            <sz val="11"/>
            <rFont val="Calibri"/>
            <family val="2"/>
            <charset val="238"/>
          </rPr>
          <t>SZV_F:KFHUtem2</t>
        </r>
      </text>
    </comment>
    <comment ref="AI123" authorId="0" shapeId="0" xr:uid="{BB9F46EA-5E64-418A-B722-31A9C1C3E764}">
      <text>
        <r>
          <rPr>
            <sz val="11"/>
            <rFont val="Calibri"/>
            <family val="2"/>
            <charset val="238"/>
          </rPr>
          <t>SZV_F:Egyeb_SajatUtem2</t>
        </r>
      </text>
    </comment>
    <comment ref="AJ123" authorId="0" shapeId="0" xr:uid="{3815CCDF-9F86-413C-826F-C9D6AB21C8C4}">
      <text>
        <r>
          <rPr>
            <sz val="11"/>
            <rFont val="Calibri"/>
            <family val="2"/>
            <charset val="238"/>
          </rPr>
          <t>SZV_F:DijUtem2</t>
        </r>
      </text>
    </comment>
    <comment ref="AK123" authorId="0" shapeId="0" xr:uid="{96ABB8C4-9FB4-4CE2-99AC-49EAAB825E3B}">
      <text>
        <r>
          <rPr>
            <sz val="11"/>
            <rFont val="Calibri"/>
            <family val="2"/>
            <charset val="238"/>
          </rPr>
          <t>SZV_F:EM_Melleklet1_Utem2</t>
        </r>
      </text>
    </comment>
    <comment ref="AL123" authorId="0" shapeId="0" xr:uid="{00F25B1A-3B11-4C97-83C5-F08BCDF03090}">
      <text>
        <r>
          <rPr>
            <sz val="11"/>
            <rFont val="Calibri"/>
            <family val="2"/>
            <charset val="238"/>
          </rPr>
          <t>SZV_F:EgyebAllamiUtem2</t>
        </r>
      </text>
    </comment>
    <comment ref="AM123" authorId="0" shapeId="0" xr:uid="{5C94B5FA-D121-4C74-89C6-738570E97DAB}">
      <text>
        <r>
          <rPr>
            <sz val="11"/>
            <rFont val="Calibri"/>
            <family val="2"/>
            <charset val="238"/>
          </rPr>
          <t>SZV_F:OnkormanyzatiUtem2</t>
        </r>
      </text>
    </comment>
    <comment ref="AN123" authorId="0" shapeId="0" xr:uid="{6704398B-FC96-4EC6-B366-A59AC367FCFE}">
      <text>
        <r>
          <rPr>
            <sz val="11"/>
            <rFont val="Calibri"/>
            <family val="2"/>
            <charset val="238"/>
          </rPr>
          <t>SZV_F:EUUtem2</t>
        </r>
      </text>
    </comment>
    <comment ref="AO123" authorId="0" shapeId="0" xr:uid="{4A401A6D-3846-40AC-AADA-79A358D2DFB1}">
      <text>
        <r>
          <rPr>
            <sz val="11"/>
            <rFont val="Calibri"/>
            <family val="2"/>
            <charset val="238"/>
          </rPr>
          <t>SZV_F:EgyebUtem2</t>
        </r>
      </text>
    </comment>
    <comment ref="AP123" authorId="0" shapeId="0" xr:uid="{1CE0DC82-EE5E-44E2-91F6-C6478E297775}">
      <text>
        <r>
          <rPr>
            <sz val="11"/>
            <rFont val="Calibri"/>
            <family val="2"/>
            <charset val="238"/>
          </rPr>
          <t>SZV_F:HitelKotvenyUtem2</t>
        </r>
      </text>
    </comment>
    <comment ref="AQ123" authorId="0" shapeId="0" xr:uid="{D0B0B834-E663-4BA4-8D03-F6127848E757}">
      <text>
        <r>
          <rPr>
            <sz val="11"/>
            <rFont val="Calibri"/>
            <family val="2"/>
            <charset val="238"/>
          </rPr>
          <t>SZV_F:OsszesenUtem2</t>
        </r>
      </text>
    </comment>
    <comment ref="AR123" authorId="0" shapeId="0" xr:uid="{11F9AF65-5403-4382-ABB3-AB0315516F9B}">
      <text>
        <r>
          <rPr>
            <sz val="11"/>
            <rFont val="Calibri"/>
            <family val="2"/>
            <charset val="238"/>
          </rPr>
          <t>SZV_F:ForrashianyUtem2</t>
        </r>
      </text>
    </comment>
    <comment ref="AU123" authorId="0" shapeId="0" xr:uid="{75953F54-88AC-45AC-B45B-428330553B01}">
      <text>
        <r>
          <rPr>
            <sz val="11"/>
            <rFont val="Calibri"/>
            <family val="2"/>
            <charset val="238"/>
          </rPr>
          <t>SZV_F:Indokolas</t>
        </r>
      </text>
    </comment>
    <comment ref="AV123" authorId="0" shapeId="0" xr:uid="{0402B913-BBED-4082-95F9-897866591BD4}">
      <text>
        <r>
          <rPr>
            <sz val="11"/>
            <rFont val="Calibri"/>
            <family val="2"/>
            <charset val="238"/>
          </rPr>
          <t>SZV_F:Megjegyzes</t>
        </r>
      </text>
    </comment>
    <comment ref="AW123" authorId="0" shapeId="0" xr:uid="{D218CDD6-5616-4ED2-A1F2-053589C78821}">
      <text>
        <r>
          <rPr>
            <sz val="11"/>
            <rFont val="Calibri"/>
            <family val="2"/>
            <charset val="238"/>
          </rPr>
          <t>SZV_F:FeladatSorszam</t>
        </r>
      </text>
    </comment>
    <comment ref="AY123" authorId="0" shapeId="0" xr:uid="{126992EF-686E-4C30-9C7D-F8CC58FB7CF8}">
      <text>
        <r>
          <rPr>
            <sz val="11"/>
            <rFont val="Calibri"/>
            <family val="2"/>
            <charset val="238"/>
          </rPr>
          <t>SZV_F:ISA</t>
        </r>
      </text>
    </comment>
    <comment ref="B124" authorId="0" shapeId="0" xr:uid="{0D6FA745-6893-40EB-B324-E67B06749CAC}">
      <text>
        <r>
          <rPr>
            <sz val="11"/>
            <rFont val="Calibri"/>
            <family val="2"/>
            <charset val="238"/>
          </rPr>
          <t>SZV_F:FontossagiSorrent</t>
        </r>
      </text>
    </comment>
    <comment ref="C124" authorId="0" shapeId="0" xr:uid="{13A89702-671F-495A-8F6D-35A1F60F8671}">
      <text>
        <r>
          <rPr>
            <sz val="11"/>
            <rFont val="Calibri"/>
            <family val="2"/>
            <charset val="238"/>
          </rPr>
          <t>SZV_F:FeladatKategoria</t>
        </r>
      </text>
    </comment>
    <comment ref="D124" authorId="0" shapeId="0" xr:uid="{0649D9CB-482F-4DE9-A186-0BA01AB05A52}">
      <text>
        <r>
          <rPr>
            <sz val="11"/>
            <rFont val="Calibri"/>
            <family val="2"/>
            <charset val="238"/>
          </rPr>
          <t>SZV_F:FeladatMegnevezes</t>
        </r>
      </text>
    </comment>
    <comment ref="E124" authorId="0" shapeId="0" xr:uid="{F67F6868-094E-4749-A2C4-FE1B8E76CE99}">
      <text>
        <r>
          <rPr>
            <sz val="11"/>
            <rFont val="Calibri"/>
            <family val="2"/>
            <charset val="238"/>
          </rPr>
          <t>SZV_F:ElviEngedelySzam</t>
        </r>
      </text>
    </comment>
    <comment ref="F124" authorId="0" shapeId="0" xr:uid="{CE5CF402-869C-4005-AF55-59E708007B2F}">
      <text>
        <r>
          <rPr>
            <sz val="11"/>
            <rFont val="Calibri"/>
            <family val="2"/>
            <charset val="238"/>
          </rPr>
          <t>SZV_F:VKR_Kod</t>
        </r>
      </text>
    </comment>
    <comment ref="G124" authorId="0" shapeId="0" xr:uid="{4C28816D-6BFE-478B-A80F-DEF8682D7749}">
      <text>
        <r>
          <rPr>
            <sz val="11"/>
            <rFont val="Calibri"/>
            <family val="2"/>
            <charset val="238"/>
          </rPr>
          <t>SZV_F:VKR_Nev</t>
        </r>
      </text>
    </comment>
    <comment ref="H124" authorId="0" shapeId="0" xr:uid="{2F3BEF63-11FD-41DC-9B78-D0090FB29FA3}">
      <text>
        <r>
          <rPr>
            <sz val="11"/>
            <rFont val="Calibri"/>
            <family val="2"/>
            <charset val="238"/>
          </rPr>
          <t>SZV_F:FeladatAzonosito</t>
        </r>
      </text>
    </comment>
    <comment ref="I124" authorId="0" shapeId="0" xr:uid="{847CED5B-2EB3-4503-9258-5E4F71644099}">
      <text>
        <r>
          <rPr>
            <sz val="11"/>
            <rFont val="Calibri"/>
            <family val="2"/>
            <charset val="238"/>
          </rPr>
          <t>SZV_F:EllatasiTerulet</t>
        </r>
      </text>
    </comment>
    <comment ref="J124" authorId="0" shapeId="0" xr:uid="{596B5961-7588-48D3-BA51-045CD51557D2}">
      <text>
        <r>
          <rPr>
            <sz val="11"/>
            <rFont val="Calibri"/>
            <family val="2"/>
            <charset val="238"/>
          </rPr>
          <t>SZV_F:EllatasertFelelos</t>
        </r>
      </text>
    </comment>
    <comment ref="K124" authorId="0" shapeId="0" xr:uid="{B3A656D0-A871-40F6-BE6F-58688AE03926}">
      <text>
        <r>
          <rPr>
            <sz val="11"/>
            <rFont val="Calibri"/>
            <family val="2"/>
            <charset val="238"/>
          </rPr>
          <t>SZV_F:TervezettNettoKoltseg</t>
        </r>
      </text>
    </comment>
    <comment ref="L124" authorId="0" shapeId="0" xr:uid="{566C6D95-6E52-49E8-81BA-8C198A26CAAF}">
      <text>
        <r>
          <rPr>
            <sz val="11"/>
            <rFont val="Calibri"/>
            <family val="2"/>
            <charset val="238"/>
          </rPr>
          <t>SZV_F:IdotartamKezdes</t>
        </r>
      </text>
    </comment>
    <comment ref="M124" authorId="0" shapeId="0" xr:uid="{ABB13C07-9501-4B79-BC9C-AD2936B6968D}">
      <text>
        <r>
          <rPr>
            <sz val="11"/>
            <rFont val="Calibri"/>
            <family val="2"/>
            <charset val="238"/>
          </rPr>
          <t>SZV_F:IdotartamBefejezes</t>
        </r>
      </text>
    </comment>
    <comment ref="N124" authorId="0" shapeId="0" xr:uid="{283E9304-C84F-4431-A480-F8D7356CC134}">
      <text>
        <r>
          <rPr>
            <sz val="11"/>
            <rFont val="Calibri"/>
            <family val="2"/>
            <charset val="238"/>
          </rPr>
          <t>SZV_F:NettoKoltsegUtem1</t>
        </r>
      </text>
    </comment>
    <comment ref="O124" authorId="0" shapeId="0" xr:uid="{B2BA4CEE-32FF-4A25-A6B6-DE0651589EAC}">
      <text>
        <r>
          <rPr>
            <sz val="11"/>
            <rFont val="Calibri"/>
            <family val="2"/>
            <charset val="238"/>
          </rPr>
          <t>SZV_F:NettoKoltsegUtem2</t>
        </r>
      </text>
    </comment>
    <comment ref="P124" authorId="0" shapeId="0" xr:uid="{686902E4-A662-40C4-A4C6-27E7FCD6E98B}">
      <text>
        <r>
          <rPr>
            <sz val="11"/>
            <rFont val="Calibri"/>
            <family val="2"/>
            <charset val="238"/>
          </rPr>
          <t>SZV_F:EM_Melleklet2_KTG</t>
        </r>
      </text>
    </comment>
    <comment ref="R124" authorId="0" shapeId="0" xr:uid="{C597F900-92C0-462D-BFEA-D2FEF680B26E}">
      <text>
        <r>
          <rPr>
            <sz val="11"/>
            <rFont val="Calibri"/>
            <family val="2"/>
            <charset val="238"/>
          </rPr>
          <t>SZV_F:HDUtem1</t>
        </r>
      </text>
    </comment>
    <comment ref="S124" authorId="0" shapeId="0" xr:uid="{A7EDD32E-9BDC-4CCD-9797-D41342C0BFD6}">
      <text>
        <r>
          <rPr>
            <sz val="11"/>
            <rFont val="Calibri"/>
            <family val="2"/>
            <charset val="238"/>
          </rPr>
          <t>SZV_F:ECSUtem1</t>
        </r>
      </text>
    </comment>
    <comment ref="T124" authorId="0" shapeId="0" xr:uid="{D1C8CDEC-331C-4665-B05B-38661C89C479}">
      <text>
        <r>
          <rPr>
            <sz val="11"/>
            <rFont val="Calibri"/>
            <family val="2"/>
            <charset val="238"/>
          </rPr>
          <t>SZV_F:KFHUtem1</t>
        </r>
      </text>
    </comment>
    <comment ref="U124" authorId="0" shapeId="0" xr:uid="{39CDC1DC-9F1E-4F2C-84E3-A6C2A3DF1B59}">
      <text>
        <r>
          <rPr>
            <sz val="11"/>
            <rFont val="Calibri"/>
            <family val="2"/>
            <charset val="238"/>
          </rPr>
          <t>SZV_F:Egyeb_SajatUtem1</t>
        </r>
      </text>
    </comment>
    <comment ref="V124" authorId="0" shapeId="0" xr:uid="{395360FE-8A16-4780-BBEA-F5A99C899610}">
      <text>
        <r>
          <rPr>
            <sz val="11"/>
            <rFont val="Calibri"/>
            <family val="2"/>
            <charset val="238"/>
          </rPr>
          <t>SZV_F:DijUtem1</t>
        </r>
      </text>
    </comment>
    <comment ref="W124" authorId="0" shapeId="0" xr:uid="{7C6B5182-C8A8-49FA-9691-DDADD7C9A5A2}">
      <text>
        <r>
          <rPr>
            <sz val="11"/>
            <rFont val="Calibri"/>
            <family val="2"/>
            <charset val="238"/>
          </rPr>
          <t>SZV_F:EM_Melleklet1_Utem1</t>
        </r>
      </text>
    </comment>
    <comment ref="X124" authorId="0" shapeId="0" xr:uid="{54DD919D-2DA1-4615-8DA8-D3F2DD6C9C0F}">
      <text>
        <r>
          <rPr>
            <sz val="11"/>
            <rFont val="Calibri"/>
            <family val="2"/>
            <charset val="238"/>
          </rPr>
          <t>SZV_F:EgyebAllamiUtem1</t>
        </r>
      </text>
    </comment>
    <comment ref="Y124" authorId="0" shapeId="0" xr:uid="{389D7D80-5511-432F-AB38-4E9DFE81CF50}">
      <text>
        <r>
          <rPr>
            <sz val="11"/>
            <rFont val="Calibri"/>
            <family val="2"/>
            <charset val="238"/>
          </rPr>
          <t>SZV_F:OnkormanyzatiUtem1</t>
        </r>
      </text>
    </comment>
    <comment ref="Z124" authorId="0" shapeId="0" xr:uid="{7CCC41DB-6282-4323-9276-AEC26553B2EC}">
      <text>
        <r>
          <rPr>
            <sz val="11"/>
            <rFont val="Calibri"/>
            <family val="2"/>
            <charset val="238"/>
          </rPr>
          <t>SZV_F:EUUtem1</t>
        </r>
      </text>
    </comment>
    <comment ref="AA124" authorId="0" shapeId="0" xr:uid="{ADE633DB-D733-4628-BA9C-7A5B3948F5F1}">
      <text>
        <r>
          <rPr>
            <sz val="11"/>
            <rFont val="Calibri"/>
            <family val="2"/>
            <charset val="238"/>
          </rPr>
          <t>SZV_F:EgyebUtem1</t>
        </r>
      </text>
    </comment>
    <comment ref="AB124" authorId="0" shapeId="0" xr:uid="{7259FD63-D27E-4DF3-9945-3DD7809E9346}">
      <text>
        <r>
          <rPr>
            <sz val="11"/>
            <rFont val="Calibri"/>
            <family val="2"/>
            <charset val="238"/>
          </rPr>
          <t>SZV_F:HitelKotvenyUtem1</t>
        </r>
      </text>
    </comment>
    <comment ref="AC124" authorId="0" shapeId="0" xr:uid="{EE99228A-B8B9-44A7-A4AB-83752A814A6F}">
      <text>
        <r>
          <rPr>
            <sz val="11"/>
            <rFont val="Calibri"/>
            <family val="2"/>
            <charset val="238"/>
          </rPr>
          <t>SZV_F:OsszesenUtem1</t>
        </r>
      </text>
    </comment>
    <comment ref="AF124" authorId="0" shapeId="0" xr:uid="{71CC7568-FCFB-47AD-9C3F-7E554527066F}">
      <text>
        <r>
          <rPr>
            <sz val="11"/>
            <rFont val="Calibri"/>
            <family val="2"/>
            <charset val="238"/>
          </rPr>
          <t>SZV_F:HDUtem2</t>
        </r>
      </text>
    </comment>
    <comment ref="AG124" authorId="0" shapeId="0" xr:uid="{DBA6ADE6-CDDD-4DAB-B200-B1C8397AD8F3}">
      <text>
        <r>
          <rPr>
            <sz val="11"/>
            <rFont val="Calibri"/>
            <family val="2"/>
            <charset val="238"/>
          </rPr>
          <t>SZV_F:ECSUtem2</t>
        </r>
      </text>
    </comment>
    <comment ref="AH124" authorId="0" shapeId="0" xr:uid="{D3409142-0880-4725-B44A-8A6DD59947E0}">
      <text>
        <r>
          <rPr>
            <sz val="11"/>
            <rFont val="Calibri"/>
            <family val="2"/>
            <charset val="238"/>
          </rPr>
          <t>SZV_F:KFHUtem2</t>
        </r>
      </text>
    </comment>
    <comment ref="AI124" authorId="0" shapeId="0" xr:uid="{665ED167-297D-4F15-B6BB-61F85F2B5B03}">
      <text>
        <r>
          <rPr>
            <sz val="11"/>
            <rFont val="Calibri"/>
            <family val="2"/>
            <charset val="238"/>
          </rPr>
          <t>SZV_F:Egyeb_SajatUtem2</t>
        </r>
      </text>
    </comment>
    <comment ref="AJ124" authorId="0" shapeId="0" xr:uid="{0062E5CD-9105-4669-A376-FFF4AD213B4A}">
      <text>
        <r>
          <rPr>
            <sz val="11"/>
            <rFont val="Calibri"/>
            <family val="2"/>
            <charset val="238"/>
          </rPr>
          <t>SZV_F:DijUtem2</t>
        </r>
      </text>
    </comment>
    <comment ref="AK124" authorId="0" shapeId="0" xr:uid="{F99E80FD-C1B0-41E2-9D78-B0D301EFB512}">
      <text>
        <r>
          <rPr>
            <sz val="11"/>
            <rFont val="Calibri"/>
            <family val="2"/>
            <charset val="238"/>
          </rPr>
          <t>SZV_F:EM_Melleklet1_Utem2</t>
        </r>
      </text>
    </comment>
    <comment ref="AL124" authorId="0" shapeId="0" xr:uid="{5A9D4826-1231-4334-987D-F6A55F52A7C8}">
      <text>
        <r>
          <rPr>
            <sz val="11"/>
            <rFont val="Calibri"/>
            <family val="2"/>
            <charset val="238"/>
          </rPr>
          <t>SZV_F:EgyebAllamiUtem2</t>
        </r>
      </text>
    </comment>
    <comment ref="AM124" authorId="0" shapeId="0" xr:uid="{D492EEEC-D1F3-4088-BD40-32658C360D6F}">
      <text>
        <r>
          <rPr>
            <sz val="11"/>
            <rFont val="Calibri"/>
            <family val="2"/>
            <charset val="238"/>
          </rPr>
          <t>SZV_F:OnkormanyzatiUtem2</t>
        </r>
      </text>
    </comment>
    <comment ref="AN124" authorId="0" shapeId="0" xr:uid="{6109EA38-012B-4CE4-8F19-443B8FDE0DF6}">
      <text>
        <r>
          <rPr>
            <sz val="11"/>
            <rFont val="Calibri"/>
            <family val="2"/>
            <charset val="238"/>
          </rPr>
          <t>SZV_F:EUUtem2</t>
        </r>
      </text>
    </comment>
    <comment ref="AO124" authorId="0" shapeId="0" xr:uid="{8CD9E4BF-3ADC-419C-A4AC-31342DA7FA4E}">
      <text>
        <r>
          <rPr>
            <sz val="11"/>
            <rFont val="Calibri"/>
            <family val="2"/>
            <charset val="238"/>
          </rPr>
          <t>SZV_F:EgyebUtem2</t>
        </r>
      </text>
    </comment>
    <comment ref="AP124" authorId="0" shapeId="0" xr:uid="{0B319C58-3468-4421-B21D-C377E53C0DDB}">
      <text>
        <r>
          <rPr>
            <sz val="11"/>
            <rFont val="Calibri"/>
            <family val="2"/>
            <charset val="238"/>
          </rPr>
          <t>SZV_F:HitelKotvenyUtem2</t>
        </r>
      </text>
    </comment>
    <comment ref="AQ124" authorId="0" shapeId="0" xr:uid="{F908F3AE-EB55-4C99-B25F-A954532A4D9F}">
      <text>
        <r>
          <rPr>
            <sz val="11"/>
            <rFont val="Calibri"/>
            <family val="2"/>
            <charset val="238"/>
          </rPr>
          <t>SZV_F:OsszesenUtem2</t>
        </r>
      </text>
    </comment>
    <comment ref="AR124" authorId="0" shapeId="0" xr:uid="{0A318F59-F859-4BB4-905E-D520814C76E9}">
      <text>
        <r>
          <rPr>
            <sz val="11"/>
            <rFont val="Calibri"/>
            <family val="2"/>
            <charset val="238"/>
          </rPr>
          <t>SZV_F:ForrashianyUtem2</t>
        </r>
      </text>
    </comment>
    <comment ref="AU124" authorId="0" shapeId="0" xr:uid="{A230262B-3582-42D4-B61D-D8EE9B74A644}">
      <text>
        <r>
          <rPr>
            <sz val="11"/>
            <rFont val="Calibri"/>
            <family val="2"/>
            <charset val="238"/>
          </rPr>
          <t>SZV_F:Indokolas</t>
        </r>
      </text>
    </comment>
    <comment ref="AV124" authorId="0" shapeId="0" xr:uid="{E6C30716-E37F-4A34-A9CB-F9846C43E9B9}">
      <text>
        <r>
          <rPr>
            <sz val="11"/>
            <rFont val="Calibri"/>
            <family val="2"/>
            <charset val="238"/>
          </rPr>
          <t>SZV_F:Megjegyzes</t>
        </r>
      </text>
    </comment>
    <comment ref="AW124" authorId="0" shapeId="0" xr:uid="{573A770F-4F81-4594-B5A7-EC338B5E9AB5}">
      <text>
        <r>
          <rPr>
            <sz val="11"/>
            <rFont val="Calibri"/>
            <family val="2"/>
            <charset val="238"/>
          </rPr>
          <t>SZV_F:FeladatSorszam</t>
        </r>
      </text>
    </comment>
    <comment ref="AY124" authorId="0" shapeId="0" xr:uid="{0CE47E02-794B-45AD-89FF-2E626FDB5E97}">
      <text>
        <r>
          <rPr>
            <sz val="11"/>
            <rFont val="Calibri"/>
            <family val="2"/>
            <charset val="238"/>
          </rPr>
          <t>SZV_F:ISA</t>
        </r>
      </text>
    </comment>
    <comment ref="B125" authorId="0" shapeId="0" xr:uid="{BB2B81CF-6CA2-4FC5-90ED-04B55EF2943B}">
      <text>
        <r>
          <rPr>
            <sz val="11"/>
            <rFont val="Calibri"/>
            <family val="2"/>
            <charset val="238"/>
          </rPr>
          <t>SZV_F:FontossagiSorrent</t>
        </r>
      </text>
    </comment>
    <comment ref="C125" authorId="0" shapeId="0" xr:uid="{26C7DEE1-7BDB-41C3-9E93-FA41AF25A614}">
      <text>
        <r>
          <rPr>
            <sz val="11"/>
            <rFont val="Calibri"/>
            <family val="2"/>
            <charset val="238"/>
          </rPr>
          <t>SZV_F:FeladatKategoria</t>
        </r>
      </text>
    </comment>
    <comment ref="D125" authorId="0" shapeId="0" xr:uid="{1BEADAEA-8F6A-41A8-87D5-9BAB9B407836}">
      <text>
        <r>
          <rPr>
            <sz val="11"/>
            <rFont val="Calibri"/>
            <family val="2"/>
            <charset val="238"/>
          </rPr>
          <t>SZV_F:FeladatMegnevezes</t>
        </r>
      </text>
    </comment>
    <comment ref="E125" authorId="0" shapeId="0" xr:uid="{2560702D-6444-41EB-B79F-8D806D282BA1}">
      <text>
        <r>
          <rPr>
            <sz val="11"/>
            <rFont val="Calibri"/>
            <family val="2"/>
            <charset val="238"/>
          </rPr>
          <t>SZV_F:ElviEngedelySzam</t>
        </r>
      </text>
    </comment>
    <comment ref="F125" authorId="0" shapeId="0" xr:uid="{BFDA510E-ED7E-43C2-BF69-FF84CADD8AA2}">
      <text>
        <r>
          <rPr>
            <sz val="11"/>
            <rFont val="Calibri"/>
            <family val="2"/>
            <charset val="238"/>
          </rPr>
          <t>SZV_F:VKR_Kod</t>
        </r>
      </text>
    </comment>
    <comment ref="G125" authorId="0" shapeId="0" xr:uid="{F1F57110-E0F2-440F-804A-AED4EEBC13CC}">
      <text>
        <r>
          <rPr>
            <sz val="11"/>
            <rFont val="Calibri"/>
            <family val="2"/>
            <charset val="238"/>
          </rPr>
          <t>SZV_F:VKR_Nev</t>
        </r>
      </text>
    </comment>
    <comment ref="H125" authorId="0" shapeId="0" xr:uid="{8E5AF7DB-0095-4ECC-9CD2-870CB0C5EC79}">
      <text>
        <r>
          <rPr>
            <sz val="11"/>
            <rFont val="Calibri"/>
            <family val="2"/>
            <charset val="238"/>
          </rPr>
          <t>SZV_F:FeladatAzonosito</t>
        </r>
      </text>
    </comment>
    <comment ref="I125" authorId="0" shapeId="0" xr:uid="{673AC9C0-2A64-47A5-990C-1CADCA2DE4E7}">
      <text>
        <r>
          <rPr>
            <sz val="11"/>
            <rFont val="Calibri"/>
            <family val="2"/>
            <charset val="238"/>
          </rPr>
          <t>SZV_F:EllatasiTerulet</t>
        </r>
      </text>
    </comment>
    <comment ref="J125" authorId="0" shapeId="0" xr:uid="{0F37663F-8855-4768-A866-5E347F6357F3}">
      <text>
        <r>
          <rPr>
            <sz val="11"/>
            <rFont val="Calibri"/>
            <family val="2"/>
            <charset val="238"/>
          </rPr>
          <t>SZV_F:EllatasertFelelos</t>
        </r>
      </text>
    </comment>
    <comment ref="K125" authorId="0" shapeId="0" xr:uid="{004577E7-0FDD-46F5-9EB2-9267A46B461F}">
      <text>
        <r>
          <rPr>
            <sz val="11"/>
            <rFont val="Calibri"/>
            <family val="2"/>
            <charset val="238"/>
          </rPr>
          <t>SZV_F:TervezettNettoKoltseg</t>
        </r>
      </text>
    </comment>
    <comment ref="L125" authorId="0" shapeId="0" xr:uid="{4599DAA8-1768-438A-8A3E-5A681F371D6F}">
      <text>
        <r>
          <rPr>
            <sz val="11"/>
            <rFont val="Calibri"/>
            <family val="2"/>
            <charset val="238"/>
          </rPr>
          <t>SZV_F:IdotartamKezdes</t>
        </r>
      </text>
    </comment>
    <comment ref="M125" authorId="0" shapeId="0" xr:uid="{FFA1D74B-D93E-44F9-94D5-99C92AB2C6B4}">
      <text>
        <r>
          <rPr>
            <sz val="11"/>
            <rFont val="Calibri"/>
            <family val="2"/>
            <charset val="238"/>
          </rPr>
          <t>SZV_F:IdotartamBefejezes</t>
        </r>
      </text>
    </comment>
    <comment ref="N125" authorId="0" shapeId="0" xr:uid="{594353CE-355A-4B0B-80D5-46960BCD367C}">
      <text>
        <r>
          <rPr>
            <sz val="11"/>
            <rFont val="Calibri"/>
            <family val="2"/>
            <charset val="238"/>
          </rPr>
          <t>SZV_F:NettoKoltsegUtem1</t>
        </r>
      </text>
    </comment>
    <comment ref="O125" authorId="0" shapeId="0" xr:uid="{EE96A55E-95CA-4951-905C-7851B9A77473}">
      <text>
        <r>
          <rPr>
            <sz val="11"/>
            <rFont val="Calibri"/>
            <family val="2"/>
            <charset val="238"/>
          </rPr>
          <t>SZV_F:NettoKoltsegUtem2</t>
        </r>
      </text>
    </comment>
    <comment ref="P125" authorId="0" shapeId="0" xr:uid="{DF401D8A-F589-43E2-83B7-A09CDBBF31A1}">
      <text>
        <r>
          <rPr>
            <sz val="11"/>
            <rFont val="Calibri"/>
            <family val="2"/>
            <charset val="238"/>
          </rPr>
          <t>SZV_F:EM_Melleklet2_KTG</t>
        </r>
      </text>
    </comment>
    <comment ref="R125" authorId="0" shapeId="0" xr:uid="{FA145E64-EC03-4E2C-B894-81D564370A33}">
      <text>
        <r>
          <rPr>
            <sz val="11"/>
            <rFont val="Calibri"/>
            <family val="2"/>
            <charset val="238"/>
          </rPr>
          <t>SZV_F:HDUtem1</t>
        </r>
      </text>
    </comment>
    <comment ref="S125" authorId="0" shapeId="0" xr:uid="{2707FD29-EC8B-450A-9A8D-A0855B4ED889}">
      <text>
        <r>
          <rPr>
            <sz val="11"/>
            <rFont val="Calibri"/>
            <family val="2"/>
            <charset val="238"/>
          </rPr>
          <t>SZV_F:ECSUtem1</t>
        </r>
      </text>
    </comment>
    <comment ref="T125" authorId="0" shapeId="0" xr:uid="{8D5BAD56-331D-46DF-B9B2-206637E50144}">
      <text>
        <r>
          <rPr>
            <sz val="11"/>
            <rFont val="Calibri"/>
            <family val="2"/>
            <charset val="238"/>
          </rPr>
          <t>SZV_F:KFHUtem1</t>
        </r>
      </text>
    </comment>
    <comment ref="U125" authorId="0" shapeId="0" xr:uid="{9C396F7B-3967-4DC4-BDD5-8776A6B58883}">
      <text>
        <r>
          <rPr>
            <sz val="11"/>
            <rFont val="Calibri"/>
            <family val="2"/>
            <charset val="238"/>
          </rPr>
          <t>SZV_F:Egyeb_SajatUtem1</t>
        </r>
      </text>
    </comment>
    <comment ref="V125" authorId="0" shapeId="0" xr:uid="{91C316E9-D5AF-4624-A698-DBB028FADED0}">
      <text>
        <r>
          <rPr>
            <sz val="11"/>
            <rFont val="Calibri"/>
            <family val="2"/>
            <charset val="238"/>
          </rPr>
          <t>SZV_F:DijUtem1</t>
        </r>
      </text>
    </comment>
    <comment ref="W125" authorId="0" shapeId="0" xr:uid="{DBADA4E7-ABBF-494C-85AF-ECA06D1770B5}">
      <text>
        <r>
          <rPr>
            <sz val="11"/>
            <rFont val="Calibri"/>
            <family val="2"/>
            <charset val="238"/>
          </rPr>
          <t>SZV_F:EM_Melleklet1_Utem1</t>
        </r>
      </text>
    </comment>
    <comment ref="X125" authorId="0" shapeId="0" xr:uid="{F6EFF782-F2D1-46CB-98DE-6CF5068F30BB}">
      <text>
        <r>
          <rPr>
            <sz val="11"/>
            <rFont val="Calibri"/>
            <family val="2"/>
            <charset val="238"/>
          </rPr>
          <t>SZV_F:EgyebAllamiUtem1</t>
        </r>
      </text>
    </comment>
    <comment ref="Y125" authorId="0" shapeId="0" xr:uid="{F0924CF2-B27E-4937-A0EF-CB642FC8CCCB}">
      <text>
        <r>
          <rPr>
            <sz val="11"/>
            <rFont val="Calibri"/>
            <family val="2"/>
            <charset val="238"/>
          </rPr>
          <t>SZV_F:OnkormanyzatiUtem1</t>
        </r>
      </text>
    </comment>
    <comment ref="Z125" authorId="0" shapeId="0" xr:uid="{7D4DF3AF-0958-4409-B801-A6DC08EDBBA9}">
      <text>
        <r>
          <rPr>
            <sz val="11"/>
            <rFont val="Calibri"/>
            <family val="2"/>
            <charset val="238"/>
          </rPr>
          <t>SZV_F:EUUtem1</t>
        </r>
      </text>
    </comment>
    <comment ref="AA125" authorId="0" shapeId="0" xr:uid="{CBB0F6E0-51AC-49FA-B9D9-73E09A123156}">
      <text>
        <r>
          <rPr>
            <sz val="11"/>
            <rFont val="Calibri"/>
            <family val="2"/>
            <charset val="238"/>
          </rPr>
          <t>SZV_F:EgyebUtem1</t>
        </r>
      </text>
    </comment>
    <comment ref="AB125" authorId="0" shapeId="0" xr:uid="{7C363AE3-1E28-483D-B5BA-DC831A402A88}">
      <text>
        <r>
          <rPr>
            <sz val="11"/>
            <rFont val="Calibri"/>
            <family val="2"/>
            <charset val="238"/>
          </rPr>
          <t>SZV_F:HitelKotvenyUtem1</t>
        </r>
      </text>
    </comment>
    <comment ref="AC125" authorId="0" shapeId="0" xr:uid="{454011A8-4012-4C14-B534-82E21CC6A014}">
      <text>
        <r>
          <rPr>
            <sz val="11"/>
            <rFont val="Calibri"/>
            <family val="2"/>
            <charset val="238"/>
          </rPr>
          <t>SZV_F:OsszesenUtem1</t>
        </r>
      </text>
    </comment>
    <comment ref="AF125" authorId="0" shapeId="0" xr:uid="{F3895C0C-B500-4C49-A75C-8361E8CBE09C}">
      <text>
        <r>
          <rPr>
            <sz val="11"/>
            <rFont val="Calibri"/>
            <family val="2"/>
            <charset val="238"/>
          </rPr>
          <t>SZV_F:HDUtem2</t>
        </r>
      </text>
    </comment>
    <comment ref="AG125" authorId="0" shapeId="0" xr:uid="{3CCCCA6A-9A02-4798-A2BB-3BD6FB319777}">
      <text>
        <r>
          <rPr>
            <sz val="11"/>
            <rFont val="Calibri"/>
            <family val="2"/>
            <charset val="238"/>
          </rPr>
          <t>SZV_F:ECSUtem2</t>
        </r>
      </text>
    </comment>
    <comment ref="AH125" authorId="0" shapeId="0" xr:uid="{D3DF6611-A039-4014-85C3-796E29BAB241}">
      <text>
        <r>
          <rPr>
            <sz val="11"/>
            <rFont val="Calibri"/>
            <family val="2"/>
            <charset val="238"/>
          </rPr>
          <t>SZV_F:KFHUtem2</t>
        </r>
      </text>
    </comment>
    <comment ref="AI125" authorId="0" shapeId="0" xr:uid="{A20C8AF4-320A-434D-A9B0-1363B878C006}">
      <text>
        <r>
          <rPr>
            <sz val="11"/>
            <rFont val="Calibri"/>
            <family val="2"/>
            <charset val="238"/>
          </rPr>
          <t>SZV_F:Egyeb_SajatUtem2</t>
        </r>
      </text>
    </comment>
    <comment ref="AJ125" authorId="0" shapeId="0" xr:uid="{71EAD465-864D-4C15-BDB4-B6259D1B2BEA}">
      <text>
        <r>
          <rPr>
            <sz val="11"/>
            <rFont val="Calibri"/>
            <family val="2"/>
            <charset val="238"/>
          </rPr>
          <t>SZV_F:DijUtem2</t>
        </r>
      </text>
    </comment>
    <comment ref="AK125" authorId="0" shapeId="0" xr:uid="{3BD30C52-CC31-4B2B-A104-47F535E867AD}">
      <text>
        <r>
          <rPr>
            <sz val="11"/>
            <rFont val="Calibri"/>
            <family val="2"/>
            <charset val="238"/>
          </rPr>
          <t>SZV_F:EM_Melleklet1_Utem2</t>
        </r>
      </text>
    </comment>
    <comment ref="AL125" authorId="0" shapeId="0" xr:uid="{E95389D1-577E-4C4C-8788-E3AD72B1B8A7}">
      <text>
        <r>
          <rPr>
            <sz val="11"/>
            <rFont val="Calibri"/>
            <family val="2"/>
            <charset val="238"/>
          </rPr>
          <t>SZV_F:EgyebAllamiUtem2</t>
        </r>
      </text>
    </comment>
    <comment ref="AM125" authorId="0" shapeId="0" xr:uid="{A4877B5B-4B49-4583-93AF-B3EAB085569D}">
      <text>
        <r>
          <rPr>
            <sz val="11"/>
            <rFont val="Calibri"/>
            <family val="2"/>
            <charset val="238"/>
          </rPr>
          <t>SZV_F:OnkormanyzatiUtem2</t>
        </r>
      </text>
    </comment>
    <comment ref="AN125" authorId="0" shapeId="0" xr:uid="{DBFBE2FD-0649-4D2C-9CFB-12F64C593F31}">
      <text>
        <r>
          <rPr>
            <sz val="11"/>
            <rFont val="Calibri"/>
            <family val="2"/>
            <charset val="238"/>
          </rPr>
          <t>SZV_F:EUUtem2</t>
        </r>
      </text>
    </comment>
    <comment ref="AO125" authorId="0" shapeId="0" xr:uid="{77843CC7-7701-409D-B1FB-121D4D34A531}">
      <text>
        <r>
          <rPr>
            <sz val="11"/>
            <rFont val="Calibri"/>
            <family val="2"/>
            <charset val="238"/>
          </rPr>
          <t>SZV_F:EgyebUtem2</t>
        </r>
      </text>
    </comment>
    <comment ref="AP125" authorId="0" shapeId="0" xr:uid="{06833854-E1E4-48C7-8D71-959C2F0573A3}">
      <text>
        <r>
          <rPr>
            <sz val="11"/>
            <rFont val="Calibri"/>
            <family val="2"/>
            <charset val="238"/>
          </rPr>
          <t>SZV_F:HitelKotvenyUtem2</t>
        </r>
      </text>
    </comment>
    <comment ref="AQ125" authorId="0" shapeId="0" xr:uid="{CD9E78A1-14D3-4BCD-847A-F9F2A58C1A76}">
      <text>
        <r>
          <rPr>
            <sz val="11"/>
            <rFont val="Calibri"/>
            <family val="2"/>
            <charset val="238"/>
          </rPr>
          <t>SZV_F:OsszesenUtem2</t>
        </r>
      </text>
    </comment>
    <comment ref="AR125" authorId="0" shapeId="0" xr:uid="{970B477F-3818-4FCD-8752-1FED603470F9}">
      <text>
        <r>
          <rPr>
            <sz val="11"/>
            <rFont val="Calibri"/>
            <family val="2"/>
            <charset val="238"/>
          </rPr>
          <t>SZV_F:ForrashianyUtem2</t>
        </r>
      </text>
    </comment>
    <comment ref="AU125" authorId="0" shapeId="0" xr:uid="{4565D469-DEA7-478C-87E3-06660BEA349E}">
      <text>
        <r>
          <rPr>
            <sz val="11"/>
            <rFont val="Calibri"/>
            <family val="2"/>
            <charset val="238"/>
          </rPr>
          <t>SZV_F:Indokolas</t>
        </r>
      </text>
    </comment>
    <comment ref="AV125" authorId="0" shapeId="0" xr:uid="{55010CCD-1F2A-43A6-8E8D-9A19D8C7BB00}">
      <text>
        <r>
          <rPr>
            <sz val="11"/>
            <rFont val="Calibri"/>
            <family val="2"/>
            <charset val="238"/>
          </rPr>
          <t>SZV_F:Megjegyzes</t>
        </r>
      </text>
    </comment>
    <comment ref="AW125" authorId="0" shapeId="0" xr:uid="{10ADC49E-11BC-42A0-85D6-3A48F5196029}">
      <text>
        <r>
          <rPr>
            <sz val="11"/>
            <rFont val="Calibri"/>
            <family val="2"/>
            <charset val="238"/>
          </rPr>
          <t>SZV_F:FeladatSorszam</t>
        </r>
      </text>
    </comment>
    <comment ref="AY125" authorId="0" shapeId="0" xr:uid="{20B1E677-D38E-41AA-A663-518FEF16EECA}">
      <text>
        <r>
          <rPr>
            <sz val="11"/>
            <rFont val="Calibri"/>
            <family val="2"/>
            <charset val="238"/>
          </rPr>
          <t>SZV_F:ISA</t>
        </r>
      </text>
    </comment>
    <comment ref="B126" authorId="0" shapeId="0" xr:uid="{78F7A618-14DC-496C-806D-5D3AE7E098FE}">
      <text>
        <r>
          <rPr>
            <sz val="11"/>
            <rFont val="Calibri"/>
            <family val="2"/>
            <charset val="238"/>
          </rPr>
          <t>SZV_F:FontossagiSorrent</t>
        </r>
      </text>
    </comment>
    <comment ref="C126" authorId="0" shapeId="0" xr:uid="{BCBA24A8-F283-4986-80BB-A258124398C8}">
      <text>
        <r>
          <rPr>
            <sz val="11"/>
            <rFont val="Calibri"/>
            <family val="2"/>
            <charset val="238"/>
          </rPr>
          <t>SZV_F:FeladatKategoria</t>
        </r>
      </text>
    </comment>
    <comment ref="D126" authorId="0" shapeId="0" xr:uid="{E027ED52-8BFA-4041-A8D4-B8DA6758B87B}">
      <text>
        <r>
          <rPr>
            <sz val="11"/>
            <rFont val="Calibri"/>
            <family val="2"/>
            <charset val="238"/>
          </rPr>
          <t>SZV_F:FeladatMegnevezes</t>
        </r>
      </text>
    </comment>
    <comment ref="E126" authorId="0" shapeId="0" xr:uid="{F03864E3-C9CE-4EE7-B22D-93271067F006}">
      <text>
        <r>
          <rPr>
            <sz val="11"/>
            <rFont val="Calibri"/>
            <family val="2"/>
            <charset val="238"/>
          </rPr>
          <t>SZV_F:ElviEngedelySzam</t>
        </r>
      </text>
    </comment>
    <comment ref="F126" authorId="0" shapeId="0" xr:uid="{F1329F3D-4137-457D-BFE2-C51C1BD7E98C}">
      <text>
        <r>
          <rPr>
            <sz val="11"/>
            <rFont val="Calibri"/>
            <family val="2"/>
            <charset val="238"/>
          </rPr>
          <t>SZV_F:VKR_Kod</t>
        </r>
      </text>
    </comment>
    <comment ref="G126" authorId="0" shapeId="0" xr:uid="{70B0F865-CF16-448E-A330-F4D23D950696}">
      <text>
        <r>
          <rPr>
            <sz val="11"/>
            <rFont val="Calibri"/>
            <family val="2"/>
            <charset val="238"/>
          </rPr>
          <t>SZV_F:VKR_Nev</t>
        </r>
      </text>
    </comment>
    <comment ref="H126" authorId="0" shapeId="0" xr:uid="{07775931-DF79-4D18-9B57-53D1991FE315}">
      <text>
        <r>
          <rPr>
            <sz val="11"/>
            <rFont val="Calibri"/>
            <family val="2"/>
            <charset val="238"/>
          </rPr>
          <t>SZV_F:FeladatAzonosito</t>
        </r>
      </text>
    </comment>
    <comment ref="I126" authorId="0" shapeId="0" xr:uid="{6AE7BC76-E866-4BD5-89FC-32920DAA1A32}">
      <text>
        <r>
          <rPr>
            <sz val="11"/>
            <rFont val="Calibri"/>
            <family val="2"/>
            <charset val="238"/>
          </rPr>
          <t>SZV_F:EllatasiTerulet</t>
        </r>
      </text>
    </comment>
    <comment ref="J126" authorId="0" shapeId="0" xr:uid="{41481FFA-1098-4BF6-B935-7C8A47F40BC6}">
      <text>
        <r>
          <rPr>
            <sz val="11"/>
            <rFont val="Calibri"/>
            <family val="2"/>
            <charset val="238"/>
          </rPr>
          <t>SZV_F:EllatasertFelelos</t>
        </r>
      </text>
    </comment>
    <comment ref="K126" authorId="0" shapeId="0" xr:uid="{F467FB3E-EF62-4198-B5E5-696383CE8C78}">
      <text>
        <r>
          <rPr>
            <sz val="11"/>
            <rFont val="Calibri"/>
            <family val="2"/>
            <charset val="238"/>
          </rPr>
          <t>SZV_F:TervezettNettoKoltseg</t>
        </r>
      </text>
    </comment>
    <comment ref="L126" authorId="0" shapeId="0" xr:uid="{DEACA52B-041D-4553-A649-9D6C8219E67B}">
      <text>
        <r>
          <rPr>
            <sz val="11"/>
            <rFont val="Calibri"/>
            <family val="2"/>
            <charset val="238"/>
          </rPr>
          <t>SZV_F:IdotartamKezdes</t>
        </r>
      </text>
    </comment>
    <comment ref="M126" authorId="0" shapeId="0" xr:uid="{D211E9BF-5F09-4C9E-A443-056ADF517A32}">
      <text>
        <r>
          <rPr>
            <sz val="11"/>
            <rFont val="Calibri"/>
            <family val="2"/>
            <charset val="238"/>
          </rPr>
          <t>SZV_F:IdotartamBefejezes</t>
        </r>
      </text>
    </comment>
    <comment ref="N126" authorId="0" shapeId="0" xr:uid="{64C8A25B-F315-4EFA-8CC7-0FFAC1095144}">
      <text>
        <r>
          <rPr>
            <sz val="11"/>
            <rFont val="Calibri"/>
            <family val="2"/>
            <charset val="238"/>
          </rPr>
          <t>SZV_F:NettoKoltsegUtem1</t>
        </r>
      </text>
    </comment>
    <comment ref="O126" authorId="0" shapeId="0" xr:uid="{4A2704A8-6F9F-43A2-A0F6-366338435DAB}">
      <text>
        <r>
          <rPr>
            <sz val="11"/>
            <rFont val="Calibri"/>
            <family val="2"/>
            <charset val="238"/>
          </rPr>
          <t>SZV_F:NettoKoltsegUtem2</t>
        </r>
      </text>
    </comment>
    <comment ref="P126" authorId="0" shapeId="0" xr:uid="{32E96025-639A-414A-874A-58B1A3EE36E9}">
      <text>
        <r>
          <rPr>
            <sz val="11"/>
            <rFont val="Calibri"/>
            <family val="2"/>
            <charset val="238"/>
          </rPr>
          <t>SZV_F:EM_Melleklet2_KTG</t>
        </r>
      </text>
    </comment>
    <comment ref="R126" authorId="0" shapeId="0" xr:uid="{1E6CF469-6D8D-41BD-B0B3-0D157CF8F3A3}">
      <text>
        <r>
          <rPr>
            <sz val="11"/>
            <rFont val="Calibri"/>
            <family val="2"/>
            <charset val="238"/>
          </rPr>
          <t>SZV_F:HDUtem1</t>
        </r>
      </text>
    </comment>
    <comment ref="S126" authorId="0" shapeId="0" xr:uid="{1128B43D-B170-456C-81A4-C78AAE907786}">
      <text>
        <r>
          <rPr>
            <sz val="11"/>
            <rFont val="Calibri"/>
            <family val="2"/>
            <charset val="238"/>
          </rPr>
          <t>SZV_F:ECSUtem1</t>
        </r>
      </text>
    </comment>
    <comment ref="T126" authorId="0" shapeId="0" xr:uid="{D25903C4-13A6-47C9-8C38-1FA7474004A9}">
      <text>
        <r>
          <rPr>
            <sz val="11"/>
            <rFont val="Calibri"/>
            <family val="2"/>
            <charset val="238"/>
          </rPr>
          <t>SZV_F:KFHUtem1</t>
        </r>
      </text>
    </comment>
    <comment ref="U126" authorId="0" shapeId="0" xr:uid="{0288BCD6-8BA4-4458-8B5F-AE03C0A9E54B}">
      <text>
        <r>
          <rPr>
            <sz val="11"/>
            <rFont val="Calibri"/>
            <family val="2"/>
            <charset val="238"/>
          </rPr>
          <t>SZV_F:Egyeb_SajatUtem1</t>
        </r>
      </text>
    </comment>
    <comment ref="V126" authorId="0" shapeId="0" xr:uid="{41C8D40E-2A16-4E76-B23F-B918BF05F07A}">
      <text>
        <r>
          <rPr>
            <sz val="11"/>
            <rFont val="Calibri"/>
            <family val="2"/>
            <charset val="238"/>
          </rPr>
          <t>SZV_F:DijUtem1</t>
        </r>
      </text>
    </comment>
    <comment ref="W126" authorId="0" shapeId="0" xr:uid="{C8188795-AA5C-43A5-B82E-1C05DEBB677D}">
      <text>
        <r>
          <rPr>
            <sz val="11"/>
            <rFont val="Calibri"/>
            <family val="2"/>
            <charset val="238"/>
          </rPr>
          <t>SZV_F:EM_Melleklet1_Utem1</t>
        </r>
      </text>
    </comment>
    <comment ref="X126" authorId="0" shapeId="0" xr:uid="{B19C0A14-4BFD-4DCA-A03C-291D69DA130D}">
      <text>
        <r>
          <rPr>
            <sz val="11"/>
            <rFont val="Calibri"/>
            <family val="2"/>
            <charset val="238"/>
          </rPr>
          <t>SZV_F:EgyebAllamiUtem1</t>
        </r>
      </text>
    </comment>
    <comment ref="Y126" authorId="0" shapeId="0" xr:uid="{187337B5-E776-4287-9F7E-9A5ECC4EC053}">
      <text>
        <r>
          <rPr>
            <sz val="11"/>
            <rFont val="Calibri"/>
            <family val="2"/>
            <charset val="238"/>
          </rPr>
          <t>SZV_F:OnkormanyzatiUtem1</t>
        </r>
      </text>
    </comment>
    <comment ref="Z126" authorId="0" shapeId="0" xr:uid="{AB22FBA3-E476-4E0E-A78E-DC5FC8805966}">
      <text>
        <r>
          <rPr>
            <sz val="11"/>
            <rFont val="Calibri"/>
            <family val="2"/>
            <charset val="238"/>
          </rPr>
          <t>SZV_F:EUUtem1</t>
        </r>
      </text>
    </comment>
    <comment ref="AA126" authorId="0" shapeId="0" xr:uid="{29541761-550B-4836-BC36-AFAE827184CA}">
      <text>
        <r>
          <rPr>
            <sz val="11"/>
            <rFont val="Calibri"/>
            <family val="2"/>
            <charset val="238"/>
          </rPr>
          <t>SZV_F:EgyebUtem1</t>
        </r>
      </text>
    </comment>
    <comment ref="AB126" authorId="0" shapeId="0" xr:uid="{DF7A35F7-D9D3-44AD-9646-57BCA9D8D802}">
      <text>
        <r>
          <rPr>
            <sz val="11"/>
            <rFont val="Calibri"/>
            <family val="2"/>
            <charset val="238"/>
          </rPr>
          <t>SZV_F:HitelKotvenyUtem1</t>
        </r>
      </text>
    </comment>
    <comment ref="AC126" authorId="0" shapeId="0" xr:uid="{A31547BB-B1DE-4D6D-BC67-C87F76BDD5FC}">
      <text>
        <r>
          <rPr>
            <sz val="11"/>
            <rFont val="Calibri"/>
            <family val="2"/>
            <charset val="238"/>
          </rPr>
          <t>SZV_F:OsszesenUtem1</t>
        </r>
      </text>
    </comment>
    <comment ref="AF126" authorId="0" shapeId="0" xr:uid="{637C6F56-83E1-4A4A-BCCB-96948EF5E109}">
      <text>
        <r>
          <rPr>
            <sz val="11"/>
            <rFont val="Calibri"/>
            <family val="2"/>
            <charset val="238"/>
          </rPr>
          <t>SZV_F:HDUtem2</t>
        </r>
      </text>
    </comment>
    <comment ref="AG126" authorId="0" shapeId="0" xr:uid="{1C4B124D-7A65-4160-8927-898DAEB995DB}">
      <text>
        <r>
          <rPr>
            <sz val="11"/>
            <rFont val="Calibri"/>
            <family val="2"/>
            <charset val="238"/>
          </rPr>
          <t>SZV_F:ECSUtem2</t>
        </r>
      </text>
    </comment>
    <comment ref="AH126" authorId="0" shapeId="0" xr:uid="{C50C0081-D35D-476D-A70E-0DEC7CC1AD21}">
      <text>
        <r>
          <rPr>
            <sz val="11"/>
            <rFont val="Calibri"/>
            <family val="2"/>
            <charset val="238"/>
          </rPr>
          <t>SZV_F:KFHUtem2</t>
        </r>
      </text>
    </comment>
    <comment ref="AI126" authorId="0" shapeId="0" xr:uid="{F375505C-5711-4055-B2C5-C9307538F5C5}">
      <text>
        <r>
          <rPr>
            <sz val="11"/>
            <rFont val="Calibri"/>
            <family val="2"/>
            <charset val="238"/>
          </rPr>
          <t>SZV_F:Egyeb_SajatUtem2</t>
        </r>
      </text>
    </comment>
    <comment ref="AJ126" authorId="0" shapeId="0" xr:uid="{9E77B958-ACA6-46C5-9BE3-32F0274D2591}">
      <text>
        <r>
          <rPr>
            <sz val="11"/>
            <rFont val="Calibri"/>
            <family val="2"/>
            <charset val="238"/>
          </rPr>
          <t>SZV_F:DijUtem2</t>
        </r>
      </text>
    </comment>
    <comment ref="AK126" authorId="0" shapeId="0" xr:uid="{0E97403C-5F84-4FF4-9BDC-772308BED0F8}">
      <text>
        <r>
          <rPr>
            <sz val="11"/>
            <rFont val="Calibri"/>
            <family val="2"/>
            <charset val="238"/>
          </rPr>
          <t>SZV_F:EM_Melleklet1_Utem2</t>
        </r>
      </text>
    </comment>
    <comment ref="AL126" authorId="0" shapeId="0" xr:uid="{08FA394E-4D58-4D08-887C-ACF4B23E488E}">
      <text>
        <r>
          <rPr>
            <sz val="11"/>
            <rFont val="Calibri"/>
            <family val="2"/>
            <charset val="238"/>
          </rPr>
          <t>SZV_F:EgyebAllamiUtem2</t>
        </r>
      </text>
    </comment>
    <comment ref="AM126" authorId="0" shapeId="0" xr:uid="{4AF759E6-7F7F-4C14-85BB-A978F8186A07}">
      <text>
        <r>
          <rPr>
            <sz val="11"/>
            <rFont val="Calibri"/>
            <family val="2"/>
            <charset val="238"/>
          </rPr>
          <t>SZV_F:OnkormanyzatiUtem2</t>
        </r>
      </text>
    </comment>
    <comment ref="AN126" authorId="0" shapeId="0" xr:uid="{C033BB92-3D16-4B88-8B16-894B7040E9E1}">
      <text>
        <r>
          <rPr>
            <sz val="11"/>
            <rFont val="Calibri"/>
            <family val="2"/>
            <charset val="238"/>
          </rPr>
          <t>SZV_F:EUUtem2</t>
        </r>
      </text>
    </comment>
    <comment ref="AO126" authorId="0" shapeId="0" xr:uid="{824EBC1C-54BF-4338-9283-2C565CF8013B}">
      <text>
        <r>
          <rPr>
            <sz val="11"/>
            <rFont val="Calibri"/>
            <family val="2"/>
            <charset val="238"/>
          </rPr>
          <t>SZV_F:EgyebUtem2</t>
        </r>
      </text>
    </comment>
    <comment ref="AP126" authorId="0" shapeId="0" xr:uid="{A33D58EF-7254-43AB-B882-4B14F1892A45}">
      <text>
        <r>
          <rPr>
            <sz val="11"/>
            <rFont val="Calibri"/>
            <family val="2"/>
            <charset val="238"/>
          </rPr>
          <t>SZV_F:HitelKotvenyUtem2</t>
        </r>
      </text>
    </comment>
    <comment ref="AQ126" authorId="0" shapeId="0" xr:uid="{F08312B5-AA7C-48DB-AD4B-85C1835FD882}">
      <text>
        <r>
          <rPr>
            <sz val="11"/>
            <rFont val="Calibri"/>
            <family val="2"/>
            <charset val="238"/>
          </rPr>
          <t>SZV_F:OsszesenUtem2</t>
        </r>
      </text>
    </comment>
    <comment ref="AR126" authorId="0" shapeId="0" xr:uid="{2A2854D2-F6A0-46B7-96A1-571C2895BF1F}">
      <text>
        <r>
          <rPr>
            <sz val="11"/>
            <rFont val="Calibri"/>
            <family val="2"/>
            <charset val="238"/>
          </rPr>
          <t>SZV_F:ForrashianyUtem2</t>
        </r>
      </text>
    </comment>
    <comment ref="AU126" authorId="0" shapeId="0" xr:uid="{CB4C72EF-AB8D-49F7-8F54-2E7B2BEBCBE3}">
      <text>
        <r>
          <rPr>
            <sz val="11"/>
            <rFont val="Calibri"/>
            <family val="2"/>
            <charset val="238"/>
          </rPr>
          <t>SZV_F:Indokolas</t>
        </r>
      </text>
    </comment>
    <comment ref="AV126" authorId="0" shapeId="0" xr:uid="{3C40DC3C-4FB4-4538-A7BA-DA74A2132447}">
      <text>
        <r>
          <rPr>
            <sz val="11"/>
            <rFont val="Calibri"/>
            <family val="2"/>
            <charset val="238"/>
          </rPr>
          <t>SZV_F:Megjegyzes</t>
        </r>
      </text>
    </comment>
    <comment ref="AW126" authorId="0" shapeId="0" xr:uid="{87F3D7E8-11A5-4725-B531-A03C6A622EBF}">
      <text>
        <r>
          <rPr>
            <sz val="11"/>
            <rFont val="Calibri"/>
            <family val="2"/>
            <charset val="238"/>
          </rPr>
          <t>SZV_F:FeladatSorszam</t>
        </r>
      </text>
    </comment>
    <comment ref="AY126" authorId="0" shapeId="0" xr:uid="{FFA53DBF-0C00-4607-9314-AE083BE3912E}">
      <text>
        <r>
          <rPr>
            <sz val="11"/>
            <rFont val="Calibri"/>
            <family val="2"/>
            <charset val="238"/>
          </rPr>
          <t>SZV_F:ISA</t>
        </r>
      </text>
    </comment>
    <comment ref="B127" authorId="0" shapeId="0" xr:uid="{22AB6EFE-74E2-4366-9D27-EA90AD44C19F}">
      <text>
        <r>
          <rPr>
            <sz val="11"/>
            <rFont val="Calibri"/>
            <family val="2"/>
            <charset val="238"/>
          </rPr>
          <t>SZV_F:FontossagiSorrent</t>
        </r>
      </text>
    </comment>
    <comment ref="C127" authorId="0" shapeId="0" xr:uid="{46EC03C0-A7A8-4C82-9DDF-1296C85506F5}">
      <text>
        <r>
          <rPr>
            <sz val="11"/>
            <rFont val="Calibri"/>
            <family val="2"/>
            <charset val="238"/>
          </rPr>
          <t>SZV_F:FeladatKategoria</t>
        </r>
      </text>
    </comment>
    <comment ref="D127" authorId="0" shapeId="0" xr:uid="{EF432CCC-0ABE-424E-A9C1-706F7FF39CE0}">
      <text>
        <r>
          <rPr>
            <sz val="11"/>
            <rFont val="Calibri"/>
            <family val="2"/>
            <charset val="238"/>
          </rPr>
          <t>SZV_F:FeladatMegnevezes</t>
        </r>
      </text>
    </comment>
    <comment ref="E127" authorId="0" shapeId="0" xr:uid="{4BE73990-034A-4B23-AF5B-C32999CDB574}">
      <text>
        <r>
          <rPr>
            <sz val="11"/>
            <rFont val="Calibri"/>
            <family val="2"/>
            <charset val="238"/>
          </rPr>
          <t>SZV_F:ElviEngedelySzam</t>
        </r>
      </text>
    </comment>
    <comment ref="F127" authorId="0" shapeId="0" xr:uid="{2EA2FF7C-19BF-43F0-B95D-3897A34711F8}">
      <text>
        <r>
          <rPr>
            <sz val="11"/>
            <rFont val="Calibri"/>
            <family val="2"/>
            <charset val="238"/>
          </rPr>
          <t>SZV_F:VKR_Kod</t>
        </r>
      </text>
    </comment>
    <comment ref="G127" authorId="0" shapeId="0" xr:uid="{1D81B6BE-EEC7-4186-A45E-EDD4E67CB767}">
      <text>
        <r>
          <rPr>
            <sz val="11"/>
            <rFont val="Calibri"/>
            <family val="2"/>
            <charset val="238"/>
          </rPr>
          <t>SZV_F:VKR_Nev</t>
        </r>
      </text>
    </comment>
    <comment ref="H127" authorId="0" shapeId="0" xr:uid="{74C16CDD-EB7F-472B-ACD2-E2DA8599F6D2}">
      <text>
        <r>
          <rPr>
            <sz val="11"/>
            <rFont val="Calibri"/>
            <family val="2"/>
            <charset val="238"/>
          </rPr>
          <t>SZV_F:FeladatAzonosito</t>
        </r>
      </text>
    </comment>
    <comment ref="I127" authorId="0" shapeId="0" xr:uid="{D8809D40-06A3-44A7-B983-30A7259F63BF}">
      <text>
        <r>
          <rPr>
            <sz val="11"/>
            <rFont val="Calibri"/>
            <family val="2"/>
            <charset val="238"/>
          </rPr>
          <t>SZV_F:EllatasiTerulet</t>
        </r>
      </text>
    </comment>
    <comment ref="J127" authorId="0" shapeId="0" xr:uid="{64609A55-FE5E-40A4-9C02-9499081A5630}">
      <text>
        <r>
          <rPr>
            <sz val="11"/>
            <rFont val="Calibri"/>
            <family val="2"/>
            <charset val="238"/>
          </rPr>
          <t>SZV_F:EllatasertFelelos</t>
        </r>
      </text>
    </comment>
    <comment ref="K127" authorId="0" shapeId="0" xr:uid="{7D6DC910-F25C-4D3E-AD8A-0B3145CB4044}">
      <text>
        <r>
          <rPr>
            <sz val="11"/>
            <rFont val="Calibri"/>
            <family val="2"/>
            <charset val="238"/>
          </rPr>
          <t>SZV_F:TervezettNettoKoltseg</t>
        </r>
      </text>
    </comment>
    <comment ref="L127" authorId="0" shapeId="0" xr:uid="{09EB44DB-C300-4C93-BEAB-686DDDE7C53B}">
      <text>
        <r>
          <rPr>
            <sz val="11"/>
            <rFont val="Calibri"/>
            <family val="2"/>
            <charset val="238"/>
          </rPr>
          <t>SZV_F:IdotartamKezdes</t>
        </r>
      </text>
    </comment>
    <comment ref="M127" authorId="0" shapeId="0" xr:uid="{A7E1BD9D-5B36-48D3-97D3-939E64345EBC}">
      <text>
        <r>
          <rPr>
            <sz val="11"/>
            <rFont val="Calibri"/>
            <family val="2"/>
            <charset val="238"/>
          </rPr>
          <t>SZV_F:IdotartamBefejezes</t>
        </r>
      </text>
    </comment>
    <comment ref="N127" authorId="0" shapeId="0" xr:uid="{C6D0FAF9-552E-4922-934F-CA95B24B23DC}">
      <text>
        <r>
          <rPr>
            <sz val="11"/>
            <rFont val="Calibri"/>
            <family val="2"/>
            <charset val="238"/>
          </rPr>
          <t>SZV_F:NettoKoltsegUtem1</t>
        </r>
      </text>
    </comment>
    <comment ref="O127" authorId="0" shapeId="0" xr:uid="{C0B7189B-C809-4F72-8D29-948CCA08E4E2}">
      <text>
        <r>
          <rPr>
            <sz val="11"/>
            <rFont val="Calibri"/>
            <family val="2"/>
            <charset val="238"/>
          </rPr>
          <t>SZV_F:NettoKoltsegUtem2</t>
        </r>
      </text>
    </comment>
    <comment ref="P127" authorId="0" shapeId="0" xr:uid="{FF4BB59B-A067-4313-B17C-80B36B6AB475}">
      <text>
        <r>
          <rPr>
            <sz val="11"/>
            <rFont val="Calibri"/>
            <family val="2"/>
            <charset val="238"/>
          </rPr>
          <t>SZV_F:EM_Melleklet2_KTG</t>
        </r>
      </text>
    </comment>
    <comment ref="R127" authorId="0" shapeId="0" xr:uid="{E13B5780-D314-45B7-95DC-799856A887A5}">
      <text>
        <r>
          <rPr>
            <sz val="11"/>
            <rFont val="Calibri"/>
            <family val="2"/>
            <charset val="238"/>
          </rPr>
          <t>SZV_F:HDUtem1</t>
        </r>
      </text>
    </comment>
    <comment ref="S127" authorId="0" shapeId="0" xr:uid="{A70185B7-5F21-4231-980D-B0CAA0D42C88}">
      <text>
        <r>
          <rPr>
            <sz val="11"/>
            <rFont val="Calibri"/>
            <family val="2"/>
            <charset val="238"/>
          </rPr>
          <t>SZV_F:ECSUtem1</t>
        </r>
      </text>
    </comment>
    <comment ref="T127" authorId="0" shapeId="0" xr:uid="{F5BB31A0-86FC-4E85-968D-5A2B931C2760}">
      <text>
        <r>
          <rPr>
            <sz val="11"/>
            <rFont val="Calibri"/>
            <family val="2"/>
            <charset val="238"/>
          </rPr>
          <t>SZV_F:KFHUtem1</t>
        </r>
      </text>
    </comment>
    <comment ref="U127" authorId="0" shapeId="0" xr:uid="{3152F75E-8ECE-407F-B2A5-A01253878286}">
      <text>
        <r>
          <rPr>
            <sz val="11"/>
            <rFont val="Calibri"/>
            <family val="2"/>
            <charset val="238"/>
          </rPr>
          <t>SZV_F:Egyeb_SajatUtem1</t>
        </r>
      </text>
    </comment>
    <comment ref="V127" authorId="0" shapeId="0" xr:uid="{31B5847C-D156-4472-811D-937B0DD5C755}">
      <text>
        <r>
          <rPr>
            <sz val="11"/>
            <rFont val="Calibri"/>
            <family val="2"/>
            <charset val="238"/>
          </rPr>
          <t>SZV_F:DijUtem1</t>
        </r>
      </text>
    </comment>
    <comment ref="W127" authorId="0" shapeId="0" xr:uid="{1E621DF1-0F9B-44BC-8782-A2C7E0C02FBB}">
      <text>
        <r>
          <rPr>
            <sz val="11"/>
            <rFont val="Calibri"/>
            <family val="2"/>
            <charset val="238"/>
          </rPr>
          <t>SZV_F:EM_Melleklet1_Utem1</t>
        </r>
      </text>
    </comment>
    <comment ref="X127" authorId="0" shapeId="0" xr:uid="{84D11D64-61E0-40DB-98C2-54D034F00C15}">
      <text>
        <r>
          <rPr>
            <sz val="11"/>
            <rFont val="Calibri"/>
            <family val="2"/>
            <charset val="238"/>
          </rPr>
          <t>SZV_F:EgyebAllamiUtem1</t>
        </r>
      </text>
    </comment>
    <comment ref="Y127" authorId="0" shapeId="0" xr:uid="{DDCF2203-EDCA-4526-A005-AEB0B091C7CE}">
      <text>
        <r>
          <rPr>
            <sz val="11"/>
            <rFont val="Calibri"/>
            <family val="2"/>
            <charset val="238"/>
          </rPr>
          <t>SZV_F:OnkormanyzatiUtem1</t>
        </r>
      </text>
    </comment>
    <comment ref="Z127" authorId="0" shapeId="0" xr:uid="{966AB926-C7D0-4530-8608-19D6DF7B273E}">
      <text>
        <r>
          <rPr>
            <sz val="11"/>
            <rFont val="Calibri"/>
            <family val="2"/>
            <charset val="238"/>
          </rPr>
          <t>SZV_F:EUUtem1</t>
        </r>
      </text>
    </comment>
    <comment ref="AA127" authorId="0" shapeId="0" xr:uid="{144125E2-1E94-495D-8103-794A6CDE321E}">
      <text>
        <r>
          <rPr>
            <sz val="11"/>
            <rFont val="Calibri"/>
            <family val="2"/>
            <charset val="238"/>
          </rPr>
          <t>SZV_F:EgyebUtem1</t>
        </r>
      </text>
    </comment>
    <comment ref="AB127" authorId="0" shapeId="0" xr:uid="{81336682-AC5E-4349-BF90-9F2071BB8C7E}">
      <text>
        <r>
          <rPr>
            <sz val="11"/>
            <rFont val="Calibri"/>
            <family val="2"/>
            <charset val="238"/>
          </rPr>
          <t>SZV_F:HitelKotvenyUtem1</t>
        </r>
      </text>
    </comment>
    <comment ref="AC127" authorId="0" shapeId="0" xr:uid="{3D3E390C-2EA2-4E04-928C-20D6A382C5EA}">
      <text>
        <r>
          <rPr>
            <sz val="11"/>
            <rFont val="Calibri"/>
            <family val="2"/>
            <charset val="238"/>
          </rPr>
          <t>SZV_F:OsszesenUtem1</t>
        </r>
      </text>
    </comment>
    <comment ref="AF127" authorId="0" shapeId="0" xr:uid="{54C67B04-6075-4603-A870-F01A5E5B8B43}">
      <text>
        <r>
          <rPr>
            <sz val="11"/>
            <rFont val="Calibri"/>
            <family val="2"/>
            <charset val="238"/>
          </rPr>
          <t>SZV_F:HDUtem2</t>
        </r>
      </text>
    </comment>
    <comment ref="AG127" authorId="0" shapeId="0" xr:uid="{F800E02A-5F3D-42D2-B26A-906DF95BE5FD}">
      <text>
        <r>
          <rPr>
            <sz val="11"/>
            <rFont val="Calibri"/>
            <family val="2"/>
            <charset val="238"/>
          </rPr>
          <t>SZV_F:ECSUtem2</t>
        </r>
      </text>
    </comment>
    <comment ref="AH127" authorId="0" shapeId="0" xr:uid="{0AB87928-1A2F-4E87-86D6-DE5018A3F5D4}">
      <text>
        <r>
          <rPr>
            <sz val="11"/>
            <rFont val="Calibri"/>
            <family val="2"/>
            <charset val="238"/>
          </rPr>
          <t>SZV_F:KFHUtem2</t>
        </r>
      </text>
    </comment>
    <comment ref="AI127" authorId="0" shapeId="0" xr:uid="{E247CBCB-01C9-4A50-8C7B-13668C5328CB}">
      <text>
        <r>
          <rPr>
            <sz val="11"/>
            <rFont val="Calibri"/>
            <family val="2"/>
            <charset val="238"/>
          </rPr>
          <t>SZV_F:Egyeb_SajatUtem2</t>
        </r>
      </text>
    </comment>
    <comment ref="AJ127" authorId="0" shapeId="0" xr:uid="{0F81882B-4617-4D50-A0D5-78A421D96017}">
      <text>
        <r>
          <rPr>
            <sz val="11"/>
            <rFont val="Calibri"/>
            <family val="2"/>
            <charset val="238"/>
          </rPr>
          <t>SZV_F:DijUtem2</t>
        </r>
      </text>
    </comment>
    <comment ref="AK127" authorId="0" shapeId="0" xr:uid="{4BE6ED2D-5447-472A-ACF9-8E11494F7A1D}">
      <text>
        <r>
          <rPr>
            <sz val="11"/>
            <rFont val="Calibri"/>
            <family val="2"/>
            <charset val="238"/>
          </rPr>
          <t>SZV_F:EM_Melleklet1_Utem2</t>
        </r>
      </text>
    </comment>
    <comment ref="AL127" authorId="0" shapeId="0" xr:uid="{132C84DD-3A5D-4656-900E-8655D89D95CF}">
      <text>
        <r>
          <rPr>
            <sz val="11"/>
            <rFont val="Calibri"/>
            <family val="2"/>
            <charset val="238"/>
          </rPr>
          <t>SZV_F:EgyebAllamiUtem2</t>
        </r>
      </text>
    </comment>
    <comment ref="AM127" authorId="0" shapeId="0" xr:uid="{85409EB3-3637-4258-8952-D7127087DB8B}">
      <text>
        <r>
          <rPr>
            <sz val="11"/>
            <rFont val="Calibri"/>
            <family val="2"/>
            <charset val="238"/>
          </rPr>
          <t>SZV_F:OnkormanyzatiUtem2</t>
        </r>
      </text>
    </comment>
    <comment ref="AN127" authorId="0" shapeId="0" xr:uid="{585E7C73-4DF4-4B6F-996F-A5C011CA73AB}">
      <text>
        <r>
          <rPr>
            <sz val="11"/>
            <rFont val="Calibri"/>
            <family val="2"/>
            <charset val="238"/>
          </rPr>
          <t>SZV_F:EUUtem2</t>
        </r>
      </text>
    </comment>
    <comment ref="AO127" authorId="0" shapeId="0" xr:uid="{D217E0DB-7A28-432A-9BF1-1468845028F3}">
      <text>
        <r>
          <rPr>
            <sz val="11"/>
            <rFont val="Calibri"/>
            <family val="2"/>
            <charset val="238"/>
          </rPr>
          <t>SZV_F:EgyebUtem2</t>
        </r>
      </text>
    </comment>
    <comment ref="AP127" authorId="0" shapeId="0" xr:uid="{3A7AC060-4B5F-4444-AEA9-8C72C654A3AE}">
      <text>
        <r>
          <rPr>
            <sz val="11"/>
            <rFont val="Calibri"/>
            <family val="2"/>
            <charset val="238"/>
          </rPr>
          <t>SZV_F:HitelKotvenyUtem2</t>
        </r>
      </text>
    </comment>
    <comment ref="AQ127" authorId="0" shapeId="0" xr:uid="{888A40FF-E6FB-4A1F-9AA4-A08E83390992}">
      <text>
        <r>
          <rPr>
            <sz val="11"/>
            <rFont val="Calibri"/>
            <family val="2"/>
            <charset val="238"/>
          </rPr>
          <t>SZV_F:OsszesenUtem2</t>
        </r>
      </text>
    </comment>
    <comment ref="AR127" authorId="0" shapeId="0" xr:uid="{A1BFB7A9-F1B4-4300-B26C-2C1A574619E7}">
      <text>
        <r>
          <rPr>
            <sz val="11"/>
            <rFont val="Calibri"/>
            <family val="2"/>
            <charset val="238"/>
          </rPr>
          <t>SZV_F:ForrashianyUtem2</t>
        </r>
      </text>
    </comment>
    <comment ref="AU127" authorId="0" shapeId="0" xr:uid="{05AA0050-C00A-487D-9F2F-FF2959E7C96D}">
      <text>
        <r>
          <rPr>
            <sz val="11"/>
            <rFont val="Calibri"/>
            <family val="2"/>
            <charset val="238"/>
          </rPr>
          <t>SZV_F:Indokolas</t>
        </r>
      </text>
    </comment>
    <comment ref="AV127" authorId="0" shapeId="0" xr:uid="{61D7486F-6E81-42CA-BA5D-96979D504F85}">
      <text>
        <r>
          <rPr>
            <sz val="11"/>
            <rFont val="Calibri"/>
            <family val="2"/>
            <charset val="238"/>
          </rPr>
          <t>SZV_F:Megjegyzes</t>
        </r>
      </text>
    </comment>
    <comment ref="AW127" authorId="0" shapeId="0" xr:uid="{5F940B9C-C6A6-4916-9666-E1E4B9A753D3}">
      <text>
        <r>
          <rPr>
            <sz val="11"/>
            <rFont val="Calibri"/>
            <family val="2"/>
            <charset val="238"/>
          </rPr>
          <t>SZV_F:FeladatSorszam</t>
        </r>
      </text>
    </comment>
    <comment ref="AY127" authorId="0" shapeId="0" xr:uid="{E8DD542B-B9B5-4C88-A1B3-3CB94E040DDA}">
      <text>
        <r>
          <rPr>
            <sz val="11"/>
            <rFont val="Calibri"/>
            <family val="2"/>
            <charset val="238"/>
          </rPr>
          <t>SZV_F:ISA</t>
        </r>
      </text>
    </comment>
    <comment ref="B128" authorId="0" shapeId="0" xr:uid="{44EFF852-FE26-4A77-B6CA-2D23DC92C7E3}">
      <text>
        <r>
          <rPr>
            <sz val="11"/>
            <rFont val="Calibri"/>
            <family val="2"/>
            <charset val="238"/>
          </rPr>
          <t>SZV_F:FontossagiSorrent</t>
        </r>
      </text>
    </comment>
    <comment ref="C128" authorId="0" shapeId="0" xr:uid="{6D8EF228-2BED-4D09-83EE-615486A9D53D}">
      <text>
        <r>
          <rPr>
            <sz val="11"/>
            <rFont val="Calibri"/>
            <family val="2"/>
            <charset val="238"/>
          </rPr>
          <t>SZV_F:FeladatKategoria</t>
        </r>
      </text>
    </comment>
    <comment ref="D128" authorId="0" shapeId="0" xr:uid="{6A7462E4-ED5C-4AB7-8474-F687964C92B5}">
      <text>
        <r>
          <rPr>
            <sz val="11"/>
            <rFont val="Calibri"/>
            <family val="2"/>
            <charset val="238"/>
          </rPr>
          <t>SZV_F:FeladatMegnevezes</t>
        </r>
      </text>
    </comment>
    <comment ref="E128" authorId="0" shapeId="0" xr:uid="{3D5536E4-EFCF-4758-9548-8EB27FFFA571}">
      <text>
        <r>
          <rPr>
            <sz val="11"/>
            <rFont val="Calibri"/>
            <family val="2"/>
            <charset val="238"/>
          </rPr>
          <t>SZV_F:ElviEngedelySzam</t>
        </r>
      </text>
    </comment>
    <comment ref="F128" authorId="0" shapeId="0" xr:uid="{769650D9-9E7E-4016-9F95-3837BD262476}">
      <text>
        <r>
          <rPr>
            <sz val="11"/>
            <rFont val="Calibri"/>
            <family val="2"/>
            <charset val="238"/>
          </rPr>
          <t>SZV_F:VKR_Kod</t>
        </r>
      </text>
    </comment>
    <comment ref="G128" authorId="0" shapeId="0" xr:uid="{2F6F36C1-FBBF-4666-922C-CD60FD4DE8EF}">
      <text>
        <r>
          <rPr>
            <sz val="11"/>
            <rFont val="Calibri"/>
            <family val="2"/>
            <charset val="238"/>
          </rPr>
          <t>SZV_F:VKR_Nev</t>
        </r>
      </text>
    </comment>
    <comment ref="H128" authorId="0" shapeId="0" xr:uid="{EBA31BD9-7295-4A54-B0A4-981C1A8AFA8B}">
      <text>
        <r>
          <rPr>
            <sz val="11"/>
            <rFont val="Calibri"/>
            <family val="2"/>
            <charset val="238"/>
          </rPr>
          <t>SZV_F:FeladatAzonosito</t>
        </r>
      </text>
    </comment>
    <comment ref="I128" authorId="0" shapeId="0" xr:uid="{8F4257A9-52CF-4255-BC92-4E9262DAB659}">
      <text>
        <r>
          <rPr>
            <sz val="11"/>
            <rFont val="Calibri"/>
            <family val="2"/>
            <charset val="238"/>
          </rPr>
          <t>SZV_F:EllatasiTerulet</t>
        </r>
      </text>
    </comment>
    <comment ref="J128" authorId="0" shapeId="0" xr:uid="{C7D5BCFD-4D36-43A1-A975-993511A83DF7}">
      <text>
        <r>
          <rPr>
            <sz val="11"/>
            <rFont val="Calibri"/>
            <family val="2"/>
            <charset val="238"/>
          </rPr>
          <t>SZV_F:EllatasertFelelos</t>
        </r>
      </text>
    </comment>
    <comment ref="K128" authorId="0" shapeId="0" xr:uid="{0E74EE8F-E878-4453-9F80-C97A70BA32A4}">
      <text>
        <r>
          <rPr>
            <sz val="11"/>
            <rFont val="Calibri"/>
            <family val="2"/>
            <charset val="238"/>
          </rPr>
          <t>SZV_F:TervezettNettoKoltseg</t>
        </r>
      </text>
    </comment>
    <comment ref="L128" authorId="0" shapeId="0" xr:uid="{80FF43E9-EFCD-42E0-A4E3-3FD13B68A387}">
      <text>
        <r>
          <rPr>
            <sz val="11"/>
            <rFont val="Calibri"/>
            <family val="2"/>
            <charset val="238"/>
          </rPr>
          <t>SZV_F:IdotartamKezdes</t>
        </r>
      </text>
    </comment>
    <comment ref="M128" authorId="0" shapeId="0" xr:uid="{0BEAEA95-B314-4863-A8A3-D5F7E3B60A56}">
      <text>
        <r>
          <rPr>
            <sz val="11"/>
            <rFont val="Calibri"/>
            <family val="2"/>
            <charset val="238"/>
          </rPr>
          <t>SZV_F:IdotartamBefejezes</t>
        </r>
      </text>
    </comment>
    <comment ref="N128" authorId="0" shapeId="0" xr:uid="{55CE8A68-8CEA-418C-A6BD-C69FF202A63B}">
      <text>
        <r>
          <rPr>
            <sz val="11"/>
            <rFont val="Calibri"/>
            <family val="2"/>
            <charset val="238"/>
          </rPr>
          <t>SZV_F:NettoKoltsegUtem1</t>
        </r>
      </text>
    </comment>
    <comment ref="O128" authorId="0" shapeId="0" xr:uid="{CED00871-3C67-4D03-84D3-383921D021D3}">
      <text>
        <r>
          <rPr>
            <sz val="11"/>
            <rFont val="Calibri"/>
            <family val="2"/>
            <charset val="238"/>
          </rPr>
          <t>SZV_F:NettoKoltsegUtem2</t>
        </r>
      </text>
    </comment>
    <comment ref="P128" authorId="0" shapeId="0" xr:uid="{D06CDAEF-7262-49C5-BC6C-271115DDE757}">
      <text>
        <r>
          <rPr>
            <sz val="11"/>
            <rFont val="Calibri"/>
            <family val="2"/>
            <charset val="238"/>
          </rPr>
          <t>SZV_F:EM_Melleklet2_KTG</t>
        </r>
      </text>
    </comment>
    <comment ref="R128" authorId="0" shapeId="0" xr:uid="{C9E4AFA5-2BFF-4F89-BB57-30D5822C88A5}">
      <text>
        <r>
          <rPr>
            <sz val="11"/>
            <rFont val="Calibri"/>
            <family val="2"/>
            <charset val="238"/>
          </rPr>
          <t>SZV_F:HDUtem1</t>
        </r>
      </text>
    </comment>
    <comment ref="S128" authorId="0" shapeId="0" xr:uid="{4265BA8B-16C0-4E21-81EA-FF7748B2D7DB}">
      <text>
        <r>
          <rPr>
            <sz val="11"/>
            <rFont val="Calibri"/>
            <family val="2"/>
            <charset val="238"/>
          </rPr>
          <t>SZV_F:ECSUtem1</t>
        </r>
      </text>
    </comment>
    <comment ref="T128" authorId="0" shapeId="0" xr:uid="{B0889655-2D2D-45CF-90F5-1E26E2F7F4AB}">
      <text>
        <r>
          <rPr>
            <sz val="11"/>
            <rFont val="Calibri"/>
            <family val="2"/>
            <charset val="238"/>
          </rPr>
          <t>SZV_F:KFHUtem1</t>
        </r>
      </text>
    </comment>
    <comment ref="U128" authorId="0" shapeId="0" xr:uid="{DC573BB0-FF75-442A-A011-6BCF225B4C49}">
      <text>
        <r>
          <rPr>
            <sz val="11"/>
            <rFont val="Calibri"/>
            <family val="2"/>
            <charset val="238"/>
          </rPr>
          <t>SZV_F:Egyeb_SajatUtem1</t>
        </r>
      </text>
    </comment>
    <comment ref="V128" authorId="0" shapeId="0" xr:uid="{A3CA4633-F875-4C39-A031-CE4667E90BF3}">
      <text>
        <r>
          <rPr>
            <sz val="11"/>
            <rFont val="Calibri"/>
            <family val="2"/>
            <charset val="238"/>
          </rPr>
          <t>SZV_F:DijUtem1</t>
        </r>
      </text>
    </comment>
    <comment ref="W128" authorId="0" shapeId="0" xr:uid="{508FAECB-E3EB-46FB-8DB2-4F94A0550576}">
      <text>
        <r>
          <rPr>
            <sz val="11"/>
            <rFont val="Calibri"/>
            <family val="2"/>
            <charset val="238"/>
          </rPr>
          <t>SZV_F:EM_Melleklet1_Utem1</t>
        </r>
      </text>
    </comment>
    <comment ref="X128" authorId="0" shapeId="0" xr:uid="{BD816AF7-2F81-4DDB-8D75-1EE9B53B39D4}">
      <text>
        <r>
          <rPr>
            <sz val="11"/>
            <rFont val="Calibri"/>
            <family val="2"/>
            <charset val="238"/>
          </rPr>
          <t>SZV_F:EgyebAllamiUtem1</t>
        </r>
      </text>
    </comment>
    <comment ref="Y128" authorId="0" shapeId="0" xr:uid="{9968FDB8-0169-4F5C-90C2-3818258DF4FA}">
      <text>
        <r>
          <rPr>
            <sz val="11"/>
            <rFont val="Calibri"/>
            <family val="2"/>
            <charset val="238"/>
          </rPr>
          <t>SZV_F:OnkormanyzatiUtem1</t>
        </r>
      </text>
    </comment>
    <comment ref="Z128" authorId="0" shapeId="0" xr:uid="{815449E7-4320-4194-80D6-AF2074A7208D}">
      <text>
        <r>
          <rPr>
            <sz val="11"/>
            <rFont val="Calibri"/>
            <family val="2"/>
            <charset val="238"/>
          </rPr>
          <t>SZV_F:EUUtem1</t>
        </r>
      </text>
    </comment>
    <comment ref="AA128" authorId="0" shapeId="0" xr:uid="{BB4F6BA2-A7F7-440A-9C58-6C001C24B5F3}">
      <text>
        <r>
          <rPr>
            <sz val="11"/>
            <rFont val="Calibri"/>
            <family val="2"/>
            <charset val="238"/>
          </rPr>
          <t>SZV_F:EgyebUtem1</t>
        </r>
      </text>
    </comment>
    <comment ref="AB128" authorId="0" shapeId="0" xr:uid="{C32AAF20-48B7-4DBF-AED2-37093FA52318}">
      <text>
        <r>
          <rPr>
            <sz val="11"/>
            <rFont val="Calibri"/>
            <family val="2"/>
            <charset val="238"/>
          </rPr>
          <t>SZV_F:HitelKotvenyUtem1</t>
        </r>
      </text>
    </comment>
    <comment ref="AC128" authorId="0" shapeId="0" xr:uid="{66B5D57B-B86E-46DD-848F-E732F9979174}">
      <text>
        <r>
          <rPr>
            <sz val="11"/>
            <rFont val="Calibri"/>
            <family val="2"/>
            <charset val="238"/>
          </rPr>
          <t>SZV_F:OsszesenUtem1</t>
        </r>
      </text>
    </comment>
    <comment ref="AF128" authorId="0" shapeId="0" xr:uid="{319260D1-2BAC-4BB8-97F9-6F4E8AD39F6F}">
      <text>
        <r>
          <rPr>
            <sz val="11"/>
            <rFont val="Calibri"/>
            <family val="2"/>
            <charset val="238"/>
          </rPr>
          <t>SZV_F:HDUtem2</t>
        </r>
      </text>
    </comment>
    <comment ref="AG128" authorId="0" shapeId="0" xr:uid="{15A6C56E-F973-44BC-875D-DC8D9A5EE4B5}">
      <text>
        <r>
          <rPr>
            <sz val="11"/>
            <rFont val="Calibri"/>
            <family val="2"/>
            <charset val="238"/>
          </rPr>
          <t>SZV_F:ECSUtem2</t>
        </r>
      </text>
    </comment>
    <comment ref="AH128" authorId="0" shapeId="0" xr:uid="{BA1E34D6-E280-46A2-95D5-040B5AB52976}">
      <text>
        <r>
          <rPr>
            <sz val="11"/>
            <rFont val="Calibri"/>
            <family val="2"/>
            <charset val="238"/>
          </rPr>
          <t>SZV_F:KFHUtem2</t>
        </r>
      </text>
    </comment>
    <comment ref="AI128" authorId="0" shapeId="0" xr:uid="{7D8A0EDA-FAFD-46B4-B5D0-ED1D11C89245}">
      <text>
        <r>
          <rPr>
            <sz val="11"/>
            <rFont val="Calibri"/>
            <family val="2"/>
            <charset val="238"/>
          </rPr>
          <t>SZV_F:Egyeb_SajatUtem2</t>
        </r>
      </text>
    </comment>
    <comment ref="AJ128" authorId="0" shapeId="0" xr:uid="{5C7C608B-0B14-4288-B3F2-572A0B3A9309}">
      <text>
        <r>
          <rPr>
            <sz val="11"/>
            <rFont val="Calibri"/>
            <family val="2"/>
            <charset val="238"/>
          </rPr>
          <t>SZV_F:DijUtem2</t>
        </r>
      </text>
    </comment>
    <comment ref="AK128" authorId="0" shapeId="0" xr:uid="{BBC4C066-4FAE-465D-ACF5-A869CF188D2E}">
      <text>
        <r>
          <rPr>
            <sz val="11"/>
            <rFont val="Calibri"/>
            <family val="2"/>
            <charset val="238"/>
          </rPr>
          <t>SZV_F:EM_Melleklet1_Utem2</t>
        </r>
      </text>
    </comment>
    <comment ref="AL128" authorId="0" shapeId="0" xr:uid="{5ACC2C35-1728-4067-BEB4-9F68251F05F5}">
      <text>
        <r>
          <rPr>
            <sz val="11"/>
            <rFont val="Calibri"/>
            <family val="2"/>
            <charset val="238"/>
          </rPr>
          <t>SZV_F:EgyebAllamiUtem2</t>
        </r>
      </text>
    </comment>
    <comment ref="AM128" authorId="0" shapeId="0" xr:uid="{C9CFDCFE-C1CC-4B64-AFEE-BF24B1ACA7A0}">
      <text>
        <r>
          <rPr>
            <sz val="11"/>
            <rFont val="Calibri"/>
            <family val="2"/>
            <charset val="238"/>
          </rPr>
          <t>SZV_F:OnkormanyzatiUtem2</t>
        </r>
      </text>
    </comment>
    <comment ref="AN128" authorId="0" shapeId="0" xr:uid="{F4AE5415-0AE4-4D88-B196-10A24CCD2989}">
      <text>
        <r>
          <rPr>
            <sz val="11"/>
            <rFont val="Calibri"/>
            <family val="2"/>
            <charset val="238"/>
          </rPr>
          <t>SZV_F:EUUtem2</t>
        </r>
      </text>
    </comment>
    <comment ref="AO128" authorId="0" shapeId="0" xr:uid="{55CCAB6D-8DC3-426A-BAA3-1BC41A640399}">
      <text>
        <r>
          <rPr>
            <sz val="11"/>
            <rFont val="Calibri"/>
            <family val="2"/>
            <charset val="238"/>
          </rPr>
          <t>SZV_F:EgyebUtem2</t>
        </r>
      </text>
    </comment>
    <comment ref="AP128" authorId="0" shapeId="0" xr:uid="{36F66772-1A7B-4C51-B170-E57BA23ED9C2}">
      <text>
        <r>
          <rPr>
            <sz val="11"/>
            <rFont val="Calibri"/>
            <family val="2"/>
            <charset val="238"/>
          </rPr>
          <t>SZV_F:HitelKotvenyUtem2</t>
        </r>
      </text>
    </comment>
    <comment ref="AQ128" authorId="0" shapeId="0" xr:uid="{91DC0A6B-CF02-416A-95AF-E24BF628D248}">
      <text>
        <r>
          <rPr>
            <sz val="11"/>
            <rFont val="Calibri"/>
            <family val="2"/>
            <charset val="238"/>
          </rPr>
          <t>SZV_F:OsszesenUtem2</t>
        </r>
      </text>
    </comment>
    <comment ref="AR128" authorId="0" shapeId="0" xr:uid="{43D433DC-7518-46EF-BB91-927BDC826B60}">
      <text>
        <r>
          <rPr>
            <sz val="11"/>
            <rFont val="Calibri"/>
            <family val="2"/>
            <charset val="238"/>
          </rPr>
          <t>SZV_F:ForrashianyUtem2</t>
        </r>
      </text>
    </comment>
    <comment ref="AU128" authorId="0" shapeId="0" xr:uid="{5A5FD3AB-B819-4D91-8B4E-1E54D699F43F}">
      <text>
        <r>
          <rPr>
            <sz val="11"/>
            <rFont val="Calibri"/>
            <family val="2"/>
            <charset val="238"/>
          </rPr>
          <t>SZV_F:Indokolas</t>
        </r>
      </text>
    </comment>
    <comment ref="AV128" authorId="0" shapeId="0" xr:uid="{526F6940-CC4E-43BF-AFD7-6EF4B32C0907}">
      <text>
        <r>
          <rPr>
            <sz val="11"/>
            <rFont val="Calibri"/>
            <family val="2"/>
            <charset val="238"/>
          </rPr>
          <t>SZV_F:Megjegyzes</t>
        </r>
      </text>
    </comment>
    <comment ref="AW128" authorId="0" shapeId="0" xr:uid="{B155B288-86D4-4CA3-AEC8-3A669F2ED9E1}">
      <text>
        <r>
          <rPr>
            <sz val="11"/>
            <rFont val="Calibri"/>
            <family val="2"/>
            <charset val="238"/>
          </rPr>
          <t>SZV_F:FeladatSorszam</t>
        </r>
      </text>
    </comment>
    <comment ref="AY128" authorId="0" shapeId="0" xr:uid="{24314AD8-DEF9-4BCD-800A-050954982207}">
      <text>
        <r>
          <rPr>
            <sz val="11"/>
            <rFont val="Calibri"/>
            <family val="2"/>
            <charset val="238"/>
          </rPr>
          <t>SZV_F:ISA</t>
        </r>
      </text>
    </comment>
    <comment ref="B129" authorId="0" shapeId="0" xr:uid="{A1F0D7AA-213B-4375-A9E4-7ED261CD7EA5}">
      <text>
        <r>
          <rPr>
            <sz val="11"/>
            <rFont val="Calibri"/>
            <family val="2"/>
            <charset val="238"/>
          </rPr>
          <t>SZV_F:FontossagiSorrent</t>
        </r>
      </text>
    </comment>
    <comment ref="C129" authorId="0" shapeId="0" xr:uid="{473E28A1-7533-43D0-B078-F79DD4CC00DF}">
      <text>
        <r>
          <rPr>
            <sz val="11"/>
            <rFont val="Calibri"/>
            <family val="2"/>
            <charset val="238"/>
          </rPr>
          <t>SZV_F:FeladatKategoria</t>
        </r>
      </text>
    </comment>
    <comment ref="D129" authorId="0" shapeId="0" xr:uid="{FB254330-1034-4894-9FDB-37A33EAA5EA3}">
      <text>
        <r>
          <rPr>
            <sz val="11"/>
            <rFont val="Calibri"/>
            <family val="2"/>
            <charset val="238"/>
          </rPr>
          <t>SZV_F:FeladatMegnevezes</t>
        </r>
      </text>
    </comment>
    <comment ref="E129" authorId="0" shapeId="0" xr:uid="{37984515-32B7-4ADB-B4D8-C880F3EB6A55}">
      <text>
        <r>
          <rPr>
            <sz val="11"/>
            <rFont val="Calibri"/>
            <family val="2"/>
            <charset val="238"/>
          </rPr>
          <t>SZV_F:ElviEngedelySzam</t>
        </r>
      </text>
    </comment>
    <comment ref="F129" authorId="0" shapeId="0" xr:uid="{56C66B0A-759A-4312-A169-FCE926A6BD2C}">
      <text>
        <r>
          <rPr>
            <sz val="11"/>
            <rFont val="Calibri"/>
            <family val="2"/>
            <charset val="238"/>
          </rPr>
          <t>SZV_F:VKR_Kod</t>
        </r>
      </text>
    </comment>
    <comment ref="G129" authorId="0" shapeId="0" xr:uid="{430EB162-CD3A-4FE7-9659-842A2F32E3B4}">
      <text>
        <r>
          <rPr>
            <sz val="11"/>
            <rFont val="Calibri"/>
            <family val="2"/>
            <charset val="238"/>
          </rPr>
          <t>SZV_F:VKR_Nev</t>
        </r>
      </text>
    </comment>
    <comment ref="H129" authorId="0" shapeId="0" xr:uid="{3A924181-067B-430D-A5AE-6725F9F43CF5}">
      <text>
        <r>
          <rPr>
            <sz val="11"/>
            <rFont val="Calibri"/>
            <family val="2"/>
            <charset val="238"/>
          </rPr>
          <t>SZV_F:FeladatAzonosito</t>
        </r>
      </text>
    </comment>
    <comment ref="I129" authorId="0" shapeId="0" xr:uid="{D779FE62-ACF7-4655-97CE-931D7DDF52B3}">
      <text>
        <r>
          <rPr>
            <sz val="11"/>
            <rFont val="Calibri"/>
            <family val="2"/>
            <charset val="238"/>
          </rPr>
          <t>SZV_F:EllatasiTerulet</t>
        </r>
      </text>
    </comment>
    <comment ref="J129" authorId="0" shapeId="0" xr:uid="{5320EAB5-F571-47BC-A984-10DA22C73176}">
      <text>
        <r>
          <rPr>
            <sz val="11"/>
            <rFont val="Calibri"/>
            <family val="2"/>
            <charset val="238"/>
          </rPr>
          <t>SZV_F:EllatasertFelelos</t>
        </r>
      </text>
    </comment>
    <comment ref="K129" authorId="0" shapeId="0" xr:uid="{88F1A894-DCAC-4579-974C-A4015A55B2C2}">
      <text>
        <r>
          <rPr>
            <sz val="11"/>
            <rFont val="Calibri"/>
            <family val="2"/>
            <charset val="238"/>
          </rPr>
          <t>SZV_F:TervezettNettoKoltseg</t>
        </r>
      </text>
    </comment>
    <comment ref="L129" authorId="0" shapeId="0" xr:uid="{AB10AB7B-CE8E-438B-89DF-759A4636866F}">
      <text>
        <r>
          <rPr>
            <sz val="11"/>
            <rFont val="Calibri"/>
            <family val="2"/>
            <charset val="238"/>
          </rPr>
          <t>SZV_F:IdotartamKezdes</t>
        </r>
      </text>
    </comment>
    <comment ref="M129" authorId="0" shapeId="0" xr:uid="{4397AF3C-ADEC-4B0B-BFE7-FDB39D066A32}">
      <text>
        <r>
          <rPr>
            <sz val="11"/>
            <rFont val="Calibri"/>
            <family val="2"/>
            <charset val="238"/>
          </rPr>
          <t>SZV_F:IdotartamBefejezes</t>
        </r>
      </text>
    </comment>
    <comment ref="N129" authorId="0" shapeId="0" xr:uid="{D9BDE288-DC4D-4227-BD92-535FEF4A5CAB}">
      <text>
        <r>
          <rPr>
            <sz val="11"/>
            <rFont val="Calibri"/>
            <family val="2"/>
            <charset val="238"/>
          </rPr>
          <t>SZV_F:NettoKoltsegUtem1</t>
        </r>
      </text>
    </comment>
    <comment ref="O129" authorId="0" shapeId="0" xr:uid="{B5620E1B-B5D4-48C4-B52E-6485D4463E14}">
      <text>
        <r>
          <rPr>
            <sz val="11"/>
            <rFont val="Calibri"/>
            <family val="2"/>
            <charset val="238"/>
          </rPr>
          <t>SZV_F:NettoKoltsegUtem2</t>
        </r>
      </text>
    </comment>
    <comment ref="P129" authorId="0" shapeId="0" xr:uid="{DBBDF87D-708D-4B91-BEA9-2E4AB21F11CD}">
      <text>
        <r>
          <rPr>
            <sz val="11"/>
            <rFont val="Calibri"/>
            <family val="2"/>
            <charset val="238"/>
          </rPr>
          <t>SZV_F:EM_Melleklet2_KTG</t>
        </r>
      </text>
    </comment>
    <comment ref="R129" authorId="0" shapeId="0" xr:uid="{F7D39878-991D-488E-9ADE-6325CB268B1F}">
      <text>
        <r>
          <rPr>
            <sz val="11"/>
            <rFont val="Calibri"/>
            <family val="2"/>
            <charset val="238"/>
          </rPr>
          <t>SZV_F:HDUtem1</t>
        </r>
      </text>
    </comment>
    <comment ref="S129" authorId="0" shapeId="0" xr:uid="{CE10E0EF-5FFD-4E3C-8F8C-8BDD368DD447}">
      <text>
        <r>
          <rPr>
            <sz val="11"/>
            <rFont val="Calibri"/>
            <family val="2"/>
            <charset val="238"/>
          </rPr>
          <t>SZV_F:ECSUtem1</t>
        </r>
      </text>
    </comment>
    <comment ref="T129" authorId="0" shapeId="0" xr:uid="{D82AEC05-0BAE-47A7-A55B-235570203F84}">
      <text>
        <r>
          <rPr>
            <sz val="11"/>
            <rFont val="Calibri"/>
            <family val="2"/>
            <charset val="238"/>
          </rPr>
          <t>SZV_F:KFHUtem1</t>
        </r>
      </text>
    </comment>
    <comment ref="U129" authorId="0" shapeId="0" xr:uid="{D3A6A9B3-C963-4AC4-83DA-C634644D1B5B}">
      <text>
        <r>
          <rPr>
            <sz val="11"/>
            <rFont val="Calibri"/>
            <family val="2"/>
            <charset val="238"/>
          </rPr>
          <t>SZV_F:Egyeb_SajatUtem1</t>
        </r>
      </text>
    </comment>
    <comment ref="V129" authorId="0" shapeId="0" xr:uid="{8A8F3C43-95FF-4B50-84D2-F53C62DEAEFB}">
      <text>
        <r>
          <rPr>
            <sz val="11"/>
            <rFont val="Calibri"/>
            <family val="2"/>
            <charset val="238"/>
          </rPr>
          <t>SZV_F:DijUtem1</t>
        </r>
      </text>
    </comment>
    <comment ref="W129" authorId="0" shapeId="0" xr:uid="{866449EF-E0F2-4470-A4AF-BD72784F0757}">
      <text>
        <r>
          <rPr>
            <sz val="11"/>
            <rFont val="Calibri"/>
            <family val="2"/>
            <charset val="238"/>
          </rPr>
          <t>SZV_F:EM_Melleklet1_Utem1</t>
        </r>
      </text>
    </comment>
    <comment ref="X129" authorId="0" shapeId="0" xr:uid="{EBDC3338-BB8E-42EE-ABB4-40CB306040E5}">
      <text>
        <r>
          <rPr>
            <sz val="11"/>
            <rFont val="Calibri"/>
            <family val="2"/>
            <charset val="238"/>
          </rPr>
          <t>SZV_F:EgyebAllamiUtem1</t>
        </r>
      </text>
    </comment>
    <comment ref="Y129" authorId="0" shapeId="0" xr:uid="{294DD823-9935-4E30-B42B-BB6F2931E985}">
      <text>
        <r>
          <rPr>
            <sz val="11"/>
            <rFont val="Calibri"/>
            <family val="2"/>
            <charset val="238"/>
          </rPr>
          <t>SZV_F:OnkormanyzatiUtem1</t>
        </r>
      </text>
    </comment>
    <comment ref="Z129" authorId="0" shapeId="0" xr:uid="{F7BD5606-96F8-4EFB-A1D0-DB552F0153F2}">
      <text>
        <r>
          <rPr>
            <sz val="11"/>
            <rFont val="Calibri"/>
            <family val="2"/>
            <charset val="238"/>
          </rPr>
          <t>SZV_F:EUUtem1</t>
        </r>
      </text>
    </comment>
    <comment ref="AA129" authorId="0" shapeId="0" xr:uid="{EB833CA7-D8EF-46FA-B774-5E6AA2EE3F03}">
      <text>
        <r>
          <rPr>
            <sz val="11"/>
            <rFont val="Calibri"/>
            <family val="2"/>
            <charset val="238"/>
          </rPr>
          <t>SZV_F:EgyebUtem1</t>
        </r>
      </text>
    </comment>
    <comment ref="AB129" authorId="0" shapeId="0" xr:uid="{3BFCE75B-E047-4845-80EE-4738C37C1900}">
      <text>
        <r>
          <rPr>
            <sz val="11"/>
            <rFont val="Calibri"/>
            <family val="2"/>
            <charset val="238"/>
          </rPr>
          <t>SZV_F:HitelKotvenyUtem1</t>
        </r>
      </text>
    </comment>
    <comment ref="AC129" authorId="0" shapeId="0" xr:uid="{46CCDD63-53BD-4B6A-BBDE-C497B7B52703}">
      <text>
        <r>
          <rPr>
            <sz val="11"/>
            <rFont val="Calibri"/>
            <family val="2"/>
            <charset val="238"/>
          </rPr>
          <t>SZV_F:OsszesenUtem1</t>
        </r>
      </text>
    </comment>
    <comment ref="AF129" authorId="0" shapeId="0" xr:uid="{42EF8217-3427-47CB-ABD0-7993567DD2F1}">
      <text>
        <r>
          <rPr>
            <sz val="11"/>
            <rFont val="Calibri"/>
            <family val="2"/>
            <charset val="238"/>
          </rPr>
          <t>SZV_F:HDUtem2</t>
        </r>
      </text>
    </comment>
    <comment ref="AG129" authorId="0" shapeId="0" xr:uid="{F24B4DBF-53B6-4754-AFA9-F35CA23E04E4}">
      <text>
        <r>
          <rPr>
            <sz val="11"/>
            <rFont val="Calibri"/>
            <family val="2"/>
            <charset val="238"/>
          </rPr>
          <t>SZV_F:ECSUtem2</t>
        </r>
      </text>
    </comment>
    <comment ref="AH129" authorId="0" shapeId="0" xr:uid="{4C86573E-D2DF-4865-9AC8-0E7DB3407692}">
      <text>
        <r>
          <rPr>
            <sz val="11"/>
            <rFont val="Calibri"/>
            <family val="2"/>
            <charset val="238"/>
          </rPr>
          <t>SZV_F:KFHUtem2</t>
        </r>
      </text>
    </comment>
    <comment ref="AI129" authorId="0" shapeId="0" xr:uid="{F9BEFBF6-98FA-44AB-A6D3-8855EE486F08}">
      <text>
        <r>
          <rPr>
            <sz val="11"/>
            <rFont val="Calibri"/>
            <family val="2"/>
            <charset val="238"/>
          </rPr>
          <t>SZV_F:Egyeb_SajatUtem2</t>
        </r>
      </text>
    </comment>
    <comment ref="AJ129" authorId="0" shapeId="0" xr:uid="{B7373D1A-2064-4D22-AFF9-F7B332982AB2}">
      <text>
        <r>
          <rPr>
            <sz val="11"/>
            <rFont val="Calibri"/>
            <family val="2"/>
            <charset val="238"/>
          </rPr>
          <t>SZV_F:DijUtem2</t>
        </r>
      </text>
    </comment>
    <comment ref="AK129" authorId="0" shapeId="0" xr:uid="{86ABA27A-B28A-4C6E-9493-F9B193FEC6B5}">
      <text>
        <r>
          <rPr>
            <sz val="11"/>
            <rFont val="Calibri"/>
            <family val="2"/>
            <charset val="238"/>
          </rPr>
          <t>SZV_F:EM_Melleklet1_Utem2</t>
        </r>
      </text>
    </comment>
    <comment ref="AL129" authorId="0" shapeId="0" xr:uid="{24AD3E68-0236-4A5C-BA3C-33D37EA2A96D}">
      <text>
        <r>
          <rPr>
            <sz val="11"/>
            <rFont val="Calibri"/>
            <family val="2"/>
            <charset val="238"/>
          </rPr>
          <t>SZV_F:EgyebAllamiUtem2</t>
        </r>
      </text>
    </comment>
    <comment ref="AM129" authorId="0" shapeId="0" xr:uid="{46F9C4B8-AAA2-4978-98EF-935DC7020473}">
      <text>
        <r>
          <rPr>
            <sz val="11"/>
            <rFont val="Calibri"/>
            <family val="2"/>
            <charset val="238"/>
          </rPr>
          <t>SZV_F:OnkormanyzatiUtem2</t>
        </r>
      </text>
    </comment>
    <comment ref="AN129" authorId="0" shapeId="0" xr:uid="{9688A8E5-90B5-4C3F-A4B5-4C0670756D80}">
      <text>
        <r>
          <rPr>
            <sz val="11"/>
            <rFont val="Calibri"/>
            <family val="2"/>
            <charset val="238"/>
          </rPr>
          <t>SZV_F:EUUtem2</t>
        </r>
      </text>
    </comment>
    <comment ref="AO129" authorId="0" shapeId="0" xr:uid="{4A973DE0-BC33-4E29-9A75-A0A9E88367A7}">
      <text>
        <r>
          <rPr>
            <sz val="11"/>
            <rFont val="Calibri"/>
            <family val="2"/>
            <charset val="238"/>
          </rPr>
          <t>SZV_F:EgyebUtem2</t>
        </r>
      </text>
    </comment>
    <comment ref="AP129" authorId="0" shapeId="0" xr:uid="{3521573E-717F-427C-B9DE-D1FF7B5086D1}">
      <text>
        <r>
          <rPr>
            <sz val="11"/>
            <rFont val="Calibri"/>
            <family val="2"/>
            <charset val="238"/>
          </rPr>
          <t>SZV_F:HitelKotvenyUtem2</t>
        </r>
      </text>
    </comment>
    <comment ref="AQ129" authorId="0" shapeId="0" xr:uid="{5F96ABF6-96D1-487D-9200-CC1441AF3CC8}">
      <text>
        <r>
          <rPr>
            <sz val="11"/>
            <rFont val="Calibri"/>
            <family val="2"/>
            <charset val="238"/>
          </rPr>
          <t>SZV_F:OsszesenUtem2</t>
        </r>
      </text>
    </comment>
    <comment ref="AR129" authorId="0" shapeId="0" xr:uid="{9BFC834F-DA27-42DC-B83B-FBFDE8439387}">
      <text>
        <r>
          <rPr>
            <sz val="11"/>
            <rFont val="Calibri"/>
            <family val="2"/>
            <charset val="238"/>
          </rPr>
          <t>SZV_F:ForrashianyUtem2</t>
        </r>
      </text>
    </comment>
    <comment ref="AU129" authorId="0" shapeId="0" xr:uid="{CEB2A9F8-09CC-4D64-ADE3-94A87EE9A8E2}">
      <text>
        <r>
          <rPr>
            <sz val="11"/>
            <rFont val="Calibri"/>
            <family val="2"/>
            <charset val="238"/>
          </rPr>
          <t>SZV_F:Indokolas</t>
        </r>
      </text>
    </comment>
    <comment ref="AV129" authorId="0" shapeId="0" xr:uid="{97E07ACB-412B-4599-967D-03FA575AEA36}">
      <text>
        <r>
          <rPr>
            <sz val="11"/>
            <rFont val="Calibri"/>
            <family val="2"/>
            <charset val="238"/>
          </rPr>
          <t>SZV_F:Megjegyzes</t>
        </r>
      </text>
    </comment>
    <comment ref="AW129" authorId="0" shapeId="0" xr:uid="{936FD6C4-A08D-4D00-8ADC-DEE96BE5AF0D}">
      <text>
        <r>
          <rPr>
            <sz val="11"/>
            <rFont val="Calibri"/>
            <family val="2"/>
            <charset val="238"/>
          </rPr>
          <t>SZV_F:FeladatSorszam</t>
        </r>
      </text>
    </comment>
    <comment ref="AY129" authorId="0" shapeId="0" xr:uid="{3039B037-204D-4C90-8542-31763C09F503}">
      <text>
        <r>
          <rPr>
            <sz val="11"/>
            <rFont val="Calibri"/>
            <family val="2"/>
            <charset val="238"/>
          </rPr>
          <t>SZV_F:ISA</t>
        </r>
      </text>
    </comment>
    <comment ref="B130" authorId="0" shapeId="0" xr:uid="{67301E74-1D7D-4713-A235-2288D18DBA36}">
      <text>
        <r>
          <rPr>
            <sz val="11"/>
            <rFont val="Calibri"/>
            <family val="2"/>
            <charset val="238"/>
          </rPr>
          <t>SZV_F:FontossagiSorrent</t>
        </r>
      </text>
    </comment>
    <comment ref="C130" authorId="0" shapeId="0" xr:uid="{D5CD661E-98C3-49F6-997B-9A52A53EE5B1}">
      <text>
        <r>
          <rPr>
            <sz val="11"/>
            <rFont val="Calibri"/>
            <family val="2"/>
            <charset val="238"/>
          </rPr>
          <t>SZV_F:FeladatKategoria</t>
        </r>
      </text>
    </comment>
    <comment ref="D130" authorId="0" shapeId="0" xr:uid="{58B20289-2988-4240-8B64-A3903A8A96E9}">
      <text>
        <r>
          <rPr>
            <sz val="11"/>
            <rFont val="Calibri"/>
            <family val="2"/>
            <charset val="238"/>
          </rPr>
          <t>SZV_F:FeladatMegnevezes</t>
        </r>
      </text>
    </comment>
    <comment ref="E130" authorId="0" shapeId="0" xr:uid="{D313BE3A-C5DD-44D3-BC1C-EC0575BEE6F6}">
      <text>
        <r>
          <rPr>
            <sz val="11"/>
            <rFont val="Calibri"/>
            <family val="2"/>
            <charset val="238"/>
          </rPr>
          <t>SZV_F:ElviEngedelySzam</t>
        </r>
      </text>
    </comment>
    <comment ref="F130" authorId="0" shapeId="0" xr:uid="{592C71A0-3D61-45C4-B47C-8262B43DDA03}">
      <text>
        <r>
          <rPr>
            <sz val="11"/>
            <rFont val="Calibri"/>
            <family val="2"/>
            <charset val="238"/>
          </rPr>
          <t>SZV_F:VKR_Kod</t>
        </r>
      </text>
    </comment>
    <comment ref="G130" authorId="0" shapeId="0" xr:uid="{ED0104AD-663F-4AFD-BD95-7FACDC6A8973}">
      <text>
        <r>
          <rPr>
            <sz val="11"/>
            <rFont val="Calibri"/>
            <family val="2"/>
            <charset val="238"/>
          </rPr>
          <t>SZV_F:VKR_Nev</t>
        </r>
      </text>
    </comment>
    <comment ref="H130" authorId="0" shapeId="0" xr:uid="{375CCA88-7132-4659-880B-D306E39D8B57}">
      <text>
        <r>
          <rPr>
            <sz val="11"/>
            <rFont val="Calibri"/>
            <family val="2"/>
            <charset val="238"/>
          </rPr>
          <t>SZV_F:FeladatAzonosito</t>
        </r>
      </text>
    </comment>
    <comment ref="I130" authorId="0" shapeId="0" xr:uid="{2CEB2C05-BE10-4AD5-8784-F59EDC639C30}">
      <text>
        <r>
          <rPr>
            <sz val="11"/>
            <rFont val="Calibri"/>
            <family val="2"/>
            <charset val="238"/>
          </rPr>
          <t>SZV_F:EllatasiTerulet</t>
        </r>
      </text>
    </comment>
    <comment ref="J130" authorId="0" shapeId="0" xr:uid="{D28E3F78-253C-4B30-9EC1-7E65A4BCE682}">
      <text>
        <r>
          <rPr>
            <sz val="11"/>
            <rFont val="Calibri"/>
            <family val="2"/>
            <charset val="238"/>
          </rPr>
          <t>SZV_F:EllatasertFelelos</t>
        </r>
      </text>
    </comment>
    <comment ref="K130" authorId="0" shapeId="0" xr:uid="{EC628FC3-243F-4144-B4C2-728E3779813D}">
      <text>
        <r>
          <rPr>
            <sz val="11"/>
            <rFont val="Calibri"/>
            <family val="2"/>
            <charset val="238"/>
          </rPr>
          <t>SZV_F:TervezettNettoKoltseg</t>
        </r>
      </text>
    </comment>
    <comment ref="L130" authorId="0" shapeId="0" xr:uid="{996ADF64-DDE6-4641-8E03-D9622F3F96B0}">
      <text>
        <r>
          <rPr>
            <sz val="11"/>
            <rFont val="Calibri"/>
            <family val="2"/>
            <charset val="238"/>
          </rPr>
          <t>SZV_F:IdotartamKezdes</t>
        </r>
      </text>
    </comment>
    <comment ref="M130" authorId="0" shapeId="0" xr:uid="{31ADF45A-BE43-49B4-87C6-69BA3D75D0FE}">
      <text>
        <r>
          <rPr>
            <sz val="11"/>
            <rFont val="Calibri"/>
            <family val="2"/>
            <charset val="238"/>
          </rPr>
          <t>SZV_F:IdotartamBefejezes</t>
        </r>
      </text>
    </comment>
    <comment ref="N130" authorId="0" shapeId="0" xr:uid="{268A0D20-EC73-4F10-B77A-7EBA5E4F8630}">
      <text>
        <r>
          <rPr>
            <sz val="11"/>
            <rFont val="Calibri"/>
            <family val="2"/>
            <charset val="238"/>
          </rPr>
          <t>SZV_F:NettoKoltsegUtem1</t>
        </r>
      </text>
    </comment>
    <comment ref="O130" authorId="0" shapeId="0" xr:uid="{F7683978-6159-4DC6-BDA9-681CCD72EEB1}">
      <text>
        <r>
          <rPr>
            <sz val="11"/>
            <rFont val="Calibri"/>
            <family val="2"/>
            <charset val="238"/>
          </rPr>
          <t>SZV_F:NettoKoltsegUtem2</t>
        </r>
      </text>
    </comment>
    <comment ref="P130" authorId="0" shapeId="0" xr:uid="{0AB87ED1-3527-4BD9-BBC9-14C7BC9F72AC}">
      <text>
        <r>
          <rPr>
            <sz val="11"/>
            <rFont val="Calibri"/>
            <family val="2"/>
            <charset val="238"/>
          </rPr>
          <t>SZV_F:EM_Melleklet2_KTG</t>
        </r>
      </text>
    </comment>
    <comment ref="R130" authorId="0" shapeId="0" xr:uid="{6145F50C-9B1A-47AF-B524-5C45D7AB3D06}">
      <text>
        <r>
          <rPr>
            <sz val="11"/>
            <rFont val="Calibri"/>
            <family val="2"/>
            <charset val="238"/>
          </rPr>
          <t>SZV_F:HDUtem1</t>
        </r>
      </text>
    </comment>
    <comment ref="S130" authorId="0" shapeId="0" xr:uid="{0AEC5C7D-6D3C-4A73-A7E6-6D1E7FB30464}">
      <text>
        <r>
          <rPr>
            <sz val="11"/>
            <rFont val="Calibri"/>
            <family val="2"/>
            <charset val="238"/>
          </rPr>
          <t>SZV_F:ECSUtem1</t>
        </r>
      </text>
    </comment>
    <comment ref="T130" authorId="0" shapeId="0" xr:uid="{A6B9B06A-9927-442E-A643-46D951E6023A}">
      <text>
        <r>
          <rPr>
            <sz val="11"/>
            <rFont val="Calibri"/>
            <family val="2"/>
            <charset val="238"/>
          </rPr>
          <t>SZV_F:KFHUtem1</t>
        </r>
      </text>
    </comment>
    <comment ref="U130" authorId="0" shapeId="0" xr:uid="{A91B893E-E21F-4EB6-B15D-0687F32A0308}">
      <text>
        <r>
          <rPr>
            <sz val="11"/>
            <rFont val="Calibri"/>
            <family val="2"/>
            <charset val="238"/>
          </rPr>
          <t>SZV_F:Egyeb_SajatUtem1</t>
        </r>
      </text>
    </comment>
    <comment ref="V130" authorId="0" shapeId="0" xr:uid="{5344C4D5-78D0-4FCA-8DA4-E8F9B4B07643}">
      <text>
        <r>
          <rPr>
            <sz val="11"/>
            <rFont val="Calibri"/>
            <family val="2"/>
            <charset val="238"/>
          </rPr>
          <t>SZV_F:DijUtem1</t>
        </r>
      </text>
    </comment>
    <comment ref="W130" authorId="0" shapeId="0" xr:uid="{9108E792-F5F6-4365-8C8B-AE40EFEA923C}">
      <text>
        <r>
          <rPr>
            <sz val="11"/>
            <rFont val="Calibri"/>
            <family val="2"/>
            <charset val="238"/>
          </rPr>
          <t>SZV_F:EM_Melleklet1_Utem1</t>
        </r>
      </text>
    </comment>
    <comment ref="X130" authorId="0" shapeId="0" xr:uid="{216D0B4C-2110-4B29-A6DD-B364D10D0DCC}">
      <text>
        <r>
          <rPr>
            <sz val="11"/>
            <rFont val="Calibri"/>
            <family val="2"/>
            <charset val="238"/>
          </rPr>
          <t>SZV_F:EgyebAllamiUtem1</t>
        </r>
      </text>
    </comment>
    <comment ref="Y130" authorId="0" shapeId="0" xr:uid="{3971C3AB-DAF2-48DF-9949-536CFAFD6B89}">
      <text>
        <r>
          <rPr>
            <sz val="11"/>
            <rFont val="Calibri"/>
            <family val="2"/>
            <charset val="238"/>
          </rPr>
          <t>SZV_F:OnkormanyzatiUtem1</t>
        </r>
      </text>
    </comment>
    <comment ref="Z130" authorId="0" shapeId="0" xr:uid="{3D24603C-18B0-42E0-8A59-72D56228F323}">
      <text>
        <r>
          <rPr>
            <sz val="11"/>
            <rFont val="Calibri"/>
            <family val="2"/>
            <charset val="238"/>
          </rPr>
          <t>SZV_F:EUUtem1</t>
        </r>
      </text>
    </comment>
    <comment ref="AA130" authorId="0" shapeId="0" xr:uid="{0F1FCEF5-3BBE-4385-BD03-7BF97D071993}">
      <text>
        <r>
          <rPr>
            <sz val="11"/>
            <rFont val="Calibri"/>
            <family val="2"/>
            <charset val="238"/>
          </rPr>
          <t>SZV_F:EgyebUtem1</t>
        </r>
      </text>
    </comment>
    <comment ref="AB130" authorId="0" shapeId="0" xr:uid="{F6FEE297-AB58-4B67-95DF-1F2F818E56F2}">
      <text>
        <r>
          <rPr>
            <sz val="11"/>
            <rFont val="Calibri"/>
            <family val="2"/>
            <charset val="238"/>
          </rPr>
          <t>SZV_F:HitelKotvenyUtem1</t>
        </r>
      </text>
    </comment>
    <comment ref="AC130" authorId="0" shapeId="0" xr:uid="{64EBF959-9DBA-4A9E-80B6-C9704BE7B8E6}">
      <text>
        <r>
          <rPr>
            <sz val="11"/>
            <rFont val="Calibri"/>
            <family val="2"/>
            <charset val="238"/>
          </rPr>
          <t>SZV_F:OsszesenUtem1</t>
        </r>
      </text>
    </comment>
    <comment ref="AF130" authorId="0" shapeId="0" xr:uid="{B7F22794-A1AA-49E2-AF78-E022E4AF095C}">
      <text>
        <r>
          <rPr>
            <sz val="11"/>
            <rFont val="Calibri"/>
            <family val="2"/>
            <charset val="238"/>
          </rPr>
          <t>SZV_F:HDUtem2</t>
        </r>
      </text>
    </comment>
    <comment ref="AG130" authorId="0" shapeId="0" xr:uid="{B4E720D9-C7AC-4049-95B6-F5602DF0B7BA}">
      <text>
        <r>
          <rPr>
            <sz val="11"/>
            <rFont val="Calibri"/>
            <family val="2"/>
            <charset val="238"/>
          </rPr>
          <t>SZV_F:ECSUtem2</t>
        </r>
      </text>
    </comment>
    <comment ref="AH130" authorId="0" shapeId="0" xr:uid="{7DE39640-8005-4823-AE89-FD19BD88F3B5}">
      <text>
        <r>
          <rPr>
            <sz val="11"/>
            <rFont val="Calibri"/>
            <family val="2"/>
            <charset val="238"/>
          </rPr>
          <t>SZV_F:KFHUtem2</t>
        </r>
      </text>
    </comment>
    <comment ref="AI130" authorId="0" shapeId="0" xr:uid="{29E13A22-7C3D-4AEA-934C-693479287E4D}">
      <text>
        <r>
          <rPr>
            <sz val="11"/>
            <rFont val="Calibri"/>
            <family val="2"/>
            <charset val="238"/>
          </rPr>
          <t>SZV_F:Egyeb_SajatUtem2</t>
        </r>
      </text>
    </comment>
    <comment ref="AJ130" authorId="0" shapeId="0" xr:uid="{DF089101-9369-45D1-94AD-B66ACCA955CE}">
      <text>
        <r>
          <rPr>
            <sz val="11"/>
            <rFont val="Calibri"/>
            <family val="2"/>
            <charset val="238"/>
          </rPr>
          <t>SZV_F:DijUtem2</t>
        </r>
      </text>
    </comment>
    <comment ref="AK130" authorId="0" shapeId="0" xr:uid="{35A896AC-A267-4128-9FC3-94257F84A4AD}">
      <text>
        <r>
          <rPr>
            <sz val="11"/>
            <rFont val="Calibri"/>
            <family val="2"/>
            <charset val="238"/>
          </rPr>
          <t>SZV_F:EM_Melleklet1_Utem2</t>
        </r>
      </text>
    </comment>
    <comment ref="AL130" authorId="0" shapeId="0" xr:uid="{2D394188-FAA9-400A-98EE-B997973641DD}">
      <text>
        <r>
          <rPr>
            <sz val="11"/>
            <rFont val="Calibri"/>
            <family val="2"/>
            <charset val="238"/>
          </rPr>
          <t>SZV_F:EgyebAllamiUtem2</t>
        </r>
      </text>
    </comment>
    <comment ref="AM130" authorId="0" shapeId="0" xr:uid="{1C0D8E04-B60A-4067-81FD-D7A0DC834C6E}">
      <text>
        <r>
          <rPr>
            <sz val="11"/>
            <rFont val="Calibri"/>
            <family val="2"/>
            <charset val="238"/>
          </rPr>
          <t>SZV_F:OnkormanyzatiUtem2</t>
        </r>
      </text>
    </comment>
    <comment ref="AN130" authorId="0" shapeId="0" xr:uid="{A3A2EECE-EE6A-4211-BEFD-4B6AD0140A23}">
      <text>
        <r>
          <rPr>
            <sz val="11"/>
            <rFont val="Calibri"/>
            <family val="2"/>
            <charset val="238"/>
          </rPr>
          <t>SZV_F:EUUtem2</t>
        </r>
      </text>
    </comment>
    <comment ref="AO130" authorId="0" shapeId="0" xr:uid="{FE5CE970-8200-46AE-83A4-F755CA3C422F}">
      <text>
        <r>
          <rPr>
            <sz val="11"/>
            <rFont val="Calibri"/>
            <family val="2"/>
            <charset val="238"/>
          </rPr>
          <t>SZV_F:EgyebUtem2</t>
        </r>
      </text>
    </comment>
    <comment ref="AP130" authorId="0" shapeId="0" xr:uid="{89C902E9-1837-47DB-8EB6-09250BCFDE38}">
      <text>
        <r>
          <rPr>
            <sz val="11"/>
            <rFont val="Calibri"/>
            <family val="2"/>
            <charset val="238"/>
          </rPr>
          <t>SZV_F:HitelKotvenyUtem2</t>
        </r>
      </text>
    </comment>
    <comment ref="AQ130" authorId="0" shapeId="0" xr:uid="{C2A92F69-A172-4689-9045-AD11E6C88C08}">
      <text>
        <r>
          <rPr>
            <sz val="11"/>
            <rFont val="Calibri"/>
            <family val="2"/>
            <charset val="238"/>
          </rPr>
          <t>SZV_F:OsszesenUtem2</t>
        </r>
      </text>
    </comment>
    <comment ref="AR130" authorId="0" shapeId="0" xr:uid="{D230F826-8603-44B7-B201-8F736EF7E679}">
      <text>
        <r>
          <rPr>
            <sz val="11"/>
            <rFont val="Calibri"/>
            <family val="2"/>
            <charset val="238"/>
          </rPr>
          <t>SZV_F:ForrashianyUtem2</t>
        </r>
      </text>
    </comment>
    <comment ref="AU130" authorId="0" shapeId="0" xr:uid="{315B348C-8091-411F-B3E2-686BC0E7D6E6}">
      <text>
        <r>
          <rPr>
            <sz val="11"/>
            <rFont val="Calibri"/>
            <family val="2"/>
            <charset val="238"/>
          </rPr>
          <t>SZV_F:Indokolas</t>
        </r>
      </text>
    </comment>
    <comment ref="AV130" authorId="0" shapeId="0" xr:uid="{6E17EDEB-1E9D-4341-B16F-F9C8F4C291A4}">
      <text>
        <r>
          <rPr>
            <sz val="11"/>
            <rFont val="Calibri"/>
            <family val="2"/>
            <charset val="238"/>
          </rPr>
          <t>SZV_F:Megjegyzes</t>
        </r>
      </text>
    </comment>
    <comment ref="AW130" authorId="0" shapeId="0" xr:uid="{49FF6FE5-6FA4-4B84-8B0C-FF3833F60A8C}">
      <text>
        <r>
          <rPr>
            <sz val="11"/>
            <rFont val="Calibri"/>
            <family val="2"/>
            <charset val="238"/>
          </rPr>
          <t>SZV_F:FeladatSorszam</t>
        </r>
      </text>
    </comment>
    <comment ref="AY130" authorId="0" shapeId="0" xr:uid="{8D2873C1-DAAE-46D3-9564-07A3F72F8BE9}">
      <text>
        <r>
          <rPr>
            <sz val="11"/>
            <rFont val="Calibri"/>
            <family val="2"/>
            <charset val="238"/>
          </rPr>
          <t>SZV_F:ISA</t>
        </r>
      </text>
    </comment>
    <comment ref="B131" authorId="0" shapeId="0" xr:uid="{A4CB41D0-CAD3-4A92-8570-F2009EBAD5CE}">
      <text>
        <r>
          <rPr>
            <sz val="11"/>
            <rFont val="Calibri"/>
            <family val="2"/>
            <charset val="238"/>
          </rPr>
          <t>SZV_F:FontossagiSorrent</t>
        </r>
      </text>
    </comment>
    <comment ref="C131" authorId="0" shapeId="0" xr:uid="{407328E5-F73D-4C94-B53C-1B67D6B66A7B}">
      <text>
        <r>
          <rPr>
            <sz val="11"/>
            <rFont val="Calibri"/>
            <family val="2"/>
            <charset val="238"/>
          </rPr>
          <t>SZV_F:FeladatKategoria</t>
        </r>
      </text>
    </comment>
    <comment ref="D131" authorId="0" shapeId="0" xr:uid="{C75685A1-C3B5-435E-B92A-A0D9BF40818C}">
      <text>
        <r>
          <rPr>
            <sz val="11"/>
            <rFont val="Calibri"/>
            <family val="2"/>
            <charset val="238"/>
          </rPr>
          <t>SZV_F:FeladatMegnevezes</t>
        </r>
      </text>
    </comment>
    <comment ref="E131" authorId="0" shapeId="0" xr:uid="{ADBD0D94-0B1A-4EE3-9C54-1C8B149BB912}">
      <text>
        <r>
          <rPr>
            <sz val="11"/>
            <rFont val="Calibri"/>
            <family val="2"/>
            <charset val="238"/>
          </rPr>
          <t>SZV_F:ElviEngedelySzam</t>
        </r>
      </text>
    </comment>
    <comment ref="F131" authorId="0" shapeId="0" xr:uid="{975F6122-A5B6-4B6A-A617-FA0B54234DE0}">
      <text>
        <r>
          <rPr>
            <sz val="11"/>
            <rFont val="Calibri"/>
            <family val="2"/>
            <charset val="238"/>
          </rPr>
          <t>SZV_F:VKR_Kod</t>
        </r>
      </text>
    </comment>
    <comment ref="G131" authorId="0" shapeId="0" xr:uid="{616A6D33-54B3-4066-BC71-47488848E344}">
      <text>
        <r>
          <rPr>
            <sz val="11"/>
            <rFont val="Calibri"/>
            <family val="2"/>
            <charset val="238"/>
          </rPr>
          <t>SZV_F:VKR_Nev</t>
        </r>
      </text>
    </comment>
    <comment ref="H131" authorId="0" shapeId="0" xr:uid="{6C737FA5-AB95-4AD3-A0AB-46D6544EA73F}">
      <text>
        <r>
          <rPr>
            <sz val="11"/>
            <rFont val="Calibri"/>
            <family val="2"/>
            <charset val="238"/>
          </rPr>
          <t>SZV_F:FeladatAzonosito</t>
        </r>
      </text>
    </comment>
    <comment ref="I131" authorId="0" shapeId="0" xr:uid="{4F81DEFE-2815-4694-9A7A-690A858792BF}">
      <text>
        <r>
          <rPr>
            <sz val="11"/>
            <rFont val="Calibri"/>
            <family val="2"/>
            <charset val="238"/>
          </rPr>
          <t>SZV_F:EllatasiTerulet</t>
        </r>
      </text>
    </comment>
    <comment ref="J131" authorId="0" shapeId="0" xr:uid="{CA029F52-DB9E-4BB7-9BF8-BE3304226A9F}">
      <text>
        <r>
          <rPr>
            <sz val="11"/>
            <rFont val="Calibri"/>
            <family val="2"/>
            <charset val="238"/>
          </rPr>
          <t>SZV_F:EllatasertFelelos</t>
        </r>
      </text>
    </comment>
    <comment ref="K131" authorId="0" shapeId="0" xr:uid="{792E69F0-2758-4DF1-B723-C675716C5136}">
      <text>
        <r>
          <rPr>
            <sz val="11"/>
            <rFont val="Calibri"/>
            <family val="2"/>
            <charset val="238"/>
          </rPr>
          <t>SZV_F:TervezettNettoKoltseg</t>
        </r>
      </text>
    </comment>
    <comment ref="L131" authorId="0" shapeId="0" xr:uid="{E21101B6-2CBB-4234-8ADB-EFD4062666C4}">
      <text>
        <r>
          <rPr>
            <sz val="11"/>
            <rFont val="Calibri"/>
            <family val="2"/>
            <charset val="238"/>
          </rPr>
          <t>SZV_F:IdotartamKezdes</t>
        </r>
      </text>
    </comment>
    <comment ref="M131" authorId="0" shapeId="0" xr:uid="{DCC5E4E3-E21B-40A1-93A3-53BBCF47D72A}">
      <text>
        <r>
          <rPr>
            <sz val="11"/>
            <rFont val="Calibri"/>
            <family val="2"/>
            <charset val="238"/>
          </rPr>
          <t>SZV_F:IdotartamBefejezes</t>
        </r>
      </text>
    </comment>
    <comment ref="N131" authorId="0" shapeId="0" xr:uid="{FE27ECC8-E670-4661-A55E-72D9C75B767E}">
      <text>
        <r>
          <rPr>
            <sz val="11"/>
            <rFont val="Calibri"/>
            <family val="2"/>
            <charset val="238"/>
          </rPr>
          <t>SZV_F:NettoKoltsegUtem1</t>
        </r>
      </text>
    </comment>
    <comment ref="O131" authorId="0" shapeId="0" xr:uid="{4B1CB381-DC93-42DB-96F7-B4B2A8F27806}">
      <text>
        <r>
          <rPr>
            <sz val="11"/>
            <rFont val="Calibri"/>
            <family val="2"/>
            <charset val="238"/>
          </rPr>
          <t>SZV_F:NettoKoltsegUtem2</t>
        </r>
      </text>
    </comment>
    <comment ref="P131" authorId="0" shapeId="0" xr:uid="{F6B11116-2BDA-44CC-B816-A58B09D80D3F}">
      <text>
        <r>
          <rPr>
            <sz val="11"/>
            <rFont val="Calibri"/>
            <family val="2"/>
            <charset val="238"/>
          </rPr>
          <t>SZV_F:EM_Melleklet2_KTG</t>
        </r>
      </text>
    </comment>
    <comment ref="R131" authorId="0" shapeId="0" xr:uid="{AF9ECDEE-BFDB-4122-8883-0F6737732CBE}">
      <text>
        <r>
          <rPr>
            <sz val="11"/>
            <rFont val="Calibri"/>
            <family val="2"/>
            <charset val="238"/>
          </rPr>
          <t>SZV_F:HDUtem1</t>
        </r>
      </text>
    </comment>
    <comment ref="S131" authorId="0" shapeId="0" xr:uid="{415C8162-E40E-41E8-852F-88BC0994BBC1}">
      <text>
        <r>
          <rPr>
            <sz val="11"/>
            <rFont val="Calibri"/>
            <family val="2"/>
            <charset val="238"/>
          </rPr>
          <t>SZV_F:ECSUtem1</t>
        </r>
      </text>
    </comment>
    <comment ref="T131" authorId="0" shapeId="0" xr:uid="{975A164D-6F03-4C93-8FFA-88C75AF1C0E7}">
      <text>
        <r>
          <rPr>
            <sz val="11"/>
            <rFont val="Calibri"/>
            <family val="2"/>
            <charset val="238"/>
          </rPr>
          <t>SZV_F:KFHUtem1</t>
        </r>
      </text>
    </comment>
    <comment ref="U131" authorId="0" shapeId="0" xr:uid="{E96A62C4-08B8-4E45-AFEC-D3E78DCF00DB}">
      <text>
        <r>
          <rPr>
            <sz val="11"/>
            <rFont val="Calibri"/>
            <family val="2"/>
            <charset val="238"/>
          </rPr>
          <t>SZV_F:Egyeb_SajatUtem1</t>
        </r>
      </text>
    </comment>
    <comment ref="V131" authorId="0" shapeId="0" xr:uid="{3F71C0B1-1FB3-4742-88D9-62F2E92D16C5}">
      <text>
        <r>
          <rPr>
            <sz val="11"/>
            <rFont val="Calibri"/>
            <family val="2"/>
            <charset val="238"/>
          </rPr>
          <t>SZV_F:DijUtem1</t>
        </r>
      </text>
    </comment>
    <comment ref="W131" authorId="0" shapeId="0" xr:uid="{0A964006-B084-4DC5-85CF-D28B75796874}">
      <text>
        <r>
          <rPr>
            <sz val="11"/>
            <rFont val="Calibri"/>
            <family val="2"/>
            <charset val="238"/>
          </rPr>
          <t>SZV_F:EM_Melleklet1_Utem1</t>
        </r>
      </text>
    </comment>
    <comment ref="X131" authorId="0" shapeId="0" xr:uid="{7947BAA1-C600-4CF9-9599-08A92CC06DFC}">
      <text>
        <r>
          <rPr>
            <sz val="11"/>
            <rFont val="Calibri"/>
            <family val="2"/>
            <charset val="238"/>
          </rPr>
          <t>SZV_F:EgyebAllamiUtem1</t>
        </r>
      </text>
    </comment>
    <comment ref="Y131" authorId="0" shapeId="0" xr:uid="{597A6CDF-F209-46E6-B5A5-1A4A7C3CF7BC}">
      <text>
        <r>
          <rPr>
            <sz val="11"/>
            <rFont val="Calibri"/>
            <family val="2"/>
            <charset val="238"/>
          </rPr>
          <t>SZV_F:OnkormanyzatiUtem1</t>
        </r>
      </text>
    </comment>
    <comment ref="Z131" authorId="0" shapeId="0" xr:uid="{1216755F-58C9-4E50-A993-279785C2E4F1}">
      <text>
        <r>
          <rPr>
            <sz val="11"/>
            <rFont val="Calibri"/>
            <family val="2"/>
            <charset val="238"/>
          </rPr>
          <t>SZV_F:EUUtem1</t>
        </r>
      </text>
    </comment>
    <comment ref="AA131" authorId="0" shapeId="0" xr:uid="{AC14AB44-6C5F-48BC-86CA-DE362BAB9710}">
      <text>
        <r>
          <rPr>
            <sz val="11"/>
            <rFont val="Calibri"/>
            <family val="2"/>
            <charset val="238"/>
          </rPr>
          <t>SZV_F:EgyebUtem1</t>
        </r>
      </text>
    </comment>
    <comment ref="AB131" authorId="0" shapeId="0" xr:uid="{9D327339-E55C-41B3-BB38-02706FF8A67B}">
      <text>
        <r>
          <rPr>
            <sz val="11"/>
            <rFont val="Calibri"/>
            <family val="2"/>
            <charset val="238"/>
          </rPr>
          <t>SZV_F:HitelKotvenyUtem1</t>
        </r>
      </text>
    </comment>
    <comment ref="AC131" authorId="0" shapeId="0" xr:uid="{F42C3A2B-BEEE-43FB-9861-7AECD2E7C7A3}">
      <text>
        <r>
          <rPr>
            <sz val="11"/>
            <rFont val="Calibri"/>
            <family val="2"/>
            <charset val="238"/>
          </rPr>
          <t>SZV_F:OsszesenUtem1</t>
        </r>
      </text>
    </comment>
    <comment ref="AF131" authorId="0" shapeId="0" xr:uid="{D79C6662-CD44-4329-B17D-D94EEF2991AE}">
      <text>
        <r>
          <rPr>
            <sz val="11"/>
            <rFont val="Calibri"/>
            <family val="2"/>
            <charset val="238"/>
          </rPr>
          <t>SZV_F:HDUtem2</t>
        </r>
      </text>
    </comment>
    <comment ref="AG131" authorId="0" shapeId="0" xr:uid="{11BB824B-A85B-414F-BF5F-3EA67699EE9E}">
      <text>
        <r>
          <rPr>
            <sz val="11"/>
            <rFont val="Calibri"/>
            <family val="2"/>
            <charset val="238"/>
          </rPr>
          <t>SZV_F:ECSUtem2</t>
        </r>
      </text>
    </comment>
    <comment ref="AH131" authorId="0" shapeId="0" xr:uid="{11EBBF60-F56F-4176-BF79-4C9165563E28}">
      <text>
        <r>
          <rPr>
            <sz val="11"/>
            <rFont val="Calibri"/>
            <family val="2"/>
            <charset val="238"/>
          </rPr>
          <t>SZV_F:KFHUtem2</t>
        </r>
      </text>
    </comment>
    <comment ref="AI131" authorId="0" shapeId="0" xr:uid="{79325924-7773-4257-AF7F-857567CADF67}">
      <text>
        <r>
          <rPr>
            <sz val="11"/>
            <rFont val="Calibri"/>
            <family val="2"/>
            <charset val="238"/>
          </rPr>
          <t>SZV_F:Egyeb_SajatUtem2</t>
        </r>
      </text>
    </comment>
    <comment ref="AJ131" authorId="0" shapeId="0" xr:uid="{73E102D8-5904-4E2B-86E6-FC4B5F77A3BC}">
      <text>
        <r>
          <rPr>
            <sz val="11"/>
            <rFont val="Calibri"/>
            <family val="2"/>
            <charset val="238"/>
          </rPr>
          <t>SZV_F:DijUtem2</t>
        </r>
      </text>
    </comment>
    <comment ref="AK131" authorId="0" shapeId="0" xr:uid="{852D3DCA-B34A-48B8-BA4C-EB7FE308AD5F}">
      <text>
        <r>
          <rPr>
            <sz val="11"/>
            <rFont val="Calibri"/>
            <family val="2"/>
            <charset val="238"/>
          </rPr>
          <t>SZV_F:EM_Melleklet1_Utem2</t>
        </r>
      </text>
    </comment>
    <comment ref="AL131" authorId="0" shapeId="0" xr:uid="{7621395A-857A-4D68-8539-ABE6213D5568}">
      <text>
        <r>
          <rPr>
            <sz val="11"/>
            <rFont val="Calibri"/>
            <family val="2"/>
            <charset val="238"/>
          </rPr>
          <t>SZV_F:EgyebAllamiUtem2</t>
        </r>
      </text>
    </comment>
    <comment ref="AM131" authorId="0" shapeId="0" xr:uid="{A81594C8-C8F3-42DA-B31A-F648B6955640}">
      <text>
        <r>
          <rPr>
            <sz val="11"/>
            <rFont val="Calibri"/>
            <family val="2"/>
            <charset val="238"/>
          </rPr>
          <t>SZV_F:OnkormanyzatiUtem2</t>
        </r>
      </text>
    </comment>
    <comment ref="AN131" authorId="0" shapeId="0" xr:uid="{03063BE8-B86C-43CB-B6A5-E981A51B6EA7}">
      <text>
        <r>
          <rPr>
            <sz val="11"/>
            <rFont val="Calibri"/>
            <family val="2"/>
            <charset val="238"/>
          </rPr>
          <t>SZV_F:EUUtem2</t>
        </r>
      </text>
    </comment>
    <comment ref="AO131" authorId="0" shapeId="0" xr:uid="{B71A3D6A-6E2D-43EF-9064-E978660F6500}">
      <text>
        <r>
          <rPr>
            <sz val="11"/>
            <rFont val="Calibri"/>
            <family val="2"/>
            <charset val="238"/>
          </rPr>
          <t>SZV_F:EgyebUtem2</t>
        </r>
      </text>
    </comment>
    <comment ref="AP131" authorId="0" shapeId="0" xr:uid="{1F49F316-DB32-417C-99A5-18A87605B136}">
      <text>
        <r>
          <rPr>
            <sz val="11"/>
            <rFont val="Calibri"/>
            <family val="2"/>
            <charset val="238"/>
          </rPr>
          <t>SZV_F:HitelKotvenyUtem2</t>
        </r>
      </text>
    </comment>
    <comment ref="AQ131" authorId="0" shapeId="0" xr:uid="{C2157172-6924-4631-B04C-FCEA14B626A7}">
      <text>
        <r>
          <rPr>
            <sz val="11"/>
            <rFont val="Calibri"/>
            <family val="2"/>
            <charset val="238"/>
          </rPr>
          <t>SZV_F:OsszesenUtem2</t>
        </r>
      </text>
    </comment>
    <comment ref="AR131" authorId="0" shapeId="0" xr:uid="{C87C6042-99D6-4398-85E4-BD0745F24CB9}">
      <text>
        <r>
          <rPr>
            <sz val="11"/>
            <rFont val="Calibri"/>
            <family val="2"/>
            <charset val="238"/>
          </rPr>
          <t>SZV_F:ForrashianyUtem2</t>
        </r>
      </text>
    </comment>
    <comment ref="AU131" authorId="0" shapeId="0" xr:uid="{DF540DA6-3EEB-464F-9F20-365E273F3050}">
      <text>
        <r>
          <rPr>
            <sz val="11"/>
            <rFont val="Calibri"/>
            <family val="2"/>
            <charset val="238"/>
          </rPr>
          <t>SZV_F:Indokolas</t>
        </r>
      </text>
    </comment>
    <comment ref="AV131" authorId="0" shapeId="0" xr:uid="{9EF672FF-30DD-4588-ACF3-1E83FCEB95A7}">
      <text>
        <r>
          <rPr>
            <sz val="11"/>
            <rFont val="Calibri"/>
            <family val="2"/>
            <charset val="238"/>
          </rPr>
          <t>SZV_F:Megjegyzes</t>
        </r>
      </text>
    </comment>
    <comment ref="AW131" authorId="0" shapeId="0" xr:uid="{D367E9D7-5A73-43BB-8272-2779481D0438}">
      <text>
        <r>
          <rPr>
            <sz val="11"/>
            <rFont val="Calibri"/>
            <family val="2"/>
            <charset val="238"/>
          </rPr>
          <t>SZV_F:FeladatSorszam</t>
        </r>
      </text>
    </comment>
    <comment ref="AY131" authorId="0" shapeId="0" xr:uid="{B54CE962-BD85-4A21-8F86-F809A1E2E38F}">
      <text>
        <r>
          <rPr>
            <sz val="11"/>
            <rFont val="Calibri"/>
            <family val="2"/>
            <charset val="238"/>
          </rPr>
          <t>SZV_F:ISA</t>
        </r>
      </text>
    </comment>
    <comment ref="B132" authorId="0" shapeId="0" xr:uid="{650BC82E-C0A3-4225-BC52-499CEF0C3FF3}">
      <text>
        <r>
          <rPr>
            <sz val="11"/>
            <rFont val="Calibri"/>
            <family val="2"/>
            <charset val="238"/>
          </rPr>
          <t>SZV_F:FontossagiSorrent</t>
        </r>
      </text>
    </comment>
    <comment ref="C132" authorId="0" shapeId="0" xr:uid="{DCD78115-BAD1-49CD-B822-223B9817B527}">
      <text>
        <r>
          <rPr>
            <sz val="11"/>
            <rFont val="Calibri"/>
            <family val="2"/>
            <charset val="238"/>
          </rPr>
          <t>SZV_F:FeladatKategoria</t>
        </r>
      </text>
    </comment>
    <comment ref="D132" authorId="0" shapeId="0" xr:uid="{6943300A-37EF-48D3-AFFA-21F6B65E4DAC}">
      <text>
        <r>
          <rPr>
            <sz val="11"/>
            <rFont val="Calibri"/>
            <family val="2"/>
            <charset val="238"/>
          </rPr>
          <t>SZV_F:FeladatMegnevezes</t>
        </r>
      </text>
    </comment>
    <comment ref="E132" authorId="0" shapeId="0" xr:uid="{B2670AAB-D284-4F78-8674-FB3A191060C0}">
      <text>
        <r>
          <rPr>
            <sz val="11"/>
            <rFont val="Calibri"/>
            <family val="2"/>
            <charset val="238"/>
          </rPr>
          <t>SZV_F:ElviEngedelySzam</t>
        </r>
      </text>
    </comment>
    <comment ref="F132" authorId="0" shapeId="0" xr:uid="{DE93D4BC-4A78-4246-973C-4E07FF01E38D}">
      <text>
        <r>
          <rPr>
            <sz val="11"/>
            <rFont val="Calibri"/>
            <family val="2"/>
            <charset val="238"/>
          </rPr>
          <t>SZV_F:VKR_Kod</t>
        </r>
      </text>
    </comment>
    <comment ref="G132" authorId="0" shapeId="0" xr:uid="{33B0BDD0-FCA3-4BCC-AC43-92FA72CF7279}">
      <text>
        <r>
          <rPr>
            <sz val="11"/>
            <rFont val="Calibri"/>
            <family val="2"/>
            <charset val="238"/>
          </rPr>
          <t>SZV_F:VKR_Nev</t>
        </r>
      </text>
    </comment>
    <comment ref="H132" authorId="0" shapeId="0" xr:uid="{BFEBF0DF-F723-4EBB-9D2E-F2172A793728}">
      <text>
        <r>
          <rPr>
            <sz val="11"/>
            <rFont val="Calibri"/>
            <family val="2"/>
            <charset val="238"/>
          </rPr>
          <t>SZV_F:FeladatAzonosito</t>
        </r>
      </text>
    </comment>
    <comment ref="I132" authorId="0" shapeId="0" xr:uid="{56610EDC-9299-4579-8282-DAACDB69F16F}">
      <text>
        <r>
          <rPr>
            <sz val="11"/>
            <rFont val="Calibri"/>
            <family val="2"/>
            <charset val="238"/>
          </rPr>
          <t>SZV_F:EllatasiTerulet</t>
        </r>
      </text>
    </comment>
    <comment ref="J132" authorId="0" shapeId="0" xr:uid="{C3B4B5E1-BF74-4321-926E-43EC2B140E02}">
      <text>
        <r>
          <rPr>
            <sz val="11"/>
            <rFont val="Calibri"/>
            <family val="2"/>
            <charset val="238"/>
          </rPr>
          <t>SZV_F:EllatasertFelelos</t>
        </r>
      </text>
    </comment>
    <comment ref="K132" authorId="0" shapeId="0" xr:uid="{07EDEE16-7C32-40E0-9AB6-6B8D8336FB73}">
      <text>
        <r>
          <rPr>
            <sz val="11"/>
            <rFont val="Calibri"/>
            <family val="2"/>
            <charset val="238"/>
          </rPr>
          <t>SZV_F:TervezettNettoKoltseg</t>
        </r>
      </text>
    </comment>
    <comment ref="L132" authorId="0" shapeId="0" xr:uid="{51FDC197-E573-47B9-B720-ECB2ACAAC603}">
      <text>
        <r>
          <rPr>
            <sz val="11"/>
            <rFont val="Calibri"/>
            <family val="2"/>
            <charset val="238"/>
          </rPr>
          <t>SZV_F:IdotartamKezdes</t>
        </r>
      </text>
    </comment>
    <comment ref="M132" authorId="0" shapeId="0" xr:uid="{AA12C85D-64C4-48E9-BA67-F1B5B005C05D}">
      <text>
        <r>
          <rPr>
            <sz val="11"/>
            <rFont val="Calibri"/>
            <family val="2"/>
            <charset val="238"/>
          </rPr>
          <t>SZV_F:IdotartamBefejezes</t>
        </r>
      </text>
    </comment>
    <comment ref="N132" authorId="0" shapeId="0" xr:uid="{793357D1-3730-4FC3-B4BB-0983BBB07FCF}">
      <text>
        <r>
          <rPr>
            <sz val="11"/>
            <rFont val="Calibri"/>
            <family val="2"/>
            <charset val="238"/>
          </rPr>
          <t>SZV_F:NettoKoltsegUtem1</t>
        </r>
      </text>
    </comment>
    <comment ref="O132" authorId="0" shapeId="0" xr:uid="{86226BA5-47D8-492F-89A3-681C7C56CA34}">
      <text>
        <r>
          <rPr>
            <sz val="11"/>
            <rFont val="Calibri"/>
            <family val="2"/>
            <charset val="238"/>
          </rPr>
          <t>SZV_F:NettoKoltsegUtem2</t>
        </r>
      </text>
    </comment>
    <comment ref="P132" authorId="0" shapeId="0" xr:uid="{00680E78-CD87-41C2-BBAC-662CB60556B6}">
      <text>
        <r>
          <rPr>
            <sz val="11"/>
            <rFont val="Calibri"/>
            <family val="2"/>
            <charset val="238"/>
          </rPr>
          <t>SZV_F:EM_Melleklet2_KTG</t>
        </r>
      </text>
    </comment>
    <comment ref="R132" authorId="0" shapeId="0" xr:uid="{46EBAB63-E7A4-4219-B237-7606BC32F193}">
      <text>
        <r>
          <rPr>
            <sz val="11"/>
            <rFont val="Calibri"/>
            <family val="2"/>
            <charset val="238"/>
          </rPr>
          <t>SZV_F:HDUtem1</t>
        </r>
      </text>
    </comment>
    <comment ref="S132" authorId="0" shapeId="0" xr:uid="{300EEC9E-D31D-4B68-B203-3E35A7E1D60F}">
      <text>
        <r>
          <rPr>
            <sz val="11"/>
            <rFont val="Calibri"/>
            <family val="2"/>
            <charset val="238"/>
          </rPr>
          <t>SZV_F:ECSUtem1</t>
        </r>
      </text>
    </comment>
    <comment ref="T132" authorId="0" shapeId="0" xr:uid="{BA44875D-C359-4188-839D-7ABC96008ED8}">
      <text>
        <r>
          <rPr>
            <sz val="11"/>
            <rFont val="Calibri"/>
            <family val="2"/>
            <charset val="238"/>
          </rPr>
          <t>SZV_F:KFHUtem1</t>
        </r>
      </text>
    </comment>
    <comment ref="U132" authorId="0" shapeId="0" xr:uid="{E162A240-91AA-4B6F-80F3-16637A954AEF}">
      <text>
        <r>
          <rPr>
            <sz val="11"/>
            <rFont val="Calibri"/>
            <family val="2"/>
            <charset val="238"/>
          </rPr>
          <t>SZV_F:Egyeb_SajatUtem1</t>
        </r>
      </text>
    </comment>
    <comment ref="V132" authorId="0" shapeId="0" xr:uid="{92E53F71-0A20-4216-8311-AF2CB4E75753}">
      <text>
        <r>
          <rPr>
            <sz val="11"/>
            <rFont val="Calibri"/>
            <family val="2"/>
            <charset val="238"/>
          </rPr>
          <t>SZV_F:DijUtem1</t>
        </r>
      </text>
    </comment>
    <comment ref="W132" authorId="0" shapeId="0" xr:uid="{DC174DD5-6035-447B-8881-F986C6C427F5}">
      <text>
        <r>
          <rPr>
            <sz val="11"/>
            <rFont val="Calibri"/>
            <family val="2"/>
            <charset val="238"/>
          </rPr>
          <t>SZV_F:EM_Melleklet1_Utem1</t>
        </r>
      </text>
    </comment>
    <comment ref="X132" authorId="0" shapeId="0" xr:uid="{9E887E87-80BB-4884-B1DD-8039D63CE5D2}">
      <text>
        <r>
          <rPr>
            <sz val="11"/>
            <rFont val="Calibri"/>
            <family val="2"/>
            <charset val="238"/>
          </rPr>
          <t>SZV_F:EgyebAllamiUtem1</t>
        </r>
      </text>
    </comment>
    <comment ref="Y132" authorId="0" shapeId="0" xr:uid="{3D87DCA2-3371-485A-8DA0-CD81A5A43BF5}">
      <text>
        <r>
          <rPr>
            <sz val="11"/>
            <rFont val="Calibri"/>
            <family val="2"/>
            <charset val="238"/>
          </rPr>
          <t>SZV_F:OnkormanyzatiUtem1</t>
        </r>
      </text>
    </comment>
    <comment ref="Z132" authorId="0" shapeId="0" xr:uid="{5E1BC026-DB91-40F6-AA6C-CE0197E4D153}">
      <text>
        <r>
          <rPr>
            <sz val="11"/>
            <rFont val="Calibri"/>
            <family val="2"/>
            <charset val="238"/>
          </rPr>
          <t>SZV_F:EUUtem1</t>
        </r>
      </text>
    </comment>
    <comment ref="AA132" authorId="0" shapeId="0" xr:uid="{415B02FE-3867-47F1-96B6-1F9752B1E10E}">
      <text>
        <r>
          <rPr>
            <sz val="11"/>
            <rFont val="Calibri"/>
            <family val="2"/>
            <charset val="238"/>
          </rPr>
          <t>SZV_F:EgyebUtem1</t>
        </r>
      </text>
    </comment>
    <comment ref="AB132" authorId="0" shapeId="0" xr:uid="{E3B13995-7266-4FB8-AF47-CECD4875C040}">
      <text>
        <r>
          <rPr>
            <sz val="11"/>
            <rFont val="Calibri"/>
            <family val="2"/>
            <charset val="238"/>
          </rPr>
          <t>SZV_F:HitelKotvenyUtem1</t>
        </r>
      </text>
    </comment>
    <comment ref="AC132" authorId="0" shapeId="0" xr:uid="{E8359ECB-2899-4DE2-B670-3A008E644484}">
      <text>
        <r>
          <rPr>
            <sz val="11"/>
            <rFont val="Calibri"/>
            <family val="2"/>
            <charset val="238"/>
          </rPr>
          <t>SZV_F:OsszesenUtem1</t>
        </r>
      </text>
    </comment>
    <comment ref="AF132" authorId="0" shapeId="0" xr:uid="{10339CBF-503B-4A71-AAB3-1248354303E7}">
      <text>
        <r>
          <rPr>
            <sz val="11"/>
            <rFont val="Calibri"/>
            <family val="2"/>
            <charset val="238"/>
          </rPr>
          <t>SZV_F:HDUtem2</t>
        </r>
      </text>
    </comment>
    <comment ref="AG132" authorId="0" shapeId="0" xr:uid="{93B31EE4-3665-46FC-A8CE-B19A9606D612}">
      <text>
        <r>
          <rPr>
            <sz val="11"/>
            <rFont val="Calibri"/>
            <family val="2"/>
            <charset val="238"/>
          </rPr>
          <t>SZV_F:ECSUtem2</t>
        </r>
      </text>
    </comment>
    <comment ref="AH132" authorId="0" shapeId="0" xr:uid="{325D0DE1-C4D7-4E5D-B14D-3EC08E1DD786}">
      <text>
        <r>
          <rPr>
            <sz val="11"/>
            <rFont val="Calibri"/>
            <family val="2"/>
            <charset val="238"/>
          </rPr>
          <t>SZV_F:KFHUtem2</t>
        </r>
      </text>
    </comment>
    <comment ref="AI132" authorId="0" shapeId="0" xr:uid="{2FDF1964-6466-4E5A-A3EE-1CC75DDB5553}">
      <text>
        <r>
          <rPr>
            <sz val="11"/>
            <rFont val="Calibri"/>
            <family val="2"/>
            <charset val="238"/>
          </rPr>
          <t>SZV_F:Egyeb_SajatUtem2</t>
        </r>
      </text>
    </comment>
    <comment ref="AJ132" authorId="0" shapeId="0" xr:uid="{04E3684B-17EB-4530-B0D6-093B963EDBBF}">
      <text>
        <r>
          <rPr>
            <sz val="11"/>
            <rFont val="Calibri"/>
            <family val="2"/>
            <charset val="238"/>
          </rPr>
          <t>SZV_F:DijUtem2</t>
        </r>
      </text>
    </comment>
    <comment ref="AK132" authorId="0" shapeId="0" xr:uid="{45D698CF-16D8-4587-B008-7704D24F8A81}">
      <text>
        <r>
          <rPr>
            <sz val="11"/>
            <rFont val="Calibri"/>
            <family val="2"/>
            <charset val="238"/>
          </rPr>
          <t>SZV_F:EM_Melleklet1_Utem2</t>
        </r>
      </text>
    </comment>
    <comment ref="AL132" authorId="0" shapeId="0" xr:uid="{97E31E07-DA2B-420E-99FF-CF5F4ADB5FC1}">
      <text>
        <r>
          <rPr>
            <sz val="11"/>
            <rFont val="Calibri"/>
            <family val="2"/>
            <charset val="238"/>
          </rPr>
          <t>SZV_F:EgyebAllamiUtem2</t>
        </r>
      </text>
    </comment>
    <comment ref="AM132" authorId="0" shapeId="0" xr:uid="{C612BA28-403E-4208-91D6-3D8D5D92DA58}">
      <text>
        <r>
          <rPr>
            <sz val="11"/>
            <rFont val="Calibri"/>
            <family val="2"/>
            <charset val="238"/>
          </rPr>
          <t>SZV_F:OnkormanyzatiUtem2</t>
        </r>
      </text>
    </comment>
    <comment ref="AN132" authorId="0" shapeId="0" xr:uid="{B1CA2564-697C-4425-AD98-8D153B269FC3}">
      <text>
        <r>
          <rPr>
            <sz val="11"/>
            <rFont val="Calibri"/>
            <family val="2"/>
            <charset val="238"/>
          </rPr>
          <t>SZV_F:EUUtem2</t>
        </r>
      </text>
    </comment>
    <comment ref="AO132" authorId="0" shapeId="0" xr:uid="{79C04D8F-6ED8-42CC-A1A3-25B09DA31160}">
      <text>
        <r>
          <rPr>
            <sz val="11"/>
            <rFont val="Calibri"/>
            <family val="2"/>
            <charset val="238"/>
          </rPr>
          <t>SZV_F:EgyebUtem2</t>
        </r>
      </text>
    </comment>
    <comment ref="AP132" authorId="0" shapeId="0" xr:uid="{9D07B27C-C707-4EFC-A8C8-C10CFFD32B86}">
      <text>
        <r>
          <rPr>
            <sz val="11"/>
            <rFont val="Calibri"/>
            <family val="2"/>
            <charset val="238"/>
          </rPr>
          <t>SZV_F:HitelKotvenyUtem2</t>
        </r>
      </text>
    </comment>
    <comment ref="AQ132" authorId="0" shapeId="0" xr:uid="{C94EAA39-45AD-47F3-A26B-ED9223E9B819}">
      <text>
        <r>
          <rPr>
            <sz val="11"/>
            <rFont val="Calibri"/>
            <family val="2"/>
            <charset val="238"/>
          </rPr>
          <t>SZV_F:OsszesenUtem2</t>
        </r>
      </text>
    </comment>
    <comment ref="AR132" authorId="0" shapeId="0" xr:uid="{E0D07756-E8E4-42B5-B3D5-2EAF83F37FE1}">
      <text>
        <r>
          <rPr>
            <sz val="11"/>
            <rFont val="Calibri"/>
            <family val="2"/>
            <charset val="238"/>
          </rPr>
          <t>SZV_F:ForrashianyUtem2</t>
        </r>
      </text>
    </comment>
    <comment ref="AU132" authorId="0" shapeId="0" xr:uid="{159DA86D-4D13-4FE2-9061-62581CF58339}">
      <text>
        <r>
          <rPr>
            <sz val="11"/>
            <rFont val="Calibri"/>
            <family val="2"/>
            <charset val="238"/>
          </rPr>
          <t>SZV_F:Indokolas</t>
        </r>
      </text>
    </comment>
    <comment ref="AV132" authorId="0" shapeId="0" xr:uid="{35981DF4-5E3A-46D7-AED5-018C7BF168D1}">
      <text>
        <r>
          <rPr>
            <sz val="11"/>
            <rFont val="Calibri"/>
            <family val="2"/>
            <charset val="238"/>
          </rPr>
          <t>SZV_F:Megjegyzes</t>
        </r>
      </text>
    </comment>
    <comment ref="AW132" authorId="0" shapeId="0" xr:uid="{8B35DBB6-62B7-410B-944C-0FFCA4C7245F}">
      <text>
        <r>
          <rPr>
            <sz val="11"/>
            <rFont val="Calibri"/>
            <family val="2"/>
            <charset val="238"/>
          </rPr>
          <t>SZV_F:FeladatSorszam</t>
        </r>
      </text>
    </comment>
    <comment ref="AY132" authorId="0" shapeId="0" xr:uid="{6D08C8DD-7DC7-4903-8CDD-44D7D991E202}">
      <text>
        <r>
          <rPr>
            <sz val="11"/>
            <rFont val="Calibri"/>
            <family val="2"/>
            <charset val="238"/>
          </rPr>
          <t>SZV_F:ISA</t>
        </r>
      </text>
    </comment>
    <comment ref="B133" authorId="0" shapeId="0" xr:uid="{6652F569-7F09-4D83-AF67-42C85EE8842D}">
      <text>
        <r>
          <rPr>
            <sz val="11"/>
            <rFont val="Calibri"/>
            <family val="2"/>
            <charset val="238"/>
          </rPr>
          <t>SZV_F:FontossagiSorrent</t>
        </r>
      </text>
    </comment>
    <comment ref="C133" authorId="0" shapeId="0" xr:uid="{00509AEE-B310-4044-8933-2C4E32F6F320}">
      <text>
        <r>
          <rPr>
            <sz val="11"/>
            <rFont val="Calibri"/>
            <family val="2"/>
            <charset val="238"/>
          </rPr>
          <t>SZV_F:FeladatKategoria</t>
        </r>
      </text>
    </comment>
    <comment ref="D133" authorId="0" shapeId="0" xr:uid="{F60C26FC-4F77-4742-AD34-975DEF7A4CA5}">
      <text>
        <r>
          <rPr>
            <sz val="11"/>
            <rFont val="Calibri"/>
            <family val="2"/>
            <charset val="238"/>
          </rPr>
          <t>SZV_F:FeladatMegnevezes</t>
        </r>
      </text>
    </comment>
    <comment ref="E133" authorId="0" shapeId="0" xr:uid="{2389840E-23E1-44F8-851D-12BF70CEA61C}">
      <text>
        <r>
          <rPr>
            <sz val="11"/>
            <rFont val="Calibri"/>
            <family val="2"/>
            <charset val="238"/>
          </rPr>
          <t>SZV_F:ElviEngedelySzam</t>
        </r>
      </text>
    </comment>
    <comment ref="F133" authorId="0" shapeId="0" xr:uid="{FC843B07-2A5F-427E-A740-F318C6184D3C}">
      <text>
        <r>
          <rPr>
            <sz val="11"/>
            <rFont val="Calibri"/>
            <family val="2"/>
            <charset val="238"/>
          </rPr>
          <t>SZV_F:VKR_Kod</t>
        </r>
      </text>
    </comment>
    <comment ref="G133" authorId="0" shapeId="0" xr:uid="{89C99C2A-C493-40FF-899D-A8C728B9733C}">
      <text>
        <r>
          <rPr>
            <sz val="11"/>
            <rFont val="Calibri"/>
            <family val="2"/>
            <charset val="238"/>
          </rPr>
          <t>SZV_F:VKR_Nev</t>
        </r>
      </text>
    </comment>
    <comment ref="H133" authorId="0" shapeId="0" xr:uid="{13D9D5FE-E919-47D3-8C82-F95F796B1616}">
      <text>
        <r>
          <rPr>
            <sz val="11"/>
            <rFont val="Calibri"/>
            <family val="2"/>
            <charset val="238"/>
          </rPr>
          <t>SZV_F:FeladatAzonosito</t>
        </r>
      </text>
    </comment>
    <comment ref="I133" authorId="0" shapeId="0" xr:uid="{8DEC76B8-33EF-46FF-836E-6A6B40EC2F82}">
      <text>
        <r>
          <rPr>
            <sz val="11"/>
            <rFont val="Calibri"/>
            <family val="2"/>
            <charset val="238"/>
          </rPr>
          <t>SZV_F:EllatasiTerulet</t>
        </r>
      </text>
    </comment>
    <comment ref="J133" authorId="0" shapeId="0" xr:uid="{806A2705-CC7A-4C46-9AD2-D5772A1A0993}">
      <text>
        <r>
          <rPr>
            <sz val="11"/>
            <rFont val="Calibri"/>
            <family val="2"/>
            <charset val="238"/>
          </rPr>
          <t>SZV_F:EllatasertFelelos</t>
        </r>
      </text>
    </comment>
    <comment ref="K133" authorId="0" shapeId="0" xr:uid="{B389FC49-7FA7-46FB-A52F-DF645303D1D3}">
      <text>
        <r>
          <rPr>
            <sz val="11"/>
            <rFont val="Calibri"/>
            <family val="2"/>
            <charset val="238"/>
          </rPr>
          <t>SZV_F:TervezettNettoKoltseg</t>
        </r>
      </text>
    </comment>
    <comment ref="L133" authorId="0" shapeId="0" xr:uid="{9D4A1C43-F7BB-415F-8696-05855C0C35B0}">
      <text>
        <r>
          <rPr>
            <sz val="11"/>
            <rFont val="Calibri"/>
            <family val="2"/>
            <charset val="238"/>
          </rPr>
          <t>SZV_F:IdotartamKezdes</t>
        </r>
      </text>
    </comment>
    <comment ref="M133" authorId="0" shapeId="0" xr:uid="{FE95C914-1971-495F-A33E-FAEC1067FBB1}">
      <text>
        <r>
          <rPr>
            <sz val="11"/>
            <rFont val="Calibri"/>
            <family val="2"/>
            <charset val="238"/>
          </rPr>
          <t>SZV_F:IdotartamBefejezes</t>
        </r>
      </text>
    </comment>
    <comment ref="N133" authorId="0" shapeId="0" xr:uid="{BFA3F253-B643-49B3-A8E9-640FF1F86825}">
      <text>
        <r>
          <rPr>
            <sz val="11"/>
            <rFont val="Calibri"/>
            <family val="2"/>
            <charset val="238"/>
          </rPr>
          <t>SZV_F:NettoKoltsegUtem1</t>
        </r>
      </text>
    </comment>
    <comment ref="O133" authorId="0" shapeId="0" xr:uid="{C6ABBDC7-9AD1-45A5-964B-7238D048B4A1}">
      <text>
        <r>
          <rPr>
            <sz val="11"/>
            <rFont val="Calibri"/>
            <family val="2"/>
            <charset val="238"/>
          </rPr>
          <t>SZV_F:NettoKoltsegUtem2</t>
        </r>
      </text>
    </comment>
    <comment ref="P133" authorId="0" shapeId="0" xr:uid="{E6FFF033-7B21-4671-B8D9-3E602105AB64}">
      <text>
        <r>
          <rPr>
            <sz val="11"/>
            <rFont val="Calibri"/>
            <family val="2"/>
            <charset val="238"/>
          </rPr>
          <t>SZV_F:EM_Melleklet2_KTG</t>
        </r>
      </text>
    </comment>
    <comment ref="R133" authorId="0" shapeId="0" xr:uid="{F1D4F1A1-E58E-4AFE-8333-28C25FD87094}">
      <text>
        <r>
          <rPr>
            <sz val="11"/>
            <rFont val="Calibri"/>
            <family val="2"/>
            <charset val="238"/>
          </rPr>
          <t>SZV_F:HDUtem1</t>
        </r>
      </text>
    </comment>
    <comment ref="S133" authorId="0" shapeId="0" xr:uid="{13371317-8556-462E-9E5B-4AD645C1481D}">
      <text>
        <r>
          <rPr>
            <sz val="11"/>
            <rFont val="Calibri"/>
            <family val="2"/>
            <charset val="238"/>
          </rPr>
          <t>SZV_F:ECSUtem1</t>
        </r>
      </text>
    </comment>
    <comment ref="T133" authorId="0" shapeId="0" xr:uid="{993CF55E-C56E-4CA0-B00B-FCF209F64AA4}">
      <text>
        <r>
          <rPr>
            <sz val="11"/>
            <rFont val="Calibri"/>
            <family val="2"/>
            <charset val="238"/>
          </rPr>
          <t>SZV_F:KFHUtem1</t>
        </r>
      </text>
    </comment>
    <comment ref="U133" authorId="0" shapeId="0" xr:uid="{4E2FBCBA-3C8B-4DBD-88D5-A1464DF3ABB7}">
      <text>
        <r>
          <rPr>
            <sz val="11"/>
            <rFont val="Calibri"/>
            <family val="2"/>
            <charset val="238"/>
          </rPr>
          <t>SZV_F:Egyeb_SajatUtem1</t>
        </r>
      </text>
    </comment>
    <comment ref="V133" authorId="0" shapeId="0" xr:uid="{F9AF8AE0-8173-4EFE-BD57-91C392883BE6}">
      <text>
        <r>
          <rPr>
            <sz val="11"/>
            <rFont val="Calibri"/>
            <family val="2"/>
            <charset val="238"/>
          </rPr>
          <t>SZV_F:DijUtem1</t>
        </r>
      </text>
    </comment>
    <comment ref="W133" authorId="0" shapeId="0" xr:uid="{2D541075-DFAA-49A6-8BD9-96AFB7E0CA0D}">
      <text>
        <r>
          <rPr>
            <sz val="11"/>
            <rFont val="Calibri"/>
            <family val="2"/>
            <charset val="238"/>
          </rPr>
          <t>SZV_F:EM_Melleklet1_Utem1</t>
        </r>
      </text>
    </comment>
    <comment ref="X133" authorId="0" shapeId="0" xr:uid="{F7EA2816-683C-4F1C-8609-86CAB6035AD1}">
      <text>
        <r>
          <rPr>
            <sz val="11"/>
            <rFont val="Calibri"/>
            <family val="2"/>
            <charset val="238"/>
          </rPr>
          <t>SZV_F:EgyebAllamiUtem1</t>
        </r>
      </text>
    </comment>
    <comment ref="Y133" authorId="0" shapeId="0" xr:uid="{D97DCF4B-E9F7-46EB-B7CB-924614733BFF}">
      <text>
        <r>
          <rPr>
            <sz val="11"/>
            <rFont val="Calibri"/>
            <family val="2"/>
            <charset val="238"/>
          </rPr>
          <t>SZV_F:OnkormanyzatiUtem1</t>
        </r>
      </text>
    </comment>
    <comment ref="Z133" authorId="0" shapeId="0" xr:uid="{97AE8740-8AEE-465F-9C04-97445AA70990}">
      <text>
        <r>
          <rPr>
            <sz val="11"/>
            <rFont val="Calibri"/>
            <family val="2"/>
            <charset val="238"/>
          </rPr>
          <t>SZV_F:EUUtem1</t>
        </r>
      </text>
    </comment>
    <comment ref="AA133" authorId="0" shapeId="0" xr:uid="{BB31A9A6-D886-41B1-85E6-D4B7E5499984}">
      <text>
        <r>
          <rPr>
            <sz val="11"/>
            <rFont val="Calibri"/>
            <family val="2"/>
            <charset val="238"/>
          </rPr>
          <t>SZV_F:EgyebUtem1</t>
        </r>
      </text>
    </comment>
    <comment ref="AB133" authorId="0" shapeId="0" xr:uid="{7B58FF14-57AE-4D36-B46A-08A2E10FBD58}">
      <text>
        <r>
          <rPr>
            <sz val="11"/>
            <rFont val="Calibri"/>
            <family val="2"/>
            <charset val="238"/>
          </rPr>
          <t>SZV_F:HitelKotvenyUtem1</t>
        </r>
      </text>
    </comment>
    <comment ref="AC133" authorId="0" shapeId="0" xr:uid="{B7352DE1-2059-4BCA-BA31-1A4399CDCED5}">
      <text>
        <r>
          <rPr>
            <sz val="11"/>
            <rFont val="Calibri"/>
            <family val="2"/>
            <charset val="238"/>
          </rPr>
          <t>SZV_F:OsszesenUtem1</t>
        </r>
      </text>
    </comment>
    <comment ref="AF133" authorId="0" shapeId="0" xr:uid="{DEF310E1-5512-4433-9396-AF68071FB5A6}">
      <text>
        <r>
          <rPr>
            <sz val="11"/>
            <rFont val="Calibri"/>
            <family val="2"/>
            <charset val="238"/>
          </rPr>
          <t>SZV_F:HDUtem2</t>
        </r>
      </text>
    </comment>
    <comment ref="AG133" authorId="0" shapeId="0" xr:uid="{281E19A6-0146-47B0-A125-A4524501D741}">
      <text>
        <r>
          <rPr>
            <sz val="11"/>
            <rFont val="Calibri"/>
            <family val="2"/>
            <charset val="238"/>
          </rPr>
          <t>SZV_F:ECSUtem2</t>
        </r>
      </text>
    </comment>
    <comment ref="AH133" authorId="0" shapeId="0" xr:uid="{CC4C1621-AEDA-4B25-A41E-74EFEEC1C127}">
      <text>
        <r>
          <rPr>
            <sz val="11"/>
            <rFont val="Calibri"/>
            <family val="2"/>
            <charset val="238"/>
          </rPr>
          <t>SZV_F:KFHUtem2</t>
        </r>
      </text>
    </comment>
    <comment ref="AI133" authorId="0" shapeId="0" xr:uid="{11D7E69D-CFA9-494C-BA3C-536C5DB76EFA}">
      <text>
        <r>
          <rPr>
            <sz val="11"/>
            <rFont val="Calibri"/>
            <family val="2"/>
            <charset val="238"/>
          </rPr>
          <t>SZV_F:Egyeb_SajatUtem2</t>
        </r>
      </text>
    </comment>
    <comment ref="AJ133" authorId="0" shapeId="0" xr:uid="{EEB02B31-F47C-4ED3-9863-28423C0206D0}">
      <text>
        <r>
          <rPr>
            <sz val="11"/>
            <rFont val="Calibri"/>
            <family val="2"/>
            <charset val="238"/>
          </rPr>
          <t>SZV_F:DijUtem2</t>
        </r>
      </text>
    </comment>
    <comment ref="AK133" authorId="0" shapeId="0" xr:uid="{E722B2AE-3A6F-4F06-B183-96D016E873B6}">
      <text>
        <r>
          <rPr>
            <sz val="11"/>
            <rFont val="Calibri"/>
            <family val="2"/>
            <charset val="238"/>
          </rPr>
          <t>SZV_F:EM_Melleklet1_Utem2</t>
        </r>
      </text>
    </comment>
    <comment ref="AL133" authorId="0" shapeId="0" xr:uid="{62D4F8AE-D606-4DB4-9272-71D63A0E57FD}">
      <text>
        <r>
          <rPr>
            <sz val="11"/>
            <rFont val="Calibri"/>
            <family val="2"/>
            <charset val="238"/>
          </rPr>
          <t>SZV_F:EgyebAllamiUtem2</t>
        </r>
      </text>
    </comment>
    <comment ref="AM133" authorId="0" shapeId="0" xr:uid="{7717BE51-C113-482A-A411-160CACA3FCC0}">
      <text>
        <r>
          <rPr>
            <sz val="11"/>
            <rFont val="Calibri"/>
            <family val="2"/>
            <charset val="238"/>
          </rPr>
          <t>SZV_F:OnkormanyzatiUtem2</t>
        </r>
      </text>
    </comment>
    <comment ref="AN133" authorId="0" shapeId="0" xr:uid="{F099C993-61FA-4295-A3A6-6FD407830A85}">
      <text>
        <r>
          <rPr>
            <sz val="11"/>
            <rFont val="Calibri"/>
            <family val="2"/>
            <charset val="238"/>
          </rPr>
          <t>SZV_F:EUUtem2</t>
        </r>
      </text>
    </comment>
    <comment ref="AO133" authorId="0" shapeId="0" xr:uid="{65F8E16F-7318-47F8-929C-8333F4CC4999}">
      <text>
        <r>
          <rPr>
            <sz val="11"/>
            <rFont val="Calibri"/>
            <family val="2"/>
            <charset val="238"/>
          </rPr>
          <t>SZV_F:EgyebUtem2</t>
        </r>
      </text>
    </comment>
    <comment ref="AP133" authorId="0" shapeId="0" xr:uid="{DACA6CB6-4EE3-49FA-AA0E-AAF1119F2AA3}">
      <text>
        <r>
          <rPr>
            <sz val="11"/>
            <rFont val="Calibri"/>
            <family val="2"/>
            <charset val="238"/>
          </rPr>
          <t>SZV_F:HitelKotvenyUtem2</t>
        </r>
      </text>
    </comment>
    <comment ref="AQ133" authorId="0" shapeId="0" xr:uid="{32A8393B-F175-4A5F-898E-380B4984523A}">
      <text>
        <r>
          <rPr>
            <sz val="11"/>
            <rFont val="Calibri"/>
            <family val="2"/>
            <charset val="238"/>
          </rPr>
          <t>SZV_F:OsszesenUtem2</t>
        </r>
      </text>
    </comment>
    <comment ref="AR133" authorId="0" shapeId="0" xr:uid="{AE2CF3F6-6E3F-4ABD-AAC9-CBF6195F5FD7}">
      <text>
        <r>
          <rPr>
            <sz val="11"/>
            <rFont val="Calibri"/>
            <family val="2"/>
            <charset val="238"/>
          </rPr>
          <t>SZV_F:ForrashianyUtem2</t>
        </r>
      </text>
    </comment>
    <comment ref="AU133" authorId="0" shapeId="0" xr:uid="{06FE4203-732B-4550-B49D-E602E6960343}">
      <text>
        <r>
          <rPr>
            <sz val="11"/>
            <rFont val="Calibri"/>
            <family val="2"/>
            <charset val="238"/>
          </rPr>
          <t>SZV_F:Indokolas</t>
        </r>
      </text>
    </comment>
    <comment ref="AV133" authorId="0" shapeId="0" xr:uid="{A7AFAF02-6E11-4519-814C-53B7B222DE1A}">
      <text>
        <r>
          <rPr>
            <sz val="11"/>
            <rFont val="Calibri"/>
            <family val="2"/>
            <charset val="238"/>
          </rPr>
          <t>SZV_F:Megjegyzes</t>
        </r>
      </text>
    </comment>
    <comment ref="AW133" authorId="0" shapeId="0" xr:uid="{7957808E-F84E-4EC9-A1EB-33D478DAA840}">
      <text>
        <r>
          <rPr>
            <sz val="11"/>
            <rFont val="Calibri"/>
            <family val="2"/>
            <charset val="238"/>
          </rPr>
          <t>SZV_F:FeladatSorszam</t>
        </r>
      </text>
    </comment>
    <comment ref="AY133" authorId="0" shapeId="0" xr:uid="{A5B2A5B9-C958-471F-BD49-BC79D47DB4AD}">
      <text>
        <r>
          <rPr>
            <sz val="11"/>
            <rFont val="Calibri"/>
            <family val="2"/>
            <charset val="238"/>
          </rPr>
          <t>SZV_F:ISA</t>
        </r>
      </text>
    </comment>
    <comment ref="B134" authorId="0" shapeId="0" xr:uid="{9B1C01C5-9ABF-4762-BB81-DD3A9CA691A1}">
      <text>
        <r>
          <rPr>
            <sz val="11"/>
            <rFont val="Calibri"/>
            <family val="2"/>
            <charset val="238"/>
          </rPr>
          <t>SZV_F:FontossagiSorrent</t>
        </r>
      </text>
    </comment>
    <comment ref="C134" authorId="0" shapeId="0" xr:uid="{CCAD41FF-92F6-4460-822F-4F0843D8A792}">
      <text>
        <r>
          <rPr>
            <sz val="11"/>
            <rFont val="Calibri"/>
            <family val="2"/>
            <charset val="238"/>
          </rPr>
          <t>SZV_F:FeladatKategoria</t>
        </r>
      </text>
    </comment>
    <comment ref="D134" authorId="0" shapeId="0" xr:uid="{46F26E3C-D2D6-42D9-AA55-36DFAD5C2B5A}">
      <text>
        <r>
          <rPr>
            <sz val="11"/>
            <rFont val="Calibri"/>
            <family val="2"/>
            <charset val="238"/>
          </rPr>
          <t>SZV_F:FeladatMegnevezes</t>
        </r>
      </text>
    </comment>
    <comment ref="E134" authorId="0" shapeId="0" xr:uid="{6709B8B7-5E54-4902-9699-E4FC5B84FDE0}">
      <text>
        <r>
          <rPr>
            <sz val="11"/>
            <rFont val="Calibri"/>
            <family val="2"/>
            <charset val="238"/>
          </rPr>
          <t>SZV_F:ElviEngedelySzam</t>
        </r>
      </text>
    </comment>
    <comment ref="F134" authorId="0" shapeId="0" xr:uid="{CE397BCD-6794-4B06-B637-A1AD6255845E}">
      <text>
        <r>
          <rPr>
            <sz val="11"/>
            <rFont val="Calibri"/>
            <family val="2"/>
            <charset val="238"/>
          </rPr>
          <t>SZV_F:VKR_Kod</t>
        </r>
      </text>
    </comment>
    <comment ref="G134" authorId="0" shapeId="0" xr:uid="{E6FA30E8-8B24-4275-B596-73094F51D652}">
      <text>
        <r>
          <rPr>
            <sz val="11"/>
            <rFont val="Calibri"/>
            <family val="2"/>
            <charset val="238"/>
          </rPr>
          <t>SZV_F:VKR_Nev</t>
        </r>
      </text>
    </comment>
    <comment ref="H134" authorId="0" shapeId="0" xr:uid="{743E57CE-78EB-478F-862D-3336B2E54B80}">
      <text>
        <r>
          <rPr>
            <sz val="11"/>
            <rFont val="Calibri"/>
            <family val="2"/>
            <charset val="238"/>
          </rPr>
          <t>SZV_F:FeladatAzonosito</t>
        </r>
      </text>
    </comment>
    <comment ref="I134" authorId="0" shapeId="0" xr:uid="{A9D08DFB-58EA-42E4-A31C-34A220B4140B}">
      <text>
        <r>
          <rPr>
            <sz val="11"/>
            <rFont val="Calibri"/>
            <family val="2"/>
            <charset val="238"/>
          </rPr>
          <t>SZV_F:EllatasiTerulet</t>
        </r>
      </text>
    </comment>
    <comment ref="J134" authorId="0" shapeId="0" xr:uid="{EF1E53E7-6D59-4664-B069-8137EE47E9F1}">
      <text>
        <r>
          <rPr>
            <sz val="11"/>
            <rFont val="Calibri"/>
            <family val="2"/>
            <charset val="238"/>
          </rPr>
          <t>SZV_F:EllatasertFelelos</t>
        </r>
      </text>
    </comment>
    <comment ref="K134" authorId="0" shapeId="0" xr:uid="{2086CE79-6283-42E8-8096-EADB35C42DCD}">
      <text>
        <r>
          <rPr>
            <sz val="11"/>
            <rFont val="Calibri"/>
            <family val="2"/>
            <charset val="238"/>
          </rPr>
          <t>SZV_F:TervezettNettoKoltseg</t>
        </r>
      </text>
    </comment>
    <comment ref="L134" authorId="0" shapeId="0" xr:uid="{E778FDE0-552E-46D1-B492-91AEE61A388F}">
      <text>
        <r>
          <rPr>
            <sz val="11"/>
            <rFont val="Calibri"/>
            <family val="2"/>
            <charset val="238"/>
          </rPr>
          <t>SZV_F:IdotartamKezdes</t>
        </r>
      </text>
    </comment>
    <comment ref="M134" authorId="0" shapeId="0" xr:uid="{7616AA68-27E6-4CF2-B25C-624DE3DD5BEC}">
      <text>
        <r>
          <rPr>
            <sz val="11"/>
            <rFont val="Calibri"/>
            <family val="2"/>
            <charset val="238"/>
          </rPr>
          <t>SZV_F:IdotartamBefejezes</t>
        </r>
      </text>
    </comment>
    <comment ref="N134" authorId="0" shapeId="0" xr:uid="{8A0AE3E0-66B7-473D-AB36-F7ED3BF533A8}">
      <text>
        <r>
          <rPr>
            <sz val="11"/>
            <rFont val="Calibri"/>
            <family val="2"/>
            <charset val="238"/>
          </rPr>
          <t>SZV_F:NettoKoltsegUtem1</t>
        </r>
      </text>
    </comment>
    <comment ref="O134" authorId="0" shapeId="0" xr:uid="{DCA6FADD-3F2C-47F8-9A6F-00D244C06C5F}">
      <text>
        <r>
          <rPr>
            <sz val="11"/>
            <rFont val="Calibri"/>
            <family val="2"/>
            <charset val="238"/>
          </rPr>
          <t>SZV_F:NettoKoltsegUtem2</t>
        </r>
      </text>
    </comment>
    <comment ref="P134" authorId="0" shapeId="0" xr:uid="{A0527470-45D2-4DB9-B34E-E2CD635BC13B}">
      <text>
        <r>
          <rPr>
            <sz val="11"/>
            <rFont val="Calibri"/>
            <family val="2"/>
            <charset val="238"/>
          </rPr>
          <t>SZV_F:EM_Melleklet2_KTG</t>
        </r>
      </text>
    </comment>
    <comment ref="R134" authorId="0" shapeId="0" xr:uid="{157187A4-EC5B-475A-A8A7-4354002A12C9}">
      <text>
        <r>
          <rPr>
            <sz val="11"/>
            <rFont val="Calibri"/>
            <family val="2"/>
            <charset val="238"/>
          </rPr>
          <t>SZV_F:HDUtem1</t>
        </r>
      </text>
    </comment>
    <comment ref="S134" authorId="0" shapeId="0" xr:uid="{F039BEB5-A25C-48E5-8EEA-6E820B422FAC}">
      <text>
        <r>
          <rPr>
            <sz val="11"/>
            <rFont val="Calibri"/>
            <family val="2"/>
            <charset val="238"/>
          </rPr>
          <t>SZV_F:ECSUtem1</t>
        </r>
      </text>
    </comment>
    <comment ref="T134" authorId="0" shapeId="0" xr:uid="{ACD0D212-4BD1-41F2-A33B-B5969A185C39}">
      <text>
        <r>
          <rPr>
            <sz val="11"/>
            <rFont val="Calibri"/>
            <family val="2"/>
            <charset val="238"/>
          </rPr>
          <t>SZV_F:KFHUtem1</t>
        </r>
      </text>
    </comment>
    <comment ref="U134" authorId="0" shapeId="0" xr:uid="{0DD864DB-9FEB-49ED-8419-0DA4AC9CD15A}">
      <text>
        <r>
          <rPr>
            <sz val="11"/>
            <rFont val="Calibri"/>
            <family val="2"/>
            <charset val="238"/>
          </rPr>
          <t>SZV_F:Egyeb_SajatUtem1</t>
        </r>
      </text>
    </comment>
    <comment ref="V134" authorId="0" shapeId="0" xr:uid="{66691014-36E6-42A0-8221-AE392749820B}">
      <text>
        <r>
          <rPr>
            <sz val="11"/>
            <rFont val="Calibri"/>
            <family val="2"/>
            <charset val="238"/>
          </rPr>
          <t>SZV_F:DijUtem1</t>
        </r>
      </text>
    </comment>
    <comment ref="W134" authorId="0" shapeId="0" xr:uid="{63D9EC3E-EB51-40BC-A88B-1A48DEB2206D}">
      <text>
        <r>
          <rPr>
            <sz val="11"/>
            <rFont val="Calibri"/>
            <family val="2"/>
            <charset val="238"/>
          </rPr>
          <t>SZV_F:EM_Melleklet1_Utem1</t>
        </r>
      </text>
    </comment>
    <comment ref="X134" authorId="0" shapeId="0" xr:uid="{D1C9720C-D717-477B-882D-98E3F09FB438}">
      <text>
        <r>
          <rPr>
            <sz val="11"/>
            <rFont val="Calibri"/>
            <family val="2"/>
            <charset val="238"/>
          </rPr>
          <t>SZV_F:EgyebAllamiUtem1</t>
        </r>
      </text>
    </comment>
    <comment ref="Y134" authorId="0" shapeId="0" xr:uid="{1FA91AC8-41FE-4AC1-B9FE-63DBA77F66F9}">
      <text>
        <r>
          <rPr>
            <sz val="11"/>
            <rFont val="Calibri"/>
            <family val="2"/>
            <charset val="238"/>
          </rPr>
          <t>SZV_F:OnkormanyzatiUtem1</t>
        </r>
      </text>
    </comment>
    <comment ref="Z134" authorId="0" shapeId="0" xr:uid="{31867EED-3DD5-470C-B084-C3A607524469}">
      <text>
        <r>
          <rPr>
            <sz val="11"/>
            <rFont val="Calibri"/>
            <family val="2"/>
            <charset val="238"/>
          </rPr>
          <t>SZV_F:EUUtem1</t>
        </r>
      </text>
    </comment>
    <comment ref="AA134" authorId="0" shapeId="0" xr:uid="{470911A2-E259-44A4-983B-205FF3B0271B}">
      <text>
        <r>
          <rPr>
            <sz val="11"/>
            <rFont val="Calibri"/>
            <family val="2"/>
            <charset val="238"/>
          </rPr>
          <t>SZV_F:EgyebUtem1</t>
        </r>
      </text>
    </comment>
    <comment ref="AB134" authorId="0" shapeId="0" xr:uid="{3871768B-85B1-4D4E-8BBC-5C880D501B7E}">
      <text>
        <r>
          <rPr>
            <sz val="11"/>
            <rFont val="Calibri"/>
            <family val="2"/>
            <charset val="238"/>
          </rPr>
          <t>SZV_F:HitelKotvenyUtem1</t>
        </r>
      </text>
    </comment>
    <comment ref="AC134" authorId="0" shapeId="0" xr:uid="{FCB2259F-3C50-42F0-8D30-9FFBB1B54FC3}">
      <text>
        <r>
          <rPr>
            <sz val="11"/>
            <rFont val="Calibri"/>
            <family val="2"/>
            <charset val="238"/>
          </rPr>
          <t>SZV_F:OsszesenUtem1</t>
        </r>
      </text>
    </comment>
    <comment ref="AF134" authorId="0" shapeId="0" xr:uid="{AB7F7207-3EBD-410E-9B2B-E696F47F1B25}">
      <text>
        <r>
          <rPr>
            <sz val="11"/>
            <rFont val="Calibri"/>
            <family val="2"/>
            <charset val="238"/>
          </rPr>
          <t>SZV_F:HDUtem2</t>
        </r>
      </text>
    </comment>
    <comment ref="AG134" authorId="0" shapeId="0" xr:uid="{3E71CF89-8DD5-46CD-B835-E51315CFFE22}">
      <text>
        <r>
          <rPr>
            <sz val="11"/>
            <rFont val="Calibri"/>
            <family val="2"/>
            <charset val="238"/>
          </rPr>
          <t>SZV_F:ECSUtem2</t>
        </r>
      </text>
    </comment>
    <comment ref="AH134" authorId="0" shapeId="0" xr:uid="{BF947801-7858-4ADE-B51F-1A374C781983}">
      <text>
        <r>
          <rPr>
            <sz val="11"/>
            <rFont val="Calibri"/>
            <family val="2"/>
            <charset val="238"/>
          </rPr>
          <t>SZV_F:KFHUtem2</t>
        </r>
      </text>
    </comment>
    <comment ref="AI134" authorId="0" shapeId="0" xr:uid="{9D9E566E-AAEA-494E-8F6D-FED37BA55EB7}">
      <text>
        <r>
          <rPr>
            <sz val="11"/>
            <rFont val="Calibri"/>
            <family val="2"/>
            <charset val="238"/>
          </rPr>
          <t>SZV_F:Egyeb_SajatUtem2</t>
        </r>
      </text>
    </comment>
    <comment ref="AJ134" authorId="0" shapeId="0" xr:uid="{68493A25-12A6-40F3-916E-BE913B7A7D3C}">
      <text>
        <r>
          <rPr>
            <sz val="11"/>
            <rFont val="Calibri"/>
            <family val="2"/>
            <charset val="238"/>
          </rPr>
          <t>SZV_F:DijUtem2</t>
        </r>
      </text>
    </comment>
    <comment ref="AK134" authorId="0" shapeId="0" xr:uid="{351FB39B-8103-4444-B0B5-E6C8A10FC1B2}">
      <text>
        <r>
          <rPr>
            <sz val="11"/>
            <rFont val="Calibri"/>
            <family val="2"/>
            <charset val="238"/>
          </rPr>
          <t>SZV_F:EM_Melleklet1_Utem2</t>
        </r>
      </text>
    </comment>
    <comment ref="AL134" authorId="0" shapeId="0" xr:uid="{616284C0-FA25-43D7-968E-FE5BB074DAF5}">
      <text>
        <r>
          <rPr>
            <sz val="11"/>
            <rFont val="Calibri"/>
            <family val="2"/>
            <charset val="238"/>
          </rPr>
          <t>SZV_F:EgyebAllamiUtem2</t>
        </r>
      </text>
    </comment>
    <comment ref="AM134" authorId="0" shapeId="0" xr:uid="{79E4CB8D-48FA-404D-8993-799B0035446F}">
      <text>
        <r>
          <rPr>
            <sz val="11"/>
            <rFont val="Calibri"/>
            <family val="2"/>
            <charset val="238"/>
          </rPr>
          <t>SZV_F:OnkormanyzatiUtem2</t>
        </r>
      </text>
    </comment>
    <comment ref="AN134" authorId="0" shapeId="0" xr:uid="{138430BC-1239-41EA-B481-589FD14E7C3F}">
      <text>
        <r>
          <rPr>
            <sz val="11"/>
            <rFont val="Calibri"/>
            <family val="2"/>
            <charset val="238"/>
          </rPr>
          <t>SZV_F:EUUtem2</t>
        </r>
      </text>
    </comment>
    <comment ref="AO134" authorId="0" shapeId="0" xr:uid="{BB5909ED-B73E-43B7-AA31-3D2DA2AAC45A}">
      <text>
        <r>
          <rPr>
            <sz val="11"/>
            <rFont val="Calibri"/>
            <family val="2"/>
            <charset val="238"/>
          </rPr>
          <t>SZV_F:EgyebUtem2</t>
        </r>
      </text>
    </comment>
    <comment ref="AP134" authorId="0" shapeId="0" xr:uid="{43045686-9DE7-497C-A435-A84C6368361E}">
      <text>
        <r>
          <rPr>
            <sz val="11"/>
            <rFont val="Calibri"/>
            <family val="2"/>
            <charset val="238"/>
          </rPr>
          <t>SZV_F:HitelKotvenyUtem2</t>
        </r>
      </text>
    </comment>
    <comment ref="AQ134" authorId="0" shapeId="0" xr:uid="{40FEA953-FD67-48C9-BB40-F4248968A85B}">
      <text>
        <r>
          <rPr>
            <sz val="11"/>
            <rFont val="Calibri"/>
            <family val="2"/>
            <charset val="238"/>
          </rPr>
          <t>SZV_F:OsszesenUtem2</t>
        </r>
      </text>
    </comment>
    <comment ref="AR134" authorId="0" shapeId="0" xr:uid="{D8398543-0823-426E-A882-8B136E4B6ED9}">
      <text>
        <r>
          <rPr>
            <sz val="11"/>
            <rFont val="Calibri"/>
            <family val="2"/>
            <charset val="238"/>
          </rPr>
          <t>SZV_F:ForrashianyUtem2</t>
        </r>
      </text>
    </comment>
    <comment ref="AU134" authorId="0" shapeId="0" xr:uid="{378BFD92-FF00-4B9E-8CE3-2ABE7D85F1E1}">
      <text>
        <r>
          <rPr>
            <sz val="11"/>
            <rFont val="Calibri"/>
            <family val="2"/>
            <charset val="238"/>
          </rPr>
          <t>SZV_F:Indokolas</t>
        </r>
      </text>
    </comment>
    <comment ref="AV134" authorId="0" shapeId="0" xr:uid="{F0C68682-C86F-40E0-A1D3-21F95862EF1A}">
      <text>
        <r>
          <rPr>
            <sz val="11"/>
            <rFont val="Calibri"/>
            <family val="2"/>
            <charset val="238"/>
          </rPr>
          <t>SZV_F:Megjegyzes</t>
        </r>
      </text>
    </comment>
    <comment ref="AW134" authorId="0" shapeId="0" xr:uid="{A258CAF8-BAC5-4571-A60D-A0EECC900F5F}">
      <text>
        <r>
          <rPr>
            <sz val="11"/>
            <rFont val="Calibri"/>
            <family val="2"/>
            <charset val="238"/>
          </rPr>
          <t>SZV_F:FeladatSorszam</t>
        </r>
      </text>
    </comment>
    <comment ref="AY134" authorId="0" shapeId="0" xr:uid="{3723D7BD-9E80-4432-891C-FF6FB19F02FF}">
      <text>
        <r>
          <rPr>
            <sz val="11"/>
            <rFont val="Calibri"/>
            <family val="2"/>
            <charset val="238"/>
          </rPr>
          <t>SZV_F:ISA</t>
        </r>
      </text>
    </comment>
    <comment ref="B135" authorId="0" shapeId="0" xr:uid="{51406636-2F34-41AF-84CD-2936A9312631}">
      <text>
        <r>
          <rPr>
            <sz val="11"/>
            <rFont val="Calibri"/>
            <family val="2"/>
            <charset val="238"/>
          </rPr>
          <t>SZV_F:FontossagiSorrent</t>
        </r>
      </text>
    </comment>
    <comment ref="C135" authorId="0" shapeId="0" xr:uid="{FDB0D8DD-76BE-4A4D-AB4D-F16BD333D9C2}">
      <text>
        <r>
          <rPr>
            <sz val="11"/>
            <rFont val="Calibri"/>
            <family val="2"/>
            <charset val="238"/>
          </rPr>
          <t>SZV_F:FeladatKategoria</t>
        </r>
      </text>
    </comment>
    <comment ref="D135" authorId="0" shapeId="0" xr:uid="{8C6D7A8E-4FFA-4824-B328-5A97CB74ACFC}">
      <text>
        <r>
          <rPr>
            <sz val="11"/>
            <rFont val="Calibri"/>
            <family val="2"/>
            <charset val="238"/>
          </rPr>
          <t>SZV_F:FeladatMegnevezes</t>
        </r>
      </text>
    </comment>
    <comment ref="E135" authorId="0" shapeId="0" xr:uid="{DFF61E22-748A-46C0-A281-4E8EC57A30BA}">
      <text>
        <r>
          <rPr>
            <sz val="11"/>
            <rFont val="Calibri"/>
            <family val="2"/>
            <charset val="238"/>
          </rPr>
          <t>SZV_F:ElviEngedelySzam</t>
        </r>
      </text>
    </comment>
    <comment ref="F135" authorId="0" shapeId="0" xr:uid="{01E5A598-F93F-4CE5-8666-5D7633FF58E0}">
      <text>
        <r>
          <rPr>
            <sz val="11"/>
            <rFont val="Calibri"/>
            <family val="2"/>
            <charset val="238"/>
          </rPr>
          <t>SZV_F:VKR_Kod</t>
        </r>
      </text>
    </comment>
    <comment ref="G135" authorId="0" shapeId="0" xr:uid="{EF57673A-DA17-4E30-A31C-457FF1D826C1}">
      <text>
        <r>
          <rPr>
            <sz val="11"/>
            <rFont val="Calibri"/>
            <family val="2"/>
            <charset val="238"/>
          </rPr>
          <t>SZV_F:VKR_Nev</t>
        </r>
      </text>
    </comment>
    <comment ref="H135" authorId="0" shapeId="0" xr:uid="{6DDABD2D-D053-425A-94D1-91D7DC409B97}">
      <text>
        <r>
          <rPr>
            <sz val="11"/>
            <rFont val="Calibri"/>
            <family val="2"/>
            <charset val="238"/>
          </rPr>
          <t>SZV_F:FeladatAzonosito</t>
        </r>
      </text>
    </comment>
    <comment ref="I135" authorId="0" shapeId="0" xr:uid="{8AD034F2-A4D8-403C-9724-0027A556602C}">
      <text>
        <r>
          <rPr>
            <sz val="11"/>
            <rFont val="Calibri"/>
            <family val="2"/>
            <charset val="238"/>
          </rPr>
          <t>SZV_F:EllatasiTerulet</t>
        </r>
      </text>
    </comment>
    <comment ref="J135" authorId="0" shapeId="0" xr:uid="{11F11599-FB89-4FA4-8FFB-D04CC42038A2}">
      <text>
        <r>
          <rPr>
            <sz val="11"/>
            <rFont val="Calibri"/>
            <family val="2"/>
            <charset val="238"/>
          </rPr>
          <t>SZV_F:EllatasertFelelos</t>
        </r>
      </text>
    </comment>
    <comment ref="K135" authorId="0" shapeId="0" xr:uid="{70B05691-11E7-4C2B-839D-9B6755D1AB78}">
      <text>
        <r>
          <rPr>
            <sz val="11"/>
            <rFont val="Calibri"/>
            <family val="2"/>
            <charset val="238"/>
          </rPr>
          <t>SZV_F:TervezettNettoKoltseg</t>
        </r>
      </text>
    </comment>
    <comment ref="L135" authorId="0" shapeId="0" xr:uid="{411B6D23-9EBE-4698-A8D5-6D8BC6CCF240}">
      <text>
        <r>
          <rPr>
            <sz val="11"/>
            <rFont val="Calibri"/>
            <family val="2"/>
            <charset val="238"/>
          </rPr>
          <t>SZV_F:IdotartamKezdes</t>
        </r>
      </text>
    </comment>
    <comment ref="M135" authorId="0" shapeId="0" xr:uid="{C4D0AB35-5E99-4AF6-B906-D7A3F15DAB93}">
      <text>
        <r>
          <rPr>
            <sz val="11"/>
            <rFont val="Calibri"/>
            <family val="2"/>
            <charset val="238"/>
          </rPr>
          <t>SZV_F:IdotartamBefejezes</t>
        </r>
      </text>
    </comment>
    <comment ref="N135" authorId="0" shapeId="0" xr:uid="{C190BB13-FFB9-4F3D-A3F8-8977920FF762}">
      <text>
        <r>
          <rPr>
            <sz val="11"/>
            <rFont val="Calibri"/>
            <family val="2"/>
            <charset val="238"/>
          </rPr>
          <t>SZV_F:NettoKoltsegUtem1</t>
        </r>
      </text>
    </comment>
    <comment ref="O135" authorId="0" shapeId="0" xr:uid="{9D460C99-9752-4949-BEEE-0E3965C2078C}">
      <text>
        <r>
          <rPr>
            <sz val="11"/>
            <rFont val="Calibri"/>
            <family val="2"/>
            <charset val="238"/>
          </rPr>
          <t>SZV_F:NettoKoltsegUtem2</t>
        </r>
      </text>
    </comment>
    <comment ref="P135" authorId="0" shapeId="0" xr:uid="{770F090B-0D38-49C4-984A-1E025B333CC4}">
      <text>
        <r>
          <rPr>
            <sz val="11"/>
            <rFont val="Calibri"/>
            <family val="2"/>
            <charset val="238"/>
          </rPr>
          <t>SZV_F:EM_Melleklet2_KTG</t>
        </r>
      </text>
    </comment>
    <comment ref="R135" authorId="0" shapeId="0" xr:uid="{3EC6038F-5BF8-4910-A76B-AB23392800BB}">
      <text>
        <r>
          <rPr>
            <sz val="11"/>
            <rFont val="Calibri"/>
            <family val="2"/>
            <charset val="238"/>
          </rPr>
          <t>SZV_F:HDUtem1</t>
        </r>
      </text>
    </comment>
    <comment ref="S135" authorId="0" shapeId="0" xr:uid="{F3AE7D2C-4595-456D-BFFF-4927C54353DF}">
      <text>
        <r>
          <rPr>
            <sz val="11"/>
            <rFont val="Calibri"/>
            <family val="2"/>
            <charset val="238"/>
          </rPr>
          <t>SZV_F:ECSUtem1</t>
        </r>
      </text>
    </comment>
    <comment ref="T135" authorId="0" shapeId="0" xr:uid="{988F11FD-3005-4DB5-B554-166F0AAAC0E7}">
      <text>
        <r>
          <rPr>
            <sz val="11"/>
            <rFont val="Calibri"/>
            <family val="2"/>
            <charset val="238"/>
          </rPr>
          <t>SZV_F:KFHUtem1</t>
        </r>
      </text>
    </comment>
    <comment ref="U135" authorId="0" shapeId="0" xr:uid="{65E77021-3560-42DA-88A6-0571D34EB12B}">
      <text>
        <r>
          <rPr>
            <sz val="11"/>
            <rFont val="Calibri"/>
            <family val="2"/>
            <charset val="238"/>
          </rPr>
          <t>SZV_F:Egyeb_SajatUtem1</t>
        </r>
      </text>
    </comment>
    <comment ref="V135" authorId="0" shapeId="0" xr:uid="{4F315C36-EE8C-4D9D-B217-DF79B90AF427}">
      <text>
        <r>
          <rPr>
            <sz val="11"/>
            <rFont val="Calibri"/>
            <family val="2"/>
            <charset val="238"/>
          </rPr>
          <t>SZV_F:DijUtem1</t>
        </r>
      </text>
    </comment>
    <comment ref="W135" authorId="0" shapeId="0" xr:uid="{CA2B7731-92A7-4B50-B75B-4D056028C123}">
      <text>
        <r>
          <rPr>
            <sz val="11"/>
            <rFont val="Calibri"/>
            <family val="2"/>
            <charset val="238"/>
          </rPr>
          <t>SZV_F:EM_Melleklet1_Utem1</t>
        </r>
      </text>
    </comment>
    <comment ref="X135" authorId="0" shapeId="0" xr:uid="{5B4FCFD0-854F-4031-933F-7B82BDA6BB17}">
      <text>
        <r>
          <rPr>
            <sz val="11"/>
            <rFont val="Calibri"/>
            <family val="2"/>
            <charset val="238"/>
          </rPr>
          <t>SZV_F:EgyebAllamiUtem1</t>
        </r>
      </text>
    </comment>
    <comment ref="Y135" authorId="0" shapeId="0" xr:uid="{66D1BF3C-D73C-476E-A029-D78F20DF0288}">
      <text>
        <r>
          <rPr>
            <sz val="11"/>
            <rFont val="Calibri"/>
            <family val="2"/>
            <charset val="238"/>
          </rPr>
          <t>SZV_F:OnkormanyzatiUtem1</t>
        </r>
      </text>
    </comment>
    <comment ref="Z135" authorId="0" shapeId="0" xr:uid="{7AB4D456-5F6D-4B43-8C7B-64797E8586EC}">
      <text>
        <r>
          <rPr>
            <sz val="11"/>
            <rFont val="Calibri"/>
            <family val="2"/>
            <charset val="238"/>
          </rPr>
          <t>SZV_F:EUUtem1</t>
        </r>
      </text>
    </comment>
    <comment ref="AA135" authorId="0" shapeId="0" xr:uid="{F8A1A2F2-5223-450C-93EB-F2FECF26EA2D}">
      <text>
        <r>
          <rPr>
            <sz val="11"/>
            <rFont val="Calibri"/>
            <family val="2"/>
            <charset val="238"/>
          </rPr>
          <t>SZV_F:EgyebUtem1</t>
        </r>
      </text>
    </comment>
    <comment ref="AB135" authorId="0" shapeId="0" xr:uid="{89517FCA-2219-4AEB-A805-9E542CAFCE8F}">
      <text>
        <r>
          <rPr>
            <sz val="11"/>
            <rFont val="Calibri"/>
            <family val="2"/>
            <charset val="238"/>
          </rPr>
          <t>SZV_F:HitelKotvenyUtem1</t>
        </r>
      </text>
    </comment>
    <comment ref="AC135" authorId="0" shapeId="0" xr:uid="{003D7E76-F185-4A5F-AA76-ED95C4B75B95}">
      <text>
        <r>
          <rPr>
            <sz val="11"/>
            <rFont val="Calibri"/>
            <family val="2"/>
            <charset val="238"/>
          </rPr>
          <t>SZV_F:OsszesenUtem1</t>
        </r>
      </text>
    </comment>
    <comment ref="AF135" authorId="0" shapeId="0" xr:uid="{79E50634-1080-4046-8277-D57C66F79AF2}">
      <text>
        <r>
          <rPr>
            <sz val="11"/>
            <rFont val="Calibri"/>
            <family val="2"/>
            <charset val="238"/>
          </rPr>
          <t>SZV_F:HDUtem2</t>
        </r>
      </text>
    </comment>
    <comment ref="AG135" authorId="0" shapeId="0" xr:uid="{3E5C3D73-C32A-4713-9EBD-CA35FB502A3D}">
      <text>
        <r>
          <rPr>
            <sz val="11"/>
            <rFont val="Calibri"/>
            <family val="2"/>
            <charset val="238"/>
          </rPr>
          <t>SZV_F:ECSUtem2</t>
        </r>
      </text>
    </comment>
    <comment ref="AH135" authorId="0" shapeId="0" xr:uid="{BB89F342-A512-4C35-8335-EDE97D724BF0}">
      <text>
        <r>
          <rPr>
            <sz val="11"/>
            <rFont val="Calibri"/>
            <family val="2"/>
            <charset val="238"/>
          </rPr>
          <t>SZV_F:KFHUtem2</t>
        </r>
      </text>
    </comment>
    <comment ref="AI135" authorId="0" shapeId="0" xr:uid="{D20060DC-D1B0-413F-9CDE-4ED20A490DB7}">
      <text>
        <r>
          <rPr>
            <sz val="11"/>
            <rFont val="Calibri"/>
            <family val="2"/>
            <charset val="238"/>
          </rPr>
          <t>SZV_F:Egyeb_SajatUtem2</t>
        </r>
      </text>
    </comment>
    <comment ref="AJ135" authorId="0" shapeId="0" xr:uid="{A63755B1-95DB-4665-9EA8-4BE3B740B61D}">
      <text>
        <r>
          <rPr>
            <sz val="11"/>
            <rFont val="Calibri"/>
            <family val="2"/>
            <charset val="238"/>
          </rPr>
          <t>SZV_F:DijUtem2</t>
        </r>
      </text>
    </comment>
    <comment ref="AK135" authorId="0" shapeId="0" xr:uid="{DAB1D2AC-57E8-4DF3-93D2-B022E4081134}">
      <text>
        <r>
          <rPr>
            <sz val="11"/>
            <rFont val="Calibri"/>
            <family val="2"/>
            <charset val="238"/>
          </rPr>
          <t>SZV_F:EM_Melleklet1_Utem2</t>
        </r>
      </text>
    </comment>
    <comment ref="AL135" authorId="0" shapeId="0" xr:uid="{8CABB7DB-DE28-47E6-B8EC-24BE0F7744BD}">
      <text>
        <r>
          <rPr>
            <sz val="11"/>
            <rFont val="Calibri"/>
            <family val="2"/>
            <charset val="238"/>
          </rPr>
          <t>SZV_F:EgyebAllamiUtem2</t>
        </r>
      </text>
    </comment>
    <comment ref="AM135" authorId="0" shapeId="0" xr:uid="{0A79B8F9-8278-499F-AD04-71C7D784118F}">
      <text>
        <r>
          <rPr>
            <sz val="11"/>
            <rFont val="Calibri"/>
            <family val="2"/>
            <charset val="238"/>
          </rPr>
          <t>SZV_F:OnkormanyzatiUtem2</t>
        </r>
      </text>
    </comment>
    <comment ref="AN135" authorId="0" shapeId="0" xr:uid="{679DE4B5-1DA0-4380-8464-2CEF8E128E43}">
      <text>
        <r>
          <rPr>
            <sz val="11"/>
            <rFont val="Calibri"/>
            <family val="2"/>
            <charset val="238"/>
          </rPr>
          <t>SZV_F:EUUtem2</t>
        </r>
      </text>
    </comment>
    <comment ref="AO135" authorId="0" shapeId="0" xr:uid="{3C4013E8-4F49-4546-B2A0-9802EEBAFCB0}">
      <text>
        <r>
          <rPr>
            <sz val="11"/>
            <rFont val="Calibri"/>
            <family val="2"/>
            <charset val="238"/>
          </rPr>
          <t>SZV_F:EgyebUtem2</t>
        </r>
      </text>
    </comment>
    <comment ref="AP135" authorId="0" shapeId="0" xr:uid="{E7D999BE-CF38-4CF8-9135-23610644A4F5}">
      <text>
        <r>
          <rPr>
            <sz val="11"/>
            <rFont val="Calibri"/>
            <family val="2"/>
            <charset val="238"/>
          </rPr>
          <t>SZV_F:HitelKotvenyUtem2</t>
        </r>
      </text>
    </comment>
    <comment ref="AQ135" authorId="0" shapeId="0" xr:uid="{8583C47C-AB74-4281-BAEC-CB82F501A79D}">
      <text>
        <r>
          <rPr>
            <sz val="11"/>
            <rFont val="Calibri"/>
            <family val="2"/>
            <charset val="238"/>
          </rPr>
          <t>SZV_F:OsszesenUtem2</t>
        </r>
      </text>
    </comment>
    <comment ref="AR135" authorId="0" shapeId="0" xr:uid="{1E0026C6-DFC1-4DB6-854F-D28001CF2687}">
      <text>
        <r>
          <rPr>
            <sz val="11"/>
            <rFont val="Calibri"/>
            <family val="2"/>
            <charset val="238"/>
          </rPr>
          <t>SZV_F:ForrashianyUtem2</t>
        </r>
      </text>
    </comment>
    <comment ref="AU135" authorId="0" shapeId="0" xr:uid="{4AD8F3B3-B7AC-4C31-B4D2-D67C0A83DC29}">
      <text>
        <r>
          <rPr>
            <sz val="11"/>
            <rFont val="Calibri"/>
            <family val="2"/>
            <charset val="238"/>
          </rPr>
          <t>SZV_F:Indokolas</t>
        </r>
      </text>
    </comment>
    <comment ref="AV135" authorId="0" shapeId="0" xr:uid="{E8090457-A32E-4AA1-B1DF-B9B04A06E189}">
      <text>
        <r>
          <rPr>
            <sz val="11"/>
            <rFont val="Calibri"/>
            <family val="2"/>
            <charset val="238"/>
          </rPr>
          <t>SZV_F:Megjegyzes</t>
        </r>
      </text>
    </comment>
    <comment ref="AW135" authorId="0" shapeId="0" xr:uid="{ADCB2F9F-CF87-4F17-B2B4-849DB32FA9DB}">
      <text>
        <r>
          <rPr>
            <sz val="11"/>
            <rFont val="Calibri"/>
            <family val="2"/>
            <charset val="238"/>
          </rPr>
          <t>SZV_F:FeladatSorszam</t>
        </r>
      </text>
    </comment>
    <comment ref="AY135" authorId="0" shapeId="0" xr:uid="{00CDEBE2-78B5-413F-A800-CDF78F3BAACD}">
      <text>
        <r>
          <rPr>
            <sz val="11"/>
            <rFont val="Calibri"/>
            <family val="2"/>
            <charset val="238"/>
          </rPr>
          <t>SZV_F:ISA</t>
        </r>
      </text>
    </comment>
    <comment ref="B136" authorId="0" shapeId="0" xr:uid="{F05D781D-09E6-4709-AA1E-4F9FD08254E6}">
      <text>
        <r>
          <rPr>
            <sz val="11"/>
            <rFont val="Calibri"/>
            <family val="2"/>
            <charset val="238"/>
          </rPr>
          <t>SZV_F:FontossagiSorrent</t>
        </r>
      </text>
    </comment>
    <comment ref="C136" authorId="0" shapeId="0" xr:uid="{E6745C57-F9EA-4542-8122-553A78EEE9F9}">
      <text>
        <r>
          <rPr>
            <sz val="11"/>
            <rFont val="Calibri"/>
            <family val="2"/>
            <charset val="238"/>
          </rPr>
          <t>SZV_F:FeladatKategoria</t>
        </r>
      </text>
    </comment>
    <comment ref="D136" authorId="0" shapeId="0" xr:uid="{D43B951E-5F13-4902-97CF-8C99951DB801}">
      <text>
        <r>
          <rPr>
            <sz val="11"/>
            <rFont val="Calibri"/>
            <family val="2"/>
            <charset val="238"/>
          </rPr>
          <t>SZV_F:FeladatMegnevezes</t>
        </r>
      </text>
    </comment>
    <comment ref="E136" authorId="0" shapeId="0" xr:uid="{45BC8E50-5468-4021-8958-2AF9F7FFB8DE}">
      <text>
        <r>
          <rPr>
            <sz val="11"/>
            <rFont val="Calibri"/>
            <family val="2"/>
            <charset val="238"/>
          </rPr>
          <t>SZV_F:ElviEngedelySzam</t>
        </r>
      </text>
    </comment>
    <comment ref="F136" authorId="0" shapeId="0" xr:uid="{899D5585-47AC-409E-9E6A-95BC6DB11D25}">
      <text>
        <r>
          <rPr>
            <sz val="11"/>
            <rFont val="Calibri"/>
            <family val="2"/>
            <charset val="238"/>
          </rPr>
          <t>SZV_F:VKR_Kod</t>
        </r>
      </text>
    </comment>
    <comment ref="G136" authorId="0" shapeId="0" xr:uid="{9ACEEE47-29F4-479E-9C87-13C45893D65F}">
      <text>
        <r>
          <rPr>
            <sz val="11"/>
            <rFont val="Calibri"/>
            <family val="2"/>
            <charset val="238"/>
          </rPr>
          <t>SZV_F:VKR_Nev</t>
        </r>
      </text>
    </comment>
    <comment ref="H136" authorId="0" shapeId="0" xr:uid="{45146DD3-D22B-4E25-8A3F-415987FBC4FB}">
      <text>
        <r>
          <rPr>
            <sz val="11"/>
            <rFont val="Calibri"/>
            <family val="2"/>
            <charset val="238"/>
          </rPr>
          <t>SZV_F:FeladatAzonosito</t>
        </r>
      </text>
    </comment>
    <comment ref="I136" authorId="0" shapeId="0" xr:uid="{46201F3C-F3D1-4CFC-B851-1FC82AB2AEF4}">
      <text>
        <r>
          <rPr>
            <sz val="11"/>
            <rFont val="Calibri"/>
            <family val="2"/>
            <charset val="238"/>
          </rPr>
          <t>SZV_F:EllatasiTerulet</t>
        </r>
      </text>
    </comment>
    <comment ref="J136" authorId="0" shapeId="0" xr:uid="{60AF3234-9120-493B-90C7-B5DFEC14A11A}">
      <text>
        <r>
          <rPr>
            <sz val="11"/>
            <rFont val="Calibri"/>
            <family val="2"/>
            <charset val="238"/>
          </rPr>
          <t>SZV_F:EllatasertFelelos</t>
        </r>
      </text>
    </comment>
    <comment ref="K136" authorId="0" shapeId="0" xr:uid="{FBF34D45-484E-40E1-9999-C6322C866AF0}">
      <text>
        <r>
          <rPr>
            <sz val="11"/>
            <rFont val="Calibri"/>
            <family val="2"/>
            <charset val="238"/>
          </rPr>
          <t>SZV_F:TervezettNettoKoltseg</t>
        </r>
      </text>
    </comment>
    <comment ref="L136" authorId="0" shapeId="0" xr:uid="{5CCE43D2-E4EE-4A1E-ABBB-A1FF9D714C9D}">
      <text>
        <r>
          <rPr>
            <sz val="11"/>
            <rFont val="Calibri"/>
            <family val="2"/>
            <charset val="238"/>
          </rPr>
          <t>SZV_F:IdotartamKezdes</t>
        </r>
      </text>
    </comment>
    <comment ref="M136" authorId="0" shapeId="0" xr:uid="{6011BC9A-60DE-4584-8CAA-0460CF982A1E}">
      <text>
        <r>
          <rPr>
            <sz val="11"/>
            <rFont val="Calibri"/>
            <family val="2"/>
            <charset val="238"/>
          </rPr>
          <t>SZV_F:IdotartamBefejezes</t>
        </r>
      </text>
    </comment>
    <comment ref="N136" authorId="0" shapeId="0" xr:uid="{58029296-FA51-4F29-8832-B53DCCBC9FF8}">
      <text>
        <r>
          <rPr>
            <sz val="11"/>
            <rFont val="Calibri"/>
            <family val="2"/>
            <charset val="238"/>
          </rPr>
          <t>SZV_F:NettoKoltsegUtem1</t>
        </r>
      </text>
    </comment>
    <comment ref="O136" authorId="0" shapeId="0" xr:uid="{86EDC784-CC72-440C-B6D2-CF0ACE9FDF39}">
      <text>
        <r>
          <rPr>
            <sz val="11"/>
            <rFont val="Calibri"/>
            <family val="2"/>
            <charset val="238"/>
          </rPr>
          <t>SZV_F:NettoKoltsegUtem2</t>
        </r>
      </text>
    </comment>
    <comment ref="P136" authorId="0" shapeId="0" xr:uid="{59D59EB9-0091-4759-B1D3-838269F73C2D}">
      <text>
        <r>
          <rPr>
            <sz val="11"/>
            <rFont val="Calibri"/>
            <family val="2"/>
            <charset val="238"/>
          </rPr>
          <t>SZV_F:EM_Melleklet2_KTG</t>
        </r>
      </text>
    </comment>
    <comment ref="R136" authorId="0" shapeId="0" xr:uid="{B5B82FD2-190E-4D41-A60D-8133C3723CBD}">
      <text>
        <r>
          <rPr>
            <sz val="11"/>
            <rFont val="Calibri"/>
            <family val="2"/>
            <charset val="238"/>
          </rPr>
          <t>SZV_F:HDUtem1</t>
        </r>
      </text>
    </comment>
    <comment ref="S136" authorId="0" shapeId="0" xr:uid="{0F23A98A-0AC2-44A2-8B6B-FC00DD9C767F}">
      <text>
        <r>
          <rPr>
            <sz val="11"/>
            <rFont val="Calibri"/>
            <family val="2"/>
            <charset val="238"/>
          </rPr>
          <t>SZV_F:ECSUtem1</t>
        </r>
      </text>
    </comment>
    <comment ref="T136" authorId="0" shapeId="0" xr:uid="{9C7FC184-77A6-4367-9AF1-33D21580F485}">
      <text>
        <r>
          <rPr>
            <sz val="11"/>
            <rFont val="Calibri"/>
            <family val="2"/>
            <charset val="238"/>
          </rPr>
          <t>SZV_F:KFHUtem1</t>
        </r>
      </text>
    </comment>
    <comment ref="U136" authorId="0" shapeId="0" xr:uid="{376281FB-08ED-4C3F-8365-73898355605E}">
      <text>
        <r>
          <rPr>
            <sz val="11"/>
            <rFont val="Calibri"/>
            <family val="2"/>
            <charset val="238"/>
          </rPr>
          <t>SZV_F:Egyeb_SajatUtem1</t>
        </r>
      </text>
    </comment>
    <comment ref="V136" authorId="0" shapeId="0" xr:uid="{03BFF265-8BEE-41C3-8398-34C9A2663225}">
      <text>
        <r>
          <rPr>
            <sz val="11"/>
            <rFont val="Calibri"/>
            <family val="2"/>
            <charset val="238"/>
          </rPr>
          <t>SZV_F:DijUtem1</t>
        </r>
      </text>
    </comment>
    <comment ref="W136" authorId="0" shapeId="0" xr:uid="{E42C6F57-34F6-43F1-9B24-6F797B52906D}">
      <text>
        <r>
          <rPr>
            <sz val="11"/>
            <rFont val="Calibri"/>
            <family val="2"/>
            <charset val="238"/>
          </rPr>
          <t>SZV_F:EM_Melleklet1_Utem1</t>
        </r>
      </text>
    </comment>
    <comment ref="X136" authorId="0" shapeId="0" xr:uid="{2845616A-8A8C-408C-995E-0A5F31865DF3}">
      <text>
        <r>
          <rPr>
            <sz val="11"/>
            <rFont val="Calibri"/>
            <family val="2"/>
            <charset val="238"/>
          </rPr>
          <t>SZV_F:EgyebAllamiUtem1</t>
        </r>
      </text>
    </comment>
    <comment ref="Y136" authorId="0" shapeId="0" xr:uid="{AA03EA3F-44DB-47E0-BB1E-A779B62C160C}">
      <text>
        <r>
          <rPr>
            <sz val="11"/>
            <rFont val="Calibri"/>
            <family val="2"/>
            <charset val="238"/>
          </rPr>
          <t>SZV_F:OnkormanyzatiUtem1</t>
        </r>
      </text>
    </comment>
    <comment ref="Z136" authorId="0" shapeId="0" xr:uid="{FC428D6C-AAEF-41EE-BDA0-A70DA29E3B25}">
      <text>
        <r>
          <rPr>
            <sz val="11"/>
            <rFont val="Calibri"/>
            <family val="2"/>
            <charset val="238"/>
          </rPr>
          <t>SZV_F:EUUtem1</t>
        </r>
      </text>
    </comment>
    <comment ref="AA136" authorId="0" shapeId="0" xr:uid="{362A261F-CAC1-42E1-BC8F-1D1AC7AF2AAA}">
      <text>
        <r>
          <rPr>
            <sz val="11"/>
            <rFont val="Calibri"/>
            <family val="2"/>
            <charset val="238"/>
          </rPr>
          <t>SZV_F:EgyebUtem1</t>
        </r>
      </text>
    </comment>
    <comment ref="AB136" authorId="0" shapeId="0" xr:uid="{F5F880E0-ED27-43CE-BA8A-527E5DDBD7E8}">
      <text>
        <r>
          <rPr>
            <sz val="11"/>
            <rFont val="Calibri"/>
            <family val="2"/>
            <charset val="238"/>
          </rPr>
          <t>SZV_F:HitelKotvenyUtem1</t>
        </r>
      </text>
    </comment>
    <comment ref="AC136" authorId="0" shapeId="0" xr:uid="{E16A1DC5-F367-4D34-A5AE-9D5B2E59958C}">
      <text>
        <r>
          <rPr>
            <sz val="11"/>
            <rFont val="Calibri"/>
            <family val="2"/>
            <charset val="238"/>
          </rPr>
          <t>SZV_F:OsszesenUtem1</t>
        </r>
      </text>
    </comment>
    <comment ref="AF136" authorId="0" shapeId="0" xr:uid="{A247669A-C4C7-4C11-A539-E869447EE3E6}">
      <text>
        <r>
          <rPr>
            <sz val="11"/>
            <rFont val="Calibri"/>
            <family val="2"/>
            <charset val="238"/>
          </rPr>
          <t>SZV_F:HDUtem2</t>
        </r>
      </text>
    </comment>
    <comment ref="AG136" authorId="0" shapeId="0" xr:uid="{C2D42FBE-278D-4C63-940F-391F06152565}">
      <text>
        <r>
          <rPr>
            <sz val="11"/>
            <rFont val="Calibri"/>
            <family val="2"/>
            <charset val="238"/>
          </rPr>
          <t>SZV_F:ECSUtem2</t>
        </r>
      </text>
    </comment>
    <comment ref="AH136" authorId="0" shapeId="0" xr:uid="{838BB42E-2446-4A44-AC9E-22C5008C6D88}">
      <text>
        <r>
          <rPr>
            <sz val="11"/>
            <rFont val="Calibri"/>
            <family val="2"/>
            <charset val="238"/>
          </rPr>
          <t>SZV_F:KFHUtem2</t>
        </r>
      </text>
    </comment>
    <comment ref="AI136" authorId="0" shapeId="0" xr:uid="{D115D85A-C923-48F5-B25C-DAED5780977F}">
      <text>
        <r>
          <rPr>
            <sz val="11"/>
            <rFont val="Calibri"/>
            <family val="2"/>
            <charset val="238"/>
          </rPr>
          <t>SZV_F:Egyeb_SajatUtem2</t>
        </r>
      </text>
    </comment>
    <comment ref="AJ136" authorId="0" shapeId="0" xr:uid="{939EF1A6-02D5-4E2F-BCBB-1D98EBA40C32}">
      <text>
        <r>
          <rPr>
            <sz val="11"/>
            <rFont val="Calibri"/>
            <family val="2"/>
            <charset val="238"/>
          </rPr>
          <t>SZV_F:DijUtem2</t>
        </r>
      </text>
    </comment>
    <comment ref="AK136" authorId="0" shapeId="0" xr:uid="{CDBE78C6-FDE7-4021-9F5B-997E07F01840}">
      <text>
        <r>
          <rPr>
            <sz val="11"/>
            <rFont val="Calibri"/>
            <family val="2"/>
            <charset val="238"/>
          </rPr>
          <t>SZV_F:EM_Melleklet1_Utem2</t>
        </r>
      </text>
    </comment>
    <comment ref="AL136" authorId="0" shapeId="0" xr:uid="{E2EAA18B-48E6-4ABF-AF09-95FED678210F}">
      <text>
        <r>
          <rPr>
            <sz val="11"/>
            <rFont val="Calibri"/>
            <family val="2"/>
            <charset val="238"/>
          </rPr>
          <t>SZV_F:EgyebAllamiUtem2</t>
        </r>
      </text>
    </comment>
    <comment ref="AM136" authorId="0" shapeId="0" xr:uid="{2595FD2D-3A74-4502-A66C-50D4776ED81C}">
      <text>
        <r>
          <rPr>
            <sz val="11"/>
            <rFont val="Calibri"/>
            <family val="2"/>
            <charset val="238"/>
          </rPr>
          <t>SZV_F:OnkormanyzatiUtem2</t>
        </r>
      </text>
    </comment>
    <comment ref="AN136" authorId="0" shapeId="0" xr:uid="{4D23B8F5-7AAA-48A1-8E31-7E35E593C35D}">
      <text>
        <r>
          <rPr>
            <sz val="11"/>
            <rFont val="Calibri"/>
            <family val="2"/>
            <charset val="238"/>
          </rPr>
          <t>SZV_F:EUUtem2</t>
        </r>
      </text>
    </comment>
    <comment ref="AO136" authorId="0" shapeId="0" xr:uid="{D0E5DCFC-E0C1-4B01-AF26-41787E3385A5}">
      <text>
        <r>
          <rPr>
            <sz val="11"/>
            <rFont val="Calibri"/>
            <family val="2"/>
            <charset val="238"/>
          </rPr>
          <t>SZV_F:EgyebUtem2</t>
        </r>
      </text>
    </comment>
    <comment ref="AP136" authorId="0" shapeId="0" xr:uid="{AAEDA990-A1D7-4805-8F77-F74DAADE0CF3}">
      <text>
        <r>
          <rPr>
            <sz val="11"/>
            <rFont val="Calibri"/>
            <family val="2"/>
            <charset val="238"/>
          </rPr>
          <t>SZV_F:HitelKotvenyUtem2</t>
        </r>
      </text>
    </comment>
    <comment ref="AQ136" authorId="0" shapeId="0" xr:uid="{1C041305-6394-4867-8A45-8567BC3829D5}">
      <text>
        <r>
          <rPr>
            <sz val="11"/>
            <rFont val="Calibri"/>
            <family val="2"/>
            <charset val="238"/>
          </rPr>
          <t>SZV_F:OsszesenUtem2</t>
        </r>
      </text>
    </comment>
    <comment ref="AR136" authorId="0" shapeId="0" xr:uid="{5A936165-2576-46F9-9812-BF3F7715C594}">
      <text>
        <r>
          <rPr>
            <sz val="11"/>
            <rFont val="Calibri"/>
            <family val="2"/>
            <charset val="238"/>
          </rPr>
          <t>SZV_F:ForrashianyUtem2</t>
        </r>
      </text>
    </comment>
    <comment ref="AU136" authorId="0" shapeId="0" xr:uid="{5243EA2E-1A5A-4E45-BA3C-49B7E3605A1D}">
      <text>
        <r>
          <rPr>
            <sz val="11"/>
            <rFont val="Calibri"/>
            <family val="2"/>
            <charset val="238"/>
          </rPr>
          <t>SZV_F:Indokolas</t>
        </r>
      </text>
    </comment>
    <comment ref="AV136" authorId="0" shapeId="0" xr:uid="{8F3E9157-C363-4BE5-9D36-DB79F0EEC61F}">
      <text>
        <r>
          <rPr>
            <sz val="11"/>
            <rFont val="Calibri"/>
            <family val="2"/>
            <charset val="238"/>
          </rPr>
          <t>SZV_F:Megjegyzes</t>
        </r>
      </text>
    </comment>
    <comment ref="AW136" authorId="0" shapeId="0" xr:uid="{AB5660F3-F4CD-4A19-ADC0-283B25EDF84B}">
      <text>
        <r>
          <rPr>
            <sz val="11"/>
            <rFont val="Calibri"/>
            <family val="2"/>
            <charset val="238"/>
          </rPr>
          <t>SZV_F:FeladatSorszam</t>
        </r>
      </text>
    </comment>
    <comment ref="AY136" authorId="0" shapeId="0" xr:uid="{ABB40618-5F20-4E4E-9ECB-BF66492AD7AD}">
      <text>
        <r>
          <rPr>
            <sz val="11"/>
            <rFont val="Calibri"/>
            <family val="2"/>
            <charset val="238"/>
          </rPr>
          <t>SZV_F:ISA</t>
        </r>
      </text>
    </comment>
    <comment ref="B137" authorId="0" shapeId="0" xr:uid="{3D0121F3-DB37-40B8-92F9-37BC41650A72}">
      <text>
        <r>
          <rPr>
            <sz val="11"/>
            <rFont val="Calibri"/>
            <family val="2"/>
            <charset val="238"/>
          </rPr>
          <t>SZV_F:FontossagiSorrent</t>
        </r>
      </text>
    </comment>
    <comment ref="C137" authorId="0" shapeId="0" xr:uid="{29D4D47F-0347-4A50-AFB6-12F82C3BE337}">
      <text>
        <r>
          <rPr>
            <sz val="11"/>
            <rFont val="Calibri"/>
            <family val="2"/>
            <charset val="238"/>
          </rPr>
          <t>SZV_F:FeladatKategoria</t>
        </r>
      </text>
    </comment>
    <comment ref="D137" authorId="0" shapeId="0" xr:uid="{ED1E8BE2-D358-4342-861C-7FBDE87E616F}">
      <text>
        <r>
          <rPr>
            <sz val="11"/>
            <rFont val="Calibri"/>
            <family val="2"/>
            <charset val="238"/>
          </rPr>
          <t>SZV_F:FeladatMegnevezes</t>
        </r>
      </text>
    </comment>
    <comment ref="E137" authorId="0" shapeId="0" xr:uid="{5D7BDBA0-7861-46ED-9764-48D7F1BE99A3}">
      <text>
        <r>
          <rPr>
            <sz val="11"/>
            <rFont val="Calibri"/>
            <family val="2"/>
            <charset val="238"/>
          </rPr>
          <t>SZV_F:ElviEngedelySzam</t>
        </r>
      </text>
    </comment>
    <comment ref="F137" authorId="0" shapeId="0" xr:uid="{461584E2-03F4-4821-ADA7-50B11242A491}">
      <text>
        <r>
          <rPr>
            <sz val="11"/>
            <rFont val="Calibri"/>
            <family val="2"/>
            <charset val="238"/>
          </rPr>
          <t>SZV_F:VKR_Kod</t>
        </r>
      </text>
    </comment>
    <comment ref="G137" authorId="0" shapeId="0" xr:uid="{6205544A-BDC0-41BC-B356-FC77B7DADC6D}">
      <text>
        <r>
          <rPr>
            <sz val="11"/>
            <rFont val="Calibri"/>
            <family val="2"/>
            <charset val="238"/>
          </rPr>
          <t>SZV_F:VKR_Nev</t>
        </r>
      </text>
    </comment>
    <comment ref="H137" authorId="0" shapeId="0" xr:uid="{86C06905-5E6E-4FB0-AEA0-9B0650C989C0}">
      <text>
        <r>
          <rPr>
            <sz val="11"/>
            <rFont val="Calibri"/>
            <family val="2"/>
            <charset val="238"/>
          </rPr>
          <t>SZV_F:FeladatAzonosito</t>
        </r>
      </text>
    </comment>
    <comment ref="I137" authorId="0" shapeId="0" xr:uid="{5166F63F-03CE-4578-A76B-576D0220F467}">
      <text>
        <r>
          <rPr>
            <sz val="11"/>
            <rFont val="Calibri"/>
            <family val="2"/>
            <charset val="238"/>
          </rPr>
          <t>SZV_F:EllatasiTerulet</t>
        </r>
      </text>
    </comment>
    <comment ref="J137" authorId="0" shapeId="0" xr:uid="{10EBD3EC-44B1-4149-B96F-0A8EBE7CB6AD}">
      <text>
        <r>
          <rPr>
            <sz val="11"/>
            <rFont val="Calibri"/>
            <family val="2"/>
            <charset val="238"/>
          </rPr>
          <t>SZV_F:EllatasertFelelos</t>
        </r>
      </text>
    </comment>
    <comment ref="K137" authorId="0" shapeId="0" xr:uid="{3279C0F4-712E-4E30-A9EF-33BB1017E6B5}">
      <text>
        <r>
          <rPr>
            <sz val="11"/>
            <rFont val="Calibri"/>
            <family val="2"/>
            <charset val="238"/>
          </rPr>
          <t>SZV_F:TervezettNettoKoltseg</t>
        </r>
      </text>
    </comment>
    <comment ref="L137" authorId="0" shapeId="0" xr:uid="{2458193C-4C90-4BEB-A812-CF4329E51571}">
      <text>
        <r>
          <rPr>
            <sz val="11"/>
            <rFont val="Calibri"/>
            <family val="2"/>
            <charset val="238"/>
          </rPr>
          <t>SZV_F:IdotartamKezdes</t>
        </r>
      </text>
    </comment>
    <comment ref="M137" authorId="0" shapeId="0" xr:uid="{5CF0ED0A-BADF-4A14-BC76-DACAD618F6ED}">
      <text>
        <r>
          <rPr>
            <sz val="11"/>
            <rFont val="Calibri"/>
            <family val="2"/>
            <charset val="238"/>
          </rPr>
          <t>SZV_F:IdotartamBefejezes</t>
        </r>
      </text>
    </comment>
    <comment ref="N137" authorId="0" shapeId="0" xr:uid="{6C9590BF-1BFD-46B3-BAF4-8932AE6D8776}">
      <text>
        <r>
          <rPr>
            <sz val="11"/>
            <rFont val="Calibri"/>
            <family val="2"/>
            <charset val="238"/>
          </rPr>
          <t>SZV_F:NettoKoltsegUtem1</t>
        </r>
      </text>
    </comment>
    <comment ref="O137" authorId="0" shapeId="0" xr:uid="{58F86EDD-F955-47F3-BEC2-A693E97D0969}">
      <text>
        <r>
          <rPr>
            <sz val="11"/>
            <rFont val="Calibri"/>
            <family val="2"/>
            <charset val="238"/>
          </rPr>
          <t>SZV_F:NettoKoltsegUtem2</t>
        </r>
      </text>
    </comment>
    <comment ref="P137" authorId="0" shapeId="0" xr:uid="{CB334C1C-7605-4114-A093-8C26279EEF81}">
      <text>
        <r>
          <rPr>
            <sz val="11"/>
            <rFont val="Calibri"/>
            <family val="2"/>
            <charset val="238"/>
          </rPr>
          <t>SZV_F:EM_Melleklet2_KTG</t>
        </r>
      </text>
    </comment>
    <comment ref="R137" authorId="0" shapeId="0" xr:uid="{AF494E4C-4A67-49AC-AF5C-CB11A0A64220}">
      <text>
        <r>
          <rPr>
            <sz val="11"/>
            <rFont val="Calibri"/>
            <family val="2"/>
            <charset val="238"/>
          </rPr>
          <t>SZV_F:HDUtem1</t>
        </r>
      </text>
    </comment>
    <comment ref="S137" authorId="0" shapeId="0" xr:uid="{D7610B54-2AE6-4AF8-8EB3-2FBD45EC713C}">
      <text>
        <r>
          <rPr>
            <sz val="11"/>
            <rFont val="Calibri"/>
            <family val="2"/>
            <charset val="238"/>
          </rPr>
          <t>SZV_F:ECSUtem1</t>
        </r>
      </text>
    </comment>
    <comment ref="T137" authorId="0" shapeId="0" xr:uid="{CD724A93-39F4-42C8-9602-5F60C348B7A7}">
      <text>
        <r>
          <rPr>
            <sz val="11"/>
            <rFont val="Calibri"/>
            <family val="2"/>
            <charset val="238"/>
          </rPr>
          <t>SZV_F:KFHUtem1</t>
        </r>
      </text>
    </comment>
    <comment ref="U137" authorId="0" shapeId="0" xr:uid="{6DEBD06A-6C50-4B0A-8160-6780D25B139F}">
      <text>
        <r>
          <rPr>
            <sz val="11"/>
            <rFont val="Calibri"/>
            <family val="2"/>
            <charset val="238"/>
          </rPr>
          <t>SZV_F:Egyeb_SajatUtem1</t>
        </r>
      </text>
    </comment>
    <comment ref="V137" authorId="0" shapeId="0" xr:uid="{8DE735E4-3FFF-4276-85B7-9EB5308177E5}">
      <text>
        <r>
          <rPr>
            <sz val="11"/>
            <rFont val="Calibri"/>
            <family val="2"/>
            <charset val="238"/>
          </rPr>
          <t>SZV_F:DijUtem1</t>
        </r>
      </text>
    </comment>
    <comment ref="W137" authorId="0" shapeId="0" xr:uid="{16B478CD-6E8D-4772-A693-622035C64150}">
      <text>
        <r>
          <rPr>
            <sz val="11"/>
            <rFont val="Calibri"/>
            <family val="2"/>
            <charset val="238"/>
          </rPr>
          <t>SZV_F:EM_Melleklet1_Utem1</t>
        </r>
      </text>
    </comment>
    <comment ref="X137" authorId="0" shapeId="0" xr:uid="{8B8FFB07-3CFD-41BB-A4E3-05D20B8872E8}">
      <text>
        <r>
          <rPr>
            <sz val="11"/>
            <rFont val="Calibri"/>
            <family val="2"/>
            <charset val="238"/>
          </rPr>
          <t>SZV_F:EgyebAllamiUtem1</t>
        </r>
      </text>
    </comment>
    <comment ref="Y137" authorId="0" shapeId="0" xr:uid="{B4659EC1-53D6-41B8-B7F5-E667556B7550}">
      <text>
        <r>
          <rPr>
            <sz val="11"/>
            <rFont val="Calibri"/>
            <family val="2"/>
            <charset val="238"/>
          </rPr>
          <t>SZV_F:OnkormanyzatiUtem1</t>
        </r>
      </text>
    </comment>
    <comment ref="Z137" authorId="0" shapeId="0" xr:uid="{1E09AA88-1C83-40A6-8D1D-7B29A214C783}">
      <text>
        <r>
          <rPr>
            <sz val="11"/>
            <rFont val="Calibri"/>
            <family val="2"/>
            <charset val="238"/>
          </rPr>
          <t>SZV_F:EUUtem1</t>
        </r>
      </text>
    </comment>
    <comment ref="AA137" authorId="0" shapeId="0" xr:uid="{7932D6E8-15E9-42B4-8897-8C110A530F8D}">
      <text>
        <r>
          <rPr>
            <sz val="11"/>
            <rFont val="Calibri"/>
            <family val="2"/>
            <charset val="238"/>
          </rPr>
          <t>SZV_F:EgyebUtem1</t>
        </r>
      </text>
    </comment>
    <comment ref="AB137" authorId="0" shapeId="0" xr:uid="{D4F78667-EE13-4A91-A58A-9FD0143EE0D4}">
      <text>
        <r>
          <rPr>
            <sz val="11"/>
            <rFont val="Calibri"/>
            <family val="2"/>
            <charset val="238"/>
          </rPr>
          <t>SZV_F:HitelKotvenyUtem1</t>
        </r>
      </text>
    </comment>
    <comment ref="AC137" authorId="0" shapeId="0" xr:uid="{FB622F05-2220-417D-AB5B-D42D4117DE39}">
      <text>
        <r>
          <rPr>
            <sz val="11"/>
            <rFont val="Calibri"/>
            <family val="2"/>
            <charset val="238"/>
          </rPr>
          <t>SZV_F:OsszesenUtem1</t>
        </r>
      </text>
    </comment>
    <comment ref="AF137" authorId="0" shapeId="0" xr:uid="{1191A791-AC1B-4A07-AB8C-EF52889F7227}">
      <text>
        <r>
          <rPr>
            <sz val="11"/>
            <rFont val="Calibri"/>
            <family val="2"/>
            <charset val="238"/>
          </rPr>
          <t>SZV_F:HDUtem2</t>
        </r>
      </text>
    </comment>
    <comment ref="AG137" authorId="0" shapeId="0" xr:uid="{4E4728ED-DAC1-49FB-8CF8-DDD4334D5B0D}">
      <text>
        <r>
          <rPr>
            <sz val="11"/>
            <rFont val="Calibri"/>
            <family val="2"/>
            <charset val="238"/>
          </rPr>
          <t>SZV_F:ECSUtem2</t>
        </r>
      </text>
    </comment>
    <comment ref="AH137" authorId="0" shapeId="0" xr:uid="{B6C58932-3D90-41AB-914D-3688C4695A14}">
      <text>
        <r>
          <rPr>
            <sz val="11"/>
            <rFont val="Calibri"/>
            <family val="2"/>
            <charset val="238"/>
          </rPr>
          <t>SZV_F:KFHUtem2</t>
        </r>
      </text>
    </comment>
    <comment ref="AI137" authorId="0" shapeId="0" xr:uid="{EC3931B7-DBD8-44E2-A8CB-DAFB798B0099}">
      <text>
        <r>
          <rPr>
            <sz val="11"/>
            <rFont val="Calibri"/>
            <family val="2"/>
            <charset val="238"/>
          </rPr>
          <t>SZV_F:Egyeb_SajatUtem2</t>
        </r>
      </text>
    </comment>
    <comment ref="AJ137" authorId="0" shapeId="0" xr:uid="{A647FABF-0B4F-460B-ACF9-3E4D488363D4}">
      <text>
        <r>
          <rPr>
            <sz val="11"/>
            <rFont val="Calibri"/>
            <family val="2"/>
            <charset val="238"/>
          </rPr>
          <t>SZV_F:DijUtem2</t>
        </r>
      </text>
    </comment>
    <comment ref="AK137" authorId="0" shapeId="0" xr:uid="{04D53FE0-C5E3-49B1-8AAE-582B1EFE96A7}">
      <text>
        <r>
          <rPr>
            <sz val="11"/>
            <rFont val="Calibri"/>
            <family val="2"/>
            <charset val="238"/>
          </rPr>
          <t>SZV_F:EM_Melleklet1_Utem2</t>
        </r>
      </text>
    </comment>
    <comment ref="AL137" authorId="0" shapeId="0" xr:uid="{A318A280-B35E-477A-8827-9A10F0FB274D}">
      <text>
        <r>
          <rPr>
            <sz val="11"/>
            <rFont val="Calibri"/>
            <family val="2"/>
            <charset val="238"/>
          </rPr>
          <t>SZV_F:EgyebAllamiUtem2</t>
        </r>
      </text>
    </comment>
    <comment ref="AM137" authorId="0" shapeId="0" xr:uid="{1DC672AB-75B9-4C71-8ABA-4D5CAB1C4F46}">
      <text>
        <r>
          <rPr>
            <sz val="11"/>
            <rFont val="Calibri"/>
            <family val="2"/>
            <charset val="238"/>
          </rPr>
          <t>SZV_F:OnkormanyzatiUtem2</t>
        </r>
      </text>
    </comment>
    <comment ref="AN137" authorId="0" shapeId="0" xr:uid="{DEF08AD9-FE75-41F7-8486-BD5302D08CA0}">
      <text>
        <r>
          <rPr>
            <sz val="11"/>
            <rFont val="Calibri"/>
            <family val="2"/>
            <charset val="238"/>
          </rPr>
          <t>SZV_F:EUUtem2</t>
        </r>
      </text>
    </comment>
    <comment ref="AO137" authorId="0" shapeId="0" xr:uid="{EA20FD0F-42F0-44D0-9459-F38A68A13FE5}">
      <text>
        <r>
          <rPr>
            <sz val="11"/>
            <rFont val="Calibri"/>
            <family val="2"/>
            <charset val="238"/>
          </rPr>
          <t>SZV_F:EgyebUtem2</t>
        </r>
      </text>
    </comment>
    <comment ref="AP137" authorId="0" shapeId="0" xr:uid="{5CA411E8-9308-470F-A9B2-DD069E3C46FB}">
      <text>
        <r>
          <rPr>
            <sz val="11"/>
            <rFont val="Calibri"/>
            <family val="2"/>
            <charset val="238"/>
          </rPr>
          <t>SZV_F:HitelKotvenyUtem2</t>
        </r>
      </text>
    </comment>
    <comment ref="AQ137" authorId="0" shapeId="0" xr:uid="{0BF5A791-BE21-4427-8F3C-083F0E4E5FC0}">
      <text>
        <r>
          <rPr>
            <sz val="11"/>
            <rFont val="Calibri"/>
            <family val="2"/>
            <charset val="238"/>
          </rPr>
          <t>SZV_F:OsszesenUtem2</t>
        </r>
      </text>
    </comment>
    <comment ref="AR137" authorId="0" shapeId="0" xr:uid="{48366CE5-0110-4C52-B947-8978511C68C2}">
      <text>
        <r>
          <rPr>
            <sz val="11"/>
            <rFont val="Calibri"/>
            <family val="2"/>
            <charset val="238"/>
          </rPr>
          <t>SZV_F:ForrashianyUtem2</t>
        </r>
      </text>
    </comment>
    <comment ref="AU137" authorId="0" shapeId="0" xr:uid="{54506A43-CB43-4171-97A1-D23E6D4F52C8}">
      <text>
        <r>
          <rPr>
            <sz val="11"/>
            <rFont val="Calibri"/>
            <family val="2"/>
            <charset val="238"/>
          </rPr>
          <t>SZV_F:Indokolas</t>
        </r>
      </text>
    </comment>
    <comment ref="AV137" authorId="0" shapeId="0" xr:uid="{FF8FF2F1-2CCD-4075-98A0-2769EC1D6C78}">
      <text>
        <r>
          <rPr>
            <sz val="11"/>
            <rFont val="Calibri"/>
            <family val="2"/>
            <charset val="238"/>
          </rPr>
          <t>SZV_F:Megjegyzes</t>
        </r>
      </text>
    </comment>
    <comment ref="AW137" authorId="0" shapeId="0" xr:uid="{D8073135-A9DA-454B-995F-5B7DDE6C980C}">
      <text>
        <r>
          <rPr>
            <sz val="11"/>
            <rFont val="Calibri"/>
            <family val="2"/>
            <charset val="238"/>
          </rPr>
          <t>SZV_F:FeladatSorszam</t>
        </r>
      </text>
    </comment>
    <comment ref="AY137" authorId="0" shapeId="0" xr:uid="{D29A73BC-1984-4B10-B0C7-618CBC02D221}">
      <text>
        <r>
          <rPr>
            <sz val="11"/>
            <rFont val="Calibri"/>
            <family val="2"/>
            <charset val="238"/>
          </rPr>
          <t>SZV_F:ISA</t>
        </r>
      </text>
    </comment>
    <comment ref="B138" authorId="0" shapeId="0" xr:uid="{DFEA285F-C743-40B3-B963-FCB778C4818A}">
      <text>
        <r>
          <rPr>
            <sz val="11"/>
            <rFont val="Calibri"/>
            <family val="2"/>
            <charset val="238"/>
          </rPr>
          <t>SZV_F:FontossagiSorrent</t>
        </r>
      </text>
    </comment>
    <comment ref="C138" authorId="0" shapeId="0" xr:uid="{8534792E-E04F-4E29-8EC8-C1CD7BB9E553}">
      <text>
        <r>
          <rPr>
            <sz val="11"/>
            <rFont val="Calibri"/>
            <family val="2"/>
            <charset val="238"/>
          </rPr>
          <t>SZV_F:FeladatKategoria</t>
        </r>
      </text>
    </comment>
    <comment ref="D138" authorId="0" shapeId="0" xr:uid="{25A2AA11-C0F8-4C92-87A4-DD68589BA8CE}">
      <text>
        <r>
          <rPr>
            <sz val="11"/>
            <rFont val="Calibri"/>
            <family val="2"/>
            <charset val="238"/>
          </rPr>
          <t>SZV_F:FeladatMegnevezes</t>
        </r>
      </text>
    </comment>
    <comment ref="E138" authorId="0" shapeId="0" xr:uid="{577A9B9A-1768-46F3-AA9B-769CC6E3571F}">
      <text>
        <r>
          <rPr>
            <sz val="11"/>
            <rFont val="Calibri"/>
            <family val="2"/>
            <charset val="238"/>
          </rPr>
          <t>SZV_F:ElviEngedelySzam</t>
        </r>
      </text>
    </comment>
    <comment ref="F138" authorId="0" shapeId="0" xr:uid="{6CD32FD5-8684-4CC4-B1FF-7F14894E37BC}">
      <text>
        <r>
          <rPr>
            <sz val="11"/>
            <rFont val="Calibri"/>
            <family val="2"/>
            <charset val="238"/>
          </rPr>
          <t>SZV_F:VKR_Kod</t>
        </r>
      </text>
    </comment>
    <comment ref="G138" authorId="0" shapeId="0" xr:uid="{76BD85B9-2071-4E65-8CAD-F27D2B637439}">
      <text>
        <r>
          <rPr>
            <sz val="11"/>
            <rFont val="Calibri"/>
            <family val="2"/>
            <charset val="238"/>
          </rPr>
          <t>SZV_F:VKR_Nev</t>
        </r>
      </text>
    </comment>
    <comment ref="H138" authorId="0" shapeId="0" xr:uid="{223D15BD-743C-4C81-A2BB-BB121B290B0A}">
      <text>
        <r>
          <rPr>
            <sz val="11"/>
            <rFont val="Calibri"/>
            <family val="2"/>
            <charset val="238"/>
          </rPr>
          <t>SZV_F:FeladatAzonosito</t>
        </r>
      </text>
    </comment>
    <comment ref="I138" authorId="0" shapeId="0" xr:uid="{0676F3A7-52E5-46CD-B6C3-6963B8916EBA}">
      <text>
        <r>
          <rPr>
            <sz val="11"/>
            <rFont val="Calibri"/>
            <family val="2"/>
            <charset val="238"/>
          </rPr>
          <t>SZV_F:EllatasiTerulet</t>
        </r>
      </text>
    </comment>
    <comment ref="J138" authorId="0" shapeId="0" xr:uid="{EE14E5E2-D653-410E-8E64-411EC5E7BBAA}">
      <text>
        <r>
          <rPr>
            <sz val="11"/>
            <rFont val="Calibri"/>
            <family val="2"/>
            <charset val="238"/>
          </rPr>
          <t>SZV_F:EllatasertFelelos</t>
        </r>
      </text>
    </comment>
    <comment ref="K138" authorId="0" shapeId="0" xr:uid="{2248ECC4-CA5D-45E9-AEF3-6E9E9E1CF768}">
      <text>
        <r>
          <rPr>
            <sz val="11"/>
            <rFont val="Calibri"/>
            <family val="2"/>
            <charset val="238"/>
          </rPr>
          <t>SZV_F:TervezettNettoKoltseg</t>
        </r>
      </text>
    </comment>
    <comment ref="L138" authorId="0" shapeId="0" xr:uid="{5AE9AEEF-E3F2-44DB-ACAE-F17B0D6B8B62}">
      <text>
        <r>
          <rPr>
            <sz val="11"/>
            <rFont val="Calibri"/>
            <family val="2"/>
            <charset val="238"/>
          </rPr>
          <t>SZV_F:IdotartamKezdes</t>
        </r>
      </text>
    </comment>
    <comment ref="M138" authorId="0" shapeId="0" xr:uid="{8A92DAC7-91B6-49AF-8160-00C1886DC6C4}">
      <text>
        <r>
          <rPr>
            <sz val="11"/>
            <rFont val="Calibri"/>
            <family val="2"/>
            <charset val="238"/>
          </rPr>
          <t>SZV_F:IdotartamBefejezes</t>
        </r>
      </text>
    </comment>
    <comment ref="N138" authorId="0" shapeId="0" xr:uid="{5BE8EDE9-BCF4-470A-8288-19F4DCAFDC39}">
      <text>
        <r>
          <rPr>
            <sz val="11"/>
            <rFont val="Calibri"/>
            <family val="2"/>
            <charset val="238"/>
          </rPr>
          <t>SZV_F:NettoKoltsegUtem1</t>
        </r>
      </text>
    </comment>
    <comment ref="O138" authorId="0" shapeId="0" xr:uid="{DFC09824-A532-406E-967C-134975B7A8F7}">
      <text>
        <r>
          <rPr>
            <sz val="11"/>
            <rFont val="Calibri"/>
            <family val="2"/>
            <charset val="238"/>
          </rPr>
          <t>SZV_F:NettoKoltsegUtem2</t>
        </r>
      </text>
    </comment>
    <comment ref="P138" authorId="0" shapeId="0" xr:uid="{0E0824AA-E16A-43D9-BFC6-C7DACB5D2468}">
      <text>
        <r>
          <rPr>
            <sz val="11"/>
            <rFont val="Calibri"/>
            <family val="2"/>
            <charset val="238"/>
          </rPr>
          <t>SZV_F:EM_Melleklet2_KTG</t>
        </r>
      </text>
    </comment>
    <comment ref="R138" authorId="0" shapeId="0" xr:uid="{9719D872-BD7A-46D3-BEEC-E62093DEE15E}">
      <text>
        <r>
          <rPr>
            <sz val="11"/>
            <rFont val="Calibri"/>
            <family val="2"/>
            <charset val="238"/>
          </rPr>
          <t>SZV_F:HDUtem1</t>
        </r>
      </text>
    </comment>
    <comment ref="S138" authorId="0" shapeId="0" xr:uid="{4EA42A12-A127-4518-BBE1-3BFE835022BC}">
      <text>
        <r>
          <rPr>
            <sz val="11"/>
            <rFont val="Calibri"/>
            <family val="2"/>
            <charset val="238"/>
          </rPr>
          <t>SZV_F:ECSUtem1</t>
        </r>
      </text>
    </comment>
    <comment ref="T138" authorId="0" shapeId="0" xr:uid="{B9F0892A-4F21-40B8-AF16-AA9A93E8BBFC}">
      <text>
        <r>
          <rPr>
            <sz val="11"/>
            <rFont val="Calibri"/>
            <family val="2"/>
            <charset val="238"/>
          </rPr>
          <t>SZV_F:KFHUtem1</t>
        </r>
      </text>
    </comment>
    <comment ref="U138" authorId="0" shapeId="0" xr:uid="{78373AC9-D148-4EA6-8D6D-747F99283C55}">
      <text>
        <r>
          <rPr>
            <sz val="11"/>
            <rFont val="Calibri"/>
            <family val="2"/>
            <charset val="238"/>
          </rPr>
          <t>SZV_F:Egyeb_SajatUtem1</t>
        </r>
      </text>
    </comment>
    <comment ref="V138" authorId="0" shapeId="0" xr:uid="{24CFE9BE-4EC9-45FE-B9AB-9826A95DEEA8}">
      <text>
        <r>
          <rPr>
            <sz val="11"/>
            <rFont val="Calibri"/>
            <family val="2"/>
            <charset val="238"/>
          </rPr>
          <t>SZV_F:DijUtem1</t>
        </r>
      </text>
    </comment>
    <comment ref="W138" authorId="0" shapeId="0" xr:uid="{240C619A-F7AD-4968-9816-2BF2B8DF62B7}">
      <text>
        <r>
          <rPr>
            <sz val="11"/>
            <rFont val="Calibri"/>
            <family val="2"/>
            <charset val="238"/>
          </rPr>
          <t>SZV_F:EM_Melleklet1_Utem1</t>
        </r>
      </text>
    </comment>
    <comment ref="X138" authorId="0" shapeId="0" xr:uid="{1F9AB50D-8CC1-4E33-8AC1-4BE2326EED5E}">
      <text>
        <r>
          <rPr>
            <sz val="11"/>
            <rFont val="Calibri"/>
            <family val="2"/>
            <charset val="238"/>
          </rPr>
          <t>SZV_F:EgyebAllamiUtem1</t>
        </r>
      </text>
    </comment>
    <comment ref="Y138" authorId="0" shapeId="0" xr:uid="{E2E0351B-CE13-41DF-BC52-54A3648CF93F}">
      <text>
        <r>
          <rPr>
            <sz val="11"/>
            <rFont val="Calibri"/>
            <family val="2"/>
            <charset val="238"/>
          </rPr>
          <t>SZV_F:OnkormanyzatiUtem1</t>
        </r>
      </text>
    </comment>
    <comment ref="Z138" authorId="0" shapeId="0" xr:uid="{808BEF98-BEFD-486C-8186-31C1939532B1}">
      <text>
        <r>
          <rPr>
            <sz val="11"/>
            <rFont val="Calibri"/>
            <family val="2"/>
            <charset val="238"/>
          </rPr>
          <t>SZV_F:EUUtem1</t>
        </r>
      </text>
    </comment>
    <comment ref="AA138" authorId="0" shapeId="0" xr:uid="{C6AD6BD0-D9E5-44C6-8AF5-94947142BB75}">
      <text>
        <r>
          <rPr>
            <sz val="11"/>
            <rFont val="Calibri"/>
            <family val="2"/>
            <charset val="238"/>
          </rPr>
          <t>SZV_F:EgyebUtem1</t>
        </r>
      </text>
    </comment>
    <comment ref="AB138" authorId="0" shapeId="0" xr:uid="{B29BDA15-13DC-40E3-90FA-4C6C1F4958E3}">
      <text>
        <r>
          <rPr>
            <sz val="11"/>
            <rFont val="Calibri"/>
            <family val="2"/>
            <charset val="238"/>
          </rPr>
          <t>SZV_F:HitelKotvenyUtem1</t>
        </r>
      </text>
    </comment>
    <comment ref="AC138" authorId="0" shapeId="0" xr:uid="{24DA06DB-8EDE-4F83-A686-D0F52B0A559D}">
      <text>
        <r>
          <rPr>
            <sz val="11"/>
            <rFont val="Calibri"/>
            <family val="2"/>
            <charset val="238"/>
          </rPr>
          <t>SZV_F:OsszesenUtem1</t>
        </r>
      </text>
    </comment>
    <comment ref="AF138" authorId="0" shapeId="0" xr:uid="{3ACB873E-16F9-41F2-B870-589A4BA9A8A0}">
      <text>
        <r>
          <rPr>
            <sz val="11"/>
            <rFont val="Calibri"/>
            <family val="2"/>
            <charset val="238"/>
          </rPr>
          <t>SZV_F:HDUtem2</t>
        </r>
      </text>
    </comment>
    <comment ref="AG138" authorId="0" shapeId="0" xr:uid="{FBAA6049-B2BC-49FD-91E3-7DEF1DEF0072}">
      <text>
        <r>
          <rPr>
            <sz val="11"/>
            <rFont val="Calibri"/>
            <family val="2"/>
            <charset val="238"/>
          </rPr>
          <t>SZV_F:ECSUtem2</t>
        </r>
      </text>
    </comment>
    <comment ref="AH138" authorId="0" shapeId="0" xr:uid="{529E2509-F96E-4547-BFFA-5368C9EF087F}">
      <text>
        <r>
          <rPr>
            <sz val="11"/>
            <rFont val="Calibri"/>
            <family val="2"/>
            <charset val="238"/>
          </rPr>
          <t>SZV_F:KFHUtem2</t>
        </r>
      </text>
    </comment>
    <comment ref="AI138" authorId="0" shapeId="0" xr:uid="{E26F83A2-9585-4195-9919-23EDEF33FCD0}">
      <text>
        <r>
          <rPr>
            <sz val="11"/>
            <rFont val="Calibri"/>
            <family val="2"/>
            <charset val="238"/>
          </rPr>
          <t>SZV_F:Egyeb_SajatUtem2</t>
        </r>
      </text>
    </comment>
    <comment ref="AJ138" authorId="0" shapeId="0" xr:uid="{6C00322C-87CF-457C-9581-906E7E883CF3}">
      <text>
        <r>
          <rPr>
            <sz val="11"/>
            <rFont val="Calibri"/>
            <family val="2"/>
            <charset val="238"/>
          </rPr>
          <t>SZV_F:DijUtem2</t>
        </r>
      </text>
    </comment>
    <comment ref="AK138" authorId="0" shapeId="0" xr:uid="{CBF03024-BAFC-4947-8480-5EBF364A0CEA}">
      <text>
        <r>
          <rPr>
            <sz val="11"/>
            <rFont val="Calibri"/>
            <family val="2"/>
            <charset val="238"/>
          </rPr>
          <t>SZV_F:EM_Melleklet1_Utem2</t>
        </r>
      </text>
    </comment>
    <comment ref="AL138" authorId="0" shapeId="0" xr:uid="{5D858C69-EE7D-48B7-986B-DCD6E3AF8E8A}">
      <text>
        <r>
          <rPr>
            <sz val="11"/>
            <rFont val="Calibri"/>
            <family val="2"/>
            <charset val="238"/>
          </rPr>
          <t>SZV_F:EgyebAllamiUtem2</t>
        </r>
      </text>
    </comment>
    <comment ref="AM138" authorId="0" shapeId="0" xr:uid="{79C8789A-13B9-4DB6-80BA-0DD33D6A67AD}">
      <text>
        <r>
          <rPr>
            <sz val="11"/>
            <rFont val="Calibri"/>
            <family val="2"/>
            <charset val="238"/>
          </rPr>
          <t>SZV_F:OnkormanyzatiUtem2</t>
        </r>
      </text>
    </comment>
    <comment ref="AN138" authorId="0" shapeId="0" xr:uid="{196F88D2-4B41-4A37-8FB0-EB8D665747FF}">
      <text>
        <r>
          <rPr>
            <sz val="11"/>
            <rFont val="Calibri"/>
            <family val="2"/>
            <charset val="238"/>
          </rPr>
          <t>SZV_F:EUUtem2</t>
        </r>
      </text>
    </comment>
    <comment ref="AO138" authorId="0" shapeId="0" xr:uid="{D87C5131-95AF-4B37-8244-6927D4825751}">
      <text>
        <r>
          <rPr>
            <sz val="11"/>
            <rFont val="Calibri"/>
            <family val="2"/>
            <charset val="238"/>
          </rPr>
          <t>SZV_F:EgyebUtem2</t>
        </r>
      </text>
    </comment>
    <comment ref="AP138" authorId="0" shapeId="0" xr:uid="{DD9F998B-AC4F-48B9-B557-ACF0B36E62EB}">
      <text>
        <r>
          <rPr>
            <sz val="11"/>
            <rFont val="Calibri"/>
            <family val="2"/>
            <charset val="238"/>
          </rPr>
          <t>SZV_F:HitelKotvenyUtem2</t>
        </r>
      </text>
    </comment>
    <comment ref="AQ138" authorId="0" shapeId="0" xr:uid="{B87E9869-3A27-4E39-A7DC-E91BCC094233}">
      <text>
        <r>
          <rPr>
            <sz val="11"/>
            <rFont val="Calibri"/>
            <family val="2"/>
            <charset val="238"/>
          </rPr>
          <t>SZV_F:OsszesenUtem2</t>
        </r>
      </text>
    </comment>
    <comment ref="AR138" authorId="0" shapeId="0" xr:uid="{35CB1300-A2AF-4B46-A220-21B6475207C2}">
      <text>
        <r>
          <rPr>
            <sz val="11"/>
            <rFont val="Calibri"/>
            <family val="2"/>
            <charset val="238"/>
          </rPr>
          <t>SZV_F:ForrashianyUtem2</t>
        </r>
      </text>
    </comment>
    <comment ref="AU138" authorId="0" shapeId="0" xr:uid="{B7CF68A4-EB66-42B1-AEA2-7D9BD30FB8CD}">
      <text>
        <r>
          <rPr>
            <sz val="11"/>
            <rFont val="Calibri"/>
            <family val="2"/>
            <charset val="238"/>
          </rPr>
          <t>SZV_F:Indokolas</t>
        </r>
      </text>
    </comment>
    <comment ref="AV138" authorId="0" shapeId="0" xr:uid="{04BEF270-E3C7-4063-A3BB-3BA9BECA94F2}">
      <text>
        <r>
          <rPr>
            <sz val="11"/>
            <rFont val="Calibri"/>
            <family val="2"/>
            <charset val="238"/>
          </rPr>
          <t>SZV_F:Megjegyzes</t>
        </r>
      </text>
    </comment>
    <comment ref="AW138" authorId="0" shapeId="0" xr:uid="{8D41D71F-7317-4671-8567-7AB03B1107EE}">
      <text>
        <r>
          <rPr>
            <sz val="11"/>
            <rFont val="Calibri"/>
            <family val="2"/>
            <charset val="238"/>
          </rPr>
          <t>SZV_F:FeladatSorszam</t>
        </r>
      </text>
    </comment>
    <comment ref="AY138" authorId="0" shapeId="0" xr:uid="{9BCA7FC0-C4FC-4D67-89D7-D441BD65E147}">
      <text>
        <r>
          <rPr>
            <sz val="11"/>
            <rFont val="Calibri"/>
            <family val="2"/>
            <charset val="238"/>
          </rPr>
          <t>SZV_F:ISA</t>
        </r>
      </text>
    </comment>
    <comment ref="B139" authorId="0" shapeId="0" xr:uid="{05576F1D-BF39-434E-BAA7-9E0BE7BDFE89}">
      <text>
        <r>
          <rPr>
            <sz val="11"/>
            <rFont val="Calibri"/>
            <family val="2"/>
            <charset val="238"/>
          </rPr>
          <t>SZV_F:FontossagiSorrent</t>
        </r>
      </text>
    </comment>
    <comment ref="C139" authorId="0" shapeId="0" xr:uid="{07701FEC-C6D8-47D5-A1BA-34D17ACF072F}">
      <text>
        <r>
          <rPr>
            <sz val="11"/>
            <rFont val="Calibri"/>
            <family val="2"/>
            <charset val="238"/>
          </rPr>
          <t>SZV_F:FeladatKategoria</t>
        </r>
      </text>
    </comment>
    <comment ref="D139" authorId="0" shapeId="0" xr:uid="{1CD839D5-5449-402B-B86A-AB135EC5A9E1}">
      <text>
        <r>
          <rPr>
            <sz val="11"/>
            <rFont val="Calibri"/>
            <family val="2"/>
            <charset val="238"/>
          </rPr>
          <t>SZV_F:FeladatMegnevezes</t>
        </r>
      </text>
    </comment>
    <comment ref="E139" authorId="0" shapeId="0" xr:uid="{9BD186D2-0727-4F69-A9DA-08D90DC173B8}">
      <text>
        <r>
          <rPr>
            <sz val="11"/>
            <rFont val="Calibri"/>
            <family val="2"/>
            <charset val="238"/>
          </rPr>
          <t>SZV_F:ElviEngedelySzam</t>
        </r>
      </text>
    </comment>
    <comment ref="F139" authorId="0" shapeId="0" xr:uid="{C3D731B4-6053-4B8C-A84A-23BA190087A0}">
      <text>
        <r>
          <rPr>
            <sz val="11"/>
            <rFont val="Calibri"/>
            <family val="2"/>
            <charset val="238"/>
          </rPr>
          <t>SZV_F:VKR_Kod</t>
        </r>
      </text>
    </comment>
    <comment ref="G139" authorId="0" shapeId="0" xr:uid="{E4DA90FE-D177-483F-A771-03A1B3F7453D}">
      <text>
        <r>
          <rPr>
            <sz val="11"/>
            <rFont val="Calibri"/>
            <family val="2"/>
            <charset val="238"/>
          </rPr>
          <t>SZV_F:VKR_Nev</t>
        </r>
      </text>
    </comment>
    <comment ref="H139" authorId="0" shapeId="0" xr:uid="{74A942EC-23CA-47E7-8571-3971D4F84C68}">
      <text>
        <r>
          <rPr>
            <sz val="11"/>
            <rFont val="Calibri"/>
            <family val="2"/>
            <charset val="238"/>
          </rPr>
          <t>SZV_F:FeladatAzonosito</t>
        </r>
      </text>
    </comment>
    <comment ref="I139" authorId="0" shapeId="0" xr:uid="{EE23B8B8-7188-4CB2-B11A-E8205E6EF282}">
      <text>
        <r>
          <rPr>
            <sz val="11"/>
            <rFont val="Calibri"/>
            <family val="2"/>
            <charset val="238"/>
          </rPr>
          <t>SZV_F:EllatasiTerulet</t>
        </r>
      </text>
    </comment>
    <comment ref="J139" authorId="0" shapeId="0" xr:uid="{AD3CE684-A984-44EB-A875-8F630453D59C}">
      <text>
        <r>
          <rPr>
            <sz val="11"/>
            <rFont val="Calibri"/>
            <family val="2"/>
            <charset val="238"/>
          </rPr>
          <t>SZV_F:EllatasertFelelos</t>
        </r>
      </text>
    </comment>
    <comment ref="K139" authorId="0" shapeId="0" xr:uid="{F4E6EF00-B722-4FAD-A79F-7DA0C7CEC176}">
      <text>
        <r>
          <rPr>
            <sz val="11"/>
            <rFont val="Calibri"/>
            <family val="2"/>
            <charset val="238"/>
          </rPr>
          <t>SZV_F:TervezettNettoKoltseg</t>
        </r>
      </text>
    </comment>
    <comment ref="L139" authorId="0" shapeId="0" xr:uid="{41295669-8B3D-4AAD-8011-F9769FA3C766}">
      <text>
        <r>
          <rPr>
            <sz val="11"/>
            <rFont val="Calibri"/>
            <family val="2"/>
            <charset val="238"/>
          </rPr>
          <t>SZV_F:IdotartamKezdes</t>
        </r>
      </text>
    </comment>
    <comment ref="M139" authorId="0" shapeId="0" xr:uid="{3A16FFA4-41C8-4E50-9AF7-B76BF5660D67}">
      <text>
        <r>
          <rPr>
            <sz val="11"/>
            <rFont val="Calibri"/>
            <family val="2"/>
            <charset val="238"/>
          </rPr>
          <t>SZV_F:IdotartamBefejezes</t>
        </r>
      </text>
    </comment>
    <comment ref="N139" authorId="0" shapeId="0" xr:uid="{FEA1425E-F017-495B-9D47-940F74E18B53}">
      <text>
        <r>
          <rPr>
            <sz val="11"/>
            <rFont val="Calibri"/>
            <family val="2"/>
            <charset val="238"/>
          </rPr>
          <t>SZV_F:NettoKoltsegUtem1</t>
        </r>
      </text>
    </comment>
    <comment ref="O139" authorId="0" shapeId="0" xr:uid="{A4495268-C7B3-4EF2-88BA-5ADC464D7DDF}">
      <text>
        <r>
          <rPr>
            <sz val="11"/>
            <rFont val="Calibri"/>
            <family val="2"/>
            <charset val="238"/>
          </rPr>
          <t>SZV_F:NettoKoltsegUtem2</t>
        </r>
      </text>
    </comment>
    <comment ref="P139" authorId="0" shapeId="0" xr:uid="{DC3549C9-989C-401D-86E6-58E828BAB821}">
      <text>
        <r>
          <rPr>
            <sz val="11"/>
            <rFont val="Calibri"/>
            <family val="2"/>
            <charset val="238"/>
          </rPr>
          <t>SZV_F:EM_Melleklet2_KTG</t>
        </r>
      </text>
    </comment>
    <comment ref="R139" authorId="0" shapeId="0" xr:uid="{79C1CD1C-B360-473D-BCC2-9B0B98A603ED}">
      <text>
        <r>
          <rPr>
            <sz val="11"/>
            <rFont val="Calibri"/>
            <family val="2"/>
            <charset val="238"/>
          </rPr>
          <t>SZV_F:HDUtem1</t>
        </r>
      </text>
    </comment>
    <comment ref="S139" authorId="0" shapeId="0" xr:uid="{D42593FC-71B9-46E7-BB1D-DDF444B61559}">
      <text>
        <r>
          <rPr>
            <sz val="11"/>
            <rFont val="Calibri"/>
            <family val="2"/>
            <charset val="238"/>
          </rPr>
          <t>SZV_F:ECSUtem1</t>
        </r>
      </text>
    </comment>
    <comment ref="T139" authorId="0" shapeId="0" xr:uid="{5EB09A96-8FB8-485A-BAA2-C26AAD53FA9A}">
      <text>
        <r>
          <rPr>
            <sz val="11"/>
            <rFont val="Calibri"/>
            <family val="2"/>
            <charset val="238"/>
          </rPr>
          <t>SZV_F:KFHUtem1</t>
        </r>
      </text>
    </comment>
    <comment ref="U139" authorId="0" shapeId="0" xr:uid="{BFBAF34F-3DB8-4A90-BA41-5745A7C1E6FF}">
      <text>
        <r>
          <rPr>
            <sz val="11"/>
            <rFont val="Calibri"/>
            <family val="2"/>
            <charset val="238"/>
          </rPr>
          <t>SZV_F:Egyeb_SajatUtem1</t>
        </r>
      </text>
    </comment>
    <comment ref="V139" authorId="0" shapeId="0" xr:uid="{4F5D0174-DD84-47AA-AB6F-36AA0676E966}">
      <text>
        <r>
          <rPr>
            <sz val="11"/>
            <rFont val="Calibri"/>
            <family val="2"/>
            <charset val="238"/>
          </rPr>
          <t>SZV_F:DijUtem1</t>
        </r>
      </text>
    </comment>
    <comment ref="W139" authorId="0" shapeId="0" xr:uid="{EDCFF0D3-18C3-426B-8242-277913B78943}">
      <text>
        <r>
          <rPr>
            <sz val="11"/>
            <rFont val="Calibri"/>
            <family val="2"/>
            <charset val="238"/>
          </rPr>
          <t>SZV_F:EM_Melleklet1_Utem1</t>
        </r>
      </text>
    </comment>
    <comment ref="X139" authorId="0" shapeId="0" xr:uid="{4F8DD729-CC50-432E-ABA7-A946B53DD2E1}">
      <text>
        <r>
          <rPr>
            <sz val="11"/>
            <rFont val="Calibri"/>
            <family val="2"/>
            <charset val="238"/>
          </rPr>
          <t>SZV_F:EgyebAllamiUtem1</t>
        </r>
      </text>
    </comment>
    <comment ref="Y139" authorId="0" shapeId="0" xr:uid="{9808361E-5E72-4EBB-A22C-E4F2F33EF9B3}">
      <text>
        <r>
          <rPr>
            <sz val="11"/>
            <rFont val="Calibri"/>
            <family val="2"/>
            <charset val="238"/>
          </rPr>
          <t>SZV_F:OnkormanyzatiUtem1</t>
        </r>
      </text>
    </comment>
    <comment ref="Z139" authorId="0" shapeId="0" xr:uid="{38ABBE59-50F6-4F8A-801A-F4C5C6567C9F}">
      <text>
        <r>
          <rPr>
            <sz val="11"/>
            <rFont val="Calibri"/>
            <family val="2"/>
            <charset val="238"/>
          </rPr>
          <t>SZV_F:EUUtem1</t>
        </r>
      </text>
    </comment>
    <comment ref="AA139" authorId="0" shapeId="0" xr:uid="{E404E148-289D-42A6-8081-C3C96847F893}">
      <text>
        <r>
          <rPr>
            <sz val="11"/>
            <rFont val="Calibri"/>
            <family val="2"/>
            <charset val="238"/>
          </rPr>
          <t>SZV_F:EgyebUtem1</t>
        </r>
      </text>
    </comment>
    <comment ref="AB139" authorId="0" shapeId="0" xr:uid="{3A496D03-4CBA-418C-909E-1B2E919A7982}">
      <text>
        <r>
          <rPr>
            <sz val="11"/>
            <rFont val="Calibri"/>
            <family val="2"/>
            <charset val="238"/>
          </rPr>
          <t>SZV_F:HitelKotvenyUtem1</t>
        </r>
      </text>
    </comment>
    <comment ref="AC139" authorId="0" shapeId="0" xr:uid="{B75E2CAA-458C-4AE2-9BC2-53D67876AAC8}">
      <text>
        <r>
          <rPr>
            <sz val="11"/>
            <rFont val="Calibri"/>
            <family val="2"/>
            <charset val="238"/>
          </rPr>
          <t>SZV_F:OsszesenUtem1</t>
        </r>
      </text>
    </comment>
    <comment ref="AF139" authorId="0" shapeId="0" xr:uid="{57497087-41CF-4C36-97E3-4353A843E6C6}">
      <text>
        <r>
          <rPr>
            <sz val="11"/>
            <rFont val="Calibri"/>
            <family val="2"/>
            <charset val="238"/>
          </rPr>
          <t>SZV_F:HDUtem2</t>
        </r>
      </text>
    </comment>
    <comment ref="AG139" authorId="0" shapeId="0" xr:uid="{E46AD984-476D-4DA5-82EB-609BE12FC21B}">
      <text>
        <r>
          <rPr>
            <sz val="11"/>
            <rFont val="Calibri"/>
            <family val="2"/>
            <charset val="238"/>
          </rPr>
          <t>SZV_F:ECSUtem2</t>
        </r>
      </text>
    </comment>
    <comment ref="AH139" authorId="0" shapeId="0" xr:uid="{BDC8BEE4-3335-49CC-84EB-2B467C898B9C}">
      <text>
        <r>
          <rPr>
            <sz val="11"/>
            <rFont val="Calibri"/>
            <family val="2"/>
            <charset val="238"/>
          </rPr>
          <t>SZV_F:KFHUtem2</t>
        </r>
      </text>
    </comment>
    <comment ref="AI139" authorId="0" shapeId="0" xr:uid="{1DB1D32B-7252-42E6-8046-6559FF8630C3}">
      <text>
        <r>
          <rPr>
            <sz val="11"/>
            <rFont val="Calibri"/>
            <family val="2"/>
            <charset val="238"/>
          </rPr>
          <t>SZV_F:Egyeb_SajatUtem2</t>
        </r>
      </text>
    </comment>
    <comment ref="AJ139" authorId="0" shapeId="0" xr:uid="{D2C05BFC-A0A3-4531-9076-04DD61A13959}">
      <text>
        <r>
          <rPr>
            <sz val="11"/>
            <rFont val="Calibri"/>
            <family val="2"/>
            <charset val="238"/>
          </rPr>
          <t>SZV_F:DijUtem2</t>
        </r>
      </text>
    </comment>
    <comment ref="AK139" authorId="0" shapeId="0" xr:uid="{124E3CD4-0BCE-4763-A9FE-78BAFE2A1986}">
      <text>
        <r>
          <rPr>
            <sz val="11"/>
            <rFont val="Calibri"/>
            <family val="2"/>
            <charset val="238"/>
          </rPr>
          <t>SZV_F:EM_Melleklet1_Utem2</t>
        </r>
      </text>
    </comment>
    <comment ref="AL139" authorId="0" shapeId="0" xr:uid="{431CEB9A-DA09-4C69-9FD4-1CCEA631BA33}">
      <text>
        <r>
          <rPr>
            <sz val="11"/>
            <rFont val="Calibri"/>
            <family val="2"/>
            <charset val="238"/>
          </rPr>
          <t>SZV_F:EgyebAllamiUtem2</t>
        </r>
      </text>
    </comment>
    <comment ref="AM139" authorId="0" shapeId="0" xr:uid="{EB0DB1B7-09AE-4B6C-97D4-BAF3962D9AE0}">
      <text>
        <r>
          <rPr>
            <sz val="11"/>
            <rFont val="Calibri"/>
            <family val="2"/>
            <charset val="238"/>
          </rPr>
          <t>SZV_F:OnkormanyzatiUtem2</t>
        </r>
      </text>
    </comment>
    <comment ref="AN139" authorId="0" shapeId="0" xr:uid="{2288EB95-1DB0-4605-9AB3-53C713A1FD4F}">
      <text>
        <r>
          <rPr>
            <sz val="11"/>
            <rFont val="Calibri"/>
            <family val="2"/>
            <charset val="238"/>
          </rPr>
          <t>SZV_F:EUUtem2</t>
        </r>
      </text>
    </comment>
    <comment ref="AO139" authorId="0" shapeId="0" xr:uid="{7895E253-3221-4AFE-AFEB-610AB23D4CF7}">
      <text>
        <r>
          <rPr>
            <sz val="11"/>
            <rFont val="Calibri"/>
            <family val="2"/>
            <charset val="238"/>
          </rPr>
          <t>SZV_F:EgyebUtem2</t>
        </r>
      </text>
    </comment>
    <comment ref="AP139" authorId="0" shapeId="0" xr:uid="{4A867ED5-998F-41BD-A74D-F9ABEEBB734B}">
      <text>
        <r>
          <rPr>
            <sz val="11"/>
            <rFont val="Calibri"/>
            <family val="2"/>
            <charset val="238"/>
          </rPr>
          <t>SZV_F:HitelKotvenyUtem2</t>
        </r>
      </text>
    </comment>
    <comment ref="AQ139" authorId="0" shapeId="0" xr:uid="{616123A7-7AE7-4AE5-87CD-131393B71F43}">
      <text>
        <r>
          <rPr>
            <sz val="11"/>
            <rFont val="Calibri"/>
            <family val="2"/>
            <charset val="238"/>
          </rPr>
          <t>SZV_F:OsszesenUtem2</t>
        </r>
      </text>
    </comment>
    <comment ref="AR139" authorId="0" shapeId="0" xr:uid="{BA9124D4-DF51-4180-8429-0C3919D79A88}">
      <text>
        <r>
          <rPr>
            <sz val="11"/>
            <rFont val="Calibri"/>
            <family val="2"/>
            <charset val="238"/>
          </rPr>
          <t>SZV_F:ForrashianyUtem2</t>
        </r>
      </text>
    </comment>
    <comment ref="AU139" authorId="0" shapeId="0" xr:uid="{EBF9305B-51E7-4E14-9B0C-B6EE9FAAE6AB}">
      <text>
        <r>
          <rPr>
            <sz val="11"/>
            <rFont val="Calibri"/>
            <family val="2"/>
            <charset val="238"/>
          </rPr>
          <t>SZV_F:Indokolas</t>
        </r>
      </text>
    </comment>
    <comment ref="AV139" authorId="0" shapeId="0" xr:uid="{BDC399AB-751D-488E-A1D9-C04450FB1D13}">
      <text>
        <r>
          <rPr>
            <sz val="11"/>
            <rFont val="Calibri"/>
            <family val="2"/>
            <charset val="238"/>
          </rPr>
          <t>SZV_F:Megjegyzes</t>
        </r>
      </text>
    </comment>
    <comment ref="AW139" authorId="0" shapeId="0" xr:uid="{43A93C27-5B92-4D84-B1A1-D3CEBDE85EF0}">
      <text>
        <r>
          <rPr>
            <sz val="11"/>
            <rFont val="Calibri"/>
            <family val="2"/>
            <charset val="238"/>
          </rPr>
          <t>SZV_F:FeladatSorszam</t>
        </r>
      </text>
    </comment>
    <comment ref="AY139" authorId="0" shapeId="0" xr:uid="{6A195FC0-4B8B-4246-8A3E-4D7CF689B2D7}">
      <text>
        <r>
          <rPr>
            <sz val="11"/>
            <rFont val="Calibri"/>
            <family val="2"/>
            <charset val="238"/>
          </rPr>
          <t>SZV_F:ISA</t>
        </r>
      </text>
    </comment>
    <comment ref="B140" authorId="0" shapeId="0" xr:uid="{33010EB7-7C93-4FF5-B787-55C9D4115798}">
      <text>
        <r>
          <rPr>
            <sz val="11"/>
            <rFont val="Calibri"/>
            <family val="2"/>
            <charset val="238"/>
          </rPr>
          <t>SZV_F:FontossagiSorrent</t>
        </r>
      </text>
    </comment>
    <comment ref="C140" authorId="0" shapeId="0" xr:uid="{071C4D93-28F8-4E92-B68B-865B5D098F04}">
      <text>
        <r>
          <rPr>
            <sz val="11"/>
            <rFont val="Calibri"/>
            <family val="2"/>
            <charset val="238"/>
          </rPr>
          <t>SZV_F:FeladatKategoria</t>
        </r>
      </text>
    </comment>
    <comment ref="D140" authorId="0" shapeId="0" xr:uid="{73EF2C89-FDC6-4CE2-B9F9-35F4EFD045FF}">
      <text>
        <r>
          <rPr>
            <sz val="11"/>
            <rFont val="Calibri"/>
            <family val="2"/>
            <charset val="238"/>
          </rPr>
          <t>SZV_F:FeladatMegnevezes</t>
        </r>
      </text>
    </comment>
    <comment ref="E140" authorId="0" shapeId="0" xr:uid="{00ACF5F1-5BF7-4CE9-90F1-ECDB790DE408}">
      <text>
        <r>
          <rPr>
            <sz val="11"/>
            <rFont val="Calibri"/>
            <family val="2"/>
            <charset val="238"/>
          </rPr>
          <t>SZV_F:ElviEngedelySzam</t>
        </r>
      </text>
    </comment>
    <comment ref="F140" authorId="0" shapeId="0" xr:uid="{33B1B70D-8C1F-4043-94A0-BE3FC60DC59E}">
      <text>
        <r>
          <rPr>
            <sz val="11"/>
            <rFont val="Calibri"/>
            <family val="2"/>
            <charset val="238"/>
          </rPr>
          <t>SZV_F:VKR_Kod</t>
        </r>
      </text>
    </comment>
    <comment ref="G140" authorId="0" shapeId="0" xr:uid="{A32ED874-1A34-4D03-97E8-DA7EED5BDCC2}">
      <text>
        <r>
          <rPr>
            <sz val="11"/>
            <rFont val="Calibri"/>
            <family val="2"/>
            <charset val="238"/>
          </rPr>
          <t>SZV_F:VKR_Nev</t>
        </r>
      </text>
    </comment>
    <comment ref="H140" authorId="0" shapeId="0" xr:uid="{AEACE016-EE36-4221-85EE-8D24D07FB57B}">
      <text>
        <r>
          <rPr>
            <sz val="11"/>
            <rFont val="Calibri"/>
            <family val="2"/>
            <charset val="238"/>
          </rPr>
          <t>SZV_F:FeladatAzonosito</t>
        </r>
      </text>
    </comment>
    <comment ref="I140" authorId="0" shapeId="0" xr:uid="{60918D89-4AF0-4EE0-9A27-604FE170F238}">
      <text>
        <r>
          <rPr>
            <sz val="11"/>
            <rFont val="Calibri"/>
            <family val="2"/>
            <charset val="238"/>
          </rPr>
          <t>SZV_F:EllatasiTerulet</t>
        </r>
      </text>
    </comment>
    <comment ref="J140" authorId="0" shapeId="0" xr:uid="{F281795E-2A5A-41BB-9C91-8AFB3355A70E}">
      <text>
        <r>
          <rPr>
            <sz val="11"/>
            <rFont val="Calibri"/>
            <family val="2"/>
            <charset val="238"/>
          </rPr>
          <t>SZV_F:EllatasertFelelos</t>
        </r>
      </text>
    </comment>
    <comment ref="K140" authorId="0" shapeId="0" xr:uid="{F6F45007-2B70-4D49-8665-102DE3B74D27}">
      <text>
        <r>
          <rPr>
            <sz val="11"/>
            <rFont val="Calibri"/>
            <family val="2"/>
            <charset val="238"/>
          </rPr>
          <t>SZV_F:TervezettNettoKoltseg</t>
        </r>
      </text>
    </comment>
    <comment ref="L140" authorId="0" shapeId="0" xr:uid="{6ABDD566-05E8-49A3-9BD3-4D0E3A887908}">
      <text>
        <r>
          <rPr>
            <sz val="11"/>
            <rFont val="Calibri"/>
            <family val="2"/>
            <charset val="238"/>
          </rPr>
          <t>SZV_F:IdotartamKezdes</t>
        </r>
      </text>
    </comment>
    <comment ref="M140" authorId="0" shapeId="0" xr:uid="{2100B0B1-8755-478B-AC1E-20CD8E6C40CB}">
      <text>
        <r>
          <rPr>
            <sz val="11"/>
            <rFont val="Calibri"/>
            <family val="2"/>
            <charset val="238"/>
          </rPr>
          <t>SZV_F:IdotartamBefejezes</t>
        </r>
      </text>
    </comment>
    <comment ref="N140" authorId="0" shapeId="0" xr:uid="{9F9EF267-A68C-44FC-907A-526F8C961CCB}">
      <text>
        <r>
          <rPr>
            <sz val="11"/>
            <rFont val="Calibri"/>
            <family val="2"/>
            <charset val="238"/>
          </rPr>
          <t>SZV_F:NettoKoltsegUtem1</t>
        </r>
      </text>
    </comment>
    <comment ref="O140" authorId="0" shapeId="0" xr:uid="{99B0818F-649A-453C-961C-E0095348231D}">
      <text>
        <r>
          <rPr>
            <sz val="11"/>
            <rFont val="Calibri"/>
            <family val="2"/>
            <charset val="238"/>
          </rPr>
          <t>SZV_F:NettoKoltsegUtem2</t>
        </r>
      </text>
    </comment>
    <comment ref="P140" authorId="0" shapeId="0" xr:uid="{DA8D0B05-5280-4BA3-B53D-F199C875DA1A}">
      <text>
        <r>
          <rPr>
            <sz val="11"/>
            <rFont val="Calibri"/>
            <family val="2"/>
            <charset val="238"/>
          </rPr>
          <t>SZV_F:EM_Melleklet2_KTG</t>
        </r>
      </text>
    </comment>
    <comment ref="R140" authorId="0" shapeId="0" xr:uid="{4047D8BF-D1E7-4F07-AAE8-8DCE393FD61A}">
      <text>
        <r>
          <rPr>
            <sz val="11"/>
            <rFont val="Calibri"/>
            <family val="2"/>
            <charset val="238"/>
          </rPr>
          <t>SZV_F:HDUtem1</t>
        </r>
      </text>
    </comment>
    <comment ref="S140" authorId="0" shapeId="0" xr:uid="{4E07A8EB-EF9C-4640-9B3D-8E9B4BA5453F}">
      <text>
        <r>
          <rPr>
            <sz val="11"/>
            <rFont val="Calibri"/>
            <family val="2"/>
            <charset val="238"/>
          </rPr>
          <t>SZV_F:ECSUtem1</t>
        </r>
      </text>
    </comment>
    <comment ref="T140" authorId="0" shapeId="0" xr:uid="{8367DAA3-8609-4193-9B19-EAF63EF57DC0}">
      <text>
        <r>
          <rPr>
            <sz val="11"/>
            <rFont val="Calibri"/>
            <family val="2"/>
            <charset val="238"/>
          </rPr>
          <t>SZV_F:KFHUtem1</t>
        </r>
      </text>
    </comment>
    <comment ref="U140" authorId="0" shapeId="0" xr:uid="{4676AA39-7741-4EDA-8C7D-28AF4B86C16E}">
      <text>
        <r>
          <rPr>
            <sz val="11"/>
            <rFont val="Calibri"/>
            <family val="2"/>
            <charset val="238"/>
          </rPr>
          <t>SZV_F:Egyeb_SajatUtem1</t>
        </r>
      </text>
    </comment>
    <comment ref="V140" authorId="0" shapeId="0" xr:uid="{642C61CE-838C-4873-A0A5-FEFBDDE1B8DA}">
      <text>
        <r>
          <rPr>
            <sz val="11"/>
            <rFont val="Calibri"/>
            <family val="2"/>
            <charset val="238"/>
          </rPr>
          <t>SZV_F:DijUtem1</t>
        </r>
      </text>
    </comment>
    <comment ref="W140" authorId="0" shapeId="0" xr:uid="{B59F91FE-0EED-4999-8A08-6AF13BFFCC8F}">
      <text>
        <r>
          <rPr>
            <sz val="11"/>
            <rFont val="Calibri"/>
            <family val="2"/>
            <charset val="238"/>
          </rPr>
          <t>SZV_F:EM_Melleklet1_Utem1</t>
        </r>
      </text>
    </comment>
    <comment ref="X140" authorId="0" shapeId="0" xr:uid="{DAFF4036-23DE-4AD2-90C7-C412EA33F105}">
      <text>
        <r>
          <rPr>
            <sz val="11"/>
            <rFont val="Calibri"/>
            <family val="2"/>
            <charset val="238"/>
          </rPr>
          <t>SZV_F:EgyebAllamiUtem1</t>
        </r>
      </text>
    </comment>
    <comment ref="Y140" authorId="0" shapeId="0" xr:uid="{0408D8E6-D9C6-42DF-B6E7-2E96DB6F19B4}">
      <text>
        <r>
          <rPr>
            <sz val="11"/>
            <rFont val="Calibri"/>
            <family val="2"/>
            <charset val="238"/>
          </rPr>
          <t>SZV_F:OnkormanyzatiUtem1</t>
        </r>
      </text>
    </comment>
    <comment ref="Z140" authorId="0" shapeId="0" xr:uid="{7E76C033-6F2F-4C1D-8F0B-684815A7BD4D}">
      <text>
        <r>
          <rPr>
            <sz val="11"/>
            <rFont val="Calibri"/>
            <family val="2"/>
            <charset val="238"/>
          </rPr>
          <t>SZV_F:EUUtem1</t>
        </r>
      </text>
    </comment>
    <comment ref="AA140" authorId="0" shapeId="0" xr:uid="{BD8A7207-0326-4A0A-936D-FFFADDEB6D29}">
      <text>
        <r>
          <rPr>
            <sz val="11"/>
            <rFont val="Calibri"/>
            <family val="2"/>
            <charset val="238"/>
          </rPr>
          <t>SZV_F:EgyebUtem1</t>
        </r>
      </text>
    </comment>
    <comment ref="AB140" authorId="0" shapeId="0" xr:uid="{7FDA2BA4-8588-4A2E-B97F-DE7F8D572FD9}">
      <text>
        <r>
          <rPr>
            <sz val="11"/>
            <rFont val="Calibri"/>
            <family val="2"/>
            <charset val="238"/>
          </rPr>
          <t>SZV_F:HitelKotvenyUtem1</t>
        </r>
      </text>
    </comment>
    <comment ref="AC140" authorId="0" shapeId="0" xr:uid="{9A80C21C-2479-4826-8DC6-004A9034EA21}">
      <text>
        <r>
          <rPr>
            <sz val="11"/>
            <rFont val="Calibri"/>
            <family val="2"/>
            <charset val="238"/>
          </rPr>
          <t>SZV_F:OsszesenUtem1</t>
        </r>
      </text>
    </comment>
    <comment ref="AF140" authorId="0" shapeId="0" xr:uid="{B8386ED7-B0BE-451D-A236-7B6905FC138C}">
      <text>
        <r>
          <rPr>
            <sz val="11"/>
            <rFont val="Calibri"/>
            <family val="2"/>
            <charset val="238"/>
          </rPr>
          <t>SZV_F:HDUtem2</t>
        </r>
      </text>
    </comment>
    <comment ref="AG140" authorId="0" shapeId="0" xr:uid="{08D4FE7A-DDED-43D1-9A8F-CCF2DA9E1034}">
      <text>
        <r>
          <rPr>
            <sz val="11"/>
            <rFont val="Calibri"/>
            <family val="2"/>
            <charset val="238"/>
          </rPr>
          <t>SZV_F:ECSUtem2</t>
        </r>
      </text>
    </comment>
    <comment ref="AH140" authorId="0" shapeId="0" xr:uid="{4529C37E-DB35-4B47-BDD2-E450E4D32095}">
      <text>
        <r>
          <rPr>
            <sz val="11"/>
            <rFont val="Calibri"/>
            <family val="2"/>
            <charset val="238"/>
          </rPr>
          <t>SZV_F:KFHUtem2</t>
        </r>
      </text>
    </comment>
    <comment ref="AI140" authorId="0" shapeId="0" xr:uid="{F00C4AFD-11D7-46C2-B650-B0E63C6011FF}">
      <text>
        <r>
          <rPr>
            <sz val="11"/>
            <rFont val="Calibri"/>
            <family val="2"/>
            <charset val="238"/>
          </rPr>
          <t>SZV_F:Egyeb_SajatUtem2</t>
        </r>
      </text>
    </comment>
    <comment ref="AJ140" authorId="0" shapeId="0" xr:uid="{6E80AD64-92AF-4B22-A1DF-D7D93374325D}">
      <text>
        <r>
          <rPr>
            <sz val="11"/>
            <rFont val="Calibri"/>
            <family val="2"/>
            <charset val="238"/>
          </rPr>
          <t>SZV_F:DijUtem2</t>
        </r>
      </text>
    </comment>
    <comment ref="AK140" authorId="0" shapeId="0" xr:uid="{D6366290-7479-44B3-A5A1-02F30B6BE6A5}">
      <text>
        <r>
          <rPr>
            <sz val="11"/>
            <rFont val="Calibri"/>
            <family val="2"/>
            <charset val="238"/>
          </rPr>
          <t>SZV_F:EM_Melleklet1_Utem2</t>
        </r>
      </text>
    </comment>
    <comment ref="AL140" authorId="0" shapeId="0" xr:uid="{855E172B-4F03-4550-B3FE-35642BF2B991}">
      <text>
        <r>
          <rPr>
            <sz val="11"/>
            <rFont val="Calibri"/>
            <family val="2"/>
            <charset val="238"/>
          </rPr>
          <t>SZV_F:EgyebAllamiUtem2</t>
        </r>
      </text>
    </comment>
    <comment ref="AM140" authorId="0" shapeId="0" xr:uid="{6C98824F-74B3-4E42-978A-C8D80E376D75}">
      <text>
        <r>
          <rPr>
            <sz val="11"/>
            <rFont val="Calibri"/>
            <family val="2"/>
            <charset val="238"/>
          </rPr>
          <t>SZV_F:OnkormanyzatiUtem2</t>
        </r>
      </text>
    </comment>
    <comment ref="AN140" authorId="0" shapeId="0" xr:uid="{6EA93C0B-82A4-4CB0-85D8-14D007ABA738}">
      <text>
        <r>
          <rPr>
            <sz val="11"/>
            <rFont val="Calibri"/>
            <family val="2"/>
            <charset val="238"/>
          </rPr>
          <t>SZV_F:EUUtem2</t>
        </r>
      </text>
    </comment>
    <comment ref="AO140" authorId="0" shapeId="0" xr:uid="{2E7F52DA-4A78-4815-9181-8B3C3D063342}">
      <text>
        <r>
          <rPr>
            <sz val="11"/>
            <rFont val="Calibri"/>
            <family val="2"/>
            <charset val="238"/>
          </rPr>
          <t>SZV_F:EgyebUtem2</t>
        </r>
      </text>
    </comment>
    <comment ref="AP140" authorId="0" shapeId="0" xr:uid="{24BFE8E5-2A63-4B47-8C5B-0EEDC0FD318E}">
      <text>
        <r>
          <rPr>
            <sz val="11"/>
            <rFont val="Calibri"/>
            <family val="2"/>
            <charset val="238"/>
          </rPr>
          <t>SZV_F:HitelKotvenyUtem2</t>
        </r>
      </text>
    </comment>
    <comment ref="AQ140" authorId="0" shapeId="0" xr:uid="{C937E629-6DD0-4A7F-B3F0-676736DAAD01}">
      <text>
        <r>
          <rPr>
            <sz val="11"/>
            <rFont val="Calibri"/>
            <family val="2"/>
            <charset val="238"/>
          </rPr>
          <t>SZV_F:OsszesenUtem2</t>
        </r>
      </text>
    </comment>
    <comment ref="AR140" authorId="0" shapeId="0" xr:uid="{29FBB86F-95AE-4C38-BBDA-EC9E892A594D}">
      <text>
        <r>
          <rPr>
            <sz val="11"/>
            <rFont val="Calibri"/>
            <family val="2"/>
            <charset val="238"/>
          </rPr>
          <t>SZV_F:ForrashianyUtem2</t>
        </r>
      </text>
    </comment>
    <comment ref="AU140" authorId="0" shapeId="0" xr:uid="{1361F70F-6C0B-468D-B170-A170453FBC2C}">
      <text>
        <r>
          <rPr>
            <sz val="11"/>
            <rFont val="Calibri"/>
            <family val="2"/>
            <charset val="238"/>
          </rPr>
          <t>SZV_F:Indokolas</t>
        </r>
      </text>
    </comment>
    <comment ref="AV140" authorId="0" shapeId="0" xr:uid="{13C3095A-6946-4356-BCDA-5ECECD628FB9}">
      <text>
        <r>
          <rPr>
            <sz val="11"/>
            <rFont val="Calibri"/>
            <family val="2"/>
            <charset val="238"/>
          </rPr>
          <t>SZV_F:Megjegyzes</t>
        </r>
      </text>
    </comment>
    <comment ref="AW140" authorId="0" shapeId="0" xr:uid="{83C204D6-C5AD-4E5A-9C8A-0EDF2FA0D84D}">
      <text>
        <r>
          <rPr>
            <sz val="11"/>
            <rFont val="Calibri"/>
            <family val="2"/>
            <charset val="238"/>
          </rPr>
          <t>SZV_F:FeladatSorszam</t>
        </r>
      </text>
    </comment>
    <comment ref="AY140" authorId="0" shapeId="0" xr:uid="{BE259956-78CC-435C-AF77-242825955CCD}">
      <text>
        <r>
          <rPr>
            <sz val="11"/>
            <rFont val="Calibri"/>
            <family val="2"/>
            <charset val="238"/>
          </rPr>
          <t>SZV_F:ISA</t>
        </r>
      </text>
    </comment>
    <comment ref="B141" authorId="0" shapeId="0" xr:uid="{365B4296-0D22-4275-B537-1F8D4EA50EE2}">
      <text>
        <r>
          <rPr>
            <sz val="11"/>
            <rFont val="Calibri"/>
            <family val="2"/>
            <charset val="238"/>
          </rPr>
          <t>SZV_F:FontossagiSorrent</t>
        </r>
      </text>
    </comment>
    <comment ref="C141" authorId="0" shapeId="0" xr:uid="{241D0B5A-9B50-401B-BBD0-924D1E0A8154}">
      <text>
        <r>
          <rPr>
            <sz val="11"/>
            <rFont val="Calibri"/>
            <family val="2"/>
            <charset val="238"/>
          </rPr>
          <t>SZV_F:FeladatKategoria</t>
        </r>
      </text>
    </comment>
    <comment ref="D141" authorId="0" shapeId="0" xr:uid="{14FD2DC7-986B-4463-A00C-D9F788090B00}">
      <text>
        <r>
          <rPr>
            <sz val="11"/>
            <rFont val="Calibri"/>
            <family val="2"/>
            <charset val="238"/>
          </rPr>
          <t>SZV_F:FeladatMegnevezes</t>
        </r>
      </text>
    </comment>
    <comment ref="E141" authorId="0" shapeId="0" xr:uid="{A050EFA5-4137-477F-B21E-EACA8D0C31BC}">
      <text>
        <r>
          <rPr>
            <sz val="11"/>
            <rFont val="Calibri"/>
            <family val="2"/>
            <charset val="238"/>
          </rPr>
          <t>SZV_F:ElviEngedelySzam</t>
        </r>
      </text>
    </comment>
    <comment ref="F141" authorId="0" shapeId="0" xr:uid="{7EA9644B-21F6-4456-902B-D881B7DDA1B3}">
      <text>
        <r>
          <rPr>
            <sz val="11"/>
            <rFont val="Calibri"/>
            <family val="2"/>
            <charset val="238"/>
          </rPr>
          <t>SZV_F:VKR_Kod</t>
        </r>
      </text>
    </comment>
    <comment ref="G141" authorId="0" shapeId="0" xr:uid="{C38BD1D0-9E95-44F5-978C-557C39342276}">
      <text>
        <r>
          <rPr>
            <sz val="11"/>
            <rFont val="Calibri"/>
            <family val="2"/>
            <charset val="238"/>
          </rPr>
          <t>SZV_F:VKR_Nev</t>
        </r>
      </text>
    </comment>
    <comment ref="H141" authorId="0" shapeId="0" xr:uid="{5F2FEFB7-8D13-4B03-964D-CFB356C4C4C4}">
      <text>
        <r>
          <rPr>
            <sz val="11"/>
            <rFont val="Calibri"/>
            <family val="2"/>
            <charset val="238"/>
          </rPr>
          <t>SZV_F:FeladatAzonosito</t>
        </r>
      </text>
    </comment>
    <comment ref="I141" authorId="0" shapeId="0" xr:uid="{75A87202-336E-4E8C-984A-3430B15E86CD}">
      <text>
        <r>
          <rPr>
            <sz val="11"/>
            <rFont val="Calibri"/>
            <family val="2"/>
            <charset val="238"/>
          </rPr>
          <t>SZV_F:EllatasiTerulet</t>
        </r>
      </text>
    </comment>
    <comment ref="J141" authorId="0" shapeId="0" xr:uid="{E35451E3-A172-4E12-B76F-AC5B59AD484F}">
      <text>
        <r>
          <rPr>
            <sz val="11"/>
            <rFont val="Calibri"/>
            <family val="2"/>
            <charset val="238"/>
          </rPr>
          <t>SZV_F:EllatasertFelelos</t>
        </r>
      </text>
    </comment>
    <comment ref="K141" authorId="0" shapeId="0" xr:uid="{6B8B1665-7AF0-4FB2-A150-66698661E171}">
      <text>
        <r>
          <rPr>
            <sz val="11"/>
            <rFont val="Calibri"/>
            <family val="2"/>
            <charset val="238"/>
          </rPr>
          <t>SZV_F:TervezettNettoKoltseg</t>
        </r>
      </text>
    </comment>
    <comment ref="L141" authorId="0" shapeId="0" xr:uid="{E52CEDB9-9A1F-4D44-9B7A-541CA444FB15}">
      <text>
        <r>
          <rPr>
            <sz val="11"/>
            <rFont val="Calibri"/>
            <family val="2"/>
            <charset val="238"/>
          </rPr>
          <t>SZV_F:IdotartamKezdes</t>
        </r>
      </text>
    </comment>
    <comment ref="M141" authorId="0" shapeId="0" xr:uid="{F9A83809-1D40-41F9-964B-CF62084A5CF1}">
      <text>
        <r>
          <rPr>
            <sz val="11"/>
            <rFont val="Calibri"/>
            <family val="2"/>
            <charset val="238"/>
          </rPr>
          <t>SZV_F:IdotartamBefejezes</t>
        </r>
      </text>
    </comment>
    <comment ref="N141" authorId="0" shapeId="0" xr:uid="{D5D663CD-9E93-452D-9D88-257506771D69}">
      <text>
        <r>
          <rPr>
            <sz val="11"/>
            <rFont val="Calibri"/>
            <family val="2"/>
            <charset val="238"/>
          </rPr>
          <t>SZV_F:NettoKoltsegUtem1</t>
        </r>
      </text>
    </comment>
    <comment ref="O141" authorId="0" shapeId="0" xr:uid="{A326195C-3E9E-40D5-883B-E890B9509C47}">
      <text>
        <r>
          <rPr>
            <sz val="11"/>
            <rFont val="Calibri"/>
            <family val="2"/>
            <charset val="238"/>
          </rPr>
          <t>SZV_F:NettoKoltsegUtem2</t>
        </r>
      </text>
    </comment>
    <comment ref="P141" authorId="0" shapeId="0" xr:uid="{B6FF987F-B378-4362-BF43-D350E9C2166B}">
      <text>
        <r>
          <rPr>
            <sz val="11"/>
            <rFont val="Calibri"/>
            <family val="2"/>
            <charset val="238"/>
          </rPr>
          <t>SZV_F:EM_Melleklet2_KTG</t>
        </r>
      </text>
    </comment>
    <comment ref="R141" authorId="0" shapeId="0" xr:uid="{097CCB4B-2DC4-47D3-877D-B6B5BDA59045}">
      <text>
        <r>
          <rPr>
            <sz val="11"/>
            <rFont val="Calibri"/>
            <family val="2"/>
            <charset val="238"/>
          </rPr>
          <t>SZV_F:HDUtem1</t>
        </r>
      </text>
    </comment>
    <comment ref="S141" authorId="0" shapeId="0" xr:uid="{3A455C8B-7D93-46C2-BBC5-07943DEE61BC}">
      <text>
        <r>
          <rPr>
            <sz val="11"/>
            <rFont val="Calibri"/>
            <family val="2"/>
            <charset val="238"/>
          </rPr>
          <t>SZV_F:ECSUtem1</t>
        </r>
      </text>
    </comment>
    <comment ref="T141" authorId="0" shapeId="0" xr:uid="{6A34328A-6D5C-42A3-94E8-E4A974F82F1E}">
      <text>
        <r>
          <rPr>
            <sz val="11"/>
            <rFont val="Calibri"/>
            <family val="2"/>
            <charset val="238"/>
          </rPr>
          <t>SZV_F:KFHUtem1</t>
        </r>
      </text>
    </comment>
    <comment ref="U141" authorId="0" shapeId="0" xr:uid="{582199FB-B6CF-40EA-AC59-99196DA4D69E}">
      <text>
        <r>
          <rPr>
            <sz val="11"/>
            <rFont val="Calibri"/>
            <family val="2"/>
            <charset val="238"/>
          </rPr>
          <t>SZV_F:Egyeb_SajatUtem1</t>
        </r>
      </text>
    </comment>
    <comment ref="V141" authorId="0" shapeId="0" xr:uid="{127AD74E-1056-405B-9CC1-26F4EEFAE7FD}">
      <text>
        <r>
          <rPr>
            <sz val="11"/>
            <rFont val="Calibri"/>
            <family val="2"/>
            <charset val="238"/>
          </rPr>
          <t>SZV_F:DijUtem1</t>
        </r>
      </text>
    </comment>
    <comment ref="W141" authorId="0" shapeId="0" xr:uid="{95F6D7CB-70A2-46EC-8A4F-FAA5D85ADA3F}">
      <text>
        <r>
          <rPr>
            <sz val="11"/>
            <rFont val="Calibri"/>
            <family val="2"/>
            <charset val="238"/>
          </rPr>
          <t>SZV_F:EM_Melleklet1_Utem1</t>
        </r>
      </text>
    </comment>
    <comment ref="X141" authorId="0" shapeId="0" xr:uid="{BBBED7C0-E478-4AC0-A894-D7FE2F7698A3}">
      <text>
        <r>
          <rPr>
            <sz val="11"/>
            <rFont val="Calibri"/>
            <family val="2"/>
            <charset val="238"/>
          </rPr>
          <t>SZV_F:EgyebAllamiUtem1</t>
        </r>
      </text>
    </comment>
    <comment ref="Y141" authorId="0" shapeId="0" xr:uid="{0F9AC65D-7A5C-43E4-83D7-8BFF4127C5A6}">
      <text>
        <r>
          <rPr>
            <sz val="11"/>
            <rFont val="Calibri"/>
            <family val="2"/>
            <charset val="238"/>
          </rPr>
          <t>SZV_F:OnkormanyzatiUtem1</t>
        </r>
      </text>
    </comment>
    <comment ref="Z141" authorId="0" shapeId="0" xr:uid="{ADB09769-E549-4BC5-9980-832EB117152D}">
      <text>
        <r>
          <rPr>
            <sz val="11"/>
            <rFont val="Calibri"/>
            <family val="2"/>
            <charset val="238"/>
          </rPr>
          <t>SZV_F:EUUtem1</t>
        </r>
      </text>
    </comment>
    <comment ref="AA141" authorId="0" shapeId="0" xr:uid="{81C9A163-564F-4FFB-8699-3DB8AD77E1EB}">
      <text>
        <r>
          <rPr>
            <sz val="11"/>
            <rFont val="Calibri"/>
            <family val="2"/>
            <charset val="238"/>
          </rPr>
          <t>SZV_F:EgyebUtem1</t>
        </r>
      </text>
    </comment>
    <comment ref="AB141" authorId="0" shapeId="0" xr:uid="{092A6882-E6C0-44F7-A0A0-33835D6016AE}">
      <text>
        <r>
          <rPr>
            <sz val="11"/>
            <rFont val="Calibri"/>
            <family val="2"/>
            <charset val="238"/>
          </rPr>
          <t>SZV_F:HitelKotvenyUtem1</t>
        </r>
      </text>
    </comment>
    <comment ref="AC141" authorId="0" shapeId="0" xr:uid="{875ED1DC-318B-43D1-9C69-BDAF5F611888}">
      <text>
        <r>
          <rPr>
            <sz val="11"/>
            <rFont val="Calibri"/>
            <family val="2"/>
            <charset val="238"/>
          </rPr>
          <t>SZV_F:OsszesenUtem1</t>
        </r>
      </text>
    </comment>
    <comment ref="AF141" authorId="0" shapeId="0" xr:uid="{48DA6B99-670A-42B4-A703-5AA162CDA641}">
      <text>
        <r>
          <rPr>
            <sz val="11"/>
            <rFont val="Calibri"/>
            <family val="2"/>
            <charset val="238"/>
          </rPr>
          <t>SZV_F:HDUtem2</t>
        </r>
      </text>
    </comment>
    <comment ref="AG141" authorId="0" shapeId="0" xr:uid="{DC54F7AE-42B3-4567-B7EA-5F7FA98D0732}">
      <text>
        <r>
          <rPr>
            <sz val="11"/>
            <rFont val="Calibri"/>
            <family val="2"/>
            <charset val="238"/>
          </rPr>
          <t>SZV_F:ECSUtem2</t>
        </r>
      </text>
    </comment>
    <comment ref="AH141" authorId="0" shapeId="0" xr:uid="{77A61ACD-EC83-4AA3-9EFF-EFEC80410C27}">
      <text>
        <r>
          <rPr>
            <sz val="11"/>
            <rFont val="Calibri"/>
            <family val="2"/>
            <charset val="238"/>
          </rPr>
          <t>SZV_F:KFHUtem2</t>
        </r>
      </text>
    </comment>
    <comment ref="AI141" authorId="0" shapeId="0" xr:uid="{FC4694A3-7F29-4789-9CE6-7A639DBC6986}">
      <text>
        <r>
          <rPr>
            <sz val="11"/>
            <rFont val="Calibri"/>
            <family val="2"/>
            <charset val="238"/>
          </rPr>
          <t>SZV_F:Egyeb_SajatUtem2</t>
        </r>
      </text>
    </comment>
    <comment ref="AJ141" authorId="0" shapeId="0" xr:uid="{7A5E7CED-034A-40A5-88B3-9DFDCFBBC9E3}">
      <text>
        <r>
          <rPr>
            <sz val="11"/>
            <rFont val="Calibri"/>
            <family val="2"/>
            <charset val="238"/>
          </rPr>
          <t>SZV_F:DijUtem2</t>
        </r>
      </text>
    </comment>
    <comment ref="AK141" authorId="0" shapeId="0" xr:uid="{8CE51BF2-194C-4588-B8E6-5660B1DDB6A5}">
      <text>
        <r>
          <rPr>
            <sz val="11"/>
            <rFont val="Calibri"/>
            <family val="2"/>
            <charset val="238"/>
          </rPr>
          <t>SZV_F:EM_Melleklet1_Utem2</t>
        </r>
      </text>
    </comment>
    <comment ref="AL141" authorId="0" shapeId="0" xr:uid="{99714615-191D-480E-B4E5-EEF980144154}">
      <text>
        <r>
          <rPr>
            <sz val="11"/>
            <rFont val="Calibri"/>
            <family val="2"/>
            <charset val="238"/>
          </rPr>
          <t>SZV_F:EgyebAllamiUtem2</t>
        </r>
      </text>
    </comment>
    <comment ref="AM141" authorId="0" shapeId="0" xr:uid="{EF9234D6-B44B-4E39-B86B-688125818A70}">
      <text>
        <r>
          <rPr>
            <sz val="11"/>
            <rFont val="Calibri"/>
            <family val="2"/>
            <charset val="238"/>
          </rPr>
          <t>SZV_F:OnkormanyzatiUtem2</t>
        </r>
      </text>
    </comment>
    <comment ref="AN141" authorId="0" shapeId="0" xr:uid="{87F114C7-1AA4-457C-B370-62941D754626}">
      <text>
        <r>
          <rPr>
            <sz val="11"/>
            <rFont val="Calibri"/>
            <family val="2"/>
            <charset val="238"/>
          </rPr>
          <t>SZV_F:EUUtem2</t>
        </r>
      </text>
    </comment>
    <comment ref="AO141" authorId="0" shapeId="0" xr:uid="{3A4B0ECB-7FCB-4304-A539-18983BD20DC5}">
      <text>
        <r>
          <rPr>
            <sz val="11"/>
            <rFont val="Calibri"/>
            <family val="2"/>
            <charset val="238"/>
          </rPr>
          <t>SZV_F:EgyebUtem2</t>
        </r>
      </text>
    </comment>
    <comment ref="AP141" authorId="0" shapeId="0" xr:uid="{A0D0B78F-9A2C-46D8-AC83-E6F081CE9C61}">
      <text>
        <r>
          <rPr>
            <sz val="11"/>
            <rFont val="Calibri"/>
            <family val="2"/>
            <charset val="238"/>
          </rPr>
          <t>SZV_F:HitelKotvenyUtem2</t>
        </r>
      </text>
    </comment>
    <comment ref="AQ141" authorId="0" shapeId="0" xr:uid="{FFEF9CD2-D30A-4316-BE21-BE3EF2ED6727}">
      <text>
        <r>
          <rPr>
            <sz val="11"/>
            <rFont val="Calibri"/>
            <family val="2"/>
            <charset val="238"/>
          </rPr>
          <t>SZV_F:OsszesenUtem2</t>
        </r>
      </text>
    </comment>
    <comment ref="AR141" authorId="0" shapeId="0" xr:uid="{6AC8342D-702D-4431-B028-607FBA15833F}">
      <text>
        <r>
          <rPr>
            <sz val="11"/>
            <rFont val="Calibri"/>
            <family val="2"/>
            <charset val="238"/>
          </rPr>
          <t>SZV_F:ForrashianyUtem2</t>
        </r>
      </text>
    </comment>
    <comment ref="AU141" authorId="0" shapeId="0" xr:uid="{2331FCC4-9D60-4B9B-898B-46E1D8E1417B}">
      <text>
        <r>
          <rPr>
            <sz val="11"/>
            <rFont val="Calibri"/>
            <family val="2"/>
            <charset val="238"/>
          </rPr>
          <t>SZV_F:Indokolas</t>
        </r>
      </text>
    </comment>
    <comment ref="AV141" authorId="0" shapeId="0" xr:uid="{DA67DA3E-F0E3-4A3B-8BD8-DDDE0B6788AD}">
      <text>
        <r>
          <rPr>
            <sz val="11"/>
            <rFont val="Calibri"/>
            <family val="2"/>
            <charset val="238"/>
          </rPr>
          <t>SZV_F:Megjegyzes</t>
        </r>
      </text>
    </comment>
    <comment ref="AW141" authorId="0" shapeId="0" xr:uid="{3215B2F6-359F-4C11-8B91-8A47C0D4BA46}">
      <text>
        <r>
          <rPr>
            <sz val="11"/>
            <rFont val="Calibri"/>
            <family val="2"/>
            <charset val="238"/>
          </rPr>
          <t>SZV_F:FeladatSorszam</t>
        </r>
      </text>
    </comment>
    <comment ref="AY141" authorId="0" shapeId="0" xr:uid="{6E68159E-5F7A-424F-9B91-F37B323AEAA0}">
      <text>
        <r>
          <rPr>
            <sz val="11"/>
            <rFont val="Calibri"/>
            <family val="2"/>
            <charset val="238"/>
          </rPr>
          <t>SZV_F:ISA</t>
        </r>
      </text>
    </comment>
    <comment ref="B142" authorId="0" shapeId="0" xr:uid="{2546B6F9-0B53-4B68-B404-67D86170B650}">
      <text>
        <r>
          <rPr>
            <sz val="11"/>
            <rFont val="Calibri"/>
            <family val="2"/>
            <charset val="238"/>
          </rPr>
          <t>SZV_F:FontossagiSorrent</t>
        </r>
      </text>
    </comment>
    <comment ref="C142" authorId="0" shapeId="0" xr:uid="{929B2478-F1C5-46AE-B32F-12ACF024DB2E}">
      <text>
        <r>
          <rPr>
            <sz val="11"/>
            <rFont val="Calibri"/>
            <family val="2"/>
            <charset val="238"/>
          </rPr>
          <t>SZV_F:FeladatKategoria</t>
        </r>
      </text>
    </comment>
    <comment ref="D142" authorId="0" shapeId="0" xr:uid="{33746713-E75A-45F4-9C76-5E46B6578E21}">
      <text>
        <r>
          <rPr>
            <sz val="11"/>
            <rFont val="Calibri"/>
            <family val="2"/>
            <charset val="238"/>
          </rPr>
          <t>SZV_F:FeladatMegnevezes</t>
        </r>
      </text>
    </comment>
    <comment ref="E142" authorId="0" shapeId="0" xr:uid="{EA361BC0-3FB9-47F3-A680-A9C009A6B82B}">
      <text>
        <r>
          <rPr>
            <sz val="11"/>
            <rFont val="Calibri"/>
            <family val="2"/>
            <charset val="238"/>
          </rPr>
          <t>SZV_F:ElviEngedelySzam</t>
        </r>
      </text>
    </comment>
    <comment ref="F142" authorId="0" shapeId="0" xr:uid="{241A372E-A06C-481B-986D-C4DE42DCCE3C}">
      <text>
        <r>
          <rPr>
            <sz val="11"/>
            <rFont val="Calibri"/>
            <family val="2"/>
            <charset val="238"/>
          </rPr>
          <t>SZV_F:VKR_Kod</t>
        </r>
      </text>
    </comment>
    <comment ref="G142" authorId="0" shapeId="0" xr:uid="{CBD46E02-9ACE-4361-9655-704449C7FD85}">
      <text>
        <r>
          <rPr>
            <sz val="11"/>
            <rFont val="Calibri"/>
            <family val="2"/>
            <charset val="238"/>
          </rPr>
          <t>SZV_F:VKR_Nev</t>
        </r>
      </text>
    </comment>
    <comment ref="H142" authorId="0" shapeId="0" xr:uid="{DB474FC1-6BED-400C-A8D9-B47B6DF905A7}">
      <text>
        <r>
          <rPr>
            <sz val="11"/>
            <rFont val="Calibri"/>
            <family val="2"/>
            <charset val="238"/>
          </rPr>
          <t>SZV_F:FeladatAzonosito</t>
        </r>
      </text>
    </comment>
    <comment ref="I142" authorId="0" shapeId="0" xr:uid="{E090809C-EA2E-4081-BAAA-8FB7EACFA494}">
      <text>
        <r>
          <rPr>
            <sz val="11"/>
            <rFont val="Calibri"/>
            <family val="2"/>
            <charset val="238"/>
          </rPr>
          <t>SZV_F:EllatasiTerulet</t>
        </r>
      </text>
    </comment>
    <comment ref="J142" authorId="0" shapeId="0" xr:uid="{772D78EC-33A5-4F4B-9A2D-BBD3D01BA640}">
      <text>
        <r>
          <rPr>
            <sz val="11"/>
            <rFont val="Calibri"/>
            <family val="2"/>
            <charset val="238"/>
          </rPr>
          <t>SZV_F:EllatasertFelelos</t>
        </r>
      </text>
    </comment>
    <comment ref="K142" authorId="0" shapeId="0" xr:uid="{2541F812-20C7-46FB-9C4A-4AC50818DBAF}">
      <text>
        <r>
          <rPr>
            <sz val="11"/>
            <rFont val="Calibri"/>
            <family val="2"/>
            <charset val="238"/>
          </rPr>
          <t>SZV_F:TervezettNettoKoltseg</t>
        </r>
      </text>
    </comment>
    <comment ref="L142" authorId="0" shapeId="0" xr:uid="{A8BAF230-B1FE-4F12-9A8A-5B1C499915AD}">
      <text>
        <r>
          <rPr>
            <sz val="11"/>
            <rFont val="Calibri"/>
            <family val="2"/>
            <charset val="238"/>
          </rPr>
          <t>SZV_F:IdotartamKezdes</t>
        </r>
      </text>
    </comment>
    <comment ref="M142" authorId="0" shapeId="0" xr:uid="{58730E7C-58E0-4FF7-9AEB-2C4856F5FC0E}">
      <text>
        <r>
          <rPr>
            <sz val="11"/>
            <rFont val="Calibri"/>
            <family val="2"/>
            <charset val="238"/>
          </rPr>
          <t>SZV_F:IdotartamBefejezes</t>
        </r>
      </text>
    </comment>
    <comment ref="N142" authorId="0" shapeId="0" xr:uid="{50FDAAE8-97B1-45D1-B292-B6F2D2F4E79A}">
      <text>
        <r>
          <rPr>
            <sz val="11"/>
            <rFont val="Calibri"/>
            <family val="2"/>
            <charset val="238"/>
          </rPr>
          <t>SZV_F:NettoKoltsegUtem1</t>
        </r>
      </text>
    </comment>
    <comment ref="O142" authorId="0" shapeId="0" xr:uid="{3ADE24AB-5895-4DEB-A7D9-36DAD8153176}">
      <text>
        <r>
          <rPr>
            <sz val="11"/>
            <rFont val="Calibri"/>
            <family val="2"/>
            <charset val="238"/>
          </rPr>
          <t>SZV_F:NettoKoltsegUtem2</t>
        </r>
      </text>
    </comment>
    <comment ref="P142" authorId="0" shapeId="0" xr:uid="{A98071D7-D797-4F29-8B9E-519CB30EA573}">
      <text>
        <r>
          <rPr>
            <sz val="11"/>
            <rFont val="Calibri"/>
            <family val="2"/>
            <charset val="238"/>
          </rPr>
          <t>SZV_F:EM_Melleklet2_KTG</t>
        </r>
      </text>
    </comment>
    <comment ref="R142" authorId="0" shapeId="0" xr:uid="{7D7198A3-A8C1-4E0D-BD1F-41F7B51E64FA}">
      <text>
        <r>
          <rPr>
            <sz val="11"/>
            <rFont val="Calibri"/>
            <family val="2"/>
            <charset val="238"/>
          </rPr>
          <t>SZV_F:HDUtem1</t>
        </r>
      </text>
    </comment>
    <comment ref="S142" authorId="0" shapeId="0" xr:uid="{6693458F-1D21-490B-9B0D-C21A16735732}">
      <text>
        <r>
          <rPr>
            <sz val="11"/>
            <rFont val="Calibri"/>
            <family val="2"/>
            <charset val="238"/>
          </rPr>
          <t>SZV_F:ECSUtem1</t>
        </r>
      </text>
    </comment>
    <comment ref="T142" authorId="0" shapeId="0" xr:uid="{F7DCE14F-D065-4E40-83CE-B7801555498B}">
      <text>
        <r>
          <rPr>
            <sz val="11"/>
            <rFont val="Calibri"/>
            <family val="2"/>
            <charset val="238"/>
          </rPr>
          <t>SZV_F:KFHUtem1</t>
        </r>
      </text>
    </comment>
    <comment ref="U142" authorId="0" shapeId="0" xr:uid="{867C2AC7-1147-42C2-A0B3-88E1C979ECA9}">
      <text>
        <r>
          <rPr>
            <sz val="11"/>
            <rFont val="Calibri"/>
            <family val="2"/>
            <charset val="238"/>
          </rPr>
          <t>SZV_F:Egyeb_SajatUtem1</t>
        </r>
      </text>
    </comment>
    <comment ref="V142" authorId="0" shapeId="0" xr:uid="{4C1E370C-2194-4BDC-A769-EB1851765135}">
      <text>
        <r>
          <rPr>
            <sz val="11"/>
            <rFont val="Calibri"/>
            <family val="2"/>
            <charset val="238"/>
          </rPr>
          <t>SZV_F:DijUtem1</t>
        </r>
      </text>
    </comment>
    <comment ref="W142" authorId="0" shapeId="0" xr:uid="{1671C730-66AB-4ED4-9BB9-4AA4599CAED9}">
      <text>
        <r>
          <rPr>
            <sz val="11"/>
            <rFont val="Calibri"/>
            <family val="2"/>
            <charset val="238"/>
          </rPr>
          <t>SZV_F:EM_Melleklet1_Utem1</t>
        </r>
      </text>
    </comment>
    <comment ref="X142" authorId="0" shapeId="0" xr:uid="{B59750DE-5D84-46C8-8728-E35B571122C0}">
      <text>
        <r>
          <rPr>
            <sz val="11"/>
            <rFont val="Calibri"/>
            <family val="2"/>
            <charset val="238"/>
          </rPr>
          <t>SZV_F:EgyebAllamiUtem1</t>
        </r>
      </text>
    </comment>
    <comment ref="Y142" authorId="0" shapeId="0" xr:uid="{BD10E3B2-591A-4A64-B3BF-86E5ADC75C6E}">
      <text>
        <r>
          <rPr>
            <sz val="11"/>
            <rFont val="Calibri"/>
            <family val="2"/>
            <charset val="238"/>
          </rPr>
          <t>SZV_F:OnkormanyzatiUtem1</t>
        </r>
      </text>
    </comment>
    <comment ref="Z142" authorId="0" shapeId="0" xr:uid="{12E29A26-0323-48CF-8283-F2943DE83340}">
      <text>
        <r>
          <rPr>
            <sz val="11"/>
            <rFont val="Calibri"/>
            <family val="2"/>
            <charset val="238"/>
          </rPr>
          <t>SZV_F:EUUtem1</t>
        </r>
      </text>
    </comment>
    <comment ref="AA142" authorId="0" shapeId="0" xr:uid="{98F1D9C4-C75A-4B0B-8D71-33C4016BE697}">
      <text>
        <r>
          <rPr>
            <sz val="11"/>
            <rFont val="Calibri"/>
            <family val="2"/>
            <charset val="238"/>
          </rPr>
          <t>SZV_F:EgyebUtem1</t>
        </r>
      </text>
    </comment>
    <comment ref="AB142" authorId="0" shapeId="0" xr:uid="{DC73D223-2EBF-42A7-8598-92A6AF396C90}">
      <text>
        <r>
          <rPr>
            <sz val="11"/>
            <rFont val="Calibri"/>
            <family val="2"/>
            <charset val="238"/>
          </rPr>
          <t>SZV_F:HitelKotvenyUtem1</t>
        </r>
      </text>
    </comment>
    <comment ref="AC142" authorId="0" shapeId="0" xr:uid="{66E63558-CE59-4703-B6F6-C06C72299031}">
      <text>
        <r>
          <rPr>
            <sz val="11"/>
            <rFont val="Calibri"/>
            <family val="2"/>
            <charset val="238"/>
          </rPr>
          <t>SZV_F:OsszesenUtem1</t>
        </r>
      </text>
    </comment>
    <comment ref="AF142" authorId="0" shapeId="0" xr:uid="{26F04134-4722-4D88-838C-1FF2BA69BA10}">
      <text>
        <r>
          <rPr>
            <sz val="11"/>
            <rFont val="Calibri"/>
            <family val="2"/>
            <charset val="238"/>
          </rPr>
          <t>SZV_F:HDUtem2</t>
        </r>
      </text>
    </comment>
    <comment ref="AG142" authorId="0" shapeId="0" xr:uid="{F76E230B-E0A7-4C50-A453-7CB2F0B34249}">
      <text>
        <r>
          <rPr>
            <sz val="11"/>
            <rFont val="Calibri"/>
            <family val="2"/>
            <charset val="238"/>
          </rPr>
          <t>SZV_F:ECSUtem2</t>
        </r>
      </text>
    </comment>
    <comment ref="AH142" authorId="0" shapeId="0" xr:uid="{7CC851CE-64FA-4C15-8AD7-2536E831E933}">
      <text>
        <r>
          <rPr>
            <sz val="11"/>
            <rFont val="Calibri"/>
            <family val="2"/>
            <charset val="238"/>
          </rPr>
          <t>SZV_F:KFHUtem2</t>
        </r>
      </text>
    </comment>
    <comment ref="AI142" authorId="0" shapeId="0" xr:uid="{2D248235-3520-4880-AAA4-83D3C831CCF9}">
      <text>
        <r>
          <rPr>
            <sz val="11"/>
            <rFont val="Calibri"/>
            <family val="2"/>
            <charset val="238"/>
          </rPr>
          <t>SZV_F:Egyeb_SajatUtem2</t>
        </r>
      </text>
    </comment>
    <comment ref="AJ142" authorId="0" shapeId="0" xr:uid="{DC9640D3-F21A-4734-AFAD-DC8C574AAACD}">
      <text>
        <r>
          <rPr>
            <sz val="11"/>
            <rFont val="Calibri"/>
            <family val="2"/>
            <charset val="238"/>
          </rPr>
          <t>SZV_F:DijUtem2</t>
        </r>
      </text>
    </comment>
    <comment ref="AK142" authorId="0" shapeId="0" xr:uid="{CA7ACD1E-D958-4694-9A49-229F1B517A11}">
      <text>
        <r>
          <rPr>
            <sz val="11"/>
            <rFont val="Calibri"/>
            <family val="2"/>
            <charset val="238"/>
          </rPr>
          <t>SZV_F:EM_Melleklet1_Utem2</t>
        </r>
      </text>
    </comment>
    <comment ref="AL142" authorId="0" shapeId="0" xr:uid="{18B4E659-69DF-4932-9E01-6417A24FD663}">
      <text>
        <r>
          <rPr>
            <sz val="11"/>
            <rFont val="Calibri"/>
            <family val="2"/>
            <charset val="238"/>
          </rPr>
          <t>SZV_F:EgyebAllamiUtem2</t>
        </r>
      </text>
    </comment>
    <comment ref="AM142" authorId="0" shapeId="0" xr:uid="{DAA31525-44F6-4DBD-A093-29ADDA26DAF8}">
      <text>
        <r>
          <rPr>
            <sz val="11"/>
            <rFont val="Calibri"/>
            <family val="2"/>
            <charset val="238"/>
          </rPr>
          <t>SZV_F:OnkormanyzatiUtem2</t>
        </r>
      </text>
    </comment>
    <comment ref="AN142" authorId="0" shapeId="0" xr:uid="{249987DB-ACBD-496C-BE66-4D86ED03A075}">
      <text>
        <r>
          <rPr>
            <sz val="11"/>
            <rFont val="Calibri"/>
            <family val="2"/>
            <charset val="238"/>
          </rPr>
          <t>SZV_F:EUUtem2</t>
        </r>
      </text>
    </comment>
    <comment ref="AO142" authorId="0" shapeId="0" xr:uid="{FB801640-A6B7-4CA2-ADCA-7C18A5D947FF}">
      <text>
        <r>
          <rPr>
            <sz val="11"/>
            <rFont val="Calibri"/>
            <family val="2"/>
            <charset val="238"/>
          </rPr>
          <t>SZV_F:EgyebUtem2</t>
        </r>
      </text>
    </comment>
    <comment ref="AP142" authorId="0" shapeId="0" xr:uid="{9168CD9A-98D5-4FAF-B81E-4FBB82901569}">
      <text>
        <r>
          <rPr>
            <sz val="11"/>
            <rFont val="Calibri"/>
            <family val="2"/>
            <charset val="238"/>
          </rPr>
          <t>SZV_F:HitelKotvenyUtem2</t>
        </r>
      </text>
    </comment>
    <comment ref="AQ142" authorId="0" shapeId="0" xr:uid="{862C7AF9-0721-4F09-87CA-05904F5D3A82}">
      <text>
        <r>
          <rPr>
            <sz val="11"/>
            <rFont val="Calibri"/>
            <family val="2"/>
            <charset val="238"/>
          </rPr>
          <t>SZV_F:OsszesenUtem2</t>
        </r>
      </text>
    </comment>
    <comment ref="AR142" authorId="0" shapeId="0" xr:uid="{65CA642B-0B0E-4907-9558-013AD4D026DE}">
      <text>
        <r>
          <rPr>
            <sz val="11"/>
            <rFont val="Calibri"/>
            <family val="2"/>
            <charset val="238"/>
          </rPr>
          <t>SZV_F:ForrashianyUtem2</t>
        </r>
      </text>
    </comment>
    <comment ref="AU142" authorId="0" shapeId="0" xr:uid="{2FA2E704-F434-4CBB-8A6B-4F83EA7EA44E}">
      <text>
        <r>
          <rPr>
            <sz val="11"/>
            <rFont val="Calibri"/>
            <family val="2"/>
            <charset val="238"/>
          </rPr>
          <t>SZV_F:Indokolas</t>
        </r>
      </text>
    </comment>
    <comment ref="AV142" authorId="0" shapeId="0" xr:uid="{E5A355F2-9B6C-4F28-A78E-4FADE4267967}">
      <text>
        <r>
          <rPr>
            <sz val="11"/>
            <rFont val="Calibri"/>
            <family val="2"/>
            <charset val="238"/>
          </rPr>
          <t>SZV_F:Megjegyzes</t>
        </r>
      </text>
    </comment>
    <comment ref="AW142" authorId="0" shapeId="0" xr:uid="{EE8C7EF0-44E5-4C36-878A-E29CCAB449F4}">
      <text>
        <r>
          <rPr>
            <sz val="11"/>
            <rFont val="Calibri"/>
            <family val="2"/>
            <charset val="238"/>
          </rPr>
          <t>SZV_F:FeladatSorszam</t>
        </r>
      </text>
    </comment>
    <comment ref="AY142" authorId="0" shapeId="0" xr:uid="{9AB81D50-E68A-4C3D-8D8C-B8036D666928}">
      <text>
        <r>
          <rPr>
            <sz val="11"/>
            <rFont val="Calibri"/>
            <family val="2"/>
            <charset val="238"/>
          </rPr>
          <t>SZV_F:ISA</t>
        </r>
      </text>
    </comment>
    <comment ref="B143" authorId="0" shapeId="0" xr:uid="{95247756-2BB6-4E66-B2A7-AA29D1CB1795}">
      <text>
        <r>
          <rPr>
            <sz val="11"/>
            <rFont val="Calibri"/>
            <family val="2"/>
            <charset val="238"/>
          </rPr>
          <t>SZV_F:FontossagiSorrent</t>
        </r>
      </text>
    </comment>
    <comment ref="C143" authorId="0" shapeId="0" xr:uid="{9C08BCA4-55D8-400D-A9F3-F34E018EFC52}">
      <text>
        <r>
          <rPr>
            <sz val="11"/>
            <rFont val="Calibri"/>
            <family val="2"/>
            <charset val="238"/>
          </rPr>
          <t>SZV_F:FeladatKategoria</t>
        </r>
      </text>
    </comment>
    <comment ref="D143" authorId="0" shapeId="0" xr:uid="{3F28FF24-FC93-44FE-8352-E294C9A4C6F1}">
      <text>
        <r>
          <rPr>
            <sz val="11"/>
            <rFont val="Calibri"/>
            <family val="2"/>
            <charset val="238"/>
          </rPr>
          <t>SZV_F:FeladatMegnevezes</t>
        </r>
      </text>
    </comment>
    <comment ref="E143" authorId="0" shapeId="0" xr:uid="{3B1B14FD-6F57-48D4-B0D4-6664C1FD1BCE}">
      <text>
        <r>
          <rPr>
            <sz val="11"/>
            <rFont val="Calibri"/>
            <family val="2"/>
            <charset val="238"/>
          </rPr>
          <t>SZV_F:ElviEngedelySzam</t>
        </r>
      </text>
    </comment>
    <comment ref="F143" authorId="0" shapeId="0" xr:uid="{23BAD808-1510-466C-87D4-15277C88BA1F}">
      <text>
        <r>
          <rPr>
            <sz val="11"/>
            <rFont val="Calibri"/>
            <family val="2"/>
            <charset val="238"/>
          </rPr>
          <t>SZV_F:VKR_Kod</t>
        </r>
      </text>
    </comment>
    <comment ref="G143" authorId="0" shapeId="0" xr:uid="{F74E497E-6806-4D0F-B052-D40013CFBD42}">
      <text>
        <r>
          <rPr>
            <sz val="11"/>
            <rFont val="Calibri"/>
            <family val="2"/>
            <charset val="238"/>
          </rPr>
          <t>SZV_F:VKR_Nev</t>
        </r>
      </text>
    </comment>
    <comment ref="H143" authorId="0" shapeId="0" xr:uid="{4DB97EEC-507F-4461-9CEB-4799CA13F837}">
      <text>
        <r>
          <rPr>
            <sz val="11"/>
            <rFont val="Calibri"/>
            <family val="2"/>
            <charset val="238"/>
          </rPr>
          <t>SZV_F:FeladatAzonosito</t>
        </r>
      </text>
    </comment>
    <comment ref="I143" authorId="0" shapeId="0" xr:uid="{18462535-3D24-44E2-95F8-0138774A87B2}">
      <text>
        <r>
          <rPr>
            <sz val="11"/>
            <rFont val="Calibri"/>
            <family val="2"/>
            <charset val="238"/>
          </rPr>
          <t>SZV_F:EllatasiTerulet</t>
        </r>
      </text>
    </comment>
    <comment ref="J143" authorId="0" shapeId="0" xr:uid="{51116579-E739-4CE4-96D3-708BE87FF69A}">
      <text>
        <r>
          <rPr>
            <sz val="11"/>
            <rFont val="Calibri"/>
            <family val="2"/>
            <charset val="238"/>
          </rPr>
          <t>SZV_F:EllatasertFelelos</t>
        </r>
      </text>
    </comment>
    <comment ref="K143" authorId="0" shapeId="0" xr:uid="{619BFFAF-5468-4768-A204-2CD9FDA08D9E}">
      <text>
        <r>
          <rPr>
            <sz val="11"/>
            <rFont val="Calibri"/>
            <family val="2"/>
            <charset val="238"/>
          </rPr>
          <t>SZV_F:TervezettNettoKoltseg</t>
        </r>
      </text>
    </comment>
    <comment ref="L143" authorId="0" shapeId="0" xr:uid="{2662D6C8-1573-45A1-8274-7722C1C3D552}">
      <text>
        <r>
          <rPr>
            <sz val="11"/>
            <rFont val="Calibri"/>
            <family val="2"/>
            <charset val="238"/>
          </rPr>
          <t>SZV_F:IdotartamKezdes</t>
        </r>
      </text>
    </comment>
    <comment ref="M143" authorId="0" shapeId="0" xr:uid="{6BB29B3B-61F0-4AD3-AD4F-5F651884DC59}">
      <text>
        <r>
          <rPr>
            <sz val="11"/>
            <rFont val="Calibri"/>
            <family val="2"/>
            <charset val="238"/>
          </rPr>
          <t>SZV_F:IdotartamBefejezes</t>
        </r>
      </text>
    </comment>
    <comment ref="N143" authorId="0" shapeId="0" xr:uid="{6796EDAD-E9C9-40FF-A643-A2E4F90A9CAB}">
      <text>
        <r>
          <rPr>
            <sz val="11"/>
            <rFont val="Calibri"/>
            <family val="2"/>
            <charset val="238"/>
          </rPr>
          <t>SZV_F:NettoKoltsegUtem1</t>
        </r>
      </text>
    </comment>
    <comment ref="O143" authorId="0" shapeId="0" xr:uid="{F0B417AC-5523-4533-BAAB-F6A1A0CEFFEF}">
      <text>
        <r>
          <rPr>
            <sz val="11"/>
            <rFont val="Calibri"/>
            <family val="2"/>
            <charset val="238"/>
          </rPr>
          <t>SZV_F:NettoKoltsegUtem2</t>
        </r>
      </text>
    </comment>
    <comment ref="P143" authorId="0" shapeId="0" xr:uid="{CD70CB1D-B113-4FDD-BEB0-881A079D8933}">
      <text>
        <r>
          <rPr>
            <sz val="11"/>
            <rFont val="Calibri"/>
            <family val="2"/>
            <charset val="238"/>
          </rPr>
          <t>SZV_F:EM_Melleklet2_KTG</t>
        </r>
      </text>
    </comment>
    <comment ref="R143" authorId="0" shapeId="0" xr:uid="{2722BE04-F2B8-40D6-9F57-D7817C9FBCC7}">
      <text>
        <r>
          <rPr>
            <sz val="11"/>
            <rFont val="Calibri"/>
            <family val="2"/>
            <charset val="238"/>
          </rPr>
          <t>SZV_F:HDUtem1</t>
        </r>
      </text>
    </comment>
    <comment ref="S143" authorId="0" shapeId="0" xr:uid="{58BECAD0-F5B2-4904-94FA-5B2EC11989E0}">
      <text>
        <r>
          <rPr>
            <sz val="11"/>
            <rFont val="Calibri"/>
            <family val="2"/>
            <charset val="238"/>
          </rPr>
          <t>SZV_F:ECSUtem1</t>
        </r>
      </text>
    </comment>
    <comment ref="T143" authorId="0" shapeId="0" xr:uid="{8795EC8C-42E5-463E-B0A3-3F58563838CA}">
      <text>
        <r>
          <rPr>
            <sz val="11"/>
            <rFont val="Calibri"/>
            <family val="2"/>
            <charset val="238"/>
          </rPr>
          <t>SZV_F:KFHUtem1</t>
        </r>
      </text>
    </comment>
    <comment ref="U143" authorId="0" shapeId="0" xr:uid="{F59CED40-2F97-4D6E-8EFF-F3AAFCD345EA}">
      <text>
        <r>
          <rPr>
            <sz val="11"/>
            <rFont val="Calibri"/>
            <family val="2"/>
            <charset val="238"/>
          </rPr>
          <t>SZV_F:Egyeb_SajatUtem1</t>
        </r>
      </text>
    </comment>
    <comment ref="V143" authorId="0" shapeId="0" xr:uid="{F52948E6-1269-4758-8BF2-95FDDB5DF908}">
      <text>
        <r>
          <rPr>
            <sz val="11"/>
            <rFont val="Calibri"/>
            <family val="2"/>
            <charset val="238"/>
          </rPr>
          <t>SZV_F:DijUtem1</t>
        </r>
      </text>
    </comment>
    <comment ref="W143" authorId="0" shapeId="0" xr:uid="{90FC0D8F-4F5C-436E-8B40-05DE1A00BCA3}">
      <text>
        <r>
          <rPr>
            <sz val="11"/>
            <rFont val="Calibri"/>
            <family val="2"/>
            <charset val="238"/>
          </rPr>
          <t>SZV_F:EM_Melleklet1_Utem1</t>
        </r>
      </text>
    </comment>
    <comment ref="X143" authorId="0" shapeId="0" xr:uid="{1DAA7677-8525-4AF9-8FC3-F186A586D1D7}">
      <text>
        <r>
          <rPr>
            <sz val="11"/>
            <rFont val="Calibri"/>
            <family val="2"/>
            <charset val="238"/>
          </rPr>
          <t>SZV_F:EgyebAllamiUtem1</t>
        </r>
      </text>
    </comment>
    <comment ref="Y143" authorId="0" shapeId="0" xr:uid="{98F5BA92-5C6C-4371-B0B4-E2569390A7F4}">
      <text>
        <r>
          <rPr>
            <sz val="11"/>
            <rFont val="Calibri"/>
            <family val="2"/>
            <charset val="238"/>
          </rPr>
          <t>SZV_F:OnkormanyzatiUtem1</t>
        </r>
      </text>
    </comment>
    <comment ref="Z143" authorId="0" shapeId="0" xr:uid="{B479A218-3015-47A6-B132-504C8235DD37}">
      <text>
        <r>
          <rPr>
            <sz val="11"/>
            <rFont val="Calibri"/>
            <family val="2"/>
            <charset val="238"/>
          </rPr>
          <t>SZV_F:EUUtem1</t>
        </r>
      </text>
    </comment>
    <comment ref="AA143" authorId="0" shapeId="0" xr:uid="{B421A64C-BA66-450C-A7DE-12F355ACD9BC}">
      <text>
        <r>
          <rPr>
            <sz val="11"/>
            <rFont val="Calibri"/>
            <family val="2"/>
            <charset val="238"/>
          </rPr>
          <t>SZV_F:EgyebUtem1</t>
        </r>
      </text>
    </comment>
    <comment ref="AB143" authorId="0" shapeId="0" xr:uid="{70ADD1D9-9DD8-44CA-B1EF-FADAEEF8EEF5}">
      <text>
        <r>
          <rPr>
            <sz val="11"/>
            <rFont val="Calibri"/>
            <family val="2"/>
            <charset val="238"/>
          </rPr>
          <t>SZV_F:HitelKotvenyUtem1</t>
        </r>
      </text>
    </comment>
    <comment ref="AC143" authorId="0" shapeId="0" xr:uid="{B5121BAB-309A-4C84-89C4-7CF92307A96E}">
      <text>
        <r>
          <rPr>
            <sz val="11"/>
            <rFont val="Calibri"/>
            <family val="2"/>
            <charset val="238"/>
          </rPr>
          <t>SZV_F:OsszesenUtem1</t>
        </r>
      </text>
    </comment>
    <comment ref="AF143" authorId="0" shapeId="0" xr:uid="{E471A65C-E08F-4D7C-A03F-AA65D1B41C92}">
      <text>
        <r>
          <rPr>
            <sz val="11"/>
            <rFont val="Calibri"/>
            <family val="2"/>
            <charset val="238"/>
          </rPr>
          <t>SZV_F:HDUtem2</t>
        </r>
      </text>
    </comment>
    <comment ref="AG143" authorId="0" shapeId="0" xr:uid="{E34FB126-FB83-4C2A-A9E9-5D4A591E2415}">
      <text>
        <r>
          <rPr>
            <sz val="11"/>
            <rFont val="Calibri"/>
            <family val="2"/>
            <charset val="238"/>
          </rPr>
          <t>SZV_F:ECSUtem2</t>
        </r>
      </text>
    </comment>
    <comment ref="AH143" authorId="0" shapeId="0" xr:uid="{48609BD5-599E-4F9E-A68B-E8520D087C50}">
      <text>
        <r>
          <rPr>
            <sz val="11"/>
            <rFont val="Calibri"/>
            <family val="2"/>
            <charset val="238"/>
          </rPr>
          <t>SZV_F:KFHUtem2</t>
        </r>
      </text>
    </comment>
    <comment ref="AI143" authorId="0" shapeId="0" xr:uid="{F8B0919E-F12F-49FF-9117-F526D5EB7E38}">
      <text>
        <r>
          <rPr>
            <sz val="11"/>
            <rFont val="Calibri"/>
            <family val="2"/>
            <charset val="238"/>
          </rPr>
          <t>SZV_F:Egyeb_SajatUtem2</t>
        </r>
      </text>
    </comment>
    <comment ref="AJ143" authorId="0" shapeId="0" xr:uid="{A3D573C1-A4EC-4BF1-9ED1-7B388C501BCD}">
      <text>
        <r>
          <rPr>
            <sz val="11"/>
            <rFont val="Calibri"/>
            <family val="2"/>
            <charset val="238"/>
          </rPr>
          <t>SZV_F:DijUtem2</t>
        </r>
      </text>
    </comment>
    <comment ref="AK143" authorId="0" shapeId="0" xr:uid="{10038CC2-7EA1-4754-9D62-5B1088CBA887}">
      <text>
        <r>
          <rPr>
            <sz val="11"/>
            <rFont val="Calibri"/>
            <family val="2"/>
            <charset val="238"/>
          </rPr>
          <t>SZV_F:EM_Melleklet1_Utem2</t>
        </r>
      </text>
    </comment>
    <comment ref="AL143" authorId="0" shapeId="0" xr:uid="{873590C0-647F-4843-BE1D-E9AF0E2CA635}">
      <text>
        <r>
          <rPr>
            <sz val="11"/>
            <rFont val="Calibri"/>
            <family val="2"/>
            <charset val="238"/>
          </rPr>
          <t>SZV_F:EgyebAllamiUtem2</t>
        </r>
      </text>
    </comment>
    <comment ref="AM143" authorId="0" shapeId="0" xr:uid="{725BBA56-E51B-418E-A0F9-82A6CFD7D1D2}">
      <text>
        <r>
          <rPr>
            <sz val="11"/>
            <rFont val="Calibri"/>
            <family val="2"/>
            <charset val="238"/>
          </rPr>
          <t>SZV_F:OnkormanyzatiUtem2</t>
        </r>
      </text>
    </comment>
    <comment ref="AN143" authorId="0" shapeId="0" xr:uid="{29F37225-5227-4BE3-B3AB-A6909028982A}">
      <text>
        <r>
          <rPr>
            <sz val="11"/>
            <rFont val="Calibri"/>
            <family val="2"/>
            <charset val="238"/>
          </rPr>
          <t>SZV_F:EUUtem2</t>
        </r>
      </text>
    </comment>
    <comment ref="AO143" authorId="0" shapeId="0" xr:uid="{D1B1EC99-9FA5-4372-8A78-FBAC62904795}">
      <text>
        <r>
          <rPr>
            <sz val="11"/>
            <rFont val="Calibri"/>
            <family val="2"/>
            <charset val="238"/>
          </rPr>
          <t>SZV_F:EgyebUtem2</t>
        </r>
      </text>
    </comment>
    <comment ref="AP143" authorId="0" shapeId="0" xr:uid="{5ECA96F3-FF71-4DB3-984D-9A51FAB669A0}">
      <text>
        <r>
          <rPr>
            <sz val="11"/>
            <rFont val="Calibri"/>
            <family val="2"/>
            <charset val="238"/>
          </rPr>
          <t>SZV_F:HitelKotvenyUtem2</t>
        </r>
      </text>
    </comment>
    <comment ref="AQ143" authorId="0" shapeId="0" xr:uid="{F12228FB-68C7-4D08-9060-789FCDA9838E}">
      <text>
        <r>
          <rPr>
            <sz val="11"/>
            <rFont val="Calibri"/>
            <family val="2"/>
            <charset val="238"/>
          </rPr>
          <t>SZV_F:OsszesenUtem2</t>
        </r>
      </text>
    </comment>
    <comment ref="AR143" authorId="0" shapeId="0" xr:uid="{F4074434-F657-42C7-8C1E-4A826BE3BDC5}">
      <text>
        <r>
          <rPr>
            <sz val="11"/>
            <rFont val="Calibri"/>
            <family val="2"/>
            <charset val="238"/>
          </rPr>
          <t>SZV_F:ForrashianyUtem2</t>
        </r>
      </text>
    </comment>
    <comment ref="AU143" authorId="0" shapeId="0" xr:uid="{5AA6809A-EDB3-4562-A777-AA120348FF36}">
      <text>
        <r>
          <rPr>
            <sz val="11"/>
            <rFont val="Calibri"/>
            <family val="2"/>
            <charset val="238"/>
          </rPr>
          <t>SZV_F:Indokolas</t>
        </r>
      </text>
    </comment>
    <comment ref="AV143" authorId="0" shapeId="0" xr:uid="{1CAFB7BA-8511-49E3-9B87-4F67600A69B0}">
      <text>
        <r>
          <rPr>
            <sz val="11"/>
            <rFont val="Calibri"/>
            <family val="2"/>
            <charset val="238"/>
          </rPr>
          <t>SZV_F:Megjegyzes</t>
        </r>
      </text>
    </comment>
    <comment ref="AW143" authorId="0" shapeId="0" xr:uid="{130E3BA6-06A3-4ECC-9E22-91093D81F914}">
      <text>
        <r>
          <rPr>
            <sz val="11"/>
            <rFont val="Calibri"/>
            <family val="2"/>
            <charset val="238"/>
          </rPr>
          <t>SZV_F:FeladatSorszam</t>
        </r>
      </text>
    </comment>
    <comment ref="AY143" authorId="0" shapeId="0" xr:uid="{D057A1ED-8E6B-4F82-B201-CE2BD2386C3E}">
      <text>
        <r>
          <rPr>
            <sz val="11"/>
            <rFont val="Calibri"/>
            <family val="2"/>
            <charset val="238"/>
          </rPr>
          <t>SZV_F:ISA</t>
        </r>
      </text>
    </comment>
    <comment ref="B144" authorId="0" shapeId="0" xr:uid="{AD5EDEB2-1EF7-4171-A87D-D796C6769B49}">
      <text>
        <r>
          <rPr>
            <sz val="11"/>
            <rFont val="Calibri"/>
            <family val="2"/>
            <charset val="238"/>
          </rPr>
          <t>SZV_F:FontossagiSorrent</t>
        </r>
      </text>
    </comment>
    <comment ref="C144" authorId="0" shapeId="0" xr:uid="{0FBCC9EB-1C33-4C05-8819-9691F9A36995}">
      <text>
        <r>
          <rPr>
            <sz val="11"/>
            <rFont val="Calibri"/>
            <family val="2"/>
            <charset val="238"/>
          </rPr>
          <t>SZV_F:FeladatKategoria</t>
        </r>
      </text>
    </comment>
    <comment ref="D144" authorId="0" shapeId="0" xr:uid="{AADEA4B1-995B-49B4-9E91-22971F87CF79}">
      <text>
        <r>
          <rPr>
            <sz val="11"/>
            <rFont val="Calibri"/>
            <family val="2"/>
            <charset val="238"/>
          </rPr>
          <t>SZV_F:FeladatMegnevezes</t>
        </r>
      </text>
    </comment>
    <comment ref="E144" authorId="0" shapeId="0" xr:uid="{B25BC7DE-EFC8-4C18-ACA3-C922ECE34E9B}">
      <text>
        <r>
          <rPr>
            <sz val="11"/>
            <rFont val="Calibri"/>
            <family val="2"/>
            <charset val="238"/>
          </rPr>
          <t>SZV_F:ElviEngedelySzam</t>
        </r>
      </text>
    </comment>
    <comment ref="F144" authorId="0" shapeId="0" xr:uid="{90FDE804-243D-482A-8CD3-490C26D39D5B}">
      <text>
        <r>
          <rPr>
            <sz val="11"/>
            <rFont val="Calibri"/>
            <family val="2"/>
            <charset val="238"/>
          </rPr>
          <t>SZV_F:VKR_Kod</t>
        </r>
      </text>
    </comment>
    <comment ref="G144" authorId="0" shapeId="0" xr:uid="{090DE8C7-7A5B-4AF5-B669-8B52AA654A07}">
      <text>
        <r>
          <rPr>
            <sz val="11"/>
            <rFont val="Calibri"/>
            <family val="2"/>
            <charset val="238"/>
          </rPr>
          <t>SZV_F:VKR_Nev</t>
        </r>
      </text>
    </comment>
    <comment ref="H144" authorId="0" shapeId="0" xr:uid="{834025A2-768D-433F-BB31-82437A22D900}">
      <text>
        <r>
          <rPr>
            <sz val="11"/>
            <rFont val="Calibri"/>
            <family val="2"/>
            <charset val="238"/>
          </rPr>
          <t>SZV_F:FeladatAzonosito</t>
        </r>
      </text>
    </comment>
    <comment ref="I144" authorId="0" shapeId="0" xr:uid="{EAF851E0-0E7B-4EDE-B0AE-B7F04E86FC2C}">
      <text>
        <r>
          <rPr>
            <sz val="11"/>
            <rFont val="Calibri"/>
            <family val="2"/>
            <charset val="238"/>
          </rPr>
          <t>SZV_F:EllatasiTerulet</t>
        </r>
      </text>
    </comment>
    <comment ref="J144" authorId="0" shapeId="0" xr:uid="{948735B4-A21F-4EF6-9B33-E0BB7AA5F021}">
      <text>
        <r>
          <rPr>
            <sz val="11"/>
            <rFont val="Calibri"/>
            <family val="2"/>
            <charset val="238"/>
          </rPr>
          <t>SZV_F:EllatasertFelelos</t>
        </r>
      </text>
    </comment>
    <comment ref="K144" authorId="0" shapeId="0" xr:uid="{046C0A14-731F-48BC-A8E8-A4AD46BD64EF}">
      <text>
        <r>
          <rPr>
            <sz val="11"/>
            <rFont val="Calibri"/>
            <family val="2"/>
            <charset val="238"/>
          </rPr>
          <t>SZV_F:TervezettNettoKoltseg</t>
        </r>
      </text>
    </comment>
    <comment ref="L144" authorId="0" shapeId="0" xr:uid="{0B73DEA0-07F5-48D6-B8A0-CECC836FE563}">
      <text>
        <r>
          <rPr>
            <sz val="11"/>
            <rFont val="Calibri"/>
            <family val="2"/>
            <charset val="238"/>
          </rPr>
          <t>SZV_F:IdotartamKezdes</t>
        </r>
      </text>
    </comment>
    <comment ref="M144" authorId="0" shapeId="0" xr:uid="{CCF18048-6E61-4D88-8241-5CF18A086B61}">
      <text>
        <r>
          <rPr>
            <sz val="11"/>
            <rFont val="Calibri"/>
            <family val="2"/>
            <charset val="238"/>
          </rPr>
          <t>SZV_F:IdotartamBefejezes</t>
        </r>
      </text>
    </comment>
    <comment ref="N144" authorId="0" shapeId="0" xr:uid="{2603091D-732D-48F2-8400-93F9081A1D55}">
      <text>
        <r>
          <rPr>
            <sz val="11"/>
            <rFont val="Calibri"/>
            <family val="2"/>
            <charset val="238"/>
          </rPr>
          <t>SZV_F:NettoKoltsegUtem1</t>
        </r>
      </text>
    </comment>
    <comment ref="O144" authorId="0" shapeId="0" xr:uid="{354C815A-06E9-4090-A43C-9B8E25809B26}">
      <text>
        <r>
          <rPr>
            <sz val="11"/>
            <rFont val="Calibri"/>
            <family val="2"/>
            <charset val="238"/>
          </rPr>
          <t>SZV_F:NettoKoltsegUtem2</t>
        </r>
      </text>
    </comment>
    <comment ref="P144" authorId="0" shapeId="0" xr:uid="{60AD81F8-0039-4E81-AA85-78BFDCF533CF}">
      <text>
        <r>
          <rPr>
            <sz val="11"/>
            <rFont val="Calibri"/>
            <family val="2"/>
            <charset val="238"/>
          </rPr>
          <t>SZV_F:EM_Melleklet2_KTG</t>
        </r>
      </text>
    </comment>
    <comment ref="R144" authorId="0" shapeId="0" xr:uid="{A747F0B1-FD41-4156-961E-02DCC1A424EA}">
      <text>
        <r>
          <rPr>
            <sz val="11"/>
            <rFont val="Calibri"/>
            <family val="2"/>
            <charset val="238"/>
          </rPr>
          <t>SZV_F:HDUtem1</t>
        </r>
      </text>
    </comment>
    <comment ref="S144" authorId="0" shapeId="0" xr:uid="{C82E01A9-73BA-48AE-9FAB-749DFBC987E4}">
      <text>
        <r>
          <rPr>
            <sz val="11"/>
            <rFont val="Calibri"/>
            <family val="2"/>
            <charset val="238"/>
          </rPr>
          <t>SZV_F:ECSUtem1</t>
        </r>
      </text>
    </comment>
    <comment ref="T144" authorId="0" shapeId="0" xr:uid="{0EACED36-1E29-432A-BB06-9CFB33F535FC}">
      <text>
        <r>
          <rPr>
            <sz val="11"/>
            <rFont val="Calibri"/>
            <family val="2"/>
            <charset val="238"/>
          </rPr>
          <t>SZV_F:KFHUtem1</t>
        </r>
      </text>
    </comment>
    <comment ref="U144" authorId="0" shapeId="0" xr:uid="{9D1E4315-3818-4961-BD59-D9214276C5F7}">
      <text>
        <r>
          <rPr>
            <sz val="11"/>
            <rFont val="Calibri"/>
            <family val="2"/>
            <charset val="238"/>
          </rPr>
          <t>SZV_F:Egyeb_SajatUtem1</t>
        </r>
      </text>
    </comment>
    <comment ref="V144" authorId="0" shapeId="0" xr:uid="{81983CE9-1F01-4F68-BB6D-6F507748C941}">
      <text>
        <r>
          <rPr>
            <sz val="11"/>
            <rFont val="Calibri"/>
            <family val="2"/>
            <charset val="238"/>
          </rPr>
          <t>SZV_F:DijUtem1</t>
        </r>
      </text>
    </comment>
    <comment ref="W144" authorId="0" shapeId="0" xr:uid="{4CC0CF8A-2828-4FF3-956E-955E9C980A38}">
      <text>
        <r>
          <rPr>
            <sz val="11"/>
            <rFont val="Calibri"/>
            <family val="2"/>
            <charset val="238"/>
          </rPr>
          <t>SZV_F:EM_Melleklet1_Utem1</t>
        </r>
      </text>
    </comment>
    <comment ref="X144" authorId="0" shapeId="0" xr:uid="{6A5E4B8D-A28D-4796-852F-FCE9F0823E24}">
      <text>
        <r>
          <rPr>
            <sz val="11"/>
            <rFont val="Calibri"/>
            <family val="2"/>
            <charset val="238"/>
          </rPr>
          <t>SZV_F:EgyebAllamiUtem1</t>
        </r>
      </text>
    </comment>
    <comment ref="Y144" authorId="0" shapeId="0" xr:uid="{216AC4AB-2218-4301-85AF-74227C7135E3}">
      <text>
        <r>
          <rPr>
            <sz val="11"/>
            <rFont val="Calibri"/>
            <family val="2"/>
            <charset val="238"/>
          </rPr>
          <t>SZV_F:OnkormanyzatiUtem1</t>
        </r>
      </text>
    </comment>
    <comment ref="Z144" authorId="0" shapeId="0" xr:uid="{77142CB9-A1D8-458C-BC92-3553996DF8C8}">
      <text>
        <r>
          <rPr>
            <sz val="11"/>
            <rFont val="Calibri"/>
            <family val="2"/>
            <charset val="238"/>
          </rPr>
          <t>SZV_F:EUUtem1</t>
        </r>
      </text>
    </comment>
    <comment ref="AA144" authorId="0" shapeId="0" xr:uid="{71039888-DF8D-4EA2-8D20-4A290F426A1A}">
      <text>
        <r>
          <rPr>
            <sz val="11"/>
            <rFont val="Calibri"/>
            <family val="2"/>
            <charset val="238"/>
          </rPr>
          <t>SZV_F:EgyebUtem1</t>
        </r>
      </text>
    </comment>
    <comment ref="AB144" authorId="0" shapeId="0" xr:uid="{690934A7-80BC-4477-80A9-E439D8883D50}">
      <text>
        <r>
          <rPr>
            <sz val="11"/>
            <rFont val="Calibri"/>
            <family val="2"/>
            <charset val="238"/>
          </rPr>
          <t>SZV_F:HitelKotvenyUtem1</t>
        </r>
      </text>
    </comment>
    <comment ref="AC144" authorId="0" shapeId="0" xr:uid="{40AE9E22-3ADC-41BF-82D6-BC8A4111C94F}">
      <text>
        <r>
          <rPr>
            <sz val="11"/>
            <rFont val="Calibri"/>
            <family val="2"/>
            <charset val="238"/>
          </rPr>
          <t>SZV_F:OsszesenUtem1</t>
        </r>
      </text>
    </comment>
    <comment ref="AF144" authorId="0" shapeId="0" xr:uid="{659CD598-65AF-43FE-ACF8-E40CBEBC1743}">
      <text>
        <r>
          <rPr>
            <sz val="11"/>
            <rFont val="Calibri"/>
            <family val="2"/>
            <charset val="238"/>
          </rPr>
          <t>SZV_F:HDUtem2</t>
        </r>
      </text>
    </comment>
    <comment ref="AG144" authorId="0" shapeId="0" xr:uid="{4EE9A557-E83D-46A1-A7A1-8FD9F878E9B1}">
      <text>
        <r>
          <rPr>
            <sz val="11"/>
            <rFont val="Calibri"/>
            <family val="2"/>
            <charset val="238"/>
          </rPr>
          <t>SZV_F:ECSUtem2</t>
        </r>
      </text>
    </comment>
    <comment ref="AH144" authorId="0" shapeId="0" xr:uid="{8A5CC730-C465-47B0-93E0-6EA46F9BECF2}">
      <text>
        <r>
          <rPr>
            <sz val="11"/>
            <rFont val="Calibri"/>
            <family val="2"/>
            <charset val="238"/>
          </rPr>
          <t>SZV_F:KFHUtem2</t>
        </r>
      </text>
    </comment>
    <comment ref="AI144" authorId="0" shapeId="0" xr:uid="{128A0AB7-08D4-4343-9FED-094A842727CC}">
      <text>
        <r>
          <rPr>
            <sz val="11"/>
            <rFont val="Calibri"/>
            <family val="2"/>
            <charset val="238"/>
          </rPr>
          <t>SZV_F:Egyeb_SajatUtem2</t>
        </r>
      </text>
    </comment>
    <comment ref="AJ144" authorId="0" shapeId="0" xr:uid="{FCFBA9A1-0866-4622-AC69-D432508EEFB9}">
      <text>
        <r>
          <rPr>
            <sz val="11"/>
            <rFont val="Calibri"/>
            <family val="2"/>
            <charset val="238"/>
          </rPr>
          <t>SZV_F:DijUtem2</t>
        </r>
      </text>
    </comment>
    <comment ref="AK144" authorId="0" shapeId="0" xr:uid="{3CB4A9CE-7438-406C-A6F6-1C932FDA43A4}">
      <text>
        <r>
          <rPr>
            <sz val="11"/>
            <rFont val="Calibri"/>
            <family val="2"/>
            <charset val="238"/>
          </rPr>
          <t>SZV_F:EM_Melleklet1_Utem2</t>
        </r>
      </text>
    </comment>
    <comment ref="AL144" authorId="0" shapeId="0" xr:uid="{06DFD730-DAA3-4B5A-B60A-24A28225E7A8}">
      <text>
        <r>
          <rPr>
            <sz val="11"/>
            <rFont val="Calibri"/>
            <family val="2"/>
            <charset val="238"/>
          </rPr>
          <t>SZV_F:EgyebAllamiUtem2</t>
        </r>
      </text>
    </comment>
    <comment ref="AM144" authorId="0" shapeId="0" xr:uid="{93C179B8-09EA-4F15-94CD-19807DD20493}">
      <text>
        <r>
          <rPr>
            <sz val="11"/>
            <rFont val="Calibri"/>
            <family val="2"/>
            <charset val="238"/>
          </rPr>
          <t>SZV_F:OnkormanyzatiUtem2</t>
        </r>
      </text>
    </comment>
    <comment ref="AN144" authorId="0" shapeId="0" xr:uid="{904F7029-C369-4C51-8CBE-FE1BF657E07B}">
      <text>
        <r>
          <rPr>
            <sz val="11"/>
            <rFont val="Calibri"/>
            <family val="2"/>
            <charset val="238"/>
          </rPr>
          <t>SZV_F:EUUtem2</t>
        </r>
      </text>
    </comment>
    <comment ref="AO144" authorId="0" shapeId="0" xr:uid="{B9B7FC55-93DC-4A2A-A54C-82B130322A69}">
      <text>
        <r>
          <rPr>
            <sz val="11"/>
            <rFont val="Calibri"/>
            <family val="2"/>
            <charset val="238"/>
          </rPr>
          <t>SZV_F:EgyebUtem2</t>
        </r>
      </text>
    </comment>
    <comment ref="AP144" authorId="0" shapeId="0" xr:uid="{1D81F813-97D7-42F1-9750-D37ED385696C}">
      <text>
        <r>
          <rPr>
            <sz val="11"/>
            <rFont val="Calibri"/>
            <family val="2"/>
            <charset val="238"/>
          </rPr>
          <t>SZV_F:HitelKotvenyUtem2</t>
        </r>
      </text>
    </comment>
    <comment ref="AQ144" authorId="0" shapeId="0" xr:uid="{D2E5EE44-821E-461F-A049-75D2711E6D72}">
      <text>
        <r>
          <rPr>
            <sz val="11"/>
            <rFont val="Calibri"/>
            <family val="2"/>
            <charset val="238"/>
          </rPr>
          <t>SZV_F:OsszesenUtem2</t>
        </r>
      </text>
    </comment>
    <comment ref="AR144" authorId="0" shapeId="0" xr:uid="{09236056-4087-41B4-A3FE-729742E2649C}">
      <text>
        <r>
          <rPr>
            <sz val="11"/>
            <rFont val="Calibri"/>
            <family val="2"/>
            <charset val="238"/>
          </rPr>
          <t>SZV_F:ForrashianyUtem2</t>
        </r>
      </text>
    </comment>
    <comment ref="AU144" authorId="0" shapeId="0" xr:uid="{2B5C6C1E-60AE-4D3B-844E-36738CC65703}">
      <text>
        <r>
          <rPr>
            <sz val="11"/>
            <rFont val="Calibri"/>
            <family val="2"/>
            <charset val="238"/>
          </rPr>
          <t>SZV_F:Indokolas</t>
        </r>
      </text>
    </comment>
    <comment ref="AV144" authorId="0" shapeId="0" xr:uid="{5DCBD49C-2954-46A2-AF2F-81E15BA127B6}">
      <text>
        <r>
          <rPr>
            <sz val="11"/>
            <rFont val="Calibri"/>
            <family val="2"/>
            <charset val="238"/>
          </rPr>
          <t>SZV_F:Megjegyzes</t>
        </r>
      </text>
    </comment>
    <comment ref="AW144" authorId="0" shapeId="0" xr:uid="{49A8EF41-4EBD-417C-B8FF-DD5EEF192429}">
      <text>
        <r>
          <rPr>
            <sz val="11"/>
            <rFont val="Calibri"/>
            <family val="2"/>
            <charset val="238"/>
          </rPr>
          <t>SZV_F:FeladatSorszam</t>
        </r>
      </text>
    </comment>
    <comment ref="AY144" authorId="0" shapeId="0" xr:uid="{E39021D6-8F6A-4547-9AAA-6FF94F9477F1}">
      <text>
        <r>
          <rPr>
            <sz val="11"/>
            <rFont val="Calibri"/>
            <family val="2"/>
            <charset val="238"/>
          </rPr>
          <t>SZV_F:ISA</t>
        </r>
      </text>
    </comment>
    <comment ref="B145" authorId="0" shapeId="0" xr:uid="{B8DFF1F7-7F76-4B55-8649-A5665D853E67}">
      <text>
        <r>
          <rPr>
            <sz val="11"/>
            <rFont val="Calibri"/>
            <family val="2"/>
            <charset val="238"/>
          </rPr>
          <t>SZV_F:FontossagiSorrent</t>
        </r>
      </text>
    </comment>
    <comment ref="C145" authorId="0" shapeId="0" xr:uid="{036F5AA2-659F-47D0-B4CA-491DE6888A3F}">
      <text>
        <r>
          <rPr>
            <sz val="11"/>
            <rFont val="Calibri"/>
            <family val="2"/>
            <charset val="238"/>
          </rPr>
          <t>SZV_F:FeladatKategoria</t>
        </r>
      </text>
    </comment>
    <comment ref="D145" authorId="0" shapeId="0" xr:uid="{69AAD377-1306-4107-A3E4-DCF8EA381099}">
      <text>
        <r>
          <rPr>
            <sz val="11"/>
            <rFont val="Calibri"/>
            <family val="2"/>
            <charset val="238"/>
          </rPr>
          <t>SZV_F:FeladatMegnevezes</t>
        </r>
      </text>
    </comment>
    <comment ref="E145" authorId="0" shapeId="0" xr:uid="{E2F36362-172E-47A2-AC22-C4CF18E2AA4C}">
      <text>
        <r>
          <rPr>
            <sz val="11"/>
            <rFont val="Calibri"/>
            <family val="2"/>
            <charset val="238"/>
          </rPr>
          <t>SZV_F:ElviEngedelySzam</t>
        </r>
      </text>
    </comment>
    <comment ref="F145" authorId="0" shapeId="0" xr:uid="{F93C60F1-62BA-4816-9D46-E192B27EC964}">
      <text>
        <r>
          <rPr>
            <sz val="11"/>
            <rFont val="Calibri"/>
            <family val="2"/>
            <charset val="238"/>
          </rPr>
          <t>SZV_F:VKR_Kod</t>
        </r>
      </text>
    </comment>
    <comment ref="G145" authorId="0" shapeId="0" xr:uid="{6E16EEAE-369B-4AA2-8B90-6DA25AB00537}">
      <text>
        <r>
          <rPr>
            <sz val="11"/>
            <rFont val="Calibri"/>
            <family val="2"/>
            <charset val="238"/>
          </rPr>
          <t>SZV_F:VKR_Nev</t>
        </r>
      </text>
    </comment>
    <comment ref="H145" authorId="0" shapeId="0" xr:uid="{6B1CE949-B0FD-48A0-87F9-D9460EE5851F}">
      <text>
        <r>
          <rPr>
            <sz val="11"/>
            <rFont val="Calibri"/>
            <family val="2"/>
            <charset val="238"/>
          </rPr>
          <t>SZV_F:FeladatAzonosito</t>
        </r>
      </text>
    </comment>
    <comment ref="I145" authorId="0" shapeId="0" xr:uid="{7DFCF15B-0AC6-4FD2-8972-4FD297C53558}">
      <text>
        <r>
          <rPr>
            <sz val="11"/>
            <rFont val="Calibri"/>
            <family val="2"/>
            <charset val="238"/>
          </rPr>
          <t>SZV_F:EllatasiTerulet</t>
        </r>
      </text>
    </comment>
    <comment ref="J145" authorId="0" shapeId="0" xr:uid="{4A7B006D-862B-42CC-BC50-A35982BF75F6}">
      <text>
        <r>
          <rPr>
            <sz val="11"/>
            <rFont val="Calibri"/>
            <family val="2"/>
            <charset val="238"/>
          </rPr>
          <t>SZV_F:EllatasertFelelos</t>
        </r>
      </text>
    </comment>
    <comment ref="K145" authorId="0" shapeId="0" xr:uid="{933A51AD-F609-44EA-B80A-81AC62E9F3A2}">
      <text>
        <r>
          <rPr>
            <sz val="11"/>
            <rFont val="Calibri"/>
            <family val="2"/>
            <charset val="238"/>
          </rPr>
          <t>SZV_F:TervezettNettoKoltseg</t>
        </r>
      </text>
    </comment>
    <comment ref="L145" authorId="0" shapeId="0" xr:uid="{5D655BE4-75E2-4B9C-B6FF-9A23A7C2824C}">
      <text>
        <r>
          <rPr>
            <sz val="11"/>
            <rFont val="Calibri"/>
            <family val="2"/>
            <charset val="238"/>
          </rPr>
          <t>SZV_F:IdotartamKezdes</t>
        </r>
      </text>
    </comment>
    <comment ref="M145" authorId="0" shapeId="0" xr:uid="{5191482A-09C7-4697-BB26-94187D3FFDD1}">
      <text>
        <r>
          <rPr>
            <sz val="11"/>
            <rFont val="Calibri"/>
            <family val="2"/>
            <charset val="238"/>
          </rPr>
          <t>SZV_F:IdotartamBefejezes</t>
        </r>
      </text>
    </comment>
    <comment ref="N145" authorId="0" shapeId="0" xr:uid="{BC9A851C-AE86-4A5C-A051-5B7A94E4A61A}">
      <text>
        <r>
          <rPr>
            <sz val="11"/>
            <rFont val="Calibri"/>
            <family val="2"/>
            <charset val="238"/>
          </rPr>
          <t>SZV_F:NettoKoltsegUtem1</t>
        </r>
      </text>
    </comment>
    <comment ref="O145" authorId="0" shapeId="0" xr:uid="{F680C515-3EAF-4359-B56B-F0C3F3DD778C}">
      <text>
        <r>
          <rPr>
            <sz val="11"/>
            <rFont val="Calibri"/>
            <family val="2"/>
            <charset val="238"/>
          </rPr>
          <t>SZV_F:NettoKoltsegUtem2</t>
        </r>
      </text>
    </comment>
    <comment ref="P145" authorId="0" shapeId="0" xr:uid="{40E23DAA-A676-46E7-9BF3-FD690C1EC1E6}">
      <text>
        <r>
          <rPr>
            <sz val="11"/>
            <rFont val="Calibri"/>
            <family val="2"/>
            <charset val="238"/>
          </rPr>
          <t>SZV_F:EM_Melleklet2_KTG</t>
        </r>
      </text>
    </comment>
    <comment ref="R145" authorId="0" shapeId="0" xr:uid="{3B36AA58-3F76-4B67-B5CA-A36960EB5B54}">
      <text>
        <r>
          <rPr>
            <sz val="11"/>
            <rFont val="Calibri"/>
            <family val="2"/>
            <charset val="238"/>
          </rPr>
          <t>SZV_F:HDUtem1</t>
        </r>
      </text>
    </comment>
    <comment ref="S145" authorId="0" shapeId="0" xr:uid="{89B2F1BC-B458-43D9-9FC6-F03EE54EF292}">
      <text>
        <r>
          <rPr>
            <sz val="11"/>
            <rFont val="Calibri"/>
            <family val="2"/>
            <charset val="238"/>
          </rPr>
          <t>SZV_F:ECSUtem1</t>
        </r>
      </text>
    </comment>
    <comment ref="T145" authorId="0" shapeId="0" xr:uid="{006E7B40-D1A6-45F6-8571-7AECF6B0675C}">
      <text>
        <r>
          <rPr>
            <sz val="11"/>
            <rFont val="Calibri"/>
            <family val="2"/>
            <charset val="238"/>
          </rPr>
          <t>SZV_F:KFHUtem1</t>
        </r>
      </text>
    </comment>
    <comment ref="U145" authorId="0" shapeId="0" xr:uid="{123F4EF5-CE89-4B85-B417-A7DF27BBEAAA}">
      <text>
        <r>
          <rPr>
            <sz val="11"/>
            <rFont val="Calibri"/>
            <family val="2"/>
            <charset val="238"/>
          </rPr>
          <t>SZV_F:Egyeb_SajatUtem1</t>
        </r>
      </text>
    </comment>
    <comment ref="V145" authorId="0" shapeId="0" xr:uid="{5C2AE789-7CC2-4835-8F83-029E3713FCB1}">
      <text>
        <r>
          <rPr>
            <sz val="11"/>
            <rFont val="Calibri"/>
            <family val="2"/>
            <charset val="238"/>
          </rPr>
          <t>SZV_F:DijUtem1</t>
        </r>
      </text>
    </comment>
    <comment ref="W145" authorId="0" shapeId="0" xr:uid="{6AFDF482-5F93-4252-85AC-652EC9E8C871}">
      <text>
        <r>
          <rPr>
            <sz val="11"/>
            <rFont val="Calibri"/>
            <family val="2"/>
            <charset val="238"/>
          </rPr>
          <t>SZV_F:EM_Melleklet1_Utem1</t>
        </r>
      </text>
    </comment>
    <comment ref="X145" authorId="0" shapeId="0" xr:uid="{E221CBDE-22A2-465C-A362-012A94FA097E}">
      <text>
        <r>
          <rPr>
            <sz val="11"/>
            <rFont val="Calibri"/>
            <family val="2"/>
            <charset val="238"/>
          </rPr>
          <t>SZV_F:EgyebAllamiUtem1</t>
        </r>
      </text>
    </comment>
    <comment ref="Y145" authorId="0" shapeId="0" xr:uid="{BE533691-3BF7-41A1-87E1-7C1C169A171C}">
      <text>
        <r>
          <rPr>
            <sz val="11"/>
            <rFont val="Calibri"/>
            <family val="2"/>
            <charset val="238"/>
          </rPr>
          <t>SZV_F:OnkormanyzatiUtem1</t>
        </r>
      </text>
    </comment>
    <comment ref="Z145" authorId="0" shapeId="0" xr:uid="{9664171A-7E1C-4C9A-8956-3C7FD2AAB53F}">
      <text>
        <r>
          <rPr>
            <sz val="11"/>
            <rFont val="Calibri"/>
            <family val="2"/>
            <charset val="238"/>
          </rPr>
          <t>SZV_F:EUUtem1</t>
        </r>
      </text>
    </comment>
    <comment ref="AA145" authorId="0" shapeId="0" xr:uid="{C472FA5C-8CAA-44DE-8668-32A420C73CBE}">
      <text>
        <r>
          <rPr>
            <sz val="11"/>
            <rFont val="Calibri"/>
            <family val="2"/>
            <charset val="238"/>
          </rPr>
          <t>SZV_F:EgyebUtem1</t>
        </r>
      </text>
    </comment>
    <comment ref="AB145" authorId="0" shapeId="0" xr:uid="{18E8C3F8-DFDB-4230-B8F6-6122FED3DD0E}">
      <text>
        <r>
          <rPr>
            <sz val="11"/>
            <rFont val="Calibri"/>
            <family val="2"/>
            <charset val="238"/>
          </rPr>
          <t>SZV_F:HitelKotvenyUtem1</t>
        </r>
      </text>
    </comment>
    <comment ref="AC145" authorId="0" shapeId="0" xr:uid="{6E28ECAC-E656-466B-9552-2E39B705F076}">
      <text>
        <r>
          <rPr>
            <sz val="11"/>
            <rFont val="Calibri"/>
            <family val="2"/>
            <charset val="238"/>
          </rPr>
          <t>SZV_F:OsszesenUtem1</t>
        </r>
      </text>
    </comment>
    <comment ref="AF145" authorId="0" shapeId="0" xr:uid="{1B95A538-FFAE-4AD6-99AA-9CA6C87C59B3}">
      <text>
        <r>
          <rPr>
            <sz val="11"/>
            <rFont val="Calibri"/>
            <family val="2"/>
            <charset val="238"/>
          </rPr>
          <t>SZV_F:HDUtem2</t>
        </r>
      </text>
    </comment>
    <comment ref="AG145" authorId="0" shapeId="0" xr:uid="{279C7211-AF53-420B-9C5B-A4D1B46B0C17}">
      <text>
        <r>
          <rPr>
            <sz val="11"/>
            <rFont val="Calibri"/>
            <family val="2"/>
            <charset val="238"/>
          </rPr>
          <t>SZV_F:ECSUtem2</t>
        </r>
      </text>
    </comment>
    <comment ref="AH145" authorId="0" shapeId="0" xr:uid="{11F66898-719E-4763-8ABE-4B59D8AF7F0C}">
      <text>
        <r>
          <rPr>
            <sz val="11"/>
            <rFont val="Calibri"/>
            <family val="2"/>
            <charset val="238"/>
          </rPr>
          <t>SZV_F:KFHUtem2</t>
        </r>
      </text>
    </comment>
    <comment ref="AI145" authorId="0" shapeId="0" xr:uid="{84ACE849-1A38-4231-A048-F08D2BEE9104}">
      <text>
        <r>
          <rPr>
            <sz val="11"/>
            <rFont val="Calibri"/>
            <family val="2"/>
            <charset val="238"/>
          </rPr>
          <t>SZV_F:Egyeb_SajatUtem2</t>
        </r>
      </text>
    </comment>
    <comment ref="AJ145" authorId="0" shapeId="0" xr:uid="{E97EE58D-F9AB-44D1-9797-D794E76E0FE6}">
      <text>
        <r>
          <rPr>
            <sz val="11"/>
            <rFont val="Calibri"/>
            <family val="2"/>
            <charset val="238"/>
          </rPr>
          <t>SZV_F:DijUtem2</t>
        </r>
      </text>
    </comment>
    <comment ref="AK145" authorId="0" shapeId="0" xr:uid="{2342F1F0-AD4D-41F1-941F-29D9FCF96359}">
      <text>
        <r>
          <rPr>
            <sz val="11"/>
            <rFont val="Calibri"/>
            <family val="2"/>
            <charset val="238"/>
          </rPr>
          <t>SZV_F:EM_Melleklet1_Utem2</t>
        </r>
      </text>
    </comment>
    <comment ref="AL145" authorId="0" shapeId="0" xr:uid="{0AFA555D-EBCA-46FE-B463-1E4352B87D37}">
      <text>
        <r>
          <rPr>
            <sz val="11"/>
            <rFont val="Calibri"/>
            <family val="2"/>
            <charset val="238"/>
          </rPr>
          <t>SZV_F:EgyebAllamiUtem2</t>
        </r>
      </text>
    </comment>
    <comment ref="AM145" authorId="0" shapeId="0" xr:uid="{95CA67C3-C06F-4815-8206-19A785D0712B}">
      <text>
        <r>
          <rPr>
            <sz val="11"/>
            <rFont val="Calibri"/>
            <family val="2"/>
            <charset val="238"/>
          </rPr>
          <t>SZV_F:OnkormanyzatiUtem2</t>
        </r>
      </text>
    </comment>
    <comment ref="AN145" authorId="0" shapeId="0" xr:uid="{3A9D57D5-DDC6-458E-BC8B-A6C76A7670A2}">
      <text>
        <r>
          <rPr>
            <sz val="11"/>
            <rFont val="Calibri"/>
            <family val="2"/>
            <charset val="238"/>
          </rPr>
          <t>SZV_F:EUUtem2</t>
        </r>
      </text>
    </comment>
    <comment ref="AO145" authorId="0" shapeId="0" xr:uid="{909EE459-C084-4000-A80C-2B8AEAADD9CE}">
      <text>
        <r>
          <rPr>
            <sz val="11"/>
            <rFont val="Calibri"/>
            <family val="2"/>
            <charset val="238"/>
          </rPr>
          <t>SZV_F:EgyebUtem2</t>
        </r>
      </text>
    </comment>
    <comment ref="AP145" authorId="0" shapeId="0" xr:uid="{A39EEC3D-37C9-4D28-B6CC-5D81E696E012}">
      <text>
        <r>
          <rPr>
            <sz val="11"/>
            <rFont val="Calibri"/>
            <family val="2"/>
            <charset val="238"/>
          </rPr>
          <t>SZV_F:HitelKotvenyUtem2</t>
        </r>
      </text>
    </comment>
    <comment ref="AQ145" authorId="0" shapeId="0" xr:uid="{172EAA5A-5CCA-4BD7-B6B1-723881350DB7}">
      <text>
        <r>
          <rPr>
            <sz val="11"/>
            <rFont val="Calibri"/>
            <family val="2"/>
            <charset val="238"/>
          </rPr>
          <t>SZV_F:OsszesenUtem2</t>
        </r>
      </text>
    </comment>
    <comment ref="AR145" authorId="0" shapeId="0" xr:uid="{03EC583E-A349-4B63-96DA-054B2F95F6B4}">
      <text>
        <r>
          <rPr>
            <sz val="11"/>
            <rFont val="Calibri"/>
            <family val="2"/>
            <charset val="238"/>
          </rPr>
          <t>SZV_F:ForrashianyUtem2</t>
        </r>
      </text>
    </comment>
    <comment ref="AU145" authorId="0" shapeId="0" xr:uid="{D59033BE-DCBB-47AC-827D-A6F2BA0D6C7E}">
      <text>
        <r>
          <rPr>
            <sz val="11"/>
            <rFont val="Calibri"/>
            <family val="2"/>
            <charset val="238"/>
          </rPr>
          <t>SZV_F:Indokolas</t>
        </r>
      </text>
    </comment>
    <comment ref="AV145" authorId="0" shapeId="0" xr:uid="{5BBF190B-485B-4D56-B2F4-78044618DB80}">
      <text>
        <r>
          <rPr>
            <sz val="11"/>
            <rFont val="Calibri"/>
            <family val="2"/>
            <charset val="238"/>
          </rPr>
          <t>SZV_F:Megjegyzes</t>
        </r>
      </text>
    </comment>
    <comment ref="AW145" authorId="0" shapeId="0" xr:uid="{41D4CA38-3C6B-4233-A6BF-DDAA9E18F19A}">
      <text>
        <r>
          <rPr>
            <sz val="11"/>
            <rFont val="Calibri"/>
            <family val="2"/>
            <charset val="238"/>
          </rPr>
          <t>SZV_F:FeladatSorszam</t>
        </r>
      </text>
    </comment>
    <comment ref="AY145" authorId="0" shapeId="0" xr:uid="{56C12693-08B5-4A78-9118-36E2DB6A79D1}">
      <text>
        <r>
          <rPr>
            <sz val="11"/>
            <rFont val="Calibri"/>
            <family val="2"/>
            <charset val="238"/>
          </rPr>
          <t>SZV_F:ISA</t>
        </r>
      </text>
    </comment>
    <comment ref="B146" authorId="0" shapeId="0" xr:uid="{EA6BC0E2-78E7-461D-AA4A-C8A6771A867C}">
      <text>
        <r>
          <rPr>
            <sz val="11"/>
            <rFont val="Calibri"/>
            <family val="2"/>
            <charset val="238"/>
          </rPr>
          <t>SZV_F:FontossagiSorrent</t>
        </r>
      </text>
    </comment>
    <comment ref="C146" authorId="0" shapeId="0" xr:uid="{994CCDC1-9F0B-46BC-8F8B-DC65E68D39C4}">
      <text>
        <r>
          <rPr>
            <sz val="11"/>
            <rFont val="Calibri"/>
            <family val="2"/>
            <charset val="238"/>
          </rPr>
          <t>SZV_F:FeladatKategoria</t>
        </r>
      </text>
    </comment>
    <comment ref="D146" authorId="0" shapeId="0" xr:uid="{874B8510-492A-4905-8AD0-829AE5C632B2}">
      <text>
        <r>
          <rPr>
            <sz val="11"/>
            <rFont val="Calibri"/>
            <family val="2"/>
            <charset val="238"/>
          </rPr>
          <t>SZV_F:FeladatMegnevezes</t>
        </r>
      </text>
    </comment>
    <comment ref="E146" authorId="0" shapeId="0" xr:uid="{348BFE75-47B8-4444-BE42-C0857FE6FC33}">
      <text>
        <r>
          <rPr>
            <sz val="11"/>
            <rFont val="Calibri"/>
            <family val="2"/>
            <charset val="238"/>
          </rPr>
          <t>SZV_F:ElviEngedelySzam</t>
        </r>
      </text>
    </comment>
    <comment ref="F146" authorId="0" shapeId="0" xr:uid="{93E9EBCC-DA99-481A-893E-621308F088A8}">
      <text>
        <r>
          <rPr>
            <sz val="11"/>
            <rFont val="Calibri"/>
            <family val="2"/>
            <charset val="238"/>
          </rPr>
          <t>SZV_F:VKR_Kod</t>
        </r>
      </text>
    </comment>
    <comment ref="G146" authorId="0" shapeId="0" xr:uid="{011CD022-1721-4BE1-B326-C5C0E08EC2C7}">
      <text>
        <r>
          <rPr>
            <sz val="11"/>
            <rFont val="Calibri"/>
            <family val="2"/>
            <charset val="238"/>
          </rPr>
          <t>SZV_F:VKR_Nev</t>
        </r>
      </text>
    </comment>
    <comment ref="H146" authorId="0" shapeId="0" xr:uid="{E2500313-0C76-4C7D-9CF6-DF4DB442A990}">
      <text>
        <r>
          <rPr>
            <sz val="11"/>
            <rFont val="Calibri"/>
            <family val="2"/>
            <charset val="238"/>
          </rPr>
          <t>SZV_F:FeladatAzonosito</t>
        </r>
      </text>
    </comment>
    <comment ref="I146" authorId="0" shapeId="0" xr:uid="{25E95519-CBC0-49A0-B059-A6DF49EC25B6}">
      <text>
        <r>
          <rPr>
            <sz val="11"/>
            <rFont val="Calibri"/>
            <family val="2"/>
            <charset val="238"/>
          </rPr>
          <t>SZV_F:EllatasiTerulet</t>
        </r>
      </text>
    </comment>
    <comment ref="J146" authorId="0" shapeId="0" xr:uid="{3D5AD64B-29D1-47C2-973A-174CEB2F0B36}">
      <text>
        <r>
          <rPr>
            <sz val="11"/>
            <rFont val="Calibri"/>
            <family val="2"/>
            <charset val="238"/>
          </rPr>
          <t>SZV_F:EllatasertFelelos</t>
        </r>
      </text>
    </comment>
    <comment ref="K146" authorId="0" shapeId="0" xr:uid="{FFD05170-0A3A-45E9-AC72-7621A407B1AE}">
      <text>
        <r>
          <rPr>
            <sz val="11"/>
            <rFont val="Calibri"/>
            <family val="2"/>
            <charset val="238"/>
          </rPr>
          <t>SZV_F:TervezettNettoKoltseg</t>
        </r>
      </text>
    </comment>
    <comment ref="L146" authorId="0" shapeId="0" xr:uid="{3806BFDD-6FC7-48FF-9B4B-56B27B3EA467}">
      <text>
        <r>
          <rPr>
            <sz val="11"/>
            <rFont val="Calibri"/>
            <family val="2"/>
            <charset val="238"/>
          </rPr>
          <t>SZV_F:IdotartamKezdes</t>
        </r>
      </text>
    </comment>
    <comment ref="M146" authorId="0" shapeId="0" xr:uid="{75720A65-E300-4114-9115-778720AAA5BE}">
      <text>
        <r>
          <rPr>
            <sz val="11"/>
            <rFont val="Calibri"/>
            <family val="2"/>
            <charset val="238"/>
          </rPr>
          <t>SZV_F:IdotartamBefejezes</t>
        </r>
      </text>
    </comment>
    <comment ref="N146" authorId="0" shapeId="0" xr:uid="{4DB35234-64C4-4AD1-8D29-C86B433E4647}">
      <text>
        <r>
          <rPr>
            <sz val="11"/>
            <rFont val="Calibri"/>
            <family val="2"/>
            <charset val="238"/>
          </rPr>
          <t>SZV_F:NettoKoltsegUtem1</t>
        </r>
      </text>
    </comment>
    <comment ref="O146" authorId="0" shapeId="0" xr:uid="{1437B087-7A45-4D53-B8B0-DABB64DA1544}">
      <text>
        <r>
          <rPr>
            <sz val="11"/>
            <rFont val="Calibri"/>
            <family val="2"/>
            <charset val="238"/>
          </rPr>
          <t>SZV_F:NettoKoltsegUtem2</t>
        </r>
      </text>
    </comment>
    <comment ref="P146" authorId="0" shapeId="0" xr:uid="{C57C6CCF-12D2-41A2-B75E-FAC2ADC16D17}">
      <text>
        <r>
          <rPr>
            <sz val="11"/>
            <rFont val="Calibri"/>
            <family val="2"/>
            <charset val="238"/>
          </rPr>
          <t>SZV_F:EM_Melleklet2_KTG</t>
        </r>
      </text>
    </comment>
    <comment ref="R146" authorId="0" shapeId="0" xr:uid="{39346D27-54E3-4C3E-ABFC-877413B558CF}">
      <text>
        <r>
          <rPr>
            <sz val="11"/>
            <rFont val="Calibri"/>
            <family val="2"/>
            <charset val="238"/>
          </rPr>
          <t>SZV_F:HDUtem1</t>
        </r>
      </text>
    </comment>
    <comment ref="S146" authorId="0" shapeId="0" xr:uid="{3A0EE75B-22F3-4E77-9B7B-572CCA0BEC19}">
      <text>
        <r>
          <rPr>
            <sz val="11"/>
            <rFont val="Calibri"/>
            <family val="2"/>
            <charset val="238"/>
          </rPr>
          <t>SZV_F:ECSUtem1</t>
        </r>
      </text>
    </comment>
    <comment ref="T146" authorId="0" shapeId="0" xr:uid="{79E1A60D-119F-4FDB-990A-41EF9F0BCAF4}">
      <text>
        <r>
          <rPr>
            <sz val="11"/>
            <rFont val="Calibri"/>
            <family val="2"/>
            <charset val="238"/>
          </rPr>
          <t>SZV_F:KFHUtem1</t>
        </r>
      </text>
    </comment>
    <comment ref="U146" authorId="0" shapeId="0" xr:uid="{1F6D60EC-3DF0-4AF9-BCC9-0D5EF340BC1A}">
      <text>
        <r>
          <rPr>
            <sz val="11"/>
            <rFont val="Calibri"/>
            <family val="2"/>
            <charset val="238"/>
          </rPr>
          <t>SZV_F:Egyeb_SajatUtem1</t>
        </r>
      </text>
    </comment>
    <comment ref="V146" authorId="0" shapeId="0" xr:uid="{1D56CEF0-DDCE-4339-97BB-38C62666DD2B}">
      <text>
        <r>
          <rPr>
            <sz val="11"/>
            <rFont val="Calibri"/>
            <family val="2"/>
            <charset val="238"/>
          </rPr>
          <t>SZV_F:DijUtem1</t>
        </r>
      </text>
    </comment>
    <comment ref="W146" authorId="0" shapeId="0" xr:uid="{6C75D50B-F942-4962-952C-EBE7ABA8C26A}">
      <text>
        <r>
          <rPr>
            <sz val="11"/>
            <rFont val="Calibri"/>
            <family val="2"/>
            <charset val="238"/>
          </rPr>
          <t>SZV_F:EM_Melleklet1_Utem1</t>
        </r>
      </text>
    </comment>
    <comment ref="X146" authorId="0" shapeId="0" xr:uid="{70492197-08DF-4C21-B529-3F06DF82A71A}">
      <text>
        <r>
          <rPr>
            <sz val="11"/>
            <rFont val="Calibri"/>
            <family val="2"/>
            <charset val="238"/>
          </rPr>
          <t>SZV_F:EgyebAllamiUtem1</t>
        </r>
      </text>
    </comment>
    <comment ref="Y146" authorId="0" shapeId="0" xr:uid="{4E9DE183-2DBE-4C17-A4FD-98CF88BCACA8}">
      <text>
        <r>
          <rPr>
            <sz val="11"/>
            <rFont val="Calibri"/>
            <family val="2"/>
            <charset val="238"/>
          </rPr>
          <t>SZV_F:OnkormanyzatiUtem1</t>
        </r>
      </text>
    </comment>
    <comment ref="Z146" authorId="0" shapeId="0" xr:uid="{9F182FA1-4610-48F5-8194-CA250DC4E6A6}">
      <text>
        <r>
          <rPr>
            <sz val="11"/>
            <rFont val="Calibri"/>
            <family val="2"/>
            <charset val="238"/>
          </rPr>
          <t>SZV_F:EUUtem1</t>
        </r>
      </text>
    </comment>
    <comment ref="AA146" authorId="0" shapeId="0" xr:uid="{5AF9AE73-DC20-44A7-BD58-F49009F443BB}">
      <text>
        <r>
          <rPr>
            <sz val="11"/>
            <rFont val="Calibri"/>
            <family val="2"/>
            <charset val="238"/>
          </rPr>
          <t>SZV_F:EgyebUtem1</t>
        </r>
      </text>
    </comment>
    <comment ref="AB146" authorId="0" shapeId="0" xr:uid="{D1D996CD-0204-4B84-8B08-74775BD82307}">
      <text>
        <r>
          <rPr>
            <sz val="11"/>
            <rFont val="Calibri"/>
            <family val="2"/>
            <charset val="238"/>
          </rPr>
          <t>SZV_F:HitelKotvenyUtem1</t>
        </r>
      </text>
    </comment>
    <comment ref="AC146" authorId="0" shapeId="0" xr:uid="{EC80B080-6A7D-4913-AB8A-01B794F2DB5E}">
      <text>
        <r>
          <rPr>
            <sz val="11"/>
            <rFont val="Calibri"/>
            <family val="2"/>
            <charset val="238"/>
          </rPr>
          <t>SZV_F:OsszesenUtem1</t>
        </r>
      </text>
    </comment>
    <comment ref="AF146" authorId="0" shapeId="0" xr:uid="{90D87D2C-2BD1-4772-A3A8-8529D4526FEB}">
      <text>
        <r>
          <rPr>
            <sz val="11"/>
            <rFont val="Calibri"/>
            <family val="2"/>
            <charset val="238"/>
          </rPr>
          <t>SZV_F:HDUtem2</t>
        </r>
      </text>
    </comment>
    <comment ref="AG146" authorId="0" shapeId="0" xr:uid="{4E3270D4-AC8F-4C3A-AD75-9993193BA5B7}">
      <text>
        <r>
          <rPr>
            <sz val="11"/>
            <rFont val="Calibri"/>
            <family val="2"/>
            <charset val="238"/>
          </rPr>
          <t>SZV_F:ECSUtem2</t>
        </r>
      </text>
    </comment>
    <comment ref="AH146" authorId="0" shapeId="0" xr:uid="{04ED52E7-AE67-48B1-AA84-FBBF86AA9A4D}">
      <text>
        <r>
          <rPr>
            <sz val="11"/>
            <rFont val="Calibri"/>
            <family val="2"/>
            <charset val="238"/>
          </rPr>
          <t>SZV_F:KFHUtem2</t>
        </r>
      </text>
    </comment>
    <comment ref="AI146" authorId="0" shapeId="0" xr:uid="{B445EBB5-B2E5-4D8F-94D9-47111A7EA3A1}">
      <text>
        <r>
          <rPr>
            <sz val="11"/>
            <rFont val="Calibri"/>
            <family val="2"/>
            <charset val="238"/>
          </rPr>
          <t>SZV_F:Egyeb_SajatUtem2</t>
        </r>
      </text>
    </comment>
    <comment ref="AJ146" authorId="0" shapeId="0" xr:uid="{BD5957EE-4D2A-4606-B13D-D4F877F1E4D6}">
      <text>
        <r>
          <rPr>
            <sz val="11"/>
            <rFont val="Calibri"/>
            <family val="2"/>
            <charset val="238"/>
          </rPr>
          <t>SZV_F:DijUtem2</t>
        </r>
      </text>
    </comment>
    <comment ref="AK146" authorId="0" shapeId="0" xr:uid="{67E31A2A-3DA6-465C-B31A-59AF5BA15758}">
      <text>
        <r>
          <rPr>
            <sz val="11"/>
            <rFont val="Calibri"/>
            <family val="2"/>
            <charset val="238"/>
          </rPr>
          <t>SZV_F:EM_Melleklet1_Utem2</t>
        </r>
      </text>
    </comment>
    <comment ref="AL146" authorId="0" shapeId="0" xr:uid="{415E7F7A-6201-4E55-B510-B9841C0D65BF}">
      <text>
        <r>
          <rPr>
            <sz val="11"/>
            <rFont val="Calibri"/>
            <family val="2"/>
            <charset val="238"/>
          </rPr>
          <t>SZV_F:EgyebAllamiUtem2</t>
        </r>
      </text>
    </comment>
    <comment ref="AM146" authorId="0" shapeId="0" xr:uid="{27251E86-1631-4601-BBE4-E7700277B513}">
      <text>
        <r>
          <rPr>
            <sz val="11"/>
            <rFont val="Calibri"/>
            <family val="2"/>
            <charset val="238"/>
          </rPr>
          <t>SZV_F:OnkormanyzatiUtem2</t>
        </r>
      </text>
    </comment>
    <comment ref="AN146" authorId="0" shapeId="0" xr:uid="{DB55CF0F-2E73-4ADC-8F9B-FB090FE53292}">
      <text>
        <r>
          <rPr>
            <sz val="11"/>
            <rFont val="Calibri"/>
            <family val="2"/>
            <charset val="238"/>
          </rPr>
          <t>SZV_F:EUUtem2</t>
        </r>
      </text>
    </comment>
    <comment ref="AO146" authorId="0" shapeId="0" xr:uid="{64D18493-ABCD-41B6-8AE8-FECCDCE3D079}">
      <text>
        <r>
          <rPr>
            <sz val="11"/>
            <rFont val="Calibri"/>
            <family val="2"/>
            <charset val="238"/>
          </rPr>
          <t>SZV_F:EgyebUtem2</t>
        </r>
      </text>
    </comment>
    <comment ref="AP146" authorId="0" shapeId="0" xr:uid="{0D495BA1-0EDE-4284-996F-EAD457A66BC5}">
      <text>
        <r>
          <rPr>
            <sz val="11"/>
            <rFont val="Calibri"/>
            <family val="2"/>
            <charset val="238"/>
          </rPr>
          <t>SZV_F:HitelKotvenyUtem2</t>
        </r>
      </text>
    </comment>
    <comment ref="AQ146" authorId="0" shapeId="0" xr:uid="{0E1989F6-72E7-4AE0-A672-4475F791FEE4}">
      <text>
        <r>
          <rPr>
            <sz val="11"/>
            <rFont val="Calibri"/>
            <family val="2"/>
            <charset val="238"/>
          </rPr>
          <t>SZV_F:OsszesenUtem2</t>
        </r>
      </text>
    </comment>
    <comment ref="AR146" authorId="0" shapeId="0" xr:uid="{CA3C14FE-8621-4881-BE4F-2FADADEF66B6}">
      <text>
        <r>
          <rPr>
            <sz val="11"/>
            <rFont val="Calibri"/>
            <family val="2"/>
            <charset val="238"/>
          </rPr>
          <t>SZV_F:ForrashianyUtem2</t>
        </r>
      </text>
    </comment>
    <comment ref="AU146" authorId="0" shapeId="0" xr:uid="{C8B3CBCE-BC8F-4FDB-AE5E-AE2FD3A5E144}">
      <text>
        <r>
          <rPr>
            <sz val="11"/>
            <rFont val="Calibri"/>
            <family val="2"/>
            <charset val="238"/>
          </rPr>
          <t>SZV_F:Indokolas</t>
        </r>
      </text>
    </comment>
    <comment ref="AV146" authorId="0" shapeId="0" xr:uid="{97C24E0C-7428-4449-B5AA-96DF462C24AF}">
      <text>
        <r>
          <rPr>
            <sz val="11"/>
            <rFont val="Calibri"/>
            <family val="2"/>
            <charset val="238"/>
          </rPr>
          <t>SZV_F:Megjegyzes</t>
        </r>
      </text>
    </comment>
    <comment ref="AW146" authorId="0" shapeId="0" xr:uid="{0A2F40DF-2A02-4A08-B6EF-A139196FF5FB}">
      <text>
        <r>
          <rPr>
            <sz val="11"/>
            <rFont val="Calibri"/>
            <family val="2"/>
            <charset val="238"/>
          </rPr>
          <t>SZV_F:FeladatSorszam</t>
        </r>
      </text>
    </comment>
    <comment ref="AY146" authorId="0" shapeId="0" xr:uid="{11C492E6-E006-44E1-BABB-2294BE881DC6}">
      <text>
        <r>
          <rPr>
            <sz val="11"/>
            <rFont val="Calibri"/>
            <family val="2"/>
            <charset val="238"/>
          </rPr>
          <t>SZV_F:ISA</t>
        </r>
      </text>
    </comment>
    <comment ref="B147" authorId="0" shapeId="0" xr:uid="{334CF929-8CC6-4001-906A-8F3568BA55EA}">
      <text>
        <r>
          <rPr>
            <sz val="11"/>
            <rFont val="Calibri"/>
            <family val="2"/>
            <charset val="238"/>
          </rPr>
          <t>SZV_F:FontossagiSorrent</t>
        </r>
      </text>
    </comment>
    <comment ref="C147" authorId="0" shapeId="0" xr:uid="{D22F007F-B06D-487D-9717-1CFFFE9CFEB0}">
      <text>
        <r>
          <rPr>
            <sz val="11"/>
            <rFont val="Calibri"/>
            <family val="2"/>
            <charset val="238"/>
          </rPr>
          <t>SZV_F:FeladatKategoria</t>
        </r>
      </text>
    </comment>
    <comment ref="D147" authorId="0" shapeId="0" xr:uid="{24AAF7EE-BD13-4F85-84CB-636537D755E4}">
      <text>
        <r>
          <rPr>
            <sz val="11"/>
            <rFont val="Calibri"/>
            <family val="2"/>
            <charset val="238"/>
          </rPr>
          <t>SZV_F:FeladatMegnevezes</t>
        </r>
      </text>
    </comment>
    <comment ref="E147" authorId="0" shapeId="0" xr:uid="{55DF5FA6-A6A6-4A63-8850-9802E0B2B33D}">
      <text>
        <r>
          <rPr>
            <sz val="11"/>
            <rFont val="Calibri"/>
            <family val="2"/>
            <charset val="238"/>
          </rPr>
          <t>SZV_F:ElviEngedelySzam</t>
        </r>
      </text>
    </comment>
    <comment ref="F147" authorId="0" shapeId="0" xr:uid="{3B29ACD7-CC5F-4516-AD1E-680FF6A08642}">
      <text>
        <r>
          <rPr>
            <sz val="11"/>
            <rFont val="Calibri"/>
            <family val="2"/>
            <charset val="238"/>
          </rPr>
          <t>SZV_F:VKR_Kod</t>
        </r>
      </text>
    </comment>
    <comment ref="G147" authorId="0" shapeId="0" xr:uid="{424E91B0-6510-45E6-8DAD-372EA43009D3}">
      <text>
        <r>
          <rPr>
            <sz val="11"/>
            <rFont val="Calibri"/>
            <family val="2"/>
            <charset val="238"/>
          </rPr>
          <t>SZV_F:VKR_Nev</t>
        </r>
      </text>
    </comment>
    <comment ref="H147" authorId="0" shapeId="0" xr:uid="{74896DC7-10FD-49B0-94D8-9E17A3E0CEF7}">
      <text>
        <r>
          <rPr>
            <sz val="11"/>
            <rFont val="Calibri"/>
            <family val="2"/>
            <charset val="238"/>
          </rPr>
          <t>SZV_F:FeladatAzonosito</t>
        </r>
      </text>
    </comment>
    <comment ref="I147" authorId="0" shapeId="0" xr:uid="{5D9A1670-7C8C-4F49-B97E-4E53FFBA9970}">
      <text>
        <r>
          <rPr>
            <sz val="11"/>
            <rFont val="Calibri"/>
            <family val="2"/>
            <charset val="238"/>
          </rPr>
          <t>SZV_F:EllatasiTerulet</t>
        </r>
      </text>
    </comment>
    <comment ref="J147" authorId="0" shapeId="0" xr:uid="{1467FCF8-77CA-4819-990F-6F85AE9CDE8E}">
      <text>
        <r>
          <rPr>
            <sz val="11"/>
            <rFont val="Calibri"/>
            <family val="2"/>
            <charset val="238"/>
          </rPr>
          <t>SZV_F:EllatasertFelelos</t>
        </r>
      </text>
    </comment>
    <comment ref="K147" authorId="0" shapeId="0" xr:uid="{7DCFF0A3-466C-4330-95E4-85F7D2798FCC}">
      <text>
        <r>
          <rPr>
            <sz val="11"/>
            <rFont val="Calibri"/>
            <family val="2"/>
            <charset val="238"/>
          </rPr>
          <t>SZV_F:TervezettNettoKoltseg</t>
        </r>
      </text>
    </comment>
    <comment ref="L147" authorId="0" shapeId="0" xr:uid="{70DF6492-81E0-4DE9-BC9C-B5D66DDAE053}">
      <text>
        <r>
          <rPr>
            <sz val="11"/>
            <rFont val="Calibri"/>
            <family val="2"/>
            <charset val="238"/>
          </rPr>
          <t>SZV_F:IdotartamKezdes</t>
        </r>
      </text>
    </comment>
    <comment ref="M147" authorId="0" shapeId="0" xr:uid="{25E0FC39-8CCF-44D4-A5E2-EDCDF6843EEA}">
      <text>
        <r>
          <rPr>
            <sz val="11"/>
            <rFont val="Calibri"/>
            <family val="2"/>
            <charset val="238"/>
          </rPr>
          <t>SZV_F:IdotartamBefejezes</t>
        </r>
      </text>
    </comment>
    <comment ref="N147" authorId="0" shapeId="0" xr:uid="{A69397F5-90F6-4A1A-803B-AEC4E70C47D3}">
      <text>
        <r>
          <rPr>
            <sz val="11"/>
            <rFont val="Calibri"/>
            <family val="2"/>
            <charset val="238"/>
          </rPr>
          <t>SZV_F:NettoKoltsegUtem1</t>
        </r>
      </text>
    </comment>
    <comment ref="O147" authorId="0" shapeId="0" xr:uid="{0F623BB9-9F59-4A8B-BF11-CD588EADE755}">
      <text>
        <r>
          <rPr>
            <sz val="11"/>
            <rFont val="Calibri"/>
            <family val="2"/>
            <charset val="238"/>
          </rPr>
          <t>SZV_F:NettoKoltsegUtem2</t>
        </r>
      </text>
    </comment>
    <comment ref="P147" authorId="0" shapeId="0" xr:uid="{EB4732B4-4843-4C84-AE27-56852187B1C8}">
      <text>
        <r>
          <rPr>
            <sz val="11"/>
            <rFont val="Calibri"/>
            <family val="2"/>
            <charset val="238"/>
          </rPr>
          <t>SZV_F:EM_Melleklet2_KTG</t>
        </r>
      </text>
    </comment>
    <comment ref="R147" authorId="0" shapeId="0" xr:uid="{469B34C4-74B0-41B3-9F39-9F8E19E05CAA}">
      <text>
        <r>
          <rPr>
            <sz val="11"/>
            <rFont val="Calibri"/>
            <family val="2"/>
            <charset val="238"/>
          </rPr>
          <t>SZV_F:HDUtem1</t>
        </r>
      </text>
    </comment>
    <comment ref="S147" authorId="0" shapeId="0" xr:uid="{B37B3748-C989-4E23-86DF-0ADC0EDFBE33}">
      <text>
        <r>
          <rPr>
            <sz val="11"/>
            <rFont val="Calibri"/>
            <family val="2"/>
            <charset val="238"/>
          </rPr>
          <t>SZV_F:ECSUtem1</t>
        </r>
      </text>
    </comment>
    <comment ref="T147" authorId="0" shapeId="0" xr:uid="{CD4E6B87-127C-4722-A9F0-9C571B51205A}">
      <text>
        <r>
          <rPr>
            <sz val="11"/>
            <rFont val="Calibri"/>
            <family val="2"/>
            <charset val="238"/>
          </rPr>
          <t>SZV_F:KFHUtem1</t>
        </r>
      </text>
    </comment>
    <comment ref="U147" authorId="0" shapeId="0" xr:uid="{B05B0EFF-B1FD-4849-A1F4-DBF3B654BD8C}">
      <text>
        <r>
          <rPr>
            <sz val="11"/>
            <rFont val="Calibri"/>
            <family val="2"/>
            <charset val="238"/>
          </rPr>
          <t>SZV_F:Egyeb_SajatUtem1</t>
        </r>
      </text>
    </comment>
    <comment ref="V147" authorId="0" shapeId="0" xr:uid="{868C1780-1463-4D4C-90E5-A24F15CFB042}">
      <text>
        <r>
          <rPr>
            <sz val="11"/>
            <rFont val="Calibri"/>
            <family val="2"/>
            <charset val="238"/>
          </rPr>
          <t>SZV_F:DijUtem1</t>
        </r>
      </text>
    </comment>
    <comment ref="W147" authorId="0" shapeId="0" xr:uid="{8DFB79BB-418B-49DD-8E6F-FD78D2A6BAD6}">
      <text>
        <r>
          <rPr>
            <sz val="11"/>
            <rFont val="Calibri"/>
            <family val="2"/>
            <charset val="238"/>
          </rPr>
          <t>SZV_F:EM_Melleklet1_Utem1</t>
        </r>
      </text>
    </comment>
    <comment ref="X147" authorId="0" shapeId="0" xr:uid="{9933F600-FA2F-44B5-97E1-BC0D06EFD3E4}">
      <text>
        <r>
          <rPr>
            <sz val="11"/>
            <rFont val="Calibri"/>
            <family val="2"/>
            <charset val="238"/>
          </rPr>
          <t>SZV_F:EgyebAllamiUtem1</t>
        </r>
      </text>
    </comment>
    <comment ref="Y147" authorId="0" shapeId="0" xr:uid="{EDC877B1-06A7-4EBB-BA6F-020E209091FF}">
      <text>
        <r>
          <rPr>
            <sz val="11"/>
            <rFont val="Calibri"/>
            <family val="2"/>
            <charset val="238"/>
          </rPr>
          <t>SZV_F:OnkormanyzatiUtem1</t>
        </r>
      </text>
    </comment>
    <comment ref="Z147" authorId="0" shapeId="0" xr:uid="{36BCB4CA-0552-41B8-87E4-627C29768C8B}">
      <text>
        <r>
          <rPr>
            <sz val="11"/>
            <rFont val="Calibri"/>
            <family val="2"/>
            <charset val="238"/>
          </rPr>
          <t>SZV_F:EUUtem1</t>
        </r>
      </text>
    </comment>
    <comment ref="AA147" authorId="0" shapeId="0" xr:uid="{55A05E70-02A4-4258-BFD6-6C5246A66535}">
      <text>
        <r>
          <rPr>
            <sz val="11"/>
            <rFont val="Calibri"/>
            <family val="2"/>
            <charset val="238"/>
          </rPr>
          <t>SZV_F:EgyebUtem1</t>
        </r>
      </text>
    </comment>
    <comment ref="AB147" authorId="0" shapeId="0" xr:uid="{DD9FA1AA-ACF9-4978-81CB-0A3B85064D9A}">
      <text>
        <r>
          <rPr>
            <sz val="11"/>
            <rFont val="Calibri"/>
            <family val="2"/>
            <charset val="238"/>
          </rPr>
          <t>SZV_F:HitelKotvenyUtem1</t>
        </r>
      </text>
    </comment>
    <comment ref="AC147" authorId="0" shapeId="0" xr:uid="{40CB80D8-7639-477C-83F9-C9E83CCB357A}">
      <text>
        <r>
          <rPr>
            <sz val="11"/>
            <rFont val="Calibri"/>
            <family val="2"/>
            <charset val="238"/>
          </rPr>
          <t>SZV_F:OsszesenUtem1</t>
        </r>
      </text>
    </comment>
    <comment ref="AF147" authorId="0" shapeId="0" xr:uid="{52BD81F4-2E39-48F7-9A45-46250C267B40}">
      <text>
        <r>
          <rPr>
            <sz val="11"/>
            <rFont val="Calibri"/>
            <family val="2"/>
            <charset val="238"/>
          </rPr>
          <t>SZV_F:HDUtem2</t>
        </r>
      </text>
    </comment>
    <comment ref="AG147" authorId="0" shapeId="0" xr:uid="{69096E58-2DFD-4FE6-833B-0B1C1111F74B}">
      <text>
        <r>
          <rPr>
            <sz val="11"/>
            <rFont val="Calibri"/>
            <family val="2"/>
            <charset val="238"/>
          </rPr>
          <t>SZV_F:ECSUtem2</t>
        </r>
      </text>
    </comment>
    <comment ref="AH147" authorId="0" shapeId="0" xr:uid="{21EB4DEF-E74E-4EA2-BC21-5E08C4B1B73C}">
      <text>
        <r>
          <rPr>
            <sz val="11"/>
            <rFont val="Calibri"/>
            <family val="2"/>
            <charset val="238"/>
          </rPr>
          <t>SZV_F:KFHUtem2</t>
        </r>
      </text>
    </comment>
    <comment ref="AI147" authorId="0" shapeId="0" xr:uid="{CD69350B-03EE-49AA-8C3B-6B983AAB72A0}">
      <text>
        <r>
          <rPr>
            <sz val="11"/>
            <rFont val="Calibri"/>
            <family val="2"/>
            <charset val="238"/>
          </rPr>
          <t>SZV_F:Egyeb_SajatUtem2</t>
        </r>
      </text>
    </comment>
    <comment ref="AJ147" authorId="0" shapeId="0" xr:uid="{8CDAD36C-E8A8-44B2-8FD4-752BDFBABB43}">
      <text>
        <r>
          <rPr>
            <sz val="11"/>
            <rFont val="Calibri"/>
            <family val="2"/>
            <charset val="238"/>
          </rPr>
          <t>SZV_F:DijUtem2</t>
        </r>
      </text>
    </comment>
    <comment ref="AK147" authorId="0" shapeId="0" xr:uid="{79AE782B-3E28-4D95-B8C6-BE07AC0D479A}">
      <text>
        <r>
          <rPr>
            <sz val="11"/>
            <rFont val="Calibri"/>
            <family val="2"/>
            <charset val="238"/>
          </rPr>
          <t>SZV_F:EM_Melleklet1_Utem2</t>
        </r>
      </text>
    </comment>
    <comment ref="AL147" authorId="0" shapeId="0" xr:uid="{4F21E375-CD8A-4C06-8246-4FA4785D8182}">
      <text>
        <r>
          <rPr>
            <sz val="11"/>
            <rFont val="Calibri"/>
            <family val="2"/>
            <charset val="238"/>
          </rPr>
          <t>SZV_F:EgyebAllamiUtem2</t>
        </r>
      </text>
    </comment>
    <comment ref="AM147" authorId="0" shapeId="0" xr:uid="{C4E61F57-7968-4055-815A-3D5D65E4A384}">
      <text>
        <r>
          <rPr>
            <sz val="11"/>
            <rFont val="Calibri"/>
            <family val="2"/>
            <charset val="238"/>
          </rPr>
          <t>SZV_F:OnkormanyzatiUtem2</t>
        </r>
      </text>
    </comment>
    <comment ref="AN147" authorId="0" shapeId="0" xr:uid="{35D0C048-6820-4B31-B04B-B91FC35EB0EF}">
      <text>
        <r>
          <rPr>
            <sz val="11"/>
            <rFont val="Calibri"/>
            <family val="2"/>
            <charset val="238"/>
          </rPr>
          <t>SZV_F:EUUtem2</t>
        </r>
      </text>
    </comment>
    <comment ref="AO147" authorId="0" shapeId="0" xr:uid="{315DCBB8-7419-4F3E-A827-3750147429AE}">
      <text>
        <r>
          <rPr>
            <sz val="11"/>
            <rFont val="Calibri"/>
            <family val="2"/>
            <charset val="238"/>
          </rPr>
          <t>SZV_F:EgyebUtem2</t>
        </r>
      </text>
    </comment>
    <comment ref="AP147" authorId="0" shapeId="0" xr:uid="{C6FFFA64-EB46-4B87-AC0A-BE37051520D7}">
      <text>
        <r>
          <rPr>
            <sz val="11"/>
            <rFont val="Calibri"/>
            <family val="2"/>
            <charset val="238"/>
          </rPr>
          <t>SZV_F:HitelKotvenyUtem2</t>
        </r>
      </text>
    </comment>
    <comment ref="AQ147" authorId="0" shapeId="0" xr:uid="{F407020D-4153-4E85-96AD-49C8F3326BBF}">
      <text>
        <r>
          <rPr>
            <sz val="11"/>
            <rFont val="Calibri"/>
            <family val="2"/>
            <charset val="238"/>
          </rPr>
          <t>SZV_F:OsszesenUtem2</t>
        </r>
      </text>
    </comment>
    <comment ref="AR147" authorId="0" shapeId="0" xr:uid="{0C062937-8D7E-4B51-97DA-FCBC1E0A23A8}">
      <text>
        <r>
          <rPr>
            <sz val="11"/>
            <rFont val="Calibri"/>
            <family val="2"/>
            <charset val="238"/>
          </rPr>
          <t>SZV_F:ForrashianyUtem2</t>
        </r>
      </text>
    </comment>
    <comment ref="AU147" authorId="0" shapeId="0" xr:uid="{9A5021DC-6CCE-44BB-A434-D5F04B8B2408}">
      <text>
        <r>
          <rPr>
            <sz val="11"/>
            <rFont val="Calibri"/>
            <family val="2"/>
            <charset val="238"/>
          </rPr>
          <t>SZV_F:Indokolas</t>
        </r>
      </text>
    </comment>
    <comment ref="AV147" authorId="0" shapeId="0" xr:uid="{7EC579AF-E8EC-46DF-9661-DD9F622DA046}">
      <text>
        <r>
          <rPr>
            <sz val="11"/>
            <rFont val="Calibri"/>
            <family val="2"/>
            <charset val="238"/>
          </rPr>
          <t>SZV_F:Megjegyzes</t>
        </r>
      </text>
    </comment>
    <comment ref="AW147" authorId="0" shapeId="0" xr:uid="{90E9A4DE-F8D2-4272-8751-33CADBFB0656}">
      <text>
        <r>
          <rPr>
            <sz val="11"/>
            <rFont val="Calibri"/>
            <family val="2"/>
            <charset val="238"/>
          </rPr>
          <t>SZV_F:FeladatSorszam</t>
        </r>
      </text>
    </comment>
    <comment ref="AY147" authorId="0" shapeId="0" xr:uid="{8868DAD1-D588-4A9B-851A-F09F874D957B}">
      <text>
        <r>
          <rPr>
            <sz val="11"/>
            <rFont val="Calibri"/>
            <family val="2"/>
            <charset val="238"/>
          </rPr>
          <t>SZV_F:ISA</t>
        </r>
      </text>
    </comment>
    <comment ref="B148" authorId="0" shapeId="0" xr:uid="{8DB2A49B-DDE1-4BF2-9D3C-77CD53BF9EF2}">
      <text>
        <r>
          <rPr>
            <sz val="11"/>
            <rFont val="Calibri"/>
            <family val="2"/>
            <charset val="238"/>
          </rPr>
          <t>SZV_F:FontossagiSorrent</t>
        </r>
      </text>
    </comment>
    <comment ref="C148" authorId="0" shapeId="0" xr:uid="{6E88D098-B5F9-4B32-91C9-CB4504866C86}">
      <text>
        <r>
          <rPr>
            <sz val="11"/>
            <rFont val="Calibri"/>
            <family val="2"/>
            <charset val="238"/>
          </rPr>
          <t>SZV_F:FeladatKategoria</t>
        </r>
      </text>
    </comment>
    <comment ref="D148" authorId="0" shapeId="0" xr:uid="{1752F85C-4DAE-4C48-B33C-3205864E1CAB}">
      <text>
        <r>
          <rPr>
            <sz val="11"/>
            <rFont val="Calibri"/>
            <family val="2"/>
            <charset val="238"/>
          </rPr>
          <t>SZV_F:FeladatMegnevezes</t>
        </r>
      </text>
    </comment>
    <comment ref="E148" authorId="0" shapeId="0" xr:uid="{F7677D42-FED7-4F28-A9EF-0F9A023D4E50}">
      <text>
        <r>
          <rPr>
            <sz val="11"/>
            <rFont val="Calibri"/>
            <family val="2"/>
            <charset val="238"/>
          </rPr>
          <t>SZV_F:ElviEngedelySzam</t>
        </r>
      </text>
    </comment>
    <comment ref="F148" authorId="0" shapeId="0" xr:uid="{6D83AC34-D0E7-472C-A08E-A82A3208BFEE}">
      <text>
        <r>
          <rPr>
            <sz val="11"/>
            <rFont val="Calibri"/>
            <family val="2"/>
            <charset val="238"/>
          </rPr>
          <t>SZV_F:VKR_Kod</t>
        </r>
      </text>
    </comment>
    <comment ref="G148" authorId="0" shapeId="0" xr:uid="{11DF71BE-3DFA-48EB-861B-7850F81C4B3A}">
      <text>
        <r>
          <rPr>
            <sz val="11"/>
            <rFont val="Calibri"/>
            <family val="2"/>
            <charset val="238"/>
          </rPr>
          <t>SZV_F:VKR_Nev</t>
        </r>
      </text>
    </comment>
    <comment ref="H148" authorId="0" shapeId="0" xr:uid="{62C334B7-55AD-4EAA-96F0-9EB663CE6A10}">
      <text>
        <r>
          <rPr>
            <sz val="11"/>
            <rFont val="Calibri"/>
            <family val="2"/>
            <charset val="238"/>
          </rPr>
          <t>SZV_F:FeladatAzonosito</t>
        </r>
      </text>
    </comment>
    <comment ref="I148" authorId="0" shapeId="0" xr:uid="{496B2385-126C-489E-859C-751D3E72886F}">
      <text>
        <r>
          <rPr>
            <sz val="11"/>
            <rFont val="Calibri"/>
            <family val="2"/>
            <charset val="238"/>
          </rPr>
          <t>SZV_F:EllatasiTerulet</t>
        </r>
      </text>
    </comment>
    <comment ref="J148" authorId="0" shapeId="0" xr:uid="{01CF4244-DBFC-405A-863F-AF03396A91E1}">
      <text>
        <r>
          <rPr>
            <sz val="11"/>
            <rFont val="Calibri"/>
            <family val="2"/>
            <charset val="238"/>
          </rPr>
          <t>SZV_F:EllatasertFelelos</t>
        </r>
      </text>
    </comment>
    <comment ref="K148" authorId="0" shapeId="0" xr:uid="{A01500AC-F395-42FD-8A21-A21E17316D8F}">
      <text>
        <r>
          <rPr>
            <sz val="11"/>
            <rFont val="Calibri"/>
            <family val="2"/>
            <charset val="238"/>
          </rPr>
          <t>SZV_F:TervezettNettoKoltseg</t>
        </r>
      </text>
    </comment>
    <comment ref="L148" authorId="0" shapeId="0" xr:uid="{999676C2-6189-492A-B997-C85C42201250}">
      <text>
        <r>
          <rPr>
            <sz val="11"/>
            <rFont val="Calibri"/>
            <family val="2"/>
            <charset val="238"/>
          </rPr>
          <t>SZV_F:IdotartamKezdes</t>
        </r>
      </text>
    </comment>
    <comment ref="M148" authorId="0" shapeId="0" xr:uid="{1436B137-5749-466C-AAE6-18CE9AF0CE31}">
      <text>
        <r>
          <rPr>
            <sz val="11"/>
            <rFont val="Calibri"/>
            <family val="2"/>
            <charset val="238"/>
          </rPr>
          <t>SZV_F:IdotartamBefejezes</t>
        </r>
      </text>
    </comment>
    <comment ref="N148" authorId="0" shapeId="0" xr:uid="{4CB7FBAC-6C7F-438B-BC4B-7ED1CBBEAA4B}">
      <text>
        <r>
          <rPr>
            <sz val="11"/>
            <rFont val="Calibri"/>
            <family val="2"/>
            <charset val="238"/>
          </rPr>
          <t>SZV_F:NettoKoltsegUtem1</t>
        </r>
      </text>
    </comment>
    <comment ref="O148" authorId="0" shapeId="0" xr:uid="{C3754FC6-8254-432C-9C28-B712CF04CFEE}">
      <text>
        <r>
          <rPr>
            <sz val="11"/>
            <rFont val="Calibri"/>
            <family val="2"/>
            <charset val="238"/>
          </rPr>
          <t>SZV_F:NettoKoltsegUtem2</t>
        </r>
      </text>
    </comment>
    <comment ref="P148" authorId="0" shapeId="0" xr:uid="{D93C74F3-774C-477A-BEB7-92AE5EF6D6A3}">
      <text>
        <r>
          <rPr>
            <sz val="11"/>
            <rFont val="Calibri"/>
            <family val="2"/>
            <charset val="238"/>
          </rPr>
          <t>SZV_F:EM_Melleklet2_KTG</t>
        </r>
      </text>
    </comment>
    <comment ref="R148" authorId="0" shapeId="0" xr:uid="{CFA0AFA6-5556-4073-A3F7-86EAC9D201E8}">
      <text>
        <r>
          <rPr>
            <sz val="11"/>
            <rFont val="Calibri"/>
            <family val="2"/>
            <charset val="238"/>
          </rPr>
          <t>SZV_F:HDUtem1</t>
        </r>
      </text>
    </comment>
    <comment ref="S148" authorId="0" shapeId="0" xr:uid="{B6DF2514-7E1E-4490-9224-FA464270668F}">
      <text>
        <r>
          <rPr>
            <sz val="11"/>
            <rFont val="Calibri"/>
            <family val="2"/>
            <charset val="238"/>
          </rPr>
          <t>SZV_F:ECSUtem1</t>
        </r>
      </text>
    </comment>
    <comment ref="T148" authorId="0" shapeId="0" xr:uid="{9B1777D9-1263-419B-86AD-0F4C1CAF8E6E}">
      <text>
        <r>
          <rPr>
            <sz val="11"/>
            <rFont val="Calibri"/>
            <family val="2"/>
            <charset val="238"/>
          </rPr>
          <t>SZV_F:KFHUtem1</t>
        </r>
      </text>
    </comment>
    <comment ref="U148" authorId="0" shapeId="0" xr:uid="{58FDF996-146F-44D9-8FA7-FFAAA642292A}">
      <text>
        <r>
          <rPr>
            <sz val="11"/>
            <rFont val="Calibri"/>
            <family val="2"/>
            <charset val="238"/>
          </rPr>
          <t>SZV_F:Egyeb_SajatUtem1</t>
        </r>
      </text>
    </comment>
    <comment ref="V148" authorId="0" shapeId="0" xr:uid="{01A82900-3068-4F63-AD50-0AC203E0FF71}">
      <text>
        <r>
          <rPr>
            <sz val="11"/>
            <rFont val="Calibri"/>
            <family val="2"/>
            <charset val="238"/>
          </rPr>
          <t>SZV_F:DijUtem1</t>
        </r>
      </text>
    </comment>
    <comment ref="W148" authorId="0" shapeId="0" xr:uid="{4BD96A77-C366-459E-9C5B-829D50F01719}">
      <text>
        <r>
          <rPr>
            <sz val="11"/>
            <rFont val="Calibri"/>
            <family val="2"/>
            <charset val="238"/>
          </rPr>
          <t>SZV_F:EM_Melleklet1_Utem1</t>
        </r>
      </text>
    </comment>
    <comment ref="X148" authorId="0" shapeId="0" xr:uid="{13A5322B-51AC-490A-BB02-DE1A51A07EEF}">
      <text>
        <r>
          <rPr>
            <sz val="11"/>
            <rFont val="Calibri"/>
            <family val="2"/>
            <charset val="238"/>
          </rPr>
          <t>SZV_F:EgyebAllamiUtem1</t>
        </r>
      </text>
    </comment>
    <comment ref="Y148" authorId="0" shapeId="0" xr:uid="{7D3B0557-F8DE-42E5-8F04-698F9E7A2E29}">
      <text>
        <r>
          <rPr>
            <sz val="11"/>
            <rFont val="Calibri"/>
            <family val="2"/>
            <charset val="238"/>
          </rPr>
          <t>SZV_F:OnkormanyzatiUtem1</t>
        </r>
      </text>
    </comment>
    <comment ref="Z148" authorId="0" shapeId="0" xr:uid="{02F8836A-CF15-4802-B195-9C9C86361659}">
      <text>
        <r>
          <rPr>
            <sz val="11"/>
            <rFont val="Calibri"/>
            <family val="2"/>
            <charset val="238"/>
          </rPr>
          <t>SZV_F:EUUtem1</t>
        </r>
      </text>
    </comment>
    <comment ref="AA148" authorId="0" shapeId="0" xr:uid="{D64FF865-7EAF-47FB-B32F-EF339652DB72}">
      <text>
        <r>
          <rPr>
            <sz val="11"/>
            <rFont val="Calibri"/>
            <family val="2"/>
            <charset val="238"/>
          </rPr>
          <t>SZV_F:EgyebUtem1</t>
        </r>
      </text>
    </comment>
    <comment ref="AB148" authorId="0" shapeId="0" xr:uid="{23CD0FC6-B622-4349-B4B8-D25477CFE52A}">
      <text>
        <r>
          <rPr>
            <sz val="11"/>
            <rFont val="Calibri"/>
            <family val="2"/>
            <charset val="238"/>
          </rPr>
          <t>SZV_F:HitelKotvenyUtem1</t>
        </r>
      </text>
    </comment>
    <comment ref="AC148" authorId="0" shapeId="0" xr:uid="{2B1999F4-3F15-4ABB-9759-D783F82C1C58}">
      <text>
        <r>
          <rPr>
            <sz val="11"/>
            <rFont val="Calibri"/>
            <family val="2"/>
            <charset val="238"/>
          </rPr>
          <t>SZV_F:OsszesenUtem1</t>
        </r>
      </text>
    </comment>
    <comment ref="AF148" authorId="0" shapeId="0" xr:uid="{235F7DC3-95ED-4FCE-A972-8260684A961F}">
      <text>
        <r>
          <rPr>
            <sz val="11"/>
            <rFont val="Calibri"/>
            <family val="2"/>
            <charset val="238"/>
          </rPr>
          <t>SZV_F:HDUtem2</t>
        </r>
      </text>
    </comment>
    <comment ref="AG148" authorId="0" shapeId="0" xr:uid="{809F6246-9A19-42E2-8674-A10C7E486EB1}">
      <text>
        <r>
          <rPr>
            <sz val="11"/>
            <rFont val="Calibri"/>
            <family val="2"/>
            <charset val="238"/>
          </rPr>
          <t>SZV_F:ECSUtem2</t>
        </r>
      </text>
    </comment>
    <comment ref="AH148" authorId="0" shapeId="0" xr:uid="{B8E8D9AA-A2D4-43B7-BCD9-72E83239D78F}">
      <text>
        <r>
          <rPr>
            <sz val="11"/>
            <rFont val="Calibri"/>
            <family val="2"/>
            <charset val="238"/>
          </rPr>
          <t>SZV_F:KFHUtem2</t>
        </r>
      </text>
    </comment>
    <comment ref="AI148" authorId="0" shapeId="0" xr:uid="{960E9F94-7C18-41BA-93CA-C168B7D8BA87}">
      <text>
        <r>
          <rPr>
            <sz val="11"/>
            <rFont val="Calibri"/>
            <family val="2"/>
            <charset val="238"/>
          </rPr>
          <t>SZV_F:Egyeb_SajatUtem2</t>
        </r>
      </text>
    </comment>
    <comment ref="AJ148" authorId="0" shapeId="0" xr:uid="{1FF5E319-145F-4F8B-BBF3-216E19FDA04F}">
      <text>
        <r>
          <rPr>
            <sz val="11"/>
            <rFont val="Calibri"/>
            <family val="2"/>
            <charset val="238"/>
          </rPr>
          <t>SZV_F:DijUtem2</t>
        </r>
      </text>
    </comment>
    <comment ref="AK148" authorId="0" shapeId="0" xr:uid="{632344D3-A2BA-4C7F-AF69-66AEA8EF7A97}">
      <text>
        <r>
          <rPr>
            <sz val="11"/>
            <rFont val="Calibri"/>
            <family val="2"/>
            <charset val="238"/>
          </rPr>
          <t>SZV_F:EM_Melleklet1_Utem2</t>
        </r>
      </text>
    </comment>
    <comment ref="AL148" authorId="0" shapeId="0" xr:uid="{EAF81CC4-C2CA-4A39-BF6C-2E7DB83BC286}">
      <text>
        <r>
          <rPr>
            <sz val="11"/>
            <rFont val="Calibri"/>
            <family val="2"/>
            <charset val="238"/>
          </rPr>
          <t>SZV_F:EgyebAllamiUtem2</t>
        </r>
      </text>
    </comment>
    <comment ref="AM148" authorId="0" shapeId="0" xr:uid="{206E3BCD-353F-4BFE-B655-9C0C7EAD76CD}">
      <text>
        <r>
          <rPr>
            <sz val="11"/>
            <rFont val="Calibri"/>
            <family val="2"/>
            <charset val="238"/>
          </rPr>
          <t>SZV_F:OnkormanyzatiUtem2</t>
        </r>
      </text>
    </comment>
    <comment ref="AN148" authorId="0" shapeId="0" xr:uid="{A2697C80-4126-415D-A74A-753591785CD7}">
      <text>
        <r>
          <rPr>
            <sz val="11"/>
            <rFont val="Calibri"/>
            <family val="2"/>
            <charset val="238"/>
          </rPr>
          <t>SZV_F:EUUtem2</t>
        </r>
      </text>
    </comment>
    <comment ref="AO148" authorId="0" shapeId="0" xr:uid="{2AEC0F7C-3DBB-4A22-90C3-5D5659B531A9}">
      <text>
        <r>
          <rPr>
            <sz val="11"/>
            <rFont val="Calibri"/>
            <family val="2"/>
            <charset val="238"/>
          </rPr>
          <t>SZV_F:EgyebUtem2</t>
        </r>
      </text>
    </comment>
    <comment ref="AP148" authorId="0" shapeId="0" xr:uid="{2D3403F5-9019-4EBE-B3BF-F178BB25D424}">
      <text>
        <r>
          <rPr>
            <sz val="11"/>
            <rFont val="Calibri"/>
            <family val="2"/>
            <charset val="238"/>
          </rPr>
          <t>SZV_F:HitelKotvenyUtem2</t>
        </r>
      </text>
    </comment>
    <comment ref="AQ148" authorId="0" shapeId="0" xr:uid="{05502541-3809-4C23-A037-03EF51B71FCF}">
      <text>
        <r>
          <rPr>
            <sz val="11"/>
            <rFont val="Calibri"/>
            <family val="2"/>
            <charset val="238"/>
          </rPr>
          <t>SZV_F:OsszesenUtem2</t>
        </r>
      </text>
    </comment>
    <comment ref="AR148" authorId="0" shapeId="0" xr:uid="{F79D342A-5A69-44AD-A733-A6B8D1D909AD}">
      <text>
        <r>
          <rPr>
            <sz val="11"/>
            <rFont val="Calibri"/>
            <family val="2"/>
            <charset val="238"/>
          </rPr>
          <t>SZV_F:ForrashianyUtem2</t>
        </r>
      </text>
    </comment>
    <comment ref="AU148" authorId="0" shapeId="0" xr:uid="{472A1CB8-77BC-421C-AA2C-4543E2F5348E}">
      <text>
        <r>
          <rPr>
            <sz val="11"/>
            <rFont val="Calibri"/>
            <family val="2"/>
            <charset val="238"/>
          </rPr>
          <t>SZV_F:Indokolas</t>
        </r>
      </text>
    </comment>
    <comment ref="AV148" authorId="0" shapeId="0" xr:uid="{F15E7FFB-3FB7-4150-9468-AC9F7DDC2F88}">
      <text>
        <r>
          <rPr>
            <sz val="11"/>
            <rFont val="Calibri"/>
            <family val="2"/>
            <charset val="238"/>
          </rPr>
          <t>SZV_F:Megjegyzes</t>
        </r>
      </text>
    </comment>
    <comment ref="AW148" authorId="0" shapeId="0" xr:uid="{3F3616FB-31DA-461E-AE7B-4576C94D798C}">
      <text>
        <r>
          <rPr>
            <sz val="11"/>
            <rFont val="Calibri"/>
            <family val="2"/>
            <charset val="238"/>
          </rPr>
          <t>SZV_F:FeladatSorszam</t>
        </r>
      </text>
    </comment>
    <comment ref="AY148" authorId="0" shapeId="0" xr:uid="{B0DB719D-FF77-42CE-86B1-622F219528B0}">
      <text>
        <r>
          <rPr>
            <sz val="11"/>
            <rFont val="Calibri"/>
            <family val="2"/>
            <charset val="238"/>
          </rPr>
          <t>SZV_F:ISA</t>
        </r>
      </text>
    </comment>
    <comment ref="B149" authorId="0" shapeId="0" xr:uid="{A2476ED1-0F4A-4D24-8AEC-8E76FEB56511}">
      <text>
        <r>
          <rPr>
            <sz val="11"/>
            <rFont val="Calibri"/>
            <family val="2"/>
            <charset val="238"/>
          </rPr>
          <t>SZV_F:FontossagiSorrent</t>
        </r>
      </text>
    </comment>
    <comment ref="C149" authorId="0" shapeId="0" xr:uid="{5964B27E-30DD-4FCE-B910-008CB694C4DB}">
      <text>
        <r>
          <rPr>
            <sz val="11"/>
            <rFont val="Calibri"/>
            <family val="2"/>
            <charset val="238"/>
          </rPr>
          <t>SZV_F:FeladatKategoria</t>
        </r>
      </text>
    </comment>
    <comment ref="D149" authorId="0" shapeId="0" xr:uid="{FE8AB43E-4492-467A-8BF8-B7F71E1C686A}">
      <text>
        <r>
          <rPr>
            <sz val="11"/>
            <rFont val="Calibri"/>
            <family val="2"/>
            <charset val="238"/>
          </rPr>
          <t>SZV_F:FeladatMegnevezes</t>
        </r>
      </text>
    </comment>
    <comment ref="E149" authorId="0" shapeId="0" xr:uid="{155DBCFA-8F99-4989-AA45-866B6E3023B8}">
      <text>
        <r>
          <rPr>
            <sz val="11"/>
            <rFont val="Calibri"/>
            <family val="2"/>
            <charset val="238"/>
          </rPr>
          <t>SZV_F:ElviEngedelySzam</t>
        </r>
      </text>
    </comment>
    <comment ref="F149" authorId="0" shapeId="0" xr:uid="{35AACECD-EA9E-43FA-825B-6AF95C9E97F0}">
      <text>
        <r>
          <rPr>
            <sz val="11"/>
            <rFont val="Calibri"/>
            <family val="2"/>
            <charset val="238"/>
          </rPr>
          <t>SZV_F:VKR_Kod</t>
        </r>
      </text>
    </comment>
    <comment ref="G149" authorId="0" shapeId="0" xr:uid="{120F0963-318F-4185-B91E-3D8B1ADA8D8A}">
      <text>
        <r>
          <rPr>
            <sz val="11"/>
            <rFont val="Calibri"/>
            <family val="2"/>
            <charset val="238"/>
          </rPr>
          <t>SZV_F:VKR_Nev</t>
        </r>
      </text>
    </comment>
    <comment ref="H149" authorId="0" shapeId="0" xr:uid="{81A7992F-2765-404A-B9D5-49A94B4A0F50}">
      <text>
        <r>
          <rPr>
            <sz val="11"/>
            <rFont val="Calibri"/>
            <family val="2"/>
            <charset val="238"/>
          </rPr>
          <t>SZV_F:FeladatAzonosito</t>
        </r>
      </text>
    </comment>
    <comment ref="I149" authorId="0" shapeId="0" xr:uid="{2554403D-029B-4462-884C-7ED7F58772D8}">
      <text>
        <r>
          <rPr>
            <sz val="11"/>
            <rFont val="Calibri"/>
            <family val="2"/>
            <charset val="238"/>
          </rPr>
          <t>SZV_F:EllatasiTerulet</t>
        </r>
      </text>
    </comment>
    <comment ref="J149" authorId="0" shapeId="0" xr:uid="{A09950E1-DE7B-4BA0-80EA-4F80B22B1929}">
      <text>
        <r>
          <rPr>
            <sz val="11"/>
            <rFont val="Calibri"/>
            <family val="2"/>
            <charset val="238"/>
          </rPr>
          <t>SZV_F:EllatasertFelelos</t>
        </r>
      </text>
    </comment>
    <comment ref="K149" authorId="0" shapeId="0" xr:uid="{91F5548A-2CEB-4640-8AA3-911695837078}">
      <text>
        <r>
          <rPr>
            <sz val="11"/>
            <rFont val="Calibri"/>
            <family val="2"/>
            <charset val="238"/>
          </rPr>
          <t>SZV_F:TervezettNettoKoltseg</t>
        </r>
      </text>
    </comment>
    <comment ref="L149" authorId="0" shapeId="0" xr:uid="{CE4FE8F5-8117-4DEE-AD6B-FAAAB75BB39F}">
      <text>
        <r>
          <rPr>
            <sz val="11"/>
            <rFont val="Calibri"/>
            <family val="2"/>
            <charset val="238"/>
          </rPr>
          <t>SZV_F:IdotartamKezdes</t>
        </r>
      </text>
    </comment>
    <comment ref="M149" authorId="0" shapeId="0" xr:uid="{F5D8F88D-B818-427B-83A0-E1BB0BC06181}">
      <text>
        <r>
          <rPr>
            <sz val="11"/>
            <rFont val="Calibri"/>
            <family val="2"/>
            <charset val="238"/>
          </rPr>
          <t>SZV_F:IdotartamBefejezes</t>
        </r>
      </text>
    </comment>
    <comment ref="N149" authorId="0" shapeId="0" xr:uid="{2C92BC50-ED6C-409E-B8F9-867691379150}">
      <text>
        <r>
          <rPr>
            <sz val="11"/>
            <rFont val="Calibri"/>
            <family val="2"/>
            <charset val="238"/>
          </rPr>
          <t>SZV_F:NettoKoltsegUtem1</t>
        </r>
      </text>
    </comment>
    <comment ref="O149" authorId="0" shapeId="0" xr:uid="{A966933E-5AB4-4B78-8F96-3B5B29D1B514}">
      <text>
        <r>
          <rPr>
            <sz val="11"/>
            <rFont val="Calibri"/>
            <family val="2"/>
            <charset val="238"/>
          </rPr>
          <t>SZV_F:NettoKoltsegUtem2</t>
        </r>
      </text>
    </comment>
    <comment ref="P149" authorId="0" shapeId="0" xr:uid="{BEF6C845-774E-4143-90F3-D681667C6209}">
      <text>
        <r>
          <rPr>
            <sz val="11"/>
            <rFont val="Calibri"/>
            <family val="2"/>
            <charset val="238"/>
          </rPr>
          <t>SZV_F:EM_Melleklet2_KTG</t>
        </r>
      </text>
    </comment>
    <comment ref="R149" authorId="0" shapeId="0" xr:uid="{6254BBE7-A61B-4844-A30C-0E7D5A80DB1A}">
      <text>
        <r>
          <rPr>
            <sz val="11"/>
            <rFont val="Calibri"/>
            <family val="2"/>
            <charset val="238"/>
          </rPr>
          <t>SZV_F:HDUtem1</t>
        </r>
      </text>
    </comment>
    <comment ref="S149" authorId="0" shapeId="0" xr:uid="{E687A5CB-1131-4D7E-93FB-B732E9C74CB7}">
      <text>
        <r>
          <rPr>
            <sz val="11"/>
            <rFont val="Calibri"/>
            <family val="2"/>
            <charset val="238"/>
          </rPr>
          <t>SZV_F:ECSUtem1</t>
        </r>
      </text>
    </comment>
    <comment ref="T149" authorId="0" shapeId="0" xr:uid="{F099BCCB-7D3C-4322-AD35-A0498DC5184C}">
      <text>
        <r>
          <rPr>
            <sz val="11"/>
            <rFont val="Calibri"/>
            <family val="2"/>
            <charset val="238"/>
          </rPr>
          <t>SZV_F:KFHUtem1</t>
        </r>
      </text>
    </comment>
    <comment ref="U149" authorId="0" shapeId="0" xr:uid="{856816F7-DFEA-4F56-8ED2-9A1B9D85C25E}">
      <text>
        <r>
          <rPr>
            <sz val="11"/>
            <rFont val="Calibri"/>
            <family val="2"/>
            <charset val="238"/>
          </rPr>
          <t>SZV_F:Egyeb_SajatUtem1</t>
        </r>
      </text>
    </comment>
    <comment ref="V149" authorId="0" shapeId="0" xr:uid="{2C5E788C-C4B5-4225-89BB-EC8F2A3BD6DA}">
      <text>
        <r>
          <rPr>
            <sz val="11"/>
            <rFont val="Calibri"/>
            <family val="2"/>
            <charset val="238"/>
          </rPr>
          <t>SZV_F:DijUtem1</t>
        </r>
      </text>
    </comment>
    <comment ref="W149" authorId="0" shapeId="0" xr:uid="{A65C603D-273B-4696-A87D-487CAB4F21EC}">
      <text>
        <r>
          <rPr>
            <sz val="11"/>
            <rFont val="Calibri"/>
            <family val="2"/>
            <charset val="238"/>
          </rPr>
          <t>SZV_F:EM_Melleklet1_Utem1</t>
        </r>
      </text>
    </comment>
    <comment ref="X149" authorId="0" shapeId="0" xr:uid="{827C0561-EDAE-49DA-9629-F0EC64817876}">
      <text>
        <r>
          <rPr>
            <sz val="11"/>
            <rFont val="Calibri"/>
            <family val="2"/>
            <charset val="238"/>
          </rPr>
          <t>SZV_F:EgyebAllamiUtem1</t>
        </r>
      </text>
    </comment>
    <comment ref="Y149" authorId="0" shapeId="0" xr:uid="{A7888C86-C848-404F-885D-983ECF003132}">
      <text>
        <r>
          <rPr>
            <sz val="11"/>
            <rFont val="Calibri"/>
            <family val="2"/>
            <charset val="238"/>
          </rPr>
          <t>SZV_F:OnkormanyzatiUtem1</t>
        </r>
      </text>
    </comment>
    <comment ref="Z149" authorId="0" shapeId="0" xr:uid="{5C27D7F9-5593-488B-B7B3-F9631281ED34}">
      <text>
        <r>
          <rPr>
            <sz val="11"/>
            <rFont val="Calibri"/>
            <family val="2"/>
            <charset val="238"/>
          </rPr>
          <t>SZV_F:EUUtem1</t>
        </r>
      </text>
    </comment>
    <comment ref="AA149" authorId="0" shapeId="0" xr:uid="{710D5FD0-3256-4656-BA7E-70D7E443EB2E}">
      <text>
        <r>
          <rPr>
            <sz val="11"/>
            <rFont val="Calibri"/>
            <family val="2"/>
            <charset val="238"/>
          </rPr>
          <t>SZV_F:EgyebUtem1</t>
        </r>
      </text>
    </comment>
    <comment ref="AB149" authorId="0" shapeId="0" xr:uid="{C1224D49-CA25-48F6-89FF-599BBC066FCC}">
      <text>
        <r>
          <rPr>
            <sz val="11"/>
            <rFont val="Calibri"/>
            <family val="2"/>
            <charset val="238"/>
          </rPr>
          <t>SZV_F:HitelKotvenyUtem1</t>
        </r>
      </text>
    </comment>
    <comment ref="AC149" authorId="0" shapeId="0" xr:uid="{DC984947-C607-4F3C-B178-3AAC6FF9AD86}">
      <text>
        <r>
          <rPr>
            <sz val="11"/>
            <rFont val="Calibri"/>
            <family val="2"/>
            <charset val="238"/>
          </rPr>
          <t>SZV_F:OsszesenUtem1</t>
        </r>
      </text>
    </comment>
    <comment ref="AF149" authorId="0" shapeId="0" xr:uid="{0BDB483D-AADA-4695-86CA-1077305C5684}">
      <text>
        <r>
          <rPr>
            <sz val="11"/>
            <rFont val="Calibri"/>
            <family val="2"/>
            <charset val="238"/>
          </rPr>
          <t>SZV_F:HDUtem2</t>
        </r>
      </text>
    </comment>
    <comment ref="AG149" authorId="0" shapeId="0" xr:uid="{94D5741A-4086-4B1E-AC9A-8D4FD10967A8}">
      <text>
        <r>
          <rPr>
            <sz val="11"/>
            <rFont val="Calibri"/>
            <family val="2"/>
            <charset val="238"/>
          </rPr>
          <t>SZV_F:ECSUtem2</t>
        </r>
      </text>
    </comment>
    <comment ref="AH149" authorId="0" shapeId="0" xr:uid="{F46560F3-7F96-46A8-975B-3E0B1EAE7242}">
      <text>
        <r>
          <rPr>
            <sz val="11"/>
            <rFont val="Calibri"/>
            <family val="2"/>
            <charset val="238"/>
          </rPr>
          <t>SZV_F:KFHUtem2</t>
        </r>
      </text>
    </comment>
    <comment ref="AI149" authorId="0" shapeId="0" xr:uid="{602EFECE-A702-403B-8FEE-0279987D1977}">
      <text>
        <r>
          <rPr>
            <sz val="11"/>
            <rFont val="Calibri"/>
            <family val="2"/>
            <charset val="238"/>
          </rPr>
          <t>SZV_F:Egyeb_SajatUtem2</t>
        </r>
      </text>
    </comment>
    <comment ref="AJ149" authorId="0" shapeId="0" xr:uid="{9D3005C1-76C2-465E-8931-0D1EF5AA121D}">
      <text>
        <r>
          <rPr>
            <sz val="11"/>
            <rFont val="Calibri"/>
            <family val="2"/>
            <charset val="238"/>
          </rPr>
          <t>SZV_F:DijUtem2</t>
        </r>
      </text>
    </comment>
    <comment ref="AK149" authorId="0" shapeId="0" xr:uid="{16F0BB31-1134-403D-AF60-869F92C55E93}">
      <text>
        <r>
          <rPr>
            <sz val="11"/>
            <rFont val="Calibri"/>
            <family val="2"/>
            <charset val="238"/>
          </rPr>
          <t>SZV_F:EM_Melleklet1_Utem2</t>
        </r>
      </text>
    </comment>
    <comment ref="AL149" authorId="0" shapeId="0" xr:uid="{37FA68A0-BED4-460E-BF7A-2F72F5749C81}">
      <text>
        <r>
          <rPr>
            <sz val="11"/>
            <rFont val="Calibri"/>
            <family val="2"/>
            <charset val="238"/>
          </rPr>
          <t>SZV_F:EgyebAllamiUtem2</t>
        </r>
      </text>
    </comment>
    <comment ref="AM149" authorId="0" shapeId="0" xr:uid="{D6643E30-DB79-42B0-AE24-7311EB56D436}">
      <text>
        <r>
          <rPr>
            <sz val="11"/>
            <rFont val="Calibri"/>
            <family val="2"/>
            <charset val="238"/>
          </rPr>
          <t>SZV_F:OnkormanyzatiUtem2</t>
        </r>
      </text>
    </comment>
    <comment ref="AN149" authorId="0" shapeId="0" xr:uid="{A36F83AC-45F8-49D1-8C4F-381B15A45FAB}">
      <text>
        <r>
          <rPr>
            <sz val="11"/>
            <rFont val="Calibri"/>
            <family val="2"/>
            <charset val="238"/>
          </rPr>
          <t>SZV_F:EUUtem2</t>
        </r>
      </text>
    </comment>
    <comment ref="AO149" authorId="0" shapeId="0" xr:uid="{7F5C1A7C-1FAA-4E27-A37A-015AE7AC47D8}">
      <text>
        <r>
          <rPr>
            <sz val="11"/>
            <rFont val="Calibri"/>
            <family val="2"/>
            <charset val="238"/>
          </rPr>
          <t>SZV_F:EgyebUtem2</t>
        </r>
      </text>
    </comment>
    <comment ref="AP149" authorId="0" shapeId="0" xr:uid="{AA43A30D-9F08-424C-99B1-76F5B214CCC1}">
      <text>
        <r>
          <rPr>
            <sz val="11"/>
            <rFont val="Calibri"/>
            <family val="2"/>
            <charset val="238"/>
          </rPr>
          <t>SZV_F:HitelKotvenyUtem2</t>
        </r>
      </text>
    </comment>
    <comment ref="AQ149" authorId="0" shapeId="0" xr:uid="{5F094783-5570-442C-8ABA-CB9D8A25DA7E}">
      <text>
        <r>
          <rPr>
            <sz val="11"/>
            <rFont val="Calibri"/>
            <family val="2"/>
            <charset val="238"/>
          </rPr>
          <t>SZV_F:OsszesenUtem2</t>
        </r>
      </text>
    </comment>
    <comment ref="AR149" authorId="0" shapeId="0" xr:uid="{63052C17-CB07-4A98-B3DB-D23A565BB78D}">
      <text>
        <r>
          <rPr>
            <sz val="11"/>
            <rFont val="Calibri"/>
            <family val="2"/>
            <charset val="238"/>
          </rPr>
          <t>SZV_F:ForrashianyUtem2</t>
        </r>
      </text>
    </comment>
    <comment ref="AU149" authorId="0" shapeId="0" xr:uid="{0FF1B7A5-7CE1-43C6-A4C4-7CE7ED6C042C}">
      <text>
        <r>
          <rPr>
            <sz val="11"/>
            <rFont val="Calibri"/>
            <family val="2"/>
            <charset val="238"/>
          </rPr>
          <t>SZV_F:Indokolas</t>
        </r>
      </text>
    </comment>
    <comment ref="AV149" authorId="0" shapeId="0" xr:uid="{9EEBA4E3-47A0-47DA-8CEB-4E9AF6B9CDFD}">
      <text>
        <r>
          <rPr>
            <sz val="11"/>
            <rFont val="Calibri"/>
            <family val="2"/>
            <charset val="238"/>
          </rPr>
          <t>SZV_F:Megjegyzes</t>
        </r>
      </text>
    </comment>
    <comment ref="AW149" authorId="0" shapeId="0" xr:uid="{4FC69EC0-B23C-42DB-B191-7EC650F83EC1}">
      <text>
        <r>
          <rPr>
            <sz val="11"/>
            <rFont val="Calibri"/>
            <family val="2"/>
            <charset val="238"/>
          </rPr>
          <t>SZV_F:FeladatSorszam</t>
        </r>
      </text>
    </comment>
    <comment ref="AY149" authorId="0" shapeId="0" xr:uid="{D4A4AFCF-3ACF-49DF-BC4E-367C28534B72}">
      <text>
        <r>
          <rPr>
            <sz val="11"/>
            <rFont val="Calibri"/>
            <family val="2"/>
            <charset val="238"/>
          </rPr>
          <t>SZV_F:ISA</t>
        </r>
      </text>
    </comment>
    <comment ref="B150" authorId="0" shapeId="0" xr:uid="{622CD1EA-0CEC-4BAF-8F34-0524DDA2A2FE}">
      <text>
        <r>
          <rPr>
            <sz val="11"/>
            <rFont val="Calibri"/>
            <family val="2"/>
            <charset val="238"/>
          </rPr>
          <t>SZV_F:FontossagiSorrent</t>
        </r>
      </text>
    </comment>
    <comment ref="C150" authorId="0" shapeId="0" xr:uid="{12B656F4-9E2A-4019-AEF4-8E1FE81CE5F7}">
      <text>
        <r>
          <rPr>
            <sz val="11"/>
            <rFont val="Calibri"/>
            <family val="2"/>
            <charset val="238"/>
          </rPr>
          <t>SZV_F:FeladatKategoria</t>
        </r>
      </text>
    </comment>
    <comment ref="D150" authorId="0" shapeId="0" xr:uid="{D85E64DA-E820-4181-ACFD-BAE6DC496C43}">
      <text>
        <r>
          <rPr>
            <sz val="11"/>
            <rFont val="Calibri"/>
            <family val="2"/>
            <charset val="238"/>
          </rPr>
          <t>SZV_F:FeladatMegnevezes</t>
        </r>
      </text>
    </comment>
    <comment ref="E150" authorId="0" shapeId="0" xr:uid="{47342C3C-B97C-44D5-86BC-68B8CA4EB279}">
      <text>
        <r>
          <rPr>
            <sz val="11"/>
            <rFont val="Calibri"/>
            <family val="2"/>
            <charset val="238"/>
          </rPr>
          <t>SZV_F:ElviEngedelySzam</t>
        </r>
      </text>
    </comment>
    <comment ref="F150" authorId="0" shapeId="0" xr:uid="{86227B9B-A3FC-4BBF-87A0-9AEF53BB4C90}">
      <text>
        <r>
          <rPr>
            <sz val="11"/>
            <rFont val="Calibri"/>
            <family val="2"/>
            <charset val="238"/>
          </rPr>
          <t>SZV_F:VKR_Kod</t>
        </r>
      </text>
    </comment>
    <comment ref="G150" authorId="0" shapeId="0" xr:uid="{A9928CE5-7FA1-44B5-A189-014B37A9C22D}">
      <text>
        <r>
          <rPr>
            <sz val="11"/>
            <rFont val="Calibri"/>
            <family val="2"/>
            <charset val="238"/>
          </rPr>
          <t>SZV_F:VKR_Nev</t>
        </r>
      </text>
    </comment>
    <comment ref="H150" authorId="0" shapeId="0" xr:uid="{F71DD8A4-DC23-4002-A495-B1F2915583F2}">
      <text>
        <r>
          <rPr>
            <sz val="11"/>
            <rFont val="Calibri"/>
            <family val="2"/>
            <charset val="238"/>
          </rPr>
          <t>SZV_F:FeladatAzonosito</t>
        </r>
      </text>
    </comment>
    <comment ref="I150" authorId="0" shapeId="0" xr:uid="{C16BD91D-79EC-4495-8DAD-0B444292DA58}">
      <text>
        <r>
          <rPr>
            <sz val="11"/>
            <rFont val="Calibri"/>
            <family val="2"/>
            <charset val="238"/>
          </rPr>
          <t>SZV_F:EllatasiTerulet</t>
        </r>
      </text>
    </comment>
    <comment ref="J150" authorId="0" shapeId="0" xr:uid="{E0678D59-6BEA-4293-9EEC-D4BE277EE2B2}">
      <text>
        <r>
          <rPr>
            <sz val="11"/>
            <rFont val="Calibri"/>
            <family val="2"/>
            <charset val="238"/>
          </rPr>
          <t>SZV_F:EllatasertFelelos</t>
        </r>
      </text>
    </comment>
    <comment ref="K150" authorId="0" shapeId="0" xr:uid="{352B6F6E-99ED-4F7D-983A-002229CAA00F}">
      <text>
        <r>
          <rPr>
            <sz val="11"/>
            <rFont val="Calibri"/>
            <family val="2"/>
            <charset val="238"/>
          </rPr>
          <t>SZV_F:TervezettNettoKoltseg</t>
        </r>
      </text>
    </comment>
    <comment ref="L150" authorId="0" shapeId="0" xr:uid="{951B7019-7761-4735-B47B-FDA9F08FC530}">
      <text>
        <r>
          <rPr>
            <sz val="11"/>
            <rFont val="Calibri"/>
            <family val="2"/>
            <charset val="238"/>
          </rPr>
          <t>SZV_F:IdotartamKezdes</t>
        </r>
      </text>
    </comment>
    <comment ref="M150" authorId="0" shapeId="0" xr:uid="{8DE16CED-469B-4856-9A4B-C4947740E74E}">
      <text>
        <r>
          <rPr>
            <sz val="11"/>
            <rFont val="Calibri"/>
            <family val="2"/>
            <charset val="238"/>
          </rPr>
          <t>SZV_F:IdotartamBefejezes</t>
        </r>
      </text>
    </comment>
    <comment ref="N150" authorId="0" shapeId="0" xr:uid="{35DD1BB6-E504-48AB-AFC2-63B816177988}">
      <text>
        <r>
          <rPr>
            <sz val="11"/>
            <rFont val="Calibri"/>
            <family val="2"/>
            <charset val="238"/>
          </rPr>
          <t>SZV_F:NettoKoltsegUtem1</t>
        </r>
      </text>
    </comment>
    <comment ref="O150" authorId="0" shapeId="0" xr:uid="{64C35F19-4011-425F-8221-432EDF2D6309}">
      <text>
        <r>
          <rPr>
            <sz val="11"/>
            <rFont val="Calibri"/>
            <family val="2"/>
            <charset val="238"/>
          </rPr>
          <t>SZV_F:NettoKoltsegUtem2</t>
        </r>
      </text>
    </comment>
    <comment ref="P150" authorId="0" shapeId="0" xr:uid="{43B8035F-D0BB-4EDF-9F24-95B5CCCD48B6}">
      <text>
        <r>
          <rPr>
            <sz val="11"/>
            <rFont val="Calibri"/>
            <family val="2"/>
            <charset val="238"/>
          </rPr>
          <t>SZV_F:EM_Melleklet2_KTG</t>
        </r>
      </text>
    </comment>
    <comment ref="R150" authorId="0" shapeId="0" xr:uid="{7EA69F38-1A14-41AE-81D9-DA877EA7044F}">
      <text>
        <r>
          <rPr>
            <sz val="11"/>
            <rFont val="Calibri"/>
            <family val="2"/>
            <charset val="238"/>
          </rPr>
          <t>SZV_F:HDUtem1</t>
        </r>
      </text>
    </comment>
    <comment ref="S150" authorId="0" shapeId="0" xr:uid="{E58FCC65-484C-45F2-BE62-EB5C149C69C1}">
      <text>
        <r>
          <rPr>
            <sz val="11"/>
            <rFont val="Calibri"/>
            <family val="2"/>
            <charset val="238"/>
          </rPr>
          <t>SZV_F:ECSUtem1</t>
        </r>
      </text>
    </comment>
    <comment ref="T150" authorId="0" shapeId="0" xr:uid="{E5AF1116-4583-4398-A518-B9DC993B6AB8}">
      <text>
        <r>
          <rPr>
            <sz val="11"/>
            <rFont val="Calibri"/>
            <family val="2"/>
            <charset val="238"/>
          </rPr>
          <t>SZV_F:KFHUtem1</t>
        </r>
      </text>
    </comment>
    <comment ref="U150" authorId="0" shapeId="0" xr:uid="{03ABEAB0-6822-494E-9D3B-8712ABA4B512}">
      <text>
        <r>
          <rPr>
            <sz val="11"/>
            <rFont val="Calibri"/>
            <family val="2"/>
            <charset val="238"/>
          </rPr>
          <t>SZV_F:Egyeb_SajatUtem1</t>
        </r>
      </text>
    </comment>
    <comment ref="V150" authorId="0" shapeId="0" xr:uid="{CA7760C2-68D1-40D1-AEF1-09F5D5A7D6A2}">
      <text>
        <r>
          <rPr>
            <sz val="11"/>
            <rFont val="Calibri"/>
            <family val="2"/>
            <charset val="238"/>
          </rPr>
          <t>SZV_F:DijUtem1</t>
        </r>
      </text>
    </comment>
    <comment ref="W150" authorId="0" shapeId="0" xr:uid="{7AD2BF52-2570-4AE2-B646-DA4A053EF899}">
      <text>
        <r>
          <rPr>
            <sz val="11"/>
            <rFont val="Calibri"/>
            <family val="2"/>
            <charset val="238"/>
          </rPr>
          <t>SZV_F:EM_Melleklet1_Utem1</t>
        </r>
      </text>
    </comment>
    <comment ref="X150" authorId="0" shapeId="0" xr:uid="{07799FE7-8FDE-43C5-A855-802F79FF5F76}">
      <text>
        <r>
          <rPr>
            <sz val="11"/>
            <rFont val="Calibri"/>
            <family val="2"/>
            <charset val="238"/>
          </rPr>
          <t>SZV_F:EgyebAllamiUtem1</t>
        </r>
      </text>
    </comment>
    <comment ref="Y150" authorId="0" shapeId="0" xr:uid="{CD123DA5-6F2A-40D6-8D9E-8CBD647A8F91}">
      <text>
        <r>
          <rPr>
            <sz val="11"/>
            <rFont val="Calibri"/>
            <family val="2"/>
            <charset val="238"/>
          </rPr>
          <t>SZV_F:OnkormanyzatiUtem1</t>
        </r>
      </text>
    </comment>
    <comment ref="Z150" authorId="0" shapeId="0" xr:uid="{ADC971B1-2F20-468C-80E4-C684F28F0980}">
      <text>
        <r>
          <rPr>
            <sz val="11"/>
            <rFont val="Calibri"/>
            <family val="2"/>
            <charset val="238"/>
          </rPr>
          <t>SZV_F:EUUtem1</t>
        </r>
      </text>
    </comment>
    <comment ref="AA150" authorId="0" shapeId="0" xr:uid="{341B5EA9-C68B-4530-B283-358EEB057692}">
      <text>
        <r>
          <rPr>
            <sz val="11"/>
            <rFont val="Calibri"/>
            <family val="2"/>
            <charset val="238"/>
          </rPr>
          <t>SZV_F:EgyebUtem1</t>
        </r>
      </text>
    </comment>
    <comment ref="AB150" authorId="0" shapeId="0" xr:uid="{09BA2B6B-102B-4274-A5B9-3FCB31CF49D3}">
      <text>
        <r>
          <rPr>
            <sz val="11"/>
            <rFont val="Calibri"/>
            <family val="2"/>
            <charset val="238"/>
          </rPr>
          <t>SZV_F:HitelKotvenyUtem1</t>
        </r>
      </text>
    </comment>
    <comment ref="AC150" authorId="0" shapeId="0" xr:uid="{F739AC10-84ED-4CC7-9C10-A3F6E5FF7088}">
      <text>
        <r>
          <rPr>
            <sz val="11"/>
            <rFont val="Calibri"/>
            <family val="2"/>
            <charset val="238"/>
          </rPr>
          <t>SZV_F:OsszesenUtem1</t>
        </r>
      </text>
    </comment>
    <comment ref="AF150" authorId="0" shapeId="0" xr:uid="{D48B646D-13ED-4507-A1A8-A118F6339A9D}">
      <text>
        <r>
          <rPr>
            <sz val="11"/>
            <rFont val="Calibri"/>
            <family val="2"/>
            <charset val="238"/>
          </rPr>
          <t>SZV_F:HDUtem2</t>
        </r>
      </text>
    </comment>
    <comment ref="AG150" authorId="0" shapeId="0" xr:uid="{00B0AF5F-4198-4558-86EC-640B80654D18}">
      <text>
        <r>
          <rPr>
            <sz val="11"/>
            <rFont val="Calibri"/>
            <family val="2"/>
            <charset val="238"/>
          </rPr>
          <t>SZV_F:ECSUtem2</t>
        </r>
      </text>
    </comment>
    <comment ref="AH150" authorId="0" shapeId="0" xr:uid="{3C54FB8B-0239-453F-87C7-3F6D1FC8DDA6}">
      <text>
        <r>
          <rPr>
            <sz val="11"/>
            <rFont val="Calibri"/>
            <family val="2"/>
            <charset val="238"/>
          </rPr>
          <t>SZV_F:KFHUtem2</t>
        </r>
      </text>
    </comment>
    <comment ref="AI150" authorId="0" shapeId="0" xr:uid="{BAFB049E-CE8C-42F7-9D1C-7FB66810FA48}">
      <text>
        <r>
          <rPr>
            <sz val="11"/>
            <rFont val="Calibri"/>
            <family val="2"/>
            <charset val="238"/>
          </rPr>
          <t>SZV_F:Egyeb_SajatUtem2</t>
        </r>
      </text>
    </comment>
    <comment ref="AJ150" authorId="0" shapeId="0" xr:uid="{4501C926-10FB-46DA-B6FF-2B7C12BBD8EC}">
      <text>
        <r>
          <rPr>
            <sz val="11"/>
            <rFont val="Calibri"/>
            <family val="2"/>
            <charset val="238"/>
          </rPr>
          <t>SZV_F:DijUtem2</t>
        </r>
      </text>
    </comment>
    <comment ref="AK150" authorId="0" shapeId="0" xr:uid="{A9DE4BE2-725F-40D8-BE6B-4F4D6F68BAFF}">
      <text>
        <r>
          <rPr>
            <sz val="11"/>
            <rFont val="Calibri"/>
            <family val="2"/>
            <charset val="238"/>
          </rPr>
          <t>SZV_F:EM_Melleklet1_Utem2</t>
        </r>
      </text>
    </comment>
    <comment ref="AL150" authorId="0" shapeId="0" xr:uid="{F49CA163-A486-4BEE-A987-DBD2F577AA6E}">
      <text>
        <r>
          <rPr>
            <sz val="11"/>
            <rFont val="Calibri"/>
            <family val="2"/>
            <charset val="238"/>
          </rPr>
          <t>SZV_F:EgyebAllamiUtem2</t>
        </r>
      </text>
    </comment>
    <comment ref="AM150" authorId="0" shapeId="0" xr:uid="{BE101430-55C2-46CD-AA02-165E19387EF4}">
      <text>
        <r>
          <rPr>
            <sz val="11"/>
            <rFont val="Calibri"/>
            <family val="2"/>
            <charset val="238"/>
          </rPr>
          <t>SZV_F:OnkormanyzatiUtem2</t>
        </r>
      </text>
    </comment>
    <comment ref="AN150" authorId="0" shapeId="0" xr:uid="{09ADE5CF-BA2A-4215-8FC4-87DD6AB3ABAF}">
      <text>
        <r>
          <rPr>
            <sz val="11"/>
            <rFont val="Calibri"/>
            <family val="2"/>
            <charset val="238"/>
          </rPr>
          <t>SZV_F:EUUtem2</t>
        </r>
      </text>
    </comment>
    <comment ref="AO150" authorId="0" shapeId="0" xr:uid="{706F7813-8060-4CFB-ADBB-7ED4AF98FD4D}">
      <text>
        <r>
          <rPr>
            <sz val="11"/>
            <rFont val="Calibri"/>
            <family val="2"/>
            <charset val="238"/>
          </rPr>
          <t>SZV_F:EgyebUtem2</t>
        </r>
      </text>
    </comment>
    <comment ref="AP150" authorId="0" shapeId="0" xr:uid="{B6CB354E-1434-4B27-9614-B510521CC724}">
      <text>
        <r>
          <rPr>
            <sz val="11"/>
            <rFont val="Calibri"/>
            <family val="2"/>
            <charset val="238"/>
          </rPr>
          <t>SZV_F:HitelKotvenyUtem2</t>
        </r>
      </text>
    </comment>
    <comment ref="AQ150" authorId="0" shapeId="0" xr:uid="{EBFE8253-1652-49CE-9168-55C3D671D158}">
      <text>
        <r>
          <rPr>
            <sz val="11"/>
            <rFont val="Calibri"/>
            <family val="2"/>
            <charset val="238"/>
          </rPr>
          <t>SZV_F:OsszesenUtem2</t>
        </r>
      </text>
    </comment>
    <comment ref="AR150" authorId="0" shapeId="0" xr:uid="{766F47BF-22AB-4789-AF11-D10627ED1AC0}">
      <text>
        <r>
          <rPr>
            <sz val="11"/>
            <rFont val="Calibri"/>
            <family val="2"/>
            <charset val="238"/>
          </rPr>
          <t>SZV_F:ForrashianyUtem2</t>
        </r>
      </text>
    </comment>
    <comment ref="AU150" authorId="0" shapeId="0" xr:uid="{9FD09AB8-A3BF-4609-8729-204B916447BD}">
      <text>
        <r>
          <rPr>
            <sz val="11"/>
            <rFont val="Calibri"/>
            <family val="2"/>
            <charset val="238"/>
          </rPr>
          <t>SZV_F:Indokolas</t>
        </r>
      </text>
    </comment>
    <comment ref="AV150" authorId="0" shapeId="0" xr:uid="{96359ABE-FC5A-4D7C-B77F-AF6C4B1DD9D1}">
      <text>
        <r>
          <rPr>
            <sz val="11"/>
            <rFont val="Calibri"/>
            <family val="2"/>
            <charset val="238"/>
          </rPr>
          <t>SZV_F:Megjegyzes</t>
        </r>
      </text>
    </comment>
    <comment ref="AW150" authorId="0" shapeId="0" xr:uid="{B8726789-BC1D-40A3-91D2-B9ABCC91A84C}">
      <text>
        <r>
          <rPr>
            <sz val="11"/>
            <rFont val="Calibri"/>
            <family val="2"/>
            <charset val="238"/>
          </rPr>
          <t>SZV_F:FeladatSorszam</t>
        </r>
      </text>
    </comment>
    <comment ref="AY150" authorId="0" shapeId="0" xr:uid="{31042949-A99B-4B7F-BD82-C7868B171F90}">
      <text>
        <r>
          <rPr>
            <sz val="11"/>
            <rFont val="Calibri"/>
            <family val="2"/>
            <charset val="238"/>
          </rPr>
          <t>SZV_F:ISA</t>
        </r>
      </text>
    </comment>
    <comment ref="B151" authorId="0" shapeId="0" xr:uid="{AB584DC4-7E2C-474A-A561-E6411AF293BC}">
      <text>
        <r>
          <rPr>
            <sz val="11"/>
            <rFont val="Calibri"/>
            <family val="2"/>
            <charset val="238"/>
          </rPr>
          <t>SZV_F:FontossagiSorrent</t>
        </r>
      </text>
    </comment>
    <comment ref="C151" authorId="0" shapeId="0" xr:uid="{DFA9E1EA-3523-4260-8000-34E233FD5729}">
      <text>
        <r>
          <rPr>
            <sz val="11"/>
            <rFont val="Calibri"/>
            <family val="2"/>
            <charset val="238"/>
          </rPr>
          <t>SZV_F:FeladatKategoria</t>
        </r>
      </text>
    </comment>
    <comment ref="D151" authorId="0" shapeId="0" xr:uid="{F46A0276-6FB7-47BC-81D6-AC85AC6E1A5B}">
      <text>
        <r>
          <rPr>
            <sz val="11"/>
            <rFont val="Calibri"/>
            <family val="2"/>
            <charset val="238"/>
          </rPr>
          <t>SZV_F:FeladatMegnevezes</t>
        </r>
      </text>
    </comment>
    <comment ref="E151" authorId="0" shapeId="0" xr:uid="{B7A207D7-CF80-4755-AE2E-E8F29CFB1F63}">
      <text>
        <r>
          <rPr>
            <sz val="11"/>
            <rFont val="Calibri"/>
            <family val="2"/>
            <charset val="238"/>
          </rPr>
          <t>SZV_F:ElviEngedelySzam</t>
        </r>
      </text>
    </comment>
    <comment ref="F151" authorId="0" shapeId="0" xr:uid="{98A45380-DAF7-4683-A4B3-03565424D381}">
      <text>
        <r>
          <rPr>
            <sz val="11"/>
            <rFont val="Calibri"/>
            <family val="2"/>
            <charset val="238"/>
          </rPr>
          <t>SZV_F:VKR_Kod</t>
        </r>
      </text>
    </comment>
    <comment ref="G151" authorId="0" shapeId="0" xr:uid="{26B474FE-5013-46BB-A513-8DF9BDF7E124}">
      <text>
        <r>
          <rPr>
            <sz val="11"/>
            <rFont val="Calibri"/>
            <family val="2"/>
            <charset val="238"/>
          </rPr>
          <t>SZV_F:VKR_Nev</t>
        </r>
      </text>
    </comment>
    <comment ref="H151" authorId="0" shapeId="0" xr:uid="{46FCC019-994B-4120-B520-8E40079A4BB0}">
      <text>
        <r>
          <rPr>
            <sz val="11"/>
            <rFont val="Calibri"/>
            <family val="2"/>
            <charset val="238"/>
          </rPr>
          <t>SZV_F:FeladatAzonosito</t>
        </r>
      </text>
    </comment>
    <comment ref="I151" authorId="0" shapeId="0" xr:uid="{C3484B5C-0235-4296-BB52-0A70E09428B5}">
      <text>
        <r>
          <rPr>
            <sz val="11"/>
            <rFont val="Calibri"/>
            <family val="2"/>
            <charset val="238"/>
          </rPr>
          <t>SZV_F:EllatasiTerulet</t>
        </r>
      </text>
    </comment>
    <comment ref="J151" authorId="0" shapeId="0" xr:uid="{E0C001EF-87C8-466D-AAD7-B3D0670AC7A9}">
      <text>
        <r>
          <rPr>
            <sz val="11"/>
            <rFont val="Calibri"/>
            <family val="2"/>
            <charset val="238"/>
          </rPr>
          <t>SZV_F:EllatasertFelelos</t>
        </r>
      </text>
    </comment>
    <comment ref="K151" authorId="0" shapeId="0" xr:uid="{DEDB507C-E519-4F70-8010-2B91CC62C21B}">
      <text>
        <r>
          <rPr>
            <sz val="11"/>
            <rFont val="Calibri"/>
            <family val="2"/>
            <charset val="238"/>
          </rPr>
          <t>SZV_F:TervezettNettoKoltseg</t>
        </r>
      </text>
    </comment>
    <comment ref="L151" authorId="0" shapeId="0" xr:uid="{83A8B2BA-C1DA-4CDD-811F-368C80F73D24}">
      <text>
        <r>
          <rPr>
            <sz val="11"/>
            <rFont val="Calibri"/>
            <family val="2"/>
            <charset val="238"/>
          </rPr>
          <t>SZV_F:IdotartamKezdes</t>
        </r>
      </text>
    </comment>
    <comment ref="M151" authorId="0" shapeId="0" xr:uid="{10DFD21B-C5D0-4AD6-9204-67D020C21518}">
      <text>
        <r>
          <rPr>
            <sz val="11"/>
            <rFont val="Calibri"/>
            <family val="2"/>
            <charset val="238"/>
          </rPr>
          <t>SZV_F:IdotartamBefejezes</t>
        </r>
      </text>
    </comment>
    <comment ref="N151" authorId="0" shapeId="0" xr:uid="{07B88853-121D-4C30-9A0C-C39EE4059DB6}">
      <text>
        <r>
          <rPr>
            <sz val="11"/>
            <rFont val="Calibri"/>
            <family val="2"/>
            <charset val="238"/>
          </rPr>
          <t>SZV_F:NettoKoltsegUtem1</t>
        </r>
      </text>
    </comment>
    <comment ref="O151" authorId="0" shapeId="0" xr:uid="{B9E2264A-9AF1-4BC1-AF6D-FE7968633DF2}">
      <text>
        <r>
          <rPr>
            <sz val="11"/>
            <rFont val="Calibri"/>
            <family val="2"/>
            <charset val="238"/>
          </rPr>
          <t>SZV_F:NettoKoltsegUtem2</t>
        </r>
      </text>
    </comment>
    <comment ref="P151" authorId="0" shapeId="0" xr:uid="{C3CD6E78-5496-4D2D-93C2-CDD590E5DE7E}">
      <text>
        <r>
          <rPr>
            <sz val="11"/>
            <rFont val="Calibri"/>
            <family val="2"/>
            <charset val="238"/>
          </rPr>
          <t>SZV_F:EM_Melleklet2_KTG</t>
        </r>
      </text>
    </comment>
    <comment ref="R151" authorId="0" shapeId="0" xr:uid="{1D52EFDD-C513-40F1-87C7-99CAE16664FE}">
      <text>
        <r>
          <rPr>
            <sz val="11"/>
            <rFont val="Calibri"/>
            <family val="2"/>
            <charset val="238"/>
          </rPr>
          <t>SZV_F:HDUtem1</t>
        </r>
      </text>
    </comment>
    <comment ref="S151" authorId="0" shapeId="0" xr:uid="{BAEB6FBA-FACE-487A-AE29-9E9D08D8F0A1}">
      <text>
        <r>
          <rPr>
            <sz val="11"/>
            <rFont val="Calibri"/>
            <family val="2"/>
            <charset val="238"/>
          </rPr>
          <t>SZV_F:ECSUtem1</t>
        </r>
      </text>
    </comment>
    <comment ref="T151" authorId="0" shapeId="0" xr:uid="{3C16B772-7597-451E-92B5-C62A9474D5A2}">
      <text>
        <r>
          <rPr>
            <sz val="11"/>
            <rFont val="Calibri"/>
            <family val="2"/>
            <charset val="238"/>
          </rPr>
          <t>SZV_F:KFHUtem1</t>
        </r>
      </text>
    </comment>
    <comment ref="U151" authorId="0" shapeId="0" xr:uid="{14721851-1086-4147-BD82-4265E07518B2}">
      <text>
        <r>
          <rPr>
            <sz val="11"/>
            <rFont val="Calibri"/>
            <family val="2"/>
            <charset val="238"/>
          </rPr>
          <t>SZV_F:Egyeb_SajatUtem1</t>
        </r>
      </text>
    </comment>
    <comment ref="V151" authorId="0" shapeId="0" xr:uid="{87C3022D-F7A3-424E-9DBE-13D54D961B75}">
      <text>
        <r>
          <rPr>
            <sz val="11"/>
            <rFont val="Calibri"/>
            <family val="2"/>
            <charset val="238"/>
          </rPr>
          <t>SZV_F:DijUtem1</t>
        </r>
      </text>
    </comment>
    <comment ref="W151" authorId="0" shapeId="0" xr:uid="{8F60AB95-A409-40F2-B8E8-8BC23CC5BD5F}">
      <text>
        <r>
          <rPr>
            <sz val="11"/>
            <rFont val="Calibri"/>
            <family val="2"/>
            <charset val="238"/>
          </rPr>
          <t>SZV_F:EM_Melleklet1_Utem1</t>
        </r>
      </text>
    </comment>
    <comment ref="X151" authorId="0" shapeId="0" xr:uid="{FB901F74-4439-468D-81A2-876BBEE5EE51}">
      <text>
        <r>
          <rPr>
            <sz val="11"/>
            <rFont val="Calibri"/>
            <family val="2"/>
            <charset val="238"/>
          </rPr>
          <t>SZV_F:EgyebAllamiUtem1</t>
        </r>
      </text>
    </comment>
    <comment ref="Y151" authorId="0" shapeId="0" xr:uid="{72E4497E-764C-459E-B66F-6D26B527F333}">
      <text>
        <r>
          <rPr>
            <sz val="11"/>
            <rFont val="Calibri"/>
            <family val="2"/>
            <charset val="238"/>
          </rPr>
          <t>SZV_F:OnkormanyzatiUtem1</t>
        </r>
      </text>
    </comment>
    <comment ref="Z151" authorId="0" shapeId="0" xr:uid="{47C558A4-4851-49BB-87D4-404DB53F508A}">
      <text>
        <r>
          <rPr>
            <sz val="11"/>
            <rFont val="Calibri"/>
            <family val="2"/>
            <charset val="238"/>
          </rPr>
          <t>SZV_F:EUUtem1</t>
        </r>
      </text>
    </comment>
    <comment ref="AA151" authorId="0" shapeId="0" xr:uid="{72808B4D-CABB-46FB-8A65-0BDF8F2A77BF}">
      <text>
        <r>
          <rPr>
            <sz val="11"/>
            <rFont val="Calibri"/>
            <family val="2"/>
            <charset val="238"/>
          </rPr>
          <t>SZV_F:EgyebUtem1</t>
        </r>
      </text>
    </comment>
    <comment ref="AB151" authorId="0" shapeId="0" xr:uid="{05DC7B72-043D-4B1B-8456-62FBF71050F4}">
      <text>
        <r>
          <rPr>
            <sz val="11"/>
            <rFont val="Calibri"/>
            <family val="2"/>
            <charset val="238"/>
          </rPr>
          <t>SZV_F:HitelKotvenyUtem1</t>
        </r>
      </text>
    </comment>
    <comment ref="AC151" authorId="0" shapeId="0" xr:uid="{0AF44F37-8FC1-4B89-B3CD-5D43955D936D}">
      <text>
        <r>
          <rPr>
            <sz val="11"/>
            <rFont val="Calibri"/>
            <family val="2"/>
            <charset val="238"/>
          </rPr>
          <t>SZV_F:OsszesenUtem1</t>
        </r>
      </text>
    </comment>
    <comment ref="AF151" authorId="0" shapeId="0" xr:uid="{DD2D7817-1CA1-469E-99DB-E348E590E4E1}">
      <text>
        <r>
          <rPr>
            <sz val="11"/>
            <rFont val="Calibri"/>
            <family val="2"/>
            <charset val="238"/>
          </rPr>
          <t>SZV_F:HDUtem2</t>
        </r>
      </text>
    </comment>
    <comment ref="AG151" authorId="0" shapeId="0" xr:uid="{67C177FC-7416-49DF-809B-5C9FBF4A9560}">
      <text>
        <r>
          <rPr>
            <sz val="11"/>
            <rFont val="Calibri"/>
            <family val="2"/>
            <charset val="238"/>
          </rPr>
          <t>SZV_F:ECSUtem2</t>
        </r>
      </text>
    </comment>
    <comment ref="AH151" authorId="0" shapeId="0" xr:uid="{82873A63-EC29-4C5D-A2A4-F166173A0B9D}">
      <text>
        <r>
          <rPr>
            <sz val="11"/>
            <rFont val="Calibri"/>
            <family val="2"/>
            <charset val="238"/>
          </rPr>
          <t>SZV_F:KFHUtem2</t>
        </r>
      </text>
    </comment>
    <comment ref="AI151" authorId="0" shapeId="0" xr:uid="{4DC11D88-59ED-4E27-87CC-88D87932B62D}">
      <text>
        <r>
          <rPr>
            <sz val="11"/>
            <rFont val="Calibri"/>
            <family val="2"/>
            <charset val="238"/>
          </rPr>
          <t>SZV_F:Egyeb_SajatUtem2</t>
        </r>
      </text>
    </comment>
    <comment ref="AJ151" authorId="0" shapeId="0" xr:uid="{3055A9DA-FD3E-431C-B3F4-E1962920AADD}">
      <text>
        <r>
          <rPr>
            <sz val="11"/>
            <rFont val="Calibri"/>
            <family val="2"/>
            <charset val="238"/>
          </rPr>
          <t>SZV_F:DijUtem2</t>
        </r>
      </text>
    </comment>
    <comment ref="AK151" authorId="0" shapeId="0" xr:uid="{648374C8-FFBA-4922-9842-2518C17EB13E}">
      <text>
        <r>
          <rPr>
            <sz val="11"/>
            <rFont val="Calibri"/>
            <family val="2"/>
            <charset val="238"/>
          </rPr>
          <t>SZV_F:EM_Melleklet1_Utem2</t>
        </r>
      </text>
    </comment>
    <comment ref="AL151" authorId="0" shapeId="0" xr:uid="{D841BE9C-C99C-4981-BB07-86CC5C10A654}">
      <text>
        <r>
          <rPr>
            <sz val="11"/>
            <rFont val="Calibri"/>
            <family val="2"/>
            <charset val="238"/>
          </rPr>
          <t>SZV_F:EgyebAllamiUtem2</t>
        </r>
      </text>
    </comment>
    <comment ref="AM151" authorId="0" shapeId="0" xr:uid="{38464B21-4BDE-4B38-B765-A6B9230E2007}">
      <text>
        <r>
          <rPr>
            <sz val="11"/>
            <rFont val="Calibri"/>
            <family val="2"/>
            <charset val="238"/>
          </rPr>
          <t>SZV_F:OnkormanyzatiUtem2</t>
        </r>
      </text>
    </comment>
    <comment ref="AN151" authorId="0" shapeId="0" xr:uid="{6B99A67C-F6FB-485F-948E-EDDADBF31BB2}">
      <text>
        <r>
          <rPr>
            <sz val="11"/>
            <rFont val="Calibri"/>
            <family val="2"/>
            <charset val="238"/>
          </rPr>
          <t>SZV_F:EUUtem2</t>
        </r>
      </text>
    </comment>
    <comment ref="AO151" authorId="0" shapeId="0" xr:uid="{0ED2E500-BABB-411B-B2DB-7D6263C3C09F}">
      <text>
        <r>
          <rPr>
            <sz val="11"/>
            <rFont val="Calibri"/>
            <family val="2"/>
            <charset val="238"/>
          </rPr>
          <t>SZV_F:EgyebUtem2</t>
        </r>
      </text>
    </comment>
    <comment ref="AP151" authorId="0" shapeId="0" xr:uid="{680147C6-102B-4F1C-8797-14AAE2EF6F1F}">
      <text>
        <r>
          <rPr>
            <sz val="11"/>
            <rFont val="Calibri"/>
            <family val="2"/>
            <charset val="238"/>
          </rPr>
          <t>SZV_F:HitelKotvenyUtem2</t>
        </r>
      </text>
    </comment>
    <comment ref="AQ151" authorId="0" shapeId="0" xr:uid="{730EA64A-8206-41FC-BA07-E9D55C8DA141}">
      <text>
        <r>
          <rPr>
            <sz val="11"/>
            <rFont val="Calibri"/>
            <family val="2"/>
            <charset val="238"/>
          </rPr>
          <t>SZV_F:OsszesenUtem2</t>
        </r>
      </text>
    </comment>
    <comment ref="AR151" authorId="0" shapeId="0" xr:uid="{CB9FCA58-E0AD-4FEB-BF09-6FF0A19C24F9}">
      <text>
        <r>
          <rPr>
            <sz val="11"/>
            <rFont val="Calibri"/>
            <family val="2"/>
            <charset val="238"/>
          </rPr>
          <t>SZV_F:ForrashianyUtem2</t>
        </r>
      </text>
    </comment>
    <comment ref="AU151" authorId="0" shapeId="0" xr:uid="{B1091334-7713-4392-AF28-61EE76537D99}">
      <text>
        <r>
          <rPr>
            <sz val="11"/>
            <rFont val="Calibri"/>
            <family val="2"/>
            <charset val="238"/>
          </rPr>
          <t>SZV_F:Indokolas</t>
        </r>
      </text>
    </comment>
    <comment ref="AV151" authorId="0" shapeId="0" xr:uid="{48583F76-0FF5-4F94-98DF-CA145A0509C5}">
      <text>
        <r>
          <rPr>
            <sz val="11"/>
            <rFont val="Calibri"/>
            <family val="2"/>
            <charset val="238"/>
          </rPr>
          <t>SZV_F:Megjegyzes</t>
        </r>
      </text>
    </comment>
    <comment ref="AW151" authorId="0" shapeId="0" xr:uid="{2843973B-A0FB-4180-AD1E-8551114661D3}">
      <text>
        <r>
          <rPr>
            <sz val="11"/>
            <rFont val="Calibri"/>
            <family val="2"/>
            <charset val="238"/>
          </rPr>
          <t>SZV_F:FeladatSorszam</t>
        </r>
      </text>
    </comment>
    <comment ref="AY151" authorId="0" shapeId="0" xr:uid="{E99F7C4B-A688-484B-9B11-D47CFBF814F7}">
      <text>
        <r>
          <rPr>
            <sz val="11"/>
            <rFont val="Calibri"/>
            <family val="2"/>
            <charset val="238"/>
          </rPr>
          <t>SZV_F:ISA</t>
        </r>
      </text>
    </comment>
    <comment ref="B152" authorId="0" shapeId="0" xr:uid="{66B693DE-FEDF-41C3-9449-155FEB98E8C3}">
      <text>
        <r>
          <rPr>
            <sz val="11"/>
            <rFont val="Calibri"/>
            <family val="2"/>
            <charset val="238"/>
          </rPr>
          <t>SZV_F:FontossagiSorrent</t>
        </r>
      </text>
    </comment>
    <comment ref="C152" authorId="0" shapeId="0" xr:uid="{CFF5630A-97BD-40F7-A29C-79ABCDDAE480}">
      <text>
        <r>
          <rPr>
            <sz val="11"/>
            <rFont val="Calibri"/>
            <family val="2"/>
            <charset val="238"/>
          </rPr>
          <t>SZV_F:FeladatKategoria</t>
        </r>
      </text>
    </comment>
    <comment ref="D152" authorId="0" shapeId="0" xr:uid="{ABBC20C5-34BA-411E-BA4D-9EA2EA059933}">
      <text>
        <r>
          <rPr>
            <sz val="11"/>
            <rFont val="Calibri"/>
            <family val="2"/>
            <charset val="238"/>
          </rPr>
          <t>SZV_F:FeladatMegnevezes</t>
        </r>
      </text>
    </comment>
    <comment ref="E152" authorId="0" shapeId="0" xr:uid="{DC55912E-ACEB-4B14-98B9-75646D99D079}">
      <text>
        <r>
          <rPr>
            <sz val="11"/>
            <rFont val="Calibri"/>
            <family val="2"/>
            <charset val="238"/>
          </rPr>
          <t>SZV_F:ElviEngedelySzam</t>
        </r>
      </text>
    </comment>
    <comment ref="F152" authorId="0" shapeId="0" xr:uid="{D965FC9E-1D02-4BEC-9735-24F668EB00DA}">
      <text>
        <r>
          <rPr>
            <sz val="11"/>
            <rFont val="Calibri"/>
            <family val="2"/>
            <charset val="238"/>
          </rPr>
          <t>SZV_F:VKR_Kod</t>
        </r>
      </text>
    </comment>
    <comment ref="G152" authorId="0" shapeId="0" xr:uid="{56AA1782-7481-42CC-9920-3126818E3FCB}">
      <text>
        <r>
          <rPr>
            <sz val="11"/>
            <rFont val="Calibri"/>
            <family val="2"/>
            <charset val="238"/>
          </rPr>
          <t>SZV_F:VKR_Nev</t>
        </r>
      </text>
    </comment>
    <comment ref="H152" authorId="0" shapeId="0" xr:uid="{A10E005B-2497-4011-86D5-94216424AE87}">
      <text>
        <r>
          <rPr>
            <sz val="11"/>
            <rFont val="Calibri"/>
            <family val="2"/>
            <charset val="238"/>
          </rPr>
          <t>SZV_F:FeladatAzonosito</t>
        </r>
      </text>
    </comment>
    <comment ref="I152" authorId="0" shapeId="0" xr:uid="{9338FB43-0CF5-4F45-A0C6-C41FF18DB55F}">
      <text>
        <r>
          <rPr>
            <sz val="11"/>
            <rFont val="Calibri"/>
            <family val="2"/>
            <charset val="238"/>
          </rPr>
          <t>SZV_F:EllatasiTerulet</t>
        </r>
      </text>
    </comment>
    <comment ref="J152" authorId="0" shapeId="0" xr:uid="{4AE37863-6AE3-4B10-B794-9AFC963AE0CD}">
      <text>
        <r>
          <rPr>
            <sz val="11"/>
            <rFont val="Calibri"/>
            <family val="2"/>
            <charset val="238"/>
          </rPr>
          <t>SZV_F:EllatasertFelelos</t>
        </r>
      </text>
    </comment>
    <comment ref="K152" authorId="0" shapeId="0" xr:uid="{A4AA471B-F178-4299-85BC-495243087075}">
      <text>
        <r>
          <rPr>
            <sz val="11"/>
            <rFont val="Calibri"/>
            <family val="2"/>
            <charset val="238"/>
          </rPr>
          <t>SZV_F:TervezettNettoKoltseg</t>
        </r>
      </text>
    </comment>
    <comment ref="L152" authorId="0" shapeId="0" xr:uid="{F286BF36-848A-4C21-8ECB-751D181527FA}">
      <text>
        <r>
          <rPr>
            <sz val="11"/>
            <rFont val="Calibri"/>
            <family val="2"/>
            <charset val="238"/>
          </rPr>
          <t>SZV_F:IdotartamKezdes</t>
        </r>
      </text>
    </comment>
    <comment ref="M152" authorId="0" shapeId="0" xr:uid="{4B25B9DC-3025-4D1E-BA02-9BDD6078D62F}">
      <text>
        <r>
          <rPr>
            <sz val="11"/>
            <rFont val="Calibri"/>
            <family val="2"/>
            <charset val="238"/>
          </rPr>
          <t>SZV_F:IdotartamBefejezes</t>
        </r>
      </text>
    </comment>
    <comment ref="N152" authorId="0" shapeId="0" xr:uid="{8FD1FA03-2B54-4F2D-9B96-208A0AD7CF71}">
      <text>
        <r>
          <rPr>
            <sz val="11"/>
            <rFont val="Calibri"/>
            <family val="2"/>
            <charset val="238"/>
          </rPr>
          <t>SZV_F:NettoKoltsegUtem1</t>
        </r>
      </text>
    </comment>
    <comment ref="O152" authorId="0" shapeId="0" xr:uid="{5B2A584F-0B48-4A4F-BD96-3ADE8EC29667}">
      <text>
        <r>
          <rPr>
            <sz val="11"/>
            <rFont val="Calibri"/>
            <family val="2"/>
            <charset val="238"/>
          </rPr>
          <t>SZV_F:NettoKoltsegUtem2</t>
        </r>
      </text>
    </comment>
    <comment ref="P152" authorId="0" shapeId="0" xr:uid="{B7B3573C-84F4-4CCD-B133-FBBD3841C06C}">
      <text>
        <r>
          <rPr>
            <sz val="11"/>
            <rFont val="Calibri"/>
            <family val="2"/>
            <charset val="238"/>
          </rPr>
          <t>SZV_F:EM_Melleklet2_KTG</t>
        </r>
      </text>
    </comment>
    <comment ref="R152" authorId="0" shapeId="0" xr:uid="{B2DDF616-4B03-404E-BA15-FDB3B556D2DF}">
      <text>
        <r>
          <rPr>
            <sz val="11"/>
            <rFont val="Calibri"/>
            <family val="2"/>
            <charset val="238"/>
          </rPr>
          <t>SZV_F:HDUtem1</t>
        </r>
      </text>
    </comment>
    <comment ref="S152" authorId="0" shapeId="0" xr:uid="{94FC2952-B7F1-46F0-96FE-4D70C7E8D035}">
      <text>
        <r>
          <rPr>
            <sz val="11"/>
            <rFont val="Calibri"/>
            <family val="2"/>
            <charset val="238"/>
          </rPr>
          <t>SZV_F:ECSUtem1</t>
        </r>
      </text>
    </comment>
    <comment ref="T152" authorId="0" shapeId="0" xr:uid="{CB858CD4-68FE-494C-80B2-F66FB4586A84}">
      <text>
        <r>
          <rPr>
            <sz val="11"/>
            <rFont val="Calibri"/>
            <family val="2"/>
            <charset val="238"/>
          </rPr>
          <t>SZV_F:KFHUtem1</t>
        </r>
      </text>
    </comment>
    <comment ref="U152" authorId="0" shapeId="0" xr:uid="{E0E7D1B5-2B8B-4952-8AF4-3DDE7352B423}">
      <text>
        <r>
          <rPr>
            <sz val="11"/>
            <rFont val="Calibri"/>
            <family val="2"/>
            <charset val="238"/>
          </rPr>
          <t>SZV_F:Egyeb_SajatUtem1</t>
        </r>
      </text>
    </comment>
    <comment ref="V152" authorId="0" shapeId="0" xr:uid="{1E97CE67-27C6-4EC8-A15A-D07661E271CB}">
      <text>
        <r>
          <rPr>
            <sz val="11"/>
            <rFont val="Calibri"/>
            <family val="2"/>
            <charset val="238"/>
          </rPr>
          <t>SZV_F:DijUtem1</t>
        </r>
      </text>
    </comment>
    <comment ref="W152" authorId="0" shapeId="0" xr:uid="{E25F1872-E9C8-462D-8394-BD3DCE930C1A}">
      <text>
        <r>
          <rPr>
            <sz val="11"/>
            <rFont val="Calibri"/>
            <family val="2"/>
            <charset val="238"/>
          </rPr>
          <t>SZV_F:EM_Melleklet1_Utem1</t>
        </r>
      </text>
    </comment>
    <comment ref="X152" authorId="0" shapeId="0" xr:uid="{CBCF49F6-D298-43D6-AFA8-F21270E71C6A}">
      <text>
        <r>
          <rPr>
            <sz val="11"/>
            <rFont val="Calibri"/>
            <family val="2"/>
            <charset val="238"/>
          </rPr>
          <t>SZV_F:EgyebAllamiUtem1</t>
        </r>
      </text>
    </comment>
    <comment ref="Y152" authorId="0" shapeId="0" xr:uid="{B783DE8A-EE54-4905-BED1-BAD84CFE8B1E}">
      <text>
        <r>
          <rPr>
            <sz val="11"/>
            <rFont val="Calibri"/>
            <family val="2"/>
            <charset val="238"/>
          </rPr>
          <t>SZV_F:OnkormanyzatiUtem1</t>
        </r>
      </text>
    </comment>
    <comment ref="Z152" authorId="0" shapeId="0" xr:uid="{DA00C3CE-5ECA-402F-B438-7BECA5797F54}">
      <text>
        <r>
          <rPr>
            <sz val="11"/>
            <rFont val="Calibri"/>
            <family val="2"/>
            <charset val="238"/>
          </rPr>
          <t>SZV_F:EUUtem1</t>
        </r>
      </text>
    </comment>
    <comment ref="AA152" authorId="0" shapeId="0" xr:uid="{723D49B7-C26C-493C-824F-7460E570C394}">
      <text>
        <r>
          <rPr>
            <sz val="11"/>
            <rFont val="Calibri"/>
            <family val="2"/>
            <charset val="238"/>
          </rPr>
          <t>SZV_F:EgyebUtem1</t>
        </r>
      </text>
    </comment>
    <comment ref="AB152" authorId="0" shapeId="0" xr:uid="{BEDAD56E-44FA-417B-B594-958C95F7AFCD}">
      <text>
        <r>
          <rPr>
            <sz val="11"/>
            <rFont val="Calibri"/>
            <family val="2"/>
            <charset val="238"/>
          </rPr>
          <t>SZV_F:HitelKotvenyUtem1</t>
        </r>
      </text>
    </comment>
    <comment ref="AC152" authorId="0" shapeId="0" xr:uid="{49B67A45-9C1A-4180-8DB6-E8210BB06406}">
      <text>
        <r>
          <rPr>
            <sz val="11"/>
            <rFont val="Calibri"/>
            <family val="2"/>
            <charset val="238"/>
          </rPr>
          <t>SZV_F:OsszesenUtem1</t>
        </r>
      </text>
    </comment>
    <comment ref="AF152" authorId="0" shapeId="0" xr:uid="{F42B4AAA-C84F-4D7B-A5F1-523D2DDE81B1}">
      <text>
        <r>
          <rPr>
            <sz val="11"/>
            <rFont val="Calibri"/>
            <family val="2"/>
            <charset val="238"/>
          </rPr>
          <t>SZV_F:HDUtem2</t>
        </r>
      </text>
    </comment>
    <comment ref="AG152" authorId="0" shapeId="0" xr:uid="{ABD4D472-9CFB-463A-B2D7-90908EC349EA}">
      <text>
        <r>
          <rPr>
            <sz val="11"/>
            <rFont val="Calibri"/>
            <family val="2"/>
            <charset val="238"/>
          </rPr>
          <t>SZV_F:ECSUtem2</t>
        </r>
      </text>
    </comment>
    <comment ref="AH152" authorId="0" shapeId="0" xr:uid="{C8AD901D-8C95-4EF6-BA71-5284B5872E5F}">
      <text>
        <r>
          <rPr>
            <sz val="11"/>
            <rFont val="Calibri"/>
            <family val="2"/>
            <charset val="238"/>
          </rPr>
          <t>SZV_F:KFHUtem2</t>
        </r>
      </text>
    </comment>
    <comment ref="AI152" authorId="0" shapeId="0" xr:uid="{4FA9847F-4D88-4B7B-8663-E841604CDA40}">
      <text>
        <r>
          <rPr>
            <sz val="11"/>
            <rFont val="Calibri"/>
            <family val="2"/>
            <charset val="238"/>
          </rPr>
          <t>SZV_F:Egyeb_SajatUtem2</t>
        </r>
      </text>
    </comment>
    <comment ref="AJ152" authorId="0" shapeId="0" xr:uid="{A05AF537-D1E7-469F-AA17-2E2F0594AABB}">
      <text>
        <r>
          <rPr>
            <sz val="11"/>
            <rFont val="Calibri"/>
            <family val="2"/>
            <charset val="238"/>
          </rPr>
          <t>SZV_F:DijUtem2</t>
        </r>
      </text>
    </comment>
    <comment ref="AK152" authorId="0" shapeId="0" xr:uid="{372D16FB-748C-4DBA-BFE9-152857B6ED14}">
      <text>
        <r>
          <rPr>
            <sz val="11"/>
            <rFont val="Calibri"/>
            <family val="2"/>
            <charset val="238"/>
          </rPr>
          <t>SZV_F:EM_Melleklet1_Utem2</t>
        </r>
      </text>
    </comment>
    <comment ref="AL152" authorId="0" shapeId="0" xr:uid="{B8EFDA9A-BB81-4B46-8BF6-491FE1762B95}">
      <text>
        <r>
          <rPr>
            <sz val="11"/>
            <rFont val="Calibri"/>
            <family val="2"/>
            <charset val="238"/>
          </rPr>
          <t>SZV_F:EgyebAllamiUtem2</t>
        </r>
      </text>
    </comment>
    <comment ref="AM152" authorId="0" shapeId="0" xr:uid="{EEB0F13D-C44D-40C0-B75B-17CA2DB3B83D}">
      <text>
        <r>
          <rPr>
            <sz val="11"/>
            <rFont val="Calibri"/>
            <family val="2"/>
            <charset val="238"/>
          </rPr>
          <t>SZV_F:OnkormanyzatiUtem2</t>
        </r>
      </text>
    </comment>
    <comment ref="AN152" authorId="0" shapeId="0" xr:uid="{AC3FFF03-F3C9-4ABD-9578-538166D4112C}">
      <text>
        <r>
          <rPr>
            <sz val="11"/>
            <rFont val="Calibri"/>
            <family val="2"/>
            <charset val="238"/>
          </rPr>
          <t>SZV_F:EUUtem2</t>
        </r>
      </text>
    </comment>
    <comment ref="AO152" authorId="0" shapeId="0" xr:uid="{AB29316C-C34E-4634-B266-27D0589DCA12}">
      <text>
        <r>
          <rPr>
            <sz val="11"/>
            <rFont val="Calibri"/>
            <family val="2"/>
            <charset val="238"/>
          </rPr>
          <t>SZV_F:EgyebUtem2</t>
        </r>
      </text>
    </comment>
    <comment ref="AP152" authorId="0" shapeId="0" xr:uid="{4A05C4BD-3198-4E5E-AF4B-80A5088262F1}">
      <text>
        <r>
          <rPr>
            <sz val="11"/>
            <rFont val="Calibri"/>
            <family val="2"/>
            <charset val="238"/>
          </rPr>
          <t>SZV_F:HitelKotvenyUtem2</t>
        </r>
      </text>
    </comment>
    <comment ref="AQ152" authorId="0" shapeId="0" xr:uid="{3B1C09A7-2508-4991-ADA3-4023E4E53915}">
      <text>
        <r>
          <rPr>
            <sz val="11"/>
            <rFont val="Calibri"/>
            <family val="2"/>
            <charset val="238"/>
          </rPr>
          <t>SZV_F:OsszesenUtem2</t>
        </r>
      </text>
    </comment>
    <comment ref="AR152" authorId="0" shapeId="0" xr:uid="{B7791B5E-B23E-4764-B87E-087D84034F54}">
      <text>
        <r>
          <rPr>
            <sz val="11"/>
            <rFont val="Calibri"/>
            <family val="2"/>
            <charset val="238"/>
          </rPr>
          <t>SZV_F:ForrashianyUtem2</t>
        </r>
      </text>
    </comment>
    <comment ref="AU152" authorId="0" shapeId="0" xr:uid="{406FEF87-5274-4776-B964-0FDC7884A008}">
      <text>
        <r>
          <rPr>
            <sz val="11"/>
            <rFont val="Calibri"/>
            <family val="2"/>
            <charset val="238"/>
          </rPr>
          <t>SZV_F:Indokolas</t>
        </r>
      </text>
    </comment>
    <comment ref="AV152" authorId="0" shapeId="0" xr:uid="{8207A209-1A0B-42D5-AA48-215AFBAA3678}">
      <text>
        <r>
          <rPr>
            <sz val="11"/>
            <rFont val="Calibri"/>
            <family val="2"/>
            <charset val="238"/>
          </rPr>
          <t>SZV_F:Megjegyzes</t>
        </r>
      </text>
    </comment>
    <comment ref="AW152" authorId="0" shapeId="0" xr:uid="{BDA2EE16-0C0F-4AE1-9460-83A40461CACB}">
      <text>
        <r>
          <rPr>
            <sz val="11"/>
            <rFont val="Calibri"/>
            <family val="2"/>
            <charset val="238"/>
          </rPr>
          <t>SZV_F:FeladatSorszam</t>
        </r>
      </text>
    </comment>
    <comment ref="AY152" authorId="0" shapeId="0" xr:uid="{0B42BFA2-7D87-434D-96D7-E17E7ADD3474}">
      <text>
        <r>
          <rPr>
            <sz val="11"/>
            <rFont val="Calibri"/>
            <family val="2"/>
            <charset val="238"/>
          </rPr>
          <t>SZV_F:ISA</t>
        </r>
      </text>
    </comment>
    <comment ref="B153" authorId="0" shapeId="0" xr:uid="{ECC16255-7122-448B-A01C-0301CDA1B186}">
      <text>
        <r>
          <rPr>
            <sz val="11"/>
            <rFont val="Calibri"/>
            <family val="2"/>
            <charset val="238"/>
          </rPr>
          <t>SZV_F:FontossagiSorrent</t>
        </r>
      </text>
    </comment>
    <comment ref="C153" authorId="0" shapeId="0" xr:uid="{3AED4E05-29E1-461D-8DCA-653D4879A30F}">
      <text>
        <r>
          <rPr>
            <sz val="11"/>
            <rFont val="Calibri"/>
            <family val="2"/>
            <charset val="238"/>
          </rPr>
          <t>SZV_F:FeladatKategoria</t>
        </r>
      </text>
    </comment>
    <comment ref="D153" authorId="0" shapeId="0" xr:uid="{2970524E-33E3-43AE-BF14-47D69F22F323}">
      <text>
        <r>
          <rPr>
            <sz val="11"/>
            <rFont val="Calibri"/>
            <family val="2"/>
            <charset val="238"/>
          </rPr>
          <t>SZV_F:FeladatMegnevezes</t>
        </r>
      </text>
    </comment>
    <comment ref="E153" authorId="0" shapeId="0" xr:uid="{C755D507-ED7E-4393-8E4A-D65B6248686F}">
      <text>
        <r>
          <rPr>
            <sz val="11"/>
            <rFont val="Calibri"/>
            <family val="2"/>
            <charset val="238"/>
          </rPr>
          <t>SZV_F:ElviEngedelySzam</t>
        </r>
      </text>
    </comment>
    <comment ref="F153" authorId="0" shapeId="0" xr:uid="{A5D9A3C6-E4EE-4FAB-A8A5-397A9230DE42}">
      <text>
        <r>
          <rPr>
            <sz val="11"/>
            <rFont val="Calibri"/>
            <family val="2"/>
            <charset val="238"/>
          </rPr>
          <t>SZV_F:VKR_Kod</t>
        </r>
      </text>
    </comment>
    <comment ref="G153" authorId="0" shapeId="0" xr:uid="{B409EE81-B962-463D-BE78-50F2AFDC51D9}">
      <text>
        <r>
          <rPr>
            <sz val="11"/>
            <rFont val="Calibri"/>
            <family val="2"/>
            <charset val="238"/>
          </rPr>
          <t>SZV_F:VKR_Nev</t>
        </r>
      </text>
    </comment>
    <comment ref="H153" authorId="0" shapeId="0" xr:uid="{D48430FD-0BCF-422C-87EF-7BBB894650F7}">
      <text>
        <r>
          <rPr>
            <sz val="11"/>
            <rFont val="Calibri"/>
            <family val="2"/>
            <charset val="238"/>
          </rPr>
          <t>SZV_F:FeladatAzonosito</t>
        </r>
      </text>
    </comment>
    <comment ref="I153" authorId="0" shapeId="0" xr:uid="{BC548655-4307-467C-8709-7F1EFED1AC47}">
      <text>
        <r>
          <rPr>
            <sz val="11"/>
            <rFont val="Calibri"/>
            <family val="2"/>
            <charset val="238"/>
          </rPr>
          <t>SZV_F:EllatasiTerulet</t>
        </r>
      </text>
    </comment>
    <comment ref="J153" authorId="0" shapeId="0" xr:uid="{44416791-3D4D-40E7-97A2-2792298E45F7}">
      <text>
        <r>
          <rPr>
            <sz val="11"/>
            <rFont val="Calibri"/>
            <family val="2"/>
            <charset val="238"/>
          </rPr>
          <t>SZV_F:EllatasertFelelos</t>
        </r>
      </text>
    </comment>
    <comment ref="K153" authorId="0" shapeId="0" xr:uid="{0046EB92-E3E0-4799-8944-7571065D725E}">
      <text>
        <r>
          <rPr>
            <sz val="11"/>
            <rFont val="Calibri"/>
            <family val="2"/>
            <charset val="238"/>
          </rPr>
          <t>SZV_F:TervezettNettoKoltseg</t>
        </r>
      </text>
    </comment>
    <comment ref="L153" authorId="0" shapeId="0" xr:uid="{69C92D34-D265-45C0-B5CB-B2EFCF578661}">
      <text>
        <r>
          <rPr>
            <sz val="11"/>
            <rFont val="Calibri"/>
            <family val="2"/>
            <charset val="238"/>
          </rPr>
          <t>SZV_F:IdotartamKezdes</t>
        </r>
      </text>
    </comment>
    <comment ref="M153" authorId="0" shapeId="0" xr:uid="{04730FA9-2E3D-4E5E-8B87-9F1F5E6F768A}">
      <text>
        <r>
          <rPr>
            <sz val="11"/>
            <rFont val="Calibri"/>
            <family val="2"/>
            <charset val="238"/>
          </rPr>
          <t>SZV_F:IdotartamBefejezes</t>
        </r>
      </text>
    </comment>
    <comment ref="N153" authorId="0" shapeId="0" xr:uid="{0828F9D7-DEFD-44EF-9FDB-12F25AA4E4BC}">
      <text>
        <r>
          <rPr>
            <sz val="11"/>
            <rFont val="Calibri"/>
            <family val="2"/>
            <charset val="238"/>
          </rPr>
          <t>SZV_F:NettoKoltsegUtem1</t>
        </r>
      </text>
    </comment>
    <comment ref="O153" authorId="0" shapeId="0" xr:uid="{B90AC3B9-4B8E-4C36-9F71-93A0A327A444}">
      <text>
        <r>
          <rPr>
            <sz val="11"/>
            <rFont val="Calibri"/>
            <family val="2"/>
            <charset val="238"/>
          </rPr>
          <t>SZV_F:NettoKoltsegUtem2</t>
        </r>
      </text>
    </comment>
    <comment ref="P153" authorId="0" shapeId="0" xr:uid="{CACB9A85-8C93-4764-A829-298C9CE81C1A}">
      <text>
        <r>
          <rPr>
            <sz val="11"/>
            <rFont val="Calibri"/>
            <family val="2"/>
            <charset val="238"/>
          </rPr>
          <t>SZV_F:EM_Melleklet2_KTG</t>
        </r>
      </text>
    </comment>
    <comment ref="R153" authorId="0" shapeId="0" xr:uid="{A5D41E2D-F805-40DD-8655-3DCF7ED4E9A6}">
      <text>
        <r>
          <rPr>
            <sz val="11"/>
            <rFont val="Calibri"/>
            <family val="2"/>
            <charset val="238"/>
          </rPr>
          <t>SZV_F:HDUtem1</t>
        </r>
      </text>
    </comment>
    <comment ref="S153" authorId="0" shapeId="0" xr:uid="{3B3600E2-EBFD-487C-A184-AABA15BADC99}">
      <text>
        <r>
          <rPr>
            <sz val="11"/>
            <rFont val="Calibri"/>
            <family val="2"/>
            <charset val="238"/>
          </rPr>
          <t>SZV_F:ECSUtem1</t>
        </r>
      </text>
    </comment>
    <comment ref="T153" authorId="0" shapeId="0" xr:uid="{FF3C0198-4F99-4BC7-A86B-D6520DD47CE4}">
      <text>
        <r>
          <rPr>
            <sz val="11"/>
            <rFont val="Calibri"/>
            <family val="2"/>
            <charset val="238"/>
          </rPr>
          <t>SZV_F:KFHUtem1</t>
        </r>
      </text>
    </comment>
    <comment ref="U153" authorId="0" shapeId="0" xr:uid="{AC832F23-4D5C-4996-920B-41705837AD4E}">
      <text>
        <r>
          <rPr>
            <sz val="11"/>
            <rFont val="Calibri"/>
            <family val="2"/>
            <charset val="238"/>
          </rPr>
          <t>SZV_F:Egyeb_SajatUtem1</t>
        </r>
      </text>
    </comment>
    <comment ref="V153" authorId="0" shapeId="0" xr:uid="{77E205D8-A5E5-48C6-8094-E8C7BCFD1183}">
      <text>
        <r>
          <rPr>
            <sz val="11"/>
            <rFont val="Calibri"/>
            <family val="2"/>
            <charset val="238"/>
          </rPr>
          <t>SZV_F:DijUtem1</t>
        </r>
      </text>
    </comment>
    <comment ref="W153" authorId="0" shapeId="0" xr:uid="{D1373188-25FE-402F-A982-693309FBE13E}">
      <text>
        <r>
          <rPr>
            <sz val="11"/>
            <rFont val="Calibri"/>
            <family val="2"/>
            <charset val="238"/>
          </rPr>
          <t>SZV_F:EM_Melleklet1_Utem1</t>
        </r>
      </text>
    </comment>
    <comment ref="X153" authorId="0" shapeId="0" xr:uid="{5F26CB6D-F0A6-4742-9C4D-FE65F90DB787}">
      <text>
        <r>
          <rPr>
            <sz val="11"/>
            <rFont val="Calibri"/>
            <family val="2"/>
            <charset val="238"/>
          </rPr>
          <t>SZV_F:EgyebAllamiUtem1</t>
        </r>
      </text>
    </comment>
    <comment ref="Y153" authorId="0" shapeId="0" xr:uid="{73EBB088-9D33-4927-9307-7B2492BE2AA3}">
      <text>
        <r>
          <rPr>
            <sz val="11"/>
            <rFont val="Calibri"/>
            <family val="2"/>
            <charset val="238"/>
          </rPr>
          <t>SZV_F:OnkormanyzatiUtem1</t>
        </r>
      </text>
    </comment>
    <comment ref="Z153" authorId="0" shapeId="0" xr:uid="{9CF0F6D0-9FC1-4BF2-BFFF-2160DE3935B4}">
      <text>
        <r>
          <rPr>
            <sz val="11"/>
            <rFont val="Calibri"/>
            <family val="2"/>
            <charset val="238"/>
          </rPr>
          <t>SZV_F:EUUtem1</t>
        </r>
      </text>
    </comment>
    <comment ref="AA153" authorId="0" shapeId="0" xr:uid="{7CE0723E-E749-4194-8F8F-66DFD3E4CB5F}">
      <text>
        <r>
          <rPr>
            <sz val="11"/>
            <rFont val="Calibri"/>
            <family val="2"/>
            <charset val="238"/>
          </rPr>
          <t>SZV_F:EgyebUtem1</t>
        </r>
      </text>
    </comment>
    <comment ref="AB153" authorId="0" shapeId="0" xr:uid="{4D5160FA-6A81-4177-BC82-BF5E31CCD42A}">
      <text>
        <r>
          <rPr>
            <sz val="11"/>
            <rFont val="Calibri"/>
            <family val="2"/>
            <charset val="238"/>
          </rPr>
          <t>SZV_F:HitelKotvenyUtem1</t>
        </r>
      </text>
    </comment>
    <comment ref="AC153" authorId="0" shapeId="0" xr:uid="{8981DE89-1F27-434C-974D-CC5AEFF4B069}">
      <text>
        <r>
          <rPr>
            <sz val="11"/>
            <rFont val="Calibri"/>
            <family val="2"/>
            <charset val="238"/>
          </rPr>
          <t>SZV_F:OsszesenUtem1</t>
        </r>
      </text>
    </comment>
    <comment ref="AF153" authorId="0" shapeId="0" xr:uid="{FCD5CE4F-FD35-4146-947F-8A8023A7F267}">
      <text>
        <r>
          <rPr>
            <sz val="11"/>
            <rFont val="Calibri"/>
            <family val="2"/>
            <charset val="238"/>
          </rPr>
          <t>SZV_F:HDUtem2</t>
        </r>
      </text>
    </comment>
    <comment ref="AG153" authorId="0" shapeId="0" xr:uid="{55745CFE-D88B-4CB6-89B6-FF7879E8A603}">
      <text>
        <r>
          <rPr>
            <sz val="11"/>
            <rFont val="Calibri"/>
            <family val="2"/>
            <charset val="238"/>
          </rPr>
          <t>SZV_F:ECSUtem2</t>
        </r>
      </text>
    </comment>
    <comment ref="AH153" authorId="0" shapeId="0" xr:uid="{34832C5C-9DB9-474F-AF29-AB981306775F}">
      <text>
        <r>
          <rPr>
            <sz val="11"/>
            <rFont val="Calibri"/>
            <family val="2"/>
            <charset val="238"/>
          </rPr>
          <t>SZV_F:KFHUtem2</t>
        </r>
      </text>
    </comment>
    <comment ref="AI153" authorId="0" shapeId="0" xr:uid="{CC8ADA59-FF90-4FF4-A621-E0F76A9A0A06}">
      <text>
        <r>
          <rPr>
            <sz val="11"/>
            <rFont val="Calibri"/>
            <family val="2"/>
            <charset val="238"/>
          </rPr>
          <t>SZV_F:Egyeb_SajatUtem2</t>
        </r>
      </text>
    </comment>
    <comment ref="AJ153" authorId="0" shapeId="0" xr:uid="{B4C0F242-5A07-4ACB-8F13-0CC56F1DAA60}">
      <text>
        <r>
          <rPr>
            <sz val="11"/>
            <rFont val="Calibri"/>
            <family val="2"/>
            <charset val="238"/>
          </rPr>
          <t>SZV_F:DijUtem2</t>
        </r>
      </text>
    </comment>
    <comment ref="AK153" authorId="0" shapeId="0" xr:uid="{84271EC0-D44E-409F-9938-2A802CB2E1CA}">
      <text>
        <r>
          <rPr>
            <sz val="11"/>
            <rFont val="Calibri"/>
            <family val="2"/>
            <charset val="238"/>
          </rPr>
          <t>SZV_F:EM_Melleklet1_Utem2</t>
        </r>
      </text>
    </comment>
    <comment ref="AL153" authorId="0" shapeId="0" xr:uid="{8108E17C-DCEE-4DC2-B957-5FB7E874E3A1}">
      <text>
        <r>
          <rPr>
            <sz val="11"/>
            <rFont val="Calibri"/>
            <family val="2"/>
            <charset val="238"/>
          </rPr>
          <t>SZV_F:EgyebAllamiUtem2</t>
        </r>
      </text>
    </comment>
    <comment ref="AM153" authorId="0" shapeId="0" xr:uid="{DE706B50-61ED-4836-8BA7-75ABC54193A8}">
      <text>
        <r>
          <rPr>
            <sz val="11"/>
            <rFont val="Calibri"/>
            <family val="2"/>
            <charset val="238"/>
          </rPr>
          <t>SZV_F:OnkormanyzatiUtem2</t>
        </r>
      </text>
    </comment>
    <comment ref="AN153" authorId="0" shapeId="0" xr:uid="{1FB16D6E-3773-4A71-95D3-29F792CE5152}">
      <text>
        <r>
          <rPr>
            <sz val="11"/>
            <rFont val="Calibri"/>
            <family val="2"/>
            <charset val="238"/>
          </rPr>
          <t>SZV_F:EUUtem2</t>
        </r>
      </text>
    </comment>
    <comment ref="AO153" authorId="0" shapeId="0" xr:uid="{2FBEC91E-5FCE-4B4A-BBAC-608E6130342F}">
      <text>
        <r>
          <rPr>
            <sz val="11"/>
            <rFont val="Calibri"/>
            <family val="2"/>
            <charset val="238"/>
          </rPr>
          <t>SZV_F:EgyebUtem2</t>
        </r>
      </text>
    </comment>
    <comment ref="AP153" authorId="0" shapeId="0" xr:uid="{EF6E74E2-AEDE-4FA0-AD25-76B4B6CFC957}">
      <text>
        <r>
          <rPr>
            <sz val="11"/>
            <rFont val="Calibri"/>
            <family val="2"/>
            <charset val="238"/>
          </rPr>
          <t>SZV_F:HitelKotvenyUtem2</t>
        </r>
      </text>
    </comment>
    <comment ref="AQ153" authorId="0" shapeId="0" xr:uid="{8F587D4E-2298-4B91-87E5-6340C6D676BE}">
      <text>
        <r>
          <rPr>
            <sz val="11"/>
            <rFont val="Calibri"/>
            <family val="2"/>
            <charset val="238"/>
          </rPr>
          <t>SZV_F:OsszesenUtem2</t>
        </r>
      </text>
    </comment>
    <comment ref="AR153" authorId="0" shapeId="0" xr:uid="{0CE4A24C-9C03-4F08-B3CC-EF353714D443}">
      <text>
        <r>
          <rPr>
            <sz val="11"/>
            <rFont val="Calibri"/>
            <family val="2"/>
            <charset val="238"/>
          </rPr>
          <t>SZV_F:ForrashianyUtem2</t>
        </r>
      </text>
    </comment>
    <comment ref="AU153" authorId="0" shapeId="0" xr:uid="{BB4E9105-FA71-49F3-94B8-1F47265FD111}">
      <text>
        <r>
          <rPr>
            <sz val="11"/>
            <rFont val="Calibri"/>
            <family val="2"/>
            <charset val="238"/>
          </rPr>
          <t>SZV_F:Indokolas</t>
        </r>
      </text>
    </comment>
    <comment ref="AV153" authorId="0" shapeId="0" xr:uid="{6F251412-338C-401E-BE6D-B6701ABF5B38}">
      <text>
        <r>
          <rPr>
            <sz val="11"/>
            <rFont val="Calibri"/>
            <family val="2"/>
            <charset val="238"/>
          </rPr>
          <t>SZV_F:Megjegyzes</t>
        </r>
      </text>
    </comment>
    <comment ref="AW153" authorId="0" shapeId="0" xr:uid="{92186F60-ADE0-4933-B365-1FE98FE4DF7C}">
      <text>
        <r>
          <rPr>
            <sz val="11"/>
            <rFont val="Calibri"/>
            <family val="2"/>
            <charset val="238"/>
          </rPr>
          <t>SZV_F:FeladatSorszam</t>
        </r>
      </text>
    </comment>
    <comment ref="AY153" authorId="0" shapeId="0" xr:uid="{921003E0-2017-41CC-AC75-15E2595D111E}">
      <text>
        <r>
          <rPr>
            <sz val="11"/>
            <rFont val="Calibri"/>
            <family val="2"/>
            <charset val="238"/>
          </rPr>
          <t>SZV_F:ISA</t>
        </r>
      </text>
    </comment>
    <comment ref="B154" authorId="0" shapeId="0" xr:uid="{B4E113F8-45D2-4456-AC65-E07031C22348}">
      <text>
        <r>
          <rPr>
            <sz val="11"/>
            <rFont val="Calibri"/>
            <family val="2"/>
            <charset val="238"/>
          </rPr>
          <t>SZV_F:FontossagiSorrent</t>
        </r>
      </text>
    </comment>
    <comment ref="C154" authorId="0" shapeId="0" xr:uid="{E197102D-691D-4E9B-B9C6-23E3A70892EC}">
      <text>
        <r>
          <rPr>
            <sz val="11"/>
            <rFont val="Calibri"/>
            <family val="2"/>
            <charset val="238"/>
          </rPr>
          <t>SZV_F:FeladatKategoria</t>
        </r>
      </text>
    </comment>
    <comment ref="D154" authorId="0" shapeId="0" xr:uid="{AEA37485-0CA5-4826-99BD-0FCEE9D5D832}">
      <text>
        <r>
          <rPr>
            <sz val="11"/>
            <rFont val="Calibri"/>
            <family val="2"/>
            <charset val="238"/>
          </rPr>
          <t>SZV_F:FeladatMegnevezes</t>
        </r>
      </text>
    </comment>
    <comment ref="E154" authorId="0" shapeId="0" xr:uid="{3A7EA9D6-09C7-4F19-AF2C-A32CCF986E20}">
      <text>
        <r>
          <rPr>
            <sz val="11"/>
            <rFont val="Calibri"/>
            <family val="2"/>
            <charset val="238"/>
          </rPr>
          <t>SZV_F:ElviEngedelySzam</t>
        </r>
      </text>
    </comment>
    <comment ref="F154" authorId="0" shapeId="0" xr:uid="{D792325E-348C-40AB-8375-049323BE0A8B}">
      <text>
        <r>
          <rPr>
            <sz val="11"/>
            <rFont val="Calibri"/>
            <family val="2"/>
            <charset val="238"/>
          </rPr>
          <t>SZV_F:VKR_Kod</t>
        </r>
      </text>
    </comment>
    <comment ref="G154" authorId="0" shapeId="0" xr:uid="{97DB132D-5C1D-4AEC-95DA-7923623F77F3}">
      <text>
        <r>
          <rPr>
            <sz val="11"/>
            <rFont val="Calibri"/>
            <family val="2"/>
            <charset val="238"/>
          </rPr>
          <t>SZV_F:VKR_Nev</t>
        </r>
      </text>
    </comment>
    <comment ref="H154" authorId="0" shapeId="0" xr:uid="{01EDB1FC-D51E-4AEC-A0F8-2EB0D79900E1}">
      <text>
        <r>
          <rPr>
            <sz val="11"/>
            <rFont val="Calibri"/>
            <family val="2"/>
            <charset val="238"/>
          </rPr>
          <t>SZV_F:FeladatAzonosito</t>
        </r>
      </text>
    </comment>
    <comment ref="I154" authorId="0" shapeId="0" xr:uid="{3F876A83-7C2A-4DC4-9D23-C91DC5277B47}">
      <text>
        <r>
          <rPr>
            <sz val="11"/>
            <rFont val="Calibri"/>
            <family val="2"/>
            <charset val="238"/>
          </rPr>
          <t>SZV_F:EllatasiTerulet</t>
        </r>
      </text>
    </comment>
    <comment ref="J154" authorId="0" shapeId="0" xr:uid="{46D7B338-FBC9-4AF8-9845-322E887C4E1A}">
      <text>
        <r>
          <rPr>
            <sz val="11"/>
            <rFont val="Calibri"/>
            <family val="2"/>
            <charset val="238"/>
          </rPr>
          <t>SZV_F:EllatasertFelelos</t>
        </r>
      </text>
    </comment>
    <comment ref="K154" authorId="0" shapeId="0" xr:uid="{3D163CF8-D657-4C64-A8EB-C67FFBC80A73}">
      <text>
        <r>
          <rPr>
            <sz val="11"/>
            <rFont val="Calibri"/>
            <family val="2"/>
            <charset val="238"/>
          </rPr>
          <t>SZV_F:TervezettNettoKoltseg</t>
        </r>
      </text>
    </comment>
    <comment ref="L154" authorId="0" shapeId="0" xr:uid="{C0F22A7C-C964-4C28-870C-8CD7072A2D12}">
      <text>
        <r>
          <rPr>
            <sz val="11"/>
            <rFont val="Calibri"/>
            <family val="2"/>
            <charset val="238"/>
          </rPr>
          <t>SZV_F:IdotartamKezdes</t>
        </r>
      </text>
    </comment>
    <comment ref="M154" authorId="0" shapeId="0" xr:uid="{8B203BE4-80B4-413B-AB95-C22F6375EC91}">
      <text>
        <r>
          <rPr>
            <sz val="11"/>
            <rFont val="Calibri"/>
            <family val="2"/>
            <charset val="238"/>
          </rPr>
          <t>SZV_F:IdotartamBefejezes</t>
        </r>
      </text>
    </comment>
    <comment ref="N154" authorId="0" shapeId="0" xr:uid="{469D1313-22C1-4599-82CE-64B1F71414F4}">
      <text>
        <r>
          <rPr>
            <sz val="11"/>
            <rFont val="Calibri"/>
            <family val="2"/>
            <charset val="238"/>
          </rPr>
          <t>SZV_F:NettoKoltsegUtem1</t>
        </r>
      </text>
    </comment>
    <comment ref="O154" authorId="0" shapeId="0" xr:uid="{CC546C04-FF37-416E-9836-13B50ADBEB0B}">
      <text>
        <r>
          <rPr>
            <sz val="11"/>
            <rFont val="Calibri"/>
            <family val="2"/>
            <charset val="238"/>
          </rPr>
          <t>SZV_F:NettoKoltsegUtem2</t>
        </r>
      </text>
    </comment>
    <comment ref="P154" authorId="0" shapeId="0" xr:uid="{1208E5BE-7EE6-4979-8D77-48CF9D16F439}">
      <text>
        <r>
          <rPr>
            <sz val="11"/>
            <rFont val="Calibri"/>
            <family val="2"/>
            <charset val="238"/>
          </rPr>
          <t>SZV_F:EM_Melleklet2_KTG</t>
        </r>
      </text>
    </comment>
    <comment ref="R154" authorId="0" shapeId="0" xr:uid="{6667D691-4A15-4FB0-AF9A-DB6FB6AD5014}">
      <text>
        <r>
          <rPr>
            <sz val="11"/>
            <rFont val="Calibri"/>
            <family val="2"/>
            <charset val="238"/>
          </rPr>
          <t>SZV_F:HDUtem1</t>
        </r>
      </text>
    </comment>
    <comment ref="S154" authorId="0" shapeId="0" xr:uid="{5BC9C39B-1F67-49C1-9FD8-373607F9BC26}">
      <text>
        <r>
          <rPr>
            <sz val="11"/>
            <rFont val="Calibri"/>
            <family val="2"/>
            <charset val="238"/>
          </rPr>
          <t>SZV_F:ECSUtem1</t>
        </r>
      </text>
    </comment>
    <comment ref="T154" authorId="0" shapeId="0" xr:uid="{E87A54DA-774B-4434-82B3-DBD79145F320}">
      <text>
        <r>
          <rPr>
            <sz val="11"/>
            <rFont val="Calibri"/>
            <family val="2"/>
            <charset val="238"/>
          </rPr>
          <t>SZV_F:KFHUtem1</t>
        </r>
      </text>
    </comment>
    <comment ref="U154" authorId="0" shapeId="0" xr:uid="{08B50D54-AD80-428C-856B-2530E632B104}">
      <text>
        <r>
          <rPr>
            <sz val="11"/>
            <rFont val="Calibri"/>
            <family val="2"/>
            <charset val="238"/>
          </rPr>
          <t>SZV_F:Egyeb_SajatUtem1</t>
        </r>
      </text>
    </comment>
    <comment ref="V154" authorId="0" shapeId="0" xr:uid="{D65C628A-10FE-489C-A22A-0BD95486E322}">
      <text>
        <r>
          <rPr>
            <sz val="11"/>
            <rFont val="Calibri"/>
            <family val="2"/>
            <charset val="238"/>
          </rPr>
          <t>SZV_F:DijUtem1</t>
        </r>
      </text>
    </comment>
    <comment ref="W154" authorId="0" shapeId="0" xr:uid="{C0777B04-0D6F-4FEB-BDA3-2A5E748A9DD9}">
      <text>
        <r>
          <rPr>
            <sz val="11"/>
            <rFont val="Calibri"/>
            <family val="2"/>
            <charset val="238"/>
          </rPr>
          <t>SZV_F:EM_Melleklet1_Utem1</t>
        </r>
      </text>
    </comment>
    <comment ref="X154" authorId="0" shapeId="0" xr:uid="{BF839AAA-64C1-4988-A3D5-71F4ECB7E423}">
      <text>
        <r>
          <rPr>
            <sz val="11"/>
            <rFont val="Calibri"/>
            <family val="2"/>
            <charset val="238"/>
          </rPr>
          <t>SZV_F:EgyebAllamiUtem1</t>
        </r>
      </text>
    </comment>
    <comment ref="Y154" authorId="0" shapeId="0" xr:uid="{38CF7299-C4D7-45B5-B03F-842B1BF4AE07}">
      <text>
        <r>
          <rPr>
            <sz val="11"/>
            <rFont val="Calibri"/>
            <family val="2"/>
            <charset val="238"/>
          </rPr>
          <t>SZV_F:OnkormanyzatiUtem1</t>
        </r>
      </text>
    </comment>
    <comment ref="Z154" authorId="0" shapeId="0" xr:uid="{4DAD83BE-5B09-4B51-A1A1-E9295088F664}">
      <text>
        <r>
          <rPr>
            <sz val="11"/>
            <rFont val="Calibri"/>
            <family val="2"/>
            <charset val="238"/>
          </rPr>
          <t>SZV_F:EUUtem1</t>
        </r>
      </text>
    </comment>
    <comment ref="AA154" authorId="0" shapeId="0" xr:uid="{67D3B970-62C6-42DA-BDF9-BBA6687745A5}">
      <text>
        <r>
          <rPr>
            <sz val="11"/>
            <rFont val="Calibri"/>
            <family val="2"/>
            <charset val="238"/>
          </rPr>
          <t>SZV_F:EgyebUtem1</t>
        </r>
      </text>
    </comment>
    <comment ref="AB154" authorId="0" shapeId="0" xr:uid="{55ADCD8E-7995-4EB7-8886-9CEA91C1A887}">
      <text>
        <r>
          <rPr>
            <sz val="11"/>
            <rFont val="Calibri"/>
            <family val="2"/>
            <charset val="238"/>
          </rPr>
          <t>SZV_F:HitelKotvenyUtem1</t>
        </r>
      </text>
    </comment>
    <comment ref="AC154" authorId="0" shapeId="0" xr:uid="{57663F8F-6E34-405D-89E8-06AE77BD09A7}">
      <text>
        <r>
          <rPr>
            <sz val="11"/>
            <rFont val="Calibri"/>
            <family val="2"/>
            <charset val="238"/>
          </rPr>
          <t>SZV_F:OsszesenUtem1</t>
        </r>
      </text>
    </comment>
    <comment ref="AF154" authorId="0" shapeId="0" xr:uid="{5A4057BA-D2C3-4040-81C1-41DF17B20FB3}">
      <text>
        <r>
          <rPr>
            <sz val="11"/>
            <rFont val="Calibri"/>
            <family val="2"/>
            <charset val="238"/>
          </rPr>
          <t>SZV_F:HDUtem2</t>
        </r>
      </text>
    </comment>
    <comment ref="AG154" authorId="0" shapeId="0" xr:uid="{AD321F91-BA2F-4905-8BFB-05CB63FDD883}">
      <text>
        <r>
          <rPr>
            <sz val="11"/>
            <rFont val="Calibri"/>
            <family val="2"/>
            <charset val="238"/>
          </rPr>
          <t>SZV_F:ECSUtem2</t>
        </r>
      </text>
    </comment>
    <comment ref="AH154" authorId="0" shapeId="0" xr:uid="{29DDAD96-781B-4352-BD77-1DEA2B8984DA}">
      <text>
        <r>
          <rPr>
            <sz val="11"/>
            <rFont val="Calibri"/>
            <family val="2"/>
            <charset val="238"/>
          </rPr>
          <t>SZV_F:KFHUtem2</t>
        </r>
      </text>
    </comment>
    <comment ref="AI154" authorId="0" shapeId="0" xr:uid="{67BB7D75-FBB1-457F-B91D-3AFC14ABD438}">
      <text>
        <r>
          <rPr>
            <sz val="11"/>
            <rFont val="Calibri"/>
            <family val="2"/>
            <charset val="238"/>
          </rPr>
          <t>SZV_F:Egyeb_SajatUtem2</t>
        </r>
      </text>
    </comment>
    <comment ref="AJ154" authorId="0" shapeId="0" xr:uid="{A54FAD8A-9F79-4986-9E40-2AA9D68BFB8D}">
      <text>
        <r>
          <rPr>
            <sz val="11"/>
            <rFont val="Calibri"/>
            <family val="2"/>
            <charset val="238"/>
          </rPr>
          <t>SZV_F:DijUtem2</t>
        </r>
      </text>
    </comment>
    <comment ref="AK154" authorId="0" shapeId="0" xr:uid="{CDAA6DBB-A122-4003-A020-0F842C203C13}">
      <text>
        <r>
          <rPr>
            <sz val="11"/>
            <rFont val="Calibri"/>
            <family val="2"/>
            <charset val="238"/>
          </rPr>
          <t>SZV_F:EM_Melleklet1_Utem2</t>
        </r>
      </text>
    </comment>
    <comment ref="AL154" authorId="0" shapeId="0" xr:uid="{B597ED7D-28F4-4CA4-B3BC-6EBEC5ED47B2}">
      <text>
        <r>
          <rPr>
            <sz val="11"/>
            <rFont val="Calibri"/>
            <family val="2"/>
            <charset val="238"/>
          </rPr>
          <t>SZV_F:EgyebAllamiUtem2</t>
        </r>
      </text>
    </comment>
    <comment ref="AM154" authorId="0" shapeId="0" xr:uid="{B9971854-AC37-493F-AA45-08C85CBAAEDD}">
      <text>
        <r>
          <rPr>
            <sz val="11"/>
            <rFont val="Calibri"/>
            <family val="2"/>
            <charset val="238"/>
          </rPr>
          <t>SZV_F:OnkormanyzatiUtem2</t>
        </r>
      </text>
    </comment>
    <comment ref="AN154" authorId="0" shapeId="0" xr:uid="{ECF30B9F-1512-4556-B01A-48907D72B94F}">
      <text>
        <r>
          <rPr>
            <sz val="11"/>
            <rFont val="Calibri"/>
            <family val="2"/>
            <charset val="238"/>
          </rPr>
          <t>SZV_F:EUUtem2</t>
        </r>
      </text>
    </comment>
    <comment ref="AO154" authorId="0" shapeId="0" xr:uid="{F0E6C974-5F8A-4C01-A1DF-843506E9B197}">
      <text>
        <r>
          <rPr>
            <sz val="11"/>
            <rFont val="Calibri"/>
            <family val="2"/>
            <charset val="238"/>
          </rPr>
          <t>SZV_F:EgyebUtem2</t>
        </r>
      </text>
    </comment>
    <comment ref="AP154" authorId="0" shapeId="0" xr:uid="{47C68E98-2C68-4886-8E5A-E30DB09EFFC1}">
      <text>
        <r>
          <rPr>
            <sz val="11"/>
            <rFont val="Calibri"/>
            <family val="2"/>
            <charset val="238"/>
          </rPr>
          <t>SZV_F:HitelKotvenyUtem2</t>
        </r>
      </text>
    </comment>
    <comment ref="AQ154" authorId="0" shapeId="0" xr:uid="{582E3D87-8BD4-45BE-A6C6-59A106E5573C}">
      <text>
        <r>
          <rPr>
            <sz val="11"/>
            <rFont val="Calibri"/>
            <family val="2"/>
            <charset val="238"/>
          </rPr>
          <t>SZV_F:OsszesenUtem2</t>
        </r>
      </text>
    </comment>
    <comment ref="AR154" authorId="0" shapeId="0" xr:uid="{F5AF2389-41CC-4CD0-99CC-85872BCD71EE}">
      <text>
        <r>
          <rPr>
            <sz val="11"/>
            <rFont val="Calibri"/>
            <family val="2"/>
            <charset val="238"/>
          </rPr>
          <t>SZV_F:ForrashianyUtem2</t>
        </r>
      </text>
    </comment>
    <comment ref="AU154" authorId="0" shapeId="0" xr:uid="{190F0B74-86D6-4C99-A93F-BEE2DEF1A72B}">
      <text>
        <r>
          <rPr>
            <sz val="11"/>
            <rFont val="Calibri"/>
            <family val="2"/>
            <charset val="238"/>
          </rPr>
          <t>SZV_F:Indokolas</t>
        </r>
      </text>
    </comment>
    <comment ref="AV154" authorId="0" shapeId="0" xr:uid="{239B6514-CC71-43A4-8E81-758227612D9B}">
      <text>
        <r>
          <rPr>
            <sz val="11"/>
            <rFont val="Calibri"/>
            <family val="2"/>
            <charset val="238"/>
          </rPr>
          <t>SZV_F:Megjegyzes</t>
        </r>
      </text>
    </comment>
    <comment ref="AW154" authorId="0" shapeId="0" xr:uid="{0D869FF8-6EF2-41F6-B1A5-9F8F174DA041}">
      <text>
        <r>
          <rPr>
            <sz val="11"/>
            <rFont val="Calibri"/>
            <family val="2"/>
            <charset val="238"/>
          </rPr>
          <t>SZV_F:FeladatSorszam</t>
        </r>
      </text>
    </comment>
    <comment ref="AY154" authorId="0" shapeId="0" xr:uid="{FF49CE6C-2993-4919-A484-34F9936A9005}">
      <text>
        <r>
          <rPr>
            <sz val="11"/>
            <rFont val="Calibri"/>
            <family val="2"/>
            <charset val="238"/>
          </rPr>
          <t>SZV_F:ISA</t>
        </r>
      </text>
    </comment>
    <comment ref="B155" authorId="0" shapeId="0" xr:uid="{EE630B5F-D946-4C83-A975-4838600636FF}">
      <text>
        <r>
          <rPr>
            <sz val="11"/>
            <rFont val="Calibri"/>
            <family val="2"/>
            <charset val="238"/>
          </rPr>
          <t>SZV_F:FontossagiSorrent</t>
        </r>
      </text>
    </comment>
    <comment ref="C155" authorId="0" shapeId="0" xr:uid="{F8BA6407-299D-4B0C-85A4-DC1903B151D7}">
      <text>
        <r>
          <rPr>
            <sz val="11"/>
            <rFont val="Calibri"/>
            <family val="2"/>
            <charset val="238"/>
          </rPr>
          <t>SZV_F:FeladatKategoria</t>
        </r>
      </text>
    </comment>
    <comment ref="D155" authorId="0" shapeId="0" xr:uid="{F3A41CD5-6521-45EC-BBB4-22BA3D7A5D81}">
      <text>
        <r>
          <rPr>
            <sz val="11"/>
            <rFont val="Calibri"/>
            <family val="2"/>
            <charset val="238"/>
          </rPr>
          <t>SZV_F:FeladatMegnevezes</t>
        </r>
      </text>
    </comment>
    <comment ref="E155" authorId="0" shapeId="0" xr:uid="{0A372B23-AD22-4564-B6FF-7989CE83A67E}">
      <text>
        <r>
          <rPr>
            <sz val="11"/>
            <rFont val="Calibri"/>
            <family val="2"/>
            <charset val="238"/>
          </rPr>
          <t>SZV_F:ElviEngedelySzam</t>
        </r>
      </text>
    </comment>
    <comment ref="F155" authorId="0" shapeId="0" xr:uid="{071ADE46-8395-40E1-8055-94BD99F22460}">
      <text>
        <r>
          <rPr>
            <sz val="11"/>
            <rFont val="Calibri"/>
            <family val="2"/>
            <charset val="238"/>
          </rPr>
          <t>SZV_F:VKR_Kod</t>
        </r>
      </text>
    </comment>
    <comment ref="G155" authorId="0" shapeId="0" xr:uid="{9DA70879-195A-47F8-8D02-8CADB19ADF92}">
      <text>
        <r>
          <rPr>
            <sz val="11"/>
            <rFont val="Calibri"/>
            <family val="2"/>
            <charset val="238"/>
          </rPr>
          <t>SZV_F:VKR_Nev</t>
        </r>
      </text>
    </comment>
    <comment ref="H155" authorId="0" shapeId="0" xr:uid="{1B07A6DD-362B-4259-992C-8F97E9F177F8}">
      <text>
        <r>
          <rPr>
            <sz val="11"/>
            <rFont val="Calibri"/>
            <family val="2"/>
            <charset val="238"/>
          </rPr>
          <t>SZV_F:FeladatAzonosito</t>
        </r>
      </text>
    </comment>
    <comment ref="I155" authorId="0" shapeId="0" xr:uid="{A900C549-C316-404D-A07C-A02BD40EF6BB}">
      <text>
        <r>
          <rPr>
            <sz val="11"/>
            <rFont val="Calibri"/>
            <family val="2"/>
            <charset val="238"/>
          </rPr>
          <t>SZV_F:EllatasiTerulet</t>
        </r>
      </text>
    </comment>
    <comment ref="J155" authorId="0" shapeId="0" xr:uid="{7CD5A993-D41F-4A0F-8E95-CC09B337E833}">
      <text>
        <r>
          <rPr>
            <sz val="11"/>
            <rFont val="Calibri"/>
            <family val="2"/>
            <charset val="238"/>
          </rPr>
          <t>SZV_F:EllatasertFelelos</t>
        </r>
      </text>
    </comment>
    <comment ref="K155" authorId="0" shapeId="0" xr:uid="{26A082FB-A31B-496F-932A-0B9718784A6F}">
      <text>
        <r>
          <rPr>
            <sz val="11"/>
            <rFont val="Calibri"/>
            <family val="2"/>
            <charset val="238"/>
          </rPr>
          <t>SZV_F:TervezettNettoKoltseg</t>
        </r>
      </text>
    </comment>
    <comment ref="L155" authorId="0" shapeId="0" xr:uid="{85050A20-65F8-4525-B40D-2F0D4A73984A}">
      <text>
        <r>
          <rPr>
            <sz val="11"/>
            <rFont val="Calibri"/>
            <family val="2"/>
            <charset val="238"/>
          </rPr>
          <t>SZV_F:IdotartamKezdes</t>
        </r>
      </text>
    </comment>
    <comment ref="M155" authorId="0" shapeId="0" xr:uid="{2316E31A-802B-4491-AAC3-419610B04A74}">
      <text>
        <r>
          <rPr>
            <sz val="11"/>
            <rFont val="Calibri"/>
            <family val="2"/>
            <charset val="238"/>
          </rPr>
          <t>SZV_F:IdotartamBefejezes</t>
        </r>
      </text>
    </comment>
    <comment ref="N155" authorId="0" shapeId="0" xr:uid="{3CB75BF4-EF21-4451-BDBE-1DAF11E22A32}">
      <text>
        <r>
          <rPr>
            <sz val="11"/>
            <rFont val="Calibri"/>
            <family val="2"/>
            <charset val="238"/>
          </rPr>
          <t>SZV_F:NettoKoltsegUtem1</t>
        </r>
      </text>
    </comment>
    <comment ref="O155" authorId="0" shapeId="0" xr:uid="{D6014F05-3F2D-4865-A5F4-A96ACBF785B3}">
      <text>
        <r>
          <rPr>
            <sz val="11"/>
            <rFont val="Calibri"/>
            <family val="2"/>
            <charset val="238"/>
          </rPr>
          <t>SZV_F:NettoKoltsegUtem2</t>
        </r>
      </text>
    </comment>
    <comment ref="P155" authorId="0" shapeId="0" xr:uid="{C6ED8D60-47A9-4F91-820A-A91654E6E523}">
      <text>
        <r>
          <rPr>
            <sz val="11"/>
            <rFont val="Calibri"/>
            <family val="2"/>
            <charset val="238"/>
          </rPr>
          <t>SZV_F:EM_Melleklet2_KTG</t>
        </r>
      </text>
    </comment>
    <comment ref="R155" authorId="0" shapeId="0" xr:uid="{57787F94-8DE6-4DE5-89D1-88B668DD1E28}">
      <text>
        <r>
          <rPr>
            <sz val="11"/>
            <rFont val="Calibri"/>
            <family val="2"/>
            <charset val="238"/>
          </rPr>
          <t>SZV_F:HDUtem1</t>
        </r>
      </text>
    </comment>
    <comment ref="S155" authorId="0" shapeId="0" xr:uid="{45BB8F6C-E86D-4F18-8BB8-F6FDCBBCF15B}">
      <text>
        <r>
          <rPr>
            <sz val="11"/>
            <rFont val="Calibri"/>
            <family val="2"/>
            <charset val="238"/>
          </rPr>
          <t>SZV_F:ECSUtem1</t>
        </r>
      </text>
    </comment>
    <comment ref="T155" authorId="0" shapeId="0" xr:uid="{05F1E520-7349-4D0A-97DB-E5F4D1A2305A}">
      <text>
        <r>
          <rPr>
            <sz val="11"/>
            <rFont val="Calibri"/>
            <family val="2"/>
            <charset val="238"/>
          </rPr>
          <t>SZV_F:KFHUtem1</t>
        </r>
      </text>
    </comment>
    <comment ref="U155" authorId="0" shapeId="0" xr:uid="{FE1E27F5-1907-45AE-A639-F3B5FB8CE54A}">
      <text>
        <r>
          <rPr>
            <sz val="11"/>
            <rFont val="Calibri"/>
            <family val="2"/>
            <charset val="238"/>
          </rPr>
          <t>SZV_F:Egyeb_SajatUtem1</t>
        </r>
      </text>
    </comment>
    <comment ref="V155" authorId="0" shapeId="0" xr:uid="{37E86466-C83E-4A71-ADC3-EAE476ABCE55}">
      <text>
        <r>
          <rPr>
            <sz val="11"/>
            <rFont val="Calibri"/>
            <family val="2"/>
            <charset val="238"/>
          </rPr>
          <t>SZV_F:DijUtem1</t>
        </r>
      </text>
    </comment>
    <comment ref="W155" authorId="0" shapeId="0" xr:uid="{7A8E2DEC-2CE4-4B49-8813-FE03F1CBD24F}">
      <text>
        <r>
          <rPr>
            <sz val="11"/>
            <rFont val="Calibri"/>
            <family val="2"/>
            <charset val="238"/>
          </rPr>
          <t>SZV_F:EM_Melleklet1_Utem1</t>
        </r>
      </text>
    </comment>
    <comment ref="X155" authorId="0" shapeId="0" xr:uid="{C6165927-5169-469F-82D1-73C2C7AC1050}">
      <text>
        <r>
          <rPr>
            <sz val="11"/>
            <rFont val="Calibri"/>
            <family val="2"/>
            <charset val="238"/>
          </rPr>
          <t>SZV_F:EgyebAllamiUtem1</t>
        </r>
      </text>
    </comment>
    <comment ref="Y155" authorId="0" shapeId="0" xr:uid="{0C5C8A6D-08DA-4E02-85E3-2EB78CE3E76D}">
      <text>
        <r>
          <rPr>
            <sz val="11"/>
            <rFont val="Calibri"/>
            <family val="2"/>
            <charset val="238"/>
          </rPr>
          <t>SZV_F:OnkormanyzatiUtem1</t>
        </r>
      </text>
    </comment>
    <comment ref="Z155" authorId="0" shapeId="0" xr:uid="{ED1BB5DF-A069-43B9-B1DD-49E1890B34DE}">
      <text>
        <r>
          <rPr>
            <sz val="11"/>
            <rFont val="Calibri"/>
            <family val="2"/>
            <charset val="238"/>
          </rPr>
          <t>SZV_F:EUUtem1</t>
        </r>
      </text>
    </comment>
    <comment ref="AA155" authorId="0" shapeId="0" xr:uid="{A5B63400-C7B2-4805-A442-93B8BE230E31}">
      <text>
        <r>
          <rPr>
            <sz val="11"/>
            <rFont val="Calibri"/>
            <family val="2"/>
            <charset val="238"/>
          </rPr>
          <t>SZV_F:EgyebUtem1</t>
        </r>
      </text>
    </comment>
    <comment ref="AB155" authorId="0" shapeId="0" xr:uid="{797D76DB-F2F4-44C6-97B1-DB000D6699AF}">
      <text>
        <r>
          <rPr>
            <sz val="11"/>
            <rFont val="Calibri"/>
            <family val="2"/>
            <charset val="238"/>
          </rPr>
          <t>SZV_F:HitelKotvenyUtem1</t>
        </r>
      </text>
    </comment>
    <comment ref="AC155" authorId="0" shapeId="0" xr:uid="{1B703D2B-7276-4CE1-977D-FA522A7D5A20}">
      <text>
        <r>
          <rPr>
            <sz val="11"/>
            <rFont val="Calibri"/>
            <family val="2"/>
            <charset val="238"/>
          </rPr>
          <t>SZV_F:OsszesenUtem1</t>
        </r>
      </text>
    </comment>
    <comment ref="AF155" authorId="0" shapeId="0" xr:uid="{A22D6C2B-2C22-4F42-B4A6-C19E7EF85320}">
      <text>
        <r>
          <rPr>
            <sz val="11"/>
            <rFont val="Calibri"/>
            <family val="2"/>
            <charset val="238"/>
          </rPr>
          <t>SZV_F:HDUtem2</t>
        </r>
      </text>
    </comment>
    <comment ref="AG155" authorId="0" shapeId="0" xr:uid="{CE4AB5B9-6507-4D29-9447-2E0CA904769F}">
      <text>
        <r>
          <rPr>
            <sz val="11"/>
            <rFont val="Calibri"/>
            <family val="2"/>
            <charset val="238"/>
          </rPr>
          <t>SZV_F:ECSUtem2</t>
        </r>
      </text>
    </comment>
    <comment ref="AH155" authorId="0" shapeId="0" xr:uid="{5EF2ADD1-6D05-4CB4-B0E1-42344F734A60}">
      <text>
        <r>
          <rPr>
            <sz val="11"/>
            <rFont val="Calibri"/>
            <family val="2"/>
            <charset val="238"/>
          </rPr>
          <t>SZV_F:KFHUtem2</t>
        </r>
      </text>
    </comment>
    <comment ref="AI155" authorId="0" shapeId="0" xr:uid="{8782CF15-C141-424C-BDC8-A524D3761985}">
      <text>
        <r>
          <rPr>
            <sz val="11"/>
            <rFont val="Calibri"/>
            <family val="2"/>
            <charset val="238"/>
          </rPr>
          <t>SZV_F:Egyeb_SajatUtem2</t>
        </r>
      </text>
    </comment>
    <comment ref="AJ155" authorId="0" shapeId="0" xr:uid="{347179E9-85DA-41E6-8EF9-B4BD3412D61D}">
      <text>
        <r>
          <rPr>
            <sz val="11"/>
            <rFont val="Calibri"/>
            <family val="2"/>
            <charset val="238"/>
          </rPr>
          <t>SZV_F:DijUtem2</t>
        </r>
      </text>
    </comment>
    <comment ref="AK155" authorId="0" shapeId="0" xr:uid="{0396DE0F-6564-439B-98BA-C3BA622D080D}">
      <text>
        <r>
          <rPr>
            <sz val="11"/>
            <rFont val="Calibri"/>
            <family val="2"/>
            <charset val="238"/>
          </rPr>
          <t>SZV_F:EM_Melleklet1_Utem2</t>
        </r>
      </text>
    </comment>
    <comment ref="AL155" authorId="0" shapeId="0" xr:uid="{3BBC3665-5140-48F2-AAAD-4CFB0AB0B873}">
      <text>
        <r>
          <rPr>
            <sz val="11"/>
            <rFont val="Calibri"/>
            <family val="2"/>
            <charset val="238"/>
          </rPr>
          <t>SZV_F:EgyebAllamiUtem2</t>
        </r>
      </text>
    </comment>
    <comment ref="AM155" authorId="0" shapeId="0" xr:uid="{FA207D05-737F-4CFD-BFD0-C15E8D17C029}">
      <text>
        <r>
          <rPr>
            <sz val="11"/>
            <rFont val="Calibri"/>
            <family val="2"/>
            <charset val="238"/>
          </rPr>
          <t>SZV_F:OnkormanyzatiUtem2</t>
        </r>
      </text>
    </comment>
    <comment ref="AN155" authorId="0" shapeId="0" xr:uid="{D56067D2-9C98-46BE-9E9A-5F975B2E533F}">
      <text>
        <r>
          <rPr>
            <sz val="11"/>
            <rFont val="Calibri"/>
            <family val="2"/>
            <charset val="238"/>
          </rPr>
          <t>SZV_F:EUUtem2</t>
        </r>
      </text>
    </comment>
    <comment ref="AO155" authorId="0" shapeId="0" xr:uid="{112ABFF5-6E3A-4575-BBD6-D5BA1599C068}">
      <text>
        <r>
          <rPr>
            <sz val="11"/>
            <rFont val="Calibri"/>
            <family val="2"/>
            <charset val="238"/>
          </rPr>
          <t>SZV_F:EgyebUtem2</t>
        </r>
      </text>
    </comment>
    <comment ref="AP155" authorId="0" shapeId="0" xr:uid="{3600899D-F732-4737-B69F-3DB932C5F02D}">
      <text>
        <r>
          <rPr>
            <sz val="11"/>
            <rFont val="Calibri"/>
            <family val="2"/>
            <charset val="238"/>
          </rPr>
          <t>SZV_F:HitelKotvenyUtem2</t>
        </r>
      </text>
    </comment>
    <comment ref="AQ155" authorId="0" shapeId="0" xr:uid="{F5D41C4A-C1D2-4E96-AC36-2E6FD8A63B23}">
      <text>
        <r>
          <rPr>
            <sz val="11"/>
            <rFont val="Calibri"/>
            <family val="2"/>
            <charset val="238"/>
          </rPr>
          <t>SZV_F:OsszesenUtem2</t>
        </r>
      </text>
    </comment>
    <comment ref="AR155" authorId="0" shapeId="0" xr:uid="{006AE214-6F17-4AAD-B238-183990150E1A}">
      <text>
        <r>
          <rPr>
            <sz val="11"/>
            <rFont val="Calibri"/>
            <family val="2"/>
            <charset val="238"/>
          </rPr>
          <t>SZV_F:ForrashianyUtem2</t>
        </r>
      </text>
    </comment>
    <comment ref="AU155" authorId="0" shapeId="0" xr:uid="{09587558-C423-43F4-A721-14D8DE1B88AF}">
      <text>
        <r>
          <rPr>
            <sz val="11"/>
            <rFont val="Calibri"/>
            <family val="2"/>
            <charset val="238"/>
          </rPr>
          <t>SZV_F:Indokolas</t>
        </r>
      </text>
    </comment>
    <comment ref="AV155" authorId="0" shapeId="0" xr:uid="{A124FF1F-6A7E-42B6-9B9A-DFCFA97045EE}">
      <text>
        <r>
          <rPr>
            <sz val="11"/>
            <rFont val="Calibri"/>
            <family val="2"/>
            <charset val="238"/>
          </rPr>
          <t>SZV_F:Megjegyzes</t>
        </r>
      </text>
    </comment>
    <comment ref="AW155" authorId="0" shapeId="0" xr:uid="{ADA65CE6-7F3F-4D47-BBFB-DC036B9441C4}">
      <text>
        <r>
          <rPr>
            <sz val="11"/>
            <rFont val="Calibri"/>
            <family val="2"/>
            <charset val="238"/>
          </rPr>
          <t>SZV_F:FeladatSorszam</t>
        </r>
      </text>
    </comment>
    <comment ref="AY155" authorId="0" shapeId="0" xr:uid="{A292127C-5722-458E-B6DB-228B4463E802}">
      <text>
        <r>
          <rPr>
            <sz val="11"/>
            <rFont val="Calibri"/>
            <family val="2"/>
            <charset val="238"/>
          </rPr>
          <t>SZV_F:ISA</t>
        </r>
      </text>
    </comment>
    <comment ref="B156" authorId="0" shapeId="0" xr:uid="{2A0C5527-7095-4D09-B28F-024B2560A07A}">
      <text>
        <r>
          <rPr>
            <sz val="11"/>
            <rFont val="Calibri"/>
            <family val="2"/>
            <charset val="238"/>
          </rPr>
          <t>SZV_F:FontossagiSorrent</t>
        </r>
      </text>
    </comment>
    <comment ref="C156" authorId="0" shapeId="0" xr:uid="{9D19B6F4-82AA-4FB8-98B7-326FBA7C2B63}">
      <text>
        <r>
          <rPr>
            <sz val="11"/>
            <rFont val="Calibri"/>
            <family val="2"/>
            <charset val="238"/>
          </rPr>
          <t>SZV_F:FeladatKategoria</t>
        </r>
      </text>
    </comment>
    <comment ref="D156" authorId="0" shapeId="0" xr:uid="{7141BCAD-0548-472B-B1AD-2E2B3203C0D3}">
      <text>
        <r>
          <rPr>
            <sz val="11"/>
            <rFont val="Calibri"/>
            <family val="2"/>
            <charset val="238"/>
          </rPr>
          <t>SZV_F:FeladatMegnevezes</t>
        </r>
      </text>
    </comment>
    <comment ref="E156" authorId="0" shapeId="0" xr:uid="{DCF633EC-7640-413C-8169-034FB90E4B9C}">
      <text>
        <r>
          <rPr>
            <sz val="11"/>
            <rFont val="Calibri"/>
            <family val="2"/>
            <charset val="238"/>
          </rPr>
          <t>SZV_F:ElviEngedelySzam</t>
        </r>
      </text>
    </comment>
    <comment ref="F156" authorId="0" shapeId="0" xr:uid="{744D5119-5A85-4A44-B325-35EEFE866C9B}">
      <text>
        <r>
          <rPr>
            <sz val="11"/>
            <rFont val="Calibri"/>
            <family val="2"/>
            <charset val="238"/>
          </rPr>
          <t>SZV_F:VKR_Kod</t>
        </r>
      </text>
    </comment>
    <comment ref="G156" authorId="0" shapeId="0" xr:uid="{26FC6C32-59DB-4E83-B327-A6E242684B1E}">
      <text>
        <r>
          <rPr>
            <sz val="11"/>
            <rFont val="Calibri"/>
            <family val="2"/>
            <charset val="238"/>
          </rPr>
          <t>SZV_F:VKR_Nev</t>
        </r>
      </text>
    </comment>
    <comment ref="H156" authorId="0" shapeId="0" xr:uid="{BD05F83C-748B-4948-9412-860A4CA205E7}">
      <text>
        <r>
          <rPr>
            <sz val="11"/>
            <rFont val="Calibri"/>
            <family val="2"/>
            <charset val="238"/>
          </rPr>
          <t>SZV_F:FeladatAzonosito</t>
        </r>
      </text>
    </comment>
    <comment ref="I156" authorId="0" shapeId="0" xr:uid="{3243AF6B-A989-4DFA-9656-5DA02F0F6BCD}">
      <text>
        <r>
          <rPr>
            <sz val="11"/>
            <rFont val="Calibri"/>
            <family val="2"/>
            <charset val="238"/>
          </rPr>
          <t>SZV_F:EllatasiTerulet</t>
        </r>
      </text>
    </comment>
    <comment ref="J156" authorId="0" shapeId="0" xr:uid="{274F1B7A-98B0-43DC-9CBB-A13DBA07DA92}">
      <text>
        <r>
          <rPr>
            <sz val="11"/>
            <rFont val="Calibri"/>
            <family val="2"/>
            <charset val="238"/>
          </rPr>
          <t>SZV_F:EllatasertFelelos</t>
        </r>
      </text>
    </comment>
    <comment ref="K156" authorId="0" shapeId="0" xr:uid="{FABC4E95-06B3-4170-9D4A-0B68908EE608}">
      <text>
        <r>
          <rPr>
            <sz val="11"/>
            <rFont val="Calibri"/>
            <family val="2"/>
            <charset val="238"/>
          </rPr>
          <t>SZV_F:TervezettNettoKoltseg</t>
        </r>
      </text>
    </comment>
    <comment ref="L156" authorId="0" shapeId="0" xr:uid="{3DD6F7FE-2E62-45F3-A012-002A5116D08E}">
      <text>
        <r>
          <rPr>
            <sz val="11"/>
            <rFont val="Calibri"/>
            <family val="2"/>
            <charset val="238"/>
          </rPr>
          <t>SZV_F:IdotartamKezdes</t>
        </r>
      </text>
    </comment>
    <comment ref="M156" authorId="0" shapeId="0" xr:uid="{E3BC0934-0209-4CC4-916C-623922C6FE08}">
      <text>
        <r>
          <rPr>
            <sz val="11"/>
            <rFont val="Calibri"/>
            <family val="2"/>
            <charset val="238"/>
          </rPr>
          <t>SZV_F:IdotartamBefejezes</t>
        </r>
      </text>
    </comment>
    <comment ref="N156" authorId="0" shapeId="0" xr:uid="{1E37EF5E-388B-4784-9E79-4B57A70B0473}">
      <text>
        <r>
          <rPr>
            <sz val="11"/>
            <rFont val="Calibri"/>
            <family val="2"/>
            <charset val="238"/>
          </rPr>
          <t>SZV_F:NettoKoltsegUtem1</t>
        </r>
      </text>
    </comment>
    <comment ref="O156" authorId="0" shapeId="0" xr:uid="{6DBE7C37-A46E-472E-AC6E-939211494C9C}">
      <text>
        <r>
          <rPr>
            <sz val="11"/>
            <rFont val="Calibri"/>
            <family val="2"/>
            <charset val="238"/>
          </rPr>
          <t>SZV_F:NettoKoltsegUtem2</t>
        </r>
      </text>
    </comment>
    <comment ref="P156" authorId="0" shapeId="0" xr:uid="{25539881-E639-4766-943A-3F1F8EDEE64F}">
      <text>
        <r>
          <rPr>
            <sz val="11"/>
            <rFont val="Calibri"/>
            <family val="2"/>
            <charset val="238"/>
          </rPr>
          <t>SZV_F:EM_Melleklet2_KTG</t>
        </r>
      </text>
    </comment>
    <comment ref="R156" authorId="0" shapeId="0" xr:uid="{77A70153-64BB-4FA6-8243-7D7B551FFE29}">
      <text>
        <r>
          <rPr>
            <sz val="11"/>
            <rFont val="Calibri"/>
            <family val="2"/>
            <charset val="238"/>
          </rPr>
          <t>SZV_F:HDUtem1</t>
        </r>
      </text>
    </comment>
    <comment ref="S156" authorId="0" shapeId="0" xr:uid="{4083832F-E9EA-4E07-AC55-D4B6293318AE}">
      <text>
        <r>
          <rPr>
            <sz val="11"/>
            <rFont val="Calibri"/>
            <family val="2"/>
            <charset val="238"/>
          </rPr>
          <t>SZV_F:ECSUtem1</t>
        </r>
      </text>
    </comment>
    <comment ref="T156" authorId="0" shapeId="0" xr:uid="{BA16DC9F-C9BA-485F-B435-8E9791588724}">
      <text>
        <r>
          <rPr>
            <sz val="11"/>
            <rFont val="Calibri"/>
            <family val="2"/>
            <charset val="238"/>
          </rPr>
          <t>SZV_F:KFHUtem1</t>
        </r>
      </text>
    </comment>
    <comment ref="U156" authorId="0" shapeId="0" xr:uid="{51080C49-B86F-4A7B-B4DC-AB9A3F8C8834}">
      <text>
        <r>
          <rPr>
            <sz val="11"/>
            <rFont val="Calibri"/>
            <family val="2"/>
            <charset val="238"/>
          </rPr>
          <t>SZV_F:Egyeb_SajatUtem1</t>
        </r>
      </text>
    </comment>
    <comment ref="V156" authorId="0" shapeId="0" xr:uid="{618B57BA-F521-4B70-805F-9E586D982453}">
      <text>
        <r>
          <rPr>
            <sz val="11"/>
            <rFont val="Calibri"/>
            <family val="2"/>
            <charset val="238"/>
          </rPr>
          <t>SZV_F:DijUtem1</t>
        </r>
      </text>
    </comment>
    <comment ref="W156" authorId="0" shapeId="0" xr:uid="{DCAEB5E8-BC8F-41AD-AD16-062010EFDB10}">
      <text>
        <r>
          <rPr>
            <sz val="11"/>
            <rFont val="Calibri"/>
            <family val="2"/>
            <charset val="238"/>
          </rPr>
          <t>SZV_F:EM_Melleklet1_Utem1</t>
        </r>
      </text>
    </comment>
    <comment ref="X156" authorId="0" shapeId="0" xr:uid="{11E84240-C89E-4221-9D02-1A6702C81D17}">
      <text>
        <r>
          <rPr>
            <sz val="11"/>
            <rFont val="Calibri"/>
            <family val="2"/>
            <charset val="238"/>
          </rPr>
          <t>SZV_F:EgyebAllamiUtem1</t>
        </r>
      </text>
    </comment>
    <comment ref="Y156" authorId="0" shapeId="0" xr:uid="{30F1F3AD-5FBE-4FB4-94DA-1439F326D456}">
      <text>
        <r>
          <rPr>
            <sz val="11"/>
            <rFont val="Calibri"/>
            <family val="2"/>
            <charset val="238"/>
          </rPr>
          <t>SZV_F:OnkormanyzatiUtem1</t>
        </r>
      </text>
    </comment>
    <comment ref="Z156" authorId="0" shapeId="0" xr:uid="{C5585127-ADBF-4956-8741-4FB9046BEFE7}">
      <text>
        <r>
          <rPr>
            <sz val="11"/>
            <rFont val="Calibri"/>
            <family val="2"/>
            <charset val="238"/>
          </rPr>
          <t>SZV_F:EUUtem1</t>
        </r>
      </text>
    </comment>
    <comment ref="AA156" authorId="0" shapeId="0" xr:uid="{C5D94A9C-61CF-4378-BDC5-32B3215FAE67}">
      <text>
        <r>
          <rPr>
            <sz val="11"/>
            <rFont val="Calibri"/>
            <family val="2"/>
            <charset val="238"/>
          </rPr>
          <t>SZV_F:EgyebUtem1</t>
        </r>
      </text>
    </comment>
    <comment ref="AB156" authorId="0" shapeId="0" xr:uid="{71EA363B-45AF-4D75-B0C7-38D1915F63B6}">
      <text>
        <r>
          <rPr>
            <sz val="11"/>
            <rFont val="Calibri"/>
            <family val="2"/>
            <charset val="238"/>
          </rPr>
          <t>SZV_F:HitelKotvenyUtem1</t>
        </r>
      </text>
    </comment>
    <comment ref="AC156" authorId="0" shapeId="0" xr:uid="{D6650E96-257D-47BF-B36C-7A419E9E8386}">
      <text>
        <r>
          <rPr>
            <sz val="11"/>
            <rFont val="Calibri"/>
            <family val="2"/>
            <charset val="238"/>
          </rPr>
          <t>SZV_F:OsszesenUtem1</t>
        </r>
      </text>
    </comment>
    <comment ref="AF156" authorId="0" shapeId="0" xr:uid="{B63F5A21-BE05-437B-A7DE-E8BE11F8116C}">
      <text>
        <r>
          <rPr>
            <sz val="11"/>
            <rFont val="Calibri"/>
            <family val="2"/>
            <charset val="238"/>
          </rPr>
          <t>SZV_F:HDUtem2</t>
        </r>
      </text>
    </comment>
    <comment ref="AG156" authorId="0" shapeId="0" xr:uid="{8DC014BD-C210-4654-8B28-EC5E7EA89671}">
      <text>
        <r>
          <rPr>
            <sz val="11"/>
            <rFont val="Calibri"/>
            <family val="2"/>
            <charset val="238"/>
          </rPr>
          <t>SZV_F:ECSUtem2</t>
        </r>
      </text>
    </comment>
    <comment ref="AH156" authorId="0" shapeId="0" xr:uid="{2A2508C8-8584-4849-ABC9-1805CFA5B1CF}">
      <text>
        <r>
          <rPr>
            <sz val="11"/>
            <rFont val="Calibri"/>
            <family val="2"/>
            <charset val="238"/>
          </rPr>
          <t>SZV_F:KFHUtem2</t>
        </r>
      </text>
    </comment>
    <comment ref="AI156" authorId="0" shapeId="0" xr:uid="{859D9043-AC37-4120-88C9-C555181472DE}">
      <text>
        <r>
          <rPr>
            <sz val="11"/>
            <rFont val="Calibri"/>
            <family val="2"/>
            <charset val="238"/>
          </rPr>
          <t>SZV_F:Egyeb_SajatUtem2</t>
        </r>
      </text>
    </comment>
    <comment ref="AJ156" authorId="0" shapeId="0" xr:uid="{2B3806F6-6261-4273-A1C6-F4588FDC227B}">
      <text>
        <r>
          <rPr>
            <sz val="11"/>
            <rFont val="Calibri"/>
            <family val="2"/>
            <charset val="238"/>
          </rPr>
          <t>SZV_F:DijUtem2</t>
        </r>
      </text>
    </comment>
    <comment ref="AK156" authorId="0" shapeId="0" xr:uid="{D7913D6A-48BA-4A25-9275-023EB59E90DD}">
      <text>
        <r>
          <rPr>
            <sz val="11"/>
            <rFont val="Calibri"/>
            <family val="2"/>
            <charset val="238"/>
          </rPr>
          <t>SZV_F:EM_Melleklet1_Utem2</t>
        </r>
      </text>
    </comment>
    <comment ref="AL156" authorId="0" shapeId="0" xr:uid="{E806E42F-AA69-42A8-8653-E25CAA25F1B7}">
      <text>
        <r>
          <rPr>
            <sz val="11"/>
            <rFont val="Calibri"/>
            <family val="2"/>
            <charset val="238"/>
          </rPr>
          <t>SZV_F:EgyebAllamiUtem2</t>
        </r>
      </text>
    </comment>
    <comment ref="AM156" authorId="0" shapeId="0" xr:uid="{8A97B721-ED92-488B-9FDB-3E315C8ABACC}">
      <text>
        <r>
          <rPr>
            <sz val="11"/>
            <rFont val="Calibri"/>
            <family val="2"/>
            <charset val="238"/>
          </rPr>
          <t>SZV_F:OnkormanyzatiUtem2</t>
        </r>
      </text>
    </comment>
    <comment ref="AN156" authorId="0" shapeId="0" xr:uid="{1366DBEF-F27D-4728-9150-531171F7C3B5}">
      <text>
        <r>
          <rPr>
            <sz val="11"/>
            <rFont val="Calibri"/>
            <family val="2"/>
            <charset val="238"/>
          </rPr>
          <t>SZV_F:EUUtem2</t>
        </r>
      </text>
    </comment>
    <comment ref="AO156" authorId="0" shapeId="0" xr:uid="{F8D9709A-89ED-4416-B4A1-4FDADFFC95BD}">
      <text>
        <r>
          <rPr>
            <sz val="11"/>
            <rFont val="Calibri"/>
            <family val="2"/>
            <charset val="238"/>
          </rPr>
          <t>SZV_F:EgyebUtem2</t>
        </r>
      </text>
    </comment>
    <comment ref="AP156" authorId="0" shapeId="0" xr:uid="{C4EA50FA-8663-49A8-B9CB-45983EE94EAE}">
      <text>
        <r>
          <rPr>
            <sz val="11"/>
            <rFont val="Calibri"/>
            <family val="2"/>
            <charset val="238"/>
          </rPr>
          <t>SZV_F:HitelKotvenyUtem2</t>
        </r>
      </text>
    </comment>
    <comment ref="AQ156" authorId="0" shapeId="0" xr:uid="{FC9552A2-E14F-4F5E-AD88-036C316BA9CA}">
      <text>
        <r>
          <rPr>
            <sz val="11"/>
            <rFont val="Calibri"/>
            <family val="2"/>
            <charset val="238"/>
          </rPr>
          <t>SZV_F:OsszesenUtem2</t>
        </r>
      </text>
    </comment>
    <comment ref="AR156" authorId="0" shapeId="0" xr:uid="{2E3EE54B-3D50-43BA-93E5-8CCE7C93000B}">
      <text>
        <r>
          <rPr>
            <sz val="11"/>
            <rFont val="Calibri"/>
            <family val="2"/>
            <charset val="238"/>
          </rPr>
          <t>SZV_F:ForrashianyUtem2</t>
        </r>
      </text>
    </comment>
    <comment ref="AU156" authorId="0" shapeId="0" xr:uid="{26DCDC2A-B7B3-4021-A279-D4582A575E51}">
      <text>
        <r>
          <rPr>
            <sz val="11"/>
            <rFont val="Calibri"/>
            <family val="2"/>
            <charset val="238"/>
          </rPr>
          <t>SZV_F:Indokolas</t>
        </r>
      </text>
    </comment>
    <comment ref="AV156" authorId="0" shapeId="0" xr:uid="{10A9EB15-8144-4A6D-AE75-6D632DEBEFC3}">
      <text>
        <r>
          <rPr>
            <sz val="11"/>
            <rFont val="Calibri"/>
            <family val="2"/>
            <charset val="238"/>
          </rPr>
          <t>SZV_F:Megjegyzes</t>
        </r>
      </text>
    </comment>
    <comment ref="AW156" authorId="0" shapeId="0" xr:uid="{AC92DE3B-CF58-498E-9A1A-3B5CD944E03D}">
      <text>
        <r>
          <rPr>
            <sz val="11"/>
            <rFont val="Calibri"/>
            <family val="2"/>
            <charset val="238"/>
          </rPr>
          <t>SZV_F:FeladatSorszam</t>
        </r>
      </text>
    </comment>
    <comment ref="AY156" authorId="0" shapeId="0" xr:uid="{A626FD79-4766-48D7-BBAE-EFA0D2D53A49}">
      <text>
        <r>
          <rPr>
            <sz val="11"/>
            <rFont val="Calibri"/>
            <family val="2"/>
            <charset val="238"/>
          </rPr>
          <t>SZV_F:ISA</t>
        </r>
      </text>
    </comment>
    <comment ref="B157" authorId="0" shapeId="0" xr:uid="{F382FB51-C600-4F67-AF61-37FF7942768C}">
      <text>
        <r>
          <rPr>
            <sz val="11"/>
            <rFont val="Calibri"/>
            <family val="2"/>
            <charset val="238"/>
          </rPr>
          <t>SZV_F:FontossagiSorrent</t>
        </r>
      </text>
    </comment>
    <comment ref="C157" authorId="0" shapeId="0" xr:uid="{F81C66E0-0949-43A9-B4AC-0047615C2C33}">
      <text>
        <r>
          <rPr>
            <sz val="11"/>
            <rFont val="Calibri"/>
            <family val="2"/>
            <charset val="238"/>
          </rPr>
          <t>SZV_F:FeladatKategoria</t>
        </r>
      </text>
    </comment>
    <comment ref="D157" authorId="0" shapeId="0" xr:uid="{8A81E1F1-A7C0-4C96-92E1-F9F7E6BEC5F8}">
      <text>
        <r>
          <rPr>
            <sz val="11"/>
            <rFont val="Calibri"/>
            <family val="2"/>
            <charset val="238"/>
          </rPr>
          <t>SZV_F:FeladatMegnevezes</t>
        </r>
      </text>
    </comment>
    <comment ref="E157" authorId="0" shapeId="0" xr:uid="{020CB66D-7586-4233-941B-39567F917793}">
      <text>
        <r>
          <rPr>
            <sz val="11"/>
            <rFont val="Calibri"/>
            <family val="2"/>
            <charset val="238"/>
          </rPr>
          <t>SZV_F:ElviEngedelySzam</t>
        </r>
      </text>
    </comment>
    <comment ref="F157" authorId="0" shapeId="0" xr:uid="{127CD5CC-5612-48AB-85D3-08BD34B62A7B}">
      <text>
        <r>
          <rPr>
            <sz val="11"/>
            <rFont val="Calibri"/>
            <family val="2"/>
            <charset val="238"/>
          </rPr>
          <t>SZV_F:VKR_Kod</t>
        </r>
      </text>
    </comment>
    <comment ref="G157" authorId="0" shapeId="0" xr:uid="{E82B3104-E461-42A7-81D3-AAEEDA43F989}">
      <text>
        <r>
          <rPr>
            <sz val="11"/>
            <rFont val="Calibri"/>
            <family val="2"/>
            <charset val="238"/>
          </rPr>
          <t>SZV_F:VKR_Nev</t>
        </r>
      </text>
    </comment>
    <comment ref="H157" authorId="0" shapeId="0" xr:uid="{EC4B3B94-596A-4787-BD4E-AF14E3CD7D71}">
      <text>
        <r>
          <rPr>
            <sz val="11"/>
            <rFont val="Calibri"/>
            <family val="2"/>
            <charset val="238"/>
          </rPr>
          <t>SZV_F:FeladatAzonosito</t>
        </r>
      </text>
    </comment>
    <comment ref="I157" authorId="0" shapeId="0" xr:uid="{66D633EF-436B-47F5-815F-90474F8C0FB7}">
      <text>
        <r>
          <rPr>
            <sz val="11"/>
            <rFont val="Calibri"/>
            <family val="2"/>
            <charset val="238"/>
          </rPr>
          <t>SZV_F:EllatasiTerulet</t>
        </r>
      </text>
    </comment>
    <comment ref="J157" authorId="0" shapeId="0" xr:uid="{70EF5FA0-6501-4584-BDCE-16918C0BD443}">
      <text>
        <r>
          <rPr>
            <sz val="11"/>
            <rFont val="Calibri"/>
            <family val="2"/>
            <charset val="238"/>
          </rPr>
          <t>SZV_F:EllatasertFelelos</t>
        </r>
      </text>
    </comment>
    <comment ref="K157" authorId="0" shapeId="0" xr:uid="{F9F27B3E-EB82-48E6-B040-307195B6D411}">
      <text>
        <r>
          <rPr>
            <sz val="11"/>
            <rFont val="Calibri"/>
            <family val="2"/>
            <charset val="238"/>
          </rPr>
          <t>SZV_F:TervezettNettoKoltseg</t>
        </r>
      </text>
    </comment>
    <comment ref="L157" authorId="0" shapeId="0" xr:uid="{6F47A005-3E0C-417A-B7B1-4ED5B283D9C0}">
      <text>
        <r>
          <rPr>
            <sz val="11"/>
            <rFont val="Calibri"/>
            <family val="2"/>
            <charset val="238"/>
          </rPr>
          <t>SZV_F:IdotartamKezdes</t>
        </r>
      </text>
    </comment>
    <comment ref="M157" authorId="0" shapeId="0" xr:uid="{56F864A1-EAB5-439B-AE1F-0E2C0FBC2DB3}">
      <text>
        <r>
          <rPr>
            <sz val="11"/>
            <rFont val="Calibri"/>
            <family val="2"/>
            <charset val="238"/>
          </rPr>
          <t>SZV_F:IdotartamBefejezes</t>
        </r>
      </text>
    </comment>
    <comment ref="N157" authorId="0" shapeId="0" xr:uid="{BD535DCD-24BE-45B1-8DFD-D6ABA6283780}">
      <text>
        <r>
          <rPr>
            <sz val="11"/>
            <rFont val="Calibri"/>
            <family val="2"/>
            <charset val="238"/>
          </rPr>
          <t>SZV_F:NettoKoltsegUtem1</t>
        </r>
      </text>
    </comment>
    <comment ref="O157" authorId="0" shapeId="0" xr:uid="{958DA5D0-4912-4D80-96FF-DA7ACCCEC807}">
      <text>
        <r>
          <rPr>
            <sz val="11"/>
            <rFont val="Calibri"/>
            <family val="2"/>
            <charset val="238"/>
          </rPr>
          <t>SZV_F:NettoKoltsegUtem2</t>
        </r>
      </text>
    </comment>
    <comment ref="P157" authorId="0" shapeId="0" xr:uid="{E49F1F3D-F41F-4AF9-9659-7C7C049456C6}">
      <text>
        <r>
          <rPr>
            <sz val="11"/>
            <rFont val="Calibri"/>
            <family val="2"/>
            <charset val="238"/>
          </rPr>
          <t>SZV_F:EM_Melleklet2_KTG</t>
        </r>
      </text>
    </comment>
    <comment ref="R157" authorId="0" shapeId="0" xr:uid="{5E751536-44AD-4098-A001-26C50F652160}">
      <text>
        <r>
          <rPr>
            <sz val="11"/>
            <rFont val="Calibri"/>
            <family val="2"/>
            <charset val="238"/>
          </rPr>
          <t>SZV_F:HDUtem1</t>
        </r>
      </text>
    </comment>
    <comment ref="S157" authorId="0" shapeId="0" xr:uid="{5F24465A-7CA2-4F67-8D50-731E90960972}">
      <text>
        <r>
          <rPr>
            <sz val="11"/>
            <rFont val="Calibri"/>
            <family val="2"/>
            <charset val="238"/>
          </rPr>
          <t>SZV_F:ECSUtem1</t>
        </r>
      </text>
    </comment>
    <comment ref="T157" authorId="0" shapeId="0" xr:uid="{087DFA6D-27EE-4A6E-98BA-48CEDB692C49}">
      <text>
        <r>
          <rPr>
            <sz val="11"/>
            <rFont val="Calibri"/>
            <family val="2"/>
            <charset val="238"/>
          </rPr>
          <t>SZV_F:KFHUtem1</t>
        </r>
      </text>
    </comment>
    <comment ref="U157" authorId="0" shapeId="0" xr:uid="{FDBB9A45-455E-4C61-B810-BC67ED149A95}">
      <text>
        <r>
          <rPr>
            <sz val="11"/>
            <rFont val="Calibri"/>
            <family val="2"/>
            <charset val="238"/>
          </rPr>
          <t>SZV_F:Egyeb_SajatUtem1</t>
        </r>
      </text>
    </comment>
    <comment ref="V157" authorId="0" shapeId="0" xr:uid="{2EDCF908-EBCB-42E0-AD78-58EC0479D364}">
      <text>
        <r>
          <rPr>
            <sz val="11"/>
            <rFont val="Calibri"/>
            <family val="2"/>
            <charset val="238"/>
          </rPr>
          <t>SZV_F:DijUtem1</t>
        </r>
      </text>
    </comment>
    <comment ref="W157" authorId="0" shapeId="0" xr:uid="{F896ADA8-0EDD-4B41-BCBF-6BB5164963D0}">
      <text>
        <r>
          <rPr>
            <sz val="11"/>
            <rFont val="Calibri"/>
            <family val="2"/>
            <charset val="238"/>
          </rPr>
          <t>SZV_F:EM_Melleklet1_Utem1</t>
        </r>
      </text>
    </comment>
    <comment ref="X157" authorId="0" shapeId="0" xr:uid="{08516A18-AD8A-4846-948A-B3E4EFD1206E}">
      <text>
        <r>
          <rPr>
            <sz val="11"/>
            <rFont val="Calibri"/>
            <family val="2"/>
            <charset val="238"/>
          </rPr>
          <t>SZV_F:EgyebAllamiUtem1</t>
        </r>
      </text>
    </comment>
    <comment ref="Y157" authorId="0" shapeId="0" xr:uid="{8C001B9C-0260-4729-ADA9-510B1271AC23}">
      <text>
        <r>
          <rPr>
            <sz val="11"/>
            <rFont val="Calibri"/>
            <family val="2"/>
            <charset val="238"/>
          </rPr>
          <t>SZV_F:OnkormanyzatiUtem1</t>
        </r>
      </text>
    </comment>
    <comment ref="Z157" authorId="0" shapeId="0" xr:uid="{CABD48DE-9B03-4AD0-888C-16635F106903}">
      <text>
        <r>
          <rPr>
            <sz val="11"/>
            <rFont val="Calibri"/>
            <family val="2"/>
            <charset val="238"/>
          </rPr>
          <t>SZV_F:EUUtem1</t>
        </r>
      </text>
    </comment>
    <comment ref="AA157" authorId="0" shapeId="0" xr:uid="{25981B56-09D6-4DF7-A1BC-8D4A9187F59F}">
      <text>
        <r>
          <rPr>
            <sz val="11"/>
            <rFont val="Calibri"/>
            <family val="2"/>
            <charset val="238"/>
          </rPr>
          <t>SZV_F:EgyebUtem1</t>
        </r>
      </text>
    </comment>
    <comment ref="AB157" authorId="0" shapeId="0" xr:uid="{DCFE4CEF-3B4E-4CEB-90D4-D2E7DBB544A9}">
      <text>
        <r>
          <rPr>
            <sz val="11"/>
            <rFont val="Calibri"/>
            <family val="2"/>
            <charset val="238"/>
          </rPr>
          <t>SZV_F:HitelKotvenyUtem1</t>
        </r>
      </text>
    </comment>
    <comment ref="AC157" authorId="0" shapeId="0" xr:uid="{4C678BC6-178A-45CC-83F0-6EF6ED0D48ED}">
      <text>
        <r>
          <rPr>
            <sz val="11"/>
            <rFont val="Calibri"/>
            <family val="2"/>
            <charset val="238"/>
          </rPr>
          <t>SZV_F:OsszesenUtem1</t>
        </r>
      </text>
    </comment>
    <comment ref="AF157" authorId="0" shapeId="0" xr:uid="{D4021CBC-B734-4679-8A1F-8AE485145D5F}">
      <text>
        <r>
          <rPr>
            <sz val="11"/>
            <rFont val="Calibri"/>
            <family val="2"/>
            <charset val="238"/>
          </rPr>
          <t>SZV_F:HDUtem2</t>
        </r>
      </text>
    </comment>
    <comment ref="AG157" authorId="0" shapeId="0" xr:uid="{DDC953E8-D2EB-4FAB-8EAC-627D74C7D842}">
      <text>
        <r>
          <rPr>
            <sz val="11"/>
            <rFont val="Calibri"/>
            <family val="2"/>
            <charset val="238"/>
          </rPr>
          <t>SZV_F:ECSUtem2</t>
        </r>
      </text>
    </comment>
    <comment ref="AH157" authorId="0" shapeId="0" xr:uid="{5C1D6B33-2828-4FED-B45B-7A35E87C53BC}">
      <text>
        <r>
          <rPr>
            <sz val="11"/>
            <rFont val="Calibri"/>
            <family val="2"/>
            <charset val="238"/>
          </rPr>
          <t>SZV_F:KFHUtem2</t>
        </r>
      </text>
    </comment>
    <comment ref="AI157" authorId="0" shapeId="0" xr:uid="{F3B8AEE7-2712-41BC-9929-A278B6416166}">
      <text>
        <r>
          <rPr>
            <sz val="11"/>
            <rFont val="Calibri"/>
            <family val="2"/>
            <charset val="238"/>
          </rPr>
          <t>SZV_F:Egyeb_SajatUtem2</t>
        </r>
      </text>
    </comment>
    <comment ref="AJ157" authorId="0" shapeId="0" xr:uid="{25BB101C-E2FD-426C-8AE7-B3742133C3EE}">
      <text>
        <r>
          <rPr>
            <sz val="11"/>
            <rFont val="Calibri"/>
            <family val="2"/>
            <charset val="238"/>
          </rPr>
          <t>SZV_F:DijUtem2</t>
        </r>
      </text>
    </comment>
    <comment ref="AK157" authorId="0" shapeId="0" xr:uid="{ECEBEA20-E4B9-4F0C-B939-D20F8FDF990F}">
      <text>
        <r>
          <rPr>
            <sz val="11"/>
            <rFont val="Calibri"/>
            <family val="2"/>
            <charset val="238"/>
          </rPr>
          <t>SZV_F:EM_Melleklet1_Utem2</t>
        </r>
      </text>
    </comment>
    <comment ref="AL157" authorId="0" shapeId="0" xr:uid="{554CDC09-E144-40E1-AD54-6AE4E3F76144}">
      <text>
        <r>
          <rPr>
            <sz val="11"/>
            <rFont val="Calibri"/>
            <family val="2"/>
            <charset val="238"/>
          </rPr>
          <t>SZV_F:EgyebAllamiUtem2</t>
        </r>
      </text>
    </comment>
    <comment ref="AM157" authorId="0" shapeId="0" xr:uid="{B2BEAF77-14A3-4018-8281-4D1B66858E48}">
      <text>
        <r>
          <rPr>
            <sz val="11"/>
            <rFont val="Calibri"/>
            <family val="2"/>
            <charset val="238"/>
          </rPr>
          <t>SZV_F:OnkormanyzatiUtem2</t>
        </r>
      </text>
    </comment>
    <comment ref="AN157" authorId="0" shapeId="0" xr:uid="{58B0EFC2-DA7C-436C-B434-459AAE4E8976}">
      <text>
        <r>
          <rPr>
            <sz val="11"/>
            <rFont val="Calibri"/>
            <family val="2"/>
            <charset val="238"/>
          </rPr>
          <t>SZV_F:EUUtem2</t>
        </r>
      </text>
    </comment>
    <comment ref="AO157" authorId="0" shapeId="0" xr:uid="{DF1EE019-90A9-4AD2-9BF9-D4D4B40D3E51}">
      <text>
        <r>
          <rPr>
            <sz val="11"/>
            <rFont val="Calibri"/>
            <family val="2"/>
            <charset val="238"/>
          </rPr>
          <t>SZV_F:EgyebUtem2</t>
        </r>
      </text>
    </comment>
    <comment ref="AP157" authorId="0" shapeId="0" xr:uid="{79A71CFC-3279-47E9-AD0A-72DF9E5616B5}">
      <text>
        <r>
          <rPr>
            <sz val="11"/>
            <rFont val="Calibri"/>
            <family val="2"/>
            <charset val="238"/>
          </rPr>
          <t>SZV_F:HitelKotvenyUtem2</t>
        </r>
      </text>
    </comment>
    <comment ref="AQ157" authorId="0" shapeId="0" xr:uid="{D309B5A9-A1AF-4F9F-9228-0975D365DFBA}">
      <text>
        <r>
          <rPr>
            <sz val="11"/>
            <rFont val="Calibri"/>
            <family val="2"/>
            <charset val="238"/>
          </rPr>
          <t>SZV_F:OsszesenUtem2</t>
        </r>
      </text>
    </comment>
    <comment ref="AR157" authorId="0" shapeId="0" xr:uid="{CEA6F265-684D-4793-90D4-23AAABED0219}">
      <text>
        <r>
          <rPr>
            <sz val="11"/>
            <rFont val="Calibri"/>
            <family val="2"/>
            <charset val="238"/>
          </rPr>
          <t>SZV_F:ForrashianyUtem2</t>
        </r>
      </text>
    </comment>
    <comment ref="AU157" authorId="0" shapeId="0" xr:uid="{1E24EDF1-77D6-4799-BE6E-0D123452A3BA}">
      <text>
        <r>
          <rPr>
            <sz val="11"/>
            <rFont val="Calibri"/>
            <family val="2"/>
            <charset val="238"/>
          </rPr>
          <t>SZV_F:Indokolas</t>
        </r>
      </text>
    </comment>
    <comment ref="AV157" authorId="0" shapeId="0" xr:uid="{81B726C6-54E5-46D9-802C-9B8220E6C819}">
      <text>
        <r>
          <rPr>
            <sz val="11"/>
            <rFont val="Calibri"/>
            <family val="2"/>
            <charset val="238"/>
          </rPr>
          <t>SZV_F:Megjegyzes</t>
        </r>
      </text>
    </comment>
    <comment ref="AW157" authorId="0" shapeId="0" xr:uid="{D8D0AE94-EB10-4BCA-979E-A2FF13476941}">
      <text>
        <r>
          <rPr>
            <sz val="11"/>
            <rFont val="Calibri"/>
            <family val="2"/>
            <charset val="238"/>
          </rPr>
          <t>SZV_F:FeladatSorszam</t>
        </r>
      </text>
    </comment>
    <comment ref="AY157" authorId="0" shapeId="0" xr:uid="{80C3161C-E8ED-41EB-873A-213DA6D379B7}">
      <text>
        <r>
          <rPr>
            <sz val="11"/>
            <rFont val="Calibri"/>
            <family val="2"/>
            <charset val="238"/>
          </rPr>
          <t>SZV_F:ISA</t>
        </r>
      </text>
    </comment>
    <comment ref="B158" authorId="0" shapeId="0" xr:uid="{6EDDF78A-E06E-452A-9CDB-5A775198466E}">
      <text>
        <r>
          <rPr>
            <sz val="11"/>
            <rFont val="Calibri"/>
            <family val="2"/>
            <charset val="238"/>
          </rPr>
          <t>SZV_F:FontossagiSorrent</t>
        </r>
      </text>
    </comment>
    <comment ref="C158" authorId="0" shapeId="0" xr:uid="{103C796B-152C-4CFF-8108-93766B830898}">
      <text>
        <r>
          <rPr>
            <sz val="11"/>
            <rFont val="Calibri"/>
            <family val="2"/>
            <charset val="238"/>
          </rPr>
          <t>SZV_F:FeladatKategoria</t>
        </r>
      </text>
    </comment>
    <comment ref="D158" authorId="0" shapeId="0" xr:uid="{842C6320-3E79-4DF9-8B2B-6F6C96CE5414}">
      <text>
        <r>
          <rPr>
            <sz val="11"/>
            <rFont val="Calibri"/>
            <family val="2"/>
            <charset val="238"/>
          </rPr>
          <t>SZV_F:FeladatMegnevezes</t>
        </r>
      </text>
    </comment>
    <comment ref="E158" authorId="0" shapeId="0" xr:uid="{2ADAA798-6329-4DF0-9E18-49D7834D5E93}">
      <text>
        <r>
          <rPr>
            <sz val="11"/>
            <rFont val="Calibri"/>
            <family val="2"/>
            <charset val="238"/>
          </rPr>
          <t>SZV_F:ElviEngedelySzam</t>
        </r>
      </text>
    </comment>
    <comment ref="F158" authorId="0" shapeId="0" xr:uid="{E0A029A9-0F19-440B-BE7B-686A57D2EC36}">
      <text>
        <r>
          <rPr>
            <sz val="11"/>
            <rFont val="Calibri"/>
            <family val="2"/>
            <charset val="238"/>
          </rPr>
          <t>SZV_F:VKR_Kod</t>
        </r>
      </text>
    </comment>
    <comment ref="G158" authorId="0" shapeId="0" xr:uid="{485164FD-4DD8-4AA7-889E-0BBC726C268E}">
      <text>
        <r>
          <rPr>
            <sz val="11"/>
            <rFont val="Calibri"/>
            <family val="2"/>
            <charset val="238"/>
          </rPr>
          <t>SZV_F:VKR_Nev</t>
        </r>
      </text>
    </comment>
    <comment ref="H158" authorId="0" shapeId="0" xr:uid="{AC09906F-0301-4EE3-9B57-59D6DDEC446E}">
      <text>
        <r>
          <rPr>
            <sz val="11"/>
            <rFont val="Calibri"/>
            <family val="2"/>
            <charset val="238"/>
          </rPr>
          <t>SZV_F:FeladatAzonosito</t>
        </r>
      </text>
    </comment>
    <comment ref="I158" authorId="0" shapeId="0" xr:uid="{4782CA57-CB59-4FDD-A17E-BD96EC1DF8E8}">
      <text>
        <r>
          <rPr>
            <sz val="11"/>
            <rFont val="Calibri"/>
            <family val="2"/>
            <charset val="238"/>
          </rPr>
          <t>SZV_F:EllatasiTerulet</t>
        </r>
      </text>
    </comment>
    <comment ref="J158" authorId="0" shapeId="0" xr:uid="{9BA78045-0ABD-435A-84A2-843D127CE53E}">
      <text>
        <r>
          <rPr>
            <sz val="11"/>
            <rFont val="Calibri"/>
            <family val="2"/>
            <charset val="238"/>
          </rPr>
          <t>SZV_F:EllatasertFelelos</t>
        </r>
      </text>
    </comment>
    <comment ref="K158" authorId="0" shapeId="0" xr:uid="{8552E8B4-A65F-4F07-9E3B-741FE4447F9D}">
      <text>
        <r>
          <rPr>
            <sz val="11"/>
            <rFont val="Calibri"/>
            <family val="2"/>
            <charset val="238"/>
          </rPr>
          <t>SZV_F:TervezettNettoKoltseg</t>
        </r>
      </text>
    </comment>
    <comment ref="L158" authorId="0" shapeId="0" xr:uid="{09C96A03-04D4-44B3-92A4-4578960098EF}">
      <text>
        <r>
          <rPr>
            <sz val="11"/>
            <rFont val="Calibri"/>
            <family val="2"/>
            <charset val="238"/>
          </rPr>
          <t>SZV_F:IdotartamKezdes</t>
        </r>
      </text>
    </comment>
    <comment ref="M158" authorId="0" shapeId="0" xr:uid="{85E25230-5CD0-4D74-8137-77E6CEE94C09}">
      <text>
        <r>
          <rPr>
            <sz val="11"/>
            <rFont val="Calibri"/>
            <family val="2"/>
            <charset val="238"/>
          </rPr>
          <t>SZV_F:IdotartamBefejezes</t>
        </r>
      </text>
    </comment>
    <comment ref="N158" authorId="0" shapeId="0" xr:uid="{844B1EF3-19E9-4B21-B465-59EF5D29DDF9}">
      <text>
        <r>
          <rPr>
            <sz val="11"/>
            <rFont val="Calibri"/>
            <family val="2"/>
            <charset val="238"/>
          </rPr>
          <t>SZV_F:NettoKoltsegUtem1</t>
        </r>
      </text>
    </comment>
    <comment ref="O158" authorId="0" shapeId="0" xr:uid="{2795FF87-4514-4C2D-95F7-79825047B341}">
      <text>
        <r>
          <rPr>
            <sz val="11"/>
            <rFont val="Calibri"/>
            <family val="2"/>
            <charset val="238"/>
          </rPr>
          <t>SZV_F:NettoKoltsegUtem2</t>
        </r>
      </text>
    </comment>
    <comment ref="P158" authorId="0" shapeId="0" xr:uid="{608E8D18-8ADB-473F-9438-8FED02CBD604}">
      <text>
        <r>
          <rPr>
            <sz val="11"/>
            <rFont val="Calibri"/>
            <family val="2"/>
            <charset val="238"/>
          </rPr>
          <t>SZV_F:EM_Melleklet2_KTG</t>
        </r>
      </text>
    </comment>
    <comment ref="R158" authorId="0" shapeId="0" xr:uid="{1D04D473-85B5-48E9-B465-98E7CB20D278}">
      <text>
        <r>
          <rPr>
            <sz val="11"/>
            <rFont val="Calibri"/>
            <family val="2"/>
            <charset val="238"/>
          </rPr>
          <t>SZV_F:HDUtem1</t>
        </r>
      </text>
    </comment>
    <comment ref="S158" authorId="0" shapeId="0" xr:uid="{D48DE30D-0557-469F-BC96-76BF9395E39E}">
      <text>
        <r>
          <rPr>
            <sz val="11"/>
            <rFont val="Calibri"/>
            <family val="2"/>
            <charset val="238"/>
          </rPr>
          <t>SZV_F:ECSUtem1</t>
        </r>
      </text>
    </comment>
    <comment ref="T158" authorId="0" shapeId="0" xr:uid="{4C14140A-67AC-4021-92C6-AF73392426E2}">
      <text>
        <r>
          <rPr>
            <sz val="11"/>
            <rFont val="Calibri"/>
            <family val="2"/>
            <charset val="238"/>
          </rPr>
          <t>SZV_F:KFHUtem1</t>
        </r>
      </text>
    </comment>
    <comment ref="U158" authorId="0" shapeId="0" xr:uid="{8EF55B9D-C035-4089-AA81-B00A826A7BEA}">
      <text>
        <r>
          <rPr>
            <sz val="11"/>
            <rFont val="Calibri"/>
            <family val="2"/>
            <charset val="238"/>
          </rPr>
          <t>SZV_F:Egyeb_SajatUtem1</t>
        </r>
      </text>
    </comment>
    <comment ref="V158" authorId="0" shapeId="0" xr:uid="{358E7BEC-EC98-4F0F-B4D0-4694C188D07F}">
      <text>
        <r>
          <rPr>
            <sz val="11"/>
            <rFont val="Calibri"/>
            <family val="2"/>
            <charset val="238"/>
          </rPr>
          <t>SZV_F:DijUtem1</t>
        </r>
      </text>
    </comment>
    <comment ref="W158" authorId="0" shapeId="0" xr:uid="{F2711010-A4C4-4627-B11F-6026009760D6}">
      <text>
        <r>
          <rPr>
            <sz val="11"/>
            <rFont val="Calibri"/>
            <family val="2"/>
            <charset val="238"/>
          </rPr>
          <t>SZV_F:EM_Melleklet1_Utem1</t>
        </r>
      </text>
    </comment>
    <comment ref="X158" authorId="0" shapeId="0" xr:uid="{48FAA64D-8F6A-47BC-B799-80226D921FFD}">
      <text>
        <r>
          <rPr>
            <sz val="11"/>
            <rFont val="Calibri"/>
            <family val="2"/>
            <charset val="238"/>
          </rPr>
          <t>SZV_F:EgyebAllamiUtem1</t>
        </r>
      </text>
    </comment>
    <comment ref="Y158" authorId="0" shapeId="0" xr:uid="{225DBBEC-2C98-479E-9528-D218D86986C8}">
      <text>
        <r>
          <rPr>
            <sz val="11"/>
            <rFont val="Calibri"/>
            <family val="2"/>
            <charset val="238"/>
          </rPr>
          <t>SZV_F:OnkormanyzatiUtem1</t>
        </r>
      </text>
    </comment>
    <comment ref="Z158" authorId="0" shapeId="0" xr:uid="{F8F7D34F-08BF-42C2-9951-D79B16D48524}">
      <text>
        <r>
          <rPr>
            <sz val="11"/>
            <rFont val="Calibri"/>
            <family val="2"/>
            <charset val="238"/>
          </rPr>
          <t>SZV_F:EUUtem1</t>
        </r>
      </text>
    </comment>
    <comment ref="AA158" authorId="0" shapeId="0" xr:uid="{A2022E18-71DB-4CC1-B007-E0F5A386486A}">
      <text>
        <r>
          <rPr>
            <sz val="11"/>
            <rFont val="Calibri"/>
            <family val="2"/>
            <charset val="238"/>
          </rPr>
          <t>SZV_F:EgyebUtem1</t>
        </r>
      </text>
    </comment>
    <comment ref="AB158" authorId="0" shapeId="0" xr:uid="{C8557729-DB7B-4425-8A06-7A7AF51C3DA0}">
      <text>
        <r>
          <rPr>
            <sz val="11"/>
            <rFont val="Calibri"/>
            <family val="2"/>
            <charset val="238"/>
          </rPr>
          <t>SZV_F:HitelKotvenyUtem1</t>
        </r>
      </text>
    </comment>
    <comment ref="AC158" authorId="0" shapeId="0" xr:uid="{CACFE263-E4E2-4212-9207-6F4287724341}">
      <text>
        <r>
          <rPr>
            <sz val="11"/>
            <rFont val="Calibri"/>
            <family val="2"/>
            <charset val="238"/>
          </rPr>
          <t>SZV_F:OsszesenUtem1</t>
        </r>
      </text>
    </comment>
    <comment ref="AF158" authorId="0" shapeId="0" xr:uid="{FDDC13AC-0902-43E0-80A9-8688ABA5502B}">
      <text>
        <r>
          <rPr>
            <sz val="11"/>
            <rFont val="Calibri"/>
            <family val="2"/>
            <charset val="238"/>
          </rPr>
          <t>SZV_F:HDUtem2</t>
        </r>
      </text>
    </comment>
    <comment ref="AG158" authorId="0" shapeId="0" xr:uid="{B16D210E-6757-47BC-AD1A-5E7BE9B36B19}">
      <text>
        <r>
          <rPr>
            <sz val="11"/>
            <rFont val="Calibri"/>
            <family val="2"/>
            <charset val="238"/>
          </rPr>
          <t>SZV_F:ECSUtem2</t>
        </r>
      </text>
    </comment>
    <comment ref="AH158" authorId="0" shapeId="0" xr:uid="{DCBFB18C-AB7B-40A7-B34C-BD280F933F2F}">
      <text>
        <r>
          <rPr>
            <sz val="11"/>
            <rFont val="Calibri"/>
            <family val="2"/>
            <charset val="238"/>
          </rPr>
          <t>SZV_F:KFHUtem2</t>
        </r>
      </text>
    </comment>
    <comment ref="AI158" authorId="0" shapeId="0" xr:uid="{CDD05794-1EA1-4AD2-A70E-BD395151E603}">
      <text>
        <r>
          <rPr>
            <sz val="11"/>
            <rFont val="Calibri"/>
            <family val="2"/>
            <charset val="238"/>
          </rPr>
          <t>SZV_F:Egyeb_SajatUtem2</t>
        </r>
      </text>
    </comment>
    <comment ref="AJ158" authorId="0" shapeId="0" xr:uid="{C964F8DA-3E5D-48CC-B97A-5778ACE008C5}">
      <text>
        <r>
          <rPr>
            <sz val="11"/>
            <rFont val="Calibri"/>
            <family val="2"/>
            <charset val="238"/>
          </rPr>
          <t>SZV_F:DijUtem2</t>
        </r>
      </text>
    </comment>
    <comment ref="AK158" authorId="0" shapeId="0" xr:uid="{F262F9FC-DF02-4247-AF08-0BE316A60965}">
      <text>
        <r>
          <rPr>
            <sz val="11"/>
            <rFont val="Calibri"/>
            <family val="2"/>
            <charset val="238"/>
          </rPr>
          <t>SZV_F:EM_Melleklet1_Utem2</t>
        </r>
      </text>
    </comment>
    <comment ref="AL158" authorId="0" shapeId="0" xr:uid="{567ACBBB-616D-4021-8612-6B712A800A34}">
      <text>
        <r>
          <rPr>
            <sz val="11"/>
            <rFont val="Calibri"/>
            <family val="2"/>
            <charset val="238"/>
          </rPr>
          <t>SZV_F:EgyebAllamiUtem2</t>
        </r>
      </text>
    </comment>
    <comment ref="AM158" authorId="0" shapeId="0" xr:uid="{EFF9F5FC-50AA-4B11-BA02-383925F0F4D7}">
      <text>
        <r>
          <rPr>
            <sz val="11"/>
            <rFont val="Calibri"/>
            <family val="2"/>
            <charset val="238"/>
          </rPr>
          <t>SZV_F:OnkormanyzatiUtem2</t>
        </r>
      </text>
    </comment>
    <comment ref="AN158" authorId="0" shapeId="0" xr:uid="{A4EDBD9A-67EE-417D-A35C-34D121818E3E}">
      <text>
        <r>
          <rPr>
            <sz val="11"/>
            <rFont val="Calibri"/>
            <family val="2"/>
            <charset val="238"/>
          </rPr>
          <t>SZV_F:EUUtem2</t>
        </r>
      </text>
    </comment>
    <comment ref="AO158" authorId="0" shapeId="0" xr:uid="{5BDB6174-3912-4C84-8ADC-81FD012FD8D1}">
      <text>
        <r>
          <rPr>
            <sz val="11"/>
            <rFont val="Calibri"/>
            <family val="2"/>
            <charset val="238"/>
          </rPr>
          <t>SZV_F:EgyebUtem2</t>
        </r>
      </text>
    </comment>
    <comment ref="AP158" authorId="0" shapeId="0" xr:uid="{AA054D59-60A0-4B2D-AEFD-BF7CB84AC003}">
      <text>
        <r>
          <rPr>
            <sz val="11"/>
            <rFont val="Calibri"/>
            <family val="2"/>
            <charset val="238"/>
          </rPr>
          <t>SZV_F:HitelKotvenyUtem2</t>
        </r>
      </text>
    </comment>
    <comment ref="AQ158" authorId="0" shapeId="0" xr:uid="{B109019F-F4EE-4454-B962-4525A1544B72}">
      <text>
        <r>
          <rPr>
            <sz val="11"/>
            <rFont val="Calibri"/>
            <family val="2"/>
            <charset val="238"/>
          </rPr>
          <t>SZV_F:OsszesenUtem2</t>
        </r>
      </text>
    </comment>
    <comment ref="AR158" authorId="0" shapeId="0" xr:uid="{45F3649F-AFB1-4716-9267-EE2B10838784}">
      <text>
        <r>
          <rPr>
            <sz val="11"/>
            <rFont val="Calibri"/>
            <family val="2"/>
            <charset val="238"/>
          </rPr>
          <t>SZV_F:ForrashianyUtem2</t>
        </r>
      </text>
    </comment>
    <comment ref="AU158" authorId="0" shapeId="0" xr:uid="{A276616E-E849-4257-8FF1-F3ADC9884FAC}">
      <text>
        <r>
          <rPr>
            <sz val="11"/>
            <rFont val="Calibri"/>
            <family val="2"/>
            <charset val="238"/>
          </rPr>
          <t>SZV_F:Indokolas</t>
        </r>
      </text>
    </comment>
    <comment ref="AV158" authorId="0" shapeId="0" xr:uid="{C46F4B6C-11CC-4257-940F-31DABB3FFF7A}">
      <text>
        <r>
          <rPr>
            <sz val="11"/>
            <rFont val="Calibri"/>
            <family val="2"/>
            <charset val="238"/>
          </rPr>
          <t>SZV_F:Megjegyzes</t>
        </r>
      </text>
    </comment>
    <comment ref="AW158" authorId="0" shapeId="0" xr:uid="{6CEBFFB2-95C0-47A0-9368-03DF70A8BB9E}">
      <text>
        <r>
          <rPr>
            <sz val="11"/>
            <rFont val="Calibri"/>
            <family val="2"/>
            <charset val="238"/>
          </rPr>
          <t>SZV_F:FeladatSorszam</t>
        </r>
      </text>
    </comment>
    <comment ref="AY158" authorId="0" shapeId="0" xr:uid="{3E6FDA68-AD8E-4F9C-93DA-9CAAAE23E51C}">
      <text>
        <r>
          <rPr>
            <sz val="11"/>
            <rFont val="Calibri"/>
            <family val="2"/>
            <charset val="238"/>
          </rPr>
          <t>SZV_F:ISA</t>
        </r>
      </text>
    </comment>
    <comment ref="B159" authorId="0" shapeId="0" xr:uid="{CA4B0B2B-7205-4591-9E7B-5CA58E926C6C}">
      <text>
        <r>
          <rPr>
            <sz val="11"/>
            <rFont val="Calibri"/>
            <family val="2"/>
            <charset val="238"/>
          </rPr>
          <t>SZV_F:FontossagiSorrent</t>
        </r>
      </text>
    </comment>
    <comment ref="C159" authorId="0" shapeId="0" xr:uid="{9042940B-5B6E-4965-BFB7-7255D59A9D7F}">
      <text>
        <r>
          <rPr>
            <sz val="11"/>
            <rFont val="Calibri"/>
            <family val="2"/>
            <charset val="238"/>
          </rPr>
          <t>SZV_F:FeladatKategoria</t>
        </r>
      </text>
    </comment>
    <comment ref="D159" authorId="0" shapeId="0" xr:uid="{71723064-0B59-4316-A18E-B5E46978FF3F}">
      <text>
        <r>
          <rPr>
            <sz val="11"/>
            <rFont val="Calibri"/>
            <family val="2"/>
            <charset val="238"/>
          </rPr>
          <t>SZV_F:FeladatMegnevezes</t>
        </r>
      </text>
    </comment>
    <comment ref="E159" authorId="0" shapeId="0" xr:uid="{FE077B34-144A-4463-8CDC-226D89B6BCA0}">
      <text>
        <r>
          <rPr>
            <sz val="11"/>
            <rFont val="Calibri"/>
            <family val="2"/>
            <charset val="238"/>
          </rPr>
          <t>SZV_F:ElviEngedelySzam</t>
        </r>
      </text>
    </comment>
    <comment ref="F159" authorId="0" shapeId="0" xr:uid="{B904AF46-8F8A-4A8C-BEE5-F86D02354428}">
      <text>
        <r>
          <rPr>
            <sz val="11"/>
            <rFont val="Calibri"/>
            <family val="2"/>
            <charset val="238"/>
          </rPr>
          <t>SZV_F:VKR_Kod</t>
        </r>
      </text>
    </comment>
    <comment ref="G159" authorId="0" shapeId="0" xr:uid="{491C8B58-96CD-4AA7-8E1B-B7F712AA5EEB}">
      <text>
        <r>
          <rPr>
            <sz val="11"/>
            <rFont val="Calibri"/>
            <family val="2"/>
            <charset val="238"/>
          </rPr>
          <t>SZV_F:VKR_Nev</t>
        </r>
      </text>
    </comment>
    <comment ref="H159" authorId="0" shapeId="0" xr:uid="{B6E0381A-3415-4267-A07E-482CC6B0EB16}">
      <text>
        <r>
          <rPr>
            <sz val="11"/>
            <rFont val="Calibri"/>
            <family val="2"/>
            <charset val="238"/>
          </rPr>
          <t>SZV_F:FeladatAzonosito</t>
        </r>
      </text>
    </comment>
    <comment ref="I159" authorId="0" shapeId="0" xr:uid="{EF4B9C3C-9508-4D82-AFB4-DFD40BA4DEC8}">
      <text>
        <r>
          <rPr>
            <sz val="11"/>
            <rFont val="Calibri"/>
            <family val="2"/>
            <charset val="238"/>
          </rPr>
          <t>SZV_F:EllatasiTerulet</t>
        </r>
      </text>
    </comment>
    <comment ref="J159" authorId="0" shapeId="0" xr:uid="{D7BDBBBE-0F95-47D2-A035-4202C4C9E06D}">
      <text>
        <r>
          <rPr>
            <sz val="11"/>
            <rFont val="Calibri"/>
            <family val="2"/>
            <charset val="238"/>
          </rPr>
          <t>SZV_F:EllatasertFelelos</t>
        </r>
      </text>
    </comment>
    <comment ref="K159" authorId="0" shapeId="0" xr:uid="{5F2161F5-3C0D-4C25-8A52-D31A40A59C7E}">
      <text>
        <r>
          <rPr>
            <sz val="11"/>
            <rFont val="Calibri"/>
            <family val="2"/>
            <charset val="238"/>
          </rPr>
          <t>SZV_F:TervezettNettoKoltseg</t>
        </r>
      </text>
    </comment>
    <comment ref="L159" authorId="0" shapeId="0" xr:uid="{B0DE0EB5-49EF-4743-9955-1165EFC30952}">
      <text>
        <r>
          <rPr>
            <sz val="11"/>
            <rFont val="Calibri"/>
            <family val="2"/>
            <charset val="238"/>
          </rPr>
          <t>SZV_F:IdotartamKezdes</t>
        </r>
      </text>
    </comment>
    <comment ref="M159" authorId="0" shapeId="0" xr:uid="{DBF36FE3-DE40-4659-A680-152D828DDC78}">
      <text>
        <r>
          <rPr>
            <sz val="11"/>
            <rFont val="Calibri"/>
            <family val="2"/>
            <charset val="238"/>
          </rPr>
          <t>SZV_F:IdotartamBefejezes</t>
        </r>
      </text>
    </comment>
    <comment ref="N159" authorId="0" shapeId="0" xr:uid="{183D3BFB-41D2-48EC-87A6-5D5E5D052FAE}">
      <text>
        <r>
          <rPr>
            <sz val="11"/>
            <rFont val="Calibri"/>
            <family val="2"/>
            <charset val="238"/>
          </rPr>
          <t>SZV_F:NettoKoltsegUtem1</t>
        </r>
      </text>
    </comment>
    <comment ref="O159" authorId="0" shapeId="0" xr:uid="{954EB50D-E830-489E-B85A-BEDA4A83658F}">
      <text>
        <r>
          <rPr>
            <sz val="11"/>
            <rFont val="Calibri"/>
            <family val="2"/>
            <charset val="238"/>
          </rPr>
          <t>SZV_F:NettoKoltsegUtem2</t>
        </r>
      </text>
    </comment>
    <comment ref="P159" authorId="0" shapeId="0" xr:uid="{86A6A759-6E73-4333-BFC8-E0E1394ADEF2}">
      <text>
        <r>
          <rPr>
            <sz val="11"/>
            <rFont val="Calibri"/>
            <family val="2"/>
            <charset val="238"/>
          </rPr>
          <t>SZV_F:EM_Melleklet2_KTG</t>
        </r>
      </text>
    </comment>
    <comment ref="R159" authorId="0" shapeId="0" xr:uid="{5F9BD804-5FAB-43C1-89A2-594C6FD0A85F}">
      <text>
        <r>
          <rPr>
            <sz val="11"/>
            <rFont val="Calibri"/>
            <family val="2"/>
            <charset val="238"/>
          </rPr>
          <t>SZV_F:HDUtem1</t>
        </r>
      </text>
    </comment>
    <comment ref="S159" authorId="0" shapeId="0" xr:uid="{7F259F6E-456E-499F-B1E9-0EC076C06FDE}">
      <text>
        <r>
          <rPr>
            <sz val="11"/>
            <rFont val="Calibri"/>
            <family val="2"/>
            <charset val="238"/>
          </rPr>
          <t>SZV_F:ECSUtem1</t>
        </r>
      </text>
    </comment>
    <comment ref="T159" authorId="0" shapeId="0" xr:uid="{C9060E04-D33D-4E4F-A7F8-9C72F1EB65B2}">
      <text>
        <r>
          <rPr>
            <sz val="11"/>
            <rFont val="Calibri"/>
            <family val="2"/>
            <charset val="238"/>
          </rPr>
          <t>SZV_F:KFHUtem1</t>
        </r>
      </text>
    </comment>
    <comment ref="U159" authorId="0" shapeId="0" xr:uid="{EEC65BC1-55C9-49F2-93AE-D2F884A0CE6C}">
      <text>
        <r>
          <rPr>
            <sz val="11"/>
            <rFont val="Calibri"/>
            <family val="2"/>
            <charset val="238"/>
          </rPr>
          <t>SZV_F:Egyeb_SajatUtem1</t>
        </r>
      </text>
    </comment>
    <comment ref="V159" authorId="0" shapeId="0" xr:uid="{C77FFC96-A74D-4A1C-8DBC-429ECC0FE08F}">
      <text>
        <r>
          <rPr>
            <sz val="11"/>
            <rFont val="Calibri"/>
            <family val="2"/>
            <charset val="238"/>
          </rPr>
          <t>SZV_F:DijUtem1</t>
        </r>
      </text>
    </comment>
    <comment ref="W159" authorId="0" shapeId="0" xr:uid="{B5D066B6-A597-4655-8B10-54F0C13C1744}">
      <text>
        <r>
          <rPr>
            <sz val="11"/>
            <rFont val="Calibri"/>
            <family val="2"/>
            <charset val="238"/>
          </rPr>
          <t>SZV_F:EM_Melleklet1_Utem1</t>
        </r>
      </text>
    </comment>
    <comment ref="X159" authorId="0" shapeId="0" xr:uid="{A4C14B31-071D-4F93-ADA5-DE998CD9AEA3}">
      <text>
        <r>
          <rPr>
            <sz val="11"/>
            <rFont val="Calibri"/>
            <family val="2"/>
            <charset val="238"/>
          </rPr>
          <t>SZV_F:EgyebAllamiUtem1</t>
        </r>
      </text>
    </comment>
    <comment ref="Y159" authorId="0" shapeId="0" xr:uid="{96B7AC84-46CD-4E7D-9039-71B829CB5612}">
      <text>
        <r>
          <rPr>
            <sz val="11"/>
            <rFont val="Calibri"/>
            <family val="2"/>
            <charset val="238"/>
          </rPr>
          <t>SZV_F:OnkormanyzatiUtem1</t>
        </r>
      </text>
    </comment>
    <comment ref="Z159" authorId="0" shapeId="0" xr:uid="{5802132E-B3FB-4241-8DCB-1FA110EE31EF}">
      <text>
        <r>
          <rPr>
            <sz val="11"/>
            <rFont val="Calibri"/>
            <family val="2"/>
            <charset val="238"/>
          </rPr>
          <t>SZV_F:EUUtem1</t>
        </r>
      </text>
    </comment>
    <comment ref="AA159" authorId="0" shapeId="0" xr:uid="{3339DE32-91B3-463F-922A-3EB0FF905D47}">
      <text>
        <r>
          <rPr>
            <sz val="11"/>
            <rFont val="Calibri"/>
            <family val="2"/>
            <charset val="238"/>
          </rPr>
          <t>SZV_F:EgyebUtem1</t>
        </r>
      </text>
    </comment>
    <comment ref="AB159" authorId="0" shapeId="0" xr:uid="{565F2D00-0C5A-4365-9754-1D5D1FDB77A3}">
      <text>
        <r>
          <rPr>
            <sz val="11"/>
            <rFont val="Calibri"/>
            <family val="2"/>
            <charset val="238"/>
          </rPr>
          <t>SZV_F:HitelKotvenyUtem1</t>
        </r>
      </text>
    </comment>
    <comment ref="AC159" authorId="0" shapeId="0" xr:uid="{4C452BAD-9C7A-461A-93AB-BE07EF67B37D}">
      <text>
        <r>
          <rPr>
            <sz val="11"/>
            <rFont val="Calibri"/>
            <family val="2"/>
            <charset val="238"/>
          </rPr>
          <t>SZV_F:OsszesenUtem1</t>
        </r>
      </text>
    </comment>
    <comment ref="AF159" authorId="0" shapeId="0" xr:uid="{0AD03AE0-2AD6-45A3-8A67-F36BE366A38C}">
      <text>
        <r>
          <rPr>
            <sz val="11"/>
            <rFont val="Calibri"/>
            <family val="2"/>
            <charset val="238"/>
          </rPr>
          <t>SZV_F:HDUtem2</t>
        </r>
      </text>
    </comment>
    <comment ref="AG159" authorId="0" shapeId="0" xr:uid="{10DDC43D-2996-4BB4-B8A7-63F5273B4DF4}">
      <text>
        <r>
          <rPr>
            <sz val="11"/>
            <rFont val="Calibri"/>
            <family val="2"/>
            <charset val="238"/>
          </rPr>
          <t>SZV_F:ECSUtem2</t>
        </r>
      </text>
    </comment>
    <comment ref="AH159" authorId="0" shapeId="0" xr:uid="{B0769A33-279C-4912-B178-CC6772D85CD9}">
      <text>
        <r>
          <rPr>
            <sz val="11"/>
            <rFont val="Calibri"/>
            <family val="2"/>
            <charset val="238"/>
          </rPr>
          <t>SZV_F:KFHUtem2</t>
        </r>
      </text>
    </comment>
    <comment ref="AI159" authorId="0" shapeId="0" xr:uid="{F62F5E4A-C58B-443B-8F69-7FF2C027B9BD}">
      <text>
        <r>
          <rPr>
            <sz val="11"/>
            <rFont val="Calibri"/>
            <family val="2"/>
            <charset val="238"/>
          </rPr>
          <t>SZV_F:Egyeb_SajatUtem2</t>
        </r>
      </text>
    </comment>
    <comment ref="AJ159" authorId="0" shapeId="0" xr:uid="{0D3E15E1-698D-4B29-9312-D2CFA3801E3B}">
      <text>
        <r>
          <rPr>
            <sz val="11"/>
            <rFont val="Calibri"/>
            <family val="2"/>
            <charset val="238"/>
          </rPr>
          <t>SZV_F:DijUtem2</t>
        </r>
      </text>
    </comment>
    <comment ref="AK159" authorId="0" shapeId="0" xr:uid="{135BB458-15B3-4A02-A67D-ACEC8C639E60}">
      <text>
        <r>
          <rPr>
            <sz val="11"/>
            <rFont val="Calibri"/>
            <family val="2"/>
            <charset val="238"/>
          </rPr>
          <t>SZV_F:EM_Melleklet1_Utem2</t>
        </r>
      </text>
    </comment>
    <comment ref="AL159" authorId="0" shapeId="0" xr:uid="{41833ACC-F637-4A6E-8413-3168090007EB}">
      <text>
        <r>
          <rPr>
            <sz val="11"/>
            <rFont val="Calibri"/>
            <family val="2"/>
            <charset val="238"/>
          </rPr>
          <t>SZV_F:EgyebAllamiUtem2</t>
        </r>
      </text>
    </comment>
    <comment ref="AM159" authorId="0" shapeId="0" xr:uid="{410F3F26-92EF-42A1-9568-3E41762BBDF6}">
      <text>
        <r>
          <rPr>
            <sz val="11"/>
            <rFont val="Calibri"/>
            <family val="2"/>
            <charset val="238"/>
          </rPr>
          <t>SZV_F:OnkormanyzatiUtem2</t>
        </r>
      </text>
    </comment>
    <comment ref="AN159" authorId="0" shapeId="0" xr:uid="{F56BA821-BA1E-4BED-85B1-DCF27B52A947}">
      <text>
        <r>
          <rPr>
            <sz val="11"/>
            <rFont val="Calibri"/>
            <family val="2"/>
            <charset val="238"/>
          </rPr>
          <t>SZV_F:EUUtem2</t>
        </r>
      </text>
    </comment>
    <comment ref="AO159" authorId="0" shapeId="0" xr:uid="{E5C6BE8B-DD62-46C7-9B1E-97E32B8851BD}">
      <text>
        <r>
          <rPr>
            <sz val="11"/>
            <rFont val="Calibri"/>
            <family val="2"/>
            <charset val="238"/>
          </rPr>
          <t>SZV_F:EgyebUtem2</t>
        </r>
      </text>
    </comment>
    <comment ref="AP159" authorId="0" shapeId="0" xr:uid="{B3C3AB25-7DC7-47CF-96D9-585239E002E7}">
      <text>
        <r>
          <rPr>
            <sz val="11"/>
            <rFont val="Calibri"/>
            <family val="2"/>
            <charset val="238"/>
          </rPr>
          <t>SZV_F:HitelKotvenyUtem2</t>
        </r>
      </text>
    </comment>
    <comment ref="AQ159" authorId="0" shapeId="0" xr:uid="{28F2816C-AC9B-428E-A461-E387CC107F32}">
      <text>
        <r>
          <rPr>
            <sz val="11"/>
            <rFont val="Calibri"/>
            <family val="2"/>
            <charset val="238"/>
          </rPr>
          <t>SZV_F:OsszesenUtem2</t>
        </r>
      </text>
    </comment>
    <comment ref="AR159" authorId="0" shapeId="0" xr:uid="{4B796749-A3EB-4FC9-92A4-E8839FC54BC8}">
      <text>
        <r>
          <rPr>
            <sz val="11"/>
            <rFont val="Calibri"/>
            <family val="2"/>
            <charset val="238"/>
          </rPr>
          <t>SZV_F:ForrashianyUtem2</t>
        </r>
      </text>
    </comment>
    <comment ref="AU159" authorId="0" shapeId="0" xr:uid="{568BD0CB-2E0D-4458-BEF4-D2DFB62655EB}">
      <text>
        <r>
          <rPr>
            <sz val="11"/>
            <rFont val="Calibri"/>
            <family val="2"/>
            <charset val="238"/>
          </rPr>
          <t>SZV_F:Indokolas</t>
        </r>
      </text>
    </comment>
    <comment ref="AV159" authorId="0" shapeId="0" xr:uid="{3357A887-7B67-4CAD-A2F2-CE4BB9C961E2}">
      <text>
        <r>
          <rPr>
            <sz val="11"/>
            <rFont val="Calibri"/>
            <family val="2"/>
            <charset val="238"/>
          </rPr>
          <t>SZV_F:Megjegyzes</t>
        </r>
      </text>
    </comment>
    <comment ref="AW159" authorId="0" shapeId="0" xr:uid="{6FC62DFB-FE6F-4372-86DF-E3E3D81F9A0E}">
      <text>
        <r>
          <rPr>
            <sz val="11"/>
            <rFont val="Calibri"/>
            <family val="2"/>
            <charset val="238"/>
          </rPr>
          <t>SZV_F:FeladatSorszam</t>
        </r>
      </text>
    </comment>
    <comment ref="AY159" authorId="0" shapeId="0" xr:uid="{F86B3135-C35B-4472-A7DF-1D9DDB67E664}">
      <text>
        <r>
          <rPr>
            <sz val="11"/>
            <rFont val="Calibri"/>
            <family val="2"/>
            <charset val="238"/>
          </rPr>
          <t>SZV_F:ISA</t>
        </r>
      </text>
    </comment>
    <comment ref="B160" authorId="0" shapeId="0" xr:uid="{03F80336-973F-43DE-8098-9B1A0F10986D}">
      <text>
        <r>
          <rPr>
            <sz val="11"/>
            <rFont val="Calibri"/>
            <family val="2"/>
            <charset val="238"/>
          </rPr>
          <t>SZV_F:FontossagiSorrent</t>
        </r>
      </text>
    </comment>
    <comment ref="C160" authorId="0" shapeId="0" xr:uid="{AA383CA1-07F6-434E-A605-E110B18AF2BE}">
      <text>
        <r>
          <rPr>
            <sz val="11"/>
            <rFont val="Calibri"/>
            <family val="2"/>
            <charset val="238"/>
          </rPr>
          <t>SZV_F:FeladatKategoria</t>
        </r>
      </text>
    </comment>
    <comment ref="D160" authorId="0" shapeId="0" xr:uid="{E6190FFF-1A5D-473F-AC87-4D7067F20C33}">
      <text>
        <r>
          <rPr>
            <sz val="11"/>
            <rFont val="Calibri"/>
            <family val="2"/>
            <charset val="238"/>
          </rPr>
          <t>SZV_F:FeladatMegnevezes</t>
        </r>
      </text>
    </comment>
    <comment ref="E160" authorId="0" shapeId="0" xr:uid="{2521838E-BE1E-44EA-A20A-622F7103AEF2}">
      <text>
        <r>
          <rPr>
            <sz val="11"/>
            <rFont val="Calibri"/>
            <family val="2"/>
            <charset val="238"/>
          </rPr>
          <t>SZV_F:ElviEngedelySzam</t>
        </r>
      </text>
    </comment>
    <comment ref="F160" authorId="0" shapeId="0" xr:uid="{3FEF7B5B-691A-4305-9083-607B4B874E66}">
      <text>
        <r>
          <rPr>
            <sz val="11"/>
            <rFont val="Calibri"/>
            <family val="2"/>
            <charset val="238"/>
          </rPr>
          <t>SZV_F:VKR_Kod</t>
        </r>
      </text>
    </comment>
    <comment ref="G160" authorId="0" shapeId="0" xr:uid="{8BF13B85-0093-4D1A-AEB7-AA50EFA3EFB9}">
      <text>
        <r>
          <rPr>
            <sz val="11"/>
            <rFont val="Calibri"/>
            <family val="2"/>
            <charset val="238"/>
          </rPr>
          <t>SZV_F:VKR_Nev</t>
        </r>
      </text>
    </comment>
    <comment ref="H160" authorId="0" shapeId="0" xr:uid="{5233CB49-470E-42D1-B1EA-FA2935214CEC}">
      <text>
        <r>
          <rPr>
            <sz val="11"/>
            <rFont val="Calibri"/>
            <family val="2"/>
            <charset val="238"/>
          </rPr>
          <t>SZV_F:FeladatAzonosito</t>
        </r>
      </text>
    </comment>
    <comment ref="I160" authorId="0" shapeId="0" xr:uid="{10389C79-6F3C-436E-92F7-67A651C5776A}">
      <text>
        <r>
          <rPr>
            <sz val="11"/>
            <rFont val="Calibri"/>
            <family val="2"/>
            <charset val="238"/>
          </rPr>
          <t>SZV_F:EllatasiTerulet</t>
        </r>
      </text>
    </comment>
    <comment ref="J160" authorId="0" shapeId="0" xr:uid="{82E7AD16-DDE8-4219-B9A9-13FC1768EA02}">
      <text>
        <r>
          <rPr>
            <sz val="11"/>
            <rFont val="Calibri"/>
            <family val="2"/>
            <charset val="238"/>
          </rPr>
          <t>SZV_F:EllatasertFelelos</t>
        </r>
      </text>
    </comment>
    <comment ref="K160" authorId="0" shapeId="0" xr:uid="{AA387ACE-6FF8-40A7-9140-42E001B002F1}">
      <text>
        <r>
          <rPr>
            <sz val="11"/>
            <rFont val="Calibri"/>
            <family val="2"/>
            <charset val="238"/>
          </rPr>
          <t>SZV_F:TervezettNettoKoltseg</t>
        </r>
      </text>
    </comment>
    <comment ref="L160" authorId="0" shapeId="0" xr:uid="{255BDF9C-9559-415B-9163-CF29E604BC51}">
      <text>
        <r>
          <rPr>
            <sz val="11"/>
            <rFont val="Calibri"/>
            <family val="2"/>
            <charset val="238"/>
          </rPr>
          <t>SZV_F:IdotartamKezdes</t>
        </r>
      </text>
    </comment>
    <comment ref="M160" authorId="0" shapeId="0" xr:uid="{2DDA106C-146A-4379-833C-7C7A69FBDC38}">
      <text>
        <r>
          <rPr>
            <sz val="11"/>
            <rFont val="Calibri"/>
            <family val="2"/>
            <charset val="238"/>
          </rPr>
          <t>SZV_F:IdotartamBefejezes</t>
        </r>
      </text>
    </comment>
    <comment ref="N160" authorId="0" shapeId="0" xr:uid="{82190446-DD78-4334-B82D-7EC9F5F1CC06}">
      <text>
        <r>
          <rPr>
            <sz val="11"/>
            <rFont val="Calibri"/>
            <family val="2"/>
            <charset val="238"/>
          </rPr>
          <t>SZV_F:NettoKoltsegUtem1</t>
        </r>
      </text>
    </comment>
    <comment ref="O160" authorId="0" shapeId="0" xr:uid="{1727DCDE-3DC4-4CFC-BD2E-F4D4D2532DF1}">
      <text>
        <r>
          <rPr>
            <sz val="11"/>
            <rFont val="Calibri"/>
            <family val="2"/>
            <charset val="238"/>
          </rPr>
          <t>SZV_F:NettoKoltsegUtem2</t>
        </r>
      </text>
    </comment>
    <comment ref="P160" authorId="0" shapeId="0" xr:uid="{7ADCCD6D-7E2B-4A1E-BF3A-2A9D238F6D1D}">
      <text>
        <r>
          <rPr>
            <sz val="11"/>
            <rFont val="Calibri"/>
            <family val="2"/>
            <charset val="238"/>
          </rPr>
          <t>SZV_F:EM_Melleklet2_KTG</t>
        </r>
      </text>
    </comment>
    <comment ref="R160" authorId="0" shapeId="0" xr:uid="{80AE5094-0C73-4949-98A2-34F3BDB86AF6}">
      <text>
        <r>
          <rPr>
            <sz val="11"/>
            <rFont val="Calibri"/>
            <family val="2"/>
            <charset val="238"/>
          </rPr>
          <t>SZV_F:HDUtem1</t>
        </r>
      </text>
    </comment>
    <comment ref="S160" authorId="0" shapeId="0" xr:uid="{00A6275A-C958-4964-B8DF-BE91A944A3B8}">
      <text>
        <r>
          <rPr>
            <sz val="11"/>
            <rFont val="Calibri"/>
            <family val="2"/>
            <charset val="238"/>
          </rPr>
          <t>SZV_F:ECSUtem1</t>
        </r>
      </text>
    </comment>
    <comment ref="T160" authorId="0" shapeId="0" xr:uid="{91DEF2A5-DA85-4BF6-9B34-C8884DDF3840}">
      <text>
        <r>
          <rPr>
            <sz val="11"/>
            <rFont val="Calibri"/>
            <family val="2"/>
            <charset val="238"/>
          </rPr>
          <t>SZV_F:KFHUtem1</t>
        </r>
      </text>
    </comment>
    <comment ref="U160" authorId="0" shapeId="0" xr:uid="{864BD133-3D98-4AFC-803E-FBF64BD74D48}">
      <text>
        <r>
          <rPr>
            <sz val="11"/>
            <rFont val="Calibri"/>
            <family val="2"/>
            <charset val="238"/>
          </rPr>
          <t>SZV_F:Egyeb_SajatUtem1</t>
        </r>
      </text>
    </comment>
    <comment ref="V160" authorId="0" shapeId="0" xr:uid="{9E7A35BA-BF77-4BA9-9F39-9919E03541EB}">
      <text>
        <r>
          <rPr>
            <sz val="11"/>
            <rFont val="Calibri"/>
            <family val="2"/>
            <charset val="238"/>
          </rPr>
          <t>SZV_F:DijUtem1</t>
        </r>
      </text>
    </comment>
    <comment ref="W160" authorId="0" shapeId="0" xr:uid="{7C7AA0BB-8D33-44E1-B48F-DB1372712C48}">
      <text>
        <r>
          <rPr>
            <sz val="11"/>
            <rFont val="Calibri"/>
            <family val="2"/>
            <charset val="238"/>
          </rPr>
          <t>SZV_F:EM_Melleklet1_Utem1</t>
        </r>
      </text>
    </comment>
    <comment ref="X160" authorId="0" shapeId="0" xr:uid="{91DCEF07-7440-4290-81FB-09BA41E6EC62}">
      <text>
        <r>
          <rPr>
            <sz val="11"/>
            <rFont val="Calibri"/>
            <family val="2"/>
            <charset val="238"/>
          </rPr>
          <t>SZV_F:EgyebAllamiUtem1</t>
        </r>
      </text>
    </comment>
    <comment ref="Y160" authorId="0" shapeId="0" xr:uid="{D560893A-55BC-4EA3-8F04-15D1024B98A0}">
      <text>
        <r>
          <rPr>
            <sz val="11"/>
            <rFont val="Calibri"/>
            <family val="2"/>
            <charset val="238"/>
          </rPr>
          <t>SZV_F:OnkormanyzatiUtem1</t>
        </r>
      </text>
    </comment>
    <comment ref="Z160" authorId="0" shapeId="0" xr:uid="{DE94136C-BBC8-474A-A25B-035246C69C3A}">
      <text>
        <r>
          <rPr>
            <sz val="11"/>
            <rFont val="Calibri"/>
            <family val="2"/>
            <charset val="238"/>
          </rPr>
          <t>SZV_F:EUUtem1</t>
        </r>
      </text>
    </comment>
    <comment ref="AA160" authorId="0" shapeId="0" xr:uid="{0024A2EE-DB73-453C-90EE-783D653545CB}">
      <text>
        <r>
          <rPr>
            <sz val="11"/>
            <rFont val="Calibri"/>
            <family val="2"/>
            <charset val="238"/>
          </rPr>
          <t>SZV_F:EgyebUtem1</t>
        </r>
      </text>
    </comment>
    <comment ref="AB160" authorId="0" shapeId="0" xr:uid="{417AD8F9-2923-457D-B403-F89A0B200E71}">
      <text>
        <r>
          <rPr>
            <sz val="11"/>
            <rFont val="Calibri"/>
            <family val="2"/>
            <charset val="238"/>
          </rPr>
          <t>SZV_F:HitelKotvenyUtem1</t>
        </r>
      </text>
    </comment>
    <comment ref="AC160" authorId="0" shapeId="0" xr:uid="{EEBD26CF-0E49-430E-916D-BB7AAA7697EA}">
      <text>
        <r>
          <rPr>
            <sz val="11"/>
            <rFont val="Calibri"/>
            <family val="2"/>
            <charset val="238"/>
          </rPr>
          <t>SZV_F:OsszesenUtem1</t>
        </r>
      </text>
    </comment>
    <comment ref="AF160" authorId="0" shapeId="0" xr:uid="{A59BCBD1-9008-4270-871C-C0AEF156547C}">
      <text>
        <r>
          <rPr>
            <sz val="11"/>
            <rFont val="Calibri"/>
            <family val="2"/>
            <charset val="238"/>
          </rPr>
          <t>SZV_F:HDUtem2</t>
        </r>
      </text>
    </comment>
    <comment ref="AG160" authorId="0" shapeId="0" xr:uid="{F9D1FEF7-B524-4EFE-AF62-A6D184992F19}">
      <text>
        <r>
          <rPr>
            <sz val="11"/>
            <rFont val="Calibri"/>
            <family val="2"/>
            <charset val="238"/>
          </rPr>
          <t>SZV_F:ECSUtem2</t>
        </r>
      </text>
    </comment>
    <comment ref="AH160" authorId="0" shapeId="0" xr:uid="{FA7B011B-2101-47F2-A016-C8DC16314FF8}">
      <text>
        <r>
          <rPr>
            <sz val="11"/>
            <rFont val="Calibri"/>
            <family val="2"/>
            <charset val="238"/>
          </rPr>
          <t>SZV_F:KFHUtem2</t>
        </r>
      </text>
    </comment>
    <comment ref="AI160" authorId="0" shapeId="0" xr:uid="{0D2EF0AC-F741-477F-B1D1-2B1A1DDA2FCD}">
      <text>
        <r>
          <rPr>
            <sz val="11"/>
            <rFont val="Calibri"/>
            <family val="2"/>
            <charset val="238"/>
          </rPr>
          <t>SZV_F:Egyeb_SajatUtem2</t>
        </r>
      </text>
    </comment>
    <comment ref="AJ160" authorId="0" shapeId="0" xr:uid="{FA81D834-B9FD-4648-8F3A-48E2FF656C14}">
      <text>
        <r>
          <rPr>
            <sz val="11"/>
            <rFont val="Calibri"/>
            <family val="2"/>
            <charset val="238"/>
          </rPr>
          <t>SZV_F:DijUtem2</t>
        </r>
      </text>
    </comment>
    <comment ref="AK160" authorId="0" shapeId="0" xr:uid="{57481BDF-F127-4B79-A81E-07CD20221B67}">
      <text>
        <r>
          <rPr>
            <sz val="11"/>
            <rFont val="Calibri"/>
            <family val="2"/>
            <charset val="238"/>
          </rPr>
          <t>SZV_F:EM_Melleklet1_Utem2</t>
        </r>
      </text>
    </comment>
    <comment ref="AL160" authorId="0" shapeId="0" xr:uid="{7F541B87-83A9-45BE-9D4F-5DDC662CA3C6}">
      <text>
        <r>
          <rPr>
            <sz val="11"/>
            <rFont val="Calibri"/>
            <family val="2"/>
            <charset val="238"/>
          </rPr>
          <t>SZV_F:EgyebAllamiUtem2</t>
        </r>
      </text>
    </comment>
    <comment ref="AM160" authorId="0" shapeId="0" xr:uid="{1BD4B02A-993E-4B91-ACA1-38834AFEEA3D}">
      <text>
        <r>
          <rPr>
            <sz val="11"/>
            <rFont val="Calibri"/>
            <family val="2"/>
            <charset val="238"/>
          </rPr>
          <t>SZV_F:OnkormanyzatiUtem2</t>
        </r>
      </text>
    </comment>
    <comment ref="AN160" authorId="0" shapeId="0" xr:uid="{8C25B451-59D3-42A3-9BCB-D421143AACFC}">
      <text>
        <r>
          <rPr>
            <sz val="11"/>
            <rFont val="Calibri"/>
            <family val="2"/>
            <charset val="238"/>
          </rPr>
          <t>SZV_F:EUUtem2</t>
        </r>
      </text>
    </comment>
    <comment ref="AO160" authorId="0" shapeId="0" xr:uid="{F1090508-8879-485D-92B1-57B0208917D4}">
      <text>
        <r>
          <rPr>
            <sz val="11"/>
            <rFont val="Calibri"/>
            <family val="2"/>
            <charset val="238"/>
          </rPr>
          <t>SZV_F:EgyebUtem2</t>
        </r>
      </text>
    </comment>
    <comment ref="AP160" authorId="0" shapeId="0" xr:uid="{CDCB2EEF-D6CE-4F37-940B-3D66848E212B}">
      <text>
        <r>
          <rPr>
            <sz val="11"/>
            <rFont val="Calibri"/>
            <family val="2"/>
            <charset val="238"/>
          </rPr>
          <t>SZV_F:HitelKotvenyUtem2</t>
        </r>
      </text>
    </comment>
    <comment ref="AQ160" authorId="0" shapeId="0" xr:uid="{29BC7DB3-D5E5-4BE2-B963-D30070E53EE3}">
      <text>
        <r>
          <rPr>
            <sz val="11"/>
            <rFont val="Calibri"/>
            <family val="2"/>
            <charset val="238"/>
          </rPr>
          <t>SZV_F:OsszesenUtem2</t>
        </r>
      </text>
    </comment>
    <comment ref="AR160" authorId="0" shapeId="0" xr:uid="{106872C9-51BB-4A6B-A048-10A2090EB07A}">
      <text>
        <r>
          <rPr>
            <sz val="11"/>
            <rFont val="Calibri"/>
            <family val="2"/>
            <charset val="238"/>
          </rPr>
          <t>SZV_F:ForrashianyUtem2</t>
        </r>
      </text>
    </comment>
    <comment ref="AU160" authorId="0" shapeId="0" xr:uid="{399945FB-8646-4FFA-A185-0E1EA2F17ABD}">
      <text>
        <r>
          <rPr>
            <sz val="11"/>
            <rFont val="Calibri"/>
            <family val="2"/>
            <charset val="238"/>
          </rPr>
          <t>SZV_F:Indokolas</t>
        </r>
      </text>
    </comment>
    <comment ref="AV160" authorId="0" shapeId="0" xr:uid="{D8C31E17-BCF0-4BEB-95A4-A1E9AC3A436F}">
      <text>
        <r>
          <rPr>
            <sz val="11"/>
            <rFont val="Calibri"/>
            <family val="2"/>
            <charset val="238"/>
          </rPr>
          <t>SZV_F:Megjegyzes</t>
        </r>
      </text>
    </comment>
    <comment ref="AW160" authorId="0" shapeId="0" xr:uid="{271D1D7B-88B9-4CDA-93EC-0E42FD3DA66E}">
      <text>
        <r>
          <rPr>
            <sz val="11"/>
            <rFont val="Calibri"/>
            <family val="2"/>
            <charset val="238"/>
          </rPr>
          <t>SZV_F:FeladatSorszam</t>
        </r>
      </text>
    </comment>
    <comment ref="AY160" authorId="0" shapeId="0" xr:uid="{12F8FE82-289A-4376-876B-797F8D721D76}">
      <text>
        <r>
          <rPr>
            <sz val="11"/>
            <rFont val="Calibri"/>
            <family val="2"/>
            <charset val="238"/>
          </rPr>
          <t>SZV_F:ISA</t>
        </r>
      </text>
    </comment>
    <comment ref="B161" authorId="0" shapeId="0" xr:uid="{E95E873F-58EB-46D4-948B-C8556199760A}">
      <text>
        <r>
          <rPr>
            <sz val="11"/>
            <rFont val="Calibri"/>
            <family val="2"/>
            <charset val="238"/>
          </rPr>
          <t>SZV_F:FontossagiSorrent</t>
        </r>
      </text>
    </comment>
    <comment ref="C161" authorId="0" shapeId="0" xr:uid="{672445C6-83B8-4C0C-A928-CCD0771C0D28}">
      <text>
        <r>
          <rPr>
            <sz val="11"/>
            <rFont val="Calibri"/>
            <family val="2"/>
            <charset val="238"/>
          </rPr>
          <t>SZV_F:FeladatKategoria</t>
        </r>
      </text>
    </comment>
    <comment ref="D161" authorId="0" shapeId="0" xr:uid="{DD52AE75-B8FF-4D8B-9D34-0986BFED66CA}">
      <text>
        <r>
          <rPr>
            <sz val="11"/>
            <rFont val="Calibri"/>
            <family val="2"/>
            <charset val="238"/>
          </rPr>
          <t>SZV_F:FeladatMegnevezes</t>
        </r>
      </text>
    </comment>
    <comment ref="E161" authorId="0" shapeId="0" xr:uid="{49178152-36BB-4334-A84E-3A3BCC8D3566}">
      <text>
        <r>
          <rPr>
            <sz val="11"/>
            <rFont val="Calibri"/>
            <family val="2"/>
            <charset val="238"/>
          </rPr>
          <t>SZV_F:ElviEngedelySzam</t>
        </r>
      </text>
    </comment>
    <comment ref="F161" authorId="0" shapeId="0" xr:uid="{F6793CAD-4403-4B35-9528-218ADD56ECA3}">
      <text>
        <r>
          <rPr>
            <sz val="11"/>
            <rFont val="Calibri"/>
            <family val="2"/>
            <charset val="238"/>
          </rPr>
          <t>SZV_F:VKR_Kod</t>
        </r>
      </text>
    </comment>
    <comment ref="G161" authorId="0" shapeId="0" xr:uid="{41D1511B-96E3-4AC4-A15F-89C4A62EC7C6}">
      <text>
        <r>
          <rPr>
            <sz val="11"/>
            <rFont val="Calibri"/>
            <family val="2"/>
            <charset val="238"/>
          </rPr>
          <t>SZV_F:VKR_Nev</t>
        </r>
      </text>
    </comment>
    <comment ref="H161" authorId="0" shapeId="0" xr:uid="{773602CD-4B27-4DDD-AD8B-8C27596F97A4}">
      <text>
        <r>
          <rPr>
            <sz val="11"/>
            <rFont val="Calibri"/>
            <family val="2"/>
            <charset val="238"/>
          </rPr>
          <t>SZV_F:FeladatAzonosito</t>
        </r>
      </text>
    </comment>
    <comment ref="I161" authorId="0" shapeId="0" xr:uid="{9FE3B368-DCBE-4E4D-ACE4-E43C8A2B5E92}">
      <text>
        <r>
          <rPr>
            <sz val="11"/>
            <rFont val="Calibri"/>
            <family val="2"/>
            <charset val="238"/>
          </rPr>
          <t>SZV_F:EllatasiTerulet</t>
        </r>
      </text>
    </comment>
    <comment ref="J161" authorId="0" shapeId="0" xr:uid="{582D0B2C-7C07-4DE4-B2FC-BD25A166DDA2}">
      <text>
        <r>
          <rPr>
            <sz val="11"/>
            <rFont val="Calibri"/>
            <family val="2"/>
            <charset val="238"/>
          </rPr>
          <t>SZV_F:EllatasertFelelos</t>
        </r>
      </text>
    </comment>
    <comment ref="K161" authorId="0" shapeId="0" xr:uid="{0D8D2256-660B-4DEA-97B6-A98ADFB7B9E3}">
      <text>
        <r>
          <rPr>
            <sz val="11"/>
            <rFont val="Calibri"/>
            <family val="2"/>
            <charset val="238"/>
          </rPr>
          <t>SZV_F:TervezettNettoKoltseg</t>
        </r>
      </text>
    </comment>
    <comment ref="L161" authorId="0" shapeId="0" xr:uid="{40720528-F7B2-46FF-BD85-97C3FA05BFEB}">
      <text>
        <r>
          <rPr>
            <sz val="11"/>
            <rFont val="Calibri"/>
            <family val="2"/>
            <charset val="238"/>
          </rPr>
          <t>SZV_F:IdotartamKezdes</t>
        </r>
      </text>
    </comment>
    <comment ref="M161" authorId="0" shapeId="0" xr:uid="{4545CFFB-0C82-4D32-BCE8-1B0907C7A096}">
      <text>
        <r>
          <rPr>
            <sz val="11"/>
            <rFont val="Calibri"/>
            <family val="2"/>
            <charset val="238"/>
          </rPr>
          <t>SZV_F:IdotartamBefejezes</t>
        </r>
      </text>
    </comment>
    <comment ref="N161" authorId="0" shapeId="0" xr:uid="{CAEC7BF3-3838-4089-AFC5-9959A1A76375}">
      <text>
        <r>
          <rPr>
            <sz val="11"/>
            <rFont val="Calibri"/>
            <family val="2"/>
            <charset val="238"/>
          </rPr>
          <t>SZV_F:NettoKoltsegUtem1</t>
        </r>
      </text>
    </comment>
    <comment ref="O161" authorId="0" shapeId="0" xr:uid="{5E567696-8596-4A5A-B87B-606254389BA9}">
      <text>
        <r>
          <rPr>
            <sz val="11"/>
            <rFont val="Calibri"/>
            <family val="2"/>
            <charset val="238"/>
          </rPr>
          <t>SZV_F:NettoKoltsegUtem2</t>
        </r>
      </text>
    </comment>
    <comment ref="P161" authorId="0" shapeId="0" xr:uid="{87B4DC7F-170D-458C-8803-6BFDE8DC3F2E}">
      <text>
        <r>
          <rPr>
            <sz val="11"/>
            <rFont val="Calibri"/>
            <family val="2"/>
            <charset val="238"/>
          </rPr>
          <t>SZV_F:EM_Melleklet2_KTG</t>
        </r>
      </text>
    </comment>
    <comment ref="R161" authorId="0" shapeId="0" xr:uid="{519BAA2B-D5FC-4430-A563-F7D8707F5330}">
      <text>
        <r>
          <rPr>
            <sz val="11"/>
            <rFont val="Calibri"/>
            <family val="2"/>
            <charset val="238"/>
          </rPr>
          <t>SZV_F:HDUtem1</t>
        </r>
      </text>
    </comment>
    <comment ref="S161" authorId="0" shapeId="0" xr:uid="{B503F228-83E9-499D-8F3A-9FB4F268E0AC}">
      <text>
        <r>
          <rPr>
            <sz val="11"/>
            <rFont val="Calibri"/>
            <family val="2"/>
            <charset val="238"/>
          </rPr>
          <t>SZV_F:ECSUtem1</t>
        </r>
      </text>
    </comment>
    <comment ref="T161" authorId="0" shapeId="0" xr:uid="{B5245C6C-36B1-4232-95F2-1E80319F7DBC}">
      <text>
        <r>
          <rPr>
            <sz val="11"/>
            <rFont val="Calibri"/>
            <family val="2"/>
            <charset val="238"/>
          </rPr>
          <t>SZV_F:KFHUtem1</t>
        </r>
      </text>
    </comment>
    <comment ref="U161" authorId="0" shapeId="0" xr:uid="{2A622BCD-502B-44DC-84E8-D2A84B0A9438}">
      <text>
        <r>
          <rPr>
            <sz val="11"/>
            <rFont val="Calibri"/>
            <family val="2"/>
            <charset val="238"/>
          </rPr>
          <t>SZV_F:Egyeb_SajatUtem1</t>
        </r>
      </text>
    </comment>
    <comment ref="V161" authorId="0" shapeId="0" xr:uid="{A86EC6D1-E8DD-4118-A820-5659DEE94CA4}">
      <text>
        <r>
          <rPr>
            <sz val="11"/>
            <rFont val="Calibri"/>
            <family val="2"/>
            <charset val="238"/>
          </rPr>
          <t>SZV_F:DijUtem1</t>
        </r>
      </text>
    </comment>
    <comment ref="W161" authorId="0" shapeId="0" xr:uid="{681752D5-5639-40B6-8F47-0FA0A25973F7}">
      <text>
        <r>
          <rPr>
            <sz val="11"/>
            <rFont val="Calibri"/>
            <family val="2"/>
            <charset val="238"/>
          </rPr>
          <t>SZV_F:EM_Melleklet1_Utem1</t>
        </r>
      </text>
    </comment>
    <comment ref="X161" authorId="0" shapeId="0" xr:uid="{8E1D4A3F-4B0F-4A46-9878-EE6886AE0D94}">
      <text>
        <r>
          <rPr>
            <sz val="11"/>
            <rFont val="Calibri"/>
            <family val="2"/>
            <charset val="238"/>
          </rPr>
          <t>SZV_F:EgyebAllamiUtem1</t>
        </r>
      </text>
    </comment>
    <comment ref="Y161" authorId="0" shapeId="0" xr:uid="{9AC42D18-53BD-4C28-BE0A-53602FA25DC5}">
      <text>
        <r>
          <rPr>
            <sz val="11"/>
            <rFont val="Calibri"/>
            <family val="2"/>
            <charset val="238"/>
          </rPr>
          <t>SZV_F:OnkormanyzatiUtem1</t>
        </r>
      </text>
    </comment>
    <comment ref="Z161" authorId="0" shapeId="0" xr:uid="{47612ECA-8E96-4678-BED1-EB80A6C2EB61}">
      <text>
        <r>
          <rPr>
            <sz val="11"/>
            <rFont val="Calibri"/>
            <family val="2"/>
            <charset val="238"/>
          </rPr>
          <t>SZV_F:EUUtem1</t>
        </r>
      </text>
    </comment>
    <comment ref="AA161" authorId="0" shapeId="0" xr:uid="{51021254-E86C-48A9-B4EF-16A1DFE1ABCC}">
      <text>
        <r>
          <rPr>
            <sz val="11"/>
            <rFont val="Calibri"/>
            <family val="2"/>
            <charset val="238"/>
          </rPr>
          <t>SZV_F:EgyebUtem1</t>
        </r>
      </text>
    </comment>
    <comment ref="AB161" authorId="0" shapeId="0" xr:uid="{D338EA0E-63A4-4BD8-99B4-3C930A144445}">
      <text>
        <r>
          <rPr>
            <sz val="11"/>
            <rFont val="Calibri"/>
            <family val="2"/>
            <charset val="238"/>
          </rPr>
          <t>SZV_F:HitelKotvenyUtem1</t>
        </r>
      </text>
    </comment>
    <comment ref="AC161" authorId="0" shapeId="0" xr:uid="{E814F6EB-3CD9-4723-94B3-1B417112A891}">
      <text>
        <r>
          <rPr>
            <sz val="11"/>
            <rFont val="Calibri"/>
            <family val="2"/>
            <charset val="238"/>
          </rPr>
          <t>SZV_F:OsszesenUtem1</t>
        </r>
      </text>
    </comment>
    <comment ref="AF161" authorId="0" shapeId="0" xr:uid="{1BD6C98F-CACA-46DA-AB26-ED8AD565E6EA}">
      <text>
        <r>
          <rPr>
            <sz val="11"/>
            <rFont val="Calibri"/>
            <family val="2"/>
            <charset val="238"/>
          </rPr>
          <t>SZV_F:HDUtem2</t>
        </r>
      </text>
    </comment>
    <comment ref="AG161" authorId="0" shapeId="0" xr:uid="{6A285552-47A4-4810-B8A2-2AF935EB2FB4}">
      <text>
        <r>
          <rPr>
            <sz val="11"/>
            <rFont val="Calibri"/>
            <family val="2"/>
            <charset val="238"/>
          </rPr>
          <t>SZV_F:ECSUtem2</t>
        </r>
      </text>
    </comment>
    <comment ref="AH161" authorId="0" shapeId="0" xr:uid="{87A0B6A0-2C1D-420D-A419-1025FAA02E7B}">
      <text>
        <r>
          <rPr>
            <sz val="11"/>
            <rFont val="Calibri"/>
            <family val="2"/>
            <charset val="238"/>
          </rPr>
          <t>SZV_F:KFHUtem2</t>
        </r>
      </text>
    </comment>
    <comment ref="AI161" authorId="0" shapeId="0" xr:uid="{49F16E1E-EC75-4C6A-A0A7-195DBA6FA818}">
      <text>
        <r>
          <rPr>
            <sz val="11"/>
            <rFont val="Calibri"/>
            <family val="2"/>
            <charset val="238"/>
          </rPr>
          <t>SZV_F:Egyeb_SajatUtem2</t>
        </r>
      </text>
    </comment>
    <comment ref="AJ161" authorId="0" shapeId="0" xr:uid="{B17FEEE3-13F2-4F48-A7C8-C36F07CE4114}">
      <text>
        <r>
          <rPr>
            <sz val="11"/>
            <rFont val="Calibri"/>
            <family val="2"/>
            <charset val="238"/>
          </rPr>
          <t>SZV_F:DijUtem2</t>
        </r>
      </text>
    </comment>
    <comment ref="AK161" authorId="0" shapeId="0" xr:uid="{6BA3E4B1-C141-427F-8CA2-D049E6C584B1}">
      <text>
        <r>
          <rPr>
            <sz val="11"/>
            <rFont val="Calibri"/>
            <family val="2"/>
            <charset val="238"/>
          </rPr>
          <t>SZV_F:EM_Melleklet1_Utem2</t>
        </r>
      </text>
    </comment>
    <comment ref="AL161" authorId="0" shapeId="0" xr:uid="{8DA5CBDA-784A-43D3-BD84-5E90AE1E2225}">
      <text>
        <r>
          <rPr>
            <sz val="11"/>
            <rFont val="Calibri"/>
            <family val="2"/>
            <charset val="238"/>
          </rPr>
          <t>SZV_F:EgyebAllamiUtem2</t>
        </r>
      </text>
    </comment>
    <comment ref="AM161" authorId="0" shapeId="0" xr:uid="{A51E0E1E-83A8-46D3-A5B6-B37E066F8280}">
      <text>
        <r>
          <rPr>
            <sz val="11"/>
            <rFont val="Calibri"/>
            <family val="2"/>
            <charset val="238"/>
          </rPr>
          <t>SZV_F:OnkormanyzatiUtem2</t>
        </r>
      </text>
    </comment>
    <comment ref="AN161" authorId="0" shapeId="0" xr:uid="{90E7E49C-A497-4CBE-9CF8-74EA5DF9E3D9}">
      <text>
        <r>
          <rPr>
            <sz val="11"/>
            <rFont val="Calibri"/>
            <family val="2"/>
            <charset val="238"/>
          </rPr>
          <t>SZV_F:EUUtem2</t>
        </r>
      </text>
    </comment>
    <comment ref="AO161" authorId="0" shapeId="0" xr:uid="{22EBF18C-5266-4E17-A7E2-9B81D6F397A8}">
      <text>
        <r>
          <rPr>
            <sz val="11"/>
            <rFont val="Calibri"/>
            <family val="2"/>
            <charset val="238"/>
          </rPr>
          <t>SZV_F:EgyebUtem2</t>
        </r>
      </text>
    </comment>
    <comment ref="AP161" authorId="0" shapeId="0" xr:uid="{1C498DD7-820E-48F0-B9A6-8659A15C8ACD}">
      <text>
        <r>
          <rPr>
            <sz val="11"/>
            <rFont val="Calibri"/>
            <family val="2"/>
            <charset val="238"/>
          </rPr>
          <t>SZV_F:HitelKotvenyUtem2</t>
        </r>
      </text>
    </comment>
    <comment ref="AQ161" authorId="0" shapeId="0" xr:uid="{46DE41B6-8824-45DF-8936-1773618651CB}">
      <text>
        <r>
          <rPr>
            <sz val="11"/>
            <rFont val="Calibri"/>
            <family val="2"/>
            <charset val="238"/>
          </rPr>
          <t>SZV_F:OsszesenUtem2</t>
        </r>
      </text>
    </comment>
    <comment ref="AR161" authorId="0" shapeId="0" xr:uid="{7D3C6806-5862-4763-80D5-4154D7079512}">
      <text>
        <r>
          <rPr>
            <sz val="11"/>
            <rFont val="Calibri"/>
            <family val="2"/>
            <charset val="238"/>
          </rPr>
          <t>SZV_F:ForrashianyUtem2</t>
        </r>
      </text>
    </comment>
    <comment ref="AU161" authorId="0" shapeId="0" xr:uid="{BB781A11-C5F2-49DF-B445-06275ABFDB77}">
      <text>
        <r>
          <rPr>
            <sz val="11"/>
            <rFont val="Calibri"/>
            <family val="2"/>
            <charset val="238"/>
          </rPr>
          <t>SZV_F:Indokolas</t>
        </r>
      </text>
    </comment>
    <comment ref="AV161" authorId="0" shapeId="0" xr:uid="{75689C4B-3387-46FD-8702-2CC0E08760DE}">
      <text>
        <r>
          <rPr>
            <sz val="11"/>
            <rFont val="Calibri"/>
            <family val="2"/>
            <charset val="238"/>
          </rPr>
          <t>SZV_F:Megjegyzes</t>
        </r>
      </text>
    </comment>
    <comment ref="AW161" authorId="0" shapeId="0" xr:uid="{BF359BAF-5514-4644-A704-9172440A6A9C}">
      <text>
        <r>
          <rPr>
            <sz val="11"/>
            <rFont val="Calibri"/>
            <family val="2"/>
            <charset val="238"/>
          </rPr>
          <t>SZV_F:FeladatSorszam</t>
        </r>
      </text>
    </comment>
    <comment ref="AY161" authorId="0" shapeId="0" xr:uid="{9B75C927-AE81-45B1-85BC-6F814B27F4DB}">
      <text>
        <r>
          <rPr>
            <sz val="11"/>
            <rFont val="Calibri"/>
            <family val="2"/>
            <charset val="238"/>
          </rPr>
          <t>SZV_F:ISA</t>
        </r>
      </text>
    </comment>
    <comment ref="B162" authorId="0" shapeId="0" xr:uid="{8AE443FA-04F3-44BD-AB09-DF98AFB6E245}">
      <text>
        <r>
          <rPr>
            <sz val="11"/>
            <rFont val="Calibri"/>
            <family val="2"/>
            <charset val="238"/>
          </rPr>
          <t>SZV_F:FontossagiSorrent</t>
        </r>
      </text>
    </comment>
    <comment ref="C162" authorId="0" shapeId="0" xr:uid="{B35DE0D3-0365-41F7-9F53-F21EFC1F9714}">
      <text>
        <r>
          <rPr>
            <sz val="11"/>
            <rFont val="Calibri"/>
            <family val="2"/>
            <charset val="238"/>
          </rPr>
          <t>SZV_F:FeladatKategoria</t>
        </r>
      </text>
    </comment>
    <comment ref="D162" authorId="0" shapeId="0" xr:uid="{DA420778-2BB8-413D-90D7-F932F27FCB30}">
      <text>
        <r>
          <rPr>
            <sz val="11"/>
            <rFont val="Calibri"/>
            <family val="2"/>
            <charset val="238"/>
          </rPr>
          <t>SZV_F:FeladatMegnevezes</t>
        </r>
      </text>
    </comment>
    <comment ref="E162" authorId="0" shapeId="0" xr:uid="{AE477F59-E4E6-45F9-8A3B-606E868E1C09}">
      <text>
        <r>
          <rPr>
            <sz val="11"/>
            <rFont val="Calibri"/>
            <family val="2"/>
            <charset val="238"/>
          </rPr>
          <t>SZV_F:ElviEngedelySzam</t>
        </r>
      </text>
    </comment>
    <comment ref="F162" authorId="0" shapeId="0" xr:uid="{C79A5E2A-7304-438D-835C-429FA50565D3}">
      <text>
        <r>
          <rPr>
            <sz val="11"/>
            <rFont val="Calibri"/>
            <family val="2"/>
            <charset val="238"/>
          </rPr>
          <t>SZV_F:VKR_Kod</t>
        </r>
      </text>
    </comment>
    <comment ref="G162" authorId="0" shapeId="0" xr:uid="{7445EF2A-9A03-4AF7-B2BB-274583F2D49A}">
      <text>
        <r>
          <rPr>
            <sz val="11"/>
            <rFont val="Calibri"/>
            <family val="2"/>
            <charset val="238"/>
          </rPr>
          <t>SZV_F:VKR_Nev</t>
        </r>
      </text>
    </comment>
    <comment ref="H162" authorId="0" shapeId="0" xr:uid="{4671D6A0-B632-4942-9471-3C2D37178527}">
      <text>
        <r>
          <rPr>
            <sz val="11"/>
            <rFont val="Calibri"/>
            <family val="2"/>
            <charset val="238"/>
          </rPr>
          <t>SZV_F:FeladatAzonosito</t>
        </r>
      </text>
    </comment>
    <comment ref="I162" authorId="0" shapeId="0" xr:uid="{8C606D42-1192-4969-9A65-645F87BA1496}">
      <text>
        <r>
          <rPr>
            <sz val="11"/>
            <rFont val="Calibri"/>
            <family val="2"/>
            <charset val="238"/>
          </rPr>
          <t>SZV_F:EllatasiTerulet</t>
        </r>
      </text>
    </comment>
    <comment ref="J162" authorId="0" shapeId="0" xr:uid="{8FC0D987-DA59-4357-AD65-ECDD59C2D881}">
      <text>
        <r>
          <rPr>
            <sz val="11"/>
            <rFont val="Calibri"/>
            <family val="2"/>
            <charset val="238"/>
          </rPr>
          <t>SZV_F:EllatasertFelelos</t>
        </r>
      </text>
    </comment>
    <comment ref="K162" authorId="0" shapeId="0" xr:uid="{71BEFD3D-5203-4C3D-80EC-121AC787EFAE}">
      <text>
        <r>
          <rPr>
            <sz val="11"/>
            <rFont val="Calibri"/>
            <family val="2"/>
            <charset val="238"/>
          </rPr>
          <t>SZV_F:TervezettNettoKoltseg</t>
        </r>
      </text>
    </comment>
    <comment ref="L162" authorId="0" shapeId="0" xr:uid="{F19E1F86-B0A3-4F9D-9E3E-8886ABE65353}">
      <text>
        <r>
          <rPr>
            <sz val="11"/>
            <rFont val="Calibri"/>
            <family val="2"/>
            <charset val="238"/>
          </rPr>
          <t>SZV_F:IdotartamKezdes</t>
        </r>
      </text>
    </comment>
    <comment ref="M162" authorId="0" shapeId="0" xr:uid="{49455121-0F26-4729-ABA7-DB4F7E0B8F11}">
      <text>
        <r>
          <rPr>
            <sz val="11"/>
            <rFont val="Calibri"/>
            <family val="2"/>
            <charset val="238"/>
          </rPr>
          <t>SZV_F:IdotartamBefejezes</t>
        </r>
      </text>
    </comment>
    <comment ref="N162" authorId="0" shapeId="0" xr:uid="{1B74A198-F25F-4C79-BC87-583A911AB01F}">
      <text>
        <r>
          <rPr>
            <sz val="11"/>
            <rFont val="Calibri"/>
            <family val="2"/>
            <charset val="238"/>
          </rPr>
          <t>SZV_F:NettoKoltsegUtem1</t>
        </r>
      </text>
    </comment>
    <comment ref="O162" authorId="0" shapeId="0" xr:uid="{E4BA3A47-B999-4B86-8499-E7D294F4CCAF}">
      <text>
        <r>
          <rPr>
            <sz val="11"/>
            <rFont val="Calibri"/>
            <family val="2"/>
            <charset val="238"/>
          </rPr>
          <t>SZV_F:NettoKoltsegUtem2</t>
        </r>
      </text>
    </comment>
    <comment ref="P162" authorId="0" shapeId="0" xr:uid="{D666BC1C-516E-4CD3-9650-579310F758D6}">
      <text>
        <r>
          <rPr>
            <sz val="11"/>
            <rFont val="Calibri"/>
            <family val="2"/>
            <charset val="238"/>
          </rPr>
          <t>SZV_F:EM_Melleklet2_KTG</t>
        </r>
      </text>
    </comment>
    <comment ref="R162" authorId="0" shapeId="0" xr:uid="{31AAD284-D0FD-456D-A724-4328605305CE}">
      <text>
        <r>
          <rPr>
            <sz val="11"/>
            <rFont val="Calibri"/>
            <family val="2"/>
            <charset val="238"/>
          </rPr>
          <t>SZV_F:HDUtem1</t>
        </r>
      </text>
    </comment>
    <comment ref="S162" authorId="0" shapeId="0" xr:uid="{5107AD1D-B8F5-4931-9AE9-466788B18063}">
      <text>
        <r>
          <rPr>
            <sz val="11"/>
            <rFont val="Calibri"/>
            <family val="2"/>
            <charset val="238"/>
          </rPr>
          <t>SZV_F:ECSUtem1</t>
        </r>
      </text>
    </comment>
    <comment ref="T162" authorId="0" shapeId="0" xr:uid="{2523B495-5693-4260-84E8-7EFD35CBE856}">
      <text>
        <r>
          <rPr>
            <sz val="11"/>
            <rFont val="Calibri"/>
            <family val="2"/>
            <charset val="238"/>
          </rPr>
          <t>SZV_F:KFHUtem1</t>
        </r>
      </text>
    </comment>
    <comment ref="U162" authorId="0" shapeId="0" xr:uid="{4E78F662-7AEE-46EC-855C-E08C355C310E}">
      <text>
        <r>
          <rPr>
            <sz val="11"/>
            <rFont val="Calibri"/>
            <family val="2"/>
            <charset val="238"/>
          </rPr>
          <t>SZV_F:Egyeb_SajatUtem1</t>
        </r>
      </text>
    </comment>
    <comment ref="V162" authorId="0" shapeId="0" xr:uid="{D8C5ED8C-1BE9-4CEC-93B5-5F39EF98BA86}">
      <text>
        <r>
          <rPr>
            <sz val="11"/>
            <rFont val="Calibri"/>
            <family val="2"/>
            <charset val="238"/>
          </rPr>
          <t>SZV_F:DijUtem1</t>
        </r>
      </text>
    </comment>
    <comment ref="W162" authorId="0" shapeId="0" xr:uid="{609CFB5A-7B5D-4063-BA1C-3499E6346056}">
      <text>
        <r>
          <rPr>
            <sz val="11"/>
            <rFont val="Calibri"/>
            <family val="2"/>
            <charset val="238"/>
          </rPr>
          <t>SZV_F:EM_Melleklet1_Utem1</t>
        </r>
      </text>
    </comment>
    <comment ref="X162" authorId="0" shapeId="0" xr:uid="{0A09319F-214D-438F-AB33-E21E79E8E04A}">
      <text>
        <r>
          <rPr>
            <sz val="11"/>
            <rFont val="Calibri"/>
            <family val="2"/>
            <charset val="238"/>
          </rPr>
          <t>SZV_F:EgyebAllamiUtem1</t>
        </r>
      </text>
    </comment>
    <comment ref="Y162" authorId="0" shapeId="0" xr:uid="{E929946B-16B3-42C9-AB39-ACEC4E05A1B2}">
      <text>
        <r>
          <rPr>
            <sz val="11"/>
            <rFont val="Calibri"/>
            <family val="2"/>
            <charset val="238"/>
          </rPr>
          <t>SZV_F:OnkormanyzatiUtem1</t>
        </r>
      </text>
    </comment>
    <comment ref="Z162" authorId="0" shapeId="0" xr:uid="{7EA6C702-8A03-48C1-8D37-6ED9C2D4C7E8}">
      <text>
        <r>
          <rPr>
            <sz val="11"/>
            <rFont val="Calibri"/>
            <family val="2"/>
            <charset val="238"/>
          </rPr>
          <t>SZV_F:EUUtem1</t>
        </r>
      </text>
    </comment>
    <comment ref="AA162" authorId="0" shapeId="0" xr:uid="{5D5032F6-F81A-4A09-BAB4-711A54B8ACDC}">
      <text>
        <r>
          <rPr>
            <sz val="11"/>
            <rFont val="Calibri"/>
            <family val="2"/>
            <charset val="238"/>
          </rPr>
          <t>SZV_F:EgyebUtem1</t>
        </r>
      </text>
    </comment>
    <comment ref="AB162" authorId="0" shapeId="0" xr:uid="{B332A9E4-2AB7-4A99-AFF9-C8EDE4005E34}">
      <text>
        <r>
          <rPr>
            <sz val="11"/>
            <rFont val="Calibri"/>
            <family val="2"/>
            <charset val="238"/>
          </rPr>
          <t>SZV_F:HitelKotvenyUtem1</t>
        </r>
      </text>
    </comment>
    <comment ref="AC162" authorId="0" shapeId="0" xr:uid="{05C977BD-C2BF-4A8D-8516-D875F158E392}">
      <text>
        <r>
          <rPr>
            <sz val="11"/>
            <rFont val="Calibri"/>
            <family val="2"/>
            <charset val="238"/>
          </rPr>
          <t>SZV_F:OsszesenUtem1</t>
        </r>
      </text>
    </comment>
    <comment ref="AF162" authorId="0" shapeId="0" xr:uid="{3B41A42C-00B7-40CA-BEB5-D9DBDAA25035}">
      <text>
        <r>
          <rPr>
            <sz val="11"/>
            <rFont val="Calibri"/>
            <family val="2"/>
            <charset val="238"/>
          </rPr>
          <t>SZV_F:HDUtem2</t>
        </r>
      </text>
    </comment>
    <comment ref="AG162" authorId="0" shapeId="0" xr:uid="{33D9C110-B254-47C9-A2DC-26F1CB6215C3}">
      <text>
        <r>
          <rPr>
            <sz val="11"/>
            <rFont val="Calibri"/>
            <family val="2"/>
            <charset val="238"/>
          </rPr>
          <t>SZV_F:ECSUtem2</t>
        </r>
      </text>
    </comment>
    <comment ref="AH162" authorId="0" shapeId="0" xr:uid="{514570D1-67C4-4DCC-9609-16A5CB2F4A8D}">
      <text>
        <r>
          <rPr>
            <sz val="11"/>
            <rFont val="Calibri"/>
            <family val="2"/>
            <charset val="238"/>
          </rPr>
          <t>SZV_F:KFHUtem2</t>
        </r>
      </text>
    </comment>
    <comment ref="AI162" authorId="0" shapeId="0" xr:uid="{3022EF57-CA1F-4D06-965B-6A8EC2097E81}">
      <text>
        <r>
          <rPr>
            <sz val="11"/>
            <rFont val="Calibri"/>
            <family val="2"/>
            <charset val="238"/>
          </rPr>
          <t>SZV_F:Egyeb_SajatUtem2</t>
        </r>
      </text>
    </comment>
    <comment ref="AJ162" authorId="0" shapeId="0" xr:uid="{A92AF0E3-0B33-4017-ABEB-46E4F806A26E}">
      <text>
        <r>
          <rPr>
            <sz val="11"/>
            <rFont val="Calibri"/>
            <family val="2"/>
            <charset val="238"/>
          </rPr>
          <t>SZV_F:DijUtem2</t>
        </r>
      </text>
    </comment>
    <comment ref="AK162" authorId="0" shapeId="0" xr:uid="{070D0F67-6F00-4C55-A8BE-BBF537050997}">
      <text>
        <r>
          <rPr>
            <sz val="11"/>
            <rFont val="Calibri"/>
            <family val="2"/>
            <charset val="238"/>
          </rPr>
          <t>SZV_F:EM_Melleklet1_Utem2</t>
        </r>
      </text>
    </comment>
    <comment ref="AL162" authorId="0" shapeId="0" xr:uid="{B06466CD-1487-426A-956E-5BB525B94764}">
      <text>
        <r>
          <rPr>
            <sz val="11"/>
            <rFont val="Calibri"/>
            <family val="2"/>
            <charset val="238"/>
          </rPr>
          <t>SZV_F:EgyebAllamiUtem2</t>
        </r>
      </text>
    </comment>
    <comment ref="AM162" authorId="0" shapeId="0" xr:uid="{097B3F34-9CE9-4A19-9977-9638CE96AE65}">
      <text>
        <r>
          <rPr>
            <sz val="11"/>
            <rFont val="Calibri"/>
            <family val="2"/>
            <charset val="238"/>
          </rPr>
          <t>SZV_F:OnkormanyzatiUtem2</t>
        </r>
      </text>
    </comment>
    <comment ref="AN162" authorId="0" shapeId="0" xr:uid="{76B260D0-AF42-4C97-98EC-52C700BAB499}">
      <text>
        <r>
          <rPr>
            <sz val="11"/>
            <rFont val="Calibri"/>
            <family val="2"/>
            <charset val="238"/>
          </rPr>
          <t>SZV_F:EUUtem2</t>
        </r>
      </text>
    </comment>
    <comment ref="AO162" authorId="0" shapeId="0" xr:uid="{18BBEDA7-0753-4795-AC15-B09FF540EAC3}">
      <text>
        <r>
          <rPr>
            <sz val="11"/>
            <rFont val="Calibri"/>
            <family val="2"/>
            <charset val="238"/>
          </rPr>
          <t>SZV_F:EgyebUtem2</t>
        </r>
      </text>
    </comment>
    <comment ref="AP162" authorId="0" shapeId="0" xr:uid="{DADE4CA6-0C66-4432-9649-92EC3128FE11}">
      <text>
        <r>
          <rPr>
            <sz val="11"/>
            <rFont val="Calibri"/>
            <family val="2"/>
            <charset val="238"/>
          </rPr>
          <t>SZV_F:HitelKotvenyUtem2</t>
        </r>
      </text>
    </comment>
    <comment ref="AQ162" authorId="0" shapeId="0" xr:uid="{FFF03C8D-762D-4021-BFB7-A0F3C61A7842}">
      <text>
        <r>
          <rPr>
            <sz val="11"/>
            <rFont val="Calibri"/>
            <family val="2"/>
            <charset val="238"/>
          </rPr>
          <t>SZV_F:OsszesenUtem2</t>
        </r>
      </text>
    </comment>
    <comment ref="AR162" authorId="0" shapeId="0" xr:uid="{15FC34B5-3A68-4A61-80AC-05A706162601}">
      <text>
        <r>
          <rPr>
            <sz val="11"/>
            <rFont val="Calibri"/>
            <family val="2"/>
            <charset val="238"/>
          </rPr>
          <t>SZV_F:ForrashianyUtem2</t>
        </r>
      </text>
    </comment>
    <comment ref="AU162" authorId="0" shapeId="0" xr:uid="{87D75BA7-18D8-4C84-BD84-734B9542900F}">
      <text>
        <r>
          <rPr>
            <sz val="11"/>
            <rFont val="Calibri"/>
            <family val="2"/>
            <charset val="238"/>
          </rPr>
          <t>SZV_F:Indokolas</t>
        </r>
      </text>
    </comment>
    <comment ref="AV162" authorId="0" shapeId="0" xr:uid="{70427DB3-FA63-4214-807D-88082232EA98}">
      <text>
        <r>
          <rPr>
            <sz val="11"/>
            <rFont val="Calibri"/>
            <family val="2"/>
            <charset val="238"/>
          </rPr>
          <t>SZV_F:Megjegyzes</t>
        </r>
      </text>
    </comment>
    <comment ref="AW162" authorId="0" shapeId="0" xr:uid="{07689781-79C0-4246-A4EC-3BB97B351862}">
      <text>
        <r>
          <rPr>
            <sz val="11"/>
            <rFont val="Calibri"/>
            <family val="2"/>
            <charset val="238"/>
          </rPr>
          <t>SZV_F:FeladatSorszam</t>
        </r>
      </text>
    </comment>
    <comment ref="AY162" authorId="0" shapeId="0" xr:uid="{F4325E79-0330-4FC4-ABF3-4B653DA36589}">
      <text>
        <r>
          <rPr>
            <sz val="11"/>
            <rFont val="Calibri"/>
            <family val="2"/>
            <charset val="238"/>
          </rPr>
          <t>SZV_F:ISA</t>
        </r>
      </text>
    </comment>
    <comment ref="B163" authorId="0" shapeId="0" xr:uid="{C151332E-A73D-4D40-84CC-66CE189A7CFE}">
      <text>
        <r>
          <rPr>
            <sz val="11"/>
            <rFont val="Calibri"/>
            <family val="2"/>
            <charset val="238"/>
          </rPr>
          <t>SZV_F:FontossagiSorrent</t>
        </r>
      </text>
    </comment>
    <comment ref="C163" authorId="0" shapeId="0" xr:uid="{F5AA1899-A177-432A-B6A7-E482358CA413}">
      <text>
        <r>
          <rPr>
            <sz val="11"/>
            <rFont val="Calibri"/>
            <family val="2"/>
            <charset val="238"/>
          </rPr>
          <t>SZV_F:FeladatKategoria</t>
        </r>
      </text>
    </comment>
    <comment ref="D163" authorId="0" shapeId="0" xr:uid="{B56088A0-CFA7-4013-906D-40A99226A95E}">
      <text>
        <r>
          <rPr>
            <sz val="11"/>
            <rFont val="Calibri"/>
            <family val="2"/>
            <charset val="238"/>
          </rPr>
          <t>SZV_F:FeladatMegnevezes</t>
        </r>
      </text>
    </comment>
    <comment ref="E163" authorId="0" shapeId="0" xr:uid="{520B7C73-0227-4120-8238-B7C0D874ECB6}">
      <text>
        <r>
          <rPr>
            <sz val="11"/>
            <rFont val="Calibri"/>
            <family val="2"/>
            <charset val="238"/>
          </rPr>
          <t>SZV_F:ElviEngedelySzam</t>
        </r>
      </text>
    </comment>
    <comment ref="F163" authorId="0" shapeId="0" xr:uid="{F9DBCBF2-5B0E-4D09-9A87-4580769645D6}">
      <text>
        <r>
          <rPr>
            <sz val="11"/>
            <rFont val="Calibri"/>
            <family val="2"/>
            <charset val="238"/>
          </rPr>
          <t>SZV_F:VKR_Kod</t>
        </r>
      </text>
    </comment>
    <comment ref="G163" authorId="0" shapeId="0" xr:uid="{2F62D3D4-3113-4CB5-A279-BE92F2FD107A}">
      <text>
        <r>
          <rPr>
            <sz val="11"/>
            <rFont val="Calibri"/>
            <family val="2"/>
            <charset val="238"/>
          </rPr>
          <t>SZV_F:VKR_Nev</t>
        </r>
      </text>
    </comment>
    <comment ref="H163" authorId="0" shapeId="0" xr:uid="{A34FD32B-564F-49A0-B10A-2A2206DAD037}">
      <text>
        <r>
          <rPr>
            <sz val="11"/>
            <rFont val="Calibri"/>
            <family val="2"/>
            <charset val="238"/>
          </rPr>
          <t>SZV_F:FeladatAzonosito</t>
        </r>
      </text>
    </comment>
    <comment ref="I163" authorId="0" shapeId="0" xr:uid="{9079D0C0-54C9-4DE9-B656-A5E6CF651EB5}">
      <text>
        <r>
          <rPr>
            <sz val="11"/>
            <rFont val="Calibri"/>
            <family val="2"/>
            <charset val="238"/>
          </rPr>
          <t>SZV_F:EllatasiTerulet</t>
        </r>
      </text>
    </comment>
    <comment ref="J163" authorId="0" shapeId="0" xr:uid="{51DDA772-D67C-4798-B640-3609ECE8E9BD}">
      <text>
        <r>
          <rPr>
            <sz val="11"/>
            <rFont val="Calibri"/>
            <family val="2"/>
            <charset val="238"/>
          </rPr>
          <t>SZV_F:EllatasertFelelos</t>
        </r>
      </text>
    </comment>
    <comment ref="K163" authorId="0" shapeId="0" xr:uid="{5110D90B-85A8-482A-9CD5-86D030597F50}">
      <text>
        <r>
          <rPr>
            <sz val="11"/>
            <rFont val="Calibri"/>
            <family val="2"/>
            <charset val="238"/>
          </rPr>
          <t>SZV_F:TervezettNettoKoltseg</t>
        </r>
      </text>
    </comment>
    <comment ref="L163" authorId="0" shapeId="0" xr:uid="{882017AA-6DC0-4184-A82E-4E277AED5D03}">
      <text>
        <r>
          <rPr>
            <sz val="11"/>
            <rFont val="Calibri"/>
            <family val="2"/>
            <charset val="238"/>
          </rPr>
          <t>SZV_F:IdotartamKezdes</t>
        </r>
      </text>
    </comment>
    <comment ref="M163" authorId="0" shapeId="0" xr:uid="{BAB3F46A-7849-4B98-AA05-81A072BC3B8D}">
      <text>
        <r>
          <rPr>
            <sz val="11"/>
            <rFont val="Calibri"/>
            <family val="2"/>
            <charset val="238"/>
          </rPr>
          <t>SZV_F:IdotartamBefejezes</t>
        </r>
      </text>
    </comment>
    <comment ref="N163" authorId="0" shapeId="0" xr:uid="{10414F45-FB1B-4F81-9FEA-4C1EACBA59BE}">
      <text>
        <r>
          <rPr>
            <sz val="11"/>
            <rFont val="Calibri"/>
            <family val="2"/>
            <charset val="238"/>
          </rPr>
          <t>SZV_F:NettoKoltsegUtem1</t>
        </r>
      </text>
    </comment>
    <comment ref="O163" authorId="0" shapeId="0" xr:uid="{233C5DEA-7028-44E8-AA1D-1BA4AC8E124C}">
      <text>
        <r>
          <rPr>
            <sz val="11"/>
            <rFont val="Calibri"/>
            <family val="2"/>
            <charset val="238"/>
          </rPr>
          <t>SZV_F:NettoKoltsegUtem2</t>
        </r>
      </text>
    </comment>
    <comment ref="P163" authorId="0" shapeId="0" xr:uid="{F1F44E5D-9565-42D4-B4C3-768A0A19F91A}">
      <text>
        <r>
          <rPr>
            <sz val="11"/>
            <rFont val="Calibri"/>
            <family val="2"/>
            <charset val="238"/>
          </rPr>
          <t>SZV_F:EM_Melleklet2_KTG</t>
        </r>
      </text>
    </comment>
    <comment ref="R163" authorId="0" shapeId="0" xr:uid="{08245538-3E39-44FE-B8AD-7AC38ECAEBD8}">
      <text>
        <r>
          <rPr>
            <sz val="11"/>
            <rFont val="Calibri"/>
            <family val="2"/>
            <charset val="238"/>
          </rPr>
          <t>SZV_F:HDUtem1</t>
        </r>
      </text>
    </comment>
    <comment ref="S163" authorId="0" shapeId="0" xr:uid="{7CEC06D6-B77C-483C-8AEF-50C3448F2A0B}">
      <text>
        <r>
          <rPr>
            <sz val="11"/>
            <rFont val="Calibri"/>
            <family val="2"/>
            <charset val="238"/>
          </rPr>
          <t>SZV_F:ECSUtem1</t>
        </r>
      </text>
    </comment>
    <comment ref="T163" authorId="0" shapeId="0" xr:uid="{07E794A2-C1D8-457F-9B6B-65BFC6539CBD}">
      <text>
        <r>
          <rPr>
            <sz val="11"/>
            <rFont val="Calibri"/>
            <family val="2"/>
            <charset val="238"/>
          </rPr>
          <t>SZV_F:KFHUtem1</t>
        </r>
      </text>
    </comment>
    <comment ref="U163" authorId="0" shapeId="0" xr:uid="{7884BB54-F2C0-4D82-B7DB-8666E00D9626}">
      <text>
        <r>
          <rPr>
            <sz val="11"/>
            <rFont val="Calibri"/>
            <family val="2"/>
            <charset val="238"/>
          </rPr>
          <t>SZV_F:Egyeb_SajatUtem1</t>
        </r>
      </text>
    </comment>
    <comment ref="V163" authorId="0" shapeId="0" xr:uid="{534F06F3-E801-45C9-AD18-2A3E7EC0AC32}">
      <text>
        <r>
          <rPr>
            <sz val="11"/>
            <rFont val="Calibri"/>
            <family val="2"/>
            <charset val="238"/>
          </rPr>
          <t>SZV_F:DijUtem1</t>
        </r>
      </text>
    </comment>
    <comment ref="W163" authorId="0" shapeId="0" xr:uid="{31E8E649-3FE2-4D30-B61C-2AFE9F40CF1F}">
      <text>
        <r>
          <rPr>
            <sz val="11"/>
            <rFont val="Calibri"/>
            <family val="2"/>
            <charset val="238"/>
          </rPr>
          <t>SZV_F:EM_Melleklet1_Utem1</t>
        </r>
      </text>
    </comment>
    <comment ref="X163" authorId="0" shapeId="0" xr:uid="{5EEC158D-05FC-4749-881D-D8D25807B4D7}">
      <text>
        <r>
          <rPr>
            <sz val="11"/>
            <rFont val="Calibri"/>
            <family val="2"/>
            <charset val="238"/>
          </rPr>
          <t>SZV_F:EgyebAllamiUtem1</t>
        </r>
      </text>
    </comment>
    <comment ref="Y163" authorId="0" shapeId="0" xr:uid="{08E3BD2E-70B0-42EE-88D5-07751D65527F}">
      <text>
        <r>
          <rPr>
            <sz val="11"/>
            <rFont val="Calibri"/>
            <family val="2"/>
            <charset val="238"/>
          </rPr>
          <t>SZV_F:OnkormanyzatiUtem1</t>
        </r>
      </text>
    </comment>
    <comment ref="Z163" authorId="0" shapeId="0" xr:uid="{6D446B97-91DD-4687-A173-6B76AF0F3CD5}">
      <text>
        <r>
          <rPr>
            <sz val="11"/>
            <rFont val="Calibri"/>
            <family val="2"/>
            <charset val="238"/>
          </rPr>
          <t>SZV_F:EUUtem1</t>
        </r>
      </text>
    </comment>
    <comment ref="AA163" authorId="0" shapeId="0" xr:uid="{C3A491F0-E35E-4E87-92D3-D6FCFE2687ED}">
      <text>
        <r>
          <rPr>
            <sz val="11"/>
            <rFont val="Calibri"/>
            <family val="2"/>
            <charset val="238"/>
          </rPr>
          <t>SZV_F:EgyebUtem1</t>
        </r>
      </text>
    </comment>
    <comment ref="AB163" authorId="0" shapeId="0" xr:uid="{060428FB-90BF-46D7-B458-5B730A4C1EB9}">
      <text>
        <r>
          <rPr>
            <sz val="11"/>
            <rFont val="Calibri"/>
            <family val="2"/>
            <charset val="238"/>
          </rPr>
          <t>SZV_F:HitelKotvenyUtem1</t>
        </r>
      </text>
    </comment>
    <comment ref="AC163" authorId="0" shapeId="0" xr:uid="{3E63751C-23AB-419D-A8A5-FD717D43D117}">
      <text>
        <r>
          <rPr>
            <sz val="11"/>
            <rFont val="Calibri"/>
            <family val="2"/>
            <charset val="238"/>
          </rPr>
          <t>SZV_F:OsszesenUtem1</t>
        </r>
      </text>
    </comment>
    <comment ref="AF163" authorId="0" shapeId="0" xr:uid="{56F8489B-66E7-4B1B-8998-48900A8ADDD1}">
      <text>
        <r>
          <rPr>
            <sz val="11"/>
            <rFont val="Calibri"/>
            <family val="2"/>
            <charset val="238"/>
          </rPr>
          <t>SZV_F:HDUtem2</t>
        </r>
      </text>
    </comment>
    <comment ref="AG163" authorId="0" shapeId="0" xr:uid="{330EED44-5D36-4B90-9FB8-4AC85C076320}">
      <text>
        <r>
          <rPr>
            <sz val="11"/>
            <rFont val="Calibri"/>
            <family val="2"/>
            <charset val="238"/>
          </rPr>
          <t>SZV_F:ECSUtem2</t>
        </r>
      </text>
    </comment>
    <comment ref="AH163" authorId="0" shapeId="0" xr:uid="{C5601BD9-D446-4A24-846C-E1BE97B9A7EC}">
      <text>
        <r>
          <rPr>
            <sz val="11"/>
            <rFont val="Calibri"/>
            <family val="2"/>
            <charset val="238"/>
          </rPr>
          <t>SZV_F:KFHUtem2</t>
        </r>
      </text>
    </comment>
    <comment ref="AI163" authorId="0" shapeId="0" xr:uid="{376F72A6-6B33-4A8D-BC18-933F19C0B410}">
      <text>
        <r>
          <rPr>
            <sz val="11"/>
            <rFont val="Calibri"/>
            <family val="2"/>
            <charset val="238"/>
          </rPr>
          <t>SZV_F:Egyeb_SajatUtem2</t>
        </r>
      </text>
    </comment>
    <comment ref="AJ163" authorId="0" shapeId="0" xr:uid="{94B119BD-903A-418A-8196-68358334E18C}">
      <text>
        <r>
          <rPr>
            <sz val="11"/>
            <rFont val="Calibri"/>
            <family val="2"/>
            <charset val="238"/>
          </rPr>
          <t>SZV_F:DijUtem2</t>
        </r>
      </text>
    </comment>
    <comment ref="AK163" authorId="0" shapeId="0" xr:uid="{321AF27E-7C9D-4055-9AC4-CE90158D4073}">
      <text>
        <r>
          <rPr>
            <sz val="11"/>
            <rFont val="Calibri"/>
            <family val="2"/>
            <charset val="238"/>
          </rPr>
          <t>SZV_F:EM_Melleklet1_Utem2</t>
        </r>
      </text>
    </comment>
    <comment ref="AL163" authorId="0" shapeId="0" xr:uid="{EC498B93-5D5D-4A4D-AB12-D6C3C631652C}">
      <text>
        <r>
          <rPr>
            <sz val="11"/>
            <rFont val="Calibri"/>
            <family val="2"/>
            <charset val="238"/>
          </rPr>
          <t>SZV_F:EgyebAllamiUtem2</t>
        </r>
      </text>
    </comment>
    <comment ref="AM163" authorId="0" shapeId="0" xr:uid="{2722C3C5-56D5-49E3-87E8-C2EB57955A22}">
      <text>
        <r>
          <rPr>
            <sz val="11"/>
            <rFont val="Calibri"/>
            <family val="2"/>
            <charset val="238"/>
          </rPr>
          <t>SZV_F:OnkormanyzatiUtem2</t>
        </r>
      </text>
    </comment>
    <comment ref="AN163" authorId="0" shapeId="0" xr:uid="{5748C01C-20D5-407D-AE5C-BE121E3BE631}">
      <text>
        <r>
          <rPr>
            <sz val="11"/>
            <rFont val="Calibri"/>
            <family val="2"/>
            <charset val="238"/>
          </rPr>
          <t>SZV_F:EUUtem2</t>
        </r>
      </text>
    </comment>
    <comment ref="AO163" authorId="0" shapeId="0" xr:uid="{932FA779-3F68-419F-8C29-A1387AF162A3}">
      <text>
        <r>
          <rPr>
            <sz val="11"/>
            <rFont val="Calibri"/>
            <family val="2"/>
            <charset val="238"/>
          </rPr>
          <t>SZV_F:EgyebUtem2</t>
        </r>
      </text>
    </comment>
    <comment ref="AP163" authorId="0" shapeId="0" xr:uid="{19E28C92-93E0-4E1B-9473-53D4E363276E}">
      <text>
        <r>
          <rPr>
            <sz val="11"/>
            <rFont val="Calibri"/>
            <family val="2"/>
            <charset val="238"/>
          </rPr>
          <t>SZV_F:HitelKotvenyUtem2</t>
        </r>
      </text>
    </comment>
    <comment ref="AQ163" authorId="0" shapeId="0" xr:uid="{3DF0CE31-8A29-4162-8012-927C3EB9EFFF}">
      <text>
        <r>
          <rPr>
            <sz val="11"/>
            <rFont val="Calibri"/>
            <family val="2"/>
            <charset val="238"/>
          </rPr>
          <t>SZV_F:OsszesenUtem2</t>
        </r>
      </text>
    </comment>
    <comment ref="AR163" authorId="0" shapeId="0" xr:uid="{037A058F-A0FA-4145-883D-4E1778B5C06F}">
      <text>
        <r>
          <rPr>
            <sz val="11"/>
            <rFont val="Calibri"/>
            <family val="2"/>
            <charset val="238"/>
          </rPr>
          <t>SZV_F:ForrashianyUtem2</t>
        </r>
      </text>
    </comment>
    <comment ref="AU163" authorId="0" shapeId="0" xr:uid="{270FB36D-E206-43B3-B34D-908F3C2977BB}">
      <text>
        <r>
          <rPr>
            <sz val="11"/>
            <rFont val="Calibri"/>
            <family val="2"/>
            <charset val="238"/>
          </rPr>
          <t>SZV_F:Indokolas</t>
        </r>
      </text>
    </comment>
    <comment ref="AV163" authorId="0" shapeId="0" xr:uid="{3373457B-0EAA-419B-8BE1-9AE196CBCC70}">
      <text>
        <r>
          <rPr>
            <sz val="11"/>
            <rFont val="Calibri"/>
            <family val="2"/>
            <charset val="238"/>
          </rPr>
          <t>SZV_F:Megjegyzes</t>
        </r>
      </text>
    </comment>
    <comment ref="AW163" authorId="0" shapeId="0" xr:uid="{D943D00C-87A9-40A4-A68F-D2D47A976864}">
      <text>
        <r>
          <rPr>
            <sz val="11"/>
            <rFont val="Calibri"/>
            <family val="2"/>
            <charset val="238"/>
          </rPr>
          <t>SZV_F:FeladatSorszam</t>
        </r>
      </text>
    </comment>
    <comment ref="AY163" authorId="0" shapeId="0" xr:uid="{C52D3A24-4138-4464-BEF8-889F87D7627D}">
      <text>
        <r>
          <rPr>
            <sz val="11"/>
            <rFont val="Calibri"/>
            <family val="2"/>
            <charset val="238"/>
          </rPr>
          <t>SZV_F:ISA</t>
        </r>
      </text>
    </comment>
    <comment ref="B164" authorId="0" shapeId="0" xr:uid="{3F53F730-0CB5-4968-977D-60E0F81E1D51}">
      <text>
        <r>
          <rPr>
            <sz val="11"/>
            <rFont val="Calibri"/>
            <family val="2"/>
            <charset val="238"/>
          </rPr>
          <t>SZV_F:FontossagiSorrent</t>
        </r>
      </text>
    </comment>
    <comment ref="C164" authorId="0" shapeId="0" xr:uid="{6AAD20AC-5692-4CF1-BB0C-D5E8FE21E4C6}">
      <text>
        <r>
          <rPr>
            <sz val="11"/>
            <rFont val="Calibri"/>
            <family val="2"/>
            <charset val="238"/>
          </rPr>
          <t>SZV_F:FeladatKategoria</t>
        </r>
      </text>
    </comment>
    <comment ref="D164" authorId="0" shapeId="0" xr:uid="{770CD754-EDB2-4F24-8128-8237198E7A0E}">
      <text>
        <r>
          <rPr>
            <sz val="11"/>
            <rFont val="Calibri"/>
            <family val="2"/>
            <charset val="238"/>
          </rPr>
          <t>SZV_F:FeladatMegnevezes</t>
        </r>
      </text>
    </comment>
    <comment ref="E164" authorId="0" shapeId="0" xr:uid="{E6BFF4A1-E2EF-410C-915B-C3D3FBD62B6F}">
      <text>
        <r>
          <rPr>
            <sz val="11"/>
            <rFont val="Calibri"/>
            <family val="2"/>
            <charset val="238"/>
          </rPr>
          <t>SZV_F:ElviEngedelySzam</t>
        </r>
      </text>
    </comment>
    <comment ref="F164" authorId="0" shapeId="0" xr:uid="{57FD8D8E-DDD4-4EB0-B2CB-77052CC7DB5D}">
      <text>
        <r>
          <rPr>
            <sz val="11"/>
            <rFont val="Calibri"/>
            <family val="2"/>
            <charset val="238"/>
          </rPr>
          <t>SZV_F:VKR_Kod</t>
        </r>
      </text>
    </comment>
    <comment ref="G164" authorId="0" shapeId="0" xr:uid="{5FEF432C-C1FD-41AA-9738-A82C5E9EED59}">
      <text>
        <r>
          <rPr>
            <sz val="11"/>
            <rFont val="Calibri"/>
            <family val="2"/>
            <charset val="238"/>
          </rPr>
          <t>SZV_F:VKR_Nev</t>
        </r>
      </text>
    </comment>
    <comment ref="H164" authorId="0" shapeId="0" xr:uid="{42A135BD-BA05-4DB4-93E9-99F732714B70}">
      <text>
        <r>
          <rPr>
            <sz val="11"/>
            <rFont val="Calibri"/>
            <family val="2"/>
            <charset val="238"/>
          </rPr>
          <t>SZV_F:FeladatAzonosito</t>
        </r>
      </text>
    </comment>
    <comment ref="I164" authorId="0" shapeId="0" xr:uid="{67C5BC37-1572-4C0E-9CE1-59799BFE3DC5}">
      <text>
        <r>
          <rPr>
            <sz val="11"/>
            <rFont val="Calibri"/>
            <family val="2"/>
            <charset val="238"/>
          </rPr>
          <t>SZV_F:EllatasiTerulet</t>
        </r>
      </text>
    </comment>
    <comment ref="J164" authorId="0" shapeId="0" xr:uid="{B48CF3B9-DEBE-4527-B028-8AF7FD1FD98A}">
      <text>
        <r>
          <rPr>
            <sz val="11"/>
            <rFont val="Calibri"/>
            <family val="2"/>
            <charset val="238"/>
          </rPr>
          <t>SZV_F:EllatasertFelelos</t>
        </r>
      </text>
    </comment>
    <comment ref="K164" authorId="0" shapeId="0" xr:uid="{CBBD3627-6393-4594-8689-D0FDC94EDDCF}">
      <text>
        <r>
          <rPr>
            <sz val="11"/>
            <rFont val="Calibri"/>
            <family val="2"/>
            <charset val="238"/>
          </rPr>
          <t>SZV_F:TervezettNettoKoltseg</t>
        </r>
      </text>
    </comment>
    <comment ref="L164" authorId="0" shapeId="0" xr:uid="{96F4DAF3-2B8D-45CD-BEA2-BE6AB135F77C}">
      <text>
        <r>
          <rPr>
            <sz val="11"/>
            <rFont val="Calibri"/>
            <family val="2"/>
            <charset val="238"/>
          </rPr>
          <t>SZV_F:IdotartamKezdes</t>
        </r>
      </text>
    </comment>
    <comment ref="M164" authorId="0" shapeId="0" xr:uid="{D7F4DFFC-F53F-4CFF-9D75-378281E80A43}">
      <text>
        <r>
          <rPr>
            <sz val="11"/>
            <rFont val="Calibri"/>
            <family val="2"/>
            <charset val="238"/>
          </rPr>
          <t>SZV_F:IdotartamBefejezes</t>
        </r>
      </text>
    </comment>
    <comment ref="N164" authorId="0" shapeId="0" xr:uid="{12DD4A08-D6D0-4E4F-8D6D-AC843A5D3AB7}">
      <text>
        <r>
          <rPr>
            <sz val="11"/>
            <rFont val="Calibri"/>
            <family val="2"/>
            <charset val="238"/>
          </rPr>
          <t>SZV_F:NettoKoltsegUtem1</t>
        </r>
      </text>
    </comment>
    <comment ref="O164" authorId="0" shapeId="0" xr:uid="{958E7989-1881-47B9-83CB-1C85048D1EFC}">
      <text>
        <r>
          <rPr>
            <sz val="11"/>
            <rFont val="Calibri"/>
            <family val="2"/>
            <charset val="238"/>
          </rPr>
          <t>SZV_F:NettoKoltsegUtem2</t>
        </r>
      </text>
    </comment>
    <comment ref="P164" authorId="0" shapeId="0" xr:uid="{B1279091-D076-41EF-85C5-A33BF77CEA15}">
      <text>
        <r>
          <rPr>
            <sz val="11"/>
            <rFont val="Calibri"/>
            <family val="2"/>
            <charset val="238"/>
          </rPr>
          <t>SZV_F:EM_Melleklet2_KTG</t>
        </r>
      </text>
    </comment>
    <comment ref="R164" authorId="0" shapeId="0" xr:uid="{296072C6-4538-4574-8597-B404A7D713A7}">
      <text>
        <r>
          <rPr>
            <sz val="11"/>
            <rFont val="Calibri"/>
            <family val="2"/>
            <charset val="238"/>
          </rPr>
          <t>SZV_F:HDUtem1</t>
        </r>
      </text>
    </comment>
    <comment ref="S164" authorId="0" shapeId="0" xr:uid="{0BBB1230-FCD4-4C26-B602-ED7713DED9FF}">
      <text>
        <r>
          <rPr>
            <sz val="11"/>
            <rFont val="Calibri"/>
            <family val="2"/>
            <charset val="238"/>
          </rPr>
          <t>SZV_F:ECSUtem1</t>
        </r>
      </text>
    </comment>
    <comment ref="T164" authorId="0" shapeId="0" xr:uid="{2AD9F5AD-CDEE-4AD5-A9D8-F6AC68E3C5B0}">
      <text>
        <r>
          <rPr>
            <sz val="11"/>
            <rFont val="Calibri"/>
            <family val="2"/>
            <charset val="238"/>
          </rPr>
          <t>SZV_F:KFHUtem1</t>
        </r>
      </text>
    </comment>
    <comment ref="U164" authorId="0" shapeId="0" xr:uid="{84BC4841-7A3D-4A11-81F8-AF013C20C815}">
      <text>
        <r>
          <rPr>
            <sz val="11"/>
            <rFont val="Calibri"/>
            <family val="2"/>
            <charset val="238"/>
          </rPr>
          <t>SZV_F:Egyeb_SajatUtem1</t>
        </r>
      </text>
    </comment>
    <comment ref="V164" authorId="0" shapeId="0" xr:uid="{C28D45C7-D2F7-4255-AB7F-8000A57620B3}">
      <text>
        <r>
          <rPr>
            <sz val="11"/>
            <rFont val="Calibri"/>
            <family val="2"/>
            <charset val="238"/>
          </rPr>
          <t>SZV_F:DijUtem1</t>
        </r>
      </text>
    </comment>
    <comment ref="W164" authorId="0" shapeId="0" xr:uid="{E808EEEE-8713-4212-B3B6-0762835B35F4}">
      <text>
        <r>
          <rPr>
            <sz val="11"/>
            <rFont val="Calibri"/>
            <family val="2"/>
            <charset val="238"/>
          </rPr>
          <t>SZV_F:EM_Melleklet1_Utem1</t>
        </r>
      </text>
    </comment>
    <comment ref="X164" authorId="0" shapeId="0" xr:uid="{59B13CD8-6145-41FA-8E92-BDFF369BC43B}">
      <text>
        <r>
          <rPr>
            <sz val="11"/>
            <rFont val="Calibri"/>
            <family val="2"/>
            <charset val="238"/>
          </rPr>
          <t>SZV_F:EgyebAllamiUtem1</t>
        </r>
      </text>
    </comment>
    <comment ref="Y164" authorId="0" shapeId="0" xr:uid="{B42D1F1E-405F-4839-B6B2-EE5B70AFF70A}">
      <text>
        <r>
          <rPr>
            <sz val="11"/>
            <rFont val="Calibri"/>
            <family val="2"/>
            <charset val="238"/>
          </rPr>
          <t>SZV_F:OnkormanyzatiUtem1</t>
        </r>
      </text>
    </comment>
    <comment ref="Z164" authorId="0" shapeId="0" xr:uid="{A4B8C6B4-86DF-483C-87E0-8A47A68C2048}">
      <text>
        <r>
          <rPr>
            <sz val="11"/>
            <rFont val="Calibri"/>
            <family val="2"/>
            <charset val="238"/>
          </rPr>
          <t>SZV_F:EUUtem1</t>
        </r>
      </text>
    </comment>
    <comment ref="AA164" authorId="0" shapeId="0" xr:uid="{65DEDA5F-6934-49C1-B51A-7DBF42EB2D88}">
      <text>
        <r>
          <rPr>
            <sz val="11"/>
            <rFont val="Calibri"/>
            <family val="2"/>
            <charset val="238"/>
          </rPr>
          <t>SZV_F:EgyebUtem1</t>
        </r>
      </text>
    </comment>
    <comment ref="AB164" authorId="0" shapeId="0" xr:uid="{0F73A337-82B7-4144-ACFF-60947D73B6B1}">
      <text>
        <r>
          <rPr>
            <sz val="11"/>
            <rFont val="Calibri"/>
            <family val="2"/>
            <charset val="238"/>
          </rPr>
          <t>SZV_F:HitelKotvenyUtem1</t>
        </r>
      </text>
    </comment>
    <comment ref="AC164" authorId="0" shapeId="0" xr:uid="{190C0BED-3978-4819-A3DB-21CBA1BE2A98}">
      <text>
        <r>
          <rPr>
            <sz val="11"/>
            <rFont val="Calibri"/>
            <family val="2"/>
            <charset val="238"/>
          </rPr>
          <t>SZV_F:OsszesenUtem1</t>
        </r>
      </text>
    </comment>
    <comment ref="AF164" authorId="0" shapeId="0" xr:uid="{7FB378F6-B082-44DD-93E3-D7C14BBC3E74}">
      <text>
        <r>
          <rPr>
            <sz val="11"/>
            <rFont val="Calibri"/>
            <family val="2"/>
            <charset val="238"/>
          </rPr>
          <t>SZV_F:HDUtem2</t>
        </r>
      </text>
    </comment>
    <comment ref="AG164" authorId="0" shapeId="0" xr:uid="{16FB7538-D44F-4A2E-84EB-1F8D2F3CAAE9}">
      <text>
        <r>
          <rPr>
            <sz val="11"/>
            <rFont val="Calibri"/>
            <family val="2"/>
            <charset val="238"/>
          </rPr>
          <t>SZV_F:ECSUtem2</t>
        </r>
      </text>
    </comment>
    <comment ref="AH164" authorId="0" shapeId="0" xr:uid="{2AAC4BFB-A4C3-4E10-BFC0-4EDACCF33B3C}">
      <text>
        <r>
          <rPr>
            <sz val="11"/>
            <rFont val="Calibri"/>
            <family val="2"/>
            <charset val="238"/>
          </rPr>
          <t>SZV_F:KFHUtem2</t>
        </r>
      </text>
    </comment>
    <comment ref="AI164" authorId="0" shapeId="0" xr:uid="{2401EBBA-0307-4C03-BD75-71B4CAE9A476}">
      <text>
        <r>
          <rPr>
            <sz val="11"/>
            <rFont val="Calibri"/>
            <family val="2"/>
            <charset val="238"/>
          </rPr>
          <t>SZV_F:Egyeb_SajatUtem2</t>
        </r>
      </text>
    </comment>
    <comment ref="AJ164" authorId="0" shapeId="0" xr:uid="{FCC06233-75A7-474E-8DFC-89DFEF6B2173}">
      <text>
        <r>
          <rPr>
            <sz val="11"/>
            <rFont val="Calibri"/>
            <family val="2"/>
            <charset val="238"/>
          </rPr>
          <t>SZV_F:DijUtem2</t>
        </r>
      </text>
    </comment>
    <comment ref="AK164" authorId="0" shapeId="0" xr:uid="{2914D216-3911-4254-B519-A7DFD75B5AB5}">
      <text>
        <r>
          <rPr>
            <sz val="11"/>
            <rFont val="Calibri"/>
            <family val="2"/>
            <charset val="238"/>
          </rPr>
          <t>SZV_F:EM_Melleklet1_Utem2</t>
        </r>
      </text>
    </comment>
    <comment ref="AL164" authorId="0" shapeId="0" xr:uid="{0E2FE77E-8439-4233-8045-EB0EF50878B4}">
      <text>
        <r>
          <rPr>
            <sz val="11"/>
            <rFont val="Calibri"/>
            <family val="2"/>
            <charset val="238"/>
          </rPr>
          <t>SZV_F:EgyebAllamiUtem2</t>
        </r>
      </text>
    </comment>
    <comment ref="AM164" authorId="0" shapeId="0" xr:uid="{87B6518A-7523-44C0-B9A9-C1969DC9ED10}">
      <text>
        <r>
          <rPr>
            <sz val="11"/>
            <rFont val="Calibri"/>
            <family val="2"/>
            <charset val="238"/>
          </rPr>
          <t>SZV_F:OnkormanyzatiUtem2</t>
        </r>
      </text>
    </comment>
    <comment ref="AN164" authorId="0" shapeId="0" xr:uid="{F41269AB-8E2C-494A-9508-17FFF792D952}">
      <text>
        <r>
          <rPr>
            <sz val="11"/>
            <rFont val="Calibri"/>
            <family val="2"/>
            <charset val="238"/>
          </rPr>
          <t>SZV_F:EUUtem2</t>
        </r>
      </text>
    </comment>
    <comment ref="AO164" authorId="0" shapeId="0" xr:uid="{1B5BACB3-92C3-49E7-9645-04DF20611702}">
      <text>
        <r>
          <rPr>
            <sz val="11"/>
            <rFont val="Calibri"/>
            <family val="2"/>
            <charset val="238"/>
          </rPr>
          <t>SZV_F:EgyebUtem2</t>
        </r>
      </text>
    </comment>
    <comment ref="AP164" authorId="0" shapeId="0" xr:uid="{1620BFD7-ABD7-4F97-A1F9-915AE9218866}">
      <text>
        <r>
          <rPr>
            <sz val="11"/>
            <rFont val="Calibri"/>
            <family val="2"/>
            <charset val="238"/>
          </rPr>
          <t>SZV_F:HitelKotvenyUtem2</t>
        </r>
      </text>
    </comment>
    <comment ref="AQ164" authorId="0" shapeId="0" xr:uid="{5B21C415-4B4B-4FFA-ADBE-CCFDDB132157}">
      <text>
        <r>
          <rPr>
            <sz val="11"/>
            <rFont val="Calibri"/>
            <family val="2"/>
            <charset val="238"/>
          </rPr>
          <t>SZV_F:OsszesenUtem2</t>
        </r>
      </text>
    </comment>
    <comment ref="AR164" authorId="0" shapeId="0" xr:uid="{A814B547-A50C-47D9-A276-223D136733C7}">
      <text>
        <r>
          <rPr>
            <sz val="11"/>
            <rFont val="Calibri"/>
            <family val="2"/>
            <charset val="238"/>
          </rPr>
          <t>SZV_F:ForrashianyUtem2</t>
        </r>
      </text>
    </comment>
    <comment ref="AU164" authorId="0" shapeId="0" xr:uid="{4869DA03-C23E-4818-8501-4B3C49CABF23}">
      <text>
        <r>
          <rPr>
            <sz val="11"/>
            <rFont val="Calibri"/>
            <family val="2"/>
            <charset val="238"/>
          </rPr>
          <t>SZV_F:Indokolas</t>
        </r>
      </text>
    </comment>
    <comment ref="AV164" authorId="0" shapeId="0" xr:uid="{6F9F6C7A-3545-41C3-AFBA-48E184D703A6}">
      <text>
        <r>
          <rPr>
            <sz val="11"/>
            <rFont val="Calibri"/>
            <family val="2"/>
            <charset val="238"/>
          </rPr>
          <t>SZV_F:Megjegyzes</t>
        </r>
      </text>
    </comment>
    <comment ref="AW164" authorId="0" shapeId="0" xr:uid="{E08BABB7-86AD-46CC-9D47-82F611AB41BE}">
      <text>
        <r>
          <rPr>
            <sz val="11"/>
            <rFont val="Calibri"/>
            <family val="2"/>
            <charset val="238"/>
          </rPr>
          <t>SZV_F:FeladatSorszam</t>
        </r>
      </text>
    </comment>
    <comment ref="AY164" authorId="0" shapeId="0" xr:uid="{EE7658A0-1401-4A4A-B1AF-A175C5D131A2}">
      <text>
        <r>
          <rPr>
            <sz val="11"/>
            <rFont val="Calibri"/>
            <family val="2"/>
            <charset val="238"/>
          </rPr>
          <t>SZV_F:ISA</t>
        </r>
      </text>
    </comment>
    <comment ref="B165" authorId="0" shapeId="0" xr:uid="{CC09E667-9FE0-4FF3-950A-830FEEBDB623}">
      <text>
        <r>
          <rPr>
            <sz val="11"/>
            <rFont val="Calibri"/>
            <family val="2"/>
            <charset val="238"/>
          </rPr>
          <t>SZV_F:FontossagiSorrent</t>
        </r>
      </text>
    </comment>
    <comment ref="C165" authorId="0" shapeId="0" xr:uid="{099BB44A-05CE-4B01-82E5-18FE975D9BAA}">
      <text>
        <r>
          <rPr>
            <sz val="11"/>
            <rFont val="Calibri"/>
            <family val="2"/>
            <charset val="238"/>
          </rPr>
          <t>SZV_F:FeladatKategoria</t>
        </r>
      </text>
    </comment>
    <comment ref="D165" authorId="0" shapeId="0" xr:uid="{AC6F4C99-5FDE-4D3E-AFAD-23C3C4B409FB}">
      <text>
        <r>
          <rPr>
            <sz val="11"/>
            <rFont val="Calibri"/>
            <family val="2"/>
            <charset val="238"/>
          </rPr>
          <t>SZV_F:FeladatMegnevezes</t>
        </r>
      </text>
    </comment>
    <comment ref="E165" authorId="0" shapeId="0" xr:uid="{602AB12B-D412-41E7-8588-EC1F7C9A335F}">
      <text>
        <r>
          <rPr>
            <sz val="11"/>
            <rFont val="Calibri"/>
            <family val="2"/>
            <charset val="238"/>
          </rPr>
          <t>SZV_F:ElviEngedelySzam</t>
        </r>
      </text>
    </comment>
    <comment ref="F165" authorId="0" shapeId="0" xr:uid="{45E6E5EF-3595-468C-BDB4-C9EFABF5A102}">
      <text>
        <r>
          <rPr>
            <sz val="11"/>
            <rFont val="Calibri"/>
            <family val="2"/>
            <charset val="238"/>
          </rPr>
          <t>SZV_F:VKR_Kod</t>
        </r>
      </text>
    </comment>
    <comment ref="G165" authorId="0" shapeId="0" xr:uid="{1DB21C4B-FA1B-4406-A751-7517B5A047BD}">
      <text>
        <r>
          <rPr>
            <sz val="11"/>
            <rFont val="Calibri"/>
            <family val="2"/>
            <charset val="238"/>
          </rPr>
          <t>SZV_F:VKR_Nev</t>
        </r>
      </text>
    </comment>
    <comment ref="H165" authorId="0" shapeId="0" xr:uid="{8762D19F-B6CD-46F7-8999-DBB250702A3E}">
      <text>
        <r>
          <rPr>
            <sz val="11"/>
            <rFont val="Calibri"/>
            <family val="2"/>
            <charset val="238"/>
          </rPr>
          <t>SZV_F:FeladatAzonosito</t>
        </r>
      </text>
    </comment>
    <comment ref="I165" authorId="0" shapeId="0" xr:uid="{3560AF0D-BD01-461C-9CF3-ACF7E5031B1A}">
      <text>
        <r>
          <rPr>
            <sz val="11"/>
            <rFont val="Calibri"/>
            <family val="2"/>
            <charset val="238"/>
          </rPr>
          <t>SZV_F:EllatasiTerulet</t>
        </r>
      </text>
    </comment>
    <comment ref="J165" authorId="0" shapeId="0" xr:uid="{DB99FAF7-041F-441F-94C1-0E9236A48082}">
      <text>
        <r>
          <rPr>
            <sz val="11"/>
            <rFont val="Calibri"/>
            <family val="2"/>
            <charset val="238"/>
          </rPr>
          <t>SZV_F:EllatasertFelelos</t>
        </r>
      </text>
    </comment>
    <comment ref="K165" authorId="0" shapeId="0" xr:uid="{20294D48-59FB-405D-AF37-8B1442F47223}">
      <text>
        <r>
          <rPr>
            <sz val="11"/>
            <rFont val="Calibri"/>
            <family val="2"/>
            <charset val="238"/>
          </rPr>
          <t>SZV_F:TervezettNettoKoltseg</t>
        </r>
      </text>
    </comment>
    <comment ref="L165" authorId="0" shapeId="0" xr:uid="{0A3A26E8-EAEA-4F53-820E-B9A12595456A}">
      <text>
        <r>
          <rPr>
            <sz val="11"/>
            <rFont val="Calibri"/>
            <family val="2"/>
            <charset val="238"/>
          </rPr>
          <t>SZV_F:IdotartamKezdes</t>
        </r>
      </text>
    </comment>
    <comment ref="M165" authorId="0" shapeId="0" xr:uid="{EFFEEA65-919E-4205-BF44-297914377A93}">
      <text>
        <r>
          <rPr>
            <sz val="11"/>
            <rFont val="Calibri"/>
            <family val="2"/>
            <charset val="238"/>
          </rPr>
          <t>SZV_F:IdotartamBefejezes</t>
        </r>
      </text>
    </comment>
    <comment ref="N165" authorId="0" shapeId="0" xr:uid="{E16EB14D-DFC5-481D-AD75-C872784E5C73}">
      <text>
        <r>
          <rPr>
            <sz val="11"/>
            <rFont val="Calibri"/>
            <family val="2"/>
            <charset val="238"/>
          </rPr>
          <t>SZV_F:NettoKoltsegUtem1</t>
        </r>
      </text>
    </comment>
    <comment ref="O165" authorId="0" shapeId="0" xr:uid="{8474E10F-DB46-4BA8-AC51-ABCB4E368622}">
      <text>
        <r>
          <rPr>
            <sz val="11"/>
            <rFont val="Calibri"/>
            <family val="2"/>
            <charset val="238"/>
          </rPr>
          <t>SZV_F:NettoKoltsegUtem2</t>
        </r>
      </text>
    </comment>
    <comment ref="P165" authorId="0" shapeId="0" xr:uid="{15A7F3F4-4B92-4703-9A88-4298C487D2E3}">
      <text>
        <r>
          <rPr>
            <sz val="11"/>
            <rFont val="Calibri"/>
            <family val="2"/>
            <charset val="238"/>
          </rPr>
          <t>SZV_F:EM_Melleklet2_KTG</t>
        </r>
      </text>
    </comment>
    <comment ref="R165" authorId="0" shapeId="0" xr:uid="{698C3D89-2F5D-4B6C-B7F8-B5BFB52750D9}">
      <text>
        <r>
          <rPr>
            <sz val="11"/>
            <rFont val="Calibri"/>
            <family val="2"/>
            <charset val="238"/>
          </rPr>
          <t>SZV_F:HDUtem1</t>
        </r>
      </text>
    </comment>
    <comment ref="S165" authorId="0" shapeId="0" xr:uid="{B314C0F0-CE63-42E8-8482-78AE3778A662}">
      <text>
        <r>
          <rPr>
            <sz val="11"/>
            <rFont val="Calibri"/>
            <family val="2"/>
            <charset val="238"/>
          </rPr>
          <t>SZV_F:ECSUtem1</t>
        </r>
      </text>
    </comment>
    <comment ref="T165" authorId="0" shapeId="0" xr:uid="{D3DE3CE0-B430-41E0-B811-DA6D26428CEF}">
      <text>
        <r>
          <rPr>
            <sz val="11"/>
            <rFont val="Calibri"/>
            <family val="2"/>
            <charset val="238"/>
          </rPr>
          <t>SZV_F:KFHUtem1</t>
        </r>
      </text>
    </comment>
    <comment ref="U165" authorId="0" shapeId="0" xr:uid="{BFD2F90F-1B83-4C30-8F18-B57AEF7780A4}">
      <text>
        <r>
          <rPr>
            <sz val="11"/>
            <rFont val="Calibri"/>
            <family val="2"/>
            <charset val="238"/>
          </rPr>
          <t>SZV_F:Egyeb_SajatUtem1</t>
        </r>
      </text>
    </comment>
    <comment ref="V165" authorId="0" shapeId="0" xr:uid="{42704765-EB61-47C3-984C-11FE481E931E}">
      <text>
        <r>
          <rPr>
            <sz val="11"/>
            <rFont val="Calibri"/>
            <family val="2"/>
            <charset val="238"/>
          </rPr>
          <t>SZV_F:DijUtem1</t>
        </r>
      </text>
    </comment>
    <comment ref="W165" authorId="0" shapeId="0" xr:uid="{27F636F2-1139-4818-8C50-2FB63C76A102}">
      <text>
        <r>
          <rPr>
            <sz val="11"/>
            <rFont val="Calibri"/>
            <family val="2"/>
            <charset val="238"/>
          </rPr>
          <t>SZV_F:EM_Melleklet1_Utem1</t>
        </r>
      </text>
    </comment>
    <comment ref="X165" authorId="0" shapeId="0" xr:uid="{BACAE0DE-A927-4661-ADB1-78C97B032FDD}">
      <text>
        <r>
          <rPr>
            <sz val="11"/>
            <rFont val="Calibri"/>
            <family val="2"/>
            <charset val="238"/>
          </rPr>
          <t>SZV_F:EgyebAllamiUtem1</t>
        </r>
      </text>
    </comment>
    <comment ref="Y165" authorId="0" shapeId="0" xr:uid="{0B93475D-1DAD-424F-8104-2C57201B0980}">
      <text>
        <r>
          <rPr>
            <sz val="11"/>
            <rFont val="Calibri"/>
            <family val="2"/>
            <charset val="238"/>
          </rPr>
          <t>SZV_F:OnkormanyzatiUtem1</t>
        </r>
      </text>
    </comment>
    <comment ref="Z165" authorId="0" shapeId="0" xr:uid="{D3401F86-7BDF-4BE7-BECC-2C2AF7C6969E}">
      <text>
        <r>
          <rPr>
            <sz val="11"/>
            <rFont val="Calibri"/>
            <family val="2"/>
            <charset val="238"/>
          </rPr>
          <t>SZV_F:EUUtem1</t>
        </r>
      </text>
    </comment>
    <comment ref="AA165" authorId="0" shapeId="0" xr:uid="{3AB19980-C05E-49E8-A82F-5AE71E918482}">
      <text>
        <r>
          <rPr>
            <sz val="11"/>
            <rFont val="Calibri"/>
            <family val="2"/>
            <charset val="238"/>
          </rPr>
          <t>SZV_F:EgyebUtem1</t>
        </r>
      </text>
    </comment>
    <comment ref="AB165" authorId="0" shapeId="0" xr:uid="{6D1198F3-650E-4012-96D8-3517A5A7E84B}">
      <text>
        <r>
          <rPr>
            <sz val="11"/>
            <rFont val="Calibri"/>
            <family val="2"/>
            <charset val="238"/>
          </rPr>
          <t>SZV_F:HitelKotvenyUtem1</t>
        </r>
      </text>
    </comment>
    <comment ref="AC165" authorId="0" shapeId="0" xr:uid="{7C9A9EE1-BE74-4DCA-B8A7-453613705ED5}">
      <text>
        <r>
          <rPr>
            <sz val="11"/>
            <rFont val="Calibri"/>
            <family val="2"/>
            <charset val="238"/>
          </rPr>
          <t>SZV_F:OsszesenUtem1</t>
        </r>
      </text>
    </comment>
    <comment ref="AF165" authorId="0" shapeId="0" xr:uid="{F2F2E5C4-FD4F-4348-A95B-310AC0B4917B}">
      <text>
        <r>
          <rPr>
            <sz val="11"/>
            <rFont val="Calibri"/>
            <family val="2"/>
            <charset val="238"/>
          </rPr>
          <t>SZV_F:HDUtem2</t>
        </r>
      </text>
    </comment>
    <comment ref="AG165" authorId="0" shapeId="0" xr:uid="{0D09DD61-5CEE-4E4D-8832-834F2AAFE50F}">
      <text>
        <r>
          <rPr>
            <sz val="11"/>
            <rFont val="Calibri"/>
            <family val="2"/>
            <charset val="238"/>
          </rPr>
          <t>SZV_F:ECSUtem2</t>
        </r>
      </text>
    </comment>
    <comment ref="AH165" authorId="0" shapeId="0" xr:uid="{95AAD558-A5F9-487F-8F5F-7CD51E4853DC}">
      <text>
        <r>
          <rPr>
            <sz val="11"/>
            <rFont val="Calibri"/>
            <family val="2"/>
            <charset val="238"/>
          </rPr>
          <t>SZV_F:KFHUtem2</t>
        </r>
      </text>
    </comment>
    <comment ref="AI165" authorId="0" shapeId="0" xr:uid="{7E9FBC87-7DD6-4393-8F67-B8ABFE01F6D0}">
      <text>
        <r>
          <rPr>
            <sz val="11"/>
            <rFont val="Calibri"/>
            <family val="2"/>
            <charset val="238"/>
          </rPr>
          <t>SZV_F:Egyeb_SajatUtem2</t>
        </r>
      </text>
    </comment>
    <comment ref="AJ165" authorId="0" shapeId="0" xr:uid="{2FCC78A3-3AE9-498F-BDA3-57334A373A3C}">
      <text>
        <r>
          <rPr>
            <sz val="11"/>
            <rFont val="Calibri"/>
            <family val="2"/>
            <charset val="238"/>
          </rPr>
          <t>SZV_F:DijUtem2</t>
        </r>
      </text>
    </comment>
    <comment ref="AK165" authorId="0" shapeId="0" xr:uid="{3D71B6B4-48F2-41E9-BE3E-4C384E48E9E3}">
      <text>
        <r>
          <rPr>
            <sz val="11"/>
            <rFont val="Calibri"/>
            <family val="2"/>
            <charset val="238"/>
          </rPr>
          <t>SZV_F:EM_Melleklet1_Utem2</t>
        </r>
      </text>
    </comment>
    <comment ref="AL165" authorId="0" shapeId="0" xr:uid="{348025A5-9B6E-48CF-9AE0-F073CD2425C2}">
      <text>
        <r>
          <rPr>
            <sz val="11"/>
            <rFont val="Calibri"/>
            <family val="2"/>
            <charset val="238"/>
          </rPr>
          <t>SZV_F:EgyebAllamiUtem2</t>
        </r>
      </text>
    </comment>
    <comment ref="AM165" authorId="0" shapeId="0" xr:uid="{C9BDDD54-76C0-4AC4-9FF6-D3AF111FF83B}">
      <text>
        <r>
          <rPr>
            <sz val="11"/>
            <rFont val="Calibri"/>
            <family val="2"/>
            <charset val="238"/>
          </rPr>
          <t>SZV_F:OnkormanyzatiUtem2</t>
        </r>
      </text>
    </comment>
    <comment ref="AN165" authorId="0" shapeId="0" xr:uid="{0CABCF23-1C99-481F-9069-2EC6B62A615D}">
      <text>
        <r>
          <rPr>
            <sz val="11"/>
            <rFont val="Calibri"/>
            <family val="2"/>
            <charset val="238"/>
          </rPr>
          <t>SZV_F:EUUtem2</t>
        </r>
      </text>
    </comment>
    <comment ref="AO165" authorId="0" shapeId="0" xr:uid="{AECD59B0-3139-46A1-881C-D0BC425904E5}">
      <text>
        <r>
          <rPr>
            <sz val="11"/>
            <rFont val="Calibri"/>
            <family val="2"/>
            <charset val="238"/>
          </rPr>
          <t>SZV_F:EgyebUtem2</t>
        </r>
      </text>
    </comment>
    <comment ref="AP165" authorId="0" shapeId="0" xr:uid="{275BAA31-9592-4D07-AFCF-25F20D249526}">
      <text>
        <r>
          <rPr>
            <sz val="11"/>
            <rFont val="Calibri"/>
            <family val="2"/>
            <charset val="238"/>
          </rPr>
          <t>SZV_F:HitelKotvenyUtem2</t>
        </r>
      </text>
    </comment>
    <comment ref="AQ165" authorId="0" shapeId="0" xr:uid="{BEE01BA4-1459-46A4-9C54-9E2840F5C853}">
      <text>
        <r>
          <rPr>
            <sz val="11"/>
            <rFont val="Calibri"/>
            <family val="2"/>
            <charset val="238"/>
          </rPr>
          <t>SZV_F:OsszesenUtem2</t>
        </r>
      </text>
    </comment>
    <comment ref="AR165" authorId="0" shapeId="0" xr:uid="{B25BE6D8-2F72-44E0-A6A2-D45B2C8462B4}">
      <text>
        <r>
          <rPr>
            <sz val="11"/>
            <rFont val="Calibri"/>
            <family val="2"/>
            <charset val="238"/>
          </rPr>
          <t>SZV_F:ForrashianyUtem2</t>
        </r>
      </text>
    </comment>
    <comment ref="AU165" authorId="0" shapeId="0" xr:uid="{B21889B9-9DC3-4A63-81B9-1C32F62E98D0}">
      <text>
        <r>
          <rPr>
            <sz val="11"/>
            <rFont val="Calibri"/>
            <family val="2"/>
            <charset val="238"/>
          </rPr>
          <t>SZV_F:Indokolas</t>
        </r>
      </text>
    </comment>
    <comment ref="AV165" authorId="0" shapeId="0" xr:uid="{C800623F-6284-494F-8F8B-FFC6114B3750}">
      <text>
        <r>
          <rPr>
            <sz val="11"/>
            <rFont val="Calibri"/>
            <family val="2"/>
            <charset val="238"/>
          </rPr>
          <t>SZV_F:Megjegyzes</t>
        </r>
      </text>
    </comment>
    <comment ref="AW165" authorId="0" shapeId="0" xr:uid="{D154D01B-529A-4C2D-8C11-A24891D02B24}">
      <text>
        <r>
          <rPr>
            <sz val="11"/>
            <rFont val="Calibri"/>
            <family val="2"/>
            <charset val="238"/>
          </rPr>
          <t>SZV_F:FeladatSorszam</t>
        </r>
      </text>
    </comment>
    <comment ref="AY165" authorId="0" shapeId="0" xr:uid="{22B24EBB-D1AC-495F-80DB-BC3899D8D404}">
      <text>
        <r>
          <rPr>
            <sz val="11"/>
            <rFont val="Calibri"/>
            <family val="2"/>
            <charset val="238"/>
          </rPr>
          <t>SZV_F:ISA</t>
        </r>
      </text>
    </comment>
    <comment ref="B166" authorId="0" shapeId="0" xr:uid="{E4EAF85A-0C20-4A5C-AF36-C4D6569477D7}">
      <text>
        <r>
          <rPr>
            <sz val="11"/>
            <rFont val="Calibri"/>
            <family val="2"/>
            <charset val="238"/>
          </rPr>
          <t>SZV_F:FontossagiSorrent</t>
        </r>
      </text>
    </comment>
    <comment ref="C166" authorId="0" shapeId="0" xr:uid="{29C11505-21E2-40F9-9010-3497DE0D34F3}">
      <text>
        <r>
          <rPr>
            <sz val="11"/>
            <rFont val="Calibri"/>
            <family val="2"/>
            <charset val="238"/>
          </rPr>
          <t>SZV_F:FeladatKategoria</t>
        </r>
      </text>
    </comment>
    <comment ref="D166" authorId="0" shapeId="0" xr:uid="{826F416D-9C1E-438D-9B40-C68676ADE818}">
      <text>
        <r>
          <rPr>
            <sz val="11"/>
            <rFont val="Calibri"/>
            <family val="2"/>
            <charset val="238"/>
          </rPr>
          <t>SZV_F:FeladatMegnevezes</t>
        </r>
      </text>
    </comment>
    <comment ref="E166" authorId="0" shapeId="0" xr:uid="{6A375908-485A-451B-BFE6-5A6C30BC6E0F}">
      <text>
        <r>
          <rPr>
            <sz val="11"/>
            <rFont val="Calibri"/>
            <family val="2"/>
            <charset val="238"/>
          </rPr>
          <t>SZV_F:ElviEngedelySzam</t>
        </r>
      </text>
    </comment>
    <comment ref="F166" authorId="0" shapeId="0" xr:uid="{983A4675-8EC3-41FA-BCA3-2E685A683ABC}">
      <text>
        <r>
          <rPr>
            <sz val="11"/>
            <rFont val="Calibri"/>
            <family val="2"/>
            <charset val="238"/>
          </rPr>
          <t>SZV_F:VKR_Kod</t>
        </r>
      </text>
    </comment>
    <comment ref="G166" authorId="0" shapeId="0" xr:uid="{63D7FF65-6058-433E-A0B2-454CC7963A9F}">
      <text>
        <r>
          <rPr>
            <sz val="11"/>
            <rFont val="Calibri"/>
            <family val="2"/>
            <charset val="238"/>
          </rPr>
          <t>SZV_F:VKR_Nev</t>
        </r>
      </text>
    </comment>
    <comment ref="H166" authorId="0" shapeId="0" xr:uid="{D4074171-46C2-469B-9C21-4E7EECDE9C39}">
      <text>
        <r>
          <rPr>
            <sz val="11"/>
            <rFont val="Calibri"/>
            <family val="2"/>
            <charset val="238"/>
          </rPr>
          <t>SZV_F:FeladatAzonosito</t>
        </r>
      </text>
    </comment>
    <comment ref="I166" authorId="0" shapeId="0" xr:uid="{98C26FC3-21DA-4EA5-9A27-0BDE00AE6E85}">
      <text>
        <r>
          <rPr>
            <sz val="11"/>
            <rFont val="Calibri"/>
            <family val="2"/>
            <charset val="238"/>
          </rPr>
          <t>SZV_F:EllatasiTerulet</t>
        </r>
      </text>
    </comment>
    <comment ref="J166" authorId="0" shapeId="0" xr:uid="{018DF51C-3294-4D72-8FA1-9BFA5C441082}">
      <text>
        <r>
          <rPr>
            <sz val="11"/>
            <rFont val="Calibri"/>
            <family val="2"/>
            <charset val="238"/>
          </rPr>
          <t>SZV_F:EllatasertFelelos</t>
        </r>
      </text>
    </comment>
    <comment ref="K166" authorId="0" shapeId="0" xr:uid="{930ABECB-BE9E-4575-9637-DDAFB143FA07}">
      <text>
        <r>
          <rPr>
            <sz val="11"/>
            <rFont val="Calibri"/>
            <family val="2"/>
            <charset val="238"/>
          </rPr>
          <t>SZV_F:TervezettNettoKoltseg</t>
        </r>
      </text>
    </comment>
    <comment ref="L166" authorId="0" shapeId="0" xr:uid="{C2DFCDCD-2465-4AA0-B583-983B95C17674}">
      <text>
        <r>
          <rPr>
            <sz val="11"/>
            <rFont val="Calibri"/>
            <family val="2"/>
            <charset val="238"/>
          </rPr>
          <t>SZV_F:IdotartamKezdes</t>
        </r>
      </text>
    </comment>
    <comment ref="M166" authorId="0" shapeId="0" xr:uid="{F3175E1F-BD6D-488D-9967-D354075C49AB}">
      <text>
        <r>
          <rPr>
            <sz val="11"/>
            <rFont val="Calibri"/>
            <family val="2"/>
            <charset val="238"/>
          </rPr>
          <t>SZV_F:IdotartamBefejezes</t>
        </r>
      </text>
    </comment>
    <comment ref="N166" authorId="0" shapeId="0" xr:uid="{384E84F0-648D-4DC7-9E0C-E94825EE00D1}">
      <text>
        <r>
          <rPr>
            <sz val="11"/>
            <rFont val="Calibri"/>
            <family val="2"/>
            <charset val="238"/>
          </rPr>
          <t>SZV_F:NettoKoltsegUtem1</t>
        </r>
      </text>
    </comment>
    <comment ref="O166" authorId="0" shapeId="0" xr:uid="{8B4BD6C5-E4E0-4032-849F-4D4FA09A376D}">
      <text>
        <r>
          <rPr>
            <sz val="11"/>
            <rFont val="Calibri"/>
            <family val="2"/>
            <charset val="238"/>
          </rPr>
          <t>SZV_F:NettoKoltsegUtem2</t>
        </r>
      </text>
    </comment>
    <comment ref="P166" authorId="0" shapeId="0" xr:uid="{BACA0DF7-3006-42A6-9D0A-B9D5E4D8E9FF}">
      <text>
        <r>
          <rPr>
            <sz val="11"/>
            <rFont val="Calibri"/>
            <family val="2"/>
            <charset val="238"/>
          </rPr>
          <t>SZV_F:EM_Melleklet2_KTG</t>
        </r>
      </text>
    </comment>
    <comment ref="R166" authorId="0" shapeId="0" xr:uid="{1D2B5477-3F86-4BF2-8AAF-A79E34B7E410}">
      <text>
        <r>
          <rPr>
            <sz val="11"/>
            <rFont val="Calibri"/>
            <family val="2"/>
            <charset val="238"/>
          </rPr>
          <t>SZV_F:HDUtem1</t>
        </r>
      </text>
    </comment>
    <comment ref="S166" authorId="0" shapeId="0" xr:uid="{8D2A46BE-63AA-4DAE-8460-D17419E7F384}">
      <text>
        <r>
          <rPr>
            <sz val="11"/>
            <rFont val="Calibri"/>
            <family val="2"/>
            <charset val="238"/>
          </rPr>
          <t>SZV_F:ECSUtem1</t>
        </r>
      </text>
    </comment>
    <comment ref="T166" authorId="0" shapeId="0" xr:uid="{762421E7-F7EA-4829-9BA7-78045076A767}">
      <text>
        <r>
          <rPr>
            <sz val="11"/>
            <rFont val="Calibri"/>
            <family val="2"/>
            <charset val="238"/>
          </rPr>
          <t>SZV_F:KFHUtem1</t>
        </r>
      </text>
    </comment>
    <comment ref="U166" authorId="0" shapeId="0" xr:uid="{38BC09FE-D21E-4CE3-9B2F-F2A1CDBA94B9}">
      <text>
        <r>
          <rPr>
            <sz val="11"/>
            <rFont val="Calibri"/>
            <family val="2"/>
            <charset val="238"/>
          </rPr>
          <t>SZV_F:Egyeb_SajatUtem1</t>
        </r>
      </text>
    </comment>
    <comment ref="V166" authorId="0" shapeId="0" xr:uid="{D2960A0B-063A-47D1-A8C4-1CDC17396AAF}">
      <text>
        <r>
          <rPr>
            <sz val="11"/>
            <rFont val="Calibri"/>
            <family val="2"/>
            <charset val="238"/>
          </rPr>
          <t>SZV_F:DijUtem1</t>
        </r>
      </text>
    </comment>
    <comment ref="W166" authorId="0" shapeId="0" xr:uid="{42396CA3-AD52-422A-ACA1-5EBDE23F04E5}">
      <text>
        <r>
          <rPr>
            <sz val="11"/>
            <rFont val="Calibri"/>
            <family val="2"/>
            <charset val="238"/>
          </rPr>
          <t>SZV_F:EM_Melleklet1_Utem1</t>
        </r>
      </text>
    </comment>
    <comment ref="X166" authorId="0" shapeId="0" xr:uid="{074C639D-E711-4740-B06F-ADBF480CC049}">
      <text>
        <r>
          <rPr>
            <sz val="11"/>
            <rFont val="Calibri"/>
            <family val="2"/>
            <charset val="238"/>
          </rPr>
          <t>SZV_F:EgyebAllamiUtem1</t>
        </r>
      </text>
    </comment>
    <comment ref="Y166" authorId="0" shapeId="0" xr:uid="{5648ADFA-EF69-49E9-BD18-137A174F1BDD}">
      <text>
        <r>
          <rPr>
            <sz val="11"/>
            <rFont val="Calibri"/>
            <family val="2"/>
            <charset val="238"/>
          </rPr>
          <t>SZV_F:OnkormanyzatiUtem1</t>
        </r>
      </text>
    </comment>
    <comment ref="Z166" authorId="0" shapeId="0" xr:uid="{A357FBFA-83ED-4C2B-994B-705831505263}">
      <text>
        <r>
          <rPr>
            <sz val="11"/>
            <rFont val="Calibri"/>
            <family val="2"/>
            <charset val="238"/>
          </rPr>
          <t>SZV_F:EUUtem1</t>
        </r>
      </text>
    </comment>
    <comment ref="AA166" authorId="0" shapeId="0" xr:uid="{A0C8C825-929C-42FD-A83A-88B1F1F34B4D}">
      <text>
        <r>
          <rPr>
            <sz val="11"/>
            <rFont val="Calibri"/>
            <family val="2"/>
            <charset val="238"/>
          </rPr>
          <t>SZV_F:EgyebUtem1</t>
        </r>
      </text>
    </comment>
    <comment ref="AB166" authorId="0" shapeId="0" xr:uid="{1E0A6D68-C0BE-48CB-ACED-A59CDCA020D9}">
      <text>
        <r>
          <rPr>
            <sz val="11"/>
            <rFont val="Calibri"/>
            <family val="2"/>
            <charset val="238"/>
          </rPr>
          <t>SZV_F:HitelKotvenyUtem1</t>
        </r>
      </text>
    </comment>
    <comment ref="AC166" authorId="0" shapeId="0" xr:uid="{ED752D6C-F9F5-4F9C-96EE-171C3F0BBB51}">
      <text>
        <r>
          <rPr>
            <sz val="11"/>
            <rFont val="Calibri"/>
            <family val="2"/>
            <charset val="238"/>
          </rPr>
          <t>SZV_F:OsszesenUtem1</t>
        </r>
      </text>
    </comment>
    <comment ref="AF166" authorId="0" shapeId="0" xr:uid="{BF5FE3C2-ECF4-4425-8741-5A9E50C2830A}">
      <text>
        <r>
          <rPr>
            <sz val="11"/>
            <rFont val="Calibri"/>
            <family val="2"/>
            <charset val="238"/>
          </rPr>
          <t>SZV_F:HDUtem2</t>
        </r>
      </text>
    </comment>
    <comment ref="AG166" authorId="0" shapeId="0" xr:uid="{1AC3D3FD-B4FA-4712-9578-687A8971A4A0}">
      <text>
        <r>
          <rPr>
            <sz val="11"/>
            <rFont val="Calibri"/>
            <family val="2"/>
            <charset val="238"/>
          </rPr>
          <t>SZV_F:ECSUtem2</t>
        </r>
      </text>
    </comment>
    <comment ref="AH166" authorId="0" shapeId="0" xr:uid="{CB11FAD7-B633-4B7B-9675-7628543037DB}">
      <text>
        <r>
          <rPr>
            <sz val="11"/>
            <rFont val="Calibri"/>
            <family val="2"/>
            <charset val="238"/>
          </rPr>
          <t>SZV_F:KFHUtem2</t>
        </r>
      </text>
    </comment>
    <comment ref="AI166" authorId="0" shapeId="0" xr:uid="{21FBEE9E-979D-4A6F-A2E4-DA534EA7F872}">
      <text>
        <r>
          <rPr>
            <sz val="11"/>
            <rFont val="Calibri"/>
            <family val="2"/>
            <charset val="238"/>
          </rPr>
          <t>SZV_F:Egyeb_SajatUtem2</t>
        </r>
      </text>
    </comment>
    <comment ref="AJ166" authorId="0" shapeId="0" xr:uid="{0C1AA9CC-5C56-4C3D-9565-EB242685BBCF}">
      <text>
        <r>
          <rPr>
            <sz val="11"/>
            <rFont val="Calibri"/>
            <family val="2"/>
            <charset val="238"/>
          </rPr>
          <t>SZV_F:DijUtem2</t>
        </r>
      </text>
    </comment>
    <comment ref="AK166" authorId="0" shapeId="0" xr:uid="{C47C1120-19E8-4582-ADB8-83F5C56CD688}">
      <text>
        <r>
          <rPr>
            <sz val="11"/>
            <rFont val="Calibri"/>
            <family val="2"/>
            <charset val="238"/>
          </rPr>
          <t>SZV_F:EM_Melleklet1_Utem2</t>
        </r>
      </text>
    </comment>
    <comment ref="AL166" authorId="0" shapeId="0" xr:uid="{642C70AB-57D7-40FA-A1FF-85C7D635FA70}">
      <text>
        <r>
          <rPr>
            <sz val="11"/>
            <rFont val="Calibri"/>
            <family val="2"/>
            <charset val="238"/>
          </rPr>
          <t>SZV_F:EgyebAllamiUtem2</t>
        </r>
      </text>
    </comment>
    <comment ref="AM166" authorId="0" shapeId="0" xr:uid="{25A1E694-CC8E-430E-B690-0C35CA9D4B74}">
      <text>
        <r>
          <rPr>
            <sz val="11"/>
            <rFont val="Calibri"/>
            <family val="2"/>
            <charset val="238"/>
          </rPr>
          <t>SZV_F:OnkormanyzatiUtem2</t>
        </r>
      </text>
    </comment>
    <comment ref="AN166" authorId="0" shapeId="0" xr:uid="{F617AB5D-5940-4040-BC78-998348054C99}">
      <text>
        <r>
          <rPr>
            <sz val="11"/>
            <rFont val="Calibri"/>
            <family val="2"/>
            <charset val="238"/>
          </rPr>
          <t>SZV_F:EUUtem2</t>
        </r>
      </text>
    </comment>
    <comment ref="AO166" authorId="0" shapeId="0" xr:uid="{5C5EB3A4-889B-4786-A375-1F07AB1AD28B}">
      <text>
        <r>
          <rPr>
            <sz val="11"/>
            <rFont val="Calibri"/>
            <family val="2"/>
            <charset val="238"/>
          </rPr>
          <t>SZV_F:EgyebUtem2</t>
        </r>
      </text>
    </comment>
    <comment ref="AP166" authorId="0" shapeId="0" xr:uid="{74603303-5922-469B-808C-836ED5FB548B}">
      <text>
        <r>
          <rPr>
            <sz val="11"/>
            <rFont val="Calibri"/>
            <family val="2"/>
            <charset val="238"/>
          </rPr>
          <t>SZV_F:HitelKotvenyUtem2</t>
        </r>
      </text>
    </comment>
    <comment ref="AQ166" authorId="0" shapeId="0" xr:uid="{D8DD2955-3E42-44EF-BD33-B7C3F5007509}">
      <text>
        <r>
          <rPr>
            <sz val="11"/>
            <rFont val="Calibri"/>
            <family val="2"/>
            <charset val="238"/>
          </rPr>
          <t>SZV_F:OsszesenUtem2</t>
        </r>
      </text>
    </comment>
    <comment ref="AR166" authorId="0" shapeId="0" xr:uid="{9DFC7D09-6F92-446B-AF4F-2E444ECC759B}">
      <text>
        <r>
          <rPr>
            <sz val="11"/>
            <rFont val="Calibri"/>
            <family val="2"/>
            <charset val="238"/>
          </rPr>
          <t>SZV_F:ForrashianyUtem2</t>
        </r>
      </text>
    </comment>
    <comment ref="AU166" authorId="0" shapeId="0" xr:uid="{3A16DA09-2E04-4846-A6D0-50B9CF19EE83}">
      <text>
        <r>
          <rPr>
            <sz val="11"/>
            <rFont val="Calibri"/>
            <family val="2"/>
            <charset val="238"/>
          </rPr>
          <t>SZV_F:Indokolas</t>
        </r>
      </text>
    </comment>
    <comment ref="AV166" authorId="0" shapeId="0" xr:uid="{80078A2C-2035-4979-8918-D29A8512BAA4}">
      <text>
        <r>
          <rPr>
            <sz val="11"/>
            <rFont val="Calibri"/>
            <family val="2"/>
            <charset val="238"/>
          </rPr>
          <t>SZV_F:Megjegyzes</t>
        </r>
      </text>
    </comment>
    <comment ref="AW166" authorId="0" shapeId="0" xr:uid="{333A04F5-71DA-483D-A6C8-71E22D393121}">
      <text>
        <r>
          <rPr>
            <sz val="11"/>
            <rFont val="Calibri"/>
            <family val="2"/>
            <charset val="238"/>
          </rPr>
          <t>SZV_F:FeladatSorszam</t>
        </r>
      </text>
    </comment>
    <comment ref="AY166" authorId="0" shapeId="0" xr:uid="{77E9A000-A8A4-423C-8B25-B0B30C3BBFF3}">
      <text>
        <r>
          <rPr>
            <sz val="11"/>
            <rFont val="Calibri"/>
            <family val="2"/>
            <charset val="238"/>
          </rPr>
          <t>SZV_F:ISA</t>
        </r>
      </text>
    </comment>
    <comment ref="B167" authorId="0" shapeId="0" xr:uid="{549B158A-2BB6-42D0-8E12-D6CE1DBF294C}">
      <text>
        <r>
          <rPr>
            <sz val="11"/>
            <rFont val="Calibri"/>
            <family val="2"/>
            <charset val="238"/>
          </rPr>
          <t>SZV_F:FontossagiSorrent</t>
        </r>
      </text>
    </comment>
    <comment ref="C167" authorId="0" shapeId="0" xr:uid="{B7C06509-1DAF-426F-A64A-459B6D1D46D7}">
      <text>
        <r>
          <rPr>
            <sz val="11"/>
            <rFont val="Calibri"/>
            <family val="2"/>
            <charset val="238"/>
          </rPr>
          <t>SZV_F:FeladatKategoria</t>
        </r>
      </text>
    </comment>
    <comment ref="D167" authorId="0" shapeId="0" xr:uid="{45C32268-0B57-438D-BF66-20B77AD1B894}">
      <text>
        <r>
          <rPr>
            <sz val="11"/>
            <rFont val="Calibri"/>
            <family val="2"/>
            <charset val="238"/>
          </rPr>
          <t>SZV_F:FeladatMegnevezes</t>
        </r>
      </text>
    </comment>
    <comment ref="E167" authorId="0" shapeId="0" xr:uid="{494DB4CC-4DC0-42DA-9E83-902123C515BE}">
      <text>
        <r>
          <rPr>
            <sz val="11"/>
            <rFont val="Calibri"/>
            <family val="2"/>
            <charset val="238"/>
          </rPr>
          <t>SZV_F:ElviEngedelySzam</t>
        </r>
      </text>
    </comment>
    <comment ref="F167" authorId="0" shapeId="0" xr:uid="{16F1D763-FF6E-4FAF-A3AC-A40505758BC4}">
      <text>
        <r>
          <rPr>
            <sz val="11"/>
            <rFont val="Calibri"/>
            <family val="2"/>
            <charset val="238"/>
          </rPr>
          <t>SZV_F:VKR_Kod</t>
        </r>
      </text>
    </comment>
    <comment ref="G167" authorId="0" shapeId="0" xr:uid="{A4FDB43F-7D05-4E78-8B7F-CEA7CF659E6B}">
      <text>
        <r>
          <rPr>
            <sz val="11"/>
            <rFont val="Calibri"/>
            <family val="2"/>
            <charset val="238"/>
          </rPr>
          <t>SZV_F:VKR_Nev</t>
        </r>
      </text>
    </comment>
    <comment ref="H167" authorId="0" shapeId="0" xr:uid="{73970C24-9BFF-4EE8-B146-ABC416401726}">
      <text>
        <r>
          <rPr>
            <sz val="11"/>
            <rFont val="Calibri"/>
            <family val="2"/>
            <charset val="238"/>
          </rPr>
          <t>SZV_F:FeladatAzonosito</t>
        </r>
      </text>
    </comment>
    <comment ref="I167" authorId="0" shapeId="0" xr:uid="{9376724B-DFE9-4C36-8A5E-581AF1511F54}">
      <text>
        <r>
          <rPr>
            <sz val="11"/>
            <rFont val="Calibri"/>
            <family val="2"/>
            <charset val="238"/>
          </rPr>
          <t>SZV_F:EllatasiTerulet</t>
        </r>
      </text>
    </comment>
    <comment ref="J167" authorId="0" shapeId="0" xr:uid="{B92CFDAB-570D-496E-B25F-6C12AF02FEC0}">
      <text>
        <r>
          <rPr>
            <sz val="11"/>
            <rFont val="Calibri"/>
            <family val="2"/>
            <charset val="238"/>
          </rPr>
          <t>SZV_F:EllatasertFelelos</t>
        </r>
      </text>
    </comment>
    <comment ref="K167" authorId="0" shapeId="0" xr:uid="{3D9F5F48-DBC9-4EF3-A398-A43E9477FFF8}">
      <text>
        <r>
          <rPr>
            <sz val="11"/>
            <rFont val="Calibri"/>
            <family val="2"/>
            <charset val="238"/>
          </rPr>
          <t>SZV_F:TervezettNettoKoltseg</t>
        </r>
      </text>
    </comment>
    <comment ref="L167" authorId="0" shapeId="0" xr:uid="{B5F171BA-DB53-48A2-B3F2-7BE538EE0DCB}">
      <text>
        <r>
          <rPr>
            <sz val="11"/>
            <rFont val="Calibri"/>
            <family val="2"/>
            <charset val="238"/>
          </rPr>
          <t>SZV_F:IdotartamKezdes</t>
        </r>
      </text>
    </comment>
    <comment ref="M167" authorId="0" shapeId="0" xr:uid="{1BDCD2D2-4157-4897-8455-BA8388B48599}">
      <text>
        <r>
          <rPr>
            <sz val="11"/>
            <rFont val="Calibri"/>
            <family val="2"/>
            <charset val="238"/>
          </rPr>
          <t>SZV_F:IdotartamBefejezes</t>
        </r>
      </text>
    </comment>
    <comment ref="N167" authorId="0" shapeId="0" xr:uid="{64984EAB-AC09-44CC-B6B0-146F0717D489}">
      <text>
        <r>
          <rPr>
            <sz val="11"/>
            <rFont val="Calibri"/>
            <family val="2"/>
            <charset val="238"/>
          </rPr>
          <t>SZV_F:NettoKoltsegUtem1</t>
        </r>
      </text>
    </comment>
    <comment ref="O167" authorId="0" shapeId="0" xr:uid="{9960A43A-4ADE-4CBC-AC31-22810690CCB4}">
      <text>
        <r>
          <rPr>
            <sz val="11"/>
            <rFont val="Calibri"/>
            <family val="2"/>
            <charset val="238"/>
          </rPr>
          <t>SZV_F:NettoKoltsegUtem2</t>
        </r>
      </text>
    </comment>
    <comment ref="P167" authorId="0" shapeId="0" xr:uid="{439B2499-51FD-402B-92F8-20BE8FFF4B49}">
      <text>
        <r>
          <rPr>
            <sz val="11"/>
            <rFont val="Calibri"/>
            <family val="2"/>
            <charset val="238"/>
          </rPr>
          <t>SZV_F:EM_Melleklet2_KTG</t>
        </r>
      </text>
    </comment>
    <comment ref="R167" authorId="0" shapeId="0" xr:uid="{0C7F1145-9610-4148-9A7F-F2A80E7C7079}">
      <text>
        <r>
          <rPr>
            <sz val="11"/>
            <rFont val="Calibri"/>
            <family val="2"/>
            <charset val="238"/>
          </rPr>
          <t>SZV_F:HDUtem1</t>
        </r>
      </text>
    </comment>
    <comment ref="S167" authorId="0" shapeId="0" xr:uid="{4F415D47-D439-43E6-9DFB-C7330A7B78EF}">
      <text>
        <r>
          <rPr>
            <sz val="11"/>
            <rFont val="Calibri"/>
            <family val="2"/>
            <charset val="238"/>
          </rPr>
          <t>SZV_F:ECSUtem1</t>
        </r>
      </text>
    </comment>
    <comment ref="T167" authorId="0" shapeId="0" xr:uid="{65575E19-FC7D-4540-9D69-10648F58042B}">
      <text>
        <r>
          <rPr>
            <sz val="11"/>
            <rFont val="Calibri"/>
            <family val="2"/>
            <charset val="238"/>
          </rPr>
          <t>SZV_F:KFHUtem1</t>
        </r>
      </text>
    </comment>
    <comment ref="U167" authorId="0" shapeId="0" xr:uid="{F3FCEFC7-CF5F-4770-8871-90FC70897EEF}">
      <text>
        <r>
          <rPr>
            <sz val="11"/>
            <rFont val="Calibri"/>
            <family val="2"/>
            <charset val="238"/>
          </rPr>
          <t>SZV_F:Egyeb_SajatUtem1</t>
        </r>
      </text>
    </comment>
    <comment ref="V167" authorId="0" shapeId="0" xr:uid="{A65C9791-F83D-4F53-A873-CC2C682D7615}">
      <text>
        <r>
          <rPr>
            <sz val="11"/>
            <rFont val="Calibri"/>
            <family val="2"/>
            <charset val="238"/>
          </rPr>
          <t>SZV_F:DijUtem1</t>
        </r>
      </text>
    </comment>
    <comment ref="W167" authorId="0" shapeId="0" xr:uid="{7AAF1DFF-5EFE-4E31-93B8-0852C1D36872}">
      <text>
        <r>
          <rPr>
            <sz val="11"/>
            <rFont val="Calibri"/>
            <family val="2"/>
            <charset val="238"/>
          </rPr>
          <t>SZV_F:EM_Melleklet1_Utem1</t>
        </r>
      </text>
    </comment>
    <comment ref="X167" authorId="0" shapeId="0" xr:uid="{3F418CC1-B4D3-4AC8-9FDF-B9CE2FEA84F3}">
      <text>
        <r>
          <rPr>
            <sz val="11"/>
            <rFont val="Calibri"/>
            <family val="2"/>
            <charset val="238"/>
          </rPr>
          <t>SZV_F:EgyebAllamiUtem1</t>
        </r>
      </text>
    </comment>
    <comment ref="Y167" authorId="0" shapeId="0" xr:uid="{591B417C-C0A6-49B7-804E-94C34205F574}">
      <text>
        <r>
          <rPr>
            <sz val="11"/>
            <rFont val="Calibri"/>
            <family val="2"/>
            <charset val="238"/>
          </rPr>
          <t>SZV_F:OnkormanyzatiUtem1</t>
        </r>
      </text>
    </comment>
    <comment ref="Z167" authorId="0" shapeId="0" xr:uid="{C77FDD06-2E26-4D07-B963-921B29C66577}">
      <text>
        <r>
          <rPr>
            <sz val="11"/>
            <rFont val="Calibri"/>
            <family val="2"/>
            <charset val="238"/>
          </rPr>
          <t>SZV_F:EUUtem1</t>
        </r>
      </text>
    </comment>
    <comment ref="AA167" authorId="0" shapeId="0" xr:uid="{1EEDCD5A-E1ED-46BD-A7D4-9B7A2A6C42EC}">
      <text>
        <r>
          <rPr>
            <sz val="11"/>
            <rFont val="Calibri"/>
            <family val="2"/>
            <charset val="238"/>
          </rPr>
          <t>SZV_F:EgyebUtem1</t>
        </r>
      </text>
    </comment>
    <comment ref="AB167" authorId="0" shapeId="0" xr:uid="{D0DE67CE-9A27-46E5-9916-B4ED4CC3B34F}">
      <text>
        <r>
          <rPr>
            <sz val="11"/>
            <rFont val="Calibri"/>
            <family val="2"/>
            <charset val="238"/>
          </rPr>
          <t>SZV_F:HitelKotvenyUtem1</t>
        </r>
      </text>
    </comment>
    <comment ref="AC167" authorId="0" shapeId="0" xr:uid="{86DB1085-9DE7-4C93-BB06-203DFBF4288B}">
      <text>
        <r>
          <rPr>
            <sz val="11"/>
            <rFont val="Calibri"/>
            <family val="2"/>
            <charset val="238"/>
          </rPr>
          <t>SZV_F:OsszesenUtem1</t>
        </r>
      </text>
    </comment>
    <comment ref="AF167" authorId="0" shapeId="0" xr:uid="{9C776E59-C757-41EC-B7A9-122B95B43869}">
      <text>
        <r>
          <rPr>
            <sz val="11"/>
            <rFont val="Calibri"/>
            <family val="2"/>
            <charset val="238"/>
          </rPr>
          <t>SZV_F:HDUtem2</t>
        </r>
      </text>
    </comment>
    <comment ref="AG167" authorId="0" shapeId="0" xr:uid="{52117C9A-B42D-4338-A5C8-25542C07E729}">
      <text>
        <r>
          <rPr>
            <sz val="11"/>
            <rFont val="Calibri"/>
            <family val="2"/>
            <charset val="238"/>
          </rPr>
          <t>SZV_F:ECSUtem2</t>
        </r>
      </text>
    </comment>
    <comment ref="AH167" authorId="0" shapeId="0" xr:uid="{355D0CDC-3F6B-4B8D-9909-D670575A4803}">
      <text>
        <r>
          <rPr>
            <sz val="11"/>
            <rFont val="Calibri"/>
            <family val="2"/>
            <charset val="238"/>
          </rPr>
          <t>SZV_F:KFHUtem2</t>
        </r>
      </text>
    </comment>
    <comment ref="AI167" authorId="0" shapeId="0" xr:uid="{6B6BE5EC-B959-4BDE-BAB8-6AFB1A0671D6}">
      <text>
        <r>
          <rPr>
            <sz val="11"/>
            <rFont val="Calibri"/>
            <family val="2"/>
            <charset val="238"/>
          </rPr>
          <t>SZV_F:Egyeb_SajatUtem2</t>
        </r>
      </text>
    </comment>
    <comment ref="AJ167" authorId="0" shapeId="0" xr:uid="{4D3F8604-7A03-4400-A16E-324459703145}">
      <text>
        <r>
          <rPr>
            <sz val="11"/>
            <rFont val="Calibri"/>
            <family val="2"/>
            <charset val="238"/>
          </rPr>
          <t>SZV_F:DijUtem2</t>
        </r>
      </text>
    </comment>
    <comment ref="AK167" authorId="0" shapeId="0" xr:uid="{57C9543B-2C02-4700-8A16-3B5D8CE78D3C}">
      <text>
        <r>
          <rPr>
            <sz val="11"/>
            <rFont val="Calibri"/>
            <family val="2"/>
            <charset val="238"/>
          </rPr>
          <t>SZV_F:EM_Melleklet1_Utem2</t>
        </r>
      </text>
    </comment>
    <comment ref="AL167" authorId="0" shapeId="0" xr:uid="{E8F42277-AC41-4D40-BDFF-086CD1115596}">
      <text>
        <r>
          <rPr>
            <sz val="11"/>
            <rFont val="Calibri"/>
            <family val="2"/>
            <charset val="238"/>
          </rPr>
          <t>SZV_F:EgyebAllamiUtem2</t>
        </r>
      </text>
    </comment>
    <comment ref="AM167" authorId="0" shapeId="0" xr:uid="{1A1A226A-D0D3-43F9-B1FB-81BBBE63D4D0}">
      <text>
        <r>
          <rPr>
            <sz val="11"/>
            <rFont val="Calibri"/>
            <family val="2"/>
            <charset val="238"/>
          </rPr>
          <t>SZV_F:OnkormanyzatiUtem2</t>
        </r>
      </text>
    </comment>
    <comment ref="AN167" authorId="0" shapeId="0" xr:uid="{B7CDD970-6D28-4B24-9018-9AACD9B8CF85}">
      <text>
        <r>
          <rPr>
            <sz val="11"/>
            <rFont val="Calibri"/>
            <family val="2"/>
            <charset val="238"/>
          </rPr>
          <t>SZV_F:EUUtem2</t>
        </r>
      </text>
    </comment>
    <comment ref="AO167" authorId="0" shapeId="0" xr:uid="{A628C910-F805-4AB9-8CF6-86CBC4246F64}">
      <text>
        <r>
          <rPr>
            <sz val="11"/>
            <rFont val="Calibri"/>
            <family val="2"/>
            <charset val="238"/>
          </rPr>
          <t>SZV_F:EgyebUtem2</t>
        </r>
      </text>
    </comment>
    <comment ref="AP167" authorId="0" shapeId="0" xr:uid="{7F3924AF-634D-4213-87A4-50FD7C5FA3C6}">
      <text>
        <r>
          <rPr>
            <sz val="11"/>
            <rFont val="Calibri"/>
            <family val="2"/>
            <charset val="238"/>
          </rPr>
          <t>SZV_F:HitelKotvenyUtem2</t>
        </r>
      </text>
    </comment>
    <comment ref="AQ167" authorId="0" shapeId="0" xr:uid="{470833CF-718C-4B4D-8C8A-22D0E15741A8}">
      <text>
        <r>
          <rPr>
            <sz val="11"/>
            <rFont val="Calibri"/>
            <family val="2"/>
            <charset val="238"/>
          </rPr>
          <t>SZV_F:OsszesenUtem2</t>
        </r>
      </text>
    </comment>
    <comment ref="AR167" authorId="0" shapeId="0" xr:uid="{424F4E49-BDEC-49F7-A0D0-95725668F06B}">
      <text>
        <r>
          <rPr>
            <sz val="11"/>
            <rFont val="Calibri"/>
            <family val="2"/>
            <charset val="238"/>
          </rPr>
          <t>SZV_F:ForrashianyUtem2</t>
        </r>
      </text>
    </comment>
    <comment ref="AU167" authorId="0" shapeId="0" xr:uid="{1D196A4A-B75D-478B-B33E-AF82ECB672C5}">
      <text>
        <r>
          <rPr>
            <sz val="11"/>
            <rFont val="Calibri"/>
            <family val="2"/>
            <charset val="238"/>
          </rPr>
          <t>SZV_F:Indokolas</t>
        </r>
      </text>
    </comment>
    <comment ref="AV167" authorId="0" shapeId="0" xr:uid="{EC8B71C5-FE37-48BD-84FB-3AFF84B2286C}">
      <text>
        <r>
          <rPr>
            <sz val="11"/>
            <rFont val="Calibri"/>
            <family val="2"/>
            <charset val="238"/>
          </rPr>
          <t>SZV_F:Megjegyzes</t>
        </r>
      </text>
    </comment>
    <comment ref="AW167" authorId="0" shapeId="0" xr:uid="{B01491EB-43C5-4624-BC65-09331F4CE73A}">
      <text>
        <r>
          <rPr>
            <sz val="11"/>
            <rFont val="Calibri"/>
            <family val="2"/>
            <charset val="238"/>
          </rPr>
          <t>SZV_F:FeladatSorszam</t>
        </r>
      </text>
    </comment>
    <comment ref="AY167" authorId="0" shapeId="0" xr:uid="{677B5F52-7B51-47C2-8AA7-EB5D9446E591}">
      <text>
        <r>
          <rPr>
            <sz val="11"/>
            <rFont val="Calibri"/>
            <family val="2"/>
            <charset val="238"/>
          </rPr>
          <t>SZV_F:ISA</t>
        </r>
      </text>
    </comment>
    <comment ref="B168" authorId="0" shapeId="0" xr:uid="{22D38B0D-6131-46CC-B6F6-2B4BF73165C2}">
      <text>
        <r>
          <rPr>
            <sz val="11"/>
            <rFont val="Calibri"/>
            <family val="2"/>
            <charset val="238"/>
          </rPr>
          <t>SZV_F:FontossagiSorrent</t>
        </r>
      </text>
    </comment>
    <comment ref="C168" authorId="0" shapeId="0" xr:uid="{D5E1CFA5-F3CC-4EF1-9795-87463F7E0DDE}">
      <text>
        <r>
          <rPr>
            <sz val="11"/>
            <rFont val="Calibri"/>
            <family val="2"/>
            <charset val="238"/>
          </rPr>
          <t>SZV_F:FeladatKategoria</t>
        </r>
      </text>
    </comment>
    <comment ref="D168" authorId="0" shapeId="0" xr:uid="{7A7694A9-28A2-46AB-8814-E9D3F1AF349F}">
      <text>
        <r>
          <rPr>
            <sz val="11"/>
            <rFont val="Calibri"/>
            <family val="2"/>
            <charset val="238"/>
          </rPr>
          <t>SZV_F:FeladatMegnevezes</t>
        </r>
      </text>
    </comment>
    <comment ref="E168" authorId="0" shapeId="0" xr:uid="{FB1304B9-3166-49AB-934A-7979D322B5BF}">
      <text>
        <r>
          <rPr>
            <sz val="11"/>
            <rFont val="Calibri"/>
            <family val="2"/>
            <charset val="238"/>
          </rPr>
          <t>SZV_F:ElviEngedelySzam</t>
        </r>
      </text>
    </comment>
    <comment ref="F168" authorId="0" shapeId="0" xr:uid="{A98362B6-F88F-4F99-966F-372A726DC079}">
      <text>
        <r>
          <rPr>
            <sz val="11"/>
            <rFont val="Calibri"/>
            <family val="2"/>
            <charset val="238"/>
          </rPr>
          <t>SZV_F:VKR_Kod</t>
        </r>
      </text>
    </comment>
    <comment ref="G168" authorId="0" shapeId="0" xr:uid="{2AF9AA13-C78B-45D7-9FED-DB77E6C3F57D}">
      <text>
        <r>
          <rPr>
            <sz val="11"/>
            <rFont val="Calibri"/>
            <family val="2"/>
            <charset val="238"/>
          </rPr>
          <t>SZV_F:VKR_Nev</t>
        </r>
      </text>
    </comment>
    <comment ref="H168" authorId="0" shapeId="0" xr:uid="{3D24EC43-07F6-4A9B-9108-0AE999AEA08F}">
      <text>
        <r>
          <rPr>
            <sz val="11"/>
            <rFont val="Calibri"/>
            <family val="2"/>
            <charset val="238"/>
          </rPr>
          <t>SZV_F:FeladatAzonosito</t>
        </r>
      </text>
    </comment>
    <comment ref="I168" authorId="0" shapeId="0" xr:uid="{347FD5FD-3A49-4E33-8F3B-38E7A4185302}">
      <text>
        <r>
          <rPr>
            <sz val="11"/>
            <rFont val="Calibri"/>
            <family val="2"/>
            <charset val="238"/>
          </rPr>
          <t>SZV_F:EllatasiTerulet</t>
        </r>
      </text>
    </comment>
    <comment ref="J168" authorId="0" shapeId="0" xr:uid="{0C0E6219-A312-4F96-BA6A-362CC0420C62}">
      <text>
        <r>
          <rPr>
            <sz val="11"/>
            <rFont val="Calibri"/>
            <family val="2"/>
            <charset val="238"/>
          </rPr>
          <t>SZV_F:EllatasertFelelos</t>
        </r>
      </text>
    </comment>
    <comment ref="K168" authorId="0" shapeId="0" xr:uid="{BD5DD6DD-C2EB-4CC7-8BD4-C5AC413D3B38}">
      <text>
        <r>
          <rPr>
            <sz val="11"/>
            <rFont val="Calibri"/>
            <family val="2"/>
            <charset val="238"/>
          </rPr>
          <t>SZV_F:TervezettNettoKoltseg</t>
        </r>
      </text>
    </comment>
    <comment ref="L168" authorId="0" shapeId="0" xr:uid="{CBDB6F14-1499-4650-A2F3-4F92924DD479}">
      <text>
        <r>
          <rPr>
            <sz val="11"/>
            <rFont val="Calibri"/>
            <family val="2"/>
            <charset val="238"/>
          </rPr>
          <t>SZV_F:IdotartamKezdes</t>
        </r>
      </text>
    </comment>
    <comment ref="M168" authorId="0" shapeId="0" xr:uid="{BF0F4111-41FC-45E7-A6C4-378EF8CD7D1B}">
      <text>
        <r>
          <rPr>
            <sz val="11"/>
            <rFont val="Calibri"/>
            <family val="2"/>
            <charset val="238"/>
          </rPr>
          <t>SZV_F:IdotartamBefejezes</t>
        </r>
      </text>
    </comment>
    <comment ref="N168" authorId="0" shapeId="0" xr:uid="{D9CF3CC5-A0DE-421B-B1CD-C8DE50D222EA}">
      <text>
        <r>
          <rPr>
            <sz val="11"/>
            <rFont val="Calibri"/>
            <family val="2"/>
            <charset val="238"/>
          </rPr>
          <t>SZV_F:NettoKoltsegUtem1</t>
        </r>
      </text>
    </comment>
    <comment ref="O168" authorId="0" shapeId="0" xr:uid="{4F7F1C4B-FDB9-4761-B9F8-65F05293CCD9}">
      <text>
        <r>
          <rPr>
            <sz val="11"/>
            <rFont val="Calibri"/>
            <family val="2"/>
            <charset val="238"/>
          </rPr>
          <t>SZV_F:NettoKoltsegUtem2</t>
        </r>
      </text>
    </comment>
    <comment ref="P168" authorId="0" shapeId="0" xr:uid="{83DA0157-A178-45AF-B3E6-EACA4A34F5C6}">
      <text>
        <r>
          <rPr>
            <sz val="11"/>
            <rFont val="Calibri"/>
            <family val="2"/>
            <charset val="238"/>
          </rPr>
          <t>SZV_F:EM_Melleklet2_KTG</t>
        </r>
      </text>
    </comment>
    <comment ref="R168" authorId="0" shapeId="0" xr:uid="{DAE5299B-85EB-445E-BD1E-72DEE1AFB686}">
      <text>
        <r>
          <rPr>
            <sz val="11"/>
            <rFont val="Calibri"/>
            <family val="2"/>
            <charset val="238"/>
          </rPr>
          <t>SZV_F:HDUtem1</t>
        </r>
      </text>
    </comment>
    <comment ref="S168" authorId="0" shapeId="0" xr:uid="{18BFFBBA-0175-44DF-BA91-40974D27D2BB}">
      <text>
        <r>
          <rPr>
            <sz val="11"/>
            <rFont val="Calibri"/>
            <family val="2"/>
            <charset val="238"/>
          </rPr>
          <t>SZV_F:ECSUtem1</t>
        </r>
      </text>
    </comment>
    <comment ref="T168" authorId="0" shapeId="0" xr:uid="{3E2056B1-9908-4937-ACB5-88AFF8ED6438}">
      <text>
        <r>
          <rPr>
            <sz val="11"/>
            <rFont val="Calibri"/>
            <family val="2"/>
            <charset val="238"/>
          </rPr>
          <t>SZV_F:KFHUtem1</t>
        </r>
      </text>
    </comment>
    <comment ref="U168" authorId="0" shapeId="0" xr:uid="{54BE020F-CFB9-49B0-BEA1-71DC68EC27BB}">
      <text>
        <r>
          <rPr>
            <sz val="11"/>
            <rFont val="Calibri"/>
            <family val="2"/>
            <charset val="238"/>
          </rPr>
          <t>SZV_F:Egyeb_SajatUtem1</t>
        </r>
      </text>
    </comment>
    <comment ref="V168" authorId="0" shapeId="0" xr:uid="{82BF137A-F318-4D5B-BD40-60B7DAD22ABB}">
      <text>
        <r>
          <rPr>
            <sz val="11"/>
            <rFont val="Calibri"/>
            <family val="2"/>
            <charset val="238"/>
          </rPr>
          <t>SZV_F:DijUtem1</t>
        </r>
      </text>
    </comment>
    <comment ref="W168" authorId="0" shapeId="0" xr:uid="{A0780EDC-2A90-4A9C-9FAE-7586BA69A000}">
      <text>
        <r>
          <rPr>
            <sz val="11"/>
            <rFont val="Calibri"/>
            <family val="2"/>
            <charset val="238"/>
          </rPr>
          <t>SZV_F:EM_Melleklet1_Utem1</t>
        </r>
      </text>
    </comment>
    <comment ref="X168" authorId="0" shapeId="0" xr:uid="{6B4DFE64-30BA-4B3E-9BA6-90BAC190773E}">
      <text>
        <r>
          <rPr>
            <sz val="11"/>
            <rFont val="Calibri"/>
            <family val="2"/>
            <charset val="238"/>
          </rPr>
          <t>SZV_F:EgyebAllamiUtem1</t>
        </r>
      </text>
    </comment>
    <comment ref="Y168" authorId="0" shapeId="0" xr:uid="{C2821A80-BD03-43F9-B0A9-F377BB3E6273}">
      <text>
        <r>
          <rPr>
            <sz val="11"/>
            <rFont val="Calibri"/>
            <family val="2"/>
            <charset val="238"/>
          </rPr>
          <t>SZV_F:OnkormanyzatiUtem1</t>
        </r>
      </text>
    </comment>
    <comment ref="Z168" authorId="0" shapeId="0" xr:uid="{32F3246C-D3DC-40AE-B59A-8BB94B0C2715}">
      <text>
        <r>
          <rPr>
            <sz val="11"/>
            <rFont val="Calibri"/>
            <family val="2"/>
            <charset val="238"/>
          </rPr>
          <t>SZV_F:EUUtem1</t>
        </r>
      </text>
    </comment>
    <comment ref="AA168" authorId="0" shapeId="0" xr:uid="{E997E7E2-70D4-4CD4-BC41-3079236EB47D}">
      <text>
        <r>
          <rPr>
            <sz val="11"/>
            <rFont val="Calibri"/>
            <family val="2"/>
            <charset val="238"/>
          </rPr>
          <t>SZV_F:EgyebUtem1</t>
        </r>
      </text>
    </comment>
    <comment ref="AB168" authorId="0" shapeId="0" xr:uid="{78A0B762-FD58-463E-A64F-BC9C48F15F35}">
      <text>
        <r>
          <rPr>
            <sz val="11"/>
            <rFont val="Calibri"/>
            <family val="2"/>
            <charset val="238"/>
          </rPr>
          <t>SZV_F:HitelKotvenyUtem1</t>
        </r>
      </text>
    </comment>
    <comment ref="AC168" authorId="0" shapeId="0" xr:uid="{640A16DA-BBFF-48D2-B96B-0583394D08AF}">
      <text>
        <r>
          <rPr>
            <sz val="11"/>
            <rFont val="Calibri"/>
            <family val="2"/>
            <charset val="238"/>
          </rPr>
          <t>SZV_F:OsszesenUtem1</t>
        </r>
      </text>
    </comment>
    <comment ref="AF168" authorId="0" shapeId="0" xr:uid="{C7F0745B-52F4-4C61-A7D9-94FE9E0F24FE}">
      <text>
        <r>
          <rPr>
            <sz val="11"/>
            <rFont val="Calibri"/>
            <family val="2"/>
            <charset val="238"/>
          </rPr>
          <t>SZV_F:HDUtem2</t>
        </r>
      </text>
    </comment>
    <comment ref="AG168" authorId="0" shapeId="0" xr:uid="{3CB9EF28-A2C2-4F5F-A17B-E9CB5E585CB6}">
      <text>
        <r>
          <rPr>
            <sz val="11"/>
            <rFont val="Calibri"/>
            <family val="2"/>
            <charset val="238"/>
          </rPr>
          <t>SZV_F:ECSUtem2</t>
        </r>
      </text>
    </comment>
    <comment ref="AH168" authorId="0" shapeId="0" xr:uid="{4CA43646-5DF1-49F8-B693-C5CA2DA2E633}">
      <text>
        <r>
          <rPr>
            <sz val="11"/>
            <rFont val="Calibri"/>
            <family val="2"/>
            <charset val="238"/>
          </rPr>
          <t>SZV_F:KFHUtem2</t>
        </r>
      </text>
    </comment>
    <comment ref="AI168" authorId="0" shapeId="0" xr:uid="{2DCA2BF7-14D0-4D63-A32B-A788CF94EFCE}">
      <text>
        <r>
          <rPr>
            <sz val="11"/>
            <rFont val="Calibri"/>
            <family val="2"/>
            <charset val="238"/>
          </rPr>
          <t>SZV_F:Egyeb_SajatUtem2</t>
        </r>
      </text>
    </comment>
    <comment ref="AJ168" authorId="0" shapeId="0" xr:uid="{3A0A8EB0-348F-438C-9E8A-2767D2616BA3}">
      <text>
        <r>
          <rPr>
            <sz val="11"/>
            <rFont val="Calibri"/>
            <family val="2"/>
            <charset val="238"/>
          </rPr>
          <t>SZV_F:DijUtem2</t>
        </r>
      </text>
    </comment>
    <comment ref="AK168" authorId="0" shapeId="0" xr:uid="{764B59D9-3D9B-462E-B686-AFC265547B3B}">
      <text>
        <r>
          <rPr>
            <sz val="11"/>
            <rFont val="Calibri"/>
            <family val="2"/>
            <charset val="238"/>
          </rPr>
          <t>SZV_F:EM_Melleklet1_Utem2</t>
        </r>
      </text>
    </comment>
    <comment ref="AL168" authorId="0" shapeId="0" xr:uid="{D8861954-21DC-4286-A423-DEF70A511AF2}">
      <text>
        <r>
          <rPr>
            <sz val="11"/>
            <rFont val="Calibri"/>
            <family val="2"/>
            <charset val="238"/>
          </rPr>
          <t>SZV_F:EgyebAllamiUtem2</t>
        </r>
      </text>
    </comment>
    <comment ref="AM168" authorId="0" shapeId="0" xr:uid="{EDCD9737-47F7-4281-9BBD-F3897932ABE8}">
      <text>
        <r>
          <rPr>
            <sz val="11"/>
            <rFont val="Calibri"/>
            <family val="2"/>
            <charset val="238"/>
          </rPr>
          <t>SZV_F:OnkormanyzatiUtem2</t>
        </r>
      </text>
    </comment>
    <comment ref="AN168" authorId="0" shapeId="0" xr:uid="{C9144974-27BE-486F-A7B2-F00D2093436E}">
      <text>
        <r>
          <rPr>
            <sz val="11"/>
            <rFont val="Calibri"/>
            <family val="2"/>
            <charset val="238"/>
          </rPr>
          <t>SZV_F:EUUtem2</t>
        </r>
      </text>
    </comment>
    <comment ref="AO168" authorId="0" shapeId="0" xr:uid="{331F3247-6DFE-4AE8-98B1-74A456B29C9C}">
      <text>
        <r>
          <rPr>
            <sz val="11"/>
            <rFont val="Calibri"/>
            <family val="2"/>
            <charset val="238"/>
          </rPr>
          <t>SZV_F:EgyebUtem2</t>
        </r>
      </text>
    </comment>
    <comment ref="AP168" authorId="0" shapeId="0" xr:uid="{7B84231C-6AB6-4AFD-A208-0B8701365095}">
      <text>
        <r>
          <rPr>
            <sz val="11"/>
            <rFont val="Calibri"/>
            <family val="2"/>
            <charset val="238"/>
          </rPr>
          <t>SZV_F:HitelKotvenyUtem2</t>
        </r>
      </text>
    </comment>
    <comment ref="AQ168" authorId="0" shapeId="0" xr:uid="{DA056710-6239-460B-9445-6E0E1E1E3C4A}">
      <text>
        <r>
          <rPr>
            <sz val="11"/>
            <rFont val="Calibri"/>
            <family val="2"/>
            <charset val="238"/>
          </rPr>
          <t>SZV_F:OsszesenUtem2</t>
        </r>
      </text>
    </comment>
    <comment ref="AR168" authorId="0" shapeId="0" xr:uid="{6F1DCE18-7AB8-403B-89DA-96AB2D367655}">
      <text>
        <r>
          <rPr>
            <sz val="11"/>
            <rFont val="Calibri"/>
            <family val="2"/>
            <charset val="238"/>
          </rPr>
          <t>SZV_F:ForrashianyUtem2</t>
        </r>
      </text>
    </comment>
    <comment ref="AU168" authorId="0" shapeId="0" xr:uid="{DB7C5AB4-0791-441C-A181-8B47EC139DB0}">
      <text>
        <r>
          <rPr>
            <sz val="11"/>
            <rFont val="Calibri"/>
            <family val="2"/>
            <charset val="238"/>
          </rPr>
          <t>SZV_F:Indokolas</t>
        </r>
      </text>
    </comment>
    <comment ref="AV168" authorId="0" shapeId="0" xr:uid="{9EA596A0-2F61-4DEE-BB26-023EF6D2290E}">
      <text>
        <r>
          <rPr>
            <sz val="11"/>
            <rFont val="Calibri"/>
            <family val="2"/>
            <charset val="238"/>
          </rPr>
          <t>SZV_F:Megjegyzes</t>
        </r>
      </text>
    </comment>
    <comment ref="AW168" authorId="0" shapeId="0" xr:uid="{F274692F-6C0B-4D87-BEF3-F470FA83E6EE}">
      <text>
        <r>
          <rPr>
            <sz val="11"/>
            <rFont val="Calibri"/>
            <family val="2"/>
            <charset val="238"/>
          </rPr>
          <t>SZV_F:FeladatSorszam</t>
        </r>
      </text>
    </comment>
    <comment ref="AY168" authorId="0" shapeId="0" xr:uid="{F254A1B9-794D-46F6-930A-D5B1A9071BE0}">
      <text>
        <r>
          <rPr>
            <sz val="11"/>
            <rFont val="Calibri"/>
            <family val="2"/>
            <charset val="238"/>
          </rPr>
          <t>SZV_F:ISA</t>
        </r>
      </text>
    </comment>
    <comment ref="B169" authorId="0" shapeId="0" xr:uid="{7DA471BD-5223-4A97-B0AD-7FAEE2D8246E}">
      <text>
        <r>
          <rPr>
            <sz val="11"/>
            <rFont val="Calibri"/>
            <family val="2"/>
            <charset val="238"/>
          </rPr>
          <t>SZV_F:FontossagiSorrent</t>
        </r>
      </text>
    </comment>
    <comment ref="C169" authorId="0" shapeId="0" xr:uid="{1A6DF0B7-49B5-4BB4-B15A-3FCA893B14AB}">
      <text>
        <r>
          <rPr>
            <sz val="11"/>
            <rFont val="Calibri"/>
            <family val="2"/>
            <charset val="238"/>
          </rPr>
          <t>SZV_F:FeladatKategoria</t>
        </r>
      </text>
    </comment>
    <comment ref="D169" authorId="0" shapeId="0" xr:uid="{31105A08-1CF2-4550-A94E-8B298B76E8FA}">
      <text>
        <r>
          <rPr>
            <sz val="11"/>
            <rFont val="Calibri"/>
            <family val="2"/>
            <charset val="238"/>
          </rPr>
          <t>SZV_F:FeladatMegnevezes</t>
        </r>
      </text>
    </comment>
    <comment ref="E169" authorId="0" shapeId="0" xr:uid="{84055397-1C79-44B5-8D27-FFCB9A8A0DD6}">
      <text>
        <r>
          <rPr>
            <sz val="11"/>
            <rFont val="Calibri"/>
            <family val="2"/>
            <charset val="238"/>
          </rPr>
          <t>SZV_F:ElviEngedelySzam</t>
        </r>
      </text>
    </comment>
    <comment ref="F169" authorId="0" shapeId="0" xr:uid="{431F95E4-D793-4CB5-9DAC-E0C3611AA6CB}">
      <text>
        <r>
          <rPr>
            <sz val="11"/>
            <rFont val="Calibri"/>
            <family val="2"/>
            <charset val="238"/>
          </rPr>
          <t>SZV_F:VKR_Kod</t>
        </r>
      </text>
    </comment>
    <comment ref="G169" authorId="0" shapeId="0" xr:uid="{23561349-5FA2-4F3F-A0FF-A49A1C10BD23}">
      <text>
        <r>
          <rPr>
            <sz val="11"/>
            <rFont val="Calibri"/>
            <family val="2"/>
            <charset val="238"/>
          </rPr>
          <t>SZV_F:VKR_Nev</t>
        </r>
      </text>
    </comment>
    <comment ref="H169" authorId="0" shapeId="0" xr:uid="{CAA38272-DDEA-4454-951B-A9AB7FA9F0DE}">
      <text>
        <r>
          <rPr>
            <sz val="11"/>
            <rFont val="Calibri"/>
            <family val="2"/>
            <charset val="238"/>
          </rPr>
          <t>SZV_F:FeladatAzonosito</t>
        </r>
      </text>
    </comment>
    <comment ref="I169" authorId="0" shapeId="0" xr:uid="{A4DB32E2-D73E-4E84-9CF9-C601FD148BD8}">
      <text>
        <r>
          <rPr>
            <sz val="11"/>
            <rFont val="Calibri"/>
            <family val="2"/>
            <charset val="238"/>
          </rPr>
          <t>SZV_F:EllatasiTerulet</t>
        </r>
      </text>
    </comment>
    <comment ref="J169" authorId="0" shapeId="0" xr:uid="{0050C3A0-0B42-40A1-9010-D53EA1DD1BB6}">
      <text>
        <r>
          <rPr>
            <sz val="11"/>
            <rFont val="Calibri"/>
            <family val="2"/>
            <charset val="238"/>
          </rPr>
          <t>SZV_F:EllatasertFelelos</t>
        </r>
      </text>
    </comment>
    <comment ref="K169" authorId="0" shapeId="0" xr:uid="{08B4EE14-71B6-409A-BF59-93DD530FB5A8}">
      <text>
        <r>
          <rPr>
            <sz val="11"/>
            <rFont val="Calibri"/>
            <family val="2"/>
            <charset val="238"/>
          </rPr>
          <t>SZV_F:TervezettNettoKoltseg</t>
        </r>
      </text>
    </comment>
    <comment ref="L169" authorId="0" shapeId="0" xr:uid="{941328C1-F21B-48E0-A0A6-19DC11B4169A}">
      <text>
        <r>
          <rPr>
            <sz val="11"/>
            <rFont val="Calibri"/>
            <family val="2"/>
            <charset val="238"/>
          </rPr>
          <t>SZV_F:IdotartamKezdes</t>
        </r>
      </text>
    </comment>
    <comment ref="M169" authorId="0" shapeId="0" xr:uid="{883EC669-E861-47CE-9AA5-1B7471BD4553}">
      <text>
        <r>
          <rPr>
            <sz val="11"/>
            <rFont val="Calibri"/>
            <family val="2"/>
            <charset val="238"/>
          </rPr>
          <t>SZV_F:IdotartamBefejezes</t>
        </r>
      </text>
    </comment>
    <comment ref="N169" authorId="0" shapeId="0" xr:uid="{BFD9A1DA-7F23-4286-B555-340196D24709}">
      <text>
        <r>
          <rPr>
            <sz val="11"/>
            <rFont val="Calibri"/>
            <family val="2"/>
            <charset val="238"/>
          </rPr>
          <t>SZV_F:NettoKoltsegUtem1</t>
        </r>
      </text>
    </comment>
    <comment ref="O169" authorId="0" shapeId="0" xr:uid="{641D934D-7036-4A4B-A7A7-8682DDBA8FA7}">
      <text>
        <r>
          <rPr>
            <sz val="11"/>
            <rFont val="Calibri"/>
            <family val="2"/>
            <charset val="238"/>
          </rPr>
          <t>SZV_F:NettoKoltsegUtem2</t>
        </r>
      </text>
    </comment>
    <comment ref="P169" authorId="0" shapeId="0" xr:uid="{85ABEBD4-2623-4FAD-88CD-7157B59E8C5B}">
      <text>
        <r>
          <rPr>
            <sz val="11"/>
            <rFont val="Calibri"/>
            <family val="2"/>
            <charset val="238"/>
          </rPr>
          <t>SZV_F:EM_Melleklet2_KTG</t>
        </r>
      </text>
    </comment>
    <comment ref="R169" authorId="0" shapeId="0" xr:uid="{F79F6681-0068-409B-B37E-AC3F0424A235}">
      <text>
        <r>
          <rPr>
            <sz val="11"/>
            <rFont val="Calibri"/>
            <family val="2"/>
            <charset val="238"/>
          </rPr>
          <t>SZV_F:HDUtem1</t>
        </r>
      </text>
    </comment>
    <comment ref="S169" authorId="0" shapeId="0" xr:uid="{D7F61EE8-74E0-4C00-8668-30500AE15CC4}">
      <text>
        <r>
          <rPr>
            <sz val="11"/>
            <rFont val="Calibri"/>
            <family val="2"/>
            <charset val="238"/>
          </rPr>
          <t>SZV_F:ECSUtem1</t>
        </r>
      </text>
    </comment>
    <comment ref="T169" authorId="0" shapeId="0" xr:uid="{AA5BC814-7632-489F-A0F7-C189E8B64F44}">
      <text>
        <r>
          <rPr>
            <sz val="11"/>
            <rFont val="Calibri"/>
            <family val="2"/>
            <charset val="238"/>
          </rPr>
          <t>SZV_F:KFHUtem1</t>
        </r>
      </text>
    </comment>
    <comment ref="U169" authorId="0" shapeId="0" xr:uid="{15A1739D-A894-471A-8AF2-E9E77D39DD43}">
      <text>
        <r>
          <rPr>
            <sz val="11"/>
            <rFont val="Calibri"/>
            <family val="2"/>
            <charset val="238"/>
          </rPr>
          <t>SZV_F:Egyeb_SajatUtem1</t>
        </r>
      </text>
    </comment>
    <comment ref="V169" authorId="0" shapeId="0" xr:uid="{4EDA8944-798D-4BA8-A511-DCAF679C86C3}">
      <text>
        <r>
          <rPr>
            <sz val="11"/>
            <rFont val="Calibri"/>
            <family val="2"/>
            <charset val="238"/>
          </rPr>
          <t>SZV_F:DijUtem1</t>
        </r>
      </text>
    </comment>
    <comment ref="W169" authorId="0" shapeId="0" xr:uid="{E8A2A277-3BF0-49F0-8538-CCEFA8A934EE}">
      <text>
        <r>
          <rPr>
            <sz val="11"/>
            <rFont val="Calibri"/>
            <family val="2"/>
            <charset val="238"/>
          </rPr>
          <t>SZV_F:EM_Melleklet1_Utem1</t>
        </r>
      </text>
    </comment>
    <comment ref="X169" authorId="0" shapeId="0" xr:uid="{D800D3F3-3B22-43B7-ADA0-B12237BF385F}">
      <text>
        <r>
          <rPr>
            <sz val="11"/>
            <rFont val="Calibri"/>
            <family val="2"/>
            <charset val="238"/>
          </rPr>
          <t>SZV_F:EgyebAllamiUtem1</t>
        </r>
      </text>
    </comment>
    <comment ref="Y169" authorId="0" shapeId="0" xr:uid="{5CA58B32-A765-4A39-B18B-5FEA6AA0B24A}">
      <text>
        <r>
          <rPr>
            <sz val="11"/>
            <rFont val="Calibri"/>
            <family val="2"/>
            <charset val="238"/>
          </rPr>
          <t>SZV_F:OnkormanyzatiUtem1</t>
        </r>
      </text>
    </comment>
    <comment ref="Z169" authorId="0" shapeId="0" xr:uid="{0F2FC7A1-2DE5-426D-A349-796DA80DE63B}">
      <text>
        <r>
          <rPr>
            <sz val="11"/>
            <rFont val="Calibri"/>
            <family val="2"/>
            <charset val="238"/>
          </rPr>
          <t>SZV_F:EUUtem1</t>
        </r>
      </text>
    </comment>
    <comment ref="AA169" authorId="0" shapeId="0" xr:uid="{D0297397-0C4F-46C9-911A-E816F3E3AC1A}">
      <text>
        <r>
          <rPr>
            <sz val="11"/>
            <rFont val="Calibri"/>
            <family val="2"/>
            <charset val="238"/>
          </rPr>
          <t>SZV_F:EgyebUtem1</t>
        </r>
      </text>
    </comment>
    <comment ref="AB169" authorId="0" shapeId="0" xr:uid="{5A5B5440-49B1-4A16-B391-A9F1FE325E27}">
      <text>
        <r>
          <rPr>
            <sz val="11"/>
            <rFont val="Calibri"/>
            <family val="2"/>
            <charset val="238"/>
          </rPr>
          <t>SZV_F:HitelKotvenyUtem1</t>
        </r>
      </text>
    </comment>
    <comment ref="AC169" authorId="0" shapeId="0" xr:uid="{6CFD47A9-6CB7-46EC-9223-9316C8975244}">
      <text>
        <r>
          <rPr>
            <sz val="11"/>
            <rFont val="Calibri"/>
            <family val="2"/>
            <charset val="238"/>
          </rPr>
          <t>SZV_F:OsszesenUtem1</t>
        </r>
      </text>
    </comment>
    <comment ref="AF169" authorId="0" shapeId="0" xr:uid="{11E260D5-7203-4873-AC28-A5FB864B47B2}">
      <text>
        <r>
          <rPr>
            <sz val="11"/>
            <rFont val="Calibri"/>
            <family val="2"/>
            <charset val="238"/>
          </rPr>
          <t>SZV_F:HDUtem2</t>
        </r>
      </text>
    </comment>
    <comment ref="AG169" authorId="0" shapeId="0" xr:uid="{96FE1664-BC6C-483F-B0D5-D298241B61B4}">
      <text>
        <r>
          <rPr>
            <sz val="11"/>
            <rFont val="Calibri"/>
            <family val="2"/>
            <charset val="238"/>
          </rPr>
          <t>SZV_F:ECSUtem2</t>
        </r>
      </text>
    </comment>
    <comment ref="AH169" authorId="0" shapeId="0" xr:uid="{C1C7D47D-DEFE-4FD3-AEE3-D50ED5FF21F6}">
      <text>
        <r>
          <rPr>
            <sz val="11"/>
            <rFont val="Calibri"/>
            <family val="2"/>
            <charset val="238"/>
          </rPr>
          <t>SZV_F:KFHUtem2</t>
        </r>
      </text>
    </comment>
    <comment ref="AI169" authorId="0" shapeId="0" xr:uid="{A02A2D1E-AA24-4D74-B933-466A5168D98B}">
      <text>
        <r>
          <rPr>
            <sz val="11"/>
            <rFont val="Calibri"/>
            <family val="2"/>
            <charset val="238"/>
          </rPr>
          <t>SZV_F:Egyeb_SajatUtem2</t>
        </r>
      </text>
    </comment>
    <comment ref="AJ169" authorId="0" shapeId="0" xr:uid="{F20B8C34-1003-4FC4-AD1E-7B66E051B0B3}">
      <text>
        <r>
          <rPr>
            <sz val="11"/>
            <rFont val="Calibri"/>
            <family val="2"/>
            <charset val="238"/>
          </rPr>
          <t>SZV_F:DijUtem2</t>
        </r>
      </text>
    </comment>
    <comment ref="AK169" authorId="0" shapeId="0" xr:uid="{A4C1E26F-E6DE-4D7A-BC96-8E8107D161E1}">
      <text>
        <r>
          <rPr>
            <sz val="11"/>
            <rFont val="Calibri"/>
            <family val="2"/>
            <charset val="238"/>
          </rPr>
          <t>SZV_F:EM_Melleklet1_Utem2</t>
        </r>
      </text>
    </comment>
    <comment ref="AL169" authorId="0" shapeId="0" xr:uid="{A6B06316-EF51-4D25-832E-46CBA7456AE3}">
      <text>
        <r>
          <rPr>
            <sz val="11"/>
            <rFont val="Calibri"/>
            <family val="2"/>
            <charset val="238"/>
          </rPr>
          <t>SZV_F:EgyebAllamiUtem2</t>
        </r>
      </text>
    </comment>
    <comment ref="AM169" authorId="0" shapeId="0" xr:uid="{7C8140F0-307C-46A8-AA5A-239079B006BF}">
      <text>
        <r>
          <rPr>
            <sz val="11"/>
            <rFont val="Calibri"/>
            <family val="2"/>
            <charset val="238"/>
          </rPr>
          <t>SZV_F:OnkormanyzatiUtem2</t>
        </r>
      </text>
    </comment>
    <comment ref="AN169" authorId="0" shapeId="0" xr:uid="{0EBD6FD6-A889-443E-A187-26CE713D6B63}">
      <text>
        <r>
          <rPr>
            <sz val="11"/>
            <rFont val="Calibri"/>
            <family val="2"/>
            <charset val="238"/>
          </rPr>
          <t>SZV_F:EUUtem2</t>
        </r>
      </text>
    </comment>
    <comment ref="AO169" authorId="0" shapeId="0" xr:uid="{B0EB11A4-56FA-4C91-BE01-561385F687BB}">
      <text>
        <r>
          <rPr>
            <sz val="11"/>
            <rFont val="Calibri"/>
            <family val="2"/>
            <charset val="238"/>
          </rPr>
          <t>SZV_F:EgyebUtem2</t>
        </r>
      </text>
    </comment>
    <comment ref="AP169" authorId="0" shapeId="0" xr:uid="{C6B9E1F3-53A9-47DD-AFE8-88DF93926AE6}">
      <text>
        <r>
          <rPr>
            <sz val="11"/>
            <rFont val="Calibri"/>
            <family val="2"/>
            <charset val="238"/>
          </rPr>
          <t>SZV_F:HitelKotvenyUtem2</t>
        </r>
      </text>
    </comment>
    <comment ref="AQ169" authorId="0" shapeId="0" xr:uid="{C3CDCEE6-0BFD-4FAB-BBE8-7517459911DF}">
      <text>
        <r>
          <rPr>
            <sz val="11"/>
            <rFont val="Calibri"/>
            <family val="2"/>
            <charset val="238"/>
          </rPr>
          <t>SZV_F:OsszesenUtem2</t>
        </r>
      </text>
    </comment>
    <comment ref="AR169" authorId="0" shapeId="0" xr:uid="{D87E678D-8641-45BF-B5BE-93DB5E7579E8}">
      <text>
        <r>
          <rPr>
            <sz val="11"/>
            <rFont val="Calibri"/>
            <family val="2"/>
            <charset val="238"/>
          </rPr>
          <t>SZV_F:ForrashianyUtem2</t>
        </r>
      </text>
    </comment>
    <comment ref="AU169" authorId="0" shapeId="0" xr:uid="{C86B8DF9-4AE8-45C9-A461-591C06AC81F5}">
      <text>
        <r>
          <rPr>
            <sz val="11"/>
            <rFont val="Calibri"/>
            <family val="2"/>
            <charset val="238"/>
          </rPr>
          <t>SZV_F:Indokolas</t>
        </r>
      </text>
    </comment>
    <comment ref="AV169" authorId="0" shapeId="0" xr:uid="{421CB87A-7E2D-4E03-AD4F-E501E6A349B0}">
      <text>
        <r>
          <rPr>
            <sz val="11"/>
            <rFont val="Calibri"/>
            <family val="2"/>
            <charset val="238"/>
          </rPr>
          <t>SZV_F:Megjegyzes</t>
        </r>
      </text>
    </comment>
    <comment ref="AW169" authorId="0" shapeId="0" xr:uid="{CE85EE19-58A7-486F-BCB2-411836ABA988}">
      <text>
        <r>
          <rPr>
            <sz val="11"/>
            <rFont val="Calibri"/>
            <family val="2"/>
            <charset val="238"/>
          </rPr>
          <t>SZV_F:FeladatSorszam</t>
        </r>
      </text>
    </comment>
    <comment ref="AY169" authorId="0" shapeId="0" xr:uid="{78F335B9-4DB2-4FC3-914F-6677D2AD8F61}">
      <text>
        <r>
          <rPr>
            <sz val="11"/>
            <rFont val="Calibri"/>
            <family val="2"/>
            <charset val="238"/>
          </rPr>
          <t>SZV_F:ISA</t>
        </r>
      </text>
    </comment>
    <comment ref="B170" authorId="0" shapeId="0" xr:uid="{0132056C-4BFF-4328-A303-06502DE208A4}">
      <text>
        <r>
          <rPr>
            <sz val="11"/>
            <rFont val="Calibri"/>
            <family val="2"/>
            <charset val="238"/>
          </rPr>
          <t>SZV_F:FontossagiSorrent</t>
        </r>
      </text>
    </comment>
    <comment ref="C170" authorId="0" shapeId="0" xr:uid="{519EB1BC-F9F1-4A4B-A23A-B83A8B8EF7FD}">
      <text>
        <r>
          <rPr>
            <sz val="11"/>
            <rFont val="Calibri"/>
            <family val="2"/>
            <charset val="238"/>
          </rPr>
          <t>SZV_F:FeladatKategoria</t>
        </r>
      </text>
    </comment>
    <comment ref="D170" authorId="0" shapeId="0" xr:uid="{0ED8CF83-8217-46EB-9B58-7F62B8FFC775}">
      <text>
        <r>
          <rPr>
            <sz val="11"/>
            <rFont val="Calibri"/>
            <family val="2"/>
            <charset val="238"/>
          </rPr>
          <t>SZV_F:FeladatMegnevezes</t>
        </r>
      </text>
    </comment>
    <comment ref="E170" authorId="0" shapeId="0" xr:uid="{72C8F328-A64F-4036-9E70-310E1A0A19FF}">
      <text>
        <r>
          <rPr>
            <sz val="11"/>
            <rFont val="Calibri"/>
            <family val="2"/>
            <charset val="238"/>
          </rPr>
          <t>SZV_F:ElviEngedelySzam</t>
        </r>
      </text>
    </comment>
    <comment ref="F170" authorId="0" shapeId="0" xr:uid="{26985069-9D47-4BCA-AB4D-2924D1669CBF}">
      <text>
        <r>
          <rPr>
            <sz val="11"/>
            <rFont val="Calibri"/>
            <family val="2"/>
            <charset val="238"/>
          </rPr>
          <t>SZV_F:VKR_Kod</t>
        </r>
      </text>
    </comment>
    <comment ref="G170" authorId="0" shapeId="0" xr:uid="{DCD5B805-ADB4-4A6B-AB98-A7A8DBA34A91}">
      <text>
        <r>
          <rPr>
            <sz val="11"/>
            <rFont val="Calibri"/>
            <family val="2"/>
            <charset val="238"/>
          </rPr>
          <t>SZV_F:VKR_Nev</t>
        </r>
      </text>
    </comment>
    <comment ref="H170" authorId="0" shapeId="0" xr:uid="{E58904C4-420C-454F-88AF-55F385F38DC5}">
      <text>
        <r>
          <rPr>
            <sz val="11"/>
            <rFont val="Calibri"/>
            <family val="2"/>
            <charset val="238"/>
          </rPr>
          <t>SZV_F:FeladatAzonosito</t>
        </r>
      </text>
    </comment>
    <comment ref="I170" authorId="0" shapeId="0" xr:uid="{6E739CE0-1B38-4142-BFBA-B02449F03E9C}">
      <text>
        <r>
          <rPr>
            <sz val="11"/>
            <rFont val="Calibri"/>
            <family val="2"/>
            <charset val="238"/>
          </rPr>
          <t>SZV_F:EllatasiTerulet</t>
        </r>
      </text>
    </comment>
    <comment ref="J170" authorId="0" shapeId="0" xr:uid="{C5D0E9C5-3BAE-452E-9133-FB7E84337655}">
      <text>
        <r>
          <rPr>
            <sz val="11"/>
            <rFont val="Calibri"/>
            <family val="2"/>
            <charset val="238"/>
          </rPr>
          <t>SZV_F:EllatasertFelelos</t>
        </r>
      </text>
    </comment>
    <comment ref="K170" authorId="0" shapeId="0" xr:uid="{403B1702-DC46-4F27-990B-11D3E4685D82}">
      <text>
        <r>
          <rPr>
            <sz val="11"/>
            <rFont val="Calibri"/>
            <family val="2"/>
            <charset val="238"/>
          </rPr>
          <t>SZV_F:TervezettNettoKoltseg</t>
        </r>
      </text>
    </comment>
    <comment ref="L170" authorId="0" shapeId="0" xr:uid="{A5F202A6-EB74-448D-B628-6AA655AA4F8E}">
      <text>
        <r>
          <rPr>
            <sz val="11"/>
            <rFont val="Calibri"/>
            <family val="2"/>
            <charset val="238"/>
          </rPr>
          <t>SZV_F:IdotartamKezdes</t>
        </r>
      </text>
    </comment>
    <comment ref="M170" authorId="0" shapeId="0" xr:uid="{F8DE2B48-4899-4A60-9CA4-6928370F847F}">
      <text>
        <r>
          <rPr>
            <sz val="11"/>
            <rFont val="Calibri"/>
            <family val="2"/>
            <charset val="238"/>
          </rPr>
          <t>SZV_F:IdotartamBefejezes</t>
        </r>
      </text>
    </comment>
    <comment ref="N170" authorId="0" shapeId="0" xr:uid="{CDE839C9-4EE1-4501-9503-F07446B22389}">
      <text>
        <r>
          <rPr>
            <sz val="11"/>
            <rFont val="Calibri"/>
            <family val="2"/>
            <charset val="238"/>
          </rPr>
          <t>SZV_F:NettoKoltsegUtem1</t>
        </r>
      </text>
    </comment>
    <comment ref="O170" authorId="0" shapeId="0" xr:uid="{8807340C-8FAC-42A6-B423-35BBEF285ED8}">
      <text>
        <r>
          <rPr>
            <sz val="11"/>
            <rFont val="Calibri"/>
            <family val="2"/>
            <charset val="238"/>
          </rPr>
          <t>SZV_F:NettoKoltsegUtem2</t>
        </r>
      </text>
    </comment>
    <comment ref="P170" authorId="0" shapeId="0" xr:uid="{FFB1ED9D-9BB4-4A7B-8427-359CA4C90222}">
      <text>
        <r>
          <rPr>
            <sz val="11"/>
            <rFont val="Calibri"/>
            <family val="2"/>
            <charset val="238"/>
          </rPr>
          <t>SZV_F:EM_Melleklet2_KTG</t>
        </r>
      </text>
    </comment>
    <comment ref="R170" authorId="0" shapeId="0" xr:uid="{05D43BB7-26CB-4A20-9D2A-B60B1D73BB41}">
      <text>
        <r>
          <rPr>
            <sz val="11"/>
            <rFont val="Calibri"/>
            <family val="2"/>
            <charset val="238"/>
          </rPr>
          <t>SZV_F:HDUtem1</t>
        </r>
      </text>
    </comment>
    <comment ref="S170" authorId="0" shapeId="0" xr:uid="{17BFBA34-135C-41F2-83A0-A7DFDB7E4251}">
      <text>
        <r>
          <rPr>
            <sz val="11"/>
            <rFont val="Calibri"/>
            <family val="2"/>
            <charset val="238"/>
          </rPr>
          <t>SZV_F:ECSUtem1</t>
        </r>
      </text>
    </comment>
    <comment ref="T170" authorId="0" shapeId="0" xr:uid="{D4D4F7BF-A7E9-4AA0-8E21-896A2C50748B}">
      <text>
        <r>
          <rPr>
            <sz val="11"/>
            <rFont val="Calibri"/>
            <family val="2"/>
            <charset val="238"/>
          </rPr>
          <t>SZV_F:KFHUtem1</t>
        </r>
      </text>
    </comment>
    <comment ref="U170" authorId="0" shapeId="0" xr:uid="{C53593A0-1DB8-44B4-88F3-D54DA97EF24B}">
      <text>
        <r>
          <rPr>
            <sz val="11"/>
            <rFont val="Calibri"/>
            <family val="2"/>
            <charset val="238"/>
          </rPr>
          <t>SZV_F:Egyeb_SajatUtem1</t>
        </r>
      </text>
    </comment>
    <comment ref="V170" authorId="0" shapeId="0" xr:uid="{9078EB21-6FA1-4A0F-8D68-96B3B01038B4}">
      <text>
        <r>
          <rPr>
            <sz val="11"/>
            <rFont val="Calibri"/>
            <family val="2"/>
            <charset val="238"/>
          </rPr>
          <t>SZV_F:DijUtem1</t>
        </r>
      </text>
    </comment>
    <comment ref="W170" authorId="0" shapeId="0" xr:uid="{85193F43-C273-48CB-91C6-E1069E7669F5}">
      <text>
        <r>
          <rPr>
            <sz val="11"/>
            <rFont val="Calibri"/>
            <family val="2"/>
            <charset val="238"/>
          </rPr>
          <t>SZV_F:EM_Melleklet1_Utem1</t>
        </r>
      </text>
    </comment>
    <comment ref="X170" authorId="0" shapeId="0" xr:uid="{80EA38AE-6D6D-43DA-B74F-682127B8E0BB}">
      <text>
        <r>
          <rPr>
            <sz val="11"/>
            <rFont val="Calibri"/>
            <family val="2"/>
            <charset val="238"/>
          </rPr>
          <t>SZV_F:EgyebAllamiUtem1</t>
        </r>
      </text>
    </comment>
    <comment ref="Y170" authorId="0" shapeId="0" xr:uid="{FC418224-5971-43EA-B0DA-3A33F87F8046}">
      <text>
        <r>
          <rPr>
            <sz val="11"/>
            <rFont val="Calibri"/>
            <family val="2"/>
            <charset val="238"/>
          </rPr>
          <t>SZV_F:OnkormanyzatiUtem1</t>
        </r>
      </text>
    </comment>
    <comment ref="Z170" authorId="0" shapeId="0" xr:uid="{0B3F54AF-A7A8-474A-B258-16DAB7265B0C}">
      <text>
        <r>
          <rPr>
            <sz val="11"/>
            <rFont val="Calibri"/>
            <family val="2"/>
            <charset val="238"/>
          </rPr>
          <t>SZV_F:EUUtem1</t>
        </r>
      </text>
    </comment>
    <comment ref="AA170" authorId="0" shapeId="0" xr:uid="{FBD5A633-E2AB-4E75-83D1-940490324EA6}">
      <text>
        <r>
          <rPr>
            <sz val="11"/>
            <rFont val="Calibri"/>
            <family val="2"/>
            <charset val="238"/>
          </rPr>
          <t>SZV_F:EgyebUtem1</t>
        </r>
      </text>
    </comment>
    <comment ref="AB170" authorId="0" shapeId="0" xr:uid="{D232E5EB-1F39-4C57-8A51-A941D98C259C}">
      <text>
        <r>
          <rPr>
            <sz val="11"/>
            <rFont val="Calibri"/>
            <family val="2"/>
            <charset val="238"/>
          </rPr>
          <t>SZV_F:HitelKotvenyUtem1</t>
        </r>
      </text>
    </comment>
    <comment ref="AC170" authorId="0" shapeId="0" xr:uid="{57710C5C-4C59-4290-87C5-EA5192F42A61}">
      <text>
        <r>
          <rPr>
            <sz val="11"/>
            <rFont val="Calibri"/>
            <family val="2"/>
            <charset val="238"/>
          </rPr>
          <t>SZV_F:OsszesenUtem1</t>
        </r>
      </text>
    </comment>
    <comment ref="AF170" authorId="0" shapeId="0" xr:uid="{B2947626-6AB5-42F6-8BA0-DE601415B71F}">
      <text>
        <r>
          <rPr>
            <sz val="11"/>
            <rFont val="Calibri"/>
            <family val="2"/>
            <charset val="238"/>
          </rPr>
          <t>SZV_F:HDUtem2</t>
        </r>
      </text>
    </comment>
    <comment ref="AG170" authorId="0" shapeId="0" xr:uid="{2B30B0A4-AB85-4960-B53C-F3D2EAECAF3F}">
      <text>
        <r>
          <rPr>
            <sz val="11"/>
            <rFont val="Calibri"/>
            <family val="2"/>
            <charset val="238"/>
          </rPr>
          <t>SZV_F:ECSUtem2</t>
        </r>
      </text>
    </comment>
    <comment ref="AH170" authorId="0" shapeId="0" xr:uid="{652D4D07-9415-4A84-9C2E-072C2FBEBAAF}">
      <text>
        <r>
          <rPr>
            <sz val="11"/>
            <rFont val="Calibri"/>
            <family val="2"/>
            <charset val="238"/>
          </rPr>
          <t>SZV_F:KFHUtem2</t>
        </r>
      </text>
    </comment>
    <comment ref="AI170" authorId="0" shapeId="0" xr:uid="{1F04DCB0-11E3-4E03-A251-B6B3E420131B}">
      <text>
        <r>
          <rPr>
            <sz val="11"/>
            <rFont val="Calibri"/>
            <family val="2"/>
            <charset val="238"/>
          </rPr>
          <t>SZV_F:Egyeb_SajatUtem2</t>
        </r>
      </text>
    </comment>
    <comment ref="AJ170" authorId="0" shapeId="0" xr:uid="{FAA929E3-30FA-413C-88B1-1F62F2DB8ADC}">
      <text>
        <r>
          <rPr>
            <sz val="11"/>
            <rFont val="Calibri"/>
            <family val="2"/>
            <charset val="238"/>
          </rPr>
          <t>SZV_F:DijUtem2</t>
        </r>
      </text>
    </comment>
    <comment ref="AK170" authorId="0" shapeId="0" xr:uid="{47905209-19F8-414F-BD27-BBEA02EB57A9}">
      <text>
        <r>
          <rPr>
            <sz val="11"/>
            <rFont val="Calibri"/>
            <family val="2"/>
            <charset val="238"/>
          </rPr>
          <t>SZV_F:EM_Melleklet1_Utem2</t>
        </r>
      </text>
    </comment>
    <comment ref="AL170" authorId="0" shapeId="0" xr:uid="{00439037-06DD-4656-9671-428BFD90D8A1}">
      <text>
        <r>
          <rPr>
            <sz val="11"/>
            <rFont val="Calibri"/>
            <family val="2"/>
            <charset val="238"/>
          </rPr>
          <t>SZV_F:EgyebAllamiUtem2</t>
        </r>
      </text>
    </comment>
    <comment ref="AM170" authorId="0" shapeId="0" xr:uid="{0AF5A759-425A-4FD3-946E-0B509A1FAE8E}">
      <text>
        <r>
          <rPr>
            <sz val="11"/>
            <rFont val="Calibri"/>
            <family val="2"/>
            <charset val="238"/>
          </rPr>
          <t>SZV_F:OnkormanyzatiUtem2</t>
        </r>
      </text>
    </comment>
    <comment ref="AN170" authorId="0" shapeId="0" xr:uid="{50C58EA6-4478-4A1A-BCEC-CFE83376AB77}">
      <text>
        <r>
          <rPr>
            <sz val="11"/>
            <rFont val="Calibri"/>
            <family val="2"/>
            <charset val="238"/>
          </rPr>
          <t>SZV_F:EUUtem2</t>
        </r>
      </text>
    </comment>
    <comment ref="AO170" authorId="0" shapeId="0" xr:uid="{D2E26E49-FE92-4643-B8C2-FC65B20A1896}">
      <text>
        <r>
          <rPr>
            <sz val="11"/>
            <rFont val="Calibri"/>
            <family val="2"/>
            <charset val="238"/>
          </rPr>
          <t>SZV_F:EgyebUtem2</t>
        </r>
      </text>
    </comment>
    <comment ref="AP170" authorId="0" shapeId="0" xr:uid="{81BA2D05-2512-4781-A5BD-3D0E9FF9D9E5}">
      <text>
        <r>
          <rPr>
            <sz val="11"/>
            <rFont val="Calibri"/>
            <family val="2"/>
            <charset val="238"/>
          </rPr>
          <t>SZV_F:HitelKotvenyUtem2</t>
        </r>
      </text>
    </comment>
    <comment ref="AQ170" authorId="0" shapeId="0" xr:uid="{A30723E9-349C-4ADE-A434-1255F20809C3}">
      <text>
        <r>
          <rPr>
            <sz val="11"/>
            <rFont val="Calibri"/>
            <family val="2"/>
            <charset val="238"/>
          </rPr>
          <t>SZV_F:OsszesenUtem2</t>
        </r>
      </text>
    </comment>
    <comment ref="AR170" authorId="0" shapeId="0" xr:uid="{B0A933B4-D195-4BF4-9B0E-10948BA65949}">
      <text>
        <r>
          <rPr>
            <sz val="11"/>
            <rFont val="Calibri"/>
            <family val="2"/>
            <charset val="238"/>
          </rPr>
          <t>SZV_F:ForrashianyUtem2</t>
        </r>
      </text>
    </comment>
    <comment ref="AU170" authorId="0" shapeId="0" xr:uid="{C932A5E9-5100-46D5-A05C-466BF43A7A0B}">
      <text>
        <r>
          <rPr>
            <sz val="11"/>
            <rFont val="Calibri"/>
            <family val="2"/>
            <charset val="238"/>
          </rPr>
          <t>SZV_F:Indokolas</t>
        </r>
      </text>
    </comment>
    <comment ref="AV170" authorId="0" shapeId="0" xr:uid="{B3EB8E50-9510-4E7B-8937-6E51B04B42E3}">
      <text>
        <r>
          <rPr>
            <sz val="11"/>
            <rFont val="Calibri"/>
            <family val="2"/>
            <charset val="238"/>
          </rPr>
          <t>SZV_F:Megjegyzes</t>
        </r>
      </text>
    </comment>
    <comment ref="AW170" authorId="0" shapeId="0" xr:uid="{1A1DFBEC-F670-4E63-9D0C-2AA0692AC917}">
      <text>
        <r>
          <rPr>
            <sz val="11"/>
            <rFont val="Calibri"/>
            <family val="2"/>
            <charset val="238"/>
          </rPr>
          <t>SZV_F:FeladatSorszam</t>
        </r>
      </text>
    </comment>
    <comment ref="AY170" authorId="0" shapeId="0" xr:uid="{D9E08616-F46B-41C6-B187-4907E17E82BD}">
      <text>
        <r>
          <rPr>
            <sz val="11"/>
            <rFont val="Calibri"/>
            <family val="2"/>
            <charset val="238"/>
          </rPr>
          <t>SZV_F:ISA</t>
        </r>
      </text>
    </comment>
    <comment ref="B171" authorId="0" shapeId="0" xr:uid="{3CDEE3A9-A645-4F22-8B4F-214F932016A1}">
      <text>
        <r>
          <rPr>
            <sz val="11"/>
            <rFont val="Calibri"/>
            <family val="2"/>
            <charset val="238"/>
          </rPr>
          <t>SZV_F:FontossagiSorrent</t>
        </r>
      </text>
    </comment>
    <comment ref="C171" authorId="0" shapeId="0" xr:uid="{13480833-F8CB-4F97-8D00-B43EF4A1798C}">
      <text>
        <r>
          <rPr>
            <sz val="11"/>
            <rFont val="Calibri"/>
            <family val="2"/>
            <charset val="238"/>
          </rPr>
          <t>SZV_F:FeladatKategoria</t>
        </r>
      </text>
    </comment>
    <comment ref="D171" authorId="0" shapeId="0" xr:uid="{4CE785AA-1C60-476E-B335-B575C8EC0C22}">
      <text>
        <r>
          <rPr>
            <sz val="11"/>
            <rFont val="Calibri"/>
            <family val="2"/>
            <charset val="238"/>
          </rPr>
          <t>SZV_F:FeladatMegnevezes</t>
        </r>
      </text>
    </comment>
    <comment ref="E171" authorId="0" shapeId="0" xr:uid="{BD88C398-5606-4B22-A236-CC3DDAF9EF6B}">
      <text>
        <r>
          <rPr>
            <sz val="11"/>
            <rFont val="Calibri"/>
            <family val="2"/>
            <charset val="238"/>
          </rPr>
          <t>SZV_F:ElviEngedelySzam</t>
        </r>
      </text>
    </comment>
    <comment ref="F171" authorId="0" shapeId="0" xr:uid="{102A4069-DDE0-4B76-A1FD-865938E3D4CF}">
      <text>
        <r>
          <rPr>
            <sz val="11"/>
            <rFont val="Calibri"/>
            <family val="2"/>
            <charset val="238"/>
          </rPr>
          <t>SZV_F:VKR_Kod</t>
        </r>
      </text>
    </comment>
    <comment ref="G171" authorId="0" shapeId="0" xr:uid="{A4A275C4-1B80-41AA-AB2B-D9410DE5CB4D}">
      <text>
        <r>
          <rPr>
            <sz val="11"/>
            <rFont val="Calibri"/>
            <family val="2"/>
            <charset val="238"/>
          </rPr>
          <t>SZV_F:VKR_Nev</t>
        </r>
      </text>
    </comment>
    <comment ref="H171" authorId="0" shapeId="0" xr:uid="{524095EA-78FB-42B2-9AFD-2CFAFD8648B4}">
      <text>
        <r>
          <rPr>
            <sz val="11"/>
            <rFont val="Calibri"/>
            <family val="2"/>
            <charset val="238"/>
          </rPr>
          <t>SZV_F:FeladatAzonosito</t>
        </r>
      </text>
    </comment>
    <comment ref="I171" authorId="0" shapeId="0" xr:uid="{57EBBD75-1A3A-4FB9-9689-019DE9571819}">
      <text>
        <r>
          <rPr>
            <sz val="11"/>
            <rFont val="Calibri"/>
            <family val="2"/>
            <charset val="238"/>
          </rPr>
          <t>SZV_F:EllatasiTerulet</t>
        </r>
      </text>
    </comment>
    <comment ref="J171" authorId="0" shapeId="0" xr:uid="{3F813047-9EE8-43DD-89C5-3769EC2AD9B9}">
      <text>
        <r>
          <rPr>
            <sz val="11"/>
            <rFont val="Calibri"/>
            <family val="2"/>
            <charset val="238"/>
          </rPr>
          <t>SZV_F:EllatasertFelelos</t>
        </r>
      </text>
    </comment>
    <comment ref="K171" authorId="0" shapeId="0" xr:uid="{0EFD703F-BE11-4D4F-9F99-C58DEC50434B}">
      <text>
        <r>
          <rPr>
            <sz val="11"/>
            <rFont val="Calibri"/>
            <family val="2"/>
            <charset val="238"/>
          </rPr>
          <t>SZV_F:TervezettNettoKoltseg</t>
        </r>
      </text>
    </comment>
    <comment ref="L171" authorId="0" shapeId="0" xr:uid="{09793999-A2C4-437C-B952-F574ED1ECDE7}">
      <text>
        <r>
          <rPr>
            <sz val="11"/>
            <rFont val="Calibri"/>
            <family val="2"/>
            <charset val="238"/>
          </rPr>
          <t>SZV_F:IdotartamKezdes</t>
        </r>
      </text>
    </comment>
    <comment ref="M171" authorId="0" shapeId="0" xr:uid="{6BEDEF21-83AE-4E59-84FB-1030281FE8DE}">
      <text>
        <r>
          <rPr>
            <sz val="11"/>
            <rFont val="Calibri"/>
            <family val="2"/>
            <charset val="238"/>
          </rPr>
          <t>SZV_F:IdotartamBefejezes</t>
        </r>
      </text>
    </comment>
    <comment ref="N171" authorId="0" shapeId="0" xr:uid="{32B39216-754D-48BC-884C-2416443925A6}">
      <text>
        <r>
          <rPr>
            <sz val="11"/>
            <rFont val="Calibri"/>
            <family val="2"/>
            <charset val="238"/>
          </rPr>
          <t>SZV_F:NettoKoltsegUtem1</t>
        </r>
      </text>
    </comment>
    <comment ref="O171" authorId="0" shapeId="0" xr:uid="{B3CB0C35-81BB-426D-A5EE-238F6B4F8228}">
      <text>
        <r>
          <rPr>
            <sz val="11"/>
            <rFont val="Calibri"/>
            <family val="2"/>
            <charset val="238"/>
          </rPr>
          <t>SZV_F:NettoKoltsegUtem2</t>
        </r>
      </text>
    </comment>
    <comment ref="P171" authorId="0" shapeId="0" xr:uid="{C9A7B946-8814-42B2-80AB-07839EDB5BAD}">
      <text>
        <r>
          <rPr>
            <sz val="11"/>
            <rFont val="Calibri"/>
            <family val="2"/>
            <charset val="238"/>
          </rPr>
          <t>SZV_F:EM_Melleklet2_KTG</t>
        </r>
      </text>
    </comment>
    <comment ref="R171" authorId="0" shapeId="0" xr:uid="{17054E4C-A468-4B91-ABBF-FBDD57472012}">
      <text>
        <r>
          <rPr>
            <sz val="11"/>
            <rFont val="Calibri"/>
            <family val="2"/>
            <charset val="238"/>
          </rPr>
          <t>SZV_F:HDUtem1</t>
        </r>
      </text>
    </comment>
    <comment ref="S171" authorId="0" shapeId="0" xr:uid="{3E9FB281-0501-418F-B27C-AB57FEC9EA61}">
      <text>
        <r>
          <rPr>
            <sz val="11"/>
            <rFont val="Calibri"/>
            <family val="2"/>
            <charset val="238"/>
          </rPr>
          <t>SZV_F:ECSUtem1</t>
        </r>
      </text>
    </comment>
    <comment ref="T171" authorId="0" shapeId="0" xr:uid="{2F68CF29-BEF1-469C-B56E-215212876C09}">
      <text>
        <r>
          <rPr>
            <sz val="11"/>
            <rFont val="Calibri"/>
            <family val="2"/>
            <charset val="238"/>
          </rPr>
          <t>SZV_F:KFHUtem1</t>
        </r>
      </text>
    </comment>
    <comment ref="U171" authorId="0" shapeId="0" xr:uid="{EBB650B6-92A1-4647-B2F9-C05F84187B95}">
      <text>
        <r>
          <rPr>
            <sz val="11"/>
            <rFont val="Calibri"/>
            <family val="2"/>
            <charset val="238"/>
          </rPr>
          <t>SZV_F:Egyeb_SajatUtem1</t>
        </r>
      </text>
    </comment>
    <comment ref="V171" authorId="0" shapeId="0" xr:uid="{56C35BB4-E413-422A-A4E8-CF2B25A3A885}">
      <text>
        <r>
          <rPr>
            <sz val="11"/>
            <rFont val="Calibri"/>
            <family val="2"/>
            <charset val="238"/>
          </rPr>
          <t>SZV_F:DijUtem1</t>
        </r>
      </text>
    </comment>
    <comment ref="W171" authorId="0" shapeId="0" xr:uid="{1558AA58-8874-4E18-B883-C71ADB56E9CE}">
      <text>
        <r>
          <rPr>
            <sz val="11"/>
            <rFont val="Calibri"/>
            <family val="2"/>
            <charset val="238"/>
          </rPr>
          <t>SZV_F:EM_Melleklet1_Utem1</t>
        </r>
      </text>
    </comment>
    <comment ref="X171" authorId="0" shapeId="0" xr:uid="{F6FA9D24-8E43-4F4E-99FE-A51843DF76A3}">
      <text>
        <r>
          <rPr>
            <sz val="11"/>
            <rFont val="Calibri"/>
            <family val="2"/>
            <charset val="238"/>
          </rPr>
          <t>SZV_F:EgyebAllamiUtem1</t>
        </r>
      </text>
    </comment>
    <comment ref="Y171" authorId="0" shapeId="0" xr:uid="{4A5DBE8E-EDCF-4BA8-8FB6-4D530CD8D5C5}">
      <text>
        <r>
          <rPr>
            <sz val="11"/>
            <rFont val="Calibri"/>
            <family val="2"/>
            <charset val="238"/>
          </rPr>
          <t>SZV_F:OnkormanyzatiUtem1</t>
        </r>
      </text>
    </comment>
    <comment ref="Z171" authorId="0" shapeId="0" xr:uid="{59146CE9-B128-49A8-AC28-A76D542DDEC4}">
      <text>
        <r>
          <rPr>
            <sz val="11"/>
            <rFont val="Calibri"/>
            <family val="2"/>
            <charset val="238"/>
          </rPr>
          <t>SZV_F:EUUtem1</t>
        </r>
      </text>
    </comment>
    <comment ref="AA171" authorId="0" shapeId="0" xr:uid="{B40B005C-ADF7-421C-B936-3DE3BCA782C8}">
      <text>
        <r>
          <rPr>
            <sz val="11"/>
            <rFont val="Calibri"/>
            <family val="2"/>
            <charset val="238"/>
          </rPr>
          <t>SZV_F:EgyebUtem1</t>
        </r>
      </text>
    </comment>
    <comment ref="AB171" authorId="0" shapeId="0" xr:uid="{7877D782-DB2C-4EF0-8427-CFCD268F1607}">
      <text>
        <r>
          <rPr>
            <sz val="11"/>
            <rFont val="Calibri"/>
            <family val="2"/>
            <charset val="238"/>
          </rPr>
          <t>SZV_F:HitelKotvenyUtem1</t>
        </r>
      </text>
    </comment>
    <comment ref="AC171" authorId="0" shapeId="0" xr:uid="{3A1C480E-92A1-48B4-A9EA-93F2E9F597E3}">
      <text>
        <r>
          <rPr>
            <sz val="11"/>
            <rFont val="Calibri"/>
            <family val="2"/>
            <charset val="238"/>
          </rPr>
          <t>SZV_F:OsszesenUtem1</t>
        </r>
      </text>
    </comment>
    <comment ref="AF171" authorId="0" shapeId="0" xr:uid="{90166D61-CDD6-4339-8334-970A825DEF0B}">
      <text>
        <r>
          <rPr>
            <sz val="11"/>
            <rFont val="Calibri"/>
            <family val="2"/>
            <charset val="238"/>
          </rPr>
          <t>SZV_F:HDUtem2</t>
        </r>
      </text>
    </comment>
    <comment ref="AG171" authorId="0" shapeId="0" xr:uid="{E56B6173-95F2-4E0B-ACD7-DA55C58A61ED}">
      <text>
        <r>
          <rPr>
            <sz val="11"/>
            <rFont val="Calibri"/>
            <family val="2"/>
            <charset val="238"/>
          </rPr>
          <t>SZV_F:ECSUtem2</t>
        </r>
      </text>
    </comment>
    <comment ref="AH171" authorId="0" shapeId="0" xr:uid="{34AB34E3-1EF5-4F72-B2DE-9D414ECECAFE}">
      <text>
        <r>
          <rPr>
            <sz val="11"/>
            <rFont val="Calibri"/>
            <family val="2"/>
            <charset val="238"/>
          </rPr>
          <t>SZV_F:KFHUtem2</t>
        </r>
      </text>
    </comment>
    <comment ref="AI171" authorId="0" shapeId="0" xr:uid="{EE9E58E8-D039-4BDD-A80A-64E2F080BBA8}">
      <text>
        <r>
          <rPr>
            <sz val="11"/>
            <rFont val="Calibri"/>
            <family val="2"/>
            <charset val="238"/>
          </rPr>
          <t>SZV_F:Egyeb_SajatUtem2</t>
        </r>
      </text>
    </comment>
    <comment ref="AJ171" authorId="0" shapeId="0" xr:uid="{8E3291EF-4382-430D-8D6F-8BC9E6FF6033}">
      <text>
        <r>
          <rPr>
            <sz val="11"/>
            <rFont val="Calibri"/>
            <family val="2"/>
            <charset val="238"/>
          </rPr>
          <t>SZV_F:DijUtem2</t>
        </r>
      </text>
    </comment>
    <comment ref="AK171" authorId="0" shapeId="0" xr:uid="{18DA430C-1804-4E9C-86CB-3B303EF8036C}">
      <text>
        <r>
          <rPr>
            <sz val="11"/>
            <rFont val="Calibri"/>
            <family val="2"/>
            <charset val="238"/>
          </rPr>
          <t>SZV_F:EM_Melleklet1_Utem2</t>
        </r>
      </text>
    </comment>
    <comment ref="AL171" authorId="0" shapeId="0" xr:uid="{7C27CC72-286B-4ABC-B922-44D83803F13B}">
      <text>
        <r>
          <rPr>
            <sz val="11"/>
            <rFont val="Calibri"/>
            <family val="2"/>
            <charset val="238"/>
          </rPr>
          <t>SZV_F:EgyebAllamiUtem2</t>
        </r>
      </text>
    </comment>
    <comment ref="AM171" authorId="0" shapeId="0" xr:uid="{404DF8F1-ADA4-47C3-A28F-3152EC46D7EC}">
      <text>
        <r>
          <rPr>
            <sz val="11"/>
            <rFont val="Calibri"/>
            <family val="2"/>
            <charset val="238"/>
          </rPr>
          <t>SZV_F:OnkormanyzatiUtem2</t>
        </r>
      </text>
    </comment>
    <comment ref="AN171" authorId="0" shapeId="0" xr:uid="{030F048E-DF95-43D9-A31B-6D9F6C0D4AAC}">
      <text>
        <r>
          <rPr>
            <sz val="11"/>
            <rFont val="Calibri"/>
            <family val="2"/>
            <charset val="238"/>
          </rPr>
          <t>SZV_F:EUUtem2</t>
        </r>
      </text>
    </comment>
    <comment ref="AO171" authorId="0" shapeId="0" xr:uid="{B7E12E0F-1958-4AAB-9660-F0B2A4BFA003}">
      <text>
        <r>
          <rPr>
            <sz val="11"/>
            <rFont val="Calibri"/>
            <family val="2"/>
            <charset val="238"/>
          </rPr>
          <t>SZV_F:EgyebUtem2</t>
        </r>
      </text>
    </comment>
    <comment ref="AP171" authorId="0" shapeId="0" xr:uid="{3368016C-AFCB-4150-9649-5DBA31B7153A}">
      <text>
        <r>
          <rPr>
            <sz val="11"/>
            <rFont val="Calibri"/>
            <family val="2"/>
            <charset val="238"/>
          </rPr>
          <t>SZV_F:HitelKotvenyUtem2</t>
        </r>
      </text>
    </comment>
    <comment ref="AQ171" authorId="0" shapeId="0" xr:uid="{166E5A54-9905-4204-838F-55877FDD1389}">
      <text>
        <r>
          <rPr>
            <sz val="11"/>
            <rFont val="Calibri"/>
            <family val="2"/>
            <charset val="238"/>
          </rPr>
          <t>SZV_F:OsszesenUtem2</t>
        </r>
      </text>
    </comment>
    <comment ref="AR171" authorId="0" shapeId="0" xr:uid="{9CA82DC6-9C94-43C5-A93C-428092768509}">
      <text>
        <r>
          <rPr>
            <sz val="11"/>
            <rFont val="Calibri"/>
            <family val="2"/>
            <charset val="238"/>
          </rPr>
          <t>SZV_F:ForrashianyUtem2</t>
        </r>
      </text>
    </comment>
    <comment ref="AU171" authorId="0" shapeId="0" xr:uid="{76F6212F-6C53-48EF-8C84-B7F4A1D98040}">
      <text>
        <r>
          <rPr>
            <sz val="11"/>
            <rFont val="Calibri"/>
            <family val="2"/>
            <charset val="238"/>
          </rPr>
          <t>SZV_F:Indokolas</t>
        </r>
      </text>
    </comment>
    <comment ref="AV171" authorId="0" shapeId="0" xr:uid="{120819E0-03D9-4516-AC14-A9A3A5182870}">
      <text>
        <r>
          <rPr>
            <sz val="11"/>
            <rFont val="Calibri"/>
            <family val="2"/>
            <charset val="238"/>
          </rPr>
          <t>SZV_F:Megjegyzes</t>
        </r>
      </text>
    </comment>
    <comment ref="AW171" authorId="0" shapeId="0" xr:uid="{342EEA15-E511-4EA0-A360-FC581BE05986}">
      <text>
        <r>
          <rPr>
            <sz val="11"/>
            <rFont val="Calibri"/>
            <family val="2"/>
            <charset val="238"/>
          </rPr>
          <t>SZV_F:FeladatSorszam</t>
        </r>
      </text>
    </comment>
    <comment ref="AY171" authorId="0" shapeId="0" xr:uid="{80544D37-F0EA-44C0-8EE1-09D00EB7315D}">
      <text>
        <r>
          <rPr>
            <sz val="11"/>
            <rFont val="Calibri"/>
            <family val="2"/>
            <charset val="238"/>
          </rPr>
          <t>SZV_F:ISA</t>
        </r>
      </text>
    </comment>
    <comment ref="B172" authorId="0" shapeId="0" xr:uid="{D6744D71-D6FD-45D2-A341-44CFE3C71BB1}">
      <text>
        <r>
          <rPr>
            <sz val="11"/>
            <rFont val="Calibri"/>
            <family val="2"/>
            <charset val="238"/>
          </rPr>
          <t>SZV_F:FontossagiSorrent</t>
        </r>
      </text>
    </comment>
    <comment ref="C172" authorId="0" shapeId="0" xr:uid="{35234BEA-81AE-45B4-95F0-5BE7A883D37B}">
      <text>
        <r>
          <rPr>
            <sz val="11"/>
            <rFont val="Calibri"/>
            <family val="2"/>
            <charset val="238"/>
          </rPr>
          <t>SZV_F:FeladatKategoria</t>
        </r>
      </text>
    </comment>
    <comment ref="D172" authorId="0" shapeId="0" xr:uid="{2E5FFA30-B2EC-4EE7-AEAE-5AD533269B2E}">
      <text>
        <r>
          <rPr>
            <sz val="11"/>
            <rFont val="Calibri"/>
            <family val="2"/>
            <charset val="238"/>
          </rPr>
          <t>SZV_F:FeladatMegnevezes</t>
        </r>
      </text>
    </comment>
    <comment ref="E172" authorId="0" shapeId="0" xr:uid="{D28F32E5-B5C4-497D-96FB-EC5BC14DD1C1}">
      <text>
        <r>
          <rPr>
            <sz val="11"/>
            <rFont val="Calibri"/>
            <family val="2"/>
            <charset val="238"/>
          </rPr>
          <t>SZV_F:ElviEngedelySzam</t>
        </r>
      </text>
    </comment>
    <comment ref="F172" authorId="0" shapeId="0" xr:uid="{DD6C7EBA-DFA3-41DA-8E36-66E029D6A421}">
      <text>
        <r>
          <rPr>
            <sz val="11"/>
            <rFont val="Calibri"/>
            <family val="2"/>
            <charset val="238"/>
          </rPr>
          <t>SZV_F:VKR_Kod</t>
        </r>
      </text>
    </comment>
    <comment ref="G172" authorId="0" shapeId="0" xr:uid="{563244BE-D121-46E1-9E51-919C722D3E70}">
      <text>
        <r>
          <rPr>
            <sz val="11"/>
            <rFont val="Calibri"/>
            <family val="2"/>
            <charset val="238"/>
          </rPr>
          <t>SZV_F:VKR_Nev</t>
        </r>
      </text>
    </comment>
    <comment ref="H172" authorId="0" shapeId="0" xr:uid="{AFBB48E0-53C1-4C98-9516-C5068FCC167A}">
      <text>
        <r>
          <rPr>
            <sz val="11"/>
            <rFont val="Calibri"/>
            <family val="2"/>
            <charset val="238"/>
          </rPr>
          <t>SZV_F:FeladatAzonosito</t>
        </r>
      </text>
    </comment>
    <comment ref="I172" authorId="0" shapeId="0" xr:uid="{67E5CE2F-712D-499C-A1AB-614A7E599A85}">
      <text>
        <r>
          <rPr>
            <sz val="11"/>
            <rFont val="Calibri"/>
            <family val="2"/>
            <charset val="238"/>
          </rPr>
          <t>SZV_F:EllatasiTerulet</t>
        </r>
      </text>
    </comment>
    <comment ref="J172" authorId="0" shapeId="0" xr:uid="{12EA8FEF-87E9-4576-93AC-CA20A9714657}">
      <text>
        <r>
          <rPr>
            <sz val="11"/>
            <rFont val="Calibri"/>
            <family val="2"/>
            <charset val="238"/>
          </rPr>
          <t>SZV_F:EllatasertFelelos</t>
        </r>
      </text>
    </comment>
    <comment ref="K172" authorId="0" shapeId="0" xr:uid="{6521F931-CF38-4DD6-98AD-ED02D4FBDCFF}">
      <text>
        <r>
          <rPr>
            <sz val="11"/>
            <rFont val="Calibri"/>
            <family val="2"/>
            <charset val="238"/>
          </rPr>
          <t>SZV_F:TervezettNettoKoltseg</t>
        </r>
      </text>
    </comment>
    <comment ref="L172" authorId="0" shapeId="0" xr:uid="{3E5E228A-7295-4E95-9535-003041B80AB9}">
      <text>
        <r>
          <rPr>
            <sz val="11"/>
            <rFont val="Calibri"/>
            <family val="2"/>
            <charset val="238"/>
          </rPr>
          <t>SZV_F:IdotartamKezdes</t>
        </r>
      </text>
    </comment>
    <comment ref="M172" authorId="0" shapeId="0" xr:uid="{0E88530C-AFB9-408D-8198-86F1E01267C6}">
      <text>
        <r>
          <rPr>
            <sz val="11"/>
            <rFont val="Calibri"/>
            <family val="2"/>
            <charset val="238"/>
          </rPr>
          <t>SZV_F:IdotartamBefejezes</t>
        </r>
      </text>
    </comment>
    <comment ref="N172" authorId="0" shapeId="0" xr:uid="{0311DB44-65FD-42B8-A45F-1AA34827F3BB}">
      <text>
        <r>
          <rPr>
            <sz val="11"/>
            <rFont val="Calibri"/>
            <family val="2"/>
            <charset val="238"/>
          </rPr>
          <t>SZV_F:NettoKoltsegUtem1</t>
        </r>
      </text>
    </comment>
    <comment ref="O172" authorId="0" shapeId="0" xr:uid="{D51FB6A7-101C-4696-9EFA-59781FF5C6F0}">
      <text>
        <r>
          <rPr>
            <sz val="11"/>
            <rFont val="Calibri"/>
            <family val="2"/>
            <charset val="238"/>
          </rPr>
          <t>SZV_F:NettoKoltsegUtem2</t>
        </r>
      </text>
    </comment>
    <comment ref="P172" authorId="0" shapeId="0" xr:uid="{F0E80344-9827-4A69-972E-2B7AB1B09EDB}">
      <text>
        <r>
          <rPr>
            <sz val="11"/>
            <rFont val="Calibri"/>
            <family val="2"/>
            <charset val="238"/>
          </rPr>
          <t>SZV_F:EM_Melleklet2_KTG</t>
        </r>
      </text>
    </comment>
    <comment ref="R172" authorId="0" shapeId="0" xr:uid="{987204CE-B3C9-458F-8666-0CD1978CF0DD}">
      <text>
        <r>
          <rPr>
            <sz val="11"/>
            <rFont val="Calibri"/>
            <family val="2"/>
            <charset val="238"/>
          </rPr>
          <t>SZV_F:HDUtem1</t>
        </r>
      </text>
    </comment>
    <comment ref="S172" authorId="0" shapeId="0" xr:uid="{594176C8-BBDA-48EE-9912-416572F6A742}">
      <text>
        <r>
          <rPr>
            <sz val="11"/>
            <rFont val="Calibri"/>
            <family val="2"/>
            <charset val="238"/>
          </rPr>
          <t>SZV_F:ECSUtem1</t>
        </r>
      </text>
    </comment>
    <comment ref="T172" authorId="0" shapeId="0" xr:uid="{A7564362-488F-4359-A390-E46FCBDE6FB9}">
      <text>
        <r>
          <rPr>
            <sz val="11"/>
            <rFont val="Calibri"/>
            <family val="2"/>
            <charset val="238"/>
          </rPr>
          <t>SZV_F:KFHUtem1</t>
        </r>
      </text>
    </comment>
    <comment ref="U172" authorId="0" shapeId="0" xr:uid="{4BCD33D5-1BDC-4CEE-962B-DC1EA61C80E2}">
      <text>
        <r>
          <rPr>
            <sz val="11"/>
            <rFont val="Calibri"/>
            <family val="2"/>
            <charset val="238"/>
          </rPr>
          <t>SZV_F:Egyeb_SajatUtem1</t>
        </r>
      </text>
    </comment>
    <comment ref="V172" authorId="0" shapeId="0" xr:uid="{6F0AA26D-330B-4A7B-8250-F72150E9CB1B}">
      <text>
        <r>
          <rPr>
            <sz val="11"/>
            <rFont val="Calibri"/>
            <family val="2"/>
            <charset val="238"/>
          </rPr>
          <t>SZV_F:DijUtem1</t>
        </r>
      </text>
    </comment>
    <comment ref="W172" authorId="0" shapeId="0" xr:uid="{0AC87981-3AEB-41CA-819B-60B0A9CBA9F2}">
      <text>
        <r>
          <rPr>
            <sz val="11"/>
            <rFont val="Calibri"/>
            <family val="2"/>
            <charset val="238"/>
          </rPr>
          <t>SZV_F:EM_Melleklet1_Utem1</t>
        </r>
      </text>
    </comment>
    <comment ref="X172" authorId="0" shapeId="0" xr:uid="{8905FC00-7271-4909-9D15-891CF11BF289}">
      <text>
        <r>
          <rPr>
            <sz val="11"/>
            <rFont val="Calibri"/>
            <family val="2"/>
            <charset val="238"/>
          </rPr>
          <t>SZV_F:EgyebAllamiUtem1</t>
        </r>
      </text>
    </comment>
    <comment ref="Y172" authorId="0" shapeId="0" xr:uid="{6326652A-1797-4F79-8F6A-67332A3D4727}">
      <text>
        <r>
          <rPr>
            <sz val="11"/>
            <rFont val="Calibri"/>
            <family val="2"/>
            <charset val="238"/>
          </rPr>
          <t>SZV_F:OnkormanyzatiUtem1</t>
        </r>
      </text>
    </comment>
    <comment ref="Z172" authorId="0" shapeId="0" xr:uid="{286194F1-2AB6-46FB-A118-3FD76BAF944B}">
      <text>
        <r>
          <rPr>
            <sz val="11"/>
            <rFont val="Calibri"/>
            <family val="2"/>
            <charset val="238"/>
          </rPr>
          <t>SZV_F:EUUtem1</t>
        </r>
      </text>
    </comment>
    <comment ref="AA172" authorId="0" shapeId="0" xr:uid="{71156B68-1285-4CD0-8A62-E54183FA1022}">
      <text>
        <r>
          <rPr>
            <sz val="11"/>
            <rFont val="Calibri"/>
            <family val="2"/>
            <charset val="238"/>
          </rPr>
          <t>SZV_F:EgyebUtem1</t>
        </r>
      </text>
    </comment>
    <comment ref="AB172" authorId="0" shapeId="0" xr:uid="{E24F1617-8DFC-4B38-B308-02F9949CBAB7}">
      <text>
        <r>
          <rPr>
            <sz val="11"/>
            <rFont val="Calibri"/>
            <family val="2"/>
            <charset val="238"/>
          </rPr>
          <t>SZV_F:HitelKotvenyUtem1</t>
        </r>
      </text>
    </comment>
    <comment ref="AC172" authorId="0" shapeId="0" xr:uid="{EFA99B91-34FC-46A5-B488-FE38705D8CC5}">
      <text>
        <r>
          <rPr>
            <sz val="11"/>
            <rFont val="Calibri"/>
            <family val="2"/>
            <charset val="238"/>
          </rPr>
          <t>SZV_F:OsszesenUtem1</t>
        </r>
      </text>
    </comment>
    <comment ref="AF172" authorId="0" shapeId="0" xr:uid="{0F511CF2-B553-4F2A-8D2C-2F4FF53E855E}">
      <text>
        <r>
          <rPr>
            <sz val="11"/>
            <rFont val="Calibri"/>
            <family val="2"/>
            <charset val="238"/>
          </rPr>
          <t>SZV_F:HDUtem2</t>
        </r>
      </text>
    </comment>
    <comment ref="AG172" authorId="0" shapeId="0" xr:uid="{150513F8-2D1F-4D49-B52F-215D95EE2064}">
      <text>
        <r>
          <rPr>
            <sz val="11"/>
            <rFont val="Calibri"/>
            <family val="2"/>
            <charset val="238"/>
          </rPr>
          <t>SZV_F:ECSUtem2</t>
        </r>
      </text>
    </comment>
    <comment ref="AH172" authorId="0" shapeId="0" xr:uid="{B79A8515-0677-4034-B41F-3D12475DEDC8}">
      <text>
        <r>
          <rPr>
            <sz val="11"/>
            <rFont val="Calibri"/>
            <family val="2"/>
            <charset val="238"/>
          </rPr>
          <t>SZV_F:KFHUtem2</t>
        </r>
      </text>
    </comment>
    <comment ref="AI172" authorId="0" shapeId="0" xr:uid="{06A14AD4-5C1A-47AF-96D0-CD365B69587E}">
      <text>
        <r>
          <rPr>
            <sz val="11"/>
            <rFont val="Calibri"/>
            <family val="2"/>
            <charset val="238"/>
          </rPr>
          <t>SZV_F:Egyeb_SajatUtem2</t>
        </r>
      </text>
    </comment>
    <comment ref="AJ172" authorId="0" shapeId="0" xr:uid="{A00C1EBF-2EF3-4DD7-9288-66E7A3A2D5BE}">
      <text>
        <r>
          <rPr>
            <sz val="11"/>
            <rFont val="Calibri"/>
            <family val="2"/>
            <charset val="238"/>
          </rPr>
          <t>SZV_F:DijUtem2</t>
        </r>
      </text>
    </comment>
    <comment ref="AK172" authorId="0" shapeId="0" xr:uid="{3E0FDEFB-35B7-4618-B5ED-422B24FA8CAB}">
      <text>
        <r>
          <rPr>
            <sz val="11"/>
            <rFont val="Calibri"/>
            <family val="2"/>
            <charset val="238"/>
          </rPr>
          <t>SZV_F:EM_Melleklet1_Utem2</t>
        </r>
      </text>
    </comment>
    <comment ref="AL172" authorId="0" shapeId="0" xr:uid="{AC655E22-D1A8-4FE8-B424-3745A00BD4A0}">
      <text>
        <r>
          <rPr>
            <sz val="11"/>
            <rFont val="Calibri"/>
            <family val="2"/>
            <charset val="238"/>
          </rPr>
          <t>SZV_F:EgyebAllamiUtem2</t>
        </r>
      </text>
    </comment>
    <comment ref="AM172" authorId="0" shapeId="0" xr:uid="{DA9532BC-7E82-419A-B6B3-2FB520E97770}">
      <text>
        <r>
          <rPr>
            <sz val="11"/>
            <rFont val="Calibri"/>
            <family val="2"/>
            <charset val="238"/>
          </rPr>
          <t>SZV_F:OnkormanyzatiUtem2</t>
        </r>
      </text>
    </comment>
    <comment ref="AN172" authorId="0" shapeId="0" xr:uid="{CC3019AD-6EDA-4D9E-8744-9B709182C511}">
      <text>
        <r>
          <rPr>
            <sz val="11"/>
            <rFont val="Calibri"/>
            <family val="2"/>
            <charset val="238"/>
          </rPr>
          <t>SZV_F:EUUtem2</t>
        </r>
      </text>
    </comment>
    <comment ref="AO172" authorId="0" shapeId="0" xr:uid="{BF919860-D7F7-48BA-A024-E9EAB8777159}">
      <text>
        <r>
          <rPr>
            <sz val="11"/>
            <rFont val="Calibri"/>
            <family val="2"/>
            <charset val="238"/>
          </rPr>
          <t>SZV_F:EgyebUtem2</t>
        </r>
      </text>
    </comment>
    <comment ref="AP172" authorId="0" shapeId="0" xr:uid="{96C8A94C-04A3-41D2-AA97-035541C03EF1}">
      <text>
        <r>
          <rPr>
            <sz val="11"/>
            <rFont val="Calibri"/>
            <family val="2"/>
            <charset val="238"/>
          </rPr>
          <t>SZV_F:HitelKotvenyUtem2</t>
        </r>
      </text>
    </comment>
    <comment ref="AQ172" authorId="0" shapeId="0" xr:uid="{CC8C773E-8AE9-40A0-B09F-F3CE4EE48E41}">
      <text>
        <r>
          <rPr>
            <sz val="11"/>
            <rFont val="Calibri"/>
            <family val="2"/>
            <charset val="238"/>
          </rPr>
          <t>SZV_F:OsszesenUtem2</t>
        </r>
      </text>
    </comment>
    <comment ref="AR172" authorId="0" shapeId="0" xr:uid="{25736B40-0579-4955-AE23-425EE2F9F0EB}">
      <text>
        <r>
          <rPr>
            <sz val="11"/>
            <rFont val="Calibri"/>
            <family val="2"/>
            <charset val="238"/>
          </rPr>
          <t>SZV_F:ForrashianyUtem2</t>
        </r>
      </text>
    </comment>
    <comment ref="AU172" authorId="0" shapeId="0" xr:uid="{D81BE2C1-A251-4335-B8B3-AAADDBA1D3FF}">
      <text>
        <r>
          <rPr>
            <sz val="11"/>
            <rFont val="Calibri"/>
            <family val="2"/>
            <charset val="238"/>
          </rPr>
          <t>SZV_F:Indokolas</t>
        </r>
      </text>
    </comment>
    <comment ref="AV172" authorId="0" shapeId="0" xr:uid="{76212170-D7F6-440D-85E5-E506517E5E31}">
      <text>
        <r>
          <rPr>
            <sz val="11"/>
            <rFont val="Calibri"/>
            <family val="2"/>
            <charset val="238"/>
          </rPr>
          <t>SZV_F:Megjegyzes</t>
        </r>
      </text>
    </comment>
    <comment ref="AW172" authorId="0" shapeId="0" xr:uid="{D2D3655D-AF63-4183-A21D-71CA7446A918}">
      <text>
        <r>
          <rPr>
            <sz val="11"/>
            <rFont val="Calibri"/>
            <family val="2"/>
            <charset val="238"/>
          </rPr>
          <t>SZV_F:FeladatSorszam</t>
        </r>
      </text>
    </comment>
    <comment ref="AY172" authorId="0" shapeId="0" xr:uid="{B85951CC-F7BC-4A80-AF76-5AFD8D666A2E}">
      <text>
        <r>
          <rPr>
            <sz val="11"/>
            <rFont val="Calibri"/>
            <family val="2"/>
            <charset val="238"/>
          </rPr>
          <t>SZV_F:ISA</t>
        </r>
      </text>
    </comment>
    <comment ref="B173" authorId="0" shapeId="0" xr:uid="{7F99C116-09B7-42CD-912B-50A27382707D}">
      <text>
        <r>
          <rPr>
            <sz val="11"/>
            <rFont val="Calibri"/>
            <family val="2"/>
            <charset val="238"/>
          </rPr>
          <t>SZV_F:FontossagiSorrent</t>
        </r>
      </text>
    </comment>
    <comment ref="C173" authorId="0" shapeId="0" xr:uid="{C0E0EFE7-757E-4518-9C1F-ADB473336874}">
      <text>
        <r>
          <rPr>
            <sz val="11"/>
            <rFont val="Calibri"/>
            <family val="2"/>
            <charset val="238"/>
          </rPr>
          <t>SZV_F:FeladatKategoria</t>
        </r>
      </text>
    </comment>
    <comment ref="D173" authorId="0" shapeId="0" xr:uid="{DFE75B81-FB12-4403-8564-5B1F2F0417FB}">
      <text>
        <r>
          <rPr>
            <sz val="11"/>
            <rFont val="Calibri"/>
            <family val="2"/>
            <charset val="238"/>
          </rPr>
          <t>SZV_F:FeladatMegnevezes</t>
        </r>
      </text>
    </comment>
    <comment ref="E173" authorId="0" shapeId="0" xr:uid="{B342C54C-379E-4E3C-B7AD-D83C573FBD88}">
      <text>
        <r>
          <rPr>
            <sz val="11"/>
            <rFont val="Calibri"/>
            <family val="2"/>
            <charset val="238"/>
          </rPr>
          <t>SZV_F:ElviEngedelySzam</t>
        </r>
      </text>
    </comment>
    <comment ref="F173" authorId="0" shapeId="0" xr:uid="{65A50DDA-A0BC-4D36-BEF5-203C113BEFED}">
      <text>
        <r>
          <rPr>
            <sz val="11"/>
            <rFont val="Calibri"/>
            <family val="2"/>
            <charset val="238"/>
          </rPr>
          <t>SZV_F:VKR_Kod</t>
        </r>
      </text>
    </comment>
    <comment ref="G173" authorId="0" shapeId="0" xr:uid="{777016F9-6386-403C-8018-E0BBA88667E1}">
      <text>
        <r>
          <rPr>
            <sz val="11"/>
            <rFont val="Calibri"/>
            <family val="2"/>
            <charset val="238"/>
          </rPr>
          <t>SZV_F:VKR_Nev</t>
        </r>
      </text>
    </comment>
    <comment ref="H173" authorId="0" shapeId="0" xr:uid="{B47D61CF-1250-4F00-AD5C-562EB0E7A637}">
      <text>
        <r>
          <rPr>
            <sz val="11"/>
            <rFont val="Calibri"/>
            <family val="2"/>
            <charset val="238"/>
          </rPr>
          <t>SZV_F:FeladatAzonosito</t>
        </r>
      </text>
    </comment>
    <comment ref="I173" authorId="0" shapeId="0" xr:uid="{44E5A0E2-1EEB-4A86-B3E3-A977853C8068}">
      <text>
        <r>
          <rPr>
            <sz val="11"/>
            <rFont val="Calibri"/>
            <family val="2"/>
            <charset val="238"/>
          </rPr>
          <t>SZV_F:EllatasiTerulet</t>
        </r>
      </text>
    </comment>
    <comment ref="J173" authorId="0" shapeId="0" xr:uid="{78DD87B3-4A95-4FDB-9082-723F40351559}">
      <text>
        <r>
          <rPr>
            <sz val="11"/>
            <rFont val="Calibri"/>
            <family val="2"/>
            <charset val="238"/>
          </rPr>
          <t>SZV_F:EllatasertFelelos</t>
        </r>
      </text>
    </comment>
    <comment ref="K173" authorId="0" shapeId="0" xr:uid="{BB314E1F-4313-4B0A-BDCB-14D1EF9DF06B}">
      <text>
        <r>
          <rPr>
            <sz val="11"/>
            <rFont val="Calibri"/>
            <family val="2"/>
            <charset val="238"/>
          </rPr>
          <t>SZV_F:TervezettNettoKoltseg</t>
        </r>
      </text>
    </comment>
    <comment ref="L173" authorId="0" shapeId="0" xr:uid="{6663F229-D1EF-428D-ABF0-FCA730C7D2E5}">
      <text>
        <r>
          <rPr>
            <sz val="11"/>
            <rFont val="Calibri"/>
            <family val="2"/>
            <charset val="238"/>
          </rPr>
          <t>SZV_F:IdotartamKezdes</t>
        </r>
      </text>
    </comment>
    <comment ref="M173" authorId="0" shapeId="0" xr:uid="{79BE4EC3-6AA1-42C8-AA6A-A0E293945194}">
      <text>
        <r>
          <rPr>
            <sz val="11"/>
            <rFont val="Calibri"/>
            <family val="2"/>
            <charset val="238"/>
          </rPr>
          <t>SZV_F:IdotartamBefejezes</t>
        </r>
      </text>
    </comment>
    <comment ref="N173" authorId="0" shapeId="0" xr:uid="{C0325DED-1FDD-4C87-AA13-A13D3170387E}">
      <text>
        <r>
          <rPr>
            <sz val="11"/>
            <rFont val="Calibri"/>
            <family val="2"/>
            <charset val="238"/>
          </rPr>
          <t>SZV_F:NettoKoltsegUtem1</t>
        </r>
      </text>
    </comment>
    <comment ref="O173" authorId="0" shapeId="0" xr:uid="{3B349D22-FA58-40B7-A7F7-42802A41C1B5}">
      <text>
        <r>
          <rPr>
            <sz val="11"/>
            <rFont val="Calibri"/>
            <family val="2"/>
            <charset val="238"/>
          </rPr>
          <t>SZV_F:NettoKoltsegUtem2</t>
        </r>
      </text>
    </comment>
    <comment ref="P173" authorId="0" shapeId="0" xr:uid="{16AB51A2-6793-4B37-974A-32599778A2FB}">
      <text>
        <r>
          <rPr>
            <sz val="11"/>
            <rFont val="Calibri"/>
            <family val="2"/>
            <charset val="238"/>
          </rPr>
          <t>SZV_F:EM_Melleklet2_KTG</t>
        </r>
      </text>
    </comment>
    <comment ref="R173" authorId="0" shapeId="0" xr:uid="{4AAA5C1B-D6B1-4D13-AE67-A160D21A6C4B}">
      <text>
        <r>
          <rPr>
            <sz val="11"/>
            <rFont val="Calibri"/>
            <family val="2"/>
            <charset val="238"/>
          </rPr>
          <t>SZV_F:HDUtem1</t>
        </r>
      </text>
    </comment>
    <comment ref="S173" authorId="0" shapeId="0" xr:uid="{DE2E200D-A42F-4B4D-984E-B0B8A5A042F9}">
      <text>
        <r>
          <rPr>
            <sz val="11"/>
            <rFont val="Calibri"/>
            <family val="2"/>
            <charset val="238"/>
          </rPr>
          <t>SZV_F:ECSUtem1</t>
        </r>
      </text>
    </comment>
    <comment ref="T173" authorId="0" shapeId="0" xr:uid="{A2B60CF7-0EA5-45FC-B117-11FE01EB31C4}">
      <text>
        <r>
          <rPr>
            <sz val="11"/>
            <rFont val="Calibri"/>
            <family val="2"/>
            <charset val="238"/>
          </rPr>
          <t>SZV_F:KFHUtem1</t>
        </r>
      </text>
    </comment>
    <comment ref="U173" authorId="0" shapeId="0" xr:uid="{AE4CB709-7703-4E09-88E3-42238369D9F4}">
      <text>
        <r>
          <rPr>
            <sz val="11"/>
            <rFont val="Calibri"/>
            <family val="2"/>
            <charset val="238"/>
          </rPr>
          <t>SZV_F:Egyeb_SajatUtem1</t>
        </r>
      </text>
    </comment>
    <comment ref="V173" authorId="0" shapeId="0" xr:uid="{45D3BAA4-B78A-4E8B-99D4-CD968E6B3EE8}">
      <text>
        <r>
          <rPr>
            <sz val="11"/>
            <rFont val="Calibri"/>
            <family val="2"/>
            <charset val="238"/>
          </rPr>
          <t>SZV_F:DijUtem1</t>
        </r>
      </text>
    </comment>
    <comment ref="W173" authorId="0" shapeId="0" xr:uid="{CEACA3A6-03F2-4438-8454-8F224F49D30D}">
      <text>
        <r>
          <rPr>
            <sz val="11"/>
            <rFont val="Calibri"/>
            <family val="2"/>
            <charset val="238"/>
          </rPr>
          <t>SZV_F:EM_Melleklet1_Utem1</t>
        </r>
      </text>
    </comment>
    <comment ref="X173" authorId="0" shapeId="0" xr:uid="{067BB523-7163-417D-95E1-E256362012CE}">
      <text>
        <r>
          <rPr>
            <sz val="11"/>
            <rFont val="Calibri"/>
            <family val="2"/>
            <charset val="238"/>
          </rPr>
          <t>SZV_F:EgyebAllamiUtem1</t>
        </r>
      </text>
    </comment>
    <comment ref="Y173" authorId="0" shapeId="0" xr:uid="{C6E21A57-457D-40FC-8A27-4C142383129F}">
      <text>
        <r>
          <rPr>
            <sz val="11"/>
            <rFont val="Calibri"/>
            <family val="2"/>
            <charset val="238"/>
          </rPr>
          <t>SZV_F:OnkormanyzatiUtem1</t>
        </r>
      </text>
    </comment>
    <comment ref="Z173" authorId="0" shapeId="0" xr:uid="{D3828B70-B4D7-477F-80ED-E63FD5AD54DC}">
      <text>
        <r>
          <rPr>
            <sz val="11"/>
            <rFont val="Calibri"/>
            <family val="2"/>
            <charset val="238"/>
          </rPr>
          <t>SZV_F:EUUtem1</t>
        </r>
      </text>
    </comment>
    <comment ref="AA173" authorId="0" shapeId="0" xr:uid="{46030A56-8A89-4272-BBCF-AF7B2269DBAA}">
      <text>
        <r>
          <rPr>
            <sz val="11"/>
            <rFont val="Calibri"/>
            <family val="2"/>
            <charset val="238"/>
          </rPr>
          <t>SZV_F:EgyebUtem1</t>
        </r>
      </text>
    </comment>
    <comment ref="AB173" authorId="0" shapeId="0" xr:uid="{EAD6AF50-E316-4A70-9FAD-513FFE95A977}">
      <text>
        <r>
          <rPr>
            <sz val="11"/>
            <rFont val="Calibri"/>
            <family val="2"/>
            <charset val="238"/>
          </rPr>
          <t>SZV_F:HitelKotvenyUtem1</t>
        </r>
      </text>
    </comment>
    <comment ref="AC173" authorId="0" shapeId="0" xr:uid="{51D2FF29-5E21-4811-9C45-8FB477924CB8}">
      <text>
        <r>
          <rPr>
            <sz val="11"/>
            <rFont val="Calibri"/>
            <family val="2"/>
            <charset val="238"/>
          </rPr>
          <t>SZV_F:OsszesenUtem1</t>
        </r>
      </text>
    </comment>
    <comment ref="AF173" authorId="0" shapeId="0" xr:uid="{A32B2E89-D19D-4638-BED8-90581B59FCAC}">
      <text>
        <r>
          <rPr>
            <sz val="11"/>
            <rFont val="Calibri"/>
            <family val="2"/>
            <charset val="238"/>
          </rPr>
          <t>SZV_F:HDUtem2</t>
        </r>
      </text>
    </comment>
    <comment ref="AG173" authorId="0" shapeId="0" xr:uid="{57CEB63C-DC84-47CC-9BC6-89A954FBED33}">
      <text>
        <r>
          <rPr>
            <sz val="11"/>
            <rFont val="Calibri"/>
            <family val="2"/>
            <charset val="238"/>
          </rPr>
          <t>SZV_F:ECSUtem2</t>
        </r>
      </text>
    </comment>
    <comment ref="AH173" authorId="0" shapeId="0" xr:uid="{B640845B-E1D4-433A-A63E-523EE20C4B37}">
      <text>
        <r>
          <rPr>
            <sz val="11"/>
            <rFont val="Calibri"/>
            <family val="2"/>
            <charset val="238"/>
          </rPr>
          <t>SZV_F:KFHUtem2</t>
        </r>
      </text>
    </comment>
    <comment ref="AI173" authorId="0" shapeId="0" xr:uid="{7177AAE2-8DA7-4BDE-81B6-EC6312193C84}">
      <text>
        <r>
          <rPr>
            <sz val="11"/>
            <rFont val="Calibri"/>
            <family val="2"/>
            <charset val="238"/>
          </rPr>
          <t>SZV_F:Egyeb_SajatUtem2</t>
        </r>
      </text>
    </comment>
    <comment ref="AJ173" authorId="0" shapeId="0" xr:uid="{BE7A6197-AC86-48FC-BCC9-AB083C7A6D31}">
      <text>
        <r>
          <rPr>
            <sz val="11"/>
            <rFont val="Calibri"/>
            <family val="2"/>
            <charset val="238"/>
          </rPr>
          <t>SZV_F:DijUtem2</t>
        </r>
      </text>
    </comment>
    <comment ref="AK173" authorId="0" shapeId="0" xr:uid="{9177A059-CD00-4071-B53C-34DF4DF106F0}">
      <text>
        <r>
          <rPr>
            <sz val="11"/>
            <rFont val="Calibri"/>
            <family val="2"/>
            <charset val="238"/>
          </rPr>
          <t>SZV_F:EM_Melleklet1_Utem2</t>
        </r>
      </text>
    </comment>
    <comment ref="AL173" authorId="0" shapeId="0" xr:uid="{10EFF0F0-A2E9-4959-95CF-833FE61993A7}">
      <text>
        <r>
          <rPr>
            <sz val="11"/>
            <rFont val="Calibri"/>
            <family val="2"/>
            <charset val="238"/>
          </rPr>
          <t>SZV_F:EgyebAllamiUtem2</t>
        </r>
      </text>
    </comment>
    <comment ref="AM173" authorId="0" shapeId="0" xr:uid="{568E917F-5D6E-4425-B64B-70CF1D311B34}">
      <text>
        <r>
          <rPr>
            <sz val="11"/>
            <rFont val="Calibri"/>
            <family val="2"/>
            <charset val="238"/>
          </rPr>
          <t>SZV_F:OnkormanyzatiUtem2</t>
        </r>
      </text>
    </comment>
    <comment ref="AN173" authorId="0" shapeId="0" xr:uid="{B1ACBC13-779E-481E-BC9A-2C470B752656}">
      <text>
        <r>
          <rPr>
            <sz val="11"/>
            <rFont val="Calibri"/>
            <family val="2"/>
            <charset val="238"/>
          </rPr>
          <t>SZV_F:EUUtem2</t>
        </r>
      </text>
    </comment>
    <comment ref="AO173" authorId="0" shapeId="0" xr:uid="{A1A22195-0B93-4F21-A2ED-07503C01ADE3}">
      <text>
        <r>
          <rPr>
            <sz val="11"/>
            <rFont val="Calibri"/>
            <family val="2"/>
            <charset val="238"/>
          </rPr>
          <t>SZV_F:EgyebUtem2</t>
        </r>
      </text>
    </comment>
    <comment ref="AP173" authorId="0" shapeId="0" xr:uid="{5D532EFB-371D-4467-AD50-E072CE91F60A}">
      <text>
        <r>
          <rPr>
            <sz val="11"/>
            <rFont val="Calibri"/>
            <family val="2"/>
            <charset val="238"/>
          </rPr>
          <t>SZV_F:HitelKotvenyUtem2</t>
        </r>
      </text>
    </comment>
    <comment ref="AQ173" authorId="0" shapeId="0" xr:uid="{5C1216E7-E016-4275-81D9-0AD042522706}">
      <text>
        <r>
          <rPr>
            <sz val="11"/>
            <rFont val="Calibri"/>
            <family val="2"/>
            <charset val="238"/>
          </rPr>
          <t>SZV_F:OsszesenUtem2</t>
        </r>
      </text>
    </comment>
    <comment ref="AR173" authorId="0" shapeId="0" xr:uid="{2EC66DEE-B323-46AC-988F-04D390AB22B2}">
      <text>
        <r>
          <rPr>
            <sz val="11"/>
            <rFont val="Calibri"/>
            <family val="2"/>
            <charset val="238"/>
          </rPr>
          <t>SZV_F:ForrashianyUtem2</t>
        </r>
      </text>
    </comment>
    <comment ref="AU173" authorId="0" shapeId="0" xr:uid="{263E9E2B-26E4-4429-86D3-E7490FEC6531}">
      <text>
        <r>
          <rPr>
            <sz val="11"/>
            <rFont val="Calibri"/>
            <family val="2"/>
            <charset val="238"/>
          </rPr>
          <t>SZV_F:Indokolas</t>
        </r>
      </text>
    </comment>
    <comment ref="AV173" authorId="0" shapeId="0" xr:uid="{81BE5EA1-B31F-449B-8629-B4C037A4A8FF}">
      <text>
        <r>
          <rPr>
            <sz val="11"/>
            <rFont val="Calibri"/>
            <family val="2"/>
            <charset val="238"/>
          </rPr>
          <t>SZV_F:Megjegyzes</t>
        </r>
      </text>
    </comment>
    <comment ref="AW173" authorId="0" shapeId="0" xr:uid="{F2A77DAF-F219-435A-8566-D1505D70718F}">
      <text>
        <r>
          <rPr>
            <sz val="11"/>
            <rFont val="Calibri"/>
            <family val="2"/>
            <charset val="238"/>
          </rPr>
          <t>SZV_F:FeladatSorszam</t>
        </r>
      </text>
    </comment>
    <comment ref="AY173" authorId="0" shapeId="0" xr:uid="{CEF2C75A-BA04-4F08-8B60-859F456D59F4}">
      <text>
        <r>
          <rPr>
            <sz val="11"/>
            <rFont val="Calibri"/>
            <family val="2"/>
            <charset val="238"/>
          </rPr>
          <t>SZV_F:ISA</t>
        </r>
      </text>
    </comment>
    <comment ref="B174" authorId="0" shapeId="0" xr:uid="{49FF7F42-518F-4128-89FE-E88723A65A3F}">
      <text>
        <r>
          <rPr>
            <sz val="11"/>
            <rFont val="Calibri"/>
            <family val="2"/>
            <charset val="238"/>
          </rPr>
          <t>SZV_F:FontossagiSorrent</t>
        </r>
      </text>
    </comment>
    <comment ref="C174" authorId="0" shapeId="0" xr:uid="{BD02E55C-6FAC-43C2-A25D-44D698094E98}">
      <text>
        <r>
          <rPr>
            <sz val="11"/>
            <rFont val="Calibri"/>
            <family val="2"/>
            <charset val="238"/>
          </rPr>
          <t>SZV_F:FeladatKategoria</t>
        </r>
      </text>
    </comment>
    <comment ref="D174" authorId="0" shapeId="0" xr:uid="{6D5FE56C-6A1E-4090-A668-0DCEC362034A}">
      <text>
        <r>
          <rPr>
            <sz val="11"/>
            <rFont val="Calibri"/>
            <family val="2"/>
            <charset val="238"/>
          </rPr>
          <t>SZV_F:FeladatMegnevezes</t>
        </r>
      </text>
    </comment>
    <comment ref="E174" authorId="0" shapeId="0" xr:uid="{BE2A6366-57E7-4D2F-8F96-BFFDB6D19DE2}">
      <text>
        <r>
          <rPr>
            <sz val="11"/>
            <rFont val="Calibri"/>
            <family val="2"/>
            <charset val="238"/>
          </rPr>
          <t>SZV_F:ElviEngedelySzam</t>
        </r>
      </text>
    </comment>
    <comment ref="F174" authorId="0" shapeId="0" xr:uid="{DEF9CE3D-43E9-4B29-94D0-6EA418CACFB7}">
      <text>
        <r>
          <rPr>
            <sz val="11"/>
            <rFont val="Calibri"/>
            <family val="2"/>
            <charset val="238"/>
          </rPr>
          <t>SZV_F:VKR_Kod</t>
        </r>
      </text>
    </comment>
    <comment ref="G174" authorId="0" shapeId="0" xr:uid="{E29E9DB8-DEDA-4C90-86C2-9D35226E3AD4}">
      <text>
        <r>
          <rPr>
            <sz val="11"/>
            <rFont val="Calibri"/>
            <family val="2"/>
            <charset val="238"/>
          </rPr>
          <t>SZV_F:VKR_Nev</t>
        </r>
      </text>
    </comment>
    <comment ref="H174" authorId="0" shapeId="0" xr:uid="{74B9AD6C-524A-41D7-8F6A-80B6B8E4D43F}">
      <text>
        <r>
          <rPr>
            <sz val="11"/>
            <rFont val="Calibri"/>
            <family val="2"/>
            <charset val="238"/>
          </rPr>
          <t>SZV_F:FeladatAzonosito</t>
        </r>
      </text>
    </comment>
    <comment ref="I174" authorId="0" shapeId="0" xr:uid="{00E27BF5-2FEE-4F91-8521-A2568D62590F}">
      <text>
        <r>
          <rPr>
            <sz val="11"/>
            <rFont val="Calibri"/>
            <family val="2"/>
            <charset val="238"/>
          </rPr>
          <t>SZV_F:EllatasiTerulet</t>
        </r>
      </text>
    </comment>
    <comment ref="J174" authorId="0" shapeId="0" xr:uid="{D060830C-12D6-4811-8318-52746443E2D5}">
      <text>
        <r>
          <rPr>
            <sz val="11"/>
            <rFont val="Calibri"/>
            <family val="2"/>
            <charset val="238"/>
          </rPr>
          <t>SZV_F:EllatasertFelelos</t>
        </r>
      </text>
    </comment>
    <comment ref="K174" authorId="0" shapeId="0" xr:uid="{F98C1FED-5C6C-40AE-8366-79B302EB30CF}">
      <text>
        <r>
          <rPr>
            <sz val="11"/>
            <rFont val="Calibri"/>
            <family val="2"/>
            <charset val="238"/>
          </rPr>
          <t>SZV_F:TervezettNettoKoltseg</t>
        </r>
      </text>
    </comment>
    <comment ref="L174" authorId="0" shapeId="0" xr:uid="{0B5E0911-B10F-4885-A867-5CB07E1BA474}">
      <text>
        <r>
          <rPr>
            <sz val="11"/>
            <rFont val="Calibri"/>
            <family val="2"/>
            <charset val="238"/>
          </rPr>
          <t>SZV_F:IdotartamKezdes</t>
        </r>
      </text>
    </comment>
    <comment ref="M174" authorId="0" shapeId="0" xr:uid="{B14C257A-3ED0-419A-9DCD-60A60D278908}">
      <text>
        <r>
          <rPr>
            <sz val="11"/>
            <rFont val="Calibri"/>
            <family val="2"/>
            <charset val="238"/>
          </rPr>
          <t>SZV_F:IdotartamBefejezes</t>
        </r>
      </text>
    </comment>
    <comment ref="N174" authorId="0" shapeId="0" xr:uid="{C50D8EB4-F140-459D-824C-9B8C3596A75F}">
      <text>
        <r>
          <rPr>
            <sz val="11"/>
            <rFont val="Calibri"/>
            <family val="2"/>
            <charset val="238"/>
          </rPr>
          <t>SZV_F:NettoKoltsegUtem1</t>
        </r>
      </text>
    </comment>
    <comment ref="O174" authorId="0" shapeId="0" xr:uid="{FA8CF5F3-85E7-4CEC-9FB9-05D5361B74C9}">
      <text>
        <r>
          <rPr>
            <sz val="11"/>
            <rFont val="Calibri"/>
            <family val="2"/>
            <charset val="238"/>
          </rPr>
          <t>SZV_F:NettoKoltsegUtem2</t>
        </r>
      </text>
    </comment>
    <comment ref="P174" authorId="0" shapeId="0" xr:uid="{7CF4397B-2B03-44D4-A6EF-E8F94C8493FD}">
      <text>
        <r>
          <rPr>
            <sz val="11"/>
            <rFont val="Calibri"/>
            <family val="2"/>
            <charset val="238"/>
          </rPr>
          <t>SZV_F:EM_Melleklet2_KTG</t>
        </r>
      </text>
    </comment>
    <comment ref="R174" authorId="0" shapeId="0" xr:uid="{BCA95025-1DB8-4177-BFF5-6F8E44134AD6}">
      <text>
        <r>
          <rPr>
            <sz val="11"/>
            <rFont val="Calibri"/>
            <family val="2"/>
            <charset val="238"/>
          </rPr>
          <t>SZV_F:HDUtem1</t>
        </r>
      </text>
    </comment>
    <comment ref="S174" authorId="0" shapeId="0" xr:uid="{23A91C37-0BA9-40E0-AB05-735F647C4983}">
      <text>
        <r>
          <rPr>
            <sz val="11"/>
            <rFont val="Calibri"/>
            <family val="2"/>
            <charset val="238"/>
          </rPr>
          <t>SZV_F:ECSUtem1</t>
        </r>
      </text>
    </comment>
    <comment ref="T174" authorId="0" shapeId="0" xr:uid="{C3544C45-B9B3-4778-BB99-EF703EA35794}">
      <text>
        <r>
          <rPr>
            <sz val="11"/>
            <rFont val="Calibri"/>
            <family val="2"/>
            <charset val="238"/>
          </rPr>
          <t>SZV_F:KFHUtem1</t>
        </r>
      </text>
    </comment>
    <comment ref="U174" authorId="0" shapeId="0" xr:uid="{CE4AB20B-D388-4B4F-9EEE-08631AD489C8}">
      <text>
        <r>
          <rPr>
            <sz val="11"/>
            <rFont val="Calibri"/>
            <family val="2"/>
            <charset val="238"/>
          </rPr>
          <t>SZV_F:Egyeb_SajatUtem1</t>
        </r>
      </text>
    </comment>
    <comment ref="V174" authorId="0" shapeId="0" xr:uid="{4F23697C-CAA5-4708-A581-835A0A922E2D}">
      <text>
        <r>
          <rPr>
            <sz val="11"/>
            <rFont val="Calibri"/>
            <family val="2"/>
            <charset val="238"/>
          </rPr>
          <t>SZV_F:DijUtem1</t>
        </r>
      </text>
    </comment>
    <comment ref="W174" authorId="0" shapeId="0" xr:uid="{015FB3BF-D2C4-4C24-9776-FA5F0DBBD423}">
      <text>
        <r>
          <rPr>
            <sz val="11"/>
            <rFont val="Calibri"/>
            <family val="2"/>
            <charset val="238"/>
          </rPr>
          <t>SZV_F:EM_Melleklet1_Utem1</t>
        </r>
      </text>
    </comment>
    <comment ref="X174" authorId="0" shapeId="0" xr:uid="{F68C990B-A722-4010-9D26-06EA8BA63163}">
      <text>
        <r>
          <rPr>
            <sz val="11"/>
            <rFont val="Calibri"/>
            <family val="2"/>
            <charset val="238"/>
          </rPr>
          <t>SZV_F:EgyebAllamiUtem1</t>
        </r>
      </text>
    </comment>
    <comment ref="Y174" authorId="0" shapeId="0" xr:uid="{08EE148D-6782-481B-92D2-6C8828208691}">
      <text>
        <r>
          <rPr>
            <sz val="11"/>
            <rFont val="Calibri"/>
            <family val="2"/>
            <charset val="238"/>
          </rPr>
          <t>SZV_F:OnkormanyzatiUtem1</t>
        </r>
      </text>
    </comment>
    <comment ref="Z174" authorId="0" shapeId="0" xr:uid="{733D336F-E1C4-456B-8A40-EA45A4BE5859}">
      <text>
        <r>
          <rPr>
            <sz val="11"/>
            <rFont val="Calibri"/>
            <family val="2"/>
            <charset val="238"/>
          </rPr>
          <t>SZV_F:EUUtem1</t>
        </r>
      </text>
    </comment>
    <comment ref="AA174" authorId="0" shapeId="0" xr:uid="{48DF5BBF-C100-4F84-B92D-181F7E41D08C}">
      <text>
        <r>
          <rPr>
            <sz val="11"/>
            <rFont val="Calibri"/>
            <family val="2"/>
            <charset val="238"/>
          </rPr>
          <t>SZV_F:EgyebUtem1</t>
        </r>
      </text>
    </comment>
    <comment ref="AB174" authorId="0" shapeId="0" xr:uid="{A0873724-A3F5-45AA-957A-DD84D365D0B9}">
      <text>
        <r>
          <rPr>
            <sz val="11"/>
            <rFont val="Calibri"/>
            <family val="2"/>
            <charset val="238"/>
          </rPr>
          <t>SZV_F:HitelKotvenyUtem1</t>
        </r>
      </text>
    </comment>
    <comment ref="AC174" authorId="0" shapeId="0" xr:uid="{F854A7FE-80D4-4A75-93FF-68CAF0DB3777}">
      <text>
        <r>
          <rPr>
            <sz val="11"/>
            <rFont val="Calibri"/>
            <family val="2"/>
            <charset val="238"/>
          </rPr>
          <t>SZV_F:OsszesenUtem1</t>
        </r>
      </text>
    </comment>
    <comment ref="AF174" authorId="0" shapeId="0" xr:uid="{82251DA5-9164-42A5-A745-E90632F9875B}">
      <text>
        <r>
          <rPr>
            <sz val="11"/>
            <rFont val="Calibri"/>
            <family val="2"/>
            <charset val="238"/>
          </rPr>
          <t>SZV_F:HDUtem2</t>
        </r>
      </text>
    </comment>
    <comment ref="AG174" authorId="0" shapeId="0" xr:uid="{A6B5472B-7D44-4509-B2EA-9CC97290A947}">
      <text>
        <r>
          <rPr>
            <sz val="11"/>
            <rFont val="Calibri"/>
            <family val="2"/>
            <charset val="238"/>
          </rPr>
          <t>SZV_F:ECSUtem2</t>
        </r>
      </text>
    </comment>
    <comment ref="AH174" authorId="0" shapeId="0" xr:uid="{55C95FC0-C165-4F17-9C51-DC255472C1A9}">
      <text>
        <r>
          <rPr>
            <sz val="11"/>
            <rFont val="Calibri"/>
            <family val="2"/>
            <charset val="238"/>
          </rPr>
          <t>SZV_F:KFHUtem2</t>
        </r>
      </text>
    </comment>
    <comment ref="AI174" authorId="0" shapeId="0" xr:uid="{4670AF56-99F1-433F-B777-16FD007AC560}">
      <text>
        <r>
          <rPr>
            <sz val="11"/>
            <rFont val="Calibri"/>
            <family val="2"/>
            <charset val="238"/>
          </rPr>
          <t>SZV_F:Egyeb_SajatUtem2</t>
        </r>
      </text>
    </comment>
    <comment ref="AJ174" authorId="0" shapeId="0" xr:uid="{D60B634A-A153-4ADC-AD24-0C6097D0C355}">
      <text>
        <r>
          <rPr>
            <sz val="11"/>
            <rFont val="Calibri"/>
            <family val="2"/>
            <charset val="238"/>
          </rPr>
          <t>SZV_F:DijUtem2</t>
        </r>
      </text>
    </comment>
    <comment ref="AK174" authorId="0" shapeId="0" xr:uid="{6A8D7CBC-349D-4022-B498-BB0B71E658D9}">
      <text>
        <r>
          <rPr>
            <sz val="11"/>
            <rFont val="Calibri"/>
            <family val="2"/>
            <charset val="238"/>
          </rPr>
          <t>SZV_F:EM_Melleklet1_Utem2</t>
        </r>
      </text>
    </comment>
    <comment ref="AL174" authorId="0" shapeId="0" xr:uid="{6F056207-3601-4C1B-AA01-BE070905F93B}">
      <text>
        <r>
          <rPr>
            <sz val="11"/>
            <rFont val="Calibri"/>
            <family val="2"/>
            <charset val="238"/>
          </rPr>
          <t>SZV_F:EgyebAllamiUtem2</t>
        </r>
      </text>
    </comment>
    <comment ref="AM174" authorId="0" shapeId="0" xr:uid="{BCEABDAC-B0D8-41DC-8101-F43ED0A5BE10}">
      <text>
        <r>
          <rPr>
            <sz val="11"/>
            <rFont val="Calibri"/>
            <family val="2"/>
            <charset val="238"/>
          </rPr>
          <t>SZV_F:OnkormanyzatiUtem2</t>
        </r>
      </text>
    </comment>
    <comment ref="AN174" authorId="0" shapeId="0" xr:uid="{77F18E33-A5BE-48F6-A423-67348811614E}">
      <text>
        <r>
          <rPr>
            <sz val="11"/>
            <rFont val="Calibri"/>
            <family val="2"/>
            <charset val="238"/>
          </rPr>
          <t>SZV_F:EUUtem2</t>
        </r>
      </text>
    </comment>
    <comment ref="AO174" authorId="0" shapeId="0" xr:uid="{435FB09C-21DF-461F-9A78-2BF82BABF1FC}">
      <text>
        <r>
          <rPr>
            <sz val="11"/>
            <rFont val="Calibri"/>
            <family val="2"/>
            <charset val="238"/>
          </rPr>
          <t>SZV_F:EgyebUtem2</t>
        </r>
      </text>
    </comment>
    <comment ref="AP174" authorId="0" shapeId="0" xr:uid="{36EA2A5F-6966-4BD7-B977-548A6158DA18}">
      <text>
        <r>
          <rPr>
            <sz val="11"/>
            <rFont val="Calibri"/>
            <family val="2"/>
            <charset val="238"/>
          </rPr>
          <t>SZV_F:HitelKotvenyUtem2</t>
        </r>
      </text>
    </comment>
    <comment ref="AQ174" authorId="0" shapeId="0" xr:uid="{A21EC207-0BEE-41BA-92DC-D9C1B9344AB8}">
      <text>
        <r>
          <rPr>
            <sz val="11"/>
            <rFont val="Calibri"/>
            <family val="2"/>
            <charset val="238"/>
          </rPr>
          <t>SZV_F:OsszesenUtem2</t>
        </r>
      </text>
    </comment>
    <comment ref="AR174" authorId="0" shapeId="0" xr:uid="{DE4B2563-B224-423B-8258-51244C92AD6D}">
      <text>
        <r>
          <rPr>
            <sz val="11"/>
            <rFont val="Calibri"/>
            <family val="2"/>
            <charset val="238"/>
          </rPr>
          <t>SZV_F:ForrashianyUtem2</t>
        </r>
      </text>
    </comment>
    <comment ref="AU174" authorId="0" shapeId="0" xr:uid="{FC0B6424-F521-4943-8EAB-755BC53A2E2C}">
      <text>
        <r>
          <rPr>
            <sz val="11"/>
            <rFont val="Calibri"/>
            <family val="2"/>
            <charset val="238"/>
          </rPr>
          <t>SZV_F:Indokolas</t>
        </r>
      </text>
    </comment>
    <comment ref="AV174" authorId="0" shapeId="0" xr:uid="{FF059109-86EA-41F6-81D5-30409DB45B21}">
      <text>
        <r>
          <rPr>
            <sz val="11"/>
            <rFont val="Calibri"/>
            <family val="2"/>
            <charset val="238"/>
          </rPr>
          <t>SZV_F:Megjegyzes</t>
        </r>
      </text>
    </comment>
    <comment ref="AW174" authorId="0" shapeId="0" xr:uid="{2F327DEB-93EE-44EF-AE58-3550B7432A27}">
      <text>
        <r>
          <rPr>
            <sz val="11"/>
            <rFont val="Calibri"/>
            <family val="2"/>
            <charset val="238"/>
          </rPr>
          <t>SZV_F:FeladatSorszam</t>
        </r>
      </text>
    </comment>
    <comment ref="AY174" authorId="0" shapeId="0" xr:uid="{A063F7CA-5E83-4EC6-BB47-B50AD331DAED}">
      <text>
        <r>
          <rPr>
            <sz val="11"/>
            <rFont val="Calibri"/>
            <family val="2"/>
            <charset val="238"/>
          </rPr>
          <t>SZV_F:ISA</t>
        </r>
      </text>
    </comment>
    <comment ref="B175" authorId="0" shapeId="0" xr:uid="{C7F4CA9C-03BB-4576-935B-B9EB90FB29F0}">
      <text>
        <r>
          <rPr>
            <sz val="11"/>
            <rFont val="Calibri"/>
            <family val="2"/>
            <charset val="238"/>
          </rPr>
          <t>SZV_F:FontossagiSorrent</t>
        </r>
      </text>
    </comment>
    <comment ref="C175" authorId="0" shapeId="0" xr:uid="{F0EAB5D9-B0AB-4AAE-8E3E-A7EEC93F5647}">
      <text>
        <r>
          <rPr>
            <sz val="11"/>
            <rFont val="Calibri"/>
            <family val="2"/>
            <charset val="238"/>
          </rPr>
          <t>SZV_F:FeladatKategoria</t>
        </r>
      </text>
    </comment>
    <comment ref="D175" authorId="0" shapeId="0" xr:uid="{E190D147-D2F3-4FFB-BF50-58EA136CF904}">
      <text>
        <r>
          <rPr>
            <sz val="11"/>
            <rFont val="Calibri"/>
            <family val="2"/>
            <charset val="238"/>
          </rPr>
          <t>SZV_F:FeladatMegnevezes</t>
        </r>
      </text>
    </comment>
    <comment ref="E175" authorId="0" shapeId="0" xr:uid="{3B5C2AF8-3240-4630-9158-2401AE8D1397}">
      <text>
        <r>
          <rPr>
            <sz val="11"/>
            <rFont val="Calibri"/>
            <family val="2"/>
            <charset val="238"/>
          </rPr>
          <t>SZV_F:ElviEngedelySzam</t>
        </r>
      </text>
    </comment>
    <comment ref="F175" authorId="0" shapeId="0" xr:uid="{2FE516FD-94AD-441D-8184-20147F12C935}">
      <text>
        <r>
          <rPr>
            <sz val="11"/>
            <rFont val="Calibri"/>
            <family val="2"/>
            <charset val="238"/>
          </rPr>
          <t>SZV_F:VKR_Kod</t>
        </r>
      </text>
    </comment>
    <comment ref="G175" authorId="0" shapeId="0" xr:uid="{123940D8-3231-406D-B834-9CE0C428604D}">
      <text>
        <r>
          <rPr>
            <sz val="11"/>
            <rFont val="Calibri"/>
            <family val="2"/>
            <charset val="238"/>
          </rPr>
          <t>SZV_F:VKR_Nev</t>
        </r>
      </text>
    </comment>
    <comment ref="H175" authorId="0" shapeId="0" xr:uid="{2DCE9AB6-F41E-4B6F-B35B-D86028DF831F}">
      <text>
        <r>
          <rPr>
            <sz val="11"/>
            <rFont val="Calibri"/>
            <family val="2"/>
            <charset val="238"/>
          </rPr>
          <t>SZV_F:FeladatAzonosito</t>
        </r>
      </text>
    </comment>
    <comment ref="I175" authorId="0" shapeId="0" xr:uid="{E0CE04C7-36F1-47F5-A76F-624413EB7637}">
      <text>
        <r>
          <rPr>
            <sz val="11"/>
            <rFont val="Calibri"/>
            <family val="2"/>
            <charset val="238"/>
          </rPr>
          <t>SZV_F:EllatasiTerulet</t>
        </r>
      </text>
    </comment>
    <comment ref="J175" authorId="0" shapeId="0" xr:uid="{D8AEBB1C-2CDA-4D7E-9051-FEA71BE790E9}">
      <text>
        <r>
          <rPr>
            <sz val="11"/>
            <rFont val="Calibri"/>
            <family val="2"/>
            <charset val="238"/>
          </rPr>
          <t>SZV_F:EllatasertFelelos</t>
        </r>
      </text>
    </comment>
    <comment ref="K175" authorId="0" shapeId="0" xr:uid="{8617BE6F-370D-4655-8A9D-9654E0BD79AD}">
      <text>
        <r>
          <rPr>
            <sz val="11"/>
            <rFont val="Calibri"/>
            <family val="2"/>
            <charset val="238"/>
          </rPr>
          <t>SZV_F:TervezettNettoKoltseg</t>
        </r>
      </text>
    </comment>
    <comment ref="L175" authorId="0" shapeId="0" xr:uid="{7E3E67A5-555E-47F2-9D65-894E137E55BF}">
      <text>
        <r>
          <rPr>
            <sz val="11"/>
            <rFont val="Calibri"/>
            <family val="2"/>
            <charset val="238"/>
          </rPr>
          <t>SZV_F:IdotartamKezdes</t>
        </r>
      </text>
    </comment>
    <comment ref="M175" authorId="0" shapeId="0" xr:uid="{999D6B0E-FDAA-45DF-87ED-8BB3738661C9}">
      <text>
        <r>
          <rPr>
            <sz val="11"/>
            <rFont val="Calibri"/>
            <family val="2"/>
            <charset val="238"/>
          </rPr>
          <t>SZV_F:IdotartamBefejezes</t>
        </r>
      </text>
    </comment>
    <comment ref="N175" authorId="0" shapeId="0" xr:uid="{9E746513-14C5-4E06-B228-F60D063CFBA7}">
      <text>
        <r>
          <rPr>
            <sz val="11"/>
            <rFont val="Calibri"/>
            <family val="2"/>
            <charset val="238"/>
          </rPr>
          <t>SZV_F:NettoKoltsegUtem1</t>
        </r>
      </text>
    </comment>
    <comment ref="O175" authorId="0" shapeId="0" xr:uid="{ACF9E891-FF2F-4025-AD0D-C342481D0ECD}">
      <text>
        <r>
          <rPr>
            <sz val="11"/>
            <rFont val="Calibri"/>
            <family val="2"/>
            <charset val="238"/>
          </rPr>
          <t>SZV_F:NettoKoltsegUtem2</t>
        </r>
      </text>
    </comment>
    <comment ref="P175" authorId="0" shapeId="0" xr:uid="{CB6BBAD5-12AA-4D24-986B-F9AE637C4B13}">
      <text>
        <r>
          <rPr>
            <sz val="11"/>
            <rFont val="Calibri"/>
            <family val="2"/>
            <charset val="238"/>
          </rPr>
          <t>SZV_F:EM_Melleklet2_KTG</t>
        </r>
      </text>
    </comment>
    <comment ref="R175" authorId="0" shapeId="0" xr:uid="{5BF96F42-4956-4330-8A2D-712EC57A3B36}">
      <text>
        <r>
          <rPr>
            <sz val="11"/>
            <rFont val="Calibri"/>
            <family val="2"/>
            <charset val="238"/>
          </rPr>
          <t>SZV_F:HDUtem1</t>
        </r>
      </text>
    </comment>
    <comment ref="S175" authorId="0" shapeId="0" xr:uid="{22E51D5B-343E-482E-9711-3119B17B2CFD}">
      <text>
        <r>
          <rPr>
            <sz val="11"/>
            <rFont val="Calibri"/>
            <family val="2"/>
            <charset val="238"/>
          </rPr>
          <t>SZV_F:ECSUtem1</t>
        </r>
      </text>
    </comment>
    <comment ref="T175" authorId="0" shapeId="0" xr:uid="{DC7BE5D6-089F-48B6-B89D-5C11F40112AB}">
      <text>
        <r>
          <rPr>
            <sz val="11"/>
            <rFont val="Calibri"/>
            <family val="2"/>
            <charset val="238"/>
          </rPr>
          <t>SZV_F:KFHUtem1</t>
        </r>
      </text>
    </comment>
    <comment ref="U175" authorId="0" shapeId="0" xr:uid="{774F3506-6567-4D8D-AF70-46F144AF22D5}">
      <text>
        <r>
          <rPr>
            <sz val="11"/>
            <rFont val="Calibri"/>
            <family val="2"/>
            <charset val="238"/>
          </rPr>
          <t>SZV_F:Egyeb_SajatUtem1</t>
        </r>
      </text>
    </comment>
    <comment ref="V175" authorId="0" shapeId="0" xr:uid="{FA3296E5-64D4-476E-9684-05DCE4E24F41}">
      <text>
        <r>
          <rPr>
            <sz val="11"/>
            <rFont val="Calibri"/>
            <family val="2"/>
            <charset val="238"/>
          </rPr>
          <t>SZV_F:DijUtem1</t>
        </r>
      </text>
    </comment>
    <comment ref="W175" authorId="0" shapeId="0" xr:uid="{A4CFA680-F56C-4647-A602-B02E90117BD4}">
      <text>
        <r>
          <rPr>
            <sz val="11"/>
            <rFont val="Calibri"/>
            <family val="2"/>
            <charset val="238"/>
          </rPr>
          <t>SZV_F:EM_Melleklet1_Utem1</t>
        </r>
      </text>
    </comment>
    <comment ref="X175" authorId="0" shapeId="0" xr:uid="{0F129ED2-A725-46E3-902E-F9F487453692}">
      <text>
        <r>
          <rPr>
            <sz val="11"/>
            <rFont val="Calibri"/>
            <family val="2"/>
            <charset val="238"/>
          </rPr>
          <t>SZV_F:EgyebAllamiUtem1</t>
        </r>
      </text>
    </comment>
    <comment ref="Y175" authorId="0" shapeId="0" xr:uid="{71F92775-36D2-42C5-96B8-5BFF80119F5B}">
      <text>
        <r>
          <rPr>
            <sz val="11"/>
            <rFont val="Calibri"/>
            <family val="2"/>
            <charset val="238"/>
          </rPr>
          <t>SZV_F:OnkormanyzatiUtem1</t>
        </r>
      </text>
    </comment>
    <comment ref="Z175" authorId="0" shapeId="0" xr:uid="{FCB1E3ED-C623-4045-A757-D599E45A621A}">
      <text>
        <r>
          <rPr>
            <sz val="11"/>
            <rFont val="Calibri"/>
            <family val="2"/>
            <charset val="238"/>
          </rPr>
          <t>SZV_F:EUUtem1</t>
        </r>
      </text>
    </comment>
    <comment ref="AA175" authorId="0" shapeId="0" xr:uid="{A5C7D386-5595-4838-997E-7BE1D6A34C9A}">
      <text>
        <r>
          <rPr>
            <sz val="11"/>
            <rFont val="Calibri"/>
            <family val="2"/>
            <charset val="238"/>
          </rPr>
          <t>SZV_F:EgyebUtem1</t>
        </r>
      </text>
    </comment>
    <comment ref="AB175" authorId="0" shapeId="0" xr:uid="{98EA61BE-889E-447C-A031-C6DDAD10074F}">
      <text>
        <r>
          <rPr>
            <sz val="11"/>
            <rFont val="Calibri"/>
            <family val="2"/>
            <charset val="238"/>
          </rPr>
          <t>SZV_F:HitelKotvenyUtem1</t>
        </r>
      </text>
    </comment>
    <comment ref="AC175" authorId="0" shapeId="0" xr:uid="{1CA3814C-C79F-4E91-9915-FB5D7A2EC12C}">
      <text>
        <r>
          <rPr>
            <sz val="11"/>
            <rFont val="Calibri"/>
            <family val="2"/>
            <charset val="238"/>
          </rPr>
          <t>SZV_F:OsszesenUtem1</t>
        </r>
      </text>
    </comment>
    <comment ref="AF175" authorId="0" shapeId="0" xr:uid="{118E7318-785D-418B-B958-26D3101F75A0}">
      <text>
        <r>
          <rPr>
            <sz val="11"/>
            <rFont val="Calibri"/>
            <family val="2"/>
            <charset val="238"/>
          </rPr>
          <t>SZV_F:HDUtem2</t>
        </r>
      </text>
    </comment>
    <comment ref="AG175" authorId="0" shapeId="0" xr:uid="{45F011AC-C005-4D21-A117-0077FB67774B}">
      <text>
        <r>
          <rPr>
            <sz val="11"/>
            <rFont val="Calibri"/>
            <family val="2"/>
            <charset val="238"/>
          </rPr>
          <t>SZV_F:ECSUtem2</t>
        </r>
      </text>
    </comment>
    <comment ref="AH175" authorId="0" shapeId="0" xr:uid="{B70F2B9D-5818-4690-BCC9-31A5E0B82FFD}">
      <text>
        <r>
          <rPr>
            <sz val="11"/>
            <rFont val="Calibri"/>
            <family val="2"/>
            <charset val="238"/>
          </rPr>
          <t>SZV_F:KFHUtem2</t>
        </r>
      </text>
    </comment>
    <comment ref="AI175" authorId="0" shapeId="0" xr:uid="{5486A46E-3F54-44F3-9F30-A4D8EDD06C58}">
      <text>
        <r>
          <rPr>
            <sz val="11"/>
            <rFont val="Calibri"/>
            <family val="2"/>
            <charset val="238"/>
          </rPr>
          <t>SZV_F:Egyeb_SajatUtem2</t>
        </r>
      </text>
    </comment>
    <comment ref="AJ175" authorId="0" shapeId="0" xr:uid="{2056FE31-74CB-4C3A-A129-4A7B0C0FB87C}">
      <text>
        <r>
          <rPr>
            <sz val="11"/>
            <rFont val="Calibri"/>
            <family val="2"/>
            <charset val="238"/>
          </rPr>
          <t>SZV_F:DijUtem2</t>
        </r>
      </text>
    </comment>
    <comment ref="AK175" authorId="0" shapeId="0" xr:uid="{C5B887E1-DA7B-45A4-9D98-4017765317FA}">
      <text>
        <r>
          <rPr>
            <sz val="11"/>
            <rFont val="Calibri"/>
            <family val="2"/>
            <charset val="238"/>
          </rPr>
          <t>SZV_F:EM_Melleklet1_Utem2</t>
        </r>
      </text>
    </comment>
    <comment ref="AL175" authorId="0" shapeId="0" xr:uid="{1F0B2828-E887-4FC4-BF3A-A3E778198DA5}">
      <text>
        <r>
          <rPr>
            <sz val="11"/>
            <rFont val="Calibri"/>
            <family val="2"/>
            <charset val="238"/>
          </rPr>
          <t>SZV_F:EgyebAllamiUtem2</t>
        </r>
      </text>
    </comment>
    <comment ref="AM175" authorId="0" shapeId="0" xr:uid="{F9728504-EC8C-45DD-B1BA-3E35C257E610}">
      <text>
        <r>
          <rPr>
            <sz val="11"/>
            <rFont val="Calibri"/>
            <family val="2"/>
            <charset val="238"/>
          </rPr>
          <t>SZV_F:OnkormanyzatiUtem2</t>
        </r>
      </text>
    </comment>
    <comment ref="AN175" authorId="0" shapeId="0" xr:uid="{104BB0C4-BB8A-466E-9885-CE6C9864DEA4}">
      <text>
        <r>
          <rPr>
            <sz val="11"/>
            <rFont val="Calibri"/>
            <family val="2"/>
            <charset val="238"/>
          </rPr>
          <t>SZV_F:EUUtem2</t>
        </r>
      </text>
    </comment>
    <comment ref="AO175" authorId="0" shapeId="0" xr:uid="{912704E5-58CC-44AB-95B9-3CC919A1236D}">
      <text>
        <r>
          <rPr>
            <sz val="11"/>
            <rFont val="Calibri"/>
            <family val="2"/>
            <charset val="238"/>
          </rPr>
          <t>SZV_F:EgyebUtem2</t>
        </r>
      </text>
    </comment>
    <comment ref="AP175" authorId="0" shapeId="0" xr:uid="{C18B8437-038D-4A94-A7FB-14FE528C26DD}">
      <text>
        <r>
          <rPr>
            <sz val="11"/>
            <rFont val="Calibri"/>
            <family val="2"/>
            <charset val="238"/>
          </rPr>
          <t>SZV_F:HitelKotvenyUtem2</t>
        </r>
      </text>
    </comment>
    <comment ref="AQ175" authorId="0" shapeId="0" xr:uid="{F30E6A36-F517-425C-9A32-11F42B30FC43}">
      <text>
        <r>
          <rPr>
            <sz val="11"/>
            <rFont val="Calibri"/>
            <family val="2"/>
            <charset val="238"/>
          </rPr>
          <t>SZV_F:OsszesenUtem2</t>
        </r>
      </text>
    </comment>
    <comment ref="AR175" authorId="0" shapeId="0" xr:uid="{CD25977D-8487-4D4E-AB19-03238E597F71}">
      <text>
        <r>
          <rPr>
            <sz val="11"/>
            <rFont val="Calibri"/>
            <family val="2"/>
            <charset val="238"/>
          </rPr>
          <t>SZV_F:ForrashianyUtem2</t>
        </r>
      </text>
    </comment>
    <comment ref="AU175" authorId="0" shapeId="0" xr:uid="{F6CDE8E7-2770-485F-95A9-3EFD8400359B}">
      <text>
        <r>
          <rPr>
            <sz val="11"/>
            <rFont val="Calibri"/>
            <family val="2"/>
            <charset val="238"/>
          </rPr>
          <t>SZV_F:Indokolas</t>
        </r>
      </text>
    </comment>
    <comment ref="AV175" authorId="0" shapeId="0" xr:uid="{2032D454-71FA-4418-8BA4-7BBC19654626}">
      <text>
        <r>
          <rPr>
            <sz val="11"/>
            <rFont val="Calibri"/>
            <family val="2"/>
            <charset val="238"/>
          </rPr>
          <t>SZV_F:Megjegyzes</t>
        </r>
      </text>
    </comment>
    <comment ref="AW175" authorId="0" shapeId="0" xr:uid="{65EB3E1A-D4AE-4C2B-B23F-1C5E92B536EA}">
      <text>
        <r>
          <rPr>
            <sz val="11"/>
            <rFont val="Calibri"/>
            <family val="2"/>
            <charset val="238"/>
          </rPr>
          <t>SZV_F:FeladatSorszam</t>
        </r>
      </text>
    </comment>
    <comment ref="AY175" authorId="0" shapeId="0" xr:uid="{F08FAA44-439B-481E-90F4-30854F5974B7}">
      <text>
        <r>
          <rPr>
            <sz val="11"/>
            <rFont val="Calibri"/>
            <family val="2"/>
            <charset val="238"/>
          </rPr>
          <t>SZV_F:ISA</t>
        </r>
      </text>
    </comment>
    <comment ref="B176" authorId="0" shapeId="0" xr:uid="{2FE6148B-5D76-489A-9849-ECCC448A8F00}">
      <text>
        <r>
          <rPr>
            <sz val="11"/>
            <rFont val="Calibri"/>
            <family val="2"/>
            <charset val="238"/>
          </rPr>
          <t>SZV_F:FontossagiSorrent</t>
        </r>
      </text>
    </comment>
    <comment ref="C176" authorId="0" shapeId="0" xr:uid="{D751F7FD-B485-4065-B2A6-A679F64EB723}">
      <text>
        <r>
          <rPr>
            <sz val="11"/>
            <rFont val="Calibri"/>
            <family val="2"/>
            <charset val="238"/>
          </rPr>
          <t>SZV_F:FeladatKategoria</t>
        </r>
      </text>
    </comment>
    <comment ref="D176" authorId="0" shapeId="0" xr:uid="{87042369-84CF-4B6D-B916-A06927B928A2}">
      <text>
        <r>
          <rPr>
            <sz val="11"/>
            <rFont val="Calibri"/>
            <family val="2"/>
            <charset val="238"/>
          </rPr>
          <t>SZV_F:FeladatMegnevezes</t>
        </r>
      </text>
    </comment>
    <comment ref="E176" authorId="0" shapeId="0" xr:uid="{586A815B-E869-45BC-80A1-6CA1DC9A5F57}">
      <text>
        <r>
          <rPr>
            <sz val="11"/>
            <rFont val="Calibri"/>
            <family val="2"/>
            <charset val="238"/>
          </rPr>
          <t>SZV_F:ElviEngedelySzam</t>
        </r>
      </text>
    </comment>
    <comment ref="F176" authorId="0" shapeId="0" xr:uid="{585CA9B1-92A9-4111-83D3-5697F6B57879}">
      <text>
        <r>
          <rPr>
            <sz val="11"/>
            <rFont val="Calibri"/>
            <family val="2"/>
            <charset val="238"/>
          </rPr>
          <t>SZV_F:VKR_Kod</t>
        </r>
      </text>
    </comment>
    <comment ref="G176" authorId="0" shapeId="0" xr:uid="{639C21FA-5940-4DFD-BE85-5C163236A922}">
      <text>
        <r>
          <rPr>
            <sz val="11"/>
            <rFont val="Calibri"/>
            <family val="2"/>
            <charset val="238"/>
          </rPr>
          <t>SZV_F:VKR_Nev</t>
        </r>
      </text>
    </comment>
    <comment ref="H176" authorId="0" shapeId="0" xr:uid="{6F50EA66-87C8-4356-B891-6D96892B612B}">
      <text>
        <r>
          <rPr>
            <sz val="11"/>
            <rFont val="Calibri"/>
            <family val="2"/>
            <charset val="238"/>
          </rPr>
          <t>SZV_F:FeladatAzonosito</t>
        </r>
      </text>
    </comment>
    <comment ref="I176" authorId="0" shapeId="0" xr:uid="{14017E5D-74FD-4A9B-A2BB-C6BC7F09ED86}">
      <text>
        <r>
          <rPr>
            <sz val="11"/>
            <rFont val="Calibri"/>
            <family val="2"/>
            <charset val="238"/>
          </rPr>
          <t>SZV_F:EllatasiTerulet</t>
        </r>
      </text>
    </comment>
    <comment ref="J176" authorId="0" shapeId="0" xr:uid="{A4EA7A01-AE58-4C38-9948-CB9B40733A2C}">
      <text>
        <r>
          <rPr>
            <sz val="11"/>
            <rFont val="Calibri"/>
            <family val="2"/>
            <charset val="238"/>
          </rPr>
          <t>SZV_F:EllatasertFelelos</t>
        </r>
      </text>
    </comment>
    <comment ref="K176" authorId="0" shapeId="0" xr:uid="{A11D07AF-7518-40A7-BC19-BD89AAC71E8E}">
      <text>
        <r>
          <rPr>
            <sz val="11"/>
            <rFont val="Calibri"/>
            <family val="2"/>
            <charset val="238"/>
          </rPr>
          <t>SZV_F:TervezettNettoKoltseg</t>
        </r>
      </text>
    </comment>
    <comment ref="L176" authorId="0" shapeId="0" xr:uid="{4370EB00-2ABB-439D-AD3D-85B13B414539}">
      <text>
        <r>
          <rPr>
            <sz val="11"/>
            <rFont val="Calibri"/>
            <family val="2"/>
            <charset val="238"/>
          </rPr>
          <t>SZV_F:IdotartamKezdes</t>
        </r>
      </text>
    </comment>
    <comment ref="M176" authorId="0" shapeId="0" xr:uid="{A661AE32-6E9C-4E61-9553-19BDF5093C09}">
      <text>
        <r>
          <rPr>
            <sz val="11"/>
            <rFont val="Calibri"/>
            <family val="2"/>
            <charset val="238"/>
          </rPr>
          <t>SZV_F:IdotartamBefejezes</t>
        </r>
      </text>
    </comment>
    <comment ref="N176" authorId="0" shapeId="0" xr:uid="{3345C424-F05D-474B-B9F7-DDE9AC46E773}">
      <text>
        <r>
          <rPr>
            <sz val="11"/>
            <rFont val="Calibri"/>
            <family val="2"/>
            <charset val="238"/>
          </rPr>
          <t>SZV_F:NettoKoltsegUtem1</t>
        </r>
      </text>
    </comment>
    <comment ref="O176" authorId="0" shapeId="0" xr:uid="{116CAAC4-DAC9-4448-88D6-BC387A2E8CAB}">
      <text>
        <r>
          <rPr>
            <sz val="11"/>
            <rFont val="Calibri"/>
            <family val="2"/>
            <charset val="238"/>
          </rPr>
          <t>SZV_F:NettoKoltsegUtem2</t>
        </r>
      </text>
    </comment>
    <comment ref="P176" authorId="0" shapeId="0" xr:uid="{EE7C90EA-D179-43DA-90E0-21D59BFE7C4E}">
      <text>
        <r>
          <rPr>
            <sz val="11"/>
            <rFont val="Calibri"/>
            <family val="2"/>
            <charset val="238"/>
          </rPr>
          <t>SZV_F:EM_Melleklet2_KTG</t>
        </r>
      </text>
    </comment>
    <comment ref="R176" authorId="0" shapeId="0" xr:uid="{1439AF86-08AC-4CEC-BEE9-0E3DC8850B40}">
      <text>
        <r>
          <rPr>
            <sz val="11"/>
            <rFont val="Calibri"/>
            <family val="2"/>
            <charset val="238"/>
          </rPr>
          <t>SZV_F:HDUtem1</t>
        </r>
      </text>
    </comment>
    <comment ref="S176" authorId="0" shapeId="0" xr:uid="{BABF4B2F-DB45-4CEE-9202-EA038993E913}">
      <text>
        <r>
          <rPr>
            <sz val="11"/>
            <rFont val="Calibri"/>
            <family val="2"/>
            <charset val="238"/>
          </rPr>
          <t>SZV_F:ECSUtem1</t>
        </r>
      </text>
    </comment>
    <comment ref="T176" authorId="0" shapeId="0" xr:uid="{45D07741-D6A2-44FF-9195-9A1D2EB44F4C}">
      <text>
        <r>
          <rPr>
            <sz val="11"/>
            <rFont val="Calibri"/>
            <family val="2"/>
            <charset val="238"/>
          </rPr>
          <t>SZV_F:KFHUtem1</t>
        </r>
      </text>
    </comment>
    <comment ref="U176" authorId="0" shapeId="0" xr:uid="{6ED95E67-26C8-42D7-9EC3-ECFFBCE6EE07}">
      <text>
        <r>
          <rPr>
            <sz val="11"/>
            <rFont val="Calibri"/>
            <family val="2"/>
            <charset val="238"/>
          </rPr>
          <t>SZV_F:Egyeb_SajatUtem1</t>
        </r>
      </text>
    </comment>
    <comment ref="V176" authorId="0" shapeId="0" xr:uid="{CA2D2295-622C-4EDF-A8DF-DC11FD933FBE}">
      <text>
        <r>
          <rPr>
            <sz val="11"/>
            <rFont val="Calibri"/>
            <family val="2"/>
            <charset val="238"/>
          </rPr>
          <t>SZV_F:DijUtem1</t>
        </r>
      </text>
    </comment>
    <comment ref="W176" authorId="0" shapeId="0" xr:uid="{DEFD1C5F-4E54-4A07-99CB-126DDC5CD4A2}">
      <text>
        <r>
          <rPr>
            <sz val="11"/>
            <rFont val="Calibri"/>
            <family val="2"/>
            <charset val="238"/>
          </rPr>
          <t>SZV_F:EM_Melleklet1_Utem1</t>
        </r>
      </text>
    </comment>
    <comment ref="X176" authorId="0" shapeId="0" xr:uid="{FC85CF99-408F-4DDB-A70E-5E3A713D7697}">
      <text>
        <r>
          <rPr>
            <sz val="11"/>
            <rFont val="Calibri"/>
            <family val="2"/>
            <charset val="238"/>
          </rPr>
          <t>SZV_F:EgyebAllamiUtem1</t>
        </r>
      </text>
    </comment>
    <comment ref="Y176" authorId="0" shapeId="0" xr:uid="{D472BD43-07E1-4FA2-A24F-E8ADF27B2F21}">
      <text>
        <r>
          <rPr>
            <sz val="11"/>
            <rFont val="Calibri"/>
            <family val="2"/>
            <charset val="238"/>
          </rPr>
          <t>SZV_F:OnkormanyzatiUtem1</t>
        </r>
      </text>
    </comment>
    <comment ref="Z176" authorId="0" shapeId="0" xr:uid="{C9B2C2CD-26B6-4738-A526-E5D6BFCDC9EC}">
      <text>
        <r>
          <rPr>
            <sz val="11"/>
            <rFont val="Calibri"/>
            <family val="2"/>
            <charset val="238"/>
          </rPr>
          <t>SZV_F:EUUtem1</t>
        </r>
      </text>
    </comment>
    <comment ref="AA176" authorId="0" shapeId="0" xr:uid="{BA9CA86C-2F50-457F-ADB4-2D6BB94E731A}">
      <text>
        <r>
          <rPr>
            <sz val="11"/>
            <rFont val="Calibri"/>
            <family val="2"/>
            <charset val="238"/>
          </rPr>
          <t>SZV_F:EgyebUtem1</t>
        </r>
      </text>
    </comment>
    <comment ref="AB176" authorId="0" shapeId="0" xr:uid="{D5EF2580-FEBE-4618-A565-0CB09A4589BF}">
      <text>
        <r>
          <rPr>
            <sz val="11"/>
            <rFont val="Calibri"/>
            <family val="2"/>
            <charset val="238"/>
          </rPr>
          <t>SZV_F:HitelKotvenyUtem1</t>
        </r>
      </text>
    </comment>
    <comment ref="AC176" authorId="0" shapeId="0" xr:uid="{83E56297-2E10-430D-BA8E-E2998725C99F}">
      <text>
        <r>
          <rPr>
            <sz val="11"/>
            <rFont val="Calibri"/>
            <family val="2"/>
            <charset val="238"/>
          </rPr>
          <t>SZV_F:OsszesenUtem1</t>
        </r>
      </text>
    </comment>
    <comment ref="AF176" authorId="0" shapeId="0" xr:uid="{4EED25AD-18F0-4B13-94D4-F5398FAA484D}">
      <text>
        <r>
          <rPr>
            <sz val="11"/>
            <rFont val="Calibri"/>
            <family val="2"/>
            <charset val="238"/>
          </rPr>
          <t>SZV_F:HDUtem2</t>
        </r>
      </text>
    </comment>
    <comment ref="AG176" authorId="0" shapeId="0" xr:uid="{EDF379B7-5AD8-4302-BEE9-BD3675A686F9}">
      <text>
        <r>
          <rPr>
            <sz val="11"/>
            <rFont val="Calibri"/>
            <family val="2"/>
            <charset val="238"/>
          </rPr>
          <t>SZV_F:ECSUtem2</t>
        </r>
      </text>
    </comment>
    <comment ref="AH176" authorId="0" shapeId="0" xr:uid="{C8864711-7EAE-4CF9-8814-052AC994131F}">
      <text>
        <r>
          <rPr>
            <sz val="11"/>
            <rFont val="Calibri"/>
            <family val="2"/>
            <charset val="238"/>
          </rPr>
          <t>SZV_F:KFHUtem2</t>
        </r>
      </text>
    </comment>
    <comment ref="AI176" authorId="0" shapeId="0" xr:uid="{E422B98A-5CE0-4EB5-AD1C-217EFD761273}">
      <text>
        <r>
          <rPr>
            <sz val="11"/>
            <rFont val="Calibri"/>
            <family val="2"/>
            <charset val="238"/>
          </rPr>
          <t>SZV_F:Egyeb_SajatUtem2</t>
        </r>
      </text>
    </comment>
    <comment ref="AJ176" authorId="0" shapeId="0" xr:uid="{889DC5E3-5365-489F-92F4-A97C2D7CEE98}">
      <text>
        <r>
          <rPr>
            <sz val="11"/>
            <rFont val="Calibri"/>
            <family val="2"/>
            <charset val="238"/>
          </rPr>
          <t>SZV_F:DijUtem2</t>
        </r>
      </text>
    </comment>
    <comment ref="AK176" authorId="0" shapeId="0" xr:uid="{ED7B89E5-1343-495E-95A2-DD4A9C82A35E}">
      <text>
        <r>
          <rPr>
            <sz val="11"/>
            <rFont val="Calibri"/>
            <family val="2"/>
            <charset val="238"/>
          </rPr>
          <t>SZV_F:EM_Melleklet1_Utem2</t>
        </r>
      </text>
    </comment>
    <comment ref="AL176" authorId="0" shapeId="0" xr:uid="{2CE7C08C-F517-432B-8AAE-174A6C0E536A}">
      <text>
        <r>
          <rPr>
            <sz val="11"/>
            <rFont val="Calibri"/>
            <family val="2"/>
            <charset val="238"/>
          </rPr>
          <t>SZV_F:EgyebAllamiUtem2</t>
        </r>
      </text>
    </comment>
    <comment ref="AM176" authorId="0" shapeId="0" xr:uid="{6A13F163-BCFD-437A-B77D-FA1FAD38E0E7}">
      <text>
        <r>
          <rPr>
            <sz val="11"/>
            <rFont val="Calibri"/>
            <family val="2"/>
            <charset val="238"/>
          </rPr>
          <t>SZV_F:OnkormanyzatiUtem2</t>
        </r>
      </text>
    </comment>
    <comment ref="AN176" authorId="0" shapeId="0" xr:uid="{2D1CC918-4F55-4972-9DCD-127B8C8DFD7D}">
      <text>
        <r>
          <rPr>
            <sz val="11"/>
            <rFont val="Calibri"/>
            <family val="2"/>
            <charset val="238"/>
          </rPr>
          <t>SZV_F:EUUtem2</t>
        </r>
      </text>
    </comment>
    <comment ref="AO176" authorId="0" shapeId="0" xr:uid="{90B97AA2-9D90-41FA-9F75-0990F5D38CEA}">
      <text>
        <r>
          <rPr>
            <sz val="11"/>
            <rFont val="Calibri"/>
            <family val="2"/>
            <charset val="238"/>
          </rPr>
          <t>SZV_F:EgyebUtem2</t>
        </r>
      </text>
    </comment>
    <comment ref="AP176" authorId="0" shapeId="0" xr:uid="{A0FC1937-5755-467A-889F-FE305A5490FA}">
      <text>
        <r>
          <rPr>
            <sz val="11"/>
            <rFont val="Calibri"/>
            <family val="2"/>
            <charset val="238"/>
          </rPr>
          <t>SZV_F:HitelKotvenyUtem2</t>
        </r>
      </text>
    </comment>
    <comment ref="AQ176" authorId="0" shapeId="0" xr:uid="{80A65E36-D457-499F-B835-628719890D98}">
      <text>
        <r>
          <rPr>
            <sz val="11"/>
            <rFont val="Calibri"/>
            <family val="2"/>
            <charset val="238"/>
          </rPr>
          <t>SZV_F:OsszesenUtem2</t>
        </r>
      </text>
    </comment>
    <comment ref="AR176" authorId="0" shapeId="0" xr:uid="{17F0606E-3D8B-4314-97B7-0C7FB3BFB370}">
      <text>
        <r>
          <rPr>
            <sz val="11"/>
            <rFont val="Calibri"/>
            <family val="2"/>
            <charset val="238"/>
          </rPr>
          <t>SZV_F:ForrashianyUtem2</t>
        </r>
      </text>
    </comment>
    <comment ref="AU176" authorId="0" shapeId="0" xr:uid="{8708F9F0-C4E8-4895-97BF-5B38DBBBC221}">
      <text>
        <r>
          <rPr>
            <sz val="11"/>
            <rFont val="Calibri"/>
            <family val="2"/>
            <charset val="238"/>
          </rPr>
          <t>SZV_F:Indokolas</t>
        </r>
      </text>
    </comment>
    <comment ref="AV176" authorId="0" shapeId="0" xr:uid="{36737FA6-3983-49F1-A71E-882EF75137AF}">
      <text>
        <r>
          <rPr>
            <sz val="11"/>
            <rFont val="Calibri"/>
            <family val="2"/>
            <charset val="238"/>
          </rPr>
          <t>SZV_F:Megjegyzes</t>
        </r>
      </text>
    </comment>
    <comment ref="AW176" authorId="0" shapeId="0" xr:uid="{549B8730-9431-4685-BC21-A6C1A5ABB2AA}">
      <text>
        <r>
          <rPr>
            <sz val="11"/>
            <rFont val="Calibri"/>
            <family val="2"/>
            <charset val="238"/>
          </rPr>
          <t>SZV_F:FeladatSorszam</t>
        </r>
      </text>
    </comment>
    <comment ref="AY176" authorId="0" shapeId="0" xr:uid="{E2B85FF9-E1D4-46C8-AA1B-B0B619340B8B}">
      <text>
        <r>
          <rPr>
            <sz val="11"/>
            <rFont val="Calibri"/>
            <family val="2"/>
            <charset val="238"/>
          </rPr>
          <t>SZV_F:ISA</t>
        </r>
      </text>
    </comment>
    <comment ref="B177" authorId="0" shapeId="0" xr:uid="{80F2D8DE-0F6E-43EA-8851-7A465D9CBB6C}">
      <text>
        <r>
          <rPr>
            <sz val="11"/>
            <rFont val="Calibri"/>
            <family val="2"/>
            <charset val="238"/>
          </rPr>
          <t>SZV_F:FontossagiSorrent</t>
        </r>
      </text>
    </comment>
    <comment ref="C177" authorId="0" shapeId="0" xr:uid="{34CE04D9-74DB-42C5-8FB9-4C4874228AC7}">
      <text>
        <r>
          <rPr>
            <sz val="11"/>
            <rFont val="Calibri"/>
            <family val="2"/>
            <charset val="238"/>
          </rPr>
          <t>SZV_F:FeladatKategoria</t>
        </r>
      </text>
    </comment>
    <comment ref="D177" authorId="0" shapeId="0" xr:uid="{09AF74A8-48D6-4A62-A82D-6A0B3A553145}">
      <text>
        <r>
          <rPr>
            <sz val="11"/>
            <rFont val="Calibri"/>
            <family val="2"/>
            <charset val="238"/>
          </rPr>
          <t>SZV_F:FeladatMegnevezes</t>
        </r>
      </text>
    </comment>
    <comment ref="E177" authorId="0" shapeId="0" xr:uid="{DFDA0D66-995F-4007-98E2-3F8EAA00D8F8}">
      <text>
        <r>
          <rPr>
            <sz val="11"/>
            <rFont val="Calibri"/>
            <family val="2"/>
            <charset val="238"/>
          </rPr>
          <t>SZV_F:ElviEngedelySzam</t>
        </r>
      </text>
    </comment>
    <comment ref="F177" authorId="0" shapeId="0" xr:uid="{F1DA455A-5680-419F-AB66-0392C8465B5B}">
      <text>
        <r>
          <rPr>
            <sz val="11"/>
            <rFont val="Calibri"/>
            <family val="2"/>
            <charset val="238"/>
          </rPr>
          <t>SZV_F:VKR_Kod</t>
        </r>
      </text>
    </comment>
    <comment ref="G177" authorId="0" shapeId="0" xr:uid="{5969B9B8-0DE8-41AB-A814-5C3142C493A3}">
      <text>
        <r>
          <rPr>
            <sz val="11"/>
            <rFont val="Calibri"/>
            <family val="2"/>
            <charset val="238"/>
          </rPr>
          <t>SZV_F:VKR_Nev</t>
        </r>
      </text>
    </comment>
    <comment ref="H177" authorId="0" shapeId="0" xr:uid="{1F8F121D-0242-4468-8C59-FFF89DD24FDA}">
      <text>
        <r>
          <rPr>
            <sz val="11"/>
            <rFont val="Calibri"/>
            <family val="2"/>
            <charset val="238"/>
          </rPr>
          <t>SZV_F:FeladatAzonosito</t>
        </r>
      </text>
    </comment>
    <comment ref="I177" authorId="0" shapeId="0" xr:uid="{D74A0F82-6902-4CDB-86A8-B565CA4EC06A}">
      <text>
        <r>
          <rPr>
            <sz val="11"/>
            <rFont val="Calibri"/>
            <family val="2"/>
            <charset val="238"/>
          </rPr>
          <t>SZV_F:EllatasiTerulet</t>
        </r>
      </text>
    </comment>
    <comment ref="J177" authorId="0" shapeId="0" xr:uid="{28B6B6A1-E345-4ACE-A1E6-F69BD69AF197}">
      <text>
        <r>
          <rPr>
            <sz val="11"/>
            <rFont val="Calibri"/>
            <family val="2"/>
            <charset val="238"/>
          </rPr>
          <t>SZV_F:EllatasertFelelos</t>
        </r>
      </text>
    </comment>
    <comment ref="K177" authorId="0" shapeId="0" xr:uid="{C71B7E26-4B28-4852-BBC3-D57852F9C060}">
      <text>
        <r>
          <rPr>
            <sz val="11"/>
            <rFont val="Calibri"/>
            <family val="2"/>
            <charset val="238"/>
          </rPr>
          <t>SZV_F:TervezettNettoKoltseg</t>
        </r>
      </text>
    </comment>
    <comment ref="L177" authorId="0" shapeId="0" xr:uid="{F9D2F17B-5518-4E37-A1A1-8066D2107429}">
      <text>
        <r>
          <rPr>
            <sz val="11"/>
            <rFont val="Calibri"/>
            <family val="2"/>
            <charset val="238"/>
          </rPr>
          <t>SZV_F:IdotartamKezdes</t>
        </r>
      </text>
    </comment>
    <comment ref="M177" authorId="0" shapeId="0" xr:uid="{430FD828-BDAC-44C5-B2ED-B2E27F7BB78F}">
      <text>
        <r>
          <rPr>
            <sz val="11"/>
            <rFont val="Calibri"/>
            <family val="2"/>
            <charset val="238"/>
          </rPr>
          <t>SZV_F:IdotartamBefejezes</t>
        </r>
      </text>
    </comment>
    <comment ref="N177" authorId="0" shapeId="0" xr:uid="{E41568CB-2BAA-4522-A472-CD426F4045CD}">
      <text>
        <r>
          <rPr>
            <sz val="11"/>
            <rFont val="Calibri"/>
            <family val="2"/>
            <charset val="238"/>
          </rPr>
          <t>SZV_F:NettoKoltsegUtem1</t>
        </r>
      </text>
    </comment>
    <comment ref="O177" authorId="0" shapeId="0" xr:uid="{3A579340-24CE-497D-BBE3-439EEF1CD625}">
      <text>
        <r>
          <rPr>
            <sz val="11"/>
            <rFont val="Calibri"/>
            <family val="2"/>
            <charset val="238"/>
          </rPr>
          <t>SZV_F:NettoKoltsegUtem2</t>
        </r>
      </text>
    </comment>
    <comment ref="P177" authorId="0" shapeId="0" xr:uid="{47D9EE97-FF3B-44EF-B8B5-52F167E4AB17}">
      <text>
        <r>
          <rPr>
            <sz val="11"/>
            <rFont val="Calibri"/>
            <family val="2"/>
            <charset val="238"/>
          </rPr>
          <t>SZV_F:EM_Melleklet2_KTG</t>
        </r>
      </text>
    </comment>
    <comment ref="R177" authorId="0" shapeId="0" xr:uid="{AB0A7A3A-9E70-4DB7-928B-260D36B11994}">
      <text>
        <r>
          <rPr>
            <sz val="11"/>
            <rFont val="Calibri"/>
            <family val="2"/>
            <charset val="238"/>
          </rPr>
          <t>SZV_F:HDUtem1</t>
        </r>
      </text>
    </comment>
    <comment ref="S177" authorId="0" shapeId="0" xr:uid="{E9C200E5-D74B-47E5-B014-5D09E7BBB6F7}">
      <text>
        <r>
          <rPr>
            <sz val="11"/>
            <rFont val="Calibri"/>
            <family val="2"/>
            <charset val="238"/>
          </rPr>
          <t>SZV_F:ECSUtem1</t>
        </r>
      </text>
    </comment>
    <comment ref="T177" authorId="0" shapeId="0" xr:uid="{BB3B47BC-D586-4200-B8A4-AA6AEFED4BF4}">
      <text>
        <r>
          <rPr>
            <sz val="11"/>
            <rFont val="Calibri"/>
            <family val="2"/>
            <charset val="238"/>
          </rPr>
          <t>SZV_F:KFHUtem1</t>
        </r>
      </text>
    </comment>
    <comment ref="U177" authorId="0" shapeId="0" xr:uid="{EA9CE645-B096-4644-B829-83332261A1C6}">
      <text>
        <r>
          <rPr>
            <sz val="11"/>
            <rFont val="Calibri"/>
            <family val="2"/>
            <charset val="238"/>
          </rPr>
          <t>SZV_F:Egyeb_SajatUtem1</t>
        </r>
      </text>
    </comment>
    <comment ref="V177" authorId="0" shapeId="0" xr:uid="{1E9AD2F6-D836-4E41-B5CA-C6DE4116D6F3}">
      <text>
        <r>
          <rPr>
            <sz val="11"/>
            <rFont val="Calibri"/>
            <family val="2"/>
            <charset val="238"/>
          </rPr>
          <t>SZV_F:DijUtem1</t>
        </r>
      </text>
    </comment>
    <comment ref="W177" authorId="0" shapeId="0" xr:uid="{2355C7F4-3513-49AB-BE89-D26332D6E71F}">
      <text>
        <r>
          <rPr>
            <sz val="11"/>
            <rFont val="Calibri"/>
            <family val="2"/>
            <charset val="238"/>
          </rPr>
          <t>SZV_F:EM_Melleklet1_Utem1</t>
        </r>
      </text>
    </comment>
    <comment ref="X177" authorId="0" shapeId="0" xr:uid="{31F5FDE8-28B1-4021-8B0F-40328591C220}">
      <text>
        <r>
          <rPr>
            <sz val="11"/>
            <rFont val="Calibri"/>
            <family val="2"/>
            <charset val="238"/>
          </rPr>
          <t>SZV_F:EgyebAllamiUtem1</t>
        </r>
      </text>
    </comment>
    <comment ref="Y177" authorId="0" shapeId="0" xr:uid="{FB18A4D4-2A71-4765-B7A9-4B02FD42380E}">
      <text>
        <r>
          <rPr>
            <sz val="11"/>
            <rFont val="Calibri"/>
            <family val="2"/>
            <charset val="238"/>
          </rPr>
          <t>SZV_F:OnkormanyzatiUtem1</t>
        </r>
      </text>
    </comment>
    <comment ref="Z177" authorId="0" shapeId="0" xr:uid="{D679D8F9-4F72-4866-BC0C-14EE31E732EE}">
      <text>
        <r>
          <rPr>
            <sz val="11"/>
            <rFont val="Calibri"/>
            <family val="2"/>
            <charset val="238"/>
          </rPr>
          <t>SZV_F:EUUtem1</t>
        </r>
      </text>
    </comment>
    <comment ref="AA177" authorId="0" shapeId="0" xr:uid="{2D0F7AE4-B52D-4ECD-B76C-0748ED57CCA6}">
      <text>
        <r>
          <rPr>
            <sz val="11"/>
            <rFont val="Calibri"/>
            <family val="2"/>
            <charset val="238"/>
          </rPr>
          <t>SZV_F:EgyebUtem1</t>
        </r>
      </text>
    </comment>
    <comment ref="AB177" authorId="0" shapeId="0" xr:uid="{CAFFA03E-D6CA-4E0E-A778-D9102010978A}">
      <text>
        <r>
          <rPr>
            <sz val="11"/>
            <rFont val="Calibri"/>
            <family val="2"/>
            <charset val="238"/>
          </rPr>
          <t>SZV_F:HitelKotvenyUtem1</t>
        </r>
      </text>
    </comment>
    <comment ref="AC177" authorId="0" shapeId="0" xr:uid="{C66DC897-0435-4A45-9B2B-F78DE470C427}">
      <text>
        <r>
          <rPr>
            <sz val="11"/>
            <rFont val="Calibri"/>
            <family val="2"/>
            <charset val="238"/>
          </rPr>
          <t>SZV_F:OsszesenUtem1</t>
        </r>
      </text>
    </comment>
    <comment ref="AF177" authorId="0" shapeId="0" xr:uid="{4E2581C7-0C22-4F00-9C3D-AD4F27532707}">
      <text>
        <r>
          <rPr>
            <sz val="11"/>
            <rFont val="Calibri"/>
            <family val="2"/>
            <charset val="238"/>
          </rPr>
          <t>SZV_F:HDUtem2</t>
        </r>
      </text>
    </comment>
    <comment ref="AG177" authorId="0" shapeId="0" xr:uid="{3FE47256-A5EF-4859-A7D8-A832BA9FD93D}">
      <text>
        <r>
          <rPr>
            <sz val="11"/>
            <rFont val="Calibri"/>
            <family val="2"/>
            <charset val="238"/>
          </rPr>
          <t>SZV_F:ECSUtem2</t>
        </r>
      </text>
    </comment>
    <comment ref="AH177" authorId="0" shapeId="0" xr:uid="{F7C987FC-87CA-4FE3-8939-78F129FD6014}">
      <text>
        <r>
          <rPr>
            <sz val="11"/>
            <rFont val="Calibri"/>
            <family val="2"/>
            <charset val="238"/>
          </rPr>
          <t>SZV_F:KFHUtem2</t>
        </r>
      </text>
    </comment>
    <comment ref="AI177" authorId="0" shapeId="0" xr:uid="{B9E0AB16-A915-484D-9D4B-39552622C659}">
      <text>
        <r>
          <rPr>
            <sz val="11"/>
            <rFont val="Calibri"/>
            <family val="2"/>
            <charset val="238"/>
          </rPr>
          <t>SZV_F:Egyeb_SajatUtem2</t>
        </r>
      </text>
    </comment>
    <comment ref="AJ177" authorId="0" shapeId="0" xr:uid="{2D5D7B16-37A9-4DA1-8F5F-63A8BABA06DC}">
      <text>
        <r>
          <rPr>
            <sz val="11"/>
            <rFont val="Calibri"/>
            <family val="2"/>
            <charset val="238"/>
          </rPr>
          <t>SZV_F:DijUtem2</t>
        </r>
      </text>
    </comment>
    <comment ref="AK177" authorId="0" shapeId="0" xr:uid="{1F02D589-A6FD-4641-BCCE-0B57908F038A}">
      <text>
        <r>
          <rPr>
            <sz val="11"/>
            <rFont val="Calibri"/>
            <family val="2"/>
            <charset val="238"/>
          </rPr>
          <t>SZV_F:EM_Melleklet1_Utem2</t>
        </r>
      </text>
    </comment>
    <comment ref="AL177" authorId="0" shapeId="0" xr:uid="{71C54148-A42B-433F-9CB8-CB1D3592E72F}">
      <text>
        <r>
          <rPr>
            <sz val="11"/>
            <rFont val="Calibri"/>
            <family val="2"/>
            <charset val="238"/>
          </rPr>
          <t>SZV_F:EgyebAllamiUtem2</t>
        </r>
      </text>
    </comment>
    <comment ref="AM177" authorId="0" shapeId="0" xr:uid="{99A4BE75-EE66-4D28-B2E9-B61D11FF75AF}">
      <text>
        <r>
          <rPr>
            <sz val="11"/>
            <rFont val="Calibri"/>
            <family val="2"/>
            <charset val="238"/>
          </rPr>
          <t>SZV_F:OnkormanyzatiUtem2</t>
        </r>
      </text>
    </comment>
    <comment ref="AN177" authorId="0" shapeId="0" xr:uid="{895CB4B0-7B0D-41CE-86D0-D3DC96A19C51}">
      <text>
        <r>
          <rPr>
            <sz val="11"/>
            <rFont val="Calibri"/>
            <family val="2"/>
            <charset val="238"/>
          </rPr>
          <t>SZV_F:EUUtem2</t>
        </r>
      </text>
    </comment>
    <comment ref="AO177" authorId="0" shapeId="0" xr:uid="{0BFE851F-1D7D-4975-921D-C8FCB7633D6A}">
      <text>
        <r>
          <rPr>
            <sz val="11"/>
            <rFont val="Calibri"/>
            <family val="2"/>
            <charset val="238"/>
          </rPr>
          <t>SZV_F:EgyebUtem2</t>
        </r>
      </text>
    </comment>
    <comment ref="AP177" authorId="0" shapeId="0" xr:uid="{3CA74288-9E47-496D-8BE3-91E1A6A77D39}">
      <text>
        <r>
          <rPr>
            <sz val="11"/>
            <rFont val="Calibri"/>
            <family val="2"/>
            <charset val="238"/>
          </rPr>
          <t>SZV_F:HitelKotvenyUtem2</t>
        </r>
      </text>
    </comment>
    <comment ref="AQ177" authorId="0" shapeId="0" xr:uid="{D77D8166-D750-4135-AF5F-69C35E644F0B}">
      <text>
        <r>
          <rPr>
            <sz val="11"/>
            <rFont val="Calibri"/>
            <family val="2"/>
            <charset val="238"/>
          </rPr>
          <t>SZV_F:OsszesenUtem2</t>
        </r>
      </text>
    </comment>
    <comment ref="AR177" authorId="0" shapeId="0" xr:uid="{076D5806-966D-4F35-8DC2-407A8FB5C9A2}">
      <text>
        <r>
          <rPr>
            <sz val="11"/>
            <rFont val="Calibri"/>
            <family val="2"/>
            <charset val="238"/>
          </rPr>
          <t>SZV_F:ForrashianyUtem2</t>
        </r>
      </text>
    </comment>
    <comment ref="AU177" authorId="0" shapeId="0" xr:uid="{0A21D90B-B5DF-46DE-AC39-4C9842C063DB}">
      <text>
        <r>
          <rPr>
            <sz val="11"/>
            <rFont val="Calibri"/>
            <family val="2"/>
            <charset val="238"/>
          </rPr>
          <t>SZV_F:Indokolas</t>
        </r>
      </text>
    </comment>
    <comment ref="AV177" authorId="0" shapeId="0" xr:uid="{87D2D266-72BA-4BE9-988A-D1E2375DBDBC}">
      <text>
        <r>
          <rPr>
            <sz val="11"/>
            <rFont val="Calibri"/>
            <family val="2"/>
            <charset val="238"/>
          </rPr>
          <t>SZV_F:Megjegyzes</t>
        </r>
      </text>
    </comment>
    <comment ref="AW177" authorId="0" shapeId="0" xr:uid="{73602A67-C61C-4FC3-BDCE-6178EDEE41C9}">
      <text>
        <r>
          <rPr>
            <sz val="11"/>
            <rFont val="Calibri"/>
            <family val="2"/>
            <charset val="238"/>
          </rPr>
          <t>SZV_F:FeladatSorszam</t>
        </r>
      </text>
    </comment>
    <comment ref="AY177" authorId="0" shapeId="0" xr:uid="{17FC9444-C2BA-4F7A-B150-403922AE4792}">
      <text>
        <r>
          <rPr>
            <sz val="11"/>
            <rFont val="Calibri"/>
            <family val="2"/>
            <charset val="238"/>
          </rPr>
          <t>SZV_F:ISA</t>
        </r>
      </text>
    </comment>
    <comment ref="B178" authorId="0" shapeId="0" xr:uid="{EBC2C58E-6827-4F51-AA4D-A41BF8055652}">
      <text>
        <r>
          <rPr>
            <sz val="11"/>
            <rFont val="Calibri"/>
            <family val="2"/>
            <charset val="238"/>
          </rPr>
          <t>SZV_F:FontossagiSorrent</t>
        </r>
      </text>
    </comment>
    <comment ref="C178" authorId="0" shapeId="0" xr:uid="{46BD72EA-5B73-48D5-8BB0-EFF7FF1A5D1A}">
      <text>
        <r>
          <rPr>
            <sz val="11"/>
            <rFont val="Calibri"/>
            <family val="2"/>
            <charset val="238"/>
          </rPr>
          <t>SZV_F:FeladatKategoria</t>
        </r>
      </text>
    </comment>
    <comment ref="D178" authorId="0" shapeId="0" xr:uid="{E812EC4E-76B5-4881-939F-B3E5746B133C}">
      <text>
        <r>
          <rPr>
            <sz val="11"/>
            <rFont val="Calibri"/>
            <family val="2"/>
            <charset val="238"/>
          </rPr>
          <t>SZV_F:FeladatMegnevezes</t>
        </r>
      </text>
    </comment>
    <comment ref="E178" authorId="0" shapeId="0" xr:uid="{00B67F06-5B03-49EF-9094-F57149E303E5}">
      <text>
        <r>
          <rPr>
            <sz val="11"/>
            <rFont val="Calibri"/>
            <family val="2"/>
            <charset val="238"/>
          </rPr>
          <t>SZV_F:ElviEngedelySzam</t>
        </r>
      </text>
    </comment>
    <comment ref="F178" authorId="0" shapeId="0" xr:uid="{8444F5D0-8B07-4189-9881-B0BC2A9736CD}">
      <text>
        <r>
          <rPr>
            <sz val="11"/>
            <rFont val="Calibri"/>
            <family val="2"/>
            <charset val="238"/>
          </rPr>
          <t>SZV_F:VKR_Kod</t>
        </r>
      </text>
    </comment>
    <comment ref="G178" authorId="0" shapeId="0" xr:uid="{FA15A8D9-F691-4D60-BBA5-90A58886113A}">
      <text>
        <r>
          <rPr>
            <sz val="11"/>
            <rFont val="Calibri"/>
            <family val="2"/>
            <charset val="238"/>
          </rPr>
          <t>SZV_F:VKR_Nev</t>
        </r>
      </text>
    </comment>
    <comment ref="H178" authorId="0" shapeId="0" xr:uid="{8EB22AFA-C0BB-4BAE-8DFF-27CFDB009FC1}">
      <text>
        <r>
          <rPr>
            <sz val="11"/>
            <rFont val="Calibri"/>
            <family val="2"/>
            <charset val="238"/>
          </rPr>
          <t>SZV_F:FeladatAzonosito</t>
        </r>
      </text>
    </comment>
    <comment ref="I178" authorId="0" shapeId="0" xr:uid="{95B46F9C-8641-4E2D-8A5D-29E040FDDE51}">
      <text>
        <r>
          <rPr>
            <sz val="11"/>
            <rFont val="Calibri"/>
            <family val="2"/>
            <charset val="238"/>
          </rPr>
          <t>SZV_F:EllatasiTerulet</t>
        </r>
      </text>
    </comment>
    <comment ref="J178" authorId="0" shapeId="0" xr:uid="{A56E4C1C-B6FD-4B6B-9E0E-4426B966687C}">
      <text>
        <r>
          <rPr>
            <sz val="11"/>
            <rFont val="Calibri"/>
            <family val="2"/>
            <charset val="238"/>
          </rPr>
          <t>SZV_F:EllatasertFelelos</t>
        </r>
      </text>
    </comment>
    <comment ref="K178" authorId="0" shapeId="0" xr:uid="{ED261968-824A-47E5-9DD3-0412FEE381AE}">
      <text>
        <r>
          <rPr>
            <sz val="11"/>
            <rFont val="Calibri"/>
            <family val="2"/>
            <charset val="238"/>
          </rPr>
          <t>SZV_F:TervezettNettoKoltseg</t>
        </r>
      </text>
    </comment>
    <comment ref="L178" authorId="0" shapeId="0" xr:uid="{9CB2E9CB-FF60-4E84-A42D-9B31F4511886}">
      <text>
        <r>
          <rPr>
            <sz val="11"/>
            <rFont val="Calibri"/>
            <family val="2"/>
            <charset val="238"/>
          </rPr>
          <t>SZV_F:IdotartamKezdes</t>
        </r>
      </text>
    </comment>
    <comment ref="M178" authorId="0" shapeId="0" xr:uid="{E4BA4A35-F835-406A-8459-B4740972506C}">
      <text>
        <r>
          <rPr>
            <sz val="11"/>
            <rFont val="Calibri"/>
            <family val="2"/>
            <charset val="238"/>
          </rPr>
          <t>SZV_F:IdotartamBefejezes</t>
        </r>
      </text>
    </comment>
    <comment ref="N178" authorId="0" shapeId="0" xr:uid="{00016CFD-6F1A-4812-A36C-2182D6B0326F}">
      <text>
        <r>
          <rPr>
            <sz val="11"/>
            <rFont val="Calibri"/>
            <family val="2"/>
            <charset val="238"/>
          </rPr>
          <t>SZV_F:NettoKoltsegUtem1</t>
        </r>
      </text>
    </comment>
    <comment ref="O178" authorId="0" shapeId="0" xr:uid="{2170E812-9AB7-440B-BECB-D79012117896}">
      <text>
        <r>
          <rPr>
            <sz val="11"/>
            <rFont val="Calibri"/>
            <family val="2"/>
            <charset val="238"/>
          </rPr>
          <t>SZV_F:NettoKoltsegUtem2</t>
        </r>
      </text>
    </comment>
    <comment ref="P178" authorId="0" shapeId="0" xr:uid="{DAD0F2A3-5F47-4F25-8CD2-CB06E9605EE2}">
      <text>
        <r>
          <rPr>
            <sz val="11"/>
            <rFont val="Calibri"/>
            <family val="2"/>
            <charset val="238"/>
          </rPr>
          <t>SZV_F:EM_Melleklet2_KTG</t>
        </r>
      </text>
    </comment>
    <comment ref="R178" authorId="0" shapeId="0" xr:uid="{A554CC72-7CEE-44AE-A8D8-AEA88B767E46}">
      <text>
        <r>
          <rPr>
            <sz val="11"/>
            <rFont val="Calibri"/>
            <family val="2"/>
            <charset val="238"/>
          </rPr>
          <t>SZV_F:HDUtem1</t>
        </r>
      </text>
    </comment>
    <comment ref="S178" authorId="0" shapeId="0" xr:uid="{53219D56-AF98-40FD-BDF2-8BAFD3470798}">
      <text>
        <r>
          <rPr>
            <sz val="11"/>
            <rFont val="Calibri"/>
            <family val="2"/>
            <charset val="238"/>
          </rPr>
          <t>SZV_F:ECSUtem1</t>
        </r>
      </text>
    </comment>
    <comment ref="T178" authorId="0" shapeId="0" xr:uid="{C8A1261E-2CA3-448C-B567-CE458041C8B8}">
      <text>
        <r>
          <rPr>
            <sz val="11"/>
            <rFont val="Calibri"/>
            <family val="2"/>
            <charset val="238"/>
          </rPr>
          <t>SZV_F:KFHUtem1</t>
        </r>
      </text>
    </comment>
    <comment ref="U178" authorId="0" shapeId="0" xr:uid="{52DEBC3E-F743-4084-80DD-2328C770FED5}">
      <text>
        <r>
          <rPr>
            <sz val="11"/>
            <rFont val="Calibri"/>
            <family val="2"/>
            <charset val="238"/>
          </rPr>
          <t>SZV_F:Egyeb_SajatUtem1</t>
        </r>
      </text>
    </comment>
    <comment ref="V178" authorId="0" shapeId="0" xr:uid="{156B4262-995E-4C6B-902B-BE73BD4FC83A}">
      <text>
        <r>
          <rPr>
            <sz val="11"/>
            <rFont val="Calibri"/>
            <family val="2"/>
            <charset val="238"/>
          </rPr>
          <t>SZV_F:DijUtem1</t>
        </r>
      </text>
    </comment>
    <comment ref="W178" authorId="0" shapeId="0" xr:uid="{49B4EC15-A365-4ADA-8F66-8BB3478CEEBD}">
      <text>
        <r>
          <rPr>
            <sz val="11"/>
            <rFont val="Calibri"/>
            <family val="2"/>
            <charset val="238"/>
          </rPr>
          <t>SZV_F:EM_Melleklet1_Utem1</t>
        </r>
      </text>
    </comment>
    <comment ref="X178" authorId="0" shapeId="0" xr:uid="{68C8DDE1-B21A-42BB-8BD8-FC302E7BC597}">
      <text>
        <r>
          <rPr>
            <sz val="11"/>
            <rFont val="Calibri"/>
            <family val="2"/>
            <charset val="238"/>
          </rPr>
          <t>SZV_F:EgyebAllamiUtem1</t>
        </r>
      </text>
    </comment>
    <comment ref="Y178" authorId="0" shapeId="0" xr:uid="{FDDD3DFB-948C-4059-B886-023114F7B707}">
      <text>
        <r>
          <rPr>
            <sz val="11"/>
            <rFont val="Calibri"/>
            <family val="2"/>
            <charset val="238"/>
          </rPr>
          <t>SZV_F:OnkormanyzatiUtem1</t>
        </r>
      </text>
    </comment>
    <comment ref="Z178" authorId="0" shapeId="0" xr:uid="{5B621659-D4FA-40C3-9949-F40270817E9B}">
      <text>
        <r>
          <rPr>
            <sz val="11"/>
            <rFont val="Calibri"/>
            <family val="2"/>
            <charset val="238"/>
          </rPr>
          <t>SZV_F:EUUtem1</t>
        </r>
      </text>
    </comment>
    <comment ref="AA178" authorId="0" shapeId="0" xr:uid="{9460DF29-0197-4B45-99F5-872D603AB522}">
      <text>
        <r>
          <rPr>
            <sz val="11"/>
            <rFont val="Calibri"/>
            <family val="2"/>
            <charset val="238"/>
          </rPr>
          <t>SZV_F:EgyebUtem1</t>
        </r>
      </text>
    </comment>
    <comment ref="AB178" authorId="0" shapeId="0" xr:uid="{E57A31A7-30AF-4017-91B3-3C85A0E761B9}">
      <text>
        <r>
          <rPr>
            <sz val="11"/>
            <rFont val="Calibri"/>
            <family val="2"/>
            <charset val="238"/>
          </rPr>
          <t>SZV_F:HitelKotvenyUtem1</t>
        </r>
      </text>
    </comment>
    <comment ref="AC178" authorId="0" shapeId="0" xr:uid="{653FD3B4-ECF2-4CBB-88DC-2A6C29F0F810}">
      <text>
        <r>
          <rPr>
            <sz val="11"/>
            <rFont val="Calibri"/>
            <family val="2"/>
            <charset val="238"/>
          </rPr>
          <t>SZV_F:OsszesenUtem1</t>
        </r>
      </text>
    </comment>
    <comment ref="AF178" authorId="0" shapeId="0" xr:uid="{A5F6C2A3-2C58-498A-A1CE-20DA7CCE8110}">
      <text>
        <r>
          <rPr>
            <sz val="11"/>
            <rFont val="Calibri"/>
            <family val="2"/>
            <charset val="238"/>
          </rPr>
          <t>SZV_F:HDUtem2</t>
        </r>
      </text>
    </comment>
    <comment ref="AG178" authorId="0" shapeId="0" xr:uid="{CCADB8DB-8490-4F8D-9D90-C50933691BA3}">
      <text>
        <r>
          <rPr>
            <sz val="11"/>
            <rFont val="Calibri"/>
            <family val="2"/>
            <charset val="238"/>
          </rPr>
          <t>SZV_F:ECSUtem2</t>
        </r>
      </text>
    </comment>
    <comment ref="AH178" authorId="0" shapeId="0" xr:uid="{6DBF32C5-3EEE-4645-92A5-DA7B6D7E6F95}">
      <text>
        <r>
          <rPr>
            <sz val="11"/>
            <rFont val="Calibri"/>
            <family val="2"/>
            <charset val="238"/>
          </rPr>
          <t>SZV_F:KFHUtem2</t>
        </r>
      </text>
    </comment>
    <comment ref="AI178" authorId="0" shapeId="0" xr:uid="{FCC5BCEA-2B1F-466C-AC5C-55C2605AD309}">
      <text>
        <r>
          <rPr>
            <sz val="11"/>
            <rFont val="Calibri"/>
            <family val="2"/>
            <charset val="238"/>
          </rPr>
          <t>SZV_F:Egyeb_SajatUtem2</t>
        </r>
      </text>
    </comment>
    <comment ref="AJ178" authorId="0" shapeId="0" xr:uid="{BCD995F9-3EA7-4392-9B22-FC608934F487}">
      <text>
        <r>
          <rPr>
            <sz val="11"/>
            <rFont val="Calibri"/>
            <family val="2"/>
            <charset val="238"/>
          </rPr>
          <t>SZV_F:DijUtem2</t>
        </r>
      </text>
    </comment>
    <comment ref="AK178" authorId="0" shapeId="0" xr:uid="{127FC130-A8E4-412B-850F-F69BD29B633D}">
      <text>
        <r>
          <rPr>
            <sz val="11"/>
            <rFont val="Calibri"/>
            <family val="2"/>
            <charset val="238"/>
          </rPr>
          <t>SZV_F:EM_Melleklet1_Utem2</t>
        </r>
      </text>
    </comment>
    <comment ref="AL178" authorId="0" shapeId="0" xr:uid="{74821146-5200-4650-B40D-2B6371748A0C}">
      <text>
        <r>
          <rPr>
            <sz val="11"/>
            <rFont val="Calibri"/>
            <family val="2"/>
            <charset val="238"/>
          </rPr>
          <t>SZV_F:EgyebAllamiUtem2</t>
        </r>
      </text>
    </comment>
    <comment ref="AM178" authorId="0" shapeId="0" xr:uid="{4712980F-9B5F-4F10-93FD-0524EAD4B38F}">
      <text>
        <r>
          <rPr>
            <sz val="11"/>
            <rFont val="Calibri"/>
            <family val="2"/>
            <charset val="238"/>
          </rPr>
          <t>SZV_F:OnkormanyzatiUtem2</t>
        </r>
      </text>
    </comment>
    <comment ref="AN178" authorId="0" shapeId="0" xr:uid="{16136A8C-97DC-40F9-917A-6B7B912D1B6F}">
      <text>
        <r>
          <rPr>
            <sz val="11"/>
            <rFont val="Calibri"/>
            <family val="2"/>
            <charset val="238"/>
          </rPr>
          <t>SZV_F:EUUtem2</t>
        </r>
      </text>
    </comment>
    <comment ref="AO178" authorId="0" shapeId="0" xr:uid="{DAACFA6C-2573-4E06-9908-ECD9DA97A474}">
      <text>
        <r>
          <rPr>
            <sz val="11"/>
            <rFont val="Calibri"/>
            <family val="2"/>
            <charset val="238"/>
          </rPr>
          <t>SZV_F:EgyebUtem2</t>
        </r>
      </text>
    </comment>
    <comment ref="AP178" authorId="0" shapeId="0" xr:uid="{177A8C8C-2C9E-4EE4-B377-35FB6AB4C5E3}">
      <text>
        <r>
          <rPr>
            <sz val="11"/>
            <rFont val="Calibri"/>
            <family val="2"/>
            <charset val="238"/>
          </rPr>
          <t>SZV_F:HitelKotvenyUtem2</t>
        </r>
      </text>
    </comment>
    <comment ref="AQ178" authorId="0" shapeId="0" xr:uid="{0904898B-B60D-4246-B7AE-7A5E06FB3B51}">
      <text>
        <r>
          <rPr>
            <sz val="11"/>
            <rFont val="Calibri"/>
            <family val="2"/>
            <charset val="238"/>
          </rPr>
          <t>SZV_F:OsszesenUtem2</t>
        </r>
      </text>
    </comment>
    <comment ref="AR178" authorId="0" shapeId="0" xr:uid="{B07DCC07-1CEC-4345-A448-B7EB15DC5608}">
      <text>
        <r>
          <rPr>
            <sz val="11"/>
            <rFont val="Calibri"/>
            <family val="2"/>
            <charset val="238"/>
          </rPr>
          <t>SZV_F:ForrashianyUtem2</t>
        </r>
      </text>
    </comment>
    <comment ref="AU178" authorId="0" shapeId="0" xr:uid="{B0E1CF00-FB4C-4D71-8C0C-7F7B20234021}">
      <text>
        <r>
          <rPr>
            <sz val="11"/>
            <rFont val="Calibri"/>
            <family val="2"/>
            <charset val="238"/>
          </rPr>
          <t>SZV_F:Indokolas</t>
        </r>
      </text>
    </comment>
    <comment ref="AV178" authorId="0" shapeId="0" xr:uid="{C9C26657-5225-4C1E-9B5C-EA5B91727F8B}">
      <text>
        <r>
          <rPr>
            <sz val="11"/>
            <rFont val="Calibri"/>
            <family val="2"/>
            <charset val="238"/>
          </rPr>
          <t>SZV_F:Megjegyzes</t>
        </r>
      </text>
    </comment>
    <comment ref="AW178" authorId="0" shapeId="0" xr:uid="{D140E35A-251D-4543-8D84-28ECAE2820D9}">
      <text>
        <r>
          <rPr>
            <sz val="11"/>
            <rFont val="Calibri"/>
            <family val="2"/>
            <charset val="238"/>
          </rPr>
          <t>SZV_F:FeladatSorszam</t>
        </r>
      </text>
    </comment>
    <comment ref="AY178" authorId="0" shapeId="0" xr:uid="{93636BC6-E38B-4F78-8A5B-94F8581B5C41}">
      <text>
        <r>
          <rPr>
            <sz val="11"/>
            <rFont val="Calibri"/>
            <family val="2"/>
            <charset val="238"/>
          </rPr>
          <t>SZV_F:ISA</t>
        </r>
      </text>
    </comment>
    <comment ref="B179" authorId="0" shapeId="0" xr:uid="{FCAEAB39-0B60-4DF2-8727-8007789E266C}">
      <text>
        <r>
          <rPr>
            <sz val="11"/>
            <rFont val="Calibri"/>
            <family val="2"/>
            <charset val="238"/>
          </rPr>
          <t>SZV_F:FontossagiSorrent</t>
        </r>
      </text>
    </comment>
    <comment ref="C179" authorId="0" shapeId="0" xr:uid="{48D7BD74-0686-4E2F-9BDB-6CAC6A0F96AE}">
      <text>
        <r>
          <rPr>
            <sz val="11"/>
            <rFont val="Calibri"/>
            <family val="2"/>
            <charset val="238"/>
          </rPr>
          <t>SZV_F:FeladatKategoria</t>
        </r>
      </text>
    </comment>
    <comment ref="D179" authorId="0" shapeId="0" xr:uid="{438BFEFE-326C-416A-B138-3F2C636D9409}">
      <text>
        <r>
          <rPr>
            <sz val="11"/>
            <rFont val="Calibri"/>
            <family val="2"/>
            <charset val="238"/>
          </rPr>
          <t>SZV_F:FeladatMegnevezes</t>
        </r>
      </text>
    </comment>
    <comment ref="E179" authorId="0" shapeId="0" xr:uid="{2D909497-0AF8-4FC7-9392-71CF40BF56A3}">
      <text>
        <r>
          <rPr>
            <sz val="11"/>
            <rFont val="Calibri"/>
            <family val="2"/>
            <charset val="238"/>
          </rPr>
          <t>SZV_F:ElviEngedelySzam</t>
        </r>
      </text>
    </comment>
    <comment ref="F179" authorId="0" shapeId="0" xr:uid="{FFDDB5E7-63E9-4CE9-B2FE-CF6B1B2B188D}">
      <text>
        <r>
          <rPr>
            <sz val="11"/>
            <rFont val="Calibri"/>
            <family val="2"/>
            <charset val="238"/>
          </rPr>
          <t>SZV_F:VKR_Kod</t>
        </r>
      </text>
    </comment>
    <comment ref="G179" authorId="0" shapeId="0" xr:uid="{0B8ADB11-D5A1-4F05-8466-4C686CB3598C}">
      <text>
        <r>
          <rPr>
            <sz val="11"/>
            <rFont val="Calibri"/>
            <family val="2"/>
            <charset val="238"/>
          </rPr>
          <t>SZV_F:VKR_Nev</t>
        </r>
      </text>
    </comment>
    <comment ref="H179" authorId="0" shapeId="0" xr:uid="{2B5DC9D1-873B-4245-AE84-8DF28A5CACC7}">
      <text>
        <r>
          <rPr>
            <sz val="11"/>
            <rFont val="Calibri"/>
            <family val="2"/>
            <charset val="238"/>
          </rPr>
          <t>SZV_F:FeladatAzonosito</t>
        </r>
      </text>
    </comment>
    <comment ref="I179" authorId="0" shapeId="0" xr:uid="{4E3838F3-845C-462C-88A5-B21F09BBAC5B}">
      <text>
        <r>
          <rPr>
            <sz val="11"/>
            <rFont val="Calibri"/>
            <family val="2"/>
            <charset val="238"/>
          </rPr>
          <t>SZV_F:EllatasiTerulet</t>
        </r>
      </text>
    </comment>
    <comment ref="J179" authorId="0" shapeId="0" xr:uid="{CDD47459-B399-4CA1-80F8-1DD6B2DD435A}">
      <text>
        <r>
          <rPr>
            <sz val="11"/>
            <rFont val="Calibri"/>
            <family val="2"/>
            <charset val="238"/>
          </rPr>
          <t>SZV_F:EllatasertFelelos</t>
        </r>
      </text>
    </comment>
    <comment ref="K179" authorId="0" shapeId="0" xr:uid="{A2521142-245F-492E-A278-ADA5D72BA31A}">
      <text>
        <r>
          <rPr>
            <sz val="11"/>
            <rFont val="Calibri"/>
            <family val="2"/>
            <charset val="238"/>
          </rPr>
          <t>SZV_F:TervezettNettoKoltseg</t>
        </r>
      </text>
    </comment>
    <comment ref="L179" authorId="0" shapeId="0" xr:uid="{1CE8B66B-E00D-4533-98A6-51C534CEAA2B}">
      <text>
        <r>
          <rPr>
            <sz val="11"/>
            <rFont val="Calibri"/>
            <family val="2"/>
            <charset val="238"/>
          </rPr>
          <t>SZV_F:IdotartamKezdes</t>
        </r>
      </text>
    </comment>
    <comment ref="M179" authorId="0" shapeId="0" xr:uid="{B5F7906F-C774-409F-80C6-CC056F5AA293}">
      <text>
        <r>
          <rPr>
            <sz val="11"/>
            <rFont val="Calibri"/>
            <family val="2"/>
            <charset val="238"/>
          </rPr>
          <t>SZV_F:IdotartamBefejezes</t>
        </r>
      </text>
    </comment>
    <comment ref="N179" authorId="0" shapeId="0" xr:uid="{517DA58E-216C-47C9-814E-2C132156EC38}">
      <text>
        <r>
          <rPr>
            <sz val="11"/>
            <rFont val="Calibri"/>
            <family val="2"/>
            <charset val="238"/>
          </rPr>
          <t>SZV_F:NettoKoltsegUtem1</t>
        </r>
      </text>
    </comment>
    <comment ref="O179" authorId="0" shapeId="0" xr:uid="{C4A7FE8A-C127-4C2A-8694-63A5A1A8674E}">
      <text>
        <r>
          <rPr>
            <sz val="11"/>
            <rFont val="Calibri"/>
            <family val="2"/>
            <charset val="238"/>
          </rPr>
          <t>SZV_F:NettoKoltsegUtem2</t>
        </r>
      </text>
    </comment>
    <comment ref="P179" authorId="0" shapeId="0" xr:uid="{792D2F69-2357-4EF2-AAA7-ED532C1CB831}">
      <text>
        <r>
          <rPr>
            <sz val="11"/>
            <rFont val="Calibri"/>
            <family val="2"/>
            <charset val="238"/>
          </rPr>
          <t>SZV_F:EM_Melleklet2_KTG</t>
        </r>
      </text>
    </comment>
    <comment ref="R179" authorId="0" shapeId="0" xr:uid="{3A3CF313-8059-44A6-BC01-81FC9E7496AF}">
      <text>
        <r>
          <rPr>
            <sz val="11"/>
            <rFont val="Calibri"/>
            <family val="2"/>
            <charset val="238"/>
          </rPr>
          <t>SZV_F:HDUtem1</t>
        </r>
      </text>
    </comment>
    <comment ref="S179" authorId="0" shapeId="0" xr:uid="{2B81D5F2-9DBD-4EDA-80DD-80BF1BD2238E}">
      <text>
        <r>
          <rPr>
            <sz val="11"/>
            <rFont val="Calibri"/>
            <family val="2"/>
            <charset val="238"/>
          </rPr>
          <t>SZV_F:ECSUtem1</t>
        </r>
      </text>
    </comment>
    <comment ref="T179" authorId="0" shapeId="0" xr:uid="{38001AB9-A3E1-4C25-ADE1-AEA4EB46F757}">
      <text>
        <r>
          <rPr>
            <sz val="11"/>
            <rFont val="Calibri"/>
            <family val="2"/>
            <charset val="238"/>
          </rPr>
          <t>SZV_F:KFHUtem1</t>
        </r>
      </text>
    </comment>
    <comment ref="U179" authorId="0" shapeId="0" xr:uid="{AC8A1183-F1C3-4940-B126-948E9BA1747E}">
      <text>
        <r>
          <rPr>
            <sz val="11"/>
            <rFont val="Calibri"/>
            <family val="2"/>
            <charset val="238"/>
          </rPr>
          <t>SZV_F:Egyeb_SajatUtem1</t>
        </r>
      </text>
    </comment>
    <comment ref="V179" authorId="0" shapeId="0" xr:uid="{929249C0-4FB1-4BBE-BC56-1C0F7A796F26}">
      <text>
        <r>
          <rPr>
            <sz val="11"/>
            <rFont val="Calibri"/>
            <family val="2"/>
            <charset val="238"/>
          </rPr>
          <t>SZV_F:DijUtem1</t>
        </r>
      </text>
    </comment>
    <comment ref="W179" authorId="0" shapeId="0" xr:uid="{EF9CB5A6-D5CB-4BAB-B2C6-153B472A9E7C}">
      <text>
        <r>
          <rPr>
            <sz val="11"/>
            <rFont val="Calibri"/>
            <family val="2"/>
            <charset val="238"/>
          </rPr>
          <t>SZV_F:EM_Melleklet1_Utem1</t>
        </r>
      </text>
    </comment>
    <comment ref="X179" authorId="0" shapeId="0" xr:uid="{FE95956C-17F4-4214-BCD8-1E71FB28435F}">
      <text>
        <r>
          <rPr>
            <sz val="11"/>
            <rFont val="Calibri"/>
            <family val="2"/>
            <charset val="238"/>
          </rPr>
          <t>SZV_F:EgyebAllamiUtem1</t>
        </r>
      </text>
    </comment>
    <comment ref="Y179" authorId="0" shapeId="0" xr:uid="{6FCBD847-4E3D-49EB-94D3-399931958566}">
      <text>
        <r>
          <rPr>
            <sz val="11"/>
            <rFont val="Calibri"/>
            <family val="2"/>
            <charset val="238"/>
          </rPr>
          <t>SZV_F:OnkormanyzatiUtem1</t>
        </r>
      </text>
    </comment>
    <comment ref="Z179" authorId="0" shapeId="0" xr:uid="{1B1AB0F3-D8C8-4D35-8FBA-0DC7C1B4192E}">
      <text>
        <r>
          <rPr>
            <sz val="11"/>
            <rFont val="Calibri"/>
            <family val="2"/>
            <charset val="238"/>
          </rPr>
          <t>SZV_F:EUUtem1</t>
        </r>
      </text>
    </comment>
    <comment ref="AA179" authorId="0" shapeId="0" xr:uid="{09C87838-9A30-4BC6-ACE7-0D1DAEBD51E8}">
      <text>
        <r>
          <rPr>
            <sz val="11"/>
            <rFont val="Calibri"/>
            <family val="2"/>
            <charset val="238"/>
          </rPr>
          <t>SZV_F:EgyebUtem1</t>
        </r>
      </text>
    </comment>
    <comment ref="AB179" authorId="0" shapeId="0" xr:uid="{469B0F07-11E3-46CB-A1E8-7B1CDB9148AD}">
      <text>
        <r>
          <rPr>
            <sz val="11"/>
            <rFont val="Calibri"/>
            <family val="2"/>
            <charset val="238"/>
          </rPr>
          <t>SZV_F:HitelKotvenyUtem1</t>
        </r>
      </text>
    </comment>
    <comment ref="AC179" authorId="0" shapeId="0" xr:uid="{59ECF5C1-1550-4430-AC36-FA60B9B3FF64}">
      <text>
        <r>
          <rPr>
            <sz val="11"/>
            <rFont val="Calibri"/>
            <family val="2"/>
            <charset val="238"/>
          </rPr>
          <t>SZV_F:OsszesenUtem1</t>
        </r>
      </text>
    </comment>
    <comment ref="AF179" authorId="0" shapeId="0" xr:uid="{F93C3359-545A-4E18-ACA1-1632C67B4EC0}">
      <text>
        <r>
          <rPr>
            <sz val="11"/>
            <rFont val="Calibri"/>
            <family val="2"/>
            <charset val="238"/>
          </rPr>
          <t>SZV_F:HDUtem2</t>
        </r>
      </text>
    </comment>
    <comment ref="AG179" authorId="0" shapeId="0" xr:uid="{646CDE37-23FB-4CDC-99B3-DAA2A1881A9A}">
      <text>
        <r>
          <rPr>
            <sz val="11"/>
            <rFont val="Calibri"/>
            <family val="2"/>
            <charset val="238"/>
          </rPr>
          <t>SZV_F:ECSUtem2</t>
        </r>
      </text>
    </comment>
    <comment ref="AH179" authorId="0" shapeId="0" xr:uid="{55276BBF-DC26-4CAB-86AD-0734CDE9B471}">
      <text>
        <r>
          <rPr>
            <sz val="11"/>
            <rFont val="Calibri"/>
            <family val="2"/>
            <charset val="238"/>
          </rPr>
          <t>SZV_F:KFHUtem2</t>
        </r>
      </text>
    </comment>
    <comment ref="AI179" authorId="0" shapeId="0" xr:uid="{6A195A8C-3E57-428D-B31E-84CC28CE5BFF}">
      <text>
        <r>
          <rPr>
            <sz val="11"/>
            <rFont val="Calibri"/>
            <family val="2"/>
            <charset val="238"/>
          </rPr>
          <t>SZV_F:Egyeb_SajatUtem2</t>
        </r>
      </text>
    </comment>
    <comment ref="AJ179" authorId="0" shapeId="0" xr:uid="{296054F2-11B8-4B2F-984F-EBEFA1851345}">
      <text>
        <r>
          <rPr>
            <sz val="11"/>
            <rFont val="Calibri"/>
            <family val="2"/>
            <charset val="238"/>
          </rPr>
          <t>SZV_F:DijUtem2</t>
        </r>
      </text>
    </comment>
    <comment ref="AK179" authorId="0" shapeId="0" xr:uid="{A2D5A543-E94F-450B-A89F-2BA7277C5FB4}">
      <text>
        <r>
          <rPr>
            <sz val="11"/>
            <rFont val="Calibri"/>
            <family val="2"/>
            <charset val="238"/>
          </rPr>
          <t>SZV_F:EM_Melleklet1_Utem2</t>
        </r>
      </text>
    </comment>
    <comment ref="AL179" authorId="0" shapeId="0" xr:uid="{B34C9C4F-B7B6-4FD5-8B63-FD9CEA3D4902}">
      <text>
        <r>
          <rPr>
            <sz val="11"/>
            <rFont val="Calibri"/>
            <family val="2"/>
            <charset val="238"/>
          </rPr>
          <t>SZV_F:EgyebAllamiUtem2</t>
        </r>
      </text>
    </comment>
    <comment ref="AM179" authorId="0" shapeId="0" xr:uid="{D2CC4E34-ABB3-4E24-A79E-85614C4AA7CC}">
      <text>
        <r>
          <rPr>
            <sz val="11"/>
            <rFont val="Calibri"/>
            <family val="2"/>
            <charset val="238"/>
          </rPr>
          <t>SZV_F:OnkormanyzatiUtem2</t>
        </r>
      </text>
    </comment>
    <comment ref="AN179" authorId="0" shapeId="0" xr:uid="{B29BC715-81C0-4534-914C-4D2BD3094D2F}">
      <text>
        <r>
          <rPr>
            <sz val="11"/>
            <rFont val="Calibri"/>
            <family val="2"/>
            <charset val="238"/>
          </rPr>
          <t>SZV_F:EUUtem2</t>
        </r>
      </text>
    </comment>
    <comment ref="AO179" authorId="0" shapeId="0" xr:uid="{C2851317-102F-41E5-A809-39A2429BD299}">
      <text>
        <r>
          <rPr>
            <sz val="11"/>
            <rFont val="Calibri"/>
            <family val="2"/>
            <charset val="238"/>
          </rPr>
          <t>SZV_F:EgyebUtem2</t>
        </r>
      </text>
    </comment>
    <comment ref="AP179" authorId="0" shapeId="0" xr:uid="{336C53FA-4921-4AC7-8B7C-33CC912E3A7C}">
      <text>
        <r>
          <rPr>
            <sz val="11"/>
            <rFont val="Calibri"/>
            <family val="2"/>
            <charset val="238"/>
          </rPr>
          <t>SZV_F:HitelKotvenyUtem2</t>
        </r>
      </text>
    </comment>
    <comment ref="AQ179" authorId="0" shapeId="0" xr:uid="{62A7A62C-DECF-4704-AD00-491A9FFFD7F3}">
      <text>
        <r>
          <rPr>
            <sz val="11"/>
            <rFont val="Calibri"/>
            <family val="2"/>
            <charset val="238"/>
          </rPr>
          <t>SZV_F:OsszesenUtem2</t>
        </r>
      </text>
    </comment>
    <comment ref="AR179" authorId="0" shapeId="0" xr:uid="{34AD9B3C-6248-404D-AE4C-B06ACBF7B989}">
      <text>
        <r>
          <rPr>
            <sz val="11"/>
            <rFont val="Calibri"/>
            <family val="2"/>
            <charset val="238"/>
          </rPr>
          <t>SZV_F:ForrashianyUtem2</t>
        </r>
      </text>
    </comment>
    <comment ref="AU179" authorId="0" shapeId="0" xr:uid="{B00B2E52-D6B6-4F3E-9CB2-252BE5F86F91}">
      <text>
        <r>
          <rPr>
            <sz val="11"/>
            <rFont val="Calibri"/>
            <family val="2"/>
            <charset val="238"/>
          </rPr>
          <t>SZV_F:Indokolas</t>
        </r>
      </text>
    </comment>
    <comment ref="AV179" authorId="0" shapeId="0" xr:uid="{ABF4EC59-80CF-4FBB-9B19-67650622D6DA}">
      <text>
        <r>
          <rPr>
            <sz val="11"/>
            <rFont val="Calibri"/>
            <family val="2"/>
            <charset val="238"/>
          </rPr>
          <t>SZV_F:Megjegyzes</t>
        </r>
      </text>
    </comment>
    <comment ref="AW179" authorId="0" shapeId="0" xr:uid="{39488C8E-167F-40CB-AB00-35DD286AEEC6}">
      <text>
        <r>
          <rPr>
            <sz val="11"/>
            <rFont val="Calibri"/>
            <family val="2"/>
            <charset val="238"/>
          </rPr>
          <t>SZV_F:FeladatSorszam</t>
        </r>
      </text>
    </comment>
    <comment ref="AY179" authorId="0" shapeId="0" xr:uid="{537F9390-AEBA-4185-82B5-88AE3A484705}">
      <text>
        <r>
          <rPr>
            <sz val="11"/>
            <rFont val="Calibri"/>
            <family val="2"/>
            <charset val="238"/>
          </rPr>
          <t>SZV_F:ISA</t>
        </r>
      </text>
    </comment>
    <comment ref="B180" authorId="0" shapeId="0" xr:uid="{D03DC6C2-6C54-4093-B7D2-EA7315C0ADED}">
      <text>
        <r>
          <rPr>
            <sz val="11"/>
            <rFont val="Calibri"/>
            <family val="2"/>
            <charset val="238"/>
          </rPr>
          <t>SZV_F:FontossagiSorrent</t>
        </r>
      </text>
    </comment>
    <comment ref="C180" authorId="0" shapeId="0" xr:uid="{93F7597E-4563-41A8-B23F-6068EAA3B0EB}">
      <text>
        <r>
          <rPr>
            <sz val="11"/>
            <rFont val="Calibri"/>
            <family val="2"/>
            <charset val="238"/>
          </rPr>
          <t>SZV_F:FeladatKategoria</t>
        </r>
      </text>
    </comment>
    <comment ref="D180" authorId="0" shapeId="0" xr:uid="{4FF4A403-DEFF-4097-94ED-9B4CF49DB481}">
      <text>
        <r>
          <rPr>
            <sz val="11"/>
            <rFont val="Calibri"/>
            <family val="2"/>
            <charset val="238"/>
          </rPr>
          <t>SZV_F:FeladatMegnevezes</t>
        </r>
      </text>
    </comment>
    <comment ref="E180" authorId="0" shapeId="0" xr:uid="{D46D3379-BAAC-4B49-B789-5D994354A66F}">
      <text>
        <r>
          <rPr>
            <sz val="11"/>
            <rFont val="Calibri"/>
            <family val="2"/>
            <charset val="238"/>
          </rPr>
          <t>SZV_F:ElviEngedelySzam</t>
        </r>
      </text>
    </comment>
    <comment ref="F180" authorId="0" shapeId="0" xr:uid="{85F53516-B495-4537-A93D-404612BB4630}">
      <text>
        <r>
          <rPr>
            <sz val="11"/>
            <rFont val="Calibri"/>
            <family val="2"/>
            <charset val="238"/>
          </rPr>
          <t>SZV_F:VKR_Kod</t>
        </r>
      </text>
    </comment>
    <comment ref="G180" authorId="0" shapeId="0" xr:uid="{1E999CE6-9F2A-4190-87FB-FDD536605C17}">
      <text>
        <r>
          <rPr>
            <sz val="11"/>
            <rFont val="Calibri"/>
            <family val="2"/>
            <charset val="238"/>
          </rPr>
          <t>SZV_F:VKR_Nev</t>
        </r>
      </text>
    </comment>
    <comment ref="H180" authorId="0" shapeId="0" xr:uid="{EB11AE23-F565-42C5-8136-A79FE4029A00}">
      <text>
        <r>
          <rPr>
            <sz val="11"/>
            <rFont val="Calibri"/>
            <family val="2"/>
            <charset val="238"/>
          </rPr>
          <t>SZV_F:FeladatAzonosito</t>
        </r>
      </text>
    </comment>
    <comment ref="I180" authorId="0" shapeId="0" xr:uid="{01BCEB12-4C04-4BF3-9DE0-1B12EB6C580A}">
      <text>
        <r>
          <rPr>
            <sz val="11"/>
            <rFont val="Calibri"/>
            <family val="2"/>
            <charset val="238"/>
          </rPr>
          <t>SZV_F:EllatasiTerulet</t>
        </r>
      </text>
    </comment>
    <comment ref="J180" authorId="0" shapeId="0" xr:uid="{428E62BA-9BB2-4BC2-B6E2-9B9150E06CC5}">
      <text>
        <r>
          <rPr>
            <sz val="11"/>
            <rFont val="Calibri"/>
            <family val="2"/>
            <charset val="238"/>
          </rPr>
          <t>SZV_F:EllatasertFelelos</t>
        </r>
      </text>
    </comment>
    <comment ref="K180" authorId="0" shapeId="0" xr:uid="{B74AD721-D8D0-4900-B427-F2D056003021}">
      <text>
        <r>
          <rPr>
            <sz val="11"/>
            <rFont val="Calibri"/>
            <family val="2"/>
            <charset val="238"/>
          </rPr>
          <t>SZV_F:TervezettNettoKoltseg</t>
        </r>
      </text>
    </comment>
    <comment ref="L180" authorId="0" shapeId="0" xr:uid="{B27CB375-AF27-4A87-8E59-10E4CA2734CA}">
      <text>
        <r>
          <rPr>
            <sz val="11"/>
            <rFont val="Calibri"/>
            <family val="2"/>
            <charset val="238"/>
          </rPr>
          <t>SZV_F:IdotartamKezdes</t>
        </r>
      </text>
    </comment>
    <comment ref="M180" authorId="0" shapeId="0" xr:uid="{CD3CE573-078D-4CD4-A461-EF5C02F47D83}">
      <text>
        <r>
          <rPr>
            <sz val="11"/>
            <rFont val="Calibri"/>
            <family val="2"/>
            <charset val="238"/>
          </rPr>
          <t>SZV_F:IdotartamBefejezes</t>
        </r>
      </text>
    </comment>
    <comment ref="N180" authorId="0" shapeId="0" xr:uid="{7B03E0EF-B9C1-4A49-94CA-0A7D6DCC435A}">
      <text>
        <r>
          <rPr>
            <sz val="11"/>
            <rFont val="Calibri"/>
            <family val="2"/>
            <charset val="238"/>
          </rPr>
          <t>SZV_F:NettoKoltsegUtem1</t>
        </r>
      </text>
    </comment>
    <comment ref="O180" authorId="0" shapeId="0" xr:uid="{94BBE651-CFA7-4D26-A723-BC9FFECA24DF}">
      <text>
        <r>
          <rPr>
            <sz val="11"/>
            <rFont val="Calibri"/>
            <family val="2"/>
            <charset val="238"/>
          </rPr>
          <t>SZV_F:NettoKoltsegUtem2</t>
        </r>
      </text>
    </comment>
    <comment ref="P180" authorId="0" shapeId="0" xr:uid="{04A93300-AE5A-495C-9197-9461C22BA1FF}">
      <text>
        <r>
          <rPr>
            <sz val="11"/>
            <rFont val="Calibri"/>
            <family val="2"/>
            <charset val="238"/>
          </rPr>
          <t>SZV_F:EM_Melleklet2_KTG</t>
        </r>
      </text>
    </comment>
    <comment ref="R180" authorId="0" shapeId="0" xr:uid="{A013CB3C-CC01-4980-AF24-7546236F5ABE}">
      <text>
        <r>
          <rPr>
            <sz val="11"/>
            <rFont val="Calibri"/>
            <family val="2"/>
            <charset val="238"/>
          </rPr>
          <t>SZV_F:HDUtem1</t>
        </r>
      </text>
    </comment>
    <comment ref="S180" authorId="0" shapeId="0" xr:uid="{1B65879C-C444-48A1-9A79-7189FCAE881F}">
      <text>
        <r>
          <rPr>
            <sz val="11"/>
            <rFont val="Calibri"/>
            <family val="2"/>
            <charset val="238"/>
          </rPr>
          <t>SZV_F:ECSUtem1</t>
        </r>
      </text>
    </comment>
    <comment ref="T180" authorId="0" shapeId="0" xr:uid="{0A63A8E7-3736-4164-A224-49C676F07BC6}">
      <text>
        <r>
          <rPr>
            <sz val="11"/>
            <rFont val="Calibri"/>
            <family val="2"/>
            <charset val="238"/>
          </rPr>
          <t>SZV_F:KFHUtem1</t>
        </r>
      </text>
    </comment>
    <comment ref="U180" authorId="0" shapeId="0" xr:uid="{610F5D63-A1D8-4934-8492-208994E0A8C8}">
      <text>
        <r>
          <rPr>
            <sz val="11"/>
            <rFont val="Calibri"/>
            <family val="2"/>
            <charset val="238"/>
          </rPr>
          <t>SZV_F:Egyeb_SajatUtem1</t>
        </r>
      </text>
    </comment>
    <comment ref="V180" authorId="0" shapeId="0" xr:uid="{FB05D14C-5B69-4BA9-9D8B-E05BC3ED455D}">
      <text>
        <r>
          <rPr>
            <sz val="11"/>
            <rFont val="Calibri"/>
            <family val="2"/>
            <charset val="238"/>
          </rPr>
          <t>SZV_F:DijUtem1</t>
        </r>
      </text>
    </comment>
    <comment ref="W180" authorId="0" shapeId="0" xr:uid="{089BDA19-34C6-4C21-87C1-85485F696087}">
      <text>
        <r>
          <rPr>
            <sz val="11"/>
            <rFont val="Calibri"/>
            <family val="2"/>
            <charset val="238"/>
          </rPr>
          <t>SZV_F:EM_Melleklet1_Utem1</t>
        </r>
      </text>
    </comment>
    <comment ref="X180" authorId="0" shapeId="0" xr:uid="{88FA1A34-88D6-4593-AED7-6985FB7252F3}">
      <text>
        <r>
          <rPr>
            <sz val="11"/>
            <rFont val="Calibri"/>
            <family val="2"/>
            <charset val="238"/>
          </rPr>
          <t>SZV_F:EgyebAllamiUtem1</t>
        </r>
      </text>
    </comment>
    <comment ref="Y180" authorId="0" shapeId="0" xr:uid="{50C1CC89-AA1E-44BA-B17E-43333326A571}">
      <text>
        <r>
          <rPr>
            <sz val="11"/>
            <rFont val="Calibri"/>
            <family val="2"/>
            <charset val="238"/>
          </rPr>
          <t>SZV_F:OnkormanyzatiUtem1</t>
        </r>
      </text>
    </comment>
    <comment ref="Z180" authorId="0" shapeId="0" xr:uid="{F7279B62-78A7-4AA8-859D-626CE0601887}">
      <text>
        <r>
          <rPr>
            <sz val="11"/>
            <rFont val="Calibri"/>
            <family val="2"/>
            <charset val="238"/>
          </rPr>
          <t>SZV_F:EUUtem1</t>
        </r>
      </text>
    </comment>
    <comment ref="AA180" authorId="0" shapeId="0" xr:uid="{E473C9A8-0387-47EB-B788-CFEF9FBADB89}">
      <text>
        <r>
          <rPr>
            <sz val="11"/>
            <rFont val="Calibri"/>
            <family val="2"/>
            <charset val="238"/>
          </rPr>
          <t>SZV_F:EgyebUtem1</t>
        </r>
      </text>
    </comment>
    <comment ref="AB180" authorId="0" shapeId="0" xr:uid="{AA6D0497-882F-4312-B6F9-3DEF7C923AAC}">
      <text>
        <r>
          <rPr>
            <sz val="11"/>
            <rFont val="Calibri"/>
            <family val="2"/>
            <charset val="238"/>
          </rPr>
          <t>SZV_F:HitelKotvenyUtem1</t>
        </r>
      </text>
    </comment>
    <comment ref="AC180" authorId="0" shapeId="0" xr:uid="{C3DA41D2-5CA5-4C7C-A36A-B203470DAD42}">
      <text>
        <r>
          <rPr>
            <sz val="11"/>
            <rFont val="Calibri"/>
            <family val="2"/>
            <charset val="238"/>
          </rPr>
          <t>SZV_F:OsszesenUtem1</t>
        </r>
      </text>
    </comment>
    <comment ref="AF180" authorId="0" shapeId="0" xr:uid="{26244C81-226E-4480-AAF5-C01857858B9F}">
      <text>
        <r>
          <rPr>
            <sz val="11"/>
            <rFont val="Calibri"/>
            <family val="2"/>
            <charset val="238"/>
          </rPr>
          <t>SZV_F:HDUtem2</t>
        </r>
      </text>
    </comment>
    <comment ref="AG180" authorId="0" shapeId="0" xr:uid="{3A322DB5-E950-43AB-9F5C-E437B59826AF}">
      <text>
        <r>
          <rPr>
            <sz val="11"/>
            <rFont val="Calibri"/>
            <family val="2"/>
            <charset val="238"/>
          </rPr>
          <t>SZV_F:ECSUtem2</t>
        </r>
      </text>
    </comment>
    <comment ref="AH180" authorId="0" shapeId="0" xr:uid="{D2BDA976-3316-4FD8-A94A-02A26A5750E9}">
      <text>
        <r>
          <rPr>
            <sz val="11"/>
            <rFont val="Calibri"/>
            <family val="2"/>
            <charset val="238"/>
          </rPr>
          <t>SZV_F:KFHUtem2</t>
        </r>
      </text>
    </comment>
    <comment ref="AI180" authorId="0" shapeId="0" xr:uid="{30EA36A9-4D2F-4892-AE98-A387967950AC}">
      <text>
        <r>
          <rPr>
            <sz val="11"/>
            <rFont val="Calibri"/>
            <family val="2"/>
            <charset val="238"/>
          </rPr>
          <t>SZV_F:Egyeb_SajatUtem2</t>
        </r>
      </text>
    </comment>
    <comment ref="AJ180" authorId="0" shapeId="0" xr:uid="{98BDDA33-36CF-43CB-A342-D52DDC67C636}">
      <text>
        <r>
          <rPr>
            <sz val="11"/>
            <rFont val="Calibri"/>
            <family val="2"/>
            <charset val="238"/>
          </rPr>
          <t>SZV_F:DijUtem2</t>
        </r>
      </text>
    </comment>
    <comment ref="AK180" authorId="0" shapeId="0" xr:uid="{08761DDC-77C8-40A3-BF1F-7544802F63BC}">
      <text>
        <r>
          <rPr>
            <sz val="11"/>
            <rFont val="Calibri"/>
            <family val="2"/>
            <charset val="238"/>
          </rPr>
          <t>SZV_F:EM_Melleklet1_Utem2</t>
        </r>
      </text>
    </comment>
    <comment ref="AL180" authorId="0" shapeId="0" xr:uid="{96D51E7E-6F8E-4E96-896D-303DF0808847}">
      <text>
        <r>
          <rPr>
            <sz val="11"/>
            <rFont val="Calibri"/>
            <family val="2"/>
            <charset val="238"/>
          </rPr>
          <t>SZV_F:EgyebAllamiUtem2</t>
        </r>
      </text>
    </comment>
    <comment ref="AM180" authorId="0" shapeId="0" xr:uid="{2B2CA934-1A14-406F-BC72-502B244EB035}">
      <text>
        <r>
          <rPr>
            <sz val="11"/>
            <rFont val="Calibri"/>
            <family val="2"/>
            <charset val="238"/>
          </rPr>
          <t>SZV_F:OnkormanyzatiUtem2</t>
        </r>
      </text>
    </comment>
    <comment ref="AN180" authorId="0" shapeId="0" xr:uid="{0E6795B5-A975-4C1D-A80B-0CBF78D06C1A}">
      <text>
        <r>
          <rPr>
            <sz val="11"/>
            <rFont val="Calibri"/>
            <family val="2"/>
            <charset val="238"/>
          </rPr>
          <t>SZV_F:EUUtem2</t>
        </r>
      </text>
    </comment>
    <comment ref="AO180" authorId="0" shapeId="0" xr:uid="{C10E76E0-A84D-48EE-880A-E1B7BA5DFC9A}">
      <text>
        <r>
          <rPr>
            <sz val="11"/>
            <rFont val="Calibri"/>
            <family val="2"/>
            <charset val="238"/>
          </rPr>
          <t>SZV_F:EgyebUtem2</t>
        </r>
      </text>
    </comment>
    <comment ref="AP180" authorId="0" shapeId="0" xr:uid="{5B5972D0-C4EA-4C97-9710-BB3059DA101A}">
      <text>
        <r>
          <rPr>
            <sz val="11"/>
            <rFont val="Calibri"/>
            <family val="2"/>
            <charset val="238"/>
          </rPr>
          <t>SZV_F:HitelKotvenyUtem2</t>
        </r>
      </text>
    </comment>
    <comment ref="AQ180" authorId="0" shapeId="0" xr:uid="{AA902492-2033-405E-AC75-2FD02403F563}">
      <text>
        <r>
          <rPr>
            <sz val="11"/>
            <rFont val="Calibri"/>
            <family val="2"/>
            <charset val="238"/>
          </rPr>
          <t>SZV_F:OsszesenUtem2</t>
        </r>
      </text>
    </comment>
    <comment ref="AR180" authorId="0" shapeId="0" xr:uid="{B0987B5D-C4FF-4CC1-AC9D-31246E3F0D8D}">
      <text>
        <r>
          <rPr>
            <sz val="11"/>
            <rFont val="Calibri"/>
            <family val="2"/>
            <charset val="238"/>
          </rPr>
          <t>SZV_F:ForrashianyUtem2</t>
        </r>
      </text>
    </comment>
    <comment ref="AU180" authorId="0" shapeId="0" xr:uid="{B858597F-C258-466E-AEB6-F67AC551D3BE}">
      <text>
        <r>
          <rPr>
            <sz val="11"/>
            <rFont val="Calibri"/>
            <family val="2"/>
            <charset val="238"/>
          </rPr>
          <t>SZV_F:Indokolas</t>
        </r>
      </text>
    </comment>
    <comment ref="AV180" authorId="0" shapeId="0" xr:uid="{5339F4C9-EB22-48B5-989F-861CFF7F2895}">
      <text>
        <r>
          <rPr>
            <sz val="11"/>
            <rFont val="Calibri"/>
            <family val="2"/>
            <charset val="238"/>
          </rPr>
          <t>SZV_F:Megjegyzes</t>
        </r>
      </text>
    </comment>
    <comment ref="AW180" authorId="0" shapeId="0" xr:uid="{0CC552BF-1A05-4096-9227-F716654E2776}">
      <text>
        <r>
          <rPr>
            <sz val="11"/>
            <rFont val="Calibri"/>
            <family val="2"/>
            <charset val="238"/>
          </rPr>
          <t>SZV_F:FeladatSorszam</t>
        </r>
      </text>
    </comment>
    <comment ref="AY180" authorId="0" shapeId="0" xr:uid="{9B759C26-0FA0-4F65-9C63-952139D00122}">
      <text>
        <r>
          <rPr>
            <sz val="11"/>
            <rFont val="Calibri"/>
            <family val="2"/>
            <charset val="238"/>
          </rPr>
          <t>SZV_F:ISA</t>
        </r>
      </text>
    </comment>
    <comment ref="B181" authorId="0" shapeId="0" xr:uid="{7908A92D-4D70-4BA0-84C6-FC91C7D6CAA4}">
      <text>
        <r>
          <rPr>
            <sz val="11"/>
            <rFont val="Calibri"/>
            <family val="2"/>
            <charset val="238"/>
          </rPr>
          <t>SZV_F:FontossagiSorrent</t>
        </r>
      </text>
    </comment>
    <comment ref="C181" authorId="0" shapeId="0" xr:uid="{4519AECD-28BA-451F-9389-20C4075BFBFD}">
      <text>
        <r>
          <rPr>
            <sz val="11"/>
            <rFont val="Calibri"/>
            <family val="2"/>
            <charset val="238"/>
          </rPr>
          <t>SZV_F:FeladatKategoria</t>
        </r>
      </text>
    </comment>
    <comment ref="D181" authorId="0" shapeId="0" xr:uid="{449FFA40-B371-4FD9-A5EB-42A6B0350FAD}">
      <text>
        <r>
          <rPr>
            <sz val="11"/>
            <rFont val="Calibri"/>
            <family val="2"/>
            <charset val="238"/>
          </rPr>
          <t>SZV_F:FeladatMegnevezes</t>
        </r>
      </text>
    </comment>
    <comment ref="E181" authorId="0" shapeId="0" xr:uid="{6CAD5BE5-E4A9-4F45-AC14-2FCE61FDB09C}">
      <text>
        <r>
          <rPr>
            <sz val="11"/>
            <rFont val="Calibri"/>
            <family val="2"/>
            <charset val="238"/>
          </rPr>
          <t>SZV_F:ElviEngedelySzam</t>
        </r>
      </text>
    </comment>
    <comment ref="F181" authorId="0" shapeId="0" xr:uid="{D934918E-260F-49C8-9698-4057B9761FDF}">
      <text>
        <r>
          <rPr>
            <sz val="11"/>
            <rFont val="Calibri"/>
            <family val="2"/>
            <charset val="238"/>
          </rPr>
          <t>SZV_F:VKR_Kod</t>
        </r>
      </text>
    </comment>
    <comment ref="G181" authorId="0" shapeId="0" xr:uid="{2AE93D3F-7EF4-47A1-B98D-7029C2294E9E}">
      <text>
        <r>
          <rPr>
            <sz val="11"/>
            <rFont val="Calibri"/>
            <family val="2"/>
            <charset val="238"/>
          </rPr>
          <t>SZV_F:VKR_Nev</t>
        </r>
      </text>
    </comment>
    <comment ref="H181" authorId="0" shapeId="0" xr:uid="{43F91DFB-C772-4048-B750-86F2735C9C2B}">
      <text>
        <r>
          <rPr>
            <sz val="11"/>
            <rFont val="Calibri"/>
            <family val="2"/>
            <charset val="238"/>
          </rPr>
          <t>SZV_F:FeladatAzonosito</t>
        </r>
      </text>
    </comment>
    <comment ref="I181" authorId="0" shapeId="0" xr:uid="{36CBC130-3693-4C72-A8AE-0B800433F0F7}">
      <text>
        <r>
          <rPr>
            <sz val="11"/>
            <rFont val="Calibri"/>
            <family val="2"/>
            <charset val="238"/>
          </rPr>
          <t>SZV_F:EllatasiTerulet</t>
        </r>
      </text>
    </comment>
    <comment ref="J181" authorId="0" shapeId="0" xr:uid="{E13BF4CE-756F-4502-BAEA-257665526636}">
      <text>
        <r>
          <rPr>
            <sz val="11"/>
            <rFont val="Calibri"/>
            <family val="2"/>
            <charset val="238"/>
          </rPr>
          <t>SZV_F:EllatasertFelelos</t>
        </r>
      </text>
    </comment>
    <comment ref="K181" authorId="0" shapeId="0" xr:uid="{A9A87445-6BC8-46C0-A55B-3681214928D5}">
      <text>
        <r>
          <rPr>
            <sz val="11"/>
            <rFont val="Calibri"/>
            <family val="2"/>
            <charset val="238"/>
          </rPr>
          <t>SZV_F:TervezettNettoKoltseg</t>
        </r>
      </text>
    </comment>
    <comment ref="L181" authorId="0" shapeId="0" xr:uid="{E0A144E5-C212-4D37-805A-76575FCDFF9A}">
      <text>
        <r>
          <rPr>
            <sz val="11"/>
            <rFont val="Calibri"/>
            <family val="2"/>
            <charset val="238"/>
          </rPr>
          <t>SZV_F:IdotartamKezdes</t>
        </r>
      </text>
    </comment>
    <comment ref="M181" authorId="0" shapeId="0" xr:uid="{25F908A5-F07C-486A-A2AC-0530C1F8FF18}">
      <text>
        <r>
          <rPr>
            <sz val="11"/>
            <rFont val="Calibri"/>
            <family val="2"/>
            <charset val="238"/>
          </rPr>
          <t>SZV_F:IdotartamBefejezes</t>
        </r>
      </text>
    </comment>
    <comment ref="N181" authorId="0" shapeId="0" xr:uid="{F5F96DB1-2DB3-4EED-BB46-F49319FF8B4B}">
      <text>
        <r>
          <rPr>
            <sz val="11"/>
            <rFont val="Calibri"/>
            <family val="2"/>
            <charset val="238"/>
          </rPr>
          <t>SZV_F:NettoKoltsegUtem1</t>
        </r>
      </text>
    </comment>
    <comment ref="O181" authorId="0" shapeId="0" xr:uid="{56AD2244-CEB0-4FA7-A634-8CA33E5DEF07}">
      <text>
        <r>
          <rPr>
            <sz val="11"/>
            <rFont val="Calibri"/>
            <family val="2"/>
            <charset val="238"/>
          </rPr>
          <t>SZV_F:NettoKoltsegUtem2</t>
        </r>
      </text>
    </comment>
    <comment ref="P181" authorId="0" shapeId="0" xr:uid="{C58858E5-2BD9-4DA4-8A2A-90BF6D2430DA}">
      <text>
        <r>
          <rPr>
            <sz val="11"/>
            <rFont val="Calibri"/>
            <family val="2"/>
            <charset val="238"/>
          </rPr>
          <t>SZV_F:EM_Melleklet2_KTG</t>
        </r>
      </text>
    </comment>
    <comment ref="R181" authorId="0" shapeId="0" xr:uid="{7EF526DF-C05D-48F1-ADD6-5F3FA83CB17C}">
      <text>
        <r>
          <rPr>
            <sz val="11"/>
            <rFont val="Calibri"/>
            <family val="2"/>
            <charset val="238"/>
          </rPr>
          <t>SZV_F:HDUtem1</t>
        </r>
      </text>
    </comment>
    <comment ref="S181" authorId="0" shapeId="0" xr:uid="{FD11F7C6-CDEB-4CF3-8C61-491FF6F0B21F}">
      <text>
        <r>
          <rPr>
            <sz val="11"/>
            <rFont val="Calibri"/>
            <family val="2"/>
            <charset val="238"/>
          </rPr>
          <t>SZV_F:ECSUtem1</t>
        </r>
      </text>
    </comment>
    <comment ref="T181" authorId="0" shapeId="0" xr:uid="{79C64F08-6BEC-44DD-9667-B433B5D17781}">
      <text>
        <r>
          <rPr>
            <sz val="11"/>
            <rFont val="Calibri"/>
            <family val="2"/>
            <charset val="238"/>
          </rPr>
          <t>SZV_F:KFHUtem1</t>
        </r>
      </text>
    </comment>
    <comment ref="U181" authorId="0" shapeId="0" xr:uid="{2CED05CD-BE29-45DD-9B2C-33C78FB7EC40}">
      <text>
        <r>
          <rPr>
            <sz val="11"/>
            <rFont val="Calibri"/>
            <family val="2"/>
            <charset val="238"/>
          </rPr>
          <t>SZV_F:Egyeb_SajatUtem1</t>
        </r>
      </text>
    </comment>
    <comment ref="V181" authorId="0" shapeId="0" xr:uid="{0CC8A070-0BE1-4106-940D-5796DF5C1BCD}">
      <text>
        <r>
          <rPr>
            <sz val="11"/>
            <rFont val="Calibri"/>
            <family val="2"/>
            <charset val="238"/>
          </rPr>
          <t>SZV_F:DijUtem1</t>
        </r>
      </text>
    </comment>
    <comment ref="W181" authorId="0" shapeId="0" xr:uid="{C932D801-959B-423B-9B16-A6EE0BFE000D}">
      <text>
        <r>
          <rPr>
            <sz val="11"/>
            <rFont val="Calibri"/>
            <family val="2"/>
            <charset val="238"/>
          </rPr>
          <t>SZV_F:EM_Melleklet1_Utem1</t>
        </r>
      </text>
    </comment>
    <comment ref="X181" authorId="0" shapeId="0" xr:uid="{CA14A6E3-81CC-4E0D-BFE4-8D65FFD7C400}">
      <text>
        <r>
          <rPr>
            <sz val="11"/>
            <rFont val="Calibri"/>
            <family val="2"/>
            <charset val="238"/>
          </rPr>
          <t>SZV_F:EgyebAllamiUtem1</t>
        </r>
      </text>
    </comment>
    <comment ref="Y181" authorId="0" shapeId="0" xr:uid="{D807D31E-26CB-4821-945D-CA4668BAE3FA}">
      <text>
        <r>
          <rPr>
            <sz val="11"/>
            <rFont val="Calibri"/>
            <family val="2"/>
            <charset val="238"/>
          </rPr>
          <t>SZV_F:OnkormanyzatiUtem1</t>
        </r>
      </text>
    </comment>
    <comment ref="Z181" authorId="0" shapeId="0" xr:uid="{5C7EB940-DA09-49D4-90F0-6B9ED1FABD22}">
      <text>
        <r>
          <rPr>
            <sz val="11"/>
            <rFont val="Calibri"/>
            <family val="2"/>
            <charset val="238"/>
          </rPr>
          <t>SZV_F:EUUtem1</t>
        </r>
      </text>
    </comment>
    <comment ref="AA181" authorId="0" shapeId="0" xr:uid="{437E91A8-04C9-413B-90A3-6C5BA01E5181}">
      <text>
        <r>
          <rPr>
            <sz val="11"/>
            <rFont val="Calibri"/>
            <family val="2"/>
            <charset val="238"/>
          </rPr>
          <t>SZV_F:EgyebUtem1</t>
        </r>
      </text>
    </comment>
    <comment ref="AB181" authorId="0" shapeId="0" xr:uid="{17062477-F278-42AF-8A3B-0858EE4A6ADB}">
      <text>
        <r>
          <rPr>
            <sz val="11"/>
            <rFont val="Calibri"/>
            <family val="2"/>
            <charset val="238"/>
          </rPr>
          <t>SZV_F:HitelKotvenyUtem1</t>
        </r>
      </text>
    </comment>
    <comment ref="AC181" authorId="0" shapeId="0" xr:uid="{7A1EF1BE-0F39-42AB-AF2A-5E73D027BE32}">
      <text>
        <r>
          <rPr>
            <sz val="11"/>
            <rFont val="Calibri"/>
            <family val="2"/>
            <charset val="238"/>
          </rPr>
          <t>SZV_F:OsszesenUtem1</t>
        </r>
      </text>
    </comment>
    <comment ref="AF181" authorId="0" shapeId="0" xr:uid="{512AF19B-07FF-4B6A-B4EB-A31863D86A91}">
      <text>
        <r>
          <rPr>
            <sz val="11"/>
            <rFont val="Calibri"/>
            <family val="2"/>
            <charset val="238"/>
          </rPr>
          <t>SZV_F:HDUtem2</t>
        </r>
      </text>
    </comment>
    <comment ref="AG181" authorId="0" shapeId="0" xr:uid="{D0071E56-1385-471B-AF45-19E4C9D0BD1E}">
      <text>
        <r>
          <rPr>
            <sz val="11"/>
            <rFont val="Calibri"/>
            <family val="2"/>
            <charset val="238"/>
          </rPr>
          <t>SZV_F:ECSUtem2</t>
        </r>
      </text>
    </comment>
    <comment ref="AH181" authorId="0" shapeId="0" xr:uid="{FD7238C6-8A7E-4AB7-896C-A13567F89E8E}">
      <text>
        <r>
          <rPr>
            <sz val="11"/>
            <rFont val="Calibri"/>
            <family val="2"/>
            <charset val="238"/>
          </rPr>
          <t>SZV_F:KFHUtem2</t>
        </r>
      </text>
    </comment>
    <comment ref="AI181" authorId="0" shapeId="0" xr:uid="{BD8C8825-FE97-4F6D-835A-04F3E628EC59}">
      <text>
        <r>
          <rPr>
            <sz val="11"/>
            <rFont val="Calibri"/>
            <family val="2"/>
            <charset val="238"/>
          </rPr>
          <t>SZV_F:Egyeb_SajatUtem2</t>
        </r>
      </text>
    </comment>
    <comment ref="AJ181" authorId="0" shapeId="0" xr:uid="{724904FF-118C-4DCF-BC27-8AA7B8784C41}">
      <text>
        <r>
          <rPr>
            <sz val="11"/>
            <rFont val="Calibri"/>
            <family val="2"/>
            <charset val="238"/>
          </rPr>
          <t>SZV_F:DijUtem2</t>
        </r>
      </text>
    </comment>
    <comment ref="AK181" authorId="0" shapeId="0" xr:uid="{2C452680-DDBC-4269-8777-4FEC051EAADC}">
      <text>
        <r>
          <rPr>
            <sz val="11"/>
            <rFont val="Calibri"/>
            <family val="2"/>
            <charset val="238"/>
          </rPr>
          <t>SZV_F:EM_Melleklet1_Utem2</t>
        </r>
      </text>
    </comment>
    <comment ref="AL181" authorId="0" shapeId="0" xr:uid="{89BF2DAD-EDCE-4B90-A03F-1516A65CAF70}">
      <text>
        <r>
          <rPr>
            <sz val="11"/>
            <rFont val="Calibri"/>
            <family val="2"/>
            <charset val="238"/>
          </rPr>
          <t>SZV_F:EgyebAllamiUtem2</t>
        </r>
      </text>
    </comment>
    <comment ref="AM181" authorId="0" shapeId="0" xr:uid="{43679225-E6AD-49D2-8AA9-D4996BFB39D9}">
      <text>
        <r>
          <rPr>
            <sz val="11"/>
            <rFont val="Calibri"/>
            <family val="2"/>
            <charset val="238"/>
          </rPr>
          <t>SZV_F:OnkormanyzatiUtem2</t>
        </r>
      </text>
    </comment>
    <comment ref="AN181" authorId="0" shapeId="0" xr:uid="{85CE5AC3-53EE-4FF6-8F69-B46D02881C52}">
      <text>
        <r>
          <rPr>
            <sz val="11"/>
            <rFont val="Calibri"/>
            <family val="2"/>
            <charset val="238"/>
          </rPr>
          <t>SZV_F:EUUtem2</t>
        </r>
      </text>
    </comment>
    <comment ref="AO181" authorId="0" shapeId="0" xr:uid="{7D4CEC0B-46FA-4429-B2E2-E2A158A159AE}">
      <text>
        <r>
          <rPr>
            <sz val="11"/>
            <rFont val="Calibri"/>
            <family val="2"/>
            <charset val="238"/>
          </rPr>
          <t>SZV_F:EgyebUtem2</t>
        </r>
      </text>
    </comment>
    <comment ref="AP181" authorId="0" shapeId="0" xr:uid="{E432D928-DD5A-429A-AA1B-852D603F6C87}">
      <text>
        <r>
          <rPr>
            <sz val="11"/>
            <rFont val="Calibri"/>
            <family val="2"/>
            <charset val="238"/>
          </rPr>
          <t>SZV_F:HitelKotvenyUtem2</t>
        </r>
      </text>
    </comment>
    <comment ref="AQ181" authorId="0" shapeId="0" xr:uid="{5649D300-F33B-4B5A-8D86-02884BE58846}">
      <text>
        <r>
          <rPr>
            <sz val="11"/>
            <rFont val="Calibri"/>
            <family val="2"/>
            <charset val="238"/>
          </rPr>
          <t>SZV_F:OsszesenUtem2</t>
        </r>
      </text>
    </comment>
    <comment ref="AR181" authorId="0" shapeId="0" xr:uid="{E9AC6DE0-5C9D-4CFD-99F4-8D4ECAD31426}">
      <text>
        <r>
          <rPr>
            <sz val="11"/>
            <rFont val="Calibri"/>
            <family val="2"/>
            <charset val="238"/>
          </rPr>
          <t>SZV_F:ForrashianyUtem2</t>
        </r>
      </text>
    </comment>
    <comment ref="AU181" authorId="0" shapeId="0" xr:uid="{0852B33D-75B8-4BA9-B241-BE017F80D836}">
      <text>
        <r>
          <rPr>
            <sz val="11"/>
            <rFont val="Calibri"/>
            <family val="2"/>
            <charset val="238"/>
          </rPr>
          <t>SZV_F:Indokolas</t>
        </r>
      </text>
    </comment>
    <comment ref="AV181" authorId="0" shapeId="0" xr:uid="{35B8EA5A-159C-4A3E-892C-6F0164D3A2F8}">
      <text>
        <r>
          <rPr>
            <sz val="11"/>
            <rFont val="Calibri"/>
            <family val="2"/>
            <charset val="238"/>
          </rPr>
          <t>SZV_F:Megjegyzes</t>
        </r>
      </text>
    </comment>
    <comment ref="AW181" authorId="0" shapeId="0" xr:uid="{C6BEA391-D27E-4D09-B00D-BB193049552E}">
      <text>
        <r>
          <rPr>
            <sz val="11"/>
            <rFont val="Calibri"/>
            <family val="2"/>
            <charset val="238"/>
          </rPr>
          <t>SZV_F:FeladatSorszam</t>
        </r>
      </text>
    </comment>
    <comment ref="AY181" authorId="0" shapeId="0" xr:uid="{A8E12A28-FA74-4E1D-BE84-33535AF334B4}">
      <text>
        <r>
          <rPr>
            <sz val="11"/>
            <rFont val="Calibri"/>
            <family val="2"/>
            <charset val="238"/>
          </rPr>
          <t>SZV_F:ISA</t>
        </r>
      </text>
    </comment>
    <comment ref="B182" authorId="0" shapeId="0" xr:uid="{79F516C2-3076-403B-89EA-3DB6BC08E0B2}">
      <text>
        <r>
          <rPr>
            <sz val="11"/>
            <rFont val="Calibri"/>
            <family val="2"/>
            <charset val="238"/>
          </rPr>
          <t>SZV_F:FontossagiSorrent</t>
        </r>
      </text>
    </comment>
    <comment ref="C182" authorId="0" shapeId="0" xr:uid="{4721A131-18E1-4750-A696-80EA6D80D3DD}">
      <text>
        <r>
          <rPr>
            <sz val="11"/>
            <rFont val="Calibri"/>
            <family val="2"/>
            <charset val="238"/>
          </rPr>
          <t>SZV_F:FeladatKategoria</t>
        </r>
      </text>
    </comment>
    <comment ref="D182" authorId="0" shapeId="0" xr:uid="{4D7EA487-A5AF-44A5-9DDE-5C269D5BB591}">
      <text>
        <r>
          <rPr>
            <sz val="11"/>
            <rFont val="Calibri"/>
            <family val="2"/>
            <charset val="238"/>
          </rPr>
          <t>SZV_F:FeladatMegnevezes</t>
        </r>
      </text>
    </comment>
    <comment ref="E182" authorId="0" shapeId="0" xr:uid="{CF93005A-6C17-4D6A-8350-6D905172635A}">
      <text>
        <r>
          <rPr>
            <sz val="11"/>
            <rFont val="Calibri"/>
            <family val="2"/>
            <charset val="238"/>
          </rPr>
          <t>SZV_F:ElviEngedelySzam</t>
        </r>
      </text>
    </comment>
    <comment ref="F182" authorId="0" shapeId="0" xr:uid="{4633C894-CA77-476B-B452-101F2CCA71DF}">
      <text>
        <r>
          <rPr>
            <sz val="11"/>
            <rFont val="Calibri"/>
            <family val="2"/>
            <charset val="238"/>
          </rPr>
          <t>SZV_F:VKR_Kod</t>
        </r>
      </text>
    </comment>
    <comment ref="G182" authorId="0" shapeId="0" xr:uid="{29F0511E-B503-4A0E-8A2E-266B8AB0A976}">
      <text>
        <r>
          <rPr>
            <sz val="11"/>
            <rFont val="Calibri"/>
            <family val="2"/>
            <charset val="238"/>
          </rPr>
          <t>SZV_F:VKR_Nev</t>
        </r>
      </text>
    </comment>
    <comment ref="H182" authorId="0" shapeId="0" xr:uid="{EA24D799-2D58-4B5F-998E-64CAD9BFCAA9}">
      <text>
        <r>
          <rPr>
            <sz val="11"/>
            <rFont val="Calibri"/>
            <family val="2"/>
            <charset val="238"/>
          </rPr>
          <t>SZV_F:FeladatAzonosito</t>
        </r>
      </text>
    </comment>
    <comment ref="I182" authorId="0" shapeId="0" xr:uid="{37507511-C7A1-4D4C-BF24-59DC4FFAD18F}">
      <text>
        <r>
          <rPr>
            <sz val="11"/>
            <rFont val="Calibri"/>
            <family val="2"/>
            <charset val="238"/>
          </rPr>
          <t>SZV_F:EllatasiTerulet</t>
        </r>
      </text>
    </comment>
    <comment ref="J182" authorId="0" shapeId="0" xr:uid="{4963EE5F-80CC-4424-96FB-A57C2D951E83}">
      <text>
        <r>
          <rPr>
            <sz val="11"/>
            <rFont val="Calibri"/>
            <family val="2"/>
            <charset val="238"/>
          </rPr>
          <t>SZV_F:EllatasertFelelos</t>
        </r>
      </text>
    </comment>
    <comment ref="K182" authorId="0" shapeId="0" xr:uid="{1F00992C-DD0B-4D9C-BA15-7CBA59633FC3}">
      <text>
        <r>
          <rPr>
            <sz val="11"/>
            <rFont val="Calibri"/>
            <family val="2"/>
            <charset val="238"/>
          </rPr>
          <t>SZV_F:TervezettNettoKoltseg</t>
        </r>
      </text>
    </comment>
    <comment ref="L182" authorId="0" shapeId="0" xr:uid="{F88397ED-7D64-443C-A017-7F64A80D9007}">
      <text>
        <r>
          <rPr>
            <sz val="11"/>
            <rFont val="Calibri"/>
            <family val="2"/>
            <charset val="238"/>
          </rPr>
          <t>SZV_F:IdotartamKezdes</t>
        </r>
      </text>
    </comment>
    <comment ref="M182" authorId="0" shapeId="0" xr:uid="{6DDA0E5C-E236-4FC4-BAC4-6280E0E2DC7E}">
      <text>
        <r>
          <rPr>
            <sz val="11"/>
            <rFont val="Calibri"/>
            <family val="2"/>
            <charset val="238"/>
          </rPr>
          <t>SZV_F:IdotartamBefejezes</t>
        </r>
      </text>
    </comment>
    <comment ref="N182" authorId="0" shapeId="0" xr:uid="{BAC373C4-FB3F-418D-B98B-DB564381A813}">
      <text>
        <r>
          <rPr>
            <sz val="11"/>
            <rFont val="Calibri"/>
            <family val="2"/>
            <charset val="238"/>
          </rPr>
          <t>SZV_F:NettoKoltsegUtem1</t>
        </r>
      </text>
    </comment>
    <comment ref="O182" authorId="0" shapeId="0" xr:uid="{2278D4A1-27BC-4FC0-9CD3-513D39FF2C79}">
      <text>
        <r>
          <rPr>
            <sz val="11"/>
            <rFont val="Calibri"/>
            <family val="2"/>
            <charset val="238"/>
          </rPr>
          <t>SZV_F:NettoKoltsegUtem2</t>
        </r>
      </text>
    </comment>
    <comment ref="P182" authorId="0" shapeId="0" xr:uid="{116E1701-0751-4108-9144-3865A40CE0AA}">
      <text>
        <r>
          <rPr>
            <sz val="11"/>
            <rFont val="Calibri"/>
            <family val="2"/>
            <charset val="238"/>
          </rPr>
          <t>SZV_F:EM_Melleklet2_KTG</t>
        </r>
      </text>
    </comment>
    <comment ref="R182" authorId="0" shapeId="0" xr:uid="{B92DDC82-3E4B-4164-80C9-D0E2D710216A}">
      <text>
        <r>
          <rPr>
            <sz val="11"/>
            <rFont val="Calibri"/>
            <family val="2"/>
            <charset val="238"/>
          </rPr>
          <t>SZV_F:HDUtem1</t>
        </r>
      </text>
    </comment>
    <comment ref="S182" authorId="0" shapeId="0" xr:uid="{CA8E8C74-7118-45D4-A4E7-C36A3E1DFE80}">
      <text>
        <r>
          <rPr>
            <sz val="11"/>
            <rFont val="Calibri"/>
            <family val="2"/>
            <charset val="238"/>
          </rPr>
          <t>SZV_F:ECSUtem1</t>
        </r>
      </text>
    </comment>
    <comment ref="T182" authorId="0" shapeId="0" xr:uid="{79D18C21-0E9C-4456-BF52-4E8665562A51}">
      <text>
        <r>
          <rPr>
            <sz val="11"/>
            <rFont val="Calibri"/>
            <family val="2"/>
            <charset val="238"/>
          </rPr>
          <t>SZV_F:KFHUtem1</t>
        </r>
      </text>
    </comment>
    <comment ref="U182" authorId="0" shapeId="0" xr:uid="{8DC23DF1-D5B7-4638-BFEE-5B31C01876A0}">
      <text>
        <r>
          <rPr>
            <sz val="11"/>
            <rFont val="Calibri"/>
            <family val="2"/>
            <charset val="238"/>
          </rPr>
          <t>SZV_F:Egyeb_SajatUtem1</t>
        </r>
      </text>
    </comment>
    <comment ref="V182" authorId="0" shapeId="0" xr:uid="{CE11CFEE-951E-4FCF-BAB2-A63E23AE7E44}">
      <text>
        <r>
          <rPr>
            <sz val="11"/>
            <rFont val="Calibri"/>
            <family val="2"/>
            <charset val="238"/>
          </rPr>
          <t>SZV_F:DijUtem1</t>
        </r>
      </text>
    </comment>
    <comment ref="W182" authorId="0" shapeId="0" xr:uid="{650D41CC-E986-4BAA-9DBA-785F2D6A2B32}">
      <text>
        <r>
          <rPr>
            <sz val="11"/>
            <rFont val="Calibri"/>
            <family val="2"/>
            <charset val="238"/>
          </rPr>
          <t>SZV_F:EM_Melleklet1_Utem1</t>
        </r>
      </text>
    </comment>
    <comment ref="X182" authorId="0" shapeId="0" xr:uid="{58007244-7B6B-4371-B78C-2A5A4C13B783}">
      <text>
        <r>
          <rPr>
            <sz val="11"/>
            <rFont val="Calibri"/>
            <family val="2"/>
            <charset val="238"/>
          </rPr>
          <t>SZV_F:EgyebAllamiUtem1</t>
        </r>
      </text>
    </comment>
    <comment ref="Y182" authorId="0" shapeId="0" xr:uid="{6A4DD301-74AC-4978-B7A1-DD75BD3920C5}">
      <text>
        <r>
          <rPr>
            <sz val="11"/>
            <rFont val="Calibri"/>
            <family val="2"/>
            <charset val="238"/>
          </rPr>
          <t>SZV_F:OnkormanyzatiUtem1</t>
        </r>
      </text>
    </comment>
    <comment ref="Z182" authorId="0" shapeId="0" xr:uid="{8043256B-E09D-4B78-AD09-D8115AD7126A}">
      <text>
        <r>
          <rPr>
            <sz val="11"/>
            <rFont val="Calibri"/>
            <family val="2"/>
            <charset val="238"/>
          </rPr>
          <t>SZV_F:EUUtem1</t>
        </r>
      </text>
    </comment>
    <comment ref="AA182" authorId="0" shapeId="0" xr:uid="{A8E469EF-3F41-41F1-8BF6-B4C6B0CDF590}">
      <text>
        <r>
          <rPr>
            <sz val="11"/>
            <rFont val="Calibri"/>
            <family val="2"/>
            <charset val="238"/>
          </rPr>
          <t>SZV_F:EgyebUtem1</t>
        </r>
      </text>
    </comment>
    <comment ref="AB182" authorId="0" shapeId="0" xr:uid="{CBAE4976-E962-4E93-8155-2F15B74E29FC}">
      <text>
        <r>
          <rPr>
            <sz val="11"/>
            <rFont val="Calibri"/>
            <family val="2"/>
            <charset val="238"/>
          </rPr>
          <t>SZV_F:HitelKotvenyUtem1</t>
        </r>
      </text>
    </comment>
    <comment ref="AC182" authorId="0" shapeId="0" xr:uid="{E4EBCAF0-081A-46D5-A174-98D6B8A0A7E3}">
      <text>
        <r>
          <rPr>
            <sz val="11"/>
            <rFont val="Calibri"/>
            <family val="2"/>
            <charset val="238"/>
          </rPr>
          <t>SZV_F:OsszesenUtem1</t>
        </r>
      </text>
    </comment>
    <comment ref="AF182" authorId="0" shapeId="0" xr:uid="{8C88E079-0EBD-4210-9048-7A765FA1AFC9}">
      <text>
        <r>
          <rPr>
            <sz val="11"/>
            <rFont val="Calibri"/>
            <family val="2"/>
            <charset val="238"/>
          </rPr>
          <t>SZV_F:HDUtem2</t>
        </r>
      </text>
    </comment>
    <comment ref="AG182" authorId="0" shapeId="0" xr:uid="{DC320440-971A-4253-A49B-88DF5CEAEE6B}">
      <text>
        <r>
          <rPr>
            <sz val="11"/>
            <rFont val="Calibri"/>
            <family val="2"/>
            <charset val="238"/>
          </rPr>
          <t>SZV_F:ECSUtem2</t>
        </r>
      </text>
    </comment>
    <comment ref="AH182" authorId="0" shapeId="0" xr:uid="{C0274216-4016-47BB-9C3B-D976DBB64D9F}">
      <text>
        <r>
          <rPr>
            <sz val="11"/>
            <rFont val="Calibri"/>
            <family val="2"/>
            <charset val="238"/>
          </rPr>
          <t>SZV_F:KFHUtem2</t>
        </r>
      </text>
    </comment>
    <comment ref="AI182" authorId="0" shapeId="0" xr:uid="{1E10774B-B383-4911-8141-56066CB948E4}">
      <text>
        <r>
          <rPr>
            <sz val="11"/>
            <rFont val="Calibri"/>
            <family val="2"/>
            <charset val="238"/>
          </rPr>
          <t>SZV_F:Egyeb_SajatUtem2</t>
        </r>
      </text>
    </comment>
    <comment ref="AJ182" authorId="0" shapeId="0" xr:uid="{8B4C145A-9BE4-4868-AF29-ECEFE639FBA1}">
      <text>
        <r>
          <rPr>
            <sz val="11"/>
            <rFont val="Calibri"/>
            <family val="2"/>
            <charset val="238"/>
          </rPr>
          <t>SZV_F:DijUtem2</t>
        </r>
      </text>
    </comment>
    <comment ref="AK182" authorId="0" shapeId="0" xr:uid="{213BEC39-EE12-4BF7-846A-4E826FC5F8F9}">
      <text>
        <r>
          <rPr>
            <sz val="11"/>
            <rFont val="Calibri"/>
            <family val="2"/>
            <charset val="238"/>
          </rPr>
          <t>SZV_F:EM_Melleklet1_Utem2</t>
        </r>
      </text>
    </comment>
    <comment ref="AL182" authorId="0" shapeId="0" xr:uid="{AFCF8136-7AE9-44EF-8BF3-4C3CAAC6301A}">
      <text>
        <r>
          <rPr>
            <sz val="11"/>
            <rFont val="Calibri"/>
            <family val="2"/>
            <charset val="238"/>
          </rPr>
          <t>SZV_F:EgyebAllamiUtem2</t>
        </r>
      </text>
    </comment>
    <comment ref="AM182" authorId="0" shapeId="0" xr:uid="{17B00EF1-7120-4A99-988A-4A4503BB10C3}">
      <text>
        <r>
          <rPr>
            <sz val="11"/>
            <rFont val="Calibri"/>
            <family val="2"/>
            <charset val="238"/>
          </rPr>
          <t>SZV_F:OnkormanyzatiUtem2</t>
        </r>
      </text>
    </comment>
    <comment ref="AN182" authorId="0" shapeId="0" xr:uid="{4D9D628A-4D44-43B2-A254-C9F47C44133C}">
      <text>
        <r>
          <rPr>
            <sz val="11"/>
            <rFont val="Calibri"/>
            <family val="2"/>
            <charset val="238"/>
          </rPr>
          <t>SZV_F:EUUtem2</t>
        </r>
      </text>
    </comment>
    <comment ref="AO182" authorId="0" shapeId="0" xr:uid="{B14AF2B1-56FC-4C0E-BD17-11FC3457E6B6}">
      <text>
        <r>
          <rPr>
            <sz val="11"/>
            <rFont val="Calibri"/>
            <family val="2"/>
            <charset val="238"/>
          </rPr>
          <t>SZV_F:EgyebUtem2</t>
        </r>
      </text>
    </comment>
    <comment ref="AP182" authorId="0" shapeId="0" xr:uid="{138E1A85-2943-459F-9D3E-6885FEB205FC}">
      <text>
        <r>
          <rPr>
            <sz val="11"/>
            <rFont val="Calibri"/>
            <family val="2"/>
            <charset val="238"/>
          </rPr>
          <t>SZV_F:HitelKotvenyUtem2</t>
        </r>
      </text>
    </comment>
    <comment ref="AQ182" authorId="0" shapeId="0" xr:uid="{22D62C97-162E-4BF0-BF5A-BC2D397E22A0}">
      <text>
        <r>
          <rPr>
            <sz val="11"/>
            <rFont val="Calibri"/>
            <family val="2"/>
            <charset val="238"/>
          </rPr>
          <t>SZV_F:OsszesenUtem2</t>
        </r>
      </text>
    </comment>
    <comment ref="AR182" authorId="0" shapeId="0" xr:uid="{C50080E8-1E80-4E1C-91B5-793E29779495}">
      <text>
        <r>
          <rPr>
            <sz val="11"/>
            <rFont val="Calibri"/>
            <family val="2"/>
            <charset val="238"/>
          </rPr>
          <t>SZV_F:ForrashianyUtem2</t>
        </r>
      </text>
    </comment>
    <comment ref="AU182" authorId="0" shapeId="0" xr:uid="{D3632A37-6989-4161-88B8-5AB567348977}">
      <text>
        <r>
          <rPr>
            <sz val="11"/>
            <rFont val="Calibri"/>
            <family val="2"/>
            <charset val="238"/>
          </rPr>
          <t>SZV_F:Indokolas</t>
        </r>
      </text>
    </comment>
    <comment ref="AV182" authorId="0" shapeId="0" xr:uid="{3B637AF0-2FCA-4179-93CC-1DFC305BF0E6}">
      <text>
        <r>
          <rPr>
            <sz val="11"/>
            <rFont val="Calibri"/>
            <family val="2"/>
            <charset val="238"/>
          </rPr>
          <t>SZV_F:Megjegyzes</t>
        </r>
      </text>
    </comment>
    <comment ref="AW182" authorId="0" shapeId="0" xr:uid="{0457217C-5F04-4559-B5FC-E6684B6993A1}">
      <text>
        <r>
          <rPr>
            <sz val="11"/>
            <rFont val="Calibri"/>
            <family val="2"/>
            <charset val="238"/>
          </rPr>
          <t>SZV_F:FeladatSorszam</t>
        </r>
      </text>
    </comment>
    <comment ref="AY182" authorId="0" shapeId="0" xr:uid="{85FC12BE-E766-410E-BF08-A10BBD7B66A3}">
      <text>
        <r>
          <rPr>
            <sz val="11"/>
            <rFont val="Calibri"/>
            <family val="2"/>
            <charset val="238"/>
          </rPr>
          <t>SZV_F:ISA</t>
        </r>
      </text>
    </comment>
    <comment ref="B183" authorId="0" shapeId="0" xr:uid="{E3713F9C-E53B-4F6F-95C2-D29188A0EB6A}">
      <text>
        <r>
          <rPr>
            <sz val="11"/>
            <rFont val="Calibri"/>
            <family val="2"/>
            <charset val="238"/>
          </rPr>
          <t>SZV_F:FontossagiSorrent</t>
        </r>
      </text>
    </comment>
    <comment ref="C183" authorId="0" shapeId="0" xr:uid="{EF178CCA-D446-4A18-AE2D-577AA2658FFA}">
      <text>
        <r>
          <rPr>
            <sz val="11"/>
            <rFont val="Calibri"/>
            <family val="2"/>
            <charset val="238"/>
          </rPr>
          <t>SZV_F:FeladatKategoria</t>
        </r>
      </text>
    </comment>
    <comment ref="D183" authorId="0" shapeId="0" xr:uid="{762EE07C-FF5B-4D11-AA11-9452B150DDD3}">
      <text>
        <r>
          <rPr>
            <sz val="11"/>
            <rFont val="Calibri"/>
            <family val="2"/>
            <charset val="238"/>
          </rPr>
          <t>SZV_F:FeladatMegnevezes</t>
        </r>
      </text>
    </comment>
    <comment ref="E183" authorId="0" shapeId="0" xr:uid="{52C1A0E0-9F07-43A0-9C95-0CE0ABB4D5F0}">
      <text>
        <r>
          <rPr>
            <sz val="11"/>
            <rFont val="Calibri"/>
            <family val="2"/>
            <charset val="238"/>
          </rPr>
          <t>SZV_F:ElviEngedelySzam</t>
        </r>
      </text>
    </comment>
    <comment ref="F183" authorId="0" shapeId="0" xr:uid="{9951FD83-70FD-4DED-9437-EDEC03DA514C}">
      <text>
        <r>
          <rPr>
            <sz val="11"/>
            <rFont val="Calibri"/>
            <family val="2"/>
            <charset val="238"/>
          </rPr>
          <t>SZV_F:VKR_Kod</t>
        </r>
      </text>
    </comment>
    <comment ref="G183" authorId="0" shapeId="0" xr:uid="{A8B568EE-4973-4523-8371-EC416433B520}">
      <text>
        <r>
          <rPr>
            <sz val="11"/>
            <rFont val="Calibri"/>
            <family val="2"/>
            <charset val="238"/>
          </rPr>
          <t>SZV_F:VKR_Nev</t>
        </r>
      </text>
    </comment>
    <comment ref="H183" authorId="0" shapeId="0" xr:uid="{DDB35072-0A96-43B2-A6CB-5823146B841C}">
      <text>
        <r>
          <rPr>
            <sz val="11"/>
            <rFont val="Calibri"/>
            <family val="2"/>
            <charset val="238"/>
          </rPr>
          <t>SZV_F:FeladatAzonosito</t>
        </r>
      </text>
    </comment>
    <comment ref="I183" authorId="0" shapeId="0" xr:uid="{142B4665-1671-4ECD-B81A-8F20C8EC5D1A}">
      <text>
        <r>
          <rPr>
            <sz val="11"/>
            <rFont val="Calibri"/>
            <family val="2"/>
            <charset val="238"/>
          </rPr>
          <t>SZV_F:EllatasiTerulet</t>
        </r>
      </text>
    </comment>
    <comment ref="J183" authorId="0" shapeId="0" xr:uid="{3BE0092B-0F0B-4A79-888D-7C0E1908EA79}">
      <text>
        <r>
          <rPr>
            <sz val="11"/>
            <rFont val="Calibri"/>
            <family val="2"/>
            <charset val="238"/>
          </rPr>
          <t>SZV_F:EllatasertFelelos</t>
        </r>
      </text>
    </comment>
    <comment ref="K183" authorId="0" shapeId="0" xr:uid="{0E668801-5CF2-4C94-ADD7-0B5519173F82}">
      <text>
        <r>
          <rPr>
            <sz val="11"/>
            <rFont val="Calibri"/>
            <family val="2"/>
            <charset val="238"/>
          </rPr>
          <t>SZV_F:TervezettNettoKoltseg</t>
        </r>
      </text>
    </comment>
    <comment ref="L183" authorId="0" shapeId="0" xr:uid="{84D56564-09D3-4E76-970B-6AC9A6820616}">
      <text>
        <r>
          <rPr>
            <sz val="11"/>
            <rFont val="Calibri"/>
            <family val="2"/>
            <charset val="238"/>
          </rPr>
          <t>SZV_F:IdotartamKezdes</t>
        </r>
      </text>
    </comment>
    <comment ref="M183" authorId="0" shapeId="0" xr:uid="{777D9069-8426-4CB9-9832-D37D2FDAE87C}">
      <text>
        <r>
          <rPr>
            <sz val="11"/>
            <rFont val="Calibri"/>
            <family val="2"/>
            <charset val="238"/>
          </rPr>
          <t>SZV_F:IdotartamBefejezes</t>
        </r>
      </text>
    </comment>
    <comment ref="N183" authorId="0" shapeId="0" xr:uid="{D902FD4C-0A5D-406E-A43E-2AFCACF52A0D}">
      <text>
        <r>
          <rPr>
            <sz val="11"/>
            <rFont val="Calibri"/>
            <family val="2"/>
            <charset val="238"/>
          </rPr>
          <t>SZV_F:NettoKoltsegUtem1</t>
        </r>
      </text>
    </comment>
    <comment ref="O183" authorId="0" shapeId="0" xr:uid="{0654C386-E947-439F-8275-DEE2F32CF12A}">
      <text>
        <r>
          <rPr>
            <sz val="11"/>
            <rFont val="Calibri"/>
            <family val="2"/>
            <charset val="238"/>
          </rPr>
          <t>SZV_F:NettoKoltsegUtem2</t>
        </r>
      </text>
    </comment>
    <comment ref="P183" authorId="0" shapeId="0" xr:uid="{6F7FC1D7-3506-428E-981C-2B039FF9DFE5}">
      <text>
        <r>
          <rPr>
            <sz val="11"/>
            <rFont val="Calibri"/>
            <family val="2"/>
            <charset val="238"/>
          </rPr>
          <t>SZV_F:EM_Melleklet2_KTG</t>
        </r>
      </text>
    </comment>
    <comment ref="R183" authorId="0" shapeId="0" xr:uid="{60337FA7-8F5C-4929-BAA3-09D0BD2CEA41}">
      <text>
        <r>
          <rPr>
            <sz val="11"/>
            <rFont val="Calibri"/>
            <family val="2"/>
            <charset val="238"/>
          </rPr>
          <t>SZV_F:HDUtem1</t>
        </r>
      </text>
    </comment>
    <comment ref="S183" authorId="0" shapeId="0" xr:uid="{F319B798-1D2F-4BA0-89A2-B7643BF70AD0}">
      <text>
        <r>
          <rPr>
            <sz val="11"/>
            <rFont val="Calibri"/>
            <family val="2"/>
            <charset val="238"/>
          </rPr>
          <t>SZV_F:ECSUtem1</t>
        </r>
      </text>
    </comment>
    <comment ref="T183" authorId="0" shapeId="0" xr:uid="{ED483AD6-33C9-4401-8371-53B9B089C804}">
      <text>
        <r>
          <rPr>
            <sz val="11"/>
            <rFont val="Calibri"/>
            <family val="2"/>
            <charset val="238"/>
          </rPr>
          <t>SZV_F:KFHUtem1</t>
        </r>
      </text>
    </comment>
    <comment ref="U183" authorId="0" shapeId="0" xr:uid="{3EA6F999-04D2-4670-B649-0CCDAC2F18D6}">
      <text>
        <r>
          <rPr>
            <sz val="11"/>
            <rFont val="Calibri"/>
            <family val="2"/>
            <charset val="238"/>
          </rPr>
          <t>SZV_F:Egyeb_SajatUtem1</t>
        </r>
      </text>
    </comment>
    <comment ref="V183" authorId="0" shapeId="0" xr:uid="{178B10D2-EE92-4856-ACD0-5E5FFAAEA2C8}">
      <text>
        <r>
          <rPr>
            <sz val="11"/>
            <rFont val="Calibri"/>
            <family val="2"/>
            <charset val="238"/>
          </rPr>
          <t>SZV_F:DijUtem1</t>
        </r>
      </text>
    </comment>
    <comment ref="W183" authorId="0" shapeId="0" xr:uid="{8C55934D-84E7-4619-B134-8C1289C7C671}">
      <text>
        <r>
          <rPr>
            <sz val="11"/>
            <rFont val="Calibri"/>
            <family val="2"/>
            <charset val="238"/>
          </rPr>
          <t>SZV_F:EM_Melleklet1_Utem1</t>
        </r>
      </text>
    </comment>
    <comment ref="X183" authorId="0" shapeId="0" xr:uid="{A875C47F-F905-4AC7-94E0-5A5C2F2245B7}">
      <text>
        <r>
          <rPr>
            <sz val="11"/>
            <rFont val="Calibri"/>
            <family val="2"/>
            <charset val="238"/>
          </rPr>
          <t>SZV_F:EgyebAllamiUtem1</t>
        </r>
      </text>
    </comment>
    <comment ref="Y183" authorId="0" shapeId="0" xr:uid="{80672FCA-4039-4A96-8A0B-B29F63973253}">
      <text>
        <r>
          <rPr>
            <sz val="11"/>
            <rFont val="Calibri"/>
            <family val="2"/>
            <charset val="238"/>
          </rPr>
          <t>SZV_F:OnkormanyzatiUtem1</t>
        </r>
      </text>
    </comment>
    <comment ref="Z183" authorId="0" shapeId="0" xr:uid="{0AB2D8A7-1D69-40E2-B255-5D8B70BF0AE4}">
      <text>
        <r>
          <rPr>
            <sz val="11"/>
            <rFont val="Calibri"/>
            <family val="2"/>
            <charset val="238"/>
          </rPr>
          <t>SZV_F:EUUtem1</t>
        </r>
      </text>
    </comment>
    <comment ref="AA183" authorId="0" shapeId="0" xr:uid="{2F46CF90-D1EF-4FC3-9692-B12E77866590}">
      <text>
        <r>
          <rPr>
            <sz val="11"/>
            <rFont val="Calibri"/>
            <family val="2"/>
            <charset val="238"/>
          </rPr>
          <t>SZV_F:EgyebUtem1</t>
        </r>
      </text>
    </comment>
    <comment ref="AB183" authorId="0" shapeId="0" xr:uid="{5E76B1C1-6B15-476E-9C7B-9F32B6A3447E}">
      <text>
        <r>
          <rPr>
            <sz val="11"/>
            <rFont val="Calibri"/>
            <family val="2"/>
            <charset val="238"/>
          </rPr>
          <t>SZV_F:HitelKotvenyUtem1</t>
        </r>
      </text>
    </comment>
    <comment ref="AC183" authorId="0" shapeId="0" xr:uid="{B3EB35E0-584F-44C0-A4F6-E68148E73F32}">
      <text>
        <r>
          <rPr>
            <sz val="11"/>
            <rFont val="Calibri"/>
            <family val="2"/>
            <charset val="238"/>
          </rPr>
          <t>SZV_F:OsszesenUtem1</t>
        </r>
      </text>
    </comment>
    <comment ref="AF183" authorId="0" shapeId="0" xr:uid="{D49D6B6E-47BB-4B4B-ABA0-B7F7D779E967}">
      <text>
        <r>
          <rPr>
            <sz val="11"/>
            <rFont val="Calibri"/>
            <family val="2"/>
            <charset val="238"/>
          </rPr>
          <t>SZV_F:HDUtem2</t>
        </r>
      </text>
    </comment>
    <comment ref="AG183" authorId="0" shapeId="0" xr:uid="{A04DC870-AFF8-45CE-A5C8-E58EB7A75036}">
      <text>
        <r>
          <rPr>
            <sz val="11"/>
            <rFont val="Calibri"/>
            <family val="2"/>
            <charset val="238"/>
          </rPr>
          <t>SZV_F:ECSUtem2</t>
        </r>
      </text>
    </comment>
    <comment ref="AH183" authorId="0" shapeId="0" xr:uid="{B8B7096C-B620-4643-B34D-E1ADA7D43AC2}">
      <text>
        <r>
          <rPr>
            <sz val="11"/>
            <rFont val="Calibri"/>
            <family val="2"/>
            <charset val="238"/>
          </rPr>
          <t>SZV_F:KFHUtem2</t>
        </r>
      </text>
    </comment>
    <comment ref="AI183" authorId="0" shapeId="0" xr:uid="{AC655171-D5D4-4519-ADEF-E3E6FDFC4981}">
      <text>
        <r>
          <rPr>
            <sz val="11"/>
            <rFont val="Calibri"/>
            <family val="2"/>
            <charset val="238"/>
          </rPr>
          <t>SZV_F:Egyeb_SajatUtem2</t>
        </r>
      </text>
    </comment>
    <comment ref="AJ183" authorId="0" shapeId="0" xr:uid="{4F646E60-A059-407A-8F8D-36A338CF66E5}">
      <text>
        <r>
          <rPr>
            <sz val="11"/>
            <rFont val="Calibri"/>
            <family val="2"/>
            <charset val="238"/>
          </rPr>
          <t>SZV_F:DijUtem2</t>
        </r>
      </text>
    </comment>
    <comment ref="AK183" authorId="0" shapeId="0" xr:uid="{0C0C8648-8236-4ED2-BFEF-4B1F64239A44}">
      <text>
        <r>
          <rPr>
            <sz val="11"/>
            <rFont val="Calibri"/>
            <family val="2"/>
            <charset val="238"/>
          </rPr>
          <t>SZV_F:EM_Melleklet1_Utem2</t>
        </r>
      </text>
    </comment>
    <comment ref="AL183" authorId="0" shapeId="0" xr:uid="{8E73833A-CB4E-4347-9F81-A8970C26EEA2}">
      <text>
        <r>
          <rPr>
            <sz val="11"/>
            <rFont val="Calibri"/>
            <family val="2"/>
            <charset val="238"/>
          </rPr>
          <t>SZV_F:EgyebAllamiUtem2</t>
        </r>
      </text>
    </comment>
    <comment ref="AM183" authorId="0" shapeId="0" xr:uid="{20505148-7066-4249-A96A-2F657A981660}">
      <text>
        <r>
          <rPr>
            <sz val="11"/>
            <rFont val="Calibri"/>
            <family val="2"/>
            <charset val="238"/>
          </rPr>
          <t>SZV_F:OnkormanyzatiUtem2</t>
        </r>
      </text>
    </comment>
    <comment ref="AN183" authorId="0" shapeId="0" xr:uid="{0DDB5C8C-D8B9-425C-8881-C65D3A804099}">
      <text>
        <r>
          <rPr>
            <sz val="11"/>
            <rFont val="Calibri"/>
            <family val="2"/>
            <charset val="238"/>
          </rPr>
          <t>SZV_F:EUUtem2</t>
        </r>
      </text>
    </comment>
    <comment ref="AO183" authorId="0" shapeId="0" xr:uid="{3EA3B03A-E418-42E8-87DB-689201C7903E}">
      <text>
        <r>
          <rPr>
            <sz val="11"/>
            <rFont val="Calibri"/>
            <family val="2"/>
            <charset val="238"/>
          </rPr>
          <t>SZV_F:EgyebUtem2</t>
        </r>
      </text>
    </comment>
    <comment ref="AP183" authorId="0" shapeId="0" xr:uid="{52E94128-40EC-47C3-9DA1-8AACB71275F1}">
      <text>
        <r>
          <rPr>
            <sz val="11"/>
            <rFont val="Calibri"/>
            <family val="2"/>
            <charset val="238"/>
          </rPr>
          <t>SZV_F:HitelKotvenyUtem2</t>
        </r>
      </text>
    </comment>
    <comment ref="AQ183" authorId="0" shapeId="0" xr:uid="{E8D986F2-203D-48F3-B822-78424E0BC5F7}">
      <text>
        <r>
          <rPr>
            <sz val="11"/>
            <rFont val="Calibri"/>
            <family val="2"/>
            <charset val="238"/>
          </rPr>
          <t>SZV_F:OsszesenUtem2</t>
        </r>
      </text>
    </comment>
    <comment ref="AR183" authorId="0" shapeId="0" xr:uid="{EC6F9B58-651C-41CB-9994-F6F4FD81C2D5}">
      <text>
        <r>
          <rPr>
            <sz val="11"/>
            <rFont val="Calibri"/>
            <family val="2"/>
            <charset val="238"/>
          </rPr>
          <t>SZV_F:ForrashianyUtem2</t>
        </r>
      </text>
    </comment>
    <comment ref="AU183" authorId="0" shapeId="0" xr:uid="{91A4EB3C-9992-4F34-A65C-72E4F0EFB2CD}">
      <text>
        <r>
          <rPr>
            <sz val="11"/>
            <rFont val="Calibri"/>
            <family val="2"/>
            <charset val="238"/>
          </rPr>
          <t>SZV_F:Indokolas</t>
        </r>
      </text>
    </comment>
    <comment ref="AV183" authorId="0" shapeId="0" xr:uid="{F0533497-DAE9-4629-BB66-27E57FED4FD8}">
      <text>
        <r>
          <rPr>
            <sz val="11"/>
            <rFont val="Calibri"/>
            <family val="2"/>
            <charset val="238"/>
          </rPr>
          <t>SZV_F:Megjegyzes</t>
        </r>
      </text>
    </comment>
    <comment ref="AW183" authorId="0" shapeId="0" xr:uid="{C02C2020-F420-469A-BF94-47C64B8D4FC3}">
      <text>
        <r>
          <rPr>
            <sz val="11"/>
            <rFont val="Calibri"/>
            <family val="2"/>
            <charset val="238"/>
          </rPr>
          <t>SZV_F:FeladatSorszam</t>
        </r>
      </text>
    </comment>
    <comment ref="AY183" authorId="0" shapeId="0" xr:uid="{591F503A-2C2E-43FD-875B-F554FFFBDFB6}">
      <text>
        <r>
          <rPr>
            <sz val="11"/>
            <rFont val="Calibri"/>
            <family val="2"/>
            <charset val="238"/>
          </rPr>
          <t>SZV_F:ISA</t>
        </r>
      </text>
    </comment>
    <comment ref="B184" authorId="0" shapeId="0" xr:uid="{DDFF98B0-627B-4006-979A-8C827FEBCE12}">
      <text>
        <r>
          <rPr>
            <sz val="11"/>
            <rFont val="Calibri"/>
            <family val="2"/>
            <charset val="238"/>
          </rPr>
          <t>SZV_F:FontossagiSorrent</t>
        </r>
      </text>
    </comment>
    <comment ref="C184" authorId="0" shapeId="0" xr:uid="{5907E5AA-0841-4374-9E26-8605F4100913}">
      <text>
        <r>
          <rPr>
            <sz val="11"/>
            <rFont val="Calibri"/>
            <family val="2"/>
            <charset val="238"/>
          </rPr>
          <t>SZV_F:FeladatKategoria</t>
        </r>
      </text>
    </comment>
    <comment ref="D184" authorId="0" shapeId="0" xr:uid="{A8CE7869-1C8F-483F-A28C-D162E2CEEB65}">
      <text>
        <r>
          <rPr>
            <sz val="11"/>
            <rFont val="Calibri"/>
            <family val="2"/>
            <charset val="238"/>
          </rPr>
          <t>SZV_F:FeladatMegnevezes</t>
        </r>
      </text>
    </comment>
    <comment ref="E184" authorId="0" shapeId="0" xr:uid="{892240BC-1A1C-423F-B99D-16EED744E656}">
      <text>
        <r>
          <rPr>
            <sz val="11"/>
            <rFont val="Calibri"/>
            <family val="2"/>
            <charset val="238"/>
          </rPr>
          <t>SZV_F:ElviEngedelySzam</t>
        </r>
      </text>
    </comment>
    <comment ref="F184" authorId="0" shapeId="0" xr:uid="{6F53EC65-1DF0-40FC-AD79-0C09F0DEBC13}">
      <text>
        <r>
          <rPr>
            <sz val="11"/>
            <rFont val="Calibri"/>
            <family val="2"/>
            <charset val="238"/>
          </rPr>
          <t>SZV_F:VKR_Kod</t>
        </r>
      </text>
    </comment>
    <comment ref="G184" authorId="0" shapeId="0" xr:uid="{AAFB8E53-4B93-45EF-A710-8B0D3A5EACB9}">
      <text>
        <r>
          <rPr>
            <sz val="11"/>
            <rFont val="Calibri"/>
            <family val="2"/>
            <charset val="238"/>
          </rPr>
          <t>SZV_F:VKR_Nev</t>
        </r>
      </text>
    </comment>
    <comment ref="H184" authorId="0" shapeId="0" xr:uid="{60332531-8B2B-42CD-8728-D871794583DF}">
      <text>
        <r>
          <rPr>
            <sz val="11"/>
            <rFont val="Calibri"/>
            <family val="2"/>
            <charset val="238"/>
          </rPr>
          <t>SZV_F:FeladatAzonosito</t>
        </r>
      </text>
    </comment>
    <comment ref="I184" authorId="0" shapeId="0" xr:uid="{D048B78F-53DF-4EF2-A889-1727D9CDA93A}">
      <text>
        <r>
          <rPr>
            <sz val="11"/>
            <rFont val="Calibri"/>
            <family val="2"/>
            <charset val="238"/>
          </rPr>
          <t>SZV_F:EllatasiTerulet</t>
        </r>
      </text>
    </comment>
    <comment ref="J184" authorId="0" shapeId="0" xr:uid="{368E6C00-6368-4A87-A2E8-DC095E8C2A80}">
      <text>
        <r>
          <rPr>
            <sz val="11"/>
            <rFont val="Calibri"/>
            <family val="2"/>
            <charset val="238"/>
          </rPr>
          <t>SZV_F:EllatasertFelelos</t>
        </r>
      </text>
    </comment>
    <comment ref="K184" authorId="0" shapeId="0" xr:uid="{5EBBF804-5426-49A8-8EE9-F7E1F3CF5EF8}">
      <text>
        <r>
          <rPr>
            <sz val="11"/>
            <rFont val="Calibri"/>
            <family val="2"/>
            <charset val="238"/>
          </rPr>
          <t>SZV_F:TervezettNettoKoltseg</t>
        </r>
      </text>
    </comment>
    <comment ref="L184" authorId="0" shapeId="0" xr:uid="{CC5E566A-E919-41F1-A792-FD1DB94C0F05}">
      <text>
        <r>
          <rPr>
            <sz val="11"/>
            <rFont val="Calibri"/>
            <family val="2"/>
            <charset val="238"/>
          </rPr>
          <t>SZV_F:IdotartamKezdes</t>
        </r>
      </text>
    </comment>
    <comment ref="M184" authorId="0" shapeId="0" xr:uid="{C895DA9F-6843-48B2-B05B-A7D5394A97AF}">
      <text>
        <r>
          <rPr>
            <sz val="11"/>
            <rFont val="Calibri"/>
            <family val="2"/>
            <charset val="238"/>
          </rPr>
          <t>SZV_F:IdotartamBefejezes</t>
        </r>
      </text>
    </comment>
    <comment ref="N184" authorId="0" shapeId="0" xr:uid="{14C76894-B7E5-46FF-B8DF-3A7079BE2A3F}">
      <text>
        <r>
          <rPr>
            <sz val="11"/>
            <rFont val="Calibri"/>
            <family val="2"/>
            <charset val="238"/>
          </rPr>
          <t>SZV_F:NettoKoltsegUtem1</t>
        </r>
      </text>
    </comment>
    <comment ref="O184" authorId="0" shapeId="0" xr:uid="{F2875BB5-6100-4944-956E-4AEAA2E61C33}">
      <text>
        <r>
          <rPr>
            <sz val="11"/>
            <rFont val="Calibri"/>
            <family val="2"/>
            <charset val="238"/>
          </rPr>
          <t>SZV_F:NettoKoltsegUtem2</t>
        </r>
      </text>
    </comment>
    <comment ref="P184" authorId="0" shapeId="0" xr:uid="{EEED6FC1-4D20-4CF1-9AA1-349A592C9A8D}">
      <text>
        <r>
          <rPr>
            <sz val="11"/>
            <rFont val="Calibri"/>
            <family val="2"/>
            <charset val="238"/>
          </rPr>
          <t>SZV_F:EM_Melleklet2_KTG</t>
        </r>
      </text>
    </comment>
    <comment ref="R184" authorId="0" shapeId="0" xr:uid="{433F8737-F5F0-499E-B247-42B2D369B8A9}">
      <text>
        <r>
          <rPr>
            <sz val="11"/>
            <rFont val="Calibri"/>
            <family val="2"/>
            <charset val="238"/>
          </rPr>
          <t>SZV_F:HDUtem1</t>
        </r>
      </text>
    </comment>
    <comment ref="S184" authorId="0" shapeId="0" xr:uid="{BD562903-2250-4ED5-86AB-DD6C711D71C8}">
      <text>
        <r>
          <rPr>
            <sz val="11"/>
            <rFont val="Calibri"/>
            <family val="2"/>
            <charset val="238"/>
          </rPr>
          <t>SZV_F:ECSUtem1</t>
        </r>
      </text>
    </comment>
    <comment ref="T184" authorId="0" shapeId="0" xr:uid="{5623988F-D63C-42DF-84B1-A7A3CDB1FF03}">
      <text>
        <r>
          <rPr>
            <sz val="11"/>
            <rFont val="Calibri"/>
            <family val="2"/>
            <charset val="238"/>
          </rPr>
          <t>SZV_F:KFHUtem1</t>
        </r>
      </text>
    </comment>
    <comment ref="U184" authorId="0" shapeId="0" xr:uid="{127B3CF5-FC33-421E-8866-C047F8F702A4}">
      <text>
        <r>
          <rPr>
            <sz val="11"/>
            <rFont val="Calibri"/>
            <family val="2"/>
            <charset val="238"/>
          </rPr>
          <t>SZV_F:Egyeb_SajatUtem1</t>
        </r>
      </text>
    </comment>
    <comment ref="V184" authorId="0" shapeId="0" xr:uid="{A4761766-F5E4-4246-A953-119E6D166318}">
      <text>
        <r>
          <rPr>
            <sz val="11"/>
            <rFont val="Calibri"/>
            <family val="2"/>
            <charset val="238"/>
          </rPr>
          <t>SZV_F:DijUtem1</t>
        </r>
      </text>
    </comment>
    <comment ref="W184" authorId="0" shapeId="0" xr:uid="{BFFDD87F-EEDC-48B8-BB2C-B26E9B958F82}">
      <text>
        <r>
          <rPr>
            <sz val="11"/>
            <rFont val="Calibri"/>
            <family val="2"/>
            <charset val="238"/>
          </rPr>
          <t>SZV_F:EM_Melleklet1_Utem1</t>
        </r>
      </text>
    </comment>
    <comment ref="X184" authorId="0" shapeId="0" xr:uid="{6C36AC71-6610-4AE0-9DFA-A2C39EC347E0}">
      <text>
        <r>
          <rPr>
            <sz val="11"/>
            <rFont val="Calibri"/>
            <family val="2"/>
            <charset val="238"/>
          </rPr>
          <t>SZV_F:EgyebAllamiUtem1</t>
        </r>
      </text>
    </comment>
    <comment ref="Y184" authorId="0" shapeId="0" xr:uid="{DA08641B-5509-401A-8708-6A6254504582}">
      <text>
        <r>
          <rPr>
            <sz val="11"/>
            <rFont val="Calibri"/>
            <family val="2"/>
            <charset val="238"/>
          </rPr>
          <t>SZV_F:OnkormanyzatiUtem1</t>
        </r>
      </text>
    </comment>
    <comment ref="Z184" authorId="0" shapeId="0" xr:uid="{18E7EEF9-5CE9-4016-9CD0-AED66968A73A}">
      <text>
        <r>
          <rPr>
            <sz val="11"/>
            <rFont val="Calibri"/>
            <family val="2"/>
            <charset val="238"/>
          </rPr>
          <t>SZV_F:EUUtem1</t>
        </r>
      </text>
    </comment>
    <comment ref="AA184" authorId="0" shapeId="0" xr:uid="{CCF586DC-1029-449D-BF0C-1AE84FF2C7B5}">
      <text>
        <r>
          <rPr>
            <sz val="11"/>
            <rFont val="Calibri"/>
            <family val="2"/>
            <charset val="238"/>
          </rPr>
          <t>SZV_F:EgyebUtem1</t>
        </r>
      </text>
    </comment>
    <comment ref="AB184" authorId="0" shapeId="0" xr:uid="{124DCFFA-7B06-4040-965A-267359205572}">
      <text>
        <r>
          <rPr>
            <sz val="11"/>
            <rFont val="Calibri"/>
            <family val="2"/>
            <charset val="238"/>
          </rPr>
          <t>SZV_F:HitelKotvenyUtem1</t>
        </r>
      </text>
    </comment>
    <comment ref="AC184" authorId="0" shapeId="0" xr:uid="{EC81E65E-362A-48C4-AB38-1DABF1362FB5}">
      <text>
        <r>
          <rPr>
            <sz val="11"/>
            <rFont val="Calibri"/>
            <family val="2"/>
            <charset val="238"/>
          </rPr>
          <t>SZV_F:OsszesenUtem1</t>
        </r>
      </text>
    </comment>
    <comment ref="AF184" authorId="0" shapeId="0" xr:uid="{9795417B-3F74-4635-B484-8F02B0E2A760}">
      <text>
        <r>
          <rPr>
            <sz val="11"/>
            <rFont val="Calibri"/>
            <family val="2"/>
            <charset val="238"/>
          </rPr>
          <t>SZV_F:HDUtem2</t>
        </r>
      </text>
    </comment>
    <comment ref="AG184" authorId="0" shapeId="0" xr:uid="{2710109A-AE3A-4493-8DC7-AC54F296E745}">
      <text>
        <r>
          <rPr>
            <sz val="11"/>
            <rFont val="Calibri"/>
            <family val="2"/>
            <charset val="238"/>
          </rPr>
          <t>SZV_F:ECSUtem2</t>
        </r>
      </text>
    </comment>
    <comment ref="AH184" authorId="0" shapeId="0" xr:uid="{B1427A78-5AF9-4F23-9A2E-5DD6C09D1908}">
      <text>
        <r>
          <rPr>
            <sz val="11"/>
            <rFont val="Calibri"/>
            <family val="2"/>
            <charset val="238"/>
          </rPr>
          <t>SZV_F:KFHUtem2</t>
        </r>
      </text>
    </comment>
    <comment ref="AI184" authorId="0" shapeId="0" xr:uid="{56215852-D82F-4331-BF4D-EB23E18917C1}">
      <text>
        <r>
          <rPr>
            <sz val="11"/>
            <rFont val="Calibri"/>
            <family val="2"/>
            <charset val="238"/>
          </rPr>
          <t>SZV_F:Egyeb_SajatUtem2</t>
        </r>
      </text>
    </comment>
    <comment ref="AJ184" authorId="0" shapeId="0" xr:uid="{374DC8F1-41EB-4771-A418-380E0070FB9C}">
      <text>
        <r>
          <rPr>
            <sz val="11"/>
            <rFont val="Calibri"/>
            <family val="2"/>
            <charset val="238"/>
          </rPr>
          <t>SZV_F:DijUtem2</t>
        </r>
      </text>
    </comment>
    <comment ref="AK184" authorId="0" shapeId="0" xr:uid="{B055138D-7DBE-41A5-810C-48B43BBB5E82}">
      <text>
        <r>
          <rPr>
            <sz val="11"/>
            <rFont val="Calibri"/>
            <family val="2"/>
            <charset val="238"/>
          </rPr>
          <t>SZV_F:EM_Melleklet1_Utem2</t>
        </r>
      </text>
    </comment>
    <comment ref="AL184" authorId="0" shapeId="0" xr:uid="{3B3D0201-E595-4C2F-B84F-81F4F91FD66B}">
      <text>
        <r>
          <rPr>
            <sz val="11"/>
            <rFont val="Calibri"/>
            <family val="2"/>
            <charset val="238"/>
          </rPr>
          <t>SZV_F:EgyebAllamiUtem2</t>
        </r>
      </text>
    </comment>
    <comment ref="AM184" authorId="0" shapeId="0" xr:uid="{0D9C6E46-6586-4D76-8695-D8468E901CAC}">
      <text>
        <r>
          <rPr>
            <sz val="11"/>
            <rFont val="Calibri"/>
            <family val="2"/>
            <charset val="238"/>
          </rPr>
          <t>SZV_F:OnkormanyzatiUtem2</t>
        </r>
      </text>
    </comment>
    <comment ref="AN184" authorId="0" shapeId="0" xr:uid="{1C2E973E-50B1-49F7-AB28-99E3C9ACF4A1}">
      <text>
        <r>
          <rPr>
            <sz val="11"/>
            <rFont val="Calibri"/>
            <family val="2"/>
            <charset val="238"/>
          </rPr>
          <t>SZV_F:EUUtem2</t>
        </r>
      </text>
    </comment>
    <comment ref="AO184" authorId="0" shapeId="0" xr:uid="{A94E9E0A-081F-4F17-9FBD-46AB9BFC8B67}">
      <text>
        <r>
          <rPr>
            <sz val="11"/>
            <rFont val="Calibri"/>
            <family val="2"/>
            <charset val="238"/>
          </rPr>
          <t>SZV_F:EgyebUtem2</t>
        </r>
      </text>
    </comment>
    <comment ref="AP184" authorId="0" shapeId="0" xr:uid="{EF7BECFB-A91E-47DA-AFF0-58F3A8E8DD3E}">
      <text>
        <r>
          <rPr>
            <sz val="11"/>
            <rFont val="Calibri"/>
            <family val="2"/>
            <charset val="238"/>
          </rPr>
          <t>SZV_F:HitelKotvenyUtem2</t>
        </r>
      </text>
    </comment>
    <comment ref="AQ184" authorId="0" shapeId="0" xr:uid="{8C1CA29B-6E59-4571-B5C1-B1E711E33890}">
      <text>
        <r>
          <rPr>
            <sz val="11"/>
            <rFont val="Calibri"/>
            <family val="2"/>
            <charset val="238"/>
          </rPr>
          <t>SZV_F:OsszesenUtem2</t>
        </r>
      </text>
    </comment>
    <comment ref="AR184" authorId="0" shapeId="0" xr:uid="{B8E6727E-B2C6-4C4C-942B-DD29B67F2E02}">
      <text>
        <r>
          <rPr>
            <sz val="11"/>
            <rFont val="Calibri"/>
            <family val="2"/>
            <charset val="238"/>
          </rPr>
          <t>SZV_F:ForrashianyUtem2</t>
        </r>
      </text>
    </comment>
    <comment ref="AU184" authorId="0" shapeId="0" xr:uid="{D3633CE3-C694-40B1-B5DD-D0B7AE56BFFD}">
      <text>
        <r>
          <rPr>
            <sz val="11"/>
            <rFont val="Calibri"/>
            <family val="2"/>
            <charset val="238"/>
          </rPr>
          <t>SZV_F:Indokolas</t>
        </r>
      </text>
    </comment>
    <comment ref="AV184" authorId="0" shapeId="0" xr:uid="{C610CFDD-07C8-4C0A-91E4-51F2312B3B13}">
      <text>
        <r>
          <rPr>
            <sz val="11"/>
            <rFont val="Calibri"/>
            <family val="2"/>
            <charset val="238"/>
          </rPr>
          <t>SZV_F:Megjegyzes</t>
        </r>
      </text>
    </comment>
    <comment ref="AW184" authorId="0" shapeId="0" xr:uid="{5AD8A5C7-AB3E-4AEC-8A18-7BA1D3BC1E73}">
      <text>
        <r>
          <rPr>
            <sz val="11"/>
            <rFont val="Calibri"/>
            <family val="2"/>
            <charset val="238"/>
          </rPr>
          <t>SZV_F:FeladatSorszam</t>
        </r>
      </text>
    </comment>
    <comment ref="AY184" authorId="0" shapeId="0" xr:uid="{5540F4F4-5922-4AC7-8F40-798DFC4F8811}">
      <text>
        <r>
          <rPr>
            <sz val="11"/>
            <rFont val="Calibri"/>
            <family val="2"/>
            <charset val="238"/>
          </rPr>
          <t>SZV_F:ISA</t>
        </r>
      </text>
    </comment>
    <comment ref="B185" authorId="0" shapeId="0" xr:uid="{17BCFAB1-43D9-4D3B-89C2-CF83911BC432}">
      <text>
        <r>
          <rPr>
            <sz val="11"/>
            <rFont val="Calibri"/>
            <family val="2"/>
            <charset val="238"/>
          </rPr>
          <t>SZV_F:FontossagiSorrent</t>
        </r>
      </text>
    </comment>
    <comment ref="C185" authorId="0" shapeId="0" xr:uid="{7E78BC10-A0E5-4D53-B1C9-50FB9965B59C}">
      <text>
        <r>
          <rPr>
            <sz val="11"/>
            <rFont val="Calibri"/>
            <family val="2"/>
            <charset val="238"/>
          </rPr>
          <t>SZV_F:FeladatKategoria</t>
        </r>
      </text>
    </comment>
    <comment ref="D185" authorId="0" shapeId="0" xr:uid="{22BAB01B-95BF-422A-8B1A-E76533EA9A0D}">
      <text>
        <r>
          <rPr>
            <sz val="11"/>
            <rFont val="Calibri"/>
            <family val="2"/>
            <charset val="238"/>
          </rPr>
          <t>SZV_F:FeladatMegnevezes</t>
        </r>
      </text>
    </comment>
    <comment ref="E185" authorId="0" shapeId="0" xr:uid="{308BD68C-4E63-4921-AD50-57D37C57C292}">
      <text>
        <r>
          <rPr>
            <sz val="11"/>
            <rFont val="Calibri"/>
            <family val="2"/>
            <charset val="238"/>
          </rPr>
          <t>SZV_F:ElviEngedelySzam</t>
        </r>
      </text>
    </comment>
    <comment ref="F185" authorId="0" shapeId="0" xr:uid="{F7B3DDC6-5C5D-4E3E-A9F8-CFC322B840BB}">
      <text>
        <r>
          <rPr>
            <sz val="11"/>
            <rFont val="Calibri"/>
            <family val="2"/>
            <charset val="238"/>
          </rPr>
          <t>SZV_F:VKR_Kod</t>
        </r>
      </text>
    </comment>
    <comment ref="G185" authorId="0" shapeId="0" xr:uid="{382C42CA-850D-46F7-B054-A0589E240D66}">
      <text>
        <r>
          <rPr>
            <sz val="11"/>
            <rFont val="Calibri"/>
            <family val="2"/>
            <charset val="238"/>
          </rPr>
          <t>SZV_F:VKR_Nev</t>
        </r>
      </text>
    </comment>
    <comment ref="H185" authorId="0" shapeId="0" xr:uid="{605D69E3-91A6-4139-B1D1-DFF3C263C611}">
      <text>
        <r>
          <rPr>
            <sz val="11"/>
            <rFont val="Calibri"/>
            <family val="2"/>
            <charset val="238"/>
          </rPr>
          <t>SZV_F:FeladatAzonosito</t>
        </r>
      </text>
    </comment>
    <comment ref="I185" authorId="0" shapeId="0" xr:uid="{CAEDD080-62B7-4DC9-A3B7-3ED514C6CF58}">
      <text>
        <r>
          <rPr>
            <sz val="11"/>
            <rFont val="Calibri"/>
            <family val="2"/>
            <charset val="238"/>
          </rPr>
          <t>SZV_F:EllatasiTerulet</t>
        </r>
      </text>
    </comment>
    <comment ref="J185" authorId="0" shapeId="0" xr:uid="{2659525E-20DD-463C-9249-57327E85C374}">
      <text>
        <r>
          <rPr>
            <sz val="11"/>
            <rFont val="Calibri"/>
            <family val="2"/>
            <charset val="238"/>
          </rPr>
          <t>SZV_F:EllatasertFelelos</t>
        </r>
      </text>
    </comment>
    <comment ref="K185" authorId="0" shapeId="0" xr:uid="{6234E21B-222D-4C49-AA3C-6999F7B9D584}">
      <text>
        <r>
          <rPr>
            <sz val="11"/>
            <rFont val="Calibri"/>
            <family val="2"/>
            <charset val="238"/>
          </rPr>
          <t>SZV_F:TervezettNettoKoltseg</t>
        </r>
      </text>
    </comment>
    <comment ref="L185" authorId="0" shapeId="0" xr:uid="{744C7C61-ED13-4279-BCBB-A00AB4C0DD7E}">
      <text>
        <r>
          <rPr>
            <sz val="11"/>
            <rFont val="Calibri"/>
            <family val="2"/>
            <charset val="238"/>
          </rPr>
          <t>SZV_F:IdotartamKezdes</t>
        </r>
      </text>
    </comment>
    <comment ref="M185" authorId="0" shapeId="0" xr:uid="{BA7EE681-6CC6-45CB-8C33-699B3CA97CA7}">
      <text>
        <r>
          <rPr>
            <sz val="11"/>
            <rFont val="Calibri"/>
            <family val="2"/>
            <charset val="238"/>
          </rPr>
          <t>SZV_F:IdotartamBefejezes</t>
        </r>
      </text>
    </comment>
    <comment ref="N185" authorId="0" shapeId="0" xr:uid="{C2423A75-2AE4-4044-A856-B6916051EC7A}">
      <text>
        <r>
          <rPr>
            <sz val="11"/>
            <rFont val="Calibri"/>
            <family val="2"/>
            <charset val="238"/>
          </rPr>
          <t>SZV_F:NettoKoltsegUtem1</t>
        </r>
      </text>
    </comment>
    <comment ref="O185" authorId="0" shapeId="0" xr:uid="{0A41C63D-C705-479A-BB1D-0312A159EE27}">
      <text>
        <r>
          <rPr>
            <sz val="11"/>
            <rFont val="Calibri"/>
            <family val="2"/>
            <charset val="238"/>
          </rPr>
          <t>SZV_F:NettoKoltsegUtem2</t>
        </r>
      </text>
    </comment>
    <comment ref="P185" authorId="0" shapeId="0" xr:uid="{7C2279A1-EF75-47A3-B816-2BA3DD991CBD}">
      <text>
        <r>
          <rPr>
            <sz val="11"/>
            <rFont val="Calibri"/>
            <family val="2"/>
            <charset val="238"/>
          </rPr>
          <t>SZV_F:EM_Melleklet2_KTG</t>
        </r>
      </text>
    </comment>
    <comment ref="R185" authorId="0" shapeId="0" xr:uid="{3B0B0758-6087-49CD-A9F4-6EC94AAFDCD2}">
      <text>
        <r>
          <rPr>
            <sz val="11"/>
            <rFont val="Calibri"/>
            <family val="2"/>
            <charset val="238"/>
          </rPr>
          <t>SZV_F:HDUtem1</t>
        </r>
      </text>
    </comment>
    <comment ref="S185" authorId="0" shapeId="0" xr:uid="{D084C4CB-2BD9-43B6-B92C-F1C0D6FDDDD0}">
      <text>
        <r>
          <rPr>
            <sz val="11"/>
            <rFont val="Calibri"/>
            <family val="2"/>
            <charset val="238"/>
          </rPr>
          <t>SZV_F:ECSUtem1</t>
        </r>
      </text>
    </comment>
    <comment ref="T185" authorId="0" shapeId="0" xr:uid="{898AC4FD-1F91-4FD5-9738-42BB049578E4}">
      <text>
        <r>
          <rPr>
            <sz val="11"/>
            <rFont val="Calibri"/>
            <family val="2"/>
            <charset val="238"/>
          </rPr>
          <t>SZV_F:KFHUtem1</t>
        </r>
      </text>
    </comment>
    <comment ref="U185" authorId="0" shapeId="0" xr:uid="{7C924670-A983-4CAE-AC89-B25EC617AC18}">
      <text>
        <r>
          <rPr>
            <sz val="11"/>
            <rFont val="Calibri"/>
            <family val="2"/>
            <charset val="238"/>
          </rPr>
          <t>SZV_F:Egyeb_SajatUtem1</t>
        </r>
      </text>
    </comment>
    <comment ref="V185" authorId="0" shapeId="0" xr:uid="{2BC96BA2-2A05-4A0C-A81C-A66AD48F48F8}">
      <text>
        <r>
          <rPr>
            <sz val="11"/>
            <rFont val="Calibri"/>
            <family val="2"/>
            <charset val="238"/>
          </rPr>
          <t>SZV_F:DijUtem1</t>
        </r>
      </text>
    </comment>
    <comment ref="W185" authorId="0" shapeId="0" xr:uid="{D56AAA10-C63E-4663-995A-BC02433EEC0B}">
      <text>
        <r>
          <rPr>
            <sz val="11"/>
            <rFont val="Calibri"/>
            <family val="2"/>
            <charset val="238"/>
          </rPr>
          <t>SZV_F:EM_Melleklet1_Utem1</t>
        </r>
      </text>
    </comment>
    <comment ref="X185" authorId="0" shapeId="0" xr:uid="{86D3FFEA-7968-47CB-B455-91A432F0109E}">
      <text>
        <r>
          <rPr>
            <sz val="11"/>
            <rFont val="Calibri"/>
            <family val="2"/>
            <charset val="238"/>
          </rPr>
          <t>SZV_F:EgyebAllamiUtem1</t>
        </r>
      </text>
    </comment>
    <comment ref="Y185" authorId="0" shapeId="0" xr:uid="{3E1D7797-1FA2-47D2-91C2-19749C04566F}">
      <text>
        <r>
          <rPr>
            <sz val="11"/>
            <rFont val="Calibri"/>
            <family val="2"/>
            <charset val="238"/>
          </rPr>
          <t>SZV_F:OnkormanyzatiUtem1</t>
        </r>
      </text>
    </comment>
    <comment ref="Z185" authorId="0" shapeId="0" xr:uid="{BB3082F7-3E04-485D-B7DA-035FF92496ED}">
      <text>
        <r>
          <rPr>
            <sz val="11"/>
            <rFont val="Calibri"/>
            <family val="2"/>
            <charset val="238"/>
          </rPr>
          <t>SZV_F:EUUtem1</t>
        </r>
      </text>
    </comment>
    <comment ref="AA185" authorId="0" shapeId="0" xr:uid="{215388D3-C090-41E9-8015-0EFD599696B6}">
      <text>
        <r>
          <rPr>
            <sz val="11"/>
            <rFont val="Calibri"/>
            <family val="2"/>
            <charset val="238"/>
          </rPr>
          <t>SZV_F:EgyebUtem1</t>
        </r>
      </text>
    </comment>
    <comment ref="AB185" authorId="0" shapeId="0" xr:uid="{924D8E46-9D03-4252-9E2E-A0BB2CCD7586}">
      <text>
        <r>
          <rPr>
            <sz val="11"/>
            <rFont val="Calibri"/>
            <family val="2"/>
            <charset val="238"/>
          </rPr>
          <t>SZV_F:HitelKotvenyUtem1</t>
        </r>
      </text>
    </comment>
    <comment ref="AC185" authorId="0" shapeId="0" xr:uid="{9B562205-C9C3-4AFC-B8F3-C9546E80F241}">
      <text>
        <r>
          <rPr>
            <sz val="11"/>
            <rFont val="Calibri"/>
            <family val="2"/>
            <charset val="238"/>
          </rPr>
          <t>SZV_F:OsszesenUtem1</t>
        </r>
      </text>
    </comment>
    <comment ref="AF185" authorId="0" shapeId="0" xr:uid="{6B0EEBEF-7FCC-4949-BD74-A1AB3DB851BE}">
      <text>
        <r>
          <rPr>
            <sz val="11"/>
            <rFont val="Calibri"/>
            <family val="2"/>
            <charset val="238"/>
          </rPr>
          <t>SZV_F:HDUtem2</t>
        </r>
      </text>
    </comment>
    <comment ref="AG185" authorId="0" shapeId="0" xr:uid="{756EDFD8-A6B6-4334-8B30-89CCEC8F072D}">
      <text>
        <r>
          <rPr>
            <sz val="11"/>
            <rFont val="Calibri"/>
            <family val="2"/>
            <charset val="238"/>
          </rPr>
          <t>SZV_F:ECSUtem2</t>
        </r>
      </text>
    </comment>
    <comment ref="AH185" authorId="0" shapeId="0" xr:uid="{B2B59258-481D-46CF-9CD3-66D26AB46BDD}">
      <text>
        <r>
          <rPr>
            <sz val="11"/>
            <rFont val="Calibri"/>
            <family val="2"/>
            <charset val="238"/>
          </rPr>
          <t>SZV_F:KFHUtem2</t>
        </r>
      </text>
    </comment>
    <comment ref="AI185" authorId="0" shapeId="0" xr:uid="{A4D08E7D-C908-4941-A93D-9CCC48EBB920}">
      <text>
        <r>
          <rPr>
            <sz val="11"/>
            <rFont val="Calibri"/>
            <family val="2"/>
            <charset val="238"/>
          </rPr>
          <t>SZV_F:Egyeb_SajatUtem2</t>
        </r>
      </text>
    </comment>
    <comment ref="AJ185" authorId="0" shapeId="0" xr:uid="{559BB37F-DCFA-4368-B22D-5E8286888C89}">
      <text>
        <r>
          <rPr>
            <sz val="11"/>
            <rFont val="Calibri"/>
            <family val="2"/>
            <charset val="238"/>
          </rPr>
          <t>SZV_F:DijUtem2</t>
        </r>
      </text>
    </comment>
    <comment ref="AK185" authorId="0" shapeId="0" xr:uid="{C3F94B80-4DB2-4668-BFA7-0DF16CB38212}">
      <text>
        <r>
          <rPr>
            <sz val="11"/>
            <rFont val="Calibri"/>
            <family val="2"/>
            <charset val="238"/>
          </rPr>
          <t>SZV_F:EM_Melleklet1_Utem2</t>
        </r>
      </text>
    </comment>
    <comment ref="AL185" authorId="0" shapeId="0" xr:uid="{96E8B922-22E4-4A5D-8299-5EB8BADA39DE}">
      <text>
        <r>
          <rPr>
            <sz val="11"/>
            <rFont val="Calibri"/>
            <family val="2"/>
            <charset val="238"/>
          </rPr>
          <t>SZV_F:EgyebAllamiUtem2</t>
        </r>
      </text>
    </comment>
    <comment ref="AM185" authorId="0" shapeId="0" xr:uid="{78FF9CA8-87A7-4E00-A8E3-98EDFE354AC1}">
      <text>
        <r>
          <rPr>
            <sz val="11"/>
            <rFont val="Calibri"/>
            <family val="2"/>
            <charset val="238"/>
          </rPr>
          <t>SZV_F:OnkormanyzatiUtem2</t>
        </r>
      </text>
    </comment>
    <comment ref="AN185" authorId="0" shapeId="0" xr:uid="{AD5774DD-85ED-410D-9A21-92E3E9952452}">
      <text>
        <r>
          <rPr>
            <sz val="11"/>
            <rFont val="Calibri"/>
            <family val="2"/>
            <charset val="238"/>
          </rPr>
          <t>SZV_F:EUUtem2</t>
        </r>
      </text>
    </comment>
    <comment ref="AO185" authorId="0" shapeId="0" xr:uid="{A0AAFDAA-8AD9-48CD-8F36-C60C7D0EAE80}">
      <text>
        <r>
          <rPr>
            <sz val="11"/>
            <rFont val="Calibri"/>
            <family val="2"/>
            <charset val="238"/>
          </rPr>
          <t>SZV_F:EgyebUtem2</t>
        </r>
      </text>
    </comment>
    <comment ref="AP185" authorId="0" shapeId="0" xr:uid="{CFDBFD60-878C-428C-927D-85CB99AEBDB8}">
      <text>
        <r>
          <rPr>
            <sz val="11"/>
            <rFont val="Calibri"/>
            <family val="2"/>
            <charset val="238"/>
          </rPr>
          <t>SZV_F:HitelKotvenyUtem2</t>
        </r>
      </text>
    </comment>
    <comment ref="AQ185" authorId="0" shapeId="0" xr:uid="{3CAD44DB-ECF4-41B6-AE02-91178C63260D}">
      <text>
        <r>
          <rPr>
            <sz val="11"/>
            <rFont val="Calibri"/>
            <family val="2"/>
            <charset val="238"/>
          </rPr>
          <t>SZV_F:OsszesenUtem2</t>
        </r>
      </text>
    </comment>
    <comment ref="AR185" authorId="0" shapeId="0" xr:uid="{3EDC26F3-86D0-4182-A932-BF7B8F7FFF5E}">
      <text>
        <r>
          <rPr>
            <sz val="11"/>
            <rFont val="Calibri"/>
            <family val="2"/>
            <charset val="238"/>
          </rPr>
          <t>SZV_F:ForrashianyUtem2</t>
        </r>
      </text>
    </comment>
    <comment ref="AU185" authorId="0" shapeId="0" xr:uid="{BDA876B8-CEF9-4921-BC67-6B3A7FDEE2B4}">
      <text>
        <r>
          <rPr>
            <sz val="11"/>
            <rFont val="Calibri"/>
            <family val="2"/>
            <charset val="238"/>
          </rPr>
          <t>SZV_F:Indokolas</t>
        </r>
      </text>
    </comment>
    <comment ref="AV185" authorId="0" shapeId="0" xr:uid="{35FAE4A7-DE64-4376-9604-B2AA4898A533}">
      <text>
        <r>
          <rPr>
            <sz val="11"/>
            <rFont val="Calibri"/>
            <family val="2"/>
            <charset val="238"/>
          </rPr>
          <t>SZV_F:Megjegyzes</t>
        </r>
      </text>
    </comment>
    <comment ref="AW185" authorId="0" shapeId="0" xr:uid="{4ED21B47-34C7-42A1-97D0-30ADA4296275}">
      <text>
        <r>
          <rPr>
            <sz val="11"/>
            <rFont val="Calibri"/>
            <family val="2"/>
            <charset val="238"/>
          </rPr>
          <t>SZV_F:FeladatSorszam</t>
        </r>
      </text>
    </comment>
    <comment ref="AY185" authorId="0" shapeId="0" xr:uid="{95839DE9-8D30-438C-BA0D-9A741BF68700}">
      <text>
        <r>
          <rPr>
            <sz val="11"/>
            <rFont val="Calibri"/>
            <family val="2"/>
            <charset val="238"/>
          </rPr>
          <t>SZV_F:ISA</t>
        </r>
      </text>
    </comment>
    <comment ref="B186" authorId="0" shapeId="0" xr:uid="{F33081ED-5CDA-4A44-9070-F843F52FC179}">
      <text>
        <r>
          <rPr>
            <sz val="11"/>
            <rFont val="Calibri"/>
            <family val="2"/>
            <charset val="238"/>
          </rPr>
          <t>SZV_F:FontossagiSorrent</t>
        </r>
      </text>
    </comment>
    <comment ref="C186" authorId="0" shapeId="0" xr:uid="{BE35F9EC-FBF2-41DE-88E0-C6330A393FA1}">
      <text>
        <r>
          <rPr>
            <sz val="11"/>
            <rFont val="Calibri"/>
            <family val="2"/>
            <charset val="238"/>
          </rPr>
          <t>SZV_F:FeladatKategoria</t>
        </r>
      </text>
    </comment>
    <comment ref="D186" authorId="0" shapeId="0" xr:uid="{2DB87808-0399-4017-923E-3D04D9579D2E}">
      <text>
        <r>
          <rPr>
            <sz val="11"/>
            <rFont val="Calibri"/>
            <family val="2"/>
            <charset val="238"/>
          </rPr>
          <t>SZV_F:FeladatMegnevezes</t>
        </r>
      </text>
    </comment>
    <comment ref="E186" authorId="0" shapeId="0" xr:uid="{4765FDCB-789B-4626-838C-BD094B5D93BD}">
      <text>
        <r>
          <rPr>
            <sz val="11"/>
            <rFont val="Calibri"/>
            <family val="2"/>
            <charset val="238"/>
          </rPr>
          <t>SZV_F:ElviEngedelySzam</t>
        </r>
      </text>
    </comment>
    <comment ref="F186" authorId="0" shapeId="0" xr:uid="{5F92AC40-F3D8-4B64-9696-9E73568A898C}">
      <text>
        <r>
          <rPr>
            <sz val="11"/>
            <rFont val="Calibri"/>
            <family val="2"/>
            <charset val="238"/>
          </rPr>
          <t>SZV_F:VKR_Kod</t>
        </r>
      </text>
    </comment>
    <comment ref="G186" authorId="0" shapeId="0" xr:uid="{4DD392B7-BACC-4BCA-B07C-29E8B2C6E175}">
      <text>
        <r>
          <rPr>
            <sz val="11"/>
            <rFont val="Calibri"/>
            <family val="2"/>
            <charset val="238"/>
          </rPr>
          <t>SZV_F:VKR_Nev</t>
        </r>
      </text>
    </comment>
    <comment ref="H186" authorId="0" shapeId="0" xr:uid="{26E02EB3-61E8-4E3B-97DA-AA2E86AF6F9B}">
      <text>
        <r>
          <rPr>
            <sz val="11"/>
            <rFont val="Calibri"/>
            <family val="2"/>
            <charset val="238"/>
          </rPr>
          <t>SZV_F:FeladatAzonosito</t>
        </r>
      </text>
    </comment>
    <comment ref="I186" authorId="0" shapeId="0" xr:uid="{B4DD485E-52F6-4743-AFBA-7B41B27F6503}">
      <text>
        <r>
          <rPr>
            <sz val="11"/>
            <rFont val="Calibri"/>
            <family val="2"/>
            <charset val="238"/>
          </rPr>
          <t>SZV_F:EllatasiTerulet</t>
        </r>
      </text>
    </comment>
    <comment ref="J186" authorId="0" shapeId="0" xr:uid="{416EEDA9-7B07-4F69-84EF-69CE29BDF2A3}">
      <text>
        <r>
          <rPr>
            <sz val="11"/>
            <rFont val="Calibri"/>
            <family val="2"/>
            <charset val="238"/>
          </rPr>
          <t>SZV_F:EllatasertFelelos</t>
        </r>
      </text>
    </comment>
    <comment ref="K186" authorId="0" shapeId="0" xr:uid="{9820B69A-7A31-4F76-A2F6-F854DA14F8CD}">
      <text>
        <r>
          <rPr>
            <sz val="11"/>
            <rFont val="Calibri"/>
            <family val="2"/>
            <charset val="238"/>
          </rPr>
          <t>SZV_F:TervezettNettoKoltseg</t>
        </r>
      </text>
    </comment>
    <comment ref="L186" authorId="0" shapeId="0" xr:uid="{9DA50E70-EFB8-42F4-9D06-48A1589038E4}">
      <text>
        <r>
          <rPr>
            <sz val="11"/>
            <rFont val="Calibri"/>
            <family val="2"/>
            <charset val="238"/>
          </rPr>
          <t>SZV_F:IdotartamKezdes</t>
        </r>
      </text>
    </comment>
    <comment ref="M186" authorId="0" shapeId="0" xr:uid="{4D591048-9E94-45DA-A29B-399E00523704}">
      <text>
        <r>
          <rPr>
            <sz val="11"/>
            <rFont val="Calibri"/>
            <family val="2"/>
            <charset val="238"/>
          </rPr>
          <t>SZV_F:IdotartamBefejezes</t>
        </r>
      </text>
    </comment>
    <comment ref="N186" authorId="0" shapeId="0" xr:uid="{935AEC79-8067-4B67-92E1-CF1A6843FDD8}">
      <text>
        <r>
          <rPr>
            <sz val="11"/>
            <rFont val="Calibri"/>
            <family val="2"/>
            <charset val="238"/>
          </rPr>
          <t>SZV_F:NettoKoltsegUtem1</t>
        </r>
      </text>
    </comment>
    <comment ref="O186" authorId="0" shapeId="0" xr:uid="{DA55A4B6-DB6A-458B-A2E5-9DB2B2155C9C}">
      <text>
        <r>
          <rPr>
            <sz val="11"/>
            <rFont val="Calibri"/>
            <family val="2"/>
            <charset val="238"/>
          </rPr>
          <t>SZV_F:NettoKoltsegUtem2</t>
        </r>
      </text>
    </comment>
    <comment ref="P186" authorId="0" shapeId="0" xr:uid="{7815BCD9-5C90-468F-B26D-8B8BCACC1201}">
      <text>
        <r>
          <rPr>
            <sz val="11"/>
            <rFont val="Calibri"/>
            <family val="2"/>
            <charset val="238"/>
          </rPr>
          <t>SZV_F:EM_Melleklet2_KTG</t>
        </r>
      </text>
    </comment>
    <comment ref="R186" authorId="0" shapeId="0" xr:uid="{7E887059-429A-483F-8B90-422C6D8CF1BC}">
      <text>
        <r>
          <rPr>
            <sz val="11"/>
            <rFont val="Calibri"/>
            <family val="2"/>
            <charset val="238"/>
          </rPr>
          <t>SZV_F:HDUtem1</t>
        </r>
      </text>
    </comment>
    <comment ref="S186" authorId="0" shapeId="0" xr:uid="{E706BE6D-6764-406C-BC04-D1D26AE17C1D}">
      <text>
        <r>
          <rPr>
            <sz val="11"/>
            <rFont val="Calibri"/>
            <family val="2"/>
            <charset val="238"/>
          </rPr>
          <t>SZV_F:ECSUtem1</t>
        </r>
      </text>
    </comment>
    <comment ref="T186" authorId="0" shapeId="0" xr:uid="{02352BBE-A348-496B-ABA8-29C95BD678BC}">
      <text>
        <r>
          <rPr>
            <sz val="11"/>
            <rFont val="Calibri"/>
            <family val="2"/>
            <charset val="238"/>
          </rPr>
          <t>SZV_F:KFHUtem1</t>
        </r>
      </text>
    </comment>
    <comment ref="U186" authorId="0" shapeId="0" xr:uid="{1634E5CC-7F6A-4A64-B457-50317FE5AAF0}">
      <text>
        <r>
          <rPr>
            <sz val="11"/>
            <rFont val="Calibri"/>
            <family val="2"/>
            <charset val="238"/>
          </rPr>
          <t>SZV_F:Egyeb_SajatUtem1</t>
        </r>
      </text>
    </comment>
    <comment ref="V186" authorId="0" shapeId="0" xr:uid="{94615EC8-5482-497A-8107-448A45D9163E}">
      <text>
        <r>
          <rPr>
            <sz val="11"/>
            <rFont val="Calibri"/>
            <family val="2"/>
            <charset val="238"/>
          </rPr>
          <t>SZV_F:DijUtem1</t>
        </r>
      </text>
    </comment>
    <comment ref="W186" authorId="0" shapeId="0" xr:uid="{125A1689-36CB-4D4B-AA18-66FB36BE9C5E}">
      <text>
        <r>
          <rPr>
            <sz val="11"/>
            <rFont val="Calibri"/>
            <family val="2"/>
            <charset val="238"/>
          </rPr>
          <t>SZV_F:EM_Melleklet1_Utem1</t>
        </r>
      </text>
    </comment>
    <comment ref="X186" authorId="0" shapeId="0" xr:uid="{D6AAAF42-6FDB-4A71-BE2C-A69290D21C15}">
      <text>
        <r>
          <rPr>
            <sz val="11"/>
            <rFont val="Calibri"/>
            <family val="2"/>
            <charset val="238"/>
          </rPr>
          <t>SZV_F:EgyebAllamiUtem1</t>
        </r>
      </text>
    </comment>
    <comment ref="Y186" authorId="0" shapeId="0" xr:uid="{0F805E5E-2B8E-4815-862F-6761E32DB2B1}">
      <text>
        <r>
          <rPr>
            <sz val="11"/>
            <rFont val="Calibri"/>
            <family val="2"/>
            <charset val="238"/>
          </rPr>
          <t>SZV_F:OnkormanyzatiUtem1</t>
        </r>
      </text>
    </comment>
    <comment ref="Z186" authorId="0" shapeId="0" xr:uid="{6518FA59-17DE-498B-A27C-08926ABEE348}">
      <text>
        <r>
          <rPr>
            <sz val="11"/>
            <rFont val="Calibri"/>
            <family val="2"/>
            <charset val="238"/>
          </rPr>
          <t>SZV_F:EUUtem1</t>
        </r>
      </text>
    </comment>
    <comment ref="AA186" authorId="0" shapeId="0" xr:uid="{57130106-E4FC-4C63-9919-5642782A8F89}">
      <text>
        <r>
          <rPr>
            <sz val="11"/>
            <rFont val="Calibri"/>
            <family val="2"/>
            <charset val="238"/>
          </rPr>
          <t>SZV_F:EgyebUtem1</t>
        </r>
      </text>
    </comment>
    <comment ref="AB186" authorId="0" shapeId="0" xr:uid="{8DD37F1D-2CBB-488C-A6F2-5E28BA00C955}">
      <text>
        <r>
          <rPr>
            <sz val="11"/>
            <rFont val="Calibri"/>
            <family val="2"/>
            <charset val="238"/>
          </rPr>
          <t>SZV_F:HitelKotvenyUtem1</t>
        </r>
      </text>
    </comment>
    <comment ref="AC186" authorId="0" shapeId="0" xr:uid="{07F6CFE0-F92C-4D25-B952-AE97FE30F5BE}">
      <text>
        <r>
          <rPr>
            <sz val="11"/>
            <rFont val="Calibri"/>
            <family val="2"/>
            <charset val="238"/>
          </rPr>
          <t>SZV_F:OsszesenUtem1</t>
        </r>
      </text>
    </comment>
    <comment ref="AF186" authorId="0" shapeId="0" xr:uid="{350C2CB2-3B13-453B-BF96-30089E1E07A7}">
      <text>
        <r>
          <rPr>
            <sz val="11"/>
            <rFont val="Calibri"/>
            <family val="2"/>
            <charset val="238"/>
          </rPr>
          <t>SZV_F:HDUtem2</t>
        </r>
      </text>
    </comment>
    <comment ref="AG186" authorId="0" shapeId="0" xr:uid="{014ACB13-F2FE-4DF3-84A8-83BE0D2A4EB6}">
      <text>
        <r>
          <rPr>
            <sz val="11"/>
            <rFont val="Calibri"/>
            <family val="2"/>
            <charset val="238"/>
          </rPr>
          <t>SZV_F:ECSUtem2</t>
        </r>
      </text>
    </comment>
    <comment ref="AH186" authorId="0" shapeId="0" xr:uid="{A30A5544-AE7E-47AB-BB47-0E9609A1169B}">
      <text>
        <r>
          <rPr>
            <sz val="11"/>
            <rFont val="Calibri"/>
            <family val="2"/>
            <charset val="238"/>
          </rPr>
          <t>SZV_F:KFHUtem2</t>
        </r>
      </text>
    </comment>
    <comment ref="AI186" authorId="0" shapeId="0" xr:uid="{8B61B67C-9EBD-4CE1-B6E9-FF0860BEE490}">
      <text>
        <r>
          <rPr>
            <sz val="11"/>
            <rFont val="Calibri"/>
            <family val="2"/>
            <charset val="238"/>
          </rPr>
          <t>SZV_F:Egyeb_SajatUtem2</t>
        </r>
      </text>
    </comment>
    <comment ref="AJ186" authorId="0" shapeId="0" xr:uid="{45AF4729-3756-4617-8449-11FB80D6FD96}">
      <text>
        <r>
          <rPr>
            <sz val="11"/>
            <rFont val="Calibri"/>
            <family val="2"/>
            <charset val="238"/>
          </rPr>
          <t>SZV_F:DijUtem2</t>
        </r>
      </text>
    </comment>
    <comment ref="AK186" authorId="0" shapeId="0" xr:uid="{79CD95BF-8C2B-46FA-A2EA-5BD1AC7EC4D9}">
      <text>
        <r>
          <rPr>
            <sz val="11"/>
            <rFont val="Calibri"/>
            <family val="2"/>
            <charset val="238"/>
          </rPr>
          <t>SZV_F:EM_Melleklet1_Utem2</t>
        </r>
      </text>
    </comment>
    <comment ref="AL186" authorId="0" shapeId="0" xr:uid="{4BB7DAAA-6617-4F03-A553-36BC7D78FE82}">
      <text>
        <r>
          <rPr>
            <sz val="11"/>
            <rFont val="Calibri"/>
            <family val="2"/>
            <charset val="238"/>
          </rPr>
          <t>SZV_F:EgyebAllamiUtem2</t>
        </r>
      </text>
    </comment>
    <comment ref="AM186" authorId="0" shapeId="0" xr:uid="{8B20D897-3289-4CFC-80EC-DF34A5653F9B}">
      <text>
        <r>
          <rPr>
            <sz val="11"/>
            <rFont val="Calibri"/>
            <family val="2"/>
            <charset val="238"/>
          </rPr>
          <t>SZV_F:OnkormanyzatiUtem2</t>
        </r>
      </text>
    </comment>
    <comment ref="AN186" authorId="0" shapeId="0" xr:uid="{4B3497B7-73A1-493B-A368-888FB2113357}">
      <text>
        <r>
          <rPr>
            <sz val="11"/>
            <rFont val="Calibri"/>
            <family val="2"/>
            <charset val="238"/>
          </rPr>
          <t>SZV_F:EUUtem2</t>
        </r>
      </text>
    </comment>
    <comment ref="AO186" authorId="0" shapeId="0" xr:uid="{FE693F2F-4EF1-48A8-B691-31FFC2769F98}">
      <text>
        <r>
          <rPr>
            <sz val="11"/>
            <rFont val="Calibri"/>
            <family val="2"/>
            <charset val="238"/>
          </rPr>
          <t>SZV_F:EgyebUtem2</t>
        </r>
      </text>
    </comment>
    <comment ref="AP186" authorId="0" shapeId="0" xr:uid="{A87B33C7-720D-4404-A0C8-2768B65DB8BE}">
      <text>
        <r>
          <rPr>
            <sz val="11"/>
            <rFont val="Calibri"/>
            <family val="2"/>
            <charset val="238"/>
          </rPr>
          <t>SZV_F:HitelKotvenyUtem2</t>
        </r>
      </text>
    </comment>
    <comment ref="AQ186" authorId="0" shapeId="0" xr:uid="{A1BE4EC8-F1BC-411F-AA30-F54FC4EAA132}">
      <text>
        <r>
          <rPr>
            <sz val="11"/>
            <rFont val="Calibri"/>
            <family val="2"/>
            <charset val="238"/>
          </rPr>
          <t>SZV_F:OsszesenUtem2</t>
        </r>
      </text>
    </comment>
    <comment ref="AR186" authorId="0" shapeId="0" xr:uid="{ADC8EC07-43F6-43FA-AF58-24313A431065}">
      <text>
        <r>
          <rPr>
            <sz val="11"/>
            <rFont val="Calibri"/>
            <family val="2"/>
            <charset val="238"/>
          </rPr>
          <t>SZV_F:ForrashianyUtem2</t>
        </r>
      </text>
    </comment>
    <comment ref="AU186" authorId="0" shapeId="0" xr:uid="{3A910999-0134-4A40-803B-FE669BEC6915}">
      <text>
        <r>
          <rPr>
            <sz val="11"/>
            <rFont val="Calibri"/>
            <family val="2"/>
            <charset val="238"/>
          </rPr>
          <t>SZV_F:Indokolas</t>
        </r>
      </text>
    </comment>
    <comment ref="AV186" authorId="0" shapeId="0" xr:uid="{131E12B0-889D-4740-9F3F-9B7D53E679EC}">
      <text>
        <r>
          <rPr>
            <sz val="11"/>
            <rFont val="Calibri"/>
            <family val="2"/>
            <charset val="238"/>
          </rPr>
          <t>SZV_F:Megjegyzes</t>
        </r>
      </text>
    </comment>
    <comment ref="AW186" authorId="0" shapeId="0" xr:uid="{652854F7-3C11-41AF-B58C-A81D92AACA01}">
      <text>
        <r>
          <rPr>
            <sz val="11"/>
            <rFont val="Calibri"/>
            <family val="2"/>
            <charset val="238"/>
          </rPr>
          <t>SZV_F:FeladatSorszam</t>
        </r>
      </text>
    </comment>
    <comment ref="AY186" authorId="0" shapeId="0" xr:uid="{686D4D64-FF85-4236-A8EE-E94EB8A4685F}">
      <text>
        <r>
          <rPr>
            <sz val="11"/>
            <rFont val="Calibri"/>
            <family val="2"/>
            <charset val="238"/>
          </rPr>
          <t>SZV_F:ISA</t>
        </r>
      </text>
    </comment>
    <comment ref="B187" authorId="0" shapeId="0" xr:uid="{58820E0E-F1A9-48CC-B429-33C552F09AAB}">
      <text>
        <r>
          <rPr>
            <sz val="11"/>
            <rFont val="Calibri"/>
            <family val="2"/>
            <charset val="238"/>
          </rPr>
          <t>SZV_F:FontossagiSorrent</t>
        </r>
      </text>
    </comment>
    <comment ref="C187" authorId="0" shapeId="0" xr:uid="{44E78B62-B03D-43F3-A534-C92FE45437DC}">
      <text>
        <r>
          <rPr>
            <sz val="11"/>
            <rFont val="Calibri"/>
            <family val="2"/>
            <charset val="238"/>
          </rPr>
          <t>SZV_F:FeladatKategoria</t>
        </r>
      </text>
    </comment>
    <comment ref="D187" authorId="0" shapeId="0" xr:uid="{2CA4D860-3918-47A0-B8CA-69081055C00A}">
      <text>
        <r>
          <rPr>
            <sz val="11"/>
            <rFont val="Calibri"/>
            <family val="2"/>
            <charset val="238"/>
          </rPr>
          <t>SZV_F:FeladatMegnevezes</t>
        </r>
      </text>
    </comment>
    <comment ref="E187" authorId="0" shapeId="0" xr:uid="{5DDF048C-E51D-4F8C-8617-131AFB187011}">
      <text>
        <r>
          <rPr>
            <sz val="11"/>
            <rFont val="Calibri"/>
            <family val="2"/>
            <charset val="238"/>
          </rPr>
          <t>SZV_F:ElviEngedelySzam</t>
        </r>
      </text>
    </comment>
    <comment ref="F187" authorId="0" shapeId="0" xr:uid="{02185FE4-7E46-4EDB-9609-82E80F76ABC7}">
      <text>
        <r>
          <rPr>
            <sz val="11"/>
            <rFont val="Calibri"/>
            <family val="2"/>
            <charset val="238"/>
          </rPr>
          <t>SZV_F:VKR_Kod</t>
        </r>
      </text>
    </comment>
    <comment ref="G187" authorId="0" shapeId="0" xr:uid="{4968E176-8753-4764-AD48-115DC430BFC0}">
      <text>
        <r>
          <rPr>
            <sz val="11"/>
            <rFont val="Calibri"/>
            <family val="2"/>
            <charset val="238"/>
          </rPr>
          <t>SZV_F:VKR_Nev</t>
        </r>
      </text>
    </comment>
    <comment ref="H187" authorId="0" shapeId="0" xr:uid="{106673A8-4D5B-4276-886E-90364EA760F4}">
      <text>
        <r>
          <rPr>
            <sz val="11"/>
            <rFont val="Calibri"/>
            <family val="2"/>
            <charset val="238"/>
          </rPr>
          <t>SZV_F:FeladatAzonosito</t>
        </r>
      </text>
    </comment>
    <comment ref="I187" authorId="0" shapeId="0" xr:uid="{2F558802-BD4B-4D7C-8871-672F87B27660}">
      <text>
        <r>
          <rPr>
            <sz val="11"/>
            <rFont val="Calibri"/>
            <family val="2"/>
            <charset val="238"/>
          </rPr>
          <t>SZV_F:EllatasiTerulet</t>
        </r>
      </text>
    </comment>
    <comment ref="J187" authorId="0" shapeId="0" xr:uid="{4DBD3987-3B90-4194-9DED-F856D91FDE9E}">
      <text>
        <r>
          <rPr>
            <sz val="11"/>
            <rFont val="Calibri"/>
            <family val="2"/>
            <charset val="238"/>
          </rPr>
          <t>SZV_F:EllatasertFelelos</t>
        </r>
      </text>
    </comment>
    <comment ref="K187" authorId="0" shapeId="0" xr:uid="{6AC34E39-79B0-4880-8DC8-0600FD5549AD}">
      <text>
        <r>
          <rPr>
            <sz val="11"/>
            <rFont val="Calibri"/>
            <family val="2"/>
            <charset val="238"/>
          </rPr>
          <t>SZV_F:TervezettNettoKoltseg</t>
        </r>
      </text>
    </comment>
    <comment ref="L187" authorId="0" shapeId="0" xr:uid="{0E82A251-94EB-49C5-ABA2-E29C6A1058F0}">
      <text>
        <r>
          <rPr>
            <sz val="11"/>
            <rFont val="Calibri"/>
            <family val="2"/>
            <charset val="238"/>
          </rPr>
          <t>SZV_F:IdotartamKezdes</t>
        </r>
      </text>
    </comment>
    <comment ref="M187" authorId="0" shapeId="0" xr:uid="{2E961614-9E2C-4866-947F-C21E1AD97CDD}">
      <text>
        <r>
          <rPr>
            <sz val="11"/>
            <rFont val="Calibri"/>
            <family val="2"/>
            <charset val="238"/>
          </rPr>
          <t>SZV_F:IdotartamBefejezes</t>
        </r>
      </text>
    </comment>
    <comment ref="N187" authorId="0" shapeId="0" xr:uid="{A64D0AC7-2455-4121-9ED0-80677D19927C}">
      <text>
        <r>
          <rPr>
            <sz val="11"/>
            <rFont val="Calibri"/>
            <family val="2"/>
            <charset val="238"/>
          </rPr>
          <t>SZV_F:NettoKoltsegUtem1</t>
        </r>
      </text>
    </comment>
    <comment ref="O187" authorId="0" shapeId="0" xr:uid="{975C6D3D-B5CE-4DE7-89B0-08CD93E48EF3}">
      <text>
        <r>
          <rPr>
            <sz val="11"/>
            <rFont val="Calibri"/>
            <family val="2"/>
            <charset val="238"/>
          </rPr>
          <t>SZV_F:NettoKoltsegUtem2</t>
        </r>
      </text>
    </comment>
    <comment ref="P187" authorId="0" shapeId="0" xr:uid="{6AB85266-7B0E-4143-9445-3F338D3B86B7}">
      <text>
        <r>
          <rPr>
            <sz val="11"/>
            <rFont val="Calibri"/>
            <family val="2"/>
            <charset val="238"/>
          </rPr>
          <t>SZV_F:EM_Melleklet2_KTG</t>
        </r>
      </text>
    </comment>
    <comment ref="R187" authorId="0" shapeId="0" xr:uid="{A21932B0-5B87-43F2-91C3-AD5D65B35318}">
      <text>
        <r>
          <rPr>
            <sz val="11"/>
            <rFont val="Calibri"/>
            <family val="2"/>
            <charset val="238"/>
          </rPr>
          <t>SZV_F:HDUtem1</t>
        </r>
      </text>
    </comment>
    <comment ref="S187" authorId="0" shapeId="0" xr:uid="{2963AC22-0567-4A06-994D-9E0418B1632A}">
      <text>
        <r>
          <rPr>
            <sz val="11"/>
            <rFont val="Calibri"/>
            <family val="2"/>
            <charset val="238"/>
          </rPr>
          <t>SZV_F:ECSUtem1</t>
        </r>
      </text>
    </comment>
    <comment ref="T187" authorId="0" shapeId="0" xr:uid="{48570A3F-909D-44D0-AD2D-FFA12AF431B8}">
      <text>
        <r>
          <rPr>
            <sz val="11"/>
            <rFont val="Calibri"/>
            <family val="2"/>
            <charset val="238"/>
          </rPr>
          <t>SZV_F:KFHUtem1</t>
        </r>
      </text>
    </comment>
    <comment ref="U187" authorId="0" shapeId="0" xr:uid="{49A14547-BCB8-42F7-B83C-DEC22D85DFE0}">
      <text>
        <r>
          <rPr>
            <sz val="11"/>
            <rFont val="Calibri"/>
            <family val="2"/>
            <charset val="238"/>
          </rPr>
          <t>SZV_F:Egyeb_SajatUtem1</t>
        </r>
      </text>
    </comment>
    <comment ref="V187" authorId="0" shapeId="0" xr:uid="{935947D8-221C-40F1-8479-92F66C9A0B15}">
      <text>
        <r>
          <rPr>
            <sz val="11"/>
            <rFont val="Calibri"/>
            <family val="2"/>
            <charset val="238"/>
          </rPr>
          <t>SZV_F:DijUtem1</t>
        </r>
      </text>
    </comment>
    <comment ref="W187" authorId="0" shapeId="0" xr:uid="{45C7913D-A983-40F2-B90D-B0025E078528}">
      <text>
        <r>
          <rPr>
            <sz val="11"/>
            <rFont val="Calibri"/>
            <family val="2"/>
            <charset val="238"/>
          </rPr>
          <t>SZV_F:EM_Melleklet1_Utem1</t>
        </r>
      </text>
    </comment>
    <comment ref="X187" authorId="0" shapeId="0" xr:uid="{FAEDF473-2B18-48D5-8B09-81FE38F3FEC0}">
      <text>
        <r>
          <rPr>
            <sz val="11"/>
            <rFont val="Calibri"/>
            <family val="2"/>
            <charset val="238"/>
          </rPr>
          <t>SZV_F:EgyebAllamiUtem1</t>
        </r>
      </text>
    </comment>
    <comment ref="Y187" authorId="0" shapeId="0" xr:uid="{0D1233C4-3078-4407-89C0-D17848D01AF2}">
      <text>
        <r>
          <rPr>
            <sz val="11"/>
            <rFont val="Calibri"/>
            <family val="2"/>
            <charset val="238"/>
          </rPr>
          <t>SZV_F:OnkormanyzatiUtem1</t>
        </r>
      </text>
    </comment>
    <comment ref="Z187" authorId="0" shapeId="0" xr:uid="{4E538B35-5A2D-409F-84CF-B1B0BE5B88AA}">
      <text>
        <r>
          <rPr>
            <sz val="11"/>
            <rFont val="Calibri"/>
            <family val="2"/>
            <charset val="238"/>
          </rPr>
          <t>SZV_F:EUUtem1</t>
        </r>
      </text>
    </comment>
    <comment ref="AA187" authorId="0" shapeId="0" xr:uid="{B6A410D8-A399-4BDF-B747-92D5F41A3729}">
      <text>
        <r>
          <rPr>
            <sz val="11"/>
            <rFont val="Calibri"/>
            <family val="2"/>
            <charset val="238"/>
          </rPr>
          <t>SZV_F:EgyebUtem1</t>
        </r>
      </text>
    </comment>
    <comment ref="AB187" authorId="0" shapeId="0" xr:uid="{147BC051-211C-4FF7-A003-EA95727288FD}">
      <text>
        <r>
          <rPr>
            <sz val="11"/>
            <rFont val="Calibri"/>
            <family val="2"/>
            <charset val="238"/>
          </rPr>
          <t>SZV_F:HitelKotvenyUtem1</t>
        </r>
      </text>
    </comment>
    <comment ref="AC187" authorId="0" shapeId="0" xr:uid="{3AC2F759-DD25-450A-B8D3-A02203AAB2D7}">
      <text>
        <r>
          <rPr>
            <sz val="11"/>
            <rFont val="Calibri"/>
            <family val="2"/>
            <charset val="238"/>
          </rPr>
          <t>SZV_F:OsszesenUtem1</t>
        </r>
      </text>
    </comment>
    <comment ref="AF187" authorId="0" shapeId="0" xr:uid="{A20BD4CD-C9F5-4DFE-8260-2D34B9DC3F7A}">
      <text>
        <r>
          <rPr>
            <sz val="11"/>
            <rFont val="Calibri"/>
            <family val="2"/>
            <charset val="238"/>
          </rPr>
          <t>SZV_F:HDUtem2</t>
        </r>
      </text>
    </comment>
    <comment ref="AG187" authorId="0" shapeId="0" xr:uid="{1E3A6665-1328-4C2C-B38A-A5E36AFC8A81}">
      <text>
        <r>
          <rPr>
            <sz val="11"/>
            <rFont val="Calibri"/>
            <family val="2"/>
            <charset val="238"/>
          </rPr>
          <t>SZV_F:ECSUtem2</t>
        </r>
      </text>
    </comment>
    <comment ref="AH187" authorId="0" shapeId="0" xr:uid="{0FADD623-F978-4007-A7EA-0075C09E5AC6}">
      <text>
        <r>
          <rPr>
            <sz val="11"/>
            <rFont val="Calibri"/>
            <family val="2"/>
            <charset val="238"/>
          </rPr>
          <t>SZV_F:KFHUtem2</t>
        </r>
      </text>
    </comment>
    <comment ref="AI187" authorId="0" shapeId="0" xr:uid="{04DE0CE1-A1D3-4F68-9C68-B2CC3137EA1E}">
      <text>
        <r>
          <rPr>
            <sz val="11"/>
            <rFont val="Calibri"/>
            <family val="2"/>
            <charset val="238"/>
          </rPr>
          <t>SZV_F:Egyeb_SajatUtem2</t>
        </r>
      </text>
    </comment>
    <comment ref="AJ187" authorId="0" shapeId="0" xr:uid="{3CC04941-5BA6-4972-A218-B7F9DEB7586E}">
      <text>
        <r>
          <rPr>
            <sz val="11"/>
            <rFont val="Calibri"/>
            <family val="2"/>
            <charset val="238"/>
          </rPr>
          <t>SZV_F:DijUtem2</t>
        </r>
      </text>
    </comment>
    <comment ref="AK187" authorId="0" shapeId="0" xr:uid="{DD6BE3AD-D5DC-402B-899A-811A93890FC1}">
      <text>
        <r>
          <rPr>
            <sz val="11"/>
            <rFont val="Calibri"/>
            <family val="2"/>
            <charset val="238"/>
          </rPr>
          <t>SZV_F:EM_Melleklet1_Utem2</t>
        </r>
      </text>
    </comment>
    <comment ref="AL187" authorId="0" shapeId="0" xr:uid="{9E2F8461-5079-4673-B503-497D955F1FA5}">
      <text>
        <r>
          <rPr>
            <sz val="11"/>
            <rFont val="Calibri"/>
            <family val="2"/>
            <charset val="238"/>
          </rPr>
          <t>SZV_F:EgyebAllamiUtem2</t>
        </r>
      </text>
    </comment>
    <comment ref="AM187" authorId="0" shapeId="0" xr:uid="{D7FA4631-469B-4AD1-B73A-2AAC3298150E}">
      <text>
        <r>
          <rPr>
            <sz val="11"/>
            <rFont val="Calibri"/>
            <family val="2"/>
            <charset val="238"/>
          </rPr>
          <t>SZV_F:OnkormanyzatiUtem2</t>
        </r>
      </text>
    </comment>
    <comment ref="AN187" authorId="0" shapeId="0" xr:uid="{97FADB00-FBC1-413B-8B7D-F54CA9313DEA}">
      <text>
        <r>
          <rPr>
            <sz val="11"/>
            <rFont val="Calibri"/>
            <family val="2"/>
            <charset val="238"/>
          </rPr>
          <t>SZV_F:EUUtem2</t>
        </r>
      </text>
    </comment>
    <comment ref="AO187" authorId="0" shapeId="0" xr:uid="{55E99E49-20E6-4FB7-A039-E9C5B48C3A9A}">
      <text>
        <r>
          <rPr>
            <sz val="11"/>
            <rFont val="Calibri"/>
            <family val="2"/>
            <charset val="238"/>
          </rPr>
          <t>SZV_F:EgyebUtem2</t>
        </r>
      </text>
    </comment>
    <comment ref="AP187" authorId="0" shapeId="0" xr:uid="{95E53CFF-2300-4EA1-9B79-4D49921189D9}">
      <text>
        <r>
          <rPr>
            <sz val="11"/>
            <rFont val="Calibri"/>
            <family val="2"/>
            <charset val="238"/>
          </rPr>
          <t>SZV_F:HitelKotvenyUtem2</t>
        </r>
      </text>
    </comment>
    <comment ref="AQ187" authorId="0" shapeId="0" xr:uid="{301FD6B0-D181-46E9-B34C-038EDA149D45}">
      <text>
        <r>
          <rPr>
            <sz val="11"/>
            <rFont val="Calibri"/>
            <family val="2"/>
            <charset val="238"/>
          </rPr>
          <t>SZV_F:OsszesenUtem2</t>
        </r>
      </text>
    </comment>
    <comment ref="AR187" authorId="0" shapeId="0" xr:uid="{0ACEFE69-86B2-462A-B3DE-8DF45BAE6A1E}">
      <text>
        <r>
          <rPr>
            <sz val="11"/>
            <rFont val="Calibri"/>
            <family val="2"/>
            <charset val="238"/>
          </rPr>
          <t>SZV_F:ForrashianyUtem2</t>
        </r>
      </text>
    </comment>
    <comment ref="AU187" authorId="0" shapeId="0" xr:uid="{9F6D3B56-1E9E-4D15-B281-1EDD6C11A0F2}">
      <text>
        <r>
          <rPr>
            <sz val="11"/>
            <rFont val="Calibri"/>
            <family val="2"/>
            <charset val="238"/>
          </rPr>
          <t>SZV_F:Indokolas</t>
        </r>
      </text>
    </comment>
    <comment ref="AV187" authorId="0" shapeId="0" xr:uid="{7CDC776E-86D8-4626-A882-B172285F72D1}">
      <text>
        <r>
          <rPr>
            <sz val="11"/>
            <rFont val="Calibri"/>
            <family val="2"/>
            <charset val="238"/>
          </rPr>
          <t>SZV_F:Megjegyzes</t>
        </r>
      </text>
    </comment>
    <comment ref="AW187" authorId="0" shapeId="0" xr:uid="{AAFB84F8-C9FC-4CB2-91A8-CFE6FFFB6F3F}">
      <text>
        <r>
          <rPr>
            <sz val="11"/>
            <rFont val="Calibri"/>
            <family val="2"/>
            <charset val="238"/>
          </rPr>
          <t>SZV_F:FeladatSorszam</t>
        </r>
      </text>
    </comment>
    <comment ref="AY187" authorId="0" shapeId="0" xr:uid="{84981A02-844A-40C7-93E6-0D0595F69CBE}">
      <text>
        <r>
          <rPr>
            <sz val="11"/>
            <rFont val="Calibri"/>
            <family val="2"/>
            <charset val="238"/>
          </rPr>
          <t>SZV_F:ISA</t>
        </r>
      </text>
    </comment>
    <comment ref="B188" authorId="0" shapeId="0" xr:uid="{B6417719-3AF0-42DD-B2E9-C415449C2904}">
      <text>
        <r>
          <rPr>
            <sz val="11"/>
            <rFont val="Calibri"/>
            <family val="2"/>
            <charset val="238"/>
          </rPr>
          <t>SZV_F:FontossagiSorrent</t>
        </r>
      </text>
    </comment>
    <comment ref="C188" authorId="0" shapeId="0" xr:uid="{14B861A8-213F-4218-AB70-C801E919DC23}">
      <text>
        <r>
          <rPr>
            <sz val="11"/>
            <rFont val="Calibri"/>
            <family val="2"/>
            <charset val="238"/>
          </rPr>
          <t>SZV_F:FeladatKategoria</t>
        </r>
      </text>
    </comment>
    <comment ref="D188" authorId="0" shapeId="0" xr:uid="{ECDD0718-609F-4884-9C60-5A2BD58953B8}">
      <text>
        <r>
          <rPr>
            <sz val="11"/>
            <rFont val="Calibri"/>
            <family val="2"/>
            <charset val="238"/>
          </rPr>
          <t>SZV_F:FeladatMegnevezes</t>
        </r>
      </text>
    </comment>
    <comment ref="E188" authorId="0" shapeId="0" xr:uid="{4A1F8BFA-0E57-47B3-AC24-7AAE8FF75DBF}">
      <text>
        <r>
          <rPr>
            <sz val="11"/>
            <rFont val="Calibri"/>
            <family val="2"/>
            <charset val="238"/>
          </rPr>
          <t>SZV_F:ElviEngedelySzam</t>
        </r>
      </text>
    </comment>
    <comment ref="F188" authorId="0" shapeId="0" xr:uid="{BDAFE688-F1AD-4858-AED7-01169D05F8A1}">
      <text>
        <r>
          <rPr>
            <sz val="11"/>
            <rFont val="Calibri"/>
            <family val="2"/>
            <charset val="238"/>
          </rPr>
          <t>SZV_F:VKR_Kod</t>
        </r>
      </text>
    </comment>
    <comment ref="G188" authorId="0" shapeId="0" xr:uid="{578E7065-FBDA-4E21-A6DA-9982208343EF}">
      <text>
        <r>
          <rPr>
            <sz val="11"/>
            <rFont val="Calibri"/>
            <family val="2"/>
            <charset val="238"/>
          </rPr>
          <t>SZV_F:VKR_Nev</t>
        </r>
      </text>
    </comment>
    <comment ref="H188" authorId="0" shapeId="0" xr:uid="{A0475D5A-6841-4919-87E9-99461154EE3A}">
      <text>
        <r>
          <rPr>
            <sz val="11"/>
            <rFont val="Calibri"/>
            <family val="2"/>
            <charset val="238"/>
          </rPr>
          <t>SZV_F:FeladatAzonosito</t>
        </r>
      </text>
    </comment>
    <comment ref="I188" authorId="0" shapeId="0" xr:uid="{3B458E9C-3396-42EB-B48C-DD16F337A78E}">
      <text>
        <r>
          <rPr>
            <sz val="11"/>
            <rFont val="Calibri"/>
            <family val="2"/>
            <charset val="238"/>
          </rPr>
          <t>SZV_F:EllatasiTerulet</t>
        </r>
      </text>
    </comment>
    <comment ref="J188" authorId="0" shapeId="0" xr:uid="{9E52F191-3DD9-492B-A42C-BB5F46002E77}">
      <text>
        <r>
          <rPr>
            <sz val="11"/>
            <rFont val="Calibri"/>
            <family val="2"/>
            <charset val="238"/>
          </rPr>
          <t>SZV_F:EllatasertFelelos</t>
        </r>
      </text>
    </comment>
    <comment ref="K188" authorId="0" shapeId="0" xr:uid="{057A6207-9D34-4532-9063-50B1C5A2C0A4}">
      <text>
        <r>
          <rPr>
            <sz val="11"/>
            <rFont val="Calibri"/>
            <family val="2"/>
            <charset val="238"/>
          </rPr>
          <t>SZV_F:TervezettNettoKoltseg</t>
        </r>
      </text>
    </comment>
    <comment ref="L188" authorId="0" shapeId="0" xr:uid="{E7EE3C80-43B2-4136-A3E8-73E29B2D3D57}">
      <text>
        <r>
          <rPr>
            <sz val="11"/>
            <rFont val="Calibri"/>
            <family val="2"/>
            <charset val="238"/>
          </rPr>
          <t>SZV_F:IdotartamKezdes</t>
        </r>
      </text>
    </comment>
    <comment ref="M188" authorId="0" shapeId="0" xr:uid="{3C191F7C-E040-4B9D-869D-F2202EB14682}">
      <text>
        <r>
          <rPr>
            <sz val="11"/>
            <rFont val="Calibri"/>
            <family val="2"/>
            <charset val="238"/>
          </rPr>
          <t>SZV_F:IdotartamBefejezes</t>
        </r>
      </text>
    </comment>
    <comment ref="N188" authorId="0" shapeId="0" xr:uid="{6E8AB1E2-F497-4599-8092-C6258F007411}">
      <text>
        <r>
          <rPr>
            <sz val="11"/>
            <rFont val="Calibri"/>
            <family val="2"/>
            <charset val="238"/>
          </rPr>
          <t>SZV_F:NettoKoltsegUtem1</t>
        </r>
      </text>
    </comment>
    <comment ref="O188" authorId="0" shapeId="0" xr:uid="{F22510ED-B658-4F1D-8624-03705EC8ED11}">
      <text>
        <r>
          <rPr>
            <sz val="11"/>
            <rFont val="Calibri"/>
            <family val="2"/>
            <charset val="238"/>
          </rPr>
          <t>SZV_F:NettoKoltsegUtem2</t>
        </r>
      </text>
    </comment>
    <comment ref="P188" authorId="0" shapeId="0" xr:uid="{93F5D7E2-6B84-4343-88B1-C6CECF5A7C36}">
      <text>
        <r>
          <rPr>
            <sz val="11"/>
            <rFont val="Calibri"/>
            <family val="2"/>
            <charset val="238"/>
          </rPr>
          <t>SZV_F:EM_Melleklet2_KTG</t>
        </r>
      </text>
    </comment>
    <comment ref="R188" authorId="0" shapeId="0" xr:uid="{27E8BB62-0D55-4382-8B93-C908977EC454}">
      <text>
        <r>
          <rPr>
            <sz val="11"/>
            <rFont val="Calibri"/>
            <family val="2"/>
            <charset val="238"/>
          </rPr>
          <t>SZV_F:HDUtem1</t>
        </r>
      </text>
    </comment>
    <comment ref="S188" authorId="0" shapeId="0" xr:uid="{2DB0AA9B-FA67-4B87-906A-B996ECFFF1ED}">
      <text>
        <r>
          <rPr>
            <sz val="11"/>
            <rFont val="Calibri"/>
            <family val="2"/>
            <charset val="238"/>
          </rPr>
          <t>SZV_F:ECSUtem1</t>
        </r>
      </text>
    </comment>
    <comment ref="T188" authorId="0" shapeId="0" xr:uid="{D8B41C7E-5873-45BE-9AD1-34F3EE86C49C}">
      <text>
        <r>
          <rPr>
            <sz val="11"/>
            <rFont val="Calibri"/>
            <family val="2"/>
            <charset val="238"/>
          </rPr>
          <t>SZV_F:KFHUtem1</t>
        </r>
      </text>
    </comment>
    <comment ref="U188" authorId="0" shapeId="0" xr:uid="{2FC6C92A-AC1E-4CE8-AD70-5381BBE79784}">
      <text>
        <r>
          <rPr>
            <sz val="11"/>
            <rFont val="Calibri"/>
            <family val="2"/>
            <charset val="238"/>
          </rPr>
          <t>SZV_F:Egyeb_SajatUtem1</t>
        </r>
      </text>
    </comment>
    <comment ref="V188" authorId="0" shapeId="0" xr:uid="{8980ED6D-D25F-43F6-B386-81FAA5468B53}">
      <text>
        <r>
          <rPr>
            <sz val="11"/>
            <rFont val="Calibri"/>
            <family val="2"/>
            <charset val="238"/>
          </rPr>
          <t>SZV_F:DijUtem1</t>
        </r>
      </text>
    </comment>
    <comment ref="W188" authorId="0" shapeId="0" xr:uid="{10A0A654-DE93-44A1-B9C2-81BE03CBF6F2}">
      <text>
        <r>
          <rPr>
            <sz val="11"/>
            <rFont val="Calibri"/>
            <family val="2"/>
            <charset val="238"/>
          </rPr>
          <t>SZV_F:EM_Melleklet1_Utem1</t>
        </r>
      </text>
    </comment>
    <comment ref="X188" authorId="0" shapeId="0" xr:uid="{D650E463-7D3D-48C4-82E2-840892E38965}">
      <text>
        <r>
          <rPr>
            <sz val="11"/>
            <rFont val="Calibri"/>
            <family val="2"/>
            <charset val="238"/>
          </rPr>
          <t>SZV_F:EgyebAllamiUtem1</t>
        </r>
      </text>
    </comment>
    <comment ref="Y188" authorId="0" shapeId="0" xr:uid="{A3BEFEB8-EB98-43E2-9C2A-CE85FDAFFC74}">
      <text>
        <r>
          <rPr>
            <sz val="11"/>
            <rFont val="Calibri"/>
            <family val="2"/>
            <charset val="238"/>
          </rPr>
          <t>SZV_F:OnkormanyzatiUtem1</t>
        </r>
      </text>
    </comment>
    <comment ref="Z188" authorId="0" shapeId="0" xr:uid="{107D5DA8-3B13-4BC1-9593-FB1EF7FD0F0E}">
      <text>
        <r>
          <rPr>
            <sz val="11"/>
            <rFont val="Calibri"/>
            <family val="2"/>
            <charset val="238"/>
          </rPr>
          <t>SZV_F:EUUtem1</t>
        </r>
      </text>
    </comment>
    <comment ref="AA188" authorId="0" shapeId="0" xr:uid="{8E2A5BA7-81BE-4235-8B93-8BE16C6F745D}">
      <text>
        <r>
          <rPr>
            <sz val="11"/>
            <rFont val="Calibri"/>
            <family val="2"/>
            <charset val="238"/>
          </rPr>
          <t>SZV_F:EgyebUtem1</t>
        </r>
      </text>
    </comment>
    <comment ref="AB188" authorId="0" shapeId="0" xr:uid="{D7AD4440-2F43-4790-9923-09A50BFF9EEC}">
      <text>
        <r>
          <rPr>
            <sz val="11"/>
            <rFont val="Calibri"/>
            <family val="2"/>
            <charset val="238"/>
          </rPr>
          <t>SZV_F:HitelKotvenyUtem1</t>
        </r>
      </text>
    </comment>
    <comment ref="AC188" authorId="0" shapeId="0" xr:uid="{03EAC26A-F6DC-4D97-A078-4A9820142F49}">
      <text>
        <r>
          <rPr>
            <sz val="11"/>
            <rFont val="Calibri"/>
            <family val="2"/>
            <charset val="238"/>
          </rPr>
          <t>SZV_F:OsszesenUtem1</t>
        </r>
      </text>
    </comment>
    <comment ref="AF188" authorId="0" shapeId="0" xr:uid="{85858BAB-0989-4BC4-AF1E-C94AD1156CD0}">
      <text>
        <r>
          <rPr>
            <sz val="11"/>
            <rFont val="Calibri"/>
            <family val="2"/>
            <charset val="238"/>
          </rPr>
          <t>SZV_F:HDUtem2</t>
        </r>
      </text>
    </comment>
    <comment ref="AG188" authorId="0" shapeId="0" xr:uid="{7CFA7B4A-F955-44C2-B4B3-647F6927AF70}">
      <text>
        <r>
          <rPr>
            <sz val="11"/>
            <rFont val="Calibri"/>
            <family val="2"/>
            <charset val="238"/>
          </rPr>
          <t>SZV_F:ECSUtem2</t>
        </r>
      </text>
    </comment>
    <comment ref="AH188" authorId="0" shapeId="0" xr:uid="{16166A14-EC0A-402F-9C72-C39F2864A7AE}">
      <text>
        <r>
          <rPr>
            <sz val="11"/>
            <rFont val="Calibri"/>
            <family val="2"/>
            <charset val="238"/>
          </rPr>
          <t>SZV_F:KFHUtem2</t>
        </r>
      </text>
    </comment>
    <comment ref="AI188" authorId="0" shapeId="0" xr:uid="{5C289E04-7060-443B-A329-B778B1D64C38}">
      <text>
        <r>
          <rPr>
            <sz val="11"/>
            <rFont val="Calibri"/>
            <family val="2"/>
            <charset val="238"/>
          </rPr>
          <t>SZV_F:Egyeb_SajatUtem2</t>
        </r>
      </text>
    </comment>
    <comment ref="AJ188" authorId="0" shapeId="0" xr:uid="{0F08CFEC-E61D-441D-A164-21C2060ECA55}">
      <text>
        <r>
          <rPr>
            <sz val="11"/>
            <rFont val="Calibri"/>
            <family val="2"/>
            <charset val="238"/>
          </rPr>
          <t>SZV_F:DijUtem2</t>
        </r>
      </text>
    </comment>
    <comment ref="AK188" authorId="0" shapeId="0" xr:uid="{8D5140C0-5FE7-44B4-9E74-E9BE13E2FC3A}">
      <text>
        <r>
          <rPr>
            <sz val="11"/>
            <rFont val="Calibri"/>
            <family val="2"/>
            <charset val="238"/>
          </rPr>
          <t>SZV_F:EM_Melleklet1_Utem2</t>
        </r>
      </text>
    </comment>
    <comment ref="AL188" authorId="0" shapeId="0" xr:uid="{072CF623-70B1-41FC-875E-A4DDB021E7A3}">
      <text>
        <r>
          <rPr>
            <sz val="11"/>
            <rFont val="Calibri"/>
            <family val="2"/>
            <charset val="238"/>
          </rPr>
          <t>SZV_F:EgyebAllamiUtem2</t>
        </r>
      </text>
    </comment>
    <comment ref="AM188" authorId="0" shapeId="0" xr:uid="{4DD98FFC-2924-457A-AF99-A888574B3707}">
      <text>
        <r>
          <rPr>
            <sz val="11"/>
            <rFont val="Calibri"/>
            <family val="2"/>
            <charset val="238"/>
          </rPr>
          <t>SZV_F:OnkormanyzatiUtem2</t>
        </r>
      </text>
    </comment>
    <comment ref="AN188" authorId="0" shapeId="0" xr:uid="{2623994D-9A32-4192-8461-22A87529A39E}">
      <text>
        <r>
          <rPr>
            <sz val="11"/>
            <rFont val="Calibri"/>
            <family val="2"/>
            <charset val="238"/>
          </rPr>
          <t>SZV_F:EUUtem2</t>
        </r>
      </text>
    </comment>
    <comment ref="AO188" authorId="0" shapeId="0" xr:uid="{9E988B45-3D81-4500-B14F-22B172BFE80C}">
      <text>
        <r>
          <rPr>
            <sz val="11"/>
            <rFont val="Calibri"/>
            <family val="2"/>
            <charset val="238"/>
          </rPr>
          <t>SZV_F:EgyebUtem2</t>
        </r>
      </text>
    </comment>
    <comment ref="AP188" authorId="0" shapeId="0" xr:uid="{6578FE5B-E0BD-4906-9D9D-964B969C3CFA}">
      <text>
        <r>
          <rPr>
            <sz val="11"/>
            <rFont val="Calibri"/>
            <family val="2"/>
            <charset val="238"/>
          </rPr>
          <t>SZV_F:HitelKotvenyUtem2</t>
        </r>
      </text>
    </comment>
    <comment ref="AQ188" authorId="0" shapeId="0" xr:uid="{0E976F0F-03A4-4B94-81B6-7D4FD378007E}">
      <text>
        <r>
          <rPr>
            <sz val="11"/>
            <rFont val="Calibri"/>
            <family val="2"/>
            <charset val="238"/>
          </rPr>
          <t>SZV_F:OsszesenUtem2</t>
        </r>
      </text>
    </comment>
    <comment ref="AR188" authorId="0" shapeId="0" xr:uid="{E87B2668-D60F-4EA5-AFA0-6551C0EB28DB}">
      <text>
        <r>
          <rPr>
            <sz val="11"/>
            <rFont val="Calibri"/>
            <family val="2"/>
            <charset val="238"/>
          </rPr>
          <t>SZV_F:ForrashianyUtem2</t>
        </r>
      </text>
    </comment>
    <comment ref="AU188" authorId="0" shapeId="0" xr:uid="{1E7C3EDA-7C65-49D0-9B2C-BDF14F77FD52}">
      <text>
        <r>
          <rPr>
            <sz val="11"/>
            <rFont val="Calibri"/>
            <family val="2"/>
            <charset val="238"/>
          </rPr>
          <t>SZV_F:Indokolas</t>
        </r>
      </text>
    </comment>
    <comment ref="AV188" authorId="0" shapeId="0" xr:uid="{E85A6BA9-B2E1-4929-B34D-9AF9C6E4BFCA}">
      <text>
        <r>
          <rPr>
            <sz val="11"/>
            <rFont val="Calibri"/>
            <family val="2"/>
            <charset val="238"/>
          </rPr>
          <t>SZV_F:Megjegyzes</t>
        </r>
      </text>
    </comment>
    <comment ref="AW188" authorId="0" shapeId="0" xr:uid="{EE05A13F-E17D-4EA1-A1C6-DB39DED99EB7}">
      <text>
        <r>
          <rPr>
            <sz val="11"/>
            <rFont val="Calibri"/>
            <family val="2"/>
            <charset val="238"/>
          </rPr>
          <t>SZV_F:FeladatSorszam</t>
        </r>
      </text>
    </comment>
    <comment ref="AY188" authorId="0" shapeId="0" xr:uid="{B4A16F29-07DB-4CE7-B2CB-6AADFC066BD0}">
      <text>
        <r>
          <rPr>
            <sz val="11"/>
            <rFont val="Calibri"/>
            <family val="2"/>
            <charset val="238"/>
          </rPr>
          <t>SZV_F:ISA</t>
        </r>
      </text>
    </comment>
    <comment ref="B189" authorId="0" shapeId="0" xr:uid="{1E11EDE9-A1A2-4909-A0D9-A02CF8BA5E77}">
      <text>
        <r>
          <rPr>
            <sz val="11"/>
            <rFont val="Calibri"/>
            <family val="2"/>
            <charset val="238"/>
          </rPr>
          <t>SZV_F:FontossagiSorrent</t>
        </r>
      </text>
    </comment>
    <comment ref="C189" authorId="0" shapeId="0" xr:uid="{AD514310-6B67-4454-8323-B51CDD8AD829}">
      <text>
        <r>
          <rPr>
            <sz val="11"/>
            <rFont val="Calibri"/>
            <family val="2"/>
            <charset val="238"/>
          </rPr>
          <t>SZV_F:FeladatKategoria</t>
        </r>
      </text>
    </comment>
    <comment ref="D189" authorId="0" shapeId="0" xr:uid="{B496DF72-2D63-49D1-BC3D-EA8E356342BA}">
      <text>
        <r>
          <rPr>
            <sz val="11"/>
            <rFont val="Calibri"/>
            <family val="2"/>
            <charset val="238"/>
          </rPr>
          <t>SZV_F:FeladatMegnevezes</t>
        </r>
      </text>
    </comment>
    <comment ref="E189" authorId="0" shapeId="0" xr:uid="{AFA71A8D-A00B-4012-AC8C-FF11AD16DD96}">
      <text>
        <r>
          <rPr>
            <sz val="11"/>
            <rFont val="Calibri"/>
            <family val="2"/>
            <charset val="238"/>
          </rPr>
          <t>SZV_F:ElviEngedelySzam</t>
        </r>
      </text>
    </comment>
    <comment ref="F189" authorId="0" shapeId="0" xr:uid="{F3C7E80A-6ADD-45C4-BCCF-3BAE452235F9}">
      <text>
        <r>
          <rPr>
            <sz val="11"/>
            <rFont val="Calibri"/>
            <family val="2"/>
            <charset val="238"/>
          </rPr>
          <t>SZV_F:VKR_Kod</t>
        </r>
      </text>
    </comment>
    <comment ref="G189" authorId="0" shapeId="0" xr:uid="{DB150371-8C6A-44A3-B01A-A1F2A262CBD9}">
      <text>
        <r>
          <rPr>
            <sz val="11"/>
            <rFont val="Calibri"/>
            <family val="2"/>
            <charset val="238"/>
          </rPr>
          <t>SZV_F:VKR_Nev</t>
        </r>
      </text>
    </comment>
    <comment ref="H189" authorId="0" shapeId="0" xr:uid="{1F87B920-205D-486F-B6B9-035772C23670}">
      <text>
        <r>
          <rPr>
            <sz val="11"/>
            <rFont val="Calibri"/>
            <family val="2"/>
            <charset val="238"/>
          </rPr>
          <t>SZV_F:FeladatAzonosito</t>
        </r>
      </text>
    </comment>
    <comment ref="I189" authorId="0" shapeId="0" xr:uid="{A06EF63D-B68A-42BB-8F28-CCA07051E7D2}">
      <text>
        <r>
          <rPr>
            <sz val="11"/>
            <rFont val="Calibri"/>
            <family val="2"/>
            <charset val="238"/>
          </rPr>
          <t>SZV_F:EllatasiTerulet</t>
        </r>
      </text>
    </comment>
    <comment ref="J189" authorId="0" shapeId="0" xr:uid="{D85C2680-1EDC-428B-BD90-549FF63ACF2E}">
      <text>
        <r>
          <rPr>
            <sz val="11"/>
            <rFont val="Calibri"/>
            <family val="2"/>
            <charset val="238"/>
          </rPr>
          <t>SZV_F:EllatasertFelelos</t>
        </r>
      </text>
    </comment>
    <comment ref="K189" authorId="0" shapeId="0" xr:uid="{ACFFD954-0854-41A3-9689-2448A7213211}">
      <text>
        <r>
          <rPr>
            <sz val="11"/>
            <rFont val="Calibri"/>
            <family val="2"/>
            <charset val="238"/>
          </rPr>
          <t>SZV_F:TervezettNettoKoltseg</t>
        </r>
      </text>
    </comment>
    <comment ref="L189" authorId="0" shapeId="0" xr:uid="{099AF4F5-07F9-40FD-BE9B-A7348AC73AC9}">
      <text>
        <r>
          <rPr>
            <sz val="11"/>
            <rFont val="Calibri"/>
            <family val="2"/>
            <charset val="238"/>
          </rPr>
          <t>SZV_F:IdotartamKezdes</t>
        </r>
      </text>
    </comment>
    <comment ref="M189" authorId="0" shapeId="0" xr:uid="{49D8224B-3BEE-44A4-9CF0-7A80BC5A58DB}">
      <text>
        <r>
          <rPr>
            <sz val="11"/>
            <rFont val="Calibri"/>
            <family val="2"/>
            <charset val="238"/>
          </rPr>
          <t>SZV_F:IdotartamBefejezes</t>
        </r>
      </text>
    </comment>
    <comment ref="N189" authorId="0" shapeId="0" xr:uid="{7BA0439F-34D0-4A15-A0A8-D3634971B5E5}">
      <text>
        <r>
          <rPr>
            <sz val="11"/>
            <rFont val="Calibri"/>
            <family val="2"/>
            <charset val="238"/>
          </rPr>
          <t>SZV_F:NettoKoltsegUtem1</t>
        </r>
      </text>
    </comment>
    <comment ref="O189" authorId="0" shapeId="0" xr:uid="{42FF1B66-35F0-4A88-AD5D-37FDAC12AE1D}">
      <text>
        <r>
          <rPr>
            <sz val="11"/>
            <rFont val="Calibri"/>
            <family val="2"/>
            <charset val="238"/>
          </rPr>
          <t>SZV_F:NettoKoltsegUtem2</t>
        </r>
      </text>
    </comment>
    <comment ref="P189" authorId="0" shapeId="0" xr:uid="{CEA5839F-585D-474F-900D-F0A847C5D3AB}">
      <text>
        <r>
          <rPr>
            <sz val="11"/>
            <rFont val="Calibri"/>
            <family val="2"/>
            <charset val="238"/>
          </rPr>
          <t>SZV_F:EM_Melleklet2_KTG</t>
        </r>
      </text>
    </comment>
    <comment ref="R189" authorId="0" shapeId="0" xr:uid="{028BC799-2CA0-49CA-A1CE-C7B97714135D}">
      <text>
        <r>
          <rPr>
            <sz val="11"/>
            <rFont val="Calibri"/>
            <family val="2"/>
            <charset val="238"/>
          </rPr>
          <t>SZV_F:HDUtem1</t>
        </r>
      </text>
    </comment>
    <comment ref="S189" authorId="0" shapeId="0" xr:uid="{034CD204-F19A-4A18-B06B-241C624ED9E7}">
      <text>
        <r>
          <rPr>
            <sz val="11"/>
            <rFont val="Calibri"/>
            <family val="2"/>
            <charset val="238"/>
          </rPr>
          <t>SZV_F:ECSUtem1</t>
        </r>
      </text>
    </comment>
    <comment ref="T189" authorId="0" shapeId="0" xr:uid="{3DFD5961-C6E6-4175-B2B2-6F0E9B8917C8}">
      <text>
        <r>
          <rPr>
            <sz val="11"/>
            <rFont val="Calibri"/>
            <family val="2"/>
            <charset val="238"/>
          </rPr>
          <t>SZV_F:KFHUtem1</t>
        </r>
      </text>
    </comment>
    <comment ref="U189" authorId="0" shapeId="0" xr:uid="{360DACBD-6229-45D1-856C-11855DC120E7}">
      <text>
        <r>
          <rPr>
            <sz val="11"/>
            <rFont val="Calibri"/>
            <family val="2"/>
            <charset val="238"/>
          </rPr>
          <t>SZV_F:Egyeb_SajatUtem1</t>
        </r>
      </text>
    </comment>
    <comment ref="V189" authorId="0" shapeId="0" xr:uid="{9CA44FD4-6C6F-48CA-9CA2-72E4CABA83D5}">
      <text>
        <r>
          <rPr>
            <sz val="11"/>
            <rFont val="Calibri"/>
            <family val="2"/>
            <charset val="238"/>
          </rPr>
          <t>SZV_F:DijUtem1</t>
        </r>
      </text>
    </comment>
    <comment ref="W189" authorId="0" shapeId="0" xr:uid="{8B99D18D-E22D-4850-B94D-A554A4F92ED2}">
      <text>
        <r>
          <rPr>
            <sz val="11"/>
            <rFont val="Calibri"/>
            <family val="2"/>
            <charset val="238"/>
          </rPr>
          <t>SZV_F:EM_Melleklet1_Utem1</t>
        </r>
      </text>
    </comment>
    <comment ref="X189" authorId="0" shapeId="0" xr:uid="{6ACEE6CA-ACB1-476F-B5C4-A497D62B45F4}">
      <text>
        <r>
          <rPr>
            <sz val="11"/>
            <rFont val="Calibri"/>
            <family val="2"/>
            <charset val="238"/>
          </rPr>
          <t>SZV_F:EgyebAllamiUtem1</t>
        </r>
      </text>
    </comment>
    <comment ref="Y189" authorId="0" shapeId="0" xr:uid="{ECA6875A-B4E4-4836-9ABE-CE593B5A7DE0}">
      <text>
        <r>
          <rPr>
            <sz val="11"/>
            <rFont val="Calibri"/>
            <family val="2"/>
            <charset val="238"/>
          </rPr>
          <t>SZV_F:OnkormanyzatiUtem1</t>
        </r>
      </text>
    </comment>
    <comment ref="Z189" authorId="0" shapeId="0" xr:uid="{EFBE2139-0D27-451E-A844-3351CF7DD9CF}">
      <text>
        <r>
          <rPr>
            <sz val="11"/>
            <rFont val="Calibri"/>
            <family val="2"/>
            <charset val="238"/>
          </rPr>
          <t>SZV_F:EUUtem1</t>
        </r>
      </text>
    </comment>
    <comment ref="AA189" authorId="0" shapeId="0" xr:uid="{40A6E776-22C0-4259-B1E0-ACE35ED2EE0B}">
      <text>
        <r>
          <rPr>
            <sz val="11"/>
            <rFont val="Calibri"/>
            <family val="2"/>
            <charset val="238"/>
          </rPr>
          <t>SZV_F:EgyebUtem1</t>
        </r>
      </text>
    </comment>
    <comment ref="AB189" authorId="0" shapeId="0" xr:uid="{3B926CA1-B764-4929-9343-95E231A079B2}">
      <text>
        <r>
          <rPr>
            <sz val="11"/>
            <rFont val="Calibri"/>
            <family val="2"/>
            <charset val="238"/>
          </rPr>
          <t>SZV_F:HitelKotvenyUtem1</t>
        </r>
      </text>
    </comment>
    <comment ref="AC189" authorId="0" shapeId="0" xr:uid="{28279E69-7EF3-4A24-B402-9B39B0B797D7}">
      <text>
        <r>
          <rPr>
            <sz val="11"/>
            <rFont val="Calibri"/>
            <family val="2"/>
            <charset val="238"/>
          </rPr>
          <t>SZV_F:OsszesenUtem1</t>
        </r>
      </text>
    </comment>
    <comment ref="AF189" authorId="0" shapeId="0" xr:uid="{C31BC05E-461E-46EF-A2C8-EBEADFB02395}">
      <text>
        <r>
          <rPr>
            <sz val="11"/>
            <rFont val="Calibri"/>
            <family val="2"/>
            <charset val="238"/>
          </rPr>
          <t>SZV_F:HDUtem2</t>
        </r>
      </text>
    </comment>
    <comment ref="AG189" authorId="0" shapeId="0" xr:uid="{B6218472-E5A8-479B-AA06-8678A827C323}">
      <text>
        <r>
          <rPr>
            <sz val="11"/>
            <rFont val="Calibri"/>
            <family val="2"/>
            <charset val="238"/>
          </rPr>
          <t>SZV_F:ECSUtem2</t>
        </r>
      </text>
    </comment>
    <comment ref="AH189" authorId="0" shapeId="0" xr:uid="{647C4B54-728D-47B8-8CF0-81BCD84EC587}">
      <text>
        <r>
          <rPr>
            <sz val="11"/>
            <rFont val="Calibri"/>
            <family val="2"/>
            <charset val="238"/>
          </rPr>
          <t>SZV_F:KFHUtem2</t>
        </r>
      </text>
    </comment>
    <comment ref="AI189" authorId="0" shapeId="0" xr:uid="{16A76D29-2B5E-45CD-82C9-594195F7C8BA}">
      <text>
        <r>
          <rPr>
            <sz val="11"/>
            <rFont val="Calibri"/>
            <family val="2"/>
            <charset val="238"/>
          </rPr>
          <t>SZV_F:Egyeb_SajatUtem2</t>
        </r>
      </text>
    </comment>
    <comment ref="AJ189" authorId="0" shapeId="0" xr:uid="{2ACA1B95-E140-41CD-9F1D-436C9147EC61}">
      <text>
        <r>
          <rPr>
            <sz val="11"/>
            <rFont val="Calibri"/>
            <family val="2"/>
            <charset val="238"/>
          </rPr>
          <t>SZV_F:DijUtem2</t>
        </r>
      </text>
    </comment>
    <comment ref="AK189" authorId="0" shapeId="0" xr:uid="{07E87C85-74B6-48EE-9F41-EFD969B22A9C}">
      <text>
        <r>
          <rPr>
            <sz val="11"/>
            <rFont val="Calibri"/>
            <family val="2"/>
            <charset val="238"/>
          </rPr>
          <t>SZV_F:EM_Melleklet1_Utem2</t>
        </r>
      </text>
    </comment>
    <comment ref="AL189" authorId="0" shapeId="0" xr:uid="{CF2496AE-9920-46F5-AFE9-8D53343A2E60}">
      <text>
        <r>
          <rPr>
            <sz val="11"/>
            <rFont val="Calibri"/>
            <family val="2"/>
            <charset val="238"/>
          </rPr>
          <t>SZV_F:EgyebAllamiUtem2</t>
        </r>
      </text>
    </comment>
    <comment ref="AM189" authorId="0" shapeId="0" xr:uid="{0373C7ED-A6A4-4EDE-ACD4-77551E7C5D96}">
      <text>
        <r>
          <rPr>
            <sz val="11"/>
            <rFont val="Calibri"/>
            <family val="2"/>
            <charset val="238"/>
          </rPr>
          <t>SZV_F:OnkormanyzatiUtem2</t>
        </r>
      </text>
    </comment>
    <comment ref="AN189" authorId="0" shapeId="0" xr:uid="{F1F3BB5A-7E00-4521-BC1C-C7618A2C0487}">
      <text>
        <r>
          <rPr>
            <sz val="11"/>
            <rFont val="Calibri"/>
            <family val="2"/>
            <charset val="238"/>
          </rPr>
          <t>SZV_F:EUUtem2</t>
        </r>
      </text>
    </comment>
    <comment ref="AO189" authorId="0" shapeId="0" xr:uid="{E7609969-D2AB-480E-8356-A40276FE9DF2}">
      <text>
        <r>
          <rPr>
            <sz val="11"/>
            <rFont val="Calibri"/>
            <family val="2"/>
            <charset val="238"/>
          </rPr>
          <t>SZV_F:EgyebUtem2</t>
        </r>
      </text>
    </comment>
    <comment ref="AP189" authorId="0" shapeId="0" xr:uid="{6E454E26-1C1F-450C-89BA-D5F00A57CD60}">
      <text>
        <r>
          <rPr>
            <sz val="11"/>
            <rFont val="Calibri"/>
            <family val="2"/>
            <charset val="238"/>
          </rPr>
          <t>SZV_F:HitelKotvenyUtem2</t>
        </r>
      </text>
    </comment>
    <comment ref="AQ189" authorId="0" shapeId="0" xr:uid="{3B2DF877-6D3F-4DCA-AED0-67F4A8AE1E49}">
      <text>
        <r>
          <rPr>
            <sz val="11"/>
            <rFont val="Calibri"/>
            <family val="2"/>
            <charset val="238"/>
          </rPr>
          <t>SZV_F:OsszesenUtem2</t>
        </r>
      </text>
    </comment>
    <comment ref="AR189" authorId="0" shapeId="0" xr:uid="{3C24AE25-FE6C-49BA-B805-4CD65FA07CE9}">
      <text>
        <r>
          <rPr>
            <sz val="11"/>
            <rFont val="Calibri"/>
            <family val="2"/>
            <charset val="238"/>
          </rPr>
          <t>SZV_F:ForrashianyUtem2</t>
        </r>
      </text>
    </comment>
    <comment ref="AU189" authorId="0" shapeId="0" xr:uid="{A72BBF66-372E-4223-8E2A-AB861697D85E}">
      <text>
        <r>
          <rPr>
            <sz val="11"/>
            <rFont val="Calibri"/>
            <family val="2"/>
            <charset val="238"/>
          </rPr>
          <t>SZV_F:Indokolas</t>
        </r>
      </text>
    </comment>
    <comment ref="AV189" authorId="0" shapeId="0" xr:uid="{FAFB414D-650E-4E50-BA1A-73460F2FFED7}">
      <text>
        <r>
          <rPr>
            <sz val="11"/>
            <rFont val="Calibri"/>
            <family val="2"/>
            <charset val="238"/>
          </rPr>
          <t>SZV_F:Megjegyzes</t>
        </r>
      </text>
    </comment>
    <comment ref="AW189" authorId="0" shapeId="0" xr:uid="{B76C2659-8BF5-4B76-9144-6EE814F2E503}">
      <text>
        <r>
          <rPr>
            <sz val="11"/>
            <rFont val="Calibri"/>
            <family val="2"/>
            <charset val="238"/>
          </rPr>
          <t>SZV_F:FeladatSorszam</t>
        </r>
      </text>
    </comment>
    <comment ref="AY189" authorId="0" shapeId="0" xr:uid="{7E92C335-7730-407F-9158-635A0DB61ECD}">
      <text>
        <r>
          <rPr>
            <sz val="11"/>
            <rFont val="Calibri"/>
            <family val="2"/>
            <charset val="238"/>
          </rPr>
          <t>SZV_F:ISA</t>
        </r>
      </text>
    </comment>
    <comment ref="B190" authorId="0" shapeId="0" xr:uid="{448430EB-805B-48B8-B565-3ACB20923311}">
      <text>
        <r>
          <rPr>
            <sz val="11"/>
            <rFont val="Calibri"/>
            <family val="2"/>
            <charset val="238"/>
          </rPr>
          <t>SZV_F:FontossagiSorrent</t>
        </r>
      </text>
    </comment>
    <comment ref="C190" authorId="0" shapeId="0" xr:uid="{994F3F1D-9CB5-473C-8CF6-03BABB863A8E}">
      <text>
        <r>
          <rPr>
            <sz val="11"/>
            <rFont val="Calibri"/>
            <family val="2"/>
            <charset val="238"/>
          </rPr>
          <t>SZV_F:FeladatKategoria</t>
        </r>
      </text>
    </comment>
    <comment ref="D190" authorId="0" shapeId="0" xr:uid="{F337D3CA-FEDE-4B58-B770-5931C6635390}">
      <text>
        <r>
          <rPr>
            <sz val="11"/>
            <rFont val="Calibri"/>
            <family val="2"/>
            <charset val="238"/>
          </rPr>
          <t>SZV_F:FeladatMegnevezes</t>
        </r>
      </text>
    </comment>
    <comment ref="E190" authorId="0" shapeId="0" xr:uid="{0C37077E-1F0B-4A63-9D7C-70A3AD59FAFB}">
      <text>
        <r>
          <rPr>
            <sz val="11"/>
            <rFont val="Calibri"/>
            <family val="2"/>
            <charset val="238"/>
          </rPr>
          <t>SZV_F:ElviEngedelySzam</t>
        </r>
      </text>
    </comment>
    <comment ref="F190" authorId="0" shapeId="0" xr:uid="{F19F212E-E31D-44CE-A7B9-54826FA19C68}">
      <text>
        <r>
          <rPr>
            <sz val="11"/>
            <rFont val="Calibri"/>
            <family val="2"/>
            <charset val="238"/>
          </rPr>
          <t>SZV_F:VKR_Kod</t>
        </r>
      </text>
    </comment>
    <comment ref="G190" authorId="0" shapeId="0" xr:uid="{EF11287A-86A7-4356-AA62-E1BC704984AD}">
      <text>
        <r>
          <rPr>
            <sz val="11"/>
            <rFont val="Calibri"/>
            <family val="2"/>
            <charset val="238"/>
          </rPr>
          <t>SZV_F:VKR_Nev</t>
        </r>
      </text>
    </comment>
    <comment ref="H190" authorId="0" shapeId="0" xr:uid="{B3079457-C09C-46EC-A194-33796D8E8278}">
      <text>
        <r>
          <rPr>
            <sz val="11"/>
            <rFont val="Calibri"/>
            <family val="2"/>
            <charset val="238"/>
          </rPr>
          <t>SZV_F:FeladatAzonosito</t>
        </r>
      </text>
    </comment>
    <comment ref="I190" authorId="0" shapeId="0" xr:uid="{415EA8FE-6487-4F94-B9EF-9B8A6706C447}">
      <text>
        <r>
          <rPr>
            <sz val="11"/>
            <rFont val="Calibri"/>
            <family val="2"/>
            <charset val="238"/>
          </rPr>
          <t>SZV_F:EllatasiTerulet</t>
        </r>
      </text>
    </comment>
    <comment ref="J190" authorId="0" shapeId="0" xr:uid="{CCF20DE5-1988-4562-8803-D0A012EDD9F5}">
      <text>
        <r>
          <rPr>
            <sz val="11"/>
            <rFont val="Calibri"/>
            <family val="2"/>
            <charset val="238"/>
          </rPr>
          <t>SZV_F:EllatasertFelelos</t>
        </r>
      </text>
    </comment>
    <comment ref="K190" authorId="0" shapeId="0" xr:uid="{27B8A07C-3E93-4081-BB8E-7E95FF58CB04}">
      <text>
        <r>
          <rPr>
            <sz val="11"/>
            <rFont val="Calibri"/>
            <family val="2"/>
            <charset val="238"/>
          </rPr>
          <t>SZV_F:TervezettNettoKoltseg</t>
        </r>
      </text>
    </comment>
    <comment ref="L190" authorId="0" shapeId="0" xr:uid="{E1904A34-DCC5-4825-86B9-10685900A7DB}">
      <text>
        <r>
          <rPr>
            <sz val="11"/>
            <rFont val="Calibri"/>
            <family val="2"/>
            <charset val="238"/>
          </rPr>
          <t>SZV_F:IdotartamKezdes</t>
        </r>
      </text>
    </comment>
    <comment ref="M190" authorId="0" shapeId="0" xr:uid="{26F5868B-7B18-4575-B762-4E8AD597AEB9}">
      <text>
        <r>
          <rPr>
            <sz val="11"/>
            <rFont val="Calibri"/>
            <family val="2"/>
            <charset val="238"/>
          </rPr>
          <t>SZV_F:IdotartamBefejezes</t>
        </r>
      </text>
    </comment>
    <comment ref="N190" authorId="0" shapeId="0" xr:uid="{99978D97-020C-493B-8E39-1EE1CB34F7A9}">
      <text>
        <r>
          <rPr>
            <sz val="11"/>
            <rFont val="Calibri"/>
            <family val="2"/>
            <charset val="238"/>
          </rPr>
          <t>SZV_F:NettoKoltsegUtem1</t>
        </r>
      </text>
    </comment>
    <comment ref="O190" authorId="0" shapeId="0" xr:uid="{932BD292-5927-43A3-ACA1-A9BAC0BABB09}">
      <text>
        <r>
          <rPr>
            <sz val="11"/>
            <rFont val="Calibri"/>
            <family val="2"/>
            <charset val="238"/>
          </rPr>
          <t>SZV_F:NettoKoltsegUtem2</t>
        </r>
      </text>
    </comment>
    <comment ref="P190" authorId="0" shapeId="0" xr:uid="{7E8C4DFF-C88F-4DAD-A6B5-65EC3D57B827}">
      <text>
        <r>
          <rPr>
            <sz val="11"/>
            <rFont val="Calibri"/>
            <family val="2"/>
            <charset val="238"/>
          </rPr>
          <t>SZV_F:EM_Melleklet2_KTG</t>
        </r>
      </text>
    </comment>
    <comment ref="R190" authorId="0" shapeId="0" xr:uid="{341B1BE8-14FA-4F96-A68F-672F63D98EBA}">
      <text>
        <r>
          <rPr>
            <sz val="11"/>
            <rFont val="Calibri"/>
            <family val="2"/>
            <charset val="238"/>
          </rPr>
          <t>SZV_F:HDUtem1</t>
        </r>
      </text>
    </comment>
    <comment ref="S190" authorId="0" shapeId="0" xr:uid="{31B382B7-B94C-4BD3-9B2B-D4BB9EF05C3F}">
      <text>
        <r>
          <rPr>
            <sz val="11"/>
            <rFont val="Calibri"/>
            <family val="2"/>
            <charset val="238"/>
          </rPr>
          <t>SZV_F:ECSUtem1</t>
        </r>
      </text>
    </comment>
    <comment ref="T190" authorId="0" shapeId="0" xr:uid="{F641C2DE-01E6-463F-BB34-758DAD305057}">
      <text>
        <r>
          <rPr>
            <sz val="11"/>
            <rFont val="Calibri"/>
            <family val="2"/>
            <charset val="238"/>
          </rPr>
          <t>SZV_F:KFHUtem1</t>
        </r>
      </text>
    </comment>
    <comment ref="U190" authorId="0" shapeId="0" xr:uid="{6355A04C-34EB-4772-94E3-9F947A8E0D89}">
      <text>
        <r>
          <rPr>
            <sz val="11"/>
            <rFont val="Calibri"/>
            <family val="2"/>
            <charset val="238"/>
          </rPr>
          <t>SZV_F:Egyeb_SajatUtem1</t>
        </r>
      </text>
    </comment>
    <comment ref="V190" authorId="0" shapeId="0" xr:uid="{4EF16073-8425-4752-944A-B4CEB18D7309}">
      <text>
        <r>
          <rPr>
            <sz val="11"/>
            <rFont val="Calibri"/>
            <family val="2"/>
            <charset val="238"/>
          </rPr>
          <t>SZV_F:DijUtem1</t>
        </r>
      </text>
    </comment>
    <comment ref="W190" authorId="0" shapeId="0" xr:uid="{0B45F5D3-55F8-40D5-81D0-D9E3A9FA3E7F}">
      <text>
        <r>
          <rPr>
            <sz val="11"/>
            <rFont val="Calibri"/>
            <family val="2"/>
            <charset val="238"/>
          </rPr>
          <t>SZV_F:EM_Melleklet1_Utem1</t>
        </r>
      </text>
    </comment>
    <comment ref="X190" authorId="0" shapeId="0" xr:uid="{00522B50-10B0-4E9D-A592-0C28ED5B3AFC}">
      <text>
        <r>
          <rPr>
            <sz val="11"/>
            <rFont val="Calibri"/>
            <family val="2"/>
            <charset val="238"/>
          </rPr>
          <t>SZV_F:EgyebAllamiUtem1</t>
        </r>
      </text>
    </comment>
    <comment ref="Y190" authorId="0" shapeId="0" xr:uid="{EBCE8263-8A06-4237-81F0-D57AFD636272}">
      <text>
        <r>
          <rPr>
            <sz val="11"/>
            <rFont val="Calibri"/>
            <family val="2"/>
            <charset val="238"/>
          </rPr>
          <t>SZV_F:OnkormanyzatiUtem1</t>
        </r>
      </text>
    </comment>
    <comment ref="Z190" authorId="0" shapeId="0" xr:uid="{EDE47AB8-CC60-4C43-BACA-C92726B950CC}">
      <text>
        <r>
          <rPr>
            <sz val="11"/>
            <rFont val="Calibri"/>
            <family val="2"/>
            <charset val="238"/>
          </rPr>
          <t>SZV_F:EUUtem1</t>
        </r>
      </text>
    </comment>
    <comment ref="AA190" authorId="0" shapeId="0" xr:uid="{EE2CB542-00AD-4999-9E76-59B577B378BE}">
      <text>
        <r>
          <rPr>
            <sz val="11"/>
            <rFont val="Calibri"/>
            <family val="2"/>
            <charset val="238"/>
          </rPr>
          <t>SZV_F:EgyebUtem1</t>
        </r>
      </text>
    </comment>
    <comment ref="AB190" authorId="0" shapeId="0" xr:uid="{02A2C02F-D34C-4ACC-B7E6-8205149CEC87}">
      <text>
        <r>
          <rPr>
            <sz val="11"/>
            <rFont val="Calibri"/>
            <family val="2"/>
            <charset val="238"/>
          </rPr>
          <t>SZV_F:HitelKotvenyUtem1</t>
        </r>
      </text>
    </comment>
    <comment ref="AC190" authorId="0" shapeId="0" xr:uid="{E024FE0F-67A9-496B-A78F-9A205D57DC69}">
      <text>
        <r>
          <rPr>
            <sz val="11"/>
            <rFont val="Calibri"/>
            <family val="2"/>
            <charset val="238"/>
          </rPr>
          <t>SZV_F:OsszesenUtem1</t>
        </r>
      </text>
    </comment>
    <comment ref="AF190" authorId="0" shapeId="0" xr:uid="{19B06BB0-C77D-4EAA-AA30-A62DEE4213E2}">
      <text>
        <r>
          <rPr>
            <sz val="11"/>
            <rFont val="Calibri"/>
            <family val="2"/>
            <charset val="238"/>
          </rPr>
          <t>SZV_F:HDUtem2</t>
        </r>
      </text>
    </comment>
    <comment ref="AG190" authorId="0" shapeId="0" xr:uid="{CA78CCCB-C3F7-4917-827B-78F6CCD4320B}">
      <text>
        <r>
          <rPr>
            <sz val="11"/>
            <rFont val="Calibri"/>
            <family val="2"/>
            <charset val="238"/>
          </rPr>
          <t>SZV_F:ECSUtem2</t>
        </r>
      </text>
    </comment>
    <comment ref="AH190" authorId="0" shapeId="0" xr:uid="{E01C51E5-E5F6-4585-A584-8FA8D7BFA12F}">
      <text>
        <r>
          <rPr>
            <sz val="11"/>
            <rFont val="Calibri"/>
            <family val="2"/>
            <charset val="238"/>
          </rPr>
          <t>SZV_F:KFHUtem2</t>
        </r>
      </text>
    </comment>
    <comment ref="AI190" authorId="0" shapeId="0" xr:uid="{F8072AFB-1011-4A22-812E-12507DF35B31}">
      <text>
        <r>
          <rPr>
            <sz val="11"/>
            <rFont val="Calibri"/>
            <family val="2"/>
            <charset val="238"/>
          </rPr>
          <t>SZV_F:Egyeb_SajatUtem2</t>
        </r>
      </text>
    </comment>
    <comment ref="AJ190" authorId="0" shapeId="0" xr:uid="{7599A81D-D5DD-45DD-BAAD-B5F1C9BC4BF2}">
      <text>
        <r>
          <rPr>
            <sz val="11"/>
            <rFont val="Calibri"/>
            <family val="2"/>
            <charset val="238"/>
          </rPr>
          <t>SZV_F:DijUtem2</t>
        </r>
      </text>
    </comment>
    <comment ref="AK190" authorId="0" shapeId="0" xr:uid="{7AE8AFB4-1D60-4BBD-B567-41A052F7EFC6}">
      <text>
        <r>
          <rPr>
            <sz val="11"/>
            <rFont val="Calibri"/>
            <family val="2"/>
            <charset val="238"/>
          </rPr>
          <t>SZV_F:EM_Melleklet1_Utem2</t>
        </r>
      </text>
    </comment>
    <comment ref="AL190" authorId="0" shapeId="0" xr:uid="{516467C2-E6BC-46F9-85B1-5475DDF68698}">
      <text>
        <r>
          <rPr>
            <sz val="11"/>
            <rFont val="Calibri"/>
            <family val="2"/>
            <charset val="238"/>
          </rPr>
          <t>SZV_F:EgyebAllamiUtem2</t>
        </r>
      </text>
    </comment>
    <comment ref="AM190" authorId="0" shapeId="0" xr:uid="{195C713B-AA47-4FBD-95C5-CB51950F0F0C}">
      <text>
        <r>
          <rPr>
            <sz val="11"/>
            <rFont val="Calibri"/>
            <family val="2"/>
            <charset val="238"/>
          </rPr>
          <t>SZV_F:OnkormanyzatiUtem2</t>
        </r>
      </text>
    </comment>
    <comment ref="AN190" authorId="0" shapeId="0" xr:uid="{36AB18ED-B3E1-46CE-A86E-2A7593BF9D01}">
      <text>
        <r>
          <rPr>
            <sz val="11"/>
            <rFont val="Calibri"/>
            <family val="2"/>
            <charset val="238"/>
          </rPr>
          <t>SZV_F:EUUtem2</t>
        </r>
      </text>
    </comment>
    <comment ref="AO190" authorId="0" shapeId="0" xr:uid="{FD3908D9-A524-430F-B4D2-B586DF35536F}">
      <text>
        <r>
          <rPr>
            <sz val="11"/>
            <rFont val="Calibri"/>
            <family val="2"/>
            <charset val="238"/>
          </rPr>
          <t>SZV_F:EgyebUtem2</t>
        </r>
      </text>
    </comment>
    <comment ref="AP190" authorId="0" shapeId="0" xr:uid="{EA77FFE0-F3DA-4751-8064-F4D7504B7C80}">
      <text>
        <r>
          <rPr>
            <sz val="11"/>
            <rFont val="Calibri"/>
            <family val="2"/>
            <charset val="238"/>
          </rPr>
          <t>SZV_F:HitelKotvenyUtem2</t>
        </r>
      </text>
    </comment>
    <comment ref="AQ190" authorId="0" shapeId="0" xr:uid="{1580FCB3-AA19-4DC5-A751-5483E41414CC}">
      <text>
        <r>
          <rPr>
            <sz val="11"/>
            <rFont val="Calibri"/>
            <family val="2"/>
            <charset val="238"/>
          </rPr>
          <t>SZV_F:OsszesenUtem2</t>
        </r>
      </text>
    </comment>
    <comment ref="AR190" authorId="0" shapeId="0" xr:uid="{750BB9BB-1524-4BD1-9BC0-E3B3815BC8AF}">
      <text>
        <r>
          <rPr>
            <sz val="11"/>
            <rFont val="Calibri"/>
            <family val="2"/>
            <charset val="238"/>
          </rPr>
          <t>SZV_F:ForrashianyUtem2</t>
        </r>
      </text>
    </comment>
    <comment ref="AU190" authorId="0" shapeId="0" xr:uid="{4E82A32C-DDEC-4BB7-914D-7160391986A4}">
      <text>
        <r>
          <rPr>
            <sz val="11"/>
            <rFont val="Calibri"/>
            <family val="2"/>
            <charset val="238"/>
          </rPr>
          <t>SZV_F:Indokolas</t>
        </r>
      </text>
    </comment>
    <comment ref="AV190" authorId="0" shapeId="0" xr:uid="{0665EB32-CCBF-441B-A6E3-EEA17600005E}">
      <text>
        <r>
          <rPr>
            <sz val="11"/>
            <rFont val="Calibri"/>
            <family val="2"/>
            <charset val="238"/>
          </rPr>
          <t>SZV_F:Megjegyzes</t>
        </r>
      </text>
    </comment>
    <comment ref="AW190" authorId="0" shapeId="0" xr:uid="{D71A7C4A-6827-49FC-98D4-CAA8529B23BE}">
      <text>
        <r>
          <rPr>
            <sz val="11"/>
            <rFont val="Calibri"/>
            <family val="2"/>
            <charset val="238"/>
          </rPr>
          <t>SZV_F:FeladatSorszam</t>
        </r>
      </text>
    </comment>
    <comment ref="AY190" authorId="0" shapeId="0" xr:uid="{DC376841-2484-4253-901A-CDD5CFC5241C}">
      <text>
        <r>
          <rPr>
            <sz val="11"/>
            <rFont val="Calibri"/>
            <family val="2"/>
            <charset val="238"/>
          </rPr>
          <t>SZV_F:ISA</t>
        </r>
      </text>
    </comment>
    <comment ref="B191" authorId="0" shapeId="0" xr:uid="{071A6440-B165-4C19-86AC-50326DC8704F}">
      <text>
        <r>
          <rPr>
            <sz val="11"/>
            <rFont val="Calibri"/>
            <family val="2"/>
            <charset val="238"/>
          </rPr>
          <t>SZV_F:FontossagiSorrent</t>
        </r>
      </text>
    </comment>
    <comment ref="C191" authorId="0" shapeId="0" xr:uid="{A47B2806-8EF8-4968-87ED-2831D56A7791}">
      <text>
        <r>
          <rPr>
            <sz val="11"/>
            <rFont val="Calibri"/>
            <family val="2"/>
            <charset val="238"/>
          </rPr>
          <t>SZV_F:FeladatKategoria</t>
        </r>
      </text>
    </comment>
    <comment ref="D191" authorId="0" shapeId="0" xr:uid="{5C958919-1208-425A-B2A6-6B629FF0F237}">
      <text>
        <r>
          <rPr>
            <sz val="11"/>
            <rFont val="Calibri"/>
            <family val="2"/>
            <charset val="238"/>
          </rPr>
          <t>SZV_F:FeladatMegnevezes</t>
        </r>
      </text>
    </comment>
    <comment ref="E191" authorId="0" shapeId="0" xr:uid="{6AA23E40-50D1-401C-9C18-7CFFC5DBE480}">
      <text>
        <r>
          <rPr>
            <sz val="11"/>
            <rFont val="Calibri"/>
            <family val="2"/>
            <charset val="238"/>
          </rPr>
          <t>SZV_F:ElviEngedelySzam</t>
        </r>
      </text>
    </comment>
    <comment ref="F191" authorId="0" shapeId="0" xr:uid="{EBBA9B46-B3D6-444C-B5B3-F9C90D2CB551}">
      <text>
        <r>
          <rPr>
            <sz val="11"/>
            <rFont val="Calibri"/>
            <family val="2"/>
            <charset val="238"/>
          </rPr>
          <t>SZV_F:VKR_Kod</t>
        </r>
      </text>
    </comment>
    <comment ref="G191" authorId="0" shapeId="0" xr:uid="{FDFA50DA-F681-44B2-A4DC-0F12D039DE4B}">
      <text>
        <r>
          <rPr>
            <sz val="11"/>
            <rFont val="Calibri"/>
            <family val="2"/>
            <charset val="238"/>
          </rPr>
          <t>SZV_F:VKR_Nev</t>
        </r>
      </text>
    </comment>
    <comment ref="H191" authorId="0" shapeId="0" xr:uid="{EAA0A5EF-B1A9-430A-8C40-17F2F9C1D47D}">
      <text>
        <r>
          <rPr>
            <sz val="11"/>
            <rFont val="Calibri"/>
            <family val="2"/>
            <charset val="238"/>
          </rPr>
          <t>SZV_F:FeladatAzonosito</t>
        </r>
      </text>
    </comment>
    <comment ref="I191" authorId="0" shapeId="0" xr:uid="{06E7612C-42D9-47A4-919E-AE0E3578B0C6}">
      <text>
        <r>
          <rPr>
            <sz val="11"/>
            <rFont val="Calibri"/>
            <family val="2"/>
            <charset val="238"/>
          </rPr>
          <t>SZV_F:EllatasiTerulet</t>
        </r>
      </text>
    </comment>
    <comment ref="J191" authorId="0" shapeId="0" xr:uid="{8B504B8B-1458-4F40-8F33-DEB45AB651DA}">
      <text>
        <r>
          <rPr>
            <sz val="11"/>
            <rFont val="Calibri"/>
            <family val="2"/>
            <charset val="238"/>
          </rPr>
          <t>SZV_F:EllatasertFelelos</t>
        </r>
      </text>
    </comment>
    <comment ref="K191" authorId="0" shapeId="0" xr:uid="{0D7A3BB2-AD38-4A8F-B9F1-164FBE2A0525}">
      <text>
        <r>
          <rPr>
            <sz val="11"/>
            <rFont val="Calibri"/>
            <family val="2"/>
            <charset val="238"/>
          </rPr>
          <t>SZV_F:TervezettNettoKoltseg</t>
        </r>
      </text>
    </comment>
    <comment ref="L191" authorId="0" shapeId="0" xr:uid="{3BCBA43B-F721-486A-A105-B818036524AE}">
      <text>
        <r>
          <rPr>
            <sz val="11"/>
            <rFont val="Calibri"/>
            <family val="2"/>
            <charset val="238"/>
          </rPr>
          <t>SZV_F:IdotartamKezdes</t>
        </r>
      </text>
    </comment>
    <comment ref="M191" authorId="0" shapeId="0" xr:uid="{22FB527A-C4E3-462B-A1B7-077D7BE502B0}">
      <text>
        <r>
          <rPr>
            <sz val="11"/>
            <rFont val="Calibri"/>
            <family val="2"/>
            <charset val="238"/>
          </rPr>
          <t>SZV_F:IdotartamBefejezes</t>
        </r>
      </text>
    </comment>
    <comment ref="N191" authorId="0" shapeId="0" xr:uid="{90469FF4-2C80-47EF-ACE0-9FA83BE9B303}">
      <text>
        <r>
          <rPr>
            <sz val="11"/>
            <rFont val="Calibri"/>
            <family val="2"/>
            <charset val="238"/>
          </rPr>
          <t>SZV_F:NettoKoltsegUtem1</t>
        </r>
      </text>
    </comment>
    <comment ref="O191" authorId="0" shapeId="0" xr:uid="{882C4B6A-D825-4208-A495-10F98568F030}">
      <text>
        <r>
          <rPr>
            <sz val="11"/>
            <rFont val="Calibri"/>
            <family val="2"/>
            <charset val="238"/>
          </rPr>
          <t>SZV_F:NettoKoltsegUtem2</t>
        </r>
      </text>
    </comment>
    <comment ref="P191" authorId="0" shapeId="0" xr:uid="{FDFA03FE-5AF9-462C-A816-57F85A30E3DF}">
      <text>
        <r>
          <rPr>
            <sz val="11"/>
            <rFont val="Calibri"/>
            <family val="2"/>
            <charset val="238"/>
          </rPr>
          <t>SZV_F:EM_Melleklet2_KTG</t>
        </r>
      </text>
    </comment>
    <comment ref="R191" authorId="0" shapeId="0" xr:uid="{EB01F430-A38E-4937-B358-C2959A6038E9}">
      <text>
        <r>
          <rPr>
            <sz val="11"/>
            <rFont val="Calibri"/>
            <family val="2"/>
            <charset val="238"/>
          </rPr>
          <t>SZV_F:HDUtem1</t>
        </r>
      </text>
    </comment>
    <comment ref="S191" authorId="0" shapeId="0" xr:uid="{B3C03712-4BAF-4B1F-9EE9-AB25F4D9101A}">
      <text>
        <r>
          <rPr>
            <sz val="11"/>
            <rFont val="Calibri"/>
            <family val="2"/>
            <charset val="238"/>
          </rPr>
          <t>SZV_F:ECSUtem1</t>
        </r>
      </text>
    </comment>
    <comment ref="T191" authorId="0" shapeId="0" xr:uid="{5B5F4D46-0D11-4648-AB53-C39AE2B5D900}">
      <text>
        <r>
          <rPr>
            <sz val="11"/>
            <rFont val="Calibri"/>
            <family val="2"/>
            <charset val="238"/>
          </rPr>
          <t>SZV_F:KFHUtem1</t>
        </r>
      </text>
    </comment>
    <comment ref="U191" authorId="0" shapeId="0" xr:uid="{5713417F-B903-40E4-A6B2-968C8AD2FC03}">
      <text>
        <r>
          <rPr>
            <sz val="11"/>
            <rFont val="Calibri"/>
            <family val="2"/>
            <charset val="238"/>
          </rPr>
          <t>SZV_F:Egyeb_SajatUtem1</t>
        </r>
      </text>
    </comment>
    <comment ref="V191" authorId="0" shapeId="0" xr:uid="{D2582962-B21A-4E3F-A9CE-82585FD980DF}">
      <text>
        <r>
          <rPr>
            <sz val="11"/>
            <rFont val="Calibri"/>
            <family val="2"/>
            <charset val="238"/>
          </rPr>
          <t>SZV_F:DijUtem1</t>
        </r>
      </text>
    </comment>
    <comment ref="W191" authorId="0" shapeId="0" xr:uid="{0B6763E5-3929-499C-A766-21BCFAF52C0E}">
      <text>
        <r>
          <rPr>
            <sz val="11"/>
            <rFont val="Calibri"/>
            <family val="2"/>
            <charset val="238"/>
          </rPr>
          <t>SZV_F:EM_Melleklet1_Utem1</t>
        </r>
      </text>
    </comment>
    <comment ref="X191" authorId="0" shapeId="0" xr:uid="{9A6F6638-0368-48D0-B90B-CF22617BC9FB}">
      <text>
        <r>
          <rPr>
            <sz val="11"/>
            <rFont val="Calibri"/>
            <family val="2"/>
            <charset val="238"/>
          </rPr>
          <t>SZV_F:EgyebAllamiUtem1</t>
        </r>
      </text>
    </comment>
    <comment ref="Y191" authorId="0" shapeId="0" xr:uid="{489B374B-E034-44CD-BE90-5D3813617FD7}">
      <text>
        <r>
          <rPr>
            <sz val="11"/>
            <rFont val="Calibri"/>
            <family val="2"/>
            <charset val="238"/>
          </rPr>
          <t>SZV_F:OnkormanyzatiUtem1</t>
        </r>
      </text>
    </comment>
    <comment ref="Z191" authorId="0" shapeId="0" xr:uid="{DBBDE242-609D-4AEF-903E-25C95381C79E}">
      <text>
        <r>
          <rPr>
            <sz val="11"/>
            <rFont val="Calibri"/>
            <family val="2"/>
            <charset val="238"/>
          </rPr>
          <t>SZV_F:EUUtem1</t>
        </r>
      </text>
    </comment>
    <comment ref="AA191" authorId="0" shapeId="0" xr:uid="{861E4598-67D9-46C6-8D75-24E2807FFABD}">
      <text>
        <r>
          <rPr>
            <sz val="11"/>
            <rFont val="Calibri"/>
            <family val="2"/>
            <charset val="238"/>
          </rPr>
          <t>SZV_F:EgyebUtem1</t>
        </r>
      </text>
    </comment>
    <comment ref="AB191" authorId="0" shapeId="0" xr:uid="{2CEADA2E-8F79-4706-9B8E-BD9ED333DD75}">
      <text>
        <r>
          <rPr>
            <sz val="11"/>
            <rFont val="Calibri"/>
            <family val="2"/>
            <charset val="238"/>
          </rPr>
          <t>SZV_F:HitelKotvenyUtem1</t>
        </r>
      </text>
    </comment>
    <comment ref="AC191" authorId="0" shapeId="0" xr:uid="{FF8FAA39-520D-4982-86F6-7399B5139797}">
      <text>
        <r>
          <rPr>
            <sz val="11"/>
            <rFont val="Calibri"/>
            <family val="2"/>
            <charset val="238"/>
          </rPr>
          <t>SZV_F:OsszesenUtem1</t>
        </r>
      </text>
    </comment>
    <comment ref="AF191" authorId="0" shapeId="0" xr:uid="{C3D7D5B8-E3B0-4492-A9A5-FF30A80EFB48}">
      <text>
        <r>
          <rPr>
            <sz val="11"/>
            <rFont val="Calibri"/>
            <family val="2"/>
            <charset val="238"/>
          </rPr>
          <t>SZV_F:HDUtem2</t>
        </r>
      </text>
    </comment>
    <comment ref="AG191" authorId="0" shapeId="0" xr:uid="{2658144B-DA42-4FFE-9270-0A2B696C3FBA}">
      <text>
        <r>
          <rPr>
            <sz val="11"/>
            <rFont val="Calibri"/>
            <family val="2"/>
            <charset val="238"/>
          </rPr>
          <t>SZV_F:ECSUtem2</t>
        </r>
      </text>
    </comment>
    <comment ref="AH191" authorId="0" shapeId="0" xr:uid="{134273A1-B426-494C-8865-E6F9BCCD5618}">
      <text>
        <r>
          <rPr>
            <sz val="11"/>
            <rFont val="Calibri"/>
            <family val="2"/>
            <charset val="238"/>
          </rPr>
          <t>SZV_F:KFHUtem2</t>
        </r>
      </text>
    </comment>
    <comment ref="AI191" authorId="0" shapeId="0" xr:uid="{C57C37B0-CC88-4272-96A2-813196EE647D}">
      <text>
        <r>
          <rPr>
            <sz val="11"/>
            <rFont val="Calibri"/>
            <family val="2"/>
            <charset val="238"/>
          </rPr>
          <t>SZV_F:Egyeb_SajatUtem2</t>
        </r>
      </text>
    </comment>
    <comment ref="AJ191" authorId="0" shapeId="0" xr:uid="{C324F580-AE27-4B3D-9060-8044685FC77B}">
      <text>
        <r>
          <rPr>
            <sz val="11"/>
            <rFont val="Calibri"/>
            <family val="2"/>
            <charset val="238"/>
          </rPr>
          <t>SZV_F:DijUtem2</t>
        </r>
      </text>
    </comment>
    <comment ref="AK191" authorId="0" shapeId="0" xr:uid="{8FE45097-DF52-4A5C-98B2-C91CBF560982}">
      <text>
        <r>
          <rPr>
            <sz val="11"/>
            <rFont val="Calibri"/>
            <family val="2"/>
            <charset val="238"/>
          </rPr>
          <t>SZV_F:EM_Melleklet1_Utem2</t>
        </r>
      </text>
    </comment>
    <comment ref="AL191" authorId="0" shapeId="0" xr:uid="{239A3F09-3D50-4AF1-B02B-9D5F60D38019}">
      <text>
        <r>
          <rPr>
            <sz val="11"/>
            <rFont val="Calibri"/>
            <family val="2"/>
            <charset val="238"/>
          </rPr>
          <t>SZV_F:EgyebAllamiUtem2</t>
        </r>
      </text>
    </comment>
    <comment ref="AM191" authorId="0" shapeId="0" xr:uid="{BFDBC5BA-6D6D-4438-AC50-6FFD3E36EACB}">
      <text>
        <r>
          <rPr>
            <sz val="11"/>
            <rFont val="Calibri"/>
            <family val="2"/>
            <charset val="238"/>
          </rPr>
          <t>SZV_F:OnkormanyzatiUtem2</t>
        </r>
      </text>
    </comment>
    <comment ref="AN191" authorId="0" shapeId="0" xr:uid="{6AED7634-9C2C-47B9-8E65-2C51CF5161A3}">
      <text>
        <r>
          <rPr>
            <sz val="11"/>
            <rFont val="Calibri"/>
            <family val="2"/>
            <charset val="238"/>
          </rPr>
          <t>SZV_F:EUUtem2</t>
        </r>
      </text>
    </comment>
    <comment ref="AO191" authorId="0" shapeId="0" xr:uid="{E2268BE5-8CFA-434C-B780-CDF1DB8E253F}">
      <text>
        <r>
          <rPr>
            <sz val="11"/>
            <rFont val="Calibri"/>
            <family val="2"/>
            <charset val="238"/>
          </rPr>
          <t>SZV_F:EgyebUtem2</t>
        </r>
      </text>
    </comment>
    <comment ref="AP191" authorId="0" shapeId="0" xr:uid="{C688D7AB-723C-47E7-8129-3373949EEE4C}">
      <text>
        <r>
          <rPr>
            <sz val="11"/>
            <rFont val="Calibri"/>
            <family val="2"/>
            <charset val="238"/>
          </rPr>
          <t>SZV_F:HitelKotvenyUtem2</t>
        </r>
      </text>
    </comment>
    <comment ref="AQ191" authorId="0" shapeId="0" xr:uid="{4614E1C8-BB5C-42E9-BAB5-2BEE68FABB89}">
      <text>
        <r>
          <rPr>
            <sz val="11"/>
            <rFont val="Calibri"/>
            <family val="2"/>
            <charset val="238"/>
          </rPr>
          <t>SZV_F:OsszesenUtem2</t>
        </r>
      </text>
    </comment>
    <comment ref="AR191" authorId="0" shapeId="0" xr:uid="{02468534-F437-4C4F-91D8-52DBDEA5DD12}">
      <text>
        <r>
          <rPr>
            <sz val="11"/>
            <rFont val="Calibri"/>
            <family val="2"/>
            <charset val="238"/>
          </rPr>
          <t>SZV_F:ForrashianyUtem2</t>
        </r>
      </text>
    </comment>
    <comment ref="AU191" authorId="0" shapeId="0" xr:uid="{E9086914-4770-4B03-9CE8-89BBC73D2C08}">
      <text>
        <r>
          <rPr>
            <sz val="11"/>
            <rFont val="Calibri"/>
            <family val="2"/>
            <charset val="238"/>
          </rPr>
          <t>SZV_F:Indokolas</t>
        </r>
      </text>
    </comment>
    <comment ref="AV191" authorId="0" shapeId="0" xr:uid="{94DCBB80-0441-40F2-A252-AB9255E3C4D3}">
      <text>
        <r>
          <rPr>
            <sz val="11"/>
            <rFont val="Calibri"/>
            <family val="2"/>
            <charset val="238"/>
          </rPr>
          <t>SZV_F:Megjegyzes</t>
        </r>
      </text>
    </comment>
    <comment ref="AW191" authorId="0" shapeId="0" xr:uid="{198F8ECD-2785-4637-8425-291BD7031750}">
      <text>
        <r>
          <rPr>
            <sz val="11"/>
            <rFont val="Calibri"/>
            <family val="2"/>
            <charset val="238"/>
          </rPr>
          <t>SZV_F:FeladatSorszam</t>
        </r>
      </text>
    </comment>
    <comment ref="AY191" authorId="0" shapeId="0" xr:uid="{E0AB425B-7082-4133-9683-44108DA1EA4A}">
      <text>
        <r>
          <rPr>
            <sz val="11"/>
            <rFont val="Calibri"/>
            <family val="2"/>
            <charset val="238"/>
          </rPr>
          <t>SZV_F:ISA</t>
        </r>
      </text>
    </comment>
    <comment ref="B192" authorId="0" shapeId="0" xr:uid="{E51CF10C-AA45-48A0-A531-F85BBA425CB7}">
      <text>
        <r>
          <rPr>
            <sz val="11"/>
            <rFont val="Calibri"/>
            <family val="2"/>
            <charset val="238"/>
          </rPr>
          <t>SZV_F:FontossagiSorrent</t>
        </r>
      </text>
    </comment>
    <comment ref="C192" authorId="0" shapeId="0" xr:uid="{03774EEC-6CC1-40AF-A058-F92C42288FF8}">
      <text>
        <r>
          <rPr>
            <sz val="11"/>
            <rFont val="Calibri"/>
            <family val="2"/>
            <charset val="238"/>
          </rPr>
          <t>SZV_F:FeladatKategoria</t>
        </r>
      </text>
    </comment>
    <comment ref="D192" authorId="0" shapeId="0" xr:uid="{CB9524ED-9BBB-4AC1-8B7B-598339A9CF92}">
      <text>
        <r>
          <rPr>
            <sz val="11"/>
            <rFont val="Calibri"/>
            <family val="2"/>
            <charset val="238"/>
          </rPr>
          <t>SZV_F:FeladatMegnevezes</t>
        </r>
      </text>
    </comment>
    <comment ref="E192" authorId="0" shapeId="0" xr:uid="{38189247-D31E-4444-A372-72D56E081593}">
      <text>
        <r>
          <rPr>
            <sz val="11"/>
            <rFont val="Calibri"/>
            <family val="2"/>
            <charset val="238"/>
          </rPr>
          <t>SZV_F:ElviEngedelySzam</t>
        </r>
      </text>
    </comment>
    <comment ref="F192" authorId="0" shapeId="0" xr:uid="{EE9FA3C3-0EFF-4AE6-B8C5-DC47BB8C423B}">
      <text>
        <r>
          <rPr>
            <sz val="11"/>
            <rFont val="Calibri"/>
            <family val="2"/>
            <charset val="238"/>
          </rPr>
          <t>SZV_F:VKR_Kod</t>
        </r>
      </text>
    </comment>
    <comment ref="G192" authorId="0" shapeId="0" xr:uid="{8A2C5507-AF23-4253-AAB5-6E962A543813}">
      <text>
        <r>
          <rPr>
            <sz val="11"/>
            <rFont val="Calibri"/>
            <family val="2"/>
            <charset val="238"/>
          </rPr>
          <t>SZV_F:VKR_Nev</t>
        </r>
      </text>
    </comment>
    <comment ref="H192" authorId="0" shapeId="0" xr:uid="{3E0C0A3A-FA23-49EF-9234-0B69EC871E51}">
      <text>
        <r>
          <rPr>
            <sz val="11"/>
            <rFont val="Calibri"/>
            <family val="2"/>
            <charset val="238"/>
          </rPr>
          <t>SZV_F:FeladatAzonosito</t>
        </r>
      </text>
    </comment>
    <comment ref="I192" authorId="0" shapeId="0" xr:uid="{711845D2-AE3D-4243-98AE-A4C5E97C70BB}">
      <text>
        <r>
          <rPr>
            <sz val="11"/>
            <rFont val="Calibri"/>
            <family val="2"/>
            <charset val="238"/>
          </rPr>
          <t>SZV_F:EllatasiTerulet</t>
        </r>
      </text>
    </comment>
    <comment ref="J192" authorId="0" shapeId="0" xr:uid="{B760034C-F565-446E-BE47-F7AFFC753D7D}">
      <text>
        <r>
          <rPr>
            <sz val="11"/>
            <rFont val="Calibri"/>
            <family val="2"/>
            <charset val="238"/>
          </rPr>
          <t>SZV_F:EllatasertFelelos</t>
        </r>
      </text>
    </comment>
    <comment ref="K192" authorId="0" shapeId="0" xr:uid="{38AD487A-9CE8-4040-A91C-5EA2FB61FB2D}">
      <text>
        <r>
          <rPr>
            <sz val="11"/>
            <rFont val="Calibri"/>
            <family val="2"/>
            <charset val="238"/>
          </rPr>
          <t>SZV_F:TervezettNettoKoltseg</t>
        </r>
      </text>
    </comment>
    <comment ref="L192" authorId="0" shapeId="0" xr:uid="{D78357E6-6ECD-43F9-BC85-8350C5368D57}">
      <text>
        <r>
          <rPr>
            <sz val="11"/>
            <rFont val="Calibri"/>
            <family val="2"/>
            <charset val="238"/>
          </rPr>
          <t>SZV_F:IdotartamKezdes</t>
        </r>
      </text>
    </comment>
    <comment ref="M192" authorId="0" shapeId="0" xr:uid="{7369D1AF-35DB-48A2-94C0-860F849B8BE4}">
      <text>
        <r>
          <rPr>
            <sz val="11"/>
            <rFont val="Calibri"/>
            <family val="2"/>
            <charset val="238"/>
          </rPr>
          <t>SZV_F:IdotartamBefejezes</t>
        </r>
      </text>
    </comment>
    <comment ref="N192" authorId="0" shapeId="0" xr:uid="{C588D688-1286-46D3-9C1F-6FE7A45F7516}">
      <text>
        <r>
          <rPr>
            <sz val="11"/>
            <rFont val="Calibri"/>
            <family val="2"/>
            <charset val="238"/>
          </rPr>
          <t>SZV_F:NettoKoltsegUtem1</t>
        </r>
      </text>
    </comment>
    <comment ref="O192" authorId="0" shapeId="0" xr:uid="{544420E7-CE1F-4421-931A-A103D1764FC3}">
      <text>
        <r>
          <rPr>
            <sz val="11"/>
            <rFont val="Calibri"/>
            <family val="2"/>
            <charset val="238"/>
          </rPr>
          <t>SZV_F:NettoKoltsegUtem2</t>
        </r>
      </text>
    </comment>
    <comment ref="P192" authorId="0" shapeId="0" xr:uid="{914B12BD-9D69-4EBC-8A06-E670D2C296DF}">
      <text>
        <r>
          <rPr>
            <sz val="11"/>
            <rFont val="Calibri"/>
            <family val="2"/>
            <charset val="238"/>
          </rPr>
          <t>SZV_F:EM_Melleklet2_KTG</t>
        </r>
      </text>
    </comment>
    <comment ref="R192" authorId="0" shapeId="0" xr:uid="{DC2EA42F-3269-4EAD-B0EC-DBDCB397D334}">
      <text>
        <r>
          <rPr>
            <sz val="11"/>
            <rFont val="Calibri"/>
            <family val="2"/>
            <charset val="238"/>
          </rPr>
          <t>SZV_F:HDUtem1</t>
        </r>
      </text>
    </comment>
    <comment ref="S192" authorId="0" shapeId="0" xr:uid="{A2EA5B6D-21D1-443A-8EEE-A265DCE215F3}">
      <text>
        <r>
          <rPr>
            <sz val="11"/>
            <rFont val="Calibri"/>
            <family val="2"/>
            <charset val="238"/>
          </rPr>
          <t>SZV_F:ECSUtem1</t>
        </r>
      </text>
    </comment>
    <comment ref="T192" authorId="0" shapeId="0" xr:uid="{E0461B9E-7E78-498E-9A8C-2799A77CC095}">
      <text>
        <r>
          <rPr>
            <sz val="11"/>
            <rFont val="Calibri"/>
            <family val="2"/>
            <charset val="238"/>
          </rPr>
          <t>SZV_F:KFHUtem1</t>
        </r>
      </text>
    </comment>
    <comment ref="U192" authorId="0" shapeId="0" xr:uid="{7C2FA283-20C6-439C-AB2B-555ACC4F702F}">
      <text>
        <r>
          <rPr>
            <sz val="11"/>
            <rFont val="Calibri"/>
            <family val="2"/>
            <charset val="238"/>
          </rPr>
          <t>SZV_F:Egyeb_SajatUtem1</t>
        </r>
      </text>
    </comment>
    <comment ref="V192" authorId="0" shapeId="0" xr:uid="{C8A14ABC-4D5C-4569-8AB8-B5F12575163E}">
      <text>
        <r>
          <rPr>
            <sz val="11"/>
            <rFont val="Calibri"/>
            <family val="2"/>
            <charset val="238"/>
          </rPr>
          <t>SZV_F:DijUtem1</t>
        </r>
      </text>
    </comment>
    <comment ref="W192" authorId="0" shapeId="0" xr:uid="{85DBF85C-358F-4634-9196-16ABF59A4DE2}">
      <text>
        <r>
          <rPr>
            <sz val="11"/>
            <rFont val="Calibri"/>
            <family val="2"/>
            <charset val="238"/>
          </rPr>
          <t>SZV_F:EM_Melleklet1_Utem1</t>
        </r>
      </text>
    </comment>
    <comment ref="X192" authorId="0" shapeId="0" xr:uid="{3BB3ED5E-AE52-446F-9BC3-D5F62777F936}">
      <text>
        <r>
          <rPr>
            <sz val="11"/>
            <rFont val="Calibri"/>
            <family val="2"/>
            <charset val="238"/>
          </rPr>
          <t>SZV_F:EgyebAllamiUtem1</t>
        </r>
      </text>
    </comment>
    <comment ref="Y192" authorId="0" shapeId="0" xr:uid="{1AFE7025-6C6D-4CCA-B901-BC8A1BA039FD}">
      <text>
        <r>
          <rPr>
            <sz val="11"/>
            <rFont val="Calibri"/>
            <family val="2"/>
            <charset val="238"/>
          </rPr>
          <t>SZV_F:OnkormanyzatiUtem1</t>
        </r>
      </text>
    </comment>
    <comment ref="Z192" authorId="0" shapeId="0" xr:uid="{4589075F-76F2-4FFF-AA6B-12AA107EADD7}">
      <text>
        <r>
          <rPr>
            <sz val="11"/>
            <rFont val="Calibri"/>
            <family val="2"/>
            <charset val="238"/>
          </rPr>
          <t>SZV_F:EUUtem1</t>
        </r>
      </text>
    </comment>
    <comment ref="AA192" authorId="0" shapeId="0" xr:uid="{4FD50461-58AF-4BC9-8D88-4100EEFAA333}">
      <text>
        <r>
          <rPr>
            <sz val="11"/>
            <rFont val="Calibri"/>
            <family val="2"/>
            <charset val="238"/>
          </rPr>
          <t>SZV_F:EgyebUtem1</t>
        </r>
      </text>
    </comment>
    <comment ref="AB192" authorId="0" shapeId="0" xr:uid="{66BDD340-8474-4A4B-92A7-C29E55A3B043}">
      <text>
        <r>
          <rPr>
            <sz val="11"/>
            <rFont val="Calibri"/>
            <family val="2"/>
            <charset val="238"/>
          </rPr>
          <t>SZV_F:HitelKotvenyUtem1</t>
        </r>
      </text>
    </comment>
    <comment ref="AC192" authorId="0" shapeId="0" xr:uid="{F9107644-A5E5-425E-AB59-7C4E5C72CC9B}">
      <text>
        <r>
          <rPr>
            <sz val="11"/>
            <rFont val="Calibri"/>
            <family val="2"/>
            <charset val="238"/>
          </rPr>
          <t>SZV_F:OsszesenUtem1</t>
        </r>
      </text>
    </comment>
    <comment ref="AF192" authorId="0" shapeId="0" xr:uid="{1766DEA8-E540-4CD3-8DB9-48A7001B3B12}">
      <text>
        <r>
          <rPr>
            <sz val="11"/>
            <rFont val="Calibri"/>
            <family val="2"/>
            <charset val="238"/>
          </rPr>
          <t>SZV_F:HDUtem2</t>
        </r>
      </text>
    </comment>
    <comment ref="AG192" authorId="0" shapeId="0" xr:uid="{E9EC5468-D37A-4C75-B9D9-C86B99789342}">
      <text>
        <r>
          <rPr>
            <sz val="11"/>
            <rFont val="Calibri"/>
            <family val="2"/>
            <charset val="238"/>
          </rPr>
          <t>SZV_F:ECSUtem2</t>
        </r>
      </text>
    </comment>
    <comment ref="AH192" authorId="0" shapeId="0" xr:uid="{F216C478-73AF-4CB5-B306-EC3E1F043327}">
      <text>
        <r>
          <rPr>
            <sz val="11"/>
            <rFont val="Calibri"/>
            <family val="2"/>
            <charset val="238"/>
          </rPr>
          <t>SZV_F:KFHUtem2</t>
        </r>
      </text>
    </comment>
    <comment ref="AI192" authorId="0" shapeId="0" xr:uid="{AF0FB3DD-2512-4CE1-83F5-0F1A9E708F7A}">
      <text>
        <r>
          <rPr>
            <sz val="11"/>
            <rFont val="Calibri"/>
            <family val="2"/>
            <charset val="238"/>
          </rPr>
          <t>SZV_F:Egyeb_SajatUtem2</t>
        </r>
      </text>
    </comment>
    <comment ref="AJ192" authorId="0" shapeId="0" xr:uid="{D1EA3F96-7B5F-488D-BE13-FF6E8F593E93}">
      <text>
        <r>
          <rPr>
            <sz val="11"/>
            <rFont val="Calibri"/>
            <family val="2"/>
            <charset val="238"/>
          </rPr>
          <t>SZV_F:DijUtem2</t>
        </r>
      </text>
    </comment>
    <comment ref="AK192" authorId="0" shapeId="0" xr:uid="{9A965E50-1AB1-46AA-B5C8-20A5AD9866D9}">
      <text>
        <r>
          <rPr>
            <sz val="11"/>
            <rFont val="Calibri"/>
            <family val="2"/>
            <charset val="238"/>
          </rPr>
          <t>SZV_F:EM_Melleklet1_Utem2</t>
        </r>
      </text>
    </comment>
    <comment ref="AL192" authorId="0" shapeId="0" xr:uid="{DBE2D9DE-C92F-4178-9F10-540FB21D28F0}">
      <text>
        <r>
          <rPr>
            <sz val="11"/>
            <rFont val="Calibri"/>
            <family val="2"/>
            <charset val="238"/>
          </rPr>
          <t>SZV_F:EgyebAllamiUtem2</t>
        </r>
      </text>
    </comment>
    <comment ref="AM192" authorId="0" shapeId="0" xr:uid="{B6308904-6B84-4BDE-A2E1-E3E1EFDC8371}">
      <text>
        <r>
          <rPr>
            <sz val="11"/>
            <rFont val="Calibri"/>
            <family val="2"/>
            <charset val="238"/>
          </rPr>
          <t>SZV_F:OnkormanyzatiUtem2</t>
        </r>
      </text>
    </comment>
    <comment ref="AN192" authorId="0" shapeId="0" xr:uid="{FD8A171B-26C7-4BA6-8B39-3AE3EC91986A}">
      <text>
        <r>
          <rPr>
            <sz val="11"/>
            <rFont val="Calibri"/>
            <family val="2"/>
            <charset val="238"/>
          </rPr>
          <t>SZV_F:EUUtem2</t>
        </r>
      </text>
    </comment>
    <comment ref="AO192" authorId="0" shapeId="0" xr:uid="{01054FF9-D9DA-468D-911D-DD214BBAAB15}">
      <text>
        <r>
          <rPr>
            <sz val="11"/>
            <rFont val="Calibri"/>
            <family val="2"/>
            <charset val="238"/>
          </rPr>
          <t>SZV_F:EgyebUtem2</t>
        </r>
      </text>
    </comment>
    <comment ref="AP192" authorId="0" shapeId="0" xr:uid="{6B67B51E-AA56-4245-B196-BAC8EEA60E14}">
      <text>
        <r>
          <rPr>
            <sz val="11"/>
            <rFont val="Calibri"/>
            <family val="2"/>
            <charset val="238"/>
          </rPr>
          <t>SZV_F:HitelKotvenyUtem2</t>
        </r>
      </text>
    </comment>
    <comment ref="AQ192" authorId="0" shapeId="0" xr:uid="{2CA76D29-512E-4311-B226-64853955EDE0}">
      <text>
        <r>
          <rPr>
            <sz val="11"/>
            <rFont val="Calibri"/>
            <family val="2"/>
            <charset val="238"/>
          </rPr>
          <t>SZV_F:OsszesenUtem2</t>
        </r>
      </text>
    </comment>
    <comment ref="AR192" authorId="0" shapeId="0" xr:uid="{528BA369-6440-4ECB-B8EF-DC192EB4DF1F}">
      <text>
        <r>
          <rPr>
            <sz val="11"/>
            <rFont val="Calibri"/>
            <family val="2"/>
            <charset val="238"/>
          </rPr>
          <t>SZV_F:ForrashianyUtem2</t>
        </r>
      </text>
    </comment>
    <comment ref="AU192" authorId="0" shapeId="0" xr:uid="{F66CBBBF-774B-4470-8E5F-ADCAD0807C9A}">
      <text>
        <r>
          <rPr>
            <sz val="11"/>
            <rFont val="Calibri"/>
            <family val="2"/>
            <charset val="238"/>
          </rPr>
          <t>SZV_F:Indokolas</t>
        </r>
      </text>
    </comment>
    <comment ref="AV192" authorId="0" shapeId="0" xr:uid="{FCD91763-948F-4C24-9B55-632F3C1EC591}">
      <text>
        <r>
          <rPr>
            <sz val="11"/>
            <rFont val="Calibri"/>
            <family val="2"/>
            <charset val="238"/>
          </rPr>
          <t>SZV_F:Megjegyzes</t>
        </r>
      </text>
    </comment>
    <comment ref="AW192" authorId="0" shapeId="0" xr:uid="{445B1B73-14DB-41AE-95D5-81C69A721B0E}">
      <text>
        <r>
          <rPr>
            <sz val="11"/>
            <rFont val="Calibri"/>
            <family val="2"/>
            <charset val="238"/>
          </rPr>
          <t>SZV_F:FeladatSorszam</t>
        </r>
      </text>
    </comment>
    <comment ref="AY192" authorId="0" shapeId="0" xr:uid="{FEF0225A-9CC6-422C-B355-46B9AA64410A}">
      <text>
        <r>
          <rPr>
            <sz val="11"/>
            <rFont val="Calibri"/>
            <family val="2"/>
            <charset val="238"/>
          </rPr>
          <t>SZV_F:ISA</t>
        </r>
      </text>
    </comment>
    <comment ref="B193" authorId="0" shapeId="0" xr:uid="{4A6D02E9-D730-4875-A8C9-56C5B48F0B3A}">
      <text>
        <r>
          <rPr>
            <sz val="11"/>
            <rFont val="Calibri"/>
            <family val="2"/>
            <charset val="238"/>
          </rPr>
          <t>SZV_F:FontossagiSorrent</t>
        </r>
      </text>
    </comment>
    <comment ref="C193" authorId="0" shapeId="0" xr:uid="{0467EF93-11F9-4C3C-8B86-63E7DF350974}">
      <text>
        <r>
          <rPr>
            <sz val="11"/>
            <rFont val="Calibri"/>
            <family val="2"/>
            <charset val="238"/>
          </rPr>
          <t>SZV_F:FeladatKategoria</t>
        </r>
      </text>
    </comment>
    <comment ref="D193" authorId="0" shapeId="0" xr:uid="{558E2208-A328-4EF1-BD1A-328413DA1325}">
      <text>
        <r>
          <rPr>
            <sz val="11"/>
            <rFont val="Calibri"/>
            <family val="2"/>
            <charset val="238"/>
          </rPr>
          <t>SZV_F:FeladatMegnevezes</t>
        </r>
      </text>
    </comment>
    <comment ref="E193" authorId="0" shapeId="0" xr:uid="{53E5FDA2-421C-458A-824C-33D67EBB5A78}">
      <text>
        <r>
          <rPr>
            <sz val="11"/>
            <rFont val="Calibri"/>
            <family val="2"/>
            <charset val="238"/>
          </rPr>
          <t>SZV_F:ElviEngedelySzam</t>
        </r>
      </text>
    </comment>
    <comment ref="F193" authorId="0" shapeId="0" xr:uid="{CE252348-839C-4724-8E87-69E9C15C5761}">
      <text>
        <r>
          <rPr>
            <sz val="11"/>
            <rFont val="Calibri"/>
            <family val="2"/>
            <charset val="238"/>
          </rPr>
          <t>SZV_F:VKR_Kod</t>
        </r>
      </text>
    </comment>
    <comment ref="G193" authorId="0" shapeId="0" xr:uid="{BD16E170-3531-4E1D-97B5-F6122DC9BD7F}">
      <text>
        <r>
          <rPr>
            <sz val="11"/>
            <rFont val="Calibri"/>
            <family val="2"/>
            <charset val="238"/>
          </rPr>
          <t>SZV_F:VKR_Nev</t>
        </r>
      </text>
    </comment>
    <comment ref="H193" authorId="0" shapeId="0" xr:uid="{FF8D42B4-4598-415E-9A8A-762747DDA377}">
      <text>
        <r>
          <rPr>
            <sz val="11"/>
            <rFont val="Calibri"/>
            <family val="2"/>
            <charset val="238"/>
          </rPr>
          <t>SZV_F:FeladatAzonosito</t>
        </r>
      </text>
    </comment>
    <comment ref="I193" authorId="0" shapeId="0" xr:uid="{CAA7A027-836B-4174-BD8B-5F2334900C83}">
      <text>
        <r>
          <rPr>
            <sz val="11"/>
            <rFont val="Calibri"/>
            <family val="2"/>
            <charset val="238"/>
          </rPr>
          <t>SZV_F:EllatasiTerulet</t>
        </r>
      </text>
    </comment>
    <comment ref="J193" authorId="0" shapeId="0" xr:uid="{AAB127BA-0AC7-4350-A8FB-72024ECD6283}">
      <text>
        <r>
          <rPr>
            <sz val="11"/>
            <rFont val="Calibri"/>
            <family val="2"/>
            <charset val="238"/>
          </rPr>
          <t>SZV_F:EllatasertFelelos</t>
        </r>
      </text>
    </comment>
    <comment ref="K193" authorId="0" shapeId="0" xr:uid="{DA8BE09E-24D4-4B82-863F-1F650FA22FD6}">
      <text>
        <r>
          <rPr>
            <sz val="11"/>
            <rFont val="Calibri"/>
            <family val="2"/>
            <charset val="238"/>
          </rPr>
          <t>SZV_F:TervezettNettoKoltseg</t>
        </r>
      </text>
    </comment>
    <comment ref="L193" authorId="0" shapeId="0" xr:uid="{0FCC956E-1668-40A4-8133-B6B1AB983F22}">
      <text>
        <r>
          <rPr>
            <sz val="11"/>
            <rFont val="Calibri"/>
            <family val="2"/>
            <charset val="238"/>
          </rPr>
          <t>SZV_F:IdotartamKezdes</t>
        </r>
      </text>
    </comment>
    <comment ref="M193" authorId="0" shapeId="0" xr:uid="{752DC999-B924-46AD-BFE8-D50397B580A2}">
      <text>
        <r>
          <rPr>
            <sz val="11"/>
            <rFont val="Calibri"/>
            <family val="2"/>
            <charset val="238"/>
          </rPr>
          <t>SZV_F:IdotartamBefejezes</t>
        </r>
      </text>
    </comment>
    <comment ref="N193" authorId="0" shapeId="0" xr:uid="{5C44571D-7554-4159-B82B-AD3F44F948D7}">
      <text>
        <r>
          <rPr>
            <sz val="11"/>
            <rFont val="Calibri"/>
            <family val="2"/>
            <charset val="238"/>
          </rPr>
          <t>SZV_F:NettoKoltsegUtem1</t>
        </r>
      </text>
    </comment>
    <comment ref="O193" authorId="0" shapeId="0" xr:uid="{856AC3BF-9652-44EA-A350-11960002AC4C}">
      <text>
        <r>
          <rPr>
            <sz val="11"/>
            <rFont val="Calibri"/>
            <family val="2"/>
            <charset val="238"/>
          </rPr>
          <t>SZV_F:NettoKoltsegUtem2</t>
        </r>
      </text>
    </comment>
    <comment ref="P193" authorId="0" shapeId="0" xr:uid="{EDC91CC0-730B-4FB7-8583-F0899FC2995D}">
      <text>
        <r>
          <rPr>
            <sz val="11"/>
            <rFont val="Calibri"/>
            <family val="2"/>
            <charset val="238"/>
          </rPr>
          <t>SZV_F:EM_Melleklet2_KTG</t>
        </r>
      </text>
    </comment>
    <comment ref="R193" authorId="0" shapeId="0" xr:uid="{F7D4BD6C-0EA1-4BC7-9FBD-8C6CA715232A}">
      <text>
        <r>
          <rPr>
            <sz val="11"/>
            <rFont val="Calibri"/>
            <family val="2"/>
            <charset val="238"/>
          </rPr>
          <t>SZV_F:HDUtem1</t>
        </r>
      </text>
    </comment>
    <comment ref="S193" authorId="0" shapeId="0" xr:uid="{EE52992E-B0B5-4C06-90AF-44BE785286CE}">
      <text>
        <r>
          <rPr>
            <sz val="11"/>
            <rFont val="Calibri"/>
            <family val="2"/>
            <charset val="238"/>
          </rPr>
          <t>SZV_F:ECSUtem1</t>
        </r>
      </text>
    </comment>
    <comment ref="T193" authorId="0" shapeId="0" xr:uid="{CDA68A17-0F35-4680-954A-286C965D2191}">
      <text>
        <r>
          <rPr>
            <sz val="11"/>
            <rFont val="Calibri"/>
            <family val="2"/>
            <charset val="238"/>
          </rPr>
          <t>SZV_F:KFHUtem1</t>
        </r>
      </text>
    </comment>
    <comment ref="U193" authorId="0" shapeId="0" xr:uid="{80026F35-206D-48C3-B580-B253D26DB146}">
      <text>
        <r>
          <rPr>
            <sz val="11"/>
            <rFont val="Calibri"/>
            <family val="2"/>
            <charset val="238"/>
          </rPr>
          <t>SZV_F:Egyeb_SajatUtem1</t>
        </r>
      </text>
    </comment>
    <comment ref="V193" authorId="0" shapeId="0" xr:uid="{3B704DA1-663B-4553-A8FB-6B86CCC0C522}">
      <text>
        <r>
          <rPr>
            <sz val="11"/>
            <rFont val="Calibri"/>
            <family val="2"/>
            <charset val="238"/>
          </rPr>
          <t>SZV_F:DijUtem1</t>
        </r>
      </text>
    </comment>
    <comment ref="W193" authorId="0" shapeId="0" xr:uid="{35D672A2-0657-4C2A-94E5-8B0F39DE6ACC}">
      <text>
        <r>
          <rPr>
            <sz val="11"/>
            <rFont val="Calibri"/>
            <family val="2"/>
            <charset val="238"/>
          </rPr>
          <t>SZV_F:EM_Melleklet1_Utem1</t>
        </r>
      </text>
    </comment>
    <comment ref="X193" authorId="0" shapeId="0" xr:uid="{EDEED50F-2517-45B9-9325-900587B769BE}">
      <text>
        <r>
          <rPr>
            <sz val="11"/>
            <rFont val="Calibri"/>
            <family val="2"/>
            <charset val="238"/>
          </rPr>
          <t>SZV_F:EgyebAllamiUtem1</t>
        </r>
      </text>
    </comment>
    <comment ref="Y193" authorId="0" shapeId="0" xr:uid="{AA9724C7-AD33-4750-BF50-002EAB35518B}">
      <text>
        <r>
          <rPr>
            <sz val="11"/>
            <rFont val="Calibri"/>
            <family val="2"/>
            <charset val="238"/>
          </rPr>
          <t>SZV_F:OnkormanyzatiUtem1</t>
        </r>
      </text>
    </comment>
    <comment ref="Z193" authorId="0" shapeId="0" xr:uid="{2199A463-DF34-4C09-BC61-0870D60AE310}">
      <text>
        <r>
          <rPr>
            <sz val="11"/>
            <rFont val="Calibri"/>
            <family val="2"/>
            <charset val="238"/>
          </rPr>
          <t>SZV_F:EUUtem1</t>
        </r>
      </text>
    </comment>
    <comment ref="AA193" authorId="0" shapeId="0" xr:uid="{F1503EFE-EFA1-4C51-998E-57B2F7DB495D}">
      <text>
        <r>
          <rPr>
            <sz val="11"/>
            <rFont val="Calibri"/>
            <family val="2"/>
            <charset val="238"/>
          </rPr>
          <t>SZV_F:EgyebUtem1</t>
        </r>
      </text>
    </comment>
    <comment ref="AB193" authorId="0" shapeId="0" xr:uid="{79011E9B-FB27-45D3-96B7-EDF34633635C}">
      <text>
        <r>
          <rPr>
            <sz val="11"/>
            <rFont val="Calibri"/>
            <family val="2"/>
            <charset val="238"/>
          </rPr>
          <t>SZV_F:HitelKotvenyUtem1</t>
        </r>
      </text>
    </comment>
    <comment ref="AC193" authorId="0" shapeId="0" xr:uid="{6FF49CF4-E9A0-4650-92D4-96598472E356}">
      <text>
        <r>
          <rPr>
            <sz val="11"/>
            <rFont val="Calibri"/>
            <family val="2"/>
            <charset val="238"/>
          </rPr>
          <t>SZV_F:OsszesenUtem1</t>
        </r>
      </text>
    </comment>
    <comment ref="AF193" authorId="0" shapeId="0" xr:uid="{E7DD18B4-AB30-48D8-B184-E3B6CB98D37A}">
      <text>
        <r>
          <rPr>
            <sz val="11"/>
            <rFont val="Calibri"/>
            <family val="2"/>
            <charset val="238"/>
          </rPr>
          <t>SZV_F:HDUtem2</t>
        </r>
      </text>
    </comment>
    <comment ref="AG193" authorId="0" shapeId="0" xr:uid="{A5E1BA36-C0F7-4986-BCD5-DC057172FF54}">
      <text>
        <r>
          <rPr>
            <sz val="11"/>
            <rFont val="Calibri"/>
            <family val="2"/>
            <charset val="238"/>
          </rPr>
          <t>SZV_F:ECSUtem2</t>
        </r>
      </text>
    </comment>
    <comment ref="AH193" authorId="0" shapeId="0" xr:uid="{585846A8-0648-4784-8ED5-ECE86EFD5C29}">
      <text>
        <r>
          <rPr>
            <sz val="11"/>
            <rFont val="Calibri"/>
            <family val="2"/>
            <charset val="238"/>
          </rPr>
          <t>SZV_F:KFHUtem2</t>
        </r>
      </text>
    </comment>
    <comment ref="AI193" authorId="0" shapeId="0" xr:uid="{699A8A62-9267-4D66-BA5A-B6BED3F0ED32}">
      <text>
        <r>
          <rPr>
            <sz val="11"/>
            <rFont val="Calibri"/>
            <family val="2"/>
            <charset val="238"/>
          </rPr>
          <t>SZV_F:Egyeb_SajatUtem2</t>
        </r>
      </text>
    </comment>
    <comment ref="AJ193" authorId="0" shapeId="0" xr:uid="{FF3AB1F7-E240-4FF6-A068-81F97685C963}">
      <text>
        <r>
          <rPr>
            <sz val="11"/>
            <rFont val="Calibri"/>
            <family val="2"/>
            <charset val="238"/>
          </rPr>
          <t>SZV_F:DijUtem2</t>
        </r>
      </text>
    </comment>
    <comment ref="AK193" authorId="0" shapeId="0" xr:uid="{5565DF2B-4621-426C-ABF0-4EA7937C5D23}">
      <text>
        <r>
          <rPr>
            <sz val="11"/>
            <rFont val="Calibri"/>
            <family val="2"/>
            <charset val="238"/>
          </rPr>
          <t>SZV_F:EM_Melleklet1_Utem2</t>
        </r>
      </text>
    </comment>
    <comment ref="AL193" authorId="0" shapeId="0" xr:uid="{3C105B42-F949-48AF-89AA-1E47D957DD36}">
      <text>
        <r>
          <rPr>
            <sz val="11"/>
            <rFont val="Calibri"/>
            <family val="2"/>
            <charset val="238"/>
          </rPr>
          <t>SZV_F:EgyebAllamiUtem2</t>
        </r>
      </text>
    </comment>
    <comment ref="AM193" authorId="0" shapeId="0" xr:uid="{76DD66C7-1072-432B-88B6-AC57B2277C7A}">
      <text>
        <r>
          <rPr>
            <sz val="11"/>
            <rFont val="Calibri"/>
            <family val="2"/>
            <charset val="238"/>
          </rPr>
          <t>SZV_F:OnkormanyzatiUtem2</t>
        </r>
      </text>
    </comment>
    <comment ref="AN193" authorId="0" shapeId="0" xr:uid="{164FE12E-FC04-492F-A797-AA92DB9FB570}">
      <text>
        <r>
          <rPr>
            <sz val="11"/>
            <rFont val="Calibri"/>
            <family val="2"/>
            <charset val="238"/>
          </rPr>
          <t>SZV_F:EUUtem2</t>
        </r>
      </text>
    </comment>
    <comment ref="AO193" authorId="0" shapeId="0" xr:uid="{3579DD7D-B520-4D2A-BE93-C46719459284}">
      <text>
        <r>
          <rPr>
            <sz val="11"/>
            <rFont val="Calibri"/>
            <family val="2"/>
            <charset val="238"/>
          </rPr>
          <t>SZV_F:EgyebUtem2</t>
        </r>
      </text>
    </comment>
    <comment ref="AP193" authorId="0" shapeId="0" xr:uid="{96E5E0F3-B0F0-4383-88A0-4B3F05A635AF}">
      <text>
        <r>
          <rPr>
            <sz val="11"/>
            <rFont val="Calibri"/>
            <family val="2"/>
            <charset val="238"/>
          </rPr>
          <t>SZV_F:HitelKotvenyUtem2</t>
        </r>
      </text>
    </comment>
    <comment ref="AQ193" authorId="0" shapeId="0" xr:uid="{A9B833BA-192E-4181-8A7E-B267102A8AA3}">
      <text>
        <r>
          <rPr>
            <sz val="11"/>
            <rFont val="Calibri"/>
            <family val="2"/>
            <charset val="238"/>
          </rPr>
          <t>SZV_F:OsszesenUtem2</t>
        </r>
      </text>
    </comment>
    <comment ref="AR193" authorId="0" shapeId="0" xr:uid="{C8143C06-5875-492C-9CAB-BEC78690CC6E}">
      <text>
        <r>
          <rPr>
            <sz val="11"/>
            <rFont val="Calibri"/>
            <family val="2"/>
            <charset val="238"/>
          </rPr>
          <t>SZV_F:ForrashianyUtem2</t>
        </r>
      </text>
    </comment>
    <comment ref="AU193" authorId="0" shapeId="0" xr:uid="{A0CD4572-A60C-4F83-8D12-48F8906463A3}">
      <text>
        <r>
          <rPr>
            <sz val="11"/>
            <rFont val="Calibri"/>
            <family val="2"/>
            <charset val="238"/>
          </rPr>
          <t>SZV_F:Indokolas</t>
        </r>
      </text>
    </comment>
    <comment ref="AV193" authorId="0" shapeId="0" xr:uid="{FC7036EB-4F70-4E1D-A4BD-51185BBF0AB7}">
      <text>
        <r>
          <rPr>
            <sz val="11"/>
            <rFont val="Calibri"/>
            <family val="2"/>
            <charset val="238"/>
          </rPr>
          <t>SZV_F:Megjegyzes</t>
        </r>
      </text>
    </comment>
    <comment ref="AW193" authorId="0" shapeId="0" xr:uid="{D8E29AE4-5083-4405-9276-1B7DEE9F821B}">
      <text>
        <r>
          <rPr>
            <sz val="11"/>
            <rFont val="Calibri"/>
            <family val="2"/>
            <charset val="238"/>
          </rPr>
          <t>SZV_F:FeladatSorszam</t>
        </r>
      </text>
    </comment>
    <comment ref="AY193" authorId="0" shapeId="0" xr:uid="{079EFABF-065F-44C5-A059-7B327D10EBA4}">
      <text>
        <r>
          <rPr>
            <sz val="11"/>
            <rFont val="Calibri"/>
            <family val="2"/>
            <charset val="238"/>
          </rPr>
          <t>SZV_F:ISA</t>
        </r>
      </text>
    </comment>
    <comment ref="B194" authorId="0" shapeId="0" xr:uid="{E64310C0-2659-4E14-B193-4EBB960501D6}">
      <text>
        <r>
          <rPr>
            <sz val="11"/>
            <rFont val="Calibri"/>
            <family val="2"/>
            <charset val="238"/>
          </rPr>
          <t>SZV_F:FontossagiSorrent</t>
        </r>
      </text>
    </comment>
    <comment ref="C194" authorId="0" shapeId="0" xr:uid="{6849B9A6-6DA6-4BFA-AE6E-A0476C4C9F63}">
      <text>
        <r>
          <rPr>
            <sz val="11"/>
            <rFont val="Calibri"/>
            <family val="2"/>
            <charset val="238"/>
          </rPr>
          <t>SZV_F:FeladatKategoria</t>
        </r>
      </text>
    </comment>
    <comment ref="D194" authorId="0" shapeId="0" xr:uid="{F5E0F251-DF19-4AFC-A2C5-E2E37CD765E8}">
      <text>
        <r>
          <rPr>
            <sz val="11"/>
            <rFont val="Calibri"/>
            <family val="2"/>
            <charset val="238"/>
          </rPr>
          <t>SZV_F:FeladatMegnevezes</t>
        </r>
      </text>
    </comment>
    <comment ref="E194" authorId="0" shapeId="0" xr:uid="{C80AAD7C-7FB1-415C-8841-5FA1CB87D72B}">
      <text>
        <r>
          <rPr>
            <sz val="11"/>
            <rFont val="Calibri"/>
            <family val="2"/>
            <charset val="238"/>
          </rPr>
          <t>SZV_F:ElviEngedelySzam</t>
        </r>
      </text>
    </comment>
    <comment ref="F194" authorId="0" shapeId="0" xr:uid="{D9B7C1F0-7F0B-4804-B1A4-92AD7FC1AA0D}">
      <text>
        <r>
          <rPr>
            <sz val="11"/>
            <rFont val="Calibri"/>
            <family val="2"/>
            <charset val="238"/>
          </rPr>
          <t>SZV_F:VKR_Kod</t>
        </r>
      </text>
    </comment>
    <comment ref="G194" authorId="0" shapeId="0" xr:uid="{608CA05E-E78F-45B0-9842-C5A1439045EB}">
      <text>
        <r>
          <rPr>
            <sz val="11"/>
            <rFont val="Calibri"/>
            <family val="2"/>
            <charset val="238"/>
          </rPr>
          <t>SZV_F:VKR_Nev</t>
        </r>
      </text>
    </comment>
    <comment ref="H194" authorId="0" shapeId="0" xr:uid="{2E417B0D-13B5-4206-BFB6-E46F459EF053}">
      <text>
        <r>
          <rPr>
            <sz val="11"/>
            <rFont val="Calibri"/>
            <family val="2"/>
            <charset val="238"/>
          </rPr>
          <t>SZV_F:FeladatAzonosito</t>
        </r>
      </text>
    </comment>
    <comment ref="I194" authorId="0" shapeId="0" xr:uid="{C6912367-5FE7-4C82-BD31-AE5FAAA65FA7}">
      <text>
        <r>
          <rPr>
            <sz val="11"/>
            <rFont val="Calibri"/>
            <family val="2"/>
            <charset val="238"/>
          </rPr>
          <t>SZV_F:EllatasiTerulet</t>
        </r>
      </text>
    </comment>
    <comment ref="J194" authorId="0" shapeId="0" xr:uid="{21D030FC-1A4E-4DF5-8B54-68FFBBB5B7DE}">
      <text>
        <r>
          <rPr>
            <sz val="11"/>
            <rFont val="Calibri"/>
            <family val="2"/>
            <charset val="238"/>
          </rPr>
          <t>SZV_F:EllatasertFelelos</t>
        </r>
      </text>
    </comment>
    <comment ref="K194" authorId="0" shapeId="0" xr:uid="{C4A1C50B-9ECA-4E8C-BE77-4DD71FC72B7D}">
      <text>
        <r>
          <rPr>
            <sz val="11"/>
            <rFont val="Calibri"/>
            <family val="2"/>
            <charset val="238"/>
          </rPr>
          <t>SZV_F:TervezettNettoKoltseg</t>
        </r>
      </text>
    </comment>
    <comment ref="L194" authorId="0" shapeId="0" xr:uid="{AA9337A4-8F96-4886-9E21-FF06B8091416}">
      <text>
        <r>
          <rPr>
            <sz val="11"/>
            <rFont val="Calibri"/>
            <family val="2"/>
            <charset val="238"/>
          </rPr>
          <t>SZV_F:IdotartamKezdes</t>
        </r>
      </text>
    </comment>
    <comment ref="M194" authorId="0" shapeId="0" xr:uid="{455F7376-36DF-4A21-B671-450EFF06C363}">
      <text>
        <r>
          <rPr>
            <sz val="11"/>
            <rFont val="Calibri"/>
            <family val="2"/>
            <charset val="238"/>
          </rPr>
          <t>SZV_F:IdotartamBefejezes</t>
        </r>
      </text>
    </comment>
    <comment ref="N194" authorId="0" shapeId="0" xr:uid="{73DAC3E3-8203-4292-B1C8-12C8DBDD617C}">
      <text>
        <r>
          <rPr>
            <sz val="11"/>
            <rFont val="Calibri"/>
            <family val="2"/>
            <charset val="238"/>
          </rPr>
          <t>SZV_F:NettoKoltsegUtem1</t>
        </r>
      </text>
    </comment>
    <comment ref="O194" authorId="0" shapeId="0" xr:uid="{1902F7E6-CDDA-4DC6-B7F3-1EDAB80EB7C6}">
      <text>
        <r>
          <rPr>
            <sz val="11"/>
            <rFont val="Calibri"/>
            <family val="2"/>
            <charset val="238"/>
          </rPr>
          <t>SZV_F:NettoKoltsegUtem2</t>
        </r>
      </text>
    </comment>
    <comment ref="P194" authorId="0" shapeId="0" xr:uid="{D9271378-126C-4D0E-B79D-A0A2FB808AB3}">
      <text>
        <r>
          <rPr>
            <sz val="11"/>
            <rFont val="Calibri"/>
            <family val="2"/>
            <charset val="238"/>
          </rPr>
          <t>SZV_F:EM_Melleklet2_KTG</t>
        </r>
      </text>
    </comment>
    <comment ref="R194" authorId="0" shapeId="0" xr:uid="{A6F95436-D8AF-4FF4-BF69-0A5DF8F0AA8D}">
      <text>
        <r>
          <rPr>
            <sz val="11"/>
            <rFont val="Calibri"/>
            <family val="2"/>
            <charset val="238"/>
          </rPr>
          <t>SZV_F:HDUtem1</t>
        </r>
      </text>
    </comment>
    <comment ref="S194" authorId="0" shapeId="0" xr:uid="{B823E5A8-B0FD-40F1-9D4F-8B3E818735F3}">
      <text>
        <r>
          <rPr>
            <sz val="11"/>
            <rFont val="Calibri"/>
            <family val="2"/>
            <charset val="238"/>
          </rPr>
          <t>SZV_F:ECSUtem1</t>
        </r>
      </text>
    </comment>
    <comment ref="T194" authorId="0" shapeId="0" xr:uid="{6F1AF3E0-2C5B-4259-A2A6-54E557184C5F}">
      <text>
        <r>
          <rPr>
            <sz val="11"/>
            <rFont val="Calibri"/>
            <family val="2"/>
            <charset val="238"/>
          </rPr>
          <t>SZV_F:KFHUtem1</t>
        </r>
      </text>
    </comment>
    <comment ref="U194" authorId="0" shapeId="0" xr:uid="{AE7DC816-E12A-46ED-B0AC-D9C97BA5C126}">
      <text>
        <r>
          <rPr>
            <sz val="11"/>
            <rFont val="Calibri"/>
            <family val="2"/>
            <charset val="238"/>
          </rPr>
          <t>SZV_F:Egyeb_SajatUtem1</t>
        </r>
      </text>
    </comment>
    <comment ref="V194" authorId="0" shapeId="0" xr:uid="{B8C47127-1596-42C4-9E08-17DC2C4D0965}">
      <text>
        <r>
          <rPr>
            <sz val="11"/>
            <rFont val="Calibri"/>
            <family val="2"/>
            <charset val="238"/>
          </rPr>
          <t>SZV_F:DijUtem1</t>
        </r>
      </text>
    </comment>
    <comment ref="W194" authorId="0" shapeId="0" xr:uid="{46564C12-8707-4828-8640-003B9A100917}">
      <text>
        <r>
          <rPr>
            <sz val="11"/>
            <rFont val="Calibri"/>
            <family val="2"/>
            <charset val="238"/>
          </rPr>
          <t>SZV_F:EM_Melleklet1_Utem1</t>
        </r>
      </text>
    </comment>
    <comment ref="X194" authorId="0" shapeId="0" xr:uid="{A9012EAB-1CCF-4077-89BB-9739098C68C7}">
      <text>
        <r>
          <rPr>
            <sz val="11"/>
            <rFont val="Calibri"/>
            <family val="2"/>
            <charset val="238"/>
          </rPr>
          <t>SZV_F:EgyebAllamiUtem1</t>
        </r>
      </text>
    </comment>
    <comment ref="Y194" authorId="0" shapeId="0" xr:uid="{A9A7092E-2693-45FE-B7C8-92BBB1CB9A69}">
      <text>
        <r>
          <rPr>
            <sz val="11"/>
            <rFont val="Calibri"/>
            <family val="2"/>
            <charset val="238"/>
          </rPr>
          <t>SZV_F:OnkormanyzatiUtem1</t>
        </r>
      </text>
    </comment>
    <comment ref="Z194" authorId="0" shapeId="0" xr:uid="{B8260CAB-C5AE-444D-B33E-9F5232C29FEC}">
      <text>
        <r>
          <rPr>
            <sz val="11"/>
            <rFont val="Calibri"/>
            <family val="2"/>
            <charset val="238"/>
          </rPr>
          <t>SZV_F:EUUtem1</t>
        </r>
      </text>
    </comment>
    <comment ref="AA194" authorId="0" shapeId="0" xr:uid="{5034D16B-98D8-403D-AE18-8485C6B2EF5C}">
      <text>
        <r>
          <rPr>
            <sz val="11"/>
            <rFont val="Calibri"/>
            <family val="2"/>
            <charset val="238"/>
          </rPr>
          <t>SZV_F:EgyebUtem1</t>
        </r>
      </text>
    </comment>
    <comment ref="AB194" authorId="0" shapeId="0" xr:uid="{C59694D7-5DE3-4734-BA05-958050E5B32A}">
      <text>
        <r>
          <rPr>
            <sz val="11"/>
            <rFont val="Calibri"/>
            <family val="2"/>
            <charset val="238"/>
          </rPr>
          <t>SZV_F:HitelKotvenyUtem1</t>
        </r>
      </text>
    </comment>
    <comment ref="AC194" authorId="0" shapeId="0" xr:uid="{6B5AE6BF-79CF-4A4B-88F8-93FD69F92821}">
      <text>
        <r>
          <rPr>
            <sz val="11"/>
            <rFont val="Calibri"/>
            <family val="2"/>
            <charset val="238"/>
          </rPr>
          <t>SZV_F:OsszesenUtem1</t>
        </r>
      </text>
    </comment>
    <comment ref="AF194" authorId="0" shapeId="0" xr:uid="{CBDB13AB-6CEB-437A-A744-D5AA3EA30F0B}">
      <text>
        <r>
          <rPr>
            <sz val="11"/>
            <rFont val="Calibri"/>
            <family val="2"/>
            <charset val="238"/>
          </rPr>
          <t>SZV_F:HDUtem2</t>
        </r>
      </text>
    </comment>
    <comment ref="AG194" authorId="0" shapeId="0" xr:uid="{122F40DB-3496-4F89-92E8-55E3FA945023}">
      <text>
        <r>
          <rPr>
            <sz val="11"/>
            <rFont val="Calibri"/>
            <family val="2"/>
            <charset val="238"/>
          </rPr>
          <t>SZV_F:ECSUtem2</t>
        </r>
      </text>
    </comment>
    <comment ref="AH194" authorId="0" shapeId="0" xr:uid="{C51888FA-F2B0-48B5-86A6-DC0BBDA3F739}">
      <text>
        <r>
          <rPr>
            <sz val="11"/>
            <rFont val="Calibri"/>
            <family val="2"/>
            <charset val="238"/>
          </rPr>
          <t>SZV_F:KFHUtem2</t>
        </r>
      </text>
    </comment>
    <comment ref="AI194" authorId="0" shapeId="0" xr:uid="{BFF20A52-C3E0-4692-8C90-82424771FCE8}">
      <text>
        <r>
          <rPr>
            <sz val="11"/>
            <rFont val="Calibri"/>
            <family val="2"/>
            <charset val="238"/>
          </rPr>
          <t>SZV_F:Egyeb_SajatUtem2</t>
        </r>
      </text>
    </comment>
    <comment ref="AJ194" authorId="0" shapeId="0" xr:uid="{7074E726-BDBB-42FD-9B3D-5A124190283F}">
      <text>
        <r>
          <rPr>
            <sz val="11"/>
            <rFont val="Calibri"/>
            <family val="2"/>
            <charset val="238"/>
          </rPr>
          <t>SZV_F:DijUtem2</t>
        </r>
      </text>
    </comment>
    <comment ref="AK194" authorId="0" shapeId="0" xr:uid="{49900E8E-2D79-40E5-93ED-52F45A10DA49}">
      <text>
        <r>
          <rPr>
            <sz val="11"/>
            <rFont val="Calibri"/>
            <family val="2"/>
            <charset val="238"/>
          </rPr>
          <t>SZV_F:EM_Melleklet1_Utem2</t>
        </r>
      </text>
    </comment>
    <comment ref="AL194" authorId="0" shapeId="0" xr:uid="{02D8724A-785D-479F-B2B6-A48126FBA406}">
      <text>
        <r>
          <rPr>
            <sz val="11"/>
            <rFont val="Calibri"/>
            <family val="2"/>
            <charset val="238"/>
          </rPr>
          <t>SZV_F:EgyebAllamiUtem2</t>
        </r>
      </text>
    </comment>
    <comment ref="AM194" authorId="0" shapeId="0" xr:uid="{F872DDF0-0FAB-4CC3-9197-008CB97621B9}">
      <text>
        <r>
          <rPr>
            <sz val="11"/>
            <rFont val="Calibri"/>
            <family val="2"/>
            <charset val="238"/>
          </rPr>
          <t>SZV_F:OnkormanyzatiUtem2</t>
        </r>
      </text>
    </comment>
    <comment ref="AN194" authorId="0" shapeId="0" xr:uid="{BA424B1C-9DA6-433F-AF38-15734E5E0813}">
      <text>
        <r>
          <rPr>
            <sz val="11"/>
            <rFont val="Calibri"/>
            <family val="2"/>
            <charset val="238"/>
          </rPr>
          <t>SZV_F:EUUtem2</t>
        </r>
      </text>
    </comment>
    <comment ref="AO194" authorId="0" shapeId="0" xr:uid="{6E726EE3-D79A-421D-85BE-E27A830A53CC}">
      <text>
        <r>
          <rPr>
            <sz val="11"/>
            <rFont val="Calibri"/>
            <family val="2"/>
            <charset val="238"/>
          </rPr>
          <t>SZV_F:EgyebUtem2</t>
        </r>
      </text>
    </comment>
    <comment ref="AP194" authorId="0" shapeId="0" xr:uid="{8B5C0555-CCCD-41D1-B8A0-BD2DE5AA3FFD}">
      <text>
        <r>
          <rPr>
            <sz val="11"/>
            <rFont val="Calibri"/>
            <family val="2"/>
            <charset val="238"/>
          </rPr>
          <t>SZV_F:HitelKotvenyUtem2</t>
        </r>
      </text>
    </comment>
    <comment ref="AQ194" authorId="0" shapeId="0" xr:uid="{D51B9414-810E-4A1F-9373-4CB835758233}">
      <text>
        <r>
          <rPr>
            <sz val="11"/>
            <rFont val="Calibri"/>
            <family val="2"/>
            <charset val="238"/>
          </rPr>
          <t>SZV_F:OsszesenUtem2</t>
        </r>
      </text>
    </comment>
    <comment ref="AR194" authorId="0" shapeId="0" xr:uid="{1097ABF8-CB6E-492F-A957-AB44CF45E6DC}">
      <text>
        <r>
          <rPr>
            <sz val="11"/>
            <rFont val="Calibri"/>
            <family val="2"/>
            <charset val="238"/>
          </rPr>
          <t>SZV_F:ForrashianyUtem2</t>
        </r>
      </text>
    </comment>
    <comment ref="AU194" authorId="0" shapeId="0" xr:uid="{07960680-781C-4EE9-BA73-A873A4B752C1}">
      <text>
        <r>
          <rPr>
            <sz val="11"/>
            <rFont val="Calibri"/>
            <family val="2"/>
            <charset val="238"/>
          </rPr>
          <t>SZV_F:Indokolas</t>
        </r>
      </text>
    </comment>
    <comment ref="AV194" authorId="0" shapeId="0" xr:uid="{EF93E7CC-4479-41F4-8935-E799291F3A60}">
      <text>
        <r>
          <rPr>
            <sz val="11"/>
            <rFont val="Calibri"/>
            <family val="2"/>
            <charset val="238"/>
          </rPr>
          <t>SZV_F:Megjegyzes</t>
        </r>
      </text>
    </comment>
    <comment ref="AW194" authorId="0" shapeId="0" xr:uid="{A43C840E-E268-41F9-86C2-5FFF74E0854F}">
      <text>
        <r>
          <rPr>
            <sz val="11"/>
            <rFont val="Calibri"/>
            <family val="2"/>
            <charset val="238"/>
          </rPr>
          <t>SZV_F:FeladatSorszam</t>
        </r>
      </text>
    </comment>
    <comment ref="AY194" authorId="0" shapeId="0" xr:uid="{E93B5BE4-FF0D-4CE1-A443-BA4863DB1A51}">
      <text>
        <r>
          <rPr>
            <sz val="11"/>
            <rFont val="Calibri"/>
            <family val="2"/>
            <charset val="238"/>
          </rPr>
          <t>SZV_F:ISA</t>
        </r>
      </text>
    </comment>
    <comment ref="B195" authorId="0" shapeId="0" xr:uid="{EC53C5C8-BE73-4D55-88CD-7ACD0A067D95}">
      <text>
        <r>
          <rPr>
            <sz val="11"/>
            <rFont val="Calibri"/>
            <family val="2"/>
            <charset val="238"/>
          </rPr>
          <t>SZV_F:FontossagiSorrent</t>
        </r>
      </text>
    </comment>
    <comment ref="C195" authorId="0" shapeId="0" xr:uid="{BA65F0C0-646C-47A5-B336-BF308CA8EFB9}">
      <text>
        <r>
          <rPr>
            <sz val="11"/>
            <rFont val="Calibri"/>
            <family val="2"/>
            <charset val="238"/>
          </rPr>
          <t>SZV_F:FeladatKategoria</t>
        </r>
      </text>
    </comment>
    <comment ref="D195" authorId="0" shapeId="0" xr:uid="{9F18024B-6A6D-422A-ADAA-BFE1D1A3F3A9}">
      <text>
        <r>
          <rPr>
            <sz val="11"/>
            <rFont val="Calibri"/>
            <family val="2"/>
            <charset val="238"/>
          </rPr>
          <t>SZV_F:FeladatMegnevezes</t>
        </r>
      </text>
    </comment>
    <comment ref="E195" authorId="0" shapeId="0" xr:uid="{344EFCA0-CB3B-4453-A546-288611E0D417}">
      <text>
        <r>
          <rPr>
            <sz val="11"/>
            <rFont val="Calibri"/>
            <family val="2"/>
            <charset val="238"/>
          </rPr>
          <t>SZV_F:ElviEngedelySzam</t>
        </r>
      </text>
    </comment>
    <comment ref="F195" authorId="0" shapeId="0" xr:uid="{7440A129-9274-4EB1-9866-004E669A4D2A}">
      <text>
        <r>
          <rPr>
            <sz val="11"/>
            <rFont val="Calibri"/>
            <family val="2"/>
            <charset val="238"/>
          </rPr>
          <t>SZV_F:VKR_Kod</t>
        </r>
      </text>
    </comment>
    <comment ref="G195" authorId="0" shapeId="0" xr:uid="{BE393FE5-581E-4483-826B-3236CEB759B3}">
      <text>
        <r>
          <rPr>
            <sz val="11"/>
            <rFont val="Calibri"/>
            <family val="2"/>
            <charset val="238"/>
          </rPr>
          <t>SZV_F:VKR_Nev</t>
        </r>
      </text>
    </comment>
    <comment ref="H195" authorId="0" shapeId="0" xr:uid="{F069D3B8-EDEC-41D5-BE9A-4AB85EE931B2}">
      <text>
        <r>
          <rPr>
            <sz val="11"/>
            <rFont val="Calibri"/>
            <family val="2"/>
            <charset val="238"/>
          </rPr>
          <t>SZV_F:FeladatAzonosito</t>
        </r>
      </text>
    </comment>
    <comment ref="I195" authorId="0" shapeId="0" xr:uid="{8C4A05C0-EF57-42E5-B47C-CAE43352818F}">
      <text>
        <r>
          <rPr>
            <sz val="11"/>
            <rFont val="Calibri"/>
            <family val="2"/>
            <charset val="238"/>
          </rPr>
          <t>SZV_F:EllatasiTerulet</t>
        </r>
      </text>
    </comment>
    <comment ref="J195" authorId="0" shapeId="0" xr:uid="{75789D5D-6357-43EA-95F5-441290F1B023}">
      <text>
        <r>
          <rPr>
            <sz val="11"/>
            <rFont val="Calibri"/>
            <family val="2"/>
            <charset val="238"/>
          </rPr>
          <t>SZV_F:EllatasertFelelos</t>
        </r>
      </text>
    </comment>
    <comment ref="K195" authorId="0" shapeId="0" xr:uid="{A1707776-E483-42DB-8E50-FC66FDE17164}">
      <text>
        <r>
          <rPr>
            <sz val="11"/>
            <rFont val="Calibri"/>
            <family val="2"/>
            <charset val="238"/>
          </rPr>
          <t>SZV_F:TervezettNettoKoltseg</t>
        </r>
      </text>
    </comment>
    <comment ref="L195" authorId="0" shapeId="0" xr:uid="{C70C26E8-2288-47B5-AFB8-BAE1B9E23A4B}">
      <text>
        <r>
          <rPr>
            <sz val="11"/>
            <rFont val="Calibri"/>
            <family val="2"/>
            <charset val="238"/>
          </rPr>
          <t>SZV_F:IdotartamKezdes</t>
        </r>
      </text>
    </comment>
    <comment ref="M195" authorId="0" shapeId="0" xr:uid="{76A8E6EE-AB40-4DF4-BD36-05606D636D33}">
      <text>
        <r>
          <rPr>
            <sz val="11"/>
            <rFont val="Calibri"/>
            <family val="2"/>
            <charset val="238"/>
          </rPr>
          <t>SZV_F:IdotartamBefejezes</t>
        </r>
      </text>
    </comment>
    <comment ref="N195" authorId="0" shapeId="0" xr:uid="{C9122D22-A3B0-4DD7-8D44-7E1A4DBB5267}">
      <text>
        <r>
          <rPr>
            <sz val="11"/>
            <rFont val="Calibri"/>
            <family val="2"/>
            <charset val="238"/>
          </rPr>
          <t>SZV_F:NettoKoltsegUtem1</t>
        </r>
      </text>
    </comment>
    <comment ref="O195" authorId="0" shapeId="0" xr:uid="{B9748545-4B56-4589-ACF6-781D7A9C0105}">
      <text>
        <r>
          <rPr>
            <sz val="11"/>
            <rFont val="Calibri"/>
            <family val="2"/>
            <charset val="238"/>
          </rPr>
          <t>SZV_F:NettoKoltsegUtem2</t>
        </r>
      </text>
    </comment>
    <comment ref="P195" authorId="0" shapeId="0" xr:uid="{E9A304C2-19F0-4092-AA69-650F40414000}">
      <text>
        <r>
          <rPr>
            <sz val="11"/>
            <rFont val="Calibri"/>
            <family val="2"/>
            <charset val="238"/>
          </rPr>
          <t>SZV_F:EM_Melleklet2_KTG</t>
        </r>
      </text>
    </comment>
    <comment ref="R195" authorId="0" shapeId="0" xr:uid="{CFC170F4-5316-4598-A6BF-0BCC88C4485D}">
      <text>
        <r>
          <rPr>
            <sz val="11"/>
            <rFont val="Calibri"/>
            <family val="2"/>
            <charset val="238"/>
          </rPr>
          <t>SZV_F:HDUtem1</t>
        </r>
      </text>
    </comment>
    <comment ref="S195" authorId="0" shapeId="0" xr:uid="{0F7C00B3-FD4F-4E98-B316-368E03B19851}">
      <text>
        <r>
          <rPr>
            <sz val="11"/>
            <rFont val="Calibri"/>
            <family val="2"/>
            <charset val="238"/>
          </rPr>
          <t>SZV_F:ECSUtem1</t>
        </r>
      </text>
    </comment>
    <comment ref="T195" authorId="0" shapeId="0" xr:uid="{EC6DF064-7863-4EE0-BE14-8D98ED4F0A1B}">
      <text>
        <r>
          <rPr>
            <sz val="11"/>
            <rFont val="Calibri"/>
            <family val="2"/>
            <charset val="238"/>
          </rPr>
          <t>SZV_F:KFHUtem1</t>
        </r>
      </text>
    </comment>
    <comment ref="U195" authorId="0" shapeId="0" xr:uid="{6BAC527E-549D-4650-848F-4084A434952D}">
      <text>
        <r>
          <rPr>
            <sz val="11"/>
            <rFont val="Calibri"/>
            <family val="2"/>
            <charset val="238"/>
          </rPr>
          <t>SZV_F:Egyeb_SajatUtem1</t>
        </r>
      </text>
    </comment>
    <comment ref="V195" authorId="0" shapeId="0" xr:uid="{6CBB4A62-4710-4AF3-9520-62E1FB637854}">
      <text>
        <r>
          <rPr>
            <sz val="11"/>
            <rFont val="Calibri"/>
            <family val="2"/>
            <charset val="238"/>
          </rPr>
          <t>SZV_F:DijUtem1</t>
        </r>
      </text>
    </comment>
    <comment ref="W195" authorId="0" shapeId="0" xr:uid="{524FB60D-5A49-404E-80F9-1544F44F1E48}">
      <text>
        <r>
          <rPr>
            <sz val="11"/>
            <rFont val="Calibri"/>
            <family val="2"/>
            <charset val="238"/>
          </rPr>
          <t>SZV_F:EM_Melleklet1_Utem1</t>
        </r>
      </text>
    </comment>
    <comment ref="X195" authorId="0" shapeId="0" xr:uid="{85D525E7-487E-4FAE-8550-C08DA9DEEA12}">
      <text>
        <r>
          <rPr>
            <sz val="11"/>
            <rFont val="Calibri"/>
            <family val="2"/>
            <charset val="238"/>
          </rPr>
          <t>SZV_F:EgyebAllamiUtem1</t>
        </r>
      </text>
    </comment>
    <comment ref="Y195" authorId="0" shapeId="0" xr:uid="{FCD999E9-8BC1-4BB6-BA0D-D2482061F276}">
      <text>
        <r>
          <rPr>
            <sz val="11"/>
            <rFont val="Calibri"/>
            <family val="2"/>
            <charset val="238"/>
          </rPr>
          <t>SZV_F:OnkormanyzatiUtem1</t>
        </r>
      </text>
    </comment>
    <comment ref="Z195" authorId="0" shapeId="0" xr:uid="{03345BF9-024C-4F05-945C-BF9B9D7A8E1C}">
      <text>
        <r>
          <rPr>
            <sz val="11"/>
            <rFont val="Calibri"/>
            <family val="2"/>
            <charset val="238"/>
          </rPr>
          <t>SZV_F:EUUtem1</t>
        </r>
      </text>
    </comment>
    <comment ref="AA195" authorId="0" shapeId="0" xr:uid="{E871577A-227B-4D12-9B63-C8EEFA9C509E}">
      <text>
        <r>
          <rPr>
            <sz val="11"/>
            <rFont val="Calibri"/>
            <family val="2"/>
            <charset val="238"/>
          </rPr>
          <t>SZV_F:EgyebUtem1</t>
        </r>
      </text>
    </comment>
    <comment ref="AB195" authorId="0" shapeId="0" xr:uid="{30B00775-B935-404C-888B-B3AB789C2EBC}">
      <text>
        <r>
          <rPr>
            <sz val="11"/>
            <rFont val="Calibri"/>
            <family val="2"/>
            <charset val="238"/>
          </rPr>
          <t>SZV_F:HitelKotvenyUtem1</t>
        </r>
      </text>
    </comment>
    <comment ref="AC195" authorId="0" shapeId="0" xr:uid="{796F01A8-B9FD-4C5E-B77F-4FFE0EB4FC31}">
      <text>
        <r>
          <rPr>
            <sz val="11"/>
            <rFont val="Calibri"/>
            <family val="2"/>
            <charset val="238"/>
          </rPr>
          <t>SZV_F:OsszesenUtem1</t>
        </r>
      </text>
    </comment>
    <comment ref="AF195" authorId="0" shapeId="0" xr:uid="{3D35658A-928C-498F-AD22-49F07F9D8DC3}">
      <text>
        <r>
          <rPr>
            <sz val="11"/>
            <rFont val="Calibri"/>
            <family val="2"/>
            <charset val="238"/>
          </rPr>
          <t>SZV_F:HDUtem2</t>
        </r>
      </text>
    </comment>
    <comment ref="AG195" authorId="0" shapeId="0" xr:uid="{C65BEC28-0FA3-4A14-B833-F5B3B24EDE8A}">
      <text>
        <r>
          <rPr>
            <sz val="11"/>
            <rFont val="Calibri"/>
            <family val="2"/>
            <charset val="238"/>
          </rPr>
          <t>SZV_F:ECSUtem2</t>
        </r>
      </text>
    </comment>
    <comment ref="AH195" authorId="0" shapeId="0" xr:uid="{D1AD3558-EF45-40D0-8227-1A64667019FC}">
      <text>
        <r>
          <rPr>
            <sz val="11"/>
            <rFont val="Calibri"/>
            <family val="2"/>
            <charset val="238"/>
          </rPr>
          <t>SZV_F:KFHUtem2</t>
        </r>
      </text>
    </comment>
    <comment ref="AI195" authorId="0" shapeId="0" xr:uid="{F0E48787-6D49-4927-9CF0-9977FC1A4A7F}">
      <text>
        <r>
          <rPr>
            <sz val="11"/>
            <rFont val="Calibri"/>
            <family val="2"/>
            <charset val="238"/>
          </rPr>
          <t>SZV_F:Egyeb_SajatUtem2</t>
        </r>
      </text>
    </comment>
    <comment ref="AJ195" authorId="0" shapeId="0" xr:uid="{10C03788-CD62-45ED-A0B0-128A6C3CCA81}">
      <text>
        <r>
          <rPr>
            <sz val="11"/>
            <rFont val="Calibri"/>
            <family val="2"/>
            <charset val="238"/>
          </rPr>
          <t>SZV_F:DijUtem2</t>
        </r>
      </text>
    </comment>
    <comment ref="AK195" authorId="0" shapeId="0" xr:uid="{9D7D2DB4-8DE9-48DC-9F05-B09782B7F42F}">
      <text>
        <r>
          <rPr>
            <sz val="11"/>
            <rFont val="Calibri"/>
            <family val="2"/>
            <charset val="238"/>
          </rPr>
          <t>SZV_F:EM_Melleklet1_Utem2</t>
        </r>
      </text>
    </comment>
    <comment ref="AL195" authorId="0" shapeId="0" xr:uid="{E8F0CD1C-A2C7-4A67-B63F-3B32D6602415}">
      <text>
        <r>
          <rPr>
            <sz val="11"/>
            <rFont val="Calibri"/>
            <family val="2"/>
            <charset val="238"/>
          </rPr>
          <t>SZV_F:EgyebAllamiUtem2</t>
        </r>
      </text>
    </comment>
    <comment ref="AM195" authorId="0" shapeId="0" xr:uid="{B93A8065-A2FD-46F0-A437-90524596B32D}">
      <text>
        <r>
          <rPr>
            <sz val="11"/>
            <rFont val="Calibri"/>
            <family val="2"/>
            <charset val="238"/>
          </rPr>
          <t>SZV_F:OnkormanyzatiUtem2</t>
        </r>
      </text>
    </comment>
    <comment ref="AN195" authorId="0" shapeId="0" xr:uid="{A49F1D82-107E-40D2-AC11-57AE5D8B4BD3}">
      <text>
        <r>
          <rPr>
            <sz val="11"/>
            <rFont val="Calibri"/>
            <family val="2"/>
            <charset val="238"/>
          </rPr>
          <t>SZV_F:EUUtem2</t>
        </r>
      </text>
    </comment>
    <comment ref="AO195" authorId="0" shapeId="0" xr:uid="{A3F0C9D0-91B2-4446-ADD8-3B1E42BDB42F}">
      <text>
        <r>
          <rPr>
            <sz val="11"/>
            <rFont val="Calibri"/>
            <family val="2"/>
            <charset val="238"/>
          </rPr>
          <t>SZV_F:EgyebUtem2</t>
        </r>
      </text>
    </comment>
    <comment ref="AP195" authorId="0" shapeId="0" xr:uid="{7F3A0C0E-39A9-4D77-A37A-92186DC55DE7}">
      <text>
        <r>
          <rPr>
            <sz val="11"/>
            <rFont val="Calibri"/>
            <family val="2"/>
            <charset val="238"/>
          </rPr>
          <t>SZV_F:HitelKotvenyUtem2</t>
        </r>
      </text>
    </comment>
    <comment ref="AQ195" authorId="0" shapeId="0" xr:uid="{3F0F6F4E-E811-445B-91A6-44C6151010C4}">
      <text>
        <r>
          <rPr>
            <sz val="11"/>
            <rFont val="Calibri"/>
            <family val="2"/>
            <charset val="238"/>
          </rPr>
          <t>SZV_F:OsszesenUtem2</t>
        </r>
      </text>
    </comment>
    <comment ref="AR195" authorId="0" shapeId="0" xr:uid="{828D74F8-F10C-42D2-8D16-6428DFCD489E}">
      <text>
        <r>
          <rPr>
            <sz val="11"/>
            <rFont val="Calibri"/>
            <family val="2"/>
            <charset val="238"/>
          </rPr>
          <t>SZV_F:ForrashianyUtem2</t>
        </r>
      </text>
    </comment>
    <comment ref="AU195" authorId="0" shapeId="0" xr:uid="{9A6738E9-AA98-4BAF-80B3-99F47AAD9362}">
      <text>
        <r>
          <rPr>
            <sz val="11"/>
            <rFont val="Calibri"/>
            <family val="2"/>
            <charset val="238"/>
          </rPr>
          <t>SZV_F:Indokolas</t>
        </r>
      </text>
    </comment>
    <comment ref="AV195" authorId="0" shapeId="0" xr:uid="{61E466F8-9B09-4997-A070-7AC025801D4C}">
      <text>
        <r>
          <rPr>
            <sz val="11"/>
            <rFont val="Calibri"/>
            <family val="2"/>
            <charset val="238"/>
          </rPr>
          <t>SZV_F:Megjegyzes</t>
        </r>
      </text>
    </comment>
    <comment ref="AW195" authorId="0" shapeId="0" xr:uid="{18B650D7-BD2B-4EEB-8964-E8BAEEEAFFFD}">
      <text>
        <r>
          <rPr>
            <sz val="11"/>
            <rFont val="Calibri"/>
            <family val="2"/>
            <charset val="238"/>
          </rPr>
          <t>SZV_F:FeladatSorszam</t>
        </r>
      </text>
    </comment>
    <comment ref="AY195" authorId="0" shapeId="0" xr:uid="{863F006D-B047-4D1C-BEEC-213FA2F96E6A}">
      <text>
        <r>
          <rPr>
            <sz val="11"/>
            <rFont val="Calibri"/>
            <family val="2"/>
            <charset val="238"/>
          </rPr>
          <t>SZV_F:ISA</t>
        </r>
      </text>
    </comment>
    <comment ref="B196" authorId="0" shapeId="0" xr:uid="{83FEF402-A7F0-4F4B-A258-3B80001CAEAF}">
      <text>
        <r>
          <rPr>
            <sz val="11"/>
            <rFont val="Calibri"/>
            <family val="2"/>
            <charset val="238"/>
          </rPr>
          <t>SZV_F:FontossagiSorrent</t>
        </r>
      </text>
    </comment>
    <comment ref="C196" authorId="0" shapeId="0" xr:uid="{8AD8A714-334A-4E5F-A726-47D75FD18340}">
      <text>
        <r>
          <rPr>
            <sz val="11"/>
            <rFont val="Calibri"/>
            <family val="2"/>
            <charset val="238"/>
          </rPr>
          <t>SZV_F:FeladatKategoria</t>
        </r>
      </text>
    </comment>
    <comment ref="D196" authorId="0" shapeId="0" xr:uid="{F6D8713E-BC30-441A-89C0-C95190ECDC12}">
      <text>
        <r>
          <rPr>
            <sz val="11"/>
            <rFont val="Calibri"/>
            <family val="2"/>
            <charset val="238"/>
          </rPr>
          <t>SZV_F:FeladatMegnevezes</t>
        </r>
      </text>
    </comment>
    <comment ref="E196" authorId="0" shapeId="0" xr:uid="{DC59B786-26C2-454C-B7E0-F4E6A3EBE86D}">
      <text>
        <r>
          <rPr>
            <sz val="11"/>
            <rFont val="Calibri"/>
            <family val="2"/>
            <charset val="238"/>
          </rPr>
          <t>SZV_F:ElviEngedelySzam</t>
        </r>
      </text>
    </comment>
    <comment ref="F196" authorId="0" shapeId="0" xr:uid="{E218BF98-9BC7-4F92-9122-B603F3573C88}">
      <text>
        <r>
          <rPr>
            <sz val="11"/>
            <rFont val="Calibri"/>
            <family val="2"/>
            <charset val="238"/>
          </rPr>
          <t>SZV_F:VKR_Kod</t>
        </r>
      </text>
    </comment>
    <comment ref="G196" authorId="0" shapeId="0" xr:uid="{868E0144-98DD-42E8-9C3A-D35E05BBCC14}">
      <text>
        <r>
          <rPr>
            <sz val="11"/>
            <rFont val="Calibri"/>
            <family val="2"/>
            <charset val="238"/>
          </rPr>
          <t>SZV_F:VKR_Nev</t>
        </r>
      </text>
    </comment>
    <comment ref="H196" authorId="0" shapeId="0" xr:uid="{46BB1D22-51D1-4253-B374-C62CFAE6909A}">
      <text>
        <r>
          <rPr>
            <sz val="11"/>
            <rFont val="Calibri"/>
            <family val="2"/>
            <charset val="238"/>
          </rPr>
          <t>SZV_F:FeladatAzonosito</t>
        </r>
      </text>
    </comment>
    <comment ref="I196" authorId="0" shapeId="0" xr:uid="{4EFE1F14-0C3C-44C6-955D-E8E3E6992E37}">
      <text>
        <r>
          <rPr>
            <sz val="11"/>
            <rFont val="Calibri"/>
            <family val="2"/>
            <charset val="238"/>
          </rPr>
          <t>SZV_F:EllatasiTerulet</t>
        </r>
      </text>
    </comment>
    <comment ref="J196" authorId="0" shapeId="0" xr:uid="{22721A8A-7620-44E6-AD54-E6F2F456300F}">
      <text>
        <r>
          <rPr>
            <sz val="11"/>
            <rFont val="Calibri"/>
            <family val="2"/>
            <charset val="238"/>
          </rPr>
          <t>SZV_F:EllatasertFelelos</t>
        </r>
      </text>
    </comment>
    <comment ref="K196" authorId="0" shapeId="0" xr:uid="{AA846D0D-64A2-4EDE-BE39-D5BB8AABA5B2}">
      <text>
        <r>
          <rPr>
            <sz val="11"/>
            <rFont val="Calibri"/>
            <family val="2"/>
            <charset val="238"/>
          </rPr>
          <t>SZV_F:TervezettNettoKoltseg</t>
        </r>
      </text>
    </comment>
    <comment ref="L196" authorId="0" shapeId="0" xr:uid="{6155DE46-20B5-4E26-BE7B-C7E014C22B77}">
      <text>
        <r>
          <rPr>
            <sz val="11"/>
            <rFont val="Calibri"/>
            <family val="2"/>
            <charset val="238"/>
          </rPr>
          <t>SZV_F:IdotartamKezdes</t>
        </r>
      </text>
    </comment>
    <comment ref="M196" authorId="0" shapeId="0" xr:uid="{BA320FE7-3BC5-4AE3-989A-82831EC5408E}">
      <text>
        <r>
          <rPr>
            <sz val="11"/>
            <rFont val="Calibri"/>
            <family val="2"/>
            <charset val="238"/>
          </rPr>
          <t>SZV_F:IdotartamBefejezes</t>
        </r>
      </text>
    </comment>
    <comment ref="N196" authorId="0" shapeId="0" xr:uid="{83F2E217-67BF-4E6A-9ED8-6C093680C329}">
      <text>
        <r>
          <rPr>
            <sz val="11"/>
            <rFont val="Calibri"/>
            <family val="2"/>
            <charset val="238"/>
          </rPr>
          <t>SZV_F:NettoKoltsegUtem1</t>
        </r>
      </text>
    </comment>
    <comment ref="O196" authorId="0" shapeId="0" xr:uid="{38FCFC14-48BC-4D1A-9FF5-923F7CB9B2C2}">
      <text>
        <r>
          <rPr>
            <sz val="11"/>
            <rFont val="Calibri"/>
            <family val="2"/>
            <charset val="238"/>
          </rPr>
          <t>SZV_F:NettoKoltsegUtem2</t>
        </r>
      </text>
    </comment>
    <comment ref="P196" authorId="0" shapeId="0" xr:uid="{B44D74E6-B499-4E64-996F-0E727D748689}">
      <text>
        <r>
          <rPr>
            <sz val="11"/>
            <rFont val="Calibri"/>
            <family val="2"/>
            <charset val="238"/>
          </rPr>
          <t>SZV_F:EM_Melleklet2_KTG</t>
        </r>
      </text>
    </comment>
    <comment ref="R196" authorId="0" shapeId="0" xr:uid="{F923EF3F-AEA3-4C31-A2C9-E0294DDE9ECA}">
      <text>
        <r>
          <rPr>
            <sz val="11"/>
            <rFont val="Calibri"/>
            <family val="2"/>
            <charset val="238"/>
          </rPr>
          <t>SZV_F:HDUtem1</t>
        </r>
      </text>
    </comment>
    <comment ref="S196" authorId="0" shapeId="0" xr:uid="{AD8B9EB1-679C-4A46-93A6-C6DBA2AC22E1}">
      <text>
        <r>
          <rPr>
            <sz val="11"/>
            <rFont val="Calibri"/>
            <family val="2"/>
            <charset val="238"/>
          </rPr>
          <t>SZV_F:ECSUtem1</t>
        </r>
      </text>
    </comment>
    <comment ref="T196" authorId="0" shapeId="0" xr:uid="{C5AD8664-F037-4577-B595-F1B5394D9604}">
      <text>
        <r>
          <rPr>
            <sz val="11"/>
            <rFont val="Calibri"/>
            <family val="2"/>
            <charset val="238"/>
          </rPr>
          <t>SZV_F:KFHUtem1</t>
        </r>
      </text>
    </comment>
    <comment ref="U196" authorId="0" shapeId="0" xr:uid="{122441ED-9C45-41F7-BC8F-F15CAE26D165}">
      <text>
        <r>
          <rPr>
            <sz val="11"/>
            <rFont val="Calibri"/>
            <family val="2"/>
            <charset val="238"/>
          </rPr>
          <t>SZV_F:Egyeb_SajatUtem1</t>
        </r>
      </text>
    </comment>
    <comment ref="V196" authorId="0" shapeId="0" xr:uid="{208B4408-5B00-48F9-8225-6CCE866CA269}">
      <text>
        <r>
          <rPr>
            <sz val="11"/>
            <rFont val="Calibri"/>
            <family val="2"/>
            <charset val="238"/>
          </rPr>
          <t>SZV_F:DijUtem1</t>
        </r>
      </text>
    </comment>
    <comment ref="W196" authorId="0" shapeId="0" xr:uid="{04D73670-44B7-4FF6-B54C-0CC64DB5B470}">
      <text>
        <r>
          <rPr>
            <sz val="11"/>
            <rFont val="Calibri"/>
            <family val="2"/>
            <charset val="238"/>
          </rPr>
          <t>SZV_F:EM_Melleklet1_Utem1</t>
        </r>
      </text>
    </comment>
    <comment ref="X196" authorId="0" shapeId="0" xr:uid="{51ABF25A-F1AD-4BF8-908C-CBDB9D3C5DD8}">
      <text>
        <r>
          <rPr>
            <sz val="11"/>
            <rFont val="Calibri"/>
            <family val="2"/>
            <charset val="238"/>
          </rPr>
          <t>SZV_F:EgyebAllamiUtem1</t>
        </r>
      </text>
    </comment>
    <comment ref="Y196" authorId="0" shapeId="0" xr:uid="{44598905-31BF-444C-A8E7-D2075BDFE8D0}">
      <text>
        <r>
          <rPr>
            <sz val="11"/>
            <rFont val="Calibri"/>
            <family val="2"/>
            <charset val="238"/>
          </rPr>
          <t>SZV_F:OnkormanyzatiUtem1</t>
        </r>
      </text>
    </comment>
    <comment ref="Z196" authorId="0" shapeId="0" xr:uid="{70BB85A9-B286-4122-9A6C-21259D53AFF4}">
      <text>
        <r>
          <rPr>
            <sz val="11"/>
            <rFont val="Calibri"/>
            <family val="2"/>
            <charset val="238"/>
          </rPr>
          <t>SZV_F:EUUtem1</t>
        </r>
      </text>
    </comment>
    <comment ref="AA196" authorId="0" shapeId="0" xr:uid="{45DB4416-5161-4F1A-B906-80C3F0CBB4D8}">
      <text>
        <r>
          <rPr>
            <sz val="11"/>
            <rFont val="Calibri"/>
            <family val="2"/>
            <charset val="238"/>
          </rPr>
          <t>SZV_F:EgyebUtem1</t>
        </r>
      </text>
    </comment>
    <comment ref="AB196" authorId="0" shapeId="0" xr:uid="{9BE39FE5-0B1A-4012-AA5D-7AB07B80AA91}">
      <text>
        <r>
          <rPr>
            <sz val="11"/>
            <rFont val="Calibri"/>
            <family val="2"/>
            <charset val="238"/>
          </rPr>
          <t>SZV_F:HitelKotvenyUtem1</t>
        </r>
      </text>
    </comment>
    <comment ref="AC196" authorId="0" shapeId="0" xr:uid="{B7247EED-1BCB-40A8-B15D-FC3D5E5F8048}">
      <text>
        <r>
          <rPr>
            <sz val="11"/>
            <rFont val="Calibri"/>
            <family val="2"/>
            <charset val="238"/>
          </rPr>
          <t>SZV_F:OsszesenUtem1</t>
        </r>
      </text>
    </comment>
    <comment ref="AF196" authorId="0" shapeId="0" xr:uid="{41B6FBEF-2A4B-4E17-B45D-E84F55BAEA7D}">
      <text>
        <r>
          <rPr>
            <sz val="11"/>
            <rFont val="Calibri"/>
            <family val="2"/>
            <charset val="238"/>
          </rPr>
          <t>SZV_F:HDUtem2</t>
        </r>
      </text>
    </comment>
    <comment ref="AG196" authorId="0" shapeId="0" xr:uid="{E1425242-70D4-490A-91A6-63495168B71D}">
      <text>
        <r>
          <rPr>
            <sz val="11"/>
            <rFont val="Calibri"/>
            <family val="2"/>
            <charset val="238"/>
          </rPr>
          <t>SZV_F:ECSUtem2</t>
        </r>
      </text>
    </comment>
    <comment ref="AH196" authorId="0" shapeId="0" xr:uid="{BE15EC47-3107-4AC9-887A-96EC734BFC82}">
      <text>
        <r>
          <rPr>
            <sz val="11"/>
            <rFont val="Calibri"/>
            <family val="2"/>
            <charset val="238"/>
          </rPr>
          <t>SZV_F:KFHUtem2</t>
        </r>
      </text>
    </comment>
    <comment ref="AI196" authorId="0" shapeId="0" xr:uid="{0EB81FD4-2E85-40BB-BE1A-13A3940835A9}">
      <text>
        <r>
          <rPr>
            <sz val="11"/>
            <rFont val="Calibri"/>
            <family val="2"/>
            <charset val="238"/>
          </rPr>
          <t>SZV_F:Egyeb_SajatUtem2</t>
        </r>
      </text>
    </comment>
    <comment ref="AJ196" authorId="0" shapeId="0" xr:uid="{6E795B8D-C2CA-4908-9084-A9E8B2BD9891}">
      <text>
        <r>
          <rPr>
            <sz val="11"/>
            <rFont val="Calibri"/>
            <family val="2"/>
            <charset val="238"/>
          </rPr>
          <t>SZV_F:DijUtem2</t>
        </r>
      </text>
    </comment>
    <comment ref="AK196" authorId="0" shapeId="0" xr:uid="{B068CA1D-35F6-4419-A27D-3E5B009E66F5}">
      <text>
        <r>
          <rPr>
            <sz val="11"/>
            <rFont val="Calibri"/>
            <family val="2"/>
            <charset val="238"/>
          </rPr>
          <t>SZV_F:EM_Melleklet1_Utem2</t>
        </r>
      </text>
    </comment>
    <comment ref="AL196" authorId="0" shapeId="0" xr:uid="{215C627E-3362-4C5F-8F54-05FE26784B69}">
      <text>
        <r>
          <rPr>
            <sz val="11"/>
            <rFont val="Calibri"/>
            <family val="2"/>
            <charset val="238"/>
          </rPr>
          <t>SZV_F:EgyebAllamiUtem2</t>
        </r>
      </text>
    </comment>
    <comment ref="AM196" authorId="0" shapeId="0" xr:uid="{E91E79CE-6EB4-4445-8647-EF08E9B76C1F}">
      <text>
        <r>
          <rPr>
            <sz val="11"/>
            <rFont val="Calibri"/>
            <family val="2"/>
            <charset val="238"/>
          </rPr>
          <t>SZV_F:OnkormanyzatiUtem2</t>
        </r>
      </text>
    </comment>
    <comment ref="AN196" authorId="0" shapeId="0" xr:uid="{EEDAE0C9-4B92-4FB8-B73C-9C18D2512368}">
      <text>
        <r>
          <rPr>
            <sz val="11"/>
            <rFont val="Calibri"/>
            <family val="2"/>
            <charset val="238"/>
          </rPr>
          <t>SZV_F:EUUtem2</t>
        </r>
      </text>
    </comment>
    <comment ref="AO196" authorId="0" shapeId="0" xr:uid="{4F6AD296-BC83-4AF1-901F-D01BC598B895}">
      <text>
        <r>
          <rPr>
            <sz val="11"/>
            <rFont val="Calibri"/>
            <family val="2"/>
            <charset val="238"/>
          </rPr>
          <t>SZV_F:EgyebUtem2</t>
        </r>
      </text>
    </comment>
    <comment ref="AP196" authorId="0" shapeId="0" xr:uid="{E5B3CA27-C2CB-4D78-B57A-3024E96ACD10}">
      <text>
        <r>
          <rPr>
            <sz val="11"/>
            <rFont val="Calibri"/>
            <family val="2"/>
            <charset val="238"/>
          </rPr>
          <t>SZV_F:HitelKotvenyUtem2</t>
        </r>
      </text>
    </comment>
    <comment ref="AQ196" authorId="0" shapeId="0" xr:uid="{D9702D05-D7CC-4D19-BDCC-39E40FA41DDA}">
      <text>
        <r>
          <rPr>
            <sz val="11"/>
            <rFont val="Calibri"/>
            <family val="2"/>
            <charset val="238"/>
          </rPr>
          <t>SZV_F:OsszesenUtem2</t>
        </r>
      </text>
    </comment>
    <comment ref="AR196" authorId="0" shapeId="0" xr:uid="{5F01F72B-172E-437B-90CD-AEE05738408B}">
      <text>
        <r>
          <rPr>
            <sz val="11"/>
            <rFont val="Calibri"/>
            <family val="2"/>
            <charset val="238"/>
          </rPr>
          <t>SZV_F:ForrashianyUtem2</t>
        </r>
      </text>
    </comment>
    <comment ref="AU196" authorId="0" shapeId="0" xr:uid="{8ABD3C6E-5DE2-4B18-A9B2-5A81E62077CF}">
      <text>
        <r>
          <rPr>
            <sz val="11"/>
            <rFont val="Calibri"/>
            <family val="2"/>
            <charset val="238"/>
          </rPr>
          <t>SZV_F:Indokolas</t>
        </r>
      </text>
    </comment>
    <comment ref="AV196" authorId="0" shapeId="0" xr:uid="{F66F1A91-8AD3-4A63-AA5A-B4CE34466B41}">
      <text>
        <r>
          <rPr>
            <sz val="11"/>
            <rFont val="Calibri"/>
            <family val="2"/>
            <charset val="238"/>
          </rPr>
          <t>SZV_F:Megjegyzes</t>
        </r>
      </text>
    </comment>
    <comment ref="AW196" authorId="0" shapeId="0" xr:uid="{EE968CCC-75FE-48CA-9D6F-B9C54BFCADDE}">
      <text>
        <r>
          <rPr>
            <sz val="11"/>
            <rFont val="Calibri"/>
            <family val="2"/>
            <charset val="238"/>
          </rPr>
          <t>SZV_F:FeladatSorszam</t>
        </r>
      </text>
    </comment>
    <comment ref="AY196" authorId="0" shapeId="0" xr:uid="{C868C7E1-066A-4271-B8A9-F5A4D6A954AA}">
      <text>
        <r>
          <rPr>
            <sz val="11"/>
            <rFont val="Calibri"/>
            <family val="2"/>
            <charset val="238"/>
          </rPr>
          <t>SZV_F:ISA</t>
        </r>
      </text>
    </comment>
    <comment ref="B197" authorId="0" shapeId="0" xr:uid="{7E19854C-DF92-4E31-9192-6879A9803B1B}">
      <text>
        <r>
          <rPr>
            <sz val="11"/>
            <rFont val="Calibri"/>
            <family val="2"/>
            <charset val="238"/>
          </rPr>
          <t>SZV_F:FontossagiSorrent</t>
        </r>
      </text>
    </comment>
    <comment ref="C197" authorId="0" shapeId="0" xr:uid="{4D03E134-F879-41BD-A18E-8121A9F799C9}">
      <text>
        <r>
          <rPr>
            <sz val="11"/>
            <rFont val="Calibri"/>
            <family val="2"/>
            <charset val="238"/>
          </rPr>
          <t>SZV_F:FeladatKategoria</t>
        </r>
      </text>
    </comment>
    <comment ref="D197" authorId="0" shapeId="0" xr:uid="{3C906DE4-FB49-435C-AA49-DBAAB5C93AAA}">
      <text>
        <r>
          <rPr>
            <sz val="11"/>
            <rFont val="Calibri"/>
            <family val="2"/>
            <charset val="238"/>
          </rPr>
          <t>SZV_F:FeladatMegnevezes</t>
        </r>
      </text>
    </comment>
    <comment ref="E197" authorId="0" shapeId="0" xr:uid="{3EF0FBFD-9893-4534-A24E-C28F789F1C36}">
      <text>
        <r>
          <rPr>
            <sz val="11"/>
            <rFont val="Calibri"/>
            <family val="2"/>
            <charset val="238"/>
          </rPr>
          <t>SZV_F:ElviEngedelySzam</t>
        </r>
      </text>
    </comment>
    <comment ref="F197" authorId="0" shapeId="0" xr:uid="{6BC9EB04-A1BC-48E2-A7DA-05F342146A87}">
      <text>
        <r>
          <rPr>
            <sz val="11"/>
            <rFont val="Calibri"/>
            <family val="2"/>
            <charset val="238"/>
          </rPr>
          <t>SZV_F:VKR_Kod</t>
        </r>
      </text>
    </comment>
    <comment ref="G197" authorId="0" shapeId="0" xr:uid="{98B176A6-E327-4D7C-AA42-E76A3FA664C2}">
      <text>
        <r>
          <rPr>
            <sz val="11"/>
            <rFont val="Calibri"/>
            <family val="2"/>
            <charset val="238"/>
          </rPr>
          <t>SZV_F:VKR_Nev</t>
        </r>
      </text>
    </comment>
    <comment ref="H197" authorId="0" shapeId="0" xr:uid="{3CF0DE8F-3CAC-45C2-8C92-752DD52B719B}">
      <text>
        <r>
          <rPr>
            <sz val="11"/>
            <rFont val="Calibri"/>
            <family val="2"/>
            <charset val="238"/>
          </rPr>
          <t>SZV_F:FeladatAzonosito</t>
        </r>
      </text>
    </comment>
    <comment ref="I197" authorId="0" shapeId="0" xr:uid="{594125FF-2B59-4C71-AC02-53839FF5254B}">
      <text>
        <r>
          <rPr>
            <sz val="11"/>
            <rFont val="Calibri"/>
            <family val="2"/>
            <charset val="238"/>
          </rPr>
          <t>SZV_F:EllatasiTerulet</t>
        </r>
      </text>
    </comment>
    <comment ref="J197" authorId="0" shapeId="0" xr:uid="{730865FF-F50D-4B6A-BF4A-2A7C29B29D9A}">
      <text>
        <r>
          <rPr>
            <sz val="11"/>
            <rFont val="Calibri"/>
            <family val="2"/>
            <charset val="238"/>
          </rPr>
          <t>SZV_F:EllatasertFelelos</t>
        </r>
      </text>
    </comment>
    <comment ref="K197" authorId="0" shapeId="0" xr:uid="{AF5ADAF2-9194-4E05-8394-12F593B663F7}">
      <text>
        <r>
          <rPr>
            <sz val="11"/>
            <rFont val="Calibri"/>
            <family val="2"/>
            <charset val="238"/>
          </rPr>
          <t>SZV_F:TervezettNettoKoltseg</t>
        </r>
      </text>
    </comment>
    <comment ref="L197" authorId="0" shapeId="0" xr:uid="{67DE8D1B-C4A0-42A9-8FC0-7D418EB1C449}">
      <text>
        <r>
          <rPr>
            <sz val="11"/>
            <rFont val="Calibri"/>
            <family val="2"/>
            <charset val="238"/>
          </rPr>
          <t>SZV_F:IdotartamKezdes</t>
        </r>
      </text>
    </comment>
    <comment ref="M197" authorId="0" shapeId="0" xr:uid="{7D8816AE-03F7-46B0-974B-2F5FBD6FC07A}">
      <text>
        <r>
          <rPr>
            <sz val="11"/>
            <rFont val="Calibri"/>
            <family val="2"/>
            <charset val="238"/>
          </rPr>
          <t>SZV_F:IdotartamBefejezes</t>
        </r>
      </text>
    </comment>
    <comment ref="N197" authorId="0" shapeId="0" xr:uid="{F50DAE9F-6C10-42FD-8BED-038ACD01860A}">
      <text>
        <r>
          <rPr>
            <sz val="11"/>
            <rFont val="Calibri"/>
            <family val="2"/>
            <charset val="238"/>
          </rPr>
          <t>SZV_F:NettoKoltsegUtem1</t>
        </r>
      </text>
    </comment>
    <comment ref="O197" authorId="0" shapeId="0" xr:uid="{C1F59146-07DD-4394-A259-AFC4F740348F}">
      <text>
        <r>
          <rPr>
            <sz val="11"/>
            <rFont val="Calibri"/>
            <family val="2"/>
            <charset val="238"/>
          </rPr>
          <t>SZV_F:NettoKoltsegUtem2</t>
        </r>
      </text>
    </comment>
    <comment ref="P197" authorId="0" shapeId="0" xr:uid="{5772C5EE-F11A-4EEF-9DCF-4B92DDC19DAC}">
      <text>
        <r>
          <rPr>
            <sz val="11"/>
            <rFont val="Calibri"/>
            <family val="2"/>
            <charset val="238"/>
          </rPr>
          <t>SZV_F:EM_Melleklet2_KTG</t>
        </r>
      </text>
    </comment>
    <comment ref="R197" authorId="0" shapeId="0" xr:uid="{17D0ED85-A3B8-47A8-A457-B3C36BFBB8ED}">
      <text>
        <r>
          <rPr>
            <sz val="11"/>
            <rFont val="Calibri"/>
            <family val="2"/>
            <charset val="238"/>
          </rPr>
          <t>SZV_F:HDUtem1</t>
        </r>
      </text>
    </comment>
    <comment ref="S197" authorId="0" shapeId="0" xr:uid="{4B09FC68-F9B9-487B-ACD6-481B8AAF30D7}">
      <text>
        <r>
          <rPr>
            <sz val="11"/>
            <rFont val="Calibri"/>
            <family val="2"/>
            <charset val="238"/>
          </rPr>
          <t>SZV_F:ECSUtem1</t>
        </r>
      </text>
    </comment>
    <comment ref="T197" authorId="0" shapeId="0" xr:uid="{7859974E-F149-4E07-849E-D21F06B22BD0}">
      <text>
        <r>
          <rPr>
            <sz val="11"/>
            <rFont val="Calibri"/>
            <family val="2"/>
            <charset val="238"/>
          </rPr>
          <t>SZV_F:KFHUtem1</t>
        </r>
      </text>
    </comment>
    <comment ref="U197" authorId="0" shapeId="0" xr:uid="{C66BBCE5-1DA3-4684-8FF1-F70EDC98D48C}">
      <text>
        <r>
          <rPr>
            <sz val="11"/>
            <rFont val="Calibri"/>
            <family val="2"/>
            <charset val="238"/>
          </rPr>
          <t>SZV_F:Egyeb_SajatUtem1</t>
        </r>
      </text>
    </comment>
    <comment ref="V197" authorId="0" shapeId="0" xr:uid="{B099A0BC-6F0B-4CAF-B4CC-E605B7320323}">
      <text>
        <r>
          <rPr>
            <sz val="11"/>
            <rFont val="Calibri"/>
            <family val="2"/>
            <charset val="238"/>
          </rPr>
          <t>SZV_F:DijUtem1</t>
        </r>
      </text>
    </comment>
    <comment ref="W197" authorId="0" shapeId="0" xr:uid="{FC79CA6D-6A51-478E-990C-C5E8DBB7A356}">
      <text>
        <r>
          <rPr>
            <sz val="11"/>
            <rFont val="Calibri"/>
            <family val="2"/>
            <charset val="238"/>
          </rPr>
          <t>SZV_F:EM_Melleklet1_Utem1</t>
        </r>
      </text>
    </comment>
    <comment ref="X197" authorId="0" shapeId="0" xr:uid="{9F75E1AE-06F6-4EEA-A8A1-4F559FD1D4D6}">
      <text>
        <r>
          <rPr>
            <sz val="11"/>
            <rFont val="Calibri"/>
            <family val="2"/>
            <charset val="238"/>
          </rPr>
          <t>SZV_F:EgyebAllamiUtem1</t>
        </r>
      </text>
    </comment>
    <comment ref="Y197" authorId="0" shapeId="0" xr:uid="{CD4A01DE-5C34-4CCD-8085-84BE46477966}">
      <text>
        <r>
          <rPr>
            <sz val="11"/>
            <rFont val="Calibri"/>
            <family val="2"/>
            <charset val="238"/>
          </rPr>
          <t>SZV_F:OnkormanyzatiUtem1</t>
        </r>
      </text>
    </comment>
    <comment ref="Z197" authorId="0" shapeId="0" xr:uid="{1A4ED6DA-C289-4E8B-B590-55466AB7A136}">
      <text>
        <r>
          <rPr>
            <sz val="11"/>
            <rFont val="Calibri"/>
            <family val="2"/>
            <charset val="238"/>
          </rPr>
          <t>SZV_F:EUUtem1</t>
        </r>
      </text>
    </comment>
    <comment ref="AA197" authorId="0" shapeId="0" xr:uid="{5D509357-B3A5-4880-8115-43BEF97F938A}">
      <text>
        <r>
          <rPr>
            <sz val="11"/>
            <rFont val="Calibri"/>
            <family val="2"/>
            <charset val="238"/>
          </rPr>
          <t>SZV_F:EgyebUtem1</t>
        </r>
      </text>
    </comment>
    <comment ref="AB197" authorId="0" shapeId="0" xr:uid="{FEFEF69C-B988-4852-8C30-97FCDA81BF75}">
      <text>
        <r>
          <rPr>
            <sz val="11"/>
            <rFont val="Calibri"/>
            <family val="2"/>
            <charset val="238"/>
          </rPr>
          <t>SZV_F:HitelKotvenyUtem1</t>
        </r>
      </text>
    </comment>
    <comment ref="AC197" authorId="0" shapeId="0" xr:uid="{FE587376-FDB1-4563-A69B-5C7251856DC2}">
      <text>
        <r>
          <rPr>
            <sz val="11"/>
            <rFont val="Calibri"/>
            <family val="2"/>
            <charset val="238"/>
          </rPr>
          <t>SZV_F:OsszesenUtem1</t>
        </r>
      </text>
    </comment>
    <comment ref="AF197" authorId="0" shapeId="0" xr:uid="{28498E54-8862-460B-BBAE-0456FDA2B2B1}">
      <text>
        <r>
          <rPr>
            <sz val="11"/>
            <rFont val="Calibri"/>
            <family val="2"/>
            <charset val="238"/>
          </rPr>
          <t>SZV_F:HDUtem2</t>
        </r>
      </text>
    </comment>
    <comment ref="AG197" authorId="0" shapeId="0" xr:uid="{8ABA82A5-6612-442E-80C2-1F1256145888}">
      <text>
        <r>
          <rPr>
            <sz val="11"/>
            <rFont val="Calibri"/>
            <family val="2"/>
            <charset val="238"/>
          </rPr>
          <t>SZV_F:ECSUtem2</t>
        </r>
      </text>
    </comment>
    <comment ref="AH197" authorId="0" shapeId="0" xr:uid="{AF063F40-1543-4033-99B8-DD29C28E1622}">
      <text>
        <r>
          <rPr>
            <sz val="11"/>
            <rFont val="Calibri"/>
            <family val="2"/>
            <charset val="238"/>
          </rPr>
          <t>SZV_F:KFHUtem2</t>
        </r>
      </text>
    </comment>
    <comment ref="AI197" authorId="0" shapeId="0" xr:uid="{BBB9B7E7-A73C-4AA5-9E57-E944966E93ED}">
      <text>
        <r>
          <rPr>
            <sz val="11"/>
            <rFont val="Calibri"/>
            <family val="2"/>
            <charset val="238"/>
          </rPr>
          <t>SZV_F:Egyeb_SajatUtem2</t>
        </r>
      </text>
    </comment>
    <comment ref="AJ197" authorId="0" shapeId="0" xr:uid="{868E9D0C-8152-4305-87F6-5FE74EA7970D}">
      <text>
        <r>
          <rPr>
            <sz val="11"/>
            <rFont val="Calibri"/>
            <family val="2"/>
            <charset val="238"/>
          </rPr>
          <t>SZV_F:DijUtem2</t>
        </r>
      </text>
    </comment>
    <comment ref="AK197" authorId="0" shapeId="0" xr:uid="{7EFEF7CB-7BFD-4108-8182-6086AF984009}">
      <text>
        <r>
          <rPr>
            <sz val="11"/>
            <rFont val="Calibri"/>
            <family val="2"/>
            <charset val="238"/>
          </rPr>
          <t>SZV_F:EM_Melleklet1_Utem2</t>
        </r>
      </text>
    </comment>
    <comment ref="AL197" authorId="0" shapeId="0" xr:uid="{DF2376E8-AFFE-4D9E-B15A-B21807073894}">
      <text>
        <r>
          <rPr>
            <sz val="11"/>
            <rFont val="Calibri"/>
            <family val="2"/>
            <charset val="238"/>
          </rPr>
          <t>SZV_F:EgyebAllamiUtem2</t>
        </r>
      </text>
    </comment>
    <comment ref="AM197" authorId="0" shapeId="0" xr:uid="{A7D0CC30-8AB3-4F00-9E30-A726E265229E}">
      <text>
        <r>
          <rPr>
            <sz val="11"/>
            <rFont val="Calibri"/>
            <family val="2"/>
            <charset val="238"/>
          </rPr>
          <t>SZV_F:OnkormanyzatiUtem2</t>
        </r>
      </text>
    </comment>
    <comment ref="AN197" authorId="0" shapeId="0" xr:uid="{45C29EB1-F223-4FF7-B0D6-BD8468BFB156}">
      <text>
        <r>
          <rPr>
            <sz val="11"/>
            <rFont val="Calibri"/>
            <family val="2"/>
            <charset val="238"/>
          </rPr>
          <t>SZV_F:EUUtem2</t>
        </r>
      </text>
    </comment>
    <comment ref="AO197" authorId="0" shapeId="0" xr:uid="{344842CD-E0E2-4300-B470-ACF2BBCD675E}">
      <text>
        <r>
          <rPr>
            <sz val="11"/>
            <rFont val="Calibri"/>
            <family val="2"/>
            <charset val="238"/>
          </rPr>
          <t>SZV_F:EgyebUtem2</t>
        </r>
      </text>
    </comment>
    <comment ref="AP197" authorId="0" shapeId="0" xr:uid="{5EE160F8-B8F3-490E-A2E4-B0081176F486}">
      <text>
        <r>
          <rPr>
            <sz val="11"/>
            <rFont val="Calibri"/>
            <family val="2"/>
            <charset val="238"/>
          </rPr>
          <t>SZV_F:HitelKotvenyUtem2</t>
        </r>
      </text>
    </comment>
    <comment ref="AQ197" authorId="0" shapeId="0" xr:uid="{D96BFE29-0C6D-4C4E-A126-E22E16FEB410}">
      <text>
        <r>
          <rPr>
            <sz val="11"/>
            <rFont val="Calibri"/>
            <family val="2"/>
            <charset val="238"/>
          </rPr>
          <t>SZV_F:OsszesenUtem2</t>
        </r>
      </text>
    </comment>
    <comment ref="AR197" authorId="0" shapeId="0" xr:uid="{FA22F97F-10D9-4D17-AC3B-52DFE280F011}">
      <text>
        <r>
          <rPr>
            <sz val="11"/>
            <rFont val="Calibri"/>
            <family val="2"/>
            <charset val="238"/>
          </rPr>
          <t>SZV_F:ForrashianyUtem2</t>
        </r>
      </text>
    </comment>
    <comment ref="AU197" authorId="0" shapeId="0" xr:uid="{ADF7A074-038F-40BC-BF92-403F141E3635}">
      <text>
        <r>
          <rPr>
            <sz val="11"/>
            <rFont val="Calibri"/>
            <family val="2"/>
            <charset val="238"/>
          </rPr>
          <t>SZV_F:Indokolas</t>
        </r>
      </text>
    </comment>
    <comment ref="AV197" authorId="0" shapeId="0" xr:uid="{B87F58F7-0048-4EAC-AA42-8789DA16A2DC}">
      <text>
        <r>
          <rPr>
            <sz val="11"/>
            <rFont val="Calibri"/>
            <family val="2"/>
            <charset val="238"/>
          </rPr>
          <t>SZV_F:Megjegyzes</t>
        </r>
      </text>
    </comment>
    <comment ref="AW197" authorId="0" shapeId="0" xr:uid="{E920C6CD-467C-44BC-ADC5-AB8F17550000}">
      <text>
        <r>
          <rPr>
            <sz val="11"/>
            <rFont val="Calibri"/>
            <family val="2"/>
            <charset val="238"/>
          </rPr>
          <t>SZV_F:FeladatSorszam</t>
        </r>
      </text>
    </comment>
    <comment ref="AY197" authorId="0" shapeId="0" xr:uid="{828BC9F3-E19A-4800-B492-2F56BEB2D0FA}">
      <text>
        <r>
          <rPr>
            <sz val="11"/>
            <rFont val="Calibri"/>
            <family val="2"/>
            <charset val="238"/>
          </rPr>
          <t>SZV_F:ISA</t>
        </r>
      </text>
    </comment>
    <comment ref="B198" authorId="0" shapeId="0" xr:uid="{67E8FE90-2B0A-4B38-A2EE-EA5C97BD3A1A}">
      <text>
        <r>
          <rPr>
            <sz val="11"/>
            <rFont val="Calibri"/>
            <family val="2"/>
            <charset val="238"/>
          </rPr>
          <t>SZV_F:FontossagiSorrent</t>
        </r>
      </text>
    </comment>
    <comment ref="C198" authorId="0" shapeId="0" xr:uid="{380E8664-9F9E-4037-8B1C-9C9A0E961075}">
      <text>
        <r>
          <rPr>
            <sz val="11"/>
            <rFont val="Calibri"/>
            <family val="2"/>
            <charset val="238"/>
          </rPr>
          <t>SZV_F:FeladatKategoria</t>
        </r>
      </text>
    </comment>
    <comment ref="D198" authorId="0" shapeId="0" xr:uid="{42A66810-EF5C-4C61-97C2-B12FF63FB130}">
      <text>
        <r>
          <rPr>
            <sz val="11"/>
            <rFont val="Calibri"/>
            <family val="2"/>
            <charset val="238"/>
          </rPr>
          <t>SZV_F:FeladatMegnevezes</t>
        </r>
      </text>
    </comment>
    <comment ref="E198" authorId="0" shapeId="0" xr:uid="{24941795-4A74-4C80-B23B-8036FB9F573B}">
      <text>
        <r>
          <rPr>
            <sz val="11"/>
            <rFont val="Calibri"/>
            <family val="2"/>
            <charset val="238"/>
          </rPr>
          <t>SZV_F:ElviEngedelySzam</t>
        </r>
      </text>
    </comment>
    <comment ref="F198" authorId="0" shapeId="0" xr:uid="{E1F911AB-CD32-4553-A303-CBF88BB0A3C5}">
      <text>
        <r>
          <rPr>
            <sz val="11"/>
            <rFont val="Calibri"/>
            <family val="2"/>
            <charset val="238"/>
          </rPr>
          <t>SZV_F:VKR_Kod</t>
        </r>
      </text>
    </comment>
    <comment ref="G198" authorId="0" shapeId="0" xr:uid="{16908CD6-0BF5-4926-9582-FC41C9B458CA}">
      <text>
        <r>
          <rPr>
            <sz val="11"/>
            <rFont val="Calibri"/>
            <family val="2"/>
            <charset val="238"/>
          </rPr>
          <t>SZV_F:VKR_Nev</t>
        </r>
      </text>
    </comment>
    <comment ref="H198" authorId="0" shapeId="0" xr:uid="{8FB041A1-A9EE-41C0-931D-16E844DAA555}">
      <text>
        <r>
          <rPr>
            <sz val="11"/>
            <rFont val="Calibri"/>
            <family val="2"/>
            <charset val="238"/>
          </rPr>
          <t>SZV_F:FeladatAzonosito</t>
        </r>
      </text>
    </comment>
    <comment ref="I198" authorId="0" shapeId="0" xr:uid="{90933E5E-6A98-4A17-A56D-7AE00F8B54A6}">
      <text>
        <r>
          <rPr>
            <sz val="11"/>
            <rFont val="Calibri"/>
            <family val="2"/>
            <charset val="238"/>
          </rPr>
          <t>SZV_F:EllatasiTerulet</t>
        </r>
      </text>
    </comment>
    <comment ref="J198" authorId="0" shapeId="0" xr:uid="{4D571371-0A76-4979-8CE7-FE26957AC1D1}">
      <text>
        <r>
          <rPr>
            <sz val="11"/>
            <rFont val="Calibri"/>
            <family val="2"/>
            <charset val="238"/>
          </rPr>
          <t>SZV_F:EllatasertFelelos</t>
        </r>
      </text>
    </comment>
    <comment ref="K198" authorId="0" shapeId="0" xr:uid="{9C3327CD-CD61-4D55-9D90-7ABB9BDE7F41}">
      <text>
        <r>
          <rPr>
            <sz val="11"/>
            <rFont val="Calibri"/>
            <family val="2"/>
            <charset val="238"/>
          </rPr>
          <t>SZV_F:TervezettNettoKoltseg</t>
        </r>
      </text>
    </comment>
    <comment ref="L198" authorId="0" shapeId="0" xr:uid="{C27BD6E7-0063-43FB-8FFA-BEA63379D472}">
      <text>
        <r>
          <rPr>
            <sz val="11"/>
            <rFont val="Calibri"/>
            <family val="2"/>
            <charset val="238"/>
          </rPr>
          <t>SZV_F:IdotartamKezdes</t>
        </r>
      </text>
    </comment>
    <comment ref="M198" authorId="0" shapeId="0" xr:uid="{6B09A68C-11EE-4B8E-87F0-DEDD9B9EE5B5}">
      <text>
        <r>
          <rPr>
            <sz val="11"/>
            <rFont val="Calibri"/>
            <family val="2"/>
            <charset val="238"/>
          </rPr>
          <t>SZV_F:IdotartamBefejezes</t>
        </r>
      </text>
    </comment>
    <comment ref="N198" authorId="0" shapeId="0" xr:uid="{23ED7182-27E4-44E2-904C-EFCAD7E874A8}">
      <text>
        <r>
          <rPr>
            <sz val="11"/>
            <rFont val="Calibri"/>
            <family val="2"/>
            <charset val="238"/>
          </rPr>
          <t>SZV_F:NettoKoltsegUtem1</t>
        </r>
      </text>
    </comment>
    <comment ref="O198" authorId="0" shapeId="0" xr:uid="{F0F1DC25-A941-4BED-B620-E86FC59667D5}">
      <text>
        <r>
          <rPr>
            <sz val="11"/>
            <rFont val="Calibri"/>
            <family val="2"/>
            <charset val="238"/>
          </rPr>
          <t>SZV_F:NettoKoltsegUtem2</t>
        </r>
      </text>
    </comment>
    <comment ref="P198" authorId="0" shapeId="0" xr:uid="{6BFF0F2D-F81E-49CF-A61B-6938548A021A}">
      <text>
        <r>
          <rPr>
            <sz val="11"/>
            <rFont val="Calibri"/>
            <family val="2"/>
            <charset val="238"/>
          </rPr>
          <t>SZV_F:EM_Melleklet2_KTG</t>
        </r>
      </text>
    </comment>
    <comment ref="R198" authorId="0" shapeId="0" xr:uid="{A2B64A99-BF43-4A42-BCE4-473CEDCC1105}">
      <text>
        <r>
          <rPr>
            <sz val="11"/>
            <rFont val="Calibri"/>
            <family val="2"/>
            <charset val="238"/>
          </rPr>
          <t>SZV_F:HDUtem1</t>
        </r>
      </text>
    </comment>
    <comment ref="S198" authorId="0" shapeId="0" xr:uid="{60D9994A-6700-44C3-A650-2329DFD07467}">
      <text>
        <r>
          <rPr>
            <sz val="11"/>
            <rFont val="Calibri"/>
            <family val="2"/>
            <charset val="238"/>
          </rPr>
          <t>SZV_F:ECSUtem1</t>
        </r>
      </text>
    </comment>
    <comment ref="T198" authorId="0" shapeId="0" xr:uid="{F839F559-F23B-4BE2-B15C-4B94019C86B2}">
      <text>
        <r>
          <rPr>
            <sz val="11"/>
            <rFont val="Calibri"/>
            <family val="2"/>
            <charset val="238"/>
          </rPr>
          <t>SZV_F:KFHUtem1</t>
        </r>
      </text>
    </comment>
    <comment ref="U198" authorId="0" shapeId="0" xr:uid="{795CBB4E-BD4F-49BA-B573-FF33155D1928}">
      <text>
        <r>
          <rPr>
            <sz val="11"/>
            <rFont val="Calibri"/>
            <family val="2"/>
            <charset val="238"/>
          </rPr>
          <t>SZV_F:Egyeb_SajatUtem1</t>
        </r>
      </text>
    </comment>
    <comment ref="V198" authorId="0" shapeId="0" xr:uid="{ACCBC3C7-A4C2-4336-9952-156A0A00D1DF}">
      <text>
        <r>
          <rPr>
            <sz val="11"/>
            <rFont val="Calibri"/>
            <family val="2"/>
            <charset val="238"/>
          </rPr>
          <t>SZV_F:DijUtem1</t>
        </r>
      </text>
    </comment>
    <comment ref="W198" authorId="0" shapeId="0" xr:uid="{CE5187AA-219C-4C3F-8D96-32AB003EC88C}">
      <text>
        <r>
          <rPr>
            <sz val="11"/>
            <rFont val="Calibri"/>
            <family val="2"/>
            <charset val="238"/>
          </rPr>
          <t>SZV_F:EM_Melleklet1_Utem1</t>
        </r>
      </text>
    </comment>
    <comment ref="X198" authorId="0" shapeId="0" xr:uid="{0D5E9032-D4F9-46F4-9C2A-46B6D134A91E}">
      <text>
        <r>
          <rPr>
            <sz val="11"/>
            <rFont val="Calibri"/>
            <family val="2"/>
            <charset val="238"/>
          </rPr>
          <t>SZV_F:EgyebAllamiUtem1</t>
        </r>
      </text>
    </comment>
    <comment ref="Y198" authorId="0" shapeId="0" xr:uid="{7B238AFA-3563-4E9B-984E-003A24054139}">
      <text>
        <r>
          <rPr>
            <sz val="11"/>
            <rFont val="Calibri"/>
            <family val="2"/>
            <charset val="238"/>
          </rPr>
          <t>SZV_F:OnkormanyzatiUtem1</t>
        </r>
      </text>
    </comment>
    <comment ref="Z198" authorId="0" shapeId="0" xr:uid="{4CF869DE-2D45-4D1B-A078-EE8950D23E6F}">
      <text>
        <r>
          <rPr>
            <sz val="11"/>
            <rFont val="Calibri"/>
            <family val="2"/>
            <charset val="238"/>
          </rPr>
          <t>SZV_F:EUUtem1</t>
        </r>
      </text>
    </comment>
    <comment ref="AA198" authorId="0" shapeId="0" xr:uid="{6FF7A515-461B-4A01-AC20-B550B483D1FE}">
      <text>
        <r>
          <rPr>
            <sz val="11"/>
            <rFont val="Calibri"/>
            <family val="2"/>
            <charset val="238"/>
          </rPr>
          <t>SZV_F:EgyebUtem1</t>
        </r>
      </text>
    </comment>
    <comment ref="AB198" authorId="0" shapeId="0" xr:uid="{E93A25A7-9FC1-4290-86D9-0780747DC7B1}">
      <text>
        <r>
          <rPr>
            <sz val="11"/>
            <rFont val="Calibri"/>
            <family val="2"/>
            <charset val="238"/>
          </rPr>
          <t>SZV_F:HitelKotvenyUtem1</t>
        </r>
      </text>
    </comment>
    <comment ref="AC198" authorId="0" shapeId="0" xr:uid="{E62521C9-5941-4D9E-AB83-F2286D084610}">
      <text>
        <r>
          <rPr>
            <sz val="11"/>
            <rFont val="Calibri"/>
            <family val="2"/>
            <charset val="238"/>
          </rPr>
          <t>SZV_F:OsszesenUtem1</t>
        </r>
      </text>
    </comment>
    <comment ref="AF198" authorId="0" shapeId="0" xr:uid="{16FE164C-9CED-4D15-BD1D-BFFDFD0E51AE}">
      <text>
        <r>
          <rPr>
            <sz val="11"/>
            <rFont val="Calibri"/>
            <family val="2"/>
            <charset val="238"/>
          </rPr>
          <t>SZV_F:HDUtem2</t>
        </r>
      </text>
    </comment>
    <comment ref="AG198" authorId="0" shapeId="0" xr:uid="{BB752686-652B-4DE7-A4C4-45DDC1BE6399}">
      <text>
        <r>
          <rPr>
            <sz val="11"/>
            <rFont val="Calibri"/>
            <family val="2"/>
            <charset val="238"/>
          </rPr>
          <t>SZV_F:ECSUtem2</t>
        </r>
      </text>
    </comment>
    <comment ref="AH198" authorId="0" shapeId="0" xr:uid="{5579F914-D379-4472-BB0D-68A4C4642D76}">
      <text>
        <r>
          <rPr>
            <sz val="11"/>
            <rFont val="Calibri"/>
            <family val="2"/>
            <charset val="238"/>
          </rPr>
          <t>SZV_F:KFHUtem2</t>
        </r>
      </text>
    </comment>
    <comment ref="AI198" authorId="0" shapeId="0" xr:uid="{C31D559B-2687-4F51-9FCF-3DBEA45FB74D}">
      <text>
        <r>
          <rPr>
            <sz val="11"/>
            <rFont val="Calibri"/>
            <family val="2"/>
            <charset val="238"/>
          </rPr>
          <t>SZV_F:Egyeb_SajatUtem2</t>
        </r>
      </text>
    </comment>
    <comment ref="AJ198" authorId="0" shapeId="0" xr:uid="{9ABBD220-5056-4BB6-B381-B3794B5C923E}">
      <text>
        <r>
          <rPr>
            <sz val="11"/>
            <rFont val="Calibri"/>
            <family val="2"/>
            <charset val="238"/>
          </rPr>
          <t>SZV_F:DijUtem2</t>
        </r>
      </text>
    </comment>
    <comment ref="AK198" authorId="0" shapeId="0" xr:uid="{9E8F1D8F-64D0-497F-A97E-AD75CA2283BA}">
      <text>
        <r>
          <rPr>
            <sz val="11"/>
            <rFont val="Calibri"/>
            <family val="2"/>
            <charset val="238"/>
          </rPr>
          <t>SZV_F:EM_Melleklet1_Utem2</t>
        </r>
      </text>
    </comment>
    <comment ref="AL198" authorId="0" shapeId="0" xr:uid="{ECDBD7A7-4A7F-4842-A360-C611C5CF63AF}">
      <text>
        <r>
          <rPr>
            <sz val="11"/>
            <rFont val="Calibri"/>
            <family val="2"/>
            <charset val="238"/>
          </rPr>
          <t>SZV_F:EgyebAllamiUtem2</t>
        </r>
      </text>
    </comment>
    <comment ref="AM198" authorId="0" shapeId="0" xr:uid="{AEF574F4-9731-44EF-9C94-A386CCC946AF}">
      <text>
        <r>
          <rPr>
            <sz val="11"/>
            <rFont val="Calibri"/>
            <family val="2"/>
            <charset val="238"/>
          </rPr>
          <t>SZV_F:OnkormanyzatiUtem2</t>
        </r>
      </text>
    </comment>
    <comment ref="AN198" authorId="0" shapeId="0" xr:uid="{CC5AA72D-9559-4A4E-B88F-20E7BCA083E8}">
      <text>
        <r>
          <rPr>
            <sz val="11"/>
            <rFont val="Calibri"/>
            <family val="2"/>
            <charset val="238"/>
          </rPr>
          <t>SZV_F:EUUtem2</t>
        </r>
      </text>
    </comment>
    <comment ref="AO198" authorId="0" shapeId="0" xr:uid="{DFF2E5D9-BE26-495A-8EEA-40A33A0B4AD0}">
      <text>
        <r>
          <rPr>
            <sz val="11"/>
            <rFont val="Calibri"/>
            <family val="2"/>
            <charset val="238"/>
          </rPr>
          <t>SZV_F:EgyebUtem2</t>
        </r>
      </text>
    </comment>
    <comment ref="AP198" authorId="0" shapeId="0" xr:uid="{90FAAC28-A8AD-4EE3-A0AC-EDF7517EDB45}">
      <text>
        <r>
          <rPr>
            <sz val="11"/>
            <rFont val="Calibri"/>
            <family val="2"/>
            <charset val="238"/>
          </rPr>
          <t>SZV_F:HitelKotvenyUtem2</t>
        </r>
      </text>
    </comment>
    <comment ref="AQ198" authorId="0" shapeId="0" xr:uid="{3C32EA50-2E2F-4894-A967-7DC8336B8BEA}">
      <text>
        <r>
          <rPr>
            <sz val="11"/>
            <rFont val="Calibri"/>
            <family val="2"/>
            <charset val="238"/>
          </rPr>
          <t>SZV_F:OsszesenUtem2</t>
        </r>
      </text>
    </comment>
    <comment ref="AR198" authorId="0" shapeId="0" xr:uid="{3B5BC684-6AAB-4FBE-8E2E-2510FF991F1E}">
      <text>
        <r>
          <rPr>
            <sz val="11"/>
            <rFont val="Calibri"/>
            <family val="2"/>
            <charset val="238"/>
          </rPr>
          <t>SZV_F:ForrashianyUtem2</t>
        </r>
      </text>
    </comment>
    <comment ref="AU198" authorId="0" shapeId="0" xr:uid="{6055C8FE-E2E8-4CF9-8810-640A15CEE6EB}">
      <text>
        <r>
          <rPr>
            <sz val="11"/>
            <rFont val="Calibri"/>
            <family val="2"/>
            <charset val="238"/>
          </rPr>
          <t>SZV_F:Indokolas</t>
        </r>
      </text>
    </comment>
    <comment ref="AV198" authorId="0" shapeId="0" xr:uid="{5F671F17-66AE-439F-BF9B-5C3DB4BDC8E6}">
      <text>
        <r>
          <rPr>
            <sz val="11"/>
            <rFont val="Calibri"/>
            <family val="2"/>
            <charset val="238"/>
          </rPr>
          <t>SZV_F:Megjegyzes</t>
        </r>
      </text>
    </comment>
    <comment ref="AW198" authorId="0" shapeId="0" xr:uid="{832D474F-657A-461C-BCDF-AD3E698C7309}">
      <text>
        <r>
          <rPr>
            <sz val="11"/>
            <rFont val="Calibri"/>
            <family val="2"/>
            <charset val="238"/>
          </rPr>
          <t>SZV_F:FeladatSorszam</t>
        </r>
      </text>
    </comment>
    <comment ref="AY198" authorId="0" shapeId="0" xr:uid="{4A107F16-44FB-4FDB-AE30-6EF11902EC01}">
      <text>
        <r>
          <rPr>
            <sz val="11"/>
            <rFont val="Calibri"/>
            <family val="2"/>
            <charset val="238"/>
          </rPr>
          <t>SZV_F:ISA</t>
        </r>
      </text>
    </comment>
    <comment ref="B199" authorId="0" shapeId="0" xr:uid="{B3603004-DA14-4BDA-9A7E-167E2054B3A1}">
      <text>
        <r>
          <rPr>
            <sz val="11"/>
            <rFont val="Calibri"/>
            <family val="2"/>
            <charset val="238"/>
          </rPr>
          <t>SZV_F:FontossagiSorrent</t>
        </r>
      </text>
    </comment>
    <comment ref="C199" authorId="0" shapeId="0" xr:uid="{16C6B082-72BB-4A09-B039-2928E9B09F92}">
      <text>
        <r>
          <rPr>
            <sz val="11"/>
            <rFont val="Calibri"/>
            <family val="2"/>
            <charset val="238"/>
          </rPr>
          <t>SZV_F:FeladatKategoria</t>
        </r>
      </text>
    </comment>
    <comment ref="D199" authorId="0" shapeId="0" xr:uid="{2B197A54-2D8F-4DC8-97DB-8D821402503D}">
      <text>
        <r>
          <rPr>
            <sz val="11"/>
            <rFont val="Calibri"/>
            <family val="2"/>
            <charset val="238"/>
          </rPr>
          <t>SZV_F:FeladatMegnevezes</t>
        </r>
      </text>
    </comment>
    <comment ref="E199" authorId="0" shapeId="0" xr:uid="{EEE8EA08-A827-4788-A007-0A67571BD54B}">
      <text>
        <r>
          <rPr>
            <sz val="11"/>
            <rFont val="Calibri"/>
            <family val="2"/>
            <charset val="238"/>
          </rPr>
          <t>SZV_F:ElviEngedelySzam</t>
        </r>
      </text>
    </comment>
    <comment ref="F199" authorId="0" shapeId="0" xr:uid="{E003E9F0-7221-4339-A9A2-F550199619D2}">
      <text>
        <r>
          <rPr>
            <sz val="11"/>
            <rFont val="Calibri"/>
            <family val="2"/>
            <charset val="238"/>
          </rPr>
          <t>SZV_F:VKR_Kod</t>
        </r>
      </text>
    </comment>
    <comment ref="G199" authorId="0" shapeId="0" xr:uid="{D0460E06-FF72-4B75-AFD6-8E5E67424CDB}">
      <text>
        <r>
          <rPr>
            <sz val="11"/>
            <rFont val="Calibri"/>
            <family val="2"/>
            <charset val="238"/>
          </rPr>
          <t>SZV_F:VKR_Nev</t>
        </r>
      </text>
    </comment>
    <comment ref="H199" authorId="0" shapeId="0" xr:uid="{BD1BBD3E-9B2E-4636-91E7-D008D454E739}">
      <text>
        <r>
          <rPr>
            <sz val="11"/>
            <rFont val="Calibri"/>
            <family val="2"/>
            <charset val="238"/>
          </rPr>
          <t>SZV_F:FeladatAzonosito</t>
        </r>
      </text>
    </comment>
    <comment ref="I199" authorId="0" shapeId="0" xr:uid="{0D96D875-82CF-48C5-A6A2-23BDA4D497D9}">
      <text>
        <r>
          <rPr>
            <sz val="11"/>
            <rFont val="Calibri"/>
            <family val="2"/>
            <charset val="238"/>
          </rPr>
          <t>SZV_F:EllatasiTerulet</t>
        </r>
      </text>
    </comment>
    <comment ref="J199" authorId="0" shapeId="0" xr:uid="{9FBA7239-73FC-48AE-B872-9AE113FB4A0D}">
      <text>
        <r>
          <rPr>
            <sz val="11"/>
            <rFont val="Calibri"/>
            <family val="2"/>
            <charset val="238"/>
          </rPr>
          <t>SZV_F:EllatasertFelelos</t>
        </r>
      </text>
    </comment>
    <comment ref="K199" authorId="0" shapeId="0" xr:uid="{17ECF1C7-BD96-4A54-9E34-52B2EB750556}">
      <text>
        <r>
          <rPr>
            <sz val="11"/>
            <rFont val="Calibri"/>
            <family val="2"/>
            <charset val="238"/>
          </rPr>
          <t>SZV_F:TervezettNettoKoltseg</t>
        </r>
      </text>
    </comment>
    <comment ref="L199" authorId="0" shapeId="0" xr:uid="{6AF376E8-D088-456B-A719-C463F9DF30AC}">
      <text>
        <r>
          <rPr>
            <sz val="11"/>
            <rFont val="Calibri"/>
            <family val="2"/>
            <charset val="238"/>
          </rPr>
          <t>SZV_F:IdotartamKezdes</t>
        </r>
      </text>
    </comment>
    <comment ref="M199" authorId="0" shapeId="0" xr:uid="{EA04BE0F-08B7-4962-9271-BD52C8BCC533}">
      <text>
        <r>
          <rPr>
            <sz val="11"/>
            <rFont val="Calibri"/>
            <family val="2"/>
            <charset val="238"/>
          </rPr>
          <t>SZV_F:IdotartamBefejezes</t>
        </r>
      </text>
    </comment>
    <comment ref="N199" authorId="0" shapeId="0" xr:uid="{FFB30A47-181D-4C2F-A11E-F154250147EA}">
      <text>
        <r>
          <rPr>
            <sz val="11"/>
            <rFont val="Calibri"/>
            <family val="2"/>
            <charset val="238"/>
          </rPr>
          <t>SZV_F:NettoKoltsegUtem1</t>
        </r>
      </text>
    </comment>
    <comment ref="O199" authorId="0" shapeId="0" xr:uid="{9256CC22-50B6-4FC0-9E77-A43FE67466E9}">
      <text>
        <r>
          <rPr>
            <sz val="11"/>
            <rFont val="Calibri"/>
            <family val="2"/>
            <charset val="238"/>
          </rPr>
          <t>SZV_F:NettoKoltsegUtem2</t>
        </r>
      </text>
    </comment>
    <comment ref="P199" authorId="0" shapeId="0" xr:uid="{88EDD5BE-525C-42B4-ABE5-407D697C68DF}">
      <text>
        <r>
          <rPr>
            <sz val="11"/>
            <rFont val="Calibri"/>
            <family val="2"/>
            <charset val="238"/>
          </rPr>
          <t>SZV_F:EM_Melleklet2_KTG</t>
        </r>
      </text>
    </comment>
    <comment ref="R199" authorId="0" shapeId="0" xr:uid="{DAD69883-0FF1-4A5A-9115-B0BE156A5085}">
      <text>
        <r>
          <rPr>
            <sz val="11"/>
            <rFont val="Calibri"/>
            <family val="2"/>
            <charset val="238"/>
          </rPr>
          <t>SZV_F:HDUtem1</t>
        </r>
      </text>
    </comment>
    <comment ref="S199" authorId="0" shapeId="0" xr:uid="{5071CA9F-AD24-4167-A1D1-D4DF95034836}">
      <text>
        <r>
          <rPr>
            <sz val="11"/>
            <rFont val="Calibri"/>
            <family val="2"/>
            <charset val="238"/>
          </rPr>
          <t>SZV_F:ECSUtem1</t>
        </r>
      </text>
    </comment>
    <comment ref="T199" authorId="0" shapeId="0" xr:uid="{46001994-0B11-436C-8F7C-DFC387E97ABC}">
      <text>
        <r>
          <rPr>
            <sz val="11"/>
            <rFont val="Calibri"/>
            <family val="2"/>
            <charset val="238"/>
          </rPr>
          <t>SZV_F:KFHUtem1</t>
        </r>
      </text>
    </comment>
    <comment ref="U199" authorId="0" shapeId="0" xr:uid="{26B06A3E-59CB-4329-AACD-7977B5DBED1C}">
      <text>
        <r>
          <rPr>
            <sz val="11"/>
            <rFont val="Calibri"/>
            <family val="2"/>
            <charset val="238"/>
          </rPr>
          <t>SZV_F:Egyeb_SajatUtem1</t>
        </r>
      </text>
    </comment>
    <comment ref="V199" authorId="0" shapeId="0" xr:uid="{F0907BCC-228A-4FAE-BAB1-5126681EBE87}">
      <text>
        <r>
          <rPr>
            <sz val="11"/>
            <rFont val="Calibri"/>
            <family val="2"/>
            <charset val="238"/>
          </rPr>
          <t>SZV_F:DijUtem1</t>
        </r>
      </text>
    </comment>
    <comment ref="W199" authorId="0" shapeId="0" xr:uid="{124309D0-4BDD-4EC8-9F68-EDBC7F6F72BB}">
      <text>
        <r>
          <rPr>
            <sz val="11"/>
            <rFont val="Calibri"/>
            <family val="2"/>
            <charset val="238"/>
          </rPr>
          <t>SZV_F:EM_Melleklet1_Utem1</t>
        </r>
      </text>
    </comment>
    <comment ref="X199" authorId="0" shapeId="0" xr:uid="{D0A41D00-97A1-4C51-BA06-8BCF78EE9326}">
      <text>
        <r>
          <rPr>
            <sz val="11"/>
            <rFont val="Calibri"/>
            <family val="2"/>
            <charset val="238"/>
          </rPr>
          <t>SZV_F:EgyebAllamiUtem1</t>
        </r>
      </text>
    </comment>
    <comment ref="Y199" authorId="0" shapeId="0" xr:uid="{AA56C109-6FDD-48F3-8814-94163B1F61D9}">
      <text>
        <r>
          <rPr>
            <sz val="11"/>
            <rFont val="Calibri"/>
            <family val="2"/>
            <charset val="238"/>
          </rPr>
          <t>SZV_F:OnkormanyzatiUtem1</t>
        </r>
      </text>
    </comment>
    <comment ref="Z199" authorId="0" shapeId="0" xr:uid="{FB430CE7-E593-4F83-A258-385E96CD4CEB}">
      <text>
        <r>
          <rPr>
            <sz val="11"/>
            <rFont val="Calibri"/>
            <family val="2"/>
            <charset val="238"/>
          </rPr>
          <t>SZV_F:EUUtem1</t>
        </r>
      </text>
    </comment>
    <comment ref="AA199" authorId="0" shapeId="0" xr:uid="{3C9C64AC-E469-4190-B385-0C68C091DE93}">
      <text>
        <r>
          <rPr>
            <sz val="11"/>
            <rFont val="Calibri"/>
            <family val="2"/>
            <charset val="238"/>
          </rPr>
          <t>SZV_F:EgyebUtem1</t>
        </r>
      </text>
    </comment>
    <comment ref="AB199" authorId="0" shapeId="0" xr:uid="{A5656D5F-1855-4EF9-8364-8F7C2ED47E8B}">
      <text>
        <r>
          <rPr>
            <sz val="11"/>
            <rFont val="Calibri"/>
            <family val="2"/>
            <charset val="238"/>
          </rPr>
          <t>SZV_F:HitelKotvenyUtem1</t>
        </r>
      </text>
    </comment>
    <comment ref="AC199" authorId="0" shapeId="0" xr:uid="{C28C4150-1945-40F0-83AE-E47B8C6B9864}">
      <text>
        <r>
          <rPr>
            <sz val="11"/>
            <rFont val="Calibri"/>
            <family val="2"/>
            <charset val="238"/>
          </rPr>
          <t>SZV_F:OsszesenUtem1</t>
        </r>
      </text>
    </comment>
    <comment ref="AF199" authorId="0" shapeId="0" xr:uid="{3612948A-1125-415C-A3E7-90AE5430E69A}">
      <text>
        <r>
          <rPr>
            <sz val="11"/>
            <rFont val="Calibri"/>
            <family val="2"/>
            <charset val="238"/>
          </rPr>
          <t>SZV_F:HDUtem2</t>
        </r>
      </text>
    </comment>
    <comment ref="AG199" authorId="0" shapeId="0" xr:uid="{4510E1F0-0B43-414C-9CAD-3B7204429C40}">
      <text>
        <r>
          <rPr>
            <sz val="11"/>
            <rFont val="Calibri"/>
            <family val="2"/>
            <charset val="238"/>
          </rPr>
          <t>SZV_F:ECSUtem2</t>
        </r>
      </text>
    </comment>
    <comment ref="AH199" authorId="0" shapeId="0" xr:uid="{9D2BD5F1-6B45-4315-8A81-300E1BD2ED0F}">
      <text>
        <r>
          <rPr>
            <sz val="11"/>
            <rFont val="Calibri"/>
            <family val="2"/>
            <charset val="238"/>
          </rPr>
          <t>SZV_F:KFHUtem2</t>
        </r>
      </text>
    </comment>
    <comment ref="AI199" authorId="0" shapeId="0" xr:uid="{9E61A163-D37D-4B55-8353-9387270E92F5}">
      <text>
        <r>
          <rPr>
            <sz val="11"/>
            <rFont val="Calibri"/>
            <family val="2"/>
            <charset val="238"/>
          </rPr>
          <t>SZV_F:Egyeb_SajatUtem2</t>
        </r>
      </text>
    </comment>
    <comment ref="AJ199" authorId="0" shapeId="0" xr:uid="{4B405CA8-1B08-4ECD-87A0-713409BFA325}">
      <text>
        <r>
          <rPr>
            <sz val="11"/>
            <rFont val="Calibri"/>
            <family val="2"/>
            <charset val="238"/>
          </rPr>
          <t>SZV_F:DijUtem2</t>
        </r>
      </text>
    </comment>
    <comment ref="AK199" authorId="0" shapeId="0" xr:uid="{A76E9A0D-E29A-41E2-992C-120CE7099CFC}">
      <text>
        <r>
          <rPr>
            <sz val="11"/>
            <rFont val="Calibri"/>
            <family val="2"/>
            <charset val="238"/>
          </rPr>
          <t>SZV_F:EM_Melleklet1_Utem2</t>
        </r>
      </text>
    </comment>
    <comment ref="AL199" authorId="0" shapeId="0" xr:uid="{F9AA4F1D-B3AE-4F68-8AF4-E4382146FEC4}">
      <text>
        <r>
          <rPr>
            <sz val="11"/>
            <rFont val="Calibri"/>
            <family val="2"/>
            <charset val="238"/>
          </rPr>
          <t>SZV_F:EgyebAllamiUtem2</t>
        </r>
      </text>
    </comment>
    <comment ref="AM199" authorId="0" shapeId="0" xr:uid="{475EC225-F0AD-4B0F-BE4D-0605C4279115}">
      <text>
        <r>
          <rPr>
            <sz val="11"/>
            <rFont val="Calibri"/>
            <family val="2"/>
            <charset val="238"/>
          </rPr>
          <t>SZV_F:OnkormanyzatiUtem2</t>
        </r>
      </text>
    </comment>
    <comment ref="AN199" authorId="0" shapeId="0" xr:uid="{1AAB3A67-BAE2-4EA4-B1D7-8BA7EA641EBE}">
      <text>
        <r>
          <rPr>
            <sz val="11"/>
            <rFont val="Calibri"/>
            <family val="2"/>
            <charset val="238"/>
          </rPr>
          <t>SZV_F:EUUtem2</t>
        </r>
      </text>
    </comment>
    <comment ref="AO199" authorId="0" shapeId="0" xr:uid="{126A071B-BBCD-4927-A514-6B2D792E465C}">
      <text>
        <r>
          <rPr>
            <sz val="11"/>
            <rFont val="Calibri"/>
            <family val="2"/>
            <charset val="238"/>
          </rPr>
          <t>SZV_F:EgyebUtem2</t>
        </r>
      </text>
    </comment>
    <comment ref="AP199" authorId="0" shapeId="0" xr:uid="{1BFD1AC8-C5A3-4D9F-A68D-56B61B17B3DB}">
      <text>
        <r>
          <rPr>
            <sz val="11"/>
            <rFont val="Calibri"/>
            <family val="2"/>
            <charset val="238"/>
          </rPr>
          <t>SZV_F:HitelKotvenyUtem2</t>
        </r>
      </text>
    </comment>
    <comment ref="AQ199" authorId="0" shapeId="0" xr:uid="{04F39204-FA09-4615-8FC5-D2C7EFDACA00}">
      <text>
        <r>
          <rPr>
            <sz val="11"/>
            <rFont val="Calibri"/>
            <family val="2"/>
            <charset val="238"/>
          </rPr>
          <t>SZV_F:OsszesenUtem2</t>
        </r>
      </text>
    </comment>
    <comment ref="AR199" authorId="0" shapeId="0" xr:uid="{E7638483-F5B7-40F1-BD4D-8003FF1985B3}">
      <text>
        <r>
          <rPr>
            <sz val="11"/>
            <rFont val="Calibri"/>
            <family val="2"/>
            <charset val="238"/>
          </rPr>
          <t>SZV_F:ForrashianyUtem2</t>
        </r>
      </text>
    </comment>
    <comment ref="AU199" authorId="0" shapeId="0" xr:uid="{07FCECDB-4976-44F9-8577-3DAAF526A398}">
      <text>
        <r>
          <rPr>
            <sz val="11"/>
            <rFont val="Calibri"/>
            <family val="2"/>
            <charset val="238"/>
          </rPr>
          <t>SZV_F:Indokolas</t>
        </r>
      </text>
    </comment>
    <comment ref="AV199" authorId="0" shapeId="0" xr:uid="{BB33C073-B1C4-4A20-BDF7-B6A7B0D9E4FD}">
      <text>
        <r>
          <rPr>
            <sz val="11"/>
            <rFont val="Calibri"/>
            <family val="2"/>
            <charset val="238"/>
          </rPr>
          <t>SZV_F:Megjegyzes</t>
        </r>
      </text>
    </comment>
    <comment ref="AW199" authorId="0" shapeId="0" xr:uid="{8AFB85F6-0A88-401C-A42A-ACC6D8C5A5CC}">
      <text>
        <r>
          <rPr>
            <sz val="11"/>
            <rFont val="Calibri"/>
            <family val="2"/>
            <charset val="238"/>
          </rPr>
          <t>SZV_F:FeladatSorszam</t>
        </r>
      </text>
    </comment>
    <comment ref="AY199" authorId="0" shapeId="0" xr:uid="{5F50FBA7-F48E-4578-8329-10DB8D2F5853}">
      <text>
        <r>
          <rPr>
            <sz val="11"/>
            <rFont val="Calibri"/>
            <family val="2"/>
            <charset val="238"/>
          </rPr>
          <t>SZV_F:ISA</t>
        </r>
      </text>
    </comment>
    <comment ref="B200" authorId="0" shapeId="0" xr:uid="{DAA8AB9C-0E2E-479A-9B8B-BC8A4C443F5B}">
      <text>
        <r>
          <rPr>
            <sz val="11"/>
            <rFont val="Calibri"/>
            <family val="2"/>
            <charset val="238"/>
          </rPr>
          <t>SZV_F:FontossagiSorrent</t>
        </r>
      </text>
    </comment>
    <comment ref="C200" authorId="0" shapeId="0" xr:uid="{B49192EF-EA7E-4EA3-BAE9-E160E068C9B8}">
      <text>
        <r>
          <rPr>
            <sz val="11"/>
            <rFont val="Calibri"/>
            <family val="2"/>
            <charset val="238"/>
          </rPr>
          <t>SZV_F:FeladatKategoria</t>
        </r>
      </text>
    </comment>
    <comment ref="D200" authorId="0" shapeId="0" xr:uid="{97C2F90C-C9CB-4ABF-9482-6CBF7629D835}">
      <text>
        <r>
          <rPr>
            <sz val="11"/>
            <rFont val="Calibri"/>
            <family val="2"/>
            <charset val="238"/>
          </rPr>
          <t>SZV_F:FeladatMegnevezes</t>
        </r>
      </text>
    </comment>
    <comment ref="E200" authorId="0" shapeId="0" xr:uid="{B387F63C-E4FC-4C07-88D6-558930FE5199}">
      <text>
        <r>
          <rPr>
            <sz val="11"/>
            <rFont val="Calibri"/>
            <family val="2"/>
            <charset val="238"/>
          </rPr>
          <t>SZV_F:ElviEngedelySzam</t>
        </r>
      </text>
    </comment>
    <comment ref="F200" authorId="0" shapeId="0" xr:uid="{8289B0B0-AD06-4998-8C65-81DA3B77101E}">
      <text>
        <r>
          <rPr>
            <sz val="11"/>
            <rFont val="Calibri"/>
            <family val="2"/>
            <charset val="238"/>
          </rPr>
          <t>SZV_F:VKR_Kod</t>
        </r>
      </text>
    </comment>
    <comment ref="G200" authorId="0" shapeId="0" xr:uid="{4499D30E-0FC6-40D2-A0A9-9978815DB1D9}">
      <text>
        <r>
          <rPr>
            <sz val="11"/>
            <rFont val="Calibri"/>
            <family val="2"/>
            <charset val="238"/>
          </rPr>
          <t>SZV_F:VKR_Nev</t>
        </r>
      </text>
    </comment>
    <comment ref="H200" authorId="0" shapeId="0" xr:uid="{24647225-66CE-4D48-8E1F-0AD16D329493}">
      <text>
        <r>
          <rPr>
            <sz val="11"/>
            <rFont val="Calibri"/>
            <family val="2"/>
            <charset val="238"/>
          </rPr>
          <t>SZV_F:FeladatAzonosito</t>
        </r>
      </text>
    </comment>
    <comment ref="I200" authorId="0" shapeId="0" xr:uid="{FDD44F05-0CB3-4ABE-875E-68FACD22DFC6}">
      <text>
        <r>
          <rPr>
            <sz val="11"/>
            <rFont val="Calibri"/>
            <family val="2"/>
            <charset val="238"/>
          </rPr>
          <t>SZV_F:EllatasiTerulet</t>
        </r>
      </text>
    </comment>
    <comment ref="J200" authorId="0" shapeId="0" xr:uid="{01FB074C-657B-4E0F-959C-0B1121AAABA6}">
      <text>
        <r>
          <rPr>
            <sz val="11"/>
            <rFont val="Calibri"/>
            <family val="2"/>
            <charset val="238"/>
          </rPr>
          <t>SZV_F:EllatasertFelelos</t>
        </r>
      </text>
    </comment>
    <comment ref="K200" authorId="0" shapeId="0" xr:uid="{BE3B99C7-F45E-4DB9-A648-111406D9ADB2}">
      <text>
        <r>
          <rPr>
            <sz val="11"/>
            <rFont val="Calibri"/>
            <family val="2"/>
            <charset val="238"/>
          </rPr>
          <t>SZV_F:TervezettNettoKoltseg</t>
        </r>
      </text>
    </comment>
    <comment ref="L200" authorId="0" shapeId="0" xr:uid="{AF11106F-9B50-4DF1-BFE6-290B8140A709}">
      <text>
        <r>
          <rPr>
            <sz val="11"/>
            <rFont val="Calibri"/>
            <family val="2"/>
            <charset val="238"/>
          </rPr>
          <t>SZV_F:IdotartamKezdes</t>
        </r>
      </text>
    </comment>
    <comment ref="M200" authorId="0" shapeId="0" xr:uid="{E0C4208D-6E64-47D1-9A3D-7B6A3C6E6C47}">
      <text>
        <r>
          <rPr>
            <sz val="11"/>
            <rFont val="Calibri"/>
            <family val="2"/>
            <charset val="238"/>
          </rPr>
          <t>SZV_F:IdotartamBefejezes</t>
        </r>
      </text>
    </comment>
    <comment ref="N200" authorId="0" shapeId="0" xr:uid="{0FD09997-119F-4BE8-9D42-34BFDC8146F0}">
      <text>
        <r>
          <rPr>
            <sz val="11"/>
            <rFont val="Calibri"/>
            <family val="2"/>
            <charset val="238"/>
          </rPr>
          <t>SZV_F:NettoKoltsegUtem1</t>
        </r>
      </text>
    </comment>
    <comment ref="O200" authorId="0" shapeId="0" xr:uid="{B9C4428A-36A5-4FF4-817A-00AEA7EE21D9}">
      <text>
        <r>
          <rPr>
            <sz val="11"/>
            <rFont val="Calibri"/>
            <family val="2"/>
            <charset val="238"/>
          </rPr>
          <t>SZV_F:NettoKoltsegUtem2</t>
        </r>
      </text>
    </comment>
    <comment ref="P200" authorId="0" shapeId="0" xr:uid="{7DA6DB0B-24EB-42CB-8F91-B6F7CEAA756A}">
      <text>
        <r>
          <rPr>
            <sz val="11"/>
            <rFont val="Calibri"/>
            <family val="2"/>
            <charset val="238"/>
          </rPr>
          <t>SZV_F:EM_Melleklet2_KTG</t>
        </r>
      </text>
    </comment>
    <comment ref="R200" authorId="0" shapeId="0" xr:uid="{8F7DB8F8-1C47-4E11-BF73-541F1998CDED}">
      <text>
        <r>
          <rPr>
            <sz val="11"/>
            <rFont val="Calibri"/>
            <family val="2"/>
            <charset val="238"/>
          </rPr>
          <t>SZV_F:HDUtem1</t>
        </r>
      </text>
    </comment>
    <comment ref="S200" authorId="0" shapeId="0" xr:uid="{1740E478-C918-4DA0-A93A-777831CD89F0}">
      <text>
        <r>
          <rPr>
            <sz val="11"/>
            <rFont val="Calibri"/>
            <family val="2"/>
            <charset val="238"/>
          </rPr>
          <t>SZV_F:ECSUtem1</t>
        </r>
      </text>
    </comment>
    <comment ref="T200" authorId="0" shapeId="0" xr:uid="{4545DCA9-FBFB-4C20-AEFB-D8439489194E}">
      <text>
        <r>
          <rPr>
            <sz val="11"/>
            <rFont val="Calibri"/>
            <family val="2"/>
            <charset val="238"/>
          </rPr>
          <t>SZV_F:KFHUtem1</t>
        </r>
      </text>
    </comment>
    <comment ref="U200" authorId="0" shapeId="0" xr:uid="{ECF2FFCD-51EF-4A6F-9A11-9386800B675C}">
      <text>
        <r>
          <rPr>
            <sz val="11"/>
            <rFont val="Calibri"/>
            <family val="2"/>
            <charset val="238"/>
          </rPr>
          <t>SZV_F:Egyeb_SajatUtem1</t>
        </r>
      </text>
    </comment>
    <comment ref="V200" authorId="0" shapeId="0" xr:uid="{E00496B2-9E46-4B4B-94AF-26CACA54CD8B}">
      <text>
        <r>
          <rPr>
            <sz val="11"/>
            <rFont val="Calibri"/>
            <family val="2"/>
            <charset val="238"/>
          </rPr>
          <t>SZV_F:DijUtem1</t>
        </r>
      </text>
    </comment>
    <comment ref="W200" authorId="0" shapeId="0" xr:uid="{9ACA1077-0C1D-44A2-8357-800CEB0A90BB}">
      <text>
        <r>
          <rPr>
            <sz val="11"/>
            <rFont val="Calibri"/>
            <family val="2"/>
            <charset val="238"/>
          </rPr>
          <t>SZV_F:EM_Melleklet1_Utem1</t>
        </r>
      </text>
    </comment>
    <comment ref="X200" authorId="0" shapeId="0" xr:uid="{E601C60C-DD8C-4AB5-BA30-A978743C4A8D}">
      <text>
        <r>
          <rPr>
            <sz val="11"/>
            <rFont val="Calibri"/>
            <family val="2"/>
            <charset val="238"/>
          </rPr>
          <t>SZV_F:EgyebAllamiUtem1</t>
        </r>
      </text>
    </comment>
    <comment ref="Y200" authorId="0" shapeId="0" xr:uid="{40980C42-5763-4EC6-93AA-333CEF54B43F}">
      <text>
        <r>
          <rPr>
            <sz val="11"/>
            <rFont val="Calibri"/>
            <family val="2"/>
            <charset val="238"/>
          </rPr>
          <t>SZV_F:OnkormanyzatiUtem1</t>
        </r>
      </text>
    </comment>
    <comment ref="Z200" authorId="0" shapeId="0" xr:uid="{CF24AF1A-50F1-493E-A46D-5504556EA31A}">
      <text>
        <r>
          <rPr>
            <sz val="11"/>
            <rFont val="Calibri"/>
            <family val="2"/>
            <charset val="238"/>
          </rPr>
          <t>SZV_F:EUUtem1</t>
        </r>
      </text>
    </comment>
    <comment ref="AA200" authorId="0" shapeId="0" xr:uid="{9C9F015F-8DAE-4208-B468-3C158872389A}">
      <text>
        <r>
          <rPr>
            <sz val="11"/>
            <rFont val="Calibri"/>
            <family val="2"/>
            <charset val="238"/>
          </rPr>
          <t>SZV_F:EgyebUtem1</t>
        </r>
      </text>
    </comment>
    <comment ref="AB200" authorId="0" shapeId="0" xr:uid="{B58A85D6-2C73-4339-980C-E993FECFFA3E}">
      <text>
        <r>
          <rPr>
            <sz val="11"/>
            <rFont val="Calibri"/>
            <family val="2"/>
            <charset val="238"/>
          </rPr>
          <t>SZV_F:HitelKotvenyUtem1</t>
        </r>
      </text>
    </comment>
    <comment ref="AC200" authorId="0" shapeId="0" xr:uid="{BA6881CF-F5E5-41D7-8A71-5F7069EE9DC9}">
      <text>
        <r>
          <rPr>
            <sz val="11"/>
            <rFont val="Calibri"/>
            <family val="2"/>
            <charset val="238"/>
          </rPr>
          <t>SZV_F:OsszesenUtem1</t>
        </r>
      </text>
    </comment>
    <comment ref="AF200" authorId="0" shapeId="0" xr:uid="{EAA9FBF6-787A-4164-ADD0-DB20E469DE06}">
      <text>
        <r>
          <rPr>
            <sz val="11"/>
            <rFont val="Calibri"/>
            <family val="2"/>
            <charset val="238"/>
          </rPr>
          <t>SZV_F:HDUtem2</t>
        </r>
      </text>
    </comment>
    <comment ref="AG200" authorId="0" shapeId="0" xr:uid="{4B33888D-A4B3-429B-BB6F-2B089E50FCCA}">
      <text>
        <r>
          <rPr>
            <sz val="11"/>
            <rFont val="Calibri"/>
            <family val="2"/>
            <charset val="238"/>
          </rPr>
          <t>SZV_F:ECSUtem2</t>
        </r>
      </text>
    </comment>
    <comment ref="AH200" authorId="0" shapeId="0" xr:uid="{1E23F537-7AD3-4433-A309-4C998CAB63BF}">
      <text>
        <r>
          <rPr>
            <sz val="11"/>
            <rFont val="Calibri"/>
            <family val="2"/>
            <charset val="238"/>
          </rPr>
          <t>SZV_F:KFHUtem2</t>
        </r>
      </text>
    </comment>
    <comment ref="AI200" authorId="0" shapeId="0" xr:uid="{9327948C-E14B-4E4C-BBBA-ABB24230F930}">
      <text>
        <r>
          <rPr>
            <sz val="11"/>
            <rFont val="Calibri"/>
            <family val="2"/>
            <charset val="238"/>
          </rPr>
          <t>SZV_F:Egyeb_SajatUtem2</t>
        </r>
      </text>
    </comment>
    <comment ref="AJ200" authorId="0" shapeId="0" xr:uid="{8A303E67-095E-4142-B98F-7B7B10472364}">
      <text>
        <r>
          <rPr>
            <sz val="11"/>
            <rFont val="Calibri"/>
            <family val="2"/>
            <charset val="238"/>
          </rPr>
          <t>SZV_F:DijUtem2</t>
        </r>
      </text>
    </comment>
    <comment ref="AK200" authorId="0" shapeId="0" xr:uid="{3A0AB7A3-744F-4DBC-A99E-DFDDC089C0FE}">
      <text>
        <r>
          <rPr>
            <sz val="11"/>
            <rFont val="Calibri"/>
            <family val="2"/>
            <charset val="238"/>
          </rPr>
          <t>SZV_F:EM_Melleklet1_Utem2</t>
        </r>
      </text>
    </comment>
    <comment ref="AL200" authorId="0" shapeId="0" xr:uid="{D9FDD226-3892-47E4-A7EE-1577F52D10C9}">
      <text>
        <r>
          <rPr>
            <sz val="11"/>
            <rFont val="Calibri"/>
            <family val="2"/>
            <charset val="238"/>
          </rPr>
          <t>SZV_F:EgyebAllamiUtem2</t>
        </r>
      </text>
    </comment>
    <comment ref="AM200" authorId="0" shapeId="0" xr:uid="{7098C29F-23FF-4E42-8486-06A9C2CE7D10}">
      <text>
        <r>
          <rPr>
            <sz val="11"/>
            <rFont val="Calibri"/>
            <family val="2"/>
            <charset val="238"/>
          </rPr>
          <t>SZV_F:OnkormanyzatiUtem2</t>
        </r>
      </text>
    </comment>
    <comment ref="AN200" authorId="0" shapeId="0" xr:uid="{EBED9C7B-CD37-4759-8C2D-13F24925A0DA}">
      <text>
        <r>
          <rPr>
            <sz val="11"/>
            <rFont val="Calibri"/>
            <family val="2"/>
            <charset val="238"/>
          </rPr>
          <t>SZV_F:EUUtem2</t>
        </r>
      </text>
    </comment>
    <comment ref="AO200" authorId="0" shapeId="0" xr:uid="{C34F9717-9D60-400D-819F-D44B9B3DE3B8}">
      <text>
        <r>
          <rPr>
            <sz val="11"/>
            <rFont val="Calibri"/>
            <family val="2"/>
            <charset val="238"/>
          </rPr>
          <t>SZV_F:EgyebUtem2</t>
        </r>
      </text>
    </comment>
    <comment ref="AP200" authorId="0" shapeId="0" xr:uid="{D0158ADC-D724-4006-9DAD-2BEAB6215B6E}">
      <text>
        <r>
          <rPr>
            <sz val="11"/>
            <rFont val="Calibri"/>
            <family val="2"/>
            <charset val="238"/>
          </rPr>
          <t>SZV_F:HitelKotvenyUtem2</t>
        </r>
      </text>
    </comment>
    <comment ref="AQ200" authorId="0" shapeId="0" xr:uid="{FEEA479B-D279-4716-9378-5DD04D1BA43D}">
      <text>
        <r>
          <rPr>
            <sz val="11"/>
            <rFont val="Calibri"/>
            <family val="2"/>
            <charset val="238"/>
          </rPr>
          <t>SZV_F:OsszesenUtem2</t>
        </r>
      </text>
    </comment>
    <comment ref="AR200" authorId="0" shapeId="0" xr:uid="{163419E7-FEE2-46C1-912B-D841258541DB}">
      <text>
        <r>
          <rPr>
            <sz val="11"/>
            <rFont val="Calibri"/>
            <family val="2"/>
            <charset val="238"/>
          </rPr>
          <t>SZV_F:ForrashianyUtem2</t>
        </r>
      </text>
    </comment>
    <comment ref="AU200" authorId="0" shapeId="0" xr:uid="{1127B124-44A5-48AD-87D7-34968FA515F5}">
      <text>
        <r>
          <rPr>
            <sz val="11"/>
            <rFont val="Calibri"/>
            <family val="2"/>
            <charset val="238"/>
          </rPr>
          <t>SZV_F:Indokolas</t>
        </r>
      </text>
    </comment>
    <comment ref="AV200" authorId="0" shapeId="0" xr:uid="{B7BE0739-805D-4BD3-A706-DDB5BA0CCE77}">
      <text>
        <r>
          <rPr>
            <sz val="11"/>
            <rFont val="Calibri"/>
            <family val="2"/>
            <charset val="238"/>
          </rPr>
          <t>SZV_F:Megjegyzes</t>
        </r>
      </text>
    </comment>
    <comment ref="AW200" authorId="0" shapeId="0" xr:uid="{E56D490D-6DCE-44C9-9E93-77E8377B302E}">
      <text>
        <r>
          <rPr>
            <sz val="11"/>
            <rFont val="Calibri"/>
            <family val="2"/>
            <charset val="238"/>
          </rPr>
          <t>SZV_F:FeladatSorszam</t>
        </r>
      </text>
    </comment>
    <comment ref="AY200" authorId="0" shapeId="0" xr:uid="{1645C560-BF1B-4221-B789-8798DDACA3A3}">
      <text>
        <r>
          <rPr>
            <sz val="11"/>
            <rFont val="Calibri"/>
            <family val="2"/>
            <charset val="238"/>
          </rPr>
          <t>SZV_F:ISA</t>
        </r>
      </text>
    </comment>
    <comment ref="B201" authorId="0" shapeId="0" xr:uid="{841A47F6-C6C5-4CF0-92E0-1392691D931A}">
      <text>
        <r>
          <rPr>
            <sz val="11"/>
            <rFont val="Calibri"/>
            <family val="2"/>
            <charset val="238"/>
          </rPr>
          <t>SZV_F:FontossagiSorrent</t>
        </r>
      </text>
    </comment>
    <comment ref="C201" authorId="0" shapeId="0" xr:uid="{D658D2BB-E19F-4805-8824-0C922F057A9C}">
      <text>
        <r>
          <rPr>
            <sz val="11"/>
            <rFont val="Calibri"/>
            <family val="2"/>
            <charset val="238"/>
          </rPr>
          <t>SZV_F:FeladatKategoria</t>
        </r>
      </text>
    </comment>
    <comment ref="D201" authorId="0" shapeId="0" xr:uid="{69E52008-7CEE-4777-8A46-13F7F0D847AA}">
      <text>
        <r>
          <rPr>
            <sz val="11"/>
            <rFont val="Calibri"/>
            <family val="2"/>
            <charset val="238"/>
          </rPr>
          <t>SZV_F:FeladatMegnevezes</t>
        </r>
      </text>
    </comment>
    <comment ref="E201" authorId="0" shapeId="0" xr:uid="{B973F824-4F08-445B-B11B-D9A8AD5AE818}">
      <text>
        <r>
          <rPr>
            <sz val="11"/>
            <rFont val="Calibri"/>
            <family val="2"/>
            <charset val="238"/>
          </rPr>
          <t>SZV_F:ElviEngedelySzam</t>
        </r>
      </text>
    </comment>
    <comment ref="F201" authorId="0" shapeId="0" xr:uid="{78E2D7BE-94C1-481C-A463-B42CB387EA65}">
      <text>
        <r>
          <rPr>
            <sz val="11"/>
            <rFont val="Calibri"/>
            <family val="2"/>
            <charset val="238"/>
          </rPr>
          <t>SZV_F:VKR_Kod</t>
        </r>
      </text>
    </comment>
    <comment ref="G201" authorId="0" shapeId="0" xr:uid="{4B7EF883-664E-4DA9-9876-65CD4FB62DF2}">
      <text>
        <r>
          <rPr>
            <sz val="11"/>
            <rFont val="Calibri"/>
            <family val="2"/>
            <charset val="238"/>
          </rPr>
          <t>SZV_F:VKR_Nev</t>
        </r>
      </text>
    </comment>
    <comment ref="H201" authorId="0" shapeId="0" xr:uid="{FBEFFF53-42AD-4193-9874-2CD0AFD82F07}">
      <text>
        <r>
          <rPr>
            <sz val="11"/>
            <rFont val="Calibri"/>
            <family val="2"/>
            <charset val="238"/>
          </rPr>
          <t>SZV_F:FeladatAzonosito</t>
        </r>
      </text>
    </comment>
    <comment ref="I201" authorId="0" shapeId="0" xr:uid="{57CB1CD6-527E-4EED-AAE9-71042F2884D0}">
      <text>
        <r>
          <rPr>
            <sz val="11"/>
            <rFont val="Calibri"/>
            <family val="2"/>
            <charset val="238"/>
          </rPr>
          <t>SZV_F:EllatasiTerulet</t>
        </r>
      </text>
    </comment>
    <comment ref="J201" authorId="0" shapeId="0" xr:uid="{BCC39D36-54D3-40BA-89EC-4492B39FB56A}">
      <text>
        <r>
          <rPr>
            <sz val="11"/>
            <rFont val="Calibri"/>
            <family val="2"/>
            <charset val="238"/>
          </rPr>
          <t>SZV_F:EllatasertFelelos</t>
        </r>
      </text>
    </comment>
    <comment ref="K201" authorId="0" shapeId="0" xr:uid="{BB7694CA-870D-4FDD-BDB8-7CBC7190E4AB}">
      <text>
        <r>
          <rPr>
            <sz val="11"/>
            <rFont val="Calibri"/>
            <family val="2"/>
            <charset val="238"/>
          </rPr>
          <t>SZV_F:TervezettNettoKoltseg</t>
        </r>
      </text>
    </comment>
    <comment ref="L201" authorId="0" shapeId="0" xr:uid="{8F43BADF-58F7-47F5-B7E2-CD0E4BCD5E88}">
      <text>
        <r>
          <rPr>
            <sz val="11"/>
            <rFont val="Calibri"/>
            <family val="2"/>
            <charset val="238"/>
          </rPr>
          <t>SZV_F:IdotartamKezdes</t>
        </r>
      </text>
    </comment>
    <comment ref="M201" authorId="0" shapeId="0" xr:uid="{648B3B44-F549-43C7-8DD2-6E3E20C899B2}">
      <text>
        <r>
          <rPr>
            <sz val="11"/>
            <rFont val="Calibri"/>
            <family val="2"/>
            <charset val="238"/>
          </rPr>
          <t>SZV_F:IdotartamBefejezes</t>
        </r>
      </text>
    </comment>
    <comment ref="N201" authorId="0" shapeId="0" xr:uid="{E59B2DC2-F720-4CC3-A190-76AFAC439690}">
      <text>
        <r>
          <rPr>
            <sz val="11"/>
            <rFont val="Calibri"/>
            <family val="2"/>
            <charset val="238"/>
          </rPr>
          <t>SZV_F:NettoKoltsegUtem1</t>
        </r>
      </text>
    </comment>
    <comment ref="O201" authorId="0" shapeId="0" xr:uid="{200CF6B3-F582-4738-98C5-DB29EF1D5F01}">
      <text>
        <r>
          <rPr>
            <sz val="11"/>
            <rFont val="Calibri"/>
            <family val="2"/>
            <charset val="238"/>
          </rPr>
          <t>SZV_F:NettoKoltsegUtem2</t>
        </r>
      </text>
    </comment>
    <comment ref="P201" authorId="0" shapeId="0" xr:uid="{BFFCE4E6-DE65-4CCC-B970-93020EAFBB8B}">
      <text>
        <r>
          <rPr>
            <sz val="11"/>
            <rFont val="Calibri"/>
            <family val="2"/>
            <charset val="238"/>
          </rPr>
          <t>SZV_F:EM_Melleklet2_KTG</t>
        </r>
      </text>
    </comment>
    <comment ref="R201" authorId="0" shapeId="0" xr:uid="{327D598A-03F3-4C8C-96E3-72B9D796B009}">
      <text>
        <r>
          <rPr>
            <sz val="11"/>
            <rFont val="Calibri"/>
            <family val="2"/>
            <charset val="238"/>
          </rPr>
          <t>SZV_F:HDUtem1</t>
        </r>
      </text>
    </comment>
    <comment ref="S201" authorId="0" shapeId="0" xr:uid="{E4BC1AF3-5335-402E-AB9A-D7B510115DB9}">
      <text>
        <r>
          <rPr>
            <sz val="11"/>
            <rFont val="Calibri"/>
            <family val="2"/>
            <charset val="238"/>
          </rPr>
          <t>SZV_F:ECSUtem1</t>
        </r>
      </text>
    </comment>
    <comment ref="T201" authorId="0" shapeId="0" xr:uid="{DBD617DB-650D-4CC0-A834-2D407A26B559}">
      <text>
        <r>
          <rPr>
            <sz val="11"/>
            <rFont val="Calibri"/>
            <family val="2"/>
            <charset val="238"/>
          </rPr>
          <t>SZV_F:KFHUtem1</t>
        </r>
      </text>
    </comment>
    <comment ref="U201" authorId="0" shapeId="0" xr:uid="{3788DBE3-C7AA-49A9-A4F0-B9C967F41AAE}">
      <text>
        <r>
          <rPr>
            <sz val="11"/>
            <rFont val="Calibri"/>
            <family val="2"/>
            <charset val="238"/>
          </rPr>
          <t>SZV_F:Egyeb_SajatUtem1</t>
        </r>
      </text>
    </comment>
    <comment ref="V201" authorId="0" shapeId="0" xr:uid="{1C8B55E9-CCDA-4FF0-B705-C3654FBD5680}">
      <text>
        <r>
          <rPr>
            <sz val="11"/>
            <rFont val="Calibri"/>
            <family val="2"/>
            <charset val="238"/>
          </rPr>
          <t>SZV_F:DijUtem1</t>
        </r>
      </text>
    </comment>
    <comment ref="W201" authorId="0" shapeId="0" xr:uid="{3DFFFE34-2EBC-4E4D-B56E-D234E07454E7}">
      <text>
        <r>
          <rPr>
            <sz val="11"/>
            <rFont val="Calibri"/>
            <family val="2"/>
            <charset val="238"/>
          </rPr>
          <t>SZV_F:EM_Melleklet1_Utem1</t>
        </r>
      </text>
    </comment>
    <comment ref="X201" authorId="0" shapeId="0" xr:uid="{7796022F-4602-4F9D-B4C5-ACB0F6936109}">
      <text>
        <r>
          <rPr>
            <sz val="11"/>
            <rFont val="Calibri"/>
            <family val="2"/>
            <charset val="238"/>
          </rPr>
          <t>SZV_F:EgyebAllamiUtem1</t>
        </r>
      </text>
    </comment>
    <comment ref="Y201" authorId="0" shapeId="0" xr:uid="{9555ED54-13FE-46B3-B4E7-AE891446DF6F}">
      <text>
        <r>
          <rPr>
            <sz val="11"/>
            <rFont val="Calibri"/>
            <family val="2"/>
            <charset val="238"/>
          </rPr>
          <t>SZV_F:OnkormanyzatiUtem1</t>
        </r>
      </text>
    </comment>
    <comment ref="Z201" authorId="0" shapeId="0" xr:uid="{E8750A64-607B-41B0-B1D7-F32141F42C9C}">
      <text>
        <r>
          <rPr>
            <sz val="11"/>
            <rFont val="Calibri"/>
            <family val="2"/>
            <charset val="238"/>
          </rPr>
          <t>SZV_F:EUUtem1</t>
        </r>
      </text>
    </comment>
    <comment ref="AA201" authorId="0" shapeId="0" xr:uid="{5109262D-F3AA-444F-9945-165BA31E2402}">
      <text>
        <r>
          <rPr>
            <sz val="11"/>
            <rFont val="Calibri"/>
            <family val="2"/>
            <charset val="238"/>
          </rPr>
          <t>SZV_F:EgyebUtem1</t>
        </r>
      </text>
    </comment>
    <comment ref="AB201" authorId="0" shapeId="0" xr:uid="{866B7CAC-0D8D-4DC5-A3F0-35753301567C}">
      <text>
        <r>
          <rPr>
            <sz val="11"/>
            <rFont val="Calibri"/>
            <family val="2"/>
            <charset val="238"/>
          </rPr>
          <t>SZV_F:HitelKotvenyUtem1</t>
        </r>
      </text>
    </comment>
    <comment ref="AC201" authorId="0" shapeId="0" xr:uid="{35E3593A-2D02-4D0C-9D0A-F44E2D2EC70E}">
      <text>
        <r>
          <rPr>
            <sz val="11"/>
            <rFont val="Calibri"/>
            <family val="2"/>
            <charset val="238"/>
          </rPr>
          <t>SZV_F:OsszesenUtem1</t>
        </r>
      </text>
    </comment>
    <comment ref="AF201" authorId="0" shapeId="0" xr:uid="{A799E0AA-008D-4CF0-A00B-624BBEA04C34}">
      <text>
        <r>
          <rPr>
            <sz val="11"/>
            <rFont val="Calibri"/>
            <family val="2"/>
            <charset val="238"/>
          </rPr>
          <t>SZV_F:HDUtem2</t>
        </r>
      </text>
    </comment>
    <comment ref="AG201" authorId="0" shapeId="0" xr:uid="{AEE0FC6F-D018-44F5-BDAE-CC2C99B7C4A3}">
      <text>
        <r>
          <rPr>
            <sz val="11"/>
            <rFont val="Calibri"/>
            <family val="2"/>
            <charset val="238"/>
          </rPr>
          <t>SZV_F:ECSUtem2</t>
        </r>
      </text>
    </comment>
    <comment ref="AH201" authorId="0" shapeId="0" xr:uid="{66F7B4E1-1042-457D-84BC-3F57C4F85133}">
      <text>
        <r>
          <rPr>
            <sz val="11"/>
            <rFont val="Calibri"/>
            <family val="2"/>
            <charset val="238"/>
          </rPr>
          <t>SZV_F:KFHUtem2</t>
        </r>
      </text>
    </comment>
    <comment ref="AI201" authorId="0" shapeId="0" xr:uid="{4A06FF43-4075-416D-8B3B-4186E9C65A89}">
      <text>
        <r>
          <rPr>
            <sz val="11"/>
            <rFont val="Calibri"/>
            <family val="2"/>
            <charset val="238"/>
          </rPr>
          <t>SZV_F:Egyeb_SajatUtem2</t>
        </r>
      </text>
    </comment>
    <comment ref="AJ201" authorId="0" shapeId="0" xr:uid="{166B4C66-BBCB-4F03-8586-E8AED6C8BD53}">
      <text>
        <r>
          <rPr>
            <sz val="11"/>
            <rFont val="Calibri"/>
            <family val="2"/>
            <charset val="238"/>
          </rPr>
          <t>SZV_F:DijUtem2</t>
        </r>
      </text>
    </comment>
    <comment ref="AK201" authorId="0" shapeId="0" xr:uid="{1081A2A0-5B81-41B8-A7F3-F00BD66D0FA0}">
      <text>
        <r>
          <rPr>
            <sz val="11"/>
            <rFont val="Calibri"/>
            <family val="2"/>
            <charset val="238"/>
          </rPr>
          <t>SZV_F:EM_Melleklet1_Utem2</t>
        </r>
      </text>
    </comment>
    <comment ref="AL201" authorId="0" shapeId="0" xr:uid="{831BAB28-296D-4905-A8DE-6B47FBE30FBA}">
      <text>
        <r>
          <rPr>
            <sz val="11"/>
            <rFont val="Calibri"/>
            <family val="2"/>
            <charset val="238"/>
          </rPr>
          <t>SZV_F:EgyebAllamiUtem2</t>
        </r>
      </text>
    </comment>
    <comment ref="AM201" authorId="0" shapeId="0" xr:uid="{2F1C23F4-8F28-448F-94D3-1767C74A5D45}">
      <text>
        <r>
          <rPr>
            <sz val="11"/>
            <rFont val="Calibri"/>
            <family val="2"/>
            <charset val="238"/>
          </rPr>
          <t>SZV_F:OnkormanyzatiUtem2</t>
        </r>
      </text>
    </comment>
    <comment ref="AN201" authorId="0" shapeId="0" xr:uid="{5DDCE674-C349-4163-A1E8-24EEA297EA4C}">
      <text>
        <r>
          <rPr>
            <sz val="11"/>
            <rFont val="Calibri"/>
            <family val="2"/>
            <charset val="238"/>
          </rPr>
          <t>SZV_F:EUUtem2</t>
        </r>
      </text>
    </comment>
    <comment ref="AO201" authorId="0" shapeId="0" xr:uid="{E5B842CE-58D3-497E-B97A-E88D01F382B1}">
      <text>
        <r>
          <rPr>
            <sz val="11"/>
            <rFont val="Calibri"/>
            <family val="2"/>
            <charset val="238"/>
          </rPr>
          <t>SZV_F:EgyebUtem2</t>
        </r>
      </text>
    </comment>
    <comment ref="AP201" authorId="0" shapeId="0" xr:uid="{6394F89A-D8BF-48AE-835E-54E776322317}">
      <text>
        <r>
          <rPr>
            <sz val="11"/>
            <rFont val="Calibri"/>
            <family val="2"/>
            <charset val="238"/>
          </rPr>
          <t>SZV_F:HitelKotvenyUtem2</t>
        </r>
      </text>
    </comment>
    <comment ref="AQ201" authorId="0" shapeId="0" xr:uid="{E8DBF53D-AED5-4D76-B7B4-532EE91623A2}">
      <text>
        <r>
          <rPr>
            <sz val="11"/>
            <rFont val="Calibri"/>
            <family val="2"/>
            <charset val="238"/>
          </rPr>
          <t>SZV_F:OsszesenUtem2</t>
        </r>
      </text>
    </comment>
    <comment ref="AR201" authorId="0" shapeId="0" xr:uid="{569684FF-2794-4A9B-8DF2-41B27A66BF2E}">
      <text>
        <r>
          <rPr>
            <sz val="11"/>
            <rFont val="Calibri"/>
            <family val="2"/>
            <charset val="238"/>
          </rPr>
          <t>SZV_F:ForrashianyUtem2</t>
        </r>
      </text>
    </comment>
    <comment ref="AU201" authorId="0" shapeId="0" xr:uid="{DAD8EE5E-78A7-4251-91C6-F98566AB5D82}">
      <text>
        <r>
          <rPr>
            <sz val="11"/>
            <rFont val="Calibri"/>
            <family val="2"/>
            <charset val="238"/>
          </rPr>
          <t>SZV_F:Indokolas</t>
        </r>
      </text>
    </comment>
    <comment ref="AV201" authorId="0" shapeId="0" xr:uid="{800053AA-FC84-46D2-BB32-746552BE46D8}">
      <text>
        <r>
          <rPr>
            <sz val="11"/>
            <rFont val="Calibri"/>
            <family val="2"/>
            <charset val="238"/>
          </rPr>
          <t>SZV_F:Megjegyzes</t>
        </r>
      </text>
    </comment>
    <comment ref="AW201" authorId="0" shapeId="0" xr:uid="{1310C107-4E9F-42A1-A75F-85D6E969D342}">
      <text>
        <r>
          <rPr>
            <sz val="11"/>
            <rFont val="Calibri"/>
            <family val="2"/>
            <charset val="238"/>
          </rPr>
          <t>SZV_F:FeladatSorszam</t>
        </r>
      </text>
    </comment>
    <comment ref="AY201" authorId="0" shapeId="0" xr:uid="{D3AF5E6B-06AC-4C7C-BF2D-F8EC143FFEF4}">
      <text>
        <r>
          <rPr>
            <sz val="11"/>
            <rFont val="Calibri"/>
            <family val="2"/>
            <charset val="238"/>
          </rPr>
          <t>SZV_F:ISA</t>
        </r>
      </text>
    </comment>
    <comment ref="B202" authorId="0" shapeId="0" xr:uid="{27E5D362-C314-4BAE-A0CD-D95531DDE8EE}">
      <text>
        <r>
          <rPr>
            <sz val="11"/>
            <rFont val="Calibri"/>
            <family val="2"/>
            <charset val="238"/>
          </rPr>
          <t>SZV_F:FontossagiSorrent</t>
        </r>
      </text>
    </comment>
    <comment ref="C202" authorId="0" shapeId="0" xr:uid="{ECD6CA49-E2FC-43D7-A932-AB886AA0D373}">
      <text>
        <r>
          <rPr>
            <sz val="11"/>
            <rFont val="Calibri"/>
            <family val="2"/>
            <charset val="238"/>
          </rPr>
          <t>SZV_F:FeladatKategoria</t>
        </r>
      </text>
    </comment>
    <comment ref="D202" authorId="0" shapeId="0" xr:uid="{EF1EBA33-5324-49B2-9FAA-E4A732DEC1B8}">
      <text>
        <r>
          <rPr>
            <sz val="11"/>
            <rFont val="Calibri"/>
            <family val="2"/>
            <charset val="238"/>
          </rPr>
          <t>SZV_F:FeladatMegnevezes</t>
        </r>
      </text>
    </comment>
    <comment ref="E202" authorId="0" shapeId="0" xr:uid="{A4EC7DB4-8378-4B86-ABB1-9E35308EA0AD}">
      <text>
        <r>
          <rPr>
            <sz val="11"/>
            <rFont val="Calibri"/>
            <family val="2"/>
            <charset val="238"/>
          </rPr>
          <t>SZV_F:ElviEngedelySzam</t>
        </r>
      </text>
    </comment>
    <comment ref="F202" authorId="0" shapeId="0" xr:uid="{DD4478E2-646C-420E-B844-A671E5F4611C}">
      <text>
        <r>
          <rPr>
            <sz val="11"/>
            <rFont val="Calibri"/>
            <family val="2"/>
            <charset val="238"/>
          </rPr>
          <t>SZV_F:VKR_Kod</t>
        </r>
      </text>
    </comment>
    <comment ref="G202" authorId="0" shapeId="0" xr:uid="{817A0C71-E155-48C6-AE03-619C767AC67C}">
      <text>
        <r>
          <rPr>
            <sz val="11"/>
            <rFont val="Calibri"/>
            <family val="2"/>
            <charset val="238"/>
          </rPr>
          <t>SZV_F:VKR_Nev</t>
        </r>
      </text>
    </comment>
    <comment ref="H202" authorId="0" shapeId="0" xr:uid="{8939E65B-15FA-4DFA-A2D8-9CF846AAAEB2}">
      <text>
        <r>
          <rPr>
            <sz val="11"/>
            <rFont val="Calibri"/>
            <family val="2"/>
            <charset val="238"/>
          </rPr>
          <t>SZV_F:FeladatAzonosito</t>
        </r>
      </text>
    </comment>
    <comment ref="I202" authorId="0" shapeId="0" xr:uid="{4361870F-1D5D-4C92-9172-57E5BD089350}">
      <text>
        <r>
          <rPr>
            <sz val="11"/>
            <rFont val="Calibri"/>
            <family val="2"/>
            <charset val="238"/>
          </rPr>
          <t>SZV_F:EllatasiTerulet</t>
        </r>
      </text>
    </comment>
    <comment ref="J202" authorId="0" shapeId="0" xr:uid="{979D69D0-E4D9-4D4B-9FAF-C04A421956F3}">
      <text>
        <r>
          <rPr>
            <sz val="11"/>
            <rFont val="Calibri"/>
            <family val="2"/>
            <charset val="238"/>
          </rPr>
          <t>SZV_F:EllatasertFelelos</t>
        </r>
      </text>
    </comment>
    <comment ref="K202" authorId="0" shapeId="0" xr:uid="{A21C3B7A-B87E-44EA-BCC4-ED244FA28541}">
      <text>
        <r>
          <rPr>
            <sz val="11"/>
            <rFont val="Calibri"/>
            <family val="2"/>
            <charset val="238"/>
          </rPr>
          <t>SZV_F:TervezettNettoKoltseg</t>
        </r>
      </text>
    </comment>
    <comment ref="L202" authorId="0" shapeId="0" xr:uid="{239B1211-99B5-4680-823F-EEABA40AF216}">
      <text>
        <r>
          <rPr>
            <sz val="11"/>
            <rFont val="Calibri"/>
            <family val="2"/>
            <charset val="238"/>
          </rPr>
          <t>SZV_F:IdotartamKezdes</t>
        </r>
      </text>
    </comment>
    <comment ref="M202" authorId="0" shapeId="0" xr:uid="{CEBD5271-7979-462C-ADF2-F8F31A526F43}">
      <text>
        <r>
          <rPr>
            <sz val="11"/>
            <rFont val="Calibri"/>
            <family val="2"/>
            <charset val="238"/>
          </rPr>
          <t>SZV_F:IdotartamBefejezes</t>
        </r>
      </text>
    </comment>
    <comment ref="N202" authorId="0" shapeId="0" xr:uid="{0E500B05-0756-4F2E-8166-63D904BF9A6F}">
      <text>
        <r>
          <rPr>
            <sz val="11"/>
            <rFont val="Calibri"/>
            <family val="2"/>
            <charset val="238"/>
          </rPr>
          <t>SZV_F:NettoKoltsegUtem1</t>
        </r>
      </text>
    </comment>
    <comment ref="O202" authorId="0" shapeId="0" xr:uid="{8CF1DB9F-B013-458D-91FB-6502811E5BCA}">
      <text>
        <r>
          <rPr>
            <sz val="11"/>
            <rFont val="Calibri"/>
            <family val="2"/>
            <charset val="238"/>
          </rPr>
          <t>SZV_F:NettoKoltsegUtem2</t>
        </r>
      </text>
    </comment>
    <comment ref="P202" authorId="0" shapeId="0" xr:uid="{23AE2879-40AE-45E4-89A8-910D7663D4E2}">
      <text>
        <r>
          <rPr>
            <sz val="11"/>
            <rFont val="Calibri"/>
            <family val="2"/>
            <charset val="238"/>
          </rPr>
          <t>SZV_F:EM_Melleklet2_KTG</t>
        </r>
      </text>
    </comment>
    <comment ref="R202" authorId="0" shapeId="0" xr:uid="{E78EB114-F7DF-4579-983C-D14CD3892C7F}">
      <text>
        <r>
          <rPr>
            <sz val="11"/>
            <rFont val="Calibri"/>
            <family val="2"/>
            <charset val="238"/>
          </rPr>
          <t>SZV_F:HDUtem1</t>
        </r>
      </text>
    </comment>
    <comment ref="S202" authorId="0" shapeId="0" xr:uid="{97D05B84-0E5C-492E-BD18-C7B79CD9FE54}">
      <text>
        <r>
          <rPr>
            <sz val="11"/>
            <rFont val="Calibri"/>
            <family val="2"/>
            <charset val="238"/>
          </rPr>
          <t>SZV_F:ECSUtem1</t>
        </r>
      </text>
    </comment>
    <comment ref="T202" authorId="0" shapeId="0" xr:uid="{BE368EBF-9B26-441E-AE69-281FF5B6043E}">
      <text>
        <r>
          <rPr>
            <sz val="11"/>
            <rFont val="Calibri"/>
            <family val="2"/>
            <charset val="238"/>
          </rPr>
          <t>SZV_F:KFHUtem1</t>
        </r>
      </text>
    </comment>
    <comment ref="U202" authorId="0" shapeId="0" xr:uid="{6EC63F55-DCFD-4A35-A35D-D4DC93E7C71D}">
      <text>
        <r>
          <rPr>
            <sz val="11"/>
            <rFont val="Calibri"/>
            <family val="2"/>
            <charset val="238"/>
          </rPr>
          <t>SZV_F:Egyeb_SajatUtem1</t>
        </r>
      </text>
    </comment>
    <comment ref="V202" authorId="0" shapeId="0" xr:uid="{1445955B-80D1-4386-B974-08391378F9DA}">
      <text>
        <r>
          <rPr>
            <sz val="11"/>
            <rFont val="Calibri"/>
            <family val="2"/>
            <charset val="238"/>
          </rPr>
          <t>SZV_F:DijUtem1</t>
        </r>
      </text>
    </comment>
    <comment ref="W202" authorId="0" shapeId="0" xr:uid="{F22EB354-0B90-4476-8AE6-36D85E1B7808}">
      <text>
        <r>
          <rPr>
            <sz val="11"/>
            <rFont val="Calibri"/>
            <family val="2"/>
            <charset val="238"/>
          </rPr>
          <t>SZV_F:EM_Melleklet1_Utem1</t>
        </r>
      </text>
    </comment>
    <comment ref="X202" authorId="0" shapeId="0" xr:uid="{16A028D2-D8B3-40BB-A841-85C50D4B532F}">
      <text>
        <r>
          <rPr>
            <sz val="11"/>
            <rFont val="Calibri"/>
            <family val="2"/>
            <charset val="238"/>
          </rPr>
          <t>SZV_F:EgyebAllamiUtem1</t>
        </r>
      </text>
    </comment>
    <comment ref="Y202" authorId="0" shapeId="0" xr:uid="{C87586A6-46E6-4E73-A96C-1C51C37426D6}">
      <text>
        <r>
          <rPr>
            <sz val="11"/>
            <rFont val="Calibri"/>
            <family val="2"/>
            <charset val="238"/>
          </rPr>
          <t>SZV_F:OnkormanyzatiUtem1</t>
        </r>
      </text>
    </comment>
    <comment ref="Z202" authorId="0" shapeId="0" xr:uid="{D2B32342-AE95-4E72-A9E3-F3C80AD53BD3}">
      <text>
        <r>
          <rPr>
            <sz val="11"/>
            <rFont val="Calibri"/>
            <family val="2"/>
            <charset val="238"/>
          </rPr>
          <t>SZV_F:EUUtem1</t>
        </r>
      </text>
    </comment>
    <comment ref="AA202" authorId="0" shapeId="0" xr:uid="{1892F61F-3ECD-47E1-B855-830D742DFC99}">
      <text>
        <r>
          <rPr>
            <sz val="11"/>
            <rFont val="Calibri"/>
            <family val="2"/>
            <charset val="238"/>
          </rPr>
          <t>SZV_F:EgyebUtem1</t>
        </r>
      </text>
    </comment>
    <comment ref="AB202" authorId="0" shapeId="0" xr:uid="{7A3D8168-0BFD-43AC-9A4C-EFF23D9D35F3}">
      <text>
        <r>
          <rPr>
            <sz val="11"/>
            <rFont val="Calibri"/>
            <family val="2"/>
            <charset val="238"/>
          </rPr>
          <t>SZV_F:HitelKotvenyUtem1</t>
        </r>
      </text>
    </comment>
    <comment ref="AC202" authorId="0" shapeId="0" xr:uid="{BE65D2F6-C20F-47E5-837D-D668B560AE78}">
      <text>
        <r>
          <rPr>
            <sz val="11"/>
            <rFont val="Calibri"/>
            <family val="2"/>
            <charset val="238"/>
          </rPr>
          <t>SZV_F:OsszesenUtem1</t>
        </r>
      </text>
    </comment>
    <comment ref="AF202" authorId="0" shapeId="0" xr:uid="{CDD3C436-5CF1-451D-87BD-696A304CAD03}">
      <text>
        <r>
          <rPr>
            <sz val="11"/>
            <rFont val="Calibri"/>
            <family val="2"/>
            <charset val="238"/>
          </rPr>
          <t>SZV_F:HDUtem2</t>
        </r>
      </text>
    </comment>
    <comment ref="AG202" authorId="0" shapeId="0" xr:uid="{9D746E0C-741F-48DF-ABFD-1527A31892AA}">
      <text>
        <r>
          <rPr>
            <sz val="11"/>
            <rFont val="Calibri"/>
            <family val="2"/>
            <charset val="238"/>
          </rPr>
          <t>SZV_F:ECSUtem2</t>
        </r>
      </text>
    </comment>
    <comment ref="AH202" authorId="0" shapeId="0" xr:uid="{3BEA7868-1654-4472-B4D9-157F649A78E3}">
      <text>
        <r>
          <rPr>
            <sz val="11"/>
            <rFont val="Calibri"/>
            <family val="2"/>
            <charset val="238"/>
          </rPr>
          <t>SZV_F:KFHUtem2</t>
        </r>
      </text>
    </comment>
    <comment ref="AI202" authorId="0" shapeId="0" xr:uid="{AB7463DB-0F28-4C1A-9F95-B87E4D297430}">
      <text>
        <r>
          <rPr>
            <sz val="11"/>
            <rFont val="Calibri"/>
            <family val="2"/>
            <charset val="238"/>
          </rPr>
          <t>SZV_F:Egyeb_SajatUtem2</t>
        </r>
      </text>
    </comment>
    <comment ref="AJ202" authorId="0" shapeId="0" xr:uid="{87859BF9-E274-4F83-B046-9D12D3761630}">
      <text>
        <r>
          <rPr>
            <sz val="11"/>
            <rFont val="Calibri"/>
            <family val="2"/>
            <charset val="238"/>
          </rPr>
          <t>SZV_F:DijUtem2</t>
        </r>
      </text>
    </comment>
    <comment ref="AK202" authorId="0" shapeId="0" xr:uid="{A374A0E9-F462-4314-B3F8-05EDBF2CF648}">
      <text>
        <r>
          <rPr>
            <sz val="11"/>
            <rFont val="Calibri"/>
            <family val="2"/>
            <charset val="238"/>
          </rPr>
          <t>SZV_F:EM_Melleklet1_Utem2</t>
        </r>
      </text>
    </comment>
    <comment ref="AL202" authorId="0" shapeId="0" xr:uid="{7E16D187-A090-464B-98F7-DA38B90F48EA}">
      <text>
        <r>
          <rPr>
            <sz val="11"/>
            <rFont val="Calibri"/>
            <family val="2"/>
            <charset val="238"/>
          </rPr>
          <t>SZV_F:EgyebAllamiUtem2</t>
        </r>
      </text>
    </comment>
    <comment ref="AM202" authorId="0" shapeId="0" xr:uid="{BE3E9C86-DEFB-4A71-A96C-8856C7C15716}">
      <text>
        <r>
          <rPr>
            <sz val="11"/>
            <rFont val="Calibri"/>
            <family val="2"/>
            <charset val="238"/>
          </rPr>
          <t>SZV_F:OnkormanyzatiUtem2</t>
        </r>
      </text>
    </comment>
    <comment ref="AN202" authorId="0" shapeId="0" xr:uid="{C00CF836-E595-44F3-BCC2-7DEC5AB94451}">
      <text>
        <r>
          <rPr>
            <sz val="11"/>
            <rFont val="Calibri"/>
            <family val="2"/>
            <charset val="238"/>
          </rPr>
          <t>SZV_F:EUUtem2</t>
        </r>
      </text>
    </comment>
    <comment ref="AO202" authorId="0" shapeId="0" xr:uid="{E6B4A876-3F83-4C10-8050-B0CDB506289C}">
      <text>
        <r>
          <rPr>
            <sz val="11"/>
            <rFont val="Calibri"/>
            <family val="2"/>
            <charset val="238"/>
          </rPr>
          <t>SZV_F:EgyebUtem2</t>
        </r>
      </text>
    </comment>
    <comment ref="AP202" authorId="0" shapeId="0" xr:uid="{DF7EE8BE-5FE4-4BCF-9401-1513DE7EA0C5}">
      <text>
        <r>
          <rPr>
            <sz val="11"/>
            <rFont val="Calibri"/>
            <family val="2"/>
            <charset val="238"/>
          </rPr>
          <t>SZV_F:HitelKotvenyUtem2</t>
        </r>
      </text>
    </comment>
    <comment ref="AQ202" authorId="0" shapeId="0" xr:uid="{2449C373-A100-4559-B501-E38C519EE37A}">
      <text>
        <r>
          <rPr>
            <sz val="11"/>
            <rFont val="Calibri"/>
            <family val="2"/>
            <charset val="238"/>
          </rPr>
          <t>SZV_F:OsszesenUtem2</t>
        </r>
      </text>
    </comment>
    <comment ref="AR202" authorId="0" shapeId="0" xr:uid="{927746CF-A6B3-4A2D-BD3E-E1BBF2BF2B1B}">
      <text>
        <r>
          <rPr>
            <sz val="11"/>
            <rFont val="Calibri"/>
            <family val="2"/>
            <charset val="238"/>
          </rPr>
          <t>SZV_F:ForrashianyUtem2</t>
        </r>
      </text>
    </comment>
    <comment ref="AU202" authorId="0" shapeId="0" xr:uid="{3B423734-8406-416F-9CA0-9DAD1BD9E404}">
      <text>
        <r>
          <rPr>
            <sz val="11"/>
            <rFont val="Calibri"/>
            <family val="2"/>
            <charset val="238"/>
          </rPr>
          <t>SZV_F:Indokolas</t>
        </r>
      </text>
    </comment>
    <comment ref="AV202" authorId="0" shapeId="0" xr:uid="{1F1CC6C1-D575-41F0-BFAD-A57781BC97CB}">
      <text>
        <r>
          <rPr>
            <sz val="11"/>
            <rFont val="Calibri"/>
            <family val="2"/>
            <charset val="238"/>
          </rPr>
          <t>SZV_F:Megjegyzes</t>
        </r>
      </text>
    </comment>
    <comment ref="AW202" authorId="0" shapeId="0" xr:uid="{18B0865A-FD80-49EE-94D2-CDF153948AB3}">
      <text>
        <r>
          <rPr>
            <sz val="11"/>
            <rFont val="Calibri"/>
            <family val="2"/>
            <charset val="238"/>
          </rPr>
          <t>SZV_F:FeladatSorszam</t>
        </r>
      </text>
    </comment>
    <comment ref="AY202" authorId="0" shapeId="0" xr:uid="{EE84E34D-ACD9-4A03-91BC-2E0D0D273DA4}">
      <text>
        <r>
          <rPr>
            <sz val="11"/>
            <rFont val="Calibri"/>
            <family val="2"/>
            <charset val="238"/>
          </rPr>
          <t>SZV_F:ISA</t>
        </r>
      </text>
    </comment>
    <comment ref="B203" authorId="0" shapeId="0" xr:uid="{E44EFD00-3012-4FDE-9DEB-4494B48E1AF6}">
      <text>
        <r>
          <rPr>
            <sz val="11"/>
            <rFont val="Calibri"/>
            <family val="2"/>
            <charset val="238"/>
          </rPr>
          <t>SZV_F:FontossagiSorrent</t>
        </r>
      </text>
    </comment>
    <comment ref="C203" authorId="0" shapeId="0" xr:uid="{936984DD-B633-4519-B530-12089AF62792}">
      <text>
        <r>
          <rPr>
            <sz val="11"/>
            <rFont val="Calibri"/>
            <family val="2"/>
            <charset val="238"/>
          </rPr>
          <t>SZV_F:FeladatKategoria</t>
        </r>
      </text>
    </comment>
    <comment ref="D203" authorId="0" shapeId="0" xr:uid="{AC08A339-256E-423A-9655-B85F71C52C42}">
      <text>
        <r>
          <rPr>
            <sz val="11"/>
            <rFont val="Calibri"/>
            <family val="2"/>
            <charset val="238"/>
          </rPr>
          <t>SZV_F:FeladatMegnevezes</t>
        </r>
      </text>
    </comment>
    <comment ref="E203" authorId="0" shapeId="0" xr:uid="{1961A3C6-B0DB-4E29-B395-729501F3CC9A}">
      <text>
        <r>
          <rPr>
            <sz val="11"/>
            <rFont val="Calibri"/>
            <family val="2"/>
            <charset val="238"/>
          </rPr>
          <t>SZV_F:ElviEngedelySzam</t>
        </r>
      </text>
    </comment>
    <comment ref="F203" authorId="0" shapeId="0" xr:uid="{ECD2AF15-EC36-4E4C-B0BF-7A5AE84DDD07}">
      <text>
        <r>
          <rPr>
            <sz val="11"/>
            <rFont val="Calibri"/>
            <family val="2"/>
            <charset val="238"/>
          </rPr>
          <t>SZV_F:VKR_Kod</t>
        </r>
      </text>
    </comment>
    <comment ref="G203" authorId="0" shapeId="0" xr:uid="{AAC6701F-6AAD-4A92-BCF9-09BA10788681}">
      <text>
        <r>
          <rPr>
            <sz val="11"/>
            <rFont val="Calibri"/>
            <family val="2"/>
            <charset val="238"/>
          </rPr>
          <t>SZV_F:VKR_Nev</t>
        </r>
      </text>
    </comment>
    <comment ref="H203" authorId="0" shapeId="0" xr:uid="{B9FF4C17-F404-4FDE-ABE9-98E5D53E2BE6}">
      <text>
        <r>
          <rPr>
            <sz val="11"/>
            <rFont val="Calibri"/>
            <family val="2"/>
            <charset val="238"/>
          </rPr>
          <t>SZV_F:FeladatAzonosito</t>
        </r>
      </text>
    </comment>
    <comment ref="I203" authorId="0" shapeId="0" xr:uid="{CA447BAD-520F-4144-8965-D99DA639642B}">
      <text>
        <r>
          <rPr>
            <sz val="11"/>
            <rFont val="Calibri"/>
            <family val="2"/>
            <charset val="238"/>
          </rPr>
          <t>SZV_F:EllatasiTerulet</t>
        </r>
      </text>
    </comment>
    <comment ref="J203" authorId="0" shapeId="0" xr:uid="{8AA72A41-B229-4CAF-9A45-0C62C41237EA}">
      <text>
        <r>
          <rPr>
            <sz val="11"/>
            <rFont val="Calibri"/>
            <family val="2"/>
            <charset val="238"/>
          </rPr>
          <t>SZV_F:EllatasertFelelos</t>
        </r>
      </text>
    </comment>
    <comment ref="K203" authorId="0" shapeId="0" xr:uid="{7085070B-770C-46E1-A6CD-6203650D7B70}">
      <text>
        <r>
          <rPr>
            <sz val="11"/>
            <rFont val="Calibri"/>
            <family val="2"/>
            <charset val="238"/>
          </rPr>
          <t>SZV_F:TervezettNettoKoltseg</t>
        </r>
      </text>
    </comment>
    <comment ref="L203" authorId="0" shapeId="0" xr:uid="{A2A5C6B6-6926-43DF-9D84-08C420A8925A}">
      <text>
        <r>
          <rPr>
            <sz val="11"/>
            <rFont val="Calibri"/>
            <family val="2"/>
            <charset val="238"/>
          </rPr>
          <t>SZV_F:IdotartamKezdes</t>
        </r>
      </text>
    </comment>
    <comment ref="M203" authorId="0" shapeId="0" xr:uid="{CA029A40-67DD-4FEF-AEB0-3C3AE3901386}">
      <text>
        <r>
          <rPr>
            <sz val="11"/>
            <rFont val="Calibri"/>
            <family val="2"/>
            <charset val="238"/>
          </rPr>
          <t>SZV_F:IdotartamBefejezes</t>
        </r>
      </text>
    </comment>
    <comment ref="N203" authorId="0" shapeId="0" xr:uid="{341EDC23-ED3D-4AC8-8027-A9F6EBC1457C}">
      <text>
        <r>
          <rPr>
            <sz val="11"/>
            <rFont val="Calibri"/>
            <family val="2"/>
            <charset val="238"/>
          </rPr>
          <t>SZV_F:NettoKoltsegUtem1</t>
        </r>
      </text>
    </comment>
    <comment ref="O203" authorId="0" shapeId="0" xr:uid="{3C026C13-A9D7-4716-B64F-6FC338FBAFAC}">
      <text>
        <r>
          <rPr>
            <sz val="11"/>
            <rFont val="Calibri"/>
            <family val="2"/>
            <charset val="238"/>
          </rPr>
          <t>SZV_F:NettoKoltsegUtem2</t>
        </r>
      </text>
    </comment>
    <comment ref="P203" authorId="0" shapeId="0" xr:uid="{E40D404B-5789-4EDC-A3DF-EBA01DE4D5CA}">
      <text>
        <r>
          <rPr>
            <sz val="11"/>
            <rFont val="Calibri"/>
            <family val="2"/>
            <charset val="238"/>
          </rPr>
          <t>SZV_F:EM_Melleklet2_KTG</t>
        </r>
      </text>
    </comment>
    <comment ref="R203" authorId="0" shapeId="0" xr:uid="{D8E4F6F6-0495-4561-A437-97107C66A8B1}">
      <text>
        <r>
          <rPr>
            <sz val="11"/>
            <rFont val="Calibri"/>
            <family val="2"/>
            <charset val="238"/>
          </rPr>
          <t>SZV_F:HDUtem1</t>
        </r>
      </text>
    </comment>
    <comment ref="S203" authorId="0" shapeId="0" xr:uid="{8CFDAC94-9599-4173-BEC6-F02C105A4CB6}">
      <text>
        <r>
          <rPr>
            <sz val="11"/>
            <rFont val="Calibri"/>
            <family val="2"/>
            <charset val="238"/>
          </rPr>
          <t>SZV_F:ECSUtem1</t>
        </r>
      </text>
    </comment>
    <comment ref="T203" authorId="0" shapeId="0" xr:uid="{99E2B774-C1C6-4F3C-B963-92C1D1EFB24A}">
      <text>
        <r>
          <rPr>
            <sz val="11"/>
            <rFont val="Calibri"/>
            <family val="2"/>
            <charset val="238"/>
          </rPr>
          <t>SZV_F:KFHUtem1</t>
        </r>
      </text>
    </comment>
    <comment ref="U203" authorId="0" shapeId="0" xr:uid="{2D55EA72-08F7-4F7B-B290-05905DBFDA85}">
      <text>
        <r>
          <rPr>
            <sz val="11"/>
            <rFont val="Calibri"/>
            <family val="2"/>
            <charset val="238"/>
          </rPr>
          <t>SZV_F:Egyeb_SajatUtem1</t>
        </r>
      </text>
    </comment>
    <comment ref="V203" authorId="0" shapeId="0" xr:uid="{67E7B362-CB36-4F6B-8412-7E8A6282B43E}">
      <text>
        <r>
          <rPr>
            <sz val="11"/>
            <rFont val="Calibri"/>
            <family val="2"/>
            <charset val="238"/>
          </rPr>
          <t>SZV_F:DijUtem1</t>
        </r>
      </text>
    </comment>
    <comment ref="W203" authorId="0" shapeId="0" xr:uid="{157DE377-3FC5-4D92-BFE6-F37D4243CCB9}">
      <text>
        <r>
          <rPr>
            <sz val="11"/>
            <rFont val="Calibri"/>
            <family val="2"/>
            <charset val="238"/>
          </rPr>
          <t>SZV_F:EM_Melleklet1_Utem1</t>
        </r>
      </text>
    </comment>
    <comment ref="X203" authorId="0" shapeId="0" xr:uid="{FB95506E-8305-48D1-AC45-83C9933788A8}">
      <text>
        <r>
          <rPr>
            <sz val="11"/>
            <rFont val="Calibri"/>
            <family val="2"/>
            <charset val="238"/>
          </rPr>
          <t>SZV_F:EgyebAllamiUtem1</t>
        </r>
      </text>
    </comment>
    <comment ref="Y203" authorId="0" shapeId="0" xr:uid="{8D888AD3-6DD1-40A8-B69C-0A1413044D82}">
      <text>
        <r>
          <rPr>
            <sz val="11"/>
            <rFont val="Calibri"/>
            <family val="2"/>
            <charset val="238"/>
          </rPr>
          <t>SZV_F:OnkormanyzatiUtem1</t>
        </r>
      </text>
    </comment>
    <comment ref="Z203" authorId="0" shapeId="0" xr:uid="{AD380AA8-9922-477F-876F-C288D1ED07ED}">
      <text>
        <r>
          <rPr>
            <sz val="11"/>
            <rFont val="Calibri"/>
            <family val="2"/>
            <charset val="238"/>
          </rPr>
          <t>SZV_F:EUUtem1</t>
        </r>
      </text>
    </comment>
    <comment ref="AA203" authorId="0" shapeId="0" xr:uid="{6612ACD1-E65A-4457-81C0-5F2C3F46ADF9}">
      <text>
        <r>
          <rPr>
            <sz val="11"/>
            <rFont val="Calibri"/>
            <family val="2"/>
            <charset val="238"/>
          </rPr>
          <t>SZV_F:EgyebUtem1</t>
        </r>
      </text>
    </comment>
    <comment ref="AB203" authorId="0" shapeId="0" xr:uid="{A44B10C0-6F94-41EE-B6DB-EB121020C67E}">
      <text>
        <r>
          <rPr>
            <sz val="11"/>
            <rFont val="Calibri"/>
            <family val="2"/>
            <charset val="238"/>
          </rPr>
          <t>SZV_F:HitelKotvenyUtem1</t>
        </r>
      </text>
    </comment>
    <comment ref="AC203" authorId="0" shapeId="0" xr:uid="{205BA0D0-8FBD-419F-ADA6-0F8EEF046D93}">
      <text>
        <r>
          <rPr>
            <sz val="11"/>
            <rFont val="Calibri"/>
            <family val="2"/>
            <charset val="238"/>
          </rPr>
          <t>SZV_F:OsszesenUtem1</t>
        </r>
      </text>
    </comment>
    <comment ref="AF203" authorId="0" shapeId="0" xr:uid="{A95FB805-6E0D-4A88-A5B7-B756A4F316D9}">
      <text>
        <r>
          <rPr>
            <sz val="11"/>
            <rFont val="Calibri"/>
            <family val="2"/>
            <charset val="238"/>
          </rPr>
          <t>SZV_F:HDUtem2</t>
        </r>
      </text>
    </comment>
    <comment ref="AG203" authorId="0" shapeId="0" xr:uid="{37A68646-23F7-47EB-8DDE-9D19F5D25237}">
      <text>
        <r>
          <rPr>
            <sz val="11"/>
            <rFont val="Calibri"/>
            <family val="2"/>
            <charset val="238"/>
          </rPr>
          <t>SZV_F:ECSUtem2</t>
        </r>
      </text>
    </comment>
    <comment ref="AH203" authorId="0" shapeId="0" xr:uid="{B31EBEB2-1D49-4F3D-A76B-EA929954E405}">
      <text>
        <r>
          <rPr>
            <sz val="11"/>
            <rFont val="Calibri"/>
            <family val="2"/>
            <charset val="238"/>
          </rPr>
          <t>SZV_F:KFHUtem2</t>
        </r>
      </text>
    </comment>
    <comment ref="AI203" authorId="0" shapeId="0" xr:uid="{97ED1ADE-8F42-4619-AC93-855BF396620B}">
      <text>
        <r>
          <rPr>
            <sz val="11"/>
            <rFont val="Calibri"/>
            <family val="2"/>
            <charset val="238"/>
          </rPr>
          <t>SZV_F:Egyeb_SajatUtem2</t>
        </r>
      </text>
    </comment>
    <comment ref="AJ203" authorId="0" shapeId="0" xr:uid="{111F10C7-64A6-44F2-8415-718B33400F2D}">
      <text>
        <r>
          <rPr>
            <sz val="11"/>
            <rFont val="Calibri"/>
            <family val="2"/>
            <charset val="238"/>
          </rPr>
          <t>SZV_F:DijUtem2</t>
        </r>
      </text>
    </comment>
    <comment ref="AK203" authorId="0" shapeId="0" xr:uid="{5B5C5480-9739-4BB3-81CE-67493B99DF60}">
      <text>
        <r>
          <rPr>
            <sz val="11"/>
            <rFont val="Calibri"/>
            <family val="2"/>
            <charset val="238"/>
          </rPr>
          <t>SZV_F:EM_Melleklet1_Utem2</t>
        </r>
      </text>
    </comment>
    <comment ref="AL203" authorId="0" shapeId="0" xr:uid="{38B7EE1B-135E-4205-8FEA-F32A7A74510B}">
      <text>
        <r>
          <rPr>
            <sz val="11"/>
            <rFont val="Calibri"/>
            <family val="2"/>
            <charset val="238"/>
          </rPr>
          <t>SZV_F:EgyebAllamiUtem2</t>
        </r>
      </text>
    </comment>
    <comment ref="AM203" authorId="0" shapeId="0" xr:uid="{6F5A21DA-2A0F-47AD-8B97-3699F003EF24}">
      <text>
        <r>
          <rPr>
            <sz val="11"/>
            <rFont val="Calibri"/>
            <family val="2"/>
            <charset val="238"/>
          </rPr>
          <t>SZV_F:OnkormanyzatiUtem2</t>
        </r>
      </text>
    </comment>
    <comment ref="AN203" authorId="0" shapeId="0" xr:uid="{C7059081-E74A-4FBE-BDC0-3E50BCAE6A81}">
      <text>
        <r>
          <rPr>
            <sz val="11"/>
            <rFont val="Calibri"/>
            <family val="2"/>
            <charset val="238"/>
          </rPr>
          <t>SZV_F:EUUtem2</t>
        </r>
      </text>
    </comment>
    <comment ref="AO203" authorId="0" shapeId="0" xr:uid="{0592FDA7-0B3D-47C3-88C3-14790F0C7330}">
      <text>
        <r>
          <rPr>
            <sz val="11"/>
            <rFont val="Calibri"/>
            <family val="2"/>
            <charset val="238"/>
          </rPr>
          <t>SZV_F:EgyebUtem2</t>
        </r>
      </text>
    </comment>
    <comment ref="AP203" authorId="0" shapeId="0" xr:uid="{3DC2C047-9E7C-4566-B4B8-4E5D3E98B55C}">
      <text>
        <r>
          <rPr>
            <sz val="11"/>
            <rFont val="Calibri"/>
            <family val="2"/>
            <charset val="238"/>
          </rPr>
          <t>SZV_F:HitelKotvenyUtem2</t>
        </r>
      </text>
    </comment>
    <comment ref="AQ203" authorId="0" shapeId="0" xr:uid="{02580BF4-54A7-4FC0-921E-85FE4A5E007D}">
      <text>
        <r>
          <rPr>
            <sz val="11"/>
            <rFont val="Calibri"/>
            <family val="2"/>
            <charset val="238"/>
          </rPr>
          <t>SZV_F:OsszesenUtem2</t>
        </r>
      </text>
    </comment>
    <comment ref="AR203" authorId="0" shapeId="0" xr:uid="{8F45B888-688D-4F27-B7BC-65BC05F50C0C}">
      <text>
        <r>
          <rPr>
            <sz val="11"/>
            <rFont val="Calibri"/>
            <family val="2"/>
            <charset val="238"/>
          </rPr>
          <t>SZV_F:ForrashianyUtem2</t>
        </r>
      </text>
    </comment>
    <comment ref="AU203" authorId="0" shapeId="0" xr:uid="{6E31451D-DCC1-46F6-982B-2530ED620585}">
      <text>
        <r>
          <rPr>
            <sz val="11"/>
            <rFont val="Calibri"/>
            <family val="2"/>
            <charset val="238"/>
          </rPr>
          <t>SZV_F:Indokolas</t>
        </r>
      </text>
    </comment>
    <comment ref="AV203" authorId="0" shapeId="0" xr:uid="{45BEE30F-AE38-4D93-BD2D-4A9689B3C27E}">
      <text>
        <r>
          <rPr>
            <sz val="11"/>
            <rFont val="Calibri"/>
            <family val="2"/>
            <charset val="238"/>
          </rPr>
          <t>SZV_F:Megjegyzes</t>
        </r>
      </text>
    </comment>
    <comment ref="AW203" authorId="0" shapeId="0" xr:uid="{5CB57CB3-7040-4441-B1F7-D0DD91822D51}">
      <text>
        <r>
          <rPr>
            <sz val="11"/>
            <rFont val="Calibri"/>
            <family val="2"/>
            <charset val="238"/>
          </rPr>
          <t>SZV_F:FeladatSorszam</t>
        </r>
      </text>
    </comment>
    <comment ref="AY203" authorId="0" shapeId="0" xr:uid="{020B127E-631E-4398-9E76-17AAF2ABC3BA}">
      <text>
        <r>
          <rPr>
            <sz val="11"/>
            <rFont val="Calibri"/>
            <family val="2"/>
            <charset val="238"/>
          </rPr>
          <t>SZV_F:ISA</t>
        </r>
      </text>
    </comment>
    <comment ref="B204" authorId="0" shapeId="0" xr:uid="{09C560F6-62D4-4A93-82D7-56608418A53D}">
      <text>
        <r>
          <rPr>
            <sz val="11"/>
            <rFont val="Calibri"/>
            <family val="2"/>
            <charset val="238"/>
          </rPr>
          <t>SZV_F:FontossagiSorrent</t>
        </r>
      </text>
    </comment>
    <comment ref="C204" authorId="0" shapeId="0" xr:uid="{CE8D5389-617E-4FE3-9400-EC47B35686AB}">
      <text>
        <r>
          <rPr>
            <sz val="11"/>
            <rFont val="Calibri"/>
            <family val="2"/>
            <charset val="238"/>
          </rPr>
          <t>SZV_F:FeladatKategoria</t>
        </r>
      </text>
    </comment>
    <comment ref="D204" authorId="0" shapeId="0" xr:uid="{1A99F0EA-08DA-4829-B712-45332FA1FBD9}">
      <text>
        <r>
          <rPr>
            <sz val="11"/>
            <rFont val="Calibri"/>
            <family val="2"/>
            <charset val="238"/>
          </rPr>
          <t>SZV_F:FeladatMegnevezes</t>
        </r>
      </text>
    </comment>
    <comment ref="E204" authorId="0" shapeId="0" xr:uid="{4ACA562E-C75B-4336-9B24-1B79E1ACEEB3}">
      <text>
        <r>
          <rPr>
            <sz val="11"/>
            <rFont val="Calibri"/>
            <family val="2"/>
            <charset val="238"/>
          </rPr>
          <t>SZV_F:ElviEngedelySzam</t>
        </r>
      </text>
    </comment>
    <comment ref="F204" authorId="0" shapeId="0" xr:uid="{A1DCD75B-D4C2-4E16-B6DE-3306A966B33B}">
      <text>
        <r>
          <rPr>
            <sz val="11"/>
            <rFont val="Calibri"/>
            <family val="2"/>
            <charset val="238"/>
          </rPr>
          <t>SZV_F:VKR_Kod</t>
        </r>
      </text>
    </comment>
    <comment ref="G204" authorId="0" shapeId="0" xr:uid="{59A54E4F-CAD9-4E18-BDC3-A37B7702ECFA}">
      <text>
        <r>
          <rPr>
            <sz val="11"/>
            <rFont val="Calibri"/>
            <family val="2"/>
            <charset val="238"/>
          </rPr>
          <t>SZV_F:VKR_Nev</t>
        </r>
      </text>
    </comment>
    <comment ref="H204" authorId="0" shapeId="0" xr:uid="{94475CB7-9997-4C5B-86FB-1F5C6D15E91E}">
      <text>
        <r>
          <rPr>
            <sz val="11"/>
            <rFont val="Calibri"/>
            <family val="2"/>
            <charset val="238"/>
          </rPr>
          <t>SZV_F:FeladatAzonosito</t>
        </r>
      </text>
    </comment>
    <comment ref="I204" authorId="0" shapeId="0" xr:uid="{40E53F24-47FB-4048-8B64-4392C06BEFAA}">
      <text>
        <r>
          <rPr>
            <sz val="11"/>
            <rFont val="Calibri"/>
            <family val="2"/>
            <charset val="238"/>
          </rPr>
          <t>SZV_F:EllatasiTerulet</t>
        </r>
      </text>
    </comment>
    <comment ref="J204" authorId="0" shapeId="0" xr:uid="{D9F4D29C-94C2-4C03-883D-76CF73AFF0AE}">
      <text>
        <r>
          <rPr>
            <sz val="11"/>
            <rFont val="Calibri"/>
            <family val="2"/>
            <charset val="238"/>
          </rPr>
          <t>SZV_F:EllatasertFelelos</t>
        </r>
      </text>
    </comment>
    <comment ref="K204" authorId="0" shapeId="0" xr:uid="{B967F8AB-D4C9-4BF2-8606-EC4126762804}">
      <text>
        <r>
          <rPr>
            <sz val="11"/>
            <rFont val="Calibri"/>
            <family val="2"/>
            <charset val="238"/>
          </rPr>
          <t>SZV_F:TervezettNettoKoltseg</t>
        </r>
      </text>
    </comment>
    <comment ref="L204" authorId="0" shapeId="0" xr:uid="{59A27F4E-85B0-4726-B179-0E17424DFF66}">
      <text>
        <r>
          <rPr>
            <sz val="11"/>
            <rFont val="Calibri"/>
            <family val="2"/>
            <charset val="238"/>
          </rPr>
          <t>SZV_F:IdotartamKezdes</t>
        </r>
      </text>
    </comment>
    <comment ref="M204" authorId="0" shapeId="0" xr:uid="{A8C68257-1273-4951-A550-F27994536A47}">
      <text>
        <r>
          <rPr>
            <sz val="11"/>
            <rFont val="Calibri"/>
            <family val="2"/>
            <charset val="238"/>
          </rPr>
          <t>SZV_F:IdotartamBefejezes</t>
        </r>
      </text>
    </comment>
    <comment ref="N204" authorId="0" shapeId="0" xr:uid="{606B3021-5154-4F1F-A7E2-DEB87D721362}">
      <text>
        <r>
          <rPr>
            <sz val="11"/>
            <rFont val="Calibri"/>
            <family val="2"/>
            <charset val="238"/>
          </rPr>
          <t>SZV_F:NettoKoltsegUtem1</t>
        </r>
      </text>
    </comment>
    <comment ref="O204" authorId="0" shapeId="0" xr:uid="{ED789915-0FCA-45DA-A1C2-57305025E57D}">
      <text>
        <r>
          <rPr>
            <sz val="11"/>
            <rFont val="Calibri"/>
            <family val="2"/>
            <charset val="238"/>
          </rPr>
          <t>SZV_F:NettoKoltsegUtem2</t>
        </r>
      </text>
    </comment>
    <comment ref="P204" authorId="0" shapeId="0" xr:uid="{EF2DB072-1495-4F7C-8A68-7687894E467D}">
      <text>
        <r>
          <rPr>
            <sz val="11"/>
            <rFont val="Calibri"/>
            <family val="2"/>
            <charset val="238"/>
          </rPr>
          <t>SZV_F:EM_Melleklet2_KTG</t>
        </r>
      </text>
    </comment>
    <comment ref="R204" authorId="0" shapeId="0" xr:uid="{84EAFCCD-ECD7-40FD-B523-1FDC63D6FE2F}">
      <text>
        <r>
          <rPr>
            <sz val="11"/>
            <rFont val="Calibri"/>
            <family val="2"/>
            <charset val="238"/>
          </rPr>
          <t>SZV_F:HDUtem1</t>
        </r>
      </text>
    </comment>
    <comment ref="S204" authorId="0" shapeId="0" xr:uid="{60534786-0816-419E-8EE6-9E673FE04582}">
      <text>
        <r>
          <rPr>
            <sz val="11"/>
            <rFont val="Calibri"/>
            <family val="2"/>
            <charset val="238"/>
          </rPr>
          <t>SZV_F:ECSUtem1</t>
        </r>
      </text>
    </comment>
    <comment ref="T204" authorId="0" shapeId="0" xr:uid="{58398344-3020-4DD1-97D0-772652D7BF38}">
      <text>
        <r>
          <rPr>
            <sz val="11"/>
            <rFont val="Calibri"/>
            <family val="2"/>
            <charset val="238"/>
          </rPr>
          <t>SZV_F:KFHUtem1</t>
        </r>
      </text>
    </comment>
    <comment ref="U204" authorId="0" shapeId="0" xr:uid="{E7B01D1F-85EB-4B66-BD7A-6DB7624D8DCC}">
      <text>
        <r>
          <rPr>
            <sz val="11"/>
            <rFont val="Calibri"/>
            <family val="2"/>
            <charset val="238"/>
          </rPr>
          <t>SZV_F:Egyeb_SajatUtem1</t>
        </r>
      </text>
    </comment>
    <comment ref="V204" authorId="0" shapeId="0" xr:uid="{EB07B6B2-DC8E-43B2-9510-DFC998465F95}">
      <text>
        <r>
          <rPr>
            <sz val="11"/>
            <rFont val="Calibri"/>
            <family val="2"/>
            <charset val="238"/>
          </rPr>
          <t>SZV_F:DijUtem1</t>
        </r>
      </text>
    </comment>
    <comment ref="W204" authorId="0" shapeId="0" xr:uid="{281A21DD-B92D-4001-8D2A-9005D2CBED7B}">
      <text>
        <r>
          <rPr>
            <sz val="11"/>
            <rFont val="Calibri"/>
            <family val="2"/>
            <charset val="238"/>
          </rPr>
          <t>SZV_F:EM_Melleklet1_Utem1</t>
        </r>
      </text>
    </comment>
    <comment ref="X204" authorId="0" shapeId="0" xr:uid="{1A345F16-C000-497C-95DA-4E41B251B585}">
      <text>
        <r>
          <rPr>
            <sz val="11"/>
            <rFont val="Calibri"/>
            <family val="2"/>
            <charset val="238"/>
          </rPr>
          <t>SZV_F:EgyebAllamiUtem1</t>
        </r>
      </text>
    </comment>
    <comment ref="Y204" authorId="0" shapeId="0" xr:uid="{B4FB21D1-CCB5-473E-A798-F247B0058B4C}">
      <text>
        <r>
          <rPr>
            <sz val="11"/>
            <rFont val="Calibri"/>
            <family val="2"/>
            <charset val="238"/>
          </rPr>
          <t>SZV_F:OnkormanyzatiUtem1</t>
        </r>
      </text>
    </comment>
    <comment ref="Z204" authorId="0" shapeId="0" xr:uid="{A81C66D8-5504-4B82-B3C1-D5A8062C4EAB}">
      <text>
        <r>
          <rPr>
            <sz val="11"/>
            <rFont val="Calibri"/>
            <family val="2"/>
            <charset val="238"/>
          </rPr>
          <t>SZV_F:EUUtem1</t>
        </r>
      </text>
    </comment>
    <comment ref="AA204" authorId="0" shapeId="0" xr:uid="{4040AF8D-9843-4199-A90A-3851BE3EF43E}">
      <text>
        <r>
          <rPr>
            <sz val="11"/>
            <rFont val="Calibri"/>
            <family val="2"/>
            <charset val="238"/>
          </rPr>
          <t>SZV_F:EgyebUtem1</t>
        </r>
      </text>
    </comment>
    <comment ref="AB204" authorId="0" shapeId="0" xr:uid="{79156D4D-5B4A-4495-AE8F-47294879642E}">
      <text>
        <r>
          <rPr>
            <sz val="11"/>
            <rFont val="Calibri"/>
            <family val="2"/>
            <charset val="238"/>
          </rPr>
          <t>SZV_F:HitelKotvenyUtem1</t>
        </r>
      </text>
    </comment>
    <comment ref="AC204" authorId="0" shapeId="0" xr:uid="{0C67ABE3-43BB-4F35-86B6-3709CC124FC6}">
      <text>
        <r>
          <rPr>
            <sz val="11"/>
            <rFont val="Calibri"/>
            <family val="2"/>
            <charset val="238"/>
          </rPr>
          <t>SZV_F:OsszesenUtem1</t>
        </r>
      </text>
    </comment>
    <comment ref="AF204" authorId="0" shapeId="0" xr:uid="{C8C2B96A-34EA-463A-ACA3-B63D9B98A943}">
      <text>
        <r>
          <rPr>
            <sz val="11"/>
            <rFont val="Calibri"/>
            <family val="2"/>
            <charset val="238"/>
          </rPr>
          <t>SZV_F:HDUtem2</t>
        </r>
      </text>
    </comment>
    <comment ref="AG204" authorId="0" shapeId="0" xr:uid="{5D2DFB92-2D53-45BA-9CBE-BFE59E266C4A}">
      <text>
        <r>
          <rPr>
            <sz val="11"/>
            <rFont val="Calibri"/>
            <family val="2"/>
            <charset val="238"/>
          </rPr>
          <t>SZV_F:ECSUtem2</t>
        </r>
      </text>
    </comment>
    <comment ref="AH204" authorId="0" shapeId="0" xr:uid="{93DC2B80-D6FB-4E41-A070-C5D118017A52}">
      <text>
        <r>
          <rPr>
            <sz val="11"/>
            <rFont val="Calibri"/>
            <family val="2"/>
            <charset val="238"/>
          </rPr>
          <t>SZV_F:KFHUtem2</t>
        </r>
      </text>
    </comment>
    <comment ref="AI204" authorId="0" shapeId="0" xr:uid="{79BE3ACF-3E36-448C-884D-21ED0BE708E7}">
      <text>
        <r>
          <rPr>
            <sz val="11"/>
            <rFont val="Calibri"/>
            <family val="2"/>
            <charset val="238"/>
          </rPr>
          <t>SZV_F:Egyeb_SajatUtem2</t>
        </r>
      </text>
    </comment>
    <comment ref="AJ204" authorId="0" shapeId="0" xr:uid="{45886E23-B60C-4929-8AB6-08CCB74F66BC}">
      <text>
        <r>
          <rPr>
            <sz val="11"/>
            <rFont val="Calibri"/>
            <family val="2"/>
            <charset val="238"/>
          </rPr>
          <t>SZV_F:DijUtem2</t>
        </r>
      </text>
    </comment>
    <comment ref="AK204" authorId="0" shapeId="0" xr:uid="{FE38F2FA-9129-44F9-8915-597BC5612920}">
      <text>
        <r>
          <rPr>
            <sz val="11"/>
            <rFont val="Calibri"/>
            <family val="2"/>
            <charset val="238"/>
          </rPr>
          <t>SZV_F:EM_Melleklet1_Utem2</t>
        </r>
      </text>
    </comment>
    <comment ref="AL204" authorId="0" shapeId="0" xr:uid="{86447037-A021-4768-BE9E-4A5E5D9E7A1D}">
      <text>
        <r>
          <rPr>
            <sz val="11"/>
            <rFont val="Calibri"/>
            <family val="2"/>
            <charset val="238"/>
          </rPr>
          <t>SZV_F:EgyebAllamiUtem2</t>
        </r>
      </text>
    </comment>
    <comment ref="AM204" authorId="0" shapeId="0" xr:uid="{FDEBED72-44E6-4B6B-B3E0-5AB3F1E37FEB}">
      <text>
        <r>
          <rPr>
            <sz val="11"/>
            <rFont val="Calibri"/>
            <family val="2"/>
            <charset val="238"/>
          </rPr>
          <t>SZV_F:OnkormanyzatiUtem2</t>
        </r>
      </text>
    </comment>
    <comment ref="AN204" authorId="0" shapeId="0" xr:uid="{E56D7FEF-FA7F-4F95-850D-27343C3B9F91}">
      <text>
        <r>
          <rPr>
            <sz val="11"/>
            <rFont val="Calibri"/>
            <family val="2"/>
            <charset val="238"/>
          </rPr>
          <t>SZV_F:EUUtem2</t>
        </r>
      </text>
    </comment>
    <comment ref="AO204" authorId="0" shapeId="0" xr:uid="{A2F455E3-2B9A-47CD-AE40-0C8D110C3643}">
      <text>
        <r>
          <rPr>
            <sz val="11"/>
            <rFont val="Calibri"/>
            <family val="2"/>
            <charset val="238"/>
          </rPr>
          <t>SZV_F:EgyebUtem2</t>
        </r>
      </text>
    </comment>
    <comment ref="AP204" authorId="0" shapeId="0" xr:uid="{3379E922-586B-4EE1-BB0E-50F6D55899D6}">
      <text>
        <r>
          <rPr>
            <sz val="11"/>
            <rFont val="Calibri"/>
            <family val="2"/>
            <charset val="238"/>
          </rPr>
          <t>SZV_F:HitelKotvenyUtem2</t>
        </r>
      </text>
    </comment>
    <comment ref="AQ204" authorId="0" shapeId="0" xr:uid="{F3B5054A-1B5F-44A6-9842-CF323204A1C9}">
      <text>
        <r>
          <rPr>
            <sz val="11"/>
            <rFont val="Calibri"/>
            <family val="2"/>
            <charset val="238"/>
          </rPr>
          <t>SZV_F:OsszesenUtem2</t>
        </r>
      </text>
    </comment>
    <comment ref="AR204" authorId="0" shapeId="0" xr:uid="{9603E79A-A3DF-4DF0-9D4E-9585855F0087}">
      <text>
        <r>
          <rPr>
            <sz val="11"/>
            <rFont val="Calibri"/>
            <family val="2"/>
            <charset val="238"/>
          </rPr>
          <t>SZV_F:ForrashianyUtem2</t>
        </r>
      </text>
    </comment>
    <comment ref="AU204" authorId="0" shapeId="0" xr:uid="{7A92FC5C-2969-4687-BB84-59FE94C3573B}">
      <text>
        <r>
          <rPr>
            <sz val="11"/>
            <rFont val="Calibri"/>
            <family val="2"/>
            <charset val="238"/>
          </rPr>
          <t>SZV_F:Indokolas</t>
        </r>
      </text>
    </comment>
    <comment ref="AV204" authorId="0" shapeId="0" xr:uid="{083CF36C-652A-4B96-9D49-8D45101D753A}">
      <text>
        <r>
          <rPr>
            <sz val="11"/>
            <rFont val="Calibri"/>
            <family val="2"/>
            <charset val="238"/>
          </rPr>
          <t>SZV_F:Megjegyzes</t>
        </r>
      </text>
    </comment>
    <comment ref="AW204" authorId="0" shapeId="0" xr:uid="{5B03DB85-3E0A-4226-8549-684FFE5BF3C0}">
      <text>
        <r>
          <rPr>
            <sz val="11"/>
            <rFont val="Calibri"/>
            <family val="2"/>
            <charset val="238"/>
          </rPr>
          <t>SZV_F:FeladatSorszam</t>
        </r>
      </text>
    </comment>
    <comment ref="AY204" authorId="0" shapeId="0" xr:uid="{3D6B91FF-D3A5-4D2B-B63F-F449537579F9}">
      <text>
        <r>
          <rPr>
            <sz val="11"/>
            <rFont val="Calibri"/>
            <family val="2"/>
            <charset val="238"/>
          </rPr>
          <t>SZV_F:ISA</t>
        </r>
      </text>
    </comment>
    <comment ref="B205" authorId="0" shapeId="0" xr:uid="{F56567F1-FCCA-457B-8AB3-E50EFA1D0FE4}">
      <text>
        <r>
          <rPr>
            <sz val="11"/>
            <rFont val="Calibri"/>
            <family val="2"/>
            <charset val="238"/>
          </rPr>
          <t>SZV_F:FontossagiSorrent</t>
        </r>
      </text>
    </comment>
    <comment ref="C205" authorId="0" shapeId="0" xr:uid="{380E25CD-3C78-454C-BBD0-B32FD61D723F}">
      <text>
        <r>
          <rPr>
            <sz val="11"/>
            <rFont val="Calibri"/>
            <family val="2"/>
            <charset val="238"/>
          </rPr>
          <t>SZV_F:FeladatKategoria</t>
        </r>
      </text>
    </comment>
    <comment ref="D205" authorId="0" shapeId="0" xr:uid="{5F3DAD25-B688-4444-AB96-B94464D28B45}">
      <text>
        <r>
          <rPr>
            <sz val="11"/>
            <rFont val="Calibri"/>
            <family val="2"/>
            <charset val="238"/>
          </rPr>
          <t>SZV_F:FeladatMegnevezes</t>
        </r>
      </text>
    </comment>
    <comment ref="E205" authorId="0" shapeId="0" xr:uid="{BD963A00-98E0-49AB-BF09-8FF69A52B87D}">
      <text>
        <r>
          <rPr>
            <sz val="11"/>
            <rFont val="Calibri"/>
            <family val="2"/>
            <charset val="238"/>
          </rPr>
          <t>SZV_F:ElviEngedelySzam</t>
        </r>
      </text>
    </comment>
    <comment ref="F205" authorId="0" shapeId="0" xr:uid="{6F8C6BA1-83B9-4B37-81CE-71D5966AFF55}">
      <text>
        <r>
          <rPr>
            <sz val="11"/>
            <rFont val="Calibri"/>
            <family val="2"/>
            <charset val="238"/>
          </rPr>
          <t>SZV_F:VKR_Kod</t>
        </r>
      </text>
    </comment>
    <comment ref="G205" authorId="0" shapeId="0" xr:uid="{AAA5F026-D2B5-426F-A051-AF12A2B5090D}">
      <text>
        <r>
          <rPr>
            <sz val="11"/>
            <rFont val="Calibri"/>
            <family val="2"/>
            <charset val="238"/>
          </rPr>
          <t>SZV_F:VKR_Nev</t>
        </r>
      </text>
    </comment>
    <comment ref="H205" authorId="0" shapeId="0" xr:uid="{270ABA56-5658-4B98-97C3-6D65A07B73DC}">
      <text>
        <r>
          <rPr>
            <sz val="11"/>
            <rFont val="Calibri"/>
            <family val="2"/>
            <charset val="238"/>
          </rPr>
          <t>SZV_F:FeladatAzonosito</t>
        </r>
      </text>
    </comment>
    <comment ref="I205" authorId="0" shapeId="0" xr:uid="{CE7F5B21-2528-4962-8499-3CEA9D7AE249}">
      <text>
        <r>
          <rPr>
            <sz val="11"/>
            <rFont val="Calibri"/>
            <family val="2"/>
            <charset val="238"/>
          </rPr>
          <t>SZV_F:EllatasiTerulet</t>
        </r>
      </text>
    </comment>
    <comment ref="J205" authorId="0" shapeId="0" xr:uid="{7B9B1D72-E87F-4061-A8B3-4A13497FD8B8}">
      <text>
        <r>
          <rPr>
            <sz val="11"/>
            <rFont val="Calibri"/>
            <family val="2"/>
            <charset val="238"/>
          </rPr>
          <t>SZV_F:EllatasertFelelos</t>
        </r>
      </text>
    </comment>
    <comment ref="K205" authorId="0" shapeId="0" xr:uid="{D5BC47B8-A784-479E-8D38-7DB6FCF36231}">
      <text>
        <r>
          <rPr>
            <sz val="11"/>
            <rFont val="Calibri"/>
            <family val="2"/>
            <charset val="238"/>
          </rPr>
          <t>SZV_F:TervezettNettoKoltseg</t>
        </r>
      </text>
    </comment>
    <comment ref="L205" authorId="0" shapeId="0" xr:uid="{1CEB10C6-6295-4CA1-89A7-4A42982D0CA4}">
      <text>
        <r>
          <rPr>
            <sz val="11"/>
            <rFont val="Calibri"/>
            <family val="2"/>
            <charset val="238"/>
          </rPr>
          <t>SZV_F:IdotartamKezdes</t>
        </r>
      </text>
    </comment>
    <comment ref="M205" authorId="0" shapeId="0" xr:uid="{E83091C8-2A4A-4594-84A1-14D29437E3A7}">
      <text>
        <r>
          <rPr>
            <sz val="11"/>
            <rFont val="Calibri"/>
            <family val="2"/>
            <charset val="238"/>
          </rPr>
          <t>SZV_F:IdotartamBefejezes</t>
        </r>
      </text>
    </comment>
    <comment ref="N205" authorId="0" shapeId="0" xr:uid="{E92CFE87-27C2-4741-A07E-C7A9EFDC0C88}">
      <text>
        <r>
          <rPr>
            <sz val="11"/>
            <rFont val="Calibri"/>
            <family val="2"/>
            <charset val="238"/>
          </rPr>
          <t>SZV_F:NettoKoltsegUtem1</t>
        </r>
      </text>
    </comment>
    <comment ref="O205" authorId="0" shapeId="0" xr:uid="{BA7F0A88-0F16-4437-8643-92AF7A42BD30}">
      <text>
        <r>
          <rPr>
            <sz val="11"/>
            <rFont val="Calibri"/>
            <family val="2"/>
            <charset val="238"/>
          </rPr>
          <t>SZV_F:NettoKoltsegUtem2</t>
        </r>
      </text>
    </comment>
    <comment ref="P205" authorId="0" shapeId="0" xr:uid="{74376323-4096-4D19-8C99-76D8AC07AE74}">
      <text>
        <r>
          <rPr>
            <sz val="11"/>
            <rFont val="Calibri"/>
            <family val="2"/>
            <charset val="238"/>
          </rPr>
          <t>SZV_F:EM_Melleklet2_KTG</t>
        </r>
      </text>
    </comment>
    <comment ref="R205" authorId="0" shapeId="0" xr:uid="{B4F9F506-C16C-4AC1-8989-411D52D39415}">
      <text>
        <r>
          <rPr>
            <sz val="11"/>
            <rFont val="Calibri"/>
            <family val="2"/>
            <charset val="238"/>
          </rPr>
          <t>SZV_F:HDUtem1</t>
        </r>
      </text>
    </comment>
    <comment ref="S205" authorId="0" shapeId="0" xr:uid="{6709CE23-0060-4E4B-ACEB-8BD357999E56}">
      <text>
        <r>
          <rPr>
            <sz val="11"/>
            <rFont val="Calibri"/>
            <family val="2"/>
            <charset val="238"/>
          </rPr>
          <t>SZV_F:ECSUtem1</t>
        </r>
      </text>
    </comment>
    <comment ref="T205" authorId="0" shapeId="0" xr:uid="{F7DF2AF1-CD4F-4D1A-B622-D296796BC510}">
      <text>
        <r>
          <rPr>
            <sz val="11"/>
            <rFont val="Calibri"/>
            <family val="2"/>
            <charset val="238"/>
          </rPr>
          <t>SZV_F:KFHUtem1</t>
        </r>
      </text>
    </comment>
    <comment ref="U205" authorId="0" shapeId="0" xr:uid="{A64FC479-E56F-4233-B71B-48D1ED1EA722}">
      <text>
        <r>
          <rPr>
            <sz val="11"/>
            <rFont val="Calibri"/>
            <family val="2"/>
            <charset val="238"/>
          </rPr>
          <t>SZV_F:Egyeb_SajatUtem1</t>
        </r>
      </text>
    </comment>
    <comment ref="V205" authorId="0" shapeId="0" xr:uid="{15BCA7FA-1738-4B40-A730-3609356E8FB4}">
      <text>
        <r>
          <rPr>
            <sz val="11"/>
            <rFont val="Calibri"/>
            <family val="2"/>
            <charset val="238"/>
          </rPr>
          <t>SZV_F:DijUtem1</t>
        </r>
      </text>
    </comment>
    <comment ref="W205" authorId="0" shapeId="0" xr:uid="{1A47F58E-4594-43FB-BB11-6445CB944B23}">
      <text>
        <r>
          <rPr>
            <sz val="11"/>
            <rFont val="Calibri"/>
            <family val="2"/>
            <charset val="238"/>
          </rPr>
          <t>SZV_F:EM_Melleklet1_Utem1</t>
        </r>
      </text>
    </comment>
    <comment ref="X205" authorId="0" shapeId="0" xr:uid="{8CB1EC3E-7029-448D-8F0E-A88173782A3C}">
      <text>
        <r>
          <rPr>
            <sz val="11"/>
            <rFont val="Calibri"/>
            <family val="2"/>
            <charset val="238"/>
          </rPr>
          <t>SZV_F:EgyebAllamiUtem1</t>
        </r>
      </text>
    </comment>
    <comment ref="Y205" authorId="0" shapeId="0" xr:uid="{E12ACBBD-735E-46B9-B4A2-DF94193FF593}">
      <text>
        <r>
          <rPr>
            <sz val="11"/>
            <rFont val="Calibri"/>
            <family val="2"/>
            <charset val="238"/>
          </rPr>
          <t>SZV_F:OnkormanyzatiUtem1</t>
        </r>
      </text>
    </comment>
    <comment ref="Z205" authorId="0" shapeId="0" xr:uid="{AE57D5C0-B1B4-4857-ADB9-38CB1B953DC8}">
      <text>
        <r>
          <rPr>
            <sz val="11"/>
            <rFont val="Calibri"/>
            <family val="2"/>
            <charset val="238"/>
          </rPr>
          <t>SZV_F:EUUtem1</t>
        </r>
      </text>
    </comment>
    <comment ref="AA205" authorId="0" shapeId="0" xr:uid="{DB6AD156-17FC-4B99-9F68-4C6F3720E94F}">
      <text>
        <r>
          <rPr>
            <sz val="11"/>
            <rFont val="Calibri"/>
            <family val="2"/>
            <charset val="238"/>
          </rPr>
          <t>SZV_F:EgyebUtem1</t>
        </r>
      </text>
    </comment>
    <comment ref="AB205" authorId="0" shapeId="0" xr:uid="{172A18EB-CEF3-444D-81C9-09F2201CC2EF}">
      <text>
        <r>
          <rPr>
            <sz val="11"/>
            <rFont val="Calibri"/>
            <family val="2"/>
            <charset val="238"/>
          </rPr>
          <t>SZV_F:HitelKotvenyUtem1</t>
        </r>
      </text>
    </comment>
    <comment ref="AC205" authorId="0" shapeId="0" xr:uid="{07781ADF-5A32-4883-9845-328F13CA96D7}">
      <text>
        <r>
          <rPr>
            <sz val="11"/>
            <rFont val="Calibri"/>
            <family val="2"/>
            <charset val="238"/>
          </rPr>
          <t>SZV_F:OsszesenUtem1</t>
        </r>
      </text>
    </comment>
    <comment ref="AF205" authorId="0" shapeId="0" xr:uid="{BE6B58F8-9242-417F-98E4-A6FD0E7008AE}">
      <text>
        <r>
          <rPr>
            <sz val="11"/>
            <rFont val="Calibri"/>
            <family val="2"/>
            <charset val="238"/>
          </rPr>
          <t>SZV_F:HDUtem2</t>
        </r>
      </text>
    </comment>
    <comment ref="AG205" authorId="0" shapeId="0" xr:uid="{D02C2544-2D20-433B-9239-265841C0C389}">
      <text>
        <r>
          <rPr>
            <sz val="11"/>
            <rFont val="Calibri"/>
            <family val="2"/>
            <charset val="238"/>
          </rPr>
          <t>SZV_F:ECSUtem2</t>
        </r>
      </text>
    </comment>
    <comment ref="AH205" authorId="0" shapeId="0" xr:uid="{85925290-C2CC-49C4-9359-68B4D848F385}">
      <text>
        <r>
          <rPr>
            <sz val="11"/>
            <rFont val="Calibri"/>
            <family val="2"/>
            <charset val="238"/>
          </rPr>
          <t>SZV_F:KFHUtem2</t>
        </r>
      </text>
    </comment>
    <comment ref="AI205" authorId="0" shapeId="0" xr:uid="{2C5F1891-A016-444F-B20E-2CD6DA182A38}">
      <text>
        <r>
          <rPr>
            <sz val="11"/>
            <rFont val="Calibri"/>
            <family val="2"/>
            <charset val="238"/>
          </rPr>
          <t>SZV_F:Egyeb_SajatUtem2</t>
        </r>
      </text>
    </comment>
    <comment ref="AJ205" authorId="0" shapeId="0" xr:uid="{F62A2EA7-64FB-4392-B99E-7722200D89E8}">
      <text>
        <r>
          <rPr>
            <sz val="11"/>
            <rFont val="Calibri"/>
            <family val="2"/>
            <charset val="238"/>
          </rPr>
          <t>SZV_F:DijUtem2</t>
        </r>
      </text>
    </comment>
    <comment ref="AK205" authorId="0" shapeId="0" xr:uid="{EE3B0A1E-484B-4169-BEB8-3B95139F4504}">
      <text>
        <r>
          <rPr>
            <sz val="11"/>
            <rFont val="Calibri"/>
            <family val="2"/>
            <charset val="238"/>
          </rPr>
          <t>SZV_F:EM_Melleklet1_Utem2</t>
        </r>
      </text>
    </comment>
    <comment ref="AL205" authorId="0" shapeId="0" xr:uid="{FD7F0D07-49E7-4D5D-A5CF-67029C0DF17C}">
      <text>
        <r>
          <rPr>
            <sz val="11"/>
            <rFont val="Calibri"/>
            <family val="2"/>
            <charset val="238"/>
          </rPr>
          <t>SZV_F:EgyebAllamiUtem2</t>
        </r>
      </text>
    </comment>
    <comment ref="AM205" authorId="0" shapeId="0" xr:uid="{F9E5B584-0911-46C8-AC76-02D096521920}">
      <text>
        <r>
          <rPr>
            <sz val="11"/>
            <rFont val="Calibri"/>
            <family val="2"/>
            <charset val="238"/>
          </rPr>
          <t>SZV_F:OnkormanyzatiUtem2</t>
        </r>
      </text>
    </comment>
    <comment ref="AN205" authorId="0" shapeId="0" xr:uid="{AAECB3CE-2A94-473C-937C-200BA339CEB2}">
      <text>
        <r>
          <rPr>
            <sz val="11"/>
            <rFont val="Calibri"/>
            <family val="2"/>
            <charset val="238"/>
          </rPr>
          <t>SZV_F:EUUtem2</t>
        </r>
      </text>
    </comment>
    <comment ref="AO205" authorId="0" shapeId="0" xr:uid="{40F578AD-953C-456F-91D6-8FF900B4D36A}">
      <text>
        <r>
          <rPr>
            <sz val="11"/>
            <rFont val="Calibri"/>
            <family val="2"/>
            <charset val="238"/>
          </rPr>
          <t>SZV_F:EgyebUtem2</t>
        </r>
      </text>
    </comment>
    <comment ref="AP205" authorId="0" shapeId="0" xr:uid="{6EE79E03-47A8-4C18-A6E6-F3EDB975BC73}">
      <text>
        <r>
          <rPr>
            <sz val="11"/>
            <rFont val="Calibri"/>
            <family val="2"/>
            <charset val="238"/>
          </rPr>
          <t>SZV_F:HitelKotvenyUtem2</t>
        </r>
      </text>
    </comment>
    <comment ref="AQ205" authorId="0" shapeId="0" xr:uid="{EB2DCCF0-B40E-4FB0-B0D9-773ACBAAF25F}">
      <text>
        <r>
          <rPr>
            <sz val="11"/>
            <rFont val="Calibri"/>
            <family val="2"/>
            <charset val="238"/>
          </rPr>
          <t>SZV_F:OsszesenUtem2</t>
        </r>
      </text>
    </comment>
    <comment ref="AR205" authorId="0" shapeId="0" xr:uid="{4337D6FD-F667-44C4-8474-94BC81DB9339}">
      <text>
        <r>
          <rPr>
            <sz val="11"/>
            <rFont val="Calibri"/>
            <family val="2"/>
            <charset val="238"/>
          </rPr>
          <t>SZV_F:ForrashianyUtem2</t>
        </r>
      </text>
    </comment>
    <comment ref="AU205" authorId="0" shapeId="0" xr:uid="{C0B43D80-BB76-46FD-B363-62EEE8F21201}">
      <text>
        <r>
          <rPr>
            <sz val="11"/>
            <rFont val="Calibri"/>
            <family val="2"/>
            <charset val="238"/>
          </rPr>
          <t>SZV_F:Indokolas</t>
        </r>
      </text>
    </comment>
    <comment ref="AV205" authorId="0" shapeId="0" xr:uid="{678E9715-F95D-43ED-90B1-279BEBED3B6A}">
      <text>
        <r>
          <rPr>
            <sz val="11"/>
            <rFont val="Calibri"/>
            <family val="2"/>
            <charset val="238"/>
          </rPr>
          <t>SZV_F:Megjegyzes</t>
        </r>
      </text>
    </comment>
    <comment ref="AW205" authorId="0" shapeId="0" xr:uid="{9D3493AE-1901-4175-8379-F6FFB1BE8814}">
      <text>
        <r>
          <rPr>
            <sz val="11"/>
            <rFont val="Calibri"/>
            <family val="2"/>
            <charset val="238"/>
          </rPr>
          <t>SZV_F:FeladatSorszam</t>
        </r>
      </text>
    </comment>
    <comment ref="AY205" authorId="0" shapeId="0" xr:uid="{F5B0BC26-C078-43A8-871D-84B7E9E64442}">
      <text>
        <r>
          <rPr>
            <sz val="11"/>
            <rFont val="Calibri"/>
            <family val="2"/>
            <charset val="238"/>
          </rPr>
          <t>SZV_F:ISA</t>
        </r>
      </text>
    </comment>
    <comment ref="B206" authorId="0" shapeId="0" xr:uid="{0677FD7D-199B-42AD-8470-BAA79C84F5E0}">
      <text>
        <r>
          <rPr>
            <sz val="11"/>
            <rFont val="Calibri"/>
            <family val="2"/>
            <charset val="238"/>
          </rPr>
          <t>SZV_F:FontossagiSorrent</t>
        </r>
      </text>
    </comment>
    <comment ref="C206" authorId="0" shapeId="0" xr:uid="{6CEECF0F-09A3-4996-99F6-48B3BCA040D0}">
      <text>
        <r>
          <rPr>
            <sz val="11"/>
            <rFont val="Calibri"/>
            <family val="2"/>
            <charset val="238"/>
          </rPr>
          <t>SZV_F:FeladatKategoria</t>
        </r>
      </text>
    </comment>
    <comment ref="D206" authorId="0" shapeId="0" xr:uid="{1AE11628-A110-4186-AB6B-2FFAA621A6B6}">
      <text>
        <r>
          <rPr>
            <sz val="11"/>
            <rFont val="Calibri"/>
            <family val="2"/>
            <charset val="238"/>
          </rPr>
          <t>SZV_F:FeladatMegnevezes</t>
        </r>
      </text>
    </comment>
    <comment ref="E206" authorId="0" shapeId="0" xr:uid="{0397D249-8AB4-41DF-AE30-004A0A072385}">
      <text>
        <r>
          <rPr>
            <sz val="11"/>
            <rFont val="Calibri"/>
            <family val="2"/>
            <charset val="238"/>
          </rPr>
          <t>SZV_F:ElviEngedelySzam</t>
        </r>
      </text>
    </comment>
    <comment ref="F206" authorId="0" shapeId="0" xr:uid="{DD8C2701-6BF5-4B4B-A375-3EFA3E8D0268}">
      <text>
        <r>
          <rPr>
            <sz val="11"/>
            <rFont val="Calibri"/>
            <family val="2"/>
            <charset val="238"/>
          </rPr>
          <t>SZV_F:VKR_Kod</t>
        </r>
      </text>
    </comment>
    <comment ref="G206" authorId="0" shapeId="0" xr:uid="{6716BB1F-5350-413A-A772-5F1464E462A8}">
      <text>
        <r>
          <rPr>
            <sz val="11"/>
            <rFont val="Calibri"/>
            <family val="2"/>
            <charset val="238"/>
          </rPr>
          <t>SZV_F:VKR_Nev</t>
        </r>
      </text>
    </comment>
    <comment ref="H206" authorId="0" shapeId="0" xr:uid="{DD6997AB-7488-4730-B4D3-AB9295C2EB09}">
      <text>
        <r>
          <rPr>
            <sz val="11"/>
            <rFont val="Calibri"/>
            <family val="2"/>
            <charset val="238"/>
          </rPr>
          <t>SZV_F:FeladatAzonosito</t>
        </r>
      </text>
    </comment>
    <comment ref="I206" authorId="0" shapeId="0" xr:uid="{E751C7BE-FFB1-45AC-8CF6-D92D7B3BC5E4}">
      <text>
        <r>
          <rPr>
            <sz val="11"/>
            <rFont val="Calibri"/>
            <family val="2"/>
            <charset val="238"/>
          </rPr>
          <t>SZV_F:EllatasiTerulet</t>
        </r>
      </text>
    </comment>
    <comment ref="J206" authorId="0" shapeId="0" xr:uid="{FA0A15CB-6ECF-49AE-9D2D-92FC072DD90B}">
      <text>
        <r>
          <rPr>
            <sz val="11"/>
            <rFont val="Calibri"/>
            <family val="2"/>
            <charset val="238"/>
          </rPr>
          <t>SZV_F:EllatasertFelelos</t>
        </r>
      </text>
    </comment>
    <comment ref="K206" authorId="0" shapeId="0" xr:uid="{C6D6A21A-97DD-48CE-B091-53B3A530718B}">
      <text>
        <r>
          <rPr>
            <sz val="11"/>
            <rFont val="Calibri"/>
            <family val="2"/>
            <charset val="238"/>
          </rPr>
          <t>SZV_F:TervezettNettoKoltseg</t>
        </r>
      </text>
    </comment>
    <comment ref="L206" authorId="0" shapeId="0" xr:uid="{F24538CE-78CD-48A2-97DB-EEB28A419C75}">
      <text>
        <r>
          <rPr>
            <sz val="11"/>
            <rFont val="Calibri"/>
            <family val="2"/>
            <charset val="238"/>
          </rPr>
          <t>SZV_F:IdotartamKezdes</t>
        </r>
      </text>
    </comment>
    <comment ref="M206" authorId="0" shapeId="0" xr:uid="{6D1D8744-AEAC-4C7C-B315-250090F402AF}">
      <text>
        <r>
          <rPr>
            <sz val="11"/>
            <rFont val="Calibri"/>
            <family val="2"/>
            <charset val="238"/>
          </rPr>
          <t>SZV_F:IdotartamBefejezes</t>
        </r>
      </text>
    </comment>
    <comment ref="N206" authorId="0" shapeId="0" xr:uid="{D6846BFF-391D-4FD9-9A68-FB7580EA11DD}">
      <text>
        <r>
          <rPr>
            <sz val="11"/>
            <rFont val="Calibri"/>
            <family val="2"/>
            <charset val="238"/>
          </rPr>
          <t>SZV_F:NettoKoltsegUtem1</t>
        </r>
      </text>
    </comment>
    <comment ref="O206" authorId="0" shapeId="0" xr:uid="{00C7F4C5-4B61-4A3F-88EE-8DFFDD13264C}">
      <text>
        <r>
          <rPr>
            <sz val="11"/>
            <rFont val="Calibri"/>
            <family val="2"/>
            <charset val="238"/>
          </rPr>
          <t>SZV_F:NettoKoltsegUtem2</t>
        </r>
      </text>
    </comment>
    <comment ref="P206" authorId="0" shapeId="0" xr:uid="{EDF3693B-2711-45FF-87BC-20A10F5BFB6A}">
      <text>
        <r>
          <rPr>
            <sz val="11"/>
            <rFont val="Calibri"/>
            <family val="2"/>
            <charset val="238"/>
          </rPr>
          <t>SZV_F:EM_Melleklet2_KTG</t>
        </r>
      </text>
    </comment>
    <comment ref="R206" authorId="0" shapeId="0" xr:uid="{0A984DE4-B35B-4A91-90B8-587588700BC5}">
      <text>
        <r>
          <rPr>
            <sz val="11"/>
            <rFont val="Calibri"/>
            <family val="2"/>
            <charset val="238"/>
          </rPr>
          <t>SZV_F:HDUtem1</t>
        </r>
      </text>
    </comment>
    <comment ref="S206" authorId="0" shapeId="0" xr:uid="{E0327D08-12F1-4AD7-B598-2971AE84B847}">
      <text>
        <r>
          <rPr>
            <sz val="11"/>
            <rFont val="Calibri"/>
            <family val="2"/>
            <charset val="238"/>
          </rPr>
          <t>SZV_F:ECSUtem1</t>
        </r>
      </text>
    </comment>
    <comment ref="T206" authorId="0" shapeId="0" xr:uid="{A50A10D7-0278-4958-BFD5-7AB9A18BCB36}">
      <text>
        <r>
          <rPr>
            <sz val="11"/>
            <rFont val="Calibri"/>
            <family val="2"/>
            <charset val="238"/>
          </rPr>
          <t>SZV_F:KFHUtem1</t>
        </r>
      </text>
    </comment>
    <comment ref="U206" authorId="0" shapeId="0" xr:uid="{6250ABAB-6A7A-4B23-A6CC-046A57A8D494}">
      <text>
        <r>
          <rPr>
            <sz val="11"/>
            <rFont val="Calibri"/>
            <family val="2"/>
            <charset val="238"/>
          </rPr>
          <t>SZV_F:Egyeb_SajatUtem1</t>
        </r>
      </text>
    </comment>
    <comment ref="V206" authorId="0" shapeId="0" xr:uid="{963F252F-4075-4314-A8B7-D357D96B21E0}">
      <text>
        <r>
          <rPr>
            <sz val="11"/>
            <rFont val="Calibri"/>
            <family val="2"/>
            <charset val="238"/>
          </rPr>
          <t>SZV_F:DijUtem1</t>
        </r>
      </text>
    </comment>
    <comment ref="W206" authorId="0" shapeId="0" xr:uid="{880582E2-4C72-4DF1-8E76-2D79F716263E}">
      <text>
        <r>
          <rPr>
            <sz val="11"/>
            <rFont val="Calibri"/>
            <family val="2"/>
            <charset val="238"/>
          </rPr>
          <t>SZV_F:EM_Melleklet1_Utem1</t>
        </r>
      </text>
    </comment>
    <comment ref="X206" authorId="0" shapeId="0" xr:uid="{DF037F36-8D84-4883-A2FC-5E1869A7F713}">
      <text>
        <r>
          <rPr>
            <sz val="11"/>
            <rFont val="Calibri"/>
            <family val="2"/>
            <charset val="238"/>
          </rPr>
          <t>SZV_F:EgyebAllamiUtem1</t>
        </r>
      </text>
    </comment>
    <comment ref="Y206" authorId="0" shapeId="0" xr:uid="{C12868E3-53C6-4247-A44D-952D3BC39C8D}">
      <text>
        <r>
          <rPr>
            <sz val="11"/>
            <rFont val="Calibri"/>
            <family val="2"/>
            <charset val="238"/>
          </rPr>
          <t>SZV_F:OnkormanyzatiUtem1</t>
        </r>
      </text>
    </comment>
    <comment ref="Z206" authorId="0" shapeId="0" xr:uid="{DB83070B-4615-471E-9D21-64E156DB1640}">
      <text>
        <r>
          <rPr>
            <sz val="11"/>
            <rFont val="Calibri"/>
            <family val="2"/>
            <charset val="238"/>
          </rPr>
          <t>SZV_F:EUUtem1</t>
        </r>
      </text>
    </comment>
    <comment ref="AA206" authorId="0" shapeId="0" xr:uid="{4EAADDEE-F6FC-41DF-ADFE-08EC600C6E6F}">
      <text>
        <r>
          <rPr>
            <sz val="11"/>
            <rFont val="Calibri"/>
            <family val="2"/>
            <charset val="238"/>
          </rPr>
          <t>SZV_F:EgyebUtem1</t>
        </r>
      </text>
    </comment>
    <comment ref="AB206" authorId="0" shapeId="0" xr:uid="{E744BFCB-796D-4600-8B9E-4C9BE8F1352D}">
      <text>
        <r>
          <rPr>
            <sz val="11"/>
            <rFont val="Calibri"/>
            <family val="2"/>
            <charset val="238"/>
          </rPr>
          <t>SZV_F:HitelKotvenyUtem1</t>
        </r>
      </text>
    </comment>
    <comment ref="AC206" authorId="0" shapeId="0" xr:uid="{12F647DD-FBF2-4091-8844-E10DE0E3490B}">
      <text>
        <r>
          <rPr>
            <sz val="11"/>
            <rFont val="Calibri"/>
            <family val="2"/>
            <charset val="238"/>
          </rPr>
          <t>SZV_F:OsszesenUtem1</t>
        </r>
      </text>
    </comment>
    <comment ref="AF206" authorId="0" shapeId="0" xr:uid="{C7FF4B91-75B5-4EA4-A3F8-DA62039AEA98}">
      <text>
        <r>
          <rPr>
            <sz val="11"/>
            <rFont val="Calibri"/>
            <family val="2"/>
            <charset val="238"/>
          </rPr>
          <t>SZV_F:HDUtem2</t>
        </r>
      </text>
    </comment>
    <comment ref="AG206" authorId="0" shapeId="0" xr:uid="{3612B3B0-D045-417A-B340-608C9457CDE4}">
      <text>
        <r>
          <rPr>
            <sz val="11"/>
            <rFont val="Calibri"/>
            <family val="2"/>
            <charset val="238"/>
          </rPr>
          <t>SZV_F:ECSUtem2</t>
        </r>
      </text>
    </comment>
    <comment ref="AH206" authorId="0" shapeId="0" xr:uid="{3E582F94-4915-49C1-9D1B-6B49CD25ADF3}">
      <text>
        <r>
          <rPr>
            <sz val="11"/>
            <rFont val="Calibri"/>
            <family val="2"/>
            <charset val="238"/>
          </rPr>
          <t>SZV_F:KFHUtem2</t>
        </r>
      </text>
    </comment>
    <comment ref="AI206" authorId="0" shapeId="0" xr:uid="{1A9ADA23-BD94-48A4-9599-0C663D5902F8}">
      <text>
        <r>
          <rPr>
            <sz val="11"/>
            <rFont val="Calibri"/>
            <family val="2"/>
            <charset val="238"/>
          </rPr>
          <t>SZV_F:Egyeb_SajatUtem2</t>
        </r>
      </text>
    </comment>
    <comment ref="AJ206" authorId="0" shapeId="0" xr:uid="{508C7107-AA88-4A89-B3F3-2CCBD28A4F3F}">
      <text>
        <r>
          <rPr>
            <sz val="11"/>
            <rFont val="Calibri"/>
            <family val="2"/>
            <charset val="238"/>
          </rPr>
          <t>SZV_F:DijUtem2</t>
        </r>
      </text>
    </comment>
    <comment ref="AK206" authorId="0" shapeId="0" xr:uid="{2019FB5F-5970-48A0-A266-9A9EEC642E48}">
      <text>
        <r>
          <rPr>
            <sz val="11"/>
            <rFont val="Calibri"/>
            <family val="2"/>
            <charset val="238"/>
          </rPr>
          <t>SZV_F:EM_Melleklet1_Utem2</t>
        </r>
      </text>
    </comment>
    <comment ref="AL206" authorId="0" shapeId="0" xr:uid="{624C76E6-F984-4ED1-A53C-DB7E99DB13AE}">
      <text>
        <r>
          <rPr>
            <sz val="11"/>
            <rFont val="Calibri"/>
            <family val="2"/>
            <charset val="238"/>
          </rPr>
          <t>SZV_F:EgyebAllamiUtem2</t>
        </r>
      </text>
    </comment>
    <comment ref="AM206" authorId="0" shapeId="0" xr:uid="{79A7CF30-F4BF-44B2-A50A-3F4733098792}">
      <text>
        <r>
          <rPr>
            <sz val="11"/>
            <rFont val="Calibri"/>
            <family val="2"/>
            <charset val="238"/>
          </rPr>
          <t>SZV_F:OnkormanyzatiUtem2</t>
        </r>
      </text>
    </comment>
    <comment ref="AN206" authorId="0" shapeId="0" xr:uid="{FF45508C-771B-4F20-B9D3-24B4A125BB4B}">
      <text>
        <r>
          <rPr>
            <sz val="11"/>
            <rFont val="Calibri"/>
            <family val="2"/>
            <charset val="238"/>
          </rPr>
          <t>SZV_F:EUUtem2</t>
        </r>
      </text>
    </comment>
    <comment ref="AO206" authorId="0" shapeId="0" xr:uid="{057E1949-6C1F-4264-A5C6-AF971E209680}">
      <text>
        <r>
          <rPr>
            <sz val="11"/>
            <rFont val="Calibri"/>
            <family val="2"/>
            <charset val="238"/>
          </rPr>
          <t>SZV_F:EgyebUtem2</t>
        </r>
      </text>
    </comment>
    <comment ref="AP206" authorId="0" shapeId="0" xr:uid="{97710050-1037-4EB6-AD9F-CA7017443BF9}">
      <text>
        <r>
          <rPr>
            <sz val="11"/>
            <rFont val="Calibri"/>
            <family val="2"/>
            <charset val="238"/>
          </rPr>
          <t>SZV_F:HitelKotvenyUtem2</t>
        </r>
      </text>
    </comment>
    <comment ref="AQ206" authorId="0" shapeId="0" xr:uid="{684C8CA0-657E-4025-A3E0-258DEEE49E13}">
      <text>
        <r>
          <rPr>
            <sz val="11"/>
            <rFont val="Calibri"/>
            <family val="2"/>
            <charset val="238"/>
          </rPr>
          <t>SZV_F:OsszesenUtem2</t>
        </r>
      </text>
    </comment>
    <comment ref="AR206" authorId="0" shapeId="0" xr:uid="{31EA0FFE-E324-46B8-B2D4-C100488FE257}">
      <text>
        <r>
          <rPr>
            <sz val="11"/>
            <rFont val="Calibri"/>
            <family val="2"/>
            <charset val="238"/>
          </rPr>
          <t>SZV_F:ForrashianyUtem2</t>
        </r>
      </text>
    </comment>
    <comment ref="AU206" authorId="0" shapeId="0" xr:uid="{A13725F8-6B80-4A45-81B8-19F91A322CA9}">
      <text>
        <r>
          <rPr>
            <sz val="11"/>
            <rFont val="Calibri"/>
            <family val="2"/>
            <charset val="238"/>
          </rPr>
          <t>SZV_F:Indokolas</t>
        </r>
      </text>
    </comment>
    <comment ref="AV206" authorId="0" shapeId="0" xr:uid="{E4FC0B57-3878-416D-B062-263CFFE332DD}">
      <text>
        <r>
          <rPr>
            <sz val="11"/>
            <rFont val="Calibri"/>
            <family val="2"/>
            <charset val="238"/>
          </rPr>
          <t>SZV_F:Megjegyzes</t>
        </r>
      </text>
    </comment>
    <comment ref="AW206" authorId="0" shapeId="0" xr:uid="{3D83D1EC-55D5-49C8-BE9E-3D3F8FAF45CD}">
      <text>
        <r>
          <rPr>
            <sz val="11"/>
            <rFont val="Calibri"/>
            <family val="2"/>
            <charset val="238"/>
          </rPr>
          <t>SZV_F:FeladatSorszam</t>
        </r>
      </text>
    </comment>
    <comment ref="AY206" authorId="0" shapeId="0" xr:uid="{3441A59B-62FC-4326-9B96-2686CCCA4F75}">
      <text>
        <r>
          <rPr>
            <sz val="11"/>
            <rFont val="Calibri"/>
            <family val="2"/>
            <charset val="238"/>
          </rPr>
          <t>SZV_F:ISA</t>
        </r>
      </text>
    </comment>
    <comment ref="B207" authorId="0" shapeId="0" xr:uid="{F513E139-FB4B-4465-A27D-A18229A4A19A}">
      <text>
        <r>
          <rPr>
            <sz val="11"/>
            <rFont val="Calibri"/>
            <family val="2"/>
            <charset val="238"/>
          </rPr>
          <t>SZV_F:FontossagiSorrent</t>
        </r>
      </text>
    </comment>
    <comment ref="C207" authorId="0" shapeId="0" xr:uid="{0F959770-7EB8-4C21-A249-BC497C7F473D}">
      <text>
        <r>
          <rPr>
            <sz val="11"/>
            <rFont val="Calibri"/>
            <family val="2"/>
            <charset val="238"/>
          </rPr>
          <t>SZV_F:FeladatKategoria</t>
        </r>
      </text>
    </comment>
    <comment ref="D207" authorId="0" shapeId="0" xr:uid="{89E6E1C8-0DB5-425E-AC83-DB893246A88B}">
      <text>
        <r>
          <rPr>
            <sz val="11"/>
            <rFont val="Calibri"/>
            <family val="2"/>
            <charset val="238"/>
          </rPr>
          <t>SZV_F:FeladatMegnevezes</t>
        </r>
      </text>
    </comment>
    <comment ref="E207" authorId="0" shapeId="0" xr:uid="{64CFBEBE-BDC1-4AA6-97B6-794FD7DFBAE0}">
      <text>
        <r>
          <rPr>
            <sz val="11"/>
            <rFont val="Calibri"/>
            <family val="2"/>
            <charset val="238"/>
          </rPr>
          <t>SZV_F:ElviEngedelySzam</t>
        </r>
      </text>
    </comment>
    <comment ref="F207" authorId="0" shapeId="0" xr:uid="{46649FDD-9CC7-49D3-812D-0E2B1C26B4E8}">
      <text>
        <r>
          <rPr>
            <sz val="11"/>
            <rFont val="Calibri"/>
            <family val="2"/>
            <charset val="238"/>
          </rPr>
          <t>SZV_F:VKR_Kod</t>
        </r>
      </text>
    </comment>
    <comment ref="G207" authorId="0" shapeId="0" xr:uid="{FFA1A6A9-F72A-44A9-A0A5-C2E52F0C5305}">
      <text>
        <r>
          <rPr>
            <sz val="11"/>
            <rFont val="Calibri"/>
            <family val="2"/>
            <charset val="238"/>
          </rPr>
          <t>SZV_F:VKR_Nev</t>
        </r>
      </text>
    </comment>
    <comment ref="H207" authorId="0" shapeId="0" xr:uid="{E1B7E072-967F-436D-A038-C970174C6AE6}">
      <text>
        <r>
          <rPr>
            <sz val="11"/>
            <rFont val="Calibri"/>
            <family val="2"/>
            <charset val="238"/>
          </rPr>
          <t>SZV_F:FeladatAzonosito</t>
        </r>
      </text>
    </comment>
    <comment ref="I207" authorId="0" shapeId="0" xr:uid="{33B6C2F2-E479-473E-B9D3-70B3943BF2F8}">
      <text>
        <r>
          <rPr>
            <sz val="11"/>
            <rFont val="Calibri"/>
            <family val="2"/>
            <charset val="238"/>
          </rPr>
          <t>SZV_F:EllatasiTerulet</t>
        </r>
      </text>
    </comment>
    <comment ref="J207" authorId="0" shapeId="0" xr:uid="{F53A8B21-D744-4176-822D-EEFA0B5083D5}">
      <text>
        <r>
          <rPr>
            <sz val="11"/>
            <rFont val="Calibri"/>
            <family val="2"/>
            <charset val="238"/>
          </rPr>
          <t>SZV_F:EllatasertFelelos</t>
        </r>
      </text>
    </comment>
    <comment ref="K207" authorId="0" shapeId="0" xr:uid="{629D6644-9BD6-4BB0-AEDF-8D3FD8AD7FD8}">
      <text>
        <r>
          <rPr>
            <sz val="11"/>
            <rFont val="Calibri"/>
            <family val="2"/>
            <charset val="238"/>
          </rPr>
          <t>SZV_F:TervezettNettoKoltseg</t>
        </r>
      </text>
    </comment>
    <comment ref="L207" authorId="0" shapeId="0" xr:uid="{189E469F-E945-45F4-BEAD-022198D9CF75}">
      <text>
        <r>
          <rPr>
            <sz val="11"/>
            <rFont val="Calibri"/>
            <family val="2"/>
            <charset val="238"/>
          </rPr>
          <t>SZV_F:IdotartamKezdes</t>
        </r>
      </text>
    </comment>
    <comment ref="M207" authorId="0" shapeId="0" xr:uid="{4919EB25-4EC3-4615-8D71-02D1292F6A7B}">
      <text>
        <r>
          <rPr>
            <sz val="11"/>
            <rFont val="Calibri"/>
            <family val="2"/>
            <charset val="238"/>
          </rPr>
          <t>SZV_F:IdotartamBefejezes</t>
        </r>
      </text>
    </comment>
    <comment ref="N207" authorId="0" shapeId="0" xr:uid="{E38B1841-85C4-4201-9CA2-59EC25CAC00A}">
      <text>
        <r>
          <rPr>
            <sz val="11"/>
            <rFont val="Calibri"/>
            <family val="2"/>
            <charset val="238"/>
          </rPr>
          <t>SZV_F:NettoKoltsegUtem1</t>
        </r>
      </text>
    </comment>
    <comment ref="O207" authorId="0" shapeId="0" xr:uid="{F68D95C5-5D50-4ED0-84F4-E02C1A20BFB5}">
      <text>
        <r>
          <rPr>
            <sz val="11"/>
            <rFont val="Calibri"/>
            <family val="2"/>
            <charset val="238"/>
          </rPr>
          <t>SZV_F:NettoKoltsegUtem2</t>
        </r>
      </text>
    </comment>
    <comment ref="P207" authorId="0" shapeId="0" xr:uid="{FB332D0C-EF13-4AD8-ACC9-BD089F23640C}">
      <text>
        <r>
          <rPr>
            <sz val="11"/>
            <rFont val="Calibri"/>
            <family val="2"/>
            <charset val="238"/>
          </rPr>
          <t>SZV_F:EM_Melleklet2_KTG</t>
        </r>
      </text>
    </comment>
    <comment ref="R207" authorId="0" shapeId="0" xr:uid="{A8F27A38-B531-4108-A5F8-F3FAFE69B65F}">
      <text>
        <r>
          <rPr>
            <sz val="11"/>
            <rFont val="Calibri"/>
            <family val="2"/>
            <charset val="238"/>
          </rPr>
          <t>SZV_F:HDUtem1</t>
        </r>
      </text>
    </comment>
    <comment ref="S207" authorId="0" shapeId="0" xr:uid="{22E06EA0-69D5-4B68-8752-A949749D6F02}">
      <text>
        <r>
          <rPr>
            <sz val="11"/>
            <rFont val="Calibri"/>
            <family val="2"/>
            <charset val="238"/>
          </rPr>
          <t>SZV_F:ECSUtem1</t>
        </r>
      </text>
    </comment>
    <comment ref="T207" authorId="0" shapeId="0" xr:uid="{C86132DB-572C-4F7F-AA21-EC3E4E8CCCFD}">
      <text>
        <r>
          <rPr>
            <sz val="11"/>
            <rFont val="Calibri"/>
            <family val="2"/>
            <charset val="238"/>
          </rPr>
          <t>SZV_F:KFHUtem1</t>
        </r>
      </text>
    </comment>
    <comment ref="U207" authorId="0" shapeId="0" xr:uid="{831092E8-30D0-4E4A-8589-3D0BFC13B052}">
      <text>
        <r>
          <rPr>
            <sz val="11"/>
            <rFont val="Calibri"/>
            <family val="2"/>
            <charset val="238"/>
          </rPr>
          <t>SZV_F:Egyeb_SajatUtem1</t>
        </r>
      </text>
    </comment>
    <comment ref="V207" authorId="0" shapeId="0" xr:uid="{573D33F5-88D5-466E-92C1-56C320DB83D7}">
      <text>
        <r>
          <rPr>
            <sz val="11"/>
            <rFont val="Calibri"/>
            <family val="2"/>
            <charset val="238"/>
          </rPr>
          <t>SZV_F:DijUtem1</t>
        </r>
      </text>
    </comment>
    <comment ref="W207" authorId="0" shapeId="0" xr:uid="{4C8EB861-8359-4807-AE4A-C6EDDBE0DC23}">
      <text>
        <r>
          <rPr>
            <sz val="11"/>
            <rFont val="Calibri"/>
            <family val="2"/>
            <charset val="238"/>
          </rPr>
          <t>SZV_F:EM_Melleklet1_Utem1</t>
        </r>
      </text>
    </comment>
    <comment ref="X207" authorId="0" shapeId="0" xr:uid="{C16029B0-2B0E-4827-8163-5D20220221DB}">
      <text>
        <r>
          <rPr>
            <sz val="11"/>
            <rFont val="Calibri"/>
            <family val="2"/>
            <charset val="238"/>
          </rPr>
          <t>SZV_F:EgyebAllamiUtem1</t>
        </r>
      </text>
    </comment>
    <comment ref="Y207" authorId="0" shapeId="0" xr:uid="{44067287-3966-4F48-82DE-4DFB4849D396}">
      <text>
        <r>
          <rPr>
            <sz val="11"/>
            <rFont val="Calibri"/>
            <family val="2"/>
            <charset val="238"/>
          </rPr>
          <t>SZV_F:OnkormanyzatiUtem1</t>
        </r>
      </text>
    </comment>
    <comment ref="Z207" authorId="0" shapeId="0" xr:uid="{1371B5B0-500D-4579-B8F4-1E5DD8FE3069}">
      <text>
        <r>
          <rPr>
            <sz val="11"/>
            <rFont val="Calibri"/>
            <family val="2"/>
            <charset val="238"/>
          </rPr>
          <t>SZV_F:EUUtem1</t>
        </r>
      </text>
    </comment>
    <comment ref="AA207" authorId="0" shapeId="0" xr:uid="{99A27BA2-673C-4C61-9272-212AF552B90E}">
      <text>
        <r>
          <rPr>
            <sz val="11"/>
            <rFont val="Calibri"/>
            <family val="2"/>
            <charset val="238"/>
          </rPr>
          <t>SZV_F:EgyebUtem1</t>
        </r>
      </text>
    </comment>
    <comment ref="AB207" authorId="0" shapeId="0" xr:uid="{E3F2EB97-1DB9-4D63-A32F-9D7A1693676A}">
      <text>
        <r>
          <rPr>
            <sz val="11"/>
            <rFont val="Calibri"/>
            <family val="2"/>
            <charset val="238"/>
          </rPr>
          <t>SZV_F:HitelKotvenyUtem1</t>
        </r>
      </text>
    </comment>
    <comment ref="AC207" authorId="0" shapeId="0" xr:uid="{BCFFC61E-16B7-4EE9-8AD2-8539A4AA0A75}">
      <text>
        <r>
          <rPr>
            <sz val="11"/>
            <rFont val="Calibri"/>
            <family val="2"/>
            <charset val="238"/>
          </rPr>
          <t>SZV_F:OsszesenUtem1</t>
        </r>
      </text>
    </comment>
    <comment ref="AF207" authorId="0" shapeId="0" xr:uid="{0A691081-45CD-48EC-9AA3-159F9500ECC2}">
      <text>
        <r>
          <rPr>
            <sz val="11"/>
            <rFont val="Calibri"/>
            <family val="2"/>
            <charset val="238"/>
          </rPr>
          <t>SZV_F:HDUtem2</t>
        </r>
      </text>
    </comment>
    <comment ref="AG207" authorId="0" shapeId="0" xr:uid="{376D40E0-7EF5-4ED6-B8C5-A8687B4D6DD4}">
      <text>
        <r>
          <rPr>
            <sz val="11"/>
            <rFont val="Calibri"/>
            <family val="2"/>
            <charset val="238"/>
          </rPr>
          <t>SZV_F:ECSUtem2</t>
        </r>
      </text>
    </comment>
    <comment ref="AH207" authorId="0" shapeId="0" xr:uid="{ADAD64CA-39EA-4E7D-9836-545110922EE6}">
      <text>
        <r>
          <rPr>
            <sz val="11"/>
            <rFont val="Calibri"/>
            <family val="2"/>
            <charset val="238"/>
          </rPr>
          <t>SZV_F:KFHUtem2</t>
        </r>
      </text>
    </comment>
    <comment ref="AI207" authorId="0" shapeId="0" xr:uid="{BA9ACB41-02AD-4CB5-B6BF-4D0B4918DC26}">
      <text>
        <r>
          <rPr>
            <sz val="11"/>
            <rFont val="Calibri"/>
            <family val="2"/>
            <charset val="238"/>
          </rPr>
          <t>SZV_F:Egyeb_SajatUtem2</t>
        </r>
      </text>
    </comment>
    <comment ref="AJ207" authorId="0" shapeId="0" xr:uid="{456A5472-7394-42F7-A564-AD82F87801EF}">
      <text>
        <r>
          <rPr>
            <sz val="11"/>
            <rFont val="Calibri"/>
            <family val="2"/>
            <charset val="238"/>
          </rPr>
          <t>SZV_F:DijUtem2</t>
        </r>
      </text>
    </comment>
    <comment ref="AK207" authorId="0" shapeId="0" xr:uid="{17DB9E45-4F05-4B79-A20C-CFA67E558649}">
      <text>
        <r>
          <rPr>
            <sz val="11"/>
            <rFont val="Calibri"/>
            <family val="2"/>
            <charset val="238"/>
          </rPr>
          <t>SZV_F:EM_Melleklet1_Utem2</t>
        </r>
      </text>
    </comment>
    <comment ref="AL207" authorId="0" shapeId="0" xr:uid="{446C669D-2B2C-469F-8865-E57E692B3785}">
      <text>
        <r>
          <rPr>
            <sz val="11"/>
            <rFont val="Calibri"/>
            <family val="2"/>
            <charset val="238"/>
          </rPr>
          <t>SZV_F:EgyebAllamiUtem2</t>
        </r>
      </text>
    </comment>
    <comment ref="AM207" authorId="0" shapeId="0" xr:uid="{A6C12E8F-E8F8-49BF-8A01-6440557B145F}">
      <text>
        <r>
          <rPr>
            <sz val="11"/>
            <rFont val="Calibri"/>
            <family val="2"/>
            <charset val="238"/>
          </rPr>
          <t>SZV_F:OnkormanyzatiUtem2</t>
        </r>
      </text>
    </comment>
    <comment ref="AN207" authorId="0" shapeId="0" xr:uid="{254C2085-644B-4001-87F6-69F9445174E6}">
      <text>
        <r>
          <rPr>
            <sz val="11"/>
            <rFont val="Calibri"/>
            <family val="2"/>
            <charset val="238"/>
          </rPr>
          <t>SZV_F:EUUtem2</t>
        </r>
      </text>
    </comment>
    <comment ref="AO207" authorId="0" shapeId="0" xr:uid="{808947CA-5EA6-436F-88E4-8A58A9AAD142}">
      <text>
        <r>
          <rPr>
            <sz val="11"/>
            <rFont val="Calibri"/>
            <family val="2"/>
            <charset val="238"/>
          </rPr>
          <t>SZV_F:EgyebUtem2</t>
        </r>
      </text>
    </comment>
    <comment ref="AP207" authorId="0" shapeId="0" xr:uid="{3F340411-D79A-4499-91BF-0EFEC482674B}">
      <text>
        <r>
          <rPr>
            <sz val="11"/>
            <rFont val="Calibri"/>
            <family val="2"/>
            <charset val="238"/>
          </rPr>
          <t>SZV_F:HitelKotvenyUtem2</t>
        </r>
      </text>
    </comment>
    <comment ref="AQ207" authorId="0" shapeId="0" xr:uid="{D2837DE7-CBC1-4294-9C06-B1F6E3182D23}">
      <text>
        <r>
          <rPr>
            <sz val="11"/>
            <rFont val="Calibri"/>
            <family val="2"/>
            <charset val="238"/>
          </rPr>
          <t>SZV_F:OsszesenUtem2</t>
        </r>
      </text>
    </comment>
    <comment ref="AR207" authorId="0" shapeId="0" xr:uid="{7BDA4CD7-3492-4726-9004-71E0A84B8773}">
      <text>
        <r>
          <rPr>
            <sz val="11"/>
            <rFont val="Calibri"/>
            <family val="2"/>
            <charset val="238"/>
          </rPr>
          <t>SZV_F:ForrashianyUtem2</t>
        </r>
      </text>
    </comment>
    <comment ref="AU207" authorId="0" shapeId="0" xr:uid="{38A1F067-DF88-4845-9127-B0119AF099BF}">
      <text>
        <r>
          <rPr>
            <sz val="11"/>
            <rFont val="Calibri"/>
            <family val="2"/>
            <charset val="238"/>
          </rPr>
          <t>SZV_F:Indokolas</t>
        </r>
      </text>
    </comment>
    <comment ref="AV207" authorId="0" shapeId="0" xr:uid="{DF1C50B0-FD59-41E9-8F35-EFDBAA7C1F81}">
      <text>
        <r>
          <rPr>
            <sz val="11"/>
            <rFont val="Calibri"/>
            <family val="2"/>
            <charset val="238"/>
          </rPr>
          <t>SZV_F:Megjegyzes</t>
        </r>
      </text>
    </comment>
    <comment ref="AW207" authorId="0" shapeId="0" xr:uid="{2BDB865A-7412-4FE2-9947-24BAA6F6D486}">
      <text>
        <r>
          <rPr>
            <sz val="11"/>
            <rFont val="Calibri"/>
            <family val="2"/>
            <charset val="238"/>
          </rPr>
          <t>SZV_F:FeladatSorszam</t>
        </r>
      </text>
    </comment>
    <comment ref="AY207" authorId="0" shapeId="0" xr:uid="{EA3C4FD2-7306-4687-A0ED-8B400BF846F9}">
      <text>
        <r>
          <rPr>
            <sz val="11"/>
            <rFont val="Calibri"/>
            <family val="2"/>
            <charset val="238"/>
          </rPr>
          <t>SZV_F:ISA</t>
        </r>
      </text>
    </comment>
    <comment ref="B208" authorId="0" shapeId="0" xr:uid="{46CB53F5-1C6C-4120-BA0D-D0B8460C28BC}">
      <text>
        <r>
          <rPr>
            <sz val="11"/>
            <rFont val="Calibri"/>
            <family val="2"/>
            <charset val="238"/>
          </rPr>
          <t>SZV_F:FontossagiSorrent</t>
        </r>
      </text>
    </comment>
    <comment ref="C208" authorId="0" shapeId="0" xr:uid="{D84D722B-1A2B-48F5-B1FE-EBDC7FAF601E}">
      <text>
        <r>
          <rPr>
            <sz val="11"/>
            <rFont val="Calibri"/>
            <family val="2"/>
            <charset val="238"/>
          </rPr>
          <t>SZV_F:FeladatKategoria</t>
        </r>
      </text>
    </comment>
    <comment ref="D208" authorId="0" shapeId="0" xr:uid="{EF0DFF7A-4EAE-462C-BA9D-AA97A425AEFB}">
      <text>
        <r>
          <rPr>
            <sz val="11"/>
            <rFont val="Calibri"/>
            <family val="2"/>
            <charset val="238"/>
          </rPr>
          <t>SZV_F:FeladatMegnevezes</t>
        </r>
      </text>
    </comment>
    <comment ref="E208" authorId="0" shapeId="0" xr:uid="{BAAAE90E-80DF-421A-B14F-A6DA72F84F28}">
      <text>
        <r>
          <rPr>
            <sz val="11"/>
            <rFont val="Calibri"/>
            <family val="2"/>
            <charset val="238"/>
          </rPr>
          <t>SZV_F:ElviEngedelySzam</t>
        </r>
      </text>
    </comment>
    <comment ref="F208" authorId="0" shapeId="0" xr:uid="{926C4B1A-E9EC-418A-8FBF-DDB4920579EF}">
      <text>
        <r>
          <rPr>
            <sz val="11"/>
            <rFont val="Calibri"/>
            <family val="2"/>
            <charset val="238"/>
          </rPr>
          <t>SZV_F:VKR_Kod</t>
        </r>
      </text>
    </comment>
    <comment ref="G208" authorId="0" shapeId="0" xr:uid="{2B2D14C9-8E1F-4827-8926-C6C898F19654}">
      <text>
        <r>
          <rPr>
            <sz val="11"/>
            <rFont val="Calibri"/>
            <family val="2"/>
            <charset val="238"/>
          </rPr>
          <t>SZV_F:VKR_Nev</t>
        </r>
      </text>
    </comment>
    <comment ref="H208" authorId="0" shapeId="0" xr:uid="{1E06F111-8D57-4B76-9B14-53BB57BCCDCF}">
      <text>
        <r>
          <rPr>
            <sz val="11"/>
            <rFont val="Calibri"/>
            <family val="2"/>
            <charset val="238"/>
          </rPr>
          <t>SZV_F:FeladatAzonosito</t>
        </r>
      </text>
    </comment>
    <comment ref="I208" authorId="0" shapeId="0" xr:uid="{681D8B18-04DA-4DC7-B1A5-5A0BF2B40172}">
      <text>
        <r>
          <rPr>
            <sz val="11"/>
            <rFont val="Calibri"/>
            <family val="2"/>
            <charset val="238"/>
          </rPr>
          <t>SZV_F:EllatasiTerulet</t>
        </r>
      </text>
    </comment>
    <comment ref="J208" authorId="0" shapeId="0" xr:uid="{1F34A6FE-3F62-4EEE-A388-AC36F89D14FA}">
      <text>
        <r>
          <rPr>
            <sz val="11"/>
            <rFont val="Calibri"/>
            <family val="2"/>
            <charset val="238"/>
          </rPr>
          <t>SZV_F:EllatasertFelelos</t>
        </r>
      </text>
    </comment>
    <comment ref="K208" authorId="0" shapeId="0" xr:uid="{1CFAD092-968C-4B82-B263-716EDEF95408}">
      <text>
        <r>
          <rPr>
            <sz val="11"/>
            <rFont val="Calibri"/>
            <family val="2"/>
            <charset val="238"/>
          </rPr>
          <t>SZV_F:TervezettNettoKoltseg</t>
        </r>
      </text>
    </comment>
    <comment ref="L208" authorId="0" shapeId="0" xr:uid="{DD7524FE-3282-4359-9EC6-62D834B324F9}">
      <text>
        <r>
          <rPr>
            <sz val="11"/>
            <rFont val="Calibri"/>
            <family val="2"/>
            <charset val="238"/>
          </rPr>
          <t>SZV_F:IdotartamKezdes</t>
        </r>
      </text>
    </comment>
    <comment ref="M208" authorId="0" shapeId="0" xr:uid="{43E1619C-DF24-49DF-AA1B-0B8FFF284152}">
      <text>
        <r>
          <rPr>
            <sz val="11"/>
            <rFont val="Calibri"/>
            <family val="2"/>
            <charset val="238"/>
          </rPr>
          <t>SZV_F:IdotartamBefejezes</t>
        </r>
      </text>
    </comment>
    <comment ref="N208" authorId="0" shapeId="0" xr:uid="{E03E6125-66C6-4B12-9702-C858A796ECDB}">
      <text>
        <r>
          <rPr>
            <sz val="11"/>
            <rFont val="Calibri"/>
            <family val="2"/>
            <charset val="238"/>
          </rPr>
          <t>SZV_F:NettoKoltsegUtem1</t>
        </r>
      </text>
    </comment>
    <comment ref="O208" authorId="0" shapeId="0" xr:uid="{2E6D3183-E6F3-4DEF-8A90-7A4746203793}">
      <text>
        <r>
          <rPr>
            <sz val="11"/>
            <rFont val="Calibri"/>
            <family val="2"/>
            <charset val="238"/>
          </rPr>
          <t>SZV_F:NettoKoltsegUtem2</t>
        </r>
      </text>
    </comment>
    <comment ref="P208" authorId="0" shapeId="0" xr:uid="{07C527CE-BB90-459B-B294-8ACDCFE68383}">
      <text>
        <r>
          <rPr>
            <sz val="11"/>
            <rFont val="Calibri"/>
            <family val="2"/>
            <charset val="238"/>
          </rPr>
          <t>SZV_F:EM_Melleklet2_KTG</t>
        </r>
      </text>
    </comment>
    <comment ref="R208" authorId="0" shapeId="0" xr:uid="{7364BEF3-C056-4F6B-B846-57602EB53E9E}">
      <text>
        <r>
          <rPr>
            <sz val="11"/>
            <rFont val="Calibri"/>
            <family val="2"/>
            <charset val="238"/>
          </rPr>
          <t>SZV_F:HDUtem1</t>
        </r>
      </text>
    </comment>
    <comment ref="S208" authorId="0" shapeId="0" xr:uid="{58485850-2705-4E89-A746-C7D31B3C215B}">
      <text>
        <r>
          <rPr>
            <sz val="11"/>
            <rFont val="Calibri"/>
            <family val="2"/>
            <charset val="238"/>
          </rPr>
          <t>SZV_F:ECSUtem1</t>
        </r>
      </text>
    </comment>
    <comment ref="T208" authorId="0" shapeId="0" xr:uid="{E94EB603-5252-4AFE-AD4A-D70DD871EB93}">
      <text>
        <r>
          <rPr>
            <sz val="11"/>
            <rFont val="Calibri"/>
            <family val="2"/>
            <charset val="238"/>
          </rPr>
          <t>SZV_F:KFHUtem1</t>
        </r>
      </text>
    </comment>
    <comment ref="U208" authorId="0" shapeId="0" xr:uid="{5EBB4A94-19A8-41F6-8FD7-F777045790D1}">
      <text>
        <r>
          <rPr>
            <sz val="11"/>
            <rFont val="Calibri"/>
            <family val="2"/>
            <charset val="238"/>
          </rPr>
          <t>SZV_F:Egyeb_SajatUtem1</t>
        </r>
      </text>
    </comment>
    <comment ref="V208" authorId="0" shapeId="0" xr:uid="{550B59F5-C16E-4FD3-B921-5F6042F41D22}">
      <text>
        <r>
          <rPr>
            <sz val="11"/>
            <rFont val="Calibri"/>
            <family val="2"/>
            <charset val="238"/>
          </rPr>
          <t>SZV_F:DijUtem1</t>
        </r>
      </text>
    </comment>
    <comment ref="W208" authorId="0" shapeId="0" xr:uid="{FAA16C6E-8D69-47D9-9205-C095A5763E9C}">
      <text>
        <r>
          <rPr>
            <sz val="11"/>
            <rFont val="Calibri"/>
            <family val="2"/>
            <charset val="238"/>
          </rPr>
          <t>SZV_F:EM_Melleklet1_Utem1</t>
        </r>
      </text>
    </comment>
    <comment ref="X208" authorId="0" shapeId="0" xr:uid="{A864253B-BC2A-44B1-8F70-37B12B73B5F0}">
      <text>
        <r>
          <rPr>
            <sz val="11"/>
            <rFont val="Calibri"/>
            <family val="2"/>
            <charset val="238"/>
          </rPr>
          <t>SZV_F:EgyebAllamiUtem1</t>
        </r>
      </text>
    </comment>
    <comment ref="Y208" authorId="0" shapeId="0" xr:uid="{22BF9900-FB85-47CC-BFA4-BEE6B5910C7B}">
      <text>
        <r>
          <rPr>
            <sz val="11"/>
            <rFont val="Calibri"/>
            <family val="2"/>
            <charset val="238"/>
          </rPr>
          <t>SZV_F:OnkormanyzatiUtem1</t>
        </r>
      </text>
    </comment>
    <comment ref="Z208" authorId="0" shapeId="0" xr:uid="{38190E94-148C-454E-8B79-D73CD1BD9A2A}">
      <text>
        <r>
          <rPr>
            <sz val="11"/>
            <rFont val="Calibri"/>
            <family val="2"/>
            <charset val="238"/>
          </rPr>
          <t>SZV_F:EUUtem1</t>
        </r>
      </text>
    </comment>
    <comment ref="AA208" authorId="0" shapeId="0" xr:uid="{058B6FC2-5AA2-4F72-8205-4B407AC69861}">
      <text>
        <r>
          <rPr>
            <sz val="11"/>
            <rFont val="Calibri"/>
            <family val="2"/>
            <charset val="238"/>
          </rPr>
          <t>SZV_F:EgyebUtem1</t>
        </r>
      </text>
    </comment>
    <comment ref="AB208" authorId="0" shapeId="0" xr:uid="{71717909-BCF6-473C-A653-DA906D804AB9}">
      <text>
        <r>
          <rPr>
            <sz val="11"/>
            <rFont val="Calibri"/>
            <family val="2"/>
            <charset val="238"/>
          </rPr>
          <t>SZV_F:HitelKotvenyUtem1</t>
        </r>
      </text>
    </comment>
    <comment ref="AC208" authorId="0" shapeId="0" xr:uid="{1801DA53-EB6F-40C2-846E-1E1DBDC24E3B}">
      <text>
        <r>
          <rPr>
            <sz val="11"/>
            <rFont val="Calibri"/>
            <family val="2"/>
            <charset val="238"/>
          </rPr>
          <t>SZV_F:OsszesenUtem1</t>
        </r>
      </text>
    </comment>
    <comment ref="AF208" authorId="0" shapeId="0" xr:uid="{481A9831-7CEE-4C46-9677-991F2839B96F}">
      <text>
        <r>
          <rPr>
            <sz val="11"/>
            <rFont val="Calibri"/>
            <family val="2"/>
            <charset val="238"/>
          </rPr>
          <t>SZV_F:HDUtem2</t>
        </r>
      </text>
    </comment>
    <comment ref="AG208" authorId="0" shapeId="0" xr:uid="{6351A676-ADD8-4A6A-9EE4-B5FC389C0217}">
      <text>
        <r>
          <rPr>
            <sz val="11"/>
            <rFont val="Calibri"/>
            <family val="2"/>
            <charset val="238"/>
          </rPr>
          <t>SZV_F:ECSUtem2</t>
        </r>
      </text>
    </comment>
    <comment ref="AH208" authorId="0" shapeId="0" xr:uid="{CD0387C4-7427-4BB5-A9B0-261EA119AD0E}">
      <text>
        <r>
          <rPr>
            <sz val="11"/>
            <rFont val="Calibri"/>
            <family val="2"/>
            <charset val="238"/>
          </rPr>
          <t>SZV_F:KFHUtem2</t>
        </r>
      </text>
    </comment>
    <comment ref="AI208" authorId="0" shapeId="0" xr:uid="{09822FA0-C6FC-46DB-B3FA-8D1A6E3D5963}">
      <text>
        <r>
          <rPr>
            <sz val="11"/>
            <rFont val="Calibri"/>
            <family val="2"/>
            <charset val="238"/>
          </rPr>
          <t>SZV_F:Egyeb_SajatUtem2</t>
        </r>
      </text>
    </comment>
    <comment ref="AJ208" authorId="0" shapeId="0" xr:uid="{4FECE781-1DBA-4268-B822-E3901FD6696E}">
      <text>
        <r>
          <rPr>
            <sz val="11"/>
            <rFont val="Calibri"/>
            <family val="2"/>
            <charset val="238"/>
          </rPr>
          <t>SZV_F:DijUtem2</t>
        </r>
      </text>
    </comment>
    <comment ref="AK208" authorId="0" shapeId="0" xr:uid="{5CBA290D-7ED4-4D5F-8B6E-1EBCFD31BBFC}">
      <text>
        <r>
          <rPr>
            <sz val="11"/>
            <rFont val="Calibri"/>
            <family val="2"/>
            <charset val="238"/>
          </rPr>
          <t>SZV_F:EM_Melleklet1_Utem2</t>
        </r>
      </text>
    </comment>
    <comment ref="AL208" authorId="0" shapeId="0" xr:uid="{9954988A-393F-45AE-9E1B-411A066A1DD0}">
      <text>
        <r>
          <rPr>
            <sz val="11"/>
            <rFont val="Calibri"/>
            <family val="2"/>
            <charset val="238"/>
          </rPr>
          <t>SZV_F:EgyebAllamiUtem2</t>
        </r>
      </text>
    </comment>
    <comment ref="AM208" authorId="0" shapeId="0" xr:uid="{613DFD62-CAAF-4461-9EC3-5B272019A76B}">
      <text>
        <r>
          <rPr>
            <sz val="11"/>
            <rFont val="Calibri"/>
            <family val="2"/>
            <charset val="238"/>
          </rPr>
          <t>SZV_F:OnkormanyzatiUtem2</t>
        </r>
      </text>
    </comment>
    <comment ref="AN208" authorId="0" shapeId="0" xr:uid="{C6CBA346-8A39-46E2-9DA6-83FE1C00BFFB}">
      <text>
        <r>
          <rPr>
            <sz val="11"/>
            <rFont val="Calibri"/>
            <family val="2"/>
            <charset val="238"/>
          </rPr>
          <t>SZV_F:EUUtem2</t>
        </r>
      </text>
    </comment>
    <comment ref="AO208" authorId="0" shapeId="0" xr:uid="{C1E62E28-3CE4-4D29-BA98-B3937F4FE98A}">
      <text>
        <r>
          <rPr>
            <sz val="11"/>
            <rFont val="Calibri"/>
            <family val="2"/>
            <charset val="238"/>
          </rPr>
          <t>SZV_F:EgyebUtem2</t>
        </r>
      </text>
    </comment>
    <comment ref="AP208" authorId="0" shapeId="0" xr:uid="{BDACE757-9413-4E01-ACF9-2C32EB913E13}">
      <text>
        <r>
          <rPr>
            <sz val="11"/>
            <rFont val="Calibri"/>
            <family val="2"/>
            <charset val="238"/>
          </rPr>
          <t>SZV_F:HitelKotvenyUtem2</t>
        </r>
      </text>
    </comment>
    <comment ref="AQ208" authorId="0" shapeId="0" xr:uid="{5D83FAE4-FE48-4875-B777-21D754222C8F}">
      <text>
        <r>
          <rPr>
            <sz val="11"/>
            <rFont val="Calibri"/>
            <family val="2"/>
            <charset val="238"/>
          </rPr>
          <t>SZV_F:OsszesenUtem2</t>
        </r>
      </text>
    </comment>
    <comment ref="AR208" authorId="0" shapeId="0" xr:uid="{B3BCD135-42D0-4F88-9C16-A4AB9945704F}">
      <text>
        <r>
          <rPr>
            <sz val="11"/>
            <rFont val="Calibri"/>
            <family val="2"/>
            <charset val="238"/>
          </rPr>
          <t>SZV_F:ForrashianyUtem2</t>
        </r>
      </text>
    </comment>
    <comment ref="AU208" authorId="0" shapeId="0" xr:uid="{C3C1066E-524C-4FDE-B09E-F2540B6C4A93}">
      <text>
        <r>
          <rPr>
            <sz val="11"/>
            <rFont val="Calibri"/>
            <family val="2"/>
            <charset val="238"/>
          </rPr>
          <t>SZV_F:Indokolas</t>
        </r>
      </text>
    </comment>
    <comment ref="AV208" authorId="0" shapeId="0" xr:uid="{245CF50D-F681-43DF-ABC9-B7E8121A2EB1}">
      <text>
        <r>
          <rPr>
            <sz val="11"/>
            <rFont val="Calibri"/>
            <family val="2"/>
            <charset val="238"/>
          </rPr>
          <t>SZV_F:Megjegyzes</t>
        </r>
      </text>
    </comment>
    <comment ref="AW208" authorId="0" shapeId="0" xr:uid="{DBBAE2F2-88B6-4FDD-B7BB-58B1879D4853}">
      <text>
        <r>
          <rPr>
            <sz val="11"/>
            <rFont val="Calibri"/>
            <family val="2"/>
            <charset val="238"/>
          </rPr>
          <t>SZV_F:FeladatSorszam</t>
        </r>
      </text>
    </comment>
    <comment ref="AY208" authorId="0" shapeId="0" xr:uid="{E4071193-4A6B-4B9E-8535-825734836DD9}">
      <text>
        <r>
          <rPr>
            <sz val="11"/>
            <rFont val="Calibri"/>
            <family val="2"/>
            <charset val="238"/>
          </rPr>
          <t>SZV_F:ISA</t>
        </r>
      </text>
    </comment>
    <comment ref="B209" authorId="0" shapeId="0" xr:uid="{4C3A2F31-25A1-4C6B-8BB6-DDB08820EC20}">
      <text>
        <r>
          <rPr>
            <sz val="11"/>
            <rFont val="Calibri"/>
            <family val="2"/>
            <charset val="238"/>
          </rPr>
          <t>SZV_F:FontossagiSorrent</t>
        </r>
      </text>
    </comment>
    <comment ref="C209" authorId="0" shapeId="0" xr:uid="{DDD16E7A-28C5-4741-8819-5944AF979CF0}">
      <text>
        <r>
          <rPr>
            <sz val="11"/>
            <rFont val="Calibri"/>
            <family val="2"/>
            <charset val="238"/>
          </rPr>
          <t>SZV_F:FeladatKategoria</t>
        </r>
      </text>
    </comment>
    <comment ref="D209" authorId="0" shapeId="0" xr:uid="{458CB44D-171C-4976-A0AE-DD344200A220}">
      <text>
        <r>
          <rPr>
            <sz val="11"/>
            <rFont val="Calibri"/>
            <family val="2"/>
            <charset val="238"/>
          </rPr>
          <t>SZV_F:FeladatMegnevezes</t>
        </r>
      </text>
    </comment>
    <comment ref="E209" authorId="0" shapeId="0" xr:uid="{0A53FE00-FC07-4E00-83F5-F2184AE0AD9F}">
      <text>
        <r>
          <rPr>
            <sz val="11"/>
            <rFont val="Calibri"/>
            <family val="2"/>
            <charset val="238"/>
          </rPr>
          <t>SZV_F:ElviEngedelySzam</t>
        </r>
      </text>
    </comment>
    <comment ref="F209" authorId="0" shapeId="0" xr:uid="{4471C329-D8B3-4D19-9735-7504CFAEEE50}">
      <text>
        <r>
          <rPr>
            <sz val="11"/>
            <rFont val="Calibri"/>
            <family val="2"/>
            <charset val="238"/>
          </rPr>
          <t>SZV_F:VKR_Kod</t>
        </r>
      </text>
    </comment>
    <comment ref="G209" authorId="0" shapeId="0" xr:uid="{C737641A-4BE0-4B3C-93FD-DF7D265EBC49}">
      <text>
        <r>
          <rPr>
            <sz val="11"/>
            <rFont val="Calibri"/>
            <family val="2"/>
            <charset val="238"/>
          </rPr>
          <t>SZV_F:VKR_Nev</t>
        </r>
      </text>
    </comment>
    <comment ref="H209" authorId="0" shapeId="0" xr:uid="{47EB5E11-8F41-4978-ABC9-BCE12B4058AE}">
      <text>
        <r>
          <rPr>
            <sz val="11"/>
            <rFont val="Calibri"/>
            <family val="2"/>
            <charset val="238"/>
          </rPr>
          <t>SZV_F:FeladatAzonosito</t>
        </r>
      </text>
    </comment>
    <comment ref="I209" authorId="0" shapeId="0" xr:uid="{5B4B3CA9-318A-412B-8470-C0B507691B55}">
      <text>
        <r>
          <rPr>
            <sz val="11"/>
            <rFont val="Calibri"/>
            <family val="2"/>
            <charset val="238"/>
          </rPr>
          <t>SZV_F:EllatasiTerulet</t>
        </r>
      </text>
    </comment>
    <comment ref="J209" authorId="0" shapeId="0" xr:uid="{2F813C12-A739-45EF-98E0-1A67F8A6B88A}">
      <text>
        <r>
          <rPr>
            <sz val="11"/>
            <rFont val="Calibri"/>
            <family val="2"/>
            <charset val="238"/>
          </rPr>
          <t>SZV_F:EllatasertFelelos</t>
        </r>
      </text>
    </comment>
    <comment ref="K209" authorId="0" shapeId="0" xr:uid="{4AF0A1CD-B59B-4320-A4A1-6988843C9014}">
      <text>
        <r>
          <rPr>
            <sz val="11"/>
            <rFont val="Calibri"/>
            <family val="2"/>
            <charset val="238"/>
          </rPr>
          <t>SZV_F:TervezettNettoKoltseg</t>
        </r>
      </text>
    </comment>
    <comment ref="L209" authorId="0" shapeId="0" xr:uid="{72C9711B-3F13-4CF7-B576-F4397072AEF5}">
      <text>
        <r>
          <rPr>
            <sz val="11"/>
            <rFont val="Calibri"/>
            <family val="2"/>
            <charset val="238"/>
          </rPr>
          <t>SZV_F:IdotartamKezdes</t>
        </r>
      </text>
    </comment>
    <comment ref="M209" authorId="0" shapeId="0" xr:uid="{7BAB648B-B44B-4B30-AB6C-542C3D1C52D4}">
      <text>
        <r>
          <rPr>
            <sz val="11"/>
            <rFont val="Calibri"/>
            <family val="2"/>
            <charset val="238"/>
          </rPr>
          <t>SZV_F:IdotartamBefejezes</t>
        </r>
      </text>
    </comment>
    <comment ref="N209" authorId="0" shapeId="0" xr:uid="{15B546D6-37FF-4250-8C0F-896EB1DAB404}">
      <text>
        <r>
          <rPr>
            <sz val="11"/>
            <rFont val="Calibri"/>
            <family val="2"/>
            <charset val="238"/>
          </rPr>
          <t>SZV_F:NettoKoltsegUtem1</t>
        </r>
      </text>
    </comment>
    <comment ref="O209" authorId="0" shapeId="0" xr:uid="{CB86FA55-508B-4012-996A-9061C01DA42D}">
      <text>
        <r>
          <rPr>
            <sz val="11"/>
            <rFont val="Calibri"/>
            <family val="2"/>
            <charset val="238"/>
          </rPr>
          <t>SZV_F:NettoKoltsegUtem2</t>
        </r>
      </text>
    </comment>
    <comment ref="P209" authorId="0" shapeId="0" xr:uid="{6FCE679B-AA55-4066-B264-C8CFD558F840}">
      <text>
        <r>
          <rPr>
            <sz val="11"/>
            <rFont val="Calibri"/>
            <family val="2"/>
            <charset val="238"/>
          </rPr>
          <t>SZV_F:EM_Melleklet2_KTG</t>
        </r>
      </text>
    </comment>
    <comment ref="R209" authorId="0" shapeId="0" xr:uid="{4C9AEA25-FFAF-4484-9CAF-9429BD0D8024}">
      <text>
        <r>
          <rPr>
            <sz val="11"/>
            <rFont val="Calibri"/>
            <family val="2"/>
            <charset val="238"/>
          </rPr>
          <t>SZV_F:HDUtem1</t>
        </r>
      </text>
    </comment>
    <comment ref="S209" authorId="0" shapeId="0" xr:uid="{7386FA39-64C4-46AD-B96D-1D1E85E6A4B2}">
      <text>
        <r>
          <rPr>
            <sz val="11"/>
            <rFont val="Calibri"/>
            <family val="2"/>
            <charset val="238"/>
          </rPr>
          <t>SZV_F:ECSUtem1</t>
        </r>
      </text>
    </comment>
    <comment ref="T209" authorId="0" shapeId="0" xr:uid="{65572A17-5925-4E0C-AB7E-57006A0B358E}">
      <text>
        <r>
          <rPr>
            <sz val="11"/>
            <rFont val="Calibri"/>
            <family val="2"/>
            <charset val="238"/>
          </rPr>
          <t>SZV_F:KFHUtem1</t>
        </r>
      </text>
    </comment>
    <comment ref="U209" authorId="0" shapeId="0" xr:uid="{07E80E25-F5FC-4F20-922F-968B1AA07CDF}">
      <text>
        <r>
          <rPr>
            <sz val="11"/>
            <rFont val="Calibri"/>
            <family val="2"/>
            <charset val="238"/>
          </rPr>
          <t>SZV_F:Egyeb_SajatUtem1</t>
        </r>
      </text>
    </comment>
    <comment ref="V209" authorId="0" shapeId="0" xr:uid="{A51E5418-73A2-4868-9CE2-B5657A002770}">
      <text>
        <r>
          <rPr>
            <sz val="11"/>
            <rFont val="Calibri"/>
            <family val="2"/>
            <charset val="238"/>
          </rPr>
          <t>SZV_F:DijUtem1</t>
        </r>
      </text>
    </comment>
    <comment ref="W209" authorId="0" shapeId="0" xr:uid="{C43FE37C-78F8-47C6-928B-02FD6E2446EC}">
      <text>
        <r>
          <rPr>
            <sz val="11"/>
            <rFont val="Calibri"/>
            <family val="2"/>
            <charset val="238"/>
          </rPr>
          <t>SZV_F:EM_Melleklet1_Utem1</t>
        </r>
      </text>
    </comment>
    <comment ref="X209" authorId="0" shapeId="0" xr:uid="{E6481877-F91E-4366-AEE9-DFBEE7AC0B5B}">
      <text>
        <r>
          <rPr>
            <sz val="11"/>
            <rFont val="Calibri"/>
            <family val="2"/>
            <charset val="238"/>
          </rPr>
          <t>SZV_F:EgyebAllamiUtem1</t>
        </r>
      </text>
    </comment>
    <comment ref="Y209" authorId="0" shapeId="0" xr:uid="{095270D2-17E9-43BA-BFEB-C1B62A69AC35}">
      <text>
        <r>
          <rPr>
            <sz val="11"/>
            <rFont val="Calibri"/>
            <family val="2"/>
            <charset val="238"/>
          </rPr>
          <t>SZV_F:OnkormanyzatiUtem1</t>
        </r>
      </text>
    </comment>
    <comment ref="Z209" authorId="0" shapeId="0" xr:uid="{37EA710C-6004-41E7-909D-21ACD2A303DF}">
      <text>
        <r>
          <rPr>
            <sz val="11"/>
            <rFont val="Calibri"/>
            <family val="2"/>
            <charset val="238"/>
          </rPr>
          <t>SZV_F:EUUtem1</t>
        </r>
      </text>
    </comment>
    <comment ref="AA209" authorId="0" shapeId="0" xr:uid="{1EE1EF70-C674-46AB-B83C-185685150107}">
      <text>
        <r>
          <rPr>
            <sz val="11"/>
            <rFont val="Calibri"/>
            <family val="2"/>
            <charset val="238"/>
          </rPr>
          <t>SZV_F:EgyebUtem1</t>
        </r>
      </text>
    </comment>
    <comment ref="AB209" authorId="0" shapeId="0" xr:uid="{D67E478D-B5A7-40A2-B307-ACF86C0F94A8}">
      <text>
        <r>
          <rPr>
            <sz val="11"/>
            <rFont val="Calibri"/>
            <family val="2"/>
            <charset val="238"/>
          </rPr>
          <t>SZV_F:HitelKotvenyUtem1</t>
        </r>
      </text>
    </comment>
    <comment ref="AC209" authorId="0" shapeId="0" xr:uid="{9F18D399-BEC9-4A7F-9E00-A550FED76DE0}">
      <text>
        <r>
          <rPr>
            <sz val="11"/>
            <rFont val="Calibri"/>
            <family val="2"/>
            <charset val="238"/>
          </rPr>
          <t>SZV_F:OsszesenUtem1</t>
        </r>
      </text>
    </comment>
    <comment ref="AF209" authorId="0" shapeId="0" xr:uid="{A723C0B5-95DB-4C6B-B3FA-5FB3D8ED2BF3}">
      <text>
        <r>
          <rPr>
            <sz val="11"/>
            <rFont val="Calibri"/>
            <family val="2"/>
            <charset val="238"/>
          </rPr>
          <t>SZV_F:HDUtem2</t>
        </r>
      </text>
    </comment>
    <comment ref="AG209" authorId="0" shapeId="0" xr:uid="{030A5633-35BA-4E71-9F4B-731FFF772DAA}">
      <text>
        <r>
          <rPr>
            <sz val="11"/>
            <rFont val="Calibri"/>
            <family val="2"/>
            <charset val="238"/>
          </rPr>
          <t>SZV_F:ECSUtem2</t>
        </r>
      </text>
    </comment>
    <comment ref="AH209" authorId="0" shapeId="0" xr:uid="{B75F3063-88DC-4C64-AE55-84440792DE5C}">
      <text>
        <r>
          <rPr>
            <sz val="11"/>
            <rFont val="Calibri"/>
            <family val="2"/>
            <charset val="238"/>
          </rPr>
          <t>SZV_F:KFHUtem2</t>
        </r>
      </text>
    </comment>
    <comment ref="AI209" authorId="0" shapeId="0" xr:uid="{60E16272-4BEF-424C-BD57-C06B1B5CD33C}">
      <text>
        <r>
          <rPr>
            <sz val="11"/>
            <rFont val="Calibri"/>
            <family val="2"/>
            <charset val="238"/>
          </rPr>
          <t>SZV_F:Egyeb_SajatUtem2</t>
        </r>
      </text>
    </comment>
    <comment ref="AJ209" authorId="0" shapeId="0" xr:uid="{041F0F42-EFDB-4B13-A864-600A2BEF933C}">
      <text>
        <r>
          <rPr>
            <sz val="11"/>
            <rFont val="Calibri"/>
            <family val="2"/>
            <charset val="238"/>
          </rPr>
          <t>SZV_F:DijUtem2</t>
        </r>
      </text>
    </comment>
    <comment ref="AK209" authorId="0" shapeId="0" xr:uid="{085A3112-11A8-486E-B563-51CCB4F6B502}">
      <text>
        <r>
          <rPr>
            <sz val="11"/>
            <rFont val="Calibri"/>
            <family val="2"/>
            <charset val="238"/>
          </rPr>
          <t>SZV_F:EM_Melleklet1_Utem2</t>
        </r>
      </text>
    </comment>
    <comment ref="AL209" authorId="0" shapeId="0" xr:uid="{A5210B2F-1413-477A-9DE9-A4557A2B4D2C}">
      <text>
        <r>
          <rPr>
            <sz val="11"/>
            <rFont val="Calibri"/>
            <family val="2"/>
            <charset val="238"/>
          </rPr>
          <t>SZV_F:EgyebAllamiUtem2</t>
        </r>
      </text>
    </comment>
    <comment ref="AM209" authorId="0" shapeId="0" xr:uid="{6915BBF4-60A3-4A6C-8CD1-B7E4E95C6D08}">
      <text>
        <r>
          <rPr>
            <sz val="11"/>
            <rFont val="Calibri"/>
            <family val="2"/>
            <charset val="238"/>
          </rPr>
          <t>SZV_F:OnkormanyzatiUtem2</t>
        </r>
      </text>
    </comment>
    <comment ref="AN209" authorId="0" shapeId="0" xr:uid="{7B668216-E0FC-4498-84C7-1E9ABE4040DB}">
      <text>
        <r>
          <rPr>
            <sz val="11"/>
            <rFont val="Calibri"/>
            <family val="2"/>
            <charset val="238"/>
          </rPr>
          <t>SZV_F:EUUtem2</t>
        </r>
      </text>
    </comment>
    <comment ref="AO209" authorId="0" shapeId="0" xr:uid="{E7057070-B5E4-4B40-A5B7-33B5AFEB6BAA}">
      <text>
        <r>
          <rPr>
            <sz val="11"/>
            <rFont val="Calibri"/>
            <family val="2"/>
            <charset val="238"/>
          </rPr>
          <t>SZV_F:EgyebUtem2</t>
        </r>
      </text>
    </comment>
    <comment ref="AP209" authorId="0" shapeId="0" xr:uid="{12A36622-8AC6-4AB3-AD92-84286A774328}">
      <text>
        <r>
          <rPr>
            <sz val="11"/>
            <rFont val="Calibri"/>
            <family val="2"/>
            <charset val="238"/>
          </rPr>
          <t>SZV_F:HitelKotvenyUtem2</t>
        </r>
      </text>
    </comment>
    <comment ref="AQ209" authorId="0" shapeId="0" xr:uid="{D36F5FB3-1D18-4770-A26E-EB58E4E30A72}">
      <text>
        <r>
          <rPr>
            <sz val="11"/>
            <rFont val="Calibri"/>
            <family val="2"/>
            <charset val="238"/>
          </rPr>
          <t>SZV_F:OsszesenUtem2</t>
        </r>
      </text>
    </comment>
    <comment ref="AR209" authorId="0" shapeId="0" xr:uid="{3211B0E2-E69F-4ADA-845E-09550159F08C}">
      <text>
        <r>
          <rPr>
            <sz val="11"/>
            <rFont val="Calibri"/>
            <family val="2"/>
            <charset val="238"/>
          </rPr>
          <t>SZV_F:ForrashianyUtem2</t>
        </r>
      </text>
    </comment>
    <comment ref="AU209" authorId="0" shapeId="0" xr:uid="{91A8D84F-DC7F-4CF4-8325-4FC70EB523FF}">
      <text>
        <r>
          <rPr>
            <sz val="11"/>
            <rFont val="Calibri"/>
            <family val="2"/>
            <charset val="238"/>
          </rPr>
          <t>SZV_F:Indokolas</t>
        </r>
      </text>
    </comment>
    <comment ref="AV209" authorId="0" shapeId="0" xr:uid="{B7F96F0D-D99A-4B0B-B549-2FDCD82D4810}">
      <text>
        <r>
          <rPr>
            <sz val="11"/>
            <rFont val="Calibri"/>
            <family val="2"/>
            <charset val="238"/>
          </rPr>
          <t>SZV_F:Megjegyzes</t>
        </r>
      </text>
    </comment>
    <comment ref="AW209" authorId="0" shapeId="0" xr:uid="{A6E138D0-A41D-4B73-B475-CF1F3A5D3910}">
      <text>
        <r>
          <rPr>
            <sz val="11"/>
            <rFont val="Calibri"/>
            <family val="2"/>
            <charset val="238"/>
          </rPr>
          <t>SZV_F:FeladatSorszam</t>
        </r>
      </text>
    </comment>
    <comment ref="AY209" authorId="0" shapeId="0" xr:uid="{5287165B-2DAF-4D53-9D8F-85CC2CECB4CF}">
      <text>
        <r>
          <rPr>
            <sz val="11"/>
            <rFont val="Calibri"/>
            <family val="2"/>
            <charset val="238"/>
          </rPr>
          <t>SZV_F:ISA</t>
        </r>
      </text>
    </comment>
    <comment ref="B210" authorId="0" shapeId="0" xr:uid="{3773DE81-21F2-40AD-A914-01E255759E8B}">
      <text>
        <r>
          <rPr>
            <sz val="11"/>
            <rFont val="Calibri"/>
            <family val="2"/>
            <charset val="238"/>
          </rPr>
          <t>SZV_F:FontossagiSorrent</t>
        </r>
      </text>
    </comment>
    <comment ref="C210" authorId="0" shapeId="0" xr:uid="{FECB75E4-607A-4F9A-8047-A63CB84943D7}">
      <text>
        <r>
          <rPr>
            <sz val="11"/>
            <rFont val="Calibri"/>
            <family val="2"/>
            <charset val="238"/>
          </rPr>
          <t>SZV_F:FeladatKategoria</t>
        </r>
      </text>
    </comment>
    <comment ref="D210" authorId="0" shapeId="0" xr:uid="{B2AB3C28-0678-4D43-9CDD-610C39AA6EEA}">
      <text>
        <r>
          <rPr>
            <sz val="11"/>
            <rFont val="Calibri"/>
            <family val="2"/>
            <charset val="238"/>
          </rPr>
          <t>SZV_F:FeladatMegnevezes</t>
        </r>
      </text>
    </comment>
    <comment ref="E210" authorId="0" shapeId="0" xr:uid="{9611CFB7-FA0B-4DA3-96F2-059406CC657A}">
      <text>
        <r>
          <rPr>
            <sz val="11"/>
            <rFont val="Calibri"/>
            <family val="2"/>
            <charset val="238"/>
          </rPr>
          <t>SZV_F:ElviEngedelySzam</t>
        </r>
      </text>
    </comment>
    <comment ref="F210" authorId="0" shapeId="0" xr:uid="{F07A045E-BCB0-44E8-A205-8CA8FEB4C334}">
      <text>
        <r>
          <rPr>
            <sz val="11"/>
            <rFont val="Calibri"/>
            <family val="2"/>
            <charset val="238"/>
          </rPr>
          <t>SZV_F:VKR_Kod</t>
        </r>
      </text>
    </comment>
    <comment ref="G210" authorId="0" shapeId="0" xr:uid="{C018B4EF-4B36-495C-BC13-4346079AF8B6}">
      <text>
        <r>
          <rPr>
            <sz val="11"/>
            <rFont val="Calibri"/>
            <family val="2"/>
            <charset val="238"/>
          </rPr>
          <t>SZV_F:VKR_Nev</t>
        </r>
      </text>
    </comment>
    <comment ref="H210" authorId="0" shapeId="0" xr:uid="{82323D9F-D39D-4A08-8F05-655CCEEAD7C1}">
      <text>
        <r>
          <rPr>
            <sz val="11"/>
            <rFont val="Calibri"/>
            <family val="2"/>
            <charset val="238"/>
          </rPr>
          <t>SZV_F:FeladatAzonosito</t>
        </r>
      </text>
    </comment>
    <comment ref="I210" authorId="0" shapeId="0" xr:uid="{4797B2CD-BE4D-4288-B456-EB427908A712}">
      <text>
        <r>
          <rPr>
            <sz val="11"/>
            <rFont val="Calibri"/>
            <family val="2"/>
            <charset val="238"/>
          </rPr>
          <t>SZV_F:EllatasiTerulet</t>
        </r>
      </text>
    </comment>
    <comment ref="J210" authorId="0" shapeId="0" xr:uid="{78A4D527-B4F8-4C2D-A03B-71D2E57FA191}">
      <text>
        <r>
          <rPr>
            <sz val="11"/>
            <rFont val="Calibri"/>
            <family val="2"/>
            <charset val="238"/>
          </rPr>
          <t>SZV_F:EllatasertFelelos</t>
        </r>
      </text>
    </comment>
    <comment ref="K210" authorId="0" shapeId="0" xr:uid="{85FE7329-DB35-4A55-9402-E15CC0DE0879}">
      <text>
        <r>
          <rPr>
            <sz val="11"/>
            <rFont val="Calibri"/>
            <family val="2"/>
            <charset val="238"/>
          </rPr>
          <t>SZV_F:TervezettNettoKoltseg</t>
        </r>
      </text>
    </comment>
    <comment ref="L210" authorId="0" shapeId="0" xr:uid="{91E8AAB4-8520-4B05-94A6-BAA9D4CD124F}">
      <text>
        <r>
          <rPr>
            <sz val="11"/>
            <rFont val="Calibri"/>
            <family val="2"/>
            <charset val="238"/>
          </rPr>
          <t>SZV_F:IdotartamKezdes</t>
        </r>
      </text>
    </comment>
    <comment ref="M210" authorId="0" shapeId="0" xr:uid="{5A953559-4992-48BD-AED9-CA850B90924F}">
      <text>
        <r>
          <rPr>
            <sz val="11"/>
            <rFont val="Calibri"/>
            <family val="2"/>
            <charset val="238"/>
          </rPr>
          <t>SZV_F:IdotartamBefejezes</t>
        </r>
      </text>
    </comment>
    <comment ref="N210" authorId="0" shapeId="0" xr:uid="{09C1AA4D-379B-4785-9A0A-5C67ADC60BE3}">
      <text>
        <r>
          <rPr>
            <sz val="11"/>
            <rFont val="Calibri"/>
            <family val="2"/>
            <charset val="238"/>
          </rPr>
          <t>SZV_F:NettoKoltsegUtem1</t>
        </r>
      </text>
    </comment>
    <comment ref="O210" authorId="0" shapeId="0" xr:uid="{8CA41C76-ABA2-49C6-888B-431E53AB1007}">
      <text>
        <r>
          <rPr>
            <sz val="11"/>
            <rFont val="Calibri"/>
            <family val="2"/>
            <charset val="238"/>
          </rPr>
          <t>SZV_F:NettoKoltsegUtem2</t>
        </r>
      </text>
    </comment>
    <comment ref="P210" authorId="0" shapeId="0" xr:uid="{4C2BFC99-5326-4E00-B18E-D831E0BA412E}">
      <text>
        <r>
          <rPr>
            <sz val="11"/>
            <rFont val="Calibri"/>
            <family val="2"/>
            <charset val="238"/>
          </rPr>
          <t>SZV_F:EM_Melleklet2_KTG</t>
        </r>
      </text>
    </comment>
    <comment ref="R210" authorId="0" shapeId="0" xr:uid="{61C4F060-0BF4-467D-A19B-37FC69C41678}">
      <text>
        <r>
          <rPr>
            <sz val="11"/>
            <rFont val="Calibri"/>
            <family val="2"/>
            <charset val="238"/>
          </rPr>
          <t>SZV_F:HDUtem1</t>
        </r>
      </text>
    </comment>
    <comment ref="S210" authorId="0" shapeId="0" xr:uid="{397371CF-70AA-41F2-81AD-56429CFDC5D6}">
      <text>
        <r>
          <rPr>
            <sz val="11"/>
            <rFont val="Calibri"/>
            <family val="2"/>
            <charset val="238"/>
          </rPr>
          <t>SZV_F:ECSUtem1</t>
        </r>
      </text>
    </comment>
    <comment ref="T210" authorId="0" shapeId="0" xr:uid="{1AB9AF73-ACC0-4307-B3DA-074D05916881}">
      <text>
        <r>
          <rPr>
            <sz val="11"/>
            <rFont val="Calibri"/>
            <family val="2"/>
            <charset val="238"/>
          </rPr>
          <t>SZV_F:KFHUtem1</t>
        </r>
      </text>
    </comment>
    <comment ref="U210" authorId="0" shapeId="0" xr:uid="{80DF4166-C6F6-4477-95F0-B3E3D28B9838}">
      <text>
        <r>
          <rPr>
            <sz val="11"/>
            <rFont val="Calibri"/>
            <family val="2"/>
            <charset val="238"/>
          </rPr>
          <t>SZV_F:Egyeb_SajatUtem1</t>
        </r>
      </text>
    </comment>
    <comment ref="V210" authorId="0" shapeId="0" xr:uid="{DFE15824-37A0-4D4D-ACE8-98CDB381A90F}">
      <text>
        <r>
          <rPr>
            <sz val="11"/>
            <rFont val="Calibri"/>
            <family val="2"/>
            <charset val="238"/>
          </rPr>
          <t>SZV_F:DijUtem1</t>
        </r>
      </text>
    </comment>
    <comment ref="W210" authorId="0" shapeId="0" xr:uid="{0450D496-EB27-49B1-BEFC-F379DDDA9329}">
      <text>
        <r>
          <rPr>
            <sz val="11"/>
            <rFont val="Calibri"/>
            <family val="2"/>
            <charset val="238"/>
          </rPr>
          <t>SZV_F:EM_Melleklet1_Utem1</t>
        </r>
      </text>
    </comment>
    <comment ref="X210" authorId="0" shapeId="0" xr:uid="{73841B4B-BD80-43D5-9357-507E7B2FB8D2}">
      <text>
        <r>
          <rPr>
            <sz val="11"/>
            <rFont val="Calibri"/>
            <family val="2"/>
            <charset val="238"/>
          </rPr>
          <t>SZV_F:EgyebAllamiUtem1</t>
        </r>
      </text>
    </comment>
    <comment ref="Y210" authorId="0" shapeId="0" xr:uid="{F3839CBA-8EEE-4FA4-9234-06FCEFA7F62A}">
      <text>
        <r>
          <rPr>
            <sz val="11"/>
            <rFont val="Calibri"/>
            <family val="2"/>
            <charset val="238"/>
          </rPr>
          <t>SZV_F:OnkormanyzatiUtem1</t>
        </r>
      </text>
    </comment>
    <comment ref="Z210" authorId="0" shapeId="0" xr:uid="{DB9DCFB6-5F38-4539-97F4-EC36C6ECC616}">
      <text>
        <r>
          <rPr>
            <sz val="11"/>
            <rFont val="Calibri"/>
            <family val="2"/>
            <charset val="238"/>
          </rPr>
          <t>SZV_F:EUUtem1</t>
        </r>
      </text>
    </comment>
    <comment ref="AA210" authorId="0" shapeId="0" xr:uid="{44D45818-17EA-43D7-8230-2498D878AEA3}">
      <text>
        <r>
          <rPr>
            <sz val="11"/>
            <rFont val="Calibri"/>
            <family val="2"/>
            <charset val="238"/>
          </rPr>
          <t>SZV_F:EgyebUtem1</t>
        </r>
      </text>
    </comment>
    <comment ref="AB210" authorId="0" shapeId="0" xr:uid="{22FEF99E-1A73-4091-B6D9-39D2CAE89815}">
      <text>
        <r>
          <rPr>
            <sz val="11"/>
            <rFont val="Calibri"/>
            <family val="2"/>
            <charset val="238"/>
          </rPr>
          <t>SZV_F:HitelKotvenyUtem1</t>
        </r>
      </text>
    </comment>
    <comment ref="AC210" authorId="0" shapeId="0" xr:uid="{65BB9760-2499-4C67-B6F5-3E458CD33E29}">
      <text>
        <r>
          <rPr>
            <sz val="11"/>
            <rFont val="Calibri"/>
            <family val="2"/>
            <charset val="238"/>
          </rPr>
          <t>SZV_F:OsszesenUtem1</t>
        </r>
      </text>
    </comment>
    <comment ref="AF210" authorId="0" shapeId="0" xr:uid="{A81EE732-9B31-4C81-BA06-8ECB1A665E59}">
      <text>
        <r>
          <rPr>
            <sz val="11"/>
            <rFont val="Calibri"/>
            <family val="2"/>
            <charset val="238"/>
          </rPr>
          <t>SZV_F:HDUtem2</t>
        </r>
      </text>
    </comment>
    <comment ref="AG210" authorId="0" shapeId="0" xr:uid="{D297F9F2-E97A-438E-97EE-9A813F94A573}">
      <text>
        <r>
          <rPr>
            <sz val="11"/>
            <rFont val="Calibri"/>
            <family val="2"/>
            <charset val="238"/>
          </rPr>
          <t>SZV_F:ECSUtem2</t>
        </r>
      </text>
    </comment>
    <comment ref="AH210" authorId="0" shapeId="0" xr:uid="{86207473-8B97-4DF8-9853-B2BFE629F1FC}">
      <text>
        <r>
          <rPr>
            <sz val="11"/>
            <rFont val="Calibri"/>
            <family val="2"/>
            <charset val="238"/>
          </rPr>
          <t>SZV_F:KFHUtem2</t>
        </r>
      </text>
    </comment>
    <comment ref="AI210" authorId="0" shapeId="0" xr:uid="{2BC6D855-BB33-49EA-BF8A-C3B4506B65C8}">
      <text>
        <r>
          <rPr>
            <sz val="11"/>
            <rFont val="Calibri"/>
            <family val="2"/>
            <charset val="238"/>
          </rPr>
          <t>SZV_F:Egyeb_SajatUtem2</t>
        </r>
      </text>
    </comment>
    <comment ref="AJ210" authorId="0" shapeId="0" xr:uid="{E13E4A14-A685-4F5B-9728-CB3248EED755}">
      <text>
        <r>
          <rPr>
            <sz val="11"/>
            <rFont val="Calibri"/>
            <family val="2"/>
            <charset val="238"/>
          </rPr>
          <t>SZV_F:DijUtem2</t>
        </r>
      </text>
    </comment>
    <comment ref="AK210" authorId="0" shapeId="0" xr:uid="{8B2D89D6-8114-44C3-8804-90D6C2008AC4}">
      <text>
        <r>
          <rPr>
            <sz val="11"/>
            <rFont val="Calibri"/>
            <family val="2"/>
            <charset val="238"/>
          </rPr>
          <t>SZV_F:EM_Melleklet1_Utem2</t>
        </r>
      </text>
    </comment>
    <comment ref="AL210" authorId="0" shapeId="0" xr:uid="{224CED46-C71E-4503-8FA6-02D8ACBD8542}">
      <text>
        <r>
          <rPr>
            <sz val="11"/>
            <rFont val="Calibri"/>
            <family val="2"/>
            <charset val="238"/>
          </rPr>
          <t>SZV_F:EgyebAllamiUtem2</t>
        </r>
      </text>
    </comment>
    <comment ref="AM210" authorId="0" shapeId="0" xr:uid="{CFA66DF4-7620-4C85-8796-A3497E41783F}">
      <text>
        <r>
          <rPr>
            <sz val="11"/>
            <rFont val="Calibri"/>
            <family val="2"/>
            <charset val="238"/>
          </rPr>
          <t>SZV_F:OnkormanyzatiUtem2</t>
        </r>
      </text>
    </comment>
    <comment ref="AN210" authorId="0" shapeId="0" xr:uid="{D57A01FA-AEA2-4D5C-83AD-2F3831815398}">
      <text>
        <r>
          <rPr>
            <sz val="11"/>
            <rFont val="Calibri"/>
            <family val="2"/>
            <charset val="238"/>
          </rPr>
          <t>SZV_F:EUUtem2</t>
        </r>
      </text>
    </comment>
    <comment ref="AO210" authorId="0" shapeId="0" xr:uid="{A5142196-3992-4598-854D-97EB0919AB9A}">
      <text>
        <r>
          <rPr>
            <sz val="11"/>
            <rFont val="Calibri"/>
            <family val="2"/>
            <charset val="238"/>
          </rPr>
          <t>SZV_F:EgyebUtem2</t>
        </r>
      </text>
    </comment>
    <comment ref="AP210" authorId="0" shapeId="0" xr:uid="{50AE0062-19EB-4A32-8E2A-91FA668C338E}">
      <text>
        <r>
          <rPr>
            <sz val="11"/>
            <rFont val="Calibri"/>
            <family val="2"/>
            <charset val="238"/>
          </rPr>
          <t>SZV_F:HitelKotvenyUtem2</t>
        </r>
      </text>
    </comment>
    <comment ref="AQ210" authorId="0" shapeId="0" xr:uid="{4EA1BCFB-4005-48FC-A8B8-9F1D6FDD3C2C}">
      <text>
        <r>
          <rPr>
            <sz val="11"/>
            <rFont val="Calibri"/>
            <family val="2"/>
            <charset val="238"/>
          </rPr>
          <t>SZV_F:OsszesenUtem2</t>
        </r>
      </text>
    </comment>
    <comment ref="AR210" authorId="0" shapeId="0" xr:uid="{95707CF7-E97F-4B81-9156-269A9D88ECD0}">
      <text>
        <r>
          <rPr>
            <sz val="11"/>
            <rFont val="Calibri"/>
            <family val="2"/>
            <charset val="238"/>
          </rPr>
          <t>SZV_F:ForrashianyUtem2</t>
        </r>
      </text>
    </comment>
    <comment ref="AU210" authorId="0" shapeId="0" xr:uid="{7F63B80B-FBEF-4249-9D35-ED36856470E6}">
      <text>
        <r>
          <rPr>
            <sz val="11"/>
            <rFont val="Calibri"/>
            <family val="2"/>
            <charset val="238"/>
          </rPr>
          <t>SZV_F:Indokolas</t>
        </r>
      </text>
    </comment>
    <comment ref="AV210" authorId="0" shapeId="0" xr:uid="{50218FB4-D146-4B9C-BB85-641F8C7AE015}">
      <text>
        <r>
          <rPr>
            <sz val="11"/>
            <rFont val="Calibri"/>
            <family val="2"/>
            <charset val="238"/>
          </rPr>
          <t>SZV_F:Megjegyzes</t>
        </r>
      </text>
    </comment>
    <comment ref="AW210" authorId="0" shapeId="0" xr:uid="{F0E7C42C-9D6C-4BC7-B8BA-37124B31693A}">
      <text>
        <r>
          <rPr>
            <sz val="11"/>
            <rFont val="Calibri"/>
            <family val="2"/>
            <charset val="238"/>
          </rPr>
          <t>SZV_F:FeladatSorszam</t>
        </r>
      </text>
    </comment>
    <comment ref="AY210" authorId="0" shapeId="0" xr:uid="{DE34E334-88E4-4E11-BE8D-4732005581AC}">
      <text>
        <r>
          <rPr>
            <sz val="11"/>
            <rFont val="Calibri"/>
            <family val="2"/>
            <charset val="238"/>
          </rPr>
          <t>SZV_F:ISA</t>
        </r>
      </text>
    </comment>
    <comment ref="B211" authorId="0" shapeId="0" xr:uid="{2214276B-F42F-4D1B-835C-5BCDED5F839E}">
      <text>
        <r>
          <rPr>
            <sz val="11"/>
            <rFont val="Calibri"/>
            <family val="2"/>
            <charset val="238"/>
          </rPr>
          <t>SZV_F:FontossagiSorrent</t>
        </r>
      </text>
    </comment>
    <comment ref="C211" authorId="0" shapeId="0" xr:uid="{030AE547-52B1-4C91-A385-699F36A75098}">
      <text>
        <r>
          <rPr>
            <sz val="11"/>
            <rFont val="Calibri"/>
            <family val="2"/>
            <charset val="238"/>
          </rPr>
          <t>SZV_F:FeladatKategoria</t>
        </r>
      </text>
    </comment>
    <comment ref="D211" authorId="0" shapeId="0" xr:uid="{7B24AA4A-0450-4203-BE98-4939C56B1D8D}">
      <text>
        <r>
          <rPr>
            <sz val="11"/>
            <rFont val="Calibri"/>
            <family val="2"/>
            <charset val="238"/>
          </rPr>
          <t>SZV_F:FeladatMegnevezes</t>
        </r>
      </text>
    </comment>
    <comment ref="E211" authorId="0" shapeId="0" xr:uid="{69E7644D-1C6B-4138-BB0D-7C945DCD9CCA}">
      <text>
        <r>
          <rPr>
            <sz val="11"/>
            <rFont val="Calibri"/>
            <family val="2"/>
            <charset val="238"/>
          </rPr>
          <t>SZV_F:ElviEngedelySzam</t>
        </r>
      </text>
    </comment>
    <comment ref="F211" authorId="0" shapeId="0" xr:uid="{24A6E7C5-03AC-4CA7-8359-E7EE38684191}">
      <text>
        <r>
          <rPr>
            <sz val="11"/>
            <rFont val="Calibri"/>
            <family val="2"/>
            <charset val="238"/>
          </rPr>
          <t>SZV_F:VKR_Kod</t>
        </r>
      </text>
    </comment>
    <comment ref="G211" authorId="0" shapeId="0" xr:uid="{78C43C12-FE64-47D5-AE41-63946DA72257}">
      <text>
        <r>
          <rPr>
            <sz val="11"/>
            <rFont val="Calibri"/>
            <family val="2"/>
            <charset val="238"/>
          </rPr>
          <t>SZV_F:VKR_Nev</t>
        </r>
      </text>
    </comment>
    <comment ref="H211" authorId="0" shapeId="0" xr:uid="{B8D04EDC-9441-43AE-ACB3-7144321C7EB7}">
      <text>
        <r>
          <rPr>
            <sz val="11"/>
            <rFont val="Calibri"/>
            <family val="2"/>
            <charset val="238"/>
          </rPr>
          <t>SZV_F:FeladatAzonosito</t>
        </r>
      </text>
    </comment>
    <comment ref="I211" authorId="0" shapeId="0" xr:uid="{20F08576-1E37-432B-86D2-98B6F22A9B94}">
      <text>
        <r>
          <rPr>
            <sz val="11"/>
            <rFont val="Calibri"/>
            <family val="2"/>
            <charset val="238"/>
          </rPr>
          <t>SZV_F:EllatasiTerulet</t>
        </r>
      </text>
    </comment>
    <comment ref="J211" authorId="0" shapeId="0" xr:uid="{C4C6CD6E-B10C-4434-BC8A-D04193447CC2}">
      <text>
        <r>
          <rPr>
            <sz val="11"/>
            <rFont val="Calibri"/>
            <family val="2"/>
            <charset val="238"/>
          </rPr>
          <t>SZV_F:EllatasertFelelos</t>
        </r>
      </text>
    </comment>
    <comment ref="K211" authorId="0" shapeId="0" xr:uid="{FD562561-F61E-4E0B-ACBF-AC61425BB010}">
      <text>
        <r>
          <rPr>
            <sz val="11"/>
            <rFont val="Calibri"/>
            <family val="2"/>
            <charset val="238"/>
          </rPr>
          <t>SZV_F:TervezettNettoKoltseg</t>
        </r>
      </text>
    </comment>
    <comment ref="L211" authorId="0" shapeId="0" xr:uid="{E40AB151-8D9F-448D-9D40-395DE1D5A2A2}">
      <text>
        <r>
          <rPr>
            <sz val="11"/>
            <rFont val="Calibri"/>
            <family val="2"/>
            <charset val="238"/>
          </rPr>
          <t>SZV_F:IdotartamKezdes</t>
        </r>
      </text>
    </comment>
    <comment ref="M211" authorId="0" shapeId="0" xr:uid="{6377FBF4-346E-4C9A-8E45-310C9777ED66}">
      <text>
        <r>
          <rPr>
            <sz val="11"/>
            <rFont val="Calibri"/>
            <family val="2"/>
            <charset val="238"/>
          </rPr>
          <t>SZV_F:IdotartamBefejezes</t>
        </r>
      </text>
    </comment>
    <comment ref="N211" authorId="0" shapeId="0" xr:uid="{6FE702F5-F4F1-49BF-B465-F4283833A7FD}">
      <text>
        <r>
          <rPr>
            <sz val="11"/>
            <rFont val="Calibri"/>
            <family val="2"/>
            <charset val="238"/>
          </rPr>
          <t>SZV_F:NettoKoltsegUtem1</t>
        </r>
      </text>
    </comment>
    <comment ref="O211" authorId="0" shapeId="0" xr:uid="{7951FEDC-7C34-4D55-9933-F69AFCB924DC}">
      <text>
        <r>
          <rPr>
            <sz val="11"/>
            <rFont val="Calibri"/>
            <family val="2"/>
            <charset val="238"/>
          </rPr>
          <t>SZV_F:NettoKoltsegUtem2</t>
        </r>
      </text>
    </comment>
    <comment ref="P211" authorId="0" shapeId="0" xr:uid="{C2FB85D8-988D-4F10-8C29-9E610EB8571D}">
      <text>
        <r>
          <rPr>
            <sz val="11"/>
            <rFont val="Calibri"/>
            <family val="2"/>
            <charset val="238"/>
          </rPr>
          <t>SZV_F:EM_Melleklet2_KTG</t>
        </r>
      </text>
    </comment>
    <comment ref="R211" authorId="0" shapeId="0" xr:uid="{849A035B-10CC-4678-8834-A502C2773533}">
      <text>
        <r>
          <rPr>
            <sz val="11"/>
            <rFont val="Calibri"/>
            <family val="2"/>
            <charset val="238"/>
          </rPr>
          <t>SZV_F:HDUtem1</t>
        </r>
      </text>
    </comment>
    <comment ref="S211" authorId="0" shapeId="0" xr:uid="{842B0516-94F9-4DA5-84B0-4BABF48499C3}">
      <text>
        <r>
          <rPr>
            <sz val="11"/>
            <rFont val="Calibri"/>
            <family val="2"/>
            <charset val="238"/>
          </rPr>
          <t>SZV_F:ECSUtem1</t>
        </r>
      </text>
    </comment>
    <comment ref="T211" authorId="0" shapeId="0" xr:uid="{BB309168-836B-4104-9C7F-1D4B02B06E2B}">
      <text>
        <r>
          <rPr>
            <sz val="11"/>
            <rFont val="Calibri"/>
            <family val="2"/>
            <charset val="238"/>
          </rPr>
          <t>SZV_F:KFHUtem1</t>
        </r>
      </text>
    </comment>
    <comment ref="U211" authorId="0" shapeId="0" xr:uid="{7A8BCA13-0323-4552-A144-15B127086E8A}">
      <text>
        <r>
          <rPr>
            <sz val="11"/>
            <rFont val="Calibri"/>
            <family val="2"/>
            <charset val="238"/>
          </rPr>
          <t>SZV_F:Egyeb_SajatUtem1</t>
        </r>
      </text>
    </comment>
    <comment ref="V211" authorId="0" shapeId="0" xr:uid="{DEADAB3D-E25A-4CBD-9173-6939AA4A9785}">
      <text>
        <r>
          <rPr>
            <sz val="11"/>
            <rFont val="Calibri"/>
            <family val="2"/>
            <charset val="238"/>
          </rPr>
          <t>SZV_F:DijUtem1</t>
        </r>
      </text>
    </comment>
    <comment ref="W211" authorId="0" shapeId="0" xr:uid="{9B77A527-34C5-45A7-8AED-67D379B482B8}">
      <text>
        <r>
          <rPr>
            <sz val="11"/>
            <rFont val="Calibri"/>
            <family val="2"/>
            <charset val="238"/>
          </rPr>
          <t>SZV_F:EM_Melleklet1_Utem1</t>
        </r>
      </text>
    </comment>
    <comment ref="X211" authorId="0" shapeId="0" xr:uid="{7295E30E-27FD-4D7F-98D6-B286000028F6}">
      <text>
        <r>
          <rPr>
            <sz val="11"/>
            <rFont val="Calibri"/>
            <family val="2"/>
            <charset val="238"/>
          </rPr>
          <t>SZV_F:EgyebAllamiUtem1</t>
        </r>
      </text>
    </comment>
    <comment ref="Y211" authorId="0" shapeId="0" xr:uid="{E0F9AAEB-7D23-478B-9D41-653D26D975ED}">
      <text>
        <r>
          <rPr>
            <sz val="11"/>
            <rFont val="Calibri"/>
            <family val="2"/>
            <charset val="238"/>
          </rPr>
          <t>SZV_F:OnkormanyzatiUtem1</t>
        </r>
      </text>
    </comment>
    <comment ref="Z211" authorId="0" shapeId="0" xr:uid="{FE4AA3F4-91C5-4E1A-9045-B6F685E5587D}">
      <text>
        <r>
          <rPr>
            <sz val="11"/>
            <rFont val="Calibri"/>
            <family val="2"/>
            <charset val="238"/>
          </rPr>
          <t>SZV_F:EUUtem1</t>
        </r>
      </text>
    </comment>
    <comment ref="AA211" authorId="0" shapeId="0" xr:uid="{A729C5A4-7C5F-4B4C-A057-F527B5AD3E85}">
      <text>
        <r>
          <rPr>
            <sz val="11"/>
            <rFont val="Calibri"/>
            <family val="2"/>
            <charset val="238"/>
          </rPr>
          <t>SZV_F:EgyebUtem1</t>
        </r>
      </text>
    </comment>
    <comment ref="AB211" authorId="0" shapeId="0" xr:uid="{1A6043D1-760B-45C9-9AB8-91397E8D5ED0}">
      <text>
        <r>
          <rPr>
            <sz val="11"/>
            <rFont val="Calibri"/>
            <family val="2"/>
            <charset val="238"/>
          </rPr>
          <t>SZV_F:HitelKotvenyUtem1</t>
        </r>
      </text>
    </comment>
    <comment ref="AC211" authorId="0" shapeId="0" xr:uid="{C2D983CC-A79B-4BFB-9DA5-05F6646A52CD}">
      <text>
        <r>
          <rPr>
            <sz val="11"/>
            <rFont val="Calibri"/>
            <family val="2"/>
            <charset val="238"/>
          </rPr>
          <t>SZV_F:OsszesenUtem1</t>
        </r>
      </text>
    </comment>
    <comment ref="AF211" authorId="0" shapeId="0" xr:uid="{5B2E71A4-5903-4AA3-B3A2-351DA33CEC29}">
      <text>
        <r>
          <rPr>
            <sz val="11"/>
            <rFont val="Calibri"/>
            <family val="2"/>
            <charset val="238"/>
          </rPr>
          <t>SZV_F:HDUtem2</t>
        </r>
      </text>
    </comment>
    <comment ref="AG211" authorId="0" shapeId="0" xr:uid="{DF2734BD-E9FA-4931-A681-F2A688512DB9}">
      <text>
        <r>
          <rPr>
            <sz val="11"/>
            <rFont val="Calibri"/>
            <family val="2"/>
            <charset val="238"/>
          </rPr>
          <t>SZV_F:ECSUtem2</t>
        </r>
      </text>
    </comment>
    <comment ref="AH211" authorId="0" shapeId="0" xr:uid="{2DD94D94-2D69-4152-8F58-2DC032B4B149}">
      <text>
        <r>
          <rPr>
            <sz val="11"/>
            <rFont val="Calibri"/>
            <family val="2"/>
            <charset val="238"/>
          </rPr>
          <t>SZV_F:KFHUtem2</t>
        </r>
      </text>
    </comment>
    <comment ref="AI211" authorId="0" shapeId="0" xr:uid="{141AA81E-567B-4515-9730-F8DC80618E59}">
      <text>
        <r>
          <rPr>
            <sz val="11"/>
            <rFont val="Calibri"/>
            <family val="2"/>
            <charset val="238"/>
          </rPr>
          <t>SZV_F:Egyeb_SajatUtem2</t>
        </r>
      </text>
    </comment>
    <comment ref="AJ211" authorId="0" shapeId="0" xr:uid="{A7DDE81D-BAD6-4853-ABD7-C4EC86EE11E3}">
      <text>
        <r>
          <rPr>
            <sz val="11"/>
            <rFont val="Calibri"/>
            <family val="2"/>
            <charset val="238"/>
          </rPr>
          <t>SZV_F:DijUtem2</t>
        </r>
      </text>
    </comment>
    <comment ref="AK211" authorId="0" shapeId="0" xr:uid="{49BA8402-6FE4-4BCC-A009-19BAC53C6AEE}">
      <text>
        <r>
          <rPr>
            <sz val="11"/>
            <rFont val="Calibri"/>
            <family val="2"/>
            <charset val="238"/>
          </rPr>
          <t>SZV_F:EM_Melleklet1_Utem2</t>
        </r>
      </text>
    </comment>
    <comment ref="AL211" authorId="0" shapeId="0" xr:uid="{148B780E-1686-4E7C-906E-A3A7E102643B}">
      <text>
        <r>
          <rPr>
            <sz val="11"/>
            <rFont val="Calibri"/>
            <family val="2"/>
            <charset val="238"/>
          </rPr>
          <t>SZV_F:EgyebAllamiUtem2</t>
        </r>
      </text>
    </comment>
    <comment ref="AM211" authorId="0" shapeId="0" xr:uid="{F15E7FB4-8B0F-4704-BA26-A7D4A091DC7F}">
      <text>
        <r>
          <rPr>
            <sz val="11"/>
            <rFont val="Calibri"/>
            <family val="2"/>
            <charset val="238"/>
          </rPr>
          <t>SZV_F:OnkormanyzatiUtem2</t>
        </r>
      </text>
    </comment>
    <comment ref="AN211" authorId="0" shapeId="0" xr:uid="{38435D7C-4349-40BE-972F-AF710A2C1F3B}">
      <text>
        <r>
          <rPr>
            <sz val="11"/>
            <rFont val="Calibri"/>
            <family val="2"/>
            <charset val="238"/>
          </rPr>
          <t>SZV_F:EUUtem2</t>
        </r>
      </text>
    </comment>
    <comment ref="AO211" authorId="0" shapeId="0" xr:uid="{17BA7B8F-F2DB-4E52-A650-B1BCF31D8BCA}">
      <text>
        <r>
          <rPr>
            <sz val="11"/>
            <rFont val="Calibri"/>
            <family val="2"/>
            <charset val="238"/>
          </rPr>
          <t>SZV_F:EgyebUtem2</t>
        </r>
      </text>
    </comment>
    <comment ref="AP211" authorId="0" shapeId="0" xr:uid="{A73496DC-0E80-4CB3-BF38-34E94286D668}">
      <text>
        <r>
          <rPr>
            <sz val="11"/>
            <rFont val="Calibri"/>
            <family val="2"/>
            <charset val="238"/>
          </rPr>
          <t>SZV_F:HitelKotvenyUtem2</t>
        </r>
      </text>
    </comment>
    <comment ref="AQ211" authorId="0" shapeId="0" xr:uid="{C9DFDEFF-1582-4222-9521-AE1B5B13BE94}">
      <text>
        <r>
          <rPr>
            <sz val="11"/>
            <rFont val="Calibri"/>
            <family val="2"/>
            <charset val="238"/>
          </rPr>
          <t>SZV_F:OsszesenUtem2</t>
        </r>
      </text>
    </comment>
    <comment ref="AR211" authorId="0" shapeId="0" xr:uid="{53C1E0BE-C767-4791-AE4C-C55B7DAE636A}">
      <text>
        <r>
          <rPr>
            <sz val="11"/>
            <rFont val="Calibri"/>
            <family val="2"/>
            <charset val="238"/>
          </rPr>
          <t>SZV_F:ForrashianyUtem2</t>
        </r>
      </text>
    </comment>
    <comment ref="AU211" authorId="0" shapeId="0" xr:uid="{F154D084-2B0E-4524-B2FE-D9C4327491C7}">
      <text>
        <r>
          <rPr>
            <sz val="11"/>
            <rFont val="Calibri"/>
            <family val="2"/>
            <charset val="238"/>
          </rPr>
          <t>SZV_F:Indokolas</t>
        </r>
      </text>
    </comment>
    <comment ref="AV211" authorId="0" shapeId="0" xr:uid="{4D5D9B77-E3BA-4CA4-8B68-1EE9FF6CE343}">
      <text>
        <r>
          <rPr>
            <sz val="11"/>
            <rFont val="Calibri"/>
            <family val="2"/>
            <charset val="238"/>
          </rPr>
          <t>SZV_F:Megjegyzes</t>
        </r>
      </text>
    </comment>
    <comment ref="AW211" authorId="0" shapeId="0" xr:uid="{7C8BD0A2-5E79-4D89-9352-8BEC30222945}">
      <text>
        <r>
          <rPr>
            <sz val="11"/>
            <rFont val="Calibri"/>
            <family val="2"/>
            <charset val="238"/>
          </rPr>
          <t>SZV_F:FeladatSorszam</t>
        </r>
      </text>
    </comment>
    <comment ref="AY211" authorId="0" shapeId="0" xr:uid="{BAEE0F09-FF58-4072-9C53-12808B559D6B}">
      <text>
        <r>
          <rPr>
            <sz val="11"/>
            <rFont val="Calibri"/>
            <family val="2"/>
            <charset val="238"/>
          </rPr>
          <t>SZV_F:ISA</t>
        </r>
      </text>
    </comment>
    <comment ref="B212" authorId="0" shapeId="0" xr:uid="{C66E49F1-98B5-4D05-9144-944620C65376}">
      <text>
        <r>
          <rPr>
            <sz val="11"/>
            <rFont val="Calibri"/>
            <family val="2"/>
            <charset val="238"/>
          </rPr>
          <t>SZV_F:FontossagiSorrent</t>
        </r>
      </text>
    </comment>
    <comment ref="C212" authorId="0" shapeId="0" xr:uid="{D92D982A-6091-4BBC-8B17-FB96F5A8C336}">
      <text>
        <r>
          <rPr>
            <sz val="11"/>
            <rFont val="Calibri"/>
            <family val="2"/>
            <charset val="238"/>
          </rPr>
          <t>SZV_F:FeladatKategoria</t>
        </r>
      </text>
    </comment>
    <comment ref="D212" authorId="0" shapeId="0" xr:uid="{5065A0F8-A560-4796-97A9-8690EA3E6DFA}">
      <text>
        <r>
          <rPr>
            <sz val="11"/>
            <rFont val="Calibri"/>
            <family val="2"/>
            <charset val="238"/>
          </rPr>
          <t>SZV_F:FeladatMegnevezes</t>
        </r>
      </text>
    </comment>
    <comment ref="E212" authorId="0" shapeId="0" xr:uid="{C7D0653C-347B-43A8-916A-C43FDCB119F5}">
      <text>
        <r>
          <rPr>
            <sz val="11"/>
            <rFont val="Calibri"/>
            <family val="2"/>
            <charset val="238"/>
          </rPr>
          <t>SZV_F:ElviEngedelySzam</t>
        </r>
      </text>
    </comment>
    <comment ref="F212" authorId="0" shapeId="0" xr:uid="{0CD80C7C-0828-4A6F-AEEC-2022C66CF871}">
      <text>
        <r>
          <rPr>
            <sz val="11"/>
            <rFont val="Calibri"/>
            <family val="2"/>
            <charset val="238"/>
          </rPr>
          <t>SZV_F:VKR_Kod</t>
        </r>
      </text>
    </comment>
    <comment ref="G212" authorId="0" shapeId="0" xr:uid="{CDCECF28-08A4-43BF-81AF-DFCA28EAAC8C}">
      <text>
        <r>
          <rPr>
            <sz val="11"/>
            <rFont val="Calibri"/>
            <family val="2"/>
            <charset val="238"/>
          </rPr>
          <t>SZV_F:VKR_Nev</t>
        </r>
      </text>
    </comment>
    <comment ref="H212" authorId="0" shapeId="0" xr:uid="{CBA21583-07F0-4EEC-B768-55F306FE6888}">
      <text>
        <r>
          <rPr>
            <sz val="11"/>
            <rFont val="Calibri"/>
            <family val="2"/>
            <charset val="238"/>
          </rPr>
          <t>SZV_F:FeladatAzonosito</t>
        </r>
      </text>
    </comment>
    <comment ref="I212" authorId="0" shapeId="0" xr:uid="{A0063BF7-00C5-495E-B255-FF374440D3F2}">
      <text>
        <r>
          <rPr>
            <sz val="11"/>
            <rFont val="Calibri"/>
            <family val="2"/>
            <charset val="238"/>
          </rPr>
          <t>SZV_F:EllatasiTerulet</t>
        </r>
      </text>
    </comment>
    <comment ref="J212" authorId="0" shapeId="0" xr:uid="{86338A04-700E-41C2-8E03-44B2275FFB68}">
      <text>
        <r>
          <rPr>
            <sz val="11"/>
            <rFont val="Calibri"/>
            <family val="2"/>
            <charset val="238"/>
          </rPr>
          <t>SZV_F:EllatasertFelelos</t>
        </r>
      </text>
    </comment>
    <comment ref="K212" authorId="0" shapeId="0" xr:uid="{E7862EDA-B660-4FFB-9B0B-3C0786310DC8}">
      <text>
        <r>
          <rPr>
            <sz val="11"/>
            <rFont val="Calibri"/>
            <family val="2"/>
            <charset val="238"/>
          </rPr>
          <t>SZV_F:TervezettNettoKoltseg</t>
        </r>
      </text>
    </comment>
    <comment ref="L212" authorId="0" shapeId="0" xr:uid="{0358312E-D196-428D-AF21-EA58E0BA2E0B}">
      <text>
        <r>
          <rPr>
            <sz val="11"/>
            <rFont val="Calibri"/>
            <family val="2"/>
            <charset val="238"/>
          </rPr>
          <t>SZV_F:IdotartamKezdes</t>
        </r>
      </text>
    </comment>
    <comment ref="M212" authorId="0" shapeId="0" xr:uid="{9FC9B068-1A0D-4B6C-91EF-9FB5EE4C553F}">
      <text>
        <r>
          <rPr>
            <sz val="11"/>
            <rFont val="Calibri"/>
            <family val="2"/>
            <charset val="238"/>
          </rPr>
          <t>SZV_F:IdotartamBefejezes</t>
        </r>
      </text>
    </comment>
    <comment ref="N212" authorId="0" shapeId="0" xr:uid="{9F51DB9E-B8D6-4335-BF5A-A9011F26B8A8}">
      <text>
        <r>
          <rPr>
            <sz val="11"/>
            <rFont val="Calibri"/>
            <family val="2"/>
            <charset val="238"/>
          </rPr>
          <t>SZV_F:NettoKoltsegUtem1</t>
        </r>
      </text>
    </comment>
    <comment ref="O212" authorId="0" shapeId="0" xr:uid="{F2D1BEA4-9738-4B95-8672-31CA92C34A1F}">
      <text>
        <r>
          <rPr>
            <sz val="11"/>
            <rFont val="Calibri"/>
            <family val="2"/>
            <charset val="238"/>
          </rPr>
          <t>SZV_F:NettoKoltsegUtem2</t>
        </r>
      </text>
    </comment>
    <comment ref="P212" authorId="0" shapeId="0" xr:uid="{2B24726F-BF2D-44ED-84AF-CAC00E66DE1A}">
      <text>
        <r>
          <rPr>
            <sz val="11"/>
            <rFont val="Calibri"/>
            <family val="2"/>
            <charset val="238"/>
          </rPr>
          <t>SZV_F:EM_Melleklet2_KTG</t>
        </r>
      </text>
    </comment>
    <comment ref="R212" authorId="0" shapeId="0" xr:uid="{FE4A2869-2993-4041-B6AB-EC913EC5B109}">
      <text>
        <r>
          <rPr>
            <sz val="11"/>
            <rFont val="Calibri"/>
            <family val="2"/>
            <charset val="238"/>
          </rPr>
          <t>SZV_F:HDUtem1</t>
        </r>
      </text>
    </comment>
    <comment ref="S212" authorId="0" shapeId="0" xr:uid="{ED19C232-8B9E-4CF2-9503-D5BD8CA7D6A5}">
      <text>
        <r>
          <rPr>
            <sz val="11"/>
            <rFont val="Calibri"/>
            <family val="2"/>
            <charset val="238"/>
          </rPr>
          <t>SZV_F:ECSUtem1</t>
        </r>
      </text>
    </comment>
    <comment ref="T212" authorId="0" shapeId="0" xr:uid="{258138F9-58F9-4D75-B77E-C4E5F4C0532B}">
      <text>
        <r>
          <rPr>
            <sz val="11"/>
            <rFont val="Calibri"/>
            <family val="2"/>
            <charset val="238"/>
          </rPr>
          <t>SZV_F:KFHUtem1</t>
        </r>
      </text>
    </comment>
    <comment ref="U212" authorId="0" shapeId="0" xr:uid="{8CA482E1-1CEA-4AEC-B401-43F999E49EF5}">
      <text>
        <r>
          <rPr>
            <sz val="11"/>
            <rFont val="Calibri"/>
            <family val="2"/>
            <charset val="238"/>
          </rPr>
          <t>SZV_F:Egyeb_SajatUtem1</t>
        </r>
      </text>
    </comment>
    <comment ref="V212" authorId="0" shapeId="0" xr:uid="{B6CA854A-CCA1-4EAE-9AE5-FB211FE9684E}">
      <text>
        <r>
          <rPr>
            <sz val="11"/>
            <rFont val="Calibri"/>
            <family val="2"/>
            <charset val="238"/>
          </rPr>
          <t>SZV_F:DijUtem1</t>
        </r>
      </text>
    </comment>
    <comment ref="W212" authorId="0" shapeId="0" xr:uid="{DB3AA323-A66F-42B7-B11C-72BC1CB225C6}">
      <text>
        <r>
          <rPr>
            <sz val="11"/>
            <rFont val="Calibri"/>
            <family val="2"/>
            <charset val="238"/>
          </rPr>
          <t>SZV_F:EM_Melleklet1_Utem1</t>
        </r>
      </text>
    </comment>
    <comment ref="X212" authorId="0" shapeId="0" xr:uid="{E918DAA9-872E-4BDD-8C98-908908EB216C}">
      <text>
        <r>
          <rPr>
            <sz val="11"/>
            <rFont val="Calibri"/>
            <family val="2"/>
            <charset val="238"/>
          </rPr>
          <t>SZV_F:EgyebAllamiUtem1</t>
        </r>
      </text>
    </comment>
    <comment ref="Y212" authorId="0" shapeId="0" xr:uid="{3303F861-98F7-43E3-84CC-6E3E2FE5B363}">
      <text>
        <r>
          <rPr>
            <sz val="11"/>
            <rFont val="Calibri"/>
            <family val="2"/>
            <charset val="238"/>
          </rPr>
          <t>SZV_F:OnkormanyzatiUtem1</t>
        </r>
      </text>
    </comment>
    <comment ref="Z212" authorId="0" shapeId="0" xr:uid="{94C45F71-8484-4315-8736-2C8F3CB99F04}">
      <text>
        <r>
          <rPr>
            <sz val="11"/>
            <rFont val="Calibri"/>
            <family val="2"/>
            <charset val="238"/>
          </rPr>
          <t>SZV_F:EUUtem1</t>
        </r>
      </text>
    </comment>
    <comment ref="AA212" authorId="0" shapeId="0" xr:uid="{22FD0488-9AD1-422F-9BB9-ACDF661B41C6}">
      <text>
        <r>
          <rPr>
            <sz val="11"/>
            <rFont val="Calibri"/>
            <family val="2"/>
            <charset val="238"/>
          </rPr>
          <t>SZV_F:EgyebUtem1</t>
        </r>
      </text>
    </comment>
    <comment ref="AB212" authorId="0" shapeId="0" xr:uid="{10A90EA9-A93A-44D7-83C2-2CB4411D4A64}">
      <text>
        <r>
          <rPr>
            <sz val="11"/>
            <rFont val="Calibri"/>
            <family val="2"/>
            <charset val="238"/>
          </rPr>
          <t>SZV_F:HitelKotvenyUtem1</t>
        </r>
      </text>
    </comment>
    <comment ref="AC212" authorId="0" shapeId="0" xr:uid="{2F7E1C1C-BA3B-401F-99FE-40175E02F190}">
      <text>
        <r>
          <rPr>
            <sz val="11"/>
            <rFont val="Calibri"/>
            <family val="2"/>
            <charset val="238"/>
          </rPr>
          <t>SZV_F:OsszesenUtem1</t>
        </r>
      </text>
    </comment>
    <comment ref="AF212" authorId="0" shapeId="0" xr:uid="{B28EE2C9-F7A6-482B-AF54-7AC292187DBF}">
      <text>
        <r>
          <rPr>
            <sz val="11"/>
            <rFont val="Calibri"/>
            <family val="2"/>
            <charset val="238"/>
          </rPr>
          <t>SZV_F:HDUtem2</t>
        </r>
      </text>
    </comment>
    <comment ref="AG212" authorId="0" shapeId="0" xr:uid="{200313CE-519B-4D35-8B98-7958FF7D37C8}">
      <text>
        <r>
          <rPr>
            <sz val="11"/>
            <rFont val="Calibri"/>
            <family val="2"/>
            <charset val="238"/>
          </rPr>
          <t>SZV_F:ECSUtem2</t>
        </r>
      </text>
    </comment>
    <comment ref="AH212" authorId="0" shapeId="0" xr:uid="{34A1E4D4-007B-4F37-BA14-82D5B6048000}">
      <text>
        <r>
          <rPr>
            <sz val="11"/>
            <rFont val="Calibri"/>
            <family val="2"/>
            <charset val="238"/>
          </rPr>
          <t>SZV_F:KFHUtem2</t>
        </r>
      </text>
    </comment>
    <comment ref="AI212" authorId="0" shapeId="0" xr:uid="{C85EBEBF-3559-464F-A209-229B418D98DD}">
      <text>
        <r>
          <rPr>
            <sz val="11"/>
            <rFont val="Calibri"/>
            <family val="2"/>
            <charset val="238"/>
          </rPr>
          <t>SZV_F:Egyeb_SajatUtem2</t>
        </r>
      </text>
    </comment>
    <comment ref="AJ212" authorId="0" shapeId="0" xr:uid="{4768F24F-5450-4959-BC44-12AE4DC68A77}">
      <text>
        <r>
          <rPr>
            <sz val="11"/>
            <rFont val="Calibri"/>
            <family val="2"/>
            <charset val="238"/>
          </rPr>
          <t>SZV_F:DijUtem2</t>
        </r>
      </text>
    </comment>
    <comment ref="AK212" authorId="0" shapeId="0" xr:uid="{E986E516-0D88-4D58-BF1C-E55BBE9CE25E}">
      <text>
        <r>
          <rPr>
            <sz val="11"/>
            <rFont val="Calibri"/>
            <family val="2"/>
            <charset val="238"/>
          </rPr>
          <t>SZV_F:EM_Melleklet1_Utem2</t>
        </r>
      </text>
    </comment>
    <comment ref="AL212" authorId="0" shapeId="0" xr:uid="{96D9A09A-9ECE-4B80-9433-69999FA1C361}">
      <text>
        <r>
          <rPr>
            <sz val="11"/>
            <rFont val="Calibri"/>
            <family val="2"/>
            <charset val="238"/>
          </rPr>
          <t>SZV_F:EgyebAllamiUtem2</t>
        </r>
      </text>
    </comment>
    <comment ref="AM212" authorId="0" shapeId="0" xr:uid="{889272C1-8A94-4A6C-98C4-35C69F45EECB}">
      <text>
        <r>
          <rPr>
            <sz val="11"/>
            <rFont val="Calibri"/>
            <family val="2"/>
            <charset val="238"/>
          </rPr>
          <t>SZV_F:OnkormanyzatiUtem2</t>
        </r>
      </text>
    </comment>
    <comment ref="AN212" authorId="0" shapeId="0" xr:uid="{073B0762-FBEC-4342-8819-549FBFD264D7}">
      <text>
        <r>
          <rPr>
            <sz val="11"/>
            <rFont val="Calibri"/>
            <family val="2"/>
            <charset val="238"/>
          </rPr>
          <t>SZV_F:EUUtem2</t>
        </r>
      </text>
    </comment>
    <comment ref="AO212" authorId="0" shapeId="0" xr:uid="{D794B8F4-F9FA-45D0-A610-F3531651DC4A}">
      <text>
        <r>
          <rPr>
            <sz val="11"/>
            <rFont val="Calibri"/>
            <family val="2"/>
            <charset val="238"/>
          </rPr>
          <t>SZV_F:EgyebUtem2</t>
        </r>
      </text>
    </comment>
    <comment ref="AP212" authorId="0" shapeId="0" xr:uid="{61A6F6BD-E2E6-4399-8856-F4BFEE1E6167}">
      <text>
        <r>
          <rPr>
            <sz val="11"/>
            <rFont val="Calibri"/>
            <family val="2"/>
            <charset val="238"/>
          </rPr>
          <t>SZV_F:HitelKotvenyUtem2</t>
        </r>
      </text>
    </comment>
    <comment ref="AQ212" authorId="0" shapeId="0" xr:uid="{D1DC448E-09E7-4360-B4B3-354444F91104}">
      <text>
        <r>
          <rPr>
            <sz val="11"/>
            <rFont val="Calibri"/>
            <family val="2"/>
            <charset val="238"/>
          </rPr>
          <t>SZV_F:OsszesenUtem2</t>
        </r>
      </text>
    </comment>
    <comment ref="AR212" authorId="0" shapeId="0" xr:uid="{0FAF6B61-234A-4858-9A65-4B8CC246D715}">
      <text>
        <r>
          <rPr>
            <sz val="11"/>
            <rFont val="Calibri"/>
            <family val="2"/>
            <charset val="238"/>
          </rPr>
          <t>SZV_F:ForrashianyUtem2</t>
        </r>
      </text>
    </comment>
    <comment ref="AU212" authorId="0" shapeId="0" xr:uid="{BBF6A228-C6CE-4D64-BAE1-7E24BDBA2888}">
      <text>
        <r>
          <rPr>
            <sz val="11"/>
            <rFont val="Calibri"/>
            <family val="2"/>
            <charset val="238"/>
          </rPr>
          <t>SZV_F:Indokolas</t>
        </r>
      </text>
    </comment>
    <comment ref="AV212" authorId="0" shapeId="0" xr:uid="{6EFED678-3E6E-4DC1-873D-63A609048ECE}">
      <text>
        <r>
          <rPr>
            <sz val="11"/>
            <rFont val="Calibri"/>
            <family val="2"/>
            <charset val="238"/>
          </rPr>
          <t>SZV_F:Megjegyzes</t>
        </r>
      </text>
    </comment>
    <comment ref="AW212" authorId="0" shapeId="0" xr:uid="{A1F4B741-9191-4FCF-83DA-7E68398F6B4D}">
      <text>
        <r>
          <rPr>
            <sz val="11"/>
            <rFont val="Calibri"/>
            <family val="2"/>
            <charset val="238"/>
          </rPr>
          <t>SZV_F:FeladatSorszam</t>
        </r>
      </text>
    </comment>
    <comment ref="AY212" authorId="0" shapeId="0" xr:uid="{6220F031-4536-4F7C-961E-FE6F42A3FF87}">
      <text>
        <r>
          <rPr>
            <sz val="11"/>
            <rFont val="Calibri"/>
            <family val="2"/>
            <charset val="238"/>
          </rPr>
          <t>SZV_F:ISA</t>
        </r>
      </text>
    </comment>
    <comment ref="B213" authorId="0" shapeId="0" xr:uid="{D2E4E907-5379-4CDA-9EE5-10DE1183AB6B}">
      <text>
        <r>
          <rPr>
            <sz val="11"/>
            <rFont val="Calibri"/>
            <family val="2"/>
            <charset val="238"/>
          </rPr>
          <t>SZV_F:FontossagiSorrent</t>
        </r>
      </text>
    </comment>
    <comment ref="C213" authorId="0" shapeId="0" xr:uid="{48225ABF-D43B-4A91-9533-63D1823F6F0B}">
      <text>
        <r>
          <rPr>
            <sz val="11"/>
            <rFont val="Calibri"/>
            <family val="2"/>
            <charset val="238"/>
          </rPr>
          <t>SZV_F:FeladatKategoria</t>
        </r>
      </text>
    </comment>
    <comment ref="D213" authorId="0" shapeId="0" xr:uid="{4D7EEB82-25C9-409F-8814-89268983AD62}">
      <text>
        <r>
          <rPr>
            <sz val="11"/>
            <rFont val="Calibri"/>
            <family val="2"/>
            <charset val="238"/>
          </rPr>
          <t>SZV_F:FeladatMegnevezes</t>
        </r>
      </text>
    </comment>
    <comment ref="E213" authorId="0" shapeId="0" xr:uid="{ECB2EB68-02AE-4C53-AE39-68BECA8FBE0A}">
      <text>
        <r>
          <rPr>
            <sz val="11"/>
            <rFont val="Calibri"/>
            <family val="2"/>
            <charset val="238"/>
          </rPr>
          <t>SZV_F:ElviEngedelySzam</t>
        </r>
      </text>
    </comment>
    <comment ref="F213" authorId="0" shapeId="0" xr:uid="{97260E1B-111C-425F-A53F-2971A7D432B4}">
      <text>
        <r>
          <rPr>
            <sz val="11"/>
            <rFont val="Calibri"/>
            <family val="2"/>
            <charset val="238"/>
          </rPr>
          <t>SZV_F:VKR_Kod</t>
        </r>
      </text>
    </comment>
    <comment ref="G213" authorId="0" shapeId="0" xr:uid="{056D1E06-ECEA-41A4-877A-ABDD75249A8A}">
      <text>
        <r>
          <rPr>
            <sz val="11"/>
            <rFont val="Calibri"/>
            <family val="2"/>
            <charset val="238"/>
          </rPr>
          <t>SZV_F:VKR_Nev</t>
        </r>
      </text>
    </comment>
    <comment ref="H213" authorId="0" shapeId="0" xr:uid="{B09AF99E-F5F3-490D-B402-B0CCDFEAAB77}">
      <text>
        <r>
          <rPr>
            <sz val="11"/>
            <rFont val="Calibri"/>
            <family val="2"/>
            <charset val="238"/>
          </rPr>
          <t>SZV_F:FeladatAzonosito</t>
        </r>
      </text>
    </comment>
    <comment ref="I213" authorId="0" shapeId="0" xr:uid="{662A3C69-7834-4CB1-8013-DB9BD5D9B8F3}">
      <text>
        <r>
          <rPr>
            <sz val="11"/>
            <rFont val="Calibri"/>
            <family val="2"/>
            <charset val="238"/>
          </rPr>
          <t>SZV_F:EllatasiTerulet</t>
        </r>
      </text>
    </comment>
    <comment ref="J213" authorId="0" shapeId="0" xr:uid="{5089503D-2E92-43AD-8A94-CC17A3433DD7}">
      <text>
        <r>
          <rPr>
            <sz val="11"/>
            <rFont val="Calibri"/>
            <family val="2"/>
            <charset val="238"/>
          </rPr>
          <t>SZV_F:EllatasertFelelos</t>
        </r>
      </text>
    </comment>
    <comment ref="K213" authorId="0" shapeId="0" xr:uid="{AEBFE111-BC1C-4F1D-84FF-3D65D6789095}">
      <text>
        <r>
          <rPr>
            <sz val="11"/>
            <rFont val="Calibri"/>
            <family val="2"/>
            <charset val="238"/>
          </rPr>
          <t>SZV_F:TervezettNettoKoltseg</t>
        </r>
      </text>
    </comment>
    <comment ref="L213" authorId="0" shapeId="0" xr:uid="{DBDCCF55-C467-448D-9F66-AF51E319C174}">
      <text>
        <r>
          <rPr>
            <sz val="11"/>
            <rFont val="Calibri"/>
            <family val="2"/>
            <charset val="238"/>
          </rPr>
          <t>SZV_F:IdotartamKezdes</t>
        </r>
      </text>
    </comment>
    <comment ref="M213" authorId="0" shapeId="0" xr:uid="{48D9C7B8-DE30-42C0-B399-203FE2A539BF}">
      <text>
        <r>
          <rPr>
            <sz val="11"/>
            <rFont val="Calibri"/>
            <family val="2"/>
            <charset val="238"/>
          </rPr>
          <t>SZV_F:IdotartamBefejezes</t>
        </r>
      </text>
    </comment>
    <comment ref="N213" authorId="0" shapeId="0" xr:uid="{383DC4CA-9CE5-4486-8C15-CC7202C676A7}">
      <text>
        <r>
          <rPr>
            <sz val="11"/>
            <rFont val="Calibri"/>
            <family val="2"/>
            <charset val="238"/>
          </rPr>
          <t>SZV_F:NettoKoltsegUtem1</t>
        </r>
      </text>
    </comment>
    <comment ref="O213" authorId="0" shapeId="0" xr:uid="{5FE25A64-C41D-4D04-9354-DDA5506ABEB7}">
      <text>
        <r>
          <rPr>
            <sz val="11"/>
            <rFont val="Calibri"/>
            <family val="2"/>
            <charset val="238"/>
          </rPr>
          <t>SZV_F:NettoKoltsegUtem2</t>
        </r>
      </text>
    </comment>
    <comment ref="P213" authorId="0" shapeId="0" xr:uid="{D6D43449-BE07-4C79-AE9D-DAF1DD518777}">
      <text>
        <r>
          <rPr>
            <sz val="11"/>
            <rFont val="Calibri"/>
            <family val="2"/>
            <charset val="238"/>
          </rPr>
          <t>SZV_F:EM_Melleklet2_KTG</t>
        </r>
      </text>
    </comment>
    <comment ref="R213" authorId="0" shapeId="0" xr:uid="{B94514A7-FA91-416A-A257-5B5B8371BD68}">
      <text>
        <r>
          <rPr>
            <sz val="11"/>
            <rFont val="Calibri"/>
            <family val="2"/>
            <charset val="238"/>
          </rPr>
          <t>SZV_F:HDUtem1</t>
        </r>
      </text>
    </comment>
    <comment ref="S213" authorId="0" shapeId="0" xr:uid="{43CB2259-39B6-4A0E-B425-FE8E5E98D5EC}">
      <text>
        <r>
          <rPr>
            <sz val="11"/>
            <rFont val="Calibri"/>
            <family val="2"/>
            <charset val="238"/>
          </rPr>
          <t>SZV_F:ECSUtem1</t>
        </r>
      </text>
    </comment>
    <comment ref="T213" authorId="0" shapeId="0" xr:uid="{149E7A07-2A9E-47C8-BB1F-0BB5995CA1E0}">
      <text>
        <r>
          <rPr>
            <sz val="11"/>
            <rFont val="Calibri"/>
            <family val="2"/>
            <charset val="238"/>
          </rPr>
          <t>SZV_F:KFHUtem1</t>
        </r>
      </text>
    </comment>
    <comment ref="U213" authorId="0" shapeId="0" xr:uid="{9B7263E7-E847-4A0F-9A2A-6FFD395059A1}">
      <text>
        <r>
          <rPr>
            <sz val="11"/>
            <rFont val="Calibri"/>
            <family val="2"/>
            <charset val="238"/>
          </rPr>
          <t>SZV_F:Egyeb_SajatUtem1</t>
        </r>
      </text>
    </comment>
    <comment ref="V213" authorId="0" shapeId="0" xr:uid="{2E217679-4A02-45A8-8DAD-344F34247621}">
      <text>
        <r>
          <rPr>
            <sz val="11"/>
            <rFont val="Calibri"/>
            <family val="2"/>
            <charset val="238"/>
          </rPr>
          <t>SZV_F:DijUtem1</t>
        </r>
      </text>
    </comment>
    <comment ref="W213" authorId="0" shapeId="0" xr:uid="{10A99EEA-4B17-4534-A43D-054B18A88DD3}">
      <text>
        <r>
          <rPr>
            <sz val="11"/>
            <rFont val="Calibri"/>
            <family val="2"/>
            <charset val="238"/>
          </rPr>
          <t>SZV_F:EM_Melleklet1_Utem1</t>
        </r>
      </text>
    </comment>
    <comment ref="X213" authorId="0" shapeId="0" xr:uid="{2E5FBE29-E27C-477E-B6F4-BC7DFCF2C093}">
      <text>
        <r>
          <rPr>
            <sz val="11"/>
            <rFont val="Calibri"/>
            <family val="2"/>
            <charset val="238"/>
          </rPr>
          <t>SZV_F:EgyebAllamiUtem1</t>
        </r>
      </text>
    </comment>
    <comment ref="Y213" authorId="0" shapeId="0" xr:uid="{92144201-4847-403E-BD1E-672C26564FD7}">
      <text>
        <r>
          <rPr>
            <sz val="11"/>
            <rFont val="Calibri"/>
            <family val="2"/>
            <charset val="238"/>
          </rPr>
          <t>SZV_F:OnkormanyzatiUtem1</t>
        </r>
      </text>
    </comment>
    <comment ref="Z213" authorId="0" shapeId="0" xr:uid="{52623B7C-6CBC-4920-A2BA-BAB1B6013220}">
      <text>
        <r>
          <rPr>
            <sz val="11"/>
            <rFont val="Calibri"/>
            <family val="2"/>
            <charset val="238"/>
          </rPr>
          <t>SZV_F:EUUtem1</t>
        </r>
      </text>
    </comment>
    <comment ref="AA213" authorId="0" shapeId="0" xr:uid="{D803DD9A-5DCC-4E7A-AF86-C8C38E5027C4}">
      <text>
        <r>
          <rPr>
            <sz val="11"/>
            <rFont val="Calibri"/>
            <family val="2"/>
            <charset val="238"/>
          </rPr>
          <t>SZV_F:EgyebUtem1</t>
        </r>
      </text>
    </comment>
    <comment ref="AB213" authorId="0" shapeId="0" xr:uid="{389BABE4-4F60-4F7C-81EC-73049C6AA1F0}">
      <text>
        <r>
          <rPr>
            <sz val="11"/>
            <rFont val="Calibri"/>
            <family val="2"/>
            <charset val="238"/>
          </rPr>
          <t>SZV_F:HitelKotvenyUtem1</t>
        </r>
      </text>
    </comment>
    <comment ref="AC213" authorId="0" shapeId="0" xr:uid="{2A6E9FCB-CA7E-4978-BE07-8835B69279CC}">
      <text>
        <r>
          <rPr>
            <sz val="11"/>
            <rFont val="Calibri"/>
            <family val="2"/>
            <charset val="238"/>
          </rPr>
          <t>SZV_F:OsszesenUtem1</t>
        </r>
      </text>
    </comment>
    <comment ref="AF213" authorId="0" shapeId="0" xr:uid="{FA0C57EB-2A8A-4410-B738-77666C61E302}">
      <text>
        <r>
          <rPr>
            <sz val="11"/>
            <rFont val="Calibri"/>
            <family val="2"/>
            <charset val="238"/>
          </rPr>
          <t>SZV_F:HDUtem2</t>
        </r>
      </text>
    </comment>
    <comment ref="AG213" authorId="0" shapeId="0" xr:uid="{AB13DCDF-7146-4199-896F-2507512B48D2}">
      <text>
        <r>
          <rPr>
            <sz val="11"/>
            <rFont val="Calibri"/>
            <family val="2"/>
            <charset val="238"/>
          </rPr>
          <t>SZV_F:ECSUtem2</t>
        </r>
      </text>
    </comment>
    <comment ref="AH213" authorId="0" shapeId="0" xr:uid="{9C2DC2C2-DA46-4B54-BB4A-F1DC0E48593B}">
      <text>
        <r>
          <rPr>
            <sz val="11"/>
            <rFont val="Calibri"/>
            <family val="2"/>
            <charset val="238"/>
          </rPr>
          <t>SZV_F:KFHUtem2</t>
        </r>
      </text>
    </comment>
    <comment ref="AI213" authorId="0" shapeId="0" xr:uid="{4738A58B-4BF8-4FC6-90B3-D56050417590}">
      <text>
        <r>
          <rPr>
            <sz val="11"/>
            <rFont val="Calibri"/>
            <family val="2"/>
            <charset val="238"/>
          </rPr>
          <t>SZV_F:Egyeb_SajatUtem2</t>
        </r>
      </text>
    </comment>
    <comment ref="AJ213" authorId="0" shapeId="0" xr:uid="{2D59E5AF-D65C-436E-A093-2E1B70A673F0}">
      <text>
        <r>
          <rPr>
            <sz val="11"/>
            <rFont val="Calibri"/>
            <family val="2"/>
            <charset val="238"/>
          </rPr>
          <t>SZV_F:DijUtem2</t>
        </r>
      </text>
    </comment>
    <comment ref="AK213" authorId="0" shapeId="0" xr:uid="{47C8D16D-8FC6-4674-8E8F-DD289D1632D3}">
      <text>
        <r>
          <rPr>
            <sz val="11"/>
            <rFont val="Calibri"/>
            <family val="2"/>
            <charset val="238"/>
          </rPr>
          <t>SZV_F:EM_Melleklet1_Utem2</t>
        </r>
      </text>
    </comment>
    <comment ref="AL213" authorId="0" shapeId="0" xr:uid="{8D80E785-C3B4-45C3-ACBB-33289B5CF06E}">
      <text>
        <r>
          <rPr>
            <sz val="11"/>
            <rFont val="Calibri"/>
            <family val="2"/>
            <charset val="238"/>
          </rPr>
          <t>SZV_F:EgyebAllamiUtem2</t>
        </r>
      </text>
    </comment>
    <comment ref="AM213" authorId="0" shapeId="0" xr:uid="{8D8D4540-E0C5-4118-A7F8-2D25B7147E0C}">
      <text>
        <r>
          <rPr>
            <sz val="11"/>
            <rFont val="Calibri"/>
            <family val="2"/>
            <charset val="238"/>
          </rPr>
          <t>SZV_F:OnkormanyzatiUtem2</t>
        </r>
      </text>
    </comment>
    <comment ref="AN213" authorId="0" shapeId="0" xr:uid="{D007C27D-4C14-4E55-B47C-F78A85107F82}">
      <text>
        <r>
          <rPr>
            <sz val="11"/>
            <rFont val="Calibri"/>
            <family val="2"/>
            <charset val="238"/>
          </rPr>
          <t>SZV_F:EUUtem2</t>
        </r>
      </text>
    </comment>
    <comment ref="AO213" authorId="0" shapeId="0" xr:uid="{E6F9F360-F408-49BA-A719-3396FEE2F043}">
      <text>
        <r>
          <rPr>
            <sz val="11"/>
            <rFont val="Calibri"/>
            <family val="2"/>
            <charset val="238"/>
          </rPr>
          <t>SZV_F:EgyebUtem2</t>
        </r>
      </text>
    </comment>
    <comment ref="AP213" authorId="0" shapeId="0" xr:uid="{EA679905-A770-4EEF-AFAC-0562D7064D02}">
      <text>
        <r>
          <rPr>
            <sz val="11"/>
            <rFont val="Calibri"/>
            <family val="2"/>
            <charset val="238"/>
          </rPr>
          <t>SZV_F:HitelKotvenyUtem2</t>
        </r>
      </text>
    </comment>
    <comment ref="AQ213" authorId="0" shapeId="0" xr:uid="{8A3852A7-D37B-4A44-B2CD-4AE2B03601B0}">
      <text>
        <r>
          <rPr>
            <sz val="11"/>
            <rFont val="Calibri"/>
            <family val="2"/>
            <charset val="238"/>
          </rPr>
          <t>SZV_F:OsszesenUtem2</t>
        </r>
      </text>
    </comment>
    <comment ref="AR213" authorId="0" shapeId="0" xr:uid="{707FA020-0199-497E-B81C-93BE3BF9949B}">
      <text>
        <r>
          <rPr>
            <sz val="11"/>
            <rFont val="Calibri"/>
            <family val="2"/>
            <charset val="238"/>
          </rPr>
          <t>SZV_F:ForrashianyUtem2</t>
        </r>
      </text>
    </comment>
    <comment ref="AU213" authorId="0" shapeId="0" xr:uid="{64948457-2B79-4778-AEE6-ED28159AE52F}">
      <text>
        <r>
          <rPr>
            <sz val="11"/>
            <rFont val="Calibri"/>
            <family val="2"/>
            <charset val="238"/>
          </rPr>
          <t>SZV_F:Indokolas</t>
        </r>
      </text>
    </comment>
    <comment ref="AV213" authorId="0" shapeId="0" xr:uid="{B9988B64-39A9-42B4-9FBB-2175CBF0C5BA}">
      <text>
        <r>
          <rPr>
            <sz val="11"/>
            <rFont val="Calibri"/>
            <family val="2"/>
            <charset val="238"/>
          </rPr>
          <t>SZV_F:Megjegyzes</t>
        </r>
      </text>
    </comment>
    <comment ref="AW213" authorId="0" shapeId="0" xr:uid="{33CF2F13-C5B7-451B-97A0-B8E8281D6E93}">
      <text>
        <r>
          <rPr>
            <sz val="11"/>
            <rFont val="Calibri"/>
            <family val="2"/>
            <charset val="238"/>
          </rPr>
          <t>SZV_F:FeladatSorszam</t>
        </r>
      </text>
    </comment>
    <comment ref="AY213" authorId="0" shapeId="0" xr:uid="{2D843E31-2CF2-412B-AE6C-369A1BC435F0}">
      <text>
        <r>
          <rPr>
            <sz val="11"/>
            <rFont val="Calibri"/>
            <family val="2"/>
            <charset val="238"/>
          </rPr>
          <t>SZV_F:ISA</t>
        </r>
      </text>
    </comment>
    <comment ref="B214" authorId="0" shapeId="0" xr:uid="{5FA83E06-BA6B-404E-B98C-7FCA877E53B8}">
      <text>
        <r>
          <rPr>
            <sz val="11"/>
            <rFont val="Calibri"/>
            <family val="2"/>
            <charset val="238"/>
          </rPr>
          <t>SZV_F:FontossagiSorrent</t>
        </r>
      </text>
    </comment>
    <comment ref="C214" authorId="0" shapeId="0" xr:uid="{D657DE34-2C42-4558-B38A-B982FC001AEA}">
      <text>
        <r>
          <rPr>
            <sz val="11"/>
            <rFont val="Calibri"/>
            <family val="2"/>
            <charset val="238"/>
          </rPr>
          <t>SZV_F:FeladatKategoria</t>
        </r>
      </text>
    </comment>
    <comment ref="D214" authorId="0" shapeId="0" xr:uid="{71E886D3-5C91-46E1-A204-D4E7DD417E1F}">
      <text>
        <r>
          <rPr>
            <sz val="11"/>
            <rFont val="Calibri"/>
            <family val="2"/>
            <charset val="238"/>
          </rPr>
          <t>SZV_F:FeladatMegnevezes</t>
        </r>
      </text>
    </comment>
    <comment ref="E214" authorId="0" shapeId="0" xr:uid="{AAF5E50B-BF08-4244-9339-AC5857BC8EA4}">
      <text>
        <r>
          <rPr>
            <sz val="11"/>
            <rFont val="Calibri"/>
            <family val="2"/>
            <charset val="238"/>
          </rPr>
          <t>SZV_F:ElviEngedelySzam</t>
        </r>
      </text>
    </comment>
    <comment ref="F214" authorId="0" shapeId="0" xr:uid="{8159DC7B-C714-4FE9-AFD0-D781F740C5B6}">
      <text>
        <r>
          <rPr>
            <sz val="11"/>
            <rFont val="Calibri"/>
            <family val="2"/>
            <charset val="238"/>
          </rPr>
          <t>SZV_F:VKR_Kod</t>
        </r>
      </text>
    </comment>
    <comment ref="G214" authorId="0" shapeId="0" xr:uid="{1F012974-E1C8-4B76-BF0E-4E757DF257AA}">
      <text>
        <r>
          <rPr>
            <sz val="11"/>
            <rFont val="Calibri"/>
            <family val="2"/>
            <charset val="238"/>
          </rPr>
          <t>SZV_F:VKR_Nev</t>
        </r>
      </text>
    </comment>
    <comment ref="H214" authorId="0" shapeId="0" xr:uid="{5480E273-B9A1-4CA2-83A5-A232FE0787B1}">
      <text>
        <r>
          <rPr>
            <sz val="11"/>
            <rFont val="Calibri"/>
            <family val="2"/>
            <charset val="238"/>
          </rPr>
          <t>SZV_F:FeladatAzonosito</t>
        </r>
      </text>
    </comment>
    <comment ref="I214" authorId="0" shapeId="0" xr:uid="{73922426-A1A1-4091-B3A9-2B9D8BEB5305}">
      <text>
        <r>
          <rPr>
            <sz val="11"/>
            <rFont val="Calibri"/>
            <family val="2"/>
            <charset val="238"/>
          </rPr>
          <t>SZV_F:EllatasiTerulet</t>
        </r>
      </text>
    </comment>
    <comment ref="J214" authorId="0" shapeId="0" xr:uid="{F49508EF-78FE-4CED-A5BD-7A4658ED99C1}">
      <text>
        <r>
          <rPr>
            <sz val="11"/>
            <rFont val="Calibri"/>
            <family val="2"/>
            <charset val="238"/>
          </rPr>
          <t>SZV_F:EllatasertFelelos</t>
        </r>
      </text>
    </comment>
    <comment ref="K214" authorId="0" shapeId="0" xr:uid="{B1F87747-5D97-4CA7-85D7-43147AA0DB09}">
      <text>
        <r>
          <rPr>
            <sz val="11"/>
            <rFont val="Calibri"/>
            <family val="2"/>
            <charset val="238"/>
          </rPr>
          <t>SZV_F:TervezettNettoKoltseg</t>
        </r>
      </text>
    </comment>
    <comment ref="L214" authorId="0" shapeId="0" xr:uid="{C33D34CB-9282-4739-9266-0EEBEF100E6D}">
      <text>
        <r>
          <rPr>
            <sz val="11"/>
            <rFont val="Calibri"/>
            <family val="2"/>
            <charset val="238"/>
          </rPr>
          <t>SZV_F:IdotartamKezdes</t>
        </r>
      </text>
    </comment>
    <comment ref="M214" authorId="0" shapeId="0" xr:uid="{83CD26AA-26AD-4169-9EA0-772302AF327D}">
      <text>
        <r>
          <rPr>
            <sz val="11"/>
            <rFont val="Calibri"/>
            <family val="2"/>
            <charset val="238"/>
          </rPr>
          <t>SZV_F:IdotartamBefejezes</t>
        </r>
      </text>
    </comment>
    <comment ref="N214" authorId="0" shapeId="0" xr:uid="{811DD1C8-A8D9-4C5F-8060-7E906BB0AFCB}">
      <text>
        <r>
          <rPr>
            <sz val="11"/>
            <rFont val="Calibri"/>
            <family val="2"/>
            <charset val="238"/>
          </rPr>
          <t>SZV_F:NettoKoltsegUtem1</t>
        </r>
      </text>
    </comment>
    <comment ref="O214" authorId="0" shapeId="0" xr:uid="{ED82B375-28AF-40BE-BF79-3FE4DD6E1002}">
      <text>
        <r>
          <rPr>
            <sz val="11"/>
            <rFont val="Calibri"/>
            <family val="2"/>
            <charset val="238"/>
          </rPr>
          <t>SZV_F:NettoKoltsegUtem2</t>
        </r>
      </text>
    </comment>
    <comment ref="P214" authorId="0" shapeId="0" xr:uid="{8B0CB609-A16E-486F-9029-4820B3D309CC}">
      <text>
        <r>
          <rPr>
            <sz val="11"/>
            <rFont val="Calibri"/>
            <family val="2"/>
            <charset val="238"/>
          </rPr>
          <t>SZV_F:EM_Melleklet2_KTG</t>
        </r>
      </text>
    </comment>
    <comment ref="R214" authorId="0" shapeId="0" xr:uid="{3A1B73DE-13AA-458E-8F28-CE3229CBED49}">
      <text>
        <r>
          <rPr>
            <sz val="11"/>
            <rFont val="Calibri"/>
            <family val="2"/>
            <charset val="238"/>
          </rPr>
          <t>SZV_F:HDUtem1</t>
        </r>
      </text>
    </comment>
    <comment ref="S214" authorId="0" shapeId="0" xr:uid="{2C079F06-39D4-4C67-8E2C-D4CF9234CD73}">
      <text>
        <r>
          <rPr>
            <sz val="11"/>
            <rFont val="Calibri"/>
            <family val="2"/>
            <charset val="238"/>
          </rPr>
          <t>SZV_F:ECSUtem1</t>
        </r>
      </text>
    </comment>
    <comment ref="T214" authorId="0" shapeId="0" xr:uid="{56DBD248-F7B7-4125-99A5-5A0B3F58C2ED}">
      <text>
        <r>
          <rPr>
            <sz val="11"/>
            <rFont val="Calibri"/>
            <family val="2"/>
            <charset val="238"/>
          </rPr>
          <t>SZV_F:KFHUtem1</t>
        </r>
      </text>
    </comment>
    <comment ref="U214" authorId="0" shapeId="0" xr:uid="{22AEF9EF-CBC9-40C1-88FA-F44114FEB822}">
      <text>
        <r>
          <rPr>
            <sz val="11"/>
            <rFont val="Calibri"/>
            <family val="2"/>
            <charset val="238"/>
          </rPr>
          <t>SZV_F:Egyeb_SajatUtem1</t>
        </r>
      </text>
    </comment>
    <comment ref="V214" authorId="0" shapeId="0" xr:uid="{6CE6E001-A5EF-410F-83DC-A5DEC955F324}">
      <text>
        <r>
          <rPr>
            <sz val="11"/>
            <rFont val="Calibri"/>
            <family val="2"/>
            <charset val="238"/>
          </rPr>
          <t>SZV_F:DijUtem1</t>
        </r>
      </text>
    </comment>
    <comment ref="W214" authorId="0" shapeId="0" xr:uid="{3BE21AC4-9076-4BF4-A903-BA69EC27F4E3}">
      <text>
        <r>
          <rPr>
            <sz val="11"/>
            <rFont val="Calibri"/>
            <family val="2"/>
            <charset val="238"/>
          </rPr>
          <t>SZV_F:EM_Melleklet1_Utem1</t>
        </r>
      </text>
    </comment>
    <comment ref="X214" authorId="0" shapeId="0" xr:uid="{1A84CC09-D496-4243-B235-46B738CD0866}">
      <text>
        <r>
          <rPr>
            <sz val="11"/>
            <rFont val="Calibri"/>
            <family val="2"/>
            <charset val="238"/>
          </rPr>
          <t>SZV_F:EgyebAllamiUtem1</t>
        </r>
      </text>
    </comment>
    <comment ref="Y214" authorId="0" shapeId="0" xr:uid="{A8D5C743-008A-4AA0-B714-0C53700DE433}">
      <text>
        <r>
          <rPr>
            <sz val="11"/>
            <rFont val="Calibri"/>
            <family val="2"/>
            <charset val="238"/>
          </rPr>
          <t>SZV_F:OnkormanyzatiUtem1</t>
        </r>
      </text>
    </comment>
    <comment ref="Z214" authorId="0" shapeId="0" xr:uid="{F31B565B-CA93-497A-86E4-E3D3B0873698}">
      <text>
        <r>
          <rPr>
            <sz val="11"/>
            <rFont val="Calibri"/>
            <family val="2"/>
            <charset val="238"/>
          </rPr>
          <t>SZV_F:EUUtem1</t>
        </r>
      </text>
    </comment>
    <comment ref="AA214" authorId="0" shapeId="0" xr:uid="{D3C10D29-743D-450D-BCAB-9FDD3B551E16}">
      <text>
        <r>
          <rPr>
            <sz val="11"/>
            <rFont val="Calibri"/>
            <family val="2"/>
            <charset val="238"/>
          </rPr>
          <t>SZV_F:EgyebUtem1</t>
        </r>
      </text>
    </comment>
    <comment ref="AB214" authorId="0" shapeId="0" xr:uid="{11C880B3-4A62-447C-826F-461A199EAF88}">
      <text>
        <r>
          <rPr>
            <sz val="11"/>
            <rFont val="Calibri"/>
            <family val="2"/>
            <charset val="238"/>
          </rPr>
          <t>SZV_F:HitelKotvenyUtem1</t>
        </r>
      </text>
    </comment>
    <comment ref="AC214" authorId="0" shapeId="0" xr:uid="{F66C0279-E2E9-4EFF-9D29-BA676D4A2176}">
      <text>
        <r>
          <rPr>
            <sz val="11"/>
            <rFont val="Calibri"/>
            <family val="2"/>
            <charset val="238"/>
          </rPr>
          <t>SZV_F:OsszesenUtem1</t>
        </r>
      </text>
    </comment>
    <comment ref="AF214" authorId="0" shapeId="0" xr:uid="{A95A71EB-C1AE-48DD-822D-687E4D0E7B2E}">
      <text>
        <r>
          <rPr>
            <sz val="11"/>
            <rFont val="Calibri"/>
            <family val="2"/>
            <charset val="238"/>
          </rPr>
          <t>SZV_F:HDUtem2</t>
        </r>
      </text>
    </comment>
    <comment ref="AG214" authorId="0" shapeId="0" xr:uid="{06F9B56C-D324-4412-84D8-2C02085FB603}">
      <text>
        <r>
          <rPr>
            <sz val="11"/>
            <rFont val="Calibri"/>
            <family val="2"/>
            <charset val="238"/>
          </rPr>
          <t>SZV_F:ECSUtem2</t>
        </r>
      </text>
    </comment>
    <comment ref="AH214" authorId="0" shapeId="0" xr:uid="{AB618D2F-E297-43F8-80D9-B7593AC977DB}">
      <text>
        <r>
          <rPr>
            <sz val="11"/>
            <rFont val="Calibri"/>
            <family val="2"/>
            <charset val="238"/>
          </rPr>
          <t>SZV_F:KFHUtem2</t>
        </r>
      </text>
    </comment>
    <comment ref="AI214" authorId="0" shapeId="0" xr:uid="{E516C9B2-54DB-426E-8B08-809C00DB8EF9}">
      <text>
        <r>
          <rPr>
            <sz val="11"/>
            <rFont val="Calibri"/>
            <family val="2"/>
            <charset val="238"/>
          </rPr>
          <t>SZV_F:Egyeb_SajatUtem2</t>
        </r>
      </text>
    </comment>
    <comment ref="AJ214" authorId="0" shapeId="0" xr:uid="{11CFB155-E731-48EC-90FE-2644A23314CF}">
      <text>
        <r>
          <rPr>
            <sz val="11"/>
            <rFont val="Calibri"/>
            <family val="2"/>
            <charset val="238"/>
          </rPr>
          <t>SZV_F:DijUtem2</t>
        </r>
      </text>
    </comment>
    <comment ref="AK214" authorId="0" shapeId="0" xr:uid="{59B54E9C-A5E5-4F57-A930-5C8359DB463A}">
      <text>
        <r>
          <rPr>
            <sz val="11"/>
            <rFont val="Calibri"/>
            <family val="2"/>
            <charset val="238"/>
          </rPr>
          <t>SZV_F:EM_Melleklet1_Utem2</t>
        </r>
      </text>
    </comment>
    <comment ref="AL214" authorId="0" shapeId="0" xr:uid="{17196ECF-9C44-4835-B518-A925E862AC88}">
      <text>
        <r>
          <rPr>
            <sz val="11"/>
            <rFont val="Calibri"/>
            <family val="2"/>
            <charset val="238"/>
          </rPr>
          <t>SZV_F:EgyebAllamiUtem2</t>
        </r>
      </text>
    </comment>
    <comment ref="AM214" authorId="0" shapeId="0" xr:uid="{ABE2B66E-94E1-4B95-87C4-A2E552F9673D}">
      <text>
        <r>
          <rPr>
            <sz val="11"/>
            <rFont val="Calibri"/>
            <family val="2"/>
            <charset val="238"/>
          </rPr>
          <t>SZV_F:OnkormanyzatiUtem2</t>
        </r>
      </text>
    </comment>
    <comment ref="AN214" authorId="0" shapeId="0" xr:uid="{136B141F-9C91-4D35-BBFC-B1E53720B2C0}">
      <text>
        <r>
          <rPr>
            <sz val="11"/>
            <rFont val="Calibri"/>
            <family val="2"/>
            <charset val="238"/>
          </rPr>
          <t>SZV_F:EUUtem2</t>
        </r>
      </text>
    </comment>
    <comment ref="AO214" authorId="0" shapeId="0" xr:uid="{FF8F9DC6-18A4-49A9-812B-769A5E51F35C}">
      <text>
        <r>
          <rPr>
            <sz val="11"/>
            <rFont val="Calibri"/>
            <family val="2"/>
            <charset val="238"/>
          </rPr>
          <t>SZV_F:EgyebUtem2</t>
        </r>
      </text>
    </comment>
    <comment ref="AP214" authorId="0" shapeId="0" xr:uid="{C451E6B0-7677-42E9-985F-FF86CB324490}">
      <text>
        <r>
          <rPr>
            <sz val="11"/>
            <rFont val="Calibri"/>
            <family val="2"/>
            <charset val="238"/>
          </rPr>
          <t>SZV_F:HitelKotvenyUtem2</t>
        </r>
      </text>
    </comment>
    <comment ref="AQ214" authorId="0" shapeId="0" xr:uid="{72CF5CCC-C08E-441B-9A5C-E5894C62E3CB}">
      <text>
        <r>
          <rPr>
            <sz val="11"/>
            <rFont val="Calibri"/>
            <family val="2"/>
            <charset val="238"/>
          </rPr>
          <t>SZV_F:OsszesenUtem2</t>
        </r>
      </text>
    </comment>
    <comment ref="AR214" authorId="0" shapeId="0" xr:uid="{E67FE1EF-23EB-4F57-84A3-6FC96625093F}">
      <text>
        <r>
          <rPr>
            <sz val="11"/>
            <rFont val="Calibri"/>
            <family val="2"/>
            <charset val="238"/>
          </rPr>
          <t>SZV_F:ForrashianyUtem2</t>
        </r>
      </text>
    </comment>
    <comment ref="AU214" authorId="0" shapeId="0" xr:uid="{0B405F0A-5D86-4685-BB99-64F797D38CED}">
      <text>
        <r>
          <rPr>
            <sz val="11"/>
            <rFont val="Calibri"/>
            <family val="2"/>
            <charset val="238"/>
          </rPr>
          <t>SZV_F:Indokolas</t>
        </r>
      </text>
    </comment>
    <comment ref="AV214" authorId="0" shapeId="0" xr:uid="{99331AE7-5E14-4240-B7D9-B87E2FC51D45}">
      <text>
        <r>
          <rPr>
            <sz val="11"/>
            <rFont val="Calibri"/>
            <family val="2"/>
            <charset val="238"/>
          </rPr>
          <t>SZV_F:Megjegyzes</t>
        </r>
      </text>
    </comment>
    <comment ref="AW214" authorId="0" shapeId="0" xr:uid="{683C9DB1-B2F8-48E7-B18B-65B0E7E5BFF9}">
      <text>
        <r>
          <rPr>
            <sz val="11"/>
            <rFont val="Calibri"/>
            <family val="2"/>
            <charset val="238"/>
          </rPr>
          <t>SZV_F:FeladatSorszam</t>
        </r>
      </text>
    </comment>
    <comment ref="AY214" authorId="0" shapeId="0" xr:uid="{B61B3F59-28BD-4517-BFF4-A314BEBCF4B8}">
      <text>
        <r>
          <rPr>
            <sz val="11"/>
            <rFont val="Calibri"/>
            <family val="2"/>
            <charset val="238"/>
          </rPr>
          <t>SZV_F:ISA</t>
        </r>
      </text>
    </comment>
    <comment ref="B215" authorId="0" shapeId="0" xr:uid="{CD861E50-78BA-4B63-A523-3BE95C97F142}">
      <text>
        <r>
          <rPr>
            <sz val="11"/>
            <rFont val="Calibri"/>
            <family val="2"/>
            <charset val="238"/>
          </rPr>
          <t>SZV_F:FontossagiSorrent</t>
        </r>
      </text>
    </comment>
    <comment ref="C215" authorId="0" shapeId="0" xr:uid="{5C9EA584-5680-4933-A727-80889B367161}">
      <text>
        <r>
          <rPr>
            <sz val="11"/>
            <rFont val="Calibri"/>
            <family val="2"/>
            <charset val="238"/>
          </rPr>
          <t>SZV_F:FeladatKategoria</t>
        </r>
      </text>
    </comment>
    <comment ref="D215" authorId="0" shapeId="0" xr:uid="{E47E9601-DE1F-4EED-9C77-3A716411F7A4}">
      <text>
        <r>
          <rPr>
            <sz val="11"/>
            <rFont val="Calibri"/>
            <family val="2"/>
            <charset val="238"/>
          </rPr>
          <t>SZV_F:FeladatMegnevezes</t>
        </r>
      </text>
    </comment>
    <comment ref="E215" authorId="0" shapeId="0" xr:uid="{69E03D2F-66B5-4642-9F5B-E67A3FC5AA18}">
      <text>
        <r>
          <rPr>
            <sz val="11"/>
            <rFont val="Calibri"/>
            <family val="2"/>
            <charset val="238"/>
          </rPr>
          <t>SZV_F:ElviEngedelySzam</t>
        </r>
      </text>
    </comment>
    <comment ref="F215" authorId="0" shapeId="0" xr:uid="{139ED74C-B40C-46F8-BDA7-79AA17224574}">
      <text>
        <r>
          <rPr>
            <sz val="11"/>
            <rFont val="Calibri"/>
            <family val="2"/>
            <charset val="238"/>
          </rPr>
          <t>SZV_F:VKR_Kod</t>
        </r>
      </text>
    </comment>
    <comment ref="G215" authorId="0" shapeId="0" xr:uid="{63284FCF-8B28-4127-A683-9B1FDA924DA1}">
      <text>
        <r>
          <rPr>
            <sz val="11"/>
            <rFont val="Calibri"/>
            <family val="2"/>
            <charset val="238"/>
          </rPr>
          <t>SZV_F:VKR_Nev</t>
        </r>
      </text>
    </comment>
    <comment ref="H215" authorId="0" shapeId="0" xr:uid="{4C3034C4-968B-4C15-BACA-81F948F31552}">
      <text>
        <r>
          <rPr>
            <sz val="11"/>
            <rFont val="Calibri"/>
            <family val="2"/>
            <charset val="238"/>
          </rPr>
          <t>SZV_F:FeladatAzonosito</t>
        </r>
      </text>
    </comment>
    <comment ref="I215" authorId="0" shapeId="0" xr:uid="{9347F24D-DB0F-4F07-AA98-30CC13DB4D29}">
      <text>
        <r>
          <rPr>
            <sz val="11"/>
            <rFont val="Calibri"/>
            <family val="2"/>
            <charset val="238"/>
          </rPr>
          <t>SZV_F:EllatasiTerulet</t>
        </r>
      </text>
    </comment>
    <comment ref="J215" authorId="0" shapeId="0" xr:uid="{550D310A-B72B-4611-A7A3-43A1CDC55CC4}">
      <text>
        <r>
          <rPr>
            <sz val="11"/>
            <rFont val="Calibri"/>
            <family val="2"/>
            <charset val="238"/>
          </rPr>
          <t>SZV_F:EllatasertFelelos</t>
        </r>
      </text>
    </comment>
    <comment ref="K215" authorId="0" shapeId="0" xr:uid="{462D0465-8060-4FD4-8914-D7B10D9B98A6}">
      <text>
        <r>
          <rPr>
            <sz val="11"/>
            <rFont val="Calibri"/>
            <family val="2"/>
            <charset val="238"/>
          </rPr>
          <t>SZV_F:TervezettNettoKoltseg</t>
        </r>
      </text>
    </comment>
    <comment ref="L215" authorId="0" shapeId="0" xr:uid="{C906838F-CC56-4CAC-B64C-5BE10464E817}">
      <text>
        <r>
          <rPr>
            <sz val="11"/>
            <rFont val="Calibri"/>
            <family val="2"/>
            <charset val="238"/>
          </rPr>
          <t>SZV_F:IdotartamKezdes</t>
        </r>
      </text>
    </comment>
    <comment ref="M215" authorId="0" shapeId="0" xr:uid="{8AA4BFDC-4A70-4D32-B449-1512F422068C}">
      <text>
        <r>
          <rPr>
            <sz val="11"/>
            <rFont val="Calibri"/>
            <family val="2"/>
            <charset val="238"/>
          </rPr>
          <t>SZV_F:IdotartamBefejezes</t>
        </r>
      </text>
    </comment>
    <comment ref="N215" authorId="0" shapeId="0" xr:uid="{5CE8FC46-DB8C-4380-B2FF-C83FC5190332}">
      <text>
        <r>
          <rPr>
            <sz val="11"/>
            <rFont val="Calibri"/>
            <family val="2"/>
            <charset val="238"/>
          </rPr>
          <t>SZV_F:NettoKoltsegUtem1</t>
        </r>
      </text>
    </comment>
    <comment ref="O215" authorId="0" shapeId="0" xr:uid="{8C3844CC-5935-4AC3-BA44-1154DE805708}">
      <text>
        <r>
          <rPr>
            <sz val="11"/>
            <rFont val="Calibri"/>
            <family val="2"/>
            <charset val="238"/>
          </rPr>
          <t>SZV_F:NettoKoltsegUtem2</t>
        </r>
      </text>
    </comment>
    <comment ref="P215" authorId="0" shapeId="0" xr:uid="{C0E4A985-A628-4ED3-8566-858B73E0F245}">
      <text>
        <r>
          <rPr>
            <sz val="11"/>
            <rFont val="Calibri"/>
            <family val="2"/>
            <charset val="238"/>
          </rPr>
          <t>SZV_F:EM_Melleklet2_KTG</t>
        </r>
      </text>
    </comment>
    <comment ref="R215" authorId="0" shapeId="0" xr:uid="{F43A5E2B-F1F5-4054-AF88-CD72A72CC077}">
      <text>
        <r>
          <rPr>
            <sz val="11"/>
            <rFont val="Calibri"/>
            <family val="2"/>
            <charset val="238"/>
          </rPr>
          <t>SZV_F:HDUtem1</t>
        </r>
      </text>
    </comment>
    <comment ref="S215" authorId="0" shapeId="0" xr:uid="{34FC3530-BEA5-4BAD-9078-D3A44F6EE985}">
      <text>
        <r>
          <rPr>
            <sz val="11"/>
            <rFont val="Calibri"/>
            <family val="2"/>
            <charset val="238"/>
          </rPr>
          <t>SZV_F:ECSUtem1</t>
        </r>
      </text>
    </comment>
    <comment ref="T215" authorId="0" shapeId="0" xr:uid="{05E507F7-D159-420B-BA6C-C5B420DC50C7}">
      <text>
        <r>
          <rPr>
            <sz val="11"/>
            <rFont val="Calibri"/>
            <family val="2"/>
            <charset val="238"/>
          </rPr>
          <t>SZV_F:KFHUtem1</t>
        </r>
      </text>
    </comment>
    <comment ref="U215" authorId="0" shapeId="0" xr:uid="{2FE63EFE-EE66-492A-9EC3-3D70B3521D7D}">
      <text>
        <r>
          <rPr>
            <sz val="11"/>
            <rFont val="Calibri"/>
            <family val="2"/>
            <charset val="238"/>
          </rPr>
          <t>SZV_F:Egyeb_SajatUtem1</t>
        </r>
      </text>
    </comment>
    <comment ref="V215" authorId="0" shapeId="0" xr:uid="{A5EA7413-BD6F-47DD-938B-830BBA8BFB19}">
      <text>
        <r>
          <rPr>
            <sz val="11"/>
            <rFont val="Calibri"/>
            <family val="2"/>
            <charset val="238"/>
          </rPr>
          <t>SZV_F:DijUtem1</t>
        </r>
      </text>
    </comment>
    <comment ref="W215" authorId="0" shapeId="0" xr:uid="{5DDFA39C-98DB-4D02-9102-254F9030CF11}">
      <text>
        <r>
          <rPr>
            <sz val="11"/>
            <rFont val="Calibri"/>
            <family val="2"/>
            <charset val="238"/>
          </rPr>
          <t>SZV_F:EM_Melleklet1_Utem1</t>
        </r>
      </text>
    </comment>
    <comment ref="X215" authorId="0" shapeId="0" xr:uid="{F9EAE31F-0D41-4C17-BE1B-C22232A89D05}">
      <text>
        <r>
          <rPr>
            <sz val="11"/>
            <rFont val="Calibri"/>
            <family val="2"/>
            <charset val="238"/>
          </rPr>
          <t>SZV_F:EgyebAllamiUtem1</t>
        </r>
      </text>
    </comment>
    <comment ref="Y215" authorId="0" shapeId="0" xr:uid="{7CFD76B1-918F-4A0E-83D2-DC2F338E3125}">
      <text>
        <r>
          <rPr>
            <sz val="11"/>
            <rFont val="Calibri"/>
            <family val="2"/>
            <charset val="238"/>
          </rPr>
          <t>SZV_F:OnkormanyzatiUtem1</t>
        </r>
      </text>
    </comment>
    <comment ref="Z215" authorId="0" shapeId="0" xr:uid="{0F2FDC9D-7580-4E3E-991C-AB70241CBCA5}">
      <text>
        <r>
          <rPr>
            <sz val="11"/>
            <rFont val="Calibri"/>
            <family val="2"/>
            <charset val="238"/>
          </rPr>
          <t>SZV_F:EUUtem1</t>
        </r>
      </text>
    </comment>
    <comment ref="AA215" authorId="0" shapeId="0" xr:uid="{AB81C6D8-B869-435B-A3D7-2A18C7770F2D}">
      <text>
        <r>
          <rPr>
            <sz val="11"/>
            <rFont val="Calibri"/>
            <family val="2"/>
            <charset val="238"/>
          </rPr>
          <t>SZV_F:EgyebUtem1</t>
        </r>
      </text>
    </comment>
    <comment ref="AB215" authorId="0" shapeId="0" xr:uid="{F9BA1E3F-30F8-4BDE-9BDF-1F365DDAF061}">
      <text>
        <r>
          <rPr>
            <sz val="11"/>
            <rFont val="Calibri"/>
            <family val="2"/>
            <charset val="238"/>
          </rPr>
          <t>SZV_F:HitelKotvenyUtem1</t>
        </r>
      </text>
    </comment>
    <comment ref="AC215" authorId="0" shapeId="0" xr:uid="{C08BE3CD-5298-4308-8C81-0481FECA7456}">
      <text>
        <r>
          <rPr>
            <sz val="11"/>
            <rFont val="Calibri"/>
            <family val="2"/>
            <charset val="238"/>
          </rPr>
          <t>SZV_F:OsszesenUtem1</t>
        </r>
      </text>
    </comment>
    <comment ref="AF215" authorId="0" shapeId="0" xr:uid="{EF4976B8-FD18-48C4-8B3B-CEAA31A5B437}">
      <text>
        <r>
          <rPr>
            <sz val="11"/>
            <rFont val="Calibri"/>
            <family val="2"/>
            <charset val="238"/>
          </rPr>
          <t>SZV_F:HDUtem2</t>
        </r>
      </text>
    </comment>
    <comment ref="AG215" authorId="0" shapeId="0" xr:uid="{1E040FF8-79B4-4AF4-8F90-49BB31EB119D}">
      <text>
        <r>
          <rPr>
            <sz val="11"/>
            <rFont val="Calibri"/>
            <family val="2"/>
            <charset val="238"/>
          </rPr>
          <t>SZV_F:ECSUtem2</t>
        </r>
      </text>
    </comment>
    <comment ref="AH215" authorId="0" shapeId="0" xr:uid="{7F651A4A-E5B8-4554-8080-CFE50717B0B8}">
      <text>
        <r>
          <rPr>
            <sz val="11"/>
            <rFont val="Calibri"/>
            <family val="2"/>
            <charset val="238"/>
          </rPr>
          <t>SZV_F:KFHUtem2</t>
        </r>
      </text>
    </comment>
    <comment ref="AI215" authorId="0" shapeId="0" xr:uid="{30F705E6-540C-4CC1-B043-AE28991C230B}">
      <text>
        <r>
          <rPr>
            <sz val="11"/>
            <rFont val="Calibri"/>
            <family val="2"/>
            <charset val="238"/>
          </rPr>
          <t>SZV_F:Egyeb_SajatUtem2</t>
        </r>
      </text>
    </comment>
    <comment ref="AJ215" authorId="0" shapeId="0" xr:uid="{28049DB0-A3F4-454B-AEAA-18063CFE71F2}">
      <text>
        <r>
          <rPr>
            <sz val="11"/>
            <rFont val="Calibri"/>
            <family val="2"/>
            <charset val="238"/>
          </rPr>
          <t>SZV_F:DijUtem2</t>
        </r>
      </text>
    </comment>
    <comment ref="AK215" authorId="0" shapeId="0" xr:uid="{46BAD33A-2E96-4ADC-B118-5E4714C3764B}">
      <text>
        <r>
          <rPr>
            <sz val="11"/>
            <rFont val="Calibri"/>
            <family val="2"/>
            <charset val="238"/>
          </rPr>
          <t>SZV_F:EM_Melleklet1_Utem2</t>
        </r>
      </text>
    </comment>
    <comment ref="AL215" authorId="0" shapeId="0" xr:uid="{20AFE94F-189B-445D-9584-11F5A39F9A2F}">
      <text>
        <r>
          <rPr>
            <sz val="11"/>
            <rFont val="Calibri"/>
            <family val="2"/>
            <charset val="238"/>
          </rPr>
          <t>SZV_F:EgyebAllamiUtem2</t>
        </r>
      </text>
    </comment>
    <comment ref="AM215" authorId="0" shapeId="0" xr:uid="{EE47ED68-2317-4463-9A93-BF4BE919376A}">
      <text>
        <r>
          <rPr>
            <sz val="11"/>
            <rFont val="Calibri"/>
            <family val="2"/>
            <charset val="238"/>
          </rPr>
          <t>SZV_F:OnkormanyzatiUtem2</t>
        </r>
      </text>
    </comment>
    <comment ref="AN215" authorId="0" shapeId="0" xr:uid="{3DD70E9D-F18B-4B7A-A6D8-E626A3DFA476}">
      <text>
        <r>
          <rPr>
            <sz val="11"/>
            <rFont val="Calibri"/>
            <family val="2"/>
            <charset val="238"/>
          </rPr>
          <t>SZV_F:EUUtem2</t>
        </r>
      </text>
    </comment>
    <comment ref="AO215" authorId="0" shapeId="0" xr:uid="{F5C4953C-D7C4-4321-999D-714FA19ECD27}">
      <text>
        <r>
          <rPr>
            <sz val="11"/>
            <rFont val="Calibri"/>
            <family val="2"/>
            <charset val="238"/>
          </rPr>
          <t>SZV_F:EgyebUtem2</t>
        </r>
      </text>
    </comment>
    <comment ref="AP215" authorId="0" shapeId="0" xr:uid="{E45764E9-DE77-46C7-B5FB-7426612242A2}">
      <text>
        <r>
          <rPr>
            <sz val="11"/>
            <rFont val="Calibri"/>
            <family val="2"/>
            <charset val="238"/>
          </rPr>
          <t>SZV_F:HitelKotvenyUtem2</t>
        </r>
      </text>
    </comment>
    <comment ref="AQ215" authorId="0" shapeId="0" xr:uid="{934210C8-B854-4281-9AD7-C2246879BC37}">
      <text>
        <r>
          <rPr>
            <sz val="11"/>
            <rFont val="Calibri"/>
            <family val="2"/>
            <charset val="238"/>
          </rPr>
          <t>SZV_F:OsszesenUtem2</t>
        </r>
      </text>
    </comment>
    <comment ref="AR215" authorId="0" shapeId="0" xr:uid="{CC51EFF9-0E10-477D-92FC-7AEBE15688CE}">
      <text>
        <r>
          <rPr>
            <sz val="11"/>
            <rFont val="Calibri"/>
            <family val="2"/>
            <charset val="238"/>
          </rPr>
          <t>SZV_F:ForrashianyUtem2</t>
        </r>
      </text>
    </comment>
    <comment ref="AU215" authorId="0" shapeId="0" xr:uid="{5A7FF211-A928-4FE5-95E3-239ADEBA3973}">
      <text>
        <r>
          <rPr>
            <sz val="11"/>
            <rFont val="Calibri"/>
            <family val="2"/>
            <charset val="238"/>
          </rPr>
          <t>SZV_F:Indokolas</t>
        </r>
      </text>
    </comment>
    <comment ref="AV215" authorId="0" shapeId="0" xr:uid="{2E670D35-1FEE-45D5-8FDF-5BEAC4E41DE7}">
      <text>
        <r>
          <rPr>
            <sz val="11"/>
            <rFont val="Calibri"/>
            <family val="2"/>
            <charset val="238"/>
          </rPr>
          <t>SZV_F:Megjegyzes</t>
        </r>
      </text>
    </comment>
    <comment ref="AW215" authorId="0" shapeId="0" xr:uid="{0253A732-7182-4DBB-98BC-57B5462AA797}">
      <text>
        <r>
          <rPr>
            <sz val="11"/>
            <rFont val="Calibri"/>
            <family val="2"/>
            <charset val="238"/>
          </rPr>
          <t>SZV_F:FeladatSorszam</t>
        </r>
      </text>
    </comment>
    <comment ref="AY215" authorId="0" shapeId="0" xr:uid="{75959CDB-272A-468E-8BB2-902F7DC0C4A8}">
      <text>
        <r>
          <rPr>
            <sz val="11"/>
            <rFont val="Calibri"/>
            <family val="2"/>
            <charset val="238"/>
          </rPr>
          <t>SZV_F:ISA</t>
        </r>
      </text>
    </comment>
    <comment ref="B216" authorId="0" shapeId="0" xr:uid="{00AF9372-0C21-4DD4-81EA-CC4ADA15E7DF}">
      <text>
        <r>
          <rPr>
            <sz val="11"/>
            <rFont val="Calibri"/>
            <family val="2"/>
            <charset val="238"/>
          </rPr>
          <t>SZV_F:FontossagiSorrent</t>
        </r>
      </text>
    </comment>
    <comment ref="C216" authorId="0" shapeId="0" xr:uid="{D785D497-5924-4D68-8C7B-924D06681CE9}">
      <text>
        <r>
          <rPr>
            <sz val="11"/>
            <rFont val="Calibri"/>
            <family val="2"/>
            <charset val="238"/>
          </rPr>
          <t>SZV_F:FeladatKategoria</t>
        </r>
      </text>
    </comment>
    <comment ref="D216" authorId="0" shapeId="0" xr:uid="{8A8F38BC-925B-4C05-8281-E122582AAF84}">
      <text>
        <r>
          <rPr>
            <sz val="11"/>
            <rFont val="Calibri"/>
            <family val="2"/>
            <charset val="238"/>
          </rPr>
          <t>SZV_F:FeladatMegnevezes</t>
        </r>
      </text>
    </comment>
    <comment ref="E216" authorId="0" shapeId="0" xr:uid="{7EC4A75C-787D-4285-B2C1-24C9E3812EAA}">
      <text>
        <r>
          <rPr>
            <sz val="11"/>
            <rFont val="Calibri"/>
            <family val="2"/>
            <charset val="238"/>
          </rPr>
          <t>SZV_F:ElviEngedelySzam</t>
        </r>
      </text>
    </comment>
    <comment ref="F216" authorId="0" shapeId="0" xr:uid="{9BE59744-02C6-4F7A-B206-A799C2AFC0F1}">
      <text>
        <r>
          <rPr>
            <sz val="11"/>
            <rFont val="Calibri"/>
            <family val="2"/>
            <charset val="238"/>
          </rPr>
          <t>SZV_F:VKR_Kod</t>
        </r>
      </text>
    </comment>
    <comment ref="G216" authorId="0" shapeId="0" xr:uid="{334384E5-CD4C-4408-8705-FFCB7BD41C5C}">
      <text>
        <r>
          <rPr>
            <sz val="11"/>
            <rFont val="Calibri"/>
            <family val="2"/>
            <charset val="238"/>
          </rPr>
          <t>SZV_F:VKR_Nev</t>
        </r>
      </text>
    </comment>
    <comment ref="H216" authorId="0" shapeId="0" xr:uid="{D05468A9-C8E4-42F9-B038-E22D4250F737}">
      <text>
        <r>
          <rPr>
            <sz val="11"/>
            <rFont val="Calibri"/>
            <family val="2"/>
            <charset val="238"/>
          </rPr>
          <t>SZV_F:FeladatAzonosito</t>
        </r>
      </text>
    </comment>
    <comment ref="I216" authorId="0" shapeId="0" xr:uid="{420C4C80-7EDB-4674-B08D-207CA4FCFDEF}">
      <text>
        <r>
          <rPr>
            <sz val="11"/>
            <rFont val="Calibri"/>
            <family val="2"/>
            <charset val="238"/>
          </rPr>
          <t>SZV_F:EllatasiTerulet</t>
        </r>
      </text>
    </comment>
    <comment ref="J216" authorId="0" shapeId="0" xr:uid="{18ECF265-3771-4A51-9739-45923E4DFA32}">
      <text>
        <r>
          <rPr>
            <sz val="11"/>
            <rFont val="Calibri"/>
            <family val="2"/>
            <charset val="238"/>
          </rPr>
          <t>SZV_F:EllatasertFelelos</t>
        </r>
      </text>
    </comment>
    <comment ref="K216" authorId="0" shapeId="0" xr:uid="{455B9CE1-642F-4FAC-8D53-06798BD08784}">
      <text>
        <r>
          <rPr>
            <sz val="11"/>
            <rFont val="Calibri"/>
            <family val="2"/>
            <charset val="238"/>
          </rPr>
          <t>SZV_F:TervezettNettoKoltseg</t>
        </r>
      </text>
    </comment>
    <comment ref="L216" authorId="0" shapeId="0" xr:uid="{8701DDE2-C7CF-41E9-8F55-09348E278EE0}">
      <text>
        <r>
          <rPr>
            <sz val="11"/>
            <rFont val="Calibri"/>
            <family val="2"/>
            <charset val="238"/>
          </rPr>
          <t>SZV_F:IdotartamKezdes</t>
        </r>
      </text>
    </comment>
    <comment ref="M216" authorId="0" shapeId="0" xr:uid="{D503A41E-1817-4D38-B27D-D910CE09BCE9}">
      <text>
        <r>
          <rPr>
            <sz val="11"/>
            <rFont val="Calibri"/>
            <family val="2"/>
            <charset val="238"/>
          </rPr>
          <t>SZV_F:IdotartamBefejezes</t>
        </r>
      </text>
    </comment>
    <comment ref="N216" authorId="0" shapeId="0" xr:uid="{8D665CD6-E0FD-4881-B4B4-C149F79CFA71}">
      <text>
        <r>
          <rPr>
            <sz val="11"/>
            <rFont val="Calibri"/>
            <family val="2"/>
            <charset val="238"/>
          </rPr>
          <t>SZV_F:NettoKoltsegUtem1</t>
        </r>
      </text>
    </comment>
    <comment ref="O216" authorId="0" shapeId="0" xr:uid="{20BB4271-0D56-4788-BA43-31395AC94AB2}">
      <text>
        <r>
          <rPr>
            <sz val="11"/>
            <rFont val="Calibri"/>
            <family val="2"/>
            <charset val="238"/>
          </rPr>
          <t>SZV_F:NettoKoltsegUtem2</t>
        </r>
      </text>
    </comment>
    <comment ref="P216" authorId="0" shapeId="0" xr:uid="{983BFC2A-1E98-4931-ADCC-3526AC45C43F}">
      <text>
        <r>
          <rPr>
            <sz val="11"/>
            <rFont val="Calibri"/>
            <family val="2"/>
            <charset val="238"/>
          </rPr>
          <t>SZV_F:EM_Melleklet2_KTG</t>
        </r>
      </text>
    </comment>
    <comment ref="R216" authorId="0" shapeId="0" xr:uid="{AF7D2365-7626-48DD-AFC0-CA58C17CBDA8}">
      <text>
        <r>
          <rPr>
            <sz val="11"/>
            <rFont val="Calibri"/>
            <family val="2"/>
            <charset val="238"/>
          </rPr>
          <t>SZV_F:HDUtem1</t>
        </r>
      </text>
    </comment>
    <comment ref="S216" authorId="0" shapeId="0" xr:uid="{C84E19B6-14B1-49C5-84D0-9D9760BF3A69}">
      <text>
        <r>
          <rPr>
            <sz val="11"/>
            <rFont val="Calibri"/>
            <family val="2"/>
            <charset val="238"/>
          </rPr>
          <t>SZV_F:ECSUtem1</t>
        </r>
      </text>
    </comment>
    <comment ref="T216" authorId="0" shapeId="0" xr:uid="{C916ABB3-8AC8-42D7-A83F-05BB8B52DE93}">
      <text>
        <r>
          <rPr>
            <sz val="11"/>
            <rFont val="Calibri"/>
            <family val="2"/>
            <charset val="238"/>
          </rPr>
          <t>SZV_F:KFHUtem1</t>
        </r>
      </text>
    </comment>
    <comment ref="U216" authorId="0" shapeId="0" xr:uid="{574F8A34-5BC0-4A4E-95D7-6874D4AB41D8}">
      <text>
        <r>
          <rPr>
            <sz val="11"/>
            <rFont val="Calibri"/>
            <family val="2"/>
            <charset val="238"/>
          </rPr>
          <t>SZV_F:Egyeb_SajatUtem1</t>
        </r>
      </text>
    </comment>
    <comment ref="V216" authorId="0" shapeId="0" xr:uid="{70491E6B-4106-4B15-8787-021772109789}">
      <text>
        <r>
          <rPr>
            <sz val="11"/>
            <rFont val="Calibri"/>
            <family val="2"/>
            <charset val="238"/>
          </rPr>
          <t>SZV_F:DijUtem1</t>
        </r>
      </text>
    </comment>
    <comment ref="W216" authorId="0" shapeId="0" xr:uid="{AB370BAB-B4A2-4FBE-90EF-C50EC94230A0}">
      <text>
        <r>
          <rPr>
            <sz val="11"/>
            <rFont val="Calibri"/>
            <family val="2"/>
            <charset val="238"/>
          </rPr>
          <t>SZV_F:EM_Melleklet1_Utem1</t>
        </r>
      </text>
    </comment>
    <comment ref="X216" authorId="0" shapeId="0" xr:uid="{C0BABCB0-A0CB-492A-BB07-CBA25700FD4D}">
      <text>
        <r>
          <rPr>
            <sz val="11"/>
            <rFont val="Calibri"/>
            <family val="2"/>
            <charset val="238"/>
          </rPr>
          <t>SZV_F:EgyebAllamiUtem1</t>
        </r>
      </text>
    </comment>
    <comment ref="Y216" authorId="0" shapeId="0" xr:uid="{6B05DE65-C037-4977-B39D-4D41B171CEF2}">
      <text>
        <r>
          <rPr>
            <sz val="11"/>
            <rFont val="Calibri"/>
            <family val="2"/>
            <charset val="238"/>
          </rPr>
          <t>SZV_F:OnkormanyzatiUtem1</t>
        </r>
      </text>
    </comment>
    <comment ref="Z216" authorId="0" shapeId="0" xr:uid="{02E13064-2BAD-49D6-A174-951A369A92DD}">
      <text>
        <r>
          <rPr>
            <sz val="11"/>
            <rFont val="Calibri"/>
            <family val="2"/>
            <charset val="238"/>
          </rPr>
          <t>SZV_F:EUUtem1</t>
        </r>
      </text>
    </comment>
    <comment ref="AA216" authorId="0" shapeId="0" xr:uid="{3A7DAE05-E39B-4421-9A0E-A9CCC4736AE1}">
      <text>
        <r>
          <rPr>
            <sz val="11"/>
            <rFont val="Calibri"/>
            <family val="2"/>
            <charset val="238"/>
          </rPr>
          <t>SZV_F:EgyebUtem1</t>
        </r>
      </text>
    </comment>
    <comment ref="AB216" authorId="0" shapeId="0" xr:uid="{FFFB8259-B4BA-48DF-A229-70A87FA7AAD6}">
      <text>
        <r>
          <rPr>
            <sz val="11"/>
            <rFont val="Calibri"/>
            <family val="2"/>
            <charset val="238"/>
          </rPr>
          <t>SZV_F:HitelKotvenyUtem1</t>
        </r>
      </text>
    </comment>
    <comment ref="AC216" authorId="0" shapeId="0" xr:uid="{B52C88C1-5CBC-46C1-831E-DD4BC7AF586A}">
      <text>
        <r>
          <rPr>
            <sz val="11"/>
            <rFont val="Calibri"/>
            <family val="2"/>
            <charset val="238"/>
          </rPr>
          <t>SZV_F:OsszesenUtem1</t>
        </r>
      </text>
    </comment>
    <comment ref="AF216" authorId="0" shapeId="0" xr:uid="{85C8F1CA-BB24-4AF2-9558-B22A5A1F1735}">
      <text>
        <r>
          <rPr>
            <sz val="11"/>
            <rFont val="Calibri"/>
            <family val="2"/>
            <charset val="238"/>
          </rPr>
          <t>SZV_F:HDUtem2</t>
        </r>
      </text>
    </comment>
    <comment ref="AG216" authorId="0" shapeId="0" xr:uid="{77F2A021-E6F8-4524-B633-B4FCE352A4BD}">
      <text>
        <r>
          <rPr>
            <sz val="11"/>
            <rFont val="Calibri"/>
            <family val="2"/>
            <charset val="238"/>
          </rPr>
          <t>SZV_F:ECSUtem2</t>
        </r>
      </text>
    </comment>
    <comment ref="AH216" authorId="0" shapeId="0" xr:uid="{C661F29C-51BE-4F01-B4E0-83BA72E99AFA}">
      <text>
        <r>
          <rPr>
            <sz val="11"/>
            <rFont val="Calibri"/>
            <family val="2"/>
            <charset val="238"/>
          </rPr>
          <t>SZV_F:KFHUtem2</t>
        </r>
      </text>
    </comment>
    <comment ref="AI216" authorId="0" shapeId="0" xr:uid="{295C82E1-E98C-46EE-9406-420D35B17C9F}">
      <text>
        <r>
          <rPr>
            <sz val="11"/>
            <rFont val="Calibri"/>
            <family val="2"/>
            <charset val="238"/>
          </rPr>
          <t>SZV_F:Egyeb_SajatUtem2</t>
        </r>
      </text>
    </comment>
    <comment ref="AJ216" authorId="0" shapeId="0" xr:uid="{90C1BB96-B800-4D35-9E50-B630AB68DC7D}">
      <text>
        <r>
          <rPr>
            <sz val="11"/>
            <rFont val="Calibri"/>
            <family val="2"/>
            <charset val="238"/>
          </rPr>
          <t>SZV_F:DijUtem2</t>
        </r>
      </text>
    </comment>
    <comment ref="AK216" authorId="0" shapeId="0" xr:uid="{0ACA152F-63AF-4187-97B5-8ED9C80B476B}">
      <text>
        <r>
          <rPr>
            <sz val="11"/>
            <rFont val="Calibri"/>
            <family val="2"/>
            <charset val="238"/>
          </rPr>
          <t>SZV_F:EM_Melleklet1_Utem2</t>
        </r>
      </text>
    </comment>
    <comment ref="AL216" authorId="0" shapeId="0" xr:uid="{D137F6AC-1DC9-419F-99B4-1B6131F8D51F}">
      <text>
        <r>
          <rPr>
            <sz val="11"/>
            <rFont val="Calibri"/>
            <family val="2"/>
            <charset val="238"/>
          </rPr>
          <t>SZV_F:EgyebAllamiUtem2</t>
        </r>
      </text>
    </comment>
    <comment ref="AM216" authorId="0" shapeId="0" xr:uid="{263108D4-E7D7-4053-9BAE-95E83A21C112}">
      <text>
        <r>
          <rPr>
            <sz val="11"/>
            <rFont val="Calibri"/>
            <family val="2"/>
            <charset val="238"/>
          </rPr>
          <t>SZV_F:OnkormanyzatiUtem2</t>
        </r>
      </text>
    </comment>
    <comment ref="AN216" authorId="0" shapeId="0" xr:uid="{CC7BAFD7-5E9C-49D6-821B-BEA4E7F83026}">
      <text>
        <r>
          <rPr>
            <sz val="11"/>
            <rFont val="Calibri"/>
            <family val="2"/>
            <charset val="238"/>
          </rPr>
          <t>SZV_F:EUUtem2</t>
        </r>
      </text>
    </comment>
    <comment ref="AO216" authorId="0" shapeId="0" xr:uid="{04294F01-8367-48EC-B9B0-CF2FA9A5E408}">
      <text>
        <r>
          <rPr>
            <sz val="11"/>
            <rFont val="Calibri"/>
            <family val="2"/>
            <charset val="238"/>
          </rPr>
          <t>SZV_F:EgyebUtem2</t>
        </r>
      </text>
    </comment>
    <comment ref="AP216" authorId="0" shapeId="0" xr:uid="{E73284A4-9203-4B6E-9E4A-4DF4D8594067}">
      <text>
        <r>
          <rPr>
            <sz val="11"/>
            <rFont val="Calibri"/>
            <family val="2"/>
            <charset val="238"/>
          </rPr>
          <t>SZV_F:HitelKotvenyUtem2</t>
        </r>
      </text>
    </comment>
    <comment ref="AQ216" authorId="0" shapeId="0" xr:uid="{EC78858C-8523-432D-BECC-5D57C3A8C47C}">
      <text>
        <r>
          <rPr>
            <sz val="11"/>
            <rFont val="Calibri"/>
            <family val="2"/>
            <charset val="238"/>
          </rPr>
          <t>SZV_F:OsszesenUtem2</t>
        </r>
      </text>
    </comment>
    <comment ref="AR216" authorId="0" shapeId="0" xr:uid="{9447C9FC-24EB-42CD-9DA7-248AC3EEC64D}">
      <text>
        <r>
          <rPr>
            <sz val="11"/>
            <rFont val="Calibri"/>
            <family val="2"/>
            <charset val="238"/>
          </rPr>
          <t>SZV_F:ForrashianyUtem2</t>
        </r>
      </text>
    </comment>
    <comment ref="AU216" authorId="0" shapeId="0" xr:uid="{C81AAF38-DA28-4603-B38A-0A5D59E58A7E}">
      <text>
        <r>
          <rPr>
            <sz val="11"/>
            <rFont val="Calibri"/>
            <family val="2"/>
            <charset val="238"/>
          </rPr>
          <t>SZV_F:Indokolas</t>
        </r>
      </text>
    </comment>
    <comment ref="AV216" authorId="0" shapeId="0" xr:uid="{C5DA5901-CD04-455B-9133-065A1B6AC081}">
      <text>
        <r>
          <rPr>
            <sz val="11"/>
            <rFont val="Calibri"/>
            <family val="2"/>
            <charset val="238"/>
          </rPr>
          <t>SZV_F:Megjegyzes</t>
        </r>
      </text>
    </comment>
    <comment ref="AW216" authorId="0" shapeId="0" xr:uid="{0CE63D66-04CF-4B15-95CA-EDAC9F7FC109}">
      <text>
        <r>
          <rPr>
            <sz val="11"/>
            <rFont val="Calibri"/>
            <family val="2"/>
            <charset val="238"/>
          </rPr>
          <t>SZV_F:FeladatSorszam</t>
        </r>
      </text>
    </comment>
    <comment ref="AY216" authorId="0" shapeId="0" xr:uid="{DAD5CFD7-AB65-4BEC-BAF9-4245E0995AD9}">
      <text>
        <r>
          <rPr>
            <sz val="11"/>
            <rFont val="Calibri"/>
            <family val="2"/>
            <charset val="238"/>
          </rPr>
          <t>SZV_F:ISA</t>
        </r>
      </text>
    </comment>
    <comment ref="B217" authorId="0" shapeId="0" xr:uid="{2D9BFD7B-5173-46E2-BDE7-D5426291BA0E}">
      <text>
        <r>
          <rPr>
            <sz val="11"/>
            <rFont val="Calibri"/>
            <family val="2"/>
            <charset val="238"/>
          </rPr>
          <t>SZV_F:FontossagiSorrent</t>
        </r>
      </text>
    </comment>
    <comment ref="C217" authorId="0" shapeId="0" xr:uid="{E1859D89-D7A1-4635-B317-1BFC84F30BA0}">
      <text>
        <r>
          <rPr>
            <sz val="11"/>
            <rFont val="Calibri"/>
            <family val="2"/>
            <charset val="238"/>
          </rPr>
          <t>SZV_F:FeladatKategoria</t>
        </r>
      </text>
    </comment>
    <comment ref="D217" authorId="0" shapeId="0" xr:uid="{2382B86A-3C0B-40C7-8EB2-BE0A00D28CA2}">
      <text>
        <r>
          <rPr>
            <sz val="11"/>
            <rFont val="Calibri"/>
            <family val="2"/>
            <charset val="238"/>
          </rPr>
          <t>SZV_F:FeladatMegnevezes</t>
        </r>
      </text>
    </comment>
    <comment ref="E217" authorId="0" shapeId="0" xr:uid="{0112527E-C10E-4A53-8662-D229F794016D}">
      <text>
        <r>
          <rPr>
            <sz val="11"/>
            <rFont val="Calibri"/>
            <family val="2"/>
            <charset val="238"/>
          </rPr>
          <t>SZV_F:ElviEngedelySzam</t>
        </r>
      </text>
    </comment>
    <comment ref="F217" authorId="0" shapeId="0" xr:uid="{B385FE49-5FAE-48F6-AAB8-DB4511F2BE66}">
      <text>
        <r>
          <rPr>
            <sz val="11"/>
            <rFont val="Calibri"/>
            <family val="2"/>
            <charset val="238"/>
          </rPr>
          <t>SZV_F:VKR_Kod</t>
        </r>
      </text>
    </comment>
    <comment ref="G217" authorId="0" shapeId="0" xr:uid="{D85879FD-77B7-4DBD-9A55-E61745E57024}">
      <text>
        <r>
          <rPr>
            <sz val="11"/>
            <rFont val="Calibri"/>
            <family val="2"/>
            <charset val="238"/>
          </rPr>
          <t>SZV_F:VKR_Nev</t>
        </r>
      </text>
    </comment>
    <comment ref="H217" authorId="0" shapeId="0" xr:uid="{AE24A34B-CF5C-4D9A-A987-4024054D2919}">
      <text>
        <r>
          <rPr>
            <sz val="11"/>
            <rFont val="Calibri"/>
            <family val="2"/>
            <charset val="238"/>
          </rPr>
          <t>SZV_F:FeladatAzonosito</t>
        </r>
      </text>
    </comment>
    <comment ref="I217" authorId="0" shapeId="0" xr:uid="{A6714883-005F-48EE-9557-700ECE1F7CBC}">
      <text>
        <r>
          <rPr>
            <sz val="11"/>
            <rFont val="Calibri"/>
            <family val="2"/>
            <charset val="238"/>
          </rPr>
          <t>SZV_F:EllatasiTerulet</t>
        </r>
      </text>
    </comment>
    <comment ref="J217" authorId="0" shapeId="0" xr:uid="{E7FD4DB4-0205-4354-B4B5-3DF16FDF5E37}">
      <text>
        <r>
          <rPr>
            <sz val="11"/>
            <rFont val="Calibri"/>
            <family val="2"/>
            <charset val="238"/>
          </rPr>
          <t>SZV_F:EllatasertFelelos</t>
        </r>
      </text>
    </comment>
    <comment ref="K217" authorId="0" shapeId="0" xr:uid="{1A10571D-4092-44B7-8BEB-DBF6CBD4240D}">
      <text>
        <r>
          <rPr>
            <sz val="11"/>
            <rFont val="Calibri"/>
            <family val="2"/>
            <charset val="238"/>
          </rPr>
          <t>SZV_F:TervezettNettoKoltseg</t>
        </r>
      </text>
    </comment>
    <comment ref="L217" authorId="0" shapeId="0" xr:uid="{52DCE4E8-748A-49E0-B4BD-D2C5FB43DDC7}">
      <text>
        <r>
          <rPr>
            <sz val="11"/>
            <rFont val="Calibri"/>
            <family val="2"/>
            <charset val="238"/>
          </rPr>
          <t>SZV_F:IdotartamKezdes</t>
        </r>
      </text>
    </comment>
    <comment ref="M217" authorId="0" shapeId="0" xr:uid="{5E4AF2FD-156D-4A12-8FFA-6E7D27F128CF}">
      <text>
        <r>
          <rPr>
            <sz val="11"/>
            <rFont val="Calibri"/>
            <family val="2"/>
            <charset val="238"/>
          </rPr>
          <t>SZV_F:IdotartamBefejezes</t>
        </r>
      </text>
    </comment>
    <comment ref="N217" authorId="0" shapeId="0" xr:uid="{BD47E907-45F3-43EA-AF34-53E75AE89DC6}">
      <text>
        <r>
          <rPr>
            <sz val="11"/>
            <rFont val="Calibri"/>
            <family val="2"/>
            <charset val="238"/>
          </rPr>
          <t>SZV_F:NettoKoltsegUtem1</t>
        </r>
      </text>
    </comment>
    <comment ref="O217" authorId="0" shapeId="0" xr:uid="{2070077E-41A8-48B3-8AF1-D9CB5C87EA92}">
      <text>
        <r>
          <rPr>
            <sz val="11"/>
            <rFont val="Calibri"/>
            <family val="2"/>
            <charset val="238"/>
          </rPr>
          <t>SZV_F:NettoKoltsegUtem2</t>
        </r>
      </text>
    </comment>
    <comment ref="P217" authorId="0" shapeId="0" xr:uid="{90F0BD95-E56A-4407-9907-49827BCDB8F8}">
      <text>
        <r>
          <rPr>
            <sz val="11"/>
            <rFont val="Calibri"/>
            <family val="2"/>
            <charset val="238"/>
          </rPr>
          <t>SZV_F:EM_Melleklet2_KTG</t>
        </r>
      </text>
    </comment>
    <comment ref="R217" authorId="0" shapeId="0" xr:uid="{FD743BA6-0EB2-4106-9018-03F7FFF903FF}">
      <text>
        <r>
          <rPr>
            <sz val="11"/>
            <rFont val="Calibri"/>
            <family val="2"/>
            <charset val="238"/>
          </rPr>
          <t>SZV_F:HDUtem1</t>
        </r>
      </text>
    </comment>
    <comment ref="S217" authorId="0" shapeId="0" xr:uid="{FC8219D7-21E7-4668-8E2B-56BF70464126}">
      <text>
        <r>
          <rPr>
            <sz val="11"/>
            <rFont val="Calibri"/>
            <family val="2"/>
            <charset val="238"/>
          </rPr>
          <t>SZV_F:ECSUtem1</t>
        </r>
      </text>
    </comment>
    <comment ref="T217" authorId="0" shapeId="0" xr:uid="{9388907D-E9D7-48BD-A6D7-0AD0DF6EEA63}">
      <text>
        <r>
          <rPr>
            <sz val="11"/>
            <rFont val="Calibri"/>
            <family val="2"/>
            <charset val="238"/>
          </rPr>
          <t>SZV_F:KFHUtem1</t>
        </r>
      </text>
    </comment>
    <comment ref="U217" authorId="0" shapeId="0" xr:uid="{B9C3120B-C5F8-4D01-93DE-13232EA28706}">
      <text>
        <r>
          <rPr>
            <sz val="11"/>
            <rFont val="Calibri"/>
            <family val="2"/>
            <charset val="238"/>
          </rPr>
          <t>SZV_F:Egyeb_SajatUtem1</t>
        </r>
      </text>
    </comment>
    <comment ref="V217" authorId="0" shapeId="0" xr:uid="{A56829BE-22CD-485D-9BF5-1EB42E8B9B8C}">
      <text>
        <r>
          <rPr>
            <sz val="11"/>
            <rFont val="Calibri"/>
            <family val="2"/>
            <charset val="238"/>
          </rPr>
          <t>SZV_F:DijUtem1</t>
        </r>
      </text>
    </comment>
    <comment ref="W217" authorId="0" shapeId="0" xr:uid="{FB9A9DEF-1373-4AF5-816F-8A9DA8B06536}">
      <text>
        <r>
          <rPr>
            <sz val="11"/>
            <rFont val="Calibri"/>
            <family val="2"/>
            <charset val="238"/>
          </rPr>
          <t>SZV_F:EM_Melleklet1_Utem1</t>
        </r>
      </text>
    </comment>
    <comment ref="X217" authorId="0" shapeId="0" xr:uid="{35889297-4745-4B72-939A-CB8FF1C96072}">
      <text>
        <r>
          <rPr>
            <sz val="11"/>
            <rFont val="Calibri"/>
            <family val="2"/>
            <charset val="238"/>
          </rPr>
          <t>SZV_F:EgyebAllamiUtem1</t>
        </r>
      </text>
    </comment>
    <comment ref="Y217" authorId="0" shapeId="0" xr:uid="{3CD5F324-A0B0-448C-A3BE-F8644A4D7D56}">
      <text>
        <r>
          <rPr>
            <sz val="11"/>
            <rFont val="Calibri"/>
            <family val="2"/>
            <charset val="238"/>
          </rPr>
          <t>SZV_F:OnkormanyzatiUtem1</t>
        </r>
      </text>
    </comment>
    <comment ref="Z217" authorId="0" shapeId="0" xr:uid="{FD8FE597-6E6A-4F70-9E4E-C038D20AFC7B}">
      <text>
        <r>
          <rPr>
            <sz val="11"/>
            <rFont val="Calibri"/>
            <family val="2"/>
            <charset val="238"/>
          </rPr>
          <t>SZV_F:EUUtem1</t>
        </r>
      </text>
    </comment>
    <comment ref="AA217" authorId="0" shapeId="0" xr:uid="{4C7A89F5-A588-4D33-ACED-196D47B7F54B}">
      <text>
        <r>
          <rPr>
            <sz val="11"/>
            <rFont val="Calibri"/>
            <family val="2"/>
            <charset val="238"/>
          </rPr>
          <t>SZV_F:EgyebUtem1</t>
        </r>
      </text>
    </comment>
    <comment ref="AB217" authorId="0" shapeId="0" xr:uid="{7E94AB98-0366-4522-8CBE-82683940A478}">
      <text>
        <r>
          <rPr>
            <sz val="11"/>
            <rFont val="Calibri"/>
            <family val="2"/>
            <charset val="238"/>
          </rPr>
          <t>SZV_F:HitelKotvenyUtem1</t>
        </r>
      </text>
    </comment>
    <comment ref="AC217" authorId="0" shapeId="0" xr:uid="{7FC9BE14-BFF9-4AEA-BDEC-3D1DC51AF1D8}">
      <text>
        <r>
          <rPr>
            <sz val="11"/>
            <rFont val="Calibri"/>
            <family val="2"/>
            <charset val="238"/>
          </rPr>
          <t>SZV_F:OsszesenUtem1</t>
        </r>
      </text>
    </comment>
    <comment ref="AF217" authorId="0" shapeId="0" xr:uid="{092A8A1E-BF47-4B71-9926-2EA37F12628D}">
      <text>
        <r>
          <rPr>
            <sz val="11"/>
            <rFont val="Calibri"/>
            <family val="2"/>
            <charset val="238"/>
          </rPr>
          <t>SZV_F:HDUtem2</t>
        </r>
      </text>
    </comment>
    <comment ref="AG217" authorId="0" shapeId="0" xr:uid="{D5E78B8C-C593-4A3B-A4E4-5E401CEB21D3}">
      <text>
        <r>
          <rPr>
            <sz val="11"/>
            <rFont val="Calibri"/>
            <family val="2"/>
            <charset val="238"/>
          </rPr>
          <t>SZV_F:ECSUtem2</t>
        </r>
      </text>
    </comment>
    <comment ref="AH217" authorId="0" shapeId="0" xr:uid="{1A05DE9C-476C-4E8F-81B2-0519AB5F7D13}">
      <text>
        <r>
          <rPr>
            <sz val="11"/>
            <rFont val="Calibri"/>
            <family val="2"/>
            <charset val="238"/>
          </rPr>
          <t>SZV_F:KFHUtem2</t>
        </r>
      </text>
    </comment>
    <comment ref="AI217" authorId="0" shapeId="0" xr:uid="{F792FD6E-17CD-4A81-8A1F-6CC33A5B62AF}">
      <text>
        <r>
          <rPr>
            <sz val="11"/>
            <rFont val="Calibri"/>
            <family val="2"/>
            <charset val="238"/>
          </rPr>
          <t>SZV_F:Egyeb_SajatUtem2</t>
        </r>
      </text>
    </comment>
    <comment ref="AJ217" authorId="0" shapeId="0" xr:uid="{DA33D2E4-7AE4-4AF1-843E-23837FF79882}">
      <text>
        <r>
          <rPr>
            <sz val="11"/>
            <rFont val="Calibri"/>
            <family val="2"/>
            <charset val="238"/>
          </rPr>
          <t>SZV_F:DijUtem2</t>
        </r>
      </text>
    </comment>
    <comment ref="AK217" authorId="0" shapeId="0" xr:uid="{E79457DA-4563-42A7-A7C2-8651B72F031B}">
      <text>
        <r>
          <rPr>
            <sz val="11"/>
            <rFont val="Calibri"/>
            <family val="2"/>
            <charset val="238"/>
          </rPr>
          <t>SZV_F:EM_Melleklet1_Utem2</t>
        </r>
      </text>
    </comment>
    <comment ref="AL217" authorId="0" shapeId="0" xr:uid="{EC8B963A-1282-4B93-A50E-E07FBC0CBEB5}">
      <text>
        <r>
          <rPr>
            <sz val="11"/>
            <rFont val="Calibri"/>
            <family val="2"/>
            <charset val="238"/>
          </rPr>
          <t>SZV_F:EgyebAllamiUtem2</t>
        </r>
      </text>
    </comment>
    <comment ref="AM217" authorId="0" shapeId="0" xr:uid="{B9678AAD-48F6-4BAD-9BED-CE7B523103AE}">
      <text>
        <r>
          <rPr>
            <sz val="11"/>
            <rFont val="Calibri"/>
            <family val="2"/>
            <charset val="238"/>
          </rPr>
          <t>SZV_F:OnkormanyzatiUtem2</t>
        </r>
      </text>
    </comment>
    <comment ref="AN217" authorId="0" shapeId="0" xr:uid="{6B870591-7167-429D-9EC5-18ACE52C62B1}">
      <text>
        <r>
          <rPr>
            <sz val="11"/>
            <rFont val="Calibri"/>
            <family val="2"/>
            <charset val="238"/>
          </rPr>
          <t>SZV_F:EUUtem2</t>
        </r>
      </text>
    </comment>
    <comment ref="AO217" authorId="0" shapeId="0" xr:uid="{5648200A-2802-46B9-B557-39A319A92D4F}">
      <text>
        <r>
          <rPr>
            <sz val="11"/>
            <rFont val="Calibri"/>
            <family val="2"/>
            <charset val="238"/>
          </rPr>
          <t>SZV_F:EgyebUtem2</t>
        </r>
      </text>
    </comment>
    <comment ref="AP217" authorId="0" shapeId="0" xr:uid="{55CE70E9-F4DC-414D-B4FB-BDF53CFEDA3E}">
      <text>
        <r>
          <rPr>
            <sz val="11"/>
            <rFont val="Calibri"/>
            <family val="2"/>
            <charset val="238"/>
          </rPr>
          <t>SZV_F:HitelKotvenyUtem2</t>
        </r>
      </text>
    </comment>
    <comment ref="AQ217" authorId="0" shapeId="0" xr:uid="{706B3E74-B9D5-4476-A62C-0FDD811D9DCE}">
      <text>
        <r>
          <rPr>
            <sz val="11"/>
            <rFont val="Calibri"/>
            <family val="2"/>
            <charset val="238"/>
          </rPr>
          <t>SZV_F:OsszesenUtem2</t>
        </r>
      </text>
    </comment>
    <comment ref="AR217" authorId="0" shapeId="0" xr:uid="{EA24EEDA-7187-4CFD-915A-325E1A303D47}">
      <text>
        <r>
          <rPr>
            <sz val="11"/>
            <rFont val="Calibri"/>
            <family val="2"/>
            <charset val="238"/>
          </rPr>
          <t>SZV_F:ForrashianyUtem2</t>
        </r>
      </text>
    </comment>
    <comment ref="AU217" authorId="0" shapeId="0" xr:uid="{3CB6A1E5-D402-46D8-A3B7-99CCBEC5CA42}">
      <text>
        <r>
          <rPr>
            <sz val="11"/>
            <rFont val="Calibri"/>
            <family val="2"/>
            <charset val="238"/>
          </rPr>
          <t>SZV_F:Indokolas</t>
        </r>
      </text>
    </comment>
    <comment ref="AV217" authorId="0" shapeId="0" xr:uid="{4693CEEE-8772-443F-8603-C0F186DF1A02}">
      <text>
        <r>
          <rPr>
            <sz val="11"/>
            <rFont val="Calibri"/>
            <family val="2"/>
            <charset val="238"/>
          </rPr>
          <t>SZV_F:Megjegyzes</t>
        </r>
      </text>
    </comment>
    <comment ref="AW217" authorId="0" shapeId="0" xr:uid="{0079CF19-BE38-4C32-9AA1-32939F33123E}">
      <text>
        <r>
          <rPr>
            <sz val="11"/>
            <rFont val="Calibri"/>
            <family val="2"/>
            <charset val="238"/>
          </rPr>
          <t>SZV_F:FeladatSorszam</t>
        </r>
      </text>
    </comment>
    <comment ref="AY217" authorId="0" shapeId="0" xr:uid="{6B143B47-F4C5-49A1-97CC-A6E31250CDDF}">
      <text>
        <r>
          <rPr>
            <sz val="11"/>
            <rFont val="Calibri"/>
            <family val="2"/>
            <charset val="238"/>
          </rPr>
          <t>SZV_F:ISA</t>
        </r>
      </text>
    </comment>
    <comment ref="B218" authorId="0" shapeId="0" xr:uid="{FAA1CABC-81D4-4179-BB97-DBE6F7ED6AD8}">
      <text>
        <r>
          <rPr>
            <sz val="11"/>
            <rFont val="Calibri"/>
            <family val="2"/>
            <charset val="238"/>
          </rPr>
          <t>SZV_F:FontossagiSorrent</t>
        </r>
      </text>
    </comment>
    <comment ref="C218" authorId="0" shapeId="0" xr:uid="{25593D4C-2F95-4D4F-82F7-E27ACDDE4EA7}">
      <text>
        <r>
          <rPr>
            <sz val="11"/>
            <rFont val="Calibri"/>
            <family val="2"/>
            <charset val="238"/>
          </rPr>
          <t>SZV_F:FeladatKategoria</t>
        </r>
      </text>
    </comment>
    <comment ref="D218" authorId="0" shapeId="0" xr:uid="{A62D5E78-2196-412B-999A-FAA474A8B6CA}">
      <text>
        <r>
          <rPr>
            <sz val="11"/>
            <rFont val="Calibri"/>
            <family val="2"/>
            <charset val="238"/>
          </rPr>
          <t>SZV_F:FeladatMegnevezes</t>
        </r>
      </text>
    </comment>
    <comment ref="E218" authorId="0" shapeId="0" xr:uid="{2C3EB0A7-95B5-4926-BD85-A0BD1A404543}">
      <text>
        <r>
          <rPr>
            <sz val="11"/>
            <rFont val="Calibri"/>
            <family val="2"/>
            <charset val="238"/>
          </rPr>
          <t>SZV_F:ElviEngedelySzam</t>
        </r>
      </text>
    </comment>
    <comment ref="F218" authorId="0" shapeId="0" xr:uid="{68DDCCA8-4861-4C9B-9BB7-FD630BF23D62}">
      <text>
        <r>
          <rPr>
            <sz val="11"/>
            <rFont val="Calibri"/>
            <family val="2"/>
            <charset val="238"/>
          </rPr>
          <t>SZV_F:VKR_Kod</t>
        </r>
      </text>
    </comment>
    <comment ref="G218" authorId="0" shapeId="0" xr:uid="{909ED120-7A2F-4244-A304-C1AA75C0F04A}">
      <text>
        <r>
          <rPr>
            <sz val="11"/>
            <rFont val="Calibri"/>
            <family val="2"/>
            <charset val="238"/>
          </rPr>
          <t>SZV_F:VKR_Nev</t>
        </r>
      </text>
    </comment>
    <comment ref="H218" authorId="0" shapeId="0" xr:uid="{B3CB8155-9B27-4651-91BA-03B973107ED5}">
      <text>
        <r>
          <rPr>
            <sz val="11"/>
            <rFont val="Calibri"/>
            <family val="2"/>
            <charset val="238"/>
          </rPr>
          <t>SZV_F:FeladatAzonosito</t>
        </r>
      </text>
    </comment>
    <comment ref="I218" authorId="0" shapeId="0" xr:uid="{72081227-5DCD-4417-933F-81523A00A108}">
      <text>
        <r>
          <rPr>
            <sz val="11"/>
            <rFont val="Calibri"/>
            <family val="2"/>
            <charset val="238"/>
          </rPr>
          <t>SZV_F:EllatasiTerulet</t>
        </r>
      </text>
    </comment>
    <comment ref="J218" authorId="0" shapeId="0" xr:uid="{25CBB048-4918-4CEC-A0BD-51326F7E005D}">
      <text>
        <r>
          <rPr>
            <sz val="11"/>
            <rFont val="Calibri"/>
            <family val="2"/>
            <charset val="238"/>
          </rPr>
          <t>SZV_F:EllatasertFelelos</t>
        </r>
      </text>
    </comment>
    <comment ref="K218" authorId="0" shapeId="0" xr:uid="{E6CF2612-E79C-48B3-B056-274DBB8E02CA}">
      <text>
        <r>
          <rPr>
            <sz val="11"/>
            <rFont val="Calibri"/>
            <family val="2"/>
            <charset val="238"/>
          </rPr>
          <t>SZV_F:TervezettNettoKoltseg</t>
        </r>
      </text>
    </comment>
    <comment ref="L218" authorId="0" shapeId="0" xr:uid="{AAC3CD62-8ECA-404B-9BEB-A1D95870E52E}">
      <text>
        <r>
          <rPr>
            <sz val="11"/>
            <rFont val="Calibri"/>
            <family val="2"/>
            <charset val="238"/>
          </rPr>
          <t>SZV_F:IdotartamKezdes</t>
        </r>
      </text>
    </comment>
    <comment ref="M218" authorId="0" shapeId="0" xr:uid="{43268203-120F-4217-8195-70B337FB00A0}">
      <text>
        <r>
          <rPr>
            <sz val="11"/>
            <rFont val="Calibri"/>
            <family val="2"/>
            <charset val="238"/>
          </rPr>
          <t>SZV_F:IdotartamBefejezes</t>
        </r>
      </text>
    </comment>
    <comment ref="N218" authorId="0" shapeId="0" xr:uid="{7B726766-9431-4E43-85EF-DF5890F665F7}">
      <text>
        <r>
          <rPr>
            <sz val="11"/>
            <rFont val="Calibri"/>
            <family val="2"/>
            <charset val="238"/>
          </rPr>
          <t>SZV_F:NettoKoltsegUtem1</t>
        </r>
      </text>
    </comment>
    <comment ref="O218" authorId="0" shapeId="0" xr:uid="{E780E0B7-2021-4E70-A925-596D2B9B5FDB}">
      <text>
        <r>
          <rPr>
            <sz val="11"/>
            <rFont val="Calibri"/>
            <family val="2"/>
            <charset val="238"/>
          </rPr>
          <t>SZV_F:NettoKoltsegUtem2</t>
        </r>
      </text>
    </comment>
    <comment ref="P218" authorId="0" shapeId="0" xr:uid="{EB78D131-CBD4-449F-B439-D48EFDA06EAC}">
      <text>
        <r>
          <rPr>
            <sz val="11"/>
            <rFont val="Calibri"/>
            <family val="2"/>
            <charset val="238"/>
          </rPr>
          <t>SZV_F:EM_Melleklet2_KTG</t>
        </r>
      </text>
    </comment>
    <comment ref="R218" authorId="0" shapeId="0" xr:uid="{C1BD1896-350A-45DD-9EB8-B81032C6E2F7}">
      <text>
        <r>
          <rPr>
            <sz val="11"/>
            <rFont val="Calibri"/>
            <family val="2"/>
            <charset val="238"/>
          </rPr>
          <t>SZV_F:HDUtem1</t>
        </r>
      </text>
    </comment>
    <comment ref="S218" authorId="0" shapeId="0" xr:uid="{71C46FC4-75DE-4E69-AE67-FAC8AC25BEF9}">
      <text>
        <r>
          <rPr>
            <sz val="11"/>
            <rFont val="Calibri"/>
            <family val="2"/>
            <charset val="238"/>
          </rPr>
          <t>SZV_F:ECSUtem1</t>
        </r>
      </text>
    </comment>
    <comment ref="T218" authorId="0" shapeId="0" xr:uid="{6B407DA0-D7AE-4751-B616-94C25EA23034}">
      <text>
        <r>
          <rPr>
            <sz val="11"/>
            <rFont val="Calibri"/>
            <family val="2"/>
            <charset val="238"/>
          </rPr>
          <t>SZV_F:KFHUtem1</t>
        </r>
      </text>
    </comment>
    <comment ref="U218" authorId="0" shapeId="0" xr:uid="{A9716096-C457-4266-A75E-50AF79AF9290}">
      <text>
        <r>
          <rPr>
            <sz val="11"/>
            <rFont val="Calibri"/>
            <family val="2"/>
            <charset val="238"/>
          </rPr>
          <t>SZV_F:Egyeb_SajatUtem1</t>
        </r>
      </text>
    </comment>
    <comment ref="V218" authorId="0" shapeId="0" xr:uid="{EE95C623-9E53-481F-B8C2-9E788ED82317}">
      <text>
        <r>
          <rPr>
            <sz val="11"/>
            <rFont val="Calibri"/>
            <family val="2"/>
            <charset val="238"/>
          </rPr>
          <t>SZV_F:DijUtem1</t>
        </r>
      </text>
    </comment>
    <comment ref="W218" authorId="0" shapeId="0" xr:uid="{BE1F9FC2-B70D-4F4E-82D4-47216C0C2D6F}">
      <text>
        <r>
          <rPr>
            <sz val="11"/>
            <rFont val="Calibri"/>
            <family val="2"/>
            <charset val="238"/>
          </rPr>
          <t>SZV_F:EM_Melleklet1_Utem1</t>
        </r>
      </text>
    </comment>
    <comment ref="X218" authorId="0" shapeId="0" xr:uid="{18CE2D74-1A51-4AED-AD3F-CC23647F75E5}">
      <text>
        <r>
          <rPr>
            <sz val="11"/>
            <rFont val="Calibri"/>
            <family val="2"/>
            <charset val="238"/>
          </rPr>
          <t>SZV_F:EgyebAllamiUtem1</t>
        </r>
      </text>
    </comment>
    <comment ref="Y218" authorId="0" shapeId="0" xr:uid="{89972AEA-4B4B-4F19-B5DF-86C508DB3DC7}">
      <text>
        <r>
          <rPr>
            <sz val="11"/>
            <rFont val="Calibri"/>
            <family val="2"/>
            <charset val="238"/>
          </rPr>
          <t>SZV_F:OnkormanyzatiUtem1</t>
        </r>
      </text>
    </comment>
    <comment ref="Z218" authorId="0" shapeId="0" xr:uid="{C42EE840-9823-47C0-85CB-0BA98DCAA929}">
      <text>
        <r>
          <rPr>
            <sz val="11"/>
            <rFont val="Calibri"/>
            <family val="2"/>
            <charset val="238"/>
          </rPr>
          <t>SZV_F:EUUtem1</t>
        </r>
      </text>
    </comment>
    <comment ref="AA218" authorId="0" shapeId="0" xr:uid="{DDA15C67-AB52-494E-A186-D2F3E51F8DD5}">
      <text>
        <r>
          <rPr>
            <sz val="11"/>
            <rFont val="Calibri"/>
            <family val="2"/>
            <charset val="238"/>
          </rPr>
          <t>SZV_F:EgyebUtem1</t>
        </r>
      </text>
    </comment>
    <comment ref="AB218" authorId="0" shapeId="0" xr:uid="{0B509494-EE77-4233-B365-19CEA2D81A78}">
      <text>
        <r>
          <rPr>
            <sz val="11"/>
            <rFont val="Calibri"/>
            <family val="2"/>
            <charset val="238"/>
          </rPr>
          <t>SZV_F:HitelKotvenyUtem1</t>
        </r>
      </text>
    </comment>
    <comment ref="AC218" authorId="0" shapeId="0" xr:uid="{9CFFDAD1-07DB-4E3A-84F0-DA3EFB4CD252}">
      <text>
        <r>
          <rPr>
            <sz val="11"/>
            <rFont val="Calibri"/>
            <family val="2"/>
            <charset val="238"/>
          </rPr>
          <t>SZV_F:OsszesenUtem1</t>
        </r>
      </text>
    </comment>
    <comment ref="AF218" authorId="0" shapeId="0" xr:uid="{4337D8FE-5CD1-4519-BB0F-8CE825E0ED76}">
      <text>
        <r>
          <rPr>
            <sz val="11"/>
            <rFont val="Calibri"/>
            <family val="2"/>
            <charset val="238"/>
          </rPr>
          <t>SZV_F:HDUtem2</t>
        </r>
      </text>
    </comment>
    <comment ref="AG218" authorId="0" shapeId="0" xr:uid="{76491F4E-8FD0-4B4B-8A5E-BE11E0FD5DE5}">
      <text>
        <r>
          <rPr>
            <sz val="11"/>
            <rFont val="Calibri"/>
            <family val="2"/>
            <charset val="238"/>
          </rPr>
          <t>SZV_F:ECSUtem2</t>
        </r>
      </text>
    </comment>
    <comment ref="AH218" authorId="0" shapeId="0" xr:uid="{8A88B67D-11F6-4361-B3CC-52AAA8730C7B}">
      <text>
        <r>
          <rPr>
            <sz val="11"/>
            <rFont val="Calibri"/>
            <family val="2"/>
            <charset val="238"/>
          </rPr>
          <t>SZV_F:KFHUtem2</t>
        </r>
      </text>
    </comment>
    <comment ref="AI218" authorId="0" shapeId="0" xr:uid="{127ED711-7B2A-494B-8840-B36D29E02D96}">
      <text>
        <r>
          <rPr>
            <sz val="11"/>
            <rFont val="Calibri"/>
            <family val="2"/>
            <charset val="238"/>
          </rPr>
          <t>SZV_F:Egyeb_SajatUtem2</t>
        </r>
      </text>
    </comment>
    <comment ref="AJ218" authorId="0" shapeId="0" xr:uid="{6F397A49-720C-46E4-AFBA-2BAE0D133E83}">
      <text>
        <r>
          <rPr>
            <sz val="11"/>
            <rFont val="Calibri"/>
            <family val="2"/>
            <charset val="238"/>
          </rPr>
          <t>SZV_F:DijUtem2</t>
        </r>
      </text>
    </comment>
    <comment ref="AK218" authorId="0" shapeId="0" xr:uid="{02A1F6D7-72F6-44D7-9783-A07C151A7636}">
      <text>
        <r>
          <rPr>
            <sz val="11"/>
            <rFont val="Calibri"/>
            <family val="2"/>
            <charset val="238"/>
          </rPr>
          <t>SZV_F:EM_Melleklet1_Utem2</t>
        </r>
      </text>
    </comment>
    <comment ref="AL218" authorId="0" shapeId="0" xr:uid="{89BC3E2D-A5C6-4B39-8F40-D5B093F6A5A1}">
      <text>
        <r>
          <rPr>
            <sz val="11"/>
            <rFont val="Calibri"/>
            <family val="2"/>
            <charset val="238"/>
          </rPr>
          <t>SZV_F:EgyebAllamiUtem2</t>
        </r>
      </text>
    </comment>
    <comment ref="AM218" authorId="0" shapeId="0" xr:uid="{16CA29EB-AA57-4032-BEF9-2E448FB19BD4}">
      <text>
        <r>
          <rPr>
            <sz val="11"/>
            <rFont val="Calibri"/>
            <family val="2"/>
            <charset val="238"/>
          </rPr>
          <t>SZV_F:OnkormanyzatiUtem2</t>
        </r>
      </text>
    </comment>
    <comment ref="AN218" authorId="0" shapeId="0" xr:uid="{9E7F29B8-3E0F-4BB9-8A0F-373FB01EB7D7}">
      <text>
        <r>
          <rPr>
            <sz val="11"/>
            <rFont val="Calibri"/>
            <family val="2"/>
            <charset val="238"/>
          </rPr>
          <t>SZV_F:EUUtem2</t>
        </r>
      </text>
    </comment>
    <comment ref="AO218" authorId="0" shapeId="0" xr:uid="{7379509E-BADB-4BDA-9461-5D9C2BEA883D}">
      <text>
        <r>
          <rPr>
            <sz val="11"/>
            <rFont val="Calibri"/>
            <family val="2"/>
            <charset val="238"/>
          </rPr>
          <t>SZV_F:EgyebUtem2</t>
        </r>
      </text>
    </comment>
    <comment ref="AP218" authorId="0" shapeId="0" xr:uid="{8AED020A-42A6-45BB-B4F5-3917CAAB7785}">
      <text>
        <r>
          <rPr>
            <sz val="11"/>
            <rFont val="Calibri"/>
            <family val="2"/>
            <charset val="238"/>
          </rPr>
          <t>SZV_F:HitelKotvenyUtem2</t>
        </r>
      </text>
    </comment>
    <comment ref="AQ218" authorId="0" shapeId="0" xr:uid="{5DBD722C-5DBC-4FEA-B6DE-23DE7429EF44}">
      <text>
        <r>
          <rPr>
            <sz val="11"/>
            <rFont val="Calibri"/>
            <family val="2"/>
            <charset val="238"/>
          </rPr>
          <t>SZV_F:OsszesenUtem2</t>
        </r>
      </text>
    </comment>
    <comment ref="AR218" authorId="0" shapeId="0" xr:uid="{4572E3A3-35F8-4CE8-A44C-D4C22A7EBBB6}">
      <text>
        <r>
          <rPr>
            <sz val="11"/>
            <rFont val="Calibri"/>
            <family val="2"/>
            <charset val="238"/>
          </rPr>
          <t>SZV_F:ForrashianyUtem2</t>
        </r>
      </text>
    </comment>
    <comment ref="AU218" authorId="0" shapeId="0" xr:uid="{A95B53DF-81B1-438A-95E5-A971F4F47AE2}">
      <text>
        <r>
          <rPr>
            <sz val="11"/>
            <rFont val="Calibri"/>
            <family val="2"/>
            <charset val="238"/>
          </rPr>
          <t>SZV_F:Indokolas</t>
        </r>
      </text>
    </comment>
    <comment ref="AV218" authorId="0" shapeId="0" xr:uid="{572D3727-EC3B-4149-ABB5-1F5A7D2CE6FE}">
      <text>
        <r>
          <rPr>
            <sz val="11"/>
            <rFont val="Calibri"/>
            <family val="2"/>
            <charset val="238"/>
          </rPr>
          <t>SZV_F:Megjegyzes</t>
        </r>
      </text>
    </comment>
    <comment ref="AW218" authorId="0" shapeId="0" xr:uid="{23AD9BD3-0FE7-464B-9DED-9856B881B45A}">
      <text>
        <r>
          <rPr>
            <sz val="11"/>
            <rFont val="Calibri"/>
            <family val="2"/>
            <charset val="238"/>
          </rPr>
          <t>SZV_F:FeladatSorszam</t>
        </r>
      </text>
    </comment>
    <comment ref="AY218" authorId="0" shapeId="0" xr:uid="{F5563646-4A15-471D-9A73-ED988B2B4C44}">
      <text>
        <r>
          <rPr>
            <sz val="11"/>
            <rFont val="Calibri"/>
            <family val="2"/>
            <charset val="238"/>
          </rPr>
          <t>SZV_F:ISA</t>
        </r>
      </text>
    </comment>
    <comment ref="B219" authorId="0" shapeId="0" xr:uid="{38B1402D-7535-4713-AFFE-A5413A64F08F}">
      <text>
        <r>
          <rPr>
            <sz val="11"/>
            <rFont val="Calibri"/>
            <family val="2"/>
            <charset val="238"/>
          </rPr>
          <t>SZV_F:FontossagiSorrent</t>
        </r>
      </text>
    </comment>
    <comment ref="C219" authorId="0" shapeId="0" xr:uid="{295088DB-6E9E-4F6E-9BF0-C7F652AAB395}">
      <text>
        <r>
          <rPr>
            <sz val="11"/>
            <rFont val="Calibri"/>
            <family val="2"/>
            <charset val="238"/>
          </rPr>
          <t>SZV_F:FeladatKategoria</t>
        </r>
      </text>
    </comment>
    <comment ref="D219" authorId="0" shapeId="0" xr:uid="{5E022808-C328-45B5-85C6-4619843378EC}">
      <text>
        <r>
          <rPr>
            <sz val="11"/>
            <rFont val="Calibri"/>
            <family val="2"/>
            <charset val="238"/>
          </rPr>
          <t>SZV_F:FeladatMegnevezes</t>
        </r>
      </text>
    </comment>
    <comment ref="E219" authorId="0" shapeId="0" xr:uid="{249EC37F-48A5-4A92-8C0D-97A0C0BBAFDD}">
      <text>
        <r>
          <rPr>
            <sz val="11"/>
            <rFont val="Calibri"/>
            <family val="2"/>
            <charset val="238"/>
          </rPr>
          <t>SZV_F:ElviEngedelySzam</t>
        </r>
      </text>
    </comment>
    <comment ref="F219" authorId="0" shapeId="0" xr:uid="{450F75A4-BDDF-4626-A414-6757CADCAD51}">
      <text>
        <r>
          <rPr>
            <sz val="11"/>
            <rFont val="Calibri"/>
            <family val="2"/>
            <charset val="238"/>
          </rPr>
          <t>SZV_F:VKR_Kod</t>
        </r>
      </text>
    </comment>
    <comment ref="G219" authorId="0" shapeId="0" xr:uid="{DA0EE2FA-1069-4A90-A0E3-73CF38ABF590}">
      <text>
        <r>
          <rPr>
            <sz val="11"/>
            <rFont val="Calibri"/>
            <family val="2"/>
            <charset val="238"/>
          </rPr>
          <t>SZV_F:VKR_Nev</t>
        </r>
      </text>
    </comment>
    <comment ref="H219" authorId="0" shapeId="0" xr:uid="{C2E9BCB7-9A0C-4A5E-BDB2-AA4B65933668}">
      <text>
        <r>
          <rPr>
            <sz val="11"/>
            <rFont val="Calibri"/>
            <family val="2"/>
            <charset val="238"/>
          </rPr>
          <t>SZV_F:FeladatAzonosito</t>
        </r>
      </text>
    </comment>
    <comment ref="I219" authorId="0" shapeId="0" xr:uid="{D0BA4EFB-C170-4EE8-9EF8-F75651B6F308}">
      <text>
        <r>
          <rPr>
            <sz val="11"/>
            <rFont val="Calibri"/>
            <family val="2"/>
            <charset val="238"/>
          </rPr>
          <t>SZV_F:EllatasiTerulet</t>
        </r>
      </text>
    </comment>
    <comment ref="J219" authorId="0" shapeId="0" xr:uid="{AA1EE00D-3F4E-4674-8D66-1B9CC2E45977}">
      <text>
        <r>
          <rPr>
            <sz val="11"/>
            <rFont val="Calibri"/>
            <family val="2"/>
            <charset val="238"/>
          </rPr>
          <t>SZV_F:EllatasertFelelos</t>
        </r>
      </text>
    </comment>
    <comment ref="K219" authorId="0" shapeId="0" xr:uid="{1F4360E0-A6A2-4335-AC19-97888CD7D63F}">
      <text>
        <r>
          <rPr>
            <sz val="11"/>
            <rFont val="Calibri"/>
            <family val="2"/>
            <charset val="238"/>
          </rPr>
          <t>SZV_F:TervezettNettoKoltseg</t>
        </r>
      </text>
    </comment>
    <comment ref="L219" authorId="0" shapeId="0" xr:uid="{EC38A295-BB63-47A4-8B52-227A1A81070B}">
      <text>
        <r>
          <rPr>
            <sz val="11"/>
            <rFont val="Calibri"/>
            <family val="2"/>
            <charset val="238"/>
          </rPr>
          <t>SZV_F:IdotartamKezdes</t>
        </r>
      </text>
    </comment>
    <comment ref="M219" authorId="0" shapeId="0" xr:uid="{A2B17896-7677-4D55-8B2D-8017777CEF55}">
      <text>
        <r>
          <rPr>
            <sz val="11"/>
            <rFont val="Calibri"/>
            <family val="2"/>
            <charset val="238"/>
          </rPr>
          <t>SZV_F:IdotartamBefejezes</t>
        </r>
      </text>
    </comment>
    <comment ref="N219" authorId="0" shapeId="0" xr:uid="{63A28425-4A63-4754-AC5B-2FEBAAEA2802}">
      <text>
        <r>
          <rPr>
            <sz val="11"/>
            <rFont val="Calibri"/>
            <family val="2"/>
            <charset val="238"/>
          </rPr>
          <t>SZV_F:NettoKoltsegUtem1</t>
        </r>
      </text>
    </comment>
    <comment ref="O219" authorId="0" shapeId="0" xr:uid="{080BB069-EB13-4A0B-9262-C4F51DDD9082}">
      <text>
        <r>
          <rPr>
            <sz val="11"/>
            <rFont val="Calibri"/>
            <family val="2"/>
            <charset val="238"/>
          </rPr>
          <t>SZV_F:NettoKoltsegUtem2</t>
        </r>
      </text>
    </comment>
    <comment ref="P219" authorId="0" shapeId="0" xr:uid="{F7733D55-10C9-4AA9-BDF4-746E1D9B73B5}">
      <text>
        <r>
          <rPr>
            <sz val="11"/>
            <rFont val="Calibri"/>
            <family val="2"/>
            <charset val="238"/>
          </rPr>
          <t>SZV_F:EM_Melleklet2_KTG</t>
        </r>
      </text>
    </comment>
    <comment ref="R219" authorId="0" shapeId="0" xr:uid="{8CE38259-B7E0-4C07-AFE6-52CB3034F447}">
      <text>
        <r>
          <rPr>
            <sz val="11"/>
            <rFont val="Calibri"/>
            <family val="2"/>
            <charset val="238"/>
          </rPr>
          <t>SZV_F:HDUtem1</t>
        </r>
      </text>
    </comment>
    <comment ref="S219" authorId="0" shapeId="0" xr:uid="{25A48FED-401D-44B8-B566-7A34DCB5FD48}">
      <text>
        <r>
          <rPr>
            <sz val="11"/>
            <rFont val="Calibri"/>
            <family val="2"/>
            <charset val="238"/>
          </rPr>
          <t>SZV_F:ECSUtem1</t>
        </r>
      </text>
    </comment>
    <comment ref="T219" authorId="0" shapeId="0" xr:uid="{4DC10D57-E3D1-4565-B588-8CD8CDE50E10}">
      <text>
        <r>
          <rPr>
            <sz val="11"/>
            <rFont val="Calibri"/>
            <family val="2"/>
            <charset val="238"/>
          </rPr>
          <t>SZV_F:KFHUtem1</t>
        </r>
      </text>
    </comment>
    <comment ref="U219" authorId="0" shapeId="0" xr:uid="{9F00831A-DF95-44DD-AE6F-3742FB638996}">
      <text>
        <r>
          <rPr>
            <sz val="11"/>
            <rFont val="Calibri"/>
            <family val="2"/>
            <charset val="238"/>
          </rPr>
          <t>SZV_F:Egyeb_SajatUtem1</t>
        </r>
      </text>
    </comment>
    <comment ref="V219" authorId="0" shapeId="0" xr:uid="{C0C6692F-D18B-4408-B60F-B9787A739629}">
      <text>
        <r>
          <rPr>
            <sz val="11"/>
            <rFont val="Calibri"/>
            <family val="2"/>
            <charset val="238"/>
          </rPr>
          <t>SZV_F:DijUtem1</t>
        </r>
      </text>
    </comment>
    <comment ref="W219" authorId="0" shapeId="0" xr:uid="{3EC98E27-5FE2-42F5-A99B-DC895D13A21C}">
      <text>
        <r>
          <rPr>
            <sz val="11"/>
            <rFont val="Calibri"/>
            <family val="2"/>
            <charset val="238"/>
          </rPr>
          <t>SZV_F:EM_Melleklet1_Utem1</t>
        </r>
      </text>
    </comment>
    <comment ref="X219" authorId="0" shapeId="0" xr:uid="{97CAC190-B7F3-40E6-82C1-A27B504D8CB4}">
      <text>
        <r>
          <rPr>
            <sz val="11"/>
            <rFont val="Calibri"/>
            <family val="2"/>
            <charset val="238"/>
          </rPr>
          <t>SZV_F:EgyebAllamiUtem1</t>
        </r>
      </text>
    </comment>
    <comment ref="Y219" authorId="0" shapeId="0" xr:uid="{702A69D2-71AC-4C04-B358-27E9EB19A53C}">
      <text>
        <r>
          <rPr>
            <sz val="11"/>
            <rFont val="Calibri"/>
            <family val="2"/>
            <charset val="238"/>
          </rPr>
          <t>SZV_F:OnkormanyzatiUtem1</t>
        </r>
      </text>
    </comment>
    <comment ref="Z219" authorId="0" shapeId="0" xr:uid="{66CFDB7D-9080-4AC5-8DF9-1C86D686D0D2}">
      <text>
        <r>
          <rPr>
            <sz val="11"/>
            <rFont val="Calibri"/>
            <family val="2"/>
            <charset val="238"/>
          </rPr>
          <t>SZV_F:EUUtem1</t>
        </r>
      </text>
    </comment>
    <comment ref="AA219" authorId="0" shapeId="0" xr:uid="{3AED9154-5B04-4B43-973D-FC3A5FA4347E}">
      <text>
        <r>
          <rPr>
            <sz val="11"/>
            <rFont val="Calibri"/>
            <family val="2"/>
            <charset val="238"/>
          </rPr>
          <t>SZV_F:EgyebUtem1</t>
        </r>
      </text>
    </comment>
    <comment ref="AB219" authorId="0" shapeId="0" xr:uid="{A9BF2D92-7DB9-4B92-85CA-1C5081F4963C}">
      <text>
        <r>
          <rPr>
            <sz val="11"/>
            <rFont val="Calibri"/>
            <family val="2"/>
            <charset val="238"/>
          </rPr>
          <t>SZV_F:HitelKotvenyUtem1</t>
        </r>
      </text>
    </comment>
    <comment ref="AC219" authorId="0" shapeId="0" xr:uid="{B3CE32AD-BB5B-45C6-BFA0-DBA9A050EE12}">
      <text>
        <r>
          <rPr>
            <sz val="11"/>
            <rFont val="Calibri"/>
            <family val="2"/>
            <charset val="238"/>
          </rPr>
          <t>SZV_F:OsszesenUtem1</t>
        </r>
      </text>
    </comment>
    <comment ref="AF219" authorId="0" shapeId="0" xr:uid="{FEC31E66-4F23-474E-9F34-858309F8509D}">
      <text>
        <r>
          <rPr>
            <sz val="11"/>
            <rFont val="Calibri"/>
            <family val="2"/>
            <charset val="238"/>
          </rPr>
          <t>SZV_F:HDUtem2</t>
        </r>
      </text>
    </comment>
    <comment ref="AG219" authorId="0" shapeId="0" xr:uid="{02D0DE54-9BFB-49E7-9901-3B10D47EC5DA}">
      <text>
        <r>
          <rPr>
            <sz val="11"/>
            <rFont val="Calibri"/>
            <family val="2"/>
            <charset val="238"/>
          </rPr>
          <t>SZV_F:ECSUtem2</t>
        </r>
      </text>
    </comment>
    <comment ref="AH219" authorId="0" shapeId="0" xr:uid="{7BCB823E-A993-4977-9181-112E697DDBE7}">
      <text>
        <r>
          <rPr>
            <sz val="11"/>
            <rFont val="Calibri"/>
            <family val="2"/>
            <charset val="238"/>
          </rPr>
          <t>SZV_F:KFHUtem2</t>
        </r>
      </text>
    </comment>
    <comment ref="AI219" authorId="0" shapeId="0" xr:uid="{F6E6C768-4619-41BB-BDE3-2B1B3BFB4201}">
      <text>
        <r>
          <rPr>
            <sz val="11"/>
            <rFont val="Calibri"/>
            <family val="2"/>
            <charset val="238"/>
          </rPr>
          <t>SZV_F:Egyeb_SajatUtem2</t>
        </r>
      </text>
    </comment>
    <comment ref="AJ219" authorId="0" shapeId="0" xr:uid="{1DEABF75-E492-4468-BE73-BDCC9276D4CC}">
      <text>
        <r>
          <rPr>
            <sz val="11"/>
            <rFont val="Calibri"/>
            <family val="2"/>
            <charset val="238"/>
          </rPr>
          <t>SZV_F:DijUtem2</t>
        </r>
      </text>
    </comment>
    <comment ref="AK219" authorId="0" shapeId="0" xr:uid="{12D86D77-F7D8-4514-A187-2078E65147FA}">
      <text>
        <r>
          <rPr>
            <sz val="11"/>
            <rFont val="Calibri"/>
            <family val="2"/>
            <charset val="238"/>
          </rPr>
          <t>SZV_F:EM_Melleklet1_Utem2</t>
        </r>
      </text>
    </comment>
    <comment ref="AL219" authorId="0" shapeId="0" xr:uid="{E323BBAC-EA3D-48F6-A826-B15C9EFEEACB}">
      <text>
        <r>
          <rPr>
            <sz val="11"/>
            <rFont val="Calibri"/>
            <family val="2"/>
            <charset val="238"/>
          </rPr>
          <t>SZV_F:EgyebAllamiUtem2</t>
        </r>
      </text>
    </comment>
    <comment ref="AM219" authorId="0" shapeId="0" xr:uid="{67EB4D8A-4F71-4580-854A-5BD3716C0937}">
      <text>
        <r>
          <rPr>
            <sz val="11"/>
            <rFont val="Calibri"/>
            <family val="2"/>
            <charset val="238"/>
          </rPr>
          <t>SZV_F:OnkormanyzatiUtem2</t>
        </r>
      </text>
    </comment>
    <comment ref="AN219" authorId="0" shapeId="0" xr:uid="{A4FD4560-385D-48DC-8239-A4E447AD3245}">
      <text>
        <r>
          <rPr>
            <sz val="11"/>
            <rFont val="Calibri"/>
            <family val="2"/>
            <charset val="238"/>
          </rPr>
          <t>SZV_F:EUUtem2</t>
        </r>
      </text>
    </comment>
    <comment ref="AO219" authorId="0" shapeId="0" xr:uid="{3083362F-7E09-4A51-A75F-BAB2191AFB42}">
      <text>
        <r>
          <rPr>
            <sz val="11"/>
            <rFont val="Calibri"/>
            <family val="2"/>
            <charset val="238"/>
          </rPr>
          <t>SZV_F:EgyebUtem2</t>
        </r>
      </text>
    </comment>
    <comment ref="AP219" authorId="0" shapeId="0" xr:uid="{031959B8-7354-4057-AE24-79B419F28DA9}">
      <text>
        <r>
          <rPr>
            <sz val="11"/>
            <rFont val="Calibri"/>
            <family val="2"/>
            <charset val="238"/>
          </rPr>
          <t>SZV_F:HitelKotvenyUtem2</t>
        </r>
      </text>
    </comment>
    <comment ref="AQ219" authorId="0" shapeId="0" xr:uid="{61A908DC-0788-4A93-9939-C88AC9157816}">
      <text>
        <r>
          <rPr>
            <sz val="11"/>
            <rFont val="Calibri"/>
            <family val="2"/>
            <charset val="238"/>
          </rPr>
          <t>SZV_F:OsszesenUtem2</t>
        </r>
      </text>
    </comment>
    <comment ref="AR219" authorId="0" shapeId="0" xr:uid="{C23DDB12-A938-4258-8B40-BFCFBE96C967}">
      <text>
        <r>
          <rPr>
            <sz val="11"/>
            <rFont val="Calibri"/>
            <family val="2"/>
            <charset val="238"/>
          </rPr>
          <t>SZV_F:ForrashianyUtem2</t>
        </r>
      </text>
    </comment>
    <comment ref="AU219" authorId="0" shapeId="0" xr:uid="{B348F63D-EEFF-4757-9094-BFC61ACCFBB2}">
      <text>
        <r>
          <rPr>
            <sz val="11"/>
            <rFont val="Calibri"/>
            <family val="2"/>
            <charset val="238"/>
          </rPr>
          <t>SZV_F:Indokolas</t>
        </r>
      </text>
    </comment>
    <comment ref="AV219" authorId="0" shapeId="0" xr:uid="{E3124269-DA80-4795-B8EB-92F5FC1B3B24}">
      <text>
        <r>
          <rPr>
            <sz val="11"/>
            <rFont val="Calibri"/>
            <family val="2"/>
            <charset val="238"/>
          </rPr>
          <t>SZV_F:Megjegyzes</t>
        </r>
      </text>
    </comment>
    <comment ref="AW219" authorId="0" shapeId="0" xr:uid="{DA0822CB-3B0C-4196-9871-C18EC10516ED}">
      <text>
        <r>
          <rPr>
            <sz val="11"/>
            <rFont val="Calibri"/>
            <family val="2"/>
            <charset val="238"/>
          </rPr>
          <t>SZV_F:FeladatSorszam</t>
        </r>
      </text>
    </comment>
    <comment ref="AY219" authorId="0" shapeId="0" xr:uid="{06F5803D-D0B1-46C0-8DE5-1E8C131CE29C}">
      <text>
        <r>
          <rPr>
            <sz val="11"/>
            <rFont val="Calibri"/>
            <family val="2"/>
            <charset val="238"/>
          </rPr>
          <t>SZV_F:ISA</t>
        </r>
      </text>
    </comment>
    <comment ref="B220" authorId="0" shapeId="0" xr:uid="{DD3F7A17-2B74-4DDD-BB75-CA93011012A5}">
      <text>
        <r>
          <rPr>
            <sz val="11"/>
            <rFont val="Calibri"/>
            <family val="2"/>
            <charset val="238"/>
          </rPr>
          <t>SZV_F:FontossagiSorrent</t>
        </r>
      </text>
    </comment>
    <comment ref="C220" authorId="0" shapeId="0" xr:uid="{02FD1B4E-D298-4A29-A905-185CEAAAE11B}">
      <text>
        <r>
          <rPr>
            <sz val="11"/>
            <rFont val="Calibri"/>
            <family val="2"/>
            <charset val="238"/>
          </rPr>
          <t>SZV_F:FeladatKategoria</t>
        </r>
      </text>
    </comment>
    <comment ref="D220" authorId="0" shapeId="0" xr:uid="{E1B701BA-C263-4147-928C-0163DDC9E66C}">
      <text>
        <r>
          <rPr>
            <sz val="11"/>
            <rFont val="Calibri"/>
            <family val="2"/>
            <charset val="238"/>
          </rPr>
          <t>SZV_F:FeladatMegnevezes</t>
        </r>
      </text>
    </comment>
    <comment ref="E220" authorId="0" shapeId="0" xr:uid="{F7C627C3-124F-41B6-AC53-D2251066832A}">
      <text>
        <r>
          <rPr>
            <sz val="11"/>
            <rFont val="Calibri"/>
            <family val="2"/>
            <charset val="238"/>
          </rPr>
          <t>SZV_F:ElviEngedelySzam</t>
        </r>
      </text>
    </comment>
    <comment ref="F220" authorId="0" shapeId="0" xr:uid="{CE35C1D0-39E3-4A59-8883-727E8ED6FC4B}">
      <text>
        <r>
          <rPr>
            <sz val="11"/>
            <rFont val="Calibri"/>
            <family val="2"/>
            <charset val="238"/>
          </rPr>
          <t>SZV_F:VKR_Kod</t>
        </r>
      </text>
    </comment>
    <comment ref="G220" authorId="0" shapeId="0" xr:uid="{860BBD76-9881-4908-ACA6-784C0E18FCB3}">
      <text>
        <r>
          <rPr>
            <sz val="11"/>
            <rFont val="Calibri"/>
            <family val="2"/>
            <charset val="238"/>
          </rPr>
          <t>SZV_F:VKR_Nev</t>
        </r>
      </text>
    </comment>
    <comment ref="H220" authorId="0" shapeId="0" xr:uid="{E7380330-E5DC-473A-84C4-48C14BD8DA85}">
      <text>
        <r>
          <rPr>
            <sz val="11"/>
            <rFont val="Calibri"/>
            <family val="2"/>
            <charset val="238"/>
          </rPr>
          <t>SZV_F:FeladatAzonosito</t>
        </r>
      </text>
    </comment>
    <comment ref="I220" authorId="0" shapeId="0" xr:uid="{B91D0119-B8F2-4830-AF1C-7792F1E048D2}">
      <text>
        <r>
          <rPr>
            <sz val="11"/>
            <rFont val="Calibri"/>
            <family val="2"/>
            <charset val="238"/>
          </rPr>
          <t>SZV_F:EllatasiTerulet</t>
        </r>
      </text>
    </comment>
    <comment ref="J220" authorId="0" shapeId="0" xr:uid="{9007E8F3-588F-49FA-94E3-8DEE3F805E2F}">
      <text>
        <r>
          <rPr>
            <sz val="11"/>
            <rFont val="Calibri"/>
            <family val="2"/>
            <charset val="238"/>
          </rPr>
          <t>SZV_F:EllatasertFelelos</t>
        </r>
      </text>
    </comment>
    <comment ref="K220" authorId="0" shapeId="0" xr:uid="{27579EBA-08D5-4AEC-A8FD-7D3A85D605AE}">
      <text>
        <r>
          <rPr>
            <sz val="11"/>
            <rFont val="Calibri"/>
            <family val="2"/>
            <charset val="238"/>
          </rPr>
          <t>SZV_F:TervezettNettoKoltseg</t>
        </r>
      </text>
    </comment>
    <comment ref="L220" authorId="0" shapeId="0" xr:uid="{5FFE8132-107E-413A-AD98-317BCC61F137}">
      <text>
        <r>
          <rPr>
            <sz val="11"/>
            <rFont val="Calibri"/>
            <family val="2"/>
            <charset val="238"/>
          </rPr>
          <t>SZV_F:IdotartamKezdes</t>
        </r>
      </text>
    </comment>
    <comment ref="M220" authorId="0" shapeId="0" xr:uid="{731229E6-B03B-4CE7-8A25-11D90CBDCC6B}">
      <text>
        <r>
          <rPr>
            <sz val="11"/>
            <rFont val="Calibri"/>
            <family val="2"/>
            <charset val="238"/>
          </rPr>
          <t>SZV_F:IdotartamBefejezes</t>
        </r>
      </text>
    </comment>
    <comment ref="N220" authorId="0" shapeId="0" xr:uid="{99225236-9639-4C7E-8833-6F515FDC4972}">
      <text>
        <r>
          <rPr>
            <sz val="11"/>
            <rFont val="Calibri"/>
            <family val="2"/>
            <charset val="238"/>
          </rPr>
          <t>SZV_F:NettoKoltsegUtem1</t>
        </r>
      </text>
    </comment>
    <comment ref="O220" authorId="0" shapeId="0" xr:uid="{BE32B9C2-9406-4EDA-B242-CACA799B1883}">
      <text>
        <r>
          <rPr>
            <sz val="11"/>
            <rFont val="Calibri"/>
            <family val="2"/>
            <charset val="238"/>
          </rPr>
          <t>SZV_F:NettoKoltsegUtem2</t>
        </r>
      </text>
    </comment>
    <comment ref="P220" authorId="0" shapeId="0" xr:uid="{B61BBCAD-5A66-43AE-A213-411C0772B18A}">
      <text>
        <r>
          <rPr>
            <sz val="11"/>
            <rFont val="Calibri"/>
            <family val="2"/>
            <charset val="238"/>
          </rPr>
          <t>SZV_F:EM_Melleklet2_KTG</t>
        </r>
      </text>
    </comment>
    <comment ref="R220" authorId="0" shapeId="0" xr:uid="{7211CD28-2270-40AF-BD18-84270A407525}">
      <text>
        <r>
          <rPr>
            <sz val="11"/>
            <rFont val="Calibri"/>
            <family val="2"/>
            <charset val="238"/>
          </rPr>
          <t>SZV_F:HDUtem1</t>
        </r>
      </text>
    </comment>
    <comment ref="S220" authorId="0" shapeId="0" xr:uid="{5707FE77-4936-451C-95E3-1D078BE14945}">
      <text>
        <r>
          <rPr>
            <sz val="11"/>
            <rFont val="Calibri"/>
            <family val="2"/>
            <charset val="238"/>
          </rPr>
          <t>SZV_F:ECSUtem1</t>
        </r>
      </text>
    </comment>
    <comment ref="T220" authorId="0" shapeId="0" xr:uid="{95E34AE0-F703-49AF-8E88-2AF926A8F03D}">
      <text>
        <r>
          <rPr>
            <sz val="11"/>
            <rFont val="Calibri"/>
            <family val="2"/>
            <charset val="238"/>
          </rPr>
          <t>SZV_F:KFHUtem1</t>
        </r>
      </text>
    </comment>
    <comment ref="U220" authorId="0" shapeId="0" xr:uid="{AB227475-4B5D-4046-82A8-29A726EC38D5}">
      <text>
        <r>
          <rPr>
            <sz val="11"/>
            <rFont val="Calibri"/>
            <family val="2"/>
            <charset val="238"/>
          </rPr>
          <t>SZV_F:Egyeb_SajatUtem1</t>
        </r>
      </text>
    </comment>
    <comment ref="V220" authorId="0" shapeId="0" xr:uid="{84F5F846-6048-4BD6-B96F-A6F930D001DF}">
      <text>
        <r>
          <rPr>
            <sz val="11"/>
            <rFont val="Calibri"/>
            <family val="2"/>
            <charset val="238"/>
          </rPr>
          <t>SZV_F:DijUtem1</t>
        </r>
      </text>
    </comment>
    <comment ref="W220" authorId="0" shapeId="0" xr:uid="{9C42BC98-7396-476E-B1CC-230406914AF5}">
      <text>
        <r>
          <rPr>
            <sz val="11"/>
            <rFont val="Calibri"/>
            <family val="2"/>
            <charset val="238"/>
          </rPr>
          <t>SZV_F:EM_Melleklet1_Utem1</t>
        </r>
      </text>
    </comment>
    <comment ref="X220" authorId="0" shapeId="0" xr:uid="{4C865BC5-9C44-4116-AFDA-BB4761EF862E}">
      <text>
        <r>
          <rPr>
            <sz val="11"/>
            <rFont val="Calibri"/>
            <family val="2"/>
            <charset val="238"/>
          </rPr>
          <t>SZV_F:EgyebAllamiUtem1</t>
        </r>
      </text>
    </comment>
    <comment ref="Y220" authorId="0" shapeId="0" xr:uid="{E9D5B9DE-DAFC-4077-A2D9-818F5397DD01}">
      <text>
        <r>
          <rPr>
            <sz val="11"/>
            <rFont val="Calibri"/>
            <family val="2"/>
            <charset val="238"/>
          </rPr>
          <t>SZV_F:OnkormanyzatiUtem1</t>
        </r>
      </text>
    </comment>
    <comment ref="Z220" authorId="0" shapeId="0" xr:uid="{0617A944-1976-41D2-B00E-8D8927E9104E}">
      <text>
        <r>
          <rPr>
            <sz val="11"/>
            <rFont val="Calibri"/>
            <family val="2"/>
            <charset val="238"/>
          </rPr>
          <t>SZV_F:EUUtem1</t>
        </r>
      </text>
    </comment>
    <comment ref="AA220" authorId="0" shapeId="0" xr:uid="{567F00CD-6823-47D7-8369-A632C479C4B9}">
      <text>
        <r>
          <rPr>
            <sz val="11"/>
            <rFont val="Calibri"/>
            <family val="2"/>
            <charset val="238"/>
          </rPr>
          <t>SZV_F:EgyebUtem1</t>
        </r>
      </text>
    </comment>
    <comment ref="AB220" authorId="0" shapeId="0" xr:uid="{0716BEAA-D8D3-4A85-85D9-AB648D7D06F4}">
      <text>
        <r>
          <rPr>
            <sz val="11"/>
            <rFont val="Calibri"/>
            <family val="2"/>
            <charset val="238"/>
          </rPr>
          <t>SZV_F:HitelKotvenyUtem1</t>
        </r>
      </text>
    </comment>
    <comment ref="AC220" authorId="0" shapeId="0" xr:uid="{02BAAF23-303B-4389-AB1E-2FD40652E239}">
      <text>
        <r>
          <rPr>
            <sz val="11"/>
            <rFont val="Calibri"/>
            <family val="2"/>
            <charset val="238"/>
          </rPr>
          <t>SZV_F:OsszesenUtem1</t>
        </r>
      </text>
    </comment>
    <comment ref="AF220" authorId="0" shapeId="0" xr:uid="{49EB82E1-3338-4B40-BF21-913A9D48D9B2}">
      <text>
        <r>
          <rPr>
            <sz val="11"/>
            <rFont val="Calibri"/>
            <family val="2"/>
            <charset val="238"/>
          </rPr>
          <t>SZV_F:HDUtem2</t>
        </r>
      </text>
    </comment>
    <comment ref="AG220" authorId="0" shapeId="0" xr:uid="{ACAAD160-02C2-4B28-A48C-162D42D4EF39}">
      <text>
        <r>
          <rPr>
            <sz val="11"/>
            <rFont val="Calibri"/>
            <family val="2"/>
            <charset val="238"/>
          </rPr>
          <t>SZV_F:ECSUtem2</t>
        </r>
      </text>
    </comment>
    <comment ref="AH220" authorId="0" shapeId="0" xr:uid="{540940C6-AF83-498B-BEC6-FCFCDE8CEA23}">
      <text>
        <r>
          <rPr>
            <sz val="11"/>
            <rFont val="Calibri"/>
            <family val="2"/>
            <charset val="238"/>
          </rPr>
          <t>SZV_F:KFHUtem2</t>
        </r>
      </text>
    </comment>
    <comment ref="AI220" authorId="0" shapeId="0" xr:uid="{AB765977-5BE0-4AB9-95C3-AE92B203E0F6}">
      <text>
        <r>
          <rPr>
            <sz val="11"/>
            <rFont val="Calibri"/>
            <family val="2"/>
            <charset val="238"/>
          </rPr>
          <t>SZV_F:Egyeb_SajatUtem2</t>
        </r>
      </text>
    </comment>
    <comment ref="AJ220" authorId="0" shapeId="0" xr:uid="{1D042A30-0F62-4AE7-9A8A-7FA973B1B5D6}">
      <text>
        <r>
          <rPr>
            <sz val="11"/>
            <rFont val="Calibri"/>
            <family val="2"/>
            <charset val="238"/>
          </rPr>
          <t>SZV_F:DijUtem2</t>
        </r>
      </text>
    </comment>
    <comment ref="AK220" authorId="0" shapeId="0" xr:uid="{A09D2D13-257D-4DBB-BF47-5AA9511B0F82}">
      <text>
        <r>
          <rPr>
            <sz val="11"/>
            <rFont val="Calibri"/>
            <family val="2"/>
            <charset val="238"/>
          </rPr>
          <t>SZV_F:EM_Melleklet1_Utem2</t>
        </r>
      </text>
    </comment>
    <comment ref="AL220" authorId="0" shapeId="0" xr:uid="{BF527479-32EC-4CE6-806D-15218E11AB6E}">
      <text>
        <r>
          <rPr>
            <sz val="11"/>
            <rFont val="Calibri"/>
            <family val="2"/>
            <charset val="238"/>
          </rPr>
          <t>SZV_F:EgyebAllamiUtem2</t>
        </r>
      </text>
    </comment>
    <comment ref="AM220" authorId="0" shapeId="0" xr:uid="{5A4F5FBA-2EC2-4108-804A-806E2635B4FE}">
      <text>
        <r>
          <rPr>
            <sz val="11"/>
            <rFont val="Calibri"/>
            <family val="2"/>
            <charset val="238"/>
          </rPr>
          <t>SZV_F:OnkormanyzatiUtem2</t>
        </r>
      </text>
    </comment>
    <comment ref="AN220" authorId="0" shapeId="0" xr:uid="{548EBE2C-9852-4881-817F-C8DB923743BC}">
      <text>
        <r>
          <rPr>
            <sz val="11"/>
            <rFont val="Calibri"/>
            <family val="2"/>
            <charset val="238"/>
          </rPr>
          <t>SZV_F:EUUtem2</t>
        </r>
      </text>
    </comment>
    <comment ref="AO220" authorId="0" shapeId="0" xr:uid="{BEB27ABF-CE93-4388-8ED0-F758D6714F94}">
      <text>
        <r>
          <rPr>
            <sz val="11"/>
            <rFont val="Calibri"/>
            <family val="2"/>
            <charset val="238"/>
          </rPr>
          <t>SZV_F:EgyebUtem2</t>
        </r>
      </text>
    </comment>
    <comment ref="AP220" authorId="0" shapeId="0" xr:uid="{4882DEC9-A9BC-4253-974A-C4B500A06BB0}">
      <text>
        <r>
          <rPr>
            <sz val="11"/>
            <rFont val="Calibri"/>
            <family val="2"/>
            <charset val="238"/>
          </rPr>
          <t>SZV_F:HitelKotvenyUtem2</t>
        </r>
      </text>
    </comment>
    <comment ref="AQ220" authorId="0" shapeId="0" xr:uid="{0C293295-7959-4903-B49C-0C29F36B4258}">
      <text>
        <r>
          <rPr>
            <sz val="11"/>
            <rFont val="Calibri"/>
            <family val="2"/>
            <charset val="238"/>
          </rPr>
          <t>SZV_F:OsszesenUtem2</t>
        </r>
      </text>
    </comment>
    <comment ref="AR220" authorId="0" shapeId="0" xr:uid="{758A5D7A-AFE0-474D-BF4C-40B0DE80B0CD}">
      <text>
        <r>
          <rPr>
            <sz val="11"/>
            <rFont val="Calibri"/>
            <family val="2"/>
            <charset val="238"/>
          </rPr>
          <t>SZV_F:ForrashianyUtem2</t>
        </r>
      </text>
    </comment>
    <comment ref="AU220" authorId="0" shapeId="0" xr:uid="{31C38D2B-C610-4ED2-8E9E-C554300A42D1}">
      <text>
        <r>
          <rPr>
            <sz val="11"/>
            <rFont val="Calibri"/>
            <family val="2"/>
            <charset val="238"/>
          </rPr>
          <t>SZV_F:Indokolas</t>
        </r>
      </text>
    </comment>
    <comment ref="AV220" authorId="0" shapeId="0" xr:uid="{EEE76EA4-D2DD-47FD-8084-8A1F34243FE3}">
      <text>
        <r>
          <rPr>
            <sz val="11"/>
            <rFont val="Calibri"/>
            <family val="2"/>
            <charset val="238"/>
          </rPr>
          <t>SZV_F:Megjegyzes</t>
        </r>
      </text>
    </comment>
    <comment ref="AW220" authorId="0" shapeId="0" xr:uid="{7B9A33FA-E579-4688-AFB0-74BDB322C11B}">
      <text>
        <r>
          <rPr>
            <sz val="11"/>
            <rFont val="Calibri"/>
            <family val="2"/>
            <charset val="238"/>
          </rPr>
          <t>SZV_F:FeladatSorszam</t>
        </r>
      </text>
    </comment>
    <comment ref="AY220" authorId="0" shapeId="0" xr:uid="{E89373B9-908E-4B46-B77B-D007F7640C19}">
      <text>
        <r>
          <rPr>
            <sz val="11"/>
            <rFont val="Calibri"/>
            <family val="2"/>
            <charset val="238"/>
          </rPr>
          <t>SZV_F:ISA</t>
        </r>
      </text>
    </comment>
    <comment ref="B221" authorId="0" shapeId="0" xr:uid="{D9801C52-EDBB-43E3-B280-A6B5137F55FB}">
      <text>
        <r>
          <rPr>
            <sz val="11"/>
            <rFont val="Calibri"/>
            <family val="2"/>
            <charset val="238"/>
          </rPr>
          <t>SZV_F:FontossagiSorrent</t>
        </r>
      </text>
    </comment>
    <comment ref="C221" authorId="0" shapeId="0" xr:uid="{6B62EA63-EBC9-4345-831A-84304687681A}">
      <text>
        <r>
          <rPr>
            <sz val="11"/>
            <rFont val="Calibri"/>
            <family val="2"/>
            <charset val="238"/>
          </rPr>
          <t>SZV_F:FeladatKategoria</t>
        </r>
      </text>
    </comment>
    <comment ref="D221" authorId="0" shapeId="0" xr:uid="{8D8179A7-4BE2-4305-A12E-5339610DD947}">
      <text>
        <r>
          <rPr>
            <sz val="11"/>
            <rFont val="Calibri"/>
            <family val="2"/>
            <charset val="238"/>
          </rPr>
          <t>SZV_F:FeladatMegnevezes</t>
        </r>
      </text>
    </comment>
    <comment ref="E221" authorId="0" shapeId="0" xr:uid="{3B24D8EE-4C3B-4381-B1B5-8A6CB7F21DC6}">
      <text>
        <r>
          <rPr>
            <sz val="11"/>
            <rFont val="Calibri"/>
            <family val="2"/>
            <charset val="238"/>
          </rPr>
          <t>SZV_F:ElviEngedelySzam</t>
        </r>
      </text>
    </comment>
    <comment ref="F221" authorId="0" shapeId="0" xr:uid="{C44AAE33-9992-4039-BC8A-C8C1B2C2A25D}">
      <text>
        <r>
          <rPr>
            <sz val="11"/>
            <rFont val="Calibri"/>
            <family val="2"/>
            <charset val="238"/>
          </rPr>
          <t>SZV_F:VKR_Kod</t>
        </r>
      </text>
    </comment>
    <comment ref="G221" authorId="0" shapeId="0" xr:uid="{2CE44A0A-439E-4DAA-BF54-A370127F058C}">
      <text>
        <r>
          <rPr>
            <sz val="11"/>
            <rFont val="Calibri"/>
            <family val="2"/>
            <charset val="238"/>
          </rPr>
          <t>SZV_F:VKR_Nev</t>
        </r>
      </text>
    </comment>
    <comment ref="H221" authorId="0" shapeId="0" xr:uid="{F8192638-3567-4645-9986-8806DFCF9FF1}">
      <text>
        <r>
          <rPr>
            <sz val="11"/>
            <rFont val="Calibri"/>
            <family val="2"/>
            <charset val="238"/>
          </rPr>
          <t>SZV_F:FeladatAzonosito</t>
        </r>
      </text>
    </comment>
    <comment ref="I221" authorId="0" shapeId="0" xr:uid="{FD57EB1D-C387-46DD-990C-4F84F3AD38B5}">
      <text>
        <r>
          <rPr>
            <sz val="11"/>
            <rFont val="Calibri"/>
            <family val="2"/>
            <charset val="238"/>
          </rPr>
          <t>SZV_F:EllatasiTerulet</t>
        </r>
      </text>
    </comment>
    <comment ref="J221" authorId="0" shapeId="0" xr:uid="{6E0C4358-1F36-4737-BE15-1304106D776E}">
      <text>
        <r>
          <rPr>
            <sz val="11"/>
            <rFont val="Calibri"/>
            <family val="2"/>
            <charset val="238"/>
          </rPr>
          <t>SZV_F:EllatasertFelelos</t>
        </r>
      </text>
    </comment>
    <comment ref="K221" authorId="0" shapeId="0" xr:uid="{86FDB2B1-96BB-490A-9B96-FEB7B9A94104}">
      <text>
        <r>
          <rPr>
            <sz val="11"/>
            <rFont val="Calibri"/>
            <family val="2"/>
            <charset val="238"/>
          </rPr>
          <t>SZV_F:TervezettNettoKoltseg</t>
        </r>
      </text>
    </comment>
    <comment ref="L221" authorId="0" shapeId="0" xr:uid="{AB9E9171-766D-4EBB-9F8C-6A43378766AC}">
      <text>
        <r>
          <rPr>
            <sz val="11"/>
            <rFont val="Calibri"/>
            <family val="2"/>
            <charset val="238"/>
          </rPr>
          <t>SZV_F:IdotartamKezdes</t>
        </r>
      </text>
    </comment>
    <comment ref="M221" authorId="0" shapeId="0" xr:uid="{17B9DEEB-B39A-4C66-9617-865E717A6B93}">
      <text>
        <r>
          <rPr>
            <sz val="11"/>
            <rFont val="Calibri"/>
            <family val="2"/>
            <charset val="238"/>
          </rPr>
          <t>SZV_F:IdotartamBefejezes</t>
        </r>
      </text>
    </comment>
    <comment ref="N221" authorId="0" shapeId="0" xr:uid="{7C8FE46C-03DC-4D26-AC2F-3E71337AC5FF}">
      <text>
        <r>
          <rPr>
            <sz val="11"/>
            <rFont val="Calibri"/>
            <family val="2"/>
            <charset val="238"/>
          </rPr>
          <t>SZV_F:NettoKoltsegUtem1</t>
        </r>
      </text>
    </comment>
    <comment ref="O221" authorId="0" shapeId="0" xr:uid="{1EED4197-3002-4D5F-9D09-DCE8112105FF}">
      <text>
        <r>
          <rPr>
            <sz val="11"/>
            <rFont val="Calibri"/>
            <family val="2"/>
            <charset val="238"/>
          </rPr>
          <t>SZV_F:NettoKoltsegUtem2</t>
        </r>
      </text>
    </comment>
    <comment ref="P221" authorId="0" shapeId="0" xr:uid="{F349FD18-CD25-4DC4-B31D-BB2A826D78D6}">
      <text>
        <r>
          <rPr>
            <sz val="11"/>
            <rFont val="Calibri"/>
            <family val="2"/>
            <charset val="238"/>
          </rPr>
          <t>SZV_F:EM_Melleklet2_KTG</t>
        </r>
      </text>
    </comment>
    <comment ref="R221" authorId="0" shapeId="0" xr:uid="{0F8D7CD9-CDF2-4C51-845D-10DDCF683D88}">
      <text>
        <r>
          <rPr>
            <sz val="11"/>
            <rFont val="Calibri"/>
            <family val="2"/>
            <charset val="238"/>
          </rPr>
          <t>SZV_F:HDUtem1</t>
        </r>
      </text>
    </comment>
    <comment ref="S221" authorId="0" shapeId="0" xr:uid="{049BCACA-DB1E-43E9-8658-76BF079AF738}">
      <text>
        <r>
          <rPr>
            <sz val="11"/>
            <rFont val="Calibri"/>
            <family val="2"/>
            <charset val="238"/>
          </rPr>
          <t>SZV_F:ECSUtem1</t>
        </r>
      </text>
    </comment>
    <comment ref="T221" authorId="0" shapeId="0" xr:uid="{F6786331-1376-4744-A1AB-DF6E408225CF}">
      <text>
        <r>
          <rPr>
            <sz val="11"/>
            <rFont val="Calibri"/>
            <family val="2"/>
            <charset val="238"/>
          </rPr>
          <t>SZV_F:KFHUtem1</t>
        </r>
      </text>
    </comment>
    <comment ref="U221" authorId="0" shapeId="0" xr:uid="{41374822-9CDA-4E18-8384-7B24FBB73B4E}">
      <text>
        <r>
          <rPr>
            <sz val="11"/>
            <rFont val="Calibri"/>
            <family val="2"/>
            <charset val="238"/>
          </rPr>
          <t>SZV_F:Egyeb_SajatUtem1</t>
        </r>
      </text>
    </comment>
    <comment ref="V221" authorId="0" shapeId="0" xr:uid="{A24D1D83-9EF8-4A14-B022-B9C3E1EBD5AD}">
      <text>
        <r>
          <rPr>
            <sz val="11"/>
            <rFont val="Calibri"/>
            <family val="2"/>
            <charset val="238"/>
          </rPr>
          <t>SZV_F:DijUtem1</t>
        </r>
      </text>
    </comment>
    <comment ref="W221" authorId="0" shapeId="0" xr:uid="{9EDBFFCD-57E0-4068-A590-AEE1597382C0}">
      <text>
        <r>
          <rPr>
            <sz val="11"/>
            <rFont val="Calibri"/>
            <family val="2"/>
            <charset val="238"/>
          </rPr>
          <t>SZV_F:EM_Melleklet1_Utem1</t>
        </r>
      </text>
    </comment>
    <comment ref="X221" authorId="0" shapeId="0" xr:uid="{332DF860-887D-4B68-8EEC-D1971CA59148}">
      <text>
        <r>
          <rPr>
            <sz val="11"/>
            <rFont val="Calibri"/>
            <family val="2"/>
            <charset val="238"/>
          </rPr>
          <t>SZV_F:EgyebAllamiUtem1</t>
        </r>
      </text>
    </comment>
    <comment ref="Y221" authorId="0" shapeId="0" xr:uid="{2DD2AB2D-117F-4B6A-8A2A-0670CB548030}">
      <text>
        <r>
          <rPr>
            <sz val="11"/>
            <rFont val="Calibri"/>
            <family val="2"/>
            <charset val="238"/>
          </rPr>
          <t>SZV_F:OnkormanyzatiUtem1</t>
        </r>
      </text>
    </comment>
    <comment ref="Z221" authorId="0" shapeId="0" xr:uid="{2101C293-CA22-4BCE-BEB5-E0B8DBC94040}">
      <text>
        <r>
          <rPr>
            <sz val="11"/>
            <rFont val="Calibri"/>
            <family val="2"/>
            <charset val="238"/>
          </rPr>
          <t>SZV_F:EUUtem1</t>
        </r>
      </text>
    </comment>
    <comment ref="AA221" authorId="0" shapeId="0" xr:uid="{B7C681D8-ACEA-4B68-9CD5-77B27D6A8031}">
      <text>
        <r>
          <rPr>
            <sz val="11"/>
            <rFont val="Calibri"/>
            <family val="2"/>
            <charset val="238"/>
          </rPr>
          <t>SZV_F:EgyebUtem1</t>
        </r>
      </text>
    </comment>
    <comment ref="AB221" authorId="0" shapeId="0" xr:uid="{F7C9A5F1-6F73-49B2-B358-CA714D5A395E}">
      <text>
        <r>
          <rPr>
            <sz val="11"/>
            <rFont val="Calibri"/>
            <family val="2"/>
            <charset val="238"/>
          </rPr>
          <t>SZV_F:HitelKotvenyUtem1</t>
        </r>
      </text>
    </comment>
    <comment ref="AC221" authorId="0" shapeId="0" xr:uid="{638ACA97-3C64-4B7B-8980-53E6326C21A8}">
      <text>
        <r>
          <rPr>
            <sz val="11"/>
            <rFont val="Calibri"/>
            <family val="2"/>
            <charset val="238"/>
          </rPr>
          <t>SZV_F:OsszesenUtem1</t>
        </r>
      </text>
    </comment>
    <comment ref="AF221" authorId="0" shapeId="0" xr:uid="{4493BCB0-359E-403E-A5DE-17F62210B01F}">
      <text>
        <r>
          <rPr>
            <sz val="11"/>
            <rFont val="Calibri"/>
            <family val="2"/>
            <charset val="238"/>
          </rPr>
          <t>SZV_F:HDUtem2</t>
        </r>
      </text>
    </comment>
    <comment ref="AG221" authorId="0" shapeId="0" xr:uid="{54C4B75E-3B1F-4EE0-B130-800D9F6D8957}">
      <text>
        <r>
          <rPr>
            <sz val="11"/>
            <rFont val="Calibri"/>
            <family val="2"/>
            <charset val="238"/>
          </rPr>
          <t>SZV_F:ECSUtem2</t>
        </r>
      </text>
    </comment>
    <comment ref="AH221" authorId="0" shapeId="0" xr:uid="{26750422-94EA-4095-94E8-8D7E9A8E9D5A}">
      <text>
        <r>
          <rPr>
            <sz val="11"/>
            <rFont val="Calibri"/>
            <family val="2"/>
            <charset val="238"/>
          </rPr>
          <t>SZV_F:KFHUtem2</t>
        </r>
      </text>
    </comment>
    <comment ref="AI221" authorId="0" shapeId="0" xr:uid="{FA92ACA7-AF21-4D47-98A0-8E3870C24E08}">
      <text>
        <r>
          <rPr>
            <sz val="11"/>
            <rFont val="Calibri"/>
            <family val="2"/>
            <charset val="238"/>
          </rPr>
          <t>SZV_F:Egyeb_SajatUtem2</t>
        </r>
      </text>
    </comment>
    <comment ref="AJ221" authorId="0" shapeId="0" xr:uid="{05762719-547E-4FA2-ABA1-6DF276597721}">
      <text>
        <r>
          <rPr>
            <sz val="11"/>
            <rFont val="Calibri"/>
            <family val="2"/>
            <charset val="238"/>
          </rPr>
          <t>SZV_F:DijUtem2</t>
        </r>
      </text>
    </comment>
    <comment ref="AK221" authorId="0" shapeId="0" xr:uid="{5116A321-93CE-4D1B-B0B5-C63894F0AB41}">
      <text>
        <r>
          <rPr>
            <sz val="11"/>
            <rFont val="Calibri"/>
            <family val="2"/>
            <charset val="238"/>
          </rPr>
          <t>SZV_F:EM_Melleklet1_Utem2</t>
        </r>
      </text>
    </comment>
    <comment ref="AL221" authorId="0" shapeId="0" xr:uid="{86583FDC-D1CE-4142-B568-65E992CA2101}">
      <text>
        <r>
          <rPr>
            <sz val="11"/>
            <rFont val="Calibri"/>
            <family val="2"/>
            <charset val="238"/>
          </rPr>
          <t>SZV_F:EgyebAllamiUtem2</t>
        </r>
      </text>
    </comment>
    <comment ref="AM221" authorId="0" shapeId="0" xr:uid="{002337FD-E759-43BA-8EBD-83C5CB9A42D8}">
      <text>
        <r>
          <rPr>
            <sz val="11"/>
            <rFont val="Calibri"/>
            <family val="2"/>
            <charset val="238"/>
          </rPr>
          <t>SZV_F:OnkormanyzatiUtem2</t>
        </r>
      </text>
    </comment>
    <comment ref="AN221" authorId="0" shapeId="0" xr:uid="{16386656-F66B-4EFB-BB6E-5B76D72AAC3A}">
      <text>
        <r>
          <rPr>
            <sz val="11"/>
            <rFont val="Calibri"/>
            <family val="2"/>
            <charset val="238"/>
          </rPr>
          <t>SZV_F:EUUtem2</t>
        </r>
      </text>
    </comment>
    <comment ref="AO221" authorId="0" shapeId="0" xr:uid="{37EDC7AC-6260-4BC3-B685-1EA0790B2A84}">
      <text>
        <r>
          <rPr>
            <sz val="11"/>
            <rFont val="Calibri"/>
            <family val="2"/>
            <charset val="238"/>
          </rPr>
          <t>SZV_F:EgyebUtem2</t>
        </r>
      </text>
    </comment>
    <comment ref="AP221" authorId="0" shapeId="0" xr:uid="{286160DE-CFAD-4D4F-B98C-D2A1E593BA50}">
      <text>
        <r>
          <rPr>
            <sz val="11"/>
            <rFont val="Calibri"/>
            <family val="2"/>
            <charset val="238"/>
          </rPr>
          <t>SZV_F:HitelKotvenyUtem2</t>
        </r>
      </text>
    </comment>
    <comment ref="AQ221" authorId="0" shapeId="0" xr:uid="{40BA0AF4-E066-4C5A-900E-E9A657F15A3F}">
      <text>
        <r>
          <rPr>
            <sz val="11"/>
            <rFont val="Calibri"/>
            <family val="2"/>
            <charset val="238"/>
          </rPr>
          <t>SZV_F:OsszesenUtem2</t>
        </r>
      </text>
    </comment>
    <comment ref="AR221" authorId="0" shapeId="0" xr:uid="{972BDFC3-F491-4814-B399-14FDC7250A96}">
      <text>
        <r>
          <rPr>
            <sz val="11"/>
            <rFont val="Calibri"/>
            <family val="2"/>
            <charset val="238"/>
          </rPr>
          <t>SZV_F:ForrashianyUtem2</t>
        </r>
      </text>
    </comment>
    <comment ref="AU221" authorId="0" shapeId="0" xr:uid="{6DA06914-4532-4F25-9B0D-8F38031E719B}">
      <text>
        <r>
          <rPr>
            <sz val="11"/>
            <rFont val="Calibri"/>
            <family val="2"/>
            <charset val="238"/>
          </rPr>
          <t>SZV_F:Indokolas</t>
        </r>
      </text>
    </comment>
    <comment ref="AV221" authorId="0" shapeId="0" xr:uid="{C26BA2FD-50A4-4803-B164-DD6034CA2F38}">
      <text>
        <r>
          <rPr>
            <sz val="11"/>
            <rFont val="Calibri"/>
            <family val="2"/>
            <charset val="238"/>
          </rPr>
          <t>SZV_F:Megjegyzes</t>
        </r>
      </text>
    </comment>
    <comment ref="AW221" authorId="0" shapeId="0" xr:uid="{C516F1FE-9F84-4901-AF92-30A8ABF62142}">
      <text>
        <r>
          <rPr>
            <sz val="11"/>
            <rFont val="Calibri"/>
            <family val="2"/>
            <charset val="238"/>
          </rPr>
          <t>SZV_F:FeladatSorszam</t>
        </r>
      </text>
    </comment>
    <comment ref="AY221" authorId="0" shapeId="0" xr:uid="{2AB5B210-5CA1-462D-985B-753F0F0BC002}">
      <text>
        <r>
          <rPr>
            <sz val="11"/>
            <rFont val="Calibri"/>
            <family val="2"/>
            <charset val="238"/>
          </rPr>
          <t>SZV_F:ISA</t>
        </r>
      </text>
    </comment>
    <comment ref="B222" authorId="0" shapeId="0" xr:uid="{8108DB96-6DCC-4045-A3EE-6C3F807AF16A}">
      <text>
        <r>
          <rPr>
            <sz val="11"/>
            <rFont val="Calibri"/>
            <family val="2"/>
            <charset val="238"/>
          </rPr>
          <t>SZV_F:FontossagiSorrent</t>
        </r>
      </text>
    </comment>
    <comment ref="C222" authorId="0" shapeId="0" xr:uid="{E2E26C7A-47BB-4562-BD4C-B98395EFB087}">
      <text>
        <r>
          <rPr>
            <sz val="11"/>
            <rFont val="Calibri"/>
            <family val="2"/>
            <charset val="238"/>
          </rPr>
          <t>SZV_F:FeladatKategoria</t>
        </r>
      </text>
    </comment>
    <comment ref="D222" authorId="0" shapeId="0" xr:uid="{433F2435-A526-412A-A624-A67F409998B8}">
      <text>
        <r>
          <rPr>
            <sz val="11"/>
            <rFont val="Calibri"/>
            <family val="2"/>
            <charset val="238"/>
          </rPr>
          <t>SZV_F:FeladatMegnevezes</t>
        </r>
      </text>
    </comment>
    <comment ref="E222" authorId="0" shapeId="0" xr:uid="{2348B7A9-A477-44EC-89D6-373A7761254D}">
      <text>
        <r>
          <rPr>
            <sz val="11"/>
            <rFont val="Calibri"/>
            <family val="2"/>
            <charset val="238"/>
          </rPr>
          <t>SZV_F:ElviEngedelySzam</t>
        </r>
      </text>
    </comment>
    <comment ref="F222" authorId="0" shapeId="0" xr:uid="{2859094C-55A7-4178-9070-0293012B978C}">
      <text>
        <r>
          <rPr>
            <sz val="11"/>
            <rFont val="Calibri"/>
            <family val="2"/>
            <charset val="238"/>
          </rPr>
          <t>SZV_F:VKR_Kod</t>
        </r>
      </text>
    </comment>
    <comment ref="G222" authorId="0" shapeId="0" xr:uid="{77D60BCA-15CD-40C0-BC84-9C652274355E}">
      <text>
        <r>
          <rPr>
            <sz val="11"/>
            <rFont val="Calibri"/>
            <family val="2"/>
            <charset val="238"/>
          </rPr>
          <t>SZV_F:VKR_Nev</t>
        </r>
      </text>
    </comment>
    <comment ref="H222" authorId="0" shapeId="0" xr:uid="{9F1867F5-4DA1-4ED9-8F73-6A9568397C3D}">
      <text>
        <r>
          <rPr>
            <sz val="11"/>
            <rFont val="Calibri"/>
            <family val="2"/>
            <charset val="238"/>
          </rPr>
          <t>SZV_F:FeladatAzonosito</t>
        </r>
      </text>
    </comment>
    <comment ref="I222" authorId="0" shapeId="0" xr:uid="{04327392-3844-440C-9C3F-C152A5755FA5}">
      <text>
        <r>
          <rPr>
            <sz val="11"/>
            <rFont val="Calibri"/>
            <family val="2"/>
            <charset val="238"/>
          </rPr>
          <t>SZV_F:EllatasiTerulet</t>
        </r>
      </text>
    </comment>
    <comment ref="J222" authorId="0" shapeId="0" xr:uid="{E4BEBB2B-3C0A-46CB-86BC-FBCC87A1896B}">
      <text>
        <r>
          <rPr>
            <sz val="11"/>
            <rFont val="Calibri"/>
            <family val="2"/>
            <charset val="238"/>
          </rPr>
          <t>SZV_F:EllatasertFelelos</t>
        </r>
      </text>
    </comment>
    <comment ref="K222" authorId="0" shapeId="0" xr:uid="{06389AE3-95B7-4BAC-ABE5-2B9AE9F5FE69}">
      <text>
        <r>
          <rPr>
            <sz val="11"/>
            <rFont val="Calibri"/>
            <family val="2"/>
            <charset val="238"/>
          </rPr>
          <t>SZV_F:TervezettNettoKoltseg</t>
        </r>
      </text>
    </comment>
    <comment ref="L222" authorId="0" shapeId="0" xr:uid="{746F6710-8007-4BCD-888A-74892ECA3E3A}">
      <text>
        <r>
          <rPr>
            <sz val="11"/>
            <rFont val="Calibri"/>
            <family val="2"/>
            <charset val="238"/>
          </rPr>
          <t>SZV_F:IdotartamKezdes</t>
        </r>
      </text>
    </comment>
    <comment ref="M222" authorId="0" shapeId="0" xr:uid="{65F16A3A-20D4-46C0-A36B-8B908219549B}">
      <text>
        <r>
          <rPr>
            <sz val="11"/>
            <rFont val="Calibri"/>
            <family val="2"/>
            <charset val="238"/>
          </rPr>
          <t>SZV_F:IdotartamBefejezes</t>
        </r>
      </text>
    </comment>
    <comment ref="N222" authorId="0" shapeId="0" xr:uid="{F72A3B14-928C-4E57-95E5-BBD1CD46C097}">
      <text>
        <r>
          <rPr>
            <sz val="11"/>
            <rFont val="Calibri"/>
            <family val="2"/>
            <charset val="238"/>
          </rPr>
          <t>SZV_F:NettoKoltsegUtem1</t>
        </r>
      </text>
    </comment>
    <comment ref="O222" authorId="0" shapeId="0" xr:uid="{9F1A42C1-9BE4-4DBA-A671-45544EFA1984}">
      <text>
        <r>
          <rPr>
            <sz val="11"/>
            <rFont val="Calibri"/>
            <family val="2"/>
            <charset val="238"/>
          </rPr>
          <t>SZV_F:NettoKoltsegUtem2</t>
        </r>
      </text>
    </comment>
    <comment ref="P222" authorId="0" shapeId="0" xr:uid="{4BAE0501-552E-410A-8873-949B9A1107B9}">
      <text>
        <r>
          <rPr>
            <sz val="11"/>
            <rFont val="Calibri"/>
            <family val="2"/>
            <charset val="238"/>
          </rPr>
          <t>SZV_F:EM_Melleklet2_KTG</t>
        </r>
      </text>
    </comment>
    <comment ref="R222" authorId="0" shapeId="0" xr:uid="{EA379E68-F423-44BD-8439-7ACC49CE76B0}">
      <text>
        <r>
          <rPr>
            <sz val="11"/>
            <rFont val="Calibri"/>
            <family val="2"/>
            <charset val="238"/>
          </rPr>
          <t>SZV_F:HDUtem1</t>
        </r>
      </text>
    </comment>
    <comment ref="S222" authorId="0" shapeId="0" xr:uid="{6327B50F-F0EF-4D37-90F0-4710F8D8617E}">
      <text>
        <r>
          <rPr>
            <sz val="11"/>
            <rFont val="Calibri"/>
            <family val="2"/>
            <charset val="238"/>
          </rPr>
          <t>SZV_F:ECSUtem1</t>
        </r>
      </text>
    </comment>
    <comment ref="T222" authorId="0" shapeId="0" xr:uid="{CE45375E-4C28-4EA5-AD04-D015829730BC}">
      <text>
        <r>
          <rPr>
            <sz val="11"/>
            <rFont val="Calibri"/>
            <family val="2"/>
            <charset val="238"/>
          </rPr>
          <t>SZV_F:KFHUtem1</t>
        </r>
      </text>
    </comment>
    <comment ref="U222" authorId="0" shapeId="0" xr:uid="{E60D7889-29FA-4468-ABA5-3CF57A385435}">
      <text>
        <r>
          <rPr>
            <sz val="11"/>
            <rFont val="Calibri"/>
            <family val="2"/>
            <charset val="238"/>
          </rPr>
          <t>SZV_F:Egyeb_SajatUtem1</t>
        </r>
      </text>
    </comment>
    <comment ref="V222" authorId="0" shapeId="0" xr:uid="{4C3050B3-DD52-4B8A-816F-90980855ED9A}">
      <text>
        <r>
          <rPr>
            <sz val="11"/>
            <rFont val="Calibri"/>
            <family val="2"/>
            <charset val="238"/>
          </rPr>
          <t>SZV_F:DijUtem1</t>
        </r>
      </text>
    </comment>
    <comment ref="W222" authorId="0" shapeId="0" xr:uid="{AA4ABCFA-24C8-4B5F-8CEC-FE430DA73476}">
      <text>
        <r>
          <rPr>
            <sz val="11"/>
            <rFont val="Calibri"/>
            <family val="2"/>
            <charset val="238"/>
          </rPr>
          <t>SZV_F:EM_Melleklet1_Utem1</t>
        </r>
      </text>
    </comment>
    <comment ref="X222" authorId="0" shapeId="0" xr:uid="{54D09D1B-6904-4F85-B68F-193693477A5E}">
      <text>
        <r>
          <rPr>
            <sz val="11"/>
            <rFont val="Calibri"/>
            <family val="2"/>
            <charset val="238"/>
          </rPr>
          <t>SZV_F:EgyebAllamiUtem1</t>
        </r>
      </text>
    </comment>
    <comment ref="Y222" authorId="0" shapeId="0" xr:uid="{28B7B29A-02ED-41BF-9BA5-009374AAA588}">
      <text>
        <r>
          <rPr>
            <sz val="11"/>
            <rFont val="Calibri"/>
            <family val="2"/>
            <charset val="238"/>
          </rPr>
          <t>SZV_F:OnkormanyzatiUtem1</t>
        </r>
      </text>
    </comment>
    <comment ref="Z222" authorId="0" shapeId="0" xr:uid="{6774836F-E699-4F43-B633-CC822FD79D76}">
      <text>
        <r>
          <rPr>
            <sz val="11"/>
            <rFont val="Calibri"/>
            <family val="2"/>
            <charset val="238"/>
          </rPr>
          <t>SZV_F:EUUtem1</t>
        </r>
      </text>
    </comment>
    <comment ref="AA222" authorId="0" shapeId="0" xr:uid="{96CC71A8-5EB3-4670-8ABB-DFE4B9B20FEC}">
      <text>
        <r>
          <rPr>
            <sz val="11"/>
            <rFont val="Calibri"/>
            <family val="2"/>
            <charset val="238"/>
          </rPr>
          <t>SZV_F:EgyebUtem1</t>
        </r>
      </text>
    </comment>
    <comment ref="AB222" authorId="0" shapeId="0" xr:uid="{7DC3C73E-20DE-44EB-9BB4-97E3AFB751D4}">
      <text>
        <r>
          <rPr>
            <sz val="11"/>
            <rFont val="Calibri"/>
            <family val="2"/>
            <charset val="238"/>
          </rPr>
          <t>SZV_F:HitelKotvenyUtem1</t>
        </r>
      </text>
    </comment>
    <comment ref="AC222" authorId="0" shapeId="0" xr:uid="{C286D644-A1BA-45CC-BF3B-C1445303A8B3}">
      <text>
        <r>
          <rPr>
            <sz val="11"/>
            <rFont val="Calibri"/>
            <family val="2"/>
            <charset val="238"/>
          </rPr>
          <t>SZV_F:OsszesenUtem1</t>
        </r>
      </text>
    </comment>
    <comment ref="AF222" authorId="0" shapeId="0" xr:uid="{4565E257-352F-4C37-91EE-B576F1B95B23}">
      <text>
        <r>
          <rPr>
            <sz val="11"/>
            <rFont val="Calibri"/>
            <family val="2"/>
            <charset val="238"/>
          </rPr>
          <t>SZV_F:HDUtem2</t>
        </r>
      </text>
    </comment>
    <comment ref="AG222" authorId="0" shapeId="0" xr:uid="{CDFE0BF1-7837-4D97-9387-BC6CC2CDB238}">
      <text>
        <r>
          <rPr>
            <sz val="11"/>
            <rFont val="Calibri"/>
            <family val="2"/>
            <charset val="238"/>
          </rPr>
          <t>SZV_F:ECSUtem2</t>
        </r>
      </text>
    </comment>
    <comment ref="AH222" authorId="0" shapeId="0" xr:uid="{6112CF92-8629-44B8-ABD4-D162E7002818}">
      <text>
        <r>
          <rPr>
            <sz val="11"/>
            <rFont val="Calibri"/>
            <family val="2"/>
            <charset val="238"/>
          </rPr>
          <t>SZV_F:KFHUtem2</t>
        </r>
      </text>
    </comment>
    <comment ref="AI222" authorId="0" shapeId="0" xr:uid="{FDF6A224-49DE-450C-BE26-F4D3E34B5162}">
      <text>
        <r>
          <rPr>
            <sz val="11"/>
            <rFont val="Calibri"/>
            <family val="2"/>
            <charset val="238"/>
          </rPr>
          <t>SZV_F:Egyeb_SajatUtem2</t>
        </r>
      </text>
    </comment>
    <comment ref="AJ222" authorId="0" shapeId="0" xr:uid="{D43019BB-A3E9-4133-82C0-2EC932A0B2E0}">
      <text>
        <r>
          <rPr>
            <sz val="11"/>
            <rFont val="Calibri"/>
            <family val="2"/>
            <charset val="238"/>
          </rPr>
          <t>SZV_F:DijUtem2</t>
        </r>
      </text>
    </comment>
    <comment ref="AK222" authorId="0" shapeId="0" xr:uid="{21141D5C-7EBE-4BF5-928B-FFD6CE8C36FB}">
      <text>
        <r>
          <rPr>
            <sz val="11"/>
            <rFont val="Calibri"/>
            <family val="2"/>
            <charset val="238"/>
          </rPr>
          <t>SZV_F:EM_Melleklet1_Utem2</t>
        </r>
      </text>
    </comment>
    <comment ref="AL222" authorId="0" shapeId="0" xr:uid="{01641590-D1C7-4CCA-907D-FAF75208E172}">
      <text>
        <r>
          <rPr>
            <sz val="11"/>
            <rFont val="Calibri"/>
            <family val="2"/>
            <charset val="238"/>
          </rPr>
          <t>SZV_F:EgyebAllamiUtem2</t>
        </r>
      </text>
    </comment>
    <comment ref="AM222" authorId="0" shapeId="0" xr:uid="{994D1BED-FD57-4BD9-87D7-FB6B0727EB04}">
      <text>
        <r>
          <rPr>
            <sz val="11"/>
            <rFont val="Calibri"/>
            <family val="2"/>
            <charset val="238"/>
          </rPr>
          <t>SZV_F:OnkormanyzatiUtem2</t>
        </r>
      </text>
    </comment>
    <comment ref="AN222" authorId="0" shapeId="0" xr:uid="{0A4A1278-09B6-42FF-A1C6-B6699DAA70F4}">
      <text>
        <r>
          <rPr>
            <sz val="11"/>
            <rFont val="Calibri"/>
            <family val="2"/>
            <charset val="238"/>
          </rPr>
          <t>SZV_F:EUUtem2</t>
        </r>
      </text>
    </comment>
    <comment ref="AO222" authorId="0" shapeId="0" xr:uid="{DBDA0C47-7F28-4085-998A-48006CFFBA12}">
      <text>
        <r>
          <rPr>
            <sz val="11"/>
            <rFont val="Calibri"/>
            <family val="2"/>
            <charset val="238"/>
          </rPr>
          <t>SZV_F:EgyebUtem2</t>
        </r>
      </text>
    </comment>
    <comment ref="AP222" authorId="0" shapeId="0" xr:uid="{378DEF48-83D8-4FA4-BA19-C763002E35C7}">
      <text>
        <r>
          <rPr>
            <sz val="11"/>
            <rFont val="Calibri"/>
            <family val="2"/>
            <charset val="238"/>
          </rPr>
          <t>SZV_F:HitelKotvenyUtem2</t>
        </r>
      </text>
    </comment>
    <comment ref="AQ222" authorId="0" shapeId="0" xr:uid="{78152B6E-BFEA-4CB0-8D57-51E789B57756}">
      <text>
        <r>
          <rPr>
            <sz val="11"/>
            <rFont val="Calibri"/>
            <family val="2"/>
            <charset val="238"/>
          </rPr>
          <t>SZV_F:OsszesenUtem2</t>
        </r>
      </text>
    </comment>
    <comment ref="AR222" authorId="0" shapeId="0" xr:uid="{6F06636A-E6BC-45CA-8E96-97A3003D8C0E}">
      <text>
        <r>
          <rPr>
            <sz val="11"/>
            <rFont val="Calibri"/>
            <family val="2"/>
            <charset val="238"/>
          </rPr>
          <t>SZV_F:ForrashianyUtem2</t>
        </r>
      </text>
    </comment>
    <comment ref="AU222" authorId="0" shapeId="0" xr:uid="{B21B143A-CB5E-48BD-8E36-BD0F01CC546D}">
      <text>
        <r>
          <rPr>
            <sz val="11"/>
            <rFont val="Calibri"/>
            <family val="2"/>
            <charset val="238"/>
          </rPr>
          <t>SZV_F:Indokolas</t>
        </r>
      </text>
    </comment>
    <comment ref="AV222" authorId="0" shapeId="0" xr:uid="{F4AFFB84-E9AD-47C3-8373-1B977360EFE6}">
      <text>
        <r>
          <rPr>
            <sz val="11"/>
            <rFont val="Calibri"/>
            <family val="2"/>
            <charset val="238"/>
          </rPr>
          <t>SZV_F:Megjegyzes</t>
        </r>
      </text>
    </comment>
    <comment ref="AW222" authorId="0" shapeId="0" xr:uid="{76EEF51E-0F1C-4C3E-A0A7-50C56A5E6370}">
      <text>
        <r>
          <rPr>
            <sz val="11"/>
            <rFont val="Calibri"/>
            <family val="2"/>
            <charset val="238"/>
          </rPr>
          <t>SZV_F:FeladatSorszam</t>
        </r>
      </text>
    </comment>
    <comment ref="AY222" authorId="0" shapeId="0" xr:uid="{184279CC-AEA4-4EB4-B01F-04F6FF2227B6}">
      <text>
        <r>
          <rPr>
            <sz val="11"/>
            <rFont val="Calibri"/>
            <family val="2"/>
            <charset val="238"/>
          </rPr>
          <t>SZV_F:ISA</t>
        </r>
      </text>
    </comment>
    <comment ref="B223" authorId="0" shapeId="0" xr:uid="{2552949E-2CD5-4133-97BF-6B2B5E61468D}">
      <text>
        <r>
          <rPr>
            <sz val="11"/>
            <rFont val="Calibri"/>
            <family val="2"/>
            <charset val="238"/>
          </rPr>
          <t>SZV_F:FontossagiSorrent</t>
        </r>
      </text>
    </comment>
    <comment ref="C223" authorId="0" shapeId="0" xr:uid="{D175E044-1802-470A-AE48-581374822CD1}">
      <text>
        <r>
          <rPr>
            <sz val="11"/>
            <rFont val="Calibri"/>
            <family val="2"/>
            <charset val="238"/>
          </rPr>
          <t>SZV_F:FeladatKategoria</t>
        </r>
      </text>
    </comment>
    <comment ref="D223" authorId="0" shapeId="0" xr:uid="{B413B248-A536-4CAC-9991-B7BDE78D4815}">
      <text>
        <r>
          <rPr>
            <sz val="11"/>
            <rFont val="Calibri"/>
            <family val="2"/>
            <charset val="238"/>
          </rPr>
          <t>SZV_F:FeladatMegnevezes</t>
        </r>
      </text>
    </comment>
    <comment ref="E223" authorId="0" shapeId="0" xr:uid="{B9CF9B06-88AE-4A57-9AC9-3E6D2E3C83D6}">
      <text>
        <r>
          <rPr>
            <sz val="11"/>
            <rFont val="Calibri"/>
            <family val="2"/>
            <charset val="238"/>
          </rPr>
          <t>SZV_F:ElviEngedelySzam</t>
        </r>
      </text>
    </comment>
    <comment ref="F223" authorId="0" shapeId="0" xr:uid="{53FBA9C1-0BC9-4212-944B-791655D9A177}">
      <text>
        <r>
          <rPr>
            <sz val="11"/>
            <rFont val="Calibri"/>
            <family val="2"/>
            <charset val="238"/>
          </rPr>
          <t>SZV_F:VKR_Kod</t>
        </r>
      </text>
    </comment>
    <comment ref="G223" authorId="0" shapeId="0" xr:uid="{8A4C1DB0-F968-4D18-AD84-06A04030B645}">
      <text>
        <r>
          <rPr>
            <sz val="11"/>
            <rFont val="Calibri"/>
            <family val="2"/>
            <charset val="238"/>
          </rPr>
          <t>SZV_F:VKR_Nev</t>
        </r>
      </text>
    </comment>
    <comment ref="H223" authorId="0" shapeId="0" xr:uid="{695F1A00-EE3E-4A53-8EF3-191E150ED0EE}">
      <text>
        <r>
          <rPr>
            <sz val="11"/>
            <rFont val="Calibri"/>
            <family val="2"/>
            <charset val="238"/>
          </rPr>
          <t>SZV_F:FeladatAzonosito</t>
        </r>
      </text>
    </comment>
    <comment ref="I223" authorId="0" shapeId="0" xr:uid="{A107C533-08D8-4848-AB50-1DE6AB317A2C}">
      <text>
        <r>
          <rPr>
            <sz val="11"/>
            <rFont val="Calibri"/>
            <family val="2"/>
            <charset val="238"/>
          </rPr>
          <t>SZV_F:EllatasiTerulet</t>
        </r>
      </text>
    </comment>
    <comment ref="J223" authorId="0" shapeId="0" xr:uid="{0DF44D71-2AEF-4C28-8795-ECD9383B5C13}">
      <text>
        <r>
          <rPr>
            <sz val="11"/>
            <rFont val="Calibri"/>
            <family val="2"/>
            <charset val="238"/>
          </rPr>
          <t>SZV_F:EllatasertFelelos</t>
        </r>
      </text>
    </comment>
    <comment ref="K223" authorId="0" shapeId="0" xr:uid="{2DAD3834-1A97-47B6-9649-26B95E4388D4}">
      <text>
        <r>
          <rPr>
            <sz val="11"/>
            <rFont val="Calibri"/>
            <family val="2"/>
            <charset val="238"/>
          </rPr>
          <t>SZV_F:TervezettNettoKoltseg</t>
        </r>
      </text>
    </comment>
    <comment ref="L223" authorId="0" shapeId="0" xr:uid="{C71A433E-672C-4B20-A265-6FF603AE9B1B}">
      <text>
        <r>
          <rPr>
            <sz val="11"/>
            <rFont val="Calibri"/>
            <family val="2"/>
            <charset val="238"/>
          </rPr>
          <t>SZV_F:IdotartamKezdes</t>
        </r>
      </text>
    </comment>
    <comment ref="M223" authorId="0" shapeId="0" xr:uid="{45B61888-3990-4816-BACB-10B68FCAEADB}">
      <text>
        <r>
          <rPr>
            <sz val="11"/>
            <rFont val="Calibri"/>
            <family val="2"/>
            <charset val="238"/>
          </rPr>
          <t>SZV_F:IdotartamBefejezes</t>
        </r>
      </text>
    </comment>
    <comment ref="N223" authorId="0" shapeId="0" xr:uid="{D9A81440-46D5-4D3F-AE8A-80E411100188}">
      <text>
        <r>
          <rPr>
            <sz val="11"/>
            <rFont val="Calibri"/>
            <family val="2"/>
            <charset val="238"/>
          </rPr>
          <t>SZV_F:NettoKoltsegUtem1</t>
        </r>
      </text>
    </comment>
    <comment ref="O223" authorId="0" shapeId="0" xr:uid="{FF8B5DEA-915D-4818-B9AF-06161F92123D}">
      <text>
        <r>
          <rPr>
            <sz val="11"/>
            <rFont val="Calibri"/>
            <family val="2"/>
            <charset val="238"/>
          </rPr>
          <t>SZV_F:NettoKoltsegUtem2</t>
        </r>
      </text>
    </comment>
    <comment ref="P223" authorId="0" shapeId="0" xr:uid="{5A1476EC-9081-4BEC-AC76-7144956E3A5F}">
      <text>
        <r>
          <rPr>
            <sz val="11"/>
            <rFont val="Calibri"/>
            <family val="2"/>
            <charset val="238"/>
          </rPr>
          <t>SZV_F:EM_Melleklet2_KTG</t>
        </r>
      </text>
    </comment>
    <comment ref="R223" authorId="0" shapeId="0" xr:uid="{16C2C316-BC7A-45AD-B3A3-6C99F01B91B2}">
      <text>
        <r>
          <rPr>
            <sz val="11"/>
            <rFont val="Calibri"/>
            <family val="2"/>
            <charset val="238"/>
          </rPr>
          <t>SZV_F:HDUtem1</t>
        </r>
      </text>
    </comment>
    <comment ref="S223" authorId="0" shapeId="0" xr:uid="{E2FBF175-D63F-41C5-98E2-9C6513D5AFF8}">
      <text>
        <r>
          <rPr>
            <sz val="11"/>
            <rFont val="Calibri"/>
            <family val="2"/>
            <charset val="238"/>
          </rPr>
          <t>SZV_F:ECSUtem1</t>
        </r>
      </text>
    </comment>
    <comment ref="T223" authorId="0" shapeId="0" xr:uid="{4E9F7596-265C-4A1D-BE3C-C4E244E46FB5}">
      <text>
        <r>
          <rPr>
            <sz val="11"/>
            <rFont val="Calibri"/>
            <family val="2"/>
            <charset val="238"/>
          </rPr>
          <t>SZV_F:KFHUtem1</t>
        </r>
      </text>
    </comment>
    <comment ref="U223" authorId="0" shapeId="0" xr:uid="{A6CC7862-EE4C-42DD-9C4E-231EA7194909}">
      <text>
        <r>
          <rPr>
            <sz val="11"/>
            <rFont val="Calibri"/>
            <family val="2"/>
            <charset val="238"/>
          </rPr>
          <t>SZV_F:Egyeb_SajatUtem1</t>
        </r>
      </text>
    </comment>
    <comment ref="V223" authorId="0" shapeId="0" xr:uid="{2AD9F364-70D5-4F91-BF7F-9CDB13C4F245}">
      <text>
        <r>
          <rPr>
            <sz val="11"/>
            <rFont val="Calibri"/>
            <family val="2"/>
            <charset val="238"/>
          </rPr>
          <t>SZV_F:DijUtem1</t>
        </r>
      </text>
    </comment>
    <comment ref="W223" authorId="0" shapeId="0" xr:uid="{60C4B4D2-B80E-42D8-9A69-A4840430C9E4}">
      <text>
        <r>
          <rPr>
            <sz val="11"/>
            <rFont val="Calibri"/>
            <family val="2"/>
            <charset val="238"/>
          </rPr>
          <t>SZV_F:EM_Melleklet1_Utem1</t>
        </r>
      </text>
    </comment>
    <comment ref="X223" authorId="0" shapeId="0" xr:uid="{EB5271F4-0AE7-4B3E-9252-6CABBAC0AF85}">
      <text>
        <r>
          <rPr>
            <sz val="11"/>
            <rFont val="Calibri"/>
            <family val="2"/>
            <charset val="238"/>
          </rPr>
          <t>SZV_F:EgyebAllamiUtem1</t>
        </r>
      </text>
    </comment>
    <comment ref="Y223" authorId="0" shapeId="0" xr:uid="{C244F774-BED6-4A58-A086-1396FB66FCA7}">
      <text>
        <r>
          <rPr>
            <sz val="11"/>
            <rFont val="Calibri"/>
            <family val="2"/>
            <charset val="238"/>
          </rPr>
          <t>SZV_F:OnkormanyzatiUtem1</t>
        </r>
      </text>
    </comment>
    <comment ref="Z223" authorId="0" shapeId="0" xr:uid="{75D09C57-D982-48B2-8CCE-F05BFFAD92B0}">
      <text>
        <r>
          <rPr>
            <sz val="11"/>
            <rFont val="Calibri"/>
            <family val="2"/>
            <charset val="238"/>
          </rPr>
          <t>SZV_F:EUUtem1</t>
        </r>
      </text>
    </comment>
    <comment ref="AA223" authorId="0" shapeId="0" xr:uid="{46E5CB45-0CD6-498D-BBDE-EA7757908E76}">
      <text>
        <r>
          <rPr>
            <sz val="11"/>
            <rFont val="Calibri"/>
            <family val="2"/>
            <charset val="238"/>
          </rPr>
          <t>SZV_F:EgyebUtem1</t>
        </r>
      </text>
    </comment>
    <comment ref="AB223" authorId="0" shapeId="0" xr:uid="{6FC95568-32DD-4F9E-910C-F64252AFE899}">
      <text>
        <r>
          <rPr>
            <sz val="11"/>
            <rFont val="Calibri"/>
            <family val="2"/>
            <charset val="238"/>
          </rPr>
          <t>SZV_F:HitelKotvenyUtem1</t>
        </r>
      </text>
    </comment>
    <comment ref="AC223" authorId="0" shapeId="0" xr:uid="{69A2687E-BA9C-4E59-9F96-CD436C700308}">
      <text>
        <r>
          <rPr>
            <sz val="11"/>
            <rFont val="Calibri"/>
            <family val="2"/>
            <charset val="238"/>
          </rPr>
          <t>SZV_F:OsszesenUtem1</t>
        </r>
      </text>
    </comment>
    <comment ref="AF223" authorId="0" shapeId="0" xr:uid="{1072F93E-A7AA-4CC4-875D-52852ABDBCCA}">
      <text>
        <r>
          <rPr>
            <sz val="11"/>
            <rFont val="Calibri"/>
            <family val="2"/>
            <charset val="238"/>
          </rPr>
          <t>SZV_F:HDUtem2</t>
        </r>
      </text>
    </comment>
    <comment ref="AG223" authorId="0" shapeId="0" xr:uid="{C30D03E1-7376-4F9F-82D3-16A458C255BE}">
      <text>
        <r>
          <rPr>
            <sz val="11"/>
            <rFont val="Calibri"/>
            <family val="2"/>
            <charset val="238"/>
          </rPr>
          <t>SZV_F:ECSUtem2</t>
        </r>
      </text>
    </comment>
    <comment ref="AH223" authorId="0" shapeId="0" xr:uid="{2E726E4D-A358-496D-88A4-B2BF3F0824FE}">
      <text>
        <r>
          <rPr>
            <sz val="11"/>
            <rFont val="Calibri"/>
            <family val="2"/>
            <charset val="238"/>
          </rPr>
          <t>SZV_F:KFHUtem2</t>
        </r>
      </text>
    </comment>
    <comment ref="AI223" authorId="0" shapeId="0" xr:uid="{D58245F3-A4B1-4B06-BACA-B85B5259FFAA}">
      <text>
        <r>
          <rPr>
            <sz val="11"/>
            <rFont val="Calibri"/>
            <family val="2"/>
            <charset val="238"/>
          </rPr>
          <t>SZV_F:Egyeb_SajatUtem2</t>
        </r>
      </text>
    </comment>
    <comment ref="AJ223" authorId="0" shapeId="0" xr:uid="{94251334-8201-4F01-925D-7B9152C379E7}">
      <text>
        <r>
          <rPr>
            <sz val="11"/>
            <rFont val="Calibri"/>
            <family val="2"/>
            <charset val="238"/>
          </rPr>
          <t>SZV_F:DijUtem2</t>
        </r>
      </text>
    </comment>
    <comment ref="AK223" authorId="0" shapeId="0" xr:uid="{936C3DC0-39D0-411F-A35C-AA26782B21D5}">
      <text>
        <r>
          <rPr>
            <sz val="11"/>
            <rFont val="Calibri"/>
            <family val="2"/>
            <charset val="238"/>
          </rPr>
          <t>SZV_F:EM_Melleklet1_Utem2</t>
        </r>
      </text>
    </comment>
    <comment ref="AL223" authorId="0" shapeId="0" xr:uid="{DFE99A3B-4A11-4B8A-9F05-49DC99624EAA}">
      <text>
        <r>
          <rPr>
            <sz val="11"/>
            <rFont val="Calibri"/>
            <family val="2"/>
            <charset val="238"/>
          </rPr>
          <t>SZV_F:EgyebAllamiUtem2</t>
        </r>
      </text>
    </comment>
    <comment ref="AM223" authorId="0" shapeId="0" xr:uid="{EC90BEB5-9221-4E7E-BEDF-05495CB0655F}">
      <text>
        <r>
          <rPr>
            <sz val="11"/>
            <rFont val="Calibri"/>
            <family val="2"/>
            <charset val="238"/>
          </rPr>
          <t>SZV_F:OnkormanyzatiUtem2</t>
        </r>
      </text>
    </comment>
    <comment ref="AN223" authorId="0" shapeId="0" xr:uid="{3BFB311D-9295-436E-A826-A916846C1462}">
      <text>
        <r>
          <rPr>
            <sz val="11"/>
            <rFont val="Calibri"/>
            <family val="2"/>
            <charset val="238"/>
          </rPr>
          <t>SZV_F:EUUtem2</t>
        </r>
      </text>
    </comment>
    <comment ref="AO223" authorId="0" shapeId="0" xr:uid="{CE00FADF-B3DE-4820-ACD6-4234F235EC37}">
      <text>
        <r>
          <rPr>
            <sz val="11"/>
            <rFont val="Calibri"/>
            <family val="2"/>
            <charset val="238"/>
          </rPr>
          <t>SZV_F:EgyebUtem2</t>
        </r>
      </text>
    </comment>
    <comment ref="AP223" authorId="0" shapeId="0" xr:uid="{8BBC8AC8-9AC0-496F-97E9-8A17ABBC0757}">
      <text>
        <r>
          <rPr>
            <sz val="11"/>
            <rFont val="Calibri"/>
            <family val="2"/>
            <charset val="238"/>
          </rPr>
          <t>SZV_F:HitelKotvenyUtem2</t>
        </r>
      </text>
    </comment>
    <comment ref="AQ223" authorId="0" shapeId="0" xr:uid="{C9CDF599-F02C-4169-BDC9-1C798FB5F945}">
      <text>
        <r>
          <rPr>
            <sz val="11"/>
            <rFont val="Calibri"/>
            <family val="2"/>
            <charset val="238"/>
          </rPr>
          <t>SZV_F:OsszesenUtem2</t>
        </r>
      </text>
    </comment>
    <comment ref="AR223" authorId="0" shapeId="0" xr:uid="{EC21B48C-A39D-425D-93B2-8E09DBAAFC62}">
      <text>
        <r>
          <rPr>
            <sz val="11"/>
            <rFont val="Calibri"/>
            <family val="2"/>
            <charset val="238"/>
          </rPr>
          <t>SZV_F:ForrashianyUtem2</t>
        </r>
      </text>
    </comment>
    <comment ref="AU223" authorId="0" shapeId="0" xr:uid="{6C8C5D27-71EA-4A2F-BD4F-425A69B97E0F}">
      <text>
        <r>
          <rPr>
            <sz val="11"/>
            <rFont val="Calibri"/>
            <family val="2"/>
            <charset val="238"/>
          </rPr>
          <t>SZV_F:Indokolas</t>
        </r>
      </text>
    </comment>
    <comment ref="AV223" authorId="0" shapeId="0" xr:uid="{27C28C01-3415-4CAC-BCBF-00CCA090063C}">
      <text>
        <r>
          <rPr>
            <sz val="11"/>
            <rFont val="Calibri"/>
            <family val="2"/>
            <charset val="238"/>
          </rPr>
          <t>SZV_F:Megjegyzes</t>
        </r>
      </text>
    </comment>
    <comment ref="AW223" authorId="0" shapeId="0" xr:uid="{CE99AA4E-4F33-4FED-8182-A705AE5307F4}">
      <text>
        <r>
          <rPr>
            <sz val="11"/>
            <rFont val="Calibri"/>
            <family val="2"/>
            <charset val="238"/>
          </rPr>
          <t>SZV_F:FeladatSorszam</t>
        </r>
      </text>
    </comment>
    <comment ref="AY223" authorId="0" shapeId="0" xr:uid="{612D6463-B23D-453C-A145-458D579A8C14}">
      <text>
        <r>
          <rPr>
            <sz val="11"/>
            <rFont val="Calibri"/>
            <family val="2"/>
            <charset val="238"/>
          </rPr>
          <t>SZV_F:ISA</t>
        </r>
      </text>
    </comment>
    <comment ref="B224" authorId="0" shapeId="0" xr:uid="{76E194DE-2C98-47BB-B13C-57265BC7EF7E}">
      <text>
        <r>
          <rPr>
            <sz val="11"/>
            <rFont val="Calibri"/>
            <family val="2"/>
            <charset val="238"/>
          </rPr>
          <t>SZV_F:FontossagiSorrent</t>
        </r>
      </text>
    </comment>
    <comment ref="C224" authorId="0" shapeId="0" xr:uid="{B557A820-AE0B-44F1-8F40-80C662DED667}">
      <text>
        <r>
          <rPr>
            <sz val="11"/>
            <rFont val="Calibri"/>
            <family val="2"/>
            <charset val="238"/>
          </rPr>
          <t>SZV_F:FeladatKategoria</t>
        </r>
      </text>
    </comment>
    <comment ref="D224" authorId="0" shapeId="0" xr:uid="{098B3704-5256-4216-9F3B-1C66AB006CED}">
      <text>
        <r>
          <rPr>
            <sz val="11"/>
            <rFont val="Calibri"/>
            <family val="2"/>
            <charset val="238"/>
          </rPr>
          <t>SZV_F:FeladatMegnevezes</t>
        </r>
      </text>
    </comment>
    <comment ref="E224" authorId="0" shapeId="0" xr:uid="{CA41E2CC-ECD0-4D46-BD3E-526A471EBD33}">
      <text>
        <r>
          <rPr>
            <sz val="11"/>
            <rFont val="Calibri"/>
            <family val="2"/>
            <charset val="238"/>
          </rPr>
          <t>SZV_F:ElviEngedelySzam</t>
        </r>
      </text>
    </comment>
    <comment ref="F224" authorId="0" shapeId="0" xr:uid="{41D40B1D-57D8-4955-B3C6-941AEFB33F75}">
      <text>
        <r>
          <rPr>
            <sz val="11"/>
            <rFont val="Calibri"/>
            <family val="2"/>
            <charset val="238"/>
          </rPr>
          <t>SZV_F:VKR_Kod</t>
        </r>
      </text>
    </comment>
    <comment ref="G224" authorId="0" shapeId="0" xr:uid="{83FE5866-42DD-4E3F-AFD4-2F43E1E7E65B}">
      <text>
        <r>
          <rPr>
            <sz val="11"/>
            <rFont val="Calibri"/>
            <family val="2"/>
            <charset val="238"/>
          </rPr>
          <t>SZV_F:VKR_Nev</t>
        </r>
      </text>
    </comment>
    <comment ref="H224" authorId="0" shapeId="0" xr:uid="{0985BEEC-E829-49AD-B210-3674BFACB0E4}">
      <text>
        <r>
          <rPr>
            <sz val="11"/>
            <rFont val="Calibri"/>
            <family val="2"/>
            <charset val="238"/>
          </rPr>
          <t>SZV_F:FeladatAzonosito</t>
        </r>
      </text>
    </comment>
    <comment ref="I224" authorId="0" shapeId="0" xr:uid="{55E146FF-F2BB-4620-B330-DFA1ECB73319}">
      <text>
        <r>
          <rPr>
            <sz val="11"/>
            <rFont val="Calibri"/>
            <family val="2"/>
            <charset val="238"/>
          </rPr>
          <t>SZV_F:EllatasiTerulet</t>
        </r>
      </text>
    </comment>
    <comment ref="J224" authorId="0" shapeId="0" xr:uid="{88DBF9A3-EB94-42D0-B6DB-A174E41F6CFC}">
      <text>
        <r>
          <rPr>
            <sz val="11"/>
            <rFont val="Calibri"/>
            <family val="2"/>
            <charset val="238"/>
          </rPr>
          <t>SZV_F:EllatasertFelelos</t>
        </r>
      </text>
    </comment>
    <comment ref="K224" authorId="0" shapeId="0" xr:uid="{6E8EB9FF-46B2-48C9-89B9-37B4FD1E10C8}">
      <text>
        <r>
          <rPr>
            <sz val="11"/>
            <rFont val="Calibri"/>
            <family val="2"/>
            <charset val="238"/>
          </rPr>
          <t>SZV_F:TervezettNettoKoltseg</t>
        </r>
      </text>
    </comment>
    <comment ref="L224" authorId="0" shapeId="0" xr:uid="{3308276F-43DF-46A6-9B72-2CB77C3E0481}">
      <text>
        <r>
          <rPr>
            <sz val="11"/>
            <rFont val="Calibri"/>
            <family val="2"/>
            <charset val="238"/>
          </rPr>
          <t>SZV_F:IdotartamKezdes</t>
        </r>
      </text>
    </comment>
    <comment ref="M224" authorId="0" shapeId="0" xr:uid="{593A442D-8B29-4A93-88CB-3E8FE67E4BAB}">
      <text>
        <r>
          <rPr>
            <sz val="11"/>
            <rFont val="Calibri"/>
            <family val="2"/>
            <charset val="238"/>
          </rPr>
          <t>SZV_F:IdotartamBefejezes</t>
        </r>
      </text>
    </comment>
    <comment ref="N224" authorId="0" shapeId="0" xr:uid="{59E515D7-F42E-4967-B28C-EB6411DED285}">
      <text>
        <r>
          <rPr>
            <sz val="11"/>
            <rFont val="Calibri"/>
            <family val="2"/>
            <charset val="238"/>
          </rPr>
          <t>SZV_F:NettoKoltsegUtem1</t>
        </r>
      </text>
    </comment>
    <comment ref="O224" authorId="0" shapeId="0" xr:uid="{D019BA0B-27D0-44AA-8861-B6926198FB82}">
      <text>
        <r>
          <rPr>
            <sz val="11"/>
            <rFont val="Calibri"/>
            <family val="2"/>
            <charset val="238"/>
          </rPr>
          <t>SZV_F:NettoKoltsegUtem2</t>
        </r>
      </text>
    </comment>
    <comment ref="P224" authorId="0" shapeId="0" xr:uid="{5B96271A-AFF5-4608-8256-3347A490C7BF}">
      <text>
        <r>
          <rPr>
            <sz val="11"/>
            <rFont val="Calibri"/>
            <family val="2"/>
            <charset val="238"/>
          </rPr>
          <t>SZV_F:EM_Melleklet2_KTG</t>
        </r>
      </text>
    </comment>
    <comment ref="R224" authorId="0" shapeId="0" xr:uid="{53EDF613-44EA-4C54-857F-D021A527CF16}">
      <text>
        <r>
          <rPr>
            <sz val="11"/>
            <rFont val="Calibri"/>
            <family val="2"/>
            <charset val="238"/>
          </rPr>
          <t>SZV_F:HDUtem1</t>
        </r>
      </text>
    </comment>
    <comment ref="S224" authorId="0" shapeId="0" xr:uid="{61B7A35B-CD8F-48EC-A89F-61DA023C81E1}">
      <text>
        <r>
          <rPr>
            <sz val="11"/>
            <rFont val="Calibri"/>
            <family val="2"/>
            <charset val="238"/>
          </rPr>
          <t>SZV_F:ECSUtem1</t>
        </r>
      </text>
    </comment>
    <comment ref="T224" authorId="0" shapeId="0" xr:uid="{C070CC99-E8CE-4797-9A3A-326331D14E37}">
      <text>
        <r>
          <rPr>
            <sz val="11"/>
            <rFont val="Calibri"/>
            <family val="2"/>
            <charset val="238"/>
          </rPr>
          <t>SZV_F:KFHUtem1</t>
        </r>
      </text>
    </comment>
    <comment ref="U224" authorId="0" shapeId="0" xr:uid="{41113639-97C4-4683-84B2-5547330FF13C}">
      <text>
        <r>
          <rPr>
            <sz val="11"/>
            <rFont val="Calibri"/>
            <family val="2"/>
            <charset val="238"/>
          </rPr>
          <t>SZV_F:Egyeb_SajatUtem1</t>
        </r>
      </text>
    </comment>
    <comment ref="V224" authorId="0" shapeId="0" xr:uid="{385EE199-9716-4846-B984-99BD35CB8778}">
      <text>
        <r>
          <rPr>
            <sz val="11"/>
            <rFont val="Calibri"/>
            <family val="2"/>
            <charset val="238"/>
          </rPr>
          <t>SZV_F:DijUtem1</t>
        </r>
      </text>
    </comment>
    <comment ref="W224" authorId="0" shapeId="0" xr:uid="{0897FDC9-0092-4340-BCBD-D5B4F600BF70}">
      <text>
        <r>
          <rPr>
            <sz val="11"/>
            <rFont val="Calibri"/>
            <family val="2"/>
            <charset val="238"/>
          </rPr>
          <t>SZV_F:EM_Melleklet1_Utem1</t>
        </r>
      </text>
    </comment>
    <comment ref="X224" authorId="0" shapeId="0" xr:uid="{0427185E-94D6-47B4-912D-8A2BB311A7DF}">
      <text>
        <r>
          <rPr>
            <sz val="11"/>
            <rFont val="Calibri"/>
            <family val="2"/>
            <charset val="238"/>
          </rPr>
          <t>SZV_F:EgyebAllamiUtem1</t>
        </r>
      </text>
    </comment>
    <comment ref="Y224" authorId="0" shapeId="0" xr:uid="{271DF8E8-92BE-40EF-90C6-685420E1D301}">
      <text>
        <r>
          <rPr>
            <sz val="11"/>
            <rFont val="Calibri"/>
            <family val="2"/>
            <charset val="238"/>
          </rPr>
          <t>SZV_F:OnkormanyzatiUtem1</t>
        </r>
      </text>
    </comment>
    <comment ref="Z224" authorId="0" shapeId="0" xr:uid="{C829D1F9-5D37-4B72-B888-AA7D1FEB64D8}">
      <text>
        <r>
          <rPr>
            <sz val="11"/>
            <rFont val="Calibri"/>
            <family val="2"/>
            <charset val="238"/>
          </rPr>
          <t>SZV_F:EUUtem1</t>
        </r>
      </text>
    </comment>
    <comment ref="AA224" authorId="0" shapeId="0" xr:uid="{4FAD320C-CFAF-4ADC-9A85-C4387EF93311}">
      <text>
        <r>
          <rPr>
            <sz val="11"/>
            <rFont val="Calibri"/>
            <family val="2"/>
            <charset val="238"/>
          </rPr>
          <t>SZV_F:EgyebUtem1</t>
        </r>
      </text>
    </comment>
    <comment ref="AB224" authorId="0" shapeId="0" xr:uid="{46936E5B-581C-4BAA-8CB6-5F1FE4FE564A}">
      <text>
        <r>
          <rPr>
            <sz val="11"/>
            <rFont val="Calibri"/>
            <family val="2"/>
            <charset val="238"/>
          </rPr>
          <t>SZV_F:HitelKotvenyUtem1</t>
        </r>
      </text>
    </comment>
    <comment ref="AC224" authorId="0" shapeId="0" xr:uid="{1EA08E88-3025-4203-BD94-A88FE005094E}">
      <text>
        <r>
          <rPr>
            <sz val="11"/>
            <rFont val="Calibri"/>
            <family val="2"/>
            <charset val="238"/>
          </rPr>
          <t>SZV_F:OsszesenUtem1</t>
        </r>
      </text>
    </comment>
    <comment ref="AF224" authorId="0" shapeId="0" xr:uid="{3A653017-99A4-45BC-B524-6531FF5D58A7}">
      <text>
        <r>
          <rPr>
            <sz val="11"/>
            <rFont val="Calibri"/>
            <family val="2"/>
            <charset val="238"/>
          </rPr>
          <t>SZV_F:HDUtem2</t>
        </r>
      </text>
    </comment>
    <comment ref="AG224" authorId="0" shapeId="0" xr:uid="{119F28A2-B4EB-4579-8C55-C199111C03FB}">
      <text>
        <r>
          <rPr>
            <sz val="11"/>
            <rFont val="Calibri"/>
            <family val="2"/>
            <charset val="238"/>
          </rPr>
          <t>SZV_F:ECSUtem2</t>
        </r>
      </text>
    </comment>
    <comment ref="AH224" authorId="0" shapeId="0" xr:uid="{61A41711-53FA-4D3A-92BD-2587FF2AA679}">
      <text>
        <r>
          <rPr>
            <sz val="11"/>
            <rFont val="Calibri"/>
            <family val="2"/>
            <charset val="238"/>
          </rPr>
          <t>SZV_F:KFHUtem2</t>
        </r>
      </text>
    </comment>
    <comment ref="AI224" authorId="0" shapeId="0" xr:uid="{A2F513A5-6209-4646-94E5-C8D485D46BAF}">
      <text>
        <r>
          <rPr>
            <sz val="11"/>
            <rFont val="Calibri"/>
            <family val="2"/>
            <charset val="238"/>
          </rPr>
          <t>SZV_F:Egyeb_SajatUtem2</t>
        </r>
      </text>
    </comment>
    <comment ref="AJ224" authorId="0" shapeId="0" xr:uid="{08FA9C0F-7C50-44CC-B204-95516D6DEA9D}">
      <text>
        <r>
          <rPr>
            <sz val="11"/>
            <rFont val="Calibri"/>
            <family val="2"/>
            <charset val="238"/>
          </rPr>
          <t>SZV_F:DijUtem2</t>
        </r>
      </text>
    </comment>
    <comment ref="AK224" authorId="0" shapeId="0" xr:uid="{6B8FE827-B79F-4248-AC8E-33110C94B81D}">
      <text>
        <r>
          <rPr>
            <sz val="11"/>
            <rFont val="Calibri"/>
            <family val="2"/>
            <charset val="238"/>
          </rPr>
          <t>SZV_F:EM_Melleklet1_Utem2</t>
        </r>
      </text>
    </comment>
    <comment ref="AL224" authorId="0" shapeId="0" xr:uid="{B436DAC1-AABB-48FB-AC2C-7B852E6590F9}">
      <text>
        <r>
          <rPr>
            <sz val="11"/>
            <rFont val="Calibri"/>
            <family val="2"/>
            <charset val="238"/>
          </rPr>
          <t>SZV_F:EgyebAllamiUtem2</t>
        </r>
      </text>
    </comment>
    <comment ref="AM224" authorId="0" shapeId="0" xr:uid="{272B4E65-28F3-474B-A054-E80F8BF9AC6A}">
      <text>
        <r>
          <rPr>
            <sz val="11"/>
            <rFont val="Calibri"/>
            <family val="2"/>
            <charset val="238"/>
          </rPr>
          <t>SZV_F:OnkormanyzatiUtem2</t>
        </r>
      </text>
    </comment>
    <comment ref="AN224" authorId="0" shapeId="0" xr:uid="{12981E6E-0F4F-4C6A-A387-ACE97C4C4A59}">
      <text>
        <r>
          <rPr>
            <sz val="11"/>
            <rFont val="Calibri"/>
            <family val="2"/>
            <charset val="238"/>
          </rPr>
          <t>SZV_F:EUUtem2</t>
        </r>
      </text>
    </comment>
    <comment ref="AO224" authorId="0" shapeId="0" xr:uid="{3BA1DF4F-AF08-4F99-AE86-05C6F4EFFD7B}">
      <text>
        <r>
          <rPr>
            <sz val="11"/>
            <rFont val="Calibri"/>
            <family val="2"/>
            <charset val="238"/>
          </rPr>
          <t>SZV_F:EgyebUtem2</t>
        </r>
      </text>
    </comment>
    <comment ref="AP224" authorId="0" shapeId="0" xr:uid="{AB973F3F-6666-4C03-9F6E-FF5D9502CB28}">
      <text>
        <r>
          <rPr>
            <sz val="11"/>
            <rFont val="Calibri"/>
            <family val="2"/>
            <charset val="238"/>
          </rPr>
          <t>SZV_F:HitelKotvenyUtem2</t>
        </r>
      </text>
    </comment>
    <comment ref="AQ224" authorId="0" shapeId="0" xr:uid="{BE8F6BE5-1A4A-4F49-881A-DFD6BEA86E93}">
      <text>
        <r>
          <rPr>
            <sz val="11"/>
            <rFont val="Calibri"/>
            <family val="2"/>
            <charset val="238"/>
          </rPr>
          <t>SZV_F:OsszesenUtem2</t>
        </r>
      </text>
    </comment>
    <comment ref="AR224" authorId="0" shapeId="0" xr:uid="{D54AF8A9-8096-417A-BAD2-98D657E9FA48}">
      <text>
        <r>
          <rPr>
            <sz val="11"/>
            <rFont val="Calibri"/>
            <family val="2"/>
            <charset val="238"/>
          </rPr>
          <t>SZV_F:ForrashianyUtem2</t>
        </r>
      </text>
    </comment>
    <comment ref="AU224" authorId="0" shapeId="0" xr:uid="{F86D0BD5-2A27-41A1-9542-EF50C5C6D091}">
      <text>
        <r>
          <rPr>
            <sz val="11"/>
            <rFont val="Calibri"/>
            <family val="2"/>
            <charset val="238"/>
          </rPr>
          <t>SZV_F:Indokolas</t>
        </r>
      </text>
    </comment>
    <comment ref="AV224" authorId="0" shapeId="0" xr:uid="{FA73E486-3AD0-4F49-87C5-05C9A47CB490}">
      <text>
        <r>
          <rPr>
            <sz val="11"/>
            <rFont val="Calibri"/>
            <family val="2"/>
            <charset val="238"/>
          </rPr>
          <t>SZV_F:Megjegyzes</t>
        </r>
      </text>
    </comment>
    <comment ref="AW224" authorId="0" shapeId="0" xr:uid="{9D719090-1113-4F50-9967-A32FF58B7CF7}">
      <text>
        <r>
          <rPr>
            <sz val="11"/>
            <rFont val="Calibri"/>
            <family val="2"/>
            <charset val="238"/>
          </rPr>
          <t>SZV_F:FeladatSorszam</t>
        </r>
      </text>
    </comment>
    <comment ref="AY224" authorId="0" shapeId="0" xr:uid="{E9BFCEC6-1529-4FD6-8C9B-A415D26C2659}">
      <text>
        <r>
          <rPr>
            <sz val="11"/>
            <rFont val="Calibri"/>
            <family val="2"/>
            <charset val="238"/>
          </rPr>
          <t>SZV_F:ISA</t>
        </r>
      </text>
    </comment>
    <comment ref="B225" authorId="0" shapeId="0" xr:uid="{F39DF395-3CE9-46FE-A3BF-8EFA1946CB0C}">
      <text>
        <r>
          <rPr>
            <sz val="11"/>
            <rFont val="Calibri"/>
            <family val="2"/>
            <charset val="238"/>
          </rPr>
          <t>SZV_F:FontossagiSorrent</t>
        </r>
      </text>
    </comment>
    <comment ref="C225" authorId="0" shapeId="0" xr:uid="{1901DF66-C955-4578-A4AA-EDABA9EF071D}">
      <text>
        <r>
          <rPr>
            <sz val="11"/>
            <rFont val="Calibri"/>
            <family val="2"/>
            <charset val="238"/>
          </rPr>
          <t>SZV_F:FeladatKategoria</t>
        </r>
      </text>
    </comment>
    <comment ref="D225" authorId="0" shapeId="0" xr:uid="{F93B199B-F3C8-4FCE-BC14-B54AA3AC61C6}">
      <text>
        <r>
          <rPr>
            <sz val="11"/>
            <rFont val="Calibri"/>
            <family val="2"/>
            <charset val="238"/>
          </rPr>
          <t>SZV_F:FeladatMegnevezes</t>
        </r>
      </text>
    </comment>
    <comment ref="E225" authorId="0" shapeId="0" xr:uid="{C2D55915-8DF0-4FD1-8563-260D76B17C39}">
      <text>
        <r>
          <rPr>
            <sz val="11"/>
            <rFont val="Calibri"/>
            <family val="2"/>
            <charset val="238"/>
          </rPr>
          <t>SZV_F:ElviEngedelySzam</t>
        </r>
      </text>
    </comment>
    <comment ref="F225" authorId="0" shapeId="0" xr:uid="{7B18C9EA-8F2B-44BD-BDB5-F5C5A1FFF722}">
      <text>
        <r>
          <rPr>
            <sz val="11"/>
            <rFont val="Calibri"/>
            <family val="2"/>
            <charset val="238"/>
          </rPr>
          <t>SZV_F:VKR_Kod</t>
        </r>
      </text>
    </comment>
    <comment ref="G225" authorId="0" shapeId="0" xr:uid="{512A0090-2936-43E6-93F3-88FDF74D3A88}">
      <text>
        <r>
          <rPr>
            <sz val="11"/>
            <rFont val="Calibri"/>
            <family val="2"/>
            <charset val="238"/>
          </rPr>
          <t>SZV_F:VKR_Nev</t>
        </r>
      </text>
    </comment>
    <comment ref="H225" authorId="0" shapeId="0" xr:uid="{D2CAFC52-55BA-46F4-B505-53E35394A2FF}">
      <text>
        <r>
          <rPr>
            <sz val="11"/>
            <rFont val="Calibri"/>
            <family val="2"/>
            <charset val="238"/>
          </rPr>
          <t>SZV_F:FeladatAzonosito</t>
        </r>
      </text>
    </comment>
    <comment ref="I225" authorId="0" shapeId="0" xr:uid="{9F592B9B-2C82-4AEC-8BD8-1DB418AD26C5}">
      <text>
        <r>
          <rPr>
            <sz val="11"/>
            <rFont val="Calibri"/>
            <family val="2"/>
            <charset val="238"/>
          </rPr>
          <t>SZV_F:EllatasiTerulet</t>
        </r>
      </text>
    </comment>
    <comment ref="J225" authorId="0" shapeId="0" xr:uid="{E971D259-0D41-42D2-B335-0D784D142B1B}">
      <text>
        <r>
          <rPr>
            <sz val="11"/>
            <rFont val="Calibri"/>
            <family val="2"/>
            <charset val="238"/>
          </rPr>
          <t>SZV_F:EllatasertFelelos</t>
        </r>
      </text>
    </comment>
    <comment ref="K225" authorId="0" shapeId="0" xr:uid="{A0B261E0-6E10-42D6-BA11-B26EC5DB6E82}">
      <text>
        <r>
          <rPr>
            <sz val="11"/>
            <rFont val="Calibri"/>
            <family val="2"/>
            <charset val="238"/>
          </rPr>
          <t>SZV_F:TervezettNettoKoltseg</t>
        </r>
      </text>
    </comment>
    <comment ref="L225" authorId="0" shapeId="0" xr:uid="{9DD2A4F1-61B6-4F18-AABD-8ECC7EFA8B64}">
      <text>
        <r>
          <rPr>
            <sz val="11"/>
            <rFont val="Calibri"/>
            <family val="2"/>
            <charset val="238"/>
          </rPr>
          <t>SZV_F:IdotartamKezdes</t>
        </r>
      </text>
    </comment>
    <comment ref="M225" authorId="0" shapeId="0" xr:uid="{536889A8-021E-4D48-A4DD-DB275062E3D8}">
      <text>
        <r>
          <rPr>
            <sz val="11"/>
            <rFont val="Calibri"/>
            <family val="2"/>
            <charset val="238"/>
          </rPr>
          <t>SZV_F:IdotartamBefejezes</t>
        </r>
      </text>
    </comment>
    <comment ref="N225" authorId="0" shapeId="0" xr:uid="{48FFD52D-A8AF-443D-8F84-3F205220B485}">
      <text>
        <r>
          <rPr>
            <sz val="11"/>
            <rFont val="Calibri"/>
            <family val="2"/>
            <charset val="238"/>
          </rPr>
          <t>SZV_F:NettoKoltsegUtem1</t>
        </r>
      </text>
    </comment>
    <comment ref="O225" authorId="0" shapeId="0" xr:uid="{147C7ED0-7ACE-4434-959C-8F7C8A40169B}">
      <text>
        <r>
          <rPr>
            <sz val="11"/>
            <rFont val="Calibri"/>
            <family val="2"/>
            <charset val="238"/>
          </rPr>
          <t>SZV_F:NettoKoltsegUtem2</t>
        </r>
      </text>
    </comment>
    <comment ref="P225" authorId="0" shapeId="0" xr:uid="{94C31BB8-6D4F-47DF-A08A-58396D5F5D99}">
      <text>
        <r>
          <rPr>
            <sz val="11"/>
            <rFont val="Calibri"/>
            <family val="2"/>
            <charset val="238"/>
          </rPr>
          <t>SZV_F:EM_Melleklet2_KTG</t>
        </r>
      </text>
    </comment>
    <comment ref="R225" authorId="0" shapeId="0" xr:uid="{D4F9242C-6B48-48F9-BE72-072F425D4D9F}">
      <text>
        <r>
          <rPr>
            <sz val="11"/>
            <rFont val="Calibri"/>
            <family val="2"/>
            <charset val="238"/>
          </rPr>
          <t>SZV_F:HDUtem1</t>
        </r>
      </text>
    </comment>
    <comment ref="S225" authorId="0" shapeId="0" xr:uid="{E9144E51-6D28-4BBB-B1AD-583297D147D8}">
      <text>
        <r>
          <rPr>
            <sz val="11"/>
            <rFont val="Calibri"/>
            <family val="2"/>
            <charset val="238"/>
          </rPr>
          <t>SZV_F:ECSUtem1</t>
        </r>
      </text>
    </comment>
    <comment ref="T225" authorId="0" shapeId="0" xr:uid="{7B2E212E-C3A2-4E24-84AC-A0A634BBE69D}">
      <text>
        <r>
          <rPr>
            <sz val="11"/>
            <rFont val="Calibri"/>
            <family val="2"/>
            <charset val="238"/>
          </rPr>
          <t>SZV_F:KFHUtem1</t>
        </r>
      </text>
    </comment>
    <comment ref="U225" authorId="0" shapeId="0" xr:uid="{98B09B28-1FF0-4889-84FA-506A3A8BCEFA}">
      <text>
        <r>
          <rPr>
            <sz val="11"/>
            <rFont val="Calibri"/>
            <family val="2"/>
            <charset val="238"/>
          </rPr>
          <t>SZV_F:Egyeb_SajatUtem1</t>
        </r>
      </text>
    </comment>
    <comment ref="V225" authorId="0" shapeId="0" xr:uid="{423FC254-0ABD-4C47-AF44-F201B8B46B6D}">
      <text>
        <r>
          <rPr>
            <sz val="11"/>
            <rFont val="Calibri"/>
            <family val="2"/>
            <charset val="238"/>
          </rPr>
          <t>SZV_F:DijUtem1</t>
        </r>
      </text>
    </comment>
    <comment ref="W225" authorId="0" shapeId="0" xr:uid="{5ABEC174-9F24-4BD9-9C47-5CFE043FEF2B}">
      <text>
        <r>
          <rPr>
            <sz val="11"/>
            <rFont val="Calibri"/>
            <family val="2"/>
            <charset val="238"/>
          </rPr>
          <t>SZV_F:EM_Melleklet1_Utem1</t>
        </r>
      </text>
    </comment>
    <comment ref="X225" authorId="0" shapeId="0" xr:uid="{377034CF-E3AD-4439-8C84-BEEBA18ED27C}">
      <text>
        <r>
          <rPr>
            <sz val="11"/>
            <rFont val="Calibri"/>
            <family val="2"/>
            <charset val="238"/>
          </rPr>
          <t>SZV_F:EgyebAllamiUtem1</t>
        </r>
      </text>
    </comment>
    <comment ref="Y225" authorId="0" shapeId="0" xr:uid="{39783817-D8DD-44B8-AD2D-8E4E6D3F2DA2}">
      <text>
        <r>
          <rPr>
            <sz val="11"/>
            <rFont val="Calibri"/>
            <family val="2"/>
            <charset val="238"/>
          </rPr>
          <t>SZV_F:OnkormanyzatiUtem1</t>
        </r>
      </text>
    </comment>
    <comment ref="Z225" authorId="0" shapeId="0" xr:uid="{2E28FB8E-4B53-4F41-A850-19D085C03035}">
      <text>
        <r>
          <rPr>
            <sz val="11"/>
            <rFont val="Calibri"/>
            <family val="2"/>
            <charset val="238"/>
          </rPr>
          <t>SZV_F:EUUtem1</t>
        </r>
      </text>
    </comment>
    <comment ref="AA225" authorId="0" shapeId="0" xr:uid="{A2C65C39-F025-467F-8A4A-676EC99C1DCB}">
      <text>
        <r>
          <rPr>
            <sz val="11"/>
            <rFont val="Calibri"/>
            <family val="2"/>
            <charset val="238"/>
          </rPr>
          <t>SZV_F:EgyebUtem1</t>
        </r>
      </text>
    </comment>
    <comment ref="AB225" authorId="0" shapeId="0" xr:uid="{88B3E8EB-977B-443E-A4A8-EDC850B8BF33}">
      <text>
        <r>
          <rPr>
            <sz val="11"/>
            <rFont val="Calibri"/>
            <family val="2"/>
            <charset val="238"/>
          </rPr>
          <t>SZV_F:HitelKotvenyUtem1</t>
        </r>
      </text>
    </comment>
    <comment ref="AC225" authorId="0" shapeId="0" xr:uid="{15A177C7-1F9E-4B95-89B0-1F479B9F3356}">
      <text>
        <r>
          <rPr>
            <sz val="11"/>
            <rFont val="Calibri"/>
            <family val="2"/>
            <charset val="238"/>
          </rPr>
          <t>SZV_F:OsszesenUtem1</t>
        </r>
      </text>
    </comment>
    <comment ref="AF225" authorId="0" shapeId="0" xr:uid="{85266A9A-5A92-4D22-B72D-F320A12CBDB6}">
      <text>
        <r>
          <rPr>
            <sz val="11"/>
            <rFont val="Calibri"/>
            <family val="2"/>
            <charset val="238"/>
          </rPr>
          <t>SZV_F:HDUtem2</t>
        </r>
      </text>
    </comment>
    <comment ref="AG225" authorId="0" shapeId="0" xr:uid="{211F7DCF-8EAD-4490-8A61-7D4540EF790F}">
      <text>
        <r>
          <rPr>
            <sz val="11"/>
            <rFont val="Calibri"/>
            <family val="2"/>
            <charset val="238"/>
          </rPr>
          <t>SZV_F:ECSUtem2</t>
        </r>
      </text>
    </comment>
    <comment ref="AH225" authorId="0" shapeId="0" xr:uid="{95AF58BF-02DE-4C05-B2CF-751D02C7AF32}">
      <text>
        <r>
          <rPr>
            <sz val="11"/>
            <rFont val="Calibri"/>
            <family val="2"/>
            <charset val="238"/>
          </rPr>
          <t>SZV_F:KFHUtem2</t>
        </r>
      </text>
    </comment>
    <comment ref="AI225" authorId="0" shapeId="0" xr:uid="{E3DB574B-7335-4420-9BF2-53476E2F2C58}">
      <text>
        <r>
          <rPr>
            <sz val="11"/>
            <rFont val="Calibri"/>
            <family val="2"/>
            <charset val="238"/>
          </rPr>
          <t>SZV_F:Egyeb_SajatUtem2</t>
        </r>
      </text>
    </comment>
    <comment ref="AJ225" authorId="0" shapeId="0" xr:uid="{E35D9163-C02D-4EF3-98E4-6DAB38FC6EBC}">
      <text>
        <r>
          <rPr>
            <sz val="11"/>
            <rFont val="Calibri"/>
            <family val="2"/>
            <charset val="238"/>
          </rPr>
          <t>SZV_F:DijUtem2</t>
        </r>
      </text>
    </comment>
    <comment ref="AK225" authorId="0" shapeId="0" xr:uid="{EC623CAA-73CE-4D1E-9926-6E0BC4D876A0}">
      <text>
        <r>
          <rPr>
            <sz val="11"/>
            <rFont val="Calibri"/>
            <family val="2"/>
            <charset val="238"/>
          </rPr>
          <t>SZV_F:EM_Melleklet1_Utem2</t>
        </r>
      </text>
    </comment>
    <comment ref="AL225" authorId="0" shapeId="0" xr:uid="{19786C37-4D85-42CB-9D47-6CE3059B1557}">
      <text>
        <r>
          <rPr>
            <sz val="11"/>
            <rFont val="Calibri"/>
            <family val="2"/>
            <charset val="238"/>
          </rPr>
          <t>SZV_F:EgyebAllamiUtem2</t>
        </r>
      </text>
    </comment>
    <comment ref="AM225" authorId="0" shapeId="0" xr:uid="{1C66DCDA-68FF-4E4F-B978-6F74CBF972F4}">
      <text>
        <r>
          <rPr>
            <sz val="11"/>
            <rFont val="Calibri"/>
            <family val="2"/>
            <charset val="238"/>
          </rPr>
          <t>SZV_F:OnkormanyzatiUtem2</t>
        </r>
      </text>
    </comment>
    <comment ref="AN225" authorId="0" shapeId="0" xr:uid="{64816B59-F688-4F50-A437-A9FC3BD27AEB}">
      <text>
        <r>
          <rPr>
            <sz val="11"/>
            <rFont val="Calibri"/>
            <family val="2"/>
            <charset val="238"/>
          </rPr>
          <t>SZV_F:EUUtem2</t>
        </r>
      </text>
    </comment>
    <comment ref="AO225" authorId="0" shapeId="0" xr:uid="{561F754E-C32D-472B-9133-B03471FB790B}">
      <text>
        <r>
          <rPr>
            <sz val="11"/>
            <rFont val="Calibri"/>
            <family val="2"/>
            <charset val="238"/>
          </rPr>
          <t>SZV_F:EgyebUtem2</t>
        </r>
      </text>
    </comment>
    <comment ref="AP225" authorId="0" shapeId="0" xr:uid="{F485DA9C-B11F-4894-82C8-973AA1FFEC88}">
      <text>
        <r>
          <rPr>
            <sz val="11"/>
            <rFont val="Calibri"/>
            <family val="2"/>
            <charset val="238"/>
          </rPr>
          <t>SZV_F:HitelKotvenyUtem2</t>
        </r>
      </text>
    </comment>
    <comment ref="AQ225" authorId="0" shapeId="0" xr:uid="{5A9B7B2F-B019-43E3-AF97-8E8E3DD60167}">
      <text>
        <r>
          <rPr>
            <sz val="11"/>
            <rFont val="Calibri"/>
            <family val="2"/>
            <charset val="238"/>
          </rPr>
          <t>SZV_F:OsszesenUtem2</t>
        </r>
      </text>
    </comment>
    <comment ref="AR225" authorId="0" shapeId="0" xr:uid="{37B27C37-E573-4A85-AEED-E1D7370F3411}">
      <text>
        <r>
          <rPr>
            <sz val="11"/>
            <rFont val="Calibri"/>
            <family val="2"/>
            <charset val="238"/>
          </rPr>
          <t>SZV_F:ForrashianyUtem2</t>
        </r>
      </text>
    </comment>
    <comment ref="AU225" authorId="0" shapeId="0" xr:uid="{8C4C3ECF-1C01-4CEB-A04A-3B883B0777C7}">
      <text>
        <r>
          <rPr>
            <sz val="11"/>
            <rFont val="Calibri"/>
            <family val="2"/>
            <charset val="238"/>
          </rPr>
          <t>SZV_F:Indokolas</t>
        </r>
      </text>
    </comment>
    <comment ref="AV225" authorId="0" shapeId="0" xr:uid="{EA00A891-CFC2-4ACB-BF2E-C5CA1857C345}">
      <text>
        <r>
          <rPr>
            <sz val="11"/>
            <rFont val="Calibri"/>
            <family val="2"/>
            <charset val="238"/>
          </rPr>
          <t>SZV_F:Megjegyzes</t>
        </r>
      </text>
    </comment>
    <comment ref="AW225" authorId="0" shapeId="0" xr:uid="{8DC1FB02-28C7-4CF5-BB47-4CDE5AFBB923}">
      <text>
        <r>
          <rPr>
            <sz val="11"/>
            <rFont val="Calibri"/>
            <family val="2"/>
            <charset val="238"/>
          </rPr>
          <t>SZV_F:FeladatSorszam</t>
        </r>
      </text>
    </comment>
    <comment ref="AY225" authorId="0" shapeId="0" xr:uid="{0A38B7E4-CD0B-4B28-9C84-E1DC32EC5F33}">
      <text>
        <r>
          <rPr>
            <sz val="11"/>
            <rFont val="Calibri"/>
            <family val="2"/>
            <charset val="238"/>
          </rPr>
          <t>SZV_F:ISA</t>
        </r>
      </text>
    </comment>
    <comment ref="B226" authorId="0" shapeId="0" xr:uid="{182AF7DD-9DB9-489B-B59C-6C5ABE975D5F}">
      <text>
        <r>
          <rPr>
            <sz val="11"/>
            <rFont val="Calibri"/>
            <family val="2"/>
            <charset val="238"/>
          </rPr>
          <t>SZV_F:FontossagiSorrent</t>
        </r>
      </text>
    </comment>
    <comment ref="C226" authorId="0" shapeId="0" xr:uid="{05CD3FCC-6FD5-404A-A4EB-48CB769EB674}">
      <text>
        <r>
          <rPr>
            <sz val="11"/>
            <rFont val="Calibri"/>
            <family val="2"/>
            <charset val="238"/>
          </rPr>
          <t>SZV_F:FeladatKategoria</t>
        </r>
      </text>
    </comment>
    <comment ref="D226" authorId="0" shapeId="0" xr:uid="{CBBC8A55-5628-4D5F-9300-08887C6CB29C}">
      <text>
        <r>
          <rPr>
            <sz val="11"/>
            <rFont val="Calibri"/>
            <family val="2"/>
            <charset val="238"/>
          </rPr>
          <t>SZV_F:FeladatMegnevezes</t>
        </r>
      </text>
    </comment>
    <comment ref="E226" authorId="0" shapeId="0" xr:uid="{D572F595-F34F-4573-AC05-A6761CB2B0FF}">
      <text>
        <r>
          <rPr>
            <sz val="11"/>
            <rFont val="Calibri"/>
            <family val="2"/>
            <charset val="238"/>
          </rPr>
          <t>SZV_F:ElviEngedelySzam</t>
        </r>
      </text>
    </comment>
    <comment ref="F226" authorId="0" shapeId="0" xr:uid="{CA57C133-FF46-421F-A6C0-7FE73C774A8E}">
      <text>
        <r>
          <rPr>
            <sz val="11"/>
            <rFont val="Calibri"/>
            <family val="2"/>
            <charset val="238"/>
          </rPr>
          <t>SZV_F:VKR_Kod</t>
        </r>
      </text>
    </comment>
    <comment ref="G226" authorId="0" shapeId="0" xr:uid="{D76B62C7-31A4-497F-BFBF-EA7DD1519EB0}">
      <text>
        <r>
          <rPr>
            <sz val="11"/>
            <rFont val="Calibri"/>
            <family val="2"/>
            <charset val="238"/>
          </rPr>
          <t>SZV_F:VKR_Nev</t>
        </r>
      </text>
    </comment>
    <comment ref="H226" authorId="0" shapeId="0" xr:uid="{CC297B53-CDD5-400E-BABB-D5607121FB24}">
      <text>
        <r>
          <rPr>
            <sz val="11"/>
            <rFont val="Calibri"/>
            <family val="2"/>
            <charset val="238"/>
          </rPr>
          <t>SZV_F:FeladatAzonosito</t>
        </r>
      </text>
    </comment>
    <comment ref="I226" authorId="0" shapeId="0" xr:uid="{C6024D4B-C7BB-45C1-B540-0069E9212542}">
      <text>
        <r>
          <rPr>
            <sz val="11"/>
            <rFont val="Calibri"/>
            <family val="2"/>
            <charset val="238"/>
          </rPr>
          <t>SZV_F:EllatasiTerulet</t>
        </r>
      </text>
    </comment>
    <comment ref="J226" authorId="0" shapeId="0" xr:uid="{3F73BA41-F3E8-4D6E-8866-5B2BE46FF30A}">
      <text>
        <r>
          <rPr>
            <sz val="11"/>
            <rFont val="Calibri"/>
            <family val="2"/>
            <charset val="238"/>
          </rPr>
          <t>SZV_F:EllatasertFelelos</t>
        </r>
      </text>
    </comment>
    <comment ref="K226" authorId="0" shapeId="0" xr:uid="{EC6DB779-39FC-438D-9D4D-977D15B44C18}">
      <text>
        <r>
          <rPr>
            <sz val="11"/>
            <rFont val="Calibri"/>
            <family val="2"/>
            <charset val="238"/>
          </rPr>
          <t>SZV_F:TervezettNettoKoltseg</t>
        </r>
      </text>
    </comment>
    <comment ref="L226" authorId="0" shapeId="0" xr:uid="{D5818745-A8CD-4BC3-9ABF-90E2BD922AF6}">
      <text>
        <r>
          <rPr>
            <sz val="11"/>
            <rFont val="Calibri"/>
            <family val="2"/>
            <charset val="238"/>
          </rPr>
          <t>SZV_F:IdotartamKezdes</t>
        </r>
      </text>
    </comment>
    <comment ref="M226" authorId="0" shapeId="0" xr:uid="{4E429E45-1EF4-4C41-9ACE-ECD3AA5E6DD3}">
      <text>
        <r>
          <rPr>
            <sz val="11"/>
            <rFont val="Calibri"/>
            <family val="2"/>
            <charset val="238"/>
          </rPr>
          <t>SZV_F:IdotartamBefejezes</t>
        </r>
      </text>
    </comment>
    <comment ref="N226" authorId="0" shapeId="0" xr:uid="{16B16DB1-09D4-475A-94D5-FE9A18330102}">
      <text>
        <r>
          <rPr>
            <sz val="11"/>
            <rFont val="Calibri"/>
            <family val="2"/>
            <charset val="238"/>
          </rPr>
          <t>SZV_F:NettoKoltsegUtem1</t>
        </r>
      </text>
    </comment>
    <comment ref="O226" authorId="0" shapeId="0" xr:uid="{474606A7-11B5-4D1E-9AE8-E80D593944AA}">
      <text>
        <r>
          <rPr>
            <sz val="11"/>
            <rFont val="Calibri"/>
            <family val="2"/>
            <charset val="238"/>
          </rPr>
          <t>SZV_F:NettoKoltsegUtem2</t>
        </r>
      </text>
    </comment>
    <comment ref="P226" authorId="0" shapeId="0" xr:uid="{0237EA5B-88D2-42A4-B2E5-A76802D82BED}">
      <text>
        <r>
          <rPr>
            <sz val="11"/>
            <rFont val="Calibri"/>
            <family val="2"/>
            <charset val="238"/>
          </rPr>
          <t>SZV_F:EM_Melleklet2_KTG</t>
        </r>
      </text>
    </comment>
    <comment ref="R226" authorId="0" shapeId="0" xr:uid="{89CBCB70-EC90-4704-A4BB-B31D00014BD0}">
      <text>
        <r>
          <rPr>
            <sz val="11"/>
            <rFont val="Calibri"/>
            <family val="2"/>
            <charset val="238"/>
          </rPr>
          <t>SZV_F:HDUtem1</t>
        </r>
      </text>
    </comment>
    <comment ref="S226" authorId="0" shapeId="0" xr:uid="{73D54FF6-3DF9-43F4-BF1C-A61820F0592C}">
      <text>
        <r>
          <rPr>
            <sz val="11"/>
            <rFont val="Calibri"/>
            <family val="2"/>
            <charset val="238"/>
          </rPr>
          <t>SZV_F:ECSUtem1</t>
        </r>
      </text>
    </comment>
    <comment ref="T226" authorId="0" shapeId="0" xr:uid="{A23E3A88-E06D-4A0B-8670-22B5FF90458F}">
      <text>
        <r>
          <rPr>
            <sz val="11"/>
            <rFont val="Calibri"/>
            <family val="2"/>
            <charset val="238"/>
          </rPr>
          <t>SZV_F:KFHUtem1</t>
        </r>
      </text>
    </comment>
    <comment ref="U226" authorId="0" shapeId="0" xr:uid="{84055A3A-0B1D-4CC5-9D1A-10A3664EA416}">
      <text>
        <r>
          <rPr>
            <sz val="11"/>
            <rFont val="Calibri"/>
            <family val="2"/>
            <charset val="238"/>
          </rPr>
          <t>SZV_F:Egyeb_SajatUtem1</t>
        </r>
      </text>
    </comment>
    <comment ref="V226" authorId="0" shapeId="0" xr:uid="{BF378B70-28DE-430D-B0CD-D53A2FCF52AC}">
      <text>
        <r>
          <rPr>
            <sz val="11"/>
            <rFont val="Calibri"/>
            <family val="2"/>
            <charset val="238"/>
          </rPr>
          <t>SZV_F:DijUtem1</t>
        </r>
      </text>
    </comment>
    <comment ref="W226" authorId="0" shapeId="0" xr:uid="{8D6C7F73-76ED-47B9-BCDE-7EBF5EF1992A}">
      <text>
        <r>
          <rPr>
            <sz val="11"/>
            <rFont val="Calibri"/>
            <family val="2"/>
            <charset val="238"/>
          </rPr>
          <t>SZV_F:EM_Melleklet1_Utem1</t>
        </r>
      </text>
    </comment>
    <comment ref="X226" authorId="0" shapeId="0" xr:uid="{D9BCDF0D-54A7-4C8E-8BAB-2545C1ED624E}">
      <text>
        <r>
          <rPr>
            <sz val="11"/>
            <rFont val="Calibri"/>
            <family val="2"/>
            <charset val="238"/>
          </rPr>
          <t>SZV_F:EgyebAllamiUtem1</t>
        </r>
      </text>
    </comment>
    <comment ref="Y226" authorId="0" shapeId="0" xr:uid="{4C233D4D-B4D4-4423-846E-C2B65396B966}">
      <text>
        <r>
          <rPr>
            <sz val="11"/>
            <rFont val="Calibri"/>
            <family val="2"/>
            <charset val="238"/>
          </rPr>
          <t>SZV_F:OnkormanyzatiUtem1</t>
        </r>
      </text>
    </comment>
    <comment ref="Z226" authorId="0" shapeId="0" xr:uid="{98FA033F-DF9A-4139-8062-24553B0A18EE}">
      <text>
        <r>
          <rPr>
            <sz val="11"/>
            <rFont val="Calibri"/>
            <family val="2"/>
            <charset val="238"/>
          </rPr>
          <t>SZV_F:EUUtem1</t>
        </r>
      </text>
    </comment>
    <comment ref="AA226" authorId="0" shapeId="0" xr:uid="{1782066D-7A72-452B-B461-4C5BD5A50040}">
      <text>
        <r>
          <rPr>
            <sz val="11"/>
            <rFont val="Calibri"/>
            <family val="2"/>
            <charset val="238"/>
          </rPr>
          <t>SZV_F:EgyebUtem1</t>
        </r>
      </text>
    </comment>
    <comment ref="AB226" authorId="0" shapeId="0" xr:uid="{FFBE4232-15B5-455B-98B5-E06D104F2D24}">
      <text>
        <r>
          <rPr>
            <sz val="11"/>
            <rFont val="Calibri"/>
            <family val="2"/>
            <charset val="238"/>
          </rPr>
          <t>SZV_F:HitelKotvenyUtem1</t>
        </r>
      </text>
    </comment>
    <comment ref="AC226" authorId="0" shapeId="0" xr:uid="{9E4C6F35-7D88-4B0B-9421-939FB9E35500}">
      <text>
        <r>
          <rPr>
            <sz val="11"/>
            <rFont val="Calibri"/>
            <family val="2"/>
            <charset val="238"/>
          </rPr>
          <t>SZV_F:OsszesenUtem1</t>
        </r>
      </text>
    </comment>
    <comment ref="AF226" authorId="0" shapeId="0" xr:uid="{251C8662-C4A1-4936-BCD5-ACB2B08DF477}">
      <text>
        <r>
          <rPr>
            <sz val="11"/>
            <rFont val="Calibri"/>
            <family val="2"/>
            <charset val="238"/>
          </rPr>
          <t>SZV_F:HDUtem2</t>
        </r>
      </text>
    </comment>
    <comment ref="AG226" authorId="0" shapeId="0" xr:uid="{AE52FF0A-A99C-4DA6-974D-1ECCD203E332}">
      <text>
        <r>
          <rPr>
            <sz val="11"/>
            <rFont val="Calibri"/>
            <family val="2"/>
            <charset val="238"/>
          </rPr>
          <t>SZV_F:ECSUtem2</t>
        </r>
      </text>
    </comment>
    <comment ref="AH226" authorId="0" shapeId="0" xr:uid="{C8826A04-7A89-42A0-963C-17987D8A6017}">
      <text>
        <r>
          <rPr>
            <sz val="11"/>
            <rFont val="Calibri"/>
            <family val="2"/>
            <charset val="238"/>
          </rPr>
          <t>SZV_F:KFHUtem2</t>
        </r>
      </text>
    </comment>
    <comment ref="AI226" authorId="0" shapeId="0" xr:uid="{C417D4CD-DE60-4C19-8DC1-63FE757AE6F5}">
      <text>
        <r>
          <rPr>
            <sz val="11"/>
            <rFont val="Calibri"/>
            <family val="2"/>
            <charset val="238"/>
          </rPr>
          <t>SZV_F:Egyeb_SajatUtem2</t>
        </r>
      </text>
    </comment>
    <comment ref="AJ226" authorId="0" shapeId="0" xr:uid="{A94DEBE4-7A17-4C50-9B8D-553BD7331439}">
      <text>
        <r>
          <rPr>
            <sz val="11"/>
            <rFont val="Calibri"/>
            <family val="2"/>
            <charset val="238"/>
          </rPr>
          <t>SZV_F:DijUtem2</t>
        </r>
      </text>
    </comment>
    <comment ref="AK226" authorId="0" shapeId="0" xr:uid="{E433FA1C-A7DA-4805-8090-AEB7AE7157DE}">
      <text>
        <r>
          <rPr>
            <sz val="11"/>
            <rFont val="Calibri"/>
            <family val="2"/>
            <charset val="238"/>
          </rPr>
          <t>SZV_F:EM_Melleklet1_Utem2</t>
        </r>
      </text>
    </comment>
    <comment ref="AL226" authorId="0" shapeId="0" xr:uid="{65A445FC-B944-446F-B0B9-87E13296D358}">
      <text>
        <r>
          <rPr>
            <sz val="11"/>
            <rFont val="Calibri"/>
            <family val="2"/>
            <charset val="238"/>
          </rPr>
          <t>SZV_F:EgyebAllamiUtem2</t>
        </r>
      </text>
    </comment>
    <comment ref="AM226" authorId="0" shapeId="0" xr:uid="{B008B607-932C-426C-81D0-91876F4EC0C7}">
      <text>
        <r>
          <rPr>
            <sz val="11"/>
            <rFont val="Calibri"/>
            <family val="2"/>
            <charset val="238"/>
          </rPr>
          <t>SZV_F:OnkormanyzatiUtem2</t>
        </r>
      </text>
    </comment>
    <comment ref="AN226" authorId="0" shapeId="0" xr:uid="{47F2411E-1838-4778-A91E-8350C73FBE02}">
      <text>
        <r>
          <rPr>
            <sz val="11"/>
            <rFont val="Calibri"/>
            <family val="2"/>
            <charset val="238"/>
          </rPr>
          <t>SZV_F:EUUtem2</t>
        </r>
      </text>
    </comment>
    <comment ref="AO226" authorId="0" shapeId="0" xr:uid="{E48641F7-6D3B-4F09-9EF2-93B9AB26803F}">
      <text>
        <r>
          <rPr>
            <sz val="11"/>
            <rFont val="Calibri"/>
            <family val="2"/>
            <charset val="238"/>
          </rPr>
          <t>SZV_F:EgyebUtem2</t>
        </r>
      </text>
    </comment>
    <comment ref="AP226" authorId="0" shapeId="0" xr:uid="{BA57BCD0-62CF-4409-97E1-293D1E2DD943}">
      <text>
        <r>
          <rPr>
            <sz val="11"/>
            <rFont val="Calibri"/>
            <family val="2"/>
            <charset val="238"/>
          </rPr>
          <t>SZV_F:HitelKotvenyUtem2</t>
        </r>
      </text>
    </comment>
    <comment ref="AQ226" authorId="0" shapeId="0" xr:uid="{E6739EB3-0A88-46AC-9F5D-FF3116E749D7}">
      <text>
        <r>
          <rPr>
            <sz val="11"/>
            <rFont val="Calibri"/>
            <family val="2"/>
            <charset val="238"/>
          </rPr>
          <t>SZV_F:OsszesenUtem2</t>
        </r>
      </text>
    </comment>
    <comment ref="AR226" authorId="0" shapeId="0" xr:uid="{1CF6E387-7624-4CF3-9710-9EBB0DC64535}">
      <text>
        <r>
          <rPr>
            <sz val="11"/>
            <rFont val="Calibri"/>
            <family val="2"/>
            <charset val="238"/>
          </rPr>
          <t>SZV_F:ForrashianyUtem2</t>
        </r>
      </text>
    </comment>
    <comment ref="AU226" authorId="0" shapeId="0" xr:uid="{62FFCF9C-F788-4816-A434-ACD695B46DF1}">
      <text>
        <r>
          <rPr>
            <sz val="11"/>
            <rFont val="Calibri"/>
            <family val="2"/>
            <charset val="238"/>
          </rPr>
          <t>SZV_F:Indokolas</t>
        </r>
      </text>
    </comment>
    <comment ref="AV226" authorId="0" shapeId="0" xr:uid="{A7221177-A377-4BDC-8BCE-5B21C57D5D3A}">
      <text>
        <r>
          <rPr>
            <sz val="11"/>
            <rFont val="Calibri"/>
            <family val="2"/>
            <charset val="238"/>
          </rPr>
          <t>SZV_F:Megjegyzes</t>
        </r>
      </text>
    </comment>
    <comment ref="AW226" authorId="0" shapeId="0" xr:uid="{143CE8AE-585E-452E-A409-19C923E02439}">
      <text>
        <r>
          <rPr>
            <sz val="11"/>
            <rFont val="Calibri"/>
            <family val="2"/>
            <charset val="238"/>
          </rPr>
          <t>SZV_F:FeladatSorszam</t>
        </r>
      </text>
    </comment>
    <comment ref="AY226" authorId="0" shapeId="0" xr:uid="{98D8F6CE-CB6F-4D2D-A7B2-516321FF8CDF}">
      <text>
        <r>
          <rPr>
            <sz val="11"/>
            <rFont val="Calibri"/>
            <family val="2"/>
            <charset val="238"/>
          </rPr>
          <t>SZV_F:ISA</t>
        </r>
      </text>
    </comment>
    <comment ref="B227" authorId="0" shapeId="0" xr:uid="{23AB9B89-77AE-4299-BEED-D234A7E72CEB}">
      <text>
        <r>
          <rPr>
            <sz val="11"/>
            <rFont val="Calibri"/>
            <family val="2"/>
            <charset val="238"/>
          </rPr>
          <t>SZV_F:FontossagiSorrent</t>
        </r>
      </text>
    </comment>
    <comment ref="C227" authorId="0" shapeId="0" xr:uid="{B3AB18AF-E3E0-45BE-A902-8173CDBD14F5}">
      <text>
        <r>
          <rPr>
            <sz val="11"/>
            <rFont val="Calibri"/>
            <family val="2"/>
            <charset val="238"/>
          </rPr>
          <t>SZV_F:FeladatKategoria</t>
        </r>
      </text>
    </comment>
    <comment ref="D227" authorId="0" shapeId="0" xr:uid="{F5AA391C-2134-4209-AD69-80BD5278FEF1}">
      <text>
        <r>
          <rPr>
            <sz val="11"/>
            <rFont val="Calibri"/>
            <family val="2"/>
            <charset val="238"/>
          </rPr>
          <t>SZV_F:FeladatMegnevezes</t>
        </r>
      </text>
    </comment>
    <comment ref="E227" authorId="0" shapeId="0" xr:uid="{C984F2D3-B7BB-45A1-BEC0-52D848DDF0A7}">
      <text>
        <r>
          <rPr>
            <sz val="11"/>
            <rFont val="Calibri"/>
            <family val="2"/>
            <charset val="238"/>
          </rPr>
          <t>SZV_F:ElviEngedelySzam</t>
        </r>
      </text>
    </comment>
    <comment ref="F227" authorId="0" shapeId="0" xr:uid="{B9A9AAA8-142D-47A5-84D5-EAE82920276F}">
      <text>
        <r>
          <rPr>
            <sz val="11"/>
            <rFont val="Calibri"/>
            <family val="2"/>
            <charset val="238"/>
          </rPr>
          <t>SZV_F:VKR_Kod</t>
        </r>
      </text>
    </comment>
    <comment ref="G227" authorId="0" shapeId="0" xr:uid="{34D8BB00-4962-4F5A-9F22-BBF36F004278}">
      <text>
        <r>
          <rPr>
            <sz val="11"/>
            <rFont val="Calibri"/>
            <family val="2"/>
            <charset val="238"/>
          </rPr>
          <t>SZV_F:VKR_Nev</t>
        </r>
      </text>
    </comment>
    <comment ref="H227" authorId="0" shapeId="0" xr:uid="{0B090498-AE3D-4ABB-B2C9-F60A2E8B0E8F}">
      <text>
        <r>
          <rPr>
            <sz val="11"/>
            <rFont val="Calibri"/>
            <family val="2"/>
            <charset val="238"/>
          </rPr>
          <t>SZV_F:FeladatAzonosito</t>
        </r>
      </text>
    </comment>
    <comment ref="I227" authorId="0" shapeId="0" xr:uid="{8231C165-B1AF-4490-B879-D5C145DD3267}">
      <text>
        <r>
          <rPr>
            <sz val="11"/>
            <rFont val="Calibri"/>
            <family val="2"/>
            <charset val="238"/>
          </rPr>
          <t>SZV_F:EllatasiTerulet</t>
        </r>
      </text>
    </comment>
    <comment ref="J227" authorId="0" shapeId="0" xr:uid="{73C8E527-E86C-41A9-A877-6A6531E22941}">
      <text>
        <r>
          <rPr>
            <sz val="11"/>
            <rFont val="Calibri"/>
            <family val="2"/>
            <charset val="238"/>
          </rPr>
          <t>SZV_F:EllatasertFelelos</t>
        </r>
      </text>
    </comment>
    <comment ref="K227" authorId="0" shapeId="0" xr:uid="{3EC1C366-12C1-4522-AE81-BEC480D0BB8D}">
      <text>
        <r>
          <rPr>
            <sz val="11"/>
            <rFont val="Calibri"/>
            <family val="2"/>
            <charset val="238"/>
          </rPr>
          <t>SZV_F:TervezettNettoKoltseg</t>
        </r>
      </text>
    </comment>
    <comment ref="L227" authorId="0" shapeId="0" xr:uid="{ED113C80-9F2E-4654-8C9D-A72632C4B6C3}">
      <text>
        <r>
          <rPr>
            <sz val="11"/>
            <rFont val="Calibri"/>
            <family val="2"/>
            <charset val="238"/>
          </rPr>
          <t>SZV_F:IdotartamKezdes</t>
        </r>
      </text>
    </comment>
    <comment ref="M227" authorId="0" shapeId="0" xr:uid="{0194EFFB-E85C-4276-8A44-DEEE36293656}">
      <text>
        <r>
          <rPr>
            <sz val="11"/>
            <rFont val="Calibri"/>
            <family val="2"/>
            <charset val="238"/>
          </rPr>
          <t>SZV_F:IdotartamBefejezes</t>
        </r>
      </text>
    </comment>
    <comment ref="N227" authorId="0" shapeId="0" xr:uid="{73737C2B-6FD1-49FC-BD0E-1DF40EDBE7DD}">
      <text>
        <r>
          <rPr>
            <sz val="11"/>
            <rFont val="Calibri"/>
            <family val="2"/>
            <charset val="238"/>
          </rPr>
          <t>SZV_F:NettoKoltsegUtem1</t>
        </r>
      </text>
    </comment>
    <comment ref="O227" authorId="0" shapeId="0" xr:uid="{104A6F94-6D0E-4690-8219-48324B1523A4}">
      <text>
        <r>
          <rPr>
            <sz val="11"/>
            <rFont val="Calibri"/>
            <family val="2"/>
            <charset val="238"/>
          </rPr>
          <t>SZV_F:NettoKoltsegUtem2</t>
        </r>
      </text>
    </comment>
    <comment ref="P227" authorId="0" shapeId="0" xr:uid="{9D7415C8-066D-4301-A0E7-C5D54D3387FF}">
      <text>
        <r>
          <rPr>
            <sz val="11"/>
            <rFont val="Calibri"/>
            <family val="2"/>
            <charset val="238"/>
          </rPr>
          <t>SZV_F:EM_Melleklet2_KTG</t>
        </r>
      </text>
    </comment>
    <comment ref="R227" authorId="0" shapeId="0" xr:uid="{199C5057-FDEC-440F-9FFF-3FA92AF99966}">
      <text>
        <r>
          <rPr>
            <sz val="11"/>
            <rFont val="Calibri"/>
            <family val="2"/>
            <charset val="238"/>
          </rPr>
          <t>SZV_F:HDUtem1</t>
        </r>
      </text>
    </comment>
    <comment ref="S227" authorId="0" shapeId="0" xr:uid="{ADE558EF-735D-49D6-A464-3508EB17CA73}">
      <text>
        <r>
          <rPr>
            <sz val="11"/>
            <rFont val="Calibri"/>
            <family val="2"/>
            <charset val="238"/>
          </rPr>
          <t>SZV_F:ECSUtem1</t>
        </r>
      </text>
    </comment>
    <comment ref="T227" authorId="0" shapeId="0" xr:uid="{E2380881-7189-4293-8B63-6242C86B1D52}">
      <text>
        <r>
          <rPr>
            <sz val="11"/>
            <rFont val="Calibri"/>
            <family val="2"/>
            <charset val="238"/>
          </rPr>
          <t>SZV_F:KFHUtem1</t>
        </r>
      </text>
    </comment>
    <comment ref="U227" authorId="0" shapeId="0" xr:uid="{4E8ADF77-F21B-473E-B1A8-725EA7C14360}">
      <text>
        <r>
          <rPr>
            <sz val="11"/>
            <rFont val="Calibri"/>
            <family val="2"/>
            <charset val="238"/>
          </rPr>
          <t>SZV_F:Egyeb_SajatUtem1</t>
        </r>
      </text>
    </comment>
    <comment ref="V227" authorId="0" shapeId="0" xr:uid="{05EDF909-84C0-4E60-BA73-A7FCCC787CC2}">
      <text>
        <r>
          <rPr>
            <sz val="11"/>
            <rFont val="Calibri"/>
            <family val="2"/>
            <charset val="238"/>
          </rPr>
          <t>SZV_F:DijUtem1</t>
        </r>
      </text>
    </comment>
    <comment ref="W227" authorId="0" shapeId="0" xr:uid="{DD14716D-C038-417F-87E1-9336D33B8F7B}">
      <text>
        <r>
          <rPr>
            <sz val="11"/>
            <rFont val="Calibri"/>
            <family val="2"/>
            <charset val="238"/>
          </rPr>
          <t>SZV_F:EM_Melleklet1_Utem1</t>
        </r>
      </text>
    </comment>
    <comment ref="X227" authorId="0" shapeId="0" xr:uid="{0743899C-1EAB-44BD-86DA-0E88E30B3D57}">
      <text>
        <r>
          <rPr>
            <sz val="11"/>
            <rFont val="Calibri"/>
            <family val="2"/>
            <charset val="238"/>
          </rPr>
          <t>SZV_F:EgyebAllamiUtem1</t>
        </r>
      </text>
    </comment>
    <comment ref="Y227" authorId="0" shapeId="0" xr:uid="{986421D0-6A70-48CA-AECC-B92C42F8979F}">
      <text>
        <r>
          <rPr>
            <sz val="11"/>
            <rFont val="Calibri"/>
            <family val="2"/>
            <charset val="238"/>
          </rPr>
          <t>SZV_F:OnkormanyzatiUtem1</t>
        </r>
      </text>
    </comment>
    <comment ref="Z227" authorId="0" shapeId="0" xr:uid="{C9333347-2E47-419E-8535-AE31C5036D0C}">
      <text>
        <r>
          <rPr>
            <sz val="11"/>
            <rFont val="Calibri"/>
            <family val="2"/>
            <charset val="238"/>
          </rPr>
          <t>SZV_F:EUUtem1</t>
        </r>
      </text>
    </comment>
    <comment ref="AA227" authorId="0" shapeId="0" xr:uid="{57410E57-4131-4229-B586-761F836AFB84}">
      <text>
        <r>
          <rPr>
            <sz val="11"/>
            <rFont val="Calibri"/>
            <family val="2"/>
            <charset val="238"/>
          </rPr>
          <t>SZV_F:EgyebUtem1</t>
        </r>
      </text>
    </comment>
    <comment ref="AB227" authorId="0" shapeId="0" xr:uid="{61CFB77F-AE0E-4530-AE0E-05A899AE6D90}">
      <text>
        <r>
          <rPr>
            <sz val="11"/>
            <rFont val="Calibri"/>
            <family val="2"/>
            <charset val="238"/>
          </rPr>
          <t>SZV_F:HitelKotvenyUtem1</t>
        </r>
      </text>
    </comment>
    <comment ref="AC227" authorId="0" shapeId="0" xr:uid="{FAC7FFDF-48C2-48E3-A884-97EAA0B86F2C}">
      <text>
        <r>
          <rPr>
            <sz val="11"/>
            <rFont val="Calibri"/>
            <family val="2"/>
            <charset val="238"/>
          </rPr>
          <t>SZV_F:OsszesenUtem1</t>
        </r>
      </text>
    </comment>
    <comment ref="AF227" authorId="0" shapeId="0" xr:uid="{6FC716CD-BF87-40B5-B960-938D382F5DBB}">
      <text>
        <r>
          <rPr>
            <sz val="11"/>
            <rFont val="Calibri"/>
            <family val="2"/>
            <charset val="238"/>
          </rPr>
          <t>SZV_F:HDUtem2</t>
        </r>
      </text>
    </comment>
    <comment ref="AG227" authorId="0" shapeId="0" xr:uid="{7E86B4D0-3043-4F3C-822A-B295490FBF5D}">
      <text>
        <r>
          <rPr>
            <sz val="11"/>
            <rFont val="Calibri"/>
            <family val="2"/>
            <charset val="238"/>
          </rPr>
          <t>SZV_F:ECSUtem2</t>
        </r>
      </text>
    </comment>
    <comment ref="AH227" authorId="0" shapeId="0" xr:uid="{00B57EB1-3626-4264-95EC-81CC1BDE05EE}">
      <text>
        <r>
          <rPr>
            <sz val="11"/>
            <rFont val="Calibri"/>
            <family val="2"/>
            <charset val="238"/>
          </rPr>
          <t>SZV_F:KFHUtem2</t>
        </r>
      </text>
    </comment>
    <comment ref="AI227" authorId="0" shapeId="0" xr:uid="{7AC00386-429B-4F26-A05F-70BD7A81E15C}">
      <text>
        <r>
          <rPr>
            <sz val="11"/>
            <rFont val="Calibri"/>
            <family val="2"/>
            <charset val="238"/>
          </rPr>
          <t>SZV_F:Egyeb_SajatUtem2</t>
        </r>
      </text>
    </comment>
    <comment ref="AJ227" authorId="0" shapeId="0" xr:uid="{CCB9AE92-6822-4A85-9ED4-867EC5D3A0D9}">
      <text>
        <r>
          <rPr>
            <sz val="11"/>
            <rFont val="Calibri"/>
            <family val="2"/>
            <charset val="238"/>
          </rPr>
          <t>SZV_F:DijUtem2</t>
        </r>
      </text>
    </comment>
    <comment ref="AK227" authorId="0" shapeId="0" xr:uid="{F1997C3A-7DD7-418D-88F1-D9A9B7FF4D04}">
      <text>
        <r>
          <rPr>
            <sz val="11"/>
            <rFont val="Calibri"/>
            <family val="2"/>
            <charset val="238"/>
          </rPr>
          <t>SZV_F:EM_Melleklet1_Utem2</t>
        </r>
      </text>
    </comment>
    <comment ref="AL227" authorId="0" shapeId="0" xr:uid="{0855E987-61C6-42E2-9104-1FFAFF4BD8FD}">
      <text>
        <r>
          <rPr>
            <sz val="11"/>
            <rFont val="Calibri"/>
            <family val="2"/>
            <charset val="238"/>
          </rPr>
          <t>SZV_F:EgyebAllamiUtem2</t>
        </r>
      </text>
    </comment>
    <comment ref="AM227" authorId="0" shapeId="0" xr:uid="{B99DBFFC-5742-4D5E-915E-D995FD090D7F}">
      <text>
        <r>
          <rPr>
            <sz val="11"/>
            <rFont val="Calibri"/>
            <family val="2"/>
            <charset val="238"/>
          </rPr>
          <t>SZV_F:OnkormanyzatiUtem2</t>
        </r>
      </text>
    </comment>
    <comment ref="AN227" authorId="0" shapeId="0" xr:uid="{2F7A539D-397A-4488-81AA-4DB5337A63D8}">
      <text>
        <r>
          <rPr>
            <sz val="11"/>
            <rFont val="Calibri"/>
            <family val="2"/>
            <charset val="238"/>
          </rPr>
          <t>SZV_F:EUUtem2</t>
        </r>
      </text>
    </comment>
    <comment ref="AO227" authorId="0" shapeId="0" xr:uid="{68AC4E81-AAE0-487F-91EE-32ABBBEA6400}">
      <text>
        <r>
          <rPr>
            <sz val="11"/>
            <rFont val="Calibri"/>
            <family val="2"/>
            <charset val="238"/>
          </rPr>
          <t>SZV_F:EgyebUtem2</t>
        </r>
      </text>
    </comment>
    <comment ref="AP227" authorId="0" shapeId="0" xr:uid="{7DC7B7DA-F22F-4584-9ADF-34B533370652}">
      <text>
        <r>
          <rPr>
            <sz val="11"/>
            <rFont val="Calibri"/>
            <family val="2"/>
            <charset val="238"/>
          </rPr>
          <t>SZV_F:HitelKotvenyUtem2</t>
        </r>
      </text>
    </comment>
    <comment ref="AQ227" authorId="0" shapeId="0" xr:uid="{50488964-7F05-435F-8E34-7960F97AE31E}">
      <text>
        <r>
          <rPr>
            <sz val="11"/>
            <rFont val="Calibri"/>
            <family val="2"/>
            <charset val="238"/>
          </rPr>
          <t>SZV_F:OsszesenUtem2</t>
        </r>
      </text>
    </comment>
    <comment ref="AR227" authorId="0" shapeId="0" xr:uid="{9ABA40DA-25B7-46A1-B06D-8D5A10930034}">
      <text>
        <r>
          <rPr>
            <sz val="11"/>
            <rFont val="Calibri"/>
            <family val="2"/>
            <charset val="238"/>
          </rPr>
          <t>SZV_F:ForrashianyUtem2</t>
        </r>
      </text>
    </comment>
    <comment ref="AU227" authorId="0" shapeId="0" xr:uid="{D91B9CA8-9C75-4A0F-A6EB-2D21AC9F78EF}">
      <text>
        <r>
          <rPr>
            <sz val="11"/>
            <rFont val="Calibri"/>
            <family val="2"/>
            <charset val="238"/>
          </rPr>
          <t>SZV_F:Indokolas</t>
        </r>
      </text>
    </comment>
    <comment ref="AV227" authorId="0" shapeId="0" xr:uid="{D2B7BE74-FDA5-4B2B-ADB3-8AE25EC1A0D1}">
      <text>
        <r>
          <rPr>
            <sz val="11"/>
            <rFont val="Calibri"/>
            <family val="2"/>
            <charset val="238"/>
          </rPr>
          <t>SZV_F:Megjegyzes</t>
        </r>
      </text>
    </comment>
    <comment ref="AW227" authorId="0" shapeId="0" xr:uid="{947DFCE7-5FC3-411D-B541-788FD5915346}">
      <text>
        <r>
          <rPr>
            <sz val="11"/>
            <rFont val="Calibri"/>
            <family val="2"/>
            <charset val="238"/>
          </rPr>
          <t>SZV_F:FeladatSorszam</t>
        </r>
      </text>
    </comment>
    <comment ref="AY227" authorId="0" shapeId="0" xr:uid="{9E3C32B0-9093-41B6-A432-3879920D4A23}">
      <text>
        <r>
          <rPr>
            <sz val="11"/>
            <rFont val="Calibri"/>
            <family val="2"/>
            <charset val="238"/>
          </rPr>
          <t>SZV_F:ISA</t>
        </r>
      </text>
    </comment>
    <comment ref="B228" authorId="0" shapeId="0" xr:uid="{29BA0796-BC6B-4829-BFD6-1300890A2681}">
      <text>
        <r>
          <rPr>
            <sz val="11"/>
            <rFont val="Calibri"/>
            <family val="2"/>
            <charset val="238"/>
          </rPr>
          <t>SZV_F:FontossagiSorrent</t>
        </r>
      </text>
    </comment>
    <comment ref="C228" authorId="0" shapeId="0" xr:uid="{1315B033-EB97-457D-A99B-2949DC18A8EB}">
      <text>
        <r>
          <rPr>
            <sz val="11"/>
            <rFont val="Calibri"/>
            <family val="2"/>
            <charset val="238"/>
          </rPr>
          <t>SZV_F:FeladatKategoria</t>
        </r>
      </text>
    </comment>
    <comment ref="D228" authorId="0" shapeId="0" xr:uid="{1CAAEB12-5EB3-4F76-984A-B5B4E4F7D869}">
      <text>
        <r>
          <rPr>
            <sz val="11"/>
            <rFont val="Calibri"/>
            <family val="2"/>
            <charset val="238"/>
          </rPr>
          <t>SZV_F:FeladatMegnevezes</t>
        </r>
      </text>
    </comment>
    <comment ref="E228" authorId="0" shapeId="0" xr:uid="{8A7516F3-152C-4DEE-8CC2-AE09DA7A8424}">
      <text>
        <r>
          <rPr>
            <sz val="11"/>
            <rFont val="Calibri"/>
            <family val="2"/>
            <charset val="238"/>
          </rPr>
          <t>SZV_F:ElviEngedelySzam</t>
        </r>
      </text>
    </comment>
    <comment ref="F228" authorId="0" shapeId="0" xr:uid="{6A5F735F-B360-49A9-A706-BBC81B2C7465}">
      <text>
        <r>
          <rPr>
            <sz val="11"/>
            <rFont val="Calibri"/>
            <family val="2"/>
            <charset val="238"/>
          </rPr>
          <t>SZV_F:VKR_Kod</t>
        </r>
      </text>
    </comment>
    <comment ref="G228" authorId="0" shapeId="0" xr:uid="{746F1397-FB04-49B0-B0A0-EB964F01FCEB}">
      <text>
        <r>
          <rPr>
            <sz val="11"/>
            <rFont val="Calibri"/>
            <family val="2"/>
            <charset val="238"/>
          </rPr>
          <t>SZV_F:VKR_Nev</t>
        </r>
      </text>
    </comment>
    <comment ref="H228" authorId="0" shapeId="0" xr:uid="{50D788C3-A1B9-465F-A456-48A5AB1EBD1D}">
      <text>
        <r>
          <rPr>
            <sz val="11"/>
            <rFont val="Calibri"/>
            <family val="2"/>
            <charset val="238"/>
          </rPr>
          <t>SZV_F:FeladatAzonosito</t>
        </r>
      </text>
    </comment>
    <comment ref="I228" authorId="0" shapeId="0" xr:uid="{87ED7A15-6363-4462-8830-C2926D49342F}">
      <text>
        <r>
          <rPr>
            <sz val="11"/>
            <rFont val="Calibri"/>
            <family val="2"/>
            <charset val="238"/>
          </rPr>
          <t>SZV_F:EllatasiTerulet</t>
        </r>
      </text>
    </comment>
    <comment ref="J228" authorId="0" shapeId="0" xr:uid="{CD8C2CA4-E887-4688-85E8-DE6BC340DF1E}">
      <text>
        <r>
          <rPr>
            <sz val="11"/>
            <rFont val="Calibri"/>
            <family val="2"/>
            <charset val="238"/>
          </rPr>
          <t>SZV_F:EllatasertFelelos</t>
        </r>
      </text>
    </comment>
    <comment ref="K228" authorId="0" shapeId="0" xr:uid="{AB250F01-49A9-46E3-8430-EB03A029D4EC}">
      <text>
        <r>
          <rPr>
            <sz val="11"/>
            <rFont val="Calibri"/>
            <family val="2"/>
            <charset val="238"/>
          </rPr>
          <t>SZV_F:TervezettNettoKoltseg</t>
        </r>
      </text>
    </comment>
    <comment ref="L228" authorId="0" shapeId="0" xr:uid="{73E0EB14-2FC2-41DE-8612-FD95BF18A45B}">
      <text>
        <r>
          <rPr>
            <sz val="11"/>
            <rFont val="Calibri"/>
            <family val="2"/>
            <charset val="238"/>
          </rPr>
          <t>SZV_F:IdotartamKezdes</t>
        </r>
      </text>
    </comment>
    <comment ref="M228" authorId="0" shapeId="0" xr:uid="{38AEC273-C232-417D-A552-930E7431B214}">
      <text>
        <r>
          <rPr>
            <sz val="11"/>
            <rFont val="Calibri"/>
            <family val="2"/>
            <charset val="238"/>
          </rPr>
          <t>SZV_F:IdotartamBefejezes</t>
        </r>
      </text>
    </comment>
    <comment ref="N228" authorId="0" shapeId="0" xr:uid="{A6515A10-A53F-4737-BBAE-B559CFCD4395}">
      <text>
        <r>
          <rPr>
            <sz val="11"/>
            <rFont val="Calibri"/>
            <family val="2"/>
            <charset val="238"/>
          </rPr>
          <t>SZV_F:NettoKoltsegUtem1</t>
        </r>
      </text>
    </comment>
    <comment ref="O228" authorId="0" shapeId="0" xr:uid="{DB2CFA0D-B1DF-4E25-B32F-440A963F3233}">
      <text>
        <r>
          <rPr>
            <sz val="11"/>
            <rFont val="Calibri"/>
            <family val="2"/>
            <charset val="238"/>
          </rPr>
          <t>SZV_F:NettoKoltsegUtem2</t>
        </r>
      </text>
    </comment>
    <comment ref="P228" authorId="0" shapeId="0" xr:uid="{0601E7A8-51E9-4829-A719-5512A964BE1F}">
      <text>
        <r>
          <rPr>
            <sz val="11"/>
            <rFont val="Calibri"/>
            <family val="2"/>
            <charset val="238"/>
          </rPr>
          <t>SZV_F:EM_Melleklet2_KTG</t>
        </r>
      </text>
    </comment>
    <comment ref="R228" authorId="0" shapeId="0" xr:uid="{7B23A61C-71E8-4019-AC97-66FD73E9EA82}">
      <text>
        <r>
          <rPr>
            <sz val="11"/>
            <rFont val="Calibri"/>
            <family val="2"/>
            <charset val="238"/>
          </rPr>
          <t>SZV_F:HDUtem1</t>
        </r>
      </text>
    </comment>
    <comment ref="S228" authorId="0" shapeId="0" xr:uid="{72C06271-5A47-4404-A146-CAFFBEAC4D23}">
      <text>
        <r>
          <rPr>
            <sz val="11"/>
            <rFont val="Calibri"/>
            <family val="2"/>
            <charset val="238"/>
          </rPr>
          <t>SZV_F:ECSUtem1</t>
        </r>
      </text>
    </comment>
    <comment ref="T228" authorId="0" shapeId="0" xr:uid="{422DC66E-0DA7-48EF-87FC-58A0EC6D0E5A}">
      <text>
        <r>
          <rPr>
            <sz val="11"/>
            <rFont val="Calibri"/>
            <family val="2"/>
            <charset val="238"/>
          </rPr>
          <t>SZV_F:KFHUtem1</t>
        </r>
      </text>
    </comment>
    <comment ref="U228" authorId="0" shapeId="0" xr:uid="{0DB96444-4050-4096-B88A-265B5AC90245}">
      <text>
        <r>
          <rPr>
            <sz val="11"/>
            <rFont val="Calibri"/>
            <family val="2"/>
            <charset val="238"/>
          </rPr>
          <t>SZV_F:Egyeb_SajatUtem1</t>
        </r>
      </text>
    </comment>
    <comment ref="V228" authorId="0" shapeId="0" xr:uid="{E9F3B06F-0929-4E32-B55B-AF0D0D0A1CA3}">
      <text>
        <r>
          <rPr>
            <sz val="11"/>
            <rFont val="Calibri"/>
            <family val="2"/>
            <charset val="238"/>
          </rPr>
          <t>SZV_F:DijUtem1</t>
        </r>
      </text>
    </comment>
    <comment ref="W228" authorId="0" shapeId="0" xr:uid="{0573AAB7-9E40-40B5-AFB4-26AB7C31BDE9}">
      <text>
        <r>
          <rPr>
            <sz val="11"/>
            <rFont val="Calibri"/>
            <family val="2"/>
            <charset val="238"/>
          </rPr>
          <t>SZV_F:EM_Melleklet1_Utem1</t>
        </r>
      </text>
    </comment>
    <comment ref="X228" authorId="0" shapeId="0" xr:uid="{35741C07-A02A-4181-87DB-5EEDB44740A9}">
      <text>
        <r>
          <rPr>
            <sz val="11"/>
            <rFont val="Calibri"/>
            <family val="2"/>
            <charset val="238"/>
          </rPr>
          <t>SZV_F:EgyebAllamiUtem1</t>
        </r>
      </text>
    </comment>
    <comment ref="Y228" authorId="0" shapeId="0" xr:uid="{23DBF60B-8350-4812-8D55-77853A291674}">
      <text>
        <r>
          <rPr>
            <sz val="11"/>
            <rFont val="Calibri"/>
            <family val="2"/>
            <charset val="238"/>
          </rPr>
          <t>SZV_F:OnkormanyzatiUtem1</t>
        </r>
      </text>
    </comment>
    <comment ref="Z228" authorId="0" shapeId="0" xr:uid="{64B14D0F-CEBB-4443-9577-A523BF29D45C}">
      <text>
        <r>
          <rPr>
            <sz val="11"/>
            <rFont val="Calibri"/>
            <family val="2"/>
            <charset val="238"/>
          </rPr>
          <t>SZV_F:EUUtem1</t>
        </r>
      </text>
    </comment>
    <comment ref="AA228" authorId="0" shapeId="0" xr:uid="{0A4E60CE-6A0C-4F41-845F-B950A6BB4DD4}">
      <text>
        <r>
          <rPr>
            <sz val="11"/>
            <rFont val="Calibri"/>
            <family val="2"/>
            <charset val="238"/>
          </rPr>
          <t>SZV_F:EgyebUtem1</t>
        </r>
      </text>
    </comment>
    <comment ref="AB228" authorId="0" shapeId="0" xr:uid="{DA34D54B-00B1-4ABB-98B1-00324CFDEDBF}">
      <text>
        <r>
          <rPr>
            <sz val="11"/>
            <rFont val="Calibri"/>
            <family val="2"/>
            <charset val="238"/>
          </rPr>
          <t>SZV_F:HitelKotvenyUtem1</t>
        </r>
      </text>
    </comment>
    <comment ref="AC228" authorId="0" shapeId="0" xr:uid="{64AAD33A-1CC9-4B3E-A730-35CEE0F53895}">
      <text>
        <r>
          <rPr>
            <sz val="11"/>
            <rFont val="Calibri"/>
            <family val="2"/>
            <charset val="238"/>
          </rPr>
          <t>SZV_F:OsszesenUtem1</t>
        </r>
      </text>
    </comment>
    <comment ref="AF228" authorId="0" shapeId="0" xr:uid="{55F5668D-6071-4404-9C6E-80A07E11A7B4}">
      <text>
        <r>
          <rPr>
            <sz val="11"/>
            <rFont val="Calibri"/>
            <family val="2"/>
            <charset val="238"/>
          </rPr>
          <t>SZV_F:HDUtem2</t>
        </r>
      </text>
    </comment>
    <comment ref="AG228" authorId="0" shapeId="0" xr:uid="{78AEE0AE-9747-46BE-A575-219C21CE4C85}">
      <text>
        <r>
          <rPr>
            <sz val="11"/>
            <rFont val="Calibri"/>
            <family val="2"/>
            <charset val="238"/>
          </rPr>
          <t>SZV_F:ECSUtem2</t>
        </r>
      </text>
    </comment>
    <comment ref="AH228" authorId="0" shapeId="0" xr:uid="{F4EA6DAE-0C14-4D26-8330-DF290005B5FB}">
      <text>
        <r>
          <rPr>
            <sz val="11"/>
            <rFont val="Calibri"/>
            <family val="2"/>
            <charset val="238"/>
          </rPr>
          <t>SZV_F:KFHUtem2</t>
        </r>
      </text>
    </comment>
    <comment ref="AI228" authorId="0" shapeId="0" xr:uid="{CB7C6A7B-A203-48D2-BEE4-7836FE2F0065}">
      <text>
        <r>
          <rPr>
            <sz val="11"/>
            <rFont val="Calibri"/>
            <family val="2"/>
            <charset val="238"/>
          </rPr>
          <t>SZV_F:Egyeb_SajatUtem2</t>
        </r>
      </text>
    </comment>
    <comment ref="AJ228" authorId="0" shapeId="0" xr:uid="{DC61A3AF-C264-4BD5-B447-ACF0677B73EE}">
      <text>
        <r>
          <rPr>
            <sz val="11"/>
            <rFont val="Calibri"/>
            <family val="2"/>
            <charset val="238"/>
          </rPr>
          <t>SZV_F:DijUtem2</t>
        </r>
      </text>
    </comment>
    <comment ref="AK228" authorId="0" shapeId="0" xr:uid="{14BAFFE4-FBA9-4CE7-88C3-3CD800465EF5}">
      <text>
        <r>
          <rPr>
            <sz val="11"/>
            <rFont val="Calibri"/>
            <family val="2"/>
            <charset val="238"/>
          </rPr>
          <t>SZV_F:EM_Melleklet1_Utem2</t>
        </r>
      </text>
    </comment>
    <comment ref="AL228" authorId="0" shapeId="0" xr:uid="{E2F6219E-619C-4CF9-BFC9-5BA7E0E47FC2}">
      <text>
        <r>
          <rPr>
            <sz val="11"/>
            <rFont val="Calibri"/>
            <family val="2"/>
            <charset val="238"/>
          </rPr>
          <t>SZV_F:EgyebAllamiUtem2</t>
        </r>
      </text>
    </comment>
    <comment ref="AM228" authorId="0" shapeId="0" xr:uid="{AF6A9EDA-08EB-44B1-B46D-368BB2D16E11}">
      <text>
        <r>
          <rPr>
            <sz val="11"/>
            <rFont val="Calibri"/>
            <family val="2"/>
            <charset val="238"/>
          </rPr>
          <t>SZV_F:OnkormanyzatiUtem2</t>
        </r>
      </text>
    </comment>
    <comment ref="AN228" authorId="0" shapeId="0" xr:uid="{3EDE90CC-33DF-47A5-9FA1-3AB3319F2D3C}">
      <text>
        <r>
          <rPr>
            <sz val="11"/>
            <rFont val="Calibri"/>
            <family val="2"/>
            <charset val="238"/>
          </rPr>
          <t>SZV_F:EUUtem2</t>
        </r>
      </text>
    </comment>
    <comment ref="AO228" authorId="0" shapeId="0" xr:uid="{441CFE88-F551-48EE-9E8F-800D82925FA1}">
      <text>
        <r>
          <rPr>
            <sz val="11"/>
            <rFont val="Calibri"/>
            <family val="2"/>
            <charset val="238"/>
          </rPr>
          <t>SZV_F:EgyebUtem2</t>
        </r>
      </text>
    </comment>
    <comment ref="AP228" authorId="0" shapeId="0" xr:uid="{15822A62-8F4E-497A-B8DB-F821BF5BC574}">
      <text>
        <r>
          <rPr>
            <sz val="11"/>
            <rFont val="Calibri"/>
            <family val="2"/>
            <charset val="238"/>
          </rPr>
          <t>SZV_F:HitelKotvenyUtem2</t>
        </r>
      </text>
    </comment>
    <comment ref="AQ228" authorId="0" shapeId="0" xr:uid="{07094005-DFEF-42C9-89BD-A13ED313A44E}">
      <text>
        <r>
          <rPr>
            <sz val="11"/>
            <rFont val="Calibri"/>
            <family val="2"/>
            <charset val="238"/>
          </rPr>
          <t>SZV_F:OsszesenUtem2</t>
        </r>
      </text>
    </comment>
    <comment ref="AR228" authorId="0" shapeId="0" xr:uid="{CC900EEC-214F-4813-B7DC-6A7E979ABABA}">
      <text>
        <r>
          <rPr>
            <sz val="11"/>
            <rFont val="Calibri"/>
            <family val="2"/>
            <charset val="238"/>
          </rPr>
          <t>SZV_F:ForrashianyUtem2</t>
        </r>
      </text>
    </comment>
    <comment ref="AU228" authorId="0" shapeId="0" xr:uid="{A2A051B4-5C03-42D2-8F3B-1C08C0EA844C}">
      <text>
        <r>
          <rPr>
            <sz val="11"/>
            <rFont val="Calibri"/>
            <family val="2"/>
            <charset val="238"/>
          </rPr>
          <t>SZV_F:Indokolas</t>
        </r>
      </text>
    </comment>
    <comment ref="AV228" authorId="0" shapeId="0" xr:uid="{FD989740-EC6A-443D-AEDF-70D754A03ECD}">
      <text>
        <r>
          <rPr>
            <sz val="11"/>
            <rFont val="Calibri"/>
            <family val="2"/>
            <charset val="238"/>
          </rPr>
          <t>SZV_F:Megjegyzes</t>
        </r>
      </text>
    </comment>
    <comment ref="AW228" authorId="0" shapeId="0" xr:uid="{5E0FCC0E-5789-420C-85D3-D07EE9C81AB8}">
      <text>
        <r>
          <rPr>
            <sz val="11"/>
            <rFont val="Calibri"/>
            <family val="2"/>
            <charset val="238"/>
          </rPr>
          <t>SZV_F:FeladatSorszam</t>
        </r>
      </text>
    </comment>
    <comment ref="AY228" authorId="0" shapeId="0" xr:uid="{4A418842-AD5E-4EF9-AABA-3B99E6E67F83}">
      <text>
        <r>
          <rPr>
            <sz val="11"/>
            <rFont val="Calibri"/>
            <family val="2"/>
            <charset val="238"/>
          </rPr>
          <t>SZV_F:ISA</t>
        </r>
      </text>
    </comment>
    <comment ref="B229" authorId="0" shapeId="0" xr:uid="{6C9E484E-3C67-46D4-BFF8-981894A1FF19}">
      <text>
        <r>
          <rPr>
            <sz val="11"/>
            <rFont val="Calibri"/>
            <family val="2"/>
            <charset val="238"/>
          </rPr>
          <t>SZV_F:FontossagiSorrent</t>
        </r>
      </text>
    </comment>
    <comment ref="C229" authorId="0" shapeId="0" xr:uid="{28C539F3-6050-47A6-BAA3-D06FEEF88FF0}">
      <text>
        <r>
          <rPr>
            <sz val="11"/>
            <rFont val="Calibri"/>
            <family val="2"/>
            <charset val="238"/>
          </rPr>
          <t>SZV_F:FeladatKategoria</t>
        </r>
      </text>
    </comment>
    <comment ref="D229" authorId="0" shapeId="0" xr:uid="{753074CA-36CB-416E-A358-CC5DEA57A8EF}">
      <text>
        <r>
          <rPr>
            <sz val="11"/>
            <rFont val="Calibri"/>
            <family val="2"/>
            <charset val="238"/>
          </rPr>
          <t>SZV_F:FeladatMegnevezes</t>
        </r>
      </text>
    </comment>
    <comment ref="E229" authorId="0" shapeId="0" xr:uid="{7FFBA858-0B84-4C51-A16E-2639971B52B6}">
      <text>
        <r>
          <rPr>
            <sz val="11"/>
            <rFont val="Calibri"/>
            <family val="2"/>
            <charset val="238"/>
          </rPr>
          <t>SZV_F:ElviEngedelySzam</t>
        </r>
      </text>
    </comment>
    <comment ref="F229" authorId="0" shapeId="0" xr:uid="{897B953E-84E7-4CB1-91A0-7B7EAF2A2272}">
      <text>
        <r>
          <rPr>
            <sz val="11"/>
            <rFont val="Calibri"/>
            <family val="2"/>
            <charset val="238"/>
          </rPr>
          <t>SZV_F:VKR_Kod</t>
        </r>
      </text>
    </comment>
    <comment ref="G229" authorId="0" shapeId="0" xr:uid="{28B6005C-1B79-4633-A5CF-93B619A7C992}">
      <text>
        <r>
          <rPr>
            <sz val="11"/>
            <rFont val="Calibri"/>
            <family val="2"/>
            <charset val="238"/>
          </rPr>
          <t>SZV_F:VKR_Nev</t>
        </r>
      </text>
    </comment>
    <comment ref="H229" authorId="0" shapeId="0" xr:uid="{0AF7BCBE-9423-48B7-B5E3-3D31638991BB}">
      <text>
        <r>
          <rPr>
            <sz val="11"/>
            <rFont val="Calibri"/>
            <family val="2"/>
            <charset val="238"/>
          </rPr>
          <t>SZV_F:FeladatAzonosito</t>
        </r>
      </text>
    </comment>
    <comment ref="I229" authorId="0" shapeId="0" xr:uid="{86095189-5C30-4570-B73C-8D1BD6B55194}">
      <text>
        <r>
          <rPr>
            <sz val="11"/>
            <rFont val="Calibri"/>
            <family val="2"/>
            <charset val="238"/>
          </rPr>
          <t>SZV_F:EllatasiTerulet</t>
        </r>
      </text>
    </comment>
    <comment ref="J229" authorId="0" shapeId="0" xr:uid="{B0F2C8B3-4515-4956-B45C-D0A973716E3F}">
      <text>
        <r>
          <rPr>
            <sz val="11"/>
            <rFont val="Calibri"/>
            <family val="2"/>
            <charset val="238"/>
          </rPr>
          <t>SZV_F:EllatasertFelelos</t>
        </r>
      </text>
    </comment>
    <comment ref="K229" authorId="0" shapeId="0" xr:uid="{C82236AA-583A-4E9C-830D-286BE0B6A09C}">
      <text>
        <r>
          <rPr>
            <sz val="11"/>
            <rFont val="Calibri"/>
            <family val="2"/>
            <charset val="238"/>
          </rPr>
          <t>SZV_F:TervezettNettoKoltseg</t>
        </r>
      </text>
    </comment>
    <comment ref="L229" authorId="0" shapeId="0" xr:uid="{367E9B9B-1FC1-49D9-97B2-E3F1BF8ABD86}">
      <text>
        <r>
          <rPr>
            <sz val="11"/>
            <rFont val="Calibri"/>
            <family val="2"/>
            <charset val="238"/>
          </rPr>
          <t>SZV_F:IdotartamKezdes</t>
        </r>
      </text>
    </comment>
    <comment ref="M229" authorId="0" shapeId="0" xr:uid="{06384B2E-C77B-48BD-B33D-5F402F1EECFD}">
      <text>
        <r>
          <rPr>
            <sz val="11"/>
            <rFont val="Calibri"/>
            <family val="2"/>
            <charset val="238"/>
          </rPr>
          <t>SZV_F:IdotartamBefejezes</t>
        </r>
      </text>
    </comment>
    <comment ref="N229" authorId="0" shapeId="0" xr:uid="{8529B434-ACA0-4B02-9FE1-0A84EB7EAF28}">
      <text>
        <r>
          <rPr>
            <sz val="11"/>
            <rFont val="Calibri"/>
            <family val="2"/>
            <charset val="238"/>
          </rPr>
          <t>SZV_F:NettoKoltsegUtem1</t>
        </r>
      </text>
    </comment>
    <comment ref="O229" authorId="0" shapeId="0" xr:uid="{3488CEAE-449E-4DBE-9481-80DA0C89D625}">
      <text>
        <r>
          <rPr>
            <sz val="11"/>
            <rFont val="Calibri"/>
            <family val="2"/>
            <charset val="238"/>
          </rPr>
          <t>SZV_F:NettoKoltsegUtem2</t>
        </r>
      </text>
    </comment>
    <comment ref="P229" authorId="0" shapeId="0" xr:uid="{7797D446-EE4A-4981-ACB2-BAE0463D59F8}">
      <text>
        <r>
          <rPr>
            <sz val="11"/>
            <rFont val="Calibri"/>
            <family val="2"/>
            <charset val="238"/>
          </rPr>
          <t>SZV_F:EM_Melleklet2_KTG</t>
        </r>
      </text>
    </comment>
    <comment ref="R229" authorId="0" shapeId="0" xr:uid="{6FAE518E-6411-45D0-8D40-026A7A42100C}">
      <text>
        <r>
          <rPr>
            <sz val="11"/>
            <rFont val="Calibri"/>
            <family val="2"/>
            <charset val="238"/>
          </rPr>
          <t>SZV_F:HDUtem1</t>
        </r>
      </text>
    </comment>
    <comment ref="S229" authorId="0" shapeId="0" xr:uid="{9C3BF109-B932-4410-AA59-0D2B4E402FD0}">
      <text>
        <r>
          <rPr>
            <sz val="11"/>
            <rFont val="Calibri"/>
            <family val="2"/>
            <charset val="238"/>
          </rPr>
          <t>SZV_F:ECSUtem1</t>
        </r>
      </text>
    </comment>
    <comment ref="T229" authorId="0" shapeId="0" xr:uid="{8195E80D-8489-4F13-A310-A3820BEFBBE0}">
      <text>
        <r>
          <rPr>
            <sz val="11"/>
            <rFont val="Calibri"/>
            <family val="2"/>
            <charset val="238"/>
          </rPr>
          <t>SZV_F:KFHUtem1</t>
        </r>
      </text>
    </comment>
    <comment ref="U229" authorId="0" shapeId="0" xr:uid="{6E14C73C-C095-4D6B-8E82-06356E3D715A}">
      <text>
        <r>
          <rPr>
            <sz val="11"/>
            <rFont val="Calibri"/>
            <family val="2"/>
            <charset val="238"/>
          </rPr>
          <t>SZV_F:Egyeb_SajatUtem1</t>
        </r>
      </text>
    </comment>
    <comment ref="V229" authorId="0" shapeId="0" xr:uid="{3A4FCBC0-8DAB-48B2-A100-1177CE2C71A3}">
      <text>
        <r>
          <rPr>
            <sz val="11"/>
            <rFont val="Calibri"/>
            <family val="2"/>
            <charset val="238"/>
          </rPr>
          <t>SZV_F:DijUtem1</t>
        </r>
      </text>
    </comment>
    <comment ref="W229" authorId="0" shapeId="0" xr:uid="{9B5F34C8-40B5-4DF3-838D-E93039D5167C}">
      <text>
        <r>
          <rPr>
            <sz val="11"/>
            <rFont val="Calibri"/>
            <family val="2"/>
            <charset val="238"/>
          </rPr>
          <t>SZV_F:EM_Melleklet1_Utem1</t>
        </r>
      </text>
    </comment>
    <comment ref="X229" authorId="0" shapeId="0" xr:uid="{D64619D5-87F4-4E72-BFE9-A207CEDB2AE8}">
      <text>
        <r>
          <rPr>
            <sz val="11"/>
            <rFont val="Calibri"/>
            <family val="2"/>
            <charset val="238"/>
          </rPr>
          <t>SZV_F:EgyebAllamiUtem1</t>
        </r>
      </text>
    </comment>
    <comment ref="Y229" authorId="0" shapeId="0" xr:uid="{1B2D7DBF-8B90-479E-AD3A-9C25D3BA3E65}">
      <text>
        <r>
          <rPr>
            <sz val="11"/>
            <rFont val="Calibri"/>
            <family val="2"/>
            <charset val="238"/>
          </rPr>
          <t>SZV_F:OnkormanyzatiUtem1</t>
        </r>
      </text>
    </comment>
    <comment ref="Z229" authorId="0" shapeId="0" xr:uid="{598F2C6F-C662-4C85-B9D4-DD69E19A208A}">
      <text>
        <r>
          <rPr>
            <sz val="11"/>
            <rFont val="Calibri"/>
            <family val="2"/>
            <charset val="238"/>
          </rPr>
          <t>SZV_F:EUUtem1</t>
        </r>
      </text>
    </comment>
    <comment ref="AA229" authorId="0" shapeId="0" xr:uid="{4123EB18-E136-4753-8624-F757950C2807}">
      <text>
        <r>
          <rPr>
            <sz val="11"/>
            <rFont val="Calibri"/>
            <family val="2"/>
            <charset val="238"/>
          </rPr>
          <t>SZV_F:EgyebUtem1</t>
        </r>
      </text>
    </comment>
    <comment ref="AB229" authorId="0" shapeId="0" xr:uid="{3B21B1A5-10D3-4BDE-B6F9-D06A06D73DA3}">
      <text>
        <r>
          <rPr>
            <sz val="11"/>
            <rFont val="Calibri"/>
            <family val="2"/>
            <charset val="238"/>
          </rPr>
          <t>SZV_F:HitelKotvenyUtem1</t>
        </r>
      </text>
    </comment>
    <comment ref="AC229" authorId="0" shapeId="0" xr:uid="{B265D5A6-5D08-4062-99E0-F958B3B46EA2}">
      <text>
        <r>
          <rPr>
            <sz val="11"/>
            <rFont val="Calibri"/>
            <family val="2"/>
            <charset val="238"/>
          </rPr>
          <t>SZV_F:OsszesenUtem1</t>
        </r>
      </text>
    </comment>
    <comment ref="AF229" authorId="0" shapeId="0" xr:uid="{9AF21583-58E6-4E84-BAB8-0A15C9B574F5}">
      <text>
        <r>
          <rPr>
            <sz val="11"/>
            <rFont val="Calibri"/>
            <family val="2"/>
            <charset val="238"/>
          </rPr>
          <t>SZV_F:HDUtem2</t>
        </r>
      </text>
    </comment>
    <comment ref="AG229" authorId="0" shapeId="0" xr:uid="{3F3C9804-ADFD-475B-84BB-DE832CA61EC6}">
      <text>
        <r>
          <rPr>
            <sz val="11"/>
            <rFont val="Calibri"/>
            <family val="2"/>
            <charset val="238"/>
          </rPr>
          <t>SZV_F:ECSUtem2</t>
        </r>
      </text>
    </comment>
    <comment ref="AH229" authorId="0" shapeId="0" xr:uid="{EEED8916-256F-4597-B506-7109656E3602}">
      <text>
        <r>
          <rPr>
            <sz val="11"/>
            <rFont val="Calibri"/>
            <family val="2"/>
            <charset val="238"/>
          </rPr>
          <t>SZV_F:KFHUtem2</t>
        </r>
      </text>
    </comment>
    <comment ref="AI229" authorId="0" shapeId="0" xr:uid="{2335DBCC-175C-4E1B-95F4-DCAECA87DFD9}">
      <text>
        <r>
          <rPr>
            <sz val="11"/>
            <rFont val="Calibri"/>
            <family val="2"/>
            <charset val="238"/>
          </rPr>
          <t>SZV_F:Egyeb_SajatUtem2</t>
        </r>
      </text>
    </comment>
    <comment ref="AJ229" authorId="0" shapeId="0" xr:uid="{A8F4E748-B4F3-4174-BA4E-4D97CB7DF493}">
      <text>
        <r>
          <rPr>
            <sz val="11"/>
            <rFont val="Calibri"/>
            <family val="2"/>
            <charset val="238"/>
          </rPr>
          <t>SZV_F:DijUtem2</t>
        </r>
      </text>
    </comment>
    <comment ref="AK229" authorId="0" shapeId="0" xr:uid="{E9E04A1E-4A9B-48D5-9900-C69A5AC10F77}">
      <text>
        <r>
          <rPr>
            <sz val="11"/>
            <rFont val="Calibri"/>
            <family val="2"/>
            <charset val="238"/>
          </rPr>
          <t>SZV_F:EM_Melleklet1_Utem2</t>
        </r>
      </text>
    </comment>
    <comment ref="AL229" authorId="0" shapeId="0" xr:uid="{8B355C73-8EFB-4155-8A49-2004E671DEED}">
      <text>
        <r>
          <rPr>
            <sz val="11"/>
            <rFont val="Calibri"/>
            <family val="2"/>
            <charset val="238"/>
          </rPr>
          <t>SZV_F:EgyebAllamiUtem2</t>
        </r>
      </text>
    </comment>
    <comment ref="AM229" authorId="0" shapeId="0" xr:uid="{4F5008C0-4EB6-40C7-AF67-36B1F64CF2EC}">
      <text>
        <r>
          <rPr>
            <sz val="11"/>
            <rFont val="Calibri"/>
            <family val="2"/>
            <charset val="238"/>
          </rPr>
          <t>SZV_F:OnkormanyzatiUtem2</t>
        </r>
      </text>
    </comment>
    <comment ref="AN229" authorId="0" shapeId="0" xr:uid="{12840B4E-35FA-42C7-A087-39F551D6BAC4}">
      <text>
        <r>
          <rPr>
            <sz val="11"/>
            <rFont val="Calibri"/>
            <family val="2"/>
            <charset val="238"/>
          </rPr>
          <t>SZV_F:EUUtem2</t>
        </r>
      </text>
    </comment>
    <comment ref="AO229" authorId="0" shapeId="0" xr:uid="{88110541-450D-4DA7-AFB0-C9B1EED03731}">
      <text>
        <r>
          <rPr>
            <sz val="11"/>
            <rFont val="Calibri"/>
            <family val="2"/>
            <charset val="238"/>
          </rPr>
          <t>SZV_F:EgyebUtem2</t>
        </r>
      </text>
    </comment>
    <comment ref="AP229" authorId="0" shapeId="0" xr:uid="{77742033-20D5-4155-A310-73091087333B}">
      <text>
        <r>
          <rPr>
            <sz val="11"/>
            <rFont val="Calibri"/>
            <family val="2"/>
            <charset val="238"/>
          </rPr>
          <t>SZV_F:HitelKotvenyUtem2</t>
        </r>
      </text>
    </comment>
    <comment ref="AQ229" authorId="0" shapeId="0" xr:uid="{409E9C6E-3AEF-4F81-AB2B-302F01CF2BA2}">
      <text>
        <r>
          <rPr>
            <sz val="11"/>
            <rFont val="Calibri"/>
            <family val="2"/>
            <charset val="238"/>
          </rPr>
          <t>SZV_F:OsszesenUtem2</t>
        </r>
      </text>
    </comment>
    <comment ref="AR229" authorId="0" shapeId="0" xr:uid="{0B703C8A-D161-478E-9310-2A7ADDB3115E}">
      <text>
        <r>
          <rPr>
            <sz val="11"/>
            <rFont val="Calibri"/>
            <family val="2"/>
            <charset val="238"/>
          </rPr>
          <t>SZV_F:ForrashianyUtem2</t>
        </r>
      </text>
    </comment>
    <comment ref="AU229" authorId="0" shapeId="0" xr:uid="{9785A207-2625-47B4-8BCF-E774605CEB0C}">
      <text>
        <r>
          <rPr>
            <sz val="11"/>
            <rFont val="Calibri"/>
            <family val="2"/>
            <charset val="238"/>
          </rPr>
          <t>SZV_F:Indokolas</t>
        </r>
      </text>
    </comment>
    <comment ref="AV229" authorId="0" shapeId="0" xr:uid="{632CAB6B-8AAF-4948-90AA-D307005E8C3D}">
      <text>
        <r>
          <rPr>
            <sz val="11"/>
            <rFont val="Calibri"/>
            <family val="2"/>
            <charset val="238"/>
          </rPr>
          <t>SZV_F:Megjegyzes</t>
        </r>
      </text>
    </comment>
    <comment ref="AW229" authorId="0" shapeId="0" xr:uid="{A949E36B-474A-4E53-BB89-838024267A00}">
      <text>
        <r>
          <rPr>
            <sz val="11"/>
            <rFont val="Calibri"/>
            <family val="2"/>
            <charset val="238"/>
          </rPr>
          <t>SZV_F:FeladatSorszam</t>
        </r>
      </text>
    </comment>
    <comment ref="AY229" authorId="0" shapeId="0" xr:uid="{AE0DA3D9-8D25-47B6-9597-D06C76CC6EF9}">
      <text>
        <r>
          <rPr>
            <sz val="11"/>
            <rFont val="Calibri"/>
            <family val="2"/>
            <charset val="238"/>
          </rPr>
          <t>SZV_F:ISA</t>
        </r>
      </text>
    </comment>
    <comment ref="B230" authorId="0" shapeId="0" xr:uid="{D38486BB-D790-451B-A72E-AE2F02FC2422}">
      <text>
        <r>
          <rPr>
            <sz val="11"/>
            <rFont val="Calibri"/>
            <family val="2"/>
            <charset val="238"/>
          </rPr>
          <t>SZV_F:FontossagiSorrent</t>
        </r>
      </text>
    </comment>
    <comment ref="C230" authorId="0" shapeId="0" xr:uid="{ED179C9A-9067-4F56-A47F-0FD125132981}">
      <text>
        <r>
          <rPr>
            <sz val="11"/>
            <rFont val="Calibri"/>
            <family val="2"/>
            <charset val="238"/>
          </rPr>
          <t>SZV_F:FeladatKategoria</t>
        </r>
      </text>
    </comment>
    <comment ref="D230" authorId="0" shapeId="0" xr:uid="{BA41BA39-B6AA-4DF1-BABE-F74BAF552C9E}">
      <text>
        <r>
          <rPr>
            <sz val="11"/>
            <rFont val="Calibri"/>
            <family val="2"/>
            <charset val="238"/>
          </rPr>
          <t>SZV_F:FeladatMegnevezes</t>
        </r>
      </text>
    </comment>
    <comment ref="E230" authorId="0" shapeId="0" xr:uid="{9B6BCCA6-BAC0-4D01-A51C-C4B3CAAF6E61}">
      <text>
        <r>
          <rPr>
            <sz val="11"/>
            <rFont val="Calibri"/>
            <family val="2"/>
            <charset val="238"/>
          </rPr>
          <t>SZV_F:ElviEngedelySzam</t>
        </r>
      </text>
    </comment>
    <comment ref="F230" authorId="0" shapeId="0" xr:uid="{57AC22AC-7421-46AB-B81D-205DF638022B}">
      <text>
        <r>
          <rPr>
            <sz val="11"/>
            <rFont val="Calibri"/>
            <family val="2"/>
            <charset val="238"/>
          </rPr>
          <t>SZV_F:VKR_Kod</t>
        </r>
      </text>
    </comment>
    <comment ref="G230" authorId="0" shapeId="0" xr:uid="{35438C90-E9C8-4D87-B87B-95C5595A4D4B}">
      <text>
        <r>
          <rPr>
            <sz val="11"/>
            <rFont val="Calibri"/>
            <family val="2"/>
            <charset val="238"/>
          </rPr>
          <t>SZV_F:VKR_Nev</t>
        </r>
      </text>
    </comment>
    <comment ref="H230" authorId="0" shapeId="0" xr:uid="{298C4E06-B6A7-4CDB-A1CE-087B7C9B243D}">
      <text>
        <r>
          <rPr>
            <sz val="11"/>
            <rFont val="Calibri"/>
            <family val="2"/>
            <charset val="238"/>
          </rPr>
          <t>SZV_F:FeladatAzonosito</t>
        </r>
      </text>
    </comment>
    <comment ref="I230" authorId="0" shapeId="0" xr:uid="{7BD352FA-4703-42DC-A80E-817C1844087F}">
      <text>
        <r>
          <rPr>
            <sz val="11"/>
            <rFont val="Calibri"/>
            <family val="2"/>
            <charset val="238"/>
          </rPr>
          <t>SZV_F:EllatasiTerulet</t>
        </r>
      </text>
    </comment>
    <comment ref="J230" authorId="0" shapeId="0" xr:uid="{844BBCF3-C812-44BB-BCCB-2C9E251319CB}">
      <text>
        <r>
          <rPr>
            <sz val="11"/>
            <rFont val="Calibri"/>
            <family val="2"/>
            <charset val="238"/>
          </rPr>
          <t>SZV_F:EllatasertFelelos</t>
        </r>
      </text>
    </comment>
    <comment ref="K230" authorId="0" shapeId="0" xr:uid="{3464234F-9277-4324-8176-596A85A391EE}">
      <text>
        <r>
          <rPr>
            <sz val="11"/>
            <rFont val="Calibri"/>
            <family val="2"/>
            <charset val="238"/>
          </rPr>
          <t>SZV_F:TervezettNettoKoltseg</t>
        </r>
      </text>
    </comment>
    <comment ref="L230" authorId="0" shapeId="0" xr:uid="{13EEA71D-D659-46BC-8696-5260B622CDCA}">
      <text>
        <r>
          <rPr>
            <sz val="11"/>
            <rFont val="Calibri"/>
            <family val="2"/>
            <charset val="238"/>
          </rPr>
          <t>SZV_F:IdotartamKezdes</t>
        </r>
      </text>
    </comment>
    <comment ref="M230" authorId="0" shapeId="0" xr:uid="{025F1C26-6CD7-4878-A3C3-07ADA0823D6B}">
      <text>
        <r>
          <rPr>
            <sz val="11"/>
            <rFont val="Calibri"/>
            <family val="2"/>
            <charset val="238"/>
          </rPr>
          <t>SZV_F:IdotartamBefejezes</t>
        </r>
      </text>
    </comment>
    <comment ref="N230" authorId="0" shapeId="0" xr:uid="{E56BCBF6-3D6D-4855-835D-7E7C847B194A}">
      <text>
        <r>
          <rPr>
            <sz val="11"/>
            <rFont val="Calibri"/>
            <family val="2"/>
            <charset val="238"/>
          </rPr>
          <t>SZV_F:NettoKoltsegUtem1</t>
        </r>
      </text>
    </comment>
    <comment ref="O230" authorId="0" shapeId="0" xr:uid="{0A739BF7-7567-4D8E-A346-B59AD6EEB188}">
      <text>
        <r>
          <rPr>
            <sz val="11"/>
            <rFont val="Calibri"/>
            <family val="2"/>
            <charset val="238"/>
          </rPr>
          <t>SZV_F:NettoKoltsegUtem2</t>
        </r>
      </text>
    </comment>
    <comment ref="P230" authorId="0" shapeId="0" xr:uid="{871828EC-9EE6-4DB6-9B8E-846FDBBCB51B}">
      <text>
        <r>
          <rPr>
            <sz val="11"/>
            <rFont val="Calibri"/>
            <family val="2"/>
            <charset val="238"/>
          </rPr>
          <t>SZV_F:EM_Melleklet2_KTG</t>
        </r>
      </text>
    </comment>
    <comment ref="R230" authorId="0" shapeId="0" xr:uid="{28C32149-6ABC-4477-ADE0-1072EAA48113}">
      <text>
        <r>
          <rPr>
            <sz val="11"/>
            <rFont val="Calibri"/>
            <family val="2"/>
            <charset val="238"/>
          </rPr>
          <t>SZV_F:HDUtem1</t>
        </r>
      </text>
    </comment>
    <comment ref="S230" authorId="0" shapeId="0" xr:uid="{1B4F60CE-A9A3-49A3-8896-D195D41A6F33}">
      <text>
        <r>
          <rPr>
            <sz val="11"/>
            <rFont val="Calibri"/>
            <family val="2"/>
            <charset val="238"/>
          </rPr>
          <t>SZV_F:ECSUtem1</t>
        </r>
      </text>
    </comment>
    <comment ref="T230" authorId="0" shapeId="0" xr:uid="{16A0B217-01E9-4C97-ADEC-2C283339614D}">
      <text>
        <r>
          <rPr>
            <sz val="11"/>
            <rFont val="Calibri"/>
            <family val="2"/>
            <charset val="238"/>
          </rPr>
          <t>SZV_F:KFHUtem1</t>
        </r>
      </text>
    </comment>
    <comment ref="U230" authorId="0" shapeId="0" xr:uid="{F5C713F7-96AC-4106-94D7-4CD15662EB9C}">
      <text>
        <r>
          <rPr>
            <sz val="11"/>
            <rFont val="Calibri"/>
            <family val="2"/>
            <charset val="238"/>
          </rPr>
          <t>SZV_F:Egyeb_SajatUtem1</t>
        </r>
      </text>
    </comment>
    <comment ref="V230" authorId="0" shapeId="0" xr:uid="{7AEC6130-271D-4589-BB3E-0FA9282E86DC}">
      <text>
        <r>
          <rPr>
            <sz val="11"/>
            <rFont val="Calibri"/>
            <family val="2"/>
            <charset val="238"/>
          </rPr>
          <t>SZV_F:DijUtem1</t>
        </r>
      </text>
    </comment>
    <comment ref="W230" authorId="0" shapeId="0" xr:uid="{7366BE27-75BA-4C5C-9556-A33D4B0A1D6D}">
      <text>
        <r>
          <rPr>
            <sz val="11"/>
            <rFont val="Calibri"/>
            <family val="2"/>
            <charset val="238"/>
          </rPr>
          <t>SZV_F:EM_Melleklet1_Utem1</t>
        </r>
      </text>
    </comment>
    <comment ref="X230" authorId="0" shapeId="0" xr:uid="{EB975E99-FD22-4970-9E37-E028BA6F3760}">
      <text>
        <r>
          <rPr>
            <sz val="11"/>
            <rFont val="Calibri"/>
            <family val="2"/>
            <charset val="238"/>
          </rPr>
          <t>SZV_F:EgyebAllamiUtem1</t>
        </r>
      </text>
    </comment>
    <comment ref="Y230" authorId="0" shapeId="0" xr:uid="{03F87260-4C40-48A5-8A6B-E94A22EC42B7}">
      <text>
        <r>
          <rPr>
            <sz val="11"/>
            <rFont val="Calibri"/>
            <family val="2"/>
            <charset val="238"/>
          </rPr>
          <t>SZV_F:OnkormanyzatiUtem1</t>
        </r>
      </text>
    </comment>
    <comment ref="Z230" authorId="0" shapeId="0" xr:uid="{62CA5EDC-DC17-4C32-9CFD-81573439F77B}">
      <text>
        <r>
          <rPr>
            <sz val="11"/>
            <rFont val="Calibri"/>
            <family val="2"/>
            <charset val="238"/>
          </rPr>
          <t>SZV_F:EUUtem1</t>
        </r>
      </text>
    </comment>
    <comment ref="AA230" authorId="0" shapeId="0" xr:uid="{3E100CF1-0771-4F88-B677-D8458AD01258}">
      <text>
        <r>
          <rPr>
            <sz val="11"/>
            <rFont val="Calibri"/>
            <family val="2"/>
            <charset val="238"/>
          </rPr>
          <t>SZV_F:EgyebUtem1</t>
        </r>
      </text>
    </comment>
    <comment ref="AB230" authorId="0" shapeId="0" xr:uid="{5364DE85-D3DA-4EFE-808D-57331900CF46}">
      <text>
        <r>
          <rPr>
            <sz val="11"/>
            <rFont val="Calibri"/>
            <family val="2"/>
            <charset val="238"/>
          </rPr>
          <t>SZV_F:HitelKotvenyUtem1</t>
        </r>
      </text>
    </comment>
    <comment ref="AC230" authorId="0" shapeId="0" xr:uid="{36F4E10D-3A6C-4762-BA02-CC45D5925310}">
      <text>
        <r>
          <rPr>
            <sz val="11"/>
            <rFont val="Calibri"/>
            <family val="2"/>
            <charset val="238"/>
          </rPr>
          <t>SZV_F:OsszesenUtem1</t>
        </r>
      </text>
    </comment>
    <comment ref="AF230" authorId="0" shapeId="0" xr:uid="{65FAF683-FED3-4162-925D-742454567D72}">
      <text>
        <r>
          <rPr>
            <sz val="11"/>
            <rFont val="Calibri"/>
            <family val="2"/>
            <charset val="238"/>
          </rPr>
          <t>SZV_F:HDUtem2</t>
        </r>
      </text>
    </comment>
    <comment ref="AG230" authorId="0" shapeId="0" xr:uid="{C73FE6B2-ED57-4871-9E2B-79AD6B435D12}">
      <text>
        <r>
          <rPr>
            <sz val="11"/>
            <rFont val="Calibri"/>
            <family val="2"/>
            <charset val="238"/>
          </rPr>
          <t>SZV_F:ECSUtem2</t>
        </r>
      </text>
    </comment>
    <comment ref="AH230" authorId="0" shapeId="0" xr:uid="{D4063DCA-2EE4-431A-AEC3-6A9BF8C0D4AB}">
      <text>
        <r>
          <rPr>
            <sz val="11"/>
            <rFont val="Calibri"/>
            <family val="2"/>
            <charset val="238"/>
          </rPr>
          <t>SZV_F:KFHUtem2</t>
        </r>
      </text>
    </comment>
    <comment ref="AI230" authorId="0" shapeId="0" xr:uid="{90D99236-270F-4199-A9D2-99E9D1901A81}">
      <text>
        <r>
          <rPr>
            <sz val="11"/>
            <rFont val="Calibri"/>
            <family val="2"/>
            <charset val="238"/>
          </rPr>
          <t>SZV_F:Egyeb_SajatUtem2</t>
        </r>
      </text>
    </comment>
    <comment ref="AJ230" authorId="0" shapeId="0" xr:uid="{56F59ED3-CD78-48C5-8A8F-52B4FBD24E5A}">
      <text>
        <r>
          <rPr>
            <sz val="11"/>
            <rFont val="Calibri"/>
            <family val="2"/>
            <charset val="238"/>
          </rPr>
          <t>SZV_F:DijUtem2</t>
        </r>
      </text>
    </comment>
    <comment ref="AK230" authorId="0" shapeId="0" xr:uid="{8A5E768E-74C5-49DD-ACBE-815DE6FDC01D}">
      <text>
        <r>
          <rPr>
            <sz val="11"/>
            <rFont val="Calibri"/>
            <family val="2"/>
            <charset val="238"/>
          </rPr>
          <t>SZV_F:EM_Melleklet1_Utem2</t>
        </r>
      </text>
    </comment>
    <comment ref="AL230" authorId="0" shapeId="0" xr:uid="{254CA780-4CDA-44BC-AE32-1F4805878367}">
      <text>
        <r>
          <rPr>
            <sz val="11"/>
            <rFont val="Calibri"/>
            <family val="2"/>
            <charset val="238"/>
          </rPr>
          <t>SZV_F:EgyebAllamiUtem2</t>
        </r>
      </text>
    </comment>
    <comment ref="AM230" authorId="0" shapeId="0" xr:uid="{2C7A377A-60A8-493D-8847-430163770B5B}">
      <text>
        <r>
          <rPr>
            <sz val="11"/>
            <rFont val="Calibri"/>
            <family val="2"/>
            <charset val="238"/>
          </rPr>
          <t>SZV_F:OnkormanyzatiUtem2</t>
        </r>
      </text>
    </comment>
    <comment ref="AN230" authorId="0" shapeId="0" xr:uid="{DF340EAF-FCF4-4D9D-8481-EE3E1B8B46AB}">
      <text>
        <r>
          <rPr>
            <sz val="11"/>
            <rFont val="Calibri"/>
            <family val="2"/>
            <charset val="238"/>
          </rPr>
          <t>SZV_F:EUUtem2</t>
        </r>
      </text>
    </comment>
    <comment ref="AO230" authorId="0" shapeId="0" xr:uid="{291B786A-58ED-4D6E-9865-E4229813910A}">
      <text>
        <r>
          <rPr>
            <sz val="11"/>
            <rFont val="Calibri"/>
            <family val="2"/>
            <charset val="238"/>
          </rPr>
          <t>SZV_F:EgyebUtem2</t>
        </r>
      </text>
    </comment>
    <comment ref="AP230" authorId="0" shapeId="0" xr:uid="{6316544F-9614-48EF-A289-05A6D7B9B7E6}">
      <text>
        <r>
          <rPr>
            <sz val="11"/>
            <rFont val="Calibri"/>
            <family val="2"/>
            <charset val="238"/>
          </rPr>
          <t>SZV_F:HitelKotvenyUtem2</t>
        </r>
      </text>
    </comment>
    <comment ref="AQ230" authorId="0" shapeId="0" xr:uid="{167C508F-8716-44E0-BC12-E5641CAF5DDA}">
      <text>
        <r>
          <rPr>
            <sz val="11"/>
            <rFont val="Calibri"/>
            <family val="2"/>
            <charset val="238"/>
          </rPr>
          <t>SZV_F:OsszesenUtem2</t>
        </r>
      </text>
    </comment>
    <comment ref="AR230" authorId="0" shapeId="0" xr:uid="{0F316580-509F-4AE2-A2F3-A26CC553FF21}">
      <text>
        <r>
          <rPr>
            <sz val="11"/>
            <rFont val="Calibri"/>
            <family val="2"/>
            <charset val="238"/>
          </rPr>
          <t>SZV_F:ForrashianyUtem2</t>
        </r>
      </text>
    </comment>
    <comment ref="AU230" authorId="0" shapeId="0" xr:uid="{CF7C357D-D48C-4C6D-8EAB-9E45D0311B0C}">
      <text>
        <r>
          <rPr>
            <sz val="11"/>
            <rFont val="Calibri"/>
            <family val="2"/>
            <charset val="238"/>
          </rPr>
          <t>SZV_F:Indokolas</t>
        </r>
      </text>
    </comment>
    <comment ref="AV230" authorId="0" shapeId="0" xr:uid="{7FF763BA-6107-4034-A607-DE90F263DED9}">
      <text>
        <r>
          <rPr>
            <sz val="11"/>
            <rFont val="Calibri"/>
            <family val="2"/>
            <charset val="238"/>
          </rPr>
          <t>SZV_F:Megjegyzes</t>
        </r>
      </text>
    </comment>
    <comment ref="AW230" authorId="0" shapeId="0" xr:uid="{F15E49B7-2BE1-474F-BED8-C1C780DB5B02}">
      <text>
        <r>
          <rPr>
            <sz val="11"/>
            <rFont val="Calibri"/>
            <family val="2"/>
            <charset val="238"/>
          </rPr>
          <t>SZV_F:FeladatSorszam</t>
        </r>
      </text>
    </comment>
    <comment ref="AY230" authorId="0" shapeId="0" xr:uid="{85D8564F-3A7C-414F-AC66-F3F7E469C33D}">
      <text>
        <r>
          <rPr>
            <sz val="11"/>
            <rFont val="Calibri"/>
            <family val="2"/>
            <charset val="238"/>
          </rPr>
          <t>SZV_F:ISA</t>
        </r>
      </text>
    </comment>
    <comment ref="B231" authorId="0" shapeId="0" xr:uid="{236F7D9C-8ED5-4CBA-BD6A-9F856F713215}">
      <text>
        <r>
          <rPr>
            <sz val="11"/>
            <rFont val="Calibri"/>
            <family val="2"/>
            <charset val="238"/>
          </rPr>
          <t>SZV_F:FontossagiSorrent</t>
        </r>
      </text>
    </comment>
    <comment ref="C231" authorId="0" shapeId="0" xr:uid="{0B2718E9-830A-4A0A-B981-6BDAD0E56322}">
      <text>
        <r>
          <rPr>
            <sz val="11"/>
            <rFont val="Calibri"/>
            <family val="2"/>
            <charset val="238"/>
          </rPr>
          <t>SZV_F:FeladatKategoria</t>
        </r>
      </text>
    </comment>
    <comment ref="D231" authorId="0" shapeId="0" xr:uid="{9078A925-1996-4EB8-8ECE-9E6BFA61C0C5}">
      <text>
        <r>
          <rPr>
            <sz val="11"/>
            <rFont val="Calibri"/>
            <family val="2"/>
            <charset val="238"/>
          </rPr>
          <t>SZV_F:FeladatMegnevezes</t>
        </r>
      </text>
    </comment>
    <comment ref="E231" authorId="0" shapeId="0" xr:uid="{80A681B8-C0E8-4E77-B207-CB1BA49E68B2}">
      <text>
        <r>
          <rPr>
            <sz val="11"/>
            <rFont val="Calibri"/>
            <family val="2"/>
            <charset val="238"/>
          </rPr>
          <t>SZV_F:ElviEngedelySzam</t>
        </r>
      </text>
    </comment>
    <comment ref="F231" authorId="0" shapeId="0" xr:uid="{ECAC7232-F5EA-4520-BB84-ADCEB82A9A67}">
      <text>
        <r>
          <rPr>
            <sz val="11"/>
            <rFont val="Calibri"/>
            <family val="2"/>
            <charset val="238"/>
          </rPr>
          <t>SZV_F:VKR_Kod</t>
        </r>
      </text>
    </comment>
    <comment ref="G231" authorId="0" shapeId="0" xr:uid="{59B448C9-F23F-4004-92CE-783724FCFACA}">
      <text>
        <r>
          <rPr>
            <sz val="11"/>
            <rFont val="Calibri"/>
            <family val="2"/>
            <charset val="238"/>
          </rPr>
          <t>SZV_F:VKR_Nev</t>
        </r>
      </text>
    </comment>
    <comment ref="H231" authorId="0" shapeId="0" xr:uid="{A4F0EEC3-04E6-4C5A-9F11-8601B83C605B}">
      <text>
        <r>
          <rPr>
            <sz val="11"/>
            <rFont val="Calibri"/>
            <family val="2"/>
            <charset val="238"/>
          </rPr>
          <t>SZV_F:FeladatAzonosito</t>
        </r>
      </text>
    </comment>
    <comment ref="I231" authorId="0" shapeId="0" xr:uid="{7C16B97E-A4F1-4653-96D6-08FC0583DFB2}">
      <text>
        <r>
          <rPr>
            <sz val="11"/>
            <rFont val="Calibri"/>
            <family val="2"/>
            <charset val="238"/>
          </rPr>
          <t>SZV_F:EllatasiTerulet</t>
        </r>
      </text>
    </comment>
    <comment ref="J231" authorId="0" shapeId="0" xr:uid="{747E55B7-6325-4215-BBA1-EF947C7430B7}">
      <text>
        <r>
          <rPr>
            <sz val="11"/>
            <rFont val="Calibri"/>
            <family val="2"/>
            <charset val="238"/>
          </rPr>
          <t>SZV_F:EllatasertFelelos</t>
        </r>
      </text>
    </comment>
    <comment ref="K231" authorId="0" shapeId="0" xr:uid="{067476F8-9C4A-48E1-A69A-FA2B8A002A91}">
      <text>
        <r>
          <rPr>
            <sz val="11"/>
            <rFont val="Calibri"/>
            <family val="2"/>
            <charset val="238"/>
          </rPr>
          <t>SZV_F:TervezettNettoKoltseg</t>
        </r>
      </text>
    </comment>
    <comment ref="L231" authorId="0" shapeId="0" xr:uid="{91B357B2-1CC3-4783-8F11-EB0C9E6B366F}">
      <text>
        <r>
          <rPr>
            <sz val="11"/>
            <rFont val="Calibri"/>
            <family val="2"/>
            <charset val="238"/>
          </rPr>
          <t>SZV_F:IdotartamKezdes</t>
        </r>
      </text>
    </comment>
    <comment ref="M231" authorId="0" shapeId="0" xr:uid="{D6555706-BC73-4779-BD97-4A9031FAF1FD}">
      <text>
        <r>
          <rPr>
            <sz val="11"/>
            <rFont val="Calibri"/>
            <family val="2"/>
            <charset val="238"/>
          </rPr>
          <t>SZV_F:IdotartamBefejezes</t>
        </r>
      </text>
    </comment>
    <comment ref="N231" authorId="0" shapeId="0" xr:uid="{49C2D80F-88AE-4740-BED7-948E6B972461}">
      <text>
        <r>
          <rPr>
            <sz val="11"/>
            <rFont val="Calibri"/>
            <family val="2"/>
            <charset val="238"/>
          </rPr>
          <t>SZV_F:NettoKoltsegUtem1</t>
        </r>
      </text>
    </comment>
    <comment ref="O231" authorId="0" shapeId="0" xr:uid="{4A5EF409-F1CF-4E5F-AC22-51978F111141}">
      <text>
        <r>
          <rPr>
            <sz val="11"/>
            <rFont val="Calibri"/>
            <family val="2"/>
            <charset val="238"/>
          </rPr>
          <t>SZV_F:NettoKoltsegUtem2</t>
        </r>
      </text>
    </comment>
    <comment ref="P231" authorId="0" shapeId="0" xr:uid="{625E4FC3-AA85-44D3-BE88-733C1D3C842C}">
      <text>
        <r>
          <rPr>
            <sz val="11"/>
            <rFont val="Calibri"/>
            <family val="2"/>
            <charset val="238"/>
          </rPr>
          <t>SZV_F:EM_Melleklet2_KTG</t>
        </r>
      </text>
    </comment>
    <comment ref="R231" authorId="0" shapeId="0" xr:uid="{0E66B1E0-8C3F-43B6-8CE3-C674348FB2D9}">
      <text>
        <r>
          <rPr>
            <sz val="11"/>
            <rFont val="Calibri"/>
            <family val="2"/>
            <charset val="238"/>
          </rPr>
          <t>SZV_F:HDUtem1</t>
        </r>
      </text>
    </comment>
    <comment ref="S231" authorId="0" shapeId="0" xr:uid="{61017CAE-C525-4920-A2FA-260C33B460FF}">
      <text>
        <r>
          <rPr>
            <sz val="11"/>
            <rFont val="Calibri"/>
            <family val="2"/>
            <charset val="238"/>
          </rPr>
          <t>SZV_F:ECSUtem1</t>
        </r>
      </text>
    </comment>
    <comment ref="T231" authorId="0" shapeId="0" xr:uid="{710DD4DC-9CD4-4731-8BDD-CC0281D613C9}">
      <text>
        <r>
          <rPr>
            <sz val="11"/>
            <rFont val="Calibri"/>
            <family val="2"/>
            <charset val="238"/>
          </rPr>
          <t>SZV_F:KFHUtem1</t>
        </r>
      </text>
    </comment>
    <comment ref="U231" authorId="0" shapeId="0" xr:uid="{802330FB-4FC2-4491-B2EA-B735BCF00C6E}">
      <text>
        <r>
          <rPr>
            <sz val="11"/>
            <rFont val="Calibri"/>
            <family val="2"/>
            <charset val="238"/>
          </rPr>
          <t>SZV_F:Egyeb_SajatUtem1</t>
        </r>
      </text>
    </comment>
    <comment ref="V231" authorId="0" shapeId="0" xr:uid="{D8488F4D-13FC-408D-A013-8146965FD470}">
      <text>
        <r>
          <rPr>
            <sz val="11"/>
            <rFont val="Calibri"/>
            <family val="2"/>
            <charset val="238"/>
          </rPr>
          <t>SZV_F:DijUtem1</t>
        </r>
      </text>
    </comment>
    <comment ref="W231" authorId="0" shapeId="0" xr:uid="{A9007C3C-4C99-425A-9264-3078AF51B08E}">
      <text>
        <r>
          <rPr>
            <sz val="11"/>
            <rFont val="Calibri"/>
            <family val="2"/>
            <charset val="238"/>
          </rPr>
          <t>SZV_F:EM_Melleklet1_Utem1</t>
        </r>
      </text>
    </comment>
    <comment ref="X231" authorId="0" shapeId="0" xr:uid="{7EB67811-AC37-4297-A1CD-88E8F8B344E0}">
      <text>
        <r>
          <rPr>
            <sz val="11"/>
            <rFont val="Calibri"/>
            <family val="2"/>
            <charset val="238"/>
          </rPr>
          <t>SZV_F:EgyebAllamiUtem1</t>
        </r>
      </text>
    </comment>
    <comment ref="Y231" authorId="0" shapeId="0" xr:uid="{3B51EFF2-9A70-4E32-B813-D7AC43DE305E}">
      <text>
        <r>
          <rPr>
            <sz val="11"/>
            <rFont val="Calibri"/>
            <family val="2"/>
            <charset val="238"/>
          </rPr>
          <t>SZV_F:OnkormanyzatiUtem1</t>
        </r>
      </text>
    </comment>
    <comment ref="Z231" authorId="0" shapeId="0" xr:uid="{43E21DC7-606F-4911-A164-40869EA1226E}">
      <text>
        <r>
          <rPr>
            <sz val="11"/>
            <rFont val="Calibri"/>
            <family val="2"/>
            <charset val="238"/>
          </rPr>
          <t>SZV_F:EUUtem1</t>
        </r>
      </text>
    </comment>
    <comment ref="AA231" authorId="0" shapeId="0" xr:uid="{09512746-1725-44CE-84F9-37FC2E59F7D2}">
      <text>
        <r>
          <rPr>
            <sz val="11"/>
            <rFont val="Calibri"/>
            <family val="2"/>
            <charset val="238"/>
          </rPr>
          <t>SZV_F:EgyebUtem1</t>
        </r>
      </text>
    </comment>
    <comment ref="AB231" authorId="0" shapeId="0" xr:uid="{59257B81-5E8A-495D-9157-30DF0A5E34D5}">
      <text>
        <r>
          <rPr>
            <sz val="11"/>
            <rFont val="Calibri"/>
            <family val="2"/>
            <charset val="238"/>
          </rPr>
          <t>SZV_F:HitelKotvenyUtem1</t>
        </r>
      </text>
    </comment>
    <comment ref="AC231" authorId="0" shapeId="0" xr:uid="{A428153A-1468-4138-B1F6-03068A8BD531}">
      <text>
        <r>
          <rPr>
            <sz val="11"/>
            <rFont val="Calibri"/>
            <family val="2"/>
            <charset val="238"/>
          </rPr>
          <t>SZV_F:OsszesenUtem1</t>
        </r>
      </text>
    </comment>
    <comment ref="AF231" authorId="0" shapeId="0" xr:uid="{1925EFAB-600A-4622-A23D-7777D168D3A3}">
      <text>
        <r>
          <rPr>
            <sz val="11"/>
            <rFont val="Calibri"/>
            <family val="2"/>
            <charset val="238"/>
          </rPr>
          <t>SZV_F:HDUtem2</t>
        </r>
      </text>
    </comment>
    <comment ref="AG231" authorId="0" shapeId="0" xr:uid="{54CBD1AB-E465-4C27-9E28-746D84A58B82}">
      <text>
        <r>
          <rPr>
            <sz val="11"/>
            <rFont val="Calibri"/>
            <family val="2"/>
            <charset val="238"/>
          </rPr>
          <t>SZV_F:ECSUtem2</t>
        </r>
      </text>
    </comment>
    <comment ref="AH231" authorId="0" shapeId="0" xr:uid="{E09619D3-D8F6-4016-B1C6-BFB30396024C}">
      <text>
        <r>
          <rPr>
            <sz val="11"/>
            <rFont val="Calibri"/>
            <family val="2"/>
            <charset val="238"/>
          </rPr>
          <t>SZV_F:KFHUtem2</t>
        </r>
      </text>
    </comment>
    <comment ref="AI231" authorId="0" shapeId="0" xr:uid="{A6D378FE-4E19-43B7-9C31-EB271F03C80A}">
      <text>
        <r>
          <rPr>
            <sz val="11"/>
            <rFont val="Calibri"/>
            <family val="2"/>
            <charset val="238"/>
          </rPr>
          <t>SZV_F:Egyeb_SajatUtem2</t>
        </r>
      </text>
    </comment>
    <comment ref="AJ231" authorId="0" shapeId="0" xr:uid="{AC6F2ED9-D066-4C78-B9CE-9754B15D7FA1}">
      <text>
        <r>
          <rPr>
            <sz val="11"/>
            <rFont val="Calibri"/>
            <family val="2"/>
            <charset val="238"/>
          </rPr>
          <t>SZV_F:DijUtem2</t>
        </r>
      </text>
    </comment>
    <comment ref="AK231" authorId="0" shapeId="0" xr:uid="{40730E4A-4E39-4CD4-B9BD-257244F138BA}">
      <text>
        <r>
          <rPr>
            <sz val="11"/>
            <rFont val="Calibri"/>
            <family val="2"/>
            <charset val="238"/>
          </rPr>
          <t>SZV_F:EM_Melleklet1_Utem2</t>
        </r>
      </text>
    </comment>
    <comment ref="AL231" authorId="0" shapeId="0" xr:uid="{C33D867C-F5B6-498F-B2E3-0197485694AA}">
      <text>
        <r>
          <rPr>
            <sz val="11"/>
            <rFont val="Calibri"/>
            <family val="2"/>
            <charset val="238"/>
          </rPr>
          <t>SZV_F:EgyebAllamiUtem2</t>
        </r>
      </text>
    </comment>
    <comment ref="AM231" authorId="0" shapeId="0" xr:uid="{C21540A3-99E1-499D-B5D4-B29F5D0E80A8}">
      <text>
        <r>
          <rPr>
            <sz val="11"/>
            <rFont val="Calibri"/>
            <family val="2"/>
            <charset val="238"/>
          </rPr>
          <t>SZV_F:OnkormanyzatiUtem2</t>
        </r>
      </text>
    </comment>
    <comment ref="AN231" authorId="0" shapeId="0" xr:uid="{ED4D8CB3-BA7C-4B63-A1C3-944FF00C6998}">
      <text>
        <r>
          <rPr>
            <sz val="11"/>
            <rFont val="Calibri"/>
            <family val="2"/>
            <charset val="238"/>
          </rPr>
          <t>SZV_F:EUUtem2</t>
        </r>
      </text>
    </comment>
    <comment ref="AO231" authorId="0" shapeId="0" xr:uid="{7F25DFC4-44FF-4DA2-B15A-001149A0A9C4}">
      <text>
        <r>
          <rPr>
            <sz val="11"/>
            <rFont val="Calibri"/>
            <family val="2"/>
            <charset val="238"/>
          </rPr>
          <t>SZV_F:EgyebUtem2</t>
        </r>
      </text>
    </comment>
    <comment ref="AP231" authorId="0" shapeId="0" xr:uid="{75509542-244F-44E2-943A-1F4ADCD7F523}">
      <text>
        <r>
          <rPr>
            <sz val="11"/>
            <rFont val="Calibri"/>
            <family val="2"/>
            <charset val="238"/>
          </rPr>
          <t>SZV_F:HitelKotvenyUtem2</t>
        </r>
      </text>
    </comment>
    <comment ref="AQ231" authorId="0" shapeId="0" xr:uid="{3BEDBA05-03A4-4A84-A98A-194054DE7E9F}">
      <text>
        <r>
          <rPr>
            <sz val="11"/>
            <rFont val="Calibri"/>
            <family val="2"/>
            <charset val="238"/>
          </rPr>
          <t>SZV_F:OsszesenUtem2</t>
        </r>
      </text>
    </comment>
    <comment ref="AR231" authorId="0" shapeId="0" xr:uid="{81E2573D-D6F2-4623-9412-0CE3064071DF}">
      <text>
        <r>
          <rPr>
            <sz val="11"/>
            <rFont val="Calibri"/>
            <family val="2"/>
            <charset val="238"/>
          </rPr>
          <t>SZV_F:ForrashianyUtem2</t>
        </r>
      </text>
    </comment>
    <comment ref="AU231" authorId="0" shapeId="0" xr:uid="{EAFADBEF-FFDF-4659-9EB1-D0BCBA43C713}">
      <text>
        <r>
          <rPr>
            <sz val="11"/>
            <rFont val="Calibri"/>
            <family val="2"/>
            <charset val="238"/>
          </rPr>
          <t>SZV_F:Indokolas</t>
        </r>
      </text>
    </comment>
    <comment ref="AV231" authorId="0" shapeId="0" xr:uid="{D20C450C-81E9-432A-9AAF-F0EEFE1CF246}">
      <text>
        <r>
          <rPr>
            <sz val="11"/>
            <rFont val="Calibri"/>
            <family val="2"/>
            <charset val="238"/>
          </rPr>
          <t>SZV_F:Megjegyzes</t>
        </r>
      </text>
    </comment>
    <comment ref="AW231" authorId="0" shapeId="0" xr:uid="{EA3E1E73-C438-4424-80C4-BBE1160227C5}">
      <text>
        <r>
          <rPr>
            <sz val="11"/>
            <rFont val="Calibri"/>
            <family val="2"/>
            <charset val="238"/>
          </rPr>
          <t>SZV_F:FeladatSorszam</t>
        </r>
      </text>
    </comment>
    <comment ref="AY231" authorId="0" shapeId="0" xr:uid="{E3D5A5AD-0242-4376-A75B-119D30C9FC3B}">
      <text>
        <r>
          <rPr>
            <sz val="11"/>
            <rFont val="Calibri"/>
            <family val="2"/>
            <charset val="238"/>
          </rPr>
          <t>SZV_F:ISA</t>
        </r>
      </text>
    </comment>
    <comment ref="B232" authorId="0" shapeId="0" xr:uid="{487D107B-7327-4F65-87CD-DA932923A4D5}">
      <text>
        <r>
          <rPr>
            <sz val="11"/>
            <rFont val="Calibri"/>
            <family val="2"/>
            <charset val="238"/>
          </rPr>
          <t>SZV_F:FontossagiSorrent</t>
        </r>
      </text>
    </comment>
    <comment ref="C232" authorId="0" shapeId="0" xr:uid="{22D50A36-4D98-415F-90D9-8F147725A47A}">
      <text>
        <r>
          <rPr>
            <sz val="11"/>
            <rFont val="Calibri"/>
            <family val="2"/>
            <charset val="238"/>
          </rPr>
          <t>SZV_F:FeladatKategoria</t>
        </r>
      </text>
    </comment>
    <comment ref="D232" authorId="0" shapeId="0" xr:uid="{F0C17780-5EB2-4A1C-93B3-D74B2B0F31E3}">
      <text>
        <r>
          <rPr>
            <sz val="11"/>
            <rFont val="Calibri"/>
            <family val="2"/>
            <charset val="238"/>
          </rPr>
          <t>SZV_F:FeladatMegnevezes</t>
        </r>
      </text>
    </comment>
    <comment ref="E232" authorId="0" shapeId="0" xr:uid="{9199343E-701C-44D1-B705-1BFEF9F3F470}">
      <text>
        <r>
          <rPr>
            <sz val="11"/>
            <rFont val="Calibri"/>
            <family val="2"/>
            <charset val="238"/>
          </rPr>
          <t>SZV_F:ElviEngedelySzam</t>
        </r>
      </text>
    </comment>
    <comment ref="F232" authorId="0" shapeId="0" xr:uid="{D4EC32B4-911B-44B9-9A9D-7BC2743E57B7}">
      <text>
        <r>
          <rPr>
            <sz val="11"/>
            <rFont val="Calibri"/>
            <family val="2"/>
            <charset val="238"/>
          </rPr>
          <t>SZV_F:VKR_Kod</t>
        </r>
      </text>
    </comment>
    <comment ref="G232" authorId="0" shapeId="0" xr:uid="{E61009EC-D65E-4E31-ABCC-7BE5961322B4}">
      <text>
        <r>
          <rPr>
            <sz val="11"/>
            <rFont val="Calibri"/>
            <family val="2"/>
            <charset val="238"/>
          </rPr>
          <t>SZV_F:VKR_Nev</t>
        </r>
      </text>
    </comment>
    <comment ref="H232" authorId="0" shapeId="0" xr:uid="{B64FF14A-46C5-4CB6-BE33-5533EF9A4F66}">
      <text>
        <r>
          <rPr>
            <sz val="11"/>
            <rFont val="Calibri"/>
            <family val="2"/>
            <charset val="238"/>
          </rPr>
          <t>SZV_F:FeladatAzonosito</t>
        </r>
      </text>
    </comment>
    <comment ref="I232" authorId="0" shapeId="0" xr:uid="{58204703-FD9E-47A3-80ED-EFB984DB3969}">
      <text>
        <r>
          <rPr>
            <sz val="11"/>
            <rFont val="Calibri"/>
            <family val="2"/>
            <charset val="238"/>
          </rPr>
          <t>SZV_F:EllatasiTerulet</t>
        </r>
      </text>
    </comment>
    <comment ref="J232" authorId="0" shapeId="0" xr:uid="{F505AF7D-0BD3-40FD-AA2D-774059582973}">
      <text>
        <r>
          <rPr>
            <sz val="11"/>
            <rFont val="Calibri"/>
            <family val="2"/>
            <charset val="238"/>
          </rPr>
          <t>SZV_F:EllatasertFelelos</t>
        </r>
      </text>
    </comment>
    <comment ref="K232" authorId="0" shapeId="0" xr:uid="{98ECBF89-2B46-405E-9A36-F99DCCFF5B4E}">
      <text>
        <r>
          <rPr>
            <sz val="11"/>
            <rFont val="Calibri"/>
            <family val="2"/>
            <charset val="238"/>
          </rPr>
          <t>SZV_F:TervezettNettoKoltseg</t>
        </r>
      </text>
    </comment>
    <comment ref="L232" authorId="0" shapeId="0" xr:uid="{5C36C75D-7043-4780-853D-65C83C3560A2}">
      <text>
        <r>
          <rPr>
            <sz val="11"/>
            <rFont val="Calibri"/>
            <family val="2"/>
            <charset val="238"/>
          </rPr>
          <t>SZV_F:IdotartamKezdes</t>
        </r>
      </text>
    </comment>
    <comment ref="M232" authorId="0" shapeId="0" xr:uid="{E3CD23F2-9E5E-403D-A85B-B6B3CDEA8AAB}">
      <text>
        <r>
          <rPr>
            <sz val="11"/>
            <rFont val="Calibri"/>
            <family val="2"/>
            <charset val="238"/>
          </rPr>
          <t>SZV_F:IdotartamBefejezes</t>
        </r>
      </text>
    </comment>
    <comment ref="N232" authorId="0" shapeId="0" xr:uid="{43A598A9-5E9D-4841-8D79-A8AC8BD0C9AC}">
      <text>
        <r>
          <rPr>
            <sz val="11"/>
            <rFont val="Calibri"/>
            <family val="2"/>
            <charset val="238"/>
          </rPr>
          <t>SZV_F:NettoKoltsegUtem1</t>
        </r>
      </text>
    </comment>
    <comment ref="O232" authorId="0" shapeId="0" xr:uid="{6D2F98A7-15C3-47BC-BDC6-7432146418A9}">
      <text>
        <r>
          <rPr>
            <sz val="11"/>
            <rFont val="Calibri"/>
            <family val="2"/>
            <charset val="238"/>
          </rPr>
          <t>SZV_F:NettoKoltsegUtem2</t>
        </r>
      </text>
    </comment>
    <comment ref="P232" authorId="0" shapeId="0" xr:uid="{83B9D988-D4E9-4BC4-8482-60655CCA3F01}">
      <text>
        <r>
          <rPr>
            <sz val="11"/>
            <rFont val="Calibri"/>
            <family val="2"/>
            <charset val="238"/>
          </rPr>
          <t>SZV_F:EM_Melleklet2_KTG</t>
        </r>
      </text>
    </comment>
    <comment ref="R232" authorId="0" shapeId="0" xr:uid="{96C3DA98-FA1E-4DDD-A6A3-1B73FDC6E2F9}">
      <text>
        <r>
          <rPr>
            <sz val="11"/>
            <rFont val="Calibri"/>
            <family val="2"/>
            <charset val="238"/>
          </rPr>
          <t>SZV_F:HDUtem1</t>
        </r>
      </text>
    </comment>
    <comment ref="S232" authorId="0" shapeId="0" xr:uid="{5FFBF8E8-7ABF-47A8-8BBB-632AF8A6840C}">
      <text>
        <r>
          <rPr>
            <sz val="11"/>
            <rFont val="Calibri"/>
            <family val="2"/>
            <charset val="238"/>
          </rPr>
          <t>SZV_F:ECSUtem1</t>
        </r>
      </text>
    </comment>
    <comment ref="T232" authorId="0" shapeId="0" xr:uid="{2858EF2C-ABB2-478D-B01A-9437049B8D65}">
      <text>
        <r>
          <rPr>
            <sz val="11"/>
            <rFont val="Calibri"/>
            <family val="2"/>
            <charset val="238"/>
          </rPr>
          <t>SZV_F:KFHUtem1</t>
        </r>
      </text>
    </comment>
    <comment ref="U232" authorId="0" shapeId="0" xr:uid="{0DB3D647-B757-49DE-BA34-2F12F6D550C7}">
      <text>
        <r>
          <rPr>
            <sz val="11"/>
            <rFont val="Calibri"/>
            <family val="2"/>
            <charset val="238"/>
          </rPr>
          <t>SZV_F:Egyeb_SajatUtem1</t>
        </r>
      </text>
    </comment>
    <comment ref="V232" authorId="0" shapeId="0" xr:uid="{033FC117-B99D-4C5E-B94A-17BB0135A915}">
      <text>
        <r>
          <rPr>
            <sz val="11"/>
            <rFont val="Calibri"/>
            <family val="2"/>
            <charset val="238"/>
          </rPr>
          <t>SZV_F:DijUtem1</t>
        </r>
      </text>
    </comment>
    <comment ref="W232" authorId="0" shapeId="0" xr:uid="{98A63F2F-8EA9-4843-9620-3FB83521B0BD}">
      <text>
        <r>
          <rPr>
            <sz val="11"/>
            <rFont val="Calibri"/>
            <family val="2"/>
            <charset val="238"/>
          </rPr>
          <t>SZV_F:EM_Melleklet1_Utem1</t>
        </r>
      </text>
    </comment>
    <comment ref="X232" authorId="0" shapeId="0" xr:uid="{0898CACE-6FFB-4BAA-9FF0-6EB3F7C8814A}">
      <text>
        <r>
          <rPr>
            <sz val="11"/>
            <rFont val="Calibri"/>
            <family val="2"/>
            <charset val="238"/>
          </rPr>
          <t>SZV_F:EgyebAllamiUtem1</t>
        </r>
      </text>
    </comment>
    <comment ref="Y232" authorId="0" shapeId="0" xr:uid="{2FFF23F7-E28F-4A29-9709-4E70709DB6A4}">
      <text>
        <r>
          <rPr>
            <sz val="11"/>
            <rFont val="Calibri"/>
            <family val="2"/>
            <charset val="238"/>
          </rPr>
          <t>SZV_F:OnkormanyzatiUtem1</t>
        </r>
      </text>
    </comment>
    <comment ref="Z232" authorId="0" shapeId="0" xr:uid="{2332565A-547C-4A00-88BC-AB2CEC49FB0C}">
      <text>
        <r>
          <rPr>
            <sz val="11"/>
            <rFont val="Calibri"/>
            <family val="2"/>
            <charset val="238"/>
          </rPr>
          <t>SZV_F:EUUtem1</t>
        </r>
      </text>
    </comment>
    <comment ref="AA232" authorId="0" shapeId="0" xr:uid="{088C77F8-86EB-4CF6-8E24-951E846C0595}">
      <text>
        <r>
          <rPr>
            <sz val="11"/>
            <rFont val="Calibri"/>
            <family val="2"/>
            <charset val="238"/>
          </rPr>
          <t>SZV_F:EgyebUtem1</t>
        </r>
      </text>
    </comment>
    <comment ref="AB232" authorId="0" shapeId="0" xr:uid="{31F47462-A26D-4600-884A-D3F8986EFEB6}">
      <text>
        <r>
          <rPr>
            <sz val="11"/>
            <rFont val="Calibri"/>
            <family val="2"/>
            <charset val="238"/>
          </rPr>
          <t>SZV_F:HitelKotvenyUtem1</t>
        </r>
      </text>
    </comment>
    <comment ref="AC232" authorId="0" shapeId="0" xr:uid="{768F38DF-23FD-4FDB-B76F-101A68949080}">
      <text>
        <r>
          <rPr>
            <sz val="11"/>
            <rFont val="Calibri"/>
            <family val="2"/>
            <charset val="238"/>
          </rPr>
          <t>SZV_F:OsszesenUtem1</t>
        </r>
      </text>
    </comment>
    <comment ref="AF232" authorId="0" shapeId="0" xr:uid="{B36A1CEC-242C-4B46-A584-B16712AA10F3}">
      <text>
        <r>
          <rPr>
            <sz val="11"/>
            <rFont val="Calibri"/>
            <family val="2"/>
            <charset val="238"/>
          </rPr>
          <t>SZV_F:HDUtem2</t>
        </r>
      </text>
    </comment>
    <comment ref="AG232" authorId="0" shapeId="0" xr:uid="{AE4C3F82-8B60-4E71-909B-0EE5A6099918}">
      <text>
        <r>
          <rPr>
            <sz val="11"/>
            <rFont val="Calibri"/>
            <family val="2"/>
            <charset val="238"/>
          </rPr>
          <t>SZV_F:ECSUtem2</t>
        </r>
      </text>
    </comment>
    <comment ref="AH232" authorId="0" shapeId="0" xr:uid="{7E81C662-F267-40F2-8198-12E8AECADB08}">
      <text>
        <r>
          <rPr>
            <sz val="11"/>
            <rFont val="Calibri"/>
            <family val="2"/>
            <charset val="238"/>
          </rPr>
          <t>SZV_F:KFHUtem2</t>
        </r>
      </text>
    </comment>
    <comment ref="AI232" authorId="0" shapeId="0" xr:uid="{81211FDB-02DC-4C72-8332-EB8A4897BD31}">
      <text>
        <r>
          <rPr>
            <sz val="11"/>
            <rFont val="Calibri"/>
            <family val="2"/>
            <charset val="238"/>
          </rPr>
          <t>SZV_F:Egyeb_SajatUtem2</t>
        </r>
      </text>
    </comment>
    <comment ref="AJ232" authorId="0" shapeId="0" xr:uid="{1C498135-D1DB-4BB7-A59D-4F1A8593EAAC}">
      <text>
        <r>
          <rPr>
            <sz val="11"/>
            <rFont val="Calibri"/>
            <family val="2"/>
            <charset val="238"/>
          </rPr>
          <t>SZV_F:DijUtem2</t>
        </r>
      </text>
    </comment>
    <comment ref="AK232" authorId="0" shapeId="0" xr:uid="{0329FCF1-6C4E-426A-BD9F-90C75BDB5F19}">
      <text>
        <r>
          <rPr>
            <sz val="11"/>
            <rFont val="Calibri"/>
            <family val="2"/>
            <charset val="238"/>
          </rPr>
          <t>SZV_F:EM_Melleklet1_Utem2</t>
        </r>
      </text>
    </comment>
    <comment ref="AL232" authorId="0" shapeId="0" xr:uid="{48661F31-132B-442D-B735-F62D6C43071A}">
      <text>
        <r>
          <rPr>
            <sz val="11"/>
            <rFont val="Calibri"/>
            <family val="2"/>
            <charset val="238"/>
          </rPr>
          <t>SZV_F:EgyebAllamiUtem2</t>
        </r>
      </text>
    </comment>
    <comment ref="AM232" authorId="0" shapeId="0" xr:uid="{F0F55CBB-75C4-41B6-A795-1F5AD6D1C154}">
      <text>
        <r>
          <rPr>
            <sz val="11"/>
            <rFont val="Calibri"/>
            <family val="2"/>
            <charset val="238"/>
          </rPr>
          <t>SZV_F:OnkormanyzatiUtem2</t>
        </r>
      </text>
    </comment>
    <comment ref="AN232" authorId="0" shapeId="0" xr:uid="{DF8A3846-04C2-450E-9477-ED6750E811B1}">
      <text>
        <r>
          <rPr>
            <sz val="11"/>
            <rFont val="Calibri"/>
            <family val="2"/>
            <charset val="238"/>
          </rPr>
          <t>SZV_F:EUUtem2</t>
        </r>
      </text>
    </comment>
    <comment ref="AO232" authorId="0" shapeId="0" xr:uid="{F84C108E-2A56-4760-9DEB-0FCED07F3902}">
      <text>
        <r>
          <rPr>
            <sz val="11"/>
            <rFont val="Calibri"/>
            <family val="2"/>
            <charset val="238"/>
          </rPr>
          <t>SZV_F:EgyebUtem2</t>
        </r>
      </text>
    </comment>
    <comment ref="AP232" authorId="0" shapeId="0" xr:uid="{8FAF1B23-5195-4F6F-9011-BC5FEDDD82FC}">
      <text>
        <r>
          <rPr>
            <sz val="11"/>
            <rFont val="Calibri"/>
            <family val="2"/>
            <charset val="238"/>
          </rPr>
          <t>SZV_F:HitelKotvenyUtem2</t>
        </r>
      </text>
    </comment>
    <comment ref="AQ232" authorId="0" shapeId="0" xr:uid="{AA9DFA77-A41B-4F6B-BF37-23D456D6E51A}">
      <text>
        <r>
          <rPr>
            <sz val="11"/>
            <rFont val="Calibri"/>
            <family val="2"/>
            <charset val="238"/>
          </rPr>
          <t>SZV_F:OsszesenUtem2</t>
        </r>
      </text>
    </comment>
    <comment ref="AR232" authorId="0" shapeId="0" xr:uid="{222886E3-002F-41D5-9D70-3F295F0618E8}">
      <text>
        <r>
          <rPr>
            <sz val="11"/>
            <rFont val="Calibri"/>
            <family val="2"/>
            <charset val="238"/>
          </rPr>
          <t>SZV_F:ForrashianyUtem2</t>
        </r>
      </text>
    </comment>
    <comment ref="AU232" authorId="0" shapeId="0" xr:uid="{58C34371-7447-437A-831A-CE5FECF7E7F6}">
      <text>
        <r>
          <rPr>
            <sz val="11"/>
            <rFont val="Calibri"/>
            <family val="2"/>
            <charset val="238"/>
          </rPr>
          <t>SZV_F:Indokolas</t>
        </r>
      </text>
    </comment>
    <comment ref="AV232" authorId="0" shapeId="0" xr:uid="{7E140855-2DB7-4947-808F-97982AEFCECE}">
      <text>
        <r>
          <rPr>
            <sz val="11"/>
            <rFont val="Calibri"/>
            <family val="2"/>
            <charset val="238"/>
          </rPr>
          <t>SZV_F:Megjegyzes</t>
        </r>
      </text>
    </comment>
    <comment ref="AW232" authorId="0" shapeId="0" xr:uid="{9C2D3057-A3DD-4309-B6CA-A89725A60D02}">
      <text>
        <r>
          <rPr>
            <sz val="11"/>
            <rFont val="Calibri"/>
            <family val="2"/>
            <charset val="238"/>
          </rPr>
          <t>SZV_F:FeladatSorszam</t>
        </r>
      </text>
    </comment>
    <comment ref="AY232" authorId="0" shapeId="0" xr:uid="{78F9CF21-978E-4289-913A-E10F9D704903}">
      <text>
        <r>
          <rPr>
            <sz val="11"/>
            <rFont val="Calibri"/>
            <family val="2"/>
            <charset val="238"/>
          </rPr>
          <t>SZV_F:ISA</t>
        </r>
      </text>
    </comment>
    <comment ref="B233" authorId="0" shapeId="0" xr:uid="{F854BD47-4897-451E-B25F-7DCC40C18898}">
      <text>
        <r>
          <rPr>
            <sz val="11"/>
            <rFont val="Calibri"/>
            <family val="2"/>
            <charset val="238"/>
          </rPr>
          <t>SZV_F:FontossagiSorrent</t>
        </r>
      </text>
    </comment>
    <comment ref="C233" authorId="0" shapeId="0" xr:uid="{8165C074-52AB-45DF-8C9C-5F60F8113E5E}">
      <text>
        <r>
          <rPr>
            <sz val="11"/>
            <rFont val="Calibri"/>
            <family val="2"/>
            <charset val="238"/>
          </rPr>
          <t>SZV_F:FeladatKategoria</t>
        </r>
      </text>
    </comment>
    <comment ref="D233" authorId="0" shapeId="0" xr:uid="{FA8EDF4F-0CA5-4C44-8394-A974618E0694}">
      <text>
        <r>
          <rPr>
            <sz val="11"/>
            <rFont val="Calibri"/>
            <family val="2"/>
            <charset val="238"/>
          </rPr>
          <t>SZV_F:FeladatMegnevezes</t>
        </r>
      </text>
    </comment>
    <comment ref="E233" authorId="0" shapeId="0" xr:uid="{2F8124FB-63DE-43AA-8C62-40951860D076}">
      <text>
        <r>
          <rPr>
            <sz val="11"/>
            <rFont val="Calibri"/>
            <family val="2"/>
            <charset val="238"/>
          </rPr>
          <t>SZV_F:ElviEngedelySzam</t>
        </r>
      </text>
    </comment>
    <comment ref="F233" authorId="0" shapeId="0" xr:uid="{2E571E65-DBAE-4EDB-86D9-B443985523EB}">
      <text>
        <r>
          <rPr>
            <sz val="11"/>
            <rFont val="Calibri"/>
            <family val="2"/>
            <charset val="238"/>
          </rPr>
          <t>SZV_F:VKR_Kod</t>
        </r>
      </text>
    </comment>
    <comment ref="G233" authorId="0" shapeId="0" xr:uid="{6452BED9-B41E-4787-8707-14421CCE1D0C}">
      <text>
        <r>
          <rPr>
            <sz val="11"/>
            <rFont val="Calibri"/>
            <family val="2"/>
            <charset val="238"/>
          </rPr>
          <t>SZV_F:VKR_Nev</t>
        </r>
      </text>
    </comment>
    <comment ref="H233" authorId="0" shapeId="0" xr:uid="{906A2FA8-DF16-4BED-B517-C8117E97A7BF}">
      <text>
        <r>
          <rPr>
            <sz val="11"/>
            <rFont val="Calibri"/>
            <family val="2"/>
            <charset val="238"/>
          </rPr>
          <t>SZV_F:FeladatAzonosito</t>
        </r>
      </text>
    </comment>
    <comment ref="I233" authorId="0" shapeId="0" xr:uid="{652D24EB-E2A6-42C1-BC0B-6330D70F133F}">
      <text>
        <r>
          <rPr>
            <sz val="11"/>
            <rFont val="Calibri"/>
            <family val="2"/>
            <charset val="238"/>
          </rPr>
          <t>SZV_F:EllatasiTerulet</t>
        </r>
      </text>
    </comment>
    <comment ref="J233" authorId="0" shapeId="0" xr:uid="{E728DA02-F323-454D-B081-13F9C96D9681}">
      <text>
        <r>
          <rPr>
            <sz val="11"/>
            <rFont val="Calibri"/>
            <family val="2"/>
            <charset val="238"/>
          </rPr>
          <t>SZV_F:EllatasertFelelos</t>
        </r>
      </text>
    </comment>
    <comment ref="K233" authorId="0" shapeId="0" xr:uid="{C7D68605-49F8-4895-9FD5-309397B2D13D}">
      <text>
        <r>
          <rPr>
            <sz val="11"/>
            <rFont val="Calibri"/>
            <family val="2"/>
            <charset val="238"/>
          </rPr>
          <t>SZV_F:TervezettNettoKoltseg</t>
        </r>
      </text>
    </comment>
    <comment ref="L233" authorId="0" shapeId="0" xr:uid="{B596E5EC-EF8F-43B1-A3AB-42B7A80D3F36}">
      <text>
        <r>
          <rPr>
            <sz val="11"/>
            <rFont val="Calibri"/>
            <family val="2"/>
            <charset val="238"/>
          </rPr>
          <t>SZV_F:IdotartamKezdes</t>
        </r>
      </text>
    </comment>
    <comment ref="M233" authorId="0" shapeId="0" xr:uid="{BDEB8D76-7B96-4FA6-A0F5-2D1EBA726284}">
      <text>
        <r>
          <rPr>
            <sz val="11"/>
            <rFont val="Calibri"/>
            <family val="2"/>
            <charset val="238"/>
          </rPr>
          <t>SZV_F:IdotartamBefejezes</t>
        </r>
      </text>
    </comment>
    <comment ref="N233" authorId="0" shapeId="0" xr:uid="{8F083CAB-0A0B-4261-A5F0-EF20534324DC}">
      <text>
        <r>
          <rPr>
            <sz val="11"/>
            <rFont val="Calibri"/>
            <family val="2"/>
            <charset val="238"/>
          </rPr>
          <t>SZV_F:NettoKoltsegUtem1</t>
        </r>
      </text>
    </comment>
    <comment ref="O233" authorId="0" shapeId="0" xr:uid="{DCB53E7D-B496-4870-A9C9-08F6BE2267F9}">
      <text>
        <r>
          <rPr>
            <sz val="11"/>
            <rFont val="Calibri"/>
            <family val="2"/>
            <charset val="238"/>
          </rPr>
          <t>SZV_F:NettoKoltsegUtem2</t>
        </r>
      </text>
    </comment>
    <comment ref="P233" authorId="0" shapeId="0" xr:uid="{950F5E3B-0F66-48A3-BF5A-6F8B1CBE4234}">
      <text>
        <r>
          <rPr>
            <sz val="11"/>
            <rFont val="Calibri"/>
            <family val="2"/>
            <charset val="238"/>
          </rPr>
          <t>SZV_F:EM_Melleklet2_KTG</t>
        </r>
      </text>
    </comment>
    <comment ref="R233" authorId="0" shapeId="0" xr:uid="{923713B4-29E9-4C8E-8B43-2B4BA59BA370}">
      <text>
        <r>
          <rPr>
            <sz val="11"/>
            <rFont val="Calibri"/>
            <family val="2"/>
            <charset val="238"/>
          </rPr>
          <t>SZV_F:HDUtem1</t>
        </r>
      </text>
    </comment>
    <comment ref="S233" authorId="0" shapeId="0" xr:uid="{4F6CABAA-8E3D-4729-B3A6-5A403B78E47D}">
      <text>
        <r>
          <rPr>
            <sz val="11"/>
            <rFont val="Calibri"/>
            <family val="2"/>
            <charset val="238"/>
          </rPr>
          <t>SZV_F:ECSUtem1</t>
        </r>
      </text>
    </comment>
    <comment ref="T233" authorId="0" shapeId="0" xr:uid="{8A4E829A-A20F-4C8E-ABE9-ABF28B6DCB48}">
      <text>
        <r>
          <rPr>
            <sz val="11"/>
            <rFont val="Calibri"/>
            <family val="2"/>
            <charset val="238"/>
          </rPr>
          <t>SZV_F:KFHUtem1</t>
        </r>
      </text>
    </comment>
    <comment ref="U233" authorId="0" shapeId="0" xr:uid="{F033459B-E65B-4793-8F2C-FEB6E02A3A2B}">
      <text>
        <r>
          <rPr>
            <sz val="11"/>
            <rFont val="Calibri"/>
            <family val="2"/>
            <charset val="238"/>
          </rPr>
          <t>SZV_F:Egyeb_SajatUtem1</t>
        </r>
      </text>
    </comment>
    <comment ref="V233" authorId="0" shapeId="0" xr:uid="{17E2BD6C-74B9-437D-9B76-A5C14F57ABA8}">
      <text>
        <r>
          <rPr>
            <sz val="11"/>
            <rFont val="Calibri"/>
            <family val="2"/>
            <charset val="238"/>
          </rPr>
          <t>SZV_F:DijUtem1</t>
        </r>
      </text>
    </comment>
    <comment ref="W233" authorId="0" shapeId="0" xr:uid="{A003048A-2A3E-464E-8E23-34CC5294C482}">
      <text>
        <r>
          <rPr>
            <sz val="11"/>
            <rFont val="Calibri"/>
            <family val="2"/>
            <charset val="238"/>
          </rPr>
          <t>SZV_F:EM_Melleklet1_Utem1</t>
        </r>
      </text>
    </comment>
    <comment ref="X233" authorId="0" shapeId="0" xr:uid="{C3195998-B722-494F-9D5F-1C3E1354E361}">
      <text>
        <r>
          <rPr>
            <sz val="11"/>
            <rFont val="Calibri"/>
            <family val="2"/>
            <charset val="238"/>
          </rPr>
          <t>SZV_F:EgyebAllamiUtem1</t>
        </r>
      </text>
    </comment>
    <comment ref="Y233" authorId="0" shapeId="0" xr:uid="{49670F0A-0B53-40AE-9EC7-14B6FB90348A}">
      <text>
        <r>
          <rPr>
            <sz val="11"/>
            <rFont val="Calibri"/>
            <family val="2"/>
            <charset val="238"/>
          </rPr>
          <t>SZV_F:OnkormanyzatiUtem1</t>
        </r>
      </text>
    </comment>
    <comment ref="Z233" authorId="0" shapeId="0" xr:uid="{BBDFFE08-564B-48C7-98F3-B6B2ABFB05C9}">
      <text>
        <r>
          <rPr>
            <sz val="11"/>
            <rFont val="Calibri"/>
            <family val="2"/>
            <charset val="238"/>
          </rPr>
          <t>SZV_F:EUUtem1</t>
        </r>
      </text>
    </comment>
    <comment ref="AA233" authorId="0" shapeId="0" xr:uid="{1ADD587A-8B2E-4E82-A96D-DE68C2BBD6C9}">
      <text>
        <r>
          <rPr>
            <sz val="11"/>
            <rFont val="Calibri"/>
            <family val="2"/>
            <charset val="238"/>
          </rPr>
          <t>SZV_F:EgyebUtem1</t>
        </r>
      </text>
    </comment>
    <comment ref="AB233" authorId="0" shapeId="0" xr:uid="{3461B350-95C9-4437-B112-4468935DCD69}">
      <text>
        <r>
          <rPr>
            <sz val="11"/>
            <rFont val="Calibri"/>
            <family val="2"/>
            <charset val="238"/>
          </rPr>
          <t>SZV_F:HitelKotvenyUtem1</t>
        </r>
      </text>
    </comment>
    <comment ref="AC233" authorId="0" shapeId="0" xr:uid="{EA88D042-1201-4108-B8F7-476F3A5E0147}">
      <text>
        <r>
          <rPr>
            <sz val="11"/>
            <rFont val="Calibri"/>
            <family val="2"/>
            <charset val="238"/>
          </rPr>
          <t>SZV_F:OsszesenUtem1</t>
        </r>
      </text>
    </comment>
    <comment ref="AF233" authorId="0" shapeId="0" xr:uid="{BCFAA66F-00D4-4844-8B9D-2AA802B84094}">
      <text>
        <r>
          <rPr>
            <sz val="11"/>
            <rFont val="Calibri"/>
            <family val="2"/>
            <charset val="238"/>
          </rPr>
          <t>SZV_F:HDUtem2</t>
        </r>
      </text>
    </comment>
    <comment ref="AG233" authorId="0" shapeId="0" xr:uid="{612BB413-3F63-4051-ADF7-971A734B5DCD}">
      <text>
        <r>
          <rPr>
            <sz val="11"/>
            <rFont val="Calibri"/>
            <family val="2"/>
            <charset val="238"/>
          </rPr>
          <t>SZV_F:ECSUtem2</t>
        </r>
      </text>
    </comment>
    <comment ref="AH233" authorId="0" shapeId="0" xr:uid="{6A77AEE4-4E5F-4F69-94E3-E7DCD5C1F285}">
      <text>
        <r>
          <rPr>
            <sz val="11"/>
            <rFont val="Calibri"/>
            <family val="2"/>
            <charset val="238"/>
          </rPr>
          <t>SZV_F:KFHUtem2</t>
        </r>
      </text>
    </comment>
    <comment ref="AI233" authorId="0" shapeId="0" xr:uid="{C25EE0A1-9127-4A2C-BD84-7475DE85151F}">
      <text>
        <r>
          <rPr>
            <sz val="11"/>
            <rFont val="Calibri"/>
            <family val="2"/>
            <charset val="238"/>
          </rPr>
          <t>SZV_F:Egyeb_SajatUtem2</t>
        </r>
      </text>
    </comment>
    <comment ref="AJ233" authorId="0" shapeId="0" xr:uid="{365CF811-6922-4373-830C-FC4446280A55}">
      <text>
        <r>
          <rPr>
            <sz val="11"/>
            <rFont val="Calibri"/>
            <family val="2"/>
            <charset val="238"/>
          </rPr>
          <t>SZV_F:DijUtem2</t>
        </r>
      </text>
    </comment>
    <comment ref="AK233" authorId="0" shapeId="0" xr:uid="{7D3982E4-2D2F-43DE-A6DD-DB994D7B1690}">
      <text>
        <r>
          <rPr>
            <sz val="11"/>
            <rFont val="Calibri"/>
            <family val="2"/>
            <charset val="238"/>
          </rPr>
          <t>SZV_F:EM_Melleklet1_Utem2</t>
        </r>
      </text>
    </comment>
    <comment ref="AL233" authorId="0" shapeId="0" xr:uid="{5068E421-70B2-4BBD-89F3-3C72AA43EB16}">
      <text>
        <r>
          <rPr>
            <sz val="11"/>
            <rFont val="Calibri"/>
            <family val="2"/>
            <charset val="238"/>
          </rPr>
          <t>SZV_F:EgyebAllamiUtem2</t>
        </r>
      </text>
    </comment>
    <comment ref="AM233" authorId="0" shapeId="0" xr:uid="{EB47E650-66B7-4785-A4E1-D809D6A26232}">
      <text>
        <r>
          <rPr>
            <sz val="11"/>
            <rFont val="Calibri"/>
            <family val="2"/>
            <charset val="238"/>
          </rPr>
          <t>SZV_F:OnkormanyzatiUtem2</t>
        </r>
      </text>
    </comment>
    <comment ref="AN233" authorId="0" shapeId="0" xr:uid="{258D9839-D4FF-46FE-BA43-4579E0628ACB}">
      <text>
        <r>
          <rPr>
            <sz val="11"/>
            <rFont val="Calibri"/>
            <family val="2"/>
            <charset val="238"/>
          </rPr>
          <t>SZV_F:EUUtem2</t>
        </r>
      </text>
    </comment>
    <comment ref="AO233" authorId="0" shapeId="0" xr:uid="{9970D723-C3AA-4F2F-B975-9121962EDEAC}">
      <text>
        <r>
          <rPr>
            <sz val="11"/>
            <rFont val="Calibri"/>
            <family val="2"/>
            <charset val="238"/>
          </rPr>
          <t>SZV_F:EgyebUtem2</t>
        </r>
      </text>
    </comment>
    <comment ref="AP233" authorId="0" shapeId="0" xr:uid="{8068D088-B574-4557-A598-9F04FC18E55D}">
      <text>
        <r>
          <rPr>
            <sz val="11"/>
            <rFont val="Calibri"/>
            <family val="2"/>
            <charset val="238"/>
          </rPr>
          <t>SZV_F:HitelKotvenyUtem2</t>
        </r>
      </text>
    </comment>
    <comment ref="AQ233" authorId="0" shapeId="0" xr:uid="{4A11BFCB-6DCB-4FBD-8FBC-36EA3D389709}">
      <text>
        <r>
          <rPr>
            <sz val="11"/>
            <rFont val="Calibri"/>
            <family val="2"/>
            <charset val="238"/>
          </rPr>
          <t>SZV_F:OsszesenUtem2</t>
        </r>
      </text>
    </comment>
    <comment ref="AR233" authorId="0" shapeId="0" xr:uid="{8334A3FD-C5B9-436E-9DA6-E7718397E109}">
      <text>
        <r>
          <rPr>
            <sz val="11"/>
            <rFont val="Calibri"/>
            <family val="2"/>
            <charset val="238"/>
          </rPr>
          <t>SZV_F:ForrashianyUtem2</t>
        </r>
      </text>
    </comment>
    <comment ref="AU233" authorId="0" shapeId="0" xr:uid="{B22CBDA6-4A7F-4831-958C-94E283E1A026}">
      <text>
        <r>
          <rPr>
            <sz val="11"/>
            <rFont val="Calibri"/>
            <family val="2"/>
            <charset val="238"/>
          </rPr>
          <t>SZV_F:Indokolas</t>
        </r>
      </text>
    </comment>
    <comment ref="AV233" authorId="0" shapeId="0" xr:uid="{EE56C55F-D6D6-49D6-B01D-FF76499DE643}">
      <text>
        <r>
          <rPr>
            <sz val="11"/>
            <rFont val="Calibri"/>
            <family val="2"/>
            <charset val="238"/>
          </rPr>
          <t>SZV_F:Megjegyzes</t>
        </r>
      </text>
    </comment>
    <comment ref="AW233" authorId="0" shapeId="0" xr:uid="{9CD2DBF0-BAAE-4C4A-8925-408E7ECB7FA1}">
      <text>
        <r>
          <rPr>
            <sz val="11"/>
            <rFont val="Calibri"/>
            <family val="2"/>
            <charset val="238"/>
          </rPr>
          <t>SZV_F:FeladatSorszam</t>
        </r>
      </text>
    </comment>
    <comment ref="AY233" authorId="0" shapeId="0" xr:uid="{B4AB2994-9123-49E9-B4AF-B2D041A4A38B}">
      <text>
        <r>
          <rPr>
            <sz val="11"/>
            <rFont val="Calibri"/>
            <family val="2"/>
            <charset val="238"/>
          </rPr>
          <t>SZV_F:ISA</t>
        </r>
      </text>
    </comment>
    <comment ref="B234" authorId="0" shapeId="0" xr:uid="{C56BE771-525D-4AC2-BB25-A3A960004E3F}">
      <text>
        <r>
          <rPr>
            <sz val="11"/>
            <rFont val="Calibri"/>
            <family val="2"/>
            <charset val="238"/>
          </rPr>
          <t>SZV_F:FontossagiSorrent</t>
        </r>
      </text>
    </comment>
    <comment ref="C234" authorId="0" shapeId="0" xr:uid="{2E7117B7-8000-4A69-969E-AEE5E19014ED}">
      <text>
        <r>
          <rPr>
            <sz val="11"/>
            <rFont val="Calibri"/>
            <family val="2"/>
            <charset val="238"/>
          </rPr>
          <t>SZV_F:FeladatKategoria</t>
        </r>
      </text>
    </comment>
    <comment ref="D234" authorId="0" shapeId="0" xr:uid="{61404DBE-72AE-4730-B515-C70DC22E1BCA}">
      <text>
        <r>
          <rPr>
            <sz val="11"/>
            <rFont val="Calibri"/>
            <family val="2"/>
            <charset val="238"/>
          </rPr>
          <t>SZV_F:FeladatMegnevezes</t>
        </r>
      </text>
    </comment>
    <comment ref="E234" authorId="0" shapeId="0" xr:uid="{20564A66-77CE-4C4B-AC72-B4519CB8D4A6}">
      <text>
        <r>
          <rPr>
            <sz val="11"/>
            <rFont val="Calibri"/>
            <family val="2"/>
            <charset val="238"/>
          </rPr>
          <t>SZV_F:ElviEngedelySzam</t>
        </r>
      </text>
    </comment>
    <comment ref="F234" authorId="0" shapeId="0" xr:uid="{40EEFD19-1DEF-4FB2-9B0F-F1CB8A7D833D}">
      <text>
        <r>
          <rPr>
            <sz val="11"/>
            <rFont val="Calibri"/>
            <family val="2"/>
            <charset val="238"/>
          </rPr>
          <t>SZV_F:VKR_Kod</t>
        </r>
      </text>
    </comment>
    <comment ref="G234" authorId="0" shapeId="0" xr:uid="{E995F000-85C7-4F4F-BCEB-72173B17C20D}">
      <text>
        <r>
          <rPr>
            <sz val="11"/>
            <rFont val="Calibri"/>
            <family val="2"/>
            <charset val="238"/>
          </rPr>
          <t>SZV_F:VKR_Nev</t>
        </r>
      </text>
    </comment>
    <comment ref="H234" authorId="0" shapeId="0" xr:uid="{8A1DC5AC-75A4-4643-AD55-B712AEA0F991}">
      <text>
        <r>
          <rPr>
            <sz val="11"/>
            <rFont val="Calibri"/>
            <family val="2"/>
            <charset val="238"/>
          </rPr>
          <t>SZV_F:FeladatAzonosito</t>
        </r>
      </text>
    </comment>
    <comment ref="I234" authorId="0" shapeId="0" xr:uid="{6C9A279D-FB80-472E-A4AA-3D5D14E15160}">
      <text>
        <r>
          <rPr>
            <sz val="11"/>
            <rFont val="Calibri"/>
            <family val="2"/>
            <charset val="238"/>
          </rPr>
          <t>SZV_F:EllatasiTerulet</t>
        </r>
      </text>
    </comment>
    <comment ref="J234" authorId="0" shapeId="0" xr:uid="{18ECF8AF-6514-4318-82C3-DD5CC0716421}">
      <text>
        <r>
          <rPr>
            <sz val="11"/>
            <rFont val="Calibri"/>
            <family val="2"/>
            <charset val="238"/>
          </rPr>
          <t>SZV_F:EllatasertFelelos</t>
        </r>
      </text>
    </comment>
    <comment ref="K234" authorId="0" shapeId="0" xr:uid="{71888352-49D3-47F1-AE7A-77D2E7FB3C2A}">
      <text>
        <r>
          <rPr>
            <sz val="11"/>
            <rFont val="Calibri"/>
            <family val="2"/>
            <charset val="238"/>
          </rPr>
          <t>SZV_F:TervezettNettoKoltseg</t>
        </r>
      </text>
    </comment>
    <comment ref="L234" authorId="0" shapeId="0" xr:uid="{1277D9A0-0AFA-42C4-A621-67660022DFF9}">
      <text>
        <r>
          <rPr>
            <sz val="11"/>
            <rFont val="Calibri"/>
            <family val="2"/>
            <charset val="238"/>
          </rPr>
          <t>SZV_F:IdotartamKezdes</t>
        </r>
      </text>
    </comment>
    <comment ref="M234" authorId="0" shapeId="0" xr:uid="{D9688642-FD64-4EE4-A3AE-9F8A418F1025}">
      <text>
        <r>
          <rPr>
            <sz val="11"/>
            <rFont val="Calibri"/>
            <family val="2"/>
            <charset val="238"/>
          </rPr>
          <t>SZV_F:IdotartamBefejezes</t>
        </r>
      </text>
    </comment>
    <comment ref="N234" authorId="0" shapeId="0" xr:uid="{2C044E14-6375-43FA-8F6F-FC3C800867F6}">
      <text>
        <r>
          <rPr>
            <sz val="11"/>
            <rFont val="Calibri"/>
            <family val="2"/>
            <charset val="238"/>
          </rPr>
          <t>SZV_F:NettoKoltsegUtem1</t>
        </r>
      </text>
    </comment>
    <comment ref="O234" authorId="0" shapeId="0" xr:uid="{F4917852-38A9-4C9C-81F1-55F56A774755}">
      <text>
        <r>
          <rPr>
            <sz val="11"/>
            <rFont val="Calibri"/>
            <family val="2"/>
            <charset val="238"/>
          </rPr>
          <t>SZV_F:NettoKoltsegUtem2</t>
        </r>
      </text>
    </comment>
    <comment ref="P234" authorId="0" shapeId="0" xr:uid="{B395C9ED-A8A3-4F17-8505-23EF022BB04D}">
      <text>
        <r>
          <rPr>
            <sz val="11"/>
            <rFont val="Calibri"/>
            <family val="2"/>
            <charset val="238"/>
          </rPr>
          <t>SZV_F:EM_Melleklet2_KTG</t>
        </r>
      </text>
    </comment>
    <comment ref="R234" authorId="0" shapeId="0" xr:uid="{9E1AE286-528A-4732-83BC-DEC3B0294830}">
      <text>
        <r>
          <rPr>
            <sz val="11"/>
            <rFont val="Calibri"/>
            <family val="2"/>
            <charset val="238"/>
          </rPr>
          <t>SZV_F:HDUtem1</t>
        </r>
      </text>
    </comment>
    <comment ref="S234" authorId="0" shapeId="0" xr:uid="{43DE674A-9877-4A59-9154-131E50F89731}">
      <text>
        <r>
          <rPr>
            <sz val="11"/>
            <rFont val="Calibri"/>
            <family val="2"/>
            <charset val="238"/>
          </rPr>
          <t>SZV_F:ECSUtem1</t>
        </r>
      </text>
    </comment>
    <comment ref="T234" authorId="0" shapeId="0" xr:uid="{7E14C064-A069-4435-9BA6-5CD51081FB12}">
      <text>
        <r>
          <rPr>
            <sz val="11"/>
            <rFont val="Calibri"/>
            <family val="2"/>
            <charset val="238"/>
          </rPr>
          <t>SZV_F:KFHUtem1</t>
        </r>
      </text>
    </comment>
    <comment ref="U234" authorId="0" shapeId="0" xr:uid="{2F9A62A2-00AC-4933-A8D0-7B3C96232AD6}">
      <text>
        <r>
          <rPr>
            <sz val="11"/>
            <rFont val="Calibri"/>
            <family val="2"/>
            <charset val="238"/>
          </rPr>
          <t>SZV_F:Egyeb_SajatUtem1</t>
        </r>
      </text>
    </comment>
    <comment ref="V234" authorId="0" shapeId="0" xr:uid="{DDCD6D75-0013-4308-9902-A009383EA518}">
      <text>
        <r>
          <rPr>
            <sz val="11"/>
            <rFont val="Calibri"/>
            <family val="2"/>
            <charset val="238"/>
          </rPr>
          <t>SZV_F:DijUtem1</t>
        </r>
      </text>
    </comment>
    <comment ref="W234" authorId="0" shapeId="0" xr:uid="{221AD3E5-092F-4021-B625-8E7D2F7C2A9F}">
      <text>
        <r>
          <rPr>
            <sz val="11"/>
            <rFont val="Calibri"/>
            <family val="2"/>
            <charset val="238"/>
          </rPr>
          <t>SZV_F:EM_Melleklet1_Utem1</t>
        </r>
      </text>
    </comment>
    <comment ref="X234" authorId="0" shapeId="0" xr:uid="{7E417C5A-49B6-4DCC-86B9-545C78040AC2}">
      <text>
        <r>
          <rPr>
            <sz val="11"/>
            <rFont val="Calibri"/>
            <family val="2"/>
            <charset val="238"/>
          </rPr>
          <t>SZV_F:EgyebAllamiUtem1</t>
        </r>
      </text>
    </comment>
    <comment ref="Y234" authorId="0" shapeId="0" xr:uid="{EF73B0D0-7BB9-4765-8EA0-F8727D4B1749}">
      <text>
        <r>
          <rPr>
            <sz val="11"/>
            <rFont val="Calibri"/>
            <family val="2"/>
            <charset val="238"/>
          </rPr>
          <t>SZV_F:OnkormanyzatiUtem1</t>
        </r>
      </text>
    </comment>
    <comment ref="Z234" authorId="0" shapeId="0" xr:uid="{EFBC07E1-C73F-4072-A625-F5B705E60D23}">
      <text>
        <r>
          <rPr>
            <sz val="11"/>
            <rFont val="Calibri"/>
            <family val="2"/>
            <charset val="238"/>
          </rPr>
          <t>SZV_F:EUUtem1</t>
        </r>
      </text>
    </comment>
    <comment ref="AA234" authorId="0" shapeId="0" xr:uid="{BA7FCD60-5BFF-47D3-8B41-9F7179549D20}">
      <text>
        <r>
          <rPr>
            <sz val="11"/>
            <rFont val="Calibri"/>
            <family val="2"/>
            <charset val="238"/>
          </rPr>
          <t>SZV_F:EgyebUtem1</t>
        </r>
      </text>
    </comment>
    <comment ref="AB234" authorId="0" shapeId="0" xr:uid="{A00E645F-B05A-495B-A4BE-E59E09F5261E}">
      <text>
        <r>
          <rPr>
            <sz val="11"/>
            <rFont val="Calibri"/>
            <family val="2"/>
            <charset val="238"/>
          </rPr>
          <t>SZV_F:HitelKotvenyUtem1</t>
        </r>
      </text>
    </comment>
    <comment ref="AC234" authorId="0" shapeId="0" xr:uid="{BC521DC1-DFA9-4876-B67E-1407AB3E9244}">
      <text>
        <r>
          <rPr>
            <sz val="11"/>
            <rFont val="Calibri"/>
            <family val="2"/>
            <charset val="238"/>
          </rPr>
          <t>SZV_F:OsszesenUtem1</t>
        </r>
      </text>
    </comment>
    <comment ref="AF234" authorId="0" shapeId="0" xr:uid="{8EB027CE-38EF-498B-9982-2F358D8B7C61}">
      <text>
        <r>
          <rPr>
            <sz val="11"/>
            <rFont val="Calibri"/>
            <family val="2"/>
            <charset val="238"/>
          </rPr>
          <t>SZV_F:HDUtem2</t>
        </r>
      </text>
    </comment>
    <comment ref="AG234" authorId="0" shapeId="0" xr:uid="{362EB5C2-0B6E-42E7-86D9-BD599D2949DB}">
      <text>
        <r>
          <rPr>
            <sz val="11"/>
            <rFont val="Calibri"/>
            <family val="2"/>
            <charset val="238"/>
          </rPr>
          <t>SZV_F:ECSUtem2</t>
        </r>
      </text>
    </comment>
    <comment ref="AH234" authorId="0" shapeId="0" xr:uid="{00889101-3D59-4E55-8BEC-7F2AC3979F0E}">
      <text>
        <r>
          <rPr>
            <sz val="11"/>
            <rFont val="Calibri"/>
            <family val="2"/>
            <charset val="238"/>
          </rPr>
          <t>SZV_F:KFHUtem2</t>
        </r>
      </text>
    </comment>
    <comment ref="AI234" authorId="0" shapeId="0" xr:uid="{9AD096F1-F830-4820-BF85-A5A3915923A5}">
      <text>
        <r>
          <rPr>
            <sz val="11"/>
            <rFont val="Calibri"/>
            <family val="2"/>
            <charset val="238"/>
          </rPr>
          <t>SZV_F:Egyeb_SajatUtem2</t>
        </r>
      </text>
    </comment>
    <comment ref="AJ234" authorId="0" shapeId="0" xr:uid="{6FEBA08F-5A76-409A-994B-208CBC1EE005}">
      <text>
        <r>
          <rPr>
            <sz val="11"/>
            <rFont val="Calibri"/>
            <family val="2"/>
            <charset val="238"/>
          </rPr>
          <t>SZV_F:DijUtem2</t>
        </r>
      </text>
    </comment>
    <comment ref="AK234" authorId="0" shapeId="0" xr:uid="{1C93C901-B691-4A64-AA8E-22DC46A23863}">
      <text>
        <r>
          <rPr>
            <sz val="11"/>
            <rFont val="Calibri"/>
            <family val="2"/>
            <charset val="238"/>
          </rPr>
          <t>SZV_F:EM_Melleklet1_Utem2</t>
        </r>
      </text>
    </comment>
    <comment ref="AL234" authorId="0" shapeId="0" xr:uid="{B2307BB4-6DB6-4FDF-BEB2-E8C35821688A}">
      <text>
        <r>
          <rPr>
            <sz val="11"/>
            <rFont val="Calibri"/>
            <family val="2"/>
            <charset val="238"/>
          </rPr>
          <t>SZV_F:EgyebAllamiUtem2</t>
        </r>
      </text>
    </comment>
    <comment ref="AM234" authorId="0" shapeId="0" xr:uid="{74C2BC99-BDEB-464B-BB7B-A30AABA15939}">
      <text>
        <r>
          <rPr>
            <sz val="11"/>
            <rFont val="Calibri"/>
            <family val="2"/>
            <charset val="238"/>
          </rPr>
          <t>SZV_F:OnkormanyzatiUtem2</t>
        </r>
      </text>
    </comment>
    <comment ref="AN234" authorId="0" shapeId="0" xr:uid="{A92F94EF-81B3-4A6D-A895-86B075F305EB}">
      <text>
        <r>
          <rPr>
            <sz val="11"/>
            <rFont val="Calibri"/>
            <family val="2"/>
            <charset val="238"/>
          </rPr>
          <t>SZV_F:EUUtem2</t>
        </r>
      </text>
    </comment>
    <comment ref="AO234" authorId="0" shapeId="0" xr:uid="{B0F95E3A-9B8E-447D-B9EE-248F391301D2}">
      <text>
        <r>
          <rPr>
            <sz val="11"/>
            <rFont val="Calibri"/>
            <family val="2"/>
            <charset val="238"/>
          </rPr>
          <t>SZV_F:EgyebUtem2</t>
        </r>
      </text>
    </comment>
    <comment ref="AP234" authorId="0" shapeId="0" xr:uid="{79BC24B5-1880-4CFE-945D-C8D9DADDD2BC}">
      <text>
        <r>
          <rPr>
            <sz val="11"/>
            <rFont val="Calibri"/>
            <family val="2"/>
            <charset val="238"/>
          </rPr>
          <t>SZV_F:HitelKotvenyUtem2</t>
        </r>
      </text>
    </comment>
    <comment ref="AQ234" authorId="0" shapeId="0" xr:uid="{73F4D1D6-AE3F-4987-B75D-5AEA84D4568E}">
      <text>
        <r>
          <rPr>
            <sz val="11"/>
            <rFont val="Calibri"/>
            <family val="2"/>
            <charset val="238"/>
          </rPr>
          <t>SZV_F:OsszesenUtem2</t>
        </r>
      </text>
    </comment>
    <comment ref="AR234" authorId="0" shapeId="0" xr:uid="{402164C1-FD40-4C6B-8362-FA495BB694F0}">
      <text>
        <r>
          <rPr>
            <sz val="11"/>
            <rFont val="Calibri"/>
            <family val="2"/>
            <charset val="238"/>
          </rPr>
          <t>SZV_F:ForrashianyUtem2</t>
        </r>
      </text>
    </comment>
    <comment ref="AU234" authorId="0" shapeId="0" xr:uid="{C6F3E52F-5A65-454F-B2EC-E0214C4FB61A}">
      <text>
        <r>
          <rPr>
            <sz val="11"/>
            <rFont val="Calibri"/>
            <family val="2"/>
            <charset val="238"/>
          </rPr>
          <t>SZV_F:Indokolas</t>
        </r>
      </text>
    </comment>
    <comment ref="AV234" authorId="0" shapeId="0" xr:uid="{A618C01F-0353-424A-ABB7-66E9E8897565}">
      <text>
        <r>
          <rPr>
            <sz val="11"/>
            <rFont val="Calibri"/>
            <family val="2"/>
            <charset val="238"/>
          </rPr>
          <t>SZV_F:Megjegyzes</t>
        </r>
      </text>
    </comment>
    <comment ref="AW234" authorId="0" shapeId="0" xr:uid="{1D8D1DD7-14DD-4BD0-A8FD-B81F0B4EF949}">
      <text>
        <r>
          <rPr>
            <sz val="11"/>
            <rFont val="Calibri"/>
            <family val="2"/>
            <charset val="238"/>
          </rPr>
          <t>SZV_F:FeladatSorszam</t>
        </r>
      </text>
    </comment>
    <comment ref="AY234" authorId="0" shapeId="0" xr:uid="{2950A9AC-8601-4E55-AECE-2BC9DF012FB5}">
      <text>
        <r>
          <rPr>
            <sz val="11"/>
            <rFont val="Calibri"/>
            <family val="2"/>
            <charset val="238"/>
          </rPr>
          <t>SZV_F:ISA</t>
        </r>
      </text>
    </comment>
    <comment ref="B235" authorId="0" shapeId="0" xr:uid="{DD3765FA-3622-4105-A77D-F84A27510A33}">
      <text>
        <r>
          <rPr>
            <sz val="11"/>
            <rFont val="Calibri"/>
            <family val="2"/>
            <charset val="238"/>
          </rPr>
          <t>SZV_F:FontossagiSorrent</t>
        </r>
      </text>
    </comment>
    <comment ref="C235" authorId="0" shapeId="0" xr:uid="{8407DF6C-6B46-49B9-8053-DEE22AACEC31}">
      <text>
        <r>
          <rPr>
            <sz val="11"/>
            <rFont val="Calibri"/>
            <family val="2"/>
            <charset val="238"/>
          </rPr>
          <t>SZV_F:FeladatKategoria</t>
        </r>
      </text>
    </comment>
    <comment ref="D235" authorId="0" shapeId="0" xr:uid="{2F72D854-EA4F-4780-A6AD-C0A60E1973DC}">
      <text>
        <r>
          <rPr>
            <sz val="11"/>
            <rFont val="Calibri"/>
            <family val="2"/>
            <charset val="238"/>
          </rPr>
          <t>SZV_F:FeladatMegnevezes</t>
        </r>
      </text>
    </comment>
    <comment ref="E235" authorId="0" shapeId="0" xr:uid="{08C6FA42-8A10-45E2-A1E8-A555A23300B5}">
      <text>
        <r>
          <rPr>
            <sz val="11"/>
            <rFont val="Calibri"/>
            <family val="2"/>
            <charset val="238"/>
          </rPr>
          <t>SZV_F:ElviEngedelySzam</t>
        </r>
      </text>
    </comment>
    <comment ref="F235" authorId="0" shapeId="0" xr:uid="{FFF5E6D2-E892-4180-A6A0-63E5AB277175}">
      <text>
        <r>
          <rPr>
            <sz val="11"/>
            <rFont val="Calibri"/>
            <family val="2"/>
            <charset val="238"/>
          </rPr>
          <t>SZV_F:VKR_Kod</t>
        </r>
      </text>
    </comment>
    <comment ref="G235" authorId="0" shapeId="0" xr:uid="{8D865AC8-0C0E-4458-BF50-AC1740068BF6}">
      <text>
        <r>
          <rPr>
            <sz val="11"/>
            <rFont val="Calibri"/>
            <family val="2"/>
            <charset val="238"/>
          </rPr>
          <t>SZV_F:VKR_Nev</t>
        </r>
      </text>
    </comment>
    <comment ref="H235" authorId="0" shapeId="0" xr:uid="{241C8690-1399-43B8-A410-B2CABAED528C}">
      <text>
        <r>
          <rPr>
            <sz val="11"/>
            <rFont val="Calibri"/>
            <family val="2"/>
            <charset val="238"/>
          </rPr>
          <t>SZV_F:FeladatAzonosito</t>
        </r>
      </text>
    </comment>
    <comment ref="I235" authorId="0" shapeId="0" xr:uid="{AF9E3046-F39C-4A6C-9758-DB38157B615E}">
      <text>
        <r>
          <rPr>
            <sz val="11"/>
            <rFont val="Calibri"/>
            <family val="2"/>
            <charset val="238"/>
          </rPr>
          <t>SZV_F:EllatasiTerulet</t>
        </r>
      </text>
    </comment>
    <comment ref="J235" authorId="0" shapeId="0" xr:uid="{583BBDA3-F40B-468B-8AAD-A2C8231E276F}">
      <text>
        <r>
          <rPr>
            <sz val="11"/>
            <rFont val="Calibri"/>
            <family val="2"/>
            <charset val="238"/>
          </rPr>
          <t>SZV_F:EllatasertFelelos</t>
        </r>
      </text>
    </comment>
    <comment ref="K235" authorId="0" shapeId="0" xr:uid="{7D4F16F8-8105-47BB-AFC3-2FC54609B0E9}">
      <text>
        <r>
          <rPr>
            <sz val="11"/>
            <rFont val="Calibri"/>
            <family val="2"/>
            <charset val="238"/>
          </rPr>
          <t>SZV_F:TervezettNettoKoltseg</t>
        </r>
      </text>
    </comment>
    <comment ref="L235" authorId="0" shapeId="0" xr:uid="{A52EB2C5-347E-462A-810A-CFEF862AAE3C}">
      <text>
        <r>
          <rPr>
            <sz val="11"/>
            <rFont val="Calibri"/>
            <family val="2"/>
            <charset val="238"/>
          </rPr>
          <t>SZV_F:IdotartamKezdes</t>
        </r>
      </text>
    </comment>
    <comment ref="M235" authorId="0" shapeId="0" xr:uid="{914BA4BB-4969-4D10-9784-C95B9BD0EACD}">
      <text>
        <r>
          <rPr>
            <sz val="11"/>
            <rFont val="Calibri"/>
            <family val="2"/>
            <charset val="238"/>
          </rPr>
          <t>SZV_F:IdotartamBefejezes</t>
        </r>
      </text>
    </comment>
    <comment ref="N235" authorId="0" shapeId="0" xr:uid="{270CAEAD-BCA5-4C57-A89C-0A1A85C476DC}">
      <text>
        <r>
          <rPr>
            <sz val="11"/>
            <rFont val="Calibri"/>
            <family val="2"/>
            <charset val="238"/>
          </rPr>
          <t>SZV_F:NettoKoltsegUtem1</t>
        </r>
      </text>
    </comment>
    <comment ref="O235" authorId="0" shapeId="0" xr:uid="{C4B1811E-01CB-449D-829F-E252E7D4061B}">
      <text>
        <r>
          <rPr>
            <sz val="11"/>
            <rFont val="Calibri"/>
            <family val="2"/>
            <charset val="238"/>
          </rPr>
          <t>SZV_F:NettoKoltsegUtem2</t>
        </r>
      </text>
    </comment>
    <comment ref="P235" authorId="0" shapeId="0" xr:uid="{0C125711-95A8-46F1-9F53-E30336891F38}">
      <text>
        <r>
          <rPr>
            <sz val="11"/>
            <rFont val="Calibri"/>
            <family val="2"/>
            <charset val="238"/>
          </rPr>
          <t>SZV_F:EM_Melleklet2_KTG</t>
        </r>
      </text>
    </comment>
    <comment ref="R235" authorId="0" shapeId="0" xr:uid="{847D4DA2-7330-408D-BE4C-46D9814A0C00}">
      <text>
        <r>
          <rPr>
            <sz val="11"/>
            <rFont val="Calibri"/>
            <family val="2"/>
            <charset val="238"/>
          </rPr>
          <t>SZV_F:HDUtem1</t>
        </r>
      </text>
    </comment>
    <comment ref="S235" authorId="0" shapeId="0" xr:uid="{FE02F310-1998-4F97-9C37-0B8875ECE45F}">
      <text>
        <r>
          <rPr>
            <sz val="11"/>
            <rFont val="Calibri"/>
            <family val="2"/>
            <charset val="238"/>
          </rPr>
          <t>SZV_F:ECSUtem1</t>
        </r>
      </text>
    </comment>
    <comment ref="T235" authorId="0" shapeId="0" xr:uid="{E7FE5AA6-2AE3-4FDF-8884-9BE0492BD60E}">
      <text>
        <r>
          <rPr>
            <sz val="11"/>
            <rFont val="Calibri"/>
            <family val="2"/>
            <charset val="238"/>
          </rPr>
          <t>SZV_F:KFHUtem1</t>
        </r>
      </text>
    </comment>
    <comment ref="U235" authorId="0" shapeId="0" xr:uid="{18CC4C06-963E-4B4F-A20B-C0556EB98BA1}">
      <text>
        <r>
          <rPr>
            <sz val="11"/>
            <rFont val="Calibri"/>
            <family val="2"/>
            <charset val="238"/>
          </rPr>
          <t>SZV_F:Egyeb_SajatUtem1</t>
        </r>
      </text>
    </comment>
    <comment ref="V235" authorId="0" shapeId="0" xr:uid="{CCF2F4B6-D5CD-4991-8246-A1D8D4AEABFF}">
      <text>
        <r>
          <rPr>
            <sz val="11"/>
            <rFont val="Calibri"/>
            <family val="2"/>
            <charset val="238"/>
          </rPr>
          <t>SZV_F:DijUtem1</t>
        </r>
      </text>
    </comment>
    <comment ref="W235" authorId="0" shapeId="0" xr:uid="{D756E0EA-0CF2-4560-A4CF-70D21F06F53C}">
      <text>
        <r>
          <rPr>
            <sz val="11"/>
            <rFont val="Calibri"/>
            <family val="2"/>
            <charset val="238"/>
          </rPr>
          <t>SZV_F:EM_Melleklet1_Utem1</t>
        </r>
      </text>
    </comment>
    <comment ref="X235" authorId="0" shapeId="0" xr:uid="{B358112D-B4BB-4838-841D-3F997E1A0935}">
      <text>
        <r>
          <rPr>
            <sz val="11"/>
            <rFont val="Calibri"/>
            <family val="2"/>
            <charset val="238"/>
          </rPr>
          <t>SZV_F:EgyebAllamiUtem1</t>
        </r>
      </text>
    </comment>
    <comment ref="Y235" authorId="0" shapeId="0" xr:uid="{603B76DF-55A5-49DE-A52D-493862DDF027}">
      <text>
        <r>
          <rPr>
            <sz val="11"/>
            <rFont val="Calibri"/>
            <family val="2"/>
            <charset val="238"/>
          </rPr>
          <t>SZV_F:OnkormanyzatiUtem1</t>
        </r>
      </text>
    </comment>
    <comment ref="Z235" authorId="0" shapeId="0" xr:uid="{E47EAE32-8C0A-40AC-BC92-317FA1CF29D9}">
      <text>
        <r>
          <rPr>
            <sz val="11"/>
            <rFont val="Calibri"/>
            <family val="2"/>
            <charset val="238"/>
          </rPr>
          <t>SZV_F:EUUtem1</t>
        </r>
      </text>
    </comment>
    <comment ref="AA235" authorId="0" shapeId="0" xr:uid="{0810AC72-BC5F-440F-A49F-B4AF865AEEB6}">
      <text>
        <r>
          <rPr>
            <sz val="11"/>
            <rFont val="Calibri"/>
            <family val="2"/>
            <charset val="238"/>
          </rPr>
          <t>SZV_F:EgyebUtem1</t>
        </r>
      </text>
    </comment>
    <comment ref="AB235" authorId="0" shapeId="0" xr:uid="{DF424EF5-5EDF-4F93-ACB7-CDC6A9A90E0D}">
      <text>
        <r>
          <rPr>
            <sz val="11"/>
            <rFont val="Calibri"/>
            <family val="2"/>
            <charset val="238"/>
          </rPr>
          <t>SZV_F:HitelKotvenyUtem1</t>
        </r>
      </text>
    </comment>
    <comment ref="AC235" authorId="0" shapeId="0" xr:uid="{3A13772C-44F1-4B28-A8A4-2EEAEA9A9EFB}">
      <text>
        <r>
          <rPr>
            <sz val="11"/>
            <rFont val="Calibri"/>
            <family val="2"/>
            <charset val="238"/>
          </rPr>
          <t>SZV_F:OsszesenUtem1</t>
        </r>
      </text>
    </comment>
    <comment ref="AF235" authorId="0" shapeId="0" xr:uid="{2AD386C0-3664-4C6E-A3A3-80EF7FB4A2D7}">
      <text>
        <r>
          <rPr>
            <sz val="11"/>
            <rFont val="Calibri"/>
            <family val="2"/>
            <charset val="238"/>
          </rPr>
          <t>SZV_F:HDUtem2</t>
        </r>
      </text>
    </comment>
    <comment ref="AG235" authorId="0" shapeId="0" xr:uid="{4FB2425E-9A8D-4DC6-BF41-90189790A880}">
      <text>
        <r>
          <rPr>
            <sz val="11"/>
            <rFont val="Calibri"/>
            <family val="2"/>
            <charset val="238"/>
          </rPr>
          <t>SZV_F:ECSUtem2</t>
        </r>
      </text>
    </comment>
    <comment ref="AH235" authorId="0" shapeId="0" xr:uid="{CCAE98C2-3185-4011-8CA3-B78E4DF2D0D7}">
      <text>
        <r>
          <rPr>
            <sz val="11"/>
            <rFont val="Calibri"/>
            <family val="2"/>
            <charset val="238"/>
          </rPr>
          <t>SZV_F:KFHUtem2</t>
        </r>
      </text>
    </comment>
    <comment ref="AI235" authorId="0" shapeId="0" xr:uid="{4543C5A5-8210-4C8E-80C2-720CDE6392CF}">
      <text>
        <r>
          <rPr>
            <sz val="11"/>
            <rFont val="Calibri"/>
            <family val="2"/>
            <charset val="238"/>
          </rPr>
          <t>SZV_F:Egyeb_SajatUtem2</t>
        </r>
      </text>
    </comment>
    <comment ref="AJ235" authorId="0" shapeId="0" xr:uid="{48D1FF4C-DA58-413A-975C-558130B6182E}">
      <text>
        <r>
          <rPr>
            <sz val="11"/>
            <rFont val="Calibri"/>
            <family val="2"/>
            <charset val="238"/>
          </rPr>
          <t>SZV_F:DijUtem2</t>
        </r>
      </text>
    </comment>
    <comment ref="AK235" authorId="0" shapeId="0" xr:uid="{569CFDC2-F419-41CB-82A7-1C85CD58AE01}">
      <text>
        <r>
          <rPr>
            <sz val="11"/>
            <rFont val="Calibri"/>
            <family val="2"/>
            <charset val="238"/>
          </rPr>
          <t>SZV_F:EM_Melleklet1_Utem2</t>
        </r>
      </text>
    </comment>
    <comment ref="AL235" authorId="0" shapeId="0" xr:uid="{500F2428-EE33-43B5-98B5-53474749894B}">
      <text>
        <r>
          <rPr>
            <sz val="11"/>
            <rFont val="Calibri"/>
            <family val="2"/>
            <charset val="238"/>
          </rPr>
          <t>SZV_F:EgyebAllamiUtem2</t>
        </r>
      </text>
    </comment>
    <comment ref="AM235" authorId="0" shapeId="0" xr:uid="{14A87404-DF6D-4106-A9CB-0D33126675F3}">
      <text>
        <r>
          <rPr>
            <sz val="11"/>
            <rFont val="Calibri"/>
            <family val="2"/>
            <charset val="238"/>
          </rPr>
          <t>SZV_F:OnkormanyzatiUtem2</t>
        </r>
      </text>
    </comment>
    <comment ref="AN235" authorId="0" shapeId="0" xr:uid="{2F5C96EB-1713-4CD8-902F-DDCEE11D4DAA}">
      <text>
        <r>
          <rPr>
            <sz val="11"/>
            <rFont val="Calibri"/>
            <family val="2"/>
            <charset val="238"/>
          </rPr>
          <t>SZV_F:EUUtem2</t>
        </r>
      </text>
    </comment>
    <comment ref="AO235" authorId="0" shapeId="0" xr:uid="{09ED0A5A-62DC-45AB-843A-89E884374000}">
      <text>
        <r>
          <rPr>
            <sz val="11"/>
            <rFont val="Calibri"/>
            <family val="2"/>
            <charset val="238"/>
          </rPr>
          <t>SZV_F:EgyebUtem2</t>
        </r>
      </text>
    </comment>
    <comment ref="AP235" authorId="0" shapeId="0" xr:uid="{B567E3AD-01ED-4254-8E17-60092EB6B079}">
      <text>
        <r>
          <rPr>
            <sz val="11"/>
            <rFont val="Calibri"/>
            <family val="2"/>
            <charset val="238"/>
          </rPr>
          <t>SZV_F:HitelKotvenyUtem2</t>
        </r>
      </text>
    </comment>
    <comment ref="AQ235" authorId="0" shapeId="0" xr:uid="{BEEE3CDC-E61E-47D8-89B9-81D8A5A82BE4}">
      <text>
        <r>
          <rPr>
            <sz val="11"/>
            <rFont val="Calibri"/>
            <family val="2"/>
            <charset val="238"/>
          </rPr>
          <t>SZV_F:OsszesenUtem2</t>
        </r>
      </text>
    </comment>
    <comment ref="AR235" authorId="0" shapeId="0" xr:uid="{DB224210-F565-44CA-950A-F529E2E1AF0C}">
      <text>
        <r>
          <rPr>
            <sz val="11"/>
            <rFont val="Calibri"/>
            <family val="2"/>
            <charset val="238"/>
          </rPr>
          <t>SZV_F:ForrashianyUtem2</t>
        </r>
      </text>
    </comment>
    <comment ref="AU235" authorId="0" shapeId="0" xr:uid="{7FA6257A-40BF-47BF-8766-4FCB59A03178}">
      <text>
        <r>
          <rPr>
            <sz val="11"/>
            <rFont val="Calibri"/>
            <family val="2"/>
            <charset val="238"/>
          </rPr>
          <t>SZV_F:Indokolas</t>
        </r>
      </text>
    </comment>
    <comment ref="AV235" authorId="0" shapeId="0" xr:uid="{C877127C-D70E-4C4A-B269-07438DC7C700}">
      <text>
        <r>
          <rPr>
            <sz val="11"/>
            <rFont val="Calibri"/>
            <family val="2"/>
            <charset val="238"/>
          </rPr>
          <t>SZV_F:Megjegyzes</t>
        </r>
      </text>
    </comment>
    <comment ref="AW235" authorId="0" shapeId="0" xr:uid="{963FB552-3D4A-4F17-8543-E72BC7B3D201}">
      <text>
        <r>
          <rPr>
            <sz val="11"/>
            <rFont val="Calibri"/>
            <family val="2"/>
            <charset val="238"/>
          </rPr>
          <t>SZV_F:FeladatSorszam</t>
        </r>
      </text>
    </comment>
    <comment ref="AY235" authorId="0" shapeId="0" xr:uid="{2D313184-9219-46D4-BAC3-3D8097E923F8}">
      <text>
        <r>
          <rPr>
            <sz val="11"/>
            <rFont val="Calibri"/>
            <family val="2"/>
            <charset val="238"/>
          </rPr>
          <t>SZV_F:ISA</t>
        </r>
      </text>
    </comment>
    <comment ref="B236" authorId="0" shapeId="0" xr:uid="{8035F59B-8523-4EA1-9104-1D381E47C1BA}">
      <text>
        <r>
          <rPr>
            <sz val="11"/>
            <rFont val="Calibri"/>
            <family val="2"/>
            <charset val="238"/>
          </rPr>
          <t>SZV_F:FontossagiSorrent</t>
        </r>
      </text>
    </comment>
    <comment ref="C236" authorId="0" shapeId="0" xr:uid="{BDF451F5-1226-4F84-85C6-CF4EE91DB1E5}">
      <text>
        <r>
          <rPr>
            <sz val="11"/>
            <rFont val="Calibri"/>
            <family val="2"/>
            <charset val="238"/>
          </rPr>
          <t>SZV_F:FeladatKategoria</t>
        </r>
      </text>
    </comment>
    <comment ref="D236" authorId="0" shapeId="0" xr:uid="{38D679DB-B849-465B-B371-2D787E93D938}">
      <text>
        <r>
          <rPr>
            <sz val="11"/>
            <rFont val="Calibri"/>
            <family val="2"/>
            <charset val="238"/>
          </rPr>
          <t>SZV_F:FeladatMegnevezes</t>
        </r>
      </text>
    </comment>
    <comment ref="E236" authorId="0" shapeId="0" xr:uid="{DBEF3531-F94F-400A-A804-F969EEF2C286}">
      <text>
        <r>
          <rPr>
            <sz val="11"/>
            <rFont val="Calibri"/>
            <family val="2"/>
            <charset val="238"/>
          </rPr>
          <t>SZV_F:ElviEngedelySzam</t>
        </r>
      </text>
    </comment>
    <comment ref="F236" authorId="0" shapeId="0" xr:uid="{9AB25AF1-5F35-4FE7-AE6C-442BC7767A03}">
      <text>
        <r>
          <rPr>
            <sz val="11"/>
            <rFont val="Calibri"/>
            <family val="2"/>
            <charset val="238"/>
          </rPr>
          <t>SZV_F:VKR_Kod</t>
        </r>
      </text>
    </comment>
    <comment ref="G236" authorId="0" shapeId="0" xr:uid="{3E8C9D2C-249F-429B-80B1-C57D84EE31FB}">
      <text>
        <r>
          <rPr>
            <sz val="11"/>
            <rFont val="Calibri"/>
            <family val="2"/>
            <charset val="238"/>
          </rPr>
          <t>SZV_F:VKR_Nev</t>
        </r>
      </text>
    </comment>
    <comment ref="H236" authorId="0" shapeId="0" xr:uid="{3FB848AC-62A1-4883-BDB1-57A146DD996B}">
      <text>
        <r>
          <rPr>
            <sz val="11"/>
            <rFont val="Calibri"/>
            <family val="2"/>
            <charset val="238"/>
          </rPr>
          <t>SZV_F:FeladatAzonosito</t>
        </r>
      </text>
    </comment>
    <comment ref="I236" authorId="0" shapeId="0" xr:uid="{167B52CA-65C5-4765-9BA6-A9AA2E0C3DD9}">
      <text>
        <r>
          <rPr>
            <sz val="11"/>
            <rFont val="Calibri"/>
            <family val="2"/>
            <charset val="238"/>
          </rPr>
          <t>SZV_F:EllatasiTerulet</t>
        </r>
      </text>
    </comment>
    <comment ref="J236" authorId="0" shapeId="0" xr:uid="{8515D70B-E143-482F-B9BC-3E7B1A73A30E}">
      <text>
        <r>
          <rPr>
            <sz val="11"/>
            <rFont val="Calibri"/>
            <family val="2"/>
            <charset val="238"/>
          </rPr>
          <t>SZV_F:EllatasertFelelos</t>
        </r>
      </text>
    </comment>
    <comment ref="K236" authorId="0" shapeId="0" xr:uid="{F33730C8-7997-4DE1-B65F-BC4716080CA9}">
      <text>
        <r>
          <rPr>
            <sz val="11"/>
            <rFont val="Calibri"/>
            <family val="2"/>
            <charset val="238"/>
          </rPr>
          <t>SZV_F:TervezettNettoKoltseg</t>
        </r>
      </text>
    </comment>
    <comment ref="L236" authorId="0" shapeId="0" xr:uid="{37F83E03-98FD-402B-B544-F976AA6E8C3E}">
      <text>
        <r>
          <rPr>
            <sz val="11"/>
            <rFont val="Calibri"/>
            <family val="2"/>
            <charset val="238"/>
          </rPr>
          <t>SZV_F:IdotartamKezdes</t>
        </r>
      </text>
    </comment>
    <comment ref="M236" authorId="0" shapeId="0" xr:uid="{21F8BD1C-DB4A-452C-843B-9E0665F12893}">
      <text>
        <r>
          <rPr>
            <sz val="11"/>
            <rFont val="Calibri"/>
            <family val="2"/>
            <charset val="238"/>
          </rPr>
          <t>SZV_F:IdotartamBefejezes</t>
        </r>
      </text>
    </comment>
    <comment ref="N236" authorId="0" shapeId="0" xr:uid="{25E5647C-AD84-4339-B2F3-DB3EA43FF994}">
      <text>
        <r>
          <rPr>
            <sz val="11"/>
            <rFont val="Calibri"/>
            <family val="2"/>
            <charset val="238"/>
          </rPr>
          <t>SZV_F:NettoKoltsegUtem1</t>
        </r>
      </text>
    </comment>
    <comment ref="O236" authorId="0" shapeId="0" xr:uid="{3E0F3DE6-E910-4AF1-904B-C228BE550621}">
      <text>
        <r>
          <rPr>
            <sz val="11"/>
            <rFont val="Calibri"/>
            <family val="2"/>
            <charset val="238"/>
          </rPr>
          <t>SZV_F:NettoKoltsegUtem2</t>
        </r>
      </text>
    </comment>
    <comment ref="P236" authorId="0" shapeId="0" xr:uid="{17DCCA7A-1A85-49EA-8D52-6C25DE10C28C}">
      <text>
        <r>
          <rPr>
            <sz val="11"/>
            <rFont val="Calibri"/>
            <family val="2"/>
            <charset val="238"/>
          </rPr>
          <t>SZV_F:EM_Melleklet2_KTG</t>
        </r>
      </text>
    </comment>
    <comment ref="R236" authorId="0" shapeId="0" xr:uid="{BFDDC600-BA97-4A23-BE10-C2764E88E119}">
      <text>
        <r>
          <rPr>
            <sz val="11"/>
            <rFont val="Calibri"/>
            <family val="2"/>
            <charset val="238"/>
          </rPr>
          <t>SZV_F:HDUtem1</t>
        </r>
      </text>
    </comment>
    <comment ref="S236" authorId="0" shapeId="0" xr:uid="{8A3C2F07-7EEE-4CEF-8888-E14D62BC1D3F}">
      <text>
        <r>
          <rPr>
            <sz val="11"/>
            <rFont val="Calibri"/>
            <family val="2"/>
            <charset val="238"/>
          </rPr>
          <t>SZV_F:ECSUtem1</t>
        </r>
      </text>
    </comment>
    <comment ref="T236" authorId="0" shapeId="0" xr:uid="{7C14F3E7-B005-4966-85DF-EA134105DF27}">
      <text>
        <r>
          <rPr>
            <sz val="11"/>
            <rFont val="Calibri"/>
            <family val="2"/>
            <charset val="238"/>
          </rPr>
          <t>SZV_F:KFHUtem1</t>
        </r>
      </text>
    </comment>
    <comment ref="U236" authorId="0" shapeId="0" xr:uid="{B9EE200E-F292-44F0-ACFA-F0A2D1D25F36}">
      <text>
        <r>
          <rPr>
            <sz val="11"/>
            <rFont val="Calibri"/>
            <family val="2"/>
            <charset val="238"/>
          </rPr>
          <t>SZV_F:Egyeb_SajatUtem1</t>
        </r>
      </text>
    </comment>
    <comment ref="V236" authorId="0" shapeId="0" xr:uid="{8779F236-937A-45AF-90D0-748D0C737C37}">
      <text>
        <r>
          <rPr>
            <sz val="11"/>
            <rFont val="Calibri"/>
            <family val="2"/>
            <charset val="238"/>
          </rPr>
          <t>SZV_F:DijUtem1</t>
        </r>
      </text>
    </comment>
    <comment ref="W236" authorId="0" shapeId="0" xr:uid="{5646A7FA-8DE0-449A-992F-59358258D496}">
      <text>
        <r>
          <rPr>
            <sz val="11"/>
            <rFont val="Calibri"/>
            <family val="2"/>
            <charset val="238"/>
          </rPr>
          <t>SZV_F:EM_Melleklet1_Utem1</t>
        </r>
      </text>
    </comment>
    <comment ref="X236" authorId="0" shapeId="0" xr:uid="{30DE2C78-8BE7-4D09-A452-A9982DC79583}">
      <text>
        <r>
          <rPr>
            <sz val="11"/>
            <rFont val="Calibri"/>
            <family val="2"/>
            <charset val="238"/>
          </rPr>
          <t>SZV_F:EgyebAllamiUtem1</t>
        </r>
      </text>
    </comment>
    <comment ref="Y236" authorId="0" shapeId="0" xr:uid="{6274B23A-EE29-4B56-98A8-D80AEB5A54C4}">
      <text>
        <r>
          <rPr>
            <sz val="11"/>
            <rFont val="Calibri"/>
            <family val="2"/>
            <charset val="238"/>
          </rPr>
          <t>SZV_F:OnkormanyzatiUtem1</t>
        </r>
      </text>
    </comment>
    <comment ref="Z236" authorId="0" shapeId="0" xr:uid="{737FDCA0-7083-4858-8B2F-925DECDAE271}">
      <text>
        <r>
          <rPr>
            <sz val="11"/>
            <rFont val="Calibri"/>
            <family val="2"/>
            <charset val="238"/>
          </rPr>
          <t>SZV_F:EUUtem1</t>
        </r>
      </text>
    </comment>
    <comment ref="AA236" authorId="0" shapeId="0" xr:uid="{47AFDE39-51D6-41B5-8A42-48FE83D61263}">
      <text>
        <r>
          <rPr>
            <sz val="11"/>
            <rFont val="Calibri"/>
            <family val="2"/>
            <charset val="238"/>
          </rPr>
          <t>SZV_F:EgyebUtem1</t>
        </r>
      </text>
    </comment>
    <comment ref="AB236" authorId="0" shapeId="0" xr:uid="{893B99C3-3B57-43FD-9739-29B134387ABD}">
      <text>
        <r>
          <rPr>
            <sz val="11"/>
            <rFont val="Calibri"/>
            <family val="2"/>
            <charset val="238"/>
          </rPr>
          <t>SZV_F:HitelKotvenyUtem1</t>
        </r>
      </text>
    </comment>
    <comment ref="AC236" authorId="0" shapeId="0" xr:uid="{230A2A89-0775-4256-9B00-C3E441320272}">
      <text>
        <r>
          <rPr>
            <sz val="11"/>
            <rFont val="Calibri"/>
            <family val="2"/>
            <charset val="238"/>
          </rPr>
          <t>SZV_F:OsszesenUtem1</t>
        </r>
      </text>
    </comment>
    <comment ref="AF236" authorId="0" shapeId="0" xr:uid="{68B2B914-BE97-4DE7-97E6-3B0121D77B7D}">
      <text>
        <r>
          <rPr>
            <sz val="11"/>
            <rFont val="Calibri"/>
            <family val="2"/>
            <charset val="238"/>
          </rPr>
          <t>SZV_F:HDUtem2</t>
        </r>
      </text>
    </comment>
    <comment ref="AG236" authorId="0" shapeId="0" xr:uid="{1C02F879-9262-4E18-BFDD-67D6AC2C9BE6}">
      <text>
        <r>
          <rPr>
            <sz val="11"/>
            <rFont val="Calibri"/>
            <family val="2"/>
            <charset val="238"/>
          </rPr>
          <t>SZV_F:ECSUtem2</t>
        </r>
      </text>
    </comment>
    <comment ref="AH236" authorId="0" shapeId="0" xr:uid="{2AB4278F-D91D-4A59-88A3-E17C49E1B949}">
      <text>
        <r>
          <rPr>
            <sz val="11"/>
            <rFont val="Calibri"/>
            <family val="2"/>
            <charset val="238"/>
          </rPr>
          <t>SZV_F:KFHUtem2</t>
        </r>
      </text>
    </comment>
    <comment ref="AI236" authorId="0" shapeId="0" xr:uid="{0113CE36-B41B-430E-B61C-94696565EA10}">
      <text>
        <r>
          <rPr>
            <sz val="11"/>
            <rFont val="Calibri"/>
            <family val="2"/>
            <charset val="238"/>
          </rPr>
          <t>SZV_F:Egyeb_SajatUtem2</t>
        </r>
      </text>
    </comment>
    <comment ref="AJ236" authorId="0" shapeId="0" xr:uid="{E166BD28-BAD1-4E1F-A333-A30B5479092D}">
      <text>
        <r>
          <rPr>
            <sz val="11"/>
            <rFont val="Calibri"/>
            <family val="2"/>
            <charset val="238"/>
          </rPr>
          <t>SZV_F:DijUtem2</t>
        </r>
      </text>
    </comment>
    <comment ref="AK236" authorId="0" shapeId="0" xr:uid="{BE28757C-5E3E-4297-809C-DE6EE34FAD16}">
      <text>
        <r>
          <rPr>
            <sz val="11"/>
            <rFont val="Calibri"/>
            <family val="2"/>
            <charset val="238"/>
          </rPr>
          <t>SZV_F:EM_Melleklet1_Utem2</t>
        </r>
      </text>
    </comment>
    <comment ref="AL236" authorId="0" shapeId="0" xr:uid="{12FDBB0E-0D3B-4349-BBA1-5F418FCA2DE3}">
      <text>
        <r>
          <rPr>
            <sz val="11"/>
            <rFont val="Calibri"/>
            <family val="2"/>
            <charset val="238"/>
          </rPr>
          <t>SZV_F:EgyebAllamiUtem2</t>
        </r>
      </text>
    </comment>
    <comment ref="AM236" authorId="0" shapeId="0" xr:uid="{1D2E8F06-57C3-48C8-8B5F-8C8A5091C236}">
      <text>
        <r>
          <rPr>
            <sz val="11"/>
            <rFont val="Calibri"/>
            <family val="2"/>
            <charset val="238"/>
          </rPr>
          <t>SZV_F:OnkormanyzatiUtem2</t>
        </r>
      </text>
    </comment>
    <comment ref="AN236" authorId="0" shapeId="0" xr:uid="{C8B5D4B1-97EC-440F-809A-6EEA946DE0E0}">
      <text>
        <r>
          <rPr>
            <sz val="11"/>
            <rFont val="Calibri"/>
            <family val="2"/>
            <charset val="238"/>
          </rPr>
          <t>SZV_F:EUUtem2</t>
        </r>
      </text>
    </comment>
    <comment ref="AO236" authorId="0" shapeId="0" xr:uid="{CE09F24C-8859-455D-8A99-AA02EFD0566F}">
      <text>
        <r>
          <rPr>
            <sz val="11"/>
            <rFont val="Calibri"/>
            <family val="2"/>
            <charset val="238"/>
          </rPr>
          <t>SZV_F:EgyebUtem2</t>
        </r>
      </text>
    </comment>
    <comment ref="AP236" authorId="0" shapeId="0" xr:uid="{BD333763-47C8-435F-938E-B19339394D85}">
      <text>
        <r>
          <rPr>
            <sz val="11"/>
            <rFont val="Calibri"/>
            <family val="2"/>
            <charset val="238"/>
          </rPr>
          <t>SZV_F:HitelKotvenyUtem2</t>
        </r>
      </text>
    </comment>
    <comment ref="AQ236" authorId="0" shapeId="0" xr:uid="{8E70C7CF-952F-4FA6-BF8E-58602872F952}">
      <text>
        <r>
          <rPr>
            <sz val="11"/>
            <rFont val="Calibri"/>
            <family val="2"/>
            <charset val="238"/>
          </rPr>
          <t>SZV_F:OsszesenUtem2</t>
        </r>
      </text>
    </comment>
    <comment ref="AR236" authorId="0" shapeId="0" xr:uid="{FC89171D-65D5-4869-95CA-B55506B22EF6}">
      <text>
        <r>
          <rPr>
            <sz val="11"/>
            <rFont val="Calibri"/>
            <family val="2"/>
            <charset val="238"/>
          </rPr>
          <t>SZV_F:ForrashianyUtem2</t>
        </r>
      </text>
    </comment>
    <comment ref="AU236" authorId="0" shapeId="0" xr:uid="{99BB42D9-15D8-4CC9-9294-194D4A9290CC}">
      <text>
        <r>
          <rPr>
            <sz val="11"/>
            <rFont val="Calibri"/>
            <family val="2"/>
            <charset val="238"/>
          </rPr>
          <t>SZV_F:Indokolas</t>
        </r>
      </text>
    </comment>
    <comment ref="AV236" authorId="0" shapeId="0" xr:uid="{BD58BAD9-8659-4FA4-A649-787B93F681F4}">
      <text>
        <r>
          <rPr>
            <sz val="11"/>
            <rFont val="Calibri"/>
            <family val="2"/>
            <charset val="238"/>
          </rPr>
          <t>SZV_F:Megjegyzes</t>
        </r>
      </text>
    </comment>
    <comment ref="AW236" authorId="0" shapeId="0" xr:uid="{43DDB0EF-6132-4AEC-9CC3-4A11E6A6EC85}">
      <text>
        <r>
          <rPr>
            <sz val="11"/>
            <rFont val="Calibri"/>
            <family val="2"/>
            <charset val="238"/>
          </rPr>
          <t>SZV_F:FeladatSorszam</t>
        </r>
      </text>
    </comment>
    <comment ref="AY236" authorId="0" shapeId="0" xr:uid="{D4AE6345-68B2-430F-AD29-F317CBB10F7D}">
      <text>
        <r>
          <rPr>
            <sz val="11"/>
            <rFont val="Calibri"/>
            <family val="2"/>
            <charset val="238"/>
          </rPr>
          <t>SZV_F:ISA</t>
        </r>
      </text>
    </comment>
    <comment ref="B237" authorId="0" shapeId="0" xr:uid="{F584085A-E055-4387-B711-FF732DA52B2E}">
      <text>
        <r>
          <rPr>
            <sz val="11"/>
            <rFont val="Calibri"/>
            <family val="2"/>
            <charset val="238"/>
          </rPr>
          <t>SZV_F:FontossagiSorrent</t>
        </r>
      </text>
    </comment>
    <comment ref="C237" authorId="0" shapeId="0" xr:uid="{2EDEE0F4-31AD-4DA3-96A3-DE0D2C4CD74F}">
      <text>
        <r>
          <rPr>
            <sz val="11"/>
            <rFont val="Calibri"/>
            <family val="2"/>
            <charset val="238"/>
          </rPr>
          <t>SZV_F:FeladatKategoria</t>
        </r>
      </text>
    </comment>
    <comment ref="D237" authorId="0" shapeId="0" xr:uid="{AD25CF9F-225B-4F90-9263-B45FE5556902}">
      <text>
        <r>
          <rPr>
            <sz val="11"/>
            <rFont val="Calibri"/>
            <family val="2"/>
            <charset val="238"/>
          </rPr>
          <t>SZV_F:FeladatMegnevezes</t>
        </r>
      </text>
    </comment>
    <comment ref="E237" authorId="0" shapeId="0" xr:uid="{904D799B-290E-4001-8621-26A2516D70FD}">
      <text>
        <r>
          <rPr>
            <sz val="11"/>
            <rFont val="Calibri"/>
            <family val="2"/>
            <charset val="238"/>
          </rPr>
          <t>SZV_F:ElviEngedelySzam</t>
        </r>
      </text>
    </comment>
    <comment ref="F237" authorId="0" shapeId="0" xr:uid="{46270424-8F38-413B-A589-37FBA2AC7270}">
      <text>
        <r>
          <rPr>
            <sz val="11"/>
            <rFont val="Calibri"/>
            <family val="2"/>
            <charset val="238"/>
          </rPr>
          <t>SZV_F:VKR_Kod</t>
        </r>
      </text>
    </comment>
    <comment ref="G237" authorId="0" shapeId="0" xr:uid="{C59B81B1-CEE7-4053-BBDA-E0CD0EDFD56A}">
      <text>
        <r>
          <rPr>
            <sz val="11"/>
            <rFont val="Calibri"/>
            <family val="2"/>
            <charset val="238"/>
          </rPr>
          <t>SZV_F:VKR_Nev</t>
        </r>
      </text>
    </comment>
    <comment ref="H237" authorId="0" shapeId="0" xr:uid="{7153DF85-576B-435A-816C-5596AB30CF6C}">
      <text>
        <r>
          <rPr>
            <sz val="11"/>
            <rFont val="Calibri"/>
            <family val="2"/>
            <charset val="238"/>
          </rPr>
          <t>SZV_F:FeladatAzonosito</t>
        </r>
      </text>
    </comment>
    <comment ref="I237" authorId="0" shapeId="0" xr:uid="{3BB68C4D-5ABE-47C0-9C79-FE6F1CEAD0CB}">
      <text>
        <r>
          <rPr>
            <sz val="11"/>
            <rFont val="Calibri"/>
            <family val="2"/>
            <charset val="238"/>
          </rPr>
          <t>SZV_F:EllatasiTerulet</t>
        </r>
      </text>
    </comment>
    <comment ref="J237" authorId="0" shapeId="0" xr:uid="{AB4B90AC-987E-4318-8031-230E876BE9BC}">
      <text>
        <r>
          <rPr>
            <sz val="11"/>
            <rFont val="Calibri"/>
            <family val="2"/>
            <charset val="238"/>
          </rPr>
          <t>SZV_F:EllatasertFelelos</t>
        </r>
      </text>
    </comment>
    <comment ref="K237" authorId="0" shapeId="0" xr:uid="{F1B6297C-1C6D-4155-AD63-2230F48CE92D}">
      <text>
        <r>
          <rPr>
            <sz val="11"/>
            <rFont val="Calibri"/>
            <family val="2"/>
            <charset val="238"/>
          </rPr>
          <t>SZV_F:TervezettNettoKoltseg</t>
        </r>
      </text>
    </comment>
    <comment ref="L237" authorId="0" shapeId="0" xr:uid="{5BB0291F-9C9E-4166-8D8C-DC60126E0CEC}">
      <text>
        <r>
          <rPr>
            <sz val="11"/>
            <rFont val="Calibri"/>
            <family val="2"/>
            <charset val="238"/>
          </rPr>
          <t>SZV_F:IdotartamKezdes</t>
        </r>
      </text>
    </comment>
    <comment ref="M237" authorId="0" shapeId="0" xr:uid="{FF24A1DF-16CE-4ED8-907C-AC5D568088E8}">
      <text>
        <r>
          <rPr>
            <sz val="11"/>
            <rFont val="Calibri"/>
            <family val="2"/>
            <charset val="238"/>
          </rPr>
          <t>SZV_F:IdotartamBefejezes</t>
        </r>
      </text>
    </comment>
    <comment ref="N237" authorId="0" shapeId="0" xr:uid="{9779B2EA-919F-4501-884D-386F1BCBE6CE}">
      <text>
        <r>
          <rPr>
            <sz val="11"/>
            <rFont val="Calibri"/>
            <family val="2"/>
            <charset val="238"/>
          </rPr>
          <t>SZV_F:NettoKoltsegUtem1</t>
        </r>
      </text>
    </comment>
    <comment ref="O237" authorId="0" shapeId="0" xr:uid="{0330C67D-7189-405D-874F-5ECDDF62D7A4}">
      <text>
        <r>
          <rPr>
            <sz val="11"/>
            <rFont val="Calibri"/>
            <family val="2"/>
            <charset val="238"/>
          </rPr>
          <t>SZV_F:NettoKoltsegUtem2</t>
        </r>
      </text>
    </comment>
    <comment ref="P237" authorId="0" shapeId="0" xr:uid="{33BD49DE-FBD4-4236-B4DE-A3F9F330D064}">
      <text>
        <r>
          <rPr>
            <sz val="11"/>
            <rFont val="Calibri"/>
            <family val="2"/>
            <charset val="238"/>
          </rPr>
          <t>SZV_F:EM_Melleklet2_KTG</t>
        </r>
      </text>
    </comment>
    <comment ref="R237" authorId="0" shapeId="0" xr:uid="{D38206DA-5F51-493E-96F0-E955B7E92B2E}">
      <text>
        <r>
          <rPr>
            <sz val="11"/>
            <rFont val="Calibri"/>
            <family val="2"/>
            <charset val="238"/>
          </rPr>
          <t>SZV_F:HDUtem1</t>
        </r>
      </text>
    </comment>
    <comment ref="S237" authorId="0" shapeId="0" xr:uid="{ACCCEF32-096A-4B4D-BEAF-FBC839A08D6A}">
      <text>
        <r>
          <rPr>
            <sz val="11"/>
            <rFont val="Calibri"/>
            <family val="2"/>
            <charset val="238"/>
          </rPr>
          <t>SZV_F:ECSUtem1</t>
        </r>
      </text>
    </comment>
    <comment ref="T237" authorId="0" shapeId="0" xr:uid="{9BA624E3-34B6-407E-B1C7-D9D650214A7A}">
      <text>
        <r>
          <rPr>
            <sz val="11"/>
            <rFont val="Calibri"/>
            <family val="2"/>
            <charset val="238"/>
          </rPr>
          <t>SZV_F:KFHUtem1</t>
        </r>
      </text>
    </comment>
    <comment ref="U237" authorId="0" shapeId="0" xr:uid="{87A6B7FB-25D4-4BA3-9F05-8E7EEA428DC0}">
      <text>
        <r>
          <rPr>
            <sz val="11"/>
            <rFont val="Calibri"/>
            <family val="2"/>
            <charset val="238"/>
          </rPr>
          <t>SZV_F:Egyeb_SajatUtem1</t>
        </r>
      </text>
    </comment>
    <comment ref="V237" authorId="0" shapeId="0" xr:uid="{8BC94FA6-9A28-4BAA-B1CE-53E936E4B170}">
      <text>
        <r>
          <rPr>
            <sz val="11"/>
            <rFont val="Calibri"/>
            <family val="2"/>
            <charset val="238"/>
          </rPr>
          <t>SZV_F:DijUtem1</t>
        </r>
      </text>
    </comment>
    <comment ref="W237" authorId="0" shapeId="0" xr:uid="{66E5A188-3A05-4711-8609-2383D69891B9}">
      <text>
        <r>
          <rPr>
            <sz val="11"/>
            <rFont val="Calibri"/>
            <family val="2"/>
            <charset val="238"/>
          </rPr>
          <t>SZV_F:EM_Melleklet1_Utem1</t>
        </r>
      </text>
    </comment>
    <comment ref="X237" authorId="0" shapeId="0" xr:uid="{A49244F3-9A44-444E-AFD4-792C35FB2260}">
      <text>
        <r>
          <rPr>
            <sz val="11"/>
            <rFont val="Calibri"/>
            <family val="2"/>
            <charset val="238"/>
          </rPr>
          <t>SZV_F:EgyebAllamiUtem1</t>
        </r>
      </text>
    </comment>
    <comment ref="Y237" authorId="0" shapeId="0" xr:uid="{02E13491-8CA5-4050-8888-F404BD8BEC9D}">
      <text>
        <r>
          <rPr>
            <sz val="11"/>
            <rFont val="Calibri"/>
            <family val="2"/>
            <charset val="238"/>
          </rPr>
          <t>SZV_F:OnkormanyzatiUtem1</t>
        </r>
      </text>
    </comment>
    <comment ref="Z237" authorId="0" shapeId="0" xr:uid="{4D372F0B-B1BE-4020-83D5-818C542BAAA4}">
      <text>
        <r>
          <rPr>
            <sz val="11"/>
            <rFont val="Calibri"/>
            <family val="2"/>
            <charset val="238"/>
          </rPr>
          <t>SZV_F:EUUtem1</t>
        </r>
      </text>
    </comment>
    <comment ref="AA237" authorId="0" shapeId="0" xr:uid="{00D859AA-A272-4BB1-AA01-DC249817A7A0}">
      <text>
        <r>
          <rPr>
            <sz val="11"/>
            <rFont val="Calibri"/>
            <family val="2"/>
            <charset val="238"/>
          </rPr>
          <t>SZV_F:EgyebUtem1</t>
        </r>
      </text>
    </comment>
    <comment ref="AB237" authorId="0" shapeId="0" xr:uid="{DF805171-3253-437B-BB49-3FD49AA4E81C}">
      <text>
        <r>
          <rPr>
            <sz val="11"/>
            <rFont val="Calibri"/>
            <family val="2"/>
            <charset val="238"/>
          </rPr>
          <t>SZV_F:HitelKotvenyUtem1</t>
        </r>
      </text>
    </comment>
    <comment ref="AC237" authorId="0" shapeId="0" xr:uid="{D2360322-BE2C-490D-B798-15F9CFE8A5C6}">
      <text>
        <r>
          <rPr>
            <sz val="11"/>
            <rFont val="Calibri"/>
            <family val="2"/>
            <charset val="238"/>
          </rPr>
          <t>SZV_F:OsszesenUtem1</t>
        </r>
      </text>
    </comment>
    <comment ref="AF237" authorId="0" shapeId="0" xr:uid="{02548402-036D-458F-8612-AFC8EDF07274}">
      <text>
        <r>
          <rPr>
            <sz val="11"/>
            <rFont val="Calibri"/>
            <family val="2"/>
            <charset val="238"/>
          </rPr>
          <t>SZV_F:HDUtem2</t>
        </r>
      </text>
    </comment>
    <comment ref="AG237" authorId="0" shapeId="0" xr:uid="{3BFCA4E0-A8B1-4C0E-A120-2A6513BB3F74}">
      <text>
        <r>
          <rPr>
            <sz val="11"/>
            <rFont val="Calibri"/>
            <family val="2"/>
            <charset val="238"/>
          </rPr>
          <t>SZV_F:ECSUtem2</t>
        </r>
      </text>
    </comment>
    <comment ref="AH237" authorId="0" shapeId="0" xr:uid="{FB7E69B6-ABF0-4C63-BF3D-1AD5976B2AF5}">
      <text>
        <r>
          <rPr>
            <sz val="11"/>
            <rFont val="Calibri"/>
            <family val="2"/>
            <charset val="238"/>
          </rPr>
          <t>SZV_F:KFHUtem2</t>
        </r>
      </text>
    </comment>
    <comment ref="AI237" authorId="0" shapeId="0" xr:uid="{1EB795ED-EB3C-41A8-B3D2-35DB21522AE3}">
      <text>
        <r>
          <rPr>
            <sz val="11"/>
            <rFont val="Calibri"/>
            <family val="2"/>
            <charset val="238"/>
          </rPr>
          <t>SZV_F:Egyeb_SajatUtem2</t>
        </r>
      </text>
    </comment>
    <comment ref="AJ237" authorId="0" shapeId="0" xr:uid="{663D1D64-D817-4199-A2A3-BCF3101A8346}">
      <text>
        <r>
          <rPr>
            <sz val="11"/>
            <rFont val="Calibri"/>
            <family val="2"/>
            <charset val="238"/>
          </rPr>
          <t>SZV_F:DijUtem2</t>
        </r>
      </text>
    </comment>
    <comment ref="AK237" authorId="0" shapeId="0" xr:uid="{7CADFD84-EE84-40CA-9C21-3412C574E2B7}">
      <text>
        <r>
          <rPr>
            <sz val="11"/>
            <rFont val="Calibri"/>
            <family val="2"/>
            <charset val="238"/>
          </rPr>
          <t>SZV_F:EM_Melleklet1_Utem2</t>
        </r>
      </text>
    </comment>
    <comment ref="AL237" authorId="0" shapeId="0" xr:uid="{3A9A7A02-4BA6-4C3C-9785-91F7D009C1A1}">
      <text>
        <r>
          <rPr>
            <sz val="11"/>
            <rFont val="Calibri"/>
            <family val="2"/>
            <charset val="238"/>
          </rPr>
          <t>SZV_F:EgyebAllamiUtem2</t>
        </r>
      </text>
    </comment>
    <comment ref="AM237" authorId="0" shapeId="0" xr:uid="{DD07E009-2F94-401C-94E8-DC032D7D31EA}">
      <text>
        <r>
          <rPr>
            <sz val="11"/>
            <rFont val="Calibri"/>
            <family val="2"/>
            <charset val="238"/>
          </rPr>
          <t>SZV_F:OnkormanyzatiUtem2</t>
        </r>
      </text>
    </comment>
    <comment ref="AN237" authorId="0" shapeId="0" xr:uid="{777A12FC-344D-4866-A4F7-23477CC09895}">
      <text>
        <r>
          <rPr>
            <sz val="11"/>
            <rFont val="Calibri"/>
            <family val="2"/>
            <charset val="238"/>
          </rPr>
          <t>SZV_F:EUUtem2</t>
        </r>
      </text>
    </comment>
    <comment ref="AO237" authorId="0" shapeId="0" xr:uid="{B3821310-2DCC-4B14-9A78-70DB6A8F689B}">
      <text>
        <r>
          <rPr>
            <sz val="11"/>
            <rFont val="Calibri"/>
            <family val="2"/>
            <charset val="238"/>
          </rPr>
          <t>SZV_F:EgyebUtem2</t>
        </r>
      </text>
    </comment>
    <comment ref="AP237" authorId="0" shapeId="0" xr:uid="{3F1EE7DC-53E4-49BA-AEBD-9A593BBD740F}">
      <text>
        <r>
          <rPr>
            <sz val="11"/>
            <rFont val="Calibri"/>
            <family val="2"/>
            <charset val="238"/>
          </rPr>
          <t>SZV_F:HitelKotvenyUtem2</t>
        </r>
      </text>
    </comment>
    <comment ref="AQ237" authorId="0" shapeId="0" xr:uid="{E6805475-2C2F-4D32-B6B7-84A4141161DB}">
      <text>
        <r>
          <rPr>
            <sz val="11"/>
            <rFont val="Calibri"/>
            <family val="2"/>
            <charset val="238"/>
          </rPr>
          <t>SZV_F:OsszesenUtem2</t>
        </r>
      </text>
    </comment>
    <comment ref="AR237" authorId="0" shapeId="0" xr:uid="{A8848CCF-8AB0-45AF-B270-099C8A7C00A1}">
      <text>
        <r>
          <rPr>
            <sz val="11"/>
            <rFont val="Calibri"/>
            <family val="2"/>
            <charset val="238"/>
          </rPr>
          <t>SZV_F:ForrashianyUtem2</t>
        </r>
      </text>
    </comment>
    <comment ref="AU237" authorId="0" shapeId="0" xr:uid="{540DA35D-C49B-4E37-87F7-1FD9716CEB21}">
      <text>
        <r>
          <rPr>
            <sz val="11"/>
            <rFont val="Calibri"/>
            <family val="2"/>
            <charset val="238"/>
          </rPr>
          <t>SZV_F:Indokolas</t>
        </r>
      </text>
    </comment>
    <comment ref="AV237" authorId="0" shapeId="0" xr:uid="{84F6E208-0188-404C-9EDB-78C47567126D}">
      <text>
        <r>
          <rPr>
            <sz val="11"/>
            <rFont val="Calibri"/>
            <family val="2"/>
            <charset val="238"/>
          </rPr>
          <t>SZV_F:Megjegyzes</t>
        </r>
      </text>
    </comment>
    <comment ref="AW237" authorId="0" shapeId="0" xr:uid="{C8B6DD0C-BCC5-4001-9F0A-000F81D35F25}">
      <text>
        <r>
          <rPr>
            <sz val="11"/>
            <rFont val="Calibri"/>
            <family val="2"/>
            <charset val="238"/>
          </rPr>
          <t>SZV_F:FeladatSorszam</t>
        </r>
      </text>
    </comment>
    <comment ref="AY237" authorId="0" shapeId="0" xr:uid="{F7DF87B8-BA92-428B-B687-06F64305F180}">
      <text>
        <r>
          <rPr>
            <sz val="11"/>
            <rFont val="Calibri"/>
            <family val="2"/>
            <charset val="238"/>
          </rPr>
          <t>SZV_F:ISA</t>
        </r>
      </text>
    </comment>
    <comment ref="B238" authorId="0" shapeId="0" xr:uid="{BDFAAC68-6FF0-44A8-BD6C-99FDC0521C1F}">
      <text>
        <r>
          <rPr>
            <sz val="11"/>
            <rFont val="Calibri"/>
            <family val="2"/>
            <charset val="238"/>
          </rPr>
          <t>SZV_F:FontossagiSorrent</t>
        </r>
      </text>
    </comment>
    <comment ref="C238" authorId="0" shapeId="0" xr:uid="{659B57D0-BF8D-4A46-BCF3-AAC3960D1B09}">
      <text>
        <r>
          <rPr>
            <sz val="11"/>
            <rFont val="Calibri"/>
            <family val="2"/>
            <charset val="238"/>
          </rPr>
          <t>SZV_F:FeladatKategoria</t>
        </r>
      </text>
    </comment>
    <comment ref="D238" authorId="0" shapeId="0" xr:uid="{0FB6DFB7-46F5-4A95-AF3F-7C23FE9E7E0C}">
      <text>
        <r>
          <rPr>
            <sz val="11"/>
            <rFont val="Calibri"/>
            <family val="2"/>
            <charset val="238"/>
          </rPr>
          <t>SZV_F:FeladatMegnevezes</t>
        </r>
      </text>
    </comment>
    <comment ref="E238" authorId="0" shapeId="0" xr:uid="{FC618608-388C-407A-9DA0-396416D7B198}">
      <text>
        <r>
          <rPr>
            <sz val="11"/>
            <rFont val="Calibri"/>
            <family val="2"/>
            <charset val="238"/>
          </rPr>
          <t>SZV_F:ElviEngedelySzam</t>
        </r>
      </text>
    </comment>
    <comment ref="F238" authorId="0" shapeId="0" xr:uid="{9BE1B0C5-7C09-4601-9EBB-035671C24725}">
      <text>
        <r>
          <rPr>
            <sz val="11"/>
            <rFont val="Calibri"/>
            <family val="2"/>
            <charset val="238"/>
          </rPr>
          <t>SZV_F:VKR_Kod</t>
        </r>
      </text>
    </comment>
    <comment ref="G238" authorId="0" shapeId="0" xr:uid="{BB215D47-90DE-4F19-8EB3-B4E693CC0852}">
      <text>
        <r>
          <rPr>
            <sz val="11"/>
            <rFont val="Calibri"/>
            <family val="2"/>
            <charset val="238"/>
          </rPr>
          <t>SZV_F:VKR_Nev</t>
        </r>
      </text>
    </comment>
    <comment ref="H238" authorId="0" shapeId="0" xr:uid="{269D9417-FCD5-42F8-889D-99481055C21A}">
      <text>
        <r>
          <rPr>
            <sz val="11"/>
            <rFont val="Calibri"/>
            <family val="2"/>
            <charset val="238"/>
          </rPr>
          <t>SZV_F:FeladatAzonosito</t>
        </r>
      </text>
    </comment>
    <comment ref="I238" authorId="0" shapeId="0" xr:uid="{1BE47089-50D2-4BC3-AAA7-2A1BB52494AA}">
      <text>
        <r>
          <rPr>
            <sz val="11"/>
            <rFont val="Calibri"/>
            <family val="2"/>
            <charset val="238"/>
          </rPr>
          <t>SZV_F:EllatasiTerulet</t>
        </r>
      </text>
    </comment>
    <comment ref="J238" authorId="0" shapeId="0" xr:uid="{15E373EE-EF54-400B-9D0B-6C2FDA2EE3A7}">
      <text>
        <r>
          <rPr>
            <sz val="11"/>
            <rFont val="Calibri"/>
            <family val="2"/>
            <charset val="238"/>
          </rPr>
          <t>SZV_F:EllatasertFelelos</t>
        </r>
      </text>
    </comment>
    <comment ref="K238" authorId="0" shapeId="0" xr:uid="{359D5757-4C29-4386-9FBC-58305346C5D9}">
      <text>
        <r>
          <rPr>
            <sz val="11"/>
            <rFont val="Calibri"/>
            <family val="2"/>
            <charset val="238"/>
          </rPr>
          <t>SZV_F:TervezettNettoKoltseg</t>
        </r>
      </text>
    </comment>
    <comment ref="L238" authorId="0" shapeId="0" xr:uid="{CBAF82FD-AB25-42F1-A6EF-4CF3E765A55D}">
      <text>
        <r>
          <rPr>
            <sz val="11"/>
            <rFont val="Calibri"/>
            <family val="2"/>
            <charset val="238"/>
          </rPr>
          <t>SZV_F:IdotartamKezdes</t>
        </r>
      </text>
    </comment>
    <comment ref="M238" authorId="0" shapeId="0" xr:uid="{E371C0D6-1935-4E36-A501-6470833DF28B}">
      <text>
        <r>
          <rPr>
            <sz val="11"/>
            <rFont val="Calibri"/>
            <family val="2"/>
            <charset val="238"/>
          </rPr>
          <t>SZV_F:IdotartamBefejezes</t>
        </r>
      </text>
    </comment>
    <comment ref="N238" authorId="0" shapeId="0" xr:uid="{1B477107-ED3E-4151-959C-9D4B16618214}">
      <text>
        <r>
          <rPr>
            <sz val="11"/>
            <rFont val="Calibri"/>
            <family val="2"/>
            <charset val="238"/>
          </rPr>
          <t>SZV_F:NettoKoltsegUtem1</t>
        </r>
      </text>
    </comment>
    <comment ref="O238" authorId="0" shapeId="0" xr:uid="{54A0A860-9429-40BC-994F-320E7D6178C5}">
      <text>
        <r>
          <rPr>
            <sz val="11"/>
            <rFont val="Calibri"/>
            <family val="2"/>
            <charset val="238"/>
          </rPr>
          <t>SZV_F:NettoKoltsegUtem2</t>
        </r>
      </text>
    </comment>
    <comment ref="P238" authorId="0" shapeId="0" xr:uid="{F14DD7B7-6D8F-414E-B0F6-C4E11DD0E1D5}">
      <text>
        <r>
          <rPr>
            <sz val="11"/>
            <rFont val="Calibri"/>
            <family val="2"/>
            <charset val="238"/>
          </rPr>
          <t>SZV_F:EM_Melleklet2_KTG</t>
        </r>
      </text>
    </comment>
    <comment ref="R238" authorId="0" shapeId="0" xr:uid="{8DE0D627-671C-4464-AFBC-554F853CE737}">
      <text>
        <r>
          <rPr>
            <sz val="11"/>
            <rFont val="Calibri"/>
            <family val="2"/>
            <charset val="238"/>
          </rPr>
          <t>SZV_F:HDUtem1</t>
        </r>
      </text>
    </comment>
    <comment ref="S238" authorId="0" shapeId="0" xr:uid="{2B897E71-40B9-4418-86C2-3D992B048BC9}">
      <text>
        <r>
          <rPr>
            <sz val="11"/>
            <rFont val="Calibri"/>
            <family val="2"/>
            <charset val="238"/>
          </rPr>
          <t>SZV_F:ECSUtem1</t>
        </r>
      </text>
    </comment>
    <comment ref="T238" authorId="0" shapeId="0" xr:uid="{C9DB3DF0-B2AC-48D5-BBCA-31AA9A2B15C7}">
      <text>
        <r>
          <rPr>
            <sz val="11"/>
            <rFont val="Calibri"/>
            <family val="2"/>
            <charset val="238"/>
          </rPr>
          <t>SZV_F:KFHUtem1</t>
        </r>
      </text>
    </comment>
    <comment ref="U238" authorId="0" shapeId="0" xr:uid="{6F3639B9-378D-4FBE-87EC-CC43DDA25211}">
      <text>
        <r>
          <rPr>
            <sz val="11"/>
            <rFont val="Calibri"/>
            <family val="2"/>
            <charset val="238"/>
          </rPr>
          <t>SZV_F:Egyeb_SajatUtem1</t>
        </r>
      </text>
    </comment>
    <comment ref="V238" authorId="0" shapeId="0" xr:uid="{D1FBE732-3665-4022-999D-E0CC0B56E143}">
      <text>
        <r>
          <rPr>
            <sz val="11"/>
            <rFont val="Calibri"/>
            <family val="2"/>
            <charset val="238"/>
          </rPr>
          <t>SZV_F:DijUtem1</t>
        </r>
      </text>
    </comment>
    <comment ref="W238" authorId="0" shapeId="0" xr:uid="{95E860E8-D927-4C6E-9566-8B4589DA6692}">
      <text>
        <r>
          <rPr>
            <sz val="11"/>
            <rFont val="Calibri"/>
            <family val="2"/>
            <charset val="238"/>
          </rPr>
          <t>SZV_F:EM_Melleklet1_Utem1</t>
        </r>
      </text>
    </comment>
    <comment ref="X238" authorId="0" shapeId="0" xr:uid="{31AF75B7-DE92-44E9-9D22-472D586A78FC}">
      <text>
        <r>
          <rPr>
            <sz val="11"/>
            <rFont val="Calibri"/>
            <family val="2"/>
            <charset val="238"/>
          </rPr>
          <t>SZV_F:EgyebAllamiUtem1</t>
        </r>
      </text>
    </comment>
    <comment ref="Y238" authorId="0" shapeId="0" xr:uid="{03958F3D-F0D7-48A7-9487-3D51F6D9FC02}">
      <text>
        <r>
          <rPr>
            <sz val="11"/>
            <rFont val="Calibri"/>
            <family val="2"/>
            <charset val="238"/>
          </rPr>
          <t>SZV_F:OnkormanyzatiUtem1</t>
        </r>
      </text>
    </comment>
    <comment ref="Z238" authorId="0" shapeId="0" xr:uid="{998EAB48-34A5-4997-9B7B-9377C7F01AA1}">
      <text>
        <r>
          <rPr>
            <sz val="11"/>
            <rFont val="Calibri"/>
            <family val="2"/>
            <charset val="238"/>
          </rPr>
          <t>SZV_F:EUUtem1</t>
        </r>
      </text>
    </comment>
    <comment ref="AA238" authorId="0" shapeId="0" xr:uid="{92777971-BD99-4AB6-9620-D56B5BF76697}">
      <text>
        <r>
          <rPr>
            <sz val="11"/>
            <rFont val="Calibri"/>
            <family val="2"/>
            <charset val="238"/>
          </rPr>
          <t>SZV_F:EgyebUtem1</t>
        </r>
      </text>
    </comment>
    <comment ref="AB238" authorId="0" shapeId="0" xr:uid="{8E578974-7187-40C0-8884-0A7423280902}">
      <text>
        <r>
          <rPr>
            <sz val="11"/>
            <rFont val="Calibri"/>
            <family val="2"/>
            <charset val="238"/>
          </rPr>
          <t>SZV_F:HitelKotvenyUtem1</t>
        </r>
      </text>
    </comment>
    <comment ref="AC238" authorId="0" shapeId="0" xr:uid="{14511955-B4C7-4BE9-BEC8-AB8A36B6D8AA}">
      <text>
        <r>
          <rPr>
            <sz val="11"/>
            <rFont val="Calibri"/>
            <family val="2"/>
            <charset val="238"/>
          </rPr>
          <t>SZV_F:OsszesenUtem1</t>
        </r>
      </text>
    </comment>
    <comment ref="AF238" authorId="0" shapeId="0" xr:uid="{585AC7AF-C612-4328-B048-B966FDE66D56}">
      <text>
        <r>
          <rPr>
            <sz val="11"/>
            <rFont val="Calibri"/>
            <family val="2"/>
            <charset val="238"/>
          </rPr>
          <t>SZV_F:HDUtem2</t>
        </r>
      </text>
    </comment>
    <comment ref="AG238" authorId="0" shapeId="0" xr:uid="{4592EF9B-8595-404B-B1B6-0BEB1582CCAD}">
      <text>
        <r>
          <rPr>
            <sz val="11"/>
            <rFont val="Calibri"/>
            <family val="2"/>
            <charset val="238"/>
          </rPr>
          <t>SZV_F:ECSUtem2</t>
        </r>
      </text>
    </comment>
    <comment ref="AH238" authorId="0" shapeId="0" xr:uid="{853B739C-40D1-41DF-94F6-42A57295213E}">
      <text>
        <r>
          <rPr>
            <sz val="11"/>
            <rFont val="Calibri"/>
            <family val="2"/>
            <charset val="238"/>
          </rPr>
          <t>SZV_F:KFHUtem2</t>
        </r>
      </text>
    </comment>
    <comment ref="AI238" authorId="0" shapeId="0" xr:uid="{27FEF7B8-6C60-4EBC-9480-C62A0D19A046}">
      <text>
        <r>
          <rPr>
            <sz val="11"/>
            <rFont val="Calibri"/>
            <family val="2"/>
            <charset val="238"/>
          </rPr>
          <t>SZV_F:Egyeb_SajatUtem2</t>
        </r>
      </text>
    </comment>
    <comment ref="AJ238" authorId="0" shapeId="0" xr:uid="{D6A7B9D6-2F29-4BA3-A231-699353D9073D}">
      <text>
        <r>
          <rPr>
            <sz val="11"/>
            <rFont val="Calibri"/>
            <family val="2"/>
            <charset val="238"/>
          </rPr>
          <t>SZV_F:DijUtem2</t>
        </r>
      </text>
    </comment>
    <comment ref="AK238" authorId="0" shapeId="0" xr:uid="{5FFC3DFB-6ADC-4C41-9A21-A86F3E2BCF49}">
      <text>
        <r>
          <rPr>
            <sz val="11"/>
            <rFont val="Calibri"/>
            <family val="2"/>
            <charset val="238"/>
          </rPr>
          <t>SZV_F:EM_Melleklet1_Utem2</t>
        </r>
      </text>
    </comment>
    <comment ref="AL238" authorId="0" shapeId="0" xr:uid="{A19DC11D-24B7-4CAF-A52C-FD344AB814E9}">
      <text>
        <r>
          <rPr>
            <sz val="11"/>
            <rFont val="Calibri"/>
            <family val="2"/>
            <charset val="238"/>
          </rPr>
          <t>SZV_F:EgyebAllamiUtem2</t>
        </r>
      </text>
    </comment>
    <comment ref="AM238" authorId="0" shapeId="0" xr:uid="{53CCF116-EBEF-4BF7-A246-CEB320EE5718}">
      <text>
        <r>
          <rPr>
            <sz val="11"/>
            <rFont val="Calibri"/>
            <family val="2"/>
            <charset val="238"/>
          </rPr>
          <t>SZV_F:OnkormanyzatiUtem2</t>
        </r>
      </text>
    </comment>
    <comment ref="AN238" authorId="0" shapeId="0" xr:uid="{847CE97C-1307-4A34-8FC1-EA3CC51841F7}">
      <text>
        <r>
          <rPr>
            <sz val="11"/>
            <rFont val="Calibri"/>
            <family val="2"/>
            <charset val="238"/>
          </rPr>
          <t>SZV_F:EUUtem2</t>
        </r>
      </text>
    </comment>
    <comment ref="AO238" authorId="0" shapeId="0" xr:uid="{22A3B038-6D57-41FF-97BA-66D3C9893384}">
      <text>
        <r>
          <rPr>
            <sz val="11"/>
            <rFont val="Calibri"/>
            <family val="2"/>
            <charset val="238"/>
          </rPr>
          <t>SZV_F:EgyebUtem2</t>
        </r>
      </text>
    </comment>
    <comment ref="AP238" authorId="0" shapeId="0" xr:uid="{D89C3935-9AA1-4E62-8DCA-9629E567DB9C}">
      <text>
        <r>
          <rPr>
            <sz val="11"/>
            <rFont val="Calibri"/>
            <family val="2"/>
            <charset val="238"/>
          </rPr>
          <t>SZV_F:HitelKotvenyUtem2</t>
        </r>
      </text>
    </comment>
    <comment ref="AQ238" authorId="0" shapeId="0" xr:uid="{63F62608-AE36-45CE-AF07-823E6E36B4E2}">
      <text>
        <r>
          <rPr>
            <sz val="11"/>
            <rFont val="Calibri"/>
            <family val="2"/>
            <charset val="238"/>
          </rPr>
          <t>SZV_F:OsszesenUtem2</t>
        </r>
      </text>
    </comment>
    <comment ref="AR238" authorId="0" shapeId="0" xr:uid="{CB378382-FB46-4A0B-B772-D0CA00882818}">
      <text>
        <r>
          <rPr>
            <sz val="11"/>
            <rFont val="Calibri"/>
            <family val="2"/>
            <charset val="238"/>
          </rPr>
          <t>SZV_F:ForrashianyUtem2</t>
        </r>
      </text>
    </comment>
    <comment ref="AU238" authorId="0" shapeId="0" xr:uid="{A0166D71-4774-45B4-9900-CE9F2B517F3F}">
      <text>
        <r>
          <rPr>
            <sz val="11"/>
            <rFont val="Calibri"/>
            <family val="2"/>
            <charset val="238"/>
          </rPr>
          <t>SZV_F:Indokolas</t>
        </r>
      </text>
    </comment>
    <comment ref="AV238" authorId="0" shapeId="0" xr:uid="{B6F0D698-55C9-427C-8BBD-C8D696F56154}">
      <text>
        <r>
          <rPr>
            <sz val="11"/>
            <rFont val="Calibri"/>
            <family val="2"/>
            <charset val="238"/>
          </rPr>
          <t>SZV_F:Megjegyzes</t>
        </r>
      </text>
    </comment>
    <comment ref="AW238" authorId="0" shapeId="0" xr:uid="{FCBB0CA1-5056-4BA4-A3A0-EB1C4F4306A2}">
      <text>
        <r>
          <rPr>
            <sz val="11"/>
            <rFont val="Calibri"/>
            <family val="2"/>
            <charset val="238"/>
          </rPr>
          <t>SZV_F:FeladatSorszam</t>
        </r>
      </text>
    </comment>
    <comment ref="AY238" authorId="0" shapeId="0" xr:uid="{A5A4BFDA-E022-4B74-BB7C-BD017075E041}">
      <text>
        <r>
          <rPr>
            <sz val="11"/>
            <rFont val="Calibri"/>
            <family val="2"/>
            <charset val="238"/>
          </rPr>
          <t>SZV_F:ISA</t>
        </r>
      </text>
    </comment>
    <comment ref="B239" authorId="0" shapeId="0" xr:uid="{6541AEE2-78EE-4E0C-9F73-9B7C1B87C588}">
      <text>
        <r>
          <rPr>
            <sz val="11"/>
            <rFont val="Calibri"/>
            <family val="2"/>
            <charset val="238"/>
          </rPr>
          <t>SZV_F:FontossagiSorrent</t>
        </r>
      </text>
    </comment>
    <comment ref="C239" authorId="0" shapeId="0" xr:uid="{EF88E4C1-2576-4095-9EFE-570A517D7C28}">
      <text>
        <r>
          <rPr>
            <sz val="11"/>
            <rFont val="Calibri"/>
            <family val="2"/>
            <charset val="238"/>
          </rPr>
          <t>SZV_F:FeladatKategoria</t>
        </r>
      </text>
    </comment>
    <comment ref="D239" authorId="0" shapeId="0" xr:uid="{394EAB84-B18F-4E7B-A04E-368CC99A8278}">
      <text>
        <r>
          <rPr>
            <sz val="11"/>
            <rFont val="Calibri"/>
            <family val="2"/>
            <charset val="238"/>
          </rPr>
          <t>SZV_F:FeladatMegnevezes</t>
        </r>
      </text>
    </comment>
    <comment ref="E239" authorId="0" shapeId="0" xr:uid="{D7DD4873-D22C-4A34-B783-80E639EA632B}">
      <text>
        <r>
          <rPr>
            <sz val="11"/>
            <rFont val="Calibri"/>
            <family val="2"/>
            <charset val="238"/>
          </rPr>
          <t>SZV_F:ElviEngedelySzam</t>
        </r>
      </text>
    </comment>
    <comment ref="F239" authorId="0" shapeId="0" xr:uid="{5F7BEC26-D873-4998-9B1B-48D2B0F5CE5B}">
      <text>
        <r>
          <rPr>
            <sz val="11"/>
            <rFont val="Calibri"/>
            <family val="2"/>
            <charset val="238"/>
          </rPr>
          <t>SZV_F:VKR_Kod</t>
        </r>
      </text>
    </comment>
    <comment ref="G239" authorId="0" shapeId="0" xr:uid="{647A4760-4961-472C-B84D-89249B6FDA86}">
      <text>
        <r>
          <rPr>
            <sz val="11"/>
            <rFont val="Calibri"/>
            <family val="2"/>
            <charset val="238"/>
          </rPr>
          <t>SZV_F:VKR_Nev</t>
        </r>
      </text>
    </comment>
    <comment ref="H239" authorId="0" shapeId="0" xr:uid="{A03A8403-EFE4-48A9-8D9A-78DF6FB90996}">
      <text>
        <r>
          <rPr>
            <sz val="11"/>
            <rFont val="Calibri"/>
            <family val="2"/>
            <charset val="238"/>
          </rPr>
          <t>SZV_F:FeladatAzonosito</t>
        </r>
      </text>
    </comment>
    <comment ref="I239" authorId="0" shapeId="0" xr:uid="{6B2AF2C8-B1DE-4AE5-9DE6-252176031234}">
      <text>
        <r>
          <rPr>
            <sz val="11"/>
            <rFont val="Calibri"/>
            <family val="2"/>
            <charset val="238"/>
          </rPr>
          <t>SZV_F:EllatasiTerulet</t>
        </r>
      </text>
    </comment>
    <comment ref="J239" authorId="0" shapeId="0" xr:uid="{B02EFB78-FC44-4D51-872B-D9FD0C111302}">
      <text>
        <r>
          <rPr>
            <sz val="11"/>
            <rFont val="Calibri"/>
            <family val="2"/>
            <charset val="238"/>
          </rPr>
          <t>SZV_F:EllatasertFelelos</t>
        </r>
      </text>
    </comment>
    <comment ref="K239" authorId="0" shapeId="0" xr:uid="{ADB8FF75-7D2A-43F1-A330-B5B0910C4357}">
      <text>
        <r>
          <rPr>
            <sz val="11"/>
            <rFont val="Calibri"/>
            <family val="2"/>
            <charset val="238"/>
          </rPr>
          <t>SZV_F:TervezettNettoKoltseg</t>
        </r>
      </text>
    </comment>
    <comment ref="L239" authorId="0" shapeId="0" xr:uid="{46E2EE34-ED63-45FD-A71C-85DBB0B812DC}">
      <text>
        <r>
          <rPr>
            <sz val="11"/>
            <rFont val="Calibri"/>
            <family val="2"/>
            <charset val="238"/>
          </rPr>
          <t>SZV_F:IdotartamKezdes</t>
        </r>
      </text>
    </comment>
    <comment ref="M239" authorId="0" shapeId="0" xr:uid="{2883B4B4-107C-4CAD-893E-AE57C23BA07C}">
      <text>
        <r>
          <rPr>
            <sz val="11"/>
            <rFont val="Calibri"/>
            <family val="2"/>
            <charset val="238"/>
          </rPr>
          <t>SZV_F:IdotartamBefejezes</t>
        </r>
      </text>
    </comment>
    <comment ref="N239" authorId="0" shapeId="0" xr:uid="{FE35DFBD-890A-4F9A-934B-9DCF5294F792}">
      <text>
        <r>
          <rPr>
            <sz val="11"/>
            <rFont val="Calibri"/>
            <family val="2"/>
            <charset val="238"/>
          </rPr>
          <t>SZV_F:NettoKoltsegUtem1</t>
        </r>
      </text>
    </comment>
    <comment ref="O239" authorId="0" shapeId="0" xr:uid="{56D088A9-B387-40E6-BB46-310B27A0CEA4}">
      <text>
        <r>
          <rPr>
            <sz val="11"/>
            <rFont val="Calibri"/>
            <family val="2"/>
            <charset val="238"/>
          </rPr>
          <t>SZV_F:NettoKoltsegUtem2</t>
        </r>
      </text>
    </comment>
    <comment ref="P239" authorId="0" shapeId="0" xr:uid="{D9107C31-BBBF-4B67-BD96-6EEBDA9905B2}">
      <text>
        <r>
          <rPr>
            <sz val="11"/>
            <rFont val="Calibri"/>
            <family val="2"/>
            <charset val="238"/>
          </rPr>
          <t>SZV_F:EM_Melleklet2_KTG</t>
        </r>
      </text>
    </comment>
    <comment ref="R239" authorId="0" shapeId="0" xr:uid="{1B4E27EC-21C5-4FFB-BDCF-A6807F492E3C}">
      <text>
        <r>
          <rPr>
            <sz val="11"/>
            <rFont val="Calibri"/>
            <family val="2"/>
            <charset val="238"/>
          </rPr>
          <t>SZV_F:HDUtem1</t>
        </r>
      </text>
    </comment>
    <comment ref="S239" authorId="0" shapeId="0" xr:uid="{536C54EA-85A3-472F-9F04-133F8314A7BC}">
      <text>
        <r>
          <rPr>
            <sz val="11"/>
            <rFont val="Calibri"/>
            <family val="2"/>
            <charset val="238"/>
          </rPr>
          <t>SZV_F:ECSUtem1</t>
        </r>
      </text>
    </comment>
    <comment ref="T239" authorId="0" shapeId="0" xr:uid="{02EB66C2-07A2-4B43-B818-BAD28EF6609C}">
      <text>
        <r>
          <rPr>
            <sz val="11"/>
            <rFont val="Calibri"/>
            <family val="2"/>
            <charset val="238"/>
          </rPr>
          <t>SZV_F:KFHUtem1</t>
        </r>
      </text>
    </comment>
    <comment ref="U239" authorId="0" shapeId="0" xr:uid="{99098698-ABF3-4E83-868A-69A2083BE98A}">
      <text>
        <r>
          <rPr>
            <sz val="11"/>
            <rFont val="Calibri"/>
            <family val="2"/>
            <charset val="238"/>
          </rPr>
          <t>SZV_F:Egyeb_SajatUtem1</t>
        </r>
      </text>
    </comment>
    <comment ref="V239" authorId="0" shapeId="0" xr:uid="{3795A597-E499-4C1B-8F0E-6795CD2306FA}">
      <text>
        <r>
          <rPr>
            <sz val="11"/>
            <rFont val="Calibri"/>
            <family val="2"/>
            <charset val="238"/>
          </rPr>
          <t>SZV_F:DijUtem1</t>
        </r>
      </text>
    </comment>
    <comment ref="W239" authorId="0" shapeId="0" xr:uid="{E435C9F4-954B-4DD6-9CD0-CC347FF57FC3}">
      <text>
        <r>
          <rPr>
            <sz val="11"/>
            <rFont val="Calibri"/>
            <family val="2"/>
            <charset val="238"/>
          </rPr>
          <t>SZV_F:EM_Melleklet1_Utem1</t>
        </r>
      </text>
    </comment>
    <comment ref="X239" authorId="0" shapeId="0" xr:uid="{C6FDAEB0-D139-4F8B-8F6A-2CD6277C0F1B}">
      <text>
        <r>
          <rPr>
            <sz val="11"/>
            <rFont val="Calibri"/>
            <family val="2"/>
            <charset val="238"/>
          </rPr>
          <t>SZV_F:EgyebAllamiUtem1</t>
        </r>
      </text>
    </comment>
    <comment ref="Y239" authorId="0" shapeId="0" xr:uid="{E5E088F6-B37E-46E6-B066-5585DED2474B}">
      <text>
        <r>
          <rPr>
            <sz val="11"/>
            <rFont val="Calibri"/>
            <family val="2"/>
            <charset val="238"/>
          </rPr>
          <t>SZV_F:OnkormanyzatiUtem1</t>
        </r>
      </text>
    </comment>
    <comment ref="Z239" authorId="0" shapeId="0" xr:uid="{ABD38221-18C0-47AD-8706-1D62335F714B}">
      <text>
        <r>
          <rPr>
            <sz val="11"/>
            <rFont val="Calibri"/>
            <family val="2"/>
            <charset val="238"/>
          </rPr>
          <t>SZV_F:EUUtem1</t>
        </r>
      </text>
    </comment>
    <comment ref="AA239" authorId="0" shapeId="0" xr:uid="{4ABB2544-EC41-4448-B1AA-CC5A1C442FB8}">
      <text>
        <r>
          <rPr>
            <sz val="11"/>
            <rFont val="Calibri"/>
            <family val="2"/>
            <charset val="238"/>
          </rPr>
          <t>SZV_F:EgyebUtem1</t>
        </r>
      </text>
    </comment>
    <comment ref="AB239" authorId="0" shapeId="0" xr:uid="{13E5A05A-6199-4628-A742-1C6E5674FAC0}">
      <text>
        <r>
          <rPr>
            <sz val="11"/>
            <rFont val="Calibri"/>
            <family val="2"/>
            <charset val="238"/>
          </rPr>
          <t>SZV_F:HitelKotvenyUtem1</t>
        </r>
      </text>
    </comment>
    <comment ref="AC239" authorId="0" shapeId="0" xr:uid="{1DB4E361-580B-4C41-9150-6D1570AD5592}">
      <text>
        <r>
          <rPr>
            <sz val="11"/>
            <rFont val="Calibri"/>
            <family val="2"/>
            <charset val="238"/>
          </rPr>
          <t>SZV_F:OsszesenUtem1</t>
        </r>
      </text>
    </comment>
    <comment ref="AF239" authorId="0" shapeId="0" xr:uid="{58C1E248-AD43-4A40-9EE8-C6DFB5797733}">
      <text>
        <r>
          <rPr>
            <sz val="11"/>
            <rFont val="Calibri"/>
            <family val="2"/>
            <charset val="238"/>
          </rPr>
          <t>SZV_F:HDUtem2</t>
        </r>
      </text>
    </comment>
    <comment ref="AG239" authorId="0" shapeId="0" xr:uid="{9363F407-200B-40F1-9353-E88B773F61C0}">
      <text>
        <r>
          <rPr>
            <sz val="11"/>
            <rFont val="Calibri"/>
            <family val="2"/>
            <charset val="238"/>
          </rPr>
          <t>SZV_F:ECSUtem2</t>
        </r>
      </text>
    </comment>
    <comment ref="AH239" authorId="0" shapeId="0" xr:uid="{4466A6D6-4C19-41E7-B21E-A2AFC92C0698}">
      <text>
        <r>
          <rPr>
            <sz val="11"/>
            <rFont val="Calibri"/>
            <family val="2"/>
            <charset val="238"/>
          </rPr>
          <t>SZV_F:KFHUtem2</t>
        </r>
      </text>
    </comment>
    <comment ref="AI239" authorId="0" shapeId="0" xr:uid="{67C1AC53-8D30-4FC7-AECF-28CA69ABFD77}">
      <text>
        <r>
          <rPr>
            <sz val="11"/>
            <rFont val="Calibri"/>
            <family val="2"/>
            <charset val="238"/>
          </rPr>
          <t>SZV_F:Egyeb_SajatUtem2</t>
        </r>
      </text>
    </comment>
    <comment ref="AJ239" authorId="0" shapeId="0" xr:uid="{43608970-22F9-4160-9A9E-6B8E77E96B6C}">
      <text>
        <r>
          <rPr>
            <sz val="11"/>
            <rFont val="Calibri"/>
            <family val="2"/>
            <charset val="238"/>
          </rPr>
          <t>SZV_F:DijUtem2</t>
        </r>
      </text>
    </comment>
    <comment ref="AK239" authorId="0" shapeId="0" xr:uid="{2E979B4C-6B68-47FB-A968-31963D978E78}">
      <text>
        <r>
          <rPr>
            <sz val="11"/>
            <rFont val="Calibri"/>
            <family val="2"/>
            <charset val="238"/>
          </rPr>
          <t>SZV_F:EM_Melleklet1_Utem2</t>
        </r>
      </text>
    </comment>
    <comment ref="AL239" authorId="0" shapeId="0" xr:uid="{27B3E1EC-1333-4478-B4D9-AC249DC02AAC}">
      <text>
        <r>
          <rPr>
            <sz val="11"/>
            <rFont val="Calibri"/>
            <family val="2"/>
            <charset val="238"/>
          </rPr>
          <t>SZV_F:EgyebAllamiUtem2</t>
        </r>
      </text>
    </comment>
    <comment ref="AM239" authorId="0" shapeId="0" xr:uid="{F0C4BA56-BAC3-4851-84CE-9EFD52544850}">
      <text>
        <r>
          <rPr>
            <sz val="11"/>
            <rFont val="Calibri"/>
            <family val="2"/>
            <charset val="238"/>
          </rPr>
          <t>SZV_F:OnkormanyzatiUtem2</t>
        </r>
      </text>
    </comment>
    <comment ref="AN239" authorId="0" shapeId="0" xr:uid="{148BF5C0-C042-4702-9875-924706683F52}">
      <text>
        <r>
          <rPr>
            <sz val="11"/>
            <rFont val="Calibri"/>
            <family val="2"/>
            <charset val="238"/>
          </rPr>
          <t>SZV_F:EUUtem2</t>
        </r>
      </text>
    </comment>
    <comment ref="AO239" authorId="0" shapeId="0" xr:uid="{09BE0CC1-300B-4797-BEEB-449D6EEDE70F}">
      <text>
        <r>
          <rPr>
            <sz val="11"/>
            <rFont val="Calibri"/>
            <family val="2"/>
            <charset val="238"/>
          </rPr>
          <t>SZV_F:EgyebUtem2</t>
        </r>
      </text>
    </comment>
    <comment ref="AP239" authorId="0" shapeId="0" xr:uid="{021FD31D-21BA-4617-AEFF-B642B6F68D3F}">
      <text>
        <r>
          <rPr>
            <sz val="11"/>
            <rFont val="Calibri"/>
            <family val="2"/>
            <charset val="238"/>
          </rPr>
          <t>SZV_F:HitelKotvenyUtem2</t>
        </r>
      </text>
    </comment>
    <comment ref="AQ239" authorId="0" shapeId="0" xr:uid="{E8E8CF5E-FA87-4CB5-AFBE-D2B1C23AC69C}">
      <text>
        <r>
          <rPr>
            <sz val="11"/>
            <rFont val="Calibri"/>
            <family val="2"/>
            <charset val="238"/>
          </rPr>
          <t>SZV_F:OsszesenUtem2</t>
        </r>
      </text>
    </comment>
    <comment ref="AR239" authorId="0" shapeId="0" xr:uid="{4F018936-A371-421F-AA30-7804D39E9917}">
      <text>
        <r>
          <rPr>
            <sz val="11"/>
            <rFont val="Calibri"/>
            <family val="2"/>
            <charset val="238"/>
          </rPr>
          <t>SZV_F:ForrashianyUtem2</t>
        </r>
      </text>
    </comment>
    <comment ref="AU239" authorId="0" shapeId="0" xr:uid="{0F06934B-11DC-49E3-BB54-B0BA0894F150}">
      <text>
        <r>
          <rPr>
            <sz val="11"/>
            <rFont val="Calibri"/>
            <family val="2"/>
            <charset val="238"/>
          </rPr>
          <t>SZV_F:Indokolas</t>
        </r>
      </text>
    </comment>
    <comment ref="AV239" authorId="0" shapeId="0" xr:uid="{28E1E763-6EAB-4F98-AF89-4AF3554D73F0}">
      <text>
        <r>
          <rPr>
            <sz val="11"/>
            <rFont val="Calibri"/>
            <family val="2"/>
            <charset val="238"/>
          </rPr>
          <t>SZV_F:Megjegyzes</t>
        </r>
      </text>
    </comment>
    <comment ref="AW239" authorId="0" shapeId="0" xr:uid="{C31CC6FB-E0AC-426E-8C99-13B913EC36A5}">
      <text>
        <r>
          <rPr>
            <sz val="11"/>
            <rFont val="Calibri"/>
            <family val="2"/>
            <charset val="238"/>
          </rPr>
          <t>SZV_F:FeladatSorszam</t>
        </r>
      </text>
    </comment>
    <comment ref="AY239" authorId="0" shapeId="0" xr:uid="{527C5326-45C8-4A59-B7B8-48D1DE59A8A3}">
      <text>
        <r>
          <rPr>
            <sz val="11"/>
            <rFont val="Calibri"/>
            <family val="2"/>
            <charset val="238"/>
          </rPr>
          <t>SZV_F:ISA</t>
        </r>
      </text>
    </comment>
    <comment ref="B240" authorId="0" shapeId="0" xr:uid="{D554BA4B-7811-4FEF-B170-3DF5173F6552}">
      <text>
        <r>
          <rPr>
            <sz val="11"/>
            <rFont val="Calibri"/>
            <family val="2"/>
            <charset val="238"/>
          </rPr>
          <t>SZV_F:FontossagiSorrent</t>
        </r>
      </text>
    </comment>
    <comment ref="C240" authorId="0" shapeId="0" xr:uid="{DCC13BDB-336E-42BC-AC37-6EE6B71BE6BD}">
      <text>
        <r>
          <rPr>
            <sz val="11"/>
            <rFont val="Calibri"/>
            <family val="2"/>
            <charset val="238"/>
          </rPr>
          <t>SZV_F:FeladatKategoria</t>
        </r>
      </text>
    </comment>
    <comment ref="D240" authorId="0" shapeId="0" xr:uid="{203AAA09-012B-4648-AF22-FF00877A34C7}">
      <text>
        <r>
          <rPr>
            <sz val="11"/>
            <rFont val="Calibri"/>
            <family val="2"/>
            <charset val="238"/>
          </rPr>
          <t>SZV_F:FeladatMegnevezes</t>
        </r>
      </text>
    </comment>
    <comment ref="E240" authorId="0" shapeId="0" xr:uid="{4579242D-6239-4F06-BA62-A8F61714DB1E}">
      <text>
        <r>
          <rPr>
            <sz val="11"/>
            <rFont val="Calibri"/>
            <family val="2"/>
            <charset val="238"/>
          </rPr>
          <t>SZV_F:ElviEngedelySzam</t>
        </r>
      </text>
    </comment>
    <comment ref="F240" authorId="0" shapeId="0" xr:uid="{CD47157D-CFCA-4297-8942-18708B74F98E}">
      <text>
        <r>
          <rPr>
            <sz val="11"/>
            <rFont val="Calibri"/>
            <family val="2"/>
            <charset val="238"/>
          </rPr>
          <t>SZV_F:VKR_Kod</t>
        </r>
      </text>
    </comment>
    <comment ref="G240" authorId="0" shapeId="0" xr:uid="{5C0370EF-4781-4FA2-87B7-49E3C56FDCF4}">
      <text>
        <r>
          <rPr>
            <sz val="11"/>
            <rFont val="Calibri"/>
            <family val="2"/>
            <charset val="238"/>
          </rPr>
          <t>SZV_F:VKR_Nev</t>
        </r>
      </text>
    </comment>
    <comment ref="H240" authorId="0" shapeId="0" xr:uid="{1F9E85CB-CCEC-4851-9D78-CABC641E5113}">
      <text>
        <r>
          <rPr>
            <sz val="11"/>
            <rFont val="Calibri"/>
            <family val="2"/>
            <charset val="238"/>
          </rPr>
          <t>SZV_F:FeladatAzonosito</t>
        </r>
      </text>
    </comment>
    <comment ref="I240" authorId="0" shapeId="0" xr:uid="{3629059D-8916-43B0-9FAA-E8A67524D3A5}">
      <text>
        <r>
          <rPr>
            <sz val="11"/>
            <rFont val="Calibri"/>
            <family val="2"/>
            <charset val="238"/>
          </rPr>
          <t>SZV_F:EllatasiTerulet</t>
        </r>
      </text>
    </comment>
    <comment ref="J240" authorId="0" shapeId="0" xr:uid="{034422D5-4DBB-4B10-8CE6-39A890D8AFC6}">
      <text>
        <r>
          <rPr>
            <sz val="11"/>
            <rFont val="Calibri"/>
            <family val="2"/>
            <charset val="238"/>
          </rPr>
          <t>SZV_F:EllatasertFelelos</t>
        </r>
      </text>
    </comment>
    <comment ref="K240" authorId="0" shapeId="0" xr:uid="{94B5614A-B82B-4181-B7A4-299C28CC6FB7}">
      <text>
        <r>
          <rPr>
            <sz val="11"/>
            <rFont val="Calibri"/>
            <family val="2"/>
            <charset val="238"/>
          </rPr>
          <t>SZV_F:TervezettNettoKoltseg</t>
        </r>
      </text>
    </comment>
    <comment ref="L240" authorId="0" shapeId="0" xr:uid="{B0EA8351-AA76-4992-9270-80454F16CE38}">
      <text>
        <r>
          <rPr>
            <sz val="11"/>
            <rFont val="Calibri"/>
            <family val="2"/>
            <charset val="238"/>
          </rPr>
          <t>SZV_F:IdotartamKezdes</t>
        </r>
      </text>
    </comment>
    <comment ref="M240" authorId="0" shapeId="0" xr:uid="{5DAE4AF6-F841-48AC-B98B-ADC3ADE3B279}">
      <text>
        <r>
          <rPr>
            <sz val="11"/>
            <rFont val="Calibri"/>
            <family val="2"/>
            <charset val="238"/>
          </rPr>
          <t>SZV_F:IdotartamBefejezes</t>
        </r>
      </text>
    </comment>
    <comment ref="N240" authorId="0" shapeId="0" xr:uid="{9C29530D-6F3C-46AC-B9BF-BA358F9CC527}">
      <text>
        <r>
          <rPr>
            <sz val="11"/>
            <rFont val="Calibri"/>
            <family val="2"/>
            <charset val="238"/>
          </rPr>
          <t>SZV_F:NettoKoltsegUtem1</t>
        </r>
      </text>
    </comment>
    <comment ref="O240" authorId="0" shapeId="0" xr:uid="{B275E1D3-65E5-478C-BE85-C77D1B343B71}">
      <text>
        <r>
          <rPr>
            <sz val="11"/>
            <rFont val="Calibri"/>
            <family val="2"/>
            <charset val="238"/>
          </rPr>
          <t>SZV_F:NettoKoltsegUtem2</t>
        </r>
      </text>
    </comment>
    <comment ref="P240" authorId="0" shapeId="0" xr:uid="{4B3B00C1-4DB8-4A89-B53B-08B7F7E7AE58}">
      <text>
        <r>
          <rPr>
            <sz val="11"/>
            <rFont val="Calibri"/>
            <family val="2"/>
            <charset val="238"/>
          </rPr>
          <t>SZV_F:EM_Melleklet2_KTG</t>
        </r>
      </text>
    </comment>
    <comment ref="R240" authorId="0" shapeId="0" xr:uid="{0DC1A9F3-F7F5-436A-8D1C-EF546B3CCB92}">
      <text>
        <r>
          <rPr>
            <sz val="11"/>
            <rFont val="Calibri"/>
            <family val="2"/>
            <charset val="238"/>
          </rPr>
          <t>SZV_F:HDUtem1</t>
        </r>
      </text>
    </comment>
    <comment ref="S240" authorId="0" shapeId="0" xr:uid="{92D24332-93D5-47ED-9CDE-26183A26F28E}">
      <text>
        <r>
          <rPr>
            <sz val="11"/>
            <rFont val="Calibri"/>
            <family val="2"/>
            <charset val="238"/>
          </rPr>
          <t>SZV_F:ECSUtem1</t>
        </r>
      </text>
    </comment>
    <comment ref="T240" authorId="0" shapeId="0" xr:uid="{110CE8D1-B8B0-47ED-B221-743271159F6F}">
      <text>
        <r>
          <rPr>
            <sz val="11"/>
            <rFont val="Calibri"/>
            <family val="2"/>
            <charset val="238"/>
          </rPr>
          <t>SZV_F:KFHUtem1</t>
        </r>
      </text>
    </comment>
    <comment ref="U240" authorId="0" shapeId="0" xr:uid="{194349B7-C4E2-407E-B926-6F3094AD7E6D}">
      <text>
        <r>
          <rPr>
            <sz val="11"/>
            <rFont val="Calibri"/>
            <family val="2"/>
            <charset val="238"/>
          </rPr>
          <t>SZV_F:Egyeb_SajatUtem1</t>
        </r>
      </text>
    </comment>
    <comment ref="V240" authorId="0" shapeId="0" xr:uid="{5BF2536A-B781-4694-8FDA-3C0F8AA1B4C0}">
      <text>
        <r>
          <rPr>
            <sz val="11"/>
            <rFont val="Calibri"/>
            <family val="2"/>
            <charset val="238"/>
          </rPr>
          <t>SZV_F:DijUtem1</t>
        </r>
      </text>
    </comment>
    <comment ref="W240" authorId="0" shapeId="0" xr:uid="{E3F6E90A-7B75-461F-B0AF-81575745DB12}">
      <text>
        <r>
          <rPr>
            <sz val="11"/>
            <rFont val="Calibri"/>
            <family val="2"/>
            <charset val="238"/>
          </rPr>
          <t>SZV_F:EM_Melleklet1_Utem1</t>
        </r>
      </text>
    </comment>
    <comment ref="X240" authorId="0" shapeId="0" xr:uid="{88C49085-2B39-4871-B563-16B42203CF8B}">
      <text>
        <r>
          <rPr>
            <sz val="11"/>
            <rFont val="Calibri"/>
            <family val="2"/>
            <charset val="238"/>
          </rPr>
          <t>SZV_F:EgyebAllamiUtem1</t>
        </r>
      </text>
    </comment>
    <comment ref="Y240" authorId="0" shapeId="0" xr:uid="{4863C90C-7571-4CF3-8ADE-0F8D5A681FB9}">
      <text>
        <r>
          <rPr>
            <sz val="11"/>
            <rFont val="Calibri"/>
            <family val="2"/>
            <charset val="238"/>
          </rPr>
          <t>SZV_F:OnkormanyzatiUtem1</t>
        </r>
      </text>
    </comment>
    <comment ref="Z240" authorId="0" shapeId="0" xr:uid="{47B65230-1FEA-4163-A2DD-8613268511E7}">
      <text>
        <r>
          <rPr>
            <sz val="11"/>
            <rFont val="Calibri"/>
            <family val="2"/>
            <charset val="238"/>
          </rPr>
          <t>SZV_F:EUUtem1</t>
        </r>
      </text>
    </comment>
    <comment ref="AA240" authorId="0" shapeId="0" xr:uid="{9EE9341A-26BF-40E0-BF72-64AB173D9ED6}">
      <text>
        <r>
          <rPr>
            <sz val="11"/>
            <rFont val="Calibri"/>
            <family val="2"/>
            <charset val="238"/>
          </rPr>
          <t>SZV_F:EgyebUtem1</t>
        </r>
      </text>
    </comment>
    <comment ref="AB240" authorId="0" shapeId="0" xr:uid="{D6776B02-1A10-43FF-B61A-532105278C95}">
      <text>
        <r>
          <rPr>
            <sz val="11"/>
            <rFont val="Calibri"/>
            <family val="2"/>
            <charset val="238"/>
          </rPr>
          <t>SZV_F:HitelKotvenyUtem1</t>
        </r>
      </text>
    </comment>
    <comment ref="AC240" authorId="0" shapeId="0" xr:uid="{5C594680-86E3-4F71-AF7A-AABD2C327C15}">
      <text>
        <r>
          <rPr>
            <sz val="11"/>
            <rFont val="Calibri"/>
            <family val="2"/>
            <charset val="238"/>
          </rPr>
          <t>SZV_F:OsszesenUtem1</t>
        </r>
      </text>
    </comment>
    <comment ref="AF240" authorId="0" shapeId="0" xr:uid="{B353C45D-6807-4E14-84D0-3C88648B4CD6}">
      <text>
        <r>
          <rPr>
            <sz val="11"/>
            <rFont val="Calibri"/>
            <family val="2"/>
            <charset val="238"/>
          </rPr>
          <t>SZV_F:HDUtem2</t>
        </r>
      </text>
    </comment>
    <comment ref="AG240" authorId="0" shapeId="0" xr:uid="{5DE05219-9216-4479-B29D-FEB936F842BE}">
      <text>
        <r>
          <rPr>
            <sz val="11"/>
            <rFont val="Calibri"/>
            <family val="2"/>
            <charset val="238"/>
          </rPr>
          <t>SZV_F:ECSUtem2</t>
        </r>
      </text>
    </comment>
    <comment ref="AH240" authorId="0" shapeId="0" xr:uid="{A21D8E73-9A94-4101-A4B2-E6F3C3222323}">
      <text>
        <r>
          <rPr>
            <sz val="11"/>
            <rFont val="Calibri"/>
            <family val="2"/>
            <charset val="238"/>
          </rPr>
          <t>SZV_F:KFHUtem2</t>
        </r>
      </text>
    </comment>
    <comment ref="AI240" authorId="0" shapeId="0" xr:uid="{DD931235-9A1B-4606-B068-A9841C84103B}">
      <text>
        <r>
          <rPr>
            <sz val="11"/>
            <rFont val="Calibri"/>
            <family val="2"/>
            <charset val="238"/>
          </rPr>
          <t>SZV_F:Egyeb_SajatUtem2</t>
        </r>
      </text>
    </comment>
    <comment ref="AJ240" authorId="0" shapeId="0" xr:uid="{F3570E14-B6CD-453E-99E5-29EC37935EF8}">
      <text>
        <r>
          <rPr>
            <sz val="11"/>
            <rFont val="Calibri"/>
            <family val="2"/>
            <charset val="238"/>
          </rPr>
          <t>SZV_F:DijUtem2</t>
        </r>
      </text>
    </comment>
    <comment ref="AK240" authorId="0" shapeId="0" xr:uid="{FD83459B-D75D-4DEC-98DD-05422BBE6F91}">
      <text>
        <r>
          <rPr>
            <sz val="11"/>
            <rFont val="Calibri"/>
            <family val="2"/>
            <charset val="238"/>
          </rPr>
          <t>SZV_F:EM_Melleklet1_Utem2</t>
        </r>
      </text>
    </comment>
    <comment ref="AL240" authorId="0" shapeId="0" xr:uid="{FA474B84-B3CA-464D-AF93-2F96B2D4ECAD}">
      <text>
        <r>
          <rPr>
            <sz val="11"/>
            <rFont val="Calibri"/>
            <family val="2"/>
            <charset val="238"/>
          </rPr>
          <t>SZV_F:EgyebAllamiUtem2</t>
        </r>
      </text>
    </comment>
    <comment ref="AM240" authorId="0" shapeId="0" xr:uid="{57B95539-4910-4F3F-BB33-4A9D05F7FD2B}">
      <text>
        <r>
          <rPr>
            <sz val="11"/>
            <rFont val="Calibri"/>
            <family val="2"/>
            <charset val="238"/>
          </rPr>
          <t>SZV_F:OnkormanyzatiUtem2</t>
        </r>
      </text>
    </comment>
    <comment ref="AN240" authorId="0" shapeId="0" xr:uid="{57C4F090-EF3E-434D-8926-A65802E96199}">
      <text>
        <r>
          <rPr>
            <sz val="11"/>
            <rFont val="Calibri"/>
            <family val="2"/>
            <charset val="238"/>
          </rPr>
          <t>SZV_F:EUUtem2</t>
        </r>
      </text>
    </comment>
    <comment ref="AO240" authorId="0" shapeId="0" xr:uid="{5439C29E-0FCA-41D7-BD7B-A825CE268055}">
      <text>
        <r>
          <rPr>
            <sz val="11"/>
            <rFont val="Calibri"/>
            <family val="2"/>
            <charset val="238"/>
          </rPr>
          <t>SZV_F:EgyebUtem2</t>
        </r>
      </text>
    </comment>
    <comment ref="AP240" authorId="0" shapeId="0" xr:uid="{67047ECA-1845-4BDE-A407-2925D3508A56}">
      <text>
        <r>
          <rPr>
            <sz val="11"/>
            <rFont val="Calibri"/>
            <family val="2"/>
            <charset val="238"/>
          </rPr>
          <t>SZV_F:HitelKotvenyUtem2</t>
        </r>
      </text>
    </comment>
    <comment ref="AQ240" authorId="0" shapeId="0" xr:uid="{860D4011-DC7D-4F1C-9EA6-B8B0BA73586E}">
      <text>
        <r>
          <rPr>
            <sz val="11"/>
            <rFont val="Calibri"/>
            <family val="2"/>
            <charset val="238"/>
          </rPr>
          <t>SZV_F:OsszesenUtem2</t>
        </r>
      </text>
    </comment>
    <comment ref="AR240" authorId="0" shapeId="0" xr:uid="{063BB291-D0FA-4577-9ECF-4C3DF1838BD1}">
      <text>
        <r>
          <rPr>
            <sz val="11"/>
            <rFont val="Calibri"/>
            <family val="2"/>
            <charset val="238"/>
          </rPr>
          <t>SZV_F:ForrashianyUtem2</t>
        </r>
      </text>
    </comment>
    <comment ref="AU240" authorId="0" shapeId="0" xr:uid="{76652202-918B-452A-AC1F-5BD4863B9F78}">
      <text>
        <r>
          <rPr>
            <sz val="11"/>
            <rFont val="Calibri"/>
            <family val="2"/>
            <charset val="238"/>
          </rPr>
          <t>SZV_F:Indokolas</t>
        </r>
      </text>
    </comment>
    <comment ref="AV240" authorId="0" shapeId="0" xr:uid="{32BB68FF-A01F-4A7B-B106-4D4ACEE911DA}">
      <text>
        <r>
          <rPr>
            <sz val="11"/>
            <rFont val="Calibri"/>
            <family val="2"/>
            <charset val="238"/>
          </rPr>
          <t>SZV_F:Megjegyzes</t>
        </r>
      </text>
    </comment>
    <comment ref="AW240" authorId="0" shapeId="0" xr:uid="{8DC5E64E-4C38-4A52-9BB6-C1D1E7CF7F72}">
      <text>
        <r>
          <rPr>
            <sz val="11"/>
            <rFont val="Calibri"/>
            <family val="2"/>
            <charset val="238"/>
          </rPr>
          <t>SZV_F:FeladatSorszam</t>
        </r>
      </text>
    </comment>
    <comment ref="AY240" authorId="0" shapeId="0" xr:uid="{D82F79FA-AC3D-4D9C-9DD5-24A06E9BFBB1}">
      <text>
        <r>
          <rPr>
            <sz val="11"/>
            <rFont val="Calibri"/>
            <family val="2"/>
            <charset val="238"/>
          </rPr>
          <t>SZV_F:ISA</t>
        </r>
      </text>
    </comment>
    <comment ref="B241" authorId="0" shapeId="0" xr:uid="{4C6C7307-C680-4121-8E58-81E6080EEB12}">
      <text>
        <r>
          <rPr>
            <sz val="11"/>
            <rFont val="Calibri"/>
            <family val="2"/>
            <charset val="238"/>
          </rPr>
          <t>SZV_F:FontossagiSorrent</t>
        </r>
      </text>
    </comment>
    <comment ref="C241" authorId="0" shapeId="0" xr:uid="{477EB79B-7939-4A97-8D4D-C3D107EB1FF0}">
      <text>
        <r>
          <rPr>
            <sz val="11"/>
            <rFont val="Calibri"/>
            <family val="2"/>
            <charset val="238"/>
          </rPr>
          <t>SZV_F:FeladatKategoria</t>
        </r>
      </text>
    </comment>
    <comment ref="D241" authorId="0" shapeId="0" xr:uid="{61EE0A0F-2786-471B-9CA1-864D5DE11004}">
      <text>
        <r>
          <rPr>
            <sz val="11"/>
            <rFont val="Calibri"/>
            <family val="2"/>
            <charset val="238"/>
          </rPr>
          <t>SZV_F:FeladatMegnevezes</t>
        </r>
      </text>
    </comment>
    <comment ref="E241" authorId="0" shapeId="0" xr:uid="{F6517DD8-D3AC-47CB-9A80-0E04FB4CE690}">
      <text>
        <r>
          <rPr>
            <sz val="11"/>
            <rFont val="Calibri"/>
            <family val="2"/>
            <charset val="238"/>
          </rPr>
          <t>SZV_F:ElviEngedelySzam</t>
        </r>
      </text>
    </comment>
    <comment ref="F241" authorId="0" shapeId="0" xr:uid="{6ABDFD73-34B8-40CA-920A-90AE39D18A30}">
      <text>
        <r>
          <rPr>
            <sz val="11"/>
            <rFont val="Calibri"/>
            <family val="2"/>
            <charset val="238"/>
          </rPr>
          <t>SZV_F:VKR_Kod</t>
        </r>
      </text>
    </comment>
    <comment ref="G241" authorId="0" shapeId="0" xr:uid="{77CCE7D0-D97E-4272-B46E-870CF75C4B49}">
      <text>
        <r>
          <rPr>
            <sz val="11"/>
            <rFont val="Calibri"/>
            <family val="2"/>
            <charset val="238"/>
          </rPr>
          <t>SZV_F:VKR_Nev</t>
        </r>
      </text>
    </comment>
    <comment ref="H241" authorId="0" shapeId="0" xr:uid="{9E917E18-7120-4D71-8B33-5F165F3E462E}">
      <text>
        <r>
          <rPr>
            <sz val="11"/>
            <rFont val="Calibri"/>
            <family val="2"/>
            <charset val="238"/>
          </rPr>
          <t>SZV_F:FeladatAzonosito</t>
        </r>
      </text>
    </comment>
    <comment ref="I241" authorId="0" shapeId="0" xr:uid="{2F09A03E-60E4-465F-B7EE-B3F62573E638}">
      <text>
        <r>
          <rPr>
            <sz val="11"/>
            <rFont val="Calibri"/>
            <family val="2"/>
            <charset val="238"/>
          </rPr>
          <t>SZV_F:EllatasiTerulet</t>
        </r>
      </text>
    </comment>
    <comment ref="J241" authorId="0" shapeId="0" xr:uid="{08D62462-2F6C-4B2B-8958-A6FBE03FFA4B}">
      <text>
        <r>
          <rPr>
            <sz val="11"/>
            <rFont val="Calibri"/>
            <family val="2"/>
            <charset val="238"/>
          </rPr>
          <t>SZV_F:EllatasertFelelos</t>
        </r>
      </text>
    </comment>
    <comment ref="K241" authorId="0" shapeId="0" xr:uid="{D757C5AF-901A-433B-AF8B-119165FB8913}">
      <text>
        <r>
          <rPr>
            <sz val="11"/>
            <rFont val="Calibri"/>
            <family val="2"/>
            <charset val="238"/>
          </rPr>
          <t>SZV_F:TervezettNettoKoltseg</t>
        </r>
      </text>
    </comment>
    <comment ref="L241" authorId="0" shapeId="0" xr:uid="{0584AC76-D0CE-4336-A0F6-3C25D7A0A60B}">
      <text>
        <r>
          <rPr>
            <sz val="11"/>
            <rFont val="Calibri"/>
            <family val="2"/>
            <charset val="238"/>
          </rPr>
          <t>SZV_F:IdotartamKezdes</t>
        </r>
      </text>
    </comment>
    <comment ref="M241" authorId="0" shapeId="0" xr:uid="{9D20772C-AD3D-4CBB-B5C9-21CB7CC20661}">
      <text>
        <r>
          <rPr>
            <sz val="11"/>
            <rFont val="Calibri"/>
            <family val="2"/>
            <charset val="238"/>
          </rPr>
          <t>SZV_F:IdotartamBefejezes</t>
        </r>
      </text>
    </comment>
    <comment ref="N241" authorId="0" shapeId="0" xr:uid="{94685EB9-DBE8-4F5E-8A9A-468DC90FD0B2}">
      <text>
        <r>
          <rPr>
            <sz val="11"/>
            <rFont val="Calibri"/>
            <family val="2"/>
            <charset val="238"/>
          </rPr>
          <t>SZV_F:NettoKoltsegUtem1</t>
        </r>
      </text>
    </comment>
    <comment ref="O241" authorId="0" shapeId="0" xr:uid="{4182AE55-BCBB-4623-A914-6A26CA4CF2F3}">
      <text>
        <r>
          <rPr>
            <sz val="11"/>
            <rFont val="Calibri"/>
            <family val="2"/>
            <charset val="238"/>
          </rPr>
          <t>SZV_F:NettoKoltsegUtem2</t>
        </r>
      </text>
    </comment>
    <comment ref="P241" authorId="0" shapeId="0" xr:uid="{B42FB559-F97A-4FBA-B5D5-AB5005EAEC00}">
      <text>
        <r>
          <rPr>
            <sz val="11"/>
            <rFont val="Calibri"/>
            <family val="2"/>
            <charset val="238"/>
          </rPr>
          <t>SZV_F:EM_Melleklet2_KTG</t>
        </r>
      </text>
    </comment>
    <comment ref="R241" authorId="0" shapeId="0" xr:uid="{1EFB08C6-6EF9-4BD9-B176-93B24FBF6A15}">
      <text>
        <r>
          <rPr>
            <sz val="11"/>
            <rFont val="Calibri"/>
            <family val="2"/>
            <charset val="238"/>
          </rPr>
          <t>SZV_F:HDUtem1</t>
        </r>
      </text>
    </comment>
    <comment ref="S241" authorId="0" shapeId="0" xr:uid="{90FA4E70-0910-4B75-8A58-D31E10942214}">
      <text>
        <r>
          <rPr>
            <sz val="11"/>
            <rFont val="Calibri"/>
            <family val="2"/>
            <charset val="238"/>
          </rPr>
          <t>SZV_F:ECSUtem1</t>
        </r>
      </text>
    </comment>
    <comment ref="T241" authorId="0" shapeId="0" xr:uid="{51B8391A-F73F-4030-A6EF-364409A20FE0}">
      <text>
        <r>
          <rPr>
            <sz val="11"/>
            <rFont val="Calibri"/>
            <family val="2"/>
            <charset val="238"/>
          </rPr>
          <t>SZV_F:KFHUtem1</t>
        </r>
      </text>
    </comment>
    <comment ref="U241" authorId="0" shapeId="0" xr:uid="{C5E1C639-39EA-4221-A38D-B90EB6B719CB}">
      <text>
        <r>
          <rPr>
            <sz val="11"/>
            <rFont val="Calibri"/>
            <family val="2"/>
            <charset val="238"/>
          </rPr>
          <t>SZV_F:Egyeb_SajatUtem1</t>
        </r>
      </text>
    </comment>
    <comment ref="V241" authorId="0" shapeId="0" xr:uid="{555DAAF7-7708-469A-AB2C-D26C170ED7A8}">
      <text>
        <r>
          <rPr>
            <sz val="11"/>
            <rFont val="Calibri"/>
            <family val="2"/>
            <charset val="238"/>
          </rPr>
          <t>SZV_F:DijUtem1</t>
        </r>
      </text>
    </comment>
    <comment ref="W241" authorId="0" shapeId="0" xr:uid="{C365F773-B6CA-4EF4-8B39-3BDD2C551784}">
      <text>
        <r>
          <rPr>
            <sz val="11"/>
            <rFont val="Calibri"/>
            <family val="2"/>
            <charset val="238"/>
          </rPr>
          <t>SZV_F:EM_Melleklet1_Utem1</t>
        </r>
      </text>
    </comment>
    <comment ref="X241" authorId="0" shapeId="0" xr:uid="{4B37D6ED-EE8E-4B68-9190-4B9DD8C50B6B}">
      <text>
        <r>
          <rPr>
            <sz val="11"/>
            <rFont val="Calibri"/>
            <family val="2"/>
            <charset val="238"/>
          </rPr>
          <t>SZV_F:EgyebAllamiUtem1</t>
        </r>
      </text>
    </comment>
    <comment ref="Y241" authorId="0" shapeId="0" xr:uid="{27CFC7B3-DCA3-4647-84E6-84C422E4B81F}">
      <text>
        <r>
          <rPr>
            <sz val="11"/>
            <rFont val="Calibri"/>
            <family val="2"/>
            <charset val="238"/>
          </rPr>
          <t>SZV_F:OnkormanyzatiUtem1</t>
        </r>
      </text>
    </comment>
    <comment ref="Z241" authorId="0" shapeId="0" xr:uid="{A571C583-2BCE-4654-B581-0AA7F28CFF40}">
      <text>
        <r>
          <rPr>
            <sz val="11"/>
            <rFont val="Calibri"/>
            <family val="2"/>
            <charset val="238"/>
          </rPr>
          <t>SZV_F:EUUtem1</t>
        </r>
      </text>
    </comment>
    <comment ref="AA241" authorId="0" shapeId="0" xr:uid="{568F164B-EFF3-463A-9879-D7D0D9C1FC7E}">
      <text>
        <r>
          <rPr>
            <sz val="11"/>
            <rFont val="Calibri"/>
            <family val="2"/>
            <charset val="238"/>
          </rPr>
          <t>SZV_F:EgyebUtem1</t>
        </r>
      </text>
    </comment>
    <comment ref="AB241" authorId="0" shapeId="0" xr:uid="{1EFF012D-9A17-411F-B681-4A62355C9851}">
      <text>
        <r>
          <rPr>
            <sz val="11"/>
            <rFont val="Calibri"/>
            <family val="2"/>
            <charset val="238"/>
          </rPr>
          <t>SZV_F:HitelKotvenyUtem1</t>
        </r>
      </text>
    </comment>
    <comment ref="AC241" authorId="0" shapeId="0" xr:uid="{A3633DE3-C88B-49C6-B5FE-DC36EB846DB8}">
      <text>
        <r>
          <rPr>
            <sz val="11"/>
            <rFont val="Calibri"/>
            <family val="2"/>
            <charset val="238"/>
          </rPr>
          <t>SZV_F:OsszesenUtem1</t>
        </r>
      </text>
    </comment>
    <comment ref="AF241" authorId="0" shapeId="0" xr:uid="{B03ED6E4-1A73-49A9-8933-C406096DE8D7}">
      <text>
        <r>
          <rPr>
            <sz val="11"/>
            <rFont val="Calibri"/>
            <family val="2"/>
            <charset val="238"/>
          </rPr>
          <t>SZV_F:HDUtem2</t>
        </r>
      </text>
    </comment>
    <comment ref="AG241" authorId="0" shapeId="0" xr:uid="{0A2FA424-89C8-4950-B3D5-424929526F16}">
      <text>
        <r>
          <rPr>
            <sz val="11"/>
            <rFont val="Calibri"/>
            <family val="2"/>
            <charset val="238"/>
          </rPr>
          <t>SZV_F:ECSUtem2</t>
        </r>
      </text>
    </comment>
    <comment ref="AH241" authorId="0" shapeId="0" xr:uid="{9E75E1D3-E4D3-4607-B75D-67EB86228402}">
      <text>
        <r>
          <rPr>
            <sz val="11"/>
            <rFont val="Calibri"/>
            <family val="2"/>
            <charset val="238"/>
          </rPr>
          <t>SZV_F:KFHUtem2</t>
        </r>
      </text>
    </comment>
    <comment ref="AI241" authorId="0" shapeId="0" xr:uid="{8E7C6AE6-7561-4975-AE56-9D3D53789A0C}">
      <text>
        <r>
          <rPr>
            <sz val="11"/>
            <rFont val="Calibri"/>
            <family val="2"/>
            <charset val="238"/>
          </rPr>
          <t>SZV_F:Egyeb_SajatUtem2</t>
        </r>
      </text>
    </comment>
    <comment ref="AJ241" authorId="0" shapeId="0" xr:uid="{76C78BC9-803A-4299-9EC6-594B8D8FCDAF}">
      <text>
        <r>
          <rPr>
            <sz val="11"/>
            <rFont val="Calibri"/>
            <family val="2"/>
            <charset val="238"/>
          </rPr>
          <t>SZV_F:DijUtem2</t>
        </r>
      </text>
    </comment>
    <comment ref="AK241" authorId="0" shapeId="0" xr:uid="{CA21003D-1335-4896-8F7D-F9D791F157EF}">
      <text>
        <r>
          <rPr>
            <sz val="11"/>
            <rFont val="Calibri"/>
            <family val="2"/>
            <charset val="238"/>
          </rPr>
          <t>SZV_F:EM_Melleklet1_Utem2</t>
        </r>
      </text>
    </comment>
    <comment ref="AL241" authorId="0" shapeId="0" xr:uid="{62DE6038-7629-48F3-9257-09D5693BDDB4}">
      <text>
        <r>
          <rPr>
            <sz val="11"/>
            <rFont val="Calibri"/>
            <family val="2"/>
            <charset val="238"/>
          </rPr>
          <t>SZV_F:EgyebAllamiUtem2</t>
        </r>
      </text>
    </comment>
    <comment ref="AM241" authorId="0" shapeId="0" xr:uid="{069434D1-141D-433E-854B-EAAFA8BD1AC1}">
      <text>
        <r>
          <rPr>
            <sz val="11"/>
            <rFont val="Calibri"/>
            <family val="2"/>
            <charset val="238"/>
          </rPr>
          <t>SZV_F:OnkormanyzatiUtem2</t>
        </r>
      </text>
    </comment>
    <comment ref="AN241" authorId="0" shapeId="0" xr:uid="{7CA62E13-E0A4-4E8B-94DA-926F3A07B3A2}">
      <text>
        <r>
          <rPr>
            <sz val="11"/>
            <rFont val="Calibri"/>
            <family val="2"/>
            <charset val="238"/>
          </rPr>
          <t>SZV_F:EUUtem2</t>
        </r>
      </text>
    </comment>
    <comment ref="AO241" authorId="0" shapeId="0" xr:uid="{B072C532-7EF2-4FD9-A9BD-6F6FB279600F}">
      <text>
        <r>
          <rPr>
            <sz val="11"/>
            <rFont val="Calibri"/>
            <family val="2"/>
            <charset val="238"/>
          </rPr>
          <t>SZV_F:EgyebUtem2</t>
        </r>
      </text>
    </comment>
    <comment ref="AP241" authorId="0" shapeId="0" xr:uid="{905667F6-2855-4B05-AAF2-83A05C5636A9}">
      <text>
        <r>
          <rPr>
            <sz val="11"/>
            <rFont val="Calibri"/>
            <family val="2"/>
            <charset val="238"/>
          </rPr>
          <t>SZV_F:HitelKotvenyUtem2</t>
        </r>
      </text>
    </comment>
    <comment ref="AQ241" authorId="0" shapeId="0" xr:uid="{C44367A5-57EF-4AE7-B2D3-CA778B85C24B}">
      <text>
        <r>
          <rPr>
            <sz val="11"/>
            <rFont val="Calibri"/>
            <family val="2"/>
            <charset val="238"/>
          </rPr>
          <t>SZV_F:OsszesenUtem2</t>
        </r>
      </text>
    </comment>
    <comment ref="AR241" authorId="0" shapeId="0" xr:uid="{C54C73E3-64DC-4821-A6A4-25013B7FC654}">
      <text>
        <r>
          <rPr>
            <sz val="11"/>
            <rFont val="Calibri"/>
            <family val="2"/>
            <charset val="238"/>
          </rPr>
          <t>SZV_F:ForrashianyUtem2</t>
        </r>
      </text>
    </comment>
    <comment ref="AU241" authorId="0" shapeId="0" xr:uid="{372ABDF8-9DCE-4EF0-871A-9C2075D7A1C2}">
      <text>
        <r>
          <rPr>
            <sz val="11"/>
            <rFont val="Calibri"/>
            <family val="2"/>
            <charset val="238"/>
          </rPr>
          <t>SZV_F:Indokolas</t>
        </r>
      </text>
    </comment>
    <comment ref="AV241" authorId="0" shapeId="0" xr:uid="{2F770855-9EB7-4816-AF8F-9AF0242B7F50}">
      <text>
        <r>
          <rPr>
            <sz val="11"/>
            <rFont val="Calibri"/>
            <family val="2"/>
            <charset val="238"/>
          </rPr>
          <t>SZV_F:Megjegyzes</t>
        </r>
      </text>
    </comment>
    <comment ref="AW241" authorId="0" shapeId="0" xr:uid="{EB6A45E8-1AD3-47A5-A929-7BAD954948E0}">
      <text>
        <r>
          <rPr>
            <sz val="11"/>
            <rFont val="Calibri"/>
            <family val="2"/>
            <charset val="238"/>
          </rPr>
          <t>SZV_F:FeladatSorszam</t>
        </r>
      </text>
    </comment>
    <comment ref="AY241" authorId="0" shapeId="0" xr:uid="{B9C9F4FD-072B-4690-BD8C-9FEB41465CCF}">
      <text>
        <r>
          <rPr>
            <sz val="11"/>
            <rFont val="Calibri"/>
            <family val="2"/>
            <charset val="238"/>
          </rPr>
          <t>SZV_F:ISA</t>
        </r>
      </text>
    </comment>
    <comment ref="B242" authorId="0" shapeId="0" xr:uid="{7DA690F7-3CD9-48D8-A8AA-30643200F471}">
      <text>
        <r>
          <rPr>
            <sz val="11"/>
            <rFont val="Calibri"/>
            <family val="2"/>
            <charset val="238"/>
          </rPr>
          <t>SZV_F:FontossagiSorrent</t>
        </r>
      </text>
    </comment>
    <comment ref="C242" authorId="0" shapeId="0" xr:uid="{E3120838-088B-445B-8A1B-DF2661068366}">
      <text>
        <r>
          <rPr>
            <sz val="11"/>
            <rFont val="Calibri"/>
            <family val="2"/>
            <charset val="238"/>
          </rPr>
          <t>SZV_F:FeladatKategoria</t>
        </r>
      </text>
    </comment>
    <comment ref="D242" authorId="0" shapeId="0" xr:uid="{14A9FE5B-ED3D-4878-95CA-B89810B96708}">
      <text>
        <r>
          <rPr>
            <sz val="11"/>
            <rFont val="Calibri"/>
            <family val="2"/>
            <charset val="238"/>
          </rPr>
          <t>SZV_F:FeladatMegnevezes</t>
        </r>
      </text>
    </comment>
    <comment ref="E242" authorId="0" shapeId="0" xr:uid="{BF756CC6-CC76-439E-91CB-4C25E6F150C2}">
      <text>
        <r>
          <rPr>
            <sz val="11"/>
            <rFont val="Calibri"/>
            <family val="2"/>
            <charset val="238"/>
          </rPr>
          <t>SZV_F:ElviEngedelySzam</t>
        </r>
      </text>
    </comment>
    <comment ref="F242" authorId="0" shapeId="0" xr:uid="{834F42E4-F6E1-4725-8D01-E0C0AD0CD514}">
      <text>
        <r>
          <rPr>
            <sz val="11"/>
            <rFont val="Calibri"/>
            <family val="2"/>
            <charset val="238"/>
          </rPr>
          <t>SZV_F:VKR_Kod</t>
        </r>
      </text>
    </comment>
    <comment ref="G242" authorId="0" shapeId="0" xr:uid="{72D91C75-A86A-43B1-900E-8843EDB195B6}">
      <text>
        <r>
          <rPr>
            <sz val="11"/>
            <rFont val="Calibri"/>
            <family val="2"/>
            <charset val="238"/>
          </rPr>
          <t>SZV_F:VKR_Nev</t>
        </r>
      </text>
    </comment>
    <comment ref="H242" authorId="0" shapeId="0" xr:uid="{88AB0B56-C7E9-4F40-93A1-4B2000571212}">
      <text>
        <r>
          <rPr>
            <sz val="11"/>
            <rFont val="Calibri"/>
            <family val="2"/>
            <charset val="238"/>
          </rPr>
          <t>SZV_F:FeladatAzonosito</t>
        </r>
      </text>
    </comment>
    <comment ref="I242" authorId="0" shapeId="0" xr:uid="{6FE6977A-8BC0-4A05-90AC-BD846EA96AE1}">
      <text>
        <r>
          <rPr>
            <sz val="11"/>
            <rFont val="Calibri"/>
            <family val="2"/>
            <charset val="238"/>
          </rPr>
          <t>SZV_F:EllatasiTerulet</t>
        </r>
      </text>
    </comment>
    <comment ref="J242" authorId="0" shapeId="0" xr:uid="{A944806A-1C00-452A-8F36-B52302998323}">
      <text>
        <r>
          <rPr>
            <sz val="11"/>
            <rFont val="Calibri"/>
            <family val="2"/>
            <charset val="238"/>
          </rPr>
          <t>SZV_F:EllatasertFelelos</t>
        </r>
      </text>
    </comment>
    <comment ref="K242" authorId="0" shapeId="0" xr:uid="{1C5BD489-92A9-492A-B8A6-A93E6263D7EC}">
      <text>
        <r>
          <rPr>
            <sz val="11"/>
            <rFont val="Calibri"/>
            <family val="2"/>
            <charset val="238"/>
          </rPr>
          <t>SZV_F:TervezettNettoKoltseg</t>
        </r>
      </text>
    </comment>
    <comment ref="L242" authorId="0" shapeId="0" xr:uid="{6CAB424A-D856-44F0-B1EC-7145EA2DB466}">
      <text>
        <r>
          <rPr>
            <sz val="11"/>
            <rFont val="Calibri"/>
            <family val="2"/>
            <charset val="238"/>
          </rPr>
          <t>SZV_F:IdotartamKezdes</t>
        </r>
      </text>
    </comment>
    <comment ref="M242" authorId="0" shapeId="0" xr:uid="{39B3EEEE-EECC-4652-8E97-BD9671A0B70A}">
      <text>
        <r>
          <rPr>
            <sz val="11"/>
            <rFont val="Calibri"/>
            <family val="2"/>
            <charset val="238"/>
          </rPr>
          <t>SZV_F:IdotartamBefejezes</t>
        </r>
      </text>
    </comment>
    <comment ref="N242" authorId="0" shapeId="0" xr:uid="{D1868259-90DD-4006-8D9A-38C19C3FFE90}">
      <text>
        <r>
          <rPr>
            <sz val="11"/>
            <rFont val="Calibri"/>
            <family val="2"/>
            <charset val="238"/>
          </rPr>
          <t>SZV_F:NettoKoltsegUtem1</t>
        </r>
      </text>
    </comment>
    <comment ref="O242" authorId="0" shapeId="0" xr:uid="{99D4E648-8321-4D09-851C-C67CFAD550E3}">
      <text>
        <r>
          <rPr>
            <sz val="11"/>
            <rFont val="Calibri"/>
            <family val="2"/>
            <charset val="238"/>
          </rPr>
          <t>SZV_F:NettoKoltsegUtem2</t>
        </r>
      </text>
    </comment>
    <comment ref="P242" authorId="0" shapeId="0" xr:uid="{22759751-4621-41BA-9B83-10169603DB1E}">
      <text>
        <r>
          <rPr>
            <sz val="11"/>
            <rFont val="Calibri"/>
            <family val="2"/>
            <charset val="238"/>
          </rPr>
          <t>SZV_F:EM_Melleklet2_KTG</t>
        </r>
      </text>
    </comment>
    <comment ref="R242" authorId="0" shapeId="0" xr:uid="{4BCD6EBF-AD11-4EED-8347-6C7461BAC9A2}">
      <text>
        <r>
          <rPr>
            <sz val="11"/>
            <rFont val="Calibri"/>
            <family val="2"/>
            <charset val="238"/>
          </rPr>
          <t>SZV_F:HDUtem1</t>
        </r>
      </text>
    </comment>
    <comment ref="S242" authorId="0" shapeId="0" xr:uid="{ED00320A-3838-498B-8AB9-FD19652403B2}">
      <text>
        <r>
          <rPr>
            <sz val="11"/>
            <rFont val="Calibri"/>
            <family val="2"/>
            <charset val="238"/>
          </rPr>
          <t>SZV_F:ECSUtem1</t>
        </r>
      </text>
    </comment>
    <comment ref="T242" authorId="0" shapeId="0" xr:uid="{662E9783-9214-40B9-B813-1A097036AA39}">
      <text>
        <r>
          <rPr>
            <sz val="11"/>
            <rFont val="Calibri"/>
            <family val="2"/>
            <charset val="238"/>
          </rPr>
          <t>SZV_F:KFHUtem1</t>
        </r>
      </text>
    </comment>
    <comment ref="U242" authorId="0" shapeId="0" xr:uid="{0BD757CA-223D-4CC5-88A2-AA44F7F8A6D7}">
      <text>
        <r>
          <rPr>
            <sz val="11"/>
            <rFont val="Calibri"/>
            <family val="2"/>
            <charset val="238"/>
          </rPr>
          <t>SZV_F:Egyeb_SajatUtem1</t>
        </r>
      </text>
    </comment>
    <comment ref="V242" authorId="0" shapeId="0" xr:uid="{8E16CE90-BE15-45C2-AD86-5D09EC94ABEE}">
      <text>
        <r>
          <rPr>
            <sz val="11"/>
            <rFont val="Calibri"/>
            <family val="2"/>
            <charset val="238"/>
          </rPr>
          <t>SZV_F:DijUtem1</t>
        </r>
      </text>
    </comment>
    <comment ref="W242" authorId="0" shapeId="0" xr:uid="{D4F9F792-5B0C-4D39-A926-008F8615E5C6}">
      <text>
        <r>
          <rPr>
            <sz val="11"/>
            <rFont val="Calibri"/>
            <family val="2"/>
            <charset val="238"/>
          </rPr>
          <t>SZV_F:EM_Melleklet1_Utem1</t>
        </r>
      </text>
    </comment>
    <comment ref="X242" authorId="0" shapeId="0" xr:uid="{D7BCEDBD-4904-45FA-9294-2E0DB19DC54E}">
      <text>
        <r>
          <rPr>
            <sz val="11"/>
            <rFont val="Calibri"/>
            <family val="2"/>
            <charset val="238"/>
          </rPr>
          <t>SZV_F:EgyebAllamiUtem1</t>
        </r>
      </text>
    </comment>
    <comment ref="Y242" authorId="0" shapeId="0" xr:uid="{B51520B9-3446-4D30-B2D6-8D52CA29B621}">
      <text>
        <r>
          <rPr>
            <sz val="11"/>
            <rFont val="Calibri"/>
            <family val="2"/>
            <charset val="238"/>
          </rPr>
          <t>SZV_F:OnkormanyzatiUtem1</t>
        </r>
      </text>
    </comment>
    <comment ref="Z242" authorId="0" shapeId="0" xr:uid="{6E9AB64E-C75D-4CC9-A9F9-7995EE35DBAB}">
      <text>
        <r>
          <rPr>
            <sz val="11"/>
            <rFont val="Calibri"/>
            <family val="2"/>
            <charset val="238"/>
          </rPr>
          <t>SZV_F:EUUtem1</t>
        </r>
      </text>
    </comment>
    <comment ref="AA242" authorId="0" shapeId="0" xr:uid="{E9C3F6A9-8C25-4810-A190-B25B575213D2}">
      <text>
        <r>
          <rPr>
            <sz val="11"/>
            <rFont val="Calibri"/>
            <family val="2"/>
            <charset val="238"/>
          </rPr>
          <t>SZV_F:EgyebUtem1</t>
        </r>
      </text>
    </comment>
    <comment ref="AB242" authorId="0" shapeId="0" xr:uid="{F55DEA05-C1AB-479A-B214-E35A2EC30087}">
      <text>
        <r>
          <rPr>
            <sz val="11"/>
            <rFont val="Calibri"/>
            <family val="2"/>
            <charset val="238"/>
          </rPr>
          <t>SZV_F:HitelKotvenyUtem1</t>
        </r>
      </text>
    </comment>
    <comment ref="AC242" authorId="0" shapeId="0" xr:uid="{C0F28B20-8E11-427D-BF85-281A86DAA766}">
      <text>
        <r>
          <rPr>
            <sz val="11"/>
            <rFont val="Calibri"/>
            <family val="2"/>
            <charset val="238"/>
          </rPr>
          <t>SZV_F:OsszesenUtem1</t>
        </r>
      </text>
    </comment>
    <comment ref="AF242" authorId="0" shapeId="0" xr:uid="{27DC02EA-61DE-4135-A502-D82341EC6FDE}">
      <text>
        <r>
          <rPr>
            <sz val="11"/>
            <rFont val="Calibri"/>
            <family val="2"/>
            <charset val="238"/>
          </rPr>
          <t>SZV_F:HDUtem2</t>
        </r>
      </text>
    </comment>
    <comment ref="AG242" authorId="0" shapeId="0" xr:uid="{2A6FBC1F-BB94-452B-A3F7-D54906034792}">
      <text>
        <r>
          <rPr>
            <sz val="11"/>
            <rFont val="Calibri"/>
            <family val="2"/>
            <charset val="238"/>
          </rPr>
          <t>SZV_F:ECSUtem2</t>
        </r>
      </text>
    </comment>
    <comment ref="AH242" authorId="0" shapeId="0" xr:uid="{F3103FCA-B9D8-48C2-8E80-E307779EAD00}">
      <text>
        <r>
          <rPr>
            <sz val="11"/>
            <rFont val="Calibri"/>
            <family val="2"/>
            <charset val="238"/>
          </rPr>
          <t>SZV_F:KFHUtem2</t>
        </r>
      </text>
    </comment>
    <comment ref="AI242" authorId="0" shapeId="0" xr:uid="{45A345D9-4245-4F76-9303-704E835FD8F8}">
      <text>
        <r>
          <rPr>
            <sz val="11"/>
            <rFont val="Calibri"/>
            <family val="2"/>
            <charset val="238"/>
          </rPr>
          <t>SZV_F:Egyeb_SajatUtem2</t>
        </r>
      </text>
    </comment>
    <comment ref="AJ242" authorId="0" shapeId="0" xr:uid="{FD995935-A718-42B9-81AD-BD767C021BA1}">
      <text>
        <r>
          <rPr>
            <sz val="11"/>
            <rFont val="Calibri"/>
            <family val="2"/>
            <charset val="238"/>
          </rPr>
          <t>SZV_F:DijUtem2</t>
        </r>
      </text>
    </comment>
    <comment ref="AK242" authorId="0" shapeId="0" xr:uid="{2803E010-BCC5-4893-A078-E32490FCE26D}">
      <text>
        <r>
          <rPr>
            <sz val="11"/>
            <rFont val="Calibri"/>
            <family val="2"/>
            <charset val="238"/>
          </rPr>
          <t>SZV_F:EM_Melleklet1_Utem2</t>
        </r>
      </text>
    </comment>
    <comment ref="AL242" authorId="0" shapeId="0" xr:uid="{D7C017C9-3A99-4ADC-B134-0F774A01CDEB}">
      <text>
        <r>
          <rPr>
            <sz val="11"/>
            <rFont val="Calibri"/>
            <family val="2"/>
            <charset val="238"/>
          </rPr>
          <t>SZV_F:EgyebAllamiUtem2</t>
        </r>
      </text>
    </comment>
    <comment ref="AM242" authorId="0" shapeId="0" xr:uid="{F2A1F7FC-49A9-42C9-93F5-481BE295F1CC}">
      <text>
        <r>
          <rPr>
            <sz val="11"/>
            <rFont val="Calibri"/>
            <family val="2"/>
            <charset val="238"/>
          </rPr>
          <t>SZV_F:OnkormanyzatiUtem2</t>
        </r>
      </text>
    </comment>
    <comment ref="AN242" authorId="0" shapeId="0" xr:uid="{7E9A2A97-EC34-4DA7-88EB-3B2788FB0AAD}">
      <text>
        <r>
          <rPr>
            <sz val="11"/>
            <rFont val="Calibri"/>
            <family val="2"/>
            <charset val="238"/>
          </rPr>
          <t>SZV_F:EUUtem2</t>
        </r>
      </text>
    </comment>
    <comment ref="AO242" authorId="0" shapeId="0" xr:uid="{3B27B0F6-1CEC-49DC-82DB-DD87906F5BB6}">
      <text>
        <r>
          <rPr>
            <sz val="11"/>
            <rFont val="Calibri"/>
            <family val="2"/>
            <charset val="238"/>
          </rPr>
          <t>SZV_F:EgyebUtem2</t>
        </r>
      </text>
    </comment>
    <comment ref="AP242" authorId="0" shapeId="0" xr:uid="{214BA9A4-7059-4F60-BE69-B5DCD1EFB985}">
      <text>
        <r>
          <rPr>
            <sz val="11"/>
            <rFont val="Calibri"/>
            <family val="2"/>
            <charset val="238"/>
          </rPr>
          <t>SZV_F:HitelKotvenyUtem2</t>
        </r>
      </text>
    </comment>
    <comment ref="AQ242" authorId="0" shapeId="0" xr:uid="{1A3B098E-3955-4BCA-AD7F-1768345A0641}">
      <text>
        <r>
          <rPr>
            <sz val="11"/>
            <rFont val="Calibri"/>
            <family val="2"/>
            <charset val="238"/>
          </rPr>
          <t>SZV_F:OsszesenUtem2</t>
        </r>
      </text>
    </comment>
    <comment ref="AR242" authorId="0" shapeId="0" xr:uid="{C77F8603-ED1D-4B5F-A1E7-73C179AB62CF}">
      <text>
        <r>
          <rPr>
            <sz val="11"/>
            <rFont val="Calibri"/>
            <family val="2"/>
            <charset val="238"/>
          </rPr>
          <t>SZV_F:ForrashianyUtem2</t>
        </r>
      </text>
    </comment>
    <comment ref="AU242" authorId="0" shapeId="0" xr:uid="{9266B08A-E789-43CA-AA67-A01AD76BF9E7}">
      <text>
        <r>
          <rPr>
            <sz val="11"/>
            <rFont val="Calibri"/>
            <family val="2"/>
            <charset val="238"/>
          </rPr>
          <t>SZV_F:Indokolas</t>
        </r>
      </text>
    </comment>
    <comment ref="AV242" authorId="0" shapeId="0" xr:uid="{24719A21-6384-49CC-BCEF-C8E8F677CE95}">
      <text>
        <r>
          <rPr>
            <sz val="11"/>
            <rFont val="Calibri"/>
            <family val="2"/>
            <charset val="238"/>
          </rPr>
          <t>SZV_F:Megjegyzes</t>
        </r>
      </text>
    </comment>
    <comment ref="AW242" authorId="0" shapeId="0" xr:uid="{BC583CCE-04CC-4140-BF43-6C5608C99C15}">
      <text>
        <r>
          <rPr>
            <sz val="11"/>
            <rFont val="Calibri"/>
            <family val="2"/>
            <charset val="238"/>
          </rPr>
          <t>SZV_F:FeladatSorszam</t>
        </r>
      </text>
    </comment>
    <comment ref="AY242" authorId="0" shapeId="0" xr:uid="{421455E1-85D2-4C6E-B4EC-BA5EC063CFCD}">
      <text>
        <r>
          <rPr>
            <sz val="11"/>
            <rFont val="Calibri"/>
            <family val="2"/>
            <charset val="238"/>
          </rPr>
          <t>SZV_F:ISA</t>
        </r>
      </text>
    </comment>
    <comment ref="B243" authorId="0" shapeId="0" xr:uid="{D439DA79-1AD7-42FE-A160-8DA0F169D804}">
      <text>
        <r>
          <rPr>
            <sz val="11"/>
            <rFont val="Calibri"/>
            <family val="2"/>
            <charset val="238"/>
          </rPr>
          <t>SZV_F:FontossagiSorrent</t>
        </r>
      </text>
    </comment>
    <comment ref="C243" authorId="0" shapeId="0" xr:uid="{EE2D3D15-8EA2-4E7F-8DDF-474F1CA1F333}">
      <text>
        <r>
          <rPr>
            <sz val="11"/>
            <rFont val="Calibri"/>
            <family val="2"/>
            <charset val="238"/>
          </rPr>
          <t>SZV_F:FeladatKategoria</t>
        </r>
      </text>
    </comment>
    <comment ref="D243" authorId="0" shapeId="0" xr:uid="{073A633B-F080-4906-8B21-950C984EDB23}">
      <text>
        <r>
          <rPr>
            <sz val="11"/>
            <rFont val="Calibri"/>
            <family val="2"/>
            <charset val="238"/>
          </rPr>
          <t>SZV_F:FeladatMegnevezes</t>
        </r>
      </text>
    </comment>
    <comment ref="E243" authorId="0" shapeId="0" xr:uid="{B137325A-7810-4D32-83E1-AE0EE1CCC1AA}">
      <text>
        <r>
          <rPr>
            <sz val="11"/>
            <rFont val="Calibri"/>
            <family val="2"/>
            <charset val="238"/>
          </rPr>
          <t>SZV_F:ElviEngedelySzam</t>
        </r>
      </text>
    </comment>
    <comment ref="F243" authorId="0" shapeId="0" xr:uid="{64212939-A470-4AF4-98A5-474E551855C4}">
      <text>
        <r>
          <rPr>
            <sz val="11"/>
            <rFont val="Calibri"/>
            <family val="2"/>
            <charset val="238"/>
          </rPr>
          <t>SZV_F:VKR_Kod</t>
        </r>
      </text>
    </comment>
    <comment ref="G243" authorId="0" shapeId="0" xr:uid="{72F9DB3E-2F1B-4AC4-8F8F-DDD8AAE95842}">
      <text>
        <r>
          <rPr>
            <sz val="11"/>
            <rFont val="Calibri"/>
            <family val="2"/>
            <charset val="238"/>
          </rPr>
          <t>SZV_F:VKR_Nev</t>
        </r>
      </text>
    </comment>
    <comment ref="H243" authorId="0" shapeId="0" xr:uid="{0B9D5018-C990-411F-B7B7-FAF7D5266B91}">
      <text>
        <r>
          <rPr>
            <sz val="11"/>
            <rFont val="Calibri"/>
            <family val="2"/>
            <charset val="238"/>
          </rPr>
          <t>SZV_F:FeladatAzonosito</t>
        </r>
      </text>
    </comment>
    <comment ref="I243" authorId="0" shapeId="0" xr:uid="{66346EBA-4F3F-4EE3-8079-39992AF452E6}">
      <text>
        <r>
          <rPr>
            <sz val="11"/>
            <rFont val="Calibri"/>
            <family val="2"/>
            <charset val="238"/>
          </rPr>
          <t>SZV_F:EllatasiTerulet</t>
        </r>
      </text>
    </comment>
    <comment ref="J243" authorId="0" shapeId="0" xr:uid="{3EAA5079-1700-4511-8D44-9DF9BCE2C865}">
      <text>
        <r>
          <rPr>
            <sz val="11"/>
            <rFont val="Calibri"/>
            <family val="2"/>
            <charset val="238"/>
          </rPr>
          <t>SZV_F:EllatasertFelelos</t>
        </r>
      </text>
    </comment>
    <comment ref="K243" authorId="0" shapeId="0" xr:uid="{9EDB58FD-0E10-428C-95A9-50F516F438CF}">
      <text>
        <r>
          <rPr>
            <sz val="11"/>
            <rFont val="Calibri"/>
            <family val="2"/>
            <charset val="238"/>
          </rPr>
          <t>SZV_F:TervezettNettoKoltseg</t>
        </r>
      </text>
    </comment>
    <comment ref="L243" authorId="0" shapeId="0" xr:uid="{7174D6C6-13C6-43CF-B1B6-7EACA6E8CC78}">
      <text>
        <r>
          <rPr>
            <sz val="11"/>
            <rFont val="Calibri"/>
            <family val="2"/>
            <charset val="238"/>
          </rPr>
          <t>SZV_F:IdotartamKezdes</t>
        </r>
      </text>
    </comment>
    <comment ref="M243" authorId="0" shapeId="0" xr:uid="{29E304DC-FAA1-4696-BE80-2641FD10B2E9}">
      <text>
        <r>
          <rPr>
            <sz val="11"/>
            <rFont val="Calibri"/>
            <family val="2"/>
            <charset val="238"/>
          </rPr>
          <t>SZV_F:IdotartamBefejezes</t>
        </r>
      </text>
    </comment>
    <comment ref="N243" authorId="0" shapeId="0" xr:uid="{AFB57FF5-9D93-400F-8ADD-4545EA482AFB}">
      <text>
        <r>
          <rPr>
            <sz val="11"/>
            <rFont val="Calibri"/>
            <family val="2"/>
            <charset val="238"/>
          </rPr>
          <t>SZV_F:NettoKoltsegUtem1</t>
        </r>
      </text>
    </comment>
    <comment ref="O243" authorId="0" shapeId="0" xr:uid="{64071D7E-52DA-45C9-A993-1418115FC218}">
      <text>
        <r>
          <rPr>
            <sz val="11"/>
            <rFont val="Calibri"/>
            <family val="2"/>
            <charset val="238"/>
          </rPr>
          <t>SZV_F:NettoKoltsegUtem2</t>
        </r>
      </text>
    </comment>
    <comment ref="P243" authorId="0" shapeId="0" xr:uid="{4E052243-7AB1-474F-89D5-7AF478D39813}">
      <text>
        <r>
          <rPr>
            <sz val="11"/>
            <rFont val="Calibri"/>
            <family val="2"/>
            <charset val="238"/>
          </rPr>
          <t>SZV_F:EM_Melleklet2_KTG</t>
        </r>
      </text>
    </comment>
    <comment ref="R243" authorId="0" shapeId="0" xr:uid="{65AC2C98-AFA6-4CEC-8072-A7B732306715}">
      <text>
        <r>
          <rPr>
            <sz val="11"/>
            <rFont val="Calibri"/>
            <family val="2"/>
            <charset val="238"/>
          </rPr>
          <t>SZV_F:HDUtem1</t>
        </r>
      </text>
    </comment>
    <comment ref="S243" authorId="0" shapeId="0" xr:uid="{5B327481-18DC-415E-8365-4A820E0A0EA8}">
      <text>
        <r>
          <rPr>
            <sz val="11"/>
            <rFont val="Calibri"/>
            <family val="2"/>
            <charset val="238"/>
          </rPr>
          <t>SZV_F:ECSUtem1</t>
        </r>
      </text>
    </comment>
    <comment ref="T243" authorId="0" shapeId="0" xr:uid="{CE930D36-25E5-46D4-8949-76279F66C300}">
      <text>
        <r>
          <rPr>
            <sz val="11"/>
            <rFont val="Calibri"/>
            <family val="2"/>
            <charset val="238"/>
          </rPr>
          <t>SZV_F:KFHUtem1</t>
        </r>
      </text>
    </comment>
    <comment ref="U243" authorId="0" shapeId="0" xr:uid="{3B6B0AD5-CA41-42D3-BFD3-A87A163139EA}">
      <text>
        <r>
          <rPr>
            <sz val="11"/>
            <rFont val="Calibri"/>
            <family val="2"/>
            <charset val="238"/>
          </rPr>
          <t>SZV_F:Egyeb_SajatUtem1</t>
        </r>
      </text>
    </comment>
    <comment ref="V243" authorId="0" shapeId="0" xr:uid="{1BF515AC-576D-48C6-A4F7-9DAD3324631C}">
      <text>
        <r>
          <rPr>
            <sz val="11"/>
            <rFont val="Calibri"/>
            <family val="2"/>
            <charset val="238"/>
          </rPr>
          <t>SZV_F:DijUtem1</t>
        </r>
      </text>
    </comment>
    <comment ref="W243" authorId="0" shapeId="0" xr:uid="{F0E1088F-877C-45FA-BC2D-FC6BEB1E1215}">
      <text>
        <r>
          <rPr>
            <sz val="11"/>
            <rFont val="Calibri"/>
            <family val="2"/>
            <charset val="238"/>
          </rPr>
          <t>SZV_F:EM_Melleklet1_Utem1</t>
        </r>
      </text>
    </comment>
    <comment ref="X243" authorId="0" shapeId="0" xr:uid="{00A4BECC-CD64-429E-A038-27E7B4BBE0A6}">
      <text>
        <r>
          <rPr>
            <sz val="11"/>
            <rFont val="Calibri"/>
            <family val="2"/>
            <charset val="238"/>
          </rPr>
          <t>SZV_F:EgyebAllamiUtem1</t>
        </r>
      </text>
    </comment>
    <comment ref="Y243" authorId="0" shapeId="0" xr:uid="{C91A07DD-1E13-475D-87D7-D24258995686}">
      <text>
        <r>
          <rPr>
            <sz val="11"/>
            <rFont val="Calibri"/>
            <family val="2"/>
            <charset val="238"/>
          </rPr>
          <t>SZV_F:OnkormanyzatiUtem1</t>
        </r>
      </text>
    </comment>
    <comment ref="Z243" authorId="0" shapeId="0" xr:uid="{9EAC5EA2-E57B-4B41-AB7F-D9D2501AEF52}">
      <text>
        <r>
          <rPr>
            <sz val="11"/>
            <rFont val="Calibri"/>
            <family val="2"/>
            <charset val="238"/>
          </rPr>
          <t>SZV_F:EUUtem1</t>
        </r>
      </text>
    </comment>
    <comment ref="AA243" authorId="0" shapeId="0" xr:uid="{27050EDB-C39E-4781-B2FB-CBC07CB0C2BF}">
      <text>
        <r>
          <rPr>
            <sz val="11"/>
            <rFont val="Calibri"/>
            <family val="2"/>
            <charset val="238"/>
          </rPr>
          <t>SZV_F:EgyebUtem1</t>
        </r>
      </text>
    </comment>
    <comment ref="AB243" authorId="0" shapeId="0" xr:uid="{2966F318-2549-4FEE-8948-C5534A06C963}">
      <text>
        <r>
          <rPr>
            <sz val="11"/>
            <rFont val="Calibri"/>
            <family val="2"/>
            <charset val="238"/>
          </rPr>
          <t>SZV_F:HitelKotvenyUtem1</t>
        </r>
      </text>
    </comment>
    <comment ref="AC243" authorId="0" shapeId="0" xr:uid="{9D1B0460-3861-48B0-8D74-CDB1634C9E2F}">
      <text>
        <r>
          <rPr>
            <sz val="11"/>
            <rFont val="Calibri"/>
            <family val="2"/>
            <charset val="238"/>
          </rPr>
          <t>SZV_F:OsszesenUtem1</t>
        </r>
      </text>
    </comment>
    <comment ref="AF243" authorId="0" shapeId="0" xr:uid="{B7CB06FE-D6E7-4068-8C22-C28A522253D0}">
      <text>
        <r>
          <rPr>
            <sz val="11"/>
            <rFont val="Calibri"/>
            <family val="2"/>
            <charset val="238"/>
          </rPr>
          <t>SZV_F:HDUtem2</t>
        </r>
      </text>
    </comment>
    <comment ref="AG243" authorId="0" shapeId="0" xr:uid="{6CE366FC-C87C-41E3-AA13-A365626C7B71}">
      <text>
        <r>
          <rPr>
            <sz val="11"/>
            <rFont val="Calibri"/>
            <family val="2"/>
            <charset val="238"/>
          </rPr>
          <t>SZV_F:ECSUtem2</t>
        </r>
      </text>
    </comment>
    <comment ref="AH243" authorId="0" shapeId="0" xr:uid="{22BC2575-4A07-415C-A2B9-6335E167D11D}">
      <text>
        <r>
          <rPr>
            <sz val="11"/>
            <rFont val="Calibri"/>
            <family val="2"/>
            <charset val="238"/>
          </rPr>
          <t>SZV_F:KFHUtem2</t>
        </r>
      </text>
    </comment>
    <comment ref="AI243" authorId="0" shapeId="0" xr:uid="{CA6A339C-92AC-43B8-9CAD-80F49C4383F5}">
      <text>
        <r>
          <rPr>
            <sz val="11"/>
            <rFont val="Calibri"/>
            <family val="2"/>
            <charset val="238"/>
          </rPr>
          <t>SZV_F:Egyeb_SajatUtem2</t>
        </r>
      </text>
    </comment>
    <comment ref="AJ243" authorId="0" shapeId="0" xr:uid="{DF4BEDE0-332D-47DC-B6A2-BEB345324A99}">
      <text>
        <r>
          <rPr>
            <sz val="11"/>
            <rFont val="Calibri"/>
            <family val="2"/>
            <charset val="238"/>
          </rPr>
          <t>SZV_F:DijUtem2</t>
        </r>
      </text>
    </comment>
    <comment ref="AK243" authorId="0" shapeId="0" xr:uid="{2610EB18-77E8-4663-81BC-7B78804A2300}">
      <text>
        <r>
          <rPr>
            <sz val="11"/>
            <rFont val="Calibri"/>
            <family val="2"/>
            <charset val="238"/>
          </rPr>
          <t>SZV_F:EM_Melleklet1_Utem2</t>
        </r>
      </text>
    </comment>
    <comment ref="AL243" authorId="0" shapeId="0" xr:uid="{6786D78A-5FF3-4007-BF0F-02987EFC592C}">
      <text>
        <r>
          <rPr>
            <sz val="11"/>
            <rFont val="Calibri"/>
            <family val="2"/>
            <charset val="238"/>
          </rPr>
          <t>SZV_F:EgyebAllamiUtem2</t>
        </r>
      </text>
    </comment>
    <comment ref="AM243" authorId="0" shapeId="0" xr:uid="{01AC871A-5B85-409D-9E0E-A0025DF43957}">
      <text>
        <r>
          <rPr>
            <sz val="11"/>
            <rFont val="Calibri"/>
            <family val="2"/>
            <charset val="238"/>
          </rPr>
          <t>SZV_F:OnkormanyzatiUtem2</t>
        </r>
      </text>
    </comment>
    <comment ref="AN243" authorId="0" shapeId="0" xr:uid="{580AC769-36DF-4AC2-87F5-6BB70E84A967}">
      <text>
        <r>
          <rPr>
            <sz val="11"/>
            <rFont val="Calibri"/>
            <family val="2"/>
            <charset val="238"/>
          </rPr>
          <t>SZV_F:EUUtem2</t>
        </r>
      </text>
    </comment>
    <comment ref="AO243" authorId="0" shapeId="0" xr:uid="{637BCE1C-8A1C-47BB-BEB8-D763EAE0F4A8}">
      <text>
        <r>
          <rPr>
            <sz val="11"/>
            <rFont val="Calibri"/>
            <family val="2"/>
            <charset val="238"/>
          </rPr>
          <t>SZV_F:EgyebUtem2</t>
        </r>
      </text>
    </comment>
    <comment ref="AP243" authorId="0" shapeId="0" xr:uid="{FF49802E-7D59-41DF-8ACC-46D075184C72}">
      <text>
        <r>
          <rPr>
            <sz val="11"/>
            <rFont val="Calibri"/>
            <family val="2"/>
            <charset val="238"/>
          </rPr>
          <t>SZV_F:HitelKotvenyUtem2</t>
        </r>
      </text>
    </comment>
    <comment ref="AQ243" authorId="0" shapeId="0" xr:uid="{A610A7F4-4161-4E15-B964-0F91FA6128D1}">
      <text>
        <r>
          <rPr>
            <sz val="11"/>
            <rFont val="Calibri"/>
            <family val="2"/>
            <charset val="238"/>
          </rPr>
          <t>SZV_F:OsszesenUtem2</t>
        </r>
      </text>
    </comment>
    <comment ref="AR243" authorId="0" shapeId="0" xr:uid="{514FA06D-9DB1-40E3-B560-24A4BDD8B0AD}">
      <text>
        <r>
          <rPr>
            <sz val="11"/>
            <rFont val="Calibri"/>
            <family val="2"/>
            <charset val="238"/>
          </rPr>
          <t>SZV_F:ForrashianyUtem2</t>
        </r>
      </text>
    </comment>
    <comment ref="AU243" authorId="0" shapeId="0" xr:uid="{77B0A960-2DDB-4A54-B948-893351795B73}">
      <text>
        <r>
          <rPr>
            <sz val="11"/>
            <rFont val="Calibri"/>
            <family val="2"/>
            <charset val="238"/>
          </rPr>
          <t>SZV_F:Indokolas</t>
        </r>
      </text>
    </comment>
    <comment ref="AV243" authorId="0" shapeId="0" xr:uid="{F53FDCC0-2112-499E-B7AE-AB6E5E19CAF6}">
      <text>
        <r>
          <rPr>
            <sz val="11"/>
            <rFont val="Calibri"/>
            <family val="2"/>
            <charset val="238"/>
          </rPr>
          <t>SZV_F:Megjegyzes</t>
        </r>
      </text>
    </comment>
    <comment ref="AW243" authorId="0" shapeId="0" xr:uid="{D772D594-8450-49AB-AA44-E6DC47BB6025}">
      <text>
        <r>
          <rPr>
            <sz val="11"/>
            <rFont val="Calibri"/>
            <family val="2"/>
            <charset val="238"/>
          </rPr>
          <t>SZV_F:FeladatSorszam</t>
        </r>
      </text>
    </comment>
    <comment ref="AY243" authorId="0" shapeId="0" xr:uid="{2332D0AD-6A21-4F77-990F-E9F536FD20D0}">
      <text>
        <r>
          <rPr>
            <sz val="11"/>
            <rFont val="Calibri"/>
            <family val="2"/>
            <charset val="238"/>
          </rPr>
          <t>SZV_F:ISA</t>
        </r>
      </text>
    </comment>
    <comment ref="B244" authorId="0" shapeId="0" xr:uid="{3F7D2CD0-4D40-4A11-AED5-BB17D7692286}">
      <text>
        <r>
          <rPr>
            <sz val="11"/>
            <rFont val="Calibri"/>
            <family val="2"/>
            <charset val="238"/>
          </rPr>
          <t>SZV_F:FontossagiSorrent</t>
        </r>
      </text>
    </comment>
    <comment ref="C244" authorId="0" shapeId="0" xr:uid="{0628231E-F6D5-4880-B5E4-803BCB6AA270}">
      <text>
        <r>
          <rPr>
            <sz val="11"/>
            <rFont val="Calibri"/>
            <family val="2"/>
            <charset val="238"/>
          </rPr>
          <t>SZV_F:FeladatKategoria</t>
        </r>
      </text>
    </comment>
    <comment ref="D244" authorId="0" shapeId="0" xr:uid="{DE387D9C-9FE2-4A5A-9CF9-2FF0B8537EE3}">
      <text>
        <r>
          <rPr>
            <sz val="11"/>
            <rFont val="Calibri"/>
            <family val="2"/>
            <charset val="238"/>
          </rPr>
          <t>SZV_F:FeladatMegnevezes</t>
        </r>
      </text>
    </comment>
    <comment ref="E244" authorId="0" shapeId="0" xr:uid="{5E9E1AC7-745D-4338-84B0-237BE3B1EC4C}">
      <text>
        <r>
          <rPr>
            <sz val="11"/>
            <rFont val="Calibri"/>
            <family val="2"/>
            <charset val="238"/>
          </rPr>
          <t>SZV_F:ElviEngedelySzam</t>
        </r>
      </text>
    </comment>
    <comment ref="F244" authorId="0" shapeId="0" xr:uid="{45CA2AF3-807E-4E57-90D8-E8DF37BA401F}">
      <text>
        <r>
          <rPr>
            <sz val="11"/>
            <rFont val="Calibri"/>
            <family val="2"/>
            <charset val="238"/>
          </rPr>
          <t>SZV_F:VKR_Kod</t>
        </r>
      </text>
    </comment>
    <comment ref="G244" authorId="0" shapeId="0" xr:uid="{274DE0A2-0D32-486F-9218-26F2B858A3D4}">
      <text>
        <r>
          <rPr>
            <sz val="11"/>
            <rFont val="Calibri"/>
            <family val="2"/>
            <charset val="238"/>
          </rPr>
          <t>SZV_F:VKR_Nev</t>
        </r>
      </text>
    </comment>
    <comment ref="H244" authorId="0" shapeId="0" xr:uid="{B1520B8B-B4AD-489C-B728-49890D4F8421}">
      <text>
        <r>
          <rPr>
            <sz val="11"/>
            <rFont val="Calibri"/>
            <family val="2"/>
            <charset val="238"/>
          </rPr>
          <t>SZV_F:FeladatAzonosito</t>
        </r>
      </text>
    </comment>
    <comment ref="I244" authorId="0" shapeId="0" xr:uid="{0C3275DA-FFD2-4B52-B67A-2B4CA3BDAD9C}">
      <text>
        <r>
          <rPr>
            <sz val="11"/>
            <rFont val="Calibri"/>
            <family val="2"/>
            <charset val="238"/>
          </rPr>
          <t>SZV_F:EllatasiTerulet</t>
        </r>
      </text>
    </comment>
    <comment ref="J244" authorId="0" shapeId="0" xr:uid="{92ECE6A9-BB03-455F-8B14-E3976BD05DDF}">
      <text>
        <r>
          <rPr>
            <sz val="11"/>
            <rFont val="Calibri"/>
            <family val="2"/>
            <charset val="238"/>
          </rPr>
          <t>SZV_F:EllatasertFelelos</t>
        </r>
      </text>
    </comment>
    <comment ref="K244" authorId="0" shapeId="0" xr:uid="{6F583C29-E09B-4C49-8527-BD1F86448D02}">
      <text>
        <r>
          <rPr>
            <sz val="11"/>
            <rFont val="Calibri"/>
            <family val="2"/>
            <charset val="238"/>
          </rPr>
          <t>SZV_F:TervezettNettoKoltseg</t>
        </r>
      </text>
    </comment>
    <comment ref="L244" authorId="0" shapeId="0" xr:uid="{786A1B9B-FA27-40F6-8BE9-ACDC51B834D8}">
      <text>
        <r>
          <rPr>
            <sz val="11"/>
            <rFont val="Calibri"/>
            <family val="2"/>
            <charset val="238"/>
          </rPr>
          <t>SZV_F:IdotartamKezdes</t>
        </r>
      </text>
    </comment>
    <comment ref="M244" authorId="0" shapeId="0" xr:uid="{C74A2DBF-53EC-437F-A770-9AACABDFFD30}">
      <text>
        <r>
          <rPr>
            <sz val="11"/>
            <rFont val="Calibri"/>
            <family val="2"/>
            <charset val="238"/>
          </rPr>
          <t>SZV_F:IdotartamBefejezes</t>
        </r>
      </text>
    </comment>
    <comment ref="N244" authorId="0" shapeId="0" xr:uid="{CCFE7436-1A7A-461A-822F-CA2D738880B1}">
      <text>
        <r>
          <rPr>
            <sz val="11"/>
            <rFont val="Calibri"/>
            <family val="2"/>
            <charset val="238"/>
          </rPr>
          <t>SZV_F:NettoKoltsegUtem1</t>
        </r>
      </text>
    </comment>
    <comment ref="O244" authorId="0" shapeId="0" xr:uid="{E57AFA4F-BF5F-464E-8FC0-E204186D9DDC}">
      <text>
        <r>
          <rPr>
            <sz val="11"/>
            <rFont val="Calibri"/>
            <family val="2"/>
            <charset val="238"/>
          </rPr>
          <t>SZV_F:NettoKoltsegUtem2</t>
        </r>
      </text>
    </comment>
    <comment ref="P244" authorId="0" shapeId="0" xr:uid="{531E19D8-B246-4A22-A346-D4E69C7B0F38}">
      <text>
        <r>
          <rPr>
            <sz val="11"/>
            <rFont val="Calibri"/>
            <family val="2"/>
            <charset val="238"/>
          </rPr>
          <t>SZV_F:EM_Melleklet2_KTG</t>
        </r>
      </text>
    </comment>
    <comment ref="R244" authorId="0" shapeId="0" xr:uid="{D35BA7F0-1FD8-443A-81CC-A5B731D1F528}">
      <text>
        <r>
          <rPr>
            <sz val="11"/>
            <rFont val="Calibri"/>
            <family val="2"/>
            <charset val="238"/>
          </rPr>
          <t>SZV_F:HDUtem1</t>
        </r>
      </text>
    </comment>
    <comment ref="S244" authorId="0" shapeId="0" xr:uid="{23D07D9D-93D7-4AB3-9414-007C0B1199C9}">
      <text>
        <r>
          <rPr>
            <sz val="11"/>
            <rFont val="Calibri"/>
            <family val="2"/>
            <charset val="238"/>
          </rPr>
          <t>SZV_F:ECSUtem1</t>
        </r>
      </text>
    </comment>
    <comment ref="T244" authorId="0" shapeId="0" xr:uid="{3A28E8DC-B6F1-4CA6-82B9-16F51DAFF959}">
      <text>
        <r>
          <rPr>
            <sz val="11"/>
            <rFont val="Calibri"/>
            <family val="2"/>
            <charset val="238"/>
          </rPr>
          <t>SZV_F:KFHUtem1</t>
        </r>
      </text>
    </comment>
    <comment ref="U244" authorId="0" shapeId="0" xr:uid="{9C23C767-2148-4B0C-B62A-FEF1684B2C8D}">
      <text>
        <r>
          <rPr>
            <sz val="11"/>
            <rFont val="Calibri"/>
            <family val="2"/>
            <charset val="238"/>
          </rPr>
          <t>SZV_F:Egyeb_SajatUtem1</t>
        </r>
      </text>
    </comment>
    <comment ref="V244" authorId="0" shapeId="0" xr:uid="{9E27B300-B18A-46CA-B2F1-EEBF08FED29B}">
      <text>
        <r>
          <rPr>
            <sz val="11"/>
            <rFont val="Calibri"/>
            <family val="2"/>
            <charset val="238"/>
          </rPr>
          <t>SZV_F:DijUtem1</t>
        </r>
      </text>
    </comment>
    <comment ref="W244" authorId="0" shapeId="0" xr:uid="{B8CB0264-EDED-41D1-BFAE-0099EA1D132D}">
      <text>
        <r>
          <rPr>
            <sz val="11"/>
            <rFont val="Calibri"/>
            <family val="2"/>
            <charset val="238"/>
          </rPr>
          <t>SZV_F:EM_Melleklet1_Utem1</t>
        </r>
      </text>
    </comment>
    <comment ref="X244" authorId="0" shapeId="0" xr:uid="{6FD78775-0120-4CD8-A4CC-627F167B7FE5}">
      <text>
        <r>
          <rPr>
            <sz val="11"/>
            <rFont val="Calibri"/>
            <family val="2"/>
            <charset val="238"/>
          </rPr>
          <t>SZV_F:EgyebAllamiUtem1</t>
        </r>
      </text>
    </comment>
    <comment ref="Y244" authorId="0" shapeId="0" xr:uid="{9E1FA959-0B64-42B1-BF3A-9A3EFFE35E15}">
      <text>
        <r>
          <rPr>
            <sz val="11"/>
            <rFont val="Calibri"/>
            <family val="2"/>
            <charset val="238"/>
          </rPr>
          <t>SZV_F:OnkormanyzatiUtem1</t>
        </r>
      </text>
    </comment>
    <comment ref="Z244" authorId="0" shapeId="0" xr:uid="{77594B72-F263-4EB1-A960-39F9B9B1B338}">
      <text>
        <r>
          <rPr>
            <sz val="11"/>
            <rFont val="Calibri"/>
            <family val="2"/>
            <charset val="238"/>
          </rPr>
          <t>SZV_F:EUUtem1</t>
        </r>
      </text>
    </comment>
    <comment ref="AA244" authorId="0" shapeId="0" xr:uid="{E2F30F8D-D051-4E4F-833E-7F5329DAFB2D}">
      <text>
        <r>
          <rPr>
            <sz val="11"/>
            <rFont val="Calibri"/>
            <family val="2"/>
            <charset val="238"/>
          </rPr>
          <t>SZV_F:EgyebUtem1</t>
        </r>
      </text>
    </comment>
    <comment ref="AB244" authorId="0" shapeId="0" xr:uid="{AFBB5A07-C70A-4970-816A-8E352FD01773}">
      <text>
        <r>
          <rPr>
            <sz val="11"/>
            <rFont val="Calibri"/>
            <family val="2"/>
            <charset val="238"/>
          </rPr>
          <t>SZV_F:HitelKotvenyUtem1</t>
        </r>
      </text>
    </comment>
    <comment ref="AC244" authorId="0" shapeId="0" xr:uid="{FBBA5A6B-FB86-4F15-AE7C-2CAE70C6F905}">
      <text>
        <r>
          <rPr>
            <sz val="11"/>
            <rFont val="Calibri"/>
            <family val="2"/>
            <charset val="238"/>
          </rPr>
          <t>SZV_F:OsszesenUtem1</t>
        </r>
      </text>
    </comment>
    <comment ref="AF244" authorId="0" shapeId="0" xr:uid="{8CA5D5A5-C015-4754-BBA0-217B13E805DE}">
      <text>
        <r>
          <rPr>
            <sz val="11"/>
            <rFont val="Calibri"/>
            <family val="2"/>
            <charset val="238"/>
          </rPr>
          <t>SZV_F:HDUtem2</t>
        </r>
      </text>
    </comment>
    <comment ref="AG244" authorId="0" shapeId="0" xr:uid="{B007E790-18DB-4398-A775-48311AC6DAE7}">
      <text>
        <r>
          <rPr>
            <sz val="11"/>
            <rFont val="Calibri"/>
            <family val="2"/>
            <charset val="238"/>
          </rPr>
          <t>SZV_F:ECSUtem2</t>
        </r>
      </text>
    </comment>
    <comment ref="AH244" authorId="0" shapeId="0" xr:uid="{2E00F6D0-7EB3-4873-9E94-AB6EB1B41907}">
      <text>
        <r>
          <rPr>
            <sz val="11"/>
            <rFont val="Calibri"/>
            <family val="2"/>
            <charset val="238"/>
          </rPr>
          <t>SZV_F:KFHUtem2</t>
        </r>
      </text>
    </comment>
    <comment ref="AI244" authorId="0" shapeId="0" xr:uid="{BA65ECD0-5EA3-4142-BFE0-162EF8D0444F}">
      <text>
        <r>
          <rPr>
            <sz val="11"/>
            <rFont val="Calibri"/>
            <family val="2"/>
            <charset val="238"/>
          </rPr>
          <t>SZV_F:Egyeb_SajatUtem2</t>
        </r>
      </text>
    </comment>
    <comment ref="AJ244" authorId="0" shapeId="0" xr:uid="{89A03D40-7D37-41C2-90FE-61B76B38D978}">
      <text>
        <r>
          <rPr>
            <sz val="11"/>
            <rFont val="Calibri"/>
            <family val="2"/>
            <charset val="238"/>
          </rPr>
          <t>SZV_F:DijUtem2</t>
        </r>
      </text>
    </comment>
    <comment ref="AK244" authorId="0" shapeId="0" xr:uid="{BA05083E-F791-4293-9137-301650B6CC4C}">
      <text>
        <r>
          <rPr>
            <sz val="11"/>
            <rFont val="Calibri"/>
            <family val="2"/>
            <charset val="238"/>
          </rPr>
          <t>SZV_F:EM_Melleklet1_Utem2</t>
        </r>
      </text>
    </comment>
    <comment ref="AL244" authorId="0" shapeId="0" xr:uid="{7AA60F5C-BB18-43E9-A3EA-75A1F2394B9E}">
      <text>
        <r>
          <rPr>
            <sz val="11"/>
            <rFont val="Calibri"/>
            <family val="2"/>
            <charset val="238"/>
          </rPr>
          <t>SZV_F:EgyebAllamiUtem2</t>
        </r>
      </text>
    </comment>
    <comment ref="AM244" authorId="0" shapeId="0" xr:uid="{FAF67F03-F9D5-436A-9718-8BBA38FD2C25}">
      <text>
        <r>
          <rPr>
            <sz val="11"/>
            <rFont val="Calibri"/>
            <family val="2"/>
            <charset val="238"/>
          </rPr>
          <t>SZV_F:OnkormanyzatiUtem2</t>
        </r>
      </text>
    </comment>
    <comment ref="AN244" authorId="0" shapeId="0" xr:uid="{6D466326-7185-4246-A96B-19DA3A6B0A68}">
      <text>
        <r>
          <rPr>
            <sz val="11"/>
            <rFont val="Calibri"/>
            <family val="2"/>
            <charset val="238"/>
          </rPr>
          <t>SZV_F:EUUtem2</t>
        </r>
      </text>
    </comment>
    <comment ref="AO244" authorId="0" shapeId="0" xr:uid="{2E2718E7-FF48-4EC6-9209-6623B3629869}">
      <text>
        <r>
          <rPr>
            <sz val="11"/>
            <rFont val="Calibri"/>
            <family val="2"/>
            <charset val="238"/>
          </rPr>
          <t>SZV_F:EgyebUtem2</t>
        </r>
      </text>
    </comment>
    <comment ref="AP244" authorId="0" shapeId="0" xr:uid="{271D13F2-CFBE-4DC5-8743-62F793363AD7}">
      <text>
        <r>
          <rPr>
            <sz val="11"/>
            <rFont val="Calibri"/>
            <family val="2"/>
            <charset val="238"/>
          </rPr>
          <t>SZV_F:HitelKotvenyUtem2</t>
        </r>
      </text>
    </comment>
    <comment ref="AQ244" authorId="0" shapeId="0" xr:uid="{5E2624E7-9173-4AD7-B7D6-B7A09991C4F5}">
      <text>
        <r>
          <rPr>
            <sz val="11"/>
            <rFont val="Calibri"/>
            <family val="2"/>
            <charset val="238"/>
          </rPr>
          <t>SZV_F:OsszesenUtem2</t>
        </r>
      </text>
    </comment>
    <comment ref="AR244" authorId="0" shapeId="0" xr:uid="{FBA1B117-450F-424D-A160-7448D282F741}">
      <text>
        <r>
          <rPr>
            <sz val="11"/>
            <rFont val="Calibri"/>
            <family val="2"/>
            <charset val="238"/>
          </rPr>
          <t>SZV_F:ForrashianyUtem2</t>
        </r>
      </text>
    </comment>
    <comment ref="AU244" authorId="0" shapeId="0" xr:uid="{AE7EA51A-9F66-4367-8C6D-EDB31916E091}">
      <text>
        <r>
          <rPr>
            <sz val="11"/>
            <rFont val="Calibri"/>
            <family val="2"/>
            <charset val="238"/>
          </rPr>
          <t>SZV_F:Indokolas</t>
        </r>
      </text>
    </comment>
    <comment ref="AV244" authorId="0" shapeId="0" xr:uid="{746A1FA8-320B-406B-950C-C343CCF4931D}">
      <text>
        <r>
          <rPr>
            <sz val="11"/>
            <rFont val="Calibri"/>
            <family val="2"/>
            <charset val="238"/>
          </rPr>
          <t>SZV_F:Megjegyzes</t>
        </r>
      </text>
    </comment>
    <comment ref="AW244" authorId="0" shapeId="0" xr:uid="{CD7B52EF-DDF2-44C3-8979-FAB4FFA09170}">
      <text>
        <r>
          <rPr>
            <sz val="11"/>
            <rFont val="Calibri"/>
            <family val="2"/>
            <charset val="238"/>
          </rPr>
          <t>SZV_F:FeladatSorszam</t>
        </r>
      </text>
    </comment>
    <comment ref="AY244" authorId="0" shapeId="0" xr:uid="{47814FD8-2BCF-4E8F-BA33-9B3FC7891DC5}">
      <text>
        <r>
          <rPr>
            <sz val="11"/>
            <rFont val="Calibri"/>
            <family val="2"/>
            <charset val="238"/>
          </rPr>
          <t>SZV_F:ISA</t>
        </r>
      </text>
    </comment>
    <comment ref="B245" authorId="0" shapeId="0" xr:uid="{0064BE6F-AAAC-4A73-8C3B-3D0472FB7A20}">
      <text>
        <r>
          <rPr>
            <sz val="11"/>
            <rFont val="Calibri"/>
            <family val="2"/>
            <charset val="238"/>
          </rPr>
          <t>SZV_F:FontossagiSorrent</t>
        </r>
      </text>
    </comment>
    <comment ref="C245" authorId="0" shapeId="0" xr:uid="{E32ECEF3-2E0E-4478-8564-17826B461930}">
      <text>
        <r>
          <rPr>
            <sz val="11"/>
            <rFont val="Calibri"/>
            <family val="2"/>
            <charset val="238"/>
          </rPr>
          <t>SZV_F:FeladatKategoria</t>
        </r>
      </text>
    </comment>
    <comment ref="D245" authorId="0" shapeId="0" xr:uid="{FDEB3CFD-23A0-4454-8ECF-95B18BEF42F9}">
      <text>
        <r>
          <rPr>
            <sz val="11"/>
            <rFont val="Calibri"/>
            <family val="2"/>
            <charset val="238"/>
          </rPr>
          <t>SZV_F:FeladatMegnevezes</t>
        </r>
      </text>
    </comment>
    <comment ref="E245" authorId="0" shapeId="0" xr:uid="{5FBDA12B-8686-4E6C-BC1D-126F92755550}">
      <text>
        <r>
          <rPr>
            <sz val="11"/>
            <rFont val="Calibri"/>
            <family val="2"/>
            <charset val="238"/>
          </rPr>
          <t>SZV_F:ElviEngedelySzam</t>
        </r>
      </text>
    </comment>
    <comment ref="F245" authorId="0" shapeId="0" xr:uid="{58E347C4-353C-4F17-8015-2092FF9EBEEB}">
      <text>
        <r>
          <rPr>
            <sz val="11"/>
            <rFont val="Calibri"/>
            <family val="2"/>
            <charset val="238"/>
          </rPr>
          <t>SZV_F:VKR_Kod</t>
        </r>
      </text>
    </comment>
    <comment ref="G245" authorId="0" shapeId="0" xr:uid="{EA39661E-076F-44F9-976C-E4E1078B9470}">
      <text>
        <r>
          <rPr>
            <sz val="11"/>
            <rFont val="Calibri"/>
            <family val="2"/>
            <charset val="238"/>
          </rPr>
          <t>SZV_F:VKR_Nev</t>
        </r>
      </text>
    </comment>
    <comment ref="H245" authorId="0" shapeId="0" xr:uid="{E2F24860-2ACD-4819-992A-2D9DE5A796A3}">
      <text>
        <r>
          <rPr>
            <sz val="11"/>
            <rFont val="Calibri"/>
            <family val="2"/>
            <charset val="238"/>
          </rPr>
          <t>SZV_F:FeladatAzonosito</t>
        </r>
      </text>
    </comment>
    <comment ref="I245" authorId="0" shapeId="0" xr:uid="{2C10295E-3E54-455C-889F-B1D2066988AB}">
      <text>
        <r>
          <rPr>
            <sz val="11"/>
            <rFont val="Calibri"/>
            <family val="2"/>
            <charset val="238"/>
          </rPr>
          <t>SZV_F:EllatasiTerulet</t>
        </r>
      </text>
    </comment>
    <comment ref="J245" authorId="0" shapeId="0" xr:uid="{B77F97A4-5843-4D2B-9774-6327720A64C9}">
      <text>
        <r>
          <rPr>
            <sz val="11"/>
            <rFont val="Calibri"/>
            <family val="2"/>
            <charset val="238"/>
          </rPr>
          <t>SZV_F:EllatasertFelelos</t>
        </r>
      </text>
    </comment>
    <comment ref="K245" authorId="0" shapeId="0" xr:uid="{C3E94821-F0F5-4499-B3BC-0ABB7DC3523F}">
      <text>
        <r>
          <rPr>
            <sz val="11"/>
            <rFont val="Calibri"/>
            <family val="2"/>
            <charset val="238"/>
          </rPr>
          <t>SZV_F:TervezettNettoKoltseg</t>
        </r>
      </text>
    </comment>
    <comment ref="L245" authorId="0" shapeId="0" xr:uid="{A0D63127-118A-4890-89CD-314E4CBF4FF9}">
      <text>
        <r>
          <rPr>
            <sz val="11"/>
            <rFont val="Calibri"/>
            <family val="2"/>
            <charset val="238"/>
          </rPr>
          <t>SZV_F:IdotartamKezdes</t>
        </r>
      </text>
    </comment>
    <comment ref="M245" authorId="0" shapeId="0" xr:uid="{50E01E03-5ACE-4A98-A12A-A757740B2756}">
      <text>
        <r>
          <rPr>
            <sz val="11"/>
            <rFont val="Calibri"/>
            <family val="2"/>
            <charset val="238"/>
          </rPr>
          <t>SZV_F:IdotartamBefejezes</t>
        </r>
      </text>
    </comment>
    <comment ref="N245" authorId="0" shapeId="0" xr:uid="{500BB2ED-7C10-40E8-B09D-B5EF9893590C}">
      <text>
        <r>
          <rPr>
            <sz val="11"/>
            <rFont val="Calibri"/>
            <family val="2"/>
            <charset val="238"/>
          </rPr>
          <t>SZV_F:NettoKoltsegUtem1</t>
        </r>
      </text>
    </comment>
    <comment ref="O245" authorId="0" shapeId="0" xr:uid="{DB3BE082-EDA6-421C-BBD5-C0C8737C4B5F}">
      <text>
        <r>
          <rPr>
            <sz val="11"/>
            <rFont val="Calibri"/>
            <family val="2"/>
            <charset val="238"/>
          </rPr>
          <t>SZV_F:NettoKoltsegUtem2</t>
        </r>
      </text>
    </comment>
    <comment ref="P245" authorId="0" shapeId="0" xr:uid="{0F086A67-04DE-4055-BFBC-4E3755CDC695}">
      <text>
        <r>
          <rPr>
            <sz val="11"/>
            <rFont val="Calibri"/>
            <family val="2"/>
            <charset val="238"/>
          </rPr>
          <t>SZV_F:EM_Melleklet2_KTG</t>
        </r>
      </text>
    </comment>
    <comment ref="R245" authorId="0" shapeId="0" xr:uid="{16033183-5061-4EF8-93E9-8741D5DE31BA}">
      <text>
        <r>
          <rPr>
            <sz val="11"/>
            <rFont val="Calibri"/>
            <family val="2"/>
            <charset val="238"/>
          </rPr>
          <t>SZV_F:HDUtem1</t>
        </r>
      </text>
    </comment>
    <comment ref="S245" authorId="0" shapeId="0" xr:uid="{59E399DE-BE08-4561-A7B1-B3E364B385BA}">
      <text>
        <r>
          <rPr>
            <sz val="11"/>
            <rFont val="Calibri"/>
            <family val="2"/>
            <charset val="238"/>
          </rPr>
          <t>SZV_F:ECSUtem1</t>
        </r>
      </text>
    </comment>
    <comment ref="T245" authorId="0" shapeId="0" xr:uid="{DC3E2AB0-A283-4A20-B37F-A08951990BC8}">
      <text>
        <r>
          <rPr>
            <sz val="11"/>
            <rFont val="Calibri"/>
            <family val="2"/>
            <charset val="238"/>
          </rPr>
          <t>SZV_F:KFHUtem1</t>
        </r>
      </text>
    </comment>
    <comment ref="U245" authorId="0" shapeId="0" xr:uid="{1C1536D3-B072-4CED-AC72-19DA3DC4E3D6}">
      <text>
        <r>
          <rPr>
            <sz val="11"/>
            <rFont val="Calibri"/>
            <family val="2"/>
            <charset val="238"/>
          </rPr>
          <t>SZV_F:Egyeb_SajatUtem1</t>
        </r>
      </text>
    </comment>
    <comment ref="V245" authorId="0" shapeId="0" xr:uid="{BD333C95-097C-460F-8638-6FA611FF703B}">
      <text>
        <r>
          <rPr>
            <sz val="11"/>
            <rFont val="Calibri"/>
            <family val="2"/>
            <charset val="238"/>
          </rPr>
          <t>SZV_F:DijUtem1</t>
        </r>
      </text>
    </comment>
    <comment ref="W245" authorId="0" shapeId="0" xr:uid="{78E42079-1348-46E4-9C90-6DC2F1C665F9}">
      <text>
        <r>
          <rPr>
            <sz val="11"/>
            <rFont val="Calibri"/>
            <family val="2"/>
            <charset val="238"/>
          </rPr>
          <t>SZV_F:EM_Melleklet1_Utem1</t>
        </r>
      </text>
    </comment>
    <comment ref="X245" authorId="0" shapeId="0" xr:uid="{58663ECC-D2A5-4845-AED7-A42289E2B124}">
      <text>
        <r>
          <rPr>
            <sz val="11"/>
            <rFont val="Calibri"/>
            <family val="2"/>
            <charset val="238"/>
          </rPr>
          <t>SZV_F:EgyebAllamiUtem1</t>
        </r>
      </text>
    </comment>
    <comment ref="Y245" authorId="0" shapeId="0" xr:uid="{6C9DC6FE-041F-489B-B38B-3AD448400DE4}">
      <text>
        <r>
          <rPr>
            <sz val="11"/>
            <rFont val="Calibri"/>
            <family val="2"/>
            <charset val="238"/>
          </rPr>
          <t>SZV_F:OnkormanyzatiUtem1</t>
        </r>
      </text>
    </comment>
    <comment ref="Z245" authorId="0" shapeId="0" xr:uid="{C36799B5-0086-47BD-995C-F5C4FC41C603}">
      <text>
        <r>
          <rPr>
            <sz val="11"/>
            <rFont val="Calibri"/>
            <family val="2"/>
            <charset val="238"/>
          </rPr>
          <t>SZV_F:EUUtem1</t>
        </r>
      </text>
    </comment>
    <comment ref="AA245" authorId="0" shapeId="0" xr:uid="{CAEB9E39-CA7B-40D5-9990-4484D3C8F792}">
      <text>
        <r>
          <rPr>
            <sz val="11"/>
            <rFont val="Calibri"/>
            <family val="2"/>
            <charset val="238"/>
          </rPr>
          <t>SZV_F:EgyebUtem1</t>
        </r>
      </text>
    </comment>
    <comment ref="AB245" authorId="0" shapeId="0" xr:uid="{78915994-CEE3-4ACE-82D2-86653A735724}">
      <text>
        <r>
          <rPr>
            <sz val="11"/>
            <rFont val="Calibri"/>
            <family val="2"/>
            <charset val="238"/>
          </rPr>
          <t>SZV_F:HitelKotvenyUtem1</t>
        </r>
      </text>
    </comment>
    <comment ref="AC245" authorId="0" shapeId="0" xr:uid="{E9B9E69F-8039-480B-8323-E30F747CE405}">
      <text>
        <r>
          <rPr>
            <sz val="11"/>
            <rFont val="Calibri"/>
            <family val="2"/>
            <charset val="238"/>
          </rPr>
          <t>SZV_F:OsszesenUtem1</t>
        </r>
      </text>
    </comment>
    <comment ref="AF245" authorId="0" shapeId="0" xr:uid="{202D7632-F755-4789-A12C-1C566F77338B}">
      <text>
        <r>
          <rPr>
            <sz val="11"/>
            <rFont val="Calibri"/>
            <family val="2"/>
            <charset val="238"/>
          </rPr>
          <t>SZV_F:HDUtem2</t>
        </r>
      </text>
    </comment>
    <comment ref="AG245" authorId="0" shapeId="0" xr:uid="{A19DCBF3-73BE-4C74-8619-A2524CAF56C1}">
      <text>
        <r>
          <rPr>
            <sz val="11"/>
            <rFont val="Calibri"/>
            <family val="2"/>
            <charset val="238"/>
          </rPr>
          <t>SZV_F:ECSUtem2</t>
        </r>
      </text>
    </comment>
    <comment ref="AH245" authorId="0" shapeId="0" xr:uid="{ED1E7605-DC8D-45C0-B3D4-CF2FC199B7B5}">
      <text>
        <r>
          <rPr>
            <sz val="11"/>
            <rFont val="Calibri"/>
            <family val="2"/>
            <charset val="238"/>
          </rPr>
          <t>SZV_F:KFHUtem2</t>
        </r>
      </text>
    </comment>
    <comment ref="AI245" authorId="0" shapeId="0" xr:uid="{A35E3C41-688F-4BAB-9CC5-E73EDE4C2718}">
      <text>
        <r>
          <rPr>
            <sz val="11"/>
            <rFont val="Calibri"/>
            <family val="2"/>
            <charset val="238"/>
          </rPr>
          <t>SZV_F:Egyeb_SajatUtem2</t>
        </r>
      </text>
    </comment>
    <comment ref="AJ245" authorId="0" shapeId="0" xr:uid="{3CA2895B-7C8B-4C9A-A8DD-FF16ED367864}">
      <text>
        <r>
          <rPr>
            <sz val="11"/>
            <rFont val="Calibri"/>
            <family val="2"/>
            <charset val="238"/>
          </rPr>
          <t>SZV_F:DijUtem2</t>
        </r>
      </text>
    </comment>
    <comment ref="AK245" authorId="0" shapeId="0" xr:uid="{57A9FF09-E643-4FEE-9698-356159C6A0F8}">
      <text>
        <r>
          <rPr>
            <sz val="11"/>
            <rFont val="Calibri"/>
            <family val="2"/>
            <charset val="238"/>
          </rPr>
          <t>SZV_F:EM_Melleklet1_Utem2</t>
        </r>
      </text>
    </comment>
    <comment ref="AL245" authorId="0" shapeId="0" xr:uid="{1814D084-9154-4A43-9CBA-5E69B7CA673D}">
      <text>
        <r>
          <rPr>
            <sz val="11"/>
            <rFont val="Calibri"/>
            <family val="2"/>
            <charset val="238"/>
          </rPr>
          <t>SZV_F:EgyebAllamiUtem2</t>
        </r>
      </text>
    </comment>
    <comment ref="AM245" authorId="0" shapeId="0" xr:uid="{12844617-3FB1-4951-ABA3-3632973C59E6}">
      <text>
        <r>
          <rPr>
            <sz val="11"/>
            <rFont val="Calibri"/>
            <family val="2"/>
            <charset val="238"/>
          </rPr>
          <t>SZV_F:OnkormanyzatiUtem2</t>
        </r>
      </text>
    </comment>
    <comment ref="AN245" authorId="0" shapeId="0" xr:uid="{A10454CD-7AAB-4CC1-A367-A6E642DFA95E}">
      <text>
        <r>
          <rPr>
            <sz val="11"/>
            <rFont val="Calibri"/>
            <family val="2"/>
            <charset val="238"/>
          </rPr>
          <t>SZV_F:EUUtem2</t>
        </r>
      </text>
    </comment>
    <comment ref="AO245" authorId="0" shapeId="0" xr:uid="{905FD771-22C4-4361-BD61-CBFC72AEFC6F}">
      <text>
        <r>
          <rPr>
            <sz val="11"/>
            <rFont val="Calibri"/>
            <family val="2"/>
            <charset val="238"/>
          </rPr>
          <t>SZV_F:EgyebUtem2</t>
        </r>
      </text>
    </comment>
    <comment ref="AP245" authorId="0" shapeId="0" xr:uid="{A2D6215E-1701-4AA1-A841-43EED4F25710}">
      <text>
        <r>
          <rPr>
            <sz val="11"/>
            <rFont val="Calibri"/>
            <family val="2"/>
            <charset val="238"/>
          </rPr>
          <t>SZV_F:HitelKotvenyUtem2</t>
        </r>
      </text>
    </comment>
    <comment ref="AQ245" authorId="0" shapeId="0" xr:uid="{19385F24-3BE7-45AB-8783-AAFC003DF5CB}">
      <text>
        <r>
          <rPr>
            <sz val="11"/>
            <rFont val="Calibri"/>
            <family val="2"/>
            <charset val="238"/>
          </rPr>
          <t>SZV_F:OsszesenUtem2</t>
        </r>
      </text>
    </comment>
    <comment ref="AR245" authorId="0" shapeId="0" xr:uid="{9198BD74-552F-491B-B135-9B56BC4705BE}">
      <text>
        <r>
          <rPr>
            <sz val="11"/>
            <rFont val="Calibri"/>
            <family val="2"/>
            <charset val="238"/>
          </rPr>
          <t>SZV_F:ForrashianyUtem2</t>
        </r>
      </text>
    </comment>
    <comment ref="AU245" authorId="0" shapeId="0" xr:uid="{A261838C-4D84-4891-B4D8-543803707D93}">
      <text>
        <r>
          <rPr>
            <sz val="11"/>
            <rFont val="Calibri"/>
            <family val="2"/>
            <charset val="238"/>
          </rPr>
          <t>SZV_F:Indokolas</t>
        </r>
      </text>
    </comment>
    <comment ref="AV245" authorId="0" shapeId="0" xr:uid="{B0A0D98D-C6F2-4A26-ACAA-FF9C5DBC4219}">
      <text>
        <r>
          <rPr>
            <sz val="11"/>
            <rFont val="Calibri"/>
            <family val="2"/>
            <charset val="238"/>
          </rPr>
          <t>SZV_F:Megjegyzes</t>
        </r>
      </text>
    </comment>
    <comment ref="AW245" authorId="0" shapeId="0" xr:uid="{CDCC70B7-CBFC-4818-B02F-96E0352FFA86}">
      <text>
        <r>
          <rPr>
            <sz val="11"/>
            <rFont val="Calibri"/>
            <family val="2"/>
            <charset val="238"/>
          </rPr>
          <t>SZV_F:FeladatSorszam</t>
        </r>
      </text>
    </comment>
    <comment ref="AY245" authorId="0" shapeId="0" xr:uid="{894F95B0-3AB0-4B00-B1E8-9C207DB74CBF}">
      <text>
        <r>
          <rPr>
            <sz val="11"/>
            <rFont val="Calibri"/>
            <family val="2"/>
            <charset val="238"/>
          </rPr>
          <t>SZV_F:ISA</t>
        </r>
      </text>
    </comment>
    <comment ref="B246" authorId="0" shapeId="0" xr:uid="{60D33B44-93B8-45CA-A176-BAAC30F321FC}">
      <text>
        <r>
          <rPr>
            <sz val="11"/>
            <rFont val="Calibri"/>
            <family val="2"/>
            <charset val="238"/>
          </rPr>
          <t>SZV_F:FontossagiSorrent</t>
        </r>
      </text>
    </comment>
    <comment ref="C246" authorId="0" shapeId="0" xr:uid="{F030CE51-0123-4B83-8623-D0FAD19EE4ED}">
      <text>
        <r>
          <rPr>
            <sz val="11"/>
            <rFont val="Calibri"/>
            <family val="2"/>
            <charset val="238"/>
          </rPr>
          <t>SZV_F:FeladatKategoria</t>
        </r>
      </text>
    </comment>
    <comment ref="D246" authorId="0" shapeId="0" xr:uid="{277D5269-5AEC-461E-855A-F5EF32B1762A}">
      <text>
        <r>
          <rPr>
            <sz val="11"/>
            <rFont val="Calibri"/>
            <family val="2"/>
            <charset val="238"/>
          </rPr>
          <t>SZV_F:FeladatMegnevezes</t>
        </r>
      </text>
    </comment>
    <comment ref="E246" authorId="0" shapeId="0" xr:uid="{52678E4C-7766-4F99-90E0-1A2EA3A370E3}">
      <text>
        <r>
          <rPr>
            <sz val="11"/>
            <rFont val="Calibri"/>
            <family val="2"/>
            <charset val="238"/>
          </rPr>
          <t>SZV_F:ElviEngedelySzam</t>
        </r>
      </text>
    </comment>
    <comment ref="F246" authorId="0" shapeId="0" xr:uid="{11BA7ECC-9E89-4351-91DF-5C05E3A75FFB}">
      <text>
        <r>
          <rPr>
            <sz val="11"/>
            <rFont val="Calibri"/>
            <family val="2"/>
            <charset val="238"/>
          </rPr>
          <t>SZV_F:VKR_Kod</t>
        </r>
      </text>
    </comment>
    <comment ref="G246" authorId="0" shapeId="0" xr:uid="{05983930-D0CF-42FE-883C-7D6C0CC81C22}">
      <text>
        <r>
          <rPr>
            <sz val="11"/>
            <rFont val="Calibri"/>
            <family val="2"/>
            <charset val="238"/>
          </rPr>
          <t>SZV_F:VKR_Nev</t>
        </r>
      </text>
    </comment>
    <comment ref="H246" authorId="0" shapeId="0" xr:uid="{59A1C361-095F-4A67-8CCF-BEED448D5AA7}">
      <text>
        <r>
          <rPr>
            <sz val="11"/>
            <rFont val="Calibri"/>
            <family val="2"/>
            <charset val="238"/>
          </rPr>
          <t>SZV_F:FeladatAzonosito</t>
        </r>
      </text>
    </comment>
    <comment ref="I246" authorId="0" shapeId="0" xr:uid="{25C7CF18-04CB-42C6-98D6-0EDC08A62A0D}">
      <text>
        <r>
          <rPr>
            <sz val="11"/>
            <rFont val="Calibri"/>
            <family val="2"/>
            <charset val="238"/>
          </rPr>
          <t>SZV_F:EllatasiTerulet</t>
        </r>
      </text>
    </comment>
    <comment ref="J246" authorId="0" shapeId="0" xr:uid="{D0D6F62C-E76A-4CF9-8489-CA8C665D1F51}">
      <text>
        <r>
          <rPr>
            <sz val="11"/>
            <rFont val="Calibri"/>
            <family val="2"/>
            <charset val="238"/>
          </rPr>
          <t>SZV_F:EllatasertFelelos</t>
        </r>
      </text>
    </comment>
    <comment ref="K246" authorId="0" shapeId="0" xr:uid="{979537EE-1E45-4B8F-8B02-ED0514727F93}">
      <text>
        <r>
          <rPr>
            <sz val="11"/>
            <rFont val="Calibri"/>
            <family val="2"/>
            <charset val="238"/>
          </rPr>
          <t>SZV_F:TervezettNettoKoltseg</t>
        </r>
      </text>
    </comment>
    <comment ref="L246" authorId="0" shapeId="0" xr:uid="{0AA2A27D-ADA3-49D3-9AAE-1EF2014DFEEB}">
      <text>
        <r>
          <rPr>
            <sz val="11"/>
            <rFont val="Calibri"/>
            <family val="2"/>
            <charset val="238"/>
          </rPr>
          <t>SZV_F:IdotartamKezdes</t>
        </r>
      </text>
    </comment>
    <comment ref="M246" authorId="0" shapeId="0" xr:uid="{A23A1DF4-FF3A-43F7-AC66-AF6778AECAA3}">
      <text>
        <r>
          <rPr>
            <sz val="11"/>
            <rFont val="Calibri"/>
            <family val="2"/>
            <charset val="238"/>
          </rPr>
          <t>SZV_F:IdotartamBefejezes</t>
        </r>
      </text>
    </comment>
    <comment ref="N246" authorId="0" shapeId="0" xr:uid="{C0739DB5-CC22-474A-AA81-A50B103FD0BC}">
      <text>
        <r>
          <rPr>
            <sz val="11"/>
            <rFont val="Calibri"/>
            <family val="2"/>
            <charset val="238"/>
          </rPr>
          <t>SZV_F:NettoKoltsegUtem1</t>
        </r>
      </text>
    </comment>
    <comment ref="O246" authorId="0" shapeId="0" xr:uid="{0D47F1A3-9793-48AC-9948-C3FBBA21BDB8}">
      <text>
        <r>
          <rPr>
            <sz val="11"/>
            <rFont val="Calibri"/>
            <family val="2"/>
            <charset val="238"/>
          </rPr>
          <t>SZV_F:NettoKoltsegUtem2</t>
        </r>
      </text>
    </comment>
    <comment ref="P246" authorId="0" shapeId="0" xr:uid="{18E6991E-6AC9-4879-883C-1A83B4536E40}">
      <text>
        <r>
          <rPr>
            <sz val="11"/>
            <rFont val="Calibri"/>
            <family val="2"/>
            <charset val="238"/>
          </rPr>
          <t>SZV_F:EM_Melleklet2_KTG</t>
        </r>
      </text>
    </comment>
    <comment ref="R246" authorId="0" shapeId="0" xr:uid="{5B9D8412-BFE3-42C8-AD2A-40DAD09A6519}">
      <text>
        <r>
          <rPr>
            <sz val="11"/>
            <rFont val="Calibri"/>
            <family val="2"/>
            <charset val="238"/>
          </rPr>
          <t>SZV_F:HDUtem1</t>
        </r>
      </text>
    </comment>
    <comment ref="S246" authorId="0" shapeId="0" xr:uid="{1765C260-D1F1-4350-8488-55EF63415707}">
      <text>
        <r>
          <rPr>
            <sz val="11"/>
            <rFont val="Calibri"/>
            <family val="2"/>
            <charset val="238"/>
          </rPr>
          <t>SZV_F:ECSUtem1</t>
        </r>
      </text>
    </comment>
    <comment ref="T246" authorId="0" shapeId="0" xr:uid="{13028346-4693-4A92-86CB-BD4D8F905612}">
      <text>
        <r>
          <rPr>
            <sz val="11"/>
            <rFont val="Calibri"/>
            <family val="2"/>
            <charset val="238"/>
          </rPr>
          <t>SZV_F:KFHUtem1</t>
        </r>
      </text>
    </comment>
    <comment ref="U246" authorId="0" shapeId="0" xr:uid="{98BBB454-15B9-4D4E-B05D-92B3FCECA8A5}">
      <text>
        <r>
          <rPr>
            <sz val="11"/>
            <rFont val="Calibri"/>
            <family val="2"/>
            <charset val="238"/>
          </rPr>
          <t>SZV_F:Egyeb_SajatUtem1</t>
        </r>
      </text>
    </comment>
    <comment ref="V246" authorId="0" shapeId="0" xr:uid="{C2A9762A-5132-4B51-977D-673823E7E1B9}">
      <text>
        <r>
          <rPr>
            <sz val="11"/>
            <rFont val="Calibri"/>
            <family val="2"/>
            <charset val="238"/>
          </rPr>
          <t>SZV_F:DijUtem1</t>
        </r>
      </text>
    </comment>
    <comment ref="W246" authorId="0" shapeId="0" xr:uid="{5DE0E5A4-91A4-4913-AC2A-8785FB190F95}">
      <text>
        <r>
          <rPr>
            <sz val="11"/>
            <rFont val="Calibri"/>
            <family val="2"/>
            <charset val="238"/>
          </rPr>
          <t>SZV_F:EM_Melleklet1_Utem1</t>
        </r>
      </text>
    </comment>
    <comment ref="X246" authorId="0" shapeId="0" xr:uid="{C368552A-00FE-445F-B5C0-0730B5367C4B}">
      <text>
        <r>
          <rPr>
            <sz val="11"/>
            <rFont val="Calibri"/>
            <family val="2"/>
            <charset val="238"/>
          </rPr>
          <t>SZV_F:EgyebAllamiUtem1</t>
        </r>
      </text>
    </comment>
    <comment ref="Y246" authorId="0" shapeId="0" xr:uid="{5947D90A-40BC-4F88-9E6E-E8A4B57EFDDB}">
      <text>
        <r>
          <rPr>
            <sz val="11"/>
            <rFont val="Calibri"/>
            <family val="2"/>
            <charset val="238"/>
          </rPr>
          <t>SZV_F:OnkormanyzatiUtem1</t>
        </r>
      </text>
    </comment>
    <comment ref="Z246" authorId="0" shapeId="0" xr:uid="{68879209-AB31-494E-8E6C-5AEDDED5D8CC}">
      <text>
        <r>
          <rPr>
            <sz val="11"/>
            <rFont val="Calibri"/>
            <family val="2"/>
            <charset val="238"/>
          </rPr>
          <t>SZV_F:EUUtem1</t>
        </r>
      </text>
    </comment>
    <comment ref="AA246" authorId="0" shapeId="0" xr:uid="{385D63B8-CD55-4FCC-8A56-2F99CDF97E27}">
      <text>
        <r>
          <rPr>
            <sz val="11"/>
            <rFont val="Calibri"/>
            <family val="2"/>
            <charset val="238"/>
          </rPr>
          <t>SZV_F:EgyebUtem1</t>
        </r>
      </text>
    </comment>
    <comment ref="AB246" authorId="0" shapeId="0" xr:uid="{BEF15EC1-883B-40E2-97C4-1F6A2D174EF0}">
      <text>
        <r>
          <rPr>
            <sz val="11"/>
            <rFont val="Calibri"/>
            <family val="2"/>
            <charset val="238"/>
          </rPr>
          <t>SZV_F:HitelKotvenyUtem1</t>
        </r>
      </text>
    </comment>
    <comment ref="AC246" authorId="0" shapeId="0" xr:uid="{F5E27735-A310-472D-8F8F-9E68D006937A}">
      <text>
        <r>
          <rPr>
            <sz val="11"/>
            <rFont val="Calibri"/>
            <family val="2"/>
            <charset val="238"/>
          </rPr>
          <t>SZV_F:OsszesenUtem1</t>
        </r>
      </text>
    </comment>
    <comment ref="AF246" authorId="0" shapeId="0" xr:uid="{6D5E419E-BF97-4C56-A2D6-101600B47D7A}">
      <text>
        <r>
          <rPr>
            <sz val="11"/>
            <rFont val="Calibri"/>
            <family val="2"/>
            <charset val="238"/>
          </rPr>
          <t>SZV_F:HDUtem2</t>
        </r>
      </text>
    </comment>
    <comment ref="AG246" authorId="0" shapeId="0" xr:uid="{C2475642-F2F0-416B-A216-CE59E80385A1}">
      <text>
        <r>
          <rPr>
            <sz val="11"/>
            <rFont val="Calibri"/>
            <family val="2"/>
            <charset val="238"/>
          </rPr>
          <t>SZV_F:ECSUtem2</t>
        </r>
      </text>
    </comment>
    <comment ref="AH246" authorId="0" shapeId="0" xr:uid="{88FF19DF-9E6E-4831-851B-68140330F501}">
      <text>
        <r>
          <rPr>
            <sz val="11"/>
            <rFont val="Calibri"/>
            <family val="2"/>
            <charset val="238"/>
          </rPr>
          <t>SZV_F:KFHUtem2</t>
        </r>
      </text>
    </comment>
    <comment ref="AI246" authorId="0" shapeId="0" xr:uid="{71C518E7-C002-4533-86B9-1BBDFDE123B2}">
      <text>
        <r>
          <rPr>
            <sz val="11"/>
            <rFont val="Calibri"/>
            <family val="2"/>
            <charset val="238"/>
          </rPr>
          <t>SZV_F:Egyeb_SajatUtem2</t>
        </r>
      </text>
    </comment>
    <comment ref="AJ246" authorId="0" shapeId="0" xr:uid="{64818676-08DD-494D-BD3C-CFF87D4E9650}">
      <text>
        <r>
          <rPr>
            <sz val="11"/>
            <rFont val="Calibri"/>
            <family val="2"/>
            <charset val="238"/>
          </rPr>
          <t>SZV_F:DijUtem2</t>
        </r>
      </text>
    </comment>
    <comment ref="AK246" authorId="0" shapeId="0" xr:uid="{15848751-D2D0-49F6-BBEA-F283CADBA722}">
      <text>
        <r>
          <rPr>
            <sz val="11"/>
            <rFont val="Calibri"/>
            <family val="2"/>
            <charset val="238"/>
          </rPr>
          <t>SZV_F:EM_Melleklet1_Utem2</t>
        </r>
      </text>
    </comment>
    <comment ref="AL246" authorId="0" shapeId="0" xr:uid="{4735C9CC-D929-4142-BE17-C53C2F97DAC8}">
      <text>
        <r>
          <rPr>
            <sz val="11"/>
            <rFont val="Calibri"/>
            <family val="2"/>
            <charset val="238"/>
          </rPr>
          <t>SZV_F:EgyebAllamiUtem2</t>
        </r>
      </text>
    </comment>
    <comment ref="AM246" authorId="0" shapeId="0" xr:uid="{2DA0FF0B-2265-47A9-8BE1-55239829E149}">
      <text>
        <r>
          <rPr>
            <sz val="11"/>
            <rFont val="Calibri"/>
            <family val="2"/>
            <charset val="238"/>
          </rPr>
          <t>SZV_F:OnkormanyzatiUtem2</t>
        </r>
      </text>
    </comment>
    <comment ref="AN246" authorId="0" shapeId="0" xr:uid="{46004335-3756-4D50-A4BA-34B21C3DF6CB}">
      <text>
        <r>
          <rPr>
            <sz val="11"/>
            <rFont val="Calibri"/>
            <family val="2"/>
            <charset val="238"/>
          </rPr>
          <t>SZV_F:EUUtem2</t>
        </r>
      </text>
    </comment>
    <comment ref="AO246" authorId="0" shapeId="0" xr:uid="{68F0407B-DBFA-4939-81BB-2AE27EC51245}">
      <text>
        <r>
          <rPr>
            <sz val="11"/>
            <rFont val="Calibri"/>
            <family val="2"/>
            <charset val="238"/>
          </rPr>
          <t>SZV_F:EgyebUtem2</t>
        </r>
      </text>
    </comment>
    <comment ref="AP246" authorId="0" shapeId="0" xr:uid="{A157B924-6D5B-411F-B0B6-2B0FF2AD5439}">
      <text>
        <r>
          <rPr>
            <sz val="11"/>
            <rFont val="Calibri"/>
            <family val="2"/>
            <charset val="238"/>
          </rPr>
          <t>SZV_F:HitelKotvenyUtem2</t>
        </r>
      </text>
    </comment>
    <comment ref="AQ246" authorId="0" shapeId="0" xr:uid="{FBCDF056-4C89-45F5-B738-221661CB97F9}">
      <text>
        <r>
          <rPr>
            <sz val="11"/>
            <rFont val="Calibri"/>
            <family val="2"/>
            <charset val="238"/>
          </rPr>
          <t>SZV_F:OsszesenUtem2</t>
        </r>
      </text>
    </comment>
    <comment ref="AR246" authorId="0" shapeId="0" xr:uid="{C89D3938-B832-4978-8E1B-CE09BB8CCDBD}">
      <text>
        <r>
          <rPr>
            <sz val="11"/>
            <rFont val="Calibri"/>
            <family val="2"/>
            <charset val="238"/>
          </rPr>
          <t>SZV_F:ForrashianyUtem2</t>
        </r>
      </text>
    </comment>
    <comment ref="AU246" authorId="0" shapeId="0" xr:uid="{21876DD9-6BA1-44BB-A434-FA8627DF57C8}">
      <text>
        <r>
          <rPr>
            <sz val="11"/>
            <rFont val="Calibri"/>
            <family val="2"/>
            <charset val="238"/>
          </rPr>
          <t>SZV_F:Indokolas</t>
        </r>
      </text>
    </comment>
    <comment ref="AV246" authorId="0" shapeId="0" xr:uid="{0ABE921B-0BCB-45AA-A8BF-AB5C94B9357C}">
      <text>
        <r>
          <rPr>
            <sz val="11"/>
            <rFont val="Calibri"/>
            <family val="2"/>
            <charset val="238"/>
          </rPr>
          <t>SZV_F:Megjegyzes</t>
        </r>
      </text>
    </comment>
    <comment ref="AW246" authorId="0" shapeId="0" xr:uid="{853A3D5D-5E6E-4468-9C67-9E6908488F90}">
      <text>
        <r>
          <rPr>
            <sz val="11"/>
            <rFont val="Calibri"/>
            <family val="2"/>
            <charset val="238"/>
          </rPr>
          <t>SZV_F:FeladatSorszam</t>
        </r>
      </text>
    </comment>
    <comment ref="AY246" authorId="0" shapeId="0" xr:uid="{CF1CAAE2-B336-4844-87A4-088A00534D62}">
      <text>
        <r>
          <rPr>
            <sz val="11"/>
            <rFont val="Calibri"/>
            <family val="2"/>
            <charset val="238"/>
          </rPr>
          <t>SZV_F:ISA</t>
        </r>
      </text>
    </comment>
    <comment ref="B247" authorId="0" shapeId="0" xr:uid="{E2E1D2E3-890D-4E22-BC88-BB2B95D73A90}">
      <text>
        <r>
          <rPr>
            <sz val="11"/>
            <rFont val="Calibri"/>
            <family val="2"/>
            <charset val="238"/>
          </rPr>
          <t>SZV_F:FontossagiSorrent</t>
        </r>
      </text>
    </comment>
    <comment ref="C247" authorId="0" shapeId="0" xr:uid="{615F9C47-C02D-460B-A357-38C1BFC3A571}">
      <text>
        <r>
          <rPr>
            <sz val="11"/>
            <rFont val="Calibri"/>
            <family val="2"/>
            <charset val="238"/>
          </rPr>
          <t>SZV_F:FeladatKategoria</t>
        </r>
      </text>
    </comment>
    <comment ref="D247" authorId="0" shapeId="0" xr:uid="{A77B3494-21D5-4DD4-9750-2A1B9E2517E0}">
      <text>
        <r>
          <rPr>
            <sz val="11"/>
            <rFont val="Calibri"/>
            <family val="2"/>
            <charset val="238"/>
          </rPr>
          <t>SZV_F:FeladatMegnevezes</t>
        </r>
      </text>
    </comment>
    <comment ref="E247" authorId="0" shapeId="0" xr:uid="{BF1CA87D-0ECE-4F5A-80ED-A1C1F84C9E37}">
      <text>
        <r>
          <rPr>
            <sz val="11"/>
            <rFont val="Calibri"/>
            <family val="2"/>
            <charset val="238"/>
          </rPr>
          <t>SZV_F:ElviEngedelySzam</t>
        </r>
      </text>
    </comment>
    <comment ref="F247" authorId="0" shapeId="0" xr:uid="{9B66D74A-1D49-45C0-B284-04DCA587BAB0}">
      <text>
        <r>
          <rPr>
            <sz val="11"/>
            <rFont val="Calibri"/>
            <family val="2"/>
            <charset val="238"/>
          </rPr>
          <t>SZV_F:VKR_Kod</t>
        </r>
      </text>
    </comment>
    <comment ref="G247" authorId="0" shapeId="0" xr:uid="{7E567075-3893-4D15-9E34-C64E2D2B51C1}">
      <text>
        <r>
          <rPr>
            <sz val="11"/>
            <rFont val="Calibri"/>
            <family val="2"/>
            <charset val="238"/>
          </rPr>
          <t>SZV_F:VKR_Nev</t>
        </r>
      </text>
    </comment>
    <comment ref="H247" authorId="0" shapeId="0" xr:uid="{B8E56F27-B9F9-4DAA-9323-89027998013A}">
      <text>
        <r>
          <rPr>
            <sz val="11"/>
            <rFont val="Calibri"/>
            <family val="2"/>
            <charset val="238"/>
          </rPr>
          <t>SZV_F:FeladatAzonosito</t>
        </r>
      </text>
    </comment>
    <comment ref="I247" authorId="0" shapeId="0" xr:uid="{BAA3698F-E1D1-4E49-A997-6BCF09126D4B}">
      <text>
        <r>
          <rPr>
            <sz val="11"/>
            <rFont val="Calibri"/>
            <family val="2"/>
            <charset val="238"/>
          </rPr>
          <t>SZV_F:EllatasiTerulet</t>
        </r>
      </text>
    </comment>
    <comment ref="J247" authorId="0" shapeId="0" xr:uid="{AC983B32-9048-452C-93A4-9B2D1A1E9748}">
      <text>
        <r>
          <rPr>
            <sz val="11"/>
            <rFont val="Calibri"/>
            <family val="2"/>
            <charset val="238"/>
          </rPr>
          <t>SZV_F:EllatasertFelelos</t>
        </r>
      </text>
    </comment>
    <comment ref="K247" authorId="0" shapeId="0" xr:uid="{AB254451-0280-4ADD-AA1A-CA8B94540996}">
      <text>
        <r>
          <rPr>
            <sz val="11"/>
            <rFont val="Calibri"/>
            <family val="2"/>
            <charset val="238"/>
          </rPr>
          <t>SZV_F:TervezettNettoKoltseg</t>
        </r>
      </text>
    </comment>
    <comment ref="L247" authorId="0" shapeId="0" xr:uid="{0F134B60-E744-48B8-9F7B-021FF376E4F3}">
      <text>
        <r>
          <rPr>
            <sz val="11"/>
            <rFont val="Calibri"/>
            <family val="2"/>
            <charset val="238"/>
          </rPr>
          <t>SZV_F:IdotartamKezdes</t>
        </r>
      </text>
    </comment>
    <comment ref="M247" authorId="0" shapeId="0" xr:uid="{2B970347-7ABA-4F54-A217-0B4360D5744D}">
      <text>
        <r>
          <rPr>
            <sz val="11"/>
            <rFont val="Calibri"/>
            <family val="2"/>
            <charset val="238"/>
          </rPr>
          <t>SZV_F:IdotartamBefejezes</t>
        </r>
      </text>
    </comment>
    <comment ref="N247" authorId="0" shapeId="0" xr:uid="{43CE7569-C870-4418-ACA9-2D8C0568F65A}">
      <text>
        <r>
          <rPr>
            <sz val="11"/>
            <rFont val="Calibri"/>
            <family val="2"/>
            <charset val="238"/>
          </rPr>
          <t>SZV_F:NettoKoltsegUtem1</t>
        </r>
      </text>
    </comment>
    <comment ref="O247" authorId="0" shapeId="0" xr:uid="{514FD366-ACE4-4E96-87F5-29252330FD38}">
      <text>
        <r>
          <rPr>
            <sz val="11"/>
            <rFont val="Calibri"/>
            <family val="2"/>
            <charset val="238"/>
          </rPr>
          <t>SZV_F:NettoKoltsegUtem2</t>
        </r>
      </text>
    </comment>
    <comment ref="P247" authorId="0" shapeId="0" xr:uid="{EC59470A-0793-44A1-8BFB-0E4FCC37D7A5}">
      <text>
        <r>
          <rPr>
            <sz val="11"/>
            <rFont val="Calibri"/>
            <family val="2"/>
            <charset val="238"/>
          </rPr>
          <t>SZV_F:EM_Melleklet2_KTG</t>
        </r>
      </text>
    </comment>
    <comment ref="R247" authorId="0" shapeId="0" xr:uid="{65835E91-8FC6-49CA-9CA6-BC892FA5F3FD}">
      <text>
        <r>
          <rPr>
            <sz val="11"/>
            <rFont val="Calibri"/>
            <family val="2"/>
            <charset val="238"/>
          </rPr>
          <t>SZV_F:HDUtem1</t>
        </r>
      </text>
    </comment>
    <comment ref="S247" authorId="0" shapeId="0" xr:uid="{93AF40DE-760D-4EE9-850A-C6E71B49BAAF}">
      <text>
        <r>
          <rPr>
            <sz val="11"/>
            <rFont val="Calibri"/>
            <family val="2"/>
            <charset val="238"/>
          </rPr>
          <t>SZV_F:ECSUtem1</t>
        </r>
      </text>
    </comment>
    <comment ref="T247" authorId="0" shapeId="0" xr:uid="{E50C4E30-453B-4453-A899-70351542D087}">
      <text>
        <r>
          <rPr>
            <sz val="11"/>
            <rFont val="Calibri"/>
            <family val="2"/>
            <charset val="238"/>
          </rPr>
          <t>SZV_F:KFHUtem1</t>
        </r>
      </text>
    </comment>
    <comment ref="U247" authorId="0" shapeId="0" xr:uid="{0DC179AC-B59C-4C94-A9C6-D61AAA1D14B6}">
      <text>
        <r>
          <rPr>
            <sz val="11"/>
            <rFont val="Calibri"/>
            <family val="2"/>
            <charset val="238"/>
          </rPr>
          <t>SZV_F:Egyeb_SajatUtem1</t>
        </r>
      </text>
    </comment>
    <comment ref="V247" authorId="0" shapeId="0" xr:uid="{A6229D5A-7C03-4A78-923B-415E4D110530}">
      <text>
        <r>
          <rPr>
            <sz val="11"/>
            <rFont val="Calibri"/>
            <family val="2"/>
            <charset val="238"/>
          </rPr>
          <t>SZV_F:DijUtem1</t>
        </r>
      </text>
    </comment>
    <comment ref="W247" authorId="0" shapeId="0" xr:uid="{A3E0EA1E-BA21-4ECD-A5C7-C7F5EF2FD89F}">
      <text>
        <r>
          <rPr>
            <sz val="11"/>
            <rFont val="Calibri"/>
            <family val="2"/>
            <charset val="238"/>
          </rPr>
          <t>SZV_F:EM_Melleklet1_Utem1</t>
        </r>
      </text>
    </comment>
    <comment ref="X247" authorId="0" shapeId="0" xr:uid="{21797101-CFC1-495F-AB0B-73C9987F3305}">
      <text>
        <r>
          <rPr>
            <sz val="11"/>
            <rFont val="Calibri"/>
            <family val="2"/>
            <charset val="238"/>
          </rPr>
          <t>SZV_F:EgyebAllamiUtem1</t>
        </r>
      </text>
    </comment>
    <comment ref="Y247" authorId="0" shapeId="0" xr:uid="{52C5DF24-FA80-4A82-99F4-FD2ED96554FB}">
      <text>
        <r>
          <rPr>
            <sz val="11"/>
            <rFont val="Calibri"/>
            <family val="2"/>
            <charset val="238"/>
          </rPr>
          <t>SZV_F:OnkormanyzatiUtem1</t>
        </r>
      </text>
    </comment>
    <comment ref="Z247" authorId="0" shapeId="0" xr:uid="{371BA9A8-2F81-479F-8E5E-31CF9C1FC478}">
      <text>
        <r>
          <rPr>
            <sz val="11"/>
            <rFont val="Calibri"/>
            <family val="2"/>
            <charset val="238"/>
          </rPr>
          <t>SZV_F:EUUtem1</t>
        </r>
      </text>
    </comment>
    <comment ref="AA247" authorId="0" shapeId="0" xr:uid="{21BEFE6F-DC17-41E6-9D38-37362BBF024B}">
      <text>
        <r>
          <rPr>
            <sz val="11"/>
            <rFont val="Calibri"/>
            <family val="2"/>
            <charset val="238"/>
          </rPr>
          <t>SZV_F:EgyebUtem1</t>
        </r>
      </text>
    </comment>
    <comment ref="AB247" authorId="0" shapeId="0" xr:uid="{BA57BF78-C9FD-465E-8BBC-2C00E9D9210D}">
      <text>
        <r>
          <rPr>
            <sz val="11"/>
            <rFont val="Calibri"/>
            <family val="2"/>
            <charset val="238"/>
          </rPr>
          <t>SZV_F:HitelKotvenyUtem1</t>
        </r>
      </text>
    </comment>
    <comment ref="AC247" authorId="0" shapeId="0" xr:uid="{10C21AC5-E3C8-46B8-91F2-7EF9A6F43C3B}">
      <text>
        <r>
          <rPr>
            <sz val="11"/>
            <rFont val="Calibri"/>
            <family val="2"/>
            <charset val="238"/>
          </rPr>
          <t>SZV_F:OsszesenUtem1</t>
        </r>
      </text>
    </comment>
    <comment ref="AF247" authorId="0" shapeId="0" xr:uid="{F38A51C9-2710-4B83-B926-02397401E30D}">
      <text>
        <r>
          <rPr>
            <sz val="11"/>
            <rFont val="Calibri"/>
            <family val="2"/>
            <charset val="238"/>
          </rPr>
          <t>SZV_F:HDUtem2</t>
        </r>
      </text>
    </comment>
    <comment ref="AG247" authorId="0" shapeId="0" xr:uid="{7C35585C-264A-47DD-AACC-3DD3C194F687}">
      <text>
        <r>
          <rPr>
            <sz val="11"/>
            <rFont val="Calibri"/>
            <family val="2"/>
            <charset val="238"/>
          </rPr>
          <t>SZV_F:ECSUtem2</t>
        </r>
      </text>
    </comment>
    <comment ref="AH247" authorId="0" shapeId="0" xr:uid="{76C5061A-9B24-44B5-BE62-D304D21A92D8}">
      <text>
        <r>
          <rPr>
            <sz val="11"/>
            <rFont val="Calibri"/>
            <family val="2"/>
            <charset val="238"/>
          </rPr>
          <t>SZV_F:KFHUtem2</t>
        </r>
      </text>
    </comment>
    <comment ref="AI247" authorId="0" shapeId="0" xr:uid="{3CE64D8C-EAF5-4174-A21A-CA2B8494992F}">
      <text>
        <r>
          <rPr>
            <sz val="11"/>
            <rFont val="Calibri"/>
            <family val="2"/>
            <charset val="238"/>
          </rPr>
          <t>SZV_F:Egyeb_SajatUtem2</t>
        </r>
      </text>
    </comment>
    <comment ref="AJ247" authorId="0" shapeId="0" xr:uid="{24A8910B-DC47-4AEA-BDC2-5FF9E6D4EFB2}">
      <text>
        <r>
          <rPr>
            <sz val="11"/>
            <rFont val="Calibri"/>
            <family val="2"/>
            <charset val="238"/>
          </rPr>
          <t>SZV_F:DijUtem2</t>
        </r>
      </text>
    </comment>
    <comment ref="AK247" authorId="0" shapeId="0" xr:uid="{49CA0A0A-1337-4E2A-952B-02D4CB1C9CAD}">
      <text>
        <r>
          <rPr>
            <sz val="11"/>
            <rFont val="Calibri"/>
            <family val="2"/>
            <charset val="238"/>
          </rPr>
          <t>SZV_F:EM_Melleklet1_Utem2</t>
        </r>
      </text>
    </comment>
    <comment ref="AL247" authorId="0" shapeId="0" xr:uid="{415DD2A4-021D-490E-9D71-FB8A3BDD1CCF}">
      <text>
        <r>
          <rPr>
            <sz val="11"/>
            <rFont val="Calibri"/>
            <family val="2"/>
            <charset val="238"/>
          </rPr>
          <t>SZV_F:EgyebAllamiUtem2</t>
        </r>
      </text>
    </comment>
    <comment ref="AM247" authorId="0" shapeId="0" xr:uid="{ED47B249-3F1C-4AF9-B984-9DEBA5F2DD70}">
      <text>
        <r>
          <rPr>
            <sz val="11"/>
            <rFont val="Calibri"/>
            <family val="2"/>
            <charset val="238"/>
          </rPr>
          <t>SZV_F:OnkormanyzatiUtem2</t>
        </r>
      </text>
    </comment>
    <comment ref="AN247" authorId="0" shapeId="0" xr:uid="{AEAA7986-988A-4D61-B878-ACED6F9588F0}">
      <text>
        <r>
          <rPr>
            <sz val="11"/>
            <rFont val="Calibri"/>
            <family val="2"/>
            <charset val="238"/>
          </rPr>
          <t>SZV_F:EUUtem2</t>
        </r>
      </text>
    </comment>
    <comment ref="AO247" authorId="0" shapeId="0" xr:uid="{57076758-FF5B-40A2-92F0-9FC7B7EDBE1C}">
      <text>
        <r>
          <rPr>
            <sz val="11"/>
            <rFont val="Calibri"/>
            <family val="2"/>
            <charset val="238"/>
          </rPr>
          <t>SZV_F:EgyebUtem2</t>
        </r>
      </text>
    </comment>
    <comment ref="AP247" authorId="0" shapeId="0" xr:uid="{185A1B97-37ED-412F-B63F-FAF42AA65183}">
      <text>
        <r>
          <rPr>
            <sz val="11"/>
            <rFont val="Calibri"/>
            <family val="2"/>
            <charset val="238"/>
          </rPr>
          <t>SZV_F:HitelKotvenyUtem2</t>
        </r>
      </text>
    </comment>
    <comment ref="AQ247" authorId="0" shapeId="0" xr:uid="{0AA084D8-93E6-4449-9AD9-E7E12128AA76}">
      <text>
        <r>
          <rPr>
            <sz val="11"/>
            <rFont val="Calibri"/>
            <family val="2"/>
            <charset val="238"/>
          </rPr>
          <t>SZV_F:OsszesenUtem2</t>
        </r>
      </text>
    </comment>
    <comment ref="AR247" authorId="0" shapeId="0" xr:uid="{1DAEDD9D-325D-44E4-A039-8A09641E74B7}">
      <text>
        <r>
          <rPr>
            <sz val="11"/>
            <rFont val="Calibri"/>
            <family val="2"/>
            <charset val="238"/>
          </rPr>
          <t>SZV_F:ForrashianyUtem2</t>
        </r>
      </text>
    </comment>
    <comment ref="AU247" authorId="0" shapeId="0" xr:uid="{8E43BFD3-C75E-48C3-BB9E-DF9AC55D147B}">
      <text>
        <r>
          <rPr>
            <sz val="11"/>
            <rFont val="Calibri"/>
            <family val="2"/>
            <charset val="238"/>
          </rPr>
          <t>SZV_F:Indokolas</t>
        </r>
      </text>
    </comment>
    <comment ref="AV247" authorId="0" shapeId="0" xr:uid="{298D89C8-8057-4567-BF42-50EC1C579CA1}">
      <text>
        <r>
          <rPr>
            <sz val="11"/>
            <rFont val="Calibri"/>
            <family val="2"/>
            <charset val="238"/>
          </rPr>
          <t>SZV_F:Megjegyzes</t>
        </r>
      </text>
    </comment>
    <comment ref="AW247" authorId="0" shapeId="0" xr:uid="{CB20D613-0C16-4C31-AC16-6C6BCDBE3534}">
      <text>
        <r>
          <rPr>
            <sz val="11"/>
            <rFont val="Calibri"/>
            <family val="2"/>
            <charset val="238"/>
          </rPr>
          <t>SZV_F:FeladatSorszam</t>
        </r>
      </text>
    </comment>
    <comment ref="AY247" authorId="0" shapeId="0" xr:uid="{7AB85D48-AD9E-459D-9611-CFD73E930782}">
      <text>
        <r>
          <rPr>
            <sz val="11"/>
            <rFont val="Calibri"/>
            <family val="2"/>
            <charset val="238"/>
          </rPr>
          <t>SZV_F:ISA</t>
        </r>
      </text>
    </comment>
    <comment ref="B248" authorId="0" shapeId="0" xr:uid="{712BE072-6C26-45A4-A187-4E955A16D6BB}">
      <text>
        <r>
          <rPr>
            <sz val="11"/>
            <rFont val="Calibri"/>
            <family val="2"/>
            <charset val="238"/>
          </rPr>
          <t>SZV_F:FontossagiSorrent</t>
        </r>
      </text>
    </comment>
    <comment ref="C248" authorId="0" shapeId="0" xr:uid="{CED87B52-E6F9-498C-B9B3-84631B82DD9D}">
      <text>
        <r>
          <rPr>
            <sz val="11"/>
            <rFont val="Calibri"/>
            <family val="2"/>
            <charset val="238"/>
          </rPr>
          <t>SZV_F:FeladatKategoria</t>
        </r>
      </text>
    </comment>
    <comment ref="D248" authorId="0" shapeId="0" xr:uid="{4F71573C-750A-46EE-867B-B7CD598A4FB0}">
      <text>
        <r>
          <rPr>
            <sz val="11"/>
            <rFont val="Calibri"/>
            <family val="2"/>
            <charset val="238"/>
          </rPr>
          <t>SZV_F:FeladatMegnevezes</t>
        </r>
      </text>
    </comment>
    <comment ref="E248" authorId="0" shapeId="0" xr:uid="{AAF0BE81-32D2-46E7-B40E-88A9AB585BD9}">
      <text>
        <r>
          <rPr>
            <sz val="11"/>
            <rFont val="Calibri"/>
            <family val="2"/>
            <charset val="238"/>
          </rPr>
          <t>SZV_F:ElviEngedelySzam</t>
        </r>
      </text>
    </comment>
    <comment ref="F248" authorId="0" shapeId="0" xr:uid="{CD2E0A17-81AB-442E-9A41-F1FD461AD837}">
      <text>
        <r>
          <rPr>
            <sz val="11"/>
            <rFont val="Calibri"/>
            <family val="2"/>
            <charset val="238"/>
          </rPr>
          <t>SZV_F:VKR_Kod</t>
        </r>
      </text>
    </comment>
    <comment ref="G248" authorId="0" shapeId="0" xr:uid="{0D5DE0ED-5486-4604-B914-DF71E8D4D20E}">
      <text>
        <r>
          <rPr>
            <sz val="11"/>
            <rFont val="Calibri"/>
            <family val="2"/>
            <charset val="238"/>
          </rPr>
          <t>SZV_F:VKR_Nev</t>
        </r>
      </text>
    </comment>
    <comment ref="H248" authorId="0" shapeId="0" xr:uid="{C9D5B5F5-4E67-4FA8-827D-6426AC205B23}">
      <text>
        <r>
          <rPr>
            <sz val="11"/>
            <rFont val="Calibri"/>
            <family val="2"/>
            <charset val="238"/>
          </rPr>
          <t>SZV_F:FeladatAzonosito</t>
        </r>
      </text>
    </comment>
    <comment ref="I248" authorId="0" shapeId="0" xr:uid="{7C807048-A90C-4B99-809E-79727F98B81B}">
      <text>
        <r>
          <rPr>
            <sz val="11"/>
            <rFont val="Calibri"/>
            <family val="2"/>
            <charset val="238"/>
          </rPr>
          <t>SZV_F:EllatasiTerulet</t>
        </r>
      </text>
    </comment>
    <comment ref="J248" authorId="0" shapeId="0" xr:uid="{EEE27981-88C6-4F04-A092-6B6BEBA1C1A7}">
      <text>
        <r>
          <rPr>
            <sz val="11"/>
            <rFont val="Calibri"/>
            <family val="2"/>
            <charset val="238"/>
          </rPr>
          <t>SZV_F:EllatasertFelelos</t>
        </r>
      </text>
    </comment>
    <comment ref="K248" authorId="0" shapeId="0" xr:uid="{5ED3C93C-D2C2-4B04-8258-E35B4C7E1243}">
      <text>
        <r>
          <rPr>
            <sz val="11"/>
            <rFont val="Calibri"/>
            <family val="2"/>
            <charset val="238"/>
          </rPr>
          <t>SZV_F:TervezettNettoKoltseg</t>
        </r>
      </text>
    </comment>
    <comment ref="L248" authorId="0" shapeId="0" xr:uid="{FBE35B56-4666-4C78-9903-BA56EEB37F96}">
      <text>
        <r>
          <rPr>
            <sz val="11"/>
            <rFont val="Calibri"/>
            <family val="2"/>
            <charset val="238"/>
          </rPr>
          <t>SZV_F:IdotartamKezdes</t>
        </r>
      </text>
    </comment>
    <comment ref="M248" authorId="0" shapeId="0" xr:uid="{423AC171-B71F-4852-8639-B2AA83017350}">
      <text>
        <r>
          <rPr>
            <sz val="11"/>
            <rFont val="Calibri"/>
            <family val="2"/>
            <charset val="238"/>
          </rPr>
          <t>SZV_F:IdotartamBefejezes</t>
        </r>
      </text>
    </comment>
    <comment ref="N248" authorId="0" shapeId="0" xr:uid="{F03E2F6D-43C7-495C-AC24-40D5807D6262}">
      <text>
        <r>
          <rPr>
            <sz val="11"/>
            <rFont val="Calibri"/>
            <family val="2"/>
            <charset val="238"/>
          </rPr>
          <t>SZV_F:NettoKoltsegUtem1</t>
        </r>
      </text>
    </comment>
    <comment ref="O248" authorId="0" shapeId="0" xr:uid="{8BF94769-7930-43F9-8D14-BED7660BD1A6}">
      <text>
        <r>
          <rPr>
            <sz val="11"/>
            <rFont val="Calibri"/>
            <family val="2"/>
            <charset val="238"/>
          </rPr>
          <t>SZV_F:NettoKoltsegUtem2</t>
        </r>
      </text>
    </comment>
    <comment ref="P248" authorId="0" shapeId="0" xr:uid="{A70364BD-8633-4DC8-A12B-1A2EF973E2EF}">
      <text>
        <r>
          <rPr>
            <sz val="11"/>
            <rFont val="Calibri"/>
            <family val="2"/>
            <charset val="238"/>
          </rPr>
          <t>SZV_F:EM_Melleklet2_KTG</t>
        </r>
      </text>
    </comment>
    <comment ref="R248" authorId="0" shapeId="0" xr:uid="{6FF997A7-4812-4874-810A-7C3E79E0952B}">
      <text>
        <r>
          <rPr>
            <sz val="11"/>
            <rFont val="Calibri"/>
            <family val="2"/>
            <charset val="238"/>
          </rPr>
          <t>SZV_F:HDUtem1</t>
        </r>
      </text>
    </comment>
    <comment ref="S248" authorId="0" shapeId="0" xr:uid="{98171EBA-DF8F-487A-8DEB-CFB87125A01A}">
      <text>
        <r>
          <rPr>
            <sz val="11"/>
            <rFont val="Calibri"/>
            <family val="2"/>
            <charset val="238"/>
          </rPr>
          <t>SZV_F:ECSUtem1</t>
        </r>
      </text>
    </comment>
    <comment ref="T248" authorId="0" shapeId="0" xr:uid="{C02755EE-9A5E-4EEF-BF7C-3B030B491392}">
      <text>
        <r>
          <rPr>
            <sz val="11"/>
            <rFont val="Calibri"/>
            <family val="2"/>
            <charset val="238"/>
          </rPr>
          <t>SZV_F:KFHUtem1</t>
        </r>
      </text>
    </comment>
    <comment ref="U248" authorId="0" shapeId="0" xr:uid="{FF089F0E-F270-4354-B1FE-B9AC66BCDE2B}">
      <text>
        <r>
          <rPr>
            <sz val="11"/>
            <rFont val="Calibri"/>
            <family val="2"/>
            <charset val="238"/>
          </rPr>
          <t>SZV_F:Egyeb_SajatUtem1</t>
        </r>
      </text>
    </comment>
    <comment ref="V248" authorId="0" shapeId="0" xr:uid="{9D16FF88-49DE-4537-AFD3-C2F4FDEC0328}">
      <text>
        <r>
          <rPr>
            <sz val="11"/>
            <rFont val="Calibri"/>
            <family val="2"/>
            <charset val="238"/>
          </rPr>
          <t>SZV_F:DijUtem1</t>
        </r>
      </text>
    </comment>
    <comment ref="W248" authorId="0" shapeId="0" xr:uid="{7BC95D38-EC77-43FB-BC2D-7CFFAC11EF69}">
      <text>
        <r>
          <rPr>
            <sz val="11"/>
            <rFont val="Calibri"/>
            <family val="2"/>
            <charset val="238"/>
          </rPr>
          <t>SZV_F:EM_Melleklet1_Utem1</t>
        </r>
      </text>
    </comment>
    <comment ref="X248" authorId="0" shapeId="0" xr:uid="{BB6B2DC7-9F4B-4974-8378-9B65275306F5}">
      <text>
        <r>
          <rPr>
            <sz val="11"/>
            <rFont val="Calibri"/>
            <family val="2"/>
            <charset val="238"/>
          </rPr>
          <t>SZV_F:EgyebAllamiUtem1</t>
        </r>
      </text>
    </comment>
    <comment ref="Y248" authorId="0" shapeId="0" xr:uid="{5666E69D-86A3-48EC-A0C8-23B7990E72A8}">
      <text>
        <r>
          <rPr>
            <sz val="11"/>
            <rFont val="Calibri"/>
            <family val="2"/>
            <charset val="238"/>
          </rPr>
          <t>SZV_F:OnkormanyzatiUtem1</t>
        </r>
      </text>
    </comment>
    <comment ref="Z248" authorId="0" shapeId="0" xr:uid="{935CC275-6866-4699-8AF0-AC0650EAE590}">
      <text>
        <r>
          <rPr>
            <sz val="11"/>
            <rFont val="Calibri"/>
            <family val="2"/>
            <charset val="238"/>
          </rPr>
          <t>SZV_F:EUUtem1</t>
        </r>
      </text>
    </comment>
    <comment ref="AA248" authorId="0" shapeId="0" xr:uid="{07E88026-1034-42C7-82D3-77C9F32F9DA6}">
      <text>
        <r>
          <rPr>
            <sz val="11"/>
            <rFont val="Calibri"/>
            <family val="2"/>
            <charset val="238"/>
          </rPr>
          <t>SZV_F:EgyebUtem1</t>
        </r>
      </text>
    </comment>
    <comment ref="AB248" authorId="0" shapeId="0" xr:uid="{D015B795-7797-4E9F-BD5D-D92EEE3C98D8}">
      <text>
        <r>
          <rPr>
            <sz val="11"/>
            <rFont val="Calibri"/>
            <family val="2"/>
            <charset val="238"/>
          </rPr>
          <t>SZV_F:HitelKotvenyUtem1</t>
        </r>
      </text>
    </comment>
    <comment ref="AC248" authorId="0" shapeId="0" xr:uid="{7C086D7F-EA4C-4D10-B75C-0647C067ED41}">
      <text>
        <r>
          <rPr>
            <sz val="11"/>
            <rFont val="Calibri"/>
            <family val="2"/>
            <charset val="238"/>
          </rPr>
          <t>SZV_F:OsszesenUtem1</t>
        </r>
      </text>
    </comment>
    <comment ref="AF248" authorId="0" shapeId="0" xr:uid="{87221F8F-C2F9-44B1-9B4A-06906DD88BED}">
      <text>
        <r>
          <rPr>
            <sz val="11"/>
            <rFont val="Calibri"/>
            <family val="2"/>
            <charset val="238"/>
          </rPr>
          <t>SZV_F:HDUtem2</t>
        </r>
      </text>
    </comment>
    <comment ref="AG248" authorId="0" shapeId="0" xr:uid="{467C49F7-CF98-4235-93E9-5BAD343FE939}">
      <text>
        <r>
          <rPr>
            <sz val="11"/>
            <rFont val="Calibri"/>
            <family val="2"/>
            <charset val="238"/>
          </rPr>
          <t>SZV_F:ECSUtem2</t>
        </r>
      </text>
    </comment>
    <comment ref="AH248" authorId="0" shapeId="0" xr:uid="{F0F02066-1AB2-4395-8AA0-505BBFE90842}">
      <text>
        <r>
          <rPr>
            <sz val="11"/>
            <rFont val="Calibri"/>
            <family val="2"/>
            <charset val="238"/>
          </rPr>
          <t>SZV_F:KFHUtem2</t>
        </r>
      </text>
    </comment>
    <comment ref="AI248" authorId="0" shapeId="0" xr:uid="{F09EA635-9C22-49C8-88EC-321FD3705758}">
      <text>
        <r>
          <rPr>
            <sz val="11"/>
            <rFont val="Calibri"/>
            <family val="2"/>
            <charset val="238"/>
          </rPr>
          <t>SZV_F:Egyeb_SajatUtem2</t>
        </r>
      </text>
    </comment>
    <comment ref="AJ248" authorId="0" shapeId="0" xr:uid="{7A80DD1B-BC3F-4E59-948A-E02F17D6A13C}">
      <text>
        <r>
          <rPr>
            <sz val="11"/>
            <rFont val="Calibri"/>
            <family val="2"/>
            <charset val="238"/>
          </rPr>
          <t>SZV_F:DijUtem2</t>
        </r>
      </text>
    </comment>
    <comment ref="AK248" authorId="0" shapeId="0" xr:uid="{F6A93C86-F7FD-454D-9970-5FBC9E08BCA6}">
      <text>
        <r>
          <rPr>
            <sz val="11"/>
            <rFont val="Calibri"/>
            <family val="2"/>
            <charset val="238"/>
          </rPr>
          <t>SZV_F:EM_Melleklet1_Utem2</t>
        </r>
      </text>
    </comment>
    <comment ref="AL248" authorId="0" shapeId="0" xr:uid="{245449A7-F4AF-41B1-AA05-7A6AC9CDA75C}">
      <text>
        <r>
          <rPr>
            <sz val="11"/>
            <rFont val="Calibri"/>
            <family val="2"/>
            <charset val="238"/>
          </rPr>
          <t>SZV_F:EgyebAllamiUtem2</t>
        </r>
      </text>
    </comment>
    <comment ref="AM248" authorId="0" shapeId="0" xr:uid="{05615CA0-7AB0-46CD-A08C-DC5B314594EF}">
      <text>
        <r>
          <rPr>
            <sz val="11"/>
            <rFont val="Calibri"/>
            <family val="2"/>
            <charset val="238"/>
          </rPr>
          <t>SZV_F:OnkormanyzatiUtem2</t>
        </r>
      </text>
    </comment>
    <comment ref="AN248" authorId="0" shapeId="0" xr:uid="{B325F22E-B462-4732-8BD6-BAE394728836}">
      <text>
        <r>
          <rPr>
            <sz val="11"/>
            <rFont val="Calibri"/>
            <family val="2"/>
            <charset val="238"/>
          </rPr>
          <t>SZV_F:EUUtem2</t>
        </r>
      </text>
    </comment>
    <comment ref="AO248" authorId="0" shapeId="0" xr:uid="{B39146CF-012D-4765-B725-D84E9B5259D3}">
      <text>
        <r>
          <rPr>
            <sz val="11"/>
            <rFont val="Calibri"/>
            <family val="2"/>
            <charset val="238"/>
          </rPr>
          <t>SZV_F:EgyebUtem2</t>
        </r>
      </text>
    </comment>
    <comment ref="AP248" authorId="0" shapeId="0" xr:uid="{EBF45527-2936-40BB-8C06-F1A9F6B7C19B}">
      <text>
        <r>
          <rPr>
            <sz val="11"/>
            <rFont val="Calibri"/>
            <family val="2"/>
            <charset val="238"/>
          </rPr>
          <t>SZV_F:HitelKotvenyUtem2</t>
        </r>
      </text>
    </comment>
    <comment ref="AQ248" authorId="0" shapeId="0" xr:uid="{DA65AAA0-4F8A-43A2-988C-3089FA96F2A3}">
      <text>
        <r>
          <rPr>
            <sz val="11"/>
            <rFont val="Calibri"/>
            <family val="2"/>
            <charset val="238"/>
          </rPr>
          <t>SZV_F:OsszesenUtem2</t>
        </r>
      </text>
    </comment>
    <comment ref="AR248" authorId="0" shapeId="0" xr:uid="{A2E3253D-23CA-4010-9B6C-CECFB5DFE6C6}">
      <text>
        <r>
          <rPr>
            <sz val="11"/>
            <rFont val="Calibri"/>
            <family val="2"/>
            <charset val="238"/>
          </rPr>
          <t>SZV_F:ForrashianyUtem2</t>
        </r>
      </text>
    </comment>
    <comment ref="AU248" authorId="0" shapeId="0" xr:uid="{CE12EE5B-637A-4974-B6A1-887C08D2BFB1}">
      <text>
        <r>
          <rPr>
            <sz val="11"/>
            <rFont val="Calibri"/>
            <family val="2"/>
            <charset val="238"/>
          </rPr>
          <t>SZV_F:Indokolas</t>
        </r>
      </text>
    </comment>
    <comment ref="AV248" authorId="0" shapeId="0" xr:uid="{99EE874A-014A-4BC1-96EB-8DF15C37DFEE}">
      <text>
        <r>
          <rPr>
            <sz val="11"/>
            <rFont val="Calibri"/>
            <family val="2"/>
            <charset val="238"/>
          </rPr>
          <t>SZV_F:Megjegyzes</t>
        </r>
      </text>
    </comment>
    <comment ref="AW248" authorId="0" shapeId="0" xr:uid="{92D8891D-7792-4FD4-BD51-FBDC991689EE}">
      <text>
        <r>
          <rPr>
            <sz val="11"/>
            <rFont val="Calibri"/>
            <family val="2"/>
            <charset val="238"/>
          </rPr>
          <t>SZV_F:FeladatSorszam</t>
        </r>
      </text>
    </comment>
    <comment ref="AY248" authorId="0" shapeId="0" xr:uid="{B9A7B2AD-03F7-4F2F-9463-2430BD077638}">
      <text>
        <r>
          <rPr>
            <sz val="11"/>
            <rFont val="Calibri"/>
            <family val="2"/>
            <charset val="238"/>
          </rPr>
          <t>SZV_F:ISA</t>
        </r>
      </text>
    </comment>
    <comment ref="B249" authorId="0" shapeId="0" xr:uid="{CFBF8D17-9138-4A25-9A82-E197D9E2BC89}">
      <text>
        <r>
          <rPr>
            <sz val="11"/>
            <rFont val="Calibri"/>
            <family val="2"/>
            <charset val="238"/>
          </rPr>
          <t>SZV_F:FontossagiSorrent</t>
        </r>
      </text>
    </comment>
    <comment ref="C249" authorId="0" shapeId="0" xr:uid="{4EE33F46-FBA2-4096-9EC6-284626D65DD5}">
      <text>
        <r>
          <rPr>
            <sz val="11"/>
            <rFont val="Calibri"/>
            <family val="2"/>
            <charset val="238"/>
          </rPr>
          <t>SZV_F:FeladatKategoria</t>
        </r>
      </text>
    </comment>
    <comment ref="D249" authorId="0" shapeId="0" xr:uid="{488CD2EC-6BFC-43D0-946C-D65F652A0381}">
      <text>
        <r>
          <rPr>
            <sz val="11"/>
            <rFont val="Calibri"/>
            <family val="2"/>
            <charset val="238"/>
          </rPr>
          <t>SZV_F:FeladatMegnevezes</t>
        </r>
      </text>
    </comment>
    <comment ref="E249" authorId="0" shapeId="0" xr:uid="{A84C2B0A-4555-4BBE-BA52-856C0D10BC80}">
      <text>
        <r>
          <rPr>
            <sz val="11"/>
            <rFont val="Calibri"/>
            <family val="2"/>
            <charset val="238"/>
          </rPr>
          <t>SZV_F:ElviEngedelySzam</t>
        </r>
      </text>
    </comment>
    <comment ref="F249" authorId="0" shapeId="0" xr:uid="{B2650711-1186-4948-9290-5D8C9C15F8FA}">
      <text>
        <r>
          <rPr>
            <sz val="11"/>
            <rFont val="Calibri"/>
            <family val="2"/>
            <charset val="238"/>
          </rPr>
          <t>SZV_F:VKR_Kod</t>
        </r>
      </text>
    </comment>
    <comment ref="G249" authorId="0" shapeId="0" xr:uid="{097915B5-FAF4-4E88-AEC5-E34ADE0F3460}">
      <text>
        <r>
          <rPr>
            <sz val="11"/>
            <rFont val="Calibri"/>
            <family val="2"/>
            <charset val="238"/>
          </rPr>
          <t>SZV_F:VKR_Nev</t>
        </r>
      </text>
    </comment>
    <comment ref="H249" authorId="0" shapeId="0" xr:uid="{3160A9F4-D8E3-42F3-A5C7-F1BB059F590E}">
      <text>
        <r>
          <rPr>
            <sz val="11"/>
            <rFont val="Calibri"/>
            <family val="2"/>
            <charset val="238"/>
          </rPr>
          <t>SZV_F:FeladatAzonosito</t>
        </r>
      </text>
    </comment>
    <comment ref="I249" authorId="0" shapeId="0" xr:uid="{23402968-6506-47F4-95FA-6D6CC6A0CDE8}">
      <text>
        <r>
          <rPr>
            <sz val="11"/>
            <rFont val="Calibri"/>
            <family val="2"/>
            <charset val="238"/>
          </rPr>
          <t>SZV_F:EllatasiTerulet</t>
        </r>
      </text>
    </comment>
    <comment ref="J249" authorId="0" shapeId="0" xr:uid="{FEB51081-065D-424A-B3E4-1F43A8F7FACE}">
      <text>
        <r>
          <rPr>
            <sz val="11"/>
            <rFont val="Calibri"/>
            <family val="2"/>
            <charset val="238"/>
          </rPr>
          <t>SZV_F:EllatasertFelelos</t>
        </r>
      </text>
    </comment>
    <comment ref="K249" authorId="0" shapeId="0" xr:uid="{78B4DDFA-89B5-4A65-B4BA-D7462930C4A0}">
      <text>
        <r>
          <rPr>
            <sz val="11"/>
            <rFont val="Calibri"/>
            <family val="2"/>
            <charset val="238"/>
          </rPr>
          <t>SZV_F:TervezettNettoKoltseg</t>
        </r>
      </text>
    </comment>
    <comment ref="L249" authorId="0" shapeId="0" xr:uid="{03B555F5-1BD5-4637-B314-1FB18157D422}">
      <text>
        <r>
          <rPr>
            <sz val="11"/>
            <rFont val="Calibri"/>
            <family val="2"/>
            <charset val="238"/>
          </rPr>
          <t>SZV_F:IdotartamKezdes</t>
        </r>
      </text>
    </comment>
    <comment ref="M249" authorId="0" shapeId="0" xr:uid="{12E7D0A8-225C-471D-AE04-CD33517457C1}">
      <text>
        <r>
          <rPr>
            <sz val="11"/>
            <rFont val="Calibri"/>
            <family val="2"/>
            <charset val="238"/>
          </rPr>
          <t>SZV_F:IdotartamBefejezes</t>
        </r>
      </text>
    </comment>
    <comment ref="N249" authorId="0" shapeId="0" xr:uid="{4921CEA8-4866-44F1-B699-52D92F2CB52B}">
      <text>
        <r>
          <rPr>
            <sz val="11"/>
            <rFont val="Calibri"/>
            <family val="2"/>
            <charset val="238"/>
          </rPr>
          <t>SZV_F:NettoKoltsegUtem1</t>
        </r>
      </text>
    </comment>
    <comment ref="O249" authorId="0" shapeId="0" xr:uid="{30C466E1-CBB6-42BA-BF44-F635EE00D414}">
      <text>
        <r>
          <rPr>
            <sz val="11"/>
            <rFont val="Calibri"/>
            <family val="2"/>
            <charset val="238"/>
          </rPr>
          <t>SZV_F:NettoKoltsegUtem2</t>
        </r>
      </text>
    </comment>
    <comment ref="P249" authorId="0" shapeId="0" xr:uid="{2EDD9AC8-D38A-45E5-826D-39706E4ADD54}">
      <text>
        <r>
          <rPr>
            <sz val="11"/>
            <rFont val="Calibri"/>
            <family val="2"/>
            <charset val="238"/>
          </rPr>
          <t>SZV_F:EM_Melleklet2_KTG</t>
        </r>
      </text>
    </comment>
    <comment ref="R249" authorId="0" shapeId="0" xr:uid="{4F09FCDA-F8A9-464E-85F0-F33DFC285E8E}">
      <text>
        <r>
          <rPr>
            <sz val="11"/>
            <rFont val="Calibri"/>
            <family val="2"/>
            <charset val="238"/>
          </rPr>
          <t>SZV_F:HDUtem1</t>
        </r>
      </text>
    </comment>
    <comment ref="S249" authorId="0" shapeId="0" xr:uid="{C54A0ACB-3433-486D-AC2F-11E0CBC8AB27}">
      <text>
        <r>
          <rPr>
            <sz val="11"/>
            <rFont val="Calibri"/>
            <family val="2"/>
            <charset val="238"/>
          </rPr>
          <t>SZV_F:ECSUtem1</t>
        </r>
      </text>
    </comment>
    <comment ref="T249" authorId="0" shapeId="0" xr:uid="{7EB1C47B-C3B9-4E28-A44C-5CF74A09E78A}">
      <text>
        <r>
          <rPr>
            <sz val="11"/>
            <rFont val="Calibri"/>
            <family val="2"/>
            <charset val="238"/>
          </rPr>
          <t>SZV_F:KFHUtem1</t>
        </r>
      </text>
    </comment>
    <comment ref="U249" authorId="0" shapeId="0" xr:uid="{68E4DD96-566F-416B-A47D-272AC434F6CF}">
      <text>
        <r>
          <rPr>
            <sz val="11"/>
            <rFont val="Calibri"/>
            <family val="2"/>
            <charset val="238"/>
          </rPr>
          <t>SZV_F:Egyeb_SajatUtem1</t>
        </r>
      </text>
    </comment>
    <comment ref="V249" authorId="0" shapeId="0" xr:uid="{59256F3D-FEBB-45C6-9FFD-17EEF08465D0}">
      <text>
        <r>
          <rPr>
            <sz val="11"/>
            <rFont val="Calibri"/>
            <family val="2"/>
            <charset val="238"/>
          </rPr>
          <t>SZV_F:DijUtem1</t>
        </r>
      </text>
    </comment>
    <comment ref="W249" authorId="0" shapeId="0" xr:uid="{2FE7C952-F2F8-4576-8803-4B56E010DD2F}">
      <text>
        <r>
          <rPr>
            <sz val="11"/>
            <rFont val="Calibri"/>
            <family val="2"/>
            <charset val="238"/>
          </rPr>
          <t>SZV_F:EM_Melleklet1_Utem1</t>
        </r>
      </text>
    </comment>
    <comment ref="X249" authorId="0" shapeId="0" xr:uid="{159F8C01-0F8C-4502-8C27-D323F5A510A1}">
      <text>
        <r>
          <rPr>
            <sz val="11"/>
            <rFont val="Calibri"/>
            <family val="2"/>
            <charset val="238"/>
          </rPr>
          <t>SZV_F:EgyebAllamiUtem1</t>
        </r>
      </text>
    </comment>
    <comment ref="Y249" authorId="0" shapeId="0" xr:uid="{29E40DDB-1504-4A3C-986C-B1E7C2C5A745}">
      <text>
        <r>
          <rPr>
            <sz val="11"/>
            <rFont val="Calibri"/>
            <family val="2"/>
            <charset val="238"/>
          </rPr>
          <t>SZV_F:OnkormanyzatiUtem1</t>
        </r>
      </text>
    </comment>
    <comment ref="Z249" authorId="0" shapeId="0" xr:uid="{B1100D0A-CC46-455C-B0BD-920AE96DD562}">
      <text>
        <r>
          <rPr>
            <sz val="11"/>
            <rFont val="Calibri"/>
            <family val="2"/>
            <charset val="238"/>
          </rPr>
          <t>SZV_F:EUUtem1</t>
        </r>
      </text>
    </comment>
    <comment ref="AA249" authorId="0" shapeId="0" xr:uid="{F571244B-30DC-441B-81C2-F2410B5C77E3}">
      <text>
        <r>
          <rPr>
            <sz val="11"/>
            <rFont val="Calibri"/>
            <family val="2"/>
            <charset val="238"/>
          </rPr>
          <t>SZV_F:EgyebUtem1</t>
        </r>
      </text>
    </comment>
    <comment ref="AB249" authorId="0" shapeId="0" xr:uid="{3952E760-0AC9-4A13-A19C-35993F9D5182}">
      <text>
        <r>
          <rPr>
            <sz val="11"/>
            <rFont val="Calibri"/>
            <family val="2"/>
            <charset val="238"/>
          </rPr>
          <t>SZV_F:HitelKotvenyUtem1</t>
        </r>
      </text>
    </comment>
    <comment ref="AC249" authorId="0" shapeId="0" xr:uid="{0BE25F09-7210-459D-9D60-C0D37E02A661}">
      <text>
        <r>
          <rPr>
            <sz val="11"/>
            <rFont val="Calibri"/>
            <family val="2"/>
            <charset val="238"/>
          </rPr>
          <t>SZV_F:OsszesenUtem1</t>
        </r>
      </text>
    </comment>
    <comment ref="AF249" authorId="0" shapeId="0" xr:uid="{876D3050-0255-4FCE-8898-9F6C92647361}">
      <text>
        <r>
          <rPr>
            <sz val="11"/>
            <rFont val="Calibri"/>
            <family val="2"/>
            <charset val="238"/>
          </rPr>
          <t>SZV_F:HDUtem2</t>
        </r>
      </text>
    </comment>
    <comment ref="AG249" authorId="0" shapeId="0" xr:uid="{150AC180-F709-44C6-88C0-9D93830C7B9C}">
      <text>
        <r>
          <rPr>
            <sz val="11"/>
            <rFont val="Calibri"/>
            <family val="2"/>
            <charset val="238"/>
          </rPr>
          <t>SZV_F:ECSUtem2</t>
        </r>
      </text>
    </comment>
    <comment ref="AH249" authorId="0" shapeId="0" xr:uid="{6C4D1EE5-8C52-4AF0-8029-58E770AADEDB}">
      <text>
        <r>
          <rPr>
            <sz val="11"/>
            <rFont val="Calibri"/>
            <family val="2"/>
            <charset val="238"/>
          </rPr>
          <t>SZV_F:KFHUtem2</t>
        </r>
      </text>
    </comment>
    <comment ref="AI249" authorId="0" shapeId="0" xr:uid="{90983A76-F299-498C-BF2B-78D3CE4BEF68}">
      <text>
        <r>
          <rPr>
            <sz val="11"/>
            <rFont val="Calibri"/>
            <family val="2"/>
            <charset val="238"/>
          </rPr>
          <t>SZV_F:Egyeb_SajatUtem2</t>
        </r>
      </text>
    </comment>
    <comment ref="AJ249" authorId="0" shapeId="0" xr:uid="{C3265241-5A5A-4B8A-B838-F5C75B147B67}">
      <text>
        <r>
          <rPr>
            <sz val="11"/>
            <rFont val="Calibri"/>
            <family val="2"/>
            <charset val="238"/>
          </rPr>
          <t>SZV_F:DijUtem2</t>
        </r>
      </text>
    </comment>
    <comment ref="AK249" authorId="0" shapeId="0" xr:uid="{110A0E26-3480-40BF-91A7-A06E965C1451}">
      <text>
        <r>
          <rPr>
            <sz val="11"/>
            <rFont val="Calibri"/>
            <family val="2"/>
            <charset val="238"/>
          </rPr>
          <t>SZV_F:EM_Melleklet1_Utem2</t>
        </r>
      </text>
    </comment>
    <comment ref="AL249" authorId="0" shapeId="0" xr:uid="{A8AC85F2-815E-4E18-BA78-DCBC43A10793}">
      <text>
        <r>
          <rPr>
            <sz val="11"/>
            <rFont val="Calibri"/>
            <family val="2"/>
            <charset val="238"/>
          </rPr>
          <t>SZV_F:EgyebAllamiUtem2</t>
        </r>
      </text>
    </comment>
    <comment ref="AM249" authorId="0" shapeId="0" xr:uid="{B9B737BA-3BC7-4016-B640-161D36AD419F}">
      <text>
        <r>
          <rPr>
            <sz val="11"/>
            <rFont val="Calibri"/>
            <family val="2"/>
            <charset val="238"/>
          </rPr>
          <t>SZV_F:OnkormanyzatiUtem2</t>
        </r>
      </text>
    </comment>
    <comment ref="AN249" authorId="0" shapeId="0" xr:uid="{8B4D7A79-AD4C-460D-B3DC-61782D876950}">
      <text>
        <r>
          <rPr>
            <sz val="11"/>
            <rFont val="Calibri"/>
            <family val="2"/>
            <charset val="238"/>
          </rPr>
          <t>SZV_F:EUUtem2</t>
        </r>
      </text>
    </comment>
    <comment ref="AO249" authorId="0" shapeId="0" xr:uid="{157E9D4A-F097-41AA-832A-CB64B75CB856}">
      <text>
        <r>
          <rPr>
            <sz val="11"/>
            <rFont val="Calibri"/>
            <family val="2"/>
            <charset val="238"/>
          </rPr>
          <t>SZV_F:EgyebUtem2</t>
        </r>
      </text>
    </comment>
    <comment ref="AP249" authorId="0" shapeId="0" xr:uid="{1623C47C-5765-4EC4-8689-DFA768B9667E}">
      <text>
        <r>
          <rPr>
            <sz val="11"/>
            <rFont val="Calibri"/>
            <family val="2"/>
            <charset val="238"/>
          </rPr>
          <t>SZV_F:HitelKotvenyUtem2</t>
        </r>
      </text>
    </comment>
    <comment ref="AQ249" authorId="0" shapeId="0" xr:uid="{9789AB84-B6B6-4898-AD50-2B23D6F41A27}">
      <text>
        <r>
          <rPr>
            <sz val="11"/>
            <rFont val="Calibri"/>
            <family val="2"/>
            <charset val="238"/>
          </rPr>
          <t>SZV_F:OsszesenUtem2</t>
        </r>
      </text>
    </comment>
    <comment ref="AR249" authorId="0" shapeId="0" xr:uid="{6B0C453C-122C-4B64-8D2E-FA907D4CBB4D}">
      <text>
        <r>
          <rPr>
            <sz val="11"/>
            <rFont val="Calibri"/>
            <family val="2"/>
            <charset val="238"/>
          </rPr>
          <t>SZV_F:ForrashianyUtem2</t>
        </r>
      </text>
    </comment>
    <comment ref="AU249" authorId="0" shapeId="0" xr:uid="{1CBA7261-5A34-446F-B03A-E4722E3644B0}">
      <text>
        <r>
          <rPr>
            <sz val="11"/>
            <rFont val="Calibri"/>
            <family val="2"/>
            <charset val="238"/>
          </rPr>
          <t>SZV_F:Indokolas</t>
        </r>
      </text>
    </comment>
    <comment ref="AV249" authorId="0" shapeId="0" xr:uid="{5BB72501-2279-4B50-A2DC-A785D6C0F37D}">
      <text>
        <r>
          <rPr>
            <sz val="11"/>
            <rFont val="Calibri"/>
            <family val="2"/>
            <charset val="238"/>
          </rPr>
          <t>SZV_F:Megjegyzes</t>
        </r>
      </text>
    </comment>
    <comment ref="AW249" authorId="0" shapeId="0" xr:uid="{03D658DF-9D5A-4EA3-9B8E-4ACB7BDBA88C}">
      <text>
        <r>
          <rPr>
            <sz val="11"/>
            <rFont val="Calibri"/>
            <family val="2"/>
            <charset val="238"/>
          </rPr>
          <t>SZV_F:FeladatSorszam</t>
        </r>
      </text>
    </comment>
    <comment ref="AY249" authorId="0" shapeId="0" xr:uid="{B198F21C-434C-4093-B9F2-14B64D5EB65B}">
      <text>
        <r>
          <rPr>
            <sz val="11"/>
            <rFont val="Calibri"/>
            <family val="2"/>
            <charset val="238"/>
          </rPr>
          <t>SZV_F:ISA</t>
        </r>
      </text>
    </comment>
    <comment ref="B250" authorId="0" shapeId="0" xr:uid="{73905D82-8C72-4851-8225-5BDF9E3A204A}">
      <text>
        <r>
          <rPr>
            <sz val="11"/>
            <rFont val="Calibri"/>
            <family val="2"/>
            <charset val="238"/>
          </rPr>
          <t>SZV_F:FontossagiSorrent</t>
        </r>
      </text>
    </comment>
    <comment ref="C250" authorId="0" shapeId="0" xr:uid="{A1478979-3B7D-4413-846E-A84713802DB3}">
      <text>
        <r>
          <rPr>
            <sz val="11"/>
            <rFont val="Calibri"/>
            <family val="2"/>
            <charset val="238"/>
          </rPr>
          <t>SZV_F:FeladatKategoria</t>
        </r>
      </text>
    </comment>
    <comment ref="D250" authorId="0" shapeId="0" xr:uid="{EC525B1A-823A-4EBF-AAB5-857DCE17F175}">
      <text>
        <r>
          <rPr>
            <sz val="11"/>
            <rFont val="Calibri"/>
            <family val="2"/>
            <charset val="238"/>
          </rPr>
          <t>SZV_F:FeladatMegnevezes</t>
        </r>
      </text>
    </comment>
    <comment ref="E250" authorId="0" shapeId="0" xr:uid="{BD41FAF8-C4DB-41F6-AA32-35FB41521E37}">
      <text>
        <r>
          <rPr>
            <sz val="11"/>
            <rFont val="Calibri"/>
            <family val="2"/>
            <charset val="238"/>
          </rPr>
          <t>SZV_F:ElviEngedelySzam</t>
        </r>
      </text>
    </comment>
    <comment ref="F250" authorId="0" shapeId="0" xr:uid="{258660C5-8BD9-4439-A613-7981A6FFF6F2}">
      <text>
        <r>
          <rPr>
            <sz val="11"/>
            <rFont val="Calibri"/>
            <family val="2"/>
            <charset val="238"/>
          </rPr>
          <t>SZV_F:VKR_Kod</t>
        </r>
      </text>
    </comment>
    <comment ref="G250" authorId="0" shapeId="0" xr:uid="{35C9AF20-3B4E-4FE7-86DD-902F51C88B1F}">
      <text>
        <r>
          <rPr>
            <sz val="11"/>
            <rFont val="Calibri"/>
            <family val="2"/>
            <charset val="238"/>
          </rPr>
          <t>SZV_F:VKR_Nev</t>
        </r>
      </text>
    </comment>
    <comment ref="H250" authorId="0" shapeId="0" xr:uid="{0AEF9D91-920A-4A0A-A7DA-B2A5340F78BD}">
      <text>
        <r>
          <rPr>
            <sz val="11"/>
            <rFont val="Calibri"/>
            <family val="2"/>
            <charset val="238"/>
          </rPr>
          <t>SZV_F:FeladatAzonosito</t>
        </r>
      </text>
    </comment>
    <comment ref="I250" authorId="0" shapeId="0" xr:uid="{403B640A-837C-4591-A845-F93DC98A2AA9}">
      <text>
        <r>
          <rPr>
            <sz val="11"/>
            <rFont val="Calibri"/>
            <family val="2"/>
            <charset val="238"/>
          </rPr>
          <t>SZV_F:EllatasiTerulet</t>
        </r>
      </text>
    </comment>
    <comment ref="J250" authorId="0" shapeId="0" xr:uid="{BD75ABF9-5152-4396-99B8-D3132726FEDD}">
      <text>
        <r>
          <rPr>
            <sz val="11"/>
            <rFont val="Calibri"/>
            <family val="2"/>
            <charset val="238"/>
          </rPr>
          <t>SZV_F:EllatasertFelelos</t>
        </r>
      </text>
    </comment>
    <comment ref="K250" authorId="0" shapeId="0" xr:uid="{42E4F919-2857-4D10-9B0D-86F4C5B185C9}">
      <text>
        <r>
          <rPr>
            <sz val="11"/>
            <rFont val="Calibri"/>
            <family val="2"/>
            <charset val="238"/>
          </rPr>
          <t>SZV_F:TervezettNettoKoltseg</t>
        </r>
      </text>
    </comment>
    <comment ref="L250" authorId="0" shapeId="0" xr:uid="{946D1790-DF63-43AA-9959-F8ADBA86DA93}">
      <text>
        <r>
          <rPr>
            <sz val="11"/>
            <rFont val="Calibri"/>
            <family val="2"/>
            <charset val="238"/>
          </rPr>
          <t>SZV_F:IdotartamKezdes</t>
        </r>
      </text>
    </comment>
    <comment ref="M250" authorId="0" shapeId="0" xr:uid="{BD2BD712-7395-44F8-AC65-4BFCE9F0AAAB}">
      <text>
        <r>
          <rPr>
            <sz val="11"/>
            <rFont val="Calibri"/>
            <family val="2"/>
            <charset val="238"/>
          </rPr>
          <t>SZV_F:IdotartamBefejezes</t>
        </r>
      </text>
    </comment>
    <comment ref="N250" authorId="0" shapeId="0" xr:uid="{6CA014F1-C3BA-40DE-BDAE-9E813C2BC2F8}">
      <text>
        <r>
          <rPr>
            <sz val="11"/>
            <rFont val="Calibri"/>
            <family val="2"/>
            <charset val="238"/>
          </rPr>
          <t>SZV_F:NettoKoltsegUtem1</t>
        </r>
      </text>
    </comment>
    <comment ref="O250" authorId="0" shapeId="0" xr:uid="{6374DDA2-DEF3-45E5-9D19-6EE6483BB126}">
      <text>
        <r>
          <rPr>
            <sz val="11"/>
            <rFont val="Calibri"/>
            <family val="2"/>
            <charset val="238"/>
          </rPr>
          <t>SZV_F:NettoKoltsegUtem2</t>
        </r>
      </text>
    </comment>
    <comment ref="P250" authorId="0" shapeId="0" xr:uid="{9473B071-2D00-4261-8C6F-01F9F4AB8F3B}">
      <text>
        <r>
          <rPr>
            <sz val="11"/>
            <rFont val="Calibri"/>
            <family val="2"/>
            <charset val="238"/>
          </rPr>
          <t>SZV_F:EM_Melleklet2_KTG</t>
        </r>
      </text>
    </comment>
    <comment ref="R250" authorId="0" shapeId="0" xr:uid="{BA5AE33B-6953-4B52-AF32-CB80BD436048}">
      <text>
        <r>
          <rPr>
            <sz val="11"/>
            <rFont val="Calibri"/>
            <family val="2"/>
            <charset val="238"/>
          </rPr>
          <t>SZV_F:HDUtem1</t>
        </r>
      </text>
    </comment>
    <comment ref="S250" authorId="0" shapeId="0" xr:uid="{10A1828A-1FC2-4730-B808-03E87EAC3B00}">
      <text>
        <r>
          <rPr>
            <sz val="11"/>
            <rFont val="Calibri"/>
            <family val="2"/>
            <charset val="238"/>
          </rPr>
          <t>SZV_F:ECSUtem1</t>
        </r>
      </text>
    </comment>
    <comment ref="T250" authorId="0" shapeId="0" xr:uid="{8D118FC9-3D27-4411-B1DF-478D4E8756C0}">
      <text>
        <r>
          <rPr>
            <sz val="11"/>
            <rFont val="Calibri"/>
            <family val="2"/>
            <charset val="238"/>
          </rPr>
          <t>SZV_F:KFHUtem1</t>
        </r>
      </text>
    </comment>
    <comment ref="U250" authorId="0" shapeId="0" xr:uid="{237517A2-8919-4A9A-9BED-73EE12500150}">
      <text>
        <r>
          <rPr>
            <sz val="11"/>
            <rFont val="Calibri"/>
            <family val="2"/>
            <charset val="238"/>
          </rPr>
          <t>SZV_F:Egyeb_SajatUtem1</t>
        </r>
      </text>
    </comment>
    <comment ref="V250" authorId="0" shapeId="0" xr:uid="{7F46A369-DC6D-44CB-85F0-2597B1D392E3}">
      <text>
        <r>
          <rPr>
            <sz val="11"/>
            <rFont val="Calibri"/>
            <family val="2"/>
            <charset val="238"/>
          </rPr>
          <t>SZV_F:DijUtem1</t>
        </r>
      </text>
    </comment>
    <comment ref="W250" authorId="0" shapeId="0" xr:uid="{827EFACC-595E-4395-942C-5CD29951B9A1}">
      <text>
        <r>
          <rPr>
            <sz val="11"/>
            <rFont val="Calibri"/>
            <family val="2"/>
            <charset val="238"/>
          </rPr>
          <t>SZV_F:EM_Melleklet1_Utem1</t>
        </r>
      </text>
    </comment>
    <comment ref="X250" authorId="0" shapeId="0" xr:uid="{1DADAAB1-7C97-4005-AC4C-BAE8BAACF1A2}">
      <text>
        <r>
          <rPr>
            <sz val="11"/>
            <rFont val="Calibri"/>
            <family val="2"/>
            <charset val="238"/>
          </rPr>
          <t>SZV_F:EgyebAllamiUtem1</t>
        </r>
      </text>
    </comment>
    <comment ref="Y250" authorId="0" shapeId="0" xr:uid="{A08219F4-926B-4F26-B71C-74EF79826110}">
      <text>
        <r>
          <rPr>
            <sz val="11"/>
            <rFont val="Calibri"/>
            <family val="2"/>
            <charset val="238"/>
          </rPr>
          <t>SZV_F:OnkormanyzatiUtem1</t>
        </r>
      </text>
    </comment>
    <comment ref="Z250" authorId="0" shapeId="0" xr:uid="{0BBCB5DC-2C37-4CF9-AB8F-BFF1F14D890D}">
      <text>
        <r>
          <rPr>
            <sz val="11"/>
            <rFont val="Calibri"/>
            <family val="2"/>
            <charset val="238"/>
          </rPr>
          <t>SZV_F:EUUtem1</t>
        </r>
      </text>
    </comment>
    <comment ref="AA250" authorId="0" shapeId="0" xr:uid="{56FD0303-8284-4819-85A2-5CE96DED601C}">
      <text>
        <r>
          <rPr>
            <sz val="11"/>
            <rFont val="Calibri"/>
            <family val="2"/>
            <charset val="238"/>
          </rPr>
          <t>SZV_F:EgyebUtem1</t>
        </r>
      </text>
    </comment>
    <comment ref="AB250" authorId="0" shapeId="0" xr:uid="{86A4EE56-43F9-4AC4-9D73-E37D45BAAC37}">
      <text>
        <r>
          <rPr>
            <sz val="11"/>
            <rFont val="Calibri"/>
            <family val="2"/>
            <charset val="238"/>
          </rPr>
          <t>SZV_F:HitelKotvenyUtem1</t>
        </r>
      </text>
    </comment>
    <comment ref="AC250" authorId="0" shapeId="0" xr:uid="{B034179D-C3A2-4152-9C4C-509804164544}">
      <text>
        <r>
          <rPr>
            <sz val="11"/>
            <rFont val="Calibri"/>
            <family val="2"/>
            <charset val="238"/>
          </rPr>
          <t>SZV_F:OsszesenUtem1</t>
        </r>
      </text>
    </comment>
    <comment ref="AF250" authorId="0" shapeId="0" xr:uid="{6B71D113-5E0F-4B24-AAC7-17973FA05AD3}">
      <text>
        <r>
          <rPr>
            <sz val="11"/>
            <rFont val="Calibri"/>
            <family val="2"/>
            <charset val="238"/>
          </rPr>
          <t>SZV_F:HDUtem2</t>
        </r>
      </text>
    </comment>
    <comment ref="AG250" authorId="0" shapeId="0" xr:uid="{113EEDBF-DFFD-4813-9FCC-01E100F67B40}">
      <text>
        <r>
          <rPr>
            <sz val="11"/>
            <rFont val="Calibri"/>
            <family val="2"/>
            <charset val="238"/>
          </rPr>
          <t>SZV_F:ECSUtem2</t>
        </r>
      </text>
    </comment>
    <comment ref="AH250" authorId="0" shapeId="0" xr:uid="{3D1A170C-D05E-4AFE-ACA7-5823F9CC3DF1}">
      <text>
        <r>
          <rPr>
            <sz val="11"/>
            <rFont val="Calibri"/>
            <family val="2"/>
            <charset val="238"/>
          </rPr>
          <t>SZV_F:KFHUtem2</t>
        </r>
      </text>
    </comment>
    <comment ref="AI250" authorId="0" shapeId="0" xr:uid="{7479B521-2851-4E9B-9281-9397EB43162B}">
      <text>
        <r>
          <rPr>
            <sz val="11"/>
            <rFont val="Calibri"/>
            <family val="2"/>
            <charset val="238"/>
          </rPr>
          <t>SZV_F:Egyeb_SajatUtem2</t>
        </r>
      </text>
    </comment>
    <comment ref="AJ250" authorId="0" shapeId="0" xr:uid="{AB1732DD-C7A9-418E-8759-C51D29F1337E}">
      <text>
        <r>
          <rPr>
            <sz val="11"/>
            <rFont val="Calibri"/>
            <family val="2"/>
            <charset val="238"/>
          </rPr>
          <t>SZV_F:DijUtem2</t>
        </r>
      </text>
    </comment>
    <comment ref="AK250" authorId="0" shapeId="0" xr:uid="{1BA33366-BBD8-4EE3-A47A-8A212EF6D708}">
      <text>
        <r>
          <rPr>
            <sz val="11"/>
            <rFont val="Calibri"/>
            <family val="2"/>
            <charset val="238"/>
          </rPr>
          <t>SZV_F:EM_Melleklet1_Utem2</t>
        </r>
      </text>
    </comment>
    <comment ref="AL250" authorId="0" shapeId="0" xr:uid="{517E74C6-1B6F-48A9-8C5D-11C2D0316C1E}">
      <text>
        <r>
          <rPr>
            <sz val="11"/>
            <rFont val="Calibri"/>
            <family val="2"/>
            <charset val="238"/>
          </rPr>
          <t>SZV_F:EgyebAllamiUtem2</t>
        </r>
      </text>
    </comment>
    <comment ref="AM250" authorId="0" shapeId="0" xr:uid="{1E0D5C68-B2FA-49CC-93DF-460C6BDB1579}">
      <text>
        <r>
          <rPr>
            <sz val="11"/>
            <rFont val="Calibri"/>
            <family val="2"/>
            <charset val="238"/>
          </rPr>
          <t>SZV_F:OnkormanyzatiUtem2</t>
        </r>
      </text>
    </comment>
    <comment ref="AN250" authorId="0" shapeId="0" xr:uid="{DEACD456-6988-47F2-8B76-0A1BBB1679F8}">
      <text>
        <r>
          <rPr>
            <sz val="11"/>
            <rFont val="Calibri"/>
            <family val="2"/>
            <charset val="238"/>
          </rPr>
          <t>SZV_F:EUUtem2</t>
        </r>
      </text>
    </comment>
    <comment ref="AO250" authorId="0" shapeId="0" xr:uid="{88DF3923-12BC-472D-B81F-D858CE389AFE}">
      <text>
        <r>
          <rPr>
            <sz val="11"/>
            <rFont val="Calibri"/>
            <family val="2"/>
            <charset val="238"/>
          </rPr>
          <t>SZV_F:EgyebUtem2</t>
        </r>
      </text>
    </comment>
    <comment ref="AP250" authorId="0" shapeId="0" xr:uid="{146D8661-57E8-479A-AF81-44EA784C953C}">
      <text>
        <r>
          <rPr>
            <sz val="11"/>
            <rFont val="Calibri"/>
            <family val="2"/>
            <charset val="238"/>
          </rPr>
          <t>SZV_F:HitelKotvenyUtem2</t>
        </r>
      </text>
    </comment>
    <comment ref="AQ250" authorId="0" shapeId="0" xr:uid="{37C97AAB-2D4A-4F1B-B0C9-A1CC649E8911}">
      <text>
        <r>
          <rPr>
            <sz val="11"/>
            <rFont val="Calibri"/>
            <family val="2"/>
            <charset val="238"/>
          </rPr>
          <t>SZV_F:OsszesenUtem2</t>
        </r>
      </text>
    </comment>
    <comment ref="AR250" authorId="0" shapeId="0" xr:uid="{04DCF258-7305-43B3-A4A8-F8D7214F4AF6}">
      <text>
        <r>
          <rPr>
            <sz val="11"/>
            <rFont val="Calibri"/>
            <family val="2"/>
            <charset val="238"/>
          </rPr>
          <t>SZV_F:ForrashianyUtem2</t>
        </r>
      </text>
    </comment>
    <comment ref="AU250" authorId="0" shapeId="0" xr:uid="{1C9D2D41-7520-4864-A7DE-809FB1ED1788}">
      <text>
        <r>
          <rPr>
            <sz val="11"/>
            <rFont val="Calibri"/>
            <family val="2"/>
            <charset val="238"/>
          </rPr>
          <t>SZV_F:Indokolas</t>
        </r>
      </text>
    </comment>
    <comment ref="AV250" authorId="0" shapeId="0" xr:uid="{FC6112CF-85B4-47C3-BC3A-31116B0F7643}">
      <text>
        <r>
          <rPr>
            <sz val="11"/>
            <rFont val="Calibri"/>
            <family val="2"/>
            <charset val="238"/>
          </rPr>
          <t>SZV_F:Megjegyzes</t>
        </r>
      </text>
    </comment>
    <comment ref="AW250" authorId="0" shapeId="0" xr:uid="{DA8FD697-9956-4923-A47C-0B97B6535DA8}">
      <text>
        <r>
          <rPr>
            <sz val="11"/>
            <rFont val="Calibri"/>
            <family val="2"/>
            <charset val="238"/>
          </rPr>
          <t>SZV_F:FeladatSorszam</t>
        </r>
      </text>
    </comment>
    <comment ref="AY250" authorId="0" shapeId="0" xr:uid="{7BCB5772-1BA9-467F-A7FD-8CFDA8702D70}">
      <text>
        <r>
          <rPr>
            <sz val="11"/>
            <rFont val="Calibri"/>
            <family val="2"/>
            <charset val="238"/>
          </rPr>
          <t>SZV_F:ISA</t>
        </r>
      </text>
    </comment>
    <comment ref="B251" authorId="0" shapeId="0" xr:uid="{20350DB2-E3F4-444F-ACFF-42B0F07A7F61}">
      <text>
        <r>
          <rPr>
            <sz val="11"/>
            <rFont val="Calibri"/>
            <family val="2"/>
            <charset val="238"/>
          </rPr>
          <t>SZV_F:FontossagiSorrent</t>
        </r>
      </text>
    </comment>
    <comment ref="C251" authorId="0" shapeId="0" xr:uid="{2AA8C2F0-028D-48EE-8355-F1862B744EC8}">
      <text>
        <r>
          <rPr>
            <sz val="11"/>
            <rFont val="Calibri"/>
            <family val="2"/>
            <charset val="238"/>
          </rPr>
          <t>SZV_F:FeladatKategoria</t>
        </r>
      </text>
    </comment>
    <comment ref="D251" authorId="0" shapeId="0" xr:uid="{95B6593E-71FB-4BDA-89A6-1A88D17F067B}">
      <text>
        <r>
          <rPr>
            <sz val="11"/>
            <rFont val="Calibri"/>
            <family val="2"/>
            <charset val="238"/>
          </rPr>
          <t>SZV_F:FeladatMegnevezes</t>
        </r>
      </text>
    </comment>
    <comment ref="E251" authorId="0" shapeId="0" xr:uid="{FAF10425-9E65-4DFB-8761-B3CEBDAB7E4A}">
      <text>
        <r>
          <rPr>
            <sz val="11"/>
            <rFont val="Calibri"/>
            <family val="2"/>
            <charset val="238"/>
          </rPr>
          <t>SZV_F:ElviEngedelySzam</t>
        </r>
      </text>
    </comment>
    <comment ref="F251" authorId="0" shapeId="0" xr:uid="{4AF02E3E-8184-4AAE-B77F-367422AB6934}">
      <text>
        <r>
          <rPr>
            <sz val="11"/>
            <rFont val="Calibri"/>
            <family val="2"/>
            <charset val="238"/>
          </rPr>
          <t>SZV_F:VKR_Kod</t>
        </r>
      </text>
    </comment>
    <comment ref="G251" authorId="0" shapeId="0" xr:uid="{FAD8475A-6110-4873-B6BD-C247DAEEA63D}">
      <text>
        <r>
          <rPr>
            <sz val="11"/>
            <rFont val="Calibri"/>
            <family val="2"/>
            <charset val="238"/>
          </rPr>
          <t>SZV_F:VKR_Nev</t>
        </r>
      </text>
    </comment>
    <comment ref="H251" authorId="0" shapeId="0" xr:uid="{A4FE8884-4D82-4CCE-828D-BC9EC48D6C53}">
      <text>
        <r>
          <rPr>
            <sz val="11"/>
            <rFont val="Calibri"/>
            <family val="2"/>
            <charset val="238"/>
          </rPr>
          <t>SZV_F:FeladatAzonosito</t>
        </r>
      </text>
    </comment>
    <comment ref="I251" authorId="0" shapeId="0" xr:uid="{9D5AB98F-C155-41DD-8933-C990F0726310}">
      <text>
        <r>
          <rPr>
            <sz val="11"/>
            <rFont val="Calibri"/>
            <family val="2"/>
            <charset val="238"/>
          </rPr>
          <t>SZV_F:EllatasiTerulet</t>
        </r>
      </text>
    </comment>
    <comment ref="J251" authorId="0" shapeId="0" xr:uid="{241F98CD-DDC9-49BF-96B0-3B4EFE466557}">
      <text>
        <r>
          <rPr>
            <sz val="11"/>
            <rFont val="Calibri"/>
            <family val="2"/>
            <charset val="238"/>
          </rPr>
          <t>SZV_F:EllatasertFelelos</t>
        </r>
      </text>
    </comment>
    <comment ref="K251" authorId="0" shapeId="0" xr:uid="{C509E725-7AE5-4DAC-8B40-A707F086B3F1}">
      <text>
        <r>
          <rPr>
            <sz val="11"/>
            <rFont val="Calibri"/>
            <family val="2"/>
            <charset val="238"/>
          </rPr>
          <t>SZV_F:TervezettNettoKoltseg</t>
        </r>
      </text>
    </comment>
    <comment ref="L251" authorId="0" shapeId="0" xr:uid="{E4159C6C-9969-45C4-BDEA-BECCBB431931}">
      <text>
        <r>
          <rPr>
            <sz val="11"/>
            <rFont val="Calibri"/>
            <family val="2"/>
            <charset val="238"/>
          </rPr>
          <t>SZV_F:IdotartamKezdes</t>
        </r>
      </text>
    </comment>
    <comment ref="M251" authorId="0" shapeId="0" xr:uid="{11310252-2689-46BF-B872-8259C9B58FDB}">
      <text>
        <r>
          <rPr>
            <sz val="11"/>
            <rFont val="Calibri"/>
            <family val="2"/>
            <charset val="238"/>
          </rPr>
          <t>SZV_F:IdotartamBefejezes</t>
        </r>
      </text>
    </comment>
    <comment ref="N251" authorId="0" shapeId="0" xr:uid="{20440510-3B3C-495E-A96F-3BFF37F3769D}">
      <text>
        <r>
          <rPr>
            <sz val="11"/>
            <rFont val="Calibri"/>
            <family val="2"/>
            <charset val="238"/>
          </rPr>
          <t>SZV_F:NettoKoltsegUtem1</t>
        </r>
      </text>
    </comment>
    <comment ref="O251" authorId="0" shapeId="0" xr:uid="{8BB4EDDF-4581-426F-9DA0-16222D04A5E3}">
      <text>
        <r>
          <rPr>
            <sz val="11"/>
            <rFont val="Calibri"/>
            <family val="2"/>
            <charset val="238"/>
          </rPr>
          <t>SZV_F:NettoKoltsegUtem2</t>
        </r>
      </text>
    </comment>
    <comment ref="P251" authorId="0" shapeId="0" xr:uid="{8B5206BF-E843-4173-B1F8-4508550C2CB3}">
      <text>
        <r>
          <rPr>
            <sz val="11"/>
            <rFont val="Calibri"/>
            <family val="2"/>
            <charset val="238"/>
          </rPr>
          <t>SZV_F:EM_Melleklet2_KTG</t>
        </r>
      </text>
    </comment>
    <comment ref="R251" authorId="0" shapeId="0" xr:uid="{2B200F63-9752-4BDC-ABBD-518DDE71E182}">
      <text>
        <r>
          <rPr>
            <sz val="11"/>
            <rFont val="Calibri"/>
            <family val="2"/>
            <charset val="238"/>
          </rPr>
          <t>SZV_F:HDUtem1</t>
        </r>
      </text>
    </comment>
    <comment ref="S251" authorId="0" shapeId="0" xr:uid="{7C6C4ED6-F0C2-4799-A21F-6A9F00EF92D8}">
      <text>
        <r>
          <rPr>
            <sz val="11"/>
            <rFont val="Calibri"/>
            <family val="2"/>
            <charset val="238"/>
          </rPr>
          <t>SZV_F:ECSUtem1</t>
        </r>
      </text>
    </comment>
    <comment ref="T251" authorId="0" shapeId="0" xr:uid="{E85C1200-A5A0-4A01-AA5D-C026C75616EC}">
      <text>
        <r>
          <rPr>
            <sz val="11"/>
            <rFont val="Calibri"/>
            <family val="2"/>
            <charset val="238"/>
          </rPr>
          <t>SZV_F:KFHUtem1</t>
        </r>
      </text>
    </comment>
    <comment ref="U251" authorId="0" shapeId="0" xr:uid="{3851F255-BD87-405E-92EF-4CFCF38A2B85}">
      <text>
        <r>
          <rPr>
            <sz val="11"/>
            <rFont val="Calibri"/>
            <family val="2"/>
            <charset val="238"/>
          </rPr>
          <t>SZV_F:Egyeb_SajatUtem1</t>
        </r>
      </text>
    </comment>
    <comment ref="V251" authorId="0" shapeId="0" xr:uid="{0ED56271-5DB4-4C65-9A17-B142254AFFCC}">
      <text>
        <r>
          <rPr>
            <sz val="11"/>
            <rFont val="Calibri"/>
            <family val="2"/>
            <charset val="238"/>
          </rPr>
          <t>SZV_F:DijUtem1</t>
        </r>
      </text>
    </comment>
    <comment ref="W251" authorId="0" shapeId="0" xr:uid="{652F9762-36B6-4970-9D03-7C9D2D6C5B98}">
      <text>
        <r>
          <rPr>
            <sz val="11"/>
            <rFont val="Calibri"/>
            <family val="2"/>
            <charset val="238"/>
          </rPr>
          <t>SZV_F:EM_Melleklet1_Utem1</t>
        </r>
      </text>
    </comment>
    <comment ref="X251" authorId="0" shapeId="0" xr:uid="{7F452DA1-DC55-42B6-8B01-FF2BE3F7E0F7}">
      <text>
        <r>
          <rPr>
            <sz val="11"/>
            <rFont val="Calibri"/>
            <family val="2"/>
            <charset val="238"/>
          </rPr>
          <t>SZV_F:EgyebAllamiUtem1</t>
        </r>
      </text>
    </comment>
    <comment ref="Y251" authorId="0" shapeId="0" xr:uid="{36FC01A1-0B09-4E26-94A9-ECF1AD4FF229}">
      <text>
        <r>
          <rPr>
            <sz val="11"/>
            <rFont val="Calibri"/>
            <family val="2"/>
            <charset val="238"/>
          </rPr>
          <t>SZV_F:OnkormanyzatiUtem1</t>
        </r>
      </text>
    </comment>
    <comment ref="Z251" authorId="0" shapeId="0" xr:uid="{20795718-C33F-43A1-BBEE-134FCE534C46}">
      <text>
        <r>
          <rPr>
            <sz val="11"/>
            <rFont val="Calibri"/>
            <family val="2"/>
            <charset val="238"/>
          </rPr>
          <t>SZV_F:EUUtem1</t>
        </r>
      </text>
    </comment>
    <comment ref="AA251" authorId="0" shapeId="0" xr:uid="{9397CD0D-414F-410E-A9D1-8AA58AF012C7}">
      <text>
        <r>
          <rPr>
            <sz val="11"/>
            <rFont val="Calibri"/>
            <family val="2"/>
            <charset val="238"/>
          </rPr>
          <t>SZV_F:EgyebUtem1</t>
        </r>
      </text>
    </comment>
    <comment ref="AB251" authorId="0" shapeId="0" xr:uid="{1F0ED294-0852-47F4-827C-E07DF85252E1}">
      <text>
        <r>
          <rPr>
            <sz val="11"/>
            <rFont val="Calibri"/>
            <family val="2"/>
            <charset val="238"/>
          </rPr>
          <t>SZV_F:HitelKotvenyUtem1</t>
        </r>
      </text>
    </comment>
    <comment ref="AC251" authorId="0" shapeId="0" xr:uid="{242C783E-EA21-4624-BCF7-D3A3889680C8}">
      <text>
        <r>
          <rPr>
            <sz val="11"/>
            <rFont val="Calibri"/>
            <family val="2"/>
            <charset val="238"/>
          </rPr>
          <t>SZV_F:OsszesenUtem1</t>
        </r>
      </text>
    </comment>
    <comment ref="AF251" authorId="0" shapeId="0" xr:uid="{9D50C58F-FD02-448A-ABAE-227E439E1F13}">
      <text>
        <r>
          <rPr>
            <sz val="11"/>
            <rFont val="Calibri"/>
            <family val="2"/>
            <charset val="238"/>
          </rPr>
          <t>SZV_F:HDUtem2</t>
        </r>
      </text>
    </comment>
    <comment ref="AG251" authorId="0" shapeId="0" xr:uid="{C767603E-1AD6-4DBF-8BBA-194F51DEF6BC}">
      <text>
        <r>
          <rPr>
            <sz val="11"/>
            <rFont val="Calibri"/>
            <family val="2"/>
            <charset val="238"/>
          </rPr>
          <t>SZV_F:ECSUtem2</t>
        </r>
      </text>
    </comment>
    <comment ref="AH251" authorId="0" shapeId="0" xr:uid="{C1A01A6F-20E1-4FA8-9A32-17FDB7EBAA91}">
      <text>
        <r>
          <rPr>
            <sz val="11"/>
            <rFont val="Calibri"/>
            <family val="2"/>
            <charset val="238"/>
          </rPr>
          <t>SZV_F:KFHUtem2</t>
        </r>
      </text>
    </comment>
    <comment ref="AI251" authorId="0" shapeId="0" xr:uid="{ADE2BC89-4B73-414F-A972-95D12C2CE7EB}">
      <text>
        <r>
          <rPr>
            <sz val="11"/>
            <rFont val="Calibri"/>
            <family val="2"/>
            <charset val="238"/>
          </rPr>
          <t>SZV_F:Egyeb_SajatUtem2</t>
        </r>
      </text>
    </comment>
    <comment ref="AJ251" authorId="0" shapeId="0" xr:uid="{2C569177-0B54-487B-B243-FDC9FB8FD543}">
      <text>
        <r>
          <rPr>
            <sz val="11"/>
            <rFont val="Calibri"/>
            <family val="2"/>
            <charset val="238"/>
          </rPr>
          <t>SZV_F:DijUtem2</t>
        </r>
      </text>
    </comment>
    <comment ref="AK251" authorId="0" shapeId="0" xr:uid="{02D6CE6E-D0D8-4FF6-97DB-EC250FD9100F}">
      <text>
        <r>
          <rPr>
            <sz val="11"/>
            <rFont val="Calibri"/>
            <family val="2"/>
            <charset val="238"/>
          </rPr>
          <t>SZV_F:EM_Melleklet1_Utem2</t>
        </r>
      </text>
    </comment>
    <comment ref="AL251" authorId="0" shapeId="0" xr:uid="{3FB389F3-E2A5-4975-9F67-64A6A0F4FF13}">
      <text>
        <r>
          <rPr>
            <sz val="11"/>
            <rFont val="Calibri"/>
            <family val="2"/>
            <charset val="238"/>
          </rPr>
          <t>SZV_F:EgyebAllamiUtem2</t>
        </r>
      </text>
    </comment>
    <comment ref="AM251" authorId="0" shapeId="0" xr:uid="{4C72A885-9640-46CC-84A5-D5752161233C}">
      <text>
        <r>
          <rPr>
            <sz val="11"/>
            <rFont val="Calibri"/>
            <family val="2"/>
            <charset val="238"/>
          </rPr>
          <t>SZV_F:OnkormanyzatiUtem2</t>
        </r>
      </text>
    </comment>
    <comment ref="AN251" authorId="0" shapeId="0" xr:uid="{B579A292-3045-488A-BD8D-09B9B782D17F}">
      <text>
        <r>
          <rPr>
            <sz val="11"/>
            <rFont val="Calibri"/>
            <family val="2"/>
            <charset val="238"/>
          </rPr>
          <t>SZV_F:EUUtem2</t>
        </r>
      </text>
    </comment>
    <comment ref="AO251" authorId="0" shapeId="0" xr:uid="{1384387C-5446-4865-9D88-12C25E32146B}">
      <text>
        <r>
          <rPr>
            <sz val="11"/>
            <rFont val="Calibri"/>
            <family val="2"/>
            <charset val="238"/>
          </rPr>
          <t>SZV_F:EgyebUtem2</t>
        </r>
      </text>
    </comment>
    <comment ref="AP251" authorId="0" shapeId="0" xr:uid="{CD765666-9E9E-4617-8152-C347FB0D74A1}">
      <text>
        <r>
          <rPr>
            <sz val="11"/>
            <rFont val="Calibri"/>
            <family val="2"/>
            <charset val="238"/>
          </rPr>
          <t>SZV_F:HitelKotvenyUtem2</t>
        </r>
      </text>
    </comment>
    <comment ref="AQ251" authorId="0" shapeId="0" xr:uid="{AF521747-63BE-4830-A48B-AB284675B5CD}">
      <text>
        <r>
          <rPr>
            <sz val="11"/>
            <rFont val="Calibri"/>
            <family val="2"/>
            <charset val="238"/>
          </rPr>
          <t>SZV_F:OsszesenUtem2</t>
        </r>
      </text>
    </comment>
    <comment ref="AR251" authorId="0" shapeId="0" xr:uid="{52C96CB2-E089-44EF-AE1F-5F97562C0BB8}">
      <text>
        <r>
          <rPr>
            <sz val="11"/>
            <rFont val="Calibri"/>
            <family val="2"/>
            <charset val="238"/>
          </rPr>
          <t>SZV_F:ForrashianyUtem2</t>
        </r>
      </text>
    </comment>
    <comment ref="AU251" authorId="0" shapeId="0" xr:uid="{BCBA8F79-0974-4A29-89D5-7C67A77A32DB}">
      <text>
        <r>
          <rPr>
            <sz val="11"/>
            <rFont val="Calibri"/>
            <family val="2"/>
            <charset val="238"/>
          </rPr>
          <t>SZV_F:Indokolas</t>
        </r>
      </text>
    </comment>
    <comment ref="AV251" authorId="0" shapeId="0" xr:uid="{94D46BE4-18B9-4AAF-80F3-8B87ECF7904C}">
      <text>
        <r>
          <rPr>
            <sz val="11"/>
            <rFont val="Calibri"/>
            <family val="2"/>
            <charset val="238"/>
          </rPr>
          <t>SZV_F:Megjegyzes</t>
        </r>
      </text>
    </comment>
    <comment ref="AW251" authorId="0" shapeId="0" xr:uid="{D248E13A-26CB-4B49-B729-C6D836C1B7A5}">
      <text>
        <r>
          <rPr>
            <sz val="11"/>
            <rFont val="Calibri"/>
            <family val="2"/>
            <charset val="238"/>
          </rPr>
          <t>SZV_F:FeladatSorszam</t>
        </r>
      </text>
    </comment>
    <comment ref="AY251" authorId="0" shapeId="0" xr:uid="{0F038978-15DB-46B5-820A-BDD801773D2E}">
      <text>
        <r>
          <rPr>
            <sz val="11"/>
            <rFont val="Calibri"/>
            <family val="2"/>
            <charset val="238"/>
          </rPr>
          <t>SZV_F:ISA</t>
        </r>
      </text>
    </comment>
    <comment ref="B252" authorId="0" shapeId="0" xr:uid="{521BB9DD-714F-451E-AB6A-8FCD969E21A8}">
      <text>
        <r>
          <rPr>
            <sz val="11"/>
            <rFont val="Calibri"/>
            <family val="2"/>
            <charset val="238"/>
          </rPr>
          <t>SZV_F:FontossagiSorrent</t>
        </r>
      </text>
    </comment>
    <comment ref="C252" authorId="0" shapeId="0" xr:uid="{5999D059-5967-49A6-8DDA-E6CE173D9DD9}">
      <text>
        <r>
          <rPr>
            <sz val="11"/>
            <rFont val="Calibri"/>
            <family val="2"/>
            <charset val="238"/>
          </rPr>
          <t>SZV_F:FeladatKategoria</t>
        </r>
      </text>
    </comment>
    <comment ref="D252" authorId="0" shapeId="0" xr:uid="{7274A7BD-8F69-447B-AE8F-A4FCB6816EDD}">
      <text>
        <r>
          <rPr>
            <sz val="11"/>
            <rFont val="Calibri"/>
            <family val="2"/>
            <charset val="238"/>
          </rPr>
          <t>SZV_F:FeladatMegnevezes</t>
        </r>
      </text>
    </comment>
    <comment ref="E252" authorId="0" shapeId="0" xr:uid="{2B97D7A6-B778-44BA-AD7D-22D908C7F0C2}">
      <text>
        <r>
          <rPr>
            <sz val="11"/>
            <rFont val="Calibri"/>
            <family val="2"/>
            <charset val="238"/>
          </rPr>
          <t>SZV_F:ElviEngedelySzam</t>
        </r>
      </text>
    </comment>
    <comment ref="F252" authorId="0" shapeId="0" xr:uid="{6BC3600B-F0E1-42F4-AF69-FFB52EF462B8}">
      <text>
        <r>
          <rPr>
            <sz val="11"/>
            <rFont val="Calibri"/>
            <family val="2"/>
            <charset val="238"/>
          </rPr>
          <t>SZV_F:VKR_Kod</t>
        </r>
      </text>
    </comment>
    <comment ref="G252" authorId="0" shapeId="0" xr:uid="{78647B38-60A9-4D48-B327-A72F6979B72A}">
      <text>
        <r>
          <rPr>
            <sz val="11"/>
            <rFont val="Calibri"/>
            <family val="2"/>
            <charset val="238"/>
          </rPr>
          <t>SZV_F:VKR_Nev</t>
        </r>
      </text>
    </comment>
    <comment ref="H252" authorId="0" shapeId="0" xr:uid="{0572DB9F-EA37-4E43-ACFA-FD031FB8A4A4}">
      <text>
        <r>
          <rPr>
            <sz val="11"/>
            <rFont val="Calibri"/>
            <family val="2"/>
            <charset val="238"/>
          </rPr>
          <t>SZV_F:FeladatAzonosito</t>
        </r>
      </text>
    </comment>
    <comment ref="I252" authorId="0" shapeId="0" xr:uid="{02816B31-85D5-4B9F-97FD-33FF034A1B19}">
      <text>
        <r>
          <rPr>
            <sz val="11"/>
            <rFont val="Calibri"/>
            <family val="2"/>
            <charset val="238"/>
          </rPr>
          <t>SZV_F:EllatasiTerulet</t>
        </r>
      </text>
    </comment>
    <comment ref="J252" authorId="0" shapeId="0" xr:uid="{FF38AF48-E042-4784-B35D-29F3D96330FC}">
      <text>
        <r>
          <rPr>
            <sz val="11"/>
            <rFont val="Calibri"/>
            <family val="2"/>
            <charset val="238"/>
          </rPr>
          <t>SZV_F:EllatasertFelelos</t>
        </r>
      </text>
    </comment>
    <comment ref="K252" authorId="0" shapeId="0" xr:uid="{C2096E07-2A0D-4B4D-8F1B-2A75CD840FCA}">
      <text>
        <r>
          <rPr>
            <sz val="11"/>
            <rFont val="Calibri"/>
            <family val="2"/>
            <charset val="238"/>
          </rPr>
          <t>SZV_F:TervezettNettoKoltseg</t>
        </r>
      </text>
    </comment>
    <comment ref="L252" authorId="0" shapeId="0" xr:uid="{1B914A78-A2ED-4F11-B6CC-2F297BBD3CA8}">
      <text>
        <r>
          <rPr>
            <sz val="11"/>
            <rFont val="Calibri"/>
            <family val="2"/>
            <charset val="238"/>
          </rPr>
          <t>SZV_F:IdotartamKezdes</t>
        </r>
      </text>
    </comment>
    <comment ref="M252" authorId="0" shapeId="0" xr:uid="{A238CADD-D45F-4290-AB82-CDBDEB226A83}">
      <text>
        <r>
          <rPr>
            <sz val="11"/>
            <rFont val="Calibri"/>
            <family val="2"/>
            <charset val="238"/>
          </rPr>
          <t>SZV_F:IdotartamBefejezes</t>
        </r>
      </text>
    </comment>
    <comment ref="N252" authorId="0" shapeId="0" xr:uid="{FCF6F604-1ED6-4A84-9A13-ACDACCF72699}">
      <text>
        <r>
          <rPr>
            <sz val="11"/>
            <rFont val="Calibri"/>
            <family val="2"/>
            <charset val="238"/>
          </rPr>
          <t>SZV_F:NettoKoltsegUtem1</t>
        </r>
      </text>
    </comment>
    <comment ref="O252" authorId="0" shapeId="0" xr:uid="{1E4A721E-4C34-4BDD-8EE1-7FE0A89822B3}">
      <text>
        <r>
          <rPr>
            <sz val="11"/>
            <rFont val="Calibri"/>
            <family val="2"/>
            <charset val="238"/>
          </rPr>
          <t>SZV_F:NettoKoltsegUtem2</t>
        </r>
      </text>
    </comment>
    <comment ref="P252" authorId="0" shapeId="0" xr:uid="{7835B2FD-8C18-4863-8FF9-8D8BF3F7BC69}">
      <text>
        <r>
          <rPr>
            <sz val="11"/>
            <rFont val="Calibri"/>
            <family val="2"/>
            <charset val="238"/>
          </rPr>
          <t>SZV_F:EM_Melleklet2_KTG</t>
        </r>
      </text>
    </comment>
    <comment ref="R252" authorId="0" shapeId="0" xr:uid="{166A2842-AE49-4AEB-B800-4E4F6877E6C3}">
      <text>
        <r>
          <rPr>
            <sz val="11"/>
            <rFont val="Calibri"/>
            <family val="2"/>
            <charset val="238"/>
          </rPr>
          <t>SZV_F:HDUtem1</t>
        </r>
      </text>
    </comment>
    <comment ref="S252" authorId="0" shapeId="0" xr:uid="{8E38E2F1-E755-4BB9-9954-9A2DF9951C60}">
      <text>
        <r>
          <rPr>
            <sz val="11"/>
            <rFont val="Calibri"/>
            <family val="2"/>
            <charset val="238"/>
          </rPr>
          <t>SZV_F:ECSUtem1</t>
        </r>
      </text>
    </comment>
    <comment ref="T252" authorId="0" shapeId="0" xr:uid="{45C08A51-64D5-4101-B313-7FCE40869D47}">
      <text>
        <r>
          <rPr>
            <sz val="11"/>
            <rFont val="Calibri"/>
            <family val="2"/>
            <charset val="238"/>
          </rPr>
          <t>SZV_F:KFHUtem1</t>
        </r>
      </text>
    </comment>
    <comment ref="U252" authorId="0" shapeId="0" xr:uid="{881E217D-54D8-438C-86CE-2C9F425A1D8B}">
      <text>
        <r>
          <rPr>
            <sz val="11"/>
            <rFont val="Calibri"/>
            <family val="2"/>
            <charset val="238"/>
          </rPr>
          <t>SZV_F:Egyeb_SajatUtem1</t>
        </r>
      </text>
    </comment>
    <comment ref="V252" authorId="0" shapeId="0" xr:uid="{48B19CBB-2DEE-4930-8F45-FC730B3C63BB}">
      <text>
        <r>
          <rPr>
            <sz val="11"/>
            <rFont val="Calibri"/>
            <family val="2"/>
            <charset val="238"/>
          </rPr>
          <t>SZV_F:DijUtem1</t>
        </r>
      </text>
    </comment>
    <comment ref="W252" authorId="0" shapeId="0" xr:uid="{245167DC-45FF-4E12-AC04-4C5CD646655F}">
      <text>
        <r>
          <rPr>
            <sz val="11"/>
            <rFont val="Calibri"/>
            <family val="2"/>
            <charset val="238"/>
          </rPr>
          <t>SZV_F:EM_Melleklet1_Utem1</t>
        </r>
      </text>
    </comment>
    <comment ref="X252" authorId="0" shapeId="0" xr:uid="{1E0782DB-561A-48AA-A824-DECB71725CDD}">
      <text>
        <r>
          <rPr>
            <sz val="11"/>
            <rFont val="Calibri"/>
            <family val="2"/>
            <charset val="238"/>
          </rPr>
          <t>SZV_F:EgyebAllamiUtem1</t>
        </r>
      </text>
    </comment>
    <comment ref="Y252" authorId="0" shapeId="0" xr:uid="{0853D7B1-1DFB-44C0-9223-74C38DDAEA02}">
      <text>
        <r>
          <rPr>
            <sz val="11"/>
            <rFont val="Calibri"/>
            <family val="2"/>
            <charset val="238"/>
          </rPr>
          <t>SZV_F:OnkormanyzatiUtem1</t>
        </r>
      </text>
    </comment>
    <comment ref="Z252" authorId="0" shapeId="0" xr:uid="{B75E3441-9A33-4C8A-B782-55F062E99F3B}">
      <text>
        <r>
          <rPr>
            <sz val="11"/>
            <rFont val="Calibri"/>
            <family val="2"/>
            <charset val="238"/>
          </rPr>
          <t>SZV_F:EUUtem1</t>
        </r>
      </text>
    </comment>
    <comment ref="AA252" authorId="0" shapeId="0" xr:uid="{50E5B288-11DE-413F-94CB-38F74DECCA68}">
      <text>
        <r>
          <rPr>
            <sz val="11"/>
            <rFont val="Calibri"/>
            <family val="2"/>
            <charset val="238"/>
          </rPr>
          <t>SZV_F:EgyebUtem1</t>
        </r>
      </text>
    </comment>
    <comment ref="AB252" authorId="0" shapeId="0" xr:uid="{53C60CF4-7769-4B15-B76A-E4F37BBD2D1C}">
      <text>
        <r>
          <rPr>
            <sz val="11"/>
            <rFont val="Calibri"/>
            <family val="2"/>
            <charset val="238"/>
          </rPr>
          <t>SZV_F:HitelKotvenyUtem1</t>
        </r>
      </text>
    </comment>
    <comment ref="AC252" authorId="0" shapeId="0" xr:uid="{BCDDF4FD-FBD5-44C1-9AD0-4FF4936A671D}">
      <text>
        <r>
          <rPr>
            <sz val="11"/>
            <rFont val="Calibri"/>
            <family val="2"/>
            <charset val="238"/>
          </rPr>
          <t>SZV_F:OsszesenUtem1</t>
        </r>
      </text>
    </comment>
    <comment ref="AF252" authorId="0" shapeId="0" xr:uid="{4E91D00C-5F8A-4BE1-82E4-DE7059A17324}">
      <text>
        <r>
          <rPr>
            <sz val="11"/>
            <rFont val="Calibri"/>
            <family val="2"/>
            <charset val="238"/>
          </rPr>
          <t>SZV_F:HDUtem2</t>
        </r>
      </text>
    </comment>
    <comment ref="AG252" authorId="0" shapeId="0" xr:uid="{8E989C32-BD23-4A6E-B8EE-F01F8ADE97C0}">
      <text>
        <r>
          <rPr>
            <sz val="11"/>
            <rFont val="Calibri"/>
            <family val="2"/>
            <charset val="238"/>
          </rPr>
          <t>SZV_F:ECSUtem2</t>
        </r>
      </text>
    </comment>
    <comment ref="AH252" authorId="0" shapeId="0" xr:uid="{0E964B1C-BC71-4EA1-B424-F77C118CD1EB}">
      <text>
        <r>
          <rPr>
            <sz val="11"/>
            <rFont val="Calibri"/>
            <family val="2"/>
            <charset val="238"/>
          </rPr>
          <t>SZV_F:KFHUtem2</t>
        </r>
      </text>
    </comment>
    <comment ref="AI252" authorId="0" shapeId="0" xr:uid="{C3DBABE2-D1BB-434C-BF54-B6E5592B47EA}">
      <text>
        <r>
          <rPr>
            <sz val="11"/>
            <rFont val="Calibri"/>
            <family val="2"/>
            <charset val="238"/>
          </rPr>
          <t>SZV_F:Egyeb_SajatUtem2</t>
        </r>
      </text>
    </comment>
    <comment ref="AJ252" authorId="0" shapeId="0" xr:uid="{1E45DDD6-6848-4099-AE35-EAB342C07D99}">
      <text>
        <r>
          <rPr>
            <sz val="11"/>
            <rFont val="Calibri"/>
            <family val="2"/>
            <charset val="238"/>
          </rPr>
          <t>SZV_F:DijUtem2</t>
        </r>
      </text>
    </comment>
    <comment ref="AK252" authorId="0" shapeId="0" xr:uid="{89521A24-AFAE-4543-896D-754428B23167}">
      <text>
        <r>
          <rPr>
            <sz val="11"/>
            <rFont val="Calibri"/>
            <family val="2"/>
            <charset val="238"/>
          </rPr>
          <t>SZV_F:EM_Melleklet1_Utem2</t>
        </r>
      </text>
    </comment>
    <comment ref="AL252" authorId="0" shapeId="0" xr:uid="{F7B9A81C-6B54-4A2B-8D26-EE09D01D0ABF}">
      <text>
        <r>
          <rPr>
            <sz val="11"/>
            <rFont val="Calibri"/>
            <family val="2"/>
            <charset val="238"/>
          </rPr>
          <t>SZV_F:EgyebAllamiUtem2</t>
        </r>
      </text>
    </comment>
    <comment ref="AM252" authorId="0" shapeId="0" xr:uid="{3EBE4BF7-EC3F-47FB-9637-CA30E80899AA}">
      <text>
        <r>
          <rPr>
            <sz val="11"/>
            <rFont val="Calibri"/>
            <family val="2"/>
            <charset val="238"/>
          </rPr>
          <t>SZV_F:OnkormanyzatiUtem2</t>
        </r>
      </text>
    </comment>
    <comment ref="AN252" authorId="0" shapeId="0" xr:uid="{2EE01144-B272-4285-999D-CD08741EE920}">
      <text>
        <r>
          <rPr>
            <sz val="11"/>
            <rFont val="Calibri"/>
            <family val="2"/>
            <charset val="238"/>
          </rPr>
          <t>SZV_F:EUUtem2</t>
        </r>
      </text>
    </comment>
    <comment ref="AO252" authorId="0" shapeId="0" xr:uid="{DDA3DFEB-7E95-4E3C-8664-A9145DD6C7EB}">
      <text>
        <r>
          <rPr>
            <sz val="11"/>
            <rFont val="Calibri"/>
            <family val="2"/>
            <charset val="238"/>
          </rPr>
          <t>SZV_F:EgyebUtem2</t>
        </r>
      </text>
    </comment>
    <comment ref="AP252" authorId="0" shapeId="0" xr:uid="{DB625A32-3C58-4E12-92D9-AA3CC6AF5D24}">
      <text>
        <r>
          <rPr>
            <sz val="11"/>
            <rFont val="Calibri"/>
            <family val="2"/>
            <charset val="238"/>
          </rPr>
          <t>SZV_F:HitelKotvenyUtem2</t>
        </r>
      </text>
    </comment>
    <comment ref="AQ252" authorId="0" shapeId="0" xr:uid="{F5144C8E-5A47-4CBE-9300-A641C85D10BA}">
      <text>
        <r>
          <rPr>
            <sz val="11"/>
            <rFont val="Calibri"/>
            <family val="2"/>
            <charset val="238"/>
          </rPr>
          <t>SZV_F:OsszesenUtem2</t>
        </r>
      </text>
    </comment>
    <comment ref="AR252" authorId="0" shapeId="0" xr:uid="{B2A12082-23C0-4849-8CBB-09019BDF08F7}">
      <text>
        <r>
          <rPr>
            <sz val="11"/>
            <rFont val="Calibri"/>
            <family val="2"/>
            <charset val="238"/>
          </rPr>
          <t>SZV_F:ForrashianyUtem2</t>
        </r>
      </text>
    </comment>
    <comment ref="AU252" authorId="0" shapeId="0" xr:uid="{86E1C701-8C02-4A48-82A4-8928E7D1499B}">
      <text>
        <r>
          <rPr>
            <sz val="11"/>
            <rFont val="Calibri"/>
            <family val="2"/>
            <charset val="238"/>
          </rPr>
          <t>SZV_F:Indokolas</t>
        </r>
      </text>
    </comment>
    <comment ref="AV252" authorId="0" shapeId="0" xr:uid="{DF6508C4-386E-49D0-AED6-FDCE6FD99E2E}">
      <text>
        <r>
          <rPr>
            <sz val="11"/>
            <rFont val="Calibri"/>
            <family val="2"/>
            <charset val="238"/>
          </rPr>
          <t>SZV_F:Megjegyzes</t>
        </r>
      </text>
    </comment>
    <comment ref="AW252" authorId="0" shapeId="0" xr:uid="{D10E5EC2-E011-44CB-89E1-C20B55F7A362}">
      <text>
        <r>
          <rPr>
            <sz val="11"/>
            <rFont val="Calibri"/>
            <family val="2"/>
            <charset val="238"/>
          </rPr>
          <t>SZV_F:FeladatSorszam</t>
        </r>
      </text>
    </comment>
    <comment ref="AY252" authorId="0" shapeId="0" xr:uid="{49C5541D-B9F6-487F-917D-C473F43C8D11}">
      <text>
        <r>
          <rPr>
            <sz val="11"/>
            <rFont val="Calibri"/>
            <family val="2"/>
            <charset val="238"/>
          </rPr>
          <t>SZV_F:ISA</t>
        </r>
      </text>
    </comment>
    <comment ref="B253" authorId="0" shapeId="0" xr:uid="{E3842A49-D55D-4FB6-AA59-432455BF4912}">
      <text>
        <r>
          <rPr>
            <sz val="11"/>
            <rFont val="Calibri"/>
            <family val="2"/>
            <charset val="238"/>
          </rPr>
          <t>SZV_F:FontossagiSorrent</t>
        </r>
      </text>
    </comment>
    <comment ref="C253" authorId="0" shapeId="0" xr:uid="{F49BF2E2-CDE8-46E2-BC96-EE05C31685C4}">
      <text>
        <r>
          <rPr>
            <sz val="11"/>
            <rFont val="Calibri"/>
            <family val="2"/>
            <charset val="238"/>
          </rPr>
          <t>SZV_F:FeladatKategoria</t>
        </r>
      </text>
    </comment>
    <comment ref="D253" authorId="0" shapeId="0" xr:uid="{0FB8A8E1-FED0-4DA8-9B0D-C143721A8055}">
      <text>
        <r>
          <rPr>
            <sz val="11"/>
            <rFont val="Calibri"/>
            <family val="2"/>
            <charset val="238"/>
          </rPr>
          <t>SZV_F:FeladatMegnevezes</t>
        </r>
      </text>
    </comment>
    <comment ref="E253" authorId="0" shapeId="0" xr:uid="{48017250-6CDF-4219-B4B5-5CB189218997}">
      <text>
        <r>
          <rPr>
            <sz val="11"/>
            <rFont val="Calibri"/>
            <family val="2"/>
            <charset val="238"/>
          </rPr>
          <t>SZV_F:ElviEngedelySzam</t>
        </r>
      </text>
    </comment>
    <comment ref="F253" authorId="0" shapeId="0" xr:uid="{8BCAEAFA-1D41-4E01-A979-5523449502A8}">
      <text>
        <r>
          <rPr>
            <sz val="11"/>
            <rFont val="Calibri"/>
            <family val="2"/>
            <charset val="238"/>
          </rPr>
          <t>SZV_F:VKR_Kod</t>
        </r>
      </text>
    </comment>
    <comment ref="G253" authorId="0" shapeId="0" xr:uid="{A67D7CC6-0921-4D47-9716-11C8955AEAB8}">
      <text>
        <r>
          <rPr>
            <sz val="11"/>
            <rFont val="Calibri"/>
            <family val="2"/>
            <charset val="238"/>
          </rPr>
          <t>SZV_F:VKR_Nev</t>
        </r>
      </text>
    </comment>
    <comment ref="H253" authorId="0" shapeId="0" xr:uid="{6DBEA32A-4419-46C7-8674-8C2E30F99BAD}">
      <text>
        <r>
          <rPr>
            <sz val="11"/>
            <rFont val="Calibri"/>
            <family val="2"/>
            <charset val="238"/>
          </rPr>
          <t>SZV_F:FeladatAzonosito</t>
        </r>
      </text>
    </comment>
    <comment ref="I253" authorId="0" shapeId="0" xr:uid="{9F507EEA-185D-41C6-8E3D-1E0D41BA69A6}">
      <text>
        <r>
          <rPr>
            <sz val="11"/>
            <rFont val="Calibri"/>
            <family val="2"/>
            <charset val="238"/>
          </rPr>
          <t>SZV_F:EllatasiTerulet</t>
        </r>
      </text>
    </comment>
    <comment ref="J253" authorId="0" shapeId="0" xr:uid="{8885A9FE-F72A-4C89-972D-CDC4B72BF2A5}">
      <text>
        <r>
          <rPr>
            <sz val="11"/>
            <rFont val="Calibri"/>
            <family val="2"/>
            <charset val="238"/>
          </rPr>
          <t>SZV_F:EllatasertFelelos</t>
        </r>
      </text>
    </comment>
    <comment ref="K253" authorId="0" shapeId="0" xr:uid="{7AA0C683-BDB9-4D39-B6A7-239A3EB768A5}">
      <text>
        <r>
          <rPr>
            <sz val="11"/>
            <rFont val="Calibri"/>
            <family val="2"/>
            <charset val="238"/>
          </rPr>
          <t>SZV_F:TervezettNettoKoltseg</t>
        </r>
      </text>
    </comment>
    <comment ref="L253" authorId="0" shapeId="0" xr:uid="{CCE55A9C-9343-4EEB-8474-983A9A7B49C0}">
      <text>
        <r>
          <rPr>
            <sz val="11"/>
            <rFont val="Calibri"/>
            <family val="2"/>
            <charset val="238"/>
          </rPr>
          <t>SZV_F:IdotartamKezdes</t>
        </r>
      </text>
    </comment>
    <comment ref="M253" authorId="0" shapeId="0" xr:uid="{0F9D54C3-C551-436B-B23B-1CE24D12D42D}">
      <text>
        <r>
          <rPr>
            <sz val="11"/>
            <rFont val="Calibri"/>
            <family val="2"/>
            <charset val="238"/>
          </rPr>
          <t>SZV_F:IdotartamBefejezes</t>
        </r>
      </text>
    </comment>
    <comment ref="N253" authorId="0" shapeId="0" xr:uid="{E6D88DF2-06B3-4308-82B0-6959343AB156}">
      <text>
        <r>
          <rPr>
            <sz val="11"/>
            <rFont val="Calibri"/>
            <family val="2"/>
            <charset val="238"/>
          </rPr>
          <t>SZV_F:NettoKoltsegUtem1</t>
        </r>
      </text>
    </comment>
    <comment ref="O253" authorId="0" shapeId="0" xr:uid="{9FCE1A3B-476C-408E-9E7F-DD32A772DA96}">
      <text>
        <r>
          <rPr>
            <sz val="11"/>
            <rFont val="Calibri"/>
            <family val="2"/>
            <charset val="238"/>
          </rPr>
          <t>SZV_F:NettoKoltsegUtem2</t>
        </r>
      </text>
    </comment>
    <comment ref="P253" authorId="0" shapeId="0" xr:uid="{A69FB3BB-4DAB-4FD3-97CF-4CA2D6DCDCC2}">
      <text>
        <r>
          <rPr>
            <sz val="11"/>
            <rFont val="Calibri"/>
            <family val="2"/>
            <charset val="238"/>
          </rPr>
          <t>SZV_F:EM_Melleklet2_KTG</t>
        </r>
      </text>
    </comment>
    <comment ref="R253" authorId="0" shapeId="0" xr:uid="{15E04B37-BEC3-4BAF-A728-C177CEA91637}">
      <text>
        <r>
          <rPr>
            <sz val="11"/>
            <rFont val="Calibri"/>
            <family val="2"/>
            <charset val="238"/>
          </rPr>
          <t>SZV_F:HDUtem1</t>
        </r>
      </text>
    </comment>
    <comment ref="S253" authorId="0" shapeId="0" xr:uid="{FBD2CCF9-44BD-4649-B7E3-C6A7D1EACEF6}">
      <text>
        <r>
          <rPr>
            <sz val="11"/>
            <rFont val="Calibri"/>
            <family val="2"/>
            <charset val="238"/>
          </rPr>
          <t>SZV_F:ECSUtem1</t>
        </r>
      </text>
    </comment>
    <comment ref="T253" authorId="0" shapeId="0" xr:uid="{4B926611-F31B-4216-9AA8-56F73BC49692}">
      <text>
        <r>
          <rPr>
            <sz val="11"/>
            <rFont val="Calibri"/>
            <family val="2"/>
            <charset val="238"/>
          </rPr>
          <t>SZV_F:KFHUtem1</t>
        </r>
      </text>
    </comment>
    <comment ref="U253" authorId="0" shapeId="0" xr:uid="{4FEEC498-1367-425C-AC0A-AE3DF4212936}">
      <text>
        <r>
          <rPr>
            <sz val="11"/>
            <rFont val="Calibri"/>
            <family val="2"/>
            <charset val="238"/>
          </rPr>
          <t>SZV_F:Egyeb_SajatUtem1</t>
        </r>
      </text>
    </comment>
    <comment ref="V253" authorId="0" shapeId="0" xr:uid="{879D130A-E999-4CA2-9651-3A29A2399EBB}">
      <text>
        <r>
          <rPr>
            <sz val="11"/>
            <rFont val="Calibri"/>
            <family val="2"/>
            <charset val="238"/>
          </rPr>
          <t>SZV_F:DijUtem1</t>
        </r>
      </text>
    </comment>
    <comment ref="W253" authorId="0" shapeId="0" xr:uid="{0182E33F-C73B-4D75-8C34-C14F572AD514}">
      <text>
        <r>
          <rPr>
            <sz val="11"/>
            <rFont val="Calibri"/>
            <family val="2"/>
            <charset val="238"/>
          </rPr>
          <t>SZV_F:EM_Melleklet1_Utem1</t>
        </r>
      </text>
    </comment>
    <comment ref="X253" authorId="0" shapeId="0" xr:uid="{3098A478-6172-4D69-895E-263D0C082698}">
      <text>
        <r>
          <rPr>
            <sz val="11"/>
            <rFont val="Calibri"/>
            <family val="2"/>
            <charset val="238"/>
          </rPr>
          <t>SZV_F:EgyebAllamiUtem1</t>
        </r>
      </text>
    </comment>
    <comment ref="Y253" authorId="0" shapeId="0" xr:uid="{14E42924-A581-4281-8A42-B7FDDF912861}">
      <text>
        <r>
          <rPr>
            <sz val="11"/>
            <rFont val="Calibri"/>
            <family val="2"/>
            <charset val="238"/>
          </rPr>
          <t>SZV_F:OnkormanyzatiUtem1</t>
        </r>
      </text>
    </comment>
    <comment ref="Z253" authorId="0" shapeId="0" xr:uid="{B09D7A80-2270-4227-97C9-FAB5DFB8C5C9}">
      <text>
        <r>
          <rPr>
            <sz val="11"/>
            <rFont val="Calibri"/>
            <family val="2"/>
            <charset val="238"/>
          </rPr>
          <t>SZV_F:EUUtem1</t>
        </r>
      </text>
    </comment>
    <comment ref="AA253" authorId="0" shapeId="0" xr:uid="{D7A7104E-ABF5-4AF7-9ED7-294E704A4EEE}">
      <text>
        <r>
          <rPr>
            <sz val="11"/>
            <rFont val="Calibri"/>
            <family val="2"/>
            <charset val="238"/>
          </rPr>
          <t>SZV_F:EgyebUtem1</t>
        </r>
      </text>
    </comment>
    <comment ref="AB253" authorId="0" shapeId="0" xr:uid="{59967F15-7570-4488-AC86-31EC50E300F5}">
      <text>
        <r>
          <rPr>
            <sz val="11"/>
            <rFont val="Calibri"/>
            <family val="2"/>
            <charset val="238"/>
          </rPr>
          <t>SZV_F:HitelKotvenyUtem1</t>
        </r>
      </text>
    </comment>
    <comment ref="AC253" authorId="0" shapeId="0" xr:uid="{FC518177-33A1-4EED-9BFC-924D8410A203}">
      <text>
        <r>
          <rPr>
            <sz val="11"/>
            <rFont val="Calibri"/>
            <family val="2"/>
            <charset val="238"/>
          </rPr>
          <t>SZV_F:OsszesenUtem1</t>
        </r>
      </text>
    </comment>
    <comment ref="AF253" authorId="0" shapeId="0" xr:uid="{F26EB823-E098-498D-8BA7-0705ACF48E8D}">
      <text>
        <r>
          <rPr>
            <sz val="11"/>
            <rFont val="Calibri"/>
            <family val="2"/>
            <charset val="238"/>
          </rPr>
          <t>SZV_F:HDUtem2</t>
        </r>
      </text>
    </comment>
    <comment ref="AG253" authorId="0" shapeId="0" xr:uid="{EB657B5B-774C-464D-8838-9CFD3BE8D40D}">
      <text>
        <r>
          <rPr>
            <sz val="11"/>
            <rFont val="Calibri"/>
            <family val="2"/>
            <charset val="238"/>
          </rPr>
          <t>SZV_F:ECSUtem2</t>
        </r>
      </text>
    </comment>
    <comment ref="AH253" authorId="0" shapeId="0" xr:uid="{2F52F10B-A9D7-47F4-A769-5D866866AEAA}">
      <text>
        <r>
          <rPr>
            <sz val="11"/>
            <rFont val="Calibri"/>
            <family val="2"/>
            <charset val="238"/>
          </rPr>
          <t>SZV_F:KFHUtem2</t>
        </r>
      </text>
    </comment>
    <comment ref="AI253" authorId="0" shapeId="0" xr:uid="{728D4AF3-0CE3-4C56-8B17-3104E7A17AB6}">
      <text>
        <r>
          <rPr>
            <sz val="11"/>
            <rFont val="Calibri"/>
            <family val="2"/>
            <charset val="238"/>
          </rPr>
          <t>SZV_F:Egyeb_SajatUtem2</t>
        </r>
      </text>
    </comment>
    <comment ref="AJ253" authorId="0" shapeId="0" xr:uid="{4116C953-F590-48FA-8B0A-B130123DDD00}">
      <text>
        <r>
          <rPr>
            <sz val="11"/>
            <rFont val="Calibri"/>
            <family val="2"/>
            <charset val="238"/>
          </rPr>
          <t>SZV_F:DijUtem2</t>
        </r>
      </text>
    </comment>
    <comment ref="AK253" authorId="0" shapeId="0" xr:uid="{0E7B0E1F-BBDC-4942-AC47-7A26D3E1A355}">
      <text>
        <r>
          <rPr>
            <sz val="11"/>
            <rFont val="Calibri"/>
            <family val="2"/>
            <charset val="238"/>
          </rPr>
          <t>SZV_F:EM_Melleklet1_Utem2</t>
        </r>
      </text>
    </comment>
    <comment ref="AL253" authorId="0" shapeId="0" xr:uid="{0CF59CC7-CD8A-42AE-AC16-AC4C349FCAC5}">
      <text>
        <r>
          <rPr>
            <sz val="11"/>
            <rFont val="Calibri"/>
            <family val="2"/>
            <charset val="238"/>
          </rPr>
          <t>SZV_F:EgyebAllamiUtem2</t>
        </r>
      </text>
    </comment>
    <comment ref="AM253" authorId="0" shapeId="0" xr:uid="{260F9BA3-FFAC-4E89-8C31-320A4D245795}">
      <text>
        <r>
          <rPr>
            <sz val="11"/>
            <rFont val="Calibri"/>
            <family val="2"/>
            <charset val="238"/>
          </rPr>
          <t>SZV_F:OnkormanyzatiUtem2</t>
        </r>
      </text>
    </comment>
    <comment ref="AN253" authorId="0" shapeId="0" xr:uid="{D8BCB1BC-EB5A-42DC-9220-233093336C83}">
      <text>
        <r>
          <rPr>
            <sz val="11"/>
            <rFont val="Calibri"/>
            <family val="2"/>
            <charset val="238"/>
          </rPr>
          <t>SZV_F:EUUtem2</t>
        </r>
      </text>
    </comment>
    <comment ref="AO253" authorId="0" shapeId="0" xr:uid="{669B7863-5EE6-4D90-BCC4-0CF117515B9E}">
      <text>
        <r>
          <rPr>
            <sz val="11"/>
            <rFont val="Calibri"/>
            <family val="2"/>
            <charset val="238"/>
          </rPr>
          <t>SZV_F:EgyebUtem2</t>
        </r>
      </text>
    </comment>
    <comment ref="AP253" authorId="0" shapeId="0" xr:uid="{28B770B0-E75D-4084-B64D-1C824F6C21C7}">
      <text>
        <r>
          <rPr>
            <sz val="11"/>
            <rFont val="Calibri"/>
            <family val="2"/>
            <charset val="238"/>
          </rPr>
          <t>SZV_F:HitelKotvenyUtem2</t>
        </r>
      </text>
    </comment>
    <comment ref="AQ253" authorId="0" shapeId="0" xr:uid="{9ED9FA73-3D13-4183-BE21-1E205D6CEED8}">
      <text>
        <r>
          <rPr>
            <sz val="11"/>
            <rFont val="Calibri"/>
            <family val="2"/>
            <charset val="238"/>
          </rPr>
          <t>SZV_F:OsszesenUtem2</t>
        </r>
      </text>
    </comment>
    <comment ref="AR253" authorId="0" shapeId="0" xr:uid="{3C2C0EEE-33DB-4DAE-AE1D-A6123265C886}">
      <text>
        <r>
          <rPr>
            <sz val="11"/>
            <rFont val="Calibri"/>
            <family val="2"/>
            <charset val="238"/>
          </rPr>
          <t>SZV_F:ForrashianyUtem2</t>
        </r>
      </text>
    </comment>
    <comment ref="AU253" authorId="0" shapeId="0" xr:uid="{2B4FE285-276C-4A0D-BAA1-A460E2E783A1}">
      <text>
        <r>
          <rPr>
            <sz val="11"/>
            <rFont val="Calibri"/>
            <family val="2"/>
            <charset val="238"/>
          </rPr>
          <t>SZV_F:Indokolas</t>
        </r>
      </text>
    </comment>
    <comment ref="AV253" authorId="0" shapeId="0" xr:uid="{9B55F484-31BD-46BD-9BF6-A3EA537396C0}">
      <text>
        <r>
          <rPr>
            <sz val="11"/>
            <rFont val="Calibri"/>
            <family val="2"/>
            <charset val="238"/>
          </rPr>
          <t>SZV_F:Megjegyzes</t>
        </r>
      </text>
    </comment>
    <comment ref="AW253" authorId="0" shapeId="0" xr:uid="{3D30D6A8-8864-4E94-9771-84CCE127272C}">
      <text>
        <r>
          <rPr>
            <sz val="11"/>
            <rFont val="Calibri"/>
            <family val="2"/>
            <charset val="238"/>
          </rPr>
          <t>SZV_F:FeladatSorszam</t>
        </r>
      </text>
    </comment>
    <comment ref="AY253" authorId="0" shapeId="0" xr:uid="{15CA73FA-BA25-4159-BE75-14AE13E06790}">
      <text>
        <r>
          <rPr>
            <sz val="11"/>
            <rFont val="Calibri"/>
            <family val="2"/>
            <charset val="238"/>
          </rPr>
          <t>SZV_F:ISA</t>
        </r>
      </text>
    </comment>
    <comment ref="B254" authorId="0" shapeId="0" xr:uid="{7DF818B3-8663-4FD4-9EAF-C21E06098892}">
      <text>
        <r>
          <rPr>
            <sz val="11"/>
            <rFont val="Calibri"/>
            <family val="2"/>
            <charset val="238"/>
          </rPr>
          <t>SZV_F:FontossagiSorrent</t>
        </r>
      </text>
    </comment>
    <comment ref="C254" authorId="0" shapeId="0" xr:uid="{29D6D6A9-BDB6-4928-9531-BAF44675BED6}">
      <text>
        <r>
          <rPr>
            <sz val="11"/>
            <rFont val="Calibri"/>
            <family val="2"/>
            <charset val="238"/>
          </rPr>
          <t>SZV_F:FeladatKategoria</t>
        </r>
      </text>
    </comment>
    <comment ref="D254" authorId="0" shapeId="0" xr:uid="{2F8D65BA-6E6F-4965-AB4E-9BC514DC469A}">
      <text>
        <r>
          <rPr>
            <sz val="11"/>
            <rFont val="Calibri"/>
            <family val="2"/>
            <charset val="238"/>
          </rPr>
          <t>SZV_F:FeladatMegnevezes</t>
        </r>
      </text>
    </comment>
    <comment ref="E254" authorId="0" shapeId="0" xr:uid="{10264F32-2248-46D2-9990-8CB4A481643C}">
      <text>
        <r>
          <rPr>
            <sz val="11"/>
            <rFont val="Calibri"/>
            <family val="2"/>
            <charset val="238"/>
          </rPr>
          <t>SZV_F:ElviEngedelySzam</t>
        </r>
      </text>
    </comment>
    <comment ref="F254" authorId="0" shapeId="0" xr:uid="{710E3A44-7DB6-4F65-B2A8-D2086447EDF4}">
      <text>
        <r>
          <rPr>
            <sz val="11"/>
            <rFont val="Calibri"/>
            <family val="2"/>
            <charset val="238"/>
          </rPr>
          <t>SZV_F:VKR_Kod</t>
        </r>
      </text>
    </comment>
    <comment ref="G254" authorId="0" shapeId="0" xr:uid="{5F9382D4-8BC7-4D45-ACD9-2F5016BEAA98}">
      <text>
        <r>
          <rPr>
            <sz val="11"/>
            <rFont val="Calibri"/>
            <family val="2"/>
            <charset val="238"/>
          </rPr>
          <t>SZV_F:VKR_Nev</t>
        </r>
      </text>
    </comment>
    <comment ref="H254" authorId="0" shapeId="0" xr:uid="{048F496C-CFC7-474A-9058-EA1E4AB794EB}">
      <text>
        <r>
          <rPr>
            <sz val="11"/>
            <rFont val="Calibri"/>
            <family val="2"/>
            <charset val="238"/>
          </rPr>
          <t>SZV_F:FeladatAzonosito</t>
        </r>
      </text>
    </comment>
    <comment ref="I254" authorId="0" shapeId="0" xr:uid="{98146218-6398-4F7F-A06C-2EF58AB11BCC}">
      <text>
        <r>
          <rPr>
            <sz val="11"/>
            <rFont val="Calibri"/>
            <family val="2"/>
            <charset val="238"/>
          </rPr>
          <t>SZV_F:EllatasiTerulet</t>
        </r>
      </text>
    </comment>
    <comment ref="J254" authorId="0" shapeId="0" xr:uid="{45057AD3-9626-45E0-99D0-D93472A3532E}">
      <text>
        <r>
          <rPr>
            <sz val="11"/>
            <rFont val="Calibri"/>
            <family val="2"/>
            <charset val="238"/>
          </rPr>
          <t>SZV_F:EllatasertFelelos</t>
        </r>
      </text>
    </comment>
    <comment ref="K254" authorId="0" shapeId="0" xr:uid="{5CCB32C6-CDCC-41ED-822A-8174C4E20BF3}">
      <text>
        <r>
          <rPr>
            <sz val="11"/>
            <rFont val="Calibri"/>
            <family val="2"/>
            <charset val="238"/>
          </rPr>
          <t>SZV_F:TervezettNettoKoltseg</t>
        </r>
      </text>
    </comment>
    <comment ref="L254" authorId="0" shapeId="0" xr:uid="{C7D9CD6D-1804-48FA-911C-F090EBCC89EE}">
      <text>
        <r>
          <rPr>
            <sz val="11"/>
            <rFont val="Calibri"/>
            <family val="2"/>
            <charset val="238"/>
          </rPr>
          <t>SZV_F:IdotartamKezdes</t>
        </r>
      </text>
    </comment>
    <comment ref="M254" authorId="0" shapeId="0" xr:uid="{3F2EA7B0-F5BA-470B-B9E0-33CC07A17D86}">
      <text>
        <r>
          <rPr>
            <sz val="11"/>
            <rFont val="Calibri"/>
            <family val="2"/>
            <charset val="238"/>
          </rPr>
          <t>SZV_F:IdotartamBefejezes</t>
        </r>
      </text>
    </comment>
    <comment ref="N254" authorId="0" shapeId="0" xr:uid="{8136B221-A04A-4968-B373-97A1889E23A5}">
      <text>
        <r>
          <rPr>
            <sz val="11"/>
            <rFont val="Calibri"/>
            <family val="2"/>
            <charset val="238"/>
          </rPr>
          <t>SZV_F:NettoKoltsegUtem1</t>
        </r>
      </text>
    </comment>
    <comment ref="O254" authorId="0" shapeId="0" xr:uid="{E0D40E0C-639C-421A-A4E3-82FCCF48C34E}">
      <text>
        <r>
          <rPr>
            <sz val="11"/>
            <rFont val="Calibri"/>
            <family val="2"/>
            <charset val="238"/>
          </rPr>
          <t>SZV_F:NettoKoltsegUtem2</t>
        </r>
      </text>
    </comment>
    <comment ref="P254" authorId="0" shapeId="0" xr:uid="{3C7C4389-3055-4381-B84C-BAA181E1DA9A}">
      <text>
        <r>
          <rPr>
            <sz val="11"/>
            <rFont val="Calibri"/>
            <family val="2"/>
            <charset val="238"/>
          </rPr>
          <t>SZV_F:EM_Melleklet2_KTG</t>
        </r>
      </text>
    </comment>
    <comment ref="R254" authorId="0" shapeId="0" xr:uid="{C4542D79-398F-48E0-ADE9-0321CE927C95}">
      <text>
        <r>
          <rPr>
            <sz val="11"/>
            <rFont val="Calibri"/>
            <family val="2"/>
            <charset val="238"/>
          </rPr>
          <t>SZV_F:HDUtem1</t>
        </r>
      </text>
    </comment>
    <comment ref="S254" authorId="0" shapeId="0" xr:uid="{16EA261D-68DB-4E66-93E3-730FED3837B7}">
      <text>
        <r>
          <rPr>
            <sz val="11"/>
            <rFont val="Calibri"/>
            <family val="2"/>
            <charset val="238"/>
          </rPr>
          <t>SZV_F:ECSUtem1</t>
        </r>
      </text>
    </comment>
    <comment ref="T254" authorId="0" shapeId="0" xr:uid="{A163134D-C805-433E-964F-8FE3602B46CC}">
      <text>
        <r>
          <rPr>
            <sz val="11"/>
            <rFont val="Calibri"/>
            <family val="2"/>
            <charset val="238"/>
          </rPr>
          <t>SZV_F:KFHUtem1</t>
        </r>
      </text>
    </comment>
    <comment ref="U254" authorId="0" shapeId="0" xr:uid="{90FAFC7A-7B16-43A7-96EF-51804762CDB6}">
      <text>
        <r>
          <rPr>
            <sz val="11"/>
            <rFont val="Calibri"/>
            <family val="2"/>
            <charset val="238"/>
          </rPr>
          <t>SZV_F:Egyeb_SajatUtem1</t>
        </r>
      </text>
    </comment>
    <comment ref="V254" authorId="0" shapeId="0" xr:uid="{B6CB9BB4-C7A9-4512-B3E9-E087DD8B2476}">
      <text>
        <r>
          <rPr>
            <sz val="11"/>
            <rFont val="Calibri"/>
            <family val="2"/>
            <charset val="238"/>
          </rPr>
          <t>SZV_F:DijUtem1</t>
        </r>
      </text>
    </comment>
    <comment ref="W254" authorId="0" shapeId="0" xr:uid="{240211FB-59EE-477D-91C9-5F870DA7D9B7}">
      <text>
        <r>
          <rPr>
            <sz val="11"/>
            <rFont val="Calibri"/>
            <family val="2"/>
            <charset val="238"/>
          </rPr>
          <t>SZV_F:EM_Melleklet1_Utem1</t>
        </r>
      </text>
    </comment>
    <comment ref="X254" authorId="0" shapeId="0" xr:uid="{0BC7A86E-CECE-4B0C-85B1-396C77BACCA3}">
      <text>
        <r>
          <rPr>
            <sz val="11"/>
            <rFont val="Calibri"/>
            <family val="2"/>
            <charset val="238"/>
          </rPr>
          <t>SZV_F:EgyebAllamiUtem1</t>
        </r>
      </text>
    </comment>
    <comment ref="Y254" authorId="0" shapeId="0" xr:uid="{EB0750D4-940B-4774-BD6D-440D6326CFDB}">
      <text>
        <r>
          <rPr>
            <sz val="11"/>
            <rFont val="Calibri"/>
            <family val="2"/>
            <charset val="238"/>
          </rPr>
          <t>SZV_F:OnkormanyzatiUtem1</t>
        </r>
      </text>
    </comment>
    <comment ref="Z254" authorId="0" shapeId="0" xr:uid="{565EB498-C6AB-49E8-BD57-A6DFCBBF7F3E}">
      <text>
        <r>
          <rPr>
            <sz val="11"/>
            <rFont val="Calibri"/>
            <family val="2"/>
            <charset val="238"/>
          </rPr>
          <t>SZV_F:EUUtem1</t>
        </r>
      </text>
    </comment>
    <comment ref="AA254" authorId="0" shapeId="0" xr:uid="{37F0FD9A-14EF-43CB-AD37-8150661A319C}">
      <text>
        <r>
          <rPr>
            <sz val="11"/>
            <rFont val="Calibri"/>
            <family val="2"/>
            <charset val="238"/>
          </rPr>
          <t>SZV_F:EgyebUtem1</t>
        </r>
      </text>
    </comment>
    <comment ref="AB254" authorId="0" shapeId="0" xr:uid="{62C30F58-D458-4C70-AA2B-7C9420B14B9C}">
      <text>
        <r>
          <rPr>
            <sz val="11"/>
            <rFont val="Calibri"/>
            <family val="2"/>
            <charset val="238"/>
          </rPr>
          <t>SZV_F:HitelKotvenyUtem1</t>
        </r>
      </text>
    </comment>
    <comment ref="AC254" authorId="0" shapeId="0" xr:uid="{EBAC364D-9738-4CB9-8C84-D5BBE7EACB62}">
      <text>
        <r>
          <rPr>
            <sz val="11"/>
            <rFont val="Calibri"/>
            <family val="2"/>
            <charset val="238"/>
          </rPr>
          <t>SZV_F:OsszesenUtem1</t>
        </r>
      </text>
    </comment>
    <comment ref="AF254" authorId="0" shapeId="0" xr:uid="{B9F3AB81-9487-4E9B-A0A5-1628F442F26C}">
      <text>
        <r>
          <rPr>
            <sz val="11"/>
            <rFont val="Calibri"/>
            <family val="2"/>
            <charset val="238"/>
          </rPr>
          <t>SZV_F:HDUtem2</t>
        </r>
      </text>
    </comment>
    <comment ref="AG254" authorId="0" shapeId="0" xr:uid="{8AC890BF-E1E4-4E89-9056-689AAE5928B7}">
      <text>
        <r>
          <rPr>
            <sz val="11"/>
            <rFont val="Calibri"/>
            <family val="2"/>
            <charset val="238"/>
          </rPr>
          <t>SZV_F:ECSUtem2</t>
        </r>
      </text>
    </comment>
    <comment ref="AH254" authorId="0" shapeId="0" xr:uid="{68DEB905-243D-4544-BAA1-CB874104A974}">
      <text>
        <r>
          <rPr>
            <sz val="11"/>
            <rFont val="Calibri"/>
            <family val="2"/>
            <charset val="238"/>
          </rPr>
          <t>SZV_F:KFHUtem2</t>
        </r>
      </text>
    </comment>
    <comment ref="AI254" authorId="0" shapeId="0" xr:uid="{E4EF4C19-379C-415F-9A3D-41866F7B598F}">
      <text>
        <r>
          <rPr>
            <sz val="11"/>
            <rFont val="Calibri"/>
            <family val="2"/>
            <charset val="238"/>
          </rPr>
          <t>SZV_F:Egyeb_SajatUtem2</t>
        </r>
      </text>
    </comment>
    <comment ref="AJ254" authorId="0" shapeId="0" xr:uid="{AC69ACC6-36FA-4971-B927-CD15BB868C12}">
      <text>
        <r>
          <rPr>
            <sz val="11"/>
            <rFont val="Calibri"/>
            <family val="2"/>
            <charset val="238"/>
          </rPr>
          <t>SZV_F:DijUtem2</t>
        </r>
      </text>
    </comment>
    <comment ref="AK254" authorId="0" shapeId="0" xr:uid="{7443746C-B451-4D11-AA86-FFD53C1D447F}">
      <text>
        <r>
          <rPr>
            <sz val="11"/>
            <rFont val="Calibri"/>
            <family val="2"/>
            <charset val="238"/>
          </rPr>
          <t>SZV_F:EM_Melleklet1_Utem2</t>
        </r>
      </text>
    </comment>
    <comment ref="AL254" authorId="0" shapeId="0" xr:uid="{3F4D61A8-1BB5-45BE-8FC2-CE360FA5A8EB}">
      <text>
        <r>
          <rPr>
            <sz val="11"/>
            <rFont val="Calibri"/>
            <family val="2"/>
            <charset val="238"/>
          </rPr>
          <t>SZV_F:EgyebAllamiUtem2</t>
        </r>
      </text>
    </comment>
    <comment ref="AM254" authorId="0" shapeId="0" xr:uid="{C209F13C-78E0-42DD-9728-F8BE2261DD01}">
      <text>
        <r>
          <rPr>
            <sz val="11"/>
            <rFont val="Calibri"/>
            <family val="2"/>
            <charset val="238"/>
          </rPr>
          <t>SZV_F:OnkormanyzatiUtem2</t>
        </r>
      </text>
    </comment>
    <comment ref="AN254" authorId="0" shapeId="0" xr:uid="{ECBC4FFA-1003-44E7-8279-91DC28FCA64F}">
      <text>
        <r>
          <rPr>
            <sz val="11"/>
            <rFont val="Calibri"/>
            <family val="2"/>
            <charset val="238"/>
          </rPr>
          <t>SZV_F:EUUtem2</t>
        </r>
      </text>
    </comment>
    <comment ref="AO254" authorId="0" shapeId="0" xr:uid="{933EFBC6-2663-41C0-9415-742B1CC5BAD9}">
      <text>
        <r>
          <rPr>
            <sz val="11"/>
            <rFont val="Calibri"/>
            <family val="2"/>
            <charset val="238"/>
          </rPr>
          <t>SZV_F:EgyebUtem2</t>
        </r>
      </text>
    </comment>
    <comment ref="AP254" authorId="0" shapeId="0" xr:uid="{B1462758-4357-4EF0-8A04-F4E7EABF811E}">
      <text>
        <r>
          <rPr>
            <sz val="11"/>
            <rFont val="Calibri"/>
            <family val="2"/>
            <charset val="238"/>
          </rPr>
          <t>SZV_F:HitelKotvenyUtem2</t>
        </r>
      </text>
    </comment>
    <comment ref="AQ254" authorId="0" shapeId="0" xr:uid="{F47EE0A4-7C82-4322-A34F-9A98AF0D47DE}">
      <text>
        <r>
          <rPr>
            <sz val="11"/>
            <rFont val="Calibri"/>
            <family val="2"/>
            <charset val="238"/>
          </rPr>
          <t>SZV_F:OsszesenUtem2</t>
        </r>
      </text>
    </comment>
    <comment ref="AR254" authorId="0" shapeId="0" xr:uid="{08EF0E36-0A77-4D3A-B10D-BF500533C1AC}">
      <text>
        <r>
          <rPr>
            <sz val="11"/>
            <rFont val="Calibri"/>
            <family val="2"/>
            <charset val="238"/>
          </rPr>
          <t>SZV_F:ForrashianyUtem2</t>
        </r>
      </text>
    </comment>
    <comment ref="AU254" authorId="0" shapeId="0" xr:uid="{479D4161-72ED-4E91-9F23-CA848136D1AE}">
      <text>
        <r>
          <rPr>
            <sz val="11"/>
            <rFont val="Calibri"/>
            <family val="2"/>
            <charset val="238"/>
          </rPr>
          <t>SZV_F:Indokolas</t>
        </r>
      </text>
    </comment>
    <comment ref="AV254" authorId="0" shapeId="0" xr:uid="{62E356AF-3383-4532-8994-688ACE92EF56}">
      <text>
        <r>
          <rPr>
            <sz val="11"/>
            <rFont val="Calibri"/>
            <family val="2"/>
            <charset val="238"/>
          </rPr>
          <t>SZV_F:Megjegyzes</t>
        </r>
      </text>
    </comment>
    <comment ref="AW254" authorId="0" shapeId="0" xr:uid="{67BDC289-9A4B-46F6-BCCA-1457B71BD2A8}">
      <text>
        <r>
          <rPr>
            <sz val="11"/>
            <rFont val="Calibri"/>
            <family val="2"/>
            <charset val="238"/>
          </rPr>
          <t>SZV_F:FeladatSorszam</t>
        </r>
      </text>
    </comment>
    <comment ref="AY254" authorId="0" shapeId="0" xr:uid="{02B79076-0B86-49DB-BF16-6F4F4C73B4AB}">
      <text>
        <r>
          <rPr>
            <sz val="11"/>
            <rFont val="Calibri"/>
            <family val="2"/>
            <charset val="238"/>
          </rPr>
          <t>SZV_F:ISA</t>
        </r>
      </text>
    </comment>
    <comment ref="B255" authorId="0" shapeId="0" xr:uid="{54DE5E1E-61E7-42F6-A431-86FDB0B6970D}">
      <text>
        <r>
          <rPr>
            <sz val="11"/>
            <rFont val="Calibri"/>
            <family val="2"/>
            <charset val="238"/>
          </rPr>
          <t>SZV_F:FontossagiSorrent</t>
        </r>
      </text>
    </comment>
    <comment ref="C255" authorId="0" shapeId="0" xr:uid="{4676E304-3313-4D24-81E0-4184EBDF7F81}">
      <text>
        <r>
          <rPr>
            <sz val="11"/>
            <rFont val="Calibri"/>
            <family val="2"/>
            <charset val="238"/>
          </rPr>
          <t>SZV_F:FeladatKategoria</t>
        </r>
      </text>
    </comment>
    <comment ref="D255" authorId="0" shapeId="0" xr:uid="{A159A89F-CEF2-4A79-BE32-31066211F4EC}">
      <text>
        <r>
          <rPr>
            <sz val="11"/>
            <rFont val="Calibri"/>
            <family val="2"/>
            <charset val="238"/>
          </rPr>
          <t>SZV_F:FeladatMegnevezes</t>
        </r>
      </text>
    </comment>
    <comment ref="E255" authorId="0" shapeId="0" xr:uid="{9576933D-6B81-492A-9763-1A44F945C522}">
      <text>
        <r>
          <rPr>
            <sz val="11"/>
            <rFont val="Calibri"/>
            <family val="2"/>
            <charset val="238"/>
          </rPr>
          <t>SZV_F:ElviEngedelySzam</t>
        </r>
      </text>
    </comment>
    <comment ref="F255" authorId="0" shapeId="0" xr:uid="{B502A4DA-1C83-493E-8BD1-5A530FA81899}">
      <text>
        <r>
          <rPr>
            <sz val="11"/>
            <rFont val="Calibri"/>
            <family val="2"/>
            <charset val="238"/>
          </rPr>
          <t>SZV_F:VKR_Kod</t>
        </r>
      </text>
    </comment>
    <comment ref="G255" authorId="0" shapeId="0" xr:uid="{6FF56EDB-A5D6-4DB0-857A-E3890A73832F}">
      <text>
        <r>
          <rPr>
            <sz val="11"/>
            <rFont val="Calibri"/>
            <family val="2"/>
            <charset val="238"/>
          </rPr>
          <t>SZV_F:VKR_Nev</t>
        </r>
      </text>
    </comment>
    <comment ref="H255" authorId="0" shapeId="0" xr:uid="{3C578A12-8394-4F0F-9D06-CFC71F43B028}">
      <text>
        <r>
          <rPr>
            <sz val="11"/>
            <rFont val="Calibri"/>
            <family val="2"/>
            <charset val="238"/>
          </rPr>
          <t>SZV_F:FeladatAzonosito</t>
        </r>
      </text>
    </comment>
    <comment ref="I255" authorId="0" shapeId="0" xr:uid="{A54013B6-E769-49BE-862F-3615D2790B26}">
      <text>
        <r>
          <rPr>
            <sz val="11"/>
            <rFont val="Calibri"/>
            <family val="2"/>
            <charset val="238"/>
          </rPr>
          <t>SZV_F:EllatasiTerulet</t>
        </r>
      </text>
    </comment>
    <comment ref="J255" authorId="0" shapeId="0" xr:uid="{82A2AA1A-4A50-45FB-B348-1D9B923CF624}">
      <text>
        <r>
          <rPr>
            <sz val="11"/>
            <rFont val="Calibri"/>
            <family val="2"/>
            <charset val="238"/>
          </rPr>
          <t>SZV_F:EllatasertFelelos</t>
        </r>
      </text>
    </comment>
    <comment ref="K255" authorId="0" shapeId="0" xr:uid="{6100405B-D141-4067-9458-CFF4164C5DCE}">
      <text>
        <r>
          <rPr>
            <sz val="11"/>
            <rFont val="Calibri"/>
            <family val="2"/>
            <charset val="238"/>
          </rPr>
          <t>SZV_F:TervezettNettoKoltseg</t>
        </r>
      </text>
    </comment>
    <comment ref="L255" authorId="0" shapeId="0" xr:uid="{43B6C9C9-3CA4-44D8-9DFB-4E0DD2550146}">
      <text>
        <r>
          <rPr>
            <sz val="11"/>
            <rFont val="Calibri"/>
            <family val="2"/>
            <charset val="238"/>
          </rPr>
          <t>SZV_F:IdotartamKezdes</t>
        </r>
      </text>
    </comment>
    <comment ref="M255" authorId="0" shapeId="0" xr:uid="{008492A0-AF70-4E17-93F2-5322762027A2}">
      <text>
        <r>
          <rPr>
            <sz val="11"/>
            <rFont val="Calibri"/>
            <family val="2"/>
            <charset val="238"/>
          </rPr>
          <t>SZV_F:IdotartamBefejezes</t>
        </r>
      </text>
    </comment>
    <comment ref="N255" authorId="0" shapeId="0" xr:uid="{64E81A43-AA5F-4BE9-BBBC-555DD5DE00BA}">
      <text>
        <r>
          <rPr>
            <sz val="11"/>
            <rFont val="Calibri"/>
            <family val="2"/>
            <charset val="238"/>
          </rPr>
          <t>SZV_F:NettoKoltsegUtem1</t>
        </r>
      </text>
    </comment>
    <comment ref="O255" authorId="0" shapeId="0" xr:uid="{EB1F4455-D152-4E15-BBA4-A1A8D6CF7C6C}">
      <text>
        <r>
          <rPr>
            <sz val="11"/>
            <rFont val="Calibri"/>
            <family val="2"/>
            <charset val="238"/>
          </rPr>
          <t>SZV_F:NettoKoltsegUtem2</t>
        </r>
      </text>
    </comment>
    <comment ref="P255" authorId="0" shapeId="0" xr:uid="{C9BA8D73-A660-477B-9C63-C24053C9F680}">
      <text>
        <r>
          <rPr>
            <sz val="11"/>
            <rFont val="Calibri"/>
            <family val="2"/>
            <charset val="238"/>
          </rPr>
          <t>SZV_F:EM_Melleklet2_KTG</t>
        </r>
      </text>
    </comment>
    <comment ref="R255" authorId="0" shapeId="0" xr:uid="{8E52FB91-5139-497B-90CA-38928EC312B6}">
      <text>
        <r>
          <rPr>
            <sz val="11"/>
            <rFont val="Calibri"/>
            <family val="2"/>
            <charset val="238"/>
          </rPr>
          <t>SZV_F:HDUtem1</t>
        </r>
      </text>
    </comment>
    <comment ref="S255" authorId="0" shapeId="0" xr:uid="{E95C7D1B-66D5-4835-8F18-5B3BBB1F1E1E}">
      <text>
        <r>
          <rPr>
            <sz val="11"/>
            <rFont val="Calibri"/>
            <family val="2"/>
            <charset val="238"/>
          </rPr>
          <t>SZV_F:ECSUtem1</t>
        </r>
      </text>
    </comment>
    <comment ref="T255" authorId="0" shapeId="0" xr:uid="{8C577011-C25B-4926-8B36-306EA1203405}">
      <text>
        <r>
          <rPr>
            <sz val="11"/>
            <rFont val="Calibri"/>
            <family val="2"/>
            <charset val="238"/>
          </rPr>
          <t>SZV_F:KFHUtem1</t>
        </r>
      </text>
    </comment>
    <comment ref="U255" authorId="0" shapeId="0" xr:uid="{41313A6B-22C5-406A-8E4A-8E179E6569AD}">
      <text>
        <r>
          <rPr>
            <sz val="11"/>
            <rFont val="Calibri"/>
            <family val="2"/>
            <charset val="238"/>
          </rPr>
          <t>SZV_F:Egyeb_SajatUtem1</t>
        </r>
      </text>
    </comment>
    <comment ref="V255" authorId="0" shapeId="0" xr:uid="{C37BD4D6-0229-49ED-9DBA-C69ACE0E8070}">
      <text>
        <r>
          <rPr>
            <sz val="11"/>
            <rFont val="Calibri"/>
            <family val="2"/>
            <charset val="238"/>
          </rPr>
          <t>SZV_F:DijUtem1</t>
        </r>
      </text>
    </comment>
    <comment ref="W255" authorId="0" shapeId="0" xr:uid="{45863A5A-3E13-4CB3-BBA8-E7C6C3B279E1}">
      <text>
        <r>
          <rPr>
            <sz val="11"/>
            <rFont val="Calibri"/>
            <family val="2"/>
            <charset val="238"/>
          </rPr>
          <t>SZV_F:EM_Melleklet1_Utem1</t>
        </r>
      </text>
    </comment>
    <comment ref="X255" authorId="0" shapeId="0" xr:uid="{AEDB29F6-D450-4D31-BAC9-A8FFFDCCEA93}">
      <text>
        <r>
          <rPr>
            <sz val="11"/>
            <rFont val="Calibri"/>
            <family val="2"/>
            <charset val="238"/>
          </rPr>
          <t>SZV_F:EgyebAllamiUtem1</t>
        </r>
      </text>
    </comment>
    <comment ref="Y255" authorId="0" shapeId="0" xr:uid="{0B3CC2FC-8C23-4761-BF9C-2FB8FB146229}">
      <text>
        <r>
          <rPr>
            <sz val="11"/>
            <rFont val="Calibri"/>
            <family val="2"/>
            <charset val="238"/>
          </rPr>
          <t>SZV_F:OnkormanyzatiUtem1</t>
        </r>
      </text>
    </comment>
    <comment ref="Z255" authorId="0" shapeId="0" xr:uid="{48722AF6-AE64-45B3-B82E-B6137E102B72}">
      <text>
        <r>
          <rPr>
            <sz val="11"/>
            <rFont val="Calibri"/>
            <family val="2"/>
            <charset val="238"/>
          </rPr>
          <t>SZV_F:EUUtem1</t>
        </r>
      </text>
    </comment>
    <comment ref="AA255" authorId="0" shapeId="0" xr:uid="{72661AC9-244D-4629-BE42-65BD3558D1A7}">
      <text>
        <r>
          <rPr>
            <sz val="11"/>
            <rFont val="Calibri"/>
            <family val="2"/>
            <charset val="238"/>
          </rPr>
          <t>SZV_F:EgyebUtem1</t>
        </r>
      </text>
    </comment>
    <comment ref="AB255" authorId="0" shapeId="0" xr:uid="{AB60DECA-2B1A-4502-BB99-035E3A92054B}">
      <text>
        <r>
          <rPr>
            <sz val="11"/>
            <rFont val="Calibri"/>
            <family val="2"/>
            <charset val="238"/>
          </rPr>
          <t>SZV_F:HitelKotvenyUtem1</t>
        </r>
      </text>
    </comment>
    <comment ref="AC255" authorId="0" shapeId="0" xr:uid="{095E87FD-C6AC-470E-88A8-0E47A2C599DE}">
      <text>
        <r>
          <rPr>
            <sz val="11"/>
            <rFont val="Calibri"/>
            <family val="2"/>
            <charset val="238"/>
          </rPr>
          <t>SZV_F:OsszesenUtem1</t>
        </r>
      </text>
    </comment>
    <comment ref="AF255" authorId="0" shapeId="0" xr:uid="{74B94590-3D06-46AB-BC0D-FC030700A17D}">
      <text>
        <r>
          <rPr>
            <sz val="11"/>
            <rFont val="Calibri"/>
            <family val="2"/>
            <charset val="238"/>
          </rPr>
          <t>SZV_F:HDUtem2</t>
        </r>
      </text>
    </comment>
    <comment ref="AG255" authorId="0" shapeId="0" xr:uid="{6EE03E03-393B-4795-979A-9155639F8173}">
      <text>
        <r>
          <rPr>
            <sz val="11"/>
            <rFont val="Calibri"/>
            <family val="2"/>
            <charset val="238"/>
          </rPr>
          <t>SZV_F:ECSUtem2</t>
        </r>
      </text>
    </comment>
    <comment ref="AH255" authorId="0" shapeId="0" xr:uid="{B56A3070-4003-49A8-AF27-475512F00732}">
      <text>
        <r>
          <rPr>
            <sz val="11"/>
            <rFont val="Calibri"/>
            <family val="2"/>
            <charset val="238"/>
          </rPr>
          <t>SZV_F:KFHUtem2</t>
        </r>
      </text>
    </comment>
    <comment ref="AI255" authorId="0" shapeId="0" xr:uid="{DB67D9C5-922E-4C1A-ACAF-BED2ECB16F12}">
      <text>
        <r>
          <rPr>
            <sz val="11"/>
            <rFont val="Calibri"/>
            <family val="2"/>
            <charset val="238"/>
          </rPr>
          <t>SZV_F:Egyeb_SajatUtem2</t>
        </r>
      </text>
    </comment>
    <comment ref="AJ255" authorId="0" shapeId="0" xr:uid="{4FB9629F-2610-452B-8CB8-6956EEEEB0ED}">
      <text>
        <r>
          <rPr>
            <sz val="11"/>
            <rFont val="Calibri"/>
            <family val="2"/>
            <charset val="238"/>
          </rPr>
          <t>SZV_F:DijUtem2</t>
        </r>
      </text>
    </comment>
    <comment ref="AK255" authorId="0" shapeId="0" xr:uid="{E1BFFB64-7880-40BB-B941-C63B55220447}">
      <text>
        <r>
          <rPr>
            <sz val="11"/>
            <rFont val="Calibri"/>
            <family val="2"/>
            <charset val="238"/>
          </rPr>
          <t>SZV_F:EM_Melleklet1_Utem2</t>
        </r>
      </text>
    </comment>
    <comment ref="AL255" authorId="0" shapeId="0" xr:uid="{9D12993A-91A9-4DBD-B550-C20E5CC0CF76}">
      <text>
        <r>
          <rPr>
            <sz val="11"/>
            <rFont val="Calibri"/>
            <family val="2"/>
            <charset val="238"/>
          </rPr>
          <t>SZV_F:EgyebAllamiUtem2</t>
        </r>
      </text>
    </comment>
    <comment ref="AM255" authorId="0" shapeId="0" xr:uid="{E1AE8171-C17C-4998-82F5-378BC729E1C4}">
      <text>
        <r>
          <rPr>
            <sz val="11"/>
            <rFont val="Calibri"/>
            <family val="2"/>
            <charset val="238"/>
          </rPr>
          <t>SZV_F:OnkormanyzatiUtem2</t>
        </r>
      </text>
    </comment>
    <comment ref="AN255" authorId="0" shapeId="0" xr:uid="{9DA56CC1-C192-4F69-BC62-D5385B5E57B9}">
      <text>
        <r>
          <rPr>
            <sz val="11"/>
            <rFont val="Calibri"/>
            <family val="2"/>
            <charset val="238"/>
          </rPr>
          <t>SZV_F:EUUtem2</t>
        </r>
      </text>
    </comment>
    <comment ref="AO255" authorId="0" shapeId="0" xr:uid="{72006B84-8E36-4E0E-8225-F6C52E59131A}">
      <text>
        <r>
          <rPr>
            <sz val="11"/>
            <rFont val="Calibri"/>
            <family val="2"/>
            <charset val="238"/>
          </rPr>
          <t>SZV_F:EgyebUtem2</t>
        </r>
      </text>
    </comment>
    <comment ref="AP255" authorId="0" shapeId="0" xr:uid="{076AA069-3D41-4DD9-B40D-D5EE7BEFC16F}">
      <text>
        <r>
          <rPr>
            <sz val="11"/>
            <rFont val="Calibri"/>
            <family val="2"/>
            <charset val="238"/>
          </rPr>
          <t>SZV_F:HitelKotvenyUtem2</t>
        </r>
      </text>
    </comment>
    <comment ref="AQ255" authorId="0" shapeId="0" xr:uid="{424C2FA1-8A45-40DA-A7CA-5710BD019273}">
      <text>
        <r>
          <rPr>
            <sz val="11"/>
            <rFont val="Calibri"/>
            <family val="2"/>
            <charset val="238"/>
          </rPr>
          <t>SZV_F:OsszesenUtem2</t>
        </r>
      </text>
    </comment>
    <comment ref="AR255" authorId="0" shapeId="0" xr:uid="{198F7CCB-F7EF-4AD8-97BF-4C198BCA6D9A}">
      <text>
        <r>
          <rPr>
            <sz val="11"/>
            <rFont val="Calibri"/>
            <family val="2"/>
            <charset val="238"/>
          </rPr>
          <t>SZV_F:ForrashianyUtem2</t>
        </r>
      </text>
    </comment>
    <comment ref="AU255" authorId="0" shapeId="0" xr:uid="{D40C4F0A-A8AF-4AEE-958D-37AC4C243134}">
      <text>
        <r>
          <rPr>
            <sz val="11"/>
            <rFont val="Calibri"/>
            <family val="2"/>
            <charset val="238"/>
          </rPr>
          <t>SZV_F:Indokolas</t>
        </r>
      </text>
    </comment>
    <comment ref="AV255" authorId="0" shapeId="0" xr:uid="{F1A83355-121B-4E17-B6C5-CA302CD71820}">
      <text>
        <r>
          <rPr>
            <sz val="11"/>
            <rFont val="Calibri"/>
            <family val="2"/>
            <charset val="238"/>
          </rPr>
          <t>SZV_F:Megjegyzes</t>
        </r>
      </text>
    </comment>
    <comment ref="AW255" authorId="0" shapeId="0" xr:uid="{3E4FB763-4F83-4AC3-BAA4-7ADE6F04F973}">
      <text>
        <r>
          <rPr>
            <sz val="11"/>
            <rFont val="Calibri"/>
            <family val="2"/>
            <charset val="238"/>
          </rPr>
          <t>SZV_F:FeladatSorszam</t>
        </r>
      </text>
    </comment>
    <comment ref="AY255" authorId="0" shapeId="0" xr:uid="{5B47AD72-6093-4B7B-8162-6B7BB7737A11}">
      <text>
        <r>
          <rPr>
            <sz val="11"/>
            <rFont val="Calibri"/>
            <family val="2"/>
            <charset val="238"/>
          </rPr>
          <t>SZV_F:ISA</t>
        </r>
      </text>
    </comment>
    <comment ref="B256" authorId="0" shapeId="0" xr:uid="{B1C393EE-DD35-480E-872E-F32D7E054356}">
      <text>
        <r>
          <rPr>
            <sz val="11"/>
            <rFont val="Calibri"/>
            <family val="2"/>
            <charset val="238"/>
          </rPr>
          <t>SZV_F:FontossagiSorrent</t>
        </r>
      </text>
    </comment>
    <comment ref="C256" authorId="0" shapeId="0" xr:uid="{D62CD5C2-9C4C-464E-9CFF-41C106D1FA7A}">
      <text>
        <r>
          <rPr>
            <sz val="11"/>
            <rFont val="Calibri"/>
            <family val="2"/>
            <charset val="238"/>
          </rPr>
          <t>SZV_F:FeladatKategoria</t>
        </r>
      </text>
    </comment>
    <comment ref="D256" authorId="0" shapeId="0" xr:uid="{A67498A7-5A71-4139-B886-19A9668EEAEF}">
      <text>
        <r>
          <rPr>
            <sz val="11"/>
            <rFont val="Calibri"/>
            <family val="2"/>
            <charset val="238"/>
          </rPr>
          <t>SZV_F:FeladatMegnevezes</t>
        </r>
      </text>
    </comment>
    <comment ref="E256" authorId="0" shapeId="0" xr:uid="{7A748FFD-CDA1-44AF-8B8C-049FC565EE6B}">
      <text>
        <r>
          <rPr>
            <sz val="11"/>
            <rFont val="Calibri"/>
            <family val="2"/>
            <charset val="238"/>
          </rPr>
          <t>SZV_F:ElviEngedelySzam</t>
        </r>
      </text>
    </comment>
    <comment ref="F256" authorId="0" shapeId="0" xr:uid="{6BCC35BD-8844-4B2F-96D2-DEBF2D36B5EB}">
      <text>
        <r>
          <rPr>
            <sz val="11"/>
            <rFont val="Calibri"/>
            <family val="2"/>
            <charset val="238"/>
          </rPr>
          <t>SZV_F:VKR_Kod</t>
        </r>
      </text>
    </comment>
    <comment ref="G256" authorId="0" shapeId="0" xr:uid="{56833715-318B-4A94-8471-A3A373E3FBA6}">
      <text>
        <r>
          <rPr>
            <sz val="11"/>
            <rFont val="Calibri"/>
            <family val="2"/>
            <charset val="238"/>
          </rPr>
          <t>SZV_F:VKR_Nev</t>
        </r>
      </text>
    </comment>
    <comment ref="H256" authorId="0" shapeId="0" xr:uid="{AF18E60C-42D6-479E-8673-6EE995FF9A3B}">
      <text>
        <r>
          <rPr>
            <sz val="11"/>
            <rFont val="Calibri"/>
            <family val="2"/>
            <charset val="238"/>
          </rPr>
          <t>SZV_F:FeladatAzonosito</t>
        </r>
      </text>
    </comment>
    <comment ref="I256" authorId="0" shapeId="0" xr:uid="{B1869495-9305-42A0-B7AD-91A7BAA388AA}">
      <text>
        <r>
          <rPr>
            <sz val="11"/>
            <rFont val="Calibri"/>
            <family val="2"/>
            <charset val="238"/>
          </rPr>
          <t>SZV_F:EllatasiTerulet</t>
        </r>
      </text>
    </comment>
    <comment ref="J256" authorId="0" shapeId="0" xr:uid="{70F86D83-D96B-4F02-811C-19919D96F948}">
      <text>
        <r>
          <rPr>
            <sz val="11"/>
            <rFont val="Calibri"/>
            <family val="2"/>
            <charset val="238"/>
          </rPr>
          <t>SZV_F:EllatasertFelelos</t>
        </r>
      </text>
    </comment>
    <comment ref="K256" authorId="0" shapeId="0" xr:uid="{54CD795F-DD7F-4B93-A3E0-C3DFE22E16BD}">
      <text>
        <r>
          <rPr>
            <sz val="11"/>
            <rFont val="Calibri"/>
            <family val="2"/>
            <charset val="238"/>
          </rPr>
          <t>SZV_F:TervezettNettoKoltseg</t>
        </r>
      </text>
    </comment>
    <comment ref="L256" authorId="0" shapeId="0" xr:uid="{C073C1CB-3B6F-4B5E-8002-F29B9E356156}">
      <text>
        <r>
          <rPr>
            <sz val="11"/>
            <rFont val="Calibri"/>
            <family val="2"/>
            <charset val="238"/>
          </rPr>
          <t>SZV_F:IdotartamKezdes</t>
        </r>
      </text>
    </comment>
    <comment ref="M256" authorId="0" shapeId="0" xr:uid="{9D59249A-05ED-4157-A0C8-FFC79E9900D7}">
      <text>
        <r>
          <rPr>
            <sz val="11"/>
            <rFont val="Calibri"/>
            <family val="2"/>
            <charset val="238"/>
          </rPr>
          <t>SZV_F:IdotartamBefejezes</t>
        </r>
      </text>
    </comment>
    <comment ref="N256" authorId="0" shapeId="0" xr:uid="{111821E3-A87F-494C-990B-592856AC151F}">
      <text>
        <r>
          <rPr>
            <sz val="11"/>
            <rFont val="Calibri"/>
            <family val="2"/>
            <charset val="238"/>
          </rPr>
          <t>SZV_F:NettoKoltsegUtem1</t>
        </r>
      </text>
    </comment>
    <comment ref="O256" authorId="0" shapeId="0" xr:uid="{CDCE26CC-0B2E-42F4-A006-0D3B3EECF091}">
      <text>
        <r>
          <rPr>
            <sz val="11"/>
            <rFont val="Calibri"/>
            <family val="2"/>
            <charset val="238"/>
          </rPr>
          <t>SZV_F:NettoKoltsegUtem2</t>
        </r>
      </text>
    </comment>
    <comment ref="P256" authorId="0" shapeId="0" xr:uid="{0FF1F9D0-88C4-4780-A136-7934A78D82D3}">
      <text>
        <r>
          <rPr>
            <sz val="11"/>
            <rFont val="Calibri"/>
            <family val="2"/>
            <charset val="238"/>
          </rPr>
          <t>SZV_F:EM_Melleklet2_KTG</t>
        </r>
      </text>
    </comment>
    <comment ref="R256" authorId="0" shapeId="0" xr:uid="{BFED1A61-5825-48CB-BB47-502C043B2A71}">
      <text>
        <r>
          <rPr>
            <sz val="11"/>
            <rFont val="Calibri"/>
            <family val="2"/>
            <charset val="238"/>
          </rPr>
          <t>SZV_F:HDUtem1</t>
        </r>
      </text>
    </comment>
    <comment ref="S256" authorId="0" shapeId="0" xr:uid="{C93480D0-006B-4ECA-B3DE-474D54AC3BAA}">
      <text>
        <r>
          <rPr>
            <sz val="11"/>
            <rFont val="Calibri"/>
            <family val="2"/>
            <charset val="238"/>
          </rPr>
          <t>SZV_F:ECSUtem1</t>
        </r>
      </text>
    </comment>
    <comment ref="T256" authorId="0" shapeId="0" xr:uid="{4B9831E9-649B-4B12-9AEE-C628894D42DF}">
      <text>
        <r>
          <rPr>
            <sz val="11"/>
            <rFont val="Calibri"/>
            <family val="2"/>
            <charset val="238"/>
          </rPr>
          <t>SZV_F:KFHUtem1</t>
        </r>
      </text>
    </comment>
    <comment ref="U256" authorId="0" shapeId="0" xr:uid="{C554C79E-5ACC-413A-B28C-C63277EF8984}">
      <text>
        <r>
          <rPr>
            <sz val="11"/>
            <rFont val="Calibri"/>
            <family val="2"/>
            <charset val="238"/>
          </rPr>
          <t>SZV_F:Egyeb_SajatUtem1</t>
        </r>
      </text>
    </comment>
    <comment ref="V256" authorId="0" shapeId="0" xr:uid="{493236AA-B4DE-4FED-BE75-365F61CDBCA2}">
      <text>
        <r>
          <rPr>
            <sz val="11"/>
            <rFont val="Calibri"/>
            <family val="2"/>
            <charset val="238"/>
          </rPr>
          <t>SZV_F:DijUtem1</t>
        </r>
      </text>
    </comment>
    <comment ref="W256" authorId="0" shapeId="0" xr:uid="{DEAB4444-2311-4E40-B419-569C9B862F8C}">
      <text>
        <r>
          <rPr>
            <sz val="11"/>
            <rFont val="Calibri"/>
            <family val="2"/>
            <charset val="238"/>
          </rPr>
          <t>SZV_F:EM_Melleklet1_Utem1</t>
        </r>
      </text>
    </comment>
    <comment ref="X256" authorId="0" shapeId="0" xr:uid="{2ADDCF99-6120-40FD-955B-1E9A3E80E2A1}">
      <text>
        <r>
          <rPr>
            <sz val="11"/>
            <rFont val="Calibri"/>
            <family val="2"/>
            <charset val="238"/>
          </rPr>
          <t>SZV_F:EgyebAllamiUtem1</t>
        </r>
      </text>
    </comment>
    <comment ref="Y256" authorId="0" shapeId="0" xr:uid="{C282CBA4-E133-464F-B159-2624995FDB86}">
      <text>
        <r>
          <rPr>
            <sz val="11"/>
            <rFont val="Calibri"/>
            <family val="2"/>
            <charset val="238"/>
          </rPr>
          <t>SZV_F:OnkormanyzatiUtem1</t>
        </r>
      </text>
    </comment>
    <comment ref="Z256" authorId="0" shapeId="0" xr:uid="{4405A542-10AE-477B-9645-D3987D8B70D6}">
      <text>
        <r>
          <rPr>
            <sz val="11"/>
            <rFont val="Calibri"/>
            <family val="2"/>
            <charset val="238"/>
          </rPr>
          <t>SZV_F:EUUtem1</t>
        </r>
      </text>
    </comment>
    <comment ref="AA256" authorId="0" shapeId="0" xr:uid="{73697750-867E-419B-981E-51B8A90DB3DB}">
      <text>
        <r>
          <rPr>
            <sz val="11"/>
            <rFont val="Calibri"/>
            <family val="2"/>
            <charset val="238"/>
          </rPr>
          <t>SZV_F:EgyebUtem1</t>
        </r>
      </text>
    </comment>
    <comment ref="AB256" authorId="0" shapeId="0" xr:uid="{1E6FD84C-DAAD-4D7F-8482-902572008542}">
      <text>
        <r>
          <rPr>
            <sz val="11"/>
            <rFont val="Calibri"/>
            <family val="2"/>
            <charset val="238"/>
          </rPr>
          <t>SZV_F:HitelKotvenyUtem1</t>
        </r>
      </text>
    </comment>
    <comment ref="AC256" authorId="0" shapeId="0" xr:uid="{C791A60E-60FD-4F55-8758-6B9D07B662BE}">
      <text>
        <r>
          <rPr>
            <sz val="11"/>
            <rFont val="Calibri"/>
            <family val="2"/>
            <charset val="238"/>
          </rPr>
          <t>SZV_F:OsszesenUtem1</t>
        </r>
      </text>
    </comment>
    <comment ref="AF256" authorId="0" shapeId="0" xr:uid="{D61C68B8-788B-4629-9D43-337FEEFDE6F5}">
      <text>
        <r>
          <rPr>
            <sz val="11"/>
            <rFont val="Calibri"/>
            <family val="2"/>
            <charset val="238"/>
          </rPr>
          <t>SZV_F:HDUtem2</t>
        </r>
      </text>
    </comment>
    <comment ref="AG256" authorId="0" shapeId="0" xr:uid="{96492560-FE7D-4EF8-A752-423C61A5EA96}">
      <text>
        <r>
          <rPr>
            <sz val="11"/>
            <rFont val="Calibri"/>
            <family val="2"/>
            <charset val="238"/>
          </rPr>
          <t>SZV_F:ECSUtem2</t>
        </r>
      </text>
    </comment>
    <comment ref="AH256" authorId="0" shapeId="0" xr:uid="{90836537-8A71-4ECB-8A97-19865AF2636B}">
      <text>
        <r>
          <rPr>
            <sz val="11"/>
            <rFont val="Calibri"/>
            <family val="2"/>
            <charset val="238"/>
          </rPr>
          <t>SZV_F:KFHUtem2</t>
        </r>
      </text>
    </comment>
    <comment ref="AI256" authorId="0" shapeId="0" xr:uid="{69A1B92D-00EA-4656-8988-A40B13EFCF83}">
      <text>
        <r>
          <rPr>
            <sz val="11"/>
            <rFont val="Calibri"/>
            <family val="2"/>
            <charset val="238"/>
          </rPr>
          <t>SZV_F:Egyeb_SajatUtem2</t>
        </r>
      </text>
    </comment>
    <comment ref="AJ256" authorId="0" shapeId="0" xr:uid="{C338464E-3931-4CFB-8C89-E8367608DD2A}">
      <text>
        <r>
          <rPr>
            <sz val="11"/>
            <rFont val="Calibri"/>
            <family val="2"/>
            <charset val="238"/>
          </rPr>
          <t>SZV_F:DijUtem2</t>
        </r>
      </text>
    </comment>
    <comment ref="AK256" authorId="0" shapeId="0" xr:uid="{EC06BEE9-CF08-4CF8-AA8A-2BA88F29995C}">
      <text>
        <r>
          <rPr>
            <sz val="11"/>
            <rFont val="Calibri"/>
            <family val="2"/>
            <charset val="238"/>
          </rPr>
          <t>SZV_F:EM_Melleklet1_Utem2</t>
        </r>
      </text>
    </comment>
    <comment ref="AL256" authorId="0" shapeId="0" xr:uid="{97945557-16F6-47F6-BE30-0F967E66B6FB}">
      <text>
        <r>
          <rPr>
            <sz val="11"/>
            <rFont val="Calibri"/>
            <family val="2"/>
            <charset val="238"/>
          </rPr>
          <t>SZV_F:EgyebAllamiUtem2</t>
        </r>
      </text>
    </comment>
    <comment ref="AM256" authorId="0" shapeId="0" xr:uid="{3983431F-474F-450A-A300-F752750B5AAE}">
      <text>
        <r>
          <rPr>
            <sz val="11"/>
            <rFont val="Calibri"/>
            <family val="2"/>
            <charset val="238"/>
          </rPr>
          <t>SZV_F:OnkormanyzatiUtem2</t>
        </r>
      </text>
    </comment>
    <comment ref="AN256" authorId="0" shapeId="0" xr:uid="{CB3C70D6-3E0D-4836-B150-F64126BC70D8}">
      <text>
        <r>
          <rPr>
            <sz val="11"/>
            <rFont val="Calibri"/>
            <family val="2"/>
            <charset val="238"/>
          </rPr>
          <t>SZV_F:EUUtem2</t>
        </r>
      </text>
    </comment>
    <comment ref="AO256" authorId="0" shapeId="0" xr:uid="{24E4F105-5E3B-48DB-91FF-5DD93C50C584}">
      <text>
        <r>
          <rPr>
            <sz val="11"/>
            <rFont val="Calibri"/>
            <family val="2"/>
            <charset val="238"/>
          </rPr>
          <t>SZV_F:EgyebUtem2</t>
        </r>
      </text>
    </comment>
    <comment ref="AP256" authorId="0" shapeId="0" xr:uid="{8C4D0E12-073C-4A95-B298-D27ADDCEA2A9}">
      <text>
        <r>
          <rPr>
            <sz val="11"/>
            <rFont val="Calibri"/>
            <family val="2"/>
            <charset val="238"/>
          </rPr>
          <t>SZV_F:HitelKotvenyUtem2</t>
        </r>
      </text>
    </comment>
    <comment ref="AQ256" authorId="0" shapeId="0" xr:uid="{27B0673C-817E-42AF-881D-43031ABAA61F}">
      <text>
        <r>
          <rPr>
            <sz val="11"/>
            <rFont val="Calibri"/>
            <family val="2"/>
            <charset val="238"/>
          </rPr>
          <t>SZV_F:OsszesenUtem2</t>
        </r>
      </text>
    </comment>
    <comment ref="AR256" authorId="0" shapeId="0" xr:uid="{E87F652E-47B7-4273-899B-E9E101AE85F2}">
      <text>
        <r>
          <rPr>
            <sz val="11"/>
            <rFont val="Calibri"/>
            <family val="2"/>
            <charset val="238"/>
          </rPr>
          <t>SZV_F:ForrashianyUtem2</t>
        </r>
      </text>
    </comment>
    <comment ref="AU256" authorId="0" shapeId="0" xr:uid="{D01DA37A-5669-4102-B0D3-21C15A451F49}">
      <text>
        <r>
          <rPr>
            <sz val="11"/>
            <rFont val="Calibri"/>
            <family val="2"/>
            <charset val="238"/>
          </rPr>
          <t>SZV_F:Indokolas</t>
        </r>
      </text>
    </comment>
    <comment ref="AV256" authorId="0" shapeId="0" xr:uid="{C50282C2-DF37-4901-BF1A-919AB6FDCF8E}">
      <text>
        <r>
          <rPr>
            <sz val="11"/>
            <rFont val="Calibri"/>
            <family val="2"/>
            <charset val="238"/>
          </rPr>
          <t>SZV_F:Megjegyzes</t>
        </r>
      </text>
    </comment>
    <comment ref="AW256" authorId="0" shapeId="0" xr:uid="{D862513E-C0F3-412C-A707-4B1B51A77F60}">
      <text>
        <r>
          <rPr>
            <sz val="11"/>
            <rFont val="Calibri"/>
            <family val="2"/>
            <charset val="238"/>
          </rPr>
          <t>SZV_F:FeladatSorszam</t>
        </r>
      </text>
    </comment>
    <comment ref="AY256" authorId="0" shapeId="0" xr:uid="{A1CFB8FF-47AF-4DBC-8FED-E21D4BADD717}">
      <text>
        <r>
          <rPr>
            <sz val="11"/>
            <rFont val="Calibri"/>
            <family val="2"/>
            <charset val="238"/>
          </rPr>
          <t>SZV_F:ISA</t>
        </r>
      </text>
    </comment>
    <comment ref="B257" authorId="0" shapeId="0" xr:uid="{5E519C13-9632-4849-859A-6B370B9B4B2C}">
      <text>
        <r>
          <rPr>
            <sz val="11"/>
            <rFont val="Calibri"/>
            <family val="2"/>
            <charset val="238"/>
          </rPr>
          <t>SZV_F:FontossagiSorrent</t>
        </r>
      </text>
    </comment>
    <comment ref="C257" authorId="0" shapeId="0" xr:uid="{8A738A3A-EB43-4AB3-B99A-9D7F46EB751D}">
      <text>
        <r>
          <rPr>
            <sz val="11"/>
            <rFont val="Calibri"/>
            <family val="2"/>
            <charset val="238"/>
          </rPr>
          <t>SZV_F:FeladatKategoria</t>
        </r>
      </text>
    </comment>
    <comment ref="D257" authorId="0" shapeId="0" xr:uid="{F0ED558E-95DA-421B-AA8A-62D1D6534435}">
      <text>
        <r>
          <rPr>
            <sz val="11"/>
            <rFont val="Calibri"/>
            <family val="2"/>
            <charset val="238"/>
          </rPr>
          <t>SZV_F:FeladatMegnevezes</t>
        </r>
      </text>
    </comment>
    <comment ref="E257" authorId="0" shapeId="0" xr:uid="{1D7B420E-5536-48DF-9004-5FA4F276524E}">
      <text>
        <r>
          <rPr>
            <sz val="11"/>
            <rFont val="Calibri"/>
            <family val="2"/>
            <charset val="238"/>
          </rPr>
          <t>SZV_F:ElviEngedelySzam</t>
        </r>
      </text>
    </comment>
    <comment ref="F257" authorId="0" shapeId="0" xr:uid="{EEC1911E-CCE6-45E1-8661-3D671F928A53}">
      <text>
        <r>
          <rPr>
            <sz val="11"/>
            <rFont val="Calibri"/>
            <family val="2"/>
            <charset val="238"/>
          </rPr>
          <t>SZV_F:VKR_Kod</t>
        </r>
      </text>
    </comment>
    <comment ref="G257" authorId="0" shapeId="0" xr:uid="{F818960E-DF9A-4A2F-A2CD-AA5FE8B53D51}">
      <text>
        <r>
          <rPr>
            <sz val="11"/>
            <rFont val="Calibri"/>
            <family val="2"/>
            <charset val="238"/>
          </rPr>
          <t>SZV_F:VKR_Nev</t>
        </r>
      </text>
    </comment>
    <comment ref="H257" authorId="0" shapeId="0" xr:uid="{A5A2570B-7526-4407-BF15-A290DD4A1FEB}">
      <text>
        <r>
          <rPr>
            <sz val="11"/>
            <rFont val="Calibri"/>
            <family val="2"/>
            <charset val="238"/>
          </rPr>
          <t>SZV_F:FeladatAzonosito</t>
        </r>
      </text>
    </comment>
    <comment ref="I257" authorId="0" shapeId="0" xr:uid="{66220199-200F-4E17-8D4E-342D5F53C5A0}">
      <text>
        <r>
          <rPr>
            <sz val="11"/>
            <rFont val="Calibri"/>
            <family val="2"/>
            <charset val="238"/>
          </rPr>
          <t>SZV_F:EllatasiTerulet</t>
        </r>
      </text>
    </comment>
    <comment ref="J257" authorId="0" shapeId="0" xr:uid="{AB2DE39C-D487-4A7A-A760-59B11569754F}">
      <text>
        <r>
          <rPr>
            <sz val="11"/>
            <rFont val="Calibri"/>
            <family val="2"/>
            <charset val="238"/>
          </rPr>
          <t>SZV_F:EllatasertFelelos</t>
        </r>
      </text>
    </comment>
    <comment ref="K257" authorId="0" shapeId="0" xr:uid="{7B13C40E-39A3-4294-BE56-E683A8A31980}">
      <text>
        <r>
          <rPr>
            <sz val="11"/>
            <rFont val="Calibri"/>
            <family val="2"/>
            <charset val="238"/>
          </rPr>
          <t>SZV_F:TervezettNettoKoltseg</t>
        </r>
      </text>
    </comment>
    <comment ref="L257" authorId="0" shapeId="0" xr:uid="{68C66C69-B1B4-4A05-8499-C3BB6A32F32C}">
      <text>
        <r>
          <rPr>
            <sz val="11"/>
            <rFont val="Calibri"/>
            <family val="2"/>
            <charset val="238"/>
          </rPr>
          <t>SZV_F:IdotartamKezdes</t>
        </r>
      </text>
    </comment>
    <comment ref="M257" authorId="0" shapeId="0" xr:uid="{8AC2368C-7406-4CA9-8347-F1D51ACD137F}">
      <text>
        <r>
          <rPr>
            <sz val="11"/>
            <rFont val="Calibri"/>
            <family val="2"/>
            <charset val="238"/>
          </rPr>
          <t>SZV_F:IdotartamBefejezes</t>
        </r>
      </text>
    </comment>
    <comment ref="N257" authorId="0" shapeId="0" xr:uid="{C33A2AA6-A770-4B70-95F0-F27512861A74}">
      <text>
        <r>
          <rPr>
            <sz val="11"/>
            <rFont val="Calibri"/>
            <family val="2"/>
            <charset val="238"/>
          </rPr>
          <t>SZV_F:NettoKoltsegUtem1</t>
        </r>
      </text>
    </comment>
    <comment ref="O257" authorId="0" shapeId="0" xr:uid="{57747FF4-2DE5-45B1-B6F5-06BD745C7B97}">
      <text>
        <r>
          <rPr>
            <sz val="11"/>
            <rFont val="Calibri"/>
            <family val="2"/>
            <charset val="238"/>
          </rPr>
          <t>SZV_F:NettoKoltsegUtem2</t>
        </r>
      </text>
    </comment>
    <comment ref="P257" authorId="0" shapeId="0" xr:uid="{25C6ACD8-DD0D-4D06-B233-784484E4F5A7}">
      <text>
        <r>
          <rPr>
            <sz val="11"/>
            <rFont val="Calibri"/>
            <family val="2"/>
            <charset val="238"/>
          </rPr>
          <t>SZV_F:EM_Melleklet2_KTG</t>
        </r>
      </text>
    </comment>
    <comment ref="R257" authorId="0" shapeId="0" xr:uid="{16ACAA19-B01F-4AA1-8B1A-F1E4F7E7C9D3}">
      <text>
        <r>
          <rPr>
            <sz val="11"/>
            <rFont val="Calibri"/>
            <family val="2"/>
            <charset val="238"/>
          </rPr>
          <t>SZV_F:HDUtem1</t>
        </r>
      </text>
    </comment>
    <comment ref="S257" authorId="0" shapeId="0" xr:uid="{95FE7B74-A8E1-408F-A281-0FC9F27C82C7}">
      <text>
        <r>
          <rPr>
            <sz val="11"/>
            <rFont val="Calibri"/>
            <family val="2"/>
            <charset val="238"/>
          </rPr>
          <t>SZV_F:ECSUtem1</t>
        </r>
      </text>
    </comment>
    <comment ref="T257" authorId="0" shapeId="0" xr:uid="{14670625-6F14-4A13-B717-B13EEBFE0BE8}">
      <text>
        <r>
          <rPr>
            <sz val="11"/>
            <rFont val="Calibri"/>
            <family val="2"/>
            <charset val="238"/>
          </rPr>
          <t>SZV_F:KFHUtem1</t>
        </r>
      </text>
    </comment>
    <comment ref="U257" authorId="0" shapeId="0" xr:uid="{76262CC1-D7F9-43AC-AB07-0169B8032EA9}">
      <text>
        <r>
          <rPr>
            <sz val="11"/>
            <rFont val="Calibri"/>
            <family val="2"/>
            <charset val="238"/>
          </rPr>
          <t>SZV_F:Egyeb_SajatUtem1</t>
        </r>
      </text>
    </comment>
    <comment ref="V257" authorId="0" shapeId="0" xr:uid="{39D817FB-CE83-474C-B571-6911DBC538F9}">
      <text>
        <r>
          <rPr>
            <sz val="11"/>
            <rFont val="Calibri"/>
            <family val="2"/>
            <charset val="238"/>
          </rPr>
          <t>SZV_F:DijUtem1</t>
        </r>
      </text>
    </comment>
    <comment ref="W257" authorId="0" shapeId="0" xr:uid="{FB66A96D-9915-4C54-83E2-C522E4A389AF}">
      <text>
        <r>
          <rPr>
            <sz val="11"/>
            <rFont val="Calibri"/>
            <family val="2"/>
            <charset val="238"/>
          </rPr>
          <t>SZV_F:EM_Melleklet1_Utem1</t>
        </r>
      </text>
    </comment>
    <comment ref="X257" authorId="0" shapeId="0" xr:uid="{52254661-C3FC-471A-9EFF-0DD54ADA9AEA}">
      <text>
        <r>
          <rPr>
            <sz val="11"/>
            <rFont val="Calibri"/>
            <family val="2"/>
            <charset val="238"/>
          </rPr>
          <t>SZV_F:EgyebAllamiUtem1</t>
        </r>
      </text>
    </comment>
    <comment ref="Y257" authorId="0" shapeId="0" xr:uid="{AC81523D-BAC1-4292-AE08-7FC505020918}">
      <text>
        <r>
          <rPr>
            <sz val="11"/>
            <rFont val="Calibri"/>
            <family val="2"/>
            <charset val="238"/>
          </rPr>
          <t>SZV_F:OnkormanyzatiUtem1</t>
        </r>
      </text>
    </comment>
    <comment ref="Z257" authorId="0" shapeId="0" xr:uid="{08ABDD59-4D8D-4E67-B564-2C4D45407978}">
      <text>
        <r>
          <rPr>
            <sz val="11"/>
            <rFont val="Calibri"/>
            <family val="2"/>
            <charset val="238"/>
          </rPr>
          <t>SZV_F:EUUtem1</t>
        </r>
      </text>
    </comment>
    <comment ref="AA257" authorId="0" shapeId="0" xr:uid="{3F149EFF-22D0-43A8-815B-A9E613BBE271}">
      <text>
        <r>
          <rPr>
            <sz val="11"/>
            <rFont val="Calibri"/>
            <family val="2"/>
            <charset val="238"/>
          </rPr>
          <t>SZV_F:EgyebUtem1</t>
        </r>
      </text>
    </comment>
    <comment ref="AB257" authorId="0" shapeId="0" xr:uid="{DACA1CF1-473B-44E9-9079-8852DD3564D5}">
      <text>
        <r>
          <rPr>
            <sz val="11"/>
            <rFont val="Calibri"/>
            <family val="2"/>
            <charset val="238"/>
          </rPr>
          <t>SZV_F:HitelKotvenyUtem1</t>
        </r>
      </text>
    </comment>
    <comment ref="AC257" authorId="0" shapeId="0" xr:uid="{4A329C75-6B16-4787-96C5-F1C068C0E104}">
      <text>
        <r>
          <rPr>
            <sz val="11"/>
            <rFont val="Calibri"/>
            <family val="2"/>
            <charset val="238"/>
          </rPr>
          <t>SZV_F:OsszesenUtem1</t>
        </r>
      </text>
    </comment>
    <comment ref="AF257" authorId="0" shapeId="0" xr:uid="{3A217FA2-9BCF-47C1-9DD2-6230102DF5B6}">
      <text>
        <r>
          <rPr>
            <sz val="11"/>
            <rFont val="Calibri"/>
            <family val="2"/>
            <charset val="238"/>
          </rPr>
          <t>SZV_F:HDUtem2</t>
        </r>
      </text>
    </comment>
    <comment ref="AG257" authorId="0" shapeId="0" xr:uid="{17B26CCA-1B04-4825-929B-6424FB7F944D}">
      <text>
        <r>
          <rPr>
            <sz val="11"/>
            <rFont val="Calibri"/>
            <family val="2"/>
            <charset val="238"/>
          </rPr>
          <t>SZV_F:ECSUtem2</t>
        </r>
      </text>
    </comment>
    <comment ref="AH257" authorId="0" shapeId="0" xr:uid="{7318852F-EC89-47EC-AA1D-FD4C0931FD76}">
      <text>
        <r>
          <rPr>
            <sz val="11"/>
            <rFont val="Calibri"/>
            <family val="2"/>
            <charset val="238"/>
          </rPr>
          <t>SZV_F:KFHUtem2</t>
        </r>
      </text>
    </comment>
    <comment ref="AI257" authorId="0" shapeId="0" xr:uid="{40D0B1A2-3F43-4633-A571-506A8D0F274B}">
      <text>
        <r>
          <rPr>
            <sz val="11"/>
            <rFont val="Calibri"/>
            <family val="2"/>
            <charset val="238"/>
          </rPr>
          <t>SZV_F:Egyeb_SajatUtem2</t>
        </r>
      </text>
    </comment>
    <comment ref="AJ257" authorId="0" shapeId="0" xr:uid="{0D007ABE-65EE-484B-8647-53D1D9767D3D}">
      <text>
        <r>
          <rPr>
            <sz val="11"/>
            <rFont val="Calibri"/>
            <family val="2"/>
            <charset val="238"/>
          </rPr>
          <t>SZV_F:DijUtem2</t>
        </r>
      </text>
    </comment>
    <comment ref="AK257" authorId="0" shapeId="0" xr:uid="{83EA51C5-2E1B-4802-82B0-52239D37AC64}">
      <text>
        <r>
          <rPr>
            <sz val="11"/>
            <rFont val="Calibri"/>
            <family val="2"/>
            <charset val="238"/>
          </rPr>
          <t>SZV_F:EM_Melleklet1_Utem2</t>
        </r>
      </text>
    </comment>
    <comment ref="AL257" authorId="0" shapeId="0" xr:uid="{54CE4C30-A282-441A-AAC5-BC2780C41969}">
      <text>
        <r>
          <rPr>
            <sz val="11"/>
            <rFont val="Calibri"/>
            <family val="2"/>
            <charset val="238"/>
          </rPr>
          <t>SZV_F:EgyebAllamiUtem2</t>
        </r>
      </text>
    </comment>
    <comment ref="AM257" authorId="0" shapeId="0" xr:uid="{514B7E9C-96FB-4012-A281-ED3819520936}">
      <text>
        <r>
          <rPr>
            <sz val="11"/>
            <rFont val="Calibri"/>
            <family val="2"/>
            <charset val="238"/>
          </rPr>
          <t>SZV_F:OnkormanyzatiUtem2</t>
        </r>
      </text>
    </comment>
    <comment ref="AN257" authorId="0" shapeId="0" xr:uid="{CE2BA900-A410-4632-8B22-1C682C611A2A}">
      <text>
        <r>
          <rPr>
            <sz val="11"/>
            <rFont val="Calibri"/>
            <family val="2"/>
            <charset val="238"/>
          </rPr>
          <t>SZV_F:EUUtem2</t>
        </r>
      </text>
    </comment>
    <comment ref="AO257" authorId="0" shapeId="0" xr:uid="{05050833-683B-429D-91CD-0CDEEA83DA39}">
      <text>
        <r>
          <rPr>
            <sz val="11"/>
            <rFont val="Calibri"/>
            <family val="2"/>
            <charset val="238"/>
          </rPr>
          <t>SZV_F:EgyebUtem2</t>
        </r>
      </text>
    </comment>
    <comment ref="AP257" authorId="0" shapeId="0" xr:uid="{EDDC478C-4C04-48BB-80CF-2CCCAB80C2F4}">
      <text>
        <r>
          <rPr>
            <sz val="11"/>
            <rFont val="Calibri"/>
            <family val="2"/>
            <charset val="238"/>
          </rPr>
          <t>SZV_F:HitelKotvenyUtem2</t>
        </r>
      </text>
    </comment>
    <comment ref="AQ257" authorId="0" shapeId="0" xr:uid="{F7AAB449-CF35-4398-B25D-7E485BBCBB20}">
      <text>
        <r>
          <rPr>
            <sz val="11"/>
            <rFont val="Calibri"/>
            <family val="2"/>
            <charset val="238"/>
          </rPr>
          <t>SZV_F:OsszesenUtem2</t>
        </r>
      </text>
    </comment>
    <comment ref="AR257" authorId="0" shapeId="0" xr:uid="{04905F8A-AD95-43DD-A665-7B952607EBC5}">
      <text>
        <r>
          <rPr>
            <sz val="11"/>
            <rFont val="Calibri"/>
            <family val="2"/>
            <charset val="238"/>
          </rPr>
          <t>SZV_F:ForrashianyUtem2</t>
        </r>
      </text>
    </comment>
    <comment ref="AU257" authorId="0" shapeId="0" xr:uid="{9D685CB4-95CF-4F23-8F52-1D1DC9AEE884}">
      <text>
        <r>
          <rPr>
            <sz val="11"/>
            <rFont val="Calibri"/>
            <family val="2"/>
            <charset val="238"/>
          </rPr>
          <t>SZV_F:Indokolas</t>
        </r>
      </text>
    </comment>
    <comment ref="AV257" authorId="0" shapeId="0" xr:uid="{5699D29C-8072-4F11-A88B-0628F6FB33EA}">
      <text>
        <r>
          <rPr>
            <sz val="11"/>
            <rFont val="Calibri"/>
            <family val="2"/>
            <charset val="238"/>
          </rPr>
          <t>SZV_F:Megjegyzes</t>
        </r>
      </text>
    </comment>
    <comment ref="AW257" authorId="0" shapeId="0" xr:uid="{1C92BA46-D862-4FD0-9E28-F279E1D0D98E}">
      <text>
        <r>
          <rPr>
            <sz val="11"/>
            <rFont val="Calibri"/>
            <family val="2"/>
            <charset val="238"/>
          </rPr>
          <t>SZV_F:FeladatSorszam</t>
        </r>
      </text>
    </comment>
    <comment ref="AY257" authorId="0" shapeId="0" xr:uid="{AD1661A1-F501-49CE-8263-F958E18A6805}">
      <text>
        <r>
          <rPr>
            <sz val="11"/>
            <rFont val="Calibri"/>
            <family val="2"/>
            <charset val="238"/>
          </rPr>
          <t>SZV_F:ISA</t>
        </r>
      </text>
    </comment>
    <comment ref="B258" authorId="0" shapeId="0" xr:uid="{06511FCA-6692-4190-9FCA-DE47FD17D5E7}">
      <text>
        <r>
          <rPr>
            <sz val="11"/>
            <rFont val="Calibri"/>
            <family val="2"/>
            <charset val="238"/>
          </rPr>
          <t>SZV_F:FontossagiSorrent</t>
        </r>
      </text>
    </comment>
    <comment ref="C258" authorId="0" shapeId="0" xr:uid="{204A356C-6F35-441B-9122-6D36ED4D42C0}">
      <text>
        <r>
          <rPr>
            <sz val="11"/>
            <rFont val="Calibri"/>
            <family val="2"/>
            <charset val="238"/>
          </rPr>
          <t>SZV_F:FeladatKategoria</t>
        </r>
      </text>
    </comment>
    <comment ref="D258" authorId="0" shapeId="0" xr:uid="{B2293557-207D-41D5-94EC-59AFDA1A63DD}">
      <text>
        <r>
          <rPr>
            <sz val="11"/>
            <rFont val="Calibri"/>
            <family val="2"/>
            <charset val="238"/>
          </rPr>
          <t>SZV_F:FeladatMegnevezes</t>
        </r>
      </text>
    </comment>
    <comment ref="E258" authorId="0" shapeId="0" xr:uid="{FBBF5BE6-4E03-48D8-BDE0-EED9FEAA875E}">
      <text>
        <r>
          <rPr>
            <sz val="11"/>
            <rFont val="Calibri"/>
            <family val="2"/>
            <charset val="238"/>
          </rPr>
          <t>SZV_F:ElviEngedelySzam</t>
        </r>
      </text>
    </comment>
    <comment ref="F258" authorId="0" shapeId="0" xr:uid="{3B68A93B-90BE-42B7-B7C3-15E4694C0494}">
      <text>
        <r>
          <rPr>
            <sz val="11"/>
            <rFont val="Calibri"/>
            <family val="2"/>
            <charset val="238"/>
          </rPr>
          <t>SZV_F:VKR_Kod</t>
        </r>
      </text>
    </comment>
    <comment ref="G258" authorId="0" shapeId="0" xr:uid="{4B73D480-559D-45C0-BC9C-260EAD6F5871}">
      <text>
        <r>
          <rPr>
            <sz val="11"/>
            <rFont val="Calibri"/>
            <family val="2"/>
            <charset val="238"/>
          </rPr>
          <t>SZV_F:VKR_Nev</t>
        </r>
      </text>
    </comment>
    <comment ref="H258" authorId="0" shapeId="0" xr:uid="{76F290FE-447F-4724-8949-047114978B50}">
      <text>
        <r>
          <rPr>
            <sz val="11"/>
            <rFont val="Calibri"/>
            <family val="2"/>
            <charset val="238"/>
          </rPr>
          <t>SZV_F:FeladatAzonosito</t>
        </r>
      </text>
    </comment>
    <comment ref="I258" authorId="0" shapeId="0" xr:uid="{172107F7-16D7-4830-95BA-C3C5F372DDA7}">
      <text>
        <r>
          <rPr>
            <sz val="11"/>
            <rFont val="Calibri"/>
            <family val="2"/>
            <charset val="238"/>
          </rPr>
          <t>SZV_F:EllatasiTerulet</t>
        </r>
      </text>
    </comment>
    <comment ref="J258" authorId="0" shapeId="0" xr:uid="{D0C0478F-6935-4D63-8E8B-D3A21E56D0B0}">
      <text>
        <r>
          <rPr>
            <sz val="11"/>
            <rFont val="Calibri"/>
            <family val="2"/>
            <charset val="238"/>
          </rPr>
          <t>SZV_F:EllatasertFelelos</t>
        </r>
      </text>
    </comment>
    <comment ref="K258" authorId="0" shapeId="0" xr:uid="{E9FB45A6-16B2-4B4D-852E-3DE3162748EF}">
      <text>
        <r>
          <rPr>
            <sz val="11"/>
            <rFont val="Calibri"/>
            <family val="2"/>
            <charset val="238"/>
          </rPr>
          <t>SZV_F:TervezettNettoKoltseg</t>
        </r>
      </text>
    </comment>
    <comment ref="L258" authorId="0" shapeId="0" xr:uid="{7C442679-438B-4CE6-A9D3-7A8D9D2021E7}">
      <text>
        <r>
          <rPr>
            <sz val="11"/>
            <rFont val="Calibri"/>
            <family val="2"/>
            <charset val="238"/>
          </rPr>
          <t>SZV_F:IdotartamKezdes</t>
        </r>
      </text>
    </comment>
    <comment ref="M258" authorId="0" shapeId="0" xr:uid="{CC40F97E-4DEF-4A26-9E49-657E756B84B7}">
      <text>
        <r>
          <rPr>
            <sz val="11"/>
            <rFont val="Calibri"/>
            <family val="2"/>
            <charset val="238"/>
          </rPr>
          <t>SZV_F:IdotartamBefejezes</t>
        </r>
      </text>
    </comment>
    <comment ref="N258" authorId="0" shapeId="0" xr:uid="{CB8633E1-BB91-4B2B-AA21-83207F807BF2}">
      <text>
        <r>
          <rPr>
            <sz val="11"/>
            <rFont val="Calibri"/>
            <family val="2"/>
            <charset val="238"/>
          </rPr>
          <t>SZV_F:NettoKoltsegUtem1</t>
        </r>
      </text>
    </comment>
    <comment ref="O258" authorId="0" shapeId="0" xr:uid="{40B88D31-8DFA-4139-BB98-09E96B0CA2EF}">
      <text>
        <r>
          <rPr>
            <sz val="11"/>
            <rFont val="Calibri"/>
            <family val="2"/>
            <charset val="238"/>
          </rPr>
          <t>SZV_F:NettoKoltsegUtem2</t>
        </r>
      </text>
    </comment>
    <comment ref="P258" authorId="0" shapeId="0" xr:uid="{DC8C049B-16FA-44D5-BDBC-18A9F79624FC}">
      <text>
        <r>
          <rPr>
            <sz val="11"/>
            <rFont val="Calibri"/>
            <family val="2"/>
            <charset val="238"/>
          </rPr>
          <t>SZV_F:EM_Melleklet2_KTG</t>
        </r>
      </text>
    </comment>
    <comment ref="R258" authorId="0" shapeId="0" xr:uid="{55E96543-B474-4E53-80DD-57D33BE87CA5}">
      <text>
        <r>
          <rPr>
            <sz val="11"/>
            <rFont val="Calibri"/>
            <family val="2"/>
            <charset val="238"/>
          </rPr>
          <t>SZV_F:HDUtem1</t>
        </r>
      </text>
    </comment>
    <comment ref="S258" authorId="0" shapeId="0" xr:uid="{71A4AB32-7CB0-44D4-8CE6-5ADA34511C91}">
      <text>
        <r>
          <rPr>
            <sz val="11"/>
            <rFont val="Calibri"/>
            <family val="2"/>
            <charset val="238"/>
          </rPr>
          <t>SZV_F:ECSUtem1</t>
        </r>
      </text>
    </comment>
    <comment ref="T258" authorId="0" shapeId="0" xr:uid="{E3C2D389-415E-4708-A1EB-CE6D0208DCB7}">
      <text>
        <r>
          <rPr>
            <sz val="11"/>
            <rFont val="Calibri"/>
            <family val="2"/>
            <charset val="238"/>
          </rPr>
          <t>SZV_F:KFHUtem1</t>
        </r>
      </text>
    </comment>
    <comment ref="U258" authorId="0" shapeId="0" xr:uid="{C0FA9403-8E5C-4CF7-9116-B862075C7C8C}">
      <text>
        <r>
          <rPr>
            <sz val="11"/>
            <rFont val="Calibri"/>
            <family val="2"/>
            <charset val="238"/>
          </rPr>
          <t>SZV_F:Egyeb_SajatUtem1</t>
        </r>
      </text>
    </comment>
    <comment ref="V258" authorId="0" shapeId="0" xr:uid="{2F2CAF4B-5E5D-43C6-BD62-4457A033DA97}">
      <text>
        <r>
          <rPr>
            <sz val="11"/>
            <rFont val="Calibri"/>
            <family val="2"/>
            <charset val="238"/>
          </rPr>
          <t>SZV_F:DijUtem1</t>
        </r>
      </text>
    </comment>
    <comment ref="W258" authorId="0" shapeId="0" xr:uid="{F5715763-A5B8-470D-A571-C608400F88CC}">
      <text>
        <r>
          <rPr>
            <sz val="11"/>
            <rFont val="Calibri"/>
            <family val="2"/>
            <charset val="238"/>
          </rPr>
          <t>SZV_F:EM_Melleklet1_Utem1</t>
        </r>
      </text>
    </comment>
    <comment ref="X258" authorId="0" shapeId="0" xr:uid="{E2C4DDFB-A761-4416-BC5F-275829302BF7}">
      <text>
        <r>
          <rPr>
            <sz val="11"/>
            <rFont val="Calibri"/>
            <family val="2"/>
            <charset val="238"/>
          </rPr>
          <t>SZV_F:EgyebAllamiUtem1</t>
        </r>
      </text>
    </comment>
    <comment ref="Y258" authorId="0" shapeId="0" xr:uid="{2A1DB1E4-179B-4511-BABA-8560399B293D}">
      <text>
        <r>
          <rPr>
            <sz val="11"/>
            <rFont val="Calibri"/>
            <family val="2"/>
            <charset val="238"/>
          </rPr>
          <t>SZV_F:OnkormanyzatiUtem1</t>
        </r>
      </text>
    </comment>
    <comment ref="Z258" authorId="0" shapeId="0" xr:uid="{73874A12-8469-43B2-9DC7-D89527C914D1}">
      <text>
        <r>
          <rPr>
            <sz val="11"/>
            <rFont val="Calibri"/>
            <family val="2"/>
            <charset val="238"/>
          </rPr>
          <t>SZV_F:EUUtem1</t>
        </r>
      </text>
    </comment>
    <comment ref="AA258" authorId="0" shapeId="0" xr:uid="{B4FAF2AD-CA99-40B1-856D-2D2FB3DB44EE}">
      <text>
        <r>
          <rPr>
            <sz val="11"/>
            <rFont val="Calibri"/>
            <family val="2"/>
            <charset val="238"/>
          </rPr>
          <t>SZV_F:EgyebUtem1</t>
        </r>
      </text>
    </comment>
    <comment ref="AB258" authorId="0" shapeId="0" xr:uid="{F2AEAA89-EBBF-441C-9C07-D64AF9B623FF}">
      <text>
        <r>
          <rPr>
            <sz val="11"/>
            <rFont val="Calibri"/>
            <family val="2"/>
            <charset val="238"/>
          </rPr>
          <t>SZV_F:HitelKotvenyUtem1</t>
        </r>
      </text>
    </comment>
    <comment ref="AC258" authorId="0" shapeId="0" xr:uid="{83831BB1-FEC4-4CBE-AB34-9E3F94359D36}">
      <text>
        <r>
          <rPr>
            <sz val="11"/>
            <rFont val="Calibri"/>
            <family val="2"/>
            <charset val="238"/>
          </rPr>
          <t>SZV_F:OsszesenUtem1</t>
        </r>
      </text>
    </comment>
    <comment ref="AF258" authorId="0" shapeId="0" xr:uid="{BD143295-3ED6-4F3B-A65E-11DDA9F87AB6}">
      <text>
        <r>
          <rPr>
            <sz val="11"/>
            <rFont val="Calibri"/>
            <family val="2"/>
            <charset val="238"/>
          </rPr>
          <t>SZV_F:HDUtem2</t>
        </r>
      </text>
    </comment>
    <comment ref="AG258" authorId="0" shapeId="0" xr:uid="{C81944F3-F2A2-48C9-8DB1-1E0559225EE7}">
      <text>
        <r>
          <rPr>
            <sz val="11"/>
            <rFont val="Calibri"/>
            <family val="2"/>
            <charset val="238"/>
          </rPr>
          <t>SZV_F:ECSUtem2</t>
        </r>
      </text>
    </comment>
    <comment ref="AH258" authorId="0" shapeId="0" xr:uid="{5D6B3760-F502-4446-8BC4-83739D3F3594}">
      <text>
        <r>
          <rPr>
            <sz val="11"/>
            <rFont val="Calibri"/>
            <family val="2"/>
            <charset val="238"/>
          </rPr>
          <t>SZV_F:KFHUtem2</t>
        </r>
      </text>
    </comment>
    <comment ref="AI258" authorId="0" shapeId="0" xr:uid="{D755580B-A50A-4F9A-AF74-8E69E087ADF4}">
      <text>
        <r>
          <rPr>
            <sz val="11"/>
            <rFont val="Calibri"/>
            <family val="2"/>
            <charset val="238"/>
          </rPr>
          <t>SZV_F:Egyeb_SajatUtem2</t>
        </r>
      </text>
    </comment>
    <comment ref="AJ258" authorId="0" shapeId="0" xr:uid="{1F13A53F-D164-4986-8FE7-C4126881E7E4}">
      <text>
        <r>
          <rPr>
            <sz val="11"/>
            <rFont val="Calibri"/>
            <family val="2"/>
            <charset val="238"/>
          </rPr>
          <t>SZV_F:DijUtem2</t>
        </r>
      </text>
    </comment>
    <comment ref="AK258" authorId="0" shapeId="0" xr:uid="{F4A054BB-7AAF-43B1-BF5C-AF3B4FB00F6E}">
      <text>
        <r>
          <rPr>
            <sz val="11"/>
            <rFont val="Calibri"/>
            <family val="2"/>
            <charset val="238"/>
          </rPr>
          <t>SZV_F:EM_Melleklet1_Utem2</t>
        </r>
      </text>
    </comment>
    <comment ref="AL258" authorId="0" shapeId="0" xr:uid="{F6FDFEC9-2710-4335-99AB-5F53989907E2}">
      <text>
        <r>
          <rPr>
            <sz val="11"/>
            <rFont val="Calibri"/>
            <family val="2"/>
            <charset val="238"/>
          </rPr>
          <t>SZV_F:EgyebAllamiUtem2</t>
        </r>
      </text>
    </comment>
    <comment ref="AM258" authorId="0" shapeId="0" xr:uid="{0F81F211-EE14-44E1-B946-51173C43A967}">
      <text>
        <r>
          <rPr>
            <sz val="11"/>
            <rFont val="Calibri"/>
            <family val="2"/>
            <charset val="238"/>
          </rPr>
          <t>SZV_F:OnkormanyzatiUtem2</t>
        </r>
      </text>
    </comment>
    <comment ref="AN258" authorId="0" shapeId="0" xr:uid="{48AC3668-CF4B-4330-9C68-5BDB73A9FF20}">
      <text>
        <r>
          <rPr>
            <sz val="11"/>
            <rFont val="Calibri"/>
            <family val="2"/>
            <charset val="238"/>
          </rPr>
          <t>SZV_F:EUUtem2</t>
        </r>
      </text>
    </comment>
    <comment ref="AO258" authorId="0" shapeId="0" xr:uid="{5755B255-31B2-4881-97F5-1C5B9C2B4B4E}">
      <text>
        <r>
          <rPr>
            <sz val="11"/>
            <rFont val="Calibri"/>
            <family val="2"/>
            <charset val="238"/>
          </rPr>
          <t>SZV_F:EgyebUtem2</t>
        </r>
      </text>
    </comment>
    <comment ref="AP258" authorId="0" shapeId="0" xr:uid="{EDE962DC-3766-46C4-99DF-D683C54F4B62}">
      <text>
        <r>
          <rPr>
            <sz val="11"/>
            <rFont val="Calibri"/>
            <family val="2"/>
            <charset val="238"/>
          </rPr>
          <t>SZV_F:HitelKotvenyUtem2</t>
        </r>
      </text>
    </comment>
    <comment ref="AQ258" authorId="0" shapeId="0" xr:uid="{A37740B4-A865-4BEE-9F47-5264D7921BE0}">
      <text>
        <r>
          <rPr>
            <sz val="11"/>
            <rFont val="Calibri"/>
            <family val="2"/>
            <charset val="238"/>
          </rPr>
          <t>SZV_F:OsszesenUtem2</t>
        </r>
      </text>
    </comment>
    <comment ref="AR258" authorId="0" shapeId="0" xr:uid="{35C90ADB-0365-45C8-867A-1EF4659172A1}">
      <text>
        <r>
          <rPr>
            <sz val="11"/>
            <rFont val="Calibri"/>
            <family val="2"/>
            <charset val="238"/>
          </rPr>
          <t>SZV_F:ForrashianyUtem2</t>
        </r>
      </text>
    </comment>
    <comment ref="AU258" authorId="0" shapeId="0" xr:uid="{A06901B5-0504-42D4-91C1-13D8F282870D}">
      <text>
        <r>
          <rPr>
            <sz val="11"/>
            <rFont val="Calibri"/>
            <family val="2"/>
            <charset val="238"/>
          </rPr>
          <t>SZV_F:Indokolas</t>
        </r>
      </text>
    </comment>
    <comment ref="AV258" authorId="0" shapeId="0" xr:uid="{C632C36B-3C3C-46C5-8596-A2AB52D62DF9}">
      <text>
        <r>
          <rPr>
            <sz val="11"/>
            <rFont val="Calibri"/>
            <family val="2"/>
            <charset val="238"/>
          </rPr>
          <t>SZV_F:Megjegyzes</t>
        </r>
      </text>
    </comment>
    <comment ref="AW258" authorId="0" shapeId="0" xr:uid="{4B363B33-EF28-410F-8386-9300B3626597}">
      <text>
        <r>
          <rPr>
            <sz val="11"/>
            <rFont val="Calibri"/>
            <family val="2"/>
            <charset val="238"/>
          </rPr>
          <t>SZV_F:FeladatSorszam</t>
        </r>
      </text>
    </comment>
    <comment ref="AY258" authorId="0" shapeId="0" xr:uid="{CCD5E19F-CB8D-4CF9-B92B-F68C1B679D49}">
      <text>
        <r>
          <rPr>
            <sz val="11"/>
            <rFont val="Calibri"/>
            <family val="2"/>
            <charset val="238"/>
          </rPr>
          <t>SZV_F:ISA</t>
        </r>
      </text>
    </comment>
    <comment ref="B259" authorId="0" shapeId="0" xr:uid="{86801B57-39F0-4DF0-B23F-C685C38F937A}">
      <text>
        <r>
          <rPr>
            <sz val="11"/>
            <rFont val="Calibri"/>
            <family val="2"/>
            <charset val="238"/>
          </rPr>
          <t>SZV_F:FontossagiSorrent</t>
        </r>
      </text>
    </comment>
    <comment ref="C259" authorId="0" shapeId="0" xr:uid="{0A81E337-464E-4784-926A-4C31C28A9F75}">
      <text>
        <r>
          <rPr>
            <sz val="11"/>
            <rFont val="Calibri"/>
            <family val="2"/>
            <charset val="238"/>
          </rPr>
          <t>SZV_F:FeladatKategoria</t>
        </r>
      </text>
    </comment>
    <comment ref="D259" authorId="0" shapeId="0" xr:uid="{3F89B267-0F3C-48C8-B776-08AA320EAC89}">
      <text>
        <r>
          <rPr>
            <sz val="11"/>
            <rFont val="Calibri"/>
            <family val="2"/>
            <charset val="238"/>
          </rPr>
          <t>SZV_F:FeladatMegnevezes</t>
        </r>
      </text>
    </comment>
    <comment ref="E259" authorId="0" shapeId="0" xr:uid="{656058B1-3603-459A-B652-755091F85D54}">
      <text>
        <r>
          <rPr>
            <sz val="11"/>
            <rFont val="Calibri"/>
            <family val="2"/>
            <charset val="238"/>
          </rPr>
          <t>SZV_F:ElviEngedelySzam</t>
        </r>
      </text>
    </comment>
    <comment ref="F259" authorId="0" shapeId="0" xr:uid="{22EA37FA-50C2-4BAB-BA3F-A8F59D01A1B8}">
      <text>
        <r>
          <rPr>
            <sz val="11"/>
            <rFont val="Calibri"/>
            <family val="2"/>
            <charset val="238"/>
          </rPr>
          <t>SZV_F:VKR_Kod</t>
        </r>
      </text>
    </comment>
    <comment ref="G259" authorId="0" shapeId="0" xr:uid="{851D0DD1-09F5-4712-B33A-20A8748FAC6E}">
      <text>
        <r>
          <rPr>
            <sz val="11"/>
            <rFont val="Calibri"/>
            <family val="2"/>
            <charset val="238"/>
          </rPr>
          <t>SZV_F:VKR_Nev</t>
        </r>
      </text>
    </comment>
    <comment ref="H259" authorId="0" shapeId="0" xr:uid="{2BC554C1-B7F4-490A-90C2-00520F4F7870}">
      <text>
        <r>
          <rPr>
            <sz val="11"/>
            <rFont val="Calibri"/>
            <family val="2"/>
            <charset val="238"/>
          </rPr>
          <t>SZV_F:FeladatAzonosito</t>
        </r>
      </text>
    </comment>
    <comment ref="I259" authorId="0" shapeId="0" xr:uid="{D1F36287-DBF3-41AE-B43D-4053F629BE37}">
      <text>
        <r>
          <rPr>
            <sz val="11"/>
            <rFont val="Calibri"/>
            <family val="2"/>
            <charset val="238"/>
          </rPr>
          <t>SZV_F:EllatasiTerulet</t>
        </r>
      </text>
    </comment>
    <comment ref="J259" authorId="0" shapeId="0" xr:uid="{A98E8E79-135B-4918-968F-DE47ED56EBA7}">
      <text>
        <r>
          <rPr>
            <sz val="11"/>
            <rFont val="Calibri"/>
            <family val="2"/>
            <charset val="238"/>
          </rPr>
          <t>SZV_F:EllatasertFelelos</t>
        </r>
      </text>
    </comment>
    <comment ref="K259" authorId="0" shapeId="0" xr:uid="{EF58F0B1-9006-43AB-A349-2FD59B254F1B}">
      <text>
        <r>
          <rPr>
            <sz val="11"/>
            <rFont val="Calibri"/>
            <family val="2"/>
            <charset val="238"/>
          </rPr>
          <t>SZV_F:TervezettNettoKoltseg</t>
        </r>
      </text>
    </comment>
    <comment ref="L259" authorId="0" shapeId="0" xr:uid="{EB06CE24-F612-4D43-ACE1-95CE1F344FBB}">
      <text>
        <r>
          <rPr>
            <sz val="11"/>
            <rFont val="Calibri"/>
            <family val="2"/>
            <charset val="238"/>
          </rPr>
          <t>SZV_F:IdotartamKezdes</t>
        </r>
      </text>
    </comment>
    <comment ref="M259" authorId="0" shapeId="0" xr:uid="{B800900E-F22E-4ADF-B1CE-FBD6DB4E8724}">
      <text>
        <r>
          <rPr>
            <sz val="11"/>
            <rFont val="Calibri"/>
            <family val="2"/>
            <charset val="238"/>
          </rPr>
          <t>SZV_F:IdotartamBefejezes</t>
        </r>
      </text>
    </comment>
    <comment ref="N259" authorId="0" shapeId="0" xr:uid="{3E41970F-BB05-4471-8707-C93073506DAF}">
      <text>
        <r>
          <rPr>
            <sz val="11"/>
            <rFont val="Calibri"/>
            <family val="2"/>
            <charset val="238"/>
          </rPr>
          <t>SZV_F:NettoKoltsegUtem1</t>
        </r>
      </text>
    </comment>
    <comment ref="O259" authorId="0" shapeId="0" xr:uid="{2BF0978D-1F34-4BD6-891F-8F86EE79B1C5}">
      <text>
        <r>
          <rPr>
            <sz val="11"/>
            <rFont val="Calibri"/>
            <family val="2"/>
            <charset val="238"/>
          </rPr>
          <t>SZV_F:NettoKoltsegUtem2</t>
        </r>
      </text>
    </comment>
    <comment ref="P259" authorId="0" shapeId="0" xr:uid="{C6DADA2B-376D-49D5-9A28-E97BEF2029F4}">
      <text>
        <r>
          <rPr>
            <sz val="11"/>
            <rFont val="Calibri"/>
            <family val="2"/>
            <charset val="238"/>
          </rPr>
          <t>SZV_F:EM_Melleklet2_KTG</t>
        </r>
      </text>
    </comment>
    <comment ref="R259" authorId="0" shapeId="0" xr:uid="{57B916E8-2D7C-402B-B0F8-1A9E45C259AD}">
      <text>
        <r>
          <rPr>
            <sz val="11"/>
            <rFont val="Calibri"/>
            <family val="2"/>
            <charset val="238"/>
          </rPr>
          <t>SZV_F:HDUtem1</t>
        </r>
      </text>
    </comment>
    <comment ref="S259" authorId="0" shapeId="0" xr:uid="{66BF7026-CE51-4B44-9279-04BB5C1A50F3}">
      <text>
        <r>
          <rPr>
            <sz val="11"/>
            <rFont val="Calibri"/>
            <family val="2"/>
            <charset val="238"/>
          </rPr>
          <t>SZV_F:ECSUtem1</t>
        </r>
      </text>
    </comment>
    <comment ref="T259" authorId="0" shapeId="0" xr:uid="{AD2FB380-49E0-400D-AF3D-57F89FDB62EF}">
      <text>
        <r>
          <rPr>
            <sz val="11"/>
            <rFont val="Calibri"/>
            <family val="2"/>
            <charset val="238"/>
          </rPr>
          <t>SZV_F:KFHUtem1</t>
        </r>
      </text>
    </comment>
    <comment ref="U259" authorId="0" shapeId="0" xr:uid="{9FD060D3-F712-4876-939A-CE20454F7AA6}">
      <text>
        <r>
          <rPr>
            <sz val="11"/>
            <rFont val="Calibri"/>
            <family val="2"/>
            <charset val="238"/>
          </rPr>
          <t>SZV_F:Egyeb_SajatUtem1</t>
        </r>
      </text>
    </comment>
    <comment ref="V259" authorId="0" shapeId="0" xr:uid="{8F7C55CD-F772-47EE-BB6E-26772DDB83FC}">
      <text>
        <r>
          <rPr>
            <sz val="11"/>
            <rFont val="Calibri"/>
            <family val="2"/>
            <charset val="238"/>
          </rPr>
          <t>SZV_F:DijUtem1</t>
        </r>
      </text>
    </comment>
    <comment ref="W259" authorId="0" shapeId="0" xr:uid="{FECD84DC-C217-4EDB-BC9E-744D81C4283D}">
      <text>
        <r>
          <rPr>
            <sz val="11"/>
            <rFont val="Calibri"/>
            <family val="2"/>
            <charset val="238"/>
          </rPr>
          <t>SZV_F:EM_Melleklet1_Utem1</t>
        </r>
      </text>
    </comment>
    <comment ref="X259" authorId="0" shapeId="0" xr:uid="{8370AC44-BF83-4CB2-8367-8D898A2EDA4C}">
      <text>
        <r>
          <rPr>
            <sz val="11"/>
            <rFont val="Calibri"/>
            <family val="2"/>
            <charset val="238"/>
          </rPr>
          <t>SZV_F:EgyebAllamiUtem1</t>
        </r>
      </text>
    </comment>
    <comment ref="Y259" authorId="0" shapeId="0" xr:uid="{E54B2028-5BF3-412A-9C7A-B65D5AE3A0CC}">
      <text>
        <r>
          <rPr>
            <sz val="11"/>
            <rFont val="Calibri"/>
            <family val="2"/>
            <charset val="238"/>
          </rPr>
          <t>SZV_F:OnkormanyzatiUtem1</t>
        </r>
      </text>
    </comment>
    <comment ref="Z259" authorId="0" shapeId="0" xr:uid="{EC000064-BDAD-41E0-9E54-6FCFF1F5FC4B}">
      <text>
        <r>
          <rPr>
            <sz val="11"/>
            <rFont val="Calibri"/>
            <family val="2"/>
            <charset val="238"/>
          </rPr>
          <t>SZV_F:EUUtem1</t>
        </r>
      </text>
    </comment>
    <comment ref="AA259" authorId="0" shapeId="0" xr:uid="{D2294786-76CA-4BF3-B920-FFD94AC8336B}">
      <text>
        <r>
          <rPr>
            <sz val="11"/>
            <rFont val="Calibri"/>
            <family val="2"/>
            <charset val="238"/>
          </rPr>
          <t>SZV_F:EgyebUtem1</t>
        </r>
      </text>
    </comment>
    <comment ref="AB259" authorId="0" shapeId="0" xr:uid="{30B31B91-4FBD-4D0C-8B90-C8976C699800}">
      <text>
        <r>
          <rPr>
            <sz val="11"/>
            <rFont val="Calibri"/>
            <family val="2"/>
            <charset val="238"/>
          </rPr>
          <t>SZV_F:HitelKotvenyUtem1</t>
        </r>
      </text>
    </comment>
    <comment ref="AC259" authorId="0" shapeId="0" xr:uid="{B81BECB7-7179-4584-B921-62B317615905}">
      <text>
        <r>
          <rPr>
            <sz val="11"/>
            <rFont val="Calibri"/>
            <family val="2"/>
            <charset val="238"/>
          </rPr>
          <t>SZV_F:OsszesenUtem1</t>
        </r>
      </text>
    </comment>
    <comment ref="AF259" authorId="0" shapeId="0" xr:uid="{E042B088-77FA-44A1-9AC8-07B9F2BA78A1}">
      <text>
        <r>
          <rPr>
            <sz val="11"/>
            <rFont val="Calibri"/>
            <family val="2"/>
            <charset val="238"/>
          </rPr>
          <t>SZV_F:HDUtem2</t>
        </r>
      </text>
    </comment>
    <comment ref="AG259" authorId="0" shapeId="0" xr:uid="{CBAF45C5-7520-44F3-85D4-7EE0AE4CE446}">
      <text>
        <r>
          <rPr>
            <sz val="11"/>
            <rFont val="Calibri"/>
            <family val="2"/>
            <charset val="238"/>
          </rPr>
          <t>SZV_F:ECSUtem2</t>
        </r>
      </text>
    </comment>
    <comment ref="AH259" authorId="0" shapeId="0" xr:uid="{ADB7CE1B-E2BB-4592-8D7A-EC58C1205492}">
      <text>
        <r>
          <rPr>
            <sz val="11"/>
            <rFont val="Calibri"/>
            <family val="2"/>
            <charset val="238"/>
          </rPr>
          <t>SZV_F:KFHUtem2</t>
        </r>
      </text>
    </comment>
    <comment ref="AI259" authorId="0" shapeId="0" xr:uid="{EA98758B-0DA3-4FA5-B2DE-4854E936C2B1}">
      <text>
        <r>
          <rPr>
            <sz val="11"/>
            <rFont val="Calibri"/>
            <family val="2"/>
            <charset val="238"/>
          </rPr>
          <t>SZV_F:Egyeb_SajatUtem2</t>
        </r>
      </text>
    </comment>
    <comment ref="AJ259" authorId="0" shapeId="0" xr:uid="{8B93294D-135E-42ED-91CA-F70422D3F304}">
      <text>
        <r>
          <rPr>
            <sz val="11"/>
            <rFont val="Calibri"/>
            <family val="2"/>
            <charset val="238"/>
          </rPr>
          <t>SZV_F:DijUtem2</t>
        </r>
      </text>
    </comment>
    <comment ref="AK259" authorId="0" shapeId="0" xr:uid="{2EF2C4A0-23B8-48E2-9D04-2B2D68497982}">
      <text>
        <r>
          <rPr>
            <sz val="11"/>
            <rFont val="Calibri"/>
            <family val="2"/>
            <charset val="238"/>
          </rPr>
          <t>SZV_F:EM_Melleklet1_Utem2</t>
        </r>
      </text>
    </comment>
    <comment ref="AL259" authorId="0" shapeId="0" xr:uid="{A41D632F-8F18-42D6-B58F-C287D829610C}">
      <text>
        <r>
          <rPr>
            <sz val="11"/>
            <rFont val="Calibri"/>
            <family val="2"/>
            <charset val="238"/>
          </rPr>
          <t>SZV_F:EgyebAllamiUtem2</t>
        </r>
      </text>
    </comment>
    <comment ref="AM259" authorId="0" shapeId="0" xr:uid="{AF5532B7-E033-40B7-84D7-1C4178023CDE}">
      <text>
        <r>
          <rPr>
            <sz val="11"/>
            <rFont val="Calibri"/>
            <family val="2"/>
            <charset val="238"/>
          </rPr>
          <t>SZV_F:OnkormanyzatiUtem2</t>
        </r>
      </text>
    </comment>
    <comment ref="AN259" authorId="0" shapeId="0" xr:uid="{91E3769E-7C6C-4559-B4C2-316337FDC1AC}">
      <text>
        <r>
          <rPr>
            <sz val="11"/>
            <rFont val="Calibri"/>
            <family val="2"/>
            <charset val="238"/>
          </rPr>
          <t>SZV_F:EUUtem2</t>
        </r>
      </text>
    </comment>
    <comment ref="AO259" authorId="0" shapeId="0" xr:uid="{468EDCD3-1AE1-4C68-9C0E-55804D3EF6A5}">
      <text>
        <r>
          <rPr>
            <sz val="11"/>
            <rFont val="Calibri"/>
            <family val="2"/>
            <charset val="238"/>
          </rPr>
          <t>SZV_F:EgyebUtem2</t>
        </r>
      </text>
    </comment>
    <comment ref="AP259" authorId="0" shapeId="0" xr:uid="{38B4131A-997A-4629-97AC-8F981223A7B5}">
      <text>
        <r>
          <rPr>
            <sz val="11"/>
            <rFont val="Calibri"/>
            <family val="2"/>
            <charset val="238"/>
          </rPr>
          <t>SZV_F:HitelKotvenyUtem2</t>
        </r>
      </text>
    </comment>
    <comment ref="AQ259" authorId="0" shapeId="0" xr:uid="{3B3B2E63-2036-4772-961D-1BF38128F219}">
      <text>
        <r>
          <rPr>
            <sz val="11"/>
            <rFont val="Calibri"/>
            <family val="2"/>
            <charset val="238"/>
          </rPr>
          <t>SZV_F:OsszesenUtem2</t>
        </r>
      </text>
    </comment>
    <comment ref="AR259" authorId="0" shapeId="0" xr:uid="{89B2F937-7E16-4562-A8C8-408F19E6A677}">
      <text>
        <r>
          <rPr>
            <sz val="11"/>
            <rFont val="Calibri"/>
            <family val="2"/>
            <charset val="238"/>
          </rPr>
          <t>SZV_F:ForrashianyUtem2</t>
        </r>
      </text>
    </comment>
    <comment ref="AU259" authorId="0" shapeId="0" xr:uid="{AD2B110F-3007-43C4-993C-992065E31A7E}">
      <text>
        <r>
          <rPr>
            <sz val="11"/>
            <rFont val="Calibri"/>
            <family val="2"/>
            <charset val="238"/>
          </rPr>
          <t>SZV_F:Indokolas</t>
        </r>
      </text>
    </comment>
    <comment ref="AV259" authorId="0" shapeId="0" xr:uid="{F1A950BC-78EA-44F1-A6F8-0D59473045DD}">
      <text>
        <r>
          <rPr>
            <sz val="11"/>
            <rFont val="Calibri"/>
            <family val="2"/>
            <charset val="238"/>
          </rPr>
          <t>SZV_F:Megjegyzes</t>
        </r>
      </text>
    </comment>
    <comment ref="AW259" authorId="0" shapeId="0" xr:uid="{D90D1DFC-A554-4A4A-8A38-E7DE3EDC0BBF}">
      <text>
        <r>
          <rPr>
            <sz val="11"/>
            <rFont val="Calibri"/>
            <family val="2"/>
            <charset val="238"/>
          </rPr>
          <t>SZV_F:FeladatSorszam</t>
        </r>
      </text>
    </comment>
    <comment ref="AY259" authorId="0" shapeId="0" xr:uid="{44F98478-0A25-4CB3-B96B-156DF2EF1289}">
      <text>
        <r>
          <rPr>
            <sz val="11"/>
            <rFont val="Calibri"/>
            <family val="2"/>
            <charset val="238"/>
          </rPr>
          <t>SZV_F:ISA</t>
        </r>
      </text>
    </comment>
    <comment ref="B260" authorId="0" shapeId="0" xr:uid="{5D98FCEA-60F7-46BF-AFB4-B8DA748012DA}">
      <text>
        <r>
          <rPr>
            <sz val="11"/>
            <rFont val="Calibri"/>
            <family val="2"/>
            <charset val="238"/>
          </rPr>
          <t>SZV_F:FontossagiSorrent</t>
        </r>
      </text>
    </comment>
    <comment ref="C260" authorId="0" shapeId="0" xr:uid="{C6310B81-31E6-4E40-8C62-7A83F73E4C6F}">
      <text>
        <r>
          <rPr>
            <sz val="11"/>
            <rFont val="Calibri"/>
            <family val="2"/>
            <charset val="238"/>
          </rPr>
          <t>SZV_F:FeladatKategoria</t>
        </r>
      </text>
    </comment>
    <comment ref="D260" authorId="0" shapeId="0" xr:uid="{2824D339-08C3-4202-8CCD-AF28EC6D57F7}">
      <text>
        <r>
          <rPr>
            <sz val="11"/>
            <rFont val="Calibri"/>
            <family val="2"/>
            <charset val="238"/>
          </rPr>
          <t>SZV_F:FeladatMegnevezes</t>
        </r>
      </text>
    </comment>
    <comment ref="E260" authorId="0" shapeId="0" xr:uid="{D80BD8C3-A7FC-47C4-9147-2DD86564140C}">
      <text>
        <r>
          <rPr>
            <sz val="11"/>
            <rFont val="Calibri"/>
            <family val="2"/>
            <charset val="238"/>
          </rPr>
          <t>SZV_F:ElviEngedelySzam</t>
        </r>
      </text>
    </comment>
    <comment ref="F260" authorId="0" shapeId="0" xr:uid="{6D1C6B50-52C5-44D2-8395-2B81BE413999}">
      <text>
        <r>
          <rPr>
            <sz val="11"/>
            <rFont val="Calibri"/>
            <family val="2"/>
            <charset val="238"/>
          </rPr>
          <t>SZV_F:VKR_Kod</t>
        </r>
      </text>
    </comment>
    <comment ref="G260" authorId="0" shapeId="0" xr:uid="{E5096C2B-1359-490D-B121-6E00CE184C59}">
      <text>
        <r>
          <rPr>
            <sz val="11"/>
            <rFont val="Calibri"/>
            <family val="2"/>
            <charset val="238"/>
          </rPr>
          <t>SZV_F:VKR_Nev</t>
        </r>
      </text>
    </comment>
    <comment ref="H260" authorId="0" shapeId="0" xr:uid="{1AF973CE-4EA5-4B66-9FE9-C16B4F119DE1}">
      <text>
        <r>
          <rPr>
            <sz val="11"/>
            <rFont val="Calibri"/>
            <family val="2"/>
            <charset val="238"/>
          </rPr>
          <t>SZV_F:FeladatAzonosito</t>
        </r>
      </text>
    </comment>
    <comment ref="I260" authorId="0" shapeId="0" xr:uid="{49A53CF6-9BD5-480A-B702-8709532548EC}">
      <text>
        <r>
          <rPr>
            <sz val="11"/>
            <rFont val="Calibri"/>
            <family val="2"/>
            <charset val="238"/>
          </rPr>
          <t>SZV_F:EllatasiTerulet</t>
        </r>
      </text>
    </comment>
    <comment ref="J260" authorId="0" shapeId="0" xr:uid="{0D5A165B-659B-48EB-A1A2-BC7984CA2975}">
      <text>
        <r>
          <rPr>
            <sz val="11"/>
            <rFont val="Calibri"/>
            <family val="2"/>
            <charset val="238"/>
          </rPr>
          <t>SZV_F:EllatasertFelelos</t>
        </r>
      </text>
    </comment>
    <comment ref="K260" authorId="0" shapeId="0" xr:uid="{D02682FC-3A0D-4E38-AC12-7BE2736FF6E5}">
      <text>
        <r>
          <rPr>
            <sz val="11"/>
            <rFont val="Calibri"/>
            <family val="2"/>
            <charset val="238"/>
          </rPr>
          <t>SZV_F:TervezettNettoKoltseg</t>
        </r>
      </text>
    </comment>
    <comment ref="L260" authorId="0" shapeId="0" xr:uid="{ADCE7FE6-A14A-49D9-8598-9C6458B4D2E0}">
      <text>
        <r>
          <rPr>
            <sz val="11"/>
            <rFont val="Calibri"/>
            <family val="2"/>
            <charset val="238"/>
          </rPr>
          <t>SZV_F:IdotartamKezdes</t>
        </r>
      </text>
    </comment>
    <comment ref="M260" authorId="0" shapeId="0" xr:uid="{A24FA157-8B59-413F-A658-56115681425E}">
      <text>
        <r>
          <rPr>
            <sz val="11"/>
            <rFont val="Calibri"/>
            <family val="2"/>
            <charset val="238"/>
          </rPr>
          <t>SZV_F:IdotartamBefejezes</t>
        </r>
      </text>
    </comment>
    <comment ref="N260" authorId="0" shapeId="0" xr:uid="{1B93F0EE-7F94-4CE3-AC5A-16ED3B955B32}">
      <text>
        <r>
          <rPr>
            <sz val="11"/>
            <rFont val="Calibri"/>
            <family val="2"/>
            <charset val="238"/>
          </rPr>
          <t>SZV_F:NettoKoltsegUtem1</t>
        </r>
      </text>
    </comment>
    <comment ref="O260" authorId="0" shapeId="0" xr:uid="{18A80599-0FD3-4FF9-AE6E-707FDABF2318}">
      <text>
        <r>
          <rPr>
            <sz val="11"/>
            <rFont val="Calibri"/>
            <family val="2"/>
            <charset val="238"/>
          </rPr>
          <t>SZV_F:NettoKoltsegUtem2</t>
        </r>
      </text>
    </comment>
    <comment ref="P260" authorId="0" shapeId="0" xr:uid="{FBB80CFE-F2F0-445C-8E55-F7F23445EDDB}">
      <text>
        <r>
          <rPr>
            <sz val="11"/>
            <rFont val="Calibri"/>
            <family val="2"/>
            <charset val="238"/>
          </rPr>
          <t>SZV_F:EM_Melleklet2_KTG</t>
        </r>
      </text>
    </comment>
    <comment ref="R260" authorId="0" shapeId="0" xr:uid="{02DA1D4B-201F-4979-BD7B-6CC1C15FD4D5}">
      <text>
        <r>
          <rPr>
            <sz val="11"/>
            <rFont val="Calibri"/>
            <family val="2"/>
            <charset val="238"/>
          </rPr>
          <t>SZV_F:HDUtem1</t>
        </r>
      </text>
    </comment>
    <comment ref="S260" authorId="0" shapeId="0" xr:uid="{79CF914A-F476-441A-9D61-63591AC45E16}">
      <text>
        <r>
          <rPr>
            <sz val="11"/>
            <rFont val="Calibri"/>
            <family val="2"/>
            <charset val="238"/>
          </rPr>
          <t>SZV_F:ECSUtem1</t>
        </r>
      </text>
    </comment>
    <comment ref="T260" authorId="0" shapeId="0" xr:uid="{BE942AA5-D4CE-4DB3-854C-2FFBAE2A613C}">
      <text>
        <r>
          <rPr>
            <sz val="11"/>
            <rFont val="Calibri"/>
            <family val="2"/>
            <charset val="238"/>
          </rPr>
          <t>SZV_F:KFHUtem1</t>
        </r>
      </text>
    </comment>
    <comment ref="U260" authorId="0" shapeId="0" xr:uid="{AEF6F2A4-042B-4CAC-8BF2-41E8D2061415}">
      <text>
        <r>
          <rPr>
            <sz val="11"/>
            <rFont val="Calibri"/>
            <family val="2"/>
            <charset val="238"/>
          </rPr>
          <t>SZV_F:Egyeb_SajatUtem1</t>
        </r>
      </text>
    </comment>
    <comment ref="V260" authorId="0" shapeId="0" xr:uid="{4F58ADC2-E17F-4315-AA93-C2C402C7371A}">
      <text>
        <r>
          <rPr>
            <sz val="11"/>
            <rFont val="Calibri"/>
            <family val="2"/>
            <charset val="238"/>
          </rPr>
          <t>SZV_F:DijUtem1</t>
        </r>
      </text>
    </comment>
    <comment ref="W260" authorId="0" shapeId="0" xr:uid="{61B022CF-8BBA-406B-9DA7-54E9DC1635C6}">
      <text>
        <r>
          <rPr>
            <sz val="11"/>
            <rFont val="Calibri"/>
            <family val="2"/>
            <charset val="238"/>
          </rPr>
          <t>SZV_F:EM_Melleklet1_Utem1</t>
        </r>
      </text>
    </comment>
    <comment ref="X260" authorId="0" shapeId="0" xr:uid="{7BACFCCE-5C3B-4DA0-94EE-06BA1A432122}">
      <text>
        <r>
          <rPr>
            <sz val="11"/>
            <rFont val="Calibri"/>
            <family val="2"/>
            <charset val="238"/>
          </rPr>
          <t>SZV_F:EgyebAllamiUtem1</t>
        </r>
      </text>
    </comment>
    <comment ref="Y260" authorId="0" shapeId="0" xr:uid="{D59BA9B5-F0D1-4868-872E-5B4E67A2C617}">
      <text>
        <r>
          <rPr>
            <sz val="11"/>
            <rFont val="Calibri"/>
            <family val="2"/>
            <charset val="238"/>
          </rPr>
          <t>SZV_F:OnkormanyzatiUtem1</t>
        </r>
      </text>
    </comment>
    <comment ref="Z260" authorId="0" shapeId="0" xr:uid="{47F9EB10-2424-42CB-97DF-260D6B31D381}">
      <text>
        <r>
          <rPr>
            <sz val="11"/>
            <rFont val="Calibri"/>
            <family val="2"/>
            <charset val="238"/>
          </rPr>
          <t>SZV_F:EUUtem1</t>
        </r>
      </text>
    </comment>
    <comment ref="AA260" authorId="0" shapeId="0" xr:uid="{25FFCD8B-628D-477E-9D32-DF0786D78331}">
      <text>
        <r>
          <rPr>
            <sz val="11"/>
            <rFont val="Calibri"/>
            <family val="2"/>
            <charset val="238"/>
          </rPr>
          <t>SZV_F:EgyebUtem1</t>
        </r>
      </text>
    </comment>
    <comment ref="AB260" authorId="0" shapeId="0" xr:uid="{C16C1155-D83F-4B9A-9ABD-B1F935CDBFF3}">
      <text>
        <r>
          <rPr>
            <sz val="11"/>
            <rFont val="Calibri"/>
            <family val="2"/>
            <charset val="238"/>
          </rPr>
          <t>SZV_F:HitelKotvenyUtem1</t>
        </r>
      </text>
    </comment>
    <comment ref="AC260" authorId="0" shapeId="0" xr:uid="{92D5C24D-06A4-47B3-B6FE-3893AF890586}">
      <text>
        <r>
          <rPr>
            <sz val="11"/>
            <rFont val="Calibri"/>
            <family val="2"/>
            <charset val="238"/>
          </rPr>
          <t>SZV_F:OsszesenUtem1</t>
        </r>
      </text>
    </comment>
    <comment ref="AF260" authorId="0" shapeId="0" xr:uid="{13215CEF-D2CD-44D4-BAA4-9E11BE1949E1}">
      <text>
        <r>
          <rPr>
            <sz val="11"/>
            <rFont val="Calibri"/>
            <family val="2"/>
            <charset val="238"/>
          </rPr>
          <t>SZV_F:HDUtem2</t>
        </r>
      </text>
    </comment>
    <comment ref="AG260" authorId="0" shapeId="0" xr:uid="{04AF89DF-34C0-471D-BF76-08C13D323019}">
      <text>
        <r>
          <rPr>
            <sz val="11"/>
            <rFont val="Calibri"/>
            <family val="2"/>
            <charset val="238"/>
          </rPr>
          <t>SZV_F:ECSUtem2</t>
        </r>
      </text>
    </comment>
    <comment ref="AH260" authorId="0" shapeId="0" xr:uid="{9E26E23D-CF94-45B8-BCD5-69E1CD9362D8}">
      <text>
        <r>
          <rPr>
            <sz val="11"/>
            <rFont val="Calibri"/>
            <family val="2"/>
            <charset val="238"/>
          </rPr>
          <t>SZV_F:KFHUtem2</t>
        </r>
      </text>
    </comment>
    <comment ref="AI260" authorId="0" shapeId="0" xr:uid="{B9BDC056-93C9-4343-BD04-A42FB2679988}">
      <text>
        <r>
          <rPr>
            <sz val="11"/>
            <rFont val="Calibri"/>
            <family val="2"/>
            <charset val="238"/>
          </rPr>
          <t>SZV_F:Egyeb_SajatUtem2</t>
        </r>
      </text>
    </comment>
    <comment ref="AJ260" authorId="0" shapeId="0" xr:uid="{18510C22-EB05-40BF-921D-DBF1378DE310}">
      <text>
        <r>
          <rPr>
            <sz val="11"/>
            <rFont val="Calibri"/>
            <family val="2"/>
            <charset val="238"/>
          </rPr>
          <t>SZV_F:DijUtem2</t>
        </r>
      </text>
    </comment>
    <comment ref="AK260" authorId="0" shapeId="0" xr:uid="{9DC14794-135C-4B27-8523-13B38D5B88F3}">
      <text>
        <r>
          <rPr>
            <sz val="11"/>
            <rFont val="Calibri"/>
            <family val="2"/>
            <charset val="238"/>
          </rPr>
          <t>SZV_F:EM_Melleklet1_Utem2</t>
        </r>
      </text>
    </comment>
    <comment ref="AL260" authorId="0" shapeId="0" xr:uid="{71A07B38-0DA9-4A2A-8E54-92FDB1BFEB6B}">
      <text>
        <r>
          <rPr>
            <sz val="11"/>
            <rFont val="Calibri"/>
            <family val="2"/>
            <charset val="238"/>
          </rPr>
          <t>SZV_F:EgyebAllamiUtem2</t>
        </r>
      </text>
    </comment>
    <comment ref="AM260" authorId="0" shapeId="0" xr:uid="{49480ECD-2759-4BAB-9055-7A079E0893FC}">
      <text>
        <r>
          <rPr>
            <sz val="11"/>
            <rFont val="Calibri"/>
            <family val="2"/>
            <charset val="238"/>
          </rPr>
          <t>SZV_F:OnkormanyzatiUtem2</t>
        </r>
      </text>
    </comment>
    <comment ref="AN260" authorId="0" shapeId="0" xr:uid="{6DA17514-8DCA-4001-9690-F320A2E8D4F7}">
      <text>
        <r>
          <rPr>
            <sz val="11"/>
            <rFont val="Calibri"/>
            <family val="2"/>
            <charset val="238"/>
          </rPr>
          <t>SZV_F:EUUtem2</t>
        </r>
      </text>
    </comment>
    <comment ref="AO260" authorId="0" shapeId="0" xr:uid="{BECC4290-770C-4028-8F9B-09A61FBC7491}">
      <text>
        <r>
          <rPr>
            <sz val="11"/>
            <rFont val="Calibri"/>
            <family val="2"/>
            <charset val="238"/>
          </rPr>
          <t>SZV_F:EgyebUtem2</t>
        </r>
      </text>
    </comment>
    <comment ref="AP260" authorId="0" shapeId="0" xr:uid="{E0AC9FE2-E5AC-41D4-903B-D82937340C18}">
      <text>
        <r>
          <rPr>
            <sz val="11"/>
            <rFont val="Calibri"/>
            <family val="2"/>
            <charset val="238"/>
          </rPr>
          <t>SZV_F:HitelKotvenyUtem2</t>
        </r>
      </text>
    </comment>
    <comment ref="AQ260" authorId="0" shapeId="0" xr:uid="{33AC5A3F-5DCB-4BCA-B935-5E7FA7B21236}">
      <text>
        <r>
          <rPr>
            <sz val="11"/>
            <rFont val="Calibri"/>
            <family val="2"/>
            <charset val="238"/>
          </rPr>
          <t>SZV_F:OsszesenUtem2</t>
        </r>
      </text>
    </comment>
    <comment ref="AR260" authorId="0" shapeId="0" xr:uid="{DBE2B369-5D10-4C70-A046-A03B91551C5B}">
      <text>
        <r>
          <rPr>
            <sz val="11"/>
            <rFont val="Calibri"/>
            <family val="2"/>
            <charset val="238"/>
          </rPr>
          <t>SZV_F:ForrashianyUtem2</t>
        </r>
      </text>
    </comment>
    <comment ref="AU260" authorId="0" shapeId="0" xr:uid="{69DF0035-46FE-472C-B3CE-2B0AD9010C2E}">
      <text>
        <r>
          <rPr>
            <sz val="11"/>
            <rFont val="Calibri"/>
            <family val="2"/>
            <charset val="238"/>
          </rPr>
          <t>SZV_F:Indokolas</t>
        </r>
      </text>
    </comment>
    <comment ref="AV260" authorId="0" shapeId="0" xr:uid="{E3782185-08F1-4E8A-B86A-D7CDD373074E}">
      <text>
        <r>
          <rPr>
            <sz val="11"/>
            <rFont val="Calibri"/>
            <family val="2"/>
            <charset val="238"/>
          </rPr>
          <t>SZV_F:Megjegyzes</t>
        </r>
      </text>
    </comment>
    <comment ref="AW260" authorId="0" shapeId="0" xr:uid="{D09CEF2A-A8B4-4E12-9ADB-D518136375CD}">
      <text>
        <r>
          <rPr>
            <sz val="11"/>
            <rFont val="Calibri"/>
            <family val="2"/>
            <charset val="238"/>
          </rPr>
          <t>SZV_F:FeladatSorszam</t>
        </r>
      </text>
    </comment>
    <comment ref="AY260" authorId="0" shapeId="0" xr:uid="{20AA0E96-072C-48FD-BA7B-9D00A29683CE}">
      <text>
        <r>
          <rPr>
            <sz val="11"/>
            <rFont val="Calibri"/>
            <family val="2"/>
            <charset val="238"/>
          </rPr>
          <t>SZV_F:ISA</t>
        </r>
      </text>
    </comment>
    <comment ref="B261" authorId="0" shapeId="0" xr:uid="{B1F33CD4-91E7-456A-A87B-57F11BF5BAC3}">
      <text>
        <r>
          <rPr>
            <sz val="11"/>
            <rFont val="Calibri"/>
            <family val="2"/>
            <charset val="238"/>
          </rPr>
          <t>SZV_F:FontossagiSorrent</t>
        </r>
      </text>
    </comment>
    <comment ref="C261" authorId="0" shapeId="0" xr:uid="{CCED8039-0A3E-4FF7-8F19-96B66FDF0E68}">
      <text>
        <r>
          <rPr>
            <sz val="11"/>
            <rFont val="Calibri"/>
            <family val="2"/>
            <charset val="238"/>
          </rPr>
          <t>SZV_F:FeladatKategoria</t>
        </r>
      </text>
    </comment>
    <comment ref="D261" authorId="0" shapeId="0" xr:uid="{82FF0AEC-4FB1-4935-AB6C-9628B2F529B6}">
      <text>
        <r>
          <rPr>
            <sz val="11"/>
            <rFont val="Calibri"/>
            <family val="2"/>
            <charset val="238"/>
          </rPr>
          <t>SZV_F:FeladatMegnevezes</t>
        </r>
      </text>
    </comment>
    <comment ref="E261" authorId="0" shapeId="0" xr:uid="{A22B0527-9C0B-463D-97CA-F6442D4FE09D}">
      <text>
        <r>
          <rPr>
            <sz val="11"/>
            <rFont val="Calibri"/>
            <family val="2"/>
            <charset val="238"/>
          </rPr>
          <t>SZV_F:ElviEngedelySzam</t>
        </r>
      </text>
    </comment>
    <comment ref="F261" authorId="0" shapeId="0" xr:uid="{BE5E5878-B2DB-402A-AD21-C9A1C8E899B7}">
      <text>
        <r>
          <rPr>
            <sz val="11"/>
            <rFont val="Calibri"/>
            <family val="2"/>
            <charset val="238"/>
          </rPr>
          <t>SZV_F:VKR_Kod</t>
        </r>
      </text>
    </comment>
    <comment ref="G261" authorId="0" shapeId="0" xr:uid="{1C469142-BD4C-433B-8485-1C66BC42DFE2}">
      <text>
        <r>
          <rPr>
            <sz val="11"/>
            <rFont val="Calibri"/>
            <family val="2"/>
            <charset val="238"/>
          </rPr>
          <t>SZV_F:VKR_Nev</t>
        </r>
      </text>
    </comment>
    <comment ref="H261" authorId="0" shapeId="0" xr:uid="{5603641A-4459-413E-AF86-5BDEA93C2C42}">
      <text>
        <r>
          <rPr>
            <sz val="11"/>
            <rFont val="Calibri"/>
            <family val="2"/>
            <charset val="238"/>
          </rPr>
          <t>SZV_F:FeladatAzonosito</t>
        </r>
      </text>
    </comment>
    <comment ref="I261" authorId="0" shapeId="0" xr:uid="{B2177319-A2C2-438D-85BE-8260FCFA5192}">
      <text>
        <r>
          <rPr>
            <sz val="11"/>
            <rFont val="Calibri"/>
            <family val="2"/>
            <charset val="238"/>
          </rPr>
          <t>SZV_F:EllatasiTerulet</t>
        </r>
      </text>
    </comment>
    <comment ref="J261" authorId="0" shapeId="0" xr:uid="{ED8688C9-3BC9-4356-A580-A9DB1901016D}">
      <text>
        <r>
          <rPr>
            <sz val="11"/>
            <rFont val="Calibri"/>
            <family val="2"/>
            <charset val="238"/>
          </rPr>
          <t>SZV_F:EllatasertFelelos</t>
        </r>
      </text>
    </comment>
    <comment ref="K261" authorId="0" shapeId="0" xr:uid="{C546D94B-A784-46E3-A76A-FAC5EE0C1BFE}">
      <text>
        <r>
          <rPr>
            <sz val="11"/>
            <rFont val="Calibri"/>
            <family val="2"/>
            <charset val="238"/>
          </rPr>
          <t>SZV_F:TervezettNettoKoltseg</t>
        </r>
      </text>
    </comment>
    <comment ref="L261" authorId="0" shapeId="0" xr:uid="{95F5C983-610D-410F-9B94-BE399511C22D}">
      <text>
        <r>
          <rPr>
            <sz val="11"/>
            <rFont val="Calibri"/>
            <family val="2"/>
            <charset val="238"/>
          </rPr>
          <t>SZV_F:IdotartamKezdes</t>
        </r>
      </text>
    </comment>
    <comment ref="M261" authorId="0" shapeId="0" xr:uid="{8CE384F3-1EE0-4331-8744-F06CF1E477A9}">
      <text>
        <r>
          <rPr>
            <sz val="11"/>
            <rFont val="Calibri"/>
            <family val="2"/>
            <charset val="238"/>
          </rPr>
          <t>SZV_F:IdotartamBefejezes</t>
        </r>
      </text>
    </comment>
    <comment ref="N261" authorId="0" shapeId="0" xr:uid="{905FFA44-6A49-4272-B6D2-CA29A1650CCA}">
      <text>
        <r>
          <rPr>
            <sz val="11"/>
            <rFont val="Calibri"/>
            <family val="2"/>
            <charset val="238"/>
          </rPr>
          <t>SZV_F:NettoKoltsegUtem1</t>
        </r>
      </text>
    </comment>
    <comment ref="O261" authorId="0" shapeId="0" xr:uid="{890C096D-1642-49F8-A771-9984F979A7F2}">
      <text>
        <r>
          <rPr>
            <sz val="11"/>
            <rFont val="Calibri"/>
            <family val="2"/>
            <charset val="238"/>
          </rPr>
          <t>SZV_F:NettoKoltsegUtem2</t>
        </r>
      </text>
    </comment>
    <comment ref="P261" authorId="0" shapeId="0" xr:uid="{EBAD2B37-BACE-4051-9594-07B97F45DE99}">
      <text>
        <r>
          <rPr>
            <sz val="11"/>
            <rFont val="Calibri"/>
            <family val="2"/>
            <charset val="238"/>
          </rPr>
          <t>SZV_F:EM_Melleklet2_KTG</t>
        </r>
      </text>
    </comment>
    <comment ref="R261" authorId="0" shapeId="0" xr:uid="{B2335EB9-48C4-40AE-A1B1-6EDBB88AF640}">
      <text>
        <r>
          <rPr>
            <sz val="11"/>
            <rFont val="Calibri"/>
            <family val="2"/>
            <charset val="238"/>
          </rPr>
          <t>SZV_F:HDUtem1</t>
        </r>
      </text>
    </comment>
    <comment ref="S261" authorId="0" shapeId="0" xr:uid="{208B3C94-C510-4EB5-9744-6DFEC9645300}">
      <text>
        <r>
          <rPr>
            <sz val="11"/>
            <rFont val="Calibri"/>
            <family val="2"/>
            <charset val="238"/>
          </rPr>
          <t>SZV_F:ECSUtem1</t>
        </r>
      </text>
    </comment>
    <comment ref="T261" authorId="0" shapeId="0" xr:uid="{323D7E6A-188D-46BD-BBDB-FCD25F4B8F21}">
      <text>
        <r>
          <rPr>
            <sz val="11"/>
            <rFont val="Calibri"/>
            <family val="2"/>
            <charset val="238"/>
          </rPr>
          <t>SZV_F:KFHUtem1</t>
        </r>
      </text>
    </comment>
    <comment ref="U261" authorId="0" shapeId="0" xr:uid="{7B2C3A34-24D9-4D33-B441-048381323B20}">
      <text>
        <r>
          <rPr>
            <sz val="11"/>
            <rFont val="Calibri"/>
            <family val="2"/>
            <charset val="238"/>
          </rPr>
          <t>SZV_F:Egyeb_SajatUtem1</t>
        </r>
      </text>
    </comment>
    <comment ref="V261" authorId="0" shapeId="0" xr:uid="{6C016406-879D-40B9-9E1D-34EA282B1864}">
      <text>
        <r>
          <rPr>
            <sz val="11"/>
            <rFont val="Calibri"/>
            <family val="2"/>
            <charset val="238"/>
          </rPr>
          <t>SZV_F:DijUtem1</t>
        </r>
      </text>
    </comment>
    <comment ref="W261" authorId="0" shapeId="0" xr:uid="{75EA6248-A6DE-4B93-9C04-1573E4C0E928}">
      <text>
        <r>
          <rPr>
            <sz val="11"/>
            <rFont val="Calibri"/>
            <family val="2"/>
            <charset val="238"/>
          </rPr>
          <t>SZV_F:EM_Melleklet1_Utem1</t>
        </r>
      </text>
    </comment>
    <comment ref="X261" authorId="0" shapeId="0" xr:uid="{81739968-DC71-4B65-9A67-D18455CE6758}">
      <text>
        <r>
          <rPr>
            <sz val="11"/>
            <rFont val="Calibri"/>
            <family val="2"/>
            <charset val="238"/>
          </rPr>
          <t>SZV_F:EgyebAllamiUtem1</t>
        </r>
      </text>
    </comment>
    <comment ref="Y261" authorId="0" shapeId="0" xr:uid="{929E36F6-5A05-428E-840F-0FF3EAE36B42}">
      <text>
        <r>
          <rPr>
            <sz val="11"/>
            <rFont val="Calibri"/>
            <family val="2"/>
            <charset val="238"/>
          </rPr>
          <t>SZV_F:OnkormanyzatiUtem1</t>
        </r>
      </text>
    </comment>
    <comment ref="Z261" authorId="0" shapeId="0" xr:uid="{15EA51B4-8249-4A70-9094-A25B1F4648E6}">
      <text>
        <r>
          <rPr>
            <sz val="11"/>
            <rFont val="Calibri"/>
            <family val="2"/>
            <charset val="238"/>
          </rPr>
          <t>SZV_F:EUUtem1</t>
        </r>
      </text>
    </comment>
    <comment ref="AA261" authorId="0" shapeId="0" xr:uid="{252D7FD4-B0C8-418E-B875-B63D8505DD76}">
      <text>
        <r>
          <rPr>
            <sz val="11"/>
            <rFont val="Calibri"/>
            <family val="2"/>
            <charset val="238"/>
          </rPr>
          <t>SZV_F:EgyebUtem1</t>
        </r>
      </text>
    </comment>
    <comment ref="AB261" authorId="0" shapeId="0" xr:uid="{A936F7E4-A54B-46A9-8B63-E982FBEB38DD}">
      <text>
        <r>
          <rPr>
            <sz val="11"/>
            <rFont val="Calibri"/>
            <family val="2"/>
            <charset val="238"/>
          </rPr>
          <t>SZV_F:HitelKotvenyUtem1</t>
        </r>
      </text>
    </comment>
    <comment ref="AC261" authorId="0" shapeId="0" xr:uid="{1BC8C5BA-B1C1-430C-BDCC-AAA9AC040B83}">
      <text>
        <r>
          <rPr>
            <sz val="11"/>
            <rFont val="Calibri"/>
            <family val="2"/>
            <charset val="238"/>
          </rPr>
          <t>SZV_F:OsszesenUtem1</t>
        </r>
      </text>
    </comment>
    <comment ref="AF261" authorId="0" shapeId="0" xr:uid="{1A398259-0600-4ACA-AA81-600E8DB895FE}">
      <text>
        <r>
          <rPr>
            <sz val="11"/>
            <rFont val="Calibri"/>
            <family val="2"/>
            <charset val="238"/>
          </rPr>
          <t>SZV_F:HDUtem2</t>
        </r>
      </text>
    </comment>
    <comment ref="AG261" authorId="0" shapeId="0" xr:uid="{B19A8247-5DB6-4331-B645-70C93A38D08F}">
      <text>
        <r>
          <rPr>
            <sz val="11"/>
            <rFont val="Calibri"/>
            <family val="2"/>
            <charset val="238"/>
          </rPr>
          <t>SZV_F:ECSUtem2</t>
        </r>
      </text>
    </comment>
    <comment ref="AH261" authorId="0" shapeId="0" xr:uid="{96BFA6AD-BDFE-4EA6-8188-B75680149404}">
      <text>
        <r>
          <rPr>
            <sz val="11"/>
            <rFont val="Calibri"/>
            <family val="2"/>
            <charset val="238"/>
          </rPr>
          <t>SZV_F:KFHUtem2</t>
        </r>
      </text>
    </comment>
    <comment ref="AI261" authorId="0" shapeId="0" xr:uid="{77A211C6-0237-4E46-8DD0-DCCBE0B9C5CC}">
      <text>
        <r>
          <rPr>
            <sz val="11"/>
            <rFont val="Calibri"/>
            <family val="2"/>
            <charset val="238"/>
          </rPr>
          <t>SZV_F:Egyeb_SajatUtem2</t>
        </r>
      </text>
    </comment>
    <comment ref="AJ261" authorId="0" shapeId="0" xr:uid="{3F3E8816-420A-4B09-8793-F0CC64D05EF7}">
      <text>
        <r>
          <rPr>
            <sz val="11"/>
            <rFont val="Calibri"/>
            <family val="2"/>
            <charset val="238"/>
          </rPr>
          <t>SZV_F:DijUtem2</t>
        </r>
      </text>
    </comment>
    <comment ref="AK261" authorId="0" shapeId="0" xr:uid="{7876B888-CFF5-4145-B8A6-B26C75153E3F}">
      <text>
        <r>
          <rPr>
            <sz val="11"/>
            <rFont val="Calibri"/>
            <family val="2"/>
            <charset val="238"/>
          </rPr>
          <t>SZV_F:EM_Melleklet1_Utem2</t>
        </r>
      </text>
    </comment>
    <comment ref="AL261" authorId="0" shapeId="0" xr:uid="{84B96D5F-E629-4E00-B7A4-BC9766DCFFB4}">
      <text>
        <r>
          <rPr>
            <sz val="11"/>
            <rFont val="Calibri"/>
            <family val="2"/>
            <charset val="238"/>
          </rPr>
          <t>SZV_F:EgyebAllamiUtem2</t>
        </r>
      </text>
    </comment>
    <comment ref="AM261" authorId="0" shapeId="0" xr:uid="{EC2DC9D7-1EC4-4666-8094-182B710275F6}">
      <text>
        <r>
          <rPr>
            <sz val="11"/>
            <rFont val="Calibri"/>
            <family val="2"/>
            <charset val="238"/>
          </rPr>
          <t>SZV_F:OnkormanyzatiUtem2</t>
        </r>
      </text>
    </comment>
    <comment ref="AN261" authorId="0" shapeId="0" xr:uid="{17CCFEC7-1038-4A85-B63C-DDA42B32B7FB}">
      <text>
        <r>
          <rPr>
            <sz val="11"/>
            <rFont val="Calibri"/>
            <family val="2"/>
            <charset val="238"/>
          </rPr>
          <t>SZV_F:EUUtem2</t>
        </r>
      </text>
    </comment>
    <comment ref="AO261" authorId="0" shapeId="0" xr:uid="{A342F426-5B5F-4FB4-AC59-AF38BF6A2B5C}">
      <text>
        <r>
          <rPr>
            <sz val="11"/>
            <rFont val="Calibri"/>
            <family val="2"/>
            <charset val="238"/>
          </rPr>
          <t>SZV_F:EgyebUtem2</t>
        </r>
      </text>
    </comment>
    <comment ref="AP261" authorId="0" shapeId="0" xr:uid="{DBB1F8FB-4815-41A2-A32B-EEB0917AF714}">
      <text>
        <r>
          <rPr>
            <sz val="11"/>
            <rFont val="Calibri"/>
            <family val="2"/>
            <charset val="238"/>
          </rPr>
          <t>SZV_F:HitelKotvenyUtem2</t>
        </r>
      </text>
    </comment>
    <comment ref="AQ261" authorId="0" shapeId="0" xr:uid="{E0B2F351-9439-45CA-A964-25ECB4A23646}">
      <text>
        <r>
          <rPr>
            <sz val="11"/>
            <rFont val="Calibri"/>
            <family val="2"/>
            <charset val="238"/>
          </rPr>
          <t>SZV_F:OsszesenUtem2</t>
        </r>
      </text>
    </comment>
    <comment ref="AR261" authorId="0" shapeId="0" xr:uid="{E0C98FE0-D9AB-4875-B7FE-74ED41915DF6}">
      <text>
        <r>
          <rPr>
            <sz val="11"/>
            <rFont val="Calibri"/>
            <family val="2"/>
            <charset val="238"/>
          </rPr>
          <t>SZV_F:ForrashianyUtem2</t>
        </r>
      </text>
    </comment>
    <comment ref="AU261" authorId="0" shapeId="0" xr:uid="{A56FFAA1-78E3-4DCD-82C6-FA6B60FD079F}">
      <text>
        <r>
          <rPr>
            <sz val="11"/>
            <rFont val="Calibri"/>
            <family val="2"/>
            <charset val="238"/>
          </rPr>
          <t>SZV_F:Indokolas</t>
        </r>
      </text>
    </comment>
    <comment ref="AV261" authorId="0" shapeId="0" xr:uid="{C1FAFF8A-179F-4DFE-8CE4-EF94E2D5584E}">
      <text>
        <r>
          <rPr>
            <sz val="11"/>
            <rFont val="Calibri"/>
            <family val="2"/>
            <charset val="238"/>
          </rPr>
          <t>SZV_F:Megjegyzes</t>
        </r>
      </text>
    </comment>
    <comment ref="AW261" authorId="0" shapeId="0" xr:uid="{B8CFA01B-B395-4F24-A136-CE9BDA74D856}">
      <text>
        <r>
          <rPr>
            <sz val="11"/>
            <rFont val="Calibri"/>
            <family val="2"/>
            <charset val="238"/>
          </rPr>
          <t>SZV_F:FeladatSorszam</t>
        </r>
      </text>
    </comment>
    <comment ref="AY261" authorId="0" shapeId="0" xr:uid="{FE06EB29-442F-4F7F-A958-C0A34FCE8E9F}">
      <text>
        <r>
          <rPr>
            <sz val="11"/>
            <rFont val="Calibri"/>
            <family val="2"/>
            <charset val="238"/>
          </rPr>
          <t>SZV_F:ISA</t>
        </r>
      </text>
    </comment>
    <comment ref="B262" authorId="0" shapeId="0" xr:uid="{629E3B8A-0F26-4CB6-8013-FE0CC471B01C}">
      <text>
        <r>
          <rPr>
            <sz val="11"/>
            <rFont val="Calibri"/>
            <family val="2"/>
            <charset val="238"/>
          </rPr>
          <t>SZV_F:FontossagiSorrent</t>
        </r>
      </text>
    </comment>
    <comment ref="C262" authorId="0" shapeId="0" xr:uid="{6029C30E-605B-4B0C-A2F7-28B442466C05}">
      <text>
        <r>
          <rPr>
            <sz val="11"/>
            <rFont val="Calibri"/>
            <family val="2"/>
            <charset val="238"/>
          </rPr>
          <t>SZV_F:FeladatKategoria</t>
        </r>
      </text>
    </comment>
    <comment ref="D262" authorId="0" shapeId="0" xr:uid="{42ED6433-978D-4A39-A913-0CFAE4966697}">
      <text>
        <r>
          <rPr>
            <sz val="11"/>
            <rFont val="Calibri"/>
            <family val="2"/>
            <charset val="238"/>
          </rPr>
          <t>SZV_F:FeladatMegnevezes</t>
        </r>
      </text>
    </comment>
    <comment ref="E262" authorId="0" shapeId="0" xr:uid="{59424786-349C-4550-823E-6E9C042B8A4E}">
      <text>
        <r>
          <rPr>
            <sz val="11"/>
            <rFont val="Calibri"/>
            <family val="2"/>
            <charset val="238"/>
          </rPr>
          <t>SZV_F:ElviEngedelySzam</t>
        </r>
      </text>
    </comment>
    <comment ref="F262" authorId="0" shapeId="0" xr:uid="{64FB3B01-DE75-49B1-8D2E-3E2137A41133}">
      <text>
        <r>
          <rPr>
            <sz val="11"/>
            <rFont val="Calibri"/>
            <family val="2"/>
            <charset val="238"/>
          </rPr>
          <t>SZV_F:VKR_Kod</t>
        </r>
      </text>
    </comment>
    <comment ref="G262" authorId="0" shapeId="0" xr:uid="{5C4DD821-05D0-4E33-8A7B-43C2D3A1FFD1}">
      <text>
        <r>
          <rPr>
            <sz val="11"/>
            <rFont val="Calibri"/>
            <family val="2"/>
            <charset val="238"/>
          </rPr>
          <t>SZV_F:VKR_Nev</t>
        </r>
      </text>
    </comment>
    <comment ref="H262" authorId="0" shapeId="0" xr:uid="{77718791-EDB8-4245-A3F8-53E413AF16EB}">
      <text>
        <r>
          <rPr>
            <sz val="11"/>
            <rFont val="Calibri"/>
            <family val="2"/>
            <charset val="238"/>
          </rPr>
          <t>SZV_F:FeladatAzonosito</t>
        </r>
      </text>
    </comment>
    <comment ref="I262" authorId="0" shapeId="0" xr:uid="{6E1EA7B1-B3F3-465A-BBEF-1F2EE10A2754}">
      <text>
        <r>
          <rPr>
            <sz val="11"/>
            <rFont val="Calibri"/>
            <family val="2"/>
            <charset val="238"/>
          </rPr>
          <t>SZV_F:EllatasiTerulet</t>
        </r>
      </text>
    </comment>
    <comment ref="J262" authorId="0" shapeId="0" xr:uid="{22908041-861B-48B4-99D6-476517ADDEA8}">
      <text>
        <r>
          <rPr>
            <sz val="11"/>
            <rFont val="Calibri"/>
            <family val="2"/>
            <charset val="238"/>
          </rPr>
          <t>SZV_F:EllatasertFelelos</t>
        </r>
      </text>
    </comment>
    <comment ref="K262" authorId="0" shapeId="0" xr:uid="{EB165D82-906E-4E12-8D3C-D0A92369F727}">
      <text>
        <r>
          <rPr>
            <sz val="11"/>
            <rFont val="Calibri"/>
            <family val="2"/>
            <charset val="238"/>
          </rPr>
          <t>SZV_F:TervezettNettoKoltseg</t>
        </r>
      </text>
    </comment>
    <comment ref="L262" authorId="0" shapeId="0" xr:uid="{8921EE86-F82C-4274-AAEB-43F349673050}">
      <text>
        <r>
          <rPr>
            <sz val="11"/>
            <rFont val="Calibri"/>
            <family val="2"/>
            <charset val="238"/>
          </rPr>
          <t>SZV_F:IdotartamKezdes</t>
        </r>
      </text>
    </comment>
    <comment ref="M262" authorId="0" shapeId="0" xr:uid="{8804A60A-C0E4-4214-B552-E0270B88F16D}">
      <text>
        <r>
          <rPr>
            <sz val="11"/>
            <rFont val="Calibri"/>
            <family val="2"/>
            <charset val="238"/>
          </rPr>
          <t>SZV_F:IdotartamBefejezes</t>
        </r>
      </text>
    </comment>
    <comment ref="N262" authorId="0" shapeId="0" xr:uid="{12BE8F32-078D-47B9-BA69-6EC4DD7462C9}">
      <text>
        <r>
          <rPr>
            <sz val="11"/>
            <rFont val="Calibri"/>
            <family val="2"/>
            <charset val="238"/>
          </rPr>
          <t>SZV_F:NettoKoltsegUtem1</t>
        </r>
      </text>
    </comment>
    <comment ref="O262" authorId="0" shapeId="0" xr:uid="{E144E91A-1677-4567-A420-A650C3CA0C3C}">
      <text>
        <r>
          <rPr>
            <sz val="11"/>
            <rFont val="Calibri"/>
            <family val="2"/>
            <charset val="238"/>
          </rPr>
          <t>SZV_F:NettoKoltsegUtem2</t>
        </r>
      </text>
    </comment>
    <comment ref="P262" authorId="0" shapeId="0" xr:uid="{D862A20C-AACD-41FA-8D2A-53FBCCD27297}">
      <text>
        <r>
          <rPr>
            <sz val="11"/>
            <rFont val="Calibri"/>
            <family val="2"/>
            <charset val="238"/>
          </rPr>
          <t>SZV_F:EM_Melleklet2_KTG</t>
        </r>
      </text>
    </comment>
    <comment ref="R262" authorId="0" shapeId="0" xr:uid="{03C216F2-5EF1-4584-B5AF-E3BF9B0F8511}">
      <text>
        <r>
          <rPr>
            <sz val="11"/>
            <rFont val="Calibri"/>
            <family val="2"/>
            <charset val="238"/>
          </rPr>
          <t>SZV_F:HDUtem1</t>
        </r>
      </text>
    </comment>
    <comment ref="S262" authorId="0" shapeId="0" xr:uid="{6D8FF8C9-A8E4-4D2C-9FCD-D126DCBDEDE4}">
      <text>
        <r>
          <rPr>
            <sz val="11"/>
            <rFont val="Calibri"/>
            <family val="2"/>
            <charset val="238"/>
          </rPr>
          <t>SZV_F:ECSUtem1</t>
        </r>
      </text>
    </comment>
    <comment ref="T262" authorId="0" shapeId="0" xr:uid="{6E8676C1-4276-4CA0-B44F-0520E80C9967}">
      <text>
        <r>
          <rPr>
            <sz val="11"/>
            <rFont val="Calibri"/>
            <family val="2"/>
            <charset val="238"/>
          </rPr>
          <t>SZV_F:KFHUtem1</t>
        </r>
      </text>
    </comment>
    <comment ref="U262" authorId="0" shapeId="0" xr:uid="{137A9E1B-DC29-4B9C-90AB-893BFEB8F2E4}">
      <text>
        <r>
          <rPr>
            <sz val="11"/>
            <rFont val="Calibri"/>
            <family val="2"/>
            <charset val="238"/>
          </rPr>
          <t>SZV_F:Egyeb_SajatUtem1</t>
        </r>
      </text>
    </comment>
    <comment ref="V262" authorId="0" shapeId="0" xr:uid="{0AD4500B-874D-4619-AFD8-79BC5E504869}">
      <text>
        <r>
          <rPr>
            <sz val="11"/>
            <rFont val="Calibri"/>
            <family val="2"/>
            <charset val="238"/>
          </rPr>
          <t>SZV_F:DijUtem1</t>
        </r>
      </text>
    </comment>
    <comment ref="W262" authorId="0" shapeId="0" xr:uid="{2413CF9F-C66D-4F0A-8477-76C944BA5856}">
      <text>
        <r>
          <rPr>
            <sz val="11"/>
            <rFont val="Calibri"/>
            <family val="2"/>
            <charset val="238"/>
          </rPr>
          <t>SZV_F:EM_Melleklet1_Utem1</t>
        </r>
      </text>
    </comment>
    <comment ref="X262" authorId="0" shapeId="0" xr:uid="{7911C8AB-B2B8-4853-92AF-C80E6DA625C7}">
      <text>
        <r>
          <rPr>
            <sz val="11"/>
            <rFont val="Calibri"/>
            <family val="2"/>
            <charset val="238"/>
          </rPr>
          <t>SZV_F:EgyebAllamiUtem1</t>
        </r>
      </text>
    </comment>
    <comment ref="Y262" authorId="0" shapeId="0" xr:uid="{385EC0FC-5D4F-4508-9EE1-49D568C781D4}">
      <text>
        <r>
          <rPr>
            <sz val="11"/>
            <rFont val="Calibri"/>
            <family val="2"/>
            <charset val="238"/>
          </rPr>
          <t>SZV_F:OnkormanyzatiUtem1</t>
        </r>
      </text>
    </comment>
    <comment ref="Z262" authorId="0" shapeId="0" xr:uid="{3C931692-E390-47F5-B89D-5BB47556C5FF}">
      <text>
        <r>
          <rPr>
            <sz val="11"/>
            <rFont val="Calibri"/>
            <family val="2"/>
            <charset val="238"/>
          </rPr>
          <t>SZV_F:EUUtem1</t>
        </r>
      </text>
    </comment>
    <comment ref="AA262" authorId="0" shapeId="0" xr:uid="{8CEE7EB6-715C-4140-8644-F1E453164CD8}">
      <text>
        <r>
          <rPr>
            <sz val="11"/>
            <rFont val="Calibri"/>
            <family val="2"/>
            <charset val="238"/>
          </rPr>
          <t>SZV_F:EgyebUtem1</t>
        </r>
      </text>
    </comment>
    <comment ref="AB262" authorId="0" shapeId="0" xr:uid="{5E787ACD-6016-447E-90D6-E291E53D40A0}">
      <text>
        <r>
          <rPr>
            <sz val="11"/>
            <rFont val="Calibri"/>
            <family val="2"/>
            <charset val="238"/>
          </rPr>
          <t>SZV_F:HitelKotvenyUtem1</t>
        </r>
      </text>
    </comment>
    <comment ref="AC262" authorId="0" shapeId="0" xr:uid="{3B22492B-3059-4E4E-AA95-0979F3492E7C}">
      <text>
        <r>
          <rPr>
            <sz val="11"/>
            <rFont val="Calibri"/>
            <family val="2"/>
            <charset val="238"/>
          </rPr>
          <t>SZV_F:OsszesenUtem1</t>
        </r>
      </text>
    </comment>
    <comment ref="AF262" authorId="0" shapeId="0" xr:uid="{5B09E710-EC28-4EC3-AEEC-28737B888259}">
      <text>
        <r>
          <rPr>
            <sz val="11"/>
            <rFont val="Calibri"/>
            <family val="2"/>
            <charset val="238"/>
          </rPr>
          <t>SZV_F:HDUtem2</t>
        </r>
      </text>
    </comment>
    <comment ref="AG262" authorId="0" shapeId="0" xr:uid="{5C94AAD2-F4C7-46A9-81BC-BEC8FBA332ED}">
      <text>
        <r>
          <rPr>
            <sz val="11"/>
            <rFont val="Calibri"/>
            <family val="2"/>
            <charset val="238"/>
          </rPr>
          <t>SZV_F:ECSUtem2</t>
        </r>
      </text>
    </comment>
    <comment ref="AH262" authorId="0" shapeId="0" xr:uid="{84F17DC4-5A50-47A3-A33D-1CDE5F9B411E}">
      <text>
        <r>
          <rPr>
            <sz val="11"/>
            <rFont val="Calibri"/>
            <family val="2"/>
            <charset val="238"/>
          </rPr>
          <t>SZV_F:KFHUtem2</t>
        </r>
      </text>
    </comment>
    <comment ref="AI262" authorId="0" shapeId="0" xr:uid="{9A74F3F6-F7CF-42A0-966C-B1AF9DF49B0A}">
      <text>
        <r>
          <rPr>
            <sz val="11"/>
            <rFont val="Calibri"/>
            <family val="2"/>
            <charset val="238"/>
          </rPr>
          <t>SZV_F:Egyeb_SajatUtem2</t>
        </r>
      </text>
    </comment>
    <comment ref="AJ262" authorId="0" shapeId="0" xr:uid="{1C7A3762-AA1E-4377-8522-22ACDD26E192}">
      <text>
        <r>
          <rPr>
            <sz val="11"/>
            <rFont val="Calibri"/>
            <family val="2"/>
            <charset val="238"/>
          </rPr>
          <t>SZV_F:DijUtem2</t>
        </r>
      </text>
    </comment>
    <comment ref="AK262" authorId="0" shapeId="0" xr:uid="{B23EB0D7-897A-4F5F-AB81-60B868553E1C}">
      <text>
        <r>
          <rPr>
            <sz val="11"/>
            <rFont val="Calibri"/>
            <family val="2"/>
            <charset val="238"/>
          </rPr>
          <t>SZV_F:EM_Melleklet1_Utem2</t>
        </r>
      </text>
    </comment>
    <comment ref="AL262" authorId="0" shapeId="0" xr:uid="{EBEA3954-CE72-49AE-8DE3-8FA77ACF4C63}">
      <text>
        <r>
          <rPr>
            <sz val="11"/>
            <rFont val="Calibri"/>
            <family val="2"/>
            <charset val="238"/>
          </rPr>
          <t>SZV_F:EgyebAllamiUtem2</t>
        </r>
      </text>
    </comment>
    <comment ref="AM262" authorId="0" shapeId="0" xr:uid="{1934CE46-CFC0-4A39-83A8-8D74C893D01E}">
      <text>
        <r>
          <rPr>
            <sz val="11"/>
            <rFont val="Calibri"/>
            <family val="2"/>
            <charset val="238"/>
          </rPr>
          <t>SZV_F:OnkormanyzatiUtem2</t>
        </r>
      </text>
    </comment>
    <comment ref="AN262" authorId="0" shapeId="0" xr:uid="{6ADA813F-FE45-4251-8E0C-A292B727A17D}">
      <text>
        <r>
          <rPr>
            <sz val="11"/>
            <rFont val="Calibri"/>
            <family val="2"/>
            <charset val="238"/>
          </rPr>
          <t>SZV_F:EUUtem2</t>
        </r>
      </text>
    </comment>
    <comment ref="AO262" authorId="0" shapeId="0" xr:uid="{E13CBF2D-13CF-4700-94DF-0C5EEA83F736}">
      <text>
        <r>
          <rPr>
            <sz val="11"/>
            <rFont val="Calibri"/>
            <family val="2"/>
            <charset val="238"/>
          </rPr>
          <t>SZV_F:EgyebUtem2</t>
        </r>
      </text>
    </comment>
    <comment ref="AP262" authorId="0" shapeId="0" xr:uid="{16D12A9F-F483-40F7-8637-1ADDE0527A75}">
      <text>
        <r>
          <rPr>
            <sz val="11"/>
            <rFont val="Calibri"/>
            <family val="2"/>
            <charset val="238"/>
          </rPr>
          <t>SZV_F:HitelKotvenyUtem2</t>
        </r>
      </text>
    </comment>
    <comment ref="AQ262" authorId="0" shapeId="0" xr:uid="{A47D8AC6-897A-4CB1-B8EF-B6FEDCD84543}">
      <text>
        <r>
          <rPr>
            <sz val="11"/>
            <rFont val="Calibri"/>
            <family val="2"/>
            <charset val="238"/>
          </rPr>
          <t>SZV_F:OsszesenUtem2</t>
        </r>
      </text>
    </comment>
    <comment ref="AR262" authorId="0" shapeId="0" xr:uid="{ABA145DF-D990-4A4A-917A-548F1E5A2176}">
      <text>
        <r>
          <rPr>
            <sz val="11"/>
            <rFont val="Calibri"/>
            <family val="2"/>
            <charset val="238"/>
          </rPr>
          <t>SZV_F:ForrashianyUtem2</t>
        </r>
      </text>
    </comment>
    <comment ref="AU262" authorId="0" shapeId="0" xr:uid="{DC1A2B87-C8E9-45F0-BC28-11CC7B30F859}">
      <text>
        <r>
          <rPr>
            <sz val="11"/>
            <rFont val="Calibri"/>
            <family val="2"/>
            <charset val="238"/>
          </rPr>
          <t>SZV_F:Indokolas</t>
        </r>
      </text>
    </comment>
    <comment ref="AV262" authorId="0" shapeId="0" xr:uid="{EF4EBEF0-4B93-46BB-8157-FD667E98F927}">
      <text>
        <r>
          <rPr>
            <sz val="11"/>
            <rFont val="Calibri"/>
            <family val="2"/>
            <charset val="238"/>
          </rPr>
          <t>SZV_F:Megjegyzes</t>
        </r>
      </text>
    </comment>
    <comment ref="AW262" authorId="0" shapeId="0" xr:uid="{C4307712-F9C4-4C82-AD88-DDD389740B67}">
      <text>
        <r>
          <rPr>
            <sz val="11"/>
            <rFont val="Calibri"/>
            <family val="2"/>
            <charset val="238"/>
          </rPr>
          <t>SZV_F:FeladatSorszam</t>
        </r>
      </text>
    </comment>
    <comment ref="AY262" authorId="0" shapeId="0" xr:uid="{577E0747-C085-4A43-9AA6-60A9082E8E22}">
      <text>
        <r>
          <rPr>
            <sz val="11"/>
            <rFont val="Calibri"/>
            <family val="2"/>
            <charset val="238"/>
          </rPr>
          <t>SZV_F:ISA</t>
        </r>
      </text>
    </comment>
    <comment ref="B263" authorId="0" shapeId="0" xr:uid="{97ADA835-62D0-416B-991B-44426A6D9E36}">
      <text>
        <r>
          <rPr>
            <sz val="11"/>
            <rFont val="Calibri"/>
            <family val="2"/>
            <charset val="238"/>
          </rPr>
          <t>SZV_F:FontossagiSorrent</t>
        </r>
      </text>
    </comment>
    <comment ref="C263" authorId="0" shapeId="0" xr:uid="{7E711D00-C8D3-44FA-86E0-EB9670C4C340}">
      <text>
        <r>
          <rPr>
            <sz val="11"/>
            <rFont val="Calibri"/>
            <family val="2"/>
            <charset val="238"/>
          </rPr>
          <t>SZV_F:FeladatKategoria</t>
        </r>
      </text>
    </comment>
    <comment ref="D263" authorId="0" shapeId="0" xr:uid="{564EA340-F9B8-436A-A2F8-E9DB00293B33}">
      <text>
        <r>
          <rPr>
            <sz val="11"/>
            <rFont val="Calibri"/>
            <family val="2"/>
            <charset val="238"/>
          </rPr>
          <t>SZV_F:FeladatMegnevezes</t>
        </r>
      </text>
    </comment>
    <comment ref="E263" authorId="0" shapeId="0" xr:uid="{647B7F3D-F95B-4DA6-89A1-CC8EE9071353}">
      <text>
        <r>
          <rPr>
            <sz val="11"/>
            <rFont val="Calibri"/>
            <family val="2"/>
            <charset val="238"/>
          </rPr>
          <t>SZV_F:ElviEngedelySzam</t>
        </r>
      </text>
    </comment>
    <comment ref="F263" authorId="0" shapeId="0" xr:uid="{DCFCCD84-B5BA-4AEB-899A-83E0B4260D22}">
      <text>
        <r>
          <rPr>
            <sz val="11"/>
            <rFont val="Calibri"/>
            <family val="2"/>
            <charset val="238"/>
          </rPr>
          <t>SZV_F:VKR_Kod</t>
        </r>
      </text>
    </comment>
    <comment ref="G263" authorId="0" shapeId="0" xr:uid="{AA22D6D6-4CE6-4CFF-B9D9-792F7152FD2B}">
      <text>
        <r>
          <rPr>
            <sz val="11"/>
            <rFont val="Calibri"/>
            <family val="2"/>
            <charset val="238"/>
          </rPr>
          <t>SZV_F:VKR_Nev</t>
        </r>
      </text>
    </comment>
    <comment ref="H263" authorId="0" shapeId="0" xr:uid="{66A55147-DE4D-4A4D-87FD-6FBEEF895DAB}">
      <text>
        <r>
          <rPr>
            <sz val="11"/>
            <rFont val="Calibri"/>
            <family val="2"/>
            <charset val="238"/>
          </rPr>
          <t>SZV_F:FeladatAzonosito</t>
        </r>
      </text>
    </comment>
    <comment ref="I263" authorId="0" shapeId="0" xr:uid="{6201F384-BED9-4336-A559-74832447C975}">
      <text>
        <r>
          <rPr>
            <sz val="11"/>
            <rFont val="Calibri"/>
            <family val="2"/>
            <charset val="238"/>
          </rPr>
          <t>SZV_F:EllatasiTerulet</t>
        </r>
      </text>
    </comment>
    <comment ref="J263" authorId="0" shapeId="0" xr:uid="{B9D9BA78-4B44-4543-94FE-B44EED15C862}">
      <text>
        <r>
          <rPr>
            <sz val="11"/>
            <rFont val="Calibri"/>
            <family val="2"/>
            <charset val="238"/>
          </rPr>
          <t>SZV_F:EllatasertFelelos</t>
        </r>
      </text>
    </comment>
    <comment ref="K263" authorId="0" shapeId="0" xr:uid="{56FAC8E5-FD70-4E80-A4FA-007C42F7B957}">
      <text>
        <r>
          <rPr>
            <sz val="11"/>
            <rFont val="Calibri"/>
            <family val="2"/>
            <charset val="238"/>
          </rPr>
          <t>SZV_F:TervezettNettoKoltseg</t>
        </r>
      </text>
    </comment>
    <comment ref="L263" authorId="0" shapeId="0" xr:uid="{6FFFFCD4-BA9F-41C1-8D4F-2F7735F2ADA1}">
      <text>
        <r>
          <rPr>
            <sz val="11"/>
            <rFont val="Calibri"/>
            <family val="2"/>
            <charset val="238"/>
          </rPr>
          <t>SZV_F:IdotartamKezdes</t>
        </r>
      </text>
    </comment>
    <comment ref="M263" authorId="0" shapeId="0" xr:uid="{1E1A187F-7215-49A1-98E0-A53702AF314E}">
      <text>
        <r>
          <rPr>
            <sz val="11"/>
            <rFont val="Calibri"/>
            <family val="2"/>
            <charset val="238"/>
          </rPr>
          <t>SZV_F:IdotartamBefejezes</t>
        </r>
      </text>
    </comment>
    <comment ref="N263" authorId="0" shapeId="0" xr:uid="{3A460C83-6665-4088-81E9-2288FEAC0514}">
      <text>
        <r>
          <rPr>
            <sz val="11"/>
            <rFont val="Calibri"/>
            <family val="2"/>
            <charset val="238"/>
          </rPr>
          <t>SZV_F:NettoKoltsegUtem1</t>
        </r>
      </text>
    </comment>
    <comment ref="O263" authorId="0" shapeId="0" xr:uid="{82181B4A-13BF-4190-A6C5-E86394BF700A}">
      <text>
        <r>
          <rPr>
            <sz val="11"/>
            <rFont val="Calibri"/>
            <family val="2"/>
            <charset val="238"/>
          </rPr>
          <t>SZV_F:NettoKoltsegUtem2</t>
        </r>
      </text>
    </comment>
    <comment ref="P263" authorId="0" shapeId="0" xr:uid="{04283994-EB6B-491E-804F-AE3BDF8A92BB}">
      <text>
        <r>
          <rPr>
            <sz val="11"/>
            <rFont val="Calibri"/>
            <family val="2"/>
            <charset val="238"/>
          </rPr>
          <t>SZV_F:EM_Melleklet2_KTG</t>
        </r>
      </text>
    </comment>
    <comment ref="R263" authorId="0" shapeId="0" xr:uid="{F7512B8D-0FAB-4FAB-A398-52203B7A2C72}">
      <text>
        <r>
          <rPr>
            <sz val="11"/>
            <rFont val="Calibri"/>
            <family val="2"/>
            <charset val="238"/>
          </rPr>
          <t>SZV_F:HDUtem1</t>
        </r>
      </text>
    </comment>
    <comment ref="S263" authorId="0" shapeId="0" xr:uid="{6FF301FE-1D5F-4CC3-9DCC-F52F0184A93D}">
      <text>
        <r>
          <rPr>
            <sz val="11"/>
            <rFont val="Calibri"/>
            <family val="2"/>
            <charset val="238"/>
          </rPr>
          <t>SZV_F:ECSUtem1</t>
        </r>
      </text>
    </comment>
    <comment ref="T263" authorId="0" shapeId="0" xr:uid="{9EAE88B5-E648-4C9C-8F82-EDCFEC6D6A8E}">
      <text>
        <r>
          <rPr>
            <sz val="11"/>
            <rFont val="Calibri"/>
            <family val="2"/>
            <charset val="238"/>
          </rPr>
          <t>SZV_F:KFHUtem1</t>
        </r>
      </text>
    </comment>
    <comment ref="U263" authorId="0" shapeId="0" xr:uid="{FD825E8E-EDC5-407A-B540-C07B51BAAD3B}">
      <text>
        <r>
          <rPr>
            <sz val="11"/>
            <rFont val="Calibri"/>
            <family val="2"/>
            <charset val="238"/>
          </rPr>
          <t>SZV_F:Egyeb_SajatUtem1</t>
        </r>
      </text>
    </comment>
    <comment ref="V263" authorId="0" shapeId="0" xr:uid="{BF6D7B0B-2D0C-4396-BF5A-E123D60F41FA}">
      <text>
        <r>
          <rPr>
            <sz val="11"/>
            <rFont val="Calibri"/>
            <family val="2"/>
            <charset val="238"/>
          </rPr>
          <t>SZV_F:DijUtem1</t>
        </r>
      </text>
    </comment>
    <comment ref="W263" authorId="0" shapeId="0" xr:uid="{BD5D6D56-2FE5-422A-A5D5-FDCE60D9191F}">
      <text>
        <r>
          <rPr>
            <sz val="11"/>
            <rFont val="Calibri"/>
            <family val="2"/>
            <charset val="238"/>
          </rPr>
          <t>SZV_F:EM_Melleklet1_Utem1</t>
        </r>
      </text>
    </comment>
    <comment ref="X263" authorId="0" shapeId="0" xr:uid="{0EF1132F-9C2F-4B57-A1D3-57925A05A17B}">
      <text>
        <r>
          <rPr>
            <sz val="11"/>
            <rFont val="Calibri"/>
            <family val="2"/>
            <charset val="238"/>
          </rPr>
          <t>SZV_F:EgyebAllamiUtem1</t>
        </r>
      </text>
    </comment>
    <comment ref="Y263" authorId="0" shapeId="0" xr:uid="{D2FD7381-D8AA-4F7D-8537-DE029DA3F9A8}">
      <text>
        <r>
          <rPr>
            <sz val="11"/>
            <rFont val="Calibri"/>
            <family val="2"/>
            <charset val="238"/>
          </rPr>
          <t>SZV_F:OnkormanyzatiUtem1</t>
        </r>
      </text>
    </comment>
    <comment ref="Z263" authorId="0" shapeId="0" xr:uid="{7D2B9507-08D0-484E-9D1B-7EDF7BBE15CF}">
      <text>
        <r>
          <rPr>
            <sz val="11"/>
            <rFont val="Calibri"/>
            <family val="2"/>
            <charset val="238"/>
          </rPr>
          <t>SZV_F:EUUtem1</t>
        </r>
      </text>
    </comment>
    <comment ref="AA263" authorId="0" shapeId="0" xr:uid="{86B5BDFB-618B-4C05-902B-4A602F8A07B8}">
      <text>
        <r>
          <rPr>
            <sz val="11"/>
            <rFont val="Calibri"/>
            <family val="2"/>
            <charset val="238"/>
          </rPr>
          <t>SZV_F:EgyebUtem1</t>
        </r>
      </text>
    </comment>
    <comment ref="AB263" authorId="0" shapeId="0" xr:uid="{A291D660-52C8-4267-8E9B-B0A70E599B21}">
      <text>
        <r>
          <rPr>
            <sz val="11"/>
            <rFont val="Calibri"/>
            <family val="2"/>
            <charset val="238"/>
          </rPr>
          <t>SZV_F:HitelKotvenyUtem1</t>
        </r>
      </text>
    </comment>
    <comment ref="AC263" authorId="0" shapeId="0" xr:uid="{604BF697-D556-47EC-8974-DCF061A61FDA}">
      <text>
        <r>
          <rPr>
            <sz val="11"/>
            <rFont val="Calibri"/>
            <family val="2"/>
            <charset val="238"/>
          </rPr>
          <t>SZV_F:OsszesenUtem1</t>
        </r>
      </text>
    </comment>
    <comment ref="AF263" authorId="0" shapeId="0" xr:uid="{A9B9A553-2DCA-4B17-94CF-B9BBE3D8BD29}">
      <text>
        <r>
          <rPr>
            <sz val="11"/>
            <rFont val="Calibri"/>
            <family val="2"/>
            <charset val="238"/>
          </rPr>
          <t>SZV_F:HDUtem2</t>
        </r>
      </text>
    </comment>
    <comment ref="AG263" authorId="0" shapeId="0" xr:uid="{E91B0A47-ED50-4169-933D-E2CD886A3358}">
      <text>
        <r>
          <rPr>
            <sz val="11"/>
            <rFont val="Calibri"/>
            <family val="2"/>
            <charset val="238"/>
          </rPr>
          <t>SZV_F:ECSUtem2</t>
        </r>
      </text>
    </comment>
    <comment ref="AH263" authorId="0" shapeId="0" xr:uid="{B74E11C4-CBC6-4F7A-AE98-F2B65A2CBAC3}">
      <text>
        <r>
          <rPr>
            <sz val="11"/>
            <rFont val="Calibri"/>
            <family val="2"/>
            <charset val="238"/>
          </rPr>
          <t>SZV_F:KFHUtem2</t>
        </r>
      </text>
    </comment>
    <comment ref="AI263" authorId="0" shapeId="0" xr:uid="{AE8B3492-0C01-4385-8091-8A200D7F0B02}">
      <text>
        <r>
          <rPr>
            <sz val="11"/>
            <rFont val="Calibri"/>
            <family val="2"/>
            <charset val="238"/>
          </rPr>
          <t>SZV_F:Egyeb_SajatUtem2</t>
        </r>
      </text>
    </comment>
    <comment ref="AJ263" authorId="0" shapeId="0" xr:uid="{E39A1B58-8337-4416-8813-FCDCF7AC3281}">
      <text>
        <r>
          <rPr>
            <sz val="11"/>
            <rFont val="Calibri"/>
            <family val="2"/>
            <charset val="238"/>
          </rPr>
          <t>SZV_F:DijUtem2</t>
        </r>
      </text>
    </comment>
    <comment ref="AK263" authorId="0" shapeId="0" xr:uid="{19CDC3CB-5245-4DFD-9320-D71F8FD4BDED}">
      <text>
        <r>
          <rPr>
            <sz val="11"/>
            <rFont val="Calibri"/>
            <family val="2"/>
            <charset val="238"/>
          </rPr>
          <t>SZV_F:EM_Melleklet1_Utem2</t>
        </r>
      </text>
    </comment>
    <comment ref="AL263" authorId="0" shapeId="0" xr:uid="{3B75262C-24DE-4FDC-8A97-D0D254AB6B42}">
      <text>
        <r>
          <rPr>
            <sz val="11"/>
            <rFont val="Calibri"/>
            <family val="2"/>
            <charset val="238"/>
          </rPr>
          <t>SZV_F:EgyebAllamiUtem2</t>
        </r>
      </text>
    </comment>
    <comment ref="AM263" authorId="0" shapeId="0" xr:uid="{7184A794-3E34-49D8-A534-5FCCC1F1769B}">
      <text>
        <r>
          <rPr>
            <sz val="11"/>
            <rFont val="Calibri"/>
            <family val="2"/>
            <charset val="238"/>
          </rPr>
          <t>SZV_F:OnkormanyzatiUtem2</t>
        </r>
      </text>
    </comment>
    <comment ref="AN263" authorId="0" shapeId="0" xr:uid="{D0877B8D-B838-4F3E-A35E-E3DA9852E13F}">
      <text>
        <r>
          <rPr>
            <sz val="11"/>
            <rFont val="Calibri"/>
            <family val="2"/>
            <charset val="238"/>
          </rPr>
          <t>SZV_F:EUUtem2</t>
        </r>
      </text>
    </comment>
    <comment ref="AO263" authorId="0" shapeId="0" xr:uid="{6E4B36B7-0A33-453D-8727-C58377C80554}">
      <text>
        <r>
          <rPr>
            <sz val="11"/>
            <rFont val="Calibri"/>
            <family val="2"/>
            <charset val="238"/>
          </rPr>
          <t>SZV_F:EgyebUtem2</t>
        </r>
      </text>
    </comment>
    <comment ref="AP263" authorId="0" shapeId="0" xr:uid="{8F0E07CC-E8E1-4965-AF21-40EC6AD01629}">
      <text>
        <r>
          <rPr>
            <sz val="11"/>
            <rFont val="Calibri"/>
            <family val="2"/>
            <charset val="238"/>
          </rPr>
          <t>SZV_F:HitelKotvenyUtem2</t>
        </r>
      </text>
    </comment>
    <comment ref="AQ263" authorId="0" shapeId="0" xr:uid="{E3F25E61-4CF2-4D1B-8890-217A4A4FA975}">
      <text>
        <r>
          <rPr>
            <sz val="11"/>
            <rFont val="Calibri"/>
            <family val="2"/>
            <charset val="238"/>
          </rPr>
          <t>SZV_F:OsszesenUtem2</t>
        </r>
      </text>
    </comment>
    <comment ref="AR263" authorId="0" shapeId="0" xr:uid="{889FF568-4D52-49B7-A3F5-A30E08C79D0F}">
      <text>
        <r>
          <rPr>
            <sz val="11"/>
            <rFont val="Calibri"/>
            <family val="2"/>
            <charset val="238"/>
          </rPr>
          <t>SZV_F:ForrashianyUtem2</t>
        </r>
      </text>
    </comment>
    <comment ref="AU263" authorId="0" shapeId="0" xr:uid="{8D772F03-4122-439A-A060-A44C476576DF}">
      <text>
        <r>
          <rPr>
            <sz val="11"/>
            <rFont val="Calibri"/>
            <family val="2"/>
            <charset val="238"/>
          </rPr>
          <t>SZV_F:Indokolas</t>
        </r>
      </text>
    </comment>
    <comment ref="AV263" authorId="0" shapeId="0" xr:uid="{A060A32C-F0BA-486A-896E-82D77C28006A}">
      <text>
        <r>
          <rPr>
            <sz val="11"/>
            <rFont val="Calibri"/>
            <family val="2"/>
            <charset val="238"/>
          </rPr>
          <t>SZV_F:Megjegyzes</t>
        </r>
      </text>
    </comment>
    <comment ref="AW263" authorId="0" shapeId="0" xr:uid="{EB6CE5A3-FA49-48C1-A63D-A2FB488B42BD}">
      <text>
        <r>
          <rPr>
            <sz val="11"/>
            <rFont val="Calibri"/>
            <family val="2"/>
            <charset val="238"/>
          </rPr>
          <t>SZV_F:FeladatSorszam</t>
        </r>
      </text>
    </comment>
    <comment ref="AY263" authorId="0" shapeId="0" xr:uid="{785EF818-FACB-4616-B091-7CF9C6BE1EBF}">
      <text>
        <r>
          <rPr>
            <sz val="11"/>
            <rFont val="Calibri"/>
            <family val="2"/>
            <charset val="238"/>
          </rPr>
          <t>SZV_F:ISA</t>
        </r>
      </text>
    </comment>
    <comment ref="B264" authorId="0" shapeId="0" xr:uid="{741C802E-00BA-43B1-A6B3-F3D1016E330B}">
      <text>
        <r>
          <rPr>
            <sz val="11"/>
            <rFont val="Calibri"/>
            <family val="2"/>
            <charset val="238"/>
          </rPr>
          <t>SZV_F:FontossagiSorrent</t>
        </r>
      </text>
    </comment>
    <comment ref="C264" authorId="0" shapeId="0" xr:uid="{92DC8C33-4BC6-4C94-B2A3-42F0D1FFBB57}">
      <text>
        <r>
          <rPr>
            <sz val="11"/>
            <rFont val="Calibri"/>
            <family val="2"/>
            <charset val="238"/>
          </rPr>
          <t>SZV_F:FeladatKategoria</t>
        </r>
      </text>
    </comment>
    <comment ref="D264" authorId="0" shapeId="0" xr:uid="{800B472D-EF53-4548-9BAA-B4017A7178AB}">
      <text>
        <r>
          <rPr>
            <sz val="11"/>
            <rFont val="Calibri"/>
            <family val="2"/>
            <charset val="238"/>
          </rPr>
          <t>SZV_F:FeladatMegnevezes</t>
        </r>
      </text>
    </comment>
    <comment ref="E264" authorId="0" shapeId="0" xr:uid="{ABB04E35-B3F1-4551-A6E3-7FF57DD305FE}">
      <text>
        <r>
          <rPr>
            <sz val="11"/>
            <rFont val="Calibri"/>
            <family val="2"/>
            <charset val="238"/>
          </rPr>
          <t>SZV_F:ElviEngedelySzam</t>
        </r>
      </text>
    </comment>
    <comment ref="F264" authorId="0" shapeId="0" xr:uid="{4A74E5F2-5CDD-4F2D-A8BC-65C1B6F4B9C6}">
      <text>
        <r>
          <rPr>
            <sz val="11"/>
            <rFont val="Calibri"/>
            <family val="2"/>
            <charset val="238"/>
          </rPr>
          <t>SZV_F:VKR_Kod</t>
        </r>
      </text>
    </comment>
    <comment ref="G264" authorId="0" shapeId="0" xr:uid="{CF01B1E4-18CD-4A4B-A3CB-68BC63A234CF}">
      <text>
        <r>
          <rPr>
            <sz val="11"/>
            <rFont val="Calibri"/>
            <family val="2"/>
            <charset val="238"/>
          </rPr>
          <t>SZV_F:VKR_Nev</t>
        </r>
      </text>
    </comment>
    <comment ref="H264" authorId="0" shapeId="0" xr:uid="{71EF1960-F217-49C5-A7A8-C5A4FA2E43E9}">
      <text>
        <r>
          <rPr>
            <sz val="11"/>
            <rFont val="Calibri"/>
            <family val="2"/>
            <charset val="238"/>
          </rPr>
          <t>SZV_F:FeladatAzonosito</t>
        </r>
      </text>
    </comment>
    <comment ref="I264" authorId="0" shapeId="0" xr:uid="{857FCBC2-7953-46E3-8822-E75FC5B82CB9}">
      <text>
        <r>
          <rPr>
            <sz val="11"/>
            <rFont val="Calibri"/>
            <family val="2"/>
            <charset val="238"/>
          </rPr>
          <t>SZV_F:EllatasiTerulet</t>
        </r>
      </text>
    </comment>
    <comment ref="J264" authorId="0" shapeId="0" xr:uid="{0C3193DE-C654-4E1A-8C62-2859C053A0EA}">
      <text>
        <r>
          <rPr>
            <sz val="11"/>
            <rFont val="Calibri"/>
            <family val="2"/>
            <charset val="238"/>
          </rPr>
          <t>SZV_F:EllatasertFelelos</t>
        </r>
      </text>
    </comment>
    <comment ref="K264" authorId="0" shapeId="0" xr:uid="{56431E3A-AC18-4AAD-8027-54B05DC30D51}">
      <text>
        <r>
          <rPr>
            <sz val="11"/>
            <rFont val="Calibri"/>
            <family val="2"/>
            <charset val="238"/>
          </rPr>
          <t>SZV_F:TervezettNettoKoltseg</t>
        </r>
      </text>
    </comment>
    <comment ref="L264" authorId="0" shapeId="0" xr:uid="{6CCB70AE-E099-4849-A66B-1323D4D09F2C}">
      <text>
        <r>
          <rPr>
            <sz val="11"/>
            <rFont val="Calibri"/>
            <family val="2"/>
            <charset val="238"/>
          </rPr>
          <t>SZV_F:IdotartamKezdes</t>
        </r>
      </text>
    </comment>
    <comment ref="M264" authorId="0" shapeId="0" xr:uid="{D2A6965A-4269-49DF-A65C-1F01B47DC423}">
      <text>
        <r>
          <rPr>
            <sz val="11"/>
            <rFont val="Calibri"/>
            <family val="2"/>
            <charset val="238"/>
          </rPr>
          <t>SZV_F:IdotartamBefejezes</t>
        </r>
      </text>
    </comment>
    <comment ref="N264" authorId="0" shapeId="0" xr:uid="{8F83F3A1-91BC-457A-A6F1-6E7B07C4A06C}">
      <text>
        <r>
          <rPr>
            <sz val="11"/>
            <rFont val="Calibri"/>
            <family val="2"/>
            <charset val="238"/>
          </rPr>
          <t>SZV_F:NettoKoltsegUtem1</t>
        </r>
      </text>
    </comment>
    <comment ref="O264" authorId="0" shapeId="0" xr:uid="{C88696EE-C0B4-4CB5-8722-206E774B1662}">
      <text>
        <r>
          <rPr>
            <sz val="11"/>
            <rFont val="Calibri"/>
            <family val="2"/>
            <charset val="238"/>
          </rPr>
          <t>SZV_F:NettoKoltsegUtem2</t>
        </r>
      </text>
    </comment>
    <comment ref="P264" authorId="0" shapeId="0" xr:uid="{522834B7-2041-4069-838E-75A9B6A1764C}">
      <text>
        <r>
          <rPr>
            <sz val="11"/>
            <rFont val="Calibri"/>
            <family val="2"/>
            <charset val="238"/>
          </rPr>
          <t>SZV_F:EM_Melleklet2_KTG</t>
        </r>
      </text>
    </comment>
    <comment ref="R264" authorId="0" shapeId="0" xr:uid="{E4636A45-8899-45AE-B5D1-36704B23123B}">
      <text>
        <r>
          <rPr>
            <sz val="11"/>
            <rFont val="Calibri"/>
            <family val="2"/>
            <charset val="238"/>
          </rPr>
          <t>SZV_F:HDUtem1</t>
        </r>
      </text>
    </comment>
    <comment ref="S264" authorId="0" shapeId="0" xr:uid="{FE10D10D-B8AF-474D-B818-2A8B6B014ECF}">
      <text>
        <r>
          <rPr>
            <sz val="11"/>
            <rFont val="Calibri"/>
            <family val="2"/>
            <charset val="238"/>
          </rPr>
          <t>SZV_F:ECSUtem1</t>
        </r>
      </text>
    </comment>
    <comment ref="T264" authorId="0" shapeId="0" xr:uid="{269E629B-B430-4F2F-88EE-D50CA4FDF97E}">
      <text>
        <r>
          <rPr>
            <sz val="11"/>
            <rFont val="Calibri"/>
            <family val="2"/>
            <charset val="238"/>
          </rPr>
          <t>SZV_F:KFHUtem1</t>
        </r>
      </text>
    </comment>
    <comment ref="U264" authorId="0" shapeId="0" xr:uid="{E7C7850F-E70C-4E98-8F55-CA3A57FAFB35}">
      <text>
        <r>
          <rPr>
            <sz val="11"/>
            <rFont val="Calibri"/>
            <family val="2"/>
            <charset val="238"/>
          </rPr>
          <t>SZV_F:Egyeb_SajatUtem1</t>
        </r>
      </text>
    </comment>
    <comment ref="V264" authorId="0" shapeId="0" xr:uid="{82490E4D-9569-4D77-9DFC-4003FC1D9B1E}">
      <text>
        <r>
          <rPr>
            <sz val="11"/>
            <rFont val="Calibri"/>
            <family val="2"/>
            <charset val="238"/>
          </rPr>
          <t>SZV_F:DijUtem1</t>
        </r>
      </text>
    </comment>
    <comment ref="W264" authorId="0" shapeId="0" xr:uid="{90FAA2FB-A942-4587-A7E3-AF797B9934D1}">
      <text>
        <r>
          <rPr>
            <sz val="11"/>
            <rFont val="Calibri"/>
            <family val="2"/>
            <charset val="238"/>
          </rPr>
          <t>SZV_F:EM_Melleklet1_Utem1</t>
        </r>
      </text>
    </comment>
    <comment ref="X264" authorId="0" shapeId="0" xr:uid="{872D892A-D55E-4654-80C9-472650F4C1A6}">
      <text>
        <r>
          <rPr>
            <sz val="11"/>
            <rFont val="Calibri"/>
            <family val="2"/>
            <charset val="238"/>
          </rPr>
          <t>SZV_F:EgyebAllamiUtem1</t>
        </r>
      </text>
    </comment>
    <comment ref="Y264" authorId="0" shapeId="0" xr:uid="{826AD3BA-4DC4-47CC-A1F4-5888BB16D6D4}">
      <text>
        <r>
          <rPr>
            <sz val="11"/>
            <rFont val="Calibri"/>
            <family val="2"/>
            <charset val="238"/>
          </rPr>
          <t>SZV_F:OnkormanyzatiUtem1</t>
        </r>
      </text>
    </comment>
    <comment ref="Z264" authorId="0" shapeId="0" xr:uid="{F3753806-2497-4FA6-A398-ED783F5F5719}">
      <text>
        <r>
          <rPr>
            <sz val="11"/>
            <rFont val="Calibri"/>
            <family val="2"/>
            <charset val="238"/>
          </rPr>
          <t>SZV_F:EUUtem1</t>
        </r>
      </text>
    </comment>
    <comment ref="AA264" authorId="0" shapeId="0" xr:uid="{ECDECAEA-6C6C-4CC3-9D57-A25277259567}">
      <text>
        <r>
          <rPr>
            <sz val="11"/>
            <rFont val="Calibri"/>
            <family val="2"/>
            <charset val="238"/>
          </rPr>
          <t>SZV_F:EgyebUtem1</t>
        </r>
      </text>
    </comment>
    <comment ref="AB264" authorId="0" shapeId="0" xr:uid="{1860FCB8-2BEF-42C5-83FC-0E3B5A36C19C}">
      <text>
        <r>
          <rPr>
            <sz val="11"/>
            <rFont val="Calibri"/>
            <family val="2"/>
            <charset val="238"/>
          </rPr>
          <t>SZV_F:HitelKotvenyUtem1</t>
        </r>
      </text>
    </comment>
    <comment ref="AC264" authorId="0" shapeId="0" xr:uid="{F618EFC9-EADB-4D50-A9D7-F636CC5D87BC}">
      <text>
        <r>
          <rPr>
            <sz val="11"/>
            <rFont val="Calibri"/>
            <family val="2"/>
            <charset val="238"/>
          </rPr>
          <t>SZV_F:OsszesenUtem1</t>
        </r>
      </text>
    </comment>
    <comment ref="AF264" authorId="0" shapeId="0" xr:uid="{05F04A22-77D6-4699-99FF-12FFA7286743}">
      <text>
        <r>
          <rPr>
            <sz val="11"/>
            <rFont val="Calibri"/>
            <family val="2"/>
            <charset val="238"/>
          </rPr>
          <t>SZV_F:HDUtem2</t>
        </r>
      </text>
    </comment>
    <comment ref="AG264" authorId="0" shapeId="0" xr:uid="{7960878A-59EB-4AC8-8ED5-F1D0053BFA57}">
      <text>
        <r>
          <rPr>
            <sz val="11"/>
            <rFont val="Calibri"/>
            <family val="2"/>
            <charset val="238"/>
          </rPr>
          <t>SZV_F:ECSUtem2</t>
        </r>
      </text>
    </comment>
    <comment ref="AH264" authorId="0" shapeId="0" xr:uid="{F7CDBEBB-BFAF-4EC0-8463-B4C2B661BAC1}">
      <text>
        <r>
          <rPr>
            <sz val="11"/>
            <rFont val="Calibri"/>
            <family val="2"/>
            <charset val="238"/>
          </rPr>
          <t>SZV_F:KFHUtem2</t>
        </r>
      </text>
    </comment>
    <comment ref="AI264" authorId="0" shapeId="0" xr:uid="{2E60537E-07B7-4E9F-9015-019879139910}">
      <text>
        <r>
          <rPr>
            <sz val="11"/>
            <rFont val="Calibri"/>
            <family val="2"/>
            <charset val="238"/>
          </rPr>
          <t>SZV_F:Egyeb_SajatUtem2</t>
        </r>
      </text>
    </comment>
    <comment ref="AJ264" authorId="0" shapeId="0" xr:uid="{2FC3C7B9-1026-42AF-8E3B-532F79D432E0}">
      <text>
        <r>
          <rPr>
            <sz val="11"/>
            <rFont val="Calibri"/>
            <family val="2"/>
            <charset val="238"/>
          </rPr>
          <t>SZV_F:DijUtem2</t>
        </r>
      </text>
    </comment>
    <comment ref="AK264" authorId="0" shapeId="0" xr:uid="{E6ECB51A-A0C2-4D94-AA56-7F4FA0D5CE34}">
      <text>
        <r>
          <rPr>
            <sz val="11"/>
            <rFont val="Calibri"/>
            <family val="2"/>
            <charset val="238"/>
          </rPr>
          <t>SZV_F:EM_Melleklet1_Utem2</t>
        </r>
      </text>
    </comment>
    <comment ref="AL264" authorId="0" shapeId="0" xr:uid="{724AD376-0A90-41E7-9F72-BB570E9BEABF}">
      <text>
        <r>
          <rPr>
            <sz val="11"/>
            <rFont val="Calibri"/>
            <family val="2"/>
            <charset val="238"/>
          </rPr>
          <t>SZV_F:EgyebAllamiUtem2</t>
        </r>
      </text>
    </comment>
    <comment ref="AM264" authorId="0" shapeId="0" xr:uid="{804EA4F0-A3F5-44D3-82E5-77AB2C35FD52}">
      <text>
        <r>
          <rPr>
            <sz val="11"/>
            <rFont val="Calibri"/>
            <family val="2"/>
            <charset val="238"/>
          </rPr>
          <t>SZV_F:OnkormanyzatiUtem2</t>
        </r>
      </text>
    </comment>
    <comment ref="AN264" authorId="0" shapeId="0" xr:uid="{EAC448CA-49BA-405A-B931-419389F03EA4}">
      <text>
        <r>
          <rPr>
            <sz val="11"/>
            <rFont val="Calibri"/>
            <family val="2"/>
            <charset val="238"/>
          </rPr>
          <t>SZV_F:EUUtem2</t>
        </r>
      </text>
    </comment>
    <comment ref="AO264" authorId="0" shapeId="0" xr:uid="{0490E6CF-0695-4FCD-A933-FF6965E85CA2}">
      <text>
        <r>
          <rPr>
            <sz val="11"/>
            <rFont val="Calibri"/>
            <family val="2"/>
            <charset val="238"/>
          </rPr>
          <t>SZV_F:EgyebUtem2</t>
        </r>
      </text>
    </comment>
    <comment ref="AP264" authorId="0" shapeId="0" xr:uid="{5221F9BE-638E-4BE1-ACF3-C2014B3A2AB7}">
      <text>
        <r>
          <rPr>
            <sz val="11"/>
            <rFont val="Calibri"/>
            <family val="2"/>
            <charset val="238"/>
          </rPr>
          <t>SZV_F:HitelKotvenyUtem2</t>
        </r>
      </text>
    </comment>
    <comment ref="AQ264" authorId="0" shapeId="0" xr:uid="{0C2500D1-B123-4265-8F66-1007E77B2FDC}">
      <text>
        <r>
          <rPr>
            <sz val="11"/>
            <rFont val="Calibri"/>
            <family val="2"/>
            <charset val="238"/>
          </rPr>
          <t>SZV_F:OsszesenUtem2</t>
        </r>
      </text>
    </comment>
    <comment ref="AR264" authorId="0" shapeId="0" xr:uid="{274ACAEC-FA6C-47B5-AF81-F75D68B73FD8}">
      <text>
        <r>
          <rPr>
            <sz val="11"/>
            <rFont val="Calibri"/>
            <family val="2"/>
            <charset val="238"/>
          </rPr>
          <t>SZV_F:ForrashianyUtem2</t>
        </r>
      </text>
    </comment>
    <comment ref="AU264" authorId="0" shapeId="0" xr:uid="{F1F31D4C-9F0C-4237-A040-C03BE9CCF0C5}">
      <text>
        <r>
          <rPr>
            <sz val="11"/>
            <rFont val="Calibri"/>
            <family val="2"/>
            <charset val="238"/>
          </rPr>
          <t>SZV_F:Indokolas</t>
        </r>
      </text>
    </comment>
    <comment ref="AV264" authorId="0" shapeId="0" xr:uid="{0384D7E0-284B-4985-95CA-9E3BD31A1D1B}">
      <text>
        <r>
          <rPr>
            <sz val="11"/>
            <rFont val="Calibri"/>
            <family val="2"/>
            <charset val="238"/>
          </rPr>
          <t>SZV_F:Megjegyzes</t>
        </r>
      </text>
    </comment>
    <comment ref="AW264" authorId="0" shapeId="0" xr:uid="{04F41786-CAE5-4E8D-9A04-E5D579E5F740}">
      <text>
        <r>
          <rPr>
            <sz val="11"/>
            <rFont val="Calibri"/>
            <family val="2"/>
            <charset val="238"/>
          </rPr>
          <t>SZV_F:FeladatSorszam</t>
        </r>
      </text>
    </comment>
    <comment ref="AY264" authorId="0" shapeId="0" xr:uid="{08957CB8-DF5F-4CF6-A035-51B958FBB6ED}">
      <text>
        <r>
          <rPr>
            <sz val="11"/>
            <rFont val="Calibri"/>
            <family val="2"/>
            <charset val="238"/>
          </rPr>
          <t>SZV_F:ISA</t>
        </r>
      </text>
    </comment>
    <comment ref="B265" authorId="0" shapeId="0" xr:uid="{53295393-C8D6-4057-BF05-BC2BE8EF668B}">
      <text>
        <r>
          <rPr>
            <sz val="11"/>
            <rFont val="Calibri"/>
            <family val="2"/>
            <charset val="238"/>
          </rPr>
          <t>SZV_F:FontossagiSorrent</t>
        </r>
      </text>
    </comment>
    <comment ref="C265" authorId="0" shapeId="0" xr:uid="{D4276452-BB8A-4659-A07A-55DC996CBE46}">
      <text>
        <r>
          <rPr>
            <sz val="11"/>
            <rFont val="Calibri"/>
            <family val="2"/>
            <charset val="238"/>
          </rPr>
          <t>SZV_F:FeladatKategoria</t>
        </r>
      </text>
    </comment>
    <comment ref="D265" authorId="0" shapeId="0" xr:uid="{59FA6E82-35C9-4560-B46F-92FF7DE3B241}">
      <text>
        <r>
          <rPr>
            <sz val="11"/>
            <rFont val="Calibri"/>
            <family val="2"/>
            <charset val="238"/>
          </rPr>
          <t>SZV_F:FeladatMegnevezes</t>
        </r>
      </text>
    </comment>
    <comment ref="E265" authorId="0" shapeId="0" xr:uid="{5C9BE317-824C-4472-A657-D095FA771498}">
      <text>
        <r>
          <rPr>
            <sz val="11"/>
            <rFont val="Calibri"/>
            <family val="2"/>
            <charset val="238"/>
          </rPr>
          <t>SZV_F:ElviEngedelySzam</t>
        </r>
      </text>
    </comment>
    <comment ref="F265" authorId="0" shapeId="0" xr:uid="{7CB316F5-D28C-44EB-845B-0099A47066A9}">
      <text>
        <r>
          <rPr>
            <sz val="11"/>
            <rFont val="Calibri"/>
            <family val="2"/>
            <charset val="238"/>
          </rPr>
          <t>SZV_F:VKR_Kod</t>
        </r>
      </text>
    </comment>
    <comment ref="G265" authorId="0" shapeId="0" xr:uid="{8D0251A1-89FD-419F-BBCE-BFB4A31B2C3E}">
      <text>
        <r>
          <rPr>
            <sz val="11"/>
            <rFont val="Calibri"/>
            <family val="2"/>
            <charset val="238"/>
          </rPr>
          <t>SZV_F:VKR_Nev</t>
        </r>
      </text>
    </comment>
    <comment ref="H265" authorId="0" shapeId="0" xr:uid="{B60FA03B-75A4-4D15-8A59-1AAE443D3EEB}">
      <text>
        <r>
          <rPr>
            <sz val="11"/>
            <rFont val="Calibri"/>
            <family val="2"/>
            <charset val="238"/>
          </rPr>
          <t>SZV_F:FeladatAzonosito</t>
        </r>
      </text>
    </comment>
    <comment ref="I265" authorId="0" shapeId="0" xr:uid="{4DE64153-4EFD-4671-88A5-4D4A2B572083}">
      <text>
        <r>
          <rPr>
            <sz val="11"/>
            <rFont val="Calibri"/>
            <family val="2"/>
            <charset val="238"/>
          </rPr>
          <t>SZV_F:EllatasiTerulet</t>
        </r>
      </text>
    </comment>
    <comment ref="J265" authorId="0" shapeId="0" xr:uid="{64B63314-3EBE-4464-BF24-0B404622CFC9}">
      <text>
        <r>
          <rPr>
            <sz val="11"/>
            <rFont val="Calibri"/>
            <family val="2"/>
            <charset val="238"/>
          </rPr>
          <t>SZV_F:EllatasertFelelos</t>
        </r>
      </text>
    </comment>
    <comment ref="K265" authorId="0" shapeId="0" xr:uid="{6C0DEB4E-3D60-421F-B6F3-F804194C7210}">
      <text>
        <r>
          <rPr>
            <sz val="11"/>
            <rFont val="Calibri"/>
            <family val="2"/>
            <charset val="238"/>
          </rPr>
          <t>SZV_F:TervezettNettoKoltseg</t>
        </r>
      </text>
    </comment>
    <comment ref="L265" authorId="0" shapeId="0" xr:uid="{F6AD2A81-DBC9-4594-9171-B2212D3EDDFC}">
      <text>
        <r>
          <rPr>
            <sz val="11"/>
            <rFont val="Calibri"/>
            <family val="2"/>
            <charset val="238"/>
          </rPr>
          <t>SZV_F:IdotartamKezdes</t>
        </r>
      </text>
    </comment>
    <comment ref="M265" authorId="0" shapeId="0" xr:uid="{44435C8F-33A6-44AA-9D9F-B783CD00437A}">
      <text>
        <r>
          <rPr>
            <sz val="11"/>
            <rFont val="Calibri"/>
            <family val="2"/>
            <charset val="238"/>
          </rPr>
          <t>SZV_F:IdotartamBefejezes</t>
        </r>
      </text>
    </comment>
    <comment ref="N265" authorId="0" shapeId="0" xr:uid="{D2AEF035-61A2-4E36-976E-085779A11A48}">
      <text>
        <r>
          <rPr>
            <sz val="11"/>
            <rFont val="Calibri"/>
            <family val="2"/>
            <charset val="238"/>
          </rPr>
          <t>SZV_F:NettoKoltsegUtem1</t>
        </r>
      </text>
    </comment>
    <comment ref="O265" authorId="0" shapeId="0" xr:uid="{E833039E-0B09-4F26-AFFE-B201C48B28E3}">
      <text>
        <r>
          <rPr>
            <sz val="11"/>
            <rFont val="Calibri"/>
            <family val="2"/>
            <charset val="238"/>
          </rPr>
          <t>SZV_F:NettoKoltsegUtem2</t>
        </r>
      </text>
    </comment>
    <comment ref="P265" authorId="0" shapeId="0" xr:uid="{5740A55B-272D-49E3-883D-801D3EF8C44C}">
      <text>
        <r>
          <rPr>
            <sz val="11"/>
            <rFont val="Calibri"/>
            <family val="2"/>
            <charset val="238"/>
          </rPr>
          <t>SZV_F:EM_Melleklet2_KTG</t>
        </r>
      </text>
    </comment>
    <comment ref="R265" authorId="0" shapeId="0" xr:uid="{4EE4AB67-04DD-4E55-97A1-874A22656369}">
      <text>
        <r>
          <rPr>
            <sz val="11"/>
            <rFont val="Calibri"/>
            <family val="2"/>
            <charset val="238"/>
          </rPr>
          <t>SZV_F:HDUtem1</t>
        </r>
      </text>
    </comment>
    <comment ref="S265" authorId="0" shapeId="0" xr:uid="{AAD2C539-10F0-40AA-AC46-769551B3D541}">
      <text>
        <r>
          <rPr>
            <sz val="11"/>
            <rFont val="Calibri"/>
            <family val="2"/>
            <charset val="238"/>
          </rPr>
          <t>SZV_F:ECSUtem1</t>
        </r>
      </text>
    </comment>
    <comment ref="T265" authorId="0" shapeId="0" xr:uid="{F324FFCE-4F02-40FC-A89E-977472468104}">
      <text>
        <r>
          <rPr>
            <sz val="11"/>
            <rFont val="Calibri"/>
            <family val="2"/>
            <charset val="238"/>
          </rPr>
          <t>SZV_F:KFHUtem1</t>
        </r>
      </text>
    </comment>
    <comment ref="U265" authorId="0" shapeId="0" xr:uid="{815FD5E3-DB24-4EE4-9154-589931F90F29}">
      <text>
        <r>
          <rPr>
            <sz val="11"/>
            <rFont val="Calibri"/>
            <family val="2"/>
            <charset val="238"/>
          </rPr>
          <t>SZV_F:Egyeb_SajatUtem1</t>
        </r>
      </text>
    </comment>
    <comment ref="V265" authorId="0" shapeId="0" xr:uid="{CB4C7B90-FDA2-4B72-B89E-210D7A725CB2}">
      <text>
        <r>
          <rPr>
            <sz val="11"/>
            <rFont val="Calibri"/>
            <family val="2"/>
            <charset val="238"/>
          </rPr>
          <t>SZV_F:DijUtem1</t>
        </r>
      </text>
    </comment>
    <comment ref="W265" authorId="0" shapeId="0" xr:uid="{47DC2030-610F-4002-8242-1E664314E19F}">
      <text>
        <r>
          <rPr>
            <sz val="11"/>
            <rFont val="Calibri"/>
            <family val="2"/>
            <charset val="238"/>
          </rPr>
          <t>SZV_F:EM_Melleklet1_Utem1</t>
        </r>
      </text>
    </comment>
    <comment ref="X265" authorId="0" shapeId="0" xr:uid="{B714D79F-246C-4454-818F-FF595203B13D}">
      <text>
        <r>
          <rPr>
            <sz val="11"/>
            <rFont val="Calibri"/>
            <family val="2"/>
            <charset val="238"/>
          </rPr>
          <t>SZV_F:EgyebAllamiUtem1</t>
        </r>
      </text>
    </comment>
    <comment ref="Y265" authorId="0" shapeId="0" xr:uid="{959E3DAE-B1AB-4A72-A0DC-DF44FE39FC29}">
      <text>
        <r>
          <rPr>
            <sz val="11"/>
            <rFont val="Calibri"/>
            <family val="2"/>
            <charset val="238"/>
          </rPr>
          <t>SZV_F:OnkormanyzatiUtem1</t>
        </r>
      </text>
    </comment>
    <comment ref="Z265" authorId="0" shapeId="0" xr:uid="{BAA289EF-EFF1-40CB-87CB-CCF17A024E9C}">
      <text>
        <r>
          <rPr>
            <sz val="11"/>
            <rFont val="Calibri"/>
            <family val="2"/>
            <charset val="238"/>
          </rPr>
          <t>SZV_F:EUUtem1</t>
        </r>
      </text>
    </comment>
    <comment ref="AA265" authorId="0" shapeId="0" xr:uid="{4573AA73-C2FD-4D6B-9C6D-A9B51FFD8384}">
      <text>
        <r>
          <rPr>
            <sz val="11"/>
            <rFont val="Calibri"/>
            <family val="2"/>
            <charset val="238"/>
          </rPr>
          <t>SZV_F:EgyebUtem1</t>
        </r>
      </text>
    </comment>
    <comment ref="AB265" authorId="0" shapeId="0" xr:uid="{3918B41D-2232-4504-AB57-9A95795551A8}">
      <text>
        <r>
          <rPr>
            <sz val="11"/>
            <rFont val="Calibri"/>
            <family val="2"/>
            <charset val="238"/>
          </rPr>
          <t>SZV_F:HitelKotvenyUtem1</t>
        </r>
      </text>
    </comment>
    <comment ref="AC265" authorId="0" shapeId="0" xr:uid="{1598563F-3719-48A6-A11F-D330B04D5855}">
      <text>
        <r>
          <rPr>
            <sz val="11"/>
            <rFont val="Calibri"/>
            <family val="2"/>
            <charset val="238"/>
          </rPr>
          <t>SZV_F:OsszesenUtem1</t>
        </r>
      </text>
    </comment>
    <comment ref="AF265" authorId="0" shapeId="0" xr:uid="{073CAC50-8F4C-44D5-A027-02F3852BD93F}">
      <text>
        <r>
          <rPr>
            <sz val="11"/>
            <rFont val="Calibri"/>
            <family val="2"/>
            <charset val="238"/>
          </rPr>
          <t>SZV_F:HDUtem2</t>
        </r>
      </text>
    </comment>
    <comment ref="AG265" authorId="0" shapeId="0" xr:uid="{1E80FD26-202C-4653-AA72-CB5BC572725A}">
      <text>
        <r>
          <rPr>
            <sz val="11"/>
            <rFont val="Calibri"/>
            <family val="2"/>
            <charset val="238"/>
          </rPr>
          <t>SZV_F:ECSUtem2</t>
        </r>
      </text>
    </comment>
    <comment ref="AH265" authorId="0" shapeId="0" xr:uid="{2913AD18-F894-47A8-A4D8-4137A4923D55}">
      <text>
        <r>
          <rPr>
            <sz val="11"/>
            <rFont val="Calibri"/>
            <family val="2"/>
            <charset val="238"/>
          </rPr>
          <t>SZV_F:KFHUtem2</t>
        </r>
      </text>
    </comment>
    <comment ref="AI265" authorId="0" shapeId="0" xr:uid="{4CBFC8AF-D956-4267-8755-64A8D1098A26}">
      <text>
        <r>
          <rPr>
            <sz val="11"/>
            <rFont val="Calibri"/>
            <family val="2"/>
            <charset val="238"/>
          </rPr>
          <t>SZV_F:Egyeb_SajatUtem2</t>
        </r>
      </text>
    </comment>
    <comment ref="AJ265" authorId="0" shapeId="0" xr:uid="{6D82B414-ABD2-4EC2-BD8A-9C7FCBB548FF}">
      <text>
        <r>
          <rPr>
            <sz val="11"/>
            <rFont val="Calibri"/>
            <family val="2"/>
            <charset val="238"/>
          </rPr>
          <t>SZV_F:DijUtem2</t>
        </r>
      </text>
    </comment>
    <comment ref="AK265" authorId="0" shapeId="0" xr:uid="{23F74F74-A806-428D-875B-D0C4B87419AE}">
      <text>
        <r>
          <rPr>
            <sz val="11"/>
            <rFont val="Calibri"/>
            <family val="2"/>
            <charset val="238"/>
          </rPr>
          <t>SZV_F:EM_Melleklet1_Utem2</t>
        </r>
      </text>
    </comment>
    <comment ref="AL265" authorId="0" shapeId="0" xr:uid="{8F433E13-01F9-4505-AE28-DCB111A99122}">
      <text>
        <r>
          <rPr>
            <sz val="11"/>
            <rFont val="Calibri"/>
            <family val="2"/>
            <charset val="238"/>
          </rPr>
          <t>SZV_F:EgyebAllamiUtem2</t>
        </r>
      </text>
    </comment>
    <comment ref="AM265" authorId="0" shapeId="0" xr:uid="{EE19871E-F89A-4553-B09C-5354D132B626}">
      <text>
        <r>
          <rPr>
            <sz val="11"/>
            <rFont val="Calibri"/>
            <family val="2"/>
            <charset val="238"/>
          </rPr>
          <t>SZV_F:OnkormanyzatiUtem2</t>
        </r>
      </text>
    </comment>
    <comment ref="AN265" authorId="0" shapeId="0" xr:uid="{670D6C83-35CD-4E24-A6DD-16EC29103B17}">
      <text>
        <r>
          <rPr>
            <sz val="11"/>
            <rFont val="Calibri"/>
            <family val="2"/>
            <charset val="238"/>
          </rPr>
          <t>SZV_F:EUUtem2</t>
        </r>
      </text>
    </comment>
    <comment ref="AO265" authorId="0" shapeId="0" xr:uid="{F50DB13D-92C9-432D-B986-DEFD57B17261}">
      <text>
        <r>
          <rPr>
            <sz val="11"/>
            <rFont val="Calibri"/>
            <family val="2"/>
            <charset val="238"/>
          </rPr>
          <t>SZV_F:EgyebUtem2</t>
        </r>
      </text>
    </comment>
    <comment ref="AP265" authorId="0" shapeId="0" xr:uid="{9EF55AA5-CA27-4B06-8CB8-6ADAEB9E3A3C}">
      <text>
        <r>
          <rPr>
            <sz val="11"/>
            <rFont val="Calibri"/>
            <family val="2"/>
            <charset val="238"/>
          </rPr>
          <t>SZV_F:HitelKotvenyUtem2</t>
        </r>
      </text>
    </comment>
    <comment ref="AQ265" authorId="0" shapeId="0" xr:uid="{B5A3D397-C675-4E01-AD3E-F47896A859F4}">
      <text>
        <r>
          <rPr>
            <sz val="11"/>
            <rFont val="Calibri"/>
            <family val="2"/>
            <charset val="238"/>
          </rPr>
          <t>SZV_F:OsszesenUtem2</t>
        </r>
      </text>
    </comment>
    <comment ref="AR265" authorId="0" shapeId="0" xr:uid="{7DE4C82D-6337-4C29-9890-81D4F9FAFC0C}">
      <text>
        <r>
          <rPr>
            <sz val="11"/>
            <rFont val="Calibri"/>
            <family val="2"/>
            <charset val="238"/>
          </rPr>
          <t>SZV_F:ForrashianyUtem2</t>
        </r>
      </text>
    </comment>
    <comment ref="AU265" authorId="0" shapeId="0" xr:uid="{390AE0CD-7499-43CF-A7B8-5713272CB43B}">
      <text>
        <r>
          <rPr>
            <sz val="11"/>
            <rFont val="Calibri"/>
            <family val="2"/>
            <charset val="238"/>
          </rPr>
          <t>SZV_F:Indokolas</t>
        </r>
      </text>
    </comment>
    <comment ref="AV265" authorId="0" shapeId="0" xr:uid="{5CA7AB44-BAD8-4C77-B1AB-46891E2F8250}">
      <text>
        <r>
          <rPr>
            <sz val="11"/>
            <rFont val="Calibri"/>
            <family val="2"/>
            <charset val="238"/>
          </rPr>
          <t>SZV_F:Megjegyzes</t>
        </r>
      </text>
    </comment>
    <comment ref="AW265" authorId="0" shapeId="0" xr:uid="{90149FFE-832A-4B04-A89A-52B5F51F6AC4}">
      <text>
        <r>
          <rPr>
            <sz val="11"/>
            <rFont val="Calibri"/>
            <family val="2"/>
            <charset val="238"/>
          </rPr>
          <t>SZV_F:FeladatSorszam</t>
        </r>
      </text>
    </comment>
    <comment ref="AY265" authorId="0" shapeId="0" xr:uid="{BE266FAC-7BCD-489A-B43B-B5D38F21B73A}">
      <text>
        <r>
          <rPr>
            <sz val="11"/>
            <rFont val="Calibri"/>
            <family val="2"/>
            <charset val="238"/>
          </rPr>
          <t>SZV_F:ISA</t>
        </r>
      </text>
    </comment>
    <comment ref="B266" authorId="0" shapeId="0" xr:uid="{7E5B9D56-581E-4182-8714-07953419FD30}">
      <text>
        <r>
          <rPr>
            <sz val="11"/>
            <rFont val="Calibri"/>
            <family val="2"/>
            <charset val="238"/>
          </rPr>
          <t>SZV_F:FontossagiSorrent</t>
        </r>
      </text>
    </comment>
    <comment ref="C266" authorId="0" shapeId="0" xr:uid="{5A494655-4F5E-4671-B6DD-68B3CA7FD2A6}">
      <text>
        <r>
          <rPr>
            <sz val="11"/>
            <rFont val="Calibri"/>
            <family val="2"/>
            <charset val="238"/>
          </rPr>
          <t>SZV_F:FeladatKategoria</t>
        </r>
      </text>
    </comment>
    <comment ref="D266" authorId="0" shapeId="0" xr:uid="{D4DA5781-91C7-48E4-917D-8695370F1A10}">
      <text>
        <r>
          <rPr>
            <sz val="11"/>
            <rFont val="Calibri"/>
            <family val="2"/>
            <charset val="238"/>
          </rPr>
          <t>SZV_F:FeladatMegnevezes</t>
        </r>
      </text>
    </comment>
    <comment ref="E266" authorId="0" shapeId="0" xr:uid="{094DB087-9EE8-4143-AAFB-D711DCDDF982}">
      <text>
        <r>
          <rPr>
            <sz val="11"/>
            <rFont val="Calibri"/>
            <family val="2"/>
            <charset val="238"/>
          </rPr>
          <t>SZV_F:ElviEngedelySzam</t>
        </r>
      </text>
    </comment>
    <comment ref="F266" authorId="0" shapeId="0" xr:uid="{DF37EB8F-83E9-4B71-8352-38260177535E}">
      <text>
        <r>
          <rPr>
            <sz val="11"/>
            <rFont val="Calibri"/>
            <family val="2"/>
            <charset val="238"/>
          </rPr>
          <t>SZV_F:VKR_Kod</t>
        </r>
      </text>
    </comment>
    <comment ref="G266" authorId="0" shapeId="0" xr:uid="{5EC87CFB-FC72-41E3-80B8-6B7BFF407DB6}">
      <text>
        <r>
          <rPr>
            <sz val="11"/>
            <rFont val="Calibri"/>
            <family val="2"/>
            <charset val="238"/>
          </rPr>
          <t>SZV_F:VKR_Nev</t>
        </r>
      </text>
    </comment>
    <comment ref="H266" authorId="0" shapeId="0" xr:uid="{0F733C42-1262-437F-9868-A12A47A5E6B1}">
      <text>
        <r>
          <rPr>
            <sz val="11"/>
            <rFont val="Calibri"/>
            <family val="2"/>
            <charset val="238"/>
          </rPr>
          <t>SZV_F:FeladatAzonosito</t>
        </r>
      </text>
    </comment>
    <comment ref="I266" authorId="0" shapeId="0" xr:uid="{05D5093E-D6E3-45CA-8DE1-9392ACEACEEF}">
      <text>
        <r>
          <rPr>
            <sz val="11"/>
            <rFont val="Calibri"/>
            <family val="2"/>
            <charset val="238"/>
          </rPr>
          <t>SZV_F:EllatasiTerulet</t>
        </r>
      </text>
    </comment>
    <comment ref="J266" authorId="0" shapeId="0" xr:uid="{AB91356C-C25C-4808-8F5E-955B112B9DEA}">
      <text>
        <r>
          <rPr>
            <sz val="11"/>
            <rFont val="Calibri"/>
            <family val="2"/>
            <charset val="238"/>
          </rPr>
          <t>SZV_F:EllatasertFelelos</t>
        </r>
      </text>
    </comment>
    <comment ref="K266" authorId="0" shapeId="0" xr:uid="{904610CD-33AB-45DC-8517-AE1B676D59AA}">
      <text>
        <r>
          <rPr>
            <sz val="11"/>
            <rFont val="Calibri"/>
            <family val="2"/>
            <charset val="238"/>
          </rPr>
          <t>SZV_F:TervezettNettoKoltseg</t>
        </r>
      </text>
    </comment>
    <comment ref="L266" authorId="0" shapeId="0" xr:uid="{BAA355F1-74F5-44F6-8081-DD351328085E}">
      <text>
        <r>
          <rPr>
            <sz val="11"/>
            <rFont val="Calibri"/>
            <family val="2"/>
            <charset val="238"/>
          </rPr>
          <t>SZV_F:IdotartamKezdes</t>
        </r>
      </text>
    </comment>
    <comment ref="M266" authorId="0" shapeId="0" xr:uid="{AB70E407-5D86-4CB8-82C7-B211C6346E73}">
      <text>
        <r>
          <rPr>
            <sz val="11"/>
            <rFont val="Calibri"/>
            <family val="2"/>
            <charset val="238"/>
          </rPr>
          <t>SZV_F:IdotartamBefejezes</t>
        </r>
      </text>
    </comment>
    <comment ref="N266" authorId="0" shapeId="0" xr:uid="{1DDF2DE4-C583-4D60-A00B-43B346A338C7}">
      <text>
        <r>
          <rPr>
            <sz val="11"/>
            <rFont val="Calibri"/>
            <family val="2"/>
            <charset val="238"/>
          </rPr>
          <t>SZV_F:NettoKoltsegUtem1</t>
        </r>
      </text>
    </comment>
    <comment ref="O266" authorId="0" shapeId="0" xr:uid="{12882C48-371B-4787-ADBB-1BE6B4B7C312}">
      <text>
        <r>
          <rPr>
            <sz val="11"/>
            <rFont val="Calibri"/>
            <family val="2"/>
            <charset val="238"/>
          </rPr>
          <t>SZV_F:NettoKoltsegUtem2</t>
        </r>
      </text>
    </comment>
    <comment ref="P266" authorId="0" shapeId="0" xr:uid="{0D2D97C8-4EB7-45AC-9855-0526FDDA4152}">
      <text>
        <r>
          <rPr>
            <sz val="11"/>
            <rFont val="Calibri"/>
            <family val="2"/>
            <charset val="238"/>
          </rPr>
          <t>SZV_F:EM_Melleklet2_KTG</t>
        </r>
      </text>
    </comment>
    <comment ref="R266" authorId="0" shapeId="0" xr:uid="{9325551D-B4BF-4B0F-B2F9-D94DC60DE9DC}">
      <text>
        <r>
          <rPr>
            <sz val="11"/>
            <rFont val="Calibri"/>
            <family val="2"/>
            <charset val="238"/>
          </rPr>
          <t>SZV_F:HDUtem1</t>
        </r>
      </text>
    </comment>
    <comment ref="S266" authorId="0" shapeId="0" xr:uid="{46EBCEFD-1154-4584-AF70-F1B4995E39A2}">
      <text>
        <r>
          <rPr>
            <sz val="11"/>
            <rFont val="Calibri"/>
            <family val="2"/>
            <charset val="238"/>
          </rPr>
          <t>SZV_F:ECSUtem1</t>
        </r>
      </text>
    </comment>
    <comment ref="T266" authorId="0" shapeId="0" xr:uid="{4CD13ACE-F54F-438B-B727-664BBAE19034}">
      <text>
        <r>
          <rPr>
            <sz val="11"/>
            <rFont val="Calibri"/>
            <family val="2"/>
            <charset val="238"/>
          </rPr>
          <t>SZV_F:KFHUtem1</t>
        </r>
      </text>
    </comment>
    <comment ref="U266" authorId="0" shapeId="0" xr:uid="{C2F54E99-0693-4ED7-BE2B-8DCDB4DC7A3D}">
      <text>
        <r>
          <rPr>
            <sz val="11"/>
            <rFont val="Calibri"/>
            <family val="2"/>
            <charset val="238"/>
          </rPr>
          <t>SZV_F:Egyeb_SajatUtem1</t>
        </r>
      </text>
    </comment>
    <comment ref="V266" authorId="0" shapeId="0" xr:uid="{E1238A4C-6364-42B8-A199-0FC9AEFDF2D8}">
      <text>
        <r>
          <rPr>
            <sz val="11"/>
            <rFont val="Calibri"/>
            <family val="2"/>
            <charset val="238"/>
          </rPr>
          <t>SZV_F:DijUtem1</t>
        </r>
      </text>
    </comment>
    <comment ref="W266" authorId="0" shapeId="0" xr:uid="{0BCC90EE-DDDB-4E17-AD50-23540920C693}">
      <text>
        <r>
          <rPr>
            <sz val="11"/>
            <rFont val="Calibri"/>
            <family val="2"/>
            <charset val="238"/>
          </rPr>
          <t>SZV_F:EM_Melleklet1_Utem1</t>
        </r>
      </text>
    </comment>
    <comment ref="X266" authorId="0" shapeId="0" xr:uid="{CBD8C21A-392D-430A-8320-7F8E2F8A0A1A}">
      <text>
        <r>
          <rPr>
            <sz val="11"/>
            <rFont val="Calibri"/>
            <family val="2"/>
            <charset val="238"/>
          </rPr>
          <t>SZV_F:EgyebAllamiUtem1</t>
        </r>
      </text>
    </comment>
    <comment ref="Y266" authorId="0" shapeId="0" xr:uid="{C34E7C82-6172-4BDA-9634-3A8DCDFBFA88}">
      <text>
        <r>
          <rPr>
            <sz val="11"/>
            <rFont val="Calibri"/>
            <family val="2"/>
            <charset val="238"/>
          </rPr>
          <t>SZV_F:OnkormanyzatiUtem1</t>
        </r>
      </text>
    </comment>
    <comment ref="Z266" authorId="0" shapeId="0" xr:uid="{02218B36-5B39-4490-9573-3E6896E24180}">
      <text>
        <r>
          <rPr>
            <sz val="11"/>
            <rFont val="Calibri"/>
            <family val="2"/>
            <charset val="238"/>
          </rPr>
          <t>SZV_F:EUUtem1</t>
        </r>
      </text>
    </comment>
    <comment ref="AA266" authorId="0" shapeId="0" xr:uid="{1F67840C-288D-46B8-BD0F-E42BEF538154}">
      <text>
        <r>
          <rPr>
            <sz val="11"/>
            <rFont val="Calibri"/>
            <family val="2"/>
            <charset val="238"/>
          </rPr>
          <t>SZV_F:EgyebUtem1</t>
        </r>
      </text>
    </comment>
    <comment ref="AB266" authorId="0" shapeId="0" xr:uid="{D7E96672-B027-4C57-A3C8-60E31B6A8062}">
      <text>
        <r>
          <rPr>
            <sz val="11"/>
            <rFont val="Calibri"/>
            <family val="2"/>
            <charset val="238"/>
          </rPr>
          <t>SZV_F:HitelKotvenyUtem1</t>
        </r>
      </text>
    </comment>
    <comment ref="AC266" authorId="0" shapeId="0" xr:uid="{C3E4A463-3D53-4703-86F7-7385014367AE}">
      <text>
        <r>
          <rPr>
            <sz val="11"/>
            <rFont val="Calibri"/>
            <family val="2"/>
            <charset val="238"/>
          </rPr>
          <t>SZV_F:OsszesenUtem1</t>
        </r>
      </text>
    </comment>
    <comment ref="AF266" authorId="0" shapeId="0" xr:uid="{07E37178-27AF-4F1E-A263-597DD7DFDB70}">
      <text>
        <r>
          <rPr>
            <sz val="11"/>
            <rFont val="Calibri"/>
            <family val="2"/>
            <charset val="238"/>
          </rPr>
          <t>SZV_F:HDUtem2</t>
        </r>
      </text>
    </comment>
    <comment ref="AG266" authorId="0" shapeId="0" xr:uid="{5998CB82-180C-44F3-A06D-B51D75822A7D}">
      <text>
        <r>
          <rPr>
            <sz val="11"/>
            <rFont val="Calibri"/>
            <family val="2"/>
            <charset val="238"/>
          </rPr>
          <t>SZV_F:ECSUtem2</t>
        </r>
      </text>
    </comment>
    <comment ref="AH266" authorId="0" shapeId="0" xr:uid="{F4F2181E-9F3A-4C65-8727-18DDBF096738}">
      <text>
        <r>
          <rPr>
            <sz val="11"/>
            <rFont val="Calibri"/>
            <family val="2"/>
            <charset val="238"/>
          </rPr>
          <t>SZV_F:KFHUtem2</t>
        </r>
      </text>
    </comment>
    <comment ref="AI266" authorId="0" shapeId="0" xr:uid="{5D9114C1-21B1-481F-BF15-AC985A763F02}">
      <text>
        <r>
          <rPr>
            <sz val="11"/>
            <rFont val="Calibri"/>
            <family val="2"/>
            <charset val="238"/>
          </rPr>
          <t>SZV_F:Egyeb_SajatUtem2</t>
        </r>
      </text>
    </comment>
    <comment ref="AJ266" authorId="0" shapeId="0" xr:uid="{69AC6528-5ED6-47EC-8659-8E9E65A00F98}">
      <text>
        <r>
          <rPr>
            <sz val="11"/>
            <rFont val="Calibri"/>
            <family val="2"/>
            <charset val="238"/>
          </rPr>
          <t>SZV_F:DijUtem2</t>
        </r>
      </text>
    </comment>
    <comment ref="AK266" authorId="0" shapeId="0" xr:uid="{98DD2AEC-E86E-43FF-8A69-BA7A3B323084}">
      <text>
        <r>
          <rPr>
            <sz val="11"/>
            <rFont val="Calibri"/>
            <family val="2"/>
            <charset val="238"/>
          </rPr>
          <t>SZV_F:EM_Melleklet1_Utem2</t>
        </r>
      </text>
    </comment>
    <comment ref="AL266" authorId="0" shapeId="0" xr:uid="{5D6AEC41-9F41-45ED-80BF-2D5692756B08}">
      <text>
        <r>
          <rPr>
            <sz val="11"/>
            <rFont val="Calibri"/>
            <family val="2"/>
            <charset val="238"/>
          </rPr>
          <t>SZV_F:EgyebAllamiUtem2</t>
        </r>
      </text>
    </comment>
    <comment ref="AM266" authorId="0" shapeId="0" xr:uid="{B44F1CE4-541A-4E13-8EDB-A87DBC31ACB7}">
      <text>
        <r>
          <rPr>
            <sz val="11"/>
            <rFont val="Calibri"/>
            <family val="2"/>
            <charset val="238"/>
          </rPr>
          <t>SZV_F:OnkormanyzatiUtem2</t>
        </r>
      </text>
    </comment>
    <comment ref="AN266" authorId="0" shapeId="0" xr:uid="{9E24F8EF-ECA6-4360-9FE3-96B50CBB1B7A}">
      <text>
        <r>
          <rPr>
            <sz val="11"/>
            <rFont val="Calibri"/>
            <family val="2"/>
            <charset val="238"/>
          </rPr>
          <t>SZV_F:EUUtem2</t>
        </r>
      </text>
    </comment>
    <comment ref="AO266" authorId="0" shapeId="0" xr:uid="{72E093AE-870A-4DF2-8B77-A838D70B34B4}">
      <text>
        <r>
          <rPr>
            <sz val="11"/>
            <rFont val="Calibri"/>
            <family val="2"/>
            <charset val="238"/>
          </rPr>
          <t>SZV_F:EgyebUtem2</t>
        </r>
      </text>
    </comment>
    <comment ref="AP266" authorId="0" shapeId="0" xr:uid="{C4A0242B-CAC2-44B8-BE42-3B2DAA930EBF}">
      <text>
        <r>
          <rPr>
            <sz val="11"/>
            <rFont val="Calibri"/>
            <family val="2"/>
            <charset val="238"/>
          </rPr>
          <t>SZV_F:HitelKotvenyUtem2</t>
        </r>
      </text>
    </comment>
    <comment ref="AQ266" authorId="0" shapeId="0" xr:uid="{3C401B4E-04BF-4301-A00A-33E692238980}">
      <text>
        <r>
          <rPr>
            <sz val="11"/>
            <rFont val="Calibri"/>
            <family val="2"/>
            <charset val="238"/>
          </rPr>
          <t>SZV_F:OsszesenUtem2</t>
        </r>
      </text>
    </comment>
    <comment ref="AR266" authorId="0" shapeId="0" xr:uid="{29739EBE-5C7F-48BA-AA90-EF9073F2C5C2}">
      <text>
        <r>
          <rPr>
            <sz val="11"/>
            <rFont val="Calibri"/>
            <family val="2"/>
            <charset val="238"/>
          </rPr>
          <t>SZV_F:ForrashianyUtem2</t>
        </r>
      </text>
    </comment>
    <comment ref="AU266" authorId="0" shapeId="0" xr:uid="{A67021B8-7CA3-46B2-8E4B-F79058352288}">
      <text>
        <r>
          <rPr>
            <sz val="11"/>
            <rFont val="Calibri"/>
            <family val="2"/>
            <charset val="238"/>
          </rPr>
          <t>SZV_F:Indokolas</t>
        </r>
      </text>
    </comment>
    <comment ref="AV266" authorId="0" shapeId="0" xr:uid="{AB578A5E-3075-49F6-90A3-CB2F9C17C525}">
      <text>
        <r>
          <rPr>
            <sz val="11"/>
            <rFont val="Calibri"/>
            <family val="2"/>
            <charset val="238"/>
          </rPr>
          <t>SZV_F:Megjegyzes</t>
        </r>
      </text>
    </comment>
    <comment ref="AW266" authorId="0" shapeId="0" xr:uid="{987D82AB-5E95-46B1-A674-41E4954FE324}">
      <text>
        <r>
          <rPr>
            <sz val="11"/>
            <rFont val="Calibri"/>
            <family val="2"/>
            <charset val="238"/>
          </rPr>
          <t>SZV_F:FeladatSorszam</t>
        </r>
      </text>
    </comment>
    <comment ref="AY266" authorId="0" shapeId="0" xr:uid="{6E4CE6E9-8C0B-4490-982D-62214D6EF8EE}">
      <text>
        <r>
          <rPr>
            <sz val="11"/>
            <rFont val="Calibri"/>
            <family val="2"/>
            <charset val="238"/>
          </rPr>
          <t>SZV_F:ISA</t>
        </r>
      </text>
    </comment>
    <comment ref="B267" authorId="0" shapeId="0" xr:uid="{A50D418C-AF02-4851-9E90-775F76773BA4}">
      <text>
        <r>
          <rPr>
            <sz val="11"/>
            <rFont val="Calibri"/>
            <family val="2"/>
            <charset val="238"/>
          </rPr>
          <t>SZV_F:FontossagiSorrent</t>
        </r>
      </text>
    </comment>
    <comment ref="C267" authorId="0" shapeId="0" xr:uid="{1E286E4B-F8E4-413F-88BB-3F744030931C}">
      <text>
        <r>
          <rPr>
            <sz val="11"/>
            <rFont val="Calibri"/>
            <family val="2"/>
            <charset val="238"/>
          </rPr>
          <t>SZV_F:FeladatKategoria</t>
        </r>
      </text>
    </comment>
    <comment ref="D267" authorId="0" shapeId="0" xr:uid="{8ECF418F-9FFD-4D18-ADD6-C5AD27655451}">
      <text>
        <r>
          <rPr>
            <sz val="11"/>
            <rFont val="Calibri"/>
            <family val="2"/>
            <charset val="238"/>
          </rPr>
          <t>SZV_F:FeladatMegnevezes</t>
        </r>
      </text>
    </comment>
    <comment ref="E267" authorId="0" shapeId="0" xr:uid="{73FBD323-58E7-435F-9E2C-D34C247990DC}">
      <text>
        <r>
          <rPr>
            <sz val="11"/>
            <rFont val="Calibri"/>
            <family val="2"/>
            <charset val="238"/>
          </rPr>
          <t>SZV_F:ElviEngedelySzam</t>
        </r>
      </text>
    </comment>
    <comment ref="F267" authorId="0" shapeId="0" xr:uid="{2EEDD13C-6625-42DF-ADCB-62DD4246F786}">
      <text>
        <r>
          <rPr>
            <sz val="11"/>
            <rFont val="Calibri"/>
            <family val="2"/>
            <charset val="238"/>
          </rPr>
          <t>SZV_F:VKR_Kod</t>
        </r>
      </text>
    </comment>
    <comment ref="G267" authorId="0" shapeId="0" xr:uid="{A593F742-CAEB-4283-8CE0-9B69C755F878}">
      <text>
        <r>
          <rPr>
            <sz val="11"/>
            <rFont val="Calibri"/>
            <family val="2"/>
            <charset val="238"/>
          </rPr>
          <t>SZV_F:VKR_Nev</t>
        </r>
      </text>
    </comment>
    <comment ref="H267" authorId="0" shapeId="0" xr:uid="{749EBABD-39D6-4274-BF3E-46D851361ED9}">
      <text>
        <r>
          <rPr>
            <sz val="11"/>
            <rFont val="Calibri"/>
            <family val="2"/>
            <charset val="238"/>
          </rPr>
          <t>SZV_F:FeladatAzonosito</t>
        </r>
      </text>
    </comment>
    <comment ref="I267" authorId="0" shapeId="0" xr:uid="{5096ADB4-9B54-47AC-AE14-97363BBBC4AC}">
      <text>
        <r>
          <rPr>
            <sz val="11"/>
            <rFont val="Calibri"/>
            <family val="2"/>
            <charset val="238"/>
          </rPr>
          <t>SZV_F:EllatasiTerulet</t>
        </r>
      </text>
    </comment>
    <comment ref="J267" authorId="0" shapeId="0" xr:uid="{1A247C78-5AB7-4F1B-BC95-91978506C5E5}">
      <text>
        <r>
          <rPr>
            <sz val="11"/>
            <rFont val="Calibri"/>
            <family val="2"/>
            <charset val="238"/>
          </rPr>
          <t>SZV_F:EllatasertFelelos</t>
        </r>
      </text>
    </comment>
    <comment ref="K267" authorId="0" shapeId="0" xr:uid="{FE9ACBCE-9534-4483-BA5C-30A519189FCB}">
      <text>
        <r>
          <rPr>
            <sz val="11"/>
            <rFont val="Calibri"/>
            <family val="2"/>
            <charset val="238"/>
          </rPr>
          <t>SZV_F:TervezettNettoKoltseg</t>
        </r>
      </text>
    </comment>
    <comment ref="L267" authorId="0" shapeId="0" xr:uid="{203C1457-25E8-4813-8DE5-0471F05E1406}">
      <text>
        <r>
          <rPr>
            <sz val="11"/>
            <rFont val="Calibri"/>
            <family val="2"/>
            <charset val="238"/>
          </rPr>
          <t>SZV_F:IdotartamKezdes</t>
        </r>
      </text>
    </comment>
    <comment ref="M267" authorId="0" shapeId="0" xr:uid="{83DC6B50-B844-4B2B-92BD-A5A3C3BA8A7E}">
      <text>
        <r>
          <rPr>
            <sz val="11"/>
            <rFont val="Calibri"/>
            <family val="2"/>
            <charset val="238"/>
          </rPr>
          <t>SZV_F:IdotartamBefejezes</t>
        </r>
      </text>
    </comment>
    <comment ref="N267" authorId="0" shapeId="0" xr:uid="{258C0CEC-C514-4A32-8C32-EFD0203FF8D3}">
      <text>
        <r>
          <rPr>
            <sz val="11"/>
            <rFont val="Calibri"/>
            <family val="2"/>
            <charset val="238"/>
          </rPr>
          <t>SZV_F:NettoKoltsegUtem1</t>
        </r>
      </text>
    </comment>
    <comment ref="O267" authorId="0" shapeId="0" xr:uid="{C09D776E-6A01-4B33-99A0-C097A624B083}">
      <text>
        <r>
          <rPr>
            <sz val="11"/>
            <rFont val="Calibri"/>
            <family val="2"/>
            <charset val="238"/>
          </rPr>
          <t>SZV_F:NettoKoltsegUtem2</t>
        </r>
      </text>
    </comment>
    <comment ref="P267" authorId="0" shapeId="0" xr:uid="{9738D818-D620-49CF-9463-9B98AFE28E12}">
      <text>
        <r>
          <rPr>
            <sz val="11"/>
            <rFont val="Calibri"/>
            <family val="2"/>
            <charset val="238"/>
          </rPr>
          <t>SZV_F:EM_Melleklet2_KTG</t>
        </r>
      </text>
    </comment>
    <comment ref="R267" authorId="0" shapeId="0" xr:uid="{D1C398A3-26C0-416F-A3BB-DB9A883CE1B7}">
      <text>
        <r>
          <rPr>
            <sz val="11"/>
            <rFont val="Calibri"/>
            <family val="2"/>
            <charset val="238"/>
          </rPr>
          <t>SZV_F:HDUtem1</t>
        </r>
      </text>
    </comment>
    <comment ref="S267" authorId="0" shapeId="0" xr:uid="{AEB9A918-2BD9-4959-BF62-862B123E7252}">
      <text>
        <r>
          <rPr>
            <sz val="11"/>
            <rFont val="Calibri"/>
            <family val="2"/>
            <charset val="238"/>
          </rPr>
          <t>SZV_F:ECSUtem1</t>
        </r>
      </text>
    </comment>
    <comment ref="T267" authorId="0" shapeId="0" xr:uid="{EBE73077-3C9E-4C30-800F-D4CA06E20831}">
      <text>
        <r>
          <rPr>
            <sz val="11"/>
            <rFont val="Calibri"/>
            <family val="2"/>
            <charset val="238"/>
          </rPr>
          <t>SZV_F:KFHUtem1</t>
        </r>
      </text>
    </comment>
    <comment ref="U267" authorId="0" shapeId="0" xr:uid="{88A51712-950D-41F2-952F-5873FE01E00A}">
      <text>
        <r>
          <rPr>
            <sz val="11"/>
            <rFont val="Calibri"/>
            <family val="2"/>
            <charset val="238"/>
          </rPr>
          <t>SZV_F:Egyeb_SajatUtem1</t>
        </r>
      </text>
    </comment>
    <comment ref="V267" authorId="0" shapeId="0" xr:uid="{008B5A26-0980-40E8-A70C-2BD72F2315D0}">
      <text>
        <r>
          <rPr>
            <sz val="11"/>
            <rFont val="Calibri"/>
            <family val="2"/>
            <charset val="238"/>
          </rPr>
          <t>SZV_F:DijUtem1</t>
        </r>
      </text>
    </comment>
    <comment ref="W267" authorId="0" shapeId="0" xr:uid="{13D55D5F-23B3-4165-829D-C05CB804D536}">
      <text>
        <r>
          <rPr>
            <sz val="11"/>
            <rFont val="Calibri"/>
            <family val="2"/>
            <charset val="238"/>
          </rPr>
          <t>SZV_F:EM_Melleklet1_Utem1</t>
        </r>
      </text>
    </comment>
    <comment ref="X267" authorId="0" shapeId="0" xr:uid="{0EB45D93-A605-441A-93C9-8DA65696E89C}">
      <text>
        <r>
          <rPr>
            <sz val="11"/>
            <rFont val="Calibri"/>
            <family val="2"/>
            <charset val="238"/>
          </rPr>
          <t>SZV_F:EgyebAllamiUtem1</t>
        </r>
      </text>
    </comment>
    <comment ref="Y267" authorId="0" shapeId="0" xr:uid="{F31A1FFA-1056-4778-BDCA-1D201F50C9A8}">
      <text>
        <r>
          <rPr>
            <sz val="11"/>
            <rFont val="Calibri"/>
            <family val="2"/>
            <charset val="238"/>
          </rPr>
          <t>SZV_F:OnkormanyzatiUtem1</t>
        </r>
      </text>
    </comment>
    <comment ref="Z267" authorId="0" shapeId="0" xr:uid="{BB1A5518-C320-44CD-8154-6B7B50265500}">
      <text>
        <r>
          <rPr>
            <sz val="11"/>
            <rFont val="Calibri"/>
            <family val="2"/>
            <charset val="238"/>
          </rPr>
          <t>SZV_F:EUUtem1</t>
        </r>
      </text>
    </comment>
    <comment ref="AA267" authorId="0" shapeId="0" xr:uid="{B7180FA7-4B25-42D1-8E02-27B8727D6D27}">
      <text>
        <r>
          <rPr>
            <sz val="11"/>
            <rFont val="Calibri"/>
            <family val="2"/>
            <charset val="238"/>
          </rPr>
          <t>SZV_F:EgyebUtem1</t>
        </r>
      </text>
    </comment>
    <comment ref="AB267" authorId="0" shapeId="0" xr:uid="{A0557AC7-8EBA-4F59-BB51-2EAC74B343E0}">
      <text>
        <r>
          <rPr>
            <sz val="11"/>
            <rFont val="Calibri"/>
            <family val="2"/>
            <charset val="238"/>
          </rPr>
          <t>SZV_F:HitelKotvenyUtem1</t>
        </r>
      </text>
    </comment>
    <comment ref="AC267" authorId="0" shapeId="0" xr:uid="{FF278200-F088-43EF-A1ED-2DB9DAAB7F1F}">
      <text>
        <r>
          <rPr>
            <sz val="11"/>
            <rFont val="Calibri"/>
            <family val="2"/>
            <charset val="238"/>
          </rPr>
          <t>SZV_F:OsszesenUtem1</t>
        </r>
      </text>
    </comment>
    <comment ref="AF267" authorId="0" shapeId="0" xr:uid="{36B5345F-E4DC-4E94-8014-309E37238675}">
      <text>
        <r>
          <rPr>
            <sz val="11"/>
            <rFont val="Calibri"/>
            <family val="2"/>
            <charset val="238"/>
          </rPr>
          <t>SZV_F:HDUtem2</t>
        </r>
      </text>
    </comment>
    <comment ref="AG267" authorId="0" shapeId="0" xr:uid="{AC50BEEE-2F41-42BA-A35E-D9E6F165FBC4}">
      <text>
        <r>
          <rPr>
            <sz val="11"/>
            <rFont val="Calibri"/>
            <family val="2"/>
            <charset val="238"/>
          </rPr>
          <t>SZV_F:ECSUtem2</t>
        </r>
      </text>
    </comment>
    <comment ref="AH267" authorId="0" shapeId="0" xr:uid="{2B1BF201-73A8-46DA-972C-4B062CB44F1A}">
      <text>
        <r>
          <rPr>
            <sz val="11"/>
            <rFont val="Calibri"/>
            <family val="2"/>
            <charset val="238"/>
          </rPr>
          <t>SZV_F:KFHUtem2</t>
        </r>
      </text>
    </comment>
    <comment ref="AI267" authorId="0" shapeId="0" xr:uid="{16E4B032-5756-4CE2-98B5-F941726A2AF2}">
      <text>
        <r>
          <rPr>
            <sz val="11"/>
            <rFont val="Calibri"/>
            <family val="2"/>
            <charset val="238"/>
          </rPr>
          <t>SZV_F:Egyeb_SajatUtem2</t>
        </r>
      </text>
    </comment>
    <comment ref="AJ267" authorId="0" shapeId="0" xr:uid="{3A220242-CEDE-428B-B840-B389D04B6C12}">
      <text>
        <r>
          <rPr>
            <sz val="11"/>
            <rFont val="Calibri"/>
            <family val="2"/>
            <charset val="238"/>
          </rPr>
          <t>SZV_F:DijUtem2</t>
        </r>
      </text>
    </comment>
    <comment ref="AK267" authorId="0" shapeId="0" xr:uid="{925149D6-AFB2-43F8-8765-F8092CA0F1D6}">
      <text>
        <r>
          <rPr>
            <sz val="11"/>
            <rFont val="Calibri"/>
            <family val="2"/>
            <charset val="238"/>
          </rPr>
          <t>SZV_F:EM_Melleklet1_Utem2</t>
        </r>
      </text>
    </comment>
    <comment ref="AL267" authorId="0" shapeId="0" xr:uid="{2D06ED19-3BC2-418D-B5E9-E1BDEF293E52}">
      <text>
        <r>
          <rPr>
            <sz val="11"/>
            <rFont val="Calibri"/>
            <family val="2"/>
            <charset val="238"/>
          </rPr>
          <t>SZV_F:EgyebAllamiUtem2</t>
        </r>
      </text>
    </comment>
    <comment ref="AM267" authorId="0" shapeId="0" xr:uid="{13B26870-97B0-4B03-8E94-4B28D0F59EE5}">
      <text>
        <r>
          <rPr>
            <sz val="11"/>
            <rFont val="Calibri"/>
            <family val="2"/>
            <charset val="238"/>
          </rPr>
          <t>SZV_F:OnkormanyzatiUtem2</t>
        </r>
      </text>
    </comment>
    <comment ref="AN267" authorId="0" shapeId="0" xr:uid="{0F9CC407-1540-4EB1-B698-987F4C544E98}">
      <text>
        <r>
          <rPr>
            <sz val="11"/>
            <rFont val="Calibri"/>
            <family val="2"/>
            <charset val="238"/>
          </rPr>
          <t>SZV_F:EUUtem2</t>
        </r>
      </text>
    </comment>
    <comment ref="AO267" authorId="0" shapeId="0" xr:uid="{B18CE150-4AEB-43D0-BA01-5B40C226BE19}">
      <text>
        <r>
          <rPr>
            <sz val="11"/>
            <rFont val="Calibri"/>
            <family val="2"/>
            <charset val="238"/>
          </rPr>
          <t>SZV_F:EgyebUtem2</t>
        </r>
      </text>
    </comment>
    <comment ref="AP267" authorId="0" shapeId="0" xr:uid="{E3449956-D59B-4F09-A80D-157C0A416D36}">
      <text>
        <r>
          <rPr>
            <sz val="11"/>
            <rFont val="Calibri"/>
            <family val="2"/>
            <charset val="238"/>
          </rPr>
          <t>SZV_F:HitelKotvenyUtem2</t>
        </r>
      </text>
    </comment>
    <comment ref="AQ267" authorId="0" shapeId="0" xr:uid="{B0D15524-3EF0-46CE-AA61-D3EB934A517C}">
      <text>
        <r>
          <rPr>
            <sz val="11"/>
            <rFont val="Calibri"/>
            <family val="2"/>
            <charset val="238"/>
          </rPr>
          <t>SZV_F:OsszesenUtem2</t>
        </r>
      </text>
    </comment>
    <comment ref="AR267" authorId="0" shapeId="0" xr:uid="{F53937DF-6D5F-4E4C-B005-047440FE0FD6}">
      <text>
        <r>
          <rPr>
            <sz val="11"/>
            <rFont val="Calibri"/>
            <family val="2"/>
            <charset val="238"/>
          </rPr>
          <t>SZV_F:ForrashianyUtem2</t>
        </r>
      </text>
    </comment>
    <comment ref="AU267" authorId="0" shapeId="0" xr:uid="{5DDF80CB-2DCD-4EE9-955B-24894E69B9F2}">
      <text>
        <r>
          <rPr>
            <sz val="11"/>
            <rFont val="Calibri"/>
            <family val="2"/>
            <charset val="238"/>
          </rPr>
          <t>SZV_F:Indokolas</t>
        </r>
      </text>
    </comment>
    <comment ref="AV267" authorId="0" shapeId="0" xr:uid="{C1B0A9ED-70AB-4D14-9DB0-D82E4BC3C2C1}">
      <text>
        <r>
          <rPr>
            <sz val="11"/>
            <rFont val="Calibri"/>
            <family val="2"/>
            <charset val="238"/>
          </rPr>
          <t>SZV_F:Megjegyzes</t>
        </r>
      </text>
    </comment>
    <comment ref="AW267" authorId="0" shapeId="0" xr:uid="{34274C1B-A2BB-419C-8D23-51973627156F}">
      <text>
        <r>
          <rPr>
            <sz val="11"/>
            <rFont val="Calibri"/>
            <family val="2"/>
            <charset val="238"/>
          </rPr>
          <t>SZV_F:FeladatSorszam</t>
        </r>
      </text>
    </comment>
    <comment ref="AY267" authorId="0" shapeId="0" xr:uid="{B19A6DE7-84F8-4D40-ADA6-0D5614FD76D3}">
      <text>
        <r>
          <rPr>
            <sz val="11"/>
            <rFont val="Calibri"/>
            <family val="2"/>
            <charset val="238"/>
          </rPr>
          <t>SZV_F:ISA</t>
        </r>
      </text>
    </comment>
    <comment ref="B268" authorId="0" shapeId="0" xr:uid="{79574CDA-4993-429C-92DA-918C6D4CA591}">
      <text>
        <r>
          <rPr>
            <sz val="11"/>
            <rFont val="Calibri"/>
            <family val="2"/>
            <charset val="238"/>
          </rPr>
          <t>SZV_F:FontossagiSorrent</t>
        </r>
      </text>
    </comment>
    <comment ref="C268" authorId="0" shapeId="0" xr:uid="{D3FBAFFE-E0CC-4488-B853-70085F209EE1}">
      <text>
        <r>
          <rPr>
            <sz val="11"/>
            <rFont val="Calibri"/>
            <family val="2"/>
            <charset val="238"/>
          </rPr>
          <t>SZV_F:FeladatKategoria</t>
        </r>
      </text>
    </comment>
    <comment ref="D268" authorId="0" shapeId="0" xr:uid="{FA29077C-5E21-44EB-B7C4-4B03404AC3CD}">
      <text>
        <r>
          <rPr>
            <sz val="11"/>
            <rFont val="Calibri"/>
            <family val="2"/>
            <charset val="238"/>
          </rPr>
          <t>SZV_F:FeladatMegnevezes</t>
        </r>
      </text>
    </comment>
    <comment ref="E268" authorId="0" shapeId="0" xr:uid="{F26D2C62-D177-4065-8A4C-707718A4AA75}">
      <text>
        <r>
          <rPr>
            <sz val="11"/>
            <rFont val="Calibri"/>
            <family val="2"/>
            <charset val="238"/>
          </rPr>
          <t>SZV_F:ElviEngedelySzam</t>
        </r>
      </text>
    </comment>
    <comment ref="F268" authorId="0" shapeId="0" xr:uid="{D27997E6-859F-4333-B025-14823C2DDFC6}">
      <text>
        <r>
          <rPr>
            <sz val="11"/>
            <rFont val="Calibri"/>
            <family val="2"/>
            <charset val="238"/>
          </rPr>
          <t>SZV_F:VKR_Kod</t>
        </r>
      </text>
    </comment>
    <comment ref="G268" authorId="0" shapeId="0" xr:uid="{68B7EE5F-FB4A-49BE-AFB9-D54E30BD9427}">
      <text>
        <r>
          <rPr>
            <sz val="11"/>
            <rFont val="Calibri"/>
            <family val="2"/>
            <charset val="238"/>
          </rPr>
          <t>SZV_F:VKR_Nev</t>
        </r>
      </text>
    </comment>
    <comment ref="H268" authorId="0" shapeId="0" xr:uid="{C465AEE8-EC78-4C85-9FC5-D82D7BE7D4C6}">
      <text>
        <r>
          <rPr>
            <sz val="11"/>
            <rFont val="Calibri"/>
            <family val="2"/>
            <charset val="238"/>
          </rPr>
          <t>SZV_F:FeladatAzonosito</t>
        </r>
      </text>
    </comment>
    <comment ref="I268" authorId="0" shapeId="0" xr:uid="{2D275A3D-EE94-4BA0-BC27-5D94D8C5509C}">
      <text>
        <r>
          <rPr>
            <sz val="11"/>
            <rFont val="Calibri"/>
            <family val="2"/>
            <charset val="238"/>
          </rPr>
          <t>SZV_F:EllatasiTerulet</t>
        </r>
      </text>
    </comment>
    <comment ref="J268" authorId="0" shapeId="0" xr:uid="{89534D6F-B7E7-446D-9BD0-C41794B49ADA}">
      <text>
        <r>
          <rPr>
            <sz val="11"/>
            <rFont val="Calibri"/>
            <family val="2"/>
            <charset val="238"/>
          </rPr>
          <t>SZV_F:EllatasertFelelos</t>
        </r>
      </text>
    </comment>
    <comment ref="K268" authorId="0" shapeId="0" xr:uid="{2F1406A8-F55D-4106-9EA2-8AED12C8AD10}">
      <text>
        <r>
          <rPr>
            <sz val="11"/>
            <rFont val="Calibri"/>
            <family val="2"/>
            <charset val="238"/>
          </rPr>
          <t>SZV_F:TervezettNettoKoltseg</t>
        </r>
      </text>
    </comment>
    <comment ref="L268" authorId="0" shapeId="0" xr:uid="{8C51FB80-A326-479E-A41C-B348652057E7}">
      <text>
        <r>
          <rPr>
            <sz val="11"/>
            <rFont val="Calibri"/>
            <family val="2"/>
            <charset val="238"/>
          </rPr>
          <t>SZV_F:IdotartamKezdes</t>
        </r>
      </text>
    </comment>
    <comment ref="M268" authorId="0" shapeId="0" xr:uid="{58B4B368-DC66-46FE-BB63-33AE6AB6ED05}">
      <text>
        <r>
          <rPr>
            <sz val="11"/>
            <rFont val="Calibri"/>
            <family val="2"/>
            <charset val="238"/>
          </rPr>
          <t>SZV_F:IdotartamBefejezes</t>
        </r>
      </text>
    </comment>
    <comment ref="N268" authorId="0" shapeId="0" xr:uid="{CA81A130-B6FE-4B43-8DD7-CB94D0DA5BB3}">
      <text>
        <r>
          <rPr>
            <sz val="11"/>
            <rFont val="Calibri"/>
            <family val="2"/>
            <charset val="238"/>
          </rPr>
          <t>SZV_F:NettoKoltsegUtem1</t>
        </r>
      </text>
    </comment>
    <comment ref="O268" authorId="0" shapeId="0" xr:uid="{852EB193-8327-4888-A735-851B94D6DA48}">
      <text>
        <r>
          <rPr>
            <sz val="11"/>
            <rFont val="Calibri"/>
            <family val="2"/>
            <charset val="238"/>
          </rPr>
          <t>SZV_F:NettoKoltsegUtem2</t>
        </r>
      </text>
    </comment>
    <comment ref="P268" authorId="0" shapeId="0" xr:uid="{98671365-F707-4250-AD58-1D1BD67AD7EF}">
      <text>
        <r>
          <rPr>
            <sz val="11"/>
            <rFont val="Calibri"/>
            <family val="2"/>
            <charset val="238"/>
          </rPr>
          <t>SZV_F:EM_Melleklet2_KTG</t>
        </r>
      </text>
    </comment>
    <comment ref="R268" authorId="0" shapeId="0" xr:uid="{E9B01D86-1FE2-4DEE-BFDB-E2B18EE4A029}">
      <text>
        <r>
          <rPr>
            <sz val="11"/>
            <rFont val="Calibri"/>
            <family val="2"/>
            <charset val="238"/>
          </rPr>
          <t>SZV_F:HDUtem1</t>
        </r>
      </text>
    </comment>
    <comment ref="S268" authorId="0" shapeId="0" xr:uid="{4D85D3D9-95E4-444C-B140-E885829A4E74}">
      <text>
        <r>
          <rPr>
            <sz val="11"/>
            <rFont val="Calibri"/>
            <family val="2"/>
            <charset val="238"/>
          </rPr>
          <t>SZV_F:ECSUtem1</t>
        </r>
      </text>
    </comment>
    <comment ref="T268" authorId="0" shapeId="0" xr:uid="{40B81BD5-CBE3-4C97-AC9B-5A7AAFCF3942}">
      <text>
        <r>
          <rPr>
            <sz val="11"/>
            <rFont val="Calibri"/>
            <family val="2"/>
            <charset val="238"/>
          </rPr>
          <t>SZV_F:KFHUtem1</t>
        </r>
      </text>
    </comment>
    <comment ref="U268" authorId="0" shapeId="0" xr:uid="{31F2DA64-C59B-4802-AFB9-69ED4D947C07}">
      <text>
        <r>
          <rPr>
            <sz val="11"/>
            <rFont val="Calibri"/>
            <family val="2"/>
            <charset val="238"/>
          </rPr>
          <t>SZV_F:Egyeb_SajatUtem1</t>
        </r>
      </text>
    </comment>
    <comment ref="V268" authorId="0" shapeId="0" xr:uid="{99A5D031-B58B-47AA-8CE7-8CACE2986C7A}">
      <text>
        <r>
          <rPr>
            <sz val="11"/>
            <rFont val="Calibri"/>
            <family val="2"/>
            <charset val="238"/>
          </rPr>
          <t>SZV_F:DijUtem1</t>
        </r>
      </text>
    </comment>
    <comment ref="W268" authorId="0" shapeId="0" xr:uid="{F150C835-F8C5-4F33-8CA6-E80DB35C218C}">
      <text>
        <r>
          <rPr>
            <sz val="11"/>
            <rFont val="Calibri"/>
            <family val="2"/>
            <charset val="238"/>
          </rPr>
          <t>SZV_F:EM_Melleklet1_Utem1</t>
        </r>
      </text>
    </comment>
    <comment ref="X268" authorId="0" shapeId="0" xr:uid="{C0D59548-C174-4AFF-888E-136B9C366C07}">
      <text>
        <r>
          <rPr>
            <sz val="11"/>
            <rFont val="Calibri"/>
            <family val="2"/>
            <charset val="238"/>
          </rPr>
          <t>SZV_F:EgyebAllamiUtem1</t>
        </r>
      </text>
    </comment>
    <comment ref="Y268" authorId="0" shapeId="0" xr:uid="{C8821C8C-66D4-446C-B5AA-44B4E3DF0A99}">
      <text>
        <r>
          <rPr>
            <sz val="11"/>
            <rFont val="Calibri"/>
            <family val="2"/>
            <charset val="238"/>
          </rPr>
          <t>SZV_F:OnkormanyzatiUtem1</t>
        </r>
      </text>
    </comment>
    <comment ref="Z268" authorId="0" shapeId="0" xr:uid="{B1B6A5CF-E318-4C8F-AD15-9708DDA655AF}">
      <text>
        <r>
          <rPr>
            <sz val="11"/>
            <rFont val="Calibri"/>
            <family val="2"/>
            <charset val="238"/>
          </rPr>
          <t>SZV_F:EUUtem1</t>
        </r>
      </text>
    </comment>
    <comment ref="AA268" authorId="0" shapeId="0" xr:uid="{360D1A8D-33F7-437D-A64C-EFF5890C91E0}">
      <text>
        <r>
          <rPr>
            <sz val="11"/>
            <rFont val="Calibri"/>
            <family val="2"/>
            <charset val="238"/>
          </rPr>
          <t>SZV_F:EgyebUtem1</t>
        </r>
      </text>
    </comment>
    <comment ref="AB268" authorId="0" shapeId="0" xr:uid="{7ECA6064-2409-4119-B5E9-AD777A47BF28}">
      <text>
        <r>
          <rPr>
            <sz val="11"/>
            <rFont val="Calibri"/>
            <family val="2"/>
            <charset val="238"/>
          </rPr>
          <t>SZV_F:HitelKotvenyUtem1</t>
        </r>
      </text>
    </comment>
    <comment ref="AC268" authorId="0" shapeId="0" xr:uid="{17032A71-28F8-44F5-8C58-B99674D01BAF}">
      <text>
        <r>
          <rPr>
            <sz val="11"/>
            <rFont val="Calibri"/>
            <family val="2"/>
            <charset val="238"/>
          </rPr>
          <t>SZV_F:OsszesenUtem1</t>
        </r>
      </text>
    </comment>
    <comment ref="AF268" authorId="0" shapeId="0" xr:uid="{3DDC445C-5B68-4B27-B468-C8FDEB8D6CBD}">
      <text>
        <r>
          <rPr>
            <sz val="11"/>
            <rFont val="Calibri"/>
            <family val="2"/>
            <charset val="238"/>
          </rPr>
          <t>SZV_F:HDUtem2</t>
        </r>
      </text>
    </comment>
    <comment ref="AG268" authorId="0" shapeId="0" xr:uid="{369C496D-3CD8-42FE-B359-8091769921B5}">
      <text>
        <r>
          <rPr>
            <sz val="11"/>
            <rFont val="Calibri"/>
            <family val="2"/>
            <charset val="238"/>
          </rPr>
          <t>SZV_F:ECSUtem2</t>
        </r>
      </text>
    </comment>
    <comment ref="AH268" authorId="0" shapeId="0" xr:uid="{9BE08AC3-0CEA-414A-959D-C422D402917F}">
      <text>
        <r>
          <rPr>
            <sz val="11"/>
            <rFont val="Calibri"/>
            <family val="2"/>
            <charset val="238"/>
          </rPr>
          <t>SZV_F:KFHUtem2</t>
        </r>
      </text>
    </comment>
    <comment ref="AI268" authorId="0" shapeId="0" xr:uid="{C34DAABF-5547-4D16-B0DF-60A4703BFADE}">
      <text>
        <r>
          <rPr>
            <sz val="11"/>
            <rFont val="Calibri"/>
            <family val="2"/>
            <charset val="238"/>
          </rPr>
          <t>SZV_F:Egyeb_SajatUtem2</t>
        </r>
      </text>
    </comment>
    <comment ref="AJ268" authorId="0" shapeId="0" xr:uid="{3364E3B2-126F-461F-A035-1DF86A9432BD}">
      <text>
        <r>
          <rPr>
            <sz val="11"/>
            <rFont val="Calibri"/>
            <family val="2"/>
            <charset val="238"/>
          </rPr>
          <t>SZV_F:DijUtem2</t>
        </r>
      </text>
    </comment>
    <comment ref="AK268" authorId="0" shapeId="0" xr:uid="{30277C75-226D-4A12-9927-BDA6E21DE4BD}">
      <text>
        <r>
          <rPr>
            <sz val="11"/>
            <rFont val="Calibri"/>
            <family val="2"/>
            <charset val="238"/>
          </rPr>
          <t>SZV_F:EM_Melleklet1_Utem2</t>
        </r>
      </text>
    </comment>
    <comment ref="AL268" authorId="0" shapeId="0" xr:uid="{F11CB2BA-74E5-47CC-BFBC-729DB68812C6}">
      <text>
        <r>
          <rPr>
            <sz val="11"/>
            <rFont val="Calibri"/>
            <family val="2"/>
            <charset val="238"/>
          </rPr>
          <t>SZV_F:EgyebAllamiUtem2</t>
        </r>
      </text>
    </comment>
    <comment ref="AM268" authorId="0" shapeId="0" xr:uid="{123D344A-AE71-41F0-858C-D2A1597DEA3B}">
      <text>
        <r>
          <rPr>
            <sz val="11"/>
            <rFont val="Calibri"/>
            <family val="2"/>
            <charset val="238"/>
          </rPr>
          <t>SZV_F:OnkormanyzatiUtem2</t>
        </r>
      </text>
    </comment>
    <comment ref="AN268" authorId="0" shapeId="0" xr:uid="{1A172FFD-8ECD-415D-AB75-E50FFA31DE34}">
      <text>
        <r>
          <rPr>
            <sz val="11"/>
            <rFont val="Calibri"/>
            <family val="2"/>
            <charset val="238"/>
          </rPr>
          <t>SZV_F:EUUtem2</t>
        </r>
      </text>
    </comment>
    <comment ref="AO268" authorId="0" shapeId="0" xr:uid="{38C977E6-ADFD-4E15-90E9-46710AFCADB3}">
      <text>
        <r>
          <rPr>
            <sz val="11"/>
            <rFont val="Calibri"/>
            <family val="2"/>
            <charset val="238"/>
          </rPr>
          <t>SZV_F:EgyebUtem2</t>
        </r>
      </text>
    </comment>
    <comment ref="AP268" authorId="0" shapeId="0" xr:uid="{69F476D0-FC81-42A0-9A56-F6BBC532B218}">
      <text>
        <r>
          <rPr>
            <sz val="11"/>
            <rFont val="Calibri"/>
            <family val="2"/>
            <charset val="238"/>
          </rPr>
          <t>SZV_F:HitelKotvenyUtem2</t>
        </r>
      </text>
    </comment>
    <comment ref="AQ268" authorId="0" shapeId="0" xr:uid="{241DCA25-51A4-414E-A96C-5B272B719236}">
      <text>
        <r>
          <rPr>
            <sz val="11"/>
            <rFont val="Calibri"/>
            <family val="2"/>
            <charset val="238"/>
          </rPr>
          <t>SZV_F:OsszesenUtem2</t>
        </r>
      </text>
    </comment>
    <comment ref="AR268" authorId="0" shapeId="0" xr:uid="{3753B020-8B44-4039-A41B-21E5A7D2EB65}">
      <text>
        <r>
          <rPr>
            <sz val="11"/>
            <rFont val="Calibri"/>
            <family val="2"/>
            <charset val="238"/>
          </rPr>
          <t>SZV_F:ForrashianyUtem2</t>
        </r>
      </text>
    </comment>
    <comment ref="AU268" authorId="0" shapeId="0" xr:uid="{DC7E1863-9AB2-47A7-B4CE-3EA597E99667}">
      <text>
        <r>
          <rPr>
            <sz val="11"/>
            <rFont val="Calibri"/>
            <family val="2"/>
            <charset val="238"/>
          </rPr>
          <t>SZV_F:Indokolas</t>
        </r>
      </text>
    </comment>
    <comment ref="AV268" authorId="0" shapeId="0" xr:uid="{6D5CB529-6E21-41BB-BD7D-CEA3AA798341}">
      <text>
        <r>
          <rPr>
            <sz val="11"/>
            <rFont val="Calibri"/>
            <family val="2"/>
            <charset val="238"/>
          </rPr>
          <t>SZV_F:Megjegyzes</t>
        </r>
      </text>
    </comment>
    <comment ref="AW268" authorId="0" shapeId="0" xr:uid="{9EB69BE2-DEE1-4A3F-89EE-AA5D12E307FC}">
      <text>
        <r>
          <rPr>
            <sz val="11"/>
            <rFont val="Calibri"/>
            <family val="2"/>
            <charset val="238"/>
          </rPr>
          <t>SZV_F:FeladatSorszam</t>
        </r>
      </text>
    </comment>
    <comment ref="AY268" authorId="0" shapeId="0" xr:uid="{E004AD2A-D4E6-47E7-BF5F-F9E963446697}">
      <text>
        <r>
          <rPr>
            <sz val="11"/>
            <rFont val="Calibri"/>
            <family val="2"/>
            <charset val="238"/>
          </rPr>
          <t>SZV_F:ISA</t>
        </r>
      </text>
    </comment>
    <comment ref="B269" authorId="0" shapeId="0" xr:uid="{6CEEAA1F-24DF-45DE-A217-7080E7D7776F}">
      <text>
        <r>
          <rPr>
            <sz val="11"/>
            <rFont val="Calibri"/>
            <family val="2"/>
            <charset val="238"/>
          </rPr>
          <t>SZV_F:FontossagiSorrent</t>
        </r>
      </text>
    </comment>
    <comment ref="C269" authorId="0" shapeId="0" xr:uid="{2845B728-EAE2-4E57-B5EA-5BD75E366A10}">
      <text>
        <r>
          <rPr>
            <sz val="11"/>
            <rFont val="Calibri"/>
            <family val="2"/>
            <charset val="238"/>
          </rPr>
          <t>SZV_F:FeladatKategoria</t>
        </r>
      </text>
    </comment>
    <comment ref="D269" authorId="0" shapeId="0" xr:uid="{D5B7207A-DDA6-4ECC-AB9F-7F145FFC4B32}">
      <text>
        <r>
          <rPr>
            <sz val="11"/>
            <rFont val="Calibri"/>
            <family val="2"/>
            <charset val="238"/>
          </rPr>
          <t>SZV_F:FeladatMegnevezes</t>
        </r>
      </text>
    </comment>
    <comment ref="E269" authorId="0" shapeId="0" xr:uid="{DEE85CB5-1C60-4236-93DD-F7E89EB030EE}">
      <text>
        <r>
          <rPr>
            <sz val="11"/>
            <rFont val="Calibri"/>
            <family val="2"/>
            <charset val="238"/>
          </rPr>
          <t>SZV_F:ElviEngedelySzam</t>
        </r>
      </text>
    </comment>
    <comment ref="F269" authorId="0" shapeId="0" xr:uid="{C2BD53B5-8187-4570-8F1B-A4AFFDE1F34B}">
      <text>
        <r>
          <rPr>
            <sz val="11"/>
            <rFont val="Calibri"/>
            <family val="2"/>
            <charset val="238"/>
          </rPr>
          <t>SZV_F:VKR_Kod</t>
        </r>
      </text>
    </comment>
    <comment ref="G269" authorId="0" shapeId="0" xr:uid="{383CC287-B83E-4632-9383-4244B5559204}">
      <text>
        <r>
          <rPr>
            <sz val="11"/>
            <rFont val="Calibri"/>
            <family val="2"/>
            <charset val="238"/>
          </rPr>
          <t>SZV_F:VKR_Nev</t>
        </r>
      </text>
    </comment>
    <comment ref="H269" authorId="0" shapeId="0" xr:uid="{AE4E6F43-E8C6-4C44-9A90-6C1E4522C056}">
      <text>
        <r>
          <rPr>
            <sz val="11"/>
            <rFont val="Calibri"/>
            <family val="2"/>
            <charset val="238"/>
          </rPr>
          <t>SZV_F:FeladatAzonosito</t>
        </r>
      </text>
    </comment>
    <comment ref="I269" authorId="0" shapeId="0" xr:uid="{4342F6DB-86F0-4794-A256-7F354C7F249D}">
      <text>
        <r>
          <rPr>
            <sz val="11"/>
            <rFont val="Calibri"/>
            <family val="2"/>
            <charset val="238"/>
          </rPr>
          <t>SZV_F:EllatasiTerulet</t>
        </r>
      </text>
    </comment>
    <comment ref="J269" authorId="0" shapeId="0" xr:uid="{78969BB9-744A-4C61-8B91-A6555702AA4A}">
      <text>
        <r>
          <rPr>
            <sz val="11"/>
            <rFont val="Calibri"/>
            <family val="2"/>
            <charset val="238"/>
          </rPr>
          <t>SZV_F:EllatasertFelelos</t>
        </r>
      </text>
    </comment>
    <comment ref="K269" authorId="0" shapeId="0" xr:uid="{77C6DDCB-9409-4F63-BBE8-72FAA9B751AE}">
      <text>
        <r>
          <rPr>
            <sz val="11"/>
            <rFont val="Calibri"/>
            <family val="2"/>
            <charset val="238"/>
          </rPr>
          <t>SZV_F:TervezettNettoKoltseg</t>
        </r>
      </text>
    </comment>
    <comment ref="L269" authorId="0" shapeId="0" xr:uid="{B9FDAE64-7766-45D9-A1F8-60787DDF4CB5}">
      <text>
        <r>
          <rPr>
            <sz val="11"/>
            <rFont val="Calibri"/>
            <family val="2"/>
            <charset val="238"/>
          </rPr>
          <t>SZV_F:IdotartamKezdes</t>
        </r>
      </text>
    </comment>
    <comment ref="M269" authorId="0" shapeId="0" xr:uid="{6CA5B37C-9E88-4EF8-8C52-99C6D7B201A6}">
      <text>
        <r>
          <rPr>
            <sz val="11"/>
            <rFont val="Calibri"/>
            <family val="2"/>
            <charset val="238"/>
          </rPr>
          <t>SZV_F:IdotartamBefejezes</t>
        </r>
      </text>
    </comment>
    <comment ref="N269" authorId="0" shapeId="0" xr:uid="{E1DB2806-643C-4E20-A3CC-2C95DACBBE90}">
      <text>
        <r>
          <rPr>
            <sz val="11"/>
            <rFont val="Calibri"/>
            <family val="2"/>
            <charset val="238"/>
          </rPr>
          <t>SZV_F:NettoKoltsegUtem1</t>
        </r>
      </text>
    </comment>
    <comment ref="O269" authorId="0" shapeId="0" xr:uid="{70723F7E-08AD-47AE-9BD2-8BD9A1223C9B}">
      <text>
        <r>
          <rPr>
            <sz val="11"/>
            <rFont val="Calibri"/>
            <family val="2"/>
            <charset val="238"/>
          </rPr>
          <t>SZV_F:NettoKoltsegUtem2</t>
        </r>
      </text>
    </comment>
    <comment ref="P269" authorId="0" shapeId="0" xr:uid="{7695278E-17D2-419B-8839-CA8C0286A82C}">
      <text>
        <r>
          <rPr>
            <sz val="11"/>
            <rFont val="Calibri"/>
            <family val="2"/>
            <charset val="238"/>
          </rPr>
          <t>SZV_F:EM_Melleklet2_KTG</t>
        </r>
      </text>
    </comment>
    <comment ref="R269" authorId="0" shapeId="0" xr:uid="{BFD82567-E27B-4706-ACB9-523A532AD4E8}">
      <text>
        <r>
          <rPr>
            <sz val="11"/>
            <rFont val="Calibri"/>
            <family val="2"/>
            <charset val="238"/>
          </rPr>
          <t>SZV_F:HDUtem1</t>
        </r>
      </text>
    </comment>
    <comment ref="S269" authorId="0" shapeId="0" xr:uid="{889A2811-AA61-489E-A86A-69F5D79F45E8}">
      <text>
        <r>
          <rPr>
            <sz val="11"/>
            <rFont val="Calibri"/>
            <family val="2"/>
            <charset val="238"/>
          </rPr>
          <t>SZV_F:ECSUtem1</t>
        </r>
      </text>
    </comment>
    <comment ref="T269" authorId="0" shapeId="0" xr:uid="{82EE7A2B-AB32-4926-A8D6-CFF40918EC44}">
      <text>
        <r>
          <rPr>
            <sz val="11"/>
            <rFont val="Calibri"/>
            <family val="2"/>
            <charset val="238"/>
          </rPr>
          <t>SZV_F:KFHUtem1</t>
        </r>
      </text>
    </comment>
    <comment ref="U269" authorId="0" shapeId="0" xr:uid="{3C7D1FF7-226D-4A02-898F-B3ED40789903}">
      <text>
        <r>
          <rPr>
            <sz val="11"/>
            <rFont val="Calibri"/>
            <family val="2"/>
            <charset val="238"/>
          </rPr>
          <t>SZV_F:Egyeb_SajatUtem1</t>
        </r>
      </text>
    </comment>
    <comment ref="V269" authorId="0" shapeId="0" xr:uid="{319EEE07-121D-4FF7-A553-1E60C25AA559}">
      <text>
        <r>
          <rPr>
            <sz val="11"/>
            <rFont val="Calibri"/>
            <family val="2"/>
            <charset val="238"/>
          </rPr>
          <t>SZV_F:DijUtem1</t>
        </r>
      </text>
    </comment>
    <comment ref="W269" authorId="0" shapeId="0" xr:uid="{90B78CFC-BF35-4D5A-8D79-07BCD1CF7846}">
      <text>
        <r>
          <rPr>
            <sz val="11"/>
            <rFont val="Calibri"/>
            <family val="2"/>
            <charset val="238"/>
          </rPr>
          <t>SZV_F:EM_Melleklet1_Utem1</t>
        </r>
      </text>
    </comment>
    <comment ref="X269" authorId="0" shapeId="0" xr:uid="{C1A29008-9B2F-4951-A62C-635098708EA4}">
      <text>
        <r>
          <rPr>
            <sz val="11"/>
            <rFont val="Calibri"/>
            <family val="2"/>
            <charset val="238"/>
          </rPr>
          <t>SZV_F:EgyebAllamiUtem1</t>
        </r>
      </text>
    </comment>
    <comment ref="Y269" authorId="0" shapeId="0" xr:uid="{C5FC2A8F-B3F3-4B24-AAC6-E3C06730B80D}">
      <text>
        <r>
          <rPr>
            <sz val="11"/>
            <rFont val="Calibri"/>
            <family val="2"/>
            <charset val="238"/>
          </rPr>
          <t>SZV_F:OnkormanyzatiUtem1</t>
        </r>
      </text>
    </comment>
    <comment ref="Z269" authorId="0" shapeId="0" xr:uid="{0EF4508F-B06F-4F11-80CF-F6004A829F28}">
      <text>
        <r>
          <rPr>
            <sz val="11"/>
            <rFont val="Calibri"/>
            <family val="2"/>
            <charset val="238"/>
          </rPr>
          <t>SZV_F:EUUtem1</t>
        </r>
      </text>
    </comment>
    <comment ref="AA269" authorId="0" shapeId="0" xr:uid="{45EC7339-F27B-40F4-80F6-D97F8FABBD97}">
      <text>
        <r>
          <rPr>
            <sz val="11"/>
            <rFont val="Calibri"/>
            <family val="2"/>
            <charset val="238"/>
          </rPr>
          <t>SZV_F:EgyebUtem1</t>
        </r>
      </text>
    </comment>
    <comment ref="AB269" authorId="0" shapeId="0" xr:uid="{FBCC8F3F-D752-4673-8D68-AD4AE97B6D90}">
      <text>
        <r>
          <rPr>
            <sz val="11"/>
            <rFont val="Calibri"/>
            <family val="2"/>
            <charset val="238"/>
          </rPr>
          <t>SZV_F:HitelKotvenyUtem1</t>
        </r>
      </text>
    </comment>
    <comment ref="AC269" authorId="0" shapeId="0" xr:uid="{DF0FF5F8-B384-4325-804E-5C11D3F0C3FC}">
      <text>
        <r>
          <rPr>
            <sz val="11"/>
            <rFont val="Calibri"/>
            <family val="2"/>
            <charset val="238"/>
          </rPr>
          <t>SZV_F:OsszesenUtem1</t>
        </r>
      </text>
    </comment>
    <comment ref="AF269" authorId="0" shapeId="0" xr:uid="{E6D11612-D633-4B94-9FEC-E369A375BCF3}">
      <text>
        <r>
          <rPr>
            <sz val="11"/>
            <rFont val="Calibri"/>
            <family val="2"/>
            <charset val="238"/>
          </rPr>
          <t>SZV_F:HDUtem2</t>
        </r>
      </text>
    </comment>
    <comment ref="AG269" authorId="0" shapeId="0" xr:uid="{B7F0CE3B-F525-402F-94CD-ECBEB90CFA40}">
      <text>
        <r>
          <rPr>
            <sz val="11"/>
            <rFont val="Calibri"/>
            <family val="2"/>
            <charset val="238"/>
          </rPr>
          <t>SZV_F:ECSUtem2</t>
        </r>
      </text>
    </comment>
    <comment ref="AH269" authorId="0" shapeId="0" xr:uid="{4E487D88-BE9A-47F3-9980-FCE636FF2AB6}">
      <text>
        <r>
          <rPr>
            <sz val="11"/>
            <rFont val="Calibri"/>
            <family val="2"/>
            <charset val="238"/>
          </rPr>
          <t>SZV_F:KFHUtem2</t>
        </r>
      </text>
    </comment>
    <comment ref="AI269" authorId="0" shapeId="0" xr:uid="{3BA5C835-DAEB-497E-A6D6-6863EBFB9913}">
      <text>
        <r>
          <rPr>
            <sz val="11"/>
            <rFont val="Calibri"/>
            <family val="2"/>
            <charset val="238"/>
          </rPr>
          <t>SZV_F:Egyeb_SajatUtem2</t>
        </r>
      </text>
    </comment>
    <comment ref="AJ269" authorId="0" shapeId="0" xr:uid="{E3E2D25A-658A-43DA-B4BE-DCA3E692A946}">
      <text>
        <r>
          <rPr>
            <sz val="11"/>
            <rFont val="Calibri"/>
            <family val="2"/>
            <charset val="238"/>
          </rPr>
          <t>SZV_F:DijUtem2</t>
        </r>
      </text>
    </comment>
    <comment ref="AK269" authorId="0" shapeId="0" xr:uid="{AECAF477-84D7-4D7B-BF6E-4445961BACBB}">
      <text>
        <r>
          <rPr>
            <sz val="11"/>
            <rFont val="Calibri"/>
            <family val="2"/>
            <charset val="238"/>
          </rPr>
          <t>SZV_F:EM_Melleklet1_Utem2</t>
        </r>
      </text>
    </comment>
    <comment ref="AL269" authorId="0" shapeId="0" xr:uid="{D64B359B-8524-49A6-91AE-A0619631C665}">
      <text>
        <r>
          <rPr>
            <sz val="11"/>
            <rFont val="Calibri"/>
            <family val="2"/>
            <charset val="238"/>
          </rPr>
          <t>SZV_F:EgyebAllamiUtem2</t>
        </r>
      </text>
    </comment>
    <comment ref="AM269" authorId="0" shapeId="0" xr:uid="{98EE0092-BC80-4207-A825-8CAE4EEABA40}">
      <text>
        <r>
          <rPr>
            <sz val="11"/>
            <rFont val="Calibri"/>
            <family val="2"/>
            <charset val="238"/>
          </rPr>
          <t>SZV_F:OnkormanyzatiUtem2</t>
        </r>
      </text>
    </comment>
    <comment ref="AN269" authorId="0" shapeId="0" xr:uid="{F8A8D069-228D-43A2-AEF7-A3BBB51F3947}">
      <text>
        <r>
          <rPr>
            <sz val="11"/>
            <rFont val="Calibri"/>
            <family val="2"/>
            <charset val="238"/>
          </rPr>
          <t>SZV_F:EUUtem2</t>
        </r>
      </text>
    </comment>
    <comment ref="AO269" authorId="0" shapeId="0" xr:uid="{3EC2A72C-11BE-4B38-84CD-D133B61AD63F}">
      <text>
        <r>
          <rPr>
            <sz val="11"/>
            <rFont val="Calibri"/>
            <family val="2"/>
            <charset val="238"/>
          </rPr>
          <t>SZV_F:EgyebUtem2</t>
        </r>
      </text>
    </comment>
    <comment ref="AP269" authorId="0" shapeId="0" xr:uid="{8A8E428E-8A0E-4F70-86BC-026079AC5165}">
      <text>
        <r>
          <rPr>
            <sz val="11"/>
            <rFont val="Calibri"/>
            <family val="2"/>
            <charset val="238"/>
          </rPr>
          <t>SZV_F:HitelKotvenyUtem2</t>
        </r>
      </text>
    </comment>
    <comment ref="AQ269" authorId="0" shapeId="0" xr:uid="{3EF42110-DEC1-43C2-8A2B-EE97EBDF7B6C}">
      <text>
        <r>
          <rPr>
            <sz val="11"/>
            <rFont val="Calibri"/>
            <family val="2"/>
            <charset val="238"/>
          </rPr>
          <t>SZV_F:OsszesenUtem2</t>
        </r>
      </text>
    </comment>
    <comment ref="AR269" authorId="0" shapeId="0" xr:uid="{CD14989E-353E-4948-84F1-121ABF732022}">
      <text>
        <r>
          <rPr>
            <sz val="11"/>
            <rFont val="Calibri"/>
            <family val="2"/>
            <charset val="238"/>
          </rPr>
          <t>SZV_F:ForrashianyUtem2</t>
        </r>
      </text>
    </comment>
    <comment ref="AU269" authorId="0" shapeId="0" xr:uid="{D63CB4C1-9AD8-477F-880F-67386BB30986}">
      <text>
        <r>
          <rPr>
            <sz val="11"/>
            <rFont val="Calibri"/>
            <family val="2"/>
            <charset val="238"/>
          </rPr>
          <t>SZV_F:Indokolas</t>
        </r>
      </text>
    </comment>
    <comment ref="AV269" authorId="0" shapeId="0" xr:uid="{0EEA2741-7C92-45D0-852A-3738FEFE5063}">
      <text>
        <r>
          <rPr>
            <sz val="11"/>
            <rFont val="Calibri"/>
            <family val="2"/>
            <charset val="238"/>
          </rPr>
          <t>SZV_F:Megjegyzes</t>
        </r>
      </text>
    </comment>
    <comment ref="AW269" authorId="0" shapeId="0" xr:uid="{49D367FA-0287-47D0-8F52-B151B8279876}">
      <text>
        <r>
          <rPr>
            <sz val="11"/>
            <rFont val="Calibri"/>
            <family val="2"/>
            <charset val="238"/>
          </rPr>
          <t>SZV_F:FeladatSorszam</t>
        </r>
      </text>
    </comment>
    <comment ref="AY269" authorId="0" shapeId="0" xr:uid="{CCDB4D83-5938-4CAC-A9A7-B48F32BC1BB9}">
      <text>
        <r>
          <rPr>
            <sz val="11"/>
            <rFont val="Calibri"/>
            <family val="2"/>
            <charset val="238"/>
          </rPr>
          <t>SZV_F:ISA</t>
        </r>
      </text>
    </comment>
    <comment ref="B270" authorId="0" shapeId="0" xr:uid="{4F59D8E2-67C4-4D98-B4A8-6CD9BA2ACED2}">
      <text>
        <r>
          <rPr>
            <sz val="11"/>
            <rFont val="Calibri"/>
            <family val="2"/>
            <charset val="238"/>
          </rPr>
          <t>SZV_F:FontossagiSorrent</t>
        </r>
      </text>
    </comment>
    <comment ref="C270" authorId="0" shapeId="0" xr:uid="{1CF096A5-1D7E-4F0C-AD23-9FAE1C25F5FF}">
      <text>
        <r>
          <rPr>
            <sz val="11"/>
            <rFont val="Calibri"/>
            <family val="2"/>
            <charset val="238"/>
          </rPr>
          <t>SZV_F:FeladatKategoria</t>
        </r>
      </text>
    </comment>
    <comment ref="D270" authorId="0" shapeId="0" xr:uid="{D3FDC9B1-49C4-4DFC-9334-028EF04B174C}">
      <text>
        <r>
          <rPr>
            <sz val="11"/>
            <rFont val="Calibri"/>
            <family val="2"/>
            <charset val="238"/>
          </rPr>
          <t>SZV_F:FeladatMegnevezes</t>
        </r>
      </text>
    </comment>
    <comment ref="E270" authorId="0" shapeId="0" xr:uid="{D9377019-9F5C-4AF2-BF24-4BB49750002D}">
      <text>
        <r>
          <rPr>
            <sz val="11"/>
            <rFont val="Calibri"/>
            <family val="2"/>
            <charset val="238"/>
          </rPr>
          <t>SZV_F:ElviEngedelySzam</t>
        </r>
      </text>
    </comment>
    <comment ref="F270" authorId="0" shapeId="0" xr:uid="{7D5778F1-AEC2-4338-92F4-DE7AD88A9C99}">
      <text>
        <r>
          <rPr>
            <sz val="11"/>
            <rFont val="Calibri"/>
            <family val="2"/>
            <charset val="238"/>
          </rPr>
          <t>SZV_F:VKR_Kod</t>
        </r>
      </text>
    </comment>
    <comment ref="G270" authorId="0" shapeId="0" xr:uid="{0227EAB7-7585-4336-8914-34FE389B49A6}">
      <text>
        <r>
          <rPr>
            <sz val="11"/>
            <rFont val="Calibri"/>
            <family val="2"/>
            <charset val="238"/>
          </rPr>
          <t>SZV_F:VKR_Nev</t>
        </r>
      </text>
    </comment>
    <comment ref="H270" authorId="0" shapeId="0" xr:uid="{6032D473-7CEF-477A-8428-51470303AD62}">
      <text>
        <r>
          <rPr>
            <sz val="11"/>
            <rFont val="Calibri"/>
            <family val="2"/>
            <charset val="238"/>
          </rPr>
          <t>SZV_F:FeladatAzonosito</t>
        </r>
      </text>
    </comment>
    <comment ref="I270" authorId="0" shapeId="0" xr:uid="{FA34E2AB-D63D-4B30-A099-35FCA5348AAC}">
      <text>
        <r>
          <rPr>
            <sz val="11"/>
            <rFont val="Calibri"/>
            <family val="2"/>
            <charset val="238"/>
          </rPr>
          <t>SZV_F:EllatasiTerulet</t>
        </r>
      </text>
    </comment>
    <comment ref="J270" authorId="0" shapeId="0" xr:uid="{29C6EA63-E5E6-4DCB-B46C-8D441163112D}">
      <text>
        <r>
          <rPr>
            <sz val="11"/>
            <rFont val="Calibri"/>
            <family val="2"/>
            <charset val="238"/>
          </rPr>
          <t>SZV_F:EllatasertFelelos</t>
        </r>
      </text>
    </comment>
    <comment ref="K270" authorId="0" shapeId="0" xr:uid="{47FB7761-91BD-4921-B9B0-34BBDF0A264D}">
      <text>
        <r>
          <rPr>
            <sz val="11"/>
            <rFont val="Calibri"/>
            <family val="2"/>
            <charset val="238"/>
          </rPr>
          <t>SZV_F:TervezettNettoKoltseg</t>
        </r>
      </text>
    </comment>
    <comment ref="L270" authorId="0" shapeId="0" xr:uid="{C3E74AB3-D84D-4B99-9476-FC2FF0326EC6}">
      <text>
        <r>
          <rPr>
            <sz val="11"/>
            <rFont val="Calibri"/>
            <family val="2"/>
            <charset val="238"/>
          </rPr>
          <t>SZV_F:IdotartamKezdes</t>
        </r>
      </text>
    </comment>
    <comment ref="M270" authorId="0" shapeId="0" xr:uid="{48BFF3B4-6CA1-4FB8-9801-3A3F02729D68}">
      <text>
        <r>
          <rPr>
            <sz val="11"/>
            <rFont val="Calibri"/>
            <family val="2"/>
            <charset val="238"/>
          </rPr>
          <t>SZV_F:IdotartamBefejezes</t>
        </r>
      </text>
    </comment>
    <comment ref="N270" authorId="0" shapeId="0" xr:uid="{B6C6D187-6D54-4A34-A610-EEB1476DD262}">
      <text>
        <r>
          <rPr>
            <sz val="11"/>
            <rFont val="Calibri"/>
            <family val="2"/>
            <charset val="238"/>
          </rPr>
          <t>SZV_F:NettoKoltsegUtem1</t>
        </r>
      </text>
    </comment>
    <comment ref="O270" authorId="0" shapeId="0" xr:uid="{F2D68A75-C036-4AD0-964C-D62764E67D12}">
      <text>
        <r>
          <rPr>
            <sz val="11"/>
            <rFont val="Calibri"/>
            <family val="2"/>
            <charset val="238"/>
          </rPr>
          <t>SZV_F:NettoKoltsegUtem2</t>
        </r>
      </text>
    </comment>
    <comment ref="P270" authorId="0" shapeId="0" xr:uid="{BEC137B0-7887-4913-94C5-0D8F12809E99}">
      <text>
        <r>
          <rPr>
            <sz val="11"/>
            <rFont val="Calibri"/>
            <family val="2"/>
            <charset val="238"/>
          </rPr>
          <t>SZV_F:EM_Melleklet2_KTG</t>
        </r>
      </text>
    </comment>
    <comment ref="R270" authorId="0" shapeId="0" xr:uid="{13822DC3-9E9F-4AB0-9B32-E9E8B7DBD257}">
      <text>
        <r>
          <rPr>
            <sz val="11"/>
            <rFont val="Calibri"/>
            <family val="2"/>
            <charset val="238"/>
          </rPr>
          <t>SZV_F:HDUtem1</t>
        </r>
      </text>
    </comment>
    <comment ref="S270" authorId="0" shapeId="0" xr:uid="{C453E5F6-8A23-44E2-92B0-380CEF321391}">
      <text>
        <r>
          <rPr>
            <sz val="11"/>
            <rFont val="Calibri"/>
            <family val="2"/>
            <charset val="238"/>
          </rPr>
          <t>SZV_F:ECSUtem1</t>
        </r>
      </text>
    </comment>
    <comment ref="T270" authorId="0" shapeId="0" xr:uid="{6598C553-CF47-42B2-B3D7-38E3B76218C9}">
      <text>
        <r>
          <rPr>
            <sz val="11"/>
            <rFont val="Calibri"/>
            <family val="2"/>
            <charset val="238"/>
          </rPr>
          <t>SZV_F:KFHUtem1</t>
        </r>
      </text>
    </comment>
    <comment ref="U270" authorId="0" shapeId="0" xr:uid="{A996A213-C80C-4F46-B9D9-3F1BCC0A87DA}">
      <text>
        <r>
          <rPr>
            <sz val="11"/>
            <rFont val="Calibri"/>
            <family val="2"/>
            <charset val="238"/>
          </rPr>
          <t>SZV_F:Egyeb_SajatUtem1</t>
        </r>
      </text>
    </comment>
    <comment ref="V270" authorId="0" shapeId="0" xr:uid="{C96D67CF-D7EA-4BE7-BCAE-DC6148F778E1}">
      <text>
        <r>
          <rPr>
            <sz val="11"/>
            <rFont val="Calibri"/>
            <family val="2"/>
            <charset val="238"/>
          </rPr>
          <t>SZV_F:DijUtem1</t>
        </r>
      </text>
    </comment>
    <comment ref="W270" authorId="0" shapeId="0" xr:uid="{257AF0A4-ED00-4233-82FE-63FD80282A6C}">
      <text>
        <r>
          <rPr>
            <sz val="11"/>
            <rFont val="Calibri"/>
            <family val="2"/>
            <charset val="238"/>
          </rPr>
          <t>SZV_F:EM_Melleklet1_Utem1</t>
        </r>
      </text>
    </comment>
    <comment ref="X270" authorId="0" shapeId="0" xr:uid="{55E08788-FE12-4194-8E9A-633177539ABD}">
      <text>
        <r>
          <rPr>
            <sz val="11"/>
            <rFont val="Calibri"/>
            <family val="2"/>
            <charset val="238"/>
          </rPr>
          <t>SZV_F:EgyebAllamiUtem1</t>
        </r>
      </text>
    </comment>
    <comment ref="Y270" authorId="0" shapeId="0" xr:uid="{F022E382-4AA9-4DE3-9CF9-6ED400381BCA}">
      <text>
        <r>
          <rPr>
            <sz val="11"/>
            <rFont val="Calibri"/>
            <family val="2"/>
            <charset val="238"/>
          </rPr>
          <t>SZV_F:OnkormanyzatiUtem1</t>
        </r>
      </text>
    </comment>
    <comment ref="Z270" authorId="0" shapeId="0" xr:uid="{C656933E-2CF6-47D2-953A-A0D0E9490084}">
      <text>
        <r>
          <rPr>
            <sz val="11"/>
            <rFont val="Calibri"/>
            <family val="2"/>
            <charset val="238"/>
          </rPr>
          <t>SZV_F:EUUtem1</t>
        </r>
      </text>
    </comment>
    <comment ref="AA270" authorId="0" shapeId="0" xr:uid="{90C7E910-578E-44F4-9C2B-AA809033F77B}">
      <text>
        <r>
          <rPr>
            <sz val="11"/>
            <rFont val="Calibri"/>
            <family val="2"/>
            <charset val="238"/>
          </rPr>
          <t>SZV_F:EgyebUtem1</t>
        </r>
      </text>
    </comment>
    <comment ref="AB270" authorId="0" shapeId="0" xr:uid="{04C41258-36EF-42EE-AB36-1DA7ED094C39}">
      <text>
        <r>
          <rPr>
            <sz val="11"/>
            <rFont val="Calibri"/>
            <family val="2"/>
            <charset val="238"/>
          </rPr>
          <t>SZV_F:HitelKotvenyUtem1</t>
        </r>
      </text>
    </comment>
    <comment ref="AC270" authorId="0" shapeId="0" xr:uid="{7BEEC697-B9BF-4F57-A7BB-F14D70B05B9D}">
      <text>
        <r>
          <rPr>
            <sz val="11"/>
            <rFont val="Calibri"/>
            <family val="2"/>
            <charset val="238"/>
          </rPr>
          <t>SZV_F:OsszesenUtem1</t>
        </r>
      </text>
    </comment>
    <comment ref="AF270" authorId="0" shapeId="0" xr:uid="{6B51E8B6-C03C-4B28-ACC2-5D8B855B12BB}">
      <text>
        <r>
          <rPr>
            <sz val="11"/>
            <rFont val="Calibri"/>
            <family val="2"/>
            <charset val="238"/>
          </rPr>
          <t>SZV_F:HDUtem2</t>
        </r>
      </text>
    </comment>
    <comment ref="AG270" authorId="0" shapeId="0" xr:uid="{D64039BD-5987-4B5D-A7E7-BBEC59EC0B69}">
      <text>
        <r>
          <rPr>
            <sz val="11"/>
            <rFont val="Calibri"/>
            <family val="2"/>
            <charset val="238"/>
          </rPr>
          <t>SZV_F:ECSUtem2</t>
        </r>
      </text>
    </comment>
    <comment ref="AH270" authorId="0" shapeId="0" xr:uid="{0B4A87FA-8FA3-4BB3-A6BC-51088B721D4C}">
      <text>
        <r>
          <rPr>
            <sz val="11"/>
            <rFont val="Calibri"/>
            <family val="2"/>
            <charset val="238"/>
          </rPr>
          <t>SZV_F:KFHUtem2</t>
        </r>
      </text>
    </comment>
    <comment ref="AI270" authorId="0" shapeId="0" xr:uid="{CBD40641-AB25-4032-BDCE-B97E9614B6F5}">
      <text>
        <r>
          <rPr>
            <sz val="11"/>
            <rFont val="Calibri"/>
            <family val="2"/>
            <charset val="238"/>
          </rPr>
          <t>SZV_F:Egyeb_SajatUtem2</t>
        </r>
      </text>
    </comment>
    <comment ref="AJ270" authorId="0" shapeId="0" xr:uid="{5D3D717E-FD67-402A-B20B-B259B0705521}">
      <text>
        <r>
          <rPr>
            <sz val="11"/>
            <rFont val="Calibri"/>
            <family val="2"/>
            <charset val="238"/>
          </rPr>
          <t>SZV_F:DijUtem2</t>
        </r>
      </text>
    </comment>
    <comment ref="AK270" authorId="0" shapeId="0" xr:uid="{ED121D3E-E123-450C-BABF-BC9326E32CA4}">
      <text>
        <r>
          <rPr>
            <sz val="11"/>
            <rFont val="Calibri"/>
            <family val="2"/>
            <charset val="238"/>
          </rPr>
          <t>SZV_F:EM_Melleklet1_Utem2</t>
        </r>
      </text>
    </comment>
    <comment ref="AL270" authorId="0" shapeId="0" xr:uid="{23C0F021-11CA-43E4-BD1E-4E425F548BE5}">
      <text>
        <r>
          <rPr>
            <sz val="11"/>
            <rFont val="Calibri"/>
            <family val="2"/>
            <charset val="238"/>
          </rPr>
          <t>SZV_F:EgyebAllamiUtem2</t>
        </r>
      </text>
    </comment>
    <comment ref="AM270" authorId="0" shapeId="0" xr:uid="{0E0843B8-2A7C-476F-86D1-9A635411BFE3}">
      <text>
        <r>
          <rPr>
            <sz val="11"/>
            <rFont val="Calibri"/>
            <family val="2"/>
            <charset val="238"/>
          </rPr>
          <t>SZV_F:OnkormanyzatiUtem2</t>
        </r>
      </text>
    </comment>
    <comment ref="AN270" authorId="0" shapeId="0" xr:uid="{591B2E95-6F25-4E27-9D3A-8434BB37F894}">
      <text>
        <r>
          <rPr>
            <sz val="11"/>
            <rFont val="Calibri"/>
            <family val="2"/>
            <charset val="238"/>
          </rPr>
          <t>SZV_F:EUUtem2</t>
        </r>
      </text>
    </comment>
    <comment ref="AO270" authorId="0" shapeId="0" xr:uid="{76F01482-B133-441D-90E6-B380643C3B72}">
      <text>
        <r>
          <rPr>
            <sz val="11"/>
            <rFont val="Calibri"/>
            <family val="2"/>
            <charset val="238"/>
          </rPr>
          <t>SZV_F:EgyebUtem2</t>
        </r>
      </text>
    </comment>
    <comment ref="AP270" authorId="0" shapeId="0" xr:uid="{925A302E-D927-40E2-85A3-E910F4B5AE48}">
      <text>
        <r>
          <rPr>
            <sz val="11"/>
            <rFont val="Calibri"/>
            <family val="2"/>
            <charset val="238"/>
          </rPr>
          <t>SZV_F:HitelKotvenyUtem2</t>
        </r>
      </text>
    </comment>
    <comment ref="AQ270" authorId="0" shapeId="0" xr:uid="{61A15148-8D6B-4D22-9A3D-3CAFB0C6C5E3}">
      <text>
        <r>
          <rPr>
            <sz val="11"/>
            <rFont val="Calibri"/>
            <family val="2"/>
            <charset val="238"/>
          </rPr>
          <t>SZV_F:OsszesenUtem2</t>
        </r>
      </text>
    </comment>
    <comment ref="AR270" authorId="0" shapeId="0" xr:uid="{18B527C5-0880-4E74-BDD5-05E80FF103AE}">
      <text>
        <r>
          <rPr>
            <sz val="11"/>
            <rFont val="Calibri"/>
            <family val="2"/>
            <charset val="238"/>
          </rPr>
          <t>SZV_F:ForrashianyUtem2</t>
        </r>
      </text>
    </comment>
    <comment ref="AU270" authorId="0" shapeId="0" xr:uid="{F2252902-C056-414E-B3B8-B3A3DC612CB9}">
      <text>
        <r>
          <rPr>
            <sz val="11"/>
            <rFont val="Calibri"/>
            <family val="2"/>
            <charset val="238"/>
          </rPr>
          <t>SZV_F:Indokolas</t>
        </r>
      </text>
    </comment>
    <comment ref="AV270" authorId="0" shapeId="0" xr:uid="{DAD202B5-DF2F-44D5-9C40-AA2F976D72A9}">
      <text>
        <r>
          <rPr>
            <sz val="11"/>
            <rFont val="Calibri"/>
            <family val="2"/>
            <charset val="238"/>
          </rPr>
          <t>SZV_F:Megjegyzes</t>
        </r>
      </text>
    </comment>
    <comment ref="AW270" authorId="0" shapeId="0" xr:uid="{B53E1133-F766-4ABD-8B68-362D08EB0743}">
      <text>
        <r>
          <rPr>
            <sz val="11"/>
            <rFont val="Calibri"/>
            <family val="2"/>
            <charset val="238"/>
          </rPr>
          <t>SZV_F:FeladatSorszam</t>
        </r>
      </text>
    </comment>
    <comment ref="AY270" authorId="0" shapeId="0" xr:uid="{557C5DC0-41BF-443A-B207-50A8A6AD9E77}">
      <text>
        <r>
          <rPr>
            <sz val="11"/>
            <rFont val="Calibri"/>
            <family val="2"/>
            <charset val="238"/>
          </rPr>
          <t>SZV_F:ISA</t>
        </r>
      </text>
    </comment>
    <comment ref="B271" authorId="0" shapeId="0" xr:uid="{097C9979-C686-4E5F-B707-95E0EC92268F}">
      <text>
        <r>
          <rPr>
            <sz val="11"/>
            <rFont val="Calibri"/>
            <family val="2"/>
            <charset val="238"/>
          </rPr>
          <t>SZV_F:FontossagiSorrent</t>
        </r>
      </text>
    </comment>
    <comment ref="C271" authorId="0" shapeId="0" xr:uid="{7366E471-A05E-4F4B-A1F8-9D063D4B9D66}">
      <text>
        <r>
          <rPr>
            <sz val="11"/>
            <rFont val="Calibri"/>
            <family val="2"/>
            <charset val="238"/>
          </rPr>
          <t>SZV_F:FeladatKategoria</t>
        </r>
      </text>
    </comment>
    <comment ref="D271" authorId="0" shapeId="0" xr:uid="{13E8D9DD-8EC2-44A8-ABE2-CFEF6A8816CD}">
      <text>
        <r>
          <rPr>
            <sz val="11"/>
            <rFont val="Calibri"/>
            <family val="2"/>
            <charset val="238"/>
          </rPr>
          <t>SZV_F:FeladatMegnevezes</t>
        </r>
      </text>
    </comment>
    <comment ref="E271" authorId="0" shapeId="0" xr:uid="{8B2CE2A0-6F1C-459D-9007-F84D981DC7AD}">
      <text>
        <r>
          <rPr>
            <sz val="11"/>
            <rFont val="Calibri"/>
            <family val="2"/>
            <charset val="238"/>
          </rPr>
          <t>SZV_F:ElviEngedelySzam</t>
        </r>
      </text>
    </comment>
    <comment ref="F271" authorId="0" shapeId="0" xr:uid="{7619EF7B-179A-4970-BD74-A3075CF4581B}">
      <text>
        <r>
          <rPr>
            <sz val="11"/>
            <rFont val="Calibri"/>
            <family val="2"/>
            <charset val="238"/>
          </rPr>
          <t>SZV_F:VKR_Kod</t>
        </r>
      </text>
    </comment>
    <comment ref="G271" authorId="0" shapeId="0" xr:uid="{01480696-767D-4FE8-8792-2445572058F6}">
      <text>
        <r>
          <rPr>
            <sz val="11"/>
            <rFont val="Calibri"/>
            <family val="2"/>
            <charset val="238"/>
          </rPr>
          <t>SZV_F:VKR_Nev</t>
        </r>
      </text>
    </comment>
    <comment ref="H271" authorId="0" shapeId="0" xr:uid="{6A6B1897-0B27-4FF1-B2C8-634D36F9B926}">
      <text>
        <r>
          <rPr>
            <sz val="11"/>
            <rFont val="Calibri"/>
            <family val="2"/>
            <charset val="238"/>
          </rPr>
          <t>SZV_F:FeladatAzonosito</t>
        </r>
      </text>
    </comment>
    <comment ref="I271" authorId="0" shapeId="0" xr:uid="{343696D7-23A1-4EBD-BBA5-8CFB68EDAB65}">
      <text>
        <r>
          <rPr>
            <sz val="11"/>
            <rFont val="Calibri"/>
            <family val="2"/>
            <charset val="238"/>
          </rPr>
          <t>SZV_F:EllatasiTerulet</t>
        </r>
      </text>
    </comment>
    <comment ref="J271" authorId="0" shapeId="0" xr:uid="{3E9FA497-0742-4F28-AA97-1E992705FC94}">
      <text>
        <r>
          <rPr>
            <sz val="11"/>
            <rFont val="Calibri"/>
            <family val="2"/>
            <charset val="238"/>
          </rPr>
          <t>SZV_F:EllatasertFelelos</t>
        </r>
      </text>
    </comment>
    <comment ref="K271" authorId="0" shapeId="0" xr:uid="{E4545AAB-F91E-4DDF-A77E-51ABF8AE5E01}">
      <text>
        <r>
          <rPr>
            <sz val="11"/>
            <rFont val="Calibri"/>
            <family val="2"/>
            <charset val="238"/>
          </rPr>
          <t>SZV_F:TervezettNettoKoltseg</t>
        </r>
      </text>
    </comment>
    <comment ref="L271" authorId="0" shapeId="0" xr:uid="{6EF44AB5-D8A9-49E6-AB5D-897E94A48521}">
      <text>
        <r>
          <rPr>
            <sz val="11"/>
            <rFont val="Calibri"/>
            <family val="2"/>
            <charset val="238"/>
          </rPr>
          <t>SZV_F:IdotartamKezdes</t>
        </r>
      </text>
    </comment>
    <comment ref="M271" authorId="0" shapeId="0" xr:uid="{F2FEFA8D-4DF3-4AAC-A5A7-54AA6A37BF15}">
      <text>
        <r>
          <rPr>
            <sz val="11"/>
            <rFont val="Calibri"/>
            <family val="2"/>
            <charset val="238"/>
          </rPr>
          <t>SZV_F:IdotartamBefejezes</t>
        </r>
      </text>
    </comment>
    <comment ref="N271" authorId="0" shapeId="0" xr:uid="{F5EA0A68-AC37-4793-9B69-59A7EE135329}">
      <text>
        <r>
          <rPr>
            <sz val="11"/>
            <rFont val="Calibri"/>
            <family val="2"/>
            <charset val="238"/>
          </rPr>
          <t>SZV_F:NettoKoltsegUtem1</t>
        </r>
      </text>
    </comment>
    <comment ref="O271" authorId="0" shapeId="0" xr:uid="{D4EFEC75-AD8E-4664-AC92-8D51C4082ACE}">
      <text>
        <r>
          <rPr>
            <sz val="11"/>
            <rFont val="Calibri"/>
            <family val="2"/>
            <charset val="238"/>
          </rPr>
          <t>SZV_F:NettoKoltsegUtem2</t>
        </r>
      </text>
    </comment>
    <comment ref="P271" authorId="0" shapeId="0" xr:uid="{9EDCF34A-A468-4F8B-8518-B2515E77BABE}">
      <text>
        <r>
          <rPr>
            <sz val="11"/>
            <rFont val="Calibri"/>
            <family val="2"/>
            <charset val="238"/>
          </rPr>
          <t>SZV_F:EM_Melleklet2_KTG</t>
        </r>
      </text>
    </comment>
    <comment ref="R271" authorId="0" shapeId="0" xr:uid="{9884A5F1-C7BE-4217-BD58-373B7023FA6D}">
      <text>
        <r>
          <rPr>
            <sz val="11"/>
            <rFont val="Calibri"/>
            <family val="2"/>
            <charset val="238"/>
          </rPr>
          <t>SZV_F:HDUtem1</t>
        </r>
      </text>
    </comment>
    <comment ref="S271" authorId="0" shapeId="0" xr:uid="{02314265-A793-4799-B14A-7C01631F473F}">
      <text>
        <r>
          <rPr>
            <sz val="11"/>
            <rFont val="Calibri"/>
            <family val="2"/>
            <charset val="238"/>
          </rPr>
          <t>SZV_F:ECSUtem1</t>
        </r>
      </text>
    </comment>
    <comment ref="T271" authorId="0" shapeId="0" xr:uid="{968934F6-877F-4B5E-9D3D-F8B965E75A22}">
      <text>
        <r>
          <rPr>
            <sz val="11"/>
            <rFont val="Calibri"/>
            <family val="2"/>
            <charset val="238"/>
          </rPr>
          <t>SZV_F:KFHUtem1</t>
        </r>
      </text>
    </comment>
    <comment ref="U271" authorId="0" shapeId="0" xr:uid="{25A7C2C7-EF88-4239-B9B4-E571925E5827}">
      <text>
        <r>
          <rPr>
            <sz val="11"/>
            <rFont val="Calibri"/>
            <family val="2"/>
            <charset val="238"/>
          </rPr>
          <t>SZV_F:Egyeb_SajatUtem1</t>
        </r>
      </text>
    </comment>
    <comment ref="V271" authorId="0" shapeId="0" xr:uid="{8FF894EE-47DE-46DE-9559-8F76C9C27465}">
      <text>
        <r>
          <rPr>
            <sz val="11"/>
            <rFont val="Calibri"/>
            <family val="2"/>
            <charset val="238"/>
          </rPr>
          <t>SZV_F:DijUtem1</t>
        </r>
      </text>
    </comment>
    <comment ref="W271" authorId="0" shapeId="0" xr:uid="{32DC06B6-7D28-4AAD-ADAC-500CE744A9FB}">
      <text>
        <r>
          <rPr>
            <sz val="11"/>
            <rFont val="Calibri"/>
            <family val="2"/>
            <charset val="238"/>
          </rPr>
          <t>SZV_F:EM_Melleklet1_Utem1</t>
        </r>
      </text>
    </comment>
    <comment ref="X271" authorId="0" shapeId="0" xr:uid="{D8144CBD-86D2-48CA-B99D-543B148F6506}">
      <text>
        <r>
          <rPr>
            <sz val="11"/>
            <rFont val="Calibri"/>
            <family val="2"/>
            <charset val="238"/>
          </rPr>
          <t>SZV_F:EgyebAllamiUtem1</t>
        </r>
      </text>
    </comment>
    <comment ref="Y271" authorId="0" shapeId="0" xr:uid="{0B1B3851-7B36-496F-9B43-507B65C5D15B}">
      <text>
        <r>
          <rPr>
            <sz val="11"/>
            <rFont val="Calibri"/>
            <family val="2"/>
            <charset val="238"/>
          </rPr>
          <t>SZV_F:OnkormanyzatiUtem1</t>
        </r>
      </text>
    </comment>
    <comment ref="Z271" authorId="0" shapeId="0" xr:uid="{18D97B5F-E778-4BB7-814C-E598C3F1D8DD}">
      <text>
        <r>
          <rPr>
            <sz val="11"/>
            <rFont val="Calibri"/>
            <family val="2"/>
            <charset val="238"/>
          </rPr>
          <t>SZV_F:EUUtem1</t>
        </r>
      </text>
    </comment>
    <comment ref="AA271" authorId="0" shapeId="0" xr:uid="{A3958DE3-1203-4F5B-A4B2-3EC4AB862DAF}">
      <text>
        <r>
          <rPr>
            <sz val="11"/>
            <rFont val="Calibri"/>
            <family val="2"/>
            <charset val="238"/>
          </rPr>
          <t>SZV_F:EgyebUtem1</t>
        </r>
      </text>
    </comment>
    <comment ref="AB271" authorId="0" shapeId="0" xr:uid="{F68B7509-661A-488F-BE5B-6557636F3204}">
      <text>
        <r>
          <rPr>
            <sz val="11"/>
            <rFont val="Calibri"/>
            <family val="2"/>
            <charset val="238"/>
          </rPr>
          <t>SZV_F:HitelKotvenyUtem1</t>
        </r>
      </text>
    </comment>
    <comment ref="AC271" authorId="0" shapeId="0" xr:uid="{35A78CED-FCA3-4A4C-9EA0-4EB1B32B6C10}">
      <text>
        <r>
          <rPr>
            <sz val="11"/>
            <rFont val="Calibri"/>
            <family val="2"/>
            <charset val="238"/>
          </rPr>
          <t>SZV_F:OsszesenUtem1</t>
        </r>
      </text>
    </comment>
    <comment ref="AF271" authorId="0" shapeId="0" xr:uid="{29AC24DF-7B9E-4DEB-98B2-C60D9E59DE1D}">
      <text>
        <r>
          <rPr>
            <sz val="11"/>
            <rFont val="Calibri"/>
            <family val="2"/>
            <charset val="238"/>
          </rPr>
          <t>SZV_F:HDUtem2</t>
        </r>
      </text>
    </comment>
    <comment ref="AG271" authorId="0" shapeId="0" xr:uid="{60FF36B7-123E-43F3-B705-97231FA7DE4A}">
      <text>
        <r>
          <rPr>
            <sz val="11"/>
            <rFont val="Calibri"/>
            <family val="2"/>
            <charset val="238"/>
          </rPr>
          <t>SZV_F:ECSUtem2</t>
        </r>
      </text>
    </comment>
    <comment ref="AH271" authorId="0" shapeId="0" xr:uid="{6759B9FE-9DEA-4D94-9D64-FFA3DE98DE61}">
      <text>
        <r>
          <rPr>
            <sz val="11"/>
            <rFont val="Calibri"/>
            <family val="2"/>
            <charset val="238"/>
          </rPr>
          <t>SZV_F:KFHUtem2</t>
        </r>
      </text>
    </comment>
    <comment ref="AI271" authorId="0" shapeId="0" xr:uid="{29CC0671-05A8-4292-B48A-283CD44CC4C9}">
      <text>
        <r>
          <rPr>
            <sz val="11"/>
            <rFont val="Calibri"/>
            <family val="2"/>
            <charset val="238"/>
          </rPr>
          <t>SZV_F:Egyeb_SajatUtem2</t>
        </r>
      </text>
    </comment>
    <comment ref="AJ271" authorId="0" shapeId="0" xr:uid="{A37CB385-E9D6-497F-A3A3-EAB7D68E8404}">
      <text>
        <r>
          <rPr>
            <sz val="11"/>
            <rFont val="Calibri"/>
            <family val="2"/>
            <charset val="238"/>
          </rPr>
          <t>SZV_F:DijUtem2</t>
        </r>
      </text>
    </comment>
    <comment ref="AK271" authorId="0" shapeId="0" xr:uid="{D4ABE80A-125B-4D0B-A958-C885E73178EA}">
      <text>
        <r>
          <rPr>
            <sz val="11"/>
            <rFont val="Calibri"/>
            <family val="2"/>
            <charset val="238"/>
          </rPr>
          <t>SZV_F:EM_Melleklet1_Utem2</t>
        </r>
      </text>
    </comment>
    <comment ref="AL271" authorId="0" shapeId="0" xr:uid="{B01774D5-93F8-456F-A8E0-052B07707691}">
      <text>
        <r>
          <rPr>
            <sz val="11"/>
            <rFont val="Calibri"/>
            <family val="2"/>
            <charset val="238"/>
          </rPr>
          <t>SZV_F:EgyebAllamiUtem2</t>
        </r>
      </text>
    </comment>
    <comment ref="AM271" authorId="0" shapeId="0" xr:uid="{384E5332-AC71-42B9-884E-0A939DC0B7F7}">
      <text>
        <r>
          <rPr>
            <sz val="11"/>
            <rFont val="Calibri"/>
            <family val="2"/>
            <charset val="238"/>
          </rPr>
          <t>SZV_F:OnkormanyzatiUtem2</t>
        </r>
      </text>
    </comment>
    <comment ref="AN271" authorId="0" shapeId="0" xr:uid="{871C4AAE-092F-4DEA-BB0D-EC408D5DE0A6}">
      <text>
        <r>
          <rPr>
            <sz val="11"/>
            <rFont val="Calibri"/>
            <family val="2"/>
            <charset val="238"/>
          </rPr>
          <t>SZV_F:EUUtem2</t>
        </r>
      </text>
    </comment>
    <comment ref="AO271" authorId="0" shapeId="0" xr:uid="{9071766B-68EC-4AD6-845F-4F438241435A}">
      <text>
        <r>
          <rPr>
            <sz val="11"/>
            <rFont val="Calibri"/>
            <family val="2"/>
            <charset val="238"/>
          </rPr>
          <t>SZV_F:EgyebUtem2</t>
        </r>
      </text>
    </comment>
    <comment ref="AP271" authorId="0" shapeId="0" xr:uid="{AED9530D-22FF-4A74-9EE0-61136FA5B46E}">
      <text>
        <r>
          <rPr>
            <sz val="11"/>
            <rFont val="Calibri"/>
            <family val="2"/>
            <charset val="238"/>
          </rPr>
          <t>SZV_F:HitelKotvenyUtem2</t>
        </r>
      </text>
    </comment>
    <comment ref="AQ271" authorId="0" shapeId="0" xr:uid="{FB933A88-2993-487D-8A4F-B7AA00D7C66C}">
      <text>
        <r>
          <rPr>
            <sz val="11"/>
            <rFont val="Calibri"/>
            <family val="2"/>
            <charset val="238"/>
          </rPr>
          <t>SZV_F:OsszesenUtem2</t>
        </r>
      </text>
    </comment>
    <comment ref="AR271" authorId="0" shapeId="0" xr:uid="{53439533-718C-4F3A-A247-DCA623F120D3}">
      <text>
        <r>
          <rPr>
            <sz val="11"/>
            <rFont val="Calibri"/>
            <family val="2"/>
            <charset val="238"/>
          </rPr>
          <t>SZV_F:ForrashianyUtem2</t>
        </r>
      </text>
    </comment>
    <comment ref="AU271" authorId="0" shapeId="0" xr:uid="{61AC1A87-E88B-4B1B-9D20-F7232CAD7F91}">
      <text>
        <r>
          <rPr>
            <sz val="11"/>
            <rFont val="Calibri"/>
            <family val="2"/>
            <charset val="238"/>
          </rPr>
          <t>SZV_F:Indokolas</t>
        </r>
      </text>
    </comment>
    <comment ref="AV271" authorId="0" shapeId="0" xr:uid="{EDA4407A-3F3B-425C-A2D5-338F672408CB}">
      <text>
        <r>
          <rPr>
            <sz val="11"/>
            <rFont val="Calibri"/>
            <family val="2"/>
            <charset val="238"/>
          </rPr>
          <t>SZV_F:Megjegyzes</t>
        </r>
      </text>
    </comment>
    <comment ref="AW271" authorId="0" shapeId="0" xr:uid="{D3C87A83-3B13-4ED6-A193-5B96E2BB504B}">
      <text>
        <r>
          <rPr>
            <sz val="11"/>
            <rFont val="Calibri"/>
            <family val="2"/>
            <charset val="238"/>
          </rPr>
          <t>SZV_F:FeladatSorszam</t>
        </r>
      </text>
    </comment>
    <comment ref="AY271" authorId="0" shapeId="0" xr:uid="{B1ECD605-F98C-41EC-B17A-31E26AC69ED7}">
      <text>
        <r>
          <rPr>
            <sz val="11"/>
            <rFont val="Calibri"/>
            <family val="2"/>
            <charset val="238"/>
          </rPr>
          <t>SZV_F:ISA</t>
        </r>
      </text>
    </comment>
    <comment ref="B272" authorId="0" shapeId="0" xr:uid="{376BB1AF-D2B9-4324-A51E-5CA9D60EDE00}">
      <text>
        <r>
          <rPr>
            <sz val="11"/>
            <rFont val="Calibri"/>
            <family val="2"/>
            <charset val="238"/>
          </rPr>
          <t>SZV_F:FontossagiSorrent</t>
        </r>
      </text>
    </comment>
    <comment ref="C272" authorId="0" shapeId="0" xr:uid="{2FC74600-344C-4A3B-84C1-0D15E9E2E4BE}">
      <text>
        <r>
          <rPr>
            <sz val="11"/>
            <rFont val="Calibri"/>
            <family val="2"/>
            <charset val="238"/>
          </rPr>
          <t>SZV_F:FeladatKategoria</t>
        </r>
      </text>
    </comment>
    <comment ref="D272" authorId="0" shapeId="0" xr:uid="{396D6722-FCDE-439D-A69B-FC11AAE2F088}">
      <text>
        <r>
          <rPr>
            <sz val="11"/>
            <rFont val="Calibri"/>
            <family val="2"/>
            <charset val="238"/>
          </rPr>
          <t>SZV_F:FeladatMegnevezes</t>
        </r>
      </text>
    </comment>
    <comment ref="E272" authorId="0" shapeId="0" xr:uid="{62715486-D1A2-4467-A439-2A2541B6FCF1}">
      <text>
        <r>
          <rPr>
            <sz val="11"/>
            <rFont val="Calibri"/>
            <family val="2"/>
            <charset val="238"/>
          </rPr>
          <t>SZV_F:ElviEngedelySzam</t>
        </r>
      </text>
    </comment>
    <comment ref="F272" authorId="0" shapeId="0" xr:uid="{BC9B4A5E-5956-4EBD-96E5-C5F89F187162}">
      <text>
        <r>
          <rPr>
            <sz val="11"/>
            <rFont val="Calibri"/>
            <family val="2"/>
            <charset val="238"/>
          </rPr>
          <t>SZV_F:VKR_Kod</t>
        </r>
      </text>
    </comment>
    <comment ref="G272" authorId="0" shapeId="0" xr:uid="{8FEFF0CF-6DCB-4911-82F9-9C5174D509DF}">
      <text>
        <r>
          <rPr>
            <sz val="11"/>
            <rFont val="Calibri"/>
            <family val="2"/>
            <charset val="238"/>
          </rPr>
          <t>SZV_F:VKR_Nev</t>
        </r>
      </text>
    </comment>
    <comment ref="H272" authorId="0" shapeId="0" xr:uid="{6FC2D34C-C628-4339-96DE-FCC842090EA3}">
      <text>
        <r>
          <rPr>
            <sz val="11"/>
            <rFont val="Calibri"/>
            <family val="2"/>
            <charset val="238"/>
          </rPr>
          <t>SZV_F:FeladatAzonosito</t>
        </r>
      </text>
    </comment>
    <comment ref="I272" authorId="0" shapeId="0" xr:uid="{E56718B7-08B1-459A-AAC5-80DF590E8934}">
      <text>
        <r>
          <rPr>
            <sz val="11"/>
            <rFont val="Calibri"/>
            <family val="2"/>
            <charset val="238"/>
          </rPr>
          <t>SZV_F:EllatasiTerulet</t>
        </r>
      </text>
    </comment>
    <comment ref="J272" authorId="0" shapeId="0" xr:uid="{3B7206D6-A559-4910-84BB-D4E9973F3DCD}">
      <text>
        <r>
          <rPr>
            <sz val="11"/>
            <rFont val="Calibri"/>
            <family val="2"/>
            <charset val="238"/>
          </rPr>
          <t>SZV_F:EllatasertFelelos</t>
        </r>
      </text>
    </comment>
    <comment ref="K272" authorId="0" shapeId="0" xr:uid="{534026FD-1A3D-4C3A-978C-6DCFC5F1BF4F}">
      <text>
        <r>
          <rPr>
            <sz val="11"/>
            <rFont val="Calibri"/>
            <family val="2"/>
            <charset val="238"/>
          </rPr>
          <t>SZV_F:TervezettNettoKoltseg</t>
        </r>
      </text>
    </comment>
    <comment ref="L272" authorId="0" shapeId="0" xr:uid="{8374F5C0-3D84-4AB5-8B5B-8CE83941DFC1}">
      <text>
        <r>
          <rPr>
            <sz val="11"/>
            <rFont val="Calibri"/>
            <family val="2"/>
            <charset val="238"/>
          </rPr>
          <t>SZV_F:IdotartamKezdes</t>
        </r>
      </text>
    </comment>
    <comment ref="M272" authorId="0" shapeId="0" xr:uid="{A968E63E-8755-49E0-BCBA-62E8332A1FFC}">
      <text>
        <r>
          <rPr>
            <sz val="11"/>
            <rFont val="Calibri"/>
            <family val="2"/>
            <charset val="238"/>
          </rPr>
          <t>SZV_F:IdotartamBefejezes</t>
        </r>
      </text>
    </comment>
    <comment ref="N272" authorId="0" shapeId="0" xr:uid="{C236416B-249C-4539-A22B-71EDB7A2E0B8}">
      <text>
        <r>
          <rPr>
            <sz val="11"/>
            <rFont val="Calibri"/>
            <family val="2"/>
            <charset val="238"/>
          </rPr>
          <t>SZV_F:NettoKoltsegUtem1</t>
        </r>
      </text>
    </comment>
    <comment ref="O272" authorId="0" shapeId="0" xr:uid="{36679A88-17B7-46B1-B8B0-363DE3FCE621}">
      <text>
        <r>
          <rPr>
            <sz val="11"/>
            <rFont val="Calibri"/>
            <family val="2"/>
            <charset val="238"/>
          </rPr>
          <t>SZV_F:NettoKoltsegUtem2</t>
        </r>
      </text>
    </comment>
    <comment ref="P272" authorId="0" shapeId="0" xr:uid="{C81341A0-FD40-4FA3-820D-672A7D4B7019}">
      <text>
        <r>
          <rPr>
            <sz val="11"/>
            <rFont val="Calibri"/>
            <family val="2"/>
            <charset val="238"/>
          </rPr>
          <t>SZV_F:EM_Melleklet2_KTG</t>
        </r>
      </text>
    </comment>
    <comment ref="R272" authorId="0" shapeId="0" xr:uid="{0D1D2838-5130-4031-8218-D00289E1D752}">
      <text>
        <r>
          <rPr>
            <sz val="11"/>
            <rFont val="Calibri"/>
            <family val="2"/>
            <charset val="238"/>
          </rPr>
          <t>SZV_F:HDUtem1</t>
        </r>
      </text>
    </comment>
    <comment ref="S272" authorId="0" shapeId="0" xr:uid="{D51F5CEB-C41F-40E9-860D-0BA927C4C883}">
      <text>
        <r>
          <rPr>
            <sz val="11"/>
            <rFont val="Calibri"/>
            <family val="2"/>
            <charset val="238"/>
          </rPr>
          <t>SZV_F:ECSUtem1</t>
        </r>
      </text>
    </comment>
    <comment ref="T272" authorId="0" shapeId="0" xr:uid="{B422C352-F91A-4BD7-97B2-3F77EDC89075}">
      <text>
        <r>
          <rPr>
            <sz val="11"/>
            <rFont val="Calibri"/>
            <family val="2"/>
            <charset val="238"/>
          </rPr>
          <t>SZV_F:KFHUtem1</t>
        </r>
      </text>
    </comment>
    <comment ref="U272" authorId="0" shapeId="0" xr:uid="{96C57636-021C-4E0E-88C1-3D7985045036}">
      <text>
        <r>
          <rPr>
            <sz val="11"/>
            <rFont val="Calibri"/>
            <family val="2"/>
            <charset val="238"/>
          </rPr>
          <t>SZV_F:Egyeb_SajatUtem1</t>
        </r>
      </text>
    </comment>
    <comment ref="V272" authorId="0" shapeId="0" xr:uid="{ADB34056-9F3D-4CC8-90F0-D40B58A5CB67}">
      <text>
        <r>
          <rPr>
            <sz val="11"/>
            <rFont val="Calibri"/>
            <family val="2"/>
            <charset val="238"/>
          </rPr>
          <t>SZV_F:DijUtem1</t>
        </r>
      </text>
    </comment>
    <comment ref="W272" authorId="0" shapeId="0" xr:uid="{095B0BA5-3347-409D-ADC2-1959C674FFF3}">
      <text>
        <r>
          <rPr>
            <sz val="11"/>
            <rFont val="Calibri"/>
            <family val="2"/>
            <charset val="238"/>
          </rPr>
          <t>SZV_F:EM_Melleklet1_Utem1</t>
        </r>
      </text>
    </comment>
    <comment ref="X272" authorId="0" shapeId="0" xr:uid="{62D0B6A3-6ACC-48C1-84E4-372DAE7A24ED}">
      <text>
        <r>
          <rPr>
            <sz val="11"/>
            <rFont val="Calibri"/>
            <family val="2"/>
            <charset val="238"/>
          </rPr>
          <t>SZV_F:EgyebAllamiUtem1</t>
        </r>
      </text>
    </comment>
    <comment ref="Y272" authorId="0" shapeId="0" xr:uid="{B99ECA2B-781D-4B21-A7AB-6878ACEEAB0E}">
      <text>
        <r>
          <rPr>
            <sz val="11"/>
            <rFont val="Calibri"/>
            <family val="2"/>
            <charset val="238"/>
          </rPr>
          <t>SZV_F:OnkormanyzatiUtem1</t>
        </r>
      </text>
    </comment>
    <comment ref="Z272" authorId="0" shapeId="0" xr:uid="{D551964A-BB96-4BE0-9B15-A3715D7BEF40}">
      <text>
        <r>
          <rPr>
            <sz val="11"/>
            <rFont val="Calibri"/>
            <family val="2"/>
            <charset val="238"/>
          </rPr>
          <t>SZV_F:EUUtem1</t>
        </r>
      </text>
    </comment>
    <comment ref="AA272" authorId="0" shapeId="0" xr:uid="{24790918-E8D5-4013-AE41-A38B75411418}">
      <text>
        <r>
          <rPr>
            <sz val="11"/>
            <rFont val="Calibri"/>
            <family val="2"/>
            <charset val="238"/>
          </rPr>
          <t>SZV_F:EgyebUtem1</t>
        </r>
      </text>
    </comment>
    <comment ref="AB272" authorId="0" shapeId="0" xr:uid="{1A68EC5E-A990-483E-83A8-8634CA3150C4}">
      <text>
        <r>
          <rPr>
            <sz val="11"/>
            <rFont val="Calibri"/>
            <family val="2"/>
            <charset val="238"/>
          </rPr>
          <t>SZV_F:HitelKotvenyUtem1</t>
        </r>
      </text>
    </comment>
    <comment ref="AC272" authorId="0" shapeId="0" xr:uid="{BC35F942-477B-44D2-B76C-D87F3565DF85}">
      <text>
        <r>
          <rPr>
            <sz val="11"/>
            <rFont val="Calibri"/>
            <family val="2"/>
            <charset val="238"/>
          </rPr>
          <t>SZV_F:OsszesenUtem1</t>
        </r>
      </text>
    </comment>
    <comment ref="AF272" authorId="0" shapeId="0" xr:uid="{7F1EA9BC-07F5-48BA-A16F-5974347769D0}">
      <text>
        <r>
          <rPr>
            <sz val="11"/>
            <rFont val="Calibri"/>
            <family val="2"/>
            <charset val="238"/>
          </rPr>
          <t>SZV_F:HDUtem2</t>
        </r>
      </text>
    </comment>
    <comment ref="AG272" authorId="0" shapeId="0" xr:uid="{7C78091F-E12B-40A9-A302-6FE9EB977F56}">
      <text>
        <r>
          <rPr>
            <sz val="11"/>
            <rFont val="Calibri"/>
            <family val="2"/>
            <charset val="238"/>
          </rPr>
          <t>SZV_F:ECSUtem2</t>
        </r>
      </text>
    </comment>
    <comment ref="AH272" authorId="0" shapeId="0" xr:uid="{E81A27E9-7BCA-4419-86EB-1DDC3C971651}">
      <text>
        <r>
          <rPr>
            <sz val="11"/>
            <rFont val="Calibri"/>
            <family val="2"/>
            <charset val="238"/>
          </rPr>
          <t>SZV_F:KFHUtem2</t>
        </r>
      </text>
    </comment>
    <comment ref="AI272" authorId="0" shapeId="0" xr:uid="{78106152-448B-4CE6-BF1E-6DEE9A09F5CA}">
      <text>
        <r>
          <rPr>
            <sz val="11"/>
            <rFont val="Calibri"/>
            <family val="2"/>
            <charset val="238"/>
          </rPr>
          <t>SZV_F:Egyeb_SajatUtem2</t>
        </r>
      </text>
    </comment>
    <comment ref="AJ272" authorId="0" shapeId="0" xr:uid="{D7B28C09-C059-4FF4-B701-A0BFF9E35785}">
      <text>
        <r>
          <rPr>
            <sz val="11"/>
            <rFont val="Calibri"/>
            <family val="2"/>
            <charset val="238"/>
          </rPr>
          <t>SZV_F:DijUtem2</t>
        </r>
      </text>
    </comment>
    <comment ref="AK272" authorId="0" shapeId="0" xr:uid="{99C08B98-EC03-41B6-8D6E-420C6163111A}">
      <text>
        <r>
          <rPr>
            <sz val="11"/>
            <rFont val="Calibri"/>
            <family val="2"/>
            <charset val="238"/>
          </rPr>
          <t>SZV_F:EM_Melleklet1_Utem2</t>
        </r>
      </text>
    </comment>
    <comment ref="AL272" authorId="0" shapeId="0" xr:uid="{017F1226-21DF-4520-85CF-D3728D5CAC45}">
      <text>
        <r>
          <rPr>
            <sz val="11"/>
            <rFont val="Calibri"/>
            <family val="2"/>
            <charset val="238"/>
          </rPr>
          <t>SZV_F:EgyebAllamiUtem2</t>
        </r>
      </text>
    </comment>
    <comment ref="AM272" authorId="0" shapeId="0" xr:uid="{FC87FDFA-02DB-49E3-A3B4-A525B70D19EC}">
      <text>
        <r>
          <rPr>
            <sz val="11"/>
            <rFont val="Calibri"/>
            <family val="2"/>
            <charset val="238"/>
          </rPr>
          <t>SZV_F:OnkormanyzatiUtem2</t>
        </r>
      </text>
    </comment>
    <comment ref="AN272" authorId="0" shapeId="0" xr:uid="{0B4D715A-6CD6-4539-A987-4C4E3C7CCF23}">
      <text>
        <r>
          <rPr>
            <sz val="11"/>
            <rFont val="Calibri"/>
            <family val="2"/>
            <charset val="238"/>
          </rPr>
          <t>SZV_F:EUUtem2</t>
        </r>
      </text>
    </comment>
    <comment ref="AO272" authorId="0" shapeId="0" xr:uid="{5F56759C-FCA0-4065-ABB0-9AFFEB9BF48E}">
      <text>
        <r>
          <rPr>
            <sz val="11"/>
            <rFont val="Calibri"/>
            <family val="2"/>
            <charset val="238"/>
          </rPr>
          <t>SZV_F:EgyebUtem2</t>
        </r>
      </text>
    </comment>
    <comment ref="AP272" authorId="0" shapeId="0" xr:uid="{7D02393E-406D-45DF-ADAB-C21D6EC4DC64}">
      <text>
        <r>
          <rPr>
            <sz val="11"/>
            <rFont val="Calibri"/>
            <family val="2"/>
            <charset val="238"/>
          </rPr>
          <t>SZV_F:HitelKotvenyUtem2</t>
        </r>
      </text>
    </comment>
    <comment ref="AQ272" authorId="0" shapeId="0" xr:uid="{AE1FCEF9-681F-42BF-9EFA-A2BE9F22BD40}">
      <text>
        <r>
          <rPr>
            <sz val="11"/>
            <rFont val="Calibri"/>
            <family val="2"/>
            <charset val="238"/>
          </rPr>
          <t>SZV_F:OsszesenUtem2</t>
        </r>
      </text>
    </comment>
    <comment ref="AR272" authorId="0" shapeId="0" xr:uid="{E60CB535-B160-434E-A412-FE8DDCA32262}">
      <text>
        <r>
          <rPr>
            <sz val="11"/>
            <rFont val="Calibri"/>
            <family val="2"/>
            <charset val="238"/>
          </rPr>
          <t>SZV_F:ForrashianyUtem2</t>
        </r>
      </text>
    </comment>
    <comment ref="AU272" authorId="0" shapeId="0" xr:uid="{127E4237-8928-4A69-9DC2-B96198CF03EF}">
      <text>
        <r>
          <rPr>
            <sz val="11"/>
            <rFont val="Calibri"/>
            <family val="2"/>
            <charset val="238"/>
          </rPr>
          <t>SZV_F:Indokolas</t>
        </r>
      </text>
    </comment>
    <comment ref="AV272" authorId="0" shapeId="0" xr:uid="{5051A578-1116-44EC-A7CF-CDE170B73044}">
      <text>
        <r>
          <rPr>
            <sz val="11"/>
            <rFont val="Calibri"/>
            <family val="2"/>
            <charset val="238"/>
          </rPr>
          <t>SZV_F:Megjegyzes</t>
        </r>
      </text>
    </comment>
    <comment ref="AW272" authorId="0" shapeId="0" xr:uid="{C82E8F25-6695-4DCB-951F-20ADA8F5D367}">
      <text>
        <r>
          <rPr>
            <sz val="11"/>
            <rFont val="Calibri"/>
            <family val="2"/>
            <charset val="238"/>
          </rPr>
          <t>SZV_F:FeladatSorszam</t>
        </r>
      </text>
    </comment>
    <comment ref="AY272" authorId="0" shapeId="0" xr:uid="{BE778EFC-9AC6-4659-93B4-0ED2602DB5D2}">
      <text>
        <r>
          <rPr>
            <sz val="11"/>
            <rFont val="Calibri"/>
            <family val="2"/>
            <charset val="238"/>
          </rPr>
          <t>SZV_F:ISA</t>
        </r>
      </text>
    </comment>
    <comment ref="B273" authorId="0" shapeId="0" xr:uid="{D679ECE7-86AF-49E7-B707-8D48A8DC6230}">
      <text>
        <r>
          <rPr>
            <sz val="11"/>
            <rFont val="Calibri"/>
            <family val="2"/>
            <charset val="238"/>
          </rPr>
          <t>SZV_F:FontossagiSorrent</t>
        </r>
      </text>
    </comment>
    <comment ref="C273" authorId="0" shapeId="0" xr:uid="{B5153860-4510-48C6-B826-7AD082D78915}">
      <text>
        <r>
          <rPr>
            <sz val="11"/>
            <rFont val="Calibri"/>
            <family val="2"/>
            <charset val="238"/>
          </rPr>
          <t>SZV_F:FeladatKategoria</t>
        </r>
      </text>
    </comment>
    <comment ref="D273" authorId="0" shapeId="0" xr:uid="{C2D54CA3-181C-40BB-9A8D-56E27E4787C6}">
      <text>
        <r>
          <rPr>
            <sz val="11"/>
            <rFont val="Calibri"/>
            <family val="2"/>
            <charset val="238"/>
          </rPr>
          <t>SZV_F:FeladatMegnevezes</t>
        </r>
      </text>
    </comment>
    <comment ref="E273" authorId="0" shapeId="0" xr:uid="{0CBE0145-8800-4798-BCF3-DE11529B8C61}">
      <text>
        <r>
          <rPr>
            <sz val="11"/>
            <rFont val="Calibri"/>
            <family val="2"/>
            <charset val="238"/>
          </rPr>
          <t>SZV_F:ElviEngedelySzam</t>
        </r>
      </text>
    </comment>
    <comment ref="F273" authorId="0" shapeId="0" xr:uid="{0EF71805-22B3-4CBB-A198-BB70BF779113}">
      <text>
        <r>
          <rPr>
            <sz val="11"/>
            <rFont val="Calibri"/>
            <family val="2"/>
            <charset val="238"/>
          </rPr>
          <t>SZV_F:VKR_Kod</t>
        </r>
      </text>
    </comment>
    <comment ref="G273" authorId="0" shapeId="0" xr:uid="{6E1F4CCD-C290-4151-A2DD-A7DE557878D2}">
      <text>
        <r>
          <rPr>
            <sz val="11"/>
            <rFont val="Calibri"/>
            <family val="2"/>
            <charset val="238"/>
          </rPr>
          <t>SZV_F:VKR_Nev</t>
        </r>
      </text>
    </comment>
    <comment ref="H273" authorId="0" shapeId="0" xr:uid="{A62F03F5-90FF-4A3A-9D25-E4A40BC84D31}">
      <text>
        <r>
          <rPr>
            <sz val="11"/>
            <rFont val="Calibri"/>
            <family val="2"/>
            <charset val="238"/>
          </rPr>
          <t>SZV_F:FeladatAzonosito</t>
        </r>
      </text>
    </comment>
    <comment ref="I273" authorId="0" shapeId="0" xr:uid="{369F5906-970F-45E1-B097-ED9E845540AD}">
      <text>
        <r>
          <rPr>
            <sz val="11"/>
            <rFont val="Calibri"/>
            <family val="2"/>
            <charset val="238"/>
          </rPr>
          <t>SZV_F:EllatasiTerulet</t>
        </r>
      </text>
    </comment>
    <comment ref="J273" authorId="0" shapeId="0" xr:uid="{0C0A93F2-988A-410D-8B04-BDFBAE0D9F62}">
      <text>
        <r>
          <rPr>
            <sz val="11"/>
            <rFont val="Calibri"/>
            <family val="2"/>
            <charset val="238"/>
          </rPr>
          <t>SZV_F:EllatasertFelelos</t>
        </r>
      </text>
    </comment>
    <comment ref="K273" authorId="0" shapeId="0" xr:uid="{ECAA0B29-52A9-43EE-986D-98F08C1E344A}">
      <text>
        <r>
          <rPr>
            <sz val="11"/>
            <rFont val="Calibri"/>
            <family val="2"/>
            <charset val="238"/>
          </rPr>
          <t>SZV_F:TervezettNettoKoltseg</t>
        </r>
      </text>
    </comment>
    <comment ref="L273" authorId="0" shapeId="0" xr:uid="{28038957-8CF0-4FBC-AF9F-3703ACD9CF97}">
      <text>
        <r>
          <rPr>
            <sz val="11"/>
            <rFont val="Calibri"/>
            <family val="2"/>
            <charset val="238"/>
          </rPr>
          <t>SZV_F:IdotartamKezdes</t>
        </r>
      </text>
    </comment>
    <comment ref="M273" authorId="0" shapeId="0" xr:uid="{7EDA0253-2181-4FCF-AE18-7A5813AA0D20}">
      <text>
        <r>
          <rPr>
            <sz val="11"/>
            <rFont val="Calibri"/>
            <family val="2"/>
            <charset val="238"/>
          </rPr>
          <t>SZV_F:IdotartamBefejezes</t>
        </r>
      </text>
    </comment>
    <comment ref="N273" authorId="0" shapeId="0" xr:uid="{09870E78-0A61-488A-A59C-ACCD292F3A63}">
      <text>
        <r>
          <rPr>
            <sz val="11"/>
            <rFont val="Calibri"/>
            <family val="2"/>
            <charset val="238"/>
          </rPr>
          <t>SZV_F:NettoKoltsegUtem1</t>
        </r>
      </text>
    </comment>
    <comment ref="O273" authorId="0" shapeId="0" xr:uid="{A960D1B5-603F-4778-9864-D8C626EAA291}">
      <text>
        <r>
          <rPr>
            <sz val="11"/>
            <rFont val="Calibri"/>
            <family val="2"/>
            <charset val="238"/>
          </rPr>
          <t>SZV_F:NettoKoltsegUtem2</t>
        </r>
      </text>
    </comment>
    <comment ref="P273" authorId="0" shapeId="0" xr:uid="{23A00388-CEBC-493C-B332-E4FE97681808}">
      <text>
        <r>
          <rPr>
            <sz val="11"/>
            <rFont val="Calibri"/>
            <family val="2"/>
            <charset val="238"/>
          </rPr>
          <t>SZV_F:EM_Melleklet2_KTG</t>
        </r>
      </text>
    </comment>
    <comment ref="R273" authorId="0" shapeId="0" xr:uid="{E3727882-839F-4CB8-9E0E-2DEA4BE2C917}">
      <text>
        <r>
          <rPr>
            <sz val="11"/>
            <rFont val="Calibri"/>
            <family val="2"/>
            <charset val="238"/>
          </rPr>
          <t>SZV_F:HDUtem1</t>
        </r>
      </text>
    </comment>
    <comment ref="S273" authorId="0" shapeId="0" xr:uid="{5C26B403-A624-47ED-9F03-0238628F6B5F}">
      <text>
        <r>
          <rPr>
            <sz val="11"/>
            <rFont val="Calibri"/>
            <family val="2"/>
            <charset val="238"/>
          </rPr>
          <t>SZV_F:ECSUtem1</t>
        </r>
      </text>
    </comment>
    <comment ref="T273" authorId="0" shapeId="0" xr:uid="{F50198AE-BB81-43E8-9887-420A6386C6B4}">
      <text>
        <r>
          <rPr>
            <sz val="11"/>
            <rFont val="Calibri"/>
            <family val="2"/>
            <charset val="238"/>
          </rPr>
          <t>SZV_F:KFHUtem1</t>
        </r>
      </text>
    </comment>
    <comment ref="U273" authorId="0" shapeId="0" xr:uid="{C7A4041B-E48B-4C2F-AB79-1B876BCA9BDE}">
      <text>
        <r>
          <rPr>
            <sz val="11"/>
            <rFont val="Calibri"/>
            <family val="2"/>
            <charset val="238"/>
          </rPr>
          <t>SZV_F:Egyeb_SajatUtem1</t>
        </r>
      </text>
    </comment>
    <comment ref="V273" authorId="0" shapeId="0" xr:uid="{54A50196-DCD8-4315-BB62-1F98B5440CC4}">
      <text>
        <r>
          <rPr>
            <sz val="11"/>
            <rFont val="Calibri"/>
            <family val="2"/>
            <charset val="238"/>
          </rPr>
          <t>SZV_F:DijUtem1</t>
        </r>
      </text>
    </comment>
    <comment ref="W273" authorId="0" shapeId="0" xr:uid="{134266C3-8E60-4749-B1C2-7E3A21A03992}">
      <text>
        <r>
          <rPr>
            <sz val="11"/>
            <rFont val="Calibri"/>
            <family val="2"/>
            <charset val="238"/>
          </rPr>
          <t>SZV_F:EM_Melleklet1_Utem1</t>
        </r>
      </text>
    </comment>
    <comment ref="X273" authorId="0" shapeId="0" xr:uid="{8D683292-A7EB-4596-925B-F44A4BB31347}">
      <text>
        <r>
          <rPr>
            <sz val="11"/>
            <rFont val="Calibri"/>
            <family val="2"/>
            <charset val="238"/>
          </rPr>
          <t>SZV_F:EgyebAllamiUtem1</t>
        </r>
      </text>
    </comment>
    <comment ref="Y273" authorId="0" shapeId="0" xr:uid="{58FC11C3-258A-48D9-A476-43BEE5B2D0BD}">
      <text>
        <r>
          <rPr>
            <sz val="11"/>
            <rFont val="Calibri"/>
            <family val="2"/>
            <charset val="238"/>
          </rPr>
          <t>SZV_F:OnkormanyzatiUtem1</t>
        </r>
      </text>
    </comment>
    <comment ref="Z273" authorId="0" shapeId="0" xr:uid="{239300E4-AB1D-4BA1-80BA-A0E12FFB0675}">
      <text>
        <r>
          <rPr>
            <sz val="11"/>
            <rFont val="Calibri"/>
            <family val="2"/>
            <charset val="238"/>
          </rPr>
          <t>SZV_F:EUUtem1</t>
        </r>
      </text>
    </comment>
    <comment ref="AA273" authorId="0" shapeId="0" xr:uid="{3AC054BB-3974-4E44-8872-5EC2E928F014}">
      <text>
        <r>
          <rPr>
            <sz val="11"/>
            <rFont val="Calibri"/>
            <family val="2"/>
            <charset val="238"/>
          </rPr>
          <t>SZV_F:EgyebUtem1</t>
        </r>
      </text>
    </comment>
    <comment ref="AB273" authorId="0" shapeId="0" xr:uid="{57D108E1-B4E7-47F6-8C2A-F9CA0E8397F5}">
      <text>
        <r>
          <rPr>
            <sz val="11"/>
            <rFont val="Calibri"/>
            <family val="2"/>
            <charset val="238"/>
          </rPr>
          <t>SZV_F:HitelKotvenyUtem1</t>
        </r>
      </text>
    </comment>
    <comment ref="AC273" authorId="0" shapeId="0" xr:uid="{98570096-8638-449B-8FAA-A4EBCEB6FB6B}">
      <text>
        <r>
          <rPr>
            <sz val="11"/>
            <rFont val="Calibri"/>
            <family val="2"/>
            <charset val="238"/>
          </rPr>
          <t>SZV_F:OsszesenUtem1</t>
        </r>
      </text>
    </comment>
    <comment ref="AF273" authorId="0" shapeId="0" xr:uid="{65DBF360-816C-4913-BD16-D1A0A1005305}">
      <text>
        <r>
          <rPr>
            <sz val="11"/>
            <rFont val="Calibri"/>
            <family val="2"/>
            <charset val="238"/>
          </rPr>
          <t>SZV_F:HDUtem2</t>
        </r>
      </text>
    </comment>
    <comment ref="AG273" authorId="0" shapeId="0" xr:uid="{481D9FD2-C6FB-4960-ABD7-5BEC1ADC2F76}">
      <text>
        <r>
          <rPr>
            <sz val="11"/>
            <rFont val="Calibri"/>
            <family val="2"/>
            <charset val="238"/>
          </rPr>
          <t>SZV_F:ECSUtem2</t>
        </r>
      </text>
    </comment>
    <comment ref="AH273" authorId="0" shapeId="0" xr:uid="{03857DFC-3D9D-4767-A9FB-B31860C39C8D}">
      <text>
        <r>
          <rPr>
            <sz val="11"/>
            <rFont val="Calibri"/>
            <family val="2"/>
            <charset val="238"/>
          </rPr>
          <t>SZV_F:KFHUtem2</t>
        </r>
      </text>
    </comment>
    <comment ref="AI273" authorId="0" shapeId="0" xr:uid="{76175042-519F-4775-A927-B7410DB0F245}">
      <text>
        <r>
          <rPr>
            <sz val="11"/>
            <rFont val="Calibri"/>
            <family val="2"/>
            <charset val="238"/>
          </rPr>
          <t>SZV_F:Egyeb_SajatUtem2</t>
        </r>
      </text>
    </comment>
    <comment ref="AJ273" authorId="0" shapeId="0" xr:uid="{171CF87F-1BE9-4932-B113-81D762F9F9CD}">
      <text>
        <r>
          <rPr>
            <sz val="11"/>
            <rFont val="Calibri"/>
            <family val="2"/>
            <charset val="238"/>
          </rPr>
          <t>SZV_F:DijUtem2</t>
        </r>
      </text>
    </comment>
    <comment ref="AK273" authorId="0" shapeId="0" xr:uid="{52F4FBA2-95EF-4F71-B9F2-81410E1EC815}">
      <text>
        <r>
          <rPr>
            <sz val="11"/>
            <rFont val="Calibri"/>
            <family val="2"/>
            <charset val="238"/>
          </rPr>
          <t>SZV_F:EM_Melleklet1_Utem2</t>
        </r>
      </text>
    </comment>
    <comment ref="AL273" authorId="0" shapeId="0" xr:uid="{393369C3-20C7-433B-88FF-7F82D4D478D5}">
      <text>
        <r>
          <rPr>
            <sz val="11"/>
            <rFont val="Calibri"/>
            <family val="2"/>
            <charset val="238"/>
          </rPr>
          <t>SZV_F:EgyebAllamiUtem2</t>
        </r>
      </text>
    </comment>
    <comment ref="AM273" authorId="0" shapeId="0" xr:uid="{BCDA4724-7A22-48D7-9000-ADF49DD77F3C}">
      <text>
        <r>
          <rPr>
            <sz val="11"/>
            <rFont val="Calibri"/>
            <family val="2"/>
            <charset val="238"/>
          </rPr>
          <t>SZV_F:OnkormanyzatiUtem2</t>
        </r>
      </text>
    </comment>
    <comment ref="AN273" authorId="0" shapeId="0" xr:uid="{92BDB961-0C01-4D6E-B5D1-7C2B44784788}">
      <text>
        <r>
          <rPr>
            <sz val="11"/>
            <rFont val="Calibri"/>
            <family val="2"/>
            <charset val="238"/>
          </rPr>
          <t>SZV_F:EUUtem2</t>
        </r>
      </text>
    </comment>
    <comment ref="AO273" authorId="0" shapeId="0" xr:uid="{B9CEBF5E-9849-4A94-BF84-8402D721D987}">
      <text>
        <r>
          <rPr>
            <sz val="11"/>
            <rFont val="Calibri"/>
            <family val="2"/>
            <charset val="238"/>
          </rPr>
          <t>SZV_F:EgyebUtem2</t>
        </r>
      </text>
    </comment>
    <comment ref="AP273" authorId="0" shapeId="0" xr:uid="{24C1543E-D30C-4391-B6B2-3C5D843A55EE}">
      <text>
        <r>
          <rPr>
            <sz val="11"/>
            <rFont val="Calibri"/>
            <family val="2"/>
            <charset val="238"/>
          </rPr>
          <t>SZV_F:HitelKotvenyUtem2</t>
        </r>
      </text>
    </comment>
    <comment ref="AQ273" authorId="0" shapeId="0" xr:uid="{E516A262-2767-4917-B5D6-5CF06B2BCB61}">
      <text>
        <r>
          <rPr>
            <sz val="11"/>
            <rFont val="Calibri"/>
            <family val="2"/>
            <charset val="238"/>
          </rPr>
          <t>SZV_F:OsszesenUtem2</t>
        </r>
      </text>
    </comment>
    <comment ref="AR273" authorId="0" shapeId="0" xr:uid="{055869C8-0B2D-4953-A24E-20E2D6B0C171}">
      <text>
        <r>
          <rPr>
            <sz val="11"/>
            <rFont val="Calibri"/>
            <family val="2"/>
            <charset val="238"/>
          </rPr>
          <t>SZV_F:ForrashianyUtem2</t>
        </r>
      </text>
    </comment>
    <comment ref="AU273" authorId="0" shapeId="0" xr:uid="{CD0CAD6F-E443-4A1D-85E5-C126789B74ED}">
      <text>
        <r>
          <rPr>
            <sz val="11"/>
            <rFont val="Calibri"/>
            <family val="2"/>
            <charset val="238"/>
          </rPr>
          <t>SZV_F:Indokolas</t>
        </r>
      </text>
    </comment>
    <comment ref="AV273" authorId="0" shapeId="0" xr:uid="{CC30650E-8B00-4C73-A0CD-74356EAE4074}">
      <text>
        <r>
          <rPr>
            <sz val="11"/>
            <rFont val="Calibri"/>
            <family val="2"/>
            <charset val="238"/>
          </rPr>
          <t>SZV_F:Megjegyzes</t>
        </r>
      </text>
    </comment>
    <comment ref="AW273" authorId="0" shapeId="0" xr:uid="{70CC2E64-0B3F-46AF-A8A0-6C7C266EE0A0}">
      <text>
        <r>
          <rPr>
            <sz val="11"/>
            <rFont val="Calibri"/>
            <family val="2"/>
            <charset val="238"/>
          </rPr>
          <t>SZV_F:FeladatSorszam</t>
        </r>
      </text>
    </comment>
    <comment ref="AY273" authorId="0" shapeId="0" xr:uid="{3BBF82E4-3EED-4BB0-B69E-409034C6FCF0}">
      <text>
        <r>
          <rPr>
            <sz val="11"/>
            <rFont val="Calibri"/>
            <family val="2"/>
            <charset val="238"/>
          </rPr>
          <t>SZV_F:ISA</t>
        </r>
      </text>
    </comment>
    <comment ref="B274" authorId="0" shapeId="0" xr:uid="{81E63267-6A7D-48A3-A8B0-9A7E1CF5CB2B}">
      <text>
        <r>
          <rPr>
            <sz val="11"/>
            <rFont val="Calibri"/>
            <family val="2"/>
            <charset val="238"/>
          </rPr>
          <t>SZV_F:FontossagiSorrent</t>
        </r>
      </text>
    </comment>
    <comment ref="C274" authorId="0" shapeId="0" xr:uid="{444F057D-4F35-4415-A929-4D7E75D84574}">
      <text>
        <r>
          <rPr>
            <sz val="11"/>
            <rFont val="Calibri"/>
            <family val="2"/>
            <charset val="238"/>
          </rPr>
          <t>SZV_F:FeladatKategoria</t>
        </r>
      </text>
    </comment>
    <comment ref="D274" authorId="0" shapeId="0" xr:uid="{DDAEB5A7-15EB-40C6-BFC9-96FCF600B3BC}">
      <text>
        <r>
          <rPr>
            <sz val="11"/>
            <rFont val="Calibri"/>
            <family val="2"/>
            <charset val="238"/>
          </rPr>
          <t>SZV_F:FeladatMegnevezes</t>
        </r>
      </text>
    </comment>
    <comment ref="E274" authorId="0" shapeId="0" xr:uid="{66BE64BE-52EF-4322-AD2A-0BB495D63D5A}">
      <text>
        <r>
          <rPr>
            <sz val="11"/>
            <rFont val="Calibri"/>
            <family val="2"/>
            <charset val="238"/>
          </rPr>
          <t>SZV_F:ElviEngedelySzam</t>
        </r>
      </text>
    </comment>
    <comment ref="F274" authorId="0" shapeId="0" xr:uid="{3767F1B8-4365-408C-8E2D-1BE38C5EDB40}">
      <text>
        <r>
          <rPr>
            <sz val="11"/>
            <rFont val="Calibri"/>
            <family val="2"/>
            <charset val="238"/>
          </rPr>
          <t>SZV_F:VKR_Kod</t>
        </r>
      </text>
    </comment>
    <comment ref="G274" authorId="0" shapeId="0" xr:uid="{91543559-B42C-4217-B989-F67679EAB9CD}">
      <text>
        <r>
          <rPr>
            <sz val="11"/>
            <rFont val="Calibri"/>
            <family val="2"/>
            <charset val="238"/>
          </rPr>
          <t>SZV_F:VKR_Nev</t>
        </r>
      </text>
    </comment>
    <comment ref="H274" authorId="0" shapeId="0" xr:uid="{CA130BB0-3739-42AC-8896-B757640B2170}">
      <text>
        <r>
          <rPr>
            <sz val="11"/>
            <rFont val="Calibri"/>
            <family val="2"/>
            <charset val="238"/>
          </rPr>
          <t>SZV_F:FeladatAzonosito</t>
        </r>
      </text>
    </comment>
    <comment ref="I274" authorId="0" shapeId="0" xr:uid="{2526474B-AD32-4676-A387-F899C59C05A6}">
      <text>
        <r>
          <rPr>
            <sz val="11"/>
            <rFont val="Calibri"/>
            <family val="2"/>
            <charset val="238"/>
          </rPr>
          <t>SZV_F:EllatasiTerulet</t>
        </r>
      </text>
    </comment>
    <comment ref="J274" authorId="0" shapeId="0" xr:uid="{3674C8EB-E195-44FF-9EC9-AC785B37DA96}">
      <text>
        <r>
          <rPr>
            <sz val="11"/>
            <rFont val="Calibri"/>
            <family val="2"/>
            <charset val="238"/>
          </rPr>
          <t>SZV_F:EllatasertFelelos</t>
        </r>
      </text>
    </comment>
    <comment ref="K274" authorId="0" shapeId="0" xr:uid="{5137BEB1-3A7D-41E8-829D-29189A01C259}">
      <text>
        <r>
          <rPr>
            <sz val="11"/>
            <rFont val="Calibri"/>
            <family val="2"/>
            <charset val="238"/>
          </rPr>
          <t>SZV_F:TervezettNettoKoltseg</t>
        </r>
      </text>
    </comment>
    <comment ref="L274" authorId="0" shapeId="0" xr:uid="{FB9D038B-8140-479D-BE75-5C2474AE9ABF}">
      <text>
        <r>
          <rPr>
            <sz val="11"/>
            <rFont val="Calibri"/>
            <family val="2"/>
            <charset val="238"/>
          </rPr>
          <t>SZV_F:IdotartamKezdes</t>
        </r>
      </text>
    </comment>
    <comment ref="M274" authorId="0" shapeId="0" xr:uid="{57D260D3-989F-4C72-9B0B-47CB79477A0A}">
      <text>
        <r>
          <rPr>
            <sz val="11"/>
            <rFont val="Calibri"/>
            <family val="2"/>
            <charset val="238"/>
          </rPr>
          <t>SZV_F:IdotartamBefejezes</t>
        </r>
      </text>
    </comment>
    <comment ref="N274" authorId="0" shapeId="0" xr:uid="{511BC1E1-A764-4F07-963D-875BC6A0D832}">
      <text>
        <r>
          <rPr>
            <sz val="11"/>
            <rFont val="Calibri"/>
            <family val="2"/>
            <charset val="238"/>
          </rPr>
          <t>SZV_F:NettoKoltsegUtem1</t>
        </r>
      </text>
    </comment>
    <comment ref="O274" authorId="0" shapeId="0" xr:uid="{A84662D9-0B11-4D50-A5F6-C738F0DEE1F4}">
      <text>
        <r>
          <rPr>
            <sz val="11"/>
            <rFont val="Calibri"/>
            <family val="2"/>
            <charset val="238"/>
          </rPr>
          <t>SZV_F:NettoKoltsegUtem2</t>
        </r>
      </text>
    </comment>
    <comment ref="P274" authorId="0" shapeId="0" xr:uid="{6D8447C9-AA77-4651-9E0B-068A7C6CC6FB}">
      <text>
        <r>
          <rPr>
            <sz val="11"/>
            <rFont val="Calibri"/>
            <family val="2"/>
            <charset val="238"/>
          </rPr>
          <t>SZV_F:EM_Melleklet2_KTG</t>
        </r>
      </text>
    </comment>
    <comment ref="R274" authorId="0" shapeId="0" xr:uid="{06A76545-CDD0-4F54-B47F-89E014A0B7DF}">
      <text>
        <r>
          <rPr>
            <sz val="11"/>
            <rFont val="Calibri"/>
            <family val="2"/>
            <charset val="238"/>
          </rPr>
          <t>SZV_F:HDUtem1</t>
        </r>
      </text>
    </comment>
    <comment ref="S274" authorId="0" shapeId="0" xr:uid="{1C84DE64-DF94-4825-9CBF-253AD9612CE4}">
      <text>
        <r>
          <rPr>
            <sz val="11"/>
            <rFont val="Calibri"/>
            <family val="2"/>
            <charset val="238"/>
          </rPr>
          <t>SZV_F:ECSUtem1</t>
        </r>
      </text>
    </comment>
    <comment ref="T274" authorId="0" shapeId="0" xr:uid="{D17173C7-30EB-4FBF-9A8F-CD94DEA6D512}">
      <text>
        <r>
          <rPr>
            <sz val="11"/>
            <rFont val="Calibri"/>
            <family val="2"/>
            <charset val="238"/>
          </rPr>
          <t>SZV_F:KFHUtem1</t>
        </r>
      </text>
    </comment>
    <comment ref="U274" authorId="0" shapeId="0" xr:uid="{C9ABDE35-095C-4E69-ABFC-4A1DB33A7839}">
      <text>
        <r>
          <rPr>
            <sz val="11"/>
            <rFont val="Calibri"/>
            <family val="2"/>
            <charset val="238"/>
          </rPr>
          <t>SZV_F:Egyeb_SajatUtem1</t>
        </r>
      </text>
    </comment>
    <comment ref="V274" authorId="0" shapeId="0" xr:uid="{34465F3A-59B8-4B2F-9D8F-F279C86E32FC}">
      <text>
        <r>
          <rPr>
            <sz val="11"/>
            <rFont val="Calibri"/>
            <family val="2"/>
            <charset val="238"/>
          </rPr>
          <t>SZV_F:DijUtem1</t>
        </r>
      </text>
    </comment>
    <comment ref="W274" authorId="0" shapeId="0" xr:uid="{48D83C7E-AEB7-43F4-81DB-1C8A84E31A82}">
      <text>
        <r>
          <rPr>
            <sz val="11"/>
            <rFont val="Calibri"/>
            <family val="2"/>
            <charset val="238"/>
          </rPr>
          <t>SZV_F:EM_Melleklet1_Utem1</t>
        </r>
      </text>
    </comment>
    <comment ref="X274" authorId="0" shapeId="0" xr:uid="{AE94C382-E740-4221-9999-8366B75826BB}">
      <text>
        <r>
          <rPr>
            <sz val="11"/>
            <rFont val="Calibri"/>
            <family val="2"/>
            <charset val="238"/>
          </rPr>
          <t>SZV_F:EgyebAllamiUtem1</t>
        </r>
      </text>
    </comment>
    <comment ref="Y274" authorId="0" shapeId="0" xr:uid="{E856E82B-AAF8-4D40-A3F4-F192BE875474}">
      <text>
        <r>
          <rPr>
            <sz val="11"/>
            <rFont val="Calibri"/>
            <family val="2"/>
            <charset val="238"/>
          </rPr>
          <t>SZV_F:OnkormanyzatiUtem1</t>
        </r>
      </text>
    </comment>
    <comment ref="Z274" authorId="0" shapeId="0" xr:uid="{D511BC7B-96A1-4101-8033-2363B06BCDA0}">
      <text>
        <r>
          <rPr>
            <sz val="11"/>
            <rFont val="Calibri"/>
            <family val="2"/>
            <charset val="238"/>
          </rPr>
          <t>SZV_F:EUUtem1</t>
        </r>
      </text>
    </comment>
    <comment ref="AA274" authorId="0" shapeId="0" xr:uid="{7FC6A4A0-7B5E-42B6-9AD6-6ADEEDAFED4D}">
      <text>
        <r>
          <rPr>
            <sz val="11"/>
            <rFont val="Calibri"/>
            <family val="2"/>
            <charset val="238"/>
          </rPr>
          <t>SZV_F:EgyebUtem1</t>
        </r>
      </text>
    </comment>
    <comment ref="AB274" authorId="0" shapeId="0" xr:uid="{F8CAA1C1-999A-4736-8CE5-4A09292DC93E}">
      <text>
        <r>
          <rPr>
            <sz val="11"/>
            <rFont val="Calibri"/>
            <family val="2"/>
            <charset val="238"/>
          </rPr>
          <t>SZV_F:HitelKotvenyUtem1</t>
        </r>
      </text>
    </comment>
    <comment ref="AC274" authorId="0" shapeId="0" xr:uid="{5740AE2E-9063-4E85-A446-D71E7E7EE7C8}">
      <text>
        <r>
          <rPr>
            <sz val="11"/>
            <rFont val="Calibri"/>
            <family val="2"/>
            <charset val="238"/>
          </rPr>
          <t>SZV_F:OsszesenUtem1</t>
        </r>
      </text>
    </comment>
    <comment ref="AF274" authorId="0" shapeId="0" xr:uid="{5F2D1E3E-1C94-4EC5-97F0-C743E6248311}">
      <text>
        <r>
          <rPr>
            <sz val="11"/>
            <rFont val="Calibri"/>
            <family val="2"/>
            <charset val="238"/>
          </rPr>
          <t>SZV_F:HDUtem2</t>
        </r>
      </text>
    </comment>
    <comment ref="AG274" authorId="0" shapeId="0" xr:uid="{2E2EDE7C-871A-462D-929B-6BEA1014E769}">
      <text>
        <r>
          <rPr>
            <sz val="11"/>
            <rFont val="Calibri"/>
            <family val="2"/>
            <charset val="238"/>
          </rPr>
          <t>SZV_F:ECSUtem2</t>
        </r>
      </text>
    </comment>
    <comment ref="AH274" authorId="0" shapeId="0" xr:uid="{D8B8F933-3BE1-4A60-B658-DC6BA653DBF1}">
      <text>
        <r>
          <rPr>
            <sz val="11"/>
            <rFont val="Calibri"/>
            <family val="2"/>
            <charset val="238"/>
          </rPr>
          <t>SZV_F:KFHUtem2</t>
        </r>
      </text>
    </comment>
    <comment ref="AI274" authorId="0" shapeId="0" xr:uid="{8A5E4539-FC92-4DF6-9AA7-A55D08F11AC2}">
      <text>
        <r>
          <rPr>
            <sz val="11"/>
            <rFont val="Calibri"/>
            <family val="2"/>
            <charset val="238"/>
          </rPr>
          <t>SZV_F:Egyeb_SajatUtem2</t>
        </r>
      </text>
    </comment>
    <comment ref="AJ274" authorId="0" shapeId="0" xr:uid="{6D39CF97-8BE9-4FC6-8071-82067582D2D7}">
      <text>
        <r>
          <rPr>
            <sz val="11"/>
            <rFont val="Calibri"/>
            <family val="2"/>
            <charset val="238"/>
          </rPr>
          <t>SZV_F:DijUtem2</t>
        </r>
      </text>
    </comment>
    <comment ref="AK274" authorId="0" shapeId="0" xr:uid="{D33540EC-B3A3-49F7-B2F4-046824DF20F9}">
      <text>
        <r>
          <rPr>
            <sz val="11"/>
            <rFont val="Calibri"/>
            <family val="2"/>
            <charset val="238"/>
          </rPr>
          <t>SZV_F:EM_Melleklet1_Utem2</t>
        </r>
      </text>
    </comment>
    <comment ref="AL274" authorId="0" shapeId="0" xr:uid="{BDFAB1AB-8EC3-4D8F-B234-906343E3478E}">
      <text>
        <r>
          <rPr>
            <sz val="11"/>
            <rFont val="Calibri"/>
            <family val="2"/>
            <charset val="238"/>
          </rPr>
          <t>SZV_F:EgyebAllamiUtem2</t>
        </r>
      </text>
    </comment>
    <comment ref="AM274" authorId="0" shapeId="0" xr:uid="{054F4C52-6119-406D-9301-3D7F3B3A9709}">
      <text>
        <r>
          <rPr>
            <sz val="11"/>
            <rFont val="Calibri"/>
            <family val="2"/>
            <charset val="238"/>
          </rPr>
          <t>SZV_F:OnkormanyzatiUtem2</t>
        </r>
      </text>
    </comment>
    <comment ref="AN274" authorId="0" shapeId="0" xr:uid="{B5D54937-39CF-43A3-94DC-F51AB4F1BD6F}">
      <text>
        <r>
          <rPr>
            <sz val="11"/>
            <rFont val="Calibri"/>
            <family val="2"/>
            <charset val="238"/>
          </rPr>
          <t>SZV_F:EUUtem2</t>
        </r>
      </text>
    </comment>
    <comment ref="AO274" authorId="0" shapeId="0" xr:uid="{FC661F99-BD3C-4612-90EB-59A9D8AACEC8}">
      <text>
        <r>
          <rPr>
            <sz val="11"/>
            <rFont val="Calibri"/>
            <family val="2"/>
            <charset val="238"/>
          </rPr>
          <t>SZV_F:EgyebUtem2</t>
        </r>
      </text>
    </comment>
    <comment ref="AP274" authorId="0" shapeId="0" xr:uid="{F76507CD-C50F-476E-BF23-8D290E621963}">
      <text>
        <r>
          <rPr>
            <sz val="11"/>
            <rFont val="Calibri"/>
            <family val="2"/>
            <charset val="238"/>
          </rPr>
          <t>SZV_F:HitelKotvenyUtem2</t>
        </r>
      </text>
    </comment>
    <comment ref="AQ274" authorId="0" shapeId="0" xr:uid="{0387834F-4D6C-4F0C-9B89-7CABE4E301DC}">
      <text>
        <r>
          <rPr>
            <sz val="11"/>
            <rFont val="Calibri"/>
            <family val="2"/>
            <charset val="238"/>
          </rPr>
          <t>SZV_F:OsszesenUtem2</t>
        </r>
      </text>
    </comment>
    <comment ref="AR274" authorId="0" shapeId="0" xr:uid="{ACA424BE-3FD4-42FE-B9CD-BC5FC2607D68}">
      <text>
        <r>
          <rPr>
            <sz val="11"/>
            <rFont val="Calibri"/>
            <family val="2"/>
            <charset val="238"/>
          </rPr>
          <t>SZV_F:ForrashianyUtem2</t>
        </r>
      </text>
    </comment>
    <comment ref="AU274" authorId="0" shapeId="0" xr:uid="{AD3347BC-C7D1-42F4-AF81-1D4130E60E22}">
      <text>
        <r>
          <rPr>
            <sz val="11"/>
            <rFont val="Calibri"/>
            <family val="2"/>
            <charset val="238"/>
          </rPr>
          <t>SZV_F:Indokolas</t>
        </r>
      </text>
    </comment>
    <comment ref="AV274" authorId="0" shapeId="0" xr:uid="{68F7A0D7-E477-4A0C-884F-96AF33081F7E}">
      <text>
        <r>
          <rPr>
            <sz val="11"/>
            <rFont val="Calibri"/>
            <family val="2"/>
            <charset val="238"/>
          </rPr>
          <t>SZV_F:Megjegyzes</t>
        </r>
      </text>
    </comment>
    <comment ref="AW274" authorId="0" shapeId="0" xr:uid="{CB0C3360-C43D-4D50-AC64-8FF7BBEF9B5A}">
      <text>
        <r>
          <rPr>
            <sz val="11"/>
            <rFont val="Calibri"/>
            <family val="2"/>
            <charset val="238"/>
          </rPr>
          <t>SZV_F:FeladatSorszam</t>
        </r>
      </text>
    </comment>
    <comment ref="AY274" authorId="0" shapeId="0" xr:uid="{2565E2C3-1FA0-4CDE-A056-CB71F0C41177}">
      <text>
        <r>
          <rPr>
            <sz val="11"/>
            <rFont val="Calibri"/>
            <family val="2"/>
            <charset val="238"/>
          </rPr>
          <t>SZV_F:ISA</t>
        </r>
      </text>
    </comment>
    <comment ref="B275" authorId="0" shapeId="0" xr:uid="{ED2F6F90-4B84-4A5E-85DF-78A08E66A873}">
      <text>
        <r>
          <rPr>
            <sz val="11"/>
            <rFont val="Calibri"/>
            <family val="2"/>
            <charset val="238"/>
          </rPr>
          <t>SZV_F:FontossagiSorrent</t>
        </r>
      </text>
    </comment>
    <comment ref="C275" authorId="0" shapeId="0" xr:uid="{114CD89B-C4EB-4E35-99C5-5525DDC59579}">
      <text>
        <r>
          <rPr>
            <sz val="11"/>
            <rFont val="Calibri"/>
            <family val="2"/>
            <charset val="238"/>
          </rPr>
          <t>SZV_F:FeladatKategoria</t>
        </r>
      </text>
    </comment>
    <comment ref="D275" authorId="0" shapeId="0" xr:uid="{CBD4B975-098D-4CD9-AC68-AD54B755D2BA}">
      <text>
        <r>
          <rPr>
            <sz val="11"/>
            <rFont val="Calibri"/>
            <family val="2"/>
            <charset val="238"/>
          </rPr>
          <t>SZV_F:FeladatMegnevezes</t>
        </r>
      </text>
    </comment>
    <comment ref="E275" authorId="0" shapeId="0" xr:uid="{0FD8C979-F168-4D3B-B255-D8006E671B3A}">
      <text>
        <r>
          <rPr>
            <sz val="11"/>
            <rFont val="Calibri"/>
            <family val="2"/>
            <charset val="238"/>
          </rPr>
          <t>SZV_F:ElviEngedelySzam</t>
        </r>
      </text>
    </comment>
    <comment ref="F275" authorId="0" shapeId="0" xr:uid="{785C79CC-E17D-46A1-B164-CF1A800DAB1B}">
      <text>
        <r>
          <rPr>
            <sz val="11"/>
            <rFont val="Calibri"/>
            <family val="2"/>
            <charset val="238"/>
          </rPr>
          <t>SZV_F:VKR_Kod</t>
        </r>
      </text>
    </comment>
    <comment ref="G275" authorId="0" shapeId="0" xr:uid="{C87E18EB-F3AA-4812-8519-4B2C7EB63E30}">
      <text>
        <r>
          <rPr>
            <sz val="11"/>
            <rFont val="Calibri"/>
            <family val="2"/>
            <charset val="238"/>
          </rPr>
          <t>SZV_F:VKR_Nev</t>
        </r>
      </text>
    </comment>
    <comment ref="H275" authorId="0" shapeId="0" xr:uid="{C47C71CF-5709-4E92-9630-03F9A8DB6EF1}">
      <text>
        <r>
          <rPr>
            <sz val="11"/>
            <rFont val="Calibri"/>
            <family val="2"/>
            <charset val="238"/>
          </rPr>
          <t>SZV_F:FeladatAzonosito</t>
        </r>
      </text>
    </comment>
    <comment ref="I275" authorId="0" shapeId="0" xr:uid="{370AD9CC-1B6F-485C-8988-AA87DBA8A8BA}">
      <text>
        <r>
          <rPr>
            <sz val="11"/>
            <rFont val="Calibri"/>
            <family val="2"/>
            <charset val="238"/>
          </rPr>
          <t>SZV_F:EllatasiTerulet</t>
        </r>
      </text>
    </comment>
    <comment ref="J275" authorId="0" shapeId="0" xr:uid="{BF769BC2-3C29-48A2-964F-79D0E55CEE12}">
      <text>
        <r>
          <rPr>
            <sz val="11"/>
            <rFont val="Calibri"/>
            <family val="2"/>
            <charset val="238"/>
          </rPr>
          <t>SZV_F:EllatasertFelelos</t>
        </r>
      </text>
    </comment>
    <comment ref="K275" authorId="0" shapeId="0" xr:uid="{008430AB-DB7A-4105-B33F-E92F40DDCE7A}">
      <text>
        <r>
          <rPr>
            <sz val="11"/>
            <rFont val="Calibri"/>
            <family val="2"/>
            <charset val="238"/>
          </rPr>
          <t>SZV_F:TervezettNettoKoltseg</t>
        </r>
      </text>
    </comment>
    <comment ref="L275" authorId="0" shapeId="0" xr:uid="{A49847AE-F909-4683-83E4-CA060C7B5A99}">
      <text>
        <r>
          <rPr>
            <sz val="11"/>
            <rFont val="Calibri"/>
            <family val="2"/>
            <charset val="238"/>
          </rPr>
          <t>SZV_F:IdotartamKezdes</t>
        </r>
      </text>
    </comment>
    <comment ref="M275" authorId="0" shapeId="0" xr:uid="{6B885B9C-A8D9-437C-98F3-72C4C1E655C2}">
      <text>
        <r>
          <rPr>
            <sz val="11"/>
            <rFont val="Calibri"/>
            <family val="2"/>
            <charset val="238"/>
          </rPr>
          <t>SZV_F:IdotartamBefejezes</t>
        </r>
      </text>
    </comment>
    <comment ref="N275" authorId="0" shapeId="0" xr:uid="{A4F81144-125F-4824-8BA0-87C650C218DC}">
      <text>
        <r>
          <rPr>
            <sz val="11"/>
            <rFont val="Calibri"/>
            <family val="2"/>
            <charset val="238"/>
          </rPr>
          <t>SZV_F:NettoKoltsegUtem1</t>
        </r>
      </text>
    </comment>
    <comment ref="O275" authorId="0" shapeId="0" xr:uid="{56C40A84-6F00-4520-A707-1AAD356B6ABC}">
      <text>
        <r>
          <rPr>
            <sz val="11"/>
            <rFont val="Calibri"/>
            <family val="2"/>
            <charset val="238"/>
          </rPr>
          <t>SZV_F:NettoKoltsegUtem2</t>
        </r>
      </text>
    </comment>
    <comment ref="P275" authorId="0" shapeId="0" xr:uid="{AAE087D2-71EF-4244-A4B4-799097CBA304}">
      <text>
        <r>
          <rPr>
            <sz val="11"/>
            <rFont val="Calibri"/>
            <family val="2"/>
            <charset val="238"/>
          </rPr>
          <t>SZV_F:EM_Melleklet2_KTG</t>
        </r>
      </text>
    </comment>
    <comment ref="R275" authorId="0" shapeId="0" xr:uid="{93BE485D-BC30-48B1-953E-3DF9C55B1800}">
      <text>
        <r>
          <rPr>
            <sz val="11"/>
            <rFont val="Calibri"/>
            <family val="2"/>
            <charset val="238"/>
          </rPr>
          <t>SZV_F:HDUtem1</t>
        </r>
      </text>
    </comment>
    <comment ref="S275" authorId="0" shapeId="0" xr:uid="{12295E7B-EF40-4644-97E1-CCBF537AE380}">
      <text>
        <r>
          <rPr>
            <sz val="11"/>
            <rFont val="Calibri"/>
            <family val="2"/>
            <charset val="238"/>
          </rPr>
          <t>SZV_F:ECSUtem1</t>
        </r>
      </text>
    </comment>
    <comment ref="T275" authorId="0" shapeId="0" xr:uid="{CE026B64-0191-4146-801F-66FB8F9E60E8}">
      <text>
        <r>
          <rPr>
            <sz val="11"/>
            <rFont val="Calibri"/>
            <family val="2"/>
            <charset val="238"/>
          </rPr>
          <t>SZV_F:KFHUtem1</t>
        </r>
      </text>
    </comment>
    <comment ref="U275" authorId="0" shapeId="0" xr:uid="{80973667-9A11-4ABE-B683-A342D1CB7CCD}">
      <text>
        <r>
          <rPr>
            <sz val="11"/>
            <rFont val="Calibri"/>
            <family val="2"/>
            <charset val="238"/>
          </rPr>
          <t>SZV_F:Egyeb_SajatUtem1</t>
        </r>
      </text>
    </comment>
    <comment ref="V275" authorId="0" shapeId="0" xr:uid="{62E10345-C64E-4860-BB31-9771F10D3BF1}">
      <text>
        <r>
          <rPr>
            <sz val="11"/>
            <rFont val="Calibri"/>
            <family val="2"/>
            <charset val="238"/>
          </rPr>
          <t>SZV_F:DijUtem1</t>
        </r>
      </text>
    </comment>
    <comment ref="W275" authorId="0" shapeId="0" xr:uid="{969FF751-237B-4A0F-8FA8-D8C131340E64}">
      <text>
        <r>
          <rPr>
            <sz val="11"/>
            <rFont val="Calibri"/>
            <family val="2"/>
            <charset val="238"/>
          </rPr>
          <t>SZV_F:EM_Melleklet1_Utem1</t>
        </r>
      </text>
    </comment>
    <comment ref="X275" authorId="0" shapeId="0" xr:uid="{5E9E308E-6531-4ED4-987F-9BF4EF9FFB20}">
      <text>
        <r>
          <rPr>
            <sz val="11"/>
            <rFont val="Calibri"/>
            <family val="2"/>
            <charset val="238"/>
          </rPr>
          <t>SZV_F:EgyebAllamiUtem1</t>
        </r>
      </text>
    </comment>
    <comment ref="Y275" authorId="0" shapeId="0" xr:uid="{45AF20AF-0184-449A-AC44-AA1805B86279}">
      <text>
        <r>
          <rPr>
            <sz val="11"/>
            <rFont val="Calibri"/>
            <family val="2"/>
            <charset val="238"/>
          </rPr>
          <t>SZV_F:OnkormanyzatiUtem1</t>
        </r>
      </text>
    </comment>
    <comment ref="Z275" authorId="0" shapeId="0" xr:uid="{783E1F0F-8AC2-4E09-A739-0153B5E7ACDD}">
      <text>
        <r>
          <rPr>
            <sz val="11"/>
            <rFont val="Calibri"/>
            <family val="2"/>
            <charset val="238"/>
          </rPr>
          <t>SZV_F:EUUtem1</t>
        </r>
      </text>
    </comment>
    <comment ref="AA275" authorId="0" shapeId="0" xr:uid="{9144B9A3-20F7-4EE4-B2D5-9ACDDD5E93F8}">
      <text>
        <r>
          <rPr>
            <sz val="11"/>
            <rFont val="Calibri"/>
            <family val="2"/>
            <charset val="238"/>
          </rPr>
          <t>SZV_F:EgyebUtem1</t>
        </r>
      </text>
    </comment>
    <comment ref="AB275" authorId="0" shapeId="0" xr:uid="{A603955A-1B07-44DA-827E-8537DE5D5750}">
      <text>
        <r>
          <rPr>
            <sz val="11"/>
            <rFont val="Calibri"/>
            <family val="2"/>
            <charset val="238"/>
          </rPr>
          <t>SZV_F:HitelKotvenyUtem1</t>
        </r>
      </text>
    </comment>
    <comment ref="AC275" authorId="0" shapeId="0" xr:uid="{45FD77A4-1214-450F-BDBC-5351DCAA33E3}">
      <text>
        <r>
          <rPr>
            <sz val="11"/>
            <rFont val="Calibri"/>
            <family val="2"/>
            <charset val="238"/>
          </rPr>
          <t>SZV_F:OsszesenUtem1</t>
        </r>
      </text>
    </comment>
    <comment ref="AF275" authorId="0" shapeId="0" xr:uid="{F0CE4D34-1EBC-498B-A412-6CFA87942BA0}">
      <text>
        <r>
          <rPr>
            <sz val="11"/>
            <rFont val="Calibri"/>
            <family val="2"/>
            <charset val="238"/>
          </rPr>
          <t>SZV_F:HDUtem2</t>
        </r>
      </text>
    </comment>
    <comment ref="AG275" authorId="0" shapeId="0" xr:uid="{0B10081A-C4CD-4095-9CD9-521157D66955}">
      <text>
        <r>
          <rPr>
            <sz val="11"/>
            <rFont val="Calibri"/>
            <family val="2"/>
            <charset val="238"/>
          </rPr>
          <t>SZV_F:ECSUtem2</t>
        </r>
      </text>
    </comment>
    <comment ref="AH275" authorId="0" shapeId="0" xr:uid="{355D52C5-8F25-4D62-B4D5-7ED6BC656246}">
      <text>
        <r>
          <rPr>
            <sz val="11"/>
            <rFont val="Calibri"/>
            <family val="2"/>
            <charset val="238"/>
          </rPr>
          <t>SZV_F:KFHUtem2</t>
        </r>
      </text>
    </comment>
    <comment ref="AI275" authorId="0" shapeId="0" xr:uid="{6857C09C-75B9-49C0-93A6-B77632987735}">
      <text>
        <r>
          <rPr>
            <sz val="11"/>
            <rFont val="Calibri"/>
            <family val="2"/>
            <charset val="238"/>
          </rPr>
          <t>SZV_F:Egyeb_SajatUtem2</t>
        </r>
      </text>
    </comment>
    <comment ref="AJ275" authorId="0" shapeId="0" xr:uid="{AACDED34-5F87-40DF-B39E-9C4C4EA5D482}">
      <text>
        <r>
          <rPr>
            <sz val="11"/>
            <rFont val="Calibri"/>
            <family val="2"/>
            <charset val="238"/>
          </rPr>
          <t>SZV_F:DijUtem2</t>
        </r>
      </text>
    </comment>
    <comment ref="AK275" authorId="0" shapeId="0" xr:uid="{5C31A1C7-139E-48AA-A9ED-BB3CD11166DA}">
      <text>
        <r>
          <rPr>
            <sz val="11"/>
            <rFont val="Calibri"/>
            <family val="2"/>
            <charset val="238"/>
          </rPr>
          <t>SZV_F:EM_Melleklet1_Utem2</t>
        </r>
      </text>
    </comment>
    <comment ref="AL275" authorId="0" shapeId="0" xr:uid="{6DB58DC6-EA28-4A5C-881F-03FA806B5F33}">
      <text>
        <r>
          <rPr>
            <sz val="11"/>
            <rFont val="Calibri"/>
            <family val="2"/>
            <charset val="238"/>
          </rPr>
          <t>SZV_F:EgyebAllamiUtem2</t>
        </r>
      </text>
    </comment>
    <comment ref="AM275" authorId="0" shapeId="0" xr:uid="{309A841C-E144-4825-81B7-A9F8F0C057CC}">
      <text>
        <r>
          <rPr>
            <sz val="11"/>
            <rFont val="Calibri"/>
            <family val="2"/>
            <charset val="238"/>
          </rPr>
          <t>SZV_F:OnkormanyzatiUtem2</t>
        </r>
      </text>
    </comment>
    <comment ref="AN275" authorId="0" shapeId="0" xr:uid="{A44391C4-4C41-4D69-847E-6EDFED3F37CB}">
      <text>
        <r>
          <rPr>
            <sz val="11"/>
            <rFont val="Calibri"/>
            <family val="2"/>
            <charset val="238"/>
          </rPr>
          <t>SZV_F:EUUtem2</t>
        </r>
      </text>
    </comment>
    <comment ref="AO275" authorId="0" shapeId="0" xr:uid="{D9DD4E00-DC6B-488A-A202-677817160D05}">
      <text>
        <r>
          <rPr>
            <sz val="11"/>
            <rFont val="Calibri"/>
            <family val="2"/>
            <charset val="238"/>
          </rPr>
          <t>SZV_F:EgyebUtem2</t>
        </r>
      </text>
    </comment>
    <comment ref="AP275" authorId="0" shapeId="0" xr:uid="{217261DC-1248-45CB-B4B6-6E010B6ACABE}">
      <text>
        <r>
          <rPr>
            <sz val="11"/>
            <rFont val="Calibri"/>
            <family val="2"/>
            <charset val="238"/>
          </rPr>
          <t>SZV_F:HitelKotvenyUtem2</t>
        </r>
      </text>
    </comment>
    <comment ref="AQ275" authorId="0" shapeId="0" xr:uid="{7E976878-CBF6-4254-8CB3-8CA6B6201BC5}">
      <text>
        <r>
          <rPr>
            <sz val="11"/>
            <rFont val="Calibri"/>
            <family val="2"/>
            <charset val="238"/>
          </rPr>
          <t>SZV_F:OsszesenUtem2</t>
        </r>
      </text>
    </comment>
    <comment ref="AR275" authorId="0" shapeId="0" xr:uid="{E88A92AD-A2A3-48DA-A88A-0B02A36E36A0}">
      <text>
        <r>
          <rPr>
            <sz val="11"/>
            <rFont val="Calibri"/>
            <family val="2"/>
            <charset val="238"/>
          </rPr>
          <t>SZV_F:ForrashianyUtem2</t>
        </r>
      </text>
    </comment>
    <comment ref="AU275" authorId="0" shapeId="0" xr:uid="{50C109E6-EF1E-4D73-9847-009AFE9D95B5}">
      <text>
        <r>
          <rPr>
            <sz val="11"/>
            <rFont val="Calibri"/>
            <family val="2"/>
            <charset val="238"/>
          </rPr>
          <t>SZV_F:Indokolas</t>
        </r>
      </text>
    </comment>
    <comment ref="AV275" authorId="0" shapeId="0" xr:uid="{48AB8DA9-DD0C-4558-89A0-AC184F5907F3}">
      <text>
        <r>
          <rPr>
            <sz val="11"/>
            <rFont val="Calibri"/>
            <family val="2"/>
            <charset val="238"/>
          </rPr>
          <t>SZV_F:Megjegyzes</t>
        </r>
      </text>
    </comment>
    <comment ref="AW275" authorId="0" shapeId="0" xr:uid="{B3B5AE2E-C5D8-4CAB-809A-05F41B73D4DF}">
      <text>
        <r>
          <rPr>
            <sz val="11"/>
            <rFont val="Calibri"/>
            <family val="2"/>
            <charset val="238"/>
          </rPr>
          <t>SZV_F:FeladatSorszam</t>
        </r>
      </text>
    </comment>
    <comment ref="AY275" authorId="0" shapeId="0" xr:uid="{7EBB1C07-2F5D-4D2E-8757-F884DE1FF632}">
      <text>
        <r>
          <rPr>
            <sz val="11"/>
            <rFont val="Calibri"/>
            <family val="2"/>
            <charset val="238"/>
          </rPr>
          <t>SZV_F:ISA</t>
        </r>
      </text>
    </comment>
    <comment ref="B276" authorId="0" shapeId="0" xr:uid="{B3128E3D-FCA6-4FAC-9CBA-8D163EB68990}">
      <text>
        <r>
          <rPr>
            <sz val="11"/>
            <rFont val="Calibri"/>
            <family val="2"/>
            <charset val="238"/>
          </rPr>
          <t>SZV_F:FontossagiSorrent</t>
        </r>
      </text>
    </comment>
    <comment ref="C276" authorId="0" shapeId="0" xr:uid="{232FD5CE-2AD8-4B0A-A3E2-A1DFA30CD16B}">
      <text>
        <r>
          <rPr>
            <sz val="11"/>
            <rFont val="Calibri"/>
            <family val="2"/>
            <charset val="238"/>
          </rPr>
          <t>SZV_F:FeladatKategoria</t>
        </r>
      </text>
    </comment>
    <comment ref="D276" authorId="0" shapeId="0" xr:uid="{F32319A0-E031-4432-BCE2-D3810D5A098E}">
      <text>
        <r>
          <rPr>
            <sz val="11"/>
            <rFont val="Calibri"/>
            <family val="2"/>
            <charset val="238"/>
          </rPr>
          <t>SZV_F:FeladatMegnevezes</t>
        </r>
      </text>
    </comment>
    <comment ref="E276" authorId="0" shapeId="0" xr:uid="{6E33CC27-33FA-4748-B403-5D5F560982A1}">
      <text>
        <r>
          <rPr>
            <sz val="11"/>
            <rFont val="Calibri"/>
            <family val="2"/>
            <charset val="238"/>
          </rPr>
          <t>SZV_F:ElviEngedelySzam</t>
        </r>
      </text>
    </comment>
    <comment ref="F276" authorId="0" shapeId="0" xr:uid="{B8D02FF4-6459-4793-8AAC-1EB684618494}">
      <text>
        <r>
          <rPr>
            <sz val="11"/>
            <rFont val="Calibri"/>
            <family val="2"/>
            <charset val="238"/>
          </rPr>
          <t>SZV_F:VKR_Kod</t>
        </r>
      </text>
    </comment>
    <comment ref="G276" authorId="0" shapeId="0" xr:uid="{4A3BD9AA-F71D-4D12-8A16-41B2ED959AAB}">
      <text>
        <r>
          <rPr>
            <sz val="11"/>
            <rFont val="Calibri"/>
            <family val="2"/>
            <charset val="238"/>
          </rPr>
          <t>SZV_F:VKR_Nev</t>
        </r>
      </text>
    </comment>
    <comment ref="H276" authorId="0" shapeId="0" xr:uid="{EBDBA440-BDA4-4E33-9E99-FF669A016FB0}">
      <text>
        <r>
          <rPr>
            <sz val="11"/>
            <rFont val="Calibri"/>
            <family val="2"/>
            <charset val="238"/>
          </rPr>
          <t>SZV_F:FeladatAzonosito</t>
        </r>
      </text>
    </comment>
    <comment ref="I276" authorId="0" shapeId="0" xr:uid="{3173BF5A-4055-4815-881F-5FAA67C5CC65}">
      <text>
        <r>
          <rPr>
            <sz val="11"/>
            <rFont val="Calibri"/>
            <family val="2"/>
            <charset val="238"/>
          </rPr>
          <t>SZV_F:EllatasiTerulet</t>
        </r>
      </text>
    </comment>
    <comment ref="J276" authorId="0" shapeId="0" xr:uid="{EE805CFB-CBBD-4DB0-B4CE-907561B9F380}">
      <text>
        <r>
          <rPr>
            <sz val="11"/>
            <rFont val="Calibri"/>
            <family val="2"/>
            <charset val="238"/>
          </rPr>
          <t>SZV_F:EllatasertFelelos</t>
        </r>
      </text>
    </comment>
    <comment ref="K276" authorId="0" shapeId="0" xr:uid="{14650B93-2467-498E-B03F-CD8D2B7BD4A6}">
      <text>
        <r>
          <rPr>
            <sz val="11"/>
            <rFont val="Calibri"/>
            <family val="2"/>
            <charset val="238"/>
          </rPr>
          <t>SZV_F:TervezettNettoKoltseg</t>
        </r>
      </text>
    </comment>
    <comment ref="L276" authorId="0" shapeId="0" xr:uid="{57F88789-318B-4915-BB10-D0AAA12FC791}">
      <text>
        <r>
          <rPr>
            <sz val="11"/>
            <rFont val="Calibri"/>
            <family val="2"/>
            <charset val="238"/>
          </rPr>
          <t>SZV_F:IdotartamKezdes</t>
        </r>
      </text>
    </comment>
    <comment ref="M276" authorId="0" shapeId="0" xr:uid="{B97704CF-5EFD-4227-8FFB-FD5BA6D6B531}">
      <text>
        <r>
          <rPr>
            <sz val="11"/>
            <rFont val="Calibri"/>
            <family val="2"/>
            <charset val="238"/>
          </rPr>
          <t>SZV_F:IdotartamBefejezes</t>
        </r>
      </text>
    </comment>
    <comment ref="N276" authorId="0" shapeId="0" xr:uid="{B5076FBC-AED1-4E7C-8AF7-207921A529B8}">
      <text>
        <r>
          <rPr>
            <sz val="11"/>
            <rFont val="Calibri"/>
            <family val="2"/>
            <charset val="238"/>
          </rPr>
          <t>SZV_F:NettoKoltsegUtem1</t>
        </r>
      </text>
    </comment>
    <comment ref="O276" authorId="0" shapeId="0" xr:uid="{4702E265-7CEE-40AA-8110-EF36D35A83A4}">
      <text>
        <r>
          <rPr>
            <sz val="11"/>
            <rFont val="Calibri"/>
            <family val="2"/>
            <charset val="238"/>
          </rPr>
          <t>SZV_F:NettoKoltsegUtem2</t>
        </r>
      </text>
    </comment>
    <comment ref="P276" authorId="0" shapeId="0" xr:uid="{3D4F6F4A-1310-4AFE-B85F-7B9A9E39AF97}">
      <text>
        <r>
          <rPr>
            <sz val="11"/>
            <rFont val="Calibri"/>
            <family val="2"/>
            <charset val="238"/>
          </rPr>
          <t>SZV_F:EM_Melleklet2_KTG</t>
        </r>
      </text>
    </comment>
    <comment ref="R276" authorId="0" shapeId="0" xr:uid="{6642B038-E009-4BE6-BA8F-0813BAF431C8}">
      <text>
        <r>
          <rPr>
            <sz val="11"/>
            <rFont val="Calibri"/>
            <family val="2"/>
            <charset val="238"/>
          </rPr>
          <t>SZV_F:HDUtem1</t>
        </r>
      </text>
    </comment>
    <comment ref="S276" authorId="0" shapeId="0" xr:uid="{38133312-BC6F-4EE6-809D-47E6A23212E5}">
      <text>
        <r>
          <rPr>
            <sz val="11"/>
            <rFont val="Calibri"/>
            <family val="2"/>
            <charset val="238"/>
          </rPr>
          <t>SZV_F:ECSUtem1</t>
        </r>
      </text>
    </comment>
    <comment ref="T276" authorId="0" shapeId="0" xr:uid="{F9F6291A-8939-47A3-BFA0-76D65D3875D1}">
      <text>
        <r>
          <rPr>
            <sz val="11"/>
            <rFont val="Calibri"/>
            <family val="2"/>
            <charset val="238"/>
          </rPr>
          <t>SZV_F:KFHUtem1</t>
        </r>
      </text>
    </comment>
    <comment ref="U276" authorId="0" shapeId="0" xr:uid="{505BEB8F-8BA2-4AEB-8248-B31DFCB210FB}">
      <text>
        <r>
          <rPr>
            <sz val="11"/>
            <rFont val="Calibri"/>
            <family val="2"/>
            <charset val="238"/>
          </rPr>
          <t>SZV_F:Egyeb_SajatUtem1</t>
        </r>
      </text>
    </comment>
    <comment ref="V276" authorId="0" shapeId="0" xr:uid="{F66F39DD-0C18-45D8-9B49-C8D6BB664017}">
      <text>
        <r>
          <rPr>
            <sz val="11"/>
            <rFont val="Calibri"/>
            <family val="2"/>
            <charset val="238"/>
          </rPr>
          <t>SZV_F:DijUtem1</t>
        </r>
      </text>
    </comment>
    <comment ref="W276" authorId="0" shapeId="0" xr:uid="{3D6CEF21-BE4C-4535-95E4-8AD70083C986}">
      <text>
        <r>
          <rPr>
            <sz val="11"/>
            <rFont val="Calibri"/>
            <family val="2"/>
            <charset val="238"/>
          </rPr>
          <t>SZV_F:EM_Melleklet1_Utem1</t>
        </r>
      </text>
    </comment>
    <comment ref="X276" authorId="0" shapeId="0" xr:uid="{672D53A4-6524-4786-B15A-02B92F4E1265}">
      <text>
        <r>
          <rPr>
            <sz val="11"/>
            <rFont val="Calibri"/>
            <family val="2"/>
            <charset val="238"/>
          </rPr>
          <t>SZV_F:EgyebAllamiUtem1</t>
        </r>
      </text>
    </comment>
    <comment ref="Y276" authorId="0" shapeId="0" xr:uid="{53AB7C87-5D27-4C07-9C9A-7DB0574CF847}">
      <text>
        <r>
          <rPr>
            <sz val="11"/>
            <rFont val="Calibri"/>
            <family val="2"/>
            <charset val="238"/>
          </rPr>
          <t>SZV_F:OnkormanyzatiUtem1</t>
        </r>
      </text>
    </comment>
    <comment ref="Z276" authorId="0" shapeId="0" xr:uid="{E1DC73DF-AFAF-4489-8E4D-84F492A3C3AD}">
      <text>
        <r>
          <rPr>
            <sz val="11"/>
            <rFont val="Calibri"/>
            <family val="2"/>
            <charset val="238"/>
          </rPr>
          <t>SZV_F:EUUtem1</t>
        </r>
      </text>
    </comment>
    <comment ref="AA276" authorId="0" shapeId="0" xr:uid="{E1865548-5B75-4E7E-9162-4E5F3BE96999}">
      <text>
        <r>
          <rPr>
            <sz val="11"/>
            <rFont val="Calibri"/>
            <family val="2"/>
            <charset val="238"/>
          </rPr>
          <t>SZV_F:EgyebUtem1</t>
        </r>
      </text>
    </comment>
    <comment ref="AB276" authorId="0" shapeId="0" xr:uid="{81D4225D-E60A-446D-ACBB-8C5858C677C1}">
      <text>
        <r>
          <rPr>
            <sz val="11"/>
            <rFont val="Calibri"/>
            <family val="2"/>
            <charset val="238"/>
          </rPr>
          <t>SZV_F:HitelKotvenyUtem1</t>
        </r>
      </text>
    </comment>
    <comment ref="AC276" authorId="0" shapeId="0" xr:uid="{AAC16AD0-14DA-4E6E-B405-7E109D91DF38}">
      <text>
        <r>
          <rPr>
            <sz val="11"/>
            <rFont val="Calibri"/>
            <family val="2"/>
            <charset val="238"/>
          </rPr>
          <t>SZV_F:OsszesenUtem1</t>
        </r>
      </text>
    </comment>
    <comment ref="AF276" authorId="0" shapeId="0" xr:uid="{22DA06BE-58EC-4BD3-9167-3EEAB8DB3ABA}">
      <text>
        <r>
          <rPr>
            <sz val="11"/>
            <rFont val="Calibri"/>
            <family val="2"/>
            <charset val="238"/>
          </rPr>
          <t>SZV_F:HDUtem2</t>
        </r>
      </text>
    </comment>
    <comment ref="AG276" authorId="0" shapeId="0" xr:uid="{8489D6A4-AAD1-4E04-955C-4DC0F2A63D38}">
      <text>
        <r>
          <rPr>
            <sz val="11"/>
            <rFont val="Calibri"/>
            <family val="2"/>
            <charset val="238"/>
          </rPr>
          <t>SZV_F:ECSUtem2</t>
        </r>
      </text>
    </comment>
    <comment ref="AH276" authorId="0" shapeId="0" xr:uid="{7D6C8E5F-ED7E-4FDD-9315-2B3BDC9D9E8D}">
      <text>
        <r>
          <rPr>
            <sz val="11"/>
            <rFont val="Calibri"/>
            <family val="2"/>
            <charset val="238"/>
          </rPr>
          <t>SZV_F:KFHUtem2</t>
        </r>
      </text>
    </comment>
    <comment ref="AI276" authorId="0" shapeId="0" xr:uid="{A472B3F5-0E75-4924-A66B-E6396D639D99}">
      <text>
        <r>
          <rPr>
            <sz val="11"/>
            <rFont val="Calibri"/>
            <family val="2"/>
            <charset val="238"/>
          </rPr>
          <t>SZV_F:Egyeb_SajatUtem2</t>
        </r>
      </text>
    </comment>
    <comment ref="AJ276" authorId="0" shapeId="0" xr:uid="{C8170951-AC3F-4FE7-A4BA-A887D0042629}">
      <text>
        <r>
          <rPr>
            <sz val="11"/>
            <rFont val="Calibri"/>
            <family val="2"/>
            <charset val="238"/>
          </rPr>
          <t>SZV_F:DijUtem2</t>
        </r>
      </text>
    </comment>
    <comment ref="AK276" authorId="0" shapeId="0" xr:uid="{67844B66-1E77-498A-A3A0-85B946EDBD6F}">
      <text>
        <r>
          <rPr>
            <sz val="11"/>
            <rFont val="Calibri"/>
            <family val="2"/>
            <charset val="238"/>
          </rPr>
          <t>SZV_F:EM_Melleklet1_Utem2</t>
        </r>
      </text>
    </comment>
    <comment ref="AL276" authorId="0" shapeId="0" xr:uid="{D30118B6-E9D6-489A-85D2-3AEA1CCCFDCA}">
      <text>
        <r>
          <rPr>
            <sz val="11"/>
            <rFont val="Calibri"/>
            <family val="2"/>
            <charset val="238"/>
          </rPr>
          <t>SZV_F:EgyebAllamiUtem2</t>
        </r>
      </text>
    </comment>
    <comment ref="AM276" authorId="0" shapeId="0" xr:uid="{9799A8FC-1189-4910-AE5F-871EE92798DC}">
      <text>
        <r>
          <rPr>
            <sz val="11"/>
            <rFont val="Calibri"/>
            <family val="2"/>
            <charset val="238"/>
          </rPr>
          <t>SZV_F:OnkormanyzatiUtem2</t>
        </r>
      </text>
    </comment>
    <comment ref="AN276" authorId="0" shapeId="0" xr:uid="{B8DD450A-280D-4406-9C3A-0B2A3ADBE8CF}">
      <text>
        <r>
          <rPr>
            <sz val="11"/>
            <rFont val="Calibri"/>
            <family val="2"/>
            <charset val="238"/>
          </rPr>
          <t>SZV_F:EUUtem2</t>
        </r>
      </text>
    </comment>
    <comment ref="AO276" authorId="0" shapeId="0" xr:uid="{998C17D6-7331-42D4-8C82-E9A4E87D9F0D}">
      <text>
        <r>
          <rPr>
            <sz val="11"/>
            <rFont val="Calibri"/>
            <family val="2"/>
            <charset val="238"/>
          </rPr>
          <t>SZV_F:EgyebUtem2</t>
        </r>
      </text>
    </comment>
    <comment ref="AP276" authorId="0" shapeId="0" xr:uid="{7FD37E24-A1F6-49A7-96D8-A37A20C87D4B}">
      <text>
        <r>
          <rPr>
            <sz val="11"/>
            <rFont val="Calibri"/>
            <family val="2"/>
            <charset val="238"/>
          </rPr>
          <t>SZV_F:HitelKotvenyUtem2</t>
        </r>
      </text>
    </comment>
    <comment ref="AQ276" authorId="0" shapeId="0" xr:uid="{CE99CBF2-A2CD-478F-B354-D438E00540B8}">
      <text>
        <r>
          <rPr>
            <sz val="11"/>
            <rFont val="Calibri"/>
            <family val="2"/>
            <charset val="238"/>
          </rPr>
          <t>SZV_F:OsszesenUtem2</t>
        </r>
      </text>
    </comment>
    <comment ref="AR276" authorId="0" shapeId="0" xr:uid="{3068E2FB-9A4B-4C41-A0F4-8C2CD391DE65}">
      <text>
        <r>
          <rPr>
            <sz val="11"/>
            <rFont val="Calibri"/>
            <family val="2"/>
            <charset val="238"/>
          </rPr>
          <t>SZV_F:ForrashianyUtem2</t>
        </r>
      </text>
    </comment>
    <comment ref="AU276" authorId="0" shapeId="0" xr:uid="{7C819F37-560C-4020-91ED-C5CBC007ABD9}">
      <text>
        <r>
          <rPr>
            <sz val="11"/>
            <rFont val="Calibri"/>
            <family val="2"/>
            <charset val="238"/>
          </rPr>
          <t>SZV_F:Indokolas</t>
        </r>
      </text>
    </comment>
    <comment ref="AV276" authorId="0" shapeId="0" xr:uid="{FA7E5E04-3710-4313-8C9B-E3CA4E061D0F}">
      <text>
        <r>
          <rPr>
            <sz val="11"/>
            <rFont val="Calibri"/>
            <family val="2"/>
            <charset val="238"/>
          </rPr>
          <t>SZV_F:Megjegyzes</t>
        </r>
      </text>
    </comment>
    <comment ref="AW276" authorId="0" shapeId="0" xr:uid="{5023C8A3-4F87-488B-B6E3-49605B10A2F1}">
      <text>
        <r>
          <rPr>
            <sz val="11"/>
            <rFont val="Calibri"/>
            <family val="2"/>
            <charset val="238"/>
          </rPr>
          <t>SZV_F:FeladatSorszam</t>
        </r>
      </text>
    </comment>
    <comment ref="AY276" authorId="0" shapeId="0" xr:uid="{E6C7197F-67F3-43F7-AF55-D5686129F946}">
      <text>
        <r>
          <rPr>
            <sz val="11"/>
            <rFont val="Calibri"/>
            <family val="2"/>
            <charset val="238"/>
          </rPr>
          <t>SZV_F:ISA</t>
        </r>
      </text>
    </comment>
    <comment ref="B277" authorId="0" shapeId="0" xr:uid="{86E3E951-BE4E-464D-90A5-A2D3AAF29486}">
      <text>
        <r>
          <rPr>
            <sz val="11"/>
            <rFont val="Calibri"/>
            <family val="2"/>
            <charset val="238"/>
          </rPr>
          <t>SZV_F:FontossagiSorrent</t>
        </r>
      </text>
    </comment>
    <comment ref="C277" authorId="0" shapeId="0" xr:uid="{CD93263B-3E8A-4C37-A9E8-D2CBD1465725}">
      <text>
        <r>
          <rPr>
            <sz val="11"/>
            <rFont val="Calibri"/>
            <family val="2"/>
            <charset val="238"/>
          </rPr>
          <t>SZV_F:FeladatKategoria</t>
        </r>
      </text>
    </comment>
    <comment ref="D277" authorId="0" shapeId="0" xr:uid="{14CDDC83-C1B7-4A2C-BB1C-73650689000A}">
      <text>
        <r>
          <rPr>
            <sz val="11"/>
            <rFont val="Calibri"/>
            <family val="2"/>
            <charset val="238"/>
          </rPr>
          <t>SZV_F:FeladatMegnevezes</t>
        </r>
      </text>
    </comment>
    <comment ref="E277" authorId="0" shapeId="0" xr:uid="{F86FFD6F-8299-4D3C-8D40-2A9BB979141E}">
      <text>
        <r>
          <rPr>
            <sz val="11"/>
            <rFont val="Calibri"/>
            <family val="2"/>
            <charset val="238"/>
          </rPr>
          <t>SZV_F:ElviEngedelySzam</t>
        </r>
      </text>
    </comment>
    <comment ref="F277" authorId="0" shapeId="0" xr:uid="{8F61A32C-B2BE-44D0-92FE-142652594D0D}">
      <text>
        <r>
          <rPr>
            <sz val="11"/>
            <rFont val="Calibri"/>
            <family val="2"/>
            <charset val="238"/>
          </rPr>
          <t>SZV_F:VKR_Kod</t>
        </r>
      </text>
    </comment>
    <comment ref="G277" authorId="0" shapeId="0" xr:uid="{4B99712D-F2B2-48FF-905D-728A1BC35E1C}">
      <text>
        <r>
          <rPr>
            <sz val="11"/>
            <rFont val="Calibri"/>
            <family val="2"/>
            <charset val="238"/>
          </rPr>
          <t>SZV_F:VKR_Nev</t>
        </r>
      </text>
    </comment>
    <comment ref="H277" authorId="0" shapeId="0" xr:uid="{C77F55F6-6486-465C-8AEB-9BBDE11C14CB}">
      <text>
        <r>
          <rPr>
            <sz val="11"/>
            <rFont val="Calibri"/>
            <family val="2"/>
            <charset val="238"/>
          </rPr>
          <t>SZV_F:FeladatAzonosito</t>
        </r>
      </text>
    </comment>
    <comment ref="I277" authorId="0" shapeId="0" xr:uid="{17D8AA35-36F5-4D9C-85D9-4D8248EC841B}">
      <text>
        <r>
          <rPr>
            <sz val="11"/>
            <rFont val="Calibri"/>
            <family val="2"/>
            <charset val="238"/>
          </rPr>
          <t>SZV_F:EllatasiTerulet</t>
        </r>
      </text>
    </comment>
    <comment ref="J277" authorId="0" shapeId="0" xr:uid="{C49EAF86-5642-41C8-BE5A-44704F36A8EB}">
      <text>
        <r>
          <rPr>
            <sz val="11"/>
            <rFont val="Calibri"/>
            <family val="2"/>
            <charset val="238"/>
          </rPr>
          <t>SZV_F:EllatasertFelelos</t>
        </r>
      </text>
    </comment>
    <comment ref="K277" authorId="0" shapeId="0" xr:uid="{AE3B65FB-BD15-4FA8-90EE-72944D64AF0B}">
      <text>
        <r>
          <rPr>
            <sz val="11"/>
            <rFont val="Calibri"/>
            <family val="2"/>
            <charset val="238"/>
          </rPr>
          <t>SZV_F:TervezettNettoKoltseg</t>
        </r>
      </text>
    </comment>
    <comment ref="L277" authorId="0" shapeId="0" xr:uid="{A0DDF3D5-48FE-4861-8D23-A885EA62D885}">
      <text>
        <r>
          <rPr>
            <sz val="11"/>
            <rFont val="Calibri"/>
            <family val="2"/>
            <charset val="238"/>
          </rPr>
          <t>SZV_F:IdotartamKezdes</t>
        </r>
      </text>
    </comment>
    <comment ref="M277" authorId="0" shapeId="0" xr:uid="{E6155DFC-6297-4B88-86B8-A0A15D8AD737}">
      <text>
        <r>
          <rPr>
            <sz val="11"/>
            <rFont val="Calibri"/>
            <family val="2"/>
            <charset val="238"/>
          </rPr>
          <t>SZV_F:IdotartamBefejezes</t>
        </r>
      </text>
    </comment>
    <comment ref="N277" authorId="0" shapeId="0" xr:uid="{E60EBC9A-4A2E-4E64-A186-DE818BE9A5E9}">
      <text>
        <r>
          <rPr>
            <sz val="11"/>
            <rFont val="Calibri"/>
            <family val="2"/>
            <charset val="238"/>
          </rPr>
          <t>SZV_F:NettoKoltsegUtem1</t>
        </r>
      </text>
    </comment>
    <comment ref="O277" authorId="0" shapeId="0" xr:uid="{D86ADF69-0572-4705-B052-C6F5768DB2DB}">
      <text>
        <r>
          <rPr>
            <sz val="11"/>
            <rFont val="Calibri"/>
            <family val="2"/>
            <charset val="238"/>
          </rPr>
          <t>SZV_F:NettoKoltsegUtem2</t>
        </r>
      </text>
    </comment>
    <comment ref="P277" authorId="0" shapeId="0" xr:uid="{E99440CE-2F48-4905-B2E8-BE16CC1A6491}">
      <text>
        <r>
          <rPr>
            <sz val="11"/>
            <rFont val="Calibri"/>
            <family val="2"/>
            <charset val="238"/>
          </rPr>
          <t>SZV_F:EM_Melleklet2_KTG</t>
        </r>
      </text>
    </comment>
    <comment ref="R277" authorId="0" shapeId="0" xr:uid="{09B837C5-BD67-4224-BC05-11B92AAA0324}">
      <text>
        <r>
          <rPr>
            <sz val="11"/>
            <rFont val="Calibri"/>
            <family val="2"/>
            <charset val="238"/>
          </rPr>
          <t>SZV_F:HDUtem1</t>
        </r>
      </text>
    </comment>
    <comment ref="S277" authorId="0" shapeId="0" xr:uid="{0C81A1F5-F778-4B92-8125-54732CE7E3E2}">
      <text>
        <r>
          <rPr>
            <sz val="11"/>
            <rFont val="Calibri"/>
            <family val="2"/>
            <charset val="238"/>
          </rPr>
          <t>SZV_F:ECSUtem1</t>
        </r>
      </text>
    </comment>
    <comment ref="T277" authorId="0" shapeId="0" xr:uid="{29A45FE4-1FF7-437E-92C0-DA4A041BD1AA}">
      <text>
        <r>
          <rPr>
            <sz val="11"/>
            <rFont val="Calibri"/>
            <family val="2"/>
            <charset val="238"/>
          </rPr>
          <t>SZV_F:KFHUtem1</t>
        </r>
      </text>
    </comment>
    <comment ref="U277" authorId="0" shapeId="0" xr:uid="{9D32AEA5-8E2A-4151-BA59-9C672D8F0EA7}">
      <text>
        <r>
          <rPr>
            <sz val="11"/>
            <rFont val="Calibri"/>
            <family val="2"/>
            <charset val="238"/>
          </rPr>
          <t>SZV_F:Egyeb_SajatUtem1</t>
        </r>
      </text>
    </comment>
    <comment ref="V277" authorId="0" shapeId="0" xr:uid="{CFE04CD1-5ED4-4404-BE92-D7AC0731C886}">
      <text>
        <r>
          <rPr>
            <sz val="11"/>
            <rFont val="Calibri"/>
            <family val="2"/>
            <charset val="238"/>
          </rPr>
          <t>SZV_F:DijUtem1</t>
        </r>
      </text>
    </comment>
    <comment ref="W277" authorId="0" shapeId="0" xr:uid="{18214A9D-0919-47BC-999A-34E861255E49}">
      <text>
        <r>
          <rPr>
            <sz val="11"/>
            <rFont val="Calibri"/>
            <family val="2"/>
            <charset val="238"/>
          </rPr>
          <t>SZV_F:EM_Melleklet1_Utem1</t>
        </r>
      </text>
    </comment>
    <comment ref="X277" authorId="0" shapeId="0" xr:uid="{284247CA-8E13-461F-AC11-B8F689ADDA70}">
      <text>
        <r>
          <rPr>
            <sz val="11"/>
            <rFont val="Calibri"/>
            <family val="2"/>
            <charset val="238"/>
          </rPr>
          <t>SZV_F:EgyebAllamiUtem1</t>
        </r>
      </text>
    </comment>
    <comment ref="Y277" authorId="0" shapeId="0" xr:uid="{AE2727BF-C787-45A9-A398-5D48E39EED9D}">
      <text>
        <r>
          <rPr>
            <sz val="11"/>
            <rFont val="Calibri"/>
            <family val="2"/>
            <charset val="238"/>
          </rPr>
          <t>SZV_F:OnkormanyzatiUtem1</t>
        </r>
      </text>
    </comment>
    <comment ref="Z277" authorId="0" shapeId="0" xr:uid="{0BC576F6-D2D3-495E-A789-3274EE287C33}">
      <text>
        <r>
          <rPr>
            <sz val="11"/>
            <rFont val="Calibri"/>
            <family val="2"/>
            <charset val="238"/>
          </rPr>
          <t>SZV_F:EUUtem1</t>
        </r>
      </text>
    </comment>
    <comment ref="AA277" authorId="0" shapeId="0" xr:uid="{C2EC3199-7926-4859-8483-6BD8AD2C167F}">
      <text>
        <r>
          <rPr>
            <sz val="11"/>
            <rFont val="Calibri"/>
            <family val="2"/>
            <charset val="238"/>
          </rPr>
          <t>SZV_F:EgyebUtem1</t>
        </r>
      </text>
    </comment>
    <comment ref="AB277" authorId="0" shapeId="0" xr:uid="{C7443452-5067-4F3D-BFC3-CDD4EA1784E2}">
      <text>
        <r>
          <rPr>
            <sz val="11"/>
            <rFont val="Calibri"/>
            <family val="2"/>
            <charset val="238"/>
          </rPr>
          <t>SZV_F:HitelKotvenyUtem1</t>
        </r>
      </text>
    </comment>
    <comment ref="AC277" authorId="0" shapeId="0" xr:uid="{C1EA716B-F1E4-4D64-87AE-C29DA5F67406}">
      <text>
        <r>
          <rPr>
            <sz val="11"/>
            <rFont val="Calibri"/>
            <family val="2"/>
            <charset val="238"/>
          </rPr>
          <t>SZV_F:OsszesenUtem1</t>
        </r>
      </text>
    </comment>
    <comment ref="AF277" authorId="0" shapeId="0" xr:uid="{98944341-4F7E-4BCB-8FBF-F2976F0E7DC4}">
      <text>
        <r>
          <rPr>
            <sz val="11"/>
            <rFont val="Calibri"/>
            <family val="2"/>
            <charset val="238"/>
          </rPr>
          <t>SZV_F:HDUtem2</t>
        </r>
      </text>
    </comment>
    <comment ref="AG277" authorId="0" shapeId="0" xr:uid="{1706EA5C-D76C-45D5-9479-4610AFBCA395}">
      <text>
        <r>
          <rPr>
            <sz val="11"/>
            <rFont val="Calibri"/>
            <family val="2"/>
            <charset val="238"/>
          </rPr>
          <t>SZV_F:ECSUtem2</t>
        </r>
      </text>
    </comment>
    <comment ref="AH277" authorId="0" shapeId="0" xr:uid="{2F9732F9-6E05-4010-90F2-F16D045FE225}">
      <text>
        <r>
          <rPr>
            <sz val="11"/>
            <rFont val="Calibri"/>
            <family val="2"/>
            <charset val="238"/>
          </rPr>
          <t>SZV_F:KFHUtem2</t>
        </r>
      </text>
    </comment>
    <comment ref="AI277" authorId="0" shapeId="0" xr:uid="{AD8143C7-BDA0-40C4-823E-1A28A8B0BBC9}">
      <text>
        <r>
          <rPr>
            <sz val="11"/>
            <rFont val="Calibri"/>
            <family val="2"/>
            <charset val="238"/>
          </rPr>
          <t>SZV_F:Egyeb_SajatUtem2</t>
        </r>
      </text>
    </comment>
    <comment ref="AJ277" authorId="0" shapeId="0" xr:uid="{FBCB2256-A6A8-4147-A600-C2DB17CB3FAC}">
      <text>
        <r>
          <rPr>
            <sz val="11"/>
            <rFont val="Calibri"/>
            <family val="2"/>
            <charset val="238"/>
          </rPr>
          <t>SZV_F:DijUtem2</t>
        </r>
      </text>
    </comment>
    <comment ref="AK277" authorId="0" shapeId="0" xr:uid="{82EFE6B5-DF4A-4734-A3A6-C0615FC652E3}">
      <text>
        <r>
          <rPr>
            <sz val="11"/>
            <rFont val="Calibri"/>
            <family val="2"/>
            <charset val="238"/>
          </rPr>
          <t>SZV_F:EM_Melleklet1_Utem2</t>
        </r>
      </text>
    </comment>
    <comment ref="AL277" authorId="0" shapeId="0" xr:uid="{1DA5B5CB-0D19-4C58-9804-ED7D3DB57153}">
      <text>
        <r>
          <rPr>
            <sz val="11"/>
            <rFont val="Calibri"/>
            <family val="2"/>
            <charset val="238"/>
          </rPr>
          <t>SZV_F:EgyebAllamiUtem2</t>
        </r>
      </text>
    </comment>
    <comment ref="AM277" authorId="0" shapeId="0" xr:uid="{A6B70AB0-419C-4F7E-BF9A-0A0EC5DFCB3D}">
      <text>
        <r>
          <rPr>
            <sz val="11"/>
            <rFont val="Calibri"/>
            <family val="2"/>
            <charset val="238"/>
          </rPr>
          <t>SZV_F:OnkormanyzatiUtem2</t>
        </r>
      </text>
    </comment>
    <comment ref="AN277" authorId="0" shapeId="0" xr:uid="{1C0FF6FA-6E5D-4A54-8672-78A1AF30C44D}">
      <text>
        <r>
          <rPr>
            <sz val="11"/>
            <rFont val="Calibri"/>
            <family val="2"/>
            <charset val="238"/>
          </rPr>
          <t>SZV_F:EUUtem2</t>
        </r>
      </text>
    </comment>
    <comment ref="AO277" authorId="0" shapeId="0" xr:uid="{9969256C-36BA-439F-975B-D265A8743293}">
      <text>
        <r>
          <rPr>
            <sz val="11"/>
            <rFont val="Calibri"/>
            <family val="2"/>
            <charset val="238"/>
          </rPr>
          <t>SZV_F:EgyebUtem2</t>
        </r>
      </text>
    </comment>
    <comment ref="AP277" authorId="0" shapeId="0" xr:uid="{C4CB2FBE-44F2-4200-B897-AF411DD5D7F3}">
      <text>
        <r>
          <rPr>
            <sz val="11"/>
            <rFont val="Calibri"/>
            <family val="2"/>
            <charset val="238"/>
          </rPr>
          <t>SZV_F:HitelKotvenyUtem2</t>
        </r>
      </text>
    </comment>
    <comment ref="AQ277" authorId="0" shapeId="0" xr:uid="{5CF6AF9F-C73B-4A7D-8A92-455B613868A5}">
      <text>
        <r>
          <rPr>
            <sz val="11"/>
            <rFont val="Calibri"/>
            <family val="2"/>
            <charset val="238"/>
          </rPr>
          <t>SZV_F:OsszesenUtem2</t>
        </r>
      </text>
    </comment>
    <comment ref="AR277" authorId="0" shapeId="0" xr:uid="{50A7B745-A2B6-4D76-9654-45CDF5B865E9}">
      <text>
        <r>
          <rPr>
            <sz val="11"/>
            <rFont val="Calibri"/>
            <family val="2"/>
            <charset val="238"/>
          </rPr>
          <t>SZV_F:ForrashianyUtem2</t>
        </r>
      </text>
    </comment>
    <comment ref="AU277" authorId="0" shapeId="0" xr:uid="{DB114BC0-1557-4FF3-B742-0F8A1EE389FD}">
      <text>
        <r>
          <rPr>
            <sz val="11"/>
            <rFont val="Calibri"/>
            <family val="2"/>
            <charset val="238"/>
          </rPr>
          <t>SZV_F:Indokolas</t>
        </r>
      </text>
    </comment>
    <comment ref="AV277" authorId="0" shapeId="0" xr:uid="{7CDF5D90-9CB8-4874-AA84-4AC72E7EAEAA}">
      <text>
        <r>
          <rPr>
            <sz val="11"/>
            <rFont val="Calibri"/>
            <family val="2"/>
            <charset val="238"/>
          </rPr>
          <t>SZV_F:Megjegyzes</t>
        </r>
      </text>
    </comment>
    <comment ref="AW277" authorId="0" shapeId="0" xr:uid="{7EFD66D0-C165-4DF8-821F-ED9B7BB17579}">
      <text>
        <r>
          <rPr>
            <sz val="11"/>
            <rFont val="Calibri"/>
            <family val="2"/>
            <charset val="238"/>
          </rPr>
          <t>SZV_F:FeladatSorszam</t>
        </r>
      </text>
    </comment>
    <comment ref="AY277" authorId="0" shapeId="0" xr:uid="{CDBA42C3-CA07-4F47-8416-85C54261435C}">
      <text>
        <r>
          <rPr>
            <sz val="11"/>
            <rFont val="Calibri"/>
            <family val="2"/>
            <charset val="238"/>
          </rPr>
          <t>SZV_F:ISA</t>
        </r>
      </text>
    </comment>
    <comment ref="B278" authorId="0" shapeId="0" xr:uid="{BDF5FB53-4DC7-494E-8D26-5D277DEC67B9}">
      <text>
        <r>
          <rPr>
            <sz val="11"/>
            <rFont val="Calibri"/>
            <family val="2"/>
            <charset val="238"/>
          </rPr>
          <t>SZV_F:FontossagiSorrent</t>
        </r>
      </text>
    </comment>
    <comment ref="C278" authorId="0" shapeId="0" xr:uid="{7C7277E0-CADC-4C4A-B95B-F8594DC8FB3B}">
      <text>
        <r>
          <rPr>
            <sz val="11"/>
            <rFont val="Calibri"/>
            <family val="2"/>
            <charset val="238"/>
          </rPr>
          <t>SZV_F:FeladatKategoria</t>
        </r>
      </text>
    </comment>
    <comment ref="D278" authorId="0" shapeId="0" xr:uid="{2A43F7F1-DD96-4EA3-BE96-D1D775D0A585}">
      <text>
        <r>
          <rPr>
            <sz val="11"/>
            <rFont val="Calibri"/>
            <family val="2"/>
            <charset val="238"/>
          </rPr>
          <t>SZV_F:FeladatMegnevezes</t>
        </r>
      </text>
    </comment>
    <comment ref="E278" authorId="0" shapeId="0" xr:uid="{994C5208-5CF3-43F7-9F7F-F7A2DC3D7D09}">
      <text>
        <r>
          <rPr>
            <sz val="11"/>
            <rFont val="Calibri"/>
            <family val="2"/>
            <charset val="238"/>
          </rPr>
          <t>SZV_F:ElviEngedelySzam</t>
        </r>
      </text>
    </comment>
    <comment ref="F278" authorId="0" shapeId="0" xr:uid="{25DE5FB1-4D14-4636-AE06-AE69B2D3C90D}">
      <text>
        <r>
          <rPr>
            <sz val="11"/>
            <rFont val="Calibri"/>
            <family val="2"/>
            <charset val="238"/>
          </rPr>
          <t>SZV_F:VKR_Kod</t>
        </r>
      </text>
    </comment>
    <comment ref="G278" authorId="0" shapeId="0" xr:uid="{4FD8D566-D26D-48DF-AF9D-6EA4BE931671}">
      <text>
        <r>
          <rPr>
            <sz val="11"/>
            <rFont val="Calibri"/>
            <family val="2"/>
            <charset val="238"/>
          </rPr>
          <t>SZV_F:VKR_Nev</t>
        </r>
      </text>
    </comment>
    <comment ref="H278" authorId="0" shapeId="0" xr:uid="{EA5C5D16-CC91-4B04-9A85-2C4FF8F99029}">
      <text>
        <r>
          <rPr>
            <sz val="11"/>
            <rFont val="Calibri"/>
            <family val="2"/>
            <charset val="238"/>
          </rPr>
          <t>SZV_F:FeladatAzonosito</t>
        </r>
      </text>
    </comment>
    <comment ref="I278" authorId="0" shapeId="0" xr:uid="{AF5BBE6A-613A-446E-97D8-501B796DFC2B}">
      <text>
        <r>
          <rPr>
            <sz val="11"/>
            <rFont val="Calibri"/>
            <family val="2"/>
            <charset val="238"/>
          </rPr>
          <t>SZV_F:EllatasiTerulet</t>
        </r>
      </text>
    </comment>
    <comment ref="J278" authorId="0" shapeId="0" xr:uid="{5B025029-45F8-4554-ADFA-0B6F4F7221F7}">
      <text>
        <r>
          <rPr>
            <sz val="11"/>
            <rFont val="Calibri"/>
            <family val="2"/>
            <charset val="238"/>
          </rPr>
          <t>SZV_F:EllatasertFelelos</t>
        </r>
      </text>
    </comment>
    <comment ref="K278" authorId="0" shapeId="0" xr:uid="{FF8A1F22-8BDD-44A3-A95A-B162B6748BAB}">
      <text>
        <r>
          <rPr>
            <sz val="11"/>
            <rFont val="Calibri"/>
            <family val="2"/>
            <charset val="238"/>
          </rPr>
          <t>SZV_F:TervezettNettoKoltseg</t>
        </r>
      </text>
    </comment>
    <comment ref="L278" authorId="0" shapeId="0" xr:uid="{41148F92-34C0-478C-A281-1CDC3C869A21}">
      <text>
        <r>
          <rPr>
            <sz val="11"/>
            <rFont val="Calibri"/>
            <family val="2"/>
            <charset val="238"/>
          </rPr>
          <t>SZV_F:IdotartamKezdes</t>
        </r>
      </text>
    </comment>
    <comment ref="M278" authorId="0" shapeId="0" xr:uid="{BCF098D5-45C6-442F-8C44-0EF23CAF7F0D}">
      <text>
        <r>
          <rPr>
            <sz val="11"/>
            <rFont val="Calibri"/>
            <family val="2"/>
            <charset val="238"/>
          </rPr>
          <t>SZV_F:IdotartamBefejezes</t>
        </r>
      </text>
    </comment>
    <comment ref="N278" authorId="0" shapeId="0" xr:uid="{BD6C4BF8-5FE6-4C56-80C8-40CCD28034E9}">
      <text>
        <r>
          <rPr>
            <sz val="11"/>
            <rFont val="Calibri"/>
            <family val="2"/>
            <charset val="238"/>
          </rPr>
          <t>SZV_F:NettoKoltsegUtem1</t>
        </r>
      </text>
    </comment>
    <comment ref="O278" authorId="0" shapeId="0" xr:uid="{0EB60BDE-35E0-4181-ABA1-672FDD8F8BE2}">
      <text>
        <r>
          <rPr>
            <sz val="11"/>
            <rFont val="Calibri"/>
            <family val="2"/>
            <charset val="238"/>
          </rPr>
          <t>SZV_F:NettoKoltsegUtem2</t>
        </r>
      </text>
    </comment>
    <comment ref="P278" authorId="0" shapeId="0" xr:uid="{0687F094-87BE-4C50-89C2-C03E09BEB723}">
      <text>
        <r>
          <rPr>
            <sz val="11"/>
            <rFont val="Calibri"/>
            <family val="2"/>
            <charset val="238"/>
          </rPr>
          <t>SZV_F:EM_Melleklet2_KTG</t>
        </r>
      </text>
    </comment>
    <comment ref="R278" authorId="0" shapeId="0" xr:uid="{428BF047-D809-4C77-9DCA-B282472B8408}">
      <text>
        <r>
          <rPr>
            <sz val="11"/>
            <rFont val="Calibri"/>
            <family val="2"/>
            <charset val="238"/>
          </rPr>
          <t>SZV_F:HDUtem1</t>
        </r>
      </text>
    </comment>
    <comment ref="S278" authorId="0" shapeId="0" xr:uid="{1DEC1245-85E4-4371-8687-F700D3CB0A3D}">
      <text>
        <r>
          <rPr>
            <sz val="11"/>
            <rFont val="Calibri"/>
            <family val="2"/>
            <charset val="238"/>
          </rPr>
          <t>SZV_F:ECSUtem1</t>
        </r>
      </text>
    </comment>
    <comment ref="T278" authorId="0" shapeId="0" xr:uid="{CF080B71-D7D6-4520-996F-F43197205DA0}">
      <text>
        <r>
          <rPr>
            <sz val="11"/>
            <rFont val="Calibri"/>
            <family val="2"/>
            <charset val="238"/>
          </rPr>
          <t>SZV_F:KFHUtem1</t>
        </r>
      </text>
    </comment>
    <comment ref="U278" authorId="0" shapeId="0" xr:uid="{CF86BE92-F431-4287-92A7-7D02898388F2}">
      <text>
        <r>
          <rPr>
            <sz val="11"/>
            <rFont val="Calibri"/>
            <family val="2"/>
            <charset val="238"/>
          </rPr>
          <t>SZV_F:Egyeb_SajatUtem1</t>
        </r>
      </text>
    </comment>
    <comment ref="V278" authorId="0" shapeId="0" xr:uid="{16D2809D-39F4-43D2-9AC9-20C880BB34C3}">
      <text>
        <r>
          <rPr>
            <sz val="11"/>
            <rFont val="Calibri"/>
            <family val="2"/>
            <charset val="238"/>
          </rPr>
          <t>SZV_F:DijUtem1</t>
        </r>
      </text>
    </comment>
    <comment ref="W278" authorId="0" shapeId="0" xr:uid="{66D2999E-52F0-4F91-B0F8-BC6BF52F2FD3}">
      <text>
        <r>
          <rPr>
            <sz val="11"/>
            <rFont val="Calibri"/>
            <family val="2"/>
            <charset val="238"/>
          </rPr>
          <t>SZV_F:EM_Melleklet1_Utem1</t>
        </r>
      </text>
    </comment>
    <comment ref="X278" authorId="0" shapeId="0" xr:uid="{5A568C74-7133-478E-B58A-7CAEBA8EE65E}">
      <text>
        <r>
          <rPr>
            <sz val="11"/>
            <rFont val="Calibri"/>
            <family val="2"/>
            <charset val="238"/>
          </rPr>
          <t>SZV_F:EgyebAllamiUtem1</t>
        </r>
      </text>
    </comment>
    <comment ref="Y278" authorId="0" shapeId="0" xr:uid="{62C98BA4-27AB-40C0-A8A0-49AF8174C165}">
      <text>
        <r>
          <rPr>
            <sz val="11"/>
            <rFont val="Calibri"/>
            <family val="2"/>
            <charset val="238"/>
          </rPr>
          <t>SZV_F:OnkormanyzatiUtem1</t>
        </r>
      </text>
    </comment>
    <comment ref="Z278" authorId="0" shapeId="0" xr:uid="{0A1457BC-E2EF-4C13-B239-9C85371AFA76}">
      <text>
        <r>
          <rPr>
            <sz val="11"/>
            <rFont val="Calibri"/>
            <family val="2"/>
            <charset val="238"/>
          </rPr>
          <t>SZV_F:EUUtem1</t>
        </r>
      </text>
    </comment>
    <comment ref="AA278" authorId="0" shapeId="0" xr:uid="{084CB317-B967-4FFE-B514-6CC553EC2B54}">
      <text>
        <r>
          <rPr>
            <sz val="11"/>
            <rFont val="Calibri"/>
            <family val="2"/>
            <charset val="238"/>
          </rPr>
          <t>SZV_F:EgyebUtem1</t>
        </r>
      </text>
    </comment>
    <comment ref="AB278" authorId="0" shapeId="0" xr:uid="{7252D7CA-3F1F-4F7D-ADF6-21B6AC009694}">
      <text>
        <r>
          <rPr>
            <sz val="11"/>
            <rFont val="Calibri"/>
            <family val="2"/>
            <charset val="238"/>
          </rPr>
          <t>SZV_F:HitelKotvenyUtem1</t>
        </r>
      </text>
    </comment>
    <comment ref="AC278" authorId="0" shapeId="0" xr:uid="{236BBF4E-9A11-404F-9B2F-FE40026A203F}">
      <text>
        <r>
          <rPr>
            <sz val="11"/>
            <rFont val="Calibri"/>
            <family val="2"/>
            <charset val="238"/>
          </rPr>
          <t>SZV_F:OsszesenUtem1</t>
        </r>
      </text>
    </comment>
    <comment ref="AF278" authorId="0" shapeId="0" xr:uid="{30C55850-56CF-434E-BF65-66E2BE965267}">
      <text>
        <r>
          <rPr>
            <sz val="11"/>
            <rFont val="Calibri"/>
            <family val="2"/>
            <charset val="238"/>
          </rPr>
          <t>SZV_F:HDUtem2</t>
        </r>
      </text>
    </comment>
    <comment ref="AG278" authorId="0" shapeId="0" xr:uid="{06EFA568-FC99-4242-A4D7-DDCF126A503F}">
      <text>
        <r>
          <rPr>
            <sz val="11"/>
            <rFont val="Calibri"/>
            <family val="2"/>
            <charset val="238"/>
          </rPr>
          <t>SZV_F:ECSUtem2</t>
        </r>
      </text>
    </comment>
    <comment ref="AH278" authorId="0" shapeId="0" xr:uid="{1793030F-94B3-4095-9F27-3EAE95E8ED74}">
      <text>
        <r>
          <rPr>
            <sz val="11"/>
            <rFont val="Calibri"/>
            <family val="2"/>
            <charset val="238"/>
          </rPr>
          <t>SZV_F:KFHUtem2</t>
        </r>
      </text>
    </comment>
    <comment ref="AI278" authorId="0" shapeId="0" xr:uid="{897817F4-91E6-4995-8A1B-33460EEC6587}">
      <text>
        <r>
          <rPr>
            <sz val="11"/>
            <rFont val="Calibri"/>
            <family val="2"/>
            <charset val="238"/>
          </rPr>
          <t>SZV_F:Egyeb_SajatUtem2</t>
        </r>
      </text>
    </comment>
    <comment ref="AJ278" authorId="0" shapeId="0" xr:uid="{1B826320-092A-43D9-A834-60AE6FD2CDDF}">
      <text>
        <r>
          <rPr>
            <sz val="11"/>
            <rFont val="Calibri"/>
            <family val="2"/>
            <charset val="238"/>
          </rPr>
          <t>SZV_F:DijUtem2</t>
        </r>
      </text>
    </comment>
    <comment ref="AK278" authorId="0" shapeId="0" xr:uid="{187F27FB-94BD-4C2D-BE54-B1195F6CDACD}">
      <text>
        <r>
          <rPr>
            <sz val="11"/>
            <rFont val="Calibri"/>
            <family val="2"/>
            <charset val="238"/>
          </rPr>
          <t>SZV_F:EM_Melleklet1_Utem2</t>
        </r>
      </text>
    </comment>
    <comment ref="AL278" authorId="0" shapeId="0" xr:uid="{056B3819-7B4D-48B3-A1C5-57A828180502}">
      <text>
        <r>
          <rPr>
            <sz val="11"/>
            <rFont val="Calibri"/>
            <family val="2"/>
            <charset val="238"/>
          </rPr>
          <t>SZV_F:EgyebAllamiUtem2</t>
        </r>
      </text>
    </comment>
    <comment ref="AM278" authorId="0" shapeId="0" xr:uid="{A42D7BF1-9CA6-42D7-BB20-873F79FCDCD2}">
      <text>
        <r>
          <rPr>
            <sz val="11"/>
            <rFont val="Calibri"/>
            <family val="2"/>
            <charset val="238"/>
          </rPr>
          <t>SZV_F:OnkormanyzatiUtem2</t>
        </r>
      </text>
    </comment>
    <comment ref="AN278" authorId="0" shapeId="0" xr:uid="{0BD2D6E2-1B68-433E-9F80-EE9F6E0E78F2}">
      <text>
        <r>
          <rPr>
            <sz val="11"/>
            <rFont val="Calibri"/>
            <family val="2"/>
            <charset val="238"/>
          </rPr>
          <t>SZV_F:EUUtem2</t>
        </r>
      </text>
    </comment>
    <comment ref="AO278" authorId="0" shapeId="0" xr:uid="{663411AD-1BA9-473C-8E67-8A3F351654F9}">
      <text>
        <r>
          <rPr>
            <sz val="11"/>
            <rFont val="Calibri"/>
            <family val="2"/>
            <charset val="238"/>
          </rPr>
          <t>SZV_F:EgyebUtem2</t>
        </r>
      </text>
    </comment>
    <comment ref="AP278" authorId="0" shapeId="0" xr:uid="{62383358-51F3-49EB-9848-A77FE248A262}">
      <text>
        <r>
          <rPr>
            <sz val="11"/>
            <rFont val="Calibri"/>
            <family val="2"/>
            <charset val="238"/>
          </rPr>
          <t>SZV_F:HitelKotvenyUtem2</t>
        </r>
      </text>
    </comment>
    <comment ref="AQ278" authorId="0" shapeId="0" xr:uid="{CE6FB434-3991-4D44-AE41-8E220551E9A3}">
      <text>
        <r>
          <rPr>
            <sz val="11"/>
            <rFont val="Calibri"/>
            <family val="2"/>
            <charset val="238"/>
          </rPr>
          <t>SZV_F:OsszesenUtem2</t>
        </r>
      </text>
    </comment>
    <comment ref="AR278" authorId="0" shapeId="0" xr:uid="{DA12ABB4-8324-4816-ACBF-6382D046E03C}">
      <text>
        <r>
          <rPr>
            <sz val="11"/>
            <rFont val="Calibri"/>
            <family val="2"/>
            <charset val="238"/>
          </rPr>
          <t>SZV_F:ForrashianyUtem2</t>
        </r>
      </text>
    </comment>
    <comment ref="AU278" authorId="0" shapeId="0" xr:uid="{4BA0493C-25A7-4F68-B3E5-19060F38F541}">
      <text>
        <r>
          <rPr>
            <sz val="11"/>
            <rFont val="Calibri"/>
            <family val="2"/>
            <charset val="238"/>
          </rPr>
          <t>SZV_F:Indokolas</t>
        </r>
      </text>
    </comment>
    <comment ref="AV278" authorId="0" shapeId="0" xr:uid="{416BAF79-EB29-4D8E-91CF-EE9CFFFD0FF9}">
      <text>
        <r>
          <rPr>
            <sz val="11"/>
            <rFont val="Calibri"/>
            <family val="2"/>
            <charset val="238"/>
          </rPr>
          <t>SZV_F:Megjegyzes</t>
        </r>
      </text>
    </comment>
    <comment ref="AW278" authorId="0" shapeId="0" xr:uid="{14747CA9-9BC8-466A-B2B6-F6E4DB0D73F7}">
      <text>
        <r>
          <rPr>
            <sz val="11"/>
            <rFont val="Calibri"/>
            <family val="2"/>
            <charset val="238"/>
          </rPr>
          <t>SZV_F:FeladatSorszam</t>
        </r>
      </text>
    </comment>
    <comment ref="AY278" authorId="0" shapeId="0" xr:uid="{C9D7F18B-0BF3-4C58-B89F-D32569241702}">
      <text>
        <r>
          <rPr>
            <sz val="11"/>
            <rFont val="Calibri"/>
            <family val="2"/>
            <charset val="238"/>
          </rPr>
          <t>SZV_F:ISA</t>
        </r>
      </text>
    </comment>
    <comment ref="B279" authorId="0" shapeId="0" xr:uid="{DEE94835-E48D-4E6A-B4C8-EDD7DF759DB0}">
      <text>
        <r>
          <rPr>
            <sz val="11"/>
            <rFont val="Calibri"/>
            <family val="2"/>
            <charset val="238"/>
          </rPr>
          <t>SZV_F:FontossagiSorrent</t>
        </r>
      </text>
    </comment>
    <comment ref="C279" authorId="0" shapeId="0" xr:uid="{D18D28E8-B29E-4764-B7EF-B67EA8C45F2E}">
      <text>
        <r>
          <rPr>
            <sz val="11"/>
            <rFont val="Calibri"/>
            <family val="2"/>
            <charset val="238"/>
          </rPr>
          <t>SZV_F:FeladatKategoria</t>
        </r>
      </text>
    </comment>
    <comment ref="D279" authorId="0" shapeId="0" xr:uid="{2D55796B-ED37-4013-A688-E3E2AE9C2350}">
      <text>
        <r>
          <rPr>
            <sz val="11"/>
            <rFont val="Calibri"/>
            <family val="2"/>
            <charset val="238"/>
          </rPr>
          <t>SZV_F:FeladatMegnevezes</t>
        </r>
      </text>
    </comment>
    <comment ref="E279" authorId="0" shapeId="0" xr:uid="{ED1451BE-D9B0-4704-B9B6-74D86F996D5D}">
      <text>
        <r>
          <rPr>
            <sz val="11"/>
            <rFont val="Calibri"/>
            <family val="2"/>
            <charset val="238"/>
          </rPr>
          <t>SZV_F:ElviEngedelySzam</t>
        </r>
      </text>
    </comment>
    <comment ref="F279" authorId="0" shapeId="0" xr:uid="{A6B32520-6221-4412-B929-A32F9C407943}">
      <text>
        <r>
          <rPr>
            <sz val="11"/>
            <rFont val="Calibri"/>
            <family val="2"/>
            <charset val="238"/>
          </rPr>
          <t>SZV_F:VKR_Kod</t>
        </r>
      </text>
    </comment>
    <comment ref="G279" authorId="0" shapeId="0" xr:uid="{0969376E-780B-403B-8D6B-03B6EC8549BE}">
      <text>
        <r>
          <rPr>
            <sz val="11"/>
            <rFont val="Calibri"/>
            <family val="2"/>
            <charset val="238"/>
          </rPr>
          <t>SZV_F:VKR_Nev</t>
        </r>
      </text>
    </comment>
    <comment ref="H279" authorId="0" shapeId="0" xr:uid="{065F565F-F283-4C52-BC18-52CFF2B50C2A}">
      <text>
        <r>
          <rPr>
            <sz val="11"/>
            <rFont val="Calibri"/>
            <family val="2"/>
            <charset val="238"/>
          </rPr>
          <t>SZV_F:FeladatAzonosito</t>
        </r>
      </text>
    </comment>
    <comment ref="I279" authorId="0" shapeId="0" xr:uid="{5D27AA1E-405F-48D5-9766-9D58FA95CADA}">
      <text>
        <r>
          <rPr>
            <sz val="11"/>
            <rFont val="Calibri"/>
            <family val="2"/>
            <charset val="238"/>
          </rPr>
          <t>SZV_F:EllatasiTerulet</t>
        </r>
      </text>
    </comment>
    <comment ref="J279" authorId="0" shapeId="0" xr:uid="{AEE213CF-C2A3-4B06-8C36-BD3FC7E64A3E}">
      <text>
        <r>
          <rPr>
            <sz val="11"/>
            <rFont val="Calibri"/>
            <family val="2"/>
            <charset val="238"/>
          </rPr>
          <t>SZV_F:EllatasertFelelos</t>
        </r>
      </text>
    </comment>
    <comment ref="K279" authorId="0" shapeId="0" xr:uid="{DCD523D5-2FFA-4267-AF08-DF580AB877C7}">
      <text>
        <r>
          <rPr>
            <sz val="11"/>
            <rFont val="Calibri"/>
            <family val="2"/>
            <charset val="238"/>
          </rPr>
          <t>SZV_F:TervezettNettoKoltseg</t>
        </r>
      </text>
    </comment>
    <comment ref="L279" authorId="0" shapeId="0" xr:uid="{679DF887-360C-4664-807D-6595B6266531}">
      <text>
        <r>
          <rPr>
            <sz val="11"/>
            <rFont val="Calibri"/>
            <family val="2"/>
            <charset val="238"/>
          </rPr>
          <t>SZV_F:IdotartamKezdes</t>
        </r>
      </text>
    </comment>
    <comment ref="M279" authorId="0" shapeId="0" xr:uid="{959D5412-CAC2-46D7-A051-02440D104FBF}">
      <text>
        <r>
          <rPr>
            <sz val="11"/>
            <rFont val="Calibri"/>
            <family val="2"/>
            <charset val="238"/>
          </rPr>
          <t>SZV_F:IdotartamBefejezes</t>
        </r>
      </text>
    </comment>
    <comment ref="N279" authorId="0" shapeId="0" xr:uid="{F14BF59A-F143-403E-9912-E0CB725B8EC9}">
      <text>
        <r>
          <rPr>
            <sz val="11"/>
            <rFont val="Calibri"/>
            <family val="2"/>
            <charset val="238"/>
          </rPr>
          <t>SZV_F:NettoKoltsegUtem1</t>
        </r>
      </text>
    </comment>
    <comment ref="O279" authorId="0" shapeId="0" xr:uid="{8F993BA4-A699-4386-A00D-D97B7C6E7F76}">
      <text>
        <r>
          <rPr>
            <sz val="11"/>
            <rFont val="Calibri"/>
            <family val="2"/>
            <charset val="238"/>
          </rPr>
          <t>SZV_F:NettoKoltsegUtem2</t>
        </r>
      </text>
    </comment>
    <comment ref="P279" authorId="0" shapeId="0" xr:uid="{F70AB204-2D89-443D-8E55-3DF29CD8FB14}">
      <text>
        <r>
          <rPr>
            <sz val="11"/>
            <rFont val="Calibri"/>
            <family val="2"/>
            <charset val="238"/>
          </rPr>
          <t>SZV_F:EM_Melleklet2_KTG</t>
        </r>
      </text>
    </comment>
    <comment ref="R279" authorId="0" shapeId="0" xr:uid="{B0F27BF0-8AA4-4CC4-AFCD-AD42CFAD8738}">
      <text>
        <r>
          <rPr>
            <sz val="11"/>
            <rFont val="Calibri"/>
            <family val="2"/>
            <charset val="238"/>
          </rPr>
          <t>SZV_F:HDUtem1</t>
        </r>
      </text>
    </comment>
    <comment ref="S279" authorId="0" shapeId="0" xr:uid="{112E4195-A859-4E05-9379-0D2C76478D08}">
      <text>
        <r>
          <rPr>
            <sz val="11"/>
            <rFont val="Calibri"/>
            <family val="2"/>
            <charset val="238"/>
          </rPr>
          <t>SZV_F:ECSUtem1</t>
        </r>
      </text>
    </comment>
    <comment ref="T279" authorId="0" shapeId="0" xr:uid="{2433328E-0CEF-4CA5-A3E5-5AA3A4A4F3A9}">
      <text>
        <r>
          <rPr>
            <sz val="11"/>
            <rFont val="Calibri"/>
            <family val="2"/>
            <charset val="238"/>
          </rPr>
          <t>SZV_F:KFHUtem1</t>
        </r>
      </text>
    </comment>
    <comment ref="U279" authorId="0" shapeId="0" xr:uid="{84C9F17D-6FF9-43F7-87CD-50B1855EC816}">
      <text>
        <r>
          <rPr>
            <sz val="11"/>
            <rFont val="Calibri"/>
            <family val="2"/>
            <charset val="238"/>
          </rPr>
          <t>SZV_F:Egyeb_SajatUtem1</t>
        </r>
      </text>
    </comment>
    <comment ref="V279" authorId="0" shapeId="0" xr:uid="{D911D5DE-547A-4FB2-A5A3-D6E1DF9F97CA}">
      <text>
        <r>
          <rPr>
            <sz val="11"/>
            <rFont val="Calibri"/>
            <family val="2"/>
            <charset val="238"/>
          </rPr>
          <t>SZV_F:DijUtem1</t>
        </r>
      </text>
    </comment>
    <comment ref="W279" authorId="0" shapeId="0" xr:uid="{A2BEFA81-EB21-4DA8-8916-70751B52F958}">
      <text>
        <r>
          <rPr>
            <sz val="11"/>
            <rFont val="Calibri"/>
            <family val="2"/>
            <charset val="238"/>
          </rPr>
          <t>SZV_F:EM_Melleklet1_Utem1</t>
        </r>
      </text>
    </comment>
    <comment ref="X279" authorId="0" shapeId="0" xr:uid="{7435F522-008A-49E2-8FAE-28DBE8115E6D}">
      <text>
        <r>
          <rPr>
            <sz val="11"/>
            <rFont val="Calibri"/>
            <family val="2"/>
            <charset val="238"/>
          </rPr>
          <t>SZV_F:EgyebAllamiUtem1</t>
        </r>
      </text>
    </comment>
    <comment ref="Y279" authorId="0" shapeId="0" xr:uid="{D95ABE0C-0779-46D9-920D-6EB497B266CF}">
      <text>
        <r>
          <rPr>
            <sz val="11"/>
            <rFont val="Calibri"/>
            <family val="2"/>
            <charset val="238"/>
          </rPr>
          <t>SZV_F:OnkormanyzatiUtem1</t>
        </r>
      </text>
    </comment>
    <comment ref="Z279" authorId="0" shapeId="0" xr:uid="{D22099D2-A583-4058-BB87-D7194F9E254A}">
      <text>
        <r>
          <rPr>
            <sz val="11"/>
            <rFont val="Calibri"/>
            <family val="2"/>
            <charset val="238"/>
          </rPr>
          <t>SZV_F:EUUtem1</t>
        </r>
      </text>
    </comment>
    <comment ref="AA279" authorId="0" shapeId="0" xr:uid="{BD1F2571-7E46-4A7F-B979-A1C7609CA60D}">
      <text>
        <r>
          <rPr>
            <sz val="11"/>
            <rFont val="Calibri"/>
            <family val="2"/>
            <charset val="238"/>
          </rPr>
          <t>SZV_F:EgyebUtem1</t>
        </r>
      </text>
    </comment>
    <comment ref="AB279" authorId="0" shapeId="0" xr:uid="{09B6D2B6-A954-417F-AB16-F9FABF5FA7D9}">
      <text>
        <r>
          <rPr>
            <sz val="11"/>
            <rFont val="Calibri"/>
            <family val="2"/>
            <charset val="238"/>
          </rPr>
          <t>SZV_F:HitelKotvenyUtem1</t>
        </r>
      </text>
    </comment>
    <comment ref="AC279" authorId="0" shapeId="0" xr:uid="{FE2359CA-DAEA-4D3E-8E9B-DEE3BBCEBBAE}">
      <text>
        <r>
          <rPr>
            <sz val="11"/>
            <rFont val="Calibri"/>
            <family val="2"/>
            <charset val="238"/>
          </rPr>
          <t>SZV_F:OsszesenUtem1</t>
        </r>
      </text>
    </comment>
    <comment ref="AF279" authorId="0" shapeId="0" xr:uid="{6ECD1A5A-01F1-4602-B0A1-818AD5D04F81}">
      <text>
        <r>
          <rPr>
            <sz val="11"/>
            <rFont val="Calibri"/>
            <family val="2"/>
            <charset val="238"/>
          </rPr>
          <t>SZV_F:HDUtem2</t>
        </r>
      </text>
    </comment>
    <comment ref="AG279" authorId="0" shapeId="0" xr:uid="{A37F1F8F-7B5E-4499-B630-7ADFD0012648}">
      <text>
        <r>
          <rPr>
            <sz val="11"/>
            <rFont val="Calibri"/>
            <family val="2"/>
            <charset val="238"/>
          </rPr>
          <t>SZV_F:ECSUtem2</t>
        </r>
      </text>
    </comment>
    <comment ref="AH279" authorId="0" shapeId="0" xr:uid="{88399E84-5295-4F0C-A0AB-DA664B2D8224}">
      <text>
        <r>
          <rPr>
            <sz val="11"/>
            <rFont val="Calibri"/>
            <family val="2"/>
            <charset val="238"/>
          </rPr>
          <t>SZV_F:KFHUtem2</t>
        </r>
      </text>
    </comment>
    <comment ref="AI279" authorId="0" shapeId="0" xr:uid="{D2ADDB70-1067-4FFF-A543-FFD2EF655153}">
      <text>
        <r>
          <rPr>
            <sz val="11"/>
            <rFont val="Calibri"/>
            <family val="2"/>
            <charset val="238"/>
          </rPr>
          <t>SZV_F:Egyeb_SajatUtem2</t>
        </r>
      </text>
    </comment>
    <comment ref="AJ279" authorId="0" shapeId="0" xr:uid="{D72F42D3-3328-4B51-B0BD-5D53E83A8B55}">
      <text>
        <r>
          <rPr>
            <sz val="11"/>
            <rFont val="Calibri"/>
            <family val="2"/>
            <charset val="238"/>
          </rPr>
          <t>SZV_F:DijUtem2</t>
        </r>
      </text>
    </comment>
    <comment ref="AK279" authorId="0" shapeId="0" xr:uid="{BFEFF445-A0EB-49DF-8206-25E21CC79600}">
      <text>
        <r>
          <rPr>
            <sz val="11"/>
            <rFont val="Calibri"/>
            <family val="2"/>
            <charset val="238"/>
          </rPr>
          <t>SZV_F:EM_Melleklet1_Utem2</t>
        </r>
      </text>
    </comment>
    <comment ref="AL279" authorId="0" shapeId="0" xr:uid="{E763207A-57D4-4748-A81F-C2EA6467D470}">
      <text>
        <r>
          <rPr>
            <sz val="11"/>
            <rFont val="Calibri"/>
            <family val="2"/>
            <charset val="238"/>
          </rPr>
          <t>SZV_F:EgyebAllamiUtem2</t>
        </r>
      </text>
    </comment>
    <comment ref="AM279" authorId="0" shapeId="0" xr:uid="{EDA0F921-D5D7-4699-B749-23C24FB35549}">
      <text>
        <r>
          <rPr>
            <sz val="11"/>
            <rFont val="Calibri"/>
            <family val="2"/>
            <charset val="238"/>
          </rPr>
          <t>SZV_F:OnkormanyzatiUtem2</t>
        </r>
      </text>
    </comment>
    <comment ref="AN279" authorId="0" shapeId="0" xr:uid="{AFEB7048-3D54-4243-8B71-FFA8ED5C7413}">
      <text>
        <r>
          <rPr>
            <sz val="11"/>
            <rFont val="Calibri"/>
            <family val="2"/>
            <charset val="238"/>
          </rPr>
          <t>SZV_F:EUUtem2</t>
        </r>
      </text>
    </comment>
    <comment ref="AO279" authorId="0" shapeId="0" xr:uid="{83E1967A-DC43-4512-8995-D55800340D75}">
      <text>
        <r>
          <rPr>
            <sz val="11"/>
            <rFont val="Calibri"/>
            <family val="2"/>
            <charset val="238"/>
          </rPr>
          <t>SZV_F:EgyebUtem2</t>
        </r>
      </text>
    </comment>
    <comment ref="AP279" authorId="0" shapeId="0" xr:uid="{5B75231A-017A-476A-8272-32BC07D85987}">
      <text>
        <r>
          <rPr>
            <sz val="11"/>
            <rFont val="Calibri"/>
            <family val="2"/>
            <charset val="238"/>
          </rPr>
          <t>SZV_F:HitelKotvenyUtem2</t>
        </r>
      </text>
    </comment>
    <comment ref="AQ279" authorId="0" shapeId="0" xr:uid="{FD243F4C-1C75-4566-B366-C2AD9335A867}">
      <text>
        <r>
          <rPr>
            <sz val="11"/>
            <rFont val="Calibri"/>
            <family val="2"/>
            <charset val="238"/>
          </rPr>
          <t>SZV_F:OsszesenUtem2</t>
        </r>
      </text>
    </comment>
    <comment ref="AR279" authorId="0" shapeId="0" xr:uid="{77C06481-3BE0-493B-949A-6F367542C311}">
      <text>
        <r>
          <rPr>
            <sz val="11"/>
            <rFont val="Calibri"/>
            <family val="2"/>
            <charset val="238"/>
          </rPr>
          <t>SZV_F:ForrashianyUtem2</t>
        </r>
      </text>
    </comment>
    <comment ref="AU279" authorId="0" shapeId="0" xr:uid="{C6D96DBF-2973-48BA-89F8-0A49CC0490ED}">
      <text>
        <r>
          <rPr>
            <sz val="11"/>
            <rFont val="Calibri"/>
            <family val="2"/>
            <charset val="238"/>
          </rPr>
          <t>SZV_F:Indokolas</t>
        </r>
      </text>
    </comment>
    <comment ref="AV279" authorId="0" shapeId="0" xr:uid="{B2D18389-A73D-41CC-9C0F-C048BA6CE99E}">
      <text>
        <r>
          <rPr>
            <sz val="11"/>
            <rFont val="Calibri"/>
            <family val="2"/>
            <charset val="238"/>
          </rPr>
          <t>SZV_F:Megjegyzes</t>
        </r>
      </text>
    </comment>
    <comment ref="AW279" authorId="0" shapeId="0" xr:uid="{EBF178C0-4F79-4FBF-A300-243318F80150}">
      <text>
        <r>
          <rPr>
            <sz val="11"/>
            <rFont val="Calibri"/>
            <family val="2"/>
            <charset val="238"/>
          </rPr>
          <t>SZV_F:FeladatSorszam</t>
        </r>
      </text>
    </comment>
    <comment ref="AY279" authorId="0" shapeId="0" xr:uid="{2F5DD2B9-6BD8-4A07-AF83-424288A6C5D4}">
      <text>
        <r>
          <rPr>
            <sz val="11"/>
            <rFont val="Calibri"/>
            <family val="2"/>
            <charset val="238"/>
          </rPr>
          <t>SZV_F:ISA</t>
        </r>
      </text>
    </comment>
    <comment ref="B280" authorId="0" shapeId="0" xr:uid="{D4843DC1-E8E2-44B2-8ED9-CBDEC284AFF6}">
      <text>
        <r>
          <rPr>
            <sz val="11"/>
            <rFont val="Calibri"/>
            <family val="2"/>
            <charset val="238"/>
          </rPr>
          <t>SZV_F:FontossagiSorrent</t>
        </r>
      </text>
    </comment>
    <comment ref="C280" authorId="0" shapeId="0" xr:uid="{1822555E-76B1-458F-B547-4AB60D88C29A}">
      <text>
        <r>
          <rPr>
            <sz val="11"/>
            <rFont val="Calibri"/>
            <family val="2"/>
            <charset val="238"/>
          </rPr>
          <t>SZV_F:FeladatKategoria</t>
        </r>
      </text>
    </comment>
    <comment ref="D280" authorId="0" shapeId="0" xr:uid="{C8D1CA33-9AD4-4F30-86AE-DAE7EB355DAE}">
      <text>
        <r>
          <rPr>
            <sz val="11"/>
            <rFont val="Calibri"/>
            <family val="2"/>
            <charset val="238"/>
          </rPr>
          <t>SZV_F:FeladatMegnevezes</t>
        </r>
      </text>
    </comment>
    <comment ref="E280" authorId="0" shapeId="0" xr:uid="{79B72E98-4536-477F-825E-1E7DCE0505CB}">
      <text>
        <r>
          <rPr>
            <sz val="11"/>
            <rFont val="Calibri"/>
            <family val="2"/>
            <charset val="238"/>
          </rPr>
          <t>SZV_F:ElviEngedelySzam</t>
        </r>
      </text>
    </comment>
    <comment ref="F280" authorId="0" shapeId="0" xr:uid="{3C7A1EB8-7E86-40B2-BCF1-25CFE7826563}">
      <text>
        <r>
          <rPr>
            <sz val="11"/>
            <rFont val="Calibri"/>
            <family val="2"/>
            <charset val="238"/>
          </rPr>
          <t>SZV_F:VKR_Kod</t>
        </r>
      </text>
    </comment>
    <comment ref="G280" authorId="0" shapeId="0" xr:uid="{346735B1-0A49-4228-B699-A31739DF3189}">
      <text>
        <r>
          <rPr>
            <sz val="11"/>
            <rFont val="Calibri"/>
            <family val="2"/>
            <charset val="238"/>
          </rPr>
          <t>SZV_F:VKR_Nev</t>
        </r>
      </text>
    </comment>
    <comment ref="H280" authorId="0" shapeId="0" xr:uid="{EE8EB9A6-65EF-4A90-93B4-BEDF364EF94A}">
      <text>
        <r>
          <rPr>
            <sz val="11"/>
            <rFont val="Calibri"/>
            <family val="2"/>
            <charset val="238"/>
          </rPr>
          <t>SZV_F:FeladatAzonosito</t>
        </r>
      </text>
    </comment>
    <comment ref="I280" authorId="0" shapeId="0" xr:uid="{E72F46E0-04A9-4F69-996E-8893AA53F420}">
      <text>
        <r>
          <rPr>
            <sz val="11"/>
            <rFont val="Calibri"/>
            <family val="2"/>
            <charset val="238"/>
          </rPr>
          <t>SZV_F:EllatasiTerulet</t>
        </r>
      </text>
    </comment>
    <comment ref="J280" authorId="0" shapeId="0" xr:uid="{47270B24-B6C4-4C1B-8195-B67B7CD33FA0}">
      <text>
        <r>
          <rPr>
            <sz val="11"/>
            <rFont val="Calibri"/>
            <family val="2"/>
            <charset val="238"/>
          </rPr>
          <t>SZV_F:EllatasertFelelos</t>
        </r>
      </text>
    </comment>
    <comment ref="K280" authorId="0" shapeId="0" xr:uid="{D1304BD7-9B42-4D57-9397-D1C7BB2A268F}">
      <text>
        <r>
          <rPr>
            <sz val="11"/>
            <rFont val="Calibri"/>
            <family val="2"/>
            <charset val="238"/>
          </rPr>
          <t>SZV_F:TervezettNettoKoltseg</t>
        </r>
      </text>
    </comment>
    <comment ref="L280" authorId="0" shapeId="0" xr:uid="{B3E21BCE-1B7B-4DEA-A272-AECCA4070B78}">
      <text>
        <r>
          <rPr>
            <sz val="11"/>
            <rFont val="Calibri"/>
            <family val="2"/>
            <charset val="238"/>
          </rPr>
          <t>SZV_F:IdotartamKezdes</t>
        </r>
      </text>
    </comment>
    <comment ref="M280" authorId="0" shapeId="0" xr:uid="{A5657ABF-BD58-4D96-A957-25C026D4631A}">
      <text>
        <r>
          <rPr>
            <sz val="11"/>
            <rFont val="Calibri"/>
            <family val="2"/>
            <charset val="238"/>
          </rPr>
          <t>SZV_F:IdotartamBefejezes</t>
        </r>
      </text>
    </comment>
    <comment ref="N280" authorId="0" shapeId="0" xr:uid="{FBC68EF5-D170-423B-A3F0-14C2B7D328A9}">
      <text>
        <r>
          <rPr>
            <sz val="11"/>
            <rFont val="Calibri"/>
            <family val="2"/>
            <charset val="238"/>
          </rPr>
          <t>SZV_F:NettoKoltsegUtem1</t>
        </r>
      </text>
    </comment>
    <comment ref="O280" authorId="0" shapeId="0" xr:uid="{C382EAF8-E58A-4879-91E1-C7E58AD4C0CF}">
      <text>
        <r>
          <rPr>
            <sz val="11"/>
            <rFont val="Calibri"/>
            <family val="2"/>
            <charset val="238"/>
          </rPr>
          <t>SZV_F:NettoKoltsegUtem2</t>
        </r>
      </text>
    </comment>
    <comment ref="P280" authorId="0" shapeId="0" xr:uid="{312B887E-B116-4035-ADC8-8C259D25CA8E}">
      <text>
        <r>
          <rPr>
            <sz val="11"/>
            <rFont val="Calibri"/>
            <family val="2"/>
            <charset val="238"/>
          </rPr>
          <t>SZV_F:EM_Melleklet2_KTG</t>
        </r>
      </text>
    </comment>
    <comment ref="R280" authorId="0" shapeId="0" xr:uid="{4E58A877-9F08-4037-AA57-488F2FA61AEB}">
      <text>
        <r>
          <rPr>
            <sz val="11"/>
            <rFont val="Calibri"/>
            <family val="2"/>
            <charset val="238"/>
          </rPr>
          <t>SZV_F:HDUtem1</t>
        </r>
      </text>
    </comment>
    <comment ref="S280" authorId="0" shapeId="0" xr:uid="{A9E40B04-32C6-463D-B8A3-F833A5092780}">
      <text>
        <r>
          <rPr>
            <sz val="11"/>
            <rFont val="Calibri"/>
            <family val="2"/>
            <charset val="238"/>
          </rPr>
          <t>SZV_F:ECSUtem1</t>
        </r>
      </text>
    </comment>
    <comment ref="T280" authorId="0" shapeId="0" xr:uid="{8491371D-5F57-487C-82E0-97B9B1881684}">
      <text>
        <r>
          <rPr>
            <sz val="11"/>
            <rFont val="Calibri"/>
            <family val="2"/>
            <charset val="238"/>
          </rPr>
          <t>SZV_F:KFHUtem1</t>
        </r>
      </text>
    </comment>
    <comment ref="U280" authorId="0" shapeId="0" xr:uid="{A90CBEDF-B207-467D-BB82-8DFEF1BD4F3A}">
      <text>
        <r>
          <rPr>
            <sz val="11"/>
            <rFont val="Calibri"/>
            <family val="2"/>
            <charset val="238"/>
          </rPr>
          <t>SZV_F:Egyeb_SajatUtem1</t>
        </r>
      </text>
    </comment>
    <comment ref="V280" authorId="0" shapeId="0" xr:uid="{AA04F48C-A874-45E9-AC4C-7E8682E5347F}">
      <text>
        <r>
          <rPr>
            <sz val="11"/>
            <rFont val="Calibri"/>
            <family val="2"/>
            <charset val="238"/>
          </rPr>
          <t>SZV_F:DijUtem1</t>
        </r>
      </text>
    </comment>
    <comment ref="W280" authorId="0" shapeId="0" xr:uid="{F63E27EC-BCF9-4B0D-9223-E8234A445BF6}">
      <text>
        <r>
          <rPr>
            <sz val="11"/>
            <rFont val="Calibri"/>
            <family val="2"/>
            <charset val="238"/>
          </rPr>
          <t>SZV_F:EM_Melleklet1_Utem1</t>
        </r>
      </text>
    </comment>
    <comment ref="X280" authorId="0" shapeId="0" xr:uid="{C0F38CBC-0C97-4AAB-833B-C53BC066087F}">
      <text>
        <r>
          <rPr>
            <sz val="11"/>
            <rFont val="Calibri"/>
            <family val="2"/>
            <charset val="238"/>
          </rPr>
          <t>SZV_F:EgyebAllamiUtem1</t>
        </r>
      </text>
    </comment>
    <comment ref="Y280" authorId="0" shapeId="0" xr:uid="{2052FC4E-69A0-43F3-9C4B-FFCF056B02BC}">
      <text>
        <r>
          <rPr>
            <sz val="11"/>
            <rFont val="Calibri"/>
            <family val="2"/>
            <charset val="238"/>
          </rPr>
          <t>SZV_F:OnkormanyzatiUtem1</t>
        </r>
      </text>
    </comment>
    <comment ref="Z280" authorId="0" shapeId="0" xr:uid="{FF9F05BE-6564-4527-A3E8-738639FDC8ED}">
      <text>
        <r>
          <rPr>
            <sz val="11"/>
            <rFont val="Calibri"/>
            <family val="2"/>
            <charset val="238"/>
          </rPr>
          <t>SZV_F:EUUtem1</t>
        </r>
      </text>
    </comment>
    <comment ref="AA280" authorId="0" shapeId="0" xr:uid="{ABCB3F60-B65F-46AC-BEF0-BFBC71541C67}">
      <text>
        <r>
          <rPr>
            <sz val="11"/>
            <rFont val="Calibri"/>
            <family val="2"/>
            <charset val="238"/>
          </rPr>
          <t>SZV_F:EgyebUtem1</t>
        </r>
      </text>
    </comment>
    <comment ref="AB280" authorId="0" shapeId="0" xr:uid="{56E8F85F-E057-4C86-A674-6A2F80B1EB6B}">
      <text>
        <r>
          <rPr>
            <sz val="11"/>
            <rFont val="Calibri"/>
            <family val="2"/>
            <charset val="238"/>
          </rPr>
          <t>SZV_F:HitelKotvenyUtem1</t>
        </r>
      </text>
    </comment>
    <comment ref="AC280" authorId="0" shapeId="0" xr:uid="{7DA2A5F6-5248-44BC-9DD4-C69CDD87150C}">
      <text>
        <r>
          <rPr>
            <sz val="11"/>
            <rFont val="Calibri"/>
            <family val="2"/>
            <charset val="238"/>
          </rPr>
          <t>SZV_F:OsszesenUtem1</t>
        </r>
      </text>
    </comment>
    <comment ref="AF280" authorId="0" shapeId="0" xr:uid="{4D54895B-6502-46AD-AF0C-51F91210893A}">
      <text>
        <r>
          <rPr>
            <sz val="11"/>
            <rFont val="Calibri"/>
            <family val="2"/>
            <charset val="238"/>
          </rPr>
          <t>SZV_F:HDUtem2</t>
        </r>
      </text>
    </comment>
    <comment ref="AG280" authorId="0" shapeId="0" xr:uid="{892CB92C-CBD2-4E44-8B05-C5955D011846}">
      <text>
        <r>
          <rPr>
            <sz val="11"/>
            <rFont val="Calibri"/>
            <family val="2"/>
            <charset val="238"/>
          </rPr>
          <t>SZV_F:ECSUtem2</t>
        </r>
      </text>
    </comment>
    <comment ref="AH280" authorId="0" shapeId="0" xr:uid="{D1BCC496-B170-4CEE-916A-44F963ADF2EF}">
      <text>
        <r>
          <rPr>
            <sz val="11"/>
            <rFont val="Calibri"/>
            <family val="2"/>
            <charset val="238"/>
          </rPr>
          <t>SZV_F:KFHUtem2</t>
        </r>
      </text>
    </comment>
    <comment ref="AI280" authorId="0" shapeId="0" xr:uid="{163141B5-4DB4-4D63-BB24-6C00B0EB65E9}">
      <text>
        <r>
          <rPr>
            <sz val="11"/>
            <rFont val="Calibri"/>
            <family val="2"/>
            <charset val="238"/>
          </rPr>
          <t>SZV_F:Egyeb_SajatUtem2</t>
        </r>
      </text>
    </comment>
    <comment ref="AJ280" authorId="0" shapeId="0" xr:uid="{76A2207B-0579-45BE-9DF7-ECAA38EEC7A4}">
      <text>
        <r>
          <rPr>
            <sz val="11"/>
            <rFont val="Calibri"/>
            <family val="2"/>
            <charset val="238"/>
          </rPr>
          <t>SZV_F:DijUtem2</t>
        </r>
      </text>
    </comment>
    <comment ref="AK280" authorId="0" shapeId="0" xr:uid="{EB01F8A8-5861-4457-8DCB-EE5DC809A86C}">
      <text>
        <r>
          <rPr>
            <sz val="11"/>
            <rFont val="Calibri"/>
            <family val="2"/>
            <charset val="238"/>
          </rPr>
          <t>SZV_F:EM_Melleklet1_Utem2</t>
        </r>
      </text>
    </comment>
    <comment ref="AL280" authorId="0" shapeId="0" xr:uid="{92945D48-F08E-4871-80F7-4A67210FA938}">
      <text>
        <r>
          <rPr>
            <sz val="11"/>
            <rFont val="Calibri"/>
            <family val="2"/>
            <charset val="238"/>
          </rPr>
          <t>SZV_F:EgyebAllamiUtem2</t>
        </r>
      </text>
    </comment>
    <comment ref="AM280" authorId="0" shapeId="0" xr:uid="{B9338719-8181-4632-92FC-A51E608432C9}">
      <text>
        <r>
          <rPr>
            <sz val="11"/>
            <rFont val="Calibri"/>
            <family val="2"/>
            <charset val="238"/>
          </rPr>
          <t>SZV_F:OnkormanyzatiUtem2</t>
        </r>
      </text>
    </comment>
    <comment ref="AN280" authorId="0" shapeId="0" xr:uid="{A2D36ED1-BA8A-4D69-81EF-A5C432B0CEAD}">
      <text>
        <r>
          <rPr>
            <sz val="11"/>
            <rFont val="Calibri"/>
            <family val="2"/>
            <charset val="238"/>
          </rPr>
          <t>SZV_F:EUUtem2</t>
        </r>
      </text>
    </comment>
    <comment ref="AO280" authorId="0" shapeId="0" xr:uid="{529871C0-9173-48DB-955F-29F71DD684A3}">
      <text>
        <r>
          <rPr>
            <sz val="11"/>
            <rFont val="Calibri"/>
            <family val="2"/>
            <charset val="238"/>
          </rPr>
          <t>SZV_F:EgyebUtem2</t>
        </r>
      </text>
    </comment>
    <comment ref="AP280" authorId="0" shapeId="0" xr:uid="{EDAB9AE8-B2EF-4775-A1C6-69045CAC7845}">
      <text>
        <r>
          <rPr>
            <sz val="11"/>
            <rFont val="Calibri"/>
            <family val="2"/>
            <charset val="238"/>
          </rPr>
          <t>SZV_F:HitelKotvenyUtem2</t>
        </r>
      </text>
    </comment>
    <comment ref="AQ280" authorId="0" shapeId="0" xr:uid="{79E32E06-CDFA-4895-9684-D8E91A8F432C}">
      <text>
        <r>
          <rPr>
            <sz val="11"/>
            <rFont val="Calibri"/>
            <family val="2"/>
            <charset val="238"/>
          </rPr>
          <t>SZV_F:OsszesenUtem2</t>
        </r>
      </text>
    </comment>
    <comment ref="AR280" authorId="0" shapeId="0" xr:uid="{6C518C39-4620-4B21-AB98-36AEE0D14981}">
      <text>
        <r>
          <rPr>
            <sz val="11"/>
            <rFont val="Calibri"/>
            <family val="2"/>
            <charset val="238"/>
          </rPr>
          <t>SZV_F:ForrashianyUtem2</t>
        </r>
      </text>
    </comment>
    <comment ref="AU280" authorId="0" shapeId="0" xr:uid="{C45ED223-1852-4097-9706-30BF834489B6}">
      <text>
        <r>
          <rPr>
            <sz val="11"/>
            <rFont val="Calibri"/>
            <family val="2"/>
            <charset val="238"/>
          </rPr>
          <t>SZV_F:Indokolas</t>
        </r>
      </text>
    </comment>
    <comment ref="AV280" authorId="0" shapeId="0" xr:uid="{8280870A-CF7D-4B24-BB2A-1E694AAA0D7E}">
      <text>
        <r>
          <rPr>
            <sz val="11"/>
            <rFont val="Calibri"/>
            <family val="2"/>
            <charset val="238"/>
          </rPr>
          <t>SZV_F:Megjegyzes</t>
        </r>
      </text>
    </comment>
    <comment ref="AW280" authorId="0" shapeId="0" xr:uid="{1E96C18E-E472-480D-B9A8-87A715271E92}">
      <text>
        <r>
          <rPr>
            <sz val="11"/>
            <rFont val="Calibri"/>
            <family val="2"/>
            <charset val="238"/>
          </rPr>
          <t>SZV_F:FeladatSorszam</t>
        </r>
      </text>
    </comment>
    <comment ref="AY280" authorId="0" shapeId="0" xr:uid="{D8E871B2-0C4B-437F-8D44-A90774BA6980}">
      <text>
        <r>
          <rPr>
            <sz val="11"/>
            <rFont val="Calibri"/>
            <family val="2"/>
            <charset val="238"/>
          </rPr>
          <t>SZV_F:ISA</t>
        </r>
      </text>
    </comment>
    <comment ref="B281" authorId="0" shapeId="0" xr:uid="{AA487B51-5C90-41F3-97A1-E2571B629827}">
      <text>
        <r>
          <rPr>
            <sz val="11"/>
            <rFont val="Calibri"/>
            <family val="2"/>
            <charset val="238"/>
          </rPr>
          <t>SZV_F:FontossagiSorrent</t>
        </r>
      </text>
    </comment>
    <comment ref="C281" authorId="0" shapeId="0" xr:uid="{858D41F0-80FF-4451-AEAA-83EF9FC54877}">
      <text>
        <r>
          <rPr>
            <sz val="11"/>
            <rFont val="Calibri"/>
            <family val="2"/>
            <charset val="238"/>
          </rPr>
          <t>SZV_F:FeladatKategoria</t>
        </r>
      </text>
    </comment>
    <comment ref="D281" authorId="0" shapeId="0" xr:uid="{F4B965F7-D247-4A1F-96C1-9A9A66482F43}">
      <text>
        <r>
          <rPr>
            <sz val="11"/>
            <rFont val="Calibri"/>
            <family val="2"/>
            <charset val="238"/>
          </rPr>
          <t>SZV_F:FeladatMegnevezes</t>
        </r>
      </text>
    </comment>
    <comment ref="E281" authorId="0" shapeId="0" xr:uid="{27DF85D4-AC07-4DA0-8076-DFA32B393957}">
      <text>
        <r>
          <rPr>
            <sz val="11"/>
            <rFont val="Calibri"/>
            <family val="2"/>
            <charset val="238"/>
          </rPr>
          <t>SZV_F:ElviEngedelySzam</t>
        </r>
      </text>
    </comment>
    <comment ref="F281" authorId="0" shapeId="0" xr:uid="{8CBB54CF-11D8-4CA5-9AD7-F45BA4AF7A6E}">
      <text>
        <r>
          <rPr>
            <sz val="11"/>
            <rFont val="Calibri"/>
            <family val="2"/>
            <charset val="238"/>
          </rPr>
          <t>SZV_F:VKR_Kod</t>
        </r>
      </text>
    </comment>
    <comment ref="G281" authorId="0" shapeId="0" xr:uid="{F0381907-B26F-4918-A3D0-A223CFD5335B}">
      <text>
        <r>
          <rPr>
            <sz val="11"/>
            <rFont val="Calibri"/>
            <family val="2"/>
            <charset val="238"/>
          </rPr>
          <t>SZV_F:VKR_Nev</t>
        </r>
      </text>
    </comment>
    <comment ref="H281" authorId="0" shapeId="0" xr:uid="{C92C906B-F0FD-4F4B-9657-D30CF048683A}">
      <text>
        <r>
          <rPr>
            <sz val="11"/>
            <rFont val="Calibri"/>
            <family val="2"/>
            <charset val="238"/>
          </rPr>
          <t>SZV_F:FeladatAzonosito</t>
        </r>
      </text>
    </comment>
    <comment ref="I281" authorId="0" shapeId="0" xr:uid="{F6D245B0-F1BD-4C37-BECE-C2BE292C6D74}">
      <text>
        <r>
          <rPr>
            <sz val="11"/>
            <rFont val="Calibri"/>
            <family val="2"/>
            <charset val="238"/>
          </rPr>
          <t>SZV_F:EllatasiTerulet</t>
        </r>
      </text>
    </comment>
    <comment ref="J281" authorId="0" shapeId="0" xr:uid="{112B7DB3-EFCC-4338-A10E-C88AAEB905CE}">
      <text>
        <r>
          <rPr>
            <sz val="11"/>
            <rFont val="Calibri"/>
            <family val="2"/>
            <charset val="238"/>
          </rPr>
          <t>SZV_F:EllatasertFelelos</t>
        </r>
      </text>
    </comment>
    <comment ref="K281" authorId="0" shapeId="0" xr:uid="{FEF42547-167D-43E6-9B75-241DC5947BF2}">
      <text>
        <r>
          <rPr>
            <sz val="11"/>
            <rFont val="Calibri"/>
            <family val="2"/>
            <charset val="238"/>
          </rPr>
          <t>SZV_F:TervezettNettoKoltseg</t>
        </r>
      </text>
    </comment>
    <comment ref="L281" authorId="0" shapeId="0" xr:uid="{9B6DFE29-7524-40C9-ABBE-B7754F6FE4EE}">
      <text>
        <r>
          <rPr>
            <sz val="11"/>
            <rFont val="Calibri"/>
            <family val="2"/>
            <charset val="238"/>
          </rPr>
          <t>SZV_F:IdotartamKezdes</t>
        </r>
      </text>
    </comment>
    <comment ref="M281" authorId="0" shapeId="0" xr:uid="{2006424A-335B-487F-BBDB-8CAEDB166B6E}">
      <text>
        <r>
          <rPr>
            <sz val="11"/>
            <rFont val="Calibri"/>
            <family val="2"/>
            <charset val="238"/>
          </rPr>
          <t>SZV_F:IdotartamBefejezes</t>
        </r>
      </text>
    </comment>
    <comment ref="N281" authorId="0" shapeId="0" xr:uid="{BA685C43-1272-4C49-98E0-3E2BD19B7709}">
      <text>
        <r>
          <rPr>
            <sz val="11"/>
            <rFont val="Calibri"/>
            <family val="2"/>
            <charset val="238"/>
          </rPr>
          <t>SZV_F:NettoKoltsegUtem1</t>
        </r>
      </text>
    </comment>
    <comment ref="O281" authorId="0" shapeId="0" xr:uid="{FC5E8824-00EF-409C-8CA8-C1D59B684E43}">
      <text>
        <r>
          <rPr>
            <sz val="11"/>
            <rFont val="Calibri"/>
            <family val="2"/>
            <charset val="238"/>
          </rPr>
          <t>SZV_F:NettoKoltsegUtem2</t>
        </r>
      </text>
    </comment>
    <comment ref="P281" authorId="0" shapeId="0" xr:uid="{B9B31CAD-3725-4357-9BA3-C84FDCEB3EA2}">
      <text>
        <r>
          <rPr>
            <sz val="11"/>
            <rFont val="Calibri"/>
            <family val="2"/>
            <charset val="238"/>
          </rPr>
          <t>SZV_F:EM_Melleklet2_KTG</t>
        </r>
      </text>
    </comment>
    <comment ref="R281" authorId="0" shapeId="0" xr:uid="{B07D7302-4574-46A8-9072-FE25A7DE353A}">
      <text>
        <r>
          <rPr>
            <sz val="11"/>
            <rFont val="Calibri"/>
            <family val="2"/>
            <charset val="238"/>
          </rPr>
          <t>SZV_F:HDUtem1</t>
        </r>
      </text>
    </comment>
    <comment ref="S281" authorId="0" shapeId="0" xr:uid="{B4F533BF-CE09-4053-9DA6-8B94A2A946AA}">
      <text>
        <r>
          <rPr>
            <sz val="11"/>
            <rFont val="Calibri"/>
            <family val="2"/>
            <charset val="238"/>
          </rPr>
          <t>SZV_F:ECSUtem1</t>
        </r>
      </text>
    </comment>
    <comment ref="T281" authorId="0" shapeId="0" xr:uid="{D3F286C3-35EE-47F6-8047-4FF9EE50D09B}">
      <text>
        <r>
          <rPr>
            <sz val="11"/>
            <rFont val="Calibri"/>
            <family val="2"/>
            <charset val="238"/>
          </rPr>
          <t>SZV_F:KFHUtem1</t>
        </r>
      </text>
    </comment>
    <comment ref="U281" authorId="0" shapeId="0" xr:uid="{3D4DDBE9-AC07-4154-8CCD-089C6227419B}">
      <text>
        <r>
          <rPr>
            <sz val="11"/>
            <rFont val="Calibri"/>
            <family val="2"/>
            <charset val="238"/>
          </rPr>
          <t>SZV_F:Egyeb_SajatUtem1</t>
        </r>
      </text>
    </comment>
    <comment ref="V281" authorId="0" shapeId="0" xr:uid="{4FCF816C-1C7A-4EAD-B772-AB26FDFE6708}">
      <text>
        <r>
          <rPr>
            <sz val="11"/>
            <rFont val="Calibri"/>
            <family val="2"/>
            <charset val="238"/>
          </rPr>
          <t>SZV_F:DijUtem1</t>
        </r>
      </text>
    </comment>
    <comment ref="W281" authorId="0" shapeId="0" xr:uid="{FC7FCEAC-1C3B-48F4-AE91-A0CCF12F4B43}">
      <text>
        <r>
          <rPr>
            <sz val="11"/>
            <rFont val="Calibri"/>
            <family val="2"/>
            <charset val="238"/>
          </rPr>
          <t>SZV_F:EM_Melleklet1_Utem1</t>
        </r>
      </text>
    </comment>
    <comment ref="X281" authorId="0" shapeId="0" xr:uid="{D6521B27-1CE9-41BD-BB18-12128E711D3B}">
      <text>
        <r>
          <rPr>
            <sz val="11"/>
            <rFont val="Calibri"/>
            <family val="2"/>
            <charset val="238"/>
          </rPr>
          <t>SZV_F:EgyebAllamiUtem1</t>
        </r>
      </text>
    </comment>
    <comment ref="Y281" authorId="0" shapeId="0" xr:uid="{66C4FAD7-3FAC-441D-BD1A-179FD6A9CDDA}">
      <text>
        <r>
          <rPr>
            <sz val="11"/>
            <rFont val="Calibri"/>
            <family val="2"/>
            <charset val="238"/>
          </rPr>
          <t>SZV_F:OnkormanyzatiUtem1</t>
        </r>
      </text>
    </comment>
    <comment ref="Z281" authorId="0" shapeId="0" xr:uid="{7D17FA94-376B-41A9-8A13-9939B4315EB4}">
      <text>
        <r>
          <rPr>
            <sz val="11"/>
            <rFont val="Calibri"/>
            <family val="2"/>
            <charset val="238"/>
          </rPr>
          <t>SZV_F:EUUtem1</t>
        </r>
      </text>
    </comment>
    <comment ref="AA281" authorId="0" shapeId="0" xr:uid="{BC8B1298-2D38-422B-8E8A-D1B0ED19C4C4}">
      <text>
        <r>
          <rPr>
            <sz val="11"/>
            <rFont val="Calibri"/>
            <family val="2"/>
            <charset val="238"/>
          </rPr>
          <t>SZV_F:EgyebUtem1</t>
        </r>
      </text>
    </comment>
    <comment ref="AB281" authorId="0" shapeId="0" xr:uid="{4D1C4797-F541-496E-9C85-73D29988BE25}">
      <text>
        <r>
          <rPr>
            <sz val="11"/>
            <rFont val="Calibri"/>
            <family val="2"/>
            <charset val="238"/>
          </rPr>
          <t>SZV_F:HitelKotvenyUtem1</t>
        </r>
      </text>
    </comment>
    <comment ref="AC281" authorId="0" shapeId="0" xr:uid="{7B344DE9-74CA-4EA0-B3A4-356D2BD4B8FE}">
      <text>
        <r>
          <rPr>
            <sz val="11"/>
            <rFont val="Calibri"/>
            <family val="2"/>
            <charset val="238"/>
          </rPr>
          <t>SZV_F:OsszesenUtem1</t>
        </r>
      </text>
    </comment>
    <comment ref="AF281" authorId="0" shapeId="0" xr:uid="{0642D937-E474-4E60-BE9D-8070D2742018}">
      <text>
        <r>
          <rPr>
            <sz val="11"/>
            <rFont val="Calibri"/>
            <family val="2"/>
            <charset val="238"/>
          </rPr>
          <t>SZV_F:HDUtem2</t>
        </r>
      </text>
    </comment>
    <comment ref="AG281" authorId="0" shapeId="0" xr:uid="{95C3AE50-666B-471B-911A-65C3D7788E8C}">
      <text>
        <r>
          <rPr>
            <sz val="11"/>
            <rFont val="Calibri"/>
            <family val="2"/>
            <charset val="238"/>
          </rPr>
          <t>SZV_F:ECSUtem2</t>
        </r>
      </text>
    </comment>
    <comment ref="AH281" authorId="0" shapeId="0" xr:uid="{BCA5B78F-CDE0-482D-B5A1-575D162877D1}">
      <text>
        <r>
          <rPr>
            <sz val="11"/>
            <rFont val="Calibri"/>
            <family val="2"/>
            <charset val="238"/>
          </rPr>
          <t>SZV_F:KFHUtem2</t>
        </r>
      </text>
    </comment>
    <comment ref="AI281" authorId="0" shapeId="0" xr:uid="{2B72D6AD-CAAE-4F0F-8BFA-5E2540752A0B}">
      <text>
        <r>
          <rPr>
            <sz val="11"/>
            <rFont val="Calibri"/>
            <family val="2"/>
            <charset val="238"/>
          </rPr>
          <t>SZV_F:Egyeb_SajatUtem2</t>
        </r>
      </text>
    </comment>
    <comment ref="AJ281" authorId="0" shapeId="0" xr:uid="{A8210960-D5E4-4783-92CA-428A50B1FD6F}">
      <text>
        <r>
          <rPr>
            <sz val="11"/>
            <rFont val="Calibri"/>
            <family val="2"/>
            <charset val="238"/>
          </rPr>
          <t>SZV_F:DijUtem2</t>
        </r>
      </text>
    </comment>
    <comment ref="AK281" authorId="0" shapeId="0" xr:uid="{73A6977C-7E62-450C-A6B5-84F5EA232B78}">
      <text>
        <r>
          <rPr>
            <sz val="11"/>
            <rFont val="Calibri"/>
            <family val="2"/>
            <charset val="238"/>
          </rPr>
          <t>SZV_F:EM_Melleklet1_Utem2</t>
        </r>
      </text>
    </comment>
    <comment ref="AL281" authorId="0" shapeId="0" xr:uid="{678684FB-7303-4621-9E23-C635793AB825}">
      <text>
        <r>
          <rPr>
            <sz val="11"/>
            <rFont val="Calibri"/>
            <family val="2"/>
            <charset val="238"/>
          </rPr>
          <t>SZV_F:EgyebAllamiUtem2</t>
        </r>
      </text>
    </comment>
    <comment ref="AM281" authorId="0" shapeId="0" xr:uid="{5E868EEA-75D6-407D-A63A-46937A4C1D4E}">
      <text>
        <r>
          <rPr>
            <sz val="11"/>
            <rFont val="Calibri"/>
            <family val="2"/>
            <charset val="238"/>
          </rPr>
          <t>SZV_F:OnkormanyzatiUtem2</t>
        </r>
      </text>
    </comment>
    <comment ref="AN281" authorId="0" shapeId="0" xr:uid="{E8EB2BAA-6FD7-4293-B518-F0BF9B3AD07C}">
      <text>
        <r>
          <rPr>
            <sz val="11"/>
            <rFont val="Calibri"/>
            <family val="2"/>
            <charset val="238"/>
          </rPr>
          <t>SZV_F:EUUtem2</t>
        </r>
      </text>
    </comment>
    <comment ref="AO281" authorId="0" shapeId="0" xr:uid="{0D39BD3D-BF42-4147-8C03-AA32DA208C9F}">
      <text>
        <r>
          <rPr>
            <sz val="11"/>
            <rFont val="Calibri"/>
            <family val="2"/>
            <charset val="238"/>
          </rPr>
          <t>SZV_F:EgyebUtem2</t>
        </r>
      </text>
    </comment>
    <comment ref="AP281" authorId="0" shapeId="0" xr:uid="{1A09CDD4-45B2-42ED-BF4D-451B58CAD7DD}">
      <text>
        <r>
          <rPr>
            <sz val="11"/>
            <rFont val="Calibri"/>
            <family val="2"/>
            <charset val="238"/>
          </rPr>
          <t>SZV_F:HitelKotvenyUtem2</t>
        </r>
      </text>
    </comment>
    <comment ref="AQ281" authorId="0" shapeId="0" xr:uid="{0DEBD7A5-5085-4006-9A16-C0B5DDEF1CEA}">
      <text>
        <r>
          <rPr>
            <sz val="11"/>
            <rFont val="Calibri"/>
            <family val="2"/>
            <charset val="238"/>
          </rPr>
          <t>SZV_F:OsszesenUtem2</t>
        </r>
      </text>
    </comment>
    <comment ref="AR281" authorId="0" shapeId="0" xr:uid="{2FF108CE-70BF-4DB5-83CA-1A9FF7AF78F1}">
      <text>
        <r>
          <rPr>
            <sz val="11"/>
            <rFont val="Calibri"/>
            <family val="2"/>
            <charset val="238"/>
          </rPr>
          <t>SZV_F:ForrashianyUtem2</t>
        </r>
      </text>
    </comment>
    <comment ref="AU281" authorId="0" shapeId="0" xr:uid="{1AD68E0C-8DF3-4223-94A2-05E96AA89A0F}">
      <text>
        <r>
          <rPr>
            <sz val="11"/>
            <rFont val="Calibri"/>
            <family val="2"/>
            <charset val="238"/>
          </rPr>
          <t>SZV_F:Indokolas</t>
        </r>
      </text>
    </comment>
    <comment ref="AV281" authorId="0" shapeId="0" xr:uid="{A3140F46-CE7D-4A03-B2AF-64EFDC7510BD}">
      <text>
        <r>
          <rPr>
            <sz val="11"/>
            <rFont val="Calibri"/>
            <family val="2"/>
            <charset val="238"/>
          </rPr>
          <t>SZV_F:Megjegyzes</t>
        </r>
      </text>
    </comment>
    <comment ref="AW281" authorId="0" shapeId="0" xr:uid="{B5B34313-9E9A-474F-ACC9-4D892E8D46C6}">
      <text>
        <r>
          <rPr>
            <sz val="11"/>
            <rFont val="Calibri"/>
            <family val="2"/>
            <charset val="238"/>
          </rPr>
          <t>SZV_F:FeladatSorszam</t>
        </r>
      </text>
    </comment>
    <comment ref="AY281" authorId="0" shapeId="0" xr:uid="{60A2E668-7AD7-4685-97F7-CE680BAA776C}">
      <text>
        <r>
          <rPr>
            <sz val="11"/>
            <rFont val="Calibri"/>
            <family val="2"/>
            <charset val="238"/>
          </rPr>
          <t>SZV_F:ISA</t>
        </r>
      </text>
    </comment>
    <comment ref="B282" authorId="0" shapeId="0" xr:uid="{5A64ADFB-5B50-45A4-8D5E-1422BC7542B5}">
      <text>
        <r>
          <rPr>
            <sz val="11"/>
            <rFont val="Calibri"/>
            <family val="2"/>
            <charset val="238"/>
          </rPr>
          <t>SZV_F:FontossagiSorrent</t>
        </r>
      </text>
    </comment>
    <comment ref="C282" authorId="0" shapeId="0" xr:uid="{E8B264B0-2C07-4790-9C7C-C067B7D95AC5}">
      <text>
        <r>
          <rPr>
            <sz val="11"/>
            <rFont val="Calibri"/>
            <family val="2"/>
            <charset val="238"/>
          </rPr>
          <t>SZV_F:FeladatKategoria</t>
        </r>
      </text>
    </comment>
    <comment ref="D282" authorId="0" shapeId="0" xr:uid="{1DBE9928-99AC-4D12-B31D-85B41AEA56CF}">
      <text>
        <r>
          <rPr>
            <sz val="11"/>
            <rFont val="Calibri"/>
            <family val="2"/>
            <charset val="238"/>
          </rPr>
          <t>SZV_F:FeladatMegnevezes</t>
        </r>
      </text>
    </comment>
    <comment ref="E282" authorId="0" shapeId="0" xr:uid="{BE67ADF9-5711-493A-8D8C-5FB45EA9862A}">
      <text>
        <r>
          <rPr>
            <sz val="11"/>
            <rFont val="Calibri"/>
            <family val="2"/>
            <charset val="238"/>
          </rPr>
          <t>SZV_F:ElviEngedelySzam</t>
        </r>
      </text>
    </comment>
    <comment ref="F282" authorId="0" shapeId="0" xr:uid="{997F9DF9-C34B-4416-BF4A-C583723668F8}">
      <text>
        <r>
          <rPr>
            <sz val="11"/>
            <rFont val="Calibri"/>
            <family val="2"/>
            <charset val="238"/>
          </rPr>
          <t>SZV_F:VKR_Kod</t>
        </r>
      </text>
    </comment>
    <comment ref="G282" authorId="0" shapeId="0" xr:uid="{17CBFCAD-1467-4CAB-845D-60AAE8C35437}">
      <text>
        <r>
          <rPr>
            <sz val="11"/>
            <rFont val="Calibri"/>
            <family val="2"/>
            <charset val="238"/>
          </rPr>
          <t>SZV_F:VKR_Nev</t>
        </r>
      </text>
    </comment>
    <comment ref="H282" authorId="0" shapeId="0" xr:uid="{7ED6E33F-F832-4837-BB33-9DC03F92F43E}">
      <text>
        <r>
          <rPr>
            <sz val="11"/>
            <rFont val="Calibri"/>
            <family val="2"/>
            <charset val="238"/>
          </rPr>
          <t>SZV_F:FeladatAzonosito</t>
        </r>
      </text>
    </comment>
    <comment ref="I282" authorId="0" shapeId="0" xr:uid="{A284C1F6-CF48-450F-80E2-D31F0277EB8A}">
      <text>
        <r>
          <rPr>
            <sz val="11"/>
            <rFont val="Calibri"/>
            <family val="2"/>
            <charset val="238"/>
          </rPr>
          <t>SZV_F:EllatasiTerulet</t>
        </r>
      </text>
    </comment>
    <comment ref="J282" authorId="0" shapeId="0" xr:uid="{4A0F9A8C-4BA8-4BAA-B873-351FA4D7316C}">
      <text>
        <r>
          <rPr>
            <sz val="11"/>
            <rFont val="Calibri"/>
            <family val="2"/>
            <charset val="238"/>
          </rPr>
          <t>SZV_F:EllatasertFelelos</t>
        </r>
      </text>
    </comment>
    <comment ref="K282" authorId="0" shapeId="0" xr:uid="{F898B5BA-25D7-4528-963C-58771FB4730D}">
      <text>
        <r>
          <rPr>
            <sz val="11"/>
            <rFont val="Calibri"/>
            <family val="2"/>
            <charset val="238"/>
          </rPr>
          <t>SZV_F:TervezettNettoKoltseg</t>
        </r>
      </text>
    </comment>
    <comment ref="L282" authorId="0" shapeId="0" xr:uid="{C9B99072-68D5-45E1-AA2A-315DE912305F}">
      <text>
        <r>
          <rPr>
            <sz val="11"/>
            <rFont val="Calibri"/>
            <family val="2"/>
            <charset val="238"/>
          </rPr>
          <t>SZV_F:IdotartamKezdes</t>
        </r>
      </text>
    </comment>
    <comment ref="M282" authorId="0" shapeId="0" xr:uid="{F25D3037-A2FF-4337-9930-D9EAA393ADE0}">
      <text>
        <r>
          <rPr>
            <sz val="11"/>
            <rFont val="Calibri"/>
            <family val="2"/>
            <charset val="238"/>
          </rPr>
          <t>SZV_F:IdotartamBefejezes</t>
        </r>
      </text>
    </comment>
    <comment ref="N282" authorId="0" shapeId="0" xr:uid="{74887999-52C1-4770-A5B0-180F8C8084A0}">
      <text>
        <r>
          <rPr>
            <sz val="11"/>
            <rFont val="Calibri"/>
            <family val="2"/>
            <charset val="238"/>
          </rPr>
          <t>SZV_F:NettoKoltsegUtem1</t>
        </r>
      </text>
    </comment>
    <comment ref="O282" authorId="0" shapeId="0" xr:uid="{9847FB4A-E625-4837-97A2-E4010FF4E35D}">
      <text>
        <r>
          <rPr>
            <sz val="11"/>
            <rFont val="Calibri"/>
            <family val="2"/>
            <charset val="238"/>
          </rPr>
          <t>SZV_F:NettoKoltsegUtem2</t>
        </r>
      </text>
    </comment>
    <comment ref="P282" authorId="0" shapeId="0" xr:uid="{B6D35770-60C1-4E3A-B6C6-BA5FFE08F872}">
      <text>
        <r>
          <rPr>
            <sz val="11"/>
            <rFont val="Calibri"/>
            <family val="2"/>
            <charset val="238"/>
          </rPr>
          <t>SZV_F:EM_Melleklet2_KTG</t>
        </r>
      </text>
    </comment>
    <comment ref="R282" authorId="0" shapeId="0" xr:uid="{FADD5C5A-CBFA-4152-8953-B62CBCD6CB3C}">
      <text>
        <r>
          <rPr>
            <sz val="11"/>
            <rFont val="Calibri"/>
            <family val="2"/>
            <charset val="238"/>
          </rPr>
          <t>SZV_F:HDUtem1</t>
        </r>
      </text>
    </comment>
    <comment ref="S282" authorId="0" shapeId="0" xr:uid="{EF160719-4A08-4D3D-A0F1-6E0D4CBE5001}">
      <text>
        <r>
          <rPr>
            <sz val="11"/>
            <rFont val="Calibri"/>
            <family val="2"/>
            <charset val="238"/>
          </rPr>
          <t>SZV_F:ECSUtem1</t>
        </r>
      </text>
    </comment>
    <comment ref="T282" authorId="0" shapeId="0" xr:uid="{9CFF4496-CFA8-462F-806D-EBAA09033541}">
      <text>
        <r>
          <rPr>
            <sz val="11"/>
            <rFont val="Calibri"/>
            <family val="2"/>
            <charset val="238"/>
          </rPr>
          <t>SZV_F:KFHUtem1</t>
        </r>
      </text>
    </comment>
    <comment ref="U282" authorId="0" shapeId="0" xr:uid="{D627B05E-E142-4F3A-9A1D-21C118A8A6DB}">
      <text>
        <r>
          <rPr>
            <sz val="11"/>
            <rFont val="Calibri"/>
            <family val="2"/>
            <charset val="238"/>
          </rPr>
          <t>SZV_F:Egyeb_SajatUtem1</t>
        </r>
      </text>
    </comment>
    <comment ref="V282" authorId="0" shapeId="0" xr:uid="{536DDABA-2E53-4087-8338-3F03034702B2}">
      <text>
        <r>
          <rPr>
            <sz val="11"/>
            <rFont val="Calibri"/>
            <family val="2"/>
            <charset val="238"/>
          </rPr>
          <t>SZV_F:DijUtem1</t>
        </r>
      </text>
    </comment>
    <comment ref="W282" authorId="0" shapeId="0" xr:uid="{713710E9-D9A2-48B3-8112-25FC29C15498}">
      <text>
        <r>
          <rPr>
            <sz val="11"/>
            <rFont val="Calibri"/>
            <family val="2"/>
            <charset val="238"/>
          </rPr>
          <t>SZV_F:EM_Melleklet1_Utem1</t>
        </r>
      </text>
    </comment>
    <comment ref="X282" authorId="0" shapeId="0" xr:uid="{4F614569-1E2F-4E11-882A-434E5DA6E012}">
      <text>
        <r>
          <rPr>
            <sz val="11"/>
            <rFont val="Calibri"/>
            <family val="2"/>
            <charset val="238"/>
          </rPr>
          <t>SZV_F:EgyebAllamiUtem1</t>
        </r>
      </text>
    </comment>
    <comment ref="Y282" authorId="0" shapeId="0" xr:uid="{63D4CBD2-E815-4F14-8FE2-E17374376845}">
      <text>
        <r>
          <rPr>
            <sz val="11"/>
            <rFont val="Calibri"/>
            <family val="2"/>
            <charset val="238"/>
          </rPr>
          <t>SZV_F:OnkormanyzatiUtem1</t>
        </r>
      </text>
    </comment>
    <comment ref="Z282" authorId="0" shapeId="0" xr:uid="{4F5616F8-3C6E-422E-8B0B-81949DD6895D}">
      <text>
        <r>
          <rPr>
            <sz val="11"/>
            <rFont val="Calibri"/>
            <family val="2"/>
            <charset val="238"/>
          </rPr>
          <t>SZV_F:EUUtem1</t>
        </r>
      </text>
    </comment>
    <comment ref="AA282" authorId="0" shapeId="0" xr:uid="{1E70CB43-3CD3-4670-B0C4-1B93CC684032}">
      <text>
        <r>
          <rPr>
            <sz val="11"/>
            <rFont val="Calibri"/>
            <family val="2"/>
            <charset val="238"/>
          </rPr>
          <t>SZV_F:EgyebUtem1</t>
        </r>
      </text>
    </comment>
    <comment ref="AB282" authorId="0" shapeId="0" xr:uid="{452B000C-243F-4C37-B647-B53BE806FB17}">
      <text>
        <r>
          <rPr>
            <sz val="11"/>
            <rFont val="Calibri"/>
            <family val="2"/>
            <charset val="238"/>
          </rPr>
          <t>SZV_F:HitelKotvenyUtem1</t>
        </r>
      </text>
    </comment>
    <comment ref="AC282" authorId="0" shapeId="0" xr:uid="{8F89624A-7503-4457-8308-2C8240AD2906}">
      <text>
        <r>
          <rPr>
            <sz val="11"/>
            <rFont val="Calibri"/>
            <family val="2"/>
            <charset val="238"/>
          </rPr>
          <t>SZV_F:OsszesenUtem1</t>
        </r>
      </text>
    </comment>
    <comment ref="AF282" authorId="0" shapeId="0" xr:uid="{120377DA-716D-4DB7-85CA-B4A06BCCEE62}">
      <text>
        <r>
          <rPr>
            <sz val="11"/>
            <rFont val="Calibri"/>
            <family val="2"/>
            <charset val="238"/>
          </rPr>
          <t>SZV_F:HDUtem2</t>
        </r>
      </text>
    </comment>
    <comment ref="AG282" authorId="0" shapeId="0" xr:uid="{52F944A0-A3A6-4430-927D-0CB00493FA60}">
      <text>
        <r>
          <rPr>
            <sz val="11"/>
            <rFont val="Calibri"/>
            <family val="2"/>
            <charset val="238"/>
          </rPr>
          <t>SZV_F:ECSUtem2</t>
        </r>
      </text>
    </comment>
    <comment ref="AH282" authorId="0" shapeId="0" xr:uid="{DA8F8D04-EDC2-497E-AF6C-E22E5227CDEB}">
      <text>
        <r>
          <rPr>
            <sz val="11"/>
            <rFont val="Calibri"/>
            <family val="2"/>
            <charset val="238"/>
          </rPr>
          <t>SZV_F:KFHUtem2</t>
        </r>
      </text>
    </comment>
    <comment ref="AI282" authorId="0" shapeId="0" xr:uid="{8F0BC9CF-AD32-41C9-A033-399E4F816957}">
      <text>
        <r>
          <rPr>
            <sz val="11"/>
            <rFont val="Calibri"/>
            <family val="2"/>
            <charset val="238"/>
          </rPr>
          <t>SZV_F:Egyeb_SajatUtem2</t>
        </r>
      </text>
    </comment>
    <comment ref="AJ282" authorId="0" shapeId="0" xr:uid="{E1D97208-4F53-4970-A664-FDA2C70AF0A3}">
      <text>
        <r>
          <rPr>
            <sz val="11"/>
            <rFont val="Calibri"/>
            <family val="2"/>
            <charset val="238"/>
          </rPr>
          <t>SZV_F:DijUtem2</t>
        </r>
      </text>
    </comment>
    <comment ref="AK282" authorId="0" shapeId="0" xr:uid="{4BC3D489-B6FB-4C8A-BE30-0627CC0AD4BD}">
      <text>
        <r>
          <rPr>
            <sz val="11"/>
            <rFont val="Calibri"/>
            <family val="2"/>
            <charset val="238"/>
          </rPr>
          <t>SZV_F:EM_Melleklet1_Utem2</t>
        </r>
      </text>
    </comment>
    <comment ref="AL282" authorId="0" shapeId="0" xr:uid="{CDD42136-246E-4BD0-9699-D18ACF98AE1A}">
      <text>
        <r>
          <rPr>
            <sz val="11"/>
            <rFont val="Calibri"/>
            <family val="2"/>
            <charset val="238"/>
          </rPr>
          <t>SZV_F:EgyebAllamiUtem2</t>
        </r>
      </text>
    </comment>
    <comment ref="AM282" authorId="0" shapeId="0" xr:uid="{70C04944-6D90-464E-A415-5C509D08F063}">
      <text>
        <r>
          <rPr>
            <sz val="11"/>
            <rFont val="Calibri"/>
            <family val="2"/>
            <charset val="238"/>
          </rPr>
          <t>SZV_F:OnkormanyzatiUtem2</t>
        </r>
      </text>
    </comment>
    <comment ref="AN282" authorId="0" shapeId="0" xr:uid="{CBA33712-6AB6-4B3A-99C6-3F49DDCCAA37}">
      <text>
        <r>
          <rPr>
            <sz val="11"/>
            <rFont val="Calibri"/>
            <family val="2"/>
            <charset val="238"/>
          </rPr>
          <t>SZV_F:EUUtem2</t>
        </r>
      </text>
    </comment>
    <comment ref="AO282" authorId="0" shapeId="0" xr:uid="{7D2DF234-D48E-42D9-9070-423615F6393E}">
      <text>
        <r>
          <rPr>
            <sz val="11"/>
            <rFont val="Calibri"/>
            <family val="2"/>
            <charset val="238"/>
          </rPr>
          <t>SZV_F:EgyebUtem2</t>
        </r>
      </text>
    </comment>
    <comment ref="AP282" authorId="0" shapeId="0" xr:uid="{9CF680B2-6C7E-4AFD-9B2F-E4344704201F}">
      <text>
        <r>
          <rPr>
            <sz val="11"/>
            <rFont val="Calibri"/>
            <family val="2"/>
            <charset val="238"/>
          </rPr>
          <t>SZV_F:HitelKotvenyUtem2</t>
        </r>
      </text>
    </comment>
    <comment ref="AQ282" authorId="0" shapeId="0" xr:uid="{F127347B-9873-4850-B6CE-292FF040F8A5}">
      <text>
        <r>
          <rPr>
            <sz val="11"/>
            <rFont val="Calibri"/>
            <family val="2"/>
            <charset val="238"/>
          </rPr>
          <t>SZV_F:OsszesenUtem2</t>
        </r>
      </text>
    </comment>
    <comment ref="AR282" authorId="0" shapeId="0" xr:uid="{AF41694E-3D3A-4516-89AF-B7CF725C2F65}">
      <text>
        <r>
          <rPr>
            <sz val="11"/>
            <rFont val="Calibri"/>
            <family val="2"/>
            <charset val="238"/>
          </rPr>
          <t>SZV_F:ForrashianyUtem2</t>
        </r>
      </text>
    </comment>
    <comment ref="AU282" authorId="0" shapeId="0" xr:uid="{79647B44-8D76-4D5A-8957-BBCEBE12DA9A}">
      <text>
        <r>
          <rPr>
            <sz val="11"/>
            <rFont val="Calibri"/>
            <family val="2"/>
            <charset val="238"/>
          </rPr>
          <t>SZV_F:Indokolas</t>
        </r>
      </text>
    </comment>
    <comment ref="AV282" authorId="0" shapeId="0" xr:uid="{6FB0A70C-A851-4DD5-9109-266AFBAA2AE2}">
      <text>
        <r>
          <rPr>
            <sz val="11"/>
            <rFont val="Calibri"/>
            <family val="2"/>
            <charset val="238"/>
          </rPr>
          <t>SZV_F:Megjegyzes</t>
        </r>
      </text>
    </comment>
    <comment ref="AW282" authorId="0" shapeId="0" xr:uid="{9644563F-D44B-4E32-AF68-884DB183118B}">
      <text>
        <r>
          <rPr>
            <sz val="11"/>
            <rFont val="Calibri"/>
            <family val="2"/>
            <charset val="238"/>
          </rPr>
          <t>SZV_F:FeladatSorszam</t>
        </r>
      </text>
    </comment>
    <comment ref="AY282" authorId="0" shapeId="0" xr:uid="{3BAD7CA1-E7D9-4591-95EB-8EC3F7609B8F}">
      <text>
        <r>
          <rPr>
            <sz val="11"/>
            <rFont val="Calibri"/>
            <family val="2"/>
            <charset val="238"/>
          </rPr>
          <t>SZV_F:ISA</t>
        </r>
      </text>
    </comment>
    <comment ref="B283" authorId="0" shapeId="0" xr:uid="{127B1E7E-1134-451B-81C3-8F0DA38CF71B}">
      <text>
        <r>
          <rPr>
            <sz val="11"/>
            <rFont val="Calibri"/>
            <family val="2"/>
            <charset val="238"/>
          </rPr>
          <t>SZV_F:FontossagiSorrent</t>
        </r>
      </text>
    </comment>
    <comment ref="C283" authorId="0" shapeId="0" xr:uid="{4DF2AD4F-1E6C-488E-A10F-B6C8B06D65F7}">
      <text>
        <r>
          <rPr>
            <sz val="11"/>
            <rFont val="Calibri"/>
            <family val="2"/>
            <charset val="238"/>
          </rPr>
          <t>SZV_F:FeladatKategoria</t>
        </r>
      </text>
    </comment>
    <comment ref="D283" authorId="0" shapeId="0" xr:uid="{B90180EF-B136-4DFB-AC6B-46EA56C7F681}">
      <text>
        <r>
          <rPr>
            <sz val="11"/>
            <rFont val="Calibri"/>
            <family val="2"/>
            <charset val="238"/>
          </rPr>
          <t>SZV_F:FeladatMegnevezes</t>
        </r>
      </text>
    </comment>
    <comment ref="E283" authorId="0" shapeId="0" xr:uid="{27E73784-764A-4535-874E-A2D39940FAF0}">
      <text>
        <r>
          <rPr>
            <sz val="11"/>
            <rFont val="Calibri"/>
            <family val="2"/>
            <charset val="238"/>
          </rPr>
          <t>SZV_F:ElviEngedelySzam</t>
        </r>
      </text>
    </comment>
    <comment ref="F283" authorId="0" shapeId="0" xr:uid="{73ACAA6F-0005-4211-9230-95E89CB1B699}">
      <text>
        <r>
          <rPr>
            <sz val="11"/>
            <rFont val="Calibri"/>
            <family val="2"/>
            <charset val="238"/>
          </rPr>
          <t>SZV_F:VKR_Kod</t>
        </r>
      </text>
    </comment>
    <comment ref="G283" authorId="0" shapeId="0" xr:uid="{0A7212E4-2B31-48DA-9D82-0ED92BB01F16}">
      <text>
        <r>
          <rPr>
            <sz val="11"/>
            <rFont val="Calibri"/>
            <family val="2"/>
            <charset val="238"/>
          </rPr>
          <t>SZV_F:VKR_Nev</t>
        </r>
      </text>
    </comment>
    <comment ref="H283" authorId="0" shapeId="0" xr:uid="{9D88D835-8466-406B-9E1E-5CC8FC448A9D}">
      <text>
        <r>
          <rPr>
            <sz val="11"/>
            <rFont val="Calibri"/>
            <family val="2"/>
            <charset val="238"/>
          </rPr>
          <t>SZV_F:FeladatAzonosito</t>
        </r>
      </text>
    </comment>
    <comment ref="I283" authorId="0" shapeId="0" xr:uid="{FC25712E-9945-4C99-887A-70C5BFCAEB57}">
      <text>
        <r>
          <rPr>
            <sz val="11"/>
            <rFont val="Calibri"/>
            <family val="2"/>
            <charset val="238"/>
          </rPr>
          <t>SZV_F:EllatasiTerulet</t>
        </r>
      </text>
    </comment>
    <comment ref="J283" authorId="0" shapeId="0" xr:uid="{452F1D3D-01A0-47B9-B2DE-2919C9E4CABC}">
      <text>
        <r>
          <rPr>
            <sz val="11"/>
            <rFont val="Calibri"/>
            <family val="2"/>
            <charset val="238"/>
          </rPr>
          <t>SZV_F:EllatasertFelelos</t>
        </r>
      </text>
    </comment>
    <comment ref="K283" authorId="0" shapeId="0" xr:uid="{145637C3-61DF-471F-B22A-98286D9843FF}">
      <text>
        <r>
          <rPr>
            <sz val="11"/>
            <rFont val="Calibri"/>
            <family val="2"/>
            <charset val="238"/>
          </rPr>
          <t>SZV_F:TervezettNettoKoltseg</t>
        </r>
      </text>
    </comment>
    <comment ref="L283" authorId="0" shapeId="0" xr:uid="{C1F97346-42F3-4FF2-903B-9CBED958F9B9}">
      <text>
        <r>
          <rPr>
            <sz val="11"/>
            <rFont val="Calibri"/>
            <family val="2"/>
            <charset val="238"/>
          </rPr>
          <t>SZV_F:IdotartamKezdes</t>
        </r>
      </text>
    </comment>
    <comment ref="M283" authorId="0" shapeId="0" xr:uid="{8739256B-AE27-45EE-B5D5-EFE466EDFD50}">
      <text>
        <r>
          <rPr>
            <sz val="11"/>
            <rFont val="Calibri"/>
            <family val="2"/>
            <charset val="238"/>
          </rPr>
          <t>SZV_F:IdotartamBefejezes</t>
        </r>
      </text>
    </comment>
    <comment ref="N283" authorId="0" shapeId="0" xr:uid="{64362644-09B8-4DE4-8618-74A115C368DD}">
      <text>
        <r>
          <rPr>
            <sz val="11"/>
            <rFont val="Calibri"/>
            <family val="2"/>
            <charset val="238"/>
          </rPr>
          <t>SZV_F:NettoKoltsegUtem1</t>
        </r>
      </text>
    </comment>
    <comment ref="O283" authorId="0" shapeId="0" xr:uid="{D12EB9D8-B5C6-4756-B6A7-3DF281CD96D6}">
      <text>
        <r>
          <rPr>
            <sz val="11"/>
            <rFont val="Calibri"/>
            <family val="2"/>
            <charset val="238"/>
          </rPr>
          <t>SZV_F:NettoKoltsegUtem2</t>
        </r>
      </text>
    </comment>
    <comment ref="P283" authorId="0" shapeId="0" xr:uid="{26C22AD7-4B4B-48EE-A72C-2E0B2BC9274E}">
      <text>
        <r>
          <rPr>
            <sz val="11"/>
            <rFont val="Calibri"/>
            <family val="2"/>
            <charset val="238"/>
          </rPr>
          <t>SZV_F:EM_Melleklet2_KTG</t>
        </r>
      </text>
    </comment>
    <comment ref="R283" authorId="0" shapeId="0" xr:uid="{5730CA78-DA49-4A8F-A4A3-F4FA70F202A2}">
      <text>
        <r>
          <rPr>
            <sz val="11"/>
            <rFont val="Calibri"/>
            <family val="2"/>
            <charset val="238"/>
          </rPr>
          <t>SZV_F:HDUtem1</t>
        </r>
      </text>
    </comment>
    <comment ref="S283" authorId="0" shapeId="0" xr:uid="{8F6C6D0F-EFA4-4237-BC6F-A7DF66475678}">
      <text>
        <r>
          <rPr>
            <sz val="11"/>
            <rFont val="Calibri"/>
            <family val="2"/>
            <charset val="238"/>
          </rPr>
          <t>SZV_F:ECSUtem1</t>
        </r>
      </text>
    </comment>
    <comment ref="T283" authorId="0" shapeId="0" xr:uid="{13BAC1A9-2637-4E0A-9909-8B5DF7CA1665}">
      <text>
        <r>
          <rPr>
            <sz val="11"/>
            <rFont val="Calibri"/>
            <family val="2"/>
            <charset val="238"/>
          </rPr>
          <t>SZV_F:KFHUtem1</t>
        </r>
      </text>
    </comment>
    <comment ref="U283" authorId="0" shapeId="0" xr:uid="{D7F2B1C3-C90E-4CC8-B336-2B342A737F01}">
      <text>
        <r>
          <rPr>
            <sz val="11"/>
            <rFont val="Calibri"/>
            <family val="2"/>
            <charset val="238"/>
          </rPr>
          <t>SZV_F:Egyeb_SajatUtem1</t>
        </r>
      </text>
    </comment>
    <comment ref="V283" authorId="0" shapeId="0" xr:uid="{CC05F121-6D6E-48A9-868C-9EF90CB1E506}">
      <text>
        <r>
          <rPr>
            <sz val="11"/>
            <rFont val="Calibri"/>
            <family val="2"/>
            <charset val="238"/>
          </rPr>
          <t>SZV_F:DijUtem1</t>
        </r>
      </text>
    </comment>
    <comment ref="W283" authorId="0" shapeId="0" xr:uid="{76063C88-CDB5-4B0A-9EF7-AC345DF10A6F}">
      <text>
        <r>
          <rPr>
            <sz val="11"/>
            <rFont val="Calibri"/>
            <family val="2"/>
            <charset val="238"/>
          </rPr>
          <t>SZV_F:EM_Melleklet1_Utem1</t>
        </r>
      </text>
    </comment>
    <comment ref="X283" authorId="0" shapeId="0" xr:uid="{2216D054-4AE5-4992-A61B-FB4BA9806C5E}">
      <text>
        <r>
          <rPr>
            <sz val="11"/>
            <rFont val="Calibri"/>
            <family val="2"/>
            <charset val="238"/>
          </rPr>
          <t>SZV_F:EgyebAllamiUtem1</t>
        </r>
      </text>
    </comment>
    <comment ref="Y283" authorId="0" shapeId="0" xr:uid="{47C1158F-7A04-4CA9-9CBE-07159F21A738}">
      <text>
        <r>
          <rPr>
            <sz val="11"/>
            <rFont val="Calibri"/>
            <family val="2"/>
            <charset val="238"/>
          </rPr>
          <t>SZV_F:OnkormanyzatiUtem1</t>
        </r>
      </text>
    </comment>
    <comment ref="Z283" authorId="0" shapeId="0" xr:uid="{77F8751B-37EA-4E74-A03D-F5F4A1250C66}">
      <text>
        <r>
          <rPr>
            <sz val="11"/>
            <rFont val="Calibri"/>
            <family val="2"/>
            <charset val="238"/>
          </rPr>
          <t>SZV_F:EUUtem1</t>
        </r>
      </text>
    </comment>
    <comment ref="AA283" authorId="0" shapeId="0" xr:uid="{A0A912B3-EAD4-4D6D-B788-9C2090F3B21A}">
      <text>
        <r>
          <rPr>
            <sz val="11"/>
            <rFont val="Calibri"/>
            <family val="2"/>
            <charset val="238"/>
          </rPr>
          <t>SZV_F:EgyebUtem1</t>
        </r>
      </text>
    </comment>
    <comment ref="AB283" authorId="0" shapeId="0" xr:uid="{61710953-51C0-425A-9C6F-0D9CBD48B0C9}">
      <text>
        <r>
          <rPr>
            <sz val="11"/>
            <rFont val="Calibri"/>
            <family val="2"/>
            <charset val="238"/>
          </rPr>
          <t>SZV_F:HitelKotvenyUtem1</t>
        </r>
      </text>
    </comment>
    <comment ref="AC283" authorId="0" shapeId="0" xr:uid="{2E67F1C9-183D-476A-AEB7-1A917BC19345}">
      <text>
        <r>
          <rPr>
            <sz val="11"/>
            <rFont val="Calibri"/>
            <family val="2"/>
            <charset val="238"/>
          </rPr>
          <t>SZV_F:OsszesenUtem1</t>
        </r>
      </text>
    </comment>
    <comment ref="AF283" authorId="0" shapeId="0" xr:uid="{4F20DC68-4618-4722-A9C6-1A97B84A3775}">
      <text>
        <r>
          <rPr>
            <sz val="11"/>
            <rFont val="Calibri"/>
            <family val="2"/>
            <charset val="238"/>
          </rPr>
          <t>SZV_F:HDUtem2</t>
        </r>
      </text>
    </comment>
    <comment ref="AG283" authorId="0" shapeId="0" xr:uid="{A4D89AF5-A6FF-42D0-82CA-7A1C6FDB8DFE}">
      <text>
        <r>
          <rPr>
            <sz val="11"/>
            <rFont val="Calibri"/>
            <family val="2"/>
            <charset val="238"/>
          </rPr>
          <t>SZV_F:ECSUtem2</t>
        </r>
      </text>
    </comment>
    <comment ref="AH283" authorId="0" shapeId="0" xr:uid="{02769CCE-4ABC-4AA2-9FF2-BEA93036A2CA}">
      <text>
        <r>
          <rPr>
            <sz val="11"/>
            <rFont val="Calibri"/>
            <family val="2"/>
            <charset val="238"/>
          </rPr>
          <t>SZV_F:KFHUtem2</t>
        </r>
      </text>
    </comment>
    <comment ref="AI283" authorId="0" shapeId="0" xr:uid="{1F596124-A2B4-4A04-881B-95791887E8B5}">
      <text>
        <r>
          <rPr>
            <sz val="11"/>
            <rFont val="Calibri"/>
            <family val="2"/>
            <charset val="238"/>
          </rPr>
          <t>SZV_F:Egyeb_SajatUtem2</t>
        </r>
      </text>
    </comment>
    <comment ref="AJ283" authorId="0" shapeId="0" xr:uid="{DA0121BA-DEFA-4E83-A408-CBB5BBAD071A}">
      <text>
        <r>
          <rPr>
            <sz val="11"/>
            <rFont val="Calibri"/>
            <family val="2"/>
            <charset val="238"/>
          </rPr>
          <t>SZV_F:DijUtem2</t>
        </r>
      </text>
    </comment>
    <comment ref="AK283" authorId="0" shapeId="0" xr:uid="{45BEE5FF-F51A-4EC6-82E9-EFDD1C852665}">
      <text>
        <r>
          <rPr>
            <sz val="11"/>
            <rFont val="Calibri"/>
            <family val="2"/>
            <charset val="238"/>
          </rPr>
          <t>SZV_F:EM_Melleklet1_Utem2</t>
        </r>
      </text>
    </comment>
    <comment ref="AL283" authorId="0" shapeId="0" xr:uid="{417C2D9C-6EF6-4ED9-9D2D-9442BDD860CC}">
      <text>
        <r>
          <rPr>
            <sz val="11"/>
            <rFont val="Calibri"/>
            <family val="2"/>
            <charset val="238"/>
          </rPr>
          <t>SZV_F:EgyebAllamiUtem2</t>
        </r>
      </text>
    </comment>
    <comment ref="AM283" authorId="0" shapeId="0" xr:uid="{F3A1ED6F-6AC2-43BE-B489-5A6B3D5C4BFA}">
      <text>
        <r>
          <rPr>
            <sz val="11"/>
            <rFont val="Calibri"/>
            <family val="2"/>
            <charset val="238"/>
          </rPr>
          <t>SZV_F:OnkormanyzatiUtem2</t>
        </r>
      </text>
    </comment>
    <comment ref="AN283" authorId="0" shapeId="0" xr:uid="{607D7217-269E-4439-B6C4-A59E5110B0FB}">
      <text>
        <r>
          <rPr>
            <sz val="11"/>
            <rFont val="Calibri"/>
            <family val="2"/>
            <charset val="238"/>
          </rPr>
          <t>SZV_F:EUUtem2</t>
        </r>
      </text>
    </comment>
    <comment ref="AO283" authorId="0" shapeId="0" xr:uid="{42EE8170-E672-4F5E-B944-F93D49927C26}">
      <text>
        <r>
          <rPr>
            <sz val="11"/>
            <rFont val="Calibri"/>
            <family val="2"/>
            <charset val="238"/>
          </rPr>
          <t>SZV_F:EgyebUtem2</t>
        </r>
      </text>
    </comment>
    <comment ref="AP283" authorId="0" shapeId="0" xr:uid="{A0A70061-EBD0-4F13-9BB5-D2D0A400C358}">
      <text>
        <r>
          <rPr>
            <sz val="11"/>
            <rFont val="Calibri"/>
            <family val="2"/>
            <charset val="238"/>
          </rPr>
          <t>SZV_F:HitelKotvenyUtem2</t>
        </r>
      </text>
    </comment>
    <comment ref="AQ283" authorId="0" shapeId="0" xr:uid="{377D9494-E10E-464E-A12B-F3EA1F2F0F55}">
      <text>
        <r>
          <rPr>
            <sz val="11"/>
            <rFont val="Calibri"/>
            <family val="2"/>
            <charset val="238"/>
          </rPr>
          <t>SZV_F:OsszesenUtem2</t>
        </r>
      </text>
    </comment>
    <comment ref="AR283" authorId="0" shapeId="0" xr:uid="{14BA11A1-4DA2-4159-BDD8-BC1B8F193693}">
      <text>
        <r>
          <rPr>
            <sz val="11"/>
            <rFont val="Calibri"/>
            <family val="2"/>
            <charset val="238"/>
          </rPr>
          <t>SZV_F:ForrashianyUtem2</t>
        </r>
      </text>
    </comment>
    <comment ref="AU283" authorId="0" shapeId="0" xr:uid="{5E797C43-3CE3-474D-96F3-E90D279131FC}">
      <text>
        <r>
          <rPr>
            <sz val="11"/>
            <rFont val="Calibri"/>
            <family val="2"/>
            <charset val="238"/>
          </rPr>
          <t>SZV_F:Indokolas</t>
        </r>
      </text>
    </comment>
    <comment ref="AV283" authorId="0" shapeId="0" xr:uid="{3E7A46AA-DF8C-4E58-9D2E-ECFF437E53DE}">
      <text>
        <r>
          <rPr>
            <sz val="11"/>
            <rFont val="Calibri"/>
            <family val="2"/>
            <charset val="238"/>
          </rPr>
          <t>SZV_F:Megjegyzes</t>
        </r>
      </text>
    </comment>
    <comment ref="AW283" authorId="0" shapeId="0" xr:uid="{3EA15A5F-7D72-4949-80E2-19A8740F4CEB}">
      <text>
        <r>
          <rPr>
            <sz val="11"/>
            <rFont val="Calibri"/>
            <family val="2"/>
            <charset val="238"/>
          </rPr>
          <t>SZV_F:FeladatSorszam</t>
        </r>
      </text>
    </comment>
    <comment ref="AY283" authorId="0" shapeId="0" xr:uid="{EA5FD898-86F6-48D3-816A-3806669CA0B8}">
      <text>
        <r>
          <rPr>
            <sz val="11"/>
            <rFont val="Calibri"/>
            <family val="2"/>
            <charset val="238"/>
          </rPr>
          <t>SZV_F:ISA</t>
        </r>
      </text>
    </comment>
    <comment ref="B284" authorId="0" shapeId="0" xr:uid="{8872BF22-4279-42F8-9E4A-65235359DC6D}">
      <text>
        <r>
          <rPr>
            <sz val="11"/>
            <rFont val="Calibri"/>
            <family val="2"/>
            <charset val="238"/>
          </rPr>
          <t>SZV_F:FontossagiSorrent</t>
        </r>
      </text>
    </comment>
    <comment ref="C284" authorId="0" shapeId="0" xr:uid="{07BFE913-28DB-4B64-A323-761F434071DF}">
      <text>
        <r>
          <rPr>
            <sz val="11"/>
            <rFont val="Calibri"/>
            <family val="2"/>
            <charset val="238"/>
          </rPr>
          <t>SZV_F:FeladatKategoria</t>
        </r>
      </text>
    </comment>
    <comment ref="D284" authorId="0" shapeId="0" xr:uid="{5F7D817B-DFDD-4B5F-8B9F-2150FE3BE6A5}">
      <text>
        <r>
          <rPr>
            <sz val="11"/>
            <rFont val="Calibri"/>
            <family val="2"/>
            <charset val="238"/>
          </rPr>
          <t>SZV_F:FeladatMegnevezes</t>
        </r>
      </text>
    </comment>
    <comment ref="E284" authorId="0" shapeId="0" xr:uid="{AED8B447-8EEE-4DAC-B512-427D01B5B4A0}">
      <text>
        <r>
          <rPr>
            <sz val="11"/>
            <rFont val="Calibri"/>
            <family val="2"/>
            <charset val="238"/>
          </rPr>
          <t>SZV_F:ElviEngedelySzam</t>
        </r>
      </text>
    </comment>
    <comment ref="F284" authorId="0" shapeId="0" xr:uid="{3069A226-456F-428E-A9D0-FDB37459B8F3}">
      <text>
        <r>
          <rPr>
            <sz val="11"/>
            <rFont val="Calibri"/>
            <family val="2"/>
            <charset val="238"/>
          </rPr>
          <t>SZV_F:VKR_Kod</t>
        </r>
      </text>
    </comment>
    <comment ref="G284" authorId="0" shapeId="0" xr:uid="{CFFBF925-DBF9-4A5F-9303-986F03EF94EF}">
      <text>
        <r>
          <rPr>
            <sz val="11"/>
            <rFont val="Calibri"/>
            <family val="2"/>
            <charset val="238"/>
          </rPr>
          <t>SZV_F:VKR_Nev</t>
        </r>
      </text>
    </comment>
    <comment ref="H284" authorId="0" shapeId="0" xr:uid="{0F08EDC7-D39B-423C-A569-90539C94EA07}">
      <text>
        <r>
          <rPr>
            <sz val="11"/>
            <rFont val="Calibri"/>
            <family val="2"/>
            <charset val="238"/>
          </rPr>
          <t>SZV_F:FeladatAzonosito</t>
        </r>
      </text>
    </comment>
    <comment ref="I284" authorId="0" shapeId="0" xr:uid="{91603A4B-436F-4535-A690-8B57D4728CAC}">
      <text>
        <r>
          <rPr>
            <sz val="11"/>
            <rFont val="Calibri"/>
            <family val="2"/>
            <charset val="238"/>
          </rPr>
          <t>SZV_F:EllatasiTerulet</t>
        </r>
      </text>
    </comment>
    <comment ref="J284" authorId="0" shapeId="0" xr:uid="{CC073265-E469-4892-8A1F-8D7D98A890AA}">
      <text>
        <r>
          <rPr>
            <sz val="11"/>
            <rFont val="Calibri"/>
            <family val="2"/>
            <charset val="238"/>
          </rPr>
          <t>SZV_F:EllatasertFelelos</t>
        </r>
      </text>
    </comment>
    <comment ref="K284" authorId="0" shapeId="0" xr:uid="{A4A9FC0E-0D18-43C7-9A52-B157E2923D10}">
      <text>
        <r>
          <rPr>
            <sz val="11"/>
            <rFont val="Calibri"/>
            <family val="2"/>
            <charset val="238"/>
          </rPr>
          <t>SZV_F:TervezettNettoKoltseg</t>
        </r>
      </text>
    </comment>
    <comment ref="L284" authorId="0" shapeId="0" xr:uid="{88DE964A-1C37-4E4B-8C31-F54872BE080C}">
      <text>
        <r>
          <rPr>
            <sz val="11"/>
            <rFont val="Calibri"/>
            <family val="2"/>
            <charset val="238"/>
          </rPr>
          <t>SZV_F:IdotartamKezdes</t>
        </r>
      </text>
    </comment>
    <comment ref="M284" authorId="0" shapeId="0" xr:uid="{F42309D7-98D7-4017-8A29-8399B2B5E132}">
      <text>
        <r>
          <rPr>
            <sz val="11"/>
            <rFont val="Calibri"/>
            <family val="2"/>
            <charset val="238"/>
          </rPr>
          <t>SZV_F:IdotartamBefejezes</t>
        </r>
      </text>
    </comment>
    <comment ref="N284" authorId="0" shapeId="0" xr:uid="{93E1B37D-DF1D-4E3C-9F99-F0A08CF5D873}">
      <text>
        <r>
          <rPr>
            <sz val="11"/>
            <rFont val="Calibri"/>
            <family val="2"/>
            <charset val="238"/>
          </rPr>
          <t>SZV_F:NettoKoltsegUtem1</t>
        </r>
      </text>
    </comment>
    <comment ref="O284" authorId="0" shapeId="0" xr:uid="{E61C063E-EC55-49F5-9FC1-5DF85DE39E11}">
      <text>
        <r>
          <rPr>
            <sz val="11"/>
            <rFont val="Calibri"/>
            <family val="2"/>
            <charset val="238"/>
          </rPr>
          <t>SZV_F:NettoKoltsegUtem2</t>
        </r>
      </text>
    </comment>
    <comment ref="P284" authorId="0" shapeId="0" xr:uid="{31FC6463-A280-4B21-B08C-31CAEEBB5D05}">
      <text>
        <r>
          <rPr>
            <sz val="11"/>
            <rFont val="Calibri"/>
            <family val="2"/>
            <charset val="238"/>
          </rPr>
          <t>SZV_F:EM_Melleklet2_KTG</t>
        </r>
      </text>
    </comment>
    <comment ref="R284" authorId="0" shapeId="0" xr:uid="{4C331342-A80D-4E39-AD97-AC8008D1AE48}">
      <text>
        <r>
          <rPr>
            <sz val="11"/>
            <rFont val="Calibri"/>
            <family val="2"/>
            <charset val="238"/>
          </rPr>
          <t>SZV_F:HDUtem1</t>
        </r>
      </text>
    </comment>
    <comment ref="S284" authorId="0" shapeId="0" xr:uid="{BA579A6A-5367-47A3-8A2F-58D742FEA4FD}">
      <text>
        <r>
          <rPr>
            <sz val="11"/>
            <rFont val="Calibri"/>
            <family val="2"/>
            <charset val="238"/>
          </rPr>
          <t>SZV_F:ECSUtem1</t>
        </r>
      </text>
    </comment>
    <comment ref="T284" authorId="0" shapeId="0" xr:uid="{82AD75A6-04DE-42BE-A5A1-0E19A525CE8F}">
      <text>
        <r>
          <rPr>
            <sz val="11"/>
            <rFont val="Calibri"/>
            <family val="2"/>
            <charset val="238"/>
          </rPr>
          <t>SZV_F:KFHUtem1</t>
        </r>
      </text>
    </comment>
    <comment ref="U284" authorId="0" shapeId="0" xr:uid="{E396DAEE-AE75-422C-9704-B779DFF61B90}">
      <text>
        <r>
          <rPr>
            <sz val="11"/>
            <rFont val="Calibri"/>
            <family val="2"/>
            <charset val="238"/>
          </rPr>
          <t>SZV_F:Egyeb_SajatUtem1</t>
        </r>
      </text>
    </comment>
    <comment ref="V284" authorId="0" shapeId="0" xr:uid="{93DD444D-377C-4915-80DE-361717528623}">
      <text>
        <r>
          <rPr>
            <sz val="11"/>
            <rFont val="Calibri"/>
            <family val="2"/>
            <charset val="238"/>
          </rPr>
          <t>SZV_F:DijUtem1</t>
        </r>
      </text>
    </comment>
    <comment ref="W284" authorId="0" shapeId="0" xr:uid="{A880857F-AB84-4540-8CE2-C67D89CED3EE}">
      <text>
        <r>
          <rPr>
            <sz val="11"/>
            <rFont val="Calibri"/>
            <family val="2"/>
            <charset val="238"/>
          </rPr>
          <t>SZV_F:EM_Melleklet1_Utem1</t>
        </r>
      </text>
    </comment>
    <comment ref="X284" authorId="0" shapeId="0" xr:uid="{5DB4A1E9-1D6E-40BC-AF2B-297A3000820A}">
      <text>
        <r>
          <rPr>
            <sz val="11"/>
            <rFont val="Calibri"/>
            <family val="2"/>
            <charset val="238"/>
          </rPr>
          <t>SZV_F:EgyebAllamiUtem1</t>
        </r>
      </text>
    </comment>
    <comment ref="Y284" authorId="0" shapeId="0" xr:uid="{3F6CCFD6-8707-4A48-9791-2C2A81E35059}">
      <text>
        <r>
          <rPr>
            <sz val="11"/>
            <rFont val="Calibri"/>
            <family val="2"/>
            <charset val="238"/>
          </rPr>
          <t>SZV_F:OnkormanyzatiUtem1</t>
        </r>
      </text>
    </comment>
    <comment ref="Z284" authorId="0" shapeId="0" xr:uid="{9E30FBC1-2B03-4CA1-A9CA-3533923E9213}">
      <text>
        <r>
          <rPr>
            <sz val="11"/>
            <rFont val="Calibri"/>
            <family val="2"/>
            <charset val="238"/>
          </rPr>
          <t>SZV_F:EUUtem1</t>
        </r>
      </text>
    </comment>
    <comment ref="AA284" authorId="0" shapeId="0" xr:uid="{86BCE569-A054-4AAC-BE3A-E7B41EE2E7DC}">
      <text>
        <r>
          <rPr>
            <sz val="11"/>
            <rFont val="Calibri"/>
            <family val="2"/>
            <charset val="238"/>
          </rPr>
          <t>SZV_F:EgyebUtem1</t>
        </r>
      </text>
    </comment>
    <comment ref="AB284" authorId="0" shapeId="0" xr:uid="{CDB26CA3-BCDB-47EF-B318-A9E58F3BA0FC}">
      <text>
        <r>
          <rPr>
            <sz val="11"/>
            <rFont val="Calibri"/>
            <family val="2"/>
            <charset val="238"/>
          </rPr>
          <t>SZV_F:HitelKotvenyUtem1</t>
        </r>
      </text>
    </comment>
    <comment ref="AC284" authorId="0" shapeId="0" xr:uid="{C134C118-40D4-4B97-A333-273A0E3CD15E}">
      <text>
        <r>
          <rPr>
            <sz val="11"/>
            <rFont val="Calibri"/>
            <family val="2"/>
            <charset val="238"/>
          </rPr>
          <t>SZV_F:OsszesenUtem1</t>
        </r>
      </text>
    </comment>
    <comment ref="AF284" authorId="0" shapeId="0" xr:uid="{08A5203C-14C5-4C67-8211-BA9FF609F231}">
      <text>
        <r>
          <rPr>
            <sz val="11"/>
            <rFont val="Calibri"/>
            <family val="2"/>
            <charset val="238"/>
          </rPr>
          <t>SZV_F:HDUtem2</t>
        </r>
      </text>
    </comment>
    <comment ref="AG284" authorId="0" shapeId="0" xr:uid="{E42F2FC3-1443-4DB0-9F2B-C6A16DC0BD6B}">
      <text>
        <r>
          <rPr>
            <sz val="11"/>
            <rFont val="Calibri"/>
            <family val="2"/>
            <charset val="238"/>
          </rPr>
          <t>SZV_F:ECSUtem2</t>
        </r>
      </text>
    </comment>
    <comment ref="AH284" authorId="0" shapeId="0" xr:uid="{CB0447C2-4155-4288-A274-06DD14B57E7B}">
      <text>
        <r>
          <rPr>
            <sz val="11"/>
            <rFont val="Calibri"/>
            <family val="2"/>
            <charset val="238"/>
          </rPr>
          <t>SZV_F:KFHUtem2</t>
        </r>
      </text>
    </comment>
    <comment ref="AI284" authorId="0" shapeId="0" xr:uid="{BFE6C073-9185-4D16-9D76-1AE6D930ECD2}">
      <text>
        <r>
          <rPr>
            <sz val="11"/>
            <rFont val="Calibri"/>
            <family val="2"/>
            <charset val="238"/>
          </rPr>
          <t>SZV_F:Egyeb_SajatUtem2</t>
        </r>
      </text>
    </comment>
    <comment ref="AJ284" authorId="0" shapeId="0" xr:uid="{D8BD5E37-7CCA-437B-BDF8-AC6E589BE105}">
      <text>
        <r>
          <rPr>
            <sz val="11"/>
            <rFont val="Calibri"/>
            <family val="2"/>
            <charset val="238"/>
          </rPr>
          <t>SZV_F:DijUtem2</t>
        </r>
      </text>
    </comment>
    <comment ref="AK284" authorId="0" shapeId="0" xr:uid="{D1C3D5C3-AE4E-4EAB-A25D-49C2CEEC95D3}">
      <text>
        <r>
          <rPr>
            <sz val="11"/>
            <rFont val="Calibri"/>
            <family val="2"/>
            <charset val="238"/>
          </rPr>
          <t>SZV_F:EM_Melleklet1_Utem2</t>
        </r>
      </text>
    </comment>
    <comment ref="AL284" authorId="0" shapeId="0" xr:uid="{620E5F88-A377-4637-848F-34317FDD995E}">
      <text>
        <r>
          <rPr>
            <sz val="11"/>
            <rFont val="Calibri"/>
            <family val="2"/>
            <charset val="238"/>
          </rPr>
          <t>SZV_F:EgyebAllamiUtem2</t>
        </r>
      </text>
    </comment>
    <comment ref="AM284" authorId="0" shapeId="0" xr:uid="{6500DFAC-3C95-4B68-B01E-1B66B460F2B5}">
      <text>
        <r>
          <rPr>
            <sz val="11"/>
            <rFont val="Calibri"/>
            <family val="2"/>
            <charset val="238"/>
          </rPr>
          <t>SZV_F:OnkormanyzatiUtem2</t>
        </r>
      </text>
    </comment>
    <comment ref="AN284" authorId="0" shapeId="0" xr:uid="{FBCFC60B-0A34-4899-BC6C-FA4918621221}">
      <text>
        <r>
          <rPr>
            <sz val="11"/>
            <rFont val="Calibri"/>
            <family val="2"/>
            <charset val="238"/>
          </rPr>
          <t>SZV_F:EUUtem2</t>
        </r>
      </text>
    </comment>
    <comment ref="AO284" authorId="0" shapeId="0" xr:uid="{9262C112-9F13-456A-B970-0AE794AF6136}">
      <text>
        <r>
          <rPr>
            <sz val="11"/>
            <rFont val="Calibri"/>
            <family val="2"/>
            <charset val="238"/>
          </rPr>
          <t>SZV_F:EgyebUtem2</t>
        </r>
      </text>
    </comment>
    <comment ref="AP284" authorId="0" shapeId="0" xr:uid="{0B71D766-89F4-42FF-9EAA-8E3F97894178}">
      <text>
        <r>
          <rPr>
            <sz val="11"/>
            <rFont val="Calibri"/>
            <family val="2"/>
            <charset val="238"/>
          </rPr>
          <t>SZV_F:HitelKotvenyUtem2</t>
        </r>
      </text>
    </comment>
    <comment ref="AQ284" authorId="0" shapeId="0" xr:uid="{4422566F-DE9A-490F-A2B5-C90CE9561D4B}">
      <text>
        <r>
          <rPr>
            <sz val="11"/>
            <rFont val="Calibri"/>
            <family val="2"/>
            <charset val="238"/>
          </rPr>
          <t>SZV_F:OsszesenUtem2</t>
        </r>
      </text>
    </comment>
    <comment ref="AR284" authorId="0" shapeId="0" xr:uid="{C121F7FA-7D31-462D-9285-015A17F4F535}">
      <text>
        <r>
          <rPr>
            <sz val="11"/>
            <rFont val="Calibri"/>
            <family val="2"/>
            <charset val="238"/>
          </rPr>
          <t>SZV_F:ForrashianyUtem2</t>
        </r>
      </text>
    </comment>
    <comment ref="AU284" authorId="0" shapeId="0" xr:uid="{1783DB27-F9B2-4564-88CD-95847F6A399A}">
      <text>
        <r>
          <rPr>
            <sz val="11"/>
            <rFont val="Calibri"/>
            <family val="2"/>
            <charset val="238"/>
          </rPr>
          <t>SZV_F:Indokolas</t>
        </r>
      </text>
    </comment>
    <comment ref="AV284" authorId="0" shapeId="0" xr:uid="{EBE6D0F9-D30E-4867-BB12-F0A78BD089F0}">
      <text>
        <r>
          <rPr>
            <sz val="11"/>
            <rFont val="Calibri"/>
            <family val="2"/>
            <charset val="238"/>
          </rPr>
          <t>SZV_F:Megjegyzes</t>
        </r>
      </text>
    </comment>
    <comment ref="AW284" authorId="0" shapeId="0" xr:uid="{47B98280-1B63-4730-A80B-246C200F9E30}">
      <text>
        <r>
          <rPr>
            <sz val="11"/>
            <rFont val="Calibri"/>
            <family val="2"/>
            <charset val="238"/>
          </rPr>
          <t>SZV_F:FeladatSorszam</t>
        </r>
      </text>
    </comment>
    <comment ref="AY284" authorId="0" shapeId="0" xr:uid="{14F062F0-AD34-4B54-ACFB-CE991F999C38}">
      <text>
        <r>
          <rPr>
            <sz val="11"/>
            <rFont val="Calibri"/>
            <family val="2"/>
            <charset val="238"/>
          </rPr>
          <t>SZV_F:ISA</t>
        </r>
      </text>
    </comment>
    <comment ref="B285" authorId="0" shapeId="0" xr:uid="{4BD5C6A2-D9BC-477C-B22E-FE32A32C64DD}">
      <text>
        <r>
          <rPr>
            <sz val="11"/>
            <rFont val="Calibri"/>
            <family val="2"/>
            <charset val="238"/>
          </rPr>
          <t>SZV_F:FontossagiSorrent</t>
        </r>
      </text>
    </comment>
    <comment ref="C285" authorId="0" shapeId="0" xr:uid="{FF91EA13-8CCE-4F87-ADDC-737BF024499C}">
      <text>
        <r>
          <rPr>
            <sz val="11"/>
            <rFont val="Calibri"/>
            <family val="2"/>
            <charset val="238"/>
          </rPr>
          <t>SZV_F:FeladatKategoria</t>
        </r>
      </text>
    </comment>
    <comment ref="D285" authorId="0" shapeId="0" xr:uid="{F45018A5-7C76-41DC-B741-05E15C4FDC5A}">
      <text>
        <r>
          <rPr>
            <sz val="11"/>
            <rFont val="Calibri"/>
            <family val="2"/>
            <charset val="238"/>
          </rPr>
          <t>SZV_F:FeladatMegnevezes</t>
        </r>
      </text>
    </comment>
    <comment ref="E285" authorId="0" shapeId="0" xr:uid="{F0814CF4-B5B4-46FF-8EA0-E6AEDC1498B1}">
      <text>
        <r>
          <rPr>
            <sz val="11"/>
            <rFont val="Calibri"/>
            <family val="2"/>
            <charset val="238"/>
          </rPr>
          <t>SZV_F:ElviEngedelySzam</t>
        </r>
      </text>
    </comment>
    <comment ref="F285" authorId="0" shapeId="0" xr:uid="{D01AF7E9-ABCF-4370-AEA2-DC0010148C4D}">
      <text>
        <r>
          <rPr>
            <sz val="11"/>
            <rFont val="Calibri"/>
            <family val="2"/>
            <charset val="238"/>
          </rPr>
          <t>SZV_F:VKR_Kod</t>
        </r>
      </text>
    </comment>
    <comment ref="G285" authorId="0" shapeId="0" xr:uid="{B58FF261-2988-4CFB-9E85-93001E8C71C6}">
      <text>
        <r>
          <rPr>
            <sz val="11"/>
            <rFont val="Calibri"/>
            <family val="2"/>
            <charset val="238"/>
          </rPr>
          <t>SZV_F:VKR_Nev</t>
        </r>
      </text>
    </comment>
    <comment ref="H285" authorId="0" shapeId="0" xr:uid="{A8B26312-4766-4BB6-8A73-B8D17882864A}">
      <text>
        <r>
          <rPr>
            <sz val="11"/>
            <rFont val="Calibri"/>
            <family val="2"/>
            <charset val="238"/>
          </rPr>
          <t>SZV_F:FeladatAzonosito</t>
        </r>
      </text>
    </comment>
    <comment ref="I285" authorId="0" shapeId="0" xr:uid="{A0A55C00-948C-4C8B-B8BA-BBD6B7211412}">
      <text>
        <r>
          <rPr>
            <sz val="11"/>
            <rFont val="Calibri"/>
            <family val="2"/>
            <charset val="238"/>
          </rPr>
          <t>SZV_F:EllatasiTerulet</t>
        </r>
      </text>
    </comment>
    <comment ref="J285" authorId="0" shapeId="0" xr:uid="{CAC0F554-E252-4B11-A0A7-0BC17EB0C86C}">
      <text>
        <r>
          <rPr>
            <sz val="11"/>
            <rFont val="Calibri"/>
            <family val="2"/>
            <charset val="238"/>
          </rPr>
          <t>SZV_F:EllatasertFelelos</t>
        </r>
      </text>
    </comment>
    <comment ref="K285" authorId="0" shapeId="0" xr:uid="{F18F599C-7F91-40B5-B7E7-9D7363285495}">
      <text>
        <r>
          <rPr>
            <sz val="11"/>
            <rFont val="Calibri"/>
            <family val="2"/>
            <charset val="238"/>
          </rPr>
          <t>SZV_F:TervezettNettoKoltseg</t>
        </r>
      </text>
    </comment>
    <comment ref="L285" authorId="0" shapeId="0" xr:uid="{81F46011-FF0A-4208-A68C-19C3A5F839EE}">
      <text>
        <r>
          <rPr>
            <sz val="11"/>
            <rFont val="Calibri"/>
            <family val="2"/>
            <charset val="238"/>
          </rPr>
          <t>SZV_F:IdotartamKezdes</t>
        </r>
      </text>
    </comment>
    <comment ref="M285" authorId="0" shapeId="0" xr:uid="{0AD0E41F-E118-485E-B063-74EBA59F180A}">
      <text>
        <r>
          <rPr>
            <sz val="11"/>
            <rFont val="Calibri"/>
            <family val="2"/>
            <charset val="238"/>
          </rPr>
          <t>SZV_F:IdotartamBefejezes</t>
        </r>
      </text>
    </comment>
    <comment ref="N285" authorId="0" shapeId="0" xr:uid="{926E9ABE-069A-4205-A601-F28ACC9B20DB}">
      <text>
        <r>
          <rPr>
            <sz val="11"/>
            <rFont val="Calibri"/>
            <family val="2"/>
            <charset val="238"/>
          </rPr>
          <t>SZV_F:NettoKoltsegUtem1</t>
        </r>
      </text>
    </comment>
    <comment ref="O285" authorId="0" shapeId="0" xr:uid="{6DB2F94A-104A-48ED-A8F5-29F6F9989B4A}">
      <text>
        <r>
          <rPr>
            <sz val="11"/>
            <rFont val="Calibri"/>
            <family val="2"/>
            <charset val="238"/>
          </rPr>
          <t>SZV_F:NettoKoltsegUtem2</t>
        </r>
      </text>
    </comment>
    <comment ref="P285" authorId="0" shapeId="0" xr:uid="{D130E781-1337-4C40-94BD-F5CAF2247CAC}">
      <text>
        <r>
          <rPr>
            <sz val="11"/>
            <rFont val="Calibri"/>
            <family val="2"/>
            <charset val="238"/>
          </rPr>
          <t>SZV_F:EM_Melleklet2_KTG</t>
        </r>
      </text>
    </comment>
    <comment ref="R285" authorId="0" shapeId="0" xr:uid="{53C070C6-9B75-4167-807D-63565F756A92}">
      <text>
        <r>
          <rPr>
            <sz val="11"/>
            <rFont val="Calibri"/>
            <family val="2"/>
            <charset val="238"/>
          </rPr>
          <t>SZV_F:HDUtem1</t>
        </r>
      </text>
    </comment>
    <comment ref="S285" authorId="0" shapeId="0" xr:uid="{8B7B8287-5E39-4C6F-80A9-B100479C24A2}">
      <text>
        <r>
          <rPr>
            <sz val="11"/>
            <rFont val="Calibri"/>
            <family val="2"/>
            <charset val="238"/>
          </rPr>
          <t>SZV_F:ECSUtem1</t>
        </r>
      </text>
    </comment>
    <comment ref="T285" authorId="0" shapeId="0" xr:uid="{914810DD-E27F-45D6-A98C-E64E144B771F}">
      <text>
        <r>
          <rPr>
            <sz val="11"/>
            <rFont val="Calibri"/>
            <family val="2"/>
            <charset val="238"/>
          </rPr>
          <t>SZV_F:KFHUtem1</t>
        </r>
      </text>
    </comment>
    <comment ref="U285" authorId="0" shapeId="0" xr:uid="{B3D24D6F-DB68-4B02-96A6-12BE89C499B6}">
      <text>
        <r>
          <rPr>
            <sz val="11"/>
            <rFont val="Calibri"/>
            <family val="2"/>
            <charset val="238"/>
          </rPr>
          <t>SZV_F:Egyeb_SajatUtem1</t>
        </r>
      </text>
    </comment>
    <comment ref="V285" authorId="0" shapeId="0" xr:uid="{2CDB7893-4993-4B98-922A-44D19648110A}">
      <text>
        <r>
          <rPr>
            <sz val="11"/>
            <rFont val="Calibri"/>
            <family val="2"/>
            <charset val="238"/>
          </rPr>
          <t>SZV_F:DijUtem1</t>
        </r>
      </text>
    </comment>
    <comment ref="W285" authorId="0" shapeId="0" xr:uid="{4146CD8D-0DBF-4F34-A232-D3F1C736143B}">
      <text>
        <r>
          <rPr>
            <sz val="11"/>
            <rFont val="Calibri"/>
            <family val="2"/>
            <charset val="238"/>
          </rPr>
          <t>SZV_F:EM_Melleklet1_Utem1</t>
        </r>
      </text>
    </comment>
    <comment ref="X285" authorId="0" shapeId="0" xr:uid="{98CD9EB7-91E4-48D7-8EDE-C6B267899F72}">
      <text>
        <r>
          <rPr>
            <sz val="11"/>
            <rFont val="Calibri"/>
            <family val="2"/>
            <charset val="238"/>
          </rPr>
          <t>SZV_F:EgyebAllamiUtem1</t>
        </r>
      </text>
    </comment>
    <comment ref="Y285" authorId="0" shapeId="0" xr:uid="{912AB05E-721C-4A22-A516-4D084D314E78}">
      <text>
        <r>
          <rPr>
            <sz val="11"/>
            <rFont val="Calibri"/>
            <family val="2"/>
            <charset val="238"/>
          </rPr>
          <t>SZV_F:OnkormanyzatiUtem1</t>
        </r>
      </text>
    </comment>
    <comment ref="Z285" authorId="0" shapeId="0" xr:uid="{5C849C94-E5E8-421B-95BB-1B9DD0766988}">
      <text>
        <r>
          <rPr>
            <sz val="11"/>
            <rFont val="Calibri"/>
            <family val="2"/>
            <charset val="238"/>
          </rPr>
          <t>SZV_F:EUUtem1</t>
        </r>
      </text>
    </comment>
    <comment ref="AA285" authorId="0" shapeId="0" xr:uid="{685687AE-3C70-4E82-9980-6919A82297A3}">
      <text>
        <r>
          <rPr>
            <sz val="11"/>
            <rFont val="Calibri"/>
            <family val="2"/>
            <charset val="238"/>
          </rPr>
          <t>SZV_F:EgyebUtem1</t>
        </r>
      </text>
    </comment>
    <comment ref="AB285" authorId="0" shapeId="0" xr:uid="{57DC20F5-1B7C-489F-B49E-9A933150D4E7}">
      <text>
        <r>
          <rPr>
            <sz val="11"/>
            <rFont val="Calibri"/>
            <family val="2"/>
            <charset val="238"/>
          </rPr>
          <t>SZV_F:HitelKotvenyUtem1</t>
        </r>
      </text>
    </comment>
    <comment ref="AC285" authorId="0" shapeId="0" xr:uid="{3BA11C42-7522-421C-940D-7611A867B5E5}">
      <text>
        <r>
          <rPr>
            <sz val="11"/>
            <rFont val="Calibri"/>
            <family val="2"/>
            <charset val="238"/>
          </rPr>
          <t>SZV_F:OsszesenUtem1</t>
        </r>
      </text>
    </comment>
    <comment ref="AF285" authorId="0" shapeId="0" xr:uid="{1D2CAC45-2A83-4A0D-B160-809338B8C86F}">
      <text>
        <r>
          <rPr>
            <sz val="11"/>
            <rFont val="Calibri"/>
            <family val="2"/>
            <charset val="238"/>
          </rPr>
          <t>SZV_F:HDUtem2</t>
        </r>
      </text>
    </comment>
    <comment ref="AG285" authorId="0" shapeId="0" xr:uid="{8F194458-2C31-4CCE-A967-80C1946D148C}">
      <text>
        <r>
          <rPr>
            <sz val="11"/>
            <rFont val="Calibri"/>
            <family val="2"/>
            <charset val="238"/>
          </rPr>
          <t>SZV_F:ECSUtem2</t>
        </r>
      </text>
    </comment>
    <comment ref="AH285" authorId="0" shapeId="0" xr:uid="{DE03E657-F84C-49A4-A841-934FDBE02538}">
      <text>
        <r>
          <rPr>
            <sz val="11"/>
            <rFont val="Calibri"/>
            <family val="2"/>
            <charset val="238"/>
          </rPr>
          <t>SZV_F:KFHUtem2</t>
        </r>
      </text>
    </comment>
    <comment ref="AI285" authorId="0" shapeId="0" xr:uid="{682BA101-27B2-4A71-B607-A92CC94B5660}">
      <text>
        <r>
          <rPr>
            <sz val="11"/>
            <rFont val="Calibri"/>
            <family val="2"/>
            <charset val="238"/>
          </rPr>
          <t>SZV_F:Egyeb_SajatUtem2</t>
        </r>
      </text>
    </comment>
    <comment ref="AJ285" authorId="0" shapeId="0" xr:uid="{4F066525-C7E9-4E3E-B66F-3ABBFFB78CC9}">
      <text>
        <r>
          <rPr>
            <sz val="11"/>
            <rFont val="Calibri"/>
            <family val="2"/>
            <charset val="238"/>
          </rPr>
          <t>SZV_F:DijUtem2</t>
        </r>
      </text>
    </comment>
    <comment ref="AK285" authorId="0" shapeId="0" xr:uid="{AFE8A018-A35C-4C50-AA25-96B80FAF1A2F}">
      <text>
        <r>
          <rPr>
            <sz val="11"/>
            <rFont val="Calibri"/>
            <family val="2"/>
            <charset val="238"/>
          </rPr>
          <t>SZV_F:EM_Melleklet1_Utem2</t>
        </r>
      </text>
    </comment>
    <comment ref="AL285" authorId="0" shapeId="0" xr:uid="{D787022C-C1F9-425C-86C3-45F644FFED27}">
      <text>
        <r>
          <rPr>
            <sz val="11"/>
            <rFont val="Calibri"/>
            <family val="2"/>
            <charset val="238"/>
          </rPr>
          <t>SZV_F:EgyebAllamiUtem2</t>
        </r>
      </text>
    </comment>
    <comment ref="AM285" authorId="0" shapeId="0" xr:uid="{A8161F40-BCF3-4707-9444-32C461B8934B}">
      <text>
        <r>
          <rPr>
            <sz val="11"/>
            <rFont val="Calibri"/>
            <family val="2"/>
            <charset val="238"/>
          </rPr>
          <t>SZV_F:OnkormanyzatiUtem2</t>
        </r>
      </text>
    </comment>
    <comment ref="AN285" authorId="0" shapeId="0" xr:uid="{8D2CE829-8DDD-4280-A572-296398E1671C}">
      <text>
        <r>
          <rPr>
            <sz val="11"/>
            <rFont val="Calibri"/>
            <family val="2"/>
            <charset val="238"/>
          </rPr>
          <t>SZV_F:EUUtem2</t>
        </r>
      </text>
    </comment>
    <comment ref="AO285" authorId="0" shapeId="0" xr:uid="{6D108F95-0959-46D0-B183-6F38A25DFB32}">
      <text>
        <r>
          <rPr>
            <sz val="11"/>
            <rFont val="Calibri"/>
            <family val="2"/>
            <charset val="238"/>
          </rPr>
          <t>SZV_F:EgyebUtem2</t>
        </r>
      </text>
    </comment>
    <comment ref="AP285" authorId="0" shapeId="0" xr:uid="{4B94DAA6-A832-442F-AC87-F778C56BC8FB}">
      <text>
        <r>
          <rPr>
            <sz val="11"/>
            <rFont val="Calibri"/>
            <family val="2"/>
            <charset val="238"/>
          </rPr>
          <t>SZV_F:HitelKotvenyUtem2</t>
        </r>
      </text>
    </comment>
    <comment ref="AQ285" authorId="0" shapeId="0" xr:uid="{A878D4E9-92D6-4101-ABF2-37711C222CB0}">
      <text>
        <r>
          <rPr>
            <sz val="11"/>
            <rFont val="Calibri"/>
            <family val="2"/>
            <charset val="238"/>
          </rPr>
          <t>SZV_F:OsszesenUtem2</t>
        </r>
      </text>
    </comment>
    <comment ref="AR285" authorId="0" shapeId="0" xr:uid="{D954DB07-C55F-4CA6-8AD6-DBBEB23EF01B}">
      <text>
        <r>
          <rPr>
            <sz val="11"/>
            <rFont val="Calibri"/>
            <family val="2"/>
            <charset val="238"/>
          </rPr>
          <t>SZV_F:ForrashianyUtem2</t>
        </r>
      </text>
    </comment>
    <comment ref="AU285" authorId="0" shapeId="0" xr:uid="{D65812F2-49C3-4467-8BB2-4CDD3532CC24}">
      <text>
        <r>
          <rPr>
            <sz val="11"/>
            <rFont val="Calibri"/>
            <family val="2"/>
            <charset val="238"/>
          </rPr>
          <t>SZV_F:Indokolas</t>
        </r>
      </text>
    </comment>
    <comment ref="AV285" authorId="0" shapeId="0" xr:uid="{D2BE4C24-FDAB-4B87-91B6-D751DE0A34A3}">
      <text>
        <r>
          <rPr>
            <sz val="11"/>
            <rFont val="Calibri"/>
            <family val="2"/>
            <charset val="238"/>
          </rPr>
          <t>SZV_F:Megjegyzes</t>
        </r>
      </text>
    </comment>
    <comment ref="AW285" authorId="0" shapeId="0" xr:uid="{12AE9660-6FA4-46B8-B348-9E47A5D67974}">
      <text>
        <r>
          <rPr>
            <sz val="11"/>
            <rFont val="Calibri"/>
            <family val="2"/>
            <charset val="238"/>
          </rPr>
          <t>SZV_F:FeladatSorszam</t>
        </r>
      </text>
    </comment>
    <comment ref="AY285" authorId="0" shapeId="0" xr:uid="{616E794B-874F-41DC-B1B3-69DEDBC03D69}">
      <text>
        <r>
          <rPr>
            <sz val="11"/>
            <rFont val="Calibri"/>
            <family val="2"/>
            <charset val="238"/>
          </rPr>
          <t>SZV_F:ISA</t>
        </r>
      </text>
    </comment>
    <comment ref="B286" authorId="0" shapeId="0" xr:uid="{85361885-7259-43DA-84C1-F65A4EB3A6AC}">
      <text>
        <r>
          <rPr>
            <sz val="11"/>
            <rFont val="Calibri"/>
            <family val="2"/>
            <charset val="238"/>
          </rPr>
          <t>SZV_F:FontossagiSorrent</t>
        </r>
      </text>
    </comment>
    <comment ref="C286" authorId="0" shapeId="0" xr:uid="{A3F3A2F0-9A5E-4441-B14E-2AD84CD5F9B7}">
      <text>
        <r>
          <rPr>
            <sz val="11"/>
            <rFont val="Calibri"/>
            <family val="2"/>
            <charset val="238"/>
          </rPr>
          <t>SZV_F:FeladatKategoria</t>
        </r>
      </text>
    </comment>
    <comment ref="D286" authorId="0" shapeId="0" xr:uid="{FF2C7DA2-3D60-404A-811F-699DA52E9BBA}">
      <text>
        <r>
          <rPr>
            <sz val="11"/>
            <rFont val="Calibri"/>
            <family val="2"/>
            <charset val="238"/>
          </rPr>
          <t>SZV_F:FeladatMegnevezes</t>
        </r>
      </text>
    </comment>
    <comment ref="E286" authorId="0" shapeId="0" xr:uid="{C789D775-C238-4DBB-82F0-44F7220DB828}">
      <text>
        <r>
          <rPr>
            <sz val="11"/>
            <rFont val="Calibri"/>
            <family val="2"/>
            <charset val="238"/>
          </rPr>
          <t>SZV_F:ElviEngedelySzam</t>
        </r>
      </text>
    </comment>
    <comment ref="F286" authorId="0" shapeId="0" xr:uid="{CD28FDAA-6BC3-4753-9FEA-AD549F40ABE6}">
      <text>
        <r>
          <rPr>
            <sz val="11"/>
            <rFont val="Calibri"/>
            <family val="2"/>
            <charset val="238"/>
          </rPr>
          <t>SZV_F:VKR_Kod</t>
        </r>
      </text>
    </comment>
    <comment ref="G286" authorId="0" shapeId="0" xr:uid="{FD72A925-62C0-4F03-A3DD-76957C31CE48}">
      <text>
        <r>
          <rPr>
            <sz val="11"/>
            <rFont val="Calibri"/>
            <family val="2"/>
            <charset val="238"/>
          </rPr>
          <t>SZV_F:VKR_Nev</t>
        </r>
      </text>
    </comment>
    <comment ref="H286" authorId="0" shapeId="0" xr:uid="{ABCF8914-E0CE-4645-B107-81A9ED2E4E0E}">
      <text>
        <r>
          <rPr>
            <sz val="11"/>
            <rFont val="Calibri"/>
            <family val="2"/>
            <charset val="238"/>
          </rPr>
          <t>SZV_F:FeladatAzonosito</t>
        </r>
      </text>
    </comment>
    <comment ref="I286" authorId="0" shapeId="0" xr:uid="{A59C1C82-5D47-4252-9877-D69B1C8BD052}">
      <text>
        <r>
          <rPr>
            <sz val="11"/>
            <rFont val="Calibri"/>
            <family val="2"/>
            <charset val="238"/>
          </rPr>
          <t>SZV_F:EllatasiTerulet</t>
        </r>
      </text>
    </comment>
    <comment ref="J286" authorId="0" shapeId="0" xr:uid="{B239CD68-B424-425A-AFA3-047940789B49}">
      <text>
        <r>
          <rPr>
            <sz val="11"/>
            <rFont val="Calibri"/>
            <family val="2"/>
            <charset val="238"/>
          </rPr>
          <t>SZV_F:EllatasertFelelos</t>
        </r>
      </text>
    </comment>
    <comment ref="K286" authorId="0" shapeId="0" xr:uid="{F2C905E7-CD89-4961-B350-49B3302433C2}">
      <text>
        <r>
          <rPr>
            <sz val="11"/>
            <rFont val="Calibri"/>
            <family val="2"/>
            <charset val="238"/>
          </rPr>
          <t>SZV_F:TervezettNettoKoltseg</t>
        </r>
      </text>
    </comment>
    <comment ref="L286" authorId="0" shapeId="0" xr:uid="{54A5E26A-B0CC-4E63-8634-28F0D2CDA6BA}">
      <text>
        <r>
          <rPr>
            <sz val="11"/>
            <rFont val="Calibri"/>
            <family val="2"/>
            <charset val="238"/>
          </rPr>
          <t>SZV_F:IdotartamKezdes</t>
        </r>
      </text>
    </comment>
    <comment ref="M286" authorId="0" shapeId="0" xr:uid="{E4FAF3DA-F85C-48CD-A957-DB618E0EFDD9}">
      <text>
        <r>
          <rPr>
            <sz val="11"/>
            <rFont val="Calibri"/>
            <family val="2"/>
            <charset val="238"/>
          </rPr>
          <t>SZV_F:IdotartamBefejezes</t>
        </r>
      </text>
    </comment>
    <comment ref="N286" authorId="0" shapeId="0" xr:uid="{AD2E167B-3545-4519-9283-4731EAD1639B}">
      <text>
        <r>
          <rPr>
            <sz val="11"/>
            <rFont val="Calibri"/>
            <family val="2"/>
            <charset val="238"/>
          </rPr>
          <t>SZV_F:NettoKoltsegUtem1</t>
        </r>
      </text>
    </comment>
    <comment ref="O286" authorId="0" shapeId="0" xr:uid="{4A79D565-53DA-4752-B870-DF8FA540E82B}">
      <text>
        <r>
          <rPr>
            <sz val="11"/>
            <rFont val="Calibri"/>
            <family val="2"/>
            <charset val="238"/>
          </rPr>
          <t>SZV_F:NettoKoltsegUtem2</t>
        </r>
      </text>
    </comment>
    <comment ref="P286" authorId="0" shapeId="0" xr:uid="{E78B1379-646B-49C8-B595-AFEB3FE8FB53}">
      <text>
        <r>
          <rPr>
            <sz val="11"/>
            <rFont val="Calibri"/>
            <family val="2"/>
            <charset val="238"/>
          </rPr>
          <t>SZV_F:EM_Melleklet2_KTG</t>
        </r>
      </text>
    </comment>
    <comment ref="R286" authorId="0" shapeId="0" xr:uid="{7104AB63-2B1D-42F2-AF37-C7190B689EBB}">
      <text>
        <r>
          <rPr>
            <sz val="11"/>
            <rFont val="Calibri"/>
            <family val="2"/>
            <charset val="238"/>
          </rPr>
          <t>SZV_F:HDUtem1</t>
        </r>
      </text>
    </comment>
    <comment ref="S286" authorId="0" shapeId="0" xr:uid="{50FEBF7C-89F6-4B4F-AB7F-706DC61B8F4B}">
      <text>
        <r>
          <rPr>
            <sz val="11"/>
            <rFont val="Calibri"/>
            <family val="2"/>
            <charset val="238"/>
          </rPr>
          <t>SZV_F:ECSUtem1</t>
        </r>
      </text>
    </comment>
    <comment ref="T286" authorId="0" shapeId="0" xr:uid="{187A9285-7DDE-4A86-AE2F-9778A1E459A0}">
      <text>
        <r>
          <rPr>
            <sz val="11"/>
            <rFont val="Calibri"/>
            <family val="2"/>
            <charset val="238"/>
          </rPr>
          <t>SZV_F:KFHUtem1</t>
        </r>
      </text>
    </comment>
    <comment ref="U286" authorId="0" shapeId="0" xr:uid="{7B450200-7123-4975-A7AF-4E8D768D7CA8}">
      <text>
        <r>
          <rPr>
            <sz val="11"/>
            <rFont val="Calibri"/>
            <family val="2"/>
            <charset val="238"/>
          </rPr>
          <t>SZV_F:Egyeb_SajatUtem1</t>
        </r>
      </text>
    </comment>
    <comment ref="V286" authorId="0" shapeId="0" xr:uid="{AB93ACC2-FE5D-40A7-8584-EB0FDFFD2F4A}">
      <text>
        <r>
          <rPr>
            <sz val="11"/>
            <rFont val="Calibri"/>
            <family val="2"/>
            <charset val="238"/>
          </rPr>
          <t>SZV_F:DijUtem1</t>
        </r>
      </text>
    </comment>
    <comment ref="W286" authorId="0" shapeId="0" xr:uid="{18601B59-321E-41FD-B504-16E362F282A7}">
      <text>
        <r>
          <rPr>
            <sz val="11"/>
            <rFont val="Calibri"/>
            <family val="2"/>
            <charset val="238"/>
          </rPr>
          <t>SZV_F:EM_Melleklet1_Utem1</t>
        </r>
      </text>
    </comment>
    <comment ref="X286" authorId="0" shapeId="0" xr:uid="{6D77F477-8009-4169-8C42-6AEFD1703E65}">
      <text>
        <r>
          <rPr>
            <sz val="11"/>
            <rFont val="Calibri"/>
            <family val="2"/>
            <charset val="238"/>
          </rPr>
          <t>SZV_F:EgyebAllamiUtem1</t>
        </r>
      </text>
    </comment>
    <comment ref="Y286" authorId="0" shapeId="0" xr:uid="{DACD3C16-9B9F-4DD0-B576-019F8279E69B}">
      <text>
        <r>
          <rPr>
            <sz val="11"/>
            <rFont val="Calibri"/>
            <family val="2"/>
            <charset val="238"/>
          </rPr>
          <t>SZV_F:OnkormanyzatiUtem1</t>
        </r>
      </text>
    </comment>
    <comment ref="Z286" authorId="0" shapeId="0" xr:uid="{E363F7CF-F83C-4FB5-84FD-8F341C41F7B5}">
      <text>
        <r>
          <rPr>
            <sz val="11"/>
            <rFont val="Calibri"/>
            <family val="2"/>
            <charset val="238"/>
          </rPr>
          <t>SZV_F:EUUtem1</t>
        </r>
      </text>
    </comment>
    <comment ref="AA286" authorId="0" shapeId="0" xr:uid="{666760CC-D1FC-4C5A-B159-C991ED2E24AB}">
      <text>
        <r>
          <rPr>
            <sz val="11"/>
            <rFont val="Calibri"/>
            <family val="2"/>
            <charset val="238"/>
          </rPr>
          <t>SZV_F:EgyebUtem1</t>
        </r>
      </text>
    </comment>
    <comment ref="AB286" authorId="0" shapeId="0" xr:uid="{AFA02FE1-E301-4A0D-BF76-D296460A118D}">
      <text>
        <r>
          <rPr>
            <sz val="11"/>
            <rFont val="Calibri"/>
            <family val="2"/>
            <charset val="238"/>
          </rPr>
          <t>SZV_F:HitelKotvenyUtem1</t>
        </r>
      </text>
    </comment>
    <comment ref="AC286" authorId="0" shapeId="0" xr:uid="{D977CB1A-DF87-4C3B-B589-60BD5E001A85}">
      <text>
        <r>
          <rPr>
            <sz val="11"/>
            <rFont val="Calibri"/>
            <family val="2"/>
            <charset val="238"/>
          </rPr>
          <t>SZV_F:OsszesenUtem1</t>
        </r>
      </text>
    </comment>
    <comment ref="AF286" authorId="0" shapeId="0" xr:uid="{E1C7C264-BC05-4D71-940B-D1B5CFEE9C73}">
      <text>
        <r>
          <rPr>
            <sz val="11"/>
            <rFont val="Calibri"/>
            <family val="2"/>
            <charset val="238"/>
          </rPr>
          <t>SZV_F:HDUtem2</t>
        </r>
      </text>
    </comment>
    <comment ref="AG286" authorId="0" shapeId="0" xr:uid="{23D7F0A2-5D2C-4409-BF2D-6DAAF0D98814}">
      <text>
        <r>
          <rPr>
            <sz val="11"/>
            <rFont val="Calibri"/>
            <family val="2"/>
            <charset val="238"/>
          </rPr>
          <t>SZV_F:ECSUtem2</t>
        </r>
      </text>
    </comment>
    <comment ref="AH286" authorId="0" shapeId="0" xr:uid="{D1E70193-D6F4-458F-A92C-D3BC6C2EA7B9}">
      <text>
        <r>
          <rPr>
            <sz val="11"/>
            <rFont val="Calibri"/>
            <family val="2"/>
            <charset val="238"/>
          </rPr>
          <t>SZV_F:KFHUtem2</t>
        </r>
      </text>
    </comment>
    <comment ref="AI286" authorId="0" shapeId="0" xr:uid="{A70FEC02-FFA9-4F7B-B175-0109CD613D18}">
      <text>
        <r>
          <rPr>
            <sz val="11"/>
            <rFont val="Calibri"/>
            <family val="2"/>
            <charset val="238"/>
          </rPr>
          <t>SZV_F:Egyeb_SajatUtem2</t>
        </r>
      </text>
    </comment>
    <comment ref="AJ286" authorId="0" shapeId="0" xr:uid="{44D7AB2C-9615-4D7C-9A2B-F86AE5435B38}">
      <text>
        <r>
          <rPr>
            <sz val="11"/>
            <rFont val="Calibri"/>
            <family val="2"/>
            <charset val="238"/>
          </rPr>
          <t>SZV_F:DijUtem2</t>
        </r>
      </text>
    </comment>
    <comment ref="AK286" authorId="0" shapeId="0" xr:uid="{E22EA9DC-1148-42C8-B2C7-471AD114D65B}">
      <text>
        <r>
          <rPr>
            <sz val="11"/>
            <rFont val="Calibri"/>
            <family val="2"/>
            <charset val="238"/>
          </rPr>
          <t>SZV_F:EM_Melleklet1_Utem2</t>
        </r>
      </text>
    </comment>
    <comment ref="AL286" authorId="0" shapeId="0" xr:uid="{69E2BEA6-B860-4861-A94F-17FF477B3391}">
      <text>
        <r>
          <rPr>
            <sz val="11"/>
            <rFont val="Calibri"/>
            <family val="2"/>
            <charset val="238"/>
          </rPr>
          <t>SZV_F:EgyebAllamiUtem2</t>
        </r>
      </text>
    </comment>
    <comment ref="AM286" authorId="0" shapeId="0" xr:uid="{B81F4B13-2FF6-4BF7-87A9-4478F73579E1}">
      <text>
        <r>
          <rPr>
            <sz val="11"/>
            <rFont val="Calibri"/>
            <family val="2"/>
            <charset val="238"/>
          </rPr>
          <t>SZV_F:OnkormanyzatiUtem2</t>
        </r>
      </text>
    </comment>
    <comment ref="AN286" authorId="0" shapeId="0" xr:uid="{53CD13F3-C1F2-4ABA-9938-48653E13E0B5}">
      <text>
        <r>
          <rPr>
            <sz val="11"/>
            <rFont val="Calibri"/>
            <family val="2"/>
            <charset val="238"/>
          </rPr>
          <t>SZV_F:EUUtem2</t>
        </r>
      </text>
    </comment>
    <comment ref="AO286" authorId="0" shapeId="0" xr:uid="{4569AEAE-7770-4EBE-9B40-587F3D6153A7}">
      <text>
        <r>
          <rPr>
            <sz val="11"/>
            <rFont val="Calibri"/>
            <family val="2"/>
            <charset val="238"/>
          </rPr>
          <t>SZV_F:EgyebUtem2</t>
        </r>
      </text>
    </comment>
    <comment ref="AP286" authorId="0" shapeId="0" xr:uid="{543ECF95-8D9B-41E2-BE2F-31F5F26FF1F8}">
      <text>
        <r>
          <rPr>
            <sz val="11"/>
            <rFont val="Calibri"/>
            <family val="2"/>
            <charset val="238"/>
          </rPr>
          <t>SZV_F:HitelKotvenyUtem2</t>
        </r>
      </text>
    </comment>
    <comment ref="AQ286" authorId="0" shapeId="0" xr:uid="{270CC724-9116-427E-99A0-9B416642E5CE}">
      <text>
        <r>
          <rPr>
            <sz val="11"/>
            <rFont val="Calibri"/>
            <family val="2"/>
            <charset val="238"/>
          </rPr>
          <t>SZV_F:OsszesenUtem2</t>
        </r>
      </text>
    </comment>
    <comment ref="AR286" authorId="0" shapeId="0" xr:uid="{2BDE36BA-DD80-496F-9AA7-7135230AAB92}">
      <text>
        <r>
          <rPr>
            <sz val="11"/>
            <rFont val="Calibri"/>
            <family val="2"/>
            <charset val="238"/>
          </rPr>
          <t>SZV_F:ForrashianyUtem2</t>
        </r>
      </text>
    </comment>
    <comment ref="AU286" authorId="0" shapeId="0" xr:uid="{7A13320E-A57F-4AF6-A771-4655467537AE}">
      <text>
        <r>
          <rPr>
            <sz val="11"/>
            <rFont val="Calibri"/>
            <family val="2"/>
            <charset val="238"/>
          </rPr>
          <t>SZV_F:Indokolas</t>
        </r>
      </text>
    </comment>
    <comment ref="AV286" authorId="0" shapeId="0" xr:uid="{9F9A91D5-FFC0-4237-9D63-CED3B226515F}">
      <text>
        <r>
          <rPr>
            <sz val="11"/>
            <rFont val="Calibri"/>
            <family val="2"/>
            <charset val="238"/>
          </rPr>
          <t>SZV_F:Megjegyzes</t>
        </r>
      </text>
    </comment>
    <comment ref="AW286" authorId="0" shapeId="0" xr:uid="{A4AED9A3-52B7-4803-BD64-9561C07AE1B7}">
      <text>
        <r>
          <rPr>
            <sz val="11"/>
            <rFont val="Calibri"/>
            <family val="2"/>
            <charset val="238"/>
          </rPr>
          <t>SZV_F:FeladatSorszam</t>
        </r>
      </text>
    </comment>
    <comment ref="AY286" authorId="0" shapeId="0" xr:uid="{98688926-35E2-44D7-B31F-4B8A87AEC87F}">
      <text>
        <r>
          <rPr>
            <sz val="11"/>
            <rFont val="Calibri"/>
            <family val="2"/>
            <charset val="238"/>
          </rPr>
          <t>SZV_F:ISA</t>
        </r>
      </text>
    </comment>
    <comment ref="B287" authorId="0" shapeId="0" xr:uid="{E20D8ABF-B86C-46D3-BC2E-C538CE410E64}">
      <text>
        <r>
          <rPr>
            <sz val="11"/>
            <rFont val="Calibri"/>
            <family val="2"/>
            <charset val="238"/>
          </rPr>
          <t>SZV_F:FontossagiSorrent</t>
        </r>
      </text>
    </comment>
    <comment ref="C287" authorId="0" shapeId="0" xr:uid="{C829C9EA-5613-42E4-B8C4-09552EBD37DD}">
      <text>
        <r>
          <rPr>
            <sz val="11"/>
            <rFont val="Calibri"/>
            <family val="2"/>
            <charset val="238"/>
          </rPr>
          <t>SZV_F:FeladatKategoria</t>
        </r>
      </text>
    </comment>
    <comment ref="D287" authorId="0" shapeId="0" xr:uid="{37266855-0438-4B5D-B34F-6D888EEEF46E}">
      <text>
        <r>
          <rPr>
            <sz val="11"/>
            <rFont val="Calibri"/>
            <family val="2"/>
            <charset val="238"/>
          </rPr>
          <t>SZV_F:FeladatMegnevezes</t>
        </r>
      </text>
    </comment>
    <comment ref="E287" authorId="0" shapeId="0" xr:uid="{630C1BDC-288E-4E96-9731-7461517214CF}">
      <text>
        <r>
          <rPr>
            <sz val="11"/>
            <rFont val="Calibri"/>
            <family val="2"/>
            <charset val="238"/>
          </rPr>
          <t>SZV_F:ElviEngedelySzam</t>
        </r>
      </text>
    </comment>
    <comment ref="F287" authorId="0" shapeId="0" xr:uid="{24F2816A-9E19-4EE5-AD3E-5D4D1591DB2B}">
      <text>
        <r>
          <rPr>
            <sz val="11"/>
            <rFont val="Calibri"/>
            <family val="2"/>
            <charset val="238"/>
          </rPr>
          <t>SZV_F:VKR_Kod</t>
        </r>
      </text>
    </comment>
    <comment ref="G287" authorId="0" shapeId="0" xr:uid="{C9C13FA5-C44D-424C-9739-74DA796350AC}">
      <text>
        <r>
          <rPr>
            <sz val="11"/>
            <rFont val="Calibri"/>
            <family val="2"/>
            <charset val="238"/>
          </rPr>
          <t>SZV_F:VKR_Nev</t>
        </r>
      </text>
    </comment>
    <comment ref="H287" authorId="0" shapeId="0" xr:uid="{6FFA8C3E-70DF-477E-A9F1-5C905CCCB76A}">
      <text>
        <r>
          <rPr>
            <sz val="11"/>
            <rFont val="Calibri"/>
            <family val="2"/>
            <charset val="238"/>
          </rPr>
          <t>SZV_F:FeladatAzonosito</t>
        </r>
      </text>
    </comment>
    <comment ref="I287" authorId="0" shapeId="0" xr:uid="{65A431F0-8A12-474C-B8DA-A9CB72B90AD0}">
      <text>
        <r>
          <rPr>
            <sz val="11"/>
            <rFont val="Calibri"/>
            <family val="2"/>
            <charset val="238"/>
          </rPr>
          <t>SZV_F:EllatasiTerulet</t>
        </r>
      </text>
    </comment>
    <comment ref="J287" authorId="0" shapeId="0" xr:uid="{B774E4CD-6DB3-4610-91CE-11E3BF40F915}">
      <text>
        <r>
          <rPr>
            <sz val="11"/>
            <rFont val="Calibri"/>
            <family val="2"/>
            <charset val="238"/>
          </rPr>
          <t>SZV_F:EllatasertFelelos</t>
        </r>
      </text>
    </comment>
    <comment ref="K287" authorId="0" shapeId="0" xr:uid="{867E89D8-EA91-4996-BC1E-46D4E652A11C}">
      <text>
        <r>
          <rPr>
            <sz val="11"/>
            <rFont val="Calibri"/>
            <family val="2"/>
            <charset val="238"/>
          </rPr>
          <t>SZV_F:TervezettNettoKoltseg</t>
        </r>
      </text>
    </comment>
    <comment ref="L287" authorId="0" shapeId="0" xr:uid="{FDCF9228-4ECE-4075-8123-B16813FAE513}">
      <text>
        <r>
          <rPr>
            <sz val="11"/>
            <rFont val="Calibri"/>
            <family val="2"/>
            <charset val="238"/>
          </rPr>
          <t>SZV_F:IdotartamKezdes</t>
        </r>
      </text>
    </comment>
    <comment ref="M287" authorId="0" shapeId="0" xr:uid="{932ACE33-06FE-4BB5-ACB0-2C53F4D0F2DC}">
      <text>
        <r>
          <rPr>
            <sz val="11"/>
            <rFont val="Calibri"/>
            <family val="2"/>
            <charset val="238"/>
          </rPr>
          <t>SZV_F:IdotartamBefejezes</t>
        </r>
      </text>
    </comment>
    <comment ref="N287" authorId="0" shapeId="0" xr:uid="{F739ABAC-97EA-4360-A264-C56DFB146017}">
      <text>
        <r>
          <rPr>
            <sz val="11"/>
            <rFont val="Calibri"/>
            <family val="2"/>
            <charset val="238"/>
          </rPr>
          <t>SZV_F:NettoKoltsegUtem1</t>
        </r>
      </text>
    </comment>
    <comment ref="O287" authorId="0" shapeId="0" xr:uid="{894A4197-1EFF-4610-A1D2-AD4E98F9E06A}">
      <text>
        <r>
          <rPr>
            <sz val="11"/>
            <rFont val="Calibri"/>
            <family val="2"/>
            <charset val="238"/>
          </rPr>
          <t>SZV_F:NettoKoltsegUtem2</t>
        </r>
      </text>
    </comment>
    <comment ref="P287" authorId="0" shapeId="0" xr:uid="{5BDB7394-52D5-4A12-857D-6A8A132B9D28}">
      <text>
        <r>
          <rPr>
            <sz val="11"/>
            <rFont val="Calibri"/>
            <family val="2"/>
            <charset val="238"/>
          </rPr>
          <t>SZV_F:EM_Melleklet2_KTG</t>
        </r>
      </text>
    </comment>
    <comment ref="R287" authorId="0" shapeId="0" xr:uid="{EF658CEB-1CF0-4C87-9D34-90413E37DA38}">
      <text>
        <r>
          <rPr>
            <sz val="11"/>
            <rFont val="Calibri"/>
            <family val="2"/>
            <charset val="238"/>
          </rPr>
          <t>SZV_F:HDUtem1</t>
        </r>
      </text>
    </comment>
    <comment ref="S287" authorId="0" shapeId="0" xr:uid="{DE3E59F2-A7FC-4DE4-87AF-E1B73C974498}">
      <text>
        <r>
          <rPr>
            <sz val="11"/>
            <rFont val="Calibri"/>
            <family val="2"/>
            <charset val="238"/>
          </rPr>
          <t>SZV_F:ECSUtem1</t>
        </r>
      </text>
    </comment>
    <comment ref="T287" authorId="0" shapeId="0" xr:uid="{7098B052-2C1E-4B29-91FC-3FF314729EFA}">
      <text>
        <r>
          <rPr>
            <sz val="11"/>
            <rFont val="Calibri"/>
            <family val="2"/>
            <charset val="238"/>
          </rPr>
          <t>SZV_F:KFHUtem1</t>
        </r>
      </text>
    </comment>
    <comment ref="U287" authorId="0" shapeId="0" xr:uid="{E98FD8B1-785E-47E6-9ACD-FB78461DABEE}">
      <text>
        <r>
          <rPr>
            <sz val="11"/>
            <rFont val="Calibri"/>
            <family val="2"/>
            <charset val="238"/>
          </rPr>
          <t>SZV_F:Egyeb_SajatUtem1</t>
        </r>
      </text>
    </comment>
    <comment ref="V287" authorId="0" shapeId="0" xr:uid="{73263B23-4D11-48F7-B367-468CB3B1E8CE}">
      <text>
        <r>
          <rPr>
            <sz val="11"/>
            <rFont val="Calibri"/>
            <family val="2"/>
            <charset val="238"/>
          </rPr>
          <t>SZV_F:DijUtem1</t>
        </r>
      </text>
    </comment>
    <comment ref="W287" authorId="0" shapeId="0" xr:uid="{4DDD48F4-1ED2-427F-9774-947D08D65739}">
      <text>
        <r>
          <rPr>
            <sz val="11"/>
            <rFont val="Calibri"/>
            <family val="2"/>
            <charset val="238"/>
          </rPr>
          <t>SZV_F:EM_Melleklet1_Utem1</t>
        </r>
      </text>
    </comment>
    <comment ref="X287" authorId="0" shapeId="0" xr:uid="{819DC3A7-0F07-4626-8ADF-0EC46BDF11CE}">
      <text>
        <r>
          <rPr>
            <sz val="11"/>
            <rFont val="Calibri"/>
            <family val="2"/>
            <charset val="238"/>
          </rPr>
          <t>SZV_F:EgyebAllamiUtem1</t>
        </r>
      </text>
    </comment>
    <comment ref="Y287" authorId="0" shapeId="0" xr:uid="{954155BF-E7C0-457A-8D3C-8EC52A1641D5}">
      <text>
        <r>
          <rPr>
            <sz val="11"/>
            <rFont val="Calibri"/>
            <family val="2"/>
            <charset val="238"/>
          </rPr>
          <t>SZV_F:OnkormanyzatiUtem1</t>
        </r>
      </text>
    </comment>
    <comment ref="Z287" authorId="0" shapeId="0" xr:uid="{6DC2D31B-D33A-4817-A3C7-C856D3C499A7}">
      <text>
        <r>
          <rPr>
            <sz val="11"/>
            <rFont val="Calibri"/>
            <family val="2"/>
            <charset val="238"/>
          </rPr>
          <t>SZV_F:EUUtem1</t>
        </r>
      </text>
    </comment>
    <comment ref="AA287" authorId="0" shapeId="0" xr:uid="{83082518-3CA9-4102-AC87-23C38631638F}">
      <text>
        <r>
          <rPr>
            <sz val="11"/>
            <rFont val="Calibri"/>
            <family val="2"/>
            <charset val="238"/>
          </rPr>
          <t>SZV_F:EgyebUtem1</t>
        </r>
      </text>
    </comment>
    <comment ref="AB287" authorId="0" shapeId="0" xr:uid="{40F02E91-75EE-4843-B0D9-D35C463FE392}">
      <text>
        <r>
          <rPr>
            <sz val="11"/>
            <rFont val="Calibri"/>
            <family val="2"/>
            <charset val="238"/>
          </rPr>
          <t>SZV_F:HitelKotvenyUtem1</t>
        </r>
      </text>
    </comment>
    <comment ref="AC287" authorId="0" shapeId="0" xr:uid="{71C37F06-AF02-42D8-9CBD-9F25488C69FC}">
      <text>
        <r>
          <rPr>
            <sz val="11"/>
            <rFont val="Calibri"/>
            <family val="2"/>
            <charset val="238"/>
          </rPr>
          <t>SZV_F:OsszesenUtem1</t>
        </r>
      </text>
    </comment>
    <comment ref="AF287" authorId="0" shapeId="0" xr:uid="{A0CF22D5-9553-49DC-A2C6-F0E8E210BA1A}">
      <text>
        <r>
          <rPr>
            <sz val="11"/>
            <rFont val="Calibri"/>
            <family val="2"/>
            <charset val="238"/>
          </rPr>
          <t>SZV_F:HDUtem2</t>
        </r>
      </text>
    </comment>
    <comment ref="AG287" authorId="0" shapeId="0" xr:uid="{00A221A1-C840-4069-9F79-1045BDB3DE3C}">
      <text>
        <r>
          <rPr>
            <sz val="11"/>
            <rFont val="Calibri"/>
            <family val="2"/>
            <charset val="238"/>
          </rPr>
          <t>SZV_F:ECSUtem2</t>
        </r>
      </text>
    </comment>
    <comment ref="AH287" authorId="0" shapeId="0" xr:uid="{9B70FB6D-FF62-45EA-90A7-DC4D5439248E}">
      <text>
        <r>
          <rPr>
            <sz val="11"/>
            <rFont val="Calibri"/>
            <family val="2"/>
            <charset val="238"/>
          </rPr>
          <t>SZV_F:KFHUtem2</t>
        </r>
      </text>
    </comment>
    <comment ref="AI287" authorId="0" shapeId="0" xr:uid="{C8AB2EBF-0329-4897-8534-F61DFAE709B5}">
      <text>
        <r>
          <rPr>
            <sz val="11"/>
            <rFont val="Calibri"/>
            <family val="2"/>
            <charset val="238"/>
          </rPr>
          <t>SZV_F:Egyeb_SajatUtem2</t>
        </r>
      </text>
    </comment>
    <comment ref="AJ287" authorId="0" shapeId="0" xr:uid="{A1672FFD-C929-4037-B38D-902BB2926174}">
      <text>
        <r>
          <rPr>
            <sz val="11"/>
            <rFont val="Calibri"/>
            <family val="2"/>
            <charset val="238"/>
          </rPr>
          <t>SZV_F:DijUtem2</t>
        </r>
      </text>
    </comment>
    <comment ref="AK287" authorId="0" shapeId="0" xr:uid="{FE6BD1B3-3C38-4754-B0AA-F930B82CB8BE}">
      <text>
        <r>
          <rPr>
            <sz val="11"/>
            <rFont val="Calibri"/>
            <family val="2"/>
            <charset val="238"/>
          </rPr>
          <t>SZV_F:EM_Melleklet1_Utem2</t>
        </r>
      </text>
    </comment>
    <comment ref="AL287" authorId="0" shapeId="0" xr:uid="{34F55F9E-D420-4A57-9E6C-C14EA553F436}">
      <text>
        <r>
          <rPr>
            <sz val="11"/>
            <rFont val="Calibri"/>
            <family val="2"/>
            <charset val="238"/>
          </rPr>
          <t>SZV_F:EgyebAllamiUtem2</t>
        </r>
      </text>
    </comment>
    <comment ref="AM287" authorId="0" shapeId="0" xr:uid="{16F2C2AD-276D-4E50-B3CB-07E7E17B2C5C}">
      <text>
        <r>
          <rPr>
            <sz val="11"/>
            <rFont val="Calibri"/>
            <family val="2"/>
            <charset val="238"/>
          </rPr>
          <t>SZV_F:OnkormanyzatiUtem2</t>
        </r>
      </text>
    </comment>
    <comment ref="AN287" authorId="0" shapeId="0" xr:uid="{317633A2-3731-4E5C-A54D-A900CB6532FB}">
      <text>
        <r>
          <rPr>
            <sz val="11"/>
            <rFont val="Calibri"/>
            <family val="2"/>
            <charset val="238"/>
          </rPr>
          <t>SZV_F:EUUtem2</t>
        </r>
      </text>
    </comment>
    <comment ref="AO287" authorId="0" shapeId="0" xr:uid="{E7B18A18-95F5-4058-987F-0E7BE2D1AC7D}">
      <text>
        <r>
          <rPr>
            <sz val="11"/>
            <rFont val="Calibri"/>
            <family val="2"/>
            <charset val="238"/>
          </rPr>
          <t>SZV_F:EgyebUtem2</t>
        </r>
      </text>
    </comment>
    <comment ref="AP287" authorId="0" shapeId="0" xr:uid="{9971EED2-5B8C-431D-A8D5-F7A90C1D073C}">
      <text>
        <r>
          <rPr>
            <sz val="11"/>
            <rFont val="Calibri"/>
            <family val="2"/>
            <charset val="238"/>
          </rPr>
          <t>SZV_F:HitelKotvenyUtem2</t>
        </r>
      </text>
    </comment>
    <comment ref="AQ287" authorId="0" shapeId="0" xr:uid="{E74C2A79-B1E8-41B4-8C44-8A27D73F1E0D}">
      <text>
        <r>
          <rPr>
            <sz val="11"/>
            <rFont val="Calibri"/>
            <family val="2"/>
            <charset val="238"/>
          </rPr>
          <t>SZV_F:OsszesenUtem2</t>
        </r>
      </text>
    </comment>
    <comment ref="AR287" authorId="0" shapeId="0" xr:uid="{705C2B6C-5844-4110-B4AF-4FAE6900353A}">
      <text>
        <r>
          <rPr>
            <sz val="11"/>
            <rFont val="Calibri"/>
            <family val="2"/>
            <charset val="238"/>
          </rPr>
          <t>SZV_F:ForrashianyUtem2</t>
        </r>
      </text>
    </comment>
    <comment ref="AU287" authorId="0" shapeId="0" xr:uid="{952390C3-EBDA-4CDF-98ED-C4937A94879D}">
      <text>
        <r>
          <rPr>
            <sz val="11"/>
            <rFont val="Calibri"/>
            <family val="2"/>
            <charset val="238"/>
          </rPr>
          <t>SZV_F:Indokolas</t>
        </r>
      </text>
    </comment>
    <comment ref="AV287" authorId="0" shapeId="0" xr:uid="{DCC47A53-5BE0-4764-A35E-79EEBFD4FEC0}">
      <text>
        <r>
          <rPr>
            <sz val="11"/>
            <rFont val="Calibri"/>
            <family val="2"/>
            <charset val="238"/>
          </rPr>
          <t>SZV_F:Megjegyzes</t>
        </r>
      </text>
    </comment>
    <comment ref="AW287" authorId="0" shapeId="0" xr:uid="{C44A6DDA-F053-4BE0-B929-66D559424582}">
      <text>
        <r>
          <rPr>
            <sz val="11"/>
            <rFont val="Calibri"/>
            <family val="2"/>
            <charset val="238"/>
          </rPr>
          <t>SZV_F:FeladatSorszam</t>
        </r>
      </text>
    </comment>
    <comment ref="AY287" authorId="0" shapeId="0" xr:uid="{8827CF34-9371-48AF-ABD9-9EF29384141E}">
      <text>
        <r>
          <rPr>
            <sz val="11"/>
            <rFont val="Calibri"/>
            <family val="2"/>
            <charset val="238"/>
          </rPr>
          <t>SZV_F:ISA</t>
        </r>
      </text>
    </comment>
    <comment ref="B288" authorId="0" shapeId="0" xr:uid="{FBAABFFD-F359-4F81-B400-D24998999A6D}">
      <text>
        <r>
          <rPr>
            <sz val="11"/>
            <rFont val="Calibri"/>
            <family val="2"/>
            <charset val="238"/>
          </rPr>
          <t>SZV_F:FontossagiSorrent</t>
        </r>
      </text>
    </comment>
    <comment ref="C288" authorId="0" shapeId="0" xr:uid="{8883DDFA-D3C7-41DC-A0F0-078210704225}">
      <text>
        <r>
          <rPr>
            <sz val="11"/>
            <rFont val="Calibri"/>
            <family val="2"/>
            <charset val="238"/>
          </rPr>
          <t>SZV_F:FeladatKategoria</t>
        </r>
      </text>
    </comment>
    <comment ref="D288" authorId="0" shapeId="0" xr:uid="{8C2F9DAD-4393-49C1-915A-90D924EEC317}">
      <text>
        <r>
          <rPr>
            <sz val="11"/>
            <rFont val="Calibri"/>
            <family val="2"/>
            <charset val="238"/>
          </rPr>
          <t>SZV_F:FeladatMegnevezes</t>
        </r>
      </text>
    </comment>
    <comment ref="E288" authorId="0" shapeId="0" xr:uid="{17738E82-E5A8-4CA1-ACA3-9F4CD6281E0D}">
      <text>
        <r>
          <rPr>
            <sz val="11"/>
            <rFont val="Calibri"/>
            <family val="2"/>
            <charset val="238"/>
          </rPr>
          <t>SZV_F:ElviEngedelySzam</t>
        </r>
      </text>
    </comment>
    <comment ref="F288" authorId="0" shapeId="0" xr:uid="{5C8AF80C-63C7-42DE-A911-F948FF79BF83}">
      <text>
        <r>
          <rPr>
            <sz val="11"/>
            <rFont val="Calibri"/>
            <family val="2"/>
            <charset val="238"/>
          </rPr>
          <t>SZV_F:VKR_Kod</t>
        </r>
      </text>
    </comment>
    <comment ref="G288" authorId="0" shapeId="0" xr:uid="{6962F924-4B51-41B7-8520-D20C77072C53}">
      <text>
        <r>
          <rPr>
            <sz val="11"/>
            <rFont val="Calibri"/>
            <family val="2"/>
            <charset val="238"/>
          </rPr>
          <t>SZV_F:VKR_Nev</t>
        </r>
      </text>
    </comment>
    <comment ref="H288" authorId="0" shapeId="0" xr:uid="{63B715A8-5773-44CF-B2B4-9E544B6A1873}">
      <text>
        <r>
          <rPr>
            <sz val="11"/>
            <rFont val="Calibri"/>
            <family val="2"/>
            <charset val="238"/>
          </rPr>
          <t>SZV_F:FeladatAzonosito</t>
        </r>
      </text>
    </comment>
    <comment ref="I288" authorId="0" shapeId="0" xr:uid="{B601F10E-3AF0-4276-A8C9-5118C51F566A}">
      <text>
        <r>
          <rPr>
            <sz val="11"/>
            <rFont val="Calibri"/>
            <family val="2"/>
            <charset val="238"/>
          </rPr>
          <t>SZV_F:EllatasiTerulet</t>
        </r>
      </text>
    </comment>
    <comment ref="J288" authorId="0" shapeId="0" xr:uid="{3545CA1E-2545-4070-9B45-A9F1905755CE}">
      <text>
        <r>
          <rPr>
            <sz val="11"/>
            <rFont val="Calibri"/>
            <family val="2"/>
            <charset val="238"/>
          </rPr>
          <t>SZV_F:EllatasertFelelos</t>
        </r>
      </text>
    </comment>
    <comment ref="K288" authorId="0" shapeId="0" xr:uid="{882F7476-DFFC-4985-8242-A41C32E93427}">
      <text>
        <r>
          <rPr>
            <sz val="11"/>
            <rFont val="Calibri"/>
            <family val="2"/>
            <charset val="238"/>
          </rPr>
          <t>SZV_F:TervezettNettoKoltseg</t>
        </r>
      </text>
    </comment>
    <comment ref="L288" authorId="0" shapeId="0" xr:uid="{C16B6A27-3E96-4F58-B552-B6A147E4B57C}">
      <text>
        <r>
          <rPr>
            <sz val="11"/>
            <rFont val="Calibri"/>
            <family val="2"/>
            <charset val="238"/>
          </rPr>
          <t>SZV_F:IdotartamKezdes</t>
        </r>
      </text>
    </comment>
    <comment ref="M288" authorId="0" shapeId="0" xr:uid="{2FE3DAB1-DBB2-498A-ADCA-CD769A4B7DC5}">
      <text>
        <r>
          <rPr>
            <sz val="11"/>
            <rFont val="Calibri"/>
            <family val="2"/>
            <charset val="238"/>
          </rPr>
          <t>SZV_F:IdotartamBefejezes</t>
        </r>
      </text>
    </comment>
    <comment ref="N288" authorId="0" shapeId="0" xr:uid="{D56785F0-E4AD-487D-A1B3-E29F180786B8}">
      <text>
        <r>
          <rPr>
            <sz val="11"/>
            <rFont val="Calibri"/>
            <family val="2"/>
            <charset val="238"/>
          </rPr>
          <t>SZV_F:NettoKoltsegUtem1</t>
        </r>
      </text>
    </comment>
    <comment ref="O288" authorId="0" shapeId="0" xr:uid="{3A0D2199-0E5B-45F6-AD27-4FD82616927C}">
      <text>
        <r>
          <rPr>
            <sz val="11"/>
            <rFont val="Calibri"/>
            <family val="2"/>
            <charset val="238"/>
          </rPr>
          <t>SZV_F:NettoKoltsegUtem2</t>
        </r>
      </text>
    </comment>
    <comment ref="P288" authorId="0" shapeId="0" xr:uid="{CD67962C-3229-4D7C-A1E7-96FE00000239}">
      <text>
        <r>
          <rPr>
            <sz val="11"/>
            <rFont val="Calibri"/>
            <family val="2"/>
            <charset val="238"/>
          </rPr>
          <t>SZV_F:EM_Melleklet2_KTG</t>
        </r>
      </text>
    </comment>
    <comment ref="R288" authorId="0" shapeId="0" xr:uid="{D1AB1A41-7FF4-42EB-849F-7727840EE63A}">
      <text>
        <r>
          <rPr>
            <sz val="11"/>
            <rFont val="Calibri"/>
            <family val="2"/>
            <charset val="238"/>
          </rPr>
          <t>SZV_F:HDUtem1</t>
        </r>
      </text>
    </comment>
    <comment ref="S288" authorId="0" shapeId="0" xr:uid="{04EBF15A-821A-4ADA-BC2B-6E9F5BBEA6AC}">
      <text>
        <r>
          <rPr>
            <sz val="11"/>
            <rFont val="Calibri"/>
            <family val="2"/>
            <charset val="238"/>
          </rPr>
          <t>SZV_F:ECSUtem1</t>
        </r>
      </text>
    </comment>
    <comment ref="T288" authorId="0" shapeId="0" xr:uid="{D4228DB6-CB8B-4167-8CEC-70170BC3A753}">
      <text>
        <r>
          <rPr>
            <sz val="11"/>
            <rFont val="Calibri"/>
            <family val="2"/>
            <charset val="238"/>
          </rPr>
          <t>SZV_F:KFHUtem1</t>
        </r>
      </text>
    </comment>
    <comment ref="U288" authorId="0" shapeId="0" xr:uid="{7426B771-2856-4BA6-82A6-530CF234A810}">
      <text>
        <r>
          <rPr>
            <sz val="11"/>
            <rFont val="Calibri"/>
            <family val="2"/>
            <charset val="238"/>
          </rPr>
          <t>SZV_F:Egyeb_SajatUtem1</t>
        </r>
      </text>
    </comment>
    <comment ref="V288" authorId="0" shapeId="0" xr:uid="{E5BD0869-24B0-4CB1-B130-49BAEBE86950}">
      <text>
        <r>
          <rPr>
            <sz val="11"/>
            <rFont val="Calibri"/>
            <family val="2"/>
            <charset val="238"/>
          </rPr>
          <t>SZV_F:DijUtem1</t>
        </r>
      </text>
    </comment>
    <comment ref="W288" authorId="0" shapeId="0" xr:uid="{E129C8FE-B3B5-4624-AE91-E05B6F72EF43}">
      <text>
        <r>
          <rPr>
            <sz val="11"/>
            <rFont val="Calibri"/>
            <family val="2"/>
            <charset val="238"/>
          </rPr>
          <t>SZV_F:EM_Melleklet1_Utem1</t>
        </r>
      </text>
    </comment>
    <comment ref="X288" authorId="0" shapeId="0" xr:uid="{541D99AC-1C56-40E8-B73B-B23B596A2E80}">
      <text>
        <r>
          <rPr>
            <sz val="11"/>
            <rFont val="Calibri"/>
            <family val="2"/>
            <charset val="238"/>
          </rPr>
          <t>SZV_F:EgyebAllamiUtem1</t>
        </r>
      </text>
    </comment>
    <comment ref="Y288" authorId="0" shapeId="0" xr:uid="{936426EC-4A01-4A27-B4D1-3B51D2524B26}">
      <text>
        <r>
          <rPr>
            <sz val="11"/>
            <rFont val="Calibri"/>
            <family val="2"/>
            <charset val="238"/>
          </rPr>
          <t>SZV_F:OnkormanyzatiUtem1</t>
        </r>
      </text>
    </comment>
    <comment ref="Z288" authorId="0" shapeId="0" xr:uid="{DA244DCE-205C-4027-96AE-3B365D4270FF}">
      <text>
        <r>
          <rPr>
            <sz val="11"/>
            <rFont val="Calibri"/>
            <family val="2"/>
            <charset val="238"/>
          </rPr>
          <t>SZV_F:EUUtem1</t>
        </r>
      </text>
    </comment>
    <comment ref="AA288" authorId="0" shapeId="0" xr:uid="{2116719D-E656-4218-9E68-CBD8CFB5AADD}">
      <text>
        <r>
          <rPr>
            <sz val="11"/>
            <rFont val="Calibri"/>
            <family val="2"/>
            <charset val="238"/>
          </rPr>
          <t>SZV_F:EgyebUtem1</t>
        </r>
      </text>
    </comment>
    <comment ref="AB288" authorId="0" shapeId="0" xr:uid="{2D1DF27E-B83B-41B1-869F-EA86A461ADE9}">
      <text>
        <r>
          <rPr>
            <sz val="11"/>
            <rFont val="Calibri"/>
            <family val="2"/>
            <charset val="238"/>
          </rPr>
          <t>SZV_F:HitelKotvenyUtem1</t>
        </r>
      </text>
    </comment>
    <comment ref="AC288" authorId="0" shapeId="0" xr:uid="{7601BEDB-5055-4C43-AD63-5C9031F5B32C}">
      <text>
        <r>
          <rPr>
            <sz val="11"/>
            <rFont val="Calibri"/>
            <family val="2"/>
            <charset val="238"/>
          </rPr>
          <t>SZV_F:OsszesenUtem1</t>
        </r>
      </text>
    </comment>
    <comment ref="AF288" authorId="0" shapeId="0" xr:uid="{C5C7977A-09BE-44C8-A682-91E729638B08}">
      <text>
        <r>
          <rPr>
            <sz val="11"/>
            <rFont val="Calibri"/>
            <family val="2"/>
            <charset val="238"/>
          </rPr>
          <t>SZV_F:HDUtem2</t>
        </r>
      </text>
    </comment>
    <comment ref="AG288" authorId="0" shapeId="0" xr:uid="{69BB460C-DDB6-42DF-BCC3-B656460C14F3}">
      <text>
        <r>
          <rPr>
            <sz val="11"/>
            <rFont val="Calibri"/>
            <family val="2"/>
            <charset val="238"/>
          </rPr>
          <t>SZV_F:ECSUtem2</t>
        </r>
      </text>
    </comment>
    <comment ref="AH288" authorId="0" shapeId="0" xr:uid="{25CB5408-6BDF-4E6E-B22E-491A618B1535}">
      <text>
        <r>
          <rPr>
            <sz val="11"/>
            <rFont val="Calibri"/>
            <family val="2"/>
            <charset val="238"/>
          </rPr>
          <t>SZV_F:KFHUtem2</t>
        </r>
      </text>
    </comment>
    <comment ref="AI288" authorId="0" shapeId="0" xr:uid="{DD0A97E1-AA2F-4D26-84C6-73C998271946}">
      <text>
        <r>
          <rPr>
            <sz val="11"/>
            <rFont val="Calibri"/>
            <family val="2"/>
            <charset val="238"/>
          </rPr>
          <t>SZV_F:Egyeb_SajatUtem2</t>
        </r>
      </text>
    </comment>
    <comment ref="AJ288" authorId="0" shapeId="0" xr:uid="{73FC19D3-0ADA-4740-9ABC-8A741D61D46E}">
      <text>
        <r>
          <rPr>
            <sz val="11"/>
            <rFont val="Calibri"/>
            <family val="2"/>
            <charset val="238"/>
          </rPr>
          <t>SZV_F:DijUtem2</t>
        </r>
      </text>
    </comment>
    <comment ref="AK288" authorId="0" shapeId="0" xr:uid="{C91DC3B5-EF96-4100-8CE1-5FD04F604880}">
      <text>
        <r>
          <rPr>
            <sz val="11"/>
            <rFont val="Calibri"/>
            <family val="2"/>
            <charset val="238"/>
          </rPr>
          <t>SZV_F:EM_Melleklet1_Utem2</t>
        </r>
      </text>
    </comment>
    <comment ref="AL288" authorId="0" shapeId="0" xr:uid="{97E117F0-E903-40D6-9390-DCAD89FA87F7}">
      <text>
        <r>
          <rPr>
            <sz val="11"/>
            <rFont val="Calibri"/>
            <family val="2"/>
            <charset val="238"/>
          </rPr>
          <t>SZV_F:EgyebAllamiUtem2</t>
        </r>
      </text>
    </comment>
    <comment ref="AM288" authorId="0" shapeId="0" xr:uid="{4DC21661-1727-4AF0-943D-10A7FB84D1F7}">
      <text>
        <r>
          <rPr>
            <sz val="11"/>
            <rFont val="Calibri"/>
            <family val="2"/>
            <charset val="238"/>
          </rPr>
          <t>SZV_F:OnkormanyzatiUtem2</t>
        </r>
      </text>
    </comment>
    <comment ref="AN288" authorId="0" shapeId="0" xr:uid="{1CF40F2F-4410-451A-AAC9-69F758606A8C}">
      <text>
        <r>
          <rPr>
            <sz val="11"/>
            <rFont val="Calibri"/>
            <family val="2"/>
            <charset val="238"/>
          </rPr>
          <t>SZV_F:EUUtem2</t>
        </r>
      </text>
    </comment>
    <comment ref="AO288" authorId="0" shapeId="0" xr:uid="{B26AE8F4-1C3B-4E78-ADA4-A5FC68CFE5FF}">
      <text>
        <r>
          <rPr>
            <sz val="11"/>
            <rFont val="Calibri"/>
            <family val="2"/>
            <charset val="238"/>
          </rPr>
          <t>SZV_F:EgyebUtem2</t>
        </r>
      </text>
    </comment>
    <comment ref="AP288" authorId="0" shapeId="0" xr:uid="{8A53C31E-A7B2-43FE-ADBD-79C666B67AEA}">
      <text>
        <r>
          <rPr>
            <sz val="11"/>
            <rFont val="Calibri"/>
            <family val="2"/>
            <charset val="238"/>
          </rPr>
          <t>SZV_F:HitelKotvenyUtem2</t>
        </r>
      </text>
    </comment>
    <comment ref="AQ288" authorId="0" shapeId="0" xr:uid="{B50F1295-1D83-4346-9745-E6CA592513FF}">
      <text>
        <r>
          <rPr>
            <sz val="11"/>
            <rFont val="Calibri"/>
            <family val="2"/>
            <charset val="238"/>
          </rPr>
          <t>SZV_F:OsszesenUtem2</t>
        </r>
      </text>
    </comment>
    <comment ref="AR288" authorId="0" shapeId="0" xr:uid="{54FB40D2-7BCD-4A06-8515-4AF1839DF6FD}">
      <text>
        <r>
          <rPr>
            <sz val="11"/>
            <rFont val="Calibri"/>
            <family val="2"/>
            <charset val="238"/>
          </rPr>
          <t>SZV_F:ForrashianyUtem2</t>
        </r>
      </text>
    </comment>
    <comment ref="AU288" authorId="0" shapeId="0" xr:uid="{C2E718A0-482C-463D-BFA8-D82019C52349}">
      <text>
        <r>
          <rPr>
            <sz val="11"/>
            <rFont val="Calibri"/>
            <family val="2"/>
            <charset val="238"/>
          </rPr>
          <t>SZV_F:Indokolas</t>
        </r>
      </text>
    </comment>
    <comment ref="AV288" authorId="0" shapeId="0" xr:uid="{9DA92045-F573-4B66-A10B-86551A023330}">
      <text>
        <r>
          <rPr>
            <sz val="11"/>
            <rFont val="Calibri"/>
            <family val="2"/>
            <charset val="238"/>
          </rPr>
          <t>SZV_F:Megjegyzes</t>
        </r>
      </text>
    </comment>
    <comment ref="AW288" authorId="0" shapeId="0" xr:uid="{8804B27B-E6AE-4096-B2DF-ED660F5EE336}">
      <text>
        <r>
          <rPr>
            <sz val="11"/>
            <rFont val="Calibri"/>
            <family val="2"/>
            <charset val="238"/>
          </rPr>
          <t>SZV_F:FeladatSorszam</t>
        </r>
      </text>
    </comment>
    <comment ref="AY288" authorId="0" shapeId="0" xr:uid="{90BE7C3C-9C02-4ED9-BA9A-85E88EE95D45}">
      <text>
        <r>
          <rPr>
            <sz val="11"/>
            <rFont val="Calibri"/>
            <family val="2"/>
            <charset val="238"/>
          </rPr>
          <t>SZV_F:ISA</t>
        </r>
      </text>
    </comment>
    <comment ref="B289" authorId="0" shapeId="0" xr:uid="{81C854A8-FFFF-4E16-8574-159A2D847734}">
      <text>
        <r>
          <rPr>
            <sz val="11"/>
            <rFont val="Calibri"/>
            <family val="2"/>
            <charset val="238"/>
          </rPr>
          <t>SZV_F:FontossagiSorrent</t>
        </r>
      </text>
    </comment>
    <comment ref="C289" authorId="0" shapeId="0" xr:uid="{363F23DD-2ADE-4D28-8DF7-86B0EACE5BA2}">
      <text>
        <r>
          <rPr>
            <sz val="11"/>
            <rFont val="Calibri"/>
            <family val="2"/>
            <charset val="238"/>
          </rPr>
          <t>SZV_F:FeladatKategoria</t>
        </r>
      </text>
    </comment>
    <comment ref="D289" authorId="0" shapeId="0" xr:uid="{66FBB2B6-B8EE-466A-8EF2-16E7B75CC2F6}">
      <text>
        <r>
          <rPr>
            <sz val="11"/>
            <rFont val="Calibri"/>
            <family val="2"/>
            <charset val="238"/>
          </rPr>
          <t>SZV_F:FeladatMegnevezes</t>
        </r>
      </text>
    </comment>
    <comment ref="E289" authorId="0" shapeId="0" xr:uid="{E5FA182D-08F1-44E0-9DE7-63B3EAF29C62}">
      <text>
        <r>
          <rPr>
            <sz val="11"/>
            <rFont val="Calibri"/>
            <family val="2"/>
            <charset val="238"/>
          </rPr>
          <t>SZV_F:ElviEngedelySzam</t>
        </r>
      </text>
    </comment>
    <comment ref="F289" authorId="0" shapeId="0" xr:uid="{C8DD5DD1-D74E-47FE-B463-B4ADA11341B2}">
      <text>
        <r>
          <rPr>
            <sz val="11"/>
            <rFont val="Calibri"/>
            <family val="2"/>
            <charset val="238"/>
          </rPr>
          <t>SZV_F:VKR_Kod</t>
        </r>
      </text>
    </comment>
    <comment ref="G289" authorId="0" shapeId="0" xr:uid="{84ED3C5F-1A81-43A7-9432-886EE7DCFF95}">
      <text>
        <r>
          <rPr>
            <sz val="11"/>
            <rFont val="Calibri"/>
            <family val="2"/>
            <charset val="238"/>
          </rPr>
          <t>SZV_F:VKR_Nev</t>
        </r>
      </text>
    </comment>
    <comment ref="H289" authorId="0" shapeId="0" xr:uid="{4CDF75EC-90A6-43D4-B128-8D4F94A16F39}">
      <text>
        <r>
          <rPr>
            <sz val="11"/>
            <rFont val="Calibri"/>
            <family val="2"/>
            <charset val="238"/>
          </rPr>
          <t>SZV_F:FeladatAzonosito</t>
        </r>
      </text>
    </comment>
    <comment ref="I289" authorId="0" shapeId="0" xr:uid="{C6CEE4AC-38C4-45DC-A35E-CE1CE7F77FFC}">
      <text>
        <r>
          <rPr>
            <sz val="11"/>
            <rFont val="Calibri"/>
            <family val="2"/>
            <charset val="238"/>
          </rPr>
          <t>SZV_F:EllatasiTerulet</t>
        </r>
      </text>
    </comment>
    <comment ref="J289" authorId="0" shapeId="0" xr:uid="{26A5655E-E187-4D76-BA9B-3F80762C469B}">
      <text>
        <r>
          <rPr>
            <sz val="11"/>
            <rFont val="Calibri"/>
            <family val="2"/>
            <charset val="238"/>
          </rPr>
          <t>SZV_F:EllatasertFelelos</t>
        </r>
      </text>
    </comment>
    <comment ref="K289" authorId="0" shapeId="0" xr:uid="{B07E7BDD-7EDC-4E7E-BB5D-83B1EEDB4F5C}">
      <text>
        <r>
          <rPr>
            <sz val="11"/>
            <rFont val="Calibri"/>
            <family val="2"/>
            <charset val="238"/>
          </rPr>
          <t>SZV_F:TervezettNettoKoltseg</t>
        </r>
      </text>
    </comment>
    <comment ref="L289" authorId="0" shapeId="0" xr:uid="{D0954B11-139B-4E79-8A5A-8AB3CEA93D35}">
      <text>
        <r>
          <rPr>
            <sz val="11"/>
            <rFont val="Calibri"/>
            <family val="2"/>
            <charset val="238"/>
          </rPr>
          <t>SZV_F:IdotartamKezdes</t>
        </r>
      </text>
    </comment>
    <comment ref="M289" authorId="0" shapeId="0" xr:uid="{5EE1BA71-D467-4121-B840-EE3B05CA55F3}">
      <text>
        <r>
          <rPr>
            <sz val="11"/>
            <rFont val="Calibri"/>
            <family val="2"/>
            <charset val="238"/>
          </rPr>
          <t>SZV_F:IdotartamBefejezes</t>
        </r>
      </text>
    </comment>
    <comment ref="N289" authorId="0" shapeId="0" xr:uid="{EC5C5721-886F-472D-BEAB-5ECD8211BEEF}">
      <text>
        <r>
          <rPr>
            <sz val="11"/>
            <rFont val="Calibri"/>
            <family val="2"/>
            <charset val="238"/>
          </rPr>
          <t>SZV_F:NettoKoltsegUtem1</t>
        </r>
      </text>
    </comment>
    <comment ref="O289" authorId="0" shapeId="0" xr:uid="{5C72CFF7-4E88-460E-8F8D-0F37DAAE40CD}">
      <text>
        <r>
          <rPr>
            <sz val="11"/>
            <rFont val="Calibri"/>
            <family val="2"/>
            <charset val="238"/>
          </rPr>
          <t>SZV_F:NettoKoltsegUtem2</t>
        </r>
      </text>
    </comment>
    <comment ref="P289" authorId="0" shapeId="0" xr:uid="{D8493291-CE23-4B27-8AB5-4130EEF9A1F1}">
      <text>
        <r>
          <rPr>
            <sz val="11"/>
            <rFont val="Calibri"/>
            <family val="2"/>
            <charset val="238"/>
          </rPr>
          <t>SZV_F:EM_Melleklet2_KTG</t>
        </r>
      </text>
    </comment>
    <comment ref="R289" authorId="0" shapeId="0" xr:uid="{E1920CD2-458D-4C5B-967A-AE7DBD2D806E}">
      <text>
        <r>
          <rPr>
            <sz val="11"/>
            <rFont val="Calibri"/>
            <family val="2"/>
            <charset val="238"/>
          </rPr>
          <t>SZV_F:HDUtem1</t>
        </r>
      </text>
    </comment>
    <comment ref="S289" authorId="0" shapeId="0" xr:uid="{892D4EBB-751A-46D6-B2CB-6738EB2787E5}">
      <text>
        <r>
          <rPr>
            <sz val="11"/>
            <rFont val="Calibri"/>
            <family val="2"/>
            <charset val="238"/>
          </rPr>
          <t>SZV_F:ECSUtem1</t>
        </r>
      </text>
    </comment>
    <comment ref="T289" authorId="0" shapeId="0" xr:uid="{FCB34429-FA29-4B8E-B2FA-A1F35231365C}">
      <text>
        <r>
          <rPr>
            <sz val="11"/>
            <rFont val="Calibri"/>
            <family val="2"/>
            <charset val="238"/>
          </rPr>
          <t>SZV_F:KFHUtem1</t>
        </r>
      </text>
    </comment>
    <comment ref="U289" authorId="0" shapeId="0" xr:uid="{E8578532-F2D2-4838-B4AD-DA4443E67DC7}">
      <text>
        <r>
          <rPr>
            <sz val="11"/>
            <rFont val="Calibri"/>
            <family val="2"/>
            <charset val="238"/>
          </rPr>
          <t>SZV_F:Egyeb_SajatUtem1</t>
        </r>
      </text>
    </comment>
    <comment ref="V289" authorId="0" shapeId="0" xr:uid="{CDCA93B1-0313-42DE-B465-95F7C57F0706}">
      <text>
        <r>
          <rPr>
            <sz val="11"/>
            <rFont val="Calibri"/>
            <family val="2"/>
            <charset val="238"/>
          </rPr>
          <t>SZV_F:DijUtem1</t>
        </r>
      </text>
    </comment>
    <comment ref="W289" authorId="0" shapeId="0" xr:uid="{B7C7BAE2-3C19-4915-8993-7C98B9E0EB90}">
      <text>
        <r>
          <rPr>
            <sz val="11"/>
            <rFont val="Calibri"/>
            <family val="2"/>
            <charset val="238"/>
          </rPr>
          <t>SZV_F:EM_Melleklet1_Utem1</t>
        </r>
      </text>
    </comment>
    <comment ref="X289" authorId="0" shapeId="0" xr:uid="{248A50D4-5AAB-400D-BD16-F561AB371346}">
      <text>
        <r>
          <rPr>
            <sz val="11"/>
            <rFont val="Calibri"/>
            <family val="2"/>
            <charset val="238"/>
          </rPr>
          <t>SZV_F:EgyebAllamiUtem1</t>
        </r>
      </text>
    </comment>
    <comment ref="Y289" authorId="0" shapeId="0" xr:uid="{11A1255A-BB12-4B47-A3A1-F42219CF2879}">
      <text>
        <r>
          <rPr>
            <sz val="11"/>
            <rFont val="Calibri"/>
            <family val="2"/>
            <charset val="238"/>
          </rPr>
          <t>SZV_F:OnkormanyzatiUtem1</t>
        </r>
      </text>
    </comment>
    <comment ref="Z289" authorId="0" shapeId="0" xr:uid="{A9C81347-F3DD-4953-8B90-E9F9DA8C42D4}">
      <text>
        <r>
          <rPr>
            <sz val="11"/>
            <rFont val="Calibri"/>
            <family val="2"/>
            <charset val="238"/>
          </rPr>
          <t>SZV_F:EUUtem1</t>
        </r>
      </text>
    </comment>
    <comment ref="AA289" authorId="0" shapeId="0" xr:uid="{8AC8ADC6-D423-4235-A1C5-CA05EF4BF55D}">
      <text>
        <r>
          <rPr>
            <sz val="11"/>
            <rFont val="Calibri"/>
            <family val="2"/>
            <charset val="238"/>
          </rPr>
          <t>SZV_F:EgyebUtem1</t>
        </r>
      </text>
    </comment>
    <comment ref="AB289" authorId="0" shapeId="0" xr:uid="{6A3D82F3-82BE-416E-978B-EEE87ED5BE82}">
      <text>
        <r>
          <rPr>
            <sz val="11"/>
            <rFont val="Calibri"/>
            <family val="2"/>
            <charset val="238"/>
          </rPr>
          <t>SZV_F:HitelKotvenyUtem1</t>
        </r>
      </text>
    </comment>
    <comment ref="AC289" authorId="0" shapeId="0" xr:uid="{7FE68932-B1D9-436E-BFF4-B797E8368A0A}">
      <text>
        <r>
          <rPr>
            <sz val="11"/>
            <rFont val="Calibri"/>
            <family val="2"/>
            <charset val="238"/>
          </rPr>
          <t>SZV_F:OsszesenUtem1</t>
        </r>
      </text>
    </comment>
    <comment ref="AF289" authorId="0" shapeId="0" xr:uid="{F84CD655-754C-4E6C-95A0-466A60D8A9BD}">
      <text>
        <r>
          <rPr>
            <sz val="11"/>
            <rFont val="Calibri"/>
            <family val="2"/>
            <charset val="238"/>
          </rPr>
          <t>SZV_F:HDUtem2</t>
        </r>
      </text>
    </comment>
    <comment ref="AG289" authorId="0" shapeId="0" xr:uid="{0E83A249-6A4A-469B-B6FA-D5611ABF82C1}">
      <text>
        <r>
          <rPr>
            <sz val="11"/>
            <rFont val="Calibri"/>
            <family val="2"/>
            <charset val="238"/>
          </rPr>
          <t>SZV_F:ECSUtem2</t>
        </r>
      </text>
    </comment>
    <comment ref="AH289" authorId="0" shapeId="0" xr:uid="{ED548BAA-EDCB-4652-B092-80F726F14660}">
      <text>
        <r>
          <rPr>
            <sz val="11"/>
            <rFont val="Calibri"/>
            <family val="2"/>
            <charset val="238"/>
          </rPr>
          <t>SZV_F:KFHUtem2</t>
        </r>
      </text>
    </comment>
    <comment ref="AI289" authorId="0" shapeId="0" xr:uid="{48BC059E-CEDC-4940-916F-15CEE67F05A2}">
      <text>
        <r>
          <rPr>
            <sz val="11"/>
            <rFont val="Calibri"/>
            <family val="2"/>
            <charset val="238"/>
          </rPr>
          <t>SZV_F:Egyeb_SajatUtem2</t>
        </r>
      </text>
    </comment>
    <comment ref="AJ289" authorId="0" shapeId="0" xr:uid="{F71394F2-61F7-40E7-9354-EE613DBFE840}">
      <text>
        <r>
          <rPr>
            <sz val="11"/>
            <rFont val="Calibri"/>
            <family val="2"/>
            <charset val="238"/>
          </rPr>
          <t>SZV_F:DijUtem2</t>
        </r>
      </text>
    </comment>
    <comment ref="AK289" authorId="0" shapeId="0" xr:uid="{313C9857-F4C4-4DC3-8EE6-EA2FD789C625}">
      <text>
        <r>
          <rPr>
            <sz val="11"/>
            <rFont val="Calibri"/>
            <family val="2"/>
            <charset val="238"/>
          </rPr>
          <t>SZV_F:EM_Melleklet1_Utem2</t>
        </r>
      </text>
    </comment>
    <comment ref="AL289" authorId="0" shapeId="0" xr:uid="{9ED67A34-B600-43D5-B1F9-F4E428201C1B}">
      <text>
        <r>
          <rPr>
            <sz val="11"/>
            <rFont val="Calibri"/>
            <family val="2"/>
            <charset val="238"/>
          </rPr>
          <t>SZV_F:EgyebAllamiUtem2</t>
        </r>
      </text>
    </comment>
    <comment ref="AM289" authorId="0" shapeId="0" xr:uid="{4739C04C-8CE7-4E2F-9366-6AF6FC1BA924}">
      <text>
        <r>
          <rPr>
            <sz val="11"/>
            <rFont val="Calibri"/>
            <family val="2"/>
            <charset val="238"/>
          </rPr>
          <t>SZV_F:OnkormanyzatiUtem2</t>
        </r>
      </text>
    </comment>
    <comment ref="AN289" authorId="0" shapeId="0" xr:uid="{1EEE67B2-EAD7-4AF0-87E7-12BE0FB4FB24}">
      <text>
        <r>
          <rPr>
            <sz val="11"/>
            <rFont val="Calibri"/>
            <family val="2"/>
            <charset val="238"/>
          </rPr>
          <t>SZV_F:EUUtem2</t>
        </r>
      </text>
    </comment>
    <comment ref="AO289" authorId="0" shapeId="0" xr:uid="{7A2623AD-36E6-44C8-BE36-2ED503E492ED}">
      <text>
        <r>
          <rPr>
            <sz val="11"/>
            <rFont val="Calibri"/>
            <family val="2"/>
            <charset val="238"/>
          </rPr>
          <t>SZV_F:EgyebUtem2</t>
        </r>
      </text>
    </comment>
    <comment ref="AP289" authorId="0" shapeId="0" xr:uid="{26A65EFA-6497-4EA6-8AF0-1FF4D2180261}">
      <text>
        <r>
          <rPr>
            <sz val="11"/>
            <rFont val="Calibri"/>
            <family val="2"/>
            <charset val="238"/>
          </rPr>
          <t>SZV_F:HitelKotvenyUtem2</t>
        </r>
      </text>
    </comment>
    <comment ref="AQ289" authorId="0" shapeId="0" xr:uid="{4B0CE244-D2D5-46A8-8D0F-387F287FCB5D}">
      <text>
        <r>
          <rPr>
            <sz val="11"/>
            <rFont val="Calibri"/>
            <family val="2"/>
            <charset val="238"/>
          </rPr>
          <t>SZV_F:OsszesenUtem2</t>
        </r>
      </text>
    </comment>
    <comment ref="AR289" authorId="0" shapeId="0" xr:uid="{8CFC6C52-E01F-48CD-861D-6C35648066BF}">
      <text>
        <r>
          <rPr>
            <sz val="11"/>
            <rFont val="Calibri"/>
            <family val="2"/>
            <charset val="238"/>
          </rPr>
          <t>SZV_F:ForrashianyUtem2</t>
        </r>
      </text>
    </comment>
    <comment ref="AU289" authorId="0" shapeId="0" xr:uid="{3238AF5D-F588-4E7D-8733-03B57DDB43D9}">
      <text>
        <r>
          <rPr>
            <sz val="11"/>
            <rFont val="Calibri"/>
            <family val="2"/>
            <charset val="238"/>
          </rPr>
          <t>SZV_F:Indokolas</t>
        </r>
      </text>
    </comment>
    <comment ref="AV289" authorId="0" shapeId="0" xr:uid="{445E0439-FB68-4CC7-BD0D-4679EC9B9819}">
      <text>
        <r>
          <rPr>
            <sz val="11"/>
            <rFont val="Calibri"/>
            <family val="2"/>
            <charset val="238"/>
          </rPr>
          <t>SZV_F:Megjegyzes</t>
        </r>
      </text>
    </comment>
    <comment ref="AW289" authorId="0" shapeId="0" xr:uid="{EABBD80D-9386-4C7A-9EBD-5D8E002FEE7C}">
      <text>
        <r>
          <rPr>
            <sz val="11"/>
            <rFont val="Calibri"/>
            <family val="2"/>
            <charset val="238"/>
          </rPr>
          <t>SZV_F:FeladatSorszam</t>
        </r>
      </text>
    </comment>
    <comment ref="AY289" authorId="0" shapeId="0" xr:uid="{6D3CC2E1-0486-49AE-BEF8-4EA6215A24B6}">
      <text>
        <r>
          <rPr>
            <sz val="11"/>
            <rFont val="Calibri"/>
            <family val="2"/>
            <charset val="238"/>
          </rPr>
          <t>SZV_F:ISA</t>
        </r>
      </text>
    </comment>
    <comment ref="B290" authorId="0" shapeId="0" xr:uid="{84BAB6F5-E32E-41CB-B1C3-D6BB725DAC0C}">
      <text>
        <r>
          <rPr>
            <sz val="11"/>
            <rFont val="Calibri"/>
            <family val="2"/>
            <charset val="238"/>
          </rPr>
          <t>SZV_F:FontossagiSorrent</t>
        </r>
      </text>
    </comment>
    <comment ref="C290" authorId="0" shapeId="0" xr:uid="{5CF73627-D24E-4790-B5D5-9184718DA692}">
      <text>
        <r>
          <rPr>
            <sz val="11"/>
            <rFont val="Calibri"/>
            <family val="2"/>
            <charset val="238"/>
          </rPr>
          <t>SZV_F:FeladatKategoria</t>
        </r>
      </text>
    </comment>
    <comment ref="D290" authorId="0" shapeId="0" xr:uid="{D04502AF-6C24-43C7-8884-33ED9ACC8631}">
      <text>
        <r>
          <rPr>
            <sz val="11"/>
            <rFont val="Calibri"/>
            <family val="2"/>
            <charset val="238"/>
          </rPr>
          <t>SZV_F:FeladatMegnevezes</t>
        </r>
      </text>
    </comment>
    <comment ref="E290" authorId="0" shapeId="0" xr:uid="{333AA16F-2B47-4B89-A59E-65AD89DA4134}">
      <text>
        <r>
          <rPr>
            <sz val="11"/>
            <rFont val="Calibri"/>
            <family val="2"/>
            <charset val="238"/>
          </rPr>
          <t>SZV_F:ElviEngedelySzam</t>
        </r>
      </text>
    </comment>
    <comment ref="F290" authorId="0" shapeId="0" xr:uid="{DF62D767-0D76-40DA-BCB0-B4665A0A2318}">
      <text>
        <r>
          <rPr>
            <sz val="11"/>
            <rFont val="Calibri"/>
            <family val="2"/>
            <charset val="238"/>
          </rPr>
          <t>SZV_F:VKR_Kod</t>
        </r>
      </text>
    </comment>
    <comment ref="G290" authorId="0" shapeId="0" xr:uid="{F87279B5-C536-4C7C-A424-5F4C6C178C25}">
      <text>
        <r>
          <rPr>
            <sz val="11"/>
            <rFont val="Calibri"/>
            <family val="2"/>
            <charset val="238"/>
          </rPr>
          <t>SZV_F:VKR_Nev</t>
        </r>
      </text>
    </comment>
    <comment ref="H290" authorId="0" shapeId="0" xr:uid="{D9145015-B7C6-42FB-8866-7CC75B878B6A}">
      <text>
        <r>
          <rPr>
            <sz val="11"/>
            <rFont val="Calibri"/>
            <family val="2"/>
            <charset val="238"/>
          </rPr>
          <t>SZV_F:FeladatAzonosito</t>
        </r>
      </text>
    </comment>
    <comment ref="I290" authorId="0" shapeId="0" xr:uid="{EA2E8F11-EA44-4FCC-98F7-69AF17E10267}">
      <text>
        <r>
          <rPr>
            <sz val="11"/>
            <rFont val="Calibri"/>
            <family val="2"/>
            <charset val="238"/>
          </rPr>
          <t>SZV_F:EllatasiTerulet</t>
        </r>
      </text>
    </comment>
    <comment ref="J290" authorId="0" shapeId="0" xr:uid="{B753CDEA-6AAB-4AEB-9222-3A22B56F1707}">
      <text>
        <r>
          <rPr>
            <sz val="11"/>
            <rFont val="Calibri"/>
            <family val="2"/>
            <charset val="238"/>
          </rPr>
          <t>SZV_F:EllatasertFelelos</t>
        </r>
      </text>
    </comment>
    <comment ref="K290" authorId="0" shapeId="0" xr:uid="{14E5F161-6972-417B-A639-7BC2BF8AAC8E}">
      <text>
        <r>
          <rPr>
            <sz val="11"/>
            <rFont val="Calibri"/>
            <family val="2"/>
            <charset val="238"/>
          </rPr>
          <t>SZV_F:TervezettNettoKoltseg</t>
        </r>
      </text>
    </comment>
    <comment ref="L290" authorId="0" shapeId="0" xr:uid="{99010B38-EE79-4FEF-B3D6-A9B309C4ACB0}">
      <text>
        <r>
          <rPr>
            <sz val="11"/>
            <rFont val="Calibri"/>
            <family val="2"/>
            <charset val="238"/>
          </rPr>
          <t>SZV_F:IdotartamKezdes</t>
        </r>
      </text>
    </comment>
    <comment ref="M290" authorId="0" shapeId="0" xr:uid="{F8E11515-AA6A-41B4-A1AA-AE8FA5030F89}">
      <text>
        <r>
          <rPr>
            <sz val="11"/>
            <rFont val="Calibri"/>
            <family val="2"/>
            <charset val="238"/>
          </rPr>
          <t>SZV_F:IdotartamBefejezes</t>
        </r>
      </text>
    </comment>
    <comment ref="N290" authorId="0" shapeId="0" xr:uid="{3C15A00F-6061-44FE-A438-09C15286AA35}">
      <text>
        <r>
          <rPr>
            <sz val="11"/>
            <rFont val="Calibri"/>
            <family val="2"/>
            <charset val="238"/>
          </rPr>
          <t>SZV_F:NettoKoltsegUtem1</t>
        </r>
      </text>
    </comment>
    <comment ref="O290" authorId="0" shapeId="0" xr:uid="{6260A203-8489-4C1C-ADAC-D39F33481DBE}">
      <text>
        <r>
          <rPr>
            <sz val="11"/>
            <rFont val="Calibri"/>
            <family val="2"/>
            <charset val="238"/>
          </rPr>
          <t>SZV_F:NettoKoltsegUtem2</t>
        </r>
      </text>
    </comment>
    <comment ref="P290" authorId="0" shapeId="0" xr:uid="{35956D1F-F9CE-4AA5-AFD6-C73F09118071}">
      <text>
        <r>
          <rPr>
            <sz val="11"/>
            <rFont val="Calibri"/>
            <family val="2"/>
            <charset val="238"/>
          </rPr>
          <t>SZV_F:EM_Melleklet2_KTG</t>
        </r>
      </text>
    </comment>
    <comment ref="R290" authorId="0" shapeId="0" xr:uid="{6409E0C3-021F-4E43-98B6-14B69CDD9947}">
      <text>
        <r>
          <rPr>
            <sz val="11"/>
            <rFont val="Calibri"/>
            <family val="2"/>
            <charset val="238"/>
          </rPr>
          <t>SZV_F:HDUtem1</t>
        </r>
      </text>
    </comment>
    <comment ref="S290" authorId="0" shapeId="0" xr:uid="{5B4D17FB-0ED1-4440-8E8B-F796B616C699}">
      <text>
        <r>
          <rPr>
            <sz val="11"/>
            <rFont val="Calibri"/>
            <family val="2"/>
            <charset val="238"/>
          </rPr>
          <t>SZV_F:ECSUtem1</t>
        </r>
      </text>
    </comment>
    <comment ref="T290" authorId="0" shapeId="0" xr:uid="{C94897D7-2168-49B0-B361-0EAB104ECC7E}">
      <text>
        <r>
          <rPr>
            <sz val="11"/>
            <rFont val="Calibri"/>
            <family val="2"/>
            <charset val="238"/>
          </rPr>
          <t>SZV_F:KFHUtem1</t>
        </r>
      </text>
    </comment>
    <comment ref="U290" authorId="0" shapeId="0" xr:uid="{7430B97D-9C34-445B-A388-D7C87910CEE7}">
      <text>
        <r>
          <rPr>
            <sz val="11"/>
            <rFont val="Calibri"/>
            <family val="2"/>
            <charset val="238"/>
          </rPr>
          <t>SZV_F:Egyeb_SajatUtem1</t>
        </r>
      </text>
    </comment>
    <comment ref="V290" authorId="0" shapeId="0" xr:uid="{FC3BCF08-7633-4347-8B64-69C2D797A783}">
      <text>
        <r>
          <rPr>
            <sz val="11"/>
            <rFont val="Calibri"/>
            <family val="2"/>
            <charset val="238"/>
          </rPr>
          <t>SZV_F:DijUtem1</t>
        </r>
      </text>
    </comment>
    <comment ref="W290" authorId="0" shapeId="0" xr:uid="{7406A343-11F8-44A0-8F1A-261E5AE5CA09}">
      <text>
        <r>
          <rPr>
            <sz val="11"/>
            <rFont val="Calibri"/>
            <family val="2"/>
            <charset val="238"/>
          </rPr>
          <t>SZV_F:EM_Melleklet1_Utem1</t>
        </r>
      </text>
    </comment>
    <comment ref="X290" authorId="0" shapeId="0" xr:uid="{C1B6FFFB-53D6-4171-9834-CA1ACC0CD01C}">
      <text>
        <r>
          <rPr>
            <sz val="11"/>
            <rFont val="Calibri"/>
            <family val="2"/>
            <charset val="238"/>
          </rPr>
          <t>SZV_F:EgyebAllamiUtem1</t>
        </r>
      </text>
    </comment>
    <comment ref="Y290" authorId="0" shapeId="0" xr:uid="{F8D534A3-8AE8-4CD6-A2C4-90A33F9DE1AF}">
      <text>
        <r>
          <rPr>
            <sz val="11"/>
            <rFont val="Calibri"/>
            <family val="2"/>
            <charset val="238"/>
          </rPr>
          <t>SZV_F:OnkormanyzatiUtem1</t>
        </r>
      </text>
    </comment>
    <comment ref="Z290" authorId="0" shapeId="0" xr:uid="{8AAAABCD-318B-46E9-A793-1B5F0DA5A8A2}">
      <text>
        <r>
          <rPr>
            <sz val="11"/>
            <rFont val="Calibri"/>
            <family val="2"/>
            <charset val="238"/>
          </rPr>
          <t>SZV_F:EUUtem1</t>
        </r>
      </text>
    </comment>
    <comment ref="AA290" authorId="0" shapeId="0" xr:uid="{79EF8DA5-5395-4737-9684-DDFBF36C9279}">
      <text>
        <r>
          <rPr>
            <sz val="11"/>
            <rFont val="Calibri"/>
            <family val="2"/>
            <charset val="238"/>
          </rPr>
          <t>SZV_F:EgyebUtem1</t>
        </r>
      </text>
    </comment>
    <comment ref="AB290" authorId="0" shapeId="0" xr:uid="{44849745-0E53-4254-BB0A-9F815A48F830}">
      <text>
        <r>
          <rPr>
            <sz val="11"/>
            <rFont val="Calibri"/>
            <family val="2"/>
            <charset val="238"/>
          </rPr>
          <t>SZV_F:HitelKotvenyUtem1</t>
        </r>
      </text>
    </comment>
    <comment ref="AC290" authorId="0" shapeId="0" xr:uid="{7E676944-30E8-44FC-8CDD-B1130319465B}">
      <text>
        <r>
          <rPr>
            <sz val="11"/>
            <rFont val="Calibri"/>
            <family val="2"/>
            <charset val="238"/>
          </rPr>
          <t>SZV_F:OsszesenUtem1</t>
        </r>
      </text>
    </comment>
    <comment ref="AF290" authorId="0" shapeId="0" xr:uid="{0E08C694-89B4-4194-9E7B-3D450774F5E0}">
      <text>
        <r>
          <rPr>
            <sz val="11"/>
            <rFont val="Calibri"/>
            <family val="2"/>
            <charset val="238"/>
          </rPr>
          <t>SZV_F:HDUtem2</t>
        </r>
      </text>
    </comment>
    <comment ref="AG290" authorId="0" shapeId="0" xr:uid="{D01ABC7A-BCD5-4FA7-BD75-A44B07954A60}">
      <text>
        <r>
          <rPr>
            <sz val="11"/>
            <rFont val="Calibri"/>
            <family val="2"/>
            <charset val="238"/>
          </rPr>
          <t>SZV_F:ECSUtem2</t>
        </r>
      </text>
    </comment>
    <comment ref="AH290" authorId="0" shapeId="0" xr:uid="{6E051828-6268-491E-ADC9-9E378157509E}">
      <text>
        <r>
          <rPr>
            <sz val="11"/>
            <rFont val="Calibri"/>
            <family val="2"/>
            <charset val="238"/>
          </rPr>
          <t>SZV_F:KFHUtem2</t>
        </r>
      </text>
    </comment>
    <comment ref="AI290" authorId="0" shapeId="0" xr:uid="{CF477C64-F5DD-4D16-9D83-0865AC43E74B}">
      <text>
        <r>
          <rPr>
            <sz val="11"/>
            <rFont val="Calibri"/>
            <family val="2"/>
            <charset val="238"/>
          </rPr>
          <t>SZV_F:Egyeb_SajatUtem2</t>
        </r>
      </text>
    </comment>
    <comment ref="AJ290" authorId="0" shapeId="0" xr:uid="{0D9E383C-8E14-4C30-B662-142BBE26270F}">
      <text>
        <r>
          <rPr>
            <sz val="11"/>
            <rFont val="Calibri"/>
            <family val="2"/>
            <charset val="238"/>
          </rPr>
          <t>SZV_F:DijUtem2</t>
        </r>
      </text>
    </comment>
    <comment ref="AK290" authorId="0" shapeId="0" xr:uid="{DA649569-1F64-4036-88B0-03DBE9C87EDC}">
      <text>
        <r>
          <rPr>
            <sz val="11"/>
            <rFont val="Calibri"/>
            <family val="2"/>
            <charset val="238"/>
          </rPr>
          <t>SZV_F:EM_Melleklet1_Utem2</t>
        </r>
      </text>
    </comment>
    <comment ref="AL290" authorId="0" shapeId="0" xr:uid="{154B46A4-589C-4F4A-9098-E0221D96C217}">
      <text>
        <r>
          <rPr>
            <sz val="11"/>
            <rFont val="Calibri"/>
            <family val="2"/>
            <charset val="238"/>
          </rPr>
          <t>SZV_F:EgyebAllamiUtem2</t>
        </r>
      </text>
    </comment>
    <comment ref="AM290" authorId="0" shapeId="0" xr:uid="{8006A255-221F-41E1-892B-F5CE71CB1A41}">
      <text>
        <r>
          <rPr>
            <sz val="11"/>
            <rFont val="Calibri"/>
            <family val="2"/>
            <charset val="238"/>
          </rPr>
          <t>SZV_F:OnkormanyzatiUtem2</t>
        </r>
      </text>
    </comment>
    <comment ref="AN290" authorId="0" shapeId="0" xr:uid="{3CE48628-D259-45DD-A6F5-A3774BE2A2A9}">
      <text>
        <r>
          <rPr>
            <sz val="11"/>
            <rFont val="Calibri"/>
            <family val="2"/>
            <charset val="238"/>
          </rPr>
          <t>SZV_F:EUUtem2</t>
        </r>
      </text>
    </comment>
    <comment ref="AO290" authorId="0" shapeId="0" xr:uid="{9FB52354-1A4A-4051-B360-159D657300DB}">
      <text>
        <r>
          <rPr>
            <sz val="11"/>
            <rFont val="Calibri"/>
            <family val="2"/>
            <charset val="238"/>
          </rPr>
          <t>SZV_F:EgyebUtem2</t>
        </r>
      </text>
    </comment>
    <comment ref="AP290" authorId="0" shapeId="0" xr:uid="{41347CC1-0D7B-4994-94A5-BFD597694EEB}">
      <text>
        <r>
          <rPr>
            <sz val="11"/>
            <rFont val="Calibri"/>
            <family val="2"/>
            <charset val="238"/>
          </rPr>
          <t>SZV_F:HitelKotvenyUtem2</t>
        </r>
      </text>
    </comment>
    <comment ref="AQ290" authorId="0" shapeId="0" xr:uid="{0A28059E-C4BF-4FEA-8749-D412DD8C0CD9}">
      <text>
        <r>
          <rPr>
            <sz val="11"/>
            <rFont val="Calibri"/>
            <family val="2"/>
            <charset val="238"/>
          </rPr>
          <t>SZV_F:OsszesenUtem2</t>
        </r>
      </text>
    </comment>
    <comment ref="AR290" authorId="0" shapeId="0" xr:uid="{04E65A76-8C4C-4C46-A283-07CA22FFB56E}">
      <text>
        <r>
          <rPr>
            <sz val="11"/>
            <rFont val="Calibri"/>
            <family val="2"/>
            <charset val="238"/>
          </rPr>
          <t>SZV_F:ForrashianyUtem2</t>
        </r>
      </text>
    </comment>
    <comment ref="AU290" authorId="0" shapeId="0" xr:uid="{C29E95CC-49DE-421C-B58E-AA5AE67FEE56}">
      <text>
        <r>
          <rPr>
            <sz val="11"/>
            <rFont val="Calibri"/>
            <family val="2"/>
            <charset val="238"/>
          </rPr>
          <t>SZV_F:Indokolas</t>
        </r>
      </text>
    </comment>
    <comment ref="AV290" authorId="0" shapeId="0" xr:uid="{3126FD2D-0224-46A4-8F3A-DF9C2EF449C1}">
      <text>
        <r>
          <rPr>
            <sz val="11"/>
            <rFont val="Calibri"/>
            <family val="2"/>
            <charset val="238"/>
          </rPr>
          <t>SZV_F:Megjegyzes</t>
        </r>
      </text>
    </comment>
    <comment ref="AW290" authorId="0" shapeId="0" xr:uid="{7E3CF2AB-F9A8-4CB8-B260-E12A4AC74B09}">
      <text>
        <r>
          <rPr>
            <sz val="11"/>
            <rFont val="Calibri"/>
            <family val="2"/>
            <charset val="238"/>
          </rPr>
          <t>SZV_F:FeladatSorszam</t>
        </r>
      </text>
    </comment>
    <comment ref="AY290" authorId="0" shapeId="0" xr:uid="{4D1C1294-F557-4614-93B1-49FB379C361B}">
      <text>
        <r>
          <rPr>
            <sz val="11"/>
            <rFont val="Calibri"/>
            <family val="2"/>
            <charset val="238"/>
          </rPr>
          <t>SZV_F:ISA</t>
        </r>
      </text>
    </comment>
    <comment ref="B291" authorId="0" shapeId="0" xr:uid="{A32AF1D4-4DFD-470E-918C-A79A933EE6FA}">
      <text>
        <r>
          <rPr>
            <sz val="11"/>
            <rFont val="Calibri"/>
            <family val="2"/>
            <charset val="238"/>
          </rPr>
          <t>SZV_F:FontossagiSorrent</t>
        </r>
      </text>
    </comment>
    <comment ref="C291" authorId="0" shapeId="0" xr:uid="{E49F28F7-9ED6-4A0D-8883-F2B6998150EC}">
      <text>
        <r>
          <rPr>
            <sz val="11"/>
            <rFont val="Calibri"/>
            <family val="2"/>
            <charset val="238"/>
          </rPr>
          <t>SZV_F:FeladatKategoria</t>
        </r>
      </text>
    </comment>
    <comment ref="D291" authorId="0" shapeId="0" xr:uid="{D1DE5C1F-A2F7-4C20-A052-A5174526B40A}">
      <text>
        <r>
          <rPr>
            <sz val="11"/>
            <rFont val="Calibri"/>
            <family val="2"/>
            <charset val="238"/>
          </rPr>
          <t>SZV_F:FeladatMegnevezes</t>
        </r>
      </text>
    </comment>
    <comment ref="E291" authorId="0" shapeId="0" xr:uid="{45C7412E-BC80-4C57-BDCD-F6369FDC9CC4}">
      <text>
        <r>
          <rPr>
            <sz val="11"/>
            <rFont val="Calibri"/>
            <family val="2"/>
            <charset val="238"/>
          </rPr>
          <t>SZV_F:ElviEngedelySzam</t>
        </r>
      </text>
    </comment>
    <comment ref="F291" authorId="0" shapeId="0" xr:uid="{7AF89CF2-14AD-40B9-8BEB-46FF84154660}">
      <text>
        <r>
          <rPr>
            <sz val="11"/>
            <rFont val="Calibri"/>
            <family val="2"/>
            <charset val="238"/>
          </rPr>
          <t>SZV_F:VKR_Kod</t>
        </r>
      </text>
    </comment>
    <comment ref="G291" authorId="0" shapeId="0" xr:uid="{0E1F7C30-8201-4DAA-A14C-1F077680A9C1}">
      <text>
        <r>
          <rPr>
            <sz val="11"/>
            <rFont val="Calibri"/>
            <family val="2"/>
            <charset val="238"/>
          </rPr>
          <t>SZV_F:VKR_Nev</t>
        </r>
      </text>
    </comment>
    <comment ref="H291" authorId="0" shapeId="0" xr:uid="{6EF5FAB1-2DE5-4B91-AF93-DAD72696CDFE}">
      <text>
        <r>
          <rPr>
            <sz val="11"/>
            <rFont val="Calibri"/>
            <family val="2"/>
            <charset val="238"/>
          </rPr>
          <t>SZV_F:FeladatAzonosito</t>
        </r>
      </text>
    </comment>
    <comment ref="I291" authorId="0" shapeId="0" xr:uid="{61332152-0F87-44EB-9144-192E41E4E3F5}">
      <text>
        <r>
          <rPr>
            <sz val="11"/>
            <rFont val="Calibri"/>
            <family val="2"/>
            <charset val="238"/>
          </rPr>
          <t>SZV_F:EllatasiTerulet</t>
        </r>
      </text>
    </comment>
    <comment ref="J291" authorId="0" shapeId="0" xr:uid="{0AF0A53D-053F-4D44-8498-9333076D2878}">
      <text>
        <r>
          <rPr>
            <sz val="11"/>
            <rFont val="Calibri"/>
            <family val="2"/>
            <charset val="238"/>
          </rPr>
          <t>SZV_F:EllatasertFelelos</t>
        </r>
      </text>
    </comment>
    <comment ref="K291" authorId="0" shapeId="0" xr:uid="{C6E229E7-9307-41BD-99BA-FF371D780120}">
      <text>
        <r>
          <rPr>
            <sz val="11"/>
            <rFont val="Calibri"/>
            <family val="2"/>
            <charset val="238"/>
          </rPr>
          <t>SZV_F:TervezettNettoKoltseg</t>
        </r>
      </text>
    </comment>
    <comment ref="L291" authorId="0" shapeId="0" xr:uid="{B329F30C-E406-4DCF-B998-370FC23FDE30}">
      <text>
        <r>
          <rPr>
            <sz val="11"/>
            <rFont val="Calibri"/>
            <family val="2"/>
            <charset val="238"/>
          </rPr>
          <t>SZV_F:IdotartamKezdes</t>
        </r>
      </text>
    </comment>
    <comment ref="M291" authorId="0" shapeId="0" xr:uid="{9518D092-AA27-48F8-853B-43D2363E9C78}">
      <text>
        <r>
          <rPr>
            <sz val="11"/>
            <rFont val="Calibri"/>
            <family val="2"/>
            <charset val="238"/>
          </rPr>
          <t>SZV_F:IdotartamBefejezes</t>
        </r>
      </text>
    </comment>
    <comment ref="N291" authorId="0" shapeId="0" xr:uid="{7252060B-4C5F-4E2C-A097-9733269E9565}">
      <text>
        <r>
          <rPr>
            <sz val="11"/>
            <rFont val="Calibri"/>
            <family val="2"/>
            <charset val="238"/>
          </rPr>
          <t>SZV_F:NettoKoltsegUtem1</t>
        </r>
      </text>
    </comment>
    <comment ref="O291" authorId="0" shapeId="0" xr:uid="{9025AB3D-CF2A-481F-B36F-8B2DBBA6C0B8}">
      <text>
        <r>
          <rPr>
            <sz val="11"/>
            <rFont val="Calibri"/>
            <family val="2"/>
            <charset val="238"/>
          </rPr>
          <t>SZV_F:NettoKoltsegUtem2</t>
        </r>
      </text>
    </comment>
    <comment ref="P291" authorId="0" shapeId="0" xr:uid="{162DCA31-0F2F-4006-AB45-E65550BED258}">
      <text>
        <r>
          <rPr>
            <sz val="11"/>
            <rFont val="Calibri"/>
            <family val="2"/>
            <charset val="238"/>
          </rPr>
          <t>SZV_F:EM_Melleklet2_KTG</t>
        </r>
      </text>
    </comment>
    <comment ref="R291" authorId="0" shapeId="0" xr:uid="{3307B69A-DB52-4311-97BF-0ED8F87AC127}">
      <text>
        <r>
          <rPr>
            <sz val="11"/>
            <rFont val="Calibri"/>
            <family val="2"/>
            <charset val="238"/>
          </rPr>
          <t>SZV_F:HDUtem1</t>
        </r>
      </text>
    </comment>
    <comment ref="S291" authorId="0" shapeId="0" xr:uid="{440885DC-FC91-41AB-8919-07C2E126AC7A}">
      <text>
        <r>
          <rPr>
            <sz val="11"/>
            <rFont val="Calibri"/>
            <family val="2"/>
            <charset val="238"/>
          </rPr>
          <t>SZV_F:ECSUtem1</t>
        </r>
      </text>
    </comment>
    <comment ref="T291" authorId="0" shapeId="0" xr:uid="{75999ACB-CCA9-4E68-B988-5A4BD9F0032C}">
      <text>
        <r>
          <rPr>
            <sz val="11"/>
            <rFont val="Calibri"/>
            <family val="2"/>
            <charset val="238"/>
          </rPr>
          <t>SZV_F:KFHUtem1</t>
        </r>
      </text>
    </comment>
    <comment ref="U291" authorId="0" shapeId="0" xr:uid="{0A149228-86E4-4B10-9EF9-99B13BB89F77}">
      <text>
        <r>
          <rPr>
            <sz val="11"/>
            <rFont val="Calibri"/>
            <family val="2"/>
            <charset val="238"/>
          </rPr>
          <t>SZV_F:Egyeb_SajatUtem1</t>
        </r>
      </text>
    </comment>
    <comment ref="V291" authorId="0" shapeId="0" xr:uid="{2C00B2CE-36E4-4F28-BC4C-60DC6A6E77F2}">
      <text>
        <r>
          <rPr>
            <sz val="11"/>
            <rFont val="Calibri"/>
            <family val="2"/>
            <charset val="238"/>
          </rPr>
          <t>SZV_F:DijUtem1</t>
        </r>
      </text>
    </comment>
    <comment ref="W291" authorId="0" shapeId="0" xr:uid="{D446EBCA-E4BA-4781-BCF7-1731523842BF}">
      <text>
        <r>
          <rPr>
            <sz val="11"/>
            <rFont val="Calibri"/>
            <family val="2"/>
            <charset val="238"/>
          </rPr>
          <t>SZV_F:EM_Melleklet1_Utem1</t>
        </r>
      </text>
    </comment>
    <comment ref="X291" authorId="0" shapeId="0" xr:uid="{F6BA0F02-1AC2-47D8-915B-374579A14154}">
      <text>
        <r>
          <rPr>
            <sz val="11"/>
            <rFont val="Calibri"/>
            <family val="2"/>
            <charset val="238"/>
          </rPr>
          <t>SZV_F:EgyebAllamiUtem1</t>
        </r>
      </text>
    </comment>
    <comment ref="Y291" authorId="0" shapeId="0" xr:uid="{0D5F0EDC-BCBC-4FA7-AC11-1798D8B8E4CA}">
      <text>
        <r>
          <rPr>
            <sz val="11"/>
            <rFont val="Calibri"/>
            <family val="2"/>
            <charset val="238"/>
          </rPr>
          <t>SZV_F:OnkormanyzatiUtem1</t>
        </r>
      </text>
    </comment>
    <comment ref="Z291" authorId="0" shapeId="0" xr:uid="{82B17BC3-44CB-4883-A3EF-07115D2F1EE7}">
      <text>
        <r>
          <rPr>
            <sz val="11"/>
            <rFont val="Calibri"/>
            <family val="2"/>
            <charset val="238"/>
          </rPr>
          <t>SZV_F:EUUtem1</t>
        </r>
      </text>
    </comment>
    <comment ref="AA291" authorId="0" shapeId="0" xr:uid="{21EA1752-91DD-41F4-94BE-369E8EE8E27A}">
      <text>
        <r>
          <rPr>
            <sz val="11"/>
            <rFont val="Calibri"/>
            <family val="2"/>
            <charset val="238"/>
          </rPr>
          <t>SZV_F:EgyebUtem1</t>
        </r>
      </text>
    </comment>
    <comment ref="AB291" authorId="0" shapeId="0" xr:uid="{5573DECD-478E-4A17-8110-8B751DBC697A}">
      <text>
        <r>
          <rPr>
            <sz val="11"/>
            <rFont val="Calibri"/>
            <family val="2"/>
            <charset val="238"/>
          </rPr>
          <t>SZV_F:HitelKotvenyUtem1</t>
        </r>
      </text>
    </comment>
    <comment ref="AC291" authorId="0" shapeId="0" xr:uid="{69B7E1A9-952E-4695-98B4-A8B3EAC40B61}">
      <text>
        <r>
          <rPr>
            <sz val="11"/>
            <rFont val="Calibri"/>
            <family val="2"/>
            <charset val="238"/>
          </rPr>
          <t>SZV_F:OsszesenUtem1</t>
        </r>
      </text>
    </comment>
    <comment ref="AF291" authorId="0" shapeId="0" xr:uid="{E2C59324-2B4A-4085-B703-9F1ADA1C4A67}">
      <text>
        <r>
          <rPr>
            <sz val="11"/>
            <rFont val="Calibri"/>
            <family val="2"/>
            <charset val="238"/>
          </rPr>
          <t>SZV_F:HDUtem2</t>
        </r>
      </text>
    </comment>
    <comment ref="AG291" authorId="0" shapeId="0" xr:uid="{215DA5A6-B27A-402A-B928-1D014CF42F4B}">
      <text>
        <r>
          <rPr>
            <sz val="11"/>
            <rFont val="Calibri"/>
            <family val="2"/>
            <charset val="238"/>
          </rPr>
          <t>SZV_F:ECSUtem2</t>
        </r>
      </text>
    </comment>
    <comment ref="AH291" authorId="0" shapeId="0" xr:uid="{35DB95A2-A11A-465D-90D1-314599B7F036}">
      <text>
        <r>
          <rPr>
            <sz val="11"/>
            <rFont val="Calibri"/>
            <family val="2"/>
            <charset val="238"/>
          </rPr>
          <t>SZV_F:KFHUtem2</t>
        </r>
      </text>
    </comment>
    <comment ref="AI291" authorId="0" shapeId="0" xr:uid="{FFCB2829-AB1E-4CCC-9081-2EA4CB48DD1B}">
      <text>
        <r>
          <rPr>
            <sz val="11"/>
            <rFont val="Calibri"/>
            <family val="2"/>
            <charset val="238"/>
          </rPr>
          <t>SZV_F:Egyeb_SajatUtem2</t>
        </r>
      </text>
    </comment>
    <comment ref="AJ291" authorId="0" shapeId="0" xr:uid="{38BFB405-C0F5-4686-880C-9BFC62B2BA78}">
      <text>
        <r>
          <rPr>
            <sz val="11"/>
            <rFont val="Calibri"/>
            <family val="2"/>
            <charset val="238"/>
          </rPr>
          <t>SZV_F:DijUtem2</t>
        </r>
      </text>
    </comment>
    <comment ref="AK291" authorId="0" shapeId="0" xr:uid="{98DA63A6-A4DC-4D3B-BCF9-36418D4C0B37}">
      <text>
        <r>
          <rPr>
            <sz val="11"/>
            <rFont val="Calibri"/>
            <family val="2"/>
            <charset val="238"/>
          </rPr>
          <t>SZV_F:EM_Melleklet1_Utem2</t>
        </r>
      </text>
    </comment>
    <comment ref="AL291" authorId="0" shapeId="0" xr:uid="{C6CA4A0E-4D96-4A31-9AB3-39A4CC1EED25}">
      <text>
        <r>
          <rPr>
            <sz val="11"/>
            <rFont val="Calibri"/>
            <family val="2"/>
            <charset val="238"/>
          </rPr>
          <t>SZV_F:EgyebAllamiUtem2</t>
        </r>
      </text>
    </comment>
    <comment ref="AM291" authorId="0" shapeId="0" xr:uid="{43C36C73-318D-4FC3-98DD-99121F6C3E6B}">
      <text>
        <r>
          <rPr>
            <sz val="11"/>
            <rFont val="Calibri"/>
            <family val="2"/>
            <charset val="238"/>
          </rPr>
          <t>SZV_F:OnkormanyzatiUtem2</t>
        </r>
      </text>
    </comment>
    <comment ref="AN291" authorId="0" shapeId="0" xr:uid="{E47CF3C2-EBF6-4B9C-8477-FCA4EDCE120C}">
      <text>
        <r>
          <rPr>
            <sz val="11"/>
            <rFont val="Calibri"/>
            <family val="2"/>
            <charset val="238"/>
          </rPr>
          <t>SZV_F:EUUtem2</t>
        </r>
      </text>
    </comment>
    <comment ref="AO291" authorId="0" shapeId="0" xr:uid="{23A20F22-80C2-4999-9382-690F1CCCF7BA}">
      <text>
        <r>
          <rPr>
            <sz val="11"/>
            <rFont val="Calibri"/>
            <family val="2"/>
            <charset val="238"/>
          </rPr>
          <t>SZV_F:EgyebUtem2</t>
        </r>
      </text>
    </comment>
    <comment ref="AP291" authorId="0" shapeId="0" xr:uid="{C22A8EBC-1BDF-4301-830B-C7878FA281D2}">
      <text>
        <r>
          <rPr>
            <sz val="11"/>
            <rFont val="Calibri"/>
            <family val="2"/>
            <charset val="238"/>
          </rPr>
          <t>SZV_F:HitelKotvenyUtem2</t>
        </r>
      </text>
    </comment>
    <comment ref="AQ291" authorId="0" shapeId="0" xr:uid="{63741F4B-2DC6-4D54-A5F4-804BF65C97EE}">
      <text>
        <r>
          <rPr>
            <sz val="11"/>
            <rFont val="Calibri"/>
            <family val="2"/>
            <charset val="238"/>
          </rPr>
          <t>SZV_F:OsszesenUtem2</t>
        </r>
      </text>
    </comment>
    <comment ref="AR291" authorId="0" shapeId="0" xr:uid="{3632ADB7-B538-4481-96D8-5AF0A123F9B4}">
      <text>
        <r>
          <rPr>
            <sz val="11"/>
            <rFont val="Calibri"/>
            <family val="2"/>
            <charset val="238"/>
          </rPr>
          <t>SZV_F:ForrashianyUtem2</t>
        </r>
      </text>
    </comment>
    <comment ref="AU291" authorId="0" shapeId="0" xr:uid="{F910624F-0EB0-4068-BD17-F1BF566A01CD}">
      <text>
        <r>
          <rPr>
            <sz val="11"/>
            <rFont val="Calibri"/>
            <family val="2"/>
            <charset val="238"/>
          </rPr>
          <t>SZV_F:Indokolas</t>
        </r>
      </text>
    </comment>
    <comment ref="AV291" authorId="0" shapeId="0" xr:uid="{B6892BE3-97F2-432C-B38D-6A7920E4B3FB}">
      <text>
        <r>
          <rPr>
            <sz val="11"/>
            <rFont val="Calibri"/>
            <family val="2"/>
            <charset val="238"/>
          </rPr>
          <t>SZV_F:Megjegyzes</t>
        </r>
      </text>
    </comment>
    <comment ref="AW291" authorId="0" shapeId="0" xr:uid="{D9E30F9A-5596-4B97-9E3B-EF354092EF25}">
      <text>
        <r>
          <rPr>
            <sz val="11"/>
            <rFont val="Calibri"/>
            <family val="2"/>
            <charset val="238"/>
          </rPr>
          <t>SZV_F:FeladatSorszam</t>
        </r>
      </text>
    </comment>
    <comment ref="AY291" authorId="0" shapeId="0" xr:uid="{A3CE8EB3-67B0-4284-A13A-43965216F4F8}">
      <text>
        <r>
          <rPr>
            <sz val="11"/>
            <rFont val="Calibri"/>
            <family val="2"/>
            <charset val="238"/>
          </rPr>
          <t>SZV_F:ISA</t>
        </r>
      </text>
    </comment>
    <comment ref="B292" authorId="0" shapeId="0" xr:uid="{D63290FD-B286-46A5-A86B-20B8BB1E81A0}">
      <text>
        <r>
          <rPr>
            <sz val="11"/>
            <rFont val="Calibri"/>
            <family val="2"/>
            <charset val="238"/>
          </rPr>
          <t>SZV_F:FontossagiSorrent</t>
        </r>
      </text>
    </comment>
    <comment ref="C292" authorId="0" shapeId="0" xr:uid="{ACADBB9D-8412-4780-873F-65564F387F96}">
      <text>
        <r>
          <rPr>
            <sz val="11"/>
            <rFont val="Calibri"/>
            <family val="2"/>
            <charset val="238"/>
          </rPr>
          <t>SZV_F:FeladatKategoria</t>
        </r>
      </text>
    </comment>
    <comment ref="D292" authorId="0" shapeId="0" xr:uid="{4483D85E-329F-48D4-BE0C-5E7062EB811E}">
      <text>
        <r>
          <rPr>
            <sz val="11"/>
            <rFont val="Calibri"/>
            <family val="2"/>
            <charset val="238"/>
          </rPr>
          <t>SZV_F:FeladatMegnevezes</t>
        </r>
      </text>
    </comment>
    <comment ref="E292" authorId="0" shapeId="0" xr:uid="{F23E6C90-497B-4D78-8BE2-A5B620CD6401}">
      <text>
        <r>
          <rPr>
            <sz val="11"/>
            <rFont val="Calibri"/>
            <family val="2"/>
            <charset val="238"/>
          </rPr>
          <t>SZV_F:ElviEngedelySzam</t>
        </r>
      </text>
    </comment>
    <comment ref="F292" authorId="0" shapeId="0" xr:uid="{C38A7246-0A62-4E2A-801B-BA2FD074B58C}">
      <text>
        <r>
          <rPr>
            <sz val="11"/>
            <rFont val="Calibri"/>
            <family val="2"/>
            <charset val="238"/>
          </rPr>
          <t>SZV_F:VKR_Kod</t>
        </r>
      </text>
    </comment>
    <comment ref="G292" authorId="0" shapeId="0" xr:uid="{501F69EC-06AF-4E8C-AA06-22DD85CCC3DF}">
      <text>
        <r>
          <rPr>
            <sz val="11"/>
            <rFont val="Calibri"/>
            <family val="2"/>
            <charset val="238"/>
          </rPr>
          <t>SZV_F:VKR_Nev</t>
        </r>
      </text>
    </comment>
    <comment ref="H292" authorId="0" shapeId="0" xr:uid="{F8FAC663-82AE-415E-B6F2-3F0B03A965C6}">
      <text>
        <r>
          <rPr>
            <sz val="11"/>
            <rFont val="Calibri"/>
            <family val="2"/>
            <charset val="238"/>
          </rPr>
          <t>SZV_F:FeladatAzonosito</t>
        </r>
      </text>
    </comment>
    <comment ref="I292" authorId="0" shapeId="0" xr:uid="{81811702-B36E-40D1-AEDC-39B72DEF6277}">
      <text>
        <r>
          <rPr>
            <sz val="11"/>
            <rFont val="Calibri"/>
            <family val="2"/>
            <charset val="238"/>
          </rPr>
          <t>SZV_F:EllatasiTerulet</t>
        </r>
      </text>
    </comment>
    <comment ref="J292" authorId="0" shapeId="0" xr:uid="{1A47C13A-0407-4AB0-8EE8-17EA1BE555F0}">
      <text>
        <r>
          <rPr>
            <sz val="11"/>
            <rFont val="Calibri"/>
            <family val="2"/>
            <charset val="238"/>
          </rPr>
          <t>SZV_F:EllatasertFelelos</t>
        </r>
      </text>
    </comment>
    <comment ref="K292" authorId="0" shapeId="0" xr:uid="{4072C9D1-F928-4ECC-92E6-8A29D8647AA4}">
      <text>
        <r>
          <rPr>
            <sz val="11"/>
            <rFont val="Calibri"/>
            <family val="2"/>
            <charset val="238"/>
          </rPr>
          <t>SZV_F:TervezettNettoKoltseg</t>
        </r>
      </text>
    </comment>
    <comment ref="L292" authorId="0" shapeId="0" xr:uid="{6B9F5CF5-1288-4A57-B1E0-B2DADCD050F3}">
      <text>
        <r>
          <rPr>
            <sz val="11"/>
            <rFont val="Calibri"/>
            <family val="2"/>
            <charset val="238"/>
          </rPr>
          <t>SZV_F:IdotartamKezdes</t>
        </r>
      </text>
    </comment>
    <comment ref="M292" authorId="0" shapeId="0" xr:uid="{5B0DBE30-A4B1-49D2-878F-EB19CF2D82A0}">
      <text>
        <r>
          <rPr>
            <sz val="11"/>
            <rFont val="Calibri"/>
            <family val="2"/>
            <charset val="238"/>
          </rPr>
          <t>SZV_F:IdotartamBefejezes</t>
        </r>
      </text>
    </comment>
    <comment ref="N292" authorId="0" shapeId="0" xr:uid="{0F8635D7-91FF-40BE-862C-806A1A7BB13E}">
      <text>
        <r>
          <rPr>
            <sz val="11"/>
            <rFont val="Calibri"/>
            <family val="2"/>
            <charset val="238"/>
          </rPr>
          <t>SZV_F:NettoKoltsegUtem1</t>
        </r>
      </text>
    </comment>
    <comment ref="O292" authorId="0" shapeId="0" xr:uid="{78FEB08D-65F3-4275-871E-C78622C1949C}">
      <text>
        <r>
          <rPr>
            <sz val="11"/>
            <rFont val="Calibri"/>
            <family val="2"/>
            <charset val="238"/>
          </rPr>
          <t>SZV_F:NettoKoltsegUtem2</t>
        </r>
      </text>
    </comment>
    <comment ref="P292" authorId="0" shapeId="0" xr:uid="{E6BA42FF-C2FD-4E6D-997C-6A76AB217463}">
      <text>
        <r>
          <rPr>
            <sz val="11"/>
            <rFont val="Calibri"/>
            <family val="2"/>
            <charset val="238"/>
          </rPr>
          <t>SZV_F:EM_Melleklet2_KTG</t>
        </r>
      </text>
    </comment>
    <comment ref="R292" authorId="0" shapeId="0" xr:uid="{ECF29F6F-B7BB-4FA2-876C-DF06F36B5FDE}">
      <text>
        <r>
          <rPr>
            <sz val="11"/>
            <rFont val="Calibri"/>
            <family val="2"/>
            <charset val="238"/>
          </rPr>
          <t>SZV_F:HDUtem1</t>
        </r>
      </text>
    </comment>
    <comment ref="S292" authorId="0" shapeId="0" xr:uid="{6D3B66D1-2D7C-4CE6-AB9F-7E588EE6FFE0}">
      <text>
        <r>
          <rPr>
            <sz val="11"/>
            <rFont val="Calibri"/>
            <family val="2"/>
            <charset val="238"/>
          </rPr>
          <t>SZV_F:ECSUtem1</t>
        </r>
      </text>
    </comment>
    <comment ref="T292" authorId="0" shapeId="0" xr:uid="{6D0FAE8C-135D-46AF-A3ED-27FEEE11500D}">
      <text>
        <r>
          <rPr>
            <sz val="11"/>
            <rFont val="Calibri"/>
            <family val="2"/>
            <charset val="238"/>
          </rPr>
          <t>SZV_F:KFHUtem1</t>
        </r>
      </text>
    </comment>
    <comment ref="U292" authorId="0" shapeId="0" xr:uid="{FE7A8A02-1CE3-449B-A3E7-F2F1890A247B}">
      <text>
        <r>
          <rPr>
            <sz val="11"/>
            <rFont val="Calibri"/>
            <family val="2"/>
            <charset val="238"/>
          </rPr>
          <t>SZV_F:Egyeb_SajatUtem1</t>
        </r>
      </text>
    </comment>
    <comment ref="V292" authorId="0" shapeId="0" xr:uid="{1555B8DD-2643-45DD-A2D1-78F4E2863271}">
      <text>
        <r>
          <rPr>
            <sz val="11"/>
            <rFont val="Calibri"/>
            <family val="2"/>
            <charset val="238"/>
          </rPr>
          <t>SZV_F:DijUtem1</t>
        </r>
      </text>
    </comment>
    <comment ref="W292" authorId="0" shapeId="0" xr:uid="{07639945-59D6-41E3-B974-5D53619B764E}">
      <text>
        <r>
          <rPr>
            <sz val="11"/>
            <rFont val="Calibri"/>
            <family val="2"/>
            <charset val="238"/>
          </rPr>
          <t>SZV_F:EM_Melleklet1_Utem1</t>
        </r>
      </text>
    </comment>
    <comment ref="X292" authorId="0" shapeId="0" xr:uid="{B7A5D848-1362-46CD-8974-364C5DBD6DBD}">
      <text>
        <r>
          <rPr>
            <sz val="11"/>
            <rFont val="Calibri"/>
            <family val="2"/>
            <charset val="238"/>
          </rPr>
          <t>SZV_F:EgyebAllamiUtem1</t>
        </r>
      </text>
    </comment>
    <comment ref="Y292" authorId="0" shapeId="0" xr:uid="{C4580EBE-E81D-42B1-BC84-F9F4DEFFADCB}">
      <text>
        <r>
          <rPr>
            <sz val="11"/>
            <rFont val="Calibri"/>
            <family val="2"/>
            <charset val="238"/>
          </rPr>
          <t>SZV_F:OnkormanyzatiUtem1</t>
        </r>
      </text>
    </comment>
    <comment ref="Z292" authorId="0" shapeId="0" xr:uid="{189C171E-F2DC-44D9-BED5-2DF8D3EA910F}">
      <text>
        <r>
          <rPr>
            <sz val="11"/>
            <rFont val="Calibri"/>
            <family val="2"/>
            <charset val="238"/>
          </rPr>
          <t>SZV_F:EUUtem1</t>
        </r>
      </text>
    </comment>
    <comment ref="AA292" authorId="0" shapeId="0" xr:uid="{BCE22B42-77A8-4CAA-906E-A4ED80F5A5E4}">
      <text>
        <r>
          <rPr>
            <sz val="11"/>
            <rFont val="Calibri"/>
            <family val="2"/>
            <charset val="238"/>
          </rPr>
          <t>SZV_F:EgyebUtem1</t>
        </r>
      </text>
    </comment>
    <comment ref="AB292" authorId="0" shapeId="0" xr:uid="{593095EA-C735-4348-97DA-50FACF8B3879}">
      <text>
        <r>
          <rPr>
            <sz val="11"/>
            <rFont val="Calibri"/>
            <family val="2"/>
            <charset val="238"/>
          </rPr>
          <t>SZV_F:HitelKotvenyUtem1</t>
        </r>
      </text>
    </comment>
    <comment ref="AC292" authorId="0" shapeId="0" xr:uid="{4A5BE3A7-0728-43AB-A78A-56D76D215911}">
      <text>
        <r>
          <rPr>
            <sz val="11"/>
            <rFont val="Calibri"/>
            <family val="2"/>
            <charset val="238"/>
          </rPr>
          <t>SZV_F:OsszesenUtem1</t>
        </r>
      </text>
    </comment>
    <comment ref="AF292" authorId="0" shapeId="0" xr:uid="{B5350E3B-A3A7-44FA-BE27-66AE665DBD66}">
      <text>
        <r>
          <rPr>
            <sz val="11"/>
            <rFont val="Calibri"/>
            <family val="2"/>
            <charset val="238"/>
          </rPr>
          <t>SZV_F:HDUtem2</t>
        </r>
      </text>
    </comment>
    <comment ref="AG292" authorId="0" shapeId="0" xr:uid="{073C2E59-9D07-4D00-B3CA-C25B8A23339B}">
      <text>
        <r>
          <rPr>
            <sz val="11"/>
            <rFont val="Calibri"/>
            <family val="2"/>
            <charset val="238"/>
          </rPr>
          <t>SZV_F:ECSUtem2</t>
        </r>
      </text>
    </comment>
    <comment ref="AH292" authorId="0" shapeId="0" xr:uid="{7F7B5CDD-18E2-467C-987C-52DD78BB3375}">
      <text>
        <r>
          <rPr>
            <sz val="11"/>
            <rFont val="Calibri"/>
            <family val="2"/>
            <charset val="238"/>
          </rPr>
          <t>SZV_F:KFHUtem2</t>
        </r>
      </text>
    </comment>
    <comment ref="AI292" authorId="0" shapeId="0" xr:uid="{8E919B6C-69B1-461B-BAF1-DB3CEE7B0ECA}">
      <text>
        <r>
          <rPr>
            <sz val="11"/>
            <rFont val="Calibri"/>
            <family val="2"/>
            <charset val="238"/>
          </rPr>
          <t>SZV_F:Egyeb_SajatUtem2</t>
        </r>
      </text>
    </comment>
    <comment ref="AJ292" authorId="0" shapeId="0" xr:uid="{EAAAA0C9-05F0-4899-BA6C-DD6E22178DD6}">
      <text>
        <r>
          <rPr>
            <sz val="11"/>
            <rFont val="Calibri"/>
            <family val="2"/>
            <charset val="238"/>
          </rPr>
          <t>SZV_F:DijUtem2</t>
        </r>
      </text>
    </comment>
    <comment ref="AK292" authorId="0" shapeId="0" xr:uid="{A93839F8-EB8E-4AEF-A7B4-1883315135C2}">
      <text>
        <r>
          <rPr>
            <sz val="11"/>
            <rFont val="Calibri"/>
            <family val="2"/>
            <charset val="238"/>
          </rPr>
          <t>SZV_F:EM_Melleklet1_Utem2</t>
        </r>
      </text>
    </comment>
    <comment ref="AL292" authorId="0" shapeId="0" xr:uid="{52545799-1CC6-4D7F-B209-DA11BED73CE8}">
      <text>
        <r>
          <rPr>
            <sz val="11"/>
            <rFont val="Calibri"/>
            <family val="2"/>
            <charset val="238"/>
          </rPr>
          <t>SZV_F:EgyebAllamiUtem2</t>
        </r>
      </text>
    </comment>
    <comment ref="AM292" authorId="0" shapeId="0" xr:uid="{C427BD14-B0E4-411D-AC42-6C2087A61936}">
      <text>
        <r>
          <rPr>
            <sz val="11"/>
            <rFont val="Calibri"/>
            <family val="2"/>
            <charset val="238"/>
          </rPr>
          <t>SZV_F:OnkormanyzatiUtem2</t>
        </r>
      </text>
    </comment>
    <comment ref="AN292" authorId="0" shapeId="0" xr:uid="{3E798F3A-462C-4864-B1C9-24DDD29990AA}">
      <text>
        <r>
          <rPr>
            <sz val="11"/>
            <rFont val="Calibri"/>
            <family val="2"/>
            <charset val="238"/>
          </rPr>
          <t>SZV_F:EUUtem2</t>
        </r>
      </text>
    </comment>
    <comment ref="AO292" authorId="0" shapeId="0" xr:uid="{BD111F9E-FE5E-4BEF-A370-1E4F4BF1B30D}">
      <text>
        <r>
          <rPr>
            <sz val="11"/>
            <rFont val="Calibri"/>
            <family val="2"/>
            <charset val="238"/>
          </rPr>
          <t>SZV_F:EgyebUtem2</t>
        </r>
      </text>
    </comment>
    <comment ref="AP292" authorId="0" shapeId="0" xr:uid="{8E2D86AB-E78D-4407-8BE4-19293BE87F48}">
      <text>
        <r>
          <rPr>
            <sz val="11"/>
            <rFont val="Calibri"/>
            <family val="2"/>
            <charset val="238"/>
          </rPr>
          <t>SZV_F:HitelKotvenyUtem2</t>
        </r>
      </text>
    </comment>
    <comment ref="AQ292" authorId="0" shapeId="0" xr:uid="{4B59C10D-FD7C-4EE9-BAA8-D0C0496A34D5}">
      <text>
        <r>
          <rPr>
            <sz val="11"/>
            <rFont val="Calibri"/>
            <family val="2"/>
            <charset val="238"/>
          </rPr>
          <t>SZV_F:OsszesenUtem2</t>
        </r>
      </text>
    </comment>
    <comment ref="AR292" authorId="0" shapeId="0" xr:uid="{1656BD38-34F4-42D1-AE85-76C91DCA9B8E}">
      <text>
        <r>
          <rPr>
            <sz val="11"/>
            <rFont val="Calibri"/>
            <family val="2"/>
            <charset val="238"/>
          </rPr>
          <t>SZV_F:ForrashianyUtem2</t>
        </r>
      </text>
    </comment>
    <comment ref="AU292" authorId="0" shapeId="0" xr:uid="{94D56759-C8E9-4176-A75E-BA997D8905BC}">
      <text>
        <r>
          <rPr>
            <sz val="11"/>
            <rFont val="Calibri"/>
            <family val="2"/>
            <charset val="238"/>
          </rPr>
          <t>SZV_F:Indokolas</t>
        </r>
      </text>
    </comment>
    <comment ref="AV292" authorId="0" shapeId="0" xr:uid="{3FF8DB43-9DB2-4720-811D-A2DE7566599B}">
      <text>
        <r>
          <rPr>
            <sz val="11"/>
            <rFont val="Calibri"/>
            <family val="2"/>
            <charset val="238"/>
          </rPr>
          <t>SZV_F:Megjegyzes</t>
        </r>
      </text>
    </comment>
    <comment ref="AW292" authorId="0" shapeId="0" xr:uid="{DA43BB24-1D62-43A6-B2F9-16D90CF8C70E}">
      <text>
        <r>
          <rPr>
            <sz val="11"/>
            <rFont val="Calibri"/>
            <family val="2"/>
            <charset val="238"/>
          </rPr>
          <t>SZV_F:FeladatSorszam</t>
        </r>
      </text>
    </comment>
    <comment ref="AY292" authorId="0" shapeId="0" xr:uid="{0F660434-C034-47A8-AA0F-EE8CCE40CBF6}">
      <text>
        <r>
          <rPr>
            <sz val="11"/>
            <rFont val="Calibri"/>
            <family val="2"/>
            <charset val="238"/>
          </rPr>
          <t>SZV_F:ISA</t>
        </r>
      </text>
    </comment>
    <comment ref="B293" authorId="0" shapeId="0" xr:uid="{7EADDF90-E069-472D-8009-B0D12C42F834}">
      <text>
        <r>
          <rPr>
            <sz val="11"/>
            <rFont val="Calibri"/>
            <family val="2"/>
            <charset val="238"/>
          </rPr>
          <t>SZV_F:FontossagiSorrent</t>
        </r>
      </text>
    </comment>
    <comment ref="C293" authorId="0" shapeId="0" xr:uid="{79CB367A-F659-4CE3-9090-14A74BE773B9}">
      <text>
        <r>
          <rPr>
            <sz val="11"/>
            <rFont val="Calibri"/>
            <family val="2"/>
            <charset val="238"/>
          </rPr>
          <t>SZV_F:FeladatKategoria</t>
        </r>
      </text>
    </comment>
    <comment ref="D293" authorId="0" shapeId="0" xr:uid="{15AB35D5-90A9-4F35-A6AF-FB4621459A42}">
      <text>
        <r>
          <rPr>
            <sz val="11"/>
            <rFont val="Calibri"/>
            <family val="2"/>
            <charset val="238"/>
          </rPr>
          <t>SZV_F:FeladatMegnevezes</t>
        </r>
      </text>
    </comment>
    <comment ref="E293" authorId="0" shapeId="0" xr:uid="{ABC5DF77-5B18-446F-9E20-5229FF5B0CAB}">
      <text>
        <r>
          <rPr>
            <sz val="11"/>
            <rFont val="Calibri"/>
            <family val="2"/>
            <charset val="238"/>
          </rPr>
          <t>SZV_F:ElviEngedelySzam</t>
        </r>
      </text>
    </comment>
    <comment ref="F293" authorId="0" shapeId="0" xr:uid="{301DBD85-7274-4997-8998-1EEAEB2D230C}">
      <text>
        <r>
          <rPr>
            <sz val="11"/>
            <rFont val="Calibri"/>
            <family val="2"/>
            <charset val="238"/>
          </rPr>
          <t>SZV_F:VKR_Kod</t>
        </r>
      </text>
    </comment>
    <comment ref="G293" authorId="0" shapeId="0" xr:uid="{F16B306C-6A13-4C8D-BC6E-33BE8FD8FA59}">
      <text>
        <r>
          <rPr>
            <sz val="11"/>
            <rFont val="Calibri"/>
            <family val="2"/>
            <charset val="238"/>
          </rPr>
          <t>SZV_F:VKR_Nev</t>
        </r>
      </text>
    </comment>
    <comment ref="H293" authorId="0" shapeId="0" xr:uid="{9A540D86-675A-4FC8-A406-8C1E3E1D19DE}">
      <text>
        <r>
          <rPr>
            <sz val="11"/>
            <rFont val="Calibri"/>
            <family val="2"/>
            <charset val="238"/>
          </rPr>
          <t>SZV_F:FeladatAzonosito</t>
        </r>
      </text>
    </comment>
    <comment ref="I293" authorId="0" shapeId="0" xr:uid="{C303F49D-EC04-46A0-AC08-00C16DCAC708}">
      <text>
        <r>
          <rPr>
            <sz val="11"/>
            <rFont val="Calibri"/>
            <family val="2"/>
            <charset val="238"/>
          </rPr>
          <t>SZV_F:EllatasiTerulet</t>
        </r>
      </text>
    </comment>
    <comment ref="J293" authorId="0" shapeId="0" xr:uid="{464FA6BC-C7F0-4885-B9DF-3965D64CBC90}">
      <text>
        <r>
          <rPr>
            <sz val="11"/>
            <rFont val="Calibri"/>
            <family val="2"/>
            <charset val="238"/>
          </rPr>
          <t>SZV_F:EllatasertFelelos</t>
        </r>
      </text>
    </comment>
    <comment ref="K293" authorId="0" shapeId="0" xr:uid="{09813959-AA6B-4454-992D-986868382DD3}">
      <text>
        <r>
          <rPr>
            <sz val="11"/>
            <rFont val="Calibri"/>
            <family val="2"/>
            <charset val="238"/>
          </rPr>
          <t>SZV_F:TervezettNettoKoltseg</t>
        </r>
      </text>
    </comment>
    <comment ref="L293" authorId="0" shapeId="0" xr:uid="{C20F220C-D279-4DA0-9AE0-271C02AC7794}">
      <text>
        <r>
          <rPr>
            <sz val="11"/>
            <rFont val="Calibri"/>
            <family val="2"/>
            <charset val="238"/>
          </rPr>
          <t>SZV_F:IdotartamKezdes</t>
        </r>
      </text>
    </comment>
    <comment ref="M293" authorId="0" shapeId="0" xr:uid="{1F6461A9-D62A-438C-9B3C-C39CCE29DDF1}">
      <text>
        <r>
          <rPr>
            <sz val="11"/>
            <rFont val="Calibri"/>
            <family val="2"/>
            <charset val="238"/>
          </rPr>
          <t>SZV_F:IdotartamBefejezes</t>
        </r>
      </text>
    </comment>
    <comment ref="N293" authorId="0" shapeId="0" xr:uid="{F1A80557-6335-4C41-94C3-61960CA5AEA9}">
      <text>
        <r>
          <rPr>
            <sz val="11"/>
            <rFont val="Calibri"/>
            <family val="2"/>
            <charset val="238"/>
          </rPr>
          <t>SZV_F:NettoKoltsegUtem1</t>
        </r>
      </text>
    </comment>
    <comment ref="O293" authorId="0" shapeId="0" xr:uid="{FECDC309-DF51-479B-812E-0F2EFF239298}">
      <text>
        <r>
          <rPr>
            <sz val="11"/>
            <rFont val="Calibri"/>
            <family val="2"/>
            <charset val="238"/>
          </rPr>
          <t>SZV_F:NettoKoltsegUtem2</t>
        </r>
      </text>
    </comment>
    <comment ref="P293" authorId="0" shapeId="0" xr:uid="{ED98A431-D091-4D68-98E8-F5DFF70DD998}">
      <text>
        <r>
          <rPr>
            <sz val="11"/>
            <rFont val="Calibri"/>
            <family val="2"/>
            <charset val="238"/>
          </rPr>
          <t>SZV_F:EM_Melleklet2_KTG</t>
        </r>
      </text>
    </comment>
    <comment ref="R293" authorId="0" shapeId="0" xr:uid="{35E1FBE7-B0A8-45CC-B2E8-BEC86DE522B7}">
      <text>
        <r>
          <rPr>
            <sz val="11"/>
            <rFont val="Calibri"/>
            <family val="2"/>
            <charset val="238"/>
          </rPr>
          <t>SZV_F:HDUtem1</t>
        </r>
      </text>
    </comment>
    <comment ref="S293" authorId="0" shapeId="0" xr:uid="{1AC2B7A1-A7C2-4808-8437-5C8B7B4D1A20}">
      <text>
        <r>
          <rPr>
            <sz val="11"/>
            <rFont val="Calibri"/>
            <family val="2"/>
            <charset val="238"/>
          </rPr>
          <t>SZV_F:ECSUtem1</t>
        </r>
      </text>
    </comment>
    <comment ref="T293" authorId="0" shapeId="0" xr:uid="{85B909CA-6A11-4CB0-8A70-EB294C20C502}">
      <text>
        <r>
          <rPr>
            <sz val="11"/>
            <rFont val="Calibri"/>
            <family val="2"/>
            <charset val="238"/>
          </rPr>
          <t>SZV_F:KFHUtem1</t>
        </r>
      </text>
    </comment>
    <comment ref="U293" authorId="0" shapeId="0" xr:uid="{3A5D3890-EF9F-474A-9CCA-A9BE5DF00CC3}">
      <text>
        <r>
          <rPr>
            <sz val="11"/>
            <rFont val="Calibri"/>
            <family val="2"/>
            <charset val="238"/>
          </rPr>
          <t>SZV_F:Egyeb_SajatUtem1</t>
        </r>
      </text>
    </comment>
    <comment ref="V293" authorId="0" shapeId="0" xr:uid="{96C6D251-4184-4DEE-B2CC-0F50A8C6D158}">
      <text>
        <r>
          <rPr>
            <sz val="11"/>
            <rFont val="Calibri"/>
            <family val="2"/>
            <charset val="238"/>
          </rPr>
          <t>SZV_F:DijUtem1</t>
        </r>
      </text>
    </comment>
    <comment ref="W293" authorId="0" shapeId="0" xr:uid="{A14FFD76-D46C-4424-8DDF-EAF4E82D8019}">
      <text>
        <r>
          <rPr>
            <sz val="11"/>
            <rFont val="Calibri"/>
            <family val="2"/>
            <charset val="238"/>
          </rPr>
          <t>SZV_F:EM_Melleklet1_Utem1</t>
        </r>
      </text>
    </comment>
    <comment ref="X293" authorId="0" shapeId="0" xr:uid="{60A890CC-D8E6-4FE0-95F9-161FCFFC7CFB}">
      <text>
        <r>
          <rPr>
            <sz val="11"/>
            <rFont val="Calibri"/>
            <family val="2"/>
            <charset val="238"/>
          </rPr>
          <t>SZV_F:EgyebAllamiUtem1</t>
        </r>
      </text>
    </comment>
    <comment ref="Y293" authorId="0" shapeId="0" xr:uid="{2A8C5422-F4C1-4B7F-9117-0521FB96EC64}">
      <text>
        <r>
          <rPr>
            <sz val="11"/>
            <rFont val="Calibri"/>
            <family val="2"/>
            <charset val="238"/>
          </rPr>
          <t>SZV_F:OnkormanyzatiUtem1</t>
        </r>
      </text>
    </comment>
    <comment ref="Z293" authorId="0" shapeId="0" xr:uid="{33009EAC-A4D2-4BAA-BA4F-E7126FDB6DD4}">
      <text>
        <r>
          <rPr>
            <sz val="11"/>
            <rFont val="Calibri"/>
            <family val="2"/>
            <charset val="238"/>
          </rPr>
          <t>SZV_F:EUUtem1</t>
        </r>
      </text>
    </comment>
    <comment ref="AA293" authorId="0" shapeId="0" xr:uid="{D151DFF8-24E1-4FB2-A5CD-07A17DB8E21A}">
      <text>
        <r>
          <rPr>
            <sz val="11"/>
            <rFont val="Calibri"/>
            <family val="2"/>
            <charset val="238"/>
          </rPr>
          <t>SZV_F:EgyebUtem1</t>
        </r>
      </text>
    </comment>
    <comment ref="AB293" authorId="0" shapeId="0" xr:uid="{7FD543CC-7E79-4DBF-AF68-34B53ACB3363}">
      <text>
        <r>
          <rPr>
            <sz val="11"/>
            <rFont val="Calibri"/>
            <family val="2"/>
            <charset val="238"/>
          </rPr>
          <t>SZV_F:HitelKotvenyUtem1</t>
        </r>
      </text>
    </comment>
    <comment ref="AC293" authorId="0" shapeId="0" xr:uid="{65B2FF9F-FCDE-4651-8F9F-CCCCF120129D}">
      <text>
        <r>
          <rPr>
            <sz val="11"/>
            <rFont val="Calibri"/>
            <family val="2"/>
            <charset val="238"/>
          </rPr>
          <t>SZV_F:OsszesenUtem1</t>
        </r>
      </text>
    </comment>
    <comment ref="AF293" authorId="0" shapeId="0" xr:uid="{A1662EBF-A0F5-4438-B3CE-0A44F9458D8F}">
      <text>
        <r>
          <rPr>
            <sz val="11"/>
            <rFont val="Calibri"/>
            <family val="2"/>
            <charset val="238"/>
          </rPr>
          <t>SZV_F:HDUtem2</t>
        </r>
      </text>
    </comment>
    <comment ref="AG293" authorId="0" shapeId="0" xr:uid="{53A864D0-C226-4F20-9C6C-BFF7B561D99C}">
      <text>
        <r>
          <rPr>
            <sz val="11"/>
            <rFont val="Calibri"/>
            <family val="2"/>
            <charset val="238"/>
          </rPr>
          <t>SZV_F:ECSUtem2</t>
        </r>
      </text>
    </comment>
    <comment ref="AH293" authorId="0" shapeId="0" xr:uid="{53FF2DDE-88A0-46A6-9F0A-CC5759DCA405}">
      <text>
        <r>
          <rPr>
            <sz val="11"/>
            <rFont val="Calibri"/>
            <family val="2"/>
            <charset val="238"/>
          </rPr>
          <t>SZV_F:KFHUtem2</t>
        </r>
      </text>
    </comment>
    <comment ref="AI293" authorId="0" shapeId="0" xr:uid="{BB2F2407-39BF-4036-A477-91A7EF5D41B0}">
      <text>
        <r>
          <rPr>
            <sz val="11"/>
            <rFont val="Calibri"/>
            <family val="2"/>
            <charset val="238"/>
          </rPr>
          <t>SZV_F:Egyeb_SajatUtem2</t>
        </r>
      </text>
    </comment>
    <comment ref="AJ293" authorId="0" shapeId="0" xr:uid="{CC087781-A926-457F-9186-0DF1136D8C48}">
      <text>
        <r>
          <rPr>
            <sz val="11"/>
            <rFont val="Calibri"/>
            <family val="2"/>
            <charset val="238"/>
          </rPr>
          <t>SZV_F:DijUtem2</t>
        </r>
      </text>
    </comment>
    <comment ref="AK293" authorId="0" shapeId="0" xr:uid="{1402FAF7-9E75-44F3-BBD0-06F5935117FB}">
      <text>
        <r>
          <rPr>
            <sz val="11"/>
            <rFont val="Calibri"/>
            <family val="2"/>
            <charset val="238"/>
          </rPr>
          <t>SZV_F:EM_Melleklet1_Utem2</t>
        </r>
      </text>
    </comment>
    <comment ref="AL293" authorId="0" shapeId="0" xr:uid="{6941C04B-5CCC-4F11-A6B8-603B889AE849}">
      <text>
        <r>
          <rPr>
            <sz val="11"/>
            <rFont val="Calibri"/>
            <family val="2"/>
            <charset val="238"/>
          </rPr>
          <t>SZV_F:EgyebAllamiUtem2</t>
        </r>
      </text>
    </comment>
    <comment ref="AM293" authorId="0" shapeId="0" xr:uid="{57CB0FEF-82C8-428C-9ADD-875FD9E67074}">
      <text>
        <r>
          <rPr>
            <sz val="11"/>
            <rFont val="Calibri"/>
            <family val="2"/>
            <charset val="238"/>
          </rPr>
          <t>SZV_F:OnkormanyzatiUtem2</t>
        </r>
      </text>
    </comment>
    <comment ref="AN293" authorId="0" shapeId="0" xr:uid="{01F598F9-648B-4271-8D58-97A2C9928749}">
      <text>
        <r>
          <rPr>
            <sz val="11"/>
            <rFont val="Calibri"/>
            <family val="2"/>
            <charset val="238"/>
          </rPr>
          <t>SZV_F:EUUtem2</t>
        </r>
      </text>
    </comment>
    <comment ref="AO293" authorId="0" shapeId="0" xr:uid="{92F05684-C79C-40D5-A912-BCBC5D77E794}">
      <text>
        <r>
          <rPr>
            <sz val="11"/>
            <rFont val="Calibri"/>
            <family val="2"/>
            <charset val="238"/>
          </rPr>
          <t>SZV_F:EgyebUtem2</t>
        </r>
      </text>
    </comment>
    <comment ref="AP293" authorId="0" shapeId="0" xr:uid="{C93EC7F5-BC01-4A81-9491-220FCBFC2C47}">
      <text>
        <r>
          <rPr>
            <sz val="11"/>
            <rFont val="Calibri"/>
            <family val="2"/>
            <charset val="238"/>
          </rPr>
          <t>SZV_F:HitelKotvenyUtem2</t>
        </r>
      </text>
    </comment>
    <comment ref="AQ293" authorId="0" shapeId="0" xr:uid="{3EE8E0C2-A7AB-4F61-A366-FB3E0BA6F69F}">
      <text>
        <r>
          <rPr>
            <sz val="11"/>
            <rFont val="Calibri"/>
            <family val="2"/>
            <charset val="238"/>
          </rPr>
          <t>SZV_F:OsszesenUtem2</t>
        </r>
      </text>
    </comment>
    <comment ref="AR293" authorId="0" shapeId="0" xr:uid="{9669AA1C-EB53-4E2D-9EAC-47E14126430F}">
      <text>
        <r>
          <rPr>
            <sz val="11"/>
            <rFont val="Calibri"/>
            <family val="2"/>
            <charset val="238"/>
          </rPr>
          <t>SZV_F:ForrashianyUtem2</t>
        </r>
      </text>
    </comment>
    <comment ref="AU293" authorId="0" shapeId="0" xr:uid="{AD709B30-1B3D-4265-9AE7-69C065D77F95}">
      <text>
        <r>
          <rPr>
            <sz val="11"/>
            <rFont val="Calibri"/>
            <family val="2"/>
            <charset val="238"/>
          </rPr>
          <t>SZV_F:Indokolas</t>
        </r>
      </text>
    </comment>
    <comment ref="AV293" authorId="0" shapeId="0" xr:uid="{7F308127-2492-43BA-AC8C-CC9DAF4E90FF}">
      <text>
        <r>
          <rPr>
            <sz val="11"/>
            <rFont val="Calibri"/>
            <family val="2"/>
            <charset val="238"/>
          </rPr>
          <t>SZV_F:Megjegyzes</t>
        </r>
      </text>
    </comment>
    <comment ref="AW293" authorId="0" shapeId="0" xr:uid="{EAB00BE7-B138-490B-BF0C-E9D3329E0EFE}">
      <text>
        <r>
          <rPr>
            <sz val="11"/>
            <rFont val="Calibri"/>
            <family val="2"/>
            <charset val="238"/>
          </rPr>
          <t>SZV_F:FeladatSorszam</t>
        </r>
      </text>
    </comment>
    <comment ref="AY293" authorId="0" shapeId="0" xr:uid="{BD0CBBE5-538A-481F-87C3-8D4717367AA0}">
      <text>
        <r>
          <rPr>
            <sz val="11"/>
            <rFont val="Calibri"/>
            <family val="2"/>
            <charset val="238"/>
          </rPr>
          <t>SZV_F:ISA</t>
        </r>
      </text>
    </comment>
    <comment ref="B294" authorId="0" shapeId="0" xr:uid="{2E422129-84A8-4C07-9B42-298DF5FE9160}">
      <text>
        <r>
          <rPr>
            <sz val="11"/>
            <rFont val="Calibri"/>
            <family val="2"/>
            <charset val="238"/>
          </rPr>
          <t>SZV_F:FontossagiSorrent</t>
        </r>
      </text>
    </comment>
    <comment ref="C294" authorId="0" shapeId="0" xr:uid="{4B766049-BDB9-4DDD-9175-8A0908914C01}">
      <text>
        <r>
          <rPr>
            <sz val="11"/>
            <rFont val="Calibri"/>
            <family val="2"/>
            <charset val="238"/>
          </rPr>
          <t>SZV_F:FeladatKategoria</t>
        </r>
      </text>
    </comment>
    <comment ref="D294" authorId="0" shapeId="0" xr:uid="{968695A1-21B7-499D-9E48-3DAC71DEC425}">
      <text>
        <r>
          <rPr>
            <sz val="11"/>
            <rFont val="Calibri"/>
            <family val="2"/>
            <charset val="238"/>
          </rPr>
          <t>SZV_F:FeladatMegnevezes</t>
        </r>
      </text>
    </comment>
    <comment ref="E294" authorId="0" shapeId="0" xr:uid="{D36A297A-5E24-491F-BBF4-2203485BBD87}">
      <text>
        <r>
          <rPr>
            <sz val="11"/>
            <rFont val="Calibri"/>
            <family val="2"/>
            <charset val="238"/>
          </rPr>
          <t>SZV_F:ElviEngedelySzam</t>
        </r>
      </text>
    </comment>
    <comment ref="F294" authorId="0" shapeId="0" xr:uid="{A2755247-C3E7-4C18-BE70-4465147CD25C}">
      <text>
        <r>
          <rPr>
            <sz val="11"/>
            <rFont val="Calibri"/>
            <family val="2"/>
            <charset val="238"/>
          </rPr>
          <t>SZV_F:VKR_Kod</t>
        </r>
      </text>
    </comment>
    <comment ref="G294" authorId="0" shapeId="0" xr:uid="{EBD936B2-16E0-426A-A233-16DF3AA0314D}">
      <text>
        <r>
          <rPr>
            <sz val="11"/>
            <rFont val="Calibri"/>
            <family val="2"/>
            <charset val="238"/>
          </rPr>
          <t>SZV_F:VKR_Nev</t>
        </r>
      </text>
    </comment>
    <comment ref="H294" authorId="0" shapeId="0" xr:uid="{50812B5D-726D-427E-9AD8-E6815FA1DF9D}">
      <text>
        <r>
          <rPr>
            <sz val="11"/>
            <rFont val="Calibri"/>
            <family val="2"/>
            <charset val="238"/>
          </rPr>
          <t>SZV_F:FeladatAzonosito</t>
        </r>
      </text>
    </comment>
    <comment ref="I294" authorId="0" shapeId="0" xr:uid="{CCB4C94D-02F6-47C2-ABF6-FDA146039A9C}">
      <text>
        <r>
          <rPr>
            <sz val="11"/>
            <rFont val="Calibri"/>
            <family val="2"/>
            <charset val="238"/>
          </rPr>
          <t>SZV_F:EllatasiTerulet</t>
        </r>
      </text>
    </comment>
    <comment ref="J294" authorId="0" shapeId="0" xr:uid="{F2726FD4-F6E1-4FE0-9C4C-C337723981D7}">
      <text>
        <r>
          <rPr>
            <sz val="11"/>
            <rFont val="Calibri"/>
            <family val="2"/>
            <charset val="238"/>
          </rPr>
          <t>SZV_F:EllatasertFelelos</t>
        </r>
      </text>
    </comment>
    <comment ref="K294" authorId="0" shapeId="0" xr:uid="{54482901-3258-432A-9A0F-D20BB8A8D02A}">
      <text>
        <r>
          <rPr>
            <sz val="11"/>
            <rFont val="Calibri"/>
            <family val="2"/>
            <charset val="238"/>
          </rPr>
          <t>SZV_F:TervezettNettoKoltseg</t>
        </r>
      </text>
    </comment>
    <comment ref="L294" authorId="0" shapeId="0" xr:uid="{2893A4B6-DEE8-48A3-B1DC-6EF0ACA94210}">
      <text>
        <r>
          <rPr>
            <sz val="11"/>
            <rFont val="Calibri"/>
            <family val="2"/>
            <charset val="238"/>
          </rPr>
          <t>SZV_F:IdotartamKezdes</t>
        </r>
      </text>
    </comment>
    <comment ref="M294" authorId="0" shapeId="0" xr:uid="{15D7622F-F688-4E5E-A028-9EAA55A634A6}">
      <text>
        <r>
          <rPr>
            <sz val="11"/>
            <rFont val="Calibri"/>
            <family val="2"/>
            <charset val="238"/>
          </rPr>
          <t>SZV_F:IdotartamBefejezes</t>
        </r>
      </text>
    </comment>
    <comment ref="N294" authorId="0" shapeId="0" xr:uid="{7846F719-3900-4FA1-82E8-101C1F311124}">
      <text>
        <r>
          <rPr>
            <sz val="11"/>
            <rFont val="Calibri"/>
            <family val="2"/>
            <charset val="238"/>
          </rPr>
          <t>SZV_F:NettoKoltsegUtem1</t>
        </r>
      </text>
    </comment>
    <comment ref="O294" authorId="0" shapeId="0" xr:uid="{C1D85C90-5795-4D2C-A9E0-D93A9BF50BEF}">
      <text>
        <r>
          <rPr>
            <sz val="11"/>
            <rFont val="Calibri"/>
            <family val="2"/>
            <charset val="238"/>
          </rPr>
          <t>SZV_F:NettoKoltsegUtem2</t>
        </r>
      </text>
    </comment>
    <comment ref="P294" authorId="0" shapeId="0" xr:uid="{011A6DAD-9E6C-4B11-8D7C-EA3D863C9B83}">
      <text>
        <r>
          <rPr>
            <sz val="11"/>
            <rFont val="Calibri"/>
            <family val="2"/>
            <charset val="238"/>
          </rPr>
          <t>SZV_F:EM_Melleklet2_KTG</t>
        </r>
      </text>
    </comment>
    <comment ref="R294" authorId="0" shapeId="0" xr:uid="{0E4485E5-F1BA-44E3-937C-4649487AAA2F}">
      <text>
        <r>
          <rPr>
            <sz val="11"/>
            <rFont val="Calibri"/>
            <family val="2"/>
            <charset val="238"/>
          </rPr>
          <t>SZV_F:HDUtem1</t>
        </r>
      </text>
    </comment>
    <comment ref="S294" authorId="0" shapeId="0" xr:uid="{15F715EF-306E-401C-92DA-83BBB8C4C379}">
      <text>
        <r>
          <rPr>
            <sz val="11"/>
            <rFont val="Calibri"/>
            <family val="2"/>
            <charset val="238"/>
          </rPr>
          <t>SZV_F:ECSUtem1</t>
        </r>
      </text>
    </comment>
    <comment ref="T294" authorId="0" shapeId="0" xr:uid="{0CA99907-A1EA-470D-95EB-FEFB8CCD8C7A}">
      <text>
        <r>
          <rPr>
            <sz val="11"/>
            <rFont val="Calibri"/>
            <family val="2"/>
            <charset val="238"/>
          </rPr>
          <t>SZV_F:KFHUtem1</t>
        </r>
      </text>
    </comment>
    <comment ref="U294" authorId="0" shapeId="0" xr:uid="{CB7975F6-615E-43A2-B075-9DCFCE2BD511}">
      <text>
        <r>
          <rPr>
            <sz val="11"/>
            <rFont val="Calibri"/>
            <family val="2"/>
            <charset val="238"/>
          </rPr>
          <t>SZV_F:Egyeb_SajatUtem1</t>
        </r>
      </text>
    </comment>
    <comment ref="V294" authorId="0" shapeId="0" xr:uid="{14E2BCE3-E839-4CE2-A64E-CCC3E881E893}">
      <text>
        <r>
          <rPr>
            <sz val="11"/>
            <rFont val="Calibri"/>
            <family val="2"/>
            <charset val="238"/>
          </rPr>
          <t>SZV_F:DijUtem1</t>
        </r>
      </text>
    </comment>
    <comment ref="W294" authorId="0" shapeId="0" xr:uid="{3D86666B-FCD6-4C52-9C29-C88DF1869B4C}">
      <text>
        <r>
          <rPr>
            <sz val="11"/>
            <rFont val="Calibri"/>
            <family val="2"/>
            <charset val="238"/>
          </rPr>
          <t>SZV_F:EM_Melleklet1_Utem1</t>
        </r>
      </text>
    </comment>
    <comment ref="X294" authorId="0" shapeId="0" xr:uid="{979C75AF-0811-4CD3-A22F-7CA862996446}">
      <text>
        <r>
          <rPr>
            <sz val="11"/>
            <rFont val="Calibri"/>
            <family val="2"/>
            <charset val="238"/>
          </rPr>
          <t>SZV_F:EgyebAllamiUtem1</t>
        </r>
      </text>
    </comment>
    <comment ref="Y294" authorId="0" shapeId="0" xr:uid="{A0686FE0-99F8-4904-A9D7-AE3E61A398FB}">
      <text>
        <r>
          <rPr>
            <sz val="11"/>
            <rFont val="Calibri"/>
            <family val="2"/>
            <charset val="238"/>
          </rPr>
          <t>SZV_F:OnkormanyzatiUtem1</t>
        </r>
      </text>
    </comment>
    <comment ref="Z294" authorId="0" shapeId="0" xr:uid="{C0982757-1F6F-4A4D-B056-E9921F874C4F}">
      <text>
        <r>
          <rPr>
            <sz val="11"/>
            <rFont val="Calibri"/>
            <family val="2"/>
            <charset val="238"/>
          </rPr>
          <t>SZV_F:EUUtem1</t>
        </r>
      </text>
    </comment>
    <comment ref="AA294" authorId="0" shapeId="0" xr:uid="{752DE6BB-1CB0-4392-98BB-39F6C0F6782B}">
      <text>
        <r>
          <rPr>
            <sz val="11"/>
            <rFont val="Calibri"/>
            <family val="2"/>
            <charset val="238"/>
          </rPr>
          <t>SZV_F:EgyebUtem1</t>
        </r>
      </text>
    </comment>
    <comment ref="AB294" authorId="0" shapeId="0" xr:uid="{CE0425E2-68C3-4F37-9197-A0DE21C1F1BD}">
      <text>
        <r>
          <rPr>
            <sz val="11"/>
            <rFont val="Calibri"/>
            <family val="2"/>
            <charset val="238"/>
          </rPr>
          <t>SZV_F:HitelKotvenyUtem1</t>
        </r>
      </text>
    </comment>
    <comment ref="AC294" authorId="0" shapeId="0" xr:uid="{8C32D1E0-D7DA-4598-B912-E5B210AB195A}">
      <text>
        <r>
          <rPr>
            <sz val="11"/>
            <rFont val="Calibri"/>
            <family val="2"/>
            <charset val="238"/>
          </rPr>
          <t>SZV_F:OsszesenUtem1</t>
        </r>
      </text>
    </comment>
    <comment ref="AF294" authorId="0" shapeId="0" xr:uid="{86C89810-81B7-40E4-A5D8-D4A929027AC8}">
      <text>
        <r>
          <rPr>
            <sz val="11"/>
            <rFont val="Calibri"/>
            <family val="2"/>
            <charset val="238"/>
          </rPr>
          <t>SZV_F:HDUtem2</t>
        </r>
      </text>
    </comment>
    <comment ref="AG294" authorId="0" shapeId="0" xr:uid="{A692E7FD-0DDA-4005-91B7-50243E950DB9}">
      <text>
        <r>
          <rPr>
            <sz val="11"/>
            <rFont val="Calibri"/>
            <family val="2"/>
            <charset val="238"/>
          </rPr>
          <t>SZV_F:ECSUtem2</t>
        </r>
      </text>
    </comment>
    <comment ref="AH294" authorId="0" shapeId="0" xr:uid="{1EE1A446-FBB7-4FE3-94F8-4F123AB517FB}">
      <text>
        <r>
          <rPr>
            <sz val="11"/>
            <rFont val="Calibri"/>
            <family val="2"/>
            <charset val="238"/>
          </rPr>
          <t>SZV_F:KFHUtem2</t>
        </r>
      </text>
    </comment>
    <comment ref="AI294" authorId="0" shapeId="0" xr:uid="{5808892D-3717-4602-B8E3-C9C9D3BDD13D}">
      <text>
        <r>
          <rPr>
            <sz val="11"/>
            <rFont val="Calibri"/>
            <family val="2"/>
            <charset val="238"/>
          </rPr>
          <t>SZV_F:Egyeb_SajatUtem2</t>
        </r>
      </text>
    </comment>
    <comment ref="AJ294" authorId="0" shapeId="0" xr:uid="{851D722C-B8C6-4174-9D9B-5325A032076B}">
      <text>
        <r>
          <rPr>
            <sz val="11"/>
            <rFont val="Calibri"/>
            <family val="2"/>
            <charset val="238"/>
          </rPr>
          <t>SZV_F:DijUtem2</t>
        </r>
      </text>
    </comment>
    <comment ref="AK294" authorId="0" shapeId="0" xr:uid="{51F8B90E-E2FB-4711-B256-B3C8992F014A}">
      <text>
        <r>
          <rPr>
            <sz val="11"/>
            <rFont val="Calibri"/>
            <family val="2"/>
            <charset val="238"/>
          </rPr>
          <t>SZV_F:EM_Melleklet1_Utem2</t>
        </r>
      </text>
    </comment>
    <comment ref="AL294" authorId="0" shapeId="0" xr:uid="{61180E08-C443-45B1-82F2-81D043FF9267}">
      <text>
        <r>
          <rPr>
            <sz val="11"/>
            <rFont val="Calibri"/>
            <family val="2"/>
            <charset val="238"/>
          </rPr>
          <t>SZV_F:EgyebAllamiUtem2</t>
        </r>
      </text>
    </comment>
    <comment ref="AM294" authorId="0" shapeId="0" xr:uid="{E85DF684-B056-4089-9534-239D02E74C3A}">
      <text>
        <r>
          <rPr>
            <sz val="11"/>
            <rFont val="Calibri"/>
            <family val="2"/>
            <charset val="238"/>
          </rPr>
          <t>SZV_F:OnkormanyzatiUtem2</t>
        </r>
      </text>
    </comment>
    <comment ref="AN294" authorId="0" shapeId="0" xr:uid="{B72636B1-FBE3-4F48-B0D1-C4E8316E867B}">
      <text>
        <r>
          <rPr>
            <sz val="11"/>
            <rFont val="Calibri"/>
            <family val="2"/>
            <charset val="238"/>
          </rPr>
          <t>SZV_F:EUUtem2</t>
        </r>
      </text>
    </comment>
    <comment ref="AO294" authorId="0" shapeId="0" xr:uid="{5D954904-1771-4F41-890A-AD4E2C31FAB9}">
      <text>
        <r>
          <rPr>
            <sz val="11"/>
            <rFont val="Calibri"/>
            <family val="2"/>
            <charset val="238"/>
          </rPr>
          <t>SZV_F:EgyebUtem2</t>
        </r>
      </text>
    </comment>
    <comment ref="AP294" authorId="0" shapeId="0" xr:uid="{08421731-E8DB-40C4-926B-D609B9BD8673}">
      <text>
        <r>
          <rPr>
            <sz val="11"/>
            <rFont val="Calibri"/>
            <family val="2"/>
            <charset val="238"/>
          </rPr>
          <t>SZV_F:HitelKotvenyUtem2</t>
        </r>
      </text>
    </comment>
    <comment ref="AQ294" authorId="0" shapeId="0" xr:uid="{CBCDBE7A-A9E0-44B3-A128-E417BCF7819B}">
      <text>
        <r>
          <rPr>
            <sz val="11"/>
            <rFont val="Calibri"/>
            <family val="2"/>
            <charset val="238"/>
          </rPr>
          <t>SZV_F:OsszesenUtem2</t>
        </r>
      </text>
    </comment>
    <comment ref="AR294" authorId="0" shapeId="0" xr:uid="{D0086304-6487-4E76-A992-7A288D5FF64D}">
      <text>
        <r>
          <rPr>
            <sz val="11"/>
            <rFont val="Calibri"/>
            <family val="2"/>
            <charset val="238"/>
          </rPr>
          <t>SZV_F:ForrashianyUtem2</t>
        </r>
      </text>
    </comment>
    <comment ref="AU294" authorId="0" shapeId="0" xr:uid="{16C07629-56CC-46E3-8065-C21DB6905FDD}">
      <text>
        <r>
          <rPr>
            <sz val="11"/>
            <rFont val="Calibri"/>
            <family val="2"/>
            <charset val="238"/>
          </rPr>
          <t>SZV_F:Indokolas</t>
        </r>
      </text>
    </comment>
    <comment ref="AV294" authorId="0" shapeId="0" xr:uid="{6AE9941A-CADA-419B-83AA-63E54791EE52}">
      <text>
        <r>
          <rPr>
            <sz val="11"/>
            <rFont val="Calibri"/>
            <family val="2"/>
            <charset val="238"/>
          </rPr>
          <t>SZV_F:Megjegyzes</t>
        </r>
      </text>
    </comment>
    <comment ref="AW294" authorId="0" shapeId="0" xr:uid="{78F3EEF7-D0FA-4AB9-807A-C2956C363B90}">
      <text>
        <r>
          <rPr>
            <sz val="11"/>
            <rFont val="Calibri"/>
            <family val="2"/>
            <charset val="238"/>
          </rPr>
          <t>SZV_F:FeladatSorszam</t>
        </r>
      </text>
    </comment>
    <comment ref="AY294" authorId="0" shapeId="0" xr:uid="{D3F3C75A-EBDF-4192-9DD0-9ED6FCA30FA3}">
      <text>
        <r>
          <rPr>
            <sz val="11"/>
            <rFont val="Calibri"/>
            <family val="2"/>
            <charset val="238"/>
          </rPr>
          <t>SZV_F:ISA</t>
        </r>
      </text>
    </comment>
    <comment ref="B295" authorId="0" shapeId="0" xr:uid="{1BFAA6D8-5FFE-48EA-AD97-BBA3ED01194E}">
      <text>
        <r>
          <rPr>
            <sz val="11"/>
            <rFont val="Calibri"/>
            <family val="2"/>
            <charset val="238"/>
          </rPr>
          <t>SZV_F:FontossagiSorrent</t>
        </r>
      </text>
    </comment>
    <comment ref="C295" authorId="0" shapeId="0" xr:uid="{321EC3F9-799D-4EB9-9B1E-3E19581DFB4A}">
      <text>
        <r>
          <rPr>
            <sz val="11"/>
            <rFont val="Calibri"/>
            <family val="2"/>
            <charset val="238"/>
          </rPr>
          <t>SZV_F:FeladatKategoria</t>
        </r>
      </text>
    </comment>
    <comment ref="D295" authorId="0" shapeId="0" xr:uid="{A4101337-E83F-4383-A188-CC669FDC023D}">
      <text>
        <r>
          <rPr>
            <sz val="11"/>
            <rFont val="Calibri"/>
            <family val="2"/>
            <charset val="238"/>
          </rPr>
          <t>SZV_F:FeladatMegnevezes</t>
        </r>
      </text>
    </comment>
    <comment ref="E295" authorId="0" shapeId="0" xr:uid="{126B1FAF-798B-42DC-B920-91310306A525}">
      <text>
        <r>
          <rPr>
            <sz val="11"/>
            <rFont val="Calibri"/>
            <family val="2"/>
            <charset val="238"/>
          </rPr>
          <t>SZV_F:ElviEngedelySzam</t>
        </r>
      </text>
    </comment>
    <comment ref="F295" authorId="0" shapeId="0" xr:uid="{5A5FC9F0-161C-40B6-A77C-A901920EF9F3}">
      <text>
        <r>
          <rPr>
            <sz val="11"/>
            <rFont val="Calibri"/>
            <family val="2"/>
            <charset val="238"/>
          </rPr>
          <t>SZV_F:VKR_Kod</t>
        </r>
      </text>
    </comment>
    <comment ref="G295" authorId="0" shapeId="0" xr:uid="{FAEDFE77-E554-42CF-96BB-EC0756B5C372}">
      <text>
        <r>
          <rPr>
            <sz val="11"/>
            <rFont val="Calibri"/>
            <family val="2"/>
            <charset val="238"/>
          </rPr>
          <t>SZV_F:VKR_Nev</t>
        </r>
      </text>
    </comment>
    <comment ref="H295" authorId="0" shapeId="0" xr:uid="{7A3711E5-09D8-41C2-9953-8B77FE9F9BBE}">
      <text>
        <r>
          <rPr>
            <sz val="11"/>
            <rFont val="Calibri"/>
            <family val="2"/>
            <charset val="238"/>
          </rPr>
          <t>SZV_F:FeladatAzonosito</t>
        </r>
      </text>
    </comment>
    <comment ref="I295" authorId="0" shapeId="0" xr:uid="{C1FD78AF-40DB-4F93-A145-F20FF9D99FC6}">
      <text>
        <r>
          <rPr>
            <sz val="11"/>
            <rFont val="Calibri"/>
            <family val="2"/>
            <charset val="238"/>
          </rPr>
          <t>SZV_F:EllatasiTerulet</t>
        </r>
      </text>
    </comment>
    <comment ref="J295" authorId="0" shapeId="0" xr:uid="{51902FC4-0103-47E5-9C60-1317A46E87CC}">
      <text>
        <r>
          <rPr>
            <sz val="11"/>
            <rFont val="Calibri"/>
            <family val="2"/>
            <charset val="238"/>
          </rPr>
          <t>SZV_F:EllatasertFelelos</t>
        </r>
      </text>
    </comment>
    <comment ref="K295" authorId="0" shapeId="0" xr:uid="{F2987262-2478-47A3-B70F-AC07264BB054}">
      <text>
        <r>
          <rPr>
            <sz val="11"/>
            <rFont val="Calibri"/>
            <family val="2"/>
            <charset val="238"/>
          </rPr>
          <t>SZV_F:TervezettNettoKoltseg</t>
        </r>
      </text>
    </comment>
    <comment ref="L295" authorId="0" shapeId="0" xr:uid="{EB8F3A57-7618-4267-86B1-53C502B4986F}">
      <text>
        <r>
          <rPr>
            <sz val="11"/>
            <rFont val="Calibri"/>
            <family val="2"/>
            <charset val="238"/>
          </rPr>
          <t>SZV_F:IdotartamKezdes</t>
        </r>
      </text>
    </comment>
    <comment ref="M295" authorId="0" shapeId="0" xr:uid="{1B34C259-6C13-4014-B967-8A83CE2A7903}">
      <text>
        <r>
          <rPr>
            <sz val="11"/>
            <rFont val="Calibri"/>
            <family val="2"/>
            <charset val="238"/>
          </rPr>
          <t>SZV_F:IdotartamBefejezes</t>
        </r>
      </text>
    </comment>
    <comment ref="N295" authorId="0" shapeId="0" xr:uid="{6FA82CA4-ED68-455C-9C1A-C42EABA26755}">
      <text>
        <r>
          <rPr>
            <sz val="11"/>
            <rFont val="Calibri"/>
            <family val="2"/>
            <charset val="238"/>
          </rPr>
          <t>SZV_F:NettoKoltsegUtem1</t>
        </r>
      </text>
    </comment>
    <comment ref="O295" authorId="0" shapeId="0" xr:uid="{48D3469D-2BCC-4C06-9693-7D1EC481D6B8}">
      <text>
        <r>
          <rPr>
            <sz val="11"/>
            <rFont val="Calibri"/>
            <family val="2"/>
            <charset val="238"/>
          </rPr>
          <t>SZV_F:NettoKoltsegUtem2</t>
        </r>
      </text>
    </comment>
    <comment ref="P295" authorId="0" shapeId="0" xr:uid="{B83CECFA-10FA-4824-9CDC-A542EB923201}">
      <text>
        <r>
          <rPr>
            <sz val="11"/>
            <rFont val="Calibri"/>
            <family val="2"/>
            <charset val="238"/>
          </rPr>
          <t>SZV_F:EM_Melleklet2_KTG</t>
        </r>
      </text>
    </comment>
    <comment ref="R295" authorId="0" shapeId="0" xr:uid="{9885EDE5-A332-4C20-877F-36C3858B20F1}">
      <text>
        <r>
          <rPr>
            <sz val="11"/>
            <rFont val="Calibri"/>
            <family val="2"/>
            <charset val="238"/>
          </rPr>
          <t>SZV_F:HDUtem1</t>
        </r>
      </text>
    </comment>
    <comment ref="S295" authorId="0" shapeId="0" xr:uid="{51A2EE76-1FEA-44DE-9144-FDE6DBB75CD3}">
      <text>
        <r>
          <rPr>
            <sz val="11"/>
            <rFont val="Calibri"/>
            <family val="2"/>
            <charset val="238"/>
          </rPr>
          <t>SZV_F:ECSUtem1</t>
        </r>
      </text>
    </comment>
    <comment ref="T295" authorId="0" shapeId="0" xr:uid="{64CFF731-DC86-4FFC-9AB1-BFA2E8C842C7}">
      <text>
        <r>
          <rPr>
            <sz val="11"/>
            <rFont val="Calibri"/>
            <family val="2"/>
            <charset val="238"/>
          </rPr>
          <t>SZV_F:KFHUtem1</t>
        </r>
      </text>
    </comment>
    <comment ref="U295" authorId="0" shapeId="0" xr:uid="{84C8A7C0-9B01-4E92-8526-ECDA3B134E80}">
      <text>
        <r>
          <rPr>
            <sz val="11"/>
            <rFont val="Calibri"/>
            <family val="2"/>
            <charset val="238"/>
          </rPr>
          <t>SZV_F:Egyeb_SajatUtem1</t>
        </r>
      </text>
    </comment>
    <comment ref="V295" authorId="0" shapeId="0" xr:uid="{ED85ED25-A9B6-4397-AF7F-A3AF55901A25}">
      <text>
        <r>
          <rPr>
            <sz val="11"/>
            <rFont val="Calibri"/>
            <family val="2"/>
            <charset val="238"/>
          </rPr>
          <t>SZV_F:DijUtem1</t>
        </r>
      </text>
    </comment>
    <comment ref="W295" authorId="0" shapeId="0" xr:uid="{96AB36DE-EB2F-41F5-A75D-231C73CB36EE}">
      <text>
        <r>
          <rPr>
            <sz val="11"/>
            <rFont val="Calibri"/>
            <family val="2"/>
            <charset val="238"/>
          </rPr>
          <t>SZV_F:EM_Melleklet1_Utem1</t>
        </r>
      </text>
    </comment>
    <comment ref="X295" authorId="0" shapeId="0" xr:uid="{3695EECB-EC1B-48F9-BF7B-CA7B4B035AD0}">
      <text>
        <r>
          <rPr>
            <sz val="11"/>
            <rFont val="Calibri"/>
            <family val="2"/>
            <charset val="238"/>
          </rPr>
          <t>SZV_F:EgyebAllamiUtem1</t>
        </r>
      </text>
    </comment>
    <comment ref="Y295" authorId="0" shapeId="0" xr:uid="{C0FADF2B-6ECD-4ED9-9CD6-D830D87FB632}">
      <text>
        <r>
          <rPr>
            <sz val="11"/>
            <rFont val="Calibri"/>
            <family val="2"/>
            <charset val="238"/>
          </rPr>
          <t>SZV_F:OnkormanyzatiUtem1</t>
        </r>
      </text>
    </comment>
    <comment ref="Z295" authorId="0" shapeId="0" xr:uid="{49D60171-CD33-41B2-AA25-7F3CD5784FFC}">
      <text>
        <r>
          <rPr>
            <sz val="11"/>
            <rFont val="Calibri"/>
            <family val="2"/>
            <charset val="238"/>
          </rPr>
          <t>SZV_F:EUUtem1</t>
        </r>
      </text>
    </comment>
    <comment ref="AA295" authorId="0" shapeId="0" xr:uid="{06B37C4E-ADA0-4AA8-A30C-DF78C231BA34}">
      <text>
        <r>
          <rPr>
            <sz val="11"/>
            <rFont val="Calibri"/>
            <family val="2"/>
            <charset val="238"/>
          </rPr>
          <t>SZV_F:EgyebUtem1</t>
        </r>
      </text>
    </comment>
    <comment ref="AB295" authorId="0" shapeId="0" xr:uid="{D4D14FF0-E9FA-4C13-9841-78005342B56D}">
      <text>
        <r>
          <rPr>
            <sz val="11"/>
            <rFont val="Calibri"/>
            <family val="2"/>
            <charset val="238"/>
          </rPr>
          <t>SZV_F:HitelKotvenyUtem1</t>
        </r>
      </text>
    </comment>
    <comment ref="AC295" authorId="0" shapeId="0" xr:uid="{8BEC52E4-3704-4BA1-A6B2-9F6AAB3FFC30}">
      <text>
        <r>
          <rPr>
            <sz val="11"/>
            <rFont val="Calibri"/>
            <family val="2"/>
            <charset val="238"/>
          </rPr>
          <t>SZV_F:OsszesenUtem1</t>
        </r>
      </text>
    </comment>
    <comment ref="AF295" authorId="0" shapeId="0" xr:uid="{EB699342-DE83-40B9-8097-C7F6741570E5}">
      <text>
        <r>
          <rPr>
            <sz val="11"/>
            <rFont val="Calibri"/>
            <family val="2"/>
            <charset val="238"/>
          </rPr>
          <t>SZV_F:HDUtem2</t>
        </r>
      </text>
    </comment>
    <comment ref="AG295" authorId="0" shapeId="0" xr:uid="{4597919C-271D-4BA5-AC7A-23294E0B350B}">
      <text>
        <r>
          <rPr>
            <sz val="11"/>
            <rFont val="Calibri"/>
            <family val="2"/>
            <charset val="238"/>
          </rPr>
          <t>SZV_F:ECSUtem2</t>
        </r>
      </text>
    </comment>
    <comment ref="AH295" authorId="0" shapeId="0" xr:uid="{22AC8935-D442-46EE-A7BC-A3859257DC19}">
      <text>
        <r>
          <rPr>
            <sz val="11"/>
            <rFont val="Calibri"/>
            <family val="2"/>
            <charset val="238"/>
          </rPr>
          <t>SZV_F:KFHUtem2</t>
        </r>
      </text>
    </comment>
    <comment ref="AI295" authorId="0" shapeId="0" xr:uid="{2C9F8400-1BD7-4A70-B06F-163119F93AB6}">
      <text>
        <r>
          <rPr>
            <sz val="11"/>
            <rFont val="Calibri"/>
            <family val="2"/>
            <charset val="238"/>
          </rPr>
          <t>SZV_F:Egyeb_SajatUtem2</t>
        </r>
      </text>
    </comment>
    <comment ref="AJ295" authorId="0" shapeId="0" xr:uid="{99EEFE3B-69CD-4651-B982-ED0FFB57E47B}">
      <text>
        <r>
          <rPr>
            <sz val="11"/>
            <rFont val="Calibri"/>
            <family val="2"/>
            <charset val="238"/>
          </rPr>
          <t>SZV_F:DijUtem2</t>
        </r>
      </text>
    </comment>
    <comment ref="AK295" authorId="0" shapeId="0" xr:uid="{D883EFC6-DC90-4DE8-80A1-25FCF3AFBF5E}">
      <text>
        <r>
          <rPr>
            <sz val="11"/>
            <rFont val="Calibri"/>
            <family val="2"/>
            <charset val="238"/>
          </rPr>
          <t>SZV_F:EM_Melleklet1_Utem2</t>
        </r>
      </text>
    </comment>
    <comment ref="AL295" authorId="0" shapeId="0" xr:uid="{5296E49A-58FA-4BD0-BFD4-5F9F9B3E8479}">
      <text>
        <r>
          <rPr>
            <sz val="11"/>
            <rFont val="Calibri"/>
            <family val="2"/>
            <charset val="238"/>
          </rPr>
          <t>SZV_F:EgyebAllamiUtem2</t>
        </r>
      </text>
    </comment>
    <comment ref="AM295" authorId="0" shapeId="0" xr:uid="{43EE6F76-A7CC-457B-9844-D9A46901115A}">
      <text>
        <r>
          <rPr>
            <sz val="11"/>
            <rFont val="Calibri"/>
            <family val="2"/>
            <charset val="238"/>
          </rPr>
          <t>SZV_F:OnkormanyzatiUtem2</t>
        </r>
      </text>
    </comment>
    <comment ref="AN295" authorId="0" shapeId="0" xr:uid="{4E3062D6-C0BF-4682-9A1D-0B1856BC598B}">
      <text>
        <r>
          <rPr>
            <sz val="11"/>
            <rFont val="Calibri"/>
            <family val="2"/>
            <charset val="238"/>
          </rPr>
          <t>SZV_F:EUUtem2</t>
        </r>
      </text>
    </comment>
    <comment ref="AO295" authorId="0" shapeId="0" xr:uid="{33A0E991-624E-428B-8EB4-E722156D5936}">
      <text>
        <r>
          <rPr>
            <sz val="11"/>
            <rFont val="Calibri"/>
            <family val="2"/>
            <charset val="238"/>
          </rPr>
          <t>SZV_F:EgyebUtem2</t>
        </r>
      </text>
    </comment>
    <comment ref="AP295" authorId="0" shapeId="0" xr:uid="{41FE7685-2F74-4253-B3E6-C51B03E27F03}">
      <text>
        <r>
          <rPr>
            <sz val="11"/>
            <rFont val="Calibri"/>
            <family val="2"/>
            <charset val="238"/>
          </rPr>
          <t>SZV_F:HitelKotvenyUtem2</t>
        </r>
      </text>
    </comment>
    <comment ref="AQ295" authorId="0" shapeId="0" xr:uid="{38AFEE21-82FB-4578-8DAE-15104A3E5882}">
      <text>
        <r>
          <rPr>
            <sz val="11"/>
            <rFont val="Calibri"/>
            <family val="2"/>
            <charset val="238"/>
          </rPr>
          <t>SZV_F:OsszesenUtem2</t>
        </r>
      </text>
    </comment>
    <comment ref="AR295" authorId="0" shapeId="0" xr:uid="{55D3873B-45DD-48DD-9646-81E4A403CE0E}">
      <text>
        <r>
          <rPr>
            <sz val="11"/>
            <rFont val="Calibri"/>
            <family val="2"/>
            <charset val="238"/>
          </rPr>
          <t>SZV_F:ForrashianyUtem2</t>
        </r>
      </text>
    </comment>
    <comment ref="AU295" authorId="0" shapeId="0" xr:uid="{92A2F054-A9AC-45A1-9337-004612BFE98C}">
      <text>
        <r>
          <rPr>
            <sz val="11"/>
            <rFont val="Calibri"/>
            <family val="2"/>
            <charset val="238"/>
          </rPr>
          <t>SZV_F:Indokolas</t>
        </r>
      </text>
    </comment>
    <comment ref="AV295" authorId="0" shapeId="0" xr:uid="{A9561511-5DF7-48D6-B2BE-D67327E3DA30}">
      <text>
        <r>
          <rPr>
            <sz val="11"/>
            <rFont val="Calibri"/>
            <family val="2"/>
            <charset val="238"/>
          </rPr>
          <t>SZV_F:Megjegyzes</t>
        </r>
      </text>
    </comment>
    <comment ref="AW295" authorId="0" shapeId="0" xr:uid="{7263D27F-9BC0-424E-AD1D-EB6BAEF9A067}">
      <text>
        <r>
          <rPr>
            <sz val="11"/>
            <rFont val="Calibri"/>
            <family val="2"/>
            <charset val="238"/>
          </rPr>
          <t>SZV_F:FeladatSorszam</t>
        </r>
      </text>
    </comment>
    <comment ref="AY295" authorId="0" shapeId="0" xr:uid="{72B19967-E0AE-448F-A083-D20056E3925D}">
      <text>
        <r>
          <rPr>
            <sz val="11"/>
            <rFont val="Calibri"/>
            <family val="2"/>
            <charset val="238"/>
          </rPr>
          <t>SZV_F:ISA</t>
        </r>
      </text>
    </comment>
    <comment ref="B296" authorId="0" shapeId="0" xr:uid="{AD701D2E-FD0F-4660-AB4D-F59EF3B939F8}">
      <text>
        <r>
          <rPr>
            <sz val="11"/>
            <rFont val="Calibri"/>
            <family val="2"/>
            <charset val="238"/>
          </rPr>
          <t>SZV_F:FontossagiSorrent</t>
        </r>
      </text>
    </comment>
    <comment ref="C296" authorId="0" shapeId="0" xr:uid="{726D7753-E92E-444D-A173-D416238B9BB8}">
      <text>
        <r>
          <rPr>
            <sz val="11"/>
            <rFont val="Calibri"/>
            <family val="2"/>
            <charset val="238"/>
          </rPr>
          <t>SZV_F:FeladatKategoria</t>
        </r>
      </text>
    </comment>
    <comment ref="D296" authorId="0" shapeId="0" xr:uid="{098B6BCF-A27C-49CF-9053-0DF9582E0E25}">
      <text>
        <r>
          <rPr>
            <sz val="11"/>
            <rFont val="Calibri"/>
            <family val="2"/>
            <charset val="238"/>
          </rPr>
          <t>SZV_F:FeladatMegnevezes</t>
        </r>
      </text>
    </comment>
    <comment ref="E296" authorId="0" shapeId="0" xr:uid="{D1FF981E-5261-41C0-BA0F-3EA92AF32CF0}">
      <text>
        <r>
          <rPr>
            <sz val="11"/>
            <rFont val="Calibri"/>
            <family val="2"/>
            <charset val="238"/>
          </rPr>
          <t>SZV_F:ElviEngedelySzam</t>
        </r>
      </text>
    </comment>
    <comment ref="F296" authorId="0" shapeId="0" xr:uid="{61D217DA-9D49-4EE7-9218-1B8659B0F196}">
      <text>
        <r>
          <rPr>
            <sz val="11"/>
            <rFont val="Calibri"/>
            <family val="2"/>
            <charset val="238"/>
          </rPr>
          <t>SZV_F:VKR_Kod</t>
        </r>
      </text>
    </comment>
    <comment ref="G296" authorId="0" shapeId="0" xr:uid="{31C55A19-347E-431D-90FE-2DD36628083A}">
      <text>
        <r>
          <rPr>
            <sz val="11"/>
            <rFont val="Calibri"/>
            <family val="2"/>
            <charset val="238"/>
          </rPr>
          <t>SZV_F:VKR_Nev</t>
        </r>
      </text>
    </comment>
    <comment ref="H296" authorId="0" shapeId="0" xr:uid="{5E8C3BC9-2685-446E-A2A1-D4BCDA60DC39}">
      <text>
        <r>
          <rPr>
            <sz val="11"/>
            <rFont val="Calibri"/>
            <family val="2"/>
            <charset val="238"/>
          </rPr>
          <t>SZV_F:FeladatAzonosito</t>
        </r>
      </text>
    </comment>
    <comment ref="I296" authorId="0" shapeId="0" xr:uid="{9DA1A098-A4B2-46C5-8D80-2CC87EEA730E}">
      <text>
        <r>
          <rPr>
            <sz val="11"/>
            <rFont val="Calibri"/>
            <family val="2"/>
            <charset val="238"/>
          </rPr>
          <t>SZV_F:EllatasiTerulet</t>
        </r>
      </text>
    </comment>
    <comment ref="J296" authorId="0" shapeId="0" xr:uid="{DF775112-E996-426A-BEA4-AF04257FCBD4}">
      <text>
        <r>
          <rPr>
            <sz val="11"/>
            <rFont val="Calibri"/>
            <family val="2"/>
            <charset val="238"/>
          </rPr>
          <t>SZV_F:EllatasertFelelos</t>
        </r>
      </text>
    </comment>
    <comment ref="K296" authorId="0" shapeId="0" xr:uid="{D8F15797-A57A-4687-A6EB-7E59563E1596}">
      <text>
        <r>
          <rPr>
            <sz val="11"/>
            <rFont val="Calibri"/>
            <family val="2"/>
            <charset val="238"/>
          </rPr>
          <t>SZV_F:TervezettNettoKoltseg</t>
        </r>
      </text>
    </comment>
    <comment ref="L296" authorId="0" shapeId="0" xr:uid="{8BC14339-7399-43EE-87D9-8D4435AD73E5}">
      <text>
        <r>
          <rPr>
            <sz val="11"/>
            <rFont val="Calibri"/>
            <family val="2"/>
            <charset val="238"/>
          </rPr>
          <t>SZV_F:IdotartamKezdes</t>
        </r>
      </text>
    </comment>
    <comment ref="M296" authorId="0" shapeId="0" xr:uid="{31141BA9-E28B-4B72-9937-93DD8BA0E4C4}">
      <text>
        <r>
          <rPr>
            <sz val="11"/>
            <rFont val="Calibri"/>
            <family val="2"/>
            <charset val="238"/>
          </rPr>
          <t>SZV_F:IdotartamBefejezes</t>
        </r>
      </text>
    </comment>
    <comment ref="N296" authorId="0" shapeId="0" xr:uid="{5DECAEBB-F86C-4D07-B345-7E19AE6F7A32}">
      <text>
        <r>
          <rPr>
            <sz val="11"/>
            <rFont val="Calibri"/>
            <family val="2"/>
            <charset val="238"/>
          </rPr>
          <t>SZV_F:NettoKoltsegUtem1</t>
        </r>
      </text>
    </comment>
    <comment ref="O296" authorId="0" shapeId="0" xr:uid="{7EFC84EF-0DD1-4C70-8100-029F7F766B2B}">
      <text>
        <r>
          <rPr>
            <sz val="11"/>
            <rFont val="Calibri"/>
            <family val="2"/>
            <charset val="238"/>
          </rPr>
          <t>SZV_F:NettoKoltsegUtem2</t>
        </r>
      </text>
    </comment>
    <comment ref="P296" authorId="0" shapeId="0" xr:uid="{1EDD11AA-B47D-4933-9201-7A083972214F}">
      <text>
        <r>
          <rPr>
            <sz val="11"/>
            <rFont val="Calibri"/>
            <family val="2"/>
            <charset val="238"/>
          </rPr>
          <t>SZV_F:EM_Melleklet2_KTG</t>
        </r>
      </text>
    </comment>
    <comment ref="R296" authorId="0" shapeId="0" xr:uid="{A5BAEBC9-9D08-476C-AEEC-2D042058F56D}">
      <text>
        <r>
          <rPr>
            <sz val="11"/>
            <rFont val="Calibri"/>
            <family val="2"/>
            <charset val="238"/>
          </rPr>
          <t>SZV_F:HDUtem1</t>
        </r>
      </text>
    </comment>
    <comment ref="S296" authorId="0" shapeId="0" xr:uid="{9E1895C5-C154-45A0-B5E1-1EA17C13F950}">
      <text>
        <r>
          <rPr>
            <sz val="11"/>
            <rFont val="Calibri"/>
            <family val="2"/>
            <charset val="238"/>
          </rPr>
          <t>SZV_F:ECSUtem1</t>
        </r>
      </text>
    </comment>
    <comment ref="T296" authorId="0" shapeId="0" xr:uid="{74AB865C-2E8B-46E2-BFEB-BD09760D1B0C}">
      <text>
        <r>
          <rPr>
            <sz val="11"/>
            <rFont val="Calibri"/>
            <family val="2"/>
            <charset val="238"/>
          </rPr>
          <t>SZV_F:KFHUtem1</t>
        </r>
      </text>
    </comment>
    <comment ref="U296" authorId="0" shapeId="0" xr:uid="{EC3BE248-165F-420E-B6E6-B353679AB788}">
      <text>
        <r>
          <rPr>
            <sz val="11"/>
            <rFont val="Calibri"/>
            <family val="2"/>
            <charset val="238"/>
          </rPr>
          <t>SZV_F:Egyeb_SajatUtem1</t>
        </r>
      </text>
    </comment>
    <comment ref="V296" authorId="0" shapeId="0" xr:uid="{62EF1632-06EB-4D41-946B-2186637A2AAF}">
      <text>
        <r>
          <rPr>
            <sz val="11"/>
            <rFont val="Calibri"/>
            <family val="2"/>
            <charset val="238"/>
          </rPr>
          <t>SZV_F:DijUtem1</t>
        </r>
      </text>
    </comment>
    <comment ref="W296" authorId="0" shapeId="0" xr:uid="{FF7AABD2-A834-4BDD-8A0C-85E98E5E8662}">
      <text>
        <r>
          <rPr>
            <sz val="11"/>
            <rFont val="Calibri"/>
            <family val="2"/>
            <charset val="238"/>
          </rPr>
          <t>SZV_F:EM_Melleklet1_Utem1</t>
        </r>
      </text>
    </comment>
    <comment ref="X296" authorId="0" shapeId="0" xr:uid="{9B145FFE-6459-4D51-A8BE-89286CDD6003}">
      <text>
        <r>
          <rPr>
            <sz val="11"/>
            <rFont val="Calibri"/>
            <family val="2"/>
            <charset val="238"/>
          </rPr>
          <t>SZV_F:EgyebAllamiUtem1</t>
        </r>
      </text>
    </comment>
    <comment ref="Y296" authorId="0" shapeId="0" xr:uid="{E27DE390-5EB0-49A2-82B2-96FE8C239E9B}">
      <text>
        <r>
          <rPr>
            <sz val="11"/>
            <rFont val="Calibri"/>
            <family val="2"/>
            <charset val="238"/>
          </rPr>
          <t>SZV_F:OnkormanyzatiUtem1</t>
        </r>
      </text>
    </comment>
    <comment ref="Z296" authorId="0" shapeId="0" xr:uid="{8E61DE06-4EC3-494F-9750-931F8BF7284F}">
      <text>
        <r>
          <rPr>
            <sz val="11"/>
            <rFont val="Calibri"/>
            <family val="2"/>
            <charset val="238"/>
          </rPr>
          <t>SZV_F:EUUtem1</t>
        </r>
      </text>
    </comment>
    <comment ref="AA296" authorId="0" shapeId="0" xr:uid="{889ECBD1-E531-427A-B181-2B7E6DEFD523}">
      <text>
        <r>
          <rPr>
            <sz val="11"/>
            <rFont val="Calibri"/>
            <family val="2"/>
            <charset val="238"/>
          </rPr>
          <t>SZV_F:EgyebUtem1</t>
        </r>
      </text>
    </comment>
    <comment ref="AB296" authorId="0" shapeId="0" xr:uid="{A7ABBEAE-9A77-4182-BF4E-DD972947DAB1}">
      <text>
        <r>
          <rPr>
            <sz val="11"/>
            <rFont val="Calibri"/>
            <family val="2"/>
            <charset val="238"/>
          </rPr>
          <t>SZV_F:HitelKotvenyUtem1</t>
        </r>
      </text>
    </comment>
    <comment ref="AC296" authorId="0" shapeId="0" xr:uid="{51149320-145B-4F09-AF5C-552E499D1C4F}">
      <text>
        <r>
          <rPr>
            <sz val="11"/>
            <rFont val="Calibri"/>
            <family val="2"/>
            <charset val="238"/>
          </rPr>
          <t>SZV_F:OsszesenUtem1</t>
        </r>
      </text>
    </comment>
    <comment ref="AF296" authorId="0" shapeId="0" xr:uid="{8220B249-BAEB-4CD6-812B-233718BA4B6A}">
      <text>
        <r>
          <rPr>
            <sz val="11"/>
            <rFont val="Calibri"/>
            <family val="2"/>
            <charset val="238"/>
          </rPr>
          <t>SZV_F:HDUtem2</t>
        </r>
      </text>
    </comment>
    <comment ref="AG296" authorId="0" shapeId="0" xr:uid="{3A63C5B2-C8E5-49BF-8CE7-A3FA27559576}">
      <text>
        <r>
          <rPr>
            <sz val="11"/>
            <rFont val="Calibri"/>
            <family val="2"/>
            <charset val="238"/>
          </rPr>
          <t>SZV_F:ECSUtem2</t>
        </r>
      </text>
    </comment>
    <comment ref="AH296" authorId="0" shapeId="0" xr:uid="{1C25EDB2-8FC9-4B64-BB29-77C4150CCB21}">
      <text>
        <r>
          <rPr>
            <sz val="11"/>
            <rFont val="Calibri"/>
            <family val="2"/>
            <charset val="238"/>
          </rPr>
          <t>SZV_F:KFHUtem2</t>
        </r>
      </text>
    </comment>
    <comment ref="AI296" authorId="0" shapeId="0" xr:uid="{6D877FB2-42BE-480C-B529-306572C62831}">
      <text>
        <r>
          <rPr>
            <sz val="11"/>
            <rFont val="Calibri"/>
            <family val="2"/>
            <charset val="238"/>
          </rPr>
          <t>SZV_F:Egyeb_SajatUtem2</t>
        </r>
      </text>
    </comment>
    <comment ref="AJ296" authorId="0" shapeId="0" xr:uid="{AF39975D-1F8C-4E41-9CE1-45C113447132}">
      <text>
        <r>
          <rPr>
            <sz val="11"/>
            <rFont val="Calibri"/>
            <family val="2"/>
            <charset val="238"/>
          </rPr>
          <t>SZV_F:DijUtem2</t>
        </r>
      </text>
    </comment>
    <comment ref="AK296" authorId="0" shapeId="0" xr:uid="{8FB0152B-28C8-4C86-A8BB-0B6D2F823ED3}">
      <text>
        <r>
          <rPr>
            <sz val="11"/>
            <rFont val="Calibri"/>
            <family val="2"/>
            <charset val="238"/>
          </rPr>
          <t>SZV_F:EM_Melleklet1_Utem2</t>
        </r>
      </text>
    </comment>
    <comment ref="AL296" authorId="0" shapeId="0" xr:uid="{502986A1-6C59-4419-9122-8E9AB1251F0C}">
      <text>
        <r>
          <rPr>
            <sz val="11"/>
            <rFont val="Calibri"/>
            <family val="2"/>
            <charset val="238"/>
          </rPr>
          <t>SZV_F:EgyebAllamiUtem2</t>
        </r>
      </text>
    </comment>
    <comment ref="AM296" authorId="0" shapeId="0" xr:uid="{542E4CAD-722D-4D68-89A8-5CEBCC370658}">
      <text>
        <r>
          <rPr>
            <sz val="11"/>
            <rFont val="Calibri"/>
            <family val="2"/>
            <charset val="238"/>
          </rPr>
          <t>SZV_F:OnkormanyzatiUtem2</t>
        </r>
      </text>
    </comment>
    <comment ref="AN296" authorId="0" shapeId="0" xr:uid="{94F1A8BC-0ED8-4515-BA72-F67F427F2191}">
      <text>
        <r>
          <rPr>
            <sz val="11"/>
            <rFont val="Calibri"/>
            <family val="2"/>
            <charset val="238"/>
          </rPr>
          <t>SZV_F:EUUtem2</t>
        </r>
      </text>
    </comment>
    <comment ref="AO296" authorId="0" shapeId="0" xr:uid="{EAF9AA44-2427-4ADD-811E-C19738629B40}">
      <text>
        <r>
          <rPr>
            <sz val="11"/>
            <rFont val="Calibri"/>
            <family val="2"/>
            <charset val="238"/>
          </rPr>
          <t>SZV_F:EgyebUtem2</t>
        </r>
      </text>
    </comment>
    <comment ref="AP296" authorId="0" shapeId="0" xr:uid="{33B634B6-0735-43B8-B2EF-5EE10D0379E9}">
      <text>
        <r>
          <rPr>
            <sz val="11"/>
            <rFont val="Calibri"/>
            <family val="2"/>
            <charset val="238"/>
          </rPr>
          <t>SZV_F:HitelKotvenyUtem2</t>
        </r>
      </text>
    </comment>
    <comment ref="AQ296" authorId="0" shapeId="0" xr:uid="{7A568C0B-5A53-4F2D-9F59-533281A4DFA4}">
      <text>
        <r>
          <rPr>
            <sz val="11"/>
            <rFont val="Calibri"/>
            <family val="2"/>
            <charset val="238"/>
          </rPr>
          <t>SZV_F:OsszesenUtem2</t>
        </r>
      </text>
    </comment>
    <comment ref="AR296" authorId="0" shapeId="0" xr:uid="{607CADB9-5912-4881-8D9E-09F9BC29EB73}">
      <text>
        <r>
          <rPr>
            <sz val="11"/>
            <rFont val="Calibri"/>
            <family val="2"/>
            <charset val="238"/>
          </rPr>
          <t>SZV_F:ForrashianyUtem2</t>
        </r>
      </text>
    </comment>
    <comment ref="AU296" authorId="0" shapeId="0" xr:uid="{10495A19-DC62-43E9-AECA-5A8A542B875C}">
      <text>
        <r>
          <rPr>
            <sz val="11"/>
            <rFont val="Calibri"/>
            <family val="2"/>
            <charset val="238"/>
          </rPr>
          <t>SZV_F:Indokolas</t>
        </r>
      </text>
    </comment>
    <comment ref="AV296" authorId="0" shapeId="0" xr:uid="{86F0C5FF-EBE5-4099-BF88-9B287BED638E}">
      <text>
        <r>
          <rPr>
            <sz val="11"/>
            <rFont val="Calibri"/>
            <family val="2"/>
            <charset val="238"/>
          </rPr>
          <t>SZV_F:Megjegyzes</t>
        </r>
      </text>
    </comment>
    <comment ref="AW296" authorId="0" shapeId="0" xr:uid="{CC4A7B3B-F1EC-45BF-9CAC-C16F97655020}">
      <text>
        <r>
          <rPr>
            <sz val="11"/>
            <rFont val="Calibri"/>
            <family val="2"/>
            <charset val="238"/>
          </rPr>
          <t>SZV_F:FeladatSorszam</t>
        </r>
      </text>
    </comment>
    <comment ref="AY296" authorId="0" shapeId="0" xr:uid="{1E0180CE-C6BE-4613-935C-DD16FFB5D1BF}">
      <text>
        <r>
          <rPr>
            <sz val="11"/>
            <rFont val="Calibri"/>
            <family val="2"/>
            <charset val="238"/>
          </rPr>
          <t>SZV_F:ISA</t>
        </r>
      </text>
    </comment>
    <comment ref="B297" authorId="0" shapeId="0" xr:uid="{D46034E5-0F57-422B-BF1F-EEDB545FCB66}">
      <text>
        <r>
          <rPr>
            <sz val="11"/>
            <rFont val="Calibri"/>
            <family val="2"/>
            <charset val="238"/>
          </rPr>
          <t>SZV_F:FontossagiSorrent</t>
        </r>
      </text>
    </comment>
    <comment ref="C297" authorId="0" shapeId="0" xr:uid="{8A15B05E-30D2-4BB2-85A7-9558CB4EC8F3}">
      <text>
        <r>
          <rPr>
            <sz val="11"/>
            <rFont val="Calibri"/>
            <family val="2"/>
            <charset val="238"/>
          </rPr>
          <t>SZV_F:FeladatKategoria</t>
        </r>
      </text>
    </comment>
    <comment ref="D297" authorId="0" shapeId="0" xr:uid="{DC5C9B5F-91D7-40EA-A327-0329B8207D74}">
      <text>
        <r>
          <rPr>
            <sz val="11"/>
            <rFont val="Calibri"/>
            <family val="2"/>
            <charset val="238"/>
          </rPr>
          <t>SZV_F:FeladatMegnevezes</t>
        </r>
      </text>
    </comment>
    <comment ref="E297" authorId="0" shapeId="0" xr:uid="{4271669C-8E76-4131-AA2F-F536965CB895}">
      <text>
        <r>
          <rPr>
            <sz val="11"/>
            <rFont val="Calibri"/>
            <family val="2"/>
            <charset val="238"/>
          </rPr>
          <t>SZV_F:ElviEngedelySzam</t>
        </r>
      </text>
    </comment>
    <comment ref="F297" authorId="0" shapeId="0" xr:uid="{693348CE-8B93-4656-8DCB-99D178BC9995}">
      <text>
        <r>
          <rPr>
            <sz val="11"/>
            <rFont val="Calibri"/>
            <family val="2"/>
            <charset val="238"/>
          </rPr>
          <t>SZV_F:VKR_Kod</t>
        </r>
      </text>
    </comment>
    <comment ref="G297" authorId="0" shapeId="0" xr:uid="{2FD93CF1-8AF3-41A5-BE37-7D1CE843278F}">
      <text>
        <r>
          <rPr>
            <sz val="11"/>
            <rFont val="Calibri"/>
            <family val="2"/>
            <charset val="238"/>
          </rPr>
          <t>SZV_F:VKR_Nev</t>
        </r>
      </text>
    </comment>
    <comment ref="H297" authorId="0" shapeId="0" xr:uid="{E4716419-38A6-46C5-B573-E9500BC77AD7}">
      <text>
        <r>
          <rPr>
            <sz val="11"/>
            <rFont val="Calibri"/>
            <family val="2"/>
            <charset val="238"/>
          </rPr>
          <t>SZV_F:FeladatAzonosito</t>
        </r>
      </text>
    </comment>
    <comment ref="I297" authorId="0" shapeId="0" xr:uid="{63670923-6D2E-47F0-8B23-A15C7A6BD629}">
      <text>
        <r>
          <rPr>
            <sz val="11"/>
            <rFont val="Calibri"/>
            <family val="2"/>
            <charset val="238"/>
          </rPr>
          <t>SZV_F:EllatasiTerulet</t>
        </r>
      </text>
    </comment>
    <comment ref="J297" authorId="0" shapeId="0" xr:uid="{5ED289FE-7CC9-4919-B217-DA3AF3985147}">
      <text>
        <r>
          <rPr>
            <sz val="11"/>
            <rFont val="Calibri"/>
            <family val="2"/>
            <charset val="238"/>
          </rPr>
          <t>SZV_F:EllatasertFelelos</t>
        </r>
      </text>
    </comment>
    <comment ref="K297" authorId="0" shapeId="0" xr:uid="{59C26EDA-EA5B-4E88-96F4-ADE7FC946185}">
      <text>
        <r>
          <rPr>
            <sz val="11"/>
            <rFont val="Calibri"/>
            <family val="2"/>
            <charset val="238"/>
          </rPr>
          <t>SZV_F:TervezettNettoKoltseg</t>
        </r>
      </text>
    </comment>
    <comment ref="L297" authorId="0" shapeId="0" xr:uid="{56D99199-2D71-44E4-B58C-1CA61204CB97}">
      <text>
        <r>
          <rPr>
            <sz val="11"/>
            <rFont val="Calibri"/>
            <family val="2"/>
            <charset val="238"/>
          </rPr>
          <t>SZV_F:IdotartamKezdes</t>
        </r>
      </text>
    </comment>
    <comment ref="M297" authorId="0" shapeId="0" xr:uid="{610D1324-F985-4843-B1B8-C7D75092ED6D}">
      <text>
        <r>
          <rPr>
            <sz val="11"/>
            <rFont val="Calibri"/>
            <family val="2"/>
            <charset val="238"/>
          </rPr>
          <t>SZV_F:IdotartamBefejezes</t>
        </r>
      </text>
    </comment>
    <comment ref="N297" authorId="0" shapeId="0" xr:uid="{0AC8B9C0-1CCE-4881-B01B-298AD285941C}">
      <text>
        <r>
          <rPr>
            <sz val="11"/>
            <rFont val="Calibri"/>
            <family val="2"/>
            <charset val="238"/>
          </rPr>
          <t>SZV_F:NettoKoltsegUtem1</t>
        </r>
      </text>
    </comment>
    <comment ref="O297" authorId="0" shapeId="0" xr:uid="{BE644130-9F20-4B0D-B3FB-824870E18DF2}">
      <text>
        <r>
          <rPr>
            <sz val="11"/>
            <rFont val="Calibri"/>
            <family val="2"/>
            <charset val="238"/>
          </rPr>
          <t>SZV_F:NettoKoltsegUtem2</t>
        </r>
      </text>
    </comment>
    <comment ref="P297" authorId="0" shapeId="0" xr:uid="{F9E79D2D-2221-422C-88C1-DE5E11484F1F}">
      <text>
        <r>
          <rPr>
            <sz val="11"/>
            <rFont val="Calibri"/>
            <family val="2"/>
            <charset val="238"/>
          </rPr>
          <t>SZV_F:EM_Melleklet2_KTG</t>
        </r>
      </text>
    </comment>
    <comment ref="R297" authorId="0" shapeId="0" xr:uid="{A8C90901-5554-41F2-8593-11EC1259D14E}">
      <text>
        <r>
          <rPr>
            <sz val="11"/>
            <rFont val="Calibri"/>
            <family val="2"/>
            <charset val="238"/>
          </rPr>
          <t>SZV_F:HDUtem1</t>
        </r>
      </text>
    </comment>
    <comment ref="S297" authorId="0" shapeId="0" xr:uid="{4D531343-602A-42F2-B696-603651892776}">
      <text>
        <r>
          <rPr>
            <sz val="11"/>
            <rFont val="Calibri"/>
            <family val="2"/>
            <charset val="238"/>
          </rPr>
          <t>SZV_F:ECSUtem1</t>
        </r>
      </text>
    </comment>
    <comment ref="T297" authorId="0" shapeId="0" xr:uid="{A9DC4AD4-F7CD-4666-923E-6597FA7D1AC8}">
      <text>
        <r>
          <rPr>
            <sz val="11"/>
            <rFont val="Calibri"/>
            <family val="2"/>
            <charset val="238"/>
          </rPr>
          <t>SZV_F:KFHUtem1</t>
        </r>
      </text>
    </comment>
    <comment ref="U297" authorId="0" shapeId="0" xr:uid="{971548DE-3E0F-4BD7-A250-348FE2FFA91C}">
      <text>
        <r>
          <rPr>
            <sz val="11"/>
            <rFont val="Calibri"/>
            <family val="2"/>
            <charset val="238"/>
          </rPr>
          <t>SZV_F:Egyeb_SajatUtem1</t>
        </r>
      </text>
    </comment>
    <comment ref="V297" authorId="0" shapeId="0" xr:uid="{FFB240FC-FB6D-4799-9FB6-A1F180CBA7F1}">
      <text>
        <r>
          <rPr>
            <sz val="11"/>
            <rFont val="Calibri"/>
            <family val="2"/>
            <charset val="238"/>
          </rPr>
          <t>SZV_F:DijUtem1</t>
        </r>
      </text>
    </comment>
    <comment ref="W297" authorId="0" shapeId="0" xr:uid="{C5C23542-FFCF-4C90-A882-A065A3DA5168}">
      <text>
        <r>
          <rPr>
            <sz val="11"/>
            <rFont val="Calibri"/>
            <family val="2"/>
            <charset val="238"/>
          </rPr>
          <t>SZV_F:EM_Melleklet1_Utem1</t>
        </r>
      </text>
    </comment>
    <comment ref="X297" authorId="0" shapeId="0" xr:uid="{6D763974-AB51-4E66-9277-21AD744B28E1}">
      <text>
        <r>
          <rPr>
            <sz val="11"/>
            <rFont val="Calibri"/>
            <family val="2"/>
            <charset val="238"/>
          </rPr>
          <t>SZV_F:EgyebAllamiUtem1</t>
        </r>
      </text>
    </comment>
    <comment ref="Y297" authorId="0" shapeId="0" xr:uid="{5AA08338-305A-42B1-91F4-9AA8C1C82FCD}">
      <text>
        <r>
          <rPr>
            <sz val="11"/>
            <rFont val="Calibri"/>
            <family val="2"/>
            <charset val="238"/>
          </rPr>
          <t>SZV_F:OnkormanyzatiUtem1</t>
        </r>
      </text>
    </comment>
    <comment ref="Z297" authorId="0" shapeId="0" xr:uid="{935BE0E8-035B-407D-8F3B-098A78FC5EA1}">
      <text>
        <r>
          <rPr>
            <sz val="11"/>
            <rFont val="Calibri"/>
            <family val="2"/>
            <charset val="238"/>
          </rPr>
          <t>SZV_F:EUUtem1</t>
        </r>
      </text>
    </comment>
    <comment ref="AA297" authorId="0" shapeId="0" xr:uid="{C97FA892-0FBD-45D2-8449-08A9A4E53D4B}">
      <text>
        <r>
          <rPr>
            <sz val="11"/>
            <rFont val="Calibri"/>
            <family val="2"/>
            <charset val="238"/>
          </rPr>
          <t>SZV_F:EgyebUtem1</t>
        </r>
      </text>
    </comment>
    <comment ref="AB297" authorId="0" shapeId="0" xr:uid="{5C7AD36A-5E23-4D3B-B0E1-6BF655753E98}">
      <text>
        <r>
          <rPr>
            <sz val="11"/>
            <rFont val="Calibri"/>
            <family val="2"/>
            <charset val="238"/>
          </rPr>
          <t>SZV_F:HitelKotvenyUtem1</t>
        </r>
      </text>
    </comment>
    <comment ref="AC297" authorId="0" shapeId="0" xr:uid="{CA98D055-8B4D-436D-9C86-A1F116817410}">
      <text>
        <r>
          <rPr>
            <sz val="11"/>
            <rFont val="Calibri"/>
            <family val="2"/>
            <charset val="238"/>
          </rPr>
          <t>SZV_F:OsszesenUtem1</t>
        </r>
      </text>
    </comment>
    <comment ref="AF297" authorId="0" shapeId="0" xr:uid="{7C5FCB2C-6DFE-4E68-ACDB-2A2D9E9B66D0}">
      <text>
        <r>
          <rPr>
            <sz val="11"/>
            <rFont val="Calibri"/>
            <family val="2"/>
            <charset val="238"/>
          </rPr>
          <t>SZV_F:HDUtem2</t>
        </r>
      </text>
    </comment>
    <comment ref="AG297" authorId="0" shapeId="0" xr:uid="{CCEF6A56-C389-48C1-B976-E7B8FD38FF08}">
      <text>
        <r>
          <rPr>
            <sz val="11"/>
            <rFont val="Calibri"/>
            <family val="2"/>
            <charset val="238"/>
          </rPr>
          <t>SZV_F:ECSUtem2</t>
        </r>
      </text>
    </comment>
    <comment ref="AH297" authorId="0" shapeId="0" xr:uid="{55DBEA63-4AE6-4750-935F-590EB3FD9520}">
      <text>
        <r>
          <rPr>
            <sz val="11"/>
            <rFont val="Calibri"/>
            <family val="2"/>
            <charset val="238"/>
          </rPr>
          <t>SZV_F:KFHUtem2</t>
        </r>
      </text>
    </comment>
    <comment ref="AI297" authorId="0" shapeId="0" xr:uid="{43422E57-43D0-4B8D-8903-EAD845BD06DC}">
      <text>
        <r>
          <rPr>
            <sz val="11"/>
            <rFont val="Calibri"/>
            <family val="2"/>
            <charset val="238"/>
          </rPr>
          <t>SZV_F:Egyeb_SajatUtem2</t>
        </r>
      </text>
    </comment>
    <comment ref="AJ297" authorId="0" shapeId="0" xr:uid="{9A49F62F-9C2C-4C4D-9DCE-F54C22B5A22F}">
      <text>
        <r>
          <rPr>
            <sz val="11"/>
            <rFont val="Calibri"/>
            <family val="2"/>
            <charset val="238"/>
          </rPr>
          <t>SZV_F:DijUtem2</t>
        </r>
      </text>
    </comment>
    <comment ref="AK297" authorId="0" shapeId="0" xr:uid="{C413140F-EBBA-442F-B350-9B1EE44AB31D}">
      <text>
        <r>
          <rPr>
            <sz val="11"/>
            <rFont val="Calibri"/>
            <family val="2"/>
            <charset val="238"/>
          </rPr>
          <t>SZV_F:EM_Melleklet1_Utem2</t>
        </r>
      </text>
    </comment>
    <comment ref="AL297" authorId="0" shapeId="0" xr:uid="{E04A24B5-D14C-45CA-BB36-252B9964AD64}">
      <text>
        <r>
          <rPr>
            <sz val="11"/>
            <rFont val="Calibri"/>
            <family val="2"/>
            <charset val="238"/>
          </rPr>
          <t>SZV_F:EgyebAllamiUtem2</t>
        </r>
      </text>
    </comment>
    <comment ref="AM297" authorId="0" shapeId="0" xr:uid="{E6DDC897-D894-4164-849E-39299141ADD4}">
      <text>
        <r>
          <rPr>
            <sz val="11"/>
            <rFont val="Calibri"/>
            <family val="2"/>
            <charset val="238"/>
          </rPr>
          <t>SZV_F:OnkormanyzatiUtem2</t>
        </r>
      </text>
    </comment>
    <comment ref="AN297" authorId="0" shapeId="0" xr:uid="{8EEA89D7-7007-4393-B650-73FA708E68DC}">
      <text>
        <r>
          <rPr>
            <sz val="11"/>
            <rFont val="Calibri"/>
            <family val="2"/>
            <charset val="238"/>
          </rPr>
          <t>SZV_F:EUUtem2</t>
        </r>
      </text>
    </comment>
    <comment ref="AO297" authorId="0" shapeId="0" xr:uid="{8A0786FF-7DDF-43E3-898C-01BFB19946DD}">
      <text>
        <r>
          <rPr>
            <sz val="11"/>
            <rFont val="Calibri"/>
            <family val="2"/>
            <charset val="238"/>
          </rPr>
          <t>SZV_F:EgyebUtem2</t>
        </r>
      </text>
    </comment>
    <comment ref="AP297" authorId="0" shapeId="0" xr:uid="{9DD558D2-1783-4FA6-8FEA-7ED1BAD3B25E}">
      <text>
        <r>
          <rPr>
            <sz val="11"/>
            <rFont val="Calibri"/>
            <family val="2"/>
            <charset val="238"/>
          </rPr>
          <t>SZV_F:HitelKotvenyUtem2</t>
        </r>
      </text>
    </comment>
    <comment ref="AQ297" authorId="0" shapeId="0" xr:uid="{95344EFE-23F2-40E7-A0A2-1A8C1EA64C8B}">
      <text>
        <r>
          <rPr>
            <sz val="11"/>
            <rFont val="Calibri"/>
            <family val="2"/>
            <charset val="238"/>
          </rPr>
          <t>SZV_F:OsszesenUtem2</t>
        </r>
      </text>
    </comment>
    <comment ref="AR297" authorId="0" shapeId="0" xr:uid="{5819E558-8917-461A-A8D3-6AECB054DCEC}">
      <text>
        <r>
          <rPr>
            <sz val="11"/>
            <rFont val="Calibri"/>
            <family val="2"/>
            <charset val="238"/>
          </rPr>
          <t>SZV_F:ForrashianyUtem2</t>
        </r>
      </text>
    </comment>
    <comment ref="AU297" authorId="0" shapeId="0" xr:uid="{912D5EFA-3323-4AF5-914D-3FB34D259D05}">
      <text>
        <r>
          <rPr>
            <sz val="11"/>
            <rFont val="Calibri"/>
            <family val="2"/>
            <charset val="238"/>
          </rPr>
          <t>SZV_F:Indokolas</t>
        </r>
      </text>
    </comment>
    <comment ref="AV297" authorId="0" shapeId="0" xr:uid="{CF8C9EF2-7463-4F03-932F-0DC4DA3017BD}">
      <text>
        <r>
          <rPr>
            <sz val="11"/>
            <rFont val="Calibri"/>
            <family val="2"/>
            <charset val="238"/>
          </rPr>
          <t>SZV_F:Megjegyzes</t>
        </r>
      </text>
    </comment>
    <comment ref="AW297" authorId="0" shapeId="0" xr:uid="{7B44F7D0-59AD-485B-A060-04D3B58E19BA}">
      <text>
        <r>
          <rPr>
            <sz val="11"/>
            <rFont val="Calibri"/>
            <family val="2"/>
            <charset val="238"/>
          </rPr>
          <t>SZV_F:FeladatSorszam</t>
        </r>
      </text>
    </comment>
    <comment ref="AY297" authorId="0" shapeId="0" xr:uid="{F6CBB15B-CD28-463C-9FD1-870130E707B4}">
      <text>
        <r>
          <rPr>
            <sz val="11"/>
            <rFont val="Calibri"/>
            <family val="2"/>
            <charset val="238"/>
          </rPr>
          <t>SZV_F:ISA</t>
        </r>
      </text>
    </comment>
    <comment ref="B298" authorId="0" shapeId="0" xr:uid="{9B0D0B9F-7B7C-4EFB-A8EB-DC6B305EF6AA}">
      <text>
        <r>
          <rPr>
            <sz val="11"/>
            <rFont val="Calibri"/>
            <family val="2"/>
            <charset val="238"/>
          </rPr>
          <t>SZV_F:FontossagiSorrent</t>
        </r>
      </text>
    </comment>
    <comment ref="C298" authorId="0" shapeId="0" xr:uid="{9CFB1778-623D-4AE7-B659-60F64A0B98E2}">
      <text>
        <r>
          <rPr>
            <sz val="11"/>
            <rFont val="Calibri"/>
            <family val="2"/>
            <charset val="238"/>
          </rPr>
          <t>SZV_F:FeladatKategoria</t>
        </r>
      </text>
    </comment>
    <comment ref="D298" authorId="0" shapeId="0" xr:uid="{90AE0169-18B8-41CA-B8ED-911BC4645B43}">
      <text>
        <r>
          <rPr>
            <sz val="11"/>
            <rFont val="Calibri"/>
            <family val="2"/>
            <charset val="238"/>
          </rPr>
          <t>SZV_F:FeladatMegnevezes</t>
        </r>
      </text>
    </comment>
    <comment ref="E298" authorId="0" shapeId="0" xr:uid="{FBE13598-D6C0-4651-A44C-6B5F9911BE61}">
      <text>
        <r>
          <rPr>
            <sz val="11"/>
            <rFont val="Calibri"/>
            <family val="2"/>
            <charset val="238"/>
          </rPr>
          <t>SZV_F:ElviEngedelySzam</t>
        </r>
      </text>
    </comment>
    <comment ref="F298" authorId="0" shapeId="0" xr:uid="{15DD31E5-A96A-465A-BE04-53E279F2DD9B}">
      <text>
        <r>
          <rPr>
            <sz val="11"/>
            <rFont val="Calibri"/>
            <family val="2"/>
            <charset val="238"/>
          </rPr>
          <t>SZV_F:VKR_Kod</t>
        </r>
      </text>
    </comment>
    <comment ref="G298" authorId="0" shapeId="0" xr:uid="{BE228326-F4C5-47F0-A31B-7E5935632AFD}">
      <text>
        <r>
          <rPr>
            <sz val="11"/>
            <rFont val="Calibri"/>
            <family val="2"/>
            <charset val="238"/>
          </rPr>
          <t>SZV_F:VKR_Nev</t>
        </r>
      </text>
    </comment>
    <comment ref="H298" authorId="0" shapeId="0" xr:uid="{FF5E88B1-9972-4F54-A14E-7E0912333C8B}">
      <text>
        <r>
          <rPr>
            <sz val="11"/>
            <rFont val="Calibri"/>
            <family val="2"/>
            <charset val="238"/>
          </rPr>
          <t>SZV_F:FeladatAzonosito</t>
        </r>
      </text>
    </comment>
    <comment ref="I298" authorId="0" shapeId="0" xr:uid="{340EA06A-53B9-47E6-86DC-5F0E941C05DA}">
      <text>
        <r>
          <rPr>
            <sz val="11"/>
            <rFont val="Calibri"/>
            <family val="2"/>
            <charset val="238"/>
          </rPr>
          <t>SZV_F:EllatasiTerulet</t>
        </r>
      </text>
    </comment>
    <comment ref="J298" authorId="0" shapeId="0" xr:uid="{6732DFBB-E375-4AEE-A1FE-F5BF4EA76FED}">
      <text>
        <r>
          <rPr>
            <sz val="11"/>
            <rFont val="Calibri"/>
            <family val="2"/>
            <charset val="238"/>
          </rPr>
          <t>SZV_F:EllatasertFelelos</t>
        </r>
      </text>
    </comment>
    <comment ref="K298" authorId="0" shapeId="0" xr:uid="{19F2E9D4-F40F-41CA-8300-A97AC7FB321E}">
      <text>
        <r>
          <rPr>
            <sz val="11"/>
            <rFont val="Calibri"/>
            <family val="2"/>
            <charset val="238"/>
          </rPr>
          <t>SZV_F:TervezettNettoKoltseg</t>
        </r>
      </text>
    </comment>
    <comment ref="L298" authorId="0" shapeId="0" xr:uid="{6CBA5405-E01B-477B-AF9F-F5D7733B77A9}">
      <text>
        <r>
          <rPr>
            <sz val="11"/>
            <rFont val="Calibri"/>
            <family val="2"/>
            <charset val="238"/>
          </rPr>
          <t>SZV_F:IdotartamKezdes</t>
        </r>
      </text>
    </comment>
    <comment ref="M298" authorId="0" shapeId="0" xr:uid="{C8B07911-4F6E-4FE8-9C1A-ECE8F5BD18C9}">
      <text>
        <r>
          <rPr>
            <sz val="11"/>
            <rFont val="Calibri"/>
            <family val="2"/>
            <charset val="238"/>
          </rPr>
          <t>SZV_F:IdotartamBefejezes</t>
        </r>
      </text>
    </comment>
    <comment ref="N298" authorId="0" shapeId="0" xr:uid="{8A5EAC07-EB83-4C8F-B983-6AB52C235AA5}">
      <text>
        <r>
          <rPr>
            <sz val="11"/>
            <rFont val="Calibri"/>
            <family val="2"/>
            <charset val="238"/>
          </rPr>
          <t>SZV_F:NettoKoltsegUtem1</t>
        </r>
      </text>
    </comment>
    <comment ref="O298" authorId="0" shapeId="0" xr:uid="{EA487383-C9AF-494C-91F5-B5C17D53C496}">
      <text>
        <r>
          <rPr>
            <sz val="11"/>
            <rFont val="Calibri"/>
            <family val="2"/>
            <charset val="238"/>
          </rPr>
          <t>SZV_F:NettoKoltsegUtem2</t>
        </r>
      </text>
    </comment>
    <comment ref="P298" authorId="0" shapeId="0" xr:uid="{ACD1CA47-07AA-4A75-86D9-64ECDDBD0900}">
      <text>
        <r>
          <rPr>
            <sz val="11"/>
            <rFont val="Calibri"/>
            <family val="2"/>
            <charset val="238"/>
          </rPr>
          <t>SZV_F:EM_Melleklet2_KTG</t>
        </r>
      </text>
    </comment>
    <comment ref="R298" authorId="0" shapeId="0" xr:uid="{407EC38B-1FCC-4E56-B9DC-8CB1B29E77D8}">
      <text>
        <r>
          <rPr>
            <sz val="11"/>
            <rFont val="Calibri"/>
            <family val="2"/>
            <charset val="238"/>
          </rPr>
          <t>SZV_F:HDUtem1</t>
        </r>
      </text>
    </comment>
    <comment ref="S298" authorId="0" shapeId="0" xr:uid="{08CAF2E5-AF21-4B1E-97E9-F3E55D9CC419}">
      <text>
        <r>
          <rPr>
            <sz val="11"/>
            <rFont val="Calibri"/>
            <family val="2"/>
            <charset val="238"/>
          </rPr>
          <t>SZV_F:ECSUtem1</t>
        </r>
      </text>
    </comment>
    <comment ref="T298" authorId="0" shapeId="0" xr:uid="{E005F1B3-13D4-4C18-A5C1-298AE99210BE}">
      <text>
        <r>
          <rPr>
            <sz val="11"/>
            <rFont val="Calibri"/>
            <family val="2"/>
            <charset val="238"/>
          </rPr>
          <t>SZV_F:KFHUtem1</t>
        </r>
      </text>
    </comment>
    <comment ref="U298" authorId="0" shapeId="0" xr:uid="{069EF00F-364F-4B58-AF1D-BE24412AEC5A}">
      <text>
        <r>
          <rPr>
            <sz val="11"/>
            <rFont val="Calibri"/>
            <family val="2"/>
            <charset val="238"/>
          </rPr>
          <t>SZV_F:Egyeb_SajatUtem1</t>
        </r>
      </text>
    </comment>
    <comment ref="V298" authorId="0" shapeId="0" xr:uid="{1263A1B7-EFE4-45BC-9FDE-2697DF760D52}">
      <text>
        <r>
          <rPr>
            <sz val="11"/>
            <rFont val="Calibri"/>
            <family val="2"/>
            <charset val="238"/>
          </rPr>
          <t>SZV_F:DijUtem1</t>
        </r>
      </text>
    </comment>
    <comment ref="W298" authorId="0" shapeId="0" xr:uid="{DBCE65E5-ABE9-4684-868D-BDFF74650587}">
      <text>
        <r>
          <rPr>
            <sz val="11"/>
            <rFont val="Calibri"/>
            <family val="2"/>
            <charset val="238"/>
          </rPr>
          <t>SZV_F:EM_Melleklet1_Utem1</t>
        </r>
      </text>
    </comment>
    <comment ref="X298" authorId="0" shapeId="0" xr:uid="{9F2B0BD0-D563-4C5C-83BB-98F8D1276E13}">
      <text>
        <r>
          <rPr>
            <sz val="11"/>
            <rFont val="Calibri"/>
            <family val="2"/>
            <charset val="238"/>
          </rPr>
          <t>SZV_F:EgyebAllamiUtem1</t>
        </r>
      </text>
    </comment>
    <comment ref="Y298" authorId="0" shapeId="0" xr:uid="{59CD91ED-9952-4E8B-B873-1D737042ECD8}">
      <text>
        <r>
          <rPr>
            <sz val="11"/>
            <rFont val="Calibri"/>
            <family val="2"/>
            <charset val="238"/>
          </rPr>
          <t>SZV_F:OnkormanyzatiUtem1</t>
        </r>
      </text>
    </comment>
    <comment ref="Z298" authorId="0" shapeId="0" xr:uid="{72E90929-5E09-4D96-ABFB-28128E3A0C7A}">
      <text>
        <r>
          <rPr>
            <sz val="11"/>
            <rFont val="Calibri"/>
            <family val="2"/>
            <charset val="238"/>
          </rPr>
          <t>SZV_F:EUUtem1</t>
        </r>
      </text>
    </comment>
    <comment ref="AA298" authorId="0" shapeId="0" xr:uid="{7C6D9A7A-0604-49B1-AD77-4F99AED3ACC2}">
      <text>
        <r>
          <rPr>
            <sz val="11"/>
            <rFont val="Calibri"/>
            <family val="2"/>
            <charset val="238"/>
          </rPr>
          <t>SZV_F:EgyebUtem1</t>
        </r>
      </text>
    </comment>
    <comment ref="AB298" authorId="0" shapeId="0" xr:uid="{D731AB74-FCD7-4F23-A066-F911B91EDB7A}">
      <text>
        <r>
          <rPr>
            <sz val="11"/>
            <rFont val="Calibri"/>
            <family val="2"/>
            <charset val="238"/>
          </rPr>
          <t>SZV_F:HitelKotvenyUtem1</t>
        </r>
      </text>
    </comment>
    <comment ref="AC298" authorId="0" shapeId="0" xr:uid="{CFF37957-6CB1-4517-A24A-688DAFF537E6}">
      <text>
        <r>
          <rPr>
            <sz val="11"/>
            <rFont val="Calibri"/>
            <family val="2"/>
            <charset val="238"/>
          </rPr>
          <t>SZV_F:OsszesenUtem1</t>
        </r>
      </text>
    </comment>
    <comment ref="AF298" authorId="0" shapeId="0" xr:uid="{A8B95F06-30C1-4535-B156-DFAB6D70C248}">
      <text>
        <r>
          <rPr>
            <sz val="11"/>
            <rFont val="Calibri"/>
            <family val="2"/>
            <charset val="238"/>
          </rPr>
          <t>SZV_F:HDUtem2</t>
        </r>
      </text>
    </comment>
    <comment ref="AG298" authorId="0" shapeId="0" xr:uid="{8337FE06-8431-4912-A25B-4A13A9470D36}">
      <text>
        <r>
          <rPr>
            <sz val="11"/>
            <rFont val="Calibri"/>
            <family val="2"/>
            <charset val="238"/>
          </rPr>
          <t>SZV_F:ECSUtem2</t>
        </r>
      </text>
    </comment>
    <comment ref="AH298" authorId="0" shapeId="0" xr:uid="{90CCD657-B01B-4379-9537-C67A540457B4}">
      <text>
        <r>
          <rPr>
            <sz val="11"/>
            <rFont val="Calibri"/>
            <family val="2"/>
            <charset val="238"/>
          </rPr>
          <t>SZV_F:KFHUtem2</t>
        </r>
      </text>
    </comment>
    <comment ref="AI298" authorId="0" shapeId="0" xr:uid="{732D5674-CE51-42FE-9665-62AFE4F76C05}">
      <text>
        <r>
          <rPr>
            <sz val="11"/>
            <rFont val="Calibri"/>
            <family val="2"/>
            <charset val="238"/>
          </rPr>
          <t>SZV_F:Egyeb_SajatUtem2</t>
        </r>
      </text>
    </comment>
    <comment ref="AJ298" authorId="0" shapeId="0" xr:uid="{E849F606-8212-4D54-8B84-0128439114FE}">
      <text>
        <r>
          <rPr>
            <sz val="11"/>
            <rFont val="Calibri"/>
            <family val="2"/>
            <charset val="238"/>
          </rPr>
          <t>SZV_F:DijUtem2</t>
        </r>
      </text>
    </comment>
    <comment ref="AK298" authorId="0" shapeId="0" xr:uid="{22B7CEB0-1648-4C02-A5DE-2571CBCBF22F}">
      <text>
        <r>
          <rPr>
            <sz val="11"/>
            <rFont val="Calibri"/>
            <family val="2"/>
            <charset val="238"/>
          </rPr>
          <t>SZV_F:EM_Melleklet1_Utem2</t>
        </r>
      </text>
    </comment>
    <comment ref="AL298" authorId="0" shapeId="0" xr:uid="{265DEB31-9DA4-4E5D-B5AF-4A66B9F252D0}">
      <text>
        <r>
          <rPr>
            <sz val="11"/>
            <rFont val="Calibri"/>
            <family val="2"/>
            <charset val="238"/>
          </rPr>
          <t>SZV_F:EgyebAllamiUtem2</t>
        </r>
      </text>
    </comment>
    <comment ref="AM298" authorId="0" shapeId="0" xr:uid="{4E8DA880-235F-444D-85E7-9D7AB5586424}">
      <text>
        <r>
          <rPr>
            <sz val="11"/>
            <rFont val="Calibri"/>
            <family val="2"/>
            <charset val="238"/>
          </rPr>
          <t>SZV_F:OnkormanyzatiUtem2</t>
        </r>
      </text>
    </comment>
    <comment ref="AN298" authorId="0" shapeId="0" xr:uid="{D0B49A33-CF92-4B89-A0B4-36DFA72B6209}">
      <text>
        <r>
          <rPr>
            <sz val="11"/>
            <rFont val="Calibri"/>
            <family val="2"/>
            <charset val="238"/>
          </rPr>
          <t>SZV_F:EUUtem2</t>
        </r>
      </text>
    </comment>
    <comment ref="AO298" authorId="0" shapeId="0" xr:uid="{21268E21-1E74-441F-979A-1F7EB43741EA}">
      <text>
        <r>
          <rPr>
            <sz val="11"/>
            <rFont val="Calibri"/>
            <family val="2"/>
            <charset val="238"/>
          </rPr>
          <t>SZV_F:EgyebUtem2</t>
        </r>
      </text>
    </comment>
    <comment ref="AP298" authorId="0" shapeId="0" xr:uid="{1A456239-0D39-48FB-B37C-7A2136B0350E}">
      <text>
        <r>
          <rPr>
            <sz val="11"/>
            <rFont val="Calibri"/>
            <family val="2"/>
            <charset val="238"/>
          </rPr>
          <t>SZV_F:HitelKotvenyUtem2</t>
        </r>
      </text>
    </comment>
    <comment ref="AQ298" authorId="0" shapeId="0" xr:uid="{72CB0474-BF83-40F9-8690-A9764B4B4F37}">
      <text>
        <r>
          <rPr>
            <sz val="11"/>
            <rFont val="Calibri"/>
            <family val="2"/>
            <charset val="238"/>
          </rPr>
          <t>SZV_F:OsszesenUtem2</t>
        </r>
      </text>
    </comment>
    <comment ref="AR298" authorId="0" shapeId="0" xr:uid="{5ED28C7D-A949-4949-92A8-529AEC1C9DCB}">
      <text>
        <r>
          <rPr>
            <sz val="11"/>
            <rFont val="Calibri"/>
            <family val="2"/>
            <charset val="238"/>
          </rPr>
          <t>SZV_F:ForrashianyUtem2</t>
        </r>
      </text>
    </comment>
    <comment ref="AU298" authorId="0" shapeId="0" xr:uid="{4D6EAD7F-13B0-4498-956B-E452C5868660}">
      <text>
        <r>
          <rPr>
            <sz val="11"/>
            <rFont val="Calibri"/>
            <family val="2"/>
            <charset val="238"/>
          </rPr>
          <t>SZV_F:Indokolas</t>
        </r>
      </text>
    </comment>
    <comment ref="AV298" authorId="0" shapeId="0" xr:uid="{0F3E0113-021F-4915-BD96-504CEF4358A6}">
      <text>
        <r>
          <rPr>
            <sz val="11"/>
            <rFont val="Calibri"/>
            <family val="2"/>
            <charset val="238"/>
          </rPr>
          <t>SZV_F:Megjegyzes</t>
        </r>
      </text>
    </comment>
    <comment ref="AW298" authorId="0" shapeId="0" xr:uid="{393E9137-F013-488D-8649-4DC84E03A4F3}">
      <text>
        <r>
          <rPr>
            <sz val="11"/>
            <rFont val="Calibri"/>
            <family val="2"/>
            <charset val="238"/>
          </rPr>
          <t>SZV_F:FeladatSorszam</t>
        </r>
      </text>
    </comment>
    <comment ref="AY298" authorId="0" shapeId="0" xr:uid="{79B5B280-B682-40E0-B6C5-679A819BCD2E}">
      <text>
        <r>
          <rPr>
            <sz val="11"/>
            <rFont val="Calibri"/>
            <family val="2"/>
            <charset val="238"/>
          </rPr>
          <t>SZV_F:ISA</t>
        </r>
      </text>
    </comment>
    <comment ref="B299" authorId="0" shapeId="0" xr:uid="{7F97C854-7F0F-4A10-9715-F9A178AB9C18}">
      <text>
        <r>
          <rPr>
            <sz val="11"/>
            <rFont val="Calibri"/>
            <family val="2"/>
            <charset val="238"/>
          </rPr>
          <t>SZV_F:FontossagiSorrent</t>
        </r>
      </text>
    </comment>
    <comment ref="C299" authorId="0" shapeId="0" xr:uid="{1D8CEC5D-E4BF-4BE4-AB46-B7973313897A}">
      <text>
        <r>
          <rPr>
            <sz val="11"/>
            <rFont val="Calibri"/>
            <family val="2"/>
            <charset val="238"/>
          </rPr>
          <t>SZV_F:FeladatKategoria</t>
        </r>
      </text>
    </comment>
    <comment ref="D299" authorId="0" shapeId="0" xr:uid="{A2172207-E8F8-417F-8761-CC3034AF2BA8}">
      <text>
        <r>
          <rPr>
            <sz val="11"/>
            <rFont val="Calibri"/>
            <family val="2"/>
            <charset val="238"/>
          </rPr>
          <t>SZV_F:FeladatMegnevezes</t>
        </r>
      </text>
    </comment>
    <comment ref="E299" authorId="0" shapeId="0" xr:uid="{6F5227C3-14B7-43B6-9C90-AB7ED46909D2}">
      <text>
        <r>
          <rPr>
            <sz val="11"/>
            <rFont val="Calibri"/>
            <family val="2"/>
            <charset val="238"/>
          </rPr>
          <t>SZV_F:ElviEngedelySzam</t>
        </r>
      </text>
    </comment>
    <comment ref="F299" authorId="0" shapeId="0" xr:uid="{27EBA024-DA3F-46D9-A296-1E472A8A3C67}">
      <text>
        <r>
          <rPr>
            <sz val="11"/>
            <rFont val="Calibri"/>
            <family val="2"/>
            <charset val="238"/>
          </rPr>
          <t>SZV_F:VKR_Kod</t>
        </r>
      </text>
    </comment>
    <comment ref="G299" authorId="0" shapeId="0" xr:uid="{F4C47A20-1F14-4DE8-8348-0D04507C5C49}">
      <text>
        <r>
          <rPr>
            <sz val="11"/>
            <rFont val="Calibri"/>
            <family val="2"/>
            <charset val="238"/>
          </rPr>
          <t>SZV_F:VKR_Nev</t>
        </r>
      </text>
    </comment>
    <comment ref="H299" authorId="0" shapeId="0" xr:uid="{F47F6C68-9364-459F-B055-0B2FA5F6020C}">
      <text>
        <r>
          <rPr>
            <sz val="11"/>
            <rFont val="Calibri"/>
            <family val="2"/>
            <charset val="238"/>
          </rPr>
          <t>SZV_F:FeladatAzonosito</t>
        </r>
      </text>
    </comment>
    <comment ref="I299" authorId="0" shapeId="0" xr:uid="{2A569C7E-9F9B-48B8-83E1-252CFF39D02C}">
      <text>
        <r>
          <rPr>
            <sz val="11"/>
            <rFont val="Calibri"/>
            <family val="2"/>
            <charset val="238"/>
          </rPr>
          <t>SZV_F:EllatasiTerulet</t>
        </r>
      </text>
    </comment>
    <comment ref="J299" authorId="0" shapeId="0" xr:uid="{A067134C-1EA7-45B1-92EB-75C698CE32BC}">
      <text>
        <r>
          <rPr>
            <sz val="11"/>
            <rFont val="Calibri"/>
            <family val="2"/>
            <charset val="238"/>
          </rPr>
          <t>SZV_F:EllatasertFelelos</t>
        </r>
      </text>
    </comment>
    <comment ref="K299" authorId="0" shapeId="0" xr:uid="{C1BC449D-7816-4DD6-A9BB-53FE2F23EEFE}">
      <text>
        <r>
          <rPr>
            <sz val="11"/>
            <rFont val="Calibri"/>
            <family val="2"/>
            <charset val="238"/>
          </rPr>
          <t>SZV_F:TervezettNettoKoltseg</t>
        </r>
      </text>
    </comment>
    <comment ref="L299" authorId="0" shapeId="0" xr:uid="{70541356-EFA3-48B9-BC4E-6C77C166FD7A}">
      <text>
        <r>
          <rPr>
            <sz val="11"/>
            <rFont val="Calibri"/>
            <family val="2"/>
            <charset val="238"/>
          </rPr>
          <t>SZV_F:IdotartamKezdes</t>
        </r>
      </text>
    </comment>
    <comment ref="M299" authorId="0" shapeId="0" xr:uid="{9CA05566-691D-495E-B52D-0B4D3D24E7A0}">
      <text>
        <r>
          <rPr>
            <sz val="11"/>
            <rFont val="Calibri"/>
            <family val="2"/>
            <charset val="238"/>
          </rPr>
          <t>SZV_F:IdotartamBefejezes</t>
        </r>
      </text>
    </comment>
    <comment ref="N299" authorId="0" shapeId="0" xr:uid="{BA484742-DEC3-462E-A78F-B7FD92559D91}">
      <text>
        <r>
          <rPr>
            <sz val="11"/>
            <rFont val="Calibri"/>
            <family val="2"/>
            <charset val="238"/>
          </rPr>
          <t>SZV_F:NettoKoltsegUtem1</t>
        </r>
      </text>
    </comment>
    <comment ref="O299" authorId="0" shapeId="0" xr:uid="{A6DF598F-3F0B-43E3-9338-B1852551CF54}">
      <text>
        <r>
          <rPr>
            <sz val="11"/>
            <rFont val="Calibri"/>
            <family val="2"/>
            <charset val="238"/>
          </rPr>
          <t>SZV_F:NettoKoltsegUtem2</t>
        </r>
      </text>
    </comment>
    <comment ref="P299" authorId="0" shapeId="0" xr:uid="{A4839029-2D53-461C-B8BA-831A8719AD0C}">
      <text>
        <r>
          <rPr>
            <sz val="11"/>
            <rFont val="Calibri"/>
            <family val="2"/>
            <charset val="238"/>
          </rPr>
          <t>SZV_F:EM_Melleklet2_KTG</t>
        </r>
      </text>
    </comment>
    <comment ref="R299" authorId="0" shapeId="0" xr:uid="{EF6FF95B-B5CB-4FAD-9199-CD0F2B0341DE}">
      <text>
        <r>
          <rPr>
            <sz val="11"/>
            <rFont val="Calibri"/>
            <family val="2"/>
            <charset val="238"/>
          </rPr>
          <t>SZV_F:HDUtem1</t>
        </r>
      </text>
    </comment>
    <comment ref="S299" authorId="0" shapeId="0" xr:uid="{BEBD0C1F-7349-452D-B61A-4EC41C046145}">
      <text>
        <r>
          <rPr>
            <sz val="11"/>
            <rFont val="Calibri"/>
            <family val="2"/>
            <charset val="238"/>
          </rPr>
          <t>SZV_F:ECSUtem1</t>
        </r>
      </text>
    </comment>
    <comment ref="T299" authorId="0" shapeId="0" xr:uid="{1F366A97-0DB3-47EB-8280-D9072B9BB394}">
      <text>
        <r>
          <rPr>
            <sz val="11"/>
            <rFont val="Calibri"/>
            <family val="2"/>
            <charset val="238"/>
          </rPr>
          <t>SZV_F:KFHUtem1</t>
        </r>
      </text>
    </comment>
    <comment ref="U299" authorId="0" shapeId="0" xr:uid="{67635073-5445-42B1-962E-3FE2BBA7F65C}">
      <text>
        <r>
          <rPr>
            <sz val="11"/>
            <rFont val="Calibri"/>
            <family val="2"/>
            <charset val="238"/>
          </rPr>
          <t>SZV_F:Egyeb_SajatUtem1</t>
        </r>
      </text>
    </comment>
    <comment ref="V299" authorId="0" shapeId="0" xr:uid="{D3688882-5526-4C20-A399-379F449D0642}">
      <text>
        <r>
          <rPr>
            <sz val="11"/>
            <rFont val="Calibri"/>
            <family val="2"/>
            <charset val="238"/>
          </rPr>
          <t>SZV_F:DijUtem1</t>
        </r>
      </text>
    </comment>
    <comment ref="W299" authorId="0" shapeId="0" xr:uid="{BE5E3487-05CE-4881-9C57-8DC8B5F39BAA}">
      <text>
        <r>
          <rPr>
            <sz val="11"/>
            <rFont val="Calibri"/>
            <family val="2"/>
            <charset val="238"/>
          </rPr>
          <t>SZV_F:EM_Melleklet1_Utem1</t>
        </r>
      </text>
    </comment>
    <comment ref="X299" authorId="0" shapeId="0" xr:uid="{83A3D99E-2101-458C-AD99-ACDEFA7B2A15}">
      <text>
        <r>
          <rPr>
            <sz val="11"/>
            <rFont val="Calibri"/>
            <family val="2"/>
            <charset val="238"/>
          </rPr>
          <t>SZV_F:EgyebAllamiUtem1</t>
        </r>
      </text>
    </comment>
    <comment ref="Y299" authorId="0" shapeId="0" xr:uid="{391675EE-1AFD-46C9-9A27-4CAED0E33A8A}">
      <text>
        <r>
          <rPr>
            <sz val="11"/>
            <rFont val="Calibri"/>
            <family val="2"/>
            <charset val="238"/>
          </rPr>
          <t>SZV_F:OnkormanyzatiUtem1</t>
        </r>
      </text>
    </comment>
    <comment ref="Z299" authorId="0" shapeId="0" xr:uid="{1B095EFF-0006-46C4-A6FB-BAC3B7E9095C}">
      <text>
        <r>
          <rPr>
            <sz val="11"/>
            <rFont val="Calibri"/>
            <family val="2"/>
            <charset val="238"/>
          </rPr>
          <t>SZV_F:EUUtem1</t>
        </r>
      </text>
    </comment>
    <comment ref="AA299" authorId="0" shapeId="0" xr:uid="{D73922EE-19BE-4574-B78E-48A610ABDA04}">
      <text>
        <r>
          <rPr>
            <sz val="11"/>
            <rFont val="Calibri"/>
            <family val="2"/>
            <charset val="238"/>
          </rPr>
          <t>SZV_F:EgyebUtem1</t>
        </r>
      </text>
    </comment>
    <comment ref="AB299" authorId="0" shapeId="0" xr:uid="{192519A5-E4C8-4CC5-98AE-6038B8962F92}">
      <text>
        <r>
          <rPr>
            <sz val="11"/>
            <rFont val="Calibri"/>
            <family val="2"/>
            <charset val="238"/>
          </rPr>
          <t>SZV_F:HitelKotvenyUtem1</t>
        </r>
      </text>
    </comment>
    <comment ref="AC299" authorId="0" shapeId="0" xr:uid="{4350D996-8C6B-4FA5-912E-9B8A852326E4}">
      <text>
        <r>
          <rPr>
            <sz val="11"/>
            <rFont val="Calibri"/>
            <family val="2"/>
            <charset val="238"/>
          </rPr>
          <t>SZV_F:OsszesenUtem1</t>
        </r>
      </text>
    </comment>
    <comment ref="AF299" authorId="0" shapeId="0" xr:uid="{F1F87ED0-0CA8-4D51-A265-3986709D2834}">
      <text>
        <r>
          <rPr>
            <sz val="11"/>
            <rFont val="Calibri"/>
            <family val="2"/>
            <charset val="238"/>
          </rPr>
          <t>SZV_F:HDUtem2</t>
        </r>
      </text>
    </comment>
    <comment ref="AG299" authorId="0" shapeId="0" xr:uid="{164071FE-8014-4FB7-9A82-E0E9C00792E9}">
      <text>
        <r>
          <rPr>
            <sz val="11"/>
            <rFont val="Calibri"/>
            <family val="2"/>
            <charset val="238"/>
          </rPr>
          <t>SZV_F:ECSUtem2</t>
        </r>
      </text>
    </comment>
    <comment ref="AH299" authorId="0" shapeId="0" xr:uid="{2C6BC0E9-98E0-4185-ADE1-E429D5EB75AE}">
      <text>
        <r>
          <rPr>
            <sz val="11"/>
            <rFont val="Calibri"/>
            <family val="2"/>
            <charset val="238"/>
          </rPr>
          <t>SZV_F:KFHUtem2</t>
        </r>
      </text>
    </comment>
    <comment ref="AI299" authorId="0" shapeId="0" xr:uid="{2317E639-EA05-4441-9502-F3B478AFE6F0}">
      <text>
        <r>
          <rPr>
            <sz val="11"/>
            <rFont val="Calibri"/>
            <family val="2"/>
            <charset val="238"/>
          </rPr>
          <t>SZV_F:Egyeb_SajatUtem2</t>
        </r>
      </text>
    </comment>
    <comment ref="AJ299" authorId="0" shapeId="0" xr:uid="{382130C0-9681-4CC6-9330-C8804D92F8B4}">
      <text>
        <r>
          <rPr>
            <sz val="11"/>
            <rFont val="Calibri"/>
            <family val="2"/>
            <charset val="238"/>
          </rPr>
          <t>SZV_F:DijUtem2</t>
        </r>
      </text>
    </comment>
    <comment ref="AK299" authorId="0" shapeId="0" xr:uid="{48FF8CCD-54F1-4855-A7FB-819EAF8A9D10}">
      <text>
        <r>
          <rPr>
            <sz val="11"/>
            <rFont val="Calibri"/>
            <family val="2"/>
            <charset val="238"/>
          </rPr>
          <t>SZV_F:EM_Melleklet1_Utem2</t>
        </r>
      </text>
    </comment>
    <comment ref="AL299" authorId="0" shapeId="0" xr:uid="{F3ED3D11-A0C7-40D9-B3EE-13C838261961}">
      <text>
        <r>
          <rPr>
            <sz val="11"/>
            <rFont val="Calibri"/>
            <family val="2"/>
            <charset val="238"/>
          </rPr>
          <t>SZV_F:EgyebAllamiUtem2</t>
        </r>
      </text>
    </comment>
    <comment ref="AM299" authorId="0" shapeId="0" xr:uid="{D2CE47E2-CBCC-49DA-B112-EE4D1135A794}">
      <text>
        <r>
          <rPr>
            <sz val="11"/>
            <rFont val="Calibri"/>
            <family val="2"/>
            <charset val="238"/>
          </rPr>
          <t>SZV_F:OnkormanyzatiUtem2</t>
        </r>
      </text>
    </comment>
    <comment ref="AN299" authorId="0" shapeId="0" xr:uid="{E85C6990-A86F-4ECF-8ACC-54C35DB98C12}">
      <text>
        <r>
          <rPr>
            <sz val="11"/>
            <rFont val="Calibri"/>
            <family val="2"/>
            <charset val="238"/>
          </rPr>
          <t>SZV_F:EUUtem2</t>
        </r>
      </text>
    </comment>
    <comment ref="AO299" authorId="0" shapeId="0" xr:uid="{32115134-832B-4EA1-9EF3-9519BC4F3A9B}">
      <text>
        <r>
          <rPr>
            <sz val="11"/>
            <rFont val="Calibri"/>
            <family val="2"/>
            <charset val="238"/>
          </rPr>
          <t>SZV_F:EgyebUtem2</t>
        </r>
      </text>
    </comment>
    <comment ref="AP299" authorId="0" shapeId="0" xr:uid="{9F5986BD-8719-450F-9065-C7E7F703B5F6}">
      <text>
        <r>
          <rPr>
            <sz val="11"/>
            <rFont val="Calibri"/>
            <family val="2"/>
            <charset val="238"/>
          </rPr>
          <t>SZV_F:HitelKotvenyUtem2</t>
        </r>
      </text>
    </comment>
    <comment ref="AQ299" authorId="0" shapeId="0" xr:uid="{3F0E670F-540F-4B72-A020-D170C416D92C}">
      <text>
        <r>
          <rPr>
            <sz val="11"/>
            <rFont val="Calibri"/>
            <family val="2"/>
            <charset val="238"/>
          </rPr>
          <t>SZV_F:OsszesenUtem2</t>
        </r>
      </text>
    </comment>
    <comment ref="AR299" authorId="0" shapeId="0" xr:uid="{8BF23E19-F3AC-4CB7-86E8-D53DD3E6A1E5}">
      <text>
        <r>
          <rPr>
            <sz val="11"/>
            <rFont val="Calibri"/>
            <family val="2"/>
            <charset val="238"/>
          </rPr>
          <t>SZV_F:ForrashianyUtem2</t>
        </r>
      </text>
    </comment>
    <comment ref="AU299" authorId="0" shapeId="0" xr:uid="{BA55C0E7-5169-4C01-B0FE-31B4B6BA881D}">
      <text>
        <r>
          <rPr>
            <sz val="11"/>
            <rFont val="Calibri"/>
            <family val="2"/>
            <charset val="238"/>
          </rPr>
          <t>SZV_F:Indokolas</t>
        </r>
      </text>
    </comment>
    <comment ref="AV299" authorId="0" shapeId="0" xr:uid="{A3FCC30E-72D4-42CF-BB02-E2E11CB4F6B1}">
      <text>
        <r>
          <rPr>
            <sz val="11"/>
            <rFont val="Calibri"/>
            <family val="2"/>
            <charset val="238"/>
          </rPr>
          <t>SZV_F:Megjegyzes</t>
        </r>
      </text>
    </comment>
    <comment ref="AW299" authorId="0" shapeId="0" xr:uid="{30632DF9-3531-4D1F-83F6-DEEA29E02471}">
      <text>
        <r>
          <rPr>
            <sz val="11"/>
            <rFont val="Calibri"/>
            <family val="2"/>
            <charset val="238"/>
          </rPr>
          <t>SZV_F:FeladatSorszam</t>
        </r>
      </text>
    </comment>
    <comment ref="AY299" authorId="0" shapeId="0" xr:uid="{77059D07-DBE8-4C64-9BF1-0992421566E5}">
      <text>
        <r>
          <rPr>
            <sz val="11"/>
            <rFont val="Calibri"/>
            <family val="2"/>
            <charset val="238"/>
          </rPr>
          <t>SZV_F:ISA</t>
        </r>
      </text>
    </comment>
    <comment ref="B300" authorId="0" shapeId="0" xr:uid="{13C72DB6-03C7-4E42-9EAE-7A7D0242C30E}">
      <text>
        <r>
          <rPr>
            <sz val="11"/>
            <rFont val="Calibri"/>
            <family val="2"/>
            <charset val="238"/>
          </rPr>
          <t>SZV_F:FontossagiSorrent</t>
        </r>
      </text>
    </comment>
    <comment ref="C300" authorId="0" shapeId="0" xr:uid="{8528A66E-17EE-4779-B33B-0D8F2F44E346}">
      <text>
        <r>
          <rPr>
            <sz val="11"/>
            <rFont val="Calibri"/>
            <family val="2"/>
            <charset val="238"/>
          </rPr>
          <t>SZV_F:FeladatKategoria</t>
        </r>
      </text>
    </comment>
    <comment ref="D300" authorId="0" shapeId="0" xr:uid="{C3255714-401E-46C9-AF7B-7841CA3BECC6}">
      <text>
        <r>
          <rPr>
            <sz val="11"/>
            <rFont val="Calibri"/>
            <family val="2"/>
            <charset val="238"/>
          </rPr>
          <t>SZV_F:FeladatMegnevezes</t>
        </r>
      </text>
    </comment>
    <comment ref="E300" authorId="0" shapeId="0" xr:uid="{35D6A9F4-514D-4F92-BCE9-409D900F3C12}">
      <text>
        <r>
          <rPr>
            <sz val="11"/>
            <rFont val="Calibri"/>
            <family val="2"/>
            <charset val="238"/>
          </rPr>
          <t>SZV_F:ElviEngedelySzam</t>
        </r>
      </text>
    </comment>
    <comment ref="F300" authorId="0" shapeId="0" xr:uid="{AA42A475-20E5-4D4A-941C-86B74CD4244C}">
      <text>
        <r>
          <rPr>
            <sz val="11"/>
            <rFont val="Calibri"/>
            <family val="2"/>
            <charset val="238"/>
          </rPr>
          <t>SZV_F:VKR_Kod</t>
        </r>
      </text>
    </comment>
    <comment ref="G300" authorId="0" shapeId="0" xr:uid="{2C92FBD2-7C31-4A42-8B4A-0DAC6C1E3F77}">
      <text>
        <r>
          <rPr>
            <sz val="11"/>
            <rFont val="Calibri"/>
            <family val="2"/>
            <charset val="238"/>
          </rPr>
          <t>SZV_F:VKR_Nev</t>
        </r>
      </text>
    </comment>
    <comment ref="H300" authorId="0" shapeId="0" xr:uid="{73C8068E-829F-46CB-B607-F186C668F3A9}">
      <text>
        <r>
          <rPr>
            <sz val="11"/>
            <rFont val="Calibri"/>
            <family val="2"/>
            <charset val="238"/>
          </rPr>
          <t>SZV_F:FeladatAzonosito</t>
        </r>
      </text>
    </comment>
    <comment ref="I300" authorId="0" shapeId="0" xr:uid="{C2265952-C8A3-41E0-80E6-64E884749414}">
      <text>
        <r>
          <rPr>
            <sz val="11"/>
            <rFont val="Calibri"/>
            <family val="2"/>
            <charset val="238"/>
          </rPr>
          <t>SZV_F:EllatasiTerulet</t>
        </r>
      </text>
    </comment>
    <comment ref="J300" authorId="0" shapeId="0" xr:uid="{4758D9BA-0291-4C90-BAF9-642BEC0C66E8}">
      <text>
        <r>
          <rPr>
            <sz val="11"/>
            <rFont val="Calibri"/>
            <family val="2"/>
            <charset val="238"/>
          </rPr>
          <t>SZV_F:EllatasertFelelos</t>
        </r>
      </text>
    </comment>
    <comment ref="K300" authorId="0" shapeId="0" xr:uid="{9A059FDD-9236-45A3-BD94-C7DC1947DB44}">
      <text>
        <r>
          <rPr>
            <sz val="11"/>
            <rFont val="Calibri"/>
            <family val="2"/>
            <charset val="238"/>
          </rPr>
          <t>SZV_F:TervezettNettoKoltseg</t>
        </r>
      </text>
    </comment>
    <comment ref="L300" authorId="0" shapeId="0" xr:uid="{CCDB7FE9-A774-48EF-B0EF-D917727A9F94}">
      <text>
        <r>
          <rPr>
            <sz val="11"/>
            <rFont val="Calibri"/>
            <family val="2"/>
            <charset val="238"/>
          </rPr>
          <t>SZV_F:IdotartamKezdes</t>
        </r>
      </text>
    </comment>
    <comment ref="M300" authorId="0" shapeId="0" xr:uid="{5DA255B3-A2AD-438B-868C-D59FFA7AE72D}">
      <text>
        <r>
          <rPr>
            <sz val="11"/>
            <rFont val="Calibri"/>
            <family val="2"/>
            <charset val="238"/>
          </rPr>
          <t>SZV_F:IdotartamBefejezes</t>
        </r>
      </text>
    </comment>
    <comment ref="N300" authorId="0" shapeId="0" xr:uid="{1E69F0E3-EF0B-4DAC-A8E8-1AEE5D2B99BF}">
      <text>
        <r>
          <rPr>
            <sz val="11"/>
            <rFont val="Calibri"/>
            <family val="2"/>
            <charset val="238"/>
          </rPr>
          <t>SZV_F:NettoKoltsegUtem1</t>
        </r>
      </text>
    </comment>
    <comment ref="O300" authorId="0" shapeId="0" xr:uid="{24EC4ED0-B708-429D-976E-AF03296F23E7}">
      <text>
        <r>
          <rPr>
            <sz val="11"/>
            <rFont val="Calibri"/>
            <family val="2"/>
            <charset val="238"/>
          </rPr>
          <t>SZV_F:NettoKoltsegUtem2</t>
        </r>
      </text>
    </comment>
    <comment ref="P300" authorId="0" shapeId="0" xr:uid="{B49605E2-AFF0-41FB-AAD8-3C76413381F0}">
      <text>
        <r>
          <rPr>
            <sz val="11"/>
            <rFont val="Calibri"/>
            <family val="2"/>
            <charset val="238"/>
          </rPr>
          <t>SZV_F:EM_Melleklet2_KTG</t>
        </r>
      </text>
    </comment>
    <comment ref="R300" authorId="0" shapeId="0" xr:uid="{1545B3D4-8294-465E-BF92-DB42E6CF2280}">
      <text>
        <r>
          <rPr>
            <sz val="11"/>
            <rFont val="Calibri"/>
            <family val="2"/>
            <charset val="238"/>
          </rPr>
          <t>SZV_F:HDUtem1</t>
        </r>
      </text>
    </comment>
    <comment ref="S300" authorId="0" shapeId="0" xr:uid="{DA705F83-8623-4094-AA87-35F57F579207}">
      <text>
        <r>
          <rPr>
            <sz val="11"/>
            <rFont val="Calibri"/>
            <family val="2"/>
            <charset val="238"/>
          </rPr>
          <t>SZV_F:ECSUtem1</t>
        </r>
      </text>
    </comment>
    <comment ref="T300" authorId="0" shapeId="0" xr:uid="{967C1CB9-DB78-4805-A680-9C11CCD105D2}">
      <text>
        <r>
          <rPr>
            <sz val="11"/>
            <rFont val="Calibri"/>
            <family val="2"/>
            <charset val="238"/>
          </rPr>
          <t>SZV_F:KFHUtem1</t>
        </r>
      </text>
    </comment>
    <comment ref="U300" authorId="0" shapeId="0" xr:uid="{4FD6023D-FA4E-4560-8436-5758C002E265}">
      <text>
        <r>
          <rPr>
            <sz val="11"/>
            <rFont val="Calibri"/>
            <family val="2"/>
            <charset val="238"/>
          </rPr>
          <t>SZV_F:Egyeb_SajatUtem1</t>
        </r>
      </text>
    </comment>
    <comment ref="V300" authorId="0" shapeId="0" xr:uid="{EBA46544-D2AD-48F7-93A9-48D30E49722C}">
      <text>
        <r>
          <rPr>
            <sz val="11"/>
            <rFont val="Calibri"/>
            <family val="2"/>
            <charset val="238"/>
          </rPr>
          <t>SZV_F:DijUtem1</t>
        </r>
      </text>
    </comment>
    <comment ref="W300" authorId="0" shapeId="0" xr:uid="{B8F75F71-BD06-4712-816B-5FCE37140459}">
      <text>
        <r>
          <rPr>
            <sz val="11"/>
            <rFont val="Calibri"/>
            <family val="2"/>
            <charset val="238"/>
          </rPr>
          <t>SZV_F:EM_Melleklet1_Utem1</t>
        </r>
      </text>
    </comment>
    <comment ref="X300" authorId="0" shapeId="0" xr:uid="{3FFBA382-6D54-4526-BF19-713BF1DE43C3}">
      <text>
        <r>
          <rPr>
            <sz val="11"/>
            <rFont val="Calibri"/>
            <family val="2"/>
            <charset val="238"/>
          </rPr>
          <t>SZV_F:EgyebAllamiUtem1</t>
        </r>
      </text>
    </comment>
    <comment ref="Y300" authorId="0" shapeId="0" xr:uid="{F5DACA15-ADBD-4280-92B3-A382FD9B39C7}">
      <text>
        <r>
          <rPr>
            <sz val="11"/>
            <rFont val="Calibri"/>
            <family val="2"/>
            <charset val="238"/>
          </rPr>
          <t>SZV_F:OnkormanyzatiUtem1</t>
        </r>
      </text>
    </comment>
    <comment ref="Z300" authorId="0" shapeId="0" xr:uid="{CD8A2846-402E-42D7-BE2F-B89389CD2CD1}">
      <text>
        <r>
          <rPr>
            <sz val="11"/>
            <rFont val="Calibri"/>
            <family val="2"/>
            <charset val="238"/>
          </rPr>
          <t>SZV_F:EUUtem1</t>
        </r>
      </text>
    </comment>
    <comment ref="AA300" authorId="0" shapeId="0" xr:uid="{1AA8F61C-FA82-4462-A05C-7A924D76D426}">
      <text>
        <r>
          <rPr>
            <sz val="11"/>
            <rFont val="Calibri"/>
            <family val="2"/>
            <charset val="238"/>
          </rPr>
          <t>SZV_F:EgyebUtem1</t>
        </r>
      </text>
    </comment>
    <comment ref="AB300" authorId="0" shapeId="0" xr:uid="{B1BF6758-14A6-41C2-A20E-4A34E14B7E96}">
      <text>
        <r>
          <rPr>
            <sz val="11"/>
            <rFont val="Calibri"/>
            <family val="2"/>
            <charset val="238"/>
          </rPr>
          <t>SZV_F:HitelKotvenyUtem1</t>
        </r>
      </text>
    </comment>
    <comment ref="AC300" authorId="0" shapeId="0" xr:uid="{0DE83676-45C0-41B7-A4AC-BB28E529BAF1}">
      <text>
        <r>
          <rPr>
            <sz val="11"/>
            <rFont val="Calibri"/>
            <family val="2"/>
            <charset val="238"/>
          </rPr>
          <t>SZV_F:OsszesenUtem1</t>
        </r>
      </text>
    </comment>
    <comment ref="AF300" authorId="0" shapeId="0" xr:uid="{5B3D7195-A9DA-4CE9-8668-7C5E874AF88F}">
      <text>
        <r>
          <rPr>
            <sz val="11"/>
            <rFont val="Calibri"/>
            <family val="2"/>
            <charset val="238"/>
          </rPr>
          <t>SZV_F:HDUtem2</t>
        </r>
      </text>
    </comment>
    <comment ref="AG300" authorId="0" shapeId="0" xr:uid="{A2696E3A-266C-47FF-9EC3-3701B62FD3CC}">
      <text>
        <r>
          <rPr>
            <sz val="11"/>
            <rFont val="Calibri"/>
            <family val="2"/>
            <charset val="238"/>
          </rPr>
          <t>SZV_F:ECSUtem2</t>
        </r>
      </text>
    </comment>
    <comment ref="AH300" authorId="0" shapeId="0" xr:uid="{E026F614-2904-476F-9937-13004CA7AB30}">
      <text>
        <r>
          <rPr>
            <sz val="11"/>
            <rFont val="Calibri"/>
            <family val="2"/>
            <charset val="238"/>
          </rPr>
          <t>SZV_F:KFHUtem2</t>
        </r>
      </text>
    </comment>
    <comment ref="AI300" authorId="0" shapeId="0" xr:uid="{ECC1DDCB-16E6-40EF-B85C-DEDD97832FB3}">
      <text>
        <r>
          <rPr>
            <sz val="11"/>
            <rFont val="Calibri"/>
            <family val="2"/>
            <charset val="238"/>
          </rPr>
          <t>SZV_F:Egyeb_SajatUtem2</t>
        </r>
      </text>
    </comment>
    <comment ref="AJ300" authorId="0" shapeId="0" xr:uid="{D90EC079-2051-4350-A031-13060E4ED7E6}">
      <text>
        <r>
          <rPr>
            <sz val="11"/>
            <rFont val="Calibri"/>
            <family val="2"/>
            <charset val="238"/>
          </rPr>
          <t>SZV_F:DijUtem2</t>
        </r>
      </text>
    </comment>
    <comment ref="AK300" authorId="0" shapeId="0" xr:uid="{EC6A7C33-BCE2-4605-893B-D34FADFCEF17}">
      <text>
        <r>
          <rPr>
            <sz val="11"/>
            <rFont val="Calibri"/>
            <family val="2"/>
            <charset val="238"/>
          </rPr>
          <t>SZV_F:EM_Melleklet1_Utem2</t>
        </r>
      </text>
    </comment>
    <comment ref="AL300" authorId="0" shapeId="0" xr:uid="{6F014DFB-BDCC-4E5B-AE90-B8420961EBB7}">
      <text>
        <r>
          <rPr>
            <sz val="11"/>
            <rFont val="Calibri"/>
            <family val="2"/>
            <charset val="238"/>
          </rPr>
          <t>SZV_F:EgyebAllamiUtem2</t>
        </r>
      </text>
    </comment>
    <comment ref="AM300" authorId="0" shapeId="0" xr:uid="{BCA08ABE-50A5-49BF-8185-F9F87279B9D1}">
      <text>
        <r>
          <rPr>
            <sz val="11"/>
            <rFont val="Calibri"/>
            <family val="2"/>
            <charset val="238"/>
          </rPr>
          <t>SZV_F:OnkormanyzatiUtem2</t>
        </r>
      </text>
    </comment>
    <comment ref="AN300" authorId="0" shapeId="0" xr:uid="{623E5EAC-9482-44CB-ABA1-19708F9D08CF}">
      <text>
        <r>
          <rPr>
            <sz val="11"/>
            <rFont val="Calibri"/>
            <family val="2"/>
            <charset val="238"/>
          </rPr>
          <t>SZV_F:EUUtem2</t>
        </r>
      </text>
    </comment>
    <comment ref="AO300" authorId="0" shapeId="0" xr:uid="{AC01265F-3806-47BB-8A30-6270BDD67848}">
      <text>
        <r>
          <rPr>
            <sz val="11"/>
            <rFont val="Calibri"/>
            <family val="2"/>
            <charset val="238"/>
          </rPr>
          <t>SZV_F:EgyebUtem2</t>
        </r>
      </text>
    </comment>
    <comment ref="AP300" authorId="0" shapeId="0" xr:uid="{CDA75383-6D3A-4392-B8B0-8900C0D75923}">
      <text>
        <r>
          <rPr>
            <sz val="11"/>
            <rFont val="Calibri"/>
            <family val="2"/>
            <charset val="238"/>
          </rPr>
          <t>SZV_F:HitelKotvenyUtem2</t>
        </r>
      </text>
    </comment>
    <comment ref="AQ300" authorId="0" shapeId="0" xr:uid="{995D8044-6B1A-458C-9E43-E764EDCEBE71}">
      <text>
        <r>
          <rPr>
            <sz val="11"/>
            <rFont val="Calibri"/>
            <family val="2"/>
            <charset val="238"/>
          </rPr>
          <t>SZV_F:OsszesenUtem2</t>
        </r>
      </text>
    </comment>
    <comment ref="AR300" authorId="0" shapeId="0" xr:uid="{2CED697D-CB03-4C95-8F86-071EFDC602D8}">
      <text>
        <r>
          <rPr>
            <sz val="11"/>
            <rFont val="Calibri"/>
            <family val="2"/>
            <charset val="238"/>
          </rPr>
          <t>SZV_F:ForrashianyUtem2</t>
        </r>
      </text>
    </comment>
    <comment ref="AU300" authorId="0" shapeId="0" xr:uid="{1D79DF59-4C2E-4288-8634-3ECB9E750785}">
      <text>
        <r>
          <rPr>
            <sz val="11"/>
            <rFont val="Calibri"/>
            <family val="2"/>
            <charset val="238"/>
          </rPr>
          <t>SZV_F:Indokolas</t>
        </r>
      </text>
    </comment>
    <comment ref="AV300" authorId="0" shapeId="0" xr:uid="{6044B255-A6DC-4CBA-B9E7-5F1A5F26640E}">
      <text>
        <r>
          <rPr>
            <sz val="11"/>
            <rFont val="Calibri"/>
            <family val="2"/>
            <charset val="238"/>
          </rPr>
          <t>SZV_F:Megjegyzes</t>
        </r>
      </text>
    </comment>
    <comment ref="AW300" authorId="0" shapeId="0" xr:uid="{31A60FA3-DFC0-4066-AAF5-03C2902F3BAD}">
      <text>
        <r>
          <rPr>
            <sz val="11"/>
            <rFont val="Calibri"/>
            <family val="2"/>
            <charset val="238"/>
          </rPr>
          <t>SZV_F:FeladatSorszam</t>
        </r>
      </text>
    </comment>
    <comment ref="AY300" authorId="0" shapeId="0" xr:uid="{2E39471D-FA5B-45EB-B171-B2C703212B1E}">
      <text>
        <r>
          <rPr>
            <sz val="11"/>
            <rFont val="Calibri"/>
            <family val="2"/>
            <charset val="238"/>
          </rPr>
          <t>SZV_F:ISA</t>
        </r>
      </text>
    </comment>
    <comment ref="B301" authorId="0" shapeId="0" xr:uid="{D53EEBE1-3D29-4017-BE20-25A246E1023A}">
      <text>
        <r>
          <rPr>
            <sz val="11"/>
            <rFont val="Calibri"/>
            <family val="2"/>
            <charset val="238"/>
          </rPr>
          <t>SZV_F:FontossagiSorrent</t>
        </r>
      </text>
    </comment>
    <comment ref="C301" authorId="0" shapeId="0" xr:uid="{5EFD36A2-BA14-4B8E-B737-F9A34B9E1C25}">
      <text>
        <r>
          <rPr>
            <sz val="11"/>
            <rFont val="Calibri"/>
            <family val="2"/>
            <charset val="238"/>
          </rPr>
          <t>SZV_F:FeladatKategoria</t>
        </r>
      </text>
    </comment>
    <comment ref="D301" authorId="0" shapeId="0" xr:uid="{80BBED4F-77F4-440A-8721-03382E23B628}">
      <text>
        <r>
          <rPr>
            <sz val="11"/>
            <rFont val="Calibri"/>
            <family val="2"/>
            <charset val="238"/>
          </rPr>
          <t>SZV_F:FeladatMegnevezes</t>
        </r>
      </text>
    </comment>
    <comment ref="E301" authorId="0" shapeId="0" xr:uid="{660D20DA-1BD0-4A85-B70F-6899E014DFF8}">
      <text>
        <r>
          <rPr>
            <sz val="11"/>
            <rFont val="Calibri"/>
            <family val="2"/>
            <charset val="238"/>
          </rPr>
          <t>SZV_F:ElviEngedelySzam</t>
        </r>
      </text>
    </comment>
    <comment ref="F301" authorId="0" shapeId="0" xr:uid="{7AD97BF2-8C30-4D83-ACAC-A2B032B8F549}">
      <text>
        <r>
          <rPr>
            <sz val="11"/>
            <rFont val="Calibri"/>
            <family val="2"/>
            <charset val="238"/>
          </rPr>
          <t>SZV_F:VKR_Kod</t>
        </r>
      </text>
    </comment>
    <comment ref="G301" authorId="0" shapeId="0" xr:uid="{AD29F159-DF8F-4967-8A63-BEE85A857EAD}">
      <text>
        <r>
          <rPr>
            <sz val="11"/>
            <rFont val="Calibri"/>
            <family val="2"/>
            <charset val="238"/>
          </rPr>
          <t>SZV_F:VKR_Nev</t>
        </r>
      </text>
    </comment>
    <comment ref="H301" authorId="0" shapeId="0" xr:uid="{0FC101F8-31CD-43CE-9A8C-FC9FD5F7290F}">
      <text>
        <r>
          <rPr>
            <sz val="11"/>
            <rFont val="Calibri"/>
            <family val="2"/>
            <charset val="238"/>
          </rPr>
          <t>SZV_F:FeladatAzonosito</t>
        </r>
      </text>
    </comment>
    <comment ref="I301" authorId="0" shapeId="0" xr:uid="{930968DC-E683-405A-8B70-2381AA3198FA}">
      <text>
        <r>
          <rPr>
            <sz val="11"/>
            <rFont val="Calibri"/>
            <family val="2"/>
            <charset val="238"/>
          </rPr>
          <t>SZV_F:EllatasiTerulet</t>
        </r>
      </text>
    </comment>
    <comment ref="J301" authorId="0" shapeId="0" xr:uid="{249A33F6-210D-4CCA-9B0A-AB0EF4039D32}">
      <text>
        <r>
          <rPr>
            <sz val="11"/>
            <rFont val="Calibri"/>
            <family val="2"/>
            <charset val="238"/>
          </rPr>
          <t>SZV_F:EllatasertFelelos</t>
        </r>
      </text>
    </comment>
    <comment ref="K301" authorId="0" shapeId="0" xr:uid="{B38AA9D7-204B-4B7A-A695-7AEAECA97D40}">
      <text>
        <r>
          <rPr>
            <sz val="11"/>
            <rFont val="Calibri"/>
            <family val="2"/>
            <charset val="238"/>
          </rPr>
          <t>SZV_F:TervezettNettoKoltseg</t>
        </r>
      </text>
    </comment>
    <comment ref="L301" authorId="0" shapeId="0" xr:uid="{6125B4BD-B409-40D8-8300-DAB0D1CF3780}">
      <text>
        <r>
          <rPr>
            <sz val="11"/>
            <rFont val="Calibri"/>
            <family val="2"/>
            <charset val="238"/>
          </rPr>
          <t>SZV_F:IdotartamKezdes</t>
        </r>
      </text>
    </comment>
    <comment ref="M301" authorId="0" shapeId="0" xr:uid="{2CD64385-EAE0-4972-8195-BB2ED49CD86C}">
      <text>
        <r>
          <rPr>
            <sz val="11"/>
            <rFont val="Calibri"/>
            <family val="2"/>
            <charset val="238"/>
          </rPr>
          <t>SZV_F:IdotartamBefejezes</t>
        </r>
      </text>
    </comment>
    <comment ref="N301" authorId="0" shapeId="0" xr:uid="{D66EDDA1-BB7A-4BA7-88E0-09FDB44FE05E}">
      <text>
        <r>
          <rPr>
            <sz val="11"/>
            <rFont val="Calibri"/>
            <family val="2"/>
            <charset val="238"/>
          </rPr>
          <t>SZV_F:NettoKoltsegUtem1</t>
        </r>
      </text>
    </comment>
    <comment ref="O301" authorId="0" shapeId="0" xr:uid="{D1F53EF4-C0D4-4323-9314-BFF68BDEC7D5}">
      <text>
        <r>
          <rPr>
            <sz val="11"/>
            <rFont val="Calibri"/>
            <family val="2"/>
            <charset val="238"/>
          </rPr>
          <t>SZV_F:NettoKoltsegUtem2</t>
        </r>
      </text>
    </comment>
    <comment ref="P301" authorId="0" shapeId="0" xr:uid="{473C2F45-5E66-4D09-9AC1-92763CD7483C}">
      <text>
        <r>
          <rPr>
            <sz val="11"/>
            <rFont val="Calibri"/>
            <family val="2"/>
            <charset val="238"/>
          </rPr>
          <t>SZV_F:EM_Melleklet2_KTG</t>
        </r>
      </text>
    </comment>
    <comment ref="R301" authorId="0" shapeId="0" xr:uid="{FC129EC1-8377-4488-B900-174DB408CB5C}">
      <text>
        <r>
          <rPr>
            <sz val="11"/>
            <rFont val="Calibri"/>
            <family val="2"/>
            <charset val="238"/>
          </rPr>
          <t>SZV_F:HDUtem1</t>
        </r>
      </text>
    </comment>
    <comment ref="S301" authorId="0" shapeId="0" xr:uid="{039AC432-FA9A-471B-BB6B-366C4AAC921E}">
      <text>
        <r>
          <rPr>
            <sz val="11"/>
            <rFont val="Calibri"/>
            <family val="2"/>
            <charset val="238"/>
          </rPr>
          <t>SZV_F:ECSUtem1</t>
        </r>
      </text>
    </comment>
    <comment ref="T301" authorId="0" shapeId="0" xr:uid="{8B52952C-365B-4279-8972-2A579E82C032}">
      <text>
        <r>
          <rPr>
            <sz val="11"/>
            <rFont val="Calibri"/>
            <family val="2"/>
            <charset val="238"/>
          </rPr>
          <t>SZV_F:KFHUtem1</t>
        </r>
      </text>
    </comment>
    <comment ref="U301" authorId="0" shapeId="0" xr:uid="{8A4226BD-AA24-45F0-945B-5719791A2751}">
      <text>
        <r>
          <rPr>
            <sz val="11"/>
            <rFont val="Calibri"/>
            <family val="2"/>
            <charset val="238"/>
          </rPr>
          <t>SZV_F:Egyeb_SajatUtem1</t>
        </r>
      </text>
    </comment>
    <comment ref="V301" authorId="0" shapeId="0" xr:uid="{C222BD24-42DB-4365-862D-C70BC39D1972}">
      <text>
        <r>
          <rPr>
            <sz val="11"/>
            <rFont val="Calibri"/>
            <family val="2"/>
            <charset val="238"/>
          </rPr>
          <t>SZV_F:DijUtem1</t>
        </r>
      </text>
    </comment>
    <comment ref="W301" authorId="0" shapeId="0" xr:uid="{F8D011B3-6DCC-442B-AC7B-31F5BFDBE08D}">
      <text>
        <r>
          <rPr>
            <sz val="11"/>
            <rFont val="Calibri"/>
            <family val="2"/>
            <charset val="238"/>
          </rPr>
          <t>SZV_F:EM_Melleklet1_Utem1</t>
        </r>
      </text>
    </comment>
    <comment ref="X301" authorId="0" shapeId="0" xr:uid="{96C9A642-0866-4F10-BD96-51A543A8B778}">
      <text>
        <r>
          <rPr>
            <sz val="11"/>
            <rFont val="Calibri"/>
            <family val="2"/>
            <charset val="238"/>
          </rPr>
          <t>SZV_F:EgyebAllamiUtem1</t>
        </r>
      </text>
    </comment>
    <comment ref="Y301" authorId="0" shapeId="0" xr:uid="{1498B3F7-9ED6-4FFB-ADBC-6ED2785D39E2}">
      <text>
        <r>
          <rPr>
            <sz val="11"/>
            <rFont val="Calibri"/>
            <family val="2"/>
            <charset val="238"/>
          </rPr>
          <t>SZV_F:OnkormanyzatiUtem1</t>
        </r>
      </text>
    </comment>
    <comment ref="Z301" authorId="0" shapeId="0" xr:uid="{48A7D00F-A3DA-4C6A-A403-461C57DE8191}">
      <text>
        <r>
          <rPr>
            <sz val="11"/>
            <rFont val="Calibri"/>
            <family val="2"/>
            <charset val="238"/>
          </rPr>
          <t>SZV_F:EUUtem1</t>
        </r>
      </text>
    </comment>
    <comment ref="AA301" authorId="0" shapeId="0" xr:uid="{DC236175-4D7F-4BB3-8FBF-7316EBB022BB}">
      <text>
        <r>
          <rPr>
            <sz val="11"/>
            <rFont val="Calibri"/>
            <family val="2"/>
            <charset val="238"/>
          </rPr>
          <t>SZV_F:EgyebUtem1</t>
        </r>
      </text>
    </comment>
    <comment ref="AB301" authorId="0" shapeId="0" xr:uid="{5C0CE448-3EAC-4ABF-979E-219CE6B78F32}">
      <text>
        <r>
          <rPr>
            <sz val="11"/>
            <rFont val="Calibri"/>
            <family val="2"/>
            <charset val="238"/>
          </rPr>
          <t>SZV_F:HitelKotvenyUtem1</t>
        </r>
      </text>
    </comment>
    <comment ref="AC301" authorId="0" shapeId="0" xr:uid="{6512FA25-0640-4D76-B1E8-65E40EE29904}">
      <text>
        <r>
          <rPr>
            <sz val="11"/>
            <rFont val="Calibri"/>
            <family val="2"/>
            <charset val="238"/>
          </rPr>
          <t>SZV_F:OsszesenUtem1</t>
        </r>
      </text>
    </comment>
    <comment ref="AF301" authorId="0" shapeId="0" xr:uid="{DFEAADA8-9EAF-4F89-A31D-C91A20C34BD8}">
      <text>
        <r>
          <rPr>
            <sz val="11"/>
            <rFont val="Calibri"/>
            <family val="2"/>
            <charset val="238"/>
          </rPr>
          <t>SZV_F:HDUtem2</t>
        </r>
      </text>
    </comment>
    <comment ref="AG301" authorId="0" shapeId="0" xr:uid="{FC03A4F0-8C39-4D70-8DFE-1B080EA2882A}">
      <text>
        <r>
          <rPr>
            <sz val="11"/>
            <rFont val="Calibri"/>
            <family val="2"/>
            <charset val="238"/>
          </rPr>
          <t>SZV_F:ECSUtem2</t>
        </r>
      </text>
    </comment>
    <comment ref="AH301" authorId="0" shapeId="0" xr:uid="{26350FDF-D6AF-4241-B8CB-E8B4302CCF31}">
      <text>
        <r>
          <rPr>
            <sz val="11"/>
            <rFont val="Calibri"/>
            <family val="2"/>
            <charset val="238"/>
          </rPr>
          <t>SZV_F:KFHUtem2</t>
        </r>
      </text>
    </comment>
    <comment ref="AI301" authorId="0" shapeId="0" xr:uid="{70BB68C1-23BB-49A9-BEE6-F6645584CEAE}">
      <text>
        <r>
          <rPr>
            <sz val="11"/>
            <rFont val="Calibri"/>
            <family val="2"/>
            <charset val="238"/>
          </rPr>
          <t>SZV_F:Egyeb_SajatUtem2</t>
        </r>
      </text>
    </comment>
    <comment ref="AJ301" authorId="0" shapeId="0" xr:uid="{65A2A80B-D423-4288-8B63-74EE069A9745}">
      <text>
        <r>
          <rPr>
            <sz val="11"/>
            <rFont val="Calibri"/>
            <family val="2"/>
            <charset val="238"/>
          </rPr>
          <t>SZV_F:DijUtem2</t>
        </r>
      </text>
    </comment>
    <comment ref="AK301" authorId="0" shapeId="0" xr:uid="{5C13570D-EB40-4186-9F5C-5388659B6D76}">
      <text>
        <r>
          <rPr>
            <sz val="11"/>
            <rFont val="Calibri"/>
            <family val="2"/>
            <charset val="238"/>
          </rPr>
          <t>SZV_F:EM_Melleklet1_Utem2</t>
        </r>
      </text>
    </comment>
    <comment ref="AL301" authorId="0" shapeId="0" xr:uid="{0C8E3F75-ED79-4BE7-9749-8BFA8D46F1CB}">
      <text>
        <r>
          <rPr>
            <sz val="11"/>
            <rFont val="Calibri"/>
            <family val="2"/>
            <charset val="238"/>
          </rPr>
          <t>SZV_F:EgyebAllamiUtem2</t>
        </r>
      </text>
    </comment>
    <comment ref="AM301" authorId="0" shapeId="0" xr:uid="{84C8D4FA-D9DF-4AE9-BC10-D29EFCC38F01}">
      <text>
        <r>
          <rPr>
            <sz val="11"/>
            <rFont val="Calibri"/>
            <family val="2"/>
            <charset val="238"/>
          </rPr>
          <t>SZV_F:OnkormanyzatiUtem2</t>
        </r>
      </text>
    </comment>
    <comment ref="AN301" authorId="0" shapeId="0" xr:uid="{70C86919-932B-4092-ACB8-F40E69703A66}">
      <text>
        <r>
          <rPr>
            <sz val="11"/>
            <rFont val="Calibri"/>
            <family val="2"/>
            <charset val="238"/>
          </rPr>
          <t>SZV_F:EUUtem2</t>
        </r>
      </text>
    </comment>
    <comment ref="AO301" authorId="0" shapeId="0" xr:uid="{2292C975-C955-47DD-AE57-8C7E8DCC2F3D}">
      <text>
        <r>
          <rPr>
            <sz val="11"/>
            <rFont val="Calibri"/>
            <family val="2"/>
            <charset val="238"/>
          </rPr>
          <t>SZV_F:EgyebUtem2</t>
        </r>
      </text>
    </comment>
    <comment ref="AP301" authorId="0" shapeId="0" xr:uid="{9DE44B85-238B-4A9B-B90C-A44298948375}">
      <text>
        <r>
          <rPr>
            <sz val="11"/>
            <rFont val="Calibri"/>
            <family val="2"/>
            <charset val="238"/>
          </rPr>
          <t>SZV_F:HitelKotvenyUtem2</t>
        </r>
      </text>
    </comment>
    <comment ref="AQ301" authorId="0" shapeId="0" xr:uid="{564AC5ED-BAF9-4532-94E6-5D3A5A36570B}">
      <text>
        <r>
          <rPr>
            <sz val="11"/>
            <rFont val="Calibri"/>
            <family val="2"/>
            <charset val="238"/>
          </rPr>
          <t>SZV_F:OsszesenUtem2</t>
        </r>
      </text>
    </comment>
    <comment ref="AR301" authorId="0" shapeId="0" xr:uid="{2C017DF5-1839-43C7-893E-CF63FBE7CC50}">
      <text>
        <r>
          <rPr>
            <sz val="11"/>
            <rFont val="Calibri"/>
            <family val="2"/>
            <charset val="238"/>
          </rPr>
          <t>SZV_F:ForrashianyUtem2</t>
        </r>
      </text>
    </comment>
    <comment ref="AU301" authorId="0" shapeId="0" xr:uid="{43E9748A-7EE0-455A-8E45-76DAE9FB5D13}">
      <text>
        <r>
          <rPr>
            <sz val="11"/>
            <rFont val="Calibri"/>
            <family val="2"/>
            <charset val="238"/>
          </rPr>
          <t>SZV_F:Indokolas</t>
        </r>
      </text>
    </comment>
    <comment ref="AV301" authorId="0" shapeId="0" xr:uid="{B52ED58A-4DC7-4EBA-883E-8B93747F9AEC}">
      <text>
        <r>
          <rPr>
            <sz val="11"/>
            <rFont val="Calibri"/>
            <family val="2"/>
            <charset val="238"/>
          </rPr>
          <t>SZV_F:Megjegyzes</t>
        </r>
      </text>
    </comment>
    <comment ref="AW301" authorId="0" shapeId="0" xr:uid="{85A4BD9A-275F-4C6A-A8E0-142F3F803F85}">
      <text>
        <r>
          <rPr>
            <sz val="11"/>
            <rFont val="Calibri"/>
            <family val="2"/>
            <charset val="238"/>
          </rPr>
          <t>SZV_F:FeladatSorszam</t>
        </r>
      </text>
    </comment>
    <comment ref="AY301" authorId="0" shapeId="0" xr:uid="{4457600A-719F-4EAB-AC09-A39B68C66EB6}">
      <text>
        <r>
          <rPr>
            <sz val="11"/>
            <rFont val="Calibri"/>
            <family val="2"/>
            <charset val="238"/>
          </rPr>
          <t>SZV_F:ISA</t>
        </r>
      </text>
    </comment>
    <comment ref="B302" authorId="0" shapeId="0" xr:uid="{1EE28F53-60A7-430C-A3A0-DF8EDB1F22E7}">
      <text>
        <r>
          <rPr>
            <sz val="11"/>
            <rFont val="Calibri"/>
            <family val="2"/>
            <charset val="238"/>
          </rPr>
          <t>SZV_F:FontossagiSorrent</t>
        </r>
      </text>
    </comment>
    <comment ref="C302" authorId="0" shapeId="0" xr:uid="{BBF0755F-5454-4B77-BD07-06F9D0EF82ED}">
      <text>
        <r>
          <rPr>
            <sz val="11"/>
            <rFont val="Calibri"/>
            <family val="2"/>
            <charset val="238"/>
          </rPr>
          <t>SZV_F:FeladatKategoria</t>
        </r>
      </text>
    </comment>
    <comment ref="D302" authorId="0" shapeId="0" xr:uid="{F98CFB1F-24D3-4BB2-8BA9-3E60F67BA5AF}">
      <text>
        <r>
          <rPr>
            <sz val="11"/>
            <rFont val="Calibri"/>
            <family val="2"/>
            <charset val="238"/>
          </rPr>
          <t>SZV_F:FeladatMegnevezes</t>
        </r>
      </text>
    </comment>
    <comment ref="E302" authorId="0" shapeId="0" xr:uid="{3CDAA231-7DC6-42CF-9291-A578F0FE6135}">
      <text>
        <r>
          <rPr>
            <sz val="11"/>
            <rFont val="Calibri"/>
            <family val="2"/>
            <charset val="238"/>
          </rPr>
          <t>SZV_F:ElviEngedelySzam</t>
        </r>
      </text>
    </comment>
    <comment ref="F302" authorId="0" shapeId="0" xr:uid="{2994F8CE-2483-44D8-87C4-7DDCB1A4C36E}">
      <text>
        <r>
          <rPr>
            <sz val="11"/>
            <rFont val="Calibri"/>
            <family val="2"/>
            <charset val="238"/>
          </rPr>
          <t>SZV_F:VKR_Kod</t>
        </r>
      </text>
    </comment>
    <comment ref="G302" authorId="0" shapeId="0" xr:uid="{B73AC4BB-4491-446D-B5AB-F9DF2F569C26}">
      <text>
        <r>
          <rPr>
            <sz val="11"/>
            <rFont val="Calibri"/>
            <family val="2"/>
            <charset val="238"/>
          </rPr>
          <t>SZV_F:VKR_Nev</t>
        </r>
      </text>
    </comment>
    <comment ref="H302" authorId="0" shapeId="0" xr:uid="{C05F23BF-B8E4-45BE-A267-0083E90C056B}">
      <text>
        <r>
          <rPr>
            <sz val="11"/>
            <rFont val="Calibri"/>
            <family val="2"/>
            <charset val="238"/>
          </rPr>
          <t>SZV_F:FeladatAzonosito</t>
        </r>
      </text>
    </comment>
    <comment ref="I302" authorId="0" shapeId="0" xr:uid="{0EAF8633-6829-4A17-B681-EC5F0EE12E23}">
      <text>
        <r>
          <rPr>
            <sz val="11"/>
            <rFont val="Calibri"/>
            <family val="2"/>
            <charset val="238"/>
          </rPr>
          <t>SZV_F:EllatasiTerulet</t>
        </r>
      </text>
    </comment>
    <comment ref="J302" authorId="0" shapeId="0" xr:uid="{4E2472AA-AA71-4F8C-B7E4-5E101758DBD6}">
      <text>
        <r>
          <rPr>
            <sz val="11"/>
            <rFont val="Calibri"/>
            <family val="2"/>
            <charset val="238"/>
          </rPr>
          <t>SZV_F:EllatasertFelelos</t>
        </r>
      </text>
    </comment>
    <comment ref="K302" authorId="0" shapeId="0" xr:uid="{15BF2F43-B915-4098-80A7-51D0941E1537}">
      <text>
        <r>
          <rPr>
            <sz val="11"/>
            <rFont val="Calibri"/>
            <family val="2"/>
            <charset val="238"/>
          </rPr>
          <t>SZV_F:TervezettNettoKoltseg</t>
        </r>
      </text>
    </comment>
    <comment ref="L302" authorId="0" shapeId="0" xr:uid="{B457F87F-79E5-4429-8BE9-5B1B535009E7}">
      <text>
        <r>
          <rPr>
            <sz val="11"/>
            <rFont val="Calibri"/>
            <family val="2"/>
            <charset val="238"/>
          </rPr>
          <t>SZV_F:IdotartamKezdes</t>
        </r>
      </text>
    </comment>
    <comment ref="M302" authorId="0" shapeId="0" xr:uid="{71377FB1-C256-402C-B06F-6E4D7EE4C0BB}">
      <text>
        <r>
          <rPr>
            <sz val="11"/>
            <rFont val="Calibri"/>
            <family val="2"/>
            <charset val="238"/>
          </rPr>
          <t>SZV_F:IdotartamBefejezes</t>
        </r>
      </text>
    </comment>
    <comment ref="N302" authorId="0" shapeId="0" xr:uid="{002BDFBA-F7A7-402D-9393-F69C72899CDA}">
      <text>
        <r>
          <rPr>
            <sz val="11"/>
            <rFont val="Calibri"/>
            <family val="2"/>
            <charset val="238"/>
          </rPr>
          <t>SZV_F:NettoKoltsegUtem1</t>
        </r>
      </text>
    </comment>
    <comment ref="O302" authorId="0" shapeId="0" xr:uid="{8C5BE12E-E4DE-4070-A88B-BB89DE828BD9}">
      <text>
        <r>
          <rPr>
            <sz val="11"/>
            <rFont val="Calibri"/>
            <family val="2"/>
            <charset val="238"/>
          </rPr>
          <t>SZV_F:NettoKoltsegUtem2</t>
        </r>
      </text>
    </comment>
    <comment ref="P302" authorId="0" shapeId="0" xr:uid="{8E07C915-FEA4-4464-9292-9ECCE96A2A63}">
      <text>
        <r>
          <rPr>
            <sz val="11"/>
            <rFont val="Calibri"/>
            <family val="2"/>
            <charset val="238"/>
          </rPr>
          <t>SZV_F:EM_Melleklet2_KTG</t>
        </r>
      </text>
    </comment>
    <comment ref="R302" authorId="0" shapeId="0" xr:uid="{BB76EB78-2B35-421C-878D-73D186CD7496}">
      <text>
        <r>
          <rPr>
            <sz val="11"/>
            <rFont val="Calibri"/>
            <family val="2"/>
            <charset val="238"/>
          </rPr>
          <t>SZV_F:HDUtem1</t>
        </r>
      </text>
    </comment>
    <comment ref="S302" authorId="0" shapeId="0" xr:uid="{0B0752EC-293B-4B47-9B5D-682D2987B82F}">
      <text>
        <r>
          <rPr>
            <sz val="11"/>
            <rFont val="Calibri"/>
            <family val="2"/>
            <charset val="238"/>
          </rPr>
          <t>SZV_F:ECSUtem1</t>
        </r>
      </text>
    </comment>
    <comment ref="T302" authorId="0" shapeId="0" xr:uid="{878DA362-D57B-4A2C-9C2E-767527D3356D}">
      <text>
        <r>
          <rPr>
            <sz val="11"/>
            <rFont val="Calibri"/>
            <family val="2"/>
            <charset val="238"/>
          </rPr>
          <t>SZV_F:KFHUtem1</t>
        </r>
      </text>
    </comment>
    <comment ref="U302" authorId="0" shapeId="0" xr:uid="{445B8DD3-C3D8-43F3-8B68-76C40B77499A}">
      <text>
        <r>
          <rPr>
            <sz val="11"/>
            <rFont val="Calibri"/>
            <family val="2"/>
            <charset val="238"/>
          </rPr>
          <t>SZV_F:Egyeb_SajatUtem1</t>
        </r>
      </text>
    </comment>
    <comment ref="V302" authorId="0" shapeId="0" xr:uid="{508007A8-11CC-4838-B20D-88C3C3604758}">
      <text>
        <r>
          <rPr>
            <sz val="11"/>
            <rFont val="Calibri"/>
            <family val="2"/>
            <charset val="238"/>
          </rPr>
          <t>SZV_F:DijUtem1</t>
        </r>
      </text>
    </comment>
    <comment ref="W302" authorId="0" shapeId="0" xr:uid="{F25F098F-EF1C-4A01-85A2-76FF8BFF5DFC}">
      <text>
        <r>
          <rPr>
            <sz val="11"/>
            <rFont val="Calibri"/>
            <family val="2"/>
            <charset val="238"/>
          </rPr>
          <t>SZV_F:EM_Melleklet1_Utem1</t>
        </r>
      </text>
    </comment>
    <comment ref="X302" authorId="0" shapeId="0" xr:uid="{20043A2B-04E6-402E-BF13-D2AB4E63E150}">
      <text>
        <r>
          <rPr>
            <sz val="11"/>
            <rFont val="Calibri"/>
            <family val="2"/>
            <charset val="238"/>
          </rPr>
          <t>SZV_F:EgyebAllamiUtem1</t>
        </r>
      </text>
    </comment>
    <comment ref="Y302" authorId="0" shapeId="0" xr:uid="{B5F6291B-15F9-4811-82E8-B95A1A867F25}">
      <text>
        <r>
          <rPr>
            <sz val="11"/>
            <rFont val="Calibri"/>
            <family val="2"/>
            <charset val="238"/>
          </rPr>
          <t>SZV_F:OnkormanyzatiUtem1</t>
        </r>
      </text>
    </comment>
    <comment ref="Z302" authorId="0" shapeId="0" xr:uid="{6C7FFFF2-C539-490B-AFFC-55B6E3498CAD}">
      <text>
        <r>
          <rPr>
            <sz val="11"/>
            <rFont val="Calibri"/>
            <family val="2"/>
            <charset val="238"/>
          </rPr>
          <t>SZV_F:EUUtem1</t>
        </r>
      </text>
    </comment>
    <comment ref="AA302" authorId="0" shapeId="0" xr:uid="{F01AA769-D4A6-42B3-9DDE-0E22442E8573}">
      <text>
        <r>
          <rPr>
            <sz val="11"/>
            <rFont val="Calibri"/>
            <family val="2"/>
            <charset val="238"/>
          </rPr>
          <t>SZV_F:EgyebUtem1</t>
        </r>
      </text>
    </comment>
    <comment ref="AB302" authorId="0" shapeId="0" xr:uid="{B993334A-4B67-4CCD-A01F-8A710C7A7BE8}">
      <text>
        <r>
          <rPr>
            <sz val="11"/>
            <rFont val="Calibri"/>
            <family val="2"/>
            <charset val="238"/>
          </rPr>
          <t>SZV_F:HitelKotvenyUtem1</t>
        </r>
      </text>
    </comment>
    <comment ref="AC302" authorId="0" shapeId="0" xr:uid="{5945171E-3E5C-4668-A8E2-9BC267CE0080}">
      <text>
        <r>
          <rPr>
            <sz val="11"/>
            <rFont val="Calibri"/>
            <family val="2"/>
            <charset val="238"/>
          </rPr>
          <t>SZV_F:OsszesenUtem1</t>
        </r>
      </text>
    </comment>
    <comment ref="AF302" authorId="0" shapeId="0" xr:uid="{782A4B3E-D39B-43AF-8A4F-4ABA65F39A8B}">
      <text>
        <r>
          <rPr>
            <sz val="11"/>
            <rFont val="Calibri"/>
            <family val="2"/>
            <charset val="238"/>
          </rPr>
          <t>SZV_F:HDUtem2</t>
        </r>
      </text>
    </comment>
    <comment ref="AG302" authorId="0" shapeId="0" xr:uid="{F63E043F-2FB5-44DC-AB47-62795AB9430B}">
      <text>
        <r>
          <rPr>
            <sz val="11"/>
            <rFont val="Calibri"/>
            <family val="2"/>
            <charset val="238"/>
          </rPr>
          <t>SZV_F:ECSUtem2</t>
        </r>
      </text>
    </comment>
    <comment ref="AH302" authorId="0" shapeId="0" xr:uid="{FCA87553-DE25-446F-A1C9-1AE0BB1589BD}">
      <text>
        <r>
          <rPr>
            <sz val="11"/>
            <rFont val="Calibri"/>
            <family val="2"/>
            <charset val="238"/>
          </rPr>
          <t>SZV_F:KFHUtem2</t>
        </r>
      </text>
    </comment>
    <comment ref="AI302" authorId="0" shapeId="0" xr:uid="{032A349A-447E-4931-BCFE-1EEA5825EF1E}">
      <text>
        <r>
          <rPr>
            <sz val="11"/>
            <rFont val="Calibri"/>
            <family val="2"/>
            <charset val="238"/>
          </rPr>
          <t>SZV_F:Egyeb_SajatUtem2</t>
        </r>
      </text>
    </comment>
    <comment ref="AJ302" authorId="0" shapeId="0" xr:uid="{9338432E-8768-42F1-9F14-58F67565683B}">
      <text>
        <r>
          <rPr>
            <sz val="11"/>
            <rFont val="Calibri"/>
            <family val="2"/>
            <charset val="238"/>
          </rPr>
          <t>SZV_F:DijUtem2</t>
        </r>
      </text>
    </comment>
    <comment ref="AK302" authorId="0" shapeId="0" xr:uid="{19334B61-0FF7-4344-AC7D-C0026A1811E8}">
      <text>
        <r>
          <rPr>
            <sz val="11"/>
            <rFont val="Calibri"/>
            <family val="2"/>
            <charset val="238"/>
          </rPr>
          <t>SZV_F:EM_Melleklet1_Utem2</t>
        </r>
      </text>
    </comment>
    <comment ref="AL302" authorId="0" shapeId="0" xr:uid="{1C37D933-7D1D-45E3-9F80-C01D7BB12F18}">
      <text>
        <r>
          <rPr>
            <sz val="11"/>
            <rFont val="Calibri"/>
            <family val="2"/>
            <charset val="238"/>
          </rPr>
          <t>SZV_F:EgyebAllamiUtem2</t>
        </r>
      </text>
    </comment>
    <comment ref="AM302" authorId="0" shapeId="0" xr:uid="{D9240B6C-DCEF-4D95-9EA8-2D7981E1AE5A}">
      <text>
        <r>
          <rPr>
            <sz val="11"/>
            <rFont val="Calibri"/>
            <family val="2"/>
            <charset val="238"/>
          </rPr>
          <t>SZV_F:OnkormanyzatiUtem2</t>
        </r>
      </text>
    </comment>
    <comment ref="AN302" authorId="0" shapeId="0" xr:uid="{3FA95807-27EC-4149-B095-509B3BE5D608}">
      <text>
        <r>
          <rPr>
            <sz val="11"/>
            <rFont val="Calibri"/>
            <family val="2"/>
            <charset val="238"/>
          </rPr>
          <t>SZV_F:EUUtem2</t>
        </r>
      </text>
    </comment>
    <comment ref="AO302" authorId="0" shapeId="0" xr:uid="{7CEA90D9-074E-4E53-B3EB-76DFB71497FD}">
      <text>
        <r>
          <rPr>
            <sz val="11"/>
            <rFont val="Calibri"/>
            <family val="2"/>
            <charset val="238"/>
          </rPr>
          <t>SZV_F:EgyebUtem2</t>
        </r>
      </text>
    </comment>
    <comment ref="AP302" authorId="0" shapeId="0" xr:uid="{5E9EA0E4-FF96-499D-8419-613E861DC2E8}">
      <text>
        <r>
          <rPr>
            <sz val="11"/>
            <rFont val="Calibri"/>
            <family val="2"/>
            <charset val="238"/>
          </rPr>
          <t>SZV_F:HitelKotvenyUtem2</t>
        </r>
      </text>
    </comment>
    <comment ref="AQ302" authorId="0" shapeId="0" xr:uid="{50FA2536-DB8A-4886-BBE6-E426DB360796}">
      <text>
        <r>
          <rPr>
            <sz val="11"/>
            <rFont val="Calibri"/>
            <family val="2"/>
            <charset val="238"/>
          </rPr>
          <t>SZV_F:OsszesenUtem2</t>
        </r>
      </text>
    </comment>
    <comment ref="AR302" authorId="0" shapeId="0" xr:uid="{BD085973-EC5C-40FF-A384-BAD78F720FE5}">
      <text>
        <r>
          <rPr>
            <sz val="11"/>
            <rFont val="Calibri"/>
            <family val="2"/>
            <charset val="238"/>
          </rPr>
          <t>SZV_F:ForrashianyUtem2</t>
        </r>
      </text>
    </comment>
    <comment ref="AU302" authorId="0" shapeId="0" xr:uid="{49DA5021-71D3-4A40-92C8-E7BC6CBD604A}">
      <text>
        <r>
          <rPr>
            <sz val="11"/>
            <rFont val="Calibri"/>
            <family val="2"/>
            <charset val="238"/>
          </rPr>
          <t>SZV_F:Indokolas</t>
        </r>
      </text>
    </comment>
    <comment ref="AV302" authorId="0" shapeId="0" xr:uid="{B925BFD2-647E-4F8B-A362-016CCD690244}">
      <text>
        <r>
          <rPr>
            <sz val="11"/>
            <rFont val="Calibri"/>
            <family val="2"/>
            <charset val="238"/>
          </rPr>
          <t>SZV_F:Megjegyzes</t>
        </r>
      </text>
    </comment>
    <comment ref="AW302" authorId="0" shapeId="0" xr:uid="{4FDC1F22-CA0F-4B95-B93B-7C0CEB729876}">
      <text>
        <r>
          <rPr>
            <sz val="11"/>
            <rFont val="Calibri"/>
            <family val="2"/>
            <charset val="238"/>
          </rPr>
          <t>SZV_F:FeladatSorszam</t>
        </r>
      </text>
    </comment>
    <comment ref="AY302" authorId="0" shapeId="0" xr:uid="{1E559E31-4585-4CDB-9716-3E65FD9797DE}">
      <text>
        <r>
          <rPr>
            <sz val="11"/>
            <rFont val="Calibri"/>
            <family val="2"/>
            <charset val="238"/>
          </rPr>
          <t>SZV_F:ISA</t>
        </r>
      </text>
    </comment>
    <comment ref="B303" authorId="0" shapeId="0" xr:uid="{D0798669-65A5-480B-9429-D2ADB7E362BC}">
      <text>
        <r>
          <rPr>
            <sz val="11"/>
            <rFont val="Calibri"/>
            <family val="2"/>
            <charset val="238"/>
          </rPr>
          <t>SZV_F:FontossagiSorrent</t>
        </r>
      </text>
    </comment>
    <comment ref="C303" authorId="0" shapeId="0" xr:uid="{A3FBB88B-AA05-489D-8DC4-DCBD20011D1E}">
      <text>
        <r>
          <rPr>
            <sz val="11"/>
            <rFont val="Calibri"/>
            <family val="2"/>
            <charset val="238"/>
          </rPr>
          <t>SZV_F:FeladatKategoria</t>
        </r>
      </text>
    </comment>
    <comment ref="D303" authorId="0" shapeId="0" xr:uid="{2EDB48FC-ECD1-4168-B9E2-9BD1E2217C0E}">
      <text>
        <r>
          <rPr>
            <sz val="11"/>
            <rFont val="Calibri"/>
            <family val="2"/>
            <charset val="238"/>
          </rPr>
          <t>SZV_F:FeladatMegnevezes</t>
        </r>
      </text>
    </comment>
    <comment ref="E303" authorId="0" shapeId="0" xr:uid="{7A975D20-F9F8-4D59-AE27-0E5AED18EF7F}">
      <text>
        <r>
          <rPr>
            <sz val="11"/>
            <rFont val="Calibri"/>
            <family val="2"/>
            <charset val="238"/>
          </rPr>
          <t>SZV_F:ElviEngedelySzam</t>
        </r>
      </text>
    </comment>
    <comment ref="F303" authorId="0" shapeId="0" xr:uid="{AE94E558-FE0A-4688-BC59-42C761DB867A}">
      <text>
        <r>
          <rPr>
            <sz val="11"/>
            <rFont val="Calibri"/>
            <family val="2"/>
            <charset val="238"/>
          </rPr>
          <t>SZV_F:VKR_Kod</t>
        </r>
      </text>
    </comment>
    <comment ref="G303" authorId="0" shapeId="0" xr:uid="{5B93E277-8211-4AE6-8429-9FFC0E23ADA0}">
      <text>
        <r>
          <rPr>
            <sz val="11"/>
            <rFont val="Calibri"/>
            <family val="2"/>
            <charset val="238"/>
          </rPr>
          <t>SZV_F:VKR_Nev</t>
        </r>
      </text>
    </comment>
    <comment ref="H303" authorId="0" shapeId="0" xr:uid="{01818441-6EA8-440D-B4CA-42B7D238B368}">
      <text>
        <r>
          <rPr>
            <sz val="11"/>
            <rFont val="Calibri"/>
            <family val="2"/>
            <charset val="238"/>
          </rPr>
          <t>SZV_F:FeladatAzonosito</t>
        </r>
      </text>
    </comment>
    <comment ref="I303" authorId="0" shapeId="0" xr:uid="{04758450-F559-4BDC-B4B6-C036667CFCB8}">
      <text>
        <r>
          <rPr>
            <sz val="11"/>
            <rFont val="Calibri"/>
            <family val="2"/>
            <charset val="238"/>
          </rPr>
          <t>SZV_F:EllatasiTerulet</t>
        </r>
      </text>
    </comment>
    <comment ref="J303" authorId="0" shapeId="0" xr:uid="{AB07CF36-E585-4028-94DE-94FFF238B01D}">
      <text>
        <r>
          <rPr>
            <sz val="11"/>
            <rFont val="Calibri"/>
            <family val="2"/>
            <charset val="238"/>
          </rPr>
          <t>SZV_F:EllatasertFelelos</t>
        </r>
      </text>
    </comment>
    <comment ref="K303" authorId="0" shapeId="0" xr:uid="{EC619C03-CCEA-4332-A74A-31E9B7582120}">
      <text>
        <r>
          <rPr>
            <sz val="11"/>
            <rFont val="Calibri"/>
            <family val="2"/>
            <charset val="238"/>
          </rPr>
          <t>SZV_F:TervezettNettoKoltseg</t>
        </r>
      </text>
    </comment>
    <comment ref="L303" authorId="0" shapeId="0" xr:uid="{B379F7AA-2993-4CEA-9BA7-E6089255E803}">
      <text>
        <r>
          <rPr>
            <sz val="11"/>
            <rFont val="Calibri"/>
            <family val="2"/>
            <charset val="238"/>
          </rPr>
          <t>SZV_F:IdotartamKezdes</t>
        </r>
      </text>
    </comment>
    <comment ref="M303" authorId="0" shapeId="0" xr:uid="{9A044D87-68AE-4828-9430-CD9F5DADDCE2}">
      <text>
        <r>
          <rPr>
            <sz val="11"/>
            <rFont val="Calibri"/>
            <family val="2"/>
            <charset val="238"/>
          </rPr>
          <t>SZV_F:IdotartamBefejezes</t>
        </r>
      </text>
    </comment>
    <comment ref="N303" authorId="0" shapeId="0" xr:uid="{9FEF2CF6-FC42-4252-9E54-C2CD15480C62}">
      <text>
        <r>
          <rPr>
            <sz val="11"/>
            <rFont val="Calibri"/>
            <family val="2"/>
            <charset val="238"/>
          </rPr>
          <t>SZV_F:NettoKoltsegUtem1</t>
        </r>
      </text>
    </comment>
    <comment ref="O303" authorId="0" shapeId="0" xr:uid="{7DEA2722-9C8F-404F-82C7-BB58409BA245}">
      <text>
        <r>
          <rPr>
            <sz val="11"/>
            <rFont val="Calibri"/>
            <family val="2"/>
            <charset val="238"/>
          </rPr>
          <t>SZV_F:NettoKoltsegUtem2</t>
        </r>
      </text>
    </comment>
    <comment ref="P303" authorId="0" shapeId="0" xr:uid="{86BC6464-6014-46CB-AC2F-BD61CF389768}">
      <text>
        <r>
          <rPr>
            <sz val="11"/>
            <rFont val="Calibri"/>
            <family val="2"/>
            <charset val="238"/>
          </rPr>
          <t>SZV_F:EM_Melleklet2_KTG</t>
        </r>
      </text>
    </comment>
    <comment ref="R303" authorId="0" shapeId="0" xr:uid="{3611E223-C4FE-46AE-BE89-211DA1A086B3}">
      <text>
        <r>
          <rPr>
            <sz val="11"/>
            <rFont val="Calibri"/>
            <family val="2"/>
            <charset val="238"/>
          </rPr>
          <t>SZV_F:HDUtem1</t>
        </r>
      </text>
    </comment>
    <comment ref="S303" authorId="0" shapeId="0" xr:uid="{3E6341A2-15A9-4E0D-8033-89F54EE236A0}">
      <text>
        <r>
          <rPr>
            <sz val="11"/>
            <rFont val="Calibri"/>
            <family val="2"/>
            <charset val="238"/>
          </rPr>
          <t>SZV_F:ECSUtem1</t>
        </r>
      </text>
    </comment>
    <comment ref="T303" authorId="0" shapeId="0" xr:uid="{9375DC6B-2E6D-4FC1-B552-5A27754A2D7B}">
      <text>
        <r>
          <rPr>
            <sz val="11"/>
            <rFont val="Calibri"/>
            <family val="2"/>
            <charset val="238"/>
          </rPr>
          <t>SZV_F:KFHUtem1</t>
        </r>
      </text>
    </comment>
    <comment ref="U303" authorId="0" shapeId="0" xr:uid="{7637F167-21E4-4E94-B31B-9E96B64BDDD8}">
      <text>
        <r>
          <rPr>
            <sz val="11"/>
            <rFont val="Calibri"/>
            <family val="2"/>
            <charset val="238"/>
          </rPr>
          <t>SZV_F:Egyeb_SajatUtem1</t>
        </r>
      </text>
    </comment>
    <comment ref="V303" authorId="0" shapeId="0" xr:uid="{4F38FCF3-784F-41EB-9B35-5DE17B1AC127}">
      <text>
        <r>
          <rPr>
            <sz val="11"/>
            <rFont val="Calibri"/>
            <family val="2"/>
            <charset val="238"/>
          </rPr>
          <t>SZV_F:DijUtem1</t>
        </r>
      </text>
    </comment>
    <comment ref="W303" authorId="0" shapeId="0" xr:uid="{70F3FDCE-0FE0-4C9D-AAEB-26588A9626BE}">
      <text>
        <r>
          <rPr>
            <sz val="11"/>
            <rFont val="Calibri"/>
            <family val="2"/>
            <charset val="238"/>
          </rPr>
          <t>SZV_F:EM_Melleklet1_Utem1</t>
        </r>
      </text>
    </comment>
    <comment ref="X303" authorId="0" shapeId="0" xr:uid="{8EFC482A-45B0-4ECC-8F71-09EE19D44629}">
      <text>
        <r>
          <rPr>
            <sz val="11"/>
            <rFont val="Calibri"/>
            <family val="2"/>
            <charset val="238"/>
          </rPr>
          <t>SZV_F:EgyebAllamiUtem1</t>
        </r>
      </text>
    </comment>
    <comment ref="Y303" authorId="0" shapeId="0" xr:uid="{5D172458-FE07-4DB6-86F7-0F82BAD13835}">
      <text>
        <r>
          <rPr>
            <sz val="11"/>
            <rFont val="Calibri"/>
            <family val="2"/>
            <charset val="238"/>
          </rPr>
          <t>SZV_F:OnkormanyzatiUtem1</t>
        </r>
      </text>
    </comment>
    <comment ref="Z303" authorId="0" shapeId="0" xr:uid="{715F0C85-1A63-4F6E-AF9F-147DC338FACF}">
      <text>
        <r>
          <rPr>
            <sz val="11"/>
            <rFont val="Calibri"/>
            <family val="2"/>
            <charset val="238"/>
          </rPr>
          <t>SZV_F:EUUtem1</t>
        </r>
      </text>
    </comment>
    <comment ref="AA303" authorId="0" shapeId="0" xr:uid="{F6EC7AFF-236E-4206-ABD6-C6B319177824}">
      <text>
        <r>
          <rPr>
            <sz val="11"/>
            <rFont val="Calibri"/>
            <family val="2"/>
            <charset val="238"/>
          </rPr>
          <t>SZV_F:EgyebUtem1</t>
        </r>
      </text>
    </comment>
    <comment ref="AB303" authorId="0" shapeId="0" xr:uid="{E99BD428-F865-4B73-B33D-C5CE7A578157}">
      <text>
        <r>
          <rPr>
            <sz val="11"/>
            <rFont val="Calibri"/>
            <family val="2"/>
            <charset val="238"/>
          </rPr>
          <t>SZV_F:HitelKotvenyUtem1</t>
        </r>
      </text>
    </comment>
    <comment ref="AC303" authorId="0" shapeId="0" xr:uid="{16E0B20C-0089-4E24-88CC-0F3A584B3666}">
      <text>
        <r>
          <rPr>
            <sz val="11"/>
            <rFont val="Calibri"/>
            <family val="2"/>
            <charset val="238"/>
          </rPr>
          <t>SZV_F:OsszesenUtem1</t>
        </r>
      </text>
    </comment>
    <comment ref="AF303" authorId="0" shapeId="0" xr:uid="{8B227997-1705-42CD-9AE2-A488ADAC6143}">
      <text>
        <r>
          <rPr>
            <sz val="11"/>
            <rFont val="Calibri"/>
            <family val="2"/>
            <charset val="238"/>
          </rPr>
          <t>SZV_F:HDUtem2</t>
        </r>
      </text>
    </comment>
    <comment ref="AG303" authorId="0" shapeId="0" xr:uid="{226D460D-DC03-4993-A0C6-1BEEEB383CF6}">
      <text>
        <r>
          <rPr>
            <sz val="11"/>
            <rFont val="Calibri"/>
            <family val="2"/>
            <charset val="238"/>
          </rPr>
          <t>SZV_F:ECSUtem2</t>
        </r>
      </text>
    </comment>
    <comment ref="AH303" authorId="0" shapeId="0" xr:uid="{57935430-53EB-4DC7-9B8A-F7E84CF73A80}">
      <text>
        <r>
          <rPr>
            <sz val="11"/>
            <rFont val="Calibri"/>
            <family val="2"/>
            <charset val="238"/>
          </rPr>
          <t>SZV_F:KFHUtem2</t>
        </r>
      </text>
    </comment>
    <comment ref="AI303" authorId="0" shapeId="0" xr:uid="{2DBD9834-066B-4162-87E5-0A79E6DF5B6E}">
      <text>
        <r>
          <rPr>
            <sz val="11"/>
            <rFont val="Calibri"/>
            <family val="2"/>
            <charset val="238"/>
          </rPr>
          <t>SZV_F:Egyeb_SajatUtem2</t>
        </r>
      </text>
    </comment>
    <comment ref="AJ303" authorId="0" shapeId="0" xr:uid="{13070BD2-6D6A-4067-A4EF-AF203ABB360F}">
      <text>
        <r>
          <rPr>
            <sz val="11"/>
            <rFont val="Calibri"/>
            <family val="2"/>
            <charset val="238"/>
          </rPr>
          <t>SZV_F:DijUtem2</t>
        </r>
      </text>
    </comment>
    <comment ref="AK303" authorId="0" shapeId="0" xr:uid="{03A98AE2-5AB9-49AB-BACD-F168DCCA7F1E}">
      <text>
        <r>
          <rPr>
            <sz val="11"/>
            <rFont val="Calibri"/>
            <family val="2"/>
            <charset val="238"/>
          </rPr>
          <t>SZV_F:EM_Melleklet1_Utem2</t>
        </r>
      </text>
    </comment>
    <comment ref="AL303" authorId="0" shapeId="0" xr:uid="{FCF313BD-2B0A-4B54-952D-C970E4374BBB}">
      <text>
        <r>
          <rPr>
            <sz val="11"/>
            <rFont val="Calibri"/>
            <family val="2"/>
            <charset val="238"/>
          </rPr>
          <t>SZV_F:EgyebAllamiUtem2</t>
        </r>
      </text>
    </comment>
    <comment ref="AM303" authorId="0" shapeId="0" xr:uid="{10D0A278-DFC1-44BF-86D1-24730FCD7AB9}">
      <text>
        <r>
          <rPr>
            <sz val="11"/>
            <rFont val="Calibri"/>
            <family val="2"/>
            <charset val="238"/>
          </rPr>
          <t>SZV_F:OnkormanyzatiUtem2</t>
        </r>
      </text>
    </comment>
    <comment ref="AN303" authorId="0" shapeId="0" xr:uid="{39FC8F13-D109-4423-BFFE-958E7EBA4A72}">
      <text>
        <r>
          <rPr>
            <sz val="11"/>
            <rFont val="Calibri"/>
            <family val="2"/>
            <charset val="238"/>
          </rPr>
          <t>SZV_F:EUUtem2</t>
        </r>
      </text>
    </comment>
    <comment ref="AO303" authorId="0" shapeId="0" xr:uid="{0E2A3BE0-D051-4F40-A11B-37101CBEA133}">
      <text>
        <r>
          <rPr>
            <sz val="11"/>
            <rFont val="Calibri"/>
            <family val="2"/>
            <charset val="238"/>
          </rPr>
          <t>SZV_F:EgyebUtem2</t>
        </r>
      </text>
    </comment>
    <comment ref="AP303" authorId="0" shapeId="0" xr:uid="{FD1E8D44-4D75-44C8-930F-44486BB22CDA}">
      <text>
        <r>
          <rPr>
            <sz val="11"/>
            <rFont val="Calibri"/>
            <family val="2"/>
            <charset val="238"/>
          </rPr>
          <t>SZV_F:HitelKotvenyUtem2</t>
        </r>
      </text>
    </comment>
    <comment ref="AQ303" authorId="0" shapeId="0" xr:uid="{7FDBE941-03BA-4FB9-8BAF-5A65EB6CAEAF}">
      <text>
        <r>
          <rPr>
            <sz val="11"/>
            <rFont val="Calibri"/>
            <family val="2"/>
            <charset val="238"/>
          </rPr>
          <t>SZV_F:OsszesenUtem2</t>
        </r>
      </text>
    </comment>
    <comment ref="AR303" authorId="0" shapeId="0" xr:uid="{986F329A-780E-486E-8B17-9741E71F86DF}">
      <text>
        <r>
          <rPr>
            <sz val="11"/>
            <rFont val="Calibri"/>
            <family val="2"/>
            <charset val="238"/>
          </rPr>
          <t>SZV_F:ForrashianyUtem2</t>
        </r>
      </text>
    </comment>
    <comment ref="AU303" authorId="0" shapeId="0" xr:uid="{17B6BAD4-8E88-4145-B472-A7BCFBD83CF9}">
      <text>
        <r>
          <rPr>
            <sz val="11"/>
            <rFont val="Calibri"/>
            <family val="2"/>
            <charset val="238"/>
          </rPr>
          <t>SZV_F:Indokolas</t>
        </r>
      </text>
    </comment>
    <comment ref="AV303" authorId="0" shapeId="0" xr:uid="{D1B196F4-385C-4371-A7DD-033F1F383072}">
      <text>
        <r>
          <rPr>
            <sz val="11"/>
            <rFont val="Calibri"/>
            <family val="2"/>
            <charset val="238"/>
          </rPr>
          <t>SZV_F:Megjegyzes</t>
        </r>
      </text>
    </comment>
    <comment ref="AW303" authorId="0" shapeId="0" xr:uid="{7AE09115-7348-418D-8694-8E014613EF82}">
      <text>
        <r>
          <rPr>
            <sz val="11"/>
            <rFont val="Calibri"/>
            <family val="2"/>
            <charset val="238"/>
          </rPr>
          <t>SZV_F:FeladatSorszam</t>
        </r>
      </text>
    </comment>
    <comment ref="AY303" authorId="0" shapeId="0" xr:uid="{32182A46-86BB-4043-A0CA-ECDFBF57A2F2}">
      <text>
        <r>
          <rPr>
            <sz val="11"/>
            <rFont val="Calibri"/>
            <family val="2"/>
            <charset val="238"/>
          </rPr>
          <t>SZV_F:ISA</t>
        </r>
      </text>
    </comment>
    <comment ref="B304" authorId="0" shapeId="0" xr:uid="{20AE02F7-7F40-4AEE-8C3E-98003ABF0B44}">
      <text>
        <r>
          <rPr>
            <sz val="11"/>
            <rFont val="Calibri"/>
            <family val="2"/>
            <charset val="238"/>
          </rPr>
          <t>SZV_F:FontossagiSorrent</t>
        </r>
      </text>
    </comment>
    <comment ref="C304" authorId="0" shapeId="0" xr:uid="{CA98A21A-5FF8-4E1A-9BD8-DC1BADD4B490}">
      <text>
        <r>
          <rPr>
            <sz val="11"/>
            <rFont val="Calibri"/>
            <family val="2"/>
            <charset val="238"/>
          </rPr>
          <t>SZV_F:FeladatKategoria</t>
        </r>
      </text>
    </comment>
    <comment ref="D304" authorId="0" shapeId="0" xr:uid="{3B44F518-0FF2-4FC2-A632-70BE92980166}">
      <text>
        <r>
          <rPr>
            <sz val="11"/>
            <rFont val="Calibri"/>
            <family val="2"/>
            <charset val="238"/>
          </rPr>
          <t>SZV_F:FeladatMegnevezes</t>
        </r>
      </text>
    </comment>
    <comment ref="E304" authorId="0" shapeId="0" xr:uid="{A3C681F3-3D1B-40B7-9E81-4FCEAB66CA30}">
      <text>
        <r>
          <rPr>
            <sz val="11"/>
            <rFont val="Calibri"/>
            <family val="2"/>
            <charset val="238"/>
          </rPr>
          <t>SZV_F:ElviEngedelySzam</t>
        </r>
      </text>
    </comment>
    <comment ref="F304" authorId="0" shapeId="0" xr:uid="{5A19DCC3-475D-41B7-B624-7E5DB3EE7882}">
      <text>
        <r>
          <rPr>
            <sz val="11"/>
            <rFont val="Calibri"/>
            <family val="2"/>
            <charset val="238"/>
          </rPr>
          <t>SZV_F:VKR_Kod</t>
        </r>
      </text>
    </comment>
    <comment ref="G304" authorId="0" shapeId="0" xr:uid="{78CD5605-CFC7-4AFD-9E15-FD4736D0E136}">
      <text>
        <r>
          <rPr>
            <sz val="11"/>
            <rFont val="Calibri"/>
            <family val="2"/>
            <charset val="238"/>
          </rPr>
          <t>SZV_F:VKR_Nev</t>
        </r>
      </text>
    </comment>
    <comment ref="H304" authorId="0" shapeId="0" xr:uid="{9F987D2B-D831-4EFB-877E-FF339A5E0615}">
      <text>
        <r>
          <rPr>
            <sz val="11"/>
            <rFont val="Calibri"/>
            <family val="2"/>
            <charset val="238"/>
          </rPr>
          <t>SZV_F:FeladatAzonosito</t>
        </r>
      </text>
    </comment>
    <comment ref="I304" authorId="0" shapeId="0" xr:uid="{14B8C386-D2D7-479D-A695-BB9CC5321EA5}">
      <text>
        <r>
          <rPr>
            <sz val="11"/>
            <rFont val="Calibri"/>
            <family val="2"/>
            <charset val="238"/>
          </rPr>
          <t>SZV_F:EllatasiTerulet</t>
        </r>
      </text>
    </comment>
    <comment ref="J304" authorId="0" shapeId="0" xr:uid="{5E032874-DC0D-4728-A996-CF734E80924D}">
      <text>
        <r>
          <rPr>
            <sz val="11"/>
            <rFont val="Calibri"/>
            <family val="2"/>
            <charset val="238"/>
          </rPr>
          <t>SZV_F:EllatasertFelelos</t>
        </r>
      </text>
    </comment>
    <comment ref="K304" authorId="0" shapeId="0" xr:uid="{EE7D806B-A2AB-4161-9332-AC3F819B6B16}">
      <text>
        <r>
          <rPr>
            <sz val="11"/>
            <rFont val="Calibri"/>
            <family val="2"/>
            <charset val="238"/>
          </rPr>
          <t>SZV_F:TervezettNettoKoltseg</t>
        </r>
      </text>
    </comment>
    <comment ref="L304" authorId="0" shapeId="0" xr:uid="{44D123F2-528A-47E4-BA2E-D8B04BB58483}">
      <text>
        <r>
          <rPr>
            <sz val="11"/>
            <rFont val="Calibri"/>
            <family val="2"/>
            <charset val="238"/>
          </rPr>
          <t>SZV_F:IdotartamKezdes</t>
        </r>
      </text>
    </comment>
    <comment ref="M304" authorId="0" shapeId="0" xr:uid="{B237CE06-FCDE-4371-A54E-0679DE70B344}">
      <text>
        <r>
          <rPr>
            <sz val="11"/>
            <rFont val="Calibri"/>
            <family val="2"/>
            <charset val="238"/>
          </rPr>
          <t>SZV_F:IdotartamBefejezes</t>
        </r>
      </text>
    </comment>
    <comment ref="N304" authorId="0" shapeId="0" xr:uid="{36844433-A776-4D69-AEC2-B1C0D76CC454}">
      <text>
        <r>
          <rPr>
            <sz val="11"/>
            <rFont val="Calibri"/>
            <family val="2"/>
            <charset val="238"/>
          </rPr>
          <t>SZV_F:NettoKoltsegUtem1</t>
        </r>
      </text>
    </comment>
    <comment ref="O304" authorId="0" shapeId="0" xr:uid="{A043594B-8752-444B-A3FE-5F62FC7C2247}">
      <text>
        <r>
          <rPr>
            <sz val="11"/>
            <rFont val="Calibri"/>
            <family val="2"/>
            <charset val="238"/>
          </rPr>
          <t>SZV_F:NettoKoltsegUtem2</t>
        </r>
      </text>
    </comment>
    <comment ref="P304" authorId="0" shapeId="0" xr:uid="{A6B04BF1-8B7F-40A3-8149-2A9575B1C902}">
      <text>
        <r>
          <rPr>
            <sz val="11"/>
            <rFont val="Calibri"/>
            <family val="2"/>
            <charset val="238"/>
          </rPr>
          <t>SZV_F:EM_Melleklet2_KTG</t>
        </r>
      </text>
    </comment>
    <comment ref="R304" authorId="0" shapeId="0" xr:uid="{74DB5597-210B-455E-891A-947F44B67FCB}">
      <text>
        <r>
          <rPr>
            <sz val="11"/>
            <rFont val="Calibri"/>
            <family val="2"/>
            <charset val="238"/>
          </rPr>
          <t>SZV_F:HDUtem1</t>
        </r>
      </text>
    </comment>
    <comment ref="S304" authorId="0" shapeId="0" xr:uid="{8C41AE2B-F669-45DC-93EB-A75264D7959E}">
      <text>
        <r>
          <rPr>
            <sz val="11"/>
            <rFont val="Calibri"/>
            <family val="2"/>
            <charset val="238"/>
          </rPr>
          <t>SZV_F:ECSUtem1</t>
        </r>
      </text>
    </comment>
    <comment ref="T304" authorId="0" shapeId="0" xr:uid="{FD3B4E96-0867-40CA-9716-B4D1F8A84AC3}">
      <text>
        <r>
          <rPr>
            <sz val="11"/>
            <rFont val="Calibri"/>
            <family val="2"/>
            <charset val="238"/>
          </rPr>
          <t>SZV_F:KFHUtem1</t>
        </r>
      </text>
    </comment>
    <comment ref="U304" authorId="0" shapeId="0" xr:uid="{9C6B01B2-A829-4E9C-9544-901464D06879}">
      <text>
        <r>
          <rPr>
            <sz val="11"/>
            <rFont val="Calibri"/>
            <family val="2"/>
            <charset val="238"/>
          </rPr>
          <t>SZV_F:Egyeb_SajatUtem1</t>
        </r>
      </text>
    </comment>
    <comment ref="V304" authorId="0" shapeId="0" xr:uid="{9A2C4572-5853-4EE7-AEB4-FA32DA9A6D64}">
      <text>
        <r>
          <rPr>
            <sz val="11"/>
            <rFont val="Calibri"/>
            <family val="2"/>
            <charset val="238"/>
          </rPr>
          <t>SZV_F:DijUtem1</t>
        </r>
      </text>
    </comment>
    <comment ref="W304" authorId="0" shapeId="0" xr:uid="{BA355D48-4E4E-42EE-8930-9D70DEC1BD0B}">
      <text>
        <r>
          <rPr>
            <sz val="11"/>
            <rFont val="Calibri"/>
            <family val="2"/>
            <charset val="238"/>
          </rPr>
          <t>SZV_F:EM_Melleklet1_Utem1</t>
        </r>
      </text>
    </comment>
    <comment ref="X304" authorId="0" shapeId="0" xr:uid="{305D66BA-F9AE-4DA5-A70C-DD63B011D82D}">
      <text>
        <r>
          <rPr>
            <sz val="11"/>
            <rFont val="Calibri"/>
            <family val="2"/>
            <charset val="238"/>
          </rPr>
          <t>SZV_F:EgyebAllamiUtem1</t>
        </r>
      </text>
    </comment>
    <comment ref="Y304" authorId="0" shapeId="0" xr:uid="{F6570FE4-FFA0-48FA-AB14-39598873D8AE}">
      <text>
        <r>
          <rPr>
            <sz val="11"/>
            <rFont val="Calibri"/>
            <family val="2"/>
            <charset val="238"/>
          </rPr>
          <t>SZV_F:OnkormanyzatiUtem1</t>
        </r>
      </text>
    </comment>
    <comment ref="Z304" authorId="0" shapeId="0" xr:uid="{B77CCCF2-DC3D-4803-A060-FC0AB802DA65}">
      <text>
        <r>
          <rPr>
            <sz val="11"/>
            <rFont val="Calibri"/>
            <family val="2"/>
            <charset val="238"/>
          </rPr>
          <t>SZV_F:EUUtem1</t>
        </r>
      </text>
    </comment>
    <comment ref="AA304" authorId="0" shapeId="0" xr:uid="{5BD5F77A-5C82-425A-8FB3-C2ED9BAAD7E0}">
      <text>
        <r>
          <rPr>
            <sz val="11"/>
            <rFont val="Calibri"/>
            <family val="2"/>
            <charset val="238"/>
          </rPr>
          <t>SZV_F:EgyebUtem1</t>
        </r>
      </text>
    </comment>
    <comment ref="AB304" authorId="0" shapeId="0" xr:uid="{79754E7A-10F9-410D-9C67-4FF243077ECD}">
      <text>
        <r>
          <rPr>
            <sz val="11"/>
            <rFont val="Calibri"/>
            <family val="2"/>
            <charset val="238"/>
          </rPr>
          <t>SZV_F:HitelKotvenyUtem1</t>
        </r>
      </text>
    </comment>
    <comment ref="AC304" authorId="0" shapeId="0" xr:uid="{262F03DC-B31F-4F3E-98BB-3E3FE4D2B765}">
      <text>
        <r>
          <rPr>
            <sz val="11"/>
            <rFont val="Calibri"/>
            <family val="2"/>
            <charset val="238"/>
          </rPr>
          <t>SZV_F:OsszesenUtem1</t>
        </r>
      </text>
    </comment>
    <comment ref="AF304" authorId="0" shapeId="0" xr:uid="{D9D5FE94-D901-48B7-8B3C-AB60280D868A}">
      <text>
        <r>
          <rPr>
            <sz val="11"/>
            <rFont val="Calibri"/>
            <family val="2"/>
            <charset val="238"/>
          </rPr>
          <t>SZV_F:HDUtem2</t>
        </r>
      </text>
    </comment>
    <comment ref="AG304" authorId="0" shapeId="0" xr:uid="{515E4E59-4450-490A-A724-E7282317D606}">
      <text>
        <r>
          <rPr>
            <sz val="11"/>
            <rFont val="Calibri"/>
            <family val="2"/>
            <charset val="238"/>
          </rPr>
          <t>SZV_F:ECSUtem2</t>
        </r>
      </text>
    </comment>
    <comment ref="AH304" authorId="0" shapeId="0" xr:uid="{FBCFA47B-F5FD-4C03-8E6B-0A628F9A5DBE}">
      <text>
        <r>
          <rPr>
            <sz val="11"/>
            <rFont val="Calibri"/>
            <family val="2"/>
            <charset val="238"/>
          </rPr>
          <t>SZV_F:KFHUtem2</t>
        </r>
      </text>
    </comment>
    <comment ref="AI304" authorId="0" shapeId="0" xr:uid="{030AFC93-E28C-49BA-9228-813BD112B527}">
      <text>
        <r>
          <rPr>
            <sz val="11"/>
            <rFont val="Calibri"/>
            <family val="2"/>
            <charset val="238"/>
          </rPr>
          <t>SZV_F:Egyeb_SajatUtem2</t>
        </r>
      </text>
    </comment>
    <comment ref="AJ304" authorId="0" shapeId="0" xr:uid="{F6A4C5CC-96C9-4DBB-AD37-DD163C490856}">
      <text>
        <r>
          <rPr>
            <sz val="11"/>
            <rFont val="Calibri"/>
            <family val="2"/>
            <charset val="238"/>
          </rPr>
          <t>SZV_F:DijUtem2</t>
        </r>
      </text>
    </comment>
    <comment ref="AK304" authorId="0" shapeId="0" xr:uid="{D0FDF788-7178-4FDD-A080-E7A09B93D3A4}">
      <text>
        <r>
          <rPr>
            <sz val="11"/>
            <rFont val="Calibri"/>
            <family val="2"/>
            <charset val="238"/>
          </rPr>
          <t>SZV_F:EM_Melleklet1_Utem2</t>
        </r>
      </text>
    </comment>
    <comment ref="AL304" authorId="0" shapeId="0" xr:uid="{A7DFB049-422F-4F52-8B08-B0E33DBB1A8C}">
      <text>
        <r>
          <rPr>
            <sz val="11"/>
            <rFont val="Calibri"/>
            <family val="2"/>
            <charset val="238"/>
          </rPr>
          <t>SZV_F:EgyebAllamiUtem2</t>
        </r>
      </text>
    </comment>
    <comment ref="AM304" authorId="0" shapeId="0" xr:uid="{51A97E45-C094-4AD1-97B7-7D71FAEE0402}">
      <text>
        <r>
          <rPr>
            <sz val="11"/>
            <rFont val="Calibri"/>
            <family val="2"/>
            <charset val="238"/>
          </rPr>
          <t>SZV_F:OnkormanyzatiUtem2</t>
        </r>
      </text>
    </comment>
    <comment ref="AN304" authorId="0" shapeId="0" xr:uid="{5187C13D-8ADB-4142-A571-FDD8F026BEC6}">
      <text>
        <r>
          <rPr>
            <sz val="11"/>
            <rFont val="Calibri"/>
            <family val="2"/>
            <charset val="238"/>
          </rPr>
          <t>SZV_F:EUUtem2</t>
        </r>
      </text>
    </comment>
    <comment ref="AO304" authorId="0" shapeId="0" xr:uid="{F7378D1E-E035-4EE9-A61D-B700FB91C443}">
      <text>
        <r>
          <rPr>
            <sz val="11"/>
            <rFont val="Calibri"/>
            <family val="2"/>
            <charset val="238"/>
          </rPr>
          <t>SZV_F:EgyebUtem2</t>
        </r>
      </text>
    </comment>
    <comment ref="AP304" authorId="0" shapeId="0" xr:uid="{50EF66D7-9079-4060-8B7E-2820B4E96534}">
      <text>
        <r>
          <rPr>
            <sz val="11"/>
            <rFont val="Calibri"/>
            <family val="2"/>
            <charset val="238"/>
          </rPr>
          <t>SZV_F:HitelKotvenyUtem2</t>
        </r>
      </text>
    </comment>
    <comment ref="AQ304" authorId="0" shapeId="0" xr:uid="{3CA3D742-54F9-4AFD-ADB2-B61D2AA66BDC}">
      <text>
        <r>
          <rPr>
            <sz val="11"/>
            <rFont val="Calibri"/>
            <family val="2"/>
            <charset val="238"/>
          </rPr>
          <t>SZV_F:OsszesenUtem2</t>
        </r>
      </text>
    </comment>
    <comment ref="AR304" authorId="0" shapeId="0" xr:uid="{845AA668-FA72-43C0-9117-5323A69701E9}">
      <text>
        <r>
          <rPr>
            <sz val="11"/>
            <rFont val="Calibri"/>
            <family val="2"/>
            <charset val="238"/>
          </rPr>
          <t>SZV_F:ForrashianyUtem2</t>
        </r>
      </text>
    </comment>
    <comment ref="AU304" authorId="0" shapeId="0" xr:uid="{7D4D071C-7215-4BBF-AAA4-BFBA3B70E3EE}">
      <text>
        <r>
          <rPr>
            <sz val="11"/>
            <rFont val="Calibri"/>
            <family val="2"/>
            <charset val="238"/>
          </rPr>
          <t>SZV_F:Indokolas</t>
        </r>
      </text>
    </comment>
    <comment ref="AV304" authorId="0" shapeId="0" xr:uid="{660DE9BE-CF03-411D-BCCB-6AB564349A06}">
      <text>
        <r>
          <rPr>
            <sz val="11"/>
            <rFont val="Calibri"/>
            <family val="2"/>
            <charset val="238"/>
          </rPr>
          <t>SZV_F:Megjegyzes</t>
        </r>
      </text>
    </comment>
    <comment ref="AW304" authorId="0" shapeId="0" xr:uid="{0DA3B0B9-D23F-4451-AE5E-91F646A585F5}">
      <text>
        <r>
          <rPr>
            <sz val="11"/>
            <rFont val="Calibri"/>
            <family val="2"/>
            <charset val="238"/>
          </rPr>
          <t>SZV_F:FeladatSorszam</t>
        </r>
      </text>
    </comment>
    <comment ref="AY304" authorId="0" shapeId="0" xr:uid="{8F53B924-AB22-44FA-8BAA-F0CF3D748DA2}">
      <text>
        <r>
          <rPr>
            <sz val="11"/>
            <rFont val="Calibri"/>
            <family val="2"/>
            <charset val="238"/>
          </rPr>
          <t>SZV_F:ISA</t>
        </r>
      </text>
    </comment>
    <comment ref="B305" authorId="0" shapeId="0" xr:uid="{F83A6D2F-DC0A-4C7A-A51F-575E12285827}">
      <text>
        <r>
          <rPr>
            <sz val="11"/>
            <rFont val="Calibri"/>
            <family val="2"/>
            <charset val="238"/>
          </rPr>
          <t>SZV_F:FontossagiSorrent</t>
        </r>
      </text>
    </comment>
    <comment ref="C305" authorId="0" shapeId="0" xr:uid="{2F21CBE8-6136-40D1-97B4-DF609454C12A}">
      <text>
        <r>
          <rPr>
            <sz val="11"/>
            <rFont val="Calibri"/>
            <family val="2"/>
            <charset val="238"/>
          </rPr>
          <t>SZV_F:FeladatKategoria</t>
        </r>
      </text>
    </comment>
    <comment ref="D305" authorId="0" shapeId="0" xr:uid="{85249C13-5C87-4F24-B772-563C697AFBB7}">
      <text>
        <r>
          <rPr>
            <sz val="11"/>
            <rFont val="Calibri"/>
            <family val="2"/>
            <charset val="238"/>
          </rPr>
          <t>SZV_F:FeladatMegnevezes</t>
        </r>
      </text>
    </comment>
    <comment ref="E305" authorId="0" shapeId="0" xr:uid="{14A7CC44-EF9C-4F53-A7D1-98FEFB71A806}">
      <text>
        <r>
          <rPr>
            <sz val="11"/>
            <rFont val="Calibri"/>
            <family val="2"/>
            <charset val="238"/>
          </rPr>
          <t>SZV_F:ElviEngedelySzam</t>
        </r>
      </text>
    </comment>
    <comment ref="F305" authorId="0" shapeId="0" xr:uid="{7389A582-F5FF-41B9-B21B-BB32E6C925A0}">
      <text>
        <r>
          <rPr>
            <sz val="11"/>
            <rFont val="Calibri"/>
            <family val="2"/>
            <charset val="238"/>
          </rPr>
          <t>SZV_F:VKR_Kod</t>
        </r>
      </text>
    </comment>
    <comment ref="G305" authorId="0" shapeId="0" xr:uid="{027F355C-F61F-4521-83D7-169BDFDA2E81}">
      <text>
        <r>
          <rPr>
            <sz val="11"/>
            <rFont val="Calibri"/>
            <family val="2"/>
            <charset val="238"/>
          </rPr>
          <t>SZV_F:VKR_Nev</t>
        </r>
      </text>
    </comment>
    <comment ref="H305" authorId="0" shapeId="0" xr:uid="{92173188-5F7E-4DD7-8745-0E32D655722E}">
      <text>
        <r>
          <rPr>
            <sz val="11"/>
            <rFont val="Calibri"/>
            <family val="2"/>
            <charset val="238"/>
          </rPr>
          <t>SZV_F:FeladatAzonosito</t>
        </r>
      </text>
    </comment>
    <comment ref="I305" authorId="0" shapeId="0" xr:uid="{D0CC8DC6-F6BF-4336-8074-017EDF15281A}">
      <text>
        <r>
          <rPr>
            <sz val="11"/>
            <rFont val="Calibri"/>
            <family val="2"/>
            <charset val="238"/>
          </rPr>
          <t>SZV_F:EllatasiTerulet</t>
        </r>
      </text>
    </comment>
    <comment ref="J305" authorId="0" shapeId="0" xr:uid="{4A53A8FC-353C-49EA-8725-DB7CA0EF9806}">
      <text>
        <r>
          <rPr>
            <sz val="11"/>
            <rFont val="Calibri"/>
            <family val="2"/>
            <charset val="238"/>
          </rPr>
          <t>SZV_F:EllatasertFelelos</t>
        </r>
      </text>
    </comment>
    <comment ref="K305" authorId="0" shapeId="0" xr:uid="{4C45EE1B-1842-4EAF-BB60-E81CBBFF874E}">
      <text>
        <r>
          <rPr>
            <sz val="11"/>
            <rFont val="Calibri"/>
            <family val="2"/>
            <charset val="238"/>
          </rPr>
          <t>SZV_F:TervezettNettoKoltseg</t>
        </r>
      </text>
    </comment>
    <comment ref="L305" authorId="0" shapeId="0" xr:uid="{374F2403-4C97-4AA6-83ED-078A978BDB7B}">
      <text>
        <r>
          <rPr>
            <sz val="11"/>
            <rFont val="Calibri"/>
            <family val="2"/>
            <charset val="238"/>
          </rPr>
          <t>SZV_F:IdotartamKezdes</t>
        </r>
      </text>
    </comment>
    <comment ref="M305" authorId="0" shapeId="0" xr:uid="{27B9DDB8-6B51-4FC9-B5DC-4F088BA77473}">
      <text>
        <r>
          <rPr>
            <sz val="11"/>
            <rFont val="Calibri"/>
            <family val="2"/>
            <charset val="238"/>
          </rPr>
          <t>SZV_F:IdotartamBefejezes</t>
        </r>
      </text>
    </comment>
    <comment ref="N305" authorId="0" shapeId="0" xr:uid="{D9D0953F-01AF-4475-A983-6B0BAAEBFEF0}">
      <text>
        <r>
          <rPr>
            <sz val="11"/>
            <rFont val="Calibri"/>
            <family val="2"/>
            <charset val="238"/>
          </rPr>
          <t>SZV_F:NettoKoltsegUtem1</t>
        </r>
      </text>
    </comment>
    <comment ref="O305" authorId="0" shapeId="0" xr:uid="{06A66D5C-95CD-4226-9028-6D0D5B82CAA8}">
      <text>
        <r>
          <rPr>
            <sz val="11"/>
            <rFont val="Calibri"/>
            <family val="2"/>
            <charset val="238"/>
          </rPr>
          <t>SZV_F:NettoKoltsegUtem2</t>
        </r>
      </text>
    </comment>
    <comment ref="P305" authorId="0" shapeId="0" xr:uid="{2A6B8FA2-0382-46CC-A6B6-271D1B10D5E1}">
      <text>
        <r>
          <rPr>
            <sz val="11"/>
            <rFont val="Calibri"/>
            <family val="2"/>
            <charset val="238"/>
          </rPr>
          <t>SZV_F:EM_Melleklet2_KTG</t>
        </r>
      </text>
    </comment>
    <comment ref="R305" authorId="0" shapeId="0" xr:uid="{8D601234-CAEE-4DD6-A087-C5474F21F5FD}">
      <text>
        <r>
          <rPr>
            <sz val="11"/>
            <rFont val="Calibri"/>
            <family val="2"/>
            <charset val="238"/>
          </rPr>
          <t>SZV_F:HDUtem1</t>
        </r>
      </text>
    </comment>
    <comment ref="S305" authorId="0" shapeId="0" xr:uid="{324F9C8C-75B6-4FA1-974B-918B678979E5}">
      <text>
        <r>
          <rPr>
            <sz val="11"/>
            <rFont val="Calibri"/>
            <family val="2"/>
            <charset val="238"/>
          </rPr>
          <t>SZV_F:ECSUtem1</t>
        </r>
      </text>
    </comment>
    <comment ref="T305" authorId="0" shapeId="0" xr:uid="{A28F2B3F-1B90-4279-A93F-ED66C71C8102}">
      <text>
        <r>
          <rPr>
            <sz val="11"/>
            <rFont val="Calibri"/>
            <family val="2"/>
            <charset val="238"/>
          </rPr>
          <t>SZV_F:KFHUtem1</t>
        </r>
      </text>
    </comment>
    <comment ref="U305" authorId="0" shapeId="0" xr:uid="{9E18404E-D905-469B-9F3C-27F2EDA86DE1}">
      <text>
        <r>
          <rPr>
            <sz val="11"/>
            <rFont val="Calibri"/>
            <family val="2"/>
            <charset val="238"/>
          </rPr>
          <t>SZV_F:Egyeb_SajatUtem1</t>
        </r>
      </text>
    </comment>
    <comment ref="V305" authorId="0" shapeId="0" xr:uid="{1CB70A12-182F-41E9-9B23-9F49EB8BF140}">
      <text>
        <r>
          <rPr>
            <sz val="11"/>
            <rFont val="Calibri"/>
            <family val="2"/>
            <charset val="238"/>
          </rPr>
          <t>SZV_F:DijUtem1</t>
        </r>
      </text>
    </comment>
    <comment ref="W305" authorId="0" shapeId="0" xr:uid="{72899625-9694-4D19-B5CE-D623B9E19233}">
      <text>
        <r>
          <rPr>
            <sz val="11"/>
            <rFont val="Calibri"/>
            <family val="2"/>
            <charset val="238"/>
          </rPr>
          <t>SZV_F:EM_Melleklet1_Utem1</t>
        </r>
      </text>
    </comment>
    <comment ref="X305" authorId="0" shapeId="0" xr:uid="{2FEB87FA-83B0-4FAF-82B1-5FA2F2CB9E35}">
      <text>
        <r>
          <rPr>
            <sz val="11"/>
            <rFont val="Calibri"/>
            <family val="2"/>
            <charset val="238"/>
          </rPr>
          <t>SZV_F:EgyebAllamiUtem1</t>
        </r>
      </text>
    </comment>
    <comment ref="Y305" authorId="0" shapeId="0" xr:uid="{12B026B2-2495-42EE-8E9D-2BE1D65A4D10}">
      <text>
        <r>
          <rPr>
            <sz val="11"/>
            <rFont val="Calibri"/>
            <family val="2"/>
            <charset val="238"/>
          </rPr>
          <t>SZV_F:OnkormanyzatiUtem1</t>
        </r>
      </text>
    </comment>
    <comment ref="Z305" authorId="0" shapeId="0" xr:uid="{2BF68B63-2275-4F51-9075-40831461D5A9}">
      <text>
        <r>
          <rPr>
            <sz val="11"/>
            <rFont val="Calibri"/>
            <family val="2"/>
            <charset val="238"/>
          </rPr>
          <t>SZV_F:EUUtem1</t>
        </r>
      </text>
    </comment>
    <comment ref="AA305" authorId="0" shapeId="0" xr:uid="{CC4CC5FA-E129-438D-9F8B-4824AB0DF021}">
      <text>
        <r>
          <rPr>
            <sz val="11"/>
            <rFont val="Calibri"/>
            <family val="2"/>
            <charset val="238"/>
          </rPr>
          <t>SZV_F:EgyebUtem1</t>
        </r>
      </text>
    </comment>
    <comment ref="AB305" authorId="0" shapeId="0" xr:uid="{38FAC15F-80D0-4C1C-885A-6370C84F0A4E}">
      <text>
        <r>
          <rPr>
            <sz val="11"/>
            <rFont val="Calibri"/>
            <family val="2"/>
            <charset val="238"/>
          </rPr>
          <t>SZV_F:HitelKotvenyUtem1</t>
        </r>
      </text>
    </comment>
    <comment ref="AC305" authorId="0" shapeId="0" xr:uid="{7C776976-9834-4BDA-8DAF-CC8EAACCEA29}">
      <text>
        <r>
          <rPr>
            <sz val="11"/>
            <rFont val="Calibri"/>
            <family val="2"/>
            <charset val="238"/>
          </rPr>
          <t>SZV_F:OsszesenUtem1</t>
        </r>
      </text>
    </comment>
    <comment ref="AF305" authorId="0" shapeId="0" xr:uid="{717C0842-02A2-41D3-AB37-81CBDE16CC3F}">
      <text>
        <r>
          <rPr>
            <sz val="11"/>
            <rFont val="Calibri"/>
            <family val="2"/>
            <charset val="238"/>
          </rPr>
          <t>SZV_F:HDUtem2</t>
        </r>
      </text>
    </comment>
    <comment ref="AG305" authorId="0" shapeId="0" xr:uid="{CB3F2CF9-964C-4983-8CC7-9162BC6F3CE1}">
      <text>
        <r>
          <rPr>
            <sz val="11"/>
            <rFont val="Calibri"/>
            <family val="2"/>
            <charset val="238"/>
          </rPr>
          <t>SZV_F:ECSUtem2</t>
        </r>
      </text>
    </comment>
    <comment ref="AH305" authorId="0" shapeId="0" xr:uid="{D43A772E-9B26-4162-9803-F59664869775}">
      <text>
        <r>
          <rPr>
            <sz val="11"/>
            <rFont val="Calibri"/>
            <family val="2"/>
            <charset val="238"/>
          </rPr>
          <t>SZV_F:KFHUtem2</t>
        </r>
      </text>
    </comment>
    <comment ref="AI305" authorId="0" shapeId="0" xr:uid="{DFBA5EC3-A9F3-4751-A0C0-F508C07478A5}">
      <text>
        <r>
          <rPr>
            <sz val="11"/>
            <rFont val="Calibri"/>
            <family val="2"/>
            <charset val="238"/>
          </rPr>
          <t>SZV_F:Egyeb_SajatUtem2</t>
        </r>
      </text>
    </comment>
    <comment ref="AJ305" authorId="0" shapeId="0" xr:uid="{0BEC1315-F957-460E-A1BA-2B21E0ACFB75}">
      <text>
        <r>
          <rPr>
            <sz val="11"/>
            <rFont val="Calibri"/>
            <family val="2"/>
            <charset val="238"/>
          </rPr>
          <t>SZV_F:DijUtem2</t>
        </r>
      </text>
    </comment>
    <comment ref="AK305" authorId="0" shapeId="0" xr:uid="{44E779F7-B557-45B7-B792-7FDA1653039B}">
      <text>
        <r>
          <rPr>
            <sz val="11"/>
            <rFont val="Calibri"/>
            <family val="2"/>
            <charset val="238"/>
          </rPr>
          <t>SZV_F:EM_Melleklet1_Utem2</t>
        </r>
      </text>
    </comment>
    <comment ref="AL305" authorId="0" shapeId="0" xr:uid="{CAD23A6B-7D13-4DCB-9FC3-8045CFC01A04}">
      <text>
        <r>
          <rPr>
            <sz val="11"/>
            <rFont val="Calibri"/>
            <family val="2"/>
            <charset val="238"/>
          </rPr>
          <t>SZV_F:EgyebAllamiUtem2</t>
        </r>
      </text>
    </comment>
    <comment ref="AM305" authorId="0" shapeId="0" xr:uid="{EA689305-ADCB-49B2-8C8F-44E1155EB0D9}">
      <text>
        <r>
          <rPr>
            <sz val="11"/>
            <rFont val="Calibri"/>
            <family val="2"/>
            <charset val="238"/>
          </rPr>
          <t>SZV_F:OnkormanyzatiUtem2</t>
        </r>
      </text>
    </comment>
    <comment ref="AN305" authorId="0" shapeId="0" xr:uid="{942D73EA-04E6-4FDA-A7DC-404E7A7FCDF2}">
      <text>
        <r>
          <rPr>
            <sz val="11"/>
            <rFont val="Calibri"/>
            <family val="2"/>
            <charset val="238"/>
          </rPr>
          <t>SZV_F:EUUtem2</t>
        </r>
      </text>
    </comment>
    <comment ref="AO305" authorId="0" shapeId="0" xr:uid="{F0B0C068-D52E-4A70-ABC0-FE25392521E0}">
      <text>
        <r>
          <rPr>
            <sz val="11"/>
            <rFont val="Calibri"/>
            <family val="2"/>
            <charset val="238"/>
          </rPr>
          <t>SZV_F:EgyebUtem2</t>
        </r>
      </text>
    </comment>
    <comment ref="AP305" authorId="0" shapeId="0" xr:uid="{3F700012-2CD6-48C5-91E1-5BD2F3F52310}">
      <text>
        <r>
          <rPr>
            <sz val="11"/>
            <rFont val="Calibri"/>
            <family val="2"/>
            <charset val="238"/>
          </rPr>
          <t>SZV_F:HitelKotvenyUtem2</t>
        </r>
      </text>
    </comment>
    <comment ref="AQ305" authorId="0" shapeId="0" xr:uid="{B20B9BB4-5164-4F21-B10E-0D226B399353}">
      <text>
        <r>
          <rPr>
            <sz val="11"/>
            <rFont val="Calibri"/>
            <family val="2"/>
            <charset val="238"/>
          </rPr>
          <t>SZV_F:OsszesenUtem2</t>
        </r>
      </text>
    </comment>
    <comment ref="AR305" authorId="0" shapeId="0" xr:uid="{B0DBFE37-2F9C-44A5-9F98-C0CE1D9D21CF}">
      <text>
        <r>
          <rPr>
            <sz val="11"/>
            <rFont val="Calibri"/>
            <family val="2"/>
            <charset val="238"/>
          </rPr>
          <t>SZV_F:ForrashianyUtem2</t>
        </r>
      </text>
    </comment>
    <comment ref="AU305" authorId="0" shapeId="0" xr:uid="{6CB263B5-5A37-42F2-9B0D-2D8BC96FFFD9}">
      <text>
        <r>
          <rPr>
            <sz val="11"/>
            <rFont val="Calibri"/>
            <family val="2"/>
            <charset val="238"/>
          </rPr>
          <t>SZV_F:Indokolas</t>
        </r>
      </text>
    </comment>
    <comment ref="AV305" authorId="0" shapeId="0" xr:uid="{73A638AA-255C-4DDC-BD44-341C401D6B0A}">
      <text>
        <r>
          <rPr>
            <sz val="11"/>
            <rFont val="Calibri"/>
            <family val="2"/>
            <charset val="238"/>
          </rPr>
          <t>SZV_F:Megjegyzes</t>
        </r>
      </text>
    </comment>
    <comment ref="AW305" authorId="0" shapeId="0" xr:uid="{52C0A489-CC5D-44B5-9CC5-88A77DEC3DFD}">
      <text>
        <r>
          <rPr>
            <sz val="11"/>
            <rFont val="Calibri"/>
            <family val="2"/>
            <charset val="238"/>
          </rPr>
          <t>SZV_F:FeladatSorszam</t>
        </r>
      </text>
    </comment>
    <comment ref="AY305" authorId="0" shapeId="0" xr:uid="{9B383706-21F1-420A-A834-FA211A9B3B73}">
      <text>
        <r>
          <rPr>
            <sz val="11"/>
            <rFont val="Calibri"/>
            <family val="2"/>
            <charset val="238"/>
          </rPr>
          <t>SZV_F:ISA</t>
        </r>
      </text>
    </comment>
    <comment ref="B306" authorId="0" shapeId="0" xr:uid="{70E5A3EB-B847-44CE-AF40-4DB75990361F}">
      <text>
        <r>
          <rPr>
            <sz val="11"/>
            <rFont val="Calibri"/>
            <family val="2"/>
            <charset val="238"/>
          </rPr>
          <t>SZV_F:FontossagiSorrent</t>
        </r>
      </text>
    </comment>
    <comment ref="C306" authorId="0" shapeId="0" xr:uid="{1BA5E8AB-C516-43FF-B5A2-3F440798BCE2}">
      <text>
        <r>
          <rPr>
            <sz val="11"/>
            <rFont val="Calibri"/>
            <family val="2"/>
            <charset val="238"/>
          </rPr>
          <t>SZV_F:FeladatKategoria</t>
        </r>
      </text>
    </comment>
    <comment ref="D306" authorId="0" shapeId="0" xr:uid="{8284882F-66FC-43B6-A7DE-5104ACCC9357}">
      <text>
        <r>
          <rPr>
            <sz val="11"/>
            <rFont val="Calibri"/>
            <family val="2"/>
            <charset val="238"/>
          </rPr>
          <t>SZV_F:FeladatMegnevezes</t>
        </r>
      </text>
    </comment>
    <comment ref="E306" authorId="0" shapeId="0" xr:uid="{A2F7F2AC-5CFB-4CC0-80C5-FB5202CD6B01}">
      <text>
        <r>
          <rPr>
            <sz val="11"/>
            <rFont val="Calibri"/>
            <family val="2"/>
            <charset val="238"/>
          </rPr>
          <t>SZV_F:ElviEngedelySzam</t>
        </r>
      </text>
    </comment>
    <comment ref="F306" authorId="0" shapeId="0" xr:uid="{53C0F137-E792-404C-A2B5-33F0468CD167}">
      <text>
        <r>
          <rPr>
            <sz val="11"/>
            <rFont val="Calibri"/>
            <family val="2"/>
            <charset val="238"/>
          </rPr>
          <t>SZV_F:VKR_Kod</t>
        </r>
      </text>
    </comment>
    <comment ref="G306" authorId="0" shapeId="0" xr:uid="{67E3706A-2089-4B54-8C5A-F586CC4E71F8}">
      <text>
        <r>
          <rPr>
            <sz val="11"/>
            <rFont val="Calibri"/>
            <family val="2"/>
            <charset val="238"/>
          </rPr>
          <t>SZV_F:VKR_Nev</t>
        </r>
      </text>
    </comment>
    <comment ref="H306" authorId="0" shapeId="0" xr:uid="{3721F84F-9C9E-448B-806A-3DB398B454B8}">
      <text>
        <r>
          <rPr>
            <sz val="11"/>
            <rFont val="Calibri"/>
            <family val="2"/>
            <charset val="238"/>
          </rPr>
          <t>SZV_F:FeladatAzonosito</t>
        </r>
      </text>
    </comment>
    <comment ref="I306" authorId="0" shapeId="0" xr:uid="{87B4D91B-70DA-4614-A251-C5C506CE26C1}">
      <text>
        <r>
          <rPr>
            <sz val="11"/>
            <rFont val="Calibri"/>
            <family val="2"/>
            <charset val="238"/>
          </rPr>
          <t>SZV_F:EllatasiTerulet</t>
        </r>
      </text>
    </comment>
    <comment ref="J306" authorId="0" shapeId="0" xr:uid="{7BE2A79D-B91C-4DC6-A9D7-5C076E850E81}">
      <text>
        <r>
          <rPr>
            <sz val="11"/>
            <rFont val="Calibri"/>
            <family val="2"/>
            <charset val="238"/>
          </rPr>
          <t>SZV_F:EllatasertFelelos</t>
        </r>
      </text>
    </comment>
    <comment ref="K306" authorId="0" shapeId="0" xr:uid="{5BEC9AAD-69FF-4E94-AB6F-A14B0C633255}">
      <text>
        <r>
          <rPr>
            <sz val="11"/>
            <rFont val="Calibri"/>
            <family val="2"/>
            <charset val="238"/>
          </rPr>
          <t>SZV_F:TervezettNettoKoltseg</t>
        </r>
      </text>
    </comment>
    <comment ref="L306" authorId="0" shapeId="0" xr:uid="{B0F32DED-EC44-45F1-83C0-B7A564E75A75}">
      <text>
        <r>
          <rPr>
            <sz val="11"/>
            <rFont val="Calibri"/>
            <family val="2"/>
            <charset val="238"/>
          </rPr>
          <t>SZV_F:IdotartamKezdes</t>
        </r>
      </text>
    </comment>
    <comment ref="M306" authorId="0" shapeId="0" xr:uid="{12ABD7B8-9961-41BE-AE7D-C774E1E91E90}">
      <text>
        <r>
          <rPr>
            <sz val="11"/>
            <rFont val="Calibri"/>
            <family val="2"/>
            <charset val="238"/>
          </rPr>
          <t>SZV_F:IdotartamBefejezes</t>
        </r>
      </text>
    </comment>
    <comment ref="N306" authorId="0" shapeId="0" xr:uid="{EC96728A-B652-43EE-8684-95BFEF7107C5}">
      <text>
        <r>
          <rPr>
            <sz val="11"/>
            <rFont val="Calibri"/>
            <family val="2"/>
            <charset val="238"/>
          </rPr>
          <t>SZV_F:NettoKoltsegUtem1</t>
        </r>
      </text>
    </comment>
    <comment ref="O306" authorId="0" shapeId="0" xr:uid="{7F52919C-F10C-4B5E-96D9-821EF1CE9748}">
      <text>
        <r>
          <rPr>
            <sz val="11"/>
            <rFont val="Calibri"/>
            <family val="2"/>
            <charset val="238"/>
          </rPr>
          <t>SZV_F:NettoKoltsegUtem2</t>
        </r>
      </text>
    </comment>
    <comment ref="P306" authorId="0" shapeId="0" xr:uid="{14DDB932-0153-458C-947D-E13B7579086D}">
      <text>
        <r>
          <rPr>
            <sz val="11"/>
            <rFont val="Calibri"/>
            <family val="2"/>
            <charset val="238"/>
          </rPr>
          <t>SZV_F:EM_Melleklet2_KTG</t>
        </r>
      </text>
    </comment>
    <comment ref="R306" authorId="0" shapeId="0" xr:uid="{F8C2F3DC-E975-4B22-B750-399BBB5088B3}">
      <text>
        <r>
          <rPr>
            <sz val="11"/>
            <rFont val="Calibri"/>
            <family val="2"/>
            <charset val="238"/>
          </rPr>
          <t>SZV_F:HDUtem1</t>
        </r>
      </text>
    </comment>
    <comment ref="S306" authorId="0" shapeId="0" xr:uid="{CC032952-439E-48EC-9770-3C82A1359691}">
      <text>
        <r>
          <rPr>
            <sz val="11"/>
            <rFont val="Calibri"/>
            <family val="2"/>
            <charset val="238"/>
          </rPr>
          <t>SZV_F:ECSUtem1</t>
        </r>
      </text>
    </comment>
    <comment ref="T306" authorId="0" shapeId="0" xr:uid="{16B67555-62A5-4CE0-8AD9-5E4CCE3E67B9}">
      <text>
        <r>
          <rPr>
            <sz val="11"/>
            <rFont val="Calibri"/>
            <family val="2"/>
            <charset val="238"/>
          </rPr>
          <t>SZV_F:KFHUtem1</t>
        </r>
      </text>
    </comment>
    <comment ref="U306" authorId="0" shapeId="0" xr:uid="{EDD1D75B-BDA3-4895-9F37-1C7617EB54F3}">
      <text>
        <r>
          <rPr>
            <sz val="11"/>
            <rFont val="Calibri"/>
            <family val="2"/>
            <charset val="238"/>
          </rPr>
          <t>SZV_F:Egyeb_SajatUtem1</t>
        </r>
      </text>
    </comment>
    <comment ref="V306" authorId="0" shapeId="0" xr:uid="{E432B14C-E2B0-46D0-869F-463AC0869779}">
      <text>
        <r>
          <rPr>
            <sz val="11"/>
            <rFont val="Calibri"/>
            <family val="2"/>
            <charset val="238"/>
          </rPr>
          <t>SZV_F:DijUtem1</t>
        </r>
      </text>
    </comment>
    <comment ref="W306" authorId="0" shapeId="0" xr:uid="{69B5AC52-7800-4D92-8BDF-58F342C8C1CE}">
      <text>
        <r>
          <rPr>
            <sz val="11"/>
            <rFont val="Calibri"/>
            <family val="2"/>
            <charset val="238"/>
          </rPr>
          <t>SZV_F:EM_Melleklet1_Utem1</t>
        </r>
      </text>
    </comment>
    <comment ref="X306" authorId="0" shapeId="0" xr:uid="{10F64A64-294E-4A9B-953A-C713A28B006E}">
      <text>
        <r>
          <rPr>
            <sz val="11"/>
            <rFont val="Calibri"/>
            <family val="2"/>
            <charset val="238"/>
          </rPr>
          <t>SZV_F:EgyebAllamiUtem1</t>
        </r>
      </text>
    </comment>
    <comment ref="Y306" authorId="0" shapeId="0" xr:uid="{ADD4A3AE-AB0F-4020-B8EE-2F98BF18B248}">
      <text>
        <r>
          <rPr>
            <sz val="11"/>
            <rFont val="Calibri"/>
            <family val="2"/>
            <charset val="238"/>
          </rPr>
          <t>SZV_F:OnkormanyzatiUtem1</t>
        </r>
      </text>
    </comment>
    <comment ref="Z306" authorId="0" shapeId="0" xr:uid="{AC97451C-4408-497B-A00A-3EC4B0352F05}">
      <text>
        <r>
          <rPr>
            <sz val="11"/>
            <rFont val="Calibri"/>
            <family val="2"/>
            <charset val="238"/>
          </rPr>
          <t>SZV_F:EUUtem1</t>
        </r>
      </text>
    </comment>
    <comment ref="AA306" authorId="0" shapeId="0" xr:uid="{4D064D6B-C261-4EDF-A456-48E2EFDF0EF8}">
      <text>
        <r>
          <rPr>
            <sz val="11"/>
            <rFont val="Calibri"/>
            <family val="2"/>
            <charset val="238"/>
          </rPr>
          <t>SZV_F:EgyebUtem1</t>
        </r>
      </text>
    </comment>
    <comment ref="AB306" authorId="0" shapeId="0" xr:uid="{C53BE9EC-DA63-4E82-94E5-04435BD83782}">
      <text>
        <r>
          <rPr>
            <sz val="11"/>
            <rFont val="Calibri"/>
            <family val="2"/>
            <charset val="238"/>
          </rPr>
          <t>SZV_F:HitelKotvenyUtem1</t>
        </r>
      </text>
    </comment>
    <comment ref="AC306" authorId="0" shapeId="0" xr:uid="{485EA914-9BED-4B2E-B7D5-403533E51ECB}">
      <text>
        <r>
          <rPr>
            <sz val="11"/>
            <rFont val="Calibri"/>
            <family val="2"/>
            <charset val="238"/>
          </rPr>
          <t>SZV_F:OsszesenUtem1</t>
        </r>
      </text>
    </comment>
    <comment ref="AF306" authorId="0" shapeId="0" xr:uid="{AC31BF36-2407-485F-ABA3-E74B8F331C45}">
      <text>
        <r>
          <rPr>
            <sz val="11"/>
            <rFont val="Calibri"/>
            <family val="2"/>
            <charset val="238"/>
          </rPr>
          <t>SZV_F:HDUtem2</t>
        </r>
      </text>
    </comment>
    <comment ref="AG306" authorId="0" shapeId="0" xr:uid="{40618A71-0E30-49B0-AFF4-F407582A8DE6}">
      <text>
        <r>
          <rPr>
            <sz val="11"/>
            <rFont val="Calibri"/>
            <family val="2"/>
            <charset val="238"/>
          </rPr>
          <t>SZV_F:ECSUtem2</t>
        </r>
      </text>
    </comment>
    <comment ref="AH306" authorId="0" shapeId="0" xr:uid="{F65D4694-A363-4446-8255-4730772DCB72}">
      <text>
        <r>
          <rPr>
            <sz val="11"/>
            <rFont val="Calibri"/>
            <family val="2"/>
            <charset val="238"/>
          </rPr>
          <t>SZV_F:KFHUtem2</t>
        </r>
      </text>
    </comment>
    <comment ref="AI306" authorId="0" shapeId="0" xr:uid="{10433C45-5B0D-4822-B29C-4BACA21F11C4}">
      <text>
        <r>
          <rPr>
            <sz val="11"/>
            <rFont val="Calibri"/>
            <family val="2"/>
            <charset val="238"/>
          </rPr>
          <t>SZV_F:Egyeb_SajatUtem2</t>
        </r>
      </text>
    </comment>
    <comment ref="AJ306" authorId="0" shapeId="0" xr:uid="{59C8E0F2-C47A-45C2-83A4-BABBE0648001}">
      <text>
        <r>
          <rPr>
            <sz val="11"/>
            <rFont val="Calibri"/>
            <family val="2"/>
            <charset val="238"/>
          </rPr>
          <t>SZV_F:DijUtem2</t>
        </r>
      </text>
    </comment>
    <comment ref="AK306" authorId="0" shapeId="0" xr:uid="{9DE1B69E-2F53-4F3D-BB3C-FF92DF6AED4D}">
      <text>
        <r>
          <rPr>
            <sz val="11"/>
            <rFont val="Calibri"/>
            <family val="2"/>
            <charset val="238"/>
          </rPr>
          <t>SZV_F:EM_Melleklet1_Utem2</t>
        </r>
      </text>
    </comment>
    <comment ref="AL306" authorId="0" shapeId="0" xr:uid="{4D4AAF17-05F2-487C-8C62-18CBFAE426DF}">
      <text>
        <r>
          <rPr>
            <sz val="11"/>
            <rFont val="Calibri"/>
            <family val="2"/>
            <charset val="238"/>
          </rPr>
          <t>SZV_F:EgyebAllamiUtem2</t>
        </r>
      </text>
    </comment>
    <comment ref="AM306" authorId="0" shapeId="0" xr:uid="{4EBD6DAA-41E1-494F-9063-4C684E1DDD7C}">
      <text>
        <r>
          <rPr>
            <sz val="11"/>
            <rFont val="Calibri"/>
            <family val="2"/>
            <charset val="238"/>
          </rPr>
          <t>SZV_F:OnkormanyzatiUtem2</t>
        </r>
      </text>
    </comment>
    <comment ref="AN306" authorId="0" shapeId="0" xr:uid="{4AC02B11-3A0E-46FB-A587-8C25F2C4147B}">
      <text>
        <r>
          <rPr>
            <sz val="11"/>
            <rFont val="Calibri"/>
            <family val="2"/>
            <charset val="238"/>
          </rPr>
          <t>SZV_F:EUUtem2</t>
        </r>
      </text>
    </comment>
    <comment ref="AO306" authorId="0" shapeId="0" xr:uid="{E2D95504-3171-446E-AB8F-831B33BBA3AF}">
      <text>
        <r>
          <rPr>
            <sz val="11"/>
            <rFont val="Calibri"/>
            <family val="2"/>
            <charset val="238"/>
          </rPr>
          <t>SZV_F:EgyebUtem2</t>
        </r>
      </text>
    </comment>
    <comment ref="AP306" authorId="0" shapeId="0" xr:uid="{289F6861-9CE4-4BD3-82D1-68018DB08463}">
      <text>
        <r>
          <rPr>
            <sz val="11"/>
            <rFont val="Calibri"/>
            <family val="2"/>
            <charset val="238"/>
          </rPr>
          <t>SZV_F:HitelKotvenyUtem2</t>
        </r>
      </text>
    </comment>
    <comment ref="AQ306" authorId="0" shapeId="0" xr:uid="{59E3BECF-89D7-4F0E-9072-03244D197760}">
      <text>
        <r>
          <rPr>
            <sz val="11"/>
            <rFont val="Calibri"/>
            <family val="2"/>
            <charset val="238"/>
          </rPr>
          <t>SZV_F:OsszesenUtem2</t>
        </r>
      </text>
    </comment>
    <comment ref="AR306" authorId="0" shapeId="0" xr:uid="{34ABCAB0-5B0F-4E41-A84F-A20E1013C125}">
      <text>
        <r>
          <rPr>
            <sz val="11"/>
            <rFont val="Calibri"/>
            <family val="2"/>
            <charset val="238"/>
          </rPr>
          <t>SZV_F:ForrashianyUtem2</t>
        </r>
      </text>
    </comment>
    <comment ref="AU306" authorId="0" shapeId="0" xr:uid="{EE65EC4E-3ED9-4B30-BD03-65CDABCFFA5C}">
      <text>
        <r>
          <rPr>
            <sz val="11"/>
            <rFont val="Calibri"/>
            <family val="2"/>
            <charset val="238"/>
          </rPr>
          <t>SZV_F:Indokolas</t>
        </r>
      </text>
    </comment>
    <comment ref="AV306" authorId="0" shapeId="0" xr:uid="{61FF5E62-42AF-40C2-B8EC-E22F348DCA44}">
      <text>
        <r>
          <rPr>
            <sz val="11"/>
            <rFont val="Calibri"/>
            <family val="2"/>
            <charset val="238"/>
          </rPr>
          <t>SZV_F:Megjegyzes</t>
        </r>
      </text>
    </comment>
    <comment ref="AW306" authorId="0" shapeId="0" xr:uid="{6EEAEAF3-B1C1-44EA-AB71-4AAE3A51664D}">
      <text>
        <r>
          <rPr>
            <sz val="11"/>
            <rFont val="Calibri"/>
            <family val="2"/>
            <charset val="238"/>
          </rPr>
          <t>SZV_F:FeladatSorszam</t>
        </r>
      </text>
    </comment>
    <comment ref="AY306" authorId="0" shapeId="0" xr:uid="{F31FF5A6-5C00-49C1-8CDE-D41A7E402B4E}">
      <text>
        <r>
          <rPr>
            <sz val="11"/>
            <rFont val="Calibri"/>
            <family val="2"/>
            <charset val="238"/>
          </rPr>
          <t>SZV_F:ISA</t>
        </r>
      </text>
    </comment>
    <comment ref="B307" authorId="0" shapeId="0" xr:uid="{AA2363BF-1E67-420F-9651-0EC03B373CE2}">
      <text>
        <r>
          <rPr>
            <sz val="11"/>
            <rFont val="Calibri"/>
            <family val="2"/>
            <charset val="238"/>
          </rPr>
          <t>SZV_F:FontossagiSorrent</t>
        </r>
      </text>
    </comment>
    <comment ref="C307" authorId="0" shapeId="0" xr:uid="{57AB8322-F4FC-41FB-83A7-79DECDC2F5AC}">
      <text>
        <r>
          <rPr>
            <sz val="11"/>
            <rFont val="Calibri"/>
            <family val="2"/>
            <charset val="238"/>
          </rPr>
          <t>SZV_F:FeladatKategoria</t>
        </r>
      </text>
    </comment>
    <comment ref="D307" authorId="0" shapeId="0" xr:uid="{1F83BD16-3742-4068-B552-4B0890C6E5BE}">
      <text>
        <r>
          <rPr>
            <sz val="11"/>
            <rFont val="Calibri"/>
            <family val="2"/>
            <charset val="238"/>
          </rPr>
          <t>SZV_F:FeladatMegnevezes</t>
        </r>
      </text>
    </comment>
    <comment ref="E307" authorId="0" shapeId="0" xr:uid="{11C8A67A-D574-4CC7-90A3-7E984F27EB66}">
      <text>
        <r>
          <rPr>
            <sz val="11"/>
            <rFont val="Calibri"/>
            <family val="2"/>
            <charset val="238"/>
          </rPr>
          <t>SZV_F:ElviEngedelySzam</t>
        </r>
      </text>
    </comment>
    <comment ref="F307" authorId="0" shapeId="0" xr:uid="{2A15E9A1-6860-4246-ADA7-8E3409085EF6}">
      <text>
        <r>
          <rPr>
            <sz val="11"/>
            <rFont val="Calibri"/>
            <family val="2"/>
            <charset val="238"/>
          </rPr>
          <t>SZV_F:VKR_Kod</t>
        </r>
      </text>
    </comment>
    <comment ref="G307" authorId="0" shapeId="0" xr:uid="{E5D5A723-2672-4B1B-8931-063C27ACB3B3}">
      <text>
        <r>
          <rPr>
            <sz val="11"/>
            <rFont val="Calibri"/>
            <family val="2"/>
            <charset val="238"/>
          </rPr>
          <t>SZV_F:VKR_Nev</t>
        </r>
      </text>
    </comment>
    <comment ref="H307" authorId="0" shapeId="0" xr:uid="{A5C79FD9-0F38-44D8-8F0A-DBF3388689FB}">
      <text>
        <r>
          <rPr>
            <sz val="11"/>
            <rFont val="Calibri"/>
            <family val="2"/>
            <charset val="238"/>
          </rPr>
          <t>SZV_F:FeladatAzonosito</t>
        </r>
      </text>
    </comment>
    <comment ref="I307" authorId="0" shapeId="0" xr:uid="{205FFA07-4697-437D-9E8F-A3918E455FBE}">
      <text>
        <r>
          <rPr>
            <sz val="11"/>
            <rFont val="Calibri"/>
            <family val="2"/>
            <charset val="238"/>
          </rPr>
          <t>SZV_F:EllatasiTerulet</t>
        </r>
      </text>
    </comment>
    <comment ref="J307" authorId="0" shapeId="0" xr:uid="{88D7FAAE-E049-4F19-9FC8-8E79DF683FF8}">
      <text>
        <r>
          <rPr>
            <sz val="11"/>
            <rFont val="Calibri"/>
            <family val="2"/>
            <charset val="238"/>
          </rPr>
          <t>SZV_F:EllatasertFelelos</t>
        </r>
      </text>
    </comment>
    <comment ref="K307" authorId="0" shapeId="0" xr:uid="{BA63EE2A-081A-4BC0-AF58-0BCC238405F9}">
      <text>
        <r>
          <rPr>
            <sz val="11"/>
            <rFont val="Calibri"/>
            <family val="2"/>
            <charset val="238"/>
          </rPr>
          <t>SZV_F:TervezettNettoKoltseg</t>
        </r>
      </text>
    </comment>
    <comment ref="L307" authorId="0" shapeId="0" xr:uid="{482F1260-7393-46DB-A5CA-B1923C2447FA}">
      <text>
        <r>
          <rPr>
            <sz val="11"/>
            <rFont val="Calibri"/>
            <family val="2"/>
            <charset val="238"/>
          </rPr>
          <t>SZV_F:IdotartamKezdes</t>
        </r>
      </text>
    </comment>
    <comment ref="M307" authorId="0" shapeId="0" xr:uid="{2BC5C9AC-3883-4067-B83B-404431985F08}">
      <text>
        <r>
          <rPr>
            <sz val="11"/>
            <rFont val="Calibri"/>
            <family val="2"/>
            <charset val="238"/>
          </rPr>
          <t>SZV_F:IdotartamBefejezes</t>
        </r>
      </text>
    </comment>
    <comment ref="N307" authorId="0" shapeId="0" xr:uid="{17C18626-A8B0-4A24-A4C4-5735A2610D01}">
      <text>
        <r>
          <rPr>
            <sz val="11"/>
            <rFont val="Calibri"/>
            <family val="2"/>
            <charset val="238"/>
          </rPr>
          <t>SZV_F:NettoKoltsegUtem1</t>
        </r>
      </text>
    </comment>
    <comment ref="O307" authorId="0" shapeId="0" xr:uid="{7FDE2999-4CB2-4908-BEB5-94618DD8D07A}">
      <text>
        <r>
          <rPr>
            <sz val="11"/>
            <rFont val="Calibri"/>
            <family val="2"/>
            <charset val="238"/>
          </rPr>
          <t>SZV_F:NettoKoltsegUtem2</t>
        </r>
      </text>
    </comment>
    <comment ref="P307" authorId="0" shapeId="0" xr:uid="{180375B8-9014-44EB-9753-7FD9F400540E}">
      <text>
        <r>
          <rPr>
            <sz val="11"/>
            <rFont val="Calibri"/>
            <family val="2"/>
            <charset val="238"/>
          </rPr>
          <t>SZV_F:EM_Melleklet2_KTG</t>
        </r>
      </text>
    </comment>
    <comment ref="R307" authorId="0" shapeId="0" xr:uid="{F58A9FE6-E46A-4E77-9163-9753F8A90D76}">
      <text>
        <r>
          <rPr>
            <sz val="11"/>
            <rFont val="Calibri"/>
            <family val="2"/>
            <charset val="238"/>
          </rPr>
          <t>SZV_F:HDUtem1</t>
        </r>
      </text>
    </comment>
    <comment ref="S307" authorId="0" shapeId="0" xr:uid="{0B0196AD-9C6E-464A-93BE-33336D096128}">
      <text>
        <r>
          <rPr>
            <sz val="11"/>
            <rFont val="Calibri"/>
            <family val="2"/>
            <charset val="238"/>
          </rPr>
          <t>SZV_F:ECSUtem1</t>
        </r>
      </text>
    </comment>
    <comment ref="T307" authorId="0" shapeId="0" xr:uid="{2FA36D90-4874-4F69-BFA2-47AEE0E84F1E}">
      <text>
        <r>
          <rPr>
            <sz val="11"/>
            <rFont val="Calibri"/>
            <family val="2"/>
            <charset val="238"/>
          </rPr>
          <t>SZV_F:KFHUtem1</t>
        </r>
      </text>
    </comment>
    <comment ref="U307" authorId="0" shapeId="0" xr:uid="{309A26BE-F437-4955-A23B-29D46E5D449F}">
      <text>
        <r>
          <rPr>
            <sz val="11"/>
            <rFont val="Calibri"/>
            <family val="2"/>
            <charset val="238"/>
          </rPr>
          <t>SZV_F:Egyeb_SajatUtem1</t>
        </r>
      </text>
    </comment>
    <comment ref="V307" authorId="0" shapeId="0" xr:uid="{07A82A0D-8436-46F0-AEA8-765B39E588CA}">
      <text>
        <r>
          <rPr>
            <sz val="11"/>
            <rFont val="Calibri"/>
            <family val="2"/>
            <charset val="238"/>
          </rPr>
          <t>SZV_F:DijUtem1</t>
        </r>
      </text>
    </comment>
    <comment ref="W307" authorId="0" shapeId="0" xr:uid="{9BA62E29-9F65-46FA-88E4-8C45C5BB3825}">
      <text>
        <r>
          <rPr>
            <sz val="11"/>
            <rFont val="Calibri"/>
            <family val="2"/>
            <charset val="238"/>
          </rPr>
          <t>SZV_F:EM_Melleklet1_Utem1</t>
        </r>
      </text>
    </comment>
    <comment ref="X307" authorId="0" shapeId="0" xr:uid="{0721D9EF-EC5A-4C07-931F-F1071DC412C1}">
      <text>
        <r>
          <rPr>
            <sz val="11"/>
            <rFont val="Calibri"/>
            <family val="2"/>
            <charset val="238"/>
          </rPr>
          <t>SZV_F:EgyebAllamiUtem1</t>
        </r>
      </text>
    </comment>
    <comment ref="Y307" authorId="0" shapeId="0" xr:uid="{2946E936-6BB3-49C4-A616-37218FDE619D}">
      <text>
        <r>
          <rPr>
            <sz val="11"/>
            <rFont val="Calibri"/>
            <family val="2"/>
            <charset val="238"/>
          </rPr>
          <t>SZV_F:OnkormanyzatiUtem1</t>
        </r>
      </text>
    </comment>
    <comment ref="Z307" authorId="0" shapeId="0" xr:uid="{DBD171A4-04DC-46ED-9A75-CD792BB589A5}">
      <text>
        <r>
          <rPr>
            <sz val="11"/>
            <rFont val="Calibri"/>
            <family val="2"/>
            <charset val="238"/>
          </rPr>
          <t>SZV_F:EUUtem1</t>
        </r>
      </text>
    </comment>
    <comment ref="AA307" authorId="0" shapeId="0" xr:uid="{BAF91BBE-3074-48EB-91F4-3709EB6776C2}">
      <text>
        <r>
          <rPr>
            <sz val="11"/>
            <rFont val="Calibri"/>
            <family val="2"/>
            <charset val="238"/>
          </rPr>
          <t>SZV_F:EgyebUtem1</t>
        </r>
      </text>
    </comment>
    <comment ref="AB307" authorId="0" shapeId="0" xr:uid="{A0777670-1089-49B9-9166-B2ABE5E4912B}">
      <text>
        <r>
          <rPr>
            <sz val="11"/>
            <rFont val="Calibri"/>
            <family val="2"/>
            <charset val="238"/>
          </rPr>
          <t>SZV_F:HitelKotvenyUtem1</t>
        </r>
      </text>
    </comment>
    <comment ref="AC307" authorId="0" shapeId="0" xr:uid="{33CB9107-9C8B-4F9C-B58B-EA9BFE5A0B0D}">
      <text>
        <r>
          <rPr>
            <sz val="11"/>
            <rFont val="Calibri"/>
            <family val="2"/>
            <charset val="238"/>
          </rPr>
          <t>SZV_F:OsszesenUtem1</t>
        </r>
      </text>
    </comment>
    <comment ref="AF307" authorId="0" shapeId="0" xr:uid="{8726FE27-8604-417A-99C9-56049C66B44A}">
      <text>
        <r>
          <rPr>
            <sz val="11"/>
            <rFont val="Calibri"/>
            <family val="2"/>
            <charset val="238"/>
          </rPr>
          <t>SZV_F:HDUtem2</t>
        </r>
      </text>
    </comment>
    <comment ref="AG307" authorId="0" shapeId="0" xr:uid="{4778F14B-8C05-498F-B114-DAEEC8231641}">
      <text>
        <r>
          <rPr>
            <sz val="11"/>
            <rFont val="Calibri"/>
            <family val="2"/>
            <charset val="238"/>
          </rPr>
          <t>SZV_F:ECSUtem2</t>
        </r>
      </text>
    </comment>
    <comment ref="AH307" authorId="0" shapeId="0" xr:uid="{FCE9D81B-A522-4A5D-91F8-6E1FCF605751}">
      <text>
        <r>
          <rPr>
            <sz val="11"/>
            <rFont val="Calibri"/>
            <family val="2"/>
            <charset val="238"/>
          </rPr>
          <t>SZV_F:KFHUtem2</t>
        </r>
      </text>
    </comment>
    <comment ref="AI307" authorId="0" shapeId="0" xr:uid="{CD29626F-1849-4D0B-B983-201386E2C452}">
      <text>
        <r>
          <rPr>
            <sz val="11"/>
            <rFont val="Calibri"/>
            <family val="2"/>
            <charset val="238"/>
          </rPr>
          <t>SZV_F:Egyeb_SajatUtem2</t>
        </r>
      </text>
    </comment>
    <comment ref="AJ307" authorId="0" shapeId="0" xr:uid="{AA71C0B1-60F9-4421-96D5-087CC01DA539}">
      <text>
        <r>
          <rPr>
            <sz val="11"/>
            <rFont val="Calibri"/>
            <family val="2"/>
            <charset val="238"/>
          </rPr>
          <t>SZV_F:DijUtem2</t>
        </r>
      </text>
    </comment>
    <comment ref="AK307" authorId="0" shapeId="0" xr:uid="{54E9215B-0540-49E3-9F78-EECAE003F5D2}">
      <text>
        <r>
          <rPr>
            <sz val="11"/>
            <rFont val="Calibri"/>
            <family val="2"/>
            <charset val="238"/>
          </rPr>
          <t>SZV_F:EM_Melleklet1_Utem2</t>
        </r>
      </text>
    </comment>
    <comment ref="AL307" authorId="0" shapeId="0" xr:uid="{72075F55-ABBA-4DCB-9E34-FE6371409CDD}">
      <text>
        <r>
          <rPr>
            <sz val="11"/>
            <rFont val="Calibri"/>
            <family val="2"/>
            <charset val="238"/>
          </rPr>
          <t>SZV_F:EgyebAllamiUtem2</t>
        </r>
      </text>
    </comment>
    <comment ref="AM307" authorId="0" shapeId="0" xr:uid="{9185794F-75CA-499A-A345-333D6B0403E3}">
      <text>
        <r>
          <rPr>
            <sz val="11"/>
            <rFont val="Calibri"/>
            <family val="2"/>
            <charset val="238"/>
          </rPr>
          <t>SZV_F:OnkormanyzatiUtem2</t>
        </r>
      </text>
    </comment>
    <comment ref="AN307" authorId="0" shapeId="0" xr:uid="{593FD884-C796-44EA-B3BA-C6CAB9A22C04}">
      <text>
        <r>
          <rPr>
            <sz val="11"/>
            <rFont val="Calibri"/>
            <family val="2"/>
            <charset val="238"/>
          </rPr>
          <t>SZV_F:EUUtem2</t>
        </r>
      </text>
    </comment>
    <comment ref="AO307" authorId="0" shapeId="0" xr:uid="{7FD947E2-6FB3-4CE9-9CDD-41BC6505DEE6}">
      <text>
        <r>
          <rPr>
            <sz val="11"/>
            <rFont val="Calibri"/>
            <family val="2"/>
            <charset val="238"/>
          </rPr>
          <t>SZV_F:EgyebUtem2</t>
        </r>
      </text>
    </comment>
    <comment ref="AP307" authorId="0" shapeId="0" xr:uid="{797EF18A-62A0-4511-910E-55F843EC2EE4}">
      <text>
        <r>
          <rPr>
            <sz val="11"/>
            <rFont val="Calibri"/>
            <family val="2"/>
            <charset val="238"/>
          </rPr>
          <t>SZV_F:HitelKotvenyUtem2</t>
        </r>
      </text>
    </comment>
    <comment ref="AQ307" authorId="0" shapeId="0" xr:uid="{B7839E89-ACA2-47CE-8815-48A06F597CBD}">
      <text>
        <r>
          <rPr>
            <sz val="11"/>
            <rFont val="Calibri"/>
            <family val="2"/>
            <charset val="238"/>
          </rPr>
          <t>SZV_F:OsszesenUtem2</t>
        </r>
      </text>
    </comment>
    <comment ref="AR307" authorId="0" shapeId="0" xr:uid="{3185DF2D-1D72-41DE-9DCC-29F5AF55BD5B}">
      <text>
        <r>
          <rPr>
            <sz val="11"/>
            <rFont val="Calibri"/>
            <family val="2"/>
            <charset val="238"/>
          </rPr>
          <t>SZV_F:ForrashianyUtem2</t>
        </r>
      </text>
    </comment>
    <comment ref="AU307" authorId="0" shapeId="0" xr:uid="{0AE18D9A-0C73-4D5C-8CD9-C4662605A20A}">
      <text>
        <r>
          <rPr>
            <sz val="11"/>
            <rFont val="Calibri"/>
            <family val="2"/>
            <charset val="238"/>
          </rPr>
          <t>SZV_F:Indokolas</t>
        </r>
      </text>
    </comment>
    <comment ref="AV307" authorId="0" shapeId="0" xr:uid="{97D55A66-FC1B-4805-A135-FFB90A480022}">
      <text>
        <r>
          <rPr>
            <sz val="11"/>
            <rFont val="Calibri"/>
            <family val="2"/>
            <charset val="238"/>
          </rPr>
          <t>SZV_F:Megjegyzes</t>
        </r>
      </text>
    </comment>
    <comment ref="AW307" authorId="0" shapeId="0" xr:uid="{7D163B01-E639-4B8E-A85B-6DD45C0AABDB}">
      <text>
        <r>
          <rPr>
            <sz val="11"/>
            <rFont val="Calibri"/>
            <family val="2"/>
            <charset val="238"/>
          </rPr>
          <t>SZV_F:FeladatSorszam</t>
        </r>
      </text>
    </comment>
    <comment ref="AY307" authorId="0" shapeId="0" xr:uid="{AA46E53D-DBE6-4277-9EAF-DC4EBF69A90B}">
      <text>
        <r>
          <rPr>
            <sz val="11"/>
            <rFont val="Calibri"/>
            <family val="2"/>
            <charset val="238"/>
          </rPr>
          <t>SZV_F:ISA</t>
        </r>
      </text>
    </comment>
    <comment ref="B308" authorId="0" shapeId="0" xr:uid="{F9E092EB-75EB-44D2-8960-204BBFBB832E}">
      <text>
        <r>
          <rPr>
            <sz val="11"/>
            <rFont val="Calibri"/>
            <family val="2"/>
            <charset val="238"/>
          </rPr>
          <t>SZV_F:FontossagiSorrent</t>
        </r>
      </text>
    </comment>
    <comment ref="C308" authorId="0" shapeId="0" xr:uid="{7AF3B573-F86F-4B86-B33D-3120E6F3F936}">
      <text>
        <r>
          <rPr>
            <sz val="11"/>
            <rFont val="Calibri"/>
            <family val="2"/>
            <charset val="238"/>
          </rPr>
          <t>SZV_F:FeladatKategoria</t>
        </r>
      </text>
    </comment>
    <comment ref="D308" authorId="0" shapeId="0" xr:uid="{49D6B85B-017D-48C4-A7BF-500F536F48A8}">
      <text>
        <r>
          <rPr>
            <sz val="11"/>
            <rFont val="Calibri"/>
            <family val="2"/>
            <charset val="238"/>
          </rPr>
          <t>SZV_F:FeladatMegnevezes</t>
        </r>
      </text>
    </comment>
    <comment ref="E308" authorId="0" shapeId="0" xr:uid="{2320318F-17E5-44C8-A6D7-C425E2BF9FB5}">
      <text>
        <r>
          <rPr>
            <sz val="11"/>
            <rFont val="Calibri"/>
            <family val="2"/>
            <charset val="238"/>
          </rPr>
          <t>SZV_F:ElviEngedelySzam</t>
        </r>
      </text>
    </comment>
    <comment ref="F308" authorId="0" shapeId="0" xr:uid="{AAA5DC8E-35C8-46D7-A5D5-C20E70710241}">
      <text>
        <r>
          <rPr>
            <sz val="11"/>
            <rFont val="Calibri"/>
            <family val="2"/>
            <charset val="238"/>
          </rPr>
          <t>SZV_F:VKR_Kod</t>
        </r>
      </text>
    </comment>
    <comment ref="G308" authorId="0" shapeId="0" xr:uid="{2B05DD6C-88D9-4457-8DA7-66502B971AD6}">
      <text>
        <r>
          <rPr>
            <sz val="11"/>
            <rFont val="Calibri"/>
            <family val="2"/>
            <charset val="238"/>
          </rPr>
          <t>SZV_F:VKR_Nev</t>
        </r>
      </text>
    </comment>
    <comment ref="H308" authorId="0" shapeId="0" xr:uid="{0E954764-B512-44FC-B2F0-8814A177F4EF}">
      <text>
        <r>
          <rPr>
            <sz val="11"/>
            <rFont val="Calibri"/>
            <family val="2"/>
            <charset val="238"/>
          </rPr>
          <t>SZV_F:FeladatAzonosito</t>
        </r>
      </text>
    </comment>
    <comment ref="I308" authorId="0" shapeId="0" xr:uid="{C857A1DE-AC99-4CBF-8BF1-7C0C3498946F}">
      <text>
        <r>
          <rPr>
            <sz val="11"/>
            <rFont val="Calibri"/>
            <family val="2"/>
            <charset val="238"/>
          </rPr>
          <t>SZV_F:EllatasiTerulet</t>
        </r>
      </text>
    </comment>
    <comment ref="J308" authorId="0" shapeId="0" xr:uid="{B8667BA5-4F53-49D7-8AB1-A6D77B9A19C4}">
      <text>
        <r>
          <rPr>
            <sz val="11"/>
            <rFont val="Calibri"/>
            <family val="2"/>
            <charset val="238"/>
          </rPr>
          <t>SZV_F:EllatasertFelelos</t>
        </r>
      </text>
    </comment>
    <comment ref="K308" authorId="0" shapeId="0" xr:uid="{CA572613-4BD4-41B7-8DB1-CCE7DEBDEA04}">
      <text>
        <r>
          <rPr>
            <sz val="11"/>
            <rFont val="Calibri"/>
            <family val="2"/>
            <charset val="238"/>
          </rPr>
          <t>SZV_F:TervezettNettoKoltseg</t>
        </r>
      </text>
    </comment>
    <comment ref="L308" authorId="0" shapeId="0" xr:uid="{E92527DB-2C75-431C-A853-7389625D6668}">
      <text>
        <r>
          <rPr>
            <sz val="11"/>
            <rFont val="Calibri"/>
            <family val="2"/>
            <charset val="238"/>
          </rPr>
          <t>SZV_F:IdotartamKezdes</t>
        </r>
      </text>
    </comment>
    <comment ref="M308" authorId="0" shapeId="0" xr:uid="{AAD98AFC-D72E-463D-BAE1-E236F1896922}">
      <text>
        <r>
          <rPr>
            <sz val="11"/>
            <rFont val="Calibri"/>
            <family val="2"/>
            <charset val="238"/>
          </rPr>
          <t>SZV_F:IdotartamBefejezes</t>
        </r>
      </text>
    </comment>
    <comment ref="N308" authorId="0" shapeId="0" xr:uid="{6A4FC7E9-A697-480A-A146-74AF451DE2E6}">
      <text>
        <r>
          <rPr>
            <sz val="11"/>
            <rFont val="Calibri"/>
            <family val="2"/>
            <charset val="238"/>
          </rPr>
          <t>SZV_F:NettoKoltsegUtem1</t>
        </r>
      </text>
    </comment>
    <comment ref="O308" authorId="0" shapeId="0" xr:uid="{B814C0F1-B975-4D32-8B16-44646DDD22AA}">
      <text>
        <r>
          <rPr>
            <sz val="11"/>
            <rFont val="Calibri"/>
            <family val="2"/>
            <charset val="238"/>
          </rPr>
          <t>SZV_F:NettoKoltsegUtem2</t>
        </r>
      </text>
    </comment>
    <comment ref="P308" authorId="0" shapeId="0" xr:uid="{4A420977-CF90-4499-9585-0EDFE4E41F96}">
      <text>
        <r>
          <rPr>
            <sz val="11"/>
            <rFont val="Calibri"/>
            <family val="2"/>
            <charset val="238"/>
          </rPr>
          <t>SZV_F:EM_Melleklet2_KTG</t>
        </r>
      </text>
    </comment>
    <comment ref="R308" authorId="0" shapeId="0" xr:uid="{9FA5AB7D-512B-4692-AA1A-1D61D7363CD5}">
      <text>
        <r>
          <rPr>
            <sz val="11"/>
            <rFont val="Calibri"/>
            <family val="2"/>
            <charset val="238"/>
          </rPr>
          <t>SZV_F:HDUtem1</t>
        </r>
      </text>
    </comment>
    <comment ref="S308" authorId="0" shapeId="0" xr:uid="{C8C0051C-9ECC-4518-B299-B6FB44AFBCB2}">
      <text>
        <r>
          <rPr>
            <sz val="11"/>
            <rFont val="Calibri"/>
            <family val="2"/>
            <charset val="238"/>
          </rPr>
          <t>SZV_F:ECSUtem1</t>
        </r>
      </text>
    </comment>
    <comment ref="T308" authorId="0" shapeId="0" xr:uid="{CF648E0A-99CD-4DDC-820A-6DE65C002270}">
      <text>
        <r>
          <rPr>
            <sz val="11"/>
            <rFont val="Calibri"/>
            <family val="2"/>
            <charset val="238"/>
          </rPr>
          <t>SZV_F:KFHUtem1</t>
        </r>
      </text>
    </comment>
    <comment ref="U308" authorId="0" shapeId="0" xr:uid="{C2994BE6-9DF3-4901-8486-C5E4F06A17E6}">
      <text>
        <r>
          <rPr>
            <sz val="11"/>
            <rFont val="Calibri"/>
            <family val="2"/>
            <charset val="238"/>
          </rPr>
          <t>SZV_F:Egyeb_SajatUtem1</t>
        </r>
      </text>
    </comment>
    <comment ref="V308" authorId="0" shapeId="0" xr:uid="{970743C4-E1A9-4E2A-B188-BBD81EB4F098}">
      <text>
        <r>
          <rPr>
            <sz val="11"/>
            <rFont val="Calibri"/>
            <family val="2"/>
            <charset val="238"/>
          </rPr>
          <t>SZV_F:DijUtem1</t>
        </r>
      </text>
    </comment>
    <comment ref="W308" authorId="0" shapeId="0" xr:uid="{6CF19079-A8FA-46FF-B41E-1E21760A2D4C}">
      <text>
        <r>
          <rPr>
            <sz val="11"/>
            <rFont val="Calibri"/>
            <family val="2"/>
            <charset val="238"/>
          </rPr>
          <t>SZV_F:EM_Melleklet1_Utem1</t>
        </r>
      </text>
    </comment>
    <comment ref="X308" authorId="0" shapeId="0" xr:uid="{739AE232-4CE6-4C56-B8C3-527F04238EA2}">
      <text>
        <r>
          <rPr>
            <sz val="11"/>
            <rFont val="Calibri"/>
            <family val="2"/>
            <charset val="238"/>
          </rPr>
          <t>SZV_F:EgyebAllamiUtem1</t>
        </r>
      </text>
    </comment>
    <comment ref="Y308" authorId="0" shapeId="0" xr:uid="{94ED0313-AACC-4493-B5C7-66FF6AFC4FC2}">
      <text>
        <r>
          <rPr>
            <sz val="11"/>
            <rFont val="Calibri"/>
            <family val="2"/>
            <charset val="238"/>
          </rPr>
          <t>SZV_F:OnkormanyzatiUtem1</t>
        </r>
      </text>
    </comment>
    <comment ref="Z308" authorId="0" shapeId="0" xr:uid="{D5F91656-26E5-4F1D-BAE5-B6DABC167453}">
      <text>
        <r>
          <rPr>
            <sz val="11"/>
            <rFont val="Calibri"/>
            <family val="2"/>
            <charset val="238"/>
          </rPr>
          <t>SZV_F:EUUtem1</t>
        </r>
      </text>
    </comment>
    <comment ref="AA308" authorId="0" shapeId="0" xr:uid="{6CF4B24A-5D26-4576-A616-AC9E29E41AC1}">
      <text>
        <r>
          <rPr>
            <sz val="11"/>
            <rFont val="Calibri"/>
            <family val="2"/>
            <charset val="238"/>
          </rPr>
          <t>SZV_F:EgyebUtem1</t>
        </r>
      </text>
    </comment>
    <comment ref="AB308" authorId="0" shapeId="0" xr:uid="{5F08CFC6-BFE6-466F-B771-5AE002448108}">
      <text>
        <r>
          <rPr>
            <sz val="11"/>
            <rFont val="Calibri"/>
            <family val="2"/>
            <charset val="238"/>
          </rPr>
          <t>SZV_F:HitelKotvenyUtem1</t>
        </r>
      </text>
    </comment>
    <comment ref="AC308" authorId="0" shapeId="0" xr:uid="{EA55E27B-527B-4647-AD04-E42DD4E65ED7}">
      <text>
        <r>
          <rPr>
            <sz val="11"/>
            <rFont val="Calibri"/>
            <family val="2"/>
            <charset val="238"/>
          </rPr>
          <t>SZV_F:OsszesenUtem1</t>
        </r>
      </text>
    </comment>
    <comment ref="AF308" authorId="0" shapeId="0" xr:uid="{372F05CA-8EE2-41FD-906E-5F5750EC99B8}">
      <text>
        <r>
          <rPr>
            <sz val="11"/>
            <rFont val="Calibri"/>
            <family val="2"/>
            <charset val="238"/>
          </rPr>
          <t>SZV_F:HDUtem2</t>
        </r>
      </text>
    </comment>
    <comment ref="AG308" authorId="0" shapeId="0" xr:uid="{9BFD5794-5987-4A2F-815B-0A70D4CE83C5}">
      <text>
        <r>
          <rPr>
            <sz val="11"/>
            <rFont val="Calibri"/>
            <family val="2"/>
            <charset val="238"/>
          </rPr>
          <t>SZV_F:ECSUtem2</t>
        </r>
      </text>
    </comment>
    <comment ref="AH308" authorId="0" shapeId="0" xr:uid="{2BA6947C-B553-410E-AA68-66B2E0B4C9AD}">
      <text>
        <r>
          <rPr>
            <sz val="11"/>
            <rFont val="Calibri"/>
            <family val="2"/>
            <charset val="238"/>
          </rPr>
          <t>SZV_F:KFHUtem2</t>
        </r>
      </text>
    </comment>
    <comment ref="AI308" authorId="0" shapeId="0" xr:uid="{4AC4CDA5-F2D3-45C8-A240-7121A1CCA01D}">
      <text>
        <r>
          <rPr>
            <sz val="11"/>
            <rFont val="Calibri"/>
            <family val="2"/>
            <charset val="238"/>
          </rPr>
          <t>SZV_F:Egyeb_SajatUtem2</t>
        </r>
      </text>
    </comment>
    <comment ref="AJ308" authorId="0" shapeId="0" xr:uid="{09689DB5-824C-45F0-8E13-1EBB29B18706}">
      <text>
        <r>
          <rPr>
            <sz val="11"/>
            <rFont val="Calibri"/>
            <family val="2"/>
            <charset val="238"/>
          </rPr>
          <t>SZV_F:DijUtem2</t>
        </r>
      </text>
    </comment>
    <comment ref="AK308" authorId="0" shapeId="0" xr:uid="{EAFE27DE-8084-4273-8881-08E587A5F0A6}">
      <text>
        <r>
          <rPr>
            <sz val="11"/>
            <rFont val="Calibri"/>
            <family val="2"/>
            <charset val="238"/>
          </rPr>
          <t>SZV_F:EM_Melleklet1_Utem2</t>
        </r>
      </text>
    </comment>
    <comment ref="AL308" authorId="0" shapeId="0" xr:uid="{A7861A62-8A84-4608-8C7E-B4DBE1E3F076}">
      <text>
        <r>
          <rPr>
            <sz val="11"/>
            <rFont val="Calibri"/>
            <family val="2"/>
            <charset val="238"/>
          </rPr>
          <t>SZV_F:EgyebAllamiUtem2</t>
        </r>
      </text>
    </comment>
    <comment ref="AM308" authorId="0" shapeId="0" xr:uid="{BEAA04EC-9B2B-4367-B096-7EA2B95C28FC}">
      <text>
        <r>
          <rPr>
            <sz val="11"/>
            <rFont val="Calibri"/>
            <family val="2"/>
            <charset val="238"/>
          </rPr>
          <t>SZV_F:OnkormanyzatiUtem2</t>
        </r>
      </text>
    </comment>
    <comment ref="AN308" authorId="0" shapeId="0" xr:uid="{DA20A31F-DD8E-49E4-B583-E7248515C464}">
      <text>
        <r>
          <rPr>
            <sz val="11"/>
            <rFont val="Calibri"/>
            <family val="2"/>
            <charset val="238"/>
          </rPr>
          <t>SZV_F:EUUtem2</t>
        </r>
      </text>
    </comment>
    <comment ref="AO308" authorId="0" shapeId="0" xr:uid="{EAD084CB-5A2B-4F91-A518-441A744C6B69}">
      <text>
        <r>
          <rPr>
            <sz val="11"/>
            <rFont val="Calibri"/>
            <family val="2"/>
            <charset val="238"/>
          </rPr>
          <t>SZV_F:EgyebUtem2</t>
        </r>
      </text>
    </comment>
    <comment ref="AP308" authorId="0" shapeId="0" xr:uid="{B2E9DC35-629F-45A9-854E-156563A55759}">
      <text>
        <r>
          <rPr>
            <sz val="11"/>
            <rFont val="Calibri"/>
            <family val="2"/>
            <charset val="238"/>
          </rPr>
          <t>SZV_F:HitelKotvenyUtem2</t>
        </r>
      </text>
    </comment>
    <comment ref="AQ308" authorId="0" shapeId="0" xr:uid="{D38C5AB9-5A70-44FB-8998-327C8B7E2270}">
      <text>
        <r>
          <rPr>
            <sz val="11"/>
            <rFont val="Calibri"/>
            <family val="2"/>
            <charset val="238"/>
          </rPr>
          <t>SZV_F:OsszesenUtem2</t>
        </r>
      </text>
    </comment>
    <comment ref="AR308" authorId="0" shapeId="0" xr:uid="{069AFFB0-5E53-4496-866D-A5570038538F}">
      <text>
        <r>
          <rPr>
            <sz val="11"/>
            <rFont val="Calibri"/>
            <family val="2"/>
            <charset val="238"/>
          </rPr>
          <t>SZV_F:ForrashianyUtem2</t>
        </r>
      </text>
    </comment>
    <comment ref="AU308" authorId="0" shapeId="0" xr:uid="{EE9068EE-D651-4E5E-8CD1-87B0EDA6B34B}">
      <text>
        <r>
          <rPr>
            <sz val="11"/>
            <rFont val="Calibri"/>
            <family val="2"/>
            <charset val="238"/>
          </rPr>
          <t>SZV_F:Indokolas</t>
        </r>
      </text>
    </comment>
    <comment ref="AV308" authorId="0" shapeId="0" xr:uid="{1E3711A1-EBBC-4ADA-8174-96F9AD5C61D9}">
      <text>
        <r>
          <rPr>
            <sz val="11"/>
            <rFont val="Calibri"/>
            <family val="2"/>
            <charset val="238"/>
          </rPr>
          <t>SZV_F:Megjegyzes</t>
        </r>
      </text>
    </comment>
    <comment ref="AW308" authorId="0" shapeId="0" xr:uid="{B88099C6-3874-4E0C-8981-C5CA403EE8A7}">
      <text>
        <r>
          <rPr>
            <sz val="11"/>
            <rFont val="Calibri"/>
            <family val="2"/>
            <charset val="238"/>
          </rPr>
          <t>SZV_F:FeladatSorszam</t>
        </r>
      </text>
    </comment>
    <comment ref="AY308" authorId="0" shapeId="0" xr:uid="{610A677F-2C63-4A6A-AC56-C049726E004E}">
      <text>
        <r>
          <rPr>
            <sz val="11"/>
            <rFont val="Calibri"/>
            <family val="2"/>
            <charset val="238"/>
          </rPr>
          <t>SZV_F:ISA</t>
        </r>
      </text>
    </comment>
    <comment ref="B309" authorId="0" shapeId="0" xr:uid="{64A35FA4-0BF8-491E-A931-58F152153868}">
      <text>
        <r>
          <rPr>
            <sz val="11"/>
            <rFont val="Calibri"/>
            <family val="2"/>
            <charset val="238"/>
          </rPr>
          <t>SZV_F:FontossagiSorrent</t>
        </r>
      </text>
    </comment>
    <comment ref="C309" authorId="0" shapeId="0" xr:uid="{2DB0564F-125F-419F-8255-EA9E8722B576}">
      <text>
        <r>
          <rPr>
            <sz val="11"/>
            <rFont val="Calibri"/>
            <family val="2"/>
            <charset val="238"/>
          </rPr>
          <t>SZV_F:FeladatKategoria</t>
        </r>
      </text>
    </comment>
    <comment ref="D309" authorId="0" shapeId="0" xr:uid="{95F46594-AAAC-4ADD-A1EA-D44C4EB742E9}">
      <text>
        <r>
          <rPr>
            <sz val="11"/>
            <rFont val="Calibri"/>
            <family val="2"/>
            <charset val="238"/>
          </rPr>
          <t>SZV_F:FeladatMegnevezes</t>
        </r>
      </text>
    </comment>
    <comment ref="E309" authorId="0" shapeId="0" xr:uid="{608FB0B4-772B-43A2-BA6C-54361B480BE7}">
      <text>
        <r>
          <rPr>
            <sz val="11"/>
            <rFont val="Calibri"/>
            <family val="2"/>
            <charset val="238"/>
          </rPr>
          <t>SZV_F:ElviEngedelySzam</t>
        </r>
      </text>
    </comment>
    <comment ref="F309" authorId="0" shapeId="0" xr:uid="{A45289C3-0AD0-436F-9C83-BEDA993083E6}">
      <text>
        <r>
          <rPr>
            <sz val="11"/>
            <rFont val="Calibri"/>
            <family val="2"/>
            <charset val="238"/>
          </rPr>
          <t>SZV_F:VKR_Kod</t>
        </r>
      </text>
    </comment>
    <comment ref="G309" authorId="0" shapeId="0" xr:uid="{99C23489-8CEF-4DA0-8EC3-D7B00EFDAA64}">
      <text>
        <r>
          <rPr>
            <sz val="11"/>
            <rFont val="Calibri"/>
            <family val="2"/>
            <charset val="238"/>
          </rPr>
          <t>SZV_F:VKR_Nev</t>
        </r>
      </text>
    </comment>
    <comment ref="H309" authorId="0" shapeId="0" xr:uid="{076638EE-17A3-4E50-B474-D7B21A3011F8}">
      <text>
        <r>
          <rPr>
            <sz val="11"/>
            <rFont val="Calibri"/>
            <family val="2"/>
            <charset val="238"/>
          </rPr>
          <t>SZV_F:FeladatAzonosito</t>
        </r>
      </text>
    </comment>
    <comment ref="I309" authorId="0" shapeId="0" xr:uid="{A8486208-0F74-4776-8DE7-BA77265ED2AD}">
      <text>
        <r>
          <rPr>
            <sz val="11"/>
            <rFont val="Calibri"/>
            <family val="2"/>
            <charset val="238"/>
          </rPr>
          <t>SZV_F:EllatasiTerulet</t>
        </r>
      </text>
    </comment>
    <comment ref="J309" authorId="0" shapeId="0" xr:uid="{6927C06A-62B3-4858-B0BB-001123D7BC03}">
      <text>
        <r>
          <rPr>
            <sz val="11"/>
            <rFont val="Calibri"/>
            <family val="2"/>
            <charset val="238"/>
          </rPr>
          <t>SZV_F:EllatasertFelelos</t>
        </r>
      </text>
    </comment>
    <comment ref="K309" authorId="0" shapeId="0" xr:uid="{60257664-B49C-45BA-9A9F-6B3E5AA0E2CC}">
      <text>
        <r>
          <rPr>
            <sz val="11"/>
            <rFont val="Calibri"/>
            <family val="2"/>
            <charset val="238"/>
          </rPr>
          <t>SZV_F:TervezettNettoKoltseg</t>
        </r>
      </text>
    </comment>
    <comment ref="L309" authorId="0" shapeId="0" xr:uid="{AB7E5D26-A8BE-4175-A1A6-A0C4039A125B}">
      <text>
        <r>
          <rPr>
            <sz val="11"/>
            <rFont val="Calibri"/>
            <family val="2"/>
            <charset val="238"/>
          </rPr>
          <t>SZV_F:IdotartamKezdes</t>
        </r>
      </text>
    </comment>
    <comment ref="M309" authorId="0" shapeId="0" xr:uid="{9E5BA709-8C1A-42FC-AA87-4AD98BB23574}">
      <text>
        <r>
          <rPr>
            <sz val="11"/>
            <rFont val="Calibri"/>
            <family val="2"/>
            <charset val="238"/>
          </rPr>
          <t>SZV_F:IdotartamBefejezes</t>
        </r>
      </text>
    </comment>
    <comment ref="N309" authorId="0" shapeId="0" xr:uid="{A16515F7-DCF4-4FAC-A6B1-69D7BD3C951F}">
      <text>
        <r>
          <rPr>
            <sz val="11"/>
            <rFont val="Calibri"/>
            <family val="2"/>
            <charset val="238"/>
          </rPr>
          <t>SZV_F:NettoKoltsegUtem1</t>
        </r>
      </text>
    </comment>
    <comment ref="O309" authorId="0" shapeId="0" xr:uid="{E3145F1A-0DCA-4EA1-929F-348677CEB11B}">
      <text>
        <r>
          <rPr>
            <sz val="11"/>
            <rFont val="Calibri"/>
            <family val="2"/>
            <charset val="238"/>
          </rPr>
          <t>SZV_F:NettoKoltsegUtem2</t>
        </r>
      </text>
    </comment>
    <comment ref="P309" authorId="0" shapeId="0" xr:uid="{8291A257-9CA8-4DCE-BD2F-D12598AB528B}">
      <text>
        <r>
          <rPr>
            <sz val="11"/>
            <rFont val="Calibri"/>
            <family val="2"/>
            <charset val="238"/>
          </rPr>
          <t>SZV_F:EM_Melleklet2_KTG</t>
        </r>
      </text>
    </comment>
    <comment ref="R309" authorId="0" shapeId="0" xr:uid="{7CF1122F-96E1-4D2B-9808-7BA7D3AD49D7}">
      <text>
        <r>
          <rPr>
            <sz val="11"/>
            <rFont val="Calibri"/>
            <family val="2"/>
            <charset val="238"/>
          </rPr>
          <t>SZV_F:HDUtem1</t>
        </r>
      </text>
    </comment>
    <comment ref="S309" authorId="0" shapeId="0" xr:uid="{9451418B-DE52-495A-8902-AC0343EC0AE9}">
      <text>
        <r>
          <rPr>
            <sz val="11"/>
            <rFont val="Calibri"/>
            <family val="2"/>
            <charset val="238"/>
          </rPr>
          <t>SZV_F:ECSUtem1</t>
        </r>
      </text>
    </comment>
    <comment ref="T309" authorId="0" shapeId="0" xr:uid="{11B41444-9180-498C-9FDC-2FB0B1CD05A9}">
      <text>
        <r>
          <rPr>
            <sz val="11"/>
            <rFont val="Calibri"/>
            <family val="2"/>
            <charset val="238"/>
          </rPr>
          <t>SZV_F:KFHUtem1</t>
        </r>
      </text>
    </comment>
    <comment ref="U309" authorId="0" shapeId="0" xr:uid="{DE65244D-F926-49E9-AD80-318B3589D760}">
      <text>
        <r>
          <rPr>
            <sz val="11"/>
            <rFont val="Calibri"/>
            <family val="2"/>
            <charset val="238"/>
          </rPr>
          <t>SZV_F:Egyeb_SajatUtem1</t>
        </r>
      </text>
    </comment>
    <comment ref="V309" authorId="0" shapeId="0" xr:uid="{10024238-CCD6-425E-BD79-99E76D0D19B6}">
      <text>
        <r>
          <rPr>
            <sz val="11"/>
            <rFont val="Calibri"/>
            <family val="2"/>
            <charset val="238"/>
          </rPr>
          <t>SZV_F:DijUtem1</t>
        </r>
      </text>
    </comment>
    <comment ref="W309" authorId="0" shapeId="0" xr:uid="{D076DD5C-D0AB-485A-BDE6-B9A4E78B4B79}">
      <text>
        <r>
          <rPr>
            <sz val="11"/>
            <rFont val="Calibri"/>
            <family val="2"/>
            <charset val="238"/>
          </rPr>
          <t>SZV_F:EM_Melleklet1_Utem1</t>
        </r>
      </text>
    </comment>
    <comment ref="X309" authorId="0" shapeId="0" xr:uid="{242FF2B1-AEA9-4FA9-A340-13F168EF4FE0}">
      <text>
        <r>
          <rPr>
            <sz val="11"/>
            <rFont val="Calibri"/>
            <family val="2"/>
            <charset val="238"/>
          </rPr>
          <t>SZV_F:EgyebAllamiUtem1</t>
        </r>
      </text>
    </comment>
    <comment ref="Y309" authorId="0" shapeId="0" xr:uid="{B5ECDD91-982C-414A-81FF-79ED20B2EC0B}">
      <text>
        <r>
          <rPr>
            <sz val="11"/>
            <rFont val="Calibri"/>
            <family val="2"/>
            <charset val="238"/>
          </rPr>
          <t>SZV_F:OnkormanyzatiUtem1</t>
        </r>
      </text>
    </comment>
    <comment ref="Z309" authorId="0" shapeId="0" xr:uid="{2E1B3F0B-0E36-444B-B187-82B183713090}">
      <text>
        <r>
          <rPr>
            <sz val="11"/>
            <rFont val="Calibri"/>
            <family val="2"/>
            <charset val="238"/>
          </rPr>
          <t>SZV_F:EUUtem1</t>
        </r>
      </text>
    </comment>
    <comment ref="AA309" authorId="0" shapeId="0" xr:uid="{317DF652-B48D-4D04-BAF3-FC9855532279}">
      <text>
        <r>
          <rPr>
            <sz val="11"/>
            <rFont val="Calibri"/>
            <family val="2"/>
            <charset val="238"/>
          </rPr>
          <t>SZV_F:EgyebUtem1</t>
        </r>
      </text>
    </comment>
    <comment ref="AB309" authorId="0" shapeId="0" xr:uid="{3C62EE9F-38AC-4CA6-A337-D7C2CA088718}">
      <text>
        <r>
          <rPr>
            <sz val="11"/>
            <rFont val="Calibri"/>
            <family val="2"/>
            <charset val="238"/>
          </rPr>
          <t>SZV_F:HitelKotvenyUtem1</t>
        </r>
      </text>
    </comment>
    <comment ref="AC309" authorId="0" shapeId="0" xr:uid="{8B24F08D-147D-45C4-A7F9-637326C66E57}">
      <text>
        <r>
          <rPr>
            <sz val="11"/>
            <rFont val="Calibri"/>
            <family val="2"/>
            <charset val="238"/>
          </rPr>
          <t>SZV_F:OsszesenUtem1</t>
        </r>
      </text>
    </comment>
    <comment ref="AF309" authorId="0" shapeId="0" xr:uid="{6196DB1C-7C99-42A6-B145-1024FA693D0F}">
      <text>
        <r>
          <rPr>
            <sz val="11"/>
            <rFont val="Calibri"/>
            <family val="2"/>
            <charset val="238"/>
          </rPr>
          <t>SZV_F:HDUtem2</t>
        </r>
      </text>
    </comment>
    <comment ref="AG309" authorId="0" shapeId="0" xr:uid="{4D9CD849-8AA8-4B30-A543-8D14AE07C075}">
      <text>
        <r>
          <rPr>
            <sz val="11"/>
            <rFont val="Calibri"/>
            <family val="2"/>
            <charset val="238"/>
          </rPr>
          <t>SZV_F:ECSUtem2</t>
        </r>
      </text>
    </comment>
    <comment ref="AH309" authorId="0" shapeId="0" xr:uid="{A3C71B01-3DB2-4AA0-B125-0E51391D2CE2}">
      <text>
        <r>
          <rPr>
            <sz val="11"/>
            <rFont val="Calibri"/>
            <family val="2"/>
            <charset val="238"/>
          </rPr>
          <t>SZV_F:KFHUtem2</t>
        </r>
      </text>
    </comment>
    <comment ref="AI309" authorId="0" shapeId="0" xr:uid="{03E3C675-630F-4100-B4BB-BDA8C92B7123}">
      <text>
        <r>
          <rPr>
            <sz val="11"/>
            <rFont val="Calibri"/>
            <family val="2"/>
            <charset val="238"/>
          </rPr>
          <t>SZV_F:Egyeb_SajatUtem2</t>
        </r>
      </text>
    </comment>
    <comment ref="AJ309" authorId="0" shapeId="0" xr:uid="{AFA24552-EDA3-4B51-9084-836DB03701CA}">
      <text>
        <r>
          <rPr>
            <sz val="11"/>
            <rFont val="Calibri"/>
            <family val="2"/>
            <charset val="238"/>
          </rPr>
          <t>SZV_F:DijUtem2</t>
        </r>
      </text>
    </comment>
    <comment ref="AK309" authorId="0" shapeId="0" xr:uid="{DF7C32A5-E772-4599-A2B3-DCBB033E2B7F}">
      <text>
        <r>
          <rPr>
            <sz val="11"/>
            <rFont val="Calibri"/>
            <family val="2"/>
            <charset val="238"/>
          </rPr>
          <t>SZV_F:EM_Melleklet1_Utem2</t>
        </r>
      </text>
    </comment>
    <comment ref="AL309" authorId="0" shapeId="0" xr:uid="{DC333CB0-CAF4-48A5-AD32-332FBEEC0BC2}">
      <text>
        <r>
          <rPr>
            <sz val="11"/>
            <rFont val="Calibri"/>
            <family val="2"/>
            <charset val="238"/>
          </rPr>
          <t>SZV_F:EgyebAllamiUtem2</t>
        </r>
      </text>
    </comment>
    <comment ref="AM309" authorId="0" shapeId="0" xr:uid="{5FC1FEE8-8AC0-4B78-A171-C60C44057BB7}">
      <text>
        <r>
          <rPr>
            <sz val="11"/>
            <rFont val="Calibri"/>
            <family val="2"/>
            <charset val="238"/>
          </rPr>
          <t>SZV_F:OnkormanyzatiUtem2</t>
        </r>
      </text>
    </comment>
    <comment ref="AN309" authorId="0" shapeId="0" xr:uid="{492241DD-23F5-4042-BC04-614729257E5B}">
      <text>
        <r>
          <rPr>
            <sz val="11"/>
            <rFont val="Calibri"/>
            <family val="2"/>
            <charset val="238"/>
          </rPr>
          <t>SZV_F:EUUtem2</t>
        </r>
      </text>
    </comment>
    <comment ref="AO309" authorId="0" shapeId="0" xr:uid="{117CEE74-2F1D-467F-801F-EB5245D45094}">
      <text>
        <r>
          <rPr>
            <sz val="11"/>
            <rFont val="Calibri"/>
            <family val="2"/>
            <charset val="238"/>
          </rPr>
          <t>SZV_F:EgyebUtem2</t>
        </r>
      </text>
    </comment>
    <comment ref="AP309" authorId="0" shapeId="0" xr:uid="{51F3E048-1D68-42CF-A805-ED4B05546BE4}">
      <text>
        <r>
          <rPr>
            <sz val="11"/>
            <rFont val="Calibri"/>
            <family val="2"/>
            <charset val="238"/>
          </rPr>
          <t>SZV_F:HitelKotvenyUtem2</t>
        </r>
      </text>
    </comment>
    <comment ref="AQ309" authorId="0" shapeId="0" xr:uid="{3E6BDCF3-3D22-4736-83E9-61FB93AED675}">
      <text>
        <r>
          <rPr>
            <sz val="11"/>
            <rFont val="Calibri"/>
            <family val="2"/>
            <charset val="238"/>
          </rPr>
          <t>SZV_F:OsszesenUtem2</t>
        </r>
      </text>
    </comment>
    <comment ref="AR309" authorId="0" shapeId="0" xr:uid="{C97358AE-765E-41FD-BDEF-02AF9174AD2A}">
      <text>
        <r>
          <rPr>
            <sz val="11"/>
            <rFont val="Calibri"/>
            <family val="2"/>
            <charset val="238"/>
          </rPr>
          <t>SZV_F:ForrashianyUtem2</t>
        </r>
      </text>
    </comment>
    <comment ref="AU309" authorId="0" shapeId="0" xr:uid="{3DDB63F3-121E-47E3-86F0-ADD6B9F2F68C}">
      <text>
        <r>
          <rPr>
            <sz val="11"/>
            <rFont val="Calibri"/>
            <family val="2"/>
            <charset val="238"/>
          </rPr>
          <t>SZV_F:Indokolas</t>
        </r>
      </text>
    </comment>
    <comment ref="AV309" authorId="0" shapeId="0" xr:uid="{339C5523-EB92-4324-B8A9-4530611EE1A4}">
      <text>
        <r>
          <rPr>
            <sz val="11"/>
            <rFont val="Calibri"/>
            <family val="2"/>
            <charset val="238"/>
          </rPr>
          <t>SZV_F:Megjegyzes</t>
        </r>
      </text>
    </comment>
    <comment ref="AW309" authorId="0" shapeId="0" xr:uid="{69DFCD03-17CF-4BAA-97D0-F0E0FE949311}">
      <text>
        <r>
          <rPr>
            <sz val="11"/>
            <rFont val="Calibri"/>
            <family val="2"/>
            <charset val="238"/>
          </rPr>
          <t>SZV_F:FeladatSorszam</t>
        </r>
      </text>
    </comment>
    <comment ref="AY309" authorId="0" shapeId="0" xr:uid="{AB67C1B9-2C4D-47EC-8421-C422E6C10A2A}">
      <text>
        <r>
          <rPr>
            <sz val="11"/>
            <rFont val="Calibri"/>
            <family val="2"/>
            <charset val="238"/>
          </rPr>
          <t>SZV_F:ISA</t>
        </r>
      </text>
    </comment>
    <comment ref="B310" authorId="0" shapeId="0" xr:uid="{ACAF94B2-DE99-4F3C-95E8-B43A68466307}">
      <text>
        <r>
          <rPr>
            <sz val="11"/>
            <rFont val="Calibri"/>
            <family val="2"/>
            <charset val="238"/>
          </rPr>
          <t>SZV_F:FontossagiSorrent</t>
        </r>
      </text>
    </comment>
    <comment ref="C310" authorId="0" shapeId="0" xr:uid="{0E9C4EC9-23E4-478C-9FF7-661EC8F08377}">
      <text>
        <r>
          <rPr>
            <sz val="11"/>
            <rFont val="Calibri"/>
            <family val="2"/>
            <charset val="238"/>
          </rPr>
          <t>SZV_F:FeladatKategoria</t>
        </r>
      </text>
    </comment>
    <comment ref="D310" authorId="0" shapeId="0" xr:uid="{E4706BC3-C0E5-49EC-8FE9-2AC3573445E7}">
      <text>
        <r>
          <rPr>
            <sz val="11"/>
            <rFont val="Calibri"/>
            <family val="2"/>
            <charset val="238"/>
          </rPr>
          <t>SZV_F:FeladatMegnevezes</t>
        </r>
      </text>
    </comment>
    <comment ref="E310" authorId="0" shapeId="0" xr:uid="{5EBD1D0C-5281-4AF0-ACF4-89B479F66AC5}">
      <text>
        <r>
          <rPr>
            <sz val="11"/>
            <rFont val="Calibri"/>
            <family val="2"/>
            <charset val="238"/>
          </rPr>
          <t>SZV_F:ElviEngedelySzam</t>
        </r>
      </text>
    </comment>
    <comment ref="F310" authorId="0" shapeId="0" xr:uid="{D29E324E-94A0-463C-B22C-FE3B9FF7187E}">
      <text>
        <r>
          <rPr>
            <sz val="11"/>
            <rFont val="Calibri"/>
            <family val="2"/>
            <charset val="238"/>
          </rPr>
          <t>SZV_F:VKR_Kod</t>
        </r>
      </text>
    </comment>
    <comment ref="G310" authorId="0" shapeId="0" xr:uid="{E431C281-CF44-42E1-AA99-8775956E2BA6}">
      <text>
        <r>
          <rPr>
            <sz val="11"/>
            <rFont val="Calibri"/>
            <family val="2"/>
            <charset val="238"/>
          </rPr>
          <t>SZV_F:VKR_Nev</t>
        </r>
      </text>
    </comment>
    <comment ref="H310" authorId="0" shapeId="0" xr:uid="{CB2C2DBA-2DD4-480A-BAF8-2633EBB579FE}">
      <text>
        <r>
          <rPr>
            <sz val="11"/>
            <rFont val="Calibri"/>
            <family val="2"/>
            <charset val="238"/>
          </rPr>
          <t>SZV_F:FeladatAzonosito</t>
        </r>
      </text>
    </comment>
    <comment ref="I310" authorId="0" shapeId="0" xr:uid="{6405BC42-E6E3-47D2-8C6E-1F146D87218F}">
      <text>
        <r>
          <rPr>
            <sz val="11"/>
            <rFont val="Calibri"/>
            <family val="2"/>
            <charset val="238"/>
          </rPr>
          <t>SZV_F:EllatasiTerulet</t>
        </r>
      </text>
    </comment>
    <comment ref="J310" authorId="0" shapeId="0" xr:uid="{8A13430E-E6D9-4BE6-B010-77CE5421A223}">
      <text>
        <r>
          <rPr>
            <sz val="11"/>
            <rFont val="Calibri"/>
            <family val="2"/>
            <charset val="238"/>
          </rPr>
          <t>SZV_F:EllatasertFelelos</t>
        </r>
      </text>
    </comment>
    <comment ref="K310" authorId="0" shapeId="0" xr:uid="{D9C075E1-040E-43D2-8B5C-A7E114964DED}">
      <text>
        <r>
          <rPr>
            <sz val="11"/>
            <rFont val="Calibri"/>
            <family val="2"/>
            <charset val="238"/>
          </rPr>
          <t>SZV_F:TervezettNettoKoltseg</t>
        </r>
      </text>
    </comment>
    <comment ref="L310" authorId="0" shapeId="0" xr:uid="{DE25C688-5A52-4F66-8835-66C7D5223668}">
      <text>
        <r>
          <rPr>
            <sz val="11"/>
            <rFont val="Calibri"/>
            <family val="2"/>
            <charset val="238"/>
          </rPr>
          <t>SZV_F:IdotartamKezdes</t>
        </r>
      </text>
    </comment>
    <comment ref="M310" authorId="0" shapeId="0" xr:uid="{BEC16920-9D71-49E5-9D19-0007691CC76F}">
      <text>
        <r>
          <rPr>
            <sz val="11"/>
            <rFont val="Calibri"/>
            <family val="2"/>
            <charset val="238"/>
          </rPr>
          <t>SZV_F:IdotartamBefejezes</t>
        </r>
      </text>
    </comment>
    <comment ref="N310" authorId="0" shapeId="0" xr:uid="{7B75C5DD-8487-43FC-BAAB-BDB09398405F}">
      <text>
        <r>
          <rPr>
            <sz val="11"/>
            <rFont val="Calibri"/>
            <family val="2"/>
            <charset val="238"/>
          </rPr>
          <t>SZV_F:NettoKoltsegUtem1</t>
        </r>
      </text>
    </comment>
    <comment ref="O310" authorId="0" shapeId="0" xr:uid="{07C2EDC8-175B-4CF1-A4EC-B16A03430B0D}">
      <text>
        <r>
          <rPr>
            <sz val="11"/>
            <rFont val="Calibri"/>
            <family val="2"/>
            <charset val="238"/>
          </rPr>
          <t>SZV_F:NettoKoltsegUtem2</t>
        </r>
      </text>
    </comment>
    <comment ref="P310" authorId="0" shapeId="0" xr:uid="{90E9704A-D25D-4711-A395-2EB8E045E64E}">
      <text>
        <r>
          <rPr>
            <sz val="11"/>
            <rFont val="Calibri"/>
            <family val="2"/>
            <charset val="238"/>
          </rPr>
          <t>SZV_F:EM_Melleklet2_KTG</t>
        </r>
      </text>
    </comment>
    <comment ref="R310" authorId="0" shapeId="0" xr:uid="{3B206B10-95D7-4B5B-AA25-A3A8D5DDE81B}">
      <text>
        <r>
          <rPr>
            <sz val="11"/>
            <rFont val="Calibri"/>
            <family val="2"/>
            <charset val="238"/>
          </rPr>
          <t>SZV_F:HDUtem1</t>
        </r>
      </text>
    </comment>
    <comment ref="S310" authorId="0" shapeId="0" xr:uid="{CEC89F24-DB75-4E16-A49B-A7A14905D1C4}">
      <text>
        <r>
          <rPr>
            <sz val="11"/>
            <rFont val="Calibri"/>
            <family val="2"/>
            <charset val="238"/>
          </rPr>
          <t>SZV_F:ECSUtem1</t>
        </r>
      </text>
    </comment>
    <comment ref="T310" authorId="0" shapeId="0" xr:uid="{1DC1BB42-70AB-49E6-B858-45FF8FA76CFC}">
      <text>
        <r>
          <rPr>
            <sz val="11"/>
            <rFont val="Calibri"/>
            <family val="2"/>
            <charset val="238"/>
          </rPr>
          <t>SZV_F:KFHUtem1</t>
        </r>
      </text>
    </comment>
    <comment ref="U310" authorId="0" shapeId="0" xr:uid="{B6905F08-87CC-4064-8B47-6CE0E45485B5}">
      <text>
        <r>
          <rPr>
            <sz val="11"/>
            <rFont val="Calibri"/>
            <family val="2"/>
            <charset val="238"/>
          </rPr>
          <t>SZV_F:Egyeb_SajatUtem1</t>
        </r>
      </text>
    </comment>
    <comment ref="V310" authorId="0" shapeId="0" xr:uid="{173AC2A2-82C9-45EC-B5B9-BA0345E7F2D1}">
      <text>
        <r>
          <rPr>
            <sz val="11"/>
            <rFont val="Calibri"/>
            <family val="2"/>
            <charset val="238"/>
          </rPr>
          <t>SZV_F:DijUtem1</t>
        </r>
      </text>
    </comment>
    <comment ref="W310" authorId="0" shapeId="0" xr:uid="{7D066071-FFBD-4047-8AF0-8423F082841E}">
      <text>
        <r>
          <rPr>
            <sz val="11"/>
            <rFont val="Calibri"/>
            <family val="2"/>
            <charset val="238"/>
          </rPr>
          <t>SZV_F:EM_Melleklet1_Utem1</t>
        </r>
      </text>
    </comment>
    <comment ref="X310" authorId="0" shapeId="0" xr:uid="{A6744740-40F8-4255-B545-2FBF29E99EBA}">
      <text>
        <r>
          <rPr>
            <sz val="11"/>
            <rFont val="Calibri"/>
            <family val="2"/>
            <charset val="238"/>
          </rPr>
          <t>SZV_F:EgyebAllamiUtem1</t>
        </r>
      </text>
    </comment>
    <comment ref="Y310" authorId="0" shapeId="0" xr:uid="{4EE64A95-F7B5-4306-B9E3-70878C1A171B}">
      <text>
        <r>
          <rPr>
            <sz val="11"/>
            <rFont val="Calibri"/>
            <family val="2"/>
            <charset val="238"/>
          </rPr>
          <t>SZV_F:OnkormanyzatiUtem1</t>
        </r>
      </text>
    </comment>
    <comment ref="Z310" authorId="0" shapeId="0" xr:uid="{8493F6F7-6E15-46D0-9279-A8AA3C4C1E27}">
      <text>
        <r>
          <rPr>
            <sz val="11"/>
            <rFont val="Calibri"/>
            <family val="2"/>
            <charset val="238"/>
          </rPr>
          <t>SZV_F:EUUtem1</t>
        </r>
      </text>
    </comment>
    <comment ref="AA310" authorId="0" shapeId="0" xr:uid="{7F3786D6-6BC8-4ADF-BB3D-974F9284EF3D}">
      <text>
        <r>
          <rPr>
            <sz val="11"/>
            <rFont val="Calibri"/>
            <family val="2"/>
            <charset val="238"/>
          </rPr>
          <t>SZV_F:EgyebUtem1</t>
        </r>
      </text>
    </comment>
    <comment ref="AB310" authorId="0" shapeId="0" xr:uid="{B8C7C24D-DD57-4A07-B748-AD9053000FD5}">
      <text>
        <r>
          <rPr>
            <sz val="11"/>
            <rFont val="Calibri"/>
            <family val="2"/>
            <charset val="238"/>
          </rPr>
          <t>SZV_F:HitelKotvenyUtem1</t>
        </r>
      </text>
    </comment>
    <comment ref="AC310" authorId="0" shapeId="0" xr:uid="{C0F57D85-F77B-4F6E-A748-D6841FA931C7}">
      <text>
        <r>
          <rPr>
            <sz val="11"/>
            <rFont val="Calibri"/>
            <family val="2"/>
            <charset val="238"/>
          </rPr>
          <t>SZV_F:OsszesenUtem1</t>
        </r>
      </text>
    </comment>
    <comment ref="AF310" authorId="0" shapeId="0" xr:uid="{A50DA072-C1C7-40C5-8FBA-C22BA320610B}">
      <text>
        <r>
          <rPr>
            <sz val="11"/>
            <rFont val="Calibri"/>
            <family val="2"/>
            <charset val="238"/>
          </rPr>
          <t>SZV_F:HDUtem2</t>
        </r>
      </text>
    </comment>
    <comment ref="AG310" authorId="0" shapeId="0" xr:uid="{83D6BF37-C6D6-4DCB-B7B8-BA7A4C4B1FAC}">
      <text>
        <r>
          <rPr>
            <sz val="11"/>
            <rFont val="Calibri"/>
            <family val="2"/>
            <charset val="238"/>
          </rPr>
          <t>SZV_F:ECSUtem2</t>
        </r>
      </text>
    </comment>
    <comment ref="AH310" authorId="0" shapeId="0" xr:uid="{40B29150-30D9-4539-9DE9-4ED1EA7D1BAB}">
      <text>
        <r>
          <rPr>
            <sz val="11"/>
            <rFont val="Calibri"/>
            <family val="2"/>
            <charset val="238"/>
          </rPr>
          <t>SZV_F:KFHUtem2</t>
        </r>
      </text>
    </comment>
    <comment ref="AI310" authorId="0" shapeId="0" xr:uid="{F4EA5C61-8D4B-4491-B373-716F0A42802F}">
      <text>
        <r>
          <rPr>
            <sz val="11"/>
            <rFont val="Calibri"/>
            <family val="2"/>
            <charset val="238"/>
          </rPr>
          <t>SZV_F:Egyeb_SajatUtem2</t>
        </r>
      </text>
    </comment>
    <comment ref="AJ310" authorId="0" shapeId="0" xr:uid="{19B63B9D-6969-4070-9E3C-50D5A6E2396F}">
      <text>
        <r>
          <rPr>
            <sz val="11"/>
            <rFont val="Calibri"/>
            <family val="2"/>
            <charset val="238"/>
          </rPr>
          <t>SZV_F:DijUtem2</t>
        </r>
      </text>
    </comment>
    <comment ref="AK310" authorId="0" shapeId="0" xr:uid="{39D258D3-FCDC-44C5-873A-FCC49941B118}">
      <text>
        <r>
          <rPr>
            <sz val="11"/>
            <rFont val="Calibri"/>
            <family val="2"/>
            <charset val="238"/>
          </rPr>
          <t>SZV_F:EM_Melleklet1_Utem2</t>
        </r>
      </text>
    </comment>
    <comment ref="AL310" authorId="0" shapeId="0" xr:uid="{7FAB56E6-94AA-4F7A-8864-652BE9CABDA6}">
      <text>
        <r>
          <rPr>
            <sz val="11"/>
            <rFont val="Calibri"/>
            <family val="2"/>
            <charset val="238"/>
          </rPr>
          <t>SZV_F:EgyebAllamiUtem2</t>
        </r>
      </text>
    </comment>
    <comment ref="AM310" authorId="0" shapeId="0" xr:uid="{E95A8940-919D-4E5F-B199-6ECA9461660F}">
      <text>
        <r>
          <rPr>
            <sz val="11"/>
            <rFont val="Calibri"/>
            <family val="2"/>
            <charset val="238"/>
          </rPr>
          <t>SZV_F:OnkormanyzatiUtem2</t>
        </r>
      </text>
    </comment>
    <comment ref="AN310" authorId="0" shapeId="0" xr:uid="{BE455D1E-665F-4A4A-9DDF-2770A3D2FF7E}">
      <text>
        <r>
          <rPr>
            <sz val="11"/>
            <rFont val="Calibri"/>
            <family val="2"/>
            <charset val="238"/>
          </rPr>
          <t>SZV_F:EUUtem2</t>
        </r>
      </text>
    </comment>
    <comment ref="AO310" authorId="0" shapeId="0" xr:uid="{54D7665C-6029-4468-AEE2-3C8F2ACA08E2}">
      <text>
        <r>
          <rPr>
            <sz val="11"/>
            <rFont val="Calibri"/>
            <family val="2"/>
            <charset val="238"/>
          </rPr>
          <t>SZV_F:EgyebUtem2</t>
        </r>
      </text>
    </comment>
    <comment ref="AP310" authorId="0" shapeId="0" xr:uid="{BDD968AC-5531-42E1-8689-749F145F69CC}">
      <text>
        <r>
          <rPr>
            <sz val="11"/>
            <rFont val="Calibri"/>
            <family val="2"/>
            <charset val="238"/>
          </rPr>
          <t>SZV_F:HitelKotvenyUtem2</t>
        </r>
      </text>
    </comment>
    <comment ref="AQ310" authorId="0" shapeId="0" xr:uid="{3C5787CF-2D2F-4537-AB67-D60F1956A7F7}">
      <text>
        <r>
          <rPr>
            <sz val="11"/>
            <rFont val="Calibri"/>
            <family val="2"/>
            <charset val="238"/>
          </rPr>
          <t>SZV_F:OsszesenUtem2</t>
        </r>
      </text>
    </comment>
    <comment ref="AR310" authorId="0" shapeId="0" xr:uid="{BE5A59D2-7361-437A-A43A-5B31B7E73EC5}">
      <text>
        <r>
          <rPr>
            <sz val="11"/>
            <rFont val="Calibri"/>
            <family val="2"/>
            <charset val="238"/>
          </rPr>
          <t>SZV_F:ForrashianyUtem2</t>
        </r>
      </text>
    </comment>
    <comment ref="AU310" authorId="0" shapeId="0" xr:uid="{AA34E308-5654-4C96-B9D3-5C1A067C448A}">
      <text>
        <r>
          <rPr>
            <sz val="11"/>
            <rFont val="Calibri"/>
            <family val="2"/>
            <charset val="238"/>
          </rPr>
          <t>SZV_F:Indokolas</t>
        </r>
      </text>
    </comment>
    <comment ref="AV310" authorId="0" shapeId="0" xr:uid="{F028D52D-9A14-429A-9189-F88AC842FD73}">
      <text>
        <r>
          <rPr>
            <sz val="11"/>
            <rFont val="Calibri"/>
            <family val="2"/>
            <charset val="238"/>
          </rPr>
          <t>SZV_F:Megjegyzes</t>
        </r>
      </text>
    </comment>
    <comment ref="AW310" authorId="0" shapeId="0" xr:uid="{579927F2-05B4-4634-AC6A-B57E31EB84A6}">
      <text>
        <r>
          <rPr>
            <sz val="11"/>
            <rFont val="Calibri"/>
            <family val="2"/>
            <charset val="238"/>
          </rPr>
          <t>SZV_F:FeladatSorszam</t>
        </r>
      </text>
    </comment>
    <comment ref="AY310" authorId="0" shapeId="0" xr:uid="{6AAD2272-2B51-4287-ABF2-CCCC0E893D72}">
      <text>
        <r>
          <rPr>
            <sz val="11"/>
            <rFont val="Calibri"/>
            <family val="2"/>
            <charset val="238"/>
          </rPr>
          <t>SZV_F:ISA</t>
        </r>
      </text>
    </comment>
    <comment ref="B311" authorId="0" shapeId="0" xr:uid="{0C06BCD4-8FE6-49AA-B251-C6549A8F6BF9}">
      <text>
        <r>
          <rPr>
            <sz val="11"/>
            <rFont val="Calibri"/>
            <family val="2"/>
            <charset val="238"/>
          </rPr>
          <t>SZV_F:FontossagiSorrent</t>
        </r>
      </text>
    </comment>
    <comment ref="C311" authorId="0" shapeId="0" xr:uid="{ACC563E9-7BE6-41A9-94E4-A70A000763FE}">
      <text>
        <r>
          <rPr>
            <sz val="11"/>
            <rFont val="Calibri"/>
            <family val="2"/>
            <charset val="238"/>
          </rPr>
          <t>SZV_F:FeladatKategoria</t>
        </r>
      </text>
    </comment>
    <comment ref="D311" authorId="0" shapeId="0" xr:uid="{8A447B78-E6B1-4BC5-A162-0BD8ADD4AB44}">
      <text>
        <r>
          <rPr>
            <sz val="11"/>
            <rFont val="Calibri"/>
            <family val="2"/>
            <charset val="238"/>
          </rPr>
          <t>SZV_F:FeladatMegnevezes</t>
        </r>
      </text>
    </comment>
    <comment ref="E311" authorId="0" shapeId="0" xr:uid="{C74FE7AB-B50F-416A-973D-8764720A6EE1}">
      <text>
        <r>
          <rPr>
            <sz val="11"/>
            <rFont val="Calibri"/>
            <family val="2"/>
            <charset val="238"/>
          </rPr>
          <t>SZV_F:ElviEngedelySzam</t>
        </r>
      </text>
    </comment>
    <comment ref="F311" authorId="0" shapeId="0" xr:uid="{8DBB2C2A-AA43-4185-BEE5-E3804E39879D}">
      <text>
        <r>
          <rPr>
            <sz val="11"/>
            <rFont val="Calibri"/>
            <family val="2"/>
            <charset val="238"/>
          </rPr>
          <t>SZV_F:VKR_Kod</t>
        </r>
      </text>
    </comment>
    <comment ref="G311" authorId="0" shapeId="0" xr:uid="{94F1106A-DC92-4C28-B3EF-88791524CE9C}">
      <text>
        <r>
          <rPr>
            <sz val="11"/>
            <rFont val="Calibri"/>
            <family val="2"/>
            <charset val="238"/>
          </rPr>
          <t>SZV_F:VKR_Nev</t>
        </r>
      </text>
    </comment>
    <comment ref="H311" authorId="0" shapeId="0" xr:uid="{1E95C863-39E9-422B-BD81-6EDB891FBE9E}">
      <text>
        <r>
          <rPr>
            <sz val="11"/>
            <rFont val="Calibri"/>
            <family val="2"/>
            <charset val="238"/>
          </rPr>
          <t>SZV_F:FeladatAzonosito</t>
        </r>
      </text>
    </comment>
    <comment ref="I311" authorId="0" shapeId="0" xr:uid="{2374587B-378C-4F0C-9E69-5C5404139C2C}">
      <text>
        <r>
          <rPr>
            <sz val="11"/>
            <rFont val="Calibri"/>
            <family val="2"/>
            <charset val="238"/>
          </rPr>
          <t>SZV_F:EllatasiTerulet</t>
        </r>
      </text>
    </comment>
    <comment ref="J311" authorId="0" shapeId="0" xr:uid="{2C35EC72-E0C9-48D7-A0C9-53F232389E21}">
      <text>
        <r>
          <rPr>
            <sz val="11"/>
            <rFont val="Calibri"/>
            <family val="2"/>
            <charset val="238"/>
          </rPr>
          <t>SZV_F:EllatasertFelelos</t>
        </r>
      </text>
    </comment>
    <comment ref="K311" authorId="0" shapeId="0" xr:uid="{227E2046-7211-4334-8D76-84D70647564E}">
      <text>
        <r>
          <rPr>
            <sz val="11"/>
            <rFont val="Calibri"/>
            <family val="2"/>
            <charset val="238"/>
          </rPr>
          <t>SZV_F:TervezettNettoKoltseg</t>
        </r>
      </text>
    </comment>
    <comment ref="L311" authorId="0" shapeId="0" xr:uid="{4FB43660-D374-4362-ACC4-FFDB780F82B9}">
      <text>
        <r>
          <rPr>
            <sz val="11"/>
            <rFont val="Calibri"/>
            <family val="2"/>
            <charset val="238"/>
          </rPr>
          <t>SZV_F:IdotartamKezdes</t>
        </r>
      </text>
    </comment>
    <comment ref="M311" authorId="0" shapeId="0" xr:uid="{95DB7F07-9AC5-46FF-A50F-51D2B49E5BCE}">
      <text>
        <r>
          <rPr>
            <sz val="11"/>
            <rFont val="Calibri"/>
            <family val="2"/>
            <charset val="238"/>
          </rPr>
          <t>SZV_F:IdotartamBefejezes</t>
        </r>
      </text>
    </comment>
    <comment ref="N311" authorId="0" shapeId="0" xr:uid="{B8337776-1D1B-4945-BA72-24E4219EE46A}">
      <text>
        <r>
          <rPr>
            <sz val="11"/>
            <rFont val="Calibri"/>
            <family val="2"/>
            <charset val="238"/>
          </rPr>
          <t>SZV_F:NettoKoltsegUtem1</t>
        </r>
      </text>
    </comment>
    <comment ref="O311" authorId="0" shapeId="0" xr:uid="{CE9F081C-FCA1-4488-86D3-24B1BB030845}">
      <text>
        <r>
          <rPr>
            <sz val="11"/>
            <rFont val="Calibri"/>
            <family val="2"/>
            <charset val="238"/>
          </rPr>
          <t>SZV_F:NettoKoltsegUtem2</t>
        </r>
      </text>
    </comment>
    <comment ref="P311" authorId="0" shapeId="0" xr:uid="{8681CE11-C499-47B7-9FF6-7250F03430B9}">
      <text>
        <r>
          <rPr>
            <sz val="11"/>
            <rFont val="Calibri"/>
            <family val="2"/>
            <charset val="238"/>
          </rPr>
          <t>SZV_F:EM_Melleklet2_KTG</t>
        </r>
      </text>
    </comment>
    <comment ref="R311" authorId="0" shapeId="0" xr:uid="{1F515E6F-9CCC-412C-9AA5-F85955E8A9BB}">
      <text>
        <r>
          <rPr>
            <sz val="11"/>
            <rFont val="Calibri"/>
            <family val="2"/>
            <charset val="238"/>
          </rPr>
          <t>SZV_F:HDUtem1</t>
        </r>
      </text>
    </comment>
    <comment ref="S311" authorId="0" shapeId="0" xr:uid="{31467DB3-FC88-4E11-8062-E4EF23D55A42}">
      <text>
        <r>
          <rPr>
            <sz val="11"/>
            <rFont val="Calibri"/>
            <family val="2"/>
            <charset val="238"/>
          </rPr>
          <t>SZV_F:ECSUtem1</t>
        </r>
      </text>
    </comment>
    <comment ref="T311" authorId="0" shapeId="0" xr:uid="{C87C3009-D8E0-4990-8040-C6C9C0E3AE5B}">
      <text>
        <r>
          <rPr>
            <sz val="11"/>
            <rFont val="Calibri"/>
            <family val="2"/>
            <charset val="238"/>
          </rPr>
          <t>SZV_F:KFHUtem1</t>
        </r>
      </text>
    </comment>
    <comment ref="U311" authorId="0" shapeId="0" xr:uid="{5697123F-9EBB-4CF7-837D-C9F5EA8C7BD6}">
      <text>
        <r>
          <rPr>
            <sz val="11"/>
            <rFont val="Calibri"/>
            <family val="2"/>
            <charset val="238"/>
          </rPr>
          <t>SZV_F:Egyeb_SajatUtem1</t>
        </r>
      </text>
    </comment>
    <comment ref="V311" authorId="0" shapeId="0" xr:uid="{AC301FF8-483A-47F2-95FF-4D1360C77136}">
      <text>
        <r>
          <rPr>
            <sz val="11"/>
            <rFont val="Calibri"/>
            <family val="2"/>
            <charset val="238"/>
          </rPr>
          <t>SZV_F:DijUtem1</t>
        </r>
      </text>
    </comment>
    <comment ref="W311" authorId="0" shapeId="0" xr:uid="{8AB391EE-2E04-4188-9BE5-8EEAD8F359A1}">
      <text>
        <r>
          <rPr>
            <sz val="11"/>
            <rFont val="Calibri"/>
            <family val="2"/>
            <charset val="238"/>
          </rPr>
          <t>SZV_F:EM_Melleklet1_Utem1</t>
        </r>
      </text>
    </comment>
    <comment ref="X311" authorId="0" shapeId="0" xr:uid="{19DA2C6B-1186-4653-AA42-7403E5D0C099}">
      <text>
        <r>
          <rPr>
            <sz val="11"/>
            <rFont val="Calibri"/>
            <family val="2"/>
            <charset val="238"/>
          </rPr>
          <t>SZV_F:EgyebAllamiUtem1</t>
        </r>
      </text>
    </comment>
    <comment ref="Y311" authorId="0" shapeId="0" xr:uid="{9D185D74-BD67-40D2-AEB8-82EDD3EA86FE}">
      <text>
        <r>
          <rPr>
            <sz val="11"/>
            <rFont val="Calibri"/>
            <family val="2"/>
            <charset val="238"/>
          </rPr>
          <t>SZV_F:OnkormanyzatiUtem1</t>
        </r>
      </text>
    </comment>
    <comment ref="Z311" authorId="0" shapeId="0" xr:uid="{6D20F0D9-326C-4D1A-BABF-1911863B4B33}">
      <text>
        <r>
          <rPr>
            <sz val="11"/>
            <rFont val="Calibri"/>
            <family val="2"/>
            <charset val="238"/>
          </rPr>
          <t>SZV_F:EUUtem1</t>
        </r>
      </text>
    </comment>
    <comment ref="AA311" authorId="0" shapeId="0" xr:uid="{EBF1AE06-EE3C-4990-AC84-FA0256880FB5}">
      <text>
        <r>
          <rPr>
            <sz val="11"/>
            <rFont val="Calibri"/>
            <family val="2"/>
            <charset val="238"/>
          </rPr>
          <t>SZV_F:EgyebUtem1</t>
        </r>
      </text>
    </comment>
    <comment ref="AB311" authorId="0" shapeId="0" xr:uid="{DA76DAF8-5965-4AC6-AE14-31E6960EA1FB}">
      <text>
        <r>
          <rPr>
            <sz val="11"/>
            <rFont val="Calibri"/>
            <family val="2"/>
            <charset val="238"/>
          </rPr>
          <t>SZV_F:HitelKotvenyUtem1</t>
        </r>
      </text>
    </comment>
    <comment ref="AC311" authorId="0" shapeId="0" xr:uid="{A25077F8-2F41-4FE5-B0E2-5741C22D0165}">
      <text>
        <r>
          <rPr>
            <sz val="11"/>
            <rFont val="Calibri"/>
            <family val="2"/>
            <charset val="238"/>
          </rPr>
          <t>SZV_F:OsszesenUtem1</t>
        </r>
      </text>
    </comment>
    <comment ref="AF311" authorId="0" shapeId="0" xr:uid="{5B62BD7E-923C-43C8-B53C-4BA9912F79F1}">
      <text>
        <r>
          <rPr>
            <sz val="11"/>
            <rFont val="Calibri"/>
            <family val="2"/>
            <charset val="238"/>
          </rPr>
          <t>SZV_F:HDUtem2</t>
        </r>
      </text>
    </comment>
    <comment ref="AG311" authorId="0" shapeId="0" xr:uid="{26E1FD70-4678-48AB-A780-D9191E2B1D1B}">
      <text>
        <r>
          <rPr>
            <sz val="11"/>
            <rFont val="Calibri"/>
            <family val="2"/>
            <charset val="238"/>
          </rPr>
          <t>SZV_F:ECSUtem2</t>
        </r>
      </text>
    </comment>
    <comment ref="AH311" authorId="0" shapeId="0" xr:uid="{B2E86F00-C157-47D9-9E16-9A817618D7A5}">
      <text>
        <r>
          <rPr>
            <sz val="11"/>
            <rFont val="Calibri"/>
            <family val="2"/>
            <charset val="238"/>
          </rPr>
          <t>SZV_F:KFHUtem2</t>
        </r>
      </text>
    </comment>
    <comment ref="AI311" authorId="0" shapeId="0" xr:uid="{0D4CB2D7-98EC-4A0A-B170-2AB7872EE8E1}">
      <text>
        <r>
          <rPr>
            <sz val="11"/>
            <rFont val="Calibri"/>
            <family val="2"/>
            <charset val="238"/>
          </rPr>
          <t>SZV_F:Egyeb_SajatUtem2</t>
        </r>
      </text>
    </comment>
    <comment ref="AJ311" authorId="0" shapeId="0" xr:uid="{2BC51776-6BAD-4BA2-8129-4E0F20F0B300}">
      <text>
        <r>
          <rPr>
            <sz val="11"/>
            <rFont val="Calibri"/>
            <family val="2"/>
            <charset val="238"/>
          </rPr>
          <t>SZV_F:DijUtem2</t>
        </r>
      </text>
    </comment>
    <comment ref="AK311" authorId="0" shapeId="0" xr:uid="{78660C42-52B1-4222-9EBA-20BE6CB6A8CD}">
      <text>
        <r>
          <rPr>
            <sz val="11"/>
            <rFont val="Calibri"/>
            <family val="2"/>
            <charset val="238"/>
          </rPr>
          <t>SZV_F:EM_Melleklet1_Utem2</t>
        </r>
      </text>
    </comment>
    <comment ref="AL311" authorId="0" shapeId="0" xr:uid="{F45B1D23-22EE-4A4D-BBD8-DE6586095701}">
      <text>
        <r>
          <rPr>
            <sz val="11"/>
            <rFont val="Calibri"/>
            <family val="2"/>
            <charset val="238"/>
          </rPr>
          <t>SZV_F:EgyebAllamiUtem2</t>
        </r>
      </text>
    </comment>
    <comment ref="AM311" authorId="0" shapeId="0" xr:uid="{77D01735-3484-41ED-83D4-527E6AF424E1}">
      <text>
        <r>
          <rPr>
            <sz val="11"/>
            <rFont val="Calibri"/>
            <family val="2"/>
            <charset val="238"/>
          </rPr>
          <t>SZV_F:OnkormanyzatiUtem2</t>
        </r>
      </text>
    </comment>
    <comment ref="AN311" authorId="0" shapeId="0" xr:uid="{9336D054-A3E4-41C4-84B0-EE975E46B2C5}">
      <text>
        <r>
          <rPr>
            <sz val="11"/>
            <rFont val="Calibri"/>
            <family val="2"/>
            <charset val="238"/>
          </rPr>
          <t>SZV_F:EUUtem2</t>
        </r>
      </text>
    </comment>
    <comment ref="AO311" authorId="0" shapeId="0" xr:uid="{B585879C-5465-4EAD-9B4F-B1B5C9839CE8}">
      <text>
        <r>
          <rPr>
            <sz val="11"/>
            <rFont val="Calibri"/>
            <family val="2"/>
            <charset val="238"/>
          </rPr>
          <t>SZV_F:EgyebUtem2</t>
        </r>
      </text>
    </comment>
    <comment ref="AP311" authorId="0" shapeId="0" xr:uid="{C04A748F-BF2A-4B22-A62A-BB661EDB9B3D}">
      <text>
        <r>
          <rPr>
            <sz val="11"/>
            <rFont val="Calibri"/>
            <family val="2"/>
            <charset val="238"/>
          </rPr>
          <t>SZV_F:HitelKotvenyUtem2</t>
        </r>
      </text>
    </comment>
    <comment ref="AQ311" authorId="0" shapeId="0" xr:uid="{F7B5F70E-882C-40D4-940B-562EE2C90BCD}">
      <text>
        <r>
          <rPr>
            <sz val="11"/>
            <rFont val="Calibri"/>
            <family val="2"/>
            <charset val="238"/>
          </rPr>
          <t>SZV_F:OsszesenUtem2</t>
        </r>
      </text>
    </comment>
    <comment ref="AR311" authorId="0" shapeId="0" xr:uid="{4A532EFF-C466-4E69-B8C7-D78D8004D2FE}">
      <text>
        <r>
          <rPr>
            <sz val="11"/>
            <rFont val="Calibri"/>
            <family val="2"/>
            <charset val="238"/>
          </rPr>
          <t>SZV_F:ForrashianyUtem2</t>
        </r>
      </text>
    </comment>
    <comment ref="AU311" authorId="0" shapeId="0" xr:uid="{A70F5ECA-4352-4520-A637-499A63E5745D}">
      <text>
        <r>
          <rPr>
            <sz val="11"/>
            <rFont val="Calibri"/>
            <family val="2"/>
            <charset val="238"/>
          </rPr>
          <t>SZV_F:Indokolas</t>
        </r>
      </text>
    </comment>
    <comment ref="AV311" authorId="0" shapeId="0" xr:uid="{B7D1486D-618C-4EF7-A82C-AC2C81408E73}">
      <text>
        <r>
          <rPr>
            <sz val="11"/>
            <rFont val="Calibri"/>
            <family val="2"/>
            <charset val="238"/>
          </rPr>
          <t>SZV_F:Megjegyzes</t>
        </r>
      </text>
    </comment>
    <comment ref="AW311" authorId="0" shapeId="0" xr:uid="{7E09F1F5-649D-4AB9-BA34-76008368E094}">
      <text>
        <r>
          <rPr>
            <sz val="11"/>
            <rFont val="Calibri"/>
            <family val="2"/>
            <charset val="238"/>
          </rPr>
          <t>SZV_F:FeladatSorszam</t>
        </r>
      </text>
    </comment>
    <comment ref="AY311" authorId="0" shapeId="0" xr:uid="{848FA181-F1A1-4B88-B920-39ABE1CA569D}">
      <text>
        <r>
          <rPr>
            <sz val="11"/>
            <rFont val="Calibri"/>
            <family val="2"/>
            <charset val="238"/>
          </rPr>
          <t>SZV_F:ISA</t>
        </r>
      </text>
    </comment>
    <comment ref="B312" authorId="0" shapeId="0" xr:uid="{670A662C-75BB-4470-8E6B-419B0BC0028C}">
      <text>
        <r>
          <rPr>
            <sz val="11"/>
            <rFont val="Calibri"/>
            <family val="2"/>
            <charset val="238"/>
          </rPr>
          <t>SZV_F:FontossagiSorrent</t>
        </r>
      </text>
    </comment>
    <comment ref="C312" authorId="0" shapeId="0" xr:uid="{CB9E28D3-D23D-4144-90EC-39179C372CD0}">
      <text>
        <r>
          <rPr>
            <sz val="11"/>
            <rFont val="Calibri"/>
            <family val="2"/>
            <charset val="238"/>
          </rPr>
          <t>SZV_F:FeladatKategoria</t>
        </r>
      </text>
    </comment>
    <comment ref="D312" authorId="0" shapeId="0" xr:uid="{8F9EAE60-2AE3-48B4-A79C-448DC291FDD3}">
      <text>
        <r>
          <rPr>
            <sz val="11"/>
            <rFont val="Calibri"/>
            <family val="2"/>
            <charset val="238"/>
          </rPr>
          <t>SZV_F:FeladatMegnevezes</t>
        </r>
      </text>
    </comment>
    <comment ref="E312" authorId="0" shapeId="0" xr:uid="{2BC4D26F-C9B1-43C0-B3C0-64738CE32452}">
      <text>
        <r>
          <rPr>
            <sz val="11"/>
            <rFont val="Calibri"/>
            <family val="2"/>
            <charset val="238"/>
          </rPr>
          <t>SZV_F:ElviEngedelySzam</t>
        </r>
      </text>
    </comment>
    <comment ref="F312" authorId="0" shapeId="0" xr:uid="{0E15D94C-F6BD-4D95-822E-80F4E4B37879}">
      <text>
        <r>
          <rPr>
            <sz val="11"/>
            <rFont val="Calibri"/>
            <family val="2"/>
            <charset val="238"/>
          </rPr>
          <t>SZV_F:VKR_Kod</t>
        </r>
      </text>
    </comment>
    <comment ref="G312" authorId="0" shapeId="0" xr:uid="{D2F46122-F567-4432-A7FB-6A84DFB460AE}">
      <text>
        <r>
          <rPr>
            <sz val="11"/>
            <rFont val="Calibri"/>
            <family val="2"/>
            <charset val="238"/>
          </rPr>
          <t>SZV_F:VKR_Nev</t>
        </r>
      </text>
    </comment>
    <comment ref="H312" authorId="0" shapeId="0" xr:uid="{9470556E-2B1B-42AD-9A8B-3E97ADD3770A}">
      <text>
        <r>
          <rPr>
            <sz val="11"/>
            <rFont val="Calibri"/>
            <family val="2"/>
            <charset val="238"/>
          </rPr>
          <t>SZV_F:FeladatAzonosito</t>
        </r>
      </text>
    </comment>
    <comment ref="I312" authorId="0" shapeId="0" xr:uid="{6DC58528-846F-43A3-AB3C-9883C86BB4C6}">
      <text>
        <r>
          <rPr>
            <sz val="11"/>
            <rFont val="Calibri"/>
            <family val="2"/>
            <charset val="238"/>
          </rPr>
          <t>SZV_F:EllatasiTerulet</t>
        </r>
      </text>
    </comment>
    <comment ref="J312" authorId="0" shapeId="0" xr:uid="{BEEFB83E-5B37-44A1-B36B-04DD539B5D2D}">
      <text>
        <r>
          <rPr>
            <sz val="11"/>
            <rFont val="Calibri"/>
            <family val="2"/>
            <charset val="238"/>
          </rPr>
          <t>SZV_F:EllatasertFelelos</t>
        </r>
      </text>
    </comment>
    <comment ref="K312" authorId="0" shapeId="0" xr:uid="{8E8DE1B3-6983-464A-900F-0C0B53200668}">
      <text>
        <r>
          <rPr>
            <sz val="11"/>
            <rFont val="Calibri"/>
            <family val="2"/>
            <charset val="238"/>
          </rPr>
          <t>SZV_F:TervezettNettoKoltseg</t>
        </r>
      </text>
    </comment>
    <comment ref="L312" authorId="0" shapeId="0" xr:uid="{5353C072-929F-46CE-8B14-FA307EE82BC6}">
      <text>
        <r>
          <rPr>
            <sz val="11"/>
            <rFont val="Calibri"/>
            <family val="2"/>
            <charset val="238"/>
          </rPr>
          <t>SZV_F:IdotartamKezdes</t>
        </r>
      </text>
    </comment>
    <comment ref="M312" authorId="0" shapeId="0" xr:uid="{C59C7AC5-3983-439A-8383-38843F9AA3A9}">
      <text>
        <r>
          <rPr>
            <sz val="11"/>
            <rFont val="Calibri"/>
            <family val="2"/>
            <charset val="238"/>
          </rPr>
          <t>SZV_F:IdotartamBefejezes</t>
        </r>
      </text>
    </comment>
    <comment ref="N312" authorId="0" shapeId="0" xr:uid="{E2ED5D7B-C9A7-4F58-ADBC-1D8D84B6655E}">
      <text>
        <r>
          <rPr>
            <sz val="11"/>
            <rFont val="Calibri"/>
            <family val="2"/>
            <charset val="238"/>
          </rPr>
          <t>SZV_F:NettoKoltsegUtem1</t>
        </r>
      </text>
    </comment>
    <comment ref="O312" authorId="0" shapeId="0" xr:uid="{08C60E10-223B-4FD3-A6D9-D43870AA2C9D}">
      <text>
        <r>
          <rPr>
            <sz val="11"/>
            <rFont val="Calibri"/>
            <family val="2"/>
            <charset val="238"/>
          </rPr>
          <t>SZV_F:NettoKoltsegUtem2</t>
        </r>
      </text>
    </comment>
    <comment ref="P312" authorId="0" shapeId="0" xr:uid="{9606A571-E506-4A3B-ACE7-9BCA210971EC}">
      <text>
        <r>
          <rPr>
            <sz val="11"/>
            <rFont val="Calibri"/>
            <family val="2"/>
            <charset val="238"/>
          </rPr>
          <t>SZV_F:EM_Melleklet2_KTG</t>
        </r>
      </text>
    </comment>
    <comment ref="R312" authorId="0" shapeId="0" xr:uid="{97AD003E-E19C-4198-B2B4-B78694A736C4}">
      <text>
        <r>
          <rPr>
            <sz val="11"/>
            <rFont val="Calibri"/>
            <family val="2"/>
            <charset val="238"/>
          </rPr>
          <t>SZV_F:HDUtem1</t>
        </r>
      </text>
    </comment>
    <comment ref="S312" authorId="0" shapeId="0" xr:uid="{7F0E6E4D-CDAC-4D2D-9379-4131DFDD8312}">
      <text>
        <r>
          <rPr>
            <sz val="11"/>
            <rFont val="Calibri"/>
            <family val="2"/>
            <charset val="238"/>
          </rPr>
          <t>SZV_F:ECSUtem1</t>
        </r>
      </text>
    </comment>
    <comment ref="T312" authorId="0" shapeId="0" xr:uid="{60FA97CD-3EB5-4231-9095-363F589966C4}">
      <text>
        <r>
          <rPr>
            <sz val="11"/>
            <rFont val="Calibri"/>
            <family val="2"/>
            <charset val="238"/>
          </rPr>
          <t>SZV_F:KFHUtem1</t>
        </r>
      </text>
    </comment>
    <comment ref="U312" authorId="0" shapeId="0" xr:uid="{AFFF0AD4-F299-4265-969F-30129B15C437}">
      <text>
        <r>
          <rPr>
            <sz val="11"/>
            <rFont val="Calibri"/>
            <family val="2"/>
            <charset val="238"/>
          </rPr>
          <t>SZV_F:Egyeb_SajatUtem1</t>
        </r>
      </text>
    </comment>
    <comment ref="V312" authorId="0" shapeId="0" xr:uid="{40A81A18-B518-498E-B88D-3747A6CDE25A}">
      <text>
        <r>
          <rPr>
            <sz val="11"/>
            <rFont val="Calibri"/>
            <family val="2"/>
            <charset val="238"/>
          </rPr>
          <t>SZV_F:DijUtem1</t>
        </r>
      </text>
    </comment>
    <comment ref="W312" authorId="0" shapeId="0" xr:uid="{8CD52AF2-182B-4B60-B137-CA220ED5E646}">
      <text>
        <r>
          <rPr>
            <sz val="11"/>
            <rFont val="Calibri"/>
            <family val="2"/>
            <charset val="238"/>
          </rPr>
          <t>SZV_F:EM_Melleklet1_Utem1</t>
        </r>
      </text>
    </comment>
    <comment ref="X312" authorId="0" shapeId="0" xr:uid="{E3FC1539-3A09-4DB1-B290-5A2D11AEE60E}">
      <text>
        <r>
          <rPr>
            <sz val="11"/>
            <rFont val="Calibri"/>
            <family val="2"/>
            <charset val="238"/>
          </rPr>
          <t>SZV_F:EgyebAllamiUtem1</t>
        </r>
      </text>
    </comment>
    <comment ref="Y312" authorId="0" shapeId="0" xr:uid="{3E2A6205-12F0-41FD-A51F-79B27EFB6383}">
      <text>
        <r>
          <rPr>
            <sz val="11"/>
            <rFont val="Calibri"/>
            <family val="2"/>
            <charset val="238"/>
          </rPr>
          <t>SZV_F:OnkormanyzatiUtem1</t>
        </r>
      </text>
    </comment>
    <comment ref="Z312" authorId="0" shapeId="0" xr:uid="{9D8DA12A-2568-471D-90B8-CB2A5D69040D}">
      <text>
        <r>
          <rPr>
            <sz val="11"/>
            <rFont val="Calibri"/>
            <family val="2"/>
            <charset val="238"/>
          </rPr>
          <t>SZV_F:EUUtem1</t>
        </r>
      </text>
    </comment>
    <comment ref="AA312" authorId="0" shapeId="0" xr:uid="{926A99B3-ABE6-4B99-831C-5D59D94A4121}">
      <text>
        <r>
          <rPr>
            <sz val="11"/>
            <rFont val="Calibri"/>
            <family val="2"/>
            <charset val="238"/>
          </rPr>
          <t>SZV_F:EgyebUtem1</t>
        </r>
      </text>
    </comment>
    <comment ref="AB312" authorId="0" shapeId="0" xr:uid="{ABC46A21-A780-4263-A70F-032D7BDEAF18}">
      <text>
        <r>
          <rPr>
            <sz val="11"/>
            <rFont val="Calibri"/>
            <family val="2"/>
            <charset val="238"/>
          </rPr>
          <t>SZV_F:HitelKotvenyUtem1</t>
        </r>
      </text>
    </comment>
    <comment ref="AC312" authorId="0" shapeId="0" xr:uid="{87DF4A3A-8A43-4562-8CEF-9DE9D9AE48F7}">
      <text>
        <r>
          <rPr>
            <sz val="11"/>
            <rFont val="Calibri"/>
            <family val="2"/>
            <charset val="238"/>
          </rPr>
          <t>SZV_F:OsszesenUtem1</t>
        </r>
      </text>
    </comment>
    <comment ref="AF312" authorId="0" shapeId="0" xr:uid="{E4CC09E3-AEB5-4296-A0FB-5E22FF2F0582}">
      <text>
        <r>
          <rPr>
            <sz val="11"/>
            <rFont val="Calibri"/>
            <family val="2"/>
            <charset val="238"/>
          </rPr>
          <t>SZV_F:HDUtem2</t>
        </r>
      </text>
    </comment>
    <comment ref="AG312" authorId="0" shapeId="0" xr:uid="{3A27FD14-55A3-401D-A44C-7E80ADF3F216}">
      <text>
        <r>
          <rPr>
            <sz val="11"/>
            <rFont val="Calibri"/>
            <family val="2"/>
            <charset val="238"/>
          </rPr>
          <t>SZV_F:ECSUtem2</t>
        </r>
      </text>
    </comment>
    <comment ref="AH312" authorId="0" shapeId="0" xr:uid="{17CE38ED-6D47-4A9B-97BE-74AA4B03FAF2}">
      <text>
        <r>
          <rPr>
            <sz val="11"/>
            <rFont val="Calibri"/>
            <family val="2"/>
            <charset val="238"/>
          </rPr>
          <t>SZV_F:KFHUtem2</t>
        </r>
      </text>
    </comment>
    <comment ref="AI312" authorId="0" shapeId="0" xr:uid="{66CE7AB5-3929-4E7D-98B4-55A7DF74F15E}">
      <text>
        <r>
          <rPr>
            <sz val="11"/>
            <rFont val="Calibri"/>
            <family val="2"/>
            <charset val="238"/>
          </rPr>
          <t>SZV_F:Egyeb_SajatUtem2</t>
        </r>
      </text>
    </comment>
    <comment ref="AJ312" authorId="0" shapeId="0" xr:uid="{9A9364DD-E76B-487C-BF62-265830C3A817}">
      <text>
        <r>
          <rPr>
            <sz val="11"/>
            <rFont val="Calibri"/>
            <family val="2"/>
            <charset val="238"/>
          </rPr>
          <t>SZV_F:DijUtem2</t>
        </r>
      </text>
    </comment>
    <comment ref="AK312" authorId="0" shapeId="0" xr:uid="{09C39682-A3DF-4EA8-A71E-8824080A1FBE}">
      <text>
        <r>
          <rPr>
            <sz val="11"/>
            <rFont val="Calibri"/>
            <family val="2"/>
            <charset val="238"/>
          </rPr>
          <t>SZV_F:EM_Melleklet1_Utem2</t>
        </r>
      </text>
    </comment>
    <comment ref="AL312" authorId="0" shapeId="0" xr:uid="{A1748900-6BC4-4E40-B632-7A9B34EE1B01}">
      <text>
        <r>
          <rPr>
            <sz val="11"/>
            <rFont val="Calibri"/>
            <family val="2"/>
            <charset val="238"/>
          </rPr>
          <t>SZV_F:EgyebAllamiUtem2</t>
        </r>
      </text>
    </comment>
    <comment ref="AM312" authorId="0" shapeId="0" xr:uid="{F71ACE02-BA72-4111-8F6F-FC69F71FE410}">
      <text>
        <r>
          <rPr>
            <sz val="11"/>
            <rFont val="Calibri"/>
            <family val="2"/>
            <charset val="238"/>
          </rPr>
          <t>SZV_F:OnkormanyzatiUtem2</t>
        </r>
      </text>
    </comment>
    <comment ref="AN312" authorId="0" shapeId="0" xr:uid="{72E814C0-304A-4CA3-ABCD-624C1D71D482}">
      <text>
        <r>
          <rPr>
            <sz val="11"/>
            <rFont val="Calibri"/>
            <family val="2"/>
            <charset val="238"/>
          </rPr>
          <t>SZV_F:EUUtem2</t>
        </r>
      </text>
    </comment>
    <comment ref="AO312" authorId="0" shapeId="0" xr:uid="{67E33417-22D1-4E3E-B043-DC5A9E5205F1}">
      <text>
        <r>
          <rPr>
            <sz val="11"/>
            <rFont val="Calibri"/>
            <family val="2"/>
            <charset val="238"/>
          </rPr>
          <t>SZV_F:EgyebUtem2</t>
        </r>
      </text>
    </comment>
    <comment ref="AP312" authorId="0" shapeId="0" xr:uid="{73A39E56-B0AA-4373-ABB5-0E2B7D3B6FED}">
      <text>
        <r>
          <rPr>
            <sz val="11"/>
            <rFont val="Calibri"/>
            <family val="2"/>
            <charset val="238"/>
          </rPr>
          <t>SZV_F:HitelKotvenyUtem2</t>
        </r>
      </text>
    </comment>
    <comment ref="AQ312" authorId="0" shapeId="0" xr:uid="{12359E15-3C15-41FB-9DB0-C7FA7B758AFF}">
      <text>
        <r>
          <rPr>
            <sz val="11"/>
            <rFont val="Calibri"/>
            <family val="2"/>
            <charset val="238"/>
          </rPr>
          <t>SZV_F:OsszesenUtem2</t>
        </r>
      </text>
    </comment>
    <comment ref="AR312" authorId="0" shapeId="0" xr:uid="{B973739C-1B56-4E84-B7DA-7891AE038E2E}">
      <text>
        <r>
          <rPr>
            <sz val="11"/>
            <rFont val="Calibri"/>
            <family val="2"/>
            <charset val="238"/>
          </rPr>
          <t>SZV_F:ForrashianyUtem2</t>
        </r>
      </text>
    </comment>
    <comment ref="AU312" authorId="0" shapeId="0" xr:uid="{BE81909C-1C24-48AD-BA36-5B079A910441}">
      <text>
        <r>
          <rPr>
            <sz val="11"/>
            <rFont val="Calibri"/>
            <family val="2"/>
            <charset val="238"/>
          </rPr>
          <t>SZV_F:Indokolas</t>
        </r>
      </text>
    </comment>
    <comment ref="AV312" authorId="0" shapeId="0" xr:uid="{A492E3DD-11CB-4127-99BF-63083C48A34A}">
      <text>
        <r>
          <rPr>
            <sz val="11"/>
            <rFont val="Calibri"/>
            <family val="2"/>
            <charset val="238"/>
          </rPr>
          <t>SZV_F:Megjegyzes</t>
        </r>
      </text>
    </comment>
    <comment ref="AW312" authorId="0" shapeId="0" xr:uid="{AF41A0EB-38C3-4207-A5EF-9DBF7643F3C9}">
      <text>
        <r>
          <rPr>
            <sz val="11"/>
            <rFont val="Calibri"/>
            <family val="2"/>
            <charset val="238"/>
          </rPr>
          <t>SZV_F:FeladatSorszam</t>
        </r>
      </text>
    </comment>
    <comment ref="AY312" authorId="0" shapeId="0" xr:uid="{7CCB64BC-C51B-4795-B504-5FA8AC0480A9}">
      <text>
        <r>
          <rPr>
            <sz val="11"/>
            <rFont val="Calibri"/>
            <family val="2"/>
            <charset val="238"/>
          </rPr>
          <t>SZV_F:ISA</t>
        </r>
      </text>
    </comment>
    <comment ref="B313" authorId="0" shapeId="0" xr:uid="{67AC9AE9-7FA4-43A5-A2BD-0FAC60753C1B}">
      <text>
        <r>
          <rPr>
            <sz val="11"/>
            <rFont val="Calibri"/>
            <family val="2"/>
            <charset val="238"/>
          </rPr>
          <t>SZV_F:FontossagiSorrent</t>
        </r>
      </text>
    </comment>
    <comment ref="C313" authorId="0" shapeId="0" xr:uid="{B7FEB3B9-616D-408C-904F-83DBBFD40478}">
      <text>
        <r>
          <rPr>
            <sz val="11"/>
            <rFont val="Calibri"/>
            <family val="2"/>
            <charset val="238"/>
          </rPr>
          <t>SZV_F:FeladatKategoria</t>
        </r>
      </text>
    </comment>
    <comment ref="D313" authorId="0" shapeId="0" xr:uid="{1DB79926-079A-4957-84B1-E5047F67B8E5}">
      <text>
        <r>
          <rPr>
            <sz val="11"/>
            <rFont val="Calibri"/>
            <family val="2"/>
            <charset val="238"/>
          </rPr>
          <t>SZV_F:FeladatMegnevezes</t>
        </r>
      </text>
    </comment>
    <comment ref="E313" authorId="0" shapeId="0" xr:uid="{F590C8EC-05F4-4D77-A8F5-BCE78EF1D2E7}">
      <text>
        <r>
          <rPr>
            <sz val="11"/>
            <rFont val="Calibri"/>
            <family val="2"/>
            <charset val="238"/>
          </rPr>
          <t>SZV_F:ElviEngedelySzam</t>
        </r>
      </text>
    </comment>
    <comment ref="F313" authorId="0" shapeId="0" xr:uid="{569D13D1-0206-45BA-A403-54AE2ADC766E}">
      <text>
        <r>
          <rPr>
            <sz val="11"/>
            <rFont val="Calibri"/>
            <family val="2"/>
            <charset val="238"/>
          </rPr>
          <t>SZV_F:VKR_Kod</t>
        </r>
      </text>
    </comment>
    <comment ref="G313" authorId="0" shapeId="0" xr:uid="{393D7A5D-D32A-4A0D-B260-A723C3B40CAF}">
      <text>
        <r>
          <rPr>
            <sz val="11"/>
            <rFont val="Calibri"/>
            <family val="2"/>
            <charset val="238"/>
          </rPr>
          <t>SZV_F:VKR_Nev</t>
        </r>
      </text>
    </comment>
    <comment ref="H313" authorId="0" shapeId="0" xr:uid="{F0743A05-9226-4A2C-BA18-AE315DBC24E8}">
      <text>
        <r>
          <rPr>
            <sz val="11"/>
            <rFont val="Calibri"/>
            <family val="2"/>
            <charset val="238"/>
          </rPr>
          <t>SZV_F:FeladatAzonosito</t>
        </r>
      </text>
    </comment>
    <comment ref="I313" authorId="0" shapeId="0" xr:uid="{C9A3325B-3ACD-4F07-940D-2835AB8D763D}">
      <text>
        <r>
          <rPr>
            <sz val="11"/>
            <rFont val="Calibri"/>
            <family val="2"/>
            <charset val="238"/>
          </rPr>
          <t>SZV_F:EllatasiTerulet</t>
        </r>
      </text>
    </comment>
    <comment ref="J313" authorId="0" shapeId="0" xr:uid="{D1E2A723-A5F4-4ACA-9FB6-2A5F6598F464}">
      <text>
        <r>
          <rPr>
            <sz val="11"/>
            <rFont val="Calibri"/>
            <family val="2"/>
            <charset val="238"/>
          </rPr>
          <t>SZV_F:EllatasertFelelos</t>
        </r>
      </text>
    </comment>
    <comment ref="K313" authorId="0" shapeId="0" xr:uid="{D80F7A05-DAD8-4833-9C38-CA252AF2EE6B}">
      <text>
        <r>
          <rPr>
            <sz val="11"/>
            <rFont val="Calibri"/>
            <family val="2"/>
            <charset val="238"/>
          </rPr>
          <t>SZV_F:TervezettNettoKoltseg</t>
        </r>
      </text>
    </comment>
    <comment ref="L313" authorId="0" shapeId="0" xr:uid="{9C7198CC-F3EA-491C-ADFA-F466B7779159}">
      <text>
        <r>
          <rPr>
            <sz val="11"/>
            <rFont val="Calibri"/>
            <family val="2"/>
            <charset val="238"/>
          </rPr>
          <t>SZV_F:IdotartamKezdes</t>
        </r>
      </text>
    </comment>
    <comment ref="M313" authorId="0" shapeId="0" xr:uid="{1EF183A3-A5C9-43B1-9BF1-7C7C897C3C5B}">
      <text>
        <r>
          <rPr>
            <sz val="11"/>
            <rFont val="Calibri"/>
            <family val="2"/>
            <charset val="238"/>
          </rPr>
          <t>SZV_F:IdotartamBefejezes</t>
        </r>
      </text>
    </comment>
    <comment ref="N313" authorId="0" shapeId="0" xr:uid="{59F65F80-686A-4145-84E1-F34B69691D0A}">
      <text>
        <r>
          <rPr>
            <sz val="11"/>
            <rFont val="Calibri"/>
            <family val="2"/>
            <charset val="238"/>
          </rPr>
          <t>SZV_F:NettoKoltsegUtem1</t>
        </r>
      </text>
    </comment>
    <comment ref="O313" authorId="0" shapeId="0" xr:uid="{E3BCD04F-DCA6-4FF8-9986-FD6F98F5A684}">
      <text>
        <r>
          <rPr>
            <sz val="11"/>
            <rFont val="Calibri"/>
            <family val="2"/>
            <charset val="238"/>
          </rPr>
          <t>SZV_F:NettoKoltsegUtem2</t>
        </r>
      </text>
    </comment>
    <comment ref="P313" authorId="0" shapeId="0" xr:uid="{E1D0C6F0-C5CD-406E-BBD9-87C43AF2ED21}">
      <text>
        <r>
          <rPr>
            <sz val="11"/>
            <rFont val="Calibri"/>
            <family val="2"/>
            <charset val="238"/>
          </rPr>
          <t>SZV_F:EM_Melleklet2_KTG</t>
        </r>
      </text>
    </comment>
    <comment ref="R313" authorId="0" shapeId="0" xr:uid="{B4D833AC-F865-4DD1-823C-02E80C563476}">
      <text>
        <r>
          <rPr>
            <sz val="11"/>
            <rFont val="Calibri"/>
            <family val="2"/>
            <charset val="238"/>
          </rPr>
          <t>SZV_F:HDUtem1</t>
        </r>
      </text>
    </comment>
    <comment ref="S313" authorId="0" shapeId="0" xr:uid="{CF885191-2AB1-4533-982C-F9430E78FB52}">
      <text>
        <r>
          <rPr>
            <sz val="11"/>
            <rFont val="Calibri"/>
            <family val="2"/>
            <charset val="238"/>
          </rPr>
          <t>SZV_F:ECSUtem1</t>
        </r>
      </text>
    </comment>
    <comment ref="T313" authorId="0" shapeId="0" xr:uid="{0D4F1727-CEFC-4C17-8B8C-248F4395A3FA}">
      <text>
        <r>
          <rPr>
            <sz val="11"/>
            <rFont val="Calibri"/>
            <family val="2"/>
            <charset val="238"/>
          </rPr>
          <t>SZV_F:KFHUtem1</t>
        </r>
      </text>
    </comment>
    <comment ref="U313" authorId="0" shapeId="0" xr:uid="{4B9894B4-6DE8-47F8-A9B4-4C719026D6E7}">
      <text>
        <r>
          <rPr>
            <sz val="11"/>
            <rFont val="Calibri"/>
            <family val="2"/>
            <charset val="238"/>
          </rPr>
          <t>SZV_F:Egyeb_SajatUtem1</t>
        </r>
      </text>
    </comment>
    <comment ref="V313" authorId="0" shapeId="0" xr:uid="{E4515951-07F7-4A44-AE69-47665845D04D}">
      <text>
        <r>
          <rPr>
            <sz val="11"/>
            <rFont val="Calibri"/>
            <family val="2"/>
            <charset val="238"/>
          </rPr>
          <t>SZV_F:DijUtem1</t>
        </r>
      </text>
    </comment>
    <comment ref="W313" authorId="0" shapeId="0" xr:uid="{936F00DF-5934-4D46-B85C-7B92239550AA}">
      <text>
        <r>
          <rPr>
            <sz val="11"/>
            <rFont val="Calibri"/>
            <family val="2"/>
            <charset val="238"/>
          </rPr>
          <t>SZV_F:EM_Melleklet1_Utem1</t>
        </r>
      </text>
    </comment>
    <comment ref="X313" authorId="0" shapeId="0" xr:uid="{B4699813-1686-4152-87E2-E0B1A7832571}">
      <text>
        <r>
          <rPr>
            <sz val="11"/>
            <rFont val="Calibri"/>
            <family val="2"/>
            <charset val="238"/>
          </rPr>
          <t>SZV_F:EgyebAllamiUtem1</t>
        </r>
      </text>
    </comment>
    <comment ref="Y313" authorId="0" shapeId="0" xr:uid="{4DC52C71-759C-4B7E-969F-FB4A7AD55FD8}">
      <text>
        <r>
          <rPr>
            <sz val="11"/>
            <rFont val="Calibri"/>
            <family val="2"/>
            <charset val="238"/>
          </rPr>
          <t>SZV_F:OnkormanyzatiUtem1</t>
        </r>
      </text>
    </comment>
    <comment ref="Z313" authorId="0" shapeId="0" xr:uid="{76D8CBE2-B612-4368-84CC-6A8376167B14}">
      <text>
        <r>
          <rPr>
            <sz val="11"/>
            <rFont val="Calibri"/>
            <family val="2"/>
            <charset val="238"/>
          </rPr>
          <t>SZV_F:EUUtem1</t>
        </r>
      </text>
    </comment>
    <comment ref="AA313" authorId="0" shapeId="0" xr:uid="{686159D1-19DD-43EE-BC85-682BAC29AD8D}">
      <text>
        <r>
          <rPr>
            <sz val="11"/>
            <rFont val="Calibri"/>
            <family val="2"/>
            <charset val="238"/>
          </rPr>
          <t>SZV_F:EgyebUtem1</t>
        </r>
      </text>
    </comment>
    <comment ref="AB313" authorId="0" shapeId="0" xr:uid="{4710639B-47DB-4AD7-984A-DF56E2DF91C3}">
      <text>
        <r>
          <rPr>
            <sz val="11"/>
            <rFont val="Calibri"/>
            <family val="2"/>
            <charset val="238"/>
          </rPr>
          <t>SZV_F:HitelKotvenyUtem1</t>
        </r>
      </text>
    </comment>
    <comment ref="AC313" authorId="0" shapeId="0" xr:uid="{B3CB63CA-F4DD-4EAC-8251-4C65CCD4126E}">
      <text>
        <r>
          <rPr>
            <sz val="11"/>
            <rFont val="Calibri"/>
            <family val="2"/>
            <charset val="238"/>
          </rPr>
          <t>SZV_F:OsszesenUtem1</t>
        </r>
      </text>
    </comment>
    <comment ref="AF313" authorId="0" shapeId="0" xr:uid="{0091949A-E989-4477-94D4-E931AD4CF899}">
      <text>
        <r>
          <rPr>
            <sz val="11"/>
            <rFont val="Calibri"/>
            <family val="2"/>
            <charset val="238"/>
          </rPr>
          <t>SZV_F:HDUtem2</t>
        </r>
      </text>
    </comment>
    <comment ref="AG313" authorId="0" shapeId="0" xr:uid="{F5729772-266A-410E-9B11-9EC34C9C2364}">
      <text>
        <r>
          <rPr>
            <sz val="11"/>
            <rFont val="Calibri"/>
            <family val="2"/>
            <charset val="238"/>
          </rPr>
          <t>SZV_F:ECSUtem2</t>
        </r>
      </text>
    </comment>
    <comment ref="AH313" authorId="0" shapeId="0" xr:uid="{F65D6219-B5EC-4D5E-A6DF-96AFE688EF35}">
      <text>
        <r>
          <rPr>
            <sz val="11"/>
            <rFont val="Calibri"/>
            <family val="2"/>
            <charset val="238"/>
          </rPr>
          <t>SZV_F:KFHUtem2</t>
        </r>
      </text>
    </comment>
    <comment ref="AI313" authorId="0" shapeId="0" xr:uid="{CFF2BAF8-A3D5-4D52-941E-DC713AD0BBE6}">
      <text>
        <r>
          <rPr>
            <sz val="11"/>
            <rFont val="Calibri"/>
            <family val="2"/>
            <charset val="238"/>
          </rPr>
          <t>SZV_F:Egyeb_SajatUtem2</t>
        </r>
      </text>
    </comment>
    <comment ref="AJ313" authorId="0" shapeId="0" xr:uid="{2C5D4AA3-CF79-4F3C-BC8C-DC1CEEA45E95}">
      <text>
        <r>
          <rPr>
            <sz val="11"/>
            <rFont val="Calibri"/>
            <family val="2"/>
            <charset val="238"/>
          </rPr>
          <t>SZV_F:DijUtem2</t>
        </r>
      </text>
    </comment>
    <comment ref="AK313" authorId="0" shapeId="0" xr:uid="{343DD6C7-32A2-4F3B-A373-C255F61A8B28}">
      <text>
        <r>
          <rPr>
            <sz val="11"/>
            <rFont val="Calibri"/>
            <family val="2"/>
            <charset val="238"/>
          </rPr>
          <t>SZV_F:EM_Melleklet1_Utem2</t>
        </r>
      </text>
    </comment>
    <comment ref="AL313" authorId="0" shapeId="0" xr:uid="{8FCADFE0-A543-4175-B579-2417A56A7AD1}">
      <text>
        <r>
          <rPr>
            <sz val="11"/>
            <rFont val="Calibri"/>
            <family val="2"/>
            <charset val="238"/>
          </rPr>
          <t>SZV_F:EgyebAllamiUtem2</t>
        </r>
      </text>
    </comment>
    <comment ref="AM313" authorId="0" shapeId="0" xr:uid="{D72E6289-6415-4180-A636-3A85193E196D}">
      <text>
        <r>
          <rPr>
            <sz val="11"/>
            <rFont val="Calibri"/>
            <family val="2"/>
            <charset val="238"/>
          </rPr>
          <t>SZV_F:OnkormanyzatiUtem2</t>
        </r>
      </text>
    </comment>
    <comment ref="AN313" authorId="0" shapeId="0" xr:uid="{260A57B1-D67D-4643-9E32-E1139401C79A}">
      <text>
        <r>
          <rPr>
            <sz val="11"/>
            <rFont val="Calibri"/>
            <family val="2"/>
            <charset val="238"/>
          </rPr>
          <t>SZV_F:EUUtem2</t>
        </r>
      </text>
    </comment>
    <comment ref="AO313" authorId="0" shapeId="0" xr:uid="{E01F8FF7-5208-4A63-B60F-1DA59A5E4B11}">
      <text>
        <r>
          <rPr>
            <sz val="11"/>
            <rFont val="Calibri"/>
            <family val="2"/>
            <charset val="238"/>
          </rPr>
          <t>SZV_F:EgyebUtem2</t>
        </r>
      </text>
    </comment>
    <comment ref="AP313" authorId="0" shapeId="0" xr:uid="{2DB4414A-A48A-48F4-9636-F2F289A5C341}">
      <text>
        <r>
          <rPr>
            <sz val="11"/>
            <rFont val="Calibri"/>
            <family val="2"/>
            <charset val="238"/>
          </rPr>
          <t>SZV_F:HitelKotvenyUtem2</t>
        </r>
      </text>
    </comment>
    <comment ref="AQ313" authorId="0" shapeId="0" xr:uid="{7335BD96-0557-49D9-AB3C-935E0F5D57AF}">
      <text>
        <r>
          <rPr>
            <sz val="11"/>
            <rFont val="Calibri"/>
            <family val="2"/>
            <charset val="238"/>
          </rPr>
          <t>SZV_F:OsszesenUtem2</t>
        </r>
      </text>
    </comment>
    <comment ref="AR313" authorId="0" shapeId="0" xr:uid="{3A317320-8903-4459-AF27-C58479FDBE3F}">
      <text>
        <r>
          <rPr>
            <sz val="11"/>
            <rFont val="Calibri"/>
            <family val="2"/>
            <charset val="238"/>
          </rPr>
          <t>SZV_F:ForrashianyUtem2</t>
        </r>
      </text>
    </comment>
    <comment ref="AU313" authorId="0" shapeId="0" xr:uid="{C2D8F097-8690-4953-9C7B-ED6809027E11}">
      <text>
        <r>
          <rPr>
            <sz val="11"/>
            <rFont val="Calibri"/>
            <family val="2"/>
            <charset val="238"/>
          </rPr>
          <t>SZV_F:Indokolas</t>
        </r>
      </text>
    </comment>
    <comment ref="AV313" authorId="0" shapeId="0" xr:uid="{CCA3ADCF-5ADF-45E3-9AE8-3FF21C8DB83B}">
      <text>
        <r>
          <rPr>
            <sz val="11"/>
            <rFont val="Calibri"/>
            <family val="2"/>
            <charset val="238"/>
          </rPr>
          <t>SZV_F:Megjegyzes</t>
        </r>
      </text>
    </comment>
    <comment ref="AW313" authorId="0" shapeId="0" xr:uid="{97101D77-265D-43A8-A604-71EBF81DE5C2}">
      <text>
        <r>
          <rPr>
            <sz val="11"/>
            <rFont val="Calibri"/>
            <family val="2"/>
            <charset val="238"/>
          </rPr>
          <t>SZV_F:FeladatSorszam</t>
        </r>
      </text>
    </comment>
    <comment ref="AY313" authorId="0" shapeId="0" xr:uid="{6F192844-BE76-4B8D-A951-AEF0039DABFB}">
      <text>
        <r>
          <rPr>
            <sz val="11"/>
            <rFont val="Calibri"/>
            <family val="2"/>
            <charset val="238"/>
          </rPr>
          <t>SZV_F:ISA</t>
        </r>
      </text>
    </comment>
    <comment ref="B314" authorId="0" shapeId="0" xr:uid="{82A0A40A-B784-40CD-8D84-7F08591B6162}">
      <text>
        <r>
          <rPr>
            <sz val="11"/>
            <rFont val="Calibri"/>
            <family val="2"/>
            <charset val="238"/>
          </rPr>
          <t>SZV_F:FontossagiSorrent</t>
        </r>
      </text>
    </comment>
    <comment ref="C314" authorId="0" shapeId="0" xr:uid="{0460A2A8-6960-4F7D-BBAA-7613A71F8910}">
      <text>
        <r>
          <rPr>
            <sz val="11"/>
            <rFont val="Calibri"/>
            <family val="2"/>
            <charset val="238"/>
          </rPr>
          <t>SZV_F:FeladatKategoria</t>
        </r>
      </text>
    </comment>
    <comment ref="D314" authorId="0" shapeId="0" xr:uid="{02C2EE5E-FFE3-472C-80E6-5CCB5637B0CE}">
      <text>
        <r>
          <rPr>
            <sz val="11"/>
            <rFont val="Calibri"/>
            <family val="2"/>
            <charset val="238"/>
          </rPr>
          <t>SZV_F:FeladatMegnevezes</t>
        </r>
      </text>
    </comment>
    <comment ref="E314" authorId="0" shapeId="0" xr:uid="{6840D044-FCC8-4554-B720-BECC96FAB5EB}">
      <text>
        <r>
          <rPr>
            <sz val="11"/>
            <rFont val="Calibri"/>
            <family val="2"/>
            <charset val="238"/>
          </rPr>
          <t>SZV_F:ElviEngedelySzam</t>
        </r>
      </text>
    </comment>
    <comment ref="F314" authorId="0" shapeId="0" xr:uid="{6B052D67-2973-4085-BC89-DFB72B1EF9F8}">
      <text>
        <r>
          <rPr>
            <sz val="11"/>
            <rFont val="Calibri"/>
            <family val="2"/>
            <charset val="238"/>
          </rPr>
          <t>SZV_F:VKR_Kod</t>
        </r>
      </text>
    </comment>
    <comment ref="G314" authorId="0" shapeId="0" xr:uid="{1BDFDE63-FD39-4C46-8B8D-E5047A112324}">
      <text>
        <r>
          <rPr>
            <sz val="11"/>
            <rFont val="Calibri"/>
            <family val="2"/>
            <charset val="238"/>
          </rPr>
          <t>SZV_F:VKR_Nev</t>
        </r>
      </text>
    </comment>
    <comment ref="H314" authorId="0" shapeId="0" xr:uid="{999B5BD3-59F6-4FA5-8541-6D88311CB3DE}">
      <text>
        <r>
          <rPr>
            <sz val="11"/>
            <rFont val="Calibri"/>
            <family val="2"/>
            <charset val="238"/>
          </rPr>
          <t>SZV_F:FeladatAzonosito</t>
        </r>
      </text>
    </comment>
    <comment ref="I314" authorId="0" shapeId="0" xr:uid="{DEC44DE9-D3E2-4862-9FBE-4B7C5EAF2826}">
      <text>
        <r>
          <rPr>
            <sz val="11"/>
            <rFont val="Calibri"/>
            <family val="2"/>
            <charset val="238"/>
          </rPr>
          <t>SZV_F:EllatasiTerulet</t>
        </r>
      </text>
    </comment>
    <comment ref="J314" authorId="0" shapeId="0" xr:uid="{0ABEB70C-E159-426E-A893-4929121470FA}">
      <text>
        <r>
          <rPr>
            <sz val="11"/>
            <rFont val="Calibri"/>
            <family val="2"/>
            <charset val="238"/>
          </rPr>
          <t>SZV_F:EllatasertFelelos</t>
        </r>
      </text>
    </comment>
    <comment ref="K314" authorId="0" shapeId="0" xr:uid="{9B459B55-BE80-4EFB-AD5A-0FE0B082D04E}">
      <text>
        <r>
          <rPr>
            <sz val="11"/>
            <rFont val="Calibri"/>
            <family val="2"/>
            <charset val="238"/>
          </rPr>
          <t>SZV_F:TervezettNettoKoltseg</t>
        </r>
      </text>
    </comment>
    <comment ref="L314" authorId="0" shapeId="0" xr:uid="{383E365E-422E-44D7-8D22-33FA4C084DE3}">
      <text>
        <r>
          <rPr>
            <sz val="11"/>
            <rFont val="Calibri"/>
            <family val="2"/>
            <charset val="238"/>
          </rPr>
          <t>SZV_F:IdotartamKezdes</t>
        </r>
      </text>
    </comment>
    <comment ref="M314" authorId="0" shapeId="0" xr:uid="{E674825C-8F27-4A2F-8667-B8C886C6031B}">
      <text>
        <r>
          <rPr>
            <sz val="11"/>
            <rFont val="Calibri"/>
            <family val="2"/>
            <charset val="238"/>
          </rPr>
          <t>SZV_F:IdotartamBefejezes</t>
        </r>
      </text>
    </comment>
    <comment ref="N314" authorId="0" shapeId="0" xr:uid="{1CD3C073-C136-4B29-819A-50206C33A318}">
      <text>
        <r>
          <rPr>
            <sz val="11"/>
            <rFont val="Calibri"/>
            <family val="2"/>
            <charset val="238"/>
          </rPr>
          <t>SZV_F:NettoKoltsegUtem1</t>
        </r>
      </text>
    </comment>
    <comment ref="O314" authorId="0" shapeId="0" xr:uid="{FF15A86D-6DD5-4D4E-AE9C-DB2445AC5357}">
      <text>
        <r>
          <rPr>
            <sz val="11"/>
            <rFont val="Calibri"/>
            <family val="2"/>
            <charset val="238"/>
          </rPr>
          <t>SZV_F:NettoKoltsegUtem2</t>
        </r>
      </text>
    </comment>
    <comment ref="P314" authorId="0" shapeId="0" xr:uid="{87FE0A8D-0B11-4C82-8D0D-5FC27113B342}">
      <text>
        <r>
          <rPr>
            <sz val="11"/>
            <rFont val="Calibri"/>
            <family val="2"/>
            <charset val="238"/>
          </rPr>
          <t>SZV_F:EM_Melleklet2_KTG</t>
        </r>
      </text>
    </comment>
    <comment ref="R314" authorId="0" shapeId="0" xr:uid="{C059E906-B0AE-4E79-8607-75B0AFE8455A}">
      <text>
        <r>
          <rPr>
            <sz val="11"/>
            <rFont val="Calibri"/>
            <family val="2"/>
            <charset val="238"/>
          </rPr>
          <t>SZV_F:HDUtem1</t>
        </r>
      </text>
    </comment>
    <comment ref="S314" authorId="0" shapeId="0" xr:uid="{C5D55F99-F324-4051-B6BA-808A2C919ED2}">
      <text>
        <r>
          <rPr>
            <sz val="11"/>
            <rFont val="Calibri"/>
            <family val="2"/>
            <charset val="238"/>
          </rPr>
          <t>SZV_F:ECSUtem1</t>
        </r>
      </text>
    </comment>
    <comment ref="T314" authorId="0" shapeId="0" xr:uid="{BE20D3A6-3AFE-4C4F-894D-452C547575F4}">
      <text>
        <r>
          <rPr>
            <sz val="11"/>
            <rFont val="Calibri"/>
            <family val="2"/>
            <charset val="238"/>
          </rPr>
          <t>SZV_F:KFHUtem1</t>
        </r>
      </text>
    </comment>
    <comment ref="U314" authorId="0" shapeId="0" xr:uid="{A9E39CC7-35A7-4CF4-8244-C8DEFAF94C7B}">
      <text>
        <r>
          <rPr>
            <sz val="11"/>
            <rFont val="Calibri"/>
            <family val="2"/>
            <charset val="238"/>
          </rPr>
          <t>SZV_F:Egyeb_SajatUtem1</t>
        </r>
      </text>
    </comment>
    <comment ref="V314" authorId="0" shapeId="0" xr:uid="{BCE2547D-835B-417E-9BFC-FD0544DAD3A4}">
      <text>
        <r>
          <rPr>
            <sz val="11"/>
            <rFont val="Calibri"/>
            <family val="2"/>
            <charset val="238"/>
          </rPr>
          <t>SZV_F:DijUtem1</t>
        </r>
      </text>
    </comment>
    <comment ref="W314" authorId="0" shapeId="0" xr:uid="{ACA64BF3-AF11-447D-A10F-E7F208325901}">
      <text>
        <r>
          <rPr>
            <sz val="11"/>
            <rFont val="Calibri"/>
            <family val="2"/>
            <charset val="238"/>
          </rPr>
          <t>SZV_F:EM_Melleklet1_Utem1</t>
        </r>
      </text>
    </comment>
    <comment ref="X314" authorId="0" shapeId="0" xr:uid="{0BF608F9-2062-46C4-A38F-2834E2A99A95}">
      <text>
        <r>
          <rPr>
            <sz val="11"/>
            <rFont val="Calibri"/>
            <family val="2"/>
            <charset val="238"/>
          </rPr>
          <t>SZV_F:EgyebAllamiUtem1</t>
        </r>
      </text>
    </comment>
    <comment ref="Y314" authorId="0" shapeId="0" xr:uid="{BE13BC77-3B2B-4BF1-B56A-5C93BA18A7F9}">
      <text>
        <r>
          <rPr>
            <sz val="11"/>
            <rFont val="Calibri"/>
            <family val="2"/>
            <charset val="238"/>
          </rPr>
          <t>SZV_F:OnkormanyzatiUtem1</t>
        </r>
      </text>
    </comment>
    <comment ref="Z314" authorId="0" shapeId="0" xr:uid="{A83892C5-B333-484F-A453-0A7A78B2C29E}">
      <text>
        <r>
          <rPr>
            <sz val="11"/>
            <rFont val="Calibri"/>
            <family val="2"/>
            <charset val="238"/>
          </rPr>
          <t>SZV_F:EUUtem1</t>
        </r>
      </text>
    </comment>
    <comment ref="AA314" authorId="0" shapeId="0" xr:uid="{C85D0C27-B048-4B67-A59C-A0F3367FE0D9}">
      <text>
        <r>
          <rPr>
            <sz val="11"/>
            <rFont val="Calibri"/>
            <family val="2"/>
            <charset val="238"/>
          </rPr>
          <t>SZV_F:EgyebUtem1</t>
        </r>
      </text>
    </comment>
    <comment ref="AB314" authorId="0" shapeId="0" xr:uid="{F2E50C4C-9405-4D70-B5D3-EE153563FA66}">
      <text>
        <r>
          <rPr>
            <sz val="11"/>
            <rFont val="Calibri"/>
            <family val="2"/>
            <charset val="238"/>
          </rPr>
          <t>SZV_F:HitelKotvenyUtem1</t>
        </r>
      </text>
    </comment>
    <comment ref="AC314" authorId="0" shapeId="0" xr:uid="{31BF33AA-83C8-4B79-990E-03E0C8C0BB45}">
      <text>
        <r>
          <rPr>
            <sz val="11"/>
            <rFont val="Calibri"/>
            <family val="2"/>
            <charset val="238"/>
          </rPr>
          <t>SZV_F:OsszesenUtem1</t>
        </r>
      </text>
    </comment>
    <comment ref="AF314" authorId="0" shapeId="0" xr:uid="{BCD7AB94-44EB-458A-931B-FA306FA6A022}">
      <text>
        <r>
          <rPr>
            <sz val="11"/>
            <rFont val="Calibri"/>
            <family val="2"/>
            <charset val="238"/>
          </rPr>
          <t>SZV_F:HDUtem2</t>
        </r>
      </text>
    </comment>
    <comment ref="AG314" authorId="0" shapeId="0" xr:uid="{06515F48-C1F8-420E-8064-2A631F02C2AC}">
      <text>
        <r>
          <rPr>
            <sz val="11"/>
            <rFont val="Calibri"/>
            <family val="2"/>
            <charset val="238"/>
          </rPr>
          <t>SZV_F:ECSUtem2</t>
        </r>
      </text>
    </comment>
    <comment ref="AH314" authorId="0" shapeId="0" xr:uid="{13F78E39-F44F-4D27-AF88-B04958B3C77D}">
      <text>
        <r>
          <rPr>
            <sz val="11"/>
            <rFont val="Calibri"/>
            <family val="2"/>
            <charset val="238"/>
          </rPr>
          <t>SZV_F:KFHUtem2</t>
        </r>
      </text>
    </comment>
    <comment ref="AI314" authorId="0" shapeId="0" xr:uid="{61C79953-261B-480B-BD9E-EDB085993FB1}">
      <text>
        <r>
          <rPr>
            <sz val="11"/>
            <rFont val="Calibri"/>
            <family val="2"/>
            <charset val="238"/>
          </rPr>
          <t>SZV_F:Egyeb_SajatUtem2</t>
        </r>
      </text>
    </comment>
    <comment ref="AJ314" authorId="0" shapeId="0" xr:uid="{320121DB-70BD-4324-B96D-966A77667979}">
      <text>
        <r>
          <rPr>
            <sz val="11"/>
            <rFont val="Calibri"/>
            <family val="2"/>
            <charset val="238"/>
          </rPr>
          <t>SZV_F:DijUtem2</t>
        </r>
      </text>
    </comment>
    <comment ref="AK314" authorId="0" shapeId="0" xr:uid="{5C2DA6B5-FD81-49AF-8D98-A44EFECA5D81}">
      <text>
        <r>
          <rPr>
            <sz val="11"/>
            <rFont val="Calibri"/>
            <family val="2"/>
            <charset val="238"/>
          </rPr>
          <t>SZV_F:EM_Melleklet1_Utem2</t>
        </r>
      </text>
    </comment>
    <comment ref="AL314" authorId="0" shapeId="0" xr:uid="{E01C8582-FAE2-4F30-85CC-BAC001E34D7A}">
      <text>
        <r>
          <rPr>
            <sz val="11"/>
            <rFont val="Calibri"/>
            <family val="2"/>
            <charset val="238"/>
          </rPr>
          <t>SZV_F:EgyebAllamiUtem2</t>
        </r>
      </text>
    </comment>
    <comment ref="AM314" authorId="0" shapeId="0" xr:uid="{95B2DAF5-7EBE-452C-AA6A-F5986E018951}">
      <text>
        <r>
          <rPr>
            <sz val="11"/>
            <rFont val="Calibri"/>
            <family val="2"/>
            <charset val="238"/>
          </rPr>
          <t>SZV_F:OnkormanyzatiUtem2</t>
        </r>
      </text>
    </comment>
    <comment ref="AN314" authorId="0" shapeId="0" xr:uid="{822C8428-112C-46A4-A34C-66C0F8AF93D4}">
      <text>
        <r>
          <rPr>
            <sz val="11"/>
            <rFont val="Calibri"/>
            <family val="2"/>
            <charset val="238"/>
          </rPr>
          <t>SZV_F:EUUtem2</t>
        </r>
      </text>
    </comment>
    <comment ref="AO314" authorId="0" shapeId="0" xr:uid="{782BCB66-C77A-4428-B69B-AF64AC31FBF1}">
      <text>
        <r>
          <rPr>
            <sz val="11"/>
            <rFont val="Calibri"/>
            <family val="2"/>
            <charset val="238"/>
          </rPr>
          <t>SZV_F:EgyebUtem2</t>
        </r>
      </text>
    </comment>
    <comment ref="AP314" authorId="0" shapeId="0" xr:uid="{350AFB76-62F5-4DB1-86D6-86BFAA004501}">
      <text>
        <r>
          <rPr>
            <sz val="11"/>
            <rFont val="Calibri"/>
            <family val="2"/>
            <charset val="238"/>
          </rPr>
          <t>SZV_F:HitelKotvenyUtem2</t>
        </r>
      </text>
    </comment>
    <comment ref="AQ314" authorId="0" shapeId="0" xr:uid="{9750976E-3F45-471E-A946-FFE2F1C665F4}">
      <text>
        <r>
          <rPr>
            <sz val="11"/>
            <rFont val="Calibri"/>
            <family val="2"/>
            <charset val="238"/>
          </rPr>
          <t>SZV_F:OsszesenUtem2</t>
        </r>
      </text>
    </comment>
    <comment ref="AR314" authorId="0" shapeId="0" xr:uid="{26E42876-B7D3-4B92-81F3-F37B4415C684}">
      <text>
        <r>
          <rPr>
            <sz val="11"/>
            <rFont val="Calibri"/>
            <family val="2"/>
            <charset val="238"/>
          </rPr>
          <t>SZV_F:ForrashianyUtem2</t>
        </r>
      </text>
    </comment>
    <comment ref="AU314" authorId="0" shapeId="0" xr:uid="{7F4E3742-5611-4B5F-A0D0-20355C79971F}">
      <text>
        <r>
          <rPr>
            <sz val="11"/>
            <rFont val="Calibri"/>
            <family val="2"/>
            <charset val="238"/>
          </rPr>
          <t>SZV_F:Indokolas</t>
        </r>
      </text>
    </comment>
    <comment ref="AV314" authorId="0" shapeId="0" xr:uid="{805EDE64-C735-49CB-86BD-8E39CE2E1A12}">
      <text>
        <r>
          <rPr>
            <sz val="11"/>
            <rFont val="Calibri"/>
            <family val="2"/>
            <charset val="238"/>
          </rPr>
          <t>SZV_F:Megjegyzes</t>
        </r>
      </text>
    </comment>
    <comment ref="AW314" authorId="0" shapeId="0" xr:uid="{A407C199-82B5-424C-9279-1D48945C5DB6}">
      <text>
        <r>
          <rPr>
            <sz val="11"/>
            <rFont val="Calibri"/>
            <family val="2"/>
            <charset val="238"/>
          </rPr>
          <t>SZV_F:FeladatSorszam</t>
        </r>
      </text>
    </comment>
    <comment ref="AY314" authorId="0" shapeId="0" xr:uid="{F0C0434B-3080-4383-BEEE-C6B940BCC1CD}">
      <text>
        <r>
          <rPr>
            <sz val="11"/>
            <rFont val="Calibri"/>
            <family val="2"/>
            <charset val="238"/>
          </rPr>
          <t>SZV_F:ISA</t>
        </r>
      </text>
    </comment>
    <comment ref="B315" authorId="0" shapeId="0" xr:uid="{548FA6FA-D809-419D-AB3F-4BAE5C4D4749}">
      <text>
        <r>
          <rPr>
            <sz val="11"/>
            <rFont val="Calibri"/>
            <family val="2"/>
            <charset val="238"/>
          </rPr>
          <t>SZV_F:FontossagiSorrent</t>
        </r>
      </text>
    </comment>
    <comment ref="C315" authorId="0" shapeId="0" xr:uid="{315E05BD-2AFD-4BA7-AB12-52F0EDA9A2F8}">
      <text>
        <r>
          <rPr>
            <sz val="11"/>
            <rFont val="Calibri"/>
            <family val="2"/>
            <charset val="238"/>
          </rPr>
          <t>SZV_F:FeladatKategoria</t>
        </r>
      </text>
    </comment>
    <comment ref="D315" authorId="0" shapeId="0" xr:uid="{82D2A40B-C23C-4AA4-93D2-0AAD4B2B55B5}">
      <text>
        <r>
          <rPr>
            <sz val="11"/>
            <rFont val="Calibri"/>
            <family val="2"/>
            <charset val="238"/>
          </rPr>
          <t>SZV_F:FeladatMegnevezes</t>
        </r>
      </text>
    </comment>
    <comment ref="E315" authorId="0" shapeId="0" xr:uid="{A46A4BEB-7874-41EF-B2F0-27D17182D862}">
      <text>
        <r>
          <rPr>
            <sz val="11"/>
            <rFont val="Calibri"/>
            <family val="2"/>
            <charset val="238"/>
          </rPr>
          <t>SZV_F:ElviEngedelySzam</t>
        </r>
      </text>
    </comment>
    <comment ref="F315" authorId="0" shapeId="0" xr:uid="{A0DE3E5F-D6E2-4BBB-86A0-FBFA62AF2E17}">
      <text>
        <r>
          <rPr>
            <sz val="11"/>
            <rFont val="Calibri"/>
            <family val="2"/>
            <charset val="238"/>
          </rPr>
          <t>SZV_F:VKR_Kod</t>
        </r>
      </text>
    </comment>
    <comment ref="G315" authorId="0" shapeId="0" xr:uid="{B1D26208-7CE4-4C2C-A072-0D6C557C13F0}">
      <text>
        <r>
          <rPr>
            <sz val="11"/>
            <rFont val="Calibri"/>
            <family val="2"/>
            <charset val="238"/>
          </rPr>
          <t>SZV_F:VKR_Nev</t>
        </r>
      </text>
    </comment>
    <comment ref="H315" authorId="0" shapeId="0" xr:uid="{263805EA-9511-4521-B4DB-966936416266}">
      <text>
        <r>
          <rPr>
            <sz val="11"/>
            <rFont val="Calibri"/>
            <family val="2"/>
            <charset val="238"/>
          </rPr>
          <t>SZV_F:FeladatAzonosito</t>
        </r>
      </text>
    </comment>
    <comment ref="I315" authorId="0" shapeId="0" xr:uid="{48561254-84BB-44CA-AE07-6DC6C48184C0}">
      <text>
        <r>
          <rPr>
            <sz val="11"/>
            <rFont val="Calibri"/>
            <family val="2"/>
            <charset val="238"/>
          </rPr>
          <t>SZV_F:EllatasiTerulet</t>
        </r>
      </text>
    </comment>
    <comment ref="J315" authorId="0" shapeId="0" xr:uid="{2494F325-C496-4637-B1BF-75EE7307B584}">
      <text>
        <r>
          <rPr>
            <sz val="11"/>
            <rFont val="Calibri"/>
            <family val="2"/>
            <charset val="238"/>
          </rPr>
          <t>SZV_F:EllatasertFelelos</t>
        </r>
      </text>
    </comment>
    <comment ref="K315" authorId="0" shapeId="0" xr:uid="{38B527BD-43F7-4B72-8922-F1108C1C7497}">
      <text>
        <r>
          <rPr>
            <sz val="11"/>
            <rFont val="Calibri"/>
            <family val="2"/>
            <charset val="238"/>
          </rPr>
          <t>SZV_F:TervezettNettoKoltseg</t>
        </r>
      </text>
    </comment>
    <comment ref="L315" authorId="0" shapeId="0" xr:uid="{FE22FCC1-F260-4608-86C4-52FE7DD2D47C}">
      <text>
        <r>
          <rPr>
            <sz val="11"/>
            <rFont val="Calibri"/>
            <family val="2"/>
            <charset val="238"/>
          </rPr>
          <t>SZV_F:IdotartamKezdes</t>
        </r>
      </text>
    </comment>
    <comment ref="M315" authorId="0" shapeId="0" xr:uid="{2AD35F8E-9EBF-45B6-9422-BF10BF88068C}">
      <text>
        <r>
          <rPr>
            <sz val="11"/>
            <rFont val="Calibri"/>
            <family val="2"/>
            <charset val="238"/>
          </rPr>
          <t>SZV_F:IdotartamBefejezes</t>
        </r>
      </text>
    </comment>
    <comment ref="N315" authorId="0" shapeId="0" xr:uid="{6A3900E8-8ECF-48EF-8B2C-834E7C9497C4}">
      <text>
        <r>
          <rPr>
            <sz val="11"/>
            <rFont val="Calibri"/>
            <family val="2"/>
            <charset val="238"/>
          </rPr>
          <t>SZV_F:NettoKoltsegUtem1</t>
        </r>
      </text>
    </comment>
    <comment ref="O315" authorId="0" shapeId="0" xr:uid="{0759A2DD-1F68-40FD-8442-7C5058008D4B}">
      <text>
        <r>
          <rPr>
            <sz val="11"/>
            <rFont val="Calibri"/>
            <family val="2"/>
            <charset val="238"/>
          </rPr>
          <t>SZV_F:NettoKoltsegUtem2</t>
        </r>
      </text>
    </comment>
    <comment ref="P315" authorId="0" shapeId="0" xr:uid="{421359F4-8D88-43FD-A704-EFB02029079E}">
      <text>
        <r>
          <rPr>
            <sz val="11"/>
            <rFont val="Calibri"/>
            <family val="2"/>
            <charset val="238"/>
          </rPr>
          <t>SZV_F:EM_Melleklet2_KTG</t>
        </r>
      </text>
    </comment>
    <comment ref="R315" authorId="0" shapeId="0" xr:uid="{B6B3F0D3-FE28-4BAE-9934-6E78281F3B09}">
      <text>
        <r>
          <rPr>
            <sz val="11"/>
            <rFont val="Calibri"/>
            <family val="2"/>
            <charset val="238"/>
          </rPr>
          <t>SZV_F:HDUtem1</t>
        </r>
      </text>
    </comment>
    <comment ref="S315" authorId="0" shapeId="0" xr:uid="{88F290AA-C8F5-41C5-82C0-1918DEB037AB}">
      <text>
        <r>
          <rPr>
            <sz val="11"/>
            <rFont val="Calibri"/>
            <family val="2"/>
            <charset val="238"/>
          </rPr>
          <t>SZV_F:ECSUtem1</t>
        </r>
      </text>
    </comment>
    <comment ref="T315" authorId="0" shapeId="0" xr:uid="{ED4CB45A-89D8-493D-A043-366CD4D1E2E8}">
      <text>
        <r>
          <rPr>
            <sz val="11"/>
            <rFont val="Calibri"/>
            <family val="2"/>
            <charset val="238"/>
          </rPr>
          <t>SZV_F:KFHUtem1</t>
        </r>
      </text>
    </comment>
    <comment ref="U315" authorId="0" shapeId="0" xr:uid="{BC315C4F-5E67-4CA6-9DC2-11AC39C262F1}">
      <text>
        <r>
          <rPr>
            <sz val="11"/>
            <rFont val="Calibri"/>
            <family val="2"/>
            <charset val="238"/>
          </rPr>
          <t>SZV_F:Egyeb_SajatUtem1</t>
        </r>
      </text>
    </comment>
    <comment ref="V315" authorId="0" shapeId="0" xr:uid="{B2930E66-F370-414B-869B-56FEB3522258}">
      <text>
        <r>
          <rPr>
            <sz val="11"/>
            <rFont val="Calibri"/>
            <family val="2"/>
            <charset val="238"/>
          </rPr>
          <t>SZV_F:DijUtem1</t>
        </r>
      </text>
    </comment>
    <comment ref="W315" authorId="0" shapeId="0" xr:uid="{263CA65D-0900-4845-97E9-9402EDE29161}">
      <text>
        <r>
          <rPr>
            <sz val="11"/>
            <rFont val="Calibri"/>
            <family val="2"/>
            <charset val="238"/>
          </rPr>
          <t>SZV_F:EM_Melleklet1_Utem1</t>
        </r>
      </text>
    </comment>
    <comment ref="X315" authorId="0" shapeId="0" xr:uid="{AAD00C6B-8A6C-4777-ACC6-A7EC0EEC6DE2}">
      <text>
        <r>
          <rPr>
            <sz val="11"/>
            <rFont val="Calibri"/>
            <family val="2"/>
            <charset val="238"/>
          </rPr>
          <t>SZV_F:EgyebAllamiUtem1</t>
        </r>
      </text>
    </comment>
    <comment ref="Y315" authorId="0" shapeId="0" xr:uid="{C41500EB-6109-476F-B806-BF3C9D9526D6}">
      <text>
        <r>
          <rPr>
            <sz val="11"/>
            <rFont val="Calibri"/>
            <family val="2"/>
            <charset val="238"/>
          </rPr>
          <t>SZV_F:OnkormanyzatiUtem1</t>
        </r>
      </text>
    </comment>
    <comment ref="Z315" authorId="0" shapeId="0" xr:uid="{D5DB9210-6244-4086-A319-A72D453DFDA9}">
      <text>
        <r>
          <rPr>
            <sz val="11"/>
            <rFont val="Calibri"/>
            <family val="2"/>
            <charset val="238"/>
          </rPr>
          <t>SZV_F:EUUtem1</t>
        </r>
      </text>
    </comment>
    <comment ref="AA315" authorId="0" shapeId="0" xr:uid="{522917D9-6E81-4B2A-A558-EEF5219E20D8}">
      <text>
        <r>
          <rPr>
            <sz val="11"/>
            <rFont val="Calibri"/>
            <family val="2"/>
            <charset val="238"/>
          </rPr>
          <t>SZV_F:EgyebUtem1</t>
        </r>
      </text>
    </comment>
    <comment ref="AB315" authorId="0" shapeId="0" xr:uid="{E1A69025-D70A-481F-9978-E2E0A6512E35}">
      <text>
        <r>
          <rPr>
            <sz val="11"/>
            <rFont val="Calibri"/>
            <family val="2"/>
            <charset val="238"/>
          </rPr>
          <t>SZV_F:HitelKotvenyUtem1</t>
        </r>
      </text>
    </comment>
    <comment ref="AC315" authorId="0" shapeId="0" xr:uid="{80038629-5FFB-43A0-9BF1-5D832631ADDB}">
      <text>
        <r>
          <rPr>
            <sz val="11"/>
            <rFont val="Calibri"/>
            <family val="2"/>
            <charset val="238"/>
          </rPr>
          <t>SZV_F:OsszesenUtem1</t>
        </r>
      </text>
    </comment>
    <comment ref="AF315" authorId="0" shapeId="0" xr:uid="{28B2399B-36C2-408B-AE53-1B8B2AFFFA70}">
      <text>
        <r>
          <rPr>
            <sz val="11"/>
            <rFont val="Calibri"/>
            <family val="2"/>
            <charset val="238"/>
          </rPr>
          <t>SZV_F:HDUtem2</t>
        </r>
      </text>
    </comment>
    <comment ref="AG315" authorId="0" shapeId="0" xr:uid="{CE7C042C-EF61-461B-A51F-2ACFCA0AE318}">
      <text>
        <r>
          <rPr>
            <sz val="11"/>
            <rFont val="Calibri"/>
            <family val="2"/>
            <charset val="238"/>
          </rPr>
          <t>SZV_F:ECSUtem2</t>
        </r>
      </text>
    </comment>
    <comment ref="AH315" authorId="0" shapeId="0" xr:uid="{A962447B-ECB4-442A-9921-3FA2AE031FB0}">
      <text>
        <r>
          <rPr>
            <sz val="11"/>
            <rFont val="Calibri"/>
            <family val="2"/>
            <charset val="238"/>
          </rPr>
          <t>SZV_F:KFHUtem2</t>
        </r>
      </text>
    </comment>
    <comment ref="AI315" authorId="0" shapeId="0" xr:uid="{51A9EC49-2033-4DAC-A75A-0CB78EF812CE}">
      <text>
        <r>
          <rPr>
            <sz val="11"/>
            <rFont val="Calibri"/>
            <family val="2"/>
            <charset val="238"/>
          </rPr>
          <t>SZV_F:Egyeb_SajatUtem2</t>
        </r>
      </text>
    </comment>
    <comment ref="AJ315" authorId="0" shapeId="0" xr:uid="{D7A31AFC-A9CA-4482-B9F0-F147BF6DF5BD}">
      <text>
        <r>
          <rPr>
            <sz val="11"/>
            <rFont val="Calibri"/>
            <family val="2"/>
            <charset val="238"/>
          </rPr>
          <t>SZV_F:DijUtem2</t>
        </r>
      </text>
    </comment>
    <comment ref="AK315" authorId="0" shapeId="0" xr:uid="{143C5965-D2F5-4B00-B4A5-974DA8B42E5D}">
      <text>
        <r>
          <rPr>
            <sz val="11"/>
            <rFont val="Calibri"/>
            <family val="2"/>
            <charset val="238"/>
          </rPr>
          <t>SZV_F:EM_Melleklet1_Utem2</t>
        </r>
      </text>
    </comment>
    <comment ref="AL315" authorId="0" shapeId="0" xr:uid="{7DDE75DE-AB12-4D91-99BB-319F59AA9EE4}">
      <text>
        <r>
          <rPr>
            <sz val="11"/>
            <rFont val="Calibri"/>
            <family val="2"/>
            <charset val="238"/>
          </rPr>
          <t>SZV_F:EgyebAllamiUtem2</t>
        </r>
      </text>
    </comment>
    <comment ref="AM315" authorId="0" shapeId="0" xr:uid="{92515FD3-80CD-4FDF-92F4-1C979793C022}">
      <text>
        <r>
          <rPr>
            <sz val="11"/>
            <rFont val="Calibri"/>
            <family val="2"/>
            <charset val="238"/>
          </rPr>
          <t>SZV_F:OnkormanyzatiUtem2</t>
        </r>
      </text>
    </comment>
    <comment ref="AN315" authorId="0" shapeId="0" xr:uid="{87631F15-052D-43A2-9094-F9FD4DF20E92}">
      <text>
        <r>
          <rPr>
            <sz val="11"/>
            <rFont val="Calibri"/>
            <family val="2"/>
            <charset val="238"/>
          </rPr>
          <t>SZV_F:EUUtem2</t>
        </r>
      </text>
    </comment>
    <comment ref="AO315" authorId="0" shapeId="0" xr:uid="{8F52238D-0BE4-49DD-8884-CE6266ACCA87}">
      <text>
        <r>
          <rPr>
            <sz val="11"/>
            <rFont val="Calibri"/>
            <family val="2"/>
            <charset val="238"/>
          </rPr>
          <t>SZV_F:EgyebUtem2</t>
        </r>
      </text>
    </comment>
    <comment ref="AP315" authorId="0" shapeId="0" xr:uid="{B236F0CD-9ED6-491C-BFB5-F1FD4FE84BDF}">
      <text>
        <r>
          <rPr>
            <sz val="11"/>
            <rFont val="Calibri"/>
            <family val="2"/>
            <charset val="238"/>
          </rPr>
          <t>SZV_F:HitelKotvenyUtem2</t>
        </r>
      </text>
    </comment>
    <comment ref="AQ315" authorId="0" shapeId="0" xr:uid="{CB411079-4265-4B92-80EE-124615E3AADD}">
      <text>
        <r>
          <rPr>
            <sz val="11"/>
            <rFont val="Calibri"/>
            <family val="2"/>
            <charset val="238"/>
          </rPr>
          <t>SZV_F:OsszesenUtem2</t>
        </r>
      </text>
    </comment>
    <comment ref="AR315" authorId="0" shapeId="0" xr:uid="{0340907C-2BE3-40DB-8BF7-A7675620DD47}">
      <text>
        <r>
          <rPr>
            <sz val="11"/>
            <rFont val="Calibri"/>
            <family val="2"/>
            <charset val="238"/>
          </rPr>
          <t>SZV_F:ForrashianyUtem2</t>
        </r>
      </text>
    </comment>
    <comment ref="AU315" authorId="0" shapeId="0" xr:uid="{8FDCFE65-B19D-41BF-A736-52BA780D24DC}">
      <text>
        <r>
          <rPr>
            <sz val="11"/>
            <rFont val="Calibri"/>
            <family val="2"/>
            <charset val="238"/>
          </rPr>
          <t>SZV_F:Indokolas</t>
        </r>
      </text>
    </comment>
    <comment ref="AV315" authorId="0" shapeId="0" xr:uid="{C5E7A231-7ACE-40B0-A3B4-60676F8A079E}">
      <text>
        <r>
          <rPr>
            <sz val="11"/>
            <rFont val="Calibri"/>
            <family val="2"/>
            <charset val="238"/>
          </rPr>
          <t>SZV_F:Megjegyzes</t>
        </r>
      </text>
    </comment>
    <comment ref="AW315" authorId="0" shapeId="0" xr:uid="{5EAD9C8C-3554-4F49-B445-B4AD5D3B5FB7}">
      <text>
        <r>
          <rPr>
            <sz val="11"/>
            <rFont val="Calibri"/>
            <family val="2"/>
            <charset val="238"/>
          </rPr>
          <t>SZV_F:FeladatSorszam</t>
        </r>
      </text>
    </comment>
    <comment ref="AY315" authorId="0" shapeId="0" xr:uid="{BD6C401A-5B4C-4AB4-8B2E-24D14A9AFD70}">
      <text>
        <r>
          <rPr>
            <sz val="11"/>
            <rFont val="Calibri"/>
            <family val="2"/>
            <charset val="238"/>
          </rPr>
          <t>SZV_F:ISA</t>
        </r>
      </text>
    </comment>
    <comment ref="B316" authorId="0" shapeId="0" xr:uid="{516DB597-CFA3-47F5-BF4E-4136D3AE6D6E}">
      <text>
        <r>
          <rPr>
            <sz val="11"/>
            <rFont val="Calibri"/>
            <family val="2"/>
            <charset val="238"/>
          </rPr>
          <t>SZV_F:FontossagiSorrent</t>
        </r>
      </text>
    </comment>
    <comment ref="C316" authorId="0" shapeId="0" xr:uid="{D05D18E8-2CBC-4320-836C-88A8CDA4C35D}">
      <text>
        <r>
          <rPr>
            <sz val="11"/>
            <rFont val="Calibri"/>
            <family val="2"/>
            <charset val="238"/>
          </rPr>
          <t>SZV_F:FeladatKategoria</t>
        </r>
      </text>
    </comment>
    <comment ref="D316" authorId="0" shapeId="0" xr:uid="{4A205BEF-9718-4A73-9BE1-6F42157BBF3A}">
      <text>
        <r>
          <rPr>
            <sz val="11"/>
            <rFont val="Calibri"/>
            <family val="2"/>
            <charset val="238"/>
          </rPr>
          <t>SZV_F:FeladatMegnevezes</t>
        </r>
      </text>
    </comment>
    <comment ref="E316" authorId="0" shapeId="0" xr:uid="{F2175337-739C-4EEC-9676-5B0726BD2098}">
      <text>
        <r>
          <rPr>
            <sz val="11"/>
            <rFont val="Calibri"/>
            <family val="2"/>
            <charset val="238"/>
          </rPr>
          <t>SZV_F:ElviEngedelySzam</t>
        </r>
      </text>
    </comment>
    <comment ref="F316" authorId="0" shapeId="0" xr:uid="{09D64363-2F37-4C71-98E3-B34EC4AB768E}">
      <text>
        <r>
          <rPr>
            <sz val="11"/>
            <rFont val="Calibri"/>
            <family val="2"/>
            <charset val="238"/>
          </rPr>
          <t>SZV_F:VKR_Kod</t>
        </r>
      </text>
    </comment>
    <comment ref="G316" authorId="0" shapeId="0" xr:uid="{3383412F-418A-417D-BEC7-1F404D4FC9CE}">
      <text>
        <r>
          <rPr>
            <sz val="11"/>
            <rFont val="Calibri"/>
            <family val="2"/>
            <charset val="238"/>
          </rPr>
          <t>SZV_F:VKR_Nev</t>
        </r>
      </text>
    </comment>
    <comment ref="H316" authorId="0" shapeId="0" xr:uid="{502899B3-6049-4DF9-874A-029915E020DB}">
      <text>
        <r>
          <rPr>
            <sz val="11"/>
            <rFont val="Calibri"/>
            <family val="2"/>
            <charset val="238"/>
          </rPr>
          <t>SZV_F:FeladatAzonosito</t>
        </r>
      </text>
    </comment>
    <comment ref="I316" authorId="0" shapeId="0" xr:uid="{E8FEFEB1-0EE5-4074-9605-15CD3D343AB2}">
      <text>
        <r>
          <rPr>
            <sz val="11"/>
            <rFont val="Calibri"/>
            <family val="2"/>
            <charset val="238"/>
          </rPr>
          <t>SZV_F:EllatasiTerulet</t>
        </r>
      </text>
    </comment>
    <comment ref="J316" authorId="0" shapeId="0" xr:uid="{6A77E047-D93D-4396-9258-F5E6B3D8D747}">
      <text>
        <r>
          <rPr>
            <sz val="11"/>
            <rFont val="Calibri"/>
            <family val="2"/>
            <charset val="238"/>
          </rPr>
          <t>SZV_F:EllatasertFelelos</t>
        </r>
      </text>
    </comment>
    <comment ref="K316" authorId="0" shapeId="0" xr:uid="{0959CBDE-A3AE-4186-80B4-8687719D1B1D}">
      <text>
        <r>
          <rPr>
            <sz val="11"/>
            <rFont val="Calibri"/>
            <family val="2"/>
            <charset val="238"/>
          </rPr>
          <t>SZV_F:TervezettNettoKoltseg</t>
        </r>
      </text>
    </comment>
    <comment ref="L316" authorId="0" shapeId="0" xr:uid="{61E78D43-98DE-4552-8669-C9F203B5C634}">
      <text>
        <r>
          <rPr>
            <sz val="11"/>
            <rFont val="Calibri"/>
            <family val="2"/>
            <charset val="238"/>
          </rPr>
          <t>SZV_F:IdotartamKezdes</t>
        </r>
      </text>
    </comment>
    <comment ref="M316" authorId="0" shapeId="0" xr:uid="{6B8C8533-A5FD-460B-8635-E0587984B57B}">
      <text>
        <r>
          <rPr>
            <sz val="11"/>
            <rFont val="Calibri"/>
            <family val="2"/>
            <charset val="238"/>
          </rPr>
          <t>SZV_F:IdotartamBefejezes</t>
        </r>
      </text>
    </comment>
    <comment ref="N316" authorId="0" shapeId="0" xr:uid="{9680B669-B091-4F30-ACAB-D51345B2D5E2}">
      <text>
        <r>
          <rPr>
            <sz val="11"/>
            <rFont val="Calibri"/>
            <family val="2"/>
            <charset val="238"/>
          </rPr>
          <t>SZV_F:NettoKoltsegUtem1</t>
        </r>
      </text>
    </comment>
    <comment ref="O316" authorId="0" shapeId="0" xr:uid="{28F52C1F-9973-4D08-88DE-76E4A0999C15}">
      <text>
        <r>
          <rPr>
            <sz val="11"/>
            <rFont val="Calibri"/>
            <family val="2"/>
            <charset val="238"/>
          </rPr>
          <t>SZV_F:NettoKoltsegUtem2</t>
        </r>
      </text>
    </comment>
    <comment ref="P316" authorId="0" shapeId="0" xr:uid="{8E97CD28-5715-4B02-8C0D-5B6DE0C250FF}">
      <text>
        <r>
          <rPr>
            <sz val="11"/>
            <rFont val="Calibri"/>
            <family val="2"/>
            <charset val="238"/>
          </rPr>
          <t>SZV_F:EM_Melleklet2_KTG</t>
        </r>
      </text>
    </comment>
    <comment ref="R316" authorId="0" shapeId="0" xr:uid="{809750F7-9CE0-4EDD-AD20-5546C8A06BC0}">
      <text>
        <r>
          <rPr>
            <sz val="11"/>
            <rFont val="Calibri"/>
            <family val="2"/>
            <charset val="238"/>
          </rPr>
          <t>SZV_F:HDUtem1</t>
        </r>
      </text>
    </comment>
    <comment ref="S316" authorId="0" shapeId="0" xr:uid="{E25B9C02-3C90-4BFF-B6A1-A047C785B3EA}">
      <text>
        <r>
          <rPr>
            <sz val="11"/>
            <rFont val="Calibri"/>
            <family val="2"/>
            <charset val="238"/>
          </rPr>
          <t>SZV_F:ECSUtem1</t>
        </r>
      </text>
    </comment>
    <comment ref="T316" authorId="0" shapeId="0" xr:uid="{18127963-4733-4964-A70F-850E72186701}">
      <text>
        <r>
          <rPr>
            <sz val="11"/>
            <rFont val="Calibri"/>
            <family val="2"/>
            <charset val="238"/>
          </rPr>
          <t>SZV_F:KFHUtem1</t>
        </r>
      </text>
    </comment>
    <comment ref="U316" authorId="0" shapeId="0" xr:uid="{BCF53E2E-EC6A-47A2-AFD2-2965E9207811}">
      <text>
        <r>
          <rPr>
            <sz val="11"/>
            <rFont val="Calibri"/>
            <family val="2"/>
            <charset val="238"/>
          </rPr>
          <t>SZV_F:Egyeb_SajatUtem1</t>
        </r>
      </text>
    </comment>
    <comment ref="V316" authorId="0" shapeId="0" xr:uid="{594CD883-544F-4BAF-9039-2767EFCE20A4}">
      <text>
        <r>
          <rPr>
            <sz val="11"/>
            <rFont val="Calibri"/>
            <family val="2"/>
            <charset val="238"/>
          </rPr>
          <t>SZV_F:DijUtem1</t>
        </r>
      </text>
    </comment>
    <comment ref="W316" authorId="0" shapeId="0" xr:uid="{5BB716BE-9255-48F6-B895-A13F13DBE507}">
      <text>
        <r>
          <rPr>
            <sz val="11"/>
            <rFont val="Calibri"/>
            <family val="2"/>
            <charset val="238"/>
          </rPr>
          <t>SZV_F:EM_Melleklet1_Utem1</t>
        </r>
      </text>
    </comment>
    <comment ref="X316" authorId="0" shapeId="0" xr:uid="{C2FAB1DC-67D9-450D-B516-EFF160D4EB12}">
      <text>
        <r>
          <rPr>
            <sz val="11"/>
            <rFont val="Calibri"/>
            <family val="2"/>
            <charset val="238"/>
          </rPr>
          <t>SZV_F:EgyebAllamiUtem1</t>
        </r>
      </text>
    </comment>
    <comment ref="Y316" authorId="0" shapeId="0" xr:uid="{199004B0-94CD-49EE-A0A5-91A28723FDD9}">
      <text>
        <r>
          <rPr>
            <sz val="11"/>
            <rFont val="Calibri"/>
            <family val="2"/>
            <charset val="238"/>
          </rPr>
          <t>SZV_F:OnkormanyzatiUtem1</t>
        </r>
      </text>
    </comment>
    <comment ref="Z316" authorId="0" shapeId="0" xr:uid="{B90D4B51-8631-4AB6-83CF-F82A663C5E7B}">
      <text>
        <r>
          <rPr>
            <sz val="11"/>
            <rFont val="Calibri"/>
            <family val="2"/>
            <charset val="238"/>
          </rPr>
          <t>SZV_F:EUUtem1</t>
        </r>
      </text>
    </comment>
    <comment ref="AA316" authorId="0" shapeId="0" xr:uid="{7015C900-A6D5-4FFA-BA63-8637C022E320}">
      <text>
        <r>
          <rPr>
            <sz val="11"/>
            <rFont val="Calibri"/>
            <family val="2"/>
            <charset val="238"/>
          </rPr>
          <t>SZV_F:EgyebUtem1</t>
        </r>
      </text>
    </comment>
    <comment ref="AB316" authorId="0" shapeId="0" xr:uid="{8F371C7A-5A61-472A-BBB8-6C75C34EB941}">
      <text>
        <r>
          <rPr>
            <sz val="11"/>
            <rFont val="Calibri"/>
            <family val="2"/>
            <charset val="238"/>
          </rPr>
          <t>SZV_F:HitelKotvenyUtem1</t>
        </r>
      </text>
    </comment>
    <comment ref="AC316" authorId="0" shapeId="0" xr:uid="{EF7C3D0C-1E07-422B-A182-C8545A1A2466}">
      <text>
        <r>
          <rPr>
            <sz val="11"/>
            <rFont val="Calibri"/>
            <family val="2"/>
            <charset val="238"/>
          </rPr>
          <t>SZV_F:OsszesenUtem1</t>
        </r>
      </text>
    </comment>
    <comment ref="AF316" authorId="0" shapeId="0" xr:uid="{558B38D8-DBCA-4930-B7C9-D02FDAD30A2C}">
      <text>
        <r>
          <rPr>
            <sz val="11"/>
            <rFont val="Calibri"/>
            <family val="2"/>
            <charset val="238"/>
          </rPr>
          <t>SZV_F:HDUtem2</t>
        </r>
      </text>
    </comment>
    <comment ref="AG316" authorId="0" shapeId="0" xr:uid="{4C293D1A-21A7-4F66-AC2E-9E43B4075F38}">
      <text>
        <r>
          <rPr>
            <sz val="11"/>
            <rFont val="Calibri"/>
            <family val="2"/>
            <charset val="238"/>
          </rPr>
          <t>SZV_F:ECSUtem2</t>
        </r>
      </text>
    </comment>
    <comment ref="AH316" authorId="0" shapeId="0" xr:uid="{0520487B-E405-4CE6-BD86-45E3D9ABC11A}">
      <text>
        <r>
          <rPr>
            <sz val="11"/>
            <rFont val="Calibri"/>
            <family val="2"/>
            <charset val="238"/>
          </rPr>
          <t>SZV_F:KFHUtem2</t>
        </r>
      </text>
    </comment>
    <comment ref="AI316" authorId="0" shapeId="0" xr:uid="{2CB849C7-0A1A-4128-97C1-22D2F85E7A4B}">
      <text>
        <r>
          <rPr>
            <sz val="11"/>
            <rFont val="Calibri"/>
            <family val="2"/>
            <charset val="238"/>
          </rPr>
          <t>SZV_F:Egyeb_SajatUtem2</t>
        </r>
      </text>
    </comment>
    <comment ref="AJ316" authorId="0" shapeId="0" xr:uid="{C49812BA-422C-4A89-998C-64391422EE19}">
      <text>
        <r>
          <rPr>
            <sz val="11"/>
            <rFont val="Calibri"/>
            <family val="2"/>
            <charset val="238"/>
          </rPr>
          <t>SZV_F:DijUtem2</t>
        </r>
      </text>
    </comment>
    <comment ref="AK316" authorId="0" shapeId="0" xr:uid="{2B5F8368-9B76-4273-9676-58EE28093AF6}">
      <text>
        <r>
          <rPr>
            <sz val="11"/>
            <rFont val="Calibri"/>
            <family val="2"/>
            <charset val="238"/>
          </rPr>
          <t>SZV_F:EM_Melleklet1_Utem2</t>
        </r>
      </text>
    </comment>
    <comment ref="AL316" authorId="0" shapeId="0" xr:uid="{3A30A13D-36E9-4893-A71B-CD213EB5325F}">
      <text>
        <r>
          <rPr>
            <sz val="11"/>
            <rFont val="Calibri"/>
            <family val="2"/>
            <charset val="238"/>
          </rPr>
          <t>SZV_F:EgyebAllamiUtem2</t>
        </r>
      </text>
    </comment>
    <comment ref="AM316" authorId="0" shapeId="0" xr:uid="{8ED8D935-D4EF-49A2-A59D-5155031DEA3B}">
      <text>
        <r>
          <rPr>
            <sz val="11"/>
            <rFont val="Calibri"/>
            <family val="2"/>
            <charset val="238"/>
          </rPr>
          <t>SZV_F:OnkormanyzatiUtem2</t>
        </r>
      </text>
    </comment>
    <comment ref="AN316" authorId="0" shapeId="0" xr:uid="{C8896862-CB20-496B-9C6A-8C5DA258AD0D}">
      <text>
        <r>
          <rPr>
            <sz val="11"/>
            <rFont val="Calibri"/>
            <family val="2"/>
            <charset val="238"/>
          </rPr>
          <t>SZV_F:EUUtem2</t>
        </r>
      </text>
    </comment>
    <comment ref="AO316" authorId="0" shapeId="0" xr:uid="{86BB7A57-9E2B-46B4-8595-B994F844FDC1}">
      <text>
        <r>
          <rPr>
            <sz val="11"/>
            <rFont val="Calibri"/>
            <family val="2"/>
            <charset val="238"/>
          </rPr>
          <t>SZV_F:EgyebUtem2</t>
        </r>
      </text>
    </comment>
    <comment ref="AP316" authorId="0" shapeId="0" xr:uid="{BA5DEAC5-DFCE-4832-9611-A1B6DF15CC8A}">
      <text>
        <r>
          <rPr>
            <sz val="11"/>
            <rFont val="Calibri"/>
            <family val="2"/>
            <charset val="238"/>
          </rPr>
          <t>SZV_F:HitelKotvenyUtem2</t>
        </r>
      </text>
    </comment>
    <comment ref="AQ316" authorId="0" shapeId="0" xr:uid="{7DF7E767-0276-4257-857F-DB3D6042BFEF}">
      <text>
        <r>
          <rPr>
            <sz val="11"/>
            <rFont val="Calibri"/>
            <family val="2"/>
            <charset val="238"/>
          </rPr>
          <t>SZV_F:OsszesenUtem2</t>
        </r>
      </text>
    </comment>
    <comment ref="AR316" authorId="0" shapeId="0" xr:uid="{D414F1B5-9DB0-4E0D-939D-D46E17A8E166}">
      <text>
        <r>
          <rPr>
            <sz val="11"/>
            <rFont val="Calibri"/>
            <family val="2"/>
            <charset val="238"/>
          </rPr>
          <t>SZV_F:ForrashianyUtem2</t>
        </r>
      </text>
    </comment>
    <comment ref="AU316" authorId="0" shapeId="0" xr:uid="{1FD2927E-4054-4D46-B9AB-D7134D7BC7CE}">
      <text>
        <r>
          <rPr>
            <sz val="11"/>
            <rFont val="Calibri"/>
            <family val="2"/>
            <charset val="238"/>
          </rPr>
          <t>SZV_F:Indokolas</t>
        </r>
      </text>
    </comment>
    <comment ref="AV316" authorId="0" shapeId="0" xr:uid="{DC296194-0C92-467E-B48A-A181653B591B}">
      <text>
        <r>
          <rPr>
            <sz val="11"/>
            <rFont val="Calibri"/>
            <family val="2"/>
            <charset val="238"/>
          </rPr>
          <t>SZV_F:Megjegyzes</t>
        </r>
      </text>
    </comment>
    <comment ref="AW316" authorId="0" shapeId="0" xr:uid="{29D5AD13-F0C6-4192-8B1C-869C4C984C1D}">
      <text>
        <r>
          <rPr>
            <sz val="11"/>
            <rFont val="Calibri"/>
            <family val="2"/>
            <charset val="238"/>
          </rPr>
          <t>SZV_F:FeladatSorszam</t>
        </r>
      </text>
    </comment>
    <comment ref="AY316" authorId="0" shapeId="0" xr:uid="{CF56EE64-DFDC-4C82-8B34-2E257B5DE565}">
      <text>
        <r>
          <rPr>
            <sz val="11"/>
            <rFont val="Calibri"/>
            <family val="2"/>
            <charset val="238"/>
          </rPr>
          <t>SZV_F:ISA</t>
        </r>
      </text>
    </comment>
    <comment ref="B317" authorId="0" shapeId="0" xr:uid="{880B9D41-DB1E-4102-AA28-FE0234D04953}">
      <text>
        <r>
          <rPr>
            <sz val="11"/>
            <rFont val="Calibri"/>
            <family val="2"/>
            <charset val="238"/>
          </rPr>
          <t>SZV_F:FontossagiSorrent</t>
        </r>
      </text>
    </comment>
    <comment ref="C317" authorId="0" shapeId="0" xr:uid="{C92EF43A-1B22-40C5-B055-7FF5C820812D}">
      <text>
        <r>
          <rPr>
            <sz val="11"/>
            <rFont val="Calibri"/>
            <family val="2"/>
            <charset val="238"/>
          </rPr>
          <t>SZV_F:FeladatKategoria</t>
        </r>
      </text>
    </comment>
    <comment ref="D317" authorId="0" shapeId="0" xr:uid="{F28F565A-2FEE-47FD-B509-8993B3F1FE65}">
      <text>
        <r>
          <rPr>
            <sz val="11"/>
            <rFont val="Calibri"/>
            <family val="2"/>
            <charset val="238"/>
          </rPr>
          <t>SZV_F:FeladatMegnevezes</t>
        </r>
      </text>
    </comment>
    <comment ref="E317" authorId="0" shapeId="0" xr:uid="{D5C1C218-0F4D-49B0-95B8-64FC2C7E59FA}">
      <text>
        <r>
          <rPr>
            <sz val="11"/>
            <rFont val="Calibri"/>
            <family val="2"/>
            <charset val="238"/>
          </rPr>
          <t>SZV_F:ElviEngedelySzam</t>
        </r>
      </text>
    </comment>
    <comment ref="F317" authorId="0" shapeId="0" xr:uid="{CE819955-B960-4100-981A-CE349953EB5F}">
      <text>
        <r>
          <rPr>
            <sz val="11"/>
            <rFont val="Calibri"/>
            <family val="2"/>
            <charset val="238"/>
          </rPr>
          <t>SZV_F:VKR_Kod</t>
        </r>
      </text>
    </comment>
    <comment ref="G317" authorId="0" shapeId="0" xr:uid="{AC4A2649-4AA4-49BB-86DC-1C63B7EE7BB7}">
      <text>
        <r>
          <rPr>
            <sz val="11"/>
            <rFont val="Calibri"/>
            <family val="2"/>
            <charset val="238"/>
          </rPr>
          <t>SZV_F:VKR_Nev</t>
        </r>
      </text>
    </comment>
    <comment ref="H317" authorId="0" shapeId="0" xr:uid="{C489BE13-10C6-4158-A48C-8C627922BD7C}">
      <text>
        <r>
          <rPr>
            <sz val="11"/>
            <rFont val="Calibri"/>
            <family val="2"/>
            <charset val="238"/>
          </rPr>
          <t>SZV_F:FeladatAzonosito</t>
        </r>
      </text>
    </comment>
    <comment ref="I317" authorId="0" shapeId="0" xr:uid="{7835D651-D5EF-4940-B727-242A60C5AA9C}">
      <text>
        <r>
          <rPr>
            <sz val="11"/>
            <rFont val="Calibri"/>
            <family val="2"/>
            <charset val="238"/>
          </rPr>
          <t>SZV_F:EllatasiTerulet</t>
        </r>
      </text>
    </comment>
    <comment ref="J317" authorId="0" shapeId="0" xr:uid="{42349D72-DF68-47E4-8401-AEB9B4F0E6DE}">
      <text>
        <r>
          <rPr>
            <sz val="11"/>
            <rFont val="Calibri"/>
            <family val="2"/>
            <charset val="238"/>
          </rPr>
          <t>SZV_F:EllatasertFelelos</t>
        </r>
      </text>
    </comment>
    <comment ref="K317" authorId="0" shapeId="0" xr:uid="{23D04586-FFD7-48BD-B6DC-7C59ADAE38ED}">
      <text>
        <r>
          <rPr>
            <sz val="11"/>
            <rFont val="Calibri"/>
            <family val="2"/>
            <charset val="238"/>
          </rPr>
          <t>SZV_F:TervezettNettoKoltseg</t>
        </r>
      </text>
    </comment>
    <comment ref="L317" authorId="0" shapeId="0" xr:uid="{50BA1BD8-DEC5-4EE6-B3C2-04F6B78BF0FE}">
      <text>
        <r>
          <rPr>
            <sz val="11"/>
            <rFont val="Calibri"/>
            <family val="2"/>
            <charset val="238"/>
          </rPr>
          <t>SZV_F:IdotartamKezdes</t>
        </r>
      </text>
    </comment>
    <comment ref="M317" authorId="0" shapeId="0" xr:uid="{E001EAAD-FEF9-4F62-9DBA-8C9199D1B429}">
      <text>
        <r>
          <rPr>
            <sz val="11"/>
            <rFont val="Calibri"/>
            <family val="2"/>
            <charset val="238"/>
          </rPr>
          <t>SZV_F:IdotartamBefejezes</t>
        </r>
      </text>
    </comment>
    <comment ref="N317" authorId="0" shapeId="0" xr:uid="{36660FD4-BF46-4D69-BC3D-A5333D9C4127}">
      <text>
        <r>
          <rPr>
            <sz val="11"/>
            <rFont val="Calibri"/>
            <family val="2"/>
            <charset val="238"/>
          </rPr>
          <t>SZV_F:NettoKoltsegUtem1</t>
        </r>
      </text>
    </comment>
    <comment ref="O317" authorId="0" shapeId="0" xr:uid="{301A1603-BDAD-403E-B0C6-5F71E7D71E71}">
      <text>
        <r>
          <rPr>
            <sz val="11"/>
            <rFont val="Calibri"/>
            <family val="2"/>
            <charset val="238"/>
          </rPr>
          <t>SZV_F:NettoKoltsegUtem2</t>
        </r>
      </text>
    </comment>
    <comment ref="P317" authorId="0" shapeId="0" xr:uid="{9B5D9DBB-67D7-46E5-A7A0-3CECF162645C}">
      <text>
        <r>
          <rPr>
            <sz val="11"/>
            <rFont val="Calibri"/>
            <family val="2"/>
            <charset val="238"/>
          </rPr>
          <t>SZV_F:EM_Melleklet2_KTG</t>
        </r>
      </text>
    </comment>
    <comment ref="R317" authorId="0" shapeId="0" xr:uid="{33D92503-8459-470A-9516-946C4EF7119E}">
      <text>
        <r>
          <rPr>
            <sz val="11"/>
            <rFont val="Calibri"/>
            <family val="2"/>
            <charset val="238"/>
          </rPr>
          <t>SZV_F:HDUtem1</t>
        </r>
      </text>
    </comment>
    <comment ref="S317" authorId="0" shapeId="0" xr:uid="{1A8F9C20-6994-4E04-909C-D1B0C6743FE1}">
      <text>
        <r>
          <rPr>
            <sz val="11"/>
            <rFont val="Calibri"/>
            <family val="2"/>
            <charset val="238"/>
          </rPr>
          <t>SZV_F:ECSUtem1</t>
        </r>
      </text>
    </comment>
    <comment ref="T317" authorId="0" shapeId="0" xr:uid="{FBDE8EE0-779D-4DD6-A08C-25A5419E8C49}">
      <text>
        <r>
          <rPr>
            <sz val="11"/>
            <rFont val="Calibri"/>
            <family val="2"/>
            <charset val="238"/>
          </rPr>
          <t>SZV_F:KFHUtem1</t>
        </r>
      </text>
    </comment>
    <comment ref="U317" authorId="0" shapeId="0" xr:uid="{5077FE8E-E557-4AAF-90E0-4A20D35024BA}">
      <text>
        <r>
          <rPr>
            <sz val="11"/>
            <rFont val="Calibri"/>
            <family val="2"/>
            <charset val="238"/>
          </rPr>
          <t>SZV_F:Egyeb_SajatUtem1</t>
        </r>
      </text>
    </comment>
    <comment ref="V317" authorId="0" shapeId="0" xr:uid="{F178ADCA-96C8-4A32-9491-40BF9A96193B}">
      <text>
        <r>
          <rPr>
            <sz val="11"/>
            <rFont val="Calibri"/>
            <family val="2"/>
            <charset val="238"/>
          </rPr>
          <t>SZV_F:DijUtem1</t>
        </r>
      </text>
    </comment>
    <comment ref="W317" authorId="0" shapeId="0" xr:uid="{6D12D9A9-7258-4990-84C0-CFE78EF03460}">
      <text>
        <r>
          <rPr>
            <sz val="11"/>
            <rFont val="Calibri"/>
            <family val="2"/>
            <charset val="238"/>
          </rPr>
          <t>SZV_F:EM_Melleklet1_Utem1</t>
        </r>
      </text>
    </comment>
    <comment ref="X317" authorId="0" shapeId="0" xr:uid="{DEC8E8CD-3913-45FD-832E-757936E8A5B3}">
      <text>
        <r>
          <rPr>
            <sz val="11"/>
            <rFont val="Calibri"/>
            <family val="2"/>
            <charset val="238"/>
          </rPr>
          <t>SZV_F:EgyebAllamiUtem1</t>
        </r>
      </text>
    </comment>
    <comment ref="Y317" authorId="0" shapeId="0" xr:uid="{01B42630-06F8-4D83-8B2E-F16C4892E376}">
      <text>
        <r>
          <rPr>
            <sz val="11"/>
            <rFont val="Calibri"/>
            <family val="2"/>
            <charset val="238"/>
          </rPr>
          <t>SZV_F:OnkormanyzatiUtem1</t>
        </r>
      </text>
    </comment>
    <comment ref="Z317" authorId="0" shapeId="0" xr:uid="{4DD724D0-7B90-47BF-82C8-88AF21F1517C}">
      <text>
        <r>
          <rPr>
            <sz val="11"/>
            <rFont val="Calibri"/>
            <family val="2"/>
            <charset val="238"/>
          </rPr>
          <t>SZV_F:EUUtem1</t>
        </r>
      </text>
    </comment>
    <comment ref="AA317" authorId="0" shapeId="0" xr:uid="{CD1B6086-6985-4898-B61D-A892F698E23E}">
      <text>
        <r>
          <rPr>
            <sz val="11"/>
            <rFont val="Calibri"/>
            <family val="2"/>
            <charset val="238"/>
          </rPr>
          <t>SZV_F:EgyebUtem1</t>
        </r>
      </text>
    </comment>
    <comment ref="AB317" authorId="0" shapeId="0" xr:uid="{F5973D21-02AF-4C3F-A1F1-08E168A6708D}">
      <text>
        <r>
          <rPr>
            <sz val="11"/>
            <rFont val="Calibri"/>
            <family val="2"/>
            <charset val="238"/>
          </rPr>
          <t>SZV_F:HitelKotvenyUtem1</t>
        </r>
      </text>
    </comment>
    <comment ref="AC317" authorId="0" shapeId="0" xr:uid="{31EDB0AD-1015-4489-AC63-3A124E18C450}">
      <text>
        <r>
          <rPr>
            <sz val="11"/>
            <rFont val="Calibri"/>
            <family val="2"/>
            <charset val="238"/>
          </rPr>
          <t>SZV_F:OsszesenUtem1</t>
        </r>
      </text>
    </comment>
    <comment ref="AF317" authorId="0" shapeId="0" xr:uid="{2EAF1A76-2C47-406F-928D-AC9CBB905E7C}">
      <text>
        <r>
          <rPr>
            <sz val="11"/>
            <rFont val="Calibri"/>
            <family val="2"/>
            <charset val="238"/>
          </rPr>
          <t>SZV_F:HDUtem2</t>
        </r>
      </text>
    </comment>
    <comment ref="AG317" authorId="0" shapeId="0" xr:uid="{26A086CB-C660-435D-B947-B561CE9BF0FD}">
      <text>
        <r>
          <rPr>
            <sz val="11"/>
            <rFont val="Calibri"/>
            <family val="2"/>
            <charset val="238"/>
          </rPr>
          <t>SZV_F:ECSUtem2</t>
        </r>
      </text>
    </comment>
    <comment ref="AH317" authorId="0" shapeId="0" xr:uid="{DC3026A4-4C18-40AC-BA4D-0E92B028783F}">
      <text>
        <r>
          <rPr>
            <sz val="11"/>
            <rFont val="Calibri"/>
            <family val="2"/>
            <charset val="238"/>
          </rPr>
          <t>SZV_F:KFHUtem2</t>
        </r>
      </text>
    </comment>
    <comment ref="AI317" authorId="0" shapeId="0" xr:uid="{EE9F6ACA-0B03-4C9F-B7CA-AD2C81130A7D}">
      <text>
        <r>
          <rPr>
            <sz val="11"/>
            <rFont val="Calibri"/>
            <family val="2"/>
            <charset val="238"/>
          </rPr>
          <t>SZV_F:Egyeb_SajatUtem2</t>
        </r>
      </text>
    </comment>
    <comment ref="AJ317" authorId="0" shapeId="0" xr:uid="{843AF102-07F7-4980-814F-A520022BB851}">
      <text>
        <r>
          <rPr>
            <sz val="11"/>
            <rFont val="Calibri"/>
            <family val="2"/>
            <charset val="238"/>
          </rPr>
          <t>SZV_F:DijUtem2</t>
        </r>
      </text>
    </comment>
    <comment ref="AK317" authorId="0" shapeId="0" xr:uid="{8FAD1266-B08B-4883-9261-E4B7377565BE}">
      <text>
        <r>
          <rPr>
            <sz val="11"/>
            <rFont val="Calibri"/>
            <family val="2"/>
            <charset val="238"/>
          </rPr>
          <t>SZV_F:EM_Melleklet1_Utem2</t>
        </r>
      </text>
    </comment>
    <comment ref="AL317" authorId="0" shapeId="0" xr:uid="{C360B882-EC9A-44DC-BEC2-EB0750ABCC86}">
      <text>
        <r>
          <rPr>
            <sz val="11"/>
            <rFont val="Calibri"/>
            <family val="2"/>
            <charset val="238"/>
          </rPr>
          <t>SZV_F:EgyebAllamiUtem2</t>
        </r>
      </text>
    </comment>
    <comment ref="AM317" authorId="0" shapeId="0" xr:uid="{D84D2ADD-55E1-4A24-82D5-8BD1F6B280F5}">
      <text>
        <r>
          <rPr>
            <sz val="11"/>
            <rFont val="Calibri"/>
            <family val="2"/>
            <charset val="238"/>
          </rPr>
          <t>SZV_F:OnkormanyzatiUtem2</t>
        </r>
      </text>
    </comment>
    <comment ref="AN317" authorId="0" shapeId="0" xr:uid="{92981761-18A6-40CB-8192-A47C3F9830BA}">
      <text>
        <r>
          <rPr>
            <sz val="11"/>
            <rFont val="Calibri"/>
            <family val="2"/>
            <charset val="238"/>
          </rPr>
          <t>SZV_F:EUUtem2</t>
        </r>
      </text>
    </comment>
    <comment ref="AO317" authorId="0" shapeId="0" xr:uid="{284C181A-3357-4041-AC11-EF683DEF9E2B}">
      <text>
        <r>
          <rPr>
            <sz val="11"/>
            <rFont val="Calibri"/>
            <family val="2"/>
            <charset val="238"/>
          </rPr>
          <t>SZV_F:EgyebUtem2</t>
        </r>
      </text>
    </comment>
    <comment ref="AP317" authorId="0" shapeId="0" xr:uid="{209AA902-1D2A-411D-8D37-EA355184F18E}">
      <text>
        <r>
          <rPr>
            <sz val="11"/>
            <rFont val="Calibri"/>
            <family val="2"/>
            <charset val="238"/>
          </rPr>
          <t>SZV_F:HitelKotvenyUtem2</t>
        </r>
      </text>
    </comment>
    <comment ref="AQ317" authorId="0" shapeId="0" xr:uid="{1265359C-B94B-400E-A7C4-A808CC0DDA5F}">
      <text>
        <r>
          <rPr>
            <sz val="11"/>
            <rFont val="Calibri"/>
            <family val="2"/>
            <charset val="238"/>
          </rPr>
          <t>SZV_F:OsszesenUtem2</t>
        </r>
      </text>
    </comment>
    <comment ref="AR317" authorId="0" shapeId="0" xr:uid="{EF381A2B-41C2-4735-AC16-8B8F33863217}">
      <text>
        <r>
          <rPr>
            <sz val="11"/>
            <rFont val="Calibri"/>
            <family val="2"/>
            <charset val="238"/>
          </rPr>
          <t>SZV_F:ForrashianyUtem2</t>
        </r>
      </text>
    </comment>
    <comment ref="AU317" authorId="0" shapeId="0" xr:uid="{B82DFBAB-8EE1-4C1C-98E5-8380B5447B13}">
      <text>
        <r>
          <rPr>
            <sz val="11"/>
            <rFont val="Calibri"/>
            <family val="2"/>
            <charset val="238"/>
          </rPr>
          <t>SZV_F:Indokolas</t>
        </r>
      </text>
    </comment>
    <comment ref="AV317" authorId="0" shapeId="0" xr:uid="{B7B89625-E76B-48A7-BB95-2B391206CEA5}">
      <text>
        <r>
          <rPr>
            <sz val="11"/>
            <rFont val="Calibri"/>
            <family val="2"/>
            <charset val="238"/>
          </rPr>
          <t>SZV_F:Megjegyzes</t>
        </r>
      </text>
    </comment>
    <comment ref="AW317" authorId="0" shapeId="0" xr:uid="{F1033088-4474-495B-B6EF-5B38012648A3}">
      <text>
        <r>
          <rPr>
            <sz val="11"/>
            <rFont val="Calibri"/>
            <family val="2"/>
            <charset val="238"/>
          </rPr>
          <t>SZV_F:FeladatSorszam</t>
        </r>
      </text>
    </comment>
    <comment ref="AY317" authorId="0" shapeId="0" xr:uid="{11BED508-E01D-42E6-928E-7261724E1C79}">
      <text>
        <r>
          <rPr>
            <sz val="11"/>
            <rFont val="Calibri"/>
            <family val="2"/>
            <charset val="238"/>
          </rPr>
          <t>SZV_F:ISA</t>
        </r>
      </text>
    </comment>
    <comment ref="B318" authorId="0" shapeId="0" xr:uid="{CF24D14B-F0A1-491E-AD78-8487DCD53661}">
      <text>
        <r>
          <rPr>
            <sz val="11"/>
            <rFont val="Calibri"/>
            <family val="2"/>
            <charset val="238"/>
          </rPr>
          <t>SZV_F:FontossagiSorrent</t>
        </r>
      </text>
    </comment>
    <comment ref="C318" authorId="0" shapeId="0" xr:uid="{8B749EF8-07BD-4774-89A0-D5B78C14E7F8}">
      <text>
        <r>
          <rPr>
            <sz val="11"/>
            <rFont val="Calibri"/>
            <family val="2"/>
            <charset val="238"/>
          </rPr>
          <t>SZV_F:FeladatKategoria</t>
        </r>
      </text>
    </comment>
    <comment ref="D318" authorId="0" shapeId="0" xr:uid="{76454006-6C91-4679-B81D-907527C120A9}">
      <text>
        <r>
          <rPr>
            <sz val="11"/>
            <rFont val="Calibri"/>
            <family val="2"/>
            <charset val="238"/>
          </rPr>
          <t>SZV_F:FeladatMegnevezes</t>
        </r>
      </text>
    </comment>
    <comment ref="E318" authorId="0" shapeId="0" xr:uid="{3BD5E322-53A3-4F68-912A-42929E555BB6}">
      <text>
        <r>
          <rPr>
            <sz val="11"/>
            <rFont val="Calibri"/>
            <family val="2"/>
            <charset val="238"/>
          </rPr>
          <t>SZV_F:ElviEngedelySzam</t>
        </r>
      </text>
    </comment>
    <comment ref="F318" authorId="0" shapeId="0" xr:uid="{E8480EBB-47CD-4E71-984F-4DD01613C19E}">
      <text>
        <r>
          <rPr>
            <sz val="11"/>
            <rFont val="Calibri"/>
            <family val="2"/>
            <charset val="238"/>
          </rPr>
          <t>SZV_F:VKR_Kod</t>
        </r>
      </text>
    </comment>
    <comment ref="G318" authorId="0" shapeId="0" xr:uid="{D5207A5B-8D0D-49C8-8550-E07DC98E0A86}">
      <text>
        <r>
          <rPr>
            <sz val="11"/>
            <rFont val="Calibri"/>
            <family val="2"/>
            <charset val="238"/>
          </rPr>
          <t>SZV_F:VKR_Nev</t>
        </r>
      </text>
    </comment>
    <comment ref="H318" authorId="0" shapeId="0" xr:uid="{C295E2B1-A0FF-4048-8389-D49AF8FB26D4}">
      <text>
        <r>
          <rPr>
            <sz val="11"/>
            <rFont val="Calibri"/>
            <family val="2"/>
            <charset val="238"/>
          </rPr>
          <t>SZV_F:FeladatAzonosito</t>
        </r>
      </text>
    </comment>
    <comment ref="I318" authorId="0" shapeId="0" xr:uid="{FCB1003D-82B3-453B-A849-F7934290D2E7}">
      <text>
        <r>
          <rPr>
            <sz val="11"/>
            <rFont val="Calibri"/>
            <family val="2"/>
            <charset val="238"/>
          </rPr>
          <t>SZV_F:EllatasiTerulet</t>
        </r>
      </text>
    </comment>
    <comment ref="J318" authorId="0" shapeId="0" xr:uid="{11BE5C32-35B8-4BAF-B598-F6E748CE211B}">
      <text>
        <r>
          <rPr>
            <sz val="11"/>
            <rFont val="Calibri"/>
            <family val="2"/>
            <charset val="238"/>
          </rPr>
          <t>SZV_F:EllatasertFelelos</t>
        </r>
      </text>
    </comment>
    <comment ref="K318" authorId="0" shapeId="0" xr:uid="{F29137D4-F88E-46DC-924F-99C427C47EAE}">
      <text>
        <r>
          <rPr>
            <sz val="11"/>
            <rFont val="Calibri"/>
            <family val="2"/>
            <charset val="238"/>
          </rPr>
          <t>SZV_F:TervezettNettoKoltseg</t>
        </r>
      </text>
    </comment>
    <comment ref="L318" authorId="0" shapeId="0" xr:uid="{A4C72D9A-6AE4-487E-9D62-FF3EDC5E1387}">
      <text>
        <r>
          <rPr>
            <sz val="11"/>
            <rFont val="Calibri"/>
            <family val="2"/>
            <charset val="238"/>
          </rPr>
          <t>SZV_F:IdotartamKezdes</t>
        </r>
      </text>
    </comment>
    <comment ref="M318" authorId="0" shapeId="0" xr:uid="{D1255F6C-8D21-4C32-B2B0-9469DFE30A94}">
      <text>
        <r>
          <rPr>
            <sz val="11"/>
            <rFont val="Calibri"/>
            <family val="2"/>
            <charset val="238"/>
          </rPr>
          <t>SZV_F:IdotartamBefejezes</t>
        </r>
      </text>
    </comment>
    <comment ref="N318" authorId="0" shapeId="0" xr:uid="{A05ED80A-6DA3-4E08-B67B-D8BB84A0759F}">
      <text>
        <r>
          <rPr>
            <sz val="11"/>
            <rFont val="Calibri"/>
            <family val="2"/>
            <charset val="238"/>
          </rPr>
          <t>SZV_F:NettoKoltsegUtem1</t>
        </r>
      </text>
    </comment>
    <comment ref="O318" authorId="0" shapeId="0" xr:uid="{D0330CB2-EC01-475D-8A25-9414595BDA53}">
      <text>
        <r>
          <rPr>
            <sz val="11"/>
            <rFont val="Calibri"/>
            <family val="2"/>
            <charset val="238"/>
          </rPr>
          <t>SZV_F:NettoKoltsegUtem2</t>
        </r>
      </text>
    </comment>
    <comment ref="P318" authorId="0" shapeId="0" xr:uid="{63BCFF95-323C-45A0-8C11-301CE500523A}">
      <text>
        <r>
          <rPr>
            <sz val="11"/>
            <rFont val="Calibri"/>
            <family val="2"/>
            <charset val="238"/>
          </rPr>
          <t>SZV_F:EM_Melleklet2_KTG</t>
        </r>
      </text>
    </comment>
    <comment ref="R318" authorId="0" shapeId="0" xr:uid="{F2CF9FD6-262D-4F8E-9F76-1DE2B15ED493}">
      <text>
        <r>
          <rPr>
            <sz val="11"/>
            <rFont val="Calibri"/>
            <family val="2"/>
            <charset val="238"/>
          </rPr>
          <t>SZV_F:HDUtem1</t>
        </r>
      </text>
    </comment>
    <comment ref="S318" authorId="0" shapeId="0" xr:uid="{1676CF98-0FDD-499E-AFEF-7A0C5A59718C}">
      <text>
        <r>
          <rPr>
            <sz val="11"/>
            <rFont val="Calibri"/>
            <family val="2"/>
            <charset val="238"/>
          </rPr>
          <t>SZV_F:ECSUtem1</t>
        </r>
      </text>
    </comment>
    <comment ref="T318" authorId="0" shapeId="0" xr:uid="{CBA87238-6D1D-4668-B985-2B21F12E7C16}">
      <text>
        <r>
          <rPr>
            <sz val="11"/>
            <rFont val="Calibri"/>
            <family val="2"/>
            <charset val="238"/>
          </rPr>
          <t>SZV_F:KFHUtem1</t>
        </r>
      </text>
    </comment>
    <comment ref="U318" authorId="0" shapeId="0" xr:uid="{1A68647C-2948-449F-91A4-FC42310898E7}">
      <text>
        <r>
          <rPr>
            <sz val="11"/>
            <rFont val="Calibri"/>
            <family val="2"/>
            <charset val="238"/>
          </rPr>
          <t>SZV_F:Egyeb_SajatUtem1</t>
        </r>
      </text>
    </comment>
    <comment ref="V318" authorId="0" shapeId="0" xr:uid="{835EB570-81DD-47A9-AACB-B5F26185266B}">
      <text>
        <r>
          <rPr>
            <sz val="11"/>
            <rFont val="Calibri"/>
            <family val="2"/>
            <charset val="238"/>
          </rPr>
          <t>SZV_F:DijUtem1</t>
        </r>
      </text>
    </comment>
    <comment ref="W318" authorId="0" shapeId="0" xr:uid="{403D3E86-0CF5-4B45-AB2C-CDFD67C3A3C0}">
      <text>
        <r>
          <rPr>
            <sz val="11"/>
            <rFont val="Calibri"/>
            <family val="2"/>
            <charset val="238"/>
          </rPr>
          <t>SZV_F:EM_Melleklet1_Utem1</t>
        </r>
      </text>
    </comment>
    <comment ref="X318" authorId="0" shapeId="0" xr:uid="{81928066-9566-4D35-8CE6-FEEE5C29FA9B}">
      <text>
        <r>
          <rPr>
            <sz val="11"/>
            <rFont val="Calibri"/>
            <family val="2"/>
            <charset val="238"/>
          </rPr>
          <t>SZV_F:EgyebAllamiUtem1</t>
        </r>
      </text>
    </comment>
    <comment ref="Y318" authorId="0" shapeId="0" xr:uid="{2D8E47FD-B5D3-40B9-936D-3DF1A89F6097}">
      <text>
        <r>
          <rPr>
            <sz val="11"/>
            <rFont val="Calibri"/>
            <family val="2"/>
            <charset val="238"/>
          </rPr>
          <t>SZV_F:OnkormanyzatiUtem1</t>
        </r>
      </text>
    </comment>
    <comment ref="Z318" authorId="0" shapeId="0" xr:uid="{FBA4E8ED-5396-44A4-AD9B-604820A4EB31}">
      <text>
        <r>
          <rPr>
            <sz val="11"/>
            <rFont val="Calibri"/>
            <family val="2"/>
            <charset val="238"/>
          </rPr>
          <t>SZV_F:EUUtem1</t>
        </r>
      </text>
    </comment>
    <comment ref="AA318" authorId="0" shapeId="0" xr:uid="{14015CA3-8634-497D-8C19-21B00D709CBA}">
      <text>
        <r>
          <rPr>
            <sz val="11"/>
            <rFont val="Calibri"/>
            <family val="2"/>
            <charset val="238"/>
          </rPr>
          <t>SZV_F:EgyebUtem1</t>
        </r>
      </text>
    </comment>
    <comment ref="AB318" authorId="0" shapeId="0" xr:uid="{B45E75C0-44C8-493E-AAA6-A3735D67E4EC}">
      <text>
        <r>
          <rPr>
            <sz val="11"/>
            <rFont val="Calibri"/>
            <family val="2"/>
            <charset val="238"/>
          </rPr>
          <t>SZV_F:HitelKotvenyUtem1</t>
        </r>
      </text>
    </comment>
    <comment ref="AC318" authorId="0" shapeId="0" xr:uid="{D9C3A88C-3BE1-4570-A53F-05C6D70FA832}">
      <text>
        <r>
          <rPr>
            <sz val="11"/>
            <rFont val="Calibri"/>
            <family val="2"/>
            <charset val="238"/>
          </rPr>
          <t>SZV_F:OsszesenUtem1</t>
        </r>
      </text>
    </comment>
    <comment ref="AF318" authorId="0" shapeId="0" xr:uid="{C3DAA07E-BD8B-4744-968C-D6AD92994F5D}">
      <text>
        <r>
          <rPr>
            <sz val="11"/>
            <rFont val="Calibri"/>
            <family val="2"/>
            <charset val="238"/>
          </rPr>
          <t>SZV_F:HDUtem2</t>
        </r>
      </text>
    </comment>
    <comment ref="AG318" authorId="0" shapeId="0" xr:uid="{98DBA178-7B3B-41E0-A625-7C56119FB6AD}">
      <text>
        <r>
          <rPr>
            <sz val="11"/>
            <rFont val="Calibri"/>
            <family val="2"/>
            <charset val="238"/>
          </rPr>
          <t>SZV_F:ECSUtem2</t>
        </r>
      </text>
    </comment>
    <comment ref="AH318" authorId="0" shapeId="0" xr:uid="{F4B39D42-43EA-4881-8FD1-D8359757837C}">
      <text>
        <r>
          <rPr>
            <sz val="11"/>
            <rFont val="Calibri"/>
            <family val="2"/>
            <charset val="238"/>
          </rPr>
          <t>SZV_F:KFHUtem2</t>
        </r>
      </text>
    </comment>
    <comment ref="AI318" authorId="0" shapeId="0" xr:uid="{8A41E5C7-A961-4F30-95EC-87F197D7F0E3}">
      <text>
        <r>
          <rPr>
            <sz val="11"/>
            <rFont val="Calibri"/>
            <family val="2"/>
            <charset val="238"/>
          </rPr>
          <t>SZV_F:Egyeb_SajatUtem2</t>
        </r>
      </text>
    </comment>
    <comment ref="AJ318" authorId="0" shapeId="0" xr:uid="{E8163AAA-0A24-4094-B5BE-C127F72F5551}">
      <text>
        <r>
          <rPr>
            <sz val="11"/>
            <rFont val="Calibri"/>
            <family val="2"/>
            <charset val="238"/>
          </rPr>
          <t>SZV_F:DijUtem2</t>
        </r>
      </text>
    </comment>
    <comment ref="AK318" authorId="0" shapeId="0" xr:uid="{957515DD-EC15-4917-98C8-A313105471C9}">
      <text>
        <r>
          <rPr>
            <sz val="11"/>
            <rFont val="Calibri"/>
            <family val="2"/>
            <charset val="238"/>
          </rPr>
          <t>SZV_F:EM_Melleklet1_Utem2</t>
        </r>
      </text>
    </comment>
    <comment ref="AL318" authorId="0" shapeId="0" xr:uid="{3529E3E7-E70B-426D-867F-95B3E3969378}">
      <text>
        <r>
          <rPr>
            <sz val="11"/>
            <rFont val="Calibri"/>
            <family val="2"/>
            <charset val="238"/>
          </rPr>
          <t>SZV_F:EgyebAllamiUtem2</t>
        </r>
      </text>
    </comment>
    <comment ref="AM318" authorId="0" shapeId="0" xr:uid="{A8559FBD-8867-4453-9CFC-1CA5C6F4D440}">
      <text>
        <r>
          <rPr>
            <sz val="11"/>
            <rFont val="Calibri"/>
            <family val="2"/>
            <charset val="238"/>
          </rPr>
          <t>SZV_F:OnkormanyzatiUtem2</t>
        </r>
      </text>
    </comment>
    <comment ref="AN318" authorId="0" shapeId="0" xr:uid="{65C0E906-59D2-4A43-B7B5-670CDAF70C65}">
      <text>
        <r>
          <rPr>
            <sz val="11"/>
            <rFont val="Calibri"/>
            <family val="2"/>
            <charset val="238"/>
          </rPr>
          <t>SZV_F:EUUtem2</t>
        </r>
      </text>
    </comment>
    <comment ref="AO318" authorId="0" shapeId="0" xr:uid="{73F6B6DB-4835-4B7D-A2D3-512ECDAF338C}">
      <text>
        <r>
          <rPr>
            <sz val="11"/>
            <rFont val="Calibri"/>
            <family val="2"/>
            <charset val="238"/>
          </rPr>
          <t>SZV_F:EgyebUtem2</t>
        </r>
      </text>
    </comment>
    <comment ref="AP318" authorId="0" shapeId="0" xr:uid="{F1CFC2A7-D6BC-4B28-BA6D-978A24616A4B}">
      <text>
        <r>
          <rPr>
            <sz val="11"/>
            <rFont val="Calibri"/>
            <family val="2"/>
            <charset val="238"/>
          </rPr>
          <t>SZV_F:HitelKotvenyUtem2</t>
        </r>
      </text>
    </comment>
    <comment ref="AQ318" authorId="0" shapeId="0" xr:uid="{390E8F0A-C589-4A4A-8E57-2D1105F0D7DD}">
      <text>
        <r>
          <rPr>
            <sz val="11"/>
            <rFont val="Calibri"/>
            <family val="2"/>
            <charset val="238"/>
          </rPr>
          <t>SZV_F:OsszesenUtem2</t>
        </r>
      </text>
    </comment>
    <comment ref="AR318" authorId="0" shapeId="0" xr:uid="{CAA6BCDD-1E09-4253-8289-1CEAD6590D80}">
      <text>
        <r>
          <rPr>
            <sz val="11"/>
            <rFont val="Calibri"/>
            <family val="2"/>
            <charset val="238"/>
          </rPr>
          <t>SZV_F:ForrashianyUtem2</t>
        </r>
      </text>
    </comment>
    <comment ref="AU318" authorId="0" shapeId="0" xr:uid="{D8AD4D31-4319-483C-BE0A-FEFC33D9400E}">
      <text>
        <r>
          <rPr>
            <sz val="11"/>
            <rFont val="Calibri"/>
            <family val="2"/>
            <charset val="238"/>
          </rPr>
          <t>SZV_F:Indokolas</t>
        </r>
      </text>
    </comment>
    <comment ref="AV318" authorId="0" shapeId="0" xr:uid="{8E0539EC-73AF-415A-9880-A5520ADDDB7D}">
      <text>
        <r>
          <rPr>
            <sz val="11"/>
            <rFont val="Calibri"/>
            <family val="2"/>
            <charset val="238"/>
          </rPr>
          <t>SZV_F:Megjegyzes</t>
        </r>
      </text>
    </comment>
    <comment ref="AW318" authorId="0" shapeId="0" xr:uid="{C120D1F9-38B8-4C97-8755-2A20C61CDAA4}">
      <text>
        <r>
          <rPr>
            <sz val="11"/>
            <rFont val="Calibri"/>
            <family val="2"/>
            <charset val="238"/>
          </rPr>
          <t>SZV_F:FeladatSorszam</t>
        </r>
      </text>
    </comment>
    <comment ref="AY318" authorId="0" shapeId="0" xr:uid="{5F7F33C1-F48E-4171-AB01-0093891231C4}">
      <text>
        <r>
          <rPr>
            <sz val="11"/>
            <rFont val="Calibri"/>
            <family val="2"/>
            <charset val="238"/>
          </rPr>
          <t>SZV_F:ISA</t>
        </r>
      </text>
    </comment>
    <comment ref="B319" authorId="0" shapeId="0" xr:uid="{13D6FB0B-4220-4F71-A246-DBCEAA75DC6A}">
      <text>
        <r>
          <rPr>
            <sz val="11"/>
            <rFont val="Calibri"/>
            <family val="2"/>
            <charset val="238"/>
          </rPr>
          <t>SZV_F:FontossagiSorrent</t>
        </r>
      </text>
    </comment>
    <comment ref="C319" authorId="0" shapeId="0" xr:uid="{EEAC03DB-D740-4F85-9417-2C9F66A319B7}">
      <text>
        <r>
          <rPr>
            <sz val="11"/>
            <rFont val="Calibri"/>
            <family val="2"/>
            <charset val="238"/>
          </rPr>
          <t>SZV_F:FeladatKategoria</t>
        </r>
      </text>
    </comment>
    <comment ref="D319" authorId="0" shapeId="0" xr:uid="{25CD9F05-BEE5-4556-8D42-59FE23F05810}">
      <text>
        <r>
          <rPr>
            <sz val="11"/>
            <rFont val="Calibri"/>
            <family val="2"/>
            <charset val="238"/>
          </rPr>
          <t>SZV_F:FeladatMegnevezes</t>
        </r>
      </text>
    </comment>
    <comment ref="E319" authorId="0" shapeId="0" xr:uid="{374C0891-9342-4815-BA6F-A840B6870FF6}">
      <text>
        <r>
          <rPr>
            <sz val="11"/>
            <rFont val="Calibri"/>
            <family val="2"/>
            <charset val="238"/>
          </rPr>
          <t>SZV_F:ElviEngedelySzam</t>
        </r>
      </text>
    </comment>
    <comment ref="F319" authorId="0" shapeId="0" xr:uid="{CE48FDA5-43A4-4247-9F0D-76102425211E}">
      <text>
        <r>
          <rPr>
            <sz val="11"/>
            <rFont val="Calibri"/>
            <family val="2"/>
            <charset val="238"/>
          </rPr>
          <t>SZV_F:VKR_Kod</t>
        </r>
      </text>
    </comment>
    <comment ref="G319" authorId="0" shapeId="0" xr:uid="{E7021EE3-41D3-4BD1-8F19-EA29232E6EC9}">
      <text>
        <r>
          <rPr>
            <sz val="11"/>
            <rFont val="Calibri"/>
            <family val="2"/>
            <charset val="238"/>
          </rPr>
          <t>SZV_F:VKR_Nev</t>
        </r>
      </text>
    </comment>
    <comment ref="H319" authorId="0" shapeId="0" xr:uid="{DE1FF074-1136-4F07-9681-4BD59982755F}">
      <text>
        <r>
          <rPr>
            <sz val="11"/>
            <rFont val="Calibri"/>
            <family val="2"/>
            <charset val="238"/>
          </rPr>
          <t>SZV_F:FeladatAzonosito</t>
        </r>
      </text>
    </comment>
    <comment ref="I319" authorId="0" shapeId="0" xr:uid="{7406DDD7-B714-474F-8937-4BE8CF39F372}">
      <text>
        <r>
          <rPr>
            <sz val="11"/>
            <rFont val="Calibri"/>
            <family val="2"/>
            <charset val="238"/>
          </rPr>
          <t>SZV_F:EllatasiTerulet</t>
        </r>
      </text>
    </comment>
    <comment ref="J319" authorId="0" shapeId="0" xr:uid="{633518EE-429D-4FB0-B18F-85C28B1220FB}">
      <text>
        <r>
          <rPr>
            <sz val="11"/>
            <rFont val="Calibri"/>
            <family val="2"/>
            <charset val="238"/>
          </rPr>
          <t>SZV_F:EllatasertFelelos</t>
        </r>
      </text>
    </comment>
    <comment ref="K319" authorId="0" shapeId="0" xr:uid="{DB42D1FC-C526-4478-97C0-EF306723BD5A}">
      <text>
        <r>
          <rPr>
            <sz val="11"/>
            <rFont val="Calibri"/>
            <family val="2"/>
            <charset val="238"/>
          </rPr>
          <t>SZV_F:TervezettNettoKoltseg</t>
        </r>
      </text>
    </comment>
    <comment ref="L319" authorId="0" shapeId="0" xr:uid="{A5B68282-0F16-4F3C-9B3F-0F7CAFA0C959}">
      <text>
        <r>
          <rPr>
            <sz val="11"/>
            <rFont val="Calibri"/>
            <family val="2"/>
            <charset val="238"/>
          </rPr>
          <t>SZV_F:IdotartamKezdes</t>
        </r>
      </text>
    </comment>
    <comment ref="M319" authorId="0" shapeId="0" xr:uid="{E6F7A0C5-DD29-445C-AFEE-3E0D2DEA5E2A}">
      <text>
        <r>
          <rPr>
            <sz val="11"/>
            <rFont val="Calibri"/>
            <family val="2"/>
            <charset val="238"/>
          </rPr>
          <t>SZV_F:IdotartamBefejezes</t>
        </r>
      </text>
    </comment>
    <comment ref="N319" authorId="0" shapeId="0" xr:uid="{87746639-EDBB-4A7E-BA76-084D381B2DAB}">
      <text>
        <r>
          <rPr>
            <sz val="11"/>
            <rFont val="Calibri"/>
            <family val="2"/>
            <charset val="238"/>
          </rPr>
          <t>SZV_F:NettoKoltsegUtem1</t>
        </r>
      </text>
    </comment>
    <comment ref="O319" authorId="0" shapeId="0" xr:uid="{48751EFA-2BC2-4DEC-86C5-5DFC85A3F674}">
      <text>
        <r>
          <rPr>
            <sz val="11"/>
            <rFont val="Calibri"/>
            <family val="2"/>
            <charset val="238"/>
          </rPr>
          <t>SZV_F:NettoKoltsegUtem2</t>
        </r>
      </text>
    </comment>
    <comment ref="P319" authorId="0" shapeId="0" xr:uid="{412C6A7C-ADB4-481E-9773-452845D4D98A}">
      <text>
        <r>
          <rPr>
            <sz val="11"/>
            <rFont val="Calibri"/>
            <family val="2"/>
            <charset val="238"/>
          </rPr>
          <t>SZV_F:EM_Melleklet2_KTG</t>
        </r>
      </text>
    </comment>
    <comment ref="R319" authorId="0" shapeId="0" xr:uid="{8BAD1238-4DC5-48D3-9B78-4ECB7D163F5C}">
      <text>
        <r>
          <rPr>
            <sz val="11"/>
            <rFont val="Calibri"/>
            <family val="2"/>
            <charset val="238"/>
          </rPr>
          <t>SZV_F:HDUtem1</t>
        </r>
      </text>
    </comment>
    <comment ref="S319" authorId="0" shapeId="0" xr:uid="{6FE8F002-AB83-4126-97D9-ABB073F1DDD7}">
      <text>
        <r>
          <rPr>
            <sz val="11"/>
            <rFont val="Calibri"/>
            <family val="2"/>
            <charset val="238"/>
          </rPr>
          <t>SZV_F:ECSUtem1</t>
        </r>
      </text>
    </comment>
    <comment ref="T319" authorId="0" shapeId="0" xr:uid="{576263CE-CD85-4880-8154-3F82701965C5}">
      <text>
        <r>
          <rPr>
            <sz val="11"/>
            <rFont val="Calibri"/>
            <family val="2"/>
            <charset val="238"/>
          </rPr>
          <t>SZV_F:KFHUtem1</t>
        </r>
      </text>
    </comment>
    <comment ref="U319" authorId="0" shapeId="0" xr:uid="{D4DD0694-454B-4775-931A-B3F1B680E0B6}">
      <text>
        <r>
          <rPr>
            <sz val="11"/>
            <rFont val="Calibri"/>
            <family val="2"/>
            <charset val="238"/>
          </rPr>
          <t>SZV_F:Egyeb_SajatUtem1</t>
        </r>
      </text>
    </comment>
    <comment ref="V319" authorId="0" shapeId="0" xr:uid="{E4747544-1EEF-461D-B8BA-F583A63503D1}">
      <text>
        <r>
          <rPr>
            <sz val="11"/>
            <rFont val="Calibri"/>
            <family val="2"/>
            <charset val="238"/>
          </rPr>
          <t>SZV_F:DijUtem1</t>
        </r>
      </text>
    </comment>
    <comment ref="W319" authorId="0" shapeId="0" xr:uid="{2FD90CB7-0814-4AF2-9A31-84BDFED18726}">
      <text>
        <r>
          <rPr>
            <sz val="11"/>
            <rFont val="Calibri"/>
            <family val="2"/>
            <charset val="238"/>
          </rPr>
          <t>SZV_F:EM_Melleklet1_Utem1</t>
        </r>
      </text>
    </comment>
    <comment ref="X319" authorId="0" shapeId="0" xr:uid="{66251A17-EF5B-4BCE-9794-B0DBCE089A9C}">
      <text>
        <r>
          <rPr>
            <sz val="11"/>
            <rFont val="Calibri"/>
            <family val="2"/>
            <charset val="238"/>
          </rPr>
          <t>SZV_F:EgyebAllamiUtem1</t>
        </r>
      </text>
    </comment>
    <comment ref="Y319" authorId="0" shapeId="0" xr:uid="{E9289CCE-6B46-47EA-A54C-262585A3CF2A}">
      <text>
        <r>
          <rPr>
            <sz val="11"/>
            <rFont val="Calibri"/>
            <family val="2"/>
            <charset val="238"/>
          </rPr>
          <t>SZV_F:OnkormanyzatiUtem1</t>
        </r>
      </text>
    </comment>
    <comment ref="Z319" authorId="0" shapeId="0" xr:uid="{EB48057D-3B74-4476-99F6-9C75E6EBAA4F}">
      <text>
        <r>
          <rPr>
            <sz val="11"/>
            <rFont val="Calibri"/>
            <family val="2"/>
            <charset val="238"/>
          </rPr>
          <t>SZV_F:EUUtem1</t>
        </r>
      </text>
    </comment>
    <comment ref="AA319" authorId="0" shapeId="0" xr:uid="{6595A216-A2FE-49CE-9716-70DF469E8D6B}">
      <text>
        <r>
          <rPr>
            <sz val="11"/>
            <rFont val="Calibri"/>
            <family val="2"/>
            <charset val="238"/>
          </rPr>
          <t>SZV_F:EgyebUtem1</t>
        </r>
      </text>
    </comment>
    <comment ref="AB319" authorId="0" shapeId="0" xr:uid="{B7F09FF0-85F4-472E-A14E-F5F7441490DD}">
      <text>
        <r>
          <rPr>
            <sz val="11"/>
            <rFont val="Calibri"/>
            <family val="2"/>
            <charset val="238"/>
          </rPr>
          <t>SZV_F:HitelKotvenyUtem1</t>
        </r>
      </text>
    </comment>
    <comment ref="AC319" authorId="0" shapeId="0" xr:uid="{E715C73D-84D7-4009-8228-C9E05951D4C3}">
      <text>
        <r>
          <rPr>
            <sz val="11"/>
            <rFont val="Calibri"/>
            <family val="2"/>
            <charset val="238"/>
          </rPr>
          <t>SZV_F:OsszesenUtem1</t>
        </r>
      </text>
    </comment>
    <comment ref="AF319" authorId="0" shapeId="0" xr:uid="{B0748D70-8930-45CA-9C43-963965CBB9E1}">
      <text>
        <r>
          <rPr>
            <sz val="11"/>
            <rFont val="Calibri"/>
            <family val="2"/>
            <charset val="238"/>
          </rPr>
          <t>SZV_F:HDUtem2</t>
        </r>
      </text>
    </comment>
    <comment ref="AG319" authorId="0" shapeId="0" xr:uid="{2A36985F-7471-4288-B120-743DDE2B18DB}">
      <text>
        <r>
          <rPr>
            <sz val="11"/>
            <rFont val="Calibri"/>
            <family val="2"/>
            <charset val="238"/>
          </rPr>
          <t>SZV_F:ECSUtem2</t>
        </r>
      </text>
    </comment>
    <comment ref="AH319" authorId="0" shapeId="0" xr:uid="{3FADF823-3C0C-4C5C-9C50-391456B1FEF1}">
      <text>
        <r>
          <rPr>
            <sz val="11"/>
            <rFont val="Calibri"/>
            <family val="2"/>
            <charset val="238"/>
          </rPr>
          <t>SZV_F:KFHUtem2</t>
        </r>
      </text>
    </comment>
    <comment ref="AI319" authorId="0" shapeId="0" xr:uid="{39B7CFE0-F900-4A1C-8A83-BC7B407B4147}">
      <text>
        <r>
          <rPr>
            <sz val="11"/>
            <rFont val="Calibri"/>
            <family val="2"/>
            <charset val="238"/>
          </rPr>
          <t>SZV_F:Egyeb_SajatUtem2</t>
        </r>
      </text>
    </comment>
    <comment ref="AJ319" authorId="0" shapeId="0" xr:uid="{3952E69E-9EFB-40E9-A556-9F010184F8D8}">
      <text>
        <r>
          <rPr>
            <sz val="11"/>
            <rFont val="Calibri"/>
            <family val="2"/>
            <charset val="238"/>
          </rPr>
          <t>SZV_F:DijUtem2</t>
        </r>
      </text>
    </comment>
    <comment ref="AK319" authorId="0" shapeId="0" xr:uid="{006AFBA5-0F2A-4981-B4A3-834D68E615DB}">
      <text>
        <r>
          <rPr>
            <sz val="11"/>
            <rFont val="Calibri"/>
            <family val="2"/>
            <charset val="238"/>
          </rPr>
          <t>SZV_F:EM_Melleklet1_Utem2</t>
        </r>
      </text>
    </comment>
    <comment ref="AL319" authorId="0" shapeId="0" xr:uid="{59A824D9-590F-4B66-9DE1-807CF3C171A5}">
      <text>
        <r>
          <rPr>
            <sz val="11"/>
            <rFont val="Calibri"/>
            <family val="2"/>
            <charset val="238"/>
          </rPr>
          <t>SZV_F:EgyebAllamiUtem2</t>
        </r>
      </text>
    </comment>
    <comment ref="AM319" authorId="0" shapeId="0" xr:uid="{6FDCD34F-1693-4DD2-9B7B-2E92AC40A5F3}">
      <text>
        <r>
          <rPr>
            <sz val="11"/>
            <rFont val="Calibri"/>
            <family val="2"/>
            <charset val="238"/>
          </rPr>
          <t>SZV_F:OnkormanyzatiUtem2</t>
        </r>
      </text>
    </comment>
    <comment ref="AN319" authorId="0" shapeId="0" xr:uid="{1368D839-E67E-4A27-8236-9FA770695691}">
      <text>
        <r>
          <rPr>
            <sz val="11"/>
            <rFont val="Calibri"/>
            <family val="2"/>
            <charset val="238"/>
          </rPr>
          <t>SZV_F:EUUtem2</t>
        </r>
      </text>
    </comment>
    <comment ref="AO319" authorId="0" shapeId="0" xr:uid="{8D264F45-06C8-4FEA-9F4D-9BCAED42E04F}">
      <text>
        <r>
          <rPr>
            <sz val="11"/>
            <rFont val="Calibri"/>
            <family val="2"/>
            <charset val="238"/>
          </rPr>
          <t>SZV_F:EgyebUtem2</t>
        </r>
      </text>
    </comment>
    <comment ref="AP319" authorId="0" shapeId="0" xr:uid="{8E67B257-F6C4-466C-9E8B-FBD653B4C77F}">
      <text>
        <r>
          <rPr>
            <sz val="11"/>
            <rFont val="Calibri"/>
            <family val="2"/>
            <charset val="238"/>
          </rPr>
          <t>SZV_F:HitelKotvenyUtem2</t>
        </r>
      </text>
    </comment>
    <comment ref="AQ319" authorId="0" shapeId="0" xr:uid="{9FB3224D-0F54-4BBA-9D74-B7D6F17BFB55}">
      <text>
        <r>
          <rPr>
            <sz val="11"/>
            <rFont val="Calibri"/>
            <family val="2"/>
            <charset val="238"/>
          </rPr>
          <t>SZV_F:OsszesenUtem2</t>
        </r>
      </text>
    </comment>
    <comment ref="AR319" authorId="0" shapeId="0" xr:uid="{24837D50-EB16-4CD5-880D-384C4B5DB626}">
      <text>
        <r>
          <rPr>
            <sz val="11"/>
            <rFont val="Calibri"/>
            <family val="2"/>
            <charset val="238"/>
          </rPr>
          <t>SZV_F:ForrashianyUtem2</t>
        </r>
      </text>
    </comment>
    <comment ref="AU319" authorId="0" shapeId="0" xr:uid="{683F174A-A9C0-4C23-BCBA-82ED0B678058}">
      <text>
        <r>
          <rPr>
            <sz val="11"/>
            <rFont val="Calibri"/>
            <family val="2"/>
            <charset val="238"/>
          </rPr>
          <t>SZV_F:Indokolas</t>
        </r>
      </text>
    </comment>
    <comment ref="AV319" authorId="0" shapeId="0" xr:uid="{722DB3F6-159D-47C9-ACBE-BAD754C5CDDB}">
      <text>
        <r>
          <rPr>
            <sz val="11"/>
            <rFont val="Calibri"/>
            <family val="2"/>
            <charset val="238"/>
          </rPr>
          <t>SZV_F:Megjegyzes</t>
        </r>
      </text>
    </comment>
    <comment ref="AW319" authorId="0" shapeId="0" xr:uid="{49E706E1-1CEF-4000-9E59-22C8910F8E9B}">
      <text>
        <r>
          <rPr>
            <sz val="11"/>
            <rFont val="Calibri"/>
            <family val="2"/>
            <charset val="238"/>
          </rPr>
          <t>SZV_F:FeladatSorszam</t>
        </r>
      </text>
    </comment>
    <comment ref="AY319" authorId="0" shapeId="0" xr:uid="{2E6DCC78-2E0F-4D9C-9F15-605D1D01958B}">
      <text>
        <r>
          <rPr>
            <sz val="11"/>
            <rFont val="Calibri"/>
            <family val="2"/>
            <charset val="238"/>
          </rPr>
          <t>SZV_F:ISA</t>
        </r>
      </text>
    </comment>
    <comment ref="B320" authorId="0" shapeId="0" xr:uid="{24BE6E50-BACE-44F5-9030-5A41785B5DE7}">
      <text>
        <r>
          <rPr>
            <sz val="11"/>
            <rFont val="Calibri"/>
            <family val="2"/>
            <charset val="238"/>
          </rPr>
          <t>SZV_F:FontossagiSorrent</t>
        </r>
      </text>
    </comment>
    <comment ref="C320" authorId="0" shapeId="0" xr:uid="{97633BE2-9CBF-4925-9B1D-95AE0D36A84E}">
      <text>
        <r>
          <rPr>
            <sz val="11"/>
            <rFont val="Calibri"/>
            <family val="2"/>
            <charset val="238"/>
          </rPr>
          <t>SZV_F:FeladatKategoria</t>
        </r>
      </text>
    </comment>
    <comment ref="D320" authorId="0" shapeId="0" xr:uid="{93AD7DAC-D493-4F55-83DF-CB76C695EA21}">
      <text>
        <r>
          <rPr>
            <sz val="11"/>
            <rFont val="Calibri"/>
            <family val="2"/>
            <charset val="238"/>
          </rPr>
          <t>SZV_F:FeladatMegnevezes</t>
        </r>
      </text>
    </comment>
    <comment ref="E320" authorId="0" shapeId="0" xr:uid="{65976E55-B105-49F2-A1A0-A38F26150DF4}">
      <text>
        <r>
          <rPr>
            <sz val="11"/>
            <rFont val="Calibri"/>
            <family val="2"/>
            <charset val="238"/>
          </rPr>
          <t>SZV_F:ElviEngedelySzam</t>
        </r>
      </text>
    </comment>
    <comment ref="F320" authorId="0" shapeId="0" xr:uid="{75397D68-872C-42E5-ABA8-47D7A084C6CD}">
      <text>
        <r>
          <rPr>
            <sz val="11"/>
            <rFont val="Calibri"/>
            <family val="2"/>
            <charset val="238"/>
          </rPr>
          <t>SZV_F:VKR_Kod</t>
        </r>
      </text>
    </comment>
    <comment ref="G320" authorId="0" shapeId="0" xr:uid="{914E396A-B29F-4329-9526-E85550B8ECA7}">
      <text>
        <r>
          <rPr>
            <sz val="11"/>
            <rFont val="Calibri"/>
            <family val="2"/>
            <charset val="238"/>
          </rPr>
          <t>SZV_F:VKR_Nev</t>
        </r>
      </text>
    </comment>
    <comment ref="H320" authorId="0" shapeId="0" xr:uid="{1081047A-B988-42D8-97B0-BD3C7870E197}">
      <text>
        <r>
          <rPr>
            <sz val="11"/>
            <rFont val="Calibri"/>
            <family val="2"/>
            <charset val="238"/>
          </rPr>
          <t>SZV_F:FeladatAzonosito</t>
        </r>
      </text>
    </comment>
    <comment ref="I320" authorId="0" shapeId="0" xr:uid="{685B5ED6-5589-48BA-876E-29B7456297E7}">
      <text>
        <r>
          <rPr>
            <sz val="11"/>
            <rFont val="Calibri"/>
            <family val="2"/>
            <charset val="238"/>
          </rPr>
          <t>SZV_F:EllatasiTerulet</t>
        </r>
      </text>
    </comment>
    <comment ref="J320" authorId="0" shapeId="0" xr:uid="{B6B1C00F-6EDB-43CD-89F1-6F74E83AD5A6}">
      <text>
        <r>
          <rPr>
            <sz val="11"/>
            <rFont val="Calibri"/>
            <family val="2"/>
            <charset val="238"/>
          </rPr>
          <t>SZV_F:EllatasertFelelos</t>
        </r>
      </text>
    </comment>
    <comment ref="K320" authorId="0" shapeId="0" xr:uid="{2F35E443-D0F8-4D39-8E8B-C9F8B393D3B9}">
      <text>
        <r>
          <rPr>
            <sz val="11"/>
            <rFont val="Calibri"/>
            <family val="2"/>
            <charset val="238"/>
          </rPr>
          <t>SZV_F:TervezettNettoKoltseg</t>
        </r>
      </text>
    </comment>
    <comment ref="L320" authorId="0" shapeId="0" xr:uid="{1553272F-8A86-41E6-95B9-41CC4691EC1F}">
      <text>
        <r>
          <rPr>
            <sz val="11"/>
            <rFont val="Calibri"/>
            <family val="2"/>
            <charset val="238"/>
          </rPr>
          <t>SZV_F:IdotartamKezdes</t>
        </r>
      </text>
    </comment>
    <comment ref="M320" authorId="0" shapeId="0" xr:uid="{6A48E8D3-3509-43CF-B190-747E3CB85C47}">
      <text>
        <r>
          <rPr>
            <sz val="11"/>
            <rFont val="Calibri"/>
            <family val="2"/>
            <charset val="238"/>
          </rPr>
          <t>SZV_F:IdotartamBefejezes</t>
        </r>
      </text>
    </comment>
    <comment ref="N320" authorId="0" shapeId="0" xr:uid="{DB1B3873-10F4-4B3D-9A49-78959EAE2D59}">
      <text>
        <r>
          <rPr>
            <sz val="11"/>
            <rFont val="Calibri"/>
            <family val="2"/>
            <charset val="238"/>
          </rPr>
          <t>SZV_F:NettoKoltsegUtem1</t>
        </r>
      </text>
    </comment>
    <comment ref="O320" authorId="0" shapeId="0" xr:uid="{35608BF1-07A9-4726-9510-FB15984A3C98}">
      <text>
        <r>
          <rPr>
            <sz val="11"/>
            <rFont val="Calibri"/>
            <family val="2"/>
            <charset val="238"/>
          </rPr>
          <t>SZV_F:NettoKoltsegUtem2</t>
        </r>
      </text>
    </comment>
    <comment ref="P320" authorId="0" shapeId="0" xr:uid="{4B3D890E-D8B5-41E7-8750-B372D097F497}">
      <text>
        <r>
          <rPr>
            <sz val="11"/>
            <rFont val="Calibri"/>
            <family val="2"/>
            <charset val="238"/>
          </rPr>
          <t>SZV_F:EM_Melleklet2_KTG</t>
        </r>
      </text>
    </comment>
    <comment ref="R320" authorId="0" shapeId="0" xr:uid="{57CE6D88-B74D-4B89-BC66-DA7E7E01C2F3}">
      <text>
        <r>
          <rPr>
            <sz val="11"/>
            <rFont val="Calibri"/>
            <family val="2"/>
            <charset val="238"/>
          </rPr>
          <t>SZV_F:HDUtem1</t>
        </r>
      </text>
    </comment>
    <comment ref="S320" authorId="0" shapeId="0" xr:uid="{0F12136C-116A-4CE7-97CE-A2705BFCE1A5}">
      <text>
        <r>
          <rPr>
            <sz val="11"/>
            <rFont val="Calibri"/>
            <family val="2"/>
            <charset val="238"/>
          </rPr>
          <t>SZV_F:ECSUtem1</t>
        </r>
      </text>
    </comment>
    <comment ref="T320" authorId="0" shapeId="0" xr:uid="{07353553-28FB-4589-B20A-0CA0D0270FD7}">
      <text>
        <r>
          <rPr>
            <sz val="11"/>
            <rFont val="Calibri"/>
            <family val="2"/>
            <charset val="238"/>
          </rPr>
          <t>SZV_F:KFHUtem1</t>
        </r>
      </text>
    </comment>
    <comment ref="U320" authorId="0" shapeId="0" xr:uid="{60EA9C48-3C73-418E-AF96-09C6E693CD8A}">
      <text>
        <r>
          <rPr>
            <sz val="11"/>
            <rFont val="Calibri"/>
            <family val="2"/>
            <charset val="238"/>
          </rPr>
          <t>SZV_F:Egyeb_SajatUtem1</t>
        </r>
      </text>
    </comment>
    <comment ref="V320" authorId="0" shapeId="0" xr:uid="{6AE92867-823E-4EF4-87E1-F3837688A6E1}">
      <text>
        <r>
          <rPr>
            <sz val="11"/>
            <rFont val="Calibri"/>
            <family val="2"/>
            <charset val="238"/>
          </rPr>
          <t>SZV_F:DijUtem1</t>
        </r>
      </text>
    </comment>
    <comment ref="W320" authorId="0" shapeId="0" xr:uid="{9AB02DEA-25AA-4BB7-9C30-29DA68467BA6}">
      <text>
        <r>
          <rPr>
            <sz val="11"/>
            <rFont val="Calibri"/>
            <family val="2"/>
            <charset val="238"/>
          </rPr>
          <t>SZV_F:EM_Melleklet1_Utem1</t>
        </r>
      </text>
    </comment>
    <comment ref="X320" authorId="0" shapeId="0" xr:uid="{5B00ACAE-EB7A-4943-AB0F-CDFFB60E9937}">
      <text>
        <r>
          <rPr>
            <sz val="11"/>
            <rFont val="Calibri"/>
            <family val="2"/>
            <charset val="238"/>
          </rPr>
          <t>SZV_F:EgyebAllamiUtem1</t>
        </r>
      </text>
    </comment>
    <comment ref="Y320" authorId="0" shapeId="0" xr:uid="{234E9986-8782-44E2-B14F-50B6917DFDD2}">
      <text>
        <r>
          <rPr>
            <sz val="11"/>
            <rFont val="Calibri"/>
            <family val="2"/>
            <charset val="238"/>
          </rPr>
          <t>SZV_F:OnkormanyzatiUtem1</t>
        </r>
      </text>
    </comment>
    <comment ref="Z320" authorId="0" shapeId="0" xr:uid="{EB036FC0-3705-4151-8A2F-806208B87698}">
      <text>
        <r>
          <rPr>
            <sz val="11"/>
            <rFont val="Calibri"/>
            <family val="2"/>
            <charset val="238"/>
          </rPr>
          <t>SZV_F:EUUtem1</t>
        </r>
      </text>
    </comment>
    <comment ref="AA320" authorId="0" shapeId="0" xr:uid="{1A9ED2BA-E1E6-436D-B6E5-1FB04746D0CF}">
      <text>
        <r>
          <rPr>
            <sz val="11"/>
            <rFont val="Calibri"/>
            <family val="2"/>
            <charset val="238"/>
          </rPr>
          <t>SZV_F:EgyebUtem1</t>
        </r>
      </text>
    </comment>
    <comment ref="AB320" authorId="0" shapeId="0" xr:uid="{582D04FD-8A04-4D79-9F42-6FC8C0087C87}">
      <text>
        <r>
          <rPr>
            <sz val="11"/>
            <rFont val="Calibri"/>
            <family val="2"/>
            <charset val="238"/>
          </rPr>
          <t>SZV_F:HitelKotvenyUtem1</t>
        </r>
      </text>
    </comment>
    <comment ref="AC320" authorId="0" shapeId="0" xr:uid="{BD6A692D-9EC3-4EE5-97FC-A8B09C7E06F4}">
      <text>
        <r>
          <rPr>
            <sz val="11"/>
            <rFont val="Calibri"/>
            <family val="2"/>
            <charset val="238"/>
          </rPr>
          <t>SZV_F:OsszesenUtem1</t>
        </r>
      </text>
    </comment>
    <comment ref="AF320" authorId="0" shapeId="0" xr:uid="{86111260-10D3-4AE6-B6AE-4DA198DD8842}">
      <text>
        <r>
          <rPr>
            <sz val="11"/>
            <rFont val="Calibri"/>
            <family val="2"/>
            <charset val="238"/>
          </rPr>
          <t>SZV_F:HDUtem2</t>
        </r>
      </text>
    </comment>
    <comment ref="AG320" authorId="0" shapeId="0" xr:uid="{2623E019-9FEE-48D5-A49C-B5B837DD5DE8}">
      <text>
        <r>
          <rPr>
            <sz val="11"/>
            <rFont val="Calibri"/>
            <family val="2"/>
            <charset val="238"/>
          </rPr>
          <t>SZV_F:ECSUtem2</t>
        </r>
      </text>
    </comment>
    <comment ref="AH320" authorId="0" shapeId="0" xr:uid="{CC7161F6-269C-4774-B416-DA030AA04123}">
      <text>
        <r>
          <rPr>
            <sz val="11"/>
            <rFont val="Calibri"/>
            <family val="2"/>
            <charset val="238"/>
          </rPr>
          <t>SZV_F:KFHUtem2</t>
        </r>
      </text>
    </comment>
    <comment ref="AI320" authorId="0" shapeId="0" xr:uid="{D38CAF18-0A20-4B90-A600-6565FDAFBD15}">
      <text>
        <r>
          <rPr>
            <sz val="11"/>
            <rFont val="Calibri"/>
            <family val="2"/>
            <charset val="238"/>
          </rPr>
          <t>SZV_F:Egyeb_SajatUtem2</t>
        </r>
      </text>
    </comment>
    <comment ref="AJ320" authorId="0" shapeId="0" xr:uid="{F02EABC6-90E7-4AF8-B53A-46156D9707A8}">
      <text>
        <r>
          <rPr>
            <sz val="11"/>
            <rFont val="Calibri"/>
            <family val="2"/>
            <charset val="238"/>
          </rPr>
          <t>SZV_F:DijUtem2</t>
        </r>
      </text>
    </comment>
    <comment ref="AK320" authorId="0" shapeId="0" xr:uid="{DEAD47C2-FA5D-4DA3-AA8B-F09905584C4B}">
      <text>
        <r>
          <rPr>
            <sz val="11"/>
            <rFont val="Calibri"/>
            <family val="2"/>
            <charset val="238"/>
          </rPr>
          <t>SZV_F:EM_Melleklet1_Utem2</t>
        </r>
      </text>
    </comment>
    <comment ref="AL320" authorId="0" shapeId="0" xr:uid="{D17B522F-45D0-4999-9F23-DF7B8C0BC50D}">
      <text>
        <r>
          <rPr>
            <sz val="11"/>
            <rFont val="Calibri"/>
            <family val="2"/>
            <charset val="238"/>
          </rPr>
          <t>SZV_F:EgyebAllamiUtem2</t>
        </r>
      </text>
    </comment>
    <comment ref="AM320" authorId="0" shapeId="0" xr:uid="{36D89874-8C45-41CD-BEF3-818AE1B661F9}">
      <text>
        <r>
          <rPr>
            <sz val="11"/>
            <rFont val="Calibri"/>
            <family val="2"/>
            <charset val="238"/>
          </rPr>
          <t>SZV_F:OnkormanyzatiUtem2</t>
        </r>
      </text>
    </comment>
    <comment ref="AN320" authorId="0" shapeId="0" xr:uid="{85C8FAE8-9136-43AF-8CC7-02DB03877D04}">
      <text>
        <r>
          <rPr>
            <sz val="11"/>
            <rFont val="Calibri"/>
            <family val="2"/>
            <charset val="238"/>
          </rPr>
          <t>SZV_F:EUUtem2</t>
        </r>
      </text>
    </comment>
    <comment ref="AO320" authorId="0" shapeId="0" xr:uid="{B6C3386B-E1B8-48A5-8087-FF1BEA0CF711}">
      <text>
        <r>
          <rPr>
            <sz val="11"/>
            <rFont val="Calibri"/>
            <family val="2"/>
            <charset val="238"/>
          </rPr>
          <t>SZV_F:EgyebUtem2</t>
        </r>
      </text>
    </comment>
    <comment ref="AP320" authorId="0" shapeId="0" xr:uid="{32620495-E6F1-45F6-965B-5A0ED009E87A}">
      <text>
        <r>
          <rPr>
            <sz val="11"/>
            <rFont val="Calibri"/>
            <family val="2"/>
            <charset val="238"/>
          </rPr>
          <t>SZV_F:HitelKotvenyUtem2</t>
        </r>
      </text>
    </comment>
    <comment ref="AQ320" authorId="0" shapeId="0" xr:uid="{99E51EEB-7605-4EF4-B089-7E311DB88C98}">
      <text>
        <r>
          <rPr>
            <sz val="11"/>
            <rFont val="Calibri"/>
            <family val="2"/>
            <charset val="238"/>
          </rPr>
          <t>SZV_F:OsszesenUtem2</t>
        </r>
      </text>
    </comment>
    <comment ref="AR320" authorId="0" shapeId="0" xr:uid="{20BA22B8-A96D-4298-8D92-3D270354EDD9}">
      <text>
        <r>
          <rPr>
            <sz val="11"/>
            <rFont val="Calibri"/>
            <family val="2"/>
            <charset val="238"/>
          </rPr>
          <t>SZV_F:ForrashianyUtem2</t>
        </r>
      </text>
    </comment>
    <comment ref="AU320" authorId="0" shapeId="0" xr:uid="{C1E76015-93C3-495B-9F9D-E7D012F6EEAF}">
      <text>
        <r>
          <rPr>
            <sz val="11"/>
            <rFont val="Calibri"/>
            <family val="2"/>
            <charset val="238"/>
          </rPr>
          <t>SZV_F:Indokolas</t>
        </r>
      </text>
    </comment>
    <comment ref="AV320" authorId="0" shapeId="0" xr:uid="{F8968AD5-1788-42D4-8AD5-2B1B3605CD04}">
      <text>
        <r>
          <rPr>
            <sz val="11"/>
            <rFont val="Calibri"/>
            <family val="2"/>
            <charset val="238"/>
          </rPr>
          <t>SZV_F:Megjegyzes</t>
        </r>
      </text>
    </comment>
    <comment ref="AW320" authorId="0" shapeId="0" xr:uid="{AF5AEFAD-3F3F-414E-9A2A-53830EF1C4FF}">
      <text>
        <r>
          <rPr>
            <sz val="11"/>
            <rFont val="Calibri"/>
            <family val="2"/>
            <charset val="238"/>
          </rPr>
          <t>SZV_F:FeladatSorszam</t>
        </r>
      </text>
    </comment>
    <comment ref="AY320" authorId="0" shapeId="0" xr:uid="{E5CC00F5-D058-483C-ACD1-74441450DC02}">
      <text>
        <r>
          <rPr>
            <sz val="11"/>
            <rFont val="Calibri"/>
            <family val="2"/>
            <charset val="238"/>
          </rPr>
          <t>SZV_F:ISA</t>
        </r>
      </text>
    </comment>
    <comment ref="B321" authorId="0" shapeId="0" xr:uid="{0C16071D-F2AF-4B80-A834-5A843BD74B82}">
      <text>
        <r>
          <rPr>
            <sz val="11"/>
            <rFont val="Calibri"/>
            <family val="2"/>
            <charset val="238"/>
          </rPr>
          <t>SZV_F:FontossagiSorrent</t>
        </r>
      </text>
    </comment>
    <comment ref="C321" authorId="0" shapeId="0" xr:uid="{4D71DB14-DF2E-4E9C-9CF0-824ABAF94D37}">
      <text>
        <r>
          <rPr>
            <sz val="11"/>
            <rFont val="Calibri"/>
            <family val="2"/>
            <charset val="238"/>
          </rPr>
          <t>SZV_F:FeladatKategoria</t>
        </r>
      </text>
    </comment>
    <comment ref="D321" authorId="0" shapeId="0" xr:uid="{73381BC1-C107-40AD-A012-3D07874208AD}">
      <text>
        <r>
          <rPr>
            <sz val="11"/>
            <rFont val="Calibri"/>
            <family val="2"/>
            <charset val="238"/>
          </rPr>
          <t>SZV_F:FeladatMegnevezes</t>
        </r>
      </text>
    </comment>
    <comment ref="E321" authorId="0" shapeId="0" xr:uid="{A38DAF56-6E7A-45F5-ABFB-5E671A75B368}">
      <text>
        <r>
          <rPr>
            <sz val="11"/>
            <rFont val="Calibri"/>
            <family val="2"/>
            <charset val="238"/>
          </rPr>
          <t>SZV_F:ElviEngedelySzam</t>
        </r>
      </text>
    </comment>
    <comment ref="F321" authorId="0" shapeId="0" xr:uid="{59AFD01A-4FF3-4C8B-A05A-CDAEA82D650C}">
      <text>
        <r>
          <rPr>
            <sz val="11"/>
            <rFont val="Calibri"/>
            <family val="2"/>
            <charset val="238"/>
          </rPr>
          <t>SZV_F:VKR_Kod</t>
        </r>
      </text>
    </comment>
    <comment ref="G321" authorId="0" shapeId="0" xr:uid="{E603DDDA-68F9-4ECC-9A6E-D1FFE1419EBB}">
      <text>
        <r>
          <rPr>
            <sz val="11"/>
            <rFont val="Calibri"/>
            <family val="2"/>
            <charset val="238"/>
          </rPr>
          <t>SZV_F:VKR_Nev</t>
        </r>
      </text>
    </comment>
    <comment ref="H321" authorId="0" shapeId="0" xr:uid="{A1D900EC-3D06-452F-80B7-0B7EBD0A076B}">
      <text>
        <r>
          <rPr>
            <sz val="11"/>
            <rFont val="Calibri"/>
            <family val="2"/>
            <charset val="238"/>
          </rPr>
          <t>SZV_F:FeladatAzonosito</t>
        </r>
      </text>
    </comment>
    <comment ref="I321" authorId="0" shapeId="0" xr:uid="{355D4088-D618-4F68-B829-81953FECADD4}">
      <text>
        <r>
          <rPr>
            <sz val="11"/>
            <rFont val="Calibri"/>
            <family val="2"/>
            <charset val="238"/>
          </rPr>
          <t>SZV_F:EllatasiTerulet</t>
        </r>
      </text>
    </comment>
    <comment ref="J321" authorId="0" shapeId="0" xr:uid="{CCB176D5-4F34-4FE6-837F-4294758BE57B}">
      <text>
        <r>
          <rPr>
            <sz val="11"/>
            <rFont val="Calibri"/>
            <family val="2"/>
            <charset val="238"/>
          </rPr>
          <t>SZV_F:EllatasertFelelos</t>
        </r>
      </text>
    </comment>
    <comment ref="K321" authorId="0" shapeId="0" xr:uid="{8BBC2186-8850-45F8-9974-3F07832FCD88}">
      <text>
        <r>
          <rPr>
            <sz val="11"/>
            <rFont val="Calibri"/>
            <family val="2"/>
            <charset val="238"/>
          </rPr>
          <t>SZV_F:TervezettNettoKoltseg</t>
        </r>
      </text>
    </comment>
    <comment ref="L321" authorId="0" shapeId="0" xr:uid="{BCC35E4F-9CCC-4ECC-87FF-0D7ADDF577CC}">
      <text>
        <r>
          <rPr>
            <sz val="11"/>
            <rFont val="Calibri"/>
            <family val="2"/>
            <charset val="238"/>
          </rPr>
          <t>SZV_F:IdotartamKezdes</t>
        </r>
      </text>
    </comment>
    <comment ref="M321" authorId="0" shapeId="0" xr:uid="{44C94DDD-857F-49F5-B666-67E532B59ED1}">
      <text>
        <r>
          <rPr>
            <sz val="11"/>
            <rFont val="Calibri"/>
            <family val="2"/>
            <charset val="238"/>
          </rPr>
          <t>SZV_F:IdotartamBefejezes</t>
        </r>
      </text>
    </comment>
    <comment ref="N321" authorId="0" shapeId="0" xr:uid="{02193AD4-5DC7-460A-B5A7-2B7E1A02BD0A}">
      <text>
        <r>
          <rPr>
            <sz val="11"/>
            <rFont val="Calibri"/>
            <family val="2"/>
            <charset val="238"/>
          </rPr>
          <t>SZV_F:NettoKoltsegUtem1</t>
        </r>
      </text>
    </comment>
    <comment ref="O321" authorId="0" shapeId="0" xr:uid="{45102840-2A68-467F-81FF-7B960CE11E9F}">
      <text>
        <r>
          <rPr>
            <sz val="11"/>
            <rFont val="Calibri"/>
            <family val="2"/>
            <charset val="238"/>
          </rPr>
          <t>SZV_F:NettoKoltsegUtem2</t>
        </r>
      </text>
    </comment>
    <comment ref="P321" authorId="0" shapeId="0" xr:uid="{7B5C942F-EF55-4629-AFCB-5E84B630AE49}">
      <text>
        <r>
          <rPr>
            <sz val="11"/>
            <rFont val="Calibri"/>
            <family val="2"/>
            <charset val="238"/>
          </rPr>
          <t>SZV_F:EM_Melleklet2_KTG</t>
        </r>
      </text>
    </comment>
    <comment ref="R321" authorId="0" shapeId="0" xr:uid="{16E5B2CD-9CE1-4479-BFF2-6B0E51209806}">
      <text>
        <r>
          <rPr>
            <sz val="11"/>
            <rFont val="Calibri"/>
            <family val="2"/>
            <charset val="238"/>
          </rPr>
          <t>SZV_F:HDUtem1</t>
        </r>
      </text>
    </comment>
    <comment ref="S321" authorId="0" shapeId="0" xr:uid="{020DB4EA-3616-4590-B12A-BEFEB4EC22AD}">
      <text>
        <r>
          <rPr>
            <sz val="11"/>
            <rFont val="Calibri"/>
            <family val="2"/>
            <charset val="238"/>
          </rPr>
          <t>SZV_F:ECSUtem1</t>
        </r>
      </text>
    </comment>
    <comment ref="T321" authorId="0" shapeId="0" xr:uid="{37D500BE-F247-4FB4-94F1-9E1EE30E04B0}">
      <text>
        <r>
          <rPr>
            <sz val="11"/>
            <rFont val="Calibri"/>
            <family val="2"/>
            <charset val="238"/>
          </rPr>
          <t>SZV_F:KFHUtem1</t>
        </r>
      </text>
    </comment>
    <comment ref="U321" authorId="0" shapeId="0" xr:uid="{959AC579-9A4E-4323-BFBA-C453F8DEE9EA}">
      <text>
        <r>
          <rPr>
            <sz val="11"/>
            <rFont val="Calibri"/>
            <family val="2"/>
            <charset val="238"/>
          </rPr>
          <t>SZV_F:Egyeb_SajatUtem1</t>
        </r>
      </text>
    </comment>
    <comment ref="V321" authorId="0" shapeId="0" xr:uid="{78327577-C9B1-4C3F-84C2-CD3997B8B6AB}">
      <text>
        <r>
          <rPr>
            <sz val="11"/>
            <rFont val="Calibri"/>
            <family val="2"/>
            <charset val="238"/>
          </rPr>
          <t>SZV_F:DijUtem1</t>
        </r>
      </text>
    </comment>
    <comment ref="W321" authorId="0" shapeId="0" xr:uid="{DBFB4DF8-DCA5-44A2-8DAF-5C66D777A035}">
      <text>
        <r>
          <rPr>
            <sz val="11"/>
            <rFont val="Calibri"/>
            <family val="2"/>
            <charset val="238"/>
          </rPr>
          <t>SZV_F:EM_Melleklet1_Utem1</t>
        </r>
      </text>
    </comment>
    <comment ref="X321" authorId="0" shapeId="0" xr:uid="{98BCBD8F-B693-4DC6-9887-69D211EC84E7}">
      <text>
        <r>
          <rPr>
            <sz val="11"/>
            <rFont val="Calibri"/>
            <family val="2"/>
            <charset val="238"/>
          </rPr>
          <t>SZV_F:EgyebAllamiUtem1</t>
        </r>
      </text>
    </comment>
    <comment ref="Y321" authorId="0" shapeId="0" xr:uid="{F7FC2047-00D7-4743-94AC-B59F7516731F}">
      <text>
        <r>
          <rPr>
            <sz val="11"/>
            <rFont val="Calibri"/>
            <family val="2"/>
            <charset val="238"/>
          </rPr>
          <t>SZV_F:OnkormanyzatiUtem1</t>
        </r>
      </text>
    </comment>
    <comment ref="Z321" authorId="0" shapeId="0" xr:uid="{FAE6FBC6-6D85-4F71-B81C-96325B0F446B}">
      <text>
        <r>
          <rPr>
            <sz val="11"/>
            <rFont val="Calibri"/>
            <family val="2"/>
            <charset val="238"/>
          </rPr>
          <t>SZV_F:EUUtem1</t>
        </r>
      </text>
    </comment>
    <comment ref="AA321" authorId="0" shapeId="0" xr:uid="{94EB7F73-1A76-46F1-B418-D34956261C95}">
      <text>
        <r>
          <rPr>
            <sz val="11"/>
            <rFont val="Calibri"/>
            <family val="2"/>
            <charset val="238"/>
          </rPr>
          <t>SZV_F:EgyebUtem1</t>
        </r>
      </text>
    </comment>
    <comment ref="AB321" authorId="0" shapeId="0" xr:uid="{D8C3F9F1-406C-4A34-B7A3-D15FD0137769}">
      <text>
        <r>
          <rPr>
            <sz val="11"/>
            <rFont val="Calibri"/>
            <family val="2"/>
            <charset val="238"/>
          </rPr>
          <t>SZV_F:HitelKotvenyUtem1</t>
        </r>
      </text>
    </comment>
    <comment ref="AC321" authorId="0" shapeId="0" xr:uid="{58FC1511-AC6B-45DB-88B0-4675DAE79150}">
      <text>
        <r>
          <rPr>
            <sz val="11"/>
            <rFont val="Calibri"/>
            <family val="2"/>
            <charset val="238"/>
          </rPr>
          <t>SZV_F:OsszesenUtem1</t>
        </r>
      </text>
    </comment>
    <comment ref="AF321" authorId="0" shapeId="0" xr:uid="{9481870E-1E47-48D3-A7D9-1B80BAD9A638}">
      <text>
        <r>
          <rPr>
            <sz val="11"/>
            <rFont val="Calibri"/>
            <family val="2"/>
            <charset val="238"/>
          </rPr>
          <t>SZV_F:HDUtem2</t>
        </r>
      </text>
    </comment>
    <comment ref="AG321" authorId="0" shapeId="0" xr:uid="{374B2937-94E5-48E6-AA47-A6DD811A6B1D}">
      <text>
        <r>
          <rPr>
            <sz val="11"/>
            <rFont val="Calibri"/>
            <family val="2"/>
            <charset val="238"/>
          </rPr>
          <t>SZV_F:ECSUtem2</t>
        </r>
      </text>
    </comment>
    <comment ref="AH321" authorId="0" shapeId="0" xr:uid="{90C5149A-5696-44EF-B127-28FE38369205}">
      <text>
        <r>
          <rPr>
            <sz val="11"/>
            <rFont val="Calibri"/>
            <family val="2"/>
            <charset val="238"/>
          </rPr>
          <t>SZV_F:KFHUtem2</t>
        </r>
      </text>
    </comment>
    <comment ref="AI321" authorId="0" shapeId="0" xr:uid="{59E22B95-20E4-48A7-B9FC-D33FB8568523}">
      <text>
        <r>
          <rPr>
            <sz val="11"/>
            <rFont val="Calibri"/>
            <family val="2"/>
            <charset val="238"/>
          </rPr>
          <t>SZV_F:Egyeb_SajatUtem2</t>
        </r>
      </text>
    </comment>
    <comment ref="AJ321" authorId="0" shapeId="0" xr:uid="{3C187755-9656-41D7-BCF8-A71E3E54DE22}">
      <text>
        <r>
          <rPr>
            <sz val="11"/>
            <rFont val="Calibri"/>
            <family val="2"/>
            <charset val="238"/>
          </rPr>
          <t>SZV_F:DijUtem2</t>
        </r>
      </text>
    </comment>
    <comment ref="AK321" authorId="0" shapeId="0" xr:uid="{57F30725-6F20-4F2C-8336-A6705DC2F08F}">
      <text>
        <r>
          <rPr>
            <sz val="11"/>
            <rFont val="Calibri"/>
            <family val="2"/>
            <charset val="238"/>
          </rPr>
          <t>SZV_F:EM_Melleklet1_Utem2</t>
        </r>
      </text>
    </comment>
    <comment ref="AL321" authorId="0" shapeId="0" xr:uid="{D6643EE6-E721-40DF-A4E3-39664681E1E1}">
      <text>
        <r>
          <rPr>
            <sz val="11"/>
            <rFont val="Calibri"/>
            <family val="2"/>
            <charset val="238"/>
          </rPr>
          <t>SZV_F:EgyebAllamiUtem2</t>
        </r>
      </text>
    </comment>
    <comment ref="AM321" authorId="0" shapeId="0" xr:uid="{78156563-1F59-4DC3-8498-4CE906F43962}">
      <text>
        <r>
          <rPr>
            <sz val="11"/>
            <rFont val="Calibri"/>
            <family val="2"/>
            <charset val="238"/>
          </rPr>
          <t>SZV_F:OnkormanyzatiUtem2</t>
        </r>
      </text>
    </comment>
    <comment ref="AN321" authorId="0" shapeId="0" xr:uid="{A8AB575F-9C5B-4107-A39A-8BA45ED21626}">
      <text>
        <r>
          <rPr>
            <sz val="11"/>
            <rFont val="Calibri"/>
            <family val="2"/>
            <charset val="238"/>
          </rPr>
          <t>SZV_F:EUUtem2</t>
        </r>
      </text>
    </comment>
    <comment ref="AO321" authorId="0" shapeId="0" xr:uid="{BAB7A445-D731-4BF3-BA6E-F4A7DB393F88}">
      <text>
        <r>
          <rPr>
            <sz val="11"/>
            <rFont val="Calibri"/>
            <family val="2"/>
            <charset val="238"/>
          </rPr>
          <t>SZV_F:EgyebUtem2</t>
        </r>
      </text>
    </comment>
    <comment ref="AP321" authorId="0" shapeId="0" xr:uid="{9F3E536F-2186-4B9A-A44A-9BD6706C930B}">
      <text>
        <r>
          <rPr>
            <sz val="11"/>
            <rFont val="Calibri"/>
            <family val="2"/>
            <charset val="238"/>
          </rPr>
          <t>SZV_F:HitelKotvenyUtem2</t>
        </r>
      </text>
    </comment>
    <comment ref="AQ321" authorId="0" shapeId="0" xr:uid="{1381BA06-4C09-4C05-B5A6-B0629D38731D}">
      <text>
        <r>
          <rPr>
            <sz val="11"/>
            <rFont val="Calibri"/>
            <family val="2"/>
            <charset val="238"/>
          </rPr>
          <t>SZV_F:OsszesenUtem2</t>
        </r>
      </text>
    </comment>
    <comment ref="AR321" authorId="0" shapeId="0" xr:uid="{269ADEBF-3F9E-407E-9A94-2644675BF73A}">
      <text>
        <r>
          <rPr>
            <sz val="11"/>
            <rFont val="Calibri"/>
            <family val="2"/>
            <charset val="238"/>
          </rPr>
          <t>SZV_F:ForrashianyUtem2</t>
        </r>
      </text>
    </comment>
    <comment ref="AU321" authorId="0" shapeId="0" xr:uid="{13CC80FA-1B7E-4197-BD9B-318DAC33B6ED}">
      <text>
        <r>
          <rPr>
            <sz val="11"/>
            <rFont val="Calibri"/>
            <family val="2"/>
            <charset val="238"/>
          </rPr>
          <t>SZV_F:Indokolas</t>
        </r>
      </text>
    </comment>
    <comment ref="AV321" authorId="0" shapeId="0" xr:uid="{EF45C50E-8620-4710-A50A-C40A2B1BF8BE}">
      <text>
        <r>
          <rPr>
            <sz val="11"/>
            <rFont val="Calibri"/>
            <family val="2"/>
            <charset val="238"/>
          </rPr>
          <t>SZV_F:Megjegyzes</t>
        </r>
      </text>
    </comment>
    <comment ref="AW321" authorId="0" shapeId="0" xr:uid="{F6AE4BFA-B05C-4FF9-ADFA-6427D339706F}">
      <text>
        <r>
          <rPr>
            <sz val="11"/>
            <rFont val="Calibri"/>
            <family val="2"/>
            <charset val="238"/>
          </rPr>
          <t>SZV_F:FeladatSorszam</t>
        </r>
      </text>
    </comment>
    <comment ref="AY321" authorId="0" shapeId="0" xr:uid="{B1479B9F-06C6-4C5D-BA50-577B6840E672}">
      <text>
        <r>
          <rPr>
            <sz val="11"/>
            <rFont val="Calibri"/>
            <family val="2"/>
            <charset val="238"/>
          </rPr>
          <t>SZV_F:ISA</t>
        </r>
      </text>
    </comment>
    <comment ref="B322" authorId="0" shapeId="0" xr:uid="{964D3513-9EB8-4234-943D-A65C419AE49E}">
      <text>
        <r>
          <rPr>
            <sz val="11"/>
            <rFont val="Calibri"/>
            <family val="2"/>
            <charset val="238"/>
          </rPr>
          <t>SZV_F:FontossagiSorrent</t>
        </r>
      </text>
    </comment>
    <comment ref="C322" authorId="0" shapeId="0" xr:uid="{32929F52-5BD7-401B-9143-C643B33D0521}">
      <text>
        <r>
          <rPr>
            <sz val="11"/>
            <rFont val="Calibri"/>
            <family val="2"/>
            <charset val="238"/>
          </rPr>
          <t>SZV_F:FeladatKategoria</t>
        </r>
      </text>
    </comment>
    <comment ref="D322" authorId="0" shapeId="0" xr:uid="{C4531BC8-E5EC-47A8-9307-C02D4FD6BFEA}">
      <text>
        <r>
          <rPr>
            <sz val="11"/>
            <rFont val="Calibri"/>
            <family val="2"/>
            <charset val="238"/>
          </rPr>
          <t>SZV_F:FeladatMegnevezes</t>
        </r>
      </text>
    </comment>
    <comment ref="E322" authorId="0" shapeId="0" xr:uid="{6DC507EE-B747-4F72-A0CB-689EB7410E95}">
      <text>
        <r>
          <rPr>
            <sz val="11"/>
            <rFont val="Calibri"/>
            <family val="2"/>
            <charset val="238"/>
          </rPr>
          <t>SZV_F:ElviEngedelySzam</t>
        </r>
      </text>
    </comment>
    <comment ref="F322" authorId="0" shapeId="0" xr:uid="{823EBC21-92E8-427D-A787-84917A3C7014}">
      <text>
        <r>
          <rPr>
            <sz val="11"/>
            <rFont val="Calibri"/>
            <family val="2"/>
            <charset val="238"/>
          </rPr>
          <t>SZV_F:VKR_Kod</t>
        </r>
      </text>
    </comment>
    <comment ref="G322" authorId="0" shapeId="0" xr:uid="{8A6B7E08-FC80-446A-B763-2CC97150C35F}">
      <text>
        <r>
          <rPr>
            <sz val="11"/>
            <rFont val="Calibri"/>
            <family val="2"/>
            <charset val="238"/>
          </rPr>
          <t>SZV_F:VKR_Nev</t>
        </r>
      </text>
    </comment>
    <comment ref="H322" authorId="0" shapeId="0" xr:uid="{2BAB6098-28CC-401A-A419-C6EF617DC314}">
      <text>
        <r>
          <rPr>
            <sz val="11"/>
            <rFont val="Calibri"/>
            <family val="2"/>
            <charset val="238"/>
          </rPr>
          <t>SZV_F:FeladatAzonosito</t>
        </r>
      </text>
    </comment>
    <comment ref="I322" authorId="0" shapeId="0" xr:uid="{67C84979-EEF8-43A9-95EC-AA31803CBEC9}">
      <text>
        <r>
          <rPr>
            <sz val="11"/>
            <rFont val="Calibri"/>
            <family val="2"/>
            <charset val="238"/>
          </rPr>
          <t>SZV_F:EllatasiTerulet</t>
        </r>
      </text>
    </comment>
    <comment ref="J322" authorId="0" shapeId="0" xr:uid="{3546F6E6-886D-4D96-BBF8-269706A51BAF}">
      <text>
        <r>
          <rPr>
            <sz val="11"/>
            <rFont val="Calibri"/>
            <family val="2"/>
            <charset val="238"/>
          </rPr>
          <t>SZV_F:EllatasertFelelos</t>
        </r>
      </text>
    </comment>
    <comment ref="K322" authorId="0" shapeId="0" xr:uid="{B16A1C48-8EDB-461D-99F9-F65A259DC176}">
      <text>
        <r>
          <rPr>
            <sz val="11"/>
            <rFont val="Calibri"/>
            <family val="2"/>
            <charset val="238"/>
          </rPr>
          <t>SZV_F:TervezettNettoKoltseg</t>
        </r>
      </text>
    </comment>
    <comment ref="L322" authorId="0" shapeId="0" xr:uid="{5C0EC645-334D-4129-A3D4-A4E8CB919182}">
      <text>
        <r>
          <rPr>
            <sz val="11"/>
            <rFont val="Calibri"/>
            <family val="2"/>
            <charset val="238"/>
          </rPr>
          <t>SZV_F:IdotartamKezdes</t>
        </r>
      </text>
    </comment>
    <comment ref="M322" authorId="0" shapeId="0" xr:uid="{D2D8D687-F373-4C2B-89A9-6CE79EFFB1D7}">
      <text>
        <r>
          <rPr>
            <sz val="11"/>
            <rFont val="Calibri"/>
            <family val="2"/>
            <charset val="238"/>
          </rPr>
          <t>SZV_F:IdotartamBefejezes</t>
        </r>
      </text>
    </comment>
    <comment ref="N322" authorId="0" shapeId="0" xr:uid="{18648DA3-5EE7-4172-9423-C984343CF2D5}">
      <text>
        <r>
          <rPr>
            <sz val="11"/>
            <rFont val="Calibri"/>
            <family val="2"/>
            <charset val="238"/>
          </rPr>
          <t>SZV_F:NettoKoltsegUtem1</t>
        </r>
      </text>
    </comment>
    <comment ref="O322" authorId="0" shapeId="0" xr:uid="{B9B3D84C-86C3-494C-898B-278265152407}">
      <text>
        <r>
          <rPr>
            <sz val="11"/>
            <rFont val="Calibri"/>
            <family val="2"/>
            <charset val="238"/>
          </rPr>
          <t>SZV_F:NettoKoltsegUtem2</t>
        </r>
      </text>
    </comment>
    <comment ref="P322" authorId="0" shapeId="0" xr:uid="{4BA49572-D6C0-4D40-B8C3-6ED137C4A05F}">
      <text>
        <r>
          <rPr>
            <sz val="11"/>
            <rFont val="Calibri"/>
            <family val="2"/>
            <charset val="238"/>
          </rPr>
          <t>SZV_F:EM_Melleklet2_KTG</t>
        </r>
      </text>
    </comment>
    <comment ref="R322" authorId="0" shapeId="0" xr:uid="{09AFA934-10CC-49AA-994D-06AFF1060D49}">
      <text>
        <r>
          <rPr>
            <sz val="11"/>
            <rFont val="Calibri"/>
            <family val="2"/>
            <charset val="238"/>
          </rPr>
          <t>SZV_F:HDUtem1</t>
        </r>
      </text>
    </comment>
    <comment ref="S322" authorId="0" shapeId="0" xr:uid="{564386EB-FDC6-447C-AC2F-21D281C97DA4}">
      <text>
        <r>
          <rPr>
            <sz val="11"/>
            <rFont val="Calibri"/>
            <family val="2"/>
            <charset val="238"/>
          </rPr>
          <t>SZV_F:ECSUtem1</t>
        </r>
      </text>
    </comment>
    <comment ref="T322" authorId="0" shapeId="0" xr:uid="{24078C62-C3EA-4CBA-B8D5-CA7263499433}">
      <text>
        <r>
          <rPr>
            <sz val="11"/>
            <rFont val="Calibri"/>
            <family val="2"/>
            <charset val="238"/>
          </rPr>
          <t>SZV_F:KFHUtem1</t>
        </r>
      </text>
    </comment>
    <comment ref="U322" authorId="0" shapeId="0" xr:uid="{D10BF3B5-8575-4E70-BB47-D316257D125D}">
      <text>
        <r>
          <rPr>
            <sz val="11"/>
            <rFont val="Calibri"/>
            <family val="2"/>
            <charset val="238"/>
          </rPr>
          <t>SZV_F:Egyeb_SajatUtem1</t>
        </r>
      </text>
    </comment>
    <comment ref="V322" authorId="0" shapeId="0" xr:uid="{BA08CB05-6D30-4961-AEDD-30DFFB173629}">
      <text>
        <r>
          <rPr>
            <sz val="11"/>
            <rFont val="Calibri"/>
            <family val="2"/>
            <charset val="238"/>
          </rPr>
          <t>SZV_F:DijUtem1</t>
        </r>
      </text>
    </comment>
    <comment ref="W322" authorId="0" shapeId="0" xr:uid="{E20C2EF3-B22B-4AF4-9E74-F50D0BBA98EE}">
      <text>
        <r>
          <rPr>
            <sz val="11"/>
            <rFont val="Calibri"/>
            <family val="2"/>
            <charset val="238"/>
          </rPr>
          <t>SZV_F:EM_Melleklet1_Utem1</t>
        </r>
      </text>
    </comment>
    <comment ref="X322" authorId="0" shapeId="0" xr:uid="{D8F2CE7F-CD60-4382-A379-0B652B9C0D60}">
      <text>
        <r>
          <rPr>
            <sz val="11"/>
            <rFont val="Calibri"/>
            <family val="2"/>
            <charset val="238"/>
          </rPr>
          <t>SZV_F:EgyebAllamiUtem1</t>
        </r>
      </text>
    </comment>
    <comment ref="Y322" authorId="0" shapeId="0" xr:uid="{FDE166C0-70E1-4588-9A14-1ABCC5FEB08A}">
      <text>
        <r>
          <rPr>
            <sz val="11"/>
            <rFont val="Calibri"/>
            <family val="2"/>
            <charset val="238"/>
          </rPr>
          <t>SZV_F:OnkormanyzatiUtem1</t>
        </r>
      </text>
    </comment>
    <comment ref="Z322" authorId="0" shapeId="0" xr:uid="{FAF0CA1A-46E5-4008-8C39-F698D92565C0}">
      <text>
        <r>
          <rPr>
            <sz val="11"/>
            <rFont val="Calibri"/>
            <family val="2"/>
            <charset val="238"/>
          </rPr>
          <t>SZV_F:EUUtem1</t>
        </r>
      </text>
    </comment>
    <comment ref="AA322" authorId="0" shapeId="0" xr:uid="{33DD21F3-48F0-4C23-AF3B-2BF235DA9AA0}">
      <text>
        <r>
          <rPr>
            <sz val="11"/>
            <rFont val="Calibri"/>
            <family val="2"/>
            <charset val="238"/>
          </rPr>
          <t>SZV_F:EgyebUtem1</t>
        </r>
      </text>
    </comment>
    <comment ref="AB322" authorId="0" shapeId="0" xr:uid="{8280FE79-9E75-46E4-B001-4BDACFE3D8B5}">
      <text>
        <r>
          <rPr>
            <sz val="11"/>
            <rFont val="Calibri"/>
            <family val="2"/>
            <charset val="238"/>
          </rPr>
          <t>SZV_F:HitelKotvenyUtem1</t>
        </r>
      </text>
    </comment>
    <comment ref="AC322" authorId="0" shapeId="0" xr:uid="{96DA3481-AC9A-4927-8528-405502094E92}">
      <text>
        <r>
          <rPr>
            <sz val="11"/>
            <rFont val="Calibri"/>
            <family val="2"/>
            <charset val="238"/>
          </rPr>
          <t>SZV_F:OsszesenUtem1</t>
        </r>
      </text>
    </comment>
    <comment ref="AF322" authorId="0" shapeId="0" xr:uid="{5C35E73E-2AF0-4919-A58D-B9CFDBD8CAA2}">
      <text>
        <r>
          <rPr>
            <sz val="11"/>
            <rFont val="Calibri"/>
            <family val="2"/>
            <charset val="238"/>
          </rPr>
          <t>SZV_F:HDUtem2</t>
        </r>
      </text>
    </comment>
    <comment ref="AG322" authorId="0" shapeId="0" xr:uid="{90EF5B86-D204-4FFE-B45F-847B923025F0}">
      <text>
        <r>
          <rPr>
            <sz val="11"/>
            <rFont val="Calibri"/>
            <family val="2"/>
            <charset val="238"/>
          </rPr>
          <t>SZV_F:ECSUtem2</t>
        </r>
      </text>
    </comment>
    <comment ref="AH322" authorId="0" shapeId="0" xr:uid="{82A7BFA4-97A1-4AAA-8080-0138332A3BC1}">
      <text>
        <r>
          <rPr>
            <sz val="11"/>
            <rFont val="Calibri"/>
            <family val="2"/>
            <charset val="238"/>
          </rPr>
          <t>SZV_F:KFHUtem2</t>
        </r>
      </text>
    </comment>
    <comment ref="AI322" authorId="0" shapeId="0" xr:uid="{7F6A4060-428E-43E3-82BB-77A195FE2EFD}">
      <text>
        <r>
          <rPr>
            <sz val="11"/>
            <rFont val="Calibri"/>
            <family val="2"/>
            <charset val="238"/>
          </rPr>
          <t>SZV_F:Egyeb_SajatUtem2</t>
        </r>
      </text>
    </comment>
    <comment ref="AJ322" authorId="0" shapeId="0" xr:uid="{B282E924-CE32-4C8B-B80E-5C5CC0A8568F}">
      <text>
        <r>
          <rPr>
            <sz val="11"/>
            <rFont val="Calibri"/>
            <family val="2"/>
            <charset val="238"/>
          </rPr>
          <t>SZV_F:DijUtem2</t>
        </r>
      </text>
    </comment>
    <comment ref="AK322" authorId="0" shapeId="0" xr:uid="{B45C7C59-44D0-4A9B-9079-344CAB26C329}">
      <text>
        <r>
          <rPr>
            <sz val="11"/>
            <rFont val="Calibri"/>
            <family val="2"/>
            <charset val="238"/>
          </rPr>
          <t>SZV_F:EM_Melleklet1_Utem2</t>
        </r>
      </text>
    </comment>
    <comment ref="AL322" authorId="0" shapeId="0" xr:uid="{2971388E-8380-415A-8B0F-6E46EDC43CD6}">
      <text>
        <r>
          <rPr>
            <sz val="11"/>
            <rFont val="Calibri"/>
            <family val="2"/>
            <charset val="238"/>
          </rPr>
          <t>SZV_F:EgyebAllamiUtem2</t>
        </r>
      </text>
    </comment>
    <comment ref="AM322" authorId="0" shapeId="0" xr:uid="{F0002DDA-C8D3-4241-8527-933EE0789CE4}">
      <text>
        <r>
          <rPr>
            <sz val="11"/>
            <rFont val="Calibri"/>
            <family val="2"/>
            <charset val="238"/>
          </rPr>
          <t>SZV_F:OnkormanyzatiUtem2</t>
        </r>
      </text>
    </comment>
    <comment ref="AN322" authorId="0" shapeId="0" xr:uid="{13605F13-AAB4-4A58-BF23-FAC89EDF0973}">
      <text>
        <r>
          <rPr>
            <sz val="11"/>
            <rFont val="Calibri"/>
            <family val="2"/>
            <charset val="238"/>
          </rPr>
          <t>SZV_F:EUUtem2</t>
        </r>
      </text>
    </comment>
    <comment ref="AO322" authorId="0" shapeId="0" xr:uid="{EC0A5FCC-1FDC-4052-A6CE-AC2400B6661A}">
      <text>
        <r>
          <rPr>
            <sz val="11"/>
            <rFont val="Calibri"/>
            <family val="2"/>
            <charset val="238"/>
          </rPr>
          <t>SZV_F:EgyebUtem2</t>
        </r>
      </text>
    </comment>
    <comment ref="AP322" authorId="0" shapeId="0" xr:uid="{F989D273-65D8-44EF-A108-C9D67AF245C3}">
      <text>
        <r>
          <rPr>
            <sz val="11"/>
            <rFont val="Calibri"/>
            <family val="2"/>
            <charset val="238"/>
          </rPr>
          <t>SZV_F:HitelKotvenyUtem2</t>
        </r>
      </text>
    </comment>
    <comment ref="AQ322" authorId="0" shapeId="0" xr:uid="{F87AFCBD-F69B-4329-BCA4-566923651E9E}">
      <text>
        <r>
          <rPr>
            <sz val="11"/>
            <rFont val="Calibri"/>
            <family val="2"/>
            <charset val="238"/>
          </rPr>
          <t>SZV_F:OsszesenUtem2</t>
        </r>
      </text>
    </comment>
    <comment ref="AR322" authorId="0" shapeId="0" xr:uid="{8C8DBC02-9053-46A6-838F-ED0D018E765A}">
      <text>
        <r>
          <rPr>
            <sz val="11"/>
            <rFont val="Calibri"/>
            <family val="2"/>
            <charset val="238"/>
          </rPr>
          <t>SZV_F:ForrashianyUtem2</t>
        </r>
      </text>
    </comment>
    <comment ref="AU322" authorId="0" shapeId="0" xr:uid="{38A8BE16-2DDA-4600-9A3E-1593AB52084D}">
      <text>
        <r>
          <rPr>
            <sz val="11"/>
            <rFont val="Calibri"/>
            <family val="2"/>
            <charset val="238"/>
          </rPr>
          <t>SZV_F:Indokolas</t>
        </r>
      </text>
    </comment>
    <comment ref="AV322" authorId="0" shapeId="0" xr:uid="{96736672-CB49-4F35-8EC3-A16EF812B4DA}">
      <text>
        <r>
          <rPr>
            <sz val="11"/>
            <rFont val="Calibri"/>
            <family val="2"/>
            <charset val="238"/>
          </rPr>
          <t>SZV_F:Megjegyzes</t>
        </r>
      </text>
    </comment>
    <comment ref="AW322" authorId="0" shapeId="0" xr:uid="{A017D251-4985-43B8-9462-FE78E91BA334}">
      <text>
        <r>
          <rPr>
            <sz val="11"/>
            <rFont val="Calibri"/>
            <family val="2"/>
            <charset val="238"/>
          </rPr>
          <t>SZV_F:FeladatSorszam</t>
        </r>
      </text>
    </comment>
    <comment ref="AY322" authorId="0" shapeId="0" xr:uid="{03247177-01F0-4B55-9019-4989C0BDA35F}">
      <text>
        <r>
          <rPr>
            <sz val="11"/>
            <rFont val="Calibri"/>
            <family val="2"/>
            <charset val="238"/>
          </rPr>
          <t>SZV_F:ISA</t>
        </r>
      </text>
    </comment>
    <comment ref="B323" authorId="0" shapeId="0" xr:uid="{3E6D2D2F-13C9-4130-80C9-0E88C45448EA}">
      <text>
        <r>
          <rPr>
            <sz val="11"/>
            <rFont val="Calibri"/>
            <family val="2"/>
            <charset val="238"/>
          </rPr>
          <t>SZV_F:FontossagiSorrent</t>
        </r>
      </text>
    </comment>
    <comment ref="C323" authorId="0" shapeId="0" xr:uid="{17E917C7-9216-4022-8426-9DF1001099C8}">
      <text>
        <r>
          <rPr>
            <sz val="11"/>
            <rFont val="Calibri"/>
            <family val="2"/>
            <charset val="238"/>
          </rPr>
          <t>SZV_F:FeladatKategoria</t>
        </r>
      </text>
    </comment>
    <comment ref="D323" authorId="0" shapeId="0" xr:uid="{EAF8C816-209A-4CE4-B80E-D984EBB7A584}">
      <text>
        <r>
          <rPr>
            <sz val="11"/>
            <rFont val="Calibri"/>
            <family val="2"/>
            <charset val="238"/>
          </rPr>
          <t>SZV_F:FeladatMegnevezes</t>
        </r>
      </text>
    </comment>
    <comment ref="E323" authorId="0" shapeId="0" xr:uid="{E9B39013-9A3E-4413-B70E-786380325CD5}">
      <text>
        <r>
          <rPr>
            <sz val="11"/>
            <rFont val="Calibri"/>
            <family val="2"/>
            <charset val="238"/>
          </rPr>
          <t>SZV_F:ElviEngedelySzam</t>
        </r>
      </text>
    </comment>
    <comment ref="F323" authorId="0" shapeId="0" xr:uid="{83600B3C-83EF-411C-A2A3-FBBBC4B02AF7}">
      <text>
        <r>
          <rPr>
            <sz val="11"/>
            <rFont val="Calibri"/>
            <family val="2"/>
            <charset val="238"/>
          </rPr>
          <t>SZV_F:VKR_Kod</t>
        </r>
      </text>
    </comment>
    <comment ref="G323" authorId="0" shapeId="0" xr:uid="{5D02D2EB-4085-4E04-9494-0B80844344C7}">
      <text>
        <r>
          <rPr>
            <sz val="11"/>
            <rFont val="Calibri"/>
            <family val="2"/>
            <charset val="238"/>
          </rPr>
          <t>SZV_F:VKR_Nev</t>
        </r>
      </text>
    </comment>
    <comment ref="H323" authorId="0" shapeId="0" xr:uid="{72767341-305B-444B-94FC-D42A260A3EB4}">
      <text>
        <r>
          <rPr>
            <sz val="11"/>
            <rFont val="Calibri"/>
            <family val="2"/>
            <charset val="238"/>
          </rPr>
          <t>SZV_F:FeladatAzonosito</t>
        </r>
      </text>
    </comment>
    <comment ref="I323" authorId="0" shapeId="0" xr:uid="{ECA2D3A4-3350-4F29-9838-B2EBBAA67B7B}">
      <text>
        <r>
          <rPr>
            <sz val="11"/>
            <rFont val="Calibri"/>
            <family val="2"/>
            <charset val="238"/>
          </rPr>
          <t>SZV_F:EllatasiTerulet</t>
        </r>
      </text>
    </comment>
    <comment ref="J323" authorId="0" shapeId="0" xr:uid="{A0C801B7-36D1-471F-A117-198A40081338}">
      <text>
        <r>
          <rPr>
            <sz val="11"/>
            <rFont val="Calibri"/>
            <family val="2"/>
            <charset val="238"/>
          </rPr>
          <t>SZV_F:EllatasertFelelos</t>
        </r>
      </text>
    </comment>
    <comment ref="K323" authorId="0" shapeId="0" xr:uid="{0013AC11-8AE9-4C42-91DA-CF6155BBEEC5}">
      <text>
        <r>
          <rPr>
            <sz val="11"/>
            <rFont val="Calibri"/>
            <family val="2"/>
            <charset val="238"/>
          </rPr>
          <t>SZV_F:TervezettNettoKoltseg</t>
        </r>
      </text>
    </comment>
    <comment ref="L323" authorId="0" shapeId="0" xr:uid="{0AF97AD5-FE76-45A8-A159-E92A3EBE5ACF}">
      <text>
        <r>
          <rPr>
            <sz val="11"/>
            <rFont val="Calibri"/>
            <family val="2"/>
            <charset val="238"/>
          </rPr>
          <t>SZV_F:IdotartamKezdes</t>
        </r>
      </text>
    </comment>
    <comment ref="M323" authorId="0" shapeId="0" xr:uid="{54A73E28-914B-4F05-938F-B7EC068ACFAC}">
      <text>
        <r>
          <rPr>
            <sz val="11"/>
            <rFont val="Calibri"/>
            <family val="2"/>
            <charset val="238"/>
          </rPr>
          <t>SZV_F:IdotartamBefejezes</t>
        </r>
      </text>
    </comment>
    <comment ref="N323" authorId="0" shapeId="0" xr:uid="{F3642765-3246-4B8D-94CA-E88412CFB3D3}">
      <text>
        <r>
          <rPr>
            <sz val="11"/>
            <rFont val="Calibri"/>
            <family val="2"/>
            <charset val="238"/>
          </rPr>
          <t>SZV_F:NettoKoltsegUtem1</t>
        </r>
      </text>
    </comment>
    <comment ref="O323" authorId="0" shapeId="0" xr:uid="{689B5A34-4B5C-46C5-986D-28B98271F29A}">
      <text>
        <r>
          <rPr>
            <sz val="11"/>
            <rFont val="Calibri"/>
            <family val="2"/>
            <charset val="238"/>
          </rPr>
          <t>SZV_F:NettoKoltsegUtem2</t>
        </r>
      </text>
    </comment>
    <comment ref="P323" authorId="0" shapeId="0" xr:uid="{105B4F53-C974-4D91-B35B-480E9AE0A348}">
      <text>
        <r>
          <rPr>
            <sz val="11"/>
            <rFont val="Calibri"/>
            <family val="2"/>
            <charset val="238"/>
          </rPr>
          <t>SZV_F:EM_Melleklet2_KTG</t>
        </r>
      </text>
    </comment>
    <comment ref="R323" authorId="0" shapeId="0" xr:uid="{F9D8103F-9873-4D04-9EFC-9D1418E35473}">
      <text>
        <r>
          <rPr>
            <sz val="11"/>
            <rFont val="Calibri"/>
            <family val="2"/>
            <charset val="238"/>
          </rPr>
          <t>SZV_F:HDUtem1</t>
        </r>
      </text>
    </comment>
    <comment ref="S323" authorId="0" shapeId="0" xr:uid="{47E64B63-AEC2-4739-93DB-69775142AA60}">
      <text>
        <r>
          <rPr>
            <sz val="11"/>
            <rFont val="Calibri"/>
            <family val="2"/>
            <charset val="238"/>
          </rPr>
          <t>SZV_F:ECSUtem1</t>
        </r>
      </text>
    </comment>
    <comment ref="T323" authorId="0" shapeId="0" xr:uid="{DB40DB30-CCA5-45D7-B6FA-C636FF0494C9}">
      <text>
        <r>
          <rPr>
            <sz val="11"/>
            <rFont val="Calibri"/>
            <family val="2"/>
            <charset val="238"/>
          </rPr>
          <t>SZV_F:KFHUtem1</t>
        </r>
      </text>
    </comment>
    <comment ref="U323" authorId="0" shapeId="0" xr:uid="{61F1B133-B562-45C0-9C0D-D842241585DC}">
      <text>
        <r>
          <rPr>
            <sz val="11"/>
            <rFont val="Calibri"/>
            <family val="2"/>
            <charset val="238"/>
          </rPr>
          <t>SZV_F:Egyeb_SajatUtem1</t>
        </r>
      </text>
    </comment>
    <comment ref="V323" authorId="0" shapeId="0" xr:uid="{EB4FB0C7-048D-48FB-BF1B-028157AE39BE}">
      <text>
        <r>
          <rPr>
            <sz val="11"/>
            <rFont val="Calibri"/>
            <family val="2"/>
            <charset val="238"/>
          </rPr>
          <t>SZV_F:DijUtem1</t>
        </r>
      </text>
    </comment>
    <comment ref="W323" authorId="0" shapeId="0" xr:uid="{3FFF39E5-9864-4605-89FD-64942005684F}">
      <text>
        <r>
          <rPr>
            <sz val="11"/>
            <rFont val="Calibri"/>
            <family val="2"/>
            <charset val="238"/>
          </rPr>
          <t>SZV_F:EM_Melleklet1_Utem1</t>
        </r>
      </text>
    </comment>
    <comment ref="X323" authorId="0" shapeId="0" xr:uid="{C466DD71-9023-4549-A837-F9477DA9AD5C}">
      <text>
        <r>
          <rPr>
            <sz val="11"/>
            <rFont val="Calibri"/>
            <family val="2"/>
            <charset val="238"/>
          </rPr>
          <t>SZV_F:EgyebAllamiUtem1</t>
        </r>
      </text>
    </comment>
    <comment ref="Y323" authorId="0" shapeId="0" xr:uid="{ACF46D74-8474-4B57-B656-648004B6DD9F}">
      <text>
        <r>
          <rPr>
            <sz val="11"/>
            <rFont val="Calibri"/>
            <family val="2"/>
            <charset val="238"/>
          </rPr>
          <t>SZV_F:OnkormanyzatiUtem1</t>
        </r>
      </text>
    </comment>
    <comment ref="Z323" authorId="0" shapeId="0" xr:uid="{53E699F3-5BF9-4409-8344-610868BECF4E}">
      <text>
        <r>
          <rPr>
            <sz val="11"/>
            <rFont val="Calibri"/>
            <family val="2"/>
            <charset val="238"/>
          </rPr>
          <t>SZV_F:EUUtem1</t>
        </r>
      </text>
    </comment>
    <comment ref="AA323" authorId="0" shapeId="0" xr:uid="{1FF80C84-B2D3-44F6-A86E-BB10EF213568}">
      <text>
        <r>
          <rPr>
            <sz val="11"/>
            <rFont val="Calibri"/>
            <family val="2"/>
            <charset val="238"/>
          </rPr>
          <t>SZV_F:EgyebUtem1</t>
        </r>
      </text>
    </comment>
    <comment ref="AB323" authorId="0" shapeId="0" xr:uid="{D69AB61D-9995-4317-AE7C-B1CDA806D062}">
      <text>
        <r>
          <rPr>
            <sz val="11"/>
            <rFont val="Calibri"/>
            <family val="2"/>
            <charset val="238"/>
          </rPr>
          <t>SZV_F:HitelKotvenyUtem1</t>
        </r>
      </text>
    </comment>
    <comment ref="AC323" authorId="0" shapeId="0" xr:uid="{7BDBB41F-61A1-4486-B60C-00A4D14CD4B4}">
      <text>
        <r>
          <rPr>
            <sz val="11"/>
            <rFont val="Calibri"/>
            <family val="2"/>
            <charset val="238"/>
          </rPr>
          <t>SZV_F:OsszesenUtem1</t>
        </r>
      </text>
    </comment>
    <comment ref="AF323" authorId="0" shapeId="0" xr:uid="{F115EAB4-AF11-4EE3-9ADB-1A2FA3EB73FF}">
      <text>
        <r>
          <rPr>
            <sz val="11"/>
            <rFont val="Calibri"/>
            <family val="2"/>
            <charset val="238"/>
          </rPr>
          <t>SZV_F:HDUtem2</t>
        </r>
      </text>
    </comment>
    <comment ref="AG323" authorId="0" shapeId="0" xr:uid="{B020F30A-87E2-42AC-B1F8-13A934B42990}">
      <text>
        <r>
          <rPr>
            <sz val="11"/>
            <rFont val="Calibri"/>
            <family val="2"/>
            <charset val="238"/>
          </rPr>
          <t>SZV_F:ECSUtem2</t>
        </r>
      </text>
    </comment>
    <comment ref="AH323" authorId="0" shapeId="0" xr:uid="{E7E778A8-6F47-4D5B-B426-0A5B5638E509}">
      <text>
        <r>
          <rPr>
            <sz val="11"/>
            <rFont val="Calibri"/>
            <family val="2"/>
            <charset val="238"/>
          </rPr>
          <t>SZV_F:KFHUtem2</t>
        </r>
      </text>
    </comment>
    <comment ref="AI323" authorId="0" shapeId="0" xr:uid="{6FC06932-8118-4B48-87EF-99953CFE3E33}">
      <text>
        <r>
          <rPr>
            <sz val="11"/>
            <rFont val="Calibri"/>
            <family val="2"/>
            <charset val="238"/>
          </rPr>
          <t>SZV_F:Egyeb_SajatUtem2</t>
        </r>
      </text>
    </comment>
    <comment ref="AJ323" authorId="0" shapeId="0" xr:uid="{6F546E17-1A67-422D-9699-24BCDF98B318}">
      <text>
        <r>
          <rPr>
            <sz val="11"/>
            <rFont val="Calibri"/>
            <family val="2"/>
            <charset val="238"/>
          </rPr>
          <t>SZV_F:DijUtem2</t>
        </r>
      </text>
    </comment>
    <comment ref="AK323" authorId="0" shapeId="0" xr:uid="{AB6A890F-9464-4F3A-B0D9-A99039C94980}">
      <text>
        <r>
          <rPr>
            <sz val="11"/>
            <rFont val="Calibri"/>
            <family val="2"/>
            <charset val="238"/>
          </rPr>
          <t>SZV_F:EM_Melleklet1_Utem2</t>
        </r>
      </text>
    </comment>
    <comment ref="AL323" authorId="0" shapeId="0" xr:uid="{3B050FE6-1C78-491C-859F-FD705704C9B0}">
      <text>
        <r>
          <rPr>
            <sz val="11"/>
            <rFont val="Calibri"/>
            <family val="2"/>
            <charset val="238"/>
          </rPr>
          <t>SZV_F:EgyebAllamiUtem2</t>
        </r>
      </text>
    </comment>
    <comment ref="AM323" authorId="0" shapeId="0" xr:uid="{4313248D-B3E8-4F5E-825E-9FB75AA6B9BA}">
      <text>
        <r>
          <rPr>
            <sz val="11"/>
            <rFont val="Calibri"/>
            <family val="2"/>
            <charset val="238"/>
          </rPr>
          <t>SZV_F:OnkormanyzatiUtem2</t>
        </r>
      </text>
    </comment>
    <comment ref="AN323" authorId="0" shapeId="0" xr:uid="{C31EB656-0494-4B0F-B4C3-E671C18DD9C4}">
      <text>
        <r>
          <rPr>
            <sz val="11"/>
            <rFont val="Calibri"/>
            <family val="2"/>
            <charset val="238"/>
          </rPr>
          <t>SZV_F:EUUtem2</t>
        </r>
      </text>
    </comment>
    <comment ref="AO323" authorId="0" shapeId="0" xr:uid="{E472803F-5D15-43C6-B4BA-C64324A407FD}">
      <text>
        <r>
          <rPr>
            <sz val="11"/>
            <rFont val="Calibri"/>
            <family val="2"/>
            <charset val="238"/>
          </rPr>
          <t>SZV_F:EgyebUtem2</t>
        </r>
      </text>
    </comment>
    <comment ref="AP323" authorId="0" shapeId="0" xr:uid="{56568A2B-42F9-47EF-8825-BB269E0644B6}">
      <text>
        <r>
          <rPr>
            <sz val="11"/>
            <rFont val="Calibri"/>
            <family val="2"/>
            <charset val="238"/>
          </rPr>
          <t>SZV_F:HitelKotvenyUtem2</t>
        </r>
      </text>
    </comment>
    <comment ref="AQ323" authorId="0" shapeId="0" xr:uid="{1969ADC4-585A-4741-9254-A618101257FF}">
      <text>
        <r>
          <rPr>
            <sz val="11"/>
            <rFont val="Calibri"/>
            <family val="2"/>
            <charset val="238"/>
          </rPr>
          <t>SZV_F:OsszesenUtem2</t>
        </r>
      </text>
    </comment>
    <comment ref="AR323" authorId="0" shapeId="0" xr:uid="{5A3FA979-6041-49A4-ABD1-86E8135BE6CB}">
      <text>
        <r>
          <rPr>
            <sz val="11"/>
            <rFont val="Calibri"/>
            <family val="2"/>
            <charset val="238"/>
          </rPr>
          <t>SZV_F:ForrashianyUtem2</t>
        </r>
      </text>
    </comment>
    <comment ref="AU323" authorId="0" shapeId="0" xr:uid="{1263DEFF-8551-486E-BACF-9CAA53EE2A9C}">
      <text>
        <r>
          <rPr>
            <sz val="11"/>
            <rFont val="Calibri"/>
            <family val="2"/>
            <charset val="238"/>
          </rPr>
          <t>SZV_F:Indokolas</t>
        </r>
      </text>
    </comment>
    <comment ref="AV323" authorId="0" shapeId="0" xr:uid="{147801C1-F827-4A78-BFEA-D5A3C6B8D7F3}">
      <text>
        <r>
          <rPr>
            <sz val="11"/>
            <rFont val="Calibri"/>
            <family val="2"/>
            <charset val="238"/>
          </rPr>
          <t>SZV_F:Megjegyzes</t>
        </r>
      </text>
    </comment>
    <comment ref="AW323" authorId="0" shapeId="0" xr:uid="{81B8CF73-EA7E-4132-97A5-2B54BA4CAFB4}">
      <text>
        <r>
          <rPr>
            <sz val="11"/>
            <rFont val="Calibri"/>
            <family val="2"/>
            <charset val="238"/>
          </rPr>
          <t>SZV_F:FeladatSorszam</t>
        </r>
      </text>
    </comment>
    <comment ref="AY323" authorId="0" shapeId="0" xr:uid="{D3587161-F3E5-495C-BC6B-1FC10CCF5C27}">
      <text>
        <r>
          <rPr>
            <sz val="11"/>
            <rFont val="Calibri"/>
            <family val="2"/>
            <charset val="238"/>
          </rPr>
          <t>SZV_F:ISA</t>
        </r>
      </text>
    </comment>
    <comment ref="B324" authorId="0" shapeId="0" xr:uid="{9489D80A-AD41-4090-ACB3-2AA2BE6934E2}">
      <text>
        <r>
          <rPr>
            <sz val="11"/>
            <rFont val="Calibri"/>
            <family val="2"/>
            <charset val="238"/>
          </rPr>
          <t>SZV_F:FontossagiSorrent</t>
        </r>
      </text>
    </comment>
    <comment ref="C324" authorId="0" shapeId="0" xr:uid="{C362BFB0-446A-4F91-872E-225392FFCA1D}">
      <text>
        <r>
          <rPr>
            <sz val="11"/>
            <rFont val="Calibri"/>
            <family val="2"/>
            <charset val="238"/>
          </rPr>
          <t>SZV_F:FeladatKategoria</t>
        </r>
      </text>
    </comment>
    <comment ref="D324" authorId="0" shapeId="0" xr:uid="{B59F62C2-F254-4B0E-8BC7-A27DFF525BAE}">
      <text>
        <r>
          <rPr>
            <sz val="11"/>
            <rFont val="Calibri"/>
            <family val="2"/>
            <charset val="238"/>
          </rPr>
          <t>SZV_F:FeladatMegnevezes</t>
        </r>
      </text>
    </comment>
    <comment ref="E324" authorId="0" shapeId="0" xr:uid="{4F6F80B9-44C3-4FBF-95F7-2906E708D68F}">
      <text>
        <r>
          <rPr>
            <sz val="11"/>
            <rFont val="Calibri"/>
            <family val="2"/>
            <charset val="238"/>
          </rPr>
          <t>SZV_F:ElviEngedelySzam</t>
        </r>
      </text>
    </comment>
    <comment ref="F324" authorId="0" shapeId="0" xr:uid="{46DF4647-4EB4-46B3-BDF1-1CAB512C093D}">
      <text>
        <r>
          <rPr>
            <sz val="11"/>
            <rFont val="Calibri"/>
            <family val="2"/>
            <charset val="238"/>
          </rPr>
          <t>SZV_F:VKR_Kod</t>
        </r>
      </text>
    </comment>
    <comment ref="G324" authorId="0" shapeId="0" xr:uid="{4BD4F187-C407-4B67-9A39-FD08757720F3}">
      <text>
        <r>
          <rPr>
            <sz val="11"/>
            <rFont val="Calibri"/>
            <family val="2"/>
            <charset val="238"/>
          </rPr>
          <t>SZV_F:VKR_Nev</t>
        </r>
      </text>
    </comment>
    <comment ref="H324" authorId="0" shapeId="0" xr:uid="{B1F01478-219F-45B1-8734-78BEF70BB501}">
      <text>
        <r>
          <rPr>
            <sz val="11"/>
            <rFont val="Calibri"/>
            <family val="2"/>
            <charset val="238"/>
          </rPr>
          <t>SZV_F:FeladatAzonosito</t>
        </r>
      </text>
    </comment>
    <comment ref="I324" authorId="0" shapeId="0" xr:uid="{D6DD5ED7-435E-4989-A23C-D8ABE4400A34}">
      <text>
        <r>
          <rPr>
            <sz val="11"/>
            <rFont val="Calibri"/>
            <family val="2"/>
            <charset val="238"/>
          </rPr>
          <t>SZV_F:EllatasiTerulet</t>
        </r>
      </text>
    </comment>
    <comment ref="J324" authorId="0" shapeId="0" xr:uid="{E6DC7A3D-0E42-4DDE-A46B-6FA9794367EE}">
      <text>
        <r>
          <rPr>
            <sz val="11"/>
            <rFont val="Calibri"/>
            <family val="2"/>
            <charset val="238"/>
          </rPr>
          <t>SZV_F:EllatasertFelelos</t>
        </r>
      </text>
    </comment>
    <comment ref="K324" authorId="0" shapeId="0" xr:uid="{49DF879C-B62E-4C4E-8DFD-8406D22B6803}">
      <text>
        <r>
          <rPr>
            <sz val="11"/>
            <rFont val="Calibri"/>
            <family val="2"/>
            <charset val="238"/>
          </rPr>
          <t>SZV_F:TervezettNettoKoltseg</t>
        </r>
      </text>
    </comment>
    <comment ref="L324" authorId="0" shapeId="0" xr:uid="{8CD9F6CC-AC43-4B25-9966-DFBE6C557145}">
      <text>
        <r>
          <rPr>
            <sz val="11"/>
            <rFont val="Calibri"/>
            <family val="2"/>
            <charset val="238"/>
          </rPr>
          <t>SZV_F:IdotartamKezdes</t>
        </r>
      </text>
    </comment>
    <comment ref="M324" authorId="0" shapeId="0" xr:uid="{8BE6F385-042D-4B9B-BEF3-7089272F5BEB}">
      <text>
        <r>
          <rPr>
            <sz val="11"/>
            <rFont val="Calibri"/>
            <family val="2"/>
            <charset val="238"/>
          </rPr>
          <t>SZV_F:IdotartamBefejezes</t>
        </r>
      </text>
    </comment>
    <comment ref="N324" authorId="0" shapeId="0" xr:uid="{0EFC7DD4-235D-4B3C-8BBA-857D4293D794}">
      <text>
        <r>
          <rPr>
            <sz val="11"/>
            <rFont val="Calibri"/>
            <family val="2"/>
            <charset val="238"/>
          </rPr>
          <t>SZV_F:NettoKoltsegUtem1</t>
        </r>
      </text>
    </comment>
    <comment ref="O324" authorId="0" shapeId="0" xr:uid="{FA6011C0-AC7E-43BD-912C-690862606266}">
      <text>
        <r>
          <rPr>
            <sz val="11"/>
            <rFont val="Calibri"/>
            <family val="2"/>
            <charset val="238"/>
          </rPr>
          <t>SZV_F:NettoKoltsegUtem2</t>
        </r>
      </text>
    </comment>
    <comment ref="P324" authorId="0" shapeId="0" xr:uid="{B14516B9-E2C5-44FB-AFFE-C881DC7B99A1}">
      <text>
        <r>
          <rPr>
            <sz val="11"/>
            <rFont val="Calibri"/>
            <family val="2"/>
            <charset val="238"/>
          </rPr>
          <t>SZV_F:EM_Melleklet2_KTG</t>
        </r>
      </text>
    </comment>
    <comment ref="R324" authorId="0" shapeId="0" xr:uid="{29DFFA50-054B-4DE4-BDF8-A7BE2985D91D}">
      <text>
        <r>
          <rPr>
            <sz val="11"/>
            <rFont val="Calibri"/>
            <family val="2"/>
            <charset val="238"/>
          </rPr>
          <t>SZV_F:HDUtem1</t>
        </r>
      </text>
    </comment>
    <comment ref="S324" authorId="0" shapeId="0" xr:uid="{24A4C353-7393-4607-BB69-2009A956A7F8}">
      <text>
        <r>
          <rPr>
            <sz val="11"/>
            <rFont val="Calibri"/>
            <family val="2"/>
            <charset val="238"/>
          </rPr>
          <t>SZV_F:ECSUtem1</t>
        </r>
      </text>
    </comment>
    <comment ref="T324" authorId="0" shapeId="0" xr:uid="{D3EFE35C-7CAE-44FA-BABE-CD980B4C1F59}">
      <text>
        <r>
          <rPr>
            <sz val="11"/>
            <rFont val="Calibri"/>
            <family val="2"/>
            <charset val="238"/>
          </rPr>
          <t>SZV_F:KFHUtem1</t>
        </r>
      </text>
    </comment>
    <comment ref="U324" authorId="0" shapeId="0" xr:uid="{F601C753-04F4-42B3-B2EC-592A57A59C98}">
      <text>
        <r>
          <rPr>
            <sz val="11"/>
            <rFont val="Calibri"/>
            <family val="2"/>
            <charset val="238"/>
          </rPr>
          <t>SZV_F:Egyeb_SajatUtem1</t>
        </r>
      </text>
    </comment>
    <comment ref="V324" authorId="0" shapeId="0" xr:uid="{5CDFF340-9762-4B87-90A8-D8E1C7D4081A}">
      <text>
        <r>
          <rPr>
            <sz val="11"/>
            <rFont val="Calibri"/>
            <family val="2"/>
            <charset val="238"/>
          </rPr>
          <t>SZV_F:DijUtem1</t>
        </r>
      </text>
    </comment>
    <comment ref="W324" authorId="0" shapeId="0" xr:uid="{E61CBD50-7BD9-4C9D-8C27-7132329DBD57}">
      <text>
        <r>
          <rPr>
            <sz val="11"/>
            <rFont val="Calibri"/>
            <family val="2"/>
            <charset val="238"/>
          </rPr>
          <t>SZV_F:EM_Melleklet1_Utem1</t>
        </r>
      </text>
    </comment>
    <comment ref="X324" authorId="0" shapeId="0" xr:uid="{8698BBE7-F492-429A-80C5-D390066EDD2D}">
      <text>
        <r>
          <rPr>
            <sz val="11"/>
            <rFont val="Calibri"/>
            <family val="2"/>
            <charset val="238"/>
          </rPr>
          <t>SZV_F:EgyebAllamiUtem1</t>
        </r>
      </text>
    </comment>
    <comment ref="Y324" authorId="0" shapeId="0" xr:uid="{CE0253E5-86B6-40A1-9D17-74DD523AE0AD}">
      <text>
        <r>
          <rPr>
            <sz val="11"/>
            <rFont val="Calibri"/>
            <family val="2"/>
            <charset val="238"/>
          </rPr>
          <t>SZV_F:OnkormanyzatiUtem1</t>
        </r>
      </text>
    </comment>
    <comment ref="Z324" authorId="0" shapeId="0" xr:uid="{19E3586D-A1E0-4FCF-A254-38711E86AACB}">
      <text>
        <r>
          <rPr>
            <sz val="11"/>
            <rFont val="Calibri"/>
            <family val="2"/>
            <charset val="238"/>
          </rPr>
          <t>SZV_F:EUUtem1</t>
        </r>
      </text>
    </comment>
    <comment ref="AA324" authorId="0" shapeId="0" xr:uid="{927E9989-E766-4D3D-897D-A1888981EB58}">
      <text>
        <r>
          <rPr>
            <sz val="11"/>
            <rFont val="Calibri"/>
            <family val="2"/>
            <charset val="238"/>
          </rPr>
          <t>SZV_F:EgyebUtem1</t>
        </r>
      </text>
    </comment>
    <comment ref="AB324" authorId="0" shapeId="0" xr:uid="{CD7F2F60-38F6-4E3C-84C0-7B50F736EE42}">
      <text>
        <r>
          <rPr>
            <sz val="11"/>
            <rFont val="Calibri"/>
            <family val="2"/>
            <charset val="238"/>
          </rPr>
          <t>SZV_F:HitelKotvenyUtem1</t>
        </r>
      </text>
    </comment>
    <comment ref="AC324" authorId="0" shapeId="0" xr:uid="{9AB7EA20-9385-48C8-9655-B2CE8966C2CE}">
      <text>
        <r>
          <rPr>
            <sz val="11"/>
            <rFont val="Calibri"/>
            <family val="2"/>
            <charset val="238"/>
          </rPr>
          <t>SZV_F:OsszesenUtem1</t>
        </r>
      </text>
    </comment>
    <comment ref="AF324" authorId="0" shapeId="0" xr:uid="{D97F3370-CE26-4C45-A7C7-5955318F66B9}">
      <text>
        <r>
          <rPr>
            <sz val="11"/>
            <rFont val="Calibri"/>
            <family val="2"/>
            <charset val="238"/>
          </rPr>
          <t>SZV_F:HDUtem2</t>
        </r>
      </text>
    </comment>
    <comment ref="AG324" authorId="0" shapeId="0" xr:uid="{BF659C5A-CF3B-4D74-AE86-270CCAF40AC9}">
      <text>
        <r>
          <rPr>
            <sz val="11"/>
            <rFont val="Calibri"/>
            <family val="2"/>
            <charset val="238"/>
          </rPr>
          <t>SZV_F:ECSUtem2</t>
        </r>
      </text>
    </comment>
    <comment ref="AH324" authorId="0" shapeId="0" xr:uid="{A3E65AE5-87EC-49AD-9788-555348FBAB40}">
      <text>
        <r>
          <rPr>
            <sz val="11"/>
            <rFont val="Calibri"/>
            <family val="2"/>
            <charset val="238"/>
          </rPr>
          <t>SZV_F:KFHUtem2</t>
        </r>
      </text>
    </comment>
    <comment ref="AI324" authorId="0" shapeId="0" xr:uid="{129A06A7-3F95-4798-9F96-9D65DEC3B5CE}">
      <text>
        <r>
          <rPr>
            <sz val="11"/>
            <rFont val="Calibri"/>
            <family val="2"/>
            <charset val="238"/>
          </rPr>
          <t>SZV_F:Egyeb_SajatUtem2</t>
        </r>
      </text>
    </comment>
    <comment ref="AJ324" authorId="0" shapeId="0" xr:uid="{9641A156-80FB-489D-90A8-E01890827EB6}">
      <text>
        <r>
          <rPr>
            <sz val="11"/>
            <rFont val="Calibri"/>
            <family val="2"/>
            <charset val="238"/>
          </rPr>
          <t>SZV_F:DijUtem2</t>
        </r>
      </text>
    </comment>
    <comment ref="AK324" authorId="0" shapeId="0" xr:uid="{AEB06153-0C57-4F2C-9CBA-F5AAD8F74135}">
      <text>
        <r>
          <rPr>
            <sz val="11"/>
            <rFont val="Calibri"/>
            <family val="2"/>
            <charset val="238"/>
          </rPr>
          <t>SZV_F:EM_Melleklet1_Utem2</t>
        </r>
      </text>
    </comment>
    <comment ref="AL324" authorId="0" shapeId="0" xr:uid="{6F257256-29AE-4C1F-A62D-D541F343B0AF}">
      <text>
        <r>
          <rPr>
            <sz val="11"/>
            <rFont val="Calibri"/>
            <family val="2"/>
            <charset val="238"/>
          </rPr>
          <t>SZV_F:EgyebAllamiUtem2</t>
        </r>
      </text>
    </comment>
    <comment ref="AM324" authorId="0" shapeId="0" xr:uid="{973E9333-7A97-475B-8E39-E7763A26DA9F}">
      <text>
        <r>
          <rPr>
            <sz val="11"/>
            <rFont val="Calibri"/>
            <family val="2"/>
            <charset val="238"/>
          </rPr>
          <t>SZV_F:OnkormanyzatiUtem2</t>
        </r>
      </text>
    </comment>
    <comment ref="AN324" authorId="0" shapeId="0" xr:uid="{99AC98E6-06BF-4C1C-AEAB-B18A91F633AC}">
      <text>
        <r>
          <rPr>
            <sz val="11"/>
            <rFont val="Calibri"/>
            <family val="2"/>
            <charset val="238"/>
          </rPr>
          <t>SZV_F:EUUtem2</t>
        </r>
      </text>
    </comment>
    <comment ref="AO324" authorId="0" shapeId="0" xr:uid="{6F38B777-CF85-407D-8CAE-52E7653313CD}">
      <text>
        <r>
          <rPr>
            <sz val="11"/>
            <rFont val="Calibri"/>
            <family val="2"/>
            <charset val="238"/>
          </rPr>
          <t>SZV_F:EgyebUtem2</t>
        </r>
      </text>
    </comment>
    <comment ref="AP324" authorId="0" shapeId="0" xr:uid="{4A8F51DF-A0C0-45E9-9F90-E0DC58C5F5F7}">
      <text>
        <r>
          <rPr>
            <sz val="11"/>
            <rFont val="Calibri"/>
            <family val="2"/>
            <charset val="238"/>
          </rPr>
          <t>SZV_F:HitelKotvenyUtem2</t>
        </r>
      </text>
    </comment>
    <comment ref="AQ324" authorId="0" shapeId="0" xr:uid="{04105E78-F1F1-4DD9-91B5-ECE3534162BA}">
      <text>
        <r>
          <rPr>
            <sz val="11"/>
            <rFont val="Calibri"/>
            <family val="2"/>
            <charset val="238"/>
          </rPr>
          <t>SZV_F:OsszesenUtem2</t>
        </r>
      </text>
    </comment>
    <comment ref="AR324" authorId="0" shapeId="0" xr:uid="{7F6B6E1D-7B1D-428C-A5BB-3275FAA8681F}">
      <text>
        <r>
          <rPr>
            <sz val="11"/>
            <rFont val="Calibri"/>
            <family val="2"/>
            <charset val="238"/>
          </rPr>
          <t>SZV_F:ForrashianyUtem2</t>
        </r>
      </text>
    </comment>
    <comment ref="AU324" authorId="0" shapeId="0" xr:uid="{6B35100E-E939-4DD2-988B-69187C9B35EF}">
      <text>
        <r>
          <rPr>
            <sz val="11"/>
            <rFont val="Calibri"/>
            <family val="2"/>
            <charset val="238"/>
          </rPr>
          <t>SZV_F:Indokolas</t>
        </r>
      </text>
    </comment>
    <comment ref="AV324" authorId="0" shapeId="0" xr:uid="{CD1E35C4-F10E-4E13-9A83-6EDE665DED28}">
      <text>
        <r>
          <rPr>
            <sz val="11"/>
            <rFont val="Calibri"/>
            <family val="2"/>
            <charset val="238"/>
          </rPr>
          <t>SZV_F:Megjegyzes</t>
        </r>
      </text>
    </comment>
    <comment ref="AW324" authorId="0" shapeId="0" xr:uid="{6DAB0791-430A-4AAA-8863-5425F5D73C33}">
      <text>
        <r>
          <rPr>
            <sz val="11"/>
            <rFont val="Calibri"/>
            <family val="2"/>
            <charset val="238"/>
          </rPr>
          <t>SZV_F:FeladatSorszam</t>
        </r>
      </text>
    </comment>
    <comment ref="AY324" authorId="0" shapeId="0" xr:uid="{4AE7B53A-0F3E-4021-A4EA-513E7618C007}">
      <text>
        <r>
          <rPr>
            <sz val="11"/>
            <rFont val="Calibri"/>
            <family val="2"/>
            <charset val="238"/>
          </rPr>
          <t>SZV_F:ISA</t>
        </r>
      </text>
    </comment>
    <comment ref="B325" authorId="0" shapeId="0" xr:uid="{8EE5535B-D5EB-436B-947E-91E1BD20C429}">
      <text>
        <r>
          <rPr>
            <sz val="11"/>
            <rFont val="Calibri"/>
            <family val="2"/>
            <charset val="238"/>
          </rPr>
          <t>SZV_F:FontossagiSorrent</t>
        </r>
      </text>
    </comment>
    <comment ref="C325" authorId="0" shapeId="0" xr:uid="{1EA179E9-C0CB-4FD9-AA95-F5A61DCC56A0}">
      <text>
        <r>
          <rPr>
            <sz val="11"/>
            <rFont val="Calibri"/>
            <family val="2"/>
            <charset val="238"/>
          </rPr>
          <t>SZV_F:FeladatKategoria</t>
        </r>
      </text>
    </comment>
    <comment ref="D325" authorId="0" shapeId="0" xr:uid="{DF282FA3-5A86-4FE5-9625-D5C01BF96691}">
      <text>
        <r>
          <rPr>
            <sz val="11"/>
            <rFont val="Calibri"/>
            <family val="2"/>
            <charset val="238"/>
          </rPr>
          <t>SZV_F:FeladatMegnevezes</t>
        </r>
      </text>
    </comment>
    <comment ref="E325" authorId="0" shapeId="0" xr:uid="{949F7D20-078C-45AA-8889-18F3ADA0F07F}">
      <text>
        <r>
          <rPr>
            <sz val="11"/>
            <rFont val="Calibri"/>
            <family val="2"/>
            <charset val="238"/>
          </rPr>
          <t>SZV_F:ElviEngedelySzam</t>
        </r>
      </text>
    </comment>
    <comment ref="F325" authorId="0" shapeId="0" xr:uid="{D85D1F50-DC7C-407A-8B45-D3BC57D081EA}">
      <text>
        <r>
          <rPr>
            <sz val="11"/>
            <rFont val="Calibri"/>
            <family val="2"/>
            <charset val="238"/>
          </rPr>
          <t>SZV_F:VKR_Kod</t>
        </r>
      </text>
    </comment>
    <comment ref="G325" authorId="0" shapeId="0" xr:uid="{C21C3F8C-4FF0-4CEE-8216-E0F46A19FE58}">
      <text>
        <r>
          <rPr>
            <sz val="11"/>
            <rFont val="Calibri"/>
            <family val="2"/>
            <charset val="238"/>
          </rPr>
          <t>SZV_F:VKR_Nev</t>
        </r>
      </text>
    </comment>
    <comment ref="H325" authorId="0" shapeId="0" xr:uid="{909FE472-25B1-420C-B2C9-468C588B770F}">
      <text>
        <r>
          <rPr>
            <sz val="11"/>
            <rFont val="Calibri"/>
            <family val="2"/>
            <charset val="238"/>
          </rPr>
          <t>SZV_F:FeladatAzonosito</t>
        </r>
      </text>
    </comment>
    <comment ref="I325" authorId="0" shapeId="0" xr:uid="{7C018841-01B4-4AB2-AA33-1D2B1ECD00BB}">
      <text>
        <r>
          <rPr>
            <sz val="11"/>
            <rFont val="Calibri"/>
            <family val="2"/>
            <charset val="238"/>
          </rPr>
          <t>SZV_F:EllatasiTerulet</t>
        </r>
      </text>
    </comment>
    <comment ref="J325" authorId="0" shapeId="0" xr:uid="{63C5B010-86ED-4551-9D55-5352FC2F8205}">
      <text>
        <r>
          <rPr>
            <sz val="11"/>
            <rFont val="Calibri"/>
            <family val="2"/>
            <charset val="238"/>
          </rPr>
          <t>SZV_F:EllatasertFelelos</t>
        </r>
      </text>
    </comment>
    <comment ref="K325" authorId="0" shapeId="0" xr:uid="{4D542947-2127-42BE-BF90-CBAB4AF7BE92}">
      <text>
        <r>
          <rPr>
            <sz val="11"/>
            <rFont val="Calibri"/>
            <family val="2"/>
            <charset val="238"/>
          </rPr>
          <t>SZV_F:TervezettNettoKoltseg</t>
        </r>
      </text>
    </comment>
    <comment ref="L325" authorId="0" shapeId="0" xr:uid="{EE4659C9-FCF3-429D-9469-6421F530E36A}">
      <text>
        <r>
          <rPr>
            <sz val="11"/>
            <rFont val="Calibri"/>
            <family val="2"/>
            <charset val="238"/>
          </rPr>
          <t>SZV_F:IdotartamKezdes</t>
        </r>
      </text>
    </comment>
    <comment ref="M325" authorId="0" shapeId="0" xr:uid="{FFC217FC-2981-43DF-BEAF-B21F0DCC53EF}">
      <text>
        <r>
          <rPr>
            <sz val="11"/>
            <rFont val="Calibri"/>
            <family val="2"/>
            <charset val="238"/>
          </rPr>
          <t>SZV_F:IdotartamBefejezes</t>
        </r>
      </text>
    </comment>
    <comment ref="N325" authorId="0" shapeId="0" xr:uid="{6116B4A4-6755-4ECE-9486-8CCA7E319D57}">
      <text>
        <r>
          <rPr>
            <sz val="11"/>
            <rFont val="Calibri"/>
            <family val="2"/>
            <charset val="238"/>
          </rPr>
          <t>SZV_F:NettoKoltsegUtem1</t>
        </r>
      </text>
    </comment>
    <comment ref="O325" authorId="0" shapeId="0" xr:uid="{58ECBD92-8C0C-48BE-B924-37ECE6900364}">
      <text>
        <r>
          <rPr>
            <sz val="11"/>
            <rFont val="Calibri"/>
            <family val="2"/>
            <charset val="238"/>
          </rPr>
          <t>SZV_F:NettoKoltsegUtem2</t>
        </r>
      </text>
    </comment>
    <comment ref="P325" authorId="0" shapeId="0" xr:uid="{ED0D0D9B-6204-44CC-8268-FDD938A48DC9}">
      <text>
        <r>
          <rPr>
            <sz val="11"/>
            <rFont val="Calibri"/>
            <family val="2"/>
            <charset val="238"/>
          </rPr>
          <t>SZV_F:EM_Melleklet2_KTG</t>
        </r>
      </text>
    </comment>
    <comment ref="R325" authorId="0" shapeId="0" xr:uid="{5314720C-345E-4B3B-85C6-8067EA2C780A}">
      <text>
        <r>
          <rPr>
            <sz val="11"/>
            <rFont val="Calibri"/>
            <family val="2"/>
            <charset val="238"/>
          </rPr>
          <t>SZV_F:HDUtem1</t>
        </r>
      </text>
    </comment>
    <comment ref="S325" authorId="0" shapeId="0" xr:uid="{80CFB2B3-EED2-462C-A2D0-5BD31EF5A830}">
      <text>
        <r>
          <rPr>
            <sz val="11"/>
            <rFont val="Calibri"/>
            <family val="2"/>
            <charset val="238"/>
          </rPr>
          <t>SZV_F:ECSUtem1</t>
        </r>
      </text>
    </comment>
    <comment ref="T325" authorId="0" shapeId="0" xr:uid="{AE0F4042-5DCD-42B9-8F38-CDF05F631C54}">
      <text>
        <r>
          <rPr>
            <sz val="11"/>
            <rFont val="Calibri"/>
            <family val="2"/>
            <charset val="238"/>
          </rPr>
          <t>SZV_F:KFHUtem1</t>
        </r>
      </text>
    </comment>
    <comment ref="U325" authorId="0" shapeId="0" xr:uid="{43ED5CC4-FB54-4F66-B579-64851BA5DA6C}">
      <text>
        <r>
          <rPr>
            <sz val="11"/>
            <rFont val="Calibri"/>
            <family val="2"/>
            <charset val="238"/>
          </rPr>
          <t>SZV_F:Egyeb_SajatUtem1</t>
        </r>
      </text>
    </comment>
    <comment ref="V325" authorId="0" shapeId="0" xr:uid="{9AA0725E-D81E-4F2E-BCCE-CA2FAF404E38}">
      <text>
        <r>
          <rPr>
            <sz val="11"/>
            <rFont val="Calibri"/>
            <family val="2"/>
            <charset val="238"/>
          </rPr>
          <t>SZV_F:DijUtem1</t>
        </r>
      </text>
    </comment>
    <comment ref="W325" authorId="0" shapeId="0" xr:uid="{49D3C706-E90F-4B24-8B10-1AEC1A61D441}">
      <text>
        <r>
          <rPr>
            <sz val="11"/>
            <rFont val="Calibri"/>
            <family val="2"/>
            <charset val="238"/>
          </rPr>
          <t>SZV_F:EM_Melleklet1_Utem1</t>
        </r>
      </text>
    </comment>
    <comment ref="X325" authorId="0" shapeId="0" xr:uid="{A7AF486A-92B8-4867-9412-3F971216023A}">
      <text>
        <r>
          <rPr>
            <sz val="11"/>
            <rFont val="Calibri"/>
            <family val="2"/>
            <charset val="238"/>
          </rPr>
          <t>SZV_F:EgyebAllamiUtem1</t>
        </r>
      </text>
    </comment>
    <comment ref="Y325" authorId="0" shapeId="0" xr:uid="{11156679-89B3-4C4D-B5A2-8F02D3D95318}">
      <text>
        <r>
          <rPr>
            <sz val="11"/>
            <rFont val="Calibri"/>
            <family val="2"/>
            <charset val="238"/>
          </rPr>
          <t>SZV_F:OnkormanyzatiUtem1</t>
        </r>
      </text>
    </comment>
    <comment ref="Z325" authorId="0" shapeId="0" xr:uid="{9319FC71-2DF4-4534-873A-BD2E22D5C0C2}">
      <text>
        <r>
          <rPr>
            <sz val="11"/>
            <rFont val="Calibri"/>
            <family val="2"/>
            <charset val="238"/>
          </rPr>
          <t>SZV_F:EUUtem1</t>
        </r>
      </text>
    </comment>
    <comment ref="AA325" authorId="0" shapeId="0" xr:uid="{3F7D7DCC-03F9-4701-A600-0EFFD609FF56}">
      <text>
        <r>
          <rPr>
            <sz val="11"/>
            <rFont val="Calibri"/>
            <family val="2"/>
            <charset val="238"/>
          </rPr>
          <t>SZV_F:EgyebUtem1</t>
        </r>
      </text>
    </comment>
    <comment ref="AB325" authorId="0" shapeId="0" xr:uid="{5B5A4614-977C-4048-9466-531794120817}">
      <text>
        <r>
          <rPr>
            <sz val="11"/>
            <rFont val="Calibri"/>
            <family val="2"/>
            <charset val="238"/>
          </rPr>
          <t>SZV_F:HitelKotvenyUtem1</t>
        </r>
      </text>
    </comment>
    <comment ref="AC325" authorId="0" shapeId="0" xr:uid="{691B5493-5A8E-4F41-94D1-F4F45C26ECD9}">
      <text>
        <r>
          <rPr>
            <sz val="11"/>
            <rFont val="Calibri"/>
            <family val="2"/>
            <charset val="238"/>
          </rPr>
          <t>SZV_F:OsszesenUtem1</t>
        </r>
      </text>
    </comment>
    <comment ref="AF325" authorId="0" shapeId="0" xr:uid="{C6E56E7F-A7CF-4AA8-93F7-56240AAF7A33}">
      <text>
        <r>
          <rPr>
            <sz val="11"/>
            <rFont val="Calibri"/>
            <family val="2"/>
            <charset val="238"/>
          </rPr>
          <t>SZV_F:HDUtem2</t>
        </r>
      </text>
    </comment>
    <comment ref="AG325" authorId="0" shapeId="0" xr:uid="{9435D965-C41F-4FE8-9539-E312F29578B7}">
      <text>
        <r>
          <rPr>
            <sz val="11"/>
            <rFont val="Calibri"/>
            <family val="2"/>
            <charset val="238"/>
          </rPr>
          <t>SZV_F:ECSUtem2</t>
        </r>
      </text>
    </comment>
    <comment ref="AH325" authorId="0" shapeId="0" xr:uid="{1CFA7170-4D43-4ABD-8262-A59C955BBE4A}">
      <text>
        <r>
          <rPr>
            <sz val="11"/>
            <rFont val="Calibri"/>
            <family val="2"/>
            <charset val="238"/>
          </rPr>
          <t>SZV_F:KFHUtem2</t>
        </r>
      </text>
    </comment>
    <comment ref="AI325" authorId="0" shapeId="0" xr:uid="{79ABAB1F-B9AA-4BBA-AE91-204CEA265A18}">
      <text>
        <r>
          <rPr>
            <sz val="11"/>
            <rFont val="Calibri"/>
            <family val="2"/>
            <charset val="238"/>
          </rPr>
          <t>SZV_F:Egyeb_SajatUtem2</t>
        </r>
      </text>
    </comment>
    <comment ref="AJ325" authorId="0" shapeId="0" xr:uid="{55D0FEDB-4EFB-4C48-86A7-FF4417D48EA0}">
      <text>
        <r>
          <rPr>
            <sz val="11"/>
            <rFont val="Calibri"/>
            <family val="2"/>
            <charset val="238"/>
          </rPr>
          <t>SZV_F:DijUtem2</t>
        </r>
      </text>
    </comment>
    <comment ref="AK325" authorId="0" shapeId="0" xr:uid="{0C2D6584-E149-4494-8B50-AC38A57DE7E8}">
      <text>
        <r>
          <rPr>
            <sz val="11"/>
            <rFont val="Calibri"/>
            <family val="2"/>
            <charset val="238"/>
          </rPr>
          <t>SZV_F:EM_Melleklet1_Utem2</t>
        </r>
      </text>
    </comment>
    <comment ref="AL325" authorId="0" shapeId="0" xr:uid="{94368D3E-FCB1-4342-9AA7-AE7359F612FA}">
      <text>
        <r>
          <rPr>
            <sz val="11"/>
            <rFont val="Calibri"/>
            <family val="2"/>
            <charset val="238"/>
          </rPr>
          <t>SZV_F:EgyebAllamiUtem2</t>
        </r>
      </text>
    </comment>
    <comment ref="AM325" authorId="0" shapeId="0" xr:uid="{2E98E4D5-E00E-4ADA-B57C-F75F9092BFC4}">
      <text>
        <r>
          <rPr>
            <sz val="11"/>
            <rFont val="Calibri"/>
            <family val="2"/>
            <charset val="238"/>
          </rPr>
          <t>SZV_F:OnkormanyzatiUtem2</t>
        </r>
      </text>
    </comment>
    <comment ref="AN325" authorId="0" shapeId="0" xr:uid="{462E12B2-9E44-4EC5-BEA8-F0C1FD0EFAF9}">
      <text>
        <r>
          <rPr>
            <sz val="11"/>
            <rFont val="Calibri"/>
            <family val="2"/>
            <charset val="238"/>
          </rPr>
          <t>SZV_F:EUUtem2</t>
        </r>
      </text>
    </comment>
    <comment ref="AO325" authorId="0" shapeId="0" xr:uid="{D0BC3DE1-FADC-4AFA-ACB3-14BC4A90664D}">
      <text>
        <r>
          <rPr>
            <sz val="11"/>
            <rFont val="Calibri"/>
            <family val="2"/>
            <charset val="238"/>
          </rPr>
          <t>SZV_F:EgyebUtem2</t>
        </r>
      </text>
    </comment>
    <comment ref="AP325" authorId="0" shapeId="0" xr:uid="{9C020EA4-7154-4713-A407-54C137B642FE}">
      <text>
        <r>
          <rPr>
            <sz val="11"/>
            <rFont val="Calibri"/>
            <family val="2"/>
            <charset val="238"/>
          </rPr>
          <t>SZV_F:HitelKotvenyUtem2</t>
        </r>
      </text>
    </comment>
    <comment ref="AQ325" authorId="0" shapeId="0" xr:uid="{3B6D3290-C35B-4BF7-99FF-AFD428650FA8}">
      <text>
        <r>
          <rPr>
            <sz val="11"/>
            <rFont val="Calibri"/>
            <family val="2"/>
            <charset val="238"/>
          </rPr>
          <t>SZV_F:OsszesenUtem2</t>
        </r>
      </text>
    </comment>
    <comment ref="AR325" authorId="0" shapeId="0" xr:uid="{A1D2C6B1-19E1-420B-8439-0E36C396309F}">
      <text>
        <r>
          <rPr>
            <sz val="11"/>
            <rFont val="Calibri"/>
            <family val="2"/>
            <charset val="238"/>
          </rPr>
          <t>SZV_F:ForrashianyUtem2</t>
        </r>
      </text>
    </comment>
    <comment ref="AU325" authorId="0" shapeId="0" xr:uid="{1A8FFDD0-02BE-49AE-A51B-C4CF4D658409}">
      <text>
        <r>
          <rPr>
            <sz val="11"/>
            <rFont val="Calibri"/>
            <family val="2"/>
            <charset val="238"/>
          </rPr>
          <t>SZV_F:Indokolas</t>
        </r>
      </text>
    </comment>
    <comment ref="AV325" authorId="0" shapeId="0" xr:uid="{134A56D9-9D1E-4F48-A8A1-435FD55ABCC9}">
      <text>
        <r>
          <rPr>
            <sz val="11"/>
            <rFont val="Calibri"/>
            <family val="2"/>
            <charset val="238"/>
          </rPr>
          <t>SZV_F:Megjegyzes</t>
        </r>
      </text>
    </comment>
    <comment ref="AW325" authorId="0" shapeId="0" xr:uid="{820918D6-473D-482D-8349-C6FAD4A20CA3}">
      <text>
        <r>
          <rPr>
            <sz val="11"/>
            <rFont val="Calibri"/>
            <family val="2"/>
            <charset val="238"/>
          </rPr>
          <t>SZV_F:FeladatSorszam</t>
        </r>
      </text>
    </comment>
    <comment ref="AY325" authorId="0" shapeId="0" xr:uid="{D4C5C844-DFD7-4622-B0D8-3A309A891F32}">
      <text>
        <r>
          <rPr>
            <sz val="11"/>
            <rFont val="Calibri"/>
            <family val="2"/>
            <charset val="238"/>
          </rPr>
          <t>SZV_F:ISA</t>
        </r>
      </text>
    </comment>
    <comment ref="B326" authorId="0" shapeId="0" xr:uid="{DDBC63B6-0275-4A8A-B13C-462A52EFBA07}">
      <text>
        <r>
          <rPr>
            <sz val="11"/>
            <rFont val="Calibri"/>
            <family val="2"/>
            <charset val="238"/>
          </rPr>
          <t>SZV_F:FontossagiSorrent</t>
        </r>
      </text>
    </comment>
    <comment ref="C326" authorId="0" shapeId="0" xr:uid="{55604E56-E6B6-41C7-8F31-11A0A0C69B7E}">
      <text>
        <r>
          <rPr>
            <sz val="11"/>
            <rFont val="Calibri"/>
            <family val="2"/>
            <charset val="238"/>
          </rPr>
          <t>SZV_F:FeladatKategoria</t>
        </r>
      </text>
    </comment>
    <comment ref="D326" authorId="0" shapeId="0" xr:uid="{AEF7E260-2DE9-40CA-A39B-5F112EB33E73}">
      <text>
        <r>
          <rPr>
            <sz val="11"/>
            <rFont val="Calibri"/>
            <family val="2"/>
            <charset val="238"/>
          </rPr>
          <t>SZV_F:FeladatMegnevezes</t>
        </r>
      </text>
    </comment>
    <comment ref="E326" authorId="0" shapeId="0" xr:uid="{F257E3AA-9469-48DE-BE88-75734AE0EA12}">
      <text>
        <r>
          <rPr>
            <sz val="11"/>
            <rFont val="Calibri"/>
            <family val="2"/>
            <charset val="238"/>
          </rPr>
          <t>SZV_F:ElviEngedelySzam</t>
        </r>
      </text>
    </comment>
    <comment ref="F326" authorId="0" shapeId="0" xr:uid="{44976003-6703-4E70-8765-D70BDD599518}">
      <text>
        <r>
          <rPr>
            <sz val="11"/>
            <rFont val="Calibri"/>
            <family val="2"/>
            <charset val="238"/>
          </rPr>
          <t>SZV_F:VKR_Kod</t>
        </r>
      </text>
    </comment>
    <comment ref="G326" authorId="0" shapeId="0" xr:uid="{CFB093E6-FD25-48ED-955A-2B4768436341}">
      <text>
        <r>
          <rPr>
            <sz val="11"/>
            <rFont val="Calibri"/>
            <family val="2"/>
            <charset val="238"/>
          </rPr>
          <t>SZV_F:VKR_Nev</t>
        </r>
      </text>
    </comment>
    <comment ref="H326" authorId="0" shapeId="0" xr:uid="{E9C878BB-F1BC-4C46-B16C-ADAC8C86ECEE}">
      <text>
        <r>
          <rPr>
            <sz val="11"/>
            <rFont val="Calibri"/>
            <family val="2"/>
            <charset val="238"/>
          </rPr>
          <t>SZV_F:FeladatAzonosito</t>
        </r>
      </text>
    </comment>
    <comment ref="I326" authorId="0" shapeId="0" xr:uid="{73A057AF-2BE3-4DA1-8A30-676867DAFE32}">
      <text>
        <r>
          <rPr>
            <sz val="11"/>
            <rFont val="Calibri"/>
            <family val="2"/>
            <charset val="238"/>
          </rPr>
          <t>SZV_F:EllatasiTerulet</t>
        </r>
      </text>
    </comment>
    <comment ref="J326" authorId="0" shapeId="0" xr:uid="{C10A3A9E-AA29-4F7F-9904-266EFA8861FB}">
      <text>
        <r>
          <rPr>
            <sz val="11"/>
            <rFont val="Calibri"/>
            <family val="2"/>
            <charset val="238"/>
          </rPr>
          <t>SZV_F:EllatasertFelelos</t>
        </r>
      </text>
    </comment>
    <comment ref="K326" authorId="0" shapeId="0" xr:uid="{6AD43C2A-5DD9-438E-906E-3BA48EC8118B}">
      <text>
        <r>
          <rPr>
            <sz val="11"/>
            <rFont val="Calibri"/>
            <family val="2"/>
            <charset val="238"/>
          </rPr>
          <t>SZV_F:TervezettNettoKoltseg</t>
        </r>
      </text>
    </comment>
    <comment ref="L326" authorId="0" shapeId="0" xr:uid="{9D8FDBB5-31C7-4866-B301-E7F24B732D19}">
      <text>
        <r>
          <rPr>
            <sz val="11"/>
            <rFont val="Calibri"/>
            <family val="2"/>
            <charset val="238"/>
          </rPr>
          <t>SZV_F:IdotartamKezdes</t>
        </r>
      </text>
    </comment>
    <comment ref="M326" authorId="0" shapeId="0" xr:uid="{BD48AC09-032E-471B-AFA0-7508E3CF1714}">
      <text>
        <r>
          <rPr>
            <sz val="11"/>
            <rFont val="Calibri"/>
            <family val="2"/>
            <charset val="238"/>
          </rPr>
          <t>SZV_F:IdotartamBefejezes</t>
        </r>
      </text>
    </comment>
    <comment ref="N326" authorId="0" shapeId="0" xr:uid="{BDAE9527-37F0-47B4-B6A4-5687CCF05BB4}">
      <text>
        <r>
          <rPr>
            <sz val="11"/>
            <rFont val="Calibri"/>
            <family val="2"/>
            <charset val="238"/>
          </rPr>
          <t>SZV_F:NettoKoltsegUtem1</t>
        </r>
      </text>
    </comment>
    <comment ref="O326" authorId="0" shapeId="0" xr:uid="{05AE9166-EF48-45B2-919C-B1C038A4E95E}">
      <text>
        <r>
          <rPr>
            <sz val="11"/>
            <rFont val="Calibri"/>
            <family val="2"/>
            <charset val="238"/>
          </rPr>
          <t>SZV_F:NettoKoltsegUtem2</t>
        </r>
      </text>
    </comment>
    <comment ref="P326" authorId="0" shapeId="0" xr:uid="{01981403-BA56-4096-B9B2-2FBDB797ABF1}">
      <text>
        <r>
          <rPr>
            <sz val="11"/>
            <rFont val="Calibri"/>
            <family val="2"/>
            <charset val="238"/>
          </rPr>
          <t>SZV_F:EM_Melleklet2_KTG</t>
        </r>
      </text>
    </comment>
    <comment ref="R326" authorId="0" shapeId="0" xr:uid="{7D8A34B8-6489-4A68-AF4F-6973D21A41EB}">
      <text>
        <r>
          <rPr>
            <sz val="11"/>
            <rFont val="Calibri"/>
            <family val="2"/>
            <charset val="238"/>
          </rPr>
          <t>SZV_F:HDUtem1</t>
        </r>
      </text>
    </comment>
    <comment ref="S326" authorId="0" shapeId="0" xr:uid="{875BC7A6-C843-4007-8120-FECEC094B0E9}">
      <text>
        <r>
          <rPr>
            <sz val="11"/>
            <rFont val="Calibri"/>
            <family val="2"/>
            <charset val="238"/>
          </rPr>
          <t>SZV_F:ECSUtem1</t>
        </r>
      </text>
    </comment>
    <comment ref="T326" authorId="0" shapeId="0" xr:uid="{90788E7A-3DF0-48CC-B67C-28605E7F771F}">
      <text>
        <r>
          <rPr>
            <sz val="11"/>
            <rFont val="Calibri"/>
            <family val="2"/>
            <charset val="238"/>
          </rPr>
          <t>SZV_F:KFHUtem1</t>
        </r>
      </text>
    </comment>
    <comment ref="U326" authorId="0" shapeId="0" xr:uid="{977C80C7-4A90-4CE8-AA4A-C0AB497DCFD1}">
      <text>
        <r>
          <rPr>
            <sz val="11"/>
            <rFont val="Calibri"/>
            <family val="2"/>
            <charset val="238"/>
          </rPr>
          <t>SZV_F:Egyeb_SajatUtem1</t>
        </r>
      </text>
    </comment>
    <comment ref="V326" authorId="0" shapeId="0" xr:uid="{FDA9EA33-653E-475F-A1BB-791EEA1675BA}">
      <text>
        <r>
          <rPr>
            <sz val="11"/>
            <rFont val="Calibri"/>
            <family val="2"/>
            <charset val="238"/>
          </rPr>
          <t>SZV_F:DijUtem1</t>
        </r>
      </text>
    </comment>
    <comment ref="W326" authorId="0" shapeId="0" xr:uid="{DFA88F7E-F6D0-4DF4-95B0-F6343B418745}">
      <text>
        <r>
          <rPr>
            <sz val="11"/>
            <rFont val="Calibri"/>
            <family val="2"/>
            <charset val="238"/>
          </rPr>
          <t>SZV_F:EM_Melleklet1_Utem1</t>
        </r>
      </text>
    </comment>
    <comment ref="X326" authorId="0" shapeId="0" xr:uid="{352DD260-826A-4C38-800B-C0FFC3F80AE6}">
      <text>
        <r>
          <rPr>
            <sz val="11"/>
            <rFont val="Calibri"/>
            <family val="2"/>
            <charset val="238"/>
          </rPr>
          <t>SZV_F:EgyebAllamiUtem1</t>
        </r>
      </text>
    </comment>
    <comment ref="Y326" authorId="0" shapeId="0" xr:uid="{860CC445-093C-417C-8F92-1C9C150092C4}">
      <text>
        <r>
          <rPr>
            <sz val="11"/>
            <rFont val="Calibri"/>
            <family val="2"/>
            <charset val="238"/>
          </rPr>
          <t>SZV_F:OnkormanyzatiUtem1</t>
        </r>
      </text>
    </comment>
    <comment ref="Z326" authorId="0" shapeId="0" xr:uid="{64AF6367-0235-49FC-A988-741DB432B868}">
      <text>
        <r>
          <rPr>
            <sz val="11"/>
            <rFont val="Calibri"/>
            <family val="2"/>
            <charset val="238"/>
          </rPr>
          <t>SZV_F:EUUtem1</t>
        </r>
      </text>
    </comment>
    <comment ref="AA326" authorId="0" shapeId="0" xr:uid="{B6F66722-D652-4503-9207-4AD8C97111B2}">
      <text>
        <r>
          <rPr>
            <sz val="11"/>
            <rFont val="Calibri"/>
            <family val="2"/>
            <charset val="238"/>
          </rPr>
          <t>SZV_F:EgyebUtem1</t>
        </r>
      </text>
    </comment>
    <comment ref="AB326" authorId="0" shapeId="0" xr:uid="{CBD29967-4528-4648-BC4A-7D0E91F23ADD}">
      <text>
        <r>
          <rPr>
            <sz val="11"/>
            <rFont val="Calibri"/>
            <family val="2"/>
            <charset val="238"/>
          </rPr>
          <t>SZV_F:HitelKotvenyUtem1</t>
        </r>
      </text>
    </comment>
    <comment ref="AC326" authorId="0" shapeId="0" xr:uid="{F208D407-D7A7-4E14-8820-38EC42552249}">
      <text>
        <r>
          <rPr>
            <sz val="11"/>
            <rFont val="Calibri"/>
            <family val="2"/>
            <charset val="238"/>
          </rPr>
          <t>SZV_F:OsszesenUtem1</t>
        </r>
      </text>
    </comment>
    <comment ref="AF326" authorId="0" shapeId="0" xr:uid="{F62A58CF-9F63-41A5-BF84-30C415FD6ABF}">
      <text>
        <r>
          <rPr>
            <sz val="11"/>
            <rFont val="Calibri"/>
            <family val="2"/>
            <charset val="238"/>
          </rPr>
          <t>SZV_F:HDUtem2</t>
        </r>
      </text>
    </comment>
    <comment ref="AG326" authorId="0" shapeId="0" xr:uid="{7732173B-1B97-42E7-9965-982326041ED4}">
      <text>
        <r>
          <rPr>
            <sz val="11"/>
            <rFont val="Calibri"/>
            <family val="2"/>
            <charset val="238"/>
          </rPr>
          <t>SZV_F:ECSUtem2</t>
        </r>
      </text>
    </comment>
    <comment ref="AH326" authorId="0" shapeId="0" xr:uid="{8212D456-00CC-4ABD-9E26-8B772D071D29}">
      <text>
        <r>
          <rPr>
            <sz val="11"/>
            <rFont val="Calibri"/>
            <family val="2"/>
            <charset val="238"/>
          </rPr>
          <t>SZV_F:KFHUtem2</t>
        </r>
      </text>
    </comment>
    <comment ref="AI326" authorId="0" shapeId="0" xr:uid="{26172E86-CB66-45DD-93F0-7E13DF90E717}">
      <text>
        <r>
          <rPr>
            <sz val="11"/>
            <rFont val="Calibri"/>
            <family val="2"/>
            <charset val="238"/>
          </rPr>
          <t>SZV_F:Egyeb_SajatUtem2</t>
        </r>
      </text>
    </comment>
    <comment ref="AJ326" authorId="0" shapeId="0" xr:uid="{3A245DE1-16AC-4986-AC85-2284F9B6E0F7}">
      <text>
        <r>
          <rPr>
            <sz val="11"/>
            <rFont val="Calibri"/>
            <family val="2"/>
            <charset val="238"/>
          </rPr>
          <t>SZV_F:DijUtem2</t>
        </r>
      </text>
    </comment>
    <comment ref="AK326" authorId="0" shapeId="0" xr:uid="{3786A6EC-709B-4B66-B965-B0A96C2207C9}">
      <text>
        <r>
          <rPr>
            <sz val="11"/>
            <rFont val="Calibri"/>
            <family val="2"/>
            <charset val="238"/>
          </rPr>
          <t>SZV_F:EM_Melleklet1_Utem2</t>
        </r>
      </text>
    </comment>
    <comment ref="AL326" authorId="0" shapeId="0" xr:uid="{00A55A40-5235-45BB-B7A8-5104E425982B}">
      <text>
        <r>
          <rPr>
            <sz val="11"/>
            <rFont val="Calibri"/>
            <family val="2"/>
            <charset val="238"/>
          </rPr>
          <t>SZV_F:EgyebAllamiUtem2</t>
        </r>
      </text>
    </comment>
    <comment ref="AM326" authorId="0" shapeId="0" xr:uid="{5F90E41E-607C-45E0-9501-78672112FDC6}">
      <text>
        <r>
          <rPr>
            <sz val="11"/>
            <rFont val="Calibri"/>
            <family val="2"/>
            <charset val="238"/>
          </rPr>
          <t>SZV_F:OnkormanyzatiUtem2</t>
        </r>
      </text>
    </comment>
    <comment ref="AN326" authorId="0" shapeId="0" xr:uid="{D92FE2A9-D5FD-4C32-81F5-25397E2C5812}">
      <text>
        <r>
          <rPr>
            <sz val="11"/>
            <rFont val="Calibri"/>
            <family val="2"/>
            <charset val="238"/>
          </rPr>
          <t>SZV_F:EUUtem2</t>
        </r>
      </text>
    </comment>
    <comment ref="AO326" authorId="0" shapeId="0" xr:uid="{D03E5688-40DC-4AEB-A853-A98FBB2A9C85}">
      <text>
        <r>
          <rPr>
            <sz val="11"/>
            <rFont val="Calibri"/>
            <family val="2"/>
            <charset val="238"/>
          </rPr>
          <t>SZV_F:EgyebUtem2</t>
        </r>
      </text>
    </comment>
    <comment ref="AP326" authorId="0" shapeId="0" xr:uid="{466F4CDF-E4BE-4A8E-BDD3-B6B7DAE610E5}">
      <text>
        <r>
          <rPr>
            <sz val="11"/>
            <rFont val="Calibri"/>
            <family val="2"/>
            <charset val="238"/>
          </rPr>
          <t>SZV_F:HitelKotvenyUtem2</t>
        </r>
      </text>
    </comment>
    <comment ref="AQ326" authorId="0" shapeId="0" xr:uid="{C95D6957-1006-4ECA-9138-DCAF83298AD6}">
      <text>
        <r>
          <rPr>
            <sz val="11"/>
            <rFont val="Calibri"/>
            <family val="2"/>
            <charset val="238"/>
          </rPr>
          <t>SZV_F:OsszesenUtem2</t>
        </r>
      </text>
    </comment>
    <comment ref="AR326" authorId="0" shapeId="0" xr:uid="{D5686428-75D3-447A-9683-4269FC28473A}">
      <text>
        <r>
          <rPr>
            <sz val="11"/>
            <rFont val="Calibri"/>
            <family val="2"/>
            <charset val="238"/>
          </rPr>
          <t>SZV_F:ForrashianyUtem2</t>
        </r>
      </text>
    </comment>
    <comment ref="AU326" authorId="0" shapeId="0" xr:uid="{F1E1C5CF-23D1-4D07-9F8C-4E89C7C1B8B3}">
      <text>
        <r>
          <rPr>
            <sz val="11"/>
            <rFont val="Calibri"/>
            <family val="2"/>
            <charset val="238"/>
          </rPr>
          <t>SZV_F:Indokolas</t>
        </r>
      </text>
    </comment>
    <comment ref="AV326" authorId="0" shapeId="0" xr:uid="{AB50FAFA-1E17-4672-B9C4-5C7CC2B16C14}">
      <text>
        <r>
          <rPr>
            <sz val="11"/>
            <rFont val="Calibri"/>
            <family val="2"/>
            <charset val="238"/>
          </rPr>
          <t>SZV_F:Megjegyzes</t>
        </r>
      </text>
    </comment>
    <comment ref="AW326" authorId="0" shapeId="0" xr:uid="{39CB7BDE-856F-40DF-8A3D-EAB428BE36CC}">
      <text>
        <r>
          <rPr>
            <sz val="11"/>
            <rFont val="Calibri"/>
            <family val="2"/>
            <charset val="238"/>
          </rPr>
          <t>SZV_F:FeladatSorszam</t>
        </r>
      </text>
    </comment>
    <comment ref="AY326" authorId="0" shapeId="0" xr:uid="{5F66AE9B-A4C4-4C43-A4DA-47672A044157}">
      <text>
        <r>
          <rPr>
            <sz val="11"/>
            <rFont val="Calibri"/>
            <family val="2"/>
            <charset val="238"/>
          </rPr>
          <t>SZV_F:ISA</t>
        </r>
      </text>
    </comment>
    <comment ref="B327" authorId="0" shapeId="0" xr:uid="{A8778A84-29A2-4126-8918-7128A48FD98C}">
      <text>
        <r>
          <rPr>
            <sz val="11"/>
            <rFont val="Calibri"/>
            <family val="2"/>
            <charset val="238"/>
          </rPr>
          <t>SZV_F:FontossagiSorrent</t>
        </r>
      </text>
    </comment>
    <comment ref="C327" authorId="0" shapeId="0" xr:uid="{CFD287AD-5206-4DE9-924D-17A3C5742B90}">
      <text>
        <r>
          <rPr>
            <sz val="11"/>
            <rFont val="Calibri"/>
            <family val="2"/>
            <charset val="238"/>
          </rPr>
          <t>SZV_F:FeladatKategoria</t>
        </r>
      </text>
    </comment>
    <comment ref="D327" authorId="0" shapeId="0" xr:uid="{DA9DF299-18A8-429E-A9CD-4F1DA5EB0C58}">
      <text>
        <r>
          <rPr>
            <sz val="11"/>
            <rFont val="Calibri"/>
            <family val="2"/>
            <charset val="238"/>
          </rPr>
          <t>SZV_F:FeladatMegnevezes</t>
        </r>
      </text>
    </comment>
    <comment ref="E327" authorId="0" shapeId="0" xr:uid="{B5D554AA-433E-451E-80C2-C04FD7CDA1A7}">
      <text>
        <r>
          <rPr>
            <sz val="11"/>
            <rFont val="Calibri"/>
            <family val="2"/>
            <charset val="238"/>
          </rPr>
          <t>SZV_F:ElviEngedelySzam</t>
        </r>
      </text>
    </comment>
    <comment ref="F327" authorId="0" shapeId="0" xr:uid="{DD9653D6-F073-4C2B-8523-F42EEB657583}">
      <text>
        <r>
          <rPr>
            <sz val="11"/>
            <rFont val="Calibri"/>
            <family val="2"/>
            <charset val="238"/>
          </rPr>
          <t>SZV_F:VKR_Kod</t>
        </r>
      </text>
    </comment>
    <comment ref="G327" authorId="0" shapeId="0" xr:uid="{9466E258-427B-484C-B557-7D0A8A939011}">
      <text>
        <r>
          <rPr>
            <sz val="11"/>
            <rFont val="Calibri"/>
            <family val="2"/>
            <charset val="238"/>
          </rPr>
          <t>SZV_F:VKR_Nev</t>
        </r>
      </text>
    </comment>
    <comment ref="H327" authorId="0" shapeId="0" xr:uid="{523DE8F8-D186-468B-B5EC-17B3B66C04CB}">
      <text>
        <r>
          <rPr>
            <sz val="11"/>
            <rFont val="Calibri"/>
            <family val="2"/>
            <charset val="238"/>
          </rPr>
          <t>SZV_F:FeladatAzonosito</t>
        </r>
      </text>
    </comment>
    <comment ref="I327" authorId="0" shapeId="0" xr:uid="{418B187E-E21D-4DA0-9DE0-E2D32A76F893}">
      <text>
        <r>
          <rPr>
            <sz val="11"/>
            <rFont val="Calibri"/>
            <family val="2"/>
            <charset val="238"/>
          </rPr>
          <t>SZV_F:EllatasiTerulet</t>
        </r>
      </text>
    </comment>
    <comment ref="J327" authorId="0" shapeId="0" xr:uid="{80F19D4D-EB15-471C-A2EE-CA4AE39305ED}">
      <text>
        <r>
          <rPr>
            <sz val="11"/>
            <rFont val="Calibri"/>
            <family val="2"/>
            <charset val="238"/>
          </rPr>
          <t>SZV_F:EllatasertFelelos</t>
        </r>
      </text>
    </comment>
    <comment ref="K327" authorId="0" shapeId="0" xr:uid="{28245B64-5FCC-44C1-87D4-49A0AF987377}">
      <text>
        <r>
          <rPr>
            <sz val="11"/>
            <rFont val="Calibri"/>
            <family val="2"/>
            <charset val="238"/>
          </rPr>
          <t>SZV_F:TervezettNettoKoltseg</t>
        </r>
      </text>
    </comment>
    <comment ref="L327" authorId="0" shapeId="0" xr:uid="{F53238EE-A3AF-4525-9396-34E278183AF8}">
      <text>
        <r>
          <rPr>
            <sz val="11"/>
            <rFont val="Calibri"/>
            <family val="2"/>
            <charset val="238"/>
          </rPr>
          <t>SZV_F:IdotartamKezdes</t>
        </r>
      </text>
    </comment>
    <comment ref="M327" authorId="0" shapeId="0" xr:uid="{4726416D-BD11-460F-B44B-27BBB4A44842}">
      <text>
        <r>
          <rPr>
            <sz val="11"/>
            <rFont val="Calibri"/>
            <family val="2"/>
            <charset val="238"/>
          </rPr>
          <t>SZV_F:IdotartamBefejezes</t>
        </r>
      </text>
    </comment>
    <comment ref="N327" authorId="0" shapeId="0" xr:uid="{AA8CB81B-BD82-47F0-AC5C-B7135E2F3347}">
      <text>
        <r>
          <rPr>
            <sz val="11"/>
            <rFont val="Calibri"/>
            <family val="2"/>
            <charset val="238"/>
          </rPr>
          <t>SZV_F:NettoKoltsegUtem1</t>
        </r>
      </text>
    </comment>
    <comment ref="O327" authorId="0" shapeId="0" xr:uid="{3D7F9002-882D-4D8A-A32F-DDFC903EC6D0}">
      <text>
        <r>
          <rPr>
            <sz val="11"/>
            <rFont val="Calibri"/>
            <family val="2"/>
            <charset val="238"/>
          </rPr>
          <t>SZV_F:NettoKoltsegUtem2</t>
        </r>
      </text>
    </comment>
    <comment ref="P327" authorId="0" shapeId="0" xr:uid="{F40EE938-0F67-4D11-9040-245BED8E7393}">
      <text>
        <r>
          <rPr>
            <sz val="11"/>
            <rFont val="Calibri"/>
            <family val="2"/>
            <charset val="238"/>
          </rPr>
          <t>SZV_F:EM_Melleklet2_KTG</t>
        </r>
      </text>
    </comment>
    <comment ref="R327" authorId="0" shapeId="0" xr:uid="{F34BC018-F351-44F0-A1EA-84294B6C0993}">
      <text>
        <r>
          <rPr>
            <sz val="11"/>
            <rFont val="Calibri"/>
            <family val="2"/>
            <charset val="238"/>
          </rPr>
          <t>SZV_F:HDUtem1</t>
        </r>
      </text>
    </comment>
    <comment ref="S327" authorId="0" shapeId="0" xr:uid="{F6AC754A-525F-486F-8745-C1ACB5DE05D0}">
      <text>
        <r>
          <rPr>
            <sz val="11"/>
            <rFont val="Calibri"/>
            <family val="2"/>
            <charset val="238"/>
          </rPr>
          <t>SZV_F:ECSUtem1</t>
        </r>
      </text>
    </comment>
    <comment ref="T327" authorId="0" shapeId="0" xr:uid="{E2BC1DAA-06EE-4818-9C6F-A9298F3B4E3C}">
      <text>
        <r>
          <rPr>
            <sz val="11"/>
            <rFont val="Calibri"/>
            <family val="2"/>
            <charset val="238"/>
          </rPr>
          <t>SZV_F:KFHUtem1</t>
        </r>
      </text>
    </comment>
    <comment ref="U327" authorId="0" shapeId="0" xr:uid="{16FF97DE-DB38-4BE5-97B9-C24FB51F9938}">
      <text>
        <r>
          <rPr>
            <sz val="11"/>
            <rFont val="Calibri"/>
            <family val="2"/>
            <charset val="238"/>
          </rPr>
          <t>SZV_F:Egyeb_SajatUtem1</t>
        </r>
      </text>
    </comment>
    <comment ref="V327" authorId="0" shapeId="0" xr:uid="{0208DCE1-F251-4CA5-9B56-B1D2694166C6}">
      <text>
        <r>
          <rPr>
            <sz val="11"/>
            <rFont val="Calibri"/>
            <family val="2"/>
            <charset val="238"/>
          </rPr>
          <t>SZV_F:DijUtem1</t>
        </r>
      </text>
    </comment>
    <comment ref="W327" authorId="0" shapeId="0" xr:uid="{E0A59D45-71F6-41B9-96C4-4F8DF365619F}">
      <text>
        <r>
          <rPr>
            <sz val="11"/>
            <rFont val="Calibri"/>
            <family val="2"/>
            <charset val="238"/>
          </rPr>
          <t>SZV_F:EM_Melleklet1_Utem1</t>
        </r>
      </text>
    </comment>
    <comment ref="X327" authorId="0" shapeId="0" xr:uid="{3FED1B67-1E4F-4065-BC8D-20013DE7C0B0}">
      <text>
        <r>
          <rPr>
            <sz val="11"/>
            <rFont val="Calibri"/>
            <family val="2"/>
            <charset val="238"/>
          </rPr>
          <t>SZV_F:EgyebAllamiUtem1</t>
        </r>
      </text>
    </comment>
    <comment ref="Y327" authorId="0" shapeId="0" xr:uid="{F46F61A8-76F3-4EAF-985C-B8E19FBAD98C}">
      <text>
        <r>
          <rPr>
            <sz val="11"/>
            <rFont val="Calibri"/>
            <family val="2"/>
            <charset val="238"/>
          </rPr>
          <t>SZV_F:OnkormanyzatiUtem1</t>
        </r>
      </text>
    </comment>
    <comment ref="Z327" authorId="0" shapeId="0" xr:uid="{8D3D54F1-E153-40B5-88C0-E411058DDD10}">
      <text>
        <r>
          <rPr>
            <sz val="11"/>
            <rFont val="Calibri"/>
            <family val="2"/>
            <charset val="238"/>
          </rPr>
          <t>SZV_F:EUUtem1</t>
        </r>
      </text>
    </comment>
    <comment ref="AA327" authorId="0" shapeId="0" xr:uid="{16C5D8EF-C681-498A-A3D2-BF71A326C0B4}">
      <text>
        <r>
          <rPr>
            <sz val="11"/>
            <rFont val="Calibri"/>
            <family val="2"/>
            <charset val="238"/>
          </rPr>
          <t>SZV_F:EgyebUtem1</t>
        </r>
      </text>
    </comment>
    <comment ref="AB327" authorId="0" shapeId="0" xr:uid="{572FC704-B5DC-4573-9525-56B76CBDB0BB}">
      <text>
        <r>
          <rPr>
            <sz val="11"/>
            <rFont val="Calibri"/>
            <family val="2"/>
            <charset val="238"/>
          </rPr>
          <t>SZV_F:HitelKotvenyUtem1</t>
        </r>
      </text>
    </comment>
    <comment ref="AC327" authorId="0" shapeId="0" xr:uid="{0CF0E0D7-AA62-4C70-90F8-AD72E9D07358}">
      <text>
        <r>
          <rPr>
            <sz val="11"/>
            <rFont val="Calibri"/>
            <family val="2"/>
            <charset val="238"/>
          </rPr>
          <t>SZV_F:OsszesenUtem1</t>
        </r>
      </text>
    </comment>
    <comment ref="AF327" authorId="0" shapeId="0" xr:uid="{C28487C2-3BDF-4498-8613-3EE3F2E753D5}">
      <text>
        <r>
          <rPr>
            <sz val="11"/>
            <rFont val="Calibri"/>
            <family val="2"/>
            <charset val="238"/>
          </rPr>
          <t>SZV_F:HDUtem2</t>
        </r>
      </text>
    </comment>
    <comment ref="AG327" authorId="0" shapeId="0" xr:uid="{DB03F40F-1EE6-4BD6-98BA-A129F02BC4F0}">
      <text>
        <r>
          <rPr>
            <sz val="11"/>
            <rFont val="Calibri"/>
            <family val="2"/>
            <charset val="238"/>
          </rPr>
          <t>SZV_F:ECSUtem2</t>
        </r>
      </text>
    </comment>
    <comment ref="AH327" authorId="0" shapeId="0" xr:uid="{F21E5800-4625-4076-ADC1-624FE7D7E2C7}">
      <text>
        <r>
          <rPr>
            <sz val="11"/>
            <rFont val="Calibri"/>
            <family val="2"/>
            <charset val="238"/>
          </rPr>
          <t>SZV_F:KFHUtem2</t>
        </r>
      </text>
    </comment>
    <comment ref="AI327" authorId="0" shapeId="0" xr:uid="{7E822B23-74DE-4959-89FC-EA395CC21AF1}">
      <text>
        <r>
          <rPr>
            <sz val="11"/>
            <rFont val="Calibri"/>
            <family val="2"/>
            <charset val="238"/>
          </rPr>
          <t>SZV_F:Egyeb_SajatUtem2</t>
        </r>
      </text>
    </comment>
    <comment ref="AJ327" authorId="0" shapeId="0" xr:uid="{BAEF3793-9BA4-44A8-AA9D-F435F327FB22}">
      <text>
        <r>
          <rPr>
            <sz val="11"/>
            <rFont val="Calibri"/>
            <family val="2"/>
            <charset val="238"/>
          </rPr>
          <t>SZV_F:DijUtem2</t>
        </r>
      </text>
    </comment>
    <comment ref="AK327" authorId="0" shapeId="0" xr:uid="{A6D36DE0-EC92-4FA1-A57E-F5592325DDDA}">
      <text>
        <r>
          <rPr>
            <sz val="11"/>
            <rFont val="Calibri"/>
            <family val="2"/>
            <charset val="238"/>
          </rPr>
          <t>SZV_F:EM_Melleklet1_Utem2</t>
        </r>
      </text>
    </comment>
    <comment ref="AL327" authorId="0" shapeId="0" xr:uid="{E4677FCD-F809-40AC-B7F2-EE8CC4EE221B}">
      <text>
        <r>
          <rPr>
            <sz val="11"/>
            <rFont val="Calibri"/>
            <family val="2"/>
            <charset val="238"/>
          </rPr>
          <t>SZV_F:EgyebAllamiUtem2</t>
        </r>
      </text>
    </comment>
    <comment ref="AM327" authorId="0" shapeId="0" xr:uid="{BB6CDD59-06C9-4882-BFC7-2D7318D17E59}">
      <text>
        <r>
          <rPr>
            <sz val="11"/>
            <rFont val="Calibri"/>
            <family val="2"/>
            <charset val="238"/>
          </rPr>
          <t>SZV_F:OnkormanyzatiUtem2</t>
        </r>
      </text>
    </comment>
    <comment ref="AN327" authorId="0" shapeId="0" xr:uid="{DF6CEC83-D13B-4386-A388-F7094F7D09A8}">
      <text>
        <r>
          <rPr>
            <sz val="11"/>
            <rFont val="Calibri"/>
            <family val="2"/>
            <charset val="238"/>
          </rPr>
          <t>SZV_F:EUUtem2</t>
        </r>
      </text>
    </comment>
    <comment ref="AO327" authorId="0" shapeId="0" xr:uid="{40FBC750-EA53-4834-A4BB-34EB6AA030FE}">
      <text>
        <r>
          <rPr>
            <sz val="11"/>
            <rFont val="Calibri"/>
            <family val="2"/>
            <charset val="238"/>
          </rPr>
          <t>SZV_F:EgyebUtem2</t>
        </r>
      </text>
    </comment>
    <comment ref="AP327" authorId="0" shapeId="0" xr:uid="{2C31EE8D-8DB1-480A-9EC9-84FCA6DCB369}">
      <text>
        <r>
          <rPr>
            <sz val="11"/>
            <rFont val="Calibri"/>
            <family val="2"/>
            <charset val="238"/>
          </rPr>
          <t>SZV_F:HitelKotvenyUtem2</t>
        </r>
      </text>
    </comment>
    <comment ref="AQ327" authorId="0" shapeId="0" xr:uid="{532C5C6C-33D8-45BB-BE4E-0C69C4B3FF57}">
      <text>
        <r>
          <rPr>
            <sz val="11"/>
            <rFont val="Calibri"/>
            <family val="2"/>
            <charset val="238"/>
          </rPr>
          <t>SZV_F:OsszesenUtem2</t>
        </r>
      </text>
    </comment>
    <comment ref="AR327" authorId="0" shapeId="0" xr:uid="{7708EB4F-886C-447A-BA23-B0C173F52D1D}">
      <text>
        <r>
          <rPr>
            <sz val="11"/>
            <rFont val="Calibri"/>
            <family val="2"/>
            <charset val="238"/>
          </rPr>
          <t>SZV_F:ForrashianyUtem2</t>
        </r>
      </text>
    </comment>
    <comment ref="AU327" authorId="0" shapeId="0" xr:uid="{0C262903-9F7A-4948-8745-62D63D999FC0}">
      <text>
        <r>
          <rPr>
            <sz val="11"/>
            <rFont val="Calibri"/>
            <family val="2"/>
            <charset val="238"/>
          </rPr>
          <t>SZV_F:Indokolas</t>
        </r>
      </text>
    </comment>
    <comment ref="AV327" authorId="0" shapeId="0" xr:uid="{A1EC047E-8136-472A-8656-9DA248081808}">
      <text>
        <r>
          <rPr>
            <sz val="11"/>
            <rFont val="Calibri"/>
            <family val="2"/>
            <charset val="238"/>
          </rPr>
          <t>SZV_F:Megjegyzes</t>
        </r>
      </text>
    </comment>
    <comment ref="AW327" authorId="0" shapeId="0" xr:uid="{831B32AE-E06F-478A-824F-603221D33A69}">
      <text>
        <r>
          <rPr>
            <sz val="11"/>
            <rFont val="Calibri"/>
            <family val="2"/>
            <charset val="238"/>
          </rPr>
          <t>SZV_F:FeladatSorszam</t>
        </r>
      </text>
    </comment>
    <comment ref="AY327" authorId="0" shapeId="0" xr:uid="{3F72F8CA-95F9-468A-AA55-D044450B596E}">
      <text>
        <r>
          <rPr>
            <sz val="11"/>
            <rFont val="Calibri"/>
            <family val="2"/>
            <charset val="238"/>
          </rPr>
          <t>SZV_F:ISA</t>
        </r>
      </text>
    </comment>
    <comment ref="B328" authorId="0" shapeId="0" xr:uid="{FB417909-062B-4D37-B1C2-361BC3E3C3D9}">
      <text>
        <r>
          <rPr>
            <sz val="11"/>
            <rFont val="Calibri"/>
            <family val="2"/>
            <charset val="238"/>
          </rPr>
          <t>SZV_F:FontossagiSorrent</t>
        </r>
      </text>
    </comment>
    <comment ref="C328" authorId="0" shapeId="0" xr:uid="{63410EF2-6C73-4062-951B-C004876DF85E}">
      <text>
        <r>
          <rPr>
            <sz val="11"/>
            <rFont val="Calibri"/>
            <family val="2"/>
            <charset val="238"/>
          </rPr>
          <t>SZV_F:FeladatKategoria</t>
        </r>
      </text>
    </comment>
    <comment ref="D328" authorId="0" shapeId="0" xr:uid="{6AF4244F-BCC7-4F75-AE3A-B47427A3CB31}">
      <text>
        <r>
          <rPr>
            <sz val="11"/>
            <rFont val="Calibri"/>
            <family val="2"/>
            <charset val="238"/>
          </rPr>
          <t>SZV_F:FeladatMegnevezes</t>
        </r>
      </text>
    </comment>
    <comment ref="E328" authorId="0" shapeId="0" xr:uid="{1898BF71-3D96-41C3-8EF4-48D468C6524F}">
      <text>
        <r>
          <rPr>
            <sz val="11"/>
            <rFont val="Calibri"/>
            <family val="2"/>
            <charset val="238"/>
          </rPr>
          <t>SZV_F:ElviEngedelySzam</t>
        </r>
      </text>
    </comment>
    <comment ref="F328" authorId="0" shapeId="0" xr:uid="{E692892B-E506-4E83-85EF-9F1DC4B5A78B}">
      <text>
        <r>
          <rPr>
            <sz val="11"/>
            <rFont val="Calibri"/>
            <family val="2"/>
            <charset val="238"/>
          </rPr>
          <t>SZV_F:VKR_Kod</t>
        </r>
      </text>
    </comment>
    <comment ref="G328" authorId="0" shapeId="0" xr:uid="{7789A401-5042-4D0E-B9E7-3715C722DB16}">
      <text>
        <r>
          <rPr>
            <sz val="11"/>
            <rFont val="Calibri"/>
            <family val="2"/>
            <charset val="238"/>
          </rPr>
          <t>SZV_F:VKR_Nev</t>
        </r>
      </text>
    </comment>
    <comment ref="H328" authorId="0" shapeId="0" xr:uid="{271705FA-784C-4179-A08C-42552284096C}">
      <text>
        <r>
          <rPr>
            <sz val="11"/>
            <rFont val="Calibri"/>
            <family val="2"/>
            <charset val="238"/>
          </rPr>
          <t>SZV_F:FeladatAzonosito</t>
        </r>
      </text>
    </comment>
    <comment ref="I328" authorId="0" shapeId="0" xr:uid="{2E2B5B9D-F305-4754-B85B-C8A291EE54F9}">
      <text>
        <r>
          <rPr>
            <sz val="11"/>
            <rFont val="Calibri"/>
            <family val="2"/>
            <charset val="238"/>
          </rPr>
          <t>SZV_F:EllatasiTerulet</t>
        </r>
      </text>
    </comment>
    <comment ref="J328" authorId="0" shapeId="0" xr:uid="{F29D33ED-7F40-434F-99EF-3DF924D12CBA}">
      <text>
        <r>
          <rPr>
            <sz val="11"/>
            <rFont val="Calibri"/>
            <family val="2"/>
            <charset val="238"/>
          </rPr>
          <t>SZV_F:EllatasertFelelos</t>
        </r>
      </text>
    </comment>
    <comment ref="K328" authorId="0" shapeId="0" xr:uid="{E3D9E634-8C99-49B7-B9F3-55D2FE4976EC}">
      <text>
        <r>
          <rPr>
            <sz val="11"/>
            <rFont val="Calibri"/>
            <family val="2"/>
            <charset val="238"/>
          </rPr>
          <t>SZV_F:TervezettNettoKoltseg</t>
        </r>
      </text>
    </comment>
    <comment ref="L328" authorId="0" shapeId="0" xr:uid="{B03EC04F-CF3C-4946-BAE5-D8CF17A64BB4}">
      <text>
        <r>
          <rPr>
            <sz val="11"/>
            <rFont val="Calibri"/>
            <family val="2"/>
            <charset val="238"/>
          </rPr>
          <t>SZV_F:IdotartamKezdes</t>
        </r>
      </text>
    </comment>
    <comment ref="M328" authorId="0" shapeId="0" xr:uid="{26CE47BC-1E2E-45A5-99BB-D237F0EA0F7D}">
      <text>
        <r>
          <rPr>
            <sz val="11"/>
            <rFont val="Calibri"/>
            <family val="2"/>
            <charset val="238"/>
          </rPr>
          <t>SZV_F:IdotartamBefejezes</t>
        </r>
      </text>
    </comment>
    <comment ref="N328" authorId="0" shapeId="0" xr:uid="{A8827956-2D96-4281-B3F9-2390E661296B}">
      <text>
        <r>
          <rPr>
            <sz val="11"/>
            <rFont val="Calibri"/>
            <family val="2"/>
            <charset val="238"/>
          </rPr>
          <t>SZV_F:NettoKoltsegUtem1</t>
        </r>
      </text>
    </comment>
    <comment ref="O328" authorId="0" shapeId="0" xr:uid="{1DCC4FA0-98CA-4037-AC18-717D6C05D4B1}">
      <text>
        <r>
          <rPr>
            <sz val="11"/>
            <rFont val="Calibri"/>
            <family val="2"/>
            <charset val="238"/>
          </rPr>
          <t>SZV_F:NettoKoltsegUtem2</t>
        </r>
      </text>
    </comment>
    <comment ref="P328" authorId="0" shapeId="0" xr:uid="{1EDD61CA-52F5-4122-B978-D9C94BBAF372}">
      <text>
        <r>
          <rPr>
            <sz val="11"/>
            <rFont val="Calibri"/>
            <family val="2"/>
            <charset val="238"/>
          </rPr>
          <t>SZV_F:EM_Melleklet2_KTG</t>
        </r>
      </text>
    </comment>
    <comment ref="R328" authorId="0" shapeId="0" xr:uid="{03F0A319-674B-4F32-A6C0-C7C97AB253D4}">
      <text>
        <r>
          <rPr>
            <sz val="11"/>
            <rFont val="Calibri"/>
            <family val="2"/>
            <charset val="238"/>
          </rPr>
          <t>SZV_F:HDUtem1</t>
        </r>
      </text>
    </comment>
    <comment ref="S328" authorId="0" shapeId="0" xr:uid="{4114324D-9996-4250-B30B-A18EBD09EE61}">
      <text>
        <r>
          <rPr>
            <sz val="11"/>
            <rFont val="Calibri"/>
            <family val="2"/>
            <charset val="238"/>
          </rPr>
          <t>SZV_F:ECSUtem1</t>
        </r>
      </text>
    </comment>
    <comment ref="T328" authorId="0" shapeId="0" xr:uid="{3F139A48-F963-4F4E-A9E0-897C15727B3B}">
      <text>
        <r>
          <rPr>
            <sz val="11"/>
            <rFont val="Calibri"/>
            <family val="2"/>
            <charset val="238"/>
          </rPr>
          <t>SZV_F:KFHUtem1</t>
        </r>
      </text>
    </comment>
    <comment ref="U328" authorId="0" shapeId="0" xr:uid="{5DC0F7D5-5B6B-44F4-845D-1B874282CCB6}">
      <text>
        <r>
          <rPr>
            <sz val="11"/>
            <rFont val="Calibri"/>
            <family val="2"/>
            <charset val="238"/>
          </rPr>
          <t>SZV_F:Egyeb_SajatUtem1</t>
        </r>
      </text>
    </comment>
    <comment ref="V328" authorId="0" shapeId="0" xr:uid="{BBEB1829-A283-4D3C-934B-30872337B637}">
      <text>
        <r>
          <rPr>
            <sz val="11"/>
            <rFont val="Calibri"/>
            <family val="2"/>
            <charset val="238"/>
          </rPr>
          <t>SZV_F:DijUtem1</t>
        </r>
      </text>
    </comment>
    <comment ref="W328" authorId="0" shapeId="0" xr:uid="{4250263C-E02A-403D-928D-B198E7DD6B0E}">
      <text>
        <r>
          <rPr>
            <sz val="11"/>
            <rFont val="Calibri"/>
            <family val="2"/>
            <charset val="238"/>
          </rPr>
          <t>SZV_F:EM_Melleklet1_Utem1</t>
        </r>
      </text>
    </comment>
    <comment ref="X328" authorId="0" shapeId="0" xr:uid="{EAF4F89C-590C-401B-BFC1-51CB69BFDF1A}">
      <text>
        <r>
          <rPr>
            <sz val="11"/>
            <rFont val="Calibri"/>
            <family val="2"/>
            <charset val="238"/>
          </rPr>
          <t>SZV_F:EgyebAllamiUtem1</t>
        </r>
      </text>
    </comment>
    <comment ref="Y328" authorId="0" shapeId="0" xr:uid="{D61CBB59-28ED-4475-912E-0EE8A4AF8EA1}">
      <text>
        <r>
          <rPr>
            <sz val="11"/>
            <rFont val="Calibri"/>
            <family val="2"/>
            <charset val="238"/>
          </rPr>
          <t>SZV_F:OnkormanyzatiUtem1</t>
        </r>
      </text>
    </comment>
    <comment ref="Z328" authorId="0" shapeId="0" xr:uid="{F07A7811-09F3-4732-B2A9-09DDCB3E9888}">
      <text>
        <r>
          <rPr>
            <sz val="11"/>
            <rFont val="Calibri"/>
            <family val="2"/>
            <charset val="238"/>
          </rPr>
          <t>SZV_F:EUUtem1</t>
        </r>
      </text>
    </comment>
    <comment ref="AA328" authorId="0" shapeId="0" xr:uid="{873718F1-6AA0-446D-9AAC-BB4073E9E372}">
      <text>
        <r>
          <rPr>
            <sz val="11"/>
            <rFont val="Calibri"/>
            <family val="2"/>
            <charset val="238"/>
          </rPr>
          <t>SZV_F:EgyebUtem1</t>
        </r>
      </text>
    </comment>
    <comment ref="AB328" authorId="0" shapeId="0" xr:uid="{0E890F90-F21A-497F-83F6-24C18FBAEA4E}">
      <text>
        <r>
          <rPr>
            <sz val="11"/>
            <rFont val="Calibri"/>
            <family val="2"/>
            <charset val="238"/>
          </rPr>
          <t>SZV_F:HitelKotvenyUtem1</t>
        </r>
      </text>
    </comment>
    <comment ref="AC328" authorId="0" shapeId="0" xr:uid="{AC7F7D17-3C15-421C-90CC-0EE2A3F68FBE}">
      <text>
        <r>
          <rPr>
            <sz val="11"/>
            <rFont val="Calibri"/>
            <family val="2"/>
            <charset val="238"/>
          </rPr>
          <t>SZV_F:OsszesenUtem1</t>
        </r>
      </text>
    </comment>
    <comment ref="AF328" authorId="0" shapeId="0" xr:uid="{0D264432-BA13-4109-A78C-359809B28050}">
      <text>
        <r>
          <rPr>
            <sz val="11"/>
            <rFont val="Calibri"/>
            <family val="2"/>
            <charset val="238"/>
          </rPr>
          <t>SZV_F:HDUtem2</t>
        </r>
      </text>
    </comment>
    <comment ref="AG328" authorId="0" shapeId="0" xr:uid="{C6546270-A59D-4642-840F-4ED52BB87F94}">
      <text>
        <r>
          <rPr>
            <sz val="11"/>
            <rFont val="Calibri"/>
            <family val="2"/>
            <charset val="238"/>
          </rPr>
          <t>SZV_F:ECSUtem2</t>
        </r>
      </text>
    </comment>
    <comment ref="AH328" authorId="0" shapeId="0" xr:uid="{FF7F486C-14C8-4F59-88A4-19CE9FC5FA88}">
      <text>
        <r>
          <rPr>
            <sz val="11"/>
            <rFont val="Calibri"/>
            <family val="2"/>
            <charset val="238"/>
          </rPr>
          <t>SZV_F:KFHUtem2</t>
        </r>
      </text>
    </comment>
    <comment ref="AI328" authorId="0" shapeId="0" xr:uid="{65DEA7CE-02FF-456C-9AB4-DCB236F7D6CC}">
      <text>
        <r>
          <rPr>
            <sz val="11"/>
            <rFont val="Calibri"/>
            <family val="2"/>
            <charset val="238"/>
          </rPr>
          <t>SZV_F:Egyeb_SajatUtem2</t>
        </r>
      </text>
    </comment>
    <comment ref="AJ328" authorId="0" shapeId="0" xr:uid="{4C616C49-603D-4296-A23C-080562C67DDF}">
      <text>
        <r>
          <rPr>
            <sz val="11"/>
            <rFont val="Calibri"/>
            <family val="2"/>
            <charset val="238"/>
          </rPr>
          <t>SZV_F:DijUtem2</t>
        </r>
      </text>
    </comment>
    <comment ref="AK328" authorId="0" shapeId="0" xr:uid="{678AB2B2-C6EF-42AD-88A8-47D41B3E4A76}">
      <text>
        <r>
          <rPr>
            <sz val="11"/>
            <rFont val="Calibri"/>
            <family val="2"/>
            <charset val="238"/>
          </rPr>
          <t>SZV_F:EM_Melleklet1_Utem2</t>
        </r>
      </text>
    </comment>
    <comment ref="AL328" authorId="0" shapeId="0" xr:uid="{DBA84400-C070-4E0C-8F6C-EB48F08F40B3}">
      <text>
        <r>
          <rPr>
            <sz val="11"/>
            <rFont val="Calibri"/>
            <family val="2"/>
            <charset val="238"/>
          </rPr>
          <t>SZV_F:EgyebAllamiUtem2</t>
        </r>
      </text>
    </comment>
    <comment ref="AM328" authorId="0" shapeId="0" xr:uid="{175F0B9C-9DD1-4BA5-BCDF-1D41C9BCBEEA}">
      <text>
        <r>
          <rPr>
            <sz val="11"/>
            <rFont val="Calibri"/>
            <family val="2"/>
            <charset val="238"/>
          </rPr>
          <t>SZV_F:OnkormanyzatiUtem2</t>
        </r>
      </text>
    </comment>
    <comment ref="AN328" authorId="0" shapeId="0" xr:uid="{D94BA0F9-998B-4EDB-B7E7-730D394211EC}">
      <text>
        <r>
          <rPr>
            <sz val="11"/>
            <rFont val="Calibri"/>
            <family val="2"/>
            <charset val="238"/>
          </rPr>
          <t>SZV_F:EUUtem2</t>
        </r>
      </text>
    </comment>
    <comment ref="AO328" authorId="0" shapeId="0" xr:uid="{BC36D65B-D0B0-4E93-A953-F6D3063CCBE3}">
      <text>
        <r>
          <rPr>
            <sz val="11"/>
            <rFont val="Calibri"/>
            <family val="2"/>
            <charset val="238"/>
          </rPr>
          <t>SZV_F:EgyebUtem2</t>
        </r>
      </text>
    </comment>
    <comment ref="AP328" authorId="0" shapeId="0" xr:uid="{50869705-4B13-4B9D-819B-A1D238CABE0B}">
      <text>
        <r>
          <rPr>
            <sz val="11"/>
            <rFont val="Calibri"/>
            <family val="2"/>
            <charset val="238"/>
          </rPr>
          <t>SZV_F:HitelKotvenyUtem2</t>
        </r>
      </text>
    </comment>
    <comment ref="AQ328" authorId="0" shapeId="0" xr:uid="{1137DF55-8FF2-4E2F-8F65-AF080D0070D3}">
      <text>
        <r>
          <rPr>
            <sz val="11"/>
            <rFont val="Calibri"/>
            <family val="2"/>
            <charset val="238"/>
          </rPr>
          <t>SZV_F:OsszesenUtem2</t>
        </r>
      </text>
    </comment>
    <comment ref="AR328" authorId="0" shapeId="0" xr:uid="{7C2BE7E7-B9A6-48D6-AC9F-C6E55B972FF3}">
      <text>
        <r>
          <rPr>
            <sz val="11"/>
            <rFont val="Calibri"/>
            <family val="2"/>
            <charset val="238"/>
          </rPr>
          <t>SZV_F:ForrashianyUtem2</t>
        </r>
      </text>
    </comment>
    <comment ref="AU328" authorId="0" shapeId="0" xr:uid="{9965640E-AF86-4BD7-9ACD-EA703DFC567E}">
      <text>
        <r>
          <rPr>
            <sz val="11"/>
            <rFont val="Calibri"/>
            <family val="2"/>
            <charset val="238"/>
          </rPr>
          <t>SZV_F:Indokolas</t>
        </r>
      </text>
    </comment>
    <comment ref="AV328" authorId="0" shapeId="0" xr:uid="{07B30754-C332-4187-82A8-C436C4C6A8B6}">
      <text>
        <r>
          <rPr>
            <sz val="11"/>
            <rFont val="Calibri"/>
            <family val="2"/>
            <charset val="238"/>
          </rPr>
          <t>SZV_F:Megjegyzes</t>
        </r>
      </text>
    </comment>
    <comment ref="AW328" authorId="0" shapeId="0" xr:uid="{3AFA27D1-75ED-4B80-BD3C-9672851DE942}">
      <text>
        <r>
          <rPr>
            <sz val="11"/>
            <rFont val="Calibri"/>
            <family val="2"/>
            <charset val="238"/>
          </rPr>
          <t>SZV_F:FeladatSorszam</t>
        </r>
      </text>
    </comment>
    <comment ref="AY328" authorId="0" shapeId="0" xr:uid="{2A7122AB-0380-4EFC-AC1D-8AE040305B17}">
      <text>
        <r>
          <rPr>
            <sz val="11"/>
            <rFont val="Calibri"/>
            <family val="2"/>
            <charset val="238"/>
          </rPr>
          <t>SZV_F:ISA</t>
        </r>
      </text>
    </comment>
    <comment ref="B329" authorId="0" shapeId="0" xr:uid="{A3321309-8577-4C00-96D6-89F9258496CF}">
      <text>
        <r>
          <rPr>
            <sz val="11"/>
            <rFont val="Calibri"/>
            <family val="2"/>
            <charset val="238"/>
          </rPr>
          <t>SZV_F:FontossagiSorrent</t>
        </r>
      </text>
    </comment>
    <comment ref="C329" authorId="0" shapeId="0" xr:uid="{CFADC319-9A9A-40BB-BD88-7BC2FA734707}">
      <text>
        <r>
          <rPr>
            <sz val="11"/>
            <rFont val="Calibri"/>
            <family val="2"/>
            <charset val="238"/>
          </rPr>
          <t>SZV_F:FeladatKategoria</t>
        </r>
      </text>
    </comment>
    <comment ref="D329" authorId="0" shapeId="0" xr:uid="{7F5C952D-FA7C-4639-8846-5DEF32775804}">
      <text>
        <r>
          <rPr>
            <sz val="11"/>
            <rFont val="Calibri"/>
            <family val="2"/>
            <charset val="238"/>
          </rPr>
          <t>SZV_F:FeladatMegnevezes</t>
        </r>
      </text>
    </comment>
    <comment ref="E329" authorId="0" shapeId="0" xr:uid="{75F0A43E-59CF-4893-B2A5-3BAF0C1BD7C2}">
      <text>
        <r>
          <rPr>
            <sz val="11"/>
            <rFont val="Calibri"/>
            <family val="2"/>
            <charset val="238"/>
          </rPr>
          <t>SZV_F:ElviEngedelySzam</t>
        </r>
      </text>
    </comment>
    <comment ref="F329" authorId="0" shapeId="0" xr:uid="{2394D306-1E4E-4ED0-A74D-EFBD33D6CB28}">
      <text>
        <r>
          <rPr>
            <sz val="11"/>
            <rFont val="Calibri"/>
            <family val="2"/>
            <charset val="238"/>
          </rPr>
          <t>SZV_F:VKR_Kod</t>
        </r>
      </text>
    </comment>
    <comment ref="G329" authorId="0" shapeId="0" xr:uid="{31C73D97-A8A5-4435-897C-C18E0A09584F}">
      <text>
        <r>
          <rPr>
            <sz val="11"/>
            <rFont val="Calibri"/>
            <family val="2"/>
            <charset val="238"/>
          </rPr>
          <t>SZV_F:VKR_Nev</t>
        </r>
      </text>
    </comment>
    <comment ref="H329" authorId="0" shapeId="0" xr:uid="{3EABB4A9-14A9-42C5-A9DA-BF5F2CD35FCA}">
      <text>
        <r>
          <rPr>
            <sz val="11"/>
            <rFont val="Calibri"/>
            <family val="2"/>
            <charset val="238"/>
          </rPr>
          <t>SZV_F:FeladatAzonosito</t>
        </r>
      </text>
    </comment>
    <comment ref="I329" authorId="0" shapeId="0" xr:uid="{C8E782A3-F1AA-4F18-B17F-A6C2950B1706}">
      <text>
        <r>
          <rPr>
            <sz val="11"/>
            <rFont val="Calibri"/>
            <family val="2"/>
            <charset val="238"/>
          </rPr>
          <t>SZV_F:EllatasiTerulet</t>
        </r>
      </text>
    </comment>
    <comment ref="J329" authorId="0" shapeId="0" xr:uid="{D3111AF9-CAD5-45BA-AC45-EF72A2C6824D}">
      <text>
        <r>
          <rPr>
            <sz val="11"/>
            <rFont val="Calibri"/>
            <family val="2"/>
            <charset val="238"/>
          </rPr>
          <t>SZV_F:EllatasertFelelos</t>
        </r>
      </text>
    </comment>
    <comment ref="K329" authorId="0" shapeId="0" xr:uid="{AB6D5574-300B-41F5-A426-7183EA518996}">
      <text>
        <r>
          <rPr>
            <sz val="11"/>
            <rFont val="Calibri"/>
            <family val="2"/>
            <charset val="238"/>
          </rPr>
          <t>SZV_F:TervezettNettoKoltseg</t>
        </r>
      </text>
    </comment>
    <comment ref="L329" authorId="0" shapeId="0" xr:uid="{64F505AF-B7D6-45AE-901E-90EDBEB071FA}">
      <text>
        <r>
          <rPr>
            <sz val="11"/>
            <rFont val="Calibri"/>
            <family val="2"/>
            <charset val="238"/>
          </rPr>
          <t>SZV_F:IdotartamKezdes</t>
        </r>
      </text>
    </comment>
    <comment ref="M329" authorId="0" shapeId="0" xr:uid="{F6DB2FB5-CFF5-480A-B1D5-74DCE9790922}">
      <text>
        <r>
          <rPr>
            <sz val="11"/>
            <rFont val="Calibri"/>
            <family val="2"/>
            <charset val="238"/>
          </rPr>
          <t>SZV_F:IdotartamBefejezes</t>
        </r>
      </text>
    </comment>
    <comment ref="N329" authorId="0" shapeId="0" xr:uid="{2EBB17A2-FA66-44D8-B570-9767B2529E12}">
      <text>
        <r>
          <rPr>
            <sz val="11"/>
            <rFont val="Calibri"/>
            <family val="2"/>
            <charset val="238"/>
          </rPr>
          <t>SZV_F:NettoKoltsegUtem1</t>
        </r>
      </text>
    </comment>
    <comment ref="O329" authorId="0" shapeId="0" xr:uid="{9F8D0006-3A2C-4C39-A9A9-DB8B4EDA9404}">
      <text>
        <r>
          <rPr>
            <sz val="11"/>
            <rFont val="Calibri"/>
            <family val="2"/>
            <charset val="238"/>
          </rPr>
          <t>SZV_F:NettoKoltsegUtem2</t>
        </r>
      </text>
    </comment>
    <comment ref="P329" authorId="0" shapeId="0" xr:uid="{F2A8E093-0783-4D82-A548-E55C37B2C3F2}">
      <text>
        <r>
          <rPr>
            <sz val="11"/>
            <rFont val="Calibri"/>
            <family val="2"/>
            <charset val="238"/>
          </rPr>
          <t>SZV_F:EM_Melleklet2_KTG</t>
        </r>
      </text>
    </comment>
    <comment ref="R329" authorId="0" shapeId="0" xr:uid="{8A4A57DE-12FD-41B1-B0B4-F11D7C59F0E5}">
      <text>
        <r>
          <rPr>
            <sz val="11"/>
            <rFont val="Calibri"/>
            <family val="2"/>
            <charset val="238"/>
          </rPr>
          <t>SZV_F:HDUtem1</t>
        </r>
      </text>
    </comment>
    <comment ref="S329" authorId="0" shapeId="0" xr:uid="{CFF1FA2B-6DC4-4DA1-A838-4C5F116162B2}">
      <text>
        <r>
          <rPr>
            <sz val="11"/>
            <rFont val="Calibri"/>
            <family val="2"/>
            <charset val="238"/>
          </rPr>
          <t>SZV_F:ECSUtem1</t>
        </r>
      </text>
    </comment>
    <comment ref="T329" authorId="0" shapeId="0" xr:uid="{9D484286-4F08-47B8-8497-2D4097BD58C4}">
      <text>
        <r>
          <rPr>
            <sz val="11"/>
            <rFont val="Calibri"/>
            <family val="2"/>
            <charset val="238"/>
          </rPr>
          <t>SZV_F:KFHUtem1</t>
        </r>
      </text>
    </comment>
    <comment ref="U329" authorId="0" shapeId="0" xr:uid="{D766CDCC-93BC-4450-8C6A-DAAC2A9327E1}">
      <text>
        <r>
          <rPr>
            <sz val="11"/>
            <rFont val="Calibri"/>
            <family val="2"/>
            <charset val="238"/>
          </rPr>
          <t>SZV_F:Egyeb_SajatUtem1</t>
        </r>
      </text>
    </comment>
    <comment ref="V329" authorId="0" shapeId="0" xr:uid="{5AF6AF17-81FF-431A-8C4C-9F1F7690B7E8}">
      <text>
        <r>
          <rPr>
            <sz val="11"/>
            <rFont val="Calibri"/>
            <family val="2"/>
            <charset val="238"/>
          </rPr>
          <t>SZV_F:DijUtem1</t>
        </r>
      </text>
    </comment>
    <comment ref="W329" authorId="0" shapeId="0" xr:uid="{BBB809BD-DA59-4574-A182-8AAABD956A86}">
      <text>
        <r>
          <rPr>
            <sz val="11"/>
            <rFont val="Calibri"/>
            <family val="2"/>
            <charset val="238"/>
          </rPr>
          <t>SZV_F:EM_Melleklet1_Utem1</t>
        </r>
      </text>
    </comment>
    <comment ref="X329" authorId="0" shapeId="0" xr:uid="{02F6F352-7383-42A8-9007-C934E85C4862}">
      <text>
        <r>
          <rPr>
            <sz val="11"/>
            <rFont val="Calibri"/>
            <family val="2"/>
            <charset val="238"/>
          </rPr>
          <t>SZV_F:EgyebAllamiUtem1</t>
        </r>
      </text>
    </comment>
    <comment ref="Y329" authorId="0" shapeId="0" xr:uid="{FEE40A72-156C-452E-98B6-000074FAEEAE}">
      <text>
        <r>
          <rPr>
            <sz val="11"/>
            <rFont val="Calibri"/>
            <family val="2"/>
            <charset val="238"/>
          </rPr>
          <t>SZV_F:OnkormanyzatiUtem1</t>
        </r>
      </text>
    </comment>
    <comment ref="Z329" authorId="0" shapeId="0" xr:uid="{A052F2AA-39CA-4751-935C-FA7BCEA75991}">
      <text>
        <r>
          <rPr>
            <sz val="11"/>
            <rFont val="Calibri"/>
            <family val="2"/>
            <charset val="238"/>
          </rPr>
          <t>SZV_F:EUUtem1</t>
        </r>
      </text>
    </comment>
    <comment ref="AA329" authorId="0" shapeId="0" xr:uid="{15532646-4A30-449F-B33C-93E8922530C8}">
      <text>
        <r>
          <rPr>
            <sz val="11"/>
            <rFont val="Calibri"/>
            <family val="2"/>
            <charset val="238"/>
          </rPr>
          <t>SZV_F:EgyebUtem1</t>
        </r>
      </text>
    </comment>
    <comment ref="AB329" authorId="0" shapeId="0" xr:uid="{47198123-D668-458F-B10F-7BE2C408258E}">
      <text>
        <r>
          <rPr>
            <sz val="11"/>
            <rFont val="Calibri"/>
            <family val="2"/>
            <charset val="238"/>
          </rPr>
          <t>SZV_F:HitelKotvenyUtem1</t>
        </r>
      </text>
    </comment>
    <comment ref="AC329" authorId="0" shapeId="0" xr:uid="{445D3981-8D7D-4B7E-B348-E7AF9280905A}">
      <text>
        <r>
          <rPr>
            <sz val="11"/>
            <rFont val="Calibri"/>
            <family val="2"/>
            <charset val="238"/>
          </rPr>
          <t>SZV_F:OsszesenUtem1</t>
        </r>
      </text>
    </comment>
    <comment ref="AF329" authorId="0" shapeId="0" xr:uid="{60452D50-7780-40D6-812E-B56FF356AB4D}">
      <text>
        <r>
          <rPr>
            <sz val="11"/>
            <rFont val="Calibri"/>
            <family val="2"/>
            <charset val="238"/>
          </rPr>
          <t>SZV_F:HDUtem2</t>
        </r>
      </text>
    </comment>
    <comment ref="AG329" authorId="0" shapeId="0" xr:uid="{8BEA2B23-E94A-4E77-A6AE-9B9340336D91}">
      <text>
        <r>
          <rPr>
            <sz val="11"/>
            <rFont val="Calibri"/>
            <family val="2"/>
            <charset val="238"/>
          </rPr>
          <t>SZV_F:ECSUtem2</t>
        </r>
      </text>
    </comment>
    <comment ref="AH329" authorId="0" shapeId="0" xr:uid="{CF558F6D-B84C-4D00-A77D-0E2C7C2A565A}">
      <text>
        <r>
          <rPr>
            <sz val="11"/>
            <rFont val="Calibri"/>
            <family val="2"/>
            <charset val="238"/>
          </rPr>
          <t>SZV_F:KFHUtem2</t>
        </r>
      </text>
    </comment>
    <comment ref="AI329" authorId="0" shapeId="0" xr:uid="{F2FC6DFE-C849-44A5-B616-9D9EB0367029}">
      <text>
        <r>
          <rPr>
            <sz val="11"/>
            <rFont val="Calibri"/>
            <family val="2"/>
            <charset val="238"/>
          </rPr>
          <t>SZV_F:Egyeb_SajatUtem2</t>
        </r>
      </text>
    </comment>
    <comment ref="AJ329" authorId="0" shapeId="0" xr:uid="{08B2C905-3724-4331-895F-006B25911DEF}">
      <text>
        <r>
          <rPr>
            <sz val="11"/>
            <rFont val="Calibri"/>
            <family val="2"/>
            <charset val="238"/>
          </rPr>
          <t>SZV_F:DijUtem2</t>
        </r>
      </text>
    </comment>
    <comment ref="AK329" authorId="0" shapeId="0" xr:uid="{1BC5BA84-710C-4D0D-91B2-558E64F49BF4}">
      <text>
        <r>
          <rPr>
            <sz val="11"/>
            <rFont val="Calibri"/>
            <family val="2"/>
            <charset val="238"/>
          </rPr>
          <t>SZV_F:EM_Melleklet1_Utem2</t>
        </r>
      </text>
    </comment>
    <comment ref="AL329" authorId="0" shapeId="0" xr:uid="{3059E221-E2CF-4432-AFD1-D7BC8EDECF91}">
      <text>
        <r>
          <rPr>
            <sz val="11"/>
            <rFont val="Calibri"/>
            <family val="2"/>
            <charset val="238"/>
          </rPr>
          <t>SZV_F:EgyebAllamiUtem2</t>
        </r>
      </text>
    </comment>
    <comment ref="AM329" authorId="0" shapeId="0" xr:uid="{048927A9-D087-43A4-A8DD-E3F1E5EF6AC8}">
      <text>
        <r>
          <rPr>
            <sz val="11"/>
            <rFont val="Calibri"/>
            <family val="2"/>
            <charset val="238"/>
          </rPr>
          <t>SZV_F:OnkormanyzatiUtem2</t>
        </r>
      </text>
    </comment>
    <comment ref="AN329" authorId="0" shapeId="0" xr:uid="{C298E247-6979-4608-BDD8-834FE24ABC1B}">
      <text>
        <r>
          <rPr>
            <sz val="11"/>
            <rFont val="Calibri"/>
            <family val="2"/>
            <charset val="238"/>
          </rPr>
          <t>SZV_F:EUUtem2</t>
        </r>
      </text>
    </comment>
    <comment ref="AO329" authorId="0" shapeId="0" xr:uid="{1F1FDD3F-0049-4396-9C12-1F298EEB993C}">
      <text>
        <r>
          <rPr>
            <sz val="11"/>
            <rFont val="Calibri"/>
            <family val="2"/>
            <charset val="238"/>
          </rPr>
          <t>SZV_F:EgyebUtem2</t>
        </r>
      </text>
    </comment>
    <comment ref="AP329" authorId="0" shapeId="0" xr:uid="{79A2370C-A17F-4BD5-B525-04CDB4A1053D}">
      <text>
        <r>
          <rPr>
            <sz val="11"/>
            <rFont val="Calibri"/>
            <family val="2"/>
            <charset val="238"/>
          </rPr>
          <t>SZV_F:HitelKotvenyUtem2</t>
        </r>
      </text>
    </comment>
    <comment ref="AQ329" authorId="0" shapeId="0" xr:uid="{6C5BEB6C-0616-4273-A542-1C3B0426FFEA}">
      <text>
        <r>
          <rPr>
            <sz val="11"/>
            <rFont val="Calibri"/>
            <family val="2"/>
            <charset val="238"/>
          </rPr>
          <t>SZV_F:OsszesenUtem2</t>
        </r>
      </text>
    </comment>
    <comment ref="AR329" authorId="0" shapeId="0" xr:uid="{AE120B91-FBD7-4F06-945A-041CCB356CB8}">
      <text>
        <r>
          <rPr>
            <sz val="11"/>
            <rFont val="Calibri"/>
            <family val="2"/>
            <charset val="238"/>
          </rPr>
          <t>SZV_F:ForrashianyUtem2</t>
        </r>
      </text>
    </comment>
    <comment ref="AU329" authorId="0" shapeId="0" xr:uid="{E870170B-6D78-4741-B37A-9B992B321299}">
      <text>
        <r>
          <rPr>
            <sz val="11"/>
            <rFont val="Calibri"/>
            <family val="2"/>
            <charset val="238"/>
          </rPr>
          <t>SZV_F:Indokolas</t>
        </r>
      </text>
    </comment>
    <comment ref="AV329" authorId="0" shapeId="0" xr:uid="{DFD4FB00-562D-437E-886E-4EEBD92C892F}">
      <text>
        <r>
          <rPr>
            <sz val="11"/>
            <rFont val="Calibri"/>
            <family val="2"/>
            <charset val="238"/>
          </rPr>
          <t>SZV_F:Megjegyzes</t>
        </r>
      </text>
    </comment>
    <comment ref="AW329" authorId="0" shapeId="0" xr:uid="{86D932E5-7752-45D1-849A-6835ED6FEAFD}">
      <text>
        <r>
          <rPr>
            <sz val="11"/>
            <rFont val="Calibri"/>
            <family val="2"/>
            <charset val="238"/>
          </rPr>
          <t>SZV_F:FeladatSorszam</t>
        </r>
      </text>
    </comment>
    <comment ref="AY329" authorId="0" shapeId="0" xr:uid="{BB3D9269-555C-4286-9ACD-1C31E1FC062B}">
      <text>
        <r>
          <rPr>
            <sz val="11"/>
            <rFont val="Calibri"/>
            <family val="2"/>
            <charset val="238"/>
          </rPr>
          <t>SZV_F:ISA</t>
        </r>
      </text>
    </comment>
    <comment ref="B330" authorId="0" shapeId="0" xr:uid="{4077795A-27EB-44EA-B597-084E97A3B897}">
      <text>
        <r>
          <rPr>
            <sz val="11"/>
            <rFont val="Calibri"/>
            <family val="2"/>
            <charset val="238"/>
          </rPr>
          <t>SZV_F:FontossagiSorrent</t>
        </r>
      </text>
    </comment>
    <comment ref="C330" authorId="0" shapeId="0" xr:uid="{E78D70CC-EB92-4F7B-A7DD-6838106AFF02}">
      <text>
        <r>
          <rPr>
            <sz val="11"/>
            <rFont val="Calibri"/>
            <family val="2"/>
            <charset val="238"/>
          </rPr>
          <t>SZV_F:FeladatKategoria</t>
        </r>
      </text>
    </comment>
    <comment ref="D330" authorId="0" shapeId="0" xr:uid="{A60CCFE4-0928-4954-BE04-9F7D1625B3B1}">
      <text>
        <r>
          <rPr>
            <sz val="11"/>
            <rFont val="Calibri"/>
            <family val="2"/>
            <charset val="238"/>
          </rPr>
          <t>SZV_F:FeladatMegnevezes</t>
        </r>
      </text>
    </comment>
    <comment ref="E330" authorId="0" shapeId="0" xr:uid="{8E2E1444-4F0C-426F-88B1-29AD9FC44350}">
      <text>
        <r>
          <rPr>
            <sz val="11"/>
            <rFont val="Calibri"/>
            <family val="2"/>
            <charset val="238"/>
          </rPr>
          <t>SZV_F:ElviEngedelySzam</t>
        </r>
      </text>
    </comment>
    <comment ref="F330" authorId="0" shapeId="0" xr:uid="{59581AEE-EF87-41FF-A17C-32D8B63ADF94}">
      <text>
        <r>
          <rPr>
            <sz val="11"/>
            <rFont val="Calibri"/>
            <family val="2"/>
            <charset val="238"/>
          </rPr>
          <t>SZV_F:VKR_Kod</t>
        </r>
      </text>
    </comment>
    <comment ref="G330" authorId="0" shapeId="0" xr:uid="{3941EF96-0776-46D5-82B2-1770D7C21E7C}">
      <text>
        <r>
          <rPr>
            <sz val="11"/>
            <rFont val="Calibri"/>
            <family val="2"/>
            <charset val="238"/>
          </rPr>
          <t>SZV_F:VKR_Nev</t>
        </r>
      </text>
    </comment>
    <comment ref="H330" authorId="0" shapeId="0" xr:uid="{6572DB27-99D5-4D15-9FEF-A7C4597D022B}">
      <text>
        <r>
          <rPr>
            <sz val="11"/>
            <rFont val="Calibri"/>
            <family val="2"/>
            <charset val="238"/>
          </rPr>
          <t>SZV_F:FeladatAzonosito</t>
        </r>
      </text>
    </comment>
    <comment ref="I330" authorId="0" shapeId="0" xr:uid="{FB14750B-B0F4-44B5-86C2-8746BC0F3423}">
      <text>
        <r>
          <rPr>
            <sz val="11"/>
            <rFont val="Calibri"/>
            <family val="2"/>
            <charset val="238"/>
          </rPr>
          <t>SZV_F:EllatasiTerulet</t>
        </r>
      </text>
    </comment>
    <comment ref="J330" authorId="0" shapeId="0" xr:uid="{0FFB7790-26A4-4A47-8BAA-F3BFD06C3140}">
      <text>
        <r>
          <rPr>
            <sz val="11"/>
            <rFont val="Calibri"/>
            <family val="2"/>
            <charset val="238"/>
          </rPr>
          <t>SZV_F:EllatasertFelelos</t>
        </r>
      </text>
    </comment>
    <comment ref="K330" authorId="0" shapeId="0" xr:uid="{CE14C9D1-0EFD-43D3-A469-7E2FC9C3D72D}">
      <text>
        <r>
          <rPr>
            <sz val="11"/>
            <rFont val="Calibri"/>
            <family val="2"/>
            <charset val="238"/>
          </rPr>
          <t>SZV_F:TervezettNettoKoltseg</t>
        </r>
      </text>
    </comment>
    <comment ref="L330" authorId="0" shapeId="0" xr:uid="{EE87D329-C7EE-47F3-B4E1-93E2C90D9E76}">
      <text>
        <r>
          <rPr>
            <sz val="11"/>
            <rFont val="Calibri"/>
            <family val="2"/>
            <charset val="238"/>
          </rPr>
          <t>SZV_F:IdotartamKezdes</t>
        </r>
      </text>
    </comment>
    <comment ref="M330" authorId="0" shapeId="0" xr:uid="{F2E8F48E-6200-447D-8217-68CBA7A28986}">
      <text>
        <r>
          <rPr>
            <sz val="11"/>
            <rFont val="Calibri"/>
            <family val="2"/>
            <charset val="238"/>
          </rPr>
          <t>SZV_F:IdotartamBefejezes</t>
        </r>
      </text>
    </comment>
    <comment ref="N330" authorId="0" shapeId="0" xr:uid="{1F86CA1A-6B1D-4EF4-B0F0-6E14F45B41E7}">
      <text>
        <r>
          <rPr>
            <sz val="11"/>
            <rFont val="Calibri"/>
            <family val="2"/>
            <charset val="238"/>
          </rPr>
          <t>SZV_F:NettoKoltsegUtem1</t>
        </r>
      </text>
    </comment>
    <comment ref="O330" authorId="0" shapeId="0" xr:uid="{6D2F5D4D-7250-4504-82B1-AD435D57F8F0}">
      <text>
        <r>
          <rPr>
            <sz val="11"/>
            <rFont val="Calibri"/>
            <family val="2"/>
            <charset val="238"/>
          </rPr>
          <t>SZV_F:NettoKoltsegUtem2</t>
        </r>
      </text>
    </comment>
    <comment ref="P330" authorId="0" shapeId="0" xr:uid="{324C1D01-94CB-45B5-8F10-9C4242CACD4F}">
      <text>
        <r>
          <rPr>
            <sz val="11"/>
            <rFont val="Calibri"/>
            <family val="2"/>
            <charset val="238"/>
          </rPr>
          <t>SZV_F:EM_Melleklet2_KTG</t>
        </r>
      </text>
    </comment>
    <comment ref="R330" authorId="0" shapeId="0" xr:uid="{5AB7EDEB-C51C-4D45-B0B9-6A65B64A138D}">
      <text>
        <r>
          <rPr>
            <sz val="11"/>
            <rFont val="Calibri"/>
            <family val="2"/>
            <charset val="238"/>
          </rPr>
          <t>SZV_F:HDUtem1</t>
        </r>
      </text>
    </comment>
    <comment ref="S330" authorId="0" shapeId="0" xr:uid="{774C670E-EAC9-41D5-89E5-541CAC23EAA7}">
      <text>
        <r>
          <rPr>
            <sz val="11"/>
            <rFont val="Calibri"/>
            <family val="2"/>
            <charset val="238"/>
          </rPr>
          <t>SZV_F:ECSUtem1</t>
        </r>
      </text>
    </comment>
    <comment ref="T330" authorId="0" shapeId="0" xr:uid="{037B9708-49DA-4E10-8BED-14D12AF61A8D}">
      <text>
        <r>
          <rPr>
            <sz val="11"/>
            <rFont val="Calibri"/>
            <family val="2"/>
            <charset val="238"/>
          </rPr>
          <t>SZV_F:KFHUtem1</t>
        </r>
      </text>
    </comment>
    <comment ref="U330" authorId="0" shapeId="0" xr:uid="{B28B806C-5564-4877-A80C-64439A07DC03}">
      <text>
        <r>
          <rPr>
            <sz val="11"/>
            <rFont val="Calibri"/>
            <family val="2"/>
            <charset val="238"/>
          </rPr>
          <t>SZV_F:Egyeb_SajatUtem1</t>
        </r>
      </text>
    </comment>
    <comment ref="V330" authorId="0" shapeId="0" xr:uid="{5C77DFCF-C8DE-4FFB-9229-3C7B07A3ABF3}">
      <text>
        <r>
          <rPr>
            <sz val="11"/>
            <rFont val="Calibri"/>
            <family val="2"/>
            <charset val="238"/>
          </rPr>
          <t>SZV_F:DijUtem1</t>
        </r>
      </text>
    </comment>
    <comment ref="W330" authorId="0" shapeId="0" xr:uid="{5221763E-BE0B-43EC-ACC8-5F9F214779D1}">
      <text>
        <r>
          <rPr>
            <sz val="11"/>
            <rFont val="Calibri"/>
            <family val="2"/>
            <charset val="238"/>
          </rPr>
          <t>SZV_F:EM_Melleklet1_Utem1</t>
        </r>
      </text>
    </comment>
    <comment ref="X330" authorId="0" shapeId="0" xr:uid="{07440875-B39F-4F72-9E2F-6054D1FA3F83}">
      <text>
        <r>
          <rPr>
            <sz val="11"/>
            <rFont val="Calibri"/>
            <family val="2"/>
            <charset val="238"/>
          </rPr>
          <t>SZV_F:EgyebAllamiUtem1</t>
        </r>
      </text>
    </comment>
    <comment ref="Y330" authorId="0" shapeId="0" xr:uid="{B23FF991-DD74-482C-BD53-26A5A752548F}">
      <text>
        <r>
          <rPr>
            <sz val="11"/>
            <rFont val="Calibri"/>
            <family val="2"/>
            <charset val="238"/>
          </rPr>
          <t>SZV_F:OnkormanyzatiUtem1</t>
        </r>
      </text>
    </comment>
    <comment ref="Z330" authorId="0" shapeId="0" xr:uid="{A508B2A4-F486-4267-B793-676957AC8A13}">
      <text>
        <r>
          <rPr>
            <sz val="11"/>
            <rFont val="Calibri"/>
            <family val="2"/>
            <charset val="238"/>
          </rPr>
          <t>SZV_F:EUUtem1</t>
        </r>
      </text>
    </comment>
    <comment ref="AA330" authorId="0" shapeId="0" xr:uid="{745BB808-D1EB-4705-BC03-1238E9D972DD}">
      <text>
        <r>
          <rPr>
            <sz val="11"/>
            <rFont val="Calibri"/>
            <family val="2"/>
            <charset val="238"/>
          </rPr>
          <t>SZV_F:EgyebUtem1</t>
        </r>
      </text>
    </comment>
    <comment ref="AB330" authorId="0" shapeId="0" xr:uid="{3B09A237-D5F2-4486-B54C-D6DD579B8316}">
      <text>
        <r>
          <rPr>
            <sz val="11"/>
            <rFont val="Calibri"/>
            <family val="2"/>
            <charset val="238"/>
          </rPr>
          <t>SZV_F:HitelKotvenyUtem1</t>
        </r>
      </text>
    </comment>
    <comment ref="AC330" authorId="0" shapeId="0" xr:uid="{2D66AF0D-A995-45BB-AE0B-2AD95A6AB9F4}">
      <text>
        <r>
          <rPr>
            <sz val="11"/>
            <rFont val="Calibri"/>
            <family val="2"/>
            <charset val="238"/>
          </rPr>
          <t>SZV_F:OsszesenUtem1</t>
        </r>
      </text>
    </comment>
    <comment ref="AF330" authorId="0" shapeId="0" xr:uid="{7DAFFA9C-E2AF-4A2C-991C-27C6DA829B2B}">
      <text>
        <r>
          <rPr>
            <sz val="11"/>
            <rFont val="Calibri"/>
            <family val="2"/>
            <charset val="238"/>
          </rPr>
          <t>SZV_F:HDUtem2</t>
        </r>
      </text>
    </comment>
    <comment ref="AG330" authorId="0" shapeId="0" xr:uid="{E87049D0-13B1-4962-85D5-446DCD13D233}">
      <text>
        <r>
          <rPr>
            <sz val="11"/>
            <rFont val="Calibri"/>
            <family val="2"/>
            <charset val="238"/>
          </rPr>
          <t>SZV_F:ECSUtem2</t>
        </r>
      </text>
    </comment>
    <comment ref="AH330" authorId="0" shapeId="0" xr:uid="{2B213631-0425-4050-B8B2-DF4EEED161E2}">
      <text>
        <r>
          <rPr>
            <sz val="11"/>
            <rFont val="Calibri"/>
            <family val="2"/>
            <charset val="238"/>
          </rPr>
          <t>SZV_F:KFHUtem2</t>
        </r>
      </text>
    </comment>
    <comment ref="AI330" authorId="0" shapeId="0" xr:uid="{80C5D19E-53D4-4D5E-B69E-1B039B4A9751}">
      <text>
        <r>
          <rPr>
            <sz val="11"/>
            <rFont val="Calibri"/>
            <family val="2"/>
            <charset val="238"/>
          </rPr>
          <t>SZV_F:Egyeb_SajatUtem2</t>
        </r>
      </text>
    </comment>
    <comment ref="AJ330" authorId="0" shapeId="0" xr:uid="{A5E75C5D-94C0-405B-9506-6687B434B596}">
      <text>
        <r>
          <rPr>
            <sz val="11"/>
            <rFont val="Calibri"/>
            <family val="2"/>
            <charset val="238"/>
          </rPr>
          <t>SZV_F:DijUtem2</t>
        </r>
      </text>
    </comment>
    <comment ref="AK330" authorId="0" shapeId="0" xr:uid="{4285C3FF-3600-4210-9997-4ED80708DF44}">
      <text>
        <r>
          <rPr>
            <sz val="11"/>
            <rFont val="Calibri"/>
            <family val="2"/>
            <charset val="238"/>
          </rPr>
          <t>SZV_F:EM_Melleklet1_Utem2</t>
        </r>
      </text>
    </comment>
    <comment ref="AL330" authorId="0" shapeId="0" xr:uid="{D6B9E29E-3086-40BA-A8CA-A476F7F53AE1}">
      <text>
        <r>
          <rPr>
            <sz val="11"/>
            <rFont val="Calibri"/>
            <family val="2"/>
            <charset val="238"/>
          </rPr>
          <t>SZV_F:EgyebAllamiUtem2</t>
        </r>
      </text>
    </comment>
    <comment ref="AM330" authorId="0" shapeId="0" xr:uid="{24FA0F3F-9A31-4005-A3A2-B87FAFD38C26}">
      <text>
        <r>
          <rPr>
            <sz val="11"/>
            <rFont val="Calibri"/>
            <family val="2"/>
            <charset val="238"/>
          </rPr>
          <t>SZV_F:OnkormanyzatiUtem2</t>
        </r>
      </text>
    </comment>
    <comment ref="AN330" authorId="0" shapeId="0" xr:uid="{C6BFAC17-3E79-40B2-862B-577FFA3F2541}">
      <text>
        <r>
          <rPr>
            <sz val="11"/>
            <rFont val="Calibri"/>
            <family val="2"/>
            <charset val="238"/>
          </rPr>
          <t>SZV_F:EUUtem2</t>
        </r>
      </text>
    </comment>
    <comment ref="AO330" authorId="0" shapeId="0" xr:uid="{1753149A-B69C-4C96-AE12-FB76FD8FCF62}">
      <text>
        <r>
          <rPr>
            <sz val="11"/>
            <rFont val="Calibri"/>
            <family val="2"/>
            <charset val="238"/>
          </rPr>
          <t>SZV_F:EgyebUtem2</t>
        </r>
      </text>
    </comment>
    <comment ref="AP330" authorId="0" shapeId="0" xr:uid="{B6871414-1376-4C4C-A93D-F2AB58DF375F}">
      <text>
        <r>
          <rPr>
            <sz val="11"/>
            <rFont val="Calibri"/>
            <family val="2"/>
            <charset val="238"/>
          </rPr>
          <t>SZV_F:HitelKotvenyUtem2</t>
        </r>
      </text>
    </comment>
    <comment ref="AQ330" authorId="0" shapeId="0" xr:uid="{F8EEA8A8-1FF8-4E0D-888E-EAF1EDAF511C}">
      <text>
        <r>
          <rPr>
            <sz val="11"/>
            <rFont val="Calibri"/>
            <family val="2"/>
            <charset val="238"/>
          </rPr>
          <t>SZV_F:OsszesenUtem2</t>
        </r>
      </text>
    </comment>
    <comment ref="AR330" authorId="0" shapeId="0" xr:uid="{3BCAEA04-9CDA-4183-B3DB-D0D6654EE144}">
      <text>
        <r>
          <rPr>
            <sz val="11"/>
            <rFont val="Calibri"/>
            <family val="2"/>
            <charset val="238"/>
          </rPr>
          <t>SZV_F:ForrashianyUtem2</t>
        </r>
      </text>
    </comment>
    <comment ref="AU330" authorId="0" shapeId="0" xr:uid="{FB540E60-8C5F-4076-8FDC-8FA6B59BC023}">
      <text>
        <r>
          <rPr>
            <sz val="11"/>
            <rFont val="Calibri"/>
            <family val="2"/>
            <charset val="238"/>
          </rPr>
          <t>SZV_F:Indokolas</t>
        </r>
      </text>
    </comment>
    <comment ref="AV330" authorId="0" shapeId="0" xr:uid="{71CB385B-5FD7-4166-944A-D55813B7BBC0}">
      <text>
        <r>
          <rPr>
            <sz val="11"/>
            <rFont val="Calibri"/>
            <family val="2"/>
            <charset val="238"/>
          </rPr>
          <t>SZV_F:Megjegyzes</t>
        </r>
      </text>
    </comment>
    <comment ref="AW330" authorId="0" shapeId="0" xr:uid="{D4D3D591-DD0B-4469-BA44-3D2000E479D0}">
      <text>
        <r>
          <rPr>
            <sz val="11"/>
            <rFont val="Calibri"/>
            <family val="2"/>
            <charset val="238"/>
          </rPr>
          <t>SZV_F:FeladatSorszam</t>
        </r>
      </text>
    </comment>
    <comment ref="AY330" authorId="0" shapeId="0" xr:uid="{82ACB5C6-064A-4365-8C6F-6282B700C957}">
      <text>
        <r>
          <rPr>
            <sz val="11"/>
            <rFont val="Calibri"/>
            <family val="2"/>
            <charset val="238"/>
          </rPr>
          <t>SZV_F:ISA</t>
        </r>
      </text>
    </comment>
    <comment ref="B331" authorId="0" shapeId="0" xr:uid="{E7F37F27-EDA0-4CB2-B9F6-FDC780CFAAB7}">
      <text>
        <r>
          <rPr>
            <sz val="11"/>
            <rFont val="Calibri"/>
            <family val="2"/>
            <charset val="238"/>
          </rPr>
          <t>SZV_F:FontossagiSorrent</t>
        </r>
      </text>
    </comment>
    <comment ref="C331" authorId="0" shapeId="0" xr:uid="{1240D5D6-E64E-4011-9AAD-C9B2A191FE91}">
      <text>
        <r>
          <rPr>
            <sz val="11"/>
            <rFont val="Calibri"/>
            <family val="2"/>
            <charset val="238"/>
          </rPr>
          <t>SZV_F:FeladatKategoria</t>
        </r>
      </text>
    </comment>
    <comment ref="D331" authorId="0" shapeId="0" xr:uid="{2D859BCD-683E-46EE-8D0C-B3112E104BE1}">
      <text>
        <r>
          <rPr>
            <sz val="11"/>
            <rFont val="Calibri"/>
            <family val="2"/>
            <charset val="238"/>
          </rPr>
          <t>SZV_F:FeladatMegnevezes</t>
        </r>
      </text>
    </comment>
    <comment ref="E331" authorId="0" shapeId="0" xr:uid="{B5E9D731-4349-483B-9A83-4B377AF80AE5}">
      <text>
        <r>
          <rPr>
            <sz val="11"/>
            <rFont val="Calibri"/>
            <family val="2"/>
            <charset val="238"/>
          </rPr>
          <t>SZV_F:ElviEngedelySzam</t>
        </r>
      </text>
    </comment>
    <comment ref="F331" authorId="0" shapeId="0" xr:uid="{2C5B1450-EDA2-4D91-AF92-2A68CE6E5809}">
      <text>
        <r>
          <rPr>
            <sz val="11"/>
            <rFont val="Calibri"/>
            <family val="2"/>
            <charset val="238"/>
          </rPr>
          <t>SZV_F:VKR_Kod</t>
        </r>
      </text>
    </comment>
    <comment ref="G331" authorId="0" shapeId="0" xr:uid="{1436567A-6CEA-449E-801C-7B89350227C1}">
      <text>
        <r>
          <rPr>
            <sz val="11"/>
            <rFont val="Calibri"/>
            <family val="2"/>
            <charset val="238"/>
          </rPr>
          <t>SZV_F:VKR_Nev</t>
        </r>
      </text>
    </comment>
    <comment ref="H331" authorId="0" shapeId="0" xr:uid="{47CCDF4C-A102-456B-A1B2-522788575947}">
      <text>
        <r>
          <rPr>
            <sz val="11"/>
            <rFont val="Calibri"/>
            <family val="2"/>
            <charset val="238"/>
          </rPr>
          <t>SZV_F:FeladatAzonosito</t>
        </r>
      </text>
    </comment>
    <comment ref="I331" authorId="0" shapeId="0" xr:uid="{45E3BA05-852B-4B36-9658-8926F98902C7}">
      <text>
        <r>
          <rPr>
            <sz val="11"/>
            <rFont val="Calibri"/>
            <family val="2"/>
            <charset val="238"/>
          </rPr>
          <t>SZV_F:EllatasiTerulet</t>
        </r>
      </text>
    </comment>
    <comment ref="J331" authorId="0" shapeId="0" xr:uid="{6F9E6FAA-2A03-420D-A718-459932D02DDD}">
      <text>
        <r>
          <rPr>
            <sz val="11"/>
            <rFont val="Calibri"/>
            <family val="2"/>
            <charset val="238"/>
          </rPr>
          <t>SZV_F:EllatasertFelelos</t>
        </r>
      </text>
    </comment>
    <comment ref="K331" authorId="0" shapeId="0" xr:uid="{C3C5456C-342C-4AAF-B8A9-51AC297A9BF0}">
      <text>
        <r>
          <rPr>
            <sz val="11"/>
            <rFont val="Calibri"/>
            <family val="2"/>
            <charset val="238"/>
          </rPr>
          <t>SZV_F:TervezettNettoKoltseg</t>
        </r>
      </text>
    </comment>
    <comment ref="L331" authorId="0" shapeId="0" xr:uid="{EFEEC7EA-F201-408C-A508-C76E44D42AB4}">
      <text>
        <r>
          <rPr>
            <sz val="11"/>
            <rFont val="Calibri"/>
            <family val="2"/>
            <charset val="238"/>
          </rPr>
          <t>SZV_F:IdotartamKezdes</t>
        </r>
      </text>
    </comment>
    <comment ref="M331" authorId="0" shapeId="0" xr:uid="{118B1578-CBD3-460A-85D6-EFF568740E93}">
      <text>
        <r>
          <rPr>
            <sz val="11"/>
            <rFont val="Calibri"/>
            <family val="2"/>
            <charset val="238"/>
          </rPr>
          <t>SZV_F:IdotartamBefejezes</t>
        </r>
      </text>
    </comment>
    <comment ref="N331" authorId="0" shapeId="0" xr:uid="{23B92651-B192-4425-8E73-6C7053CBAA04}">
      <text>
        <r>
          <rPr>
            <sz val="11"/>
            <rFont val="Calibri"/>
            <family val="2"/>
            <charset val="238"/>
          </rPr>
          <t>SZV_F:NettoKoltsegUtem1</t>
        </r>
      </text>
    </comment>
    <comment ref="O331" authorId="0" shapeId="0" xr:uid="{838B916E-2AEC-437A-A9B6-67BC14538A7D}">
      <text>
        <r>
          <rPr>
            <sz val="11"/>
            <rFont val="Calibri"/>
            <family val="2"/>
            <charset val="238"/>
          </rPr>
          <t>SZV_F:NettoKoltsegUtem2</t>
        </r>
      </text>
    </comment>
    <comment ref="P331" authorId="0" shapeId="0" xr:uid="{8D8786FD-3E4E-40EF-A25A-9556F4316632}">
      <text>
        <r>
          <rPr>
            <sz val="11"/>
            <rFont val="Calibri"/>
            <family val="2"/>
            <charset val="238"/>
          </rPr>
          <t>SZV_F:EM_Melleklet2_KTG</t>
        </r>
      </text>
    </comment>
    <comment ref="R331" authorId="0" shapeId="0" xr:uid="{9EFB7DFF-8139-42DC-9FB3-57E840EFF29C}">
      <text>
        <r>
          <rPr>
            <sz val="11"/>
            <rFont val="Calibri"/>
            <family val="2"/>
            <charset val="238"/>
          </rPr>
          <t>SZV_F:HDUtem1</t>
        </r>
      </text>
    </comment>
    <comment ref="S331" authorId="0" shapeId="0" xr:uid="{06B12400-6D50-47A0-8797-43FB918BC2ED}">
      <text>
        <r>
          <rPr>
            <sz val="11"/>
            <rFont val="Calibri"/>
            <family val="2"/>
            <charset val="238"/>
          </rPr>
          <t>SZV_F:ECSUtem1</t>
        </r>
      </text>
    </comment>
    <comment ref="T331" authorId="0" shapeId="0" xr:uid="{1D3422C5-26F6-4E16-B083-881FE9EF66AF}">
      <text>
        <r>
          <rPr>
            <sz val="11"/>
            <rFont val="Calibri"/>
            <family val="2"/>
            <charset val="238"/>
          </rPr>
          <t>SZV_F:KFHUtem1</t>
        </r>
      </text>
    </comment>
    <comment ref="U331" authorId="0" shapeId="0" xr:uid="{64E489C8-6021-498B-8BC3-4BA545002720}">
      <text>
        <r>
          <rPr>
            <sz val="11"/>
            <rFont val="Calibri"/>
            <family val="2"/>
            <charset val="238"/>
          </rPr>
          <t>SZV_F:Egyeb_SajatUtem1</t>
        </r>
      </text>
    </comment>
    <comment ref="V331" authorId="0" shapeId="0" xr:uid="{AEB2404A-E588-43E2-B1C9-5DC766E72B80}">
      <text>
        <r>
          <rPr>
            <sz val="11"/>
            <rFont val="Calibri"/>
            <family val="2"/>
            <charset val="238"/>
          </rPr>
          <t>SZV_F:DijUtem1</t>
        </r>
      </text>
    </comment>
    <comment ref="W331" authorId="0" shapeId="0" xr:uid="{D4934168-61AC-421E-A5A0-72804ABA0241}">
      <text>
        <r>
          <rPr>
            <sz val="11"/>
            <rFont val="Calibri"/>
            <family val="2"/>
            <charset val="238"/>
          </rPr>
          <t>SZV_F:EM_Melleklet1_Utem1</t>
        </r>
      </text>
    </comment>
    <comment ref="X331" authorId="0" shapeId="0" xr:uid="{22D5C1B2-DF72-42BC-AC36-C03156A69B29}">
      <text>
        <r>
          <rPr>
            <sz val="11"/>
            <rFont val="Calibri"/>
            <family val="2"/>
            <charset val="238"/>
          </rPr>
          <t>SZV_F:EgyebAllamiUtem1</t>
        </r>
      </text>
    </comment>
    <comment ref="Y331" authorId="0" shapeId="0" xr:uid="{65F615BE-FB5E-4136-A18A-46F5DFFAAFD7}">
      <text>
        <r>
          <rPr>
            <sz val="11"/>
            <rFont val="Calibri"/>
            <family val="2"/>
            <charset val="238"/>
          </rPr>
          <t>SZV_F:OnkormanyzatiUtem1</t>
        </r>
      </text>
    </comment>
    <comment ref="Z331" authorId="0" shapeId="0" xr:uid="{2F400F76-3153-427B-8A1C-95CCD6FEC73C}">
      <text>
        <r>
          <rPr>
            <sz val="11"/>
            <rFont val="Calibri"/>
            <family val="2"/>
            <charset val="238"/>
          </rPr>
          <t>SZV_F:EUUtem1</t>
        </r>
      </text>
    </comment>
    <comment ref="AA331" authorId="0" shapeId="0" xr:uid="{9F35811B-D99B-4306-916D-A20218F1D433}">
      <text>
        <r>
          <rPr>
            <sz val="11"/>
            <rFont val="Calibri"/>
            <family val="2"/>
            <charset val="238"/>
          </rPr>
          <t>SZV_F:EgyebUtem1</t>
        </r>
      </text>
    </comment>
    <comment ref="AB331" authorId="0" shapeId="0" xr:uid="{C8D54D09-8682-47C4-BE87-0DF84C4989A8}">
      <text>
        <r>
          <rPr>
            <sz val="11"/>
            <rFont val="Calibri"/>
            <family val="2"/>
            <charset val="238"/>
          </rPr>
          <t>SZV_F:HitelKotvenyUtem1</t>
        </r>
      </text>
    </comment>
    <comment ref="AC331" authorId="0" shapeId="0" xr:uid="{DBCE09B2-2A04-45F1-B850-93B0C1C4575E}">
      <text>
        <r>
          <rPr>
            <sz val="11"/>
            <rFont val="Calibri"/>
            <family val="2"/>
            <charset val="238"/>
          </rPr>
          <t>SZV_F:OsszesenUtem1</t>
        </r>
      </text>
    </comment>
    <comment ref="AF331" authorId="0" shapeId="0" xr:uid="{EFB1903B-69E6-41B5-A4E4-E327F7490F3D}">
      <text>
        <r>
          <rPr>
            <sz val="11"/>
            <rFont val="Calibri"/>
            <family val="2"/>
            <charset val="238"/>
          </rPr>
          <t>SZV_F:HDUtem2</t>
        </r>
      </text>
    </comment>
    <comment ref="AG331" authorId="0" shapeId="0" xr:uid="{F12AD368-FE8F-471D-9F2C-BEB7AB70D433}">
      <text>
        <r>
          <rPr>
            <sz val="11"/>
            <rFont val="Calibri"/>
            <family val="2"/>
            <charset val="238"/>
          </rPr>
          <t>SZV_F:ECSUtem2</t>
        </r>
      </text>
    </comment>
    <comment ref="AH331" authorId="0" shapeId="0" xr:uid="{DD7F06EE-0082-4A98-B8A9-BC933FB7F133}">
      <text>
        <r>
          <rPr>
            <sz val="11"/>
            <rFont val="Calibri"/>
            <family val="2"/>
            <charset val="238"/>
          </rPr>
          <t>SZV_F:KFHUtem2</t>
        </r>
      </text>
    </comment>
    <comment ref="AI331" authorId="0" shapeId="0" xr:uid="{48D0F4F5-4A23-42DF-AD7D-D837B2B8A4EB}">
      <text>
        <r>
          <rPr>
            <sz val="11"/>
            <rFont val="Calibri"/>
            <family val="2"/>
            <charset val="238"/>
          </rPr>
          <t>SZV_F:Egyeb_SajatUtem2</t>
        </r>
      </text>
    </comment>
    <comment ref="AJ331" authorId="0" shapeId="0" xr:uid="{B90125DA-4604-4768-B920-7A4F29E48A1D}">
      <text>
        <r>
          <rPr>
            <sz val="11"/>
            <rFont val="Calibri"/>
            <family val="2"/>
            <charset val="238"/>
          </rPr>
          <t>SZV_F:DijUtem2</t>
        </r>
      </text>
    </comment>
    <comment ref="AK331" authorId="0" shapeId="0" xr:uid="{0AB9E2C0-703D-405F-9143-71B97A3622FD}">
      <text>
        <r>
          <rPr>
            <sz val="11"/>
            <rFont val="Calibri"/>
            <family val="2"/>
            <charset val="238"/>
          </rPr>
          <t>SZV_F:EM_Melleklet1_Utem2</t>
        </r>
      </text>
    </comment>
    <comment ref="AL331" authorId="0" shapeId="0" xr:uid="{E119A4E4-73AC-4C0B-8193-E159E250A047}">
      <text>
        <r>
          <rPr>
            <sz val="11"/>
            <rFont val="Calibri"/>
            <family val="2"/>
            <charset val="238"/>
          </rPr>
          <t>SZV_F:EgyebAllamiUtem2</t>
        </r>
      </text>
    </comment>
    <comment ref="AM331" authorId="0" shapeId="0" xr:uid="{2CFFBF22-4F5A-4BD4-9599-C622FC833ABA}">
      <text>
        <r>
          <rPr>
            <sz val="11"/>
            <rFont val="Calibri"/>
            <family val="2"/>
            <charset val="238"/>
          </rPr>
          <t>SZV_F:OnkormanyzatiUtem2</t>
        </r>
      </text>
    </comment>
    <comment ref="AN331" authorId="0" shapeId="0" xr:uid="{4868CD4C-D637-46CA-B8E7-44520F964639}">
      <text>
        <r>
          <rPr>
            <sz val="11"/>
            <rFont val="Calibri"/>
            <family val="2"/>
            <charset val="238"/>
          </rPr>
          <t>SZV_F:EUUtem2</t>
        </r>
      </text>
    </comment>
    <comment ref="AO331" authorId="0" shapeId="0" xr:uid="{B8423F72-D4F6-4CA0-AD31-EAEE62F99EAD}">
      <text>
        <r>
          <rPr>
            <sz val="11"/>
            <rFont val="Calibri"/>
            <family val="2"/>
            <charset val="238"/>
          </rPr>
          <t>SZV_F:EgyebUtem2</t>
        </r>
      </text>
    </comment>
    <comment ref="AP331" authorId="0" shapeId="0" xr:uid="{F61D15C2-AD99-492B-AE3D-32E5CCF5B45F}">
      <text>
        <r>
          <rPr>
            <sz val="11"/>
            <rFont val="Calibri"/>
            <family val="2"/>
            <charset val="238"/>
          </rPr>
          <t>SZV_F:HitelKotvenyUtem2</t>
        </r>
      </text>
    </comment>
    <comment ref="AQ331" authorId="0" shapeId="0" xr:uid="{F27C48B6-0DED-4E09-BEEA-D1DC32C79F0C}">
      <text>
        <r>
          <rPr>
            <sz val="11"/>
            <rFont val="Calibri"/>
            <family val="2"/>
            <charset val="238"/>
          </rPr>
          <t>SZV_F:OsszesenUtem2</t>
        </r>
      </text>
    </comment>
    <comment ref="AR331" authorId="0" shapeId="0" xr:uid="{97E4F820-FEA5-42E1-9C13-766CAB39A6CB}">
      <text>
        <r>
          <rPr>
            <sz val="11"/>
            <rFont val="Calibri"/>
            <family val="2"/>
            <charset val="238"/>
          </rPr>
          <t>SZV_F:ForrashianyUtem2</t>
        </r>
      </text>
    </comment>
    <comment ref="AU331" authorId="0" shapeId="0" xr:uid="{9B9F0EB4-FC7D-4AE0-825F-D17BB2006841}">
      <text>
        <r>
          <rPr>
            <sz val="11"/>
            <rFont val="Calibri"/>
            <family val="2"/>
            <charset val="238"/>
          </rPr>
          <t>SZV_F:Indokolas</t>
        </r>
      </text>
    </comment>
    <comment ref="AV331" authorId="0" shapeId="0" xr:uid="{DA76E0BE-C0E1-4A39-AD1E-B0E779B1CC46}">
      <text>
        <r>
          <rPr>
            <sz val="11"/>
            <rFont val="Calibri"/>
            <family val="2"/>
            <charset val="238"/>
          </rPr>
          <t>SZV_F:Megjegyzes</t>
        </r>
      </text>
    </comment>
    <comment ref="AW331" authorId="0" shapeId="0" xr:uid="{6CE03774-C3F8-464A-BA0A-1484D840546A}">
      <text>
        <r>
          <rPr>
            <sz val="11"/>
            <rFont val="Calibri"/>
            <family val="2"/>
            <charset val="238"/>
          </rPr>
          <t>SZV_F:FeladatSorszam</t>
        </r>
      </text>
    </comment>
    <comment ref="AY331" authorId="0" shapeId="0" xr:uid="{CD2481F6-36B7-4072-B5EE-091776D60CE3}">
      <text>
        <r>
          <rPr>
            <sz val="11"/>
            <rFont val="Calibri"/>
            <family val="2"/>
            <charset val="238"/>
          </rPr>
          <t>SZV_F:ISA</t>
        </r>
      </text>
    </comment>
    <comment ref="B332" authorId="0" shapeId="0" xr:uid="{169B2A6B-AE9B-471B-A6F0-EE787D54BFAA}">
      <text>
        <r>
          <rPr>
            <sz val="11"/>
            <rFont val="Calibri"/>
            <family val="2"/>
            <charset val="238"/>
          </rPr>
          <t>SZV_F:FontossagiSorrent</t>
        </r>
      </text>
    </comment>
    <comment ref="C332" authorId="0" shapeId="0" xr:uid="{210A2C76-4A84-49DA-974A-A470F286C54C}">
      <text>
        <r>
          <rPr>
            <sz val="11"/>
            <rFont val="Calibri"/>
            <family val="2"/>
            <charset val="238"/>
          </rPr>
          <t>SZV_F:FeladatKategoria</t>
        </r>
      </text>
    </comment>
    <comment ref="D332" authorId="0" shapeId="0" xr:uid="{B8EBAE3A-502D-4B54-AD40-334C0E5CF4F2}">
      <text>
        <r>
          <rPr>
            <sz val="11"/>
            <rFont val="Calibri"/>
            <family val="2"/>
            <charset val="238"/>
          </rPr>
          <t>SZV_F:FeladatMegnevezes</t>
        </r>
      </text>
    </comment>
    <comment ref="E332" authorId="0" shapeId="0" xr:uid="{8233C031-3B4A-4F4D-8DA3-93DBFF89EB87}">
      <text>
        <r>
          <rPr>
            <sz val="11"/>
            <rFont val="Calibri"/>
            <family val="2"/>
            <charset val="238"/>
          </rPr>
          <t>SZV_F:ElviEngedelySzam</t>
        </r>
      </text>
    </comment>
    <comment ref="F332" authorId="0" shapeId="0" xr:uid="{9986ABC3-89AA-4B33-A1D4-4CFF1BFB712D}">
      <text>
        <r>
          <rPr>
            <sz val="11"/>
            <rFont val="Calibri"/>
            <family val="2"/>
            <charset val="238"/>
          </rPr>
          <t>SZV_F:VKR_Kod</t>
        </r>
      </text>
    </comment>
    <comment ref="G332" authorId="0" shapeId="0" xr:uid="{0A57FAE0-1006-4C2B-8B36-D3260F9EA20B}">
      <text>
        <r>
          <rPr>
            <sz val="11"/>
            <rFont val="Calibri"/>
            <family val="2"/>
            <charset val="238"/>
          </rPr>
          <t>SZV_F:VKR_Nev</t>
        </r>
      </text>
    </comment>
    <comment ref="H332" authorId="0" shapeId="0" xr:uid="{75607F11-D6F4-4B8B-B40A-D3A7BD34A4F5}">
      <text>
        <r>
          <rPr>
            <sz val="11"/>
            <rFont val="Calibri"/>
            <family val="2"/>
            <charset val="238"/>
          </rPr>
          <t>SZV_F:FeladatAzonosito</t>
        </r>
      </text>
    </comment>
    <comment ref="I332" authorId="0" shapeId="0" xr:uid="{B7EA26A1-B5D9-4B74-9B61-E244DD498DFD}">
      <text>
        <r>
          <rPr>
            <sz val="11"/>
            <rFont val="Calibri"/>
            <family val="2"/>
            <charset val="238"/>
          </rPr>
          <t>SZV_F:EllatasiTerulet</t>
        </r>
      </text>
    </comment>
    <comment ref="J332" authorId="0" shapeId="0" xr:uid="{D756B213-046E-4013-BD7F-3FEEA0FF32D6}">
      <text>
        <r>
          <rPr>
            <sz val="11"/>
            <rFont val="Calibri"/>
            <family val="2"/>
            <charset val="238"/>
          </rPr>
          <t>SZV_F:EllatasertFelelos</t>
        </r>
      </text>
    </comment>
    <comment ref="K332" authorId="0" shapeId="0" xr:uid="{AE80B5E3-3055-4C21-A4F7-0ED7C6F323CC}">
      <text>
        <r>
          <rPr>
            <sz val="11"/>
            <rFont val="Calibri"/>
            <family val="2"/>
            <charset val="238"/>
          </rPr>
          <t>SZV_F:TervezettNettoKoltseg</t>
        </r>
      </text>
    </comment>
    <comment ref="L332" authorId="0" shapeId="0" xr:uid="{837B92C0-4CED-4F36-BD04-23B533704796}">
      <text>
        <r>
          <rPr>
            <sz val="11"/>
            <rFont val="Calibri"/>
            <family val="2"/>
            <charset val="238"/>
          </rPr>
          <t>SZV_F:IdotartamKezdes</t>
        </r>
      </text>
    </comment>
    <comment ref="M332" authorId="0" shapeId="0" xr:uid="{5FD8E6AA-5515-481E-A36E-86FAC8C93C99}">
      <text>
        <r>
          <rPr>
            <sz val="11"/>
            <rFont val="Calibri"/>
            <family val="2"/>
            <charset val="238"/>
          </rPr>
          <t>SZV_F:IdotartamBefejezes</t>
        </r>
      </text>
    </comment>
    <comment ref="N332" authorId="0" shapeId="0" xr:uid="{B58A2C94-8A33-4445-9FCC-AD818C904BEC}">
      <text>
        <r>
          <rPr>
            <sz val="11"/>
            <rFont val="Calibri"/>
            <family val="2"/>
            <charset val="238"/>
          </rPr>
          <t>SZV_F:NettoKoltsegUtem1</t>
        </r>
      </text>
    </comment>
    <comment ref="O332" authorId="0" shapeId="0" xr:uid="{FF659F14-0462-4A5D-BC8A-15C96B34E831}">
      <text>
        <r>
          <rPr>
            <sz val="11"/>
            <rFont val="Calibri"/>
            <family val="2"/>
            <charset val="238"/>
          </rPr>
          <t>SZV_F:NettoKoltsegUtem2</t>
        </r>
      </text>
    </comment>
    <comment ref="P332" authorId="0" shapeId="0" xr:uid="{A40BD297-57DF-401B-A3D5-58C5DB4B408E}">
      <text>
        <r>
          <rPr>
            <sz val="11"/>
            <rFont val="Calibri"/>
            <family val="2"/>
            <charset val="238"/>
          </rPr>
          <t>SZV_F:EM_Melleklet2_KTG</t>
        </r>
      </text>
    </comment>
    <comment ref="R332" authorId="0" shapeId="0" xr:uid="{3436EE12-6652-4975-8DC5-D39B523951F9}">
      <text>
        <r>
          <rPr>
            <sz val="11"/>
            <rFont val="Calibri"/>
            <family val="2"/>
            <charset val="238"/>
          </rPr>
          <t>SZV_F:HDUtem1</t>
        </r>
      </text>
    </comment>
    <comment ref="S332" authorId="0" shapeId="0" xr:uid="{4778793F-0ED0-4B8B-BAC9-51D84065D988}">
      <text>
        <r>
          <rPr>
            <sz val="11"/>
            <rFont val="Calibri"/>
            <family val="2"/>
            <charset val="238"/>
          </rPr>
          <t>SZV_F:ECSUtem1</t>
        </r>
      </text>
    </comment>
    <comment ref="T332" authorId="0" shapeId="0" xr:uid="{334B9D3E-73FD-4C9F-9535-A925E21F1498}">
      <text>
        <r>
          <rPr>
            <sz val="11"/>
            <rFont val="Calibri"/>
            <family val="2"/>
            <charset val="238"/>
          </rPr>
          <t>SZV_F:KFHUtem1</t>
        </r>
      </text>
    </comment>
    <comment ref="U332" authorId="0" shapeId="0" xr:uid="{36F94DFF-6A2F-4A2F-8F28-16E853172B9B}">
      <text>
        <r>
          <rPr>
            <sz val="11"/>
            <rFont val="Calibri"/>
            <family val="2"/>
            <charset val="238"/>
          </rPr>
          <t>SZV_F:Egyeb_SajatUtem1</t>
        </r>
      </text>
    </comment>
    <comment ref="V332" authorId="0" shapeId="0" xr:uid="{B668D5C5-A267-4AB0-8406-62F76EB77A9F}">
      <text>
        <r>
          <rPr>
            <sz val="11"/>
            <rFont val="Calibri"/>
            <family val="2"/>
            <charset val="238"/>
          </rPr>
          <t>SZV_F:DijUtem1</t>
        </r>
      </text>
    </comment>
    <comment ref="W332" authorId="0" shapeId="0" xr:uid="{B8323F91-FB85-4ED9-B169-A2B77A3C2F48}">
      <text>
        <r>
          <rPr>
            <sz val="11"/>
            <rFont val="Calibri"/>
            <family val="2"/>
            <charset val="238"/>
          </rPr>
          <t>SZV_F:EM_Melleklet1_Utem1</t>
        </r>
      </text>
    </comment>
    <comment ref="X332" authorId="0" shapeId="0" xr:uid="{B5FF6FF8-B00B-483C-B16C-AE9E44FB628F}">
      <text>
        <r>
          <rPr>
            <sz val="11"/>
            <rFont val="Calibri"/>
            <family val="2"/>
            <charset val="238"/>
          </rPr>
          <t>SZV_F:EgyebAllamiUtem1</t>
        </r>
      </text>
    </comment>
    <comment ref="Y332" authorId="0" shapeId="0" xr:uid="{7E64BB36-CCE5-4BD7-A2F3-67948E2CD679}">
      <text>
        <r>
          <rPr>
            <sz val="11"/>
            <rFont val="Calibri"/>
            <family val="2"/>
            <charset val="238"/>
          </rPr>
          <t>SZV_F:OnkormanyzatiUtem1</t>
        </r>
      </text>
    </comment>
    <comment ref="Z332" authorId="0" shapeId="0" xr:uid="{A0D3D628-F1F8-4FAE-BB98-1B7E1F19C74F}">
      <text>
        <r>
          <rPr>
            <sz val="11"/>
            <rFont val="Calibri"/>
            <family val="2"/>
            <charset val="238"/>
          </rPr>
          <t>SZV_F:EUUtem1</t>
        </r>
      </text>
    </comment>
    <comment ref="AA332" authorId="0" shapeId="0" xr:uid="{92E0CF47-6B47-4CF4-B2FC-B5389B5869CE}">
      <text>
        <r>
          <rPr>
            <sz val="11"/>
            <rFont val="Calibri"/>
            <family val="2"/>
            <charset val="238"/>
          </rPr>
          <t>SZV_F:EgyebUtem1</t>
        </r>
      </text>
    </comment>
    <comment ref="AB332" authorId="0" shapeId="0" xr:uid="{B8CAAC40-F468-410B-BAF1-4702C5D03365}">
      <text>
        <r>
          <rPr>
            <sz val="11"/>
            <rFont val="Calibri"/>
            <family val="2"/>
            <charset val="238"/>
          </rPr>
          <t>SZV_F:HitelKotvenyUtem1</t>
        </r>
      </text>
    </comment>
    <comment ref="AC332" authorId="0" shapeId="0" xr:uid="{330D263C-D807-4327-82F5-C7DDFA7C1E9D}">
      <text>
        <r>
          <rPr>
            <sz val="11"/>
            <rFont val="Calibri"/>
            <family val="2"/>
            <charset val="238"/>
          </rPr>
          <t>SZV_F:OsszesenUtem1</t>
        </r>
      </text>
    </comment>
    <comment ref="AF332" authorId="0" shapeId="0" xr:uid="{937BA9DA-8428-4190-900D-299AF162B9A5}">
      <text>
        <r>
          <rPr>
            <sz val="11"/>
            <rFont val="Calibri"/>
            <family val="2"/>
            <charset val="238"/>
          </rPr>
          <t>SZV_F:HDUtem2</t>
        </r>
      </text>
    </comment>
    <comment ref="AG332" authorId="0" shapeId="0" xr:uid="{6259535E-71C8-472C-B287-340B62E1994D}">
      <text>
        <r>
          <rPr>
            <sz val="11"/>
            <rFont val="Calibri"/>
            <family val="2"/>
            <charset val="238"/>
          </rPr>
          <t>SZV_F:ECSUtem2</t>
        </r>
      </text>
    </comment>
    <comment ref="AH332" authorId="0" shapeId="0" xr:uid="{30D2ABC3-EBD9-472E-952E-3BADF5BAE8B2}">
      <text>
        <r>
          <rPr>
            <sz val="11"/>
            <rFont val="Calibri"/>
            <family val="2"/>
            <charset val="238"/>
          </rPr>
          <t>SZV_F:KFHUtem2</t>
        </r>
      </text>
    </comment>
    <comment ref="AI332" authorId="0" shapeId="0" xr:uid="{90F4B582-2966-47FC-B1BD-49619651A2FB}">
      <text>
        <r>
          <rPr>
            <sz val="11"/>
            <rFont val="Calibri"/>
            <family val="2"/>
            <charset val="238"/>
          </rPr>
          <t>SZV_F:Egyeb_SajatUtem2</t>
        </r>
      </text>
    </comment>
    <comment ref="AJ332" authorId="0" shapeId="0" xr:uid="{13555439-E509-4781-BEF6-BE960220110A}">
      <text>
        <r>
          <rPr>
            <sz val="11"/>
            <rFont val="Calibri"/>
            <family val="2"/>
            <charset val="238"/>
          </rPr>
          <t>SZV_F:DijUtem2</t>
        </r>
      </text>
    </comment>
    <comment ref="AK332" authorId="0" shapeId="0" xr:uid="{B1EB6A04-EB7F-4985-9307-4139AC275AE1}">
      <text>
        <r>
          <rPr>
            <sz val="11"/>
            <rFont val="Calibri"/>
            <family val="2"/>
            <charset val="238"/>
          </rPr>
          <t>SZV_F:EM_Melleklet1_Utem2</t>
        </r>
      </text>
    </comment>
    <comment ref="AL332" authorId="0" shapeId="0" xr:uid="{9C4D10EB-22D4-4348-B522-7599A7372F36}">
      <text>
        <r>
          <rPr>
            <sz val="11"/>
            <rFont val="Calibri"/>
            <family val="2"/>
            <charset val="238"/>
          </rPr>
          <t>SZV_F:EgyebAllamiUtem2</t>
        </r>
      </text>
    </comment>
    <comment ref="AM332" authorId="0" shapeId="0" xr:uid="{5C225AD5-F2AD-4BDA-8094-79285FE5D38F}">
      <text>
        <r>
          <rPr>
            <sz val="11"/>
            <rFont val="Calibri"/>
            <family val="2"/>
            <charset val="238"/>
          </rPr>
          <t>SZV_F:OnkormanyzatiUtem2</t>
        </r>
      </text>
    </comment>
    <comment ref="AN332" authorId="0" shapeId="0" xr:uid="{FB5AD053-ED4E-4CB3-9CBD-66169916B41E}">
      <text>
        <r>
          <rPr>
            <sz val="11"/>
            <rFont val="Calibri"/>
            <family val="2"/>
            <charset val="238"/>
          </rPr>
          <t>SZV_F:EUUtem2</t>
        </r>
      </text>
    </comment>
    <comment ref="AO332" authorId="0" shapeId="0" xr:uid="{712D99E8-3078-4632-B561-DDC15E2E1FB4}">
      <text>
        <r>
          <rPr>
            <sz val="11"/>
            <rFont val="Calibri"/>
            <family val="2"/>
            <charset val="238"/>
          </rPr>
          <t>SZV_F:EgyebUtem2</t>
        </r>
      </text>
    </comment>
    <comment ref="AP332" authorId="0" shapeId="0" xr:uid="{D2085908-91E3-4E58-8867-1EB9667803AD}">
      <text>
        <r>
          <rPr>
            <sz val="11"/>
            <rFont val="Calibri"/>
            <family val="2"/>
            <charset val="238"/>
          </rPr>
          <t>SZV_F:HitelKotvenyUtem2</t>
        </r>
      </text>
    </comment>
    <comment ref="AQ332" authorId="0" shapeId="0" xr:uid="{1FABA2F5-6218-42EE-B4F4-03488210E4D6}">
      <text>
        <r>
          <rPr>
            <sz val="11"/>
            <rFont val="Calibri"/>
            <family val="2"/>
            <charset val="238"/>
          </rPr>
          <t>SZV_F:OsszesenUtem2</t>
        </r>
      </text>
    </comment>
    <comment ref="AR332" authorId="0" shapeId="0" xr:uid="{0A23B55D-C348-4374-A83C-16323CE3AA8D}">
      <text>
        <r>
          <rPr>
            <sz val="11"/>
            <rFont val="Calibri"/>
            <family val="2"/>
            <charset val="238"/>
          </rPr>
          <t>SZV_F:ForrashianyUtem2</t>
        </r>
      </text>
    </comment>
    <comment ref="AU332" authorId="0" shapeId="0" xr:uid="{15134810-09E8-458E-9F9D-E05F7A73EB07}">
      <text>
        <r>
          <rPr>
            <sz val="11"/>
            <rFont val="Calibri"/>
            <family val="2"/>
            <charset val="238"/>
          </rPr>
          <t>SZV_F:Indokolas</t>
        </r>
      </text>
    </comment>
    <comment ref="AV332" authorId="0" shapeId="0" xr:uid="{7ACA6438-9C72-4F9A-A5EB-3DB88089BEE1}">
      <text>
        <r>
          <rPr>
            <sz val="11"/>
            <rFont val="Calibri"/>
            <family val="2"/>
            <charset val="238"/>
          </rPr>
          <t>SZV_F:Megjegyzes</t>
        </r>
      </text>
    </comment>
    <comment ref="AW332" authorId="0" shapeId="0" xr:uid="{172F09E5-6EB1-4229-AC64-B8E4C0847127}">
      <text>
        <r>
          <rPr>
            <sz val="11"/>
            <rFont val="Calibri"/>
            <family val="2"/>
            <charset val="238"/>
          </rPr>
          <t>SZV_F:FeladatSorszam</t>
        </r>
      </text>
    </comment>
    <comment ref="AY332" authorId="0" shapeId="0" xr:uid="{000ACF6A-E693-4775-BE28-BD3C24D6BFCA}">
      <text>
        <r>
          <rPr>
            <sz val="11"/>
            <rFont val="Calibri"/>
            <family val="2"/>
            <charset val="238"/>
          </rPr>
          <t>SZV_F:ISA</t>
        </r>
      </text>
    </comment>
    <comment ref="B333" authorId="0" shapeId="0" xr:uid="{0A296B03-2D6B-46A8-9BB8-48B0EC7BC98F}">
      <text>
        <r>
          <rPr>
            <sz val="11"/>
            <rFont val="Calibri"/>
            <family val="2"/>
            <charset val="238"/>
          </rPr>
          <t>SZV_F:FontossagiSorrent</t>
        </r>
      </text>
    </comment>
    <comment ref="C333" authorId="0" shapeId="0" xr:uid="{BD187ACB-BA86-4729-BED3-667D66256FAB}">
      <text>
        <r>
          <rPr>
            <sz val="11"/>
            <rFont val="Calibri"/>
            <family val="2"/>
            <charset val="238"/>
          </rPr>
          <t>SZV_F:FeladatKategoria</t>
        </r>
      </text>
    </comment>
    <comment ref="D333" authorId="0" shapeId="0" xr:uid="{8A7E4091-A806-474E-8863-0D9BC2BE9CB9}">
      <text>
        <r>
          <rPr>
            <sz val="11"/>
            <rFont val="Calibri"/>
            <family val="2"/>
            <charset val="238"/>
          </rPr>
          <t>SZV_F:FeladatMegnevezes</t>
        </r>
      </text>
    </comment>
    <comment ref="E333" authorId="0" shapeId="0" xr:uid="{C780BED2-C997-4EC3-B88B-8AD9BC2EEABB}">
      <text>
        <r>
          <rPr>
            <sz val="11"/>
            <rFont val="Calibri"/>
            <family val="2"/>
            <charset val="238"/>
          </rPr>
          <t>SZV_F:ElviEngedelySzam</t>
        </r>
      </text>
    </comment>
    <comment ref="F333" authorId="0" shapeId="0" xr:uid="{5B7F810C-A3FE-4F4C-9F68-7A794FEBEA8B}">
      <text>
        <r>
          <rPr>
            <sz val="11"/>
            <rFont val="Calibri"/>
            <family val="2"/>
            <charset val="238"/>
          </rPr>
          <t>SZV_F:VKR_Kod</t>
        </r>
      </text>
    </comment>
    <comment ref="G333" authorId="0" shapeId="0" xr:uid="{201DA842-5565-4B32-888D-D875F500E783}">
      <text>
        <r>
          <rPr>
            <sz val="11"/>
            <rFont val="Calibri"/>
            <family val="2"/>
            <charset val="238"/>
          </rPr>
          <t>SZV_F:VKR_Nev</t>
        </r>
      </text>
    </comment>
    <comment ref="H333" authorId="0" shapeId="0" xr:uid="{D9B8A1A1-8FBA-4048-9916-558E0E4BB6DA}">
      <text>
        <r>
          <rPr>
            <sz val="11"/>
            <rFont val="Calibri"/>
            <family val="2"/>
            <charset val="238"/>
          </rPr>
          <t>SZV_F:FeladatAzonosito</t>
        </r>
      </text>
    </comment>
    <comment ref="I333" authorId="0" shapeId="0" xr:uid="{62AFC5E2-ACF0-495F-88E9-A5C425CE058A}">
      <text>
        <r>
          <rPr>
            <sz val="11"/>
            <rFont val="Calibri"/>
            <family val="2"/>
            <charset val="238"/>
          </rPr>
          <t>SZV_F:EllatasiTerulet</t>
        </r>
      </text>
    </comment>
    <comment ref="J333" authorId="0" shapeId="0" xr:uid="{C9979950-ED59-467B-9792-295F5CD3B82F}">
      <text>
        <r>
          <rPr>
            <sz val="11"/>
            <rFont val="Calibri"/>
            <family val="2"/>
            <charset val="238"/>
          </rPr>
          <t>SZV_F:EllatasertFelelos</t>
        </r>
      </text>
    </comment>
    <comment ref="K333" authorId="0" shapeId="0" xr:uid="{DFA3AEC5-1F5C-4BC1-9788-F9CB0A2DC382}">
      <text>
        <r>
          <rPr>
            <sz val="11"/>
            <rFont val="Calibri"/>
            <family val="2"/>
            <charset val="238"/>
          </rPr>
          <t>SZV_F:TervezettNettoKoltseg</t>
        </r>
      </text>
    </comment>
    <comment ref="L333" authorId="0" shapeId="0" xr:uid="{B8E990A7-4990-4FC5-90B4-FBFFB61B6E22}">
      <text>
        <r>
          <rPr>
            <sz val="11"/>
            <rFont val="Calibri"/>
            <family val="2"/>
            <charset val="238"/>
          </rPr>
          <t>SZV_F:IdotartamKezdes</t>
        </r>
      </text>
    </comment>
    <comment ref="M333" authorId="0" shapeId="0" xr:uid="{5E6A5DBB-CD81-4750-86CD-C07155459967}">
      <text>
        <r>
          <rPr>
            <sz val="11"/>
            <rFont val="Calibri"/>
            <family val="2"/>
            <charset val="238"/>
          </rPr>
          <t>SZV_F:IdotartamBefejezes</t>
        </r>
      </text>
    </comment>
    <comment ref="N333" authorId="0" shapeId="0" xr:uid="{07876A65-3B2C-4594-91C9-E0DFEF767DE3}">
      <text>
        <r>
          <rPr>
            <sz val="11"/>
            <rFont val="Calibri"/>
            <family val="2"/>
            <charset val="238"/>
          </rPr>
          <t>SZV_F:NettoKoltsegUtem1</t>
        </r>
      </text>
    </comment>
    <comment ref="O333" authorId="0" shapeId="0" xr:uid="{FFD1B33C-880D-409C-9D59-60CAF262A961}">
      <text>
        <r>
          <rPr>
            <sz val="11"/>
            <rFont val="Calibri"/>
            <family val="2"/>
            <charset val="238"/>
          </rPr>
          <t>SZV_F:NettoKoltsegUtem2</t>
        </r>
      </text>
    </comment>
    <comment ref="P333" authorId="0" shapeId="0" xr:uid="{A958C1F5-6E60-4975-A1A7-93E8FF2D6A23}">
      <text>
        <r>
          <rPr>
            <sz val="11"/>
            <rFont val="Calibri"/>
            <family val="2"/>
            <charset val="238"/>
          </rPr>
          <t>SZV_F:EM_Melleklet2_KTG</t>
        </r>
      </text>
    </comment>
    <comment ref="R333" authorId="0" shapeId="0" xr:uid="{9AC89345-8E50-4EDA-BC75-4EF340025CEF}">
      <text>
        <r>
          <rPr>
            <sz val="11"/>
            <rFont val="Calibri"/>
            <family val="2"/>
            <charset val="238"/>
          </rPr>
          <t>SZV_F:HDUtem1</t>
        </r>
      </text>
    </comment>
    <comment ref="S333" authorId="0" shapeId="0" xr:uid="{A5ECD396-6726-41B8-B2B3-F7FE1ADA73EC}">
      <text>
        <r>
          <rPr>
            <sz val="11"/>
            <rFont val="Calibri"/>
            <family val="2"/>
            <charset val="238"/>
          </rPr>
          <t>SZV_F:ECSUtem1</t>
        </r>
      </text>
    </comment>
    <comment ref="T333" authorId="0" shapeId="0" xr:uid="{0A10B6DC-D283-42F1-BE8F-859339D92CD6}">
      <text>
        <r>
          <rPr>
            <sz val="11"/>
            <rFont val="Calibri"/>
            <family val="2"/>
            <charset val="238"/>
          </rPr>
          <t>SZV_F:KFHUtem1</t>
        </r>
      </text>
    </comment>
    <comment ref="U333" authorId="0" shapeId="0" xr:uid="{D4E211A8-F818-462F-BB2F-C1A83A6327D5}">
      <text>
        <r>
          <rPr>
            <sz val="11"/>
            <rFont val="Calibri"/>
            <family val="2"/>
            <charset val="238"/>
          </rPr>
          <t>SZV_F:Egyeb_SajatUtem1</t>
        </r>
      </text>
    </comment>
    <comment ref="V333" authorId="0" shapeId="0" xr:uid="{CF6E49BC-B271-4237-AFF2-F57DCA8E602B}">
      <text>
        <r>
          <rPr>
            <sz val="11"/>
            <rFont val="Calibri"/>
            <family val="2"/>
            <charset val="238"/>
          </rPr>
          <t>SZV_F:DijUtem1</t>
        </r>
      </text>
    </comment>
    <comment ref="W333" authorId="0" shapeId="0" xr:uid="{1F1EC98D-B224-4B41-80B0-8A6D9C163557}">
      <text>
        <r>
          <rPr>
            <sz val="11"/>
            <rFont val="Calibri"/>
            <family val="2"/>
            <charset val="238"/>
          </rPr>
          <t>SZV_F:EM_Melleklet1_Utem1</t>
        </r>
      </text>
    </comment>
    <comment ref="X333" authorId="0" shapeId="0" xr:uid="{7D905A24-3A49-4A54-A520-FED5935AC5AD}">
      <text>
        <r>
          <rPr>
            <sz val="11"/>
            <rFont val="Calibri"/>
            <family val="2"/>
            <charset val="238"/>
          </rPr>
          <t>SZV_F:EgyebAllamiUtem1</t>
        </r>
      </text>
    </comment>
    <comment ref="Y333" authorId="0" shapeId="0" xr:uid="{A078D1E7-BC23-4F42-8AF9-04417884CB43}">
      <text>
        <r>
          <rPr>
            <sz val="11"/>
            <rFont val="Calibri"/>
            <family val="2"/>
            <charset val="238"/>
          </rPr>
          <t>SZV_F:OnkormanyzatiUtem1</t>
        </r>
      </text>
    </comment>
    <comment ref="Z333" authorId="0" shapeId="0" xr:uid="{9189AEBB-B1D3-4B13-B304-2097A5596C16}">
      <text>
        <r>
          <rPr>
            <sz val="11"/>
            <rFont val="Calibri"/>
            <family val="2"/>
            <charset val="238"/>
          </rPr>
          <t>SZV_F:EUUtem1</t>
        </r>
      </text>
    </comment>
    <comment ref="AA333" authorId="0" shapeId="0" xr:uid="{46BBA054-699F-4539-8444-B5CCDA9420D6}">
      <text>
        <r>
          <rPr>
            <sz val="11"/>
            <rFont val="Calibri"/>
            <family val="2"/>
            <charset val="238"/>
          </rPr>
          <t>SZV_F:EgyebUtem1</t>
        </r>
      </text>
    </comment>
    <comment ref="AB333" authorId="0" shapeId="0" xr:uid="{B6CD76BB-6BC8-4150-AC3C-AF2E6B894614}">
      <text>
        <r>
          <rPr>
            <sz val="11"/>
            <rFont val="Calibri"/>
            <family val="2"/>
            <charset val="238"/>
          </rPr>
          <t>SZV_F:HitelKotvenyUtem1</t>
        </r>
      </text>
    </comment>
    <comment ref="AC333" authorId="0" shapeId="0" xr:uid="{0222139C-79E6-4631-B57F-F652D05D5888}">
      <text>
        <r>
          <rPr>
            <sz val="11"/>
            <rFont val="Calibri"/>
            <family val="2"/>
            <charset val="238"/>
          </rPr>
          <t>SZV_F:OsszesenUtem1</t>
        </r>
      </text>
    </comment>
    <comment ref="AF333" authorId="0" shapeId="0" xr:uid="{937DDA1E-82A9-49F9-8A14-37505D8C0ACB}">
      <text>
        <r>
          <rPr>
            <sz val="11"/>
            <rFont val="Calibri"/>
            <family val="2"/>
            <charset val="238"/>
          </rPr>
          <t>SZV_F:HDUtem2</t>
        </r>
      </text>
    </comment>
    <comment ref="AG333" authorId="0" shapeId="0" xr:uid="{7043636C-CE73-48FE-B498-AEA1BB6B68FB}">
      <text>
        <r>
          <rPr>
            <sz val="11"/>
            <rFont val="Calibri"/>
            <family val="2"/>
            <charset val="238"/>
          </rPr>
          <t>SZV_F:ECSUtem2</t>
        </r>
      </text>
    </comment>
    <comment ref="AH333" authorId="0" shapeId="0" xr:uid="{8913048B-311A-4C7E-A821-FC2BA43BFEFC}">
      <text>
        <r>
          <rPr>
            <sz val="11"/>
            <rFont val="Calibri"/>
            <family val="2"/>
            <charset val="238"/>
          </rPr>
          <t>SZV_F:KFHUtem2</t>
        </r>
      </text>
    </comment>
    <comment ref="AI333" authorId="0" shapeId="0" xr:uid="{C3D82A97-EDB4-4785-BD54-FEDFB190976C}">
      <text>
        <r>
          <rPr>
            <sz val="11"/>
            <rFont val="Calibri"/>
            <family val="2"/>
            <charset val="238"/>
          </rPr>
          <t>SZV_F:Egyeb_SajatUtem2</t>
        </r>
      </text>
    </comment>
    <comment ref="AJ333" authorId="0" shapeId="0" xr:uid="{A09D9FD0-0195-43C4-9925-1D585AAA3F05}">
      <text>
        <r>
          <rPr>
            <sz val="11"/>
            <rFont val="Calibri"/>
            <family val="2"/>
            <charset val="238"/>
          </rPr>
          <t>SZV_F:DijUtem2</t>
        </r>
      </text>
    </comment>
    <comment ref="AK333" authorId="0" shapeId="0" xr:uid="{E7E296A6-F145-43BB-AEDA-D06A36E9E804}">
      <text>
        <r>
          <rPr>
            <sz val="11"/>
            <rFont val="Calibri"/>
            <family val="2"/>
            <charset val="238"/>
          </rPr>
          <t>SZV_F:EM_Melleklet1_Utem2</t>
        </r>
      </text>
    </comment>
    <comment ref="AL333" authorId="0" shapeId="0" xr:uid="{281E0165-5FF6-4865-95E4-1352D99347AB}">
      <text>
        <r>
          <rPr>
            <sz val="11"/>
            <rFont val="Calibri"/>
            <family val="2"/>
            <charset val="238"/>
          </rPr>
          <t>SZV_F:EgyebAllamiUtem2</t>
        </r>
      </text>
    </comment>
    <comment ref="AM333" authorId="0" shapeId="0" xr:uid="{9F42DEC4-92AA-4DB3-93BC-902BC1B2E445}">
      <text>
        <r>
          <rPr>
            <sz val="11"/>
            <rFont val="Calibri"/>
            <family val="2"/>
            <charset val="238"/>
          </rPr>
          <t>SZV_F:OnkormanyzatiUtem2</t>
        </r>
      </text>
    </comment>
    <comment ref="AN333" authorId="0" shapeId="0" xr:uid="{9BC14F7F-0B86-4C72-90F5-8A54584FA937}">
      <text>
        <r>
          <rPr>
            <sz val="11"/>
            <rFont val="Calibri"/>
            <family val="2"/>
            <charset val="238"/>
          </rPr>
          <t>SZV_F:EUUtem2</t>
        </r>
      </text>
    </comment>
    <comment ref="AO333" authorId="0" shapeId="0" xr:uid="{4997120D-AEEC-4C2E-81CA-9BE2F68B4B80}">
      <text>
        <r>
          <rPr>
            <sz val="11"/>
            <rFont val="Calibri"/>
            <family val="2"/>
            <charset val="238"/>
          </rPr>
          <t>SZV_F:EgyebUtem2</t>
        </r>
      </text>
    </comment>
    <comment ref="AP333" authorId="0" shapeId="0" xr:uid="{CFDBA012-EA13-4ACD-8A47-59F63B8182FB}">
      <text>
        <r>
          <rPr>
            <sz val="11"/>
            <rFont val="Calibri"/>
            <family val="2"/>
            <charset val="238"/>
          </rPr>
          <t>SZV_F:HitelKotvenyUtem2</t>
        </r>
      </text>
    </comment>
    <comment ref="AQ333" authorId="0" shapeId="0" xr:uid="{D1058D65-2942-42B8-B307-504C6F4FCE4D}">
      <text>
        <r>
          <rPr>
            <sz val="11"/>
            <rFont val="Calibri"/>
            <family val="2"/>
            <charset val="238"/>
          </rPr>
          <t>SZV_F:OsszesenUtem2</t>
        </r>
      </text>
    </comment>
    <comment ref="AR333" authorId="0" shapeId="0" xr:uid="{062E7334-9CC9-40C4-8E16-5DA1E82F74D5}">
      <text>
        <r>
          <rPr>
            <sz val="11"/>
            <rFont val="Calibri"/>
            <family val="2"/>
            <charset val="238"/>
          </rPr>
          <t>SZV_F:ForrashianyUtem2</t>
        </r>
      </text>
    </comment>
    <comment ref="AU333" authorId="0" shapeId="0" xr:uid="{5C8EDEDA-37E8-4FB6-BCF6-64E6593E721C}">
      <text>
        <r>
          <rPr>
            <sz val="11"/>
            <rFont val="Calibri"/>
            <family val="2"/>
            <charset val="238"/>
          </rPr>
          <t>SZV_F:Indokolas</t>
        </r>
      </text>
    </comment>
    <comment ref="AV333" authorId="0" shapeId="0" xr:uid="{B2DFBFFC-00FA-405F-98E7-1F87E9AD68B7}">
      <text>
        <r>
          <rPr>
            <sz val="11"/>
            <rFont val="Calibri"/>
            <family val="2"/>
            <charset val="238"/>
          </rPr>
          <t>SZV_F:Megjegyzes</t>
        </r>
      </text>
    </comment>
    <comment ref="AW333" authorId="0" shapeId="0" xr:uid="{45740BA9-404F-4AF5-A4BD-788620F2AA02}">
      <text>
        <r>
          <rPr>
            <sz val="11"/>
            <rFont val="Calibri"/>
            <family val="2"/>
            <charset val="238"/>
          </rPr>
          <t>SZV_F:FeladatSorszam</t>
        </r>
      </text>
    </comment>
    <comment ref="AY333" authorId="0" shapeId="0" xr:uid="{8C8E2265-BEB4-4D48-ADB4-BE9765D30A69}">
      <text>
        <r>
          <rPr>
            <sz val="11"/>
            <rFont val="Calibri"/>
            <family val="2"/>
            <charset val="238"/>
          </rPr>
          <t>SZV_F:ISA</t>
        </r>
      </text>
    </comment>
    <comment ref="B334" authorId="0" shapeId="0" xr:uid="{88D554F1-8613-4E9E-8E80-F65650847F78}">
      <text>
        <r>
          <rPr>
            <sz val="11"/>
            <rFont val="Calibri"/>
            <family val="2"/>
            <charset val="238"/>
          </rPr>
          <t>SZV_F:FontossagiSorrent</t>
        </r>
      </text>
    </comment>
    <comment ref="C334" authorId="0" shapeId="0" xr:uid="{4A9C6441-3D8B-4837-A421-5DD96A3C5ED4}">
      <text>
        <r>
          <rPr>
            <sz val="11"/>
            <rFont val="Calibri"/>
            <family val="2"/>
            <charset val="238"/>
          </rPr>
          <t>SZV_F:FeladatKategoria</t>
        </r>
      </text>
    </comment>
    <comment ref="D334" authorId="0" shapeId="0" xr:uid="{32785B44-92A7-4885-AEAF-6A631F270D2B}">
      <text>
        <r>
          <rPr>
            <sz val="11"/>
            <rFont val="Calibri"/>
            <family val="2"/>
            <charset val="238"/>
          </rPr>
          <t>SZV_F:FeladatMegnevezes</t>
        </r>
      </text>
    </comment>
    <comment ref="E334" authorId="0" shapeId="0" xr:uid="{D799D90B-B882-4D13-9583-A56737BBFFFC}">
      <text>
        <r>
          <rPr>
            <sz val="11"/>
            <rFont val="Calibri"/>
            <family val="2"/>
            <charset val="238"/>
          </rPr>
          <t>SZV_F:ElviEngedelySzam</t>
        </r>
      </text>
    </comment>
    <comment ref="F334" authorId="0" shapeId="0" xr:uid="{BDC1707A-113C-496B-93B4-94A18E743F6F}">
      <text>
        <r>
          <rPr>
            <sz val="11"/>
            <rFont val="Calibri"/>
            <family val="2"/>
            <charset val="238"/>
          </rPr>
          <t>SZV_F:VKR_Kod</t>
        </r>
      </text>
    </comment>
    <comment ref="G334" authorId="0" shapeId="0" xr:uid="{606561D3-1BB7-421C-AB5F-BBCBC2CF1DED}">
      <text>
        <r>
          <rPr>
            <sz val="11"/>
            <rFont val="Calibri"/>
            <family val="2"/>
            <charset val="238"/>
          </rPr>
          <t>SZV_F:VKR_Nev</t>
        </r>
      </text>
    </comment>
    <comment ref="H334" authorId="0" shapeId="0" xr:uid="{2D5DEFE3-6050-48F6-8664-081B8883E298}">
      <text>
        <r>
          <rPr>
            <sz val="11"/>
            <rFont val="Calibri"/>
            <family val="2"/>
            <charset val="238"/>
          </rPr>
          <t>SZV_F:FeladatAzonosito</t>
        </r>
      </text>
    </comment>
    <comment ref="I334" authorId="0" shapeId="0" xr:uid="{11E8B10C-658E-46E9-810A-8F1A3A09B707}">
      <text>
        <r>
          <rPr>
            <sz val="11"/>
            <rFont val="Calibri"/>
            <family val="2"/>
            <charset val="238"/>
          </rPr>
          <t>SZV_F:EllatasiTerulet</t>
        </r>
      </text>
    </comment>
    <comment ref="J334" authorId="0" shapeId="0" xr:uid="{0B0C2E62-211F-41C8-A37C-5E9BFA73DF54}">
      <text>
        <r>
          <rPr>
            <sz val="11"/>
            <rFont val="Calibri"/>
            <family val="2"/>
            <charset val="238"/>
          </rPr>
          <t>SZV_F:EllatasertFelelos</t>
        </r>
      </text>
    </comment>
    <comment ref="K334" authorId="0" shapeId="0" xr:uid="{50145ADF-3AF7-4CE1-877C-66AB41926549}">
      <text>
        <r>
          <rPr>
            <sz val="11"/>
            <rFont val="Calibri"/>
            <family val="2"/>
            <charset val="238"/>
          </rPr>
          <t>SZV_F:TervezettNettoKoltseg</t>
        </r>
      </text>
    </comment>
    <comment ref="L334" authorId="0" shapeId="0" xr:uid="{FC9D9000-32FA-4330-9E76-197E2C346E02}">
      <text>
        <r>
          <rPr>
            <sz val="11"/>
            <rFont val="Calibri"/>
            <family val="2"/>
            <charset val="238"/>
          </rPr>
          <t>SZV_F:IdotartamKezdes</t>
        </r>
      </text>
    </comment>
    <comment ref="M334" authorId="0" shapeId="0" xr:uid="{1A0E2659-B0D4-4AAF-889D-33117D9D43B0}">
      <text>
        <r>
          <rPr>
            <sz val="11"/>
            <rFont val="Calibri"/>
            <family val="2"/>
            <charset val="238"/>
          </rPr>
          <t>SZV_F:IdotartamBefejezes</t>
        </r>
      </text>
    </comment>
    <comment ref="N334" authorId="0" shapeId="0" xr:uid="{171620BA-6DD9-4C9E-AA48-BA31B301FE99}">
      <text>
        <r>
          <rPr>
            <sz val="11"/>
            <rFont val="Calibri"/>
            <family val="2"/>
            <charset val="238"/>
          </rPr>
          <t>SZV_F:NettoKoltsegUtem1</t>
        </r>
      </text>
    </comment>
    <comment ref="O334" authorId="0" shapeId="0" xr:uid="{63900003-7AD9-4F59-ADDE-A06A2CF4FC90}">
      <text>
        <r>
          <rPr>
            <sz val="11"/>
            <rFont val="Calibri"/>
            <family val="2"/>
            <charset val="238"/>
          </rPr>
          <t>SZV_F:NettoKoltsegUtem2</t>
        </r>
      </text>
    </comment>
    <comment ref="P334" authorId="0" shapeId="0" xr:uid="{349CD26C-5C40-4127-B5D6-0E1170971EC2}">
      <text>
        <r>
          <rPr>
            <sz val="11"/>
            <rFont val="Calibri"/>
            <family val="2"/>
            <charset val="238"/>
          </rPr>
          <t>SZV_F:EM_Melleklet2_KTG</t>
        </r>
      </text>
    </comment>
    <comment ref="R334" authorId="0" shapeId="0" xr:uid="{6D637F13-23D6-47B4-98DA-4DDE009CC2E1}">
      <text>
        <r>
          <rPr>
            <sz val="11"/>
            <rFont val="Calibri"/>
            <family val="2"/>
            <charset val="238"/>
          </rPr>
          <t>SZV_F:HDUtem1</t>
        </r>
      </text>
    </comment>
    <comment ref="S334" authorId="0" shapeId="0" xr:uid="{7B5C24DD-CB4B-4844-947C-C6DE4D3B7399}">
      <text>
        <r>
          <rPr>
            <sz val="11"/>
            <rFont val="Calibri"/>
            <family val="2"/>
            <charset val="238"/>
          </rPr>
          <t>SZV_F:ECSUtem1</t>
        </r>
      </text>
    </comment>
    <comment ref="T334" authorId="0" shapeId="0" xr:uid="{411A5EC5-1A68-4C32-94F7-1672C9D019B1}">
      <text>
        <r>
          <rPr>
            <sz val="11"/>
            <rFont val="Calibri"/>
            <family val="2"/>
            <charset val="238"/>
          </rPr>
          <t>SZV_F:KFHUtem1</t>
        </r>
      </text>
    </comment>
    <comment ref="U334" authorId="0" shapeId="0" xr:uid="{40308213-7AE5-4820-96B5-F2A831DBAE87}">
      <text>
        <r>
          <rPr>
            <sz val="11"/>
            <rFont val="Calibri"/>
            <family val="2"/>
            <charset val="238"/>
          </rPr>
          <t>SZV_F:Egyeb_SajatUtem1</t>
        </r>
      </text>
    </comment>
    <comment ref="V334" authorId="0" shapeId="0" xr:uid="{39AAD977-730C-446F-B59C-CC4BC7A77E86}">
      <text>
        <r>
          <rPr>
            <sz val="11"/>
            <rFont val="Calibri"/>
            <family val="2"/>
            <charset val="238"/>
          </rPr>
          <t>SZV_F:DijUtem1</t>
        </r>
      </text>
    </comment>
    <comment ref="W334" authorId="0" shapeId="0" xr:uid="{9DAF3E65-B413-43ED-9E6E-15CD717B4893}">
      <text>
        <r>
          <rPr>
            <sz val="11"/>
            <rFont val="Calibri"/>
            <family val="2"/>
            <charset val="238"/>
          </rPr>
          <t>SZV_F:EM_Melleklet1_Utem1</t>
        </r>
      </text>
    </comment>
    <comment ref="X334" authorId="0" shapeId="0" xr:uid="{705F5962-9871-4E15-B8EF-7FF09ADE9BDA}">
      <text>
        <r>
          <rPr>
            <sz val="11"/>
            <rFont val="Calibri"/>
            <family val="2"/>
            <charset val="238"/>
          </rPr>
          <t>SZV_F:EgyebAllamiUtem1</t>
        </r>
      </text>
    </comment>
    <comment ref="Y334" authorId="0" shapeId="0" xr:uid="{0836D894-3A0E-4F03-A773-974AF331FC34}">
      <text>
        <r>
          <rPr>
            <sz val="11"/>
            <rFont val="Calibri"/>
            <family val="2"/>
            <charset val="238"/>
          </rPr>
          <t>SZV_F:OnkormanyzatiUtem1</t>
        </r>
      </text>
    </comment>
    <comment ref="Z334" authorId="0" shapeId="0" xr:uid="{0D19012E-FAA7-4D55-8731-02AE27167B05}">
      <text>
        <r>
          <rPr>
            <sz val="11"/>
            <rFont val="Calibri"/>
            <family val="2"/>
            <charset val="238"/>
          </rPr>
          <t>SZV_F:EUUtem1</t>
        </r>
      </text>
    </comment>
    <comment ref="AA334" authorId="0" shapeId="0" xr:uid="{0519A6DB-B60D-4815-BCD5-8CBFCA263A5A}">
      <text>
        <r>
          <rPr>
            <sz val="11"/>
            <rFont val="Calibri"/>
            <family val="2"/>
            <charset val="238"/>
          </rPr>
          <t>SZV_F:EgyebUtem1</t>
        </r>
      </text>
    </comment>
    <comment ref="AB334" authorId="0" shapeId="0" xr:uid="{C06A4E47-7AB5-469E-8E6B-F25FF9577721}">
      <text>
        <r>
          <rPr>
            <sz val="11"/>
            <rFont val="Calibri"/>
            <family val="2"/>
            <charset val="238"/>
          </rPr>
          <t>SZV_F:HitelKotvenyUtem1</t>
        </r>
      </text>
    </comment>
    <comment ref="AC334" authorId="0" shapeId="0" xr:uid="{F9455267-B422-4D89-9B0F-2CD8391826EC}">
      <text>
        <r>
          <rPr>
            <sz val="11"/>
            <rFont val="Calibri"/>
            <family val="2"/>
            <charset val="238"/>
          </rPr>
          <t>SZV_F:OsszesenUtem1</t>
        </r>
      </text>
    </comment>
    <comment ref="AF334" authorId="0" shapeId="0" xr:uid="{D9B3346B-A2F1-43FE-B5B0-2F173E789D0E}">
      <text>
        <r>
          <rPr>
            <sz val="11"/>
            <rFont val="Calibri"/>
            <family val="2"/>
            <charset val="238"/>
          </rPr>
          <t>SZV_F:HDUtem2</t>
        </r>
      </text>
    </comment>
    <comment ref="AG334" authorId="0" shapeId="0" xr:uid="{204D9D1C-8999-4093-854F-C1759D187C3A}">
      <text>
        <r>
          <rPr>
            <sz val="11"/>
            <rFont val="Calibri"/>
            <family val="2"/>
            <charset val="238"/>
          </rPr>
          <t>SZV_F:ECSUtem2</t>
        </r>
      </text>
    </comment>
    <comment ref="AH334" authorId="0" shapeId="0" xr:uid="{83AE0422-E2CC-4F02-B593-6AEA014C3E1A}">
      <text>
        <r>
          <rPr>
            <sz val="11"/>
            <rFont val="Calibri"/>
            <family val="2"/>
            <charset val="238"/>
          </rPr>
          <t>SZV_F:KFHUtem2</t>
        </r>
      </text>
    </comment>
    <comment ref="AI334" authorId="0" shapeId="0" xr:uid="{B4B77F55-1A3E-4493-8462-A5B4882CC6E1}">
      <text>
        <r>
          <rPr>
            <sz val="11"/>
            <rFont val="Calibri"/>
            <family val="2"/>
            <charset val="238"/>
          </rPr>
          <t>SZV_F:Egyeb_SajatUtem2</t>
        </r>
      </text>
    </comment>
    <comment ref="AJ334" authorId="0" shapeId="0" xr:uid="{77B15B92-F76D-4125-8E91-9499D3AE8DCA}">
      <text>
        <r>
          <rPr>
            <sz val="11"/>
            <rFont val="Calibri"/>
            <family val="2"/>
            <charset val="238"/>
          </rPr>
          <t>SZV_F:DijUtem2</t>
        </r>
      </text>
    </comment>
    <comment ref="AK334" authorId="0" shapeId="0" xr:uid="{76AC4173-0FD7-454F-A20A-EB9FDAEC88DE}">
      <text>
        <r>
          <rPr>
            <sz val="11"/>
            <rFont val="Calibri"/>
            <family val="2"/>
            <charset val="238"/>
          </rPr>
          <t>SZV_F:EM_Melleklet1_Utem2</t>
        </r>
      </text>
    </comment>
    <comment ref="AL334" authorId="0" shapeId="0" xr:uid="{26F71686-ADD7-4459-9DE5-D6551F283804}">
      <text>
        <r>
          <rPr>
            <sz val="11"/>
            <rFont val="Calibri"/>
            <family val="2"/>
            <charset val="238"/>
          </rPr>
          <t>SZV_F:EgyebAllamiUtem2</t>
        </r>
      </text>
    </comment>
    <comment ref="AM334" authorId="0" shapeId="0" xr:uid="{54B4F148-47B1-4056-B045-B3225130895E}">
      <text>
        <r>
          <rPr>
            <sz val="11"/>
            <rFont val="Calibri"/>
            <family val="2"/>
            <charset val="238"/>
          </rPr>
          <t>SZV_F:OnkormanyzatiUtem2</t>
        </r>
      </text>
    </comment>
    <comment ref="AN334" authorId="0" shapeId="0" xr:uid="{C9205EA9-12EF-43C5-AB84-EF86B4C311B3}">
      <text>
        <r>
          <rPr>
            <sz val="11"/>
            <rFont val="Calibri"/>
            <family val="2"/>
            <charset val="238"/>
          </rPr>
          <t>SZV_F:EUUtem2</t>
        </r>
      </text>
    </comment>
    <comment ref="AO334" authorId="0" shapeId="0" xr:uid="{379EC984-11FB-4064-88AC-440D70AFC1A7}">
      <text>
        <r>
          <rPr>
            <sz val="11"/>
            <rFont val="Calibri"/>
            <family val="2"/>
            <charset val="238"/>
          </rPr>
          <t>SZV_F:EgyebUtem2</t>
        </r>
      </text>
    </comment>
    <comment ref="AP334" authorId="0" shapeId="0" xr:uid="{566C02B2-7CE2-4946-AF38-1A0C61883189}">
      <text>
        <r>
          <rPr>
            <sz val="11"/>
            <rFont val="Calibri"/>
            <family val="2"/>
            <charset val="238"/>
          </rPr>
          <t>SZV_F:HitelKotvenyUtem2</t>
        </r>
      </text>
    </comment>
    <comment ref="AQ334" authorId="0" shapeId="0" xr:uid="{89FA2D88-666D-4896-8357-2FBC881E5AFA}">
      <text>
        <r>
          <rPr>
            <sz val="11"/>
            <rFont val="Calibri"/>
            <family val="2"/>
            <charset val="238"/>
          </rPr>
          <t>SZV_F:OsszesenUtem2</t>
        </r>
      </text>
    </comment>
    <comment ref="AR334" authorId="0" shapeId="0" xr:uid="{3E789A2A-D5E9-4EC6-A385-93A9C401D111}">
      <text>
        <r>
          <rPr>
            <sz val="11"/>
            <rFont val="Calibri"/>
            <family val="2"/>
            <charset val="238"/>
          </rPr>
          <t>SZV_F:ForrashianyUtem2</t>
        </r>
      </text>
    </comment>
    <comment ref="AU334" authorId="0" shapeId="0" xr:uid="{EC5D29CD-0FA8-4C04-AAF3-8AE99392A4AC}">
      <text>
        <r>
          <rPr>
            <sz val="11"/>
            <rFont val="Calibri"/>
            <family val="2"/>
            <charset val="238"/>
          </rPr>
          <t>SZV_F:Indokolas</t>
        </r>
      </text>
    </comment>
    <comment ref="AV334" authorId="0" shapeId="0" xr:uid="{CC609CBC-7E60-44BA-8F21-76ED1AE08CDA}">
      <text>
        <r>
          <rPr>
            <sz val="11"/>
            <rFont val="Calibri"/>
            <family val="2"/>
            <charset val="238"/>
          </rPr>
          <t>SZV_F:Megjegyzes</t>
        </r>
      </text>
    </comment>
    <comment ref="AW334" authorId="0" shapeId="0" xr:uid="{ADFA7A33-91A1-4D3F-B520-22CFC0DD8AFD}">
      <text>
        <r>
          <rPr>
            <sz val="11"/>
            <rFont val="Calibri"/>
            <family val="2"/>
            <charset val="238"/>
          </rPr>
          <t>SZV_F:FeladatSorszam</t>
        </r>
      </text>
    </comment>
    <comment ref="AY334" authorId="0" shapeId="0" xr:uid="{C595A27A-7558-42B5-82C5-BE3853D20A8F}">
      <text>
        <r>
          <rPr>
            <sz val="11"/>
            <rFont val="Calibri"/>
            <family val="2"/>
            <charset val="238"/>
          </rPr>
          <t>SZV_F:ISA</t>
        </r>
      </text>
    </comment>
    <comment ref="B335" authorId="0" shapeId="0" xr:uid="{87456078-176A-40FE-95D8-126FAA10B503}">
      <text>
        <r>
          <rPr>
            <sz val="11"/>
            <rFont val="Calibri"/>
            <family val="2"/>
            <charset val="238"/>
          </rPr>
          <t>SZV_F:FontossagiSorrent</t>
        </r>
      </text>
    </comment>
    <comment ref="C335" authorId="0" shapeId="0" xr:uid="{A2CA47FC-481E-42ED-812D-01F61313DD45}">
      <text>
        <r>
          <rPr>
            <sz val="11"/>
            <rFont val="Calibri"/>
            <family val="2"/>
            <charset val="238"/>
          </rPr>
          <t>SZV_F:FeladatKategoria</t>
        </r>
      </text>
    </comment>
    <comment ref="D335" authorId="0" shapeId="0" xr:uid="{6829D821-C2DE-4012-9831-A0531502926C}">
      <text>
        <r>
          <rPr>
            <sz val="11"/>
            <rFont val="Calibri"/>
            <family val="2"/>
            <charset val="238"/>
          </rPr>
          <t>SZV_F:FeladatMegnevezes</t>
        </r>
      </text>
    </comment>
    <comment ref="E335" authorId="0" shapeId="0" xr:uid="{A3C65145-088D-4E54-8D48-AB30FBB04E58}">
      <text>
        <r>
          <rPr>
            <sz val="11"/>
            <rFont val="Calibri"/>
            <family val="2"/>
            <charset val="238"/>
          </rPr>
          <t>SZV_F:ElviEngedelySzam</t>
        </r>
      </text>
    </comment>
    <comment ref="F335" authorId="0" shapeId="0" xr:uid="{E47887B3-4ABA-4F56-9925-A48EC51E3075}">
      <text>
        <r>
          <rPr>
            <sz val="11"/>
            <rFont val="Calibri"/>
            <family val="2"/>
            <charset val="238"/>
          </rPr>
          <t>SZV_F:VKR_Kod</t>
        </r>
      </text>
    </comment>
    <comment ref="G335" authorId="0" shapeId="0" xr:uid="{E16F04C8-825C-402F-9CB5-02D3CA0F9AA9}">
      <text>
        <r>
          <rPr>
            <sz val="11"/>
            <rFont val="Calibri"/>
            <family val="2"/>
            <charset val="238"/>
          </rPr>
          <t>SZV_F:VKR_Nev</t>
        </r>
      </text>
    </comment>
    <comment ref="H335" authorId="0" shapeId="0" xr:uid="{8AD21591-0DA3-4113-9603-B9AE498F2223}">
      <text>
        <r>
          <rPr>
            <sz val="11"/>
            <rFont val="Calibri"/>
            <family val="2"/>
            <charset val="238"/>
          </rPr>
          <t>SZV_F:FeladatAzonosito</t>
        </r>
      </text>
    </comment>
    <comment ref="I335" authorId="0" shapeId="0" xr:uid="{37AED94F-2487-4A5E-A23A-C0083C890836}">
      <text>
        <r>
          <rPr>
            <sz val="11"/>
            <rFont val="Calibri"/>
            <family val="2"/>
            <charset val="238"/>
          </rPr>
          <t>SZV_F:EllatasiTerulet</t>
        </r>
      </text>
    </comment>
    <comment ref="J335" authorId="0" shapeId="0" xr:uid="{6DDCC810-0E9C-4519-9F3B-5360EC9FF3DA}">
      <text>
        <r>
          <rPr>
            <sz val="11"/>
            <rFont val="Calibri"/>
            <family val="2"/>
            <charset val="238"/>
          </rPr>
          <t>SZV_F:EllatasertFelelos</t>
        </r>
      </text>
    </comment>
    <comment ref="K335" authorId="0" shapeId="0" xr:uid="{BF8A3FC0-7188-4A78-A886-C5C91665FE26}">
      <text>
        <r>
          <rPr>
            <sz val="11"/>
            <rFont val="Calibri"/>
            <family val="2"/>
            <charset val="238"/>
          </rPr>
          <t>SZV_F:TervezettNettoKoltseg</t>
        </r>
      </text>
    </comment>
    <comment ref="L335" authorId="0" shapeId="0" xr:uid="{10A39813-145B-47AC-8487-520A476A0DA8}">
      <text>
        <r>
          <rPr>
            <sz val="11"/>
            <rFont val="Calibri"/>
            <family val="2"/>
            <charset val="238"/>
          </rPr>
          <t>SZV_F:IdotartamKezdes</t>
        </r>
      </text>
    </comment>
    <comment ref="M335" authorId="0" shapeId="0" xr:uid="{0EE91E3F-8B1A-4B39-93C1-D6FB9B95AC2F}">
      <text>
        <r>
          <rPr>
            <sz val="11"/>
            <rFont val="Calibri"/>
            <family val="2"/>
            <charset val="238"/>
          </rPr>
          <t>SZV_F:IdotartamBefejezes</t>
        </r>
      </text>
    </comment>
    <comment ref="N335" authorId="0" shapeId="0" xr:uid="{6D562861-06D7-4A3B-8C92-9B49DFFF4EA5}">
      <text>
        <r>
          <rPr>
            <sz val="11"/>
            <rFont val="Calibri"/>
            <family val="2"/>
            <charset val="238"/>
          </rPr>
          <t>SZV_F:NettoKoltsegUtem1</t>
        </r>
      </text>
    </comment>
    <comment ref="O335" authorId="0" shapeId="0" xr:uid="{BF50235E-3B06-46E1-93B4-1F245A3B47AC}">
      <text>
        <r>
          <rPr>
            <sz val="11"/>
            <rFont val="Calibri"/>
            <family val="2"/>
            <charset val="238"/>
          </rPr>
          <t>SZV_F:NettoKoltsegUtem2</t>
        </r>
      </text>
    </comment>
    <comment ref="P335" authorId="0" shapeId="0" xr:uid="{B92AB1B3-A48E-4A8D-8935-D6E4F42023D0}">
      <text>
        <r>
          <rPr>
            <sz val="11"/>
            <rFont val="Calibri"/>
            <family val="2"/>
            <charset val="238"/>
          </rPr>
          <t>SZV_F:EM_Melleklet2_KTG</t>
        </r>
      </text>
    </comment>
    <comment ref="R335" authorId="0" shapeId="0" xr:uid="{167DB5F1-0DEC-44CA-871A-0F8AAB665B1A}">
      <text>
        <r>
          <rPr>
            <sz val="11"/>
            <rFont val="Calibri"/>
            <family val="2"/>
            <charset val="238"/>
          </rPr>
          <t>SZV_F:HDUtem1</t>
        </r>
      </text>
    </comment>
    <comment ref="S335" authorId="0" shapeId="0" xr:uid="{FC2F63EA-EFC4-4A94-AE0D-ACFDB2EE352E}">
      <text>
        <r>
          <rPr>
            <sz val="11"/>
            <rFont val="Calibri"/>
            <family val="2"/>
            <charset val="238"/>
          </rPr>
          <t>SZV_F:ECSUtem1</t>
        </r>
      </text>
    </comment>
    <comment ref="T335" authorId="0" shapeId="0" xr:uid="{C2381000-FBED-4506-A117-82D2145BFED4}">
      <text>
        <r>
          <rPr>
            <sz val="11"/>
            <rFont val="Calibri"/>
            <family val="2"/>
            <charset val="238"/>
          </rPr>
          <t>SZV_F:KFHUtem1</t>
        </r>
      </text>
    </comment>
    <comment ref="U335" authorId="0" shapeId="0" xr:uid="{2DF02E0D-5F23-427C-9B59-EB3EB00DF97E}">
      <text>
        <r>
          <rPr>
            <sz val="11"/>
            <rFont val="Calibri"/>
            <family val="2"/>
            <charset val="238"/>
          </rPr>
          <t>SZV_F:Egyeb_SajatUtem1</t>
        </r>
      </text>
    </comment>
    <comment ref="V335" authorId="0" shapeId="0" xr:uid="{15BFC21A-7C07-4482-8DE5-EF8C227CADC4}">
      <text>
        <r>
          <rPr>
            <sz val="11"/>
            <rFont val="Calibri"/>
            <family val="2"/>
            <charset val="238"/>
          </rPr>
          <t>SZV_F:DijUtem1</t>
        </r>
      </text>
    </comment>
    <comment ref="W335" authorId="0" shapeId="0" xr:uid="{39EED8BC-6AE7-4DC1-A3BF-893DD8B96546}">
      <text>
        <r>
          <rPr>
            <sz val="11"/>
            <rFont val="Calibri"/>
            <family val="2"/>
            <charset val="238"/>
          </rPr>
          <t>SZV_F:EM_Melleklet1_Utem1</t>
        </r>
      </text>
    </comment>
    <comment ref="X335" authorId="0" shapeId="0" xr:uid="{B16C3537-E28A-4E1A-B512-D5244F6C1DD7}">
      <text>
        <r>
          <rPr>
            <sz val="11"/>
            <rFont val="Calibri"/>
            <family val="2"/>
            <charset val="238"/>
          </rPr>
          <t>SZV_F:EgyebAllamiUtem1</t>
        </r>
      </text>
    </comment>
    <comment ref="Y335" authorId="0" shapeId="0" xr:uid="{9D7AE0BD-FE90-4924-BC0A-7860BB3B454A}">
      <text>
        <r>
          <rPr>
            <sz val="11"/>
            <rFont val="Calibri"/>
            <family val="2"/>
            <charset val="238"/>
          </rPr>
          <t>SZV_F:OnkormanyzatiUtem1</t>
        </r>
      </text>
    </comment>
    <comment ref="Z335" authorId="0" shapeId="0" xr:uid="{C67B57C0-F7A7-4970-8973-157A6E2E8941}">
      <text>
        <r>
          <rPr>
            <sz val="11"/>
            <rFont val="Calibri"/>
            <family val="2"/>
            <charset val="238"/>
          </rPr>
          <t>SZV_F:EUUtem1</t>
        </r>
      </text>
    </comment>
    <comment ref="AA335" authorId="0" shapeId="0" xr:uid="{42BE2E1B-6D10-4362-95A8-4FA4BCD1D8BB}">
      <text>
        <r>
          <rPr>
            <sz val="11"/>
            <rFont val="Calibri"/>
            <family val="2"/>
            <charset val="238"/>
          </rPr>
          <t>SZV_F:EgyebUtem1</t>
        </r>
      </text>
    </comment>
    <comment ref="AB335" authorId="0" shapeId="0" xr:uid="{57BE925F-911A-4C99-AD00-26A94C425521}">
      <text>
        <r>
          <rPr>
            <sz val="11"/>
            <rFont val="Calibri"/>
            <family val="2"/>
            <charset val="238"/>
          </rPr>
          <t>SZV_F:HitelKotvenyUtem1</t>
        </r>
      </text>
    </comment>
    <comment ref="AC335" authorId="0" shapeId="0" xr:uid="{3287D93B-959C-4A4A-9D6C-CB4359C27639}">
      <text>
        <r>
          <rPr>
            <sz val="11"/>
            <rFont val="Calibri"/>
            <family val="2"/>
            <charset val="238"/>
          </rPr>
          <t>SZV_F:OsszesenUtem1</t>
        </r>
      </text>
    </comment>
    <comment ref="AF335" authorId="0" shapeId="0" xr:uid="{C8A7282F-5069-4071-8BB4-9245D6AE4FFB}">
      <text>
        <r>
          <rPr>
            <sz val="11"/>
            <rFont val="Calibri"/>
            <family val="2"/>
            <charset val="238"/>
          </rPr>
          <t>SZV_F:HDUtem2</t>
        </r>
      </text>
    </comment>
    <comment ref="AG335" authorId="0" shapeId="0" xr:uid="{C9261809-E78A-410D-94FE-DBD5851B0241}">
      <text>
        <r>
          <rPr>
            <sz val="11"/>
            <rFont val="Calibri"/>
            <family val="2"/>
            <charset val="238"/>
          </rPr>
          <t>SZV_F:ECSUtem2</t>
        </r>
      </text>
    </comment>
    <comment ref="AH335" authorId="0" shapeId="0" xr:uid="{C421452A-C470-4EF2-A1CF-BBB49A330C4D}">
      <text>
        <r>
          <rPr>
            <sz val="11"/>
            <rFont val="Calibri"/>
            <family val="2"/>
            <charset val="238"/>
          </rPr>
          <t>SZV_F:KFHUtem2</t>
        </r>
      </text>
    </comment>
    <comment ref="AI335" authorId="0" shapeId="0" xr:uid="{BD1C880B-7391-4B0E-911E-FC440255F254}">
      <text>
        <r>
          <rPr>
            <sz val="11"/>
            <rFont val="Calibri"/>
            <family val="2"/>
            <charset val="238"/>
          </rPr>
          <t>SZV_F:Egyeb_SajatUtem2</t>
        </r>
      </text>
    </comment>
    <comment ref="AJ335" authorId="0" shapeId="0" xr:uid="{798D3139-1405-45DB-A677-FA0F38293DA2}">
      <text>
        <r>
          <rPr>
            <sz val="11"/>
            <rFont val="Calibri"/>
            <family val="2"/>
            <charset val="238"/>
          </rPr>
          <t>SZV_F:DijUtem2</t>
        </r>
      </text>
    </comment>
    <comment ref="AK335" authorId="0" shapeId="0" xr:uid="{2108FFA4-F406-4DB2-ADEF-DE4FEA2CCE5E}">
      <text>
        <r>
          <rPr>
            <sz val="11"/>
            <rFont val="Calibri"/>
            <family val="2"/>
            <charset val="238"/>
          </rPr>
          <t>SZV_F:EM_Melleklet1_Utem2</t>
        </r>
      </text>
    </comment>
    <comment ref="AL335" authorId="0" shapeId="0" xr:uid="{204942CF-E27E-4FF2-AAB6-64DFD678BC3C}">
      <text>
        <r>
          <rPr>
            <sz val="11"/>
            <rFont val="Calibri"/>
            <family val="2"/>
            <charset val="238"/>
          </rPr>
          <t>SZV_F:EgyebAllamiUtem2</t>
        </r>
      </text>
    </comment>
    <comment ref="AM335" authorId="0" shapeId="0" xr:uid="{43A4528B-1B82-4757-BCE9-559FA05E8F01}">
      <text>
        <r>
          <rPr>
            <sz val="11"/>
            <rFont val="Calibri"/>
            <family val="2"/>
            <charset val="238"/>
          </rPr>
          <t>SZV_F:OnkormanyzatiUtem2</t>
        </r>
      </text>
    </comment>
    <comment ref="AN335" authorId="0" shapeId="0" xr:uid="{2C8CCE6E-BFAA-4FB1-8A5F-36C3495D99D3}">
      <text>
        <r>
          <rPr>
            <sz val="11"/>
            <rFont val="Calibri"/>
            <family val="2"/>
            <charset val="238"/>
          </rPr>
          <t>SZV_F:EUUtem2</t>
        </r>
      </text>
    </comment>
    <comment ref="AO335" authorId="0" shapeId="0" xr:uid="{E790BE5F-A989-4008-9CA7-463487D42320}">
      <text>
        <r>
          <rPr>
            <sz val="11"/>
            <rFont val="Calibri"/>
            <family val="2"/>
            <charset val="238"/>
          </rPr>
          <t>SZV_F:EgyebUtem2</t>
        </r>
      </text>
    </comment>
    <comment ref="AP335" authorId="0" shapeId="0" xr:uid="{250283EC-2F76-4C02-A234-BEA19DF4CC73}">
      <text>
        <r>
          <rPr>
            <sz val="11"/>
            <rFont val="Calibri"/>
            <family val="2"/>
            <charset val="238"/>
          </rPr>
          <t>SZV_F:HitelKotvenyUtem2</t>
        </r>
      </text>
    </comment>
    <comment ref="AQ335" authorId="0" shapeId="0" xr:uid="{FC84C275-EDC9-48C3-8CA7-96FC4959E9F5}">
      <text>
        <r>
          <rPr>
            <sz val="11"/>
            <rFont val="Calibri"/>
            <family val="2"/>
            <charset val="238"/>
          </rPr>
          <t>SZV_F:OsszesenUtem2</t>
        </r>
      </text>
    </comment>
    <comment ref="AR335" authorId="0" shapeId="0" xr:uid="{71B3BBC4-4E4F-47BB-9045-C248AFC31364}">
      <text>
        <r>
          <rPr>
            <sz val="11"/>
            <rFont val="Calibri"/>
            <family val="2"/>
            <charset val="238"/>
          </rPr>
          <t>SZV_F:ForrashianyUtem2</t>
        </r>
      </text>
    </comment>
    <comment ref="AU335" authorId="0" shapeId="0" xr:uid="{C8E45DE6-ED1B-409F-9129-C5B57F21CD31}">
      <text>
        <r>
          <rPr>
            <sz val="11"/>
            <rFont val="Calibri"/>
            <family val="2"/>
            <charset val="238"/>
          </rPr>
          <t>SZV_F:Indokolas</t>
        </r>
      </text>
    </comment>
    <comment ref="AV335" authorId="0" shapeId="0" xr:uid="{3BE8811F-4C49-451F-97C1-8DC2CAEC6F9D}">
      <text>
        <r>
          <rPr>
            <sz val="11"/>
            <rFont val="Calibri"/>
            <family val="2"/>
            <charset val="238"/>
          </rPr>
          <t>SZV_F:Megjegyzes</t>
        </r>
      </text>
    </comment>
    <comment ref="AW335" authorId="0" shapeId="0" xr:uid="{1E2A9339-EDD1-4A0E-9F26-9DDFC1A3DB6D}">
      <text>
        <r>
          <rPr>
            <sz val="11"/>
            <rFont val="Calibri"/>
            <family val="2"/>
            <charset val="238"/>
          </rPr>
          <t>SZV_F:FeladatSorszam</t>
        </r>
      </text>
    </comment>
    <comment ref="AY335" authorId="0" shapeId="0" xr:uid="{87A9BBD2-0886-42DD-B0D9-25AFEAFF5B26}">
      <text>
        <r>
          <rPr>
            <sz val="11"/>
            <rFont val="Calibri"/>
            <family val="2"/>
            <charset val="238"/>
          </rPr>
          <t>SZV_F:ISA</t>
        </r>
      </text>
    </comment>
    <comment ref="B336" authorId="0" shapeId="0" xr:uid="{1DFE92D7-63D0-4BAF-9A7F-74ABAE007DCB}">
      <text>
        <r>
          <rPr>
            <sz val="11"/>
            <rFont val="Calibri"/>
            <family val="2"/>
            <charset val="238"/>
          </rPr>
          <t>SZV_F:FontossagiSorrent</t>
        </r>
      </text>
    </comment>
    <comment ref="C336" authorId="0" shapeId="0" xr:uid="{0C1BD91A-DC35-4E07-97B1-BE6D33BB66F7}">
      <text>
        <r>
          <rPr>
            <sz val="11"/>
            <rFont val="Calibri"/>
            <family val="2"/>
            <charset val="238"/>
          </rPr>
          <t>SZV_F:FeladatKategoria</t>
        </r>
      </text>
    </comment>
    <comment ref="D336" authorId="0" shapeId="0" xr:uid="{001C3D34-5B01-444A-A027-6ABF3C41D75A}">
      <text>
        <r>
          <rPr>
            <sz val="11"/>
            <rFont val="Calibri"/>
            <family val="2"/>
            <charset val="238"/>
          </rPr>
          <t>SZV_F:FeladatMegnevezes</t>
        </r>
      </text>
    </comment>
    <comment ref="E336" authorId="0" shapeId="0" xr:uid="{23CC9486-4C02-42BF-889E-8600D52E4060}">
      <text>
        <r>
          <rPr>
            <sz val="11"/>
            <rFont val="Calibri"/>
            <family val="2"/>
            <charset val="238"/>
          </rPr>
          <t>SZV_F:ElviEngedelySzam</t>
        </r>
      </text>
    </comment>
    <comment ref="F336" authorId="0" shapeId="0" xr:uid="{3FA1EF9E-6022-4ABB-AC33-389DB29D6B78}">
      <text>
        <r>
          <rPr>
            <sz val="11"/>
            <rFont val="Calibri"/>
            <family val="2"/>
            <charset val="238"/>
          </rPr>
          <t>SZV_F:VKR_Kod</t>
        </r>
      </text>
    </comment>
    <comment ref="G336" authorId="0" shapeId="0" xr:uid="{5C1B3171-47F7-46FF-B7E6-79844B99DCB9}">
      <text>
        <r>
          <rPr>
            <sz val="11"/>
            <rFont val="Calibri"/>
            <family val="2"/>
            <charset val="238"/>
          </rPr>
          <t>SZV_F:VKR_Nev</t>
        </r>
      </text>
    </comment>
    <comment ref="H336" authorId="0" shapeId="0" xr:uid="{3AAC7503-F180-4B47-ACA2-194F17C56CE9}">
      <text>
        <r>
          <rPr>
            <sz val="11"/>
            <rFont val="Calibri"/>
            <family val="2"/>
            <charset val="238"/>
          </rPr>
          <t>SZV_F:FeladatAzonosito</t>
        </r>
      </text>
    </comment>
    <comment ref="I336" authorId="0" shapeId="0" xr:uid="{C1267FB7-4581-42A1-8F92-7BF75D68EDA2}">
      <text>
        <r>
          <rPr>
            <sz val="11"/>
            <rFont val="Calibri"/>
            <family val="2"/>
            <charset val="238"/>
          </rPr>
          <t>SZV_F:EllatasiTerulet</t>
        </r>
      </text>
    </comment>
    <comment ref="J336" authorId="0" shapeId="0" xr:uid="{17114A87-7ADE-4DE4-9F1A-ED0E9E8081D1}">
      <text>
        <r>
          <rPr>
            <sz val="11"/>
            <rFont val="Calibri"/>
            <family val="2"/>
            <charset val="238"/>
          </rPr>
          <t>SZV_F:EllatasertFelelos</t>
        </r>
      </text>
    </comment>
    <comment ref="K336" authorId="0" shapeId="0" xr:uid="{221722DD-C13F-4CFD-9EBC-9D0F6D93A302}">
      <text>
        <r>
          <rPr>
            <sz val="11"/>
            <rFont val="Calibri"/>
            <family val="2"/>
            <charset val="238"/>
          </rPr>
          <t>SZV_F:TervezettNettoKoltseg</t>
        </r>
      </text>
    </comment>
    <comment ref="L336" authorId="0" shapeId="0" xr:uid="{A342AC86-FEE0-4CA9-AE07-E8E2D4E3BF68}">
      <text>
        <r>
          <rPr>
            <sz val="11"/>
            <rFont val="Calibri"/>
            <family val="2"/>
            <charset val="238"/>
          </rPr>
          <t>SZV_F:IdotartamKezdes</t>
        </r>
      </text>
    </comment>
    <comment ref="M336" authorId="0" shapeId="0" xr:uid="{1DDCC9D0-16F6-44E6-AA29-810A608F491D}">
      <text>
        <r>
          <rPr>
            <sz val="11"/>
            <rFont val="Calibri"/>
            <family val="2"/>
            <charset val="238"/>
          </rPr>
          <t>SZV_F:IdotartamBefejezes</t>
        </r>
      </text>
    </comment>
    <comment ref="N336" authorId="0" shapeId="0" xr:uid="{7ECADEAA-CE34-4326-A6BC-35A8925D25AF}">
      <text>
        <r>
          <rPr>
            <sz val="11"/>
            <rFont val="Calibri"/>
            <family val="2"/>
            <charset val="238"/>
          </rPr>
          <t>SZV_F:NettoKoltsegUtem1</t>
        </r>
      </text>
    </comment>
    <comment ref="O336" authorId="0" shapeId="0" xr:uid="{746844CF-5306-467F-A992-8E3BFBD3BFA3}">
      <text>
        <r>
          <rPr>
            <sz val="11"/>
            <rFont val="Calibri"/>
            <family val="2"/>
            <charset val="238"/>
          </rPr>
          <t>SZV_F:NettoKoltsegUtem2</t>
        </r>
      </text>
    </comment>
    <comment ref="P336" authorId="0" shapeId="0" xr:uid="{B1C3BFCD-A99F-4C34-8A1A-6D0587A2EA86}">
      <text>
        <r>
          <rPr>
            <sz val="11"/>
            <rFont val="Calibri"/>
            <family val="2"/>
            <charset val="238"/>
          </rPr>
          <t>SZV_F:EM_Melleklet2_KTG</t>
        </r>
      </text>
    </comment>
    <comment ref="R336" authorId="0" shapeId="0" xr:uid="{3121B6CB-5029-42D0-9A47-02509C52F599}">
      <text>
        <r>
          <rPr>
            <sz val="11"/>
            <rFont val="Calibri"/>
            <family val="2"/>
            <charset val="238"/>
          </rPr>
          <t>SZV_F:HDUtem1</t>
        </r>
      </text>
    </comment>
    <comment ref="S336" authorId="0" shapeId="0" xr:uid="{9674CBE6-D306-4C16-9BC0-A55DD63044FC}">
      <text>
        <r>
          <rPr>
            <sz val="11"/>
            <rFont val="Calibri"/>
            <family val="2"/>
            <charset val="238"/>
          </rPr>
          <t>SZV_F:ECSUtem1</t>
        </r>
      </text>
    </comment>
    <comment ref="T336" authorId="0" shapeId="0" xr:uid="{205F066A-2420-442C-B55E-388FA88565E8}">
      <text>
        <r>
          <rPr>
            <sz val="11"/>
            <rFont val="Calibri"/>
            <family val="2"/>
            <charset val="238"/>
          </rPr>
          <t>SZV_F:KFHUtem1</t>
        </r>
      </text>
    </comment>
    <comment ref="U336" authorId="0" shapeId="0" xr:uid="{CC8DD2AF-D48C-4F93-BAB0-D61F111A8637}">
      <text>
        <r>
          <rPr>
            <sz val="11"/>
            <rFont val="Calibri"/>
            <family val="2"/>
            <charset val="238"/>
          </rPr>
          <t>SZV_F:Egyeb_SajatUtem1</t>
        </r>
      </text>
    </comment>
    <comment ref="V336" authorId="0" shapeId="0" xr:uid="{46446E0C-E00E-4264-B193-55BB49338132}">
      <text>
        <r>
          <rPr>
            <sz val="11"/>
            <rFont val="Calibri"/>
            <family val="2"/>
            <charset val="238"/>
          </rPr>
          <t>SZV_F:DijUtem1</t>
        </r>
      </text>
    </comment>
    <comment ref="W336" authorId="0" shapeId="0" xr:uid="{8E309D3B-F777-4C86-81D6-440C74A46123}">
      <text>
        <r>
          <rPr>
            <sz val="11"/>
            <rFont val="Calibri"/>
            <family val="2"/>
            <charset val="238"/>
          </rPr>
          <t>SZV_F:EM_Melleklet1_Utem1</t>
        </r>
      </text>
    </comment>
    <comment ref="X336" authorId="0" shapeId="0" xr:uid="{F903FC6D-C794-432A-B7F7-DAA85D6FEDE0}">
      <text>
        <r>
          <rPr>
            <sz val="11"/>
            <rFont val="Calibri"/>
            <family val="2"/>
            <charset val="238"/>
          </rPr>
          <t>SZV_F:EgyebAllamiUtem1</t>
        </r>
      </text>
    </comment>
    <comment ref="Y336" authorId="0" shapeId="0" xr:uid="{F126474F-5DEC-467F-9F6F-A31C460A61EF}">
      <text>
        <r>
          <rPr>
            <sz val="11"/>
            <rFont val="Calibri"/>
            <family val="2"/>
            <charset val="238"/>
          </rPr>
          <t>SZV_F:OnkormanyzatiUtem1</t>
        </r>
      </text>
    </comment>
    <comment ref="Z336" authorId="0" shapeId="0" xr:uid="{04638964-1A39-44DB-BA02-B84179E472ED}">
      <text>
        <r>
          <rPr>
            <sz val="11"/>
            <rFont val="Calibri"/>
            <family val="2"/>
            <charset val="238"/>
          </rPr>
          <t>SZV_F:EUUtem1</t>
        </r>
      </text>
    </comment>
    <comment ref="AA336" authorId="0" shapeId="0" xr:uid="{E3DF0C8D-3673-4CCA-9F90-8F1C34504C15}">
      <text>
        <r>
          <rPr>
            <sz val="11"/>
            <rFont val="Calibri"/>
            <family val="2"/>
            <charset val="238"/>
          </rPr>
          <t>SZV_F:EgyebUtem1</t>
        </r>
      </text>
    </comment>
    <comment ref="AB336" authorId="0" shapeId="0" xr:uid="{4633C3A6-BE4F-45E6-A4CD-9DA1A4AB8145}">
      <text>
        <r>
          <rPr>
            <sz val="11"/>
            <rFont val="Calibri"/>
            <family val="2"/>
            <charset val="238"/>
          </rPr>
          <t>SZV_F:HitelKotvenyUtem1</t>
        </r>
      </text>
    </comment>
    <comment ref="AC336" authorId="0" shapeId="0" xr:uid="{AC0B9AA3-786B-49F1-94EE-E0E427303FC6}">
      <text>
        <r>
          <rPr>
            <sz val="11"/>
            <rFont val="Calibri"/>
            <family val="2"/>
            <charset val="238"/>
          </rPr>
          <t>SZV_F:OsszesenUtem1</t>
        </r>
      </text>
    </comment>
    <comment ref="AF336" authorId="0" shapeId="0" xr:uid="{E0A7CD4D-2390-4802-A842-30AEB7CBBCEC}">
      <text>
        <r>
          <rPr>
            <sz val="11"/>
            <rFont val="Calibri"/>
            <family val="2"/>
            <charset val="238"/>
          </rPr>
          <t>SZV_F:HDUtem2</t>
        </r>
      </text>
    </comment>
    <comment ref="AG336" authorId="0" shapeId="0" xr:uid="{EC7822F9-D5B1-4BEF-811A-4683FA215C10}">
      <text>
        <r>
          <rPr>
            <sz val="11"/>
            <rFont val="Calibri"/>
            <family val="2"/>
            <charset val="238"/>
          </rPr>
          <t>SZV_F:ECSUtem2</t>
        </r>
      </text>
    </comment>
    <comment ref="AH336" authorId="0" shapeId="0" xr:uid="{822D21CC-127E-4BFC-BF48-24829082FD81}">
      <text>
        <r>
          <rPr>
            <sz val="11"/>
            <rFont val="Calibri"/>
            <family val="2"/>
            <charset val="238"/>
          </rPr>
          <t>SZV_F:KFHUtem2</t>
        </r>
      </text>
    </comment>
    <comment ref="AI336" authorId="0" shapeId="0" xr:uid="{6926B8E9-7CF4-47F0-A799-558E8986A24A}">
      <text>
        <r>
          <rPr>
            <sz val="11"/>
            <rFont val="Calibri"/>
            <family val="2"/>
            <charset val="238"/>
          </rPr>
          <t>SZV_F:Egyeb_SajatUtem2</t>
        </r>
      </text>
    </comment>
    <comment ref="AJ336" authorId="0" shapeId="0" xr:uid="{D9DA9D72-D87D-4A70-BB8F-AEC7B8600842}">
      <text>
        <r>
          <rPr>
            <sz val="11"/>
            <rFont val="Calibri"/>
            <family val="2"/>
            <charset val="238"/>
          </rPr>
          <t>SZV_F:DijUtem2</t>
        </r>
      </text>
    </comment>
    <comment ref="AK336" authorId="0" shapeId="0" xr:uid="{3E56AC4C-1460-4E97-A394-82E1AB0B820C}">
      <text>
        <r>
          <rPr>
            <sz val="11"/>
            <rFont val="Calibri"/>
            <family val="2"/>
            <charset val="238"/>
          </rPr>
          <t>SZV_F:EM_Melleklet1_Utem2</t>
        </r>
      </text>
    </comment>
    <comment ref="AL336" authorId="0" shapeId="0" xr:uid="{C5D88F98-0AD0-476C-BD22-E15B7435F0B6}">
      <text>
        <r>
          <rPr>
            <sz val="11"/>
            <rFont val="Calibri"/>
            <family val="2"/>
            <charset val="238"/>
          </rPr>
          <t>SZV_F:EgyebAllamiUtem2</t>
        </r>
      </text>
    </comment>
    <comment ref="AM336" authorId="0" shapeId="0" xr:uid="{2A66BC99-A15E-4247-8819-13267CDAAB96}">
      <text>
        <r>
          <rPr>
            <sz val="11"/>
            <rFont val="Calibri"/>
            <family val="2"/>
            <charset val="238"/>
          </rPr>
          <t>SZV_F:OnkormanyzatiUtem2</t>
        </r>
      </text>
    </comment>
    <comment ref="AN336" authorId="0" shapeId="0" xr:uid="{5B121B78-603D-4485-AE37-46B5889C438C}">
      <text>
        <r>
          <rPr>
            <sz val="11"/>
            <rFont val="Calibri"/>
            <family val="2"/>
            <charset val="238"/>
          </rPr>
          <t>SZV_F:EUUtem2</t>
        </r>
      </text>
    </comment>
    <comment ref="AO336" authorId="0" shapeId="0" xr:uid="{B4540162-DCA7-46AB-89AA-D26BC4266B60}">
      <text>
        <r>
          <rPr>
            <sz val="11"/>
            <rFont val="Calibri"/>
            <family val="2"/>
            <charset val="238"/>
          </rPr>
          <t>SZV_F:EgyebUtem2</t>
        </r>
      </text>
    </comment>
    <comment ref="AP336" authorId="0" shapeId="0" xr:uid="{E18712AD-B7F9-4C2A-8F47-D87665D80765}">
      <text>
        <r>
          <rPr>
            <sz val="11"/>
            <rFont val="Calibri"/>
            <family val="2"/>
            <charset val="238"/>
          </rPr>
          <t>SZV_F:HitelKotvenyUtem2</t>
        </r>
      </text>
    </comment>
    <comment ref="AQ336" authorId="0" shapeId="0" xr:uid="{CE5B597F-8F0A-441F-81D9-59FCFDAE3B81}">
      <text>
        <r>
          <rPr>
            <sz val="11"/>
            <rFont val="Calibri"/>
            <family val="2"/>
            <charset val="238"/>
          </rPr>
          <t>SZV_F:OsszesenUtem2</t>
        </r>
      </text>
    </comment>
    <comment ref="AR336" authorId="0" shapeId="0" xr:uid="{5A498B19-60A1-48B6-814A-E5363F174209}">
      <text>
        <r>
          <rPr>
            <sz val="11"/>
            <rFont val="Calibri"/>
            <family val="2"/>
            <charset val="238"/>
          </rPr>
          <t>SZV_F:ForrashianyUtem2</t>
        </r>
      </text>
    </comment>
    <comment ref="AU336" authorId="0" shapeId="0" xr:uid="{6C235BA5-BC57-4D96-951A-FBBE1891C490}">
      <text>
        <r>
          <rPr>
            <sz val="11"/>
            <rFont val="Calibri"/>
            <family val="2"/>
            <charset val="238"/>
          </rPr>
          <t>SZV_F:Indokolas</t>
        </r>
      </text>
    </comment>
    <comment ref="AV336" authorId="0" shapeId="0" xr:uid="{39BD99B9-6A9B-4DB8-B62A-D8DD7E50B3A2}">
      <text>
        <r>
          <rPr>
            <sz val="11"/>
            <rFont val="Calibri"/>
            <family val="2"/>
            <charset val="238"/>
          </rPr>
          <t>SZV_F:Megjegyzes</t>
        </r>
      </text>
    </comment>
    <comment ref="AW336" authorId="0" shapeId="0" xr:uid="{061F97F6-D904-4A7D-B70E-ABAE707F948C}">
      <text>
        <r>
          <rPr>
            <sz val="11"/>
            <rFont val="Calibri"/>
            <family val="2"/>
            <charset val="238"/>
          </rPr>
          <t>SZV_F:FeladatSorszam</t>
        </r>
      </text>
    </comment>
    <comment ref="AY336" authorId="0" shapeId="0" xr:uid="{28067E60-D8E9-42DA-A3D9-57B040D9D4C6}">
      <text>
        <r>
          <rPr>
            <sz val="11"/>
            <rFont val="Calibri"/>
            <family val="2"/>
            <charset val="238"/>
          </rPr>
          <t>SZV_F:ISA</t>
        </r>
      </text>
    </comment>
    <comment ref="B337" authorId="0" shapeId="0" xr:uid="{AA72B6C7-55F0-419D-A04F-63DE4B02711E}">
      <text>
        <r>
          <rPr>
            <sz val="11"/>
            <rFont val="Calibri"/>
            <family val="2"/>
            <charset val="238"/>
          </rPr>
          <t>SZV_F:FontossagiSorrent</t>
        </r>
      </text>
    </comment>
    <comment ref="C337" authorId="0" shapeId="0" xr:uid="{D1495725-B658-439E-9DA3-55151C4B9CD4}">
      <text>
        <r>
          <rPr>
            <sz val="11"/>
            <rFont val="Calibri"/>
            <family val="2"/>
            <charset val="238"/>
          </rPr>
          <t>SZV_F:FeladatKategoria</t>
        </r>
      </text>
    </comment>
    <comment ref="D337" authorId="0" shapeId="0" xr:uid="{BC9500E5-A24A-4745-AB6E-17074567A2A6}">
      <text>
        <r>
          <rPr>
            <sz val="11"/>
            <rFont val="Calibri"/>
            <family val="2"/>
            <charset val="238"/>
          </rPr>
          <t>SZV_F:FeladatMegnevezes</t>
        </r>
      </text>
    </comment>
    <comment ref="E337" authorId="0" shapeId="0" xr:uid="{EB0142CF-50BF-4922-9D8C-F3254DEF0D5A}">
      <text>
        <r>
          <rPr>
            <sz val="11"/>
            <rFont val="Calibri"/>
            <family val="2"/>
            <charset val="238"/>
          </rPr>
          <t>SZV_F:ElviEngedelySzam</t>
        </r>
      </text>
    </comment>
    <comment ref="F337" authorId="0" shapeId="0" xr:uid="{96F63878-C9FE-4110-B336-F1D4FCBC1741}">
      <text>
        <r>
          <rPr>
            <sz val="11"/>
            <rFont val="Calibri"/>
            <family val="2"/>
            <charset val="238"/>
          </rPr>
          <t>SZV_F:VKR_Kod</t>
        </r>
      </text>
    </comment>
    <comment ref="G337" authorId="0" shapeId="0" xr:uid="{ACBE2769-76EA-40F3-900B-9D27ACB5A68C}">
      <text>
        <r>
          <rPr>
            <sz val="11"/>
            <rFont val="Calibri"/>
            <family val="2"/>
            <charset val="238"/>
          </rPr>
          <t>SZV_F:VKR_Nev</t>
        </r>
      </text>
    </comment>
    <comment ref="H337" authorId="0" shapeId="0" xr:uid="{0A09F90B-05B9-49C9-AB23-A11803324CB0}">
      <text>
        <r>
          <rPr>
            <sz val="11"/>
            <rFont val="Calibri"/>
            <family val="2"/>
            <charset val="238"/>
          </rPr>
          <t>SZV_F:FeladatAzonosito</t>
        </r>
      </text>
    </comment>
    <comment ref="I337" authorId="0" shapeId="0" xr:uid="{9C8157B8-7458-4D55-A89E-EDC2D8136373}">
      <text>
        <r>
          <rPr>
            <sz val="11"/>
            <rFont val="Calibri"/>
            <family val="2"/>
            <charset val="238"/>
          </rPr>
          <t>SZV_F:EllatasiTerulet</t>
        </r>
      </text>
    </comment>
    <comment ref="J337" authorId="0" shapeId="0" xr:uid="{6D087BE8-9D0D-4CEF-96DD-A01BF7182009}">
      <text>
        <r>
          <rPr>
            <sz val="11"/>
            <rFont val="Calibri"/>
            <family val="2"/>
            <charset val="238"/>
          </rPr>
          <t>SZV_F:EllatasertFelelos</t>
        </r>
      </text>
    </comment>
    <comment ref="K337" authorId="0" shapeId="0" xr:uid="{870D4F75-D8B5-45D5-BB32-8305E6C4CCF5}">
      <text>
        <r>
          <rPr>
            <sz val="11"/>
            <rFont val="Calibri"/>
            <family val="2"/>
            <charset val="238"/>
          </rPr>
          <t>SZV_F:TervezettNettoKoltseg</t>
        </r>
      </text>
    </comment>
    <comment ref="L337" authorId="0" shapeId="0" xr:uid="{256DCBEE-858B-4669-B541-1111133C2E55}">
      <text>
        <r>
          <rPr>
            <sz val="11"/>
            <rFont val="Calibri"/>
            <family val="2"/>
            <charset val="238"/>
          </rPr>
          <t>SZV_F:IdotartamKezdes</t>
        </r>
      </text>
    </comment>
    <comment ref="M337" authorId="0" shapeId="0" xr:uid="{8C9DC004-BEEB-4CA7-9774-3F85EAAB76AB}">
      <text>
        <r>
          <rPr>
            <sz val="11"/>
            <rFont val="Calibri"/>
            <family val="2"/>
            <charset val="238"/>
          </rPr>
          <t>SZV_F:IdotartamBefejezes</t>
        </r>
      </text>
    </comment>
    <comment ref="N337" authorId="0" shapeId="0" xr:uid="{AC4D8F05-0860-4023-94D1-4BC385D6AE07}">
      <text>
        <r>
          <rPr>
            <sz val="11"/>
            <rFont val="Calibri"/>
            <family val="2"/>
            <charset val="238"/>
          </rPr>
          <t>SZV_F:NettoKoltsegUtem1</t>
        </r>
      </text>
    </comment>
    <comment ref="O337" authorId="0" shapeId="0" xr:uid="{075AE830-4ECA-41DD-8E91-735A31811574}">
      <text>
        <r>
          <rPr>
            <sz val="11"/>
            <rFont val="Calibri"/>
            <family val="2"/>
            <charset val="238"/>
          </rPr>
          <t>SZV_F:NettoKoltsegUtem2</t>
        </r>
      </text>
    </comment>
    <comment ref="P337" authorId="0" shapeId="0" xr:uid="{A89265D2-3EF7-487D-BFB0-4AE74D70467C}">
      <text>
        <r>
          <rPr>
            <sz val="11"/>
            <rFont val="Calibri"/>
            <family val="2"/>
            <charset val="238"/>
          </rPr>
          <t>SZV_F:EM_Melleklet2_KTG</t>
        </r>
      </text>
    </comment>
    <comment ref="R337" authorId="0" shapeId="0" xr:uid="{C2A59CFF-13FA-41DB-99A6-7336DA674C92}">
      <text>
        <r>
          <rPr>
            <sz val="11"/>
            <rFont val="Calibri"/>
            <family val="2"/>
            <charset val="238"/>
          </rPr>
          <t>SZV_F:HDUtem1</t>
        </r>
      </text>
    </comment>
    <comment ref="S337" authorId="0" shapeId="0" xr:uid="{0BC4C5D4-23EF-41F2-B1BE-2E5BEB205ECF}">
      <text>
        <r>
          <rPr>
            <sz val="11"/>
            <rFont val="Calibri"/>
            <family val="2"/>
            <charset val="238"/>
          </rPr>
          <t>SZV_F:ECSUtem1</t>
        </r>
      </text>
    </comment>
    <comment ref="T337" authorId="0" shapeId="0" xr:uid="{3F1B6FA3-30BE-4EB1-939F-FCBF014942BB}">
      <text>
        <r>
          <rPr>
            <sz val="11"/>
            <rFont val="Calibri"/>
            <family val="2"/>
            <charset val="238"/>
          </rPr>
          <t>SZV_F:KFHUtem1</t>
        </r>
      </text>
    </comment>
    <comment ref="U337" authorId="0" shapeId="0" xr:uid="{75353F0A-47D1-4C55-858A-BDEF58FBBABD}">
      <text>
        <r>
          <rPr>
            <sz val="11"/>
            <rFont val="Calibri"/>
            <family val="2"/>
            <charset val="238"/>
          </rPr>
          <t>SZV_F:Egyeb_SajatUtem1</t>
        </r>
      </text>
    </comment>
    <comment ref="V337" authorId="0" shapeId="0" xr:uid="{A39EA1B9-A324-4300-9D7A-2A0E78FAEF60}">
      <text>
        <r>
          <rPr>
            <sz val="11"/>
            <rFont val="Calibri"/>
            <family val="2"/>
            <charset val="238"/>
          </rPr>
          <t>SZV_F:DijUtem1</t>
        </r>
      </text>
    </comment>
    <comment ref="W337" authorId="0" shapeId="0" xr:uid="{0C6B6E8A-8CCF-4479-A85B-2B8E58F20EE9}">
      <text>
        <r>
          <rPr>
            <sz val="11"/>
            <rFont val="Calibri"/>
            <family val="2"/>
            <charset val="238"/>
          </rPr>
          <t>SZV_F:EM_Melleklet1_Utem1</t>
        </r>
      </text>
    </comment>
    <comment ref="X337" authorId="0" shapeId="0" xr:uid="{CEDACDDB-A095-4108-B044-BB3B86523E4E}">
      <text>
        <r>
          <rPr>
            <sz val="11"/>
            <rFont val="Calibri"/>
            <family val="2"/>
            <charset val="238"/>
          </rPr>
          <t>SZV_F:EgyebAllamiUtem1</t>
        </r>
      </text>
    </comment>
    <comment ref="Y337" authorId="0" shapeId="0" xr:uid="{1038CA79-93FC-4D2B-A0BF-2003071EEAA5}">
      <text>
        <r>
          <rPr>
            <sz val="11"/>
            <rFont val="Calibri"/>
            <family val="2"/>
            <charset val="238"/>
          </rPr>
          <t>SZV_F:OnkormanyzatiUtem1</t>
        </r>
      </text>
    </comment>
    <comment ref="Z337" authorId="0" shapeId="0" xr:uid="{4E641B69-91CD-43D6-998B-C3E9060F4BA0}">
      <text>
        <r>
          <rPr>
            <sz val="11"/>
            <rFont val="Calibri"/>
            <family val="2"/>
            <charset val="238"/>
          </rPr>
          <t>SZV_F:EUUtem1</t>
        </r>
      </text>
    </comment>
    <comment ref="AA337" authorId="0" shapeId="0" xr:uid="{34B4F189-4D66-40FF-B80E-975ADCCF2420}">
      <text>
        <r>
          <rPr>
            <sz val="11"/>
            <rFont val="Calibri"/>
            <family val="2"/>
            <charset val="238"/>
          </rPr>
          <t>SZV_F:EgyebUtem1</t>
        </r>
      </text>
    </comment>
    <comment ref="AB337" authorId="0" shapeId="0" xr:uid="{419E53A8-962F-49E5-BC1D-69516B372189}">
      <text>
        <r>
          <rPr>
            <sz val="11"/>
            <rFont val="Calibri"/>
            <family val="2"/>
            <charset val="238"/>
          </rPr>
          <t>SZV_F:HitelKotvenyUtem1</t>
        </r>
      </text>
    </comment>
    <comment ref="AC337" authorId="0" shapeId="0" xr:uid="{C8B98CA8-FEA2-4F6C-86B4-52842DD17CEE}">
      <text>
        <r>
          <rPr>
            <sz val="11"/>
            <rFont val="Calibri"/>
            <family val="2"/>
            <charset val="238"/>
          </rPr>
          <t>SZV_F:OsszesenUtem1</t>
        </r>
      </text>
    </comment>
    <comment ref="AF337" authorId="0" shapeId="0" xr:uid="{2EE59461-760A-4F2C-A33A-486E08457C99}">
      <text>
        <r>
          <rPr>
            <sz val="11"/>
            <rFont val="Calibri"/>
            <family val="2"/>
            <charset val="238"/>
          </rPr>
          <t>SZV_F:HDUtem2</t>
        </r>
      </text>
    </comment>
    <comment ref="AG337" authorId="0" shapeId="0" xr:uid="{3A5E0139-1177-456F-9573-67B09F4755C2}">
      <text>
        <r>
          <rPr>
            <sz val="11"/>
            <rFont val="Calibri"/>
            <family val="2"/>
            <charset val="238"/>
          </rPr>
          <t>SZV_F:ECSUtem2</t>
        </r>
      </text>
    </comment>
    <comment ref="AH337" authorId="0" shapeId="0" xr:uid="{AAF69BB1-277C-4BD5-AD2A-291E2B588F62}">
      <text>
        <r>
          <rPr>
            <sz val="11"/>
            <rFont val="Calibri"/>
            <family val="2"/>
            <charset val="238"/>
          </rPr>
          <t>SZV_F:KFHUtem2</t>
        </r>
      </text>
    </comment>
    <comment ref="AI337" authorId="0" shapeId="0" xr:uid="{7AA595E4-3A98-4D13-A6C5-51D3E5A1E6E5}">
      <text>
        <r>
          <rPr>
            <sz val="11"/>
            <rFont val="Calibri"/>
            <family val="2"/>
            <charset val="238"/>
          </rPr>
          <t>SZV_F:Egyeb_SajatUtem2</t>
        </r>
      </text>
    </comment>
    <comment ref="AJ337" authorId="0" shapeId="0" xr:uid="{8AA183DD-1A9D-4034-AE63-5CCD0F416C24}">
      <text>
        <r>
          <rPr>
            <sz val="11"/>
            <rFont val="Calibri"/>
            <family val="2"/>
            <charset val="238"/>
          </rPr>
          <t>SZV_F:DijUtem2</t>
        </r>
      </text>
    </comment>
    <comment ref="AK337" authorId="0" shapeId="0" xr:uid="{E297BAC1-8623-4D90-A858-331BB49B23FD}">
      <text>
        <r>
          <rPr>
            <sz val="11"/>
            <rFont val="Calibri"/>
            <family val="2"/>
            <charset val="238"/>
          </rPr>
          <t>SZV_F:EM_Melleklet1_Utem2</t>
        </r>
      </text>
    </comment>
    <comment ref="AL337" authorId="0" shapeId="0" xr:uid="{E82A0130-AAA0-4111-BE0B-0D982DEEDE0D}">
      <text>
        <r>
          <rPr>
            <sz val="11"/>
            <rFont val="Calibri"/>
            <family val="2"/>
            <charset val="238"/>
          </rPr>
          <t>SZV_F:EgyebAllamiUtem2</t>
        </r>
      </text>
    </comment>
    <comment ref="AM337" authorId="0" shapeId="0" xr:uid="{285D205E-E7AA-409E-8E63-12CEDAAE8063}">
      <text>
        <r>
          <rPr>
            <sz val="11"/>
            <rFont val="Calibri"/>
            <family val="2"/>
            <charset val="238"/>
          </rPr>
          <t>SZV_F:OnkormanyzatiUtem2</t>
        </r>
      </text>
    </comment>
    <comment ref="AN337" authorId="0" shapeId="0" xr:uid="{10742CBA-3DEA-40C8-BC33-CB8A17B32786}">
      <text>
        <r>
          <rPr>
            <sz val="11"/>
            <rFont val="Calibri"/>
            <family val="2"/>
            <charset val="238"/>
          </rPr>
          <t>SZV_F:EUUtem2</t>
        </r>
      </text>
    </comment>
    <comment ref="AO337" authorId="0" shapeId="0" xr:uid="{06FEFB90-BFA5-460C-BFB6-CD456C0D6569}">
      <text>
        <r>
          <rPr>
            <sz val="11"/>
            <rFont val="Calibri"/>
            <family val="2"/>
            <charset val="238"/>
          </rPr>
          <t>SZV_F:EgyebUtem2</t>
        </r>
      </text>
    </comment>
    <comment ref="AP337" authorId="0" shapeId="0" xr:uid="{8F8E25BD-3C5F-4234-8665-06DA38442E64}">
      <text>
        <r>
          <rPr>
            <sz val="11"/>
            <rFont val="Calibri"/>
            <family val="2"/>
            <charset val="238"/>
          </rPr>
          <t>SZV_F:HitelKotvenyUtem2</t>
        </r>
      </text>
    </comment>
    <comment ref="AQ337" authorId="0" shapeId="0" xr:uid="{FFA88122-9068-4A07-93D3-11F29D9A0B4F}">
      <text>
        <r>
          <rPr>
            <sz val="11"/>
            <rFont val="Calibri"/>
            <family val="2"/>
            <charset val="238"/>
          </rPr>
          <t>SZV_F:OsszesenUtem2</t>
        </r>
      </text>
    </comment>
    <comment ref="AR337" authorId="0" shapeId="0" xr:uid="{C6F977EC-5BF3-400D-9F15-CE853F34C53B}">
      <text>
        <r>
          <rPr>
            <sz val="11"/>
            <rFont val="Calibri"/>
            <family val="2"/>
            <charset val="238"/>
          </rPr>
          <t>SZV_F:ForrashianyUtem2</t>
        </r>
      </text>
    </comment>
    <comment ref="AU337" authorId="0" shapeId="0" xr:uid="{2222AF3D-BD20-422F-8A8D-BFD974E8EB84}">
      <text>
        <r>
          <rPr>
            <sz val="11"/>
            <rFont val="Calibri"/>
            <family val="2"/>
            <charset val="238"/>
          </rPr>
          <t>SZV_F:Indokolas</t>
        </r>
      </text>
    </comment>
    <comment ref="AV337" authorId="0" shapeId="0" xr:uid="{CB9EA00B-6ED6-4BB6-AD0C-56C8EC1F0FC0}">
      <text>
        <r>
          <rPr>
            <sz val="11"/>
            <rFont val="Calibri"/>
            <family val="2"/>
            <charset val="238"/>
          </rPr>
          <t>SZV_F:Megjegyzes</t>
        </r>
      </text>
    </comment>
    <comment ref="AW337" authorId="0" shapeId="0" xr:uid="{71E9B72F-FBF3-4739-ABE7-45E06E61EF6D}">
      <text>
        <r>
          <rPr>
            <sz val="11"/>
            <rFont val="Calibri"/>
            <family val="2"/>
            <charset val="238"/>
          </rPr>
          <t>SZV_F:FeladatSorszam</t>
        </r>
      </text>
    </comment>
    <comment ref="AY337" authorId="0" shapeId="0" xr:uid="{B4135D86-6D77-43BA-8C00-507A0E2559E4}">
      <text>
        <r>
          <rPr>
            <sz val="11"/>
            <rFont val="Calibri"/>
            <family val="2"/>
            <charset val="238"/>
          </rPr>
          <t>SZV_F:ISA</t>
        </r>
      </text>
    </comment>
    <comment ref="B338" authorId="0" shapeId="0" xr:uid="{6F5CDB54-7E78-4F17-9178-AECFB43694CA}">
      <text>
        <r>
          <rPr>
            <sz val="11"/>
            <rFont val="Calibri"/>
            <family val="2"/>
            <charset val="238"/>
          </rPr>
          <t>SZV_F:FontossagiSorrent</t>
        </r>
      </text>
    </comment>
    <comment ref="C338" authorId="0" shapeId="0" xr:uid="{7ED795A9-6032-4A81-B294-499A3D4552A2}">
      <text>
        <r>
          <rPr>
            <sz val="11"/>
            <rFont val="Calibri"/>
            <family val="2"/>
            <charset val="238"/>
          </rPr>
          <t>SZV_F:FeladatKategoria</t>
        </r>
      </text>
    </comment>
    <comment ref="D338" authorId="0" shapeId="0" xr:uid="{183F4593-A4BF-4804-B903-5ABF5956037C}">
      <text>
        <r>
          <rPr>
            <sz val="11"/>
            <rFont val="Calibri"/>
            <family val="2"/>
            <charset val="238"/>
          </rPr>
          <t>SZV_F:FeladatMegnevezes</t>
        </r>
      </text>
    </comment>
    <comment ref="E338" authorId="0" shapeId="0" xr:uid="{86D83D10-F2D5-46AC-8A63-D461CF5065A3}">
      <text>
        <r>
          <rPr>
            <sz val="11"/>
            <rFont val="Calibri"/>
            <family val="2"/>
            <charset val="238"/>
          </rPr>
          <t>SZV_F:ElviEngedelySzam</t>
        </r>
      </text>
    </comment>
    <comment ref="F338" authorId="0" shapeId="0" xr:uid="{69C52953-C0A7-4E37-9D29-844D6AC72F65}">
      <text>
        <r>
          <rPr>
            <sz val="11"/>
            <rFont val="Calibri"/>
            <family val="2"/>
            <charset val="238"/>
          </rPr>
          <t>SZV_F:VKR_Kod</t>
        </r>
      </text>
    </comment>
    <comment ref="G338" authorId="0" shapeId="0" xr:uid="{F6086AD4-D302-447F-914E-F1392C42992C}">
      <text>
        <r>
          <rPr>
            <sz val="11"/>
            <rFont val="Calibri"/>
            <family val="2"/>
            <charset val="238"/>
          </rPr>
          <t>SZV_F:VKR_Nev</t>
        </r>
      </text>
    </comment>
    <comment ref="H338" authorId="0" shapeId="0" xr:uid="{09F143D9-D5D9-4DB8-87A5-4D15A16913C3}">
      <text>
        <r>
          <rPr>
            <sz val="11"/>
            <rFont val="Calibri"/>
            <family val="2"/>
            <charset val="238"/>
          </rPr>
          <t>SZV_F:FeladatAzonosito</t>
        </r>
      </text>
    </comment>
    <comment ref="I338" authorId="0" shapeId="0" xr:uid="{FB14E3B7-9829-4507-96E7-12592F24EEA7}">
      <text>
        <r>
          <rPr>
            <sz val="11"/>
            <rFont val="Calibri"/>
            <family val="2"/>
            <charset val="238"/>
          </rPr>
          <t>SZV_F:EllatasiTerulet</t>
        </r>
      </text>
    </comment>
    <comment ref="J338" authorId="0" shapeId="0" xr:uid="{08A2C844-ECD3-474A-9E10-8E9B0B1C7075}">
      <text>
        <r>
          <rPr>
            <sz val="11"/>
            <rFont val="Calibri"/>
            <family val="2"/>
            <charset val="238"/>
          </rPr>
          <t>SZV_F:EllatasertFelelos</t>
        </r>
      </text>
    </comment>
    <comment ref="K338" authorId="0" shapeId="0" xr:uid="{3A690ED2-5D5E-4DCD-A0D3-500930728837}">
      <text>
        <r>
          <rPr>
            <sz val="11"/>
            <rFont val="Calibri"/>
            <family val="2"/>
            <charset val="238"/>
          </rPr>
          <t>SZV_F:TervezettNettoKoltseg</t>
        </r>
      </text>
    </comment>
    <comment ref="L338" authorId="0" shapeId="0" xr:uid="{98C8FD37-0E8B-43BC-9B5E-1809A8029A54}">
      <text>
        <r>
          <rPr>
            <sz val="11"/>
            <rFont val="Calibri"/>
            <family val="2"/>
            <charset val="238"/>
          </rPr>
          <t>SZV_F:IdotartamKezdes</t>
        </r>
      </text>
    </comment>
    <comment ref="M338" authorId="0" shapeId="0" xr:uid="{9A375A1D-4F5C-4681-B578-103D565C89D5}">
      <text>
        <r>
          <rPr>
            <sz val="11"/>
            <rFont val="Calibri"/>
            <family val="2"/>
            <charset val="238"/>
          </rPr>
          <t>SZV_F:IdotartamBefejezes</t>
        </r>
      </text>
    </comment>
    <comment ref="N338" authorId="0" shapeId="0" xr:uid="{892BEEEB-A033-411A-B6A4-ABFA27783785}">
      <text>
        <r>
          <rPr>
            <sz val="11"/>
            <rFont val="Calibri"/>
            <family val="2"/>
            <charset val="238"/>
          </rPr>
          <t>SZV_F:NettoKoltsegUtem1</t>
        </r>
      </text>
    </comment>
    <comment ref="O338" authorId="0" shapeId="0" xr:uid="{138BF747-72CA-48F6-99AC-98A65A0C3CF0}">
      <text>
        <r>
          <rPr>
            <sz val="11"/>
            <rFont val="Calibri"/>
            <family val="2"/>
            <charset val="238"/>
          </rPr>
          <t>SZV_F:NettoKoltsegUtem2</t>
        </r>
      </text>
    </comment>
    <comment ref="P338" authorId="0" shapeId="0" xr:uid="{1BDA5873-3488-4E72-86ED-78602EDB33BA}">
      <text>
        <r>
          <rPr>
            <sz val="11"/>
            <rFont val="Calibri"/>
            <family val="2"/>
            <charset val="238"/>
          </rPr>
          <t>SZV_F:EM_Melleklet2_KTG</t>
        </r>
      </text>
    </comment>
    <comment ref="R338" authorId="0" shapeId="0" xr:uid="{4AD7A68E-4C98-4FCA-A600-11A2D3DA68F5}">
      <text>
        <r>
          <rPr>
            <sz val="11"/>
            <rFont val="Calibri"/>
            <family val="2"/>
            <charset val="238"/>
          </rPr>
          <t>SZV_F:HDUtem1</t>
        </r>
      </text>
    </comment>
    <comment ref="S338" authorId="0" shapeId="0" xr:uid="{1E91163B-4193-42A3-9963-87B1611DC861}">
      <text>
        <r>
          <rPr>
            <sz val="11"/>
            <rFont val="Calibri"/>
            <family val="2"/>
            <charset val="238"/>
          </rPr>
          <t>SZV_F:ECSUtem1</t>
        </r>
      </text>
    </comment>
    <comment ref="T338" authorId="0" shapeId="0" xr:uid="{2AF32F13-5974-4227-AAAC-5826E9DAD20A}">
      <text>
        <r>
          <rPr>
            <sz val="11"/>
            <rFont val="Calibri"/>
            <family val="2"/>
            <charset val="238"/>
          </rPr>
          <t>SZV_F:KFHUtem1</t>
        </r>
      </text>
    </comment>
    <comment ref="U338" authorId="0" shapeId="0" xr:uid="{7B9F0842-2333-4C10-A2FF-5CC0B9154D88}">
      <text>
        <r>
          <rPr>
            <sz val="11"/>
            <rFont val="Calibri"/>
            <family val="2"/>
            <charset val="238"/>
          </rPr>
          <t>SZV_F:Egyeb_SajatUtem1</t>
        </r>
      </text>
    </comment>
    <comment ref="V338" authorId="0" shapeId="0" xr:uid="{93AC526D-E33A-4040-88DD-60905E591775}">
      <text>
        <r>
          <rPr>
            <sz val="11"/>
            <rFont val="Calibri"/>
            <family val="2"/>
            <charset val="238"/>
          </rPr>
          <t>SZV_F:DijUtem1</t>
        </r>
      </text>
    </comment>
    <comment ref="W338" authorId="0" shapeId="0" xr:uid="{FEFD59A6-29FE-42B7-B2B9-A24B89A04FEA}">
      <text>
        <r>
          <rPr>
            <sz val="11"/>
            <rFont val="Calibri"/>
            <family val="2"/>
            <charset val="238"/>
          </rPr>
          <t>SZV_F:EM_Melleklet1_Utem1</t>
        </r>
      </text>
    </comment>
    <comment ref="X338" authorId="0" shapeId="0" xr:uid="{3A2E5C26-13D5-42F3-B5A7-4D992F14D302}">
      <text>
        <r>
          <rPr>
            <sz val="11"/>
            <rFont val="Calibri"/>
            <family val="2"/>
            <charset val="238"/>
          </rPr>
          <t>SZV_F:EgyebAllamiUtem1</t>
        </r>
      </text>
    </comment>
    <comment ref="Y338" authorId="0" shapeId="0" xr:uid="{AF280D60-0512-4679-8AB1-F0FCFFC3F3CA}">
      <text>
        <r>
          <rPr>
            <sz val="11"/>
            <rFont val="Calibri"/>
            <family val="2"/>
            <charset val="238"/>
          </rPr>
          <t>SZV_F:OnkormanyzatiUtem1</t>
        </r>
      </text>
    </comment>
    <comment ref="Z338" authorId="0" shapeId="0" xr:uid="{366DF54D-ED4A-4CFC-A2F4-A9E147356565}">
      <text>
        <r>
          <rPr>
            <sz val="11"/>
            <rFont val="Calibri"/>
            <family val="2"/>
            <charset val="238"/>
          </rPr>
          <t>SZV_F:EUUtem1</t>
        </r>
      </text>
    </comment>
    <comment ref="AA338" authorId="0" shapeId="0" xr:uid="{F8D51221-67B4-4E61-9842-35CC8E65A7A5}">
      <text>
        <r>
          <rPr>
            <sz val="11"/>
            <rFont val="Calibri"/>
            <family val="2"/>
            <charset val="238"/>
          </rPr>
          <t>SZV_F:EgyebUtem1</t>
        </r>
      </text>
    </comment>
    <comment ref="AB338" authorId="0" shapeId="0" xr:uid="{6EF5321B-450F-450A-BDD9-456FFC2A9BE6}">
      <text>
        <r>
          <rPr>
            <sz val="11"/>
            <rFont val="Calibri"/>
            <family val="2"/>
            <charset val="238"/>
          </rPr>
          <t>SZV_F:HitelKotvenyUtem1</t>
        </r>
      </text>
    </comment>
    <comment ref="AC338" authorId="0" shapeId="0" xr:uid="{79081E11-427A-4110-BEE7-E586CF297F4C}">
      <text>
        <r>
          <rPr>
            <sz val="11"/>
            <rFont val="Calibri"/>
            <family val="2"/>
            <charset val="238"/>
          </rPr>
          <t>SZV_F:OsszesenUtem1</t>
        </r>
      </text>
    </comment>
    <comment ref="AF338" authorId="0" shapeId="0" xr:uid="{E39A234F-B4B1-448F-911C-EE8E9BB5E9C2}">
      <text>
        <r>
          <rPr>
            <sz val="11"/>
            <rFont val="Calibri"/>
            <family val="2"/>
            <charset val="238"/>
          </rPr>
          <t>SZV_F:HDUtem2</t>
        </r>
      </text>
    </comment>
    <comment ref="AG338" authorId="0" shapeId="0" xr:uid="{67E982A4-1C00-45EC-9015-755D47BCC9A1}">
      <text>
        <r>
          <rPr>
            <sz val="11"/>
            <rFont val="Calibri"/>
            <family val="2"/>
            <charset val="238"/>
          </rPr>
          <t>SZV_F:ECSUtem2</t>
        </r>
      </text>
    </comment>
    <comment ref="AH338" authorId="0" shapeId="0" xr:uid="{3A001D04-B820-4884-82FC-404652EF0094}">
      <text>
        <r>
          <rPr>
            <sz val="11"/>
            <rFont val="Calibri"/>
            <family val="2"/>
            <charset val="238"/>
          </rPr>
          <t>SZV_F:KFHUtem2</t>
        </r>
      </text>
    </comment>
    <comment ref="AI338" authorId="0" shapeId="0" xr:uid="{4FB8E009-E88C-4362-983C-EC0CD6D02283}">
      <text>
        <r>
          <rPr>
            <sz val="11"/>
            <rFont val="Calibri"/>
            <family val="2"/>
            <charset val="238"/>
          </rPr>
          <t>SZV_F:Egyeb_SajatUtem2</t>
        </r>
      </text>
    </comment>
    <comment ref="AJ338" authorId="0" shapeId="0" xr:uid="{9F374440-8235-4F8F-B79B-1500C1021BD4}">
      <text>
        <r>
          <rPr>
            <sz val="11"/>
            <rFont val="Calibri"/>
            <family val="2"/>
            <charset val="238"/>
          </rPr>
          <t>SZV_F:DijUtem2</t>
        </r>
      </text>
    </comment>
    <comment ref="AK338" authorId="0" shapeId="0" xr:uid="{212A0A0F-9B05-4861-9211-A20D9B90BDCF}">
      <text>
        <r>
          <rPr>
            <sz val="11"/>
            <rFont val="Calibri"/>
            <family val="2"/>
            <charset val="238"/>
          </rPr>
          <t>SZV_F:EM_Melleklet1_Utem2</t>
        </r>
      </text>
    </comment>
    <comment ref="AL338" authorId="0" shapeId="0" xr:uid="{C82C22AB-6BAC-4DF5-886F-D91A0E313108}">
      <text>
        <r>
          <rPr>
            <sz val="11"/>
            <rFont val="Calibri"/>
            <family val="2"/>
            <charset val="238"/>
          </rPr>
          <t>SZV_F:EgyebAllamiUtem2</t>
        </r>
      </text>
    </comment>
    <comment ref="AM338" authorId="0" shapeId="0" xr:uid="{467D60EF-5F4B-4EFC-B831-46C077AFC5D6}">
      <text>
        <r>
          <rPr>
            <sz val="11"/>
            <rFont val="Calibri"/>
            <family val="2"/>
            <charset val="238"/>
          </rPr>
          <t>SZV_F:OnkormanyzatiUtem2</t>
        </r>
      </text>
    </comment>
    <comment ref="AN338" authorId="0" shapeId="0" xr:uid="{67181C0C-5EA8-4A8E-86E8-CED21C0D9D52}">
      <text>
        <r>
          <rPr>
            <sz val="11"/>
            <rFont val="Calibri"/>
            <family val="2"/>
            <charset val="238"/>
          </rPr>
          <t>SZV_F:EUUtem2</t>
        </r>
      </text>
    </comment>
    <comment ref="AO338" authorId="0" shapeId="0" xr:uid="{8BBF5D60-A4EB-41D2-936E-2FAEAAC29F40}">
      <text>
        <r>
          <rPr>
            <sz val="11"/>
            <rFont val="Calibri"/>
            <family val="2"/>
            <charset val="238"/>
          </rPr>
          <t>SZV_F:EgyebUtem2</t>
        </r>
      </text>
    </comment>
    <comment ref="AP338" authorId="0" shapeId="0" xr:uid="{40ACE206-10BB-4F86-97E6-2727201A5E66}">
      <text>
        <r>
          <rPr>
            <sz val="11"/>
            <rFont val="Calibri"/>
            <family val="2"/>
            <charset val="238"/>
          </rPr>
          <t>SZV_F:HitelKotvenyUtem2</t>
        </r>
      </text>
    </comment>
    <comment ref="AQ338" authorId="0" shapeId="0" xr:uid="{09302074-3498-4458-BE86-500AE9FD9368}">
      <text>
        <r>
          <rPr>
            <sz val="11"/>
            <rFont val="Calibri"/>
            <family val="2"/>
            <charset val="238"/>
          </rPr>
          <t>SZV_F:OsszesenUtem2</t>
        </r>
      </text>
    </comment>
    <comment ref="AR338" authorId="0" shapeId="0" xr:uid="{2AF23B10-E9BD-47FA-9671-EFCDBF3AF5A1}">
      <text>
        <r>
          <rPr>
            <sz val="11"/>
            <rFont val="Calibri"/>
            <family val="2"/>
            <charset val="238"/>
          </rPr>
          <t>SZV_F:ForrashianyUtem2</t>
        </r>
      </text>
    </comment>
    <comment ref="AU338" authorId="0" shapeId="0" xr:uid="{0E99B339-93A3-4032-9B65-68AF5DDFF840}">
      <text>
        <r>
          <rPr>
            <sz val="11"/>
            <rFont val="Calibri"/>
            <family val="2"/>
            <charset val="238"/>
          </rPr>
          <t>SZV_F:Indokolas</t>
        </r>
      </text>
    </comment>
    <comment ref="AV338" authorId="0" shapeId="0" xr:uid="{4F2EC4ED-A1B7-4401-8CB0-7FE9389700FA}">
      <text>
        <r>
          <rPr>
            <sz val="11"/>
            <rFont val="Calibri"/>
            <family val="2"/>
            <charset val="238"/>
          </rPr>
          <t>SZV_F:Megjegyzes</t>
        </r>
      </text>
    </comment>
    <comment ref="AW338" authorId="0" shapeId="0" xr:uid="{C4E6B0AF-3CB9-4B36-8A53-E51159E792AA}">
      <text>
        <r>
          <rPr>
            <sz val="11"/>
            <rFont val="Calibri"/>
            <family val="2"/>
            <charset val="238"/>
          </rPr>
          <t>SZV_F:FeladatSorszam</t>
        </r>
      </text>
    </comment>
    <comment ref="AY338" authorId="0" shapeId="0" xr:uid="{8201B84D-CB76-46B1-AE1A-315EE161A4E8}">
      <text>
        <r>
          <rPr>
            <sz val="11"/>
            <rFont val="Calibri"/>
            <family val="2"/>
            <charset val="238"/>
          </rPr>
          <t>SZV_F:ISA</t>
        </r>
      </text>
    </comment>
    <comment ref="B339" authorId="0" shapeId="0" xr:uid="{9EE58474-1652-45A8-898E-C4676CABC3AB}">
      <text>
        <r>
          <rPr>
            <sz val="11"/>
            <rFont val="Calibri"/>
            <family val="2"/>
            <charset val="238"/>
          </rPr>
          <t>SZV_F:FontossagiSorrent</t>
        </r>
      </text>
    </comment>
    <comment ref="C339" authorId="0" shapeId="0" xr:uid="{4F47ADA4-ECBA-4C22-BB36-70C02EAC4285}">
      <text>
        <r>
          <rPr>
            <sz val="11"/>
            <rFont val="Calibri"/>
            <family val="2"/>
            <charset val="238"/>
          </rPr>
          <t>SZV_F:FeladatKategoria</t>
        </r>
      </text>
    </comment>
    <comment ref="D339" authorId="0" shapeId="0" xr:uid="{35E39148-E4DE-4EF3-8DA4-E068ADE6BEBB}">
      <text>
        <r>
          <rPr>
            <sz val="11"/>
            <rFont val="Calibri"/>
            <family val="2"/>
            <charset val="238"/>
          </rPr>
          <t>SZV_F:FeladatMegnevezes</t>
        </r>
      </text>
    </comment>
    <comment ref="E339" authorId="0" shapeId="0" xr:uid="{901E0806-3475-4D95-BE15-FE060D7437F4}">
      <text>
        <r>
          <rPr>
            <sz val="11"/>
            <rFont val="Calibri"/>
            <family val="2"/>
            <charset val="238"/>
          </rPr>
          <t>SZV_F:ElviEngedelySzam</t>
        </r>
      </text>
    </comment>
    <comment ref="F339" authorId="0" shapeId="0" xr:uid="{11267A4A-6AEE-4554-8AF8-D859DF41A0BE}">
      <text>
        <r>
          <rPr>
            <sz val="11"/>
            <rFont val="Calibri"/>
            <family val="2"/>
            <charset val="238"/>
          </rPr>
          <t>SZV_F:VKR_Kod</t>
        </r>
      </text>
    </comment>
    <comment ref="G339" authorId="0" shapeId="0" xr:uid="{F970E1F3-A716-4EA5-8168-658D012B83F5}">
      <text>
        <r>
          <rPr>
            <sz val="11"/>
            <rFont val="Calibri"/>
            <family val="2"/>
            <charset val="238"/>
          </rPr>
          <t>SZV_F:VKR_Nev</t>
        </r>
      </text>
    </comment>
    <comment ref="H339" authorId="0" shapeId="0" xr:uid="{3C9267BD-7218-4154-85A5-1B60F5B26C9A}">
      <text>
        <r>
          <rPr>
            <sz val="11"/>
            <rFont val="Calibri"/>
            <family val="2"/>
            <charset val="238"/>
          </rPr>
          <t>SZV_F:FeladatAzonosito</t>
        </r>
      </text>
    </comment>
    <comment ref="I339" authorId="0" shapeId="0" xr:uid="{BAD4AD23-6559-4B7F-A334-08D809DC4DFF}">
      <text>
        <r>
          <rPr>
            <sz val="11"/>
            <rFont val="Calibri"/>
            <family val="2"/>
            <charset val="238"/>
          </rPr>
          <t>SZV_F:EllatasiTerulet</t>
        </r>
      </text>
    </comment>
    <comment ref="J339" authorId="0" shapeId="0" xr:uid="{439295AB-24D2-43E1-91D3-D2E9E49EE51C}">
      <text>
        <r>
          <rPr>
            <sz val="11"/>
            <rFont val="Calibri"/>
            <family val="2"/>
            <charset val="238"/>
          </rPr>
          <t>SZV_F:EllatasertFelelos</t>
        </r>
      </text>
    </comment>
    <comment ref="K339" authorId="0" shapeId="0" xr:uid="{F3EF7D9D-01C4-4835-B0BF-8B28195D59F5}">
      <text>
        <r>
          <rPr>
            <sz val="11"/>
            <rFont val="Calibri"/>
            <family val="2"/>
            <charset val="238"/>
          </rPr>
          <t>SZV_F:TervezettNettoKoltseg</t>
        </r>
      </text>
    </comment>
    <comment ref="L339" authorId="0" shapeId="0" xr:uid="{8CAD57CC-17E4-42F5-ADEB-85FE5962EB59}">
      <text>
        <r>
          <rPr>
            <sz val="11"/>
            <rFont val="Calibri"/>
            <family val="2"/>
            <charset val="238"/>
          </rPr>
          <t>SZV_F:IdotartamKezdes</t>
        </r>
      </text>
    </comment>
    <comment ref="M339" authorId="0" shapeId="0" xr:uid="{256D0B22-975B-473C-971B-A5371F30F66F}">
      <text>
        <r>
          <rPr>
            <sz val="11"/>
            <rFont val="Calibri"/>
            <family val="2"/>
            <charset val="238"/>
          </rPr>
          <t>SZV_F:IdotartamBefejezes</t>
        </r>
      </text>
    </comment>
    <comment ref="N339" authorId="0" shapeId="0" xr:uid="{BF4C14C4-1174-4124-BC67-DA70DDF1E557}">
      <text>
        <r>
          <rPr>
            <sz val="11"/>
            <rFont val="Calibri"/>
            <family val="2"/>
            <charset val="238"/>
          </rPr>
          <t>SZV_F:NettoKoltsegUtem1</t>
        </r>
      </text>
    </comment>
    <comment ref="O339" authorId="0" shapeId="0" xr:uid="{FE392EE1-6660-4D0E-9A5D-B670A81D8441}">
      <text>
        <r>
          <rPr>
            <sz val="11"/>
            <rFont val="Calibri"/>
            <family val="2"/>
            <charset val="238"/>
          </rPr>
          <t>SZV_F:NettoKoltsegUtem2</t>
        </r>
      </text>
    </comment>
    <comment ref="P339" authorId="0" shapeId="0" xr:uid="{BE1E182C-A9E1-43B4-8658-DE74C7CDA54D}">
      <text>
        <r>
          <rPr>
            <sz val="11"/>
            <rFont val="Calibri"/>
            <family val="2"/>
            <charset val="238"/>
          </rPr>
          <t>SZV_F:EM_Melleklet2_KTG</t>
        </r>
      </text>
    </comment>
    <comment ref="R339" authorId="0" shapeId="0" xr:uid="{A6863CA6-D9A0-4749-8B46-1D5EE583753C}">
      <text>
        <r>
          <rPr>
            <sz val="11"/>
            <rFont val="Calibri"/>
            <family val="2"/>
            <charset val="238"/>
          </rPr>
          <t>SZV_F:HDUtem1</t>
        </r>
      </text>
    </comment>
    <comment ref="S339" authorId="0" shapeId="0" xr:uid="{87A10422-4831-4E20-9ED5-9C0E69C0F8AF}">
      <text>
        <r>
          <rPr>
            <sz val="11"/>
            <rFont val="Calibri"/>
            <family val="2"/>
            <charset val="238"/>
          </rPr>
          <t>SZV_F:ECSUtem1</t>
        </r>
      </text>
    </comment>
    <comment ref="T339" authorId="0" shapeId="0" xr:uid="{C1E426BC-7563-4A44-A92B-7B9ACE1ADEB6}">
      <text>
        <r>
          <rPr>
            <sz val="11"/>
            <rFont val="Calibri"/>
            <family val="2"/>
            <charset val="238"/>
          </rPr>
          <t>SZV_F:KFHUtem1</t>
        </r>
      </text>
    </comment>
    <comment ref="U339" authorId="0" shapeId="0" xr:uid="{C476607D-31A1-46A6-9DEF-AC19B38DEDA1}">
      <text>
        <r>
          <rPr>
            <sz val="11"/>
            <rFont val="Calibri"/>
            <family val="2"/>
            <charset val="238"/>
          </rPr>
          <t>SZV_F:Egyeb_SajatUtem1</t>
        </r>
      </text>
    </comment>
    <comment ref="V339" authorId="0" shapeId="0" xr:uid="{69FBF136-D029-43E8-9FC8-9098B25D7734}">
      <text>
        <r>
          <rPr>
            <sz val="11"/>
            <rFont val="Calibri"/>
            <family val="2"/>
            <charset val="238"/>
          </rPr>
          <t>SZV_F:DijUtem1</t>
        </r>
      </text>
    </comment>
    <comment ref="W339" authorId="0" shapeId="0" xr:uid="{0D3A389C-7249-49BB-A3D3-AE00D11B8BAA}">
      <text>
        <r>
          <rPr>
            <sz val="11"/>
            <rFont val="Calibri"/>
            <family val="2"/>
            <charset val="238"/>
          </rPr>
          <t>SZV_F:EM_Melleklet1_Utem1</t>
        </r>
      </text>
    </comment>
    <comment ref="X339" authorId="0" shapeId="0" xr:uid="{8FC5C524-525F-40D6-BE92-ADD7FD77F279}">
      <text>
        <r>
          <rPr>
            <sz val="11"/>
            <rFont val="Calibri"/>
            <family val="2"/>
            <charset val="238"/>
          </rPr>
          <t>SZV_F:EgyebAllamiUtem1</t>
        </r>
      </text>
    </comment>
    <comment ref="Y339" authorId="0" shapeId="0" xr:uid="{4AAF809A-432E-4431-98AB-7FBE8213FE54}">
      <text>
        <r>
          <rPr>
            <sz val="11"/>
            <rFont val="Calibri"/>
            <family val="2"/>
            <charset val="238"/>
          </rPr>
          <t>SZV_F:OnkormanyzatiUtem1</t>
        </r>
      </text>
    </comment>
    <comment ref="Z339" authorId="0" shapeId="0" xr:uid="{E6BF89A8-DD46-4F08-A08D-9E286D99667D}">
      <text>
        <r>
          <rPr>
            <sz val="11"/>
            <rFont val="Calibri"/>
            <family val="2"/>
            <charset val="238"/>
          </rPr>
          <t>SZV_F:EUUtem1</t>
        </r>
      </text>
    </comment>
    <comment ref="AA339" authorId="0" shapeId="0" xr:uid="{2E2A9D80-1DDD-43C9-9F4B-F064259C38A5}">
      <text>
        <r>
          <rPr>
            <sz val="11"/>
            <rFont val="Calibri"/>
            <family val="2"/>
            <charset val="238"/>
          </rPr>
          <t>SZV_F:EgyebUtem1</t>
        </r>
      </text>
    </comment>
    <comment ref="AB339" authorId="0" shapeId="0" xr:uid="{7BDB20B5-AD8D-4A6B-A172-3D4DD2B1946A}">
      <text>
        <r>
          <rPr>
            <sz val="11"/>
            <rFont val="Calibri"/>
            <family val="2"/>
            <charset val="238"/>
          </rPr>
          <t>SZV_F:HitelKotvenyUtem1</t>
        </r>
      </text>
    </comment>
    <comment ref="AC339" authorId="0" shapeId="0" xr:uid="{AA66AF0F-AC52-48EC-AC13-06E97476CD52}">
      <text>
        <r>
          <rPr>
            <sz val="11"/>
            <rFont val="Calibri"/>
            <family val="2"/>
            <charset val="238"/>
          </rPr>
          <t>SZV_F:OsszesenUtem1</t>
        </r>
      </text>
    </comment>
    <comment ref="AF339" authorId="0" shapeId="0" xr:uid="{839F4FB7-C221-464D-919E-3F2C9865EFFF}">
      <text>
        <r>
          <rPr>
            <sz val="11"/>
            <rFont val="Calibri"/>
            <family val="2"/>
            <charset val="238"/>
          </rPr>
          <t>SZV_F:HDUtem2</t>
        </r>
      </text>
    </comment>
    <comment ref="AG339" authorId="0" shapeId="0" xr:uid="{526FBCED-FC8F-470D-9E92-3F0A2C04B327}">
      <text>
        <r>
          <rPr>
            <sz val="11"/>
            <rFont val="Calibri"/>
            <family val="2"/>
            <charset val="238"/>
          </rPr>
          <t>SZV_F:ECSUtem2</t>
        </r>
      </text>
    </comment>
    <comment ref="AH339" authorId="0" shapeId="0" xr:uid="{ECE07B2A-DF60-4054-ADBE-58214786569E}">
      <text>
        <r>
          <rPr>
            <sz val="11"/>
            <rFont val="Calibri"/>
            <family val="2"/>
            <charset val="238"/>
          </rPr>
          <t>SZV_F:KFHUtem2</t>
        </r>
      </text>
    </comment>
    <comment ref="AI339" authorId="0" shapeId="0" xr:uid="{0A03FEF5-99D3-4515-995E-281F3CD6A194}">
      <text>
        <r>
          <rPr>
            <sz val="11"/>
            <rFont val="Calibri"/>
            <family val="2"/>
            <charset val="238"/>
          </rPr>
          <t>SZV_F:Egyeb_SajatUtem2</t>
        </r>
      </text>
    </comment>
    <comment ref="AJ339" authorId="0" shapeId="0" xr:uid="{CA9F1B83-FF00-4D50-9F11-CA2AEABEBA39}">
      <text>
        <r>
          <rPr>
            <sz val="11"/>
            <rFont val="Calibri"/>
            <family val="2"/>
            <charset val="238"/>
          </rPr>
          <t>SZV_F:DijUtem2</t>
        </r>
      </text>
    </comment>
    <comment ref="AK339" authorId="0" shapeId="0" xr:uid="{C786B169-F140-424B-9D13-2B7E6D09DE4A}">
      <text>
        <r>
          <rPr>
            <sz val="11"/>
            <rFont val="Calibri"/>
            <family val="2"/>
            <charset val="238"/>
          </rPr>
          <t>SZV_F:EM_Melleklet1_Utem2</t>
        </r>
      </text>
    </comment>
    <comment ref="AL339" authorId="0" shapeId="0" xr:uid="{BC4B77F8-8675-4310-9663-350D27F0517A}">
      <text>
        <r>
          <rPr>
            <sz val="11"/>
            <rFont val="Calibri"/>
            <family val="2"/>
            <charset val="238"/>
          </rPr>
          <t>SZV_F:EgyebAllamiUtem2</t>
        </r>
      </text>
    </comment>
    <comment ref="AM339" authorId="0" shapeId="0" xr:uid="{DE62E8E6-EC21-4B54-8743-C724D4C9E2AF}">
      <text>
        <r>
          <rPr>
            <sz val="11"/>
            <rFont val="Calibri"/>
            <family val="2"/>
            <charset val="238"/>
          </rPr>
          <t>SZV_F:OnkormanyzatiUtem2</t>
        </r>
      </text>
    </comment>
    <comment ref="AN339" authorId="0" shapeId="0" xr:uid="{628063DB-9C78-44F4-B85F-E74AC342A122}">
      <text>
        <r>
          <rPr>
            <sz val="11"/>
            <rFont val="Calibri"/>
            <family val="2"/>
            <charset val="238"/>
          </rPr>
          <t>SZV_F:EUUtem2</t>
        </r>
      </text>
    </comment>
    <comment ref="AO339" authorId="0" shapeId="0" xr:uid="{CA447447-23EE-4495-B2BA-16A88C13DD83}">
      <text>
        <r>
          <rPr>
            <sz val="11"/>
            <rFont val="Calibri"/>
            <family val="2"/>
            <charset val="238"/>
          </rPr>
          <t>SZV_F:EgyebUtem2</t>
        </r>
      </text>
    </comment>
    <comment ref="AP339" authorId="0" shapeId="0" xr:uid="{EBA8FAAD-FB28-4F2B-8E89-6094368665ED}">
      <text>
        <r>
          <rPr>
            <sz val="11"/>
            <rFont val="Calibri"/>
            <family val="2"/>
            <charset val="238"/>
          </rPr>
          <t>SZV_F:HitelKotvenyUtem2</t>
        </r>
      </text>
    </comment>
    <comment ref="AQ339" authorId="0" shapeId="0" xr:uid="{87C57EE2-DDD8-4CE8-BF8C-A755FEF88524}">
      <text>
        <r>
          <rPr>
            <sz val="11"/>
            <rFont val="Calibri"/>
            <family val="2"/>
            <charset val="238"/>
          </rPr>
          <t>SZV_F:OsszesenUtem2</t>
        </r>
      </text>
    </comment>
    <comment ref="AR339" authorId="0" shapeId="0" xr:uid="{644AF064-335B-49FA-9DD9-DB9D6E711B7F}">
      <text>
        <r>
          <rPr>
            <sz val="11"/>
            <rFont val="Calibri"/>
            <family val="2"/>
            <charset val="238"/>
          </rPr>
          <t>SZV_F:ForrashianyUtem2</t>
        </r>
      </text>
    </comment>
    <comment ref="AU339" authorId="0" shapeId="0" xr:uid="{A5540685-EF07-4329-B0FD-EF9413EB6666}">
      <text>
        <r>
          <rPr>
            <sz val="11"/>
            <rFont val="Calibri"/>
            <family val="2"/>
            <charset val="238"/>
          </rPr>
          <t>SZV_F:Indokolas</t>
        </r>
      </text>
    </comment>
    <comment ref="AV339" authorId="0" shapeId="0" xr:uid="{33BDFBB8-645A-4A68-8566-E197243E7C31}">
      <text>
        <r>
          <rPr>
            <sz val="11"/>
            <rFont val="Calibri"/>
            <family val="2"/>
            <charset val="238"/>
          </rPr>
          <t>SZV_F:Megjegyzes</t>
        </r>
      </text>
    </comment>
    <comment ref="AW339" authorId="0" shapeId="0" xr:uid="{9068B9E8-C343-4AE2-A50A-6997D78393B6}">
      <text>
        <r>
          <rPr>
            <sz val="11"/>
            <rFont val="Calibri"/>
            <family val="2"/>
            <charset val="238"/>
          </rPr>
          <t>SZV_F:FeladatSorszam</t>
        </r>
      </text>
    </comment>
    <comment ref="AY339" authorId="0" shapeId="0" xr:uid="{2E3B6F8E-EDF1-4444-81B4-EFB2919C765F}">
      <text>
        <r>
          <rPr>
            <sz val="11"/>
            <rFont val="Calibri"/>
            <family val="2"/>
            <charset val="238"/>
          </rPr>
          <t>SZV_F:ISA</t>
        </r>
      </text>
    </comment>
    <comment ref="B340" authorId="0" shapeId="0" xr:uid="{3AB553C9-5155-4262-97EB-3A537E11E8A3}">
      <text>
        <r>
          <rPr>
            <sz val="11"/>
            <rFont val="Calibri"/>
            <family val="2"/>
            <charset val="238"/>
          </rPr>
          <t>SZV_F:FontossagiSorrent</t>
        </r>
      </text>
    </comment>
    <comment ref="C340" authorId="0" shapeId="0" xr:uid="{F8A03B9A-4CF4-4CE5-972D-B28DB45EAFFE}">
      <text>
        <r>
          <rPr>
            <sz val="11"/>
            <rFont val="Calibri"/>
            <family val="2"/>
            <charset val="238"/>
          </rPr>
          <t>SZV_F:FeladatKategoria</t>
        </r>
      </text>
    </comment>
    <comment ref="D340" authorId="0" shapeId="0" xr:uid="{D572B0FF-3DE6-4AE9-8986-E1408FC33221}">
      <text>
        <r>
          <rPr>
            <sz val="11"/>
            <rFont val="Calibri"/>
            <family val="2"/>
            <charset val="238"/>
          </rPr>
          <t>SZV_F:FeladatMegnevezes</t>
        </r>
      </text>
    </comment>
    <comment ref="E340" authorId="0" shapeId="0" xr:uid="{05E50234-AE5C-41D6-A353-A8B6FD48D8C2}">
      <text>
        <r>
          <rPr>
            <sz val="11"/>
            <rFont val="Calibri"/>
            <family val="2"/>
            <charset val="238"/>
          </rPr>
          <t>SZV_F:ElviEngedelySzam</t>
        </r>
      </text>
    </comment>
    <comment ref="F340" authorId="0" shapeId="0" xr:uid="{47BB31B3-8456-48D4-9064-43FC4EED9C65}">
      <text>
        <r>
          <rPr>
            <sz val="11"/>
            <rFont val="Calibri"/>
            <family val="2"/>
            <charset val="238"/>
          </rPr>
          <t>SZV_F:VKR_Kod</t>
        </r>
      </text>
    </comment>
    <comment ref="G340" authorId="0" shapeId="0" xr:uid="{322AC000-497A-4FBA-BC1C-39EAACE76FDC}">
      <text>
        <r>
          <rPr>
            <sz val="11"/>
            <rFont val="Calibri"/>
            <family val="2"/>
            <charset val="238"/>
          </rPr>
          <t>SZV_F:VKR_Nev</t>
        </r>
      </text>
    </comment>
    <comment ref="H340" authorId="0" shapeId="0" xr:uid="{89C183C8-324C-453B-A05D-CB048BEF82A9}">
      <text>
        <r>
          <rPr>
            <sz val="11"/>
            <rFont val="Calibri"/>
            <family val="2"/>
            <charset val="238"/>
          </rPr>
          <t>SZV_F:FeladatAzonosito</t>
        </r>
      </text>
    </comment>
    <comment ref="I340" authorId="0" shapeId="0" xr:uid="{B97B3D36-81F0-4F87-9741-039B0CDFDF67}">
      <text>
        <r>
          <rPr>
            <sz val="11"/>
            <rFont val="Calibri"/>
            <family val="2"/>
            <charset val="238"/>
          </rPr>
          <t>SZV_F:EllatasiTerulet</t>
        </r>
      </text>
    </comment>
    <comment ref="J340" authorId="0" shapeId="0" xr:uid="{B1E2CA86-7C51-492F-8688-C6FFCC72893D}">
      <text>
        <r>
          <rPr>
            <sz val="11"/>
            <rFont val="Calibri"/>
            <family val="2"/>
            <charset val="238"/>
          </rPr>
          <t>SZV_F:EllatasertFelelos</t>
        </r>
      </text>
    </comment>
    <comment ref="K340" authorId="0" shapeId="0" xr:uid="{28B4524E-4A1C-4E1F-B4BF-94CEEE670C68}">
      <text>
        <r>
          <rPr>
            <sz val="11"/>
            <rFont val="Calibri"/>
            <family val="2"/>
            <charset val="238"/>
          </rPr>
          <t>SZV_F:TervezettNettoKoltseg</t>
        </r>
      </text>
    </comment>
    <comment ref="L340" authorId="0" shapeId="0" xr:uid="{16217EA1-265B-4E31-BFA9-ABAAF55124A1}">
      <text>
        <r>
          <rPr>
            <sz val="11"/>
            <rFont val="Calibri"/>
            <family val="2"/>
            <charset val="238"/>
          </rPr>
          <t>SZV_F:IdotartamKezdes</t>
        </r>
      </text>
    </comment>
    <comment ref="M340" authorId="0" shapeId="0" xr:uid="{183A8ED0-815A-4D8F-AB7B-ACC246B33D9F}">
      <text>
        <r>
          <rPr>
            <sz val="11"/>
            <rFont val="Calibri"/>
            <family val="2"/>
            <charset val="238"/>
          </rPr>
          <t>SZV_F:IdotartamBefejezes</t>
        </r>
      </text>
    </comment>
    <comment ref="N340" authorId="0" shapeId="0" xr:uid="{7B8F1BA3-70AF-41EA-A420-0F1BB7A2C8FC}">
      <text>
        <r>
          <rPr>
            <sz val="11"/>
            <rFont val="Calibri"/>
            <family val="2"/>
            <charset val="238"/>
          </rPr>
          <t>SZV_F:NettoKoltsegUtem1</t>
        </r>
      </text>
    </comment>
    <comment ref="O340" authorId="0" shapeId="0" xr:uid="{29DCFD9A-8B33-4481-852F-556E005FD733}">
      <text>
        <r>
          <rPr>
            <sz val="11"/>
            <rFont val="Calibri"/>
            <family val="2"/>
            <charset val="238"/>
          </rPr>
          <t>SZV_F:NettoKoltsegUtem2</t>
        </r>
      </text>
    </comment>
    <comment ref="P340" authorId="0" shapeId="0" xr:uid="{A4011440-6CC1-492A-85B1-701F295A33D3}">
      <text>
        <r>
          <rPr>
            <sz val="11"/>
            <rFont val="Calibri"/>
            <family val="2"/>
            <charset val="238"/>
          </rPr>
          <t>SZV_F:EM_Melleklet2_KTG</t>
        </r>
      </text>
    </comment>
    <comment ref="R340" authorId="0" shapeId="0" xr:uid="{ECB3293E-3FF5-4A23-899B-B05F938D37B5}">
      <text>
        <r>
          <rPr>
            <sz val="11"/>
            <rFont val="Calibri"/>
            <family val="2"/>
            <charset val="238"/>
          </rPr>
          <t>SZV_F:HDUtem1</t>
        </r>
      </text>
    </comment>
    <comment ref="S340" authorId="0" shapeId="0" xr:uid="{F8B14920-DC69-4D48-8933-D4B2D58E873C}">
      <text>
        <r>
          <rPr>
            <sz val="11"/>
            <rFont val="Calibri"/>
            <family val="2"/>
            <charset val="238"/>
          </rPr>
          <t>SZV_F:ECSUtem1</t>
        </r>
      </text>
    </comment>
    <comment ref="T340" authorId="0" shapeId="0" xr:uid="{929D764C-BB15-4E6D-B9C0-E27A2D131B8A}">
      <text>
        <r>
          <rPr>
            <sz val="11"/>
            <rFont val="Calibri"/>
            <family val="2"/>
            <charset val="238"/>
          </rPr>
          <t>SZV_F:KFHUtem1</t>
        </r>
      </text>
    </comment>
    <comment ref="U340" authorId="0" shapeId="0" xr:uid="{0665DE62-F685-4657-A5B1-A1ECC4525963}">
      <text>
        <r>
          <rPr>
            <sz val="11"/>
            <rFont val="Calibri"/>
            <family val="2"/>
            <charset val="238"/>
          </rPr>
          <t>SZV_F:Egyeb_SajatUtem1</t>
        </r>
      </text>
    </comment>
    <comment ref="V340" authorId="0" shapeId="0" xr:uid="{C346BC3E-4213-4512-9684-D07DFC62D9C2}">
      <text>
        <r>
          <rPr>
            <sz val="11"/>
            <rFont val="Calibri"/>
            <family val="2"/>
            <charset val="238"/>
          </rPr>
          <t>SZV_F:DijUtem1</t>
        </r>
      </text>
    </comment>
    <comment ref="W340" authorId="0" shapeId="0" xr:uid="{E613C42B-5E97-4508-93D1-39665F1FA581}">
      <text>
        <r>
          <rPr>
            <sz val="11"/>
            <rFont val="Calibri"/>
            <family val="2"/>
            <charset val="238"/>
          </rPr>
          <t>SZV_F:EM_Melleklet1_Utem1</t>
        </r>
      </text>
    </comment>
    <comment ref="X340" authorId="0" shapeId="0" xr:uid="{AF25D954-DFFA-4A04-8A9F-5B6E5E226819}">
      <text>
        <r>
          <rPr>
            <sz val="11"/>
            <rFont val="Calibri"/>
            <family val="2"/>
            <charset val="238"/>
          </rPr>
          <t>SZV_F:EgyebAllamiUtem1</t>
        </r>
      </text>
    </comment>
    <comment ref="Y340" authorId="0" shapeId="0" xr:uid="{9D6EAA66-66C4-461A-8C65-A46CD3779600}">
      <text>
        <r>
          <rPr>
            <sz val="11"/>
            <rFont val="Calibri"/>
            <family val="2"/>
            <charset val="238"/>
          </rPr>
          <t>SZV_F:OnkormanyzatiUtem1</t>
        </r>
      </text>
    </comment>
    <comment ref="Z340" authorId="0" shapeId="0" xr:uid="{F379E2C0-3004-41B8-A3CC-357FE0B6B89A}">
      <text>
        <r>
          <rPr>
            <sz val="11"/>
            <rFont val="Calibri"/>
            <family val="2"/>
            <charset val="238"/>
          </rPr>
          <t>SZV_F:EUUtem1</t>
        </r>
      </text>
    </comment>
    <comment ref="AA340" authorId="0" shapeId="0" xr:uid="{023E9E4C-F705-4A1F-8592-0E98ADD8680E}">
      <text>
        <r>
          <rPr>
            <sz val="11"/>
            <rFont val="Calibri"/>
            <family val="2"/>
            <charset val="238"/>
          </rPr>
          <t>SZV_F:EgyebUtem1</t>
        </r>
      </text>
    </comment>
    <comment ref="AB340" authorId="0" shapeId="0" xr:uid="{9770C035-1784-40BB-B94F-E631E1CA03F9}">
      <text>
        <r>
          <rPr>
            <sz val="11"/>
            <rFont val="Calibri"/>
            <family val="2"/>
            <charset val="238"/>
          </rPr>
          <t>SZV_F:HitelKotvenyUtem1</t>
        </r>
      </text>
    </comment>
    <comment ref="AC340" authorId="0" shapeId="0" xr:uid="{6599050C-2412-4655-8BFC-97D5AC56EED3}">
      <text>
        <r>
          <rPr>
            <sz val="11"/>
            <rFont val="Calibri"/>
            <family val="2"/>
            <charset val="238"/>
          </rPr>
          <t>SZV_F:OsszesenUtem1</t>
        </r>
      </text>
    </comment>
    <comment ref="AF340" authorId="0" shapeId="0" xr:uid="{D9B57507-9108-436B-B581-78CC0C7EF859}">
      <text>
        <r>
          <rPr>
            <sz val="11"/>
            <rFont val="Calibri"/>
            <family val="2"/>
            <charset val="238"/>
          </rPr>
          <t>SZV_F:HDUtem2</t>
        </r>
      </text>
    </comment>
    <comment ref="AG340" authorId="0" shapeId="0" xr:uid="{61ED713C-EC01-42FA-9141-263EDDB5A174}">
      <text>
        <r>
          <rPr>
            <sz val="11"/>
            <rFont val="Calibri"/>
            <family val="2"/>
            <charset val="238"/>
          </rPr>
          <t>SZV_F:ECSUtem2</t>
        </r>
      </text>
    </comment>
    <comment ref="AH340" authorId="0" shapeId="0" xr:uid="{62EEAB43-112C-4DDC-96D0-51C020AB54B7}">
      <text>
        <r>
          <rPr>
            <sz val="11"/>
            <rFont val="Calibri"/>
            <family val="2"/>
            <charset val="238"/>
          </rPr>
          <t>SZV_F:KFHUtem2</t>
        </r>
      </text>
    </comment>
    <comment ref="AI340" authorId="0" shapeId="0" xr:uid="{72DEE92E-EF52-4DA5-A94C-4CBB7B630354}">
      <text>
        <r>
          <rPr>
            <sz val="11"/>
            <rFont val="Calibri"/>
            <family val="2"/>
            <charset val="238"/>
          </rPr>
          <t>SZV_F:Egyeb_SajatUtem2</t>
        </r>
      </text>
    </comment>
    <comment ref="AJ340" authorId="0" shapeId="0" xr:uid="{10CA3173-088A-4128-BA99-C91F263FDBC1}">
      <text>
        <r>
          <rPr>
            <sz val="11"/>
            <rFont val="Calibri"/>
            <family val="2"/>
            <charset val="238"/>
          </rPr>
          <t>SZV_F:DijUtem2</t>
        </r>
      </text>
    </comment>
    <comment ref="AK340" authorId="0" shapeId="0" xr:uid="{0F166175-0F54-4F52-8298-3B4FD686A54E}">
      <text>
        <r>
          <rPr>
            <sz val="11"/>
            <rFont val="Calibri"/>
            <family val="2"/>
            <charset val="238"/>
          </rPr>
          <t>SZV_F:EM_Melleklet1_Utem2</t>
        </r>
      </text>
    </comment>
    <comment ref="AL340" authorId="0" shapeId="0" xr:uid="{860ECA92-22A2-4C3E-AE86-42B2490EF461}">
      <text>
        <r>
          <rPr>
            <sz val="11"/>
            <rFont val="Calibri"/>
            <family val="2"/>
            <charset val="238"/>
          </rPr>
          <t>SZV_F:EgyebAllamiUtem2</t>
        </r>
      </text>
    </comment>
    <comment ref="AM340" authorId="0" shapeId="0" xr:uid="{EB63099C-B53C-4E3C-980F-EFF81B6B0977}">
      <text>
        <r>
          <rPr>
            <sz val="11"/>
            <rFont val="Calibri"/>
            <family val="2"/>
            <charset val="238"/>
          </rPr>
          <t>SZV_F:OnkormanyzatiUtem2</t>
        </r>
      </text>
    </comment>
    <comment ref="AN340" authorId="0" shapeId="0" xr:uid="{C7C79785-0610-43D7-8050-A4084904B6E7}">
      <text>
        <r>
          <rPr>
            <sz val="11"/>
            <rFont val="Calibri"/>
            <family val="2"/>
            <charset val="238"/>
          </rPr>
          <t>SZV_F:EUUtem2</t>
        </r>
      </text>
    </comment>
    <comment ref="AO340" authorId="0" shapeId="0" xr:uid="{87499C40-65FC-4F9E-A64F-ECD9AB3F733D}">
      <text>
        <r>
          <rPr>
            <sz val="11"/>
            <rFont val="Calibri"/>
            <family val="2"/>
            <charset val="238"/>
          </rPr>
          <t>SZV_F:EgyebUtem2</t>
        </r>
      </text>
    </comment>
    <comment ref="AP340" authorId="0" shapeId="0" xr:uid="{69C04143-C27A-4E24-8B67-4A02EE731409}">
      <text>
        <r>
          <rPr>
            <sz val="11"/>
            <rFont val="Calibri"/>
            <family val="2"/>
            <charset val="238"/>
          </rPr>
          <t>SZV_F:HitelKotvenyUtem2</t>
        </r>
      </text>
    </comment>
    <comment ref="AQ340" authorId="0" shapeId="0" xr:uid="{30BA6C7E-11E6-4071-93BF-B589C892F09C}">
      <text>
        <r>
          <rPr>
            <sz val="11"/>
            <rFont val="Calibri"/>
            <family val="2"/>
            <charset val="238"/>
          </rPr>
          <t>SZV_F:OsszesenUtem2</t>
        </r>
      </text>
    </comment>
    <comment ref="AR340" authorId="0" shapeId="0" xr:uid="{1EA67EAA-0BC0-4B62-940A-DA86DCE552AC}">
      <text>
        <r>
          <rPr>
            <sz val="11"/>
            <rFont val="Calibri"/>
            <family val="2"/>
            <charset val="238"/>
          </rPr>
          <t>SZV_F:ForrashianyUtem2</t>
        </r>
      </text>
    </comment>
    <comment ref="AU340" authorId="0" shapeId="0" xr:uid="{90CFB9AC-8230-4868-B352-EA372E1BB64E}">
      <text>
        <r>
          <rPr>
            <sz val="11"/>
            <rFont val="Calibri"/>
            <family val="2"/>
            <charset val="238"/>
          </rPr>
          <t>SZV_F:Indokolas</t>
        </r>
      </text>
    </comment>
    <comment ref="AV340" authorId="0" shapeId="0" xr:uid="{DF6327E3-D846-4C9F-BB43-8299559C2045}">
      <text>
        <r>
          <rPr>
            <sz val="11"/>
            <rFont val="Calibri"/>
            <family val="2"/>
            <charset val="238"/>
          </rPr>
          <t>SZV_F:Megjegyzes</t>
        </r>
      </text>
    </comment>
    <comment ref="AW340" authorId="0" shapeId="0" xr:uid="{9B070FFA-02B6-47C8-B943-0BA95487255C}">
      <text>
        <r>
          <rPr>
            <sz val="11"/>
            <rFont val="Calibri"/>
            <family val="2"/>
            <charset val="238"/>
          </rPr>
          <t>SZV_F:FeladatSorszam</t>
        </r>
      </text>
    </comment>
    <comment ref="AY340" authorId="0" shapeId="0" xr:uid="{3C120327-AF87-4164-8157-4CAA70FD294E}">
      <text>
        <r>
          <rPr>
            <sz val="11"/>
            <rFont val="Calibri"/>
            <family val="2"/>
            <charset val="238"/>
          </rPr>
          <t>SZV_F:ISA</t>
        </r>
      </text>
    </comment>
    <comment ref="B341" authorId="0" shapeId="0" xr:uid="{1865B998-A6D9-4AB2-9133-D3B04C9DE71F}">
      <text>
        <r>
          <rPr>
            <sz val="11"/>
            <rFont val="Calibri"/>
            <family val="2"/>
            <charset val="238"/>
          </rPr>
          <t>SZV_F:FontossagiSorrent</t>
        </r>
      </text>
    </comment>
    <comment ref="C341" authorId="0" shapeId="0" xr:uid="{4040E0AB-4729-416E-A3DA-7914C4B2D602}">
      <text>
        <r>
          <rPr>
            <sz val="11"/>
            <rFont val="Calibri"/>
            <family val="2"/>
            <charset val="238"/>
          </rPr>
          <t>SZV_F:FeladatKategoria</t>
        </r>
      </text>
    </comment>
    <comment ref="D341" authorId="0" shapeId="0" xr:uid="{ADA34593-FD5A-4F5A-922C-8D6CF0EA4CF0}">
      <text>
        <r>
          <rPr>
            <sz val="11"/>
            <rFont val="Calibri"/>
            <family val="2"/>
            <charset val="238"/>
          </rPr>
          <t>SZV_F:FeladatMegnevezes</t>
        </r>
      </text>
    </comment>
    <comment ref="E341" authorId="0" shapeId="0" xr:uid="{969B1CFF-E3BA-4A5C-8B1A-2EA293B458B2}">
      <text>
        <r>
          <rPr>
            <sz val="11"/>
            <rFont val="Calibri"/>
            <family val="2"/>
            <charset val="238"/>
          </rPr>
          <t>SZV_F:ElviEngedelySzam</t>
        </r>
      </text>
    </comment>
    <comment ref="F341" authorId="0" shapeId="0" xr:uid="{94E01922-CE2F-4A16-90C7-D9054E4B494B}">
      <text>
        <r>
          <rPr>
            <sz val="11"/>
            <rFont val="Calibri"/>
            <family val="2"/>
            <charset val="238"/>
          </rPr>
          <t>SZV_F:VKR_Kod</t>
        </r>
      </text>
    </comment>
    <comment ref="G341" authorId="0" shapeId="0" xr:uid="{356D6329-D37A-4C01-893D-954C4D18CA64}">
      <text>
        <r>
          <rPr>
            <sz val="11"/>
            <rFont val="Calibri"/>
            <family val="2"/>
            <charset val="238"/>
          </rPr>
          <t>SZV_F:VKR_Nev</t>
        </r>
      </text>
    </comment>
    <comment ref="H341" authorId="0" shapeId="0" xr:uid="{790E35C0-9428-4F28-AC38-6BA81C33B564}">
      <text>
        <r>
          <rPr>
            <sz val="11"/>
            <rFont val="Calibri"/>
            <family val="2"/>
            <charset val="238"/>
          </rPr>
          <t>SZV_F:FeladatAzonosito</t>
        </r>
      </text>
    </comment>
    <comment ref="I341" authorId="0" shapeId="0" xr:uid="{9F068B8C-8E8A-44F2-A87F-F4C85DB8FC51}">
      <text>
        <r>
          <rPr>
            <sz val="11"/>
            <rFont val="Calibri"/>
            <family val="2"/>
            <charset val="238"/>
          </rPr>
          <t>SZV_F:EllatasiTerulet</t>
        </r>
      </text>
    </comment>
    <comment ref="J341" authorId="0" shapeId="0" xr:uid="{90DD68DE-5723-447C-9A68-C35DADB0AA4F}">
      <text>
        <r>
          <rPr>
            <sz val="11"/>
            <rFont val="Calibri"/>
            <family val="2"/>
            <charset val="238"/>
          </rPr>
          <t>SZV_F:EllatasertFelelos</t>
        </r>
      </text>
    </comment>
    <comment ref="K341" authorId="0" shapeId="0" xr:uid="{B9526000-25B3-413C-9BB5-23CB8717C1A8}">
      <text>
        <r>
          <rPr>
            <sz val="11"/>
            <rFont val="Calibri"/>
            <family val="2"/>
            <charset val="238"/>
          </rPr>
          <t>SZV_F:TervezettNettoKoltseg</t>
        </r>
      </text>
    </comment>
    <comment ref="L341" authorId="0" shapeId="0" xr:uid="{E033D7D6-58B5-4971-80FA-C6E24D294798}">
      <text>
        <r>
          <rPr>
            <sz val="11"/>
            <rFont val="Calibri"/>
            <family val="2"/>
            <charset val="238"/>
          </rPr>
          <t>SZV_F:IdotartamKezdes</t>
        </r>
      </text>
    </comment>
    <comment ref="M341" authorId="0" shapeId="0" xr:uid="{06703ADB-309E-4444-8569-FB0F7BDE5246}">
      <text>
        <r>
          <rPr>
            <sz val="11"/>
            <rFont val="Calibri"/>
            <family val="2"/>
            <charset val="238"/>
          </rPr>
          <t>SZV_F:IdotartamBefejezes</t>
        </r>
      </text>
    </comment>
    <comment ref="N341" authorId="0" shapeId="0" xr:uid="{7A9AE236-C9CD-44DD-B490-FA919DF8D8D2}">
      <text>
        <r>
          <rPr>
            <sz val="11"/>
            <rFont val="Calibri"/>
            <family val="2"/>
            <charset val="238"/>
          </rPr>
          <t>SZV_F:NettoKoltsegUtem1</t>
        </r>
      </text>
    </comment>
    <comment ref="O341" authorId="0" shapeId="0" xr:uid="{33467799-8DCF-408E-9C0A-0A2CA95B4741}">
      <text>
        <r>
          <rPr>
            <sz val="11"/>
            <rFont val="Calibri"/>
            <family val="2"/>
            <charset val="238"/>
          </rPr>
          <t>SZV_F:NettoKoltsegUtem2</t>
        </r>
      </text>
    </comment>
    <comment ref="P341" authorId="0" shapeId="0" xr:uid="{6EB9B317-1DB4-4139-AF87-8D3F0A706719}">
      <text>
        <r>
          <rPr>
            <sz val="11"/>
            <rFont val="Calibri"/>
            <family val="2"/>
            <charset val="238"/>
          </rPr>
          <t>SZV_F:EM_Melleklet2_KTG</t>
        </r>
      </text>
    </comment>
    <comment ref="R341" authorId="0" shapeId="0" xr:uid="{ACF76C1E-0BFF-40D4-81C9-15AA0D68B104}">
      <text>
        <r>
          <rPr>
            <sz val="11"/>
            <rFont val="Calibri"/>
            <family val="2"/>
            <charset val="238"/>
          </rPr>
          <t>SZV_F:HDUtem1</t>
        </r>
      </text>
    </comment>
    <comment ref="S341" authorId="0" shapeId="0" xr:uid="{8C4BB350-433C-4200-BCEB-EC4BBC0074AD}">
      <text>
        <r>
          <rPr>
            <sz val="11"/>
            <rFont val="Calibri"/>
            <family val="2"/>
            <charset val="238"/>
          </rPr>
          <t>SZV_F:ECSUtem1</t>
        </r>
      </text>
    </comment>
    <comment ref="T341" authorId="0" shapeId="0" xr:uid="{DE6ADAFE-7D28-4783-9D67-D1A9AED219C8}">
      <text>
        <r>
          <rPr>
            <sz val="11"/>
            <rFont val="Calibri"/>
            <family val="2"/>
            <charset val="238"/>
          </rPr>
          <t>SZV_F:KFHUtem1</t>
        </r>
      </text>
    </comment>
    <comment ref="U341" authorId="0" shapeId="0" xr:uid="{52AB7990-94EE-45B5-AB9E-F42B00E495F6}">
      <text>
        <r>
          <rPr>
            <sz val="11"/>
            <rFont val="Calibri"/>
            <family val="2"/>
            <charset val="238"/>
          </rPr>
          <t>SZV_F:Egyeb_SajatUtem1</t>
        </r>
      </text>
    </comment>
    <comment ref="V341" authorId="0" shapeId="0" xr:uid="{3E81042D-BFC6-4431-853D-334016B628F7}">
      <text>
        <r>
          <rPr>
            <sz val="11"/>
            <rFont val="Calibri"/>
            <family val="2"/>
            <charset val="238"/>
          </rPr>
          <t>SZV_F:DijUtem1</t>
        </r>
      </text>
    </comment>
    <comment ref="W341" authorId="0" shapeId="0" xr:uid="{183DD44B-530B-4089-8182-79F9D3DDF9E2}">
      <text>
        <r>
          <rPr>
            <sz val="11"/>
            <rFont val="Calibri"/>
            <family val="2"/>
            <charset val="238"/>
          </rPr>
          <t>SZV_F:EM_Melleklet1_Utem1</t>
        </r>
      </text>
    </comment>
    <comment ref="X341" authorId="0" shapeId="0" xr:uid="{DB2C75AE-B28D-4AC2-ACDC-CABAD61EEA02}">
      <text>
        <r>
          <rPr>
            <sz val="11"/>
            <rFont val="Calibri"/>
            <family val="2"/>
            <charset val="238"/>
          </rPr>
          <t>SZV_F:EgyebAllamiUtem1</t>
        </r>
      </text>
    </comment>
    <comment ref="Y341" authorId="0" shapeId="0" xr:uid="{095ED777-D5CB-4188-91E5-B713046C9E33}">
      <text>
        <r>
          <rPr>
            <sz val="11"/>
            <rFont val="Calibri"/>
            <family val="2"/>
            <charset val="238"/>
          </rPr>
          <t>SZV_F:OnkormanyzatiUtem1</t>
        </r>
      </text>
    </comment>
    <comment ref="Z341" authorId="0" shapeId="0" xr:uid="{F7369A6E-0B23-41F3-808E-FD1348EAB538}">
      <text>
        <r>
          <rPr>
            <sz val="11"/>
            <rFont val="Calibri"/>
            <family val="2"/>
            <charset val="238"/>
          </rPr>
          <t>SZV_F:EUUtem1</t>
        </r>
      </text>
    </comment>
    <comment ref="AA341" authorId="0" shapeId="0" xr:uid="{D64F2709-4F16-4CC4-8910-3706092A580A}">
      <text>
        <r>
          <rPr>
            <sz val="11"/>
            <rFont val="Calibri"/>
            <family val="2"/>
            <charset val="238"/>
          </rPr>
          <t>SZV_F:EgyebUtem1</t>
        </r>
      </text>
    </comment>
    <comment ref="AB341" authorId="0" shapeId="0" xr:uid="{CC98CA03-1320-4EF8-BF2F-BD2F90535587}">
      <text>
        <r>
          <rPr>
            <sz val="11"/>
            <rFont val="Calibri"/>
            <family val="2"/>
            <charset val="238"/>
          </rPr>
          <t>SZV_F:HitelKotvenyUtem1</t>
        </r>
      </text>
    </comment>
    <comment ref="AC341" authorId="0" shapeId="0" xr:uid="{F17D2EDF-0F14-4468-8528-3DAC5AB82B57}">
      <text>
        <r>
          <rPr>
            <sz val="11"/>
            <rFont val="Calibri"/>
            <family val="2"/>
            <charset val="238"/>
          </rPr>
          <t>SZV_F:OsszesenUtem1</t>
        </r>
      </text>
    </comment>
    <comment ref="AF341" authorId="0" shapeId="0" xr:uid="{4E7DB845-B2BF-4EF8-9434-3A2F668194C4}">
      <text>
        <r>
          <rPr>
            <sz val="11"/>
            <rFont val="Calibri"/>
            <family val="2"/>
            <charset val="238"/>
          </rPr>
          <t>SZV_F:HDUtem2</t>
        </r>
      </text>
    </comment>
    <comment ref="AG341" authorId="0" shapeId="0" xr:uid="{1A8AF13B-B735-46EA-AD1B-385F7AE8D518}">
      <text>
        <r>
          <rPr>
            <sz val="11"/>
            <rFont val="Calibri"/>
            <family val="2"/>
            <charset val="238"/>
          </rPr>
          <t>SZV_F:ECSUtem2</t>
        </r>
      </text>
    </comment>
    <comment ref="AH341" authorId="0" shapeId="0" xr:uid="{2AE8B331-530C-4E7E-99DD-773CD6631CE2}">
      <text>
        <r>
          <rPr>
            <sz val="11"/>
            <rFont val="Calibri"/>
            <family val="2"/>
            <charset val="238"/>
          </rPr>
          <t>SZV_F:KFHUtem2</t>
        </r>
      </text>
    </comment>
    <comment ref="AI341" authorId="0" shapeId="0" xr:uid="{3A4A61EB-09E5-46F6-BA3E-4093B75E3DA6}">
      <text>
        <r>
          <rPr>
            <sz val="11"/>
            <rFont val="Calibri"/>
            <family val="2"/>
            <charset val="238"/>
          </rPr>
          <t>SZV_F:Egyeb_SajatUtem2</t>
        </r>
      </text>
    </comment>
    <comment ref="AJ341" authorId="0" shapeId="0" xr:uid="{B8B5A500-69D3-404A-8E0D-8E5EA3917031}">
      <text>
        <r>
          <rPr>
            <sz val="11"/>
            <rFont val="Calibri"/>
            <family val="2"/>
            <charset val="238"/>
          </rPr>
          <t>SZV_F:DijUtem2</t>
        </r>
      </text>
    </comment>
    <comment ref="AK341" authorId="0" shapeId="0" xr:uid="{5FDCDC1A-ED3D-431A-8730-16214309EB21}">
      <text>
        <r>
          <rPr>
            <sz val="11"/>
            <rFont val="Calibri"/>
            <family val="2"/>
            <charset val="238"/>
          </rPr>
          <t>SZV_F:EM_Melleklet1_Utem2</t>
        </r>
      </text>
    </comment>
    <comment ref="AL341" authorId="0" shapeId="0" xr:uid="{5CF33B1A-156E-4029-92A6-8BCBFAF334FD}">
      <text>
        <r>
          <rPr>
            <sz val="11"/>
            <rFont val="Calibri"/>
            <family val="2"/>
            <charset val="238"/>
          </rPr>
          <t>SZV_F:EgyebAllamiUtem2</t>
        </r>
      </text>
    </comment>
    <comment ref="AM341" authorId="0" shapeId="0" xr:uid="{DA2958FF-A1A5-4C6A-B441-A4836388BFB9}">
      <text>
        <r>
          <rPr>
            <sz val="11"/>
            <rFont val="Calibri"/>
            <family val="2"/>
            <charset val="238"/>
          </rPr>
          <t>SZV_F:OnkormanyzatiUtem2</t>
        </r>
      </text>
    </comment>
    <comment ref="AN341" authorId="0" shapeId="0" xr:uid="{2C9B1E58-A499-49E1-BCC5-CEAB0FCF7967}">
      <text>
        <r>
          <rPr>
            <sz val="11"/>
            <rFont val="Calibri"/>
            <family val="2"/>
            <charset val="238"/>
          </rPr>
          <t>SZV_F:EUUtem2</t>
        </r>
      </text>
    </comment>
    <comment ref="AO341" authorId="0" shapeId="0" xr:uid="{2A2FD8B3-61A1-4FBD-B1CD-452E3ACAF083}">
      <text>
        <r>
          <rPr>
            <sz val="11"/>
            <rFont val="Calibri"/>
            <family val="2"/>
            <charset val="238"/>
          </rPr>
          <t>SZV_F:EgyebUtem2</t>
        </r>
      </text>
    </comment>
    <comment ref="AP341" authorId="0" shapeId="0" xr:uid="{6D1E84A0-D61F-4686-B7FE-C8380E78104D}">
      <text>
        <r>
          <rPr>
            <sz val="11"/>
            <rFont val="Calibri"/>
            <family val="2"/>
            <charset val="238"/>
          </rPr>
          <t>SZV_F:HitelKotvenyUtem2</t>
        </r>
      </text>
    </comment>
    <comment ref="AQ341" authorId="0" shapeId="0" xr:uid="{8C60E3A5-4F7F-45FB-B742-D80610B7D4C6}">
      <text>
        <r>
          <rPr>
            <sz val="11"/>
            <rFont val="Calibri"/>
            <family val="2"/>
            <charset val="238"/>
          </rPr>
          <t>SZV_F:OsszesenUtem2</t>
        </r>
      </text>
    </comment>
    <comment ref="AR341" authorId="0" shapeId="0" xr:uid="{2231EFC2-04AB-4B92-BE84-CB427789B049}">
      <text>
        <r>
          <rPr>
            <sz val="11"/>
            <rFont val="Calibri"/>
            <family val="2"/>
            <charset val="238"/>
          </rPr>
          <t>SZV_F:ForrashianyUtem2</t>
        </r>
      </text>
    </comment>
    <comment ref="AU341" authorId="0" shapeId="0" xr:uid="{1CC35E29-EDB4-473F-AF21-68522E7ADA0C}">
      <text>
        <r>
          <rPr>
            <sz val="11"/>
            <rFont val="Calibri"/>
            <family val="2"/>
            <charset val="238"/>
          </rPr>
          <t>SZV_F:Indokolas</t>
        </r>
      </text>
    </comment>
    <comment ref="AV341" authorId="0" shapeId="0" xr:uid="{B274E774-F242-494F-AEF8-8D9501A6E0A8}">
      <text>
        <r>
          <rPr>
            <sz val="11"/>
            <rFont val="Calibri"/>
            <family val="2"/>
            <charset val="238"/>
          </rPr>
          <t>SZV_F:Megjegyzes</t>
        </r>
      </text>
    </comment>
    <comment ref="AW341" authorId="0" shapeId="0" xr:uid="{40620D5F-1A43-455F-B9C8-FCEBF58EB8FB}">
      <text>
        <r>
          <rPr>
            <sz val="11"/>
            <rFont val="Calibri"/>
            <family val="2"/>
            <charset val="238"/>
          </rPr>
          <t>SZV_F:FeladatSorszam</t>
        </r>
      </text>
    </comment>
    <comment ref="AY341" authorId="0" shapeId="0" xr:uid="{B37A59C6-E3B0-406E-A30F-076CAAB73DAF}">
      <text>
        <r>
          <rPr>
            <sz val="11"/>
            <rFont val="Calibri"/>
            <family val="2"/>
            <charset val="238"/>
          </rPr>
          <t>SZV_F:ISA</t>
        </r>
      </text>
    </comment>
    <comment ref="B342" authorId="0" shapeId="0" xr:uid="{95A55767-BB19-4C99-8A87-94635353224B}">
      <text>
        <r>
          <rPr>
            <sz val="11"/>
            <rFont val="Calibri"/>
            <family val="2"/>
            <charset val="238"/>
          </rPr>
          <t>SZV_F:FontossagiSorrent</t>
        </r>
      </text>
    </comment>
    <comment ref="C342" authorId="0" shapeId="0" xr:uid="{0CB91940-13D8-4909-BF33-E6DC27775F68}">
      <text>
        <r>
          <rPr>
            <sz val="11"/>
            <rFont val="Calibri"/>
            <family val="2"/>
            <charset val="238"/>
          </rPr>
          <t>SZV_F:FeladatKategoria</t>
        </r>
      </text>
    </comment>
    <comment ref="D342" authorId="0" shapeId="0" xr:uid="{40D5E8BC-82AF-4D4C-B38E-B9557AAB7200}">
      <text>
        <r>
          <rPr>
            <sz val="11"/>
            <rFont val="Calibri"/>
            <family val="2"/>
            <charset val="238"/>
          </rPr>
          <t>SZV_F:FeladatMegnevezes</t>
        </r>
      </text>
    </comment>
    <comment ref="E342" authorId="0" shapeId="0" xr:uid="{E9D67BE0-A1D4-49E8-8DD7-F115A2EBA51F}">
      <text>
        <r>
          <rPr>
            <sz val="11"/>
            <rFont val="Calibri"/>
            <family val="2"/>
            <charset val="238"/>
          </rPr>
          <t>SZV_F:ElviEngedelySzam</t>
        </r>
      </text>
    </comment>
    <comment ref="F342" authorId="0" shapeId="0" xr:uid="{42AD1C98-0B40-4A19-9064-6EB689281406}">
      <text>
        <r>
          <rPr>
            <sz val="11"/>
            <rFont val="Calibri"/>
            <family val="2"/>
            <charset val="238"/>
          </rPr>
          <t>SZV_F:VKR_Kod</t>
        </r>
      </text>
    </comment>
    <comment ref="G342" authorId="0" shapeId="0" xr:uid="{10E3DF01-BCA8-4CEB-A9D5-FB1C3D1C4439}">
      <text>
        <r>
          <rPr>
            <sz val="11"/>
            <rFont val="Calibri"/>
            <family val="2"/>
            <charset val="238"/>
          </rPr>
          <t>SZV_F:VKR_Nev</t>
        </r>
      </text>
    </comment>
    <comment ref="H342" authorId="0" shapeId="0" xr:uid="{870A9CF2-E19B-43B4-A43E-4A161A90267D}">
      <text>
        <r>
          <rPr>
            <sz val="11"/>
            <rFont val="Calibri"/>
            <family val="2"/>
            <charset val="238"/>
          </rPr>
          <t>SZV_F:FeladatAzonosito</t>
        </r>
      </text>
    </comment>
    <comment ref="I342" authorId="0" shapeId="0" xr:uid="{652BA1B9-845C-4734-81B5-5CA518BD2C45}">
      <text>
        <r>
          <rPr>
            <sz val="11"/>
            <rFont val="Calibri"/>
            <family val="2"/>
            <charset val="238"/>
          </rPr>
          <t>SZV_F:EllatasiTerulet</t>
        </r>
      </text>
    </comment>
    <comment ref="J342" authorId="0" shapeId="0" xr:uid="{94FD91E7-04B2-4838-AC2B-688CFCBA9FF5}">
      <text>
        <r>
          <rPr>
            <sz val="11"/>
            <rFont val="Calibri"/>
            <family val="2"/>
            <charset val="238"/>
          </rPr>
          <t>SZV_F:EllatasertFelelos</t>
        </r>
      </text>
    </comment>
    <comment ref="K342" authorId="0" shapeId="0" xr:uid="{FC6830FE-6631-4C97-B48C-E5AB9B258347}">
      <text>
        <r>
          <rPr>
            <sz val="11"/>
            <rFont val="Calibri"/>
            <family val="2"/>
            <charset val="238"/>
          </rPr>
          <t>SZV_F:TervezettNettoKoltseg</t>
        </r>
      </text>
    </comment>
    <comment ref="L342" authorId="0" shapeId="0" xr:uid="{1602D6B2-CCBF-460F-AB2D-19FEFC41F607}">
      <text>
        <r>
          <rPr>
            <sz val="11"/>
            <rFont val="Calibri"/>
            <family val="2"/>
            <charset val="238"/>
          </rPr>
          <t>SZV_F:IdotartamKezdes</t>
        </r>
      </text>
    </comment>
    <comment ref="M342" authorId="0" shapeId="0" xr:uid="{5880DBEB-36FA-412D-A94F-99CF19957DEC}">
      <text>
        <r>
          <rPr>
            <sz val="11"/>
            <rFont val="Calibri"/>
            <family val="2"/>
            <charset val="238"/>
          </rPr>
          <t>SZV_F:IdotartamBefejezes</t>
        </r>
      </text>
    </comment>
    <comment ref="N342" authorId="0" shapeId="0" xr:uid="{FF447BC6-77DF-4FEC-9307-AFCB5BAEBB11}">
      <text>
        <r>
          <rPr>
            <sz val="11"/>
            <rFont val="Calibri"/>
            <family val="2"/>
            <charset val="238"/>
          </rPr>
          <t>SZV_F:NettoKoltsegUtem1</t>
        </r>
      </text>
    </comment>
    <comment ref="O342" authorId="0" shapeId="0" xr:uid="{9419EB77-ADA9-4BFD-92FF-61B46610C15E}">
      <text>
        <r>
          <rPr>
            <sz val="11"/>
            <rFont val="Calibri"/>
            <family val="2"/>
            <charset val="238"/>
          </rPr>
          <t>SZV_F:NettoKoltsegUtem2</t>
        </r>
      </text>
    </comment>
    <comment ref="P342" authorId="0" shapeId="0" xr:uid="{7C457953-0D5E-4CD8-950D-433909F38C0B}">
      <text>
        <r>
          <rPr>
            <sz val="11"/>
            <rFont val="Calibri"/>
            <family val="2"/>
            <charset val="238"/>
          </rPr>
          <t>SZV_F:EM_Melleklet2_KTG</t>
        </r>
      </text>
    </comment>
    <comment ref="R342" authorId="0" shapeId="0" xr:uid="{685686A7-6C4D-497B-AC0D-56672EE45DE8}">
      <text>
        <r>
          <rPr>
            <sz val="11"/>
            <rFont val="Calibri"/>
            <family val="2"/>
            <charset val="238"/>
          </rPr>
          <t>SZV_F:HDUtem1</t>
        </r>
      </text>
    </comment>
    <comment ref="S342" authorId="0" shapeId="0" xr:uid="{33BE4215-8763-4E5B-B0DC-6BE38FE40CA1}">
      <text>
        <r>
          <rPr>
            <sz val="11"/>
            <rFont val="Calibri"/>
            <family val="2"/>
            <charset val="238"/>
          </rPr>
          <t>SZV_F:ECSUtem1</t>
        </r>
      </text>
    </comment>
    <comment ref="T342" authorId="0" shapeId="0" xr:uid="{644DE26B-15B9-42FD-88AE-72BCCA983FC2}">
      <text>
        <r>
          <rPr>
            <sz val="11"/>
            <rFont val="Calibri"/>
            <family val="2"/>
            <charset val="238"/>
          </rPr>
          <t>SZV_F:KFHUtem1</t>
        </r>
      </text>
    </comment>
    <comment ref="U342" authorId="0" shapeId="0" xr:uid="{6E2FE425-DCC7-4561-8BDA-BB97CCC1E637}">
      <text>
        <r>
          <rPr>
            <sz val="11"/>
            <rFont val="Calibri"/>
            <family val="2"/>
            <charset val="238"/>
          </rPr>
          <t>SZV_F:Egyeb_SajatUtem1</t>
        </r>
      </text>
    </comment>
    <comment ref="V342" authorId="0" shapeId="0" xr:uid="{F72128AC-C30B-48AE-8A4D-616B30B6D373}">
      <text>
        <r>
          <rPr>
            <sz val="11"/>
            <rFont val="Calibri"/>
            <family val="2"/>
            <charset val="238"/>
          </rPr>
          <t>SZV_F:DijUtem1</t>
        </r>
      </text>
    </comment>
    <comment ref="W342" authorId="0" shapeId="0" xr:uid="{32E23051-3B71-4EB4-B564-B5ECB6B2D736}">
      <text>
        <r>
          <rPr>
            <sz val="11"/>
            <rFont val="Calibri"/>
            <family val="2"/>
            <charset val="238"/>
          </rPr>
          <t>SZV_F:EM_Melleklet1_Utem1</t>
        </r>
      </text>
    </comment>
    <comment ref="X342" authorId="0" shapeId="0" xr:uid="{4B9C20DC-AF90-41EE-B5CC-125270313D83}">
      <text>
        <r>
          <rPr>
            <sz val="11"/>
            <rFont val="Calibri"/>
            <family val="2"/>
            <charset val="238"/>
          </rPr>
          <t>SZV_F:EgyebAllamiUtem1</t>
        </r>
      </text>
    </comment>
    <comment ref="Y342" authorId="0" shapeId="0" xr:uid="{383DD4E2-DE1E-4DFF-99EC-B872289836C8}">
      <text>
        <r>
          <rPr>
            <sz val="11"/>
            <rFont val="Calibri"/>
            <family val="2"/>
            <charset val="238"/>
          </rPr>
          <t>SZV_F:OnkormanyzatiUtem1</t>
        </r>
      </text>
    </comment>
    <comment ref="Z342" authorId="0" shapeId="0" xr:uid="{E2E2D38D-D0AD-417E-B157-062F955F3F07}">
      <text>
        <r>
          <rPr>
            <sz val="11"/>
            <rFont val="Calibri"/>
            <family val="2"/>
            <charset val="238"/>
          </rPr>
          <t>SZV_F:EUUtem1</t>
        </r>
      </text>
    </comment>
    <comment ref="AA342" authorId="0" shapeId="0" xr:uid="{07A32406-F599-44F7-A1E5-E8592787021C}">
      <text>
        <r>
          <rPr>
            <sz val="11"/>
            <rFont val="Calibri"/>
            <family val="2"/>
            <charset val="238"/>
          </rPr>
          <t>SZV_F:EgyebUtem1</t>
        </r>
      </text>
    </comment>
    <comment ref="AB342" authorId="0" shapeId="0" xr:uid="{096DB804-A5EF-4139-9140-B8077456CCFD}">
      <text>
        <r>
          <rPr>
            <sz val="11"/>
            <rFont val="Calibri"/>
            <family val="2"/>
            <charset val="238"/>
          </rPr>
          <t>SZV_F:HitelKotvenyUtem1</t>
        </r>
      </text>
    </comment>
    <comment ref="AC342" authorId="0" shapeId="0" xr:uid="{537F3152-BACD-499A-A0BD-CC53C23CEA7F}">
      <text>
        <r>
          <rPr>
            <sz val="11"/>
            <rFont val="Calibri"/>
            <family val="2"/>
            <charset val="238"/>
          </rPr>
          <t>SZV_F:OsszesenUtem1</t>
        </r>
      </text>
    </comment>
    <comment ref="AF342" authorId="0" shapeId="0" xr:uid="{9E57782D-8BEE-4A5F-BA62-1E0CEFFA6029}">
      <text>
        <r>
          <rPr>
            <sz val="11"/>
            <rFont val="Calibri"/>
            <family val="2"/>
            <charset val="238"/>
          </rPr>
          <t>SZV_F:HDUtem2</t>
        </r>
      </text>
    </comment>
    <comment ref="AG342" authorId="0" shapeId="0" xr:uid="{64A57EB2-272E-4494-B9B4-E0E62731A035}">
      <text>
        <r>
          <rPr>
            <sz val="11"/>
            <rFont val="Calibri"/>
            <family val="2"/>
            <charset val="238"/>
          </rPr>
          <t>SZV_F:ECSUtem2</t>
        </r>
      </text>
    </comment>
    <comment ref="AH342" authorId="0" shapeId="0" xr:uid="{303AAD40-B3B3-4F72-ADF2-6DE0A089CF81}">
      <text>
        <r>
          <rPr>
            <sz val="11"/>
            <rFont val="Calibri"/>
            <family val="2"/>
            <charset val="238"/>
          </rPr>
          <t>SZV_F:KFHUtem2</t>
        </r>
      </text>
    </comment>
    <comment ref="AI342" authorId="0" shapeId="0" xr:uid="{8C0823E5-D414-4345-A262-42C20251CFEF}">
      <text>
        <r>
          <rPr>
            <sz val="11"/>
            <rFont val="Calibri"/>
            <family val="2"/>
            <charset val="238"/>
          </rPr>
          <t>SZV_F:Egyeb_SajatUtem2</t>
        </r>
      </text>
    </comment>
    <comment ref="AJ342" authorId="0" shapeId="0" xr:uid="{0DA2DA41-B1F0-4B0B-A2D9-DEA455624CC6}">
      <text>
        <r>
          <rPr>
            <sz val="11"/>
            <rFont val="Calibri"/>
            <family val="2"/>
            <charset val="238"/>
          </rPr>
          <t>SZV_F:DijUtem2</t>
        </r>
      </text>
    </comment>
    <comment ref="AK342" authorId="0" shapeId="0" xr:uid="{E1459F67-8ACE-48D4-8461-4377B2085A2E}">
      <text>
        <r>
          <rPr>
            <sz val="11"/>
            <rFont val="Calibri"/>
            <family val="2"/>
            <charset val="238"/>
          </rPr>
          <t>SZV_F:EM_Melleklet1_Utem2</t>
        </r>
      </text>
    </comment>
    <comment ref="AL342" authorId="0" shapeId="0" xr:uid="{24F3A4F1-ED98-43D7-A9DD-E1981B6A83B5}">
      <text>
        <r>
          <rPr>
            <sz val="11"/>
            <rFont val="Calibri"/>
            <family val="2"/>
            <charset val="238"/>
          </rPr>
          <t>SZV_F:EgyebAllamiUtem2</t>
        </r>
      </text>
    </comment>
    <comment ref="AM342" authorId="0" shapeId="0" xr:uid="{FBBE4EE1-A528-4571-9EF1-4C7E1E553577}">
      <text>
        <r>
          <rPr>
            <sz val="11"/>
            <rFont val="Calibri"/>
            <family val="2"/>
            <charset val="238"/>
          </rPr>
          <t>SZV_F:OnkormanyzatiUtem2</t>
        </r>
      </text>
    </comment>
    <comment ref="AN342" authorId="0" shapeId="0" xr:uid="{ED37F4B2-EA11-402E-B657-6E083A0CC394}">
      <text>
        <r>
          <rPr>
            <sz val="11"/>
            <rFont val="Calibri"/>
            <family val="2"/>
            <charset val="238"/>
          </rPr>
          <t>SZV_F:EUUtem2</t>
        </r>
      </text>
    </comment>
    <comment ref="AO342" authorId="0" shapeId="0" xr:uid="{D84139EF-8B7A-4E04-B5AD-C5F8065780F1}">
      <text>
        <r>
          <rPr>
            <sz val="11"/>
            <rFont val="Calibri"/>
            <family val="2"/>
            <charset val="238"/>
          </rPr>
          <t>SZV_F:EgyebUtem2</t>
        </r>
      </text>
    </comment>
    <comment ref="AP342" authorId="0" shapeId="0" xr:uid="{50B6C67F-2FB0-4FBE-B907-B0A32188CFE9}">
      <text>
        <r>
          <rPr>
            <sz val="11"/>
            <rFont val="Calibri"/>
            <family val="2"/>
            <charset val="238"/>
          </rPr>
          <t>SZV_F:HitelKotvenyUtem2</t>
        </r>
      </text>
    </comment>
    <comment ref="AQ342" authorId="0" shapeId="0" xr:uid="{378B321D-D9DD-487B-8DFE-7C14ADE09887}">
      <text>
        <r>
          <rPr>
            <sz val="11"/>
            <rFont val="Calibri"/>
            <family val="2"/>
            <charset val="238"/>
          </rPr>
          <t>SZV_F:OsszesenUtem2</t>
        </r>
      </text>
    </comment>
    <comment ref="AR342" authorId="0" shapeId="0" xr:uid="{34759BBA-F617-4A61-BD77-25EDF0F87DDC}">
      <text>
        <r>
          <rPr>
            <sz val="11"/>
            <rFont val="Calibri"/>
            <family val="2"/>
            <charset val="238"/>
          </rPr>
          <t>SZV_F:ForrashianyUtem2</t>
        </r>
      </text>
    </comment>
    <comment ref="AU342" authorId="0" shapeId="0" xr:uid="{55264308-2544-4EF9-848A-C98B538FA333}">
      <text>
        <r>
          <rPr>
            <sz val="11"/>
            <rFont val="Calibri"/>
            <family val="2"/>
            <charset val="238"/>
          </rPr>
          <t>SZV_F:Indokolas</t>
        </r>
      </text>
    </comment>
    <comment ref="AV342" authorId="0" shapeId="0" xr:uid="{F6D6BC3C-2B08-4BB3-920A-1FAD023784DD}">
      <text>
        <r>
          <rPr>
            <sz val="11"/>
            <rFont val="Calibri"/>
            <family val="2"/>
            <charset val="238"/>
          </rPr>
          <t>SZV_F:Megjegyzes</t>
        </r>
      </text>
    </comment>
    <comment ref="AW342" authorId="0" shapeId="0" xr:uid="{B4C0BA6C-A8CD-4AFE-8F1F-0DC44BCC0B16}">
      <text>
        <r>
          <rPr>
            <sz val="11"/>
            <rFont val="Calibri"/>
            <family val="2"/>
            <charset val="238"/>
          </rPr>
          <t>SZV_F:FeladatSorszam</t>
        </r>
      </text>
    </comment>
    <comment ref="AY342" authorId="0" shapeId="0" xr:uid="{C7CF2845-6D30-4359-BB57-C1182CC664FF}">
      <text>
        <r>
          <rPr>
            <sz val="11"/>
            <rFont val="Calibri"/>
            <family val="2"/>
            <charset val="238"/>
          </rPr>
          <t>SZV_F:ISA</t>
        </r>
      </text>
    </comment>
    <comment ref="B343" authorId="0" shapeId="0" xr:uid="{D7BF2D8D-B421-4786-B6E4-7E9C843E128C}">
      <text>
        <r>
          <rPr>
            <sz val="11"/>
            <rFont val="Calibri"/>
            <family val="2"/>
            <charset val="238"/>
          </rPr>
          <t>SZV_F:FontossagiSorrent</t>
        </r>
      </text>
    </comment>
    <comment ref="C343" authorId="0" shapeId="0" xr:uid="{ADE536B9-FB6A-4C31-B669-ECB68018F99B}">
      <text>
        <r>
          <rPr>
            <sz val="11"/>
            <rFont val="Calibri"/>
            <family val="2"/>
            <charset val="238"/>
          </rPr>
          <t>SZV_F:FeladatKategoria</t>
        </r>
      </text>
    </comment>
    <comment ref="D343" authorId="0" shapeId="0" xr:uid="{47ADECAB-9547-45D1-B7A6-889B1C069DEF}">
      <text>
        <r>
          <rPr>
            <sz val="11"/>
            <rFont val="Calibri"/>
            <family val="2"/>
            <charset val="238"/>
          </rPr>
          <t>SZV_F:FeladatMegnevezes</t>
        </r>
      </text>
    </comment>
    <comment ref="E343" authorId="0" shapeId="0" xr:uid="{8225C9C1-5F90-43C7-BF03-7699D5F8DE1C}">
      <text>
        <r>
          <rPr>
            <sz val="11"/>
            <rFont val="Calibri"/>
            <family val="2"/>
            <charset val="238"/>
          </rPr>
          <t>SZV_F:ElviEngedelySzam</t>
        </r>
      </text>
    </comment>
    <comment ref="F343" authorId="0" shapeId="0" xr:uid="{67B81AB7-4216-47D3-AEF7-C80BF0ABD75C}">
      <text>
        <r>
          <rPr>
            <sz val="11"/>
            <rFont val="Calibri"/>
            <family val="2"/>
            <charset val="238"/>
          </rPr>
          <t>SZV_F:VKR_Kod</t>
        </r>
      </text>
    </comment>
    <comment ref="G343" authorId="0" shapeId="0" xr:uid="{25FDA010-0972-4876-ADE3-F0227929B066}">
      <text>
        <r>
          <rPr>
            <sz val="11"/>
            <rFont val="Calibri"/>
            <family val="2"/>
            <charset val="238"/>
          </rPr>
          <t>SZV_F:VKR_Nev</t>
        </r>
      </text>
    </comment>
    <comment ref="H343" authorId="0" shapeId="0" xr:uid="{263DD629-4FF3-4744-AEFC-3A187AAA4105}">
      <text>
        <r>
          <rPr>
            <sz val="11"/>
            <rFont val="Calibri"/>
            <family val="2"/>
            <charset val="238"/>
          </rPr>
          <t>SZV_F:FeladatAzonosito</t>
        </r>
      </text>
    </comment>
    <comment ref="I343" authorId="0" shapeId="0" xr:uid="{7C2B6D09-98D1-4EC6-A16E-5569037C82D3}">
      <text>
        <r>
          <rPr>
            <sz val="11"/>
            <rFont val="Calibri"/>
            <family val="2"/>
            <charset val="238"/>
          </rPr>
          <t>SZV_F:EllatasiTerulet</t>
        </r>
      </text>
    </comment>
    <comment ref="J343" authorId="0" shapeId="0" xr:uid="{5DDC120B-2339-4D2B-BF26-AC488AD833C0}">
      <text>
        <r>
          <rPr>
            <sz val="11"/>
            <rFont val="Calibri"/>
            <family val="2"/>
            <charset val="238"/>
          </rPr>
          <t>SZV_F:EllatasertFelelos</t>
        </r>
      </text>
    </comment>
    <comment ref="K343" authorId="0" shapeId="0" xr:uid="{46243DEA-CADB-4A8A-9888-2B955F0F00BA}">
      <text>
        <r>
          <rPr>
            <sz val="11"/>
            <rFont val="Calibri"/>
            <family val="2"/>
            <charset val="238"/>
          </rPr>
          <t>SZV_F:TervezettNettoKoltseg</t>
        </r>
      </text>
    </comment>
    <comment ref="L343" authorId="0" shapeId="0" xr:uid="{94DF5842-C84C-4A8C-ADBC-C56DD5DDED4C}">
      <text>
        <r>
          <rPr>
            <sz val="11"/>
            <rFont val="Calibri"/>
            <family val="2"/>
            <charset val="238"/>
          </rPr>
          <t>SZV_F:IdotartamKezdes</t>
        </r>
      </text>
    </comment>
    <comment ref="M343" authorId="0" shapeId="0" xr:uid="{F11A7FB4-DB1E-4240-9151-7F19DA783ABC}">
      <text>
        <r>
          <rPr>
            <sz val="11"/>
            <rFont val="Calibri"/>
            <family val="2"/>
            <charset val="238"/>
          </rPr>
          <t>SZV_F:IdotartamBefejezes</t>
        </r>
      </text>
    </comment>
    <comment ref="N343" authorId="0" shapeId="0" xr:uid="{1A25BCF9-EE42-49AA-8E3F-98D8DD4429F8}">
      <text>
        <r>
          <rPr>
            <sz val="11"/>
            <rFont val="Calibri"/>
            <family val="2"/>
            <charset val="238"/>
          </rPr>
          <t>SZV_F:NettoKoltsegUtem1</t>
        </r>
      </text>
    </comment>
    <comment ref="O343" authorId="0" shapeId="0" xr:uid="{8A3669DC-2BD8-4E52-8CBC-EB64E810A47A}">
      <text>
        <r>
          <rPr>
            <sz val="11"/>
            <rFont val="Calibri"/>
            <family val="2"/>
            <charset val="238"/>
          </rPr>
          <t>SZV_F:NettoKoltsegUtem2</t>
        </r>
      </text>
    </comment>
    <comment ref="P343" authorId="0" shapeId="0" xr:uid="{1BB127EE-BB0B-4D5A-A6B1-43145177F0CC}">
      <text>
        <r>
          <rPr>
            <sz val="11"/>
            <rFont val="Calibri"/>
            <family val="2"/>
            <charset val="238"/>
          </rPr>
          <t>SZV_F:EM_Melleklet2_KTG</t>
        </r>
      </text>
    </comment>
    <comment ref="R343" authorId="0" shapeId="0" xr:uid="{4B891D48-B4C6-4769-B438-630AF87634DD}">
      <text>
        <r>
          <rPr>
            <sz val="11"/>
            <rFont val="Calibri"/>
            <family val="2"/>
            <charset val="238"/>
          </rPr>
          <t>SZV_F:HDUtem1</t>
        </r>
      </text>
    </comment>
    <comment ref="S343" authorId="0" shapeId="0" xr:uid="{0E34C44C-29AE-48FE-8D0B-C84233B36184}">
      <text>
        <r>
          <rPr>
            <sz val="11"/>
            <rFont val="Calibri"/>
            <family val="2"/>
            <charset val="238"/>
          </rPr>
          <t>SZV_F:ECSUtem1</t>
        </r>
      </text>
    </comment>
    <comment ref="T343" authorId="0" shapeId="0" xr:uid="{A4FB177A-4D25-46C1-A18C-4489D412EC5F}">
      <text>
        <r>
          <rPr>
            <sz val="11"/>
            <rFont val="Calibri"/>
            <family val="2"/>
            <charset val="238"/>
          </rPr>
          <t>SZV_F:KFHUtem1</t>
        </r>
      </text>
    </comment>
    <comment ref="U343" authorId="0" shapeId="0" xr:uid="{85A3E20F-1CBA-45FD-A6EE-2BBE1CD22580}">
      <text>
        <r>
          <rPr>
            <sz val="11"/>
            <rFont val="Calibri"/>
            <family val="2"/>
            <charset val="238"/>
          </rPr>
          <t>SZV_F:Egyeb_SajatUtem1</t>
        </r>
      </text>
    </comment>
    <comment ref="V343" authorId="0" shapeId="0" xr:uid="{AB07CE23-604F-4B77-BAF6-89CDF9AA382F}">
      <text>
        <r>
          <rPr>
            <sz val="11"/>
            <rFont val="Calibri"/>
            <family val="2"/>
            <charset val="238"/>
          </rPr>
          <t>SZV_F:DijUtem1</t>
        </r>
      </text>
    </comment>
    <comment ref="W343" authorId="0" shapeId="0" xr:uid="{0D2A7DE4-71F4-4C4B-87B3-237D46D259E2}">
      <text>
        <r>
          <rPr>
            <sz val="11"/>
            <rFont val="Calibri"/>
            <family val="2"/>
            <charset val="238"/>
          </rPr>
          <t>SZV_F:EM_Melleklet1_Utem1</t>
        </r>
      </text>
    </comment>
    <comment ref="X343" authorId="0" shapeId="0" xr:uid="{58BA65A2-DD3B-41AD-9094-3935C7D033EE}">
      <text>
        <r>
          <rPr>
            <sz val="11"/>
            <rFont val="Calibri"/>
            <family val="2"/>
            <charset val="238"/>
          </rPr>
          <t>SZV_F:EgyebAllamiUtem1</t>
        </r>
      </text>
    </comment>
    <comment ref="Y343" authorId="0" shapeId="0" xr:uid="{74BF4F69-B004-48DA-9EE8-37ED4A65C01D}">
      <text>
        <r>
          <rPr>
            <sz val="11"/>
            <rFont val="Calibri"/>
            <family val="2"/>
            <charset val="238"/>
          </rPr>
          <t>SZV_F:OnkormanyzatiUtem1</t>
        </r>
      </text>
    </comment>
    <comment ref="Z343" authorId="0" shapeId="0" xr:uid="{19AB4CFA-D14F-40C2-9FED-EEE43751927D}">
      <text>
        <r>
          <rPr>
            <sz val="11"/>
            <rFont val="Calibri"/>
            <family val="2"/>
            <charset val="238"/>
          </rPr>
          <t>SZV_F:EUUtem1</t>
        </r>
      </text>
    </comment>
    <comment ref="AA343" authorId="0" shapeId="0" xr:uid="{CEF9933E-B527-41FA-B157-89B7E8A04066}">
      <text>
        <r>
          <rPr>
            <sz val="11"/>
            <rFont val="Calibri"/>
            <family val="2"/>
            <charset val="238"/>
          </rPr>
          <t>SZV_F:EgyebUtem1</t>
        </r>
      </text>
    </comment>
    <comment ref="AB343" authorId="0" shapeId="0" xr:uid="{2CB467D2-D3A8-4278-836B-0E20AAEE2938}">
      <text>
        <r>
          <rPr>
            <sz val="11"/>
            <rFont val="Calibri"/>
            <family val="2"/>
            <charset val="238"/>
          </rPr>
          <t>SZV_F:HitelKotvenyUtem1</t>
        </r>
      </text>
    </comment>
    <comment ref="AC343" authorId="0" shapeId="0" xr:uid="{8541D568-CADD-41E5-90D5-41C0C81C56AD}">
      <text>
        <r>
          <rPr>
            <sz val="11"/>
            <rFont val="Calibri"/>
            <family val="2"/>
            <charset val="238"/>
          </rPr>
          <t>SZV_F:OsszesenUtem1</t>
        </r>
      </text>
    </comment>
    <comment ref="AF343" authorId="0" shapeId="0" xr:uid="{C189D0CC-EFC0-4C1C-AA0E-B058291846E6}">
      <text>
        <r>
          <rPr>
            <sz val="11"/>
            <rFont val="Calibri"/>
            <family val="2"/>
            <charset val="238"/>
          </rPr>
          <t>SZV_F:HDUtem2</t>
        </r>
      </text>
    </comment>
    <comment ref="AG343" authorId="0" shapeId="0" xr:uid="{217EE62E-BA4A-41C1-B759-34EDC1E17085}">
      <text>
        <r>
          <rPr>
            <sz val="11"/>
            <rFont val="Calibri"/>
            <family val="2"/>
            <charset val="238"/>
          </rPr>
          <t>SZV_F:ECSUtem2</t>
        </r>
      </text>
    </comment>
    <comment ref="AH343" authorId="0" shapeId="0" xr:uid="{22AC9BAD-3199-40E1-AD57-2F18E096990B}">
      <text>
        <r>
          <rPr>
            <sz val="11"/>
            <rFont val="Calibri"/>
            <family val="2"/>
            <charset val="238"/>
          </rPr>
          <t>SZV_F:KFHUtem2</t>
        </r>
      </text>
    </comment>
    <comment ref="AI343" authorId="0" shapeId="0" xr:uid="{B1F85452-8674-4AE6-AB3C-01F87B67287D}">
      <text>
        <r>
          <rPr>
            <sz val="11"/>
            <rFont val="Calibri"/>
            <family val="2"/>
            <charset val="238"/>
          </rPr>
          <t>SZV_F:Egyeb_SajatUtem2</t>
        </r>
      </text>
    </comment>
    <comment ref="AJ343" authorId="0" shapeId="0" xr:uid="{A2008F71-69CF-441D-96F8-FF8FFC7E6FDA}">
      <text>
        <r>
          <rPr>
            <sz val="11"/>
            <rFont val="Calibri"/>
            <family val="2"/>
            <charset val="238"/>
          </rPr>
          <t>SZV_F:DijUtem2</t>
        </r>
      </text>
    </comment>
    <comment ref="AK343" authorId="0" shapeId="0" xr:uid="{56736FC2-4336-4839-9971-CECFC58EB52F}">
      <text>
        <r>
          <rPr>
            <sz val="11"/>
            <rFont val="Calibri"/>
            <family val="2"/>
            <charset val="238"/>
          </rPr>
          <t>SZV_F:EM_Melleklet1_Utem2</t>
        </r>
      </text>
    </comment>
    <comment ref="AL343" authorId="0" shapeId="0" xr:uid="{4F2A4E27-2232-4AA6-9BCF-727627E78F59}">
      <text>
        <r>
          <rPr>
            <sz val="11"/>
            <rFont val="Calibri"/>
            <family val="2"/>
            <charset val="238"/>
          </rPr>
          <t>SZV_F:EgyebAllamiUtem2</t>
        </r>
      </text>
    </comment>
    <comment ref="AM343" authorId="0" shapeId="0" xr:uid="{5339CE52-44FF-4AC0-8877-720DE04184AF}">
      <text>
        <r>
          <rPr>
            <sz val="11"/>
            <rFont val="Calibri"/>
            <family val="2"/>
            <charset val="238"/>
          </rPr>
          <t>SZV_F:OnkormanyzatiUtem2</t>
        </r>
      </text>
    </comment>
    <comment ref="AN343" authorId="0" shapeId="0" xr:uid="{55370684-B5BA-472B-873F-1C886315C192}">
      <text>
        <r>
          <rPr>
            <sz val="11"/>
            <rFont val="Calibri"/>
            <family val="2"/>
            <charset val="238"/>
          </rPr>
          <t>SZV_F:EUUtem2</t>
        </r>
      </text>
    </comment>
    <comment ref="AO343" authorId="0" shapeId="0" xr:uid="{F7908663-292D-402B-81E2-4DC7F5A0216B}">
      <text>
        <r>
          <rPr>
            <sz val="11"/>
            <rFont val="Calibri"/>
            <family val="2"/>
            <charset val="238"/>
          </rPr>
          <t>SZV_F:EgyebUtem2</t>
        </r>
      </text>
    </comment>
    <comment ref="AP343" authorId="0" shapeId="0" xr:uid="{D875A025-5E5C-474D-BB8D-8169758E722D}">
      <text>
        <r>
          <rPr>
            <sz val="11"/>
            <rFont val="Calibri"/>
            <family val="2"/>
            <charset val="238"/>
          </rPr>
          <t>SZV_F:HitelKotvenyUtem2</t>
        </r>
      </text>
    </comment>
    <comment ref="AQ343" authorId="0" shapeId="0" xr:uid="{2DABA52D-BBE8-4D89-8012-51CBE4FCA1C8}">
      <text>
        <r>
          <rPr>
            <sz val="11"/>
            <rFont val="Calibri"/>
            <family val="2"/>
            <charset val="238"/>
          </rPr>
          <t>SZV_F:OsszesenUtem2</t>
        </r>
      </text>
    </comment>
    <comment ref="AR343" authorId="0" shapeId="0" xr:uid="{5B206BCA-4907-426F-94C4-474CC507B74D}">
      <text>
        <r>
          <rPr>
            <sz val="11"/>
            <rFont val="Calibri"/>
            <family val="2"/>
            <charset val="238"/>
          </rPr>
          <t>SZV_F:ForrashianyUtem2</t>
        </r>
      </text>
    </comment>
    <comment ref="AU343" authorId="0" shapeId="0" xr:uid="{D72391C0-A7A9-46B0-95D2-6ADE5E075F75}">
      <text>
        <r>
          <rPr>
            <sz val="11"/>
            <rFont val="Calibri"/>
            <family val="2"/>
            <charset val="238"/>
          </rPr>
          <t>SZV_F:Indokolas</t>
        </r>
      </text>
    </comment>
    <comment ref="AV343" authorId="0" shapeId="0" xr:uid="{6DFE3130-7339-4047-83D2-F597FEA5E91D}">
      <text>
        <r>
          <rPr>
            <sz val="11"/>
            <rFont val="Calibri"/>
            <family val="2"/>
            <charset val="238"/>
          </rPr>
          <t>SZV_F:Megjegyzes</t>
        </r>
      </text>
    </comment>
    <comment ref="AW343" authorId="0" shapeId="0" xr:uid="{7599C7FB-E7DC-48D6-A0F8-030A8F25E54B}">
      <text>
        <r>
          <rPr>
            <sz val="11"/>
            <rFont val="Calibri"/>
            <family val="2"/>
            <charset val="238"/>
          </rPr>
          <t>SZV_F:FeladatSorszam</t>
        </r>
      </text>
    </comment>
    <comment ref="AY343" authorId="0" shapeId="0" xr:uid="{973FD3F8-715B-4323-A599-6ABBF31A0473}">
      <text>
        <r>
          <rPr>
            <sz val="11"/>
            <rFont val="Calibri"/>
            <family val="2"/>
            <charset val="238"/>
          </rPr>
          <t>SZV_F:ISA</t>
        </r>
      </text>
    </comment>
    <comment ref="B344" authorId="0" shapeId="0" xr:uid="{30636A0D-61E8-4FA8-8AF8-01669B84793C}">
      <text>
        <r>
          <rPr>
            <sz val="11"/>
            <rFont val="Calibri"/>
            <family val="2"/>
            <charset val="238"/>
          </rPr>
          <t>SZV_F:FontossagiSorrent</t>
        </r>
      </text>
    </comment>
    <comment ref="C344" authorId="0" shapeId="0" xr:uid="{73CA39D9-D12F-45BC-9D4A-3A6E9825AF38}">
      <text>
        <r>
          <rPr>
            <sz val="11"/>
            <rFont val="Calibri"/>
            <family val="2"/>
            <charset val="238"/>
          </rPr>
          <t>SZV_F:FeladatKategoria</t>
        </r>
      </text>
    </comment>
    <comment ref="D344" authorId="0" shapeId="0" xr:uid="{7D20DC82-03D2-48C2-924D-1BA1B8AD3701}">
      <text>
        <r>
          <rPr>
            <sz val="11"/>
            <rFont val="Calibri"/>
            <family val="2"/>
            <charset val="238"/>
          </rPr>
          <t>SZV_F:FeladatMegnevezes</t>
        </r>
      </text>
    </comment>
    <comment ref="E344" authorId="0" shapeId="0" xr:uid="{1E23EA69-0520-4FDB-9AD7-E83AD6B130A7}">
      <text>
        <r>
          <rPr>
            <sz val="11"/>
            <rFont val="Calibri"/>
            <family val="2"/>
            <charset val="238"/>
          </rPr>
          <t>SZV_F:ElviEngedelySzam</t>
        </r>
      </text>
    </comment>
    <comment ref="F344" authorId="0" shapeId="0" xr:uid="{40A36C49-EA76-47E5-9FB0-007EE4FA0466}">
      <text>
        <r>
          <rPr>
            <sz val="11"/>
            <rFont val="Calibri"/>
            <family val="2"/>
            <charset val="238"/>
          </rPr>
          <t>SZV_F:VKR_Kod</t>
        </r>
      </text>
    </comment>
    <comment ref="G344" authorId="0" shapeId="0" xr:uid="{8BC849D3-D8DD-4069-A0A7-E04430C72CEF}">
      <text>
        <r>
          <rPr>
            <sz val="11"/>
            <rFont val="Calibri"/>
            <family val="2"/>
            <charset val="238"/>
          </rPr>
          <t>SZV_F:VKR_Nev</t>
        </r>
      </text>
    </comment>
    <comment ref="H344" authorId="0" shapeId="0" xr:uid="{6DF9E619-537F-4DEB-B465-20E0EAB77381}">
      <text>
        <r>
          <rPr>
            <sz val="11"/>
            <rFont val="Calibri"/>
            <family val="2"/>
            <charset val="238"/>
          </rPr>
          <t>SZV_F:FeladatAzonosito</t>
        </r>
      </text>
    </comment>
    <comment ref="I344" authorId="0" shapeId="0" xr:uid="{7FA02929-2DAC-4443-B955-0C2DACC16AC1}">
      <text>
        <r>
          <rPr>
            <sz val="11"/>
            <rFont val="Calibri"/>
            <family val="2"/>
            <charset val="238"/>
          </rPr>
          <t>SZV_F:EllatasiTerulet</t>
        </r>
      </text>
    </comment>
    <comment ref="J344" authorId="0" shapeId="0" xr:uid="{698D018F-C959-4E66-841B-C404CEF2BD84}">
      <text>
        <r>
          <rPr>
            <sz val="11"/>
            <rFont val="Calibri"/>
            <family val="2"/>
            <charset val="238"/>
          </rPr>
          <t>SZV_F:EllatasertFelelos</t>
        </r>
      </text>
    </comment>
    <comment ref="K344" authorId="0" shapeId="0" xr:uid="{76BFD518-8766-4A83-8737-EE7BAB1DF5FF}">
      <text>
        <r>
          <rPr>
            <sz val="11"/>
            <rFont val="Calibri"/>
            <family val="2"/>
            <charset val="238"/>
          </rPr>
          <t>SZV_F:TervezettNettoKoltseg</t>
        </r>
      </text>
    </comment>
    <comment ref="L344" authorId="0" shapeId="0" xr:uid="{564F962E-85FE-4452-9F6C-26380A046FAE}">
      <text>
        <r>
          <rPr>
            <sz val="11"/>
            <rFont val="Calibri"/>
            <family val="2"/>
            <charset val="238"/>
          </rPr>
          <t>SZV_F:IdotartamKezdes</t>
        </r>
      </text>
    </comment>
    <comment ref="M344" authorId="0" shapeId="0" xr:uid="{92A73CFA-34AE-404F-9EBE-821C97C09AFA}">
      <text>
        <r>
          <rPr>
            <sz val="11"/>
            <rFont val="Calibri"/>
            <family val="2"/>
            <charset val="238"/>
          </rPr>
          <t>SZV_F:IdotartamBefejezes</t>
        </r>
      </text>
    </comment>
    <comment ref="N344" authorId="0" shapeId="0" xr:uid="{252AC57B-5C26-4776-A028-DDD932128896}">
      <text>
        <r>
          <rPr>
            <sz val="11"/>
            <rFont val="Calibri"/>
            <family val="2"/>
            <charset val="238"/>
          </rPr>
          <t>SZV_F:NettoKoltsegUtem1</t>
        </r>
      </text>
    </comment>
    <comment ref="O344" authorId="0" shapeId="0" xr:uid="{46001E71-C633-43C0-85B1-56CF1E51F760}">
      <text>
        <r>
          <rPr>
            <sz val="11"/>
            <rFont val="Calibri"/>
            <family val="2"/>
            <charset val="238"/>
          </rPr>
          <t>SZV_F:NettoKoltsegUtem2</t>
        </r>
      </text>
    </comment>
    <comment ref="P344" authorId="0" shapeId="0" xr:uid="{D06AAE2A-F9F4-4A0C-A243-23EAB9C9B98F}">
      <text>
        <r>
          <rPr>
            <sz val="11"/>
            <rFont val="Calibri"/>
            <family val="2"/>
            <charset val="238"/>
          </rPr>
          <t>SZV_F:EM_Melleklet2_KTG</t>
        </r>
      </text>
    </comment>
    <comment ref="R344" authorId="0" shapeId="0" xr:uid="{FEF4E15C-4DB6-4FE7-AA42-72DE567755A2}">
      <text>
        <r>
          <rPr>
            <sz val="11"/>
            <rFont val="Calibri"/>
            <family val="2"/>
            <charset val="238"/>
          </rPr>
          <t>SZV_F:HDUtem1</t>
        </r>
      </text>
    </comment>
    <comment ref="S344" authorId="0" shapeId="0" xr:uid="{7CC6AD6A-0655-4A27-9029-B3A8D1E27835}">
      <text>
        <r>
          <rPr>
            <sz val="11"/>
            <rFont val="Calibri"/>
            <family val="2"/>
            <charset val="238"/>
          </rPr>
          <t>SZV_F:ECSUtem1</t>
        </r>
      </text>
    </comment>
    <comment ref="T344" authorId="0" shapeId="0" xr:uid="{2F0E436D-E315-4FCB-93E0-FB3C951E78B7}">
      <text>
        <r>
          <rPr>
            <sz val="11"/>
            <rFont val="Calibri"/>
            <family val="2"/>
            <charset val="238"/>
          </rPr>
          <t>SZV_F:KFHUtem1</t>
        </r>
      </text>
    </comment>
    <comment ref="U344" authorId="0" shapeId="0" xr:uid="{0061FEC0-A9D8-41A3-9C64-8C3BA9756E79}">
      <text>
        <r>
          <rPr>
            <sz val="11"/>
            <rFont val="Calibri"/>
            <family val="2"/>
            <charset val="238"/>
          </rPr>
          <t>SZV_F:Egyeb_SajatUtem1</t>
        </r>
      </text>
    </comment>
    <comment ref="V344" authorId="0" shapeId="0" xr:uid="{1FF898DE-DF30-4B01-8C40-54B7AAD5E506}">
      <text>
        <r>
          <rPr>
            <sz val="11"/>
            <rFont val="Calibri"/>
            <family val="2"/>
            <charset val="238"/>
          </rPr>
          <t>SZV_F:DijUtem1</t>
        </r>
      </text>
    </comment>
    <comment ref="W344" authorId="0" shapeId="0" xr:uid="{5AD70750-6B73-48E7-AFC8-EF7F1A7C1FEA}">
      <text>
        <r>
          <rPr>
            <sz val="11"/>
            <rFont val="Calibri"/>
            <family val="2"/>
            <charset val="238"/>
          </rPr>
          <t>SZV_F:EM_Melleklet1_Utem1</t>
        </r>
      </text>
    </comment>
    <comment ref="X344" authorId="0" shapeId="0" xr:uid="{5CFDC575-A0F7-4B8D-B3F4-EA0F434851BC}">
      <text>
        <r>
          <rPr>
            <sz val="11"/>
            <rFont val="Calibri"/>
            <family val="2"/>
            <charset val="238"/>
          </rPr>
          <t>SZV_F:EgyebAllamiUtem1</t>
        </r>
      </text>
    </comment>
    <comment ref="Y344" authorId="0" shapeId="0" xr:uid="{ED198C3A-A0F3-4290-85FD-FE08EB2B17D2}">
      <text>
        <r>
          <rPr>
            <sz val="11"/>
            <rFont val="Calibri"/>
            <family val="2"/>
            <charset val="238"/>
          </rPr>
          <t>SZV_F:OnkormanyzatiUtem1</t>
        </r>
      </text>
    </comment>
    <comment ref="Z344" authorId="0" shapeId="0" xr:uid="{3DAC8241-6106-465E-9763-00F9581FA11B}">
      <text>
        <r>
          <rPr>
            <sz val="11"/>
            <rFont val="Calibri"/>
            <family val="2"/>
            <charset val="238"/>
          </rPr>
          <t>SZV_F:EUUtem1</t>
        </r>
      </text>
    </comment>
    <comment ref="AA344" authorId="0" shapeId="0" xr:uid="{500BC1BC-1804-4D8B-9232-5AD1B04585A0}">
      <text>
        <r>
          <rPr>
            <sz val="11"/>
            <rFont val="Calibri"/>
            <family val="2"/>
            <charset val="238"/>
          </rPr>
          <t>SZV_F:EgyebUtem1</t>
        </r>
      </text>
    </comment>
    <comment ref="AB344" authorId="0" shapeId="0" xr:uid="{715C1997-7324-4279-880E-8B43F0577DAF}">
      <text>
        <r>
          <rPr>
            <sz val="11"/>
            <rFont val="Calibri"/>
            <family val="2"/>
            <charset val="238"/>
          </rPr>
          <t>SZV_F:HitelKotvenyUtem1</t>
        </r>
      </text>
    </comment>
    <comment ref="AC344" authorId="0" shapeId="0" xr:uid="{F3D1EC5A-9CD3-4382-90E8-58D05474D26B}">
      <text>
        <r>
          <rPr>
            <sz val="11"/>
            <rFont val="Calibri"/>
            <family val="2"/>
            <charset val="238"/>
          </rPr>
          <t>SZV_F:OsszesenUtem1</t>
        </r>
      </text>
    </comment>
    <comment ref="AF344" authorId="0" shapeId="0" xr:uid="{B0B8D15E-3D17-40BE-A706-AF0919E94758}">
      <text>
        <r>
          <rPr>
            <sz val="11"/>
            <rFont val="Calibri"/>
            <family val="2"/>
            <charset val="238"/>
          </rPr>
          <t>SZV_F:HDUtem2</t>
        </r>
      </text>
    </comment>
    <comment ref="AG344" authorId="0" shapeId="0" xr:uid="{97340295-25DE-465A-826C-F5DAA66CA525}">
      <text>
        <r>
          <rPr>
            <sz val="11"/>
            <rFont val="Calibri"/>
            <family val="2"/>
            <charset val="238"/>
          </rPr>
          <t>SZV_F:ECSUtem2</t>
        </r>
      </text>
    </comment>
    <comment ref="AH344" authorId="0" shapeId="0" xr:uid="{3EFF4A22-928A-47B9-A714-39E358DFFDDE}">
      <text>
        <r>
          <rPr>
            <sz val="11"/>
            <rFont val="Calibri"/>
            <family val="2"/>
            <charset val="238"/>
          </rPr>
          <t>SZV_F:KFHUtem2</t>
        </r>
      </text>
    </comment>
    <comment ref="AI344" authorId="0" shapeId="0" xr:uid="{F478FC7C-2F3D-4BB7-A40D-1116DED58B6D}">
      <text>
        <r>
          <rPr>
            <sz val="11"/>
            <rFont val="Calibri"/>
            <family val="2"/>
            <charset val="238"/>
          </rPr>
          <t>SZV_F:Egyeb_SajatUtem2</t>
        </r>
      </text>
    </comment>
    <comment ref="AJ344" authorId="0" shapeId="0" xr:uid="{207297E2-EF42-4A98-8133-72F67FC1DC07}">
      <text>
        <r>
          <rPr>
            <sz val="11"/>
            <rFont val="Calibri"/>
            <family val="2"/>
            <charset val="238"/>
          </rPr>
          <t>SZV_F:DijUtem2</t>
        </r>
      </text>
    </comment>
    <comment ref="AK344" authorId="0" shapeId="0" xr:uid="{89C4F1C1-F52E-46AD-AC70-A3E6DDE693AB}">
      <text>
        <r>
          <rPr>
            <sz val="11"/>
            <rFont val="Calibri"/>
            <family val="2"/>
            <charset val="238"/>
          </rPr>
          <t>SZV_F:EM_Melleklet1_Utem2</t>
        </r>
      </text>
    </comment>
    <comment ref="AL344" authorId="0" shapeId="0" xr:uid="{55BC9A1B-BBD3-4F98-92FC-90B60F1658D6}">
      <text>
        <r>
          <rPr>
            <sz val="11"/>
            <rFont val="Calibri"/>
            <family val="2"/>
            <charset val="238"/>
          </rPr>
          <t>SZV_F:EgyebAllamiUtem2</t>
        </r>
      </text>
    </comment>
    <comment ref="AM344" authorId="0" shapeId="0" xr:uid="{FE492DD1-567D-414F-8E6F-233260B0C1A2}">
      <text>
        <r>
          <rPr>
            <sz val="11"/>
            <rFont val="Calibri"/>
            <family val="2"/>
            <charset val="238"/>
          </rPr>
          <t>SZV_F:OnkormanyzatiUtem2</t>
        </r>
      </text>
    </comment>
    <comment ref="AN344" authorId="0" shapeId="0" xr:uid="{6FB98E54-B77F-4148-A50A-46ACA73A06E1}">
      <text>
        <r>
          <rPr>
            <sz val="11"/>
            <rFont val="Calibri"/>
            <family val="2"/>
            <charset val="238"/>
          </rPr>
          <t>SZV_F:EUUtem2</t>
        </r>
      </text>
    </comment>
    <comment ref="AO344" authorId="0" shapeId="0" xr:uid="{4AFDA0D3-D347-4CC0-BB07-17C82192152A}">
      <text>
        <r>
          <rPr>
            <sz val="11"/>
            <rFont val="Calibri"/>
            <family val="2"/>
            <charset val="238"/>
          </rPr>
          <t>SZV_F:EgyebUtem2</t>
        </r>
      </text>
    </comment>
    <comment ref="AP344" authorId="0" shapeId="0" xr:uid="{D84C6972-0F8E-479D-8F79-02B69F459656}">
      <text>
        <r>
          <rPr>
            <sz val="11"/>
            <rFont val="Calibri"/>
            <family val="2"/>
            <charset val="238"/>
          </rPr>
          <t>SZV_F:HitelKotvenyUtem2</t>
        </r>
      </text>
    </comment>
    <comment ref="AQ344" authorId="0" shapeId="0" xr:uid="{31EB7AAB-511C-4DE0-8DD1-F1ADF5D9E662}">
      <text>
        <r>
          <rPr>
            <sz val="11"/>
            <rFont val="Calibri"/>
            <family val="2"/>
            <charset val="238"/>
          </rPr>
          <t>SZV_F:OsszesenUtem2</t>
        </r>
      </text>
    </comment>
    <comment ref="AR344" authorId="0" shapeId="0" xr:uid="{7B96703E-5212-485A-984D-5808FF7C693E}">
      <text>
        <r>
          <rPr>
            <sz val="11"/>
            <rFont val="Calibri"/>
            <family val="2"/>
            <charset val="238"/>
          </rPr>
          <t>SZV_F:ForrashianyUtem2</t>
        </r>
      </text>
    </comment>
    <comment ref="AU344" authorId="0" shapeId="0" xr:uid="{C29717E1-3CC0-4342-B4FA-279B9D3333DF}">
      <text>
        <r>
          <rPr>
            <sz val="11"/>
            <rFont val="Calibri"/>
            <family val="2"/>
            <charset val="238"/>
          </rPr>
          <t>SZV_F:Indokolas</t>
        </r>
      </text>
    </comment>
    <comment ref="AV344" authorId="0" shapeId="0" xr:uid="{D81D0639-8FFF-47F9-B69E-C555369BABFF}">
      <text>
        <r>
          <rPr>
            <sz val="11"/>
            <rFont val="Calibri"/>
            <family val="2"/>
            <charset val="238"/>
          </rPr>
          <t>SZV_F:Megjegyzes</t>
        </r>
      </text>
    </comment>
    <comment ref="AW344" authorId="0" shapeId="0" xr:uid="{9E3C5069-4918-4A01-9559-E1343B0914DC}">
      <text>
        <r>
          <rPr>
            <sz val="11"/>
            <rFont val="Calibri"/>
            <family val="2"/>
            <charset val="238"/>
          </rPr>
          <t>SZV_F:FeladatSorszam</t>
        </r>
      </text>
    </comment>
    <comment ref="AY344" authorId="0" shapeId="0" xr:uid="{88CAB8DF-552C-4368-A60D-1B70A2D99391}">
      <text>
        <r>
          <rPr>
            <sz val="11"/>
            <rFont val="Calibri"/>
            <family val="2"/>
            <charset val="238"/>
          </rPr>
          <t>SZV_F:ISA</t>
        </r>
      </text>
    </comment>
    <comment ref="B345" authorId="0" shapeId="0" xr:uid="{3B7392A2-A1F9-43E6-BE82-F5726C784095}">
      <text>
        <r>
          <rPr>
            <sz val="11"/>
            <rFont val="Calibri"/>
            <family val="2"/>
            <charset val="238"/>
          </rPr>
          <t>SZV_F:FontossagiSorrent</t>
        </r>
      </text>
    </comment>
    <comment ref="C345" authorId="0" shapeId="0" xr:uid="{B908E5A4-ACF1-43B9-9253-46E93C9B13B7}">
      <text>
        <r>
          <rPr>
            <sz val="11"/>
            <rFont val="Calibri"/>
            <family val="2"/>
            <charset val="238"/>
          </rPr>
          <t>SZV_F:FeladatKategoria</t>
        </r>
      </text>
    </comment>
    <comment ref="D345" authorId="0" shapeId="0" xr:uid="{65839BD2-00A0-4C25-AD7E-BFE9C6B3FEDB}">
      <text>
        <r>
          <rPr>
            <sz val="11"/>
            <rFont val="Calibri"/>
            <family val="2"/>
            <charset val="238"/>
          </rPr>
          <t>SZV_F:FeladatMegnevezes</t>
        </r>
      </text>
    </comment>
    <comment ref="E345" authorId="0" shapeId="0" xr:uid="{7FE17260-6DE0-4522-9354-BD494C14238F}">
      <text>
        <r>
          <rPr>
            <sz val="11"/>
            <rFont val="Calibri"/>
            <family val="2"/>
            <charset val="238"/>
          </rPr>
          <t>SZV_F:ElviEngedelySzam</t>
        </r>
      </text>
    </comment>
    <comment ref="F345" authorId="0" shapeId="0" xr:uid="{D93006BF-AF85-408A-B9F0-D02B6EF0EC7C}">
      <text>
        <r>
          <rPr>
            <sz val="11"/>
            <rFont val="Calibri"/>
            <family val="2"/>
            <charset val="238"/>
          </rPr>
          <t>SZV_F:VKR_Kod</t>
        </r>
      </text>
    </comment>
    <comment ref="G345" authorId="0" shapeId="0" xr:uid="{EB3DDDEF-E95D-4E64-AE50-E29525631DB5}">
      <text>
        <r>
          <rPr>
            <sz val="11"/>
            <rFont val="Calibri"/>
            <family val="2"/>
            <charset val="238"/>
          </rPr>
          <t>SZV_F:VKR_Nev</t>
        </r>
      </text>
    </comment>
    <comment ref="H345" authorId="0" shapeId="0" xr:uid="{E017F616-699D-4004-8D86-944813CBDE8B}">
      <text>
        <r>
          <rPr>
            <sz val="11"/>
            <rFont val="Calibri"/>
            <family val="2"/>
            <charset val="238"/>
          </rPr>
          <t>SZV_F:FeladatAzonosito</t>
        </r>
      </text>
    </comment>
    <comment ref="I345" authorId="0" shapeId="0" xr:uid="{1D4095BC-9D90-4100-9DBC-A5C76496972D}">
      <text>
        <r>
          <rPr>
            <sz val="11"/>
            <rFont val="Calibri"/>
            <family val="2"/>
            <charset val="238"/>
          </rPr>
          <t>SZV_F:EllatasiTerulet</t>
        </r>
      </text>
    </comment>
    <comment ref="J345" authorId="0" shapeId="0" xr:uid="{E1E23389-6CBE-4CD5-BDB2-FC24F448FBDA}">
      <text>
        <r>
          <rPr>
            <sz val="11"/>
            <rFont val="Calibri"/>
            <family val="2"/>
            <charset val="238"/>
          </rPr>
          <t>SZV_F:EllatasertFelelos</t>
        </r>
      </text>
    </comment>
    <comment ref="K345" authorId="0" shapeId="0" xr:uid="{E270C583-A90E-40A4-A3C7-CF0ED9BFBB60}">
      <text>
        <r>
          <rPr>
            <sz val="11"/>
            <rFont val="Calibri"/>
            <family val="2"/>
            <charset val="238"/>
          </rPr>
          <t>SZV_F:TervezettNettoKoltseg</t>
        </r>
      </text>
    </comment>
    <comment ref="L345" authorId="0" shapeId="0" xr:uid="{167B711A-8C55-48A9-B747-B0FE7B105A50}">
      <text>
        <r>
          <rPr>
            <sz val="11"/>
            <rFont val="Calibri"/>
            <family val="2"/>
            <charset val="238"/>
          </rPr>
          <t>SZV_F:IdotartamKezdes</t>
        </r>
      </text>
    </comment>
    <comment ref="M345" authorId="0" shapeId="0" xr:uid="{EDA159F4-D15E-4F71-8AD9-BCEE69966CAE}">
      <text>
        <r>
          <rPr>
            <sz val="11"/>
            <rFont val="Calibri"/>
            <family val="2"/>
            <charset val="238"/>
          </rPr>
          <t>SZV_F:IdotartamBefejezes</t>
        </r>
      </text>
    </comment>
    <comment ref="N345" authorId="0" shapeId="0" xr:uid="{FAF3882E-1B50-4CA2-AC15-9BA659350885}">
      <text>
        <r>
          <rPr>
            <sz val="11"/>
            <rFont val="Calibri"/>
            <family val="2"/>
            <charset val="238"/>
          </rPr>
          <t>SZV_F:NettoKoltsegUtem1</t>
        </r>
      </text>
    </comment>
    <comment ref="O345" authorId="0" shapeId="0" xr:uid="{EA4A2E04-A7A9-455C-B586-C11A29D4D878}">
      <text>
        <r>
          <rPr>
            <sz val="11"/>
            <rFont val="Calibri"/>
            <family val="2"/>
            <charset val="238"/>
          </rPr>
          <t>SZV_F:NettoKoltsegUtem2</t>
        </r>
      </text>
    </comment>
    <comment ref="P345" authorId="0" shapeId="0" xr:uid="{38E04020-2F4C-43CC-A522-0977793B84AE}">
      <text>
        <r>
          <rPr>
            <sz val="11"/>
            <rFont val="Calibri"/>
            <family val="2"/>
            <charset val="238"/>
          </rPr>
          <t>SZV_F:EM_Melleklet2_KTG</t>
        </r>
      </text>
    </comment>
    <comment ref="R345" authorId="0" shapeId="0" xr:uid="{8E08472F-634E-4211-885A-B7E8A63E5123}">
      <text>
        <r>
          <rPr>
            <sz val="11"/>
            <rFont val="Calibri"/>
            <family val="2"/>
            <charset val="238"/>
          </rPr>
          <t>SZV_F:HDUtem1</t>
        </r>
      </text>
    </comment>
    <comment ref="S345" authorId="0" shapeId="0" xr:uid="{DD28FC43-843A-4159-B1E4-08AC8A7C2522}">
      <text>
        <r>
          <rPr>
            <sz val="11"/>
            <rFont val="Calibri"/>
            <family val="2"/>
            <charset val="238"/>
          </rPr>
          <t>SZV_F:ECSUtem1</t>
        </r>
      </text>
    </comment>
    <comment ref="T345" authorId="0" shapeId="0" xr:uid="{1D54CCB5-FF90-4C2A-8E9F-33D4E20D3E2F}">
      <text>
        <r>
          <rPr>
            <sz val="11"/>
            <rFont val="Calibri"/>
            <family val="2"/>
            <charset val="238"/>
          </rPr>
          <t>SZV_F:KFHUtem1</t>
        </r>
      </text>
    </comment>
    <comment ref="U345" authorId="0" shapeId="0" xr:uid="{0015A03B-D8BD-41EB-B3AF-F37544F35A8C}">
      <text>
        <r>
          <rPr>
            <sz val="11"/>
            <rFont val="Calibri"/>
            <family val="2"/>
            <charset val="238"/>
          </rPr>
          <t>SZV_F:Egyeb_SajatUtem1</t>
        </r>
      </text>
    </comment>
    <comment ref="V345" authorId="0" shapeId="0" xr:uid="{57584F97-C083-4E72-B3C7-06E47422D640}">
      <text>
        <r>
          <rPr>
            <sz val="11"/>
            <rFont val="Calibri"/>
            <family val="2"/>
            <charset val="238"/>
          </rPr>
          <t>SZV_F:DijUtem1</t>
        </r>
      </text>
    </comment>
    <comment ref="W345" authorId="0" shapeId="0" xr:uid="{042F5E56-3B7A-4B31-A313-96358B005E44}">
      <text>
        <r>
          <rPr>
            <sz val="11"/>
            <rFont val="Calibri"/>
            <family val="2"/>
            <charset val="238"/>
          </rPr>
          <t>SZV_F:EM_Melleklet1_Utem1</t>
        </r>
      </text>
    </comment>
    <comment ref="X345" authorId="0" shapeId="0" xr:uid="{13F39FD6-4EB9-4E47-A3ED-A437B6B0FD04}">
      <text>
        <r>
          <rPr>
            <sz val="11"/>
            <rFont val="Calibri"/>
            <family val="2"/>
            <charset val="238"/>
          </rPr>
          <t>SZV_F:EgyebAllamiUtem1</t>
        </r>
      </text>
    </comment>
    <comment ref="Y345" authorId="0" shapeId="0" xr:uid="{47969659-6BBB-42C1-AFE1-E2A4855FA5AA}">
      <text>
        <r>
          <rPr>
            <sz val="11"/>
            <rFont val="Calibri"/>
            <family val="2"/>
            <charset val="238"/>
          </rPr>
          <t>SZV_F:OnkormanyzatiUtem1</t>
        </r>
      </text>
    </comment>
    <comment ref="Z345" authorId="0" shapeId="0" xr:uid="{6482ACC8-0EE7-4BC5-8799-5858623A2E92}">
      <text>
        <r>
          <rPr>
            <sz val="11"/>
            <rFont val="Calibri"/>
            <family val="2"/>
            <charset val="238"/>
          </rPr>
          <t>SZV_F:EUUtem1</t>
        </r>
      </text>
    </comment>
    <comment ref="AA345" authorId="0" shapeId="0" xr:uid="{3EDFF731-D3E8-4519-9B36-FCDDA5F99CA9}">
      <text>
        <r>
          <rPr>
            <sz val="11"/>
            <rFont val="Calibri"/>
            <family val="2"/>
            <charset val="238"/>
          </rPr>
          <t>SZV_F:EgyebUtem1</t>
        </r>
      </text>
    </comment>
    <comment ref="AB345" authorId="0" shapeId="0" xr:uid="{604AC89B-FE7D-4E85-8EFD-D201CB21D470}">
      <text>
        <r>
          <rPr>
            <sz val="11"/>
            <rFont val="Calibri"/>
            <family val="2"/>
            <charset val="238"/>
          </rPr>
          <t>SZV_F:HitelKotvenyUtem1</t>
        </r>
      </text>
    </comment>
    <comment ref="AC345" authorId="0" shapeId="0" xr:uid="{2E75E78C-1DD4-469C-B3CE-14950D690754}">
      <text>
        <r>
          <rPr>
            <sz val="11"/>
            <rFont val="Calibri"/>
            <family val="2"/>
            <charset val="238"/>
          </rPr>
          <t>SZV_F:OsszesenUtem1</t>
        </r>
      </text>
    </comment>
    <comment ref="AF345" authorId="0" shapeId="0" xr:uid="{8BAFFA53-CA87-47D5-B6AC-FD782AF4A371}">
      <text>
        <r>
          <rPr>
            <sz val="11"/>
            <rFont val="Calibri"/>
            <family val="2"/>
            <charset val="238"/>
          </rPr>
          <t>SZV_F:HDUtem2</t>
        </r>
      </text>
    </comment>
    <comment ref="AG345" authorId="0" shapeId="0" xr:uid="{56261B6A-4C95-474A-AFFE-114B82F9E419}">
      <text>
        <r>
          <rPr>
            <sz val="11"/>
            <rFont val="Calibri"/>
            <family val="2"/>
            <charset val="238"/>
          </rPr>
          <t>SZV_F:ECSUtem2</t>
        </r>
      </text>
    </comment>
    <comment ref="AH345" authorId="0" shapeId="0" xr:uid="{DD28C371-F386-490B-B7A4-67F24CC4FDB8}">
      <text>
        <r>
          <rPr>
            <sz val="11"/>
            <rFont val="Calibri"/>
            <family val="2"/>
            <charset val="238"/>
          </rPr>
          <t>SZV_F:KFHUtem2</t>
        </r>
      </text>
    </comment>
    <comment ref="AI345" authorId="0" shapeId="0" xr:uid="{5154A5C7-BEA8-4627-A115-5413C6BEC85B}">
      <text>
        <r>
          <rPr>
            <sz val="11"/>
            <rFont val="Calibri"/>
            <family val="2"/>
            <charset val="238"/>
          </rPr>
          <t>SZV_F:Egyeb_SajatUtem2</t>
        </r>
      </text>
    </comment>
    <comment ref="AJ345" authorId="0" shapeId="0" xr:uid="{51D89FDE-1201-43C3-8C15-9D65ACFBB888}">
      <text>
        <r>
          <rPr>
            <sz val="11"/>
            <rFont val="Calibri"/>
            <family val="2"/>
            <charset val="238"/>
          </rPr>
          <t>SZV_F:DijUtem2</t>
        </r>
      </text>
    </comment>
    <comment ref="AK345" authorId="0" shapeId="0" xr:uid="{E1D66747-F4C3-4697-81D9-98226F0DF70D}">
      <text>
        <r>
          <rPr>
            <sz val="11"/>
            <rFont val="Calibri"/>
            <family val="2"/>
            <charset val="238"/>
          </rPr>
          <t>SZV_F:EM_Melleklet1_Utem2</t>
        </r>
      </text>
    </comment>
    <comment ref="AL345" authorId="0" shapeId="0" xr:uid="{1BADD199-E1E5-4D19-8BDB-3C2EC2557924}">
      <text>
        <r>
          <rPr>
            <sz val="11"/>
            <rFont val="Calibri"/>
            <family val="2"/>
            <charset val="238"/>
          </rPr>
          <t>SZV_F:EgyebAllamiUtem2</t>
        </r>
      </text>
    </comment>
    <comment ref="AM345" authorId="0" shapeId="0" xr:uid="{F772FC21-C6E7-4FE6-8D87-049D94CAB75F}">
      <text>
        <r>
          <rPr>
            <sz val="11"/>
            <rFont val="Calibri"/>
            <family val="2"/>
            <charset val="238"/>
          </rPr>
          <t>SZV_F:OnkormanyzatiUtem2</t>
        </r>
      </text>
    </comment>
    <comment ref="AN345" authorId="0" shapeId="0" xr:uid="{02F5543D-476C-4D73-B91E-CA101BD3F9EF}">
      <text>
        <r>
          <rPr>
            <sz val="11"/>
            <rFont val="Calibri"/>
            <family val="2"/>
            <charset val="238"/>
          </rPr>
          <t>SZV_F:EUUtem2</t>
        </r>
      </text>
    </comment>
    <comment ref="AO345" authorId="0" shapeId="0" xr:uid="{CBC92911-8972-4BB0-86DC-3E811D811D89}">
      <text>
        <r>
          <rPr>
            <sz val="11"/>
            <rFont val="Calibri"/>
            <family val="2"/>
            <charset val="238"/>
          </rPr>
          <t>SZV_F:EgyebUtem2</t>
        </r>
      </text>
    </comment>
    <comment ref="AP345" authorId="0" shapeId="0" xr:uid="{11EFE7B7-E7FB-4AC3-BC95-DCB159DA2461}">
      <text>
        <r>
          <rPr>
            <sz val="11"/>
            <rFont val="Calibri"/>
            <family val="2"/>
            <charset val="238"/>
          </rPr>
          <t>SZV_F:HitelKotvenyUtem2</t>
        </r>
      </text>
    </comment>
    <comment ref="AQ345" authorId="0" shapeId="0" xr:uid="{E3064991-5951-40D7-A0EF-BCC57EBE9292}">
      <text>
        <r>
          <rPr>
            <sz val="11"/>
            <rFont val="Calibri"/>
            <family val="2"/>
            <charset val="238"/>
          </rPr>
          <t>SZV_F:OsszesenUtem2</t>
        </r>
      </text>
    </comment>
    <comment ref="AR345" authorId="0" shapeId="0" xr:uid="{BB0353F2-3F3C-4D9E-8ABF-D82F62334015}">
      <text>
        <r>
          <rPr>
            <sz val="11"/>
            <rFont val="Calibri"/>
            <family val="2"/>
            <charset val="238"/>
          </rPr>
          <t>SZV_F:ForrashianyUtem2</t>
        </r>
      </text>
    </comment>
    <comment ref="AU345" authorId="0" shapeId="0" xr:uid="{DA13FDE9-9DB8-40C4-A8C2-7B600DAE9FD5}">
      <text>
        <r>
          <rPr>
            <sz val="11"/>
            <rFont val="Calibri"/>
            <family val="2"/>
            <charset val="238"/>
          </rPr>
          <t>SZV_F:Indokolas</t>
        </r>
      </text>
    </comment>
    <comment ref="AV345" authorId="0" shapeId="0" xr:uid="{D580F24F-715B-4273-96ED-CF8491AE2BC5}">
      <text>
        <r>
          <rPr>
            <sz val="11"/>
            <rFont val="Calibri"/>
            <family val="2"/>
            <charset val="238"/>
          </rPr>
          <t>SZV_F:Megjegyzes</t>
        </r>
      </text>
    </comment>
    <comment ref="AW345" authorId="0" shapeId="0" xr:uid="{493E8B20-ED1E-4AE4-9EC2-9C84C0FC91B0}">
      <text>
        <r>
          <rPr>
            <sz val="11"/>
            <rFont val="Calibri"/>
            <family val="2"/>
            <charset val="238"/>
          </rPr>
          <t>SZV_F:FeladatSorszam</t>
        </r>
      </text>
    </comment>
    <comment ref="AY345" authorId="0" shapeId="0" xr:uid="{B4341F09-0485-4BCB-A363-4D8B6D154121}">
      <text>
        <r>
          <rPr>
            <sz val="11"/>
            <rFont val="Calibri"/>
            <family val="2"/>
            <charset val="238"/>
          </rPr>
          <t>SZV_F:ISA</t>
        </r>
      </text>
    </comment>
    <comment ref="B346" authorId="0" shapeId="0" xr:uid="{3F5120E3-8B1D-4D7E-97B0-D9A0B66131DA}">
      <text>
        <r>
          <rPr>
            <sz val="11"/>
            <rFont val="Calibri"/>
            <family val="2"/>
            <charset val="238"/>
          </rPr>
          <t>SZV_F:FontossagiSorrent</t>
        </r>
      </text>
    </comment>
    <comment ref="C346" authorId="0" shapeId="0" xr:uid="{DF6E36E2-E95E-46CC-8222-6C4E513A9422}">
      <text>
        <r>
          <rPr>
            <sz val="11"/>
            <rFont val="Calibri"/>
            <family val="2"/>
            <charset val="238"/>
          </rPr>
          <t>SZV_F:FeladatKategoria</t>
        </r>
      </text>
    </comment>
    <comment ref="D346" authorId="0" shapeId="0" xr:uid="{0A8B748C-46F2-41F7-BB73-03F88503115B}">
      <text>
        <r>
          <rPr>
            <sz val="11"/>
            <rFont val="Calibri"/>
            <family val="2"/>
            <charset val="238"/>
          </rPr>
          <t>SZV_F:FeladatMegnevezes</t>
        </r>
      </text>
    </comment>
    <comment ref="E346" authorId="0" shapeId="0" xr:uid="{35596DAF-D442-45DC-864D-18B406A55C91}">
      <text>
        <r>
          <rPr>
            <sz val="11"/>
            <rFont val="Calibri"/>
            <family val="2"/>
            <charset val="238"/>
          </rPr>
          <t>SZV_F:ElviEngedelySzam</t>
        </r>
      </text>
    </comment>
    <comment ref="F346" authorId="0" shapeId="0" xr:uid="{80D56C21-E906-45C8-9C13-8E276D7FF5CE}">
      <text>
        <r>
          <rPr>
            <sz val="11"/>
            <rFont val="Calibri"/>
            <family val="2"/>
            <charset val="238"/>
          </rPr>
          <t>SZV_F:VKR_Kod</t>
        </r>
      </text>
    </comment>
    <comment ref="G346" authorId="0" shapeId="0" xr:uid="{64F57BFF-57C5-4A7C-AD6A-5ADD35DB6E30}">
      <text>
        <r>
          <rPr>
            <sz val="11"/>
            <rFont val="Calibri"/>
            <family val="2"/>
            <charset val="238"/>
          </rPr>
          <t>SZV_F:VKR_Nev</t>
        </r>
      </text>
    </comment>
    <comment ref="H346" authorId="0" shapeId="0" xr:uid="{6762E5E8-1D83-4A97-9173-9221B1327679}">
      <text>
        <r>
          <rPr>
            <sz val="11"/>
            <rFont val="Calibri"/>
            <family val="2"/>
            <charset val="238"/>
          </rPr>
          <t>SZV_F:FeladatAzonosito</t>
        </r>
      </text>
    </comment>
    <comment ref="I346" authorId="0" shapeId="0" xr:uid="{F86412F5-3EF6-44D3-B939-99D7991E149A}">
      <text>
        <r>
          <rPr>
            <sz val="11"/>
            <rFont val="Calibri"/>
            <family val="2"/>
            <charset val="238"/>
          </rPr>
          <t>SZV_F:EllatasiTerulet</t>
        </r>
      </text>
    </comment>
    <comment ref="J346" authorId="0" shapeId="0" xr:uid="{FFAD27B3-1504-4D44-96E3-BC1EBAA79884}">
      <text>
        <r>
          <rPr>
            <sz val="11"/>
            <rFont val="Calibri"/>
            <family val="2"/>
            <charset val="238"/>
          </rPr>
          <t>SZV_F:EllatasertFelelos</t>
        </r>
      </text>
    </comment>
    <comment ref="K346" authorId="0" shapeId="0" xr:uid="{A0078D06-3763-4E9D-9479-91660EC3C9DC}">
      <text>
        <r>
          <rPr>
            <sz val="11"/>
            <rFont val="Calibri"/>
            <family val="2"/>
            <charset val="238"/>
          </rPr>
          <t>SZV_F:TervezettNettoKoltseg</t>
        </r>
      </text>
    </comment>
    <comment ref="L346" authorId="0" shapeId="0" xr:uid="{E37E6143-41D4-48A8-AD79-237EB17A9054}">
      <text>
        <r>
          <rPr>
            <sz val="11"/>
            <rFont val="Calibri"/>
            <family val="2"/>
            <charset val="238"/>
          </rPr>
          <t>SZV_F:IdotartamKezdes</t>
        </r>
      </text>
    </comment>
    <comment ref="M346" authorId="0" shapeId="0" xr:uid="{56BC7FD5-7CDA-45F3-B7B0-A11B332312B2}">
      <text>
        <r>
          <rPr>
            <sz val="11"/>
            <rFont val="Calibri"/>
            <family val="2"/>
            <charset val="238"/>
          </rPr>
          <t>SZV_F:IdotartamBefejezes</t>
        </r>
      </text>
    </comment>
    <comment ref="N346" authorId="0" shapeId="0" xr:uid="{FDEEC5F8-E830-4DBF-93C7-4615ABC3CCD5}">
      <text>
        <r>
          <rPr>
            <sz val="11"/>
            <rFont val="Calibri"/>
            <family val="2"/>
            <charset val="238"/>
          </rPr>
          <t>SZV_F:NettoKoltsegUtem1</t>
        </r>
      </text>
    </comment>
    <comment ref="O346" authorId="0" shapeId="0" xr:uid="{2D6E307C-1358-4E29-964F-A3B3AE99A7FE}">
      <text>
        <r>
          <rPr>
            <sz val="11"/>
            <rFont val="Calibri"/>
            <family val="2"/>
            <charset val="238"/>
          </rPr>
          <t>SZV_F:NettoKoltsegUtem2</t>
        </r>
      </text>
    </comment>
    <comment ref="P346" authorId="0" shapeId="0" xr:uid="{A9E69D37-28B4-4683-80D0-7F4F29EA4B64}">
      <text>
        <r>
          <rPr>
            <sz val="11"/>
            <rFont val="Calibri"/>
            <family val="2"/>
            <charset val="238"/>
          </rPr>
          <t>SZV_F:EM_Melleklet2_KTG</t>
        </r>
      </text>
    </comment>
    <comment ref="R346" authorId="0" shapeId="0" xr:uid="{63DAA990-C1F8-4591-A97A-C3D1F413C755}">
      <text>
        <r>
          <rPr>
            <sz val="11"/>
            <rFont val="Calibri"/>
            <family val="2"/>
            <charset val="238"/>
          </rPr>
          <t>SZV_F:HDUtem1</t>
        </r>
      </text>
    </comment>
    <comment ref="S346" authorId="0" shapeId="0" xr:uid="{233ACF0C-B0D5-447F-B254-9992530C9F43}">
      <text>
        <r>
          <rPr>
            <sz val="11"/>
            <rFont val="Calibri"/>
            <family val="2"/>
            <charset val="238"/>
          </rPr>
          <t>SZV_F:ECSUtem1</t>
        </r>
      </text>
    </comment>
    <comment ref="T346" authorId="0" shapeId="0" xr:uid="{159D3B11-2FE5-4D35-811F-48FE59279F99}">
      <text>
        <r>
          <rPr>
            <sz val="11"/>
            <rFont val="Calibri"/>
            <family val="2"/>
            <charset val="238"/>
          </rPr>
          <t>SZV_F:KFHUtem1</t>
        </r>
      </text>
    </comment>
    <comment ref="U346" authorId="0" shapeId="0" xr:uid="{8BD100A5-E23D-494E-A883-6204CEA74833}">
      <text>
        <r>
          <rPr>
            <sz val="11"/>
            <rFont val="Calibri"/>
            <family val="2"/>
            <charset val="238"/>
          </rPr>
          <t>SZV_F:Egyeb_SajatUtem1</t>
        </r>
      </text>
    </comment>
    <comment ref="V346" authorId="0" shapeId="0" xr:uid="{B839251E-8859-4ECB-BF41-8F87F3DB442C}">
      <text>
        <r>
          <rPr>
            <sz val="11"/>
            <rFont val="Calibri"/>
            <family val="2"/>
            <charset val="238"/>
          </rPr>
          <t>SZV_F:DijUtem1</t>
        </r>
      </text>
    </comment>
    <comment ref="W346" authorId="0" shapeId="0" xr:uid="{A87ABB37-1E7F-4A91-9AD4-F63534C0419E}">
      <text>
        <r>
          <rPr>
            <sz val="11"/>
            <rFont val="Calibri"/>
            <family val="2"/>
            <charset val="238"/>
          </rPr>
          <t>SZV_F:EM_Melleklet1_Utem1</t>
        </r>
      </text>
    </comment>
    <comment ref="X346" authorId="0" shapeId="0" xr:uid="{79DE0365-FEEB-4509-84C9-6513AB8A02B4}">
      <text>
        <r>
          <rPr>
            <sz val="11"/>
            <rFont val="Calibri"/>
            <family val="2"/>
            <charset val="238"/>
          </rPr>
          <t>SZV_F:EgyebAllamiUtem1</t>
        </r>
      </text>
    </comment>
    <comment ref="Y346" authorId="0" shapeId="0" xr:uid="{EBE3CD91-2A10-4ECB-A30A-00F7BD609708}">
      <text>
        <r>
          <rPr>
            <sz val="11"/>
            <rFont val="Calibri"/>
            <family val="2"/>
            <charset val="238"/>
          </rPr>
          <t>SZV_F:OnkormanyzatiUtem1</t>
        </r>
      </text>
    </comment>
    <comment ref="Z346" authorId="0" shapeId="0" xr:uid="{573AE32B-B8D2-426E-B97B-9D2558F3955F}">
      <text>
        <r>
          <rPr>
            <sz val="11"/>
            <rFont val="Calibri"/>
            <family val="2"/>
            <charset val="238"/>
          </rPr>
          <t>SZV_F:EUUtem1</t>
        </r>
      </text>
    </comment>
    <comment ref="AA346" authorId="0" shapeId="0" xr:uid="{7544D19B-CDFB-4CFE-87A2-7BC52913CD27}">
      <text>
        <r>
          <rPr>
            <sz val="11"/>
            <rFont val="Calibri"/>
            <family val="2"/>
            <charset val="238"/>
          </rPr>
          <t>SZV_F:EgyebUtem1</t>
        </r>
      </text>
    </comment>
    <comment ref="AB346" authorId="0" shapeId="0" xr:uid="{CCCC7EA0-5D56-47EE-83AD-4E33FBF9438F}">
      <text>
        <r>
          <rPr>
            <sz val="11"/>
            <rFont val="Calibri"/>
            <family val="2"/>
            <charset val="238"/>
          </rPr>
          <t>SZV_F:HitelKotvenyUtem1</t>
        </r>
      </text>
    </comment>
    <comment ref="AC346" authorId="0" shapeId="0" xr:uid="{4F0A05C1-B249-4A66-AE3E-F8A720720FD8}">
      <text>
        <r>
          <rPr>
            <sz val="11"/>
            <rFont val="Calibri"/>
            <family val="2"/>
            <charset val="238"/>
          </rPr>
          <t>SZV_F:OsszesenUtem1</t>
        </r>
      </text>
    </comment>
    <comment ref="AF346" authorId="0" shapeId="0" xr:uid="{31183495-ABD6-42CA-90CC-0DE125CE65AA}">
      <text>
        <r>
          <rPr>
            <sz val="11"/>
            <rFont val="Calibri"/>
            <family val="2"/>
            <charset val="238"/>
          </rPr>
          <t>SZV_F:HDUtem2</t>
        </r>
      </text>
    </comment>
    <comment ref="AG346" authorId="0" shapeId="0" xr:uid="{1FE727F5-D252-4013-B982-2A91F5A9F3A3}">
      <text>
        <r>
          <rPr>
            <sz val="11"/>
            <rFont val="Calibri"/>
            <family val="2"/>
            <charset val="238"/>
          </rPr>
          <t>SZV_F:ECSUtem2</t>
        </r>
      </text>
    </comment>
    <comment ref="AH346" authorId="0" shapeId="0" xr:uid="{48E2DBE0-4EBF-438D-B2D4-84BAF3239B3A}">
      <text>
        <r>
          <rPr>
            <sz val="11"/>
            <rFont val="Calibri"/>
            <family val="2"/>
            <charset val="238"/>
          </rPr>
          <t>SZV_F:KFHUtem2</t>
        </r>
      </text>
    </comment>
    <comment ref="AI346" authorId="0" shapeId="0" xr:uid="{ABCBE059-6D01-410C-9BDE-84500023262E}">
      <text>
        <r>
          <rPr>
            <sz val="11"/>
            <rFont val="Calibri"/>
            <family val="2"/>
            <charset val="238"/>
          </rPr>
          <t>SZV_F:Egyeb_SajatUtem2</t>
        </r>
      </text>
    </comment>
    <comment ref="AJ346" authorId="0" shapeId="0" xr:uid="{3DF71355-7D2C-4CB2-810C-29C771E71A75}">
      <text>
        <r>
          <rPr>
            <sz val="11"/>
            <rFont val="Calibri"/>
            <family val="2"/>
            <charset val="238"/>
          </rPr>
          <t>SZV_F:DijUtem2</t>
        </r>
      </text>
    </comment>
    <comment ref="AK346" authorId="0" shapeId="0" xr:uid="{63B2ECB8-3B11-4EC6-B9EB-654700588698}">
      <text>
        <r>
          <rPr>
            <sz val="11"/>
            <rFont val="Calibri"/>
            <family val="2"/>
            <charset val="238"/>
          </rPr>
          <t>SZV_F:EM_Melleklet1_Utem2</t>
        </r>
      </text>
    </comment>
    <comment ref="AL346" authorId="0" shapeId="0" xr:uid="{C9B27360-EEBE-49CA-9C69-F84C9AD57762}">
      <text>
        <r>
          <rPr>
            <sz val="11"/>
            <rFont val="Calibri"/>
            <family val="2"/>
            <charset val="238"/>
          </rPr>
          <t>SZV_F:EgyebAllamiUtem2</t>
        </r>
      </text>
    </comment>
    <comment ref="AM346" authorId="0" shapeId="0" xr:uid="{4A3FA451-71D3-45D7-8867-93087D12876F}">
      <text>
        <r>
          <rPr>
            <sz val="11"/>
            <rFont val="Calibri"/>
            <family val="2"/>
            <charset val="238"/>
          </rPr>
          <t>SZV_F:OnkormanyzatiUtem2</t>
        </r>
      </text>
    </comment>
    <comment ref="AN346" authorId="0" shapeId="0" xr:uid="{71AC6AA1-14E8-4255-B0B4-EFF823D70999}">
      <text>
        <r>
          <rPr>
            <sz val="11"/>
            <rFont val="Calibri"/>
            <family val="2"/>
            <charset val="238"/>
          </rPr>
          <t>SZV_F:EUUtem2</t>
        </r>
      </text>
    </comment>
    <comment ref="AO346" authorId="0" shapeId="0" xr:uid="{E3616AD5-163B-431D-89B0-D75AD08EC9CE}">
      <text>
        <r>
          <rPr>
            <sz val="11"/>
            <rFont val="Calibri"/>
            <family val="2"/>
            <charset val="238"/>
          </rPr>
          <t>SZV_F:EgyebUtem2</t>
        </r>
      </text>
    </comment>
    <comment ref="AP346" authorId="0" shapeId="0" xr:uid="{1109E7BE-211A-4853-A536-13F57F170701}">
      <text>
        <r>
          <rPr>
            <sz val="11"/>
            <rFont val="Calibri"/>
            <family val="2"/>
            <charset val="238"/>
          </rPr>
          <t>SZV_F:HitelKotvenyUtem2</t>
        </r>
      </text>
    </comment>
    <comment ref="AQ346" authorId="0" shapeId="0" xr:uid="{49DADF8D-BE41-4840-9A06-5011685A8111}">
      <text>
        <r>
          <rPr>
            <sz val="11"/>
            <rFont val="Calibri"/>
            <family val="2"/>
            <charset val="238"/>
          </rPr>
          <t>SZV_F:OsszesenUtem2</t>
        </r>
      </text>
    </comment>
    <comment ref="AR346" authorId="0" shapeId="0" xr:uid="{24BC0F37-5212-42B6-9048-49FEE0FA48FE}">
      <text>
        <r>
          <rPr>
            <sz val="11"/>
            <rFont val="Calibri"/>
            <family val="2"/>
            <charset val="238"/>
          </rPr>
          <t>SZV_F:ForrashianyUtem2</t>
        </r>
      </text>
    </comment>
    <comment ref="AU346" authorId="0" shapeId="0" xr:uid="{A93B9FEE-8EBA-443B-9119-65C08B52D5BA}">
      <text>
        <r>
          <rPr>
            <sz val="11"/>
            <rFont val="Calibri"/>
            <family val="2"/>
            <charset val="238"/>
          </rPr>
          <t>SZV_F:Indokolas</t>
        </r>
      </text>
    </comment>
    <comment ref="AV346" authorId="0" shapeId="0" xr:uid="{6FE2977F-BBFE-4C39-B821-40C30E51C9FB}">
      <text>
        <r>
          <rPr>
            <sz val="11"/>
            <rFont val="Calibri"/>
            <family val="2"/>
            <charset val="238"/>
          </rPr>
          <t>SZV_F:Megjegyzes</t>
        </r>
      </text>
    </comment>
    <comment ref="AW346" authorId="0" shapeId="0" xr:uid="{4EE7DFB2-8FCC-4A99-94DA-098DFDC0AD34}">
      <text>
        <r>
          <rPr>
            <sz val="11"/>
            <rFont val="Calibri"/>
            <family val="2"/>
            <charset val="238"/>
          </rPr>
          <t>SZV_F:FeladatSorszam</t>
        </r>
      </text>
    </comment>
    <comment ref="AY346" authorId="0" shapeId="0" xr:uid="{B682AD92-1A90-4959-B863-8E0ED3B4CFC1}">
      <text>
        <r>
          <rPr>
            <sz val="11"/>
            <rFont val="Calibri"/>
            <family val="2"/>
            <charset val="238"/>
          </rPr>
          <t>SZV_F:ISA</t>
        </r>
      </text>
    </comment>
    <comment ref="B347" authorId="0" shapeId="0" xr:uid="{CCDE3037-7EFF-444B-B7A7-96EF373C4D2B}">
      <text>
        <r>
          <rPr>
            <sz val="11"/>
            <rFont val="Calibri"/>
            <family val="2"/>
            <charset val="238"/>
          </rPr>
          <t>SZV_F:FontossagiSorrent</t>
        </r>
      </text>
    </comment>
    <comment ref="C347" authorId="0" shapeId="0" xr:uid="{66F86F3D-79DC-441D-BCBE-BD3907F06BC8}">
      <text>
        <r>
          <rPr>
            <sz val="11"/>
            <rFont val="Calibri"/>
            <family val="2"/>
            <charset val="238"/>
          </rPr>
          <t>SZV_F:FeladatKategoria</t>
        </r>
      </text>
    </comment>
    <comment ref="D347" authorId="0" shapeId="0" xr:uid="{282499A6-0D53-4F88-832D-EE5C119B610A}">
      <text>
        <r>
          <rPr>
            <sz val="11"/>
            <rFont val="Calibri"/>
            <family val="2"/>
            <charset val="238"/>
          </rPr>
          <t>SZV_F:FeladatMegnevezes</t>
        </r>
      </text>
    </comment>
    <comment ref="E347" authorId="0" shapeId="0" xr:uid="{7028929A-67CC-4CAD-BB95-D0BB808AB745}">
      <text>
        <r>
          <rPr>
            <sz val="11"/>
            <rFont val="Calibri"/>
            <family val="2"/>
            <charset val="238"/>
          </rPr>
          <t>SZV_F:ElviEngedelySzam</t>
        </r>
      </text>
    </comment>
    <comment ref="F347" authorId="0" shapeId="0" xr:uid="{D8EA1B15-1247-46AB-9386-3BB6F919AFA8}">
      <text>
        <r>
          <rPr>
            <sz val="11"/>
            <rFont val="Calibri"/>
            <family val="2"/>
            <charset val="238"/>
          </rPr>
          <t>SZV_F:VKR_Kod</t>
        </r>
      </text>
    </comment>
    <comment ref="G347" authorId="0" shapeId="0" xr:uid="{9A170D6B-2C1A-4464-BC7E-B689D94F20B2}">
      <text>
        <r>
          <rPr>
            <sz val="11"/>
            <rFont val="Calibri"/>
            <family val="2"/>
            <charset val="238"/>
          </rPr>
          <t>SZV_F:VKR_Nev</t>
        </r>
      </text>
    </comment>
    <comment ref="H347" authorId="0" shapeId="0" xr:uid="{2D3E3AEA-B25E-43EC-BB21-2D05C617D801}">
      <text>
        <r>
          <rPr>
            <sz val="11"/>
            <rFont val="Calibri"/>
            <family val="2"/>
            <charset val="238"/>
          </rPr>
          <t>SZV_F:FeladatAzonosito</t>
        </r>
      </text>
    </comment>
    <comment ref="I347" authorId="0" shapeId="0" xr:uid="{79D25F0A-11F5-4E3D-B992-2D3036288732}">
      <text>
        <r>
          <rPr>
            <sz val="11"/>
            <rFont val="Calibri"/>
            <family val="2"/>
            <charset val="238"/>
          </rPr>
          <t>SZV_F:EllatasiTerulet</t>
        </r>
      </text>
    </comment>
    <comment ref="J347" authorId="0" shapeId="0" xr:uid="{91BA36F7-9299-433F-B775-A6C49CE5DD2A}">
      <text>
        <r>
          <rPr>
            <sz val="11"/>
            <rFont val="Calibri"/>
            <family val="2"/>
            <charset val="238"/>
          </rPr>
          <t>SZV_F:EllatasertFelelos</t>
        </r>
      </text>
    </comment>
    <comment ref="K347" authorId="0" shapeId="0" xr:uid="{ACFF9DF7-62C6-4D2C-A683-BE6B9552D436}">
      <text>
        <r>
          <rPr>
            <sz val="11"/>
            <rFont val="Calibri"/>
            <family val="2"/>
            <charset val="238"/>
          </rPr>
          <t>SZV_F:TervezettNettoKoltseg</t>
        </r>
      </text>
    </comment>
    <comment ref="L347" authorId="0" shapeId="0" xr:uid="{8C5A29E4-6475-416F-9C0B-7F5A7CC5ADA2}">
      <text>
        <r>
          <rPr>
            <sz val="11"/>
            <rFont val="Calibri"/>
            <family val="2"/>
            <charset val="238"/>
          </rPr>
          <t>SZV_F:IdotartamKezdes</t>
        </r>
      </text>
    </comment>
    <comment ref="M347" authorId="0" shapeId="0" xr:uid="{5BBAEB76-5409-4CE4-A4A7-F746C2F81EFD}">
      <text>
        <r>
          <rPr>
            <sz val="11"/>
            <rFont val="Calibri"/>
            <family val="2"/>
            <charset val="238"/>
          </rPr>
          <t>SZV_F:IdotartamBefejezes</t>
        </r>
      </text>
    </comment>
    <comment ref="N347" authorId="0" shapeId="0" xr:uid="{DB556D0D-14EF-4561-B97E-A946BF178FF4}">
      <text>
        <r>
          <rPr>
            <sz val="11"/>
            <rFont val="Calibri"/>
            <family val="2"/>
            <charset val="238"/>
          </rPr>
          <t>SZV_F:NettoKoltsegUtem1</t>
        </r>
      </text>
    </comment>
    <comment ref="O347" authorId="0" shapeId="0" xr:uid="{6E529334-C2AE-43FA-8C3B-FD7399BAEA69}">
      <text>
        <r>
          <rPr>
            <sz val="11"/>
            <rFont val="Calibri"/>
            <family val="2"/>
            <charset val="238"/>
          </rPr>
          <t>SZV_F:NettoKoltsegUtem2</t>
        </r>
      </text>
    </comment>
    <comment ref="P347" authorId="0" shapeId="0" xr:uid="{059277D5-F4BA-4C4D-BE16-EB06F2BBE251}">
      <text>
        <r>
          <rPr>
            <sz val="11"/>
            <rFont val="Calibri"/>
            <family val="2"/>
            <charset val="238"/>
          </rPr>
          <t>SZV_F:EM_Melleklet2_KTG</t>
        </r>
      </text>
    </comment>
    <comment ref="R347" authorId="0" shapeId="0" xr:uid="{2B232398-9D73-4BB3-B756-48557E5AD625}">
      <text>
        <r>
          <rPr>
            <sz val="11"/>
            <rFont val="Calibri"/>
            <family val="2"/>
            <charset val="238"/>
          </rPr>
          <t>SZV_F:HDUtem1</t>
        </r>
      </text>
    </comment>
    <comment ref="S347" authorId="0" shapeId="0" xr:uid="{7D0A2449-DF44-4413-9668-B0341CD990C5}">
      <text>
        <r>
          <rPr>
            <sz val="11"/>
            <rFont val="Calibri"/>
            <family val="2"/>
            <charset val="238"/>
          </rPr>
          <t>SZV_F:ECSUtem1</t>
        </r>
      </text>
    </comment>
    <comment ref="T347" authorId="0" shapeId="0" xr:uid="{DE7F4EB2-A37E-41CE-AF8F-72D5329D4B57}">
      <text>
        <r>
          <rPr>
            <sz val="11"/>
            <rFont val="Calibri"/>
            <family val="2"/>
            <charset val="238"/>
          </rPr>
          <t>SZV_F:KFHUtem1</t>
        </r>
      </text>
    </comment>
    <comment ref="U347" authorId="0" shapeId="0" xr:uid="{EBEF170F-2854-4FCF-A34A-2827AFA2689E}">
      <text>
        <r>
          <rPr>
            <sz val="11"/>
            <rFont val="Calibri"/>
            <family val="2"/>
            <charset val="238"/>
          </rPr>
          <t>SZV_F:Egyeb_SajatUtem1</t>
        </r>
      </text>
    </comment>
    <comment ref="V347" authorId="0" shapeId="0" xr:uid="{0ADDAE08-AE7F-45B5-884E-0D02AF357E81}">
      <text>
        <r>
          <rPr>
            <sz val="11"/>
            <rFont val="Calibri"/>
            <family val="2"/>
            <charset val="238"/>
          </rPr>
          <t>SZV_F:DijUtem1</t>
        </r>
      </text>
    </comment>
    <comment ref="W347" authorId="0" shapeId="0" xr:uid="{8D9E4A9A-4411-4500-95D3-2F6A6E5CF318}">
      <text>
        <r>
          <rPr>
            <sz val="11"/>
            <rFont val="Calibri"/>
            <family val="2"/>
            <charset val="238"/>
          </rPr>
          <t>SZV_F:EM_Melleklet1_Utem1</t>
        </r>
      </text>
    </comment>
    <comment ref="X347" authorId="0" shapeId="0" xr:uid="{D4D386A5-7F72-496A-B575-6F90A646AA74}">
      <text>
        <r>
          <rPr>
            <sz val="11"/>
            <rFont val="Calibri"/>
            <family val="2"/>
            <charset val="238"/>
          </rPr>
          <t>SZV_F:EgyebAllamiUtem1</t>
        </r>
      </text>
    </comment>
    <comment ref="Y347" authorId="0" shapeId="0" xr:uid="{89C52E61-828D-4CF9-B2F3-3C82D140A59E}">
      <text>
        <r>
          <rPr>
            <sz val="11"/>
            <rFont val="Calibri"/>
            <family val="2"/>
            <charset val="238"/>
          </rPr>
          <t>SZV_F:OnkormanyzatiUtem1</t>
        </r>
      </text>
    </comment>
    <comment ref="Z347" authorId="0" shapeId="0" xr:uid="{2E75B737-E64D-4463-8100-9213B5AAB939}">
      <text>
        <r>
          <rPr>
            <sz val="11"/>
            <rFont val="Calibri"/>
            <family val="2"/>
            <charset val="238"/>
          </rPr>
          <t>SZV_F:EUUtem1</t>
        </r>
      </text>
    </comment>
    <comment ref="AA347" authorId="0" shapeId="0" xr:uid="{5F9B52E0-43C1-4398-91F6-77C2FCD55D6B}">
      <text>
        <r>
          <rPr>
            <sz val="11"/>
            <rFont val="Calibri"/>
            <family val="2"/>
            <charset val="238"/>
          </rPr>
          <t>SZV_F:EgyebUtem1</t>
        </r>
      </text>
    </comment>
    <comment ref="AB347" authorId="0" shapeId="0" xr:uid="{EC661400-F3B4-48EB-AC3D-62F01AD2DFE0}">
      <text>
        <r>
          <rPr>
            <sz val="11"/>
            <rFont val="Calibri"/>
            <family val="2"/>
            <charset val="238"/>
          </rPr>
          <t>SZV_F:HitelKotvenyUtem1</t>
        </r>
      </text>
    </comment>
    <comment ref="AC347" authorId="0" shapeId="0" xr:uid="{40F270A3-56A5-4FB3-9043-6A22CBC105BE}">
      <text>
        <r>
          <rPr>
            <sz val="11"/>
            <rFont val="Calibri"/>
            <family val="2"/>
            <charset val="238"/>
          </rPr>
          <t>SZV_F:OsszesenUtem1</t>
        </r>
      </text>
    </comment>
    <comment ref="AF347" authorId="0" shapeId="0" xr:uid="{91CFA75E-274B-4EA6-AEB6-59B3AB1CEE11}">
      <text>
        <r>
          <rPr>
            <sz val="11"/>
            <rFont val="Calibri"/>
            <family val="2"/>
            <charset val="238"/>
          </rPr>
          <t>SZV_F:HDUtem2</t>
        </r>
      </text>
    </comment>
    <comment ref="AG347" authorId="0" shapeId="0" xr:uid="{6837A160-3AC0-4DBE-8780-DC75DBB7BC87}">
      <text>
        <r>
          <rPr>
            <sz val="11"/>
            <rFont val="Calibri"/>
            <family val="2"/>
            <charset val="238"/>
          </rPr>
          <t>SZV_F:ECSUtem2</t>
        </r>
      </text>
    </comment>
    <comment ref="AH347" authorId="0" shapeId="0" xr:uid="{7148A69D-1C6A-4DD5-9ACC-6BB669C14D22}">
      <text>
        <r>
          <rPr>
            <sz val="11"/>
            <rFont val="Calibri"/>
            <family val="2"/>
            <charset val="238"/>
          </rPr>
          <t>SZV_F:KFHUtem2</t>
        </r>
      </text>
    </comment>
    <comment ref="AI347" authorId="0" shapeId="0" xr:uid="{F270423D-1592-4E10-B458-289E53B145F5}">
      <text>
        <r>
          <rPr>
            <sz val="11"/>
            <rFont val="Calibri"/>
            <family val="2"/>
            <charset val="238"/>
          </rPr>
          <t>SZV_F:Egyeb_SajatUtem2</t>
        </r>
      </text>
    </comment>
    <comment ref="AJ347" authorId="0" shapeId="0" xr:uid="{F5654AD3-81B8-4797-A44D-F4FFFC652EA4}">
      <text>
        <r>
          <rPr>
            <sz val="11"/>
            <rFont val="Calibri"/>
            <family val="2"/>
            <charset val="238"/>
          </rPr>
          <t>SZV_F:DijUtem2</t>
        </r>
      </text>
    </comment>
    <comment ref="AK347" authorId="0" shapeId="0" xr:uid="{70465564-E39D-4465-85A1-CBDE8C2E9E8F}">
      <text>
        <r>
          <rPr>
            <sz val="11"/>
            <rFont val="Calibri"/>
            <family val="2"/>
            <charset val="238"/>
          </rPr>
          <t>SZV_F:EM_Melleklet1_Utem2</t>
        </r>
      </text>
    </comment>
    <comment ref="AL347" authorId="0" shapeId="0" xr:uid="{AB077037-0469-4204-99FB-C04625FE4CEC}">
      <text>
        <r>
          <rPr>
            <sz val="11"/>
            <rFont val="Calibri"/>
            <family val="2"/>
            <charset val="238"/>
          </rPr>
          <t>SZV_F:EgyebAllamiUtem2</t>
        </r>
      </text>
    </comment>
    <comment ref="AM347" authorId="0" shapeId="0" xr:uid="{DD7A18D9-ADE9-4996-BE4F-A68AFC9E06DB}">
      <text>
        <r>
          <rPr>
            <sz val="11"/>
            <rFont val="Calibri"/>
            <family val="2"/>
            <charset val="238"/>
          </rPr>
          <t>SZV_F:OnkormanyzatiUtem2</t>
        </r>
      </text>
    </comment>
    <comment ref="AN347" authorId="0" shapeId="0" xr:uid="{256D9A14-839F-4D70-8735-5ACBA6C9F8DA}">
      <text>
        <r>
          <rPr>
            <sz val="11"/>
            <rFont val="Calibri"/>
            <family val="2"/>
            <charset val="238"/>
          </rPr>
          <t>SZV_F:EUUtem2</t>
        </r>
      </text>
    </comment>
    <comment ref="AO347" authorId="0" shapeId="0" xr:uid="{E4B9CB31-133A-4917-AE23-BDE97F02BFAC}">
      <text>
        <r>
          <rPr>
            <sz val="11"/>
            <rFont val="Calibri"/>
            <family val="2"/>
            <charset val="238"/>
          </rPr>
          <t>SZV_F:EgyebUtem2</t>
        </r>
      </text>
    </comment>
    <comment ref="AP347" authorId="0" shapeId="0" xr:uid="{28376B50-ADCE-470A-9F95-AE9C6E5D6103}">
      <text>
        <r>
          <rPr>
            <sz val="11"/>
            <rFont val="Calibri"/>
            <family val="2"/>
            <charset val="238"/>
          </rPr>
          <t>SZV_F:HitelKotvenyUtem2</t>
        </r>
      </text>
    </comment>
    <comment ref="AQ347" authorId="0" shapeId="0" xr:uid="{A9FE86C3-2ABD-47D8-A5D4-E29EC33D2892}">
      <text>
        <r>
          <rPr>
            <sz val="11"/>
            <rFont val="Calibri"/>
            <family val="2"/>
            <charset val="238"/>
          </rPr>
          <t>SZV_F:OsszesenUtem2</t>
        </r>
      </text>
    </comment>
    <comment ref="AR347" authorId="0" shapeId="0" xr:uid="{CC020777-BB44-4585-A116-884FFF134761}">
      <text>
        <r>
          <rPr>
            <sz val="11"/>
            <rFont val="Calibri"/>
            <family val="2"/>
            <charset val="238"/>
          </rPr>
          <t>SZV_F:ForrashianyUtem2</t>
        </r>
      </text>
    </comment>
    <comment ref="AU347" authorId="0" shapeId="0" xr:uid="{0E206D44-1C39-4C0B-B57B-A61BC5D6029A}">
      <text>
        <r>
          <rPr>
            <sz val="11"/>
            <rFont val="Calibri"/>
            <family val="2"/>
            <charset val="238"/>
          </rPr>
          <t>SZV_F:Indokolas</t>
        </r>
      </text>
    </comment>
    <comment ref="AV347" authorId="0" shapeId="0" xr:uid="{FF20721F-966D-4FF6-AE69-4CC2B6553211}">
      <text>
        <r>
          <rPr>
            <sz val="11"/>
            <rFont val="Calibri"/>
            <family val="2"/>
            <charset val="238"/>
          </rPr>
          <t>SZV_F:Megjegyzes</t>
        </r>
      </text>
    </comment>
    <comment ref="AW347" authorId="0" shapeId="0" xr:uid="{F89622A9-091D-4695-924E-45C3D5A4FFAE}">
      <text>
        <r>
          <rPr>
            <sz val="11"/>
            <rFont val="Calibri"/>
            <family val="2"/>
            <charset val="238"/>
          </rPr>
          <t>SZV_F:FeladatSorszam</t>
        </r>
      </text>
    </comment>
    <comment ref="AY347" authorId="0" shapeId="0" xr:uid="{C31758BF-5632-4973-9BDC-8AB4F47DF576}">
      <text>
        <r>
          <rPr>
            <sz val="11"/>
            <rFont val="Calibri"/>
            <family val="2"/>
            <charset val="238"/>
          </rPr>
          <t>SZV_F:ISA</t>
        </r>
      </text>
    </comment>
    <comment ref="B348" authorId="0" shapeId="0" xr:uid="{98563DEA-53F1-4F04-AE5D-382477A6DD10}">
      <text>
        <r>
          <rPr>
            <sz val="11"/>
            <rFont val="Calibri"/>
            <family val="2"/>
            <charset val="238"/>
          </rPr>
          <t>SZV_F:FontossagiSorrent</t>
        </r>
      </text>
    </comment>
    <comment ref="C348" authorId="0" shapeId="0" xr:uid="{28583B1F-6F21-4170-819F-E1F3516C163D}">
      <text>
        <r>
          <rPr>
            <sz val="11"/>
            <rFont val="Calibri"/>
            <family val="2"/>
            <charset val="238"/>
          </rPr>
          <t>SZV_F:FeladatKategoria</t>
        </r>
      </text>
    </comment>
    <comment ref="D348" authorId="0" shapeId="0" xr:uid="{C6D5CCEE-E48A-40E2-9A3A-88BBCE072060}">
      <text>
        <r>
          <rPr>
            <sz val="11"/>
            <rFont val="Calibri"/>
            <family val="2"/>
            <charset val="238"/>
          </rPr>
          <t>SZV_F:FeladatMegnevezes</t>
        </r>
      </text>
    </comment>
    <comment ref="E348" authorId="0" shapeId="0" xr:uid="{8E909973-6B79-4970-ABD7-CE006B256145}">
      <text>
        <r>
          <rPr>
            <sz val="11"/>
            <rFont val="Calibri"/>
            <family val="2"/>
            <charset val="238"/>
          </rPr>
          <t>SZV_F:ElviEngedelySzam</t>
        </r>
      </text>
    </comment>
    <comment ref="F348" authorId="0" shapeId="0" xr:uid="{C1409123-BCBB-4B06-B845-BAF4709651DD}">
      <text>
        <r>
          <rPr>
            <sz val="11"/>
            <rFont val="Calibri"/>
            <family val="2"/>
            <charset val="238"/>
          </rPr>
          <t>SZV_F:VKR_Kod</t>
        </r>
      </text>
    </comment>
    <comment ref="G348" authorId="0" shapeId="0" xr:uid="{133B76DF-0E10-4B0A-BC17-9BD96468BC52}">
      <text>
        <r>
          <rPr>
            <sz val="11"/>
            <rFont val="Calibri"/>
            <family val="2"/>
            <charset val="238"/>
          </rPr>
          <t>SZV_F:VKR_Nev</t>
        </r>
      </text>
    </comment>
    <comment ref="H348" authorId="0" shapeId="0" xr:uid="{2B070613-2D48-4BAC-BD38-6FDBE26B9D37}">
      <text>
        <r>
          <rPr>
            <sz val="11"/>
            <rFont val="Calibri"/>
            <family val="2"/>
            <charset val="238"/>
          </rPr>
          <t>SZV_F:FeladatAzonosito</t>
        </r>
      </text>
    </comment>
    <comment ref="I348" authorId="0" shapeId="0" xr:uid="{1E3B2AD4-FC63-4CFA-A711-56EB6EACC527}">
      <text>
        <r>
          <rPr>
            <sz val="11"/>
            <rFont val="Calibri"/>
            <family val="2"/>
            <charset val="238"/>
          </rPr>
          <t>SZV_F:EllatasiTerulet</t>
        </r>
      </text>
    </comment>
    <comment ref="J348" authorId="0" shapeId="0" xr:uid="{43C1C687-B289-427F-A0A0-0E9CA13F59E8}">
      <text>
        <r>
          <rPr>
            <sz val="11"/>
            <rFont val="Calibri"/>
            <family val="2"/>
            <charset val="238"/>
          </rPr>
          <t>SZV_F:EllatasertFelelos</t>
        </r>
      </text>
    </comment>
    <comment ref="K348" authorId="0" shapeId="0" xr:uid="{4ACB09CE-1EDD-4265-BD3D-52EF00055EEC}">
      <text>
        <r>
          <rPr>
            <sz val="11"/>
            <rFont val="Calibri"/>
            <family val="2"/>
            <charset val="238"/>
          </rPr>
          <t>SZV_F:TervezettNettoKoltseg</t>
        </r>
      </text>
    </comment>
    <comment ref="L348" authorId="0" shapeId="0" xr:uid="{1AFC2768-43A2-4C4A-B92A-BB5CFBDD294F}">
      <text>
        <r>
          <rPr>
            <sz val="11"/>
            <rFont val="Calibri"/>
            <family val="2"/>
            <charset val="238"/>
          </rPr>
          <t>SZV_F:IdotartamKezdes</t>
        </r>
      </text>
    </comment>
    <comment ref="M348" authorId="0" shapeId="0" xr:uid="{ABD3DE90-8FAA-4E35-80D3-0238289737DF}">
      <text>
        <r>
          <rPr>
            <sz val="11"/>
            <rFont val="Calibri"/>
            <family val="2"/>
            <charset val="238"/>
          </rPr>
          <t>SZV_F:IdotartamBefejezes</t>
        </r>
      </text>
    </comment>
    <comment ref="N348" authorId="0" shapeId="0" xr:uid="{D0EF2AAF-3D63-44FC-95BF-24F8BAF6B2E0}">
      <text>
        <r>
          <rPr>
            <sz val="11"/>
            <rFont val="Calibri"/>
            <family val="2"/>
            <charset val="238"/>
          </rPr>
          <t>SZV_F:NettoKoltsegUtem1</t>
        </r>
      </text>
    </comment>
    <comment ref="O348" authorId="0" shapeId="0" xr:uid="{1A6EA84B-B144-4859-BFDA-338538599534}">
      <text>
        <r>
          <rPr>
            <sz val="11"/>
            <rFont val="Calibri"/>
            <family val="2"/>
            <charset val="238"/>
          </rPr>
          <t>SZV_F:NettoKoltsegUtem2</t>
        </r>
      </text>
    </comment>
    <comment ref="P348" authorId="0" shapeId="0" xr:uid="{EEB18EE6-FEF7-4D6E-9C32-59B7519B417B}">
      <text>
        <r>
          <rPr>
            <sz val="11"/>
            <rFont val="Calibri"/>
            <family val="2"/>
            <charset val="238"/>
          </rPr>
          <t>SZV_F:EM_Melleklet2_KTG</t>
        </r>
      </text>
    </comment>
    <comment ref="R348" authorId="0" shapeId="0" xr:uid="{DC54FD05-CB9D-4385-830A-65CB6D5E0199}">
      <text>
        <r>
          <rPr>
            <sz val="11"/>
            <rFont val="Calibri"/>
            <family val="2"/>
            <charset val="238"/>
          </rPr>
          <t>SZV_F:HDUtem1</t>
        </r>
      </text>
    </comment>
    <comment ref="S348" authorId="0" shapeId="0" xr:uid="{57DC9AE2-DC34-4462-8820-FE2832AB99E3}">
      <text>
        <r>
          <rPr>
            <sz val="11"/>
            <rFont val="Calibri"/>
            <family val="2"/>
            <charset val="238"/>
          </rPr>
          <t>SZV_F:ECSUtem1</t>
        </r>
      </text>
    </comment>
    <comment ref="T348" authorId="0" shapeId="0" xr:uid="{408FE195-2D47-4F83-9761-446A812590DA}">
      <text>
        <r>
          <rPr>
            <sz val="11"/>
            <rFont val="Calibri"/>
            <family val="2"/>
            <charset val="238"/>
          </rPr>
          <t>SZV_F:KFHUtem1</t>
        </r>
      </text>
    </comment>
    <comment ref="U348" authorId="0" shapeId="0" xr:uid="{24A3A0A0-9331-460E-ABF9-3DE934E02817}">
      <text>
        <r>
          <rPr>
            <sz val="11"/>
            <rFont val="Calibri"/>
            <family val="2"/>
            <charset val="238"/>
          </rPr>
          <t>SZV_F:Egyeb_SajatUtem1</t>
        </r>
      </text>
    </comment>
    <comment ref="V348" authorId="0" shapeId="0" xr:uid="{EF5FDD71-7060-422D-9B5B-9AE2A850E6DC}">
      <text>
        <r>
          <rPr>
            <sz val="11"/>
            <rFont val="Calibri"/>
            <family val="2"/>
            <charset val="238"/>
          </rPr>
          <t>SZV_F:DijUtem1</t>
        </r>
      </text>
    </comment>
    <comment ref="W348" authorId="0" shapeId="0" xr:uid="{47133228-8477-4EE7-86C1-A9163850E17A}">
      <text>
        <r>
          <rPr>
            <sz val="11"/>
            <rFont val="Calibri"/>
            <family val="2"/>
            <charset val="238"/>
          </rPr>
          <t>SZV_F:EM_Melleklet1_Utem1</t>
        </r>
      </text>
    </comment>
    <comment ref="X348" authorId="0" shapeId="0" xr:uid="{8E9E4BD2-DC5A-4CE6-9549-E935E1A1C607}">
      <text>
        <r>
          <rPr>
            <sz val="11"/>
            <rFont val="Calibri"/>
            <family val="2"/>
            <charset val="238"/>
          </rPr>
          <t>SZV_F:EgyebAllamiUtem1</t>
        </r>
      </text>
    </comment>
    <comment ref="Y348" authorId="0" shapeId="0" xr:uid="{A274CD6D-5A8D-4206-AF9D-16229315BE47}">
      <text>
        <r>
          <rPr>
            <sz val="11"/>
            <rFont val="Calibri"/>
            <family val="2"/>
            <charset val="238"/>
          </rPr>
          <t>SZV_F:OnkormanyzatiUtem1</t>
        </r>
      </text>
    </comment>
    <comment ref="Z348" authorId="0" shapeId="0" xr:uid="{C2F18D5C-9865-4D4A-BE15-3175676B8675}">
      <text>
        <r>
          <rPr>
            <sz val="11"/>
            <rFont val="Calibri"/>
            <family val="2"/>
            <charset val="238"/>
          </rPr>
          <t>SZV_F:EUUtem1</t>
        </r>
      </text>
    </comment>
    <comment ref="AA348" authorId="0" shapeId="0" xr:uid="{B4D13EEA-1268-4587-8454-4EDB33908341}">
      <text>
        <r>
          <rPr>
            <sz val="11"/>
            <rFont val="Calibri"/>
            <family val="2"/>
            <charset val="238"/>
          </rPr>
          <t>SZV_F:EgyebUtem1</t>
        </r>
      </text>
    </comment>
    <comment ref="AB348" authorId="0" shapeId="0" xr:uid="{CFD9F032-0E7D-4CAF-928B-6C091FD7BCC4}">
      <text>
        <r>
          <rPr>
            <sz val="11"/>
            <rFont val="Calibri"/>
            <family val="2"/>
            <charset val="238"/>
          </rPr>
          <t>SZV_F:HitelKotvenyUtem1</t>
        </r>
      </text>
    </comment>
    <comment ref="AC348" authorId="0" shapeId="0" xr:uid="{B0E9F0ED-C235-443D-894C-40036CA88182}">
      <text>
        <r>
          <rPr>
            <sz val="11"/>
            <rFont val="Calibri"/>
            <family val="2"/>
            <charset val="238"/>
          </rPr>
          <t>SZV_F:OsszesenUtem1</t>
        </r>
      </text>
    </comment>
    <comment ref="AF348" authorId="0" shapeId="0" xr:uid="{B0FD2F87-470B-48AB-B133-02FAAD0C0F8E}">
      <text>
        <r>
          <rPr>
            <sz val="11"/>
            <rFont val="Calibri"/>
            <family val="2"/>
            <charset val="238"/>
          </rPr>
          <t>SZV_F:HDUtem2</t>
        </r>
      </text>
    </comment>
    <comment ref="AG348" authorId="0" shapeId="0" xr:uid="{5F551E01-7709-4B2F-9B49-371D50E9F6CC}">
      <text>
        <r>
          <rPr>
            <sz val="11"/>
            <rFont val="Calibri"/>
            <family val="2"/>
            <charset val="238"/>
          </rPr>
          <t>SZV_F:ECSUtem2</t>
        </r>
      </text>
    </comment>
    <comment ref="AH348" authorId="0" shapeId="0" xr:uid="{78A80670-6341-467A-A7FA-3BD378E5124F}">
      <text>
        <r>
          <rPr>
            <sz val="11"/>
            <rFont val="Calibri"/>
            <family val="2"/>
            <charset val="238"/>
          </rPr>
          <t>SZV_F:KFHUtem2</t>
        </r>
      </text>
    </comment>
    <comment ref="AI348" authorId="0" shapeId="0" xr:uid="{78C463A5-3877-48A4-8974-CE2ED9B198D1}">
      <text>
        <r>
          <rPr>
            <sz val="11"/>
            <rFont val="Calibri"/>
            <family val="2"/>
            <charset val="238"/>
          </rPr>
          <t>SZV_F:Egyeb_SajatUtem2</t>
        </r>
      </text>
    </comment>
    <comment ref="AJ348" authorId="0" shapeId="0" xr:uid="{A048FBAB-9B6B-4C42-A0B8-BC9BAE133C90}">
      <text>
        <r>
          <rPr>
            <sz val="11"/>
            <rFont val="Calibri"/>
            <family val="2"/>
            <charset val="238"/>
          </rPr>
          <t>SZV_F:DijUtem2</t>
        </r>
      </text>
    </comment>
    <comment ref="AK348" authorId="0" shapeId="0" xr:uid="{2D92E959-4EF4-4373-925D-7791FF3DE722}">
      <text>
        <r>
          <rPr>
            <sz val="11"/>
            <rFont val="Calibri"/>
            <family val="2"/>
            <charset val="238"/>
          </rPr>
          <t>SZV_F:EM_Melleklet1_Utem2</t>
        </r>
      </text>
    </comment>
    <comment ref="AL348" authorId="0" shapeId="0" xr:uid="{77FC4AEE-D215-419C-A75D-6517916E60A5}">
      <text>
        <r>
          <rPr>
            <sz val="11"/>
            <rFont val="Calibri"/>
            <family val="2"/>
            <charset val="238"/>
          </rPr>
          <t>SZV_F:EgyebAllamiUtem2</t>
        </r>
      </text>
    </comment>
    <comment ref="AM348" authorId="0" shapeId="0" xr:uid="{77073443-647B-4EB5-A910-F034D7E8F16D}">
      <text>
        <r>
          <rPr>
            <sz val="11"/>
            <rFont val="Calibri"/>
            <family val="2"/>
            <charset val="238"/>
          </rPr>
          <t>SZV_F:OnkormanyzatiUtem2</t>
        </r>
      </text>
    </comment>
    <comment ref="AN348" authorId="0" shapeId="0" xr:uid="{5654840B-41B2-4D0B-94C3-89D768A5F463}">
      <text>
        <r>
          <rPr>
            <sz val="11"/>
            <rFont val="Calibri"/>
            <family val="2"/>
            <charset val="238"/>
          </rPr>
          <t>SZV_F:EUUtem2</t>
        </r>
      </text>
    </comment>
    <comment ref="AO348" authorId="0" shapeId="0" xr:uid="{018A976B-3348-460B-BB33-A0AF21FA8A8B}">
      <text>
        <r>
          <rPr>
            <sz val="11"/>
            <rFont val="Calibri"/>
            <family val="2"/>
            <charset val="238"/>
          </rPr>
          <t>SZV_F:EgyebUtem2</t>
        </r>
      </text>
    </comment>
    <comment ref="AP348" authorId="0" shapeId="0" xr:uid="{16C72154-D85E-4A4D-BB25-AD01070456D6}">
      <text>
        <r>
          <rPr>
            <sz val="11"/>
            <rFont val="Calibri"/>
            <family val="2"/>
            <charset val="238"/>
          </rPr>
          <t>SZV_F:HitelKotvenyUtem2</t>
        </r>
      </text>
    </comment>
    <comment ref="AQ348" authorId="0" shapeId="0" xr:uid="{FED42239-6331-42AE-BB61-0BA214ABC4C9}">
      <text>
        <r>
          <rPr>
            <sz val="11"/>
            <rFont val="Calibri"/>
            <family val="2"/>
            <charset val="238"/>
          </rPr>
          <t>SZV_F:OsszesenUtem2</t>
        </r>
      </text>
    </comment>
    <comment ref="AR348" authorId="0" shapeId="0" xr:uid="{DE973F1A-F873-4DDB-917B-6CD069D13371}">
      <text>
        <r>
          <rPr>
            <sz val="11"/>
            <rFont val="Calibri"/>
            <family val="2"/>
            <charset val="238"/>
          </rPr>
          <t>SZV_F:ForrashianyUtem2</t>
        </r>
      </text>
    </comment>
    <comment ref="AU348" authorId="0" shapeId="0" xr:uid="{BFB83707-223E-4F57-A662-F3F34852D925}">
      <text>
        <r>
          <rPr>
            <sz val="11"/>
            <rFont val="Calibri"/>
            <family val="2"/>
            <charset val="238"/>
          </rPr>
          <t>SZV_F:Indokolas</t>
        </r>
      </text>
    </comment>
    <comment ref="AV348" authorId="0" shapeId="0" xr:uid="{91DF3E82-5BC5-4527-9A1D-697D10623816}">
      <text>
        <r>
          <rPr>
            <sz val="11"/>
            <rFont val="Calibri"/>
            <family val="2"/>
            <charset val="238"/>
          </rPr>
          <t>SZV_F:Megjegyzes</t>
        </r>
      </text>
    </comment>
    <comment ref="AW348" authorId="0" shapeId="0" xr:uid="{F7612FCC-9137-4D43-AAF5-C33CEE6667CF}">
      <text>
        <r>
          <rPr>
            <sz val="11"/>
            <rFont val="Calibri"/>
            <family val="2"/>
            <charset val="238"/>
          </rPr>
          <t>SZV_F:FeladatSorszam</t>
        </r>
      </text>
    </comment>
    <comment ref="AY348" authorId="0" shapeId="0" xr:uid="{8CB59A31-3699-4252-A4B8-837E381687FF}">
      <text>
        <r>
          <rPr>
            <sz val="11"/>
            <rFont val="Calibri"/>
            <family val="2"/>
            <charset val="238"/>
          </rPr>
          <t>SZV_F:ISA</t>
        </r>
      </text>
    </comment>
    <comment ref="B349" authorId="0" shapeId="0" xr:uid="{311383BF-9AA7-4A0F-85A2-42F8B56722CD}">
      <text>
        <r>
          <rPr>
            <sz val="11"/>
            <rFont val="Calibri"/>
            <family val="2"/>
            <charset val="238"/>
          </rPr>
          <t>SZV_F:FontossagiSorrent</t>
        </r>
      </text>
    </comment>
    <comment ref="C349" authorId="0" shapeId="0" xr:uid="{F7EF6F21-688D-4B99-B883-98EB8D20306B}">
      <text>
        <r>
          <rPr>
            <sz val="11"/>
            <rFont val="Calibri"/>
            <family val="2"/>
            <charset val="238"/>
          </rPr>
          <t>SZV_F:FeladatKategoria</t>
        </r>
      </text>
    </comment>
    <comment ref="D349" authorId="0" shapeId="0" xr:uid="{EDD3EF1D-D29C-462B-ADD0-81F6F64D000F}">
      <text>
        <r>
          <rPr>
            <sz val="11"/>
            <rFont val="Calibri"/>
            <family val="2"/>
            <charset val="238"/>
          </rPr>
          <t>SZV_F:FeladatMegnevezes</t>
        </r>
      </text>
    </comment>
    <comment ref="E349" authorId="0" shapeId="0" xr:uid="{798201E6-C5C9-43AB-A67A-D76F87C3068D}">
      <text>
        <r>
          <rPr>
            <sz val="11"/>
            <rFont val="Calibri"/>
            <family val="2"/>
            <charset val="238"/>
          </rPr>
          <t>SZV_F:ElviEngedelySzam</t>
        </r>
      </text>
    </comment>
    <comment ref="F349" authorId="0" shapeId="0" xr:uid="{EC8D0074-BA61-4D29-9B48-93D9912131DF}">
      <text>
        <r>
          <rPr>
            <sz val="11"/>
            <rFont val="Calibri"/>
            <family val="2"/>
            <charset val="238"/>
          </rPr>
          <t>SZV_F:VKR_Kod</t>
        </r>
      </text>
    </comment>
    <comment ref="G349" authorId="0" shapeId="0" xr:uid="{BB3922E1-4D78-4A6F-BEBB-B3A53CFF909B}">
      <text>
        <r>
          <rPr>
            <sz val="11"/>
            <rFont val="Calibri"/>
            <family val="2"/>
            <charset val="238"/>
          </rPr>
          <t>SZV_F:VKR_Nev</t>
        </r>
      </text>
    </comment>
    <comment ref="H349" authorId="0" shapeId="0" xr:uid="{75DC8044-330F-4BFF-AEDF-46E29EBCDA34}">
      <text>
        <r>
          <rPr>
            <sz val="11"/>
            <rFont val="Calibri"/>
            <family val="2"/>
            <charset val="238"/>
          </rPr>
          <t>SZV_F:FeladatAzonosito</t>
        </r>
      </text>
    </comment>
    <comment ref="I349" authorId="0" shapeId="0" xr:uid="{8652492B-1E2C-4792-9FA4-B49B21A3974B}">
      <text>
        <r>
          <rPr>
            <sz val="11"/>
            <rFont val="Calibri"/>
            <family val="2"/>
            <charset val="238"/>
          </rPr>
          <t>SZV_F:EllatasiTerulet</t>
        </r>
      </text>
    </comment>
    <comment ref="J349" authorId="0" shapeId="0" xr:uid="{0AE39BBF-949D-4E0B-955E-F342B0361342}">
      <text>
        <r>
          <rPr>
            <sz val="11"/>
            <rFont val="Calibri"/>
            <family val="2"/>
            <charset val="238"/>
          </rPr>
          <t>SZV_F:EllatasertFelelos</t>
        </r>
      </text>
    </comment>
    <comment ref="K349" authorId="0" shapeId="0" xr:uid="{AB233189-1E15-43A5-A906-8E79D15FF4F1}">
      <text>
        <r>
          <rPr>
            <sz val="11"/>
            <rFont val="Calibri"/>
            <family val="2"/>
            <charset val="238"/>
          </rPr>
          <t>SZV_F:TervezettNettoKoltseg</t>
        </r>
      </text>
    </comment>
    <comment ref="L349" authorId="0" shapeId="0" xr:uid="{32CCE1FB-B1B7-4D4F-B63C-527B0EAA7D3A}">
      <text>
        <r>
          <rPr>
            <sz val="11"/>
            <rFont val="Calibri"/>
            <family val="2"/>
            <charset val="238"/>
          </rPr>
          <t>SZV_F:IdotartamKezdes</t>
        </r>
      </text>
    </comment>
    <comment ref="M349" authorId="0" shapeId="0" xr:uid="{774806A1-0ECC-4541-94E8-415FFF51A132}">
      <text>
        <r>
          <rPr>
            <sz val="11"/>
            <rFont val="Calibri"/>
            <family val="2"/>
            <charset val="238"/>
          </rPr>
          <t>SZV_F:IdotartamBefejezes</t>
        </r>
      </text>
    </comment>
    <comment ref="N349" authorId="0" shapeId="0" xr:uid="{0CB0D913-55AA-4CCB-8650-363CCED10760}">
      <text>
        <r>
          <rPr>
            <sz val="11"/>
            <rFont val="Calibri"/>
            <family val="2"/>
            <charset val="238"/>
          </rPr>
          <t>SZV_F:NettoKoltsegUtem1</t>
        </r>
      </text>
    </comment>
    <comment ref="O349" authorId="0" shapeId="0" xr:uid="{9A551719-0CAE-4363-B7D4-FD6ADFF1D00C}">
      <text>
        <r>
          <rPr>
            <sz val="11"/>
            <rFont val="Calibri"/>
            <family val="2"/>
            <charset val="238"/>
          </rPr>
          <t>SZV_F:NettoKoltsegUtem2</t>
        </r>
      </text>
    </comment>
    <comment ref="P349" authorId="0" shapeId="0" xr:uid="{678EFD70-55DB-479C-B727-441790E3B0E2}">
      <text>
        <r>
          <rPr>
            <sz val="11"/>
            <rFont val="Calibri"/>
            <family val="2"/>
            <charset val="238"/>
          </rPr>
          <t>SZV_F:EM_Melleklet2_KTG</t>
        </r>
      </text>
    </comment>
    <comment ref="R349" authorId="0" shapeId="0" xr:uid="{7E2750D8-27CD-40EA-9C9C-26715DF2C023}">
      <text>
        <r>
          <rPr>
            <sz val="11"/>
            <rFont val="Calibri"/>
            <family val="2"/>
            <charset val="238"/>
          </rPr>
          <t>SZV_F:HDUtem1</t>
        </r>
      </text>
    </comment>
    <comment ref="S349" authorId="0" shapeId="0" xr:uid="{F471210D-22A6-4B5C-970A-FB0746A860E9}">
      <text>
        <r>
          <rPr>
            <sz val="11"/>
            <rFont val="Calibri"/>
            <family val="2"/>
            <charset val="238"/>
          </rPr>
          <t>SZV_F:ECSUtem1</t>
        </r>
      </text>
    </comment>
    <comment ref="T349" authorId="0" shapeId="0" xr:uid="{BA28F79A-BB8D-4945-B1E1-F97C71B69C6D}">
      <text>
        <r>
          <rPr>
            <sz val="11"/>
            <rFont val="Calibri"/>
            <family val="2"/>
            <charset val="238"/>
          </rPr>
          <t>SZV_F:KFHUtem1</t>
        </r>
      </text>
    </comment>
    <comment ref="U349" authorId="0" shapeId="0" xr:uid="{392B8152-5644-4AB1-93C1-4580A6D0CF22}">
      <text>
        <r>
          <rPr>
            <sz val="11"/>
            <rFont val="Calibri"/>
            <family val="2"/>
            <charset val="238"/>
          </rPr>
          <t>SZV_F:Egyeb_SajatUtem1</t>
        </r>
      </text>
    </comment>
    <comment ref="V349" authorId="0" shapeId="0" xr:uid="{35937A8E-A8D0-46E4-B98B-6AA9CA41BF85}">
      <text>
        <r>
          <rPr>
            <sz val="11"/>
            <rFont val="Calibri"/>
            <family val="2"/>
            <charset val="238"/>
          </rPr>
          <t>SZV_F:DijUtem1</t>
        </r>
      </text>
    </comment>
    <comment ref="W349" authorId="0" shapeId="0" xr:uid="{9330BDBB-4B31-4637-9D99-3AEEA105E45A}">
      <text>
        <r>
          <rPr>
            <sz val="11"/>
            <rFont val="Calibri"/>
            <family val="2"/>
            <charset val="238"/>
          </rPr>
          <t>SZV_F:EM_Melleklet1_Utem1</t>
        </r>
      </text>
    </comment>
    <comment ref="X349" authorId="0" shapeId="0" xr:uid="{CA3894EB-C0BD-43FE-BE22-FB05B1394E11}">
      <text>
        <r>
          <rPr>
            <sz val="11"/>
            <rFont val="Calibri"/>
            <family val="2"/>
            <charset val="238"/>
          </rPr>
          <t>SZV_F:EgyebAllamiUtem1</t>
        </r>
      </text>
    </comment>
    <comment ref="Y349" authorId="0" shapeId="0" xr:uid="{CBFE1580-D10F-4F92-BD36-8EC00FA81432}">
      <text>
        <r>
          <rPr>
            <sz val="11"/>
            <rFont val="Calibri"/>
            <family val="2"/>
            <charset val="238"/>
          </rPr>
          <t>SZV_F:OnkormanyzatiUtem1</t>
        </r>
      </text>
    </comment>
    <comment ref="Z349" authorId="0" shapeId="0" xr:uid="{82645451-DB12-4BF7-930C-76B458B53A2F}">
      <text>
        <r>
          <rPr>
            <sz val="11"/>
            <rFont val="Calibri"/>
            <family val="2"/>
            <charset val="238"/>
          </rPr>
          <t>SZV_F:EUUtem1</t>
        </r>
      </text>
    </comment>
    <comment ref="AA349" authorId="0" shapeId="0" xr:uid="{DA214EAE-3A40-4111-8069-2C84E97890C9}">
      <text>
        <r>
          <rPr>
            <sz val="11"/>
            <rFont val="Calibri"/>
            <family val="2"/>
            <charset val="238"/>
          </rPr>
          <t>SZV_F:EgyebUtem1</t>
        </r>
      </text>
    </comment>
    <comment ref="AB349" authorId="0" shapeId="0" xr:uid="{AE38EEB5-7064-4D62-AFBE-0DEED83D5D0A}">
      <text>
        <r>
          <rPr>
            <sz val="11"/>
            <rFont val="Calibri"/>
            <family val="2"/>
            <charset val="238"/>
          </rPr>
          <t>SZV_F:HitelKotvenyUtem1</t>
        </r>
      </text>
    </comment>
    <comment ref="AC349" authorId="0" shapeId="0" xr:uid="{179C17A3-87E9-4B77-8BAC-E2C30EFD8D47}">
      <text>
        <r>
          <rPr>
            <sz val="11"/>
            <rFont val="Calibri"/>
            <family val="2"/>
            <charset val="238"/>
          </rPr>
          <t>SZV_F:OsszesenUtem1</t>
        </r>
      </text>
    </comment>
    <comment ref="AF349" authorId="0" shapeId="0" xr:uid="{18AF08CC-FB2E-4B5B-AE10-B0CF2856F35E}">
      <text>
        <r>
          <rPr>
            <sz val="11"/>
            <rFont val="Calibri"/>
            <family val="2"/>
            <charset val="238"/>
          </rPr>
          <t>SZV_F:HDUtem2</t>
        </r>
      </text>
    </comment>
    <comment ref="AG349" authorId="0" shapeId="0" xr:uid="{741480C6-ABB5-42C7-9E85-AC32231265A5}">
      <text>
        <r>
          <rPr>
            <sz val="11"/>
            <rFont val="Calibri"/>
            <family val="2"/>
            <charset val="238"/>
          </rPr>
          <t>SZV_F:ECSUtem2</t>
        </r>
      </text>
    </comment>
    <comment ref="AH349" authorId="0" shapeId="0" xr:uid="{5D239370-B535-4EBA-9729-D75E8E0D01BE}">
      <text>
        <r>
          <rPr>
            <sz val="11"/>
            <rFont val="Calibri"/>
            <family val="2"/>
            <charset val="238"/>
          </rPr>
          <t>SZV_F:KFHUtem2</t>
        </r>
      </text>
    </comment>
    <comment ref="AI349" authorId="0" shapeId="0" xr:uid="{CB4055AB-9B0A-407F-8E50-5D2C6DC54047}">
      <text>
        <r>
          <rPr>
            <sz val="11"/>
            <rFont val="Calibri"/>
            <family val="2"/>
            <charset val="238"/>
          </rPr>
          <t>SZV_F:Egyeb_SajatUtem2</t>
        </r>
      </text>
    </comment>
    <comment ref="AJ349" authorId="0" shapeId="0" xr:uid="{AD3713E3-A83A-44EA-B405-CDEA93CB5473}">
      <text>
        <r>
          <rPr>
            <sz val="11"/>
            <rFont val="Calibri"/>
            <family val="2"/>
            <charset val="238"/>
          </rPr>
          <t>SZV_F:DijUtem2</t>
        </r>
      </text>
    </comment>
    <comment ref="AK349" authorId="0" shapeId="0" xr:uid="{AD65AE28-59DA-419F-8B77-3907E4F4284B}">
      <text>
        <r>
          <rPr>
            <sz val="11"/>
            <rFont val="Calibri"/>
            <family val="2"/>
            <charset val="238"/>
          </rPr>
          <t>SZV_F:EM_Melleklet1_Utem2</t>
        </r>
      </text>
    </comment>
    <comment ref="AL349" authorId="0" shapeId="0" xr:uid="{6857B904-7E4E-4164-88AC-A471240A875E}">
      <text>
        <r>
          <rPr>
            <sz val="11"/>
            <rFont val="Calibri"/>
            <family val="2"/>
            <charset val="238"/>
          </rPr>
          <t>SZV_F:EgyebAllamiUtem2</t>
        </r>
      </text>
    </comment>
    <comment ref="AM349" authorId="0" shapeId="0" xr:uid="{75B7EA23-6E2C-4D6C-9B09-2B79BBDB0BE2}">
      <text>
        <r>
          <rPr>
            <sz val="11"/>
            <rFont val="Calibri"/>
            <family val="2"/>
            <charset val="238"/>
          </rPr>
          <t>SZV_F:OnkormanyzatiUtem2</t>
        </r>
      </text>
    </comment>
    <comment ref="AN349" authorId="0" shapeId="0" xr:uid="{F05F4C33-B9EA-4A46-9920-8BD00C4D3D1E}">
      <text>
        <r>
          <rPr>
            <sz val="11"/>
            <rFont val="Calibri"/>
            <family val="2"/>
            <charset val="238"/>
          </rPr>
          <t>SZV_F:EUUtem2</t>
        </r>
      </text>
    </comment>
    <comment ref="AO349" authorId="0" shapeId="0" xr:uid="{6B96D44F-313D-4E0D-8D40-BBF9E4710FF5}">
      <text>
        <r>
          <rPr>
            <sz val="11"/>
            <rFont val="Calibri"/>
            <family val="2"/>
            <charset val="238"/>
          </rPr>
          <t>SZV_F:EgyebUtem2</t>
        </r>
      </text>
    </comment>
    <comment ref="AP349" authorId="0" shapeId="0" xr:uid="{339D303C-A56F-4EAB-944E-1DC841C7EACE}">
      <text>
        <r>
          <rPr>
            <sz val="11"/>
            <rFont val="Calibri"/>
            <family val="2"/>
            <charset val="238"/>
          </rPr>
          <t>SZV_F:HitelKotvenyUtem2</t>
        </r>
      </text>
    </comment>
    <comment ref="AQ349" authorId="0" shapeId="0" xr:uid="{BB7A337B-9E41-441F-BC47-5531AB20FDA3}">
      <text>
        <r>
          <rPr>
            <sz val="11"/>
            <rFont val="Calibri"/>
            <family val="2"/>
            <charset val="238"/>
          </rPr>
          <t>SZV_F:OsszesenUtem2</t>
        </r>
      </text>
    </comment>
    <comment ref="AR349" authorId="0" shapeId="0" xr:uid="{AC3B36E9-D1F5-40B7-B950-7D1F6A254487}">
      <text>
        <r>
          <rPr>
            <sz val="11"/>
            <rFont val="Calibri"/>
            <family val="2"/>
            <charset val="238"/>
          </rPr>
          <t>SZV_F:ForrashianyUtem2</t>
        </r>
      </text>
    </comment>
    <comment ref="AU349" authorId="0" shapeId="0" xr:uid="{189249BB-D18C-415C-BA42-A4E892682EC9}">
      <text>
        <r>
          <rPr>
            <sz val="11"/>
            <rFont val="Calibri"/>
            <family val="2"/>
            <charset val="238"/>
          </rPr>
          <t>SZV_F:Indokolas</t>
        </r>
      </text>
    </comment>
    <comment ref="AV349" authorId="0" shapeId="0" xr:uid="{47E71E8E-66E0-4E05-8E8E-3B7F7D8FE5EE}">
      <text>
        <r>
          <rPr>
            <sz val="11"/>
            <rFont val="Calibri"/>
            <family val="2"/>
            <charset val="238"/>
          </rPr>
          <t>SZV_F:Megjegyzes</t>
        </r>
      </text>
    </comment>
    <comment ref="AW349" authorId="0" shapeId="0" xr:uid="{1B6D94DD-8C9D-40AC-91EC-91C705B81049}">
      <text>
        <r>
          <rPr>
            <sz val="11"/>
            <rFont val="Calibri"/>
            <family val="2"/>
            <charset val="238"/>
          </rPr>
          <t>SZV_F:FeladatSorszam</t>
        </r>
      </text>
    </comment>
    <comment ref="AY349" authorId="0" shapeId="0" xr:uid="{39CA53A9-9166-4755-9AAE-A2469C324D8B}">
      <text>
        <r>
          <rPr>
            <sz val="11"/>
            <rFont val="Calibri"/>
            <family val="2"/>
            <charset val="238"/>
          </rPr>
          <t>SZV_F:ISA</t>
        </r>
      </text>
    </comment>
    <comment ref="B350" authorId="0" shapeId="0" xr:uid="{D93B5315-CFA7-4AB4-9831-D9481957D33A}">
      <text>
        <r>
          <rPr>
            <sz val="11"/>
            <rFont val="Calibri"/>
            <family val="2"/>
            <charset val="238"/>
          </rPr>
          <t>SZV_F:FontossagiSorrent</t>
        </r>
      </text>
    </comment>
    <comment ref="C350" authorId="0" shapeId="0" xr:uid="{9B816B25-D48B-4669-AF80-D6E3B4FF5965}">
      <text>
        <r>
          <rPr>
            <sz val="11"/>
            <rFont val="Calibri"/>
            <family val="2"/>
            <charset val="238"/>
          </rPr>
          <t>SZV_F:FeladatKategoria</t>
        </r>
      </text>
    </comment>
    <comment ref="D350" authorId="0" shapeId="0" xr:uid="{4B737348-995F-48CB-90F1-D187F6D2A363}">
      <text>
        <r>
          <rPr>
            <sz val="11"/>
            <rFont val="Calibri"/>
            <family val="2"/>
            <charset val="238"/>
          </rPr>
          <t>SZV_F:FeladatMegnevezes</t>
        </r>
      </text>
    </comment>
    <comment ref="E350" authorId="0" shapeId="0" xr:uid="{15958186-1217-4451-95BB-DBDE1486ACEB}">
      <text>
        <r>
          <rPr>
            <sz val="11"/>
            <rFont val="Calibri"/>
            <family val="2"/>
            <charset val="238"/>
          </rPr>
          <t>SZV_F:ElviEngedelySzam</t>
        </r>
      </text>
    </comment>
    <comment ref="F350" authorId="0" shapeId="0" xr:uid="{E80F00D0-50E2-4A80-A882-0302E4377727}">
      <text>
        <r>
          <rPr>
            <sz val="11"/>
            <rFont val="Calibri"/>
            <family val="2"/>
            <charset val="238"/>
          </rPr>
          <t>SZV_F:VKR_Kod</t>
        </r>
      </text>
    </comment>
    <comment ref="G350" authorId="0" shapeId="0" xr:uid="{65C00150-6AC3-41E9-BD8A-A5D8864E2263}">
      <text>
        <r>
          <rPr>
            <sz val="11"/>
            <rFont val="Calibri"/>
            <family val="2"/>
            <charset val="238"/>
          </rPr>
          <t>SZV_F:VKR_Nev</t>
        </r>
      </text>
    </comment>
    <comment ref="H350" authorId="0" shapeId="0" xr:uid="{C60DA7D7-CA4A-4E37-BBE2-84C0706DA6A4}">
      <text>
        <r>
          <rPr>
            <sz val="11"/>
            <rFont val="Calibri"/>
            <family val="2"/>
            <charset val="238"/>
          </rPr>
          <t>SZV_F:FeladatAzonosito</t>
        </r>
      </text>
    </comment>
    <comment ref="I350" authorId="0" shapeId="0" xr:uid="{8D6B16B7-18DA-4985-BBD1-5C074FE46480}">
      <text>
        <r>
          <rPr>
            <sz val="11"/>
            <rFont val="Calibri"/>
            <family val="2"/>
            <charset val="238"/>
          </rPr>
          <t>SZV_F:EllatasiTerulet</t>
        </r>
      </text>
    </comment>
    <comment ref="J350" authorId="0" shapeId="0" xr:uid="{F6EC5D06-5ED9-43CC-BFC4-C69C5F4AFFB6}">
      <text>
        <r>
          <rPr>
            <sz val="11"/>
            <rFont val="Calibri"/>
            <family val="2"/>
            <charset val="238"/>
          </rPr>
          <t>SZV_F:EllatasertFelelos</t>
        </r>
      </text>
    </comment>
    <comment ref="K350" authorId="0" shapeId="0" xr:uid="{375D7F7B-99E1-48E3-AB63-2D90525C6864}">
      <text>
        <r>
          <rPr>
            <sz val="11"/>
            <rFont val="Calibri"/>
            <family val="2"/>
            <charset val="238"/>
          </rPr>
          <t>SZV_F:TervezettNettoKoltseg</t>
        </r>
      </text>
    </comment>
    <comment ref="L350" authorId="0" shapeId="0" xr:uid="{02C21A18-4B44-4654-804B-93BD05FF0115}">
      <text>
        <r>
          <rPr>
            <sz val="11"/>
            <rFont val="Calibri"/>
            <family val="2"/>
            <charset val="238"/>
          </rPr>
          <t>SZV_F:IdotartamKezdes</t>
        </r>
      </text>
    </comment>
    <comment ref="M350" authorId="0" shapeId="0" xr:uid="{58185B29-C05D-4A35-9EAC-F110CE60F797}">
      <text>
        <r>
          <rPr>
            <sz val="11"/>
            <rFont val="Calibri"/>
            <family val="2"/>
            <charset val="238"/>
          </rPr>
          <t>SZV_F:IdotartamBefejezes</t>
        </r>
      </text>
    </comment>
    <comment ref="N350" authorId="0" shapeId="0" xr:uid="{AD9B3349-036D-4497-A148-457305A941EF}">
      <text>
        <r>
          <rPr>
            <sz val="11"/>
            <rFont val="Calibri"/>
            <family val="2"/>
            <charset val="238"/>
          </rPr>
          <t>SZV_F:NettoKoltsegUtem1</t>
        </r>
      </text>
    </comment>
    <comment ref="O350" authorId="0" shapeId="0" xr:uid="{80EF9590-B4AC-451C-BBD4-E95BFA0EE29E}">
      <text>
        <r>
          <rPr>
            <sz val="11"/>
            <rFont val="Calibri"/>
            <family val="2"/>
            <charset val="238"/>
          </rPr>
          <t>SZV_F:NettoKoltsegUtem2</t>
        </r>
      </text>
    </comment>
    <comment ref="P350" authorId="0" shapeId="0" xr:uid="{EACE3A32-28B8-4611-88CB-1605DDBE7838}">
      <text>
        <r>
          <rPr>
            <sz val="11"/>
            <rFont val="Calibri"/>
            <family val="2"/>
            <charset val="238"/>
          </rPr>
          <t>SZV_F:EM_Melleklet2_KTG</t>
        </r>
      </text>
    </comment>
    <comment ref="R350" authorId="0" shapeId="0" xr:uid="{C60314B2-89DD-47DD-95D5-A3313049318B}">
      <text>
        <r>
          <rPr>
            <sz val="11"/>
            <rFont val="Calibri"/>
            <family val="2"/>
            <charset val="238"/>
          </rPr>
          <t>SZV_F:HDUtem1</t>
        </r>
      </text>
    </comment>
    <comment ref="S350" authorId="0" shapeId="0" xr:uid="{223EE312-2E2D-474B-A957-DBEBA944D15A}">
      <text>
        <r>
          <rPr>
            <sz val="11"/>
            <rFont val="Calibri"/>
            <family val="2"/>
            <charset val="238"/>
          </rPr>
          <t>SZV_F:ECSUtem1</t>
        </r>
      </text>
    </comment>
    <comment ref="T350" authorId="0" shapeId="0" xr:uid="{750AF4A8-00BC-49DA-B954-C49D788ADB1B}">
      <text>
        <r>
          <rPr>
            <sz val="11"/>
            <rFont val="Calibri"/>
            <family val="2"/>
            <charset val="238"/>
          </rPr>
          <t>SZV_F:KFHUtem1</t>
        </r>
      </text>
    </comment>
    <comment ref="U350" authorId="0" shapeId="0" xr:uid="{3D0653B5-B7E7-4672-B472-6FB722C78388}">
      <text>
        <r>
          <rPr>
            <sz val="11"/>
            <rFont val="Calibri"/>
            <family val="2"/>
            <charset val="238"/>
          </rPr>
          <t>SZV_F:Egyeb_SajatUtem1</t>
        </r>
      </text>
    </comment>
    <comment ref="V350" authorId="0" shapeId="0" xr:uid="{76462A30-2F00-47FF-A66B-7618B798BCF8}">
      <text>
        <r>
          <rPr>
            <sz val="11"/>
            <rFont val="Calibri"/>
            <family val="2"/>
            <charset val="238"/>
          </rPr>
          <t>SZV_F:DijUtem1</t>
        </r>
      </text>
    </comment>
    <comment ref="W350" authorId="0" shapeId="0" xr:uid="{FCB932D0-D222-43D8-8B04-5F4CB2CAB883}">
      <text>
        <r>
          <rPr>
            <sz val="11"/>
            <rFont val="Calibri"/>
            <family val="2"/>
            <charset val="238"/>
          </rPr>
          <t>SZV_F:EM_Melleklet1_Utem1</t>
        </r>
      </text>
    </comment>
    <comment ref="X350" authorId="0" shapeId="0" xr:uid="{4C41CD14-AC5D-4EEE-853C-083CFFF99963}">
      <text>
        <r>
          <rPr>
            <sz val="11"/>
            <rFont val="Calibri"/>
            <family val="2"/>
            <charset val="238"/>
          </rPr>
          <t>SZV_F:EgyebAllamiUtem1</t>
        </r>
      </text>
    </comment>
    <comment ref="Y350" authorId="0" shapeId="0" xr:uid="{21C4794B-9F64-499F-BE35-5A92A6BA0A7A}">
      <text>
        <r>
          <rPr>
            <sz val="11"/>
            <rFont val="Calibri"/>
            <family val="2"/>
            <charset val="238"/>
          </rPr>
          <t>SZV_F:OnkormanyzatiUtem1</t>
        </r>
      </text>
    </comment>
    <comment ref="Z350" authorId="0" shapeId="0" xr:uid="{24C86E26-ED50-4136-802F-79DFD657CCC5}">
      <text>
        <r>
          <rPr>
            <sz val="11"/>
            <rFont val="Calibri"/>
            <family val="2"/>
            <charset val="238"/>
          </rPr>
          <t>SZV_F:EUUtem1</t>
        </r>
      </text>
    </comment>
    <comment ref="AA350" authorId="0" shapeId="0" xr:uid="{D09E2B9A-DD82-415B-829D-FA4455576AE4}">
      <text>
        <r>
          <rPr>
            <sz val="11"/>
            <rFont val="Calibri"/>
            <family val="2"/>
            <charset val="238"/>
          </rPr>
          <t>SZV_F:EgyebUtem1</t>
        </r>
      </text>
    </comment>
    <comment ref="AB350" authorId="0" shapeId="0" xr:uid="{3EC90A69-6D6D-4E2E-B79A-F4BF822D8490}">
      <text>
        <r>
          <rPr>
            <sz val="11"/>
            <rFont val="Calibri"/>
            <family val="2"/>
            <charset val="238"/>
          </rPr>
          <t>SZV_F:HitelKotvenyUtem1</t>
        </r>
      </text>
    </comment>
    <comment ref="AC350" authorId="0" shapeId="0" xr:uid="{F0A2D5A0-F356-459A-B290-89E4D2486EBC}">
      <text>
        <r>
          <rPr>
            <sz val="11"/>
            <rFont val="Calibri"/>
            <family val="2"/>
            <charset val="238"/>
          </rPr>
          <t>SZV_F:OsszesenUtem1</t>
        </r>
      </text>
    </comment>
    <comment ref="AF350" authorId="0" shapeId="0" xr:uid="{40958C01-FC23-4F36-948F-46F9B11FA7B8}">
      <text>
        <r>
          <rPr>
            <sz val="11"/>
            <rFont val="Calibri"/>
            <family val="2"/>
            <charset val="238"/>
          </rPr>
          <t>SZV_F:HDUtem2</t>
        </r>
      </text>
    </comment>
    <comment ref="AG350" authorId="0" shapeId="0" xr:uid="{F924FA4E-E5FB-472E-9E13-C0321981ABA6}">
      <text>
        <r>
          <rPr>
            <sz val="11"/>
            <rFont val="Calibri"/>
            <family val="2"/>
            <charset val="238"/>
          </rPr>
          <t>SZV_F:ECSUtem2</t>
        </r>
      </text>
    </comment>
    <comment ref="AH350" authorId="0" shapeId="0" xr:uid="{42ACE46B-9408-4DC4-8FF0-8898779A0C52}">
      <text>
        <r>
          <rPr>
            <sz val="11"/>
            <rFont val="Calibri"/>
            <family val="2"/>
            <charset val="238"/>
          </rPr>
          <t>SZV_F:KFHUtem2</t>
        </r>
      </text>
    </comment>
    <comment ref="AI350" authorId="0" shapeId="0" xr:uid="{37A4C750-F500-4FED-8933-1B3100B819B5}">
      <text>
        <r>
          <rPr>
            <sz val="11"/>
            <rFont val="Calibri"/>
            <family val="2"/>
            <charset val="238"/>
          </rPr>
          <t>SZV_F:Egyeb_SajatUtem2</t>
        </r>
      </text>
    </comment>
    <comment ref="AJ350" authorId="0" shapeId="0" xr:uid="{3048A38F-EC17-4925-9C10-9FF3B302C4B7}">
      <text>
        <r>
          <rPr>
            <sz val="11"/>
            <rFont val="Calibri"/>
            <family val="2"/>
            <charset val="238"/>
          </rPr>
          <t>SZV_F:DijUtem2</t>
        </r>
      </text>
    </comment>
    <comment ref="AK350" authorId="0" shapeId="0" xr:uid="{89EE8097-1A61-46F6-A2C7-1812264E1489}">
      <text>
        <r>
          <rPr>
            <sz val="11"/>
            <rFont val="Calibri"/>
            <family val="2"/>
            <charset val="238"/>
          </rPr>
          <t>SZV_F:EM_Melleklet1_Utem2</t>
        </r>
      </text>
    </comment>
    <comment ref="AL350" authorId="0" shapeId="0" xr:uid="{CB0C4DD0-4AC7-484B-AD95-0A73C54929B0}">
      <text>
        <r>
          <rPr>
            <sz val="11"/>
            <rFont val="Calibri"/>
            <family val="2"/>
            <charset val="238"/>
          </rPr>
          <t>SZV_F:EgyebAllamiUtem2</t>
        </r>
      </text>
    </comment>
    <comment ref="AM350" authorId="0" shapeId="0" xr:uid="{FD462D5F-B485-4CD4-95F1-84C0C8DAC3C5}">
      <text>
        <r>
          <rPr>
            <sz val="11"/>
            <rFont val="Calibri"/>
            <family val="2"/>
            <charset val="238"/>
          </rPr>
          <t>SZV_F:OnkormanyzatiUtem2</t>
        </r>
      </text>
    </comment>
    <comment ref="AN350" authorId="0" shapeId="0" xr:uid="{5557477E-03E7-4D5E-9327-F491ACDFAEC1}">
      <text>
        <r>
          <rPr>
            <sz val="11"/>
            <rFont val="Calibri"/>
            <family val="2"/>
            <charset val="238"/>
          </rPr>
          <t>SZV_F:EUUtem2</t>
        </r>
      </text>
    </comment>
    <comment ref="AO350" authorId="0" shapeId="0" xr:uid="{07105BBF-88C1-475F-8856-F0531927D74E}">
      <text>
        <r>
          <rPr>
            <sz val="11"/>
            <rFont val="Calibri"/>
            <family val="2"/>
            <charset val="238"/>
          </rPr>
          <t>SZV_F:EgyebUtem2</t>
        </r>
      </text>
    </comment>
    <comment ref="AP350" authorId="0" shapeId="0" xr:uid="{821288EA-1D49-499A-8C7E-E8EAE1519D19}">
      <text>
        <r>
          <rPr>
            <sz val="11"/>
            <rFont val="Calibri"/>
            <family val="2"/>
            <charset val="238"/>
          </rPr>
          <t>SZV_F:HitelKotvenyUtem2</t>
        </r>
      </text>
    </comment>
    <comment ref="AQ350" authorId="0" shapeId="0" xr:uid="{5DC39623-59C9-467A-9E38-9D4E91255449}">
      <text>
        <r>
          <rPr>
            <sz val="11"/>
            <rFont val="Calibri"/>
            <family val="2"/>
            <charset val="238"/>
          </rPr>
          <t>SZV_F:OsszesenUtem2</t>
        </r>
      </text>
    </comment>
    <comment ref="AR350" authorId="0" shapeId="0" xr:uid="{207E6A59-8089-45B8-A37C-A5D55A01B105}">
      <text>
        <r>
          <rPr>
            <sz val="11"/>
            <rFont val="Calibri"/>
            <family val="2"/>
            <charset val="238"/>
          </rPr>
          <t>SZV_F:ForrashianyUtem2</t>
        </r>
      </text>
    </comment>
    <comment ref="AU350" authorId="0" shapeId="0" xr:uid="{9DC81904-1199-4094-8368-C164C3FAB2E6}">
      <text>
        <r>
          <rPr>
            <sz val="11"/>
            <rFont val="Calibri"/>
            <family val="2"/>
            <charset val="238"/>
          </rPr>
          <t>SZV_F:Indokolas</t>
        </r>
      </text>
    </comment>
    <comment ref="AV350" authorId="0" shapeId="0" xr:uid="{B7292FA3-4C8D-47D3-A8C7-A9736AE8771D}">
      <text>
        <r>
          <rPr>
            <sz val="11"/>
            <rFont val="Calibri"/>
            <family val="2"/>
            <charset val="238"/>
          </rPr>
          <t>SZV_F:Megjegyzes</t>
        </r>
      </text>
    </comment>
    <comment ref="AW350" authorId="0" shapeId="0" xr:uid="{F26AAFFC-39F3-42DB-9066-38467D60A955}">
      <text>
        <r>
          <rPr>
            <sz val="11"/>
            <rFont val="Calibri"/>
            <family val="2"/>
            <charset val="238"/>
          </rPr>
          <t>SZV_F:FeladatSorszam</t>
        </r>
      </text>
    </comment>
    <comment ref="AY350" authorId="0" shapeId="0" xr:uid="{10225531-4B4E-407D-9C79-6A9AD5625A92}">
      <text>
        <r>
          <rPr>
            <sz val="11"/>
            <rFont val="Calibri"/>
            <family val="2"/>
            <charset val="238"/>
          </rPr>
          <t>SZV_F:ISA</t>
        </r>
      </text>
    </comment>
    <comment ref="B351" authorId="0" shapeId="0" xr:uid="{7F82C348-962B-4F03-8FBA-90F3B9F24142}">
      <text>
        <r>
          <rPr>
            <sz val="11"/>
            <rFont val="Calibri"/>
            <family val="2"/>
            <charset val="238"/>
          </rPr>
          <t>SZV_F:FontossagiSorrent</t>
        </r>
      </text>
    </comment>
    <comment ref="C351" authorId="0" shapeId="0" xr:uid="{AC07D01D-CA94-4097-AEE3-5B4BBADF1D30}">
      <text>
        <r>
          <rPr>
            <sz val="11"/>
            <rFont val="Calibri"/>
            <family val="2"/>
            <charset val="238"/>
          </rPr>
          <t>SZV_F:FeladatKategoria</t>
        </r>
      </text>
    </comment>
    <comment ref="D351" authorId="0" shapeId="0" xr:uid="{B0686689-1919-4CEC-B037-F361448EC202}">
      <text>
        <r>
          <rPr>
            <sz val="11"/>
            <rFont val="Calibri"/>
            <family val="2"/>
            <charset val="238"/>
          </rPr>
          <t>SZV_F:FeladatMegnevezes</t>
        </r>
      </text>
    </comment>
    <comment ref="E351" authorId="0" shapeId="0" xr:uid="{4E316050-6F34-4544-A7A0-F32FAA8B572E}">
      <text>
        <r>
          <rPr>
            <sz val="11"/>
            <rFont val="Calibri"/>
            <family val="2"/>
            <charset val="238"/>
          </rPr>
          <t>SZV_F:ElviEngedelySzam</t>
        </r>
      </text>
    </comment>
    <comment ref="F351" authorId="0" shapeId="0" xr:uid="{3449F24B-95B5-485D-ABCA-02EE4FF987F6}">
      <text>
        <r>
          <rPr>
            <sz val="11"/>
            <rFont val="Calibri"/>
            <family val="2"/>
            <charset val="238"/>
          </rPr>
          <t>SZV_F:VKR_Kod</t>
        </r>
      </text>
    </comment>
    <comment ref="G351" authorId="0" shapeId="0" xr:uid="{8F75C16A-7027-4577-9181-3D733A0B86EE}">
      <text>
        <r>
          <rPr>
            <sz val="11"/>
            <rFont val="Calibri"/>
            <family val="2"/>
            <charset val="238"/>
          </rPr>
          <t>SZV_F:VKR_Nev</t>
        </r>
      </text>
    </comment>
    <comment ref="H351" authorId="0" shapeId="0" xr:uid="{F8DD5353-B319-4EED-96E2-285A4FF7909B}">
      <text>
        <r>
          <rPr>
            <sz val="11"/>
            <rFont val="Calibri"/>
            <family val="2"/>
            <charset val="238"/>
          </rPr>
          <t>SZV_F:FeladatAzonosito</t>
        </r>
      </text>
    </comment>
    <comment ref="I351" authorId="0" shapeId="0" xr:uid="{61DE46DB-4AB7-47E6-88CD-5544BA9F4B9C}">
      <text>
        <r>
          <rPr>
            <sz val="11"/>
            <rFont val="Calibri"/>
            <family val="2"/>
            <charset val="238"/>
          </rPr>
          <t>SZV_F:EllatasiTerulet</t>
        </r>
      </text>
    </comment>
    <comment ref="J351" authorId="0" shapeId="0" xr:uid="{21787ACF-B7AB-4E96-AF82-99FED3828D90}">
      <text>
        <r>
          <rPr>
            <sz val="11"/>
            <rFont val="Calibri"/>
            <family val="2"/>
            <charset val="238"/>
          </rPr>
          <t>SZV_F:EllatasertFelelos</t>
        </r>
      </text>
    </comment>
    <comment ref="K351" authorId="0" shapeId="0" xr:uid="{6977C584-0F3A-494B-9AB8-9C4D4F068206}">
      <text>
        <r>
          <rPr>
            <sz val="11"/>
            <rFont val="Calibri"/>
            <family val="2"/>
            <charset val="238"/>
          </rPr>
          <t>SZV_F:TervezettNettoKoltseg</t>
        </r>
      </text>
    </comment>
    <comment ref="L351" authorId="0" shapeId="0" xr:uid="{F594755A-C4B3-4A05-9BB0-81BBB4B873C3}">
      <text>
        <r>
          <rPr>
            <sz val="11"/>
            <rFont val="Calibri"/>
            <family val="2"/>
            <charset val="238"/>
          </rPr>
          <t>SZV_F:IdotartamKezdes</t>
        </r>
      </text>
    </comment>
    <comment ref="M351" authorId="0" shapeId="0" xr:uid="{97407C3F-41B7-4A81-A92A-F9038F49CED5}">
      <text>
        <r>
          <rPr>
            <sz val="11"/>
            <rFont val="Calibri"/>
            <family val="2"/>
            <charset val="238"/>
          </rPr>
          <t>SZV_F:IdotartamBefejezes</t>
        </r>
      </text>
    </comment>
    <comment ref="N351" authorId="0" shapeId="0" xr:uid="{AC733ADB-40B8-4A10-A7CF-E08578E424FD}">
      <text>
        <r>
          <rPr>
            <sz val="11"/>
            <rFont val="Calibri"/>
            <family val="2"/>
            <charset val="238"/>
          </rPr>
          <t>SZV_F:NettoKoltsegUtem1</t>
        </r>
      </text>
    </comment>
    <comment ref="O351" authorId="0" shapeId="0" xr:uid="{7F4BF0B1-2261-438D-ACB4-A57400B36793}">
      <text>
        <r>
          <rPr>
            <sz val="11"/>
            <rFont val="Calibri"/>
            <family val="2"/>
            <charset val="238"/>
          </rPr>
          <t>SZV_F:NettoKoltsegUtem2</t>
        </r>
      </text>
    </comment>
    <comment ref="P351" authorId="0" shapeId="0" xr:uid="{C5E46942-F114-4A8D-B20E-E993330AB00B}">
      <text>
        <r>
          <rPr>
            <sz val="11"/>
            <rFont val="Calibri"/>
            <family val="2"/>
            <charset val="238"/>
          </rPr>
          <t>SZV_F:EM_Melleklet2_KTG</t>
        </r>
      </text>
    </comment>
    <comment ref="R351" authorId="0" shapeId="0" xr:uid="{C5409FD1-0ED5-4669-8DF8-B7B5E8F85DD0}">
      <text>
        <r>
          <rPr>
            <sz val="11"/>
            <rFont val="Calibri"/>
            <family val="2"/>
            <charset val="238"/>
          </rPr>
          <t>SZV_F:HDUtem1</t>
        </r>
      </text>
    </comment>
    <comment ref="S351" authorId="0" shapeId="0" xr:uid="{482568E0-1082-40E9-AD74-72048D103B77}">
      <text>
        <r>
          <rPr>
            <sz val="11"/>
            <rFont val="Calibri"/>
            <family val="2"/>
            <charset val="238"/>
          </rPr>
          <t>SZV_F:ECSUtem1</t>
        </r>
      </text>
    </comment>
    <comment ref="T351" authorId="0" shapeId="0" xr:uid="{CC533AA6-8AB4-4143-B4CB-E4E6085C5443}">
      <text>
        <r>
          <rPr>
            <sz val="11"/>
            <rFont val="Calibri"/>
            <family val="2"/>
            <charset val="238"/>
          </rPr>
          <t>SZV_F:KFHUtem1</t>
        </r>
      </text>
    </comment>
    <comment ref="U351" authorId="0" shapeId="0" xr:uid="{3D13D54A-61EC-4369-ACC6-F438ABAC007A}">
      <text>
        <r>
          <rPr>
            <sz val="11"/>
            <rFont val="Calibri"/>
            <family val="2"/>
            <charset val="238"/>
          </rPr>
          <t>SZV_F:Egyeb_SajatUtem1</t>
        </r>
      </text>
    </comment>
    <comment ref="V351" authorId="0" shapeId="0" xr:uid="{B1637D38-B991-4368-9E28-6139A301524F}">
      <text>
        <r>
          <rPr>
            <sz val="11"/>
            <rFont val="Calibri"/>
            <family val="2"/>
            <charset val="238"/>
          </rPr>
          <t>SZV_F:DijUtem1</t>
        </r>
      </text>
    </comment>
    <comment ref="W351" authorId="0" shapeId="0" xr:uid="{807E7346-0787-4353-8737-6641D1BAE35E}">
      <text>
        <r>
          <rPr>
            <sz val="11"/>
            <rFont val="Calibri"/>
            <family val="2"/>
            <charset val="238"/>
          </rPr>
          <t>SZV_F:EM_Melleklet1_Utem1</t>
        </r>
      </text>
    </comment>
    <comment ref="X351" authorId="0" shapeId="0" xr:uid="{F638401F-7241-48F7-B692-C5D51689CE95}">
      <text>
        <r>
          <rPr>
            <sz val="11"/>
            <rFont val="Calibri"/>
            <family val="2"/>
            <charset val="238"/>
          </rPr>
          <t>SZV_F:EgyebAllamiUtem1</t>
        </r>
      </text>
    </comment>
    <comment ref="Y351" authorId="0" shapeId="0" xr:uid="{32096B1F-9939-4D6E-B482-6FF423293B39}">
      <text>
        <r>
          <rPr>
            <sz val="11"/>
            <rFont val="Calibri"/>
            <family val="2"/>
            <charset val="238"/>
          </rPr>
          <t>SZV_F:OnkormanyzatiUtem1</t>
        </r>
      </text>
    </comment>
    <comment ref="Z351" authorId="0" shapeId="0" xr:uid="{AE379E26-73AD-41CE-9B1F-73AF1579929B}">
      <text>
        <r>
          <rPr>
            <sz val="11"/>
            <rFont val="Calibri"/>
            <family val="2"/>
            <charset val="238"/>
          </rPr>
          <t>SZV_F:EUUtem1</t>
        </r>
      </text>
    </comment>
    <comment ref="AA351" authorId="0" shapeId="0" xr:uid="{0D6A2B7D-01C7-4374-9A87-141030F10A19}">
      <text>
        <r>
          <rPr>
            <sz val="11"/>
            <rFont val="Calibri"/>
            <family val="2"/>
            <charset val="238"/>
          </rPr>
          <t>SZV_F:EgyebUtem1</t>
        </r>
      </text>
    </comment>
    <comment ref="AB351" authorId="0" shapeId="0" xr:uid="{C21737C4-30AA-4EC5-81CF-C12471A0145E}">
      <text>
        <r>
          <rPr>
            <sz val="11"/>
            <rFont val="Calibri"/>
            <family val="2"/>
            <charset val="238"/>
          </rPr>
          <t>SZV_F:HitelKotvenyUtem1</t>
        </r>
      </text>
    </comment>
    <comment ref="AC351" authorId="0" shapeId="0" xr:uid="{94E6EE51-9729-411C-8C67-1E34E08E75E9}">
      <text>
        <r>
          <rPr>
            <sz val="11"/>
            <rFont val="Calibri"/>
            <family val="2"/>
            <charset val="238"/>
          </rPr>
          <t>SZV_F:OsszesenUtem1</t>
        </r>
      </text>
    </comment>
    <comment ref="AF351" authorId="0" shapeId="0" xr:uid="{344A8126-1CCB-41E3-8CA7-0A6EAD1629EF}">
      <text>
        <r>
          <rPr>
            <sz val="11"/>
            <rFont val="Calibri"/>
            <family val="2"/>
            <charset val="238"/>
          </rPr>
          <t>SZV_F:HDUtem2</t>
        </r>
      </text>
    </comment>
    <comment ref="AG351" authorId="0" shapeId="0" xr:uid="{C23D20D3-9757-43D8-9AA2-1D018ED01083}">
      <text>
        <r>
          <rPr>
            <sz val="11"/>
            <rFont val="Calibri"/>
            <family val="2"/>
            <charset val="238"/>
          </rPr>
          <t>SZV_F:ECSUtem2</t>
        </r>
      </text>
    </comment>
    <comment ref="AH351" authorId="0" shapeId="0" xr:uid="{E56A0526-D334-4619-B1A2-0D70C77E8ACE}">
      <text>
        <r>
          <rPr>
            <sz val="11"/>
            <rFont val="Calibri"/>
            <family val="2"/>
            <charset val="238"/>
          </rPr>
          <t>SZV_F:KFHUtem2</t>
        </r>
      </text>
    </comment>
    <comment ref="AI351" authorId="0" shapeId="0" xr:uid="{A72F71E1-D03A-4258-9417-BC5CA8743FA9}">
      <text>
        <r>
          <rPr>
            <sz val="11"/>
            <rFont val="Calibri"/>
            <family val="2"/>
            <charset val="238"/>
          </rPr>
          <t>SZV_F:Egyeb_SajatUtem2</t>
        </r>
      </text>
    </comment>
    <comment ref="AJ351" authorId="0" shapeId="0" xr:uid="{AEFC6D29-33D0-4995-B133-52E502604B5D}">
      <text>
        <r>
          <rPr>
            <sz val="11"/>
            <rFont val="Calibri"/>
            <family val="2"/>
            <charset val="238"/>
          </rPr>
          <t>SZV_F:DijUtem2</t>
        </r>
      </text>
    </comment>
    <comment ref="AK351" authorId="0" shapeId="0" xr:uid="{73CD0552-89D3-4C5A-B923-BD363487FFCF}">
      <text>
        <r>
          <rPr>
            <sz val="11"/>
            <rFont val="Calibri"/>
            <family val="2"/>
            <charset val="238"/>
          </rPr>
          <t>SZV_F:EM_Melleklet1_Utem2</t>
        </r>
      </text>
    </comment>
    <comment ref="AL351" authorId="0" shapeId="0" xr:uid="{60B478C6-0C0F-4AC5-B06B-420712F2BF10}">
      <text>
        <r>
          <rPr>
            <sz val="11"/>
            <rFont val="Calibri"/>
            <family val="2"/>
            <charset val="238"/>
          </rPr>
          <t>SZV_F:EgyebAllamiUtem2</t>
        </r>
      </text>
    </comment>
    <comment ref="AM351" authorId="0" shapeId="0" xr:uid="{6509D8A6-A427-4E44-BEA6-9A690858AC8A}">
      <text>
        <r>
          <rPr>
            <sz val="11"/>
            <rFont val="Calibri"/>
            <family val="2"/>
            <charset val="238"/>
          </rPr>
          <t>SZV_F:OnkormanyzatiUtem2</t>
        </r>
      </text>
    </comment>
    <comment ref="AN351" authorId="0" shapeId="0" xr:uid="{B7789C5A-A0A5-4C55-BE40-75A6BFEF3812}">
      <text>
        <r>
          <rPr>
            <sz val="11"/>
            <rFont val="Calibri"/>
            <family val="2"/>
            <charset val="238"/>
          </rPr>
          <t>SZV_F:EUUtem2</t>
        </r>
      </text>
    </comment>
    <comment ref="AO351" authorId="0" shapeId="0" xr:uid="{D4605CB7-A31D-4C17-8431-AF021F0C7132}">
      <text>
        <r>
          <rPr>
            <sz val="11"/>
            <rFont val="Calibri"/>
            <family val="2"/>
            <charset val="238"/>
          </rPr>
          <t>SZV_F:EgyebUtem2</t>
        </r>
      </text>
    </comment>
    <comment ref="AP351" authorId="0" shapeId="0" xr:uid="{E2E36B31-69A3-482F-9AD2-F5DB498DB780}">
      <text>
        <r>
          <rPr>
            <sz val="11"/>
            <rFont val="Calibri"/>
            <family val="2"/>
            <charset val="238"/>
          </rPr>
          <t>SZV_F:HitelKotvenyUtem2</t>
        </r>
      </text>
    </comment>
    <comment ref="AQ351" authorId="0" shapeId="0" xr:uid="{EAB1E26A-5AED-408B-B6D0-EF1BB406DC28}">
      <text>
        <r>
          <rPr>
            <sz val="11"/>
            <rFont val="Calibri"/>
            <family val="2"/>
            <charset val="238"/>
          </rPr>
          <t>SZV_F:OsszesenUtem2</t>
        </r>
      </text>
    </comment>
    <comment ref="AR351" authorId="0" shapeId="0" xr:uid="{E2F7FA5F-04BF-4989-BC47-2E952EC71884}">
      <text>
        <r>
          <rPr>
            <sz val="11"/>
            <rFont val="Calibri"/>
            <family val="2"/>
            <charset val="238"/>
          </rPr>
          <t>SZV_F:ForrashianyUtem2</t>
        </r>
      </text>
    </comment>
    <comment ref="AU351" authorId="0" shapeId="0" xr:uid="{D46C6F42-07B3-416F-90B9-186BEC4B0D34}">
      <text>
        <r>
          <rPr>
            <sz val="11"/>
            <rFont val="Calibri"/>
            <family val="2"/>
            <charset val="238"/>
          </rPr>
          <t>SZV_F:Indokolas</t>
        </r>
      </text>
    </comment>
    <comment ref="AV351" authorId="0" shapeId="0" xr:uid="{092064C7-2D8B-4359-89E8-206AFBC7F1A2}">
      <text>
        <r>
          <rPr>
            <sz val="11"/>
            <rFont val="Calibri"/>
            <family val="2"/>
            <charset val="238"/>
          </rPr>
          <t>SZV_F:Megjegyzes</t>
        </r>
      </text>
    </comment>
    <comment ref="AW351" authorId="0" shapeId="0" xr:uid="{744A6630-12F0-483C-BE23-3C833C2C1500}">
      <text>
        <r>
          <rPr>
            <sz val="11"/>
            <rFont val="Calibri"/>
            <family val="2"/>
            <charset val="238"/>
          </rPr>
          <t>SZV_F:FeladatSorszam</t>
        </r>
      </text>
    </comment>
    <comment ref="AY351" authorId="0" shapeId="0" xr:uid="{470A094B-C8A8-4051-88BA-BE0588491E97}">
      <text>
        <r>
          <rPr>
            <sz val="11"/>
            <rFont val="Calibri"/>
            <family val="2"/>
            <charset val="238"/>
          </rPr>
          <t>SZV_F:ISA</t>
        </r>
      </text>
    </comment>
    <comment ref="B352" authorId="0" shapeId="0" xr:uid="{4C4EC122-8615-424C-B7A5-DB717B7A9778}">
      <text>
        <r>
          <rPr>
            <sz val="11"/>
            <rFont val="Calibri"/>
            <family val="2"/>
            <charset val="238"/>
          </rPr>
          <t>SZV_F:FontossagiSorrent</t>
        </r>
      </text>
    </comment>
    <comment ref="C352" authorId="0" shapeId="0" xr:uid="{02A86370-8AE8-4031-8CA8-46187EE048C0}">
      <text>
        <r>
          <rPr>
            <sz val="11"/>
            <rFont val="Calibri"/>
            <family val="2"/>
            <charset val="238"/>
          </rPr>
          <t>SZV_F:FeladatKategoria</t>
        </r>
      </text>
    </comment>
    <comment ref="D352" authorId="0" shapeId="0" xr:uid="{9FF7DA11-C270-4C3E-88F1-16BE4F9176CE}">
      <text>
        <r>
          <rPr>
            <sz val="11"/>
            <rFont val="Calibri"/>
            <family val="2"/>
            <charset val="238"/>
          </rPr>
          <t>SZV_F:FeladatMegnevezes</t>
        </r>
      </text>
    </comment>
    <comment ref="E352" authorId="0" shapeId="0" xr:uid="{5944159D-E65B-46D9-9262-265FCB054B86}">
      <text>
        <r>
          <rPr>
            <sz val="11"/>
            <rFont val="Calibri"/>
            <family val="2"/>
            <charset val="238"/>
          </rPr>
          <t>SZV_F:ElviEngedelySzam</t>
        </r>
      </text>
    </comment>
    <comment ref="F352" authorId="0" shapeId="0" xr:uid="{17735363-341B-4313-9F5B-F7A2B5CCF397}">
      <text>
        <r>
          <rPr>
            <sz val="11"/>
            <rFont val="Calibri"/>
            <family val="2"/>
            <charset val="238"/>
          </rPr>
          <t>SZV_F:VKR_Kod</t>
        </r>
      </text>
    </comment>
    <comment ref="G352" authorId="0" shapeId="0" xr:uid="{97B3BBA5-204A-471F-AE8A-8E408E81F344}">
      <text>
        <r>
          <rPr>
            <sz val="11"/>
            <rFont val="Calibri"/>
            <family val="2"/>
            <charset val="238"/>
          </rPr>
          <t>SZV_F:VKR_Nev</t>
        </r>
      </text>
    </comment>
    <comment ref="H352" authorId="0" shapeId="0" xr:uid="{CD7A903F-91B3-4622-A215-147EF4107C66}">
      <text>
        <r>
          <rPr>
            <sz val="11"/>
            <rFont val="Calibri"/>
            <family val="2"/>
            <charset val="238"/>
          </rPr>
          <t>SZV_F:FeladatAzonosito</t>
        </r>
      </text>
    </comment>
    <comment ref="I352" authorId="0" shapeId="0" xr:uid="{5AAA8518-CCD7-47A3-8DCC-8492D61220A3}">
      <text>
        <r>
          <rPr>
            <sz val="11"/>
            <rFont val="Calibri"/>
            <family val="2"/>
            <charset val="238"/>
          </rPr>
          <t>SZV_F:EllatasiTerulet</t>
        </r>
      </text>
    </comment>
    <comment ref="J352" authorId="0" shapeId="0" xr:uid="{C651F943-C407-4ABE-9D96-7A5392374D7E}">
      <text>
        <r>
          <rPr>
            <sz val="11"/>
            <rFont val="Calibri"/>
            <family val="2"/>
            <charset val="238"/>
          </rPr>
          <t>SZV_F:EllatasertFelelos</t>
        </r>
      </text>
    </comment>
    <comment ref="K352" authorId="0" shapeId="0" xr:uid="{4D40307B-6A6B-40C2-9AD7-A4EEC3634D2D}">
      <text>
        <r>
          <rPr>
            <sz val="11"/>
            <rFont val="Calibri"/>
            <family val="2"/>
            <charset val="238"/>
          </rPr>
          <t>SZV_F:TervezettNettoKoltseg</t>
        </r>
      </text>
    </comment>
    <comment ref="L352" authorId="0" shapeId="0" xr:uid="{607FB330-D970-461F-A3E1-40254869FD67}">
      <text>
        <r>
          <rPr>
            <sz val="11"/>
            <rFont val="Calibri"/>
            <family val="2"/>
            <charset val="238"/>
          </rPr>
          <t>SZV_F:IdotartamKezdes</t>
        </r>
      </text>
    </comment>
    <comment ref="M352" authorId="0" shapeId="0" xr:uid="{AC2EBE56-1D95-4E7D-91AD-7DB47CE4CF5E}">
      <text>
        <r>
          <rPr>
            <sz val="11"/>
            <rFont val="Calibri"/>
            <family val="2"/>
            <charset val="238"/>
          </rPr>
          <t>SZV_F:IdotartamBefejezes</t>
        </r>
      </text>
    </comment>
    <comment ref="N352" authorId="0" shapeId="0" xr:uid="{E4EEDFD4-5BDB-45AC-A738-2BAC67F891AF}">
      <text>
        <r>
          <rPr>
            <sz val="11"/>
            <rFont val="Calibri"/>
            <family val="2"/>
            <charset val="238"/>
          </rPr>
          <t>SZV_F:NettoKoltsegUtem1</t>
        </r>
      </text>
    </comment>
    <comment ref="O352" authorId="0" shapeId="0" xr:uid="{CA30CFA7-EDF0-45ED-992E-59B57D0C7432}">
      <text>
        <r>
          <rPr>
            <sz val="11"/>
            <rFont val="Calibri"/>
            <family val="2"/>
            <charset val="238"/>
          </rPr>
          <t>SZV_F:NettoKoltsegUtem2</t>
        </r>
      </text>
    </comment>
    <comment ref="P352" authorId="0" shapeId="0" xr:uid="{9986AC1C-5F20-4DB8-BF33-B13E1C052433}">
      <text>
        <r>
          <rPr>
            <sz val="11"/>
            <rFont val="Calibri"/>
            <family val="2"/>
            <charset val="238"/>
          </rPr>
          <t>SZV_F:EM_Melleklet2_KTG</t>
        </r>
      </text>
    </comment>
    <comment ref="R352" authorId="0" shapeId="0" xr:uid="{D7DB97D8-E62B-4D77-8A29-50DF3C617BAF}">
      <text>
        <r>
          <rPr>
            <sz val="11"/>
            <rFont val="Calibri"/>
            <family val="2"/>
            <charset val="238"/>
          </rPr>
          <t>SZV_F:HDUtem1</t>
        </r>
      </text>
    </comment>
    <comment ref="S352" authorId="0" shapeId="0" xr:uid="{6BC49A0E-32CB-40F8-B442-A1698C395534}">
      <text>
        <r>
          <rPr>
            <sz val="11"/>
            <rFont val="Calibri"/>
            <family val="2"/>
            <charset val="238"/>
          </rPr>
          <t>SZV_F:ECSUtem1</t>
        </r>
      </text>
    </comment>
    <comment ref="T352" authorId="0" shapeId="0" xr:uid="{E55D6CE7-1F79-44C7-84CB-6C0C5B41C499}">
      <text>
        <r>
          <rPr>
            <sz val="11"/>
            <rFont val="Calibri"/>
            <family val="2"/>
            <charset val="238"/>
          </rPr>
          <t>SZV_F:KFHUtem1</t>
        </r>
      </text>
    </comment>
    <comment ref="U352" authorId="0" shapeId="0" xr:uid="{15BCD11E-51B2-42B9-A89C-838D35F25D53}">
      <text>
        <r>
          <rPr>
            <sz val="11"/>
            <rFont val="Calibri"/>
            <family val="2"/>
            <charset val="238"/>
          </rPr>
          <t>SZV_F:Egyeb_SajatUtem1</t>
        </r>
      </text>
    </comment>
    <comment ref="V352" authorId="0" shapeId="0" xr:uid="{2343CBFF-DD3C-4DCB-8344-FCE2440E027A}">
      <text>
        <r>
          <rPr>
            <sz val="11"/>
            <rFont val="Calibri"/>
            <family val="2"/>
            <charset val="238"/>
          </rPr>
          <t>SZV_F:DijUtem1</t>
        </r>
      </text>
    </comment>
    <comment ref="W352" authorId="0" shapeId="0" xr:uid="{71E5917F-4DA2-4A75-980E-D93E02AD1A2B}">
      <text>
        <r>
          <rPr>
            <sz val="11"/>
            <rFont val="Calibri"/>
            <family val="2"/>
            <charset val="238"/>
          </rPr>
          <t>SZV_F:EM_Melleklet1_Utem1</t>
        </r>
      </text>
    </comment>
    <comment ref="X352" authorId="0" shapeId="0" xr:uid="{46CAAEBA-54AD-4F9A-B761-CB929339D2C2}">
      <text>
        <r>
          <rPr>
            <sz val="11"/>
            <rFont val="Calibri"/>
            <family val="2"/>
            <charset val="238"/>
          </rPr>
          <t>SZV_F:EgyebAllamiUtem1</t>
        </r>
      </text>
    </comment>
    <comment ref="Y352" authorId="0" shapeId="0" xr:uid="{ACDE0DE3-A18B-451E-8EFE-3FDB440C616F}">
      <text>
        <r>
          <rPr>
            <sz val="11"/>
            <rFont val="Calibri"/>
            <family val="2"/>
            <charset val="238"/>
          </rPr>
          <t>SZV_F:OnkormanyzatiUtem1</t>
        </r>
      </text>
    </comment>
    <comment ref="Z352" authorId="0" shapeId="0" xr:uid="{59253AB1-3A07-45DE-B7A2-AD8CA2116142}">
      <text>
        <r>
          <rPr>
            <sz val="11"/>
            <rFont val="Calibri"/>
            <family val="2"/>
            <charset val="238"/>
          </rPr>
          <t>SZV_F:EUUtem1</t>
        </r>
      </text>
    </comment>
    <comment ref="AA352" authorId="0" shapeId="0" xr:uid="{B5DB7451-48ED-4141-A093-1BF4946C7DC5}">
      <text>
        <r>
          <rPr>
            <sz val="11"/>
            <rFont val="Calibri"/>
            <family val="2"/>
            <charset val="238"/>
          </rPr>
          <t>SZV_F:EgyebUtem1</t>
        </r>
      </text>
    </comment>
    <comment ref="AB352" authorId="0" shapeId="0" xr:uid="{D3905130-398A-4F56-BF18-5DE4061458F3}">
      <text>
        <r>
          <rPr>
            <sz val="11"/>
            <rFont val="Calibri"/>
            <family val="2"/>
            <charset val="238"/>
          </rPr>
          <t>SZV_F:HitelKotvenyUtem1</t>
        </r>
      </text>
    </comment>
    <comment ref="AC352" authorId="0" shapeId="0" xr:uid="{26CBBD8E-DEE1-429C-8782-842D865644AD}">
      <text>
        <r>
          <rPr>
            <sz val="11"/>
            <rFont val="Calibri"/>
            <family val="2"/>
            <charset val="238"/>
          </rPr>
          <t>SZV_F:OsszesenUtem1</t>
        </r>
      </text>
    </comment>
    <comment ref="AF352" authorId="0" shapeId="0" xr:uid="{0B2EA385-3454-4083-91E9-9B5D11F32915}">
      <text>
        <r>
          <rPr>
            <sz val="11"/>
            <rFont val="Calibri"/>
            <family val="2"/>
            <charset val="238"/>
          </rPr>
          <t>SZV_F:HDUtem2</t>
        </r>
      </text>
    </comment>
    <comment ref="AG352" authorId="0" shapeId="0" xr:uid="{EC8AA32C-EEB6-46BD-B046-D661E494B631}">
      <text>
        <r>
          <rPr>
            <sz val="11"/>
            <rFont val="Calibri"/>
            <family val="2"/>
            <charset val="238"/>
          </rPr>
          <t>SZV_F:ECSUtem2</t>
        </r>
      </text>
    </comment>
    <comment ref="AH352" authorId="0" shapeId="0" xr:uid="{A3B1C64E-175B-421C-9D0C-9C8B0BA3E624}">
      <text>
        <r>
          <rPr>
            <sz val="11"/>
            <rFont val="Calibri"/>
            <family val="2"/>
            <charset val="238"/>
          </rPr>
          <t>SZV_F:KFHUtem2</t>
        </r>
      </text>
    </comment>
    <comment ref="AI352" authorId="0" shapeId="0" xr:uid="{226C3F27-C025-488F-B920-53225D6E7FBA}">
      <text>
        <r>
          <rPr>
            <sz val="11"/>
            <rFont val="Calibri"/>
            <family val="2"/>
            <charset val="238"/>
          </rPr>
          <t>SZV_F:Egyeb_SajatUtem2</t>
        </r>
      </text>
    </comment>
    <comment ref="AJ352" authorId="0" shapeId="0" xr:uid="{5402542E-1B68-42B5-93D9-285D0A952337}">
      <text>
        <r>
          <rPr>
            <sz val="11"/>
            <rFont val="Calibri"/>
            <family val="2"/>
            <charset val="238"/>
          </rPr>
          <t>SZV_F:DijUtem2</t>
        </r>
      </text>
    </comment>
    <comment ref="AK352" authorId="0" shapeId="0" xr:uid="{556E6D1C-EDB6-400E-BA8F-42F2CAEA13D1}">
      <text>
        <r>
          <rPr>
            <sz val="11"/>
            <rFont val="Calibri"/>
            <family val="2"/>
            <charset val="238"/>
          </rPr>
          <t>SZV_F:EM_Melleklet1_Utem2</t>
        </r>
      </text>
    </comment>
    <comment ref="AL352" authorId="0" shapeId="0" xr:uid="{16A8D144-FBA2-4148-9D70-8EB05D68D695}">
      <text>
        <r>
          <rPr>
            <sz val="11"/>
            <rFont val="Calibri"/>
            <family val="2"/>
            <charset val="238"/>
          </rPr>
          <t>SZV_F:EgyebAllamiUtem2</t>
        </r>
      </text>
    </comment>
    <comment ref="AM352" authorId="0" shapeId="0" xr:uid="{4A5426C9-045C-443A-8F7D-B25A3F7D6F44}">
      <text>
        <r>
          <rPr>
            <sz val="11"/>
            <rFont val="Calibri"/>
            <family val="2"/>
            <charset val="238"/>
          </rPr>
          <t>SZV_F:OnkormanyzatiUtem2</t>
        </r>
      </text>
    </comment>
    <comment ref="AN352" authorId="0" shapeId="0" xr:uid="{6AE2ECFA-EE46-4978-979C-69B51E471097}">
      <text>
        <r>
          <rPr>
            <sz val="11"/>
            <rFont val="Calibri"/>
            <family val="2"/>
            <charset val="238"/>
          </rPr>
          <t>SZV_F:EUUtem2</t>
        </r>
      </text>
    </comment>
    <comment ref="AO352" authorId="0" shapeId="0" xr:uid="{B2821165-003B-47D5-B79B-4EAA732BAF71}">
      <text>
        <r>
          <rPr>
            <sz val="11"/>
            <rFont val="Calibri"/>
            <family val="2"/>
            <charset val="238"/>
          </rPr>
          <t>SZV_F:EgyebUtem2</t>
        </r>
      </text>
    </comment>
    <comment ref="AP352" authorId="0" shapeId="0" xr:uid="{0479A666-8E3A-4710-9178-64946416453C}">
      <text>
        <r>
          <rPr>
            <sz val="11"/>
            <rFont val="Calibri"/>
            <family val="2"/>
            <charset val="238"/>
          </rPr>
          <t>SZV_F:HitelKotvenyUtem2</t>
        </r>
      </text>
    </comment>
    <comment ref="AQ352" authorId="0" shapeId="0" xr:uid="{230DE303-6944-4DAF-B2FA-B1371C69D0A5}">
      <text>
        <r>
          <rPr>
            <sz val="11"/>
            <rFont val="Calibri"/>
            <family val="2"/>
            <charset val="238"/>
          </rPr>
          <t>SZV_F:OsszesenUtem2</t>
        </r>
      </text>
    </comment>
    <comment ref="AR352" authorId="0" shapeId="0" xr:uid="{B93C9B6D-46DC-4BCC-A962-A161F520732D}">
      <text>
        <r>
          <rPr>
            <sz val="11"/>
            <rFont val="Calibri"/>
            <family val="2"/>
            <charset val="238"/>
          </rPr>
          <t>SZV_F:ForrashianyUtem2</t>
        </r>
      </text>
    </comment>
    <comment ref="AU352" authorId="0" shapeId="0" xr:uid="{9087CE52-6F59-44A0-A230-19D7B71D8096}">
      <text>
        <r>
          <rPr>
            <sz val="11"/>
            <rFont val="Calibri"/>
            <family val="2"/>
            <charset val="238"/>
          </rPr>
          <t>SZV_F:Indokolas</t>
        </r>
      </text>
    </comment>
    <comment ref="AV352" authorId="0" shapeId="0" xr:uid="{5F747103-3E67-4085-8C34-7E6E2CF3DFA5}">
      <text>
        <r>
          <rPr>
            <sz val="11"/>
            <rFont val="Calibri"/>
            <family val="2"/>
            <charset val="238"/>
          </rPr>
          <t>SZV_F:Megjegyzes</t>
        </r>
      </text>
    </comment>
    <comment ref="AW352" authorId="0" shapeId="0" xr:uid="{866C85A1-5617-4A32-BED7-F214788159F5}">
      <text>
        <r>
          <rPr>
            <sz val="11"/>
            <rFont val="Calibri"/>
            <family val="2"/>
            <charset val="238"/>
          </rPr>
          <t>SZV_F:FeladatSorszam</t>
        </r>
      </text>
    </comment>
    <comment ref="AY352" authorId="0" shapeId="0" xr:uid="{D6258D92-02A0-4B52-9460-1184462662CF}">
      <text>
        <r>
          <rPr>
            <sz val="11"/>
            <rFont val="Calibri"/>
            <family val="2"/>
            <charset val="238"/>
          </rPr>
          <t>SZV_F:ISA</t>
        </r>
      </text>
    </comment>
    <comment ref="B353" authorId="0" shapeId="0" xr:uid="{4D5E9448-D395-44A4-B3CC-C6EAB3BCC3C8}">
      <text>
        <r>
          <rPr>
            <sz val="11"/>
            <rFont val="Calibri"/>
            <family val="2"/>
            <charset val="238"/>
          </rPr>
          <t>SZV_F:FontossagiSorrent</t>
        </r>
      </text>
    </comment>
    <comment ref="C353" authorId="0" shapeId="0" xr:uid="{2B1D7D97-7234-41B0-9EFD-26538ED80446}">
      <text>
        <r>
          <rPr>
            <sz val="11"/>
            <rFont val="Calibri"/>
            <family val="2"/>
            <charset val="238"/>
          </rPr>
          <t>SZV_F:FeladatKategoria</t>
        </r>
      </text>
    </comment>
    <comment ref="D353" authorId="0" shapeId="0" xr:uid="{54146C08-88C7-4487-8C07-C8404F6579EB}">
      <text>
        <r>
          <rPr>
            <sz val="11"/>
            <rFont val="Calibri"/>
            <family val="2"/>
            <charset val="238"/>
          </rPr>
          <t>SZV_F:FeladatMegnevezes</t>
        </r>
      </text>
    </comment>
    <comment ref="E353" authorId="0" shapeId="0" xr:uid="{515D95B2-49F9-4ECF-844F-2EA5D6B71D5F}">
      <text>
        <r>
          <rPr>
            <sz val="11"/>
            <rFont val="Calibri"/>
            <family val="2"/>
            <charset val="238"/>
          </rPr>
          <t>SZV_F:ElviEngedelySzam</t>
        </r>
      </text>
    </comment>
    <comment ref="F353" authorId="0" shapeId="0" xr:uid="{BFCEB349-35D9-47C8-A37C-CFC049460AB4}">
      <text>
        <r>
          <rPr>
            <sz val="11"/>
            <rFont val="Calibri"/>
            <family val="2"/>
            <charset val="238"/>
          </rPr>
          <t>SZV_F:VKR_Kod</t>
        </r>
      </text>
    </comment>
    <comment ref="G353" authorId="0" shapeId="0" xr:uid="{8409DF48-B893-4F71-A70A-0251FEE054F9}">
      <text>
        <r>
          <rPr>
            <sz val="11"/>
            <rFont val="Calibri"/>
            <family val="2"/>
            <charset val="238"/>
          </rPr>
          <t>SZV_F:VKR_Nev</t>
        </r>
      </text>
    </comment>
    <comment ref="H353" authorId="0" shapeId="0" xr:uid="{BAACE88C-9408-41D5-A1F0-FC12A718C0CF}">
      <text>
        <r>
          <rPr>
            <sz val="11"/>
            <rFont val="Calibri"/>
            <family val="2"/>
            <charset val="238"/>
          </rPr>
          <t>SZV_F:FeladatAzonosito</t>
        </r>
      </text>
    </comment>
    <comment ref="I353" authorId="0" shapeId="0" xr:uid="{C08A236C-214C-48B4-8A6C-03F2BEB6A6BA}">
      <text>
        <r>
          <rPr>
            <sz val="11"/>
            <rFont val="Calibri"/>
            <family val="2"/>
            <charset val="238"/>
          </rPr>
          <t>SZV_F:EllatasiTerulet</t>
        </r>
      </text>
    </comment>
    <comment ref="J353" authorId="0" shapeId="0" xr:uid="{4996D62D-9674-4835-8393-A0C86F3E265E}">
      <text>
        <r>
          <rPr>
            <sz val="11"/>
            <rFont val="Calibri"/>
            <family val="2"/>
            <charset val="238"/>
          </rPr>
          <t>SZV_F:EllatasertFelelos</t>
        </r>
      </text>
    </comment>
    <comment ref="K353" authorId="0" shapeId="0" xr:uid="{2BBC23D5-0E76-4088-A6D9-BBC2DD511C73}">
      <text>
        <r>
          <rPr>
            <sz val="11"/>
            <rFont val="Calibri"/>
            <family val="2"/>
            <charset val="238"/>
          </rPr>
          <t>SZV_F:TervezettNettoKoltseg</t>
        </r>
      </text>
    </comment>
    <comment ref="L353" authorId="0" shapeId="0" xr:uid="{BBCF1CE8-7FAB-45C3-AAE0-2CAE102EA77C}">
      <text>
        <r>
          <rPr>
            <sz val="11"/>
            <rFont val="Calibri"/>
            <family val="2"/>
            <charset val="238"/>
          </rPr>
          <t>SZV_F:IdotartamKezdes</t>
        </r>
      </text>
    </comment>
    <comment ref="M353" authorId="0" shapeId="0" xr:uid="{D113E5B8-82B3-4D4F-9B42-B63C0D20F439}">
      <text>
        <r>
          <rPr>
            <sz val="11"/>
            <rFont val="Calibri"/>
            <family val="2"/>
            <charset val="238"/>
          </rPr>
          <t>SZV_F:IdotartamBefejezes</t>
        </r>
      </text>
    </comment>
    <comment ref="N353" authorId="0" shapeId="0" xr:uid="{505C2847-0986-4FA1-921F-66C8C7066A29}">
      <text>
        <r>
          <rPr>
            <sz val="11"/>
            <rFont val="Calibri"/>
            <family val="2"/>
            <charset val="238"/>
          </rPr>
          <t>SZV_F:NettoKoltsegUtem1</t>
        </r>
      </text>
    </comment>
    <comment ref="O353" authorId="0" shapeId="0" xr:uid="{0B164072-2E10-45A6-BF57-E72285A8B7B8}">
      <text>
        <r>
          <rPr>
            <sz val="11"/>
            <rFont val="Calibri"/>
            <family val="2"/>
            <charset val="238"/>
          </rPr>
          <t>SZV_F:NettoKoltsegUtem2</t>
        </r>
      </text>
    </comment>
    <comment ref="P353" authorId="0" shapeId="0" xr:uid="{D7543C7E-BF15-452B-B1D7-E4430D6389AD}">
      <text>
        <r>
          <rPr>
            <sz val="11"/>
            <rFont val="Calibri"/>
            <family val="2"/>
            <charset val="238"/>
          </rPr>
          <t>SZV_F:EM_Melleklet2_KTG</t>
        </r>
      </text>
    </comment>
    <comment ref="R353" authorId="0" shapeId="0" xr:uid="{7856FFFE-1A6B-4C27-B6BC-5887E869B234}">
      <text>
        <r>
          <rPr>
            <sz val="11"/>
            <rFont val="Calibri"/>
            <family val="2"/>
            <charset val="238"/>
          </rPr>
          <t>SZV_F:HDUtem1</t>
        </r>
      </text>
    </comment>
    <comment ref="S353" authorId="0" shapeId="0" xr:uid="{9863294C-525F-43EB-ABD5-60AC451115F9}">
      <text>
        <r>
          <rPr>
            <sz val="11"/>
            <rFont val="Calibri"/>
            <family val="2"/>
            <charset val="238"/>
          </rPr>
          <t>SZV_F:ECSUtem1</t>
        </r>
      </text>
    </comment>
    <comment ref="T353" authorId="0" shapeId="0" xr:uid="{1E7F90B7-719D-4A73-B606-5CC9346B9AD5}">
      <text>
        <r>
          <rPr>
            <sz val="11"/>
            <rFont val="Calibri"/>
            <family val="2"/>
            <charset val="238"/>
          </rPr>
          <t>SZV_F:KFHUtem1</t>
        </r>
      </text>
    </comment>
    <comment ref="U353" authorId="0" shapeId="0" xr:uid="{5699236F-286C-4DA1-9C67-2B4F2ACF6C70}">
      <text>
        <r>
          <rPr>
            <sz val="11"/>
            <rFont val="Calibri"/>
            <family val="2"/>
            <charset val="238"/>
          </rPr>
          <t>SZV_F:Egyeb_SajatUtem1</t>
        </r>
      </text>
    </comment>
    <comment ref="V353" authorId="0" shapeId="0" xr:uid="{E9591D6D-93E4-430F-95CE-355F638F19D0}">
      <text>
        <r>
          <rPr>
            <sz val="11"/>
            <rFont val="Calibri"/>
            <family val="2"/>
            <charset val="238"/>
          </rPr>
          <t>SZV_F:DijUtem1</t>
        </r>
      </text>
    </comment>
    <comment ref="W353" authorId="0" shapeId="0" xr:uid="{E6A55062-F7CC-426D-B10E-9B590E38EBC4}">
      <text>
        <r>
          <rPr>
            <sz val="11"/>
            <rFont val="Calibri"/>
            <family val="2"/>
            <charset val="238"/>
          </rPr>
          <t>SZV_F:EM_Melleklet1_Utem1</t>
        </r>
      </text>
    </comment>
    <comment ref="X353" authorId="0" shapeId="0" xr:uid="{2038B251-7F77-4585-926A-81950255B326}">
      <text>
        <r>
          <rPr>
            <sz val="11"/>
            <rFont val="Calibri"/>
            <family val="2"/>
            <charset val="238"/>
          </rPr>
          <t>SZV_F:EgyebAllamiUtem1</t>
        </r>
      </text>
    </comment>
    <comment ref="Y353" authorId="0" shapeId="0" xr:uid="{472DBD8D-E3F4-40BC-B6E5-CA1A22A682D1}">
      <text>
        <r>
          <rPr>
            <sz val="11"/>
            <rFont val="Calibri"/>
            <family val="2"/>
            <charset val="238"/>
          </rPr>
          <t>SZV_F:OnkormanyzatiUtem1</t>
        </r>
      </text>
    </comment>
    <comment ref="Z353" authorId="0" shapeId="0" xr:uid="{A3D80EB0-722F-4681-B89B-1B89543A4658}">
      <text>
        <r>
          <rPr>
            <sz val="11"/>
            <rFont val="Calibri"/>
            <family val="2"/>
            <charset val="238"/>
          </rPr>
          <t>SZV_F:EUUtem1</t>
        </r>
      </text>
    </comment>
    <comment ref="AA353" authorId="0" shapeId="0" xr:uid="{F5DD21A2-35ED-4315-96FD-6D1AA809675F}">
      <text>
        <r>
          <rPr>
            <sz val="11"/>
            <rFont val="Calibri"/>
            <family val="2"/>
            <charset val="238"/>
          </rPr>
          <t>SZV_F:EgyebUtem1</t>
        </r>
      </text>
    </comment>
    <comment ref="AB353" authorId="0" shapeId="0" xr:uid="{F4A7C084-BAD8-4D29-8D22-A982FA324C9B}">
      <text>
        <r>
          <rPr>
            <sz val="11"/>
            <rFont val="Calibri"/>
            <family val="2"/>
            <charset val="238"/>
          </rPr>
          <t>SZV_F:HitelKotvenyUtem1</t>
        </r>
      </text>
    </comment>
    <comment ref="AC353" authorId="0" shapeId="0" xr:uid="{94C640AD-78DC-4E14-B59C-84DF65D09183}">
      <text>
        <r>
          <rPr>
            <sz val="11"/>
            <rFont val="Calibri"/>
            <family val="2"/>
            <charset val="238"/>
          </rPr>
          <t>SZV_F:OsszesenUtem1</t>
        </r>
      </text>
    </comment>
    <comment ref="AF353" authorId="0" shapeId="0" xr:uid="{20CE53C0-9C9B-4720-95D2-6175EDDF8550}">
      <text>
        <r>
          <rPr>
            <sz val="11"/>
            <rFont val="Calibri"/>
            <family val="2"/>
            <charset val="238"/>
          </rPr>
          <t>SZV_F:HDUtem2</t>
        </r>
      </text>
    </comment>
    <comment ref="AG353" authorId="0" shapeId="0" xr:uid="{44B81E01-7126-45B9-9CBC-8FE5AEA77C23}">
      <text>
        <r>
          <rPr>
            <sz val="11"/>
            <rFont val="Calibri"/>
            <family val="2"/>
            <charset val="238"/>
          </rPr>
          <t>SZV_F:ECSUtem2</t>
        </r>
      </text>
    </comment>
    <comment ref="AH353" authorId="0" shapeId="0" xr:uid="{7ECA3BFB-C7D2-4188-A9BF-B4DCAAFAD492}">
      <text>
        <r>
          <rPr>
            <sz val="11"/>
            <rFont val="Calibri"/>
            <family val="2"/>
            <charset val="238"/>
          </rPr>
          <t>SZV_F:KFHUtem2</t>
        </r>
      </text>
    </comment>
    <comment ref="AI353" authorId="0" shapeId="0" xr:uid="{B5FAE3B9-5F75-465C-93F9-A85B230B77BE}">
      <text>
        <r>
          <rPr>
            <sz val="11"/>
            <rFont val="Calibri"/>
            <family val="2"/>
            <charset val="238"/>
          </rPr>
          <t>SZV_F:Egyeb_SajatUtem2</t>
        </r>
      </text>
    </comment>
    <comment ref="AJ353" authorId="0" shapeId="0" xr:uid="{249519D5-22EE-4185-B666-53A1BD649965}">
      <text>
        <r>
          <rPr>
            <sz val="11"/>
            <rFont val="Calibri"/>
            <family val="2"/>
            <charset val="238"/>
          </rPr>
          <t>SZV_F:DijUtem2</t>
        </r>
      </text>
    </comment>
    <comment ref="AK353" authorId="0" shapeId="0" xr:uid="{DCC33AEE-D791-4D6D-95C7-CE0B81273F54}">
      <text>
        <r>
          <rPr>
            <sz val="11"/>
            <rFont val="Calibri"/>
            <family val="2"/>
            <charset val="238"/>
          </rPr>
          <t>SZV_F:EM_Melleklet1_Utem2</t>
        </r>
      </text>
    </comment>
    <comment ref="AL353" authorId="0" shapeId="0" xr:uid="{A9019C3E-CB1E-4FA4-8F2C-0CF451705915}">
      <text>
        <r>
          <rPr>
            <sz val="11"/>
            <rFont val="Calibri"/>
            <family val="2"/>
            <charset val="238"/>
          </rPr>
          <t>SZV_F:EgyebAllamiUtem2</t>
        </r>
      </text>
    </comment>
    <comment ref="AM353" authorId="0" shapeId="0" xr:uid="{91C3FE1F-F6A3-4406-8691-0D39A1BE0D02}">
      <text>
        <r>
          <rPr>
            <sz val="11"/>
            <rFont val="Calibri"/>
            <family val="2"/>
            <charset val="238"/>
          </rPr>
          <t>SZV_F:OnkormanyzatiUtem2</t>
        </r>
      </text>
    </comment>
    <comment ref="AN353" authorId="0" shapeId="0" xr:uid="{4C33BB7C-08E4-43EC-90DE-0B9F23C73686}">
      <text>
        <r>
          <rPr>
            <sz val="11"/>
            <rFont val="Calibri"/>
            <family val="2"/>
            <charset val="238"/>
          </rPr>
          <t>SZV_F:EUUtem2</t>
        </r>
      </text>
    </comment>
    <comment ref="AO353" authorId="0" shapeId="0" xr:uid="{CD1184F5-C1FF-48C1-8FB2-B1128D489F34}">
      <text>
        <r>
          <rPr>
            <sz val="11"/>
            <rFont val="Calibri"/>
            <family val="2"/>
            <charset val="238"/>
          </rPr>
          <t>SZV_F:EgyebUtem2</t>
        </r>
      </text>
    </comment>
    <comment ref="AP353" authorId="0" shapeId="0" xr:uid="{267F26E8-D312-4B86-8411-B81CD37BDBA7}">
      <text>
        <r>
          <rPr>
            <sz val="11"/>
            <rFont val="Calibri"/>
            <family val="2"/>
            <charset val="238"/>
          </rPr>
          <t>SZV_F:HitelKotvenyUtem2</t>
        </r>
      </text>
    </comment>
    <comment ref="AQ353" authorId="0" shapeId="0" xr:uid="{2C229D0B-AC3F-48E9-ABEC-455B7FF441B0}">
      <text>
        <r>
          <rPr>
            <sz val="11"/>
            <rFont val="Calibri"/>
            <family val="2"/>
            <charset val="238"/>
          </rPr>
          <t>SZV_F:OsszesenUtem2</t>
        </r>
      </text>
    </comment>
    <comment ref="AR353" authorId="0" shapeId="0" xr:uid="{9A701E43-A395-4ACA-9B1A-045AB18608E0}">
      <text>
        <r>
          <rPr>
            <sz val="11"/>
            <rFont val="Calibri"/>
            <family val="2"/>
            <charset val="238"/>
          </rPr>
          <t>SZV_F:ForrashianyUtem2</t>
        </r>
      </text>
    </comment>
    <comment ref="AU353" authorId="0" shapeId="0" xr:uid="{B05B1A8A-4159-460D-ADCA-A527AB964B0B}">
      <text>
        <r>
          <rPr>
            <sz val="11"/>
            <rFont val="Calibri"/>
            <family val="2"/>
            <charset val="238"/>
          </rPr>
          <t>SZV_F:Indokolas</t>
        </r>
      </text>
    </comment>
    <comment ref="AV353" authorId="0" shapeId="0" xr:uid="{1522D57D-AD13-4560-91A9-0C1901204038}">
      <text>
        <r>
          <rPr>
            <sz val="11"/>
            <rFont val="Calibri"/>
            <family val="2"/>
            <charset val="238"/>
          </rPr>
          <t>SZV_F:Megjegyzes</t>
        </r>
      </text>
    </comment>
    <comment ref="AW353" authorId="0" shapeId="0" xr:uid="{04203820-68CD-49C2-B7DA-A35B9BC692B4}">
      <text>
        <r>
          <rPr>
            <sz val="11"/>
            <rFont val="Calibri"/>
            <family val="2"/>
            <charset val="238"/>
          </rPr>
          <t>SZV_F:FeladatSorszam</t>
        </r>
      </text>
    </comment>
    <comment ref="AY353" authorId="0" shapeId="0" xr:uid="{6750CCE8-3A7B-49F1-BAD6-937A698CE947}">
      <text>
        <r>
          <rPr>
            <sz val="11"/>
            <rFont val="Calibri"/>
            <family val="2"/>
            <charset val="238"/>
          </rPr>
          <t>SZV_F:ISA</t>
        </r>
      </text>
    </comment>
    <comment ref="B354" authorId="0" shapeId="0" xr:uid="{F8E6B123-96B1-483F-B67F-3CF98197ED8C}">
      <text>
        <r>
          <rPr>
            <sz val="11"/>
            <rFont val="Calibri"/>
            <family val="2"/>
            <charset val="238"/>
          </rPr>
          <t>SZV_F:FontossagiSorrent</t>
        </r>
      </text>
    </comment>
    <comment ref="C354" authorId="0" shapeId="0" xr:uid="{2F5BCA55-99BD-4338-9765-B1CF3263F9F1}">
      <text>
        <r>
          <rPr>
            <sz val="11"/>
            <rFont val="Calibri"/>
            <family val="2"/>
            <charset val="238"/>
          </rPr>
          <t>SZV_F:FeladatKategoria</t>
        </r>
      </text>
    </comment>
    <comment ref="D354" authorId="0" shapeId="0" xr:uid="{1CD65F25-66EC-4E7A-B7DA-1CDE77DF963F}">
      <text>
        <r>
          <rPr>
            <sz val="11"/>
            <rFont val="Calibri"/>
            <family val="2"/>
            <charset val="238"/>
          </rPr>
          <t>SZV_F:FeladatMegnevezes</t>
        </r>
      </text>
    </comment>
    <comment ref="E354" authorId="0" shapeId="0" xr:uid="{3F14FDB6-3146-4D56-A1A4-04E47FD47EF5}">
      <text>
        <r>
          <rPr>
            <sz val="11"/>
            <rFont val="Calibri"/>
            <family val="2"/>
            <charset val="238"/>
          </rPr>
          <t>SZV_F:ElviEngedelySzam</t>
        </r>
      </text>
    </comment>
    <comment ref="F354" authorId="0" shapeId="0" xr:uid="{7BC37D79-E522-4EA0-A259-A18533A5CF9D}">
      <text>
        <r>
          <rPr>
            <sz val="11"/>
            <rFont val="Calibri"/>
            <family val="2"/>
            <charset val="238"/>
          </rPr>
          <t>SZV_F:VKR_Kod</t>
        </r>
      </text>
    </comment>
    <comment ref="G354" authorId="0" shapeId="0" xr:uid="{5609111B-D481-4CFF-AE98-E367C46E8188}">
      <text>
        <r>
          <rPr>
            <sz val="11"/>
            <rFont val="Calibri"/>
            <family val="2"/>
            <charset val="238"/>
          </rPr>
          <t>SZV_F:VKR_Nev</t>
        </r>
      </text>
    </comment>
    <comment ref="H354" authorId="0" shapeId="0" xr:uid="{4B5A7E4B-8B30-44F9-A857-C648A0133F5D}">
      <text>
        <r>
          <rPr>
            <sz val="11"/>
            <rFont val="Calibri"/>
            <family val="2"/>
            <charset val="238"/>
          </rPr>
          <t>SZV_F:FeladatAzonosito</t>
        </r>
      </text>
    </comment>
    <comment ref="I354" authorId="0" shapeId="0" xr:uid="{46C8912A-AB09-409A-91D8-A562EDB56FD8}">
      <text>
        <r>
          <rPr>
            <sz val="11"/>
            <rFont val="Calibri"/>
            <family val="2"/>
            <charset val="238"/>
          </rPr>
          <t>SZV_F:EllatasiTerulet</t>
        </r>
      </text>
    </comment>
    <comment ref="J354" authorId="0" shapeId="0" xr:uid="{352DCB80-5C75-4722-ACF6-41F4F3674C36}">
      <text>
        <r>
          <rPr>
            <sz val="11"/>
            <rFont val="Calibri"/>
            <family val="2"/>
            <charset val="238"/>
          </rPr>
          <t>SZV_F:EllatasertFelelos</t>
        </r>
      </text>
    </comment>
    <comment ref="K354" authorId="0" shapeId="0" xr:uid="{08C3F049-B10C-4712-80BD-756A3A90B211}">
      <text>
        <r>
          <rPr>
            <sz val="11"/>
            <rFont val="Calibri"/>
            <family val="2"/>
            <charset val="238"/>
          </rPr>
          <t>SZV_F:TervezettNettoKoltseg</t>
        </r>
      </text>
    </comment>
    <comment ref="L354" authorId="0" shapeId="0" xr:uid="{9824DE71-C4E0-4EB0-8A61-34B745657FC2}">
      <text>
        <r>
          <rPr>
            <sz val="11"/>
            <rFont val="Calibri"/>
            <family val="2"/>
            <charset val="238"/>
          </rPr>
          <t>SZV_F:IdotartamKezdes</t>
        </r>
      </text>
    </comment>
    <comment ref="M354" authorId="0" shapeId="0" xr:uid="{691BD645-5615-40A7-A987-6F7941ED2B0D}">
      <text>
        <r>
          <rPr>
            <sz val="11"/>
            <rFont val="Calibri"/>
            <family val="2"/>
            <charset val="238"/>
          </rPr>
          <t>SZV_F:IdotartamBefejezes</t>
        </r>
      </text>
    </comment>
    <comment ref="N354" authorId="0" shapeId="0" xr:uid="{CC12D80F-5D06-480F-8BCB-15EA83B6172C}">
      <text>
        <r>
          <rPr>
            <sz val="11"/>
            <rFont val="Calibri"/>
            <family val="2"/>
            <charset val="238"/>
          </rPr>
          <t>SZV_F:NettoKoltsegUtem1</t>
        </r>
      </text>
    </comment>
    <comment ref="O354" authorId="0" shapeId="0" xr:uid="{BAAF97F7-3A8B-42C1-9261-EE7B6502BCD0}">
      <text>
        <r>
          <rPr>
            <sz val="11"/>
            <rFont val="Calibri"/>
            <family val="2"/>
            <charset val="238"/>
          </rPr>
          <t>SZV_F:NettoKoltsegUtem2</t>
        </r>
      </text>
    </comment>
    <comment ref="P354" authorId="0" shapeId="0" xr:uid="{89167A14-153B-4179-BA1D-602E7B0E084C}">
      <text>
        <r>
          <rPr>
            <sz val="11"/>
            <rFont val="Calibri"/>
            <family val="2"/>
            <charset val="238"/>
          </rPr>
          <t>SZV_F:EM_Melleklet2_KTG</t>
        </r>
      </text>
    </comment>
    <comment ref="R354" authorId="0" shapeId="0" xr:uid="{782A034A-3F7D-4D62-AB62-C86713A5662E}">
      <text>
        <r>
          <rPr>
            <sz val="11"/>
            <rFont val="Calibri"/>
            <family val="2"/>
            <charset val="238"/>
          </rPr>
          <t>SZV_F:HDUtem1</t>
        </r>
      </text>
    </comment>
    <comment ref="S354" authorId="0" shapeId="0" xr:uid="{9BAC8134-ACD1-43B8-BE80-82E46B951CCC}">
      <text>
        <r>
          <rPr>
            <sz val="11"/>
            <rFont val="Calibri"/>
            <family val="2"/>
            <charset val="238"/>
          </rPr>
          <t>SZV_F:ECSUtem1</t>
        </r>
      </text>
    </comment>
    <comment ref="T354" authorId="0" shapeId="0" xr:uid="{9B02D741-84E8-4655-95DE-BEBA128F1ADA}">
      <text>
        <r>
          <rPr>
            <sz val="11"/>
            <rFont val="Calibri"/>
            <family val="2"/>
            <charset val="238"/>
          </rPr>
          <t>SZV_F:KFHUtem1</t>
        </r>
      </text>
    </comment>
    <comment ref="U354" authorId="0" shapeId="0" xr:uid="{CE00E246-F4D4-4F4C-8FA0-0FEC8616FAF2}">
      <text>
        <r>
          <rPr>
            <sz val="11"/>
            <rFont val="Calibri"/>
            <family val="2"/>
            <charset val="238"/>
          </rPr>
          <t>SZV_F:Egyeb_SajatUtem1</t>
        </r>
      </text>
    </comment>
    <comment ref="V354" authorId="0" shapeId="0" xr:uid="{D92DD734-BEF7-41D0-8BAD-607509CA3E1D}">
      <text>
        <r>
          <rPr>
            <sz val="11"/>
            <rFont val="Calibri"/>
            <family val="2"/>
            <charset val="238"/>
          </rPr>
          <t>SZV_F:DijUtem1</t>
        </r>
      </text>
    </comment>
    <comment ref="W354" authorId="0" shapeId="0" xr:uid="{6677DBC9-E25A-4F3F-90F6-964C6919B52D}">
      <text>
        <r>
          <rPr>
            <sz val="11"/>
            <rFont val="Calibri"/>
            <family val="2"/>
            <charset val="238"/>
          </rPr>
          <t>SZV_F:EM_Melleklet1_Utem1</t>
        </r>
      </text>
    </comment>
    <comment ref="X354" authorId="0" shapeId="0" xr:uid="{4FA4B5B1-409E-4B30-9211-26C716C8BC9A}">
      <text>
        <r>
          <rPr>
            <sz val="11"/>
            <rFont val="Calibri"/>
            <family val="2"/>
            <charset val="238"/>
          </rPr>
          <t>SZV_F:EgyebAllamiUtem1</t>
        </r>
      </text>
    </comment>
    <comment ref="Y354" authorId="0" shapeId="0" xr:uid="{E236AB86-8AEE-4F8C-9B23-48B5AFFC9AD6}">
      <text>
        <r>
          <rPr>
            <sz val="11"/>
            <rFont val="Calibri"/>
            <family val="2"/>
            <charset val="238"/>
          </rPr>
          <t>SZV_F:OnkormanyzatiUtem1</t>
        </r>
      </text>
    </comment>
    <comment ref="Z354" authorId="0" shapeId="0" xr:uid="{51C1E3D9-2530-484B-B29F-460260377DE7}">
      <text>
        <r>
          <rPr>
            <sz val="11"/>
            <rFont val="Calibri"/>
            <family val="2"/>
            <charset val="238"/>
          </rPr>
          <t>SZV_F:EUUtem1</t>
        </r>
      </text>
    </comment>
    <comment ref="AA354" authorId="0" shapeId="0" xr:uid="{A75959BB-29E6-4E18-81CB-736D5DB00746}">
      <text>
        <r>
          <rPr>
            <sz val="11"/>
            <rFont val="Calibri"/>
            <family val="2"/>
            <charset val="238"/>
          </rPr>
          <t>SZV_F:EgyebUtem1</t>
        </r>
      </text>
    </comment>
    <comment ref="AB354" authorId="0" shapeId="0" xr:uid="{EC7C8420-6C63-45F2-9DAD-386F307C5CF4}">
      <text>
        <r>
          <rPr>
            <sz val="11"/>
            <rFont val="Calibri"/>
            <family val="2"/>
            <charset val="238"/>
          </rPr>
          <t>SZV_F:HitelKotvenyUtem1</t>
        </r>
      </text>
    </comment>
    <comment ref="AC354" authorId="0" shapeId="0" xr:uid="{EF86D0D0-4FFF-46B1-B7F8-F08471E4BE3B}">
      <text>
        <r>
          <rPr>
            <sz val="11"/>
            <rFont val="Calibri"/>
            <family val="2"/>
            <charset val="238"/>
          </rPr>
          <t>SZV_F:OsszesenUtem1</t>
        </r>
      </text>
    </comment>
    <comment ref="AF354" authorId="0" shapeId="0" xr:uid="{E229ECD2-E471-4F7D-963A-CC19F50AC689}">
      <text>
        <r>
          <rPr>
            <sz val="11"/>
            <rFont val="Calibri"/>
            <family val="2"/>
            <charset val="238"/>
          </rPr>
          <t>SZV_F:HDUtem2</t>
        </r>
      </text>
    </comment>
    <comment ref="AG354" authorId="0" shapeId="0" xr:uid="{B9CBC06B-416A-4E8C-8F9C-615E7F07473C}">
      <text>
        <r>
          <rPr>
            <sz val="11"/>
            <rFont val="Calibri"/>
            <family val="2"/>
            <charset val="238"/>
          </rPr>
          <t>SZV_F:ECSUtem2</t>
        </r>
      </text>
    </comment>
    <comment ref="AH354" authorId="0" shapeId="0" xr:uid="{EF4C4C5D-3791-47A4-8C37-6A9FEC02D891}">
      <text>
        <r>
          <rPr>
            <sz val="11"/>
            <rFont val="Calibri"/>
            <family val="2"/>
            <charset val="238"/>
          </rPr>
          <t>SZV_F:KFHUtem2</t>
        </r>
      </text>
    </comment>
    <comment ref="AI354" authorId="0" shapeId="0" xr:uid="{43A98E07-1527-4F6A-8756-5D6BFDAFC7FB}">
      <text>
        <r>
          <rPr>
            <sz val="11"/>
            <rFont val="Calibri"/>
            <family val="2"/>
            <charset val="238"/>
          </rPr>
          <t>SZV_F:Egyeb_SajatUtem2</t>
        </r>
      </text>
    </comment>
    <comment ref="AJ354" authorId="0" shapeId="0" xr:uid="{4BDCA37B-0301-42CB-A289-B6F1958BA05D}">
      <text>
        <r>
          <rPr>
            <sz val="11"/>
            <rFont val="Calibri"/>
            <family val="2"/>
            <charset val="238"/>
          </rPr>
          <t>SZV_F:DijUtem2</t>
        </r>
      </text>
    </comment>
    <comment ref="AK354" authorId="0" shapeId="0" xr:uid="{B82D9795-A2CF-46B7-A745-CEEF4E42945A}">
      <text>
        <r>
          <rPr>
            <sz val="11"/>
            <rFont val="Calibri"/>
            <family val="2"/>
            <charset val="238"/>
          </rPr>
          <t>SZV_F:EM_Melleklet1_Utem2</t>
        </r>
      </text>
    </comment>
    <comment ref="AL354" authorId="0" shapeId="0" xr:uid="{E91E9971-1C36-4A9E-AF58-5A48EBB11E3F}">
      <text>
        <r>
          <rPr>
            <sz val="11"/>
            <rFont val="Calibri"/>
            <family val="2"/>
            <charset val="238"/>
          </rPr>
          <t>SZV_F:EgyebAllamiUtem2</t>
        </r>
      </text>
    </comment>
    <comment ref="AM354" authorId="0" shapeId="0" xr:uid="{B98EE1E5-B423-4823-A409-ECB02716842A}">
      <text>
        <r>
          <rPr>
            <sz val="11"/>
            <rFont val="Calibri"/>
            <family val="2"/>
            <charset val="238"/>
          </rPr>
          <t>SZV_F:OnkormanyzatiUtem2</t>
        </r>
      </text>
    </comment>
    <comment ref="AN354" authorId="0" shapeId="0" xr:uid="{8363CE02-2F68-449F-BD5B-C0648A7C4882}">
      <text>
        <r>
          <rPr>
            <sz val="11"/>
            <rFont val="Calibri"/>
            <family val="2"/>
            <charset val="238"/>
          </rPr>
          <t>SZV_F:EUUtem2</t>
        </r>
      </text>
    </comment>
    <comment ref="AO354" authorId="0" shapeId="0" xr:uid="{505C03D7-5CDC-4478-9661-E8CEFFCC4F0C}">
      <text>
        <r>
          <rPr>
            <sz val="11"/>
            <rFont val="Calibri"/>
            <family val="2"/>
            <charset val="238"/>
          </rPr>
          <t>SZV_F:EgyebUtem2</t>
        </r>
      </text>
    </comment>
    <comment ref="AP354" authorId="0" shapeId="0" xr:uid="{CF35490A-1A0B-45A4-A4B9-95DCAD28D915}">
      <text>
        <r>
          <rPr>
            <sz val="11"/>
            <rFont val="Calibri"/>
            <family val="2"/>
            <charset val="238"/>
          </rPr>
          <t>SZV_F:HitelKotvenyUtem2</t>
        </r>
      </text>
    </comment>
    <comment ref="AQ354" authorId="0" shapeId="0" xr:uid="{698A9F23-092D-44FE-9C38-3C4ECDACA95F}">
      <text>
        <r>
          <rPr>
            <sz val="11"/>
            <rFont val="Calibri"/>
            <family val="2"/>
            <charset val="238"/>
          </rPr>
          <t>SZV_F:OsszesenUtem2</t>
        </r>
      </text>
    </comment>
    <comment ref="AR354" authorId="0" shapeId="0" xr:uid="{570363DB-493C-4159-A6CD-6E2CABBC26E7}">
      <text>
        <r>
          <rPr>
            <sz val="11"/>
            <rFont val="Calibri"/>
            <family val="2"/>
            <charset val="238"/>
          </rPr>
          <t>SZV_F:ForrashianyUtem2</t>
        </r>
      </text>
    </comment>
    <comment ref="AU354" authorId="0" shapeId="0" xr:uid="{CFCB1537-B06D-4397-8504-DC1DDB115C1A}">
      <text>
        <r>
          <rPr>
            <sz val="11"/>
            <rFont val="Calibri"/>
            <family val="2"/>
            <charset val="238"/>
          </rPr>
          <t>SZV_F:Indokolas</t>
        </r>
      </text>
    </comment>
    <comment ref="AV354" authorId="0" shapeId="0" xr:uid="{0D661A7E-FC5B-451A-8BEC-9404848D243D}">
      <text>
        <r>
          <rPr>
            <sz val="11"/>
            <rFont val="Calibri"/>
            <family val="2"/>
            <charset val="238"/>
          </rPr>
          <t>SZV_F:Megjegyzes</t>
        </r>
      </text>
    </comment>
    <comment ref="AW354" authorId="0" shapeId="0" xr:uid="{958519ED-2638-4E1F-B985-3B601913ACEC}">
      <text>
        <r>
          <rPr>
            <sz val="11"/>
            <rFont val="Calibri"/>
            <family val="2"/>
            <charset val="238"/>
          </rPr>
          <t>SZV_F:FeladatSorszam</t>
        </r>
      </text>
    </comment>
    <comment ref="AY354" authorId="0" shapeId="0" xr:uid="{3FD9EFA2-B02C-4ADD-AC19-5D252880124A}">
      <text>
        <r>
          <rPr>
            <sz val="11"/>
            <rFont val="Calibri"/>
            <family val="2"/>
            <charset val="238"/>
          </rPr>
          <t>SZV_F:ISA</t>
        </r>
      </text>
    </comment>
    <comment ref="B355" authorId="0" shapeId="0" xr:uid="{C03FC021-3C5B-457B-AF6F-97E6635658F2}">
      <text>
        <r>
          <rPr>
            <sz val="11"/>
            <rFont val="Calibri"/>
            <family val="2"/>
            <charset val="238"/>
          </rPr>
          <t>SZV_F:FontossagiSorrent</t>
        </r>
      </text>
    </comment>
    <comment ref="C355" authorId="0" shapeId="0" xr:uid="{EC8D8D2D-2559-479F-85A4-65B2EBEA0BB5}">
      <text>
        <r>
          <rPr>
            <sz val="11"/>
            <rFont val="Calibri"/>
            <family val="2"/>
            <charset val="238"/>
          </rPr>
          <t>SZV_F:FeladatKategoria</t>
        </r>
      </text>
    </comment>
    <comment ref="D355" authorId="0" shapeId="0" xr:uid="{1F96E869-BF62-4771-8288-6351AEE52605}">
      <text>
        <r>
          <rPr>
            <sz val="11"/>
            <rFont val="Calibri"/>
            <family val="2"/>
            <charset val="238"/>
          </rPr>
          <t>SZV_F:FeladatMegnevezes</t>
        </r>
      </text>
    </comment>
    <comment ref="E355" authorId="0" shapeId="0" xr:uid="{4F404194-DF9F-476B-A700-BE1345C7D734}">
      <text>
        <r>
          <rPr>
            <sz val="11"/>
            <rFont val="Calibri"/>
            <family val="2"/>
            <charset val="238"/>
          </rPr>
          <t>SZV_F:ElviEngedelySzam</t>
        </r>
      </text>
    </comment>
    <comment ref="F355" authorId="0" shapeId="0" xr:uid="{1B028AC1-04A5-4F09-8F48-AD7B619BFE25}">
      <text>
        <r>
          <rPr>
            <sz val="11"/>
            <rFont val="Calibri"/>
            <family val="2"/>
            <charset val="238"/>
          </rPr>
          <t>SZV_F:VKR_Kod</t>
        </r>
      </text>
    </comment>
    <comment ref="G355" authorId="0" shapeId="0" xr:uid="{38892ACD-87EC-409A-8A22-EF17CE17420E}">
      <text>
        <r>
          <rPr>
            <sz val="11"/>
            <rFont val="Calibri"/>
            <family val="2"/>
            <charset val="238"/>
          </rPr>
          <t>SZV_F:VKR_Nev</t>
        </r>
      </text>
    </comment>
    <comment ref="H355" authorId="0" shapeId="0" xr:uid="{6A643F57-CE83-4A77-9DB1-BEE584463ED9}">
      <text>
        <r>
          <rPr>
            <sz val="11"/>
            <rFont val="Calibri"/>
            <family val="2"/>
            <charset val="238"/>
          </rPr>
          <t>SZV_F:FeladatAzonosito</t>
        </r>
      </text>
    </comment>
    <comment ref="I355" authorId="0" shapeId="0" xr:uid="{576FC0C8-DCD9-4552-AB7C-081791DD3E58}">
      <text>
        <r>
          <rPr>
            <sz val="11"/>
            <rFont val="Calibri"/>
            <family val="2"/>
            <charset val="238"/>
          </rPr>
          <t>SZV_F:EllatasiTerulet</t>
        </r>
      </text>
    </comment>
    <comment ref="J355" authorId="0" shapeId="0" xr:uid="{48234216-194A-4A54-8C72-CDDC76151115}">
      <text>
        <r>
          <rPr>
            <sz val="11"/>
            <rFont val="Calibri"/>
            <family val="2"/>
            <charset val="238"/>
          </rPr>
          <t>SZV_F:EllatasertFelelos</t>
        </r>
      </text>
    </comment>
    <comment ref="K355" authorId="0" shapeId="0" xr:uid="{F899CEA4-8F39-41E0-B5BC-73E9704C7D6E}">
      <text>
        <r>
          <rPr>
            <sz val="11"/>
            <rFont val="Calibri"/>
            <family val="2"/>
            <charset val="238"/>
          </rPr>
          <t>SZV_F:TervezettNettoKoltseg</t>
        </r>
      </text>
    </comment>
    <comment ref="L355" authorId="0" shapeId="0" xr:uid="{4A7870AD-D4C6-470D-A556-882EE1989DC1}">
      <text>
        <r>
          <rPr>
            <sz val="11"/>
            <rFont val="Calibri"/>
            <family val="2"/>
            <charset val="238"/>
          </rPr>
          <t>SZV_F:IdotartamKezdes</t>
        </r>
      </text>
    </comment>
    <comment ref="M355" authorId="0" shapeId="0" xr:uid="{CF3AE237-D6A7-47A4-8EAF-E6E60BBDC631}">
      <text>
        <r>
          <rPr>
            <sz val="11"/>
            <rFont val="Calibri"/>
            <family val="2"/>
            <charset val="238"/>
          </rPr>
          <t>SZV_F:IdotartamBefejezes</t>
        </r>
      </text>
    </comment>
    <comment ref="N355" authorId="0" shapeId="0" xr:uid="{D0D33A7C-CA0A-4192-A8F5-BEDC32B12F6C}">
      <text>
        <r>
          <rPr>
            <sz val="11"/>
            <rFont val="Calibri"/>
            <family val="2"/>
            <charset val="238"/>
          </rPr>
          <t>SZV_F:NettoKoltsegUtem1</t>
        </r>
      </text>
    </comment>
    <comment ref="O355" authorId="0" shapeId="0" xr:uid="{5CA21F02-B3B4-4DF7-9C52-703261261BBF}">
      <text>
        <r>
          <rPr>
            <sz val="11"/>
            <rFont val="Calibri"/>
            <family val="2"/>
            <charset val="238"/>
          </rPr>
          <t>SZV_F:NettoKoltsegUtem2</t>
        </r>
      </text>
    </comment>
    <comment ref="P355" authorId="0" shapeId="0" xr:uid="{CF78A1D5-64B9-4A99-95EF-44D7EF661235}">
      <text>
        <r>
          <rPr>
            <sz val="11"/>
            <rFont val="Calibri"/>
            <family val="2"/>
            <charset val="238"/>
          </rPr>
          <t>SZV_F:EM_Melleklet2_KTG</t>
        </r>
      </text>
    </comment>
    <comment ref="R355" authorId="0" shapeId="0" xr:uid="{5940B8B0-A203-49B6-A568-FB4EA5C77A99}">
      <text>
        <r>
          <rPr>
            <sz val="11"/>
            <rFont val="Calibri"/>
            <family val="2"/>
            <charset val="238"/>
          </rPr>
          <t>SZV_F:HDUtem1</t>
        </r>
      </text>
    </comment>
    <comment ref="S355" authorId="0" shapeId="0" xr:uid="{3444624B-4E75-4F00-8178-E9FEAE757A6D}">
      <text>
        <r>
          <rPr>
            <sz val="11"/>
            <rFont val="Calibri"/>
            <family val="2"/>
            <charset val="238"/>
          </rPr>
          <t>SZV_F:ECSUtem1</t>
        </r>
      </text>
    </comment>
    <comment ref="T355" authorId="0" shapeId="0" xr:uid="{BF4C1DFF-4607-4DC5-9845-B23B75C00474}">
      <text>
        <r>
          <rPr>
            <sz val="11"/>
            <rFont val="Calibri"/>
            <family val="2"/>
            <charset val="238"/>
          </rPr>
          <t>SZV_F:KFHUtem1</t>
        </r>
      </text>
    </comment>
    <comment ref="U355" authorId="0" shapeId="0" xr:uid="{B1FEA8AA-F21A-4FE2-82D9-6FBA2E58112C}">
      <text>
        <r>
          <rPr>
            <sz val="11"/>
            <rFont val="Calibri"/>
            <family val="2"/>
            <charset val="238"/>
          </rPr>
          <t>SZV_F:Egyeb_SajatUtem1</t>
        </r>
      </text>
    </comment>
    <comment ref="V355" authorId="0" shapeId="0" xr:uid="{E030AFC3-DFB8-4756-9EF6-DB7AEFD9E6EB}">
      <text>
        <r>
          <rPr>
            <sz val="11"/>
            <rFont val="Calibri"/>
            <family val="2"/>
            <charset val="238"/>
          </rPr>
          <t>SZV_F:DijUtem1</t>
        </r>
      </text>
    </comment>
    <comment ref="W355" authorId="0" shapeId="0" xr:uid="{6495F859-475F-4B35-AB32-55C847B7F4F3}">
      <text>
        <r>
          <rPr>
            <sz val="11"/>
            <rFont val="Calibri"/>
            <family val="2"/>
            <charset val="238"/>
          </rPr>
          <t>SZV_F:EM_Melleklet1_Utem1</t>
        </r>
      </text>
    </comment>
    <comment ref="X355" authorId="0" shapeId="0" xr:uid="{BE577D61-4F72-45B4-B3F0-7E2FA63DDCF6}">
      <text>
        <r>
          <rPr>
            <sz val="11"/>
            <rFont val="Calibri"/>
            <family val="2"/>
            <charset val="238"/>
          </rPr>
          <t>SZV_F:EgyebAllamiUtem1</t>
        </r>
      </text>
    </comment>
    <comment ref="Y355" authorId="0" shapeId="0" xr:uid="{D0BE781B-663B-49F0-8606-168EFDFED172}">
      <text>
        <r>
          <rPr>
            <sz val="11"/>
            <rFont val="Calibri"/>
            <family val="2"/>
            <charset val="238"/>
          </rPr>
          <t>SZV_F:OnkormanyzatiUtem1</t>
        </r>
      </text>
    </comment>
    <comment ref="Z355" authorId="0" shapeId="0" xr:uid="{8C5B794C-C7C0-436C-975C-BEBDAB850009}">
      <text>
        <r>
          <rPr>
            <sz val="11"/>
            <rFont val="Calibri"/>
            <family val="2"/>
            <charset val="238"/>
          </rPr>
          <t>SZV_F:EUUtem1</t>
        </r>
      </text>
    </comment>
    <comment ref="AA355" authorId="0" shapeId="0" xr:uid="{62CB71F4-1D26-4E31-A4B3-DB5D25D4F45E}">
      <text>
        <r>
          <rPr>
            <sz val="11"/>
            <rFont val="Calibri"/>
            <family val="2"/>
            <charset val="238"/>
          </rPr>
          <t>SZV_F:EgyebUtem1</t>
        </r>
      </text>
    </comment>
    <comment ref="AB355" authorId="0" shapeId="0" xr:uid="{CEA65F10-C4B8-421B-B06B-C68127122C42}">
      <text>
        <r>
          <rPr>
            <sz val="11"/>
            <rFont val="Calibri"/>
            <family val="2"/>
            <charset val="238"/>
          </rPr>
          <t>SZV_F:HitelKotvenyUtem1</t>
        </r>
      </text>
    </comment>
    <comment ref="AC355" authorId="0" shapeId="0" xr:uid="{1135C96B-F364-45CA-AEAE-731B56317CF4}">
      <text>
        <r>
          <rPr>
            <sz val="11"/>
            <rFont val="Calibri"/>
            <family val="2"/>
            <charset val="238"/>
          </rPr>
          <t>SZV_F:OsszesenUtem1</t>
        </r>
      </text>
    </comment>
    <comment ref="AF355" authorId="0" shapeId="0" xr:uid="{E221C9AA-03CC-4D7D-B54B-C35863BE43B3}">
      <text>
        <r>
          <rPr>
            <sz val="11"/>
            <rFont val="Calibri"/>
            <family val="2"/>
            <charset val="238"/>
          </rPr>
          <t>SZV_F:HDUtem2</t>
        </r>
      </text>
    </comment>
    <comment ref="AG355" authorId="0" shapeId="0" xr:uid="{FC9F5709-5952-475E-B7DB-D499DE984209}">
      <text>
        <r>
          <rPr>
            <sz val="11"/>
            <rFont val="Calibri"/>
            <family val="2"/>
            <charset val="238"/>
          </rPr>
          <t>SZV_F:ECSUtem2</t>
        </r>
      </text>
    </comment>
    <comment ref="AH355" authorId="0" shapeId="0" xr:uid="{BA5341B8-7AE8-4D1C-9AA4-FA3CB4210190}">
      <text>
        <r>
          <rPr>
            <sz val="11"/>
            <rFont val="Calibri"/>
            <family val="2"/>
            <charset val="238"/>
          </rPr>
          <t>SZV_F:KFHUtem2</t>
        </r>
      </text>
    </comment>
    <comment ref="AI355" authorId="0" shapeId="0" xr:uid="{4840A950-95AA-4CE3-9318-4C161459C110}">
      <text>
        <r>
          <rPr>
            <sz val="11"/>
            <rFont val="Calibri"/>
            <family val="2"/>
            <charset val="238"/>
          </rPr>
          <t>SZV_F:Egyeb_SajatUtem2</t>
        </r>
      </text>
    </comment>
    <comment ref="AJ355" authorId="0" shapeId="0" xr:uid="{99BD03CA-47F0-4CE9-B471-0548C7CD378F}">
      <text>
        <r>
          <rPr>
            <sz val="11"/>
            <rFont val="Calibri"/>
            <family val="2"/>
            <charset val="238"/>
          </rPr>
          <t>SZV_F:DijUtem2</t>
        </r>
      </text>
    </comment>
    <comment ref="AK355" authorId="0" shapeId="0" xr:uid="{1E1ACDB5-4791-4C8A-A760-0621DE99D03A}">
      <text>
        <r>
          <rPr>
            <sz val="11"/>
            <rFont val="Calibri"/>
            <family val="2"/>
            <charset val="238"/>
          </rPr>
          <t>SZV_F:EM_Melleklet1_Utem2</t>
        </r>
      </text>
    </comment>
    <comment ref="AL355" authorId="0" shapeId="0" xr:uid="{D541B585-5BA4-41B4-8469-95614D242A3D}">
      <text>
        <r>
          <rPr>
            <sz val="11"/>
            <rFont val="Calibri"/>
            <family val="2"/>
            <charset val="238"/>
          </rPr>
          <t>SZV_F:EgyebAllamiUtem2</t>
        </r>
      </text>
    </comment>
    <comment ref="AM355" authorId="0" shapeId="0" xr:uid="{3E08040F-D5B3-4C78-BDB1-6063D0321CB6}">
      <text>
        <r>
          <rPr>
            <sz val="11"/>
            <rFont val="Calibri"/>
            <family val="2"/>
            <charset val="238"/>
          </rPr>
          <t>SZV_F:OnkormanyzatiUtem2</t>
        </r>
      </text>
    </comment>
    <comment ref="AN355" authorId="0" shapeId="0" xr:uid="{71864822-45BC-4F6B-8011-C8C26E433C18}">
      <text>
        <r>
          <rPr>
            <sz val="11"/>
            <rFont val="Calibri"/>
            <family val="2"/>
            <charset val="238"/>
          </rPr>
          <t>SZV_F:EUUtem2</t>
        </r>
      </text>
    </comment>
    <comment ref="AO355" authorId="0" shapeId="0" xr:uid="{AD3E971F-4F32-4AFE-8D3F-827589E7EF11}">
      <text>
        <r>
          <rPr>
            <sz val="11"/>
            <rFont val="Calibri"/>
            <family val="2"/>
            <charset val="238"/>
          </rPr>
          <t>SZV_F:EgyebUtem2</t>
        </r>
      </text>
    </comment>
    <comment ref="AP355" authorId="0" shapeId="0" xr:uid="{F272598A-6F47-4CE4-A2AE-3D3426A5A395}">
      <text>
        <r>
          <rPr>
            <sz val="11"/>
            <rFont val="Calibri"/>
            <family val="2"/>
            <charset val="238"/>
          </rPr>
          <t>SZV_F:HitelKotvenyUtem2</t>
        </r>
      </text>
    </comment>
    <comment ref="AQ355" authorId="0" shapeId="0" xr:uid="{C871BA00-90AB-40A2-A315-0F7DABA1B71B}">
      <text>
        <r>
          <rPr>
            <sz val="11"/>
            <rFont val="Calibri"/>
            <family val="2"/>
            <charset val="238"/>
          </rPr>
          <t>SZV_F:OsszesenUtem2</t>
        </r>
      </text>
    </comment>
    <comment ref="AR355" authorId="0" shapeId="0" xr:uid="{EEE196B9-6A78-4460-B437-2FCEBACC681D}">
      <text>
        <r>
          <rPr>
            <sz val="11"/>
            <rFont val="Calibri"/>
            <family val="2"/>
            <charset val="238"/>
          </rPr>
          <t>SZV_F:ForrashianyUtem2</t>
        </r>
      </text>
    </comment>
    <comment ref="AU355" authorId="0" shapeId="0" xr:uid="{57592DD6-550F-4B10-9115-6204CA2563C5}">
      <text>
        <r>
          <rPr>
            <sz val="11"/>
            <rFont val="Calibri"/>
            <family val="2"/>
            <charset val="238"/>
          </rPr>
          <t>SZV_F:Indokolas</t>
        </r>
      </text>
    </comment>
    <comment ref="AV355" authorId="0" shapeId="0" xr:uid="{B78E63CF-CB59-4C58-BC5D-BE972ED71E1C}">
      <text>
        <r>
          <rPr>
            <sz val="11"/>
            <rFont val="Calibri"/>
            <family val="2"/>
            <charset val="238"/>
          </rPr>
          <t>SZV_F:Megjegyzes</t>
        </r>
      </text>
    </comment>
    <comment ref="AW355" authorId="0" shapeId="0" xr:uid="{E845DDC9-5649-4A21-AA54-4573A5FA3CDB}">
      <text>
        <r>
          <rPr>
            <sz val="11"/>
            <rFont val="Calibri"/>
            <family val="2"/>
            <charset val="238"/>
          </rPr>
          <t>SZV_F:FeladatSorszam</t>
        </r>
      </text>
    </comment>
    <comment ref="AY355" authorId="0" shapeId="0" xr:uid="{8C01349D-7269-4943-8CA1-AA3BA7D5A59F}">
      <text>
        <r>
          <rPr>
            <sz val="11"/>
            <rFont val="Calibri"/>
            <family val="2"/>
            <charset val="238"/>
          </rPr>
          <t>SZV_F:ISA</t>
        </r>
      </text>
    </comment>
    <comment ref="B356" authorId="0" shapeId="0" xr:uid="{355E199A-88D0-4CDB-AAE9-AC0E142D867D}">
      <text>
        <r>
          <rPr>
            <sz val="11"/>
            <rFont val="Calibri"/>
            <family val="2"/>
            <charset val="238"/>
          </rPr>
          <t>SZV_F:FontossagiSorrent</t>
        </r>
      </text>
    </comment>
    <comment ref="C356" authorId="0" shapeId="0" xr:uid="{458E89AD-59F5-48E0-AE17-E5F8FB6665CF}">
      <text>
        <r>
          <rPr>
            <sz val="11"/>
            <rFont val="Calibri"/>
            <family val="2"/>
            <charset val="238"/>
          </rPr>
          <t>SZV_F:FeladatKategoria</t>
        </r>
      </text>
    </comment>
    <comment ref="D356" authorId="0" shapeId="0" xr:uid="{3AC0659D-4CB5-4283-8B74-71348B7503BE}">
      <text>
        <r>
          <rPr>
            <sz val="11"/>
            <rFont val="Calibri"/>
            <family val="2"/>
            <charset val="238"/>
          </rPr>
          <t>SZV_F:FeladatMegnevezes</t>
        </r>
      </text>
    </comment>
    <comment ref="E356" authorId="0" shapeId="0" xr:uid="{AFCE6BD8-403E-4B8C-AF23-399C55511E24}">
      <text>
        <r>
          <rPr>
            <sz val="11"/>
            <rFont val="Calibri"/>
            <family val="2"/>
            <charset val="238"/>
          </rPr>
          <t>SZV_F:ElviEngedelySzam</t>
        </r>
      </text>
    </comment>
    <comment ref="F356" authorId="0" shapeId="0" xr:uid="{699A0677-37E4-463F-9EEE-A8980C10AE93}">
      <text>
        <r>
          <rPr>
            <sz val="11"/>
            <rFont val="Calibri"/>
            <family val="2"/>
            <charset val="238"/>
          </rPr>
          <t>SZV_F:VKR_Kod</t>
        </r>
      </text>
    </comment>
    <comment ref="G356" authorId="0" shapeId="0" xr:uid="{48E92F8D-EE17-4267-9D91-CA710AFD07B0}">
      <text>
        <r>
          <rPr>
            <sz val="11"/>
            <rFont val="Calibri"/>
            <family val="2"/>
            <charset val="238"/>
          </rPr>
          <t>SZV_F:VKR_Nev</t>
        </r>
      </text>
    </comment>
    <comment ref="H356" authorId="0" shapeId="0" xr:uid="{C254B3AA-1B33-478E-AF39-FF69E058D362}">
      <text>
        <r>
          <rPr>
            <sz val="11"/>
            <rFont val="Calibri"/>
            <family val="2"/>
            <charset val="238"/>
          </rPr>
          <t>SZV_F:FeladatAzonosito</t>
        </r>
      </text>
    </comment>
    <comment ref="I356" authorId="0" shapeId="0" xr:uid="{8A4F17C6-CA96-4FB1-819A-0C23A2D3C46C}">
      <text>
        <r>
          <rPr>
            <sz val="11"/>
            <rFont val="Calibri"/>
            <family val="2"/>
            <charset val="238"/>
          </rPr>
          <t>SZV_F:EllatasiTerulet</t>
        </r>
      </text>
    </comment>
    <comment ref="J356" authorId="0" shapeId="0" xr:uid="{07DC84A1-340B-4105-B5F5-23D56D684755}">
      <text>
        <r>
          <rPr>
            <sz val="11"/>
            <rFont val="Calibri"/>
            <family val="2"/>
            <charset val="238"/>
          </rPr>
          <t>SZV_F:EllatasertFelelos</t>
        </r>
      </text>
    </comment>
    <comment ref="K356" authorId="0" shapeId="0" xr:uid="{9913478B-7876-43A7-AD38-57615B99C1BF}">
      <text>
        <r>
          <rPr>
            <sz val="11"/>
            <rFont val="Calibri"/>
            <family val="2"/>
            <charset val="238"/>
          </rPr>
          <t>SZV_F:TervezettNettoKoltseg</t>
        </r>
      </text>
    </comment>
    <comment ref="L356" authorId="0" shapeId="0" xr:uid="{9B7ED239-9FE6-41D4-B900-DBF2605BC32B}">
      <text>
        <r>
          <rPr>
            <sz val="11"/>
            <rFont val="Calibri"/>
            <family val="2"/>
            <charset val="238"/>
          </rPr>
          <t>SZV_F:IdotartamKezdes</t>
        </r>
      </text>
    </comment>
    <comment ref="M356" authorId="0" shapeId="0" xr:uid="{69DBEB9C-EC12-4E8B-84CD-AA15812377B6}">
      <text>
        <r>
          <rPr>
            <sz val="11"/>
            <rFont val="Calibri"/>
            <family val="2"/>
            <charset val="238"/>
          </rPr>
          <t>SZV_F:IdotartamBefejezes</t>
        </r>
      </text>
    </comment>
    <comment ref="N356" authorId="0" shapeId="0" xr:uid="{06E5DA23-ADBF-48AC-B76E-00A9F33ED9EF}">
      <text>
        <r>
          <rPr>
            <sz val="11"/>
            <rFont val="Calibri"/>
            <family val="2"/>
            <charset val="238"/>
          </rPr>
          <t>SZV_F:NettoKoltsegUtem1</t>
        </r>
      </text>
    </comment>
    <comment ref="O356" authorId="0" shapeId="0" xr:uid="{5028DDB7-BA14-4AB9-B7E0-1F804FF993CD}">
      <text>
        <r>
          <rPr>
            <sz val="11"/>
            <rFont val="Calibri"/>
            <family val="2"/>
            <charset val="238"/>
          </rPr>
          <t>SZV_F:NettoKoltsegUtem2</t>
        </r>
      </text>
    </comment>
    <comment ref="P356" authorId="0" shapeId="0" xr:uid="{2B2FF5F7-E56B-4B2E-A715-B0245FEE0C88}">
      <text>
        <r>
          <rPr>
            <sz val="11"/>
            <rFont val="Calibri"/>
            <family val="2"/>
            <charset val="238"/>
          </rPr>
          <t>SZV_F:EM_Melleklet2_KTG</t>
        </r>
      </text>
    </comment>
    <comment ref="R356" authorId="0" shapeId="0" xr:uid="{4DD48D00-0E76-4C69-9F45-6FEE3B3BA740}">
      <text>
        <r>
          <rPr>
            <sz val="11"/>
            <rFont val="Calibri"/>
            <family val="2"/>
            <charset val="238"/>
          </rPr>
          <t>SZV_F:HDUtem1</t>
        </r>
      </text>
    </comment>
    <comment ref="S356" authorId="0" shapeId="0" xr:uid="{DAC7DF1B-CD1E-417C-9058-6146A1325C36}">
      <text>
        <r>
          <rPr>
            <sz val="11"/>
            <rFont val="Calibri"/>
            <family val="2"/>
            <charset val="238"/>
          </rPr>
          <t>SZV_F:ECSUtem1</t>
        </r>
      </text>
    </comment>
    <comment ref="T356" authorId="0" shapeId="0" xr:uid="{102C19B9-F587-4210-8253-05FFAA50F323}">
      <text>
        <r>
          <rPr>
            <sz val="11"/>
            <rFont val="Calibri"/>
            <family val="2"/>
            <charset val="238"/>
          </rPr>
          <t>SZV_F:KFHUtem1</t>
        </r>
      </text>
    </comment>
    <comment ref="U356" authorId="0" shapeId="0" xr:uid="{24074D16-EA23-4061-B86C-B3ACE16EE61B}">
      <text>
        <r>
          <rPr>
            <sz val="11"/>
            <rFont val="Calibri"/>
            <family val="2"/>
            <charset val="238"/>
          </rPr>
          <t>SZV_F:Egyeb_SajatUtem1</t>
        </r>
      </text>
    </comment>
    <comment ref="V356" authorId="0" shapeId="0" xr:uid="{2C81B6B6-0619-40B4-AE0C-E20AB940EE79}">
      <text>
        <r>
          <rPr>
            <sz val="11"/>
            <rFont val="Calibri"/>
            <family val="2"/>
            <charset val="238"/>
          </rPr>
          <t>SZV_F:DijUtem1</t>
        </r>
      </text>
    </comment>
    <comment ref="W356" authorId="0" shapeId="0" xr:uid="{65D5979C-FA87-48C3-9824-2C7E0AAE3CC5}">
      <text>
        <r>
          <rPr>
            <sz val="11"/>
            <rFont val="Calibri"/>
            <family val="2"/>
            <charset val="238"/>
          </rPr>
          <t>SZV_F:EM_Melleklet1_Utem1</t>
        </r>
      </text>
    </comment>
    <comment ref="X356" authorId="0" shapeId="0" xr:uid="{E087E67B-DA0E-4B71-A516-5A494CD6C17A}">
      <text>
        <r>
          <rPr>
            <sz val="11"/>
            <rFont val="Calibri"/>
            <family val="2"/>
            <charset val="238"/>
          </rPr>
          <t>SZV_F:EgyebAllamiUtem1</t>
        </r>
      </text>
    </comment>
    <comment ref="Y356" authorId="0" shapeId="0" xr:uid="{CDCB00A8-1933-4FCD-80BD-510A27889F14}">
      <text>
        <r>
          <rPr>
            <sz val="11"/>
            <rFont val="Calibri"/>
            <family val="2"/>
            <charset val="238"/>
          </rPr>
          <t>SZV_F:OnkormanyzatiUtem1</t>
        </r>
      </text>
    </comment>
    <comment ref="Z356" authorId="0" shapeId="0" xr:uid="{EACDA5B1-4638-44FC-AE9A-CA3E5C9AED06}">
      <text>
        <r>
          <rPr>
            <sz val="11"/>
            <rFont val="Calibri"/>
            <family val="2"/>
            <charset val="238"/>
          </rPr>
          <t>SZV_F:EUUtem1</t>
        </r>
      </text>
    </comment>
    <comment ref="AA356" authorId="0" shapeId="0" xr:uid="{26E1B149-4255-4D27-9CD6-89913B216E03}">
      <text>
        <r>
          <rPr>
            <sz val="11"/>
            <rFont val="Calibri"/>
            <family val="2"/>
            <charset val="238"/>
          </rPr>
          <t>SZV_F:EgyebUtem1</t>
        </r>
      </text>
    </comment>
    <comment ref="AB356" authorId="0" shapeId="0" xr:uid="{A57406F3-B009-4150-A5A3-7327DBF0F9C2}">
      <text>
        <r>
          <rPr>
            <sz val="11"/>
            <rFont val="Calibri"/>
            <family val="2"/>
            <charset val="238"/>
          </rPr>
          <t>SZV_F:HitelKotvenyUtem1</t>
        </r>
      </text>
    </comment>
    <comment ref="AC356" authorId="0" shapeId="0" xr:uid="{CDFA4CD3-F011-4638-98DB-9D09C463982C}">
      <text>
        <r>
          <rPr>
            <sz val="11"/>
            <rFont val="Calibri"/>
            <family val="2"/>
            <charset val="238"/>
          </rPr>
          <t>SZV_F:OsszesenUtem1</t>
        </r>
      </text>
    </comment>
    <comment ref="AF356" authorId="0" shapeId="0" xr:uid="{1C85FFED-507F-4114-84AE-E7EB9FA8A5FA}">
      <text>
        <r>
          <rPr>
            <sz val="11"/>
            <rFont val="Calibri"/>
            <family val="2"/>
            <charset val="238"/>
          </rPr>
          <t>SZV_F:HDUtem2</t>
        </r>
      </text>
    </comment>
    <comment ref="AG356" authorId="0" shapeId="0" xr:uid="{7D3BED24-A7F5-4C20-BA69-BB9F62C32CD3}">
      <text>
        <r>
          <rPr>
            <sz val="11"/>
            <rFont val="Calibri"/>
            <family val="2"/>
            <charset val="238"/>
          </rPr>
          <t>SZV_F:ECSUtem2</t>
        </r>
      </text>
    </comment>
    <comment ref="AH356" authorId="0" shapeId="0" xr:uid="{8B61B90B-20AB-47C3-9D2E-23EF285CDE20}">
      <text>
        <r>
          <rPr>
            <sz val="11"/>
            <rFont val="Calibri"/>
            <family val="2"/>
            <charset val="238"/>
          </rPr>
          <t>SZV_F:KFHUtem2</t>
        </r>
      </text>
    </comment>
    <comment ref="AI356" authorId="0" shapeId="0" xr:uid="{223C9524-DC46-43E1-A872-6DFF20E6DC08}">
      <text>
        <r>
          <rPr>
            <sz val="11"/>
            <rFont val="Calibri"/>
            <family val="2"/>
            <charset val="238"/>
          </rPr>
          <t>SZV_F:Egyeb_SajatUtem2</t>
        </r>
      </text>
    </comment>
    <comment ref="AJ356" authorId="0" shapeId="0" xr:uid="{FE289408-C1EB-4844-82F5-AC42F338D256}">
      <text>
        <r>
          <rPr>
            <sz val="11"/>
            <rFont val="Calibri"/>
            <family val="2"/>
            <charset val="238"/>
          </rPr>
          <t>SZV_F:DijUtem2</t>
        </r>
      </text>
    </comment>
    <comment ref="AK356" authorId="0" shapeId="0" xr:uid="{4D4DCF16-6C09-44D8-8EB5-E4A8D1CDAE50}">
      <text>
        <r>
          <rPr>
            <sz val="11"/>
            <rFont val="Calibri"/>
            <family val="2"/>
            <charset val="238"/>
          </rPr>
          <t>SZV_F:EM_Melleklet1_Utem2</t>
        </r>
      </text>
    </comment>
    <comment ref="AL356" authorId="0" shapeId="0" xr:uid="{A208CEFB-090D-45FB-BA8E-3233AA6F3EBF}">
      <text>
        <r>
          <rPr>
            <sz val="11"/>
            <rFont val="Calibri"/>
            <family val="2"/>
            <charset val="238"/>
          </rPr>
          <t>SZV_F:EgyebAllamiUtem2</t>
        </r>
      </text>
    </comment>
    <comment ref="AM356" authorId="0" shapeId="0" xr:uid="{B40788DE-DD24-4966-9842-F0994E6920A3}">
      <text>
        <r>
          <rPr>
            <sz val="11"/>
            <rFont val="Calibri"/>
            <family val="2"/>
            <charset val="238"/>
          </rPr>
          <t>SZV_F:OnkormanyzatiUtem2</t>
        </r>
      </text>
    </comment>
    <comment ref="AN356" authorId="0" shapeId="0" xr:uid="{FC5F28B3-926D-460B-A548-3A54991DFF8E}">
      <text>
        <r>
          <rPr>
            <sz val="11"/>
            <rFont val="Calibri"/>
            <family val="2"/>
            <charset val="238"/>
          </rPr>
          <t>SZV_F:EUUtem2</t>
        </r>
      </text>
    </comment>
    <comment ref="AO356" authorId="0" shapeId="0" xr:uid="{1A88DC2A-FCDE-4D62-8A69-67AF4F80FA87}">
      <text>
        <r>
          <rPr>
            <sz val="11"/>
            <rFont val="Calibri"/>
            <family val="2"/>
            <charset val="238"/>
          </rPr>
          <t>SZV_F:EgyebUtem2</t>
        </r>
      </text>
    </comment>
    <comment ref="AP356" authorId="0" shapeId="0" xr:uid="{B4D98CF8-8CD8-4A28-B36E-31C96F2E3FDF}">
      <text>
        <r>
          <rPr>
            <sz val="11"/>
            <rFont val="Calibri"/>
            <family val="2"/>
            <charset val="238"/>
          </rPr>
          <t>SZV_F:HitelKotvenyUtem2</t>
        </r>
      </text>
    </comment>
    <comment ref="AQ356" authorId="0" shapeId="0" xr:uid="{E8EF6B58-5609-4F2C-9BCF-560E290F6CCB}">
      <text>
        <r>
          <rPr>
            <sz val="11"/>
            <rFont val="Calibri"/>
            <family val="2"/>
            <charset val="238"/>
          </rPr>
          <t>SZV_F:OsszesenUtem2</t>
        </r>
      </text>
    </comment>
    <comment ref="AR356" authorId="0" shapeId="0" xr:uid="{759AA9DE-F556-4BB7-9EEF-71DDD5C26E38}">
      <text>
        <r>
          <rPr>
            <sz val="11"/>
            <rFont val="Calibri"/>
            <family val="2"/>
            <charset val="238"/>
          </rPr>
          <t>SZV_F:ForrashianyUtem2</t>
        </r>
      </text>
    </comment>
    <comment ref="AU356" authorId="0" shapeId="0" xr:uid="{601CFA21-A86A-43FB-843E-B1D13A651A52}">
      <text>
        <r>
          <rPr>
            <sz val="11"/>
            <rFont val="Calibri"/>
            <family val="2"/>
            <charset val="238"/>
          </rPr>
          <t>SZV_F:Indokolas</t>
        </r>
      </text>
    </comment>
    <comment ref="AV356" authorId="0" shapeId="0" xr:uid="{BC6286E4-3B96-4D7E-9B39-A5DF415F0474}">
      <text>
        <r>
          <rPr>
            <sz val="11"/>
            <rFont val="Calibri"/>
            <family val="2"/>
            <charset val="238"/>
          </rPr>
          <t>SZV_F:Megjegyzes</t>
        </r>
      </text>
    </comment>
    <comment ref="AW356" authorId="0" shapeId="0" xr:uid="{D9AD0E0F-437A-4F15-87D3-2442A391DDE0}">
      <text>
        <r>
          <rPr>
            <sz val="11"/>
            <rFont val="Calibri"/>
            <family val="2"/>
            <charset val="238"/>
          </rPr>
          <t>SZV_F:FeladatSorszam</t>
        </r>
      </text>
    </comment>
    <comment ref="AY356" authorId="0" shapeId="0" xr:uid="{E7029D80-F9C1-41C5-A5CC-9240EC647D6C}">
      <text>
        <r>
          <rPr>
            <sz val="11"/>
            <rFont val="Calibri"/>
            <family val="2"/>
            <charset val="238"/>
          </rPr>
          <t>SZV_F:ISA</t>
        </r>
      </text>
    </comment>
    <comment ref="B357" authorId="0" shapeId="0" xr:uid="{6CCFD041-E4A3-4E7A-858B-5F48CBDB6BF3}">
      <text>
        <r>
          <rPr>
            <sz val="11"/>
            <rFont val="Calibri"/>
            <family val="2"/>
            <charset val="238"/>
          </rPr>
          <t>SZV_F:FontossagiSorrent</t>
        </r>
      </text>
    </comment>
    <comment ref="C357" authorId="0" shapeId="0" xr:uid="{4C49F4AC-CA7C-4D35-AC26-4B6C5154FE06}">
      <text>
        <r>
          <rPr>
            <sz val="11"/>
            <rFont val="Calibri"/>
            <family val="2"/>
            <charset val="238"/>
          </rPr>
          <t>SZV_F:FeladatKategoria</t>
        </r>
      </text>
    </comment>
    <comment ref="D357" authorId="0" shapeId="0" xr:uid="{5FAB99AE-60A6-43F1-A32A-41C1C662D4E4}">
      <text>
        <r>
          <rPr>
            <sz val="11"/>
            <rFont val="Calibri"/>
            <family val="2"/>
            <charset val="238"/>
          </rPr>
          <t>SZV_F:FeladatMegnevezes</t>
        </r>
      </text>
    </comment>
    <comment ref="E357" authorId="0" shapeId="0" xr:uid="{A4944FA9-B847-4596-855F-42AB7ECF3C37}">
      <text>
        <r>
          <rPr>
            <sz val="11"/>
            <rFont val="Calibri"/>
            <family val="2"/>
            <charset val="238"/>
          </rPr>
          <t>SZV_F:ElviEngedelySzam</t>
        </r>
      </text>
    </comment>
    <comment ref="F357" authorId="0" shapeId="0" xr:uid="{7E909E6F-D774-4620-B5F5-C4431D96988E}">
      <text>
        <r>
          <rPr>
            <sz val="11"/>
            <rFont val="Calibri"/>
            <family val="2"/>
            <charset val="238"/>
          </rPr>
          <t>SZV_F:VKR_Kod</t>
        </r>
      </text>
    </comment>
    <comment ref="G357" authorId="0" shapeId="0" xr:uid="{28BC5278-E593-43C7-A4B7-81BB86967BE7}">
      <text>
        <r>
          <rPr>
            <sz val="11"/>
            <rFont val="Calibri"/>
            <family val="2"/>
            <charset val="238"/>
          </rPr>
          <t>SZV_F:VKR_Nev</t>
        </r>
      </text>
    </comment>
    <comment ref="H357" authorId="0" shapeId="0" xr:uid="{C0B72734-8668-45C7-B05E-DAD580EE1717}">
      <text>
        <r>
          <rPr>
            <sz val="11"/>
            <rFont val="Calibri"/>
            <family val="2"/>
            <charset val="238"/>
          </rPr>
          <t>SZV_F:FeladatAzonosito</t>
        </r>
      </text>
    </comment>
    <comment ref="I357" authorId="0" shapeId="0" xr:uid="{CDAD2419-F04C-4151-90B2-AB475BBDD75F}">
      <text>
        <r>
          <rPr>
            <sz val="11"/>
            <rFont val="Calibri"/>
            <family val="2"/>
            <charset val="238"/>
          </rPr>
          <t>SZV_F:EllatasiTerulet</t>
        </r>
      </text>
    </comment>
    <comment ref="J357" authorId="0" shapeId="0" xr:uid="{E1A4DE0D-928B-436A-8264-5C8B5519FD19}">
      <text>
        <r>
          <rPr>
            <sz val="11"/>
            <rFont val="Calibri"/>
            <family val="2"/>
            <charset val="238"/>
          </rPr>
          <t>SZV_F:EllatasertFelelos</t>
        </r>
      </text>
    </comment>
    <comment ref="K357" authorId="0" shapeId="0" xr:uid="{4AA09961-64B2-4A9E-BE04-9E04856E5D37}">
      <text>
        <r>
          <rPr>
            <sz val="11"/>
            <rFont val="Calibri"/>
            <family val="2"/>
            <charset val="238"/>
          </rPr>
          <t>SZV_F:TervezettNettoKoltseg</t>
        </r>
      </text>
    </comment>
    <comment ref="L357" authorId="0" shapeId="0" xr:uid="{139D2AA4-C72A-4B6E-89F4-D7F575A2845B}">
      <text>
        <r>
          <rPr>
            <sz val="11"/>
            <rFont val="Calibri"/>
            <family val="2"/>
            <charset val="238"/>
          </rPr>
          <t>SZV_F:IdotartamKezdes</t>
        </r>
      </text>
    </comment>
    <comment ref="M357" authorId="0" shapeId="0" xr:uid="{1B61BB97-D0C5-4642-AAFF-9FE492AF5164}">
      <text>
        <r>
          <rPr>
            <sz val="11"/>
            <rFont val="Calibri"/>
            <family val="2"/>
            <charset val="238"/>
          </rPr>
          <t>SZV_F:IdotartamBefejezes</t>
        </r>
      </text>
    </comment>
    <comment ref="N357" authorId="0" shapeId="0" xr:uid="{401B4C08-9C59-44D7-8387-AB49B28D2AD4}">
      <text>
        <r>
          <rPr>
            <sz val="11"/>
            <rFont val="Calibri"/>
            <family val="2"/>
            <charset val="238"/>
          </rPr>
          <t>SZV_F:NettoKoltsegUtem1</t>
        </r>
      </text>
    </comment>
    <comment ref="O357" authorId="0" shapeId="0" xr:uid="{A251D2E6-0E07-4911-81F9-8FA8262AE4CB}">
      <text>
        <r>
          <rPr>
            <sz val="11"/>
            <rFont val="Calibri"/>
            <family val="2"/>
            <charset val="238"/>
          </rPr>
          <t>SZV_F:NettoKoltsegUtem2</t>
        </r>
      </text>
    </comment>
    <comment ref="P357" authorId="0" shapeId="0" xr:uid="{0E2921B1-2683-4D4D-B2FE-A062CE2C6EC9}">
      <text>
        <r>
          <rPr>
            <sz val="11"/>
            <rFont val="Calibri"/>
            <family val="2"/>
            <charset val="238"/>
          </rPr>
          <t>SZV_F:EM_Melleklet2_KTG</t>
        </r>
      </text>
    </comment>
    <comment ref="R357" authorId="0" shapeId="0" xr:uid="{D6AA6503-CF49-4388-8C31-A0D56D568364}">
      <text>
        <r>
          <rPr>
            <sz val="11"/>
            <rFont val="Calibri"/>
            <family val="2"/>
            <charset val="238"/>
          </rPr>
          <t>SZV_F:HDUtem1</t>
        </r>
      </text>
    </comment>
    <comment ref="S357" authorId="0" shapeId="0" xr:uid="{79104895-3473-4857-9826-E0A3A1D85C8F}">
      <text>
        <r>
          <rPr>
            <sz val="11"/>
            <rFont val="Calibri"/>
            <family val="2"/>
            <charset val="238"/>
          </rPr>
          <t>SZV_F:ECSUtem1</t>
        </r>
      </text>
    </comment>
    <comment ref="T357" authorId="0" shapeId="0" xr:uid="{11C310FE-FFAB-49AB-8D09-7D0D80FF6524}">
      <text>
        <r>
          <rPr>
            <sz val="11"/>
            <rFont val="Calibri"/>
            <family val="2"/>
            <charset val="238"/>
          </rPr>
          <t>SZV_F:KFHUtem1</t>
        </r>
      </text>
    </comment>
    <comment ref="U357" authorId="0" shapeId="0" xr:uid="{6EC2733E-289A-46F5-897A-419F2029A964}">
      <text>
        <r>
          <rPr>
            <sz val="11"/>
            <rFont val="Calibri"/>
            <family val="2"/>
            <charset val="238"/>
          </rPr>
          <t>SZV_F:Egyeb_SajatUtem1</t>
        </r>
      </text>
    </comment>
    <comment ref="V357" authorId="0" shapeId="0" xr:uid="{1013752F-622B-4B49-86F2-A2584B9D623B}">
      <text>
        <r>
          <rPr>
            <sz val="11"/>
            <rFont val="Calibri"/>
            <family val="2"/>
            <charset val="238"/>
          </rPr>
          <t>SZV_F:DijUtem1</t>
        </r>
      </text>
    </comment>
    <comment ref="W357" authorId="0" shapeId="0" xr:uid="{219D5267-8AEA-495A-8C7C-75A6F4FD66F0}">
      <text>
        <r>
          <rPr>
            <sz val="11"/>
            <rFont val="Calibri"/>
            <family val="2"/>
            <charset val="238"/>
          </rPr>
          <t>SZV_F:EM_Melleklet1_Utem1</t>
        </r>
      </text>
    </comment>
    <comment ref="X357" authorId="0" shapeId="0" xr:uid="{288CBAA8-9DED-4D0E-B9DA-54C09D16E7E9}">
      <text>
        <r>
          <rPr>
            <sz val="11"/>
            <rFont val="Calibri"/>
            <family val="2"/>
            <charset val="238"/>
          </rPr>
          <t>SZV_F:EgyebAllamiUtem1</t>
        </r>
      </text>
    </comment>
    <comment ref="Y357" authorId="0" shapeId="0" xr:uid="{54693DE1-C969-452C-8B91-C595704B7BE6}">
      <text>
        <r>
          <rPr>
            <sz val="11"/>
            <rFont val="Calibri"/>
            <family val="2"/>
            <charset val="238"/>
          </rPr>
          <t>SZV_F:OnkormanyzatiUtem1</t>
        </r>
      </text>
    </comment>
    <comment ref="Z357" authorId="0" shapeId="0" xr:uid="{640B6AC5-C832-4EBD-872E-8403F7726D5A}">
      <text>
        <r>
          <rPr>
            <sz val="11"/>
            <rFont val="Calibri"/>
            <family val="2"/>
            <charset val="238"/>
          </rPr>
          <t>SZV_F:EUUtem1</t>
        </r>
      </text>
    </comment>
    <comment ref="AA357" authorId="0" shapeId="0" xr:uid="{EA29D04A-17E5-4E68-BE62-56D2889F53C1}">
      <text>
        <r>
          <rPr>
            <sz val="11"/>
            <rFont val="Calibri"/>
            <family val="2"/>
            <charset val="238"/>
          </rPr>
          <t>SZV_F:EgyebUtem1</t>
        </r>
      </text>
    </comment>
    <comment ref="AB357" authorId="0" shapeId="0" xr:uid="{F082B458-58ED-4ED3-B81A-FC15DE6E756E}">
      <text>
        <r>
          <rPr>
            <sz val="11"/>
            <rFont val="Calibri"/>
            <family val="2"/>
            <charset val="238"/>
          </rPr>
          <t>SZV_F:HitelKotvenyUtem1</t>
        </r>
      </text>
    </comment>
    <comment ref="AC357" authorId="0" shapeId="0" xr:uid="{B6FF2744-4463-4499-B9D1-FED67E399241}">
      <text>
        <r>
          <rPr>
            <sz val="11"/>
            <rFont val="Calibri"/>
            <family val="2"/>
            <charset val="238"/>
          </rPr>
          <t>SZV_F:OsszesenUtem1</t>
        </r>
      </text>
    </comment>
    <comment ref="AF357" authorId="0" shapeId="0" xr:uid="{27090D74-DBA5-4C92-B231-93A2A0E6AF07}">
      <text>
        <r>
          <rPr>
            <sz val="11"/>
            <rFont val="Calibri"/>
            <family val="2"/>
            <charset val="238"/>
          </rPr>
          <t>SZV_F:HDUtem2</t>
        </r>
      </text>
    </comment>
    <comment ref="AG357" authorId="0" shapeId="0" xr:uid="{8060C415-168F-43D0-8A80-DB607E0B67FE}">
      <text>
        <r>
          <rPr>
            <sz val="11"/>
            <rFont val="Calibri"/>
            <family val="2"/>
            <charset val="238"/>
          </rPr>
          <t>SZV_F:ECSUtem2</t>
        </r>
      </text>
    </comment>
    <comment ref="AH357" authorId="0" shapeId="0" xr:uid="{9417A926-A83F-412E-A75D-3FD89FA415C3}">
      <text>
        <r>
          <rPr>
            <sz val="11"/>
            <rFont val="Calibri"/>
            <family val="2"/>
            <charset val="238"/>
          </rPr>
          <t>SZV_F:KFHUtem2</t>
        </r>
      </text>
    </comment>
    <comment ref="AI357" authorId="0" shapeId="0" xr:uid="{9C368080-87A3-4F32-BD90-188D660BF5D4}">
      <text>
        <r>
          <rPr>
            <sz val="11"/>
            <rFont val="Calibri"/>
            <family val="2"/>
            <charset val="238"/>
          </rPr>
          <t>SZV_F:Egyeb_SajatUtem2</t>
        </r>
      </text>
    </comment>
    <comment ref="AJ357" authorId="0" shapeId="0" xr:uid="{2F3D2B4C-9EF8-4D21-8FAA-5DE7AB82C9E4}">
      <text>
        <r>
          <rPr>
            <sz val="11"/>
            <rFont val="Calibri"/>
            <family val="2"/>
            <charset val="238"/>
          </rPr>
          <t>SZV_F:DijUtem2</t>
        </r>
      </text>
    </comment>
    <comment ref="AK357" authorId="0" shapeId="0" xr:uid="{6572759B-ABC3-4DC2-AEF9-F3961F0415EF}">
      <text>
        <r>
          <rPr>
            <sz val="11"/>
            <rFont val="Calibri"/>
            <family val="2"/>
            <charset val="238"/>
          </rPr>
          <t>SZV_F:EM_Melleklet1_Utem2</t>
        </r>
      </text>
    </comment>
    <comment ref="AL357" authorId="0" shapeId="0" xr:uid="{5D2408E1-F9BC-43EF-AFE5-1AC13DB4CD1D}">
      <text>
        <r>
          <rPr>
            <sz val="11"/>
            <rFont val="Calibri"/>
            <family val="2"/>
            <charset val="238"/>
          </rPr>
          <t>SZV_F:EgyebAllamiUtem2</t>
        </r>
      </text>
    </comment>
    <comment ref="AM357" authorId="0" shapeId="0" xr:uid="{43477A9D-7406-41AA-9832-4380F7735AB5}">
      <text>
        <r>
          <rPr>
            <sz val="11"/>
            <rFont val="Calibri"/>
            <family val="2"/>
            <charset val="238"/>
          </rPr>
          <t>SZV_F:OnkormanyzatiUtem2</t>
        </r>
      </text>
    </comment>
    <comment ref="AN357" authorId="0" shapeId="0" xr:uid="{5AE20E3B-194D-4D7C-AD6A-FE6EECD0C9BC}">
      <text>
        <r>
          <rPr>
            <sz val="11"/>
            <rFont val="Calibri"/>
            <family val="2"/>
            <charset val="238"/>
          </rPr>
          <t>SZV_F:EUUtem2</t>
        </r>
      </text>
    </comment>
    <comment ref="AO357" authorId="0" shapeId="0" xr:uid="{E214BE6B-3160-4363-8CFF-F0DAD6319F18}">
      <text>
        <r>
          <rPr>
            <sz val="11"/>
            <rFont val="Calibri"/>
            <family val="2"/>
            <charset val="238"/>
          </rPr>
          <t>SZV_F:EgyebUtem2</t>
        </r>
      </text>
    </comment>
    <comment ref="AP357" authorId="0" shapeId="0" xr:uid="{77B0A4EC-ACED-4EA5-8025-A4CC83EC17AA}">
      <text>
        <r>
          <rPr>
            <sz val="11"/>
            <rFont val="Calibri"/>
            <family val="2"/>
            <charset val="238"/>
          </rPr>
          <t>SZV_F:HitelKotvenyUtem2</t>
        </r>
      </text>
    </comment>
    <comment ref="AQ357" authorId="0" shapeId="0" xr:uid="{11AD1E63-62FC-4F11-B34D-8813784AEB1C}">
      <text>
        <r>
          <rPr>
            <sz val="11"/>
            <rFont val="Calibri"/>
            <family val="2"/>
            <charset val="238"/>
          </rPr>
          <t>SZV_F:OsszesenUtem2</t>
        </r>
      </text>
    </comment>
    <comment ref="AR357" authorId="0" shapeId="0" xr:uid="{40450628-2E32-4F68-A6CC-B76411D3CAA2}">
      <text>
        <r>
          <rPr>
            <sz val="11"/>
            <rFont val="Calibri"/>
            <family val="2"/>
            <charset val="238"/>
          </rPr>
          <t>SZV_F:ForrashianyUtem2</t>
        </r>
      </text>
    </comment>
    <comment ref="AU357" authorId="0" shapeId="0" xr:uid="{389F2E85-67C9-40AC-9E7E-E0B2AF97D345}">
      <text>
        <r>
          <rPr>
            <sz val="11"/>
            <rFont val="Calibri"/>
            <family val="2"/>
            <charset val="238"/>
          </rPr>
          <t>SZV_F:Indokolas</t>
        </r>
      </text>
    </comment>
    <comment ref="AV357" authorId="0" shapeId="0" xr:uid="{0C196F5D-4733-4FD8-9A6D-2FCB891A35B7}">
      <text>
        <r>
          <rPr>
            <sz val="11"/>
            <rFont val="Calibri"/>
            <family val="2"/>
            <charset val="238"/>
          </rPr>
          <t>SZV_F:Megjegyzes</t>
        </r>
      </text>
    </comment>
    <comment ref="AW357" authorId="0" shapeId="0" xr:uid="{A47115CA-89AC-4F17-ACCC-5BA5F2F107D9}">
      <text>
        <r>
          <rPr>
            <sz val="11"/>
            <rFont val="Calibri"/>
            <family val="2"/>
            <charset val="238"/>
          </rPr>
          <t>SZV_F:FeladatSorszam</t>
        </r>
      </text>
    </comment>
    <comment ref="AY357" authorId="0" shapeId="0" xr:uid="{7CDA3387-F552-4285-950D-FADB1E356952}">
      <text>
        <r>
          <rPr>
            <sz val="11"/>
            <rFont val="Calibri"/>
            <family val="2"/>
            <charset val="238"/>
          </rPr>
          <t>SZV_F:ISA</t>
        </r>
      </text>
    </comment>
    <comment ref="B358" authorId="0" shapeId="0" xr:uid="{5136C5AA-77A0-4FEF-B8EE-14EB35492153}">
      <text>
        <r>
          <rPr>
            <sz val="11"/>
            <rFont val="Calibri"/>
            <family val="2"/>
            <charset val="238"/>
          </rPr>
          <t>SZV_F:FontossagiSorrent</t>
        </r>
      </text>
    </comment>
    <comment ref="C358" authorId="0" shapeId="0" xr:uid="{D95E667E-2998-40C9-9131-91EFD8BEFDA7}">
      <text>
        <r>
          <rPr>
            <sz val="11"/>
            <rFont val="Calibri"/>
            <family val="2"/>
            <charset val="238"/>
          </rPr>
          <t>SZV_F:FeladatKategoria</t>
        </r>
      </text>
    </comment>
    <comment ref="D358" authorId="0" shapeId="0" xr:uid="{233DAECA-4E6C-4A50-A24E-C8A3543FD35C}">
      <text>
        <r>
          <rPr>
            <sz val="11"/>
            <rFont val="Calibri"/>
            <family val="2"/>
            <charset val="238"/>
          </rPr>
          <t>SZV_F:FeladatMegnevezes</t>
        </r>
      </text>
    </comment>
    <comment ref="E358" authorId="0" shapeId="0" xr:uid="{C566B642-BA3E-4AFD-B733-9DAFF94F4BD9}">
      <text>
        <r>
          <rPr>
            <sz val="11"/>
            <rFont val="Calibri"/>
            <family val="2"/>
            <charset val="238"/>
          </rPr>
          <t>SZV_F:ElviEngedelySzam</t>
        </r>
      </text>
    </comment>
    <comment ref="F358" authorId="0" shapeId="0" xr:uid="{DC0FE61D-6EE4-4E75-92F7-780B7CC02872}">
      <text>
        <r>
          <rPr>
            <sz val="11"/>
            <rFont val="Calibri"/>
            <family val="2"/>
            <charset val="238"/>
          </rPr>
          <t>SZV_F:VKR_Kod</t>
        </r>
      </text>
    </comment>
    <comment ref="G358" authorId="0" shapeId="0" xr:uid="{A2AAD9DF-F2A8-4CF0-9917-EE227C40F0A6}">
      <text>
        <r>
          <rPr>
            <sz val="11"/>
            <rFont val="Calibri"/>
            <family val="2"/>
            <charset val="238"/>
          </rPr>
          <t>SZV_F:VKR_Nev</t>
        </r>
      </text>
    </comment>
    <comment ref="H358" authorId="0" shapeId="0" xr:uid="{AF3D9526-8DE5-4E3C-A797-5B7363C936B7}">
      <text>
        <r>
          <rPr>
            <sz val="11"/>
            <rFont val="Calibri"/>
            <family val="2"/>
            <charset val="238"/>
          </rPr>
          <t>SZV_F:FeladatAzonosito</t>
        </r>
      </text>
    </comment>
    <comment ref="I358" authorId="0" shapeId="0" xr:uid="{AB4778A8-7F74-4BFD-B6FA-EAA6502E0D1E}">
      <text>
        <r>
          <rPr>
            <sz val="11"/>
            <rFont val="Calibri"/>
            <family val="2"/>
            <charset val="238"/>
          </rPr>
          <t>SZV_F:EllatasiTerulet</t>
        </r>
      </text>
    </comment>
    <comment ref="J358" authorId="0" shapeId="0" xr:uid="{4B8023BF-63C8-4A03-96C7-E96F940406FD}">
      <text>
        <r>
          <rPr>
            <sz val="11"/>
            <rFont val="Calibri"/>
            <family val="2"/>
            <charset val="238"/>
          </rPr>
          <t>SZV_F:EllatasertFelelos</t>
        </r>
      </text>
    </comment>
    <comment ref="K358" authorId="0" shapeId="0" xr:uid="{BC14D643-0DFD-4C2C-96F4-CB6DF633DB1C}">
      <text>
        <r>
          <rPr>
            <sz val="11"/>
            <rFont val="Calibri"/>
            <family val="2"/>
            <charset val="238"/>
          </rPr>
          <t>SZV_F:TervezettNettoKoltseg</t>
        </r>
      </text>
    </comment>
    <comment ref="L358" authorId="0" shapeId="0" xr:uid="{7073A459-9790-47FA-8BF5-4D2102BDF090}">
      <text>
        <r>
          <rPr>
            <sz val="11"/>
            <rFont val="Calibri"/>
            <family val="2"/>
            <charset val="238"/>
          </rPr>
          <t>SZV_F:IdotartamKezdes</t>
        </r>
      </text>
    </comment>
    <comment ref="M358" authorId="0" shapeId="0" xr:uid="{64671518-8BB3-4A26-8C65-862479C4C822}">
      <text>
        <r>
          <rPr>
            <sz val="11"/>
            <rFont val="Calibri"/>
            <family val="2"/>
            <charset val="238"/>
          </rPr>
          <t>SZV_F:IdotartamBefejezes</t>
        </r>
      </text>
    </comment>
    <comment ref="N358" authorId="0" shapeId="0" xr:uid="{9CA354C3-4AB5-4312-B0A6-4DE64AE10148}">
      <text>
        <r>
          <rPr>
            <sz val="11"/>
            <rFont val="Calibri"/>
            <family val="2"/>
            <charset val="238"/>
          </rPr>
          <t>SZV_F:NettoKoltsegUtem1</t>
        </r>
      </text>
    </comment>
    <comment ref="O358" authorId="0" shapeId="0" xr:uid="{3D5764FD-38EE-4436-BD8C-91541F8525CE}">
      <text>
        <r>
          <rPr>
            <sz val="11"/>
            <rFont val="Calibri"/>
            <family val="2"/>
            <charset val="238"/>
          </rPr>
          <t>SZV_F:NettoKoltsegUtem2</t>
        </r>
      </text>
    </comment>
    <comment ref="P358" authorId="0" shapeId="0" xr:uid="{BA2421FE-CA16-442B-8CB6-6B5BBD6202E9}">
      <text>
        <r>
          <rPr>
            <sz val="11"/>
            <rFont val="Calibri"/>
            <family val="2"/>
            <charset val="238"/>
          </rPr>
          <t>SZV_F:EM_Melleklet2_KTG</t>
        </r>
      </text>
    </comment>
    <comment ref="R358" authorId="0" shapeId="0" xr:uid="{87DD0101-83B7-402F-A98A-339F85C4A8E4}">
      <text>
        <r>
          <rPr>
            <sz val="11"/>
            <rFont val="Calibri"/>
            <family val="2"/>
            <charset val="238"/>
          </rPr>
          <t>SZV_F:HDUtem1</t>
        </r>
      </text>
    </comment>
    <comment ref="S358" authorId="0" shapeId="0" xr:uid="{0FF102B6-FF3B-4DA1-AC5A-F0736EC8CE08}">
      <text>
        <r>
          <rPr>
            <sz val="11"/>
            <rFont val="Calibri"/>
            <family val="2"/>
            <charset val="238"/>
          </rPr>
          <t>SZV_F:ECSUtem1</t>
        </r>
      </text>
    </comment>
    <comment ref="T358" authorId="0" shapeId="0" xr:uid="{DC69EC41-EFE5-49E5-8D70-4AB44AAE1D32}">
      <text>
        <r>
          <rPr>
            <sz val="11"/>
            <rFont val="Calibri"/>
            <family val="2"/>
            <charset val="238"/>
          </rPr>
          <t>SZV_F:KFHUtem1</t>
        </r>
      </text>
    </comment>
    <comment ref="U358" authorId="0" shapeId="0" xr:uid="{BB738718-E53E-4695-ACFD-D8F7575A4811}">
      <text>
        <r>
          <rPr>
            <sz val="11"/>
            <rFont val="Calibri"/>
            <family val="2"/>
            <charset val="238"/>
          </rPr>
          <t>SZV_F:Egyeb_SajatUtem1</t>
        </r>
      </text>
    </comment>
    <comment ref="V358" authorId="0" shapeId="0" xr:uid="{10B7AB93-D230-44E2-BCA0-B8E568C12709}">
      <text>
        <r>
          <rPr>
            <sz val="11"/>
            <rFont val="Calibri"/>
            <family val="2"/>
            <charset val="238"/>
          </rPr>
          <t>SZV_F:DijUtem1</t>
        </r>
      </text>
    </comment>
    <comment ref="W358" authorId="0" shapeId="0" xr:uid="{EAD479BE-2871-4D0A-8A33-C3A6C9237382}">
      <text>
        <r>
          <rPr>
            <sz val="11"/>
            <rFont val="Calibri"/>
            <family val="2"/>
            <charset val="238"/>
          </rPr>
          <t>SZV_F:EM_Melleklet1_Utem1</t>
        </r>
      </text>
    </comment>
    <comment ref="X358" authorId="0" shapeId="0" xr:uid="{7577F852-83A0-44B6-9CE9-BB714D7B4A73}">
      <text>
        <r>
          <rPr>
            <sz val="11"/>
            <rFont val="Calibri"/>
            <family val="2"/>
            <charset val="238"/>
          </rPr>
          <t>SZV_F:EgyebAllamiUtem1</t>
        </r>
      </text>
    </comment>
    <comment ref="Y358" authorId="0" shapeId="0" xr:uid="{8A4EB9EB-07EA-4256-B8CC-82EF29B699FC}">
      <text>
        <r>
          <rPr>
            <sz val="11"/>
            <rFont val="Calibri"/>
            <family val="2"/>
            <charset val="238"/>
          </rPr>
          <t>SZV_F:OnkormanyzatiUtem1</t>
        </r>
      </text>
    </comment>
    <comment ref="Z358" authorId="0" shapeId="0" xr:uid="{7EA82177-C2D1-45C9-AE57-DA338506FC71}">
      <text>
        <r>
          <rPr>
            <sz val="11"/>
            <rFont val="Calibri"/>
            <family val="2"/>
            <charset val="238"/>
          </rPr>
          <t>SZV_F:EUUtem1</t>
        </r>
      </text>
    </comment>
    <comment ref="AA358" authorId="0" shapeId="0" xr:uid="{3DB78A4A-1BA3-4BC0-AA12-A3E9A7ACC885}">
      <text>
        <r>
          <rPr>
            <sz val="11"/>
            <rFont val="Calibri"/>
            <family val="2"/>
            <charset val="238"/>
          </rPr>
          <t>SZV_F:EgyebUtem1</t>
        </r>
      </text>
    </comment>
    <comment ref="AB358" authorId="0" shapeId="0" xr:uid="{1596620B-078F-49FB-B8D4-DCD3CE8E5A5A}">
      <text>
        <r>
          <rPr>
            <sz val="11"/>
            <rFont val="Calibri"/>
            <family val="2"/>
            <charset val="238"/>
          </rPr>
          <t>SZV_F:HitelKotvenyUtem1</t>
        </r>
      </text>
    </comment>
    <comment ref="AC358" authorId="0" shapeId="0" xr:uid="{E370711B-4389-43DD-8FBD-4AE39D42297F}">
      <text>
        <r>
          <rPr>
            <sz val="11"/>
            <rFont val="Calibri"/>
            <family val="2"/>
            <charset val="238"/>
          </rPr>
          <t>SZV_F:OsszesenUtem1</t>
        </r>
      </text>
    </comment>
    <comment ref="AF358" authorId="0" shapeId="0" xr:uid="{FD06C250-524A-4259-B665-70ADEB3F605C}">
      <text>
        <r>
          <rPr>
            <sz val="11"/>
            <rFont val="Calibri"/>
            <family val="2"/>
            <charset val="238"/>
          </rPr>
          <t>SZV_F:HDUtem2</t>
        </r>
      </text>
    </comment>
    <comment ref="AG358" authorId="0" shapeId="0" xr:uid="{EC4062A1-D5D9-400E-BF9B-F4AACB8707D8}">
      <text>
        <r>
          <rPr>
            <sz val="11"/>
            <rFont val="Calibri"/>
            <family val="2"/>
            <charset val="238"/>
          </rPr>
          <t>SZV_F:ECSUtem2</t>
        </r>
      </text>
    </comment>
    <comment ref="AH358" authorId="0" shapeId="0" xr:uid="{2112F88E-868D-4148-AE98-09F6F8AA6FD2}">
      <text>
        <r>
          <rPr>
            <sz val="11"/>
            <rFont val="Calibri"/>
            <family val="2"/>
            <charset val="238"/>
          </rPr>
          <t>SZV_F:KFHUtem2</t>
        </r>
      </text>
    </comment>
    <comment ref="AI358" authorId="0" shapeId="0" xr:uid="{C22BA047-D477-4EE5-BA17-5716B5B6F2E8}">
      <text>
        <r>
          <rPr>
            <sz val="11"/>
            <rFont val="Calibri"/>
            <family val="2"/>
            <charset val="238"/>
          </rPr>
          <t>SZV_F:Egyeb_SajatUtem2</t>
        </r>
      </text>
    </comment>
    <comment ref="AJ358" authorId="0" shapeId="0" xr:uid="{DCE87F5E-E88A-43BC-A567-3F0E54F0CB6E}">
      <text>
        <r>
          <rPr>
            <sz val="11"/>
            <rFont val="Calibri"/>
            <family val="2"/>
            <charset val="238"/>
          </rPr>
          <t>SZV_F:DijUtem2</t>
        </r>
      </text>
    </comment>
    <comment ref="AK358" authorId="0" shapeId="0" xr:uid="{B4B2A1F7-5EC3-4A44-BD86-8BCA3A8C8BF8}">
      <text>
        <r>
          <rPr>
            <sz val="11"/>
            <rFont val="Calibri"/>
            <family val="2"/>
            <charset val="238"/>
          </rPr>
          <t>SZV_F:EM_Melleklet1_Utem2</t>
        </r>
      </text>
    </comment>
    <comment ref="AL358" authorId="0" shapeId="0" xr:uid="{6B428BA5-98FE-4717-8F09-A455A4CEFAB7}">
      <text>
        <r>
          <rPr>
            <sz val="11"/>
            <rFont val="Calibri"/>
            <family val="2"/>
            <charset val="238"/>
          </rPr>
          <t>SZV_F:EgyebAllamiUtem2</t>
        </r>
      </text>
    </comment>
    <comment ref="AM358" authorId="0" shapeId="0" xr:uid="{B271DDEA-D951-4B60-92F6-872D13B2A994}">
      <text>
        <r>
          <rPr>
            <sz val="11"/>
            <rFont val="Calibri"/>
            <family val="2"/>
            <charset val="238"/>
          </rPr>
          <t>SZV_F:OnkormanyzatiUtem2</t>
        </r>
      </text>
    </comment>
    <comment ref="AN358" authorId="0" shapeId="0" xr:uid="{68967016-7A38-4319-99E2-D500EEE4D448}">
      <text>
        <r>
          <rPr>
            <sz val="11"/>
            <rFont val="Calibri"/>
            <family val="2"/>
            <charset val="238"/>
          </rPr>
          <t>SZV_F:EUUtem2</t>
        </r>
      </text>
    </comment>
    <comment ref="AO358" authorId="0" shapeId="0" xr:uid="{FB453530-8E2D-4059-AEF5-59CBEB6B79DC}">
      <text>
        <r>
          <rPr>
            <sz val="11"/>
            <rFont val="Calibri"/>
            <family val="2"/>
            <charset val="238"/>
          </rPr>
          <t>SZV_F:EgyebUtem2</t>
        </r>
      </text>
    </comment>
    <comment ref="AP358" authorId="0" shapeId="0" xr:uid="{F7642BC5-A44D-414D-A8D9-D55CA305716B}">
      <text>
        <r>
          <rPr>
            <sz val="11"/>
            <rFont val="Calibri"/>
            <family val="2"/>
            <charset val="238"/>
          </rPr>
          <t>SZV_F:HitelKotvenyUtem2</t>
        </r>
      </text>
    </comment>
    <comment ref="AQ358" authorId="0" shapeId="0" xr:uid="{18AC550E-E9D4-4395-BDFF-B80EFB47E804}">
      <text>
        <r>
          <rPr>
            <sz val="11"/>
            <rFont val="Calibri"/>
            <family val="2"/>
            <charset val="238"/>
          </rPr>
          <t>SZV_F:OsszesenUtem2</t>
        </r>
      </text>
    </comment>
    <comment ref="AR358" authorId="0" shapeId="0" xr:uid="{9AE4019C-27A5-441B-AE2F-CCEF84E409F7}">
      <text>
        <r>
          <rPr>
            <sz val="11"/>
            <rFont val="Calibri"/>
            <family val="2"/>
            <charset val="238"/>
          </rPr>
          <t>SZV_F:ForrashianyUtem2</t>
        </r>
      </text>
    </comment>
    <comment ref="AU358" authorId="0" shapeId="0" xr:uid="{4343872B-54B9-41CA-B560-6B122C6D5D13}">
      <text>
        <r>
          <rPr>
            <sz val="11"/>
            <rFont val="Calibri"/>
            <family val="2"/>
            <charset val="238"/>
          </rPr>
          <t>SZV_F:Indokolas</t>
        </r>
      </text>
    </comment>
    <comment ref="AV358" authorId="0" shapeId="0" xr:uid="{744B2D38-D155-4A6A-91E7-BD9F2874E68E}">
      <text>
        <r>
          <rPr>
            <sz val="11"/>
            <rFont val="Calibri"/>
            <family val="2"/>
            <charset val="238"/>
          </rPr>
          <t>SZV_F:Megjegyzes</t>
        </r>
      </text>
    </comment>
    <comment ref="AW358" authorId="0" shapeId="0" xr:uid="{F3B562D3-52DC-406F-A129-933FC6457119}">
      <text>
        <r>
          <rPr>
            <sz val="11"/>
            <rFont val="Calibri"/>
            <family val="2"/>
            <charset val="238"/>
          </rPr>
          <t>SZV_F:FeladatSorszam</t>
        </r>
      </text>
    </comment>
    <comment ref="AY358" authorId="0" shapeId="0" xr:uid="{677DD1A5-9C20-406C-9120-E72C780A5E93}">
      <text>
        <r>
          <rPr>
            <sz val="11"/>
            <rFont val="Calibri"/>
            <family val="2"/>
            <charset val="238"/>
          </rPr>
          <t>SZV_F:ISA</t>
        </r>
      </text>
    </comment>
    <comment ref="B359" authorId="0" shapeId="0" xr:uid="{8F6ED163-0ADB-45EE-8FA7-7178CDAB05C6}">
      <text>
        <r>
          <rPr>
            <sz val="11"/>
            <rFont val="Calibri"/>
            <family val="2"/>
            <charset val="238"/>
          </rPr>
          <t>SZV_F:FontossagiSorrent</t>
        </r>
      </text>
    </comment>
    <comment ref="C359" authorId="0" shapeId="0" xr:uid="{36DF1129-2B2E-459C-9F4B-5BF74E1AC594}">
      <text>
        <r>
          <rPr>
            <sz val="11"/>
            <rFont val="Calibri"/>
            <family val="2"/>
            <charset val="238"/>
          </rPr>
          <t>SZV_F:FeladatKategoria</t>
        </r>
      </text>
    </comment>
    <comment ref="D359" authorId="0" shapeId="0" xr:uid="{EB22E08E-9805-4FED-8075-749A311C6312}">
      <text>
        <r>
          <rPr>
            <sz val="11"/>
            <rFont val="Calibri"/>
            <family val="2"/>
            <charset val="238"/>
          </rPr>
          <t>SZV_F:FeladatMegnevezes</t>
        </r>
      </text>
    </comment>
    <comment ref="E359" authorId="0" shapeId="0" xr:uid="{93800FD6-E8BA-4C2E-92B2-A6E834CCC1F0}">
      <text>
        <r>
          <rPr>
            <sz val="11"/>
            <rFont val="Calibri"/>
            <family val="2"/>
            <charset val="238"/>
          </rPr>
          <t>SZV_F:ElviEngedelySzam</t>
        </r>
      </text>
    </comment>
    <comment ref="F359" authorId="0" shapeId="0" xr:uid="{825405A7-CED0-4058-9007-26C4FFFCC6F8}">
      <text>
        <r>
          <rPr>
            <sz val="11"/>
            <rFont val="Calibri"/>
            <family val="2"/>
            <charset val="238"/>
          </rPr>
          <t>SZV_F:VKR_Kod</t>
        </r>
      </text>
    </comment>
    <comment ref="G359" authorId="0" shapeId="0" xr:uid="{6424F5DD-F469-4D7E-893D-563CB4A8574B}">
      <text>
        <r>
          <rPr>
            <sz val="11"/>
            <rFont val="Calibri"/>
            <family val="2"/>
            <charset val="238"/>
          </rPr>
          <t>SZV_F:VKR_Nev</t>
        </r>
      </text>
    </comment>
    <comment ref="H359" authorId="0" shapeId="0" xr:uid="{2E886E7E-1874-4F20-9B27-5D24F629B871}">
      <text>
        <r>
          <rPr>
            <sz val="11"/>
            <rFont val="Calibri"/>
            <family val="2"/>
            <charset val="238"/>
          </rPr>
          <t>SZV_F:FeladatAzonosito</t>
        </r>
      </text>
    </comment>
    <comment ref="I359" authorId="0" shapeId="0" xr:uid="{44F0A579-A59E-4ACC-9349-2C73B8BE27DE}">
      <text>
        <r>
          <rPr>
            <sz val="11"/>
            <rFont val="Calibri"/>
            <family val="2"/>
            <charset val="238"/>
          </rPr>
          <t>SZV_F:EllatasiTerulet</t>
        </r>
      </text>
    </comment>
    <comment ref="J359" authorId="0" shapeId="0" xr:uid="{2C574527-0547-41E2-9E77-6F4DFAAB252B}">
      <text>
        <r>
          <rPr>
            <sz val="11"/>
            <rFont val="Calibri"/>
            <family val="2"/>
            <charset val="238"/>
          </rPr>
          <t>SZV_F:EllatasertFelelos</t>
        </r>
      </text>
    </comment>
    <comment ref="K359" authorId="0" shapeId="0" xr:uid="{FD9CF8C9-7780-40DB-8CC5-DBC4A98D5901}">
      <text>
        <r>
          <rPr>
            <sz val="11"/>
            <rFont val="Calibri"/>
            <family val="2"/>
            <charset val="238"/>
          </rPr>
          <t>SZV_F:TervezettNettoKoltseg</t>
        </r>
      </text>
    </comment>
    <comment ref="L359" authorId="0" shapeId="0" xr:uid="{8A332D5F-66CA-4798-99AD-CE9BC36D49BB}">
      <text>
        <r>
          <rPr>
            <sz val="11"/>
            <rFont val="Calibri"/>
            <family val="2"/>
            <charset val="238"/>
          </rPr>
          <t>SZV_F:IdotartamKezdes</t>
        </r>
      </text>
    </comment>
    <comment ref="M359" authorId="0" shapeId="0" xr:uid="{B8BE3569-1773-4E17-AB1C-CBF49875C158}">
      <text>
        <r>
          <rPr>
            <sz val="11"/>
            <rFont val="Calibri"/>
            <family val="2"/>
            <charset val="238"/>
          </rPr>
          <t>SZV_F:IdotartamBefejezes</t>
        </r>
      </text>
    </comment>
    <comment ref="N359" authorId="0" shapeId="0" xr:uid="{7BF5C2E9-B38B-444D-B012-2AB59E34F537}">
      <text>
        <r>
          <rPr>
            <sz val="11"/>
            <rFont val="Calibri"/>
            <family val="2"/>
            <charset val="238"/>
          </rPr>
          <t>SZV_F:NettoKoltsegUtem1</t>
        </r>
      </text>
    </comment>
    <comment ref="O359" authorId="0" shapeId="0" xr:uid="{573A632A-709E-413E-8B15-567BCAE2BBA7}">
      <text>
        <r>
          <rPr>
            <sz val="11"/>
            <rFont val="Calibri"/>
            <family val="2"/>
            <charset val="238"/>
          </rPr>
          <t>SZV_F:NettoKoltsegUtem2</t>
        </r>
      </text>
    </comment>
    <comment ref="P359" authorId="0" shapeId="0" xr:uid="{5507F436-45D5-4528-8C4A-8C013CD63E8C}">
      <text>
        <r>
          <rPr>
            <sz val="11"/>
            <rFont val="Calibri"/>
            <family val="2"/>
            <charset val="238"/>
          </rPr>
          <t>SZV_F:EM_Melleklet2_KTG</t>
        </r>
      </text>
    </comment>
    <comment ref="R359" authorId="0" shapeId="0" xr:uid="{B7A031FF-AF5D-4BF9-99F2-CAFF1DF2259D}">
      <text>
        <r>
          <rPr>
            <sz val="11"/>
            <rFont val="Calibri"/>
            <family val="2"/>
            <charset val="238"/>
          </rPr>
          <t>SZV_F:HDUtem1</t>
        </r>
      </text>
    </comment>
    <comment ref="S359" authorId="0" shapeId="0" xr:uid="{22C1695E-C9FF-4463-80DF-C71F2F1778E0}">
      <text>
        <r>
          <rPr>
            <sz val="11"/>
            <rFont val="Calibri"/>
            <family val="2"/>
            <charset val="238"/>
          </rPr>
          <t>SZV_F:ECSUtem1</t>
        </r>
      </text>
    </comment>
    <comment ref="T359" authorId="0" shapeId="0" xr:uid="{6AE24562-E925-420A-A38E-E0A2D914D340}">
      <text>
        <r>
          <rPr>
            <sz val="11"/>
            <rFont val="Calibri"/>
            <family val="2"/>
            <charset val="238"/>
          </rPr>
          <t>SZV_F:KFHUtem1</t>
        </r>
      </text>
    </comment>
    <comment ref="U359" authorId="0" shapeId="0" xr:uid="{B96644DD-105F-4BD5-943A-D15CA556ABCD}">
      <text>
        <r>
          <rPr>
            <sz val="11"/>
            <rFont val="Calibri"/>
            <family val="2"/>
            <charset val="238"/>
          </rPr>
          <t>SZV_F:Egyeb_SajatUtem1</t>
        </r>
      </text>
    </comment>
    <comment ref="V359" authorId="0" shapeId="0" xr:uid="{499C99DF-8218-4D65-A065-400E7CE62627}">
      <text>
        <r>
          <rPr>
            <sz val="11"/>
            <rFont val="Calibri"/>
            <family val="2"/>
            <charset val="238"/>
          </rPr>
          <t>SZV_F:DijUtem1</t>
        </r>
      </text>
    </comment>
    <comment ref="W359" authorId="0" shapeId="0" xr:uid="{A7FC38D9-217E-4C60-9C09-1C5978D0DC28}">
      <text>
        <r>
          <rPr>
            <sz val="11"/>
            <rFont val="Calibri"/>
            <family val="2"/>
            <charset val="238"/>
          </rPr>
          <t>SZV_F:EM_Melleklet1_Utem1</t>
        </r>
      </text>
    </comment>
    <comment ref="X359" authorId="0" shapeId="0" xr:uid="{A599EFDF-6EE4-4999-A5DC-12BFC9C96BD9}">
      <text>
        <r>
          <rPr>
            <sz val="11"/>
            <rFont val="Calibri"/>
            <family val="2"/>
            <charset val="238"/>
          </rPr>
          <t>SZV_F:EgyebAllamiUtem1</t>
        </r>
      </text>
    </comment>
    <comment ref="Y359" authorId="0" shapeId="0" xr:uid="{FCFCF5EA-0B43-4692-80A8-2C15E435685B}">
      <text>
        <r>
          <rPr>
            <sz val="11"/>
            <rFont val="Calibri"/>
            <family val="2"/>
            <charset val="238"/>
          </rPr>
          <t>SZV_F:OnkormanyzatiUtem1</t>
        </r>
      </text>
    </comment>
    <comment ref="Z359" authorId="0" shapeId="0" xr:uid="{40CBAB78-F752-406A-BD2B-910D9A5A0A52}">
      <text>
        <r>
          <rPr>
            <sz val="11"/>
            <rFont val="Calibri"/>
            <family val="2"/>
            <charset val="238"/>
          </rPr>
          <t>SZV_F:EUUtem1</t>
        </r>
      </text>
    </comment>
    <comment ref="AA359" authorId="0" shapeId="0" xr:uid="{67352D93-3455-4FFD-901D-B02157CBE65D}">
      <text>
        <r>
          <rPr>
            <sz val="11"/>
            <rFont val="Calibri"/>
            <family val="2"/>
            <charset val="238"/>
          </rPr>
          <t>SZV_F:EgyebUtem1</t>
        </r>
      </text>
    </comment>
    <comment ref="AB359" authorId="0" shapeId="0" xr:uid="{839AD2F4-AD30-43A8-BD2A-1811550E9A2A}">
      <text>
        <r>
          <rPr>
            <sz val="11"/>
            <rFont val="Calibri"/>
            <family val="2"/>
            <charset val="238"/>
          </rPr>
          <t>SZV_F:HitelKotvenyUtem1</t>
        </r>
      </text>
    </comment>
    <comment ref="AC359" authorId="0" shapeId="0" xr:uid="{CB30FB7B-04B4-43F1-AD89-874439C55FD7}">
      <text>
        <r>
          <rPr>
            <sz val="11"/>
            <rFont val="Calibri"/>
            <family val="2"/>
            <charset val="238"/>
          </rPr>
          <t>SZV_F:OsszesenUtem1</t>
        </r>
      </text>
    </comment>
    <comment ref="AF359" authorId="0" shapeId="0" xr:uid="{2D6B0FD1-BB18-457A-A785-C05D42CDAC46}">
      <text>
        <r>
          <rPr>
            <sz val="11"/>
            <rFont val="Calibri"/>
            <family val="2"/>
            <charset val="238"/>
          </rPr>
          <t>SZV_F:HDUtem2</t>
        </r>
      </text>
    </comment>
    <comment ref="AG359" authorId="0" shapeId="0" xr:uid="{AAC33C8E-4F0A-4F94-A6EA-855F8036F212}">
      <text>
        <r>
          <rPr>
            <sz val="11"/>
            <rFont val="Calibri"/>
            <family val="2"/>
            <charset val="238"/>
          </rPr>
          <t>SZV_F:ECSUtem2</t>
        </r>
      </text>
    </comment>
    <comment ref="AH359" authorId="0" shapeId="0" xr:uid="{E4D0A17E-D992-41A4-B637-CAE04D8284DA}">
      <text>
        <r>
          <rPr>
            <sz val="11"/>
            <rFont val="Calibri"/>
            <family val="2"/>
            <charset val="238"/>
          </rPr>
          <t>SZV_F:KFHUtem2</t>
        </r>
      </text>
    </comment>
    <comment ref="AI359" authorId="0" shapeId="0" xr:uid="{BBDB40EA-805E-4475-8D30-D4D4BF27953B}">
      <text>
        <r>
          <rPr>
            <sz val="11"/>
            <rFont val="Calibri"/>
            <family val="2"/>
            <charset val="238"/>
          </rPr>
          <t>SZV_F:Egyeb_SajatUtem2</t>
        </r>
      </text>
    </comment>
    <comment ref="AJ359" authorId="0" shapeId="0" xr:uid="{4C6315EE-C760-486A-A946-42DA1314AA4E}">
      <text>
        <r>
          <rPr>
            <sz val="11"/>
            <rFont val="Calibri"/>
            <family val="2"/>
            <charset val="238"/>
          </rPr>
          <t>SZV_F:DijUtem2</t>
        </r>
      </text>
    </comment>
    <comment ref="AK359" authorId="0" shapeId="0" xr:uid="{265D8F88-F713-4B7F-B6E6-25596006AD7E}">
      <text>
        <r>
          <rPr>
            <sz val="11"/>
            <rFont val="Calibri"/>
            <family val="2"/>
            <charset val="238"/>
          </rPr>
          <t>SZV_F:EM_Melleklet1_Utem2</t>
        </r>
      </text>
    </comment>
    <comment ref="AL359" authorId="0" shapeId="0" xr:uid="{4B3E4189-8A7B-4B39-A18C-994D1379AAC6}">
      <text>
        <r>
          <rPr>
            <sz val="11"/>
            <rFont val="Calibri"/>
            <family val="2"/>
            <charset val="238"/>
          </rPr>
          <t>SZV_F:EgyebAllamiUtem2</t>
        </r>
      </text>
    </comment>
    <comment ref="AM359" authorId="0" shapeId="0" xr:uid="{87F4CD5A-8F46-401E-8038-77874699837E}">
      <text>
        <r>
          <rPr>
            <sz val="11"/>
            <rFont val="Calibri"/>
            <family val="2"/>
            <charset val="238"/>
          </rPr>
          <t>SZV_F:OnkormanyzatiUtem2</t>
        </r>
      </text>
    </comment>
    <comment ref="AN359" authorId="0" shapeId="0" xr:uid="{A86C6ABF-1512-42ED-8E78-D5A4948C49FF}">
      <text>
        <r>
          <rPr>
            <sz val="11"/>
            <rFont val="Calibri"/>
            <family val="2"/>
            <charset val="238"/>
          </rPr>
          <t>SZV_F:EUUtem2</t>
        </r>
      </text>
    </comment>
    <comment ref="AO359" authorId="0" shapeId="0" xr:uid="{14F648FF-BC16-4840-9F41-614F8CBAD9E0}">
      <text>
        <r>
          <rPr>
            <sz val="11"/>
            <rFont val="Calibri"/>
            <family val="2"/>
            <charset val="238"/>
          </rPr>
          <t>SZV_F:EgyebUtem2</t>
        </r>
      </text>
    </comment>
    <comment ref="AP359" authorId="0" shapeId="0" xr:uid="{CDA08461-524A-4455-835B-C2A73AF7ACC8}">
      <text>
        <r>
          <rPr>
            <sz val="11"/>
            <rFont val="Calibri"/>
            <family val="2"/>
            <charset val="238"/>
          </rPr>
          <t>SZV_F:HitelKotvenyUtem2</t>
        </r>
      </text>
    </comment>
    <comment ref="AQ359" authorId="0" shapeId="0" xr:uid="{4AE7B838-867C-48A2-9335-5920C0A95FE5}">
      <text>
        <r>
          <rPr>
            <sz val="11"/>
            <rFont val="Calibri"/>
            <family val="2"/>
            <charset val="238"/>
          </rPr>
          <t>SZV_F:OsszesenUtem2</t>
        </r>
      </text>
    </comment>
    <comment ref="AR359" authorId="0" shapeId="0" xr:uid="{64B61B20-1AFB-4902-ABB6-B5AA5593BA9E}">
      <text>
        <r>
          <rPr>
            <sz val="11"/>
            <rFont val="Calibri"/>
            <family val="2"/>
            <charset val="238"/>
          </rPr>
          <t>SZV_F:ForrashianyUtem2</t>
        </r>
      </text>
    </comment>
    <comment ref="AU359" authorId="0" shapeId="0" xr:uid="{68AE8FA4-E058-4C7E-A4BA-E428CAF168E9}">
      <text>
        <r>
          <rPr>
            <sz val="11"/>
            <rFont val="Calibri"/>
            <family val="2"/>
            <charset val="238"/>
          </rPr>
          <t>SZV_F:Indokolas</t>
        </r>
      </text>
    </comment>
    <comment ref="AV359" authorId="0" shapeId="0" xr:uid="{5C303BF2-06D4-4A82-8F8C-019880CB3343}">
      <text>
        <r>
          <rPr>
            <sz val="11"/>
            <rFont val="Calibri"/>
            <family val="2"/>
            <charset val="238"/>
          </rPr>
          <t>SZV_F:Megjegyzes</t>
        </r>
      </text>
    </comment>
    <comment ref="AW359" authorId="0" shapeId="0" xr:uid="{8D87EECB-217D-408C-B694-93FBE2A6B554}">
      <text>
        <r>
          <rPr>
            <sz val="11"/>
            <rFont val="Calibri"/>
            <family val="2"/>
            <charset val="238"/>
          </rPr>
          <t>SZV_F:FeladatSorszam</t>
        </r>
      </text>
    </comment>
    <comment ref="AY359" authorId="0" shapeId="0" xr:uid="{C4FB5236-CE81-4ABB-8B02-3D456D67B4B7}">
      <text>
        <r>
          <rPr>
            <sz val="11"/>
            <rFont val="Calibri"/>
            <family val="2"/>
            <charset val="238"/>
          </rPr>
          <t>SZV_F:ISA</t>
        </r>
      </text>
    </comment>
    <comment ref="B360" authorId="0" shapeId="0" xr:uid="{05712614-2ECF-49C3-93D2-AB2B10C7587D}">
      <text>
        <r>
          <rPr>
            <sz val="11"/>
            <rFont val="Calibri"/>
            <family val="2"/>
            <charset val="238"/>
          </rPr>
          <t>SZV_F:FontossagiSorrent</t>
        </r>
      </text>
    </comment>
    <comment ref="C360" authorId="0" shapeId="0" xr:uid="{D6E72D9B-F5F8-4DDB-B186-55F7384020BB}">
      <text>
        <r>
          <rPr>
            <sz val="11"/>
            <rFont val="Calibri"/>
            <family val="2"/>
            <charset val="238"/>
          </rPr>
          <t>SZV_F:FeladatKategoria</t>
        </r>
      </text>
    </comment>
    <comment ref="D360" authorId="0" shapeId="0" xr:uid="{5E3DE75D-DD76-44A4-B701-2E592BBCE4FF}">
      <text>
        <r>
          <rPr>
            <sz val="11"/>
            <rFont val="Calibri"/>
            <family val="2"/>
            <charset val="238"/>
          </rPr>
          <t>SZV_F:FeladatMegnevezes</t>
        </r>
      </text>
    </comment>
    <comment ref="E360" authorId="0" shapeId="0" xr:uid="{DAA3F3C1-CF22-4474-9379-80CE42EAE324}">
      <text>
        <r>
          <rPr>
            <sz val="11"/>
            <rFont val="Calibri"/>
            <family val="2"/>
            <charset val="238"/>
          </rPr>
          <t>SZV_F:ElviEngedelySzam</t>
        </r>
      </text>
    </comment>
    <comment ref="F360" authorId="0" shapeId="0" xr:uid="{E618A1BB-32E8-4D61-89AE-76A3622ED650}">
      <text>
        <r>
          <rPr>
            <sz val="11"/>
            <rFont val="Calibri"/>
            <family val="2"/>
            <charset val="238"/>
          </rPr>
          <t>SZV_F:VKR_Kod</t>
        </r>
      </text>
    </comment>
    <comment ref="G360" authorId="0" shapeId="0" xr:uid="{B2420B53-E8C3-4F72-931F-AB88BF6E8C8E}">
      <text>
        <r>
          <rPr>
            <sz val="11"/>
            <rFont val="Calibri"/>
            <family val="2"/>
            <charset val="238"/>
          </rPr>
          <t>SZV_F:VKR_Nev</t>
        </r>
      </text>
    </comment>
    <comment ref="H360" authorId="0" shapeId="0" xr:uid="{2AFD6CFD-7EEA-4332-A898-D057345A303B}">
      <text>
        <r>
          <rPr>
            <sz val="11"/>
            <rFont val="Calibri"/>
            <family val="2"/>
            <charset val="238"/>
          </rPr>
          <t>SZV_F:FeladatAzonosito</t>
        </r>
      </text>
    </comment>
    <comment ref="I360" authorId="0" shapeId="0" xr:uid="{1D8CB730-F2FA-4ED7-A8B4-8624F309479D}">
      <text>
        <r>
          <rPr>
            <sz val="11"/>
            <rFont val="Calibri"/>
            <family val="2"/>
            <charset val="238"/>
          </rPr>
          <t>SZV_F:EllatasiTerulet</t>
        </r>
      </text>
    </comment>
    <comment ref="J360" authorId="0" shapeId="0" xr:uid="{C85A82E8-7718-4DA6-92AB-C2C855F5FE52}">
      <text>
        <r>
          <rPr>
            <sz val="11"/>
            <rFont val="Calibri"/>
            <family val="2"/>
            <charset val="238"/>
          </rPr>
          <t>SZV_F:EllatasertFelelos</t>
        </r>
      </text>
    </comment>
    <comment ref="K360" authorId="0" shapeId="0" xr:uid="{414F7BB1-F5B7-4564-AD38-DDF259CD3A6E}">
      <text>
        <r>
          <rPr>
            <sz val="11"/>
            <rFont val="Calibri"/>
            <family val="2"/>
            <charset val="238"/>
          </rPr>
          <t>SZV_F:TervezettNettoKoltseg</t>
        </r>
      </text>
    </comment>
    <comment ref="L360" authorId="0" shapeId="0" xr:uid="{D5ACED43-2A10-417C-8C7F-1DACAF1F8FFC}">
      <text>
        <r>
          <rPr>
            <sz val="11"/>
            <rFont val="Calibri"/>
            <family val="2"/>
            <charset val="238"/>
          </rPr>
          <t>SZV_F:IdotartamKezdes</t>
        </r>
      </text>
    </comment>
    <comment ref="M360" authorId="0" shapeId="0" xr:uid="{D334A72B-82E6-4547-AAC5-5DB7A9E3B39C}">
      <text>
        <r>
          <rPr>
            <sz val="11"/>
            <rFont val="Calibri"/>
            <family val="2"/>
            <charset val="238"/>
          </rPr>
          <t>SZV_F:IdotartamBefejezes</t>
        </r>
      </text>
    </comment>
    <comment ref="N360" authorId="0" shapeId="0" xr:uid="{9B209794-19AA-438D-81F2-DB919255AE00}">
      <text>
        <r>
          <rPr>
            <sz val="11"/>
            <rFont val="Calibri"/>
            <family val="2"/>
            <charset val="238"/>
          </rPr>
          <t>SZV_F:NettoKoltsegUtem1</t>
        </r>
      </text>
    </comment>
    <comment ref="O360" authorId="0" shapeId="0" xr:uid="{3EAD01DF-F46A-4813-AC25-62F38EEB4CE4}">
      <text>
        <r>
          <rPr>
            <sz val="11"/>
            <rFont val="Calibri"/>
            <family val="2"/>
            <charset val="238"/>
          </rPr>
          <t>SZV_F:NettoKoltsegUtem2</t>
        </r>
      </text>
    </comment>
    <comment ref="P360" authorId="0" shapeId="0" xr:uid="{0E6F4916-602D-4400-B9CB-933491AE781C}">
      <text>
        <r>
          <rPr>
            <sz val="11"/>
            <rFont val="Calibri"/>
            <family val="2"/>
            <charset val="238"/>
          </rPr>
          <t>SZV_F:EM_Melleklet2_KTG</t>
        </r>
      </text>
    </comment>
    <comment ref="R360" authorId="0" shapeId="0" xr:uid="{CC299AC9-99D7-46C8-89A1-6F38568B1993}">
      <text>
        <r>
          <rPr>
            <sz val="11"/>
            <rFont val="Calibri"/>
            <family val="2"/>
            <charset val="238"/>
          </rPr>
          <t>SZV_F:HDUtem1</t>
        </r>
      </text>
    </comment>
    <comment ref="S360" authorId="0" shapeId="0" xr:uid="{614C5C25-D413-4447-9EEE-6F896370E053}">
      <text>
        <r>
          <rPr>
            <sz val="11"/>
            <rFont val="Calibri"/>
            <family val="2"/>
            <charset val="238"/>
          </rPr>
          <t>SZV_F:ECSUtem1</t>
        </r>
      </text>
    </comment>
    <comment ref="T360" authorId="0" shapeId="0" xr:uid="{0B746FA5-55AC-42ED-89B2-39A4024FF622}">
      <text>
        <r>
          <rPr>
            <sz val="11"/>
            <rFont val="Calibri"/>
            <family val="2"/>
            <charset val="238"/>
          </rPr>
          <t>SZV_F:KFHUtem1</t>
        </r>
      </text>
    </comment>
    <comment ref="U360" authorId="0" shapeId="0" xr:uid="{F4B49601-0F16-4029-9080-CC270BC282AB}">
      <text>
        <r>
          <rPr>
            <sz val="11"/>
            <rFont val="Calibri"/>
            <family val="2"/>
            <charset val="238"/>
          </rPr>
          <t>SZV_F:Egyeb_SajatUtem1</t>
        </r>
      </text>
    </comment>
    <comment ref="V360" authorId="0" shapeId="0" xr:uid="{65EFA4ED-E012-41AF-B9EE-76A06E0A0BB5}">
      <text>
        <r>
          <rPr>
            <sz val="11"/>
            <rFont val="Calibri"/>
            <family val="2"/>
            <charset val="238"/>
          </rPr>
          <t>SZV_F:DijUtem1</t>
        </r>
      </text>
    </comment>
    <comment ref="W360" authorId="0" shapeId="0" xr:uid="{7773D838-41BA-4D97-B059-CE06A7FBDD80}">
      <text>
        <r>
          <rPr>
            <sz val="11"/>
            <rFont val="Calibri"/>
            <family val="2"/>
            <charset val="238"/>
          </rPr>
          <t>SZV_F:EM_Melleklet1_Utem1</t>
        </r>
      </text>
    </comment>
    <comment ref="X360" authorId="0" shapeId="0" xr:uid="{F4DE7770-CA1A-4342-901A-1BB311A88E52}">
      <text>
        <r>
          <rPr>
            <sz val="11"/>
            <rFont val="Calibri"/>
            <family val="2"/>
            <charset val="238"/>
          </rPr>
          <t>SZV_F:EgyebAllamiUtem1</t>
        </r>
      </text>
    </comment>
    <comment ref="Y360" authorId="0" shapeId="0" xr:uid="{AAF3E843-BC7A-4688-A397-EA01A56A5176}">
      <text>
        <r>
          <rPr>
            <sz val="11"/>
            <rFont val="Calibri"/>
            <family val="2"/>
            <charset val="238"/>
          </rPr>
          <t>SZV_F:OnkormanyzatiUtem1</t>
        </r>
      </text>
    </comment>
    <comment ref="Z360" authorId="0" shapeId="0" xr:uid="{AFE4A0E7-9564-4B08-8B38-89F87C12246D}">
      <text>
        <r>
          <rPr>
            <sz val="11"/>
            <rFont val="Calibri"/>
            <family val="2"/>
            <charset val="238"/>
          </rPr>
          <t>SZV_F:EUUtem1</t>
        </r>
      </text>
    </comment>
    <comment ref="AA360" authorId="0" shapeId="0" xr:uid="{84B10A60-E655-4917-8331-1F9B887BA234}">
      <text>
        <r>
          <rPr>
            <sz val="11"/>
            <rFont val="Calibri"/>
            <family val="2"/>
            <charset val="238"/>
          </rPr>
          <t>SZV_F:EgyebUtem1</t>
        </r>
      </text>
    </comment>
    <comment ref="AB360" authorId="0" shapeId="0" xr:uid="{77EC4B96-84AC-41D6-9FBD-AEC01F587EF9}">
      <text>
        <r>
          <rPr>
            <sz val="11"/>
            <rFont val="Calibri"/>
            <family val="2"/>
            <charset val="238"/>
          </rPr>
          <t>SZV_F:HitelKotvenyUtem1</t>
        </r>
      </text>
    </comment>
    <comment ref="AC360" authorId="0" shapeId="0" xr:uid="{009AD88E-3CB1-426C-B3E9-86E54006EF07}">
      <text>
        <r>
          <rPr>
            <sz val="11"/>
            <rFont val="Calibri"/>
            <family val="2"/>
            <charset val="238"/>
          </rPr>
          <t>SZV_F:OsszesenUtem1</t>
        </r>
      </text>
    </comment>
    <comment ref="AF360" authorId="0" shapeId="0" xr:uid="{6F12AEB4-CAB1-4054-97A7-10F5E1DF26AE}">
      <text>
        <r>
          <rPr>
            <sz val="11"/>
            <rFont val="Calibri"/>
            <family val="2"/>
            <charset val="238"/>
          </rPr>
          <t>SZV_F:HDUtem2</t>
        </r>
      </text>
    </comment>
    <comment ref="AG360" authorId="0" shapeId="0" xr:uid="{6516AABC-042E-4402-829B-C1EEF0128655}">
      <text>
        <r>
          <rPr>
            <sz val="11"/>
            <rFont val="Calibri"/>
            <family val="2"/>
            <charset val="238"/>
          </rPr>
          <t>SZV_F:ECSUtem2</t>
        </r>
      </text>
    </comment>
    <comment ref="AH360" authorId="0" shapeId="0" xr:uid="{484AC991-4C36-46B1-8F99-9F77FD57FF67}">
      <text>
        <r>
          <rPr>
            <sz val="11"/>
            <rFont val="Calibri"/>
            <family val="2"/>
            <charset val="238"/>
          </rPr>
          <t>SZV_F:KFHUtem2</t>
        </r>
      </text>
    </comment>
    <comment ref="AI360" authorId="0" shapeId="0" xr:uid="{48E56503-BC76-4ECC-BFE6-E5E34A645BFC}">
      <text>
        <r>
          <rPr>
            <sz val="11"/>
            <rFont val="Calibri"/>
            <family val="2"/>
            <charset val="238"/>
          </rPr>
          <t>SZV_F:Egyeb_SajatUtem2</t>
        </r>
      </text>
    </comment>
    <comment ref="AJ360" authorId="0" shapeId="0" xr:uid="{68417CA0-C332-450C-8D4E-46F8DC6EC446}">
      <text>
        <r>
          <rPr>
            <sz val="11"/>
            <rFont val="Calibri"/>
            <family val="2"/>
            <charset val="238"/>
          </rPr>
          <t>SZV_F:DijUtem2</t>
        </r>
      </text>
    </comment>
    <comment ref="AK360" authorId="0" shapeId="0" xr:uid="{8938D9E6-DD22-42E9-B833-3CD9FA55698C}">
      <text>
        <r>
          <rPr>
            <sz val="11"/>
            <rFont val="Calibri"/>
            <family val="2"/>
            <charset val="238"/>
          </rPr>
          <t>SZV_F:EM_Melleklet1_Utem2</t>
        </r>
      </text>
    </comment>
    <comment ref="AL360" authorId="0" shapeId="0" xr:uid="{FF40197E-94BD-4B7B-96FB-4194105470B8}">
      <text>
        <r>
          <rPr>
            <sz val="11"/>
            <rFont val="Calibri"/>
            <family val="2"/>
            <charset val="238"/>
          </rPr>
          <t>SZV_F:EgyebAllamiUtem2</t>
        </r>
      </text>
    </comment>
    <comment ref="AM360" authorId="0" shapeId="0" xr:uid="{8E6EA639-379B-471A-B1D4-7CF137CE269B}">
      <text>
        <r>
          <rPr>
            <sz val="11"/>
            <rFont val="Calibri"/>
            <family val="2"/>
            <charset val="238"/>
          </rPr>
          <t>SZV_F:OnkormanyzatiUtem2</t>
        </r>
      </text>
    </comment>
    <comment ref="AN360" authorId="0" shapeId="0" xr:uid="{54F083D5-99E8-4BFD-BADF-53EE33511A32}">
      <text>
        <r>
          <rPr>
            <sz val="11"/>
            <rFont val="Calibri"/>
            <family val="2"/>
            <charset val="238"/>
          </rPr>
          <t>SZV_F:EUUtem2</t>
        </r>
      </text>
    </comment>
    <comment ref="AO360" authorId="0" shapeId="0" xr:uid="{515DE4A7-600D-4F42-BB72-E78C0BE22D9F}">
      <text>
        <r>
          <rPr>
            <sz val="11"/>
            <rFont val="Calibri"/>
            <family val="2"/>
            <charset val="238"/>
          </rPr>
          <t>SZV_F:EgyebUtem2</t>
        </r>
      </text>
    </comment>
    <comment ref="AP360" authorId="0" shapeId="0" xr:uid="{EBCBF75E-E278-4EE2-94D5-533EB6BAB07B}">
      <text>
        <r>
          <rPr>
            <sz val="11"/>
            <rFont val="Calibri"/>
            <family val="2"/>
            <charset val="238"/>
          </rPr>
          <t>SZV_F:HitelKotvenyUtem2</t>
        </r>
      </text>
    </comment>
    <comment ref="AQ360" authorId="0" shapeId="0" xr:uid="{F55729CB-5204-41AA-859B-57E54A798EFB}">
      <text>
        <r>
          <rPr>
            <sz val="11"/>
            <rFont val="Calibri"/>
            <family val="2"/>
            <charset val="238"/>
          </rPr>
          <t>SZV_F:OsszesenUtem2</t>
        </r>
      </text>
    </comment>
    <comment ref="AR360" authorId="0" shapeId="0" xr:uid="{A4933D80-2A2D-48D4-9D11-3A9DC07369A2}">
      <text>
        <r>
          <rPr>
            <sz val="11"/>
            <rFont val="Calibri"/>
            <family val="2"/>
            <charset val="238"/>
          </rPr>
          <t>SZV_F:ForrashianyUtem2</t>
        </r>
      </text>
    </comment>
    <comment ref="AU360" authorId="0" shapeId="0" xr:uid="{13441799-94BB-47E0-BC9A-BA33E419C384}">
      <text>
        <r>
          <rPr>
            <sz val="11"/>
            <rFont val="Calibri"/>
            <family val="2"/>
            <charset val="238"/>
          </rPr>
          <t>SZV_F:Indokolas</t>
        </r>
      </text>
    </comment>
    <comment ref="AV360" authorId="0" shapeId="0" xr:uid="{A962088B-24F1-42C1-AE97-07DF57000BE2}">
      <text>
        <r>
          <rPr>
            <sz val="11"/>
            <rFont val="Calibri"/>
            <family val="2"/>
            <charset val="238"/>
          </rPr>
          <t>SZV_F:Megjegyzes</t>
        </r>
      </text>
    </comment>
    <comment ref="AW360" authorId="0" shapeId="0" xr:uid="{3C564BED-EB78-48AF-898B-853B89DE9735}">
      <text>
        <r>
          <rPr>
            <sz val="11"/>
            <rFont val="Calibri"/>
            <family val="2"/>
            <charset val="238"/>
          </rPr>
          <t>SZV_F:FeladatSorszam</t>
        </r>
      </text>
    </comment>
    <comment ref="AY360" authorId="0" shapeId="0" xr:uid="{C814D5AB-6070-4F0D-9726-6A10E629CEEB}">
      <text>
        <r>
          <rPr>
            <sz val="11"/>
            <rFont val="Calibri"/>
            <family val="2"/>
            <charset val="238"/>
          </rPr>
          <t>SZV_F:ISA</t>
        </r>
      </text>
    </comment>
    <comment ref="B361" authorId="0" shapeId="0" xr:uid="{86C9D582-4410-40EA-AA4E-EE7B639610D2}">
      <text>
        <r>
          <rPr>
            <sz val="11"/>
            <rFont val="Calibri"/>
            <family val="2"/>
            <charset val="238"/>
          </rPr>
          <t>SZV_F:FontossagiSorrent</t>
        </r>
      </text>
    </comment>
    <comment ref="C361" authorId="0" shapeId="0" xr:uid="{3D771269-55C8-45BA-8AD0-075766E9CE9B}">
      <text>
        <r>
          <rPr>
            <sz val="11"/>
            <rFont val="Calibri"/>
            <family val="2"/>
            <charset val="238"/>
          </rPr>
          <t>SZV_F:FeladatKategoria</t>
        </r>
      </text>
    </comment>
    <comment ref="D361" authorId="0" shapeId="0" xr:uid="{CAC96FF6-E15C-47DA-AEAB-4CD0FAA29381}">
      <text>
        <r>
          <rPr>
            <sz val="11"/>
            <rFont val="Calibri"/>
            <family val="2"/>
            <charset val="238"/>
          </rPr>
          <t>SZV_F:FeladatMegnevezes</t>
        </r>
      </text>
    </comment>
    <comment ref="E361" authorId="0" shapeId="0" xr:uid="{8D16E1B5-EA03-4DA7-A8B5-BF7451430964}">
      <text>
        <r>
          <rPr>
            <sz val="11"/>
            <rFont val="Calibri"/>
            <family val="2"/>
            <charset val="238"/>
          </rPr>
          <t>SZV_F:ElviEngedelySzam</t>
        </r>
      </text>
    </comment>
    <comment ref="F361" authorId="0" shapeId="0" xr:uid="{00AD2B94-A18B-4E6E-9445-F86AAB98393E}">
      <text>
        <r>
          <rPr>
            <sz val="11"/>
            <rFont val="Calibri"/>
            <family val="2"/>
            <charset val="238"/>
          </rPr>
          <t>SZV_F:VKR_Kod</t>
        </r>
      </text>
    </comment>
    <comment ref="G361" authorId="0" shapeId="0" xr:uid="{F28C6D86-7233-4AFC-ACA7-0B308D250C4F}">
      <text>
        <r>
          <rPr>
            <sz val="11"/>
            <rFont val="Calibri"/>
            <family val="2"/>
            <charset val="238"/>
          </rPr>
          <t>SZV_F:VKR_Nev</t>
        </r>
      </text>
    </comment>
    <comment ref="H361" authorId="0" shapeId="0" xr:uid="{01A11640-B3B1-4875-ABB7-372F0202BBE8}">
      <text>
        <r>
          <rPr>
            <sz val="11"/>
            <rFont val="Calibri"/>
            <family val="2"/>
            <charset val="238"/>
          </rPr>
          <t>SZV_F:FeladatAzonosito</t>
        </r>
      </text>
    </comment>
    <comment ref="I361" authorId="0" shapeId="0" xr:uid="{F406B0FE-E1E7-463D-9134-A48764E44685}">
      <text>
        <r>
          <rPr>
            <sz val="11"/>
            <rFont val="Calibri"/>
            <family val="2"/>
            <charset val="238"/>
          </rPr>
          <t>SZV_F:EllatasiTerulet</t>
        </r>
      </text>
    </comment>
    <comment ref="J361" authorId="0" shapeId="0" xr:uid="{E463731B-7B90-44AA-9C97-3F7AAC6A69D4}">
      <text>
        <r>
          <rPr>
            <sz val="11"/>
            <rFont val="Calibri"/>
            <family val="2"/>
            <charset val="238"/>
          </rPr>
          <t>SZV_F:EllatasertFelelos</t>
        </r>
      </text>
    </comment>
    <comment ref="K361" authorId="0" shapeId="0" xr:uid="{EF5FF963-3373-4734-9686-14DA7DDE82BF}">
      <text>
        <r>
          <rPr>
            <sz val="11"/>
            <rFont val="Calibri"/>
            <family val="2"/>
            <charset val="238"/>
          </rPr>
          <t>SZV_F:TervezettNettoKoltseg</t>
        </r>
      </text>
    </comment>
    <comment ref="L361" authorId="0" shapeId="0" xr:uid="{D6161FA9-814A-41E6-8A33-E4D2A71BC211}">
      <text>
        <r>
          <rPr>
            <sz val="11"/>
            <rFont val="Calibri"/>
            <family val="2"/>
            <charset val="238"/>
          </rPr>
          <t>SZV_F:IdotartamKezdes</t>
        </r>
      </text>
    </comment>
    <comment ref="M361" authorId="0" shapeId="0" xr:uid="{A320DC97-638E-491B-A33F-F5C4686EAE6A}">
      <text>
        <r>
          <rPr>
            <sz val="11"/>
            <rFont val="Calibri"/>
            <family val="2"/>
            <charset val="238"/>
          </rPr>
          <t>SZV_F:IdotartamBefejezes</t>
        </r>
      </text>
    </comment>
    <comment ref="N361" authorId="0" shapeId="0" xr:uid="{A89BC1B2-0A28-44D8-8E92-017F0BB20EAE}">
      <text>
        <r>
          <rPr>
            <sz val="11"/>
            <rFont val="Calibri"/>
            <family val="2"/>
            <charset val="238"/>
          </rPr>
          <t>SZV_F:NettoKoltsegUtem1</t>
        </r>
      </text>
    </comment>
    <comment ref="O361" authorId="0" shapeId="0" xr:uid="{1B3178FC-24B1-473A-934F-6117A86914E2}">
      <text>
        <r>
          <rPr>
            <sz val="11"/>
            <rFont val="Calibri"/>
            <family val="2"/>
            <charset val="238"/>
          </rPr>
          <t>SZV_F:NettoKoltsegUtem2</t>
        </r>
      </text>
    </comment>
    <comment ref="P361" authorId="0" shapeId="0" xr:uid="{A8A85ED9-115F-4803-98C2-CC2462AD2AFB}">
      <text>
        <r>
          <rPr>
            <sz val="11"/>
            <rFont val="Calibri"/>
            <family val="2"/>
            <charset val="238"/>
          </rPr>
          <t>SZV_F:EM_Melleklet2_KTG</t>
        </r>
      </text>
    </comment>
    <comment ref="R361" authorId="0" shapeId="0" xr:uid="{4AB64FDE-68FE-4020-BCEB-88B8CB293BCD}">
      <text>
        <r>
          <rPr>
            <sz val="11"/>
            <rFont val="Calibri"/>
            <family val="2"/>
            <charset val="238"/>
          </rPr>
          <t>SZV_F:HDUtem1</t>
        </r>
      </text>
    </comment>
    <comment ref="S361" authorId="0" shapeId="0" xr:uid="{42E8BC82-0942-4444-8FB7-A18F783FB8EB}">
      <text>
        <r>
          <rPr>
            <sz val="11"/>
            <rFont val="Calibri"/>
            <family val="2"/>
            <charset val="238"/>
          </rPr>
          <t>SZV_F:ECSUtem1</t>
        </r>
      </text>
    </comment>
    <comment ref="T361" authorId="0" shapeId="0" xr:uid="{4DC6EF1C-6D01-43AC-9CDC-E4BF5D269CB1}">
      <text>
        <r>
          <rPr>
            <sz val="11"/>
            <rFont val="Calibri"/>
            <family val="2"/>
            <charset val="238"/>
          </rPr>
          <t>SZV_F:KFHUtem1</t>
        </r>
      </text>
    </comment>
    <comment ref="U361" authorId="0" shapeId="0" xr:uid="{BA11CBCA-16D9-4E9D-AAB9-3EB78D734D53}">
      <text>
        <r>
          <rPr>
            <sz val="11"/>
            <rFont val="Calibri"/>
            <family val="2"/>
            <charset val="238"/>
          </rPr>
          <t>SZV_F:Egyeb_SajatUtem1</t>
        </r>
      </text>
    </comment>
    <comment ref="V361" authorId="0" shapeId="0" xr:uid="{750BBB6B-E0B3-49E4-B771-F5327A1F458B}">
      <text>
        <r>
          <rPr>
            <sz val="11"/>
            <rFont val="Calibri"/>
            <family val="2"/>
            <charset val="238"/>
          </rPr>
          <t>SZV_F:DijUtem1</t>
        </r>
      </text>
    </comment>
    <comment ref="W361" authorId="0" shapeId="0" xr:uid="{CCD78E5E-F5EB-4648-85F7-632151C97A1A}">
      <text>
        <r>
          <rPr>
            <sz val="11"/>
            <rFont val="Calibri"/>
            <family val="2"/>
            <charset val="238"/>
          </rPr>
          <t>SZV_F:EM_Melleklet1_Utem1</t>
        </r>
      </text>
    </comment>
    <comment ref="X361" authorId="0" shapeId="0" xr:uid="{81ABC498-3948-46FF-AF64-E2A6C041C137}">
      <text>
        <r>
          <rPr>
            <sz val="11"/>
            <rFont val="Calibri"/>
            <family val="2"/>
            <charset val="238"/>
          </rPr>
          <t>SZV_F:EgyebAllamiUtem1</t>
        </r>
      </text>
    </comment>
    <comment ref="Y361" authorId="0" shapeId="0" xr:uid="{8F8E01F1-EA22-4B78-8F44-AAAA2A70A7C3}">
      <text>
        <r>
          <rPr>
            <sz val="11"/>
            <rFont val="Calibri"/>
            <family val="2"/>
            <charset val="238"/>
          </rPr>
          <t>SZV_F:OnkormanyzatiUtem1</t>
        </r>
      </text>
    </comment>
    <comment ref="Z361" authorId="0" shapeId="0" xr:uid="{C977EC6D-551A-4DC8-AF85-D97101F88A61}">
      <text>
        <r>
          <rPr>
            <sz val="11"/>
            <rFont val="Calibri"/>
            <family val="2"/>
            <charset val="238"/>
          </rPr>
          <t>SZV_F:EUUtem1</t>
        </r>
      </text>
    </comment>
    <comment ref="AA361" authorId="0" shapeId="0" xr:uid="{34011156-AC39-4436-A857-EE320E019CC9}">
      <text>
        <r>
          <rPr>
            <sz val="11"/>
            <rFont val="Calibri"/>
            <family val="2"/>
            <charset val="238"/>
          </rPr>
          <t>SZV_F:EgyebUtem1</t>
        </r>
      </text>
    </comment>
    <comment ref="AB361" authorId="0" shapeId="0" xr:uid="{87D90BA7-FF2E-4B90-822E-2FD9DB475048}">
      <text>
        <r>
          <rPr>
            <sz val="11"/>
            <rFont val="Calibri"/>
            <family val="2"/>
            <charset val="238"/>
          </rPr>
          <t>SZV_F:HitelKotvenyUtem1</t>
        </r>
      </text>
    </comment>
    <comment ref="AC361" authorId="0" shapeId="0" xr:uid="{D8FE01D3-4139-4A01-B588-69BC722841E8}">
      <text>
        <r>
          <rPr>
            <sz val="11"/>
            <rFont val="Calibri"/>
            <family val="2"/>
            <charset val="238"/>
          </rPr>
          <t>SZV_F:OsszesenUtem1</t>
        </r>
      </text>
    </comment>
    <comment ref="AF361" authorId="0" shapeId="0" xr:uid="{68B3FDBF-2F13-48FE-AD11-E0EA3B2D24FE}">
      <text>
        <r>
          <rPr>
            <sz val="11"/>
            <rFont val="Calibri"/>
            <family val="2"/>
            <charset val="238"/>
          </rPr>
          <t>SZV_F:HDUtem2</t>
        </r>
      </text>
    </comment>
    <comment ref="AG361" authorId="0" shapeId="0" xr:uid="{E6A56D88-4629-4E10-ACF9-ECFCF4B2A69B}">
      <text>
        <r>
          <rPr>
            <sz val="11"/>
            <rFont val="Calibri"/>
            <family val="2"/>
            <charset val="238"/>
          </rPr>
          <t>SZV_F:ECSUtem2</t>
        </r>
      </text>
    </comment>
    <comment ref="AH361" authorId="0" shapeId="0" xr:uid="{FAA2CE2B-39DD-4358-9871-A55D7378F789}">
      <text>
        <r>
          <rPr>
            <sz val="11"/>
            <rFont val="Calibri"/>
            <family val="2"/>
            <charset val="238"/>
          </rPr>
          <t>SZV_F:KFHUtem2</t>
        </r>
      </text>
    </comment>
    <comment ref="AI361" authorId="0" shapeId="0" xr:uid="{148BBD85-E668-411D-8A32-EAC3A1A1381E}">
      <text>
        <r>
          <rPr>
            <sz val="11"/>
            <rFont val="Calibri"/>
            <family val="2"/>
            <charset val="238"/>
          </rPr>
          <t>SZV_F:Egyeb_SajatUtem2</t>
        </r>
      </text>
    </comment>
    <comment ref="AJ361" authorId="0" shapeId="0" xr:uid="{A9DCE592-EA0A-46FD-9BC5-1C44AE9B5FEA}">
      <text>
        <r>
          <rPr>
            <sz val="11"/>
            <rFont val="Calibri"/>
            <family val="2"/>
            <charset val="238"/>
          </rPr>
          <t>SZV_F:DijUtem2</t>
        </r>
      </text>
    </comment>
    <comment ref="AK361" authorId="0" shapeId="0" xr:uid="{334EFE0C-66DA-41B9-91EF-E02C3089D44C}">
      <text>
        <r>
          <rPr>
            <sz val="11"/>
            <rFont val="Calibri"/>
            <family val="2"/>
            <charset val="238"/>
          </rPr>
          <t>SZV_F:EM_Melleklet1_Utem2</t>
        </r>
      </text>
    </comment>
    <comment ref="AL361" authorId="0" shapeId="0" xr:uid="{78971CFF-E24B-44CB-83EA-BA00F12F87F0}">
      <text>
        <r>
          <rPr>
            <sz val="11"/>
            <rFont val="Calibri"/>
            <family val="2"/>
            <charset val="238"/>
          </rPr>
          <t>SZV_F:EgyebAllamiUtem2</t>
        </r>
      </text>
    </comment>
    <comment ref="AM361" authorId="0" shapeId="0" xr:uid="{1CB371CA-F664-4D7E-A805-1139AEAB116B}">
      <text>
        <r>
          <rPr>
            <sz val="11"/>
            <rFont val="Calibri"/>
            <family val="2"/>
            <charset val="238"/>
          </rPr>
          <t>SZV_F:OnkormanyzatiUtem2</t>
        </r>
      </text>
    </comment>
    <comment ref="AN361" authorId="0" shapeId="0" xr:uid="{4BA16B9F-3639-4B35-B8FC-FD2C8C8187A2}">
      <text>
        <r>
          <rPr>
            <sz val="11"/>
            <rFont val="Calibri"/>
            <family val="2"/>
            <charset val="238"/>
          </rPr>
          <t>SZV_F:EUUtem2</t>
        </r>
      </text>
    </comment>
    <comment ref="AO361" authorId="0" shapeId="0" xr:uid="{2DCEDCC3-6914-4236-8AB3-61C2812072B0}">
      <text>
        <r>
          <rPr>
            <sz val="11"/>
            <rFont val="Calibri"/>
            <family val="2"/>
            <charset val="238"/>
          </rPr>
          <t>SZV_F:EgyebUtem2</t>
        </r>
      </text>
    </comment>
    <comment ref="AP361" authorId="0" shapeId="0" xr:uid="{647FCC06-DBE1-4320-A949-EBC8365FAECB}">
      <text>
        <r>
          <rPr>
            <sz val="11"/>
            <rFont val="Calibri"/>
            <family val="2"/>
            <charset val="238"/>
          </rPr>
          <t>SZV_F:HitelKotvenyUtem2</t>
        </r>
      </text>
    </comment>
    <comment ref="AQ361" authorId="0" shapeId="0" xr:uid="{DCADD449-BC97-4AF3-ADD5-8427290C1143}">
      <text>
        <r>
          <rPr>
            <sz val="11"/>
            <rFont val="Calibri"/>
            <family val="2"/>
            <charset val="238"/>
          </rPr>
          <t>SZV_F:OsszesenUtem2</t>
        </r>
      </text>
    </comment>
    <comment ref="AR361" authorId="0" shapeId="0" xr:uid="{A7A13F61-14BA-499C-8D2D-F9F71758C8AB}">
      <text>
        <r>
          <rPr>
            <sz val="11"/>
            <rFont val="Calibri"/>
            <family val="2"/>
            <charset val="238"/>
          </rPr>
          <t>SZV_F:ForrashianyUtem2</t>
        </r>
      </text>
    </comment>
    <comment ref="AU361" authorId="0" shapeId="0" xr:uid="{2E6D5B68-520E-46F2-9C43-F60295C15D88}">
      <text>
        <r>
          <rPr>
            <sz val="11"/>
            <rFont val="Calibri"/>
            <family val="2"/>
            <charset val="238"/>
          </rPr>
          <t>SZV_F:Indokolas</t>
        </r>
      </text>
    </comment>
    <comment ref="AV361" authorId="0" shapeId="0" xr:uid="{A31F7A5B-E59B-41B4-8FF6-A78B36BD7497}">
      <text>
        <r>
          <rPr>
            <sz val="11"/>
            <rFont val="Calibri"/>
            <family val="2"/>
            <charset val="238"/>
          </rPr>
          <t>SZV_F:Megjegyzes</t>
        </r>
      </text>
    </comment>
    <comment ref="AW361" authorId="0" shapeId="0" xr:uid="{4DCFE61A-7026-40E7-B242-C88C0D7E6A50}">
      <text>
        <r>
          <rPr>
            <sz val="11"/>
            <rFont val="Calibri"/>
            <family val="2"/>
            <charset val="238"/>
          </rPr>
          <t>SZV_F:FeladatSorszam</t>
        </r>
      </text>
    </comment>
    <comment ref="AY361" authorId="0" shapeId="0" xr:uid="{0DA888F5-E847-45CB-BF08-29DF26F66664}">
      <text>
        <r>
          <rPr>
            <sz val="11"/>
            <rFont val="Calibri"/>
            <family val="2"/>
            <charset val="238"/>
          </rPr>
          <t>SZV_F:ISA</t>
        </r>
      </text>
    </comment>
    <comment ref="B362" authorId="0" shapeId="0" xr:uid="{E0F816C7-091E-4ED4-8AF7-42B26AF592D2}">
      <text>
        <r>
          <rPr>
            <sz val="11"/>
            <rFont val="Calibri"/>
            <family val="2"/>
            <charset val="238"/>
          </rPr>
          <t>SZV_F:FontossagiSorrent</t>
        </r>
      </text>
    </comment>
    <comment ref="C362" authorId="0" shapeId="0" xr:uid="{31C6F94A-6A4E-466F-B01B-95D3C8DA8EE5}">
      <text>
        <r>
          <rPr>
            <sz val="11"/>
            <rFont val="Calibri"/>
            <family val="2"/>
            <charset val="238"/>
          </rPr>
          <t>SZV_F:FeladatKategoria</t>
        </r>
      </text>
    </comment>
    <comment ref="D362" authorId="0" shapeId="0" xr:uid="{4858B408-5176-4F69-A968-E4D36A632226}">
      <text>
        <r>
          <rPr>
            <sz val="11"/>
            <rFont val="Calibri"/>
            <family val="2"/>
            <charset val="238"/>
          </rPr>
          <t>SZV_F:FeladatMegnevezes</t>
        </r>
      </text>
    </comment>
    <comment ref="E362" authorId="0" shapeId="0" xr:uid="{419807AA-8EEC-4D8B-96B5-1EEFE0E94DB9}">
      <text>
        <r>
          <rPr>
            <sz val="11"/>
            <rFont val="Calibri"/>
            <family val="2"/>
            <charset val="238"/>
          </rPr>
          <t>SZV_F:ElviEngedelySzam</t>
        </r>
      </text>
    </comment>
    <comment ref="F362" authorId="0" shapeId="0" xr:uid="{AD8226A9-F277-44A6-AF29-6317AA451C46}">
      <text>
        <r>
          <rPr>
            <sz val="11"/>
            <rFont val="Calibri"/>
            <family val="2"/>
            <charset val="238"/>
          </rPr>
          <t>SZV_F:VKR_Kod</t>
        </r>
      </text>
    </comment>
    <comment ref="G362" authorId="0" shapeId="0" xr:uid="{29917C4B-3438-4EA9-8123-0C67B6F839D4}">
      <text>
        <r>
          <rPr>
            <sz val="11"/>
            <rFont val="Calibri"/>
            <family val="2"/>
            <charset val="238"/>
          </rPr>
          <t>SZV_F:VKR_Nev</t>
        </r>
      </text>
    </comment>
    <comment ref="H362" authorId="0" shapeId="0" xr:uid="{41807FD1-DE2E-4ADD-B1AD-663244DB6FCF}">
      <text>
        <r>
          <rPr>
            <sz val="11"/>
            <rFont val="Calibri"/>
            <family val="2"/>
            <charset val="238"/>
          </rPr>
          <t>SZV_F:FeladatAzonosito</t>
        </r>
      </text>
    </comment>
    <comment ref="I362" authorId="0" shapeId="0" xr:uid="{C0B48790-C014-4D73-9103-EB8B2ADF235F}">
      <text>
        <r>
          <rPr>
            <sz val="11"/>
            <rFont val="Calibri"/>
            <family val="2"/>
            <charset val="238"/>
          </rPr>
          <t>SZV_F:EllatasiTerulet</t>
        </r>
      </text>
    </comment>
    <comment ref="J362" authorId="0" shapeId="0" xr:uid="{82E5AEA6-3D91-45B8-97FA-1DFF9564E1D8}">
      <text>
        <r>
          <rPr>
            <sz val="11"/>
            <rFont val="Calibri"/>
            <family val="2"/>
            <charset val="238"/>
          </rPr>
          <t>SZV_F:EllatasertFelelos</t>
        </r>
      </text>
    </comment>
    <comment ref="K362" authorId="0" shapeId="0" xr:uid="{8CFD7C81-2BBE-45AE-B5E9-2B65E770198D}">
      <text>
        <r>
          <rPr>
            <sz val="11"/>
            <rFont val="Calibri"/>
            <family val="2"/>
            <charset val="238"/>
          </rPr>
          <t>SZV_F:TervezettNettoKoltseg</t>
        </r>
      </text>
    </comment>
    <comment ref="L362" authorId="0" shapeId="0" xr:uid="{556EAAEE-AB7C-402C-BE12-D76FFBCFAFA5}">
      <text>
        <r>
          <rPr>
            <sz val="11"/>
            <rFont val="Calibri"/>
            <family val="2"/>
            <charset val="238"/>
          </rPr>
          <t>SZV_F:IdotartamKezdes</t>
        </r>
      </text>
    </comment>
    <comment ref="M362" authorId="0" shapeId="0" xr:uid="{8D431AA5-FB21-465C-8DC5-F42A0B49F60D}">
      <text>
        <r>
          <rPr>
            <sz val="11"/>
            <rFont val="Calibri"/>
            <family val="2"/>
            <charset val="238"/>
          </rPr>
          <t>SZV_F:IdotartamBefejezes</t>
        </r>
      </text>
    </comment>
    <comment ref="N362" authorId="0" shapeId="0" xr:uid="{800E254B-5807-4338-977C-2303DD2993B7}">
      <text>
        <r>
          <rPr>
            <sz val="11"/>
            <rFont val="Calibri"/>
            <family val="2"/>
            <charset val="238"/>
          </rPr>
          <t>SZV_F:NettoKoltsegUtem1</t>
        </r>
      </text>
    </comment>
    <comment ref="O362" authorId="0" shapeId="0" xr:uid="{E121250C-0CF7-4D6E-9DF5-7407EB697199}">
      <text>
        <r>
          <rPr>
            <sz val="11"/>
            <rFont val="Calibri"/>
            <family val="2"/>
            <charset val="238"/>
          </rPr>
          <t>SZV_F:NettoKoltsegUtem2</t>
        </r>
      </text>
    </comment>
    <comment ref="P362" authorId="0" shapeId="0" xr:uid="{5AC316ED-A60D-47D1-AB5E-BD5EBDDA12DF}">
      <text>
        <r>
          <rPr>
            <sz val="11"/>
            <rFont val="Calibri"/>
            <family val="2"/>
            <charset val="238"/>
          </rPr>
          <t>SZV_F:EM_Melleklet2_KTG</t>
        </r>
      </text>
    </comment>
    <comment ref="R362" authorId="0" shapeId="0" xr:uid="{E1988FA4-D75F-4F42-8656-B0D1D4C426E5}">
      <text>
        <r>
          <rPr>
            <sz val="11"/>
            <rFont val="Calibri"/>
            <family val="2"/>
            <charset val="238"/>
          </rPr>
          <t>SZV_F:HDUtem1</t>
        </r>
      </text>
    </comment>
    <comment ref="S362" authorId="0" shapeId="0" xr:uid="{36D798E3-CADE-4077-9412-F59658FB7336}">
      <text>
        <r>
          <rPr>
            <sz val="11"/>
            <rFont val="Calibri"/>
            <family val="2"/>
            <charset val="238"/>
          </rPr>
          <t>SZV_F:ECSUtem1</t>
        </r>
      </text>
    </comment>
    <comment ref="T362" authorId="0" shapeId="0" xr:uid="{05DD379C-E2A5-4926-8BAE-DD91FBD66187}">
      <text>
        <r>
          <rPr>
            <sz val="11"/>
            <rFont val="Calibri"/>
            <family val="2"/>
            <charset val="238"/>
          </rPr>
          <t>SZV_F:KFHUtem1</t>
        </r>
      </text>
    </comment>
    <comment ref="U362" authorId="0" shapeId="0" xr:uid="{2D8FC9B2-4C2A-4386-8FC0-B30A6F2BB78C}">
      <text>
        <r>
          <rPr>
            <sz val="11"/>
            <rFont val="Calibri"/>
            <family val="2"/>
            <charset val="238"/>
          </rPr>
          <t>SZV_F:Egyeb_SajatUtem1</t>
        </r>
      </text>
    </comment>
    <comment ref="V362" authorId="0" shapeId="0" xr:uid="{E0511429-1F56-47E2-9758-EDCA5E9D108E}">
      <text>
        <r>
          <rPr>
            <sz val="11"/>
            <rFont val="Calibri"/>
            <family val="2"/>
            <charset val="238"/>
          </rPr>
          <t>SZV_F:DijUtem1</t>
        </r>
      </text>
    </comment>
    <comment ref="W362" authorId="0" shapeId="0" xr:uid="{1BBDB5D6-EC78-4AEE-9526-D1513E501B54}">
      <text>
        <r>
          <rPr>
            <sz val="11"/>
            <rFont val="Calibri"/>
            <family val="2"/>
            <charset val="238"/>
          </rPr>
          <t>SZV_F:EM_Melleklet1_Utem1</t>
        </r>
      </text>
    </comment>
    <comment ref="X362" authorId="0" shapeId="0" xr:uid="{F532AD7F-778C-4B93-8C86-EAECC47ADBBA}">
      <text>
        <r>
          <rPr>
            <sz val="11"/>
            <rFont val="Calibri"/>
            <family val="2"/>
            <charset val="238"/>
          </rPr>
          <t>SZV_F:EgyebAllamiUtem1</t>
        </r>
      </text>
    </comment>
    <comment ref="Y362" authorId="0" shapeId="0" xr:uid="{E88916BA-087D-41D0-B189-285812377819}">
      <text>
        <r>
          <rPr>
            <sz val="11"/>
            <rFont val="Calibri"/>
            <family val="2"/>
            <charset val="238"/>
          </rPr>
          <t>SZV_F:OnkormanyzatiUtem1</t>
        </r>
      </text>
    </comment>
    <comment ref="Z362" authorId="0" shapeId="0" xr:uid="{E67FF778-6951-4299-B65D-5B89BEF5A04B}">
      <text>
        <r>
          <rPr>
            <sz val="11"/>
            <rFont val="Calibri"/>
            <family val="2"/>
            <charset val="238"/>
          </rPr>
          <t>SZV_F:EUUtem1</t>
        </r>
      </text>
    </comment>
    <comment ref="AA362" authorId="0" shapeId="0" xr:uid="{DF05C9ED-7719-44DB-B596-0A041B399D4B}">
      <text>
        <r>
          <rPr>
            <sz val="11"/>
            <rFont val="Calibri"/>
            <family val="2"/>
            <charset val="238"/>
          </rPr>
          <t>SZV_F:EgyebUtem1</t>
        </r>
      </text>
    </comment>
    <comment ref="AB362" authorId="0" shapeId="0" xr:uid="{426E4AA4-C295-41B9-9031-B2A90EDF9AD8}">
      <text>
        <r>
          <rPr>
            <sz val="11"/>
            <rFont val="Calibri"/>
            <family val="2"/>
            <charset val="238"/>
          </rPr>
          <t>SZV_F:HitelKotvenyUtem1</t>
        </r>
      </text>
    </comment>
    <comment ref="AC362" authorId="0" shapeId="0" xr:uid="{B31067F7-EA49-449A-9C28-2ABB4C12DFB6}">
      <text>
        <r>
          <rPr>
            <sz val="11"/>
            <rFont val="Calibri"/>
            <family val="2"/>
            <charset val="238"/>
          </rPr>
          <t>SZV_F:OsszesenUtem1</t>
        </r>
      </text>
    </comment>
    <comment ref="AF362" authorId="0" shapeId="0" xr:uid="{A1E2FB88-FF2C-4F40-BB21-F61110579493}">
      <text>
        <r>
          <rPr>
            <sz val="11"/>
            <rFont val="Calibri"/>
            <family val="2"/>
            <charset val="238"/>
          </rPr>
          <t>SZV_F:HDUtem2</t>
        </r>
      </text>
    </comment>
    <comment ref="AG362" authorId="0" shapeId="0" xr:uid="{BE32CF96-BA70-49FA-8205-9617819FE62F}">
      <text>
        <r>
          <rPr>
            <sz val="11"/>
            <rFont val="Calibri"/>
            <family val="2"/>
            <charset val="238"/>
          </rPr>
          <t>SZV_F:ECSUtem2</t>
        </r>
      </text>
    </comment>
    <comment ref="AH362" authorId="0" shapeId="0" xr:uid="{86D6B2EB-372C-4237-8DFE-FE3330B74993}">
      <text>
        <r>
          <rPr>
            <sz val="11"/>
            <rFont val="Calibri"/>
            <family val="2"/>
            <charset val="238"/>
          </rPr>
          <t>SZV_F:KFHUtem2</t>
        </r>
      </text>
    </comment>
    <comment ref="AI362" authorId="0" shapeId="0" xr:uid="{3F5BA1AB-4695-4155-A9BD-05D8955E98CC}">
      <text>
        <r>
          <rPr>
            <sz val="11"/>
            <rFont val="Calibri"/>
            <family val="2"/>
            <charset val="238"/>
          </rPr>
          <t>SZV_F:Egyeb_SajatUtem2</t>
        </r>
      </text>
    </comment>
    <comment ref="AJ362" authorId="0" shapeId="0" xr:uid="{21D144DE-D403-4ACA-9CA0-86AF90AF251A}">
      <text>
        <r>
          <rPr>
            <sz val="11"/>
            <rFont val="Calibri"/>
            <family val="2"/>
            <charset val="238"/>
          </rPr>
          <t>SZV_F:DijUtem2</t>
        </r>
      </text>
    </comment>
    <comment ref="AK362" authorId="0" shapeId="0" xr:uid="{612079E4-D1BD-4A1D-8901-2EB2FD65855A}">
      <text>
        <r>
          <rPr>
            <sz val="11"/>
            <rFont val="Calibri"/>
            <family val="2"/>
            <charset val="238"/>
          </rPr>
          <t>SZV_F:EM_Melleklet1_Utem2</t>
        </r>
      </text>
    </comment>
    <comment ref="AL362" authorId="0" shapeId="0" xr:uid="{8381907C-55B9-4880-9DE5-1082F0106057}">
      <text>
        <r>
          <rPr>
            <sz val="11"/>
            <rFont val="Calibri"/>
            <family val="2"/>
            <charset val="238"/>
          </rPr>
          <t>SZV_F:EgyebAllamiUtem2</t>
        </r>
      </text>
    </comment>
    <comment ref="AM362" authorId="0" shapeId="0" xr:uid="{F3A12E5D-2D18-4470-92DE-E3504649F7C6}">
      <text>
        <r>
          <rPr>
            <sz val="11"/>
            <rFont val="Calibri"/>
            <family val="2"/>
            <charset val="238"/>
          </rPr>
          <t>SZV_F:OnkormanyzatiUtem2</t>
        </r>
      </text>
    </comment>
    <comment ref="AN362" authorId="0" shapeId="0" xr:uid="{255B5853-B01F-4568-AAA2-FB17A3014DD5}">
      <text>
        <r>
          <rPr>
            <sz val="11"/>
            <rFont val="Calibri"/>
            <family val="2"/>
            <charset val="238"/>
          </rPr>
          <t>SZV_F:EUUtem2</t>
        </r>
      </text>
    </comment>
    <comment ref="AO362" authorId="0" shapeId="0" xr:uid="{F20B2E95-19D9-41F2-A195-735B218927C4}">
      <text>
        <r>
          <rPr>
            <sz val="11"/>
            <rFont val="Calibri"/>
            <family val="2"/>
            <charset val="238"/>
          </rPr>
          <t>SZV_F:EgyebUtem2</t>
        </r>
      </text>
    </comment>
    <comment ref="AP362" authorId="0" shapeId="0" xr:uid="{512419C6-F128-4DE5-B080-4292356AA410}">
      <text>
        <r>
          <rPr>
            <sz val="11"/>
            <rFont val="Calibri"/>
            <family val="2"/>
            <charset val="238"/>
          </rPr>
          <t>SZV_F:HitelKotvenyUtem2</t>
        </r>
      </text>
    </comment>
    <comment ref="AQ362" authorId="0" shapeId="0" xr:uid="{17805E6A-3BA1-4E8E-8B1E-529427871F4B}">
      <text>
        <r>
          <rPr>
            <sz val="11"/>
            <rFont val="Calibri"/>
            <family val="2"/>
            <charset val="238"/>
          </rPr>
          <t>SZV_F:OsszesenUtem2</t>
        </r>
      </text>
    </comment>
    <comment ref="AR362" authorId="0" shapeId="0" xr:uid="{00BFC44C-A8D9-4E61-BB85-AD34E27B662C}">
      <text>
        <r>
          <rPr>
            <sz val="11"/>
            <rFont val="Calibri"/>
            <family val="2"/>
            <charset val="238"/>
          </rPr>
          <t>SZV_F:ForrashianyUtem2</t>
        </r>
      </text>
    </comment>
    <comment ref="AU362" authorId="0" shapeId="0" xr:uid="{D12B9AB9-98F9-4DEC-AA4C-8E23ECF45F1C}">
      <text>
        <r>
          <rPr>
            <sz val="11"/>
            <rFont val="Calibri"/>
            <family val="2"/>
            <charset val="238"/>
          </rPr>
          <t>SZV_F:Indokolas</t>
        </r>
      </text>
    </comment>
    <comment ref="AV362" authorId="0" shapeId="0" xr:uid="{86C2B9E5-660E-47AA-A7A4-C5B05B50CC2D}">
      <text>
        <r>
          <rPr>
            <sz val="11"/>
            <rFont val="Calibri"/>
            <family val="2"/>
            <charset val="238"/>
          </rPr>
          <t>SZV_F:Megjegyzes</t>
        </r>
      </text>
    </comment>
    <comment ref="AW362" authorId="0" shapeId="0" xr:uid="{A7A3F85F-EBE8-4430-AE9A-126BB9616DF2}">
      <text>
        <r>
          <rPr>
            <sz val="11"/>
            <rFont val="Calibri"/>
            <family val="2"/>
            <charset val="238"/>
          </rPr>
          <t>SZV_F:FeladatSorszam</t>
        </r>
      </text>
    </comment>
    <comment ref="AY362" authorId="0" shapeId="0" xr:uid="{98DAD558-CB73-4226-8B26-E331B9DD14CE}">
      <text>
        <r>
          <rPr>
            <sz val="11"/>
            <rFont val="Calibri"/>
            <family val="2"/>
            <charset val="238"/>
          </rPr>
          <t>SZV_F:ISA</t>
        </r>
      </text>
    </comment>
    <comment ref="B363" authorId="0" shapeId="0" xr:uid="{BCAEC7D1-A5E9-4986-BC0F-D4E287A81505}">
      <text>
        <r>
          <rPr>
            <sz val="11"/>
            <rFont val="Calibri"/>
            <family val="2"/>
            <charset val="238"/>
          </rPr>
          <t>SZV_F:FontossagiSorrent</t>
        </r>
      </text>
    </comment>
    <comment ref="C363" authorId="0" shapeId="0" xr:uid="{FB1F71CD-847E-4A34-97AF-FB9A763CD6DA}">
      <text>
        <r>
          <rPr>
            <sz val="11"/>
            <rFont val="Calibri"/>
            <family val="2"/>
            <charset val="238"/>
          </rPr>
          <t>SZV_F:FeladatKategoria</t>
        </r>
      </text>
    </comment>
    <comment ref="D363" authorId="0" shapeId="0" xr:uid="{70C63D38-8169-4B9D-8479-6128BDA5E879}">
      <text>
        <r>
          <rPr>
            <sz val="11"/>
            <rFont val="Calibri"/>
            <family val="2"/>
            <charset val="238"/>
          </rPr>
          <t>SZV_F:FeladatMegnevezes</t>
        </r>
      </text>
    </comment>
    <comment ref="E363" authorId="0" shapeId="0" xr:uid="{9628922F-4E72-42F0-A3FF-96EC1F44E3B1}">
      <text>
        <r>
          <rPr>
            <sz val="11"/>
            <rFont val="Calibri"/>
            <family val="2"/>
            <charset val="238"/>
          </rPr>
          <t>SZV_F:ElviEngedelySzam</t>
        </r>
      </text>
    </comment>
    <comment ref="F363" authorId="0" shapeId="0" xr:uid="{7F726295-F1B0-4292-AA00-47620CCC9F88}">
      <text>
        <r>
          <rPr>
            <sz val="11"/>
            <rFont val="Calibri"/>
            <family val="2"/>
            <charset val="238"/>
          </rPr>
          <t>SZV_F:VKR_Kod</t>
        </r>
      </text>
    </comment>
    <comment ref="G363" authorId="0" shapeId="0" xr:uid="{4E517A77-53D0-4EBC-9931-7446D7AB3AE0}">
      <text>
        <r>
          <rPr>
            <sz val="11"/>
            <rFont val="Calibri"/>
            <family val="2"/>
            <charset val="238"/>
          </rPr>
          <t>SZV_F:VKR_Nev</t>
        </r>
      </text>
    </comment>
    <comment ref="H363" authorId="0" shapeId="0" xr:uid="{F1E89975-3354-4938-AC6E-BA472FFA90B4}">
      <text>
        <r>
          <rPr>
            <sz val="11"/>
            <rFont val="Calibri"/>
            <family val="2"/>
            <charset val="238"/>
          </rPr>
          <t>SZV_F:FeladatAzonosito</t>
        </r>
      </text>
    </comment>
    <comment ref="I363" authorId="0" shapeId="0" xr:uid="{D35CA512-24BF-40DC-9432-59C1EE051049}">
      <text>
        <r>
          <rPr>
            <sz val="11"/>
            <rFont val="Calibri"/>
            <family val="2"/>
            <charset val="238"/>
          </rPr>
          <t>SZV_F:EllatasiTerulet</t>
        </r>
      </text>
    </comment>
    <comment ref="J363" authorId="0" shapeId="0" xr:uid="{556D34F3-2D61-4514-850B-13DAC38054F0}">
      <text>
        <r>
          <rPr>
            <sz val="11"/>
            <rFont val="Calibri"/>
            <family val="2"/>
            <charset val="238"/>
          </rPr>
          <t>SZV_F:EllatasertFelelos</t>
        </r>
      </text>
    </comment>
    <comment ref="K363" authorId="0" shapeId="0" xr:uid="{1AC30401-BE3A-4E15-B46F-13A1BBD44164}">
      <text>
        <r>
          <rPr>
            <sz val="11"/>
            <rFont val="Calibri"/>
            <family val="2"/>
            <charset val="238"/>
          </rPr>
          <t>SZV_F:TervezettNettoKoltseg</t>
        </r>
      </text>
    </comment>
    <comment ref="L363" authorId="0" shapeId="0" xr:uid="{41C4FE50-D0C8-46F1-9AD7-5CA4AFDF4862}">
      <text>
        <r>
          <rPr>
            <sz val="11"/>
            <rFont val="Calibri"/>
            <family val="2"/>
            <charset val="238"/>
          </rPr>
          <t>SZV_F:IdotartamKezdes</t>
        </r>
      </text>
    </comment>
    <comment ref="M363" authorId="0" shapeId="0" xr:uid="{61DBA529-8EDA-431B-A527-33A2C74701D9}">
      <text>
        <r>
          <rPr>
            <sz val="11"/>
            <rFont val="Calibri"/>
            <family val="2"/>
            <charset val="238"/>
          </rPr>
          <t>SZV_F:IdotartamBefejezes</t>
        </r>
      </text>
    </comment>
    <comment ref="N363" authorId="0" shapeId="0" xr:uid="{AE089478-E4E6-40C5-B5B8-AFB3663EC447}">
      <text>
        <r>
          <rPr>
            <sz val="11"/>
            <rFont val="Calibri"/>
            <family val="2"/>
            <charset val="238"/>
          </rPr>
          <t>SZV_F:NettoKoltsegUtem1</t>
        </r>
      </text>
    </comment>
    <comment ref="O363" authorId="0" shapeId="0" xr:uid="{278A4363-E21D-4025-89FA-5FA152EA9718}">
      <text>
        <r>
          <rPr>
            <sz val="11"/>
            <rFont val="Calibri"/>
            <family val="2"/>
            <charset val="238"/>
          </rPr>
          <t>SZV_F:NettoKoltsegUtem2</t>
        </r>
      </text>
    </comment>
    <comment ref="P363" authorId="0" shapeId="0" xr:uid="{B32CCA9D-01FC-429D-8471-87FCABB12AC5}">
      <text>
        <r>
          <rPr>
            <sz val="11"/>
            <rFont val="Calibri"/>
            <family val="2"/>
            <charset val="238"/>
          </rPr>
          <t>SZV_F:EM_Melleklet2_KTG</t>
        </r>
      </text>
    </comment>
    <comment ref="R363" authorId="0" shapeId="0" xr:uid="{C9F87312-0406-4B92-BD3F-EFB12B781E87}">
      <text>
        <r>
          <rPr>
            <sz val="11"/>
            <rFont val="Calibri"/>
            <family val="2"/>
            <charset val="238"/>
          </rPr>
          <t>SZV_F:HDUtem1</t>
        </r>
      </text>
    </comment>
    <comment ref="S363" authorId="0" shapeId="0" xr:uid="{DED77332-6807-4F9B-8DEF-F023B586D84A}">
      <text>
        <r>
          <rPr>
            <sz val="11"/>
            <rFont val="Calibri"/>
            <family val="2"/>
            <charset val="238"/>
          </rPr>
          <t>SZV_F:ECSUtem1</t>
        </r>
      </text>
    </comment>
    <comment ref="T363" authorId="0" shapeId="0" xr:uid="{EBB31A0A-F290-42ED-8AB9-793E8770EDBF}">
      <text>
        <r>
          <rPr>
            <sz val="11"/>
            <rFont val="Calibri"/>
            <family val="2"/>
            <charset val="238"/>
          </rPr>
          <t>SZV_F:KFHUtem1</t>
        </r>
      </text>
    </comment>
    <comment ref="U363" authorId="0" shapeId="0" xr:uid="{1C4152EE-725E-4A2D-AEAB-1758672F45B5}">
      <text>
        <r>
          <rPr>
            <sz val="11"/>
            <rFont val="Calibri"/>
            <family val="2"/>
            <charset val="238"/>
          </rPr>
          <t>SZV_F:Egyeb_SajatUtem1</t>
        </r>
      </text>
    </comment>
    <comment ref="V363" authorId="0" shapeId="0" xr:uid="{C39C5BB0-609B-436D-8618-E37228B0561E}">
      <text>
        <r>
          <rPr>
            <sz val="11"/>
            <rFont val="Calibri"/>
            <family val="2"/>
            <charset val="238"/>
          </rPr>
          <t>SZV_F:DijUtem1</t>
        </r>
      </text>
    </comment>
    <comment ref="W363" authorId="0" shapeId="0" xr:uid="{AFB80E36-2897-403B-90F4-3FC2C00B2FF4}">
      <text>
        <r>
          <rPr>
            <sz val="11"/>
            <rFont val="Calibri"/>
            <family val="2"/>
            <charset val="238"/>
          </rPr>
          <t>SZV_F:EM_Melleklet1_Utem1</t>
        </r>
      </text>
    </comment>
    <comment ref="X363" authorId="0" shapeId="0" xr:uid="{03A1F727-675E-404D-ABDB-B33B7C5B1C7B}">
      <text>
        <r>
          <rPr>
            <sz val="11"/>
            <rFont val="Calibri"/>
            <family val="2"/>
            <charset val="238"/>
          </rPr>
          <t>SZV_F:EgyebAllamiUtem1</t>
        </r>
      </text>
    </comment>
    <comment ref="Y363" authorId="0" shapeId="0" xr:uid="{0E0642AC-EF91-4277-BEA1-C18F581869CC}">
      <text>
        <r>
          <rPr>
            <sz val="11"/>
            <rFont val="Calibri"/>
            <family val="2"/>
            <charset val="238"/>
          </rPr>
          <t>SZV_F:OnkormanyzatiUtem1</t>
        </r>
      </text>
    </comment>
    <comment ref="Z363" authorId="0" shapeId="0" xr:uid="{887BD79D-EAB0-4228-8F91-B255B9166BA5}">
      <text>
        <r>
          <rPr>
            <sz val="11"/>
            <rFont val="Calibri"/>
            <family val="2"/>
            <charset val="238"/>
          </rPr>
          <t>SZV_F:EUUtem1</t>
        </r>
      </text>
    </comment>
    <comment ref="AA363" authorId="0" shapeId="0" xr:uid="{2C07F668-F062-48AA-A585-77E9B5C86C3E}">
      <text>
        <r>
          <rPr>
            <sz val="11"/>
            <rFont val="Calibri"/>
            <family val="2"/>
            <charset val="238"/>
          </rPr>
          <t>SZV_F:EgyebUtem1</t>
        </r>
      </text>
    </comment>
    <comment ref="AB363" authorId="0" shapeId="0" xr:uid="{949B0364-FB1F-4ACD-872A-DBA6024A7617}">
      <text>
        <r>
          <rPr>
            <sz val="11"/>
            <rFont val="Calibri"/>
            <family val="2"/>
            <charset val="238"/>
          </rPr>
          <t>SZV_F:HitelKotvenyUtem1</t>
        </r>
      </text>
    </comment>
    <comment ref="AC363" authorId="0" shapeId="0" xr:uid="{E5B14DF8-4137-4A4B-AB37-2B7B69B2D9B5}">
      <text>
        <r>
          <rPr>
            <sz val="11"/>
            <rFont val="Calibri"/>
            <family val="2"/>
            <charset val="238"/>
          </rPr>
          <t>SZV_F:OsszesenUtem1</t>
        </r>
      </text>
    </comment>
    <comment ref="AF363" authorId="0" shapeId="0" xr:uid="{33ED746C-BF9C-456B-ACA4-FBEC3FCF837D}">
      <text>
        <r>
          <rPr>
            <sz val="11"/>
            <rFont val="Calibri"/>
            <family val="2"/>
            <charset val="238"/>
          </rPr>
          <t>SZV_F:HDUtem2</t>
        </r>
      </text>
    </comment>
    <comment ref="AG363" authorId="0" shapeId="0" xr:uid="{CE91264E-6429-4CFE-8AFB-1292DCC7252B}">
      <text>
        <r>
          <rPr>
            <sz val="11"/>
            <rFont val="Calibri"/>
            <family val="2"/>
            <charset val="238"/>
          </rPr>
          <t>SZV_F:ECSUtem2</t>
        </r>
      </text>
    </comment>
    <comment ref="AH363" authorId="0" shapeId="0" xr:uid="{8F3EBC72-BC37-42C8-A107-4E142D684874}">
      <text>
        <r>
          <rPr>
            <sz val="11"/>
            <rFont val="Calibri"/>
            <family val="2"/>
            <charset val="238"/>
          </rPr>
          <t>SZV_F:KFHUtem2</t>
        </r>
      </text>
    </comment>
    <comment ref="AI363" authorId="0" shapeId="0" xr:uid="{94538D00-719D-4FAD-BF11-FDF44A09127B}">
      <text>
        <r>
          <rPr>
            <sz val="11"/>
            <rFont val="Calibri"/>
            <family val="2"/>
            <charset val="238"/>
          </rPr>
          <t>SZV_F:Egyeb_SajatUtem2</t>
        </r>
      </text>
    </comment>
    <comment ref="AJ363" authorId="0" shapeId="0" xr:uid="{27E037DC-D8C1-4FF7-A29F-234745F1F407}">
      <text>
        <r>
          <rPr>
            <sz val="11"/>
            <rFont val="Calibri"/>
            <family val="2"/>
            <charset val="238"/>
          </rPr>
          <t>SZV_F:DijUtem2</t>
        </r>
      </text>
    </comment>
    <comment ref="AK363" authorId="0" shapeId="0" xr:uid="{5A8E666D-0A39-4392-8D80-1EA57C79599C}">
      <text>
        <r>
          <rPr>
            <sz val="11"/>
            <rFont val="Calibri"/>
            <family val="2"/>
            <charset val="238"/>
          </rPr>
          <t>SZV_F:EM_Melleklet1_Utem2</t>
        </r>
      </text>
    </comment>
    <comment ref="AL363" authorId="0" shapeId="0" xr:uid="{39BF4DCD-5F5C-4874-9745-2058480CCE76}">
      <text>
        <r>
          <rPr>
            <sz val="11"/>
            <rFont val="Calibri"/>
            <family val="2"/>
            <charset val="238"/>
          </rPr>
          <t>SZV_F:EgyebAllamiUtem2</t>
        </r>
      </text>
    </comment>
    <comment ref="AM363" authorId="0" shapeId="0" xr:uid="{266EEBF6-50D3-4A24-9865-0308A12A382F}">
      <text>
        <r>
          <rPr>
            <sz val="11"/>
            <rFont val="Calibri"/>
            <family val="2"/>
            <charset val="238"/>
          </rPr>
          <t>SZV_F:OnkormanyzatiUtem2</t>
        </r>
      </text>
    </comment>
    <comment ref="AN363" authorId="0" shapeId="0" xr:uid="{644EE0FF-A120-41F5-BC3B-A156F07E2A9C}">
      <text>
        <r>
          <rPr>
            <sz val="11"/>
            <rFont val="Calibri"/>
            <family val="2"/>
            <charset val="238"/>
          </rPr>
          <t>SZV_F:EUUtem2</t>
        </r>
      </text>
    </comment>
    <comment ref="AO363" authorId="0" shapeId="0" xr:uid="{12B8C5DB-A85C-43B9-A48C-CE2B429FDAEE}">
      <text>
        <r>
          <rPr>
            <sz val="11"/>
            <rFont val="Calibri"/>
            <family val="2"/>
            <charset val="238"/>
          </rPr>
          <t>SZV_F:EgyebUtem2</t>
        </r>
      </text>
    </comment>
    <comment ref="AP363" authorId="0" shapeId="0" xr:uid="{3DB90F58-55CC-4CA9-89FB-5EF413F6D302}">
      <text>
        <r>
          <rPr>
            <sz val="11"/>
            <rFont val="Calibri"/>
            <family val="2"/>
            <charset val="238"/>
          </rPr>
          <t>SZV_F:HitelKotvenyUtem2</t>
        </r>
      </text>
    </comment>
    <comment ref="AQ363" authorId="0" shapeId="0" xr:uid="{9ABD768B-431E-4D97-B3C0-2241FC64DE78}">
      <text>
        <r>
          <rPr>
            <sz val="11"/>
            <rFont val="Calibri"/>
            <family val="2"/>
            <charset val="238"/>
          </rPr>
          <t>SZV_F:OsszesenUtem2</t>
        </r>
      </text>
    </comment>
    <comment ref="AR363" authorId="0" shapeId="0" xr:uid="{4596930C-3A52-4457-B4D8-A412C5858FF4}">
      <text>
        <r>
          <rPr>
            <sz val="11"/>
            <rFont val="Calibri"/>
            <family val="2"/>
            <charset val="238"/>
          </rPr>
          <t>SZV_F:ForrashianyUtem2</t>
        </r>
      </text>
    </comment>
    <comment ref="AU363" authorId="0" shapeId="0" xr:uid="{71461375-83B0-478F-98B0-4D385B395BD4}">
      <text>
        <r>
          <rPr>
            <sz val="11"/>
            <rFont val="Calibri"/>
            <family val="2"/>
            <charset val="238"/>
          </rPr>
          <t>SZV_F:Indokolas</t>
        </r>
      </text>
    </comment>
    <comment ref="AV363" authorId="0" shapeId="0" xr:uid="{5CADCC42-7980-4C01-A248-21EDF0872903}">
      <text>
        <r>
          <rPr>
            <sz val="11"/>
            <rFont val="Calibri"/>
            <family val="2"/>
            <charset val="238"/>
          </rPr>
          <t>SZV_F:Megjegyzes</t>
        </r>
      </text>
    </comment>
    <comment ref="AW363" authorId="0" shapeId="0" xr:uid="{6879D7DF-923F-4807-8C14-CC121246EE21}">
      <text>
        <r>
          <rPr>
            <sz val="11"/>
            <rFont val="Calibri"/>
            <family val="2"/>
            <charset val="238"/>
          </rPr>
          <t>SZV_F:FeladatSorszam</t>
        </r>
      </text>
    </comment>
    <comment ref="AY363" authorId="0" shapeId="0" xr:uid="{E96363A1-88CB-4934-ACBF-A884C646416C}">
      <text>
        <r>
          <rPr>
            <sz val="11"/>
            <rFont val="Calibri"/>
            <family val="2"/>
            <charset val="238"/>
          </rPr>
          <t>SZV_F:ISA</t>
        </r>
      </text>
    </comment>
    <comment ref="B364" authorId="0" shapeId="0" xr:uid="{705EDA80-37ED-46ED-B1B0-65B8E9683B87}">
      <text>
        <r>
          <rPr>
            <sz val="11"/>
            <rFont val="Calibri"/>
            <family val="2"/>
            <charset val="238"/>
          </rPr>
          <t>SZV_F:FontossagiSorrent</t>
        </r>
      </text>
    </comment>
    <comment ref="C364" authorId="0" shapeId="0" xr:uid="{8F130F60-8FB3-4647-A7F5-152DC99A314B}">
      <text>
        <r>
          <rPr>
            <sz val="11"/>
            <rFont val="Calibri"/>
            <family val="2"/>
            <charset val="238"/>
          </rPr>
          <t>SZV_F:FeladatKategoria</t>
        </r>
      </text>
    </comment>
    <comment ref="D364" authorId="0" shapeId="0" xr:uid="{9F93F02C-D791-4A26-BAF2-4F148CC74B83}">
      <text>
        <r>
          <rPr>
            <sz val="11"/>
            <rFont val="Calibri"/>
            <family val="2"/>
            <charset val="238"/>
          </rPr>
          <t>SZV_F:FeladatMegnevezes</t>
        </r>
      </text>
    </comment>
    <comment ref="E364" authorId="0" shapeId="0" xr:uid="{4F011625-76C4-4EA1-8C67-463DDCC83B1F}">
      <text>
        <r>
          <rPr>
            <sz val="11"/>
            <rFont val="Calibri"/>
            <family val="2"/>
            <charset val="238"/>
          </rPr>
          <t>SZV_F:ElviEngedelySzam</t>
        </r>
      </text>
    </comment>
    <comment ref="F364" authorId="0" shapeId="0" xr:uid="{67F5CE84-760E-4A46-8A8D-DA90D6D53567}">
      <text>
        <r>
          <rPr>
            <sz val="11"/>
            <rFont val="Calibri"/>
            <family val="2"/>
            <charset val="238"/>
          </rPr>
          <t>SZV_F:VKR_Kod</t>
        </r>
      </text>
    </comment>
    <comment ref="G364" authorId="0" shapeId="0" xr:uid="{238EA9C4-5214-435C-B081-591D17C82D34}">
      <text>
        <r>
          <rPr>
            <sz val="11"/>
            <rFont val="Calibri"/>
            <family val="2"/>
            <charset val="238"/>
          </rPr>
          <t>SZV_F:VKR_Nev</t>
        </r>
      </text>
    </comment>
    <comment ref="H364" authorId="0" shapeId="0" xr:uid="{2AAECC05-43D1-450E-B2B9-EC49D1931BEE}">
      <text>
        <r>
          <rPr>
            <sz val="11"/>
            <rFont val="Calibri"/>
            <family val="2"/>
            <charset val="238"/>
          </rPr>
          <t>SZV_F:FeladatAzonosito</t>
        </r>
      </text>
    </comment>
    <comment ref="I364" authorId="0" shapeId="0" xr:uid="{27C8AEF4-A398-4D5F-AC5F-737FFABC24D1}">
      <text>
        <r>
          <rPr>
            <sz val="11"/>
            <rFont val="Calibri"/>
            <family val="2"/>
            <charset val="238"/>
          </rPr>
          <t>SZV_F:EllatasiTerulet</t>
        </r>
      </text>
    </comment>
    <comment ref="J364" authorId="0" shapeId="0" xr:uid="{09090C91-9801-446B-8B54-35EF184DC645}">
      <text>
        <r>
          <rPr>
            <sz val="11"/>
            <rFont val="Calibri"/>
            <family val="2"/>
            <charset val="238"/>
          </rPr>
          <t>SZV_F:EllatasertFelelos</t>
        </r>
      </text>
    </comment>
    <comment ref="K364" authorId="0" shapeId="0" xr:uid="{4B1FAF8D-9CCA-4ED4-BFE0-EB39791981A8}">
      <text>
        <r>
          <rPr>
            <sz val="11"/>
            <rFont val="Calibri"/>
            <family val="2"/>
            <charset val="238"/>
          </rPr>
          <t>SZV_F:TervezettNettoKoltseg</t>
        </r>
      </text>
    </comment>
    <comment ref="L364" authorId="0" shapeId="0" xr:uid="{65A78F6D-1688-4B36-B85D-C1BE2B402506}">
      <text>
        <r>
          <rPr>
            <sz val="11"/>
            <rFont val="Calibri"/>
            <family val="2"/>
            <charset val="238"/>
          </rPr>
          <t>SZV_F:IdotartamKezdes</t>
        </r>
      </text>
    </comment>
    <comment ref="M364" authorId="0" shapeId="0" xr:uid="{DAE48063-F721-49E3-895C-133DCAB6B547}">
      <text>
        <r>
          <rPr>
            <sz val="11"/>
            <rFont val="Calibri"/>
            <family val="2"/>
            <charset val="238"/>
          </rPr>
          <t>SZV_F:IdotartamBefejezes</t>
        </r>
      </text>
    </comment>
    <comment ref="N364" authorId="0" shapeId="0" xr:uid="{F17E3E11-0324-4D7A-9C4D-4001B2F07BDD}">
      <text>
        <r>
          <rPr>
            <sz val="11"/>
            <rFont val="Calibri"/>
            <family val="2"/>
            <charset val="238"/>
          </rPr>
          <t>SZV_F:NettoKoltsegUtem1</t>
        </r>
      </text>
    </comment>
    <comment ref="O364" authorId="0" shapeId="0" xr:uid="{079364F4-7AF1-43F9-8809-397578C247A6}">
      <text>
        <r>
          <rPr>
            <sz val="11"/>
            <rFont val="Calibri"/>
            <family val="2"/>
            <charset val="238"/>
          </rPr>
          <t>SZV_F:NettoKoltsegUtem2</t>
        </r>
      </text>
    </comment>
    <comment ref="P364" authorId="0" shapeId="0" xr:uid="{53BD8327-EFFA-4A44-B3E7-B193AC51DA0D}">
      <text>
        <r>
          <rPr>
            <sz val="11"/>
            <rFont val="Calibri"/>
            <family val="2"/>
            <charset val="238"/>
          </rPr>
          <t>SZV_F:EM_Melleklet2_KTG</t>
        </r>
      </text>
    </comment>
    <comment ref="R364" authorId="0" shapeId="0" xr:uid="{6DFD73C4-0CA1-4961-A386-03BE1C07D775}">
      <text>
        <r>
          <rPr>
            <sz val="11"/>
            <rFont val="Calibri"/>
            <family val="2"/>
            <charset val="238"/>
          </rPr>
          <t>SZV_F:HDUtem1</t>
        </r>
      </text>
    </comment>
    <comment ref="S364" authorId="0" shapeId="0" xr:uid="{EF7524C0-381B-4794-9727-FBD30A167781}">
      <text>
        <r>
          <rPr>
            <sz val="11"/>
            <rFont val="Calibri"/>
            <family val="2"/>
            <charset val="238"/>
          </rPr>
          <t>SZV_F:ECSUtem1</t>
        </r>
      </text>
    </comment>
    <comment ref="T364" authorId="0" shapeId="0" xr:uid="{A5575D4F-DD65-4E95-81B5-E0D44FF73C5A}">
      <text>
        <r>
          <rPr>
            <sz val="11"/>
            <rFont val="Calibri"/>
            <family val="2"/>
            <charset val="238"/>
          </rPr>
          <t>SZV_F:KFHUtem1</t>
        </r>
      </text>
    </comment>
    <comment ref="U364" authorId="0" shapeId="0" xr:uid="{B56DE3C6-2C26-4F41-BC46-A99E839B35A3}">
      <text>
        <r>
          <rPr>
            <sz val="11"/>
            <rFont val="Calibri"/>
            <family val="2"/>
            <charset val="238"/>
          </rPr>
          <t>SZV_F:Egyeb_SajatUtem1</t>
        </r>
      </text>
    </comment>
    <comment ref="V364" authorId="0" shapeId="0" xr:uid="{DCFC7AF2-2B5C-4D87-AB23-B57A3A8B2148}">
      <text>
        <r>
          <rPr>
            <sz val="11"/>
            <rFont val="Calibri"/>
            <family val="2"/>
            <charset val="238"/>
          </rPr>
          <t>SZV_F:DijUtem1</t>
        </r>
      </text>
    </comment>
    <comment ref="W364" authorId="0" shapeId="0" xr:uid="{B36F1A73-2ACA-4DAD-AB7D-6269E58F81B5}">
      <text>
        <r>
          <rPr>
            <sz val="11"/>
            <rFont val="Calibri"/>
            <family val="2"/>
            <charset val="238"/>
          </rPr>
          <t>SZV_F:EM_Melleklet1_Utem1</t>
        </r>
      </text>
    </comment>
    <comment ref="X364" authorId="0" shapeId="0" xr:uid="{A5C32746-59E8-45E7-80C1-73122BED0BAF}">
      <text>
        <r>
          <rPr>
            <sz val="11"/>
            <rFont val="Calibri"/>
            <family val="2"/>
            <charset val="238"/>
          </rPr>
          <t>SZV_F:EgyebAllamiUtem1</t>
        </r>
      </text>
    </comment>
    <comment ref="Y364" authorId="0" shapeId="0" xr:uid="{0FDFC70F-090B-4CF4-839A-22AAA0403BA8}">
      <text>
        <r>
          <rPr>
            <sz val="11"/>
            <rFont val="Calibri"/>
            <family val="2"/>
            <charset val="238"/>
          </rPr>
          <t>SZV_F:OnkormanyzatiUtem1</t>
        </r>
      </text>
    </comment>
    <comment ref="Z364" authorId="0" shapeId="0" xr:uid="{9389F9EE-DEE0-4E35-90AA-3B32C160D4C0}">
      <text>
        <r>
          <rPr>
            <sz val="11"/>
            <rFont val="Calibri"/>
            <family val="2"/>
            <charset val="238"/>
          </rPr>
          <t>SZV_F:EUUtem1</t>
        </r>
      </text>
    </comment>
    <comment ref="AA364" authorId="0" shapeId="0" xr:uid="{A8742081-A75A-4F0A-B358-3BEB8FDA5F75}">
      <text>
        <r>
          <rPr>
            <sz val="11"/>
            <rFont val="Calibri"/>
            <family val="2"/>
            <charset val="238"/>
          </rPr>
          <t>SZV_F:EgyebUtem1</t>
        </r>
      </text>
    </comment>
    <comment ref="AB364" authorId="0" shapeId="0" xr:uid="{87D9AACB-389F-40C3-B777-1C53DACEF12E}">
      <text>
        <r>
          <rPr>
            <sz val="11"/>
            <rFont val="Calibri"/>
            <family val="2"/>
            <charset val="238"/>
          </rPr>
          <t>SZV_F:HitelKotvenyUtem1</t>
        </r>
      </text>
    </comment>
    <comment ref="AC364" authorId="0" shapeId="0" xr:uid="{A5118C60-401B-4677-8591-98A507BC883C}">
      <text>
        <r>
          <rPr>
            <sz val="11"/>
            <rFont val="Calibri"/>
            <family val="2"/>
            <charset val="238"/>
          </rPr>
          <t>SZV_F:OsszesenUtem1</t>
        </r>
      </text>
    </comment>
    <comment ref="AF364" authorId="0" shapeId="0" xr:uid="{5DFF77EA-FC78-4AA9-92F6-6870EE3923F7}">
      <text>
        <r>
          <rPr>
            <sz val="11"/>
            <rFont val="Calibri"/>
            <family val="2"/>
            <charset val="238"/>
          </rPr>
          <t>SZV_F:HDUtem2</t>
        </r>
      </text>
    </comment>
    <comment ref="AG364" authorId="0" shapeId="0" xr:uid="{317DE355-AE5C-4BAB-BEF9-3B41865B6912}">
      <text>
        <r>
          <rPr>
            <sz val="11"/>
            <rFont val="Calibri"/>
            <family val="2"/>
            <charset val="238"/>
          </rPr>
          <t>SZV_F:ECSUtem2</t>
        </r>
      </text>
    </comment>
    <comment ref="AH364" authorId="0" shapeId="0" xr:uid="{A90FC0FB-2B7D-4B1E-BDE6-DBAC73B0E0C3}">
      <text>
        <r>
          <rPr>
            <sz val="11"/>
            <rFont val="Calibri"/>
            <family val="2"/>
            <charset val="238"/>
          </rPr>
          <t>SZV_F:KFHUtem2</t>
        </r>
      </text>
    </comment>
    <comment ref="AI364" authorId="0" shapeId="0" xr:uid="{E6E3729F-A99D-47C6-B124-7126CD9D1805}">
      <text>
        <r>
          <rPr>
            <sz val="11"/>
            <rFont val="Calibri"/>
            <family val="2"/>
            <charset val="238"/>
          </rPr>
          <t>SZV_F:Egyeb_SajatUtem2</t>
        </r>
      </text>
    </comment>
    <comment ref="AJ364" authorId="0" shapeId="0" xr:uid="{3F57A75B-D559-4165-BADC-BFDF6996A370}">
      <text>
        <r>
          <rPr>
            <sz val="11"/>
            <rFont val="Calibri"/>
            <family val="2"/>
            <charset val="238"/>
          </rPr>
          <t>SZV_F:DijUtem2</t>
        </r>
      </text>
    </comment>
    <comment ref="AK364" authorId="0" shapeId="0" xr:uid="{EF98CA17-95E4-44CA-85C8-B06517812EAD}">
      <text>
        <r>
          <rPr>
            <sz val="11"/>
            <rFont val="Calibri"/>
            <family val="2"/>
            <charset val="238"/>
          </rPr>
          <t>SZV_F:EM_Melleklet1_Utem2</t>
        </r>
      </text>
    </comment>
    <comment ref="AL364" authorId="0" shapeId="0" xr:uid="{5470381F-2007-4850-B4C8-587E3979F924}">
      <text>
        <r>
          <rPr>
            <sz val="11"/>
            <rFont val="Calibri"/>
            <family val="2"/>
            <charset val="238"/>
          </rPr>
          <t>SZV_F:EgyebAllamiUtem2</t>
        </r>
      </text>
    </comment>
    <comment ref="AM364" authorId="0" shapeId="0" xr:uid="{02069E54-A1E9-48B4-8B26-08DBE0C2747B}">
      <text>
        <r>
          <rPr>
            <sz val="11"/>
            <rFont val="Calibri"/>
            <family val="2"/>
            <charset val="238"/>
          </rPr>
          <t>SZV_F:OnkormanyzatiUtem2</t>
        </r>
      </text>
    </comment>
    <comment ref="AN364" authorId="0" shapeId="0" xr:uid="{3F4852E6-90A2-4661-8DAA-2617D4299FB4}">
      <text>
        <r>
          <rPr>
            <sz val="11"/>
            <rFont val="Calibri"/>
            <family val="2"/>
            <charset val="238"/>
          </rPr>
          <t>SZV_F:EUUtem2</t>
        </r>
      </text>
    </comment>
    <comment ref="AO364" authorId="0" shapeId="0" xr:uid="{CA7D597F-680A-48A1-B98F-676326D2F17B}">
      <text>
        <r>
          <rPr>
            <sz val="11"/>
            <rFont val="Calibri"/>
            <family val="2"/>
            <charset val="238"/>
          </rPr>
          <t>SZV_F:EgyebUtem2</t>
        </r>
      </text>
    </comment>
    <comment ref="AP364" authorId="0" shapeId="0" xr:uid="{E2ADD8BB-A2FE-4DA0-B422-93308890F75A}">
      <text>
        <r>
          <rPr>
            <sz val="11"/>
            <rFont val="Calibri"/>
            <family val="2"/>
            <charset val="238"/>
          </rPr>
          <t>SZV_F:HitelKotvenyUtem2</t>
        </r>
      </text>
    </comment>
    <comment ref="AQ364" authorId="0" shapeId="0" xr:uid="{4FC3AFD8-7A9E-4103-A27B-E3A15BA0C0CD}">
      <text>
        <r>
          <rPr>
            <sz val="11"/>
            <rFont val="Calibri"/>
            <family val="2"/>
            <charset val="238"/>
          </rPr>
          <t>SZV_F:OsszesenUtem2</t>
        </r>
      </text>
    </comment>
    <comment ref="AR364" authorId="0" shapeId="0" xr:uid="{41ABE22B-F59A-41DB-A115-C979AC837914}">
      <text>
        <r>
          <rPr>
            <sz val="11"/>
            <rFont val="Calibri"/>
            <family val="2"/>
            <charset val="238"/>
          </rPr>
          <t>SZV_F:ForrashianyUtem2</t>
        </r>
      </text>
    </comment>
    <comment ref="AU364" authorId="0" shapeId="0" xr:uid="{CF3EC86A-C5E2-419F-9AB7-CB2B652D2EC0}">
      <text>
        <r>
          <rPr>
            <sz val="11"/>
            <rFont val="Calibri"/>
            <family val="2"/>
            <charset val="238"/>
          </rPr>
          <t>SZV_F:Indokolas</t>
        </r>
      </text>
    </comment>
    <comment ref="AV364" authorId="0" shapeId="0" xr:uid="{7988B5D9-F569-4577-9909-158F315FB39B}">
      <text>
        <r>
          <rPr>
            <sz val="11"/>
            <rFont val="Calibri"/>
            <family val="2"/>
            <charset val="238"/>
          </rPr>
          <t>SZV_F:Megjegyzes</t>
        </r>
      </text>
    </comment>
    <comment ref="AW364" authorId="0" shapeId="0" xr:uid="{E2AB764F-7946-45A8-8A9C-4C9D4AF3D750}">
      <text>
        <r>
          <rPr>
            <sz val="11"/>
            <rFont val="Calibri"/>
            <family val="2"/>
            <charset val="238"/>
          </rPr>
          <t>SZV_F:FeladatSorszam</t>
        </r>
      </text>
    </comment>
    <comment ref="AY364" authorId="0" shapeId="0" xr:uid="{13E7EECC-DB0B-4B00-B786-7DA20C191733}">
      <text>
        <r>
          <rPr>
            <sz val="11"/>
            <rFont val="Calibri"/>
            <family val="2"/>
            <charset val="238"/>
          </rPr>
          <t>SZV_F:ISA</t>
        </r>
      </text>
    </comment>
    <comment ref="B365" authorId="0" shapeId="0" xr:uid="{D64E0CCB-130C-4958-A74B-48A096A30BBE}">
      <text>
        <r>
          <rPr>
            <sz val="11"/>
            <rFont val="Calibri"/>
            <family val="2"/>
            <charset val="238"/>
          </rPr>
          <t>SZV_F:FontossagiSorrent</t>
        </r>
      </text>
    </comment>
    <comment ref="C365" authorId="0" shapeId="0" xr:uid="{2F10BF34-44E7-450F-87DB-7AB4E01D2ED4}">
      <text>
        <r>
          <rPr>
            <sz val="11"/>
            <rFont val="Calibri"/>
            <family val="2"/>
            <charset val="238"/>
          </rPr>
          <t>SZV_F:FeladatKategoria</t>
        </r>
      </text>
    </comment>
    <comment ref="D365" authorId="0" shapeId="0" xr:uid="{E3ABF94F-E700-4FFC-BED3-328D01040AAD}">
      <text>
        <r>
          <rPr>
            <sz val="11"/>
            <rFont val="Calibri"/>
            <family val="2"/>
            <charset val="238"/>
          </rPr>
          <t>SZV_F:FeladatMegnevezes</t>
        </r>
      </text>
    </comment>
    <comment ref="E365" authorId="0" shapeId="0" xr:uid="{959CFA22-3D35-49CD-AF9B-6DC369E8B866}">
      <text>
        <r>
          <rPr>
            <sz val="11"/>
            <rFont val="Calibri"/>
            <family val="2"/>
            <charset val="238"/>
          </rPr>
          <t>SZV_F:ElviEngedelySzam</t>
        </r>
      </text>
    </comment>
    <comment ref="F365" authorId="0" shapeId="0" xr:uid="{67A86C4E-1F6A-4FFE-BC81-AD12D4B43F68}">
      <text>
        <r>
          <rPr>
            <sz val="11"/>
            <rFont val="Calibri"/>
            <family val="2"/>
            <charset val="238"/>
          </rPr>
          <t>SZV_F:VKR_Kod</t>
        </r>
      </text>
    </comment>
    <comment ref="G365" authorId="0" shapeId="0" xr:uid="{110EBFF3-7517-4CF9-A77C-BCFA4B1A1DA0}">
      <text>
        <r>
          <rPr>
            <sz val="11"/>
            <rFont val="Calibri"/>
            <family val="2"/>
            <charset val="238"/>
          </rPr>
          <t>SZV_F:VKR_Nev</t>
        </r>
      </text>
    </comment>
    <comment ref="H365" authorId="0" shapeId="0" xr:uid="{379D015D-610B-4541-A45C-259B23560794}">
      <text>
        <r>
          <rPr>
            <sz val="11"/>
            <rFont val="Calibri"/>
            <family val="2"/>
            <charset val="238"/>
          </rPr>
          <t>SZV_F:FeladatAzonosito</t>
        </r>
      </text>
    </comment>
    <comment ref="I365" authorId="0" shapeId="0" xr:uid="{44CF33F8-0AFC-4371-B539-F2EC481EB672}">
      <text>
        <r>
          <rPr>
            <sz val="11"/>
            <rFont val="Calibri"/>
            <family val="2"/>
            <charset val="238"/>
          </rPr>
          <t>SZV_F:EllatasiTerulet</t>
        </r>
      </text>
    </comment>
    <comment ref="J365" authorId="0" shapeId="0" xr:uid="{F2B35451-0377-44AF-9913-33F931D4990A}">
      <text>
        <r>
          <rPr>
            <sz val="11"/>
            <rFont val="Calibri"/>
            <family val="2"/>
            <charset val="238"/>
          </rPr>
          <t>SZV_F:EllatasertFelelos</t>
        </r>
      </text>
    </comment>
    <comment ref="K365" authorId="0" shapeId="0" xr:uid="{D72EA5EB-C1F3-4F0D-81E7-0B632D6ED843}">
      <text>
        <r>
          <rPr>
            <sz val="11"/>
            <rFont val="Calibri"/>
            <family val="2"/>
            <charset val="238"/>
          </rPr>
          <t>SZV_F:TervezettNettoKoltseg</t>
        </r>
      </text>
    </comment>
    <comment ref="L365" authorId="0" shapeId="0" xr:uid="{1585F2D0-C9D0-4117-83CF-B6272A0EEB7D}">
      <text>
        <r>
          <rPr>
            <sz val="11"/>
            <rFont val="Calibri"/>
            <family val="2"/>
            <charset val="238"/>
          </rPr>
          <t>SZV_F:IdotartamKezdes</t>
        </r>
      </text>
    </comment>
    <comment ref="M365" authorId="0" shapeId="0" xr:uid="{EFF9DB16-AF46-42D0-B74F-5605E9D18B7D}">
      <text>
        <r>
          <rPr>
            <sz val="11"/>
            <rFont val="Calibri"/>
            <family val="2"/>
            <charset val="238"/>
          </rPr>
          <t>SZV_F:IdotartamBefejezes</t>
        </r>
      </text>
    </comment>
    <comment ref="N365" authorId="0" shapeId="0" xr:uid="{F9914F99-CC46-4DFC-A5FE-0781A13D9734}">
      <text>
        <r>
          <rPr>
            <sz val="11"/>
            <rFont val="Calibri"/>
            <family val="2"/>
            <charset val="238"/>
          </rPr>
          <t>SZV_F:NettoKoltsegUtem1</t>
        </r>
      </text>
    </comment>
    <comment ref="O365" authorId="0" shapeId="0" xr:uid="{87CF03DE-F7AE-4985-821D-D58969F5C4C0}">
      <text>
        <r>
          <rPr>
            <sz val="11"/>
            <rFont val="Calibri"/>
            <family val="2"/>
            <charset val="238"/>
          </rPr>
          <t>SZV_F:NettoKoltsegUtem2</t>
        </r>
      </text>
    </comment>
    <comment ref="P365" authorId="0" shapeId="0" xr:uid="{4F9BF621-D07E-40D6-9D47-B521389013D2}">
      <text>
        <r>
          <rPr>
            <sz val="11"/>
            <rFont val="Calibri"/>
            <family val="2"/>
            <charset val="238"/>
          </rPr>
          <t>SZV_F:EM_Melleklet2_KTG</t>
        </r>
      </text>
    </comment>
    <comment ref="R365" authorId="0" shapeId="0" xr:uid="{5B6D6C76-9CE3-4689-AC04-9558BF4E5DAA}">
      <text>
        <r>
          <rPr>
            <sz val="11"/>
            <rFont val="Calibri"/>
            <family val="2"/>
            <charset val="238"/>
          </rPr>
          <t>SZV_F:HDUtem1</t>
        </r>
      </text>
    </comment>
    <comment ref="S365" authorId="0" shapeId="0" xr:uid="{B8EA9BFF-395A-489B-931B-DEFE869D337A}">
      <text>
        <r>
          <rPr>
            <sz val="11"/>
            <rFont val="Calibri"/>
            <family val="2"/>
            <charset val="238"/>
          </rPr>
          <t>SZV_F:ECSUtem1</t>
        </r>
      </text>
    </comment>
    <comment ref="T365" authorId="0" shapeId="0" xr:uid="{7FC39EAD-C212-4C7C-A854-0597F3A28A8D}">
      <text>
        <r>
          <rPr>
            <sz val="11"/>
            <rFont val="Calibri"/>
            <family val="2"/>
            <charset val="238"/>
          </rPr>
          <t>SZV_F:KFHUtem1</t>
        </r>
      </text>
    </comment>
    <comment ref="U365" authorId="0" shapeId="0" xr:uid="{C650EF79-E134-40A6-9586-D6C2413EDEDE}">
      <text>
        <r>
          <rPr>
            <sz val="11"/>
            <rFont val="Calibri"/>
            <family val="2"/>
            <charset val="238"/>
          </rPr>
          <t>SZV_F:Egyeb_SajatUtem1</t>
        </r>
      </text>
    </comment>
    <comment ref="V365" authorId="0" shapeId="0" xr:uid="{08F46C29-56C3-4B65-A937-CF7FB7E10F57}">
      <text>
        <r>
          <rPr>
            <sz val="11"/>
            <rFont val="Calibri"/>
            <family val="2"/>
            <charset val="238"/>
          </rPr>
          <t>SZV_F:DijUtem1</t>
        </r>
      </text>
    </comment>
    <comment ref="W365" authorId="0" shapeId="0" xr:uid="{389F51A7-BEC7-44FA-BC3C-CBC4BD3EDA2D}">
      <text>
        <r>
          <rPr>
            <sz val="11"/>
            <rFont val="Calibri"/>
            <family val="2"/>
            <charset val="238"/>
          </rPr>
          <t>SZV_F:EM_Melleklet1_Utem1</t>
        </r>
      </text>
    </comment>
    <comment ref="X365" authorId="0" shapeId="0" xr:uid="{9EE1A64A-E6A8-4E31-B15B-D42DCA36A690}">
      <text>
        <r>
          <rPr>
            <sz val="11"/>
            <rFont val="Calibri"/>
            <family val="2"/>
            <charset val="238"/>
          </rPr>
          <t>SZV_F:EgyebAllamiUtem1</t>
        </r>
      </text>
    </comment>
    <comment ref="Y365" authorId="0" shapeId="0" xr:uid="{73661E4F-0B98-4892-BDF1-73B07C9725E4}">
      <text>
        <r>
          <rPr>
            <sz val="11"/>
            <rFont val="Calibri"/>
            <family val="2"/>
            <charset val="238"/>
          </rPr>
          <t>SZV_F:OnkormanyzatiUtem1</t>
        </r>
      </text>
    </comment>
    <comment ref="Z365" authorId="0" shapeId="0" xr:uid="{64B0C7B5-44DC-4E2D-875D-69B2638A6755}">
      <text>
        <r>
          <rPr>
            <sz val="11"/>
            <rFont val="Calibri"/>
            <family val="2"/>
            <charset val="238"/>
          </rPr>
          <t>SZV_F:EUUtem1</t>
        </r>
      </text>
    </comment>
    <comment ref="AA365" authorId="0" shapeId="0" xr:uid="{7EE125D6-EF70-48E9-8DFF-BD2BEF6FCF26}">
      <text>
        <r>
          <rPr>
            <sz val="11"/>
            <rFont val="Calibri"/>
            <family val="2"/>
            <charset val="238"/>
          </rPr>
          <t>SZV_F:EgyebUtem1</t>
        </r>
      </text>
    </comment>
    <comment ref="AB365" authorId="0" shapeId="0" xr:uid="{4BD31244-C867-411C-B453-3DAE710F5FBD}">
      <text>
        <r>
          <rPr>
            <sz val="11"/>
            <rFont val="Calibri"/>
            <family val="2"/>
            <charset val="238"/>
          </rPr>
          <t>SZV_F:HitelKotvenyUtem1</t>
        </r>
      </text>
    </comment>
    <comment ref="AC365" authorId="0" shapeId="0" xr:uid="{3F77E147-A9E2-4064-9C90-3D2C40917295}">
      <text>
        <r>
          <rPr>
            <sz val="11"/>
            <rFont val="Calibri"/>
            <family val="2"/>
            <charset val="238"/>
          </rPr>
          <t>SZV_F:OsszesenUtem1</t>
        </r>
      </text>
    </comment>
    <comment ref="AF365" authorId="0" shapeId="0" xr:uid="{A5660C84-577D-4812-9F80-B72382946045}">
      <text>
        <r>
          <rPr>
            <sz val="11"/>
            <rFont val="Calibri"/>
            <family val="2"/>
            <charset val="238"/>
          </rPr>
          <t>SZV_F:HDUtem2</t>
        </r>
      </text>
    </comment>
    <comment ref="AG365" authorId="0" shapeId="0" xr:uid="{24F6679F-109C-4C80-8837-0063C4B7A8EF}">
      <text>
        <r>
          <rPr>
            <sz val="11"/>
            <rFont val="Calibri"/>
            <family val="2"/>
            <charset val="238"/>
          </rPr>
          <t>SZV_F:ECSUtem2</t>
        </r>
      </text>
    </comment>
    <comment ref="AH365" authorId="0" shapeId="0" xr:uid="{056BB97E-5500-4408-93D6-5C7B58B135BB}">
      <text>
        <r>
          <rPr>
            <sz val="11"/>
            <rFont val="Calibri"/>
            <family val="2"/>
            <charset val="238"/>
          </rPr>
          <t>SZV_F:KFHUtem2</t>
        </r>
      </text>
    </comment>
    <comment ref="AI365" authorId="0" shapeId="0" xr:uid="{FB4F52E6-BE69-4B34-B5CE-BCFDDE19BA73}">
      <text>
        <r>
          <rPr>
            <sz val="11"/>
            <rFont val="Calibri"/>
            <family val="2"/>
            <charset val="238"/>
          </rPr>
          <t>SZV_F:Egyeb_SajatUtem2</t>
        </r>
      </text>
    </comment>
    <comment ref="AJ365" authorId="0" shapeId="0" xr:uid="{D52C0890-67B3-47B6-80A5-6BBD5E13175E}">
      <text>
        <r>
          <rPr>
            <sz val="11"/>
            <rFont val="Calibri"/>
            <family val="2"/>
            <charset val="238"/>
          </rPr>
          <t>SZV_F:DijUtem2</t>
        </r>
      </text>
    </comment>
    <comment ref="AK365" authorId="0" shapeId="0" xr:uid="{4E629056-12EF-44B5-A59C-77E5258B7954}">
      <text>
        <r>
          <rPr>
            <sz val="11"/>
            <rFont val="Calibri"/>
            <family val="2"/>
            <charset val="238"/>
          </rPr>
          <t>SZV_F:EM_Melleklet1_Utem2</t>
        </r>
      </text>
    </comment>
    <comment ref="AL365" authorId="0" shapeId="0" xr:uid="{9D811B47-141C-4780-942F-221E243655AD}">
      <text>
        <r>
          <rPr>
            <sz val="11"/>
            <rFont val="Calibri"/>
            <family val="2"/>
            <charset val="238"/>
          </rPr>
          <t>SZV_F:EgyebAllamiUtem2</t>
        </r>
      </text>
    </comment>
    <comment ref="AM365" authorId="0" shapeId="0" xr:uid="{490F159A-9F17-477B-B9C7-D47336D72699}">
      <text>
        <r>
          <rPr>
            <sz val="11"/>
            <rFont val="Calibri"/>
            <family val="2"/>
            <charset val="238"/>
          </rPr>
          <t>SZV_F:OnkormanyzatiUtem2</t>
        </r>
      </text>
    </comment>
    <comment ref="AN365" authorId="0" shapeId="0" xr:uid="{3BD3DA58-6D3C-429D-9D46-D904493AFC38}">
      <text>
        <r>
          <rPr>
            <sz val="11"/>
            <rFont val="Calibri"/>
            <family val="2"/>
            <charset val="238"/>
          </rPr>
          <t>SZV_F:EUUtem2</t>
        </r>
      </text>
    </comment>
    <comment ref="AO365" authorId="0" shapeId="0" xr:uid="{DF9AB41E-56A2-4EAA-90CD-F4596AC443F8}">
      <text>
        <r>
          <rPr>
            <sz val="11"/>
            <rFont val="Calibri"/>
            <family val="2"/>
            <charset val="238"/>
          </rPr>
          <t>SZV_F:EgyebUtem2</t>
        </r>
      </text>
    </comment>
    <comment ref="AP365" authorId="0" shapeId="0" xr:uid="{391003A2-ADC9-4543-A3BD-3D89A5EA43FD}">
      <text>
        <r>
          <rPr>
            <sz val="11"/>
            <rFont val="Calibri"/>
            <family val="2"/>
            <charset val="238"/>
          </rPr>
          <t>SZV_F:HitelKotvenyUtem2</t>
        </r>
      </text>
    </comment>
    <comment ref="AQ365" authorId="0" shapeId="0" xr:uid="{EA114B75-D33C-4F06-982B-A49A25EEF1E9}">
      <text>
        <r>
          <rPr>
            <sz val="11"/>
            <rFont val="Calibri"/>
            <family val="2"/>
            <charset val="238"/>
          </rPr>
          <t>SZV_F:OsszesenUtem2</t>
        </r>
      </text>
    </comment>
    <comment ref="AR365" authorId="0" shapeId="0" xr:uid="{08927DDC-9204-4946-9E94-2DADE6B51618}">
      <text>
        <r>
          <rPr>
            <sz val="11"/>
            <rFont val="Calibri"/>
            <family val="2"/>
            <charset val="238"/>
          </rPr>
          <t>SZV_F:ForrashianyUtem2</t>
        </r>
      </text>
    </comment>
    <comment ref="AU365" authorId="0" shapeId="0" xr:uid="{91B3AEAA-6E9B-4016-9F2E-2998AC145D66}">
      <text>
        <r>
          <rPr>
            <sz val="11"/>
            <rFont val="Calibri"/>
            <family val="2"/>
            <charset val="238"/>
          </rPr>
          <t>SZV_F:Indokolas</t>
        </r>
      </text>
    </comment>
    <comment ref="AV365" authorId="0" shapeId="0" xr:uid="{34CB8461-BD4C-4E51-81CC-440A9E0CD8AE}">
      <text>
        <r>
          <rPr>
            <sz val="11"/>
            <rFont val="Calibri"/>
            <family val="2"/>
            <charset val="238"/>
          </rPr>
          <t>SZV_F:Megjegyzes</t>
        </r>
      </text>
    </comment>
    <comment ref="AW365" authorId="0" shapeId="0" xr:uid="{5B99CFA2-7E44-4C38-812E-84827E19F3F5}">
      <text>
        <r>
          <rPr>
            <sz val="11"/>
            <rFont val="Calibri"/>
            <family val="2"/>
            <charset val="238"/>
          </rPr>
          <t>SZV_F:FeladatSorszam</t>
        </r>
      </text>
    </comment>
    <comment ref="AY365" authorId="0" shapeId="0" xr:uid="{CA07B685-EBA1-4CDD-8C6A-4F2F7A5EAEA7}">
      <text>
        <r>
          <rPr>
            <sz val="11"/>
            <rFont val="Calibri"/>
            <family val="2"/>
            <charset val="238"/>
          </rPr>
          <t>SZV_F:ISA</t>
        </r>
      </text>
    </comment>
    <comment ref="B366" authorId="0" shapeId="0" xr:uid="{8A2100B0-F98E-4D95-8966-DE7E713FCA55}">
      <text>
        <r>
          <rPr>
            <sz val="11"/>
            <rFont val="Calibri"/>
            <family val="2"/>
            <charset val="238"/>
          </rPr>
          <t>SZV_F:FontossagiSorrent</t>
        </r>
      </text>
    </comment>
    <comment ref="C366" authorId="0" shapeId="0" xr:uid="{406B2755-4592-42B4-B50C-C6E3EC817E2D}">
      <text>
        <r>
          <rPr>
            <sz val="11"/>
            <rFont val="Calibri"/>
            <family val="2"/>
            <charset val="238"/>
          </rPr>
          <t>SZV_F:FeladatKategoria</t>
        </r>
      </text>
    </comment>
    <comment ref="D366" authorId="0" shapeId="0" xr:uid="{526C487D-B1BB-46B7-BA97-2B6118C3D7B8}">
      <text>
        <r>
          <rPr>
            <sz val="11"/>
            <rFont val="Calibri"/>
            <family val="2"/>
            <charset val="238"/>
          </rPr>
          <t>SZV_F:FeladatMegnevezes</t>
        </r>
      </text>
    </comment>
    <comment ref="E366" authorId="0" shapeId="0" xr:uid="{8477897A-3008-4EE9-896F-DEE15AAE1E4D}">
      <text>
        <r>
          <rPr>
            <sz val="11"/>
            <rFont val="Calibri"/>
            <family val="2"/>
            <charset val="238"/>
          </rPr>
          <t>SZV_F:ElviEngedelySzam</t>
        </r>
      </text>
    </comment>
    <comment ref="F366" authorId="0" shapeId="0" xr:uid="{619F1089-E493-4AC3-BBD0-6A0E260EF82A}">
      <text>
        <r>
          <rPr>
            <sz val="11"/>
            <rFont val="Calibri"/>
            <family val="2"/>
            <charset val="238"/>
          </rPr>
          <t>SZV_F:VKR_Kod</t>
        </r>
      </text>
    </comment>
    <comment ref="G366" authorId="0" shapeId="0" xr:uid="{DF8D52A4-6E82-49FD-B227-C082ADCE4746}">
      <text>
        <r>
          <rPr>
            <sz val="11"/>
            <rFont val="Calibri"/>
            <family val="2"/>
            <charset val="238"/>
          </rPr>
          <t>SZV_F:VKR_Nev</t>
        </r>
      </text>
    </comment>
    <comment ref="H366" authorId="0" shapeId="0" xr:uid="{5FBC5202-9DF9-4887-A15E-28473F47482A}">
      <text>
        <r>
          <rPr>
            <sz val="11"/>
            <rFont val="Calibri"/>
            <family val="2"/>
            <charset val="238"/>
          </rPr>
          <t>SZV_F:FeladatAzonosito</t>
        </r>
      </text>
    </comment>
    <comment ref="I366" authorId="0" shapeId="0" xr:uid="{AC532830-2192-4630-A2DF-96D0C217061F}">
      <text>
        <r>
          <rPr>
            <sz val="11"/>
            <rFont val="Calibri"/>
            <family val="2"/>
            <charset val="238"/>
          </rPr>
          <t>SZV_F:EllatasiTerulet</t>
        </r>
      </text>
    </comment>
    <comment ref="J366" authorId="0" shapeId="0" xr:uid="{2439F753-DCAF-4805-BC0D-55F5E30B261A}">
      <text>
        <r>
          <rPr>
            <sz val="11"/>
            <rFont val="Calibri"/>
            <family val="2"/>
            <charset val="238"/>
          </rPr>
          <t>SZV_F:EllatasertFelelos</t>
        </r>
      </text>
    </comment>
    <comment ref="K366" authorId="0" shapeId="0" xr:uid="{E206AFDF-228E-4E1B-91FF-EEE5198C49AB}">
      <text>
        <r>
          <rPr>
            <sz val="11"/>
            <rFont val="Calibri"/>
            <family val="2"/>
            <charset val="238"/>
          </rPr>
          <t>SZV_F:TervezettNettoKoltseg</t>
        </r>
      </text>
    </comment>
    <comment ref="L366" authorId="0" shapeId="0" xr:uid="{E8DF51E2-CA93-45EF-B3B3-23438DADDB97}">
      <text>
        <r>
          <rPr>
            <sz val="11"/>
            <rFont val="Calibri"/>
            <family val="2"/>
            <charset val="238"/>
          </rPr>
          <t>SZV_F:IdotartamKezdes</t>
        </r>
      </text>
    </comment>
    <comment ref="M366" authorId="0" shapeId="0" xr:uid="{AAE43D97-4A33-4EF6-B762-7B50BF877E62}">
      <text>
        <r>
          <rPr>
            <sz val="11"/>
            <rFont val="Calibri"/>
            <family val="2"/>
            <charset val="238"/>
          </rPr>
          <t>SZV_F:IdotartamBefejezes</t>
        </r>
      </text>
    </comment>
    <comment ref="N366" authorId="0" shapeId="0" xr:uid="{28B2152A-CEF8-43A1-B6CF-2AA95CB35233}">
      <text>
        <r>
          <rPr>
            <sz val="11"/>
            <rFont val="Calibri"/>
            <family val="2"/>
            <charset val="238"/>
          </rPr>
          <t>SZV_F:NettoKoltsegUtem1</t>
        </r>
      </text>
    </comment>
    <comment ref="O366" authorId="0" shapeId="0" xr:uid="{B29B33A4-634E-4701-90CF-EE71F51C1AEE}">
      <text>
        <r>
          <rPr>
            <sz val="11"/>
            <rFont val="Calibri"/>
            <family val="2"/>
            <charset val="238"/>
          </rPr>
          <t>SZV_F:NettoKoltsegUtem2</t>
        </r>
      </text>
    </comment>
    <comment ref="P366" authorId="0" shapeId="0" xr:uid="{7C16B6BD-A065-480B-92A3-E3E7F33E56EB}">
      <text>
        <r>
          <rPr>
            <sz val="11"/>
            <rFont val="Calibri"/>
            <family val="2"/>
            <charset val="238"/>
          </rPr>
          <t>SZV_F:EM_Melleklet2_KTG</t>
        </r>
      </text>
    </comment>
    <comment ref="R366" authorId="0" shapeId="0" xr:uid="{64A8DDC5-BE35-49B6-B5D2-F821DE4DC7C4}">
      <text>
        <r>
          <rPr>
            <sz val="11"/>
            <rFont val="Calibri"/>
            <family val="2"/>
            <charset val="238"/>
          </rPr>
          <t>SZV_F:HDUtem1</t>
        </r>
      </text>
    </comment>
    <comment ref="S366" authorId="0" shapeId="0" xr:uid="{A5AED999-C345-4D36-92D9-55B41E5549E9}">
      <text>
        <r>
          <rPr>
            <sz val="11"/>
            <rFont val="Calibri"/>
            <family val="2"/>
            <charset val="238"/>
          </rPr>
          <t>SZV_F:ECSUtem1</t>
        </r>
      </text>
    </comment>
    <comment ref="T366" authorId="0" shapeId="0" xr:uid="{7F0F4A5A-CD88-4E2B-BBDD-518829AD4838}">
      <text>
        <r>
          <rPr>
            <sz val="11"/>
            <rFont val="Calibri"/>
            <family val="2"/>
            <charset val="238"/>
          </rPr>
          <t>SZV_F:KFHUtem1</t>
        </r>
      </text>
    </comment>
    <comment ref="U366" authorId="0" shapeId="0" xr:uid="{B0D5193A-2A9F-46D3-B2CC-4A0884D702A7}">
      <text>
        <r>
          <rPr>
            <sz val="11"/>
            <rFont val="Calibri"/>
            <family val="2"/>
            <charset val="238"/>
          </rPr>
          <t>SZV_F:Egyeb_SajatUtem1</t>
        </r>
      </text>
    </comment>
    <comment ref="V366" authorId="0" shapeId="0" xr:uid="{0BB22D46-D895-4E0C-B4D4-48E852EC7E55}">
      <text>
        <r>
          <rPr>
            <sz val="11"/>
            <rFont val="Calibri"/>
            <family val="2"/>
            <charset val="238"/>
          </rPr>
          <t>SZV_F:DijUtem1</t>
        </r>
      </text>
    </comment>
    <comment ref="W366" authorId="0" shapeId="0" xr:uid="{6AF8CA54-CDF1-4E4C-8407-B2BA33D7ED83}">
      <text>
        <r>
          <rPr>
            <sz val="11"/>
            <rFont val="Calibri"/>
            <family val="2"/>
            <charset val="238"/>
          </rPr>
          <t>SZV_F:EM_Melleklet1_Utem1</t>
        </r>
      </text>
    </comment>
    <comment ref="X366" authorId="0" shapeId="0" xr:uid="{A4326EF3-DEBE-4389-AE87-0699C13B8EAC}">
      <text>
        <r>
          <rPr>
            <sz val="11"/>
            <rFont val="Calibri"/>
            <family val="2"/>
            <charset val="238"/>
          </rPr>
          <t>SZV_F:EgyebAllamiUtem1</t>
        </r>
      </text>
    </comment>
    <comment ref="Y366" authorId="0" shapeId="0" xr:uid="{A42B1F94-6000-4136-BA29-FC559340566B}">
      <text>
        <r>
          <rPr>
            <sz val="11"/>
            <rFont val="Calibri"/>
            <family val="2"/>
            <charset val="238"/>
          </rPr>
          <t>SZV_F:OnkormanyzatiUtem1</t>
        </r>
      </text>
    </comment>
    <comment ref="Z366" authorId="0" shapeId="0" xr:uid="{75A4AEBC-A673-4236-AD81-F69E50884E1D}">
      <text>
        <r>
          <rPr>
            <sz val="11"/>
            <rFont val="Calibri"/>
            <family val="2"/>
            <charset val="238"/>
          </rPr>
          <t>SZV_F:EUUtem1</t>
        </r>
      </text>
    </comment>
    <comment ref="AA366" authorId="0" shapeId="0" xr:uid="{37DC4BEF-C697-4A92-9E94-5476C86D362C}">
      <text>
        <r>
          <rPr>
            <sz val="11"/>
            <rFont val="Calibri"/>
            <family val="2"/>
            <charset val="238"/>
          </rPr>
          <t>SZV_F:EgyebUtem1</t>
        </r>
      </text>
    </comment>
    <comment ref="AB366" authorId="0" shapeId="0" xr:uid="{D3FA3B0F-352B-4575-ADF7-744938ADEDAB}">
      <text>
        <r>
          <rPr>
            <sz val="11"/>
            <rFont val="Calibri"/>
            <family val="2"/>
            <charset val="238"/>
          </rPr>
          <t>SZV_F:HitelKotvenyUtem1</t>
        </r>
      </text>
    </comment>
    <comment ref="AC366" authorId="0" shapeId="0" xr:uid="{A877D97D-29F6-4E4E-9173-D4A7F661DF98}">
      <text>
        <r>
          <rPr>
            <sz val="11"/>
            <rFont val="Calibri"/>
            <family val="2"/>
            <charset val="238"/>
          </rPr>
          <t>SZV_F:OsszesenUtem1</t>
        </r>
      </text>
    </comment>
    <comment ref="AF366" authorId="0" shapeId="0" xr:uid="{9F176049-084C-4F1A-A3DB-676EA431989D}">
      <text>
        <r>
          <rPr>
            <sz val="11"/>
            <rFont val="Calibri"/>
            <family val="2"/>
            <charset val="238"/>
          </rPr>
          <t>SZV_F:HDUtem2</t>
        </r>
      </text>
    </comment>
    <comment ref="AG366" authorId="0" shapeId="0" xr:uid="{FB430883-533A-4B61-B1B9-FC0B1B5CAD65}">
      <text>
        <r>
          <rPr>
            <sz val="11"/>
            <rFont val="Calibri"/>
            <family val="2"/>
            <charset val="238"/>
          </rPr>
          <t>SZV_F:ECSUtem2</t>
        </r>
      </text>
    </comment>
    <comment ref="AH366" authorId="0" shapeId="0" xr:uid="{7BC209DB-FB56-4BC8-A2D0-554981D7F623}">
      <text>
        <r>
          <rPr>
            <sz val="11"/>
            <rFont val="Calibri"/>
            <family val="2"/>
            <charset val="238"/>
          </rPr>
          <t>SZV_F:KFHUtem2</t>
        </r>
      </text>
    </comment>
    <comment ref="AI366" authorId="0" shapeId="0" xr:uid="{D68EFB11-422B-4AD7-8281-9F367F0B316F}">
      <text>
        <r>
          <rPr>
            <sz val="11"/>
            <rFont val="Calibri"/>
            <family val="2"/>
            <charset val="238"/>
          </rPr>
          <t>SZV_F:Egyeb_SajatUtem2</t>
        </r>
      </text>
    </comment>
    <comment ref="AJ366" authorId="0" shapeId="0" xr:uid="{EBFE488D-3C13-4DF8-9DCD-7074F0257B5B}">
      <text>
        <r>
          <rPr>
            <sz val="11"/>
            <rFont val="Calibri"/>
            <family val="2"/>
            <charset val="238"/>
          </rPr>
          <t>SZV_F:DijUtem2</t>
        </r>
      </text>
    </comment>
    <comment ref="AK366" authorId="0" shapeId="0" xr:uid="{E26D8B36-7987-4FEA-9DAC-14A802B0A8F1}">
      <text>
        <r>
          <rPr>
            <sz val="11"/>
            <rFont val="Calibri"/>
            <family val="2"/>
            <charset val="238"/>
          </rPr>
          <t>SZV_F:EM_Melleklet1_Utem2</t>
        </r>
      </text>
    </comment>
    <comment ref="AL366" authorId="0" shapeId="0" xr:uid="{D409F0B1-0A9F-4683-A084-0BEC739EE096}">
      <text>
        <r>
          <rPr>
            <sz val="11"/>
            <rFont val="Calibri"/>
            <family val="2"/>
            <charset val="238"/>
          </rPr>
          <t>SZV_F:EgyebAllamiUtem2</t>
        </r>
      </text>
    </comment>
    <comment ref="AM366" authorId="0" shapeId="0" xr:uid="{5C70634B-AC5E-453A-81A0-24A6C5E6BCDB}">
      <text>
        <r>
          <rPr>
            <sz val="11"/>
            <rFont val="Calibri"/>
            <family val="2"/>
            <charset val="238"/>
          </rPr>
          <t>SZV_F:OnkormanyzatiUtem2</t>
        </r>
      </text>
    </comment>
    <comment ref="AN366" authorId="0" shapeId="0" xr:uid="{52965B86-6150-4352-A65C-B0AB9863998D}">
      <text>
        <r>
          <rPr>
            <sz val="11"/>
            <rFont val="Calibri"/>
            <family val="2"/>
            <charset val="238"/>
          </rPr>
          <t>SZV_F:EUUtem2</t>
        </r>
      </text>
    </comment>
    <comment ref="AO366" authorId="0" shapeId="0" xr:uid="{94A050A8-4A37-4C20-A80A-5A4088579A2F}">
      <text>
        <r>
          <rPr>
            <sz val="11"/>
            <rFont val="Calibri"/>
            <family val="2"/>
            <charset val="238"/>
          </rPr>
          <t>SZV_F:EgyebUtem2</t>
        </r>
      </text>
    </comment>
    <comment ref="AP366" authorId="0" shapeId="0" xr:uid="{4F8AE952-2305-4125-AAA8-497E3D5A1534}">
      <text>
        <r>
          <rPr>
            <sz val="11"/>
            <rFont val="Calibri"/>
            <family val="2"/>
            <charset val="238"/>
          </rPr>
          <t>SZV_F:HitelKotvenyUtem2</t>
        </r>
      </text>
    </comment>
    <comment ref="AQ366" authorId="0" shapeId="0" xr:uid="{41303CEB-EAE7-4C7F-BB62-36E5C6519C00}">
      <text>
        <r>
          <rPr>
            <sz val="11"/>
            <rFont val="Calibri"/>
            <family val="2"/>
            <charset val="238"/>
          </rPr>
          <t>SZV_F:OsszesenUtem2</t>
        </r>
      </text>
    </comment>
    <comment ref="AR366" authorId="0" shapeId="0" xr:uid="{391DFC9D-8630-4576-8AC9-C4A19F1CF82A}">
      <text>
        <r>
          <rPr>
            <sz val="11"/>
            <rFont val="Calibri"/>
            <family val="2"/>
            <charset val="238"/>
          </rPr>
          <t>SZV_F:ForrashianyUtem2</t>
        </r>
      </text>
    </comment>
    <comment ref="AU366" authorId="0" shapeId="0" xr:uid="{5D4CFB12-ED1A-4841-8DA5-77F5FA571A3E}">
      <text>
        <r>
          <rPr>
            <sz val="11"/>
            <rFont val="Calibri"/>
            <family val="2"/>
            <charset val="238"/>
          </rPr>
          <t>SZV_F:Indokolas</t>
        </r>
      </text>
    </comment>
    <comment ref="AV366" authorId="0" shapeId="0" xr:uid="{5A6C9B8D-5852-4C2D-90CE-5B4FBA270993}">
      <text>
        <r>
          <rPr>
            <sz val="11"/>
            <rFont val="Calibri"/>
            <family val="2"/>
            <charset val="238"/>
          </rPr>
          <t>SZV_F:Megjegyzes</t>
        </r>
      </text>
    </comment>
    <comment ref="AW366" authorId="0" shapeId="0" xr:uid="{ADB5E4F5-870C-437C-B185-0B35A2D01FAB}">
      <text>
        <r>
          <rPr>
            <sz val="11"/>
            <rFont val="Calibri"/>
            <family val="2"/>
            <charset val="238"/>
          </rPr>
          <t>SZV_F:FeladatSorszam</t>
        </r>
      </text>
    </comment>
    <comment ref="AY366" authorId="0" shapeId="0" xr:uid="{B017A8BE-4EB1-413B-AD4B-A083D8D91C29}">
      <text>
        <r>
          <rPr>
            <sz val="11"/>
            <rFont val="Calibri"/>
            <family val="2"/>
            <charset val="238"/>
          </rPr>
          <t>SZV_F:ISA</t>
        </r>
      </text>
    </comment>
    <comment ref="B367" authorId="0" shapeId="0" xr:uid="{D6300474-596C-44EE-A12D-46520A7831BC}">
      <text>
        <r>
          <rPr>
            <sz val="11"/>
            <rFont val="Calibri"/>
            <family val="2"/>
            <charset val="238"/>
          </rPr>
          <t>SZV_F:FontossagiSorrent</t>
        </r>
      </text>
    </comment>
    <comment ref="C367" authorId="0" shapeId="0" xr:uid="{8970B778-9645-4EFB-B200-7FF5B8137457}">
      <text>
        <r>
          <rPr>
            <sz val="11"/>
            <rFont val="Calibri"/>
            <family val="2"/>
            <charset val="238"/>
          </rPr>
          <t>SZV_F:FeladatKategoria</t>
        </r>
      </text>
    </comment>
    <comment ref="D367" authorId="0" shapeId="0" xr:uid="{DD86622B-3C55-400E-94E3-CBA7CC3EDD7D}">
      <text>
        <r>
          <rPr>
            <sz val="11"/>
            <rFont val="Calibri"/>
            <family val="2"/>
            <charset val="238"/>
          </rPr>
          <t>SZV_F:FeladatMegnevezes</t>
        </r>
      </text>
    </comment>
    <comment ref="E367" authorId="0" shapeId="0" xr:uid="{1F6BD8B2-DA95-41DD-86C3-2DDBD7FE843E}">
      <text>
        <r>
          <rPr>
            <sz val="11"/>
            <rFont val="Calibri"/>
            <family val="2"/>
            <charset val="238"/>
          </rPr>
          <t>SZV_F:ElviEngedelySzam</t>
        </r>
      </text>
    </comment>
    <comment ref="F367" authorId="0" shapeId="0" xr:uid="{000596FD-8B37-466A-A3F4-F45C17913326}">
      <text>
        <r>
          <rPr>
            <sz val="11"/>
            <rFont val="Calibri"/>
            <family val="2"/>
            <charset val="238"/>
          </rPr>
          <t>SZV_F:VKR_Kod</t>
        </r>
      </text>
    </comment>
    <comment ref="G367" authorId="0" shapeId="0" xr:uid="{5F8426CF-A391-45AF-A2CF-4C824F1D73DD}">
      <text>
        <r>
          <rPr>
            <sz val="11"/>
            <rFont val="Calibri"/>
            <family val="2"/>
            <charset val="238"/>
          </rPr>
          <t>SZV_F:VKR_Nev</t>
        </r>
      </text>
    </comment>
    <comment ref="H367" authorId="0" shapeId="0" xr:uid="{A5D5087C-D7B0-45E4-A4F6-CC573071655B}">
      <text>
        <r>
          <rPr>
            <sz val="11"/>
            <rFont val="Calibri"/>
            <family val="2"/>
            <charset val="238"/>
          </rPr>
          <t>SZV_F:FeladatAzonosito</t>
        </r>
      </text>
    </comment>
    <comment ref="I367" authorId="0" shapeId="0" xr:uid="{FAF83997-652D-4DBF-8425-42C36728DC76}">
      <text>
        <r>
          <rPr>
            <sz val="11"/>
            <rFont val="Calibri"/>
            <family val="2"/>
            <charset val="238"/>
          </rPr>
          <t>SZV_F:EllatasiTerulet</t>
        </r>
      </text>
    </comment>
    <comment ref="J367" authorId="0" shapeId="0" xr:uid="{897328A6-7A98-42C5-814B-C237A6781259}">
      <text>
        <r>
          <rPr>
            <sz val="11"/>
            <rFont val="Calibri"/>
            <family val="2"/>
            <charset val="238"/>
          </rPr>
          <t>SZV_F:EllatasertFelelos</t>
        </r>
      </text>
    </comment>
    <comment ref="K367" authorId="0" shapeId="0" xr:uid="{6C22EA29-A2BA-4E7B-9F40-256A1B7B5479}">
      <text>
        <r>
          <rPr>
            <sz val="11"/>
            <rFont val="Calibri"/>
            <family val="2"/>
            <charset val="238"/>
          </rPr>
          <t>SZV_F:TervezettNettoKoltseg</t>
        </r>
      </text>
    </comment>
    <comment ref="L367" authorId="0" shapeId="0" xr:uid="{E91C2EB5-4FB7-4C0F-99D8-2C991BBA2533}">
      <text>
        <r>
          <rPr>
            <sz val="11"/>
            <rFont val="Calibri"/>
            <family val="2"/>
            <charset val="238"/>
          </rPr>
          <t>SZV_F:IdotartamKezdes</t>
        </r>
      </text>
    </comment>
    <comment ref="M367" authorId="0" shapeId="0" xr:uid="{ACFE0C26-A269-4238-821B-C462A9F75680}">
      <text>
        <r>
          <rPr>
            <sz val="11"/>
            <rFont val="Calibri"/>
            <family val="2"/>
            <charset val="238"/>
          </rPr>
          <t>SZV_F:IdotartamBefejezes</t>
        </r>
      </text>
    </comment>
    <comment ref="N367" authorId="0" shapeId="0" xr:uid="{A3DDE3DE-67D3-47FB-82AE-220BB2F33A1E}">
      <text>
        <r>
          <rPr>
            <sz val="11"/>
            <rFont val="Calibri"/>
            <family val="2"/>
            <charset val="238"/>
          </rPr>
          <t>SZV_F:NettoKoltsegUtem1</t>
        </r>
      </text>
    </comment>
    <comment ref="O367" authorId="0" shapeId="0" xr:uid="{0598A519-0C03-4497-AF0D-CD3598F12AA7}">
      <text>
        <r>
          <rPr>
            <sz val="11"/>
            <rFont val="Calibri"/>
            <family val="2"/>
            <charset val="238"/>
          </rPr>
          <t>SZV_F:NettoKoltsegUtem2</t>
        </r>
      </text>
    </comment>
    <comment ref="P367" authorId="0" shapeId="0" xr:uid="{1E5D5367-A7CA-400D-9D4E-4C0AB1E5E030}">
      <text>
        <r>
          <rPr>
            <sz val="11"/>
            <rFont val="Calibri"/>
            <family val="2"/>
            <charset val="238"/>
          </rPr>
          <t>SZV_F:EM_Melleklet2_KTG</t>
        </r>
      </text>
    </comment>
    <comment ref="R367" authorId="0" shapeId="0" xr:uid="{A229C747-0C14-46E3-8469-8DB12DE10E41}">
      <text>
        <r>
          <rPr>
            <sz val="11"/>
            <rFont val="Calibri"/>
            <family val="2"/>
            <charset val="238"/>
          </rPr>
          <t>SZV_F:HDUtem1</t>
        </r>
      </text>
    </comment>
    <comment ref="S367" authorId="0" shapeId="0" xr:uid="{F7BE6E6C-82AC-4985-9F57-E046079DD301}">
      <text>
        <r>
          <rPr>
            <sz val="11"/>
            <rFont val="Calibri"/>
            <family val="2"/>
            <charset val="238"/>
          </rPr>
          <t>SZV_F:ECSUtem1</t>
        </r>
      </text>
    </comment>
    <comment ref="T367" authorId="0" shapeId="0" xr:uid="{67F15773-5D9B-47D5-B4FD-2A23031CD8F0}">
      <text>
        <r>
          <rPr>
            <sz val="11"/>
            <rFont val="Calibri"/>
            <family val="2"/>
            <charset val="238"/>
          </rPr>
          <t>SZV_F:KFHUtem1</t>
        </r>
      </text>
    </comment>
    <comment ref="U367" authorId="0" shapeId="0" xr:uid="{F1474F98-D316-4758-8466-A065085D70B4}">
      <text>
        <r>
          <rPr>
            <sz val="11"/>
            <rFont val="Calibri"/>
            <family val="2"/>
            <charset val="238"/>
          </rPr>
          <t>SZV_F:Egyeb_SajatUtem1</t>
        </r>
      </text>
    </comment>
    <comment ref="V367" authorId="0" shapeId="0" xr:uid="{D7CCF7D1-9C3F-43BD-8045-D29C8F946933}">
      <text>
        <r>
          <rPr>
            <sz val="11"/>
            <rFont val="Calibri"/>
            <family val="2"/>
            <charset val="238"/>
          </rPr>
          <t>SZV_F:DijUtem1</t>
        </r>
      </text>
    </comment>
    <comment ref="W367" authorId="0" shapeId="0" xr:uid="{9AC96B16-24C0-4709-B1C3-BDF6A5CC510E}">
      <text>
        <r>
          <rPr>
            <sz val="11"/>
            <rFont val="Calibri"/>
            <family val="2"/>
            <charset val="238"/>
          </rPr>
          <t>SZV_F:EM_Melleklet1_Utem1</t>
        </r>
      </text>
    </comment>
    <comment ref="X367" authorId="0" shapeId="0" xr:uid="{2B68B619-33C9-4C38-81B0-69A8E11C196A}">
      <text>
        <r>
          <rPr>
            <sz val="11"/>
            <rFont val="Calibri"/>
            <family val="2"/>
            <charset val="238"/>
          </rPr>
          <t>SZV_F:EgyebAllamiUtem1</t>
        </r>
      </text>
    </comment>
    <comment ref="Y367" authorId="0" shapeId="0" xr:uid="{1269DC50-6A36-44BD-BFC5-08290F5B0A8F}">
      <text>
        <r>
          <rPr>
            <sz val="11"/>
            <rFont val="Calibri"/>
            <family val="2"/>
            <charset val="238"/>
          </rPr>
          <t>SZV_F:OnkormanyzatiUtem1</t>
        </r>
      </text>
    </comment>
    <comment ref="Z367" authorId="0" shapeId="0" xr:uid="{A8C62483-D5D3-4B81-A770-76AA0F544AE6}">
      <text>
        <r>
          <rPr>
            <sz val="11"/>
            <rFont val="Calibri"/>
            <family val="2"/>
            <charset val="238"/>
          </rPr>
          <t>SZV_F:EUUtem1</t>
        </r>
      </text>
    </comment>
    <comment ref="AA367" authorId="0" shapeId="0" xr:uid="{3E66459C-D7D9-45EB-BF54-225A472FBB51}">
      <text>
        <r>
          <rPr>
            <sz val="11"/>
            <rFont val="Calibri"/>
            <family val="2"/>
            <charset val="238"/>
          </rPr>
          <t>SZV_F:EgyebUtem1</t>
        </r>
      </text>
    </comment>
    <comment ref="AB367" authorId="0" shapeId="0" xr:uid="{740267CE-9A55-4193-801F-299147A34AE1}">
      <text>
        <r>
          <rPr>
            <sz val="11"/>
            <rFont val="Calibri"/>
            <family val="2"/>
            <charset val="238"/>
          </rPr>
          <t>SZV_F:HitelKotvenyUtem1</t>
        </r>
      </text>
    </comment>
    <comment ref="AC367" authorId="0" shapeId="0" xr:uid="{DBCA3E39-CBBC-4878-B017-4FA6D02594C0}">
      <text>
        <r>
          <rPr>
            <sz val="11"/>
            <rFont val="Calibri"/>
            <family val="2"/>
            <charset val="238"/>
          </rPr>
          <t>SZV_F:OsszesenUtem1</t>
        </r>
      </text>
    </comment>
    <comment ref="AF367" authorId="0" shapeId="0" xr:uid="{995D529B-E756-451E-ADE0-ABE49CA25399}">
      <text>
        <r>
          <rPr>
            <sz val="11"/>
            <rFont val="Calibri"/>
            <family val="2"/>
            <charset val="238"/>
          </rPr>
          <t>SZV_F:HDUtem2</t>
        </r>
      </text>
    </comment>
    <comment ref="AG367" authorId="0" shapeId="0" xr:uid="{35F83AF3-25CF-4C25-9AA7-E8DBD6E9D2D3}">
      <text>
        <r>
          <rPr>
            <sz val="11"/>
            <rFont val="Calibri"/>
            <family val="2"/>
            <charset val="238"/>
          </rPr>
          <t>SZV_F:ECSUtem2</t>
        </r>
      </text>
    </comment>
    <comment ref="AH367" authorId="0" shapeId="0" xr:uid="{9B3FEF51-3BF2-46E9-8B14-65520FD79F6F}">
      <text>
        <r>
          <rPr>
            <sz val="11"/>
            <rFont val="Calibri"/>
            <family val="2"/>
            <charset val="238"/>
          </rPr>
          <t>SZV_F:KFHUtem2</t>
        </r>
      </text>
    </comment>
    <comment ref="AI367" authorId="0" shapeId="0" xr:uid="{BAF9C374-6547-4AE9-B845-8A4462CB41D5}">
      <text>
        <r>
          <rPr>
            <sz val="11"/>
            <rFont val="Calibri"/>
            <family val="2"/>
            <charset val="238"/>
          </rPr>
          <t>SZV_F:Egyeb_SajatUtem2</t>
        </r>
      </text>
    </comment>
    <comment ref="AJ367" authorId="0" shapeId="0" xr:uid="{9E5EAE9A-D987-4F82-B57B-2DD38FBC0E12}">
      <text>
        <r>
          <rPr>
            <sz val="11"/>
            <rFont val="Calibri"/>
            <family val="2"/>
            <charset val="238"/>
          </rPr>
          <t>SZV_F:DijUtem2</t>
        </r>
      </text>
    </comment>
    <comment ref="AK367" authorId="0" shapeId="0" xr:uid="{D8BE4542-4663-4035-87C1-784B3E63896A}">
      <text>
        <r>
          <rPr>
            <sz val="11"/>
            <rFont val="Calibri"/>
            <family val="2"/>
            <charset val="238"/>
          </rPr>
          <t>SZV_F:EM_Melleklet1_Utem2</t>
        </r>
      </text>
    </comment>
    <comment ref="AL367" authorId="0" shapeId="0" xr:uid="{559118A7-60B5-4835-B3AE-BC7905FAC132}">
      <text>
        <r>
          <rPr>
            <sz val="11"/>
            <rFont val="Calibri"/>
            <family val="2"/>
            <charset val="238"/>
          </rPr>
          <t>SZV_F:EgyebAllamiUtem2</t>
        </r>
      </text>
    </comment>
    <comment ref="AM367" authorId="0" shapeId="0" xr:uid="{D52B9583-3CF8-42C3-8AD6-027089C52CB3}">
      <text>
        <r>
          <rPr>
            <sz val="11"/>
            <rFont val="Calibri"/>
            <family val="2"/>
            <charset val="238"/>
          </rPr>
          <t>SZV_F:OnkormanyzatiUtem2</t>
        </r>
      </text>
    </comment>
    <comment ref="AN367" authorId="0" shapeId="0" xr:uid="{27D7D38F-E92A-47BD-B936-E74485264AB0}">
      <text>
        <r>
          <rPr>
            <sz val="11"/>
            <rFont val="Calibri"/>
            <family val="2"/>
            <charset val="238"/>
          </rPr>
          <t>SZV_F:EUUtem2</t>
        </r>
      </text>
    </comment>
    <comment ref="AO367" authorId="0" shapeId="0" xr:uid="{69F1C549-2624-4307-9939-12E8C783E0BB}">
      <text>
        <r>
          <rPr>
            <sz val="11"/>
            <rFont val="Calibri"/>
            <family val="2"/>
            <charset val="238"/>
          </rPr>
          <t>SZV_F:EgyebUtem2</t>
        </r>
      </text>
    </comment>
    <comment ref="AP367" authorId="0" shapeId="0" xr:uid="{5B0FC5F3-017E-4B83-B08F-9B335BB20E70}">
      <text>
        <r>
          <rPr>
            <sz val="11"/>
            <rFont val="Calibri"/>
            <family val="2"/>
            <charset val="238"/>
          </rPr>
          <t>SZV_F:HitelKotvenyUtem2</t>
        </r>
      </text>
    </comment>
    <comment ref="AQ367" authorId="0" shapeId="0" xr:uid="{8792903D-4E6F-40A6-AC9B-F4075E6B782E}">
      <text>
        <r>
          <rPr>
            <sz val="11"/>
            <rFont val="Calibri"/>
            <family val="2"/>
            <charset val="238"/>
          </rPr>
          <t>SZV_F:OsszesenUtem2</t>
        </r>
      </text>
    </comment>
    <comment ref="AR367" authorId="0" shapeId="0" xr:uid="{851AB300-6180-4BFB-9D32-0365CFB6706D}">
      <text>
        <r>
          <rPr>
            <sz val="11"/>
            <rFont val="Calibri"/>
            <family val="2"/>
            <charset val="238"/>
          </rPr>
          <t>SZV_F:ForrashianyUtem2</t>
        </r>
      </text>
    </comment>
    <comment ref="AU367" authorId="0" shapeId="0" xr:uid="{D8339378-3585-4ED1-A264-22A01124509F}">
      <text>
        <r>
          <rPr>
            <sz val="11"/>
            <rFont val="Calibri"/>
            <family val="2"/>
            <charset val="238"/>
          </rPr>
          <t>SZV_F:Indokolas</t>
        </r>
      </text>
    </comment>
    <comment ref="AV367" authorId="0" shapeId="0" xr:uid="{9764D884-359B-4276-B605-733C0C25A333}">
      <text>
        <r>
          <rPr>
            <sz val="11"/>
            <rFont val="Calibri"/>
            <family val="2"/>
            <charset val="238"/>
          </rPr>
          <t>SZV_F:Megjegyzes</t>
        </r>
      </text>
    </comment>
    <comment ref="AW367" authorId="0" shapeId="0" xr:uid="{7D230B83-DE3B-46DE-B8AF-0082ADBF48C1}">
      <text>
        <r>
          <rPr>
            <sz val="11"/>
            <rFont val="Calibri"/>
            <family val="2"/>
            <charset val="238"/>
          </rPr>
          <t>SZV_F:FeladatSorszam</t>
        </r>
      </text>
    </comment>
    <comment ref="AY367" authorId="0" shapeId="0" xr:uid="{01DEB666-5611-4734-9A14-D8A015489D7E}">
      <text>
        <r>
          <rPr>
            <sz val="11"/>
            <rFont val="Calibri"/>
            <family val="2"/>
            <charset val="238"/>
          </rPr>
          <t>SZV_F:ISA</t>
        </r>
      </text>
    </comment>
    <comment ref="B368" authorId="0" shapeId="0" xr:uid="{D7DC80EF-B9FE-4B10-92CF-22791AC84ECC}">
      <text>
        <r>
          <rPr>
            <sz val="11"/>
            <rFont val="Calibri"/>
            <family val="2"/>
            <charset val="238"/>
          </rPr>
          <t>SZV_F:FontossagiSorrent</t>
        </r>
      </text>
    </comment>
    <comment ref="C368" authorId="0" shapeId="0" xr:uid="{D7D2F425-6695-4708-90F6-1967E2555132}">
      <text>
        <r>
          <rPr>
            <sz val="11"/>
            <rFont val="Calibri"/>
            <family val="2"/>
            <charset val="238"/>
          </rPr>
          <t>SZV_F:FeladatKategoria</t>
        </r>
      </text>
    </comment>
    <comment ref="D368" authorId="0" shapeId="0" xr:uid="{52F68925-C011-4608-9FFE-EDCEA3C0BE3E}">
      <text>
        <r>
          <rPr>
            <sz val="11"/>
            <rFont val="Calibri"/>
            <family val="2"/>
            <charset val="238"/>
          </rPr>
          <t>SZV_F:FeladatMegnevezes</t>
        </r>
      </text>
    </comment>
    <comment ref="E368" authorId="0" shapeId="0" xr:uid="{FFD05152-B500-4AA4-95ED-FC9D1291E6CB}">
      <text>
        <r>
          <rPr>
            <sz val="11"/>
            <rFont val="Calibri"/>
            <family val="2"/>
            <charset val="238"/>
          </rPr>
          <t>SZV_F:ElviEngedelySzam</t>
        </r>
      </text>
    </comment>
    <comment ref="F368" authorId="0" shapeId="0" xr:uid="{B3446CC6-56C5-413A-B3DF-CD49F1894012}">
      <text>
        <r>
          <rPr>
            <sz val="11"/>
            <rFont val="Calibri"/>
            <family val="2"/>
            <charset val="238"/>
          </rPr>
          <t>SZV_F:VKR_Kod</t>
        </r>
      </text>
    </comment>
    <comment ref="G368" authorId="0" shapeId="0" xr:uid="{F301257C-85A6-4F7F-B9BB-14ADE6604B06}">
      <text>
        <r>
          <rPr>
            <sz val="11"/>
            <rFont val="Calibri"/>
            <family val="2"/>
            <charset val="238"/>
          </rPr>
          <t>SZV_F:VKR_Nev</t>
        </r>
      </text>
    </comment>
    <comment ref="H368" authorId="0" shapeId="0" xr:uid="{F24E2CB7-E5C7-4CA9-834F-C6A75121B25F}">
      <text>
        <r>
          <rPr>
            <sz val="11"/>
            <rFont val="Calibri"/>
            <family val="2"/>
            <charset val="238"/>
          </rPr>
          <t>SZV_F:FeladatAzonosito</t>
        </r>
      </text>
    </comment>
    <comment ref="I368" authorId="0" shapeId="0" xr:uid="{3AA77481-71EC-4E62-92F1-D54ADC6F3106}">
      <text>
        <r>
          <rPr>
            <sz val="11"/>
            <rFont val="Calibri"/>
            <family val="2"/>
            <charset val="238"/>
          </rPr>
          <t>SZV_F:EllatasiTerulet</t>
        </r>
      </text>
    </comment>
    <comment ref="J368" authorId="0" shapeId="0" xr:uid="{FCEA6E24-0D0D-43E6-8D5E-56855F0FB574}">
      <text>
        <r>
          <rPr>
            <sz val="11"/>
            <rFont val="Calibri"/>
            <family val="2"/>
            <charset val="238"/>
          </rPr>
          <t>SZV_F:EllatasertFelelos</t>
        </r>
      </text>
    </comment>
    <comment ref="K368" authorId="0" shapeId="0" xr:uid="{93F7E60D-0A47-4166-B5F8-D98420320B93}">
      <text>
        <r>
          <rPr>
            <sz val="11"/>
            <rFont val="Calibri"/>
            <family val="2"/>
            <charset val="238"/>
          </rPr>
          <t>SZV_F:TervezettNettoKoltseg</t>
        </r>
      </text>
    </comment>
    <comment ref="L368" authorId="0" shapeId="0" xr:uid="{3EC76591-B63E-4334-BCDC-C3B1DCDA224D}">
      <text>
        <r>
          <rPr>
            <sz val="11"/>
            <rFont val="Calibri"/>
            <family val="2"/>
            <charset val="238"/>
          </rPr>
          <t>SZV_F:IdotartamKezdes</t>
        </r>
      </text>
    </comment>
    <comment ref="M368" authorId="0" shapeId="0" xr:uid="{2BC24EA7-4CA7-4E7C-9191-C3E66AB8EB59}">
      <text>
        <r>
          <rPr>
            <sz val="11"/>
            <rFont val="Calibri"/>
            <family val="2"/>
            <charset val="238"/>
          </rPr>
          <t>SZV_F:IdotartamBefejezes</t>
        </r>
      </text>
    </comment>
    <comment ref="N368" authorId="0" shapeId="0" xr:uid="{86DBE079-7F55-4986-BFAC-9B0A6DB0CB00}">
      <text>
        <r>
          <rPr>
            <sz val="11"/>
            <rFont val="Calibri"/>
            <family val="2"/>
            <charset val="238"/>
          </rPr>
          <t>SZV_F:NettoKoltsegUtem1</t>
        </r>
      </text>
    </comment>
    <comment ref="O368" authorId="0" shapeId="0" xr:uid="{03D361DF-2D5D-4ABD-A34F-2C374C5617E2}">
      <text>
        <r>
          <rPr>
            <sz val="11"/>
            <rFont val="Calibri"/>
            <family val="2"/>
            <charset val="238"/>
          </rPr>
          <t>SZV_F:NettoKoltsegUtem2</t>
        </r>
      </text>
    </comment>
    <comment ref="P368" authorId="0" shapeId="0" xr:uid="{C853649D-1058-44D5-9683-0BFC3807E40D}">
      <text>
        <r>
          <rPr>
            <sz val="11"/>
            <rFont val="Calibri"/>
            <family val="2"/>
            <charset val="238"/>
          </rPr>
          <t>SZV_F:EM_Melleklet2_KTG</t>
        </r>
      </text>
    </comment>
    <comment ref="R368" authorId="0" shapeId="0" xr:uid="{E08618BB-2F72-4D05-A96B-EF70D91B62AC}">
      <text>
        <r>
          <rPr>
            <sz val="11"/>
            <rFont val="Calibri"/>
            <family val="2"/>
            <charset val="238"/>
          </rPr>
          <t>SZV_F:HDUtem1</t>
        </r>
      </text>
    </comment>
    <comment ref="S368" authorId="0" shapeId="0" xr:uid="{11FA960D-5432-473A-A5BD-2AF2447EDCB3}">
      <text>
        <r>
          <rPr>
            <sz val="11"/>
            <rFont val="Calibri"/>
            <family val="2"/>
            <charset val="238"/>
          </rPr>
          <t>SZV_F:ECSUtem1</t>
        </r>
      </text>
    </comment>
    <comment ref="T368" authorId="0" shapeId="0" xr:uid="{574F6B76-65A4-44D5-9010-E790AD2710C6}">
      <text>
        <r>
          <rPr>
            <sz val="11"/>
            <rFont val="Calibri"/>
            <family val="2"/>
            <charset val="238"/>
          </rPr>
          <t>SZV_F:KFHUtem1</t>
        </r>
      </text>
    </comment>
    <comment ref="U368" authorId="0" shapeId="0" xr:uid="{375E04E8-C8C2-446C-B805-8535556D1AB1}">
      <text>
        <r>
          <rPr>
            <sz val="11"/>
            <rFont val="Calibri"/>
            <family val="2"/>
            <charset val="238"/>
          </rPr>
          <t>SZV_F:Egyeb_SajatUtem1</t>
        </r>
      </text>
    </comment>
    <comment ref="V368" authorId="0" shapeId="0" xr:uid="{5DC66934-C58C-48B0-AAE5-0D2BF5EC724C}">
      <text>
        <r>
          <rPr>
            <sz val="11"/>
            <rFont val="Calibri"/>
            <family val="2"/>
            <charset val="238"/>
          </rPr>
          <t>SZV_F:DijUtem1</t>
        </r>
      </text>
    </comment>
    <comment ref="W368" authorId="0" shapeId="0" xr:uid="{9EA480D0-CE91-409D-A6CC-18490977094A}">
      <text>
        <r>
          <rPr>
            <sz val="11"/>
            <rFont val="Calibri"/>
            <family val="2"/>
            <charset val="238"/>
          </rPr>
          <t>SZV_F:EM_Melleklet1_Utem1</t>
        </r>
      </text>
    </comment>
    <comment ref="X368" authorId="0" shapeId="0" xr:uid="{F03917B5-1AF6-438D-9ECA-35A924FA5CA1}">
      <text>
        <r>
          <rPr>
            <sz val="11"/>
            <rFont val="Calibri"/>
            <family val="2"/>
            <charset val="238"/>
          </rPr>
          <t>SZV_F:EgyebAllamiUtem1</t>
        </r>
      </text>
    </comment>
    <comment ref="Y368" authorId="0" shapeId="0" xr:uid="{69902A85-26C6-4D2D-BE07-D1D99A8A2262}">
      <text>
        <r>
          <rPr>
            <sz val="11"/>
            <rFont val="Calibri"/>
            <family val="2"/>
            <charset val="238"/>
          </rPr>
          <t>SZV_F:OnkormanyzatiUtem1</t>
        </r>
      </text>
    </comment>
    <comment ref="Z368" authorId="0" shapeId="0" xr:uid="{D2842B5A-0806-4070-8863-5D379F36F46C}">
      <text>
        <r>
          <rPr>
            <sz val="11"/>
            <rFont val="Calibri"/>
            <family val="2"/>
            <charset val="238"/>
          </rPr>
          <t>SZV_F:EUUtem1</t>
        </r>
      </text>
    </comment>
    <comment ref="AA368" authorId="0" shapeId="0" xr:uid="{F121C943-2790-47B8-9F53-1A3D9449987D}">
      <text>
        <r>
          <rPr>
            <sz val="11"/>
            <rFont val="Calibri"/>
            <family val="2"/>
            <charset val="238"/>
          </rPr>
          <t>SZV_F:EgyebUtem1</t>
        </r>
      </text>
    </comment>
    <comment ref="AB368" authorId="0" shapeId="0" xr:uid="{38405493-70A8-487A-B95B-62F0861AA90B}">
      <text>
        <r>
          <rPr>
            <sz val="11"/>
            <rFont val="Calibri"/>
            <family val="2"/>
            <charset val="238"/>
          </rPr>
          <t>SZV_F:HitelKotvenyUtem1</t>
        </r>
      </text>
    </comment>
    <comment ref="AC368" authorId="0" shapeId="0" xr:uid="{A0DD9027-62C8-41D5-8703-32CFFC5C673F}">
      <text>
        <r>
          <rPr>
            <sz val="11"/>
            <rFont val="Calibri"/>
            <family val="2"/>
            <charset val="238"/>
          </rPr>
          <t>SZV_F:OsszesenUtem1</t>
        </r>
      </text>
    </comment>
    <comment ref="AF368" authorId="0" shapeId="0" xr:uid="{F751C213-1FCB-4A7E-83AE-3569D4D60FFF}">
      <text>
        <r>
          <rPr>
            <sz val="11"/>
            <rFont val="Calibri"/>
            <family val="2"/>
            <charset val="238"/>
          </rPr>
          <t>SZV_F:HDUtem2</t>
        </r>
      </text>
    </comment>
    <comment ref="AG368" authorId="0" shapeId="0" xr:uid="{459E71ED-1229-466A-B8E1-0DF29DA5C5B7}">
      <text>
        <r>
          <rPr>
            <sz val="11"/>
            <rFont val="Calibri"/>
            <family val="2"/>
            <charset val="238"/>
          </rPr>
          <t>SZV_F:ECSUtem2</t>
        </r>
      </text>
    </comment>
    <comment ref="AH368" authorId="0" shapeId="0" xr:uid="{58538B46-90CF-4DB2-9C57-22D7AB6B8A4A}">
      <text>
        <r>
          <rPr>
            <sz val="11"/>
            <rFont val="Calibri"/>
            <family val="2"/>
            <charset val="238"/>
          </rPr>
          <t>SZV_F:KFHUtem2</t>
        </r>
      </text>
    </comment>
    <comment ref="AI368" authorId="0" shapeId="0" xr:uid="{377CFDBA-BC29-430F-97F0-8CF1802EA462}">
      <text>
        <r>
          <rPr>
            <sz val="11"/>
            <rFont val="Calibri"/>
            <family val="2"/>
            <charset val="238"/>
          </rPr>
          <t>SZV_F:Egyeb_SajatUtem2</t>
        </r>
      </text>
    </comment>
    <comment ref="AJ368" authorId="0" shapeId="0" xr:uid="{54B3BE99-30D0-414B-AFAD-F3CB28D4C64C}">
      <text>
        <r>
          <rPr>
            <sz val="11"/>
            <rFont val="Calibri"/>
            <family val="2"/>
            <charset val="238"/>
          </rPr>
          <t>SZV_F:DijUtem2</t>
        </r>
      </text>
    </comment>
    <comment ref="AK368" authorId="0" shapeId="0" xr:uid="{9EAF4C10-9CDE-4329-8E20-9B158BFAE52F}">
      <text>
        <r>
          <rPr>
            <sz val="11"/>
            <rFont val="Calibri"/>
            <family val="2"/>
            <charset val="238"/>
          </rPr>
          <t>SZV_F:EM_Melleklet1_Utem2</t>
        </r>
      </text>
    </comment>
    <comment ref="AL368" authorId="0" shapeId="0" xr:uid="{407C162A-9D35-40A9-A8B7-75FC1485D8BC}">
      <text>
        <r>
          <rPr>
            <sz val="11"/>
            <rFont val="Calibri"/>
            <family val="2"/>
            <charset val="238"/>
          </rPr>
          <t>SZV_F:EgyebAllamiUtem2</t>
        </r>
      </text>
    </comment>
    <comment ref="AM368" authorId="0" shapeId="0" xr:uid="{6191C167-8FAB-4C3C-A3BC-30FC310C9ADE}">
      <text>
        <r>
          <rPr>
            <sz val="11"/>
            <rFont val="Calibri"/>
            <family val="2"/>
            <charset val="238"/>
          </rPr>
          <t>SZV_F:OnkormanyzatiUtem2</t>
        </r>
      </text>
    </comment>
    <comment ref="AN368" authorId="0" shapeId="0" xr:uid="{E3D85432-F34B-4BA6-98DB-47572ED92CD0}">
      <text>
        <r>
          <rPr>
            <sz val="11"/>
            <rFont val="Calibri"/>
            <family val="2"/>
            <charset val="238"/>
          </rPr>
          <t>SZV_F:EUUtem2</t>
        </r>
      </text>
    </comment>
    <comment ref="AO368" authorId="0" shapeId="0" xr:uid="{4E6E5BB8-34D2-45BD-A8A7-C6158314A439}">
      <text>
        <r>
          <rPr>
            <sz val="11"/>
            <rFont val="Calibri"/>
            <family val="2"/>
            <charset val="238"/>
          </rPr>
          <t>SZV_F:EgyebUtem2</t>
        </r>
      </text>
    </comment>
    <comment ref="AP368" authorId="0" shapeId="0" xr:uid="{D886383D-5F19-4368-90D5-327E022E4D7A}">
      <text>
        <r>
          <rPr>
            <sz val="11"/>
            <rFont val="Calibri"/>
            <family val="2"/>
            <charset val="238"/>
          </rPr>
          <t>SZV_F:HitelKotvenyUtem2</t>
        </r>
      </text>
    </comment>
    <comment ref="AQ368" authorId="0" shapeId="0" xr:uid="{F23EF562-6880-4F9B-9E0C-05D7E77B2CEA}">
      <text>
        <r>
          <rPr>
            <sz val="11"/>
            <rFont val="Calibri"/>
            <family val="2"/>
            <charset val="238"/>
          </rPr>
          <t>SZV_F:OsszesenUtem2</t>
        </r>
      </text>
    </comment>
    <comment ref="AR368" authorId="0" shapeId="0" xr:uid="{BE6A82AC-1F18-4813-B4A8-D2F009FEAD97}">
      <text>
        <r>
          <rPr>
            <sz val="11"/>
            <rFont val="Calibri"/>
            <family val="2"/>
            <charset val="238"/>
          </rPr>
          <t>SZV_F:ForrashianyUtem2</t>
        </r>
      </text>
    </comment>
    <comment ref="AU368" authorId="0" shapeId="0" xr:uid="{204D0062-58C7-4AF0-B67E-B2876B69F1A1}">
      <text>
        <r>
          <rPr>
            <sz val="11"/>
            <rFont val="Calibri"/>
            <family val="2"/>
            <charset val="238"/>
          </rPr>
          <t>SZV_F:Indokolas</t>
        </r>
      </text>
    </comment>
    <comment ref="AV368" authorId="0" shapeId="0" xr:uid="{C6D71609-6745-4447-B402-B8DF959E9912}">
      <text>
        <r>
          <rPr>
            <sz val="11"/>
            <rFont val="Calibri"/>
            <family val="2"/>
            <charset val="238"/>
          </rPr>
          <t>SZV_F:Megjegyzes</t>
        </r>
      </text>
    </comment>
    <comment ref="AW368" authorId="0" shapeId="0" xr:uid="{0B2E8603-AE48-4BE7-B037-FCEE208803B9}">
      <text>
        <r>
          <rPr>
            <sz val="11"/>
            <rFont val="Calibri"/>
            <family val="2"/>
            <charset val="238"/>
          </rPr>
          <t>SZV_F:FeladatSorszam</t>
        </r>
      </text>
    </comment>
    <comment ref="AY368" authorId="0" shapeId="0" xr:uid="{1ADFB6AA-93AD-4B8E-B8C8-0C0509DBB1C8}">
      <text>
        <r>
          <rPr>
            <sz val="11"/>
            <rFont val="Calibri"/>
            <family val="2"/>
            <charset val="238"/>
          </rPr>
          <t>SZV_F:ISA</t>
        </r>
      </text>
    </comment>
    <comment ref="B369" authorId="0" shapeId="0" xr:uid="{95993863-20FE-43D7-98D4-45A870494D7C}">
      <text>
        <r>
          <rPr>
            <sz val="11"/>
            <rFont val="Calibri"/>
            <family val="2"/>
            <charset val="238"/>
          </rPr>
          <t>SZV_F:FontossagiSorrent</t>
        </r>
      </text>
    </comment>
    <comment ref="C369" authorId="0" shapeId="0" xr:uid="{519A310B-3B15-4269-BC0E-CE5B9875A41C}">
      <text>
        <r>
          <rPr>
            <sz val="11"/>
            <rFont val="Calibri"/>
            <family val="2"/>
            <charset val="238"/>
          </rPr>
          <t>SZV_F:FeladatKategoria</t>
        </r>
      </text>
    </comment>
    <comment ref="D369" authorId="0" shapeId="0" xr:uid="{FAE1285B-5742-455B-96E2-19842B21F8AC}">
      <text>
        <r>
          <rPr>
            <sz val="11"/>
            <rFont val="Calibri"/>
            <family val="2"/>
            <charset val="238"/>
          </rPr>
          <t>SZV_F:FeladatMegnevezes</t>
        </r>
      </text>
    </comment>
    <comment ref="E369" authorId="0" shapeId="0" xr:uid="{2A48D66D-4793-4BBB-81F6-A1DE2462D529}">
      <text>
        <r>
          <rPr>
            <sz val="11"/>
            <rFont val="Calibri"/>
            <family val="2"/>
            <charset val="238"/>
          </rPr>
          <t>SZV_F:ElviEngedelySzam</t>
        </r>
      </text>
    </comment>
    <comment ref="F369" authorId="0" shapeId="0" xr:uid="{B8837375-2B4D-4C02-BC9E-3449E596CD1A}">
      <text>
        <r>
          <rPr>
            <sz val="11"/>
            <rFont val="Calibri"/>
            <family val="2"/>
            <charset val="238"/>
          </rPr>
          <t>SZV_F:VKR_Kod</t>
        </r>
      </text>
    </comment>
    <comment ref="G369" authorId="0" shapeId="0" xr:uid="{1F9066BD-EF51-4B17-BF49-6D881897A191}">
      <text>
        <r>
          <rPr>
            <sz val="11"/>
            <rFont val="Calibri"/>
            <family val="2"/>
            <charset val="238"/>
          </rPr>
          <t>SZV_F:VKR_Nev</t>
        </r>
      </text>
    </comment>
    <comment ref="H369" authorId="0" shapeId="0" xr:uid="{3DDD664A-4E13-458F-A33E-D59CDF9D97A0}">
      <text>
        <r>
          <rPr>
            <sz val="11"/>
            <rFont val="Calibri"/>
            <family val="2"/>
            <charset val="238"/>
          </rPr>
          <t>SZV_F:FeladatAzonosito</t>
        </r>
      </text>
    </comment>
    <comment ref="I369" authorId="0" shapeId="0" xr:uid="{BCA73DFB-B1AF-4A9C-9E76-A3CA8E5B7C0D}">
      <text>
        <r>
          <rPr>
            <sz val="11"/>
            <rFont val="Calibri"/>
            <family val="2"/>
            <charset val="238"/>
          </rPr>
          <t>SZV_F:EllatasiTerulet</t>
        </r>
      </text>
    </comment>
    <comment ref="J369" authorId="0" shapeId="0" xr:uid="{2AA16FD2-F9FE-4382-9C6A-0931669FD69E}">
      <text>
        <r>
          <rPr>
            <sz val="11"/>
            <rFont val="Calibri"/>
            <family val="2"/>
            <charset val="238"/>
          </rPr>
          <t>SZV_F:EllatasertFelelos</t>
        </r>
      </text>
    </comment>
    <comment ref="K369" authorId="0" shapeId="0" xr:uid="{977205D0-0641-4D07-95F1-DD49F268CB8B}">
      <text>
        <r>
          <rPr>
            <sz val="11"/>
            <rFont val="Calibri"/>
            <family val="2"/>
            <charset val="238"/>
          </rPr>
          <t>SZV_F:TervezettNettoKoltseg</t>
        </r>
      </text>
    </comment>
    <comment ref="L369" authorId="0" shapeId="0" xr:uid="{CD5AB531-35EB-4BD1-8C12-658DAE564C65}">
      <text>
        <r>
          <rPr>
            <sz val="11"/>
            <rFont val="Calibri"/>
            <family val="2"/>
            <charset val="238"/>
          </rPr>
          <t>SZV_F:IdotartamKezdes</t>
        </r>
      </text>
    </comment>
    <comment ref="M369" authorId="0" shapeId="0" xr:uid="{49BE1D43-32A4-493E-A967-EA71FFE35CFD}">
      <text>
        <r>
          <rPr>
            <sz val="11"/>
            <rFont val="Calibri"/>
            <family val="2"/>
            <charset val="238"/>
          </rPr>
          <t>SZV_F:IdotartamBefejezes</t>
        </r>
      </text>
    </comment>
    <comment ref="N369" authorId="0" shapeId="0" xr:uid="{B15DFA86-66DE-4DA1-86D9-1510C3008D1B}">
      <text>
        <r>
          <rPr>
            <sz val="11"/>
            <rFont val="Calibri"/>
            <family val="2"/>
            <charset val="238"/>
          </rPr>
          <t>SZV_F:NettoKoltsegUtem1</t>
        </r>
      </text>
    </comment>
    <comment ref="O369" authorId="0" shapeId="0" xr:uid="{28F99001-4196-420F-B68C-E560A4E4706D}">
      <text>
        <r>
          <rPr>
            <sz val="11"/>
            <rFont val="Calibri"/>
            <family val="2"/>
            <charset val="238"/>
          </rPr>
          <t>SZV_F:NettoKoltsegUtem2</t>
        </r>
      </text>
    </comment>
    <comment ref="P369" authorId="0" shapeId="0" xr:uid="{83395DD4-6562-4940-B7E1-8156C1F59C11}">
      <text>
        <r>
          <rPr>
            <sz val="11"/>
            <rFont val="Calibri"/>
            <family val="2"/>
            <charset val="238"/>
          </rPr>
          <t>SZV_F:EM_Melleklet2_KTG</t>
        </r>
      </text>
    </comment>
    <comment ref="R369" authorId="0" shapeId="0" xr:uid="{B7545AA7-9D74-4256-9929-72382481675F}">
      <text>
        <r>
          <rPr>
            <sz val="11"/>
            <rFont val="Calibri"/>
            <family val="2"/>
            <charset val="238"/>
          </rPr>
          <t>SZV_F:HDUtem1</t>
        </r>
      </text>
    </comment>
    <comment ref="S369" authorId="0" shapeId="0" xr:uid="{B7A1C1F7-3B59-4CD9-A4D4-7CFCDBF8BE75}">
      <text>
        <r>
          <rPr>
            <sz val="11"/>
            <rFont val="Calibri"/>
            <family val="2"/>
            <charset val="238"/>
          </rPr>
          <t>SZV_F:ECSUtem1</t>
        </r>
      </text>
    </comment>
    <comment ref="T369" authorId="0" shapeId="0" xr:uid="{8D0ECB99-C700-4F2A-9502-D93E6158A1E3}">
      <text>
        <r>
          <rPr>
            <sz val="11"/>
            <rFont val="Calibri"/>
            <family val="2"/>
            <charset val="238"/>
          </rPr>
          <t>SZV_F:KFHUtem1</t>
        </r>
      </text>
    </comment>
    <comment ref="U369" authorId="0" shapeId="0" xr:uid="{F1D6C987-C739-4784-B877-42E3EF4A9B06}">
      <text>
        <r>
          <rPr>
            <sz val="11"/>
            <rFont val="Calibri"/>
            <family val="2"/>
            <charset val="238"/>
          </rPr>
          <t>SZV_F:Egyeb_SajatUtem1</t>
        </r>
      </text>
    </comment>
    <comment ref="V369" authorId="0" shapeId="0" xr:uid="{E86AE0C8-8FB3-4AC4-AFE7-C235BC655174}">
      <text>
        <r>
          <rPr>
            <sz val="11"/>
            <rFont val="Calibri"/>
            <family val="2"/>
            <charset val="238"/>
          </rPr>
          <t>SZV_F:DijUtem1</t>
        </r>
      </text>
    </comment>
    <comment ref="W369" authorId="0" shapeId="0" xr:uid="{41C30FD7-792F-49FC-BAA0-3E543012A999}">
      <text>
        <r>
          <rPr>
            <sz val="11"/>
            <rFont val="Calibri"/>
            <family val="2"/>
            <charset val="238"/>
          </rPr>
          <t>SZV_F:EM_Melleklet1_Utem1</t>
        </r>
      </text>
    </comment>
    <comment ref="X369" authorId="0" shapeId="0" xr:uid="{9179745D-93DF-4D9A-88E9-45211D8D48BF}">
      <text>
        <r>
          <rPr>
            <sz val="11"/>
            <rFont val="Calibri"/>
            <family val="2"/>
            <charset val="238"/>
          </rPr>
          <t>SZV_F:EgyebAllamiUtem1</t>
        </r>
      </text>
    </comment>
    <comment ref="Y369" authorId="0" shapeId="0" xr:uid="{3E8EFB61-8097-4EE8-A179-26B7AD1816F2}">
      <text>
        <r>
          <rPr>
            <sz val="11"/>
            <rFont val="Calibri"/>
            <family val="2"/>
            <charset val="238"/>
          </rPr>
          <t>SZV_F:OnkormanyzatiUtem1</t>
        </r>
      </text>
    </comment>
    <comment ref="Z369" authorId="0" shapeId="0" xr:uid="{072881D9-071D-46A3-A5DA-5D6413180BF0}">
      <text>
        <r>
          <rPr>
            <sz val="11"/>
            <rFont val="Calibri"/>
            <family val="2"/>
            <charset val="238"/>
          </rPr>
          <t>SZV_F:EUUtem1</t>
        </r>
      </text>
    </comment>
    <comment ref="AA369" authorId="0" shapeId="0" xr:uid="{CC9A46FD-E952-476D-A54C-F882AEEABC3C}">
      <text>
        <r>
          <rPr>
            <sz val="11"/>
            <rFont val="Calibri"/>
            <family val="2"/>
            <charset val="238"/>
          </rPr>
          <t>SZV_F:EgyebUtem1</t>
        </r>
      </text>
    </comment>
    <comment ref="AB369" authorId="0" shapeId="0" xr:uid="{B32B6C54-9E77-4A37-9FFA-3B9ADE3C906C}">
      <text>
        <r>
          <rPr>
            <sz val="11"/>
            <rFont val="Calibri"/>
            <family val="2"/>
            <charset val="238"/>
          </rPr>
          <t>SZV_F:HitelKotvenyUtem1</t>
        </r>
      </text>
    </comment>
    <comment ref="AC369" authorId="0" shapeId="0" xr:uid="{66393298-E0CF-492A-A8C4-1E534B38AB44}">
      <text>
        <r>
          <rPr>
            <sz val="11"/>
            <rFont val="Calibri"/>
            <family val="2"/>
            <charset val="238"/>
          </rPr>
          <t>SZV_F:OsszesenUtem1</t>
        </r>
      </text>
    </comment>
    <comment ref="AF369" authorId="0" shapeId="0" xr:uid="{E5295406-903C-4C14-A27E-8A2B4D40F0A6}">
      <text>
        <r>
          <rPr>
            <sz val="11"/>
            <rFont val="Calibri"/>
            <family val="2"/>
            <charset val="238"/>
          </rPr>
          <t>SZV_F:HDUtem2</t>
        </r>
      </text>
    </comment>
    <comment ref="AG369" authorId="0" shapeId="0" xr:uid="{E8932BE7-00E2-4A2E-88E2-9F8179CD5704}">
      <text>
        <r>
          <rPr>
            <sz val="11"/>
            <rFont val="Calibri"/>
            <family val="2"/>
            <charset val="238"/>
          </rPr>
          <t>SZV_F:ECSUtem2</t>
        </r>
      </text>
    </comment>
    <comment ref="AH369" authorId="0" shapeId="0" xr:uid="{9AB8B03E-F5DD-4149-BB6C-E3F66AD7E1EA}">
      <text>
        <r>
          <rPr>
            <sz val="11"/>
            <rFont val="Calibri"/>
            <family val="2"/>
            <charset val="238"/>
          </rPr>
          <t>SZV_F:KFHUtem2</t>
        </r>
      </text>
    </comment>
    <comment ref="AI369" authorId="0" shapeId="0" xr:uid="{4E9CDC7D-F774-4D0A-BD1E-F245A09F313D}">
      <text>
        <r>
          <rPr>
            <sz val="11"/>
            <rFont val="Calibri"/>
            <family val="2"/>
            <charset val="238"/>
          </rPr>
          <t>SZV_F:Egyeb_SajatUtem2</t>
        </r>
      </text>
    </comment>
    <comment ref="AJ369" authorId="0" shapeId="0" xr:uid="{901F95C7-6885-4197-814B-2AB479F90D8C}">
      <text>
        <r>
          <rPr>
            <sz val="11"/>
            <rFont val="Calibri"/>
            <family val="2"/>
            <charset val="238"/>
          </rPr>
          <t>SZV_F:DijUtem2</t>
        </r>
      </text>
    </comment>
    <comment ref="AK369" authorId="0" shapeId="0" xr:uid="{1AFEC174-8C2D-4D9A-8F0E-AD6F937439F3}">
      <text>
        <r>
          <rPr>
            <sz val="11"/>
            <rFont val="Calibri"/>
            <family val="2"/>
            <charset val="238"/>
          </rPr>
          <t>SZV_F:EM_Melleklet1_Utem2</t>
        </r>
      </text>
    </comment>
    <comment ref="AL369" authorId="0" shapeId="0" xr:uid="{58686517-D794-4287-A462-B82C241E5A82}">
      <text>
        <r>
          <rPr>
            <sz val="11"/>
            <rFont val="Calibri"/>
            <family val="2"/>
            <charset val="238"/>
          </rPr>
          <t>SZV_F:EgyebAllamiUtem2</t>
        </r>
      </text>
    </comment>
    <comment ref="AM369" authorId="0" shapeId="0" xr:uid="{70F134B9-9790-4E91-9B74-7174F6D0B824}">
      <text>
        <r>
          <rPr>
            <sz val="11"/>
            <rFont val="Calibri"/>
            <family val="2"/>
            <charset val="238"/>
          </rPr>
          <t>SZV_F:OnkormanyzatiUtem2</t>
        </r>
      </text>
    </comment>
    <comment ref="AN369" authorId="0" shapeId="0" xr:uid="{B25365A0-049C-46B6-A665-DC19550E6485}">
      <text>
        <r>
          <rPr>
            <sz val="11"/>
            <rFont val="Calibri"/>
            <family val="2"/>
            <charset val="238"/>
          </rPr>
          <t>SZV_F:EUUtem2</t>
        </r>
      </text>
    </comment>
    <comment ref="AO369" authorId="0" shapeId="0" xr:uid="{F12398AF-6716-4AB9-9401-BC644B0211FD}">
      <text>
        <r>
          <rPr>
            <sz val="11"/>
            <rFont val="Calibri"/>
            <family val="2"/>
            <charset val="238"/>
          </rPr>
          <t>SZV_F:EgyebUtem2</t>
        </r>
      </text>
    </comment>
    <comment ref="AP369" authorId="0" shapeId="0" xr:uid="{01DF8BD8-BA36-48C7-8EE2-6004E865DB69}">
      <text>
        <r>
          <rPr>
            <sz val="11"/>
            <rFont val="Calibri"/>
            <family val="2"/>
            <charset val="238"/>
          </rPr>
          <t>SZV_F:HitelKotvenyUtem2</t>
        </r>
      </text>
    </comment>
    <comment ref="AQ369" authorId="0" shapeId="0" xr:uid="{2D1B2D22-E9F3-4716-A2E9-95701F4A129D}">
      <text>
        <r>
          <rPr>
            <sz val="11"/>
            <rFont val="Calibri"/>
            <family val="2"/>
            <charset val="238"/>
          </rPr>
          <t>SZV_F:OsszesenUtem2</t>
        </r>
      </text>
    </comment>
    <comment ref="AR369" authorId="0" shapeId="0" xr:uid="{06086E5A-D297-415C-8774-A54B73046590}">
      <text>
        <r>
          <rPr>
            <sz val="11"/>
            <rFont val="Calibri"/>
            <family val="2"/>
            <charset val="238"/>
          </rPr>
          <t>SZV_F:ForrashianyUtem2</t>
        </r>
      </text>
    </comment>
    <comment ref="AU369" authorId="0" shapeId="0" xr:uid="{F2092EC5-CFF5-4BC4-B9C0-1D72750FD4F3}">
      <text>
        <r>
          <rPr>
            <sz val="11"/>
            <rFont val="Calibri"/>
            <family val="2"/>
            <charset val="238"/>
          </rPr>
          <t>SZV_F:Indokolas</t>
        </r>
      </text>
    </comment>
    <comment ref="AV369" authorId="0" shapeId="0" xr:uid="{0D736BD4-40D4-4505-890B-A8D2FAAE1539}">
      <text>
        <r>
          <rPr>
            <sz val="11"/>
            <rFont val="Calibri"/>
            <family val="2"/>
            <charset val="238"/>
          </rPr>
          <t>SZV_F:Megjegyzes</t>
        </r>
      </text>
    </comment>
    <comment ref="AW369" authorId="0" shapeId="0" xr:uid="{D89B002E-B021-472B-AE8E-BAEDBEB86D42}">
      <text>
        <r>
          <rPr>
            <sz val="11"/>
            <rFont val="Calibri"/>
            <family val="2"/>
            <charset val="238"/>
          </rPr>
          <t>SZV_F:FeladatSorszam</t>
        </r>
      </text>
    </comment>
    <comment ref="AY369" authorId="0" shapeId="0" xr:uid="{47EFE196-3705-4DB0-ABAE-38FA52DA8140}">
      <text>
        <r>
          <rPr>
            <sz val="11"/>
            <rFont val="Calibri"/>
            <family val="2"/>
            <charset val="238"/>
          </rPr>
          <t>SZV_F:ISA</t>
        </r>
      </text>
    </comment>
    <comment ref="B370" authorId="0" shapeId="0" xr:uid="{A51605DD-7BE4-4A23-BC43-46171F9B6C78}">
      <text>
        <r>
          <rPr>
            <sz val="11"/>
            <rFont val="Calibri"/>
            <family val="2"/>
            <charset val="238"/>
          </rPr>
          <t>SZV_F:FontossagiSorrent</t>
        </r>
      </text>
    </comment>
    <comment ref="C370" authorId="0" shapeId="0" xr:uid="{40F21BE0-1C5F-4054-8A30-BCBD336FF529}">
      <text>
        <r>
          <rPr>
            <sz val="11"/>
            <rFont val="Calibri"/>
            <family val="2"/>
            <charset val="238"/>
          </rPr>
          <t>SZV_F:FeladatKategoria</t>
        </r>
      </text>
    </comment>
    <comment ref="D370" authorId="0" shapeId="0" xr:uid="{4E81BD83-2C9A-44A2-B020-89906E9B0E44}">
      <text>
        <r>
          <rPr>
            <sz val="11"/>
            <rFont val="Calibri"/>
            <family val="2"/>
            <charset val="238"/>
          </rPr>
          <t>SZV_F:FeladatMegnevezes</t>
        </r>
      </text>
    </comment>
    <comment ref="E370" authorId="0" shapeId="0" xr:uid="{B6EDF2E0-3C2A-487D-A4CD-C697237C9667}">
      <text>
        <r>
          <rPr>
            <sz val="11"/>
            <rFont val="Calibri"/>
            <family val="2"/>
            <charset val="238"/>
          </rPr>
          <t>SZV_F:ElviEngedelySzam</t>
        </r>
      </text>
    </comment>
    <comment ref="F370" authorId="0" shapeId="0" xr:uid="{652AFFF7-04D5-48D5-BDE9-54EDF2E1D9C9}">
      <text>
        <r>
          <rPr>
            <sz val="11"/>
            <rFont val="Calibri"/>
            <family val="2"/>
            <charset val="238"/>
          </rPr>
          <t>SZV_F:VKR_Kod</t>
        </r>
      </text>
    </comment>
    <comment ref="G370" authorId="0" shapeId="0" xr:uid="{2CB50A49-08D4-45F8-97E3-610B43ADCACF}">
      <text>
        <r>
          <rPr>
            <sz val="11"/>
            <rFont val="Calibri"/>
            <family val="2"/>
            <charset val="238"/>
          </rPr>
          <t>SZV_F:VKR_Nev</t>
        </r>
      </text>
    </comment>
    <comment ref="H370" authorId="0" shapeId="0" xr:uid="{0524BA98-4CBF-443E-BB00-ADC7D1DA492F}">
      <text>
        <r>
          <rPr>
            <sz val="11"/>
            <rFont val="Calibri"/>
            <family val="2"/>
            <charset val="238"/>
          </rPr>
          <t>SZV_F:FeladatAzonosito</t>
        </r>
      </text>
    </comment>
    <comment ref="I370" authorId="0" shapeId="0" xr:uid="{6B170199-D713-49BF-AFA9-D80E9E624650}">
      <text>
        <r>
          <rPr>
            <sz val="11"/>
            <rFont val="Calibri"/>
            <family val="2"/>
            <charset val="238"/>
          </rPr>
          <t>SZV_F:EllatasiTerulet</t>
        </r>
      </text>
    </comment>
    <comment ref="J370" authorId="0" shapeId="0" xr:uid="{060B1937-124D-420D-AE2B-D58F04A40332}">
      <text>
        <r>
          <rPr>
            <sz val="11"/>
            <rFont val="Calibri"/>
            <family val="2"/>
            <charset val="238"/>
          </rPr>
          <t>SZV_F:EllatasertFelelos</t>
        </r>
      </text>
    </comment>
    <comment ref="K370" authorId="0" shapeId="0" xr:uid="{B26598E0-3E0B-4F8B-9CEC-4C35FACCFF3C}">
      <text>
        <r>
          <rPr>
            <sz val="11"/>
            <rFont val="Calibri"/>
            <family val="2"/>
            <charset val="238"/>
          </rPr>
          <t>SZV_F:TervezettNettoKoltseg</t>
        </r>
      </text>
    </comment>
    <comment ref="L370" authorId="0" shapeId="0" xr:uid="{6CADE3D7-5301-40EC-A545-D557FD5E46EB}">
      <text>
        <r>
          <rPr>
            <sz val="11"/>
            <rFont val="Calibri"/>
            <family val="2"/>
            <charset val="238"/>
          </rPr>
          <t>SZV_F:IdotartamKezdes</t>
        </r>
      </text>
    </comment>
    <comment ref="M370" authorId="0" shapeId="0" xr:uid="{3DBE49AB-ADD7-4791-BDCE-6747C486C77F}">
      <text>
        <r>
          <rPr>
            <sz val="11"/>
            <rFont val="Calibri"/>
            <family val="2"/>
            <charset val="238"/>
          </rPr>
          <t>SZV_F:IdotartamBefejezes</t>
        </r>
      </text>
    </comment>
    <comment ref="N370" authorId="0" shapeId="0" xr:uid="{5B30D576-0A93-492E-A2DD-B792A78C686F}">
      <text>
        <r>
          <rPr>
            <sz val="11"/>
            <rFont val="Calibri"/>
            <family val="2"/>
            <charset val="238"/>
          </rPr>
          <t>SZV_F:NettoKoltsegUtem1</t>
        </r>
      </text>
    </comment>
    <comment ref="O370" authorId="0" shapeId="0" xr:uid="{A8820CF6-1CE0-4F72-B5AC-3ACF5569DA1B}">
      <text>
        <r>
          <rPr>
            <sz val="11"/>
            <rFont val="Calibri"/>
            <family val="2"/>
            <charset val="238"/>
          </rPr>
          <t>SZV_F:NettoKoltsegUtem2</t>
        </r>
      </text>
    </comment>
    <comment ref="P370" authorId="0" shapeId="0" xr:uid="{A87CFA6C-0ABD-46AC-9313-A82A741C662F}">
      <text>
        <r>
          <rPr>
            <sz val="11"/>
            <rFont val="Calibri"/>
            <family val="2"/>
            <charset val="238"/>
          </rPr>
          <t>SZV_F:EM_Melleklet2_KTG</t>
        </r>
      </text>
    </comment>
    <comment ref="R370" authorId="0" shapeId="0" xr:uid="{7BCA8483-00F1-442C-A629-96DAF14AD4C9}">
      <text>
        <r>
          <rPr>
            <sz val="11"/>
            <rFont val="Calibri"/>
            <family val="2"/>
            <charset val="238"/>
          </rPr>
          <t>SZV_F:HDUtem1</t>
        </r>
      </text>
    </comment>
    <comment ref="S370" authorId="0" shapeId="0" xr:uid="{3A0E81B3-8513-4C7D-8079-6942465DC53A}">
      <text>
        <r>
          <rPr>
            <sz val="11"/>
            <rFont val="Calibri"/>
            <family val="2"/>
            <charset val="238"/>
          </rPr>
          <t>SZV_F:ECSUtem1</t>
        </r>
      </text>
    </comment>
    <comment ref="T370" authorId="0" shapeId="0" xr:uid="{DEA0DFEA-DFD7-4865-B621-AA9F5234D205}">
      <text>
        <r>
          <rPr>
            <sz val="11"/>
            <rFont val="Calibri"/>
            <family val="2"/>
            <charset val="238"/>
          </rPr>
          <t>SZV_F:KFHUtem1</t>
        </r>
      </text>
    </comment>
    <comment ref="U370" authorId="0" shapeId="0" xr:uid="{7C8C7088-6C42-4997-9C1B-A9162CC74D91}">
      <text>
        <r>
          <rPr>
            <sz val="11"/>
            <rFont val="Calibri"/>
            <family val="2"/>
            <charset val="238"/>
          </rPr>
          <t>SZV_F:Egyeb_SajatUtem1</t>
        </r>
      </text>
    </comment>
    <comment ref="V370" authorId="0" shapeId="0" xr:uid="{9585EEB5-387D-4398-9F2E-0E15673188EA}">
      <text>
        <r>
          <rPr>
            <sz val="11"/>
            <rFont val="Calibri"/>
            <family val="2"/>
            <charset val="238"/>
          </rPr>
          <t>SZV_F:DijUtem1</t>
        </r>
      </text>
    </comment>
    <comment ref="W370" authorId="0" shapeId="0" xr:uid="{8AD62671-D91B-42D0-B081-7B780BB99912}">
      <text>
        <r>
          <rPr>
            <sz val="11"/>
            <rFont val="Calibri"/>
            <family val="2"/>
            <charset val="238"/>
          </rPr>
          <t>SZV_F:EM_Melleklet1_Utem1</t>
        </r>
      </text>
    </comment>
    <comment ref="X370" authorId="0" shapeId="0" xr:uid="{B22C9E32-5239-423B-98F2-DD994E44FEEB}">
      <text>
        <r>
          <rPr>
            <sz val="11"/>
            <rFont val="Calibri"/>
            <family val="2"/>
            <charset val="238"/>
          </rPr>
          <t>SZV_F:EgyebAllamiUtem1</t>
        </r>
      </text>
    </comment>
    <comment ref="Y370" authorId="0" shapeId="0" xr:uid="{96CA20CC-AD51-432B-8B62-8A456A567A82}">
      <text>
        <r>
          <rPr>
            <sz val="11"/>
            <rFont val="Calibri"/>
            <family val="2"/>
            <charset val="238"/>
          </rPr>
          <t>SZV_F:OnkormanyzatiUtem1</t>
        </r>
      </text>
    </comment>
    <comment ref="Z370" authorId="0" shapeId="0" xr:uid="{39530670-3C0F-44AC-9255-44EE4F454AAE}">
      <text>
        <r>
          <rPr>
            <sz val="11"/>
            <rFont val="Calibri"/>
            <family val="2"/>
            <charset val="238"/>
          </rPr>
          <t>SZV_F:EUUtem1</t>
        </r>
      </text>
    </comment>
    <comment ref="AA370" authorId="0" shapeId="0" xr:uid="{5E357DF8-1C84-48BA-B350-656FB1D2DB71}">
      <text>
        <r>
          <rPr>
            <sz val="11"/>
            <rFont val="Calibri"/>
            <family val="2"/>
            <charset val="238"/>
          </rPr>
          <t>SZV_F:EgyebUtem1</t>
        </r>
      </text>
    </comment>
    <comment ref="AB370" authorId="0" shapeId="0" xr:uid="{9C6F81B4-0827-467B-B8AF-3F2CEF9DA1C1}">
      <text>
        <r>
          <rPr>
            <sz val="11"/>
            <rFont val="Calibri"/>
            <family val="2"/>
            <charset val="238"/>
          </rPr>
          <t>SZV_F:HitelKotvenyUtem1</t>
        </r>
      </text>
    </comment>
    <comment ref="AC370" authorId="0" shapeId="0" xr:uid="{DE42B030-F528-48DE-9B81-F873EACCC808}">
      <text>
        <r>
          <rPr>
            <sz val="11"/>
            <rFont val="Calibri"/>
            <family val="2"/>
            <charset val="238"/>
          </rPr>
          <t>SZV_F:OsszesenUtem1</t>
        </r>
      </text>
    </comment>
    <comment ref="AF370" authorId="0" shapeId="0" xr:uid="{756081EC-38DF-4683-B4D4-9543B27A8C04}">
      <text>
        <r>
          <rPr>
            <sz val="11"/>
            <rFont val="Calibri"/>
            <family val="2"/>
            <charset val="238"/>
          </rPr>
          <t>SZV_F:HDUtem2</t>
        </r>
      </text>
    </comment>
    <comment ref="AG370" authorId="0" shapeId="0" xr:uid="{CD53E51C-4EA7-420A-8489-958259A0FCE6}">
      <text>
        <r>
          <rPr>
            <sz val="11"/>
            <rFont val="Calibri"/>
            <family val="2"/>
            <charset val="238"/>
          </rPr>
          <t>SZV_F:ECSUtem2</t>
        </r>
      </text>
    </comment>
    <comment ref="AH370" authorId="0" shapeId="0" xr:uid="{0AA27B1D-2149-4642-86FC-087E49FD0806}">
      <text>
        <r>
          <rPr>
            <sz val="11"/>
            <rFont val="Calibri"/>
            <family val="2"/>
            <charset val="238"/>
          </rPr>
          <t>SZV_F:KFHUtem2</t>
        </r>
      </text>
    </comment>
    <comment ref="AI370" authorId="0" shapeId="0" xr:uid="{CDC20C4D-28AD-4B35-9779-74E3E48E9924}">
      <text>
        <r>
          <rPr>
            <sz val="11"/>
            <rFont val="Calibri"/>
            <family val="2"/>
            <charset val="238"/>
          </rPr>
          <t>SZV_F:Egyeb_SajatUtem2</t>
        </r>
      </text>
    </comment>
    <comment ref="AJ370" authorId="0" shapeId="0" xr:uid="{8A590B03-3EB1-4B82-8E7B-D6E1AA18F694}">
      <text>
        <r>
          <rPr>
            <sz val="11"/>
            <rFont val="Calibri"/>
            <family val="2"/>
            <charset val="238"/>
          </rPr>
          <t>SZV_F:DijUtem2</t>
        </r>
      </text>
    </comment>
    <comment ref="AK370" authorId="0" shapeId="0" xr:uid="{1E8EBF04-6D37-445A-AC2B-C28B9BC5D91F}">
      <text>
        <r>
          <rPr>
            <sz val="11"/>
            <rFont val="Calibri"/>
            <family val="2"/>
            <charset val="238"/>
          </rPr>
          <t>SZV_F:EM_Melleklet1_Utem2</t>
        </r>
      </text>
    </comment>
    <comment ref="AL370" authorId="0" shapeId="0" xr:uid="{B269EF7E-5488-4BFC-AC52-460DA436056A}">
      <text>
        <r>
          <rPr>
            <sz val="11"/>
            <rFont val="Calibri"/>
            <family val="2"/>
            <charset val="238"/>
          </rPr>
          <t>SZV_F:EgyebAllamiUtem2</t>
        </r>
      </text>
    </comment>
    <comment ref="AM370" authorId="0" shapeId="0" xr:uid="{84F31C34-75F6-4BE6-8339-27EBD674E400}">
      <text>
        <r>
          <rPr>
            <sz val="11"/>
            <rFont val="Calibri"/>
            <family val="2"/>
            <charset val="238"/>
          </rPr>
          <t>SZV_F:OnkormanyzatiUtem2</t>
        </r>
      </text>
    </comment>
    <comment ref="AN370" authorId="0" shapeId="0" xr:uid="{58742DC1-18CE-4909-B85D-6AD90E4BA3C8}">
      <text>
        <r>
          <rPr>
            <sz val="11"/>
            <rFont val="Calibri"/>
            <family val="2"/>
            <charset val="238"/>
          </rPr>
          <t>SZV_F:EUUtem2</t>
        </r>
      </text>
    </comment>
    <comment ref="AO370" authorId="0" shapeId="0" xr:uid="{969447C5-DED0-465A-A699-9E6018B47261}">
      <text>
        <r>
          <rPr>
            <sz val="11"/>
            <rFont val="Calibri"/>
            <family val="2"/>
            <charset val="238"/>
          </rPr>
          <t>SZV_F:EgyebUtem2</t>
        </r>
      </text>
    </comment>
    <comment ref="AP370" authorId="0" shapeId="0" xr:uid="{FA2285F8-7CB5-4C3C-B2B5-9BFABF31588C}">
      <text>
        <r>
          <rPr>
            <sz val="11"/>
            <rFont val="Calibri"/>
            <family val="2"/>
            <charset val="238"/>
          </rPr>
          <t>SZV_F:HitelKotvenyUtem2</t>
        </r>
      </text>
    </comment>
    <comment ref="AQ370" authorId="0" shapeId="0" xr:uid="{18C054DE-38D7-464C-BB52-C7FF5D825402}">
      <text>
        <r>
          <rPr>
            <sz val="11"/>
            <rFont val="Calibri"/>
            <family val="2"/>
            <charset val="238"/>
          </rPr>
          <t>SZV_F:OsszesenUtem2</t>
        </r>
      </text>
    </comment>
    <comment ref="AR370" authorId="0" shapeId="0" xr:uid="{531F0EC0-A982-4C04-92F0-908233019E93}">
      <text>
        <r>
          <rPr>
            <sz val="11"/>
            <rFont val="Calibri"/>
            <family val="2"/>
            <charset val="238"/>
          </rPr>
          <t>SZV_F:ForrashianyUtem2</t>
        </r>
      </text>
    </comment>
    <comment ref="AU370" authorId="0" shapeId="0" xr:uid="{94F85B69-C13B-4446-BBC3-D6568B695661}">
      <text>
        <r>
          <rPr>
            <sz val="11"/>
            <rFont val="Calibri"/>
            <family val="2"/>
            <charset val="238"/>
          </rPr>
          <t>SZV_F:Indokolas</t>
        </r>
      </text>
    </comment>
    <comment ref="AV370" authorId="0" shapeId="0" xr:uid="{4B846668-B1FD-4F9B-92F2-517180D67B2F}">
      <text>
        <r>
          <rPr>
            <sz val="11"/>
            <rFont val="Calibri"/>
            <family val="2"/>
            <charset val="238"/>
          </rPr>
          <t>SZV_F:Megjegyzes</t>
        </r>
      </text>
    </comment>
    <comment ref="AW370" authorId="0" shapeId="0" xr:uid="{167C3B4F-8286-4C89-AC73-52B034122CA1}">
      <text>
        <r>
          <rPr>
            <sz val="11"/>
            <rFont val="Calibri"/>
            <family val="2"/>
            <charset val="238"/>
          </rPr>
          <t>SZV_F:FeladatSorszam</t>
        </r>
      </text>
    </comment>
    <comment ref="AY370" authorId="0" shapeId="0" xr:uid="{AA76EA04-908C-4F04-8994-2EAD0A5F331E}">
      <text>
        <r>
          <rPr>
            <sz val="11"/>
            <rFont val="Calibri"/>
            <family val="2"/>
            <charset val="238"/>
          </rPr>
          <t>SZV_F:ISA</t>
        </r>
      </text>
    </comment>
    <comment ref="B371" authorId="0" shapeId="0" xr:uid="{05519DFD-7730-4D9F-8185-71E79B65F068}">
      <text>
        <r>
          <rPr>
            <sz val="11"/>
            <rFont val="Calibri"/>
            <family val="2"/>
            <charset val="238"/>
          </rPr>
          <t>SZV_F:FontossagiSorrent</t>
        </r>
      </text>
    </comment>
    <comment ref="C371" authorId="0" shapeId="0" xr:uid="{BF5C26BA-31C2-4880-BA29-43C71C067E72}">
      <text>
        <r>
          <rPr>
            <sz val="11"/>
            <rFont val="Calibri"/>
            <family val="2"/>
            <charset val="238"/>
          </rPr>
          <t>SZV_F:FeladatKategoria</t>
        </r>
      </text>
    </comment>
    <comment ref="D371" authorId="0" shapeId="0" xr:uid="{D765EB92-4692-45CA-B073-547EF21D83C0}">
      <text>
        <r>
          <rPr>
            <sz val="11"/>
            <rFont val="Calibri"/>
            <family val="2"/>
            <charset val="238"/>
          </rPr>
          <t>SZV_F:FeladatMegnevezes</t>
        </r>
      </text>
    </comment>
    <comment ref="E371" authorId="0" shapeId="0" xr:uid="{36C3EEFF-CF34-46DD-A5A7-2AFAFBA57677}">
      <text>
        <r>
          <rPr>
            <sz val="11"/>
            <rFont val="Calibri"/>
            <family val="2"/>
            <charset val="238"/>
          </rPr>
          <t>SZV_F:ElviEngedelySzam</t>
        </r>
      </text>
    </comment>
    <comment ref="F371" authorId="0" shapeId="0" xr:uid="{EB424061-E688-4E72-B9F6-139EA97C0343}">
      <text>
        <r>
          <rPr>
            <sz val="11"/>
            <rFont val="Calibri"/>
            <family val="2"/>
            <charset val="238"/>
          </rPr>
          <t>SZV_F:VKR_Kod</t>
        </r>
      </text>
    </comment>
    <comment ref="G371" authorId="0" shapeId="0" xr:uid="{6F1B5A8D-A1B4-4077-A09D-F9B16ED3B2C5}">
      <text>
        <r>
          <rPr>
            <sz val="11"/>
            <rFont val="Calibri"/>
            <family val="2"/>
            <charset val="238"/>
          </rPr>
          <t>SZV_F:VKR_Nev</t>
        </r>
      </text>
    </comment>
    <comment ref="H371" authorId="0" shapeId="0" xr:uid="{8C403AD0-D305-4827-8AFD-785EA5E7E49E}">
      <text>
        <r>
          <rPr>
            <sz val="11"/>
            <rFont val="Calibri"/>
            <family val="2"/>
            <charset val="238"/>
          </rPr>
          <t>SZV_F:FeladatAzonosito</t>
        </r>
      </text>
    </comment>
    <comment ref="I371" authorId="0" shapeId="0" xr:uid="{1A23986F-66D0-4F09-A892-6218F80CD9C9}">
      <text>
        <r>
          <rPr>
            <sz val="11"/>
            <rFont val="Calibri"/>
            <family val="2"/>
            <charset val="238"/>
          </rPr>
          <t>SZV_F:EllatasiTerulet</t>
        </r>
      </text>
    </comment>
    <comment ref="J371" authorId="0" shapeId="0" xr:uid="{439F47C1-1ABC-48F3-A4BC-F56677C448D2}">
      <text>
        <r>
          <rPr>
            <sz val="11"/>
            <rFont val="Calibri"/>
            <family val="2"/>
            <charset val="238"/>
          </rPr>
          <t>SZV_F:EllatasertFelelos</t>
        </r>
      </text>
    </comment>
    <comment ref="K371" authorId="0" shapeId="0" xr:uid="{E1A16B43-796A-4587-B834-443F551351DA}">
      <text>
        <r>
          <rPr>
            <sz val="11"/>
            <rFont val="Calibri"/>
            <family val="2"/>
            <charset val="238"/>
          </rPr>
          <t>SZV_F:TervezettNettoKoltseg</t>
        </r>
      </text>
    </comment>
    <comment ref="L371" authorId="0" shapeId="0" xr:uid="{0E27FC76-DE12-4345-9078-2B4CAC88E106}">
      <text>
        <r>
          <rPr>
            <sz val="11"/>
            <rFont val="Calibri"/>
            <family val="2"/>
            <charset val="238"/>
          </rPr>
          <t>SZV_F:IdotartamKezdes</t>
        </r>
      </text>
    </comment>
    <comment ref="M371" authorId="0" shapeId="0" xr:uid="{E5BE02FB-2B93-4DEF-A545-F3A7FE2FB35F}">
      <text>
        <r>
          <rPr>
            <sz val="11"/>
            <rFont val="Calibri"/>
            <family val="2"/>
            <charset val="238"/>
          </rPr>
          <t>SZV_F:IdotartamBefejezes</t>
        </r>
      </text>
    </comment>
    <comment ref="N371" authorId="0" shapeId="0" xr:uid="{CD3F93B3-0FAB-445C-8B75-8C4DC9E0BA54}">
      <text>
        <r>
          <rPr>
            <sz val="11"/>
            <rFont val="Calibri"/>
            <family val="2"/>
            <charset val="238"/>
          </rPr>
          <t>SZV_F:NettoKoltsegUtem1</t>
        </r>
      </text>
    </comment>
    <comment ref="O371" authorId="0" shapeId="0" xr:uid="{B1C323AA-84DC-4102-9831-E143A6B91478}">
      <text>
        <r>
          <rPr>
            <sz val="11"/>
            <rFont val="Calibri"/>
            <family val="2"/>
            <charset val="238"/>
          </rPr>
          <t>SZV_F:NettoKoltsegUtem2</t>
        </r>
      </text>
    </comment>
    <comment ref="P371" authorId="0" shapeId="0" xr:uid="{101B79E6-5C9D-44F9-B84A-BD662DC7A148}">
      <text>
        <r>
          <rPr>
            <sz val="11"/>
            <rFont val="Calibri"/>
            <family val="2"/>
            <charset val="238"/>
          </rPr>
          <t>SZV_F:EM_Melleklet2_KTG</t>
        </r>
      </text>
    </comment>
    <comment ref="R371" authorId="0" shapeId="0" xr:uid="{BE569094-9D2B-4EE2-9124-17C1756D8BD5}">
      <text>
        <r>
          <rPr>
            <sz val="11"/>
            <rFont val="Calibri"/>
            <family val="2"/>
            <charset val="238"/>
          </rPr>
          <t>SZV_F:HDUtem1</t>
        </r>
      </text>
    </comment>
    <comment ref="S371" authorId="0" shapeId="0" xr:uid="{E9F86E29-28F1-4BF4-BC4D-004C608EC3B0}">
      <text>
        <r>
          <rPr>
            <sz val="11"/>
            <rFont val="Calibri"/>
            <family val="2"/>
            <charset val="238"/>
          </rPr>
          <t>SZV_F:ECSUtem1</t>
        </r>
      </text>
    </comment>
    <comment ref="T371" authorId="0" shapeId="0" xr:uid="{D07189D5-2D46-4AA2-B37E-DF2C73147B67}">
      <text>
        <r>
          <rPr>
            <sz val="11"/>
            <rFont val="Calibri"/>
            <family val="2"/>
            <charset val="238"/>
          </rPr>
          <t>SZV_F:KFHUtem1</t>
        </r>
      </text>
    </comment>
    <comment ref="U371" authorId="0" shapeId="0" xr:uid="{BB943D6A-150E-468C-8097-A3C54A6F1773}">
      <text>
        <r>
          <rPr>
            <sz val="11"/>
            <rFont val="Calibri"/>
            <family val="2"/>
            <charset val="238"/>
          </rPr>
          <t>SZV_F:Egyeb_SajatUtem1</t>
        </r>
      </text>
    </comment>
    <comment ref="V371" authorId="0" shapeId="0" xr:uid="{DA7B43A9-4F0D-4629-9D6A-B63C7812A629}">
      <text>
        <r>
          <rPr>
            <sz val="11"/>
            <rFont val="Calibri"/>
            <family val="2"/>
            <charset val="238"/>
          </rPr>
          <t>SZV_F:DijUtem1</t>
        </r>
      </text>
    </comment>
    <comment ref="W371" authorId="0" shapeId="0" xr:uid="{61ADC1E2-3929-400E-8338-E8B11A6C563F}">
      <text>
        <r>
          <rPr>
            <sz val="11"/>
            <rFont val="Calibri"/>
            <family val="2"/>
            <charset val="238"/>
          </rPr>
          <t>SZV_F:EM_Melleklet1_Utem1</t>
        </r>
      </text>
    </comment>
    <comment ref="X371" authorId="0" shapeId="0" xr:uid="{6F4DFE87-64D3-4A9E-B36B-AC94EDB14801}">
      <text>
        <r>
          <rPr>
            <sz val="11"/>
            <rFont val="Calibri"/>
            <family val="2"/>
            <charset val="238"/>
          </rPr>
          <t>SZV_F:EgyebAllamiUtem1</t>
        </r>
      </text>
    </comment>
    <comment ref="Y371" authorId="0" shapeId="0" xr:uid="{901BCC4F-93B3-48F6-9B3D-CBCFC38E8EC4}">
      <text>
        <r>
          <rPr>
            <sz val="11"/>
            <rFont val="Calibri"/>
            <family val="2"/>
            <charset val="238"/>
          </rPr>
          <t>SZV_F:OnkormanyzatiUtem1</t>
        </r>
      </text>
    </comment>
    <comment ref="Z371" authorId="0" shapeId="0" xr:uid="{563278FD-A5FE-41B0-9F38-5A2EF5E12E0A}">
      <text>
        <r>
          <rPr>
            <sz val="11"/>
            <rFont val="Calibri"/>
            <family val="2"/>
            <charset val="238"/>
          </rPr>
          <t>SZV_F:EUUtem1</t>
        </r>
      </text>
    </comment>
    <comment ref="AA371" authorId="0" shapeId="0" xr:uid="{AC04E9C4-2E4C-4553-8F70-10FC788AFF32}">
      <text>
        <r>
          <rPr>
            <sz val="11"/>
            <rFont val="Calibri"/>
            <family val="2"/>
            <charset val="238"/>
          </rPr>
          <t>SZV_F:EgyebUtem1</t>
        </r>
      </text>
    </comment>
    <comment ref="AB371" authorId="0" shapeId="0" xr:uid="{E69EA47B-85C4-492C-AF12-FC8D3075A6BB}">
      <text>
        <r>
          <rPr>
            <sz val="11"/>
            <rFont val="Calibri"/>
            <family val="2"/>
            <charset val="238"/>
          </rPr>
          <t>SZV_F:HitelKotvenyUtem1</t>
        </r>
      </text>
    </comment>
    <comment ref="AC371" authorId="0" shapeId="0" xr:uid="{63C6A382-A633-4503-B9AE-1B14F5B15D7D}">
      <text>
        <r>
          <rPr>
            <sz val="11"/>
            <rFont val="Calibri"/>
            <family val="2"/>
            <charset val="238"/>
          </rPr>
          <t>SZV_F:OsszesenUtem1</t>
        </r>
      </text>
    </comment>
    <comment ref="AF371" authorId="0" shapeId="0" xr:uid="{8F53A76A-767E-4BE8-9B34-7F25CD751104}">
      <text>
        <r>
          <rPr>
            <sz val="11"/>
            <rFont val="Calibri"/>
            <family val="2"/>
            <charset val="238"/>
          </rPr>
          <t>SZV_F:HDUtem2</t>
        </r>
      </text>
    </comment>
    <comment ref="AG371" authorId="0" shapeId="0" xr:uid="{A3E06FD2-C9A3-4139-8474-A94EF852965E}">
      <text>
        <r>
          <rPr>
            <sz val="11"/>
            <rFont val="Calibri"/>
            <family val="2"/>
            <charset val="238"/>
          </rPr>
          <t>SZV_F:ECSUtem2</t>
        </r>
      </text>
    </comment>
    <comment ref="AH371" authorId="0" shapeId="0" xr:uid="{D42F6CC4-F248-4FB1-A1BE-78CD671B02A6}">
      <text>
        <r>
          <rPr>
            <sz val="11"/>
            <rFont val="Calibri"/>
            <family val="2"/>
            <charset val="238"/>
          </rPr>
          <t>SZV_F:KFHUtem2</t>
        </r>
      </text>
    </comment>
    <comment ref="AI371" authorId="0" shapeId="0" xr:uid="{0B7A65F4-AD20-4F3F-8C4F-6F2C9845F8EB}">
      <text>
        <r>
          <rPr>
            <sz val="11"/>
            <rFont val="Calibri"/>
            <family val="2"/>
            <charset val="238"/>
          </rPr>
          <t>SZV_F:Egyeb_SajatUtem2</t>
        </r>
      </text>
    </comment>
    <comment ref="AJ371" authorId="0" shapeId="0" xr:uid="{3CF453C1-DC0E-475F-8281-D76ADC0A2867}">
      <text>
        <r>
          <rPr>
            <sz val="11"/>
            <rFont val="Calibri"/>
            <family val="2"/>
            <charset val="238"/>
          </rPr>
          <t>SZV_F:DijUtem2</t>
        </r>
      </text>
    </comment>
    <comment ref="AK371" authorId="0" shapeId="0" xr:uid="{B2DB8638-08DE-4C91-A50F-601670D996A6}">
      <text>
        <r>
          <rPr>
            <sz val="11"/>
            <rFont val="Calibri"/>
            <family val="2"/>
            <charset val="238"/>
          </rPr>
          <t>SZV_F:EM_Melleklet1_Utem2</t>
        </r>
      </text>
    </comment>
    <comment ref="AL371" authorId="0" shapeId="0" xr:uid="{CFA698B3-CEBB-4DF0-AE91-803B505C9DB8}">
      <text>
        <r>
          <rPr>
            <sz val="11"/>
            <rFont val="Calibri"/>
            <family val="2"/>
            <charset val="238"/>
          </rPr>
          <t>SZV_F:EgyebAllamiUtem2</t>
        </r>
      </text>
    </comment>
    <comment ref="AM371" authorId="0" shapeId="0" xr:uid="{209B086C-B35E-43FE-9EE4-C2C71A61D91B}">
      <text>
        <r>
          <rPr>
            <sz val="11"/>
            <rFont val="Calibri"/>
            <family val="2"/>
            <charset val="238"/>
          </rPr>
          <t>SZV_F:OnkormanyzatiUtem2</t>
        </r>
      </text>
    </comment>
    <comment ref="AN371" authorId="0" shapeId="0" xr:uid="{2C6A47D1-9012-4706-AFA5-BE0590A22248}">
      <text>
        <r>
          <rPr>
            <sz val="11"/>
            <rFont val="Calibri"/>
            <family val="2"/>
            <charset val="238"/>
          </rPr>
          <t>SZV_F:EUUtem2</t>
        </r>
      </text>
    </comment>
    <comment ref="AO371" authorId="0" shapeId="0" xr:uid="{A7A79DCA-A08E-4F8C-9DF7-FC4A72AE406C}">
      <text>
        <r>
          <rPr>
            <sz val="11"/>
            <rFont val="Calibri"/>
            <family val="2"/>
            <charset val="238"/>
          </rPr>
          <t>SZV_F:EgyebUtem2</t>
        </r>
      </text>
    </comment>
    <comment ref="AP371" authorId="0" shapeId="0" xr:uid="{A0EA2659-FDD4-4C0C-9358-43F86120C4F0}">
      <text>
        <r>
          <rPr>
            <sz val="11"/>
            <rFont val="Calibri"/>
            <family val="2"/>
            <charset val="238"/>
          </rPr>
          <t>SZV_F:HitelKotvenyUtem2</t>
        </r>
      </text>
    </comment>
    <comment ref="AQ371" authorId="0" shapeId="0" xr:uid="{0958DFA8-3D6C-46FB-9DC9-F467A84759CD}">
      <text>
        <r>
          <rPr>
            <sz val="11"/>
            <rFont val="Calibri"/>
            <family val="2"/>
            <charset val="238"/>
          </rPr>
          <t>SZV_F:OsszesenUtem2</t>
        </r>
      </text>
    </comment>
    <comment ref="AR371" authorId="0" shapeId="0" xr:uid="{A58BF86E-C21D-4D63-855B-959968F5DA53}">
      <text>
        <r>
          <rPr>
            <sz val="11"/>
            <rFont val="Calibri"/>
            <family val="2"/>
            <charset val="238"/>
          </rPr>
          <t>SZV_F:ForrashianyUtem2</t>
        </r>
      </text>
    </comment>
    <comment ref="AU371" authorId="0" shapeId="0" xr:uid="{DA55023D-87A9-47C9-875A-320A8398B413}">
      <text>
        <r>
          <rPr>
            <sz val="11"/>
            <rFont val="Calibri"/>
            <family val="2"/>
            <charset val="238"/>
          </rPr>
          <t>SZV_F:Indokolas</t>
        </r>
      </text>
    </comment>
    <comment ref="AV371" authorId="0" shapeId="0" xr:uid="{9953A346-E15E-47C6-9AD5-3DD25E859898}">
      <text>
        <r>
          <rPr>
            <sz val="11"/>
            <rFont val="Calibri"/>
            <family val="2"/>
            <charset val="238"/>
          </rPr>
          <t>SZV_F:Megjegyzes</t>
        </r>
      </text>
    </comment>
    <comment ref="AW371" authorId="0" shapeId="0" xr:uid="{539E1C36-5629-4E6D-A290-883FFDCC544F}">
      <text>
        <r>
          <rPr>
            <sz val="11"/>
            <rFont val="Calibri"/>
            <family val="2"/>
            <charset val="238"/>
          </rPr>
          <t>SZV_F:FeladatSorszam</t>
        </r>
      </text>
    </comment>
    <comment ref="AY371" authorId="0" shapeId="0" xr:uid="{A16B3323-EA04-49E2-9FE0-AAF72848C299}">
      <text>
        <r>
          <rPr>
            <sz val="11"/>
            <rFont val="Calibri"/>
            <family val="2"/>
            <charset val="238"/>
          </rPr>
          <t>SZV_F:ISA</t>
        </r>
      </text>
    </comment>
    <comment ref="B372" authorId="0" shapeId="0" xr:uid="{7A959CB4-BFEF-4402-BB0D-90B82729E122}">
      <text>
        <r>
          <rPr>
            <sz val="11"/>
            <rFont val="Calibri"/>
            <family val="2"/>
            <charset val="238"/>
          </rPr>
          <t>SZV_F:FontossagiSorrent</t>
        </r>
      </text>
    </comment>
    <comment ref="C372" authorId="0" shapeId="0" xr:uid="{6705790B-7577-4553-A018-B2A123E5849B}">
      <text>
        <r>
          <rPr>
            <sz val="11"/>
            <rFont val="Calibri"/>
            <family val="2"/>
            <charset val="238"/>
          </rPr>
          <t>SZV_F:FeladatKategoria</t>
        </r>
      </text>
    </comment>
    <comment ref="D372" authorId="0" shapeId="0" xr:uid="{3E3755DB-FD7E-4B16-BC8B-1840DFD37E4A}">
      <text>
        <r>
          <rPr>
            <sz val="11"/>
            <rFont val="Calibri"/>
            <family val="2"/>
            <charset val="238"/>
          </rPr>
          <t>SZV_F:FeladatMegnevezes</t>
        </r>
      </text>
    </comment>
    <comment ref="E372" authorId="0" shapeId="0" xr:uid="{66795297-3B1A-4D85-8B4F-76FFF548A91E}">
      <text>
        <r>
          <rPr>
            <sz val="11"/>
            <rFont val="Calibri"/>
            <family val="2"/>
            <charset val="238"/>
          </rPr>
          <t>SZV_F:ElviEngedelySzam</t>
        </r>
      </text>
    </comment>
    <comment ref="F372" authorId="0" shapeId="0" xr:uid="{34FCF3EB-CC15-4C94-A106-137C4379091C}">
      <text>
        <r>
          <rPr>
            <sz val="11"/>
            <rFont val="Calibri"/>
            <family val="2"/>
            <charset val="238"/>
          </rPr>
          <t>SZV_F:VKR_Kod</t>
        </r>
      </text>
    </comment>
    <comment ref="G372" authorId="0" shapeId="0" xr:uid="{7D73D5A0-2DCC-4790-962D-E27D7C45D5E2}">
      <text>
        <r>
          <rPr>
            <sz val="11"/>
            <rFont val="Calibri"/>
            <family val="2"/>
            <charset val="238"/>
          </rPr>
          <t>SZV_F:VKR_Nev</t>
        </r>
      </text>
    </comment>
    <comment ref="H372" authorId="0" shapeId="0" xr:uid="{FD7D6CD4-08FE-4467-8126-700A88EF3EB2}">
      <text>
        <r>
          <rPr>
            <sz val="11"/>
            <rFont val="Calibri"/>
            <family val="2"/>
            <charset val="238"/>
          </rPr>
          <t>SZV_F:FeladatAzonosito</t>
        </r>
      </text>
    </comment>
    <comment ref="I372" authorId="0" shapeId="0" xr:uid="{0F1497F9-B0BA-4234-AA1C-057546BE4637}">
      <text>
        <r>
          <rPr>
            <sz val="11"/>
            <rFont val="Calibri"/>
            <family val="2"/>
            <charset val="238"/>
          </rPr>
          <t>SZV_F:EllatasiTerulet</t>
        </r>
      </text>
    </comment>
    <comment ref="J372" authorId="0" shapeId="0" xr:uid="{D8A38FB6-A8C2-4E37-9BB5-0AEC325B86A7}">
      <text>
        <r>
          <rPr>
            <sz val="11"/>
            <rFont val="Calibri"/>
            <family val="2"/>
            <charset val="238"/>
          </rPr>
          <t>SZV_F:EllatasertFelelos</t>
        </r>
      </text>
    </comment>
    <comment ref="K372" authorId="0" shapeId="0" xr:uid="{1E6FB330-AC03-40F1-B177-9DDB3EF73EAF}">
      <text>
        <r>
          <rPr>
            <sz val="11"/>
            <rFont val="Calibri"/>
            <family val="2"/>
            <charset val="238"/>
          </rPr>
          <t>SZV_F:TervezettNettoKoltseg</t>
        </r>
      </text>
    </comment>
    <comment ref="L372" authorId="0" shapeId="0" xr:uid="{CA56C649-7D4D-4F2D-A1E5-05F4B98FDE99}">
      <text>
        <r>
          <rPr>
            <sz val="11"/>
            <rFont val="Calibri"/>
            <family val="2"/>
            <charset val="238"/>
          </rPr>
          <t>SZV_F:IdotartamKezdes</t>
        </r>
      </text>
    </comment>
    <comment ref="M372" authorId="0" shapeId="0" xr:uid="{A39B2276-CF90-497C-B01F-C0602C6AB9EA}">
      <text>
        <r>
          <rPr>
            <sz val="11"/>
            <rFont val="Calibri"/>
            <family val="2"/>
            <charset val="238"/>
          </rPr>
          <t>SZV_F:IdotartamBefejezes</t>
        </r>
      </text>
    </comment>
    <comment ref="N372" authorId="0" shapeId="0" xr:uid="{912D14F5-1909-40FF-9759-8EFB3834B31D}">
      <text>
        <r>
          <rPr>
            <sz val="11"/>
            <rFont val="Calibri"/>
            <family val="2"/>
            <charset val="238"/>
          </rPr>
          <t>SZV_F:NettoKoltsegUtem1</t>
        </r>
      </text>
    </comment>
    <comment ref="O372" authorId="0" shapeId="0" xr:uid="{6D479889-01A1-4BE1-B9A5-B6D39C66C249}">
      <text>
        <r>
          <rPr>
            <sz val="11"/>
            <rFont val="Calibri"/>
            <family val="2"/>
            <charset val="238"/>
          </rPr>
          <t>SZV_F:NettoKoltsegUtem2</t>
        </r>
      </text>
    </comment>
    <comment ref="P372" authorId="0" shapeId="0" xr:uid="{41C3BD4A-35B4-4C0D-9D94-A77BEF870AEA}">
      <text>
        <r>
          <rPr>
            <sz val="11"/>
            <rFont val="Calibri"/>
            <family val="2"/>
            <charset val="238"/>
          </rPr>
          <t>SZV_F:EM_Melleklet2_KTG</t>
        </r>
      </text>
    </comment>
    <comment ref="R372" authorId="0" shapeId="0" xr:uid="{60B8A867-586F-4591-BE42-00E263457A31}">
      <text>
        <r>
          <rPr>
            <sz val="11"/>
            <rFont val="Calibri"/>
            <family val="2"/>
            <charset val="238"/>
          </rPr>
          <t>SZV_F:HDUtem1</t>
        </r>
      </text>
    </comment>
    <comment ref="S372" authorId="0" shapeId="0" xr:uid="{6C9E9DE7-2FE5-4DE3-86D2-A1388E3190C8}">
      <text>
        <r>
          <rPr>
            <sz val="11"/>
            <rFont val="Calibri"/>
            <family val="2"/>
            <charset val="238"/>
          </rPr>
          <t>SZV_F:ECSUtem1</t>
        </r>
      </text>
    </comment>
    <comment ref="T372" authorId="0" shapeId="0" xr:uid="{F9A09FD4-DD49-48D7-8011-72D92321241F}">
      <text>
        <r>
          <rPr>
            <sz val="11"/>
            <rFont val="Calibri"/>
            <family val="2"/>
            <charset val="238"/>
          </rPr>
          <t>SZV_F:KFHUtem1</t>
        </r>
      </text>
    </comment>
    <comment ref="U372" authorId="0" shapeId="0" xr:uid="{D44EDAD1-2D2C-43EF-BF38-F1F762510288}">
      <text>
        <r>
          <rPr>
            <sz val="11"/>
            <rFont val="Calibri"/>
            <family val="2"/>
            <charset val="238"/>
          </rPr>
          <t>SZV_F:Egyeb_SajatUtem1</t>
        </r>
      </text>
    </comment>
    <comment ref="V372" authorId="0" shapeId="0" xr:uid="{47CFFC34-D24D-44BC-86B5-1D9006EA0115}">
      <text>
        <r>
          <rPr>
            <sz val="11"/>
            <rFont val="Calibri"/>
            <family val="2"/>
            <charset val="238"/>
          </rPr>
          <t>SZV_F:DijUtem1</t>
        </r>
      </text>
    </comment>
    <comment ref="W372" authorId="0" shapeId="0" xr:uid="{1298B180-7347-457F-87F8-07F6086DDD25}">
      <text>
        <r>
          <rPr>
            <sz val="11"/>
            <rFont val="Calibri"/>
            <family val="2"/>
            <charset val="238"/>
          </rPr>
          <t>SZV_F:EM_Melleklet1_Utem1</t>
        </r>
      </text>
    </comment>
    <comment ref="X372" authorId="0" shapeId="0" xr:uid="{3254CAB5-A082-4257-818F-B250DA149DFC}">
      <text>
        <r>
          <rPr>
            <sz val="11"/>
            <rFont val="Calibri"/>
            <family val="2"/>
            <charset val="238"/>
          </rPr>
          <t>SZV_F:EgyebAllamiUtem1</t>
        </r>
      </text>
    </comment>
    <comment ref="Y372" authorId="0" shapeId="0" xr:uid="{E1407E13-0AF2-4036-89B1-CD61E6320768}">
      <text>
        <r>
          <rPr>
            <sz val="11"/>
            <rFont val="Calibri"/>
            <family val="2"/>
            <charset val="238"/>
          </rPr>
          <t>SZV_F:OnkormanyzatiUtem1</t>
        </r>
      </text>
    </comment>
    <comment ref="Z372" authorId="0" shapeId="0" xr:uid="{DA812910-CCDB-4BAA-B569-6436D3DC012F}">
      <text>
        <r>
          <rPr>
            <sz val="11"/>
            <rFont val="Calibri"/>
            <family val="2"/>
            <charset val="238"/>
          </rPr>
          <t>SZV_F:EUUtem1</t>
        </r>
      </text>
    </comment>
    <comment ref="AA372" authorId="0" shapeId="0" xr:uid="{72DCC3DE-3424-433C-9213-69042D485480}">
      <text>
        <r>
          <rPr>
            <sz val="11"/>
            <rFont val="Calibri"/>
            <family val="2"/>
            <charset val="238"/>
          </rPr>
          <t>SZV_F:EgyebUtem1</t>
        </r>
      </text>
    </comment>
    <comment ref="AB372" authorId="0" shapeId="0" xr:uid="{949EA852-7F95-46B9-AC3A-8CE7166AB96C}">
      <text>
        <r>
          <rPr>
            <sz val="11"/>
            <rFont val="Calibri"/>
            <family val="2"/>
            <charset val="238"/>
          </rPr>
          <t>SZV_F:HitelKotvenyUtem1</t>
        </r>
      </text>
    </comment>
    <comment ref="AC372" authorId="0" shapeId="0" xr:uid="{0DD5E9F1-6203-420F-9146-41534870AFD7}">
      <text>
        <r>
          <rPr>
            <sz val="11"/>
            <rFont val="Calibri"/>
            <family val="2"/>
            <charset val="238"/>
          </rPr>
          <t>SZV_F:OsszesenUtem1</t>
        </r>
      </text>
    </comment>
    <comment ref="AF372" authorId="0" shapeId="0" xr:uid="{4B26EDF0-14AC-4C4E-A8D6-E7DF4DB5152F}">
      <text>
        <r>
          <rPr>
            <sz val="11"/>
            <rFont val="Calibri"/>
            <family val="2"/>
            <charset val="238"/>
          </rPr>
          <t>SZV_F:HDUtem2</t>
        </r>
      </text>
    </comment>
    <comment ref="AG372" authorId="0" shapeId="0" xr:uid="{E46AD2EE-B5E1-4EF3-8438-5D678EF90F9E}">
      <text>
        <r>
          <rPr>
            <sz val="11"/>
            <rFont val="Calibri"/>
            <family val="2"/>
            <charset val="238"/>
          </rPr>
          <t>SZV_F:ECSUtem2</t>
        </r>
      </text>
    </comment>
    <comment ref="AH372" authorId="0" shapeId="0" xr:uid="{41113B1C-6AFD-4467-9A18-569C622DB3B0}">
      <text>
        <r>
          <rPr>
            <sz val="11"/>
            <rFont val="Calibri"/>
            <family val="2"/>
            <charset val="238"/>
          </rPr>
          <t>SZV_F:KFHUtem2</t>
        </r>
      </text>
    </comment>
    <comment ref="AI372" authorId="0" shapeId="0" xr:uid="{FBF1293D-4DEF-48B6-991F-F677798B5EEF}">
      <text>
        <r>
          <rPr>
            <sz val="11"/>
            <rFont val="Calibri"/>
            <family val="2"/>
            <charset val="238"/>
          </rPr>
          <t>SZV_F:Egyeb_SajatUtem2</t>
        </r>
      </text>
    </comment>
    <comment ref="AJ372" authorId="0" shapeId="0" xr:uid="{5F544516-165C-440F-AAFE-473F38AFA54A}">
      <text>
        <r>
          <rPr>
            <sz val="11"/>
            <rFont val="Calibri"/>
            <family val="2"/>
            <charset val="238"/>
          </rPr>
          <t>SZV_F:DijUtem2</t>
        </r>
      </text>
    </comment>
    <comment ref="AK372" authorId="0" shapeId="0" xr:uid="{746333EC-E4F9-4DB0-ADF8-CD6BC1F31012}">
      <text>
        <r>
          <rPr>
            <sz val="11"/>
            <rFont val="Calibri"/>
            <family val="2"/>
            <charset val="238"/>
          </rPr>
          <t>SZV_F:EM_Melleklet1_Utem2</t>
        </r>
      </text>
    </comment>
    <comment ref="AL372" authorId="0" shapeId="0" xr:uid="{FD067843-0067-4E6E-8D41-E5EC84F40953}">
      <text>
        <r>
          <rPr>
            <sz val="11"/>
            <rFont val="Calibri"/>
            <family val="2"/>
            <charset val="238"/>
          </rPr>
          <t>SZV_F:EgyebAllamiUtem2</t>
        </r>
      </text>
    </comment>
    <comment ref="AM372" authorId="0" shapeId="0" xr:uid="{BF777CFE-19FF-4800-A804-CDB5225A48B2}">
      <text>
        <r>
          <rPr>
            <sz val="11"/>
            <rFont val="Calibri"/>
            <family val="2"/>
            <charset val="238"/>
          </rPr>
          <t>SZV_F:OnkormanyzatiUtem2</t>
        </r>
      </text>
    </comment>
    <comment ref="AN372" authorId="0" shapeId="0" xr:uid="{6C4209BE-9491-437A-AD62-F2A573DA78D9}">
      <text>
        <r>
          <rPr>
            <sz val="11"/>
            <rFont val="Calibri"/>
            <family val="2"/>
            <charset val="238"/>
          </rPr>
          <t>SZV_F:EUUtem2</t>
        </r>
      </text>
    </comment>
    <comment ref="AO372" authorId="0" shapeId="0" xr:uid="{4C38CC60-EB67-441A-9780-E44E81EFF855}">
      <text>
        <r>
          <rPr>
            <sz val="11"/>
            <rFont val="Calibri"/>
            <family val="2"/>
            <charset val="238"/>
          </rPr>
          <t>SZV_F:EgyebUtem2</t>
        </r>
      </text>
    </comment>
    <comment ref="AP372" authorId="0" shapeId="0" xr:uid="{C4973386-5491-4209-A2B1-F6261311EE8B}">
      <text>
        <r>
          <rPr>
            <sz val="11"/>
            <rFont val="Calibri"/>
            <family val="2"/>
            <charset val="238"/>
          </rPr>
          <t>SZV_F:HitelKotvenyUtem2</t>
        </r>
      </text>
    </comment>
    <comment ref="AQ372" authorId="0" shapeId="0" xr:uid="{EF1BFE67-2CA7-49FA-8B7E-FB09642D4C6F}">
      <text>
        <r>
          <rPr>
            <sz val="11"/>
            <rFont val="Calibri"/>
            <family val="2"/>
            <charset val="238"/>
          </rPr>
          <t>SZV_F:OsszesenUtem2</t>
        </r>
      </text>
    </comment>
    <comment ref="AR372" authorId="0" shapeId="0" xr:uid="{55D531E0-777D-418A-AFD9-23D600F405D1}">
      <text>
        <r>
          <rPr>
            <sz val="11"/>
            <rFont val="Calibri"/>
            <family val="2"/>
            <charset val="238"/>
          </rPr>
          <t>SZV_F:ForrashianyUtem2</t>
        </r>
      </text>
    </comment>
    <comment ref="AU372" authorId="0" shapeId="0" xr:uid="{25E4F21D-0E81-45B3-9CCE-02313F88FA1A}">
      <text>
        <r>
          <rPr>
            <sz val="11"/>
            <rFont val="Calibri"/>
            <family val="2"/>
            <charset val="238"/>
          </rPr>
          <t>SZV_F:Indokolas</t>
        </r>
      </text>
    </comment>
    <comment ref="AV372" authorId="0" shapeId="0" xr:uid="{18E7D37E-E420-4361-98E5-3BB101632719}">
      <text>
        <r>
          <rPr>
            <sz val="11"/>
            <rFont val="Calibri"/>
            <family val="2"/>
            <charset val="238"/>
          </rPr>
          <t>SZV_F:Megjegyzes</t>
        </r>
      </text>
    </comment>
    <comment ref="AW372" authorId="0" shapeId="0" xr:uid="{2A49BC69-815A-4873-ACB4-707C93C20872}">
      <text>
        <r>
          <rPr>
            <sz val="11"/>
            <rFont val="Calibri"/>
            <family val="2"/>
            <charset val="238"/>
          </rPr>
          <t>SZV_F:FeladatSorszam</t>
        </r>
      </text>
    </comment>
    <comment ref="AY372" authorId="0" shapeId="0" xr:uid="{EFE030A8-5556-4681-B56D-94F657E6D72E}">
      <text>
        <r>
          <rPr>
            <sz val="11"/>
            <rFont val="Calibri"/>
            <family val="2"/>
            <charset val="238"/>
          </rPr>
          <t>SZV_F:ISA</t>
        </r>
      </text>
    </comment>
    <comment ref="B373" authorId="0" shapeId="0" xr:uid="{8CE7EF01-4E03-407D-816A-F9D68C76B475}">
      <text>
        <r>
          <rPr>
            <sz val="11"/>
            <rFont val="Calibri"/>
            <family val="2"/>
            <charset val="238"/>
          </rPr>
          <t>SZV_F:FontossagiSorrent</t>
        </r>
      </text>
    </comment>
    <comment ref="C373" authorId="0" shapeId="0" xr:uid="{F458DD2E-CDAC-49E9-B539-417945A863C6}">
      <text>
        <r>
          <rPr>
            <sz val="11"/>
            <rFont val="Calibri"/>
            <family val="2"/>
            <charset val="238"/>
          </rPr>
          <t>SZV_F:FeladatKategoria</t>
        </r>
      </text>
    </comment>
    <comment ref="D373" authorId="0" shapeId="0" xr:uid="{0EFC0193-44C1-47D7-9161-F8C00A354717}">
      <text>
        <r>
          <rPr>
            <sz val="11"/>
            <rFont val="Calibri"/>
            <family val="2"/>
            <charset val="238"/>
          </rPr>
          <t>SZV_F:FeladatMegnevezes</t>
        </r>
      </text>
    </comment>
    <comment ref="E373" authorId="0" shapeId="0" xr:uid="{24B6EB85-4ADC-4FA3-A805-79D996748E2C}">
      <text>
        <r>
          <rPr>
            <sz val="11"/>
            <rFont val="Calibri"/>
            <family val="2"/>
            <charset val="238"/>
          </rPr>
          <t>SZV_F:ElviEngedelySzam</t>
        </r>
      </text>
    </comment>
    <comment ref="F373" authorId="0" shapeId="0" xr:uid="{5AEA5711-AA66-4695-BAB2-D1690F03D317}">
      <text>
        <r>
          <rPr>
            <sz val="11"/>
            <rFont val="Calibri"/>
            <family val="2"/>
            <charset val="238"/>
          </rPr>
          <t>SZV_F:VKR_Kod</t>
        </r>
      </text>
    </comment>
    <comment ref="G373" authorId="0" shapeId="0" xr:uid="{F4E1C67D-14B1-4C05-A6F6-D710C75D4798}">
      <text>
        <r>
          <rPr>
            <sz val="11"/>
            <rFont val="Calibri"/>
            <family val="2"/>
            <charset val="238"/>
          </rPr>
          <t>SZV_F:VKR_Nev</t>
        </r>
      </text>
    </comment>
    <comment ref="H373" authorId="0" shapeId="0" xr:uid="{DF732280-558B-4525-8932-F68D170E6DC4}">
      <text>
        <r>
          <rPr>
            <sz val="11"/>
            <rFont val="Calibri"/>
            <family val="2"/>
            <charset val="238"/>
          </rPr>
          <t>SZV_F:FeladatAzonosito</t>
        </r>
      </text>
    </comment>
    <comment ref="I373" authorId="0" shapeId="0" xr:uid="{06705BE2-6B8D-4B3A-A30F-FF7BEA5540F5}">
      <text>
        <r>
          <rPr>
            <sz val="11"/>
            <rFont val="Calibri"/>
            <family val="2"/>
            <charset val="238"/>
          </rPr>
          <t>SZV_F:EllatasiTerulet</t>
        </r>
      </text>
    </comment>
    <comment ref="J373" authorId="0" shapeId="0" xr:uid="{270932A0-CC03-427A-B653-39C83D0896E7}">
      <text>
        <r>
          <rPr>
            <sz val="11"/>
            <rFont val="Calibri"/>
            <family val="2"/>
            <charset val="238"/>
          </rPr>
          <t>SZV_F:EllatasertFelelos</t>
        </r>
      </text>
    </comment>
    <comment ref="K373" authorId="0" shapeId="0" xr:uid="{845DA8B7-1C5A-42E5-A0AA-21C61D8C072B}">
      <text>
        <r>
          <rPr>
            <sz val="11"/>
            <rFont val="Calibri"/>
            <family val="2"/>
            <charset val="238"/>
          </rPr>
          <t>SZV_F:TervezettNettoKoltseg</t>
        </r>
      </text>
    </comment>
    <comment ref="L373" authorId="0" shapeId="0" xr:uid="{DDE0A521-8B35-4CF5-B01F-4646FD2E2019}">
      <text>
        <r>
          <rPr>
            <sz val="11"/>
            <rFont val="Calibri"/>
            <family val="2"/>
            <charset val="238"/>
          </rPr>
          <t>SZV_F:IdotartamKezdes</t>
        </r>
      </text>
    </comment>
    <comment ref="M373" authorId="0" shapeId="0" xr:uid="{991CD7A4-84C3-4D07-AC0D-5F456CA35168}">
      <text>
        <r>
          <rPr>
            <sz val="11"/>
            <rFont val="Calibri"/>
            <family val="2"/>
            <charset val="238"/>
          </rPr>
          <t>SZV_F:IdotartamBefejezes</t>
        </r>
      </text>
    </comment>
    <comment ref="N373" authorId="0" shapeId="0" xr:uid="{AAF41086-0C07-4FF7-A015-C424F392CD5B}">
      <text>
        <r>
          <rPr>
            <sz val="11"/>
            <rFont val="Calibri"/>
            <family val="2"/>
            <charset val="238"/>
          </rPr>
          <t>SZV_F:NettoKoltsegUtem1</t>
        </r>
      </text>
    </comment>
    <comment ref="O373" authorId="0" shapeId="0" xr:uid="{9C87FB50-32DD-4A14-8F22-B2F4A9C432D4}">
      <text>
        <r>
          <rPr>
            <sz val="11"/>
            <rFont val="Calibri"/>
            <family val="2"/>
            <charset val="238"/>
          </rPr>
          <t>SZV_F:NettoKoltsegUtem2</t>
        </r>
      </text>
    </comment>
    <comment ref="P373" authorId="0" shapeId="0" xr:uid="{E4429AFB-D852-4BBB-B907-B47C5F22D8C1}">
      <text>
        <r>
          <rPr>
            <sz val="11"/>
            <rFont val="Calibri"/>
            <family val="2"/>
            <charset val="238"/>
          </rPr>
          <t>SZV_F:EM_Melleklet2_KTG</t>
        </r>
      </text>
    </comment>
    <comment ref="R373" authorId="0" shapeId="0" xr:uid="{E2E170EC-0E25-4417-BDD3-BDCB66E1A909}">
      <text>
        <r>
          <rPr>
            <sz val="11"/>
            <rFont val="Calibri"/>
            <family val="2"/>
            <charset val="238"/>
          </rPr>
          <t>SZV_F:HDUtem1</t>
        </r>
      </text>
    </comment>
    <comment ref="S373" authorId="0" shapeId="0" xr:uid="{7BABEACE-C4D0-4393-8E63-977C92033156}">
      <text>
        <r>
          <rPr>
            <sz val="11"/>
            <rFont val="Calibri"/>
            <family val="2"/>
            <charset val="238"/>
          </rPr>
          <t>SZV_F:ECSUtem1</t>
        </r>
      </text>
    </comment>
    <comment ref="T373" authorId="0" shapeId="0" xr:uid="{07E5FBC0-86E3-4A55-A722-4454FA0650F8}">
      <text>
        <r>
          <rPr>
            <sz val="11"/>
            <rFont val="Calibri"/>
            <family val="2"/>
            <charset val="238"/>
          </rPr>
          <t>SZV_F:KFHUtem1</t>
        </r>
      </text>
    </comment>
    <comment ref="U373" authorId="0" shapeId="0" xr:uid="{0483E4A7-17C3-409A-AA3A-FBCB7E740614}">
      <text>
        <r>
          <rPr>
            <sz val="11"/>
            <rFont val="Calibri"/>
            <family val="2"/>
            <charset val="238"/>
          </rPr>
          <t>SZV_F:Egyeb_SajatUtem1</t>
        </r>
      </text>
    </comment>
    <comment ref="V373" authorId="0" shapeId="0" xr:uid="{277D8350-8925-4C40-ABAC-977E7865E50E}">
      <text>
        <r>
          <rPr>
            <sz val="11"/>
            <rFont val="Calibri"/>
            <family val="2"/>
            <charset val="238"/>
          </rPr>
          <t>SZV_F:DijUtem1</t>
        </r>
      </text>
    </comment>
    <comment ref="W373" authorId="0" shapeId="0" xr:uid="{99CFC8D5-E33E-4097-AF57-086B7E37CBF3}">
      <text>
        <r>
          <rPr>
            <sz val="11"/>
            <rFont val="Calibri"/>
            <family val="2"/>
            <charset val="238"/>
          </rPr>
          <t>SZV_F:EM_Melleklet1_Utem1</t>
        </r>
      </text>
    </comment>
    <comment ref="X373" authorId="0" shapeId="0" xr:uid="{6FBD29AF-5B73-4CF7-AFA2-DFF2F1A6D6D9}">
      <text>
        <r>
          <rPr>
            <sz val="11"/>
            <rFont val="Calibri"/>
            <family val="2"/>
            <charset val="238"/>
          </rPr>
          <t>SZV_F:EgyebAllamiUtem1</t>
        </r>
      </text>
    </comment>
    <comment ref="Y373" authorId="0" shapeId="0" xr:uid="{3DD52959-5563-4A9D-AACB-342002591355}">
      <text>
        <r>
          <rPr>
            <sz val="11"/>
            <rFont val="Calibri"/>
            <family val="2"/>
            <charset val="238"/>
          </rPr>
          <t>SZV_F:OnkormanyzatiUtem1</t>
        </r>
      </text>
    </comment>
    <comment ref="Z373" authorId="0" shapeId="0" xr:uid="{29ECAE4F-3E7E-4C92-850B-A1B750D038D4}">
      <text>
        <r>
          <rPr>
            <sz val="11"/>
            <rFont val="Calibri"/>
            <family val="2"/>
            <charset val="238"/>
          </rPr>
          <t>SZV_F:EUUtem1</t>
        </r>
      </text>
    </comment>
    <comment ref="AA373" authorId="0" shapeId="0" xr:uid="{408046FC-CE33-47F2-A3CE-10FD34CB63A3}">
      <text>
        <r>
          <rPr>
            <sz val="11"/>
            <rFont val="Calibri"/>
            <family val="2"/>
            <charset val="238"/>
          </rPr>
          <t>SZV_F:EgyebUtem1</t>
        </r>
      </text>
    </comment>
    <comment ref="AB373" authorId="0" shapeId="0" xr:uid="{16283AAD-74EE-4988-9B57-E412A2418F11}">
      <text>
        <r>
          <rPr>
            <sz val="11"/>
            <rFont val="Calibri"/>
            <family val="2"/>
            <charset val="238"/>
          </rPr>
          <t>SZV_F:HitelKotvenyUtem1</t>
        </r>
      </text>
    </comment>
    <comment ref="AC373" authorId="0" shapeId="0" xr:uid="{605BD428-1980-4B0D-A738-4D9FD9DFAF05}">
      <text>
        <r>
          <rPr>
            <sz val="11"/>
            <rFont val="Calibri"/>
            <family val="2"/>
            <charset val="238"/>
          </rPr>
          <t>SZV_F:OsszesenUtem1</t>
        </r>
      </text>
    </comment>
    <comment ref="AF373" authorId="0" shapeId="0" xr:uid="{059FF14B-2F3C-48A7-B866-D2A23F8881CD}">
      <text>
        <r>
          <rPr>
            <sz val="11"/>
            <rFont val="Calibri"/>
            <family val="2"/>
            <charset val="238"/>
          </rPr>
          <t>SZV_F:HDUtem2</t>
        </r>
      </text>
    </comment>
    <comment ref="AG373" authorId="0" shapeId="0" xr:uid="{30363C68-CFAA-4DE8-B64F-FA277F717DD4}">
      <text>
        <r>
          <rPr>
            <sz val="11"/>
            <rFont val="Calibri"/>
            <family val="2"/>
            <charset val="238"/>
          </rPr>
          <t>SZV_F:ECSUtem2</t>
        </r>
      </text>
    </comment>
    <comment ref="AH373" authorId="0" shapeId="0" xr:uid="{632756D6-719E-48D2-9260-830CCCE5DEB5}">
      <text>
        <r>
          <rPr>
            <sz val="11"/>
            <rFont val="Calibri"/>
            <family val="2"/>
            <charset val="238"/>
          </rPr>
          <t>SZV_F:KFHUtem2</t>
        </r>
      </text>
    </comment>
    <comment ref="AI373" authorId="0" shapeId="0" xr:uid="{21DC8E7A-6CD3-44B6-8C18-E28AB595368B}">
      <text>
        <r>
          <rPr>
            <sz val="11"/>
            <rFont val="Calibri"/>
            <family val="2"/>
            <charset val="238"/>
          </rPr>
          <t>SZV_F:Egyeb_SajatUtem2</t>
        </r>
      </text>
    </comment>
    <comment ref="AJ373" authorId="0" shapeId="0" xr:uid="{358C53F2-7E04-4858-9866-F87181F48432}">
      <text>
        <r>
          <rPr>
            <sz val="11"/>
            <rFont val="Calibri"/>
            <family val="2"/>
            <charset val="238"/>
          </rPr>
          <t>SZV_F:DijUtem2</t>
        </r>
      </text>
    </comment>
    <comment ref="AK373" authorId="0" shapeId="0" xr:uid="{11583E54-2122-44B8-83A7-5CF8CD15F69C}">
      <text>
        <r>
          <rPr>
            <sz val="11"/>
            <rFont val="Calibri"/>
            <family val="2"/>
            <charset val="238"/>
          </rPr>
          <t>SZV_F:EM_Melleklet1_Utem2</t>
        </r>
      </text>
    </comment>
    <comment ref="AL373" authorId="0" shapeId="0" xr:uid="{BED51ABC-3D71-4A0F-8D6F-D29BAFE810DC}">
      <text>
        <r>
          <rPr>
            <sz val="11"/>
            <rFont val="Calibri"/>
            <family val="2"/>
            <charset val="238"/>
          </rPr>
          <t>SZV_F:EgyebAllamiUtem2</t>
        </r>
      </text>
    </comment>
    <comment ref="AM373" authorId="0" shapeId="0" xr:uid="{D2D138FC-049B-4308-A3EB-B1A9AA0EAF80}">
      <text>
        <r>
          <rPr>
            <sz val="11"/>
            <rFont val="Calibri"/>
            <family val="2"/>
            <charset val="238"/>
          </rPr>
          <t>SZV_F:OnkormanyzatiUtem2</t>
        </r>
      </text>
    </comment>
    <comment ref="AN373" authorId="0" shapeId="0" xr:uid="{2AEA7CDF-6A33-47F3-BE08-9C8E50720023}">
      <text>
        <r>
          <rPr>
            <sz val="11"/>
            <rFont val="Calibri"/>
            <family val="2"/>
            <charset val="238"/>
          </rPr>
          <t>SZV_F:EUUtem2</t>
        </r>
      </text>
    </comment>
    <comment ref="AO373" authorId="0" shapeId="0" xr:uid="{098E3734-F92F-48A5-972E-E2E5E666B08D}">
      <text>
        <r>
          <rPr>
            <sz val="11"/>
            <rFont val="Calibri"/>
            <family val="2"/>
            <charset val="238"/>
          </rPr>
          <t>SZV_F:EgyebUtem2</t>
        </r>
      </text>
    </comment>
    <comment ref="AP373" authorId="0" shapeId="0" xr:uid="{30414F0B-A8BD-4CCA-B54A-6FBAD118FF5E}">
      <text>
        <r>
          <rPr>
            <sz val="11"/>
            <rFont val="Calibri"/>
            <family val="2"/>
            <charset val="238"/>
          </rPr>
          <t>SZV_F:HitelKotvenyUtem2</t>
        </r>
      </text>
    </comment>
    <comment ref="AQ373" authorId="0" shapeId="0" xr:uid="{F1F83541-A2D1-4EFC-85D4-1654A416EA09}">
      <text>
        <r>
          <rPr>
            <sz val="11"/>
            <rFont val="Calibri"/>
            <family val="2"/>
            <charset val="238"/>
          </rPr>
          <t>SZV_F:OsszesenUtem2</t>
        </r>
      </text>
    </comment>
    <comment ref="AR373" authorId="0" shapeId="0" xr:uid="{A69A397A-BF9E-4A08-B76D-554FD0882D72}">
      <text>
        <r>
          <rPr>
            <sz val="11"/>
            <rFont val="Calibri"/>
            <family val="2"/>
            <charset val="238"/>
          </rPr>
          <t>SZV_F:ForrashianyUtem2</t>
        </r>
      </text>
    </comment>
    <comment ref="AU373" authorId="0" shapeId="0" xr:uid="{0FDD16F7-18C4-48BA-B633-247C10036246}">
      <text>
        <r>
          <rPr>
            <sz val="11"/>
            <rFont val="Calibri"/>
            <family val="2"/>
            <charset val="238"/>
          </rPr>
          <t>SZV_F:Indokolas</t>
        </r>
      </text>
    </comment>
    <comment ref="AV373" authorId="0" shapeId="0" xr:uid="{8DAB3C06-DE23-47D0-B6C5-68D0D63BDC41}">
      <text>
        <r>
          <rPr>
            <sz val="11"/>
            <rFont val="Calibri"/>
            <family val="2"/>
            <charset val="238"/>
          </rPr>
          <t>SZV_F:Megjegyzes</t>
        </r>
      </text>
    </comment>
    <comment ref="AW373" authorId="0" shapeId="0" xr:uid="{F578BB1B-0899-4186-8E3C-6C40BE7538A9}">
      <text>
        <r>
          <rPr>
            <sz val="11"/>
            <rFont val="Calibri"/>
            <family val="2"/>
            <charset val="238"/>
          </rPr>
          <t>SZV_F:FeladatSorszam</t>
        </r>
      </text>
    </comment>
    <comment ref="AY373" authorId="0" shapeId="0" xr:uid="{ADF8D05E-C5D1-41E0-B183-6D4E063EFA81}">
      <text>
        <r>
          <rPr>
            <sz val="11"/>
            <rFont val="Calibri"/>
            <family val="2"/>
            <charset val="238"/>
          </rPr>
          <t>SZV_F:ISA</t>
        </r>
      </text>
    </comment>
    <comment ref="B374" authorId="0" shapeId="0" xr:uid="{8D929E2C-77FC-4D60-B438-36D331799D2D}">
      <text>
        <r>
          <rPr>
            <sz val="11"/>
            <rFont val="Calibri"/>
            <family val="2"/>
            <charset val="238"/>
          </rPr>
          <t>SZV_F:FontossagiSorrent</t>
        </r>
      </text>
    </comment>
    <comment ref="C374" authorId="0" shapeId="0" xr:uid="{6A9E1DD0-FBB9-474A-BE4F-9A3D4DCDF154}">
      <text>
        <r>
          <rPr>
            <sz val="11"/>
            <rFont val="Calibri"/>
            <family val="2"/>
            <charset val="238"/>
          </rPr>
          <t>SZV_F:FeladatKategoria</t>
        </r>
      </text>
    </comment>
    <comment ref="D374" authorId="0" shapeId="0" xr:uid="{5AECD9BE-465B-4B4A-B6FD-0810E813A855}">
      <text>
        <r>
          <rPr>
            <sz val="11"/>
            <rFont val="Calibri"/>
            <family val="2"/>
            <charset val="238"/>
          </rPr>
          <t>SZV_F:FeladatMegnevezes</t>
        </r>
      </text>
    </comment>
    <comment ref="E374" authorId="0" shapeId="0" xr:uid="{F909756B-73BC-470F-BA04-0F46222A5306}">
      <text>
        <r>
          <rPr>
            <sz val="11"/>
            <rFont val="Calibri"/>
            <family val="2"/>
            <charset val="238"/>
          </rPr>
          <t>SZV_F:ElviEngedelySzam</t>
        </r>
      </text>
    </comment>
    <comment ref="F374" authorId="0" shapeId="0" xr:uid="{ACC49381-6FE2-45BD-BBB1-2287D4D71DC5}">
      <text>
        <r>
          <rPr>
            <sz val="11"/>
            <rFont val="Calibri"/>
            <family val="2"/>
            <charset val="238"/>
          </rPr>
          <t>SZV_F:VKR_Kod</t>
        </r>
      </text>
    </comment>
    <comment ref="G374" authorId="0" shapeId="0" xr:uid="{C7CD22E1-3B8B-4715-8C11-662C3B8B313E}">
      <text>
        <r>
          <rPr>
            <sz val="11"/>
            <rFont val="Calibri"/>
            <family val="2"/>
            <charset val="238"/>
          </rPr>
          <t>SZV_F:VKR_Nev</t>
        </r>
      </text>
    </comment>
    <comment ref="H374" authorId="0" shapeId="0" xr:uid="{23228D81-A1AE-48E1-B226-B0FC97600C35}">
      <text>
        <r>
          <rPr>
            <sz val="11"/>
            <rFont val="Calibri"/>
            <family val="2"/>
            <charset val="238"/>
          </rPr>
          <t>SZV_F:FeladatAzonosito</t>
        </r>
      </text>
    </comment>
    <comment ref="I374" authorId="0" shapeId="0" xr:uid="{D9BC1EFE-E106-46BB-8D01-3FBA39774185}">
      <text>
        <r>
          <rPr>
            <sz val="11"/>
            <rFont val="Calibri"/>
            <family val="2"/>
            <charset val="238"/>
          </rPr>
          <t>SZV_F:EllatasiTerulet</t>
        </r>
      </text>
    </comment>
    <comment ref="J374" authorId="0" shapeId="0" xr:uid="{71E351B8-87AF-479A-A421-A545C723FDF4}">
      <text>
        <r>
          <rPr>
            <sz val="11"/>
            <rFont val="Calibri"/>
            <family val="2"/>
            <charset val="238"/>
          </rPr>
          <t>SZV_F:EllatasertFelelos</t>
        </r>
      </text>
    </comment>
    <comment ref="K374" authorId="0" shapeId="0" xr:uid="{1B501374-6AC2-4167-90A6-21CA50900BEA}">
      <text>
        <r>
          <rPr>
            <sz val="11"/>
            <rFont val="Calibri"/>
            <family val="2"/>
            <charset val="238"/>
          </rPr>
          <t>SZV_F:TervezettNettoKoltseg</t>
        </r>
      </text>
    </comment>
    <comment ref="L374" authorId="0" shapeId="0" xr:uid="{F73B348E-DAB7-4829-9BE4-6B2F7488CC1A}">
      <text>
        <r>
          <rPr>
            <sz val="11"/>
            <rFont val="Calibri"/>
            <family val="2"/>
            <charset val="238"/>
          </rPr>
          <t>SZV_F:IdotartamKezdes</t>
        </r>
      </text>
    </comment>
    <comment ref="M374" authorId="0" shapeId="0" xr:uid="{E5AF6C62-0EC1-4E49-B2CA-B9936021BD0E}">
      <text>
        <r>
          <rPr>
            <sz val="11"/>
            <rFont val="Calibri"/>
            <family val="2"/>
            <charset val="238"/>
          </rPr>
          <t>SZV_F:IdotartamBefejezes</t>
        </r>
      </text>
    </comment>
    <comment ref="N374" authorId="0" shapeId="0" xr:uid="{0AC82889-144B-42A6-96FA-D6D2B88CA682}">
      <text>
        <r>
          <rPr>
            <sz val="11"/>
            <rFont val="Calibri"/>
            <family val="2"/>
            <charset val="238"/>
          </rPr>
          <t>SZV_F:NettoKoltsegUtem1</t>
        </r>
      </text>
    </comment>
    <comment ref="O374" authorId="0" shapeId="0" xr:uid="{BFC7AF7E-2F54-4528-A97A-F3C024851DDB}">
      <text>
        <r>
          <rPr>
            <sz val="11"/>
            <rFont val="Calibri"/>
            <family val="2"/>
            <charset val="238"/>
          </rPr>
          <t>SZV_F:NettoKoltsegUtem2</t>
        </r>
      </text>
    </comment>
    <comment ref="P374" authorId="0" shapeId="0" xr:uid="{3816C3E5-B63C-4513-97AE-47249F72B2BC}">
      <text>
        <r>
          <rPr>
            <sz val="11"/>
            <rFont val="Calibri"/>
            <family val="2"/>
            <charset val="238"/>
          </rPr>
          <t>SZV_F:EM_Melleklet2_KTG</t>
        </r>
      </text>
    </comment>
    <comment ref="R374" authorId="0" shapeId="0" xr:uid="{ABF0AD3D-32E6-4364-9148-7DBFAE5D7596}">
      <text>
        <r>
          <rPr>
            <sz val="11"/>
            <rFont val="Calibri"/>
            <family val="2"/>
            <charset val="238"/>
          </rPr>
          <t>SZV_F:HDUtem1</t>
        </r>
      </text>
    </comment>
    <comment ref="S374" authorId="0" shapeId="0" xr:uid="{759391CA-312C-44B1-9158-5F23396B301F}">
      <text>
        <r>
          <rPr>
            <sz val="11"/>
            <rFont val="Calibri"/>
            <family val="2"/>
            <charset val="238"/>
          </rPr>
          <t>SZV_F:ECSUtem1</t>
        </r>
      </text>
    </comment>
    <comment ref="T374" authorId="0" shapeId="0" xr:uid="{43EDC719-8E67-4477-8A15-EBCE38707289}">
      <text>
        <r>
          <rPr>
            <sz val="11"/>
            <rFont val="Calibri"/>
            <family val="2"/>
            <charset val="238"/>
          </rPr>
          <t>SZV_F:KFHUtem1</t>
        </r>
      </text>
    </comment>
    <comment ref="U374" authorId="0" shapeId="0" xr:uid="{0241B249-92C8-46C3-AFF6-24D6766BF6AE}">
      <text>
        <r>
          <rPr>
            <sz val="11"/>
            <rFont val="Calibri"/>
            <family val="2"/>
            <charset val="238"/>
          </rPr>
          <t>SZV_F:Egyeb_SajatUtem1</t>
        </r>
      </text>
    </comment>
    <comment ref="V374" authorId="0" shapeId="0" xr:uid="{EFDFE663-76BC-4533-9512-FADF51FCF488}">
      <text>
        <r>
          <rPr>
            <sz val="11"/>
            <rFont val="Calibri"/>
            <family val="2"/>
            <charset val="238"/>
          </rPr>
          <t>SZV_F:DijUtem1</t>
        </r>
      </text>
    </comment>
    <comment ref="W374" authorId="0" shapeId="0" xr:uid="{7A1A2C49-BDB3-47A7-A178-EC8D837AE72D}">
      <text>
        <r>
          <rPr>
            <sz val="11"/>
            <rFont val="Calibri"/>
            <family val="2"/>
            <charset val="238"/>
          </rPr>
          <t>SZV_F:EM_Melleklet1_Utem1</t>
        </r>
      </text>
    </comment>
    <comment ref="X374" authorId="0" shapeId="0" xr:uid="{9B9F2BC9-8462-475C-885B-6F9350ACCBC1}">
      <text>
        <r>
          <rPr>
            <sz val="11"/>
            <rFont val="Calibri"/>
            <family val="2"/>
            <charset val="238"/>
          </rPr>
          <t>SZV_F:EgyebAllamiUtem1</t>
        </r>
      </text>
    </comment>
    <comment ref="Y374" authorId="0" shapeId="0" xr:uid="{A92C3031-D996-4B15-AFD5-3E7B395B3192}">
      <text>
        <r>
          <rPr>
            <sz val="11"/>
            <rFont val="Calibri"/>
            <family val="2"/>
            <charset val="238"/>
          </rPr>
          <t>SZV_F:OnkormanyzatiUtem1</t>
        </r>
      </text>
    </comment>
    <comment ref="Z374" authorId="0" shapeId="0" xr:uid="{118EB548-EAF1-4F1F-B104-1AAD5BE455A6}">
      <text>
        <r>
          <rPr>
            <sz val="11"/>
            <rFont val="Calibri"/>
            <family val="2"/>
            <charset val="238"/>
          </rPr>
          <t>SZV_F:EUUtem1</t>
        </r>
      </text>
    </comment>
    <comment ref="AA374" authorId="0" shapeId="0" xr:uid="{390818A6-E35C-4F35-B659-CEEC5F3EB1D7}">
      <text>
        <r>
          <rPr>
            <sz val="11"/>
            <rFont val="Calibri"/>
            <family val="2"/>
            <charset val="238"/>
          </rPr>
          <t>SZV_F:EgyebUtem1</t>
        </r>
      </text>
    </comment>
    <comment ref="AB374" authorId="0" shapeId="0" xr:uid="{2A1E967E-FBEE-4FDF-94D7-1D9B6BE790C0}">
      <text>
        <r>
          <rPr>
            <sz val="11"/>
            <rFont val="Calibri"/>
            <family val="2"/>
            <charset val="238"/>
          </rPr>
          <t>SZV_F:HitelKotvenyUtem1</t>
        </r>
      </text>
    </comment>
    <comment ref="AC374" authorId="0" shapeId="0" xr:uid="{27DC3342-B183-488B-907C-F003ACA731B6}">
      <text>
        <r>
          <rPr>
            <sz val="11"/>
            <rFont val="Calibri"/>
            <family val="2"/>
            <charset val="238"/>
          </rPr>
          <t>SZV_F:OsszesenUtem1</t>
        </r>
      </text>
    </comment>
    <comment ref="AF374" authorId="0" shapeId="0" xr:uid="{244876FE-C512-4579-B78D-C3374862BF68}">
      <text>
        <r>
          <rPr>
            <sz val="11"/>
            <rFont val="Calibri"/>
            <family val="2"/>
            <charset val="238"/>
          </rPr>
          <t>SZV_F:HDUtem2</t>
        </r>
      </text>
    </comment>
    <comment ref="AG374" authorId="0" shapeId="0" xr:uid="{97D49B95-91EE-4CD9-BA2B-1A572A9F55F5}">
      <text>
        <r>
          <rPr>
            <sz val="11"/>
            <rFont val="Calibri"/>
            <family val="2"/>
            <charset val="238"/>
          </rPr>
          <t>SZV_F:ECSUtem2</t>
        </r>
      </text>
    </comment>
    <comment ref="AH374" authorId="0" shapeId="0" xr:uid="{669552A9-8D56-41E7-812D-2F9B1C930DBD}">
      <text>
        <r>
          <rPr>
            <sz val="11"/>
            <rFont val="Calibri"/>
            <family val="2"/>
            <charset val="238"/>
          </rPr>
          <t>SZV_F:KFHUtem2</t>
        </r>
      </text>
    </comment>
    <comment ref="AI374" authorId="0" shapeId="0" xr:uid="{BB666189-7176-405D-AD0D-06D936EB7D54}">
      <text>
        <r>
          <rPr>
            <sz val="11"/>
            <rFont val="Calibri"/>
            <family val="2"/>
            <charset val="238"/>
          </rPr>
          <t>SZV_F:Egyeb_SajatUtem2</t>
        </r>
      </text>
    </comment>
    <comment ref="AJ374" authorId="0" shapeId="0" xr:uid="{3CFDA567-B1EC-4EA6-9A0A-05AF0A941906}">
      <text>
        <r>
          <rPr>
            <sz val="11"/>
            <rFont val="Calibri"/>
            <family val="2"/>
            <charset val="238"/>
          </rPr>
          <t>SZV_F:DijUtem2</t>
        </r>
      </text>
    </comment>
    <comment ref="AK374" authorId="0" shapeId="0" xr:uid="{D0988BCC-EE71-4877-A33E-11671245C923}">
      <text>
        <r>
          <rPr>
            <sz val="11"/>
            <rFont val="Calibri"/>
            <family val="2"/>
            <charset val="238"/>
          </rPr>
          <t>SZV_F:EM_Melleklet1_Utem2</t>
        </r>
      </text>
    </comment>
    <comment ref="AL374" authorId="0" shapeId="0" xr:uid="{B6ACDE5C-0173-495B-8ED0-CBD1B7854397}">
      <text>
        <r>
          <rPr>
            <sz val="11"/>
            <rFont val="Calibri"/>
            <family val="2"/>
            <charset val="238"/>
          </rPr>
          <t>SZV_F:EgyebAllamiUtem2</t>
        </r>
      </text>
    </comment>
    <comment ref="AM374" authorId="0" shapeId="0" xr:uid="{83DB40FA-4B7D-4D26-9A18-8BA56E475F4B}">
      <text>
        <r>
          <rPr>
            <sz val="11"/>
            <rFont val="Calibri"/>
            <family val="2"/>
            <charset val="238"/>
          </rPr>
          <t>SZV_F:OnkormanyzatiUtem2</t>
        </r>
      </text>
    </comment>
    <comment ref="AN374" authorId="0" shapeId="0" xr:uid="{449E0A7C-B21D-4BA0-B2CC-6BEE69F97E9E}">
      <text>
        <r>
          <rPr>
            <sz val="11"/>
            <rFont val="Calibri"/>
            <family val="2"/>
            <charset val="238"/>
          </rPr>
          <t>SZV_F:EUUtem2</t>
        </r>
      </text>
    </comment>
    <comment ref="AO374" authorId="0" shapeId="0" xr:uid="{30A19A73-77A5-4EA4-9487-6A3395A625D8}">
      <text>
        <r>
          <rPr>
            <sz val="11"/>
            <rFont val="Calibri"/>
            <family val="2"/>
            <charset val="238"/>
          </rPr>
          <t>SZV_F:EgyebUtem2</t>
        </r>
      </text>
    </comment>
    <comment ref="AP374" authorId="0" shapeId="0" xr:uid="{4590C4F7-856F-48E0-BEDF-38B987F67B1E}">
      <text>
        <r>
          <rPr>
            <sz val="11"/>
            <rFont val="Calibri"/>
            <family val="2"/>
            <charset val="238"/>
          </rPr>
          <t>SZV_F:HitelKotvenyUtem2</t>
        </r>
      </text>
    </comment>
    <comment ref="AQ374" authorId="0" shapeId="0" xr:uid="{5EEAD3E6-49A0-40A5-B222-A3F94E45D467}">
      <text>
        <r>
          <rPr>
            <sz val="11"/>
            <rFont val="Calibri"/>
            <family val="2"/>
            <charset val="238"/>
          </rPr>
          <t>SZV_F:OsszesenUtem2</t>
        </r>
      </text>
    </comment>
    <comment ref="AR374" authorId="0" shapeId="0" xr:uid="{FE481778-3F48-49C9-A492-EC8A9E4D3571}">
      <text>
        <r>
          <rPr>
            <sz val="11"/>
            <rFont val="Calibri"/>
            <family val="2"/>
            <charset val="238"/>
          </rPr>
          <t>SZV_F:ForrashianyUtem2</t>
        </r>
      </text>
    </comment>
    <comment ref="AU374" authorId="0" shapeId="0" xr:uid="{AA40E232-698D-430D-AE2F-243EA98AEDC1}">
      <text>
        <r>
          <rPr>
            <sz val="11"/>
            <rFont val="Calibri"/>
            <family val="2"/>
            <charset val="238"/>
          </rPr>
          <t>SZV_F:Indokolas</t>
        </r>
      </text>
    </comment>
    <comment ref="AV374" authorId="0" shapeId="0" xr:uid="{68653E6E-D84F-4187-9120-2E6AD032FC26}">
      <text>
        <r>
          <rPr>
            <sz val="11"/>
            <rFont val="Calibri"/>
            <family val="2"/>
            <charset val="238"/>
          </rPr>
          <t>SZV_F:Megjegyzes</t>
        </r>
      </text>
    </comment>
    <comment ref="AW374" authorId="0" shapeId="0" xr:uid="{B90B3536-D2C5-4113-8504-68650C0C4BF0}">
      <text>
        <r>
          <rPr>
            <sz val="11"/>
            <rFont val="Calibri"/>
            <family val="2"/>
            <charset val="238"/>
          </rPr>
          <t>SZV_F:FeladatSorszam</t>
        </r>
      </text>
    </comment>
    <comment ref="AY374" authorId="0" shapeId="0" xr:uid="{0C14BF98-A529-4FE9-9424-5D06C88E9DDD}">
      <text>
        <r>
          <rPr>
            <sz val="11"/>
            <rFont val="Calibri"/>
            <family val="2"/>
            <charset val="238"/>
          </rPr>
          <t>SZV_F:ISA</t>
        </r>
      </text>
    </comment>
    <comment ref="B375" authorId="0" shapeId="0" xr:uid="{DE651B7F-7786-48B0-905C-E152A13C9862}">
      <text>
        <r>
          <rPr>
            <sz val="11"/>
            <rFont val="Calibri"/>
            <family val="2"/>
            <charset val="238"/>
          </rPr>
          <t>SZV_F:FontossagiSorrent</t>
        </r>
      </text>
    </comment>
    <comment ref="C375" authorId="0" shapeId="0" xr:uid="{25CC03CD-D6D5-4DFE-88B7-AF05363694DA}">
      <text>
        <r>
          <rPr>
            <sz val="11"/>
            <rFont val="Calibri"/>
            <family val="2"/>
            <charset val="238"/>
          </rPr>
          <t>SZV_F:FeladatKategoria</t>
        </r>
      </text>
    </comment>
    <comment ref="D375" authorId="0" shapeId="0" xr:uid="{9B357F07-03B9-4A60-8BE4-7EEA74BA6917}">
      <text>
        <r>
          <rPr>
            <sz val="11"/>
            <rFont val="Calibri"/>
            <family val="2"/>
            <charset val="238"/>
          </rPr>
          <t>SZV_F:FeladatMegnevezes</t>
        </r>
      </text>
    </comment>
    <comment ref="E375" authorId="0" shapeId="0" xr:uid="{10A3A519-9325-473A-8050-BB47D4809FCE}">
      <text>
        <r>
          <rPr>
            <sz val="11"/>
            <rFont val="Calibri"/>
            <family val="2"/>
            <charset val="238"/>
          </rPr>
          <t>SZV_F:ElviEngedelySzam</t>
        </r>
      </text>
    </comment>
    <comment ref="F375" authorId="0" shapeId="0" xr:uid="{08DE969D-FD28-4A56-97B1-A4D868AFA288}">
      <text>
        <r>
          <rPr>
            <sz val="11"/>
            <rFont val="Calibri"/>
            <family val="2"/>
            <charset val="238"/>
          </rPr>
          <t>SZV_F:VKR_Kod</t>
        </r>
      </text>
    </comment>
    <comment ref="G375" authorId="0" shapeId="0" xr:uid="{FE2C90D1-D562-4051-BD0D-705662B05234}">
      <text>
        <r>
          <rPr>
            <sz val="11"/>
            <rFont val="Calibri"/>
            <family val="2"/>
            <charset val="238"/>
          </rPr>
          <t>SZV_F:VKR_Nev</t>
        </r>
      </text>
    </comment>
    <comment ref="H375" authorId="0" shapeId="0" xr:uid="{FBDD9D16-593A-445F-8414-5B9A37B9665E}">
      <text>
        <r>
          <rPr>
            <sz val="11"/>
            <rFont val="Calibri"/>
            <family val="2"/>
            <charset val="238"/>
          </rPr>
          <t>SZV_F:FeladatAzonosito</t>
        </r>
      </text>
    </comment>
    <comment ref="I375" authorId="0" shapeId="0" xr:uid="{8760B978-3BBA-45E7-A33F-2CC613CC4246}">
      <text>
        <r>
          <rPr>
            <sz val="11"/>
            <rFont val="Calibri"/>
            <family val="2"/>
            <charset val="238"/>
          </rPr>
          <t>SZV_F:EllatasiTerulet</t>
        </r>
      </text>
    </comment>
    <comment ref="J375" authorId="0" shapeId="0" xr:uid="{986B8126-BDFF-454D-97B2-4C0D1BD74BE1}">
      <text>
        <r>
          <rPr>
            <sz val="11"/>
            <rFont val="Calibri"/>
            <family val="2"/>
            <charset val="238"/>
          </rPr>
          <t>SZV_F:EllatasertFelelos</t>
        </r>
      </text>
    </comment>
    <comment ref="K375" authorId="0" shapeId="0" xr:uid="{AD955FBB-119F-453B-AF67-012EB92F4934}">
      <text>
        <r>
          <rPr>
            <sz val="11"/>
            <rFont val="Calibri"/>
            <family val="2"/>
            <charset val="238"/>
          </rPr>
          <t>SZV_F:TervezettNettoKoltseg</t>
        </r>
      </text>
    </comment>
    <comment ref="L375" authorId="0" shapeId="0" xr:uid="{54EC628F-80AD-42C0-819B-EE88F149B27A}">
      <text>
        <r>
          <rPr>
            <sz val="11"/>
            <rFont val="Calibri"/>
            <family val="2"/>
            <charset val="238"/>
          </rPr>
          <t>SZV_F:IdotartamKezdes</t>
        </r>
      </text>
    </comment>
    <comment ref="M375" authorId="0" shapeId="0" xr:uid="{0C551CD8-BB0F-4CC6-9937-61CCE75CF0EA}">
      <text>
        <r>
          <rPr>
            <sz val="11"/>
            <rFont val="Calibri"/>
            <family val="2"/>
            <charset val="238"/>
          </rPr>
          <t>SZV_F:IdotartamBefejezes</t>
        </r>
      </text>
    </comment>
    <comment ref="N375" authorId="0" shapeId="0" xr:uid="{80BD3FB1-08C2-4C35-8999-B03265B4BD0A}">
      <text>
        <r>
          <rPr>
            <sz val="11"/>
            <rFont val="Calibri"/>
            <family val="2"/>
            <charset val="238"/>
          </rPr>
          <t>SZV_F:NettoKoltsegUtem1</t>
        </r>
      </text>
    </comment>
    <comment ref="O375" authorId="0" shapeId="0" xr:uid="{8A81F504-F9CA-4BCB-898E-7E36086D6BF6}">
      <text>
        <r>
          <rPr>
            <sz val="11"/>
            <rFont val="Calibri"/>
            <family val="2"/>
            <charset val="238"/>
          </rPr>
          <t>SZV_F:NettoKoltsegUtem2</t>
        </r>
      </text>
    </comment>
    <comment ref="P375" authorId="0" shapeId="0" xr:uid="{ED44A6C7-F626-4FF3-9705-C4427C3CB7B7}">
      <text>
        <r>
          <rPr>
            <sz val="11"/>
            <rFont val="Calibri"/>
            <family val="2"/>
            <charset val="238"/>
          </rPr>
          <t>SZV_F:EM_Melleklet2_KTG</t>
        </r>
      </text>
    </comment>
    <comment ref="R375" authorId="0" shapeId="0" xr:uid="{9C8C810D-510F-4247-9333-F1E3D8A2D7FA}">
      <text>
        <r>
          <rPr>
            <sz val="11"/>
            <rFont val="Calibri"/>
            <family val="2"/>
            <charset val="238"/>
          </rPr>
          <t>SZV_F:HDUtem1</t>
        </r>
      </text>
    </comment>
    <comment ref="S375" authorId="0" shapeId="0" xr:uid="{CED09CE1-312A-4AA2-BE02-3DB23FB03835}">
      <text>
        <r>
          <rPr>
            <sz val="11"/>
            <rFont val="Calibri"/>
            <family val="2"/>
            <charset val="238"/>
          </rPr>
          <t>SZV_F:ECSUtem1</t>
        </r>
      </text>
    </comment>
    <comment ref="T375" authorId="0" shapeId="0" xr:uid="{AF6C775A-D357-4337-B105-7D6098F7A846}">
      <text>
        <r>
          <rPr>
            <sz val="11"/>
            <rFont val="Calibri"/>
            <family val="2"/>
            <charset val="238"/>
          </rPr>
          <t>SZV_F:KFHUtem1</t>
        </r>
      </text>
    </comment>
    <comment ref="U375" authorId="0" shapeId="0" xr:uid="{7FDCCC04-85BF-47F2-8B3B-E73AC517133C}">
      <text>
        <r>
          <rPr>
            <sz val="11"/>
            <rFont val="Calibri"/>
            <family val="2"/>
            <charset val="238"/>
          </rPr>
          <t>SZV_F:Egyeb_SajatUtem1</t>
        </r>
      </text>
    </comment>
    <comment ref="V375" authorId="0" shapeId="0" xr:uid="{79747106-1F00-44D8-8268-7BAE6D8318E3}">
      <text>
        <r>
          <rPr>
            <sz val="11"/>
            <rFont val="Calibri"/>
            <family val="2"/>
            <charset val="238"/>
          </rPr>
          <t>SZV_F:DijUtem1</t>
        </r>
      </text>
    </comment>
    <comment ref="W375" authorId="0" shapeId="0" xr:uid="{DFAC5F25-2751-47EE-8FD5-369A5C57F2D8}">
      <text>
        <r>
          <rPr>
            <sz val="11"/>
            <rFont val="Calibri"/>
            <family val="2"/>
            <charset val="238"/>
          </rPr>
          <t>SZV_F:EM_Melleklet1_Utem1</t>
        </r>
      </text>
    </comment>
    <comment ref="X375" authorId="0" shapeId="0" xr:uid="{74E1DF0A-6E8B-46A2-BF38-AF91F24013C0}">
      <text>
        <r>
          <rPr>
            <sz val="11"/>
            <rFont val="Calibri"/>
            <family val="2"/>
            <charset val="238"/>
          </rPr>
          <t>SZV_F:EgyebAllamiUtem1</t>
        </r>
      </text>
    </comment>
    <comment ref="Y375" authorId="0" shapeId="0" xr:uid="{A5BA6E3E-CFB8-4714-95FB-3027A3F9E585}">
      <text>
        <r>
          <rPr>
            <sz val="11"/>
            <rFont val="Calibri"/>
            <family val="2"/>
            <charset val="238"/>
          </rPr>
          <t>SZV_F:OnkormanyzatiUtem1</t>
        </r>
      </text>
    </comment>
    <comment ref="Z375" authorId="0" shapeId="0" xr:uid="{1828BC96-2B86-466A-A241-5F5B77D54BE8}">
      <text>
        <r>
          <rPr>
            <sz val="11"/>
            <rFont val="Calibri"/>
            <family val="2"/>
            <charset val="238"/>
          </rPr>
          <t>SZV_F:EUUtem1</t>
        </r>
      </text>
    </comment>
    <comment ref="AA375" authorId="0" shapeId="0" xr:uid="{FE630232-AFAB-4CD7-8D93-6CB3D9E17B60}">
      <text>
        <r>
          <rPr>
            <sz val="11"/>
            <rFont val="Calibri"/>
            <family val="2"/>
            <charset val="238"/>
          </rPr>
          <t>SZV_F:EgyebUtem1</t>
        </r>
      </text>
    </comment>
    <comment ref="AB375" authorId="0" shapeId="0" xr:uid="{2A864E0C-A257-48DF-8352-08E1C9FB4855}">
      <text>
        <r>
          <rPr>
            <sz val="11"/>
            <rFont val="Calibri"/>
            <family val="2"/>
            <charset val="238"/>
          </rPr>
          <t>SZV_F:HitelKotvenyUtem1</t>
        </r>
      </text>
    </comment>
    <comment ref="AC375" authorId="0" shapeId="0" xr:uid="{84F4F178-B711-4556-8721-5D85E32D9CC0}">
      <text>
        <r>
          <rPr>
            <sz val="11"/>
            <rFont val="Calibri"/>
            <family val="2"/>
            <charset val="238"/>
          </rPr>
          <t>SZV_F:OsszesenUtem1</t>
        </r>
      </text>
    </comment>
    <comment ref="AF375" authorId="0" shapeId="0" xr:uid="{0058BFBF-15BB-4581-B35D-E8744D21E2F8}">
      <text>
        <r>
          <rPr>
            <sz val="11"/>
            <rFont val="Calibri"/>
            <family val="2"/>
            <charset val="238"/>
          </rPr>
          <t>SZV_F:HDUtem2</t>
        </r>
      </text>
    </comment>
    <comment ref="AG375" authorId="0" shapeId="0" xr:uid="{353E6A99-DA08-4A99-93F2-3CF60AA16F5C}">
      <text>
        <r>
          <rPr>
            <sz val="11"/>
            <rFont val="Calibri"/>
            <family val="2"/>
            <charset val="238"/>
          </rPr>
          <t>SZV_F:ECSUtem2</t>
        </r>
      </text>
    </comment>
    <comment ref="AH375" authorId="0" shapeId="0" xr:uid="{C050E414-D20C-4FC6-ABB5-949A6EB7AAE6}">
      <text>
        <r>
          <rPr>
            <sz val="11"/>
            <rFont val="Calibri"/>
            <family val="2"/>
            <charset val="238"/>
          </rPr>
          <t>SZV_F:KFHUtem2</t>
        </r>
      </text>
    </comment>
    <comment ref="AI375" authorId="0" shapeId="0" xr:uid="{1A060F69-7E46-42F8-846A-ED92A994315F}">
      <text>
        <r>
          <rPr>
            <sz val="11"/>
            <rFont val="Calibri"/>
            <family val="2"/>
            <charset val="238"/>
          </rPr>
          <t>SZV_F:Egyeb_SajatUtem2</t>
        </r>
      </text>
    </comment>
    <comment ref="AJ375" authorId="0" shapeId="0" xr:uid="{9724D21F-3946-4C61-93F7-0A4F9395AF4A}">
      <text>
        <r>
          <rPr>
            <sz val="11"/>
            <rFont val="Calibri"/>
            <family val="2"/>
            <charset val="238"/>
          </rPr>
          <t>SZV_F:DijUtem2</t>
        </r>
      </text>
    </comment>
    <comment ref="AK375" authorId="0" shapeId="0" xr:uid="{CB2E503B-4423-4753-8EEC-908779528B1C}">
      <text>
        <r>
          <rPr>
            <sz val="11"/>
            <rFont val="Calibri"/>
            <family val="2"/>
            <charset val="238"/>
          </rPr>
          <t>SZV_F:EM_Melleklet1_Utem2</t>
        </r>
      </text>
    </comment>
    <comment ref="AL375" authorId="0" shapeId="0" xr:uid="{C8A1F119-BE95-41D0-B06F-28D586DA06B8}">
      <text>
        <r>
          <rPr>
            <sz val="11"/>
            <rFont val="Calibri"/>
            <family val="2"/>
            <charset val="238"/>
          </rPr>
          <t>SZV_F:EgyebAllamiUtem2</t>
        </r>
      </text>
    </comment>
    <comment ref="AM375" authorId="0" shapeId="0" xr:uid="{6BEBB552-FF8C-469A-A2BA-41F948647B64}">
      <text>
        <r>
          <rPr>
            <sz val="11"/>
            <rFont val="Calibri"/>
            <family val="2"/>
            <charset val="238"/>
          </rPr>
          <t>SZV_F:OnkormanyzatiUtem2</t>
        </r>
      </text>
    </comment>
    <comment ref="AN375" authorId="0" shapeId="0" xr:uid="{4F722109-9478-484D-8CBD-3C02D86FF2BA}">
      <text>
        <r>
          <rPr>
            <sz val="11"/>
            <rFont val="Calibri"/>
            <family val="2"/>
            <charset val="238"/>
          </rPr>
          <t>SZV_F:EUUtem2</t>
        </r>
      </text>
    </comment>
    <comment ref="AO375" authorId="0" shapeId="0" xr:uid="{3C83FE14-87A6-458C-A4BC-674E3976D4FA}">
      <text>
        <r>
          <rPr>
            <sz val="11"/>
            <rFont val="Calibri"/>
            <family val="2"/>
            <charset val="238"/>
          </rPr>
          <t>SZV_F:EgyebUtem2</t>
        </r>
      </text>
    </comment>
    <comment ref="AP375" authorId="0" shapeId="0" xr:uid="{AF63F71B-F804-4CC3-AE53-F0FD092BD4A0}">
      <text>
        <r>
          <rPr>
            <sz val="11"/>
            <rFont val="Calibri"/>
            <family val="2"/>
            <charset val="238"/>
          </rPr>
          <t>SZV_F:HitelKotvenyUtem2</t>
        </r>
      </text>
    </comment>
    <comment ref="AQ375" authorId="0" shapeId="0" xr:uid="{7198DF74-7F34-4208-AFFA-B59AFCD71630}">
      <text>
        <r>
          <rPr>
            <sz val="11"/>
            <rFont val="Calibri"/>
            <family val="2"/>
            <charset val="238"/>
          </rPr>
          <t>SZV_F:OsszesenUtem2</t>
        </r>
      </text>
    </comment>
    <comment ref="AR375" authorId="0" shapeId="0" xr:uid="{4CE65A12-2182-4E36-A458-FF5CA8C68795}">
      <text>
        <r>
          <rPr>
            <sz val="11"/>
            <rFont val="Calibri"/>
            <family val="2"/>
            <charset val="238"/>
          </rPr>
          <t>SZV_F:ForrashianyUtem2</t>
        </r>
      </text>
    </comment>
    <comment ref="AU375" authorId="0" shapeId="0" xr:uid="{5798FA99-9EBD-4F6C-9BEF-7C4375347123}">
      <text>
        <r>
          <rPr>
            <sz val="11"/>
            <rFont val="Calibri"/>
            <family val="2"/>
            <charset val="238"/>
          </rPr>
          <t>SZV_F:Indokolas</t>
        </r>
      </text>
    </comment>
    <comment ref="AV375" authorId="0" shapeId="0" xr:uid="{35EC133D-5143-4A5A-9CF8-9CF388C9CF19}">
      <text>
        <r>
          <rPr>
            <sz val="11"/>
            <rFont val="Calibri"/>
            <family val="2"/>
            <charset val="238"/>
          </rPr>
          <t>SZV_F:Megjegyzes</t>
        </r>
      </text>
    </comment>
    <comment ref="AW375" authorId="0" shapeId="0" xr:uid="{D7BDA0EF-7C39-4843-B2D5-30CEF8B1186A}">
      <text>
        <r>
          <rPr>
            <sz val="11"/>
            <rFont val="Calibri"/>
            <family val="2"/>
            <charset val="238"/>
          </rPr>
          <t>SZV_F:FeladatSorszam</t>
        </r>
      </text>
    </comment>
    <comment ref="AY375" authorId="0" shapeId="0" xr:uid="{7D62B85C-322B-492F-98EF-A2A96C024A43}">
      <text>
        <r>
          <rPr>
            <sz val="11"/>
            <rFont val="Calibri"/>
            <family val="2"/>
            <charset val="238"/>
          </rPr>
          <t>SZV_F:ISA</t>
        </r>
      </text>
    </comment>
    <comment ref="B376" authorId="0" shapeId="0" xr:uid="{61BC30AA-EAA3-403C-A55E-08796E15B00A}">
      <text>
        <r>
          <rPr>
            <sz val="11"/>
            <rFont val="Calibri"/>
            <family val="2"/>
            <charset val="238"/>
          </rPr>
          <t>SZV_F:FontossagiSorrent</t>
        </r>
      </text>
    </comment>
    <comment ref="C376" authorId="0" shapeId="0" xr:uid="{06425327-B791-4CD8-99D2-5D3C929B61CA}">
      <text>
        <r>
          <rPr>
            <sz val="11"/>
            <rFont val="Calibri"/>
            <family val="2"/>
            <charset val="238"/>
          </rPr>
          <t>SZV_F:FeladatKategoria</t>
        </r>
      </text>
    </comment>
    <comment ref="D376" authorId="0" shapeId="0" xr:uid="{68E6DFB7-45BE-4A25-8798-B3BC0233944E}">
      <text>
        <r>
          <rPr>
            <sz val="11"/>
            <rFont val="Calibri"/>
            <family val="2"/>
            <charset val="238"/>
          </rPr>
          <t>SZV_F:FeladatMegnevezes</t>
        </r>
      </text>
    </comment>
    <comment ref="E376" authorId="0" shapeId="0" xr:uid="{83655E5A-71D1-4D01-A1E2-E77C02BC664F}">
      <text>
        <r>
          <rPr>
            <sz val="11"/>
            <rFont val="Calibri"/>
            <family val="2"/>
            <charset val="238"/>
          </rPr>
          <t>SZV_F:ElviEngedelySzam</t>
        </r>
      </text>
    </comment>
    <comment ref="F376" authorId="0" shapeId="0" xr:uid="{BC70D938-F2E3-404A-8048-7CB884715AB8}">
      <text>
        <r>
          <rPr>
            <sz val="11"/>
            <rFont val="Calibri"/>
            <family val="2"/>
            <charset val="238"/>
          </rPr>
          <t>SZV_F:VKR_Kod</t>
        </r>
      </text>
    </comment>
    <comment ref="G376" authorId="0" shapeId="0" xr:uid="{03303EEF-2575-4740-A250-CDC5AE818D20}">
      <text>
        <r>
          <rPr>
            <sz val="11"/>
            <rFont val="Calibri"/>
            <family val="2"/>
            <charset val="238"/>
          </rPr>
          <t>SZV_F:VKR_Nev</t>
        </r>
      </text>
    </comment>
    <comment ref="H376" authorId="0" shapeId="0" xr:uid="{D9FC6631-A13F-4C91-91D4-BB3B19A369CB}">
      <text>
        <r>
          <rPr>
            <sz val="11"/>
            <rFont val="Calibri"/>
            <family val="2"/>
            <charset val="238"/>
          </rPr>
          <t>SZV_F:FeladatAzonosito</t>
        </r>
      </text>
    </comment>
    <comment ref="I376" authorId="0" shapeId="0" xr:uid="{9E004023-14E8-4AD2-ADDE-983DA459C35A}">
      <text>
        <r>
          <rPr>
            <sz val="11"/>
            <rFont val="Calibri"/>
            <family val="2"/>
            <charset val="238"/>
          </rPr>
          <t>SZV_F:EllatasiTerulet</t>
        </r>
      </text>
    </comment>
    <comment ref="J376" authorId="0" shapeId="0" xr:uid="{F22D93AB-30F2-4F54-94D9-E938A0C22C25}">
      <text>
        <r>
          <rPr>
            <sz val="11"/>
            <rFont val="Calibri"/>
            <family val="2"/>
            <charset val="238"/>
          </rPr>
          <t>SZV_F:EllatasertFelelos</t>
        </r>
      </text>
    </comment>
    <comment ref="K376" authorId="0" shapeId="0" xr:uid="{18BE1A04-F177-4141-B3C6-61196D6B2D57}">
      <text>
        <r>
          <rPr>
            <sz val="11"/>
            <rFont val="Calibri"/>
            <family val="2"/>
            <charset val="238"/>
          </rPr>
          <t>SZV_F:TervezettNettoKoltseg</t>
        </r>
      </text>
    </comment>
    <comment ref="L376" authorId="0" shapeId="0" xr:uid="{92100E70-7CC6-4907-8C46-D11A666FF029}">
      <text>
        <r>
          <rPr>
            <sz val="11"/>
            <rFont val="Calibri"/>
            <family val="2"/>
            <charset val="238"/>
          </rPr>
          <t>SZV_F:IdotartamKezdes</t>
        </r>
      </text>
    </comment>
    <comment ref="M376" authorId="0" shapeId="0" xr:uid="{091845F7-BCBE-4EE6-A3A3-A0AD29151076}">
      <text>
        <r>
          <rPr>
            <sz val="11"/>
            <rFont val="Calibri"/>
            <family val="2"/>
            <charset val="238"/>
          </rPr>
          <t>SZV_F:IdotartamBefejezes</t>
        </r>
      </text>
    </comment>
    <comment ref="N376" authorId="0" shapeId="0" xr:uid="{B3879B8E-C686-4FA5-9CBB-20E35191A205}">
      <text>
        <r>
          <rPr>
            <sz val="11"/>
            <rFont val="Calibri"/>
            <family val="2"/>
            <charset val="238"/>
          </rPr>
          <t>SZV_F:NettoKoltsegUtem1</t>
        </r>
      </text>
    </comment>
    <comment ref="O376" authorId="0" shapeId="0" xr:uid="{D9C247A5-0D62-4900-B0DA-D02804071709}">
      <text>
        <r>
          <rPr>
            <sz val="11"/>
            <rFont val="Calibri"/>
            <family val="2"/>
            <charset val="238"/>
          </rPr>
          <t>SZV_F:NettoKoltsegUtem2</t>
        </r>
      </text>
    </comment>
    <comment ref="P376" authorId="0" shapeId="0" xr:uid="{1C3ADEB6-A7D8-4391-972F-E72374B2DB0E}">
      <text>
        <r>
          <rPr>
            <sz val="11"/>
            <rFont val="Calibri"/>
            <family val="2"/>
            <charset val="238"/>
          </rPr>
          <t>SZV_F:EM_Melleklet2_KTG</t>
        </r>
      </text>
    </comment>
    <comment ref="R376" authorId="0" shapeId="0" xr:uid="{F49F80AD-14CF-43FF-A818-F935373C59E0}">
      <text>
        <r>
          <rPr>
            <sz val="11"/>
            <rFont val="Calibri"/>
            <family val="2"/>
            <charset val="238"/>
          </rPr>
          <t>SZV_F:HDUtem1</t>
        </r>
      </text>
    </comment>
    <comment ref="S376" authorId="0" shapeId="0" xr:uid="{0042F4B3-E52D-4F12-8D5F-B482AFF9D780}">
      <text>
        <r>
          <rPr>
            <sz val="11"/>
            <rFont val="Calibri"/>
            <family val="2"/>
            <charset val="238"/>
          </rPr>
          <t>SZV_F:ECSUtem1</t>
        </r>
      </text>
    </comment>
    <comment ref="T376" authorId="0" shapeId="0" xr:uid="{72212A63-F79C-4FB6-A848-895617D50E82}">
      <text>
        <r>
          <rPr>
            <sz val="11"/>
            <rFont val="Calibri"/>
            <family val="2"/>
            <charset val="238"/>
          </rPr>
          <t>SZV_F:KFHUtem1</t>
        </r>
      </text>
    </comment>
    <comment ref="U376" authorId="0" shapeId="0" xr:uid="{A127B0AD-C4E4-4589-BE0F-75BAF388FED7}">
      <text>
        <r>
          <rPr>
            <sz val="11"/>
            <rFont val="Calibri"/>
            <family val="2"/>
            <charset val="238"/>
          </rPr>
          <t>SZV_F:Egyeb_SajatUtem1</t>
        </r>
      </text>
    </comment>
    <comment ref="V376" authorId="0" shapeId="0" xr:uid="{73D8198E-18E2-42D2-9126-C317BF94C755}">
      <text>
        <r>
          <rPr>
            <sz val="11"/>
            <rFont val="Calibri"/>
            <family val="2"/>
            <charset val="238"/>
          </rPr>
          <t>SZV_F:DijUtem1</t>
        </r>
      </text>
    </comment>
    <comment ref="W376" authorId="0" shapeId="0" xr:uid="{A1F2F439-18B9-4656-8D83-289D100174EA}">
      <text>
        <r>
          <rPr>
            <sz val="11"/>
            <rFont val="Calibri"/>
            <family val="2"/>
            <charset val="238"/>
          </rPr>
          <t>SZV_F:EM_Melleklet1_Utem1</t>
        </r>
      </text>
    </comment>
    <comment ref="X376" authorId="0" shapeId="0" xr:uid="{E6622761-A95E-4AC7-BE9F-2EE0B87BC430}">
      <text>
        <r>
          <rPr>
            <sz val="11"/>
            <rFont val="Calibri"/>
            <family val="2"/>
            <charset val="238"/>
          </rPr>
          <t>SZV_F:EgyebAllamiUtem1</t>
        </r>
      </text>
    </comment>
    <comment ref="Y376" authorId="0" shapeId="0" xr:uid="{D5A3C9E9-24AF-4581-945E-BA3ACF402C8E}">
      <text>
        <r>
          <rPr>
            <sz val="11"/>
            <rFont val="Calibri"/>
            <family val="2"/>
            <charset val="238"/>
          </rPr>
          <t>SZV_F:OnkormanyzatiUtem1</t>
        </r>
      </text>
    </comment>
    <comment ref="Z376" authorId="0" shapeId="0" xr:uid="{AEBC28D4-2CC6-40A0-82C4-858B741DC20E}">
      <text>
        <r>
          <rPr>
            <sz val="11"/>
            <rFont val="Calibri"/>
            <family val="2"/>
            <charset val="238"/>
          </rPr>
          <t>SZV_F:EUUtem1</t>
        </r>
      </text>
    </comment>
    <comment ref="AA376" authorId="0" shapeId="0" xr:uid="{4935E982-7854-4296-972B-5C0B420FBE59}">
      <text>
        <r>
          <rPr>
            <sz val="11"/>
            <rFont val="Calibri"/>
            <family val="2"/>
            <charset val="238"/>
          </rPr>
          <t>SZV_F:EgyebUtem1</t>
        </r>
      </text>
    </comment>
    <comment ref="AB376" authorId="0" shapeId="0" xr:uid="{9C7F580C-0711-4494-A005-4B2193A3A783}">
      <text>
        <r>
          <rPr>
            <sz val="11"/>
            <rFont val="Calibri"/>
            <family val="2"/>
            <charset val="238"/>
          </rPr>
          <t>SZV_F:HitelKotvenyUtem1</t>
        </r>
      </text>
    </comment>
    <comment ref="AC376" authorId="0" shapeId="0" xr:uid="{368D2CDB-1AE5-489A-AD85-D84B5C541EA7}">
      <text>
        <r>
          <rPr>
            <sz val="11"/>
            <rFont val="Calibri"/>
            <family val="2"/>
            <charset val="238"/>
          </rPr>
          <t>SZV_F:OsszesenUtem1</t>
        </r>
      </text>
    </comment>
    <comment ref="AF376" authorId="0" shapeId="0" xr:uid="{7991F0C9-E448-46D5-8065-C83B9108F31E}">
      <text>
        <r>
          <rPr>
            <sz val="11"/>
            <rFont val="Calibri"/>
            <family val="2"/>
            <charset val="238"/>
          </rPr>
          <t>SZV_F:HDUtem2</t>
        </r>
      </text>
    </comment>
    <comment ref="AG376" authorId="0" shapeId="0" xr:uid="{8AC8B07A-67DA-4DDB-89D3-94352888894A}">
      <text>
        <r>
          <rPr>
            <sz val="11"/>
            <rFont val="Calibri"/>
            <family val="2"/>
            <charset val="238"/>
          </rPr>
          <t>SZV_F:ECSUtem2</t>
        </r>
      </text>
    </comment>
    <comment ref="AH376" authorId="0" shapeId="0" xr:uid="{26C354F6-4E7C-4494-8E0A-785C6BA84BEC}">
      <text>
        <r>
          <rPr>
            <sz val="11"/>
            <rFont val="Calibri"/>
            <family val="2"/>
            <charset val="238"/>
          </rPr>
          <t>SZV_F:KFHUtem2</t>
        </r>
      </text>
    </comment>
    <comment ref="AI376" authorId="0" shapeId="0" xr:uid="{69C82C4C-CEC8-4FA8-A147-B80B72AA773C}">
      <text>
        <r>
          <rPr>
            <sz val="11"/>
            <rFont val="Calibri"/>
            <family val="2"/>
            <charset val="238"/>
          </rPr>
          <t>SZV_F:Egyeb_SajatUtem2</t>
        </r>
      </text>
    </comment>
    <comment ref="AJ376" authorId="0" shapeId="0" xr:uid="{6069A923-6143-4D8E-995D-2FEE4A075E60}">
      <text>
        <r>
          <rPr>
            <sz val="11"/>
            <rFont val="Calibri"/>
            <family val="2"/>
            <charset val="238"/>
          </rPr>
          <t>SZV_F:DijUtem2</t>
        </r>
      </text>
    </comment>
    <comment ref="AK376" authorId="0" shapeId="0" xr:uid="{6724F0EB-59AE-47C5-ABE7-D560A7E410F8}">
      <text>
        <r>
          <rPr>
            <sz val="11"/>
            <rFont val="Calibri"/>
            <family val="2"/>
            <charset val="238"/>
          </rPr>
          <t>SZV_F:EM_Melleklet1_Utem2</t>
        </r>
      </text>
    </comment>
    <comment ref="AL376" authorId="0" shapeId="0" xr:uid="{0334CC3B-77F2-4889-AE3C-CC3B5D0EBCD3}">
      <text>
        <r>
          <rPr>
            <sz val="11"/>
            <rFont val="Calibri"/>
            <family val="2"/>
            <charset val="238"/>
          </rPr>
          <t>SZV_F:EgyebAllamiUtem2</t>
        </r>
      </text>
    </comment>
    <comment ref="AM376" authorId="0" shapeId="0" xr:uid="{AF826114-26B3-4094-B08B-9979CD3C3820}">
      <text>
        <r>
          <rPr>
            <sz val="11"/>
            <rFont val="Calibri"/>
            <family val="2"/>
            <charset val="238"/>
          </rPr>
          <t>SZV_F:OnkormanyzatiUtem2</t>
        </r>
      </text>
    </comment>
    <comment ref="AN376" authorId="0" shapeId="0" xr:uid="{98CF30B6-859C-4DA0-BB35-C4C30561172E}">
      <text>
        <r>
          <rPr>
            <sz val="11"/>
            <rFont val="Calibri"/>
            <family val="2"/>
            <charset val="238"/>
          </rPr>
          <t>SZV_F:EUUtem2</t>
        </r>
      </text>
    </comment>
    <comment ref="AO376" authorId="0" shapeId="0" xr:uid="{CF269D03-AB16-4BAD-B40E-1F7771C8036D}">
      <text>
        <r>
          <rPr>
            <sz val="11"/>
            <rFont val="Calibri"/>
            <family val="2"/>
            <charset val="238"/>
          </rPr>
          <t>SZV_F:EgyebUtem2</t>
        </r>
      </text>
    </comment>
    <comment ref="AP376" authorId="0" shapeId="0" xr:uid="{1647C769-5901-4794-BB5D-D9C52DDF9E1F}">
      <text>
        <r>
          <rPr>
            <sz val="11"/>
            <rFont val="Calibri"/>
            <family val="2"/>
            <charset val="238"/>
          </rPr>
          <t>SZV_F:HitelKotvenyUtem2</t>
        </r>
      </text>
    </comment>
    <comment ref="AQ376" authorId="0" shapeId="0" xr:uid="{7873075E-0E23-41A0-9BF7-38076136920D}">
      <text>
        <r>
          <rPr>
            <sz val="11"/>
            <rFont val="Calibri"/>
            <family val="2"/>
            <charset val="238"/>
          </rPr>
          <t>SZV_F:OsszesenUtem2</t>
        </r>
      </text>
    </comment>
    <comment ref="AR376" authorId="0" shapeId="0" xr:uid="{6FCA062F-F914-43B7-B513-E0476BED13CE}">
      <text>
        <r>
          <rPr>
            <sz val="11"/>
            <rFont val="Calibri"/>
            <family val="2"/>
            <charset val="238"/>
          </rPr>
          <t>SZV_F:ForrashianyUtem2</t>
        </r>
      </text>
    </comment>
    <comment ref="AU376" authorId="0" shapeId="0" xr:uid="{3AA0141E-0996-46C2-9372-225C61F32220}">
      <text>
        <r>
          <rPr>
            <sz val="11"/>
            <rFont val="Calibri"/>
            <family val="2"/>
            <charset val="238"/>
          </rPr>
          <t>SZV_F:Indokolas</t>
        </r>
      </text>
    </comment>
    <comment ref="AV376" authorId="0" shapeId="0" xr:uid="{7F9333A0-55EF-45BA-B5D5-9A4D97932C3E}">
      <text>
        <r>
          <rPr>
            <sz val="11"/>
            <rFont val="Calibri"/>
            <family val="2"/>
            <charset val="238"/>
          </rPr>
          <t>SZV_F:Megjegyzes</t>
        </r>
      </text>
    </comment>
    <comment ref="AW376" authorId="0" shapeId="0" xr:uid="{D94D8E6E-9299-46BD-8F28-7243F65E6912}">
      <text>
        <r>
          <rPr>
            <sz val="11"/>
            <rFont val="Calibri"/>
            <family val="2"/>
            <charset val="238"/>
          </rPr>
          <t>SZV_F:FeladatSorszam</t>
        </r>
      </text>
    </comment>
    <comment ref="AY376" authorId="0" shapeId="0" xr:uid="{CA158877-D3A2-423C-B461-024437549127}">
      <text>
        <r>
          <rPr>
            <sz val="11"/>
            <rFont val="Calibri"/>
            <family val="2"/>
            <charset val="238"/>
          </rPr>
          <t>SZV_F:ISA</t>
        </r>
      </text>
    </comment>
    <comment ref="B377" authorId="0" shapeId="0" xr:uid="{4E6E2E91-3274-484B-BAA1-3A023F1D49A4}">
      <text>
        <r>
          <rPr>
            <sz val="11"/>
            <rFont val="Calibri"/>
            <family val="2"/>
            <charset val="238"/>
          </rPr>
          <t>SZV_F:FontossagiSorrent</t>
        </r>
      </text>
    </comment>
    <comment ref="C377" authorId="0" shapeId="0" xr:uid="{0D999672-7950-4039-8EDF-62869C57B372}">
      <text>
        <r>
          <rPr>
            <sz val="11"/>
            <rFont val="Calibri"/>
            <family val="2"/>
            <charset val="238"/>
          </rPr>
          <t>SZV_F:FeladatKategoria</t>
        </r>
      </text>
    </comment>
    <comment ref="D377" authorId="0" shapeId="0" xr:uid="{BE3513C8-2268-44CB-B4F2-F79F0736D7A4}">
      <text>
        <r>
          <rPr>
            <sz val="11"/>
            <rFont val="Calibri"/>
            <family val="2"/>
            <charset val="238"/>
          </rPr>
          <t>SZV_F:FeladatMegnevezes</t>
        </r>
      </text>
    </comment>
    <comment ref="E377" authorId="0" shapeId="0" xr:uid="{72D2DC29-4157-4BA7-8DA8-250BB1CCBF71}">
      <text>
        <r>
          <rPr>
            <sz val="11"/>
            <rFont val="Calibri"/>
            <family val="2"/>
            <charset val="238"/>
          </rPr>
          <t>SZV_F:ElviEngedelySzam</t>
        </r>
      </text>
    </comment>
    <comment ref="F377" authorId="0" shapeId="0" xr:uid="{BC627C2C-AAB1-40C1-B3BE-F64021F7572E}">
      <text>
        <r>
          <rPr>
            <sz val="11"/>
            <rFont val="Calibri"/>
            <family val="2"/>
            <charset val="238"/>
          </rPr>
          <t>SZV_F:VKR_Kod</t>
        </r>
      </text>
    </comment>
    <comment ref="G377" authorId="0" shapeId="0" xr:uid="{66A84C2E-ABBC-48A3-8892-E5E96EB24208}">
      <text>
        <r>
          <rPr>
            <sz val="11"/>
            <rFont val="Calibri"/>
            <family val="2"/>
            <charset val="238"/>
          </rPr>
          <t>SZV_F:VKR_Nev</t>
        </r>
      </text>
    </comment>
    <comment ref="H377" authorId="0" shapeId="0" xr:uid="{DAFEBED7-38D4-4B0F-BB43-543C200B5A88}">
      <text>
        <r>
          <rPr>
            <sz val="11"/>
            <rFont val="Calibri"/>
            <family val="2"/>
            <charset val="238"/>
          </rPr>
          <t>SZV_F:FeladatAzonosito</t>
        </r>
      </text>
    </comment>
    <comment ref="I377" authorId="0" shapeId="0" xr:uid="{A52A0200-E882-41B1-BA17-3C61264E8413}">
      <text>
        <r>
          <rPr>
            <sz val="11"/>
            <rFont val="Calibri"/>
            <family val="2"/>
            <charset val="238"/>
          </rPr>
          <t>SZV_F:EllatasiTerulet</t>
        </r>
      </text>
    </comment>
    <comment ref="J377" authorId="0" shapeId="0" xr:uid="{603F3AE0-623B-4680-954C-ACD256C8FA63}">
      <text>
        <r>
          <rPr>
            <sz val="11"/>
            <rFont val="Calibri"/>
            <family val="2"/>
            <charset val="238"/>
          </rPr>
          <t>SZV_F:EllatasertFelelos</t>
        </r>
      </text>
    </comment>
    <comment ref="K377" authorId="0" shapeId="0" xr:uid="{F039D72B-1FB0-4379-956F-D24AC538EE21}">
      <text>
        <r>
          <rPr>
            <sz val="11"/>
            <rFont val="Calibri"/>
            <family val="2"/>
            <charset val="238"/>
          </rPr>
          <t>SZV_F:TervezettNettoKoltseg</t>
        </r>
      </text>
    </comment>
    <comment ref="L377" authorId="0" shapeId="0" xr:uid="{0724AE7E-50FC-434F-8289-18C4A2FE35D7}">
      <text>
        <r>
          <rPr>
            <sz val="11"/>
            <rFont val="Calibri"/>
            <family val="2"/>
            <charset val="238"/>
          </rPr>
          <t>SZV_F:IdotartamKezdes</t>
        </r>
      </text>
    </comment>
    <comment ref="M377" authorId="0" shapeId="0" xr:uid="{35AE3729-279D-4227-AE3E-03D014A36FB9}">
      <text>
        <r>
          <rPr>
            <sz val="11"/>
            <rFont val="Calibri"/>
            <family val="2"/>
            <charset val="238"/>
          </rPr>
          <t>SZV_F:IdotartamBefejezes</t>
        </r>
      </text>
    </comment>
    <comment ref="N377" authorId="0" shapeId="0" xr:uid="{DDDC856A-DFC7-4A62-B51F-8B7F9783E9B9}">
      <text>
        <r>
          <rPr>
            <sz val="11"/>
            <rFont val="Calibri"/>
            <family val="2"/>
            <charset val="238"/>
          </rPr>
          <t>SZV_F:NettoKoltsegUtem1</t>
        </r>
      </text>
    </comment>
    <comment ref="O377" authorId="0" shapeId="0" xr:uid="{F2503B64-E1B4-4FD9-93B0-206DA56809E0}">
      <text>
        <r>
          <rPr>
            <sz val="11"/>
            <rFont val="Calibri"/>
            <family val="2"/>
            <charset val="238"/>
          </rPr>
          <t>SZV_F:NettoKoltsegUtem2</t>
        </r>
      </text>
    </comment>
    <comment ref="P377" authorId="0" shapeId="0" xr:uid="{44B07BA6-520B-478D-B398-82ACBE22B9BE}">
      <text>
        <r>
          <rPr>
            <sz val="11"/>
            <rFont val="Calibri"/>
            <family val="2"/>
            <charset val="238"/>
          </rPr>
          <t>SZV_F:EM_Melleklet2_KTG</t>
        </r>
      </text>
    </comment>
    <comment ref="R377" authorId="0" shapeId="0" xr:uid="{ABC24B00-3153-4265-BC56-73952FDFA3EB}">
      <text>
        <r>
          <rPr>
            <sz val="11"/>
            <rFont val="Calibri"/>
            <family val="2"/>
            <charset val="238"/>
          </rPr>
          <t>SZV_F:HDUtem1</t>
        </r>
      </text>
    </comment>
    <comment ref="S377" authorId="0" shapeId="0" xr:uid="{73D7D924-7784-4A71-8AC3-90CA2EB5F9E5}">
      <text>
        <r>
          <rPr>
            <sz val="11"/>
            <rFont val="Calibri"/>
            <family val="2"/>
            <charset val="238"/>
          </rPr>
          <t>SZV_F:ECSUtem1</t>
        </r>
      </text>
    </comment>
    <comment ref="T377" authorId="0" shapeId="0" xr:uid="{D76A107E-AED8-4F31-8804-C015BAC619CF}">
      <text>
        <r>
          <rPr>
            <sz val="11"/>
            <rFont val="Calibri"/>
            <family val="2"/>
            <charset val="238"/>
          </rPr>
          <t>SZV_F:KFHUtem1</t>
        </r>
      </text>
    </comment>
    <comment ref="U377" authorId="0" shapeId="0" xr:uid="{4585D97A-347E-4A9E-BBA0-3E2D76173F42}">
      <text>
        <r>
          <rPr>
            <sz val="11"/>
            <rFont val="Calibri"/>
            <family val="2"/>
            <charset val="238"/>
          </rPr>
          <t>SZV_F:Egyeb_SajatUtem1</t>
        </r>
      </text>
    </comment>
    <comment ref="V377" authorId="0" shapeId="0" xr:uid="{D1032188-EA55-485A-850C-E0F5D3E43626}">
      <text>
        <r>
          <rPr>
            <sz val="11"/>
            <rFont val="Calibri"/>
            <family val="2"/>
            <charset val="238"/>
          </rPr>
          <t>SZV_F:DijUtem1</t>
        </r>
      </text>
    </comment>
    <comment ref="W377" authorId="0" shapeId="0" xr:uid="{94DF245F-B547-498D-8AA2-BD0E3CB6D1A6}">
      <text>
        <r>
          <rPr>
            <sz val="11"/>
            <rFont val="Calibri"/>
            <family val="2"/>
            <charset val="238"/>
          </rPr>
          <t>SZV_F:EM_Melleklet1_Utem1</t>
        </r>
      </text>
    </comment>
    <comment ref="X377" authorId="0" shapeId="0" xr:uid="{C4ECA190-71E8-4614-94E5-AF3BFDA8400F}">
      <text>
        <r>
          <rPr>
            <sz val="11"/>
            <rFont val="Calibri"/>
            <family val="2"/>
            <charset val="238"/>
          </rPr>
          <t>SZV_F:EgyebAllamiUtem1</t>
        </r>
      </text>
    </comment>
    <comment ref="Y377" authorId="0" shapeId="0" xr:uid="{8303F4F0-0677-4D7A-B704-3C6969D69EEC}">
      <text>
        <r>
          <rPr>
            <sz val="11"/>
            <rFont val="Calibri"/>
            <family val="2"/>
            <charset val="238"/>
          </rPr>
          <t>SZV_F:OnkormanyzatiUtem1</t>
        </r>
      </text>
    </comment>
    <comment ref="Z377" authorId="0" shapeId="0" xr:uid="{26C11AEA-86B4-4A1C-9314-CF63BA86AA86}">
      <text>
        <r>
          <rPr>
            <sz val="11"/>
            <rFont val="Calibri"/>
            <family val="2"/>
            <charset val="238"/>
          </rPr>
          <t>SZV_F:EUUtem1</t>
        </r>
      </text>
    </comment>
    <comment ref="AA377" authorId="0" shapeId="0" xr:uid="{C7707076-B4CA-4821-9B9E-A207EC04652C}">
      <text>
        <r>
          <rPr>
            <sz val="11"/>
            <rFont val="Calibri"/>
            <family val="2"/>
            <charset val="238"/>
          </rPr>
          <t>SZV_F:EgyebUtem1</t>
        </r>
      </text>
    </comment>
    <comment ref="AB377" authorId="0" shapeId="0" xr:uid="{218ADC3A-D3A1-45A7-AD7F-93BE9D4E1D49}">
      <text>
        <r>
          <rPr>
            <sz val="11"/>
            <rFont val="Calibri"/>
            <family val="2"/>
            <charset val="238"/>
          </rPr>
          <t>SZV_F:HitelKotvenyUtem1</t>
        </r>
      </text>
    </comment>
    <comment ref="AC377" authorId="0" shapeId="0" xr:uid="{7C401D23-1F8C-4A9E-9385-6463051F230B}">
      <text>
        <r>
          <rPr>
            <sz val="11"/>
            <rFont val="Calibri"/>
            <family val="2"/>
            <charset val="238"/>
          </rPr>
          <t>SZV_F:OsszesenUtem1</t>
        </r>
      </text>
    </comment>
    <comment ref="AF377" authorId="0" shapeId="0" xr:uid="{877CD66E-7CAB-41CB-B1AC-02204F38BCB8}">
      <text>
        <r>
          <rPr>
            <sz val="11"/>
            <rFont val="Calibri"/>
            <family val="2"/>
            <charset val="238"/>
          </rPr>
          <t>SZV_F:HDUtem2</t>
        </r>
      </text>
    </comment>
    <comment ref="AG377" authorId="0" shapeId="0" xr:uid="{F05CD029-2326-406B-99AA-DEEF2D3B7AD7}">
      <text>
        <r>
          <rPr>
            <sz val="11"/>
            <rFont val="Calibri"/>
            <family val="2"/>
            <charset val="238"/>
          </rPr>
          <t>SZV_F:ECSUtem2</t>
        </r>
      </text>
    </comment>
    <comment ref="AH377" authorId="0" shapeId="0" xr:uid="{21F60342-407F-4B73-9B00-AFEE7CB285A0}">
      <text>
        <r>
          <rPr>
            <sz val="11"/>
            <rFont val="Calibri"/>
            <family val="2"/>
            <charset val="238"/>
          </rPr>
          <t>SZV_F:KFHUtem2</t>
        </r>
      </text>
    </comment>
    <comment ref="AI377" authorId="0" shapeId="0" xr:uid="{77D6BB3D-109A-415F-811C-7D231D68E9C2}">
      <text>
        <r>
          <rPr>
            <sz val="11"/>
            <rFont val="Calibri"/>
            <family val="2"/>
            <charset val="238"/>
          </rPr>
          <t>SZV_F:Egyeb_SajatUtem2</t>
        </r>
      </text>
    </comment>
    <comment ref="AJ377" authorId="0" shapeId="0" xr:uid="{C8E058E5-ABDC-4CAD-88E3-338CF8AFCFEC}">
      <text>
        <r>
          <rPr>
            <sz val="11"/>
            <rFont val="Calibri"/>
            <family val="2"/>
            <charset val="238"/>
          </rPr>
          <t>SZV_F:DijUtem2</t>
        </r>
      </text>
    </comment>
    <comment ref="AK377" authorId="0" shapeId="0" xr:uid="{4BDCD55C-DB18-4657-B852-B503C1B51B39}">
      <text>
        <r>
          <rPr>
            <sz val="11"/>
            <rFont val="Calibri"/>
            <family val="2"/>
            <charset val="238"/>
          </rPr>
          <t>SZV_F:EM_Melleklet1_Utem2</t>
        </r>
      </text>
    </comment>
    <comment ref="AL377" authorId="0" shapeId="0" xr:uid="{0B45490A-27FF-4683-89A7-5DBF543780A8}">
      <text>
        <r>
          <rPr>
            <sz val="11"/>
            <rFont val="Calibri"/>
            <family val="2"/>
            <charset val="238"/>
          </rPr>
          <t>SZV_F:EgyebAllamiUtem2</t>
        </r>
      </text>
    </comment>
    <comment ref="AM377" authorId="0" shapeId="0" xr:uid="{F1CA2B28-D5F9-4276-AEF0-537777CC0DB6}">
      <text>
        <r>
          <rPr>
            <sz val="11"/>
            <rFont val="Calibri"/>
            <family val="2"/>
            <charset val="238"/>
          </rPr>
          <t>SZV_F:OnkormanyzatiUtem2</t>
        </r>
      </text>
    </comment>
    <comment ref="AN377" authorId="0" shapeId="0" xr:uid="{6D25EAB0-69D8-49D0-BB1B-39119F994EB0}">
      <text>
        <r>
          <rPr>
            <sz val="11"/>
            <rFont val="Calibri"/>
            <family val="2"/>
            <charset val="238"/>
          </rPr>
          <t>SZV_F:EUUtem2</t>
        </r>
      </text>
    </comment>
    <comment ref="AO377" authorId="0" shapeId="0" xr:uid="{F4A50011-58C2-4FDA-A540-434172000916}">
      <text>
        <r>
          <rPr>
            <sz val="11"/>
            <rFont val="Calibri"/>
            <family val="2"/>
            <charset val="238"/>
          </rPr>
          <t>SZV_F:EgyebUtem2</t>
        </r>
      </text>
    </comment>
    <comment ref="AP377" authorId="0" shapeId="0" xr:uid="{B0D252A7-C5C0-4034-97CC-090F7F82EE00}">
      <text>
        <r>
          <rPr>
            <sz val="11"/>
            <rFont val="Calibri"/>
            <family val="2"/>
            <charset val="238"/>
          </rPr>
          <t>SZV_F:HitelKotvenyUtem2</t>
        </r>
      </text>
    </comment>
    <comment ref="AQ377" authorId="0" shapeId="0" xr:uid="{A8254D42-8B03-41E5-B438-EBB29EDBCD1D}">
      <text>
        <r>
          <rPr>
            <sz val="11"/>
            <rFont val="Calibri"/>
            <family val="2"/>
            <charset val="238"/>
          </rPr>
          <t>SZV_F:OsszesenUtem2</t>
        </r>
      </text>
    </comment>
    <comment ref="AR377" authorId="0" shapeId="0" xr:uid="{F9D00502-756A-4C3A-B663-542ABE32379A}">
      <text>
        <r>
          <rPr>
            <sz val="11"/>
            <rFont val="Calibri"/>
            <family val="2"/>
            <charset val="238"/>
          </rPr>
          <t>SZV_F:ForrashianyUtem2</t>
        </r>
      </text>
    </comment>
    <comment ref="AU377" authorId="0" shapeId="0" xr:uid="{68E2D29B-0011-4486-8DFC-2D791C5B85EB}">
      <text>
        <r>
          <rPr>
            <sz val="11"/>
            <rFont val="Calibri"/>
            <family val="2"/>
            <charset val="238"/>
          </rPr>
          <t>SZV_F:Indokolas</t>
        </r>
      </text>
    </comment>
    <comment ref="AV377" authorId="0" shapeId="0" xr:uid="{B071E0C2-A8D1-4358-8398-1EF844D8BDFE}">
      <text>
        <r>
          <rPr>
            <sz val="11"/>
            <rFont val="Calibri"/>
            <family val="2"/>
            <charset val="238"/>
          </rPr>
          <t>SZV_F:Megjegyzes</t>
        </r>
      </text>
    </comment>
    <comment ref="AW377" authorId="0" shapeId="0" xr:uid="{BCB3BE3B-CC9B-4570-9B11-851015EAA6F2}">
      <text>
        <r>
          <rPr>
            <sz val="11"/>
            <rFont val="Calibri"/>
            <family val="2"/>
            <charset val="238"/>
          </rPr>
          <t>SZV_F:FeladatSorszam</t>
        </r>
      </text>
    </comment>
    <comment ref="AY377" authorId="0" shapeId="0" xr:uid="{BD20EF81-BDA1-4A5B-AFAF-1D0A1E78329B}">
      <text>
        <r>
          <rPr>
            <sz val="11"/>
            <rFont val="Calibri"/>
            <family val="2"/>
            <charset val="238"/>
          </rPr>
          <t>SZV_F:ISA</t>
        </r>
      </text>
    </comment>
    <comment ref="B378" authorId="0" shapeId="0" xr:uid="{D7D6EA8A-366C-46E1-904D-7AE98677CA3E}">
      <text>
        <r>
          <rPr>
            <sz val="11"/>
            <rFont val="Calibri"/>
            <family val="2"/>
            <charset val="238"/>
          </rPr>
          <t>SZV_F:FontossagiSorrent</t>
        </r>
      </text>
    </comment>
    <comment ref="C378" authorId="0" shapeId="0" xr:uid="{BEDC22CF-692A-40D3-AF97-742188E6CFC3}">
      <text>
        <r>
          <rPr>
            <sz val="11"/>
            <rFont val="Calibri"/>
            <family val="2"/>
            <charset val="238"/>
          </rPr>
          <t>SZV_F:FeladatKategoria</t>
        </r>
      </text>
    </comment>
    <comment ref="D378" authorId="0" shapeId="0" xr:uid="{FA97A8A5-AE99-41F7-8B7D-E0E2C869ABC7}">
      <text>
        <r>
          <rPr>
            <sz val="11"/>
            <rFont val="Calibri"/>
            <family val="2"/>
            <charset val="238"/>
          </rPr>
          <t>SZV_F:FeladatMegnevezes</t>
        </r>
      </text>
    </comment>
    <comment ref="E378" authorId="0" shapeId="0" xr:uid="{BF202D2A-D168-4DF9-93CF-33D2230B08D3}">
      <text>
        <r>
          <rPr>
            <sz val="11"/>
            <rFont val="Calibri"/>
            <family val="2"/>
            <charset val="238"/>
          </rPr>
          <t>SZV_F:ElviEngedelySzam</t>
        </r>
      </text>
    </comment>
    <comment ref="F378" authorId="0" shapeId="0" xr:uid="{D262FC7E-B415-43F2-9EA5-FCF79522C516}">
      <text>
        <r>
          <rPr>
            <sz val="11"/>
            <rFont val="Calibri"/>
            <family val="2"/>
            <charset val="238"/>
          </rPr>
          <t>SZV_F:VKR_Kod</t>
        </r>
      </text>
    </comment>
    <comment ref="G378" authorId="0" shapeId="0" xr:uid="{1D535AD7-329C-4B94-BC2C-C1CBA079E8CA}">
      <text>
        <r>
          <rPr>
            <sz val="11"/>
            <rFont val="Calibri"/>
            <family val="2"/>
            <charset val="238"/>
          </rPr>
          <t>SZV_F:VKR_Nev</t>
        </r>
      </text>
    </comment>
    <comment ref="H378" authorId="0" shapeId="0" xr:uid="{742B44D0-8D5B-4403-B020-0401F9F2D4A3}">
      <text>
        <r>
          <rPr>
            <sz val="11"/>
            <rFont val="Calibri"/>
            <family val="2"/>
            <charset val="238"/>
          </rPr>
          <t>SZV_F:FeladatAzonosito</t>
        </r>
      </text>
    </comment>
    <comment ref="I378" authorId="0" shapeId="0" xr:uid="{A1E7A5D7-9620-47D4-82BB-92D9C842345F}">
      <text>
        <r>
          <rPr>
            <sz val="11"/>
            <rFont val="Calibri"/>
            <family val="2"/>
            <charset val="238"/>
          </rPr>
          <t>SZV_F:EllatasiTerulet</t>
        </r>
      </text>
    </comment>
    <comment ref="J378" authorId="0" shapeId="0" xr:uid="{45ADA967-04A6-461A-9C6D-18C7A6ABD2C8}">
      <text>
        <r>
          <rPr>
            <sz val="11"/>
            <rFont val="Calibri"/>
            <family val="2"/>
            <charset val="238"/>
          </rPr>
          <t>SZV_F:EllatasertFelelos</t>
        </r>
      </text>
    </comment>
    <comment ref="K378" authorId="0" shapeId="0" xr:uid="{DF1CD0B1-C481-46E2-B054-D16369152ACF}">
      <text>
        <r>
          <rPr>
            <sz val="11"/>
            <rFont val="Calibri"/>
            <family val="2"/>
            <charset val="238"/>
          </rPr>
          <t>SZV_F:TervezettNettoKoltseg</t>
        </r>
      </text>
    </comment>
    <comment ref="L378" authorId="0" shapeId="0" xr:uid="{324FF2E4-ACB2-4FC1-9833-9F4938CF5921}">
      <text>
        <r>
          <rPr>
            <sz val="11"/>
            <rFont val="Calibri"/>
            <family val="2"/>
            <charset val="238"/>
          </rPr>
          <t>SZV_F:IdotartamKezdes</t>
        </r>
      </text>
    </comment>
    <comment ref="M378" authorId="0" shapeId="0" xr:uid="{FDB82EF0-BFD5-4E9F-AC72-1A8FA52D49AE}">
      <text>
        <r>
          <rPr>
            <sz val="11"/>
            <rFont val="Calibri"/>
            <family val="2"/>
            <charset val="238"/>
          </rPr>
          <t>SZV_F:IdotartamBefejezes</t>
        </r>
      </text>
    </comment>
    <comment ref="N378" authorId="0" shapeId="0" xr:uid="{6AA2FD81-208C-43F2-8792-9EE609818F15}">
      <text>
        <r>
          <rPr>
            <sz val="11"/>
            <rFont val="Calibri"/>
            <family val="2"/>
            <charset val="238"/>
          </rPr>
          <t>SZV_F:NettoKoltsegUtem1</t>
        </r>
      </text>
    </comment>
    <comment ref="O378" authorId="0" shapeId="0" xr:uid="{FC19FDBB-45FB-489E-9CE9-9ADD760E5C5C}">
      <text>
        <r>
          <rPr>
            <sz val="11"/>
            <rFont val="Calibri"/>
            <family val="2"/>
            <charset val="238"/>
          </rPr>
          <t>SZV_F:NettoKoltsegUtem2</t>
        </r>
      </text>
    </comment>
    <comment ref="P378" authorId="0" shapeId="0" xr:uid="{4170A05C-536B-4311-897E-7772B7090439}">
      <text>
        <r>
          <rPr>
            <sz val="11"/>
            <rFont val="Calibri"/>
            <family val="2"/>
            <charset val="238"/>
          </rPr>
          <t>SZV_F:EM_Melleklet2_KTG</t>
        </r>
      </text>
    </comment>
    <comment ref="R378" authorId="0" shapeId="0" xr:uid="{637C6D72-F3AB-4FC2-B6CD-D6D78997CBC2}">
      <text>
        <r>
          <rPr>
            <sz val="11"/>
            <rFont val="Calibri"/>
            <family val="2"/>
            <charset val="238"/>
          </rPr>
          <t>SZV_F:HDUtem1</t>
        </r>
      </text>
    </comment>
    <comment ref="S378" authorId="0" shapeId="0" xr:uid="{5115171A-202D-455A-857E-79698182A889}">
      <text>
        <r>
          <rPr>
            <sz val="11"/>
            <rFont val="Calibri"/>
            <family val="2"/>
            <charset val="238"/>
          </rPr>
          <t>SZV_F:ECSUtem1</t>
        </r>
      </text>
    </comment>
    <comment ref="T378" authorId="0" shapeId="0" xr:uid="{FABDB4D8-BECA-4D6A-9EEC-270D37C77082}">
      <text>
        <r>
          <rPr>
            <sz val="11"/>
            <rFont val="Calibri"/>
            <family val="2"/>
            <charset val="238"/>
          </rPr>
          <t>SZV_F:KFHUtem1</t>
        </r>
      </text>
    </comment>
    <comment ref="U378" authorId="0" shapeId="0" xr:uid="{0A2B2E21-9F3C-4E9B-99EA-EA1D249A0041}">
      <text>
        <r>
          <rPr>
            <sz val="11"/>
            <rFont val="Calibri"/>
            <family val="2"/>
            <charset val="238"/>
          </rPr>
          <t>SZV_F:Egyeb_SajatUtem1</t>
        </r>
      </text>
    </comment>
    <comment ref="V378" authorId="0" shapeId="0" xr:uid="{C00342FA-DACD-4DAA-9D9E-37352A6EB461}">
      <text>
        <r>
          <rPr>
            <sz val="11"/>
            <rFont val="Calibri"/>
            <family val="2"/>
            <charset val="238"/>
          </rPr>
          <t>SZV_F:DijUtem1</t>
        </r>
      </text>
    </comment>
    <comment ref="W378" authorId="0" shapeId="0" xr:uid="{E066D4B8-FAF4-4A4B-8F93-01B8760011CF}">
      <text>
        <r>
          <rPr>
            <sz val="11"/>
            <rFont val="Calibri"/>
            <family val="2"/>
            <charset val="238"/>
          </rPr>
          <t>SZV_F:EM_Melleklet1_Utem1</t>
        </r>
      </text>
    </comment>
    <comment ref="X378" authorId="0" shapeId="0" xr:uid="{9F90F7AB-1494-496D-AF63-37DDD96D350E}">
      <text>
        <r>
          <rPr>
            <sz val="11"/>
            <rFont val="Calibri"/>
            <family val="2"/>
            <charset val="238"/>
          </rPr>
          <t>SZV_F:EgyebAllamiUtem1</t>
        </r>
      </text>
    </comment>
    <comment ref="Y378" authorId="0" shapeId="0" xr:uid="{42F2D4DB-D629-4122-8689-77642CF1593E}">
      <text>
        <r>
          <rPr>
            <sz val="11"/>
            <rFont val="Calibri"/>
            <family val="2"/>
            <charset val="238"/>
          </rPr>
          <t>SZV_F:OnkormanyzatiUtem1</t>
        </r>
      </text>
    </comment>
    <comment ref="Z378" authorId="0" shapeId="0" xr:uid="{2D8119C9-CFCC-4BA1-ADB2-37FC3FC0EBCB}">
      <text>
        <r>
          <rPr>
            <sz val="11"/>
            <rFont val="Calibri"/>
            <family val="2"/>
            <charset val="238"/>
          </rPr>
          <t>SZV_F:EUUtem1</t>
        </r>
      </text>
    </comment>
    <comment ref="AA378" authorId="0" shapeId="0" xr:uid="{81CA41AE-1234-4947-A1A4-A4AEFE91EA53}">
      <text>
        <r>
          <rPr>
            <sz val="11"/>
            <rFont val="Calibri"/>
            <family val="2"/>
            <charset val="238"/>
          </rPr>
          <t>SZV_F:EgyebUtem1</t>
        </r>
      </text>
    </comment>
    <comment ref="AB378" authorId="0" shapeId="0" xr:uid="{2A42B018-4FC7-4268-8656-9BCF5653FF0F}">
      <text>
        <r>
          <rPr>
            <sz val="11"/>
            <rFont val="Calibri"/>
            <family val="2"/>
            <charset val="238"/>
          </rPr>
          <t>SZV_F:HitelKotvenyUtem1</t>
        </r>
      </text>
    </comment>
    <comment ref="AC378" authorId="0" shapeId="0" xr:uid="{39C3CA66-1B83-441E-BD4F-6F8BFB65968C}">
      <text>
        <r>
          <rPr>
            <sz val="11"/>
            <rFont val="Calibri"/>
            <family val="2"/>
            <charset val="238"/>
          </rPr>
          <t>SZV_F:OsszesenUtem1</t>
        </r>
      </text>
    </comment>
    <comment ref="AF378" authorId="0" shapeId="0" xr:uid="{EC751E26-F1A2-46DE-8EFA-C5A7E5EE35BC}">
      <text>
        <r>
          <rPr>
            <sz val="11"/>
            <rFont val="Calibri"/>
            <family val="2"/>
            <charset val="238"/>
          </rPr>
          <t>SZV_F:HDUtem2</t>
        </r>
      </text>
    </comment>
    <comment ref="AG378" authorId="0" shapeId="0" xr:uid="{22E1C06F-3F91-429F-BDD7-147548C3EFF0}">
      <text>
        <r>
          <rPr>
            <sz val="11"/>
            <rFont val="Calibri"/>
            <family val="2"/>
            <charset val="238"/>
          </rPr>
          <t>SZV_F:ECSUtem2</t>
        </r>
      </text>
    </comment>
    <comment ref="AH378" authorId="0" shapeId="0" xr:uid="{32B2166C-AAD7-44B1-A94E-DBE5CEF2048B}">
      <text>
        <r>
          <rPr>
            <sz val="11"/>
            <rFont val="Calibri"/>
            <family val="2"/>
            <charset val="238"/>
          </rPr>
          <t>SZV_F:KFHUtem2</t>
        </r>
      </text>
    </comment>
    <comment ref="AI378" authorId="0" shapeId="0" xr:uid="{8A148C3E-156E-47C9-BCD3-83FF27858777}">
      <text>
        <r>
          <rPr>
            <sz val="11"/>
            <rFont val="Calibri"/>
            <family val="2"/>
            <charset val="238"/>
          </rPr>
          <t>SZV_F:Egyeb_SajatUtem2</t>
        </r>
      </text>
    </comment>
    <comment ref="AJ378" authorId="0" shapeId="0" xr:uid="{8DE47103-5A63-4D52-BFEA-8D969B921D21}">
      <text>
        <r>
          <rPr>
            <sz val="11"/>
            <rFont val="Calibri"/>
            <family val="2"/>
            <charset val="238"/>
          </rPr>
          <t>SZV_F:DijUtem2</t>
        </r>
      </text>
    </comment>
    <comment ref="AK378" authorId="0" shapeId="0" xr:uid="{2FF9E8B8-090F-496B-8BF1-2A7BD1641A20}">
      <text>
        <r>
          <rPr>
            <sz val="11"/>
            <rFont val="Calibri"/>
            <family val="2"/>
            <charset val="238"/>
          </rPr>
          <t>SZV_F:EM_Melleklet1_Utem2</t>
        </r>
      </text>
    </comment>
    <comment ref="AL378" authorId="0" shapeId="0" xr:uid="{728A3D73-B840-4761-A231-9A8DC3BC783B}">
      <text>
        <r>
          <rPr>
            <sz val="11"/>
            <rFont val="Calibri"/>
            <family val="2"/>
            <charset val="238"/>
          </rPr>
          <t>SZV_F:EgyebAllamiUtem2</t>
        </r>
      </text>
    </comment>
    <comment ref="AM378" authorId="0" shapeId="0" xr:uid="{D5E624DF-4C2E-4ED8-AE24-27FB37971575}">
      <text>
        <r>
          <rPr>
            <sz val="11"/>
            <rFont val="Calibri"/>
            <family val="2"/>
            <charset val="238"/>
          </rPr>
          <t>SZV_F:OnkormanyzatiUtem2</t>
        </r>
      </text>
    </comment>
    <comment ref="AN378" authorId="0" shapeId="0" xr:uid="{F8BF9B79-DB22-4D58-9B98-B7F4614687DD}">
      <text>
        <r>
          <rPr>
            <sz val="11"/>
            <rFont val="Calibri"/>
            <family val="2"/>
            <charset val="238"/>
          </rPr>
          <t>SZV_F:EUUtem2</t>
        </r>
      </text>
    </comment>
    <comment ref="AO378" authorId="0" shapeId="0" xr:uid="{664E79EA-6AC1-4767-8323-A1AE5DF759A2}">
      <text>
        <r>
          <rPr>
            <sz val="11"/>
            <rFont val="Calibri"/>
            <family val="2"/>
            <charset val="238"/>
          </rPr>
          <t>SZV_F:EgyebUtem2</t>
        </r>
      </text>
    </comment>
    <comment ref="AP378" authorId="0" shapeId="0" xr:uid="{FBFB8630-4C69-40A9-996D-B48DFD73AAFE}">
      <text>
        <r>
          <rPr>
            <sz val="11"/>
            <rFont val="Calibri"/>
            <family val="2"/>
            <charset val="238"/>
          </rPr>
          <t>SZV_F:HitelKotvenyUtem2</t>
        </r>
      </text>
    </comment>
    <comment ref="AQ378" authorId="0" shapeId="0" xr:uid="{578EEB28-5B7A-447A-B049-3229C3AB6EC9}">
      <text>
        <r>
          <rPr>
            <sz val="11"/>
            <rFont val="Calibri"/>
            <family val="2"/>
            <charset val="238"/>
          </rPr>
          <t>SZV_F:OsszesenUtem2</t>
        </r>
      </text>
    </comment>
    <comment ref="AR378" authorId="0" shapeId="0" xr:uid="{048D55D7-26CE-4B91-9643-8631C3BD6589}">
      <text>
        <r>
          <rPr>
            <sz val="11"/>
            <rFont val="Calibri"/>
            <family val="2"/>
            <charset val="238"/>
          </rPr>
          <t>SZV_F:ForrashianyUtem2</t>
        </r>
      </text>
    </comment>
    <comment ref="AU378" authorId="0" shapeId="0" xr:uid="{02B1AAA3-00FE-4989-AFB4-BFD37EE24FF3}">
      <text>
        <r>
          <rPr>
            <sz val="11"/>
            <rFont val="Calibri"/>
            <family val="2"/>
            <charset val="238"/>
          </rPr>
          <t>SZV_F:Indokolas</t>
        </r>
      </text>
    </comment>
    <comment ref="AV378" authorId="0" shapeId="0" xr:uid="{26C61F82-B2D7-417B-8E86-5EFA4D49E51A}">
      <text>
        <r>
          <rPr>
            <sz val="11"/>
            <rFont val="Calibri"/>
            <family val="2"/>
            <charset val="238"/>
          </rPr>
          <t>SZV_F:Megjegyzes</t>
        </r>
      </text>
    </comment>
    <comment ref="AW378" authorId="0" shapeId="0" xr:uid="{5FF6E1FE-7E97-4543-9D10-DE43AB8AB44A}">
      <text>
        <r>
          <rPr>
            <sz val="11"/>
            <rFont val="Calibri"/>
            <family val="2"/>
            <charset val="238"/>
          </rPr>
          <t>SZV_F:FeladatSorszam</t>
        </r>
      </text>
    </comment>
    <comment ref="AY378" authorId="0" shapeId="0" xr:uid="{1121E594-A8D3-4056-96A6-E3EF70FAAFBC}">
      <text>
        <r>
          <rPr>
            <sz val="11"/>
            <rFont val="Calibri"/>
            <family val="2"/>
            <charset val="238"/>
          </rPr>
          <t>SZV_F:ISA</t>
        </r>
      </text>
    </comment>
    <comment ref="B379" authorId="0" shapeId="0" xr:uid="{4426B5F5-A75C-48DC-931C-28B07E6C3BD2}">
      <text>
        <r>
          <rPr>
            <sz val="11"/>
            <rFont val="Calibri"/>
            <family val="2"/>
            <charset val="238"/>
          </rPr>
          <t>SZV_F:FontossagiSorrent</t>
        </r>
      </text>
    </comment>
    <comment ref="C379" authorId="0" shapeId="0" xr:uid="{FB9FDC9D-87F3-4BE9-9340-567AAA9E81A3}">
      <text>
        <r>
          <rPr>
            <sz val="11"/>
            <rFont val="Calibri"/>
            <family val="2"/>
            <charset val="238"/>
          </rPr>
          <t>SZV_F:FeladatKategoria</t>
        </r>
      </text>
    </comment>
    <comment ref="D379" authorId="0" shapeId="0" xr:uid="{14AF9F2B-F772-46E0-A99B-82915717394B}">
      <text>
        <r>
          <rPr>
            <sz val="11"/>
            <rFont val="Calibri"/>
            <family val="2"/>
            <charset val="238"/>
          </rPr>
          <t>SZV_F:FeladatMegnevezes</t>
        </r>
      </text>
    </comment>
    <comment ref="E379" authorId="0" shapeId="0" xr:uid="{ECE3E3C4-A20E-4550-AAE1-A73A25B75A6D}">
      <text>
        <r>
          <rPr>
            <sz val="11"/>
            <rFont val="Calibri"/>
            <family val="2"/>
            <charset val="238"/>
          </rPr>
          <t>SZV_F:ElviEngedelySzam</t>
        </r>
      </text>
    </comment>
    <comment ref="F379" authorId="0" shapeId="0" xr:uid="{40EBEA47-665A-4316-9CA0-055FE8D99979}">
      <text>
        <r>
          <rPr>
            <sz val="11"/>
            <rFont val="Calibri"/>
            <family val="2"/>
            <charset val="238"/>
          </rPr>
          <t>SZV_F:VKR_Kod</t>
        </r>
      </text>
    </comment>
    <comment ref="G379" authorId="0" shapeId="0" xr:uid="{620CC696-AC29-4ED0-A564-0CAB4DD48E8D}">
      <text>
        <r>
          <rPr>
            <sz val="11"/>
            <rFont val="Calibri"/>
            <family val="2"/>
            <charset val="238"/>
          </rPr>
          <t>SZV_F:VKR_Nev</t>
        </r>
      </text>
    </comment>
    <comment ref="H379" authorId="0" shapeId="0" xr:uid="{7C35EB69-3F1E-43A4-B5B0-14CF877F530D}">
      <text>
        <r>
          <rPr>
            <sz val="11"/>
            <rFont val="Calibri"/>
            <family val="2"/>
            <charset val="238"/>
          </rPr>
          <t>SZV_F:FeladatAzonosito</t>
        </r>
      </text>
    </comment>
    <comment ref="I379" authorId="0" shapeId="0" xr:uid="{41C47087-DE7A-4C9C-BE42-920F1C077510}">
      <text>
        <r>
          <rPr>
            <sz val="11"/>
            <rFont val="Calibri"/>
            <family val="2"/>
            <charset val="238"/>
          </rPr>
          <t>SZV_F:EllatasiTerulet</t>
        </r>
      </text>
    </comment>
    <comment ref="J379" authorId="0" shapeId="0" xr:uid="{99F59959-9617-49BE-BF7C-77A8DEE8CC7E}">
      <text>
        <r>
          <rPr>
            <sz val="11"/>
            <rFont val="Calibri"/>
            <family val="2"/>
            <charset val="238"/>
          </rPr>
          <t>SZV_F:EllatasertFelelos</t>
        </r>
      </text>
    </comment>
    <comment ref="K379" authorId="0" shapeId="0" xr:uid="{0FC362F5-AF21-4C33-856A-532D696882C5}">
      <text>
        <r>
          <rPr>
            <sz val="11"/>
            <rFont val="Calibri"/>
            <family val="2"/>
            <charset val="238"/>
          </rPr>
          <t>SZV_F:TervezettNettoKoltseg</t>
        </r>
      </text>
    </comment>
    <comment ref="L379" authorId="0" shapeId="0" xr:uid="{B209AA53-3652-4CF7-AFE8-001B33DDBB39}">
      <text>
        <r>
          <rPr>
            <sz val="11"/>
            <rFont val="Calibri"/>
            <family val="2"/>
            <charset val="238"/>
          </rPr>
          <t>SZV_F:IdotartamKezdes</t>
        </r>
      </text>
    </comment>
    <comment ref="M379" authorId="0" shapeId="0" xr:uid="{EE9D7885-25F0-4A35-9C8E-E6B73D73F79A}">
      <text>
        <r>
          <rPr>
            <sz val="11"/>
            <rFont val="Calibri"/>
            <family val="2"/>
            <charset val="238"/>
          </rPr>
          <t>SZV_F:IdotartamBefejezes</t>
        </r>
      </text>
    </comment>
    <comment ref="N379" authorId="0" shapeId="0" xr:uid="{96633713-716F-4D3C-901E-0B24AEC623BF}">
      <text>
        <r>
          <rPr>
            <sz val="11"/>
            <rFont val="Calibri"/>
            <family val="2"/>
            <charset val="238"/>
          </rPr>
          <t>SZV_F:NettoKoltsegUtem1</t>
        </r>
      </text>
    </comment>
    <comment ref="O379" authorId="0" shapeId="0" xr:uid="{6E6E1214-4685-4430-A8F3-0AD0A1B5FDB0}">
      <text>
        <r>
          <rPr>
            <sz val="11"/>
            <rFont val="Calibri"/>
            <family val="2"/>
            <charset val="238"/>
          </rPr>
          <t>SZV_F:NettoKoltsegUtem2</t>
        </r>
      </text>
    </comment>
    <comment ref="P379" authorId="0" shapeId="0" xr:uid="{12F3115F-5428-4428-B230-372C9066CCAF}">
      <text>
        <r>
          <rPr>
            <sz val="11"/>
            <rFont val="Calibri"/>
            <family val="2"/>
            <charset val="238"/>
          </rPr>
          <t>SZV_F:EM_Melleklet2_KTG</t>
        </r>
      </text>
    </comment>
    <comment ref="R379" authorId="0" shapeId="0" xr:uid="{BDE09439-B52C-4719-9626-3B64B381C6A8}">
      <text>
        <r>
          <rPr>
            <sz val="11"/>
            <rFont val="Calibri"/>
            <family val="2"/>
            <charset val="238"/>
          </rPr>
          <t>SZV_F:HDUtem1</t>
        </r>
      </text>
    </comment>
    <comment ref="S379" authorId="0" shapeId="0" xr:uid="{B00E1909-96D3-4A05-8842-EBD21DEB38AB}">
      <text>
        <r>
          <rPr>
            <sz val="11"/>
            <rFont val="Calibri"/>
            <family val="2"/>
            <charset val="238"/>
          </rPr>
          <t>SZV_F:ECSUtem1</t>
        </r>
      </text>
    </comment>
    <comment ref="T379" authorId="0" shapeId="0" xr:uid="{BD48FD48-331B-42F2-AFC7-9FAF56F2058C}">
      <text>
        <r>
          <rPr>
            <sz val="11"/>
            <rFont val="Calibri"/>
            <family val="2"/>
            <charset val="238"/>
          </rPr>
          <t>SZV_F:KFHUtem1</t>
        </r>
      </text>
    </comment>
    <comment ref="U379" authorId="0" shapeId="0" xr:uid="{C76B1A90-F614-4D83-B3F0-2D964100A386}">
      <text>
        <r>
          <rPr>
            <sz val="11"/>
            <rFont val="Calibri"/>
            <family val="2"/>
            <charset val="238"/>
          </rPr>
          <t>SZV_F:Egyeb_SajatUtem1</t>
        </r>
      </text>
    </comment>
    <comment ref="V379" authorId="0" shapeId="0" xr:uid="{6D83A273-C0E8-44B2-97D3-5F590A9BB6EE}">
      <text>
        <r>
          <rPr>
            <sz val="11"/>
            <rFont val="Calibri"/>
            <family val="2"/>
            <charset val="238"/>
          </rPr>
          <t>SZV_F:DijUtem1</t>
        </r>
      </text>
    </comment>
    <comment ref="W379" authorId="0" shapeId="0" xr:uid="{07E6ABB7-E34F-4AAB-80B8-56C826F36C49}">
      <text>
        <r>
          <rPr>
            <sz val="11"/>
            <rFont val="Calibri"/>
            <family val="2"/>
            <charset val="238"/>
          </rPr>
          <t>SZV_F:EM_Melleklet1_Utem1</t>
        </r>
      </text>
    </comment>
    <comment ref="X379" authorId="0" shapeId="0" xr:uid="{3B798432-EFCB-41C7-9E01-7C6C76310980}">
      <text>
        <r>
          <rPr>
            <sz val="11"/>
            <rFont val="Calibri"/>
            <family val="2"/>
            <charset val="238"/>
          </rPr>
          <t>SZV_F:EgyebAllamiUtem1</t>
        </r>
      </text>
    </comment>
    <comment ref="Y379" authorId="0" shapeId="0" xr:uid="{65D0B5A0-EF10-4333-A09D-87547BDC7640}">
      <text>
        <r>
          <rPr>
            <sz val="11"/>
            <rFont val="Calibri"/>
            <family val="2"/>
            <charset val="238"/>
          </rPr>
          <t>SZV_F:OnkormanyzatiUtem1</t>
        </r>
      </text>
    </comment>
    <comment ref="Z379" authorId="0" shapeId="0" xr:uid="{F2392B55-1802-4E69-B224-E23AEEA2B408}">
      <text>
        <r>
          <rPr>
            <sz val="11"/>
            <rFont val="Calibri"/>
            <family val="2"/>
            <charset val="238"/>
          </rPr>
          <t>SZV_F:EUUtem1</t>
        </r>
      </text>
    </comment>
    <comment ref="AA379" authorId="0" shapeId="0" xr:uid="{938F4219-8F0F-4867-BE10-76BCED5D9F6B}">
      <text>
        <r>
          <rPr>
            <sz val="11"/>
            <rFont val="Calibri"/>
            <family val="2"/>
            <charset val="238"/>
          </rPr>
          <t>SZV_F:EgyebUtem1</t>
        </r>
      </text>
    </comment>
    <comment ref="AB379" authorId="0" shapeId="0" xr:uid="{3AE16DB9-9C10-4C4E-A781-3BDF4920BC56}">
      <text>
        <r>
          <rPr>
            <sz val="11"/>
            <rFont val="Calibri"/>
            <family val="2"/>
            <charset val="238"/>
          </rPr>
          <t>SZV_F:HitelKotvenyUtem1</t>
        </r>
      </text>
    </comment>
    <comment ref="AC379" authorId="0" shapeId="0" xr:uid="{BCC6CB3B-12B3-404F-9FC8-8F35F1A9CC5C}">
      <text>
        <r>
          <rPr>
            <sz val="11"/>
            <rFont val="Calibri"/>
            <family val="2"/>
            <charset val="238"/>
          </rPr>
          <t>SZV_F:OsszesenUtem1</t>
        </r>
      </text>
    </comment>
    <comment ref="AF379" authorId="0" shapeId="0" xr:uid="{8F730652-9E63-4DC7-9BAD-02D7C96A66B4}">
      <text>
        <r>
          <rPr>
            <sz val="11"/>
            <rFont val="Calibri"/>
            <family val="2"/>
            <charset val="238"/>
          </rPr>
          <t>SZV_F:HDUtem2</t>
        </r>
      </text>
    </comment>
    <comment ref="AG379" authorId="0" shapeId="0" xr:uid="{3EA1BA30-8B55-4739-8914-32B7B9A92D08}">
      <text>
        <r>
          <rPr>
            <sz val="11"/>
            <rFont val="Calibri"/>
            <family val="2"/>
            <charset val="238"/>
          </rPr>
          <t>SZV_F:ECSUtem2</t>
        </r>
      </text>
    </comment>
    <comment ref="AH379" authorId="0" shapeId="0" xr:uid="{DA874BEA-A8CF-4294-96E7-299DA3A2D125}">
      <text>
        <r>
          <rPr>
            <sz val="11"/>
            <rFont val="Calibri"/>
            <family val="2"/>
            <charset val="238"/>
          </rPr>
          <t>SZV_F:KFHUtem2</t>
        </r>
      </text>
    </comment>
    <comment ref="AI379" authorId="0" shapeId="0" xr:uid="{13A1CE6C-2FE1-4CA3-9513-A3F901DF00F1}">
      <text>
        <r>
          <rPr>
            <sz val="11"/>
            <rFont val="Calibri"/>
            <family val="2"/>
            <charset val="238"/>
          </rPr>
          <t>SZV_F:Egyeb_SajatUtem2</t>
        </r>
      </text>
    </comment>
    <comment ref="AJ379" authorId="0" shapeId="0" xr:uid="{6963A0CC-A2E9-4B1C-BC30-066C5251A699}">
      <text>
        <r>
          <rPr>
            <sz val="11"/>
            <rFont val="Calibri"/>
            <family val="2"/>
            <charset val="238"/>
          </rPr>
          <t>SZV_F:DijUtem2</t>
        </r>
      </text>
    </comment>
    <comment ref="AK379" authorId="0" shapeId="0" xr:uid="{323D33A5-E8DD-41AD-BE9A-23B50B67BDC1}">
      <text>
        <r>
          <rPr>
            <sz val="11"/>
            <rFont val="Calibri"/>
            <family val="2"/>
            <charset val="238"/>
          </rPr>
          <t>SZV_F:EM_Melleklet1_Utem2</t>
        </r>
      </text>
    </comment>
    <comment ref="AL379" authorId="0" shapeId="0" xr:uid="{0AD511B0-20EA-41A6-AA11-D5130CE50EE4}">
      <text>
        <r>
          <rPr>
            <sz val="11"/>
            <rFont val="Calibri"/>
            <family val="2"/>
            <charset val="238"/>
          </rPr>
          <t>SZV_F:EgyebAllamiUtem2</t>
        </r>
      </text>
    </comment>
    <comment ref="AM379" authorId="0" shapeId="0" xr:uid="{138EC71E-582C-439C-A1B1-ABB71704F153}">
      <text>
        <r>
          <rPr>
            <sz val="11"/>
            <rFont val="Calibri"/>
            <family val="2"/>
            <charset val="238"/>
          </rPr>
          <t>SZV_F:OnkormanyzatiUtem2</t>
        </r>
      </text>
    </comment>
    <comment ref="AN379" authorId="0" shapeId="0" xr:uid="{B5F99278-A4B9-4251-B4E9-8DC6DCBA413C}">
      <text>
        <r>
          <rPr>
            <sz val="11"/>
            <rFont val="Calibri"/>
            <family val="2"/>
            <charset val="238"/>
          </rPr>
          <t>SZV_F:EUUtem2</t>
        </r>
      </text>
    </comment>
    <comment ref="AO379" authorId="0" shapeId="0" xr:uid="{F1A17989-6BC0-462A-A0B4-FCA985BCE818}">
      <text>
        <r>
          <rPr>
            <sz val="11"/>
            <rFont val="Calibri"/>
            <family val="2"/>
            <charset val="238"/>
          </rPr>
          <t>SZV_F:EgyebUtem2</t>
        </r>
      </text>
    </comment>
    <comment ref="AP379" authorId="0" shapeId="0" xr:uid="{8D6A86D8-FCF0-4A59-9D6F-95CAE5F9D073}">
      <text>
        <r>
          <rPr>
            <sz val="11"/>
            <rFont val="Calibri"/>
            <family val="2"/>
            <charset val="238"/>
          </rPr>
          <t>SZV_F:HitelKotvenyUtem2</t>
        </r>
      </text>
    </comment>
    <comment ref="AQ379" authorId="0" shapeId="0" xr:uid="{D5E97FA6-7079-4817-85AB-D1DBE10E2D25}">
      <text>
        <r>
          <rPr>
            <sz val="11"/>
            <rFont val="Calibri"/>
            <family val="2"/>
            <charset val="238"/>
          </rPr>
          <t>SZV_F:OsszesenUtem2</t>
        </r>
      </text>
    </comment>
    <comment ref="AR379" authorId="0" shapeId="0" xr:uid="{EAE8FE06-6677-42BD-94FB-DADB68749566}">
      <text>
        <r>
          <rPr>
            <sz val="11"/>
            <rFont val="Calibri"/>
            <family val="2"/>
            <charset val="238"/>
          </rPr>
          <t>SZV_F:ForrashianyUtem2</t>
        </r>
      </text>
    </comment>
    <comment ref="AU379" authorId="0" shapeId="0" xr:uid="{1F9BC70A-7258-415F-A370-5040AF450BA8}">
      <text>
        <r>
          <rPr>
            <sz val="11"/>
            <rFont val="Calibri"/>
            <family val="2"/>
            <charset val="238"/>
          </rPr>
          <t>SZV_F:Indokolas</t>
        </r>
      </text>
    </comment>
    <comment ref="AV379" authorId="0" shapeId="0" xr:uid="{D3C4FF65-844A-47ED-912F-DC142BE0865E}">
      <text>
        <r>
          <rPr>
            <sz val="11"/>
            <rFont val="Calibri"/>
            <family val="2"/>
            <charset val="238"/>
          </rPr>
          <t>SZV_F:Megjegyzes</t>
        </r>
      </text>
    </comment>
    <comment ref="AW379" authorId="0" shapeId="0" xr:uid="{9E604018-1A45-47C2-B6DB-9196CFB7DBF2}">
      <text>
        <r>
          <rPr>
            <sz val="11"/>
            <rFont val="Calibri"/>
            <family val="2"/>
            <charset val="238"/>
          </rPr>
          <t>SZV_F:FeladatSorszam</t>
        </r>
      </text>
    </comment>
    <comment ref="AY379" authorId="0" shapeId="0" xr:uid="{9CBDD9B3-3775-44B4-B09A-59A6876EE113}">
      <text>
        <r>
          <rPr>
            <sz val="11"/>
            <rFont val="Calibri"/>
            <family val="2"/>
            <charset val="238"/>
          </rPr>
          <t>SZV_F:ISA</t>
        </r>
      </text>
    </comment>
    <comment ref="B380" authorId="0" shapeId="0" xr:uid="{CBADD632-9C61-4E8D-8297-62F88785F80A}">
      <text>
        <r>
          <rPr>
            <sz val="11"/>
            <rFont val="Calibri"/>
            <family val="2"/>
            <charset val="238"/>
          </rPr>
          <t>SZV_F:FontossagiSorrent</t>
        </r>
      </text>
    </comment>
    <comment ref="C380" authorId="0" shapeId="0" xr:uid="{B71B85EB-0058-4707-8A99-357598AF0236}">
      <text>
        <r>
          <rPr>
            <sz val="11"/>
            <rFont val="Calibri"/>
            <family val="2"/>
            <charset val="238"/>
          </rPr>
          <t>SZV_F:FeladatKategoria</t>
        </r>
      </text>
    </comment>
    <comment ref="D380" authorId="0" shapeId="0" xr:uid="{E42879DA-52BA-4613-B942-92D7A52D15BF}">
      <text>
        <r>
          <rPr>
            <sz val="11"/>
            <rFont val="Calibri"/>
            <family val="2"/>
            <charset val="238"/>
          </rPr>
          <t>SZV_F:FeladatMegnevezes</t>
        </r>
      </text>
    </comment>
    <comment ref="E380" authorId="0" shapeId="0" xr:uid="{73555FCE-1555-4030-96B7-4D48C78EF8A3}">
      <text>
        <r>
          <rPr>
            <sz val="11"/>
            <rFont val="Calibri"/>
            <family val="2"/>
            <charset val="238"/>
          </rPr>
          <t>SZV_F:ElviEngedelySzam</t>
        </r>
      </text>
    </comment>
    <comment ref="F380" authorId="0" shapeId="0" xr:uid="{1FFEFA9E-2904-4DFB-86D2-7689198F607F}">
      <text>
        <r>
          <rPr>
            <sz val="11"/>
            <rFont val="Calibri"/>
            <family val="2"/>
            <charset val="238"/>
          </rPr>
          <t>SZV_F:VKR_Kod</t>
        </r>
      </text>
    </comment>
    <comment ref="G380" authorId="0" shapeId="0" xr:uid="{4454C998-F713-4BB6-B7BA-6708ACB89245}">
      <text>
        <r>
          <rPr>
            <sz val="11"/>
            <rFont val="Calibri"/>
            <family val="2"/>
            <charset val="238"/>
          </rPr>
          <t>SZV_F:VKR_Nev</t>
        </r>
      </text>
    </comment>
    <comment ref="H380" authorId="0" shapeId="0" xr:uid="{CDE5F56C-78E9-4520-AB93-845773885EB6}">
      <text>
        <r>
          <rPr>
            <sz val="11"/>
            <rFont val="Calibri"/>
            <family val="2"/>
            <charset val="238"/>
          </rPr>
          <t>SZV_F:FeladatAzonosito</t>
        </r>
      </text>
    </comment>
    <comment ref="I380" authorId="0" shapeId="0" xr:uid="{87CA725D-A139-45AA-9E0C-95BFE14A2EE4}">
      <text>
        <r>
          <rPr>
            <sz val="11"/>
            <rFont val="Calibri"/>
            <family val="2"/>
            <charset val="238"/>
          </rPr>
          <t>SZV_F:EllatasiTerulet</t>
        </r>
      </text>
    </comment>
    <comment ref="J380" authorId="0" shapeId="0" xr:uid="{FD70D37B-DBAE-47A9-ACF4-35AC4227145B}">
      <text>
        <r>
          <rPr>
            <sz val="11"/>
            <rFont val="Calibri"/>
            <family val="2"/>
            <charset val="238"/>
          </rPr>
          <t>SZV_F:EllatasertFelelos</t>
        </r>
      </text>
    </comment>
    <comment ref="K380" authorId="0" shapeId="0" xr:uid="{437091F3-3DB8-42A2-B9CA-5BD3E8962D5C}">
      <text>
        <r>
          <rPr>
            <sz val="11"/>
            <rFont val="Calibri"/>
            <family val="2"/>
            <charset val="238"/>
          </rPr>
          <t>SZV_F:TervezettNettoKoltseg</t>
        </r>
      </text>
    </comment>
    <comment ref="L380" authorId="0" shapeId="0" xr:uid="{2F8D336C-F2E0-46E3-B3FD-DE166B1DBE8E}">
      <text>
        <r>
          <rPr>
            <sz val="11"/>
            <rFont val="Calibri"/>
            <family val="2"/>
            <charset val="238"/>
          </rPr>
          <t>SZV_F:IdotartamKezdes</t>
        </r>
      </text>
    </comment>
    <comment ref="M380" authorId="0" shapeId="0" xr:uid="{0160851B-6642-4926-A55B-BFA12A113659}">
      <text>
        <r>
          <rPr>
            <sz val="11"/>
            <rFont val="Calibri"/>
            <family val="2"/>
            <charset val="238"/>
          </rPr>
          <t>SZV_F:IdotartamBefejezes</t>
        </r>
      </text>
    </comment>
    <comment ref="N380" authorId="0" shapeId="0" xr:uid="{59365DB3-B192-4168-8BA3-749A21ECAA6B}">
      <text>
        <r>
          <rPr>
            <sz val="11"/>
            <rFont val="Calibri"/>
            <family val="2"/>
            <charset val="238"/>
          </rPr>
          <t>SZV_F:NettoKoltsegUtem1</t>
        </r>
      </text>
    </comment>
    <comment ref="O380" authorId="0" shapeId="0" xr:uid="{F94AC977-DCB7-4D49-ACD8-F711D122E250}">
      <text>
        <r>
          <rPr>
            <sz val="11"/>
            <rFont val="Calibri"/>
            <family val="2"/>
            <charset val="238"/>
          </rPr>
          <t>SZV_F:NettoKoltsegUtem2</t>
        </r>
      </text>
    </comment>
    <comment ref="P380" authorId="0" shapeId="0" xr:uid="{0A395DD2-98FC-4E31-8953-E0DF9472C6C0}">
      <text>
        <r>
          <rPr>
            <sz val="11"/>
            <rFont val="Calibri"/>
            <family val="2"/>
            <charset val="238"/>
          </rPr>
          <t>SZV_F:EM_Melleklet2_KTG</t>
        </r>
      </text>
    </comment>
    <comment ref="R380" authorId="0" shapeId="0" xr:uid="{6CCBE444-9DAA-4DDF-B312-51A9C6BCC292}">
      <text>
        <r>
          <rPr>
            <sz val="11"/>
            <rFont val="Calibri"/>
            <family val="2"/>
            <charset val="238"/>
          </rPr>
          <t>SZV_F:HDUtem1</t>
        </r>
      </text>
    </comment>
    <comment ref="S380" authorId="0" shapeId="0" xr:uid="{93A54962-A5D1-46E3-927E-AE1EB5A7E5DF}">
      <text>
        <r>
          <rPr>
            <sz val="11"/>
            <rFont val="Calibri"/>
            <family val="2"/>
            <charset val="238"/>
          </rPr>
          <t>SZV_F:ECSUtem1</t>
        </r>
      </text>
    </comment>
    <comment ref="T380" authorId="0" shapeId="0" xr:uid="{794D9D57-535A-40E9-A7CE-CB1C80A3AA89}">
      <text>
        <r>
          <rPr>
            <sz val="11"/>
            <rFont val="Calibri"/>
            <family val="2"/>
            <charset val="238"/>
          </rPr>
          <t>SZV_F:KFHUtem1</t>
        </r>
      </text>
    </comment>
    <comment ref="U380" authorId="0" shapeId="0" xr:uid="{F10013CA-B348-425C-9F60-86C84F2767F5}">
      <text>
        <r>
          <rPr>
            <sz val="11"/>
            <rFont val="Calibri"/>
            <family val="2"/>
            <charset val="238"/>
          </rPr>
          <t>SZV_F:Egyeb_SajatUtem1</t>
        </r>
      </text>
    </comment>
    <comment ref="V380" authorId="0" shapeId="0" xr:uid="{1DDBBA80-ACCA-4080-ABE5-841B5AEA02BB}">
      <text>
        <r>
          <rPr>
            <sz val="11"/>
            <rFont val="Calibri"/>
            <family val="2"/>
            <charset val="238"/>
          </rPr>
          <t>SZV_F:DijUtem1</t>
        </r>
      </text>
    </comment>
    <comment ref="W380" authorId="0" shapeId="0" xr:uid="{D32283C1-0C5D-4214-9F24-E6B64324D995}">
      <text>
        <r>
          <rPr>
            <sz val="11"/>
            <rFont val="Calibri"/>
            <family val="2"/>
            <charset val="238"/>
          </rPr>
          <t>SZV_F:EM_Melleklet1_Utem1</t>
        </r>
      </text>
    </comment>
    <comment ref="X380" authorId="0" shapeId="0" xr:uid="{655BEBF7-533C-461E-A131-4854D8F18B08}">
      <text>
        <r>
          <rPr>
            <sz val="11"/>
            <rFont val="Calibri"/>
            <family val="2"/>
            <charset val="238"/>
          </rPr>
          <t>SZV_F:EgyebAllamiUtem1</t>
        </r>
      </text>
    </comment>
    <comment ref="Y380" authorId="0" shapeId="0" xr:uid="{3A112A81-54ED-477F-8395-35C1801DD1D1}">
      <text>
        <r>
          <rPr>
            <sz val="11"/>
            <rFont val="Calibri"/>
            <family val="2"/>
            <charset val="238"/>
          </rPr>
          <t>SZV_F:OnkormanyzatiUtem1</t>
        </r>
      </text>
    </comment>
    <comment ref="Z380" authorId="0" shapeId="0" xr:uid="{3D164599-8482-4318-B37C-ECB1644010DB}">
      <text>
        <r>
          <rPr>
            <sz val="11"/>
            <rFont val="Calibri"/>
            <family val="2"/>
            <charset val="238"/>
          </rPr>
          <t>SZV_F:EUUtem1</t>
        </r>
      </text>
    </comment>
    <comment ref="AA380" authorId="0" shapeId="0" xr:uid="{9CCEA117-BD8A-4240-B3E2-743E1EEC7EC7}">
      <text>
        <r>
          <rPr>
            <sz val="11"/>
            <rFont val="Calibri"/>
            <family val="2"/>
            <charset val="238"/>
          </rPr>
          <t>SZV_F:EgyebUtem1</t>
        </r>
      </text>
    </comment>
    <comment ref="AB380" authorId="0" shapeId="0" xr:uid="{199B2F6B-5D93-4A22-A0C0-F24A35CAC2AC}">
      <text>
        <r>
          <rPr>
            <sz val="11"/>
            <rFont val="Calibri"/>
            <family val="2"/>
            <charset val="238"/>
          </rPr>
          <t>SZV_F:HitelKotvenyUtem1</t>
        </r>
      </text>
    </comment>
    <comment ref="AC380" authorId="0" shapeId="0" xr:uid="{4110630B-AF3E-4F2E-869A-3B974411B785}">
      <text>
        <r>
          <rPr>
            <sz val="11"/>
            <rFont val="Calibri"/>
            <family val="2"/>
            <charset val="238"/>
          </rPr>
          <t>SZV_F:OsszesenUtem1</t>
        </r>
      </text>
    </comment>
    <comment ref="AF380" authorId="0" shapeId="0" xr:uid="{1B56A1FA-2273-4781-BEAF-EE5B3D328E3C}">
      <text>
        <r>
          <rPr>
            <sz val="11"/>
            <rFont val="Calibri"/>
            <family val="2"/>
            <charset val="238"/>
          </rPr>
          <t>SZV_F:HDUtem2</t>
        </r>
      </text>
    </comment>
    <comment ref="AG380" authorId="0" shapeId="0" xr:uid="{456D235C-AD06-4F63-9801-95D100B3265F}">
      <text>
        <r>
          <rPr>
            <sz val="11"/>
            <rFont val="Calibri"/>
            <family val="2"/>
            <charset val="238"/>
          </rPr>
          <t>SZV_F:ECSUtem2</t>
        </r>
      </text>
    </comment>
    <comment ref="AH380" authorId="0" shapeId="0" xr:uid="{FDFD5224-5D6D-49D9-B0C9-6FBC93D0FC73}">
      <text>
        <r>
          <rPr>
            <sz val="11"/>
            <rFont val="Calibri"/>
            <family val="2"/>
            <charset val="238"/>
          </rPr>
          <t>SZV_F:KFHUtem2</t>
        </r>
      </text>
    </comment>
    <comment ref="AI380" authorId="0" shapeId="0" xr:uid="{5735B6A2-5DB4-4753-825B-6BDF816D8197}">
      <text>
        <r>
          <rPr>
            <sz val="11"/>
            <rFont val="Calibri"/>
            <family val="2"/>
            <charset val="238"/>
          </rPr>
          <t>SZV_F:Egyeb_SajatUtem2</t>
        </r>
      </text>
    </comment>
    <comment ref="AJ380" authorId="0" shapeId="0" xr:uid="{31FF7E66-EDEC-467F-BD6A-1D8F5A6E1961}">
      <text>
        <r>
          <rPr>
            <sz val="11"/>
            <rFont val="Calibri"/>
            <family val="2"/>
            <charset val="238"/>
          </rPr>
          <t>SZV_F:DijUtem2</t>
        </r>
      </text>
    </comment>
    <comment ref="AK380" authorId="0" shapeId="0" xr:uid="{B61B3328-533D-4A85-81BB-9340D8E56C88}">
      <text>
        <r>
          <rPr>
            <sz val="11"/>
            <rFont val="Calibri"/>
            <family val="2"/>
            <charset val="238"/>
          </rPr>
          <t>SZV_F:EM_Melleklet1_Utem2</t>
        </r>
      </text>
    </comment>
    <comment ref="AL380" authorId="0" shapeId="0" xr:uid="{F36C137C-FB2D-4057-A3B0-4B3CCAB19D03}">
      <text>
        <r>
          <rPr>
            <sz val="11"/>
            <rFont val="Calibri"/>
            <family val="2"/>
            <charset val="238"/>
          </rPr>
          <t>SZV_F:EgyebAllamiUtem2</t>
        </r>
      </text>
    </comment>
    <comment ref="AM380" authorId="0" shapeId="0" xr:uid="{5D890531-1993-4A03-8D6D-A11ADE63FF58}">
      <text>
        <r>
          <rPr>
            <sz val="11"/>
            <rFont val="Calibri"/>
            <family val="2"/>
            <charset val="238"/>
          </rPr>
          <t>SZV_F:OnkormanyzatiUtem2</t>
        </r>
      </text>
    </comment>
    <comment ref="AN380" authorId="0" shapeId="0" xr:uid="{51F33606-463C-4B06-BEF6-678D26BF348A}">
      <text>
        <r>
          <rPr>
            <sz val="11"/>
            <rFont val="Calibri"/>
            <family val="2"/>
            <charset val="238"/>
          </rPr>
          <t>SZV_F:EUUtem2</t>
        </r>
      </text>
    </comment>
    <comment ref="AO380" authorId="0" shapeId="0" xr:uid="{07644E6B-9223-4115-9B9B-3164E39CB0C8}">
      <text>
        <r>
          <rPr>
            <sz val="11"/>
            <rFont val="Calibri"/>
            <family val="2"/>
            <charset val="238"/>
          </rPr>
          <t>SZV_F:EgyebUtem2</t>
        </r>
      </text>
    </comment>
    <comment ref="AP380" authorId="0" shapeId="0" xr:uid="{2C0169B4-79B3-48D6-8892-3141FF092ACA}">
      <text>
        <r>
          <rPr>
            <sz val="11"/>
            <rFont val="Calibri"/>
            <family val="2"/>
            <charset val="238"/>
          </rPr>
          <t>SZV_F:HitelKotvenyUtem2</t>
        </r>
      </text>
    </comment>
    <comment ref="AQ380" authorId="0" shapeId="0" xr:uid="{FD494C26-CA8E-48C2-9BDE-65AA14CB0E7B}">
      <text>
        <r>
          <rPr>
            <sz val="11"/>
            <rFont val="Calibri"/>
            <family val="2"/>
            <charset val="238"/>
          </rPr>
          <t>SZV_F:OsszesenUtem2</t>
        </r>
      </text>
    </comment>
    <comment ref="AR380" authorId="0" shapeId="0" xr:uid="{902FDED8-C65A-4D9F-A9DD-C6924B119EA0}">
      <text>
        <r>
          <rPr>
            <sz val="11"/>
            <rFont val="Calibri"/>
            <family val="2"/>
            <charset val="238"/>
          </rPr>
          <t>SZV_F:ForrashianyUtem2</t>
        </r>
      </text>
    </comment>
    <comment ref="AU380" authorId="0" shapeId="0" xr:uid="{DE31CA41-ED84-4E5B-A377-158FDBE8338F}">
      <text>
        <r>
          <rPr>
            <sz val="11"/>
            <rFont val="Calibri"/>
            <family val="2"/>
            <charset val="238"/>
          </rPr>
          <t>SZV_F:Indokolas</t>
        </r>
      </text>
    </comment>
    <comment ref="AV380" authorId="0" shapeId="0" xr:uid="{C38EDF35-BB22-4DB3-BB9A-773F1FBACD51}">
      <text>
        <r>
          <rPr>
            <sz val="11"/>
            <rFont val="Calibri"/>
            <family val="2"/>
            <charset val="238"/>
          </rPr>
          <t>SZV_F:Megjegyzes</t>
        </r>
      </text>
    </comment>
    <comment ref="AW380" authorId="0" shapeId="0" xr:uid="{CD66856D-47D5-48FD-ADFC-C1900F02B1E2}">
      <text>
        <r>
          <rPr>
            <sz val="11"/>
            <rFont val="Calibri"/>
            <family val="2"/>
            <charset val="238"/>
          </rPr>
          <t>SZV_F:FeladatSorszam</t>
        </r>
      </text>
    </comment>
    <comment ref="AY380" authorId="0" shapeId="0" xr:uid="{E0D0143E-380D-46D8-B5BD-32A0470EADD4}">
      <text>
        <r>
          <rPr>
            <sz val="11"/>
            <rFont val="Calibri"/>
            <family val="2"/>
            <charset val="238"/>
          </rPr>
          <t>SZV_F:ISA</t>
        </r>
      </text>
    </comment>
    <comment ref="B381" authorId="0" shapeId="0" xr:uid="{DCBC4B45-EAFA-4737-B7A2-34C2C039C2B1}">
      <text>
        <r>
          <rPr>
            <sz val="11"/>
            <rFont val="Calibri"/>
            <family val="2"/>
            <charset val="238"/>
          </rPr>
          <t>SZV_F:FontossagiSorrent</t>
        </r>
      </text>
    </comment>
    <comment ref="C381" authorId="0" shapeId="0" xr:uid="{1C660D05-8DD5-47B6-879D-5101C3633E45}">
      <text>
        <r>
          <rPr>
            <sz val="11"/>
            <rFont val="Calibri"/>
            <family val="2"/>
            <charset val="238"/>
          </rPr>
          <t>SZV_F:FeladatKategoria</t>
        </r>
      </text>
    </comment>
    <comment ref="D381" authorId="0" shapeId="0" xr:uid="{5E4E6094-FC6C-4084-8888-CD518F588530}">
      <text>
        <r>
          <rPr>
            <sz val="11"/>
            <rFont val="Calibri"/>
            <family val="2"/>
            <charset val="238"/>
          </rPr>
          <t>SZV_F:FeladatMegnevezes</t>
        </r>
      </text>
    </comment>
    <comment ref="E381" authorId="0" shapeId="0" xr:uid="{14B7D5C5-66DF-428D-858E-91EC57287FC1}">
      <text>
        <r>
          <rPr>
            <sz val="11"/>
            <rFont val="Calibri"/>
            <family val="2"/>
            <charset val="238"/>
          </rPr>
          <t>SZV_F:ElviEngedelySzam</t>
        </r>
      </text>
    </comment>
    <comment ref="F381" authorId="0" shapeId="0" xr:uid="{FD295847-31F0-41B1-A49A-E0446CE3E876}">
      <text>
        <r>
          <rPr>
            <sz val="11"/>
            <rFont val="Calibri"/>
            <family val="2"/>
            <charset val="238"/>
          </rPr>
          <t>SZV_F:VKR_Kod</t>
        </r>
      </text>
    </comment>
    <comment ref="G381" authorId="0" shapeId="0" xr:uid="{E8BB10F6-9BD6-416B-9509-C3275C2A3FB3}">
      <text>
        <r>
          <rPr>
            <sz val="11"/>
            <rFont val="Calibri"/>
            <family val="2"/>
            <charset val="238"/>
          </rPr>
          <t>SZV_F:VKR_Nev</t>
        </r>
      </text>
    </comment>
    <comment ref="H381" authorId="0" shapeId="0" xr:uid="{9A10276F-0604-4FD5-945F-2396E3D6FC15}">
      <text>
        <r>
          <rPr>
            <sz val="11"/>
            <rFont val="Calibri"/>
            <family val="2"/>
            <charset val="238"/>
          </rPr>
          <t>SZV_F:FeladatAzonosito</t>
        </r>
      </text>
    </comment>
    <comment ref="I381" authorId="0" shapeId="0" xr:uid="{9D49D0E8-00B3-4DEE-9F2F-F013C7DF8647}">
      <text>
        <r>
          <rPr>
            <sz val="11"/>
            <rFont val="Calibri"/>
            <family val="2"/>
            <charset val="238"/>
          </rPr>
          <t>SZV_F:EllatasiTerulet</t>
        </r>
      </text>
    </comment>
    <comment ref="J381" authorId="0" shapeId="0" xr:uid="{1EEE146F-997E-4DEF-9797-074E392BA542}">
      <text>
        <r>
          <rPr>
            <sz val="11"/>
            <rFont val="Calibri"/>
            <family val="2"/>
            <charset val="238"/>
          </rPr>
          <t>SZV_F:EllatasertFelelos</t>
        </r>
      </text>
    </comment>
    <comment ref="K381" authorId="0" shapeId="0" xr:uid="{5804386A-5420-4003-8FDA-4F6EC74CE271}">
      <text>
        <r>
          <rPr>
            <sz val="11"/>
            <rFont val="Calibri"/>
            <family val="2"/>
            <charset val="238"/>
          </rPr>
          <t>SZV_F:TervezettNettoKoltseg</t>
        </r>
      </text>
    </comment>
    <comment ref="L381" authorId="0" shapeId="0" xr:uid="{AE9B92D2-94AA-45C9-87B9-93638DEF4A61}">
      <text>
        <r>
          <rPr>
            <sz val="11"/>
            <rFont val="Calibri"/>
            <family val="2"/>
            <charset val="238"/>
          </rPr>
          <t>SZV_F:IdotartamKezdes</t>
        </r>
      </text>
    </comment>
    <comment ref="M381" authorId="0" shapeId="0" xr:uid="{60154D6A-180E-4DAE-8FCD-A5E71146CDE8}">
      <text>
        <r>
          <rPr>
            <sz val="11"/>
            <rFont val="Calibri"/>
            <family val="2"/>
            <charset val="238"/>
          </rPr>
          <t>SZV_F:IdotartamBefejezes</t>
        </r>
      </text>
    </comment>
    <comment ref="N381" authorId="0" shapeId="0" xr:uid="{70CEF373-D095-4953-8B57-66B74BAECE56}">
      <text>
        <r>
          <rPr>
            <sz val="11"/>
            <rFont val="Calibri"/>
            <family val="2"/>
            <charset val="238"/>
          </rPr>
          <t>SZV_F:NettoKoltsegUtem1</t>
        </r>
      </text>
    </comment>
    <comment ref="O381" authorId="0" shapeId="0" xr:uid="{2F42D7E9-75A6-4631-AA4A-FBB741C5D9F1}">
      <text>
        <r>
          <rPr>
            <sz val="11"/>
            <rFont val="Calibri"/>
            <family val="2"/>
            <charset val="238"/>
          </rPr>
          <t>SZV_F:NettoKoltsegUtem2</t>
        </r>
      </text>
    </comment>
    <comment ref="P381" authorId="0" shapeId="0" xr:uid="{5B232A70-5A56-4303-A027-532EFB435523}">
      <text>
        <r>
          <rPr>
            <sz val="11"/>
            <rFont val="Calibri"/>
            <family val="2"/>
            <charset val="238"/>
          </rPr>
          <t>SZV_F:EM_Melleklet2_KTG</t>
        </r>
      </text>
    </comment>
    <comment ref="R381" authorId="0" shapeId="0" xr:uid="{60D4D72B-0124-4C27-8F3F-2907A04B1E97}">
      <text>
        <r>
          <rPr>
            <sz val="11"/>
            <rFont val="Calibri"/>
            <family val="2"/>
            <charset val="238"/>
          </rPr>
          <t>SZV_F:HDUtem1</t>
        </r>
      </text>
    </comment>
    <comment ref="S381" authorId="0" shapeId="0" xr:uid="{446F663E-4FD3-4845-9137-FF9AF9D113C1}">
      <text>
        <r>
          <rPr>
            <sz val="11"/>
            <rFont val="Calibri"/>
            <family val="2"/>
            <charset val="238"/>
          </rPr>
          <t>SZV_F:ECSUtem1</t>
        </r>
      </text>
    </comment>
    <comment ref="T381" authorId="0" shapeId="0" xr:uid="{C4079E16-928D-4F74-A777-ED57DC86EF0C}">
      <text>
        <r>
          <rPr>
            <sz val="11"/>
            <rFont val="Calibri"/>
            <family val="2"/>
            <charset val="238"/>
          </rPr>
          <t>SZV_F:KFHUtem1</t>
        </r>
      </text>
    </comment>
    <comment ref="U381" authorId="0" shapeId="0" xr:uid="{1FF1A832-BAF2-4751-9AF6-A71E342396C0}">
      <text>
        <r>
          <rPr>
            <sz val="11"/>
            <rFont val="Calibri"/>
            <family val="2"/>
            <charset val="238"/>
          </rPr>
          <t>SZV_F:Egyeb_SajatUtem1</t>
        </r>
      </text>
    </comment>
    <comment ref="V381" authorId="0" shapeId="0" xr:uid="{571FA1A9-9FC2-4118-B17F-164AA704CCEA}">
      <text>
        <r>
          <rPr>
            <sz val="11"/>
            <rFont val="Calibri"/>
            <family val="2"/>
            <charset val="238"/>
          </rPr>
          <t>SZV_F:DijUtem1</t>
        </r>
      </text>
    </comment>
    <comment ref="W381" authorId="0" shapeId="0" xr:uid="{21141F8E-FE2A-494D-A601-324DF8311850}">
      <text>
        <r>
          <rPr>
            <sz val="11"/>
            <rFont val="Calibri"/>
            <family val="2"/>
            <charset val="238"/>
          </rPr>
          <t>SZV_F:EM_Melleklet1_Utem1</t>
        </r>
      </text>
    </comment>
    <comment ref="X381" authorId="0" shapeId="0" xr:uid="{F058F32C-3E40-48A6-8B4F-BB6C4D685F51}">
      <text>
        <r>
          <rPr>
            <sz val="11"/>
            <rFont val="Calibri"/>
            <family val="2"/>
            <charset val="238"/>
          </rPr>
          <t>SZV_F:EgyebAllamiUtem1</t>
        </r>
      </text>
    </comment>
    <comment ref="Y381" authorId="0" shapeId="0" xr:uid="{B19CCB8B-4C3C-409D-A497-F8428E298BD3}">
      <text>
        <r>
          <rPr>
            <sz val="11"/>
            <rFont val="Calibri"/>
            <family val="2"/>
            <charset val="238"/>
          </rPr>
          <t>SZV_F:OnkormanyzatiUtem1</t>
        </r>
      </text>
    </comment>
    <comment ref="Z381" authorId="0" shapeId="0" xr:uid="{EA00239A-1B3E-4D14-94E0-887526EC4638}">
      <text>
        <r>
          <rPr>
            <sz val="11"/>
            <rFont val="Calibri"/>
            <family val="2"/>
            <charset val="238"/>
          </rPr>
          <t>SZV_F:EUUtem1</t>
        </r>
      </text>
    </comment>
    <comment ref="AA381" authorId="0" shapeId="0" xr:uid="{E861D5CF-0D0B-458B-A826-83E43C5A5C54}">
      <text>
        <r>
          <rPr>
            <sz val="11"/>
            <rFont val="Calibri"/>
            <family val="2"/>
            <charset val="238"/>
          </rPr>
          <t>SZV_F:EgyebUtem1</t>
        </r>
      </text>
    </comment>
    <comment ref="AB381" authorId="0" shapeId="0" xr:uid="{E7D08F94-B6C0-4CCF-9C9C-DFB9E282717D}">
      <text>
        <r>
          <rPr>
            <sz val="11"/>
            <rFont val="Calibri"/>
            <family val="2"/>
            <charset val="238"/>
          </rPr>
          <t>SZV_F:HitelKotvenyUtem1</t>
        </r>
      </text>
    </comment>
    <comment ref="AC381" authorId="0" shapeId="0" xr:uid="{5D98A9CD-1897-4AF8-95EB-0CACEE98D17C}">
      <text>
        <r>
          <rPr>
            <sz val="11"/>
            <rFont val="Calibri"/>
            <family val="2"/>
            <charset val="238"/>
          </rPr>
          <t>SZV_F:OsszesenUtem1</t>
        </r>
      </text>
    </comment>
    <comment ref="AF381" authorId="0" shapeId="0" xr:uid="{69CF8D4D-C140-4F2E-A391-D67AB1AD5514}">
      <text>
        <r>
          <rPr>
            <sz val="11"/>
            <rFont val="Calibri"/>
            <family val="2"/>
            <charset val="238"/>
          </rPr>
          <t>SZV_F:HDUtem2</t>
        </r>
      </text>
    </comment>
    <comment ref="AG381" authorId="0" shapeId="0" xr:uid="{39CE19AE-859C-4CC2-87B5-2D72922644F1}">
      <text>
        <r>
          <rPr>
            <sz val="11"/>
            <rFont val="Calibri"/>
            <family val="2"/>
            <charset val="238"/>
          </rPr>
          <t>SZV_F:ECSUtem2</t>
        </r>
      </text>
    </comment>
    <comment ref="AH381" authorId="0" shapeId="0" xr:uid="{207FF2B9-3381-4780-9391-B9E617CA8061}">
      <text>
        <r>
          <rPr>
            <sz val="11"/>
            <rFont val="Calibri"/>
            <family val="2"/>
            <charset val="238"/>
          </rPr>
          <t>SZV_F:KFHUtem2</t>
        </r>
      </text>
    </comment>
    <comment ref="AI381" authorId="0" shapeId="0" xr:uid="{15D5CC2B-1E90-4080-88C7-D7E074D1FA66}">
      <text>
        <r>
          <rPr>
            <sz val="11"/>
            <rFont val="Calibri"/>
            <family val="2"/>
            <charset val="238"/>
          </rPr>
          <t>SZV_F:Egyeb_SajatUtem2</t>
        </r>
      </text>
    </comment>
    <comment ref="AJ381" authorId="0" shapeId="0" xr:uid="{142558EE-D858-439E-8F4C-100E43B0B1DD}">
      <text>
        <r>
          <rPr>
            <sz val="11"/>
            <rFont val="Calibri"/>
            <family val="2"/>
            <charset val="238"/>
          </rPr>
          <t>SZV_F:DijUtem2</t>
        </r>
      </text>
    </comment>
    <comment ref="AK381" authorId="0" shapeId="0" xr:uid="{A5558702-3E2E-4481-A66F-F3D59879D645}">
      <text>
        <r>
          <rPr>
            <sz val="11"/>
            <rFont val="Calibri"/>
            <family val="2"/>
            <charset val="238"/>
          </rPr>
          <t>SZV_F:EM_Melleklet1_Utem2</t>
        </r>
      </text>
    </comment>
    <comment ref="AL381" authorId="0" shapeId="0" xr:uid="{EC665672-A26F-46C4-B486-422DA78C368C}">
      <text>
        <r>
          <rPr>
            <sz val="11"/>
            <rFont val="Calibri"/>
            <family val="2"/>
            <charset val="238"/>
          </rPr>
          <t>SZV_F:EgyebAllamiUtem2</t>
        </r>
      </text>
    </comment>
    <comment ref="AM381" authorId="0" shapeId="0" xr:uid="{D6E6CB3A-C510-429D-A5F6-ED7BCD55895D}">
      <text>
        <r>
          <rPr>
            <sz val="11"/>
            <rFont val="Calibri"/>
            <family val="2"/>
            <charset val="238"/>
          </rPr>
          <t>SZV_F:OnkormanyzatiUtem2</t>
        </r>
      </text>
    </comment>
    <comment ref="AN381" authorId="0" shapeId="0" xr:uid="{558B2905-8223-4BA2-BB24-30DB9B91E619}">
      <text>
        <r>
          <rPr>
            <sz val="11"/>
            <rFont val="Calibri"/>
            <family val="2"/>
            <charset val="238"/>
          </rPr>
          <t>SZV_F:EUUtem2</t>
        </r>
      </text>
    </comment>
    <comment ref="AO381" authorId="0" shapeId="0" xr:uid="{015C8A77-0CE5-4F87-8221-E6C6CFD8C457}">
      <text>
        <r>
          <rPr>
            <sz val="11"/>
            <rFont val="Calibri"/>
            <family val="2"/>
            <charset val="238"/>
          </rPr>
          <t>SZV_F:EgyebUtem2</t>
        </r>
      </text>
    </comment>
    <comment ref="AP381" authorId="0" shapeId="0" xr:uid="{7CD51EE2-6724-4EA0-A21E-94D3B85F1956}">
      <text>
        <r>
          <rPr>
            <sz val="11"/>
            <rFont val="Calibri"/>
            <family val="2"/>
            <charset val="238"/>
          </rPr>
          <t>SZV_F:HitelKotvenyUtem2</t>
        </r>
      </text>
    </comment>
    <comment ref="AQ381" authorId="0" shapeId="0" xr:uid="{595D18EC-EAFF-44A7-9735-B848CC9923CA}">
      <text>
        <r>
          <rPr>
            <sz val="11"/>
            <rFont val="Calibri"/>
            <family val="2"/>
            <charset val="238"/>
          </rPr>
          <t>SZV_F:OsszesenUtem2</t>
        </r>
      </text>
    </comment>
    <comment ref="AR381" authorId="0" shapeId="0" xr:uid="{761384AE-C3CE-437C-8661-7032C5FEC065}">
      <text>
        <r>
          <rPr>
            <sz val="11"/>
            <rFont val="Calibri"/>
            <family val="2"/>
            <charset val="238"/>
          </rPr>
          <t>SZV_F:ForrashianyUtem2</t>
        </r>
      </text>
    </comment>
    <comment ref="AU381" authorId="0" shapeId="0" xr:uid="{55366A6F-41CD-4AAE-AC19-F9FBB5298A19}">
      <text>
        <r>
          <rPr>
            <sz val="11"/>
            <rFont val="Calibri"/>
            <family val="2"/>
            <charset val="238"/>
          </rPr>
          <t>SZV_F:Indokolas</t>
        </r>
      </text>
    </comment>
    <comment ref="AV381" authorId="0" shapeId="0" xr:uid="{046CC8C1-6198-4012-A20C-C3A31BCEACFC}">
      <text>
        <r>
          <rPr>
            <sz val="11"/>
            <rFont val="Calibri"/>
            <family val="2"/>
            <charset val="238"/>
          </rPr>
          <t>SZV_F:Megjegyzes</t>
        </r>
      </text>
    </comment>
    <comment ref="AW381" authorId="0" shapeId="0" xr:uid="{DF2FFD9E-9EE3-4AAD-8A23-A916A8BF7D4E}">
      <text>
        <r>
          <rPr>
            <sz val="11"/>
            <rFont val="Calibri"/>
            <family val="2"/>
            <charset val="238"/>
          </rPr>
          <t>SZV_F:FeladatSorszam</t>
        </r>
      </text>
    </comment>
    <comment ref="AY381" authorId="0" shapeId="0" xr:uid="{2D871E1E-A850-4BA5-949B-F3796BC6E90A}">
      <text>
        <r>
          <rPr>
            <sz val="11"/>
            <rFont val="Calibri"/>
            <family val="2"/>
            <charset val="238"/>
          </rPr>
          <t>SZV_F:ISA</t>
        </r>
      </text>
    </comment>
    <comment ref="B382" authorId="0" shapeId="0" xr:uid="{EB3C9E3A-407F-468D-8DCD-C5066C8B0689}">
      <text>
        <r>
          <rPr>
            <sz val="11"/>
            <rFont val="Calibri"/>
            <family val="2"/>
            <charset val="238"/>
          </rPr>
          <t>SZV_F:FontossagiSorrent</t>
        </r>
      </text>
    </comment>
    <comment ref="C382" authorId="0" shapeId="0" xr:uid="{74FA456F-A193-4D28-968C-7BBF7C98B86E}">
      <text>
        <r>
          <rPr>
            <sz val="11"/>
            <rFont val="Calibri"/>
            <family val="2"/>
            <charset val="238"/>
          </rPr>
          <t>SZV_F:FeladatKategoria</t>
        </r>
      </text>
    </comment>
    <comment ref="D382" authorId="0" shapeId="0" xr:uid="{3306A9B3-D07B-4BF2-B4AC-F0EBFD6FFF13}">
      <text>
        <r>
          <rPr>
            <sz val="11"/>
            <rFont val="Calibri"/>
            <family val="2"/>
            <charset val="238"/>
          </rPr>
          <t>SZV_F:FeladatMegnevezes</t>
        </r>
      </text>
    </comment>
    <comment ref="E382" authorId="0" shapeId="0" xr:uid="{0F809B56-3D30-490C-A4E0-AD9999768A38}">
      <text>
        <r>
          <rPr>
            <sz val="11"/>
            <rFont val="Calibri"/>
            <family val="2"/>
            <charset val="238"/>
          </rPr>
          <t>SZV_F:ElviEngedelySzam</t>
        </r>
      </text>
    </comment>
    <comment ref="F382" authorId="0" shapeId="0" xr:uid="{48508FDE-07CA-4EAD-9D8A-06239B44A75D}">
      <text>
        <r>
          <rPr>
            <sz val="11"/>
            <rFont val="Calibri"/>
            <family val="2"/>
            <charset val="238"/>
          </rPr>
          <t>SZV_F:VKR_Kod</t>
        </r>
      </text>
    </comment>
    <comment ref="G382" authorId="0" shapeId="0" xr:uid="{975FADC1-1E29-41E8-82FD-81C54E8A6953}">
      <text>
        <r>
          <rPr>
            <sz val="11"/>
            <rFont val="Calibri"/>
            <family val="2"/>
            <charset val="238"/>
          </rPr>
          <t>SZV_F:VKR_Nev</t>
        </r>
      </text>
    </comment>
    <comment ref="H382" authorId="0" shapeId="0" xr:uid="{5D4F08CE-206D-47FB-B9F5-EC8E811B6A3C}">
      <text>
        <r>
          <rPr>
            <sz val="11"/>
            <rFont val="Calibri"/>
            <family val="2"/>
            <charset val="238"/>
          </rPr>
          <t>SZV_F:FeladatAzonosito</t>
        </r>
      </text>
    </comment>
    <comment ref="I382" authorId="0" shapeId="0" xr:uid="{4CF91EA5-0393-4E23-B97A-093DFFD91252}">
      <text>
        <r>
          <rPr>
            <sz val="11"/>
            <rFont val="Calibri"/>
            <family val="2"/>
            <charset val="238"/>
          </rPr>
          <t>SZV_F:EllatasiTerulet</t>
        </r>
      </text>
    </comment>
    <comment ref="J382" authorId="0" shapeId="0" xr:uid="{06C79F9E-6074-4E73-8AE9-C3CB1EA932A1}">
      <text>
        <r>
          <rPr>
            <sz val="11"/>
            <rFont val="Calibri"/>
            <family val="2"/>
            <charset val="238"/>
          </rPr>
          <t>SZV_F:EllatasertFelelos</t>
        </r>
      </text>
    </comment>
    <comment ref="K382" authorId="0" shapeId="0" xr:uid="{937593B1-9D91-4961-94EC-4676B242EF13}">
      <text>
        <r>
          <rPr>
            <sz val="11"/>
            <rFont val="Calibri"/>
            <family val="2"/>
            <charset val="238"/>
          </rPr>
          <t>SZV_F:TervezettNettoKoltseg</t>
        </r>
      </text>
    </comment>
    <comment ref="L382" authorId="0" shapeId="0" xr:uid="{C7EB1AB0-684B-46F7-9398-99D43D9B4613}">
      <text>
        <r>
          <rPr>
            <sz val="11"/>
            <rFont val="Calibri"/>
            <family val="2"/>
            <charset val="238"/>
          </rPr>
          <t>SZV_F:IdotartamKezdes</t>
        </r>
      </text>
    </comment>
    <comment ref="M382" authorId="0" shapeId="0" xr:uid="{40AA8C3F-8A92-4A89-A9FD-407D968AD712}">
      <text>
        <r>
          <rPr>
            <sz val="11"/>
            <rFont val="Calibri"/>
            <family val="2"/>
            <charset val="238"/>
          </rPr>
          <t>SZV_F:IdotartamBefejezes</t>
        </r>
      </text>
    </comment>
    <comment ref="N382" authorId="0" shapeId="0" xr:uid="{49809A5F-ABC8-48FF-B8B5-045EFF371E94}">
      <text>
        <r>
          <rPr>
            <sz val="11"/>
            <rFont val="Calibri"/>
            <family val="2"/>
            <charset val="238"/>
          </rPr>
          <t>SZV_F:NettoKoltsegUtem1</t>
        </r>
      </text>
    </comment>
    <comment ref="O382" authorId="0" shapeId="0" xr:uid="{DC0966E3-39F9-4D15-824A-C90553E4BFCF}">
      <text>
        <r>
          <rPr>
            <sz val="11"/>
            <rFont val="Calibri"/>
            <family val="2"/>
            <charset val="238"/>
          </rPr>
          <t>SZV_F:NettoKoltsegUtem2</t>
        </r>
      </text>
    </comment>
    <comment ref="P382" authorId="0" shapeId="0" xr:uid="{3995E302-5EB2-4D94-B6F8-ADB9DD96CC98}">
      <text>
        <r>
          <rPr>
            <sz val="11"/>
            <rFont val="Calibri"/>
            <family val="2"/>
            <charset val="238"/>
          </rPr>
          <t>SZV_F:EM_Melleklet2_KTG</t>
        </r>
      </text>
    </comment>
    <comment ref="R382" authorId="0" shapeId="0" xr:uid="{88AAB6B0-9593-43DA-8168-A07D9A151FC9}">
      <text>
        <r>
          <rPr>
            <sz val="11"/>
            <rFont val="Calibri"/>
            <family val="2"/>
            <charset val="238"/>
          </rPr>
          <t>SZV_F:HDUtem1</t>
        </r>
      </text>
    </comment>
    <comment ref="S382" authorId="0" shapeId="0" xr:uid="{206F32A6-2163-4B58-95A0-68DA176F703B}">
      <text>
        <r>
          <rPr>
            <sz val="11"/>
            <rFont val="Calibri"/>
            <family val="2"/>
            <charset val="238"/>
          </rPr>
          <t>SZV_F:ECSUtem1</t>
        </r>
      </text>
    </comment>
    <comment ref="T382" authorId="0" shapeId="0" xr:uid="{47112AA8-F1A6-42BF-AED4-2755E4E4D1F2}">
      <text>
        <r>
          <rPr>
            <sz val="11"/>
            <rFont val="Calibri"/>
            <family val="2"/>
            <charset val="238"/>
          </rPr>
          <t>SZV_F:KFHUtem1</t>
        </r>
      </text>
    </comment>
    <comment ref="U382" authorId="0" shapeId="0" xr:uid="{F8092733-B532-4C54-AC90-D5FA8866E52A}">
      <text>
        <r>
          <rPr>
            <sz val="11"/>
            <rFont val="Calibri"/>
            <family val="2"/>
            <charset val="238"/>
          </rPr>
          <t>SZV_F:Egyeb_SajatUtem1</t>
        </r>
      </text>
    </comment>
    <comment ref="V382" authorId="0" shapeId="0" xr:uid="{69CD2A62-C95D-4D77-835B-5E5C57ACFA32}">
      <text>
        <r>
          <rPr>
            <sz val="11"/>
            <rFont val="Calibri"/>
            <family val="2"/>
            <charset val="238"/>
          </rPr>
          <t>SZV_F:DijUtem1</t>
        </r>
      </text>
    </comment>
    <comment ref="W382" authorId="0" shapeId="0" xr:uid="{A777CF67-6E38-4EEC-8F79-91A59916D1E7}">
      <text>
        <r>
          <rPr>
            <sz val="11"/>
            <rFont val="Calibri"/>
            <family val="2"/>
            <charset val="238"/>
          </rPr>
          <t>SZV_F:EM_Melleklet1_Utem1</t>
        </r>
      </text>
    </comment>
    <comment ref="X382" authorId="0" shapeId="0" xr:uid="{6C99D64C-E5F9-4BD3-B006-6EEC716E5CFD}">
      <text>
        <r>
          <rPr>
            <sz val="11"/>
            <rFont val="Calibri"/>
            <family val="2"/>
            <charset val="238"/>
          </rPr>
          <t>SZV_F:EgyebAllamiUtem1</t>
        </r>
      </text>
    </comment>
    <comment ref="Y382" authorId="0" shapeId="0" xr:uid="{4035BD59-CC06-4004-B576-A2DF3AFB51E2}">
      <text>
        <r>
          <rPr>
            <sz val="11"/>
            <rFont val="Calibri"/>
            <family val="2"/>
            <charset val="238"/>
          </rPr>
          <t>SZV_F:OnkormanyzatiUtem1</t>
        </r>
      </text>
    </comment>
    <comment ref="Z382" authorId="0" shapeId="0" xr:uid="{CCF3A535-4B03-4593-980C-DEFF33980675}">
      <text>
        <r>
          <rPr>
            <sz val="11"/>
            <rFont val="Calibri"/>
            <family val="2"/>
            <charset val="238"/>
          </rPr>
          <t>SZV_F:EUUtem1</t>
        </r>
      </text>
    </comment>
    <comment ref="AA382" authorId="0" shapeId="0" xr:uid="{188AE516-DE2D-47B4-9561-1BB0F893C103}">
      <text>
        <r>
          <rPr>
            <sz val="11"/>
            <rFont val="Calibri"/>
            <family val="2"/>
            <charset val="238"/>
          </rPr>
          <t>SZV_F:EgyebUtem1</t>
        </r>
      </text>
    </comment>
    <comment ref="AB382" authorId="0" shapeId="0" xr:uid="{45B62460-2690-4AC0-9788-13061725AA61}">
      <text>
        <r>
          <rPr>
            <sz val="11"/>
            <rFont val="Calibri"/>
            <family val="2"/>
            <charset val="238"/>
          </rPr>
          <t>SZV_F:HitelKotvenyUtem1</t>
        </r>
      </text>
    </comment>
    <comment ref="AC382" authorId="0" shapeId="0" xr:uid="{CC2EBF8E-9178-4127-AC8B-986E31B3AB3D}">
      <text>
        <r>
          <rPr>
            <sz val="11"/>
            <rFont val="Calibri"/>
            <family val="2"/>
            <charset val="238"/>
          </rPr>
          <t>SZV_F:OsszesenUtem1</t>
        </r>
      </text>
    </comment>
    <comment ref="AF382" authorId="0" shapeId="0" xr:uid="{014BEEDD-ABFC-41B0-8477-36E0122DB038}">
      <text>
        <r>
          <rPr>
            <sz val="11"/>
            <rFont val="Calibri"/>
            <family val="2"/>
            <charset val="238"/>
          </rPr>
          <t>SZV_F:HDUtem2</t>
        </r>
      </text>
    </comment>
    <comment ref="AG382" authorId="0" shapeId="0" xr:uid="{AF744813-D1CD-44DB-85CB-CBE6D8DD0A70}">
      <text>
        <r>
          <rPr>
            <sz val="11"/>
            <rFont val="Calibri"/>
            <family val="2"/>
            <charset val="238"/>
          </rPr>
          <t>SZV_F:ECSUtem2</t>
        </r>
      </text>
    </comment>
    <comment ref="AH382" authorId="0" shapeId="0" xr:uid="{B7BE3113-8ED1-4A11-8167-8A8ABE544102}">
      <text>
        <r>
          <rPr>
            <sz val="11"/>
            <rFont val="Calibri"/>
            <family val="2"/>
            <charset val="238"/>
          </rPr>
          <t>SZV_F:KFHUtem2</t>
        </r>
      </text>
    </comment>
    <comment ref="AI382" authorId="0" shapeId="0" xr:uid="{6B0CCB8B-25EB-43DD-892D-E0B5DB21A1FD}">
      <text>
        <r>
          <rPr>
            <sz val="11"/>
            <rFont val="Calibri"/>
            <family val="2"/>
            <charset val="238"/>
          </rPr>
          <t>SZV_F:Egyeb_SajatUtem2</t>
        </r>
      </text>
    </comment>
    <comment ref="AJ382" authorId="0" shapeId="0" xr:uid="{816D94A2-FE9D-46A0-81E4-9549E810B438}">
      <text>
        <r>
          <rPr>
            <sz val="11"/>
            <rFont val="Calibri"/>
            <family val="2"/>
            <charset val="238"/>
          </rPr>
          <t>SZV_F:DijUtem2</t>
        </r>
      </text>
    </comment>
    <comment ref="AK382" authorId="0" shapeId="0" xr:uid="{01ABFA24-722A-4F52-8315-45EFCCF49B5F}">
      <text>
        <r>
          <rPr>
            <sz val="11"/>
            <rFont val="Calibri"/>
            <family val="2"/>
            <charset val="238"/>
          </rPr>
          <t>SZV_F:EM_Melleklet1_Utem2</t>
        </r>
      </text>
    </comment>
    <comment ref="AL382" authorId="0" shapeId="0" xr:uid="{DAF08BB5-E399-497D-B0E3-18135018036B}">
      <text>
        <r>
          <rPr>
            <sz val="11"/>
            <rFont val="Calibri"/>
            <family val="2"/>
            <charset val="238"/>
          </rPr>
          <t>SZV_F:EgyebAllamiUtem2</t>
        </r>
      </text>
    </comment>
    <comment ref="AM382" authorId="0" shapeId="0" xr:uid="{34E13811-4922-4460-9598-7828ED88DB43}">
      <text>
        <r>
          <rPr>
            <sz val="11"/>
            <rFont val="Calibri"/>
            <family val="2"/>
            <charset val="238"/>
          </rPr>
          <t>SZV_F:OnkormanyzatiUtem2</t>
        </r>
      </text>
    </comment>
    <comment ref="AN382" authorId="0" shapeId="0" xr:uid="{382D369C-1637-4E49-AB2C-4CBA3B92A7BB}">
      <text>
        <r>
          <rPr>
            <sz val="11"/>
            <rFont val="Calibri"/>
            <family val="2"/>
            <charset val="238"/>
          </rPr>
          <t>SZV_F:EUUtem2</t>
        </r>
      </text>
    </comment>
    <comment ref="AO382" authorId="0" shapeId="0" xr:uid="{8702A3DF-CA9B-43AA-BA87-DAC83281B203}">
      <text>
        <r>
          <rPr>
            <sz val="11"/>
            <rFont val="Calibri"/>
            <family val="2"/>
            <charset val="238"/>
          </rPr>
          <t>SZV_F:EgyebUtem2</t>
        </r>
      </text>
    </comment>
    <comment ref="AP382" authorId="0" shapeId="0" xr:uid="{83282D09-AD34-4660-A68C-542EAECCF39A}">
      <text>
        <r>
          <rPr>
            <sz val="11"/>
            <rFont val="Calibri"/>
            <family val="2"/>
            <charset val="238"/>
          </rPr>
          <t>SZV_F:HitelKotvenyUtem2</t>
        </r>
      </text>
    </comment>
    <comment ref="AQ382" authorId="0" shapeId="0" xr:uid="{7C7FBB43-FC1B-4F2E-A3E3-9F0942CBF84A}">
      <text>
        <r>
          <rPr>
            <sz val="11"/>
            <rFont val="Calibri"/>
            <family val="2"/>
            <charset val="238"/>
          </rPr>
          <t>SZV_F:OsszesenUtem2</t>
        </r>
      </text>
    </comment>
    <comment ref="AR382" authorId="0" shapeId="0" xr:uid="{9412CDBB-8CE6-49FA-A566-AE5E2A76555E}">
      <text>
        <r>
          <rPr>
            <sz val="11"/>
            <rFont val="Calibri"/>
            <family val="2"/>
            <charset val="238"/>
          </rPr>
          <t>SZV_F:ForrashianyUtem2</t>
        </r>
      </text>
    </comment>
    <comment ref="AU382" authorId="0" shapeId="0" xr:uid="{969B8999-6C41-4800-9EF0-12AF08C25DBA}">
      <text>
        <r>
          <rPr>
            <sz val="11"/>
            <rFont val="Calibri"/>
            <family val="2"/>
            <charset val="238"/>
          </rPr>
          <t>SZV_F:Indokolas</t>
        </r>
      </text>
    </comment>
    <comment ref="AV382" authorId="0" shapeId="0" xr:uid="{6F794898-FC69-4DB5-9A72-7BD53FBD6AFE}">
      <text>
        <r>
          <rPr>
            <sz val="11"/>
            <rFont val="Calibri"/>
            <family val="2"/>
            <charset val="238"/>
          </rPr>
          <t>SZV_F:Megjegyzes</t>
        </r>
      </text>
    </comment>
    <comment ref="AW382" authorId="0" shapeId="0" xr:uid="{E1F0C4C7-1F19-49FE-86F6-0AB385B2D490}">
      <text>
        <r>
          <rPr>
            <sz val="11"/>
            <rFont val="Calibri"/>
            <family val="2"/>
            <charset val="238"/>
          </rPr>
          <t>SZV_F:FeladatSorszam</t>
        </r>
      </text>
    </comment>
    <comment ref="AY382" authorId="0" shapeId="0" xr:uid="{ABD56158-FD0E-4880-B7AB-A1030F1E4128}">
      <text>
        <r>
          <rPr>
            <sz val="11"/>
            <rFont val="Calibri"/>
            <family val="2"/>
            <charset val="238"/>
          </rPr>
          <t>SZV_F:ISA</t>
        </r>
      </text>
    </comment>
    <comment ref="B383" authorId="0" shapeId="0" xr:uid="{A2C6A304-006B-4676-A1E4-E7F7FDCF8D60}">
      <text>
        <r>
          <rPr>
            <sz val="11"/>
            <rFont val="Calibri"/>
            <family val="2"/>
            <charset val="238"/>
          </rPr>
          <t>SZV_F:FontossagiSorrent</t>
        </r>
      </text>
    </comment>
    <comment ref="C383" authorId="0" shapeId="0" xr:uid="{4C1DA7C5-3722-4B3E-AFDB-E3A38AE15DC7}">
      <text>
        <r>
          <rPr>
            <sz val="11"/>
            <rFont val="Calibri"/>
            <family val="2"/>
            <charset val="238"/>
          </rPr>
          <t>SZV_F:FeladatKategoria</t>
        </r>
      </text>
    </comment>
    <comment ref="D383" authorId="0" shapeId="0" xr:uid="{D87E1F27-72E6-401A-BE37-3D18F70DA199}">
      <text>
        <r>
          <rPr>
            <sz val="11"/>
            <rFont val="Calibri"/>
            <family val="2"/>
            <charset val="238"/>
          </rPr>
          <t>SZV_F:FeladatMegnevezes</t>
        </r>
      </text>
    </comment>
    <comment ref="E383" authorId="0" shapeId="0" xr:uid="{5B3282A8-190D-4C10-885C-5180FCB2B2E6}">
      <text>
        <r>
          <rPr>
            <sz val="11"/>
            <rFont val="Calibri"/>
            <family val="2"/>
            <charset val="238"/>
          </rPr>
          <t>SZV_F:ElviEngedelySzam</t>
        </r>
      </text>
    </comment>
    <comment ref="F383" authorId="0" shapeId="0" xr:uid="{659533AE-0ADD-422D-9519-7F82593C3493}">
      <text>
        <r>
          <rPr>
            <sz val="11"/>
            <rFont val="Calibri"/>
            <family val="2"/>
            <charset val="238"/>
          </rPr>
          <t>SZV_F:VKR_Kod</t>
        </r>
      </text>
    </comment>
    <comment ref="G383" authorId="0" shapeId="0" xr:uid="{A829142D-A298-4541-8FC1-2C4B09C37EEC}">
      <text>
        <r>
          <rPr>
            <sz val="11"/>
            <rFont val="Calibri"/>
            <family val="2"/>
            <charset val="238"/>
          </rPr>
          <t>SZV_F:VKR_Nev</t>
        </r>
      </text>
    </comment>
    <comment ref="H383" authorId="0" shapeId="0" xr:uid="{6DFEFDF6-B172-4A6A-A1E9-8CD63692E28D}">
      <text>
        <r>
          <rPr>
            <sz val="11"/>
            <rFont val="Calibri"/>
            <family val="2"/>
            <charset val="238"/>
          </rPr>
          <t>SZV_F:FeladatAzonosito</t>
        </r>
      </text>
    </comment>
    <comment ref="I383" authorId="0" shapeId="0" xr:uid="{4CFF1AD3-258E-480D-ADF5-7946FBE69F36}">
      <text>
        <r>
          <rPr>
            <sz val="11"/>
            <rFont val="Calibri"/>
            <family val="2"/>
            <charset val="238"/>
          </rPr>
          <t>SZV_F:EllatasiTerulet</t>
        </r>
      </text>
    </comment>
    <comment ref="J383" authorId="0" shapeId="0" xr:uid="{C5D58E21-9B50-4466-B7A2-18F7765F983C}">
      <text>
        <r>
          <rPr>
            <sz val="11"/>
            <rFont val="Calibri"/>
            <family val="2"/>
            <charset val="238"/>
          </rPr>
          <t>SZV_F:EllatasertFelelos</t>
        </r>
      </text>
    </comment>
    <comment ref="K383" authorId="0" shapeId="0" xr:uid="{8972A5F7-EA52-4915-B25D-439BF54ECDCD}">
      <text>
        <r>
          <rPr>
            <sz val="11"/>
            <rFont val="Calibri"/>
            <family val="2"/>
            <charset val="238"/>
          </rPr>
          <t>SZV_F:TervezettNettoKoltseg</t>
        </r>
      </text>
    </comment>
    <comment ref="L383" authorId="0" shapeId="0" xr:uid="{085A0C5F-7FEF-4033-A529-EE30DB94383A}">
      <text>
        <r>
          <rPr>
            <sz val="11"/>
            <rFont val="Calibri"/>
            <family val="2"/>
            <charset val="238"/>
          </rPr>
          <t>SZV_F:IdotartamKezdes</t>
        </r>
      </text>
    </comment>
    <comment ref="M383" authorId="0" shapeId="0" xr:uid="{1FF2EEF8-93F7-494A-A58B-0B8BF7A86844}">
      <text>
        <r>
          <rPr>
            <sz val="11"/>
            <rFont val="Calibri"/>
            <family val="2"/>
            <charset val="238"/>
          </rPr>
          <t>SZV_F:IdotartamBefejezes</t>
        </r>
      </text>
    </comment>
    <comment ref="N383" authorId="0" shapeId="0" xr:uid="{7B5A089B-CEEC-45C3-8C88-13C18B108839}">
      <text>
        <r>
          <rPr>
            <sz val="11"/>
            <rFont val="Calibri"/>
            <family val="2"/>
            <charset val="238"/>
          </rPr>
          <t>SZV_F:NettoKoltsegUtem1</t>
        </r>
      </text>
    </comment>
    <comment ref="O383" authorId="0" shapeId="0" xr:uid="{6CBB84A4-B56F-40EB-AFE1-B09A301F73C1}">
      <text>
        <r>
          <rPr>
            <sz val="11"/>
            <rFont val="Calibri"/>
            <family val="2"/>
            <charset val="238"/>
          </rPr>
          <t>SZV_F:NettoKoltsegUtem2</t>
        </r>
      </text>
    </comment>
    <comment ref="P383" authorId="0" shapeId="0" xr:uid="{0094ABA3-AFC1-498A-AEC6-A7D1F040F272}">
      <text>
        <r>
          <rPr>
            <sz val="11"/>
            <rFont val="Calibri"/>
            <family val="2"/>
            <charset val="238"/>
          </rPr>
          <t>SZV_F:EM_Melleklet2_KTG</t>
        </r>
      </text>
    </comment>
    <comment ref="R383" authorId="0" shapeId="0" xr:uid="{CA685EE9-887A-4F48-9A5C-29A1A1AC8D8E}">
      <text>
        <r>
          <rPr>
            <sz val="11"/>
            <rFont val="Calibri"/>
            <family val="2"/>
            <charset val="238"/>
          </rPr>
          <t>SZV_F:HDUtem1</t>
        </r>
      </text>
    </comment>
    <comment ref="S383" authorId="0" shapeId="0" xr:uid="{99EAAA81-5782-446F-A315-40E8187CB532}">
      <text>
        <r>
          <rPr>
            <sz val="11"/>
            <rFont val="Calibri"/>
            <family val="2"/>
            <charset val="238"/>
          </rPr>
          <t>SZV_F:ECSUtem1</t>
        </r>
      </text>
    </comment>
    <comment ref="T383" authorId="0" shapeId="0" xr:uid="{6EF5B75F-80A4-46C1-AA0E-83A0B01B459A}">
      <text>
        <r>
          <rPr>
            <sz val="11"/>
            <rFont val="Calibri"/>
            <family val="2"/>
            <charset val="238"/>
          </rPr>
          <t>SZV_F:KFHUtem1</t>
        </r>
      </text>
    </comment>
    <comment ref="U383" authorId="0" shapeId="0" xr:uid="{7D3FAA5F-9CA7-4188-AE86-2B31C65AD5BB}">
      <text>
        <r>
          <rPr>
            <sz val="11"/>
            <rFont val="Calibri"/>
            <family val="2"/>
            <charset val="238"/>
          </rPr>
          <t>SZV_F:Egyeb_SajatUtem1</t>
        </r>
      </text>
    </comment>
    <comment ref="V383" authorId="0" shapeId="0" xr:uid="{3118BF90-5177-452F-9D5D-73CABDA0FB9E}">
      <text>
        <r>
          <rPr>
            <sz val="11"/>
            <rFont val="Calibri"/>
            <family val="2"/>
            <charset val="238"/>
          </rPr>
          <t>SZV_F:DijUtem1</t>
        </r>
      </text>
    </comment>
    <comment ref="W383" authorId="0" shapeId="0" xr:uid="{AD8CD116-DFFD-49F6-95CA-D17E5420D722}">
      <text>
        <r>
          <rPr>
            <sz val="11"/>
            <rFont val="Calibri"/>
            <family val="2"/>
            <charset val="238"/>
          </rPr>
          <t>SZV_F:EM_Melleklet1_Utem1</t>
        </r>
      </text>
    </comment>
    <comment ref="X383" authorId="0" shapeId="0" xr:uid="{316CF983-0364-4830-A41C-459B99AA512A}">
      <text>
        <r>
          <rPr>
            <sz val="11"/>
            <rFont val="Calibri"/>
            <family val="2"/>
            <charset val="238"/>
          </rPr>
          <t>SZV_F:EgyebAllamiUtem1</t>
        </r>
      </text>
    </comment>
    <comment ref="Y383" authorId="0" shapeId="0" xr:uid="{77CEBA6F-4959-414C-A2E2-85B644E1EB68}">
      <text>
        <r>
          <rPr>
            <sz val="11"/>
            <rFont val="Calibri"/>
            <family val="2"/>
            <charset val="238"/>
          </rPr>
          <t>SZV_F:OnkormanyzatiUtem1</t>
        </r>
      </text>
    </comment>
    <comment ref="Z383" authorId="0" shapeId="0" xr:uid="{F137259E-2E40-4B60-9B7A-3D6EB9A26E0C}">
      <text>
        <r>
          <rPr>
            <sz val="11"/>
            <rFont val="Calibri"/>
            <family val="2"/>
            <charset val="238"/>
          </rPr>
          <t>SZV_F:EUUtem1</t>
        </r>
      </text>
    </comment>
    <comment ref="AA383" authorId="0" shapeId="0" xr:uid="{FC55DBD4-B6D3-43B2-A6E7-FE38B49FDDEC}">
      <text>
        <r>
          <rPr>
            <sz val="11"/>
            <rFont val="Calibri"/>
            <family val="2"/>
            <charset val="238"/>
          </rPr>
          <t>SZV_F:EgyebUtem1</t>
        </r>
      </text>
    </comment>
    <comment ref="AB383" authorId="0" shapeId="0" xr:uid="{5AC73686-5716-443A-9478-90D3ED894F10}">
      <text>
        <r>
          <rPr>
            <sz val="11"/>
            <rFont val="Calibri"/>
            <family val="2"/>
            <charset val="238"/>
          </rPr>
          <t>SZV_F:HitelKotvenyUtem1</t>
        </r>
      </text>
    </comment>
    <comment ref="AC383" authorId="0" shapeId="0" xr:uid="{D0B7E253-34E2-4F43-ADF5-84CBAE5B63E9}">
      <text>
        <r>
          <rPr>
            <sz val="11"/>
            <rFont val="Calibri"/>
            <family val="2"/>
            <charset val="238"/>
          </rPr>
          <t>SZV_F:OsszesenUtem1</t>
        </r>
      </text>
    </comment>
    <comment ref="AF383" authorId="0" shapeId="0" xr:uid="{22B39635-8B6A-46AE-9ACD-C4941BFE5B5E}">
      <text>
        <r>
          <rPr>
            <sz val="11"/>
            <rFont val="Calibri"/>
            <family val="2"/>
            <charset val="238"/>
          </rPr>
          <t>SZV_F:HDUtem2</t>
        </r>
      </text>
    </comment>
    <comment ref="AG383" authorId="0" shapeId="0" xr:uid="{5AA024A4-D6F8-4962-9056-17E260A95FFB}">
      <text>
        <r>
          <rPr>
            <sz val="11"/>
            <rFont val="Calibri"/>
            <family val="2"/>
            <charset val="238"/>
          </rPr>
          <t>SZV_F:ECSUtem2</t>
        </r>
      </text>
    </comment>
    <comment ref="AH383" authorId="0" shapeId="0" xr:uid="{3E785970-A0C9-4AC1-96D4-01086FB704FB}">
      <text>
        <r>
          <rPr>
            <sz val="11"/>
            <rFont val="Calibri"/>
            <family val="2"/>
            <charset val="238"/>
          </rPr>
          <t>SZV_F:KFHUtem2</t>
        </r>
      </text>
    </comment>
    <comment ref="AI383" authorId="0" shapeId="0" xr:uid="{A7B0A7FE-2184-4DD0-84F6-BA2D5D10D5C2}">
      <text>
        <r>
          <rPr>
            <sz val="11"/>
            <rFont val="Calibri"/>
            <family val="2"/>
            <charset val="238"/>
          </rPr>
          <t>SZV_F:Egyeb_SajatUtem2</t>
        </r>
      </text>
    </comment>
    <comment ref="AJ383" authorId="0" shapeId="0" xr:uid="{41986B46-370D-436D-BDAD-1F346D4EAEDE}">
      <text>
        <r>
          <rPr>
            <sz val="11"/>
            <rFont val="Calibri"/>
            <family val="2"/>
            <charset val="238"/>
          </rPr>
          <t>SZV_F:DijUtem2</t>
        </r>
      </text>
    </comment>
    <comment ref="AK383" authorId="0" shapeId="0" xr:uid="{B08567DB-DD18-470D-9E82-79395B288707}">
      <text>
        <r>
          <rPr>
            <sz val="11"/>
            <rFont val="Calibri"/>
            <family val="2"/>
            <charset val="238"/>
          </rPr>
          <t>SZV_F:EM_Melleklet1_Utem2</t>
        </r>
      </text>
    </comment>
    <comment ref="AL383" authorId="0" shapeId="0" xr:uid="{FCCF1273-C40A-4139-9785-DF645C32DFAA}">
      <text>
        <r>
          <rPr>
            <sz val="11"/>
            <rFont val="Calibri"/>
            <family val="2"/>
            <charset val="238"/>
          </rPr>
          <t>SZV_F:EgyebAllamiUtem2</t>
        </r>
      </text>
    </comment>
    <comment ref="AM383" authorId="0" shapeId="0" xr:uid="{35A9AFAC-2DEC-42BD-A8AC-AFC90DD2F6B1}">
      <text>
        <r>
          <rPr>
            <sz val="11"/>
            <rFont val="Calibri"/>
            <family val="2"/>
            <charset val="238"/>
          </rPr>
          <t>SZV_F:OnkormanyzatiUtem2</t>
        </r>
      </text>
    </comment>
    <comment ref="AN383" authorId="0" shapeId="0" xr:uid="{C78F8180-70FF-4811-A576-F90F62634691}">
      <text>
        <r>
          <rPr>
            <sz val="11"/>
            <rFont val="Calibri"/>
            <family val="2"/>
            <charset val="238"/>
          </rPr>
          <t>SZV_F:EUUtem2</t>
        </r>
      </text>
    </comment>
    <comment ref="AO383" authorId="0" shapeId="0" xr:uid="{D8EEC6E3-8B96-4F58-AB65-2958570B064D}">
      <text>
        <r>
          <rPr>
            <sz val="11"/>
            <rFont val="Calibri"/>
            <family val="2"/>
            <charset val="238"/>
          </rPr>
          <t>SZV_F:EgyebUtem2</t>
        </r>
      </text>
    </comment>
    <comment ref="AP383" authorId="0" shapeId="0" xr:uid="{AB207865-48B7-4907-8C40-DCB071421CDD}">
      <text>
        <r>
          <rPr>
            <sz val="11"/>
            <rFont val="Calibri"/>
            <family val="2"/>
            <charset val="238"/>
          </rPr>
          <t>SZV_F:HitelKotvenyUtem2</t>
        </r>
      </text>
    </comment>
    <comment ref="AQ383" authorId="0" shapeId="0" xr:uid="{FCEB556F-276B-44BB-A55D-BA95DC2A9E07}">
      <text>
        <r>
          <rPr>
            <sz val="11"/>
            <rFont val="Calibri"/>
            <family val="2"/>
            <charset val="238"/>
          </rPr>
          <t>SZV_F:OsszesenUtem2</t>
        </r>
      </text>
    </comment>
    <comment ref="AR383" authorId="0" shapeId="0" xr:uid="{188C3F52-0F0E-4F0D-859A-D0A14F2E7BA5}">
      <text>
        <r>
          <rPr>
            <sz val="11"/>
            <rFont val="Calibri"/>
            <family val="2"/>
            <charset val="238"/>
          </rPr>
          <t>SZV_F:ForrashianyUtem2</t>
        </r>
      </text>
    </comment>
    <comment ref="AU383" authorId="0" shapeId="0" xr:uid="{7B828FCA-EB69-4E52-AB83-763354EBF7AA}">
      <text>
        <r>
          <rPr>
            <sz val="11"/>
            <rFont val="Calibri"/>
            <family val="2"/>
            <charset val="238"/>
          </rPr>
          <t>SZV_F:Indokolas</t>
        </r>
      </text>
    </comment>
    <comment ref="AV383" authorId="0" shapeId="0" xr:uid="{4DFAAB6E-8C48-4AD4-BC63-D303C34C609A}">
      <text>
        <r>
          <rPr>
            <sz val="11"/>
            <rFont val="Calibri"/>
            <family val="2"/>
            <charset val="238"/>
          </rPr>
          <t>SZV_F:Megjegyzes</t>
        </r>
      </text>
    </comment>
    <comment ref="AW383" authorId="0" shapeId="0" xr:uid="{9D967C4E-3B0E-49B9-A0F3-2E54990D2346}">
      <text>
        <r>
          <rPr>
            <sz val="11"/>
            <rFont val="Calibri"/>
            <family val="2"/>
            <charset val="238"/>
          </rPr>
          <t>SZV_F:FeladatSorszam</t>
        </r>
      </text>
    </comment>
    <comment ref="AY383" authorId="0" shapeId="0" xr:uid="{9D8650E5-06BC-4124-9DAF-B4D481C720D3}">
      <text>
        <r>
          <rPr>
            <sz val="11"/>
            <rFont val="Calibri"/>
            <family val="2"/>
            <charset val="238"/>
          </rPr>
          <t>SZV_F:ISA</t>
        </r>
      </text>
    </comment>
    <comment ref="B384" authorId="0" shapeId="0" xr:uid="{77EDDC45-39B4-474A-BC1D-F21219AF13F5}">
      <text>
        <r>
          <rPr>
            <sz val="11"/>
            <rFont val="Calibri"/>
            <family val="2"/>
            <charset val="238"/>
          </rPr>
          <t>SZV_F:FontossagiSorrent</t>
        </r>
      </text>
    </comment>
    <comment ref="C384" authorId="0" shapeId="0" xr:uid="{675146B9-23FE-435F-8596-86D343053728}">
      <text>
        <r>
          <rPr>
            <sz val="11"/>
            <rFont val="Calibri"/>
            <family val="2"/>
            <charset val="238"/>
          </rPr>
          <t>SZV_F:FeladatKategoria</t>
        </r>
      </text>
    </comment>
    <comment ref="D384" authorId="0" shapeId="0" xr:uid="{10DD50E1-63F5-4180-9DAF-185DFD8ACCC1}">
      <text>
        <r>
          <rPr>
            <sz val="11"/>
            <rFont val="Calibri"/>
            <family val="2"/>
            <charset val="238"/>
          </rPr>
          <t>SZV_F:FeladatMegnevezes</t>
        </r>
      </text>
    </comment>
    <comment ref="E384" authorId="0" shapeId="0" xr:uid="{B0FC6465-ED58-4BE3-9BC4-B5026C718973}">
      <text>
        <r>
          <rPr>
            <sz val="11"/>
            <rFont val="Calibri"/>
            <family val="2"/>
            <charset val="238"/>
          </rPr>
          <t>SZV_F:ElviEngedelySzam</t>
        </r>
      </text>
    </comment>
    <comment ref="F384" authorId="0" shapeId="0" xr:uid="{5A79F704-A57C-4038-8CB6-C3BEFB3D2CE1}">
      <text>
        <r>
          <rPr>
            <sz val="11"/>
            <rFont val="Calibri"/>
            <family val="2"/>
            <charset val="238"/>
          </rPr>
          <t>SZV_F:VKR_Kod</t>
        </r>
      </text>
    </comment>
    <comment ref="G384" authorId="0" shapeId="0" xr:uid="{7BDC0478-89C0-44EE-89D3-070788C38A82}">
      <text>
        <r>
          <rPr>
            <sz val="11"/>
            <rFont val="Calibri"/>
            <family val="2"/>
            <charset val="238"/>
          </rPr>
          <t>SZV_F:VKR_Nev</t>
        </r>
      </text>
    </comment>
    <comment ref="H384" authorId="0" shapeId="0" xr:uid="{A439C976-3C9D-4264-B7E8-1D61E4FDF46D}">
      <text>
        <r>
          <rPr>
            <sz val="11"/>
            <rFont val="Calibri"/>
            <family val="2"/>
            <charset val="238"/>
          </rPr>
          <t>SZV_F:FeladatAzonosito</t>
        </r>
      </text>
    </comment>
    <comment ref="I384" authorId="0" shapeId="0" xr:uid="{3302694B-7373-4358-B1A1-B5E16B8618DD}">
      <text>
        <r>
          <rPr>
            <sz val="11"/>
            <rFont val="Calibri"/>
            <family val="2"/>
            <charset val="238"/>
          </rPr>
          <t>SZV_F:EllatasiTerulet</t>
        </r>
      </text>
    </comment>
    <comment ref="J384" authorId="0" shapeId="0" xr:uid="{D05F0CE5-D0CA-4934-B8B7-3FA6865D6152}">
      <text>
        <r>
          <rPr>
            <sz val="11"/>
            <rFont val="Calibri"/>
            <family val="2"/>
            <charset val="238"/>
          </rPr>
          <t>SZV_F:EllatasertFelelos</t>
        </r>
      </text>
    </comment>
    <comment ref="K384" authorId="0" shapeId="0" xr:uid="{9C94D035-4636-4630-9E24-C8AC4E9D6407}">
      <text>
        <r>
          <rPr>
            <sz val="11"/>
            <rFont val="Calibri"/>
            <family val="2"/>
            <charset val="238"/>
          </rPr>
          <t>SZV_F:TervezettNettoKoltseg</t>
        </r>
      </text>
    </comment>
    <comment ref="L384" authorId="0" shapeId="0" xr:uid="{58FFBCF3-5A96-43B2-A6E3-65A3244E1B24}">
      <text>
        <r>
          <rPr>
            <sz val="11"/>
            <rFont val="Calibri"/>
            <family val="2"/>
            <charset val="238"/>
          </rPr>
          <t>SZV_F:IdotartamKezdes</t>
        </r>
      </text>
    </comment>
    <comment ref="M384" authorId="0" shapeId="0" xr:uid="{B0B589DB-C440-413C-9FF4-C677C3A74F44}">
      <text>
        <r>
          <rPr>
            <sz val="11"/>
            <rFont val="Calibri"/>
            <family val="2"/>
            <charset val="238"/>
          </rPr>
          <t>SZV_F:IdotartamBefejezes</t>
        </r>
      </text>
    </comment>
    <comment ref="N384" authorId="0" shapeId="0" xr:uid="{05E86748-0345-46FF-9C23-A884DA79D8AF}">
      <text>
        <r>
          <rPr>
            <sz val="11"/>
            <rFont val="Calibri"/>
            <family val="2"/>
            <charset val="238"/>
          </rPr>
          <t>SZV_F:NettoKoltsegUtem1</t>
        </r>
      </text>
    </comment>
    <comment ref="O384" authorId="0" shapeId="0" xr:uid="{56C340FB-7718-4335-9D48-9A6481A869B0}">
      <text>
        <r>
          <rPr>
            <sz val="11"/>
            <rFont val="Calibri"/>
            <family val="2"/>
            <charset val="238"/>
          </rPr>
          <t>SZV_F:NettoKoltsegUtem2</t>
        </r>
      </text>
    </comment>
    <comment ref="P384" authorId="0" shapeId="0" xr:uid="{E30462AB-3F3F-438B-A133-3C4A64ABAD71}">
      <text>
        <r>
          <rPr>
            <sz val="11"/>
            <rFont val="Calibri"/>
            <family val="2"/>
            <charset val="238"/>
          </rPr>
          <t>SZV_F:EM_Melleklet2_KTG</t>
        </r>
      </text>
    </comment>
    <comment ref="R384" authorId="0" shapeId="0" xr:uid="{DE5E71EB-0803-4E54-8416-228096E6CF84}">
      <text>
        <r>
          <rPr>
            <sz val="11"/>
            <rFont val="Calibri"/>
            <family val="2"/>
            <charset val="238"/>
          </rPr>
          <t>SZV_F:HDUtem1</t>
        </r>
      </text>
    </comment>
    <comment ref="S384" authorId="0" shapeId="0" xr:uid="{FC049042-E7AB-46F3-BAF4-876B1E3C57B7}">
      <text>
        <r>
          <rPr>
            <sz val="11"/>
            <rFont val="Calibri"/>
            <family val="2"/>
            <charset val="238"/>
          </rPr>
          <t>SZV_F:ECSUtem1</t>
        </r>
      </text>
    </comment>
    <comment ref="T384" authorId="0" shapeId="0" xr:uid="{A621CA8D-5D05-49E0-B8AF-560950465E91}">
      <text>
        <r>
          <rPr>
            <sz val="11"/>
            <rFont val="Calibri"/>
            <family val="2"/>
            <charset val="238"/>
          </rPr>
          <t>SZV_F:KFHUtem1</t>
        </r>
      </text>
    </comment>
    <comment ref="U384" authorId="0" shapeId="0" xr:uid="{0FE016A4-7547-47B0-8B96-11DA73BBC462}">
      <text>
        <r>
          <rPr>
            <sz val="11"/>
            <rFont val="Calibri"/>
            <family val="2"/>
            <charset val="238"/>
          </rPr>
          <t>SZV_F:Egyeb_SajatUtem1</t>
        </r>
      </text>
    </comment>
    <comment ref="V384" authorId="0" shapeId="0" xr:uid="{03FA264E-9839-4230-81E1-9125C38FD702}">
      <text>
        <r>
          <rPr>
            <sz val="11"/>
            <rFont val="Calibri"/>
            <family val="2"/>
            <charset val="238"/>
          </rPr>
          <t>SZV_F:DijUtem1</t>
        </r>
      </text>
    </comment>
    <comment ref="W384" authorId="0" shapeId="0" xr:uid="{813A809A-B37F-4B31-AC7D-A95D8BAF7B60}">
      <text>
        <r>
          <rPr>
            <sz val="11"/>
            <rFont val="Calibri"/>
            <family val="2"/>
            <charset val="238"/>
          </rPr>
          <t>SZV_F:EM_Melleklet1_Utem1</t>
        </r>
      </text>
    </comment>
    <comment ref="X384" authorId="0" shapeId="0" xr:uid="{523B6835-27C4-4635-AD11-0A73673974A5}">
      <text>
        <r>
          <rPr>
            <sz val="11"/>
            <rFont val="Calibri"/>
            <family val="2"/>
            <charset val="238"/>
          </rPr>
          <t>SZV_F:EgyebAllamiUtem1</t>
        </r>
      </text>
    </comment>
    <comment ref="Y384" authorId="0" shapeId="0" xr:uid="{5D5E0203-375F-486A-8DFA-05F26CD3AE8E}">
      <text>
        <r>
          <rPr>
            <sz val="11"/>
            <rFont val="Calibri"/>
            <family val="2"/>
            <charset val="238"/>
          </rPr>
          <t>SZV_F:OnkormanyzatiUtem1</t>
        </r>
      </text>
    </comment>
    <comment ref="Z384" authorId="0" shapeId="0" xr:uid="{7E9A5295-B5AA-47D5-8B16-5F51C36C5EC4}">
      <text>
        <r>
          <rPr>
            <sz val="11"/>
            <rFont val="Calibri"/>
            <family val="2"/>
            <charset val="238"/>
          </rPr>
          <t>SZV_F:EUUtem1</t>
        </r>
      </text>
    </comment>
    <comment ref="AA384" authorId="0" shapeId="0" xr:uid="{636BACC1-C68C-42F0-A771-1886B7A0D327}">
      <text>
        <r>
          <rPr>
            <sz val="11"/>
            <rFont val="Calibri"/>
            <family val="2"/>
            <charset val="238"/>
          </rPr>
          <t>SZV_F:EgyebUtem1</t>
        </r>
      </text>
    </comment>
    <comment ref="AB384" authorId="0" shapeId="0" xr:uid="{766F3D73-C978-4DC6-8CC9-D9246C788B80}">
      <text>
        <r>
          <rPr>
            <sz val="11"/>
            <rFont val="Calibri"/>
            <family val="2"/>
            <charset val="238"/>
          </rPr>
          <t>SZV_F:HitelKotvenyUtem1</t>
        </r>
      </text>
    </comment>
    <comment ref="AC384" authorId="0" shapeId="0" xr:uid="{8F53C628-BB38-4E16-B398-B07D55B26782}">
      <text>
        <r>
          <rPr>
            <sz val="11"/>
            <rFont val="Calibri"/>
            <family val="2"/>
            <charset val="238"/>
          </rPr>
          <t>SZV_F:OsszesenUtem1</t>
        </r>
      </text>
    </comment>
    <comment ref="AF384" authorId="0" shapeId="0" xr:uid="{84FC6FE0-3D2B-41CD-9BEF-4ACC46AB98B4}">
      <text>
        <r>
          <rPr>
            <sz val="11"/>
            <rFont val="Calibri"/>
            <family val="2"/>
            <charset val="238"/>
          </rPr>
          <t>SZV_F:HDUtem2</t>
        </r>
      </text>
    </comment>
    <comment ref="AG384" authorId="0" shapeId="0" xr:uid="{DE2AF388-EC60-4E72-A8F0-8649F68BB699}">
      <text>
        <r>
          <rPr>
            <sz val="11"/>
            <rFont val="Calibri"/>
            <family val="2"/>
            <charset val="238"/>
          </rPr>
          <t>SZV_F:ECSUtem2</t>
        </r>
      </text>
    </comment>
    <comment ref="AH384" authorId="0" shapeId="0" xr:uid="{B761C2B8-AA78-45E4-9A7A-C9A9981FB2AE}">
      <text>
        <r>
          <rPr>
            <sz val="11"/>
            <rFont val="Calibri"/>
            <family val="2"/>
            <charset val="238"/>
          </rPr>
          <t>SZV_F:KFHUtem2</t>
        </r>
      </text>
    </comment>
    <comment ref="AI384" authorId="0" shapeId="0" xr:uid="{B1033A39-E4C6-4A9E-99F1-7E8BA82E4BA8}">
      <text>
        <r>
          <rPr>
            <sz val="11"/>
            <rFont val="Calibri"/>
            <family val="2"/>
            <charset val="238"/>
          </rPr>
          <t>SZV_F:Egyeb_SajatUtem2</t>
        </r>
      </text>
    </comment>
    <comment ref="AJ384" authorId="0" shapeId="0" xr:uid="{876DB0DF-AAA9-4EAF-A593-9228185A8947}">
      <text>
        <r>
          <rPr>
            <sz val="11"/>
            <rFont val="Calibri"/>
            <family val="2"/>
            <charset val="238"/>
          </rPr>
          <t>SZV_F:DijUtem2</t>
        </r>
      </text>
    </comment>
    <comment ref="AK384" authorId="0" shapeId="0" xr:uid="{0C433198-C0CF-4020-9159-ADEA2B17A171}">
      <text>
        <r>
          <rPr>
            <sz val="11"/>
            <rFont val="Calibri"/>
            <family val="2"/>
            <charset val="238"/>
          </rPr>
          <t>SZV_F:EM_Melleklet1_Utem2</t>
        </r>
      </text>
    </comment>
    <comment ref="AL384" authorId="0" shapeId="0" xr:uid="{24BD7941-31AE-4C1C-9E09-BEE99DBB02C5}">
      <text>
        <r>
          <rPr>
            <sz val="11"/>
            <rFont val="Calibri"/>
            <family val="2"/>
            <charset val="238"/>
          </rPr>
          <t>SZV_F:EgyebAllamiUtem2</t>
        </r>
      </text>
    </comment>
    <comment ref="AM384" authorId="0" shapeId="0" xr:uid="{1C202E2D-E819-4A69-9DD3-6848483421F1}">
      <text>
        <r>
          <rPr>
            <sz val="11"/>
            <rFont val="Calibri"/>
            <family val="2"/>
            <charset val="238"/>
          </rPr>
          <t>SZV_F:OnkormanyzatiUtem2</t>
        </r>
      </text>
    </comment>
    <comment ref="AN384" authorId="0" shapeId="0" xr:uid="{8C30B885-215C-4467-A0D6-C10CAA3CDEF6}">
      <text>
        <r>
          <rPr>
            <sz val="11"/>
            <rFont val="Calibri"/>
            <family val="2"/>
            <charset val="238"/>
          </rPr>
          <t>SZV_F:EUUtem2</t>
        </r>
      </text>
    </comment>
    <comment ref="AO384" authorId="0" shapeId="0" xr:uid="{E965155F-397E-4A7C-BBFF-33859CE48D50}">
      <text>
        <r>
          <rPr>
            <sz val="11"/>
            <rFont val="Calibri"/>
            <family val="2"/>
            <charset val="238"/>
          </rPr>
          <t>SZV_F:EgyebUtem2</t>
        </r>
      </text>
    </comment>
    <comment ref="AP384" authorId="0" shapeId="0" xr:uid="{874928D3-1B03-4B82-A536-96C94D879DC7}">
      <text>
        <r>
          <rPr>
            <sz val="11"/>
            <rFont val="Calibri"/>
            <family val="2"/>
            <charset val="238"/>
          </rPr>
          <t>SZV_F:HitelKotvenyUtem2</t>
        </r>
      </text>
    </comment>
    <comment ref="AQ384" authorId="0" shapeId="0" xr:uid="{0F42A10E-35E8-4F84-A175-E2F1C3F2D554}">
      <text>
        <r>
          <rPr>
            <sz val="11"/>
            <rFont val="Calibri"/>
            <family val="2"/>
            <charset val="238"/>
          </rPr>
          <t>SZV_F:OsszesenUtem2</t>
        </r>
      </text>
    </comment>
    <comment ref="AR384" authorId="0" shapeId="0" xr:uid="{3787FC3F-C3F1-4CDB-AD0D-E2243F30B078}">
      <text>
        <r>
          <rPr>
            <sz val="11"/>
            <rFont val="Calibri"/>
            <family val="2"/>
            <charset val="238"/>
          </rPr>
          <t>SZV_F:ForrashianyUtem2</t>
        </r>
      </text>
    </comment>
    <comment ref="AU384" authorId="0" shapeId="0" xr:uid="{44E77135-24A2-483B-81F8-A8AF900177A8}">
      <text>
        <r>
          <rPr>
            <sz val="11"/>
            <rFont val="Calibri"/>
            <family val="2"/>
            <charset val="238"/>
          </rPr>
          <t>SZV_F:Indokolas</t>
        </r>
      </text>
    </comment>
    <comment ref="AV384" authorId="0" shapeId="0" xr:uid="{DB573C0F-F66D-4784-A916-6E7BC24C9DD1}">
      <text>
        <r>
          <rPr>
            <sz val="11"/>
            <rFont val="Calibri"/>
            <family val="2"/>
            <charset val="238"/>
          </rPr>
          <t>SZV_F:Megjegyzes</t>
        </r>
      </text>
    </comment>
    <comment ref="AW384" authorId="0" shapeId="0" xr:uid="{832B87C0-F98A-47BC-ABD1-7F5B26E5606A}">
      <text>
        <r>
          <rPr>
            <sz val="11"/>
            <rFont val="Calibri"/>
            <family val="2"/>
            <charset val="238"/>
          </rPr>
          <t>SZV_F:FeladatSorszam</t>
        </r>
      </text>
    </comment>
    <comment ref="AY384" authorId="0" shapeId="0" xr:uid="{A5744FA1-0742-439C-AAB2-3EA9070FC7FC}">
      <text>
        <r>
          <rPr>
            <sz val="11"/>
            <rFont val="Calibri"/>
            <family val="2"/>
            <charset val="238"/>
          </rPr>
          <t>SZV_F:ISA</t>
        </r>
      </text>
    </comment>
    <comment ref="B385" authorId="0" shapeId="0" xr:uid="{14C9E4A7-7EAA-4132-B9D9-362768D45FB4}">
      <text>
        <r>
          <rPr>
            <sz val="11"/>
            <rFont val="Calibri"/>
            <family val="2"/>
            <charset val="238"/>
          </rPr>
          <t>SZV_F:FontossagiSorrent</t>
        </r>
      </text>
    </comment>
    <comment ref="C385" authorId="0" shapeId="0" xr:uid="{75B11740-48CD-43A6-8E19-78FCAE3F3598}">
      <text>
        <r>
          <rPr>
            <sz val="11"/>
            <rFont val="Calibri"/>
            <family val="2"/>
            <charset val="238"/>
          </rPr>
          <t>SZV_F:FeladatKategoria</t>
        </r>
      </text>
    </comment>
    <comment ref="D385" authorId="0" shapeId="0" xr:uid="{5DBF7CFE-134C-4EE5-9D82-13A151866735}">
      <text>
        <r>
          <rPr>
            <sz val="11"/>
            <rFont val="Calibri"/>
            <family val="2"/>
            <charset val="238"/>
          </rPr>
          <t>SZV_F:FeladatMegnevezes</t>
        </r>
      </text>
    </comment>
    <comment ref="E385" authorId="0" shapeId="0" xr:uid="{A5A1B3CC-6D32-4060-953D-E8CDB67AC8AE}">
      <text>
        <r>
          <rPr>
            <sz val="11"/>
            <rFont val="Calibri"/>
            <family val="2"/>
            <charset val="238"/>
          </rPr>
          <t>SZV_F:ElviEngedelySzam</t>
        </r>
      </text>
    </comment>
    <comment ref="F385" authorId="0" shapeId="0" xr:uid="{F0695BE3-E6ED-4C31-A74D-ED17446D5782}">
      <text>
        <r>
          <rPr>
            <sz val="11"/>
            <rFont val="Calibri"/>
            <family val="2"/>
            <charset val="238"/>
          </rPr>
          <t>SZV_F:VKR_Kod</t>
        </r>
      </text>
    </comment>
    <comment ref="G385" authorId="0" shapeId="0" xr:uid="{A65AA6EF-EF81-45E4-880C-643A996FF52E}">
      <text>
        <r>
          <rPr>
            <sz val="11"/>
            <rFont val="Calibri"/>
            <family val="2"/>
            <charset val="238"/>
          </rPr>
          <t>SZV_F:VKR_Nev</t>
        </r>
      </text>
    </comment>
    <comment ref="H385" authorId="0" shapeId="0" xr:uid="{23C07AE5-4764-4741-BB1F-7C833567A857}">
      <text>
        <r>
          <rPr>
            <sz val="11"/>
            <rFont val="Calibri"/>
            <family val="2"/>
            <charset val="238"/>
          </rPr>
          <t>SZV_F:FeladatAzonosito</t>
        </r>
      </text>
    </comment>
    <comment ref="I385" authorId="0" shapeId="0" xr:uid="{B4D124C3-1DB6-4AC2-9FFC-5EBA36C40B39}">
      <text>
        <r>
          <rPr>
            <sz val="11"/>
            <rFont val="Calibri"/>
            <family val="2"/>
            <charset val="238"/>
          </rPr>
          <t>SZV_F:EllatasiTerulet</t>
        </r>
      </text>
    </comment>
    <comment ref="J385" authorId="0" shapeId="0" xr:uid="{D4020B6C-D671-4CB3-B10D-7BD088E9FFE3}">
      <text>
        <r>
          <rPr>
            <sz val="11"/>
            <rFont val="Calibri"/>
            <family val="2"/>
            <charset val="238"/>
          </rPr>
          <t>SZV_F:EllatasertFelelos</t>
        </r>
      </text>
    </comment>
    <comment ref="K385" authorId="0" shapeId="0" xr:uid="{F11F0FB8-1012-44C5-912B-40195BD33FC1}">
      <text>
        <r>
          <rPr>
            <sz val="11"/>
            <rFont val="Calibri"/>
            <family val="2"/>
            <charset val="238"/>
          </rPr>
          <t>SZV_F:TervezettNettoKoltseg</t>
        </r>
      </text>
    </comment>
    <comment ref="L385" authorId="0" shapeId="0" xr:uid="{7DB9AFAF-61C8-4B59-AFFC-F14A4AA8D214}">
      <text>
        <r>
          <rPr>
            <sz val="11"/>
            <rFont val="Calibri"/>
            <family val="2"/>
            <charset val="238"/>
          </rPr>
          <t>SZV_F:IdotartamKezdes</t>
        </r>
      </text>
    </comment>
    <comment ref="M385" authorId="0" shapeId="0" xr:uid="{8D42360F-56FA-47EA-BFB4-659460A857EE}">
      <text>
        <r>
          <rPr>
            <sz val="11"/>
            <rFont val="Calibri"/>
            <family val="2"/>
            <charset val="238"/>
          </rPr>
          <t>SZV_F:IdotartamBefejezes</t>
        </r>
      </text>
    </comment>
    <comment ref="N385" authorId="0" shapeId="0" xr:uid="{D3DF12A5-3ACF-45E1-8B86-365077DD7705}">
      <text>
        <r>
          <rPr>
            <sz val="11"/>
            <rFont val="Calibri"/>
            <family val="2"/>
            <charset val="238"/>
          </rPr>
          <t>SZV_F:NettoKoltsegUtem1</t>
        </r>
      </text>
    </comment>
    <comment ref="O385" authorId="0" shapeId="0" xr:uid="{D99C4E0D-5051-4B74-B54C-01875226A312}">
      <text>
        <r>
          <rPr>
            <sz val="11"/>
            <rFont val="Calibri"/>
            <family val="2"/>
            <charset val="238"/>
          </rPr>
          <t>SZV_F:NettoKoltsegUtem2</t>
        </r>
      </text>
    </comment>
    <comment ref="P385" authorId="0" shapeId="0" xr:uid="{A60E8518-F713-4709-8D1B-F60F44F398E7}">
      <text>
        <r>
          <rPr>
            <sz val="11"/>
            <rFont val="Calibri"/>
            <family val="2"/>
            <charset val="238"/>
          </rPr>
          <t>SZV_F:EM_Melleklet2_KTG</t>
        </r>
      </text>
    </comment>
    <comment ref="R385" authorId="0" shapeId="0" xr:uid="{98C86B97-E07A-4395-A285-8719522220AC}">
      <text>
        <r>
          <rPr>
            <sz val="11"/>
            <rFont val="Calibri"/>
            <family val="2"/>
            <charset val="238"/>
          </rPr>
          <t>SZV_F:HDUtem1</t>
        </r>
      </text>
    </comment>
    <comment ref="S385" authorId="0" shapeId="0" xr:uid="{BC806B39-3256-4EE5-A573-EF1744C5DF50}">
      <text>
        <r>
          <rPr>
            <sz val="11"/>
            <rFont val="Calibri"/>
            <family val="2"/>
            <charset val="238"/>
          </rPr>
          <t>SZV_F:ECSUtem1</t>
        </r>
      </text>
    </comment>
    <comment ref="T385" authorId="0" shapeId="0" xr:uid="{041FA53A-EE3E-44BC-B544-CFB0DD5C50CB}">
      <text>
        <r>
          <rPr>
            <sz val="11"/>
            <rFont val="Calibri"/>
            <family val="2"/>
            <charset val="238"/>
          </rPr>
          <t>SZV_F:KFHUtem1</t>
        </r>
      </text>
    </comment>
    <comment ref="U385" authorId="0" shapeId="0" xr:uid="{9F38A656-E72D-4F43-9A08-51D7B1AE350B}">
      <text>
        <r>
          <rPr>
            <sz val="11"/>
            <rFont val="Calibri"/>
            <family val="2"/>
            <charset val="238"/>
          </rPr>
          <t>SZV_F:Egyeb_SajatUtem1</t>
        </r>
      </text>
    </comment>
    <comment ref="V385" authorId="0" shapeId="0" xr:uid="{A78B9972-99A9-4E59-815B-B17C26E003FD}">
      <text>
        <r>
          <rPr>
            <sz val="11"/>
            <rFont val="Calibri"/>
            <family val="2"/>
            <charset val="238"/>
          </rPr>
          <t>SZV_F:DijUtem1</t>
        </r>
      </text>
    </comment>
    <comment ref="W385" authorId="0" shapeId="0" xr:uid="{555CE300-4870-4447-A293-BF39EA70EE40}">
      <text>
        <r>
          <rPr>
            <sz val="11"/>
            <rFont val="Calibri"/>
            <family val="2"/>
            <charset val="238"/>
          </rPr>
          <t>SZV_F:EM_Melleklet1_Utem1</t>
        </r>
      </text>
    </comment>
    <comment ref="X385" authorId="0" shapeId="0" xr:uid="{DE506DF5-0808-4E66-A472-172076D4CD38}">
      <text>
        <r>
          <rPr>
            <sz val="11"/>
            <rFont val="Calibri"/>
            <family val="2"/>
            <charset val="238"/>
          </rPr>
          <t>SZV_F:EgyebAllamiUtem1</t>
        </r>
      </text>
    </comment>
    <comment ref="Y385" authorId="0" shapeId="0" xr:uid="{69BEADFC-3653-4A1C-9751-95734D97E803}">
      <text>
        <r>
          <rPr>
            <sz val="11"/>
            <rFont val="Calibri"/>
            <family val="2"/>
            <charset val="238"/>
          </rPr>
          <t>SZV_F:OnkormanyzatiUtem1</t>
        </r>
      </text>
    </comment>
    <comment ref="Z385" authorId="0" shapeId="0" xr:uid="{8F122D0A-9F03-4B15-8070-846553EA20E8}">
      <text>
        <r>
          <rPr>
            <sz val="11"/>
            <rFont val="Calibri"/>
            <family val="2"/>
            <charset val="238"/>
          </rPr>
          <t>SZV_F:EUUtem1</t>
        </r>
      </text>
    </comment>
    <comment ref="AA385" authorId="0" shapeId="0" xr:uid="{B02FA5ED-8988-4C55-86CB-9651CFF5851C}">
      <text>
        <r>
          <rPr>
            <sz val="11"/>
            <rFont val="Calibri"/>
            <family val="2"/>
            <charset val="238"/>
          </rPr>
          <t>SZV_F:EgyebUtem1</t>
        </r>
      </text>
    </comment>
    <comment ref="AB385" authorId="0" shapeId="0" xr:uid="{D627B7AD-EC46-4BEE-A28F-9C4DC2404556}">
      <text>
        <r>
          <rPr>
            <sz val="11"/>
            <rFont val="Calibri"/>
            <family val="2"/>
            <charset val="238"/>
          </rPr>
          <t>SZV_F:HitelKotvenyUtem1</t>
        </r>
      </text>
    </comment>
    <comment ref="AC385" authorId="0" shapeId="0" xr:uid="{B9F91326-C524-4225-BDF9-7A274269814D}">
      <text>
        <r>
          <rPr>
            <sz val="11"/>
            <rFont val="Calibri"/>
            <family val="2"/>
            <charset val="238"/>
          </rPr>
          <t>SZV_F:OsszesenUtem1</t>
        </r>
      </text>
    </comment>
    <comment ref="AF385" authorId="0" shapeId="0" xr:uid="{E5FF0353-F293-4BB5-8E6C-93D6BB94FD49}">
      <text>
        <r>
          <rPr>
            <sz val="11"/>
            <rFont val="Calibri"/>
            <family val="2"/>
            <charset val="238"/>
          </rPr>
          <t>SZV_F:HDUtem2</t>
        </r>
      </text>
    </comment>
    <comment ref="AG385" authorId="0" shapeId="0" xr:uid="{9C128B0B-A768-4671-A5EC-860A2672E6B0}">
      <text>
        <r>
          <rPr>
            <sz val="11"/>
            <rFont val="Calibri"/>
            <family val="2"/>
            <charset val="238"/>
          </rPr>
          <t>SZV_F:ECSUtem2</t>
        </r>
      </text>
    </comment>
    <comment ref="AH385" authorId="0" shapeId="0" xr:uid="{CE148BD7-8355-42B4-A6A3-3970DBF2141B}">
      <text>
        <r>
          <rPr>
            <sz val="11"/>
            <rFont val="Calibri"/>
            <family val="2"/>
            <charset val="238"/>
          </rPr>
          <t>SZV_F:KFHUtem2</t>
        </r>
      </text>
    </comment>
    <comment ref="AI385" authorId="0" shapeId="0" xr:uid="{47DBE9CA-ACEF-458E-98EE-1414C83FFD11}">
      <text>
        <r>
          <rPr>
            <sz val="11"/>
            <rFont val="Calibri"/>
            <family val="2"/>
            <charset val="238"/>
          </rPr>
          <t>SZV_F:Egyeb_SajatUtem2</t>
        </r>
      </text>
    </comment>
    <comment ref="AJ385" authorId="0" shapeId="0" xr:uid="{65A6522F-C3D9-4332-8681-C2568AB0A438}">
      <text>
        <r>
          <rPr>
            <sz val="11"/>
            <rFont val="Calibri"/>
            <family val="2"/>
            <charset val="238"/>
          </rPr>
          <t>SZV_F:DijUtem2</t>
        </r>
      </text>
    </comment>
    <comment ref="AK385" authorId="0" shapeId="0" xr:uid="{AD7390D6-A87A-4C8F-924F-C75EEC4F5ADE}">
      <text>
        <r>
          <rPr>
            <sz val="11"/>
            <rFont val="Calibri"/>
            <family val="2"/>
            <charset val="238"/>
          </rPr>
          <t>SZV_F:EM_Melleklet1_Utem2</t>
        </r>
      </text>
    </comment>
    <comment ref="AL385" authorId="0" shapeId="0" xr:uid="{C1B2BD13-3EF2-4B0D-8DF9-A3EBFDED711D}">
      <text>
        <r>
          <rPr>
            <sz val="11"/>
            <rFont val="Calibri"/>
            <family val="2"/>
            <charset val="238"/>
          </rPr>
          <t>SZV_F:EgyebAllamiUtem2</t>
        </r>
      </text>
    </comment>
    <comment ref="AM385" authorId="0" shapeId="0" xr:uid="{E86A2B57-F0FF-465D-9EDC-3F5FD6F74181}">
      <text>
        <r>
          <rPr>
            <sz val="11"/>
            <rFont val="Calibri"/>
            <family val="2"/>
            <charset val="238"/>
          </rPr>
          <t>SZV_F:OnkormanyzatiUtem2</t>
        </r>
      </text>
    </comment>
    <comment ref="AN385" authorId="0" shapeId="0" xr:uid="{15CCFC4C-8E5A-4485-8A77-5ECD41D76153}">
      <text>
        <r>
          <rPr>
            <sz val="11"/>
            <rFont val="Calibri"/>
            <family val="2"/>
            <charset val="238"/>
          </rPr>
          <t>SZV_F:EUUtem2</t>
        </r>
      </text>
    </comment>
    <comment ref="AO385" authorId="0" shapeId="0" xr:uid="{44B6D37E-7801-44FC-AE8F-7C7BEBC6822C}">
      <text>
        <r>
          <rPr>
            <sz val="11"/>
            <rFont val="Calibri"/>
            <family val="2"/>
            <charset val="238"/>
          </rPr>
          <t>SZV_F:EgyebUtem2</t>
        </r>
      </text>
    </comment>
    <comment ref="AP385" authorId="0" shapeId="0" xr:uid="{C6567858-2238-4A3C-988E-B4079BEE8C02}">
      <text>
        <r>
          <rPr>
            <sz val="11"/>
            <rFont val="Calibri"/>
            <family val="2"/>
            <charset val="238"/>
          </rPr>
          <t>SZV_F:HitelKotvenyUtem2</t>
        </r>
      </text>
    </comment>
    <comment ref="AQ385" authorId="0" shapeId="0" xr:uid="{4B08AB06-90D9-417C-B529-E37A2DA59AF4}">
      <text>
        <r>
          <rPr>
            <sz val="11"/>
            <rFont val="Calibri"/>
            <family val="2"/>
            <charset val="238"/>
          </rPr>
          <t>SZV_F:OsszesenUtem2</t>
        </r>
      </text>
    </comment>
    <comment ref="AR385" authorId="0" shapeId="0" xr:uid="{DA30268A-6B40-4A26-9D14-37D52A59C713}">
      <text>
        <r>
          <rPr>
            <sz val="11"/>
            <rFont val="Calibri"/>
            <family val="2"/>
            <charset val="238"/>
          </rPr>
          <t>SZV_F:ForrashianyUtem2</t>
        </r>
      </text>
    </comment>
    <comment ref="AU385" authorId="0" shapeId="0" xr:uid="{D2DBBD71-D861-4CD4-A2B3-0A180374A00F}">
      <text>
        <r>
          <rPr>
            <sz val="11"/>
            <rFont val="Calibri"/>
            <family val="2"/>
            <charset val="238"/>
          </rPr>
          <t>SZV_F:Indokolas</t>
        </r>
      </text>
    </comment>
    <comment ref="AV385" authorId="0" shapeId="0" xr:uid="{1AA09354-ADEE-4859-A278-4D4ED4855FA4}">
      <text>
        <r>
          <rPr>
            <sz val="11"/>
            <rFont val="Calibri"/>
            <family val="2"/>
            <charset val="238"/>
          </rPr>
          <t>SZV_F:Megjegyzes</t>
        </r>
      </text>
    </comment>
    <comment ref="AW385" authorId="0" shapeId="0" xr:uid="{BD210601-2B1F-4EF6-921E-9484824C25A1}">
      <text>
        <r>
          <rPr>
            <sz val="11"/>
            <rFont val="Calibri"/>
            <family val="2"/>
            <charset val="238"/>
          </rPr>
          <t>SZV_F:FeladatSorszam</t>
        </r>
      </text>
    </comment>
    <comment ref="AY385" authorId="0" shapeId="0" xr:uid="{66344B44-249E-486E-9C0F-E2FAF58BC614}">
      <text>
        <r>
          <rPr>
            <sz val="11"/>
            <rFont val="Calibri"/>
            <family val="2"/>
            <charset val="238"/>
          </rPr>
          <t>SZV_F:ISA</t>
        </r>
      </text>
    </comment>
    <comment ref="B386" authorId="0" shapeId="0" xr:uid="{B5594FF9-E4F5-46DC-B811-0112C5E50159}">
      <text>
        <r>
          <rPr>
            <sz val="11"/>
            <rFont val="Calibri"/>
            <family val="2"/>
            <charset val="238"/>
          </rPr>
          <t>SZV_F:FontossagiSorrent</t>
        </r>
      </text>
    </comment>
    <comment ref="C386" authorId="0" shapeId="0" xr:uid="{90D932D7-0D17-4C37-9C94-5CD724CD19A6}">
      <text>
        <r>
          <rPr>
            <sz val="11"/>
            <rFont val="Calibri"/>
            <family val="2"/>
            <charset val="238"/>
          </rPr>
          <t>SZV_F:FeladatKategoria</t>
        </r>
      </text>
    </comment>
    <comment ref="D386" authorId="0" shapeId="0" xr:uid="{49E3CF27-B615-4CE5-A504-63BD1C599A05}">
      <text>
        <r>
          <rPr>
            <sz val="11"/>
            <rFont val="Calibri"/>
            <family val="2"/>
            <charset val="238"/>
          </rPr>
          <t>SZV_F:FeladatMegnevezes</t>
        </r>
      </text>
    </comment>
    <comment ref="E386" authorId="0" shapeId="0" xr:uid="{2BD10AF5-7DFE-419B-AD9A-D53A0ECAD315}">
      <text>
        <r>
          <rPr>
            <sz val="11"/>
            <rFont val="Calibri"/>
            <family val="2"/>
            <charset val="238"/>
          </rPr>
          <t>SZV_F:ElviEngedelySzam</t>
        </r>
      </text>
    </comment>
    <comment ref="F386" authorId="0" shapeId="0" xr:uid="{94AC7BF7-B085-4636-B94B-30606B8B0BF4}">
      <text>
        <r>
          <rPr>
            <sz val="11"/>
            <rFont val="Calibri"/>
            <family val="2"/>
            <charset val="238"/>
          </rPr>
          <t>SZV_F:VKR_Kod</t>
        </r>
      </text>
    </comment>
    <comment ref="G386" authorId="0" shapeId="0" xr:uid="{9543CEBF-4916-4B71-8B15-6288D7100D2C}">
      <text>
        <r>
          <rPr>
            <sz val="11"/>
            <rFont val="Calibri"/>
            <family val="2"/>
            <charset val="238"/>
          </rPr>
          <t>SZV_F:VKR_Nev</t>
        </r>
      </text>
    </comment>
    <comment ref="H386" authorId="0" shapeId="0" xr:uid="{D9E1B615-EB6D-4BD9-A828-065AEFEAEBE7}">
      <text>
        <r>
          <rPr>
            <sz val="11"/>
            <rFont val="Calibri"/>
            <family val="2"/>
            <charset val="238"/>
          </rPr>
          <t>SZV_F:FeladatAzonosito</t>
        </r>
      </text>
    </comment>
    <comment ref="I386" authorId="0" shapeId="0" xr:uid="{000609EF-F5D8-489B-9DCC-07D5D82D4207}">
      <text>
        <r>
          <rPr>
            <sz val="11"/>
            <rFont val="Calibri"/>
            <family val="2"/>
            <charset val="238"/>
          </rPr>
          <t>SZV_F:EllatasiTerulet</t>
        </r>
      </text>
    </comment>
    <comment ref="J386" authorId="0" shapeId="0" xr:uid="{7682121E-4F21-4D9C-9BB4-B0755056FF1D}">
      <text>
        <r>
          <rPr>
            <sz val="11"/>
            <rFont val="Calibri"/>
            <family val="2"/>
            <charset val="238"/>
          </rPr>
          <t>SZV_F:EllatasertFelelos</t>
        </r>
      </text>
    </comment>
    <comment ref="K386" authorId="0" shapeId="0" xr:uid="{32384E13-7718-4EB4-B21C-A1046313AE2E}">
      <text>
        <r>
          <rPr>
            <sz val="11"/>
            <rFont val="Calibri"/>
            <family val="2"/>
            <charset val="238"/>
          </rPr>
          <t>SZV_F:TervezettNettoKoltseg</t>
        </r>
      </text>
    </comment>
    <comment ref="L386" authorId="0" shapeId="0" xr:uid="{AA2F2E52-3344-44F0-A4C1-25BB10771D7C}">
      <text>
        <r>
          <rPr>
            <sz val="11"/>
            <rFont val="Calibri"/>
            <family val="2"/>
            <charset val="238"/>
          </rPr>
          <t>SZV_F:IdotartamKezdes</t>
        </r>
      </text>
    </comment>
    <comment ref="M386" authorId="0" shapeId="0" xr:uid="{6A91DFA1-3C74-4D71-9425-9188BCFE2A2C}">
      <text>
        <r>
          <rPr>
            <sz val="11"/>
            <rFont val="Calibri"/>
            <family val="2"/>
            <charset val="238"/>
          </rPr>
          <t>SZV_F:IdotartamBefejezes</t>
        </r>
      </text>
    </comment>
    <comment ref="N386" authorId="0" shapeId="0" xr:uid="{AEA4274D-6B51-4442-8A17-0ABAF8DDDE32}">
      <text>
        <r>
          <rPr>
            <sz val="11"/>
            <rFont val="Calibri"/>
            <family val="2"/>
            <charset val="238"/>
          </rPr>
          <t>SZV_F:NettoKoltsegUtem1</t>
        </r>
      </text>
    </comment>
    <comment ref="O386" authorId="0" shapeId="0" xr:uid="{372AB1C3-F25D-424A-8247-91E14F5B2A50}">
      <text>
        <r>
          <rPr>
            <sz val="11"/>
            <rFont val="Calibri"/>
            <family val="2"/>
            <charset val="238"/>
          </rPr>
          <t>SZV_F:NettoKoltsegUtem2</t>
        </r>
      </text>
    </comment>
    <comment ref="P386" authorId="0" shapeId="0" xr:uid="{47518702-2E40-46FE-BADD-61D82D6F1426}">
      <text>
        <r>
          <rPr>
            <sz val="11"/>
            <rFont val="Calibri"/>
            <family val="2"/>
            <charset val="238"/>
          </rPr>
          <t>SZV_F:EM_Melleklet2_KTG</t>
        </r>
      </text>
    </comment>
    <comment ref="R386" authorId="0" shapeId="0" xr:uid="{B68CA449-DF78-42B2-B659-1D58B5831667}">
      <text>
        <r>
          <rPr>
            <sz val="11"/>
            <rFont val="Calibri"/>
            <family val="2"/>
            <charset val="238"/>
          </rPr>
          <t>SZV_F:HDUtem1</t>
        </r>
      </text>
    </comment>
    <comment ref="S386" authorId="0" shapeId="0" xr:uid="{4888C7D9-D285-4ECF-AC73-6884DCB1610F}">
      <text>
        <r>
          <rPr>
            <sz val="11"/>
            <rFont val="Calibri"/>
            <family val="2"/>
            <charset val="238"/>
          </rPr>
          <t>SZV_F:ECSUtem1</t>
        </r>
      </text>
    </comment>
    <comment ref="T386" authorId="0" shapeId="0" xr:uid="{883E4A6F-A884-47B5-B356-F920396F3EA8}">
      <text>
        <r>
          <rPr>
            <sz val="11"/>
            <rFont val="Calibri"/>
            <family val="2"/>
            <charset val="238"/>
          </rPr>
          <t>SZV_F:KFHUtem1</t>
        </r>
      </text>
    </comment>
    <comment ref="U386" authorId="0" shapeId="0" xr:uid="{1483AF20-0365-44E0-98DB-AD6F152826C2}">
      <text>
        <r>
          <rPr>
            <sz val="11"/>
            <rFont val="Calibri"/>
            <family val="2"/>
            <charset val="238"/>
          </rPr>
          <t>SZV_F:Egyeb_SajatUtem1</t>
        </r>
      </text>
    </comment>
    <comment ref="V386" authorId="0" shapeId="0" xr:uid="{3BB47AD4-4393-4C1C-834E-F387D06D56E3}">
      <text>
        <r>
          <rPr>
            <sz val="11"/>
            <rFont val="Calibri"/>
            <family val="2"/>
            <charset val="238"/>
          </rPr>
          <t>SZV_F:DijUtem1</t>
        </r>
      </text>
    </comment>
    <comment ref="W386" authorId="0" shapeId="0" xr:uid="{6420DBA4-F69D-4823-A83C-3F9022011A42}">
      <text>
        <r>
          <rPr>
            <sz val="11"/>
            <rFont val="Calibri"/>
            <family val="2"/>
            <charset val="238"/>
          </rPr>
          <t>SZV_F:EM_Melleklet1_Utem1</t>
        </r>
      </text>
    </comment>
    <comment ref="X386" authorId="0" shapeId="0" xr:uid="{CBD8E33C-5D47-4828-8740-5390B0BD8DA0}">
      <text>
        <r>
          <rPr>
            <sz val="11"/>
            <rFont val="Calibri"/>
            <family val="2"/>
            <charset val="238"/>
          </rPr>
          <t>SZV_F:EgyebAllamiUtem1</t>
        </r>
      </text>
    </comment>
    <comment ref="Y386" authorId="0" shapeId="0" xr:uid="{62299E42-5583-448A-9446-4B73F1CE9111}">
      <text>
        <r>
          <rPr>
            <sz val="11"/>
            <rFont val="Calibri"/>
            <family val="2"/>
            <charset val="238"/>
          </rPr>
          <t>SZV_F:OnkormanyzatiUtem1</t>
        </r>
      </text>
    </comment>
    <comment ref="Z386" authorId="0" shapeId="0" xr:uid="{06AB8781-7AE1-45BF-B40C-447D82F9CB82}">
      <text>
        <r>
          <rPr>
            <sz val="11"/>
            <rFont val="Calibri"/>
            <family val="2"/>
            <charset val="238"/>
          </rPr>
          <t>SZV_F:EUUtem1</t>
        </r>
      </text>
    </comment>
    <comment ref="AA386" authorId="0" shapeId="0" xr:uid="{C165EBC3-BFAC-4E2E-9EAC-A7A258647D90}">
      <text>
        <r>
          <rPr>
            <sz val="11"/>
            <rFont val="Calibri"/>
            <family val="2"/>
            <charset val="238"/>
          </rPr>
          <t>SZV_F:EgyebUtem1</t>
        </r>
      </text>
    </comment>
    <comment ref="AB386" authorId="0" shapeId="0" xr:uid="{F6EB7C30-1A4A-40CE-B587-B0EEB50ECA54}">
      <text>
        <r>
          <rPr>
            <sz val="11"/>
            <rFont val="Calibri"/>
            <family val="2"/>
            <charset val="238"/>
          </rPr>
          <t>SZV_F:HitelKotvenyUtem1</t>
        </r>
      </text>
    </comment>
    <comment ref="AC386" authorId="0" shapeId="0" xr:uid="{7F45A2BE-674E-45B7-9377-85431ECABAAE}">
      <text>
        <r>
          <rPr>
            <sz val="11"/>
            <rFont val="Calibri"/>
            <family val="2"/>
            <charset val="238"/>
          </rPr>
          <t>SZV_F:OsszesenUtem1</t>
        </r>
      </text>
    </comment>
    <comment ref="AF386" authorId="0" shapeId="0" xr:uid="{323974F4-61AB-447E-BDA2-AABAA3649E6D}">
      <text>
        <r>
          <rPr>
            <sz val="11"/>
            <rFont val="Calibri"/>
            <family val="2"/>
            <charset val="238"/>
          </rPr>
          <t>SZV_F:HDUtem2</t>
        </r>
      </text>
    </comment>
    <comment ref="AG386" authorId="0" shapeId="0" xr:uid="{A63ABCB8-3FBE-41E4-972E-E169F71B10EB}">
      <text>
        <r>
          <rPr>
            <sz val="11"/>
            <rFont val="Calibri"/>
            <family val="2"/>
            <charset val="238"/>
          </rPr>
          <t>SZV_F:ECSUtem2</t>
        </r>
      </text>
    </comment>
    <comment ref="AH386" authorId="0" shapeId="0" xr:uid="{359E7DAE-1BB9-4FA6-9AFA-D1F6B9F58DB2}">
      <text>
        <r>
          <rPr>
            <sz val="11"/>
            <rFont val="Calibri"/>
            <family val="2"/>
            <charset val="238"/>
          </rPr>
          <t>SZV_F:KFHUtem2</t>
        </r>
      </text>
    </comment>
    <comment ref="AI386" authorId="0" shapeId="0" xr:uid="{4425BF2D-004D-4CC7-B4D7-8E04A85110C4}">
      <text>
        <r>
          <rPr>
            <sz val="11"/>
            <rFont val="Calibri"/>
            <family val="2"/>
            <charset val="238"/>
          </rPr>
          <t>SZV_F:Egyeb_SajatUtem2</t>
        </r>
      </text>
    </comment>
    <comment ref="AJ386" authorId="0" shapeId="0" xr:uid="{F380654A-DA76-49EA-9204-9A2E96BC709A}">
      <text>
        <r>
          <rPr>
            <sz val="11"/>
            <rFont val="Calibri"/>
            <family val="2"/>
            <charset val="238"/>
          </rPr>
          <t>SZV_F:DijUtem2</t>
        </r>
      </text>
    </comment>
    <comment ref="AK386" authorId="0" shapeId="0" xr:uid="{2DD08DE1-E846-47EF-BC4A-F6E36F870AA9}">
      <text>
        <r>
          <rPr>
            <sz val="11"/>
            <rFont val="Calibri"/>
            <family val="2"/>
            <charset val="238"/>
          </rPr>
          <t>SZV_F:EM_Melleklet1_Utem2</t>
        </r>
      </text>
    </comment>
    <comment ref="AL386" authorId="0" shapeId="0" xr:uid="{1959D0BC-71CD-4DB2-BFE2-C3B1076EDA31}">
      <text>
        <r>
          <rPr>
            <sz val="11"/>
            <rFont val="Calibri"/>
            <family val="2"/>
            <charset val="238"/>
          </rPr>
          <t>SZV_F:EgyebAllamiUtem2</t>
        </r>
      </text>
    </comment>
    <comment ref="AM386" authorId="0" shapeId="0" xr:uid="{F7DE95C3-8388-4373-B69F-215806E7BC2B}">
      <text>
        <r>
          <rPr>
            <sz val="11"/>
            <rFont val="Calibri"/>
            <family val="2"/>
            <charset val="238"/>
          </rPr>
          <t>SZV_F:OnkormanyzatiUtem2</t>
        </r>
      </text>
    </comment>
    <comment ref="AN386" authorId="0" shapeId="0" xr:uid="{E3B4105E-8BFC-4546-8FDC-921E2C283C90}">
      <text>
        <r>
          <rPr>
            <sz val="11"/>
            <rFont val="Calibri"/>
            <family val="2"/>
            <charset val="238"/>
          </rPr>
          <t>SZV_F:EUUtem2</t>
        </r>
      </text>
    </comment>
    <comment ref="AO386" authorId="0" shapeId="0" xr:uid="{CFCE9407-1AE1-4029-BC80-77FFD01EB888}">
      <text>
        <r>
          <rPr>
            <sz val="11"/>
            <rFont val="Calibri"/>
            <family val="2"/>
            <charset val="238"/>
          </rPr>
          <t>SZV_F:EgyebUtem2</t>
        </r>
      </text>
    </comment>
    <comment ref="AP386" authorId="0" shapeId="0" xr:uid="{5D42EAD5-8461-49CD-A02F-9D1185CD89D0}">
      <text>
        <r>
          <rPr>
            <sz val="11"/>
            <rFont val="Calibri"/>
            <family val="2"/>
            <charset val="238"/>
          </rPr>
          <t>SZV_F:HitelKotvenyUtem2</t>
        </r>
      </text>
    </comment>
    <comment ref="AQ386" authorId="0" shapeId="0" xr:uid="{6BF18D4E-F1C7-4566-AFB8-F4C5F8371A95}">
      <text>
        <r>
          <rPr>
            <sz val="11"/>
            <rFont val="Calibri"/>
            <family val="2"/>
            <charset val="238"/>
          </rPr>
          <t>SZV_F:OsszesenUtem2</t>
        </r>
      </text>
    </comment>
    <comment ref="AR386" authorId="0" shapeId="0" xr:uid="{6B4A7CBD-92D6-4C47-9437-8A12EFABEED6}">
      <text>
        <r>
          <rPr>
            <sz val="11"/>
            <rFont val="Calibri"/>
            <family val="2"/>
            <charset val="238"/>
          </rPr>
          <t>SZV_F:ForrashianyUtem2</t>
        </r>
      </text>
    </comment>
    <comment ref="AU386" authorId="0" shapeId="0" xr:uid="{15CBD43A-4F37-4A3B-85C1-BCAE85658B75}">
      <text>
        <r>
          <rPr>
            <sz val="11"/>
            <rFont val="Calibri"/>
            <family val="2"/>
            <charset val="238"/>
          </rPr>
          <t>SZV_F:Indokolas</t>
        </r>
      </text>
    </comment>
    <comment ref="AV386" authorId="0" shapeId="0" xr:uid="{569B9C83-9537-4268-B9BB-8049D6DBA89C}">
      <text>
        <r>
          <rPr>
            <sz val="11"/>
            <rFont val="Calibri"/>
            <family val="2"/>
            <charset val="238"/>
          </rPr>
          <t>SZV_F:Megjegyzes</t>
        </r>
      </text>
    </comment>
    <comment ref="AW386" authorId="0" shapeId="0" xr:uid="{19B46F07-DCF4-47CC-AD4E-6A9CB3553C2D}">
      <text>
        <r>
          <rPr>
            <sz val="11"/>
            <rFont val="Calibri"/>
            <family val="2"/>
            <charset val="238"/>
          </rPr>
          <t>SZV_F:FeladatSorszam</t>
        </r>
      </text>
    </comment>
    <comment ref="AY386" authorId="0" shapeId="0" xr:uid="{290D1F96-B0B3-42A5-BAF6-EC825839B9E1}">
      <text>
        <r>
          <rPr>
            <sz val="11"/>
            <rFont val="Calibri"/>
            <family val="2"/>
            <charset val="238"/>
          </rPr>
          <t>SZV_F:ISA</t>
        </r>
      </text>
    </comment>
    <comment ref="B387" authorId="0" shapeId="0" xr:uid="{D8EDA36D-ACDB-404D-B0EE-DC459D0BD586}">
      <text>
        <r>
          <rPr>
            <sz val="11"/>
            <rFont val="Calibri"/>
            <family val="2"/>
            <charset val="238"/>
          </rPr>
          <t>SZV_F:FontossagiSorrent</t>
        </r>
      </text>
    </comment>
    <comment ref="C387" authorId="0" shapeId="0" xr:uid="{368EDD1B-ED1D-4149-92C1-16D0550358A8}">
      <text>
        <r>
          <rPr>
            <sz val="11"/>
            <rFont val="Calibri"/>
            <family val="2"/>
            <charset val="238"/>
          </rPr>
          <t>SZV_F:FeladatKategoria</t>
        </r>
      </text>
    </comment>
    <comment ref="D387" authorId="0" shapeId="0" xr:uid="{F9B3D860-4A7E-40D9-A811-A5EB7FE6BB07}">
      <text>
        <r>
          <rPr>
            <sz val="11"/>
            <rFont val="Calibri"/>
            <family val="2"/>
            <charset val="238"/>
          </rPr>
          <t>SZV_F:FeladatMegnevezes</t>
        </r>
      </text>
    </comment>
    <comment ref="E387" authorId="0" shapeId="0" xr:uid="{608FD270-B703-4D24-96FE-A07FE9C85DC1}">
      <text>
        <r>
          <rPr>
            <sz val="11"/>
            <rFont val="Calibri"/>
            <family val="2"/>
            <charset val="238"/>
          </rPr>
          <t>SZV_F:ElviEngedelySzam</t>
        </r>
      </text>
    </comment>
    <comment ref="F387" authorId="0" shapeId="0" xr:uid="{0DD0B695-F93F-4313-9B42-2D68CCB3D014}">
      <text>
        <r>
          <rPr>
            <sz val="11"/>
            <rFont val="Calibri"/>
            <family val="2"/>
            <charset val="238"/>
          </rPr>
          <t>SZV_F:VKR_Kod</t>
        </r>
      </text>
    </comment>
    <comment ref="G387" authorId="0" shapeId="0" xr:uid="{7848FF32-67F3-4088-8CE7-7787CA23FDEA}">
      <text>
        <r>
          <rPr>
            <sz val="11"/>
            <rFont val="Calibri"/>
            <family val="2"/>
            <charset val="238"/>
          </rPr>
          <t>SZV_F:VKR_Nev</t>
        </r>
      </text>
    </comment>
    <comment ref="H387" authorId="0" shapeId="0" xr:uid="{BBC81620-4D6F-4D22-922C-8D2437A24B83}">
      <text>
        <r>
          <rPr>
            <sz val="11"/>
            <rFont val="Calibri"/>
            <family val="2"/>
            <charset val="238"/>
          </rPr>
          <t>SZV_F:FeladatAzonosito</t>
        </r>
      </text>
    </comment>
    <comment ref="I387" authorId="0" shapeId="0" xr:uid="{709AA175-E084-4976-B345-9209F22032A9}">
      <text>
        <r>
          <rPr>
            <sz val="11"/>
            <rFont val="Calibri"/>
            <family val="2"/>
            <charset val="238"/>
          </rPr>
          <t>SZV_F:EllatasiTerulet</t>
        </r>
      </text>
    </comment>
    <comment ref="J387" authorId="0" shapeId="0" xr:uid="{21CF8460-C9E2-41CF-904B-79C735A23DE7}">
      <text>
        <r>
          <rPr>
            <sz val="11"/>
            <rFont val="Calibri"/>
            <family val="2"/>
            <charset val="238"/>
          </rPr>
          <t>SZV_F:EllatasertFelelos</t>
        </r>
      </text>
    </comment>
    <comment ref="K387" authorId="0" shapeId="0" xr:uid="{A951F7CE-25C2-4256-BB35-51F74EC75958}">
      <text>
        <r>
          <rPr>
            <sz val="11"/>
            <rFont val="Calibri"/>
            <family val="2"/>
            <charset val="238"/>
          </rPr>
          <t>SZV_F:TervezettNettoKoltseg</t>
        </r>
      </text>
    </comment>
    <comment ref="L387" authorId="0" shapeId="0" xr:uid="{06DB5545-389D-4994-8FAF-24BE2D88AF77}">
      <text>
        <r>
          <rPr>
            <sz val="11"/>
            <rFont val="Calibri"/>
            <family val="2"/>
            <charset val="238"/>
          </rPr>
          <t>SZV_F:IdotartamKezdes</t>
        </r>
      </text>
    </comment>
    <comment ref="M387" authorId="0" shapeId="0" xr:uid="{4162740D-4D29-4D73-98BC-30F09A3865A1}">
      <text>
        <r>
          <rPr>
            <sz val="11"/>
            <rFont val="Calibri"/>
            <family val="2"/>
            <charset val="238"/>
          </rPr>
          <t>SZV_F:IdotartamBefejezes</t>
        </r>
      </text>
    </comment>
    <comment ref="N387" authorId="0" shapeId="0" xr:uid="{3AFCD329-9DFB-4764-AA36-7AC223730CD4}">
      <text>
        <r>
          <rPr>
            <sz val="11"/>
            <rFont val="Calibri"/>
            <family val="2"/>
            <charset val="238"/>
          </rPr>
          <t>SZV_F:NettoKoltsegUtem1</t>
        </r>
      </text>
    </comment>
    <comment ref="O387" authorId="0" shapeId="0" xr:uid="{A0AADF17-3844-4A59-996B-85DDA2D21FBF}">
      <text>
        <r>
          <rPr>
            <sz val="11"/>
            <rFont val="Calibri"/>
            <family val="2"/>
            <charset val="238"/>
          </rPr>
          <t>SZV_F:NettoKoltsegUtem2</t>
        </r>
      </text>
    </comment>
    <comment ref="P387" authorId="0" shapeId="0" xr:uid="{659FA77F-4F28-4DD5-BD52-CAF6AC02D3E4}">
      <text>
        <r>
          <rPr>
            <sz val="11"/>
            <rFont val="Calibri"/>
            <family val="2"/>
            <charset val="238"/>
          </rPr>
          <t>SZV_F:EM_Melleklet2_KTG</t>
        </r>
      </text>
    </comment>
    <comment ref="R387" authorId="0" shapeId="0" xr:uid="{C9306CF9-A1C6-42B0-96B0-476D5F093419}">
      <text>
        <r>
          <rPr>
            <sz val="11"/>
            <rFont val="Calibri"/>
            <family val="2"/>
            <charset val="238"/>
          </rPr>
          <t>SZV_F:HDUtem1</t>
        </r>
      </text>
    </comment>
    <comment ref="S387" authorId="0" shapeId="0" xr:uid="{FCE74422-7C70-4AB2-A8B3-FD710B26BF19}">
      <text>
        <r>
          <rPr>
            <sz val="11"/>
            <rFont val="Calibri"/>
            <family val="2"/>
            <charset val="238"/>
          </rPr>
          <t>SZV_F:ECSUtem1</t>
        </r>
      </text>
    </comment>
    <comment ref="T387" authorId="0" shapeId="0" xr:uid="{364DF2FD-84AF-4322-B9B5-03D4F3001C30}">
      <text>
        <r>
          <rPr>
            <sz val="11"/>
            <rFont val="Calibri"/>
            <family val="2"/>
            <charset val="238"/>
          </rPr>
          <t>SZV_F:KFHUtem1</t>
        </r>
      </text>
    </comment>
    <comment ref="U387" authorId="0" shapeId="0" xr:uid="{7A92A11E-F5D8-4C04-B9A2-4478AA12FAC2}">
      <text>
        <r>
          <rPr>
            <sz val="11"/>
            <rFont val="Calibri"/>
            <family val="2"/>
            <charset val="238"/>
          </rPr>
          <t>SZV_F:Egyeb_SajatUtem1</t>
        </r>
      </text>
    </comment>
    <comment ref="V387" authorId="0" shapeId="0" xr:uid="{253988CE-15FD-43CD-A5E4-743F457DF2BF}">
      <text>
        <r>
          <rPr>
            <sz val="11"/>
            <rFont val="Calibri"/>
            <family val="2"/>
            <charset val="238"/>
          </rPr>
          <t>SZV_F:DijUtem1</t>
        </r>
      </text>
    </comment>
    <comment ref="W387" authorId="0" shapeId="0" xr:uid="{49F7B2CF-F492-4B11-AA73-57B5E0067D37}">
      <text>
        <r>
          <rPr>
            <sz val="11"/>
            <rFont val="Calibri"/>
            <family val="2"/>
            <charset val="238"/>
          </rPr>
          <t>SZV_F:EM_Melleklet1_Utem1</t>
        </r>
      </text>
    </comment>
    <comment ref="X387" authorId="0" shapeId="0" xr:uid="{180A3FDB-77AB-4CAB-83E3-330F5AB51270}">
      <text>
        <r>
          <rPr>
            <sz val="11"/>
            <rFont val="Calibri"/>
            <family val="2"/>
            <charset val="238"/>
          </rPr>
          <t>SZV_F:EgyebAllamiUtem1</t>
        </r>
      </text>
    </comment>
    <comment ref="Y387" authorId="0" shapeId="0" xr:uid="{9C672DCB-8DA0-40DA-B478-09205E1AE58A}">
      <text>
        <r>
          <rPr>
            <sz val="11"/>
            <rFont val="Calibri"/>
            <family val="2"/>
            <charset val="238"/>
          </rPr>
          <t>SZV_F:OnkormanyzatiUtem1</t>
        </r>
      </text>
    </comment>
    <comment ref="Z387" authorId="0" shapeId="0" xr:uid="{FC412D6F-6958-4184-80E2-5780EB7E616E}">
      <text>
        <r>
          <rPr>
            <sz val="11"/>
            <rFont val="Calibri"/>
            <family val="2"/>
            <charset val="238"/>
          </rPr>
          <t>SZV_F:EUUtem1</t>
        </r>
      </text>
    </comment>
    <comment ref="AA387" authorId="0" shapeId="0" xr:uid="{2467DA91-F9DB-40C2-B26A-870904EF8582}">
      <text>
        <r>
          <rPr>
            <sz val="11"/>
            <rFont val="Calibri"/>
            <family val="2"/>
            <charset val="238"/>
          </rPr>
          <t>SZV_F:EgyebUtem1</t>
        </r>
      </text>
    </comment>
    <comment ref="AB387" authorId="0" shapeId="0" xr:uid="{83B29962-E814-4F86-B22A-250D9CCBC0AD}">
      <text>
        <r>
          <rPr>
            <sz val="11"/>
            <rFont val="Calibri"/>
            <family val="2"/>
            <charset val="238"/>
          </rPr>
          <t>SZV_F:HitelKotvenyUtem1</t>
        </r>
      </text>
    </comment>
    <comment ref="AC387" authorId="0" shapeId="0" xr:uid="{714276CD-A20B-4C8B-9BDE-68218F6EAF5D}">
      <text>
        <r>
          <rPr>
            <sz val="11"/>
            <rFont val="Calibri"/>
            <family val="2"/>
            <charset val="238"/>
          </rPr>
          <t>SZV_F:OsszesenUtem1</t>
        </r>
      </text>
    </comment>
    <comment ref="AF387" authorId="0" shapeId="0" xr:uid="{4BCC7049-9670-45F6-A32C-3B8A978EE4B3}">
      <text>
        <r>
          <rPr>
            <sz val="11"/>
            <rFont val="Calibri"/>
            <family val="2"/>
            <charset val="238"/>
          </rPr>
          <t>SZV_F:HDUtem2</t>
        </r>
      </text>
    </comment>
    <comment ref="AG387" authorId="0" shapeId="0" xr:uid="{D4A6E8B8-BEB9-463C-8C00-93DC12117380}">
      <text>
        <r>
          <rPr>
            <sz val="11"/>
            <rFont val="Calibri"/>
            <family val="2"/>
            <charset val="238"/>
          </rPr>
          <t>SZV_F:ECSUtem2</t>
        </r>
      </text>
    </comment>
    <comment ref="AH387" authorId="0" shapeId="0" xr:uid="{C7975229-EA66-404B-9A39-6F7EB4A817D1}">
      <text>
        <r>
          <rPr>
            <sz val="11"/>
            <rFont val="Calibri"/>
            <family val="2"/>
            <charset val="238"/>
          </rPr>
          <t>SZV_F:KFHUtem2</t>
        </r>
      </text>
    </comment>
    <comment ref="AI387" authorId="0" shapeId="0" xr:uid="{8536DE8F-CB75-4A5F-8CBA-5460B83036F8}">
      <text>
        <r>
          <rPr>
            <sz val="11"/>
            <rFont val="Calibri"/>
            <family val="2"/>
            <charset val="238"/>
          </rPr>
          <t>SZV_F:Egyeb_SajatUtem2</t>
        </r>
      </text>
    </comment>
    <comment ref="AJ387" authorId="0" shapeId="0" xr:uid="{DE4EB2D3-6436-4DFF-93D6-750C0A4C903F}">
      <text>
        <r>
          <rPr>
            <sz val="11"/>
            <rFont val="Calibri"/>
            <family val="2"/>
            <charset val="238"/>
          </rPr>
          <t>SZV_F:DijUtem2</t>
        </r>
      </text>
    </comment>
    <comment ref="AK387" authorId="0" shapeId="0" xr:uid="{14E0CC9F-A433-42D1-978B-96D3CD0D223C}">
      <text>
        <r>
          <rPr>
            <sz val="11"/>
            <rFont val="Calibri"/>
            <family val="2"/>
            <charset val="238"/>
          </rPr>
          <t>SZV_F:EM_Melleklet1_Utem2</t>
        </r>
      </text>
    </comment>
    <comment ref="AL387" authorId="0" shapeId="0" xr:uid="{8BD063C1-68C6-47A6-A552-2A5286CE3360}">
      <text>
        <r>
          <rPr>
            <sz val="11"/>
            <rFont val="Calibri"/>
            <family val="2"/>
            <charset val="238"/>
          </rPr>
          <t>SZV_F:EgyebAllamiUtem2</t>
        </r>
      </text>
    </comment>
    <comment ref="AM387" authorId="0" shapeId="0" xr:uid="{BB693015-9860-4EE0-954D-91275145357F}">
      <text>
        <r>
          <rPr>
            <sz val="11"/>
            <rFont val="Calibri"/>
            <family val="2"/>
            <charset val="238"/>
          </rPr>
          <t>SZV_F:OnkormanyzatiUtem2</t>
        </r>
      </text>
    </comment>
    <comment ref="AN387" authorId="0" shapeId="0" xr:uid="{928C3296-C7C3-4912-AD27-5AD7336288C1}">
      <text>
        <r>
          <rPr>
            <sz val="11"/>
            <rFont val="Calibri"/>
            <family val="2"/>
            <charset val="238"/>
          </rPr>
          <t>SZV_F:EUUtem2</t>
        </r>
      </text>
    </comment>
    <comment ref="AO387" authorId="0" shapeId="0" xr:uid="{F6B2DA83-4A77-4210-82E8-794B1F83BBE4}">
      <text>
        <r>
          <rPr>
            <sz val="11"/>
            <rFont val="Calibri"/>
            <family val="2"/>
            <charset val="238"/>
          </rPr>
          <t>SZV_F:EgyebUtem2</t>
        </r>
      </text>
    </comment>
    <comment ref="AP387" authorId="0" shapeId="0" xr:uid="{140BE30E-FDDB-4E8E-97BA-B4917A7131FD}">
      <text>
        <r>
          <rPr>
            <sz val="11"/>
            <rFont val="Calibri"/>
            <family val="2"/>
            <charset val="238"/>
          </rPr>
          <t>SZV_F:HitelKotvenyUtem2</t>
        </r>
      </text>
    </comment>
    <comment ref="AQ387" authorId="0" shapeId="0" xr:uid="{8EBC6BCF-08A3-48BB-8453-D19E0FD281B4}">
      <text>
        <r>
          <rPr>
            <sz val="11"/>
            <rFont val="Calibri"/>
            <family val="2"/>
            <charset val="238"/>
          </rPr>
          <t>SZV_F:OsszesenUtem2</t>
        </r>
      </text>
    </comment>
    <comment ref="AR387" authorId="0" shapeId="0" xr:uid="{660E17F7-25A0-42AD-BFD5-79A4DDA34207}">
      <text>
        <r>
          <rPr>
            <sz val="11"/>
            <rFont val="Calibri"/>
            <family val="2"/>
            <charset val="238"/>
          </rPr>
          <t>SZV_F:ForrashianyUtem2</t>
        </r>
      </text>
    </comment>
    <comment ref="AU387" authorId="0" shapeId="0" xr:uid="{86FEAD79-DFD6-4DBE-87E1-F50286E9136A}">
      <text>
        <r>
          <rPr>
            <sz val="11"/>
            <rFont val="Calibri"/>
            <family val="2"/>
            <charset val="238"/>
          </rPr>
          <t>SZV_F:Indokolas</t>
        </r>
      </text>
    </comment>
    <comment ref="AV387" authorId="0" shapeId="0" xr:uid="{965486E3-25BF-4817-8EB1-8BAB3B1CA272}">
      <text>
        <r>
          <rPr>
            <sz val="11"/>
            <rFont val="Calibri"/>
            <family val="2"/>
            <charset val="238"/>
          </rPr>
          <t>SZV_F:Megjegyzes</t>
        </r>
      </text>
    </comment>
    <comment ref="AW387" authorId="0" shapeId="0" xr:uid="{1D75397C-B226-48FD-BE94-C5434FA2139A}">
      <text>
        <r>
          <rPr>
            <sz val="11"/>
            <rFont val="Calibri"/>
            <family val="2"/>
            <charset val="238"/>
          </rPr>
          <t>SZV_F:FeladatSorszam</t>
        </r>
      </text>
    </comment>
    <comment ref="AY387" authorId="0" shapeId="0" xr:uid="{7223A08A-F513-4E0E-B370-25C368ADF3F0}">
      <text>
        <r>
          <rPr>
            <sz val="11"/>
            <rFont val="Calibri"/>
            <family val="2"/>
            <charset val="238"/>
          </rPr>
          <t>SZV_F:ISA</t>
        </r>
      </text>
    </comment>
    <comment ref="B388" authorId="0" shapeId="0" xr:uid="{CF1A97E4-F687-4318-B0AE-34E1BD53816C}">
      <text>
        <r>
          <rPr>
            <sz val="11"/>
            <rFont val="Calibri"/>
            <family val="2"/>
            <charset val="238"/>
          </rPr>
          <t>SZV_F:FontossagiSorrent</t>
        </r>
      </text>
    </comment>
    <comment ref="C388" authorId="0" shapeId="0" xr:uid="{9EA3A886-39EA-4ED1-A864-010A6F16D6ED}">
      <text>
        <r>
          <rPr>
            <sz val="11"/>
            <rFont val="Calibri"/>
            <family val="2"/>
            <charset val="238"/>
          </rPr>
          <t>SZV_F:FeladatKategoria</t>
        </r>
      </text>
    </comment>
    <comment ref="D388" authorId="0" shapeId="0" xr:uid="{72CA7228-F1B9-41B2-B349-C41A9BBFDA34}">
      <text>
        <r>
          <rPr>
            <sz val="11"/>
            <rFont val="Calibri"/>
            <family val="2"/>
            <charset val="238"/>
          </rPr>
          <t>SZV_F:FeladatMegnevezes</t>
        </r>
      </text>
    </comment>
    <comment ref="E388" authorId="0" shapeId="0" xr:uid="{FCAE92D5-F5F5-41B6-818E-05C35D82E5F0}">
      <text>
        <r>
          <rPr>
            <sz val="11"/>
            <rFont val="Calibri"/>
            <family val="2"/>
            <charset val="238"/>
          </rPr>
          <t>SZV_F:ElviEngedelySzam</t>
        </r>
      </text>
    </comment>
    <comment ref="F388" authorId="0" shapeId="0" xr:uid="{3A534551-832A-4754-BC42-F41896BEEE82}">
      <text>
        <r>
          <rPr>
            <sz val="11"/>
            <rFont val="Calibri"/>
            <family val="2"/>
            <charset val="238"/>
          </rPr>
          <t>SZV_F:VKR_Kod</t>
        </r>
      </text>
    </comment>
    <comment ref="G388" authorId="0" shapeId="0" xr:uid="{D343B61F-C7B5-49B3-9B7B-18D9F6A11026}">
      <text>
        <r>
          <rPr>
            <sz val="11"/>
            <rFont val="Calibri"/>
            <family val="2"/>
            <charset val="238"/>
          </rPr>
          <t>SZV_F:VKR_Nev</t>
        </r>
      </text>
    </comment>
    <comment ref="H388" authorId="0" shapeId="0" xr:uid="{263956D9-E620-470B-B220-F4D78661DA03}">
      <text>
        <r>
          <rPr>
            <sz val="11"/>
            <rFont val="Calibri"/>
            <family val="2"/>
            <charset val="238"/>
          </rPr>
          <t>SZV_F:FeladatAzonosito</t>
        </r>
      </text>
    </comment>
    <comment ref="I388" authorId="0" shapeId="0" xr:uid="{2AC753A8-9D9C-4B2B-A09B-C2F59D6314D7}">
      <text>
        <r>
          <rPr>
            <sz val="11"/>
            <rFont val="Calibri"/>
            <family val="2"/>
            <charset val="238"/>
          </rPr>
          <t>SZV_F:EllatasiTerulet</t>
        </r>
      </text>
    </comment>
    <comment ref="J388" authorId="0" shapeId="0" xr:uid="{24C445AA-E873-4220-B231-CC5EFC8E5277}">
      <text>
        <r>
          <rPr>
            <sz val="11"/>
            <rFont val="Calibri"/>
            <family val="2"/>
            <charset val="238"/>
          </rPr>
          <t>SZV_F:EllatasertFelelos</t>
        </r>
      </text>
    </comment>
    <comment ref="K388" authorId="0" shapeId="0" xr:uid="{C3A58F2D-AEB5-4104-B55A-C61A7658DC16}">
      <text>
        <r>
          <rPr>
            <sz val="11"/>
            <rFont val="Calibri"/>
            <family val="2"/>
            <charset val="238"/>
          </rPr>
          <t>SZV_F:TervezettNettoKoltseg</t>
        </r>
      </text>
    </comment>
    <comment ref="L388" authorId="0" shapeId="0" xr:uid="{BEBAD94F-DE10-4D0B-8080-9F0A318D1978}">
      <text>
        <r>
          <rPr>
            <sz val="11"/>
            <rFont val="Calibri"/>
            <family val="2"/>
            <charset val="238"/>
          </rPr>
          <t>SZV_F:IdotartamKezdes</t>
        </r>
      </text>
    </comment>
    <comment ref="M388" authorId="0" shapeId="0" xr:uid="{44B9EEED-2D6B-4F6A-A635-E3E816A7ABDE}">
      <text>
        <r>
          <rPr>
            <sz val="11"/>
            <rFont val="Calibri"/>
            <family val="2"/>
            <charset val="238"/>
          </rPr>
          <t>SZV_F:IdotartamBefejezes</t>
        </r>
      </text>
    </comment>
    <comment ref="N388" authorId="0" shapeId="0" xr:uid="{A3630B94-D32A-4285-A427-5A3A4524313C}">
      <text>
        <r>
          <rPr>
            <sz val="11"/>
            <rFont val="Calibri"/>
            <family val="2"/>
            <charset val="238"/>
          </rPr>
          <t>SZV_F:NettoKoltsegUtem1</t>
        </r>
      </text>
    </comment>
    <comment ref="O388" authorId="0" shapeId="0" xr:uid="{EDF6152F-F2F1-4A93-BCCE-B49E7DE38D83}">
      <text>
        <r>
          <rPr>
            <sz val="11"/>
            <rFont val="Calibri"/>
            <family val="2"/>
            <charset val="238"/>
          </rPr>
          <t>SZV_F:NettoKoltsegUtem2</t>
        </r>
      </text>
    </comment>
    <comment ref="P388" authorId="0" shapeId="0" xr:uid="{902A6336-9CEF-4936-9EAF-5E00A667BB6E}">
      <text>
        <r>
          <rPr>
            <sz val="11"/>
            <rFont val="Calibri"/>
            <family val="2"/>
            <charset val="238"/>
          </rPr>
          <t>SZV_F:EM_Melleklet2_KTG</t>
        </r>
      </text>
    </comment>
    <comment ref="R388" authorId="0" shapeId="0" xr:uid="{13B821D2-AE48-4EC6-AC9B-7D06428CC9A4}">
      <text>
        <r>
          <rPr>
            <sz val="11"/>
            <rFont val="Calibri"/>
            <family val="2"/>
            <charset val="238"/>
          </rPr>
          <t>SZV_F:HDUtem1</t>
        </r>
      </text>
    </comment>
    <comment ref="S388" authorId="0" shapeId="0" xr:uid="{348778A7-4501-4FBE-9737-0644040D0670}">
      <text>
        <r>
          <rPr>
            <sz val="11"/>
            <rFont val="Calibri"/>
            <family val="2"/>
            <charset val="238"/>
          </rPr>
          <t>SZV_F:ECSUtem1</t>
        </r>
      </text>
    </comment>
    <comment ref="T388" authorId="0" shapeId="0" xr:uid="{1250FC17-5844-4D69-A3E2-5069EF207B9E}">
      <text>
        <r>
          <rPr>
            <sz val="11"/>
            <rFont val="Calibri"/>
            <family val="2"/>
            <charset val="238"/>
          </rPr>
          <t>SZV_F:KFHUtem1</t>
        </r>
      </text>
    </comment>
    <comment ref="U388" authorId="0" shapeId="0" xr:uid="{AA9232EA-BEA5-4BA7-A100-B8568D5340CF}">
      <text>
        <r>
          <rPr>
            <sz val="11"/>
            <rFont val="Calibri"/>
            <family val="2"/>
            <charset val="238"/>
          </rPr>
          <t>SZV_F:Egyeb_SajatUtem1</t>
        </r>
      </text>
    </comment>
    <comment ref="V388" authorId="0" shapeId="0" xr:uid="{B3CA5F52-85FB-45AE-AFA9-D365C7A21FDC}">
      <text>
        <r>
          <rPr>
            <sz val="11"/>
            <rFont val="Calibri"/>
            <family val="2"/>
            <charset val="238"/>
          </rPr>
          <t>SZV_F:DijUtem1</t>
        </r>
      </text>
    </comment>
    <comment ref="W388" authorId="0" shapeId="0" xr:uid="{86C9A16E-07F0-4485-BBEE-05EDE4D92A98}">
      <text>
        <r>
          <rPr>
            <sz val="11"/>
            <rFont val="Calibri"/>
            <family val="2"/>
            <charset val="238"/>
          </rPr>
          <t>SZV_F:EM_Melleklet1_Utem1</t>
        </r>
      </text>
    </comment>
    <comment ref="X388" authorId="0" shapeId="0" xr:uid="{51C313E9-ACC8-4978-AC77-5F819391EE72}">
      <text>
        <r>
          <rPr>
            <sz val="11"/>
            <rFont val="Calibri"/>
            <family val="2"/>
            <charset val="238"/>
          </rPr>
          <t>SZV_F:EgyebAllamiUtem1</t>
        </r>
      </text>
    </comment>
    <comment ref="Y388" authorId="0" shapeId="0" xr:uid="{B11BB527-9514-4ADC-AFF9-DC61EA672EF1}">
      <text>
        <r>
          <rPr>
            <sz val="11"/>
            <rFont val="Calibri"/>
            <family val="2"/>
            <charset val="238"/>
          </rPr>
          <t>SZV_F:OnkormanyzatiUtem1</t>
        </r>
      </text>
    </comment>
    <comment ref="Z388" authorId="0" shapeId="0" xr:uid="{35F18AD7-76AD-4AB6-BF6E-BCBA92324E47}">
      <text>
        <r>
          <rPr>
            <sz val="11"/>
            <rFont val="Calibri"/>
            <family val="2"/>
            <charset val="238"/>
          </rPr>
          <t>SZV_F:EUUtem1</t>
        </r>
      </text>
    </comment>
    <comment ref="AA388" authorId="0" shapeId="0" xr:uid="{A55E5549-1EB4-4B70-ABF8-7004C55070DD}">
      <text>
        <r>
          <rPr>
            <sz val="11"/>
            <rFont val="Calibri"/>
            <family val="2"/>
            <charset val="238"/>
          </rPr>
          <t>SZV_F:EgyebUtem1</t>
        </r>
      </text>
    </comment>
    <comment ref="AB388" authorId="0" shapeId="0" xr:uid="{C573BD3B-0AFD-4D7B-A840-A51D9D12C487}">
      <text>
        <r>
          <rPr>
            <sz val="11"/>
            <rFont val="Calibri"/>
            <family val="2"/>
            <charset val="238"/>
          </rPr>
          <t>SZV_F:HitelKotvenyUtem1</t>
        </r>
      </text>
    </comment>
    <comment ref="AC388" authorId="0" shapeId="0" xr:uid="{FC595E84-0FE0-4790-8345-033938FE6E8D}">
      <text>
        <r>
          <rPr>
            <sz val="11"/>
            <rFont val="Calibri"/>
            <family val="2"/>
            <charset val="238"/>
          </rPr>
          <t>SZV_F:OsszesenUtem1</t>
        </r>
      </text>
    </comment>
    <comment ref="AF388" authorId="0" shapeId="0" xr:uid="{87583EBD-E61B-4A6A-AE3D-8DA5A696811A}">
      <text>
        <r>
          <rPr>
            <sz val="11"/>
            <rFont val="Calibri"/>
            <family val="2"/>
            <charset val="238"/>
          </rPr>
          <t>SZV_F:HDUtem2</t>
        </r>
      </text>
    </comment>
    <comment ref="AG388" authorId="0" shapeId="0" xr:uid="{3A705F24-6A68-4BA3-AC97-A1F15A837E83}">
      <text>
        <r>
          <rPr>
            <sz val="11"/>
            <rFont val="Calibri"/>
            <family val="2"/>
            <charset val="238"/>
          </rPr>
          <t>SZV_F:ECSUtem2</t>
        </r>
      </text>
    </comment>
    <comment ref="AH388" authorId="0" shapeId="0" xr:uid="{9E421EE0-E14C-4EF9-BB35-34471389F9AE}">
      <text>
        <r>
          <rPr>
            <sz val="11"/>
            <rFont val="Calibri"/>
            <family val="2"/>
            <charset val="238"/>
          </rPr>
          <t>SZV_F:KFHUtem2</t>
        </r>
      </text>
    </comment>
    <comment ref="AI388" authorId="0" shapeId="0" xr:uid="{2817D25F-E3FA-4B55-8E39-A24036CC5372}">
      <text>
        <r>
          <rPr>
            <sz val="11"/>
            <rFont val="Calibri"/>
            <family val="2"/>
            <charset val="238"/>
          </rPr>
          <t>SZV_F:Egyeb_SajatUtem2</t>
        </r>
      </text>
    </comment>
    <comment ref="AJ388" authorId="0" shapeId="0" xr:uid="{A0BAC696-E627-4F97-8A6D-834463073E08}">
      <text>
        <r>
          <rPr>
            <sz val="11"/>
            <rFont val="Calibri"/>
            <family val="2"/>
            <charset val="238"/>
          </rPr>
          <t>SZV_F:DijUtem2</t>
        </r>
      </text>
    </comment>
    <comment ref="AK388" authorId="0" shapeId="0" xr:uid="{5F023E45-B0FD-48EC-ABDB-AD3A29F61DA7}">
      <text>
        <r>
          <rPr>
            <sz val="11"/>
            <rFont val="Calibri"/>
            <family val="2"/>
            <charset val="238"/>
          </rPr>
          <t>SZV_F:EM_Melleklet1_Utem2</t>
        </r>
      </text>
    </comment>
    <comment ref="AL388" authorId="0" shapeId="0" xr:uid="{0D301314-BFBF-4ACA-8E08-2331D429AA16}">
      <text>
        <r>
          <rPr>
            <sz val="11"/>
            <rFont val="Calibri"/>
            <family val="2"/>
            <charset val="238"/>
          </rPr>
          <t>SZV_F:EgyebAllamiUtem2</t>
        </r>
      </text>
    </comment>
    <comment ref="AM388" authorId="0" shapeId="0" xr:uid="{E5589BF4-F619-48D7-9EBB-C9B0A7D689FA}">
      <text>
        <r>
          <rPr>
            <sz val="11"/>
            <rFont val="Calibri"/>
            <family val="2"/>
            <charset val="238"/>
          </rPr>
          <t>SZV_F:OnkormanyzatiUtem2</t>
        </r>
      </text>
    </comment>
    <comment ref="AN388" authorId="0" shapeId="0" xr:uid="{B2988826-EC02-48A9-BBA0-740ED49225FC}">
      <text>
        <r>
          <rPr>
            <sz val="11"/>
            <rFont val="Calibri"/>
            <family val="2"/>
            <charset val="238"/>
          </rPr>
          <t>SZV_F:EUUtem2</t>
        </r>
      </text>
    </comment>
    <comment ref="AO388" authorId="0" shapeId="0" xr:uid="{1BC6B3C6-057C-4DF1-886E-2F0665B19B36}">
      <text>
        <r>
          <rPr>
            <sz val="11"/>
            <rFont val="Calibri"/>
            <family val="2"/>
            <charset val="238"/>
          </rPr>
          <t>SZV_F:EgyebUtem2</t>
        </r>
      </text>
    </comment>
    <comment ref="AP388" authorId="0" shapeId="0" xr:uid="{DF0C4EF2-C022-4A48-9E9F-A70DD4322E0C}">
      <text>
        <r>
          <rPr>
            <sz val="11"/>
            <rFont val="Calibri"/>
            <family val="2"/>
            <charset val="238"/>
          </rPr>
          <t>SZV_F:HitelKotvenyUtem2</t>
        </r>
      </text>
    </comment>
    <comment ref="AQ388" authorId="0" shapeId="0" xr:uid="{76FE97D5-61E9-4D33-B193-308CF94C531C}">
      <text>
        <r>
          <rPr>
            <sz val="11"/>
            <rFont val="Calibri"/>
            <family val="2"/>
            <charset val="238"/>
          </rPr>
          <t>SZV_F:OsszesenUtem2</t>
        </r>
      </text>
    </comment>
    <comment ref="AR388" authorId="0" shapeId="0" xr:uid="{30B67E02-B725-487D-B36A-5ECCD2D351E9}">
      <text>
        <r>
          <rPr>
            <sz val="11"/>
            <rFont val="Calibri"/>
            <family val="2"/>
            <charset val="238"/>
          </rPr>
          <t>SZV_F:ForrashianyUtem2</t>
        </r>
      </text>
    </comment>
    <comment ref="AU388" authorId="0" shapeId="0" xr:uid="{ED551957-53A2-4BE5-88F2-09DDECFE6265}">
      <text>
        <r>
          <rPr>
            <sz val="11"/>
            <rFont val="Calibri"/>
            <family val="2"/>
            <charset val="238"/>
          </rPr>
          <t>SZV_F:Indokolas</t>
        </r>
      </text>
    </comment>
    <comment ref="AV388" authorId="0" shapeId="0" xr:uid="{A6D1D355-7550-49BE-8A2F-918093931F4B}">
      <text>
        <r>
          <rPr>
            <sz val="11"/>
            <rFont val="Calibri"/>
            <family val="2"/>
            <charset val="238"/>
          </rPr>
          <t>SZV_F:Megjegyzes</t>
        </r>
      </text>
    </comment>
    <comment ref="AW388" authorId="0" shapeId="0" xr:uid="{FDF32F97-D58A-4BB4-8EC3-6DEE86B2739A}">
      <text>
        <r>
          <rPr>
            <sz val="11"/>
            <rFont val="Calibri"/>
            <family val="2"/>
            <charset val="238"/>
          </rPr>
          <t>SZV_F:FeladatSorszam</t>
        </r>
      </text>
    </comment>
    <comment ref="AY388" authorId="0" shapeId="0" xr:uid="{C43084BF-F2BD-4B65-9CCB-9191F7DB56C6}">
      <text>
        <r>
          <rPr>
            <sz val="11"/>
            <rFont val="Calibri"/>
            <family val="2"/>
            <charset val="238"/>
          </rPr>
          <t>SZV_F:ISA</t>
        </r>
      </text>
    </comment>
    <comment ref="B389" authorId="0" shapeId="0" xr:uid="{CD75122E-E8A3-4D45-9289-59D7DD8734C1}">
      <text>
        <r>
          <rPr>
            <sz val="11"/>
            <rFont val="Calibri"/>
            <family val="2"/>
            <charset val="238"/>
          </rPr>
          <t>SZV_F:FontossagiSorrent</t>
        </r>
      </text>
    </comment>
    <comment ref="C389" authorId="0" shapeId="0" xr:uid="{CFDFE72F-FF9B-4B50-BD3D-B9636D456DCA}">
      <text>
        <r>
          <rPr>
            <sz val="11"/>
            <rFont val="Calibri"/>
            <family val="2"/>
            <charset val="238"/>
          </rPr>
          <t>SZV_F:FeladatKategoria</t>
        </r>
      </text>
    </comment>
    <comment ref="D389" authorId="0" shapeId="0" xr:uid="{FA26E5BE-4166-4766-BE79-961E6A99AA39}">
      <text>
        <r>
          <rPr>
            <sz val="11"/>
            <rFont val="Calibri"/>
            <family val="2"/>
            <charset val="238"/>
          </rPr>
          <t>SZV_F:FeladatMegnevezes</t>
        </r>
      </text>
    </comment>
    <comment ref="E389" authorId="0" shapeId="0" xr:uid="{5E514055-51E2-43FC-A382-DD8515331277}">
      <text>
        <r>
          <rPr>
            <sz val="11"/>
            <rFont val="Calibri"/>
            <family val="2"/>
            <charset val="238"/>
          </rPr>
          <t>SZV_F:ElviEngedelySzam</t>
        </r>
      </text>
    </comment>
    <comment ref="F389" authorId="0" shapeId="0" xr:uid="{00342649-6B33-4369-94A4-C1C4252A4C38}">
      <text>
        <r>
          <rPr>
            <sz val="11"/>
            <rFont val="Calibri"/>
            <family val="2"/>
            <charset val="238"/>
          </rPr>
          <t>SZV_F:VKR_Kod</t>
        </r>
      </text>
    </comment>
    <comment ref="G389" authorId="0" shapeId="0" xr:uid="{15FDC475-FCFA-4B78-B5FE-DA502C52538A}">
      <text>
        <r>
          <rPr>
            <sz val="11"/>
            <rFont val="Calibri"/>
            <family val="2"/>
            <charset val="238"/>
          </rPr>
          <t>SZV_F:VKR_Nev</t>
        </r>
      </text>
    </comment>
    <comment ref="H389" authorId="0" shapeId="0" xr:uid="{7C42DC6C-C98F-49BB-B2A2-E205313EAC4F}">
      <text>
        <r>
          <rPr>
            <sz val="11"/>
            <rFont val="Calibri"/>
            <family val="2"/>
            <charset val="238"/>
          </rPr>
          <t>SZV_F:FeladatAzonosito</t>
        </r>
      </text>
    </comment>
    <comment ref="I389" authorId="0" shapeId="0" xr:uid="{CA705F6B-5AD9-4DCB-8FC0-E50EB96F1A6C}">
      <text>
        <r>
          <rPr>
            <sz val="11"/>
            <rFont val="Calibri"/>
            <family val="2"/>
            <charset val="238"/>
          </rPr>
          <t>SZV_F:EllatasiTerulet</t>
        </r>
      </text>
    </comment>
    <comment ref="J389" authorId="0" shapeId="0" xr:uid="{85A546C7-A8EC-4EAF-9991-127A785B858F}">
      <text>
        <r>
          <rPr>
            <sz val="11"/>
            <rFont val="Calibri"/>
            <family val="2"/>
            <charset val="238"/>
          </rPr>
          <t>SZV_F:EllatasertFelelos</t>
        </r>
      </text>
    </comment>
    <comment ref="K389" authorId="0" shapeId="0" xr:uid="{402073AF-24C5-4012-8B48-427F8FF21903}">
      <text>
        <r>
          <rPr>
            <sz val="11"/>
            <rFont val="Calibri"/>
            <family val="2"/>
            <charset val="238"/>
          </rPr>
          <t>SZV_F:TervezettNettoKoltseg</t>
        </r>
      </text>
    </comment>
    <comment ref="L389" authorId="0" shapeId="0" xr:uid="{9490009B-50B7-44D7-B6C1-4F0BB16501A6}">
      <text>
        <r>
          <rPr>
            <sz val="11"/>
            <rFont val="Calibri"/>
            <family val="2"/>
            <charset val="238"/>
          </rPr>
          <t>SZV_F:IdotartamKezdes</t>
        </r>
      </text>
    </comment>
    <comment ref="M389" authorId="0" shapeId="0" xr:uid="{5E728A20-C5BE-4D14-8A2F-D720C831A6B1}">
      <text>
        <r>
          <rPr>
            <sz val="11"/>
            <rFont val="Calibri"/>
            <family val="2"/>
            <charset val="238"/>
          </rPr>
          <t>SZV_F:IdotartamBefejezes</t>
        </r>
      </text>
    </comment>
    <comment ref="N389" authorId="0" shapeId="0" xr:uid="{6A89DFED-7AD0-410C-8707-9B3400E3622B}">
      <text>
        <r>
          <rPr>
            <sz val="11"/>
            <rFont val="Calibri"/>
            <family val="2"/>
            <charset val="238"/>
          </rPr>
          <t>SZV_F:NettoKoltsegUtem1</t>
        </r>
      </text>
    </comment>
    <comment ref="O389" authorId="0" shapeId="0" xr:uid="{456EE2C0-E763-40D9-B1F1-C6CBA5CA7853}">
      <text>
        <r>
          <rPr>
            <sz val="11"/>
            <rFont val="Calibri"/>
            <family val="2"/>
            <charset val="238"/>
          </rPr>
          <t>SZV_F:NettoKoltsegUtem2</t>
        </r>
      </text>
    </comment>
    <comment ref="P389" authorId="0" shapeId="0" xr:uid="{486F9F5A-EA5C-46B8-9445-847D78207BE0}">
      <text>
        <r>
          <rPr>
            <sz val="11"/>
            <rFont val="Calibri"/>
            <family val="2"/>
            <charset val="238"/>
          </rPr>
          <t>SZV_F:EM_Melleklet2_KTG</t>
        </r>
      </text>
    </comment>
    <comment ref="R389" authorId="0" shapeId="0" xr:uid="{38FB1295-AFE0-4791-9A9F-41A5A982FCA2}">
      <text>
        <r>
          <rPr>
            <sz val="11"/>
            <rFont val="Calibri"/>
            <family val="2"/>
            <charset val="238"/>
          </rPr>
          <t>SZV_F:HDUtem1</t>
        </r>
      </text>
    </comment>
    <comment ref="S389" authorId="0" shapeId="0" xr:uid="{51D4163E-E9EF-48E2-9BAC-C240A2ED904E}">
      <text>
        <r>
          <rPr>
            <sz val="11"/>
            <rFont val="Calibri"/>
            <family val="2"/>
            <charset val="238"/>
          </rPr>
          <t>SZV_F:ECSUtem1</t>
        </r>
      </text>
    </comment>
    <comment ref="T389" authorId="0" shapeId="0" xr:uid="{3CAE5E15-BEAD-45E4-B7F7-D4FC0D8CAF62}">
      <text>
        <r>
          <rPr>
            <sz val="11"/>
            <rFont val="Calibri"/>
            <family val="2"/>
            <charset val="238"/>
          </rPr>
          <t>SZV_F:KFHUtem1</t>
        </r>
      </text>
    </comment>
    <comment ref="U389" authorId="0" shapeId="0" xr:uid="{9827CA0C-A2F9-44B1-B43C-7D392210CCAC}">
      <text>
        <r>
          <rPr>
            <sz val="11"/>
            <rFont val="Calibri"/>
            <family val="2"/>
            <charset val="238"/>
          </rPr>
          <t>SZV_F:Egyeb_SajatUtem1</t>
        </r>
      </text>
    </comment>
    <comment ref="V389" authorId="0" shapeId="0" xr:uid="{F27EFB39-A7E2-4A84-A081-BDB983808339}">
      <text>
        <r>
          <rPr>
            <sz val="11"/>
            <rFont val="Calibri"/>
            <family val="2"/>
            <charset val="238"/>
          </rPr>
          <t>SZV_F:DijUtem1</t>
        </r>
      </text>
    </comment>
    <comment ref="W389" authorId="0" shapeId="0" xr:uid="{8FA287BC-C01E-49E8-A92D-0C45FC1ECF46}">
      <text>
        <r>
          <rPr>
            <sz val="11"/>
            <rFont val="Calibri"/>
            <family val="2"/>
            <charset val="238"/>
          </rPr>
          <t>SZV_F:EM_Melleklet1_Utem1</t>
        </r>
      </text>
    </comment>
    <comment ref="X389" authorId="0" shapeId="0" xr:uid="{62D27540-8F3F-4293-B6F8-6F510E10B0CE}">
      <text>
        <r>
          <rPr>
            <sz val="11"/>
            <rFont val="Calibri"/>
            <family val="2"/>
            <charset val="238"/>
          </rPr>
          <t>SZV_F:EgyebAllamiUtem1</t>
        </r>
      </text>
    </comment>
    <comment ref="Y389" authorId="0" shapeId="0" xr:uid="{06DA3BA2-F69B-4727-B274-AE2E83EFBEE1}">
      <text>
        <r>
          <rPr>
            <sz val="11"/>
            <rFont val="Calibri"/>
            <family val="2"/>
            <charset val="238"/>
          </rPr>
          <t>SZV_F:OnkormanyzatiUtem1</t>
        </r>
      </text>
    </comment>
    <comment ref="Z389" authorId="0" shapeId="0" xr:uid="{3E4617B4-2D89-4FF4-A6CC-432108CF6B01}">
      <text>
        <r>
          <rPr>
            <sz val="11"/>
            <rFont val="Calibri"/>
            <family val="2"/>
            <charset val="238"/>
          </rPr>
          <t>SZV_F:EUUtem1</t>
        </r>
      </text>
    </comment>
    <comment ref="AA389" authorId="0" shapeId="0" xr:uid="{A32EB870-E44F-455D-BECF-DE6842457158}">
      <text>
        <r>
          <rPr>
            <sz val="11"/>
            <rFont val="Calibri"/>
            <family val="2"/>
            <charset val="238"/>
          </rPr>
          <t>SZV_F:EgyebUtem1</t>
        </r>
      </text>
    </comment>
    <comment ref="AB389" authorId="0" shapeId="0" xr:uid="{B5067738-9C8D-4E1B-AAB9-594549281A63}">
      <text>
        <r>
          <rPr>
            <sz val="11"/>
            <rFont val="Calibri"/>
            <family val="2"/>
            <charset val="238"/>
          </rPr>
          <t>SZV_F:HitelKotvenyUtem1</t>
        </r>
      </text>
    </comment>
    <comment ref="AC389" authorId="0" shapeId="0" xr:uid="{0A4505B1-2414-40F7-A5A8-8EA6A7C998EB}">
      <text>
        <r>
          <rPr>
            <sz val="11"/>
            <rFont val="Calibri"/>
            <family val="2"/>
            <charset val="238"/>
          </rPr>
          <t>SZV_F:OsszesenUtem1</t>
        </r>
      </text>
    </comment>
    <comment ref="AF389" authorId="0" shapeId="0" xr:uid="{B2A392FD-F589-4E95-BFC8-7F7AE27CA203}">
      <text>
        <r>
          <rPr>
            <sz val="11"/>
            <rFont val="Calibri"/>
            <family val="2"/>
            <charset val="238"/>
          </rPr>
          <t>SZV_F:HDUtem2</t>
        </r>
      </text>
    </comment>
    <comment ref="AG389" authorId="0" shapeId="0" xr:uid="{196414F2-A3BD-4A46-9726-D53CCCAC1646}">
      <text>
        <r>
          <rPr>
            <sz val="11"/>
            <rFont val="Calibri"/>
            <family val="2"/>
            <charset val="238"/>
          </rPr>
          <t>SZV_F:ECSUtem2</t>
        </r>
      </text>
    </comment>
    <comment ref="AH389" authorId="0" shapeId="0" xr:uid="{48257A1F-1B9A-43B3-B59A-CF5A432ED0D9}">
      <text>
        <r>
          <rPr>
            <sz val="11"/>
            <rFont val="Calibri"/>
            <family val="2"/>
            <charset val="238"/>
          </rPr>
          <t>SZV_F:KFHUtem2</t>
        </r>
      </text>
    </comment>
    <comment ref="AI389" authorId="0" shapeId="0" xr:uid="{1BEB528E-FD26-48D2-B3B2-672A4817E7D0}">
      <text>
        <r>
          <rPr>
            <sz val="11"/>
            <rFont val="Calibri"/>
            <family val="2"/>
            <charset val="238"/>
          </rPr>
          <t>SZV_F:Egyeb_SajatUtem2</t>
        </r>
      </text>
    </comment>
    <comment ref="AJ389" authorId="0" shapeId="0" xr:uid="{1EAD7881-A488-464D-8DED-0B31954C9A66}">
      <text>
        <r>
          <rPr>
            <sz val="11"/>
            <rFont val="Calibri"/>
            <family val="2"/>
            <charset val="238"/>
          </rPr>
          <t>SZV_F:DijUtem2</t>
        </r>
      </text>
    </comment>
    <comment ref="AK389" authorId="0" shapeId="0" xr:uid="{AF96F1CE-707E-430E-8B68-B8999CB4256E}">
      <text>
        <r>
          <rPr>
            <sz val="11"/>
            <rFont val="Calibri"/>
            <family val="2"/>
            <charset val="238"/>
          </rPr>
          <t>SZV_F:EM_Melleklet1_Utem2</t>
        </r>
      </text>
    </comment>
    <comment ref="AL389" authorId="0" shapeId="0" xr:uid="{3583E0E1-1BEC-47A7-A198-BAE0266FEFFE}">
      <text>
        <r>
          <rPr>
            <sz val="11"/>
            <rFont val="Calibri"/>
            <family val="2"/>
            <charset val="238"/>
          </rPr>
          <t>SZV_F:EgyebAllamiUtem2</t>
        </r>
      </text>
    </comment>
    <comment ref="AM389" authorId="0" shapeId="0" xr:uid="{673B0AC2-FDA8-4E17-B2CB-B93909915A9C}">
      <text>
        <r>
          <rPr>
            <sz val="11"/>
            <rFont val="Calibri"/>
            <family val="2"/>
            <charset val="238"/>
          </rPr>
          <t>SZV_F:OnkormanyzatiUtem2</t>
        </r>
      </text>
    </comment>
    <comment ref="AN389" authorId="0" shapeId="0" xr:uid="{DA25F712-E0AD-48FE-9571-955E332E8AE5}">
      <text>
        <r>
          <rPr>
            <sz val="11"/>
            <rFont val="Calibri"/>
            <family val="2"/>
            <charset val="238"/>
          </rPr>
          <t>SZV_F:EUUtem2</t>
        </r>
      </text>
    </comment>
    <comment ref="AO389" authorId="0" shapeId="0" xr:uid="{4CA55F2E-6DF9-4326-B045-E6E8B77AFA9B}">
      <text>
        <r>
          <rPr>
            <sz val="11"/>
            <rFont val="Calibri"/>
            <family val="2"/>
            <charset val="238"/>
          </rPr>
          <t>SZV_F:EgyebUtem2</t>
        </r>
      </text>
    </comment>
    <comment ref="AP389" authorId="0" shapeId="0" xr:uid="{07D09DD2-9E68-4FF4-92CA-413C36E04B10}">
      <text>
        <r>
          <rPr>
            <sz val="11"/>
            <rFont val="Calibri"/>
            <family val="2"/>
            <charset val="238"/>
          </rPr>
          <t>SZV_F:HitelKotvenyUtem2</t>
        </r>
      </text>
    </comment>
    <comment ref="AQ389" authorId="0" shapeId="0" xr:uid="{BAF60E4D-D339-42B3-9D73-B9F85CFFA0E0}">
      <text>
        <r>
          <rPr>
            <sz val="11"/>
            <rFont val="Calibri"/>
            <family val="2"/>
            <charset val="238"/>
          </rPr>
          <t>SZV_F:OsszesenUtem2</t>
        </r>
      </text>
    </comment>
    <comment ref="AR389" authorId="0" shapeId="0" xr:uid="{D7A477C7-D019-4D58-AD3C-8DF856C8DF83}">
      <text>
        <r>
          <rPr>
            <sz val="11"/>
            <rFont val="Calibri"/>
            <family val="2"/>
            <charset val="238"/>
          </rPr>
          <t>SZV_F:ForrashianyUtem2</t>
        </r>
      </text>
    </comment>
    <comment ref="AU389" authorId="0" shapeId="0" xr:uid="{D9C439A9-3A38-47C3-86A8-3E405542D605}">
      <text>
        <r>
          <rPr>
            <sz val="11"/>
            <rFont val="Calibri"/>
            <family val="2"/>
            <charset val="238"/>
          </rPr>
          <t>SZV_F:Indokolas</t>
        </r>
      </text>
    </comment>
    <comment ref="AV389" authorId="0" shapeId="0" xr:uid="{369AF9B3-2370-47D0-8145-E774EC3576B7}">
      <text>
        <r>
          <rPr>
            <sz val="11"/>
            <rFont val="Calibri"/>
            <family val="2"/>
            <charset val="238"/>
          </rPr>
          <t>SZV_F:Megjegyzes</t>
        </r>
      </text>
    </comment>
    <comment ref="AW389" authorId="0" shapeId="0" xr:uid="{BA428D81-E4D2-4B42-861A-A889E59CBF3A}">
      <text>
        <r>
          <rPr>
            <sz val="11"/>
            <rFont val="Calibri"/>
            <family val="2"/>
            <charset val="238"/>
          </rPr>
          <t>SZV_F:FeladatSorszam</t>
        </r>
      </text>
    </comment>
    <comment ref="AY389" authorId="0" shapeId="0" xr:uid="{52048186-0929-427D-B59B-C5A7EDD53CFA}">
      <text>
        <r>
          <rPr>
            <sz val="11"/>
            <rFont val="Calibri"/>
            <family val="2"/>
            <charset val="238"/>
          </rPr>
          <t>SZV_F:ISA</t>
        </r>
      </text>
    </comment>
    <comment ref="B390" authorId="0" shapeId="0" xr:uid="{A0F85640-26DC-4B0A-BAD9-86F0203B3800}">
      <text>
        <r>
          <rPr>
            <sz val="11"/>
            <rFont val="Calibri"/>
            <family val="2"/>
            <charset val="238"/>
          </rPr>
          <t>SZV_F:FontossagiSorrent</t>
        </r>
      </text>
    </comment>
    <comment ref="C390" authorId="0" shapeId="0" xr:uid="{685B3106-CD51-46F8-8F0E-61C675FC6B2D}">
      <text>
        <r>
          <rPr>
            <sz val="11"/>
            <rFont val="Calibri"/>
            <family val="2"/>
            <charset val="238"/>
          </rPr>
          <t>SZV_F:FeladatKategoria</t>
        </r>
      </text>
    </comment>
    <comment ref="D390" authorId="0" shapeId="0" xr:uid="{0FDA8CF5-2DBF-4788-98CD-5E7E18BA0C11}">
      <text>
        <r>
          <rPr>
            <sz val="11"/>
            <rFont val="Calibri"/>
            <family val="2"/>
            <charset val="238"/>
          </rPr>
          <t>SZV_F:FeladatMegnevezes</t>
        </r>
      </text>
    </comment>
    <comment ref="E390" authorId="0" shapeId="0" xr:uid="{3DA1B20B-6211-44E5-B4E2-C119D1EAADB2}">
      <text>
        <r>
          <rPr>
            <sz val="11"/>
            <rFont val="Calibri"/>
            <family val="2"/>
            <charset val="238"/>
          </rPr>
          <t>SZV_F:ElviEngedelySzam</t>
        </r>
      </text>
    </comment>
    <comment ref="F390" authorId="0" shapeId="0" xr:uid="{48A43EC8-7B0A-4CD7-8269-9C54E9B3CDC2}">
      <text>
        <r>
          <rPr>
            <sz val="11"/>
            <rFont val="Calibri"/>
            <family val="2"/>
            <charset val="238"/>
          </rPr>
          <t>SZV_F:VKR_Kod</t>
        </r>
      </text>
    </comment>
    <comment ref="G390" authorId="0" shapeId="0" xr:uid="{A615C3EE-5652-4176-BB39-22C937734B1D}">
      <text>
        <r>
          <rPr>
            <sz val="11"/>
            <rFont val="Calibri"/>
            <family val="2"/>
            <charset val="238"/>
          </rPr>
          <t>SZV_F:VKR_Nev</t>
        </r>
      </text>
    </comment>
    <comment ref="H390" authorId="0" shapeId="0" xr:uid="{F22629ED-47F6-4DD3-B85F-D9CBFC5FD9D0}">
      <text>
        <r>
          <rPr>
            <sz val="11"/>
            <rFont val="Calibri"/>
            <family val="2"/>
            <charset val="238"/>
          </rPr>
          <t>SZV_F:FeladatAzonosito</t>
        </r>
      </text>
    </comment>
    <comment ref="I390" authorId="0" shapeId="0" xr:uid="{46C4312E-2745-45AE-943B-465C4BC3B560}">
      <text>
        <r>
          <rPr>
            <sz val="11"/>
            <rFont val="Calibri"/>
            <family val="2"/>
            <charset val="238"/>
          </rPr>
          <t>SZV_F:EllatasiTerulet</t>
        </r>
      </text>
    </comment>
    <comment ref="J390" authorId="0" shapeId="0" xr:uid="{C52689B5-73B9-4F3C-B8C5-DC6D444AAD6D}">
      <text>
        <r>
          <rPr>
            <sz val="11"/>
            <rFont val="Calibri"/>
            <family val="2"/>
            <charset val="238"/>
          </rPr>
          <t>SZV_F:EllatasertFelelos</t>
        </r>
      </text>
    </comment>
    <comment ref="K390" authorId="0" shapeId="0" xr:uid="{41B67246-E702-408A-B744-09FAD567BF1D}">
      <text>
        <r>
          <rPr>
            <sz val="11"/>
            <rFont val="Calibri"/>
            <family val="2"/>
            <charset val="238"/>
          </rPr>
          <t>SZV_F:TervezettNettoKoltseg</t>
        </r>
      </text>
    </comment>
    <comment ref="L390" authorId="0" shapeId="0" xr:uid="{86ECF00F-E682-409B-9265-808BC7640FB9}">
      <text>
        <r>
          <rPr>
            <sz val="11"/>
            <rFont val="Calibri"/>
            <family val="2"/>
            <charset val="238"/>
          </rPr>
          <t>SZV_F:IdotartamKezdes</t>
        </r>
      </text>
    </comment>
    <comment ref="M390" authorId="0" shapeId="0" xr:uid="{EAB180F5-2A4C-464A-9DD0-B5829047C50D}">
      <text>
        <r>
          <rPr>
            <sz val="11"/>
            <rFont val="Calibri"/>
            <family val="2"/>
            <charset val="238"/>
          </rPr>
          <t>SZV_F:IdotartamBefejezes</t>
        </r>
      </text>
    </comment>
    <comment ref="N390" authorId="0" shapeId="0" xr:uid="{4083D8C5-2E55-435A-A10E-8CA8C9476236}">
      <text>
        <r>
          <rPr>
            <sz val="11"/>
            <rFont val="Calibri"/>
            <family val="2"/>
            <charset val="238"/>
          </rPr>
          <t>SZV_F:NettoKoltsegUtem1</t>
        </r>
      </text>
    </comment>
    <comment ref="O390" authorId="0" shapeId="0" xr:uid="{3E8411FC-67C0-4213-8E10-F8F33DBD789F}">
      <text>
        <r>
          <rPr>
            <sz val="11"/>
            <rFont val="Calibri"/>
            <family val="2"/>
            <charset val="238"/>
          </rPr>
          <t>SZV_F:NettoKoltsegUtem2</t>
        </r>
      </text>
    </comment>
    <comment ref="P390" authorId="0" shapeId="0" xr:uid="{F3A68F38-EB59-4262-B2B0-1CD6F9B71E4A}">
      <text>
        <r>
          <rPr>
            <sz val="11"/>
            <rFont val="Calibri"/>
            <family val="2"/>
            <charset val="238"/>
          </rPr>
          <t>SZV_F:EM_Melleklet2_KTG</t>
        </r>
      </text>
    </comment>
    <comment ref="R390" authorId="0" shapeId="0" xr:uid="{1BBC9289-E9CE-41D8-9E4E-8F4D5DD44843}">
      <text>
        <r>
          <rPr>
            <sz val="11"/>
            <rFont val="Calibri"/>
            <family val="2"/>
            <charset val="238"/>
          </rPr>
          <t>SZV_F:HDUtem1</t>
        </r>
      </text>
    </comment>
    <comment ref="S390" authorId="0" shapeId="0" xr:uid="{CBCDFFBE-F302-424D-B4A2-F6713A44FC9F}">
      <text>
        <r>
          <rPr>
            <sz val="11"/>
            <rFont val="Calibri"/>
            <family val="2"/>
            <charset val="238"/>
          </rPr>
          <t>SZV_F:ECSUtem1</t>
        </r>
      </text>
    </comment>
    <comment ref="T390" authorId="0" shapeId="0" xr:uid="{99940F8B-70AD-4F43-8885-C2068E78039F}">
      <text>
        <r>
          <rPr>
            <sz val="11"/>
            <rFont val="Calibri"/>
            <family val="2"/>
            <charset val="238"/>
          </rPr>
          <t>SZV_F:KFHUtem1</t>
        </r>
      </text>
    </comment>
    <comment ref="U390" authorId="0" shapeId="0" xr:uid="{1FE2A1DC-DAFF-4F89-83ED-47797FFF0206}">
      <text>
        <r>
          <rPr>
            <sz val="11"/>
            <rFont val="Calibri"/>
            <family val="2"/>
            <charset val="238"/>
          </rPr>
          <t>SZV_F:Egyeb_SajatUtem1</t>
        </r>
      </text>
    </comment>
    <comment ref="V390" authorId="0" shapeId="0" xr:uid="{B897B611-443D-4340-B19F-71AFAF56846B}">
      <text>
        <r>
          <rPr>
            <sz val="11"/>
            <rFont val="Calibri"/>
            <family val="2"/>
            <charset val="238"/>
          </rPr>
          <t>SZV_F:DijUtem1</t>
        </r>
      </text>
    </comment>
    <comment ref="W390" authorId="0" shapeId="0" xr:uid="{33970BA6-7CDC-4BFF-BA95-CF54B0B35FAC}">
      <text>
        <r>
          <rPr>
            <sz val="11"/>
            <rFont val="Calibri"/>
            <family val="2"/>
            <charset val="238"/>
          </rPr>
          <t>SZV_F:EM_Melleklet1_Utem1</t>
        </r>
      </text>
    </comment>
    <comment ref="X390" authorId="0" shapeId="0" xr:uid="{7B950113-0A5E-40C0-AB53-B4DA79702172}">
      <text>
        <r>
          <rPr>
            <sz val="11"/>
            <rFont val="Calibri"/>
            <family val="2"/>
            <charset val="238"/>
          </rPr>
          <t>SZV_F:EgyebAllamiUtem1</t>
        </r>
      </text>
    </comment>
    <comment ref="Y390" authorId="0" shapeId="0" xr:uid="{9BB546F4-A45B-4721-A447-039308C5C3E9}">
      <text>
        <r>
          <rPr>
            <sz val="11"/>
            <rFont val="Calibri"/>
            <family val="2"/>
            <charset val="238"/>
          </rPr>
          <t>SZV_F:OnkormanyzatiUtem1</t>
        </r>
      </text>
    </comment>
    <comment ref="Z390" authorId="0" shapeId="0" xr:uid="{03282DD8-BA3D-4F1E-81EE-1E5C784002DF}">
      <text>
        <r>
          <rPr>
            <sz val="11"/>
            <rFont val="Calibri"/>
            <family val="2"/>
            <charset val="238"/>
          </rPr>
          <t>SZV_F:EUUtem1</t>
        </r>
      </text>
    </comment>
    <comment ref="AA390" authorId="0" shapeId="0" xr:uid="{0C537D98-C4C1-4F6D-8F76-D66F2DAC9B78}">
      <text>
        <r>
          <rPr>
            <sz val="11"/>
            <rFont val="Calibri"/>
            <family val="2"/>
            <charset val="238"/>
          </rPr>
          <t>SZV_F:EgyebUtem1</t>
        </r>
      </text>
    </comment>
    <comment ref="AB390" authorId="0" shapeId="0" xr:uid="{86B95015-5003-44D7-84D0-4118C67EF487}">
      <text>
        <r>
          <rPr>
            <sz val="11"/>
            <rFont val="Calibri"/>
            <family val="2"/>
            <charset val="238"/>
          </rPr>
          <t>SZV_F:HitelKotvenyUtem1</t>
        </r>
      </text>
    </comment>
    <comment ref="AC390" authorId="0" shapeId="0" xr:uid="{9A2785CF-52E6-42A8-BAD9-09C2DB7511E6}">
      <text>
        <r>
          <rPr>
            <sz val="11"/>
            <rFont val="Calibri"/>
            <family val="2"/>
            <charset val="238"/>
          </rPr>
          <t>SZV_F:OsszesenUtem1</t>
        </r>
      </text>
    </comment>
    <comment ref="AF390" authorId="0" shapeId="0" xr:uid="{44A219F6-A43A-4C48-9786-1296EE701156}">
      <text>
        <r>
          <rPr>
            <sz val="11"/>
            <rFont val="Calibri"/>
            <family val="2"/>
            <charset val="238"/>
          </rPr>
          <t>SZV_F:HDUtem2</t>
        </r>
      </text>
    </comment>
    <comment ref="AG390" authorId="0" shapeId="0" xr:uid="{630B3ADE-7C6D-4D83-9C9A-5B74A4E9E043}">
      <text>
        <r>
          <rPr>
            <sz val="11"/>
            <rFont val="Calibri"/>
            <family val="2"/>
            <charset val="238"/>
          </rPr>
          <t>SZV_F:ECSUtem2</t>
        </r>
      </text>
    </comment>
    <comment ref="AH390" authorId="0" shapeId="0" xr:uid="{4835A1E7-7EEE-4B6C-8100-1C19BCA9A786}">
      <text>
        <r>
          <rPr>
            <sz val="11"/>
            <rFont val="Calibri"/>
            <family val="2"/>
            <charset val="238"/>
          </rPr>
          <t>SZV_F:KFHUtem2</t>
        </r>
      </text>
    </comment>
    <comment ref="AI390" authorId="0" shapeId="0" xr:uid="{34E4FB4F-8E6B-4AE8-BDE9-A4748BFFCC95}">
      <text>
        <r>
          <rPr>
            <sz val="11"/>
            <rFont val="Calibri"/>
            <family val="2"/>
            <charset val="238"/>
          </rPr>
          <t>SZV_F:Egyeb_SajatUtem2</t>
        </r>
      </text>
    </comment>
    <comment ref="AJ390" authorId="0" shapeId="0" xr:uid="{CFFCCA09-E871-45F8-9288-8103DF3C1BD0}">
      <text>
        <r>
          <rPr>
            <sz val="11"/>
            <rFont val="Calibri"/>
            <family val="2"/>
            <charset val="238"/>
          </rPr>
          <t>SZV_F:DijUtem2</t>
        </r>
      </text>
    </comment>
    <comment ref="AK390" authorId="0" shapeId="0" xr:uid="{B6EEF04F-0F44-4DFA-B55C-DB0186B99967}">
      <text>
        <r>
          <rPr>
            <sz val="11"/>
            <rFont val="Calibri"/>
            <family val="2"/>
            <charset val="238"/>
          </rPr>
          <t>SZV_F:EM_Melleklet1_Utem2</t>
        </r>
      </text>
    </comment>
    <comment ref="AL390" authorId="0" shapeId="0" xr:uid="{7D358260-399F-4421-8BCB-24FC9D401982}">
      <text>
        <r>
          <rPr>
            <sz val="11"/>
            <rFont val="Calibri"/>
            <family val="2"/>
            <charset val="238"/>
          </rPr>
          <t>SZV_F:EgyebAllamiUtem2</t>
        </r>
      </text>
    </comment>
    <comment ref="AM390" authorId="0" shapeId="0" xr:uid="{54FEBDAC-1B47-4EA6-84B6-DBBDCEED187B}">
      <text>
        <r>
          <rPr>
            <sz val="11"/>
            <rFont val="Calibri"/>
            <family val="2"/>
            <charset val="238"/>
          </rPr>
          <t>SZV_F:OnkormanyzatiUtem2</t>
        </r>
      </text>
    </comment>
    <comment ref="AN390" authorId="0" shapeId="0" xr:uid="{2D167871-4E11-4D9E-92D9-171B043D2F94}">
      <text>
        <r>
          <rPr>
            <sz val="11"/>
            <rFont val="Calibri"/>
            <family val="2"/>
            <charset val="238"/>
          </rPr>
          <t>SZV_F:EUUtem2</t>
        </r>
      </text>
    </comment>
    <comment ref="AO390" authorId="0" shapeId="0" xr:uid="{017A9030-1AC0-4384-8BC4-96DC05BFE951}">
      <text>
        <r>
          <rPr>
            <sz val="11"/>
            <rFont val="Calibri"/>
            <family val="2"/>
            <charset val="238"/>
          </rPr>
          <t>SZV_F:EgyebUtem2</t>
        </r>
      </text>
    </comment>
    <comment ref="AP390" authorId="0" shapeId="0" xr:uid="{1E42D45A-7BD7-4A87-9198-7D742D7AE8D4}">
      <text>
        <r>
          <rPr>
            <sz val="11"/>
            <rFont val="Calibri"/>
            <family val="2"/>
            <charset val="238"/>
          </rPr>
          <t>SZV_F:HitelKotvenyUtem2</t>
        </r>
      </text>
    </comment>
    <comment ref="AQ390" authorId="0" shapeId="0" xr:uid="{EF0DB48A-15D4-4E48-BF21-1A6CE6946D0C}">
      <text>
        <r>
          <rPr>
            <sz val="11"/>
            <rFont val="Calibri"/>
            <family val="2"/>
            <charset val="238"/>
          </rPr>
          <t>SZV_F:OsszesenUtem2</t>
        </r>
      </text>
    </comment>
    <comment ref="AR390" authorId="0" shapeId="0" xr:uid="{E202BEF4-FD13-43E1-902B-12A1DB40EEDD}">
      <text>
        <r>
          <rPr>
            <sz val="11"/>
            <rFont val="Calibri"/>
            <family val="2"/>
            <charset val="238"/>
          </rPr>
          <t>SZV_F:ForrashianyUtem2</t>
        </r>
      </text>
    </comment>
    <comment ref="AU390" authorId="0" shapeId="0" xr:uid="{BED6329E-6D5E-4A7E-8127-A00B81B5EE49}">
      <text>
        <r>
          <rPr>
            <sz val="11"/>
            <rFont val="Calibri"/>
            <family val="2"/>
            <charset val="238"/>
          </rPr>
          <t>SZV_F:Indokolas</t>
        </r>
      </text>
    </comment>
    <comment ref="AV390" authorId="0" shapeId="0" xr:uid="{7968C1F7-1557-4E8A-88DC-EDD253D2CC4B}">
      <text>
        <r>
          <rPr>
            <sz val="11"/>
            <rFont val="Calibri"/>
            <family val="2"/>
            <charset val="238"/>
          </rPr>
          <t>SZV_F:Megjegyzes</t>
        </r>
      </text>
    </comment>
    <comment ref="AW390" authorId="0" shapeId="0" xr:uid="{02B4E5E1-B9E3-485F-A7F1-911FE4424B55}">
      <text>
        <r>
          <rPr>
            <sz val="11"/>
            <rFont val="Calibri"/>
            <family val="2"/>
            <charset val="238"/>
          </rPr>
          <t>SZV_F:FeladatSorszam</t>
        </r>
      </text>
    </comment>
    <comment ref="AY390" authorId="0" shapeId="0" xr:uid="{9417C3FD-F261-4FB4-922D-863B470D9FBB}">
      <text>
        <r>
          <rPr>
            <sz val="11"/>
            <rFont val="Calibri"/>
            <family val="2"/>
            <charset val="238"/>
          </rPr>
          <t>SZV_F:ISA</t>
        </r>
      </text>
    </comment>
    <comment ref="B391" authorId="0" shapeId="0" xr:uid="{522CCA72-E575-4DBC-B1E3-CD892DF5BA85}">
      <text>
        <r>
          <rPr>
            <sz val="11"/>
            <rFont val="Calibri"/>
            <family val="2"/>
            <charset val="238"/>
          </rPr>
          <t>SZV_F:FontossagiSorrent</t>
        </r>
      </text>
    </comment>
    <comment ref="C391" authorId="0" shapeId="0" xr:uid="{F662EB1C-B4A4-4EF1-8399-7EB0B66380F5}">
      <text>
        <r>
          <rPr>
            <sz val="11"/>
            <rFont val="Calibri"/>
            <family val="2"/>
            <charset val="238"/>
          </rPr>
          <t>SZV_F:FeladatKategoria</t>
        </r>
      </text>
    </comment>
    <comment ref="D391" authorId="0" shapeId="0" xr:uid="{83D7B0A8-E56A-48DC-A1E9-E760707AF24B}">
      <text>
        <r>
          <rPr>
            <sz val="11"/>
            <rFont val="Calibri"/>
            <family val="2"/>
            <charset val="238"/>
          </rPr>
          <t>SZV_F:FeladatMegnevezes</t>
        </r>
      </text>
    </comment>
    <comment ref="E391" authorId="0" shapeId="0" xr:uid="{09392327-9EA3-41A7-B9F9-EEF0283A3B86}">
      <text>
        <r>
          <rPr>
            <sz val="11"/>
            <rFont val="Calibri"/>
            <family val="2"/>
            <charset val="238"/>
          </rPr>
          <t>SZV_F:ElviEngedelySzam</t>
        </r>
      </text>
    </comment>
    <comment ref="F391" authorId="0" shapeId="0" xr:uid="{BCFED856-7769-4318-B6FF-2CE5B7489C43}">
      <text>
        <r>
          <rPr>
            <sz val="11"/>
            <rFont val="Calibri"/>
            <family val="2"/>
            <charset val="238"/>
          </rPr>
          <t>SZV_F:VKR_Kod</t>
        </r>
      </text>
    </comment>
    <comment ref="G391" authorId="0" shapeId="0" xr:uid="{E2E8E439-9BA6-4A60-AA65-9B7A37A2C244}">
      <text>
        <r>
          <rPr>
            <sz val="11"/>
            <rFont val="Calibri"/>
            <family val="2"/>
            <charset val="238"/>
          </rPr>
          <t>SZV_F:VKR_Nev</t>
        </r>
      </text>
    </comment>
    <comment ref="H391" authorId="0" shapeId="0" xr:uid="{80B18866-A433-4938-8A74-BF1651A084C4}">
      <text>
        <r>
          <rPr>
            <sz val="11"/>
            <rFont val="Calibri"/>
            <family val="2"/>
            <charset val="238"/>
          </rPr>
          <t>SZV_F:FeladatAzonosito</t>
        </r>
      </text>
    </comment>
    <comment ref="I391" authorId="0" shapeId="0" xr:uid="{1B80B1BC-3660-49F0-9F14-E1C5D78C5448}">
      <text>
        <r>
          <rPr>
            <sz val="11"/>
            <rFont val="Calibri"/>
            <family val="2"/>
            <charset val="238"/>
          </rPr>
          <t>SZV_F:EllatasiTerulet</t>
        </r>
      </text>
    </comment>
    <comment ref="J391" authorId="0" shapeId="0" xr:uid="{4E6B67DE-86CC-41A4-BC02-D82B007FF435}">
      <text>
        <r>
          <rPr>
            <sz val="11"/>
            <rFont val="Calibri"/>
            <family val="2"/>
            <charset val="238"/>
          </rPr>
          <t>SZV_F:EllatasertFelelos</t>
        </r>
      </text>
    </comment>
    <comment ref="K391" authorId="0" shapeId="0" xr:uid="{D1BBF082-1783-4C51-AA74-D5359C2A9F22}">
      <text>
        <r>
          <rPr>
            <sz val="11"/>
            <rFont val="Calibri"/>
            <family val="2"/>
            <charset val="238"/>
          </rPr>
          <t>SZV_F:TervezettNettoKoltseg</t>
        </r>
      </text>
    </comment>
    <comment ref="L391" authorId="0" shapeId="0" xr:uid="{A4D87A8A-5E88-4439-9574-5B675216676F}">
      <text>
        <r>
          <rPr>
            <sz val="11"/>
            <rFont val="Calibri"/>
            <family val="2"/>
            <charset val="238"/>
          </rPr>
          <t>SZV_F:IdotartamKezdes</t>
        </r>
      </text>
    </comment>
    <comment ref="M391" authorId="0" shapeId="0" xr:uid="{61EF9795-362D-4405-B3AE-40510C96B8C7}">
      <text>
        <r>
          <rPr>
            <sz val="11"/>
            <rFont val="Calibri"/>
            <family val="2"/>
            <charset val="238"/>
          </rPr>
          <t>SZV_F:IdotartamBefejezes</t>
        </r>
      </text>
    </comment>
    <comment ref="N391" authorId="0" shapeId="0" xr:uid="{312A280E-6F1B-493D-87CD-AA9D4A37BDBF}">
      <text>
        <r>
          <rPr>
            <sz val="11"/>
            <rFont val="Calibri"/>
            <family val="2"/>
            <charset val="238"/>
          </rPr>
          <t>SZV_F:NettoKoltsegUtem1</t>
        </r>
      </text>
    </comment>
    <comment ref="O391" authorId="0" shapeId="0" xr:uid="{74C8C8CC-785B-49D1-88BF-C1E95F9B9DB6}">
      <text>
        <r>
          <rPr>
            <sz val="11"/>
            <rFont val="Calibri"/>
            <family val="2"/>
            <charset val="238"/>
          </rPr>
          <t>SZV_F:NettoKoltsegUtem2</t>
        </r>
      </text>
    </comment>
    <comment ref="P391" authorId="0" shapeId="0" xr:uid="{56F76197-B285-4498-9B47-2E3145780288}">
      <text>
        <r>
          <rPr>
            <sz val="11"/>
            <rFont val="Calibri"/>
            <family val="2"/>
            <charset val="238"/>
          </rPr>
          <t>SZV_F:EM_Melleklet2_KTG</t>
        </r>
      </text>
    </comment>
    <comment ref="R391" authorId="0" shapeId="0" xr:uid="{B0EA81D7-DAD7-4257-A1C5-E81BB141B754}">
      <text>
        <r>
          <rPr>
            <sz val="11"/>
            <rFont val="Calibri"/>
            <family val="2"/>
            <charset val="238"/>
          </rPr>
          <t>SZV_F:HDUtem1</t>
        </r>
      </text>
    </comment>
    <comment ref="S391" authorId="0" shapeId="0" xr:uid="{F329E785-6414-474E-9E64-E451BA9E809F}">
      <text>
        <r>
          <rPr>
            <sz val="11"/>
            <rFont val="Calibri"/>
            <family val="2"/>
            <charset val="238"/>
          </rPr>
          <t>SZV_F:ECSUtem1</t>
        </r>
      </text>
    </comment>
    <comment ref="T391" authorId="0" shapeId="0" xr:uid="{A2A1C540-C82B-4C69-85C4-8AA7CE0C81DA}">
      <text>
        <r>
          <rPr>
            <sz val="11"/>
            <rFont val="Calibri"/>
            <family val="2"/>
            <charset val="238"/>
          </rPr>
          <t>SZV_F:KFHUtem1</t>
        </r>
      </text>
    </comment>
    <comment ref="U391" authorId="0" shapeId="0" xr:uid="{70821E4E-C892-4BC4-8F43-679B70779583}">
      <text>
        <r>
          <rPr>
            <sz val="11"/>
            <rFont val="Calibri"/>
            <family val="2"/>
            <charset val="238"/>
          </rPr>
          <t>SZV_F:Egyeb_SajatUtem1</t>
        </r>
      </text>
    </comment>
    <comment ref="V391" authorId="0" shapeId="0" xr:uid="{E40B0883-05A6-4D4F-840F-843870634B54}">
      <text>
        <r>
          <rPr>
            <sz val="11"/>
            <rFont val="Calibri"/>
            <family val="2"/>
            <charset val="238"/>
          </rPr>
          <t>SZV_F:DijUtem1</t>
        </r>
      </text>
    </comment>
    <comment ref="W391" authorId="0" shapeId="0" xr:uid="{110C82E9-60C8-47C8-AC4C-21ADEE2A40E5}">
      <text>
        <r>
          <rPr>
            <sz val="11"/>
            <rFont val="Calibri"/>
            <family val="2"/>
            <charset val="238"/>
          </rPr>
          <t>SZV_F:EM_Melleklet1_Utem1</t>
        </r>
      </text>
    </comment>
    <comment ref="X391" authorId="0" shapeId="0" xr:uid="{2FDC3BB9-8F4A-4C2A-B7A4-FA7CD54B8712}">
      <text>
        <r>
          <rPr>
            <sz val="11"/>
            <rFont val="Calibri"/>
            <family val="2"/>
            <charset val="238"/>
          </rPr>
          <t>SZV_F:EgyebAllamiUtem1</t>
        </r>
      </text>
    </comment>
    <comment ref="Y391" authorId="0" shapeId="0" xr:uid="{4D6D6C73-FD15-4D52-A5AA-DF3319DCE0AA}">
      <text>
        <r>
          <rPr>
            <sz val="11"/>
            <rFont val="Calibri"/>
            <family val="2"/>
            <charset val="238"/>
          </rPr>
          <t>SZV_F:OnkormanyzatiUtem1</t>
        </r>
      </text>
    </comment>
    <comment ref="Z391" authorId="0" shapeId="0" xr:uid="{58479D54-D90C-4E20-A12B-1AC141C45737}">
      <text>
        <r>
          <rPr>
            <sz val="11"/>
            <rFont val="Calibri"/>
            <family val="2"/>
            <charset val="238"/>
          </rPr>
          <t>SZV_F:EUUtem1</t>
        </r>
      </text>
    </comment>
    <comment ref="AA391" authorId="0" shapeId="0" xr:uid="{94BD1E27-79AB-4AAA-AB7B-4C4AE2103D54}">
      <text>
        <r>
          <rPr>
            <sz val="11"/>
            <rFont val="Calibri"/>
            <family val="2"/>
            <charset val="238"/>
          </rPr>
          <t>SZV_F:EgyebUtem1</t>
        </r>
      </text>
    </comment>
    <comment ref="AB391" authorId="0" shapeId="0" xr:uid="{725291A2-ED48-4A69-9D89-EC5C5BC0BF24}">
      <text>
        <r>
          <rPr>
            <sz val="11"/>
            <rFont val="Calibri"/>
            <family val="2"/>
            <charset val="238"/>
          </rPr>
          <t>SZV_F:HitelKotvenyUtem1</t>
        </r>
      </text>
    </comment>
    <comment ref="AC391" authorId="0" shapeId="0" xr:uid="{9240487A-F4E4-4740-96DD-750F1931E686}">
      <text>
        <r>
          <rPr>
            <sz val="11"/>
            <rFont val="Calibri"/>
            <family val="2"/>
            <charset val="238"/>
          </rPr>
          <t>SZV_F:OsszesenUtem1</t>
        </r>
      </text>
    </comment>
    <comment ref="AF391" authorId="0" shapeId="0" xr:uid="{CFC44542-73E2-4E06-8CC1-6107F4ACCA9E}">
      <text>
        <r>
          <rPr>
            <sz val="11"/>
            <rFont val="Calibri"/>
            <family val="2"/>
            <charset val="238"/>
          </rPr>
          <t>SZV_F:HDUtem2</t>
        </r>
      </text>
    </comment>
    <comment ref="AG391" authorId="0" shapeId="0" xr:uid="{D12B31BC-83CA-43D8-ADDE-B411FB3097F0}">
      <text>
        <r>
          <rPr>
            <sz val="11"/>
            <rFont val="Calibri"/>
            <family val="2"/>
            <charset val="238"/>
          </rPr>
          <t>SZV_F:ECSUtem2</t>
        </r>
      </text>
    </comment>
    <comment ref="AH391" authorId="0" shapeId="0" xr:uid="{07F9BF14-39C0-4870-89D6-26E73FDFAB83}">
      <text>
        <r>
          <rPr>
            <sz val="11"/>
            <rFont val="Calibri"/>
            <family val="2"/>
            <charset val="238"/>
          </rPr>
          <t>SZV_F:KFHUtem2</t>
        </r>
      </text>
    </comment>
    <comment ref="AI391" authorId="0" shapeId="0" xr:uid="{8B716328-1BED-4E88-9B79-0554A8BB1081}">
      <text>
        <r>
          <rPr>
            <sz val="11"/>
            <rFont val="Calibri"/>
            <family val="2"/>
            <charset val="238"/>
          </rPr>
          <t>SZV_F:Egyeb_SajatUtem2</t>
        </r>
      </text>
    </comment>
    <comment ref="AJ391" authorId="0" shapeId="0" xr:uid="{9A547801-2CF9-4C8E-B32A-683FAA0D8A11}">
      <text>
        <r>
          <rPr>
            <sz val="11"/>
            <rFont val="Calibri"/>
            <family val="2"/>
            <charset val="238"/>
          </rPr>
          <t>SZV_F:DijUtem2</t>
        </r>
      </text>
    </comment>
    <comment ref="AK391" authorId="0" shapeId="0" xr:uid="{7ABFBD17-21D8-4EE5-9D01-886B8664C164}">
      <text>
        <r>
          <rPr>
            <sz val="11"/>
            <rFont val="Calibri"/>
            <family val="2"/>
            <charset val="238"/>
          </rPr>
          <t>SZV_F:EM_Melleklet1_Utem2</t>
        </r>
      </text>
    </comment>
    <comment ref="AL391" authorId="0" shapeId="0" xr:uid="{0DF486BC-EFBB-497D-9347-A38CCF7E9F17}">
      <text>
        <r>
          <rPr>
            <sz val="11"/>
            <rFont val="Calibri"/>
            <family val="2"/>
            <charset val="238"/>
          </rPr>
          <t>SZV_F:EgyebAllamiUtem2</t>
        </r>
      </text>
    </comment>
    <comment ref="AM391" authorId="0" shapeId="0" xr:uid="{07F1B8D1-F02C-4255-B2E2-80836CECACC8}">
      <text>
        <r>
          <rPr>
            <sz val="11"/>
            <rFont val="Calibri"/>
            <family val="2"/>
            <charset val="238"/>
          </rPr>
          <t>SZV_F:OnkormanyzatiUtem2</t>
        </r>
      </text>
    </comment>
    <comment ref="AN391" authorId="0" shapeId="0" xr:uid="{823660C4-46DC-46D4-9A0C-597B0910130B}">
      <text>
        <r>
          <rPr>
            <sz val="11"/>
            <rFont val="Calibri"/>
            <family val="2"/>
            <charset val="238"/>
          </rPr>
          <t>SZV_F:EUUtem2</t>
        </r>
      </text>
    </comment>
    <comment ref="AO391" authorId="0" shapeId="0" xr:uid="{8B433536-7173-4CCB-AE39-61D478887FFF}">
      <text>
        <r>
          <rPr>
            <sz val="11"/>
            <rFont val="Calibri"/>
            <family val="2"/>
            <charset val="238"/>
          </rPr>
          <t>SZV_F:EgyebUtem2</t>
        </r>
      </text>
    </comment>
    <comment ref="AP391" authorId="0" shapeId="0" xr:uid="{E46D1B17-CA57-45EA-AEFC-A4AB927C00D9}">
      <text>
        <r>
          <rPr>
            <sz val="11"/>
            <rFont val="Calibri"/>
            <family val="2"/>
            <charset val="238"/>
          </rPr>
          <t>SZV_F:HitelKotvenyUtem2</t>
        </r>
      </text>
    </comment>
    <comment ref="AQ391" authorId="0" shapeId="0" xr:uid="{3F5B498D-978A-4B20-BB4A-1EF466C29345}">
      <text>
        <r>
          <rPr>
            <sz val="11"/>
            <rFont val="Calibri"/>
            <family val="2"/>
            <charset val="238"/>
          </rPr>
          <t>SZV_F:OsszesenUtem2</t>
        </r>
      </text>
    </comment>
    <comment ref="AR391" authorId="0" shapeId="0" xr:uid="{828BB190-4FB2-4B4D-8247-D931ED5CC4D2}">
      <text>
        <r>
          <rPr>
            <sz val="11"/>
            <rFont val="Calibri"/>
            <family val="2"/>
            <charset val="238"/>
          </rPr>
          <t>SZV_F:ForrashianyUtem2</t>
        </r>
      </text>
    </comment>
    <comment ref="AU391" authorId="0" shapeId="0" xr:uid="{4A82982C-6B74-46DF-8D96-5ACD3EE3EF1A}">
      <text>
        <r>
          <rPr>
            <sz val="11"/>
            <rFont val="Calibri"/>
            <family val="2"/>
            <charset val="238"/>
          </rPr>
          <t>SZV_F:Indokolas</t>
        </r>
      </text>
    </comment>
    <comment ref="AV391" authorId="0" shapeId="0" xr:uid="{4C2B5B0C-9326-476B-B8EF-950FC49530D5}">
      <text>
        <r>
          <rPr>
            <sz val="11"/>
            <rFont val="Calibri"/>
            <family val="2"/>
            <charset val="238"/>
          </rPr>
          <t>SZV_F:Megjegyzes</t>
        </r>
      </text>
    </comment>
    <comment ref="AW391" authorId="0" shapeId="0" xr:uid="{66D5B4DC-EA92-499A-A675-AC55B3537952}">
      <text>
        <r>
          <rPr>
            <sz val="11"/>
            <rFont val="Calibri"/>
            <family val="2"/>
            <charset val="238"/>
          </rPr>
          <t>SZV_F:FeladatSorszam</t>
        </r>
      </text>
    </comment>
    <comment ref="AY391" authorId="0" shapeId="0" xr:uid="{545A6FEE-9FF8-454B-AE44-4ED541F04784}">
      <text>
        <r>
          <rPr>
            <sz val="11"/>
            <rFont val="Calibri"/>
            <family val="2"/>
            <charset val="238"/>
          </rPr>
          <t>SZV_F:ISA</t>
        </r>
      </text>
    </comment>
    <comment ref="B392" authorId="0" shapeId="0" xr:uid="{4A78A658-AC4F-43D0-AC6B-B9EDD1288845}">
      <text>
        <r>
          <rPr>
            <sz val="11"/>
            <rFont val="Calibri"/>
            <family val="2"/>
            <charset val="238"/>
          </rPr>
          <t>SZV_F:FontossagiSorrent</t>
        </r>
      </text>
    </comment>
    <comment ref="C392" authorId="0" shapeId="0" xr:uid="{955D59CF-9DCC-4813-9DC9-67044C925784}">
      <text>
        <r>
          <rPr>
            <sz val="11"/>
            <rFont val="Calibri"/>
            <family val="2"/>
            <charset val="238"/>
          </rPr>
          <t>SZV_F:FeladatKategoria</t>
        </r>
      </text>
    </comment>
    <comment ref="D392" authorId="0" shapeId="0" xr:uid="{0AB6985D-34EF-43E0-B803-1086A883B22D}">
      <text>
        <r>
          <rPr>
            <sz val="11"/>
            <rFont val="Calibri"/>
            <family val="2"/>
            <charset val="238"/>
          </rPr>
          <t>SZV_F:FeladatMegnevezes</t>
        </r>
      </text>
    </comment>
    <comment ref="E392" authorId="0" shapeId="0" xr:uid="{96AB4877-A352-4221-9C3B-38E58C0CDBB7}">
      <text>
        <r>
          <rPr>
            <sz val="11"/>
            <rFont val="Calibri"/>
            <family val="2"/>
            <charset val="238"/>
          </rPr>
          <t>SZV_F:ElviEngedelySzam</t>
        </r>
      </text>
    </comment>
    <comment ref="F392" authorId="0" shapeId="0" xr:uid="{0FDDD2C5-092E-477B-A189-F548C5F13392}">
      <text>
        <r>
          <rPr>
            <sz val="11"/>
            <rFont val="Calibri"/>
            <family val="2"/>
            <charset val="238"/>
          </rPr>
          <t>SZV_F:VKR_Kod</t>
        </r>
      </text>
    </comment>
    <comment ref="G392" authorId="0" shapeId="0" xr:uid="{A25D04F2-6276-4148-97AE-5F9717EB86E1}">
      <text>
        <r>
          <rPr>
            <sz val="11"/>
            <rFont val="Calibri"/>
            <family val="2"/>
            <charset val="238"/>
          </rPr>
          <t>SZV_F:VKR_Nev</t>
        </r>
      </text>
    </comment>
    <comment ref="H392" authorId="0" shapeId="0" xr:uid="{2B3B7A83-7F68-4E3D-9FC0-5A9FA8C5B967}">
      <text>
        <r>
          <rPr>
            <sz val="11"/>
            <rFont val="Calibri"/>
            <family val="2"/>
            <charset val="238"/>
          </rPr>
          <t>SZV_F:FeladatAzonosito</t>
        </r>
      </text>
    </comment>
    <comment ref="I392" authorId="0" shapeId="0" xr:uid="{D12D73F9-4ADA-4073-8AF1-A21E51E52876}">
      <text>
        <r>
          <rPr>
            <sz val="11"/>
            <rFont val="Calibri"/>
            <family val="2"/>
            <charset val="238"/>
          </rPr>
          <t>SZV_F:EllatasiTerulet</t>
        </r>
      </text>
    </comment>
    <comment ref="J392" authorId="0" shapeId="0" xr:uid="{E5B4AE57-9182-4DCC-9729-C66EDF418522}">
      <text>
        <r>
          <rPr>
            <sz val="11"/>
            <rFont val="Calibri"/>
            <family val="2"/>
            <charset val="238"/>
          </rPr>
          <t>SZV_F:EllatasertFelelos</t>
        </r>
      </text>
    </comment>
    <comment ref="K392" authorId="0" shapeId="0" xr:uid="{00437760-A98E-456B-8548-D6DD783739C2}">
      <text>
        <r>
          <rPr>
            <sz val="11"/>
            <rFont val="Calibri"/>
            <family val="2"/>
            <charset val="238"/>
          </rPr>
          <t>SZV_F:TervezettNettoKoltseg</t>
        </r>
      </text>
    </comment>
    <comment ref="L392" authorId="0" shapeId="0" xr:uid="{3E44E0FA-818F-4A0E-9A7B-84EC40A248D2}">
      <text>
        <r>
          <rPr>
            <sz val="11"/>
            <rFont val="Calibri"/>
            <family val="2"/>
            <charset val="238"/>
          </rPr>
          <t>SZV_F:IdotartamKezdes</t>
        </r>
      </text>
    </comment>
    <comment ref="M392" authorId="0" shapeId="0" xr:uid="{FC5EE604-280F-447C-BAC4-A20310E6D503}">
      <text>
        <r>
          <rPr>
            <sz val="11"/>
            <rFont val="Calibri"/>
            <family val="2"/>
            <charset val="238"/>
          </rPr>
          <t>SZV_F:IdotartamBefejezes</t>
        </r>
      </text>
    </comment>
    <comment ref="N392" authorId="0" shapeId="0" xr:uid="{34417068-1425-4E14-8AEE-59677C24E02A}">
      <text>
        <r>
          <rPr>
            <sz val="11"/>
            <rFont val="Calibri"/>
            <family val="2"/>
            <charset val="238"/>
          </rPr>
          <t>SZV_F:NettoKoltsegUtem1</t>
        </r>
      </text>
    </comment>
    <comment ref="O392" authorId="0" shapeId="0" xr:uid="{C077AA16-3FC5-4D66-BB75-78084B358877}">
      <text>
        <r>
          <rPr>
            <sz val="11"/>
            <rFont val="Calibri"/>
            <family val="2"/>
            <charset val="238"/>
          </rPr>
          <t>SZV_F:NettoKoltsegUtem2</t>
        </r>
      </text>
    </comment>
    <comment ref="P392" authorId="0" shapeId="0" xr:uid="{27C578C6-CA70-475C-985E-808B33F16C68}">
      <text>
        <r>
          <rPr>
            <sz val="11"/>
            <rFont val="Calibri"/>
            <family val="2"/>
            <charset val="238"/>
          </rPr>
          <t>SZV_F:EM_Melleklet2_KTG</t>
        </r>
      </text>
    </comment>
    <comment ref="R392" authorId="0" shapeId="0" xr:uid="{83404371-B13A-44A5-956C-4742348941EE}">
      <text>
        <r>
          <rPr>
            <sz val="11"/>
            <rFont val="Calibri"/>
            <family val="2"/>
            <charset val="238"/>
          </rPr>
          <t>SZV_F:HDUtem1</t>
        </r>
      </text>
    </comment>
    <comment ref="S392" authorId="0" shapeId="0" xr:uid="{207C7A3D-C9EF-4B98-A8E8-F7D3F264CF14}">
      <text>
        <r>
          <rPr>
            <sz val="11"/>
            <rFont val="Calibri"/>
            <family val="2"/>
            <charset val="238"/>
          </rPr>
          <t>SZV_F:ECSUtem1</t>
        </r>
      </text>
    </comment>
    <comment ref="T392" authorId="0" shapeId="0" xr:uid="{5E7B0E75-C0CF-4264-8E77-D5458F7AA45C}">
      <text>
        <r>
          <rPr>
            <sz val="11"/>
            <rFont val="Calibri"/>
            <family val="2"/>
            <charset val="238"/>
          </rPr>
          <t>SZV_F:KFHUtem1</t>
        </r>
      </text>
    </comment>
    <comment ref="U392" authorId="0" shapeId="0" xr:uid="{11ADD84A-0DBA-4746-887E-AFFD22214736}">
      <text>
        <r>
          <rPr>
            <sz val="11"/>
            <rFont val="Calibri"/>
            <family val="2"/>
            <charset val="238"/>
          </rPr>
          <t>SZV_F:Egyeb_SajatUtem1</t>
        </r>
      </text>
    </comment>
    <comment ref="V392" authorId="0" shapeId="0" xr:uid="{EEFD3D42-E1A2-49DB-BBFD-151EBF60DB22}">
      <text>
        <r>
          <rPr>
            <sz val="11"/>
            <rFont val="Calibri"/>
            <family val="2"/>
            <charset val="238"/>
          </rPr>
          <t>SZV_F:DijUtem1</t>
        </r>
      </text>
    </comment>
    <comment ref="W392" authorId="0" shapeId="0" xr:uid="{9A15A042-71DB-4EC8-8085-79A4849F749F}">
      <text>
        <r>
          <rPr>
            <sz val="11"/>
            <rFont val="Calibri"/>
            <family val="2"/>
            <charset val="238"/>
          </rPr>
          <t>SZV_F:EM_Melleklet1_Utem1</t>
        </r>
      </text>
    </comment>
    <comment ref="X392" authorId="0" shapeId="0" xr:uid="{2F50EDB5-C1B3-4591-8475-7070B1932EA2}">
      <text>
        <r>
          <rPr>
            <sz val="11"/>
            <rFont val="Calibri"/>
            <family val="2"/>
            <charset val="238"/>
          </rPr>
          <t>SZV_F:EgyebAllamiUtem1</t>
        </r>
      </text>
    </comment>
    <comment ref="Y392" authorId="0" shapeId="0" xr:uid="{B18FFA07-C8D0-420F-A461-063DC63EFB2A}">
      <text>
        <r>
          <rPr>
            <sz val="11"/>
            <rFont val="Calibri"/>
            <family val="2"/>
            <charset val="238"/>
          </rPr>
          <t>SZV_F:OnkormanyzatiUtem1</t>
        </r>
      </text>
    </comment>
    <comment ref="Z392" authorId="0" shapeId="0" xr:uid="{7396E0CF-0350-440E-AFEA-1FD8E851EAFD}">
      <text>
        <r>
          <rPr>
            <sz val="11"/>
            <rFont val="Calibri"/>
            <family val="2"/>
            <charset val="238"/>
          </rPr>
          <t>SZV_F:EUUtem1</t>
        </r>
      </text>
    </comment>
    <comment ref="AA392" authorId="0" shapeId="0" xr:uid="{5C920579-7F6D-4F91-88EA-45A75CE1722E}">
      <text>
        <r>
          <rPr>
            <sz val="11"/>
            <rFont val="Calibri"/>
            <family val="2"/>
            <charset val="238"/>
          </rPr>
          <t>SZV_F:EgyebUtem1</t>
        </r>
      </text>
    </comment>
    <comment ref="AB392" authorId="0" shapeId="0" xr:uid="{E944472E-0853-4FAE-8180-D46C09AF3BF4}">
      <text>
        <r>
          <rPr>
            <sz val="11"/>
            <rFont val="Calibri"/>
            <family val="2"/>
            <charset val="238"/>
          </rPr>
          <t>SZV_F:HitelKotvenyUtem1</t>
        </r>
      </text>
    </comment>
    <comment ref="AC392" authorId="0" shapeId="0" xr:uid="{63B39289-AD52-4E68-A237-904C72A555F5}">
      <text>
        <r>
          <rPr>
            <sz val="11"/>
            <rFont val="Calibri"/>
            <family val="2"/>
            <charset val="238"/>
          </rPr>
          <t>SZV_F:OsszesenUtem1</t>
        </r>
      </text>
    </comment>
    <comment ref="AF392" authorId="0" shapeId="0" xr:uid="{AC440F31-EC43-4ACA-8D73-A71DEA171BE5}">
      <text>
        <r>
          <rPr>
            <sz val="11"/>
            <rFont val="Calibri"/>
            <family val="2"/>
            <charset val="238"/>
          </rPr>
          <t>SZV_F:HDUtem2</t>
        </r>
      </text>
    </comment>
    <comment ref="AG392" authorId="0" shapeId="0" xr:uid="{EBAF7B78-170B-4CB1-B2BE-CD92CEE5842A}">
      <text>
        <r>
          <rPr>
            <sz val="11"/>
            <rFont val="Calibri"/>
            <family val="2"/>
            <charset val="238"/>
          </rPr>
          <t>SZV_F:ECSUtem2</t>
        </r>
      </text>
    </comment>
    <comment ref="AH392" authorId="0" shapeId="0" xr:uid="{94A5FB64-12F0-405E-9E7F-F39FFD875B90}">
      <text>
        <r>
          <rPr>
            <sz val="11"/>
            <rFont val="Calibri"/>
            <family val="2"/>
            <charset val="238"/>
          </rPr>
          <t>SZV_F:KFHUtem2</t>
        </r>
      </text>
    </comment>
    <comment ref="AI392" authorId="0" shapeId="0" xr:uid="{CBD6BA0B-C6A5-401F-B4DE-9DFF7A2BDD23}">
      <text>
        <r>
          <rPr>
            <sz val="11"/>
            <rFont val="Calibri"/>
            <family val="2"/>
            <charset val="238"/>
          </rPr>
          <t>SZV_F:Egyeb_SajatUtem2</t>
        </r>
      </text>
    </comment>
    <comment ref="AJ392" authorId="0" shapeId="0" xr:uid="{118F5E05-3D29-4523-8A6D-E01021CF3B88}">
      <text>
        <r>
          <rPr>
            <sz val="11"/>
            <rFont val="Calibri"/>
            <family val="2"/>
            <charset val="238"/>
          </rPr>
          <t>SZV_F:DijUtem2</t>
        </r>
      </text>
    </comment>
    <comment ref="AK392" authorId="0" shapeId="0" xr:uid="{A7A4E64B-59A9-4A54-8962-E6C68816CFCF}">
      <text>
        <r>
          <rPr>
            <sz val="11"/>
            <rFont val="Calibri"/>
            <family val="2"/>
            <charset val="238"/>
          </rPr>
          <t>SZV_F:EM_Melleklet1_Utem2</t>
        </r>
      </text>
    </comment>
    <comment ref="AL392" authorId="0" shapeId="0" xr:uid="{3AADE058-A7A8-4241-93E6-C0934C325454}">
      <text>
        <r>
          <rPr>
            <sz val="11"/>
            <rFont val="Calibri"/>
            <family val="2"/>
            <charset val="238"/>
          </rPr>
          <t>SZV_F:EgyebAllamiUtem2</t>
        </r>
      </text>
    </comment>
    <comment ref="AM392" authorId="0" shapeId="0" xr:uid="{539253FB-9D45-4BC2-A183-C7C0F3CBB377}">
      <text>
        <r>
          <rPr>
            <sz val="11"/>
            <rFont val="Calibri"/>
            <family val="2"/>
            <charset val="238"/>
          </rPr>
          <t>SZV_F:OnkormanyzatiUtem2</t>
        </r>
      </text>
    </comment>
    <comment ref="AN392" authorId="0" shapeId="0" xr:uid="{89C7FF62-CF24-423B-A5FC-4C6065EB0046}">
      <text>
        <r>
          <rPr>
            <sz val="11"/>
            <rFont val="Calibri"/>
            <family val="2"/>
            <charset val="238"/>
          </rPr>
          <t>SZV_F:EUUtem2</t>
        </r>
      </text>
    </comment>
    <comment ref="AO392" authorId="0" shapeId="0" xr:uid="{0D4FBBC5-8F80-4492-9DEC-6EF108746561}">
      <text>
        <r>
          <rPr>
            <sz val="11"/>
            <rFont val="Calibri"/>
            <family val="2"/>
            <charset val="238"/>
          </rPr>
          <t>SZV_F:EgyebUtem2</t>
        </r>
      </text>
    </comment>
    <comment ref="AP392" authorId="0" shapeId="0" xr:uid="{9F3E55AA-AD50-468E-9AFF-F55BB4AC41B7}">
      <text>
        <r>
          <rPr>
            <sz val="11"/>
            <rFont val="Calibri"/>
            <family val="2"/>
            <charset val="238"/>
          </rPr>
          <t>SZV_F:HitelKotvenyUtem2</t>
        </r>
      </text>
    </comment>
    <comment ref="AQ392" authorId="0" shapeId="0" xr:uid="{043CCE75-E656-4D14-9521-90F2E94D4021}">
      <text>
        <r>
          <rPr>
            <sz val="11"/>
            <rFont val="Calibri"/>
            <family val="2"/>
            <charset val="238"/>
          </rPr>
          <t>SZV_F:OsszesenUtem2</t>
        </r>
      </text>
    </comment>
    <comment ref="AR392" authorId="0" shapeId="0" xr:uid="{BDEB77B5-360D-4439-AF6A-B0ED05C723CD}">
      <text>
        <r>
          <rPr>
            <sz val="11"/>
            <rFont val="Calibri"/>
            <family val="2"/>
            <charset val="238"/>
          </rPr>
          <t>SZV_F:ForrashianyUtem2</t>
        </r>
      </text>
    </comment>
    <comment ref="AU392" authorId="0" shapeId="0" xr:uid="{AD9003D7-D1A6-4690-959A-67B075ADD87F}">
      <text>
        <r>
          <rPr>
            <sz val="11"/>
            <rFont val="Calibri"/>
            <family val="2"/>
            <charset val="238"/>
          </rPr>
          <t>SZV_F:Indokolas</t>
        </r>
      </text>
    </comment>
    <comment ref="AV392" authorId="0" shapeId="0" xr:uid="{DA0CD0DB-380A-4AEE-AF00-3F83A0CE2028}">
      <text>
        <r>
          <rPr>
            <sz val="11"/>
            <rFont val="Calibri"/>
            <family val="2"/>
            <charset val="238"/>
          </rPr>
          <t>SZV_F:Megjegyzes</t>
        </r>
      </text>
    </comment>
    <comment ref="AW392" authorId="0" shapeId="0" xr:uid="{F619488E-2F8F-495A-841D-3A5AAD64D28C}">
      <text>
        <r>
          <rPr>
            <sz val="11"/>
            <rFont val="Calibri"/>
            <family val="2"/>
            <charset val="238"/>
          </rPr>
          <t>SZV_F:FeladatSorszam</t>
        </r>
      </text>
    </comment>
    <comment ref="AY392" authorId="0" shapeId="0" xr:uid="{FE451D44-8D4C-4F5B-8D5E-0B45ED364E6C}">
      <text>
        <r>
          <rPr>
            <sz val="11"/>
            <rFont val="Calibri"/>
            <family val="2"/>
            <charset val="238"/>
          </rPr>
          <t>SZV_F:ISA</t>
        </r>
      </text>
    </comment>
    <comment ref="B393" authorId="0" shapeId="0" xr:uid="{4EFE8AFE-6A66-4D43-84C5-FE24DE7B1379}">
      <text>
        <r>
          <rPr>
            <sz val="11"/>
            <rFont val="Calibri"/>
            <family val="2"/>
            <charset val="238"/>
          </rPr>
          <t>SZV_F:FontossagiSorrent</t>
        </r>
      </text>
    </comment>
    <comment ref="C393" authorId="0" shapeId="0" xr:uid="{E5F1598E-BC11-44FA-AA1F-0A09930D80B7}">
      <text>
        <r>
          <rPr>
            <sz val="11"/>
            <rFont val="Calibri"/>
            <family val="2"/>
            <charset val="238"/>
          </rPr>
          <t>SZV_F:FeladatKategoria</t>
        </r>
      </text>
    </comment>
    <comment ref="D393" authorId="0" shapeId="0" xr:uid="{50BD0324-F37D-439C-883A-D4D90D10371A}">
      <text>
        <r>
          <rPr>
            <sz val="11"/>
            <rFont val="Calibri"/>
            <family val="2"/>
            <charset val="238"/>
          </rPr>
          <t>SZV_F:FeladatMegnevezes</t>
        </r>
      </text>
    </comment>
    <comment ref="E393" authorId="0" shapeId="0" xr:uid="{99C06AF9-0D36-47FC-8D8E-4E331FCC6B52}">
      <text>
        <r>
          <rPr>
            <sz val="11"/>
            <rFont val="Calibri"/>
            <family val="2"/>
            <charset val="238"/>
          </rPr>
          <t>SZV_F:ElviEngedelySzam</t>
        </r>
      </text>
    </comment>
    <comment ref="F393" authorId="0" shapeId="0" xr:uid="{4B20AD7D-777C-454C-8F92-FCF1F4C51724}">
      <text>
        <r>
          <rPr>
            <sz val="11"/>
            <rFont val="Calibri"/>
            <family val="2"/>
            <charset val="238"/>
          </rPr>
          <t>SZV_F:VKR_Kod</t>
        </r>
      </text>
    </comment>
    <comment ref="G393" authorId="0" shapeId="0" xr:uid="{4BFAF646-6253-40F6-8F41-C55A7CAB0951}">
      <text>
        <r>
          <rPr>
            <sz val="11"/>
            <rFont val="Calibri"/>
            <family val="2"/>
            <charset val="238"/>
          </rPr>
          <t>SZV_F:VKR_Nev</t>
        </r>
      </text>
    </comment>
    <comment ref="H393" authorId="0" shapeId="0" xr:uid="{99ED37C0-27E3-478C-AF84-AB4020509A2D}">
      <text>
        <r>
          <rPr>
            <sz val="11"/>
            <rFont val="Calibri"/>
            <family val="2"/>
            <charset val="238"/>
          </rPr>
          <t>SZV_F:FeladatAzonosito</t>
        </r>
      </text>
    </comment>
    <comment ref="I393" authorId="0" shapeId="0" xr:uid="{F4CC9C49-8C30-430A-BDC0-5BFCB4D019F9}">
      <text>
        <r>
          <rPr>
            <sz val="11"/>
            <rFont val="Calibri"/>
            <family val="2"/>
            <charset val="238"/>
          </rPr>
          <t>SZV_F:EllatasiTerulet</t>
        </r>
      </text>
    </comment>
    <comment ref="J393" authorId="0" shapeId="0" xr:uid="{1F04A204-36FB-42FD-87C7-0D461C14F352}">
      <text>
        <r>
          <rPr>
            <sz val="11"/>
            <rFont val="Calibri"/>
            <family val="2"/>
            <charset val="238"/>
          </rPr>
          <t>SZV_F:EllatasertFelelos</t>
        </r>
      </text>
    </comment>
    <comment ref="K393" authorId="0" shapeId="0" xr:uid="{A6697FA3-722C-4414-AAFF-D517B6465188}">
      <text>
        <r>
          <rPr>
            <sz val="11"/>
            <rFont val="Calibri"/>
            <family val="2"/>
            <charset val="238"/>
          </rPr>
          <t>SZV_F:TervezettNettoKoltseg</t>
        </r>
      </text>
    </comment>
    <comment ref="L393" authorId="0" shapeId="0" xr:uid="{36E8B4A1-2849-47FE-ACFB-3F10E324F523}">
      <text>
        <r>
          <rPr>
            <sz val="11"/>
            <rFont val="Calibri"/>
            <family val="2"/>
            <charset val="238"/>
          </rPr>
          <t>SZV_F:IdotartamKezdes</t>
        </r>
      </text>
    </comment>
    <comment ref="M393" authorId="0" shapeId="0" xr:uid="{E844DFD0-2D87-4721-8EB2-F73FB8F62A69}">
      <text>
        <r>
          <rPr>
            <sz val="11"/>
            <rFont val="Calibri"/>
            <family val="2"/>
            <charset val="238"/>
          </rPr>
          <t>SZV_F:IdotartamBefejezes</t>
        </r>
      </text>
    </comment>
    <comment ref="N393" authorId="0" shapeId="0" xr:uid="{A10CB70A-458A-445C-B7E5-9707E97C6593}">
      <text>
        <r>
          <rPr>
            <sz val="11"/>
            <rFont val="Calibri"/>
            <family val="2"/>
            <charset val="238"/>
          </rPr>
          <t>SZV_F:NettoKoltsegUtem1</t>
        </r>
      </text>
    </comment>
    <comment ref="O393" authorId="0" shapeId="0" xr:uid="{C68C47DD-4CA3-48C0-9ADF-0BE8BD5B86D5}">
      <text>
        <r>
          <rPr>
            <sz val="11"/>
            <rFont val="Calibri"/>
            <family val="2"/>
            <charset val="238"/>
          </rPr>
          <t>SZV_F:NettoKoltsegUtem2</t>
        </r>
      </text>
    </comment>
    <comment ref="P393" authorId="0" shapeId="0" xr:uid="{49AC3266-CC19-483E-B5E2-A011127C0F02}">
      <text>
        <r>
          <rPr>
            <sz val="11"/>
            <rFont val="Calibri"/>
            <family val="2"/>
            <charset val="238"/>
          </rPr>
          <t>SZV_F:EM_Melleklet2_KTG</t>
        </r>
      </text>
    </comment>
    <comment ref="R393" authorId="0" shapeId="0" xr:uid="{7F549ECA-FA2E-4CC1-9F8A-4BA815B5FE51}">
      <text>
        <r>
          <rPr>
            <sz val="11"/>
            <rFont val="Calibri"/>
            <family val="2"/>
            <charset val="238"/>
          </rPr>
          <t>SZV_F:HDUtem1</t>
        </r>
      </text>
    </comment>
    <comment ref="S393" authorId="0" shapeId="0" xr:uid="{DECC538B-793C-4441-96FE-D005BD4144AD}">
      <text>
        <r>
          <rPr>
            <sz val="11"/>
            <rFont val="Calibri"/>
            <family val="2"/>
            <charset val="238"/>
          </rPr>
          <t>SZV_F:ECSUtem1</t>
        </r>
      </text>
    </comment>
    <comment ref="T393" authorId="0" shapeId="0" xr:uid="{B9E572E7-3C41-4325-B2BB-8FC26CF30F3F}">
      <text>
        <r>
          <rPr>
            <sz val="11"/>
            <rFont val="Calibri"/>
            <family val="2"/>
            <charset val="238"/>
          </rPr>
          <t>SZV_F:KFHUtem1</t>
        </r>
      </text>
    </comment>
    <comment ref="U393" authorId="0" shapeId="0" xr:uid="{4A8B7A1C-B73B-4D63-A027-05ED0B8C804A}">
      <text>
        <r>
          <rPr>
            <sz val="11"/>
            <rFont val="Calibri"/>
            <family val="2"/>
            <charset val="238"/>
          </rPr>
          <t>SZV_F:Egyeb_SajatUtem1</t>
        </r>
      </text>
    </comment>
    <comment ref="V393" authorId="0" shapeId="0" xr:uid="{93F4F5D1-6395-40ED-A040-FEF654C3B4A9}">
      <text>
        <r>
          <rPr>
            <sz val="11"/>
            <rFont val="Calibri"/>
            <family val="2"/>
            <charset val="238"/>
          </rPr>
          <t>SZV_F:DijUtem1</t>
        </r>
      </text>
    </comment>
    <comment ref="W393" authorId="0" shapeId="0" xr:uid="{32E0D7AF-94FA-4C20-AC8C-990F9AC167E9}">
      <text>
        <r>
          <rPr>
            <sz val="11"/>
            <rFont val="Calibri"/>
            <family val="2"/>
            <charset val="238"/>
          </rPr>
          <t>SZV_F:EM_Melleklet1_Utem1</t>
        </r>
      </text>
    </comment>
    <comment ref="X393" authorId="0" shapeId="0" xr:uid="{EE7C2387-5CCB-422B-8C5E-28B34CFD77FE}">
      <text>
        <r>
          <rPr>
            <sz val="11"/>
            <rFont val="Calibri"/>
            <family val="2"/>
            <charset val="238"/>
          </rPr>
          <t>SZV_F:EgyebAllamiUtem1</t>
        </r>
      </text>
    </comment>
    <comment ref="Y393" authorId="0" shapeId="0" xr:uid="{00D58845-67A3-4088-A7AB-55B1BB8E00CC}">
      <text>
        <r>
          <rPr>
            <sz val="11"/>
            <rFont val="Calibri"/>
            <family val="2"/>
            <charset val="238"/>
          </rPr>
          <t>SZV_F:OnkormanyzatiUtem1</t>
        </r>
      </text>
    </comment>
    <comment ref="Z393" authorId="0" shapeId="0" xr:uid="{215B7B95-DEA8-4541-8A42-55D29947E02B}">
      <text>
        <r>
          <rPr>
            <sz val="11"/>
            <rFont val="Calibri"/>
            <family val="2"/>
            <charset val="238"/>
          </rPr>
          <t>SZV_F:EUUtem1</t>
        </r>
      </text>
    </comment>
    <comment ref="AA393" authorId="0" shapeId="0" xr:uid="{14EC1CD5-32BA-4A7B-85F4-862556BE10E5}">
      <text>
        <r>
          <rPr>
            <sz val="11"/>
            <rFont val="Calibri"/>
            <family val="2"/>
            <charset val="238"/>
          </rPr>
          <t>SZV_F:EgyebUtem1</t>
        </r>
      </text>
    </comment>
    <comment ref="AB393" authorId="0" shapeId="0" xr:uid="{5C412196-D13F-47C5-880D-991738742700}">
      <text>
        <r>
          <rPr>
            <sz val="11"/>
            <rFont val="Calibri"/>
            <family val="2"/>
            <charset val="238"/>
          </rPr>
          <t>SZV_F:HitelKotvenyUtem1</t>
        </r>
      </text>
    </comment>
    <comment ref="AC393" authorId="0" shapeId="0" xr:uid="{59A468D5-33CD-4F71-9A54-A129E408DA09}">
      <text>
        <r>
          <rPr>
            <sz val="11"/>
            <rFont val="Calibri"/>
            <family val="2"/>
            <charset val="238"/>
          </rPr>
          <t>SZV_F:OsszesenUtem1</t>
        </r>
      </text>
    </comment>
    <comment ref="AF393" authorId="0" shapeId="0" xr:uid="{A5F0D958-2181-49BA-ACF5-D4F4308BD03A}">
      <text>
        <r>
          <rPr>
            <sz val="11"/>
            <rFont val="Calibri"/>
            <family val="2"/>
            <charset val="238"/>
          </rPr>
          <t>SZV_F:HDUtem2</t>
        </r>
      </text>
    </comment>
    <comment ref="AG393" authorId="0" shapeId="0" xr:uid="{92F38EF0-5045-42D3-A373-D0175C7CCE5A}">
      <text>
        <r>
          <rPr>
            <sz val="11"/>
            <rFont val="Calibri"/>
            <family val="2"/>
            <charset val="238"/>
          </rPr>
          <t>SZV_F:ECSUtem2</t>
        </r>
      </text>
    </comment>
    <comment ref="AH393" authorId="0" shapeId="0" xr:uid="{B5F3F04E-D76A-420D-9D76-99E8223DF70F}">
      <text>
        <r>
          <rPr>
            <sz val="11"/>
            <rFont val="Calibri"/>
            <family val="2"/>
            <charset val="238"/>
          </rPr>
          <t>SZV_F:KFHUtem2</t>
        </r>
      </text>
    </comment>
    <comment ref="AI393" authorId="0" shapeId="0" xr:uid="{16CB0009-8779-4E8A-9150-5BD2BB1E27D3}">
      <text>
        <r>
          <rPr>
            <sz val="11"/>
            <rFont val="Calibri"/>
            <family val="2"/>
            <charset val="238"/>
          </rPr>
          <t>SZV_F:Egyeb_SajatUtem2</t>
        </r>
      </text>
    </comment>
    <comment ref="AJ393" authorId="0" shapeId="0" xr:uid="{E532D117-7FB8-481F-A17F-BD00F4E13BE8}">
      <text>
        <r>
          <rPr>
            <sz val="11"/>
            <rFont val="Calibri"/>
            <family val="2"/>
            <charset val="238"/>
          </rPr>
          <t>SZV_F:DijUtem2</t>
        </r>
      </text>
    </comment>
    <comment ref="AK393" authorId="0" shapeId="0" xr:uid="{CA054771-03F9-4273-998D-0E1334608655}">
      <text>
        <r>
          <rPr>
            <sz val="11"/>
            <rFont val="Calibri"/>
            <family val="2"/>
            <charset val="238"/>
          </rPr>
          <t>SZV_F:EM_Melleklet1_Utem2</t>
        </r>
      </text>
    </comment>
    <comment ref="AL393" authorId="0" shapeId="0" xr:uid="{5427E779-C791-4350-87AF-7080F4DDC4C7}">
      <text>
        <r>
          <rPr>
            <sz val="11"/>
            <rFont val="Calibri"/>
            <family val="2"/>
            <charset val="238"/>
          </rPr>
          <t>SZV_F:EgyebAllamiUtem2</t>
        </r>
      </text>
    </comment>
    <comment ref="AM393" authorId="0" shapeId="0" xr:uid="{9A636EF4-D1D7-420B-A00D-2EEA10DF1BAB}">
      <text>
        <r>
          <rPr>
            <sz val="11"/>
            <rFont val="Calibri"/>
            <family val="2"/>
            <charset val="238"/>
          </rPr>
          <t>SZV_F:OnkormanyzatiUtem2</t>
        </r>
      </text>
    </comment>
    <comment ref="AN393" authorId="0" shapeId="0" xr:uid="{128AA21F-84DC-4E68-A8CD-9A3D71CBC8C4}">
      <text>
        <r>
          <rPr>
            <sz val="11"/>
            <rFont val="Calibri"/>
            <family val="2"/>
            <charset val="238"/>
          </rPr>
          <t>SZV_F:EUUtem2</t>
        </r>
      </text>
    </comment>
    <comment ref="AO393" authorId="0" shapeId="0" xr:uid="{088BC30D-8AF8-42DA-A95E-CA174FBD1C0D}">
      <text>
        <r>
          <rPr>
            <sz val="11"/>
            <rFont val="Calibri"/>
            <family val="2"/>
            <charset val="238"/>
          </rPr>
          <t>SZV_F:EgyebUtem2</t>
        </r>
      </text>
    </comment>
    <comment ref="AP393" authorId="0" shapeId="0" xr:uid="{4E74688F-214D-4318-B1AA-E509072C5400}">
      <text>
        <r>
          <rPr>
            <sz val="11"/>
            <rFont val="Calibri"/>
            <family val="2"/>
            <charset val="238"/>
          </rPr>
          <t>SZV_F:HitelKotvenyUtem2</t>
        </r>
      </text>
    </comment>
    <comment ref="AQ393" authorId="0" shapeId="0" xr:uid="{E80DCCDF-459C-4335-94B7-69525B3D39F5}">
      <text>
        <r>
          <rPr>
            <sz val="11"/>
            <rFont val="Calibri"/>
            <family val="2"/>
            <charset val="238"/>
          </rPr>
          <t>SZV_F:OsszesenUtem2</t>
        </r>
      </text>
    </comment>
    <comment ref="AR393" authorId="0" shapeId="0" xr:uid="{E4E73062-CEC6-43EA-8706-9AEF11CA71DA}">
      <text>
        <r>
          <rPr>
            <sz val="11"/>
            <rFont val="Calibri"/>
            <family val="2"/>
            <charset val="238"/>
          </rPr>
          <t>SZV_F:ForrashianyUtem2</t>
        </r>
      </text>
    </comment>
    <comment ref="AU393" authorId="0" shapeId="0" xr:uid="{65155B17-384C-4C2D-8C15-D6F0959294E1}">
      <text>
        <r>
          <rPr>
            <sz val="11"/>
            <rFont val="Calibri"/>
            <family val="2"/>
            <charset val="238"/>
          </rPr>
          <t>SZV_F:Indokolas</t>
        </r>
      </text>
    </comment>
    <comment ref="AV393" authorId="0" shapeId="0" xr:uid="{2D3C70EE-13B2-42F7-9911-DE7978FFB731}">
      <text>
        <r>
          <rPr>
            <sz val="11"/>
            <rFont val="Calibri"/>
            <family val="2"/>
            <charset val="238"/>
          </rPr>
          <t>SZV_F:Megjegyzes</t>
        </r>
      </text>
    </comment>
    <comment ref="AW393" authorId="0" shapeId="0" xr:uid="{46F05FB7-E6F0-4786-B028-A2757010411D}">
      <text>
        <r>
          <rPr>
            <sz val="11"/>
            <rFont val="Calibri"/>
            <family val="2"/>
            <charset val="238"/>
          </rPr>
          <t>SZV_F:FeladatSorszam</t>
        </r>
      </text>
    </comment>
    <comment ref="AY393" authorId="0" shapeId="0" xr:uid="{F35F7A01-CC6D-438D-BF8D-7040985A703E}">
      <text>
        <r>
          <rPr>
            <sz val="11"/>
            <rFont val="Calibri"/>
            <family val="2"/>
            <charset val="238"/>
          </rPr>
          <t>SZV_F:ISA</t>
        </r>
      </text>
    </comment>
    <comment ref="B394" authorId="0" shapeId="0" xr:uid="{59A101B9-75F7-4409-BEA0-2384106EE3FA}">
      <text>
        <r>
          <rPr>
            <sz val="11"/>
            <rFont val="Calibri"/>
            <family val="2"/>
            <charset val="238"/>
          </rPr>
          <t>SZV_F:FontossagiSorrent</t>
        </r>
      </text>
    </comment>
    <comment ref="C394" authorId="0" shapeId="0" xr:uid="{047C0D32-45B7-473C-B21E-A59EF0C02B96}">
      <text>
        <r>
          <rPr>
            <sz val="11"/>
            <rFont val="Calibri"/>
            <family val="2"/>
            <charset val="238"/>
          </rPr>
          <t>SZV_F:FeladatKategoria</t>
        </r>
      </text>
    </comment>
    <comment ref="D394" authorId="0" shapeId="0" xr:uid="{CBBB8385-6E6D-4449-A401-A2AFB04EB079}">
      <text>
        <r>
          <rPr>
            <sz val="11"/>
            <rFont val="Calibri"/>
            <family val="2"/>
            <charset val="238"/>
          </rPr>
          <t>SZV_F:FeladatMegnevezes</t>
        </r>
      </text>
    </comment>
    <comment ref="E394" authorId="0" shapeId="0" xr:uid="{68AE9FE8-7716-448A-9A37-6FEB7F3DB3C9}">
      <text>
        <r>
          <rPr>
            <sz val="11"/>
            <rFont val="Calibri"/>
            <family val="2"/>
            <charset val="238"/>
          </rPr>
          <t>SZV_F:ElviEngedelySzam</t>
        </r>
      </text>
    </comment>
    <comment ref="F394" authorId="0" shapeId="0" xr:uid="{51AADA67-76A8-4017-B3FA-D29AEC71EB3B}">
      <text>
        <r>
          <rPr>
            <sz val="11"/>
            <rFont val="Calibri"/>
            <family val="2"/>
            <charset val="238"/>
          </rPr>
          <t>SZV_F:VKR_Kod</t>
        </r>
      </text>
    </comment>
    <comment ref="G394" authorId="0" shapeId="0" xr:uid="{7C739420-0FDD-4145-B919-F87C4C79478D}">
      <text>
        <r>
          <rPr>
            <sz val="11"/>
            <rFont val="Calibri"/>
            <family val="2"/>
            <charset val="238"/>
          </rPr>
          <t>SZV_F:VKR_Nev</t>
        </r>
      </text>
    </comment>
    <comment ref="H394" authorId="0" shapeId="0" xr:uid="{0C19D936-3DE5-4531-9E68-C4BC06A37CA3}">
      <text>
        <r>
          <rPr>
            <sz val="11"/>
            <rFont val="Calibri"/>
            <family val="2"/>
            <charset val="238"/>
          </rPr>
          <t>SZV_F:FeladatAzonosito</t>
        </r>
      </text>
    </comment>
    <comment ref="I394" authorId="0" shapeId="0" xr:uid="{16447FD6-9642-49C1-9F37-781974E8F4CC}">
      <text>
        <r>
          <rPr>
            <sz val="11"/>
            <rFont val="Calibri"/>
            <family val="2"/>
            <charset val="238"/>
          </rPr>
          <t>SZV_F:EllatasiTerulet</t>
        </r>
      </text>
    </comment>
    <comment ref="J394" authorId="0" shapeId="0" xr:uid="{803B7D18-0D2E-4867-AE93-153521085221}">
      <text>
        <r>
          <rPr>
            <sz val="11"/>
            <rFont val="Calibri"/>
            <family val="2"/>
            <charset val="238"/>
          </rPr>
          <t>SZV_F:EllatasertFelelos</t>
        </r>
      </text>
    </comment>
    <comment ref="K394" authorId="0" shapeId="0" xr:uid="{2C74371B-8AA7-458D-A5B8-DB1151CBFEA3}">
      <text>
        <r>
          <rPr>
            <sz val="11"/>
            <rFont val="Calibri"/>
            <family val="2"/>
            <charset val="238"/>
          </rPr>
          <t>SZV_F:TervezettNettoKoltseg</t>
        </r>
      </text>
    </comment>
    <comment ref="L394" authorId="0" shapeId="0" xr:uid="{6246C0B4-44E1-4C95-B2ED-69A64DD089E9}">
      <text>
        <r>
          <rPr>
            <sz val="11"/>
            <rFont val="Calibri"/>
            <family val="2"/>
            <charset val="238"/>
          </rPr>
          <t>SZV_F:IdotartamKezdes</t>
        </r>
      </text>
    </comment>
    <comment ref="M394" authorId="0" shapeId="0" xr:uid="{7EC40091-2242-4AD1-A53B-718FB99BFBF2}">
      <text>
        <r>
          <rPr>
            <sz val="11"/>
            <rFont val="Calibri"/>
            <family val="2"/>
            <charset val="238"/>
          </rPr>
          <t>SZV_F:IdotartamBefejezes</t>
        </r>
      </text>
    </comment>
    <comment ref="N394" authorId="0" shapeId="0" xr:uid="{F6D77F18-58E9-425F-9ECD-47BEBA6BF2FC}">
      <text>
        <r>
          <rPr>
            <sz val="11"/>
            <rFont val="Calibri"/>
            <family val="2"/>
            <charset val="238"/>
          </rPr>
          <t>SZV_F:NettoKoltsegUtem1</t>
        </r>
      </text>
    </comment>
    <comment ref="O394" authorId="0" shapeId="0" xr:uid="{66F43570-E96C-467F-9DEA-7F4C0E4D2F09}">
      <text>
        <r>
          <rPr>
            <sz val="11"/>
            <rFont val="Calibri"/>
            <family val="2"/>
            <charset val="238"/>
          </rPr>
          <t>SZV_F:NettoKoltsegUtem2</t>
        </r>
      </text>
    </comment>
    <comment ref="P394" authorId="0" shapeId="0" xr:uid="{80681E03-7658-479E-B610-E031F1A65E2D}">
      <text>
        <r>
          <rPr>
            <sz val="11"/>
            <rFont val="Calibri"/>
            <family val="2"/>
            <charset val="238"/>
          </rPr>
          <t>SZV_F:EM_Melleklet2_KTG</t>
        </r>
      </text>
    </comment>
    <comment ref="R394" authorId="0" shapeId="0" xr:uid="{06B3EBE8-30E3-46C3-8D8D-30E49AF5B3AD}">
      <text>
        <r>
          <rPr>
            <sz val="11"/>
            <rFont val="Calibri"/>
            <family val="2"/>
            <charset val="238"/>
          </rPr>
          <t>SZV_F:HDUtem1</t>
        </r>
      </text>
    </comment>
    <comment ref="S394" authorId="0" shapeId="0" xr:uid="{F5F5DB88-F24D-4F1D-B643-897D9DDC43A1}">
      <text>
        <r>
          <rPr>
            <sz val="11"/>
            <rFont val="Calibri"/>
            <family val="2"/>
            <charset val="238"/>
          </rPr>
          <t>SZV_F:ECSUtem1</t>
        </r>
      </text>
    </comment>
    <comment ref="T394" authorId="0" shapeId="0" xr:uid="{2D04B8A4-1C17-4CA8-95AC-08F41ABAFB61}">
      <text>
        <r>
          <rPr>
            <sz val="11"/>
            <rFont val="Calibri"/>
            <family val="2"/>
            <charset val="238"/>
          </rPr>
          <t>SZV_F:KFHUtem1</t>
        </r>
      </text>
    </comment>
    <comment ref="U394" authorId="0" shapeId="0" xr:uid="{683AAA63-0E8D-47AE-BE6E-F5199A71A636}">
      <text>
        <r>
          <rPr>
            <sz val="11"/>
            <rFont val="Calibri"/>
            <family val="2"/>
            <charset val="238"/>
          </rPr>
          <t>SZV_F:Egyeb_SajatUtem1</t>
        </r>
      </text>
    </comment>
    <comment ref="V394" authorId="0" shapeId="0" xr:uid="{234DA4D4-B238-4366-886B-B130A6A7580D}">
      <text>
        <r>
          <rPr>
            <sz val="11"/>
            <rFont val="Calibri"/>
            <family val="2"/>
            <charset val="238"/>
          </rPr>
          <t>SZV_F:DijUtem1</t>
        </r>
      </text>
    </comment>
    <comment ref="W394" authorId="0" shapeId="0" xr:uid="{47412320-D247-41EB-97AA-B900A99A31F7}">
      <text>
        <r>
          <rPr>
            <sz val="11"/>
            <rFont val="Calibri"/>
            <family val="2"/>
            <charset val="238"/>
          </rPr>
          <t>SZV_F:EM_Melleklet1_Utem1</t>
        </r>
      </text>
    </comment>
    <comment ref="X394" authorId="0" shapeId="0" xr:uid="{FFA2E2FB-3892-40FF-82DA-5BAB01AECC97}">
      <text>
        <r>
          <rPr>
            <sz val="11"/>
            <rFont val="Calibri"/>
            <family val="2"/>
            <charset val="238"/>
          </rPr>
          <t>SZV_F:EgyebAllamiUtem1</t>
        </r>
      </text>
    </comment>
    <comment ref="Y394" authorId="0" shapeId="0" xr:uid="{9BA81DB2-206C-454D-929D-2A2541951F64}">
      <text>
        <r>
          <rPr>
            <sz val="11"/>
            <rFont val="Calibri"/>
            <family val="2"/>
            <charset val="238"/>
          </rPr>
          <t>SZV_F:OnkormanyzatiUtem1</t>
        </r>
      </text>
    </comment>
    <comment ref="Z394" authorId="0" shapeId="0" xr:uid="{6DD043C6-C290-4DA1-B50D-6812CBA83BA2}">
      <text>
        <r>
          <rPr>
            <sz val="11"/>
            <rFont val="Calibri"/>
            <family val="2"/>
            <charset val="238"/>
          </rPr>
          <t>SZV_F:EUUtem1</t>
        </r>
      </text>
    </comment>
    <comment ref="AA394" authorId="0" shapeId="0" xr:uid="{9E3E9F02-253E-4EC4-86DF-EBF74307996D}">
      <text>
        <r>
          <rPr>
            <sz val="11"/>
            <rFont val="Calibri"/>
            <family val="2"/>
            <charset val="238"/>
          </rPr>
          <t>SZV_F:EgyebUtem1</t>
        </r>
      </text>
    </comment>
    <comment ref="AB394" authorId="0" shapeId="0" xr:uid="{617BA9F8-76CD-4DF1-B67F-0F346368BA3E}">
      <text>
        <r>
          <rPr>
            <sz val="11"/>
            <rFont val="Calibri"/>
            <family val="2"/>
            <charset val="238"/>
          </rPr>
          <t>SZV_F:HitelKotvenyUtem1</t>
        </r>
      </text>
    </comment>
    <comment ref="AC394" authorId="0" shapeId="0" xr:uid="{9B4EFB40-A316-4FED-B587-038ED2C61A81}">
      <text>
        <r>
          <rPr>
            <sz val="11"/>
            <rFont val="Calibri"/>
            <family val="2"/>
            <charset val="238"/>
          </rPr>
          <t>SZV_F:OsszesenUtem1</t>
        </r>
      </text>
    </comment>
    <comment ref="AF394" authorId="0" shapeId="0" xr:uid="{6C739F03-0201-49F7-B588-2B6DBADE5E11}">
      <text>
        <r>
          <rPr>
            <sz val="11"/>
            <rFont val="Calibri"/>
            <family val="2"/>
            <charset val="238"/>
          </rPr>
          <t>SZV_F:HDUtem2</t>
        </r>
      </text>
    </comment>
    <comment ref="AG394" authorId="0" shapeId="0" xr:uid="{284C5C37-4FDF-4C9F-98BC-2CE41B021A0E}">
      <text>
        <r>
          <rPr>
            <sz val="11"/>
            <rFont val="Calibri"/>
            <family val="2"/>
            <charset val="238"/>
          </rPr>
          <t>SZV_F:ECSUtem2</t>
        </r>
      </text>
    </comment>
    <comment ref="AH394" authorId="0" shapeId="0" xr:uid="{4B27A816-1956-4DC7-BA77-4A57A73C8C9E}">
      <text>
        <r>
          <rPr>
            <sz val="11"/>
            <rFont val="Calibri"/>
            <family val="2"/>
            <charset val="238"/>
          </rPr>
          <t>SZV_F:KFHUtem2</t>
        </r>
      </text>
    </comment>
    <comment ref="AI394" authorId="0" shapeId="0" xr:uid="{5D1C3683-0984-485C-92EE-2263443B5FBC}">
      <text>
        <r>
          <rPr>
            <sz val="11"/>
            <rFont val="Calibri"/>
            <family val="2"/>
            <charset val="238"/>
          </rPr>
          <t>SZV_F:Egyeb_SajatUtem2</t>
        </r>
      </text>
    </comment>
    <comment ref="AJ394" authorId="0" shapeId="0" xr:uid="{68A2D577-5F66-4899-86A9-BEFB4672EE78}">
      <text>
        <r>
          <rPr>
            <sz val="11"/>
            <rFont val="Calibri"/>
            <family val="2"/>
            <charset val="238"/>
          </rPr>
          <t>SZV_F:DijUtem2</t>
        </r>
      </text>
    </comment>
    <comment ref="AK394" authorId="0" shapeId="0" xr:uid="{3BFB4521-0A91-42CC-B73A-488A3379D20E}">
      <text>
        <r>
          <rPr>
            <sz val="11"/>
            <rFont val="Calibri"/>
            <family val="2"/>
            <charset val="238"/>
          </rPr>
          <t>SZV_F:EM_Melleklet1_Utem2</t>
        </r>
      </text>
    </comment>
    <comment ref="AL394" authorId="0" shapeId="0" xr:uid="{2D95FDA0-4F7F-4F17-BBDB-E380A18463D5}">
      <text>
        <r>
          <rPr>
            <sz val="11"/>
            <rFont val="Calibri"/>
            <family val="2"/>
            <charset val="238"/>
          </rPr>
          <t>SZV_F:EgyebAllamiUtem2</t>
        </r>
      </text>
    </comment>
    <comment ref="AM394" authorId="0" shapeId="0" xr:uid="{2D5B3144-5553-4F0E-A45E-647705D212C8}">
      <text>
        <r>
          <rPr>
            <sz val="11"/>
            <rFont val="Calibri"/>
            <family val="2"/>
            <charset val="238"/>
          </rPr>
          <t>SZV_F:OnkormanyzatiUtem2</t>
        </r>
      </text>
    </comment>
    <comment ref="AN394" authorId="0" shapeId="0" xr:uid="{0657EF73-65FB-4752-B558-4F5E0CEAC92F}">
      <text>
        <r>
          <rPr>
            <sz val="11"/>
            <rFont val="Calibri"/>
            <family val="2"/>
            <charset val="238"/>
          </rPr>
          <t>SZV_F:EUUtem2</t>
        </r>
      </text>
    </comment>
    <comment ref="AO394" authorId="0" shapeId="0" xr:uid="{1179FF5F-E2AD-4DDE-9B64-AF639A491DAE}">
      <text>
        <r>
          <rPr>
            <sz val="11"/>
            <rFont val="Calibri"/>
            <family val="2"/>
            <charset val="238"/>
          </rPr>
          <t>SZV_F:EgyebUtem2</t>
        </r>
      </text>
    </comment>
    <comment ref="AP394" authorId="0" shapeId="0" xr:uid="{9D730D75-3F35-455A-B618-40C716545B73}">
      <text>
        <r>
          <rPr>
            <sz val="11"/>
            <rFont val="Calibri"/>
            <family val="2"/>
            <charset val="238"/>
          </rPr>
          <t>SZV_F:HitelKotvenyUtem2</t>
        </r>
      </text>
    </comment>
    <comment ref="AQ394" authorId="0" shapeId="0" xr:uid="{7DDD3E12-D3C9-4DD1-98DB-61813F1F9434}">
      <text>
        <r>
          <rPr>
            <sz val="11"/>
            <rFont val="Calibri"/>
            <family val="2"/>
            <charset val="238"/>
          </rPr>
          <t>SZV_F:OsszesenUtem2</t>
        </r>
      </text>
    </comment>
    <comment ref="AR394" authorId="0" shapeId="0" xr:uid="{400F75DE-965F-459D-A011-E96FF21ACC03}">
      <text>
        <r>
          <rPr>
            <sz val="11"/>
            <rFont val="Calibri"/>
            <family val="2"/>
            <charset val="238"/>
          </rPr>
          <t>SZV_F:ForrashianyUtem2</t>
        </r>
      </text>
    </comment>
    <comment ref="AU394" authorId="0" shapeId="0" xr:uid="{A8C0A7F0-1C49-4096-8324-836FC7624E89}">
      <text>
        <r>
          <rPr>
            <sz val="11"/>
            <rFont val="Calibri"/>
            <family val="2"/>
            <charset val="238"/>
          </rPr>
          <t>SZV_F:Indokolas</t>
        </r>
      </text>
    </comment>
    <comment ref="AV394" authorId="0" shapeId="0" xr:uid="{330A6CF8-7AFF-42EB-BE69-DB837F266600}">
      <text>
        <r>
          <rPr>
            <sz val="11"/>
            <rFont val="Calibri"/>
            <family val="2"/>
            <charset val="238"/>
          </rPr>
          <t>SZV_F:Megjegyzes</t>
        </r>
      </text>
    </comment>
    <comment ref="AW394" authorId="0" shapeId="0" xr:uid="{2A5ACD56-90AC-4B8F-A380-38C8BFD9949C}">
      <text>
        <r>
          <rPr>
            <sz val="11"/>
            <rFont val="Calibri"/>
            <family val="2"/>
            <charset val="238"/>
          </rPr>
          <t>SZV_F:FeladatSorszam</t>
        </r>
      </text>
    </comment>
    <comment ref="AY394" authorId="0" shapeId="0" xr:uid="{A303524B-2F87-4125-A54B-5949B8F61846}">
      <text>
        <r>
          <rPr>
            <sz val="11"/>
            <rFont val="Calibri"/>
            <family val="2"/>
            <charset val="238"/>
          </rPr>
          <t>SZV_F:ISA</t>
        </r>
      </text>
    </comment>
    <comment ref="B395" authorId="0" shapeId="0" xr:uid="{003E3FE1-B17B-4283-B5EF-6A86E1437EF5}">
      <text>
        <r>
          <rPr>
            <sz val="11"/>
            <rFont val="Calibri"/>
            <family val="2"/>
            <charset val="238"/>
          </rPr>
          <t>SZV_F:FontossagiSorrent</t>
        </r>
      </text>
    </comment>
    <comment ref="C395" authorId="0" shapeId="0" xr:uid="{8629318E-F1EA-496C-94B9-C47CB404B414}">
      <text>
        <r>
          <rPr>
            <sz val="11"/>
            <rFont val="Calibri"/>
            <family val="2"/>
            <charset val="238"/>
          </rPr>
          <t>SZV_F:FeladatKategoria</t>
        </r>
      </text>
    </comment>
    <comment ref="D395" authorId="0" shapeId="0" xr:uid="{FB515F0C-4EAB-4C3B-B0C6-965805D566E7}">
      <text>
        <r>
          <rPr>
            <sz val="11"/>
            <rFont val="Calibri"/>
            <family val="2"/>
            <charset val="238"/>
          </rPr>
          <t>SZV_F:FeladatMegnevezes</t>
        </r>
      </text>
    </comment>
    <comment ref="E395" authorId="0" shapeId="0" xr:uid="{87B6C48C-C0C6-4CAF-B607-031441AD37D7}">
      <text>
        <r>
          <rPr>
            <sz val="11"/>
            <rFont val="Calibri"/>
            <family val="2"/>
            <charset val="238"/>
          </rPr>
          <t>SZV_F:ElviEngedelySzam</t>
        </r>
      </text>
    </comment>
    <comment ref="F395" authorId="0" shapeId="0" xr:uid="{747DE920-AE7E-465D-A8E5-AC7A76443F5D}">
      <text>
        <r>
          <rPr>
            <sz val="11"/>
            <rFont val="Calibri"/>
            <family val="2"/>
            <charset val="238"/>
          </rPr>
          <t>SZV_F:VKR_Kod</t>
        </r>
      </text>
    </comment>
    <comment ref="G395" authorId="0" shapeId="0" xr:uid="{5971B712-772F-4D8B-A6A4-721569BF60FB}">
      <text>
        <r>
          <rPr>
            <sz val="11"/>
            <rFont val="Calibri"/>
            <family val="2"/>
            <charset val="238"/>
          </rPr>
          <t>SZV_F:VKR_Nev</t>
        </r>
      </text>
    </comment>
    <comment ref="H395" authorId="0" shapeId="0" xr:uid="{CAD9D0AC-548D-422D-AA27-DB6AB8958C9A}">
      <text>
        <r>
          <rPr>
            <sz val="11"/>
            <rFont val="Calibri"/>
            <family val="2"/>
            <charset val="238"/>
          </rPr>
          <t>SZV_F:FeladatAzonosito</t>
        </r>
      </text>
    </comment>
    <comment ref="I395" authorId="0" shapeId="0" xr:uid="{0EC24F7B-ACAF-4A9D-950A-784C26C965D3}">
      <text>
        <r>
          <rPr>
            <sz val="11"/>
            <rFont val="Calibri"/>
            <family val="2"/>
            <charset val="238"/>
          </rPr>
          <t>SZV_F:EllatasiTerulet</t>
        </r>
      </text>
    </comment>
    <comment ref="J395" authorId="0" shapeId="0" xr:uid="{51F8A470-F225-4399-8B49-8EBE2BBE37D9}">
      <text>
        <r>
          <rPr>
            <sz val="11"/>
            <rFont val="Calibri"/>
            <family val="2"/>
            <charset val="238"/>
          </rPr>
          <t>SZV_F:EllatasertFelelos</t>
        </r>
      </text>
    </comment>
    <comment ref="K395" authorId="0" shapeId="0" xr:uid="{778BD1AE-6BED-4AC5-94C8-C7F18AA9E992}">
      <text>
        <r>
          <rPr>
            <sz val="11"/>
            <rFont val="Calibri"/>
            <family val="2"/>
            <charset val="238"/>
          </rPr>
          <t>SZV_F:TervezettNettoKoltseg</t>
        </r>
      </text>
    </comment>
    <comment ref="L395" authorId="0" shapeId="0" xr:uid="{B18176D9-1A2F-4AF5-BD2A-4A64E9A071F1}">
      <text>
        <r>
          <rPr>
            <sz val="11"/>
            <rFont val="Calibri"/>
            <family val="2"/>
            <charset val="238"/>
          </rPr>
          <t>SZV_F:IdotartamKezdes</t>
        </r>
      </text>
    </comment>
    <comment ref="M395" authorId="0" shapeId="0" xr:uid="{FFA0AFD2-644A-418E-B44F-90AB036044AC}">
      <text>
        <r>
          <rPr>
            <sz val="11"/>
            <rFont val="Calibri"/>
            <family val="2"/>
            <charset val="238"/>
          </rPr>
          <t>SZV_F:IdotartamBefejezes</t>
        </r>
      </text>
    </comment>
    <comment ref="N395" authorId="0" shapeId="0" xr:uid="{B9091343-61DF-4003-A2DC-388E95D7AA36}">
      <text>
        <r>
          <rPr>
            <sz val="11"/>
            <rFont val="Calibri"/>
            <family val="2"/>
            <charset val="238"/>
          </rPr>
          <t>SZV_F:NettoKoltsegUtem1</t>
        </r>
      </text>
    </comment>
    <comment ref="O395" authorId="0" shapeId="0" xr:uid="{D48A11B1-A353-4869-9CE5-FB8D68EE2EF3}">
      <text>
        <r>
          <rPr>
            <sz val="11"/>
            <rFont val="Calibri"/>
            <family val="2"/>
            <charset val="238"/>
          </rPr>
          <t>SZV_F:NettoKoltsegUtem2</t>
        </r>
      </text>
    </comment>
    <comment ref="P395" authorId="0" shapeId="0" xr:uid="{D4FA7A61-C7DA-4BED-A302-FE897CECA58A}">
      <text>
        <r>
          <rPr>
            <sz val="11"/>
            <rFont val="Calibri"/>
            <family val="2"/>
            <charset val="238"/>
          </rPr>
          <t>SZV_F:EM_Melleklet2_KTG</t>
        </r>
      </text>
    </comment>
    <comment ref="R395" authorId="0" shapeId="0" xr:uid="{3B5CD7D5-2754-4309-93A5-51E8D37E5A15}">
      <text>
        <r>
          <rPr>
            <sz val="11"/>
            <rFont val="Calibri"/>
            <family val="2"/>
            <charset val="238"/>
          </rPr>
          <t>SZV_F:HDUtem1</t>
        </r>
      </text>
    </comment>
    <comment ref="S395" authorId="0" shapeId="0" xr:uid="{B62DB6DE-C2DF-49BB-8FBA-4C725D4CA0D7}">
      <text>
        <r>
          <rPr>
            <sz val="11"/>
            <rFont val="Calibri"/>
            <family val="2"/>
            <charset val="238"/>
          </rPr>
          <t>SZV_F:ECSUtem1</t>
        </r>
      </text>
    </comment>
    <comment ref="T395" authorId="0" shapeId="0" xr:uid="{C7E4C11E-2743-4AF8-BDAF-B294F03B1172}">
      <text>
        <r>
          <rPr>
            <sz val="11"/>
            <rFont val="Calibri"/>
            <family val="2"/>
            <charset val="238"/>
          </rPr>
          <t>SZV_F:KFHUtem1</t>
        </r>
      </text>
    </comment>
    <comment ref="U395" authorId="0" shapeId="0" xr:uid="{9C96F97C-D9AF-44E1-99B7-A8B46F2B051B}">
      <text>
        <r>
          <rPr>
            <sz val="11"/>
            <rFont val="Calibri"/>
            <family val="2"/>
            <charset val="238"/>
          </rPr>
          <t>SZV_F:Egyeb_SajatUtem1</t>
        </r>
      </text>
    </comment>
    <comment ref="V395" authorId="0" shapeId="0" xr:uid="{EE655B5E-16AD-494A-AEF0-CFFB6781FD22}">
      <text>
        <r>
          <rPr>
            <sz val="11"/>
            <rFont val="Calibri"/>
            <family val="2"/>
            <charset val="238"/>
          </rPr>
          <t>SZV_F:DijUtem1</t>
        </r>
      </text>
    </comment>
    <comment ref="W395" authorId="0" shapeId="0" xr:uid="{4C0602E2-F419-4249-B6D0-CF611E47C621}">
      <text>
        <r>
          <rPr>
            <sz val="11"/>
            <rFont val="Calibri"/>
            <family val="2"/>
            <charset val="238"/>
          </rPr>
          <t>SZV_F:EM_Melleklet1_Utem1</t>
        </r>
      </text>
    </comment>
    <comment ref="X395" authorId="0" shapeId="0" xr:uid="{AA0C1C96-13A3-47C9-92B5-E132642428AB}">
      <text>
        <r>
          <rPr>
            <sz val="11"/>
            <rFont val="Calibri"/>
            <family val="2"/>
            <charset val="238"/>
          </rPr>
          <t>SZV_F:EgyebAllamiUtem1</t>
        </r>
      </text>
    </comment>
    <comment ref="Y395" authorId="0" shapeId="0" xr:uid="{D1922EF9-188A-472E-8A49-3D3333573AFC}">
      <text>
        <r>
          <rPr>
            <sz val="11"/>
            <rFont val="Calibri"/>
            <family val="2"/>
            <charset val="238"/>
          </rPr>
          <t>SZV_F:OnkormanyzatiUtem1</t>
        </r>
      </text>
    </comment>
    <comment ref="Z395" authorId="0" shapeId="0" xr:uid="{2878AA26-8CF8-452C-A5B3-C6260B736E86}">
      <text>
        <r>
          <rPr>
            <sz val="11"/>
            <rFont val="Calibri"/>
            <family val="2"/>
            <charset val="238"/>
          </rPr>
          <t>SZV_F:EUUtem1</t>
        </r>
      </text>
    </comment>
    <comment ref="AA395" authorId="0" shapeId="0" xr:uid="{D24208F7-9283-4719-9483-858CA513C2EB}">
      <text>
        <r>
          <rPr>
            <sz val="11"/>
            <rFont val="Calibri"/>
            <family val="2"/>
            <charset val="238"/>
          </rPr>
          <t>SZV_F:EgyebUtem1</t>
        </r>
      </text>
    </comment>
    <comment ref="AB395" authorId="0" shapeId="0" xr:uid="{DC8EA283-FF6A-4EE0-9DA5-C02D3554AB78}">
      <text>
        <r>
          <rPr>
            <sz val="11"/>
            <rFont val="Calibri"/>
            <family val="2"/>
            <charset val="238"/>
          </rPr>
          <t>SZV_F:HitelKotvenyUtem1</t>
        </r>
      </text>
    </comment>
    <comment ref="AC395" authorId="0" shapeId="0" xr:uid="{9724C847-D722-48BB-BA2A-06502A22FAB9}">
      <text>
        <r>
          <rPr>
            <sz val="11"/>
            <rFont val="Calibri"/>
            <family val="2"/>
            <charset val="238"/>
          </rPr>
          <t>SZV_F:OsszesenUtem1</t>
        </r>
      </text>
    </comment>
    <comment ref="AF395" authorId="0" shapeId="0" xr:uid="{9E603D05-A132-41C6-B5CC-AE233E9AA836}">
      <text>
        <r>
          <rPr>
            <sz val="11"/>
            <rFont val="Calibri"/>
            <family val="2"/>
            <charset val="238"/>
          </rPr>
          <t>SZV_F:HDUtem2</t>
        </r>
      </text>
    </comment>
    <comment ref="AG395" authorId="0" shapeId="0" xr:uid="{5A365FF6-B10B-43C3-97A2-A6648BD879EE}">
      <text>
        <r>
          <rPr>
            <sz val="11"/>
            <rFont val="Calibri"/>
            <family val="2"/>
            <charset val="238"/>
          </rPr>
          <t>SZV_F:ECSUtem2</t>
        </r>
      </text>
    </comment>
    <comment ref="AH395" authorId="0" shapeId="0" xr:uid="{822FE75A-BB49-453F-A926-E457276E5CDF}">
      <text>
        <r>
          <rPr>
            <sz val="11"/>
            <rFont val="Calibri"/>
            <family val="2"/>
            <charset val="238"/>
          </rPr>
          <t>SZV_F:KFHUtem2</t>
        </r>
      </text>
    </comment>
    <comment ref="AI395" authorId="0" shapeId="0" xr:uid="{14F7F981-B460-42C0-92EB-727EC9C513B2}">
      <text>
        <r>
          <rPr>
            <sz val="11"/>
            <rFont val="Calibri"/>
            <family val="2"/>
            <charset val="238"/>
          </rPr>
          <t>SZV_F:Egyeb_SajatUtem2</t>
        </r>
      </text>
    </comment>
    <comment ref="AJ395" authorId="0" shapeId="0" xr:uid="{CF61148F-E637-498D-A401-D86529F9C252}">
      <text>
        <r>
          <rPr>
            <sz val="11"/>
            <rFont val="Calibri"/>
            <family val="2"/>
            <charset val="238"/>
          </rPr>
          <t>SZV_F:DijUtem2</t>
        </r>
      </text>
    </comment>
    <comment ref="AK395" authorId="0" shapeId="0" xr:uid="{E28F59C5-389A-4694-A948-FC3DB5E84BBA}">
      <text>
        <r>
          <rPr>
            <sz val="11"/>
            <rFont val="Calibri"/>
            <family val="2"/>
            <charset val="238"/>
          </rPr>
          <t>SZV_F:EM_Melleklet1_Utem2</t>
        </r>
      </text>
    </comment>
    <comment ref="AL395" authorId="0" shapeId="0" xr:uid="{8B01A7C2-94A7-4E49-9254-525FAD672F73}">
      <text>
        <r>
          <rPr>
            <sz val="11"/>
            <rFont val="Calibri"/>
            <family val="2"/>
            <charset val="238"/>
          </rPr>
          <t>SZV_F:EgyebAllamiUtem2</t>
        </r>
      </text>
    </comment>
    <comment ref="AM395" authorId="0" shapeId="0" xr:uid="{0564B7D2-51E7-48DC-9B97-FF15100949BE}">
      <text>
        <r>
          <rPr>
            <sz val="11"/>
            <rFont val="Calibri"/>
            <family val="2"/>
            <charset val="238"/>
          </rPr>
          <t>SZV_F:OnkormanyzatiUtem2</t>
        </r>
      </text>
    </comment>
    <comment ref="AN395" authorId="0" shapeId="0" xr:uid="{D294F07B-AEF8-4469-A8C0-A40C6A3CC01D}">
      <text>
        <r>
          <rPr>
            <sz val="11"/>
            <rFont val="Calibri"/>
            <family val="2"/>
            <charset val="238"/>
          </rPr>
          <t>SZV_F:EUUtem2</t>
        </r>
      </text>
    </comment>
    <comment ref="AO395" authorId="0" shapeId="0" xr:uid="{5D19DDAD-936E-49A1-A60E-45A8F5027CDC}">
      <text>
        <r>
          <rPr>
            <sz val="11"/>
            <rFont val="Calibri"/>
            <family val="2"/>
            <charset val="238"/>
          </rPr>
          <t>SZV_F:EgyebUtem2</t>
        </r>
      </text>
    </comment>
    <comment ref="AP395" authorId="0" shapeId="0" xr:uid="{22CFC32D-40AE-4974-B1B0-10D18589F7C1}">
      <text>
        <r>
          <rPr>
            <sz val="11"/>
            <rFont val="Calibri"/>
            <family val="2"/>
            <charset val="238"/>
          </rPr>
          <t>SZV_F:HitelKotvenyUtem2</t>
        </r>
      </text>
    </comment>
    <comment ref="AQ395" authorId="0" shapeId="0" xr:uid="{3F206C7C-60AB-492F-B606-91BA3C19228A}">
      <text>
        <r>
          <rPr>
            <sz val="11"/>
            <rFont val="Calibri"/>
            <family val="2"/>
            <charset val="238"/>
          </rPr>
          <t>SZV_F:OsszesenUtem2</t>
        </r>
      </text>
    </comment>
    <comment ref="AR395" authorId="0" shapeId="0" xr:uid="{D5B25E12-C1E5-48AE-B301-66DB48AEF03A}">
      <text>
        <r>
          <rPr>
            <sz val="11"/>
            <rFont val="Calibri"/>
            <family val="2"/>
            <charset val="238"/>
          </rPr>
          <t>SZV_F:ForrashianyUtem2</t>
        </r>
      </text>
    </comment>
    <comment ref="AU395" authorId="0" shapeId="0" xr:uid="{5D7D44DA-7387-4D6E-8167-6A0688C23747}">
      <text>
        <r>
          <rPr>
            <sz val="11"/>
            <rFont val="Calibri"/>
            <family val="2"/>
            <charset val="238"/>
          </rPr>
          <t>SZV_F:Indokolas</t>
        </r>
      </text>
    </comment>
    <comment ref="AV395" authorId="0" shapeId="0" xr:uid="{6C6CA05B-B70E-4E46-9E0A-FDF67D07391A}">
      <text>
        <r>
          <rPr>
            <sz val="11"/>
            <rFont val="Calibri"/>
            <family val="2"/>
            <charset val="238"/>
          </rPr>
          <t>SZV_F:Megjegyzes</t>
        </r>
      </text>
    </comment>
    <comment ref="AW395" authorId="0" shapeId="0" xr:uid="{7AF7DD2E-B5B1-4148-A5B8-DF0F43E72409}">
      <text>
        <r>
          <rPr>
            <sz val="11"/>
            <rFont val="Calibri"/>
            <family val="2"/>
            <charset val="238"/>
          </rPr>
          <t>SZV_F:FeladatSorszam</t>
        </r>
      </text>
    </comment>
    <comment ref="AY395" authorId="0" shapeId="0" xr:uid="{C2561B4E-F571-44BD-B86A-4AA732B007F1}">
      <text>
        <r>
          <rPr>
            <sz val="11"/>
            <rFont val="Calibri"/>
            <family val="2"/>
            <charset val="238"/>
          </rPr>
          <t>SZV_F:ISA</t>
        </r>
      </text>
    </comment>
    <comment ref="B396" authorId="0" shapeId="0" xr:uid="{D7779012-278C-45D3-9E57-DF415D830B28}">
      <text>
        <r>
          <rPr>
            <sz val="11"/>
            <rFont val="Calibri"/>
            <family val="2"/>
            <charset val="238"/>
          </rPr>
          <t>SZV_F:FontossagiSorrent</t>
        </r>
      </text>
    </comment>
    <comment ref="C396" authorId="0" shapeId="0" xr:uid="{02B07787-C79B-483C-A4B3-06F909702C16}">
      <text>
        <r>
          <rPr>
            <sz val="11"/>
            <rFont val="Calibri"/>
            <family val="2"/>
            <charset val="238"/>
          </rPr>
          <t>SZV_F:FeladatKategoria</t>
        </r>
      </text>
    </comment>
    <comment ref="D396" authorId="0" shapeId="0" xr:uid="{69F51B76-5F0C-4F63-BFED-65882B0C0893}">
      <text>
        <r>
          <rPr>
            <sz val="11"/>
            <rFont val="Calibri"/>
            <family val="2"/>
            <charset val="238"/>
          </rPr>
          <t>SZV_F:FeladatMegnevezes</t>
        </r>
      </text>
    </comment>
    <comment ref="E396" authorId="0" shapeId="0" xr:uid="{58FAEA40-319F-48B5-BE09-E6BBB2BEE740}">
      <text>
        <r>
          <rPr>
            <sz val="11"/>
            <rFont val="Calibri"/>
            <family val="2"/>
            <charset val="238"/>
          </rPr>
          <t>SZV_F:ElviEngedelySzam</t>
        </r>
      </text>
    </comment>
    <comment ref="F396" authorId="0" shapeId="0" xr:uid="{1CEDB586-22BC-4597-AF28-E1B2E4508182}">
      <text>
        <r>
          <rPr>
            <sz val="11"/>
            <rFont val="Calibri"/>
            <family val="2"/>
            <charset val="238"/>
          </rPr>
          <t>SZV_F:VKR_Kod</t>
        </r>
      </text>
    </comment>
    <comment ref="G396" authorId="0" shapeId="0" xr:uid="{F418046F-F096-4C99-BF68-28E83410E609}">
      <text>
        <r>
          <rPr>
            <sz val="11"/>
            <rFont val="Calibri"/>
            <family val="2"/>
            <charset val="238"/>
          </rPr>
          <t>SZV_F:VKR_Nev</t>
        </r>
      </text>
    </comment>
    <comment ref="H396" authorId="0" shapeId="0" xr:uid="{5DEDF6FE-8F67-4058-B437-51E2C4C2A8E1}">
      <text>
        <r>
          <rPr>
            <sz val="11"/>
            <rFont val="Calibri"/>
            <family val="2"/>
            <charset val="238"/>
          </rPr>
          <t>SZV_F:FeladatAzonosito</t>
        </r>
      </text>
    </comment>
    <comment ref="I396" authorId="0" shapeId="0" xr:uid="{A4FD142D-AC1B-4098-860B-52A3F317C1C4}">
      <text>
        <r>
          <rPr>
            <sz val="11"/>
            <rFont val="Calibri"/>
            <family val="2"/>
            <charset val="238"/>
          </rPr>
          <t>SZV_F:EllatasiTerulet</t>
        </r>
      </text>
    </comment>
    <comment ref="J396" authorId="0" shapeId="0" xr:uid="{CDE70DF6-9D7B-400F-8096-09E8CA043C66}">
      <text>
        <r>
          <rPr>
            <sz val="11"/>
            <rFont val="Calibri"/>
            <family val="2"/>
            <charset val="238"/>
          </rPr>
          <t>SZV_F:EllatasertFelelos</t>
        </r>
      </text>
    </comment>
    <comment ref="K396" authorId="0" shapeId="0" xr:uid="{28179AC6-176A-467D-A944-003DE54ADF0B}">
      <text>
        <r>
          <rPr>
            <sz val="11"/>
            <rFont val="Calibri"/>
            <family val="2"/>
            <charset val="238"/>
          </rPr>
          <t>SZV_F:TervezettNettoKoltseg</t>
        </r>
      </text>
    </comment>
    <comment ref="L396" authorId="0" shapeId="0" xr:uid="{DFA0A2A0-DFDD-4893-8E09-C680F3C9F6CC}">
      <text>
        <r>
          <rPr>
            <sz val="11"/>
            <rFont val="Calibri"/>
            <family val="2"/>
            <charset val="238"/>
          </rPr>
          <t>SZV_F:IdotartamKezdes</t>
        </r>
      </text>
    </comment>
    <comment ref="M396" authorId="0" shapeId="0" xr:uid="{653406E9-6D88-4495-836D-DC08D161FCF4}">
      <text>
        <r>
          <rPr>
            <sz val="11"/>
            <rFont val="Calibri"/>
            <family val="2"/>
            <charset val="238"/>
          </rPr>
          <t>SZV_F:IdotartamBefejezes</t>
        </r>
      </text>
    </comment>
    <comment ref="N396" authorId="0" shapeId="0" xr:uid="{1EFD400F-21BD-4AF3-B9A9-45F217689DED}">
      <text>
        <r>
          <rPr>
            <sz val="11"/>
            <rFont val="Calibri"/>
            <family val="2"/>
            <charset val="238"/>
          </rPr>
          <t>SZV_F:NettoKoltsegUtem1</t>
        </r>
      </text>
    </comment>
    <comment ref="O396" authorId="0" shapeId="0" xr:uid="{D7A2ADBE-9324-4EF5-A6A9-72C22929F02C}">
      <text>
        <r>
          <rPr>
            <sz val="11"/>
            <rFont val="Calibri"/>
            <family val="2"/>
            <charset val="238"/>
          </rPr>
          <t>SZV_F:NettoKoltsegUtem2</t>
        </r>
      </text>
    </comment>
    <comment ref="P396" authorId="0" shapeId="0" xr:uid="{58CF5CC9-27C7-42F6-9FB2-B01CAD360740}">
      <text>
        <r>
          <rPr>
            <sz val="11"/>
            <rFont val="Calibri"/>
            <family val="2"/>
            <charset val="238"/>
          </rPr>
          <t>SZV_F:EM_Melleklet2_KTG</t>
        </r>
      </text>
    </comment>
    <comment ref="R396" authorId="0" shapeId="0" xr:uid="{AC30BA7B-C953-4100-8078-501538C57F84}">
      <text>
        <r>
          <rPr>
            <sz val="11"/>
            <rFont val="Calibri"/>
            <family val="2"/>
            <charset val="238"/>
          </rPr>
          <t>SZV_F:HDUtem1</t>
        </r>
      </text>
    </comment>
    <comment ref="S396" authorId="0" shapeId="0" xr:uid="{9477A2BF-F621-4440-B6EA-F81D19AE89B8}">
      <text>
        <r>
          <rPr>
            <sz val="11"/>
            <rFont val="Calibri"/>
            <family val="2"/>
            <charset val="238"/>
          </rPr>
          <t>SZV_F:ECSUtem1</t>
        </r>
      </text>
    </comment>
    <comment ref="T396" authorId="0" shapeId="0" xr:uid="{71DEA759-7C93-42FB-9AF0-71DF5A6B581C}">
      <text>
        <r>
          <rPr>
            <sz val="11"/>
            <rFont val="Calibri"/>
            <family val="2"/>
            <charset val="238"/>
          </rPr>
          <t>SZV_F:KFHUtem1</t>
        </r>
      </text>
    </comment>
    <comment ref="U396" authorId="0" shapeId="0" xr:uid="{8A364BB8-A7BD-4AAD-9FC2-17066207F1C7}">
      <text>
        <r>
          <rPr>
            <sz val="11"/>
            <rFont val="Calibri"/>
            <family val="2"/>
            <charset val="238"/>
          </rPr>
          <t>SZV_F:Egyeb_SajatUtem1</t>
        </r>
      </text>
    </comment>
    <comment ref="V396" authorId="0" shapeId="0" xr:uid="{0995F122-1608-45B3-94B4-D621F2BAC8D8}">
      <text>
        <r>
          <rPr>
            <sz val="11"/>
            <rFont val="Calibri"/>
            <family val="2"/>
            <charset val="238"/>
          </rPr>
          <t>SZV_F:DijUtem1</t>
        </r>
      </text>
    </comment>
    <comment ref="W396" authorId="0" shapeId="0" xr:uid="{1A43AFDF-674A-4A8C-8681-F8338AD38046}">
      <text>
        <r>
          <rPr>
            <sz val="11"/>
            <rFont val="Calibri"/>
            <family val="2"/>
            <charset val="238"/>
          </rPr>
          <t>SZV_F:EM_Melleklet1_Utem1</t>
        </r>
      </text>
    </comment>
    <comment ref="X396" authorId="0" shapeId="0" xr:uid="{8F607398-A67C-4C0C-87F1-574B6B23F370}">
      <text>
        <r>
          <rPr>
            <sz val="11"/>
            <rFont val="Calibri"/>
            <family val="2"/>
            <charset val="238"/>
          </rPr>
          <t>SZV_F:EgyebAllamiUtem1</t>
        </r>
      </text>
    </comment>
    <comment ref="Y396" authorId="0" shapeId="0" xr:uid="{234D2959-BB8E-4BEA-9ED2-00501DCB7522}">
      <text>
        <r>
          <rPr>
            <sz val="11"/>
            <rFont val="Calibri"/>
            <family val="2"/>
            <charset val="238"/>
          </rPr>
          <t>SZV_F:OnkormanyzatiUtem1</t>
        </r>
      </text>
    </comment>
    <comment ref="Z396" authorId="0" shapeId="0" xr:uid="{068DA934-5FDB-4E11-8B1C-54E73A2E2150}">
      <text>
        <r>
          <rPr>
            <sz val="11"/>
            <rFont val="Calibri"/>
            <family val="2"/>
            <charset val="238"/>
          </rPr>
          <t>SZV_F:EUUtem1</t>
        </r>
      </text>
    </comment>
    <comment ref="AA396" authorId="0" shapeId="0" xr:uid="{7930CAD6-3F02-4A38-B5B9-AEF84A1D2245}">
      <text>
        <r>
          <rPr>
            <sz val="11"/>
            <rFont val="Calibri"/>
            <family val="2"/>
            <charset val="238"/>
          </rPr>
          <t>SZV_F:EgyebUtem1</t>
        </r>
      </text>
    </comment>
    <comment ref="AB396" authorId="0" shapeId="0" xr:uid="{3F27585C-2789-419F-BD5C-99B8908F919C}">
      <text>
        <r>
          <rPr>
            <sz val="11"/>
            <rFont val="Calibri"/>
            <family val="2"/>
            <charset val="238"/>
          </rPr>
          <t>SZV_F:HitelKotvenyUtem1</t>
        </r>
      </text>
    </comment>
    <comment ref="AC396" authorId="0" shapeId="0" xr:uid="{A8CD65EB-7756-4542-BF20-FFFEBE2B399B}">
      <text>
        <r>
          <rPr>
            <sz val="11"/>
            <rFont val="Calibri"/>
            <family val="2"/>
            <charset val="238"/>
          </rPr>
          <t>SZV_F:OsszesenUtem1</t>
        </r>
      </text>
    </comment>
    <comment ref="AF396" authorId="0" shapeId="0" xr:uid="{84885ECB-5DD8-4511-AE54-7D6590912D9E}">
      <text>
        <r>
          <rPr>
            <sz val="11"/>
            <rFont val="Calibri"/>
            <family val="2"/>
            <charset val="238"/>
          </rPr>
          <t>SZV_F:HDUtem2</t>
        </r>
      </text>
    </comment>
    <comment ref="AG396" authorId="0" shapeId="0" xr:uid="{5103399A-8955-475F-BCBF-ED58FE35325A}">
      <text>
        <r>
          <rPr>
            <sz val="11"/>
            <rFont val="Calibri"/>
            <family val="2"/>
            <charset val="238"/>
          </rPr>
          <t>SZV_F:ECSUtem2</t>
        </r>
      </text>
    </comment>
    <comment ref="AH396" authorId="0" shapeId="0" xr:uid="{499247D3-103E-490E-85F4-2B5FDBEA9B8F}">
      <text>
        <r>
          <rPr>
            <sz val="11"/>
            <rFont val="Calibri"/>
            <family val="2"/>
            <charset val="238"/>
          </rPr>
          <t>SZV_F:KFHUtem2</t>
        </r>
      </text>
    </comment>
    <comment ref="AI396" authorId="0" shapeId="0" xr:uid="{85DF2AEE-F064-45B3-899A-D0E0FAC64EFC}">
      <text>
        <r>
          <rPr>
            <sz val="11"/>
            <rFont val="Calibri"/>
            <family val="2"/>
            <charset val="238"/>
          </rPr>
          <t>SZV_F:Egyeb_SajatUtem2</t>
        </r>
      </text>
    </comment>
    <comment ref="AJ396" authorId="0" shapeId="0" xr:uid="{41488D07-6BE3-44D6-92E8-B8F5A8A743FA}">
      <text>
        <r>
          <rPr>
            <sz val="11"/>
            <rFont val="Calibri"/>
            <family val="2"/>
            <charset val="238"/>
          </rPr>
          <t>SZV_F:DijUtem2</t>
        </r>
      </text>
    </comment>
    <comment ref="AK396" authorId="0" shapeId="0" xr:uid="{EBACC417-B52D-4993-91A0-5C60E3BFF7D0}">
      <text>
        <r>
          <rPr>
            <sz val="11"/>
            <rFont val="Calibri"/>
            <family val="2"/>
            <charset val="238"/>
          </rPr>
          <t>SZV_F:EM_Melleklet1_Utem2</t>
        </r>
      </text>
    </comment>
    <comment ref="AL396" authorId="0" shapeId="0" xr:uid="{52DFF80F-A3A0-4380-A696-13403E3E5902}">
      <text>
        <r>
          <rPr>
            <sz val="11"/>
            <rFont val="Calibri"/>
            <family val="2"/>
            <charset val="238"/>
          </rPr>
          <t>SZV_F:EgyebAllamiUtem2</t>
        </r>
      </text>
    </comment>
    <comment ref="AM396" authorId="0" shapeId="0" xr:uid="{6B37E9A9-2AE4-4DB3-885D-5E1B5DDD5CB4}">
      <text>
        <r>
          <rPr>
            <sz val="11"/>
            <rFont val="Calibri"/>
            <family val="2"/>
            <charset val="238"/>
          </rPr>
          <t>SZV_F:OnkormanyzatiUtem2</t>
        </r>
      </text>
    </comment>
    <comment ref="AN396" authorId="0" shapeId="0" xr:uid="{ECC60B0D-3CEB-410D-BC32-C63CCC8B2BCE}">
      <text>
        <r>
          <rPr>
            <sz val="11"/>
            <rFont val="Calibri"/>
            <family val="2"/>
            <charset val="238"/>
          </rPr>
          <t>SZV_F:EUUtem2</t>
        </r>
      </text>
    </comment>
    <comment ref="AO396" authorId="0" shapeId="0" xr:uid="{54A97ABD-89B3-46EE-9D8C-8DB686104230}">
      <text>
        <r>
          <rPr>
            <sz val="11"/>
            <rFont val="Calibri"/>
            <family val="2"/>
            <charset val="238"/>
          </rPr>
          <t>SZV_F:EgyebUtem2</t>
        </r>
      </text>
    </comment>
    <comment ref="AP396" authorId="0" shapeId="0" xr:uid="{842E84A0-0161-43CD-BF0F-14D01014AD26}">
      <text>
        <r>
          <rPr>
            <sz val="11"/>
            <rFont val="Calibri"/>
            <family val="2"/>
            <charset val="238"/>
          </rPr>
          <t>SZV_F:HitelKotvenyUtem2</t>
        </r>
      </text>
    </comment>
    <comment ref="AQ396" authorId="0" shapeId="0" xr:uid="{8B9F737E-56F9-4C2C-9F6D-64653F13DB4F}">
      <text>
        <r>
          <rPr>
            <sz val="11"/>
            <rFont val="Calibri"/>
            <family val="2"/>
            <charset val="238"/>
          </rPr>
          <t>SZV_F:OsszesenUtem2</t>
        </r>
      </text>
    </comment>
    <comment ref="AR396" authorId="0" shapeId="0" xr:uid="{3D5C23F8-5AEF-4672-BA6A-CA30FEEC8689}">
      <text>
        <r>
          <rPr>
            <sz val="11"/>
            <rFont val="Calibri"/>
            <family val="2"/>
            <charset val="238"/>
          </rPr>
          <t>SZV_F:ForrashianyUtem2</t>
        </r>
      </text>
    </comment>
    <comment ref="AU396" authorId="0" shapeId="0" xr:uid="{45C13281-3BB0-4A19-B8B7-EA749016BA92}">
      <text>
        <r>
          <rPr>
            <sz val="11"/>
            <rFont val="Calibri"/>
            <family val="2"/>
            <charset val="238"/>
          </rPr>
          <t>SZV_F:Indokolas</t>
        </r>
      </text>
    </comment>
    <comment ref="AV396" authorId="0" shapeId="0" xr:uid="{C84B14BA-492F-4C70-8BF0-604C795FC921}">
      <text>
        <r>
          <rPr>
            <sz val="11"/>
            <rFont val="Calibri"/>
            <family val="2"/>
            <charset val="238"/>
          </rPr>
          <t>SZV_F:Megjegyzes</t>
        </r>
      </text>
    </comment>
    <comment ref="AW396" authorId="0" shapeId="0" xr:uid="{2ACB3753-6268-4FD8-BB81-61EE86D1765C}">
      <text>
        <r>
          <rPr>
            <sz val="11"/>
            <rFont val="Calibri"/>
            <family val="2"/>
            <charset val="238"/>
          </rPr>
          <t>SZV_F:FeladatSorszam</t>
        </r>
      </text>
    </comment>
    <comment ref="AY396" authorId="0" shapeId="0" xr:uid="{5174823F-8431-4279-AE28-B169A4357ECE}">
      <text>
        <r>
          <rPr>
            <sz val="11"/>
            <rFont val="Calibri"/>
            <family val="2"/>
            <charset val="238"/>
          </rPr>
          <t>SZV_F:ISA</t>
        </r>
      </text>
    </comment>
    <comment ref="B397" authorId="0" shapeId="0" xr:uid="{D2C39FA9-42DE-4E7D-86A6-D13EF9269AC3}">
      <text>
        <r>
          <rPr>
            <sz val="11"/>
            <rFont val="Calibri"/>
            <family val="2"/>
            <charset val="238"/>
          </rPr>
          <t>SZV_F:FontossagiSorrent</t>
        </r>
      </text>
    </comment>
    <comment ref="C397" authorId="0" shapeId="0" xr:uid="{CCC385CC-0022-4029-9C93-A48EC74AAE0D}">
      <text>
        <r>
          <rPr>
            <sz val="11"/>
            <rFont val="Calibri"/>
            <family val="2"/>
            <charset val="238"/>
          </rPr>
          <t>SZV_F:FeladatKategoria</t>
        </r>
      </text>
    </comment>
    <comment ref="D397" authorId="0" shapeId="0" xr:uid="{ABC8163B-4E59-46AE-BF0E-80EBEB4F0BCA}">
      <text>
        <r>
          <rPr>
            <sz val="11"/>
            <rFont val="Calibri"/>
            <family val="2"/>
            <charset val="238"/>
          </rPr>
          <t>SZV_F:FeladatMegnevezes</t>
        </r>
      </text>
    </comment>
    <comment ref="E397" authorId="0" shapeId="0" xr:uid="{E3691DD8-EFA3-45CB-8B12-7E9318EC16A7}">
      <text>
        <r>
          <rPr>
            <sz val="11"/>
            <rFont val="Calibri"/>
            <family val="2"/>
            <charset val="238"/>
          </rPr>
          <t>SZV_F:ElviEngedelySzam</t>
        </r>
      </text>
    </comment>
    <comment ref="F397" authorId="0" shapeId="0" xr:uid="{158D55F2-3083-4E93-BE18-D9BF68CDD946}">
      <text>
        <r>
          <rPr>
            <sz val="11"/>
            <rFont val="Calibri"/>
            <family val="2"/>
            <charset val="238"/>
          </rPr>
          <t>SZV_F:VKR_Kod</t>
        </r>
      </text>
    </comment>
    <comment ref="G397" authorId="0" shapeId="0" xr:uid="{1CBE01B6-FFE3-4764-8A1B-D0FE2F721BD5}">
      <text>
        <r>
          <rPr>
            <sz val="11"/>
            <rFont val="Calibri"/>
            <family val="2"/>
            <charset val="238"/>
          </rPr>
          <t>SZV_F:VKR_Nev</t>
        </r>
      </text>
    </comment>
    <comment ref="H397" authorId="0" shapeId="0" xr:uid="{3820D865-ADFB-4F43-BDE5-4662628E625D}">
      <text>
        <r>
          <rPr>
            <sz val="11"/>
            <rFont val="Calibri"/>
            <family val="2"/>
            <charset val="238"/>
          </rPr>
          <t>SZV_F:FeladatAzonosito</t>
        </r>
      </text>
    </comment>
    <comment ref="I397" authorId="0" shapeId="0" xr:uid="{58F0F40E-16FF-4A62-A622-31EE1D0B1A22}">
      <text>
        <r>
          <rPr>
            <sz val="11"/>
            <rFont val="Calibri"/>
            <family val="2"/>
            <charset val="238"/>
          </rPr>
          <t>SZV_F:EllatasiTerulet</t>
        </r>
      </text>
    </comment>
    <comment ref="J397" authorId="0" shapeId="0" xr:uid="{C29CDA58-C7BC-47B5-A6ED-E3FFC47270A3}">
      <text>
        <r>
          <rPr>
            <sz val="11"/>
            <rFont val="Calibri"/>
            <family val="2"/>
            <charset val="238"/>
          </rPr>
          <t>SZV_F:EllatasertFelelos</t>
        </r>
      </text>
    </comment>
    <comment ref="K397" authorId="0" shapeId="0" xr:uid="{69386CD2-A566-4FC2-8347-8B665490DDBA}">
      <text>
        <r>
          <rPr>
            <sz val="11"/>
            <rFont val="Calibri"/>
            <family val="2"/>
            <charset val="238"/>
          </rPr>
          <t>SZV_F:TervezettNettoKoltseg</t>
        </r>
      </text>
    </comment>
    <comment ref="L397" authorId="0" shapeId="0" xr:uid="{A04577C0-6438-43B9-8605-3D72C683B6CF}">
      <text>
        <r>
          <rPr>
            <sz val="11"/>
            <rFont val="Calibri"/>
            <family val="2"/>
            <charset val="238"/>
          </rPr>
          <t>SZV_F:IdotartamKezdes</t>
        </r>
      </text>
    </comment>
    <comment ref="M397" authorId="0" shapeId="0" xr:uid="{45BF28BE-B696-4C3E-9D4F-0515FCC0B90B}">
      <text>
        <r>
          <rPr>
            <sz val="11"/>
            <rFont val="Calibri"/>
            <family val="2"/>
            <charset val="238"/>
          </rPr>
          <t>SZV_F:IdotartamBefejezes</t>
        </r>
      </text>
    </comment>
    <comment ref="N397" authorId="0" shapeId="0" xr:uid="{9EF6113D-AEB0-42AC-890A-0403E9BB0325}">
      <text>
        <r>
          <rPr>
            <sz val="11"/>
            <rFont val="Calibri"/>
            <family val="2"/>
            <charset val="238"/>
          </rPr>
          <t>SZV_F:NettoKoltsegUtem1</t>
        </r>
      </text>
    </comment>
    <comment ref="O397" authorId="0" shapeId="0" xr:uid="{3B10B798-24FE-4AD9-9BF7-A54716D01BEF}">
      <text>
        <r>
          <rPr>
            <sz val="11"/>
            <rFont val="Calibri"/>
            <family val="2"/>
            <charset val="238"/>
          </rPr>
          <t>SZV_F:NettoKoltsegUtem2</t>
        </r>
      </text>
    </comment>
    <comment ref="P397" authorId="0" shapeId="0" xr:uid="{64A7610A-1F81-49F9-8ECB-A995D0B79D15}">
      <text>
        <r>
          <rPr>
            <sz val="11"/>
            <rFont val="Calibri"/>
            <family val="2"/>
            <charset val="238"/>
          </rPr>
          <t>SZV_F:EM_Melleklet2_KTG</t>
        </r>
      </text>
    </comment>
    <comment ref="R397" authorId="0" shapeId="0" xr:uid="{D0A5F22B-8F22-42C4-A809-706D0A720BB6}">
      <text>
        <r>
          <rPr>
            <sz val="11"/>
            <rFont val="Calibri"/>
            <family val="2"/>
            <charset val="238"/>
          </rPr>
          <t>SZV_F:HDUtem1</t>
        </r>
      </text>
    </comment>
    <comment ref="S397" authorId="0" shapeId="0" xr:uid="{AFD5512E-99E6-4FE5-88F1-876808A90CFA}">
      <text>
        <r>
          <rPr>
            <sz val="11"/>
            <rFont val="Calibri"/>
            <family val="2"/>
            <charset val="238"/>
          </rPr>
          <t>SZV_F:ECSUtem1</t>
        </r>
      </text>
    </comment>
    <comment ref="T397" authorId="0" shapeId="0" xr:uid="{473EFF30-4747-470E-80C9-7DC1E714DF41}">
      <text>
        <r>
          <rPr>
            <sz val="11"/>
            <rFont val="Calibri"/>
            <family val="2"/>
            <charset val="238"/>
          </rPr>
          <t>SZV_F:KFHUtem1</t>
        </r>
      </text>
    </comment>
    <comment ref="U397" authorId="0" shapeId="0" xr:uid="{5A7BB551-48FE-4396-B818-F5A40D832FF1}">
      <text>
        <r>
          <rPr>
            <sz val="11"/>
            <rFont val="Calibri"/>
            <family val="2"/>
            <charset val="238"/>
          </rPr>
          <t>SZV_F:Egyeb_SajatUtem1</t>
        </r>
      </text>
    </comment>
    <comment ref="V397" authorId="0" shapeId="0" xr:uid="{D7DDDBA7-3242-45B7-96FF-0542CBB8579B}">
      <text>
        <r>
          <rPr>
            <sz val="11"/>
            <rFont val="Calibri"/>
            <family val="2"/>
            <charset val="238"/>
          </rPr>
          <t>SZV_F:DijUtem1</t>
        </r>
      </text>
    </comment>
    <comment ref="W397" authorId="0" shapeId="0" xr:uid="{E077436B-949B-43B6-AF0E-49F7FA9FF96E}">
      <text>
        <r>
          <rPr>
            <sz val="11"/>
            <rFont val="Calibri"/>
            <family val="2"/>
            <charset val="238"/>
          </rPr>
          <t>SZV_F:EM_Melleklet1_Utem1</t>
        </r>
      </text>
    </comment>
    <comment ref="X397" authorId="0" shapeId="0" xr:uid="{74D90F0F-2C34-4DE0-B43A-56294D8E9823}">
      <text>
        <r>
          <rPr>
            <sz val="11"/>
            <rFont val="Calibri"/>
            <family val="2"/>
            <charset val="238"/>
          </rPr>
          <t>SZV_F:EgyebAllamiUtem1</t>
        </r>
      </text>
    </comment>
    <comment ref="Y397" authorId="0" shapeId="0" xr:uid="{725AE4FF-9804-4E9F-B3B4-AB99CA9CB0F4}">
      <text>
        <r>
          <rPr>
            <sz val="11"/>
            <rFont val="Calibri"/>
            <family val="2"/>
            <charset val="238"/>
          </rPr>
          <t>SZV_F:OnkormanyzatiUtem1</t>
        </r>
      </text>
    </comment>
    <comment ref="Z397" authorId="0" shapeId="0" xr:uid="{4F74ABD5-CE7F-4EBE-91AD-4056A95E9DC9}">
      <text>
        <r>
          <rPr>
            <sz val="11"/>
            <rFont val="Calibri"/>
            <family val="2"/>
            <charset val="238"/>
          </rPr>
          <t>SZV_F:EUUtem1</t>
        </r>
      </text>
    </comment>
    <comment ref="AA397" authorId="0" shapeId="0" xr:uid="{759BAFD7-BEF6-48C4-A264-DED2D61B81AF}">
      <text>
        <r>
          <rPr>
            <sz val="11"/>
            <rFont val="Calibri"/>
            <family val="2"/>
            <charset val="238"/>
          </rPr>
          <t>SZV_F:EgyebUtem1</t>
        </r>
      </text>
    </comment>
    <comment ref="AB397" authorId="0" shapeId="0" xr:uid="{F67E98BC-AEC1-42A5-8FFB-19016FBA351D}">
      <text>
        <r>
          <rPr>
            <sz val="11"/>
            <rFont val="Calibri"/>
            <family val="2"/>
            <charset val="238"/>
          </rPr>
          <t>SZV_F:HitelKotvenyUtem1</t>
        </r>
      </text>
    </comment>
    <comment ref="AC397" authorId="0" shapeId="0" xr:uid="{007127DE-B1B6-42A5-8137-A2F0773516D0}">
      <text>
        <r>
          <rPr>
            <sz val="11"/>
            <rFont val="Calibri"/>
            <family val="2"/>
            <charset val="238"/>
          </rPr>
          <t>SZV_F:OsszesenUtem1</t>
        </r>
      </text>
    </comment>
    <comment ref="AF397" authorId="0" shapeId="0" xr:uid="{420B8F68-0DC0-46C4-8BCE-B72CBCA71F92}">
      <text>
        <r>
          <rPr>
            <sz val="11"/>
            <rFont val="Calibri"/>
            <family val="2"/>
            <charset val="238"/>
          </rPr>
          <t>SZV_F:HDUtem2</t>
        </r>
      </text>
    </comment>
    <comment ref="AG397" authorId="0" shapeId="0" xr:uid="{EF4B7310-A272-44FE-B618-7D5312FD0C7F}">
      <text>
        <r>
          <rPr>
            <sz val="11"/>
            <rFont val="Calibri"/>
            <family val="2"/>
            <charset val="238"/>
          </rPr>
          <t>SZV_F:ECSUtem2</t>
        </r>
      </text>
    </comment>
    <comment ref="AH397" authorId="0" shapeId="0" xr:uid="{67C1F42A-998B-4B12-A004-A02B2EDE6017}">
      <text>
        <r>
          <rPr>
            <sz val="11"/>
            <rFont val="Calibri"/>
            <family val="2"/>
            <charset val="238"/>
          </rPr>
          <t>SZV_F:KFHUtem2</t>
        </r>
      </text>
    </comment>
    <comment ref="AI397" authorId="0" shapeId="0" xr:uid="{82928714-9132-4269-825D-9CF7B49F5476}">
      <text>
        <r>
          <rPr>
            <sz val="11"/>
            <rFont val="Calibri"/>
            <family val="2"/>
            <charset val="238"/>
          </rPr>
          <t>SZV_F:Egyeb_SajatUtem2</t>
        </r>
      </text>
    </comment>
    <comment ref="AJ397" authorId="0" shapeId="0" xr:uid="{AB6FA044-431F-4A58-8C90-EF6A5FC24E11}">
      <text>
        <r>
          <rPr>
            <sz val="11"/>
            <rFont val="Calibri"/>
            <family val="2"/>
            <charset val="238"/>
          </rPr>
          <t>SZV_F:DijUtem2</t>
        </r>
      </text>
    </comment>
    <comment ref="AK397" authorId="0" shapeId="0" xr:uid="{1513859A-625E-40A8-9BE8-4B504FFA7C47}">
      <text>
        <r>
          <rPr>
            <sz val="11"/>
            <rFont val="Calibri"/>
            <family val="2"/>
            <charset val="238"/>
          </rPr>
          <t>SZV_F:EM_Melleklet1_Utem2</t>
        </r>
      </text>
    </comment>
    <comment ref="AL397" authorId="0" shapeId="0" xr:uid="{4106A03E-BFF2-460A-8B49-3A51C4BCA056}">
      <text>
        <r>
          <rPr>
            <sz val="11"/>
            <rFont val="Calibri"/>
            <family val="2"/>
            <charset val="238"/>
          </rPr>
          <t>SZV_F:EgyebAllamiUtem2</t>
        </r>
      </text>
    </comment>
    <comment ref="AM397" authorId="0" shapeId="0" xr:uid="{2788FD3A-D48E-4BE9-AA5D-5CBB3FBE7BB9}">
      <text>
        <r>
          <rPr>
            <sz val="11"/>
            <rFont val="Calibri"/>
            <family val="2"/>
            <charset val="238"/>
          </rPr>
          <t>SZV_F:OnkormanyzatiUtem2</t>
        </r>
      </text>
    </comment>
    <comment ref="AN397" authorId="0" shapeId="0" xr:uid="{AC79AE1D-908E-435A-B215-F97756084AA3}">
      <text>
        <r>
          <rPr>
            <sz val="11"/>
            <rFont val="Calibri"/>
            <family val="2"/>
            <charset val="238"/>
          </rPr>
          <t>SZV_F:EUUtem2</t>
        </r>
      </text>
    </comment>
    <comment ref="AO397" authorId="0" shapeId="0" xr:uid="{BD097EB1-3F43-4DE8-9635-3C656DA70EB0}">
      <text>
        <r>
          <rPr>
            <sz val="11"/>
            <rFont val="Calibri"/>
            <family val="2"/>
            <charset val="238"/>
          </rPr>
          <t>SZV_F:EgyebUtem2</t>
        </r>
      </text>
    </comment>
    <comment ref="AP397" authorId="0" shapeId="0" xr:uid="{A6606063-4448-4D3E-B9D9-A5D1678701CE}">
      <text>
        <r>
          <rPr>
            <sz val="11"/>
            <rFont val="Calibri"/>
            <family val="2"/>
            <charset val="238"/>
          </rPr>
          <t>SZV_F:HitelKotvenyUtem2</t>
        </r>
      </text>
    </comment>
    <comment ref="AQ397" authorId="0" shapeId="0" xr:uid="{BA3698F2-5A20-4762-8ACB-4E6C17204BB1}">
      <text>
        <r>
          <rPr>
            <sz val="11"/>
            <rFont val="Calibri"/>
            <family val="2"/>
            <charset val="238"/>
          </rPr>
          <t>SZV_F:OsszesenUtem2</t>
        </r>
      </text>
    </comment>
    <comment ref="AR397" authorId="0" shapeId="0" xr:uid="{F020DE6D-AB46-4023-B293-4BEFD43E964E}">
      <text>
        <r>
          <rPr>
            <sz val="11"/>
            <rFont val="Calibri"/>
            <family val="2"/>
            <charset val="238"/>
          </rPr>
          <t>SZV_F:ForrashianyUtem2</t>
        </r>
      </text>
    </comment>
    <comment ref="AU397" authorId="0" shapeId="0" xr:uid="{56B3CF4A-D11E-436E-ACA0-42E36DE97AEF}">
      <text>
        <r>
          <rPr>
            <sz val="11"/>
            <rFont val="Calibri"/>
            <family val="2"/>
            <charset val="238"/>
          </rPr>
          <t>SZV_F:Indokolas</t>
        </r>
      </text>
    </comment>
    <comment ref="AV397" authorId="0" shapeId="0" xr:uid="{748FB9CB-B726-48EF-B969-6C917F904D5F}">
      <text>
        <r>
          <rPr>
            <sz val="11"/>
            <rFont val="Calibri"/>
            <family val="2"/>
            <charset val="238"/>
          </rPr>
          <t>SZV_F:Megjegyzes</t>
        </r>
      </text>
    </comment>
    <comment ref="AW397" authorId="0" shapeId="0" xr:uid="{F241CC00-BE0E-49F1-9634-156FB6F5ACEC}">
      <text>
        <r>
          <rPr>
            <sz val="11"/>
            <rFont val="Calibri"/>
            <family val="2"/>
            <charset val="238"/>
          </rPr>
          <t>SZV_F:FeladatSorszam</t>
        </r>
      </text>
    </comment>
    <comment ref="AY397" authorId="0" shapeId="0" xr:uid="{A584A161-8D6B-4798-8B02-D549E4FACF96}">
      <text>
        <r>
          <rPr>
            <sz val="11"/>
            <rFont val="Calibri"/>
            <family val="2"/>
            <charset val="238"/>
          </rPr>
          <t>SZV_F:ISA</t>
        </r>
      </text>
    </comment>
    <comment ref="B398" authorId="0" shapeId="0" xr:uid="{A20C294C-F82A-48E7-A8DA-31B4CFB23580}">
      <text>
        <r>
          <rPr>
            <sz val="11"/>
            <rFont val="Calibri"/>
            <family val="2"/>
            <charset val="238"/>
          </rPr>
          <t>SZV_F:FontossagiSorrent</t>
        </r>
      </text>
    </comment>
    <comment ref="C398" authorId="0" shapeId="0" xr:uid="{A18397C4-F170-4F37-A134-7B93F97F7C03}">
      <text>
        <r>
          <rPr>
            <sz val="11"/>
            <rFont val="Calibri"/>
            <family val="2"/>
            <charset val="238"/>
          </rPr>
          <t>SZV_F:FeladatKategoria</t>
        </r>
      </text>
    </comment>
    <comment ref="D398" authorId="0" shapeId="0" xr:uid="{AFE6C3D8-5538-479F-8057-6AA744E71EE2}">
      <text>
        <r>
          <rPr>
            <sz val="11"/>
            <rFont val="Calibri"/>
            <family val="2"/>
            <charset val="238"/>
          </rPr>
          <t>SZV_F:FeladatMegnevezes</t>
        </r>
      </text>
    </comment>
    <comment ref="E398" authorId="0" shapeId="0" xr:uid="{D736A46F-B8A9-41CF-A6D0-CE6142272CD1}">
      <text>
        <r>
          <rPr>
            <sz val="11"/>
            <rFont val="Calibri"/>
            <family val="2"/>
            <charset val="238"/>
          </rPr>
          <t>SZV_F:ElviEngedelySzam</t>
        </r>
      </text>
    </comment>
    <comment ref="F398" authorId="0" shapeId="0" xr:uid="{B321A7DC-82A2-4386-9719-733867220BF2}">
      <text>
        <r>
          <rPr>
            <sz val="11"/>
            <rFont val="Calibri"/>
            <family val="2"/>
            <charset val="238"/>
          </rPr>
          <t>SZV_F:VKR_Kod</t>
        </r>
      </text>
    </comment>
    <comment ref="G398" authorId="0" shapeId="0" xr:uid="{0F5C5242-023E-415B-BAE1-365B91AE1935}">
      <text>
        <r>
          <rPr>
            <sz val="11"/>
            <rFont val="Calibri"/>
            <family val="2"/>
            <charset val="238"/>
          </rPr>
          <t>SZV_F:VKR_Nev</t>
        </r>
      </text>
    </comment>
    <comment ref="H398" authorId="0" shapeId="0" xr:uid="{A9EB829A-33C8-438D-9293-22275FF9FC61}">
      <text>
        <r>
          <rPr>
            <sz val="11"/>
            <rFont val="Calibri"/>
            <family val="2"/>
            <charset val="238"/>
          </rPr>
          <t>SZV_F:FeladatAzonosito</t>
        </r>
      </text>
    </comment>
    <comment ref="I398" authorId="0" shapeId="0" xr:uid="{4CF9DE5D-52FA-4F83-8677-05E823CDC87D}">
      <text>
        <r>
          <rPr>
            <sz val="11"/>
            <rFont val="Calibri"/>
            <family val="2"/>
            <charset val="238"/>
          </rPr>
          <t>SZV_F:EllatasiTerulet</t>
        </r>
      </text>
    </comment>
    <comment ref="J398" authorId="0" shapeId="0" xr:uid="{680E1B4C-14B3-473B-8F60-BA5128CF7F74}">
      <text>
        <r>
          <rPr>
            <sz val="11"/>
            <rFont val="Calibri"/>
            <family val="2"/>
            <charset val="238"/>
          </rPr>
          <t>SZV_F:EllatasertFelelos</t>
        </r>
      </text>
    </comment>
    <comment ref="K398" authorId="0" shapeId="0" xr:uid="{C4A3EEE9-79F4-461F-85D1-BEBA6AB02C55}">
      <text>
        <r>
          <rPr>
            <sz val="11"/>
            <rFont val="Calibri"/>
            <family val="2"/>
            <charset val="238"/>
          </rPr>
          <t>SZV_F:TervezettNettoKoltseg</t>
        </r>
      </text>
    </comment>
    <comment ref="L398" authorId="0" shapeId="0" xr:uid="{E63A1927-5D54-4A3A-BD92-D54EA2C0BCC3}">
      <text>
        <r>
          <rPr>
            <sz val="11"/>
            <rFont val="Calibri"/>
            <family val="2"/>
            <charset val="238"/>
          </rPr>
          <t>SZV_F:IdotartamKezdes</t>
        </r>
      </text>
    </comment>
    <comment ref="M398" authorId="0" shapeId="0" xr:uid="{9BAA3A7C-CD5B-4BEC-AA38-E6DC8E58F3C3}">
      <text>
        <r>
          <rPr>
            <sz val="11"/>
            <rFont val="Calibri"/>
            <family val="2"/>
            <charset val="238"/>
          </rPr>
          <t>SZV_F:IdotartamBefejezes</t>
        </r>
      </text>
    </comment>
    <comment ref="N398" authorId="0" shapeId="0" xr:uid="{C8AD8A80-642B-4A93-95EC-A171E01CF3F4}">
      <text>
        <r>
          <rPr>
            <sz val="11"/>
            <rFont val="Calibri"/>
            <family val="2"/>
            <charset val="238"/>
          </rPr>
          <t>SZV_F:NettoKoltsegUtem1</t>
        </r>
      </text>
    </comment>
    <comment ref="O398" authorId="0" shapeId="0" xr:uid="{58E814C9-9A9E-4676-87EF-0CB3F4D79855}">
      <text>
        <r>
          <rPr>
            <sz val="11"/>
            <rFont val="Calibri"/>
            <family val="2"/>
            <charset val="238"/>
          </rPr>
          <t>SZV_F:NettoKoltsegUtem2</t>
        </r>
      </text>
    </comment>
    <comment ref="P398" authorId="0" shapeId="0" xr:uid="{41ECF46C-1075-4116-B774-CDD0B7C51182}">
      <text>
        <r>
          <rPr>
            <sz val="11"/>
            <rFont val="Calibri"/>
            <family val="2"/>
            <charset val="238"/>
          </rPr>
          <t>SZV_F:EM_Melleklet2_KTG</t>
        </r>
      </text>
    </comment>
    <comment ref="R398" authorId="0" shapeId="0" xr:uid="{AF79412D-6BA5-41CF-B2A3-3F6F5615D687}">
      <text>
        <r>
          <rPr>
            <sz val="11"/>
            <rFont val="Calibri"/>
            <family val="2"/>
            <charset val="238"/>
          </rPr>
          <t>SZV_F:HDUtem1</t>
        </r>
      </text>
    </comment>
    <comment ref="S398" authorId="0" shapeId="0" xr:uid="{458165E2-B67E-4A66-A5C4-3DD2BC5C008D}">
      <text>
        <r>
          <rPr>
            <sz val="11"/>
            <rFont val="Calibri"/>
            <family val="2"/>
            <charset val="238"/>
          </rPr>
          <t>SZV_F:ECSUtem1</t>
        </r>
      </text>
    </comment>
    <comment ref="T398" authorId="0" shapeId="0" xr:uid="{E114A9CC-0E79-444F-BA59-BA2020AEC5F6}">
      <text>
        <r>
          <rPr>
            <sz val="11"/>
            <rFont val="Calibri"/>
            <family val="2"/>
            <charset val="238"/>
          </rPr>
          <t>SZV_F:KFHUtem1</t>
        </r>
      </text>
    </comment>
    <comment ref="U398" authorId="0" shapeId="0" xr:uid="{68436BB6-77A6-4CCE-BEAE-92D9ECAECF59}">
      <text>
        <r>
          <rPr>
            <sz val="11"/>
            <rFont val="Calibri"/>
            <family val="2"/>
            <charset val="238"/>
          </rPr>
          <t>SZV_F:Egyeb_SajatUtem1</t>
        </r>
      </text>
    </comment>
    <comment ref="V398" authorId="0" shapeId="0" xr:uid="{54D5906F-4949-441B-B3AD-10207F54CE7E}">
      <text>
        <r>
          <rPr>
            <sz val="11"/>
            <rFont val="Calibri"/>
            <family val="2"/>
            <charset val="238"/>
          </rPr>
          <t>SZV_F:DijUtem1</t>
        </r>
      </text>
    </comment>
    <comment ref="W398" authorId="0" shapeId="0" xr:uid="{912A8F6D-1993-454F-986C-F789B17CE8FB}">
      <text>
        <r>
          <rPr>
            <sz val="11"/>
            <rFont val="Calibri"/>
            <family val="2"/>
            <charset val="238"/>
          </rPr>
          <t>SZV_F:EM_Melleklet1_Utem1</t>
        </r>
      </text>
    </comment>
    <comment ref="X398" authorId="0" shapeId="0" xr:uid="{812C4C73-88E4-4F1E-AA68-9FBBB38E2341}">
      <text>
        <r>
          <rPr>
            <sz val="11"/>
            <rFont val="Calibri"/>
            <family val="2"/>
            <charset val="238"/>
          </rPr>
          <t>SZV_F:EgyebAllamiUtem1</t>
        </r>
      </text>
    </comment>
    <comment ref="Y398" authorId="0" shapeId="0" xr:uid="{4D546931-9961-4F7C-A26A-91E5955EA3DD}">
      <text>
        <r>
          <rPr>
            <sz val="11"/>
            <rFont val="Calibri"/>
            <family val="2"/>
            <charset val="238"/>
          </rPr>
          <t>SZV_F:OnkormanyzatiUtem1</t>
        </r>
      </text>
    </comment>
    <comment ref="Z398" authorId="0" shapeId="0" xr:uid="{3A19F244-4D5C-4794-A3D6-6984DFDCFFCB}">
      <text>
        <r>
          <rPr>
            <sz val="11"/>
            <rFont val="Calibri"/>
            <family val="2"/>
            <charset val="238"/>
          </rPr>
          <t>SZV_F:EUUtem1</t>
        </r>
      </text>
    </comment>
    <comment ref="AA398" authorId="0" shapeId="0" xr:uid="{17B6C900-E3BC-48F8-B2C4-A799DD15287C}">
      <text>
        <r>
          <rPr>
            <sz val="11"/>
            <rFont val="Calibri"/>
            <family val="2"/>
            <charset val="238"/>
          </rPr>
          <t>SZV_F:EgyebUtem1</t>
        </r>
      </text>
    </comment>
    <comment ref="AB398" authorId="0" shapeId="0" xr:uid="{D54227B6-F9C9-47B2-BDE6-98E0BEDBE11C}">
      <text>
        <r>
          <rPr>
            <sz val="11"/>
            <rFont val="Calibri"/>
            <family val="2"/>
            <charset val="238"/>
          </rPr>
          <t>SZV_F:HitelKotvenyUtem1</t>
        </r>
      </text>
    </comment>
    <comment ref="AC398" authorId="0" shapeId="0" xr:uid="{74D70C77-69A2-491E-AADC-AA927AE86435}">
      <text>
        <r>
          <rPr>
            <sz val="11"/>
            <rFont val="Calibri"/>
            <family val="2"/>
            <charset val="238"/>
          </rPr>
          <t>SZV_F:OsszesenUtem1</t>
        </r>
      </text>
    </comment>
    <comment ref="AF398" authorId="0" shapeId="0" xr:uid="{BA4CD156-7CCD-4C52-9531-9957CC16572D}">
      <text>
        <r>
          <rPr>
            <sz val="11"/>
            <rFont val="Calibri"/>
            <family val="2"/>
            <charset val="238"/>
          </rPr>
          <t>SZV_F:HDUtem2</t>
        </r>
      </text>
    </comment>
    <comment ref="AG398" authorId="0" shapeId="0" xr:uid="{628CED04-7055-4D70-9BD1-E96C97C5997A}">
      <text>
        <r>
          <rPr>
            <sz val="11"/>
            <rFont val="Calibri"/>
            <family val="2"/>
            <charset val="238"/>
          </rPr>
          <t>SZV_F:ECSUtem2</t>
        </r>
      </text>
    </comment>
    <comment ref="AH398" authorId="0" shapeId="0" xr:uid="{25D68992-4D7E-4A69-AD25-B7504E76360F}">
      <text>
        <r>
          <rPr>
            <sz val="11"/>
            <rFont val="Calibri"/>
            <family val="2"/>
            <charset val="238"/>
          </rPr>
          <t>SZV_F:KFHUtem2</t>
        </r>
      </text>
    </comment>
    <comment ref="AI398" authorId="0" shapeId="0" xr:uid="{822430EA-FD38-4D10-A7E8-4CEF9ECC5124}">
      <text>
        <r>
          <rPr>
            <sz val="11"/>
            <rFont val="Calibri"/>
            <family val="2"/>
            <charset val="238"/>
          </rPr>
          <t>SZV_F:Egyeb_SajatUtem2</t>
        </r>
      </text>
    </comment>
    <comment ref="AJ398" authorId="0" shapeId="0" xr:uid="{B95C26EF-DB78-40ED-87CD-CCE809B80416}">
      <text>
        <r>
          <rPr>
            <sz val="11"/>
            <rFont val="Calibri"/>
            <family val="2"/>
            <charset val="238"/>
          </rPr>
          <t>SZV_F:DijUtem2</t>
        </r>
      </text>
    </comment>
    <comment ref="AK398" authorId="0" shapeId="0" xr:uid="{96963EB8-7BCF-4DB2-9ED5-B9FA966690FD}">
      <text>
        <r>
          <rPr>
            <sz val="11"/>
            <rFont val="Calibri"/>
            <family val="2"/>
            <charset val="238"/>
          </rPr>
          <t>SZV_F:EM_Melleklet1_Utem2</t>
        </r>
      </text>
    </comment>
    <comment ref="AL398" authorId="0" shapeId="0" xr:uid="{C11648BA-F59A-4317-A366-EF52CE5F29D3}">
      <text>
        <r>
          <rPr>
            <sz val="11"/>
            <rFont val="Calibri"/>
            <family val="2"/>
            <charset val="238"/>
          </rPr>
          <t>SZV_F:EgyebAllamiUtem2</t>
        </r>
      </text>
    </comment>
    <comment ref="AM398" authorId="0" shapeId="0" xr:uid="{64101246-E29D-40F6-8494-79A6B891FAD2}">
      <text>
        <r>
          <rPr>
            <sz val="11"/>
            <rFont val="Calibri"/>
            <family val="2"/>
            <charset val="238"/>
          </rPr>
          <t>SZV_F:OnkormanyzatiUtem2</t>
        </r>
      </text>
    </comment>
    <comment ref="AN398" authorId="0" shapeId="0" xr:uid="{847BC9D7-1CB4-4A9D-862F-5CDCFE8303E9}">
      <text>
        <r>
          <rPr>
            <sz val="11"/>
            <rFont val="Calibri"/>
            <family val="2"/>
            <charset val="238"/>
          </rPr>
          <t>SZV_F:EUUtem2</t>
        </r>
      </text>
    </comment>
    <comment ref="AO398" authorId="0" shapeId="0" xr:uid="{A0F0596E-2C30-4C8A-B904-DCA75ECF4308}">
      <text>
        <r>
          <rPr>
            <sz val="11"/>
            <rFont val="Calibri"/>
            <family val="2"/>
            <charset val="238"/>
          </rPr>
          <t>SZV_F:EgyebUtem2</t>
        </r>
      </text>
    </comment>
    <comment ref="AP398" authorId="0" shapeId="0" xr:uid="{4265B0B9-ADA2-4606-B758-868A7E227320}">
      <text>
        <r>
          <rPr>
            <sz val="11"/>
            <rFont val="Calibri"/>
            <family val="2"/>
            <charset val="238"/>
          </rPr>
          <t>SZV_F:HitelKotvenyUtem2</t>
        </r>
      </text>
    </comment>
    <comment ref="AQ398" authorId="0" shapeId="0" xr:uid="{655C3409-6C6A-4282-9FC2-B692E353F84F}">
      <text>
        <r>
          <rPr>
            <sz val="11"/>
            <rFont val="Calibri"/>
            <family val="2"/>
            <charset val="238"/>
          </rPr>
          <t>SZV_F:OsszesenUtem2</t>
        </r>
      </text>
    </comment>
    <comment ref="AR398" authorId="0" shapeId="0" xr:uid="{B6F4473C-CE37-4020-AEB0-A21406D0AEAD}">
      <text>
        <r>
          <rPr>
            <sz val="11"/>
            <rFont val="Calibri"/>
            <family val="2"/>
            <charset val="238"/>
          </rPr>
          <t>SZV_F:ForrashianyUtem2</t>
        </r>
      </text>
    </comment>
    <comment ref="AU398" authorId="0" shapeId="0" xr:uid="{0B317385-5212-4924-8204-EDA71D0DDC86}">
      <text>
        <r>
          <rPr>
            <sz val="11"/>
            <rFont val="Calibri"/>
            <family val="2"/>
            <charset val="238"/>
          </rPr>
          <t>SZV_F:Indokolas</t>
        </r>
      </text>
    </comment>
    <comment ref="AV398" authorId="0" shapeId="0" xr:uid="{EEF08D1B-8E5B-4FCD-9759-1C6F23ECE838}">
      <text>
        <r>
          <rPr>
            <sz val="11"/>
            <rFont val="Calibri"/>
            <family val="2"/>
            <charset val="238"/>
          </rPr>
          <t>SZV_F:Megjegyzes</t>
        </r>
      </text>
    </comment>
    <comment ref="AW398" authorId="0" shapeId="0" xr:uid="{D73C7F6C-A3D0-4884-8471-78B9305F69E8}">
      <text>
        <r>
          <rPr>
            <sz val="11"/>
            <rFont val="Calibri"/>
            <family val="2"/>
            <charset val="238"/>
          </rPr>
          <t>SZV_F:FeladatSorszam</t>
        </r>
      </text>
    </comment>
    <comment ref="AY398" authorId="0" shapeId="0" xr:uid="{D7138441-EA62-4FEA-B248-9AFA6F104BAA}">
      <text>
        <r>
          <rPr>
            <sz val="11"/>
            <rFont val="Calibri"/>
            <family val="2"/>
            <charset val="238"/>
          </rPr>
          <t>SZV_F:ISA</t>
        </r>
      </text>
    </comment>
    <comment ref="B399" authorId="0" shapeId="0" xr:uid="{3B9E9CB5-BF5D-451B-8A56-45A9FE0B06B6}">
      <text>
        <r>
          <rPr>
            <sz val="11"/>
            <rFont val="Calibri"/>
            <family val="2"/>
            <charset val="238"/>
          </rPr>
          <t>SZV_F:FontossagiSorrent</t>
        </r>
      </text>
    </comment>
    <comment ref="C399" authorId="0" shapeId="0" xr:uid="{E7F14706-736B-499F-AD31-A0857D5AD9D1}">
      <text>
        <r>
          <rPr>
            <sz val="11"/>
            <rFont val="Calibri"/>
            <family val="2"/>
            <charset val="238"/>
          </rPr>
          <t>SZV_F:FeladatKategoria</t>
        </r>
      </text>
    </comment>
    <comment ref="D399" authorId="0" shapeId="0" xr:uid="{EBF303B1-9A66-4BB0-9A9A-4B07C1BDF755}">
      <text>
        <r>
          <rPr>
            <sz val="11"/>
            <rFont val="Calibri"/>
            <family val="2"/>
            <charset val="238"/>
          </rPr>
          <t>SZV_F:FeladatMegnevezes</t>
        </r>
      </text>
    </comment>
    <comment ref="E399" authorId="0" shapeId="0" xr:uid="{1FE03F1C-8FBD-49CF-B5D5-A3C3716782AD}">
      <text>
        <r>
          <rPr>
            <sz val="11"/>
            <rFont val="Calibri"/>
            <family val="2"/>
            <charset val="238"/>
          </rPr>
          <t>SZV_F:ElviEngedelySzam</t>
        </r>
      </text>
    </comment>
    <comment ref="F399" authorId="0" shapeId="0" xr:uid="{191CDB8E-E5BB-46B8-A394-A453876E03EF}">
      <text>
        <r>
          <rPr>
            <sz val="11"/>
            <rFont val="Calibri"/>
            <family val="2"/>
            <charset val="238"/>
          </rPr>
          <t>SZV_F:VKR_Kod</t>
        </r>
      </text>
    </comment>
    <comment ref="G399" authorId="0" shapeId="0" xr:uid="{BB17FA9B-D3EA-4F42-9900-8BF9E54014AC}">
      <text>
        <r>
          <rPr>
            <sz val="11"/>
            <rFont val="Calibri"/>
            <family val="2"/>
            <charset val="238"/>
          </rPr>
          <t>SZV_F:VKR_Nev</t>
        </r>
      </text>
    </comment>
    <comment ref="H399" authorId="0" shapeId="0" xr:uid="{3CE2CF76-C0B1-491D-8923-09371E2E4B0D}">
      <text>
        <r>
          <rPr>
            <sz val="11"/>
            <rFont val="Calibri"/>
            <family val="2"/>
            <charset val="238"/>
          </rPr>
          <t>SZV_F:FeladatAzonosito</t>
        </r>
      </text>
    </comment>
    <comment ref="I399" authorId="0" shapeId="0" xr:uid="{F691A0A2-33A2-4026-9866-1A06A4DDC5F1}">
      <text>
        <r>
          <rPr>
            <sz val="11"/>
            <rFont val="Calibri"/>
            <family val="2"/>
            <charset val="238"/>
          </rPr>
          <t>SZV_F:EllatasiTerulet</t>
        </r>
      </text>
    </comment>
    <comment ref="J399" authorId="0" shapeId="0" xr:uid="{70A0305F-832F-408F-BC10-8325E768F675}">
      <text>
        <r>
          <rPr>
            <sz val="11"/>
            <rFont val="Calibri"/>
            <family val="2"/>
            <charset val="238"/>
          </rPr>
          <t>SZV_F:EllatasertFelelos</t>
        </r>
      </text>
    </comment>
    <comment ref="K399" authorId="0" shapeId="0" xr:uid="{A938653F-D403-43E5-8B74-F82320F19E53}">
      <text>
        <r>
          <rPr>
            <sz val="11"/>
            <rFont val="Calibri"/>
            <family val="2"/>
            <charset val="238"/>
          </rPr>
          <t>SZV_F:TervezettNettoKoltseg</t>
        </r>
      </text>
    </comment>
    <comment ref="L399" authorId="0" shapeId="0" xr:uid="{019C46A5-0792-4319-B463-766FFF1549F7}">
      <text>
        <r>
          <rPr>
            <sz val="11"/>
            <rFont val="Calibri"/>
            <family val="2"/>
            <charset val="238"/>
          </rPr>
          <t>SZV_F:IdotartamKezdes</t>
        </r>
      </text>
    </comment>
    <comment ref="M399" authorId="0" shapeId="0" xr:uid="{A7B0927B-8AE3-409E-BAC6-97F5376B7B76}">
      <text>
        <r>
          <rPr>
            <sz val="11"/>
            <rFont val="Calibri"/>
            <family val="2"/>
            <charset val="238"/>
          </rPr>
          <t>SZV_F:IdotartamBefejezes</t>
        </r>
      </text>
    </comment>
    <comment ref="N399" authorId="0" shapeId="0" xr:uid="{58F75AD1-BABA-410C-994A-A42901CFD17F}">
      <text>
        <r>
          <rPr>
            <sz val="11"/>
            <rFont val="Calibri"/>
            <family val="2"/>
            <charset val="238"/>
          </rPr>
          <t>SZV_F:NettoKoltsegUtem1</t>
        </r>
      </text>
    </comment>
    <comment ref="O399" authorId="0" shapeId="0" xr:uid="{C3359BAD-A5C9-4812-A75A-D28AA32C6A47}">
      <text>
        <r>
          <rPr>
            <sz val="11"/>
            <rFont val="Calibri"/>
            <family val="2"/>
            <charset val="238"/>
          </rPr>
          <t>SZV_F:NettoKoltsegUtem2</t>
        </r>
      </text>
    </comment>
    <comment ref="P399" authorId="0" shapeId="0" xr:uid="{4E065B37-08D4-4692-AE00-70500C860046}">
      <text>
        <r>
          <rPr>
            <sz val="11"/>
            <rFont val="Calibri"/>
            <family val="2"/>
            <charset val="238"/>
          </rPr>
          <t>SZV_F:EM_Melleklet2_KTG</t>
        </r>
      </text>
    </comment>
    <comment ref="R399" authorId="0" shapeId="0" xr:uid="{D32447A5-8CE3-4C72-A928-389D5EA88220}">
      <text>
        <r>
          <rPr>
            <sz val="11"/>
            <rFont val="Calibri"/>
            <family val="2"/>
            <charset val="238"/>
          </rPr>
          <t>SZV_F:HDUtem1</t>
        </r>
      </text>
    </comment>
    <comment ref="S399" authorId="0" shapeId="0" xr:uid="{3C95BC4C-412B-46CE-BDB7-4C21D42DB7ED}">
      <text>
        <r>
          <rPr>
            <sz val="11"/>
            <rFont val="Calibri"/>
            <family val="2"/>
            <charset val="238"/>
          </rPr>
          <t>SZV_F:ECSUtem1</t>
        </r>
      </text>
    </comment>
    <comment ref="T399" authorId="0" shapeId="0" xr:uid="{25D521AE-4A16-4FB5-9A62-D5ED758902E1}">
      <text>
        <r>
          <rPr>
            <sz val="11"/>
            <rFont val="Calibri"/>
            <family val="2"/>
            <charset val="238"/>
          </rPr>
          <t>SZV_F:KFHUtem1</t>
        </r>
      </text>
    </comment>
    <comment ref="U399" authorId="0" shapeId="0" xr:uid="{E967CDAE-8441-4409-A865-DF2FF327B066}">
      <text>
        <r>
          <rPr>
            <sz val="11"/>
            <rFont val="Calibri"/>
            <family val="2"/>
            <charset val="238"/>
          </rPr>
          <t>SZV_F:Egyeb_SajatUtem1</t>
        </r>
      </text>
    </comment>
    <comment ref="V399" authorId="0" shapeId="0" xr:uid="{B3A9A560-4E10-4BC0-B1BD-B00BD69156E6}">
      <text>
        <r>
          <rPr>
            <sz val="11"/>
            <rFont val="Calibri"/>
            <family val="2"/>
            <charset val="238"/>
          </rPr>
          <t>SZV_F:DijUtem1</t>
        </r>
      </text>
    </comment>
    <comment ref="W399" authorId="0" shapeId="0" xr:uid="{5F5C87C6-EF2B-4511-855B-9912FFD4FCDA}">
      <text>
        <r>
          <rPr>
            <sz val="11"/>
            <rFont val="Calibri"/>
            <family val="2"/>
            <charset val="238"/>
          </rPr>
          <t>SZV_F:EM_Melleklet1_Utem1</t>
        </r>
      </text>
    </comment>
    <comment ref="X399" authorId="0" shapeId="0" xr:uid="{C2E45CCB-BCCB-4881-B048-C95AA677B399}">
      <text>
        <r>
          <rPr>
            <sz val="11"/>
            <rFont val="Calibri"/>
            <family val="2"/>
            <charset val="238"/>
          </rPr>
          <t>SZV_F:EgyebAllamiUtem1</t>
        </r>
      </text>
    </comment>
    <comment ref="Y399" authorId="0" shapeId="0" xr:uid="{8B1A66B4-72FC-4B84-8489-859154BCE82F}">
      <text>
        <r>
          <rPr>
            <sz val="11"/>
            <rFont val="Calibri"/>
            <family val="2"/>
            <charset val="238"/>
          </rPr>
          <t>SZV_F:OnkormanyzatiUtem1</t>
        </r>
      </text>
    </comment>
    <comment ref="Z399" authorId="0" shapeId="0" xr:uid="{EC2E04A2-BEE8-4EBD-A671-1B2A58DF5CF7}">
      <text>
        <r>
          <rPr>
            <sz val="11"/>
            <rFont val="Calibri"/>
            <family val="2"/>
            <charset val="238"/>
          </rPr>
          <t>SZV_F:EUUtem1</t>
        </r>
      </text>
    </comment>
    <comment ref="AA399" authorId="0" shapeId="0" xr:uid="{69DA2046-2060-4051-94C1-81F9C9FAFDD7}">
      <text>
        <r>
          <rPr>
            <sz val="11"/>
            <rFont val="Calibri"/>
            <family val="2"/>
            <charset val="238"/>
          </rPr>
          <t>SZV_F:EgyebUtem1</t>
        </r>
      </text>
    </comment>
    <comment ref="AB399" authorId="0" shapeId="0" xr:uid="{A1B06709-39E0-4F07-9CC1-51A27DB07E4A}">
      <text>
        <r>
          <rPr>
            <sz val="11"/>
            <rFont val="Calibri"/>
            <family val="2"/>
            <charset val="238"/>
          </rPr>
          <t>SZV_F:HitelKotvenyUtem1</t>
        </r>
      </text>
    </comment>
    <comment ref="AC399" authorId="0" shapeId="0" xr:uid="{21542D45-9742-40D9-BB18-FD022478FFF2}">
      <text>
        <r>
          <rPr>
            <sz val="11"/>
            <rFont val="Calibri"/>
            <family val="2"/>
            <charset val="238"/>
          </rPr>
          <t>SZV_F:OsszesenUtem1</t>
        </r>
      </text>
    </comment>
    <comment ref="AF399" authorId="0" shapeId="0" xr:uid="{507E0978-521F-475A-B34D-55F94159C4C1}">
      <text>
        <r>
          <rPr>
            <sz val="11"/>
            <rFont val="Calibri"/>
            <family val="2"/>
            <charset val="238"/>
          </rPr>
          <t>SZV_F:HDUtem2</t>
        </r>
      </text>
    </comment>
    <comment ref="AG399" authorId="0" shapeId="0" xr:uid="{5E287E3E-B7C6-4411-9CBF-A733338C496C}">
      <text>
        <r>
          <rPr>
            <sz val="11"/>
            <rFont val="Calibri"/>
            <family val="2"/>
            <charset val="238"/>
          </rPr>
          <t>SZV_F:ECSUtem2</t>
        </r>
      </text>
    </comment>
    <comment ref="AH399" authorId="0" shapeId="0" xr:uid="{1E51CE70-65D2-4466-9A27-E76076A08F57}">
      <text>
        <r>
          <rPr>
            <sz val="11"/>
            <rFont val="Calibri"/>
            <family val="2"/>
            <charset val="238"/>
          </rPr>
          <t>SZV_F:KFHUtem2</t>
        </r>
      </text>
    </comment>
    <comment ref="AI399" authorId="0" shapeId="0" xr:uid="{25E94CFC-F81A-49C6-B041-D61CEF3A17B5}">
      <text>
        <r>
          <rPr>
            <sz val="11"/>
            <rFont val="Calibri"/>
            <family val="2"/>
            <charset val="238"/>
          </rPr>
          <t>SZV_F:Egyeb_SajatUtem2</t>
        </r>
      </text>
    </comment>
    <comment ref="AJ399" authorId="0" shapeId="0" xr:uid="{204A8B5C-9AE8-4460-AF00-BF3D4087E5F9}">
      <text>
        <r>
          <rPr>
            <sz val="11"/>
            <rFont val="Calibri"/>
            <family val="2"/>
            <charset val="238"/>
          </rPr>
          <t>SZV_F:DijUtem2</t>
        </r>
      </text>
    </comment>
    <comment ref="AK399" authorId="0" shapeId="0" xr:uid="{901FA5DA-C3EF-4FFF-A851-09B112E4456D}">
      <text>
        <r>
          <rPr>
            <sz val="11"/>
            <rFont val="Calibri"/>
            <family val="2"/>
            <charset val="238"/>
          </rPr>
          <t>SZV_F:EM_Melleklet1_Utem2</t>
        </r>
      </text>
    </comment>
    <comment ref="AL399" authorId="0" shapeId="0" xr:uid="{C1138BBB-0461-47C5-B59D-A67938B3A143}">
      <text>
        <r>
          <rPr>
            <sz val="11"/>
            <rFont val="Calibri"/>
            <family val="2"/>
            <charset val="238"/>
          </rPr>
          <t>SZV_F:EgyebAllamiUtem2</t>
        </r>
      </text>
    </comment>
    <comment ref="AM399" authorId="0" shapeId="0" xr:uid="{F714CFEA-757C-4C71-8D87-01C990DBD419}">
      <text>
        <r>
          <rPr>
            <sz val="11"/>
            <rFont val="Calibri"/>
            <family val="2"/>
            <charset val="238"/>
          </rPr>
          <t>SZV_F:OnkormanyzatiUtem2</t>
        </r>
      </text>
    </comment>
    <comment ref="AN399" authorId="0" shapeId="0" xr:uid="{88E4AFD1-BE04-4215-A8F2-DC05A56F632E}">
      <text>
        <r>
          <rPr>
            <sz val="11"/>
            <rFont val="Calibri"/>
            <family val="2"/>
            <charset val="238"/>
          </rPr>
          <t>SZV_F:EUUtem2</t>
        </r>
      </text>
    </comment>
    <comment ref="AO399" authorId="0" shapeId="0" xr:uid="{5AAA4155-E5A4-4BAB-AC66-998054E01578}">
      <text>
        <r>
          <rPr>
            <sz val="11"/>
            <rFont val="Calibri"/>
            <family val="2"/>
            <charset val="238"/>
          </rPr>
          <t>SZV_F:EgyebUtem2</t>
        </r>
      </text>
    </comment>
    <comment ref="AP399" authorId="0" shapeId="0" xr:uid="{5C338EE6-5471-4F69-BDCB-0722BF5AC0F6}">
      <text>
        <r>
          <rPr>
            <sz val="11"/>
            <rFont val="Calibri"/>
            <family val="2"/>
            <charset val="238"/>
          </rPr>
          <t>SZV_F:HitelKotvenyUtem2</t>
        </r>
      </text>
    </comment>
    <comment ref="AQ399" authorId="0" shapeId="0" xr:uid="{6242EB7D-1349-4DF8-ADD4-A9AC7E810D2A}">
      <text>
        <r>
          <rPr>
            <sz val="11"/>
            <rFont val="Calibri"/>
            <family val="2"/>
            <charset val="238"/>
          </rPr>
          <t>SZV_F:OsszesenUtem2</t>
        </r>
      </text>
    </comment>
    <comment ref="AR399" authorId="0" shapeId="0" xr:uid="{5B79C6AD-9CA5-45A2-88C6-B2B619BE04B9}">
      <text>
        <r>
          <rPr>
            <sz val="11"/>
            <rFont val="Calibri"/>
            <family val="2"/>
            <charset val="238"/>
          </rPr>
          <t>SZV_F:ForrashianyUtem2</t>
        </r>
      </text>
    </comment>
    <comment ref="AU399" authorId="0" shapeId="0" xr:uid="{7BC2B1D2-3EA0-45B6-BE1D-717D631F3412}">
      <text>
        <r>
          <rPr>
            <sz val="11"/>
            <rFont val="Calibri"/>
            <family val="2"/>
            <charset val="238"/>
          </rPr>
          <t>SZV_F:Indokolas</t>
        </r>
      </text>
    </comment>
    <comment ref="AV399" authorId="0" shapeId="0" xr:uid="{861CE915-B446-4288-9CB5-BC8A2F37153F}">
      <text>
        <r>
          <rPr>
            <sz val="11"/>
            <rFont val="Calibri"/>
            <family val="2"/>
            <charset val="238"/>
          </rPr>
          <t>SZV_F:Megjegyzes</t>
        </r>
      </text>
    </comment>
    <comment ref="AW399" authorId="0" shapeId="0" xr:uid="{3A2FD123-EC96-4583-95F8-D19C2332F0CB}">
      <text>
        <r>
          <rPr>
            <sz val="11"/>
            <rFont val="Calibri"/>
            <family val="2"/>
            <charset val="238"/>
          </rPr>
          <t>SZV_F:FeladatSorszam</t>
        </r>
      </text>
    </comment>
    <comment ref="AY399" authorId="0" shapeId="0" xr:uid="{C33F5E95-C2DD-45E3-9026-CC03A9083B7A}">
      <text>
        <r>
          <rPr>
            <sz val="11"/>
            <rFont val="Calibri"/>
            <family val="2"/>
            <charset val="238"/>
          </rPr>
          <t>SZV_F:ISA</t>
        </r>
      </text>
    </comment>
    <comment ref="B400" authorId="0" shapeId="0" xr:uid="{FF67D9A4-74A2-4B2A-A301-9723440ECB46}">
      <text>
        <r>
          <rPr>
            <sz val="11"/>
            <rFont val="Calibri"/>
            <family val="2"/>
            <charset val="238"/>
          </rPr>
          <t>SZV_F:FontossagiSorrent</t>
        </r>
      </text>
    </comment>
    <comment ref="C400" authorId="0" shapeId="0" xr:uid="{9FBE1589-5CAB-42B2-80A0-7BFACC868E22}">
      <text>
        <r>
          <rPr>
            <sz val="11"/>
            <rFont val="Calibri"/>
            <family val="2"/>
            <charset val="238"/>
          </rPr>
          <t>SZV_F:FeladatKategoria</t>
        </r>
      </text>
    </comment>
    <comment ref="D400" authorId="0" shapeId="0" xr:uid="{36CF6852-CDC2-48F4-871A-3AC6D6E2BB19}">
      <text>
        <r>
          <rPr>
            <sz val="11"/>
            <rFont val="Calibri"/>
            <family val="2"/>
            <charset val="238"/>
          </rPr>
          <t>SZV_F:FeladatMegnevezes</t>
        </r>
      </text>
    </comment>
    <comment ref="E400" authorId="0" shapeId="0" xr:uid="{03873ABC-3516-42D0-B511-7DBA87A031DD}">
      <text>
        <r>
          <rPr>
            <sz val="11"/>
            <rFont val="Calibri"/>
            <family val="2"/>
            <charset val="238"/>
          </rPr>
          <t>SZV_F:ElviEngedelySzam</t>
        </r>
      </text>
    </comment>
    <comment ref="F400" authorId="0" shapeId="0" xr:uid="{9D8223A2-587F-49B9-A993-FBFC6A1759B4}">
      <text>
        <r>
          <rPr>
            <sz val="11"/>
            <rFont val="Calibri"/>
            <family val="2"/>
            <charset val="238"/>
          </rPr>
          <t>SZV_F:VKR_Kod</t>
        </r>
      </text>
    </comment>
    <comment ref="G400" authorId="0" shapeId="0" xr:uid="{F2D161D1-F129-4790-9A65-889DDCEBEFBD}">
      <text>
        <r>
          <rPr>
            <sz val="11"/>
            <rFont val="Calibri"/>
            <family val="2"/>
            <charset val="238"/>
          </rPr>
          <t>SZV_F:VKR_Nev</t>
        </r>
      </text>
    </comment>
    <comment ref="H400" authorId="0" shapeId="0" xr:uid="{3028C0F8-D017-4481-94D3-381E9C6DAFC4}">
      <text>
        <r>
          <rPr>
            <sz val="11"/>
            <rFont val="Calibri"/>
            <family val="2"/>
            <charset val="238"/>
          </rPr>
          <t>SZV_F:FeladatAzonosito</t>
        </r>
      </text>
    </comment>
    <comment ref="I400" authorId="0" shapeId="0" xr:uid="{0B710D66-E339-4D89-A59A-C7DCC6CE098F}">
      <text>
        <r>
          <rPr>
            <sz val="11"/>
            <rFont val="Calibri"/>
            <family val="2"/>
            <charset val="238"/>
          </rPr>
          <t>SZV_F:EllatasiTerulet</t>
        </r>
      </text>
    </comment>
    <comment ref="J400" authorId="0" shapeId="0" xr:uid="{F5AACDA6-B7F4-48E6-922E-AA0143D16BC7}">
      <text>
        <r>
          <rPr>
            <sz val="11"/>
            <rFont val="Calibri"/>
            <family val="2"/>
            <charset val="238"/>
          </rPr>
          <t>SZV_F:EllatasertFelelos</t>
        </r>
      </text>
    </comment>
    <comment ref="K400" authorId="0" shapeId="0" xr:uid="{4AF51349-DB78-424E-B5D6-C84B45DD0D74}">
      <text>
        <r>
          <rPr>
            <sz val="11"/>
            <rFont val="Calibri"/>
            <family val="2"/>
            <charset val="238"/>
          </rPr>
          <t>SZV_F:TervezettNettoKoltseg</t>
        </r>
      </text>
    </comment>
    <comment ref="L400" authorId="0" shapeId="0" xr:uid="{A828C266-D804-4158-A0DA-EC3146AC74EC}">
      <text>
        <r>
          <rPr>
            <sz val="11"/>
            <rFont val="Calibri"/>
            <family val="2"/>
            <charset val="238"/>
          </rPr>
          <t>SZV_F:IdotartamKezdes</t>
        </r>
      </text>
    </comment>
    <comment ref="M400" authorId="0" shapeId="0" xr:uid="{217DC558-9EFA-4C63-84B6-B8D61CC79E5D}">
      <text>
        <r>
          <rPr>
            <sz val="11"/>
            <rFont val="Calibri"/>
            <family val="2"/>
            <charset val="238"/>
          </rPr>
          <t>SZV_F:IdotartamBefejezes</t>
        </r>
      </text>
    </comment>
    <comment ref="N400" authorId="0" shapeId="0" xr:uid="{0A9211CF-DBE7-4ACB-ABDE-EC22FBB55E42}">
      <text>
        <r>
          <rPr>
            <sz val="11"/>
            <rFont val="Calibri"/>
            <family val="2"/>
            <charset val="238"/>
          </rPr>
          <t>SZV_F:NettoKoltsegUtem1</t>
        </r>
      </text>
    </comment>
    <comment ref="O400" authorId="0" shapeId="0" xr:uid="{999F04D1-FA3A-4163-8183-10DEA401D4A5}">
      <text>
        <r>
          <rPr>
            <sz val="11"/>
            <rFont val="Calibri"/>
            <family val="2"/>
            <charset val="238"/>
          </rPr>
          <t>SZV_F:NettoKoltsegUtem2</t>
        </r>
      </text>
    </comment>
    <comment ref="P400" authorId="0" shapeId="0" xr:uid="{30BF4D5A-4F96-4D48-B0AC-9378BA851B44}">
      <text>
        <r>
          <rPr>
            <sz val="11"/>
            <rFont val="Calibri"/>
            <family val="2"/>
            <charset val="238"/>
          </rPr>
          <t>SZV_F:EM_Melleklet2_KTG</t>
        </r>
      </text>
    </comment>
    <comment ref="R400" authorId="0" shapeId="0" xr:uid="{3C3A32A5-BD71-4544-A266-BF239BC77D56}">
      <text>
        <r>
          <rPr>
            <sz val="11"/>
            <rFont val="Calibri"/>
            <family val="2"/>
            <charset val="238"/>
          </rPr>
          <t>SZV_F:HDUtem1</t>
        </r>
      </text>
    </comment>
    <comment ref="S400" authorId="0" shapeId="0" xr:uid="{AA682542-43F9-443F-B014-011D6645C9FF}">
      <text>
        <r>
          <rPr>
            <sz val="11"/>
            <rFont val="Calibri"/>
            <family val="2"/>
            <charset val="238"/>
          </rPr>
          <t>SZV_F:ECSUtem1</t>
        </r>
      </text>
    </comment>
    <comment ref="T400" authorId="0" shapeId="0" xr:uid="{3AF5BB9F-3AB4-4F6E-A46D-E7ED6025111D}">
      <text>
        <r>
          <rPr>
            <sz val="11"/>
            <rFont val="Calibri"/>
            <family val="2"/>
            <charset val="238"/>
          </rPr>
          <t>SZV_F:KFHUtem1</t>
        </r>
      </text>
    </comment>
    <comment ref="U400" authorId="0" shapeId="0" xr:uid="{8AAD005E-9669-455F-B085-EC2F5C50DDCE}">
      <text>
        <r>
          <rPr>
            <sz val="11"/>
            <rFont val="Calibri"/>
            <family val="2"/>
            <charset val="238"/>
          </rPr>
          <t>SZV_F:Egyeb_SajatUtem1</t>
        </r>
      </text>
    </comment>
    <comment ref="V400" authorId="0" shapeId="0" xr:uid="{AB3BEB03-03CC-4041-BA50-EF7E7CE6B959}">
      <text>
        <r>
          <rPr>
            <sz val="11"/>
            <rFont val="Calibri"/>
            <family val="2"/>
            <charset val="238"/>
          </rPr>
          <t>SZV_F:DijUtem1</t>
        </r>
      </text>
    </comment>
    <comment ref="W400" authorId="0" shapeId="0" xr:uid="{63640E43-71B2-41E3-8994-EFF1BDA910EC}">
      <text>
        <r>
          <rPr>
            <sz val="11"/>
            <rFont val="Calibri"/>
            <family val="2"/>
            <charset val="238"/>
          </rPr>
          <t>SZV_F:EM_Melleklet1_Utem1</t>
        </r>
      </text>
    </comment>
    <comment ref="X400" authorId="0" shapeId="0" xr:uid="{786B6439-D8F4-4D9B-BBFA-10088AC76419}">
      <text>
        <r>
          <rPr>
            <sz val="11"/>
            <rFont val="Calibri"/>
            <family val="2"/>
            <charset val="238"/>
          </rPr>
          <t>SZV_F:EgyebAllamiUtem1</t>
        </r>
      </text>
    </comment>
    <comment ref="Y400" authorId="0" shapeId="0" xr:uid="{A15A4348-A768-4055-AA3D-2C4C069A0D6C}">
      <text>
        <r>
          <rPr>
            <sz val="11"/>
            <rFont val="Calibri"/>
            <family val="2"/>
            <charset val="238"/>
          </rPr>
          <t>SZV_F:OnkormanyzatiUtem1</t>
        </r>
      </text>
    </comment>
    <comment ref="Z400" authorId="0" shapeId="0" xr:uid="{BD3FE19D-2053-4C1C-9867-B1E5059883D0}">
      <text>
        <r>
          <rPr>
            <sz val="11"/>
            <rFont val="Calibri"/>
            <family val="2"/>
            <charset val="238"/>
          </rPr>
          <t>SZV_F:EUUtem1</t>
        </r>
      </text>
    </comment>
    <comment ref="AA400" authorId="0" shapeId="0" xr:uid="{76496FC8-C909-46D7-AF63-3A161D7EF0A7}">
      <text>
        <r>
          <rPr>
            <sz val="11"/>
            <rFont val="Calibri"/>
            <family val="2"/>
            <charset val="238"/>
          </rPr>
          <t>SZV_F:EgyebUtem1</t>
        </r>
      </text>
    </comment>
    <comment ref="AB400" authorId="0" shapeId="0" xr:uid="{8DCECA83-9EC2-42B9-9A3B-ED7C9BC74C48}">
      <text>
        <r>
          <rPr>
            <sz val="11"/>
            <rFont val="Calibri"/>
            <family val="2"/>
            <charset val="238"/>
          </rPr>
          <t>SZV_F:HitelKotvenyUtem1</t>
        </r>
      </text>
    </comment>
    <comment ref="AC400" authorId="0" shapeId="0" xr:uid="{0E1CE5D5-B8F5-4B5E-970F-8C37833D095D}">
      <text>
        <r>
          <rPr>
            <sz val="11"/>
            <rFont val="Calibri"/>
            <family val="2"/>
            <charset val="238"/>
          </rPr>
          <t>SZV_F:OsszesenUtem1</t>
        </r>
      </text>
    </comment>
    <comment ref="AF400" authorId="0" shapeId="0" xr:uid="{1AE5A3E9-9DCE-4A1C-B4F1-D0871C29C194}">
      <text>
        <r>
          <rPr>
            <sz val="11"/>
            <rFont val="Calibri"/>
            <family val="2"/>
            <charset val="238"/>
          </rPr>
          <t>SZV_F:HDUtem2</t>
        </r>
      </text>
    </comment>
    <comment ref="AG400" authorId="0" shapeId="0" xr:uid="{C76CDE22-1FE7-4129-9172-DF0DA1B492F1}">
      <text>
        <r>
          <rPr>
            <sz val="11"/>
            <rFont val="Calibri"/>
            <family val="2"/>
            <charset val="238"/>
          </rPr>
          <t>SZV_F:ECSUtem2</t>
        </r>
      </text>
    </comment>
    <comment ref="AH400" authorId="0" shapeId="0" xr:uid="{A379E8BF-C9F3-4F47-B824-2DBA1CCDE174}">
      <text>
        <r>
          <rPr>
            <sz val="11"/>
            <rFont val="Calibri"/>
            <family val="2"/>
            <charset val="238"/>
          </rPr>
          <t>SZV_F:KFHUtem2</t>
        </r>
      </text>
    </comment>
    <comment ref="AI400" authorId="0" shapeId="0" xr:uid="{FEC3483E-FD81-47B9-A56B-5A7C697749AD}">
      <text>
        <r>
          <rPr>
            <sz val="11"/>
            <rFont val="Calibri"/>
            <family val="2"/>
            <charset val="238"/>
          </rPr>
          <t>SZV_F:Egyeb_SajatUtem2</t>
        </r>
      </text>
    </comment>
    <comment ref="AJ400" authorId="0" shapeId="0" xr:uid="{34AD69B2-975B-4344-AAB4-C15F0ACEA72E}">
      <text>
        <r>
          <rPr>
            <sz val="11"/>
            <rFont val="Calibri"/>
            <family val="2"/>
            <charset val="238"/>
          </rPr>
          <t>SZV_F:DijUtem2</t>
        </r>
      </text>
    </comment>
    <comment ref="AK400" authorId="0" shapeId="0" xr:uid="{03D6B520-B487-4A16-9371-E14C32846AF3}">
      <text>
        <r>
          <rPr>
            <sz val="11"/>
            <rFont val="Calibri"/>
            <family val="2"/>
            <charset val="238"/>
          </rPr>
          <t>SZV_F:EM_Melleklet1_Utem2</t>
        </r>
      </text>
    </comment>
    <comment ref="AL400" authorId="0" shapeId="0" xr:uid="{F849297F-D1F8-45FA-8C90-6D3A4B1D9675}">
      <text>
        <r>
          <rPr>
            <sz val="11"/>
            <rFont val="Calibri"/>
            <family val="2"/>
            <charset val="238"/>
          </rPr>
          <t>SZV_F:EgyebAllamiUtem2</t>
        </r>
      </text>
    </comment>
    <comment ref="AM400" authorId="0" shapeId="0" xr:uid="{2660A008-63CF-476E-A54D-A48F7FFAC107}">
      <text>
        <r>
          <rPr>
            <sz val="11"/>
            <rFont val="Calibri"/>
            <family val="2"/>
            <charset val="238"/>
          </rPr>
          <t>SZV_F:OnkormanyzatiUtem2</t>
        </r>
      </text>
    </comment>
    <comment ref="AN400" authorId="0" shapeId="0" xr:uid="{DC539FE0-C77C-4412-BFDF-5232763D55EB}">
      <text>
        <r>
          <rPr>
            <sz val="11"/>
            <rFont val="Calibri"/>
            <family val="2"/>
            <charset val="238"/>
          </rPr>
          <t>SZV_F:EUUtem2</t>
        </r>
      </text>
    </comment>
    <comment ref="AO400" authorId="0" shapeId="0" xr:uid="{ACC32E9C-68B3-4085-A1AD-5CCF871F5F23}">
      <text>
        <r>
          <rPr>
            <sz val="11"/>
            <rFont val="Calibri"/>
            <family val="2"/>
            <charset val="238"/>
          </rPr>
          <t>SZV_F:EgyebUtem2</t>
        </r>
      </text>
    </comment>
    <comment ref="AP400" authorId="0" shapeId="0" xr:uid="{0A8BD96A-060B-462F-9D6D-0078C8C0C92F}">
      <text>
        <r>
          <rPr>
            <sz val="11"/>
            <rFont val="Calibri"/>
            <family val="2"/>
            <charset val="238"/>
          </rPr>
          <t>SZV_F:HitelKotvenyUtem2</t>
        </r>
      </text>
    </comment>
    <comment ref="AQ400" authorId="0" shapeId="0" xr:uid="{94E77EA6-DCF7-4166-B386-DDE9BFB6F694}">
      <text>
        <r>
          <rPr>
            <sz val="11"/>
            <rFont val="Calibri"/>
            <family val="2"/>
            <charset val="238"/>
          </rPr>
          <t>SZV_F:OsszesenUtem2</t>
        </r>
      </text>
    </comment>
    <comment ref="AR400" authorId="0" shapeId="0" xr:uid="{7F1EA79D-F8BF-4B72-8CF8-1026266CD5BC}">
      <text>
        <r>
          <rPr>
            <sz val="11"/>
            <rFont val="Calibri"/>
            <family val="2"/>
            <charset val="238"/>
          </rPr>
          <t>SZV_F:ForrashianyUtem2</t>
        </r>
      </text>
    </comment>
    <comment ref="AU400" authorId="0" shapeId="0" xr:uid="{81B19F46-88B7-4F41-AE97-069F2253C6B3}">
      <text>
        <r>
          <rPr>
            <sz val="11"/>
            <rFont val="Calibri"/>
            <family val="2"/>
            <charset val="238"/>
          </rPr>
          <t>SZV_F:Indokolas</t>
        </r>
      </text>
    </comment>
    <comment ref="AV400" authorId="0" shapeId="0" xr:uid="{F8DC71CE-F52B-4F2E-9503-F75BA30CC199}">
      <text>
        <r>
          <rPr>
            <sz val="11"/>
            <rFont val="Calibri"/>
            <family val="2"/>
            <charset val="238"/>
          </rPr>
          <t>SZV_F:Megjegyzes</t>
        </r>
      </text>
    </comment>
    <comment ref="AW400" authorId="0" shapeId="0" xr:uid="{E94F4C23-A0FF-453F-AA05-9CF8137BFDBD}">
      <text>
        <r>
          <rPr>
            <sz val="11"/>
            <rFont val="Calibri"/>
            <family val="2"/>
            <charset val="238"/>
          </rPr>
          <t>SZV_F:FeladatSorszam</t>
        </r>
      </text>
    </comment>
    <comment ref="AY400" authorId="0" shapeId="0" xr:uid="{B7E39185-CF7A-4406-857E-5B0302C9BB9C}">
      <text>
        <r>
          <rPr>
            <sz val="11"/>
            <rFont val="Calibri"/>
            <family val="2"/>
            <charset val="238"/>
          </rPr>
          <t>SZV_F:ISA</t>
        </r>
      </text>
    </comment>
    <comment ref="B401" authorId="0" shapeId="0" xr:uid="{CAB8B6E1-CECD-4B09-B64A-1BCAFAC29BEF}">
      <text>
        <r>
          <rPr>
            <sz val="11"/>
            <rFont val="Calibri"/>
            <family val="2"/>
            <charset val="238"/>
          </rPr>
          <t>SZV_F:FontossagiSorrent</t>
        </r>
      </text>
    </comment>
    <comment ref="C401" authorId="0" shapeId="0" xr:uid="{70E2EFAF-3BD1-4614-AD34-A06809DA856C}">
      <text>
        <r>
          <rPr>
            <sz val="11"/>
            <rFont val="Calibri"/>
            <family val="2"/>
            <charset val="238"/>
          </rPr>
          <t>SZV_F:FeladatKategoria</t>
        </r>
      </text>
    </comment>
    <comment ref="D401" authorId="0" shapeId="0" xr:uid="{A9E9D2BB-EB53-4C6F-860F-85C011CCA031}">
      <text>
        <r>
          <rPr>
            <sz val="11"/>
            <rFont val="Calibri"/>
            <family val="2"/>
            <charset val="238"/>
          </rPr>
          <t>SZV_F:FeladatMegnevezes</t>
        </r>
      </text>
    </comment>
    <comment ref="E401" authorId="0" shapeId="0" xr:uid="{7D5964C5-BEAF-4B87-9841-D60A856F9DAE}">
      <text>
        <r>
          <rPr>
            <sz val="11"/>
            <rFont val="Calibri"/>
            <family val="2"/>
            <charset val="238"/>
          </rPr>
          <t>SZV_F:ElviEngedelySzam</t>
        </r>
      </text>
    </comment>
    <comment ref="F401" authorId="0" shapeId="0" xr:uid="{9DBEF9EB-572E-40D3-9E9A-7B2292359212}">
      <text>
        <r>
          <rPr>
            <sz val="11"/>
            <rFont val="Calibri"/>
            <family val="2"/>
            <charset val="238"/>
          </rPr>
          <t>SZV_F:VKR_Kod</t>
        </r>
      </text>
    </comment>
    <comment ref="G401" authorId="0" shapeId="0" xr:uid="{3BFB30E5-CB8E-4265-B0BB-DBC665D96A3D}">
      <text>
        <r>
          <rPr>
            <sz val="11"/>
            <rFont val="Calibri"/>
            <family val="2"/>
            <charset val="238"/>
          </rPr>
          <t>SZV_F:VKR_Nev</t>
        </r>
      </text>
    </comment>
    <comment ref="H401" authorId="0" shapeId="0" xr:uid="{63D0F38C-1C85-42B0-9ACC-5E6A1ABBF730}">
      <text>
        <r>
          <rPr>
            <sz val="11"/>
            <rFont val="Calibri"/>
            <family val="2"/>
            <charset val="238"/>
          </rPr>
          <t>SZV_F:FeladatAzonosito</t>
        </r>
      </text>
    </comment>
    <comment ref="I401" authorId="0" shapeId="0" xr:uid="{A636A43E-0514-438D-ACCA-35776F4E0376}">
      <text>
        <r>
          <rPr>
            <sz val="11"/>
            <rFont val="Calibri"/>
            <family val="2"/>
            <charset val="238"/>
          </rPr>
          <t>SZV_F:EllatasiTerulet</t>
        </r>
      </text>
    </comment>
    <comment ref="J401" authorId="0" shapeId="0" xr:uid="{97F715F7-7B1E-454F-A5D3-CFCCAC1930A3}">
      <text>
        <r>
          <rPr>
            <sz val="11"/>
            <rFont val="Calibri"/>
            <family val="2"/>
            <charset val="238"/>
          </rPr>
          <t>SZV_F:EllatasertFelelos</t>
        </r>
      </text>
    </comment>
    <comment ref="K401" authorId="0" shapeId="0" xr:uid="{48FC056B-A57D-48E3-8CC9-C1F92392FA48}">
      <text>
        <r>
          <rPr>
            <sz val="11"/>
            <rFont val="Calibri"/>
            <family val="2"/>
            <charset val="238"/>
          </rPr>
          <t>SZV_F:TervezettNettoKoltseg</t>
        </r>
      </text>
    </comment>
    <comment ref="L401" authorId="0" shapeId="0" xr:uid="{D1CFF920-6856-4E56-9E6E-821F15B05635}">
      <text>
        <r>
          <rPr>
            <sz val="11"/>
            <rFont val="Calibri"/>
            <family val="2"/>
            <charset val="238"/>
          </rPr>
          <t>SZV_F:IdotartamKezdes</t>
        </r>
      </text>
    </comment>
    <comment ref="M401" authorId="0" shapeId="0" xr:uid="{3ABFF7B7-0EEA-460E-A7AB-EF00EAF437F1}">
      <text>
        <r>
          <rPr>
            <sz val="11"/>
            <rFont val="Calibri"/>
            <family val="2"/>
            <charset val="238"/>
          </rPr>
          <t>SZV_F:IdotartamBefejezes</t>
        </r>
      </text>
    </comment>
    <comment ref="N401" authorId="0" shapeId="0" xr:uid="{69297F48-5393-47EE-9778-9DC160BA01E3}">
      <text>
        <r>
          <rPr>
            <sz val="11"/>
            <rFont val="Calibri"/>
            <family val="2"/>
            <charset val="238"/>
          </rPr>
          <t>SZV_F:NettoKoltsegUtem1</t>
        </r>
      </text>
    </comment>
    <comment ref="O401" authorId="0" shapeId="0" xr:uid="{A68F0D8B-4970-4425-A9A5-CD6627733F82}">
      <text>
        <r>
          <rPr>
            <sz val="11"/>
            <rFont val="Calibri"/>
            <family val="2"/>
            <charset val="238"/>
          </rPr>
          <t>SZV_F:NettoKoltsegUtem2</t>
        </r>
      </text>
    </comment>
    <comment ref="P401" authorId="0" shapeId="0" xr:uid="{37E309B7-FF78-4849-8946-D5F4BE2D4DF2}">
      <text>
        <r>
          <rPr>
            <sz val="11"/>
            <rFont val="Calibri"/>
            <family val="2"/>
            <charset val="238"/>
          </rPr>
          <t>SZV_F:EM_Melleklet2_KTG</t>
        </r>
      </text>
    </comment>
    <comment ref="R401" authorId="0" shapeId="0" xr:uid="{C635B65A-15F4-46DF-B02E-DC419579FCE9}">
      <text>
        <r>
          <rPr>
            <sz val="11"/>
            <rFont val="Calibri"/>
            <family val="2"/>
            <charset val="238"/>
          </rPr>
          <t>SZV_F:HDUtem1</t>
        </r>
      </text>
    </comment>
    <comment ref="S401" authorId="0" shapeId="0" xr:uid="{C7CF44FC-E18E-438E-B527-FDDED6E46142}">
      <text>
        <r>
          <rPr>
            <sz val="11"/>
            <rFont val="Calibri"/>
            <family val="2"/>
            <charset val="238"/>
          </rPr>
          <t>SZV_F:ECSUtem1</t>
        </r>
      </text>
    </comment>
    <comment ref="T401" authorId="0" shapeId="0" xr:uid="{E6429457-BA8A-4A4A-AD60-604497D9C93F}">
      <text>
        <r>
          <rPr>
            <sz val="11"/>
            <rFont val="Calibri"/>
            <family val="2"/>
            <charset val="238"/>
          </rPr>
          <t>SZV_F:KFHUtem1</t>
        </r>
      </text>
    </comment>
    <comment ref="U401" authorId="0" shapeId="0" xr:uid="{08D3D387-335A-49D2-A271-7BD171AA726A}">
      <text>
        <r>
          <rPr>
            <sz val="11"/>
            <rFont val="Calibri"/>
            <family val="2"/>
            <charset val="238"/>
          </rPr>
          <t>SZV_F:Egyeb_SajatUtem1</t>
        </r>
      </text>
    </comment>
    <comment ref="V401" authorId="0" shapeId="0" xr:uid="{5A095F00-FAB9-4CDC-9383-B9A98B56A913}">
      <text>
        <r>
          <rPr>
            <sz val="11"/>
            <rFont val="Calibri"/>
            <family val="2"/>
            <charset val="238"/>
          </rPr>
          <t>SZV_F:DijUtem1</t>
        </r>
      </text>
    </comment>
    <comment ref="W401" authorId="0" shapeId="0" xr:uid="{F96B7C96-9EFE-4803-8874-3E1189D321C0}">
      <text>
        <r>
          <rPr>
            <sz val="11"/>
            <rFont val="Calibri"/>
            <family val="2"/>
            <charset val="238"/>
          </rPr>
          <t>SZV_F:EM_Melleklet1_Utem1</t>
        </r>
      </text>
    </comment>
    <comment ref="X401" authorId="0" shapeId="0" xr:uid="{5A047271-BE54-4321-AA11-19DB02C9E926}">
      <text>
        <r>
          <rPr>
            <sz val="11"/>
            <rFont val="Calibri"/>
            <family val="2"/>
            <charset val="238"/>
          </rPr>
          <t>SZV_F:EgyebAllamiUtem1</t>
        </r>
      </text>
    </comment>
    <comment ref="Y401" authorId="0" shapeId="0" xr:uid="{F3EF8D09-3B9F-4ACF-8114-3E11DFD11756}">
      <text>
        <r>
          <rPr>
            <sz val="11"/>
            <rFont val="Calibri"/>
            <family val="2"/>
            <charset val="238"/>
          </rPr>
          <t>SZV_F:OnkormanyzatiUtem1</t>
        </r>
      </text>
    </comment>
    <comment ref="Z401" authorId="0" shapeId="0" xr:uid="{255DF184-E0A4-422B-969B-356F0334B4CF}">
      <text>
        <r>
          <rPr>
            <sz val="11"/>
            <rFont val="Calibri"/>
            <family val="2"/>
            <charset val="238"/>
          </rPr>
          <t>SZV_F:EUUtem1</t>
        </r>
      </text>
    </comment>
    <comment ref="AA401" authorId="0" shapeId="0" xr:uid="{EB6E8E74-3365-4BF2-8217-675DC829EB85}">
      <text>
        <r>
          <rPr>
            <sz val="11"/>
            <rFont val="Calibri"/>
            <family val="2"/>
            <charset val="238"/>
          </rPr>
          <t>SZV_F:EgyebUtem1</t>
        </r>
      </text>
    </comment>
    <comment ref="AB401" authorId="0" shapeId="0" xr:uid="{7BADC310-129D-4FB4-A590-81DD53D3DA05}">
      <text>
        <r>
          <rPr>
            <sz val="11"/>
            <rFont val="Calibri"/>
            <family val="2"/>
            <charset val="238"/>
          </rPr>
          <t>SZV_F:HitelKotvenyUtem1</t>
        </r>
      </text>
    </comment>
    <comment ref="AC401" authorId="0" shapeId="0" xr:uid="{19D339D6-BE71-4411-A795-AD842B0E7E37}">
      <text>
        <r>
          <rPr>
            <sz val="11"/>
            <rFont val="Calibri"/>
            <family val="2"/>
            <charset val="238"/>
          </rPr>
          <t>SZV_F:OsszesenUtem1</t>
        </r>
      </text>
    </comment>
    <comment ref="AF401" authorId="0" shapeId="0" xr:uid="{DB280306-BC19-4726-A178-7D6672E9F024}">
      <text>
        <r>
          <rPr>
            <sz val="11"/>
            <rFont val="Calibri"/>
            <family val="2"/>
            <charset val="238"/>
          </rPr>
          <t>SZV_F:HDUtem2</t>
        </r>
      </text>
    </comment>
    <comment ref="AG401" authorId="0" shapeId="0" xr:uid="{17B59510-27E4-407F-90DC-DE1C49CF9C19}">
      <text>
        <r>
          <rPr>
            <sz val="11"/>
            <rFont val="Calibri"/>
            <family val="2"/>
            <charset val="238"/>
          </rPr>
          <t>SZV_F:ECSUtem2</t>
        </r>
      </text>
    </comment>
    <comment ref="AH401" authorId="0" shapeId="0" xr:uid="{37CD54DF-4245-4FA4-8039-92D4E1E9A6A7}">
      <text>
        <r>
          <rPr>
            <sz val="11"/>
            <rFont val="Calibri"/>
            <family val="2"/>
            <charset val="238"/>
          </rPr>
          <t>SZV_F:KFHUtem2</t>
        </r>
      </text>
    </comment>
    <comment ref="AI401" authorId="0" shapeId="0" xr:uid="{D494FF60-EC42-492F-B4ED-5CCA7144EB7E}">
      <text>
        <r>
          <rPr>
            <sz val="11"/>
            <rFont val="Calibri"/>
            <family val="2"/>
            <charset val="238"/>
          </rPr>
          <t>SZV_F:Egyeb_SajatUtem2</t>
        </r>
      </text>
    </comment>
    <comment ref="AJ401" authorId="0" shapeId="0" xr:uid="{D0BD5CF1-B5F6-4515-9291-D259B8278F76}">
      <text>
        <r>
          <rPr>
            <sz val="11"/>
            <rFont val="Calibri"/>
            <family val="2"/>
            <charset val="238"/>
          </rPr>
          <t>SZV_F:DijUtem2</t>
        </r>
      </text>
    </comment>
    <comment ref="AK401" authorId="0" shapeId="0" xr:uid="{98780EC0-A52B-4AED-88B0-54DF4E2F48EA}">
      <text>
        <r>
          <rPr>
            <sz val="11"/>
            <rFont val="Calibri"/>
            <family val="2"/>
            <charset val="238"/>
          </rPr>
          <t>SZV_F:EM_Melleklet1_Utem2</t>
        </r>
      </text>
    </comment>
    <comment ref="AL401" authorId="0" shapeId="0" xr:uid="{4784AFDC-16F8-400D-B1D7-706C461F00B3}">
      <text>
        <r>
          <rPr>
            <sz val="11"/>
            <rFont val="Calibri"/>
            <family val="2"/>
            <charset val="238"/>
          </rPr>
          <t>SZV_F:EgyebAllamiUtem2</t>
        </r>
      </text>
    </comment>
    <comment ref="AM401" authorId="0" shapeId="0" xr:uid="{DEC384BC-525B-4292-B357-EFF2DBB8A26B}">
      <text>
        <r>
          <rPr>
            <sz val="11"/>
            <rFont val="Calibri"/>
            <family val="2"/>
            <charset val="238"/>
          </rPr>
          <t>SZV_F:OnkormanyzatiUtem2</t>
        </r>
      </text>
    </comment>
    <comment ref="AN401" authorId="0" shapeId="0" xr:uid="{53B4E938-96E8-4845-871A-34D0ADBD97B2}">
      <text>
        <r>
          <rPr>
            <sz val="11"/>
            <rFont val="Calibri"/>
            <family val="2"/>
            <charset val="238"/>
          </rPr>
          <t>SZV_F:EUUtem2</t>
        </r>
      </text>
    </comment>
    <comment ref="AO401" authorId="0" shapeId="0" xr:uid="{D70B89DF-FA21-4CBD-BF8D-1F67142897E1}">
      <text>
        <r>
          <rPr>
            <sz val="11"/>
            <rFont val="Calibri"/>
            <family val="2"/>
            <charset val="238"/>
          </rPr>
          <t>SZV_F:EgyebUtem2</t>
        </r>
      </text>
    </comment>
    <comment ref="AP401" authorId="0" shapeId="0" xr:uid="{DF2519E7-2003-4738-A855-E49DA05C9BED}">
      <text>
        <r>
          <rPr>
            <sz val="11"/>
            <rFont val="Calibri"/>
            <family val="2"/>
            <charset val="238"/>
          </rPr>
          <t>SZV_F:HitelKotvenyUtem2</t>
        </r>
      </text>
    </comment>
    <comment ref="AQ401" authorId="0" shapeId="0" xr:uid="{38D7AB27-047B-4CBC-8537-9C79986BEFD9}">
      <text>
        <r>
          <rPr>
            <sz val="11"/>
            <rFont val="Calibri"/>
            <family val="2"/>
            <charset val="238"/>
          </rPr>
          <t>SZV_F:OsszesenUtem2</t>
        </r>
      </text>
    </comment>
    <comment ref="AR401" authorId="0" shapeId="0" xr:uid="{F95905D9-8385-466F-8E65-00CE1EBFFBDA}">
      <text>
        <r>
          <rPr>
            <sz val="11"/>
            <rFont val="Calibri"/>
            <family val="2"/>
            <charset val="238"/>
          </rPr>
          <t>SZV_F:ForrashianyUtem2</t>
        </r>
      </text>
    </comment>
    <comment ref="AU401" authorId="0" shapeId="0" xr:uid="{88744129-8C61-4554-B493-753CD9C3BDB4}">
      <text>
        <r>
          <rPr>
            <sz val="11"/>
            <rFont val="Calibri"/>
            <family val="2"/>
            <charset val="238"/>
          </rPr>
          <t>SZV_F:Indokolas</t>
        </r>
      </text>
    </comment>
    <comment ref="AV401" authorId="0" shapeId="0" xr:uid="{91CF706E-0D8F-483F-8D94-488D2B07044F}">
      <text>
        <r>
          <rPr>
            <sz val="11"/>
            <rFont val="Calibri"/>
            <family val="2"/>
            <charset val="238"/>
          </rPr>
          <t>SZV_F:Megjegyzes</t>
        </r>
      </text>
    </comment>
    <comment ref="AW401" authorId="0" shapeId="0" xr:uid="{CDD8BEB8-AF62-4597-81B9-39D6650E099D}">
      <text>
        <r>
          <rPr>
            <sz val="11"/>
            <rFont val="Calibri"/>
            <family val="2"/>
            <charset val="238"/>
          </rPr>
          <t>SZV_F:FeladatSorszam</t>
        </r>
      </text>
    </comment>
    <comment ref="AY401" authorId="0" shapeId="0" xr:uid="{70524BC6-13FE-4629-A32F-8EF18202979B}">
      <text>
        <r>
          <rPr>
            <sz val="11"/>
            <rFont val="Calibri"/>
            <family val="2"/>
            <charset val="238"/>
          </rPr>
          <t>SZV_F:ISA</t>
        </r>
      </text>
    </comment>
    <comment ref="B402" authorId="0" shapeId="0" xr:uid="{4B59A80D-0202-4F8D-B8CF-DA6423169551}">
      <text>
        <r>
          <rPr>
            <sz val="11"/>
            <rFont val="Calibri"/>
            <family val="2"/>
            <charset val="238"/>
          </rPr>
          <t>SZV_F:FontossagiSorrent</t>
        </r>
      </text>
    </comment>
    <comment ref="C402" authorId="0" shapeId="0" xr:uid="{1638C675-A24D-49EC-B323-8473B31E9E02}">
      <text>
        <r>
          <rPr>
            <sz val="11"/>
            <rFont val="Calibri"/>
            <family val="2"/>
            <charset val="238"/>
          </rPr>
          <t>SZV_F:FeladatKategoria</t>
        </r>
      </text>
    </comment>
    <comment ref="D402" authorId="0" shapeId="0" xr:uid="{1BE66E59-22FE-42DC-8383-748472840E8A}">
      <text>
        <r>
          <rPr>
            <sz val="11"/>
            <rFont val="Calibri"/>
            <family val="2"/>
            <charset val="238"/>
          </rPr>
          <t>SZV_F:FeladatMegnevezes</t>
        </r>
      </text>
    </comment>
    <comment ref="E402" authorId="0" shapeId="0" xr:uid="{D41DA758-340D-4E8F-921E-5C76E4AED706}">
      <text>
        <r>
          <rPr>
            <sz val="11"/>
            <rFont val="Calibri"/>
            <family val="2"/>
            <charset val="238"/>
          </rPr>
          <t>SZV_F:ElviEngedelySzam</t>
        </r>
      </text>
    </comment>
    <comment ref="F402" authorId="0" shapeId="0" xr:uid="{61AA4AD4-2740-428D-AA51-D2F355CBD9C0}">
      <text>
        <r>
          <rPr>
            <sz val="11"/>
            <rFont val="Calibri"/>
            <family val="2"/>
            <charset val="238"/>
          </rPr>
          <t>SZV_F:VKR_Kod</t>
        </r>
      </text>
    </comment>
    <comment ref="G402" authorId="0" shapeId="0" xr:uid="{AFDA6904-052B-4BC3-9DF6-AE7A204E9E36}">
      <text>
        <r>
          <rPr>
            <sz val="11"/>
            <rFont val="Calibri"/>
            <family val="2"/>
            <charset val="238"/>
          </rPr>
          <t>SZV_F:VKR_Nev</t>
        </r>
      </text>
    </comment>
    <comment ref="H402" authorId="0" shapeId="0" xr:uid="{1292D471-8ECB-4A3C-9A13-872001110EF2}">
      <text>
        <r>
          <rPr>
            <sz val="11"/>
            <rFont val="Calibri"/>
            <family val="2"/>
            <charset val="238"/>
          </rPr>
          <t>SZV_F:FeladatAzonosito</t>
        </r>
      </text>
    </comment>
    <comment ref="I402" authorId="0" shapeId="0" xr:uid="{2BEF7BA9-D06C-4872-8990-60A914DCA447}">
      <text>
        <r>
          <rPr>
            <sz val="11"/>
            <rFont val="Calibri"/>
            <family val="2"/>
            <charset val="238"/>
          </rPr>
          <t>SZV_F:EllatasiTerulet</t>
        </r>
      </text>
    </comment>
    <comment ref="J402" authorId="0" shapeId="0" xr:uid="{7185AF8E-A6C7-41A0-B5B6-E9F4367DA0FE}">
      <text>
        <r>
          <rPr>
            <sz val="11"/>
            <rFont val="Calibri"/>
            <family val="2"/>
            <charset val="238"/>
          </rPr>
          <t>SZV_F:EllatasertFelelos</t>
        </r>
      </text>
    </comment>
    <comment ref="K402" authorId="0" shapeId="0" xr:uid="{B0A7DF79-8821-4B82-ACB0-58BC181BCBC5}">
      <text>
        <r>
          <rPr>
            <sz val="11"/>
            <rFont val="Calibri"/>
            <family val="2"/>
            <charset val="238"/>
          </rPr>
          <t>SZV_F:TervezettNettoKoltseg</t>
        </r>
      </text>
    </comment>
    <comment ref="L402" authorId="0" shapeId="0" xr:uid="{5A9EB4AC-230C-40E9-B6D2-CC8407D1577E}">
      <text>
        <r>
          <rPr>
            <sz val="11"/>
            <rFont val="Calibri"/>
            <family val="2"/>
            <charset val="238"/>
          </rPr>
          <t>SZV_F:IdotartamKezdes</t>
        </r>
      </text>
    </comment>
    <comment ref="M402" authorId="0" shapeId="0" xr:uid="{C3B1E648-EF29-4A85-AAB2-002D9D639B06}">
      <text>
        <r>
          <rPr>
            <sz val="11"/>
            <rFont val="Calibri"/>
            <family val="2"/>
            <charset val="238"/>
          </rPr>
          <t>SZV_F:IdotartamBefejezes</t>
        </r>
      </text>
    </comment>
    <comment ref="N402" authorId="0" shapeId="0" xr:uid="{758D2E58-EF3D-4857-A034-DA35E2968E2D}">
      <text>
        <r>
          <rPr>
            <sz val="11"/>
            <rFont val="Calibri"/>
            <family val="2"/>
            <charset val="238"/>
          </rPr>
          <t>SZV_F:NettoKoltsegUtem1</t>
        </r>
      </text>
    </comment>
    <comment ref="O402" authorId="0" shapeId="0" xr:uid="{8B6FA104-9399-43B2-843D-B8B95F0AEAEB}">
      <text>
        <r>
          <rPr>
            <sz val="11"/>
            <rFont val="Calibri"/>
            <family val="2"/>
            <charset val="238"/>
          </rPr>
          <t>SZV_F:NettoKoltsegUtem2</t>
        </r>
      </text>
    </comment>
    <comment ref="P402" authorId="0" shapeId="0" xr:uid="{D69CFB6E-DA7A-4B63-B7DC-F9F6093B1F6D}">
      <text>
        <r>
          <rPr>
            <sz val="11"/>
            <rFont val="Calibri"/>
            <family val="2"/>
            <charset val="238"/>
          </rPr>
          <t>SZV_F:EM_Melleklet2_KTG</t>
        </r>
      </text>
    </comment>
    <comment ref="R402" authorId="0" shapeId="0" xr:uid="{A7B67606-2432-4B6E-AEDA-B01EA936C518}">
      <text>
        <r>
          <rPr>
            <sz val="11"/>
            <rFont val="Calibri"/>
            <family val="2"/>
            <charset val="238"/>
          </rPr>
          <t>SZV_F:HDUtem1</t>
        </r>
      </text>
    </comment>
    <comment ref="S402" authorId="0" shapeId="0" xr:uid="{34246715-F271-4CB3-8870-48CE726F4169}">
      <text>
        <r>
          <rPr>
            <sz val="11"/>
            <rFont val="Calibri"/>
            <family val="2"/>
            <charset val="238"/>
          </rPr>
          <t>SZV_F:ECSUtem1</t>
        </r>
      </text>
    </comment>
    <comment ref="T402" authorId="0" shapeId="0" xr:uid="{BD1E26B8-85CB-4C71-B810-BE818AD84301}">
      <text>
        <r>
          <rPr>
            <sz val="11"/>
            <rFont val="Calibri"/>
            <family val="2"/>
            <charset val="238"/>
          </rPr>
          <t>SZV_F:KFHUtem1</t>
        </r>
      </text>
    </comment>
    <comment ref="U402" authorId="0" shapeId="0" xr:uid="{8609C577-993F-4C1A-8D70-16B38D47483E}">
      <text>
        <r>
          <rPr>
            <sz val="11"/>
            <rFont val="Calibri"/>
            <family val="2"/>
            <charset val="238"/>
          </rPr>
          <t>SZV_F:Egyeb_SajatUtem1</t>
        </r>
      </text>
    </comment>
    <comment ref="V402" authorId="0" shapeId="0" xr:uid="{F255F264-6ABF-4701-AB94-B3A1B9C52A7A}">
      <text>
        <r>
          <rPr>
            <sz val="11"/>
            <rFont val="Calibri"/>
            <family val="2"/>
            <charset val="238"/>
          </rPr>
          <t>SZV_F:DijUtem1</t>
        </r>
      </text>
    </comment>
    <comment ref="W402" authorId="0" shapeId="0" xr:uid="{55213837-A986-40FA-B24B-2A00025B7FDD}">
      <text>
        <r>
          <rPr>
            <sz val="11"/>
            <rFont val="Calibri"/>
            <family val="2"/>
            <charset val="238"/>
          </rPr>
          <t>SZV_F:EM_Melleklet1_Utem1</t>
        </r>
      </text>
    </comment>
    <comment ref="X402" authorId="0" shapeId="0" xr:uid="{CC69F9A7-4A66-4B18-A18A-06542093972A}">
      <text>
        <r>
          <rPr>
            <sz val="11"/>
            <rFont val="Calibri"/>
            <family val="2"/>
            <charset val="238"/>
          </rPr>
          <t>SZV_F:EgyebAllamiUtem1</t>
        </r>
      </text>
    </comment>
    <comment ref="Y402" authorId="0" shapeId="0" xr:uid="{711E6D56-8FB2-469E-BC22-A63BDAEC220A}">
      <text>
        <r>
          <rPr>
            <sz val="11"/>
            <rFont val="Calibri"/>
            <family val="2"/>
            <charset val="238"/>
          </rPr>
          <t>SZV_F:OnkormanyzatiUtem1</t>
        </r>
      </text>
    </comment>
    <comment ref="Z402" authorId="0" shapeId="0" xr:uid="{0B6AB22C-849B-4E3A-BB47-A39E072347B6}">
      <text>
        <r>
          <rPr>
            <sz val="11"/>
            <rFont val="Calibri"/>
            <family val="2"/>
            <charset val="238"/>
          </rPr>
          <t>SZV_F:EUUtem1</t>
        </r>
      </text>
    </comment>
    <comment ref="AA402" authorId="0" shapeId="0" xr:uid="{0B5F61C3-B76D-4BFD-AC66-E5D2564DF275}">
      <text>
        <r>
          <rPr>
            <sz val="11"/>
            <rFont val="Calibri"/>
            <family val="2"/>
            <charset val="238"/>
          </rPr>
          <t>SZV_F:EgyebUtem1</t>
        </r>
      </text>
    </comment>
    <comment ref="AB402" authorId="0" shapeId="0" xr:uid="{3AFEA944-573F-46A2-AA13-350ADCEC39C3}">
      <text>
        <r>
          <rPr>
            <sz val="11"/>
            <rFont val="Calibri"/>
            <family val="2"/>
            <charset val="238"/>
          </rPr>
          <t>SZV_F:HitelKotvenyUtem1</t>
        </r>
      </text>
    </comment>
    <comment ref="AC402" authorId="0" shapeId="0" xr:uid="{F6F6B3A7-C53B-4DA6-AE95-6B67175A739F}">
      <text>
        <r>
          <rPr>
            <sz val="11"/>
            <rFont val="Calibri"/>
            <family val="2"/>
            <charset val="238"/>
          </rPr>
          <t>SZV_F:OsszesenUtem1</t>
        </r>
      </text>
    </comment>
    <comment ref="AF402" authorId="0" shapeId="0" xr:uid="{28C4F484-C8F4-484F-9DEF-5E4D42A03988}">
      <text>
        <r>
          <rPr>
            <sz val="11"/>
            <rFont val="Calibri"/>
            <family val="2"/>
            <charset val="238"/>
          </rPr>
          <t>SZV_F:HDUtem2</t>
        </r>
      </text>
    </comment>
    <comment ref="AG402" authorId="0" shapeId="0" xr:uid="{7F89448A-FD8C-47D8-B2E3-C86357C65945}">
      <text>
        <r>
          <rPr>
            <sz val="11"/>
            <rFont val="Calibri"/>
            <family val="2"/>
            <charset val="238"/>
          </rPr>
          <t>SZV_F:ECSUtem2</t>
        </r>
      </text>
    </comment>
    <comment ref="AH402" authorId="0" shapeId="0" xr:uid="{589ADB04-7749-4E60-A971-AC8B577DE1C3}">
      <text>
        <r>
          <rPr>
            <sz val="11"/>
            <rFont val="Calibri"/>
            <family val="2"/>
            <charset val="238"/>
          </rPr>
          <t>SZV_F:KFHUtem2</t>
        </r>
      </text>
    </comment>
    <comment ref="AI402" authorId="0" shapeId="0" xr:uid="{6B905F48-0CA1-4975-9A71-102186ECFF80}">
      <text>
        <r>
          <rPr>
            <sz val="11"/>
            <rFont val="Calibri"/>
            <family val="2"/>
            <charset val="238"/>
          </rPr>
          <t>SZV_F:Egyeb_SajatUtem2</t>
        </r>
      </text>
    </comment>
    <comment ref="AJ402" authorId="0" shapeId="0" xr:uid="{989326EE-DB9B-48EA-B4AA-961BDC7BAC21}">
      <text>
        <r>
          <rPr>
            <sz val="11"/>
            <rFont val="Calibri"/>
            <family val="2"/>
            <charset val="238"/>
          </rPr>
          <t>SZV_F:DijUtem2</t>
        </r>
      </text>
    </comment>
    <comment ref="AK402" authorId="0" shapeId="0" xr:uid="{1C5FD89B-9F7B-433A-AA90-6DFD27F20960}">
      <text>
        <r>
          <rPr>
            <sz val="11"/>
            <rFont val="Calibri"/>
            <family val="2"/>
            <charset val="238"/>
          </rPr>
          <t>SZV_F:EM_Melleklet1_Utem2</t>
        </r>
      </text>
    </comment>
    <comment ref="AL402" authorId="0" shapeId="0" xr:uid="{E9C4D237-1424-4484-A5C3-EB539E4D98BE}">
      <text>
        <r>
          <rPr>
            <sz val="11"/>
            <rFont val="Calibri"/>
            <family val="2"/>
            <charset val="238"/>
          </rPr>
          <t>SZV_F:EgyebAllamiUtem2</t>
        </r>
      </text>
    </comment>
    <comment ref="AM402" authorId="0" shapeId="0" xr:uid="{9DFD0DD9-4064-4BB9-8FA8-4F0B54ED1E0C}">
      <text>
        <r>
          <rPr>
            <sz val="11"/>
            <rFont val="Calibri"/>
            <family val="2"/>
            <charset val="238"/>
          </rPr>
          <t>SZV_F:OnkormanyzatiUtem2</t>
        </r>
      </text>
    </comment>
    <comment ref="AN402" authorId="0" shapeId="0" xr:uid="{0DC611A1-E607-4A40-9F6D-B355904BAE6A}">
      <text>
        <r>
          <rPr>
            <sz val="11"/>
            <rFont val="Calibri"/>
            <family val="2"/>
            <charset val="238"/>
          </rPr>
          <t>SZV_F:EUUtem2</t>
        </r>
      </text>
    </comment>
    <comment ref="AO402" authorId="0" shapeId="0" xr:uid="{BF2637F3-5AF4-4A00-B0A5-3C8CD1C2F861}">
      <text>
        <r>
          <rPr>
            <sz val="11"/>
            <rFont val="Calibri"/>
            <family val="2"/>
            <charset val="238"/>
          </rPr>
          <t>SZV_F:EgyebUtem2</t>
        </r>
      </text>
    </comment>
    <comment ref="AP402" authorId="0" shapeId="0" xr:uid="{8346F4DD-E08C-4A5B-9B28-5B357628944C}">
      <text>
        <r>
          <rPr>
            <sz val="11"/>
            <rFont val="Calibri"/>
            <family val="2"/>
            <charset val="238"/>
          </rPr>
          <t>SZV_F:HitelKotvenyUtem2</t>
        </r>
      </text>
    </comment>
    <comment ref="AQ402" authorId="0" shapeId="0" xr:uid="{45FBC0E4-627A-4627-89A5-46A91835882E}">
      <text>
        <r>
          <rPr>
            <sz val="11"/>
            <rFont val="Calibri"/>
            <family val="2"/>
            <charset val="238"/>
          </rPr>
          <t>SZV_F:OsszesenUtem2</t>
        </r>
      </text>
    </comment>
    <comment ref="AR402" authorId="0" shapeId="0" xr:uid="{1A18B7C9-0782-4DDE-8981-8BDDB5C985A4}">
      <text>
        <r>
          <rPr>
            <sz val="11"/>
            <rFont val="Calibri"/>
            <family val="2"/>
            <charset val="238"/>
          </rPr>
          <t>SZV_F:ForrashianyUtem2</t>
        </r>
      </text>
    </comment>
    <comment ref="AU402" authorId="0" shapeId="0" xr:uid="{9B886B4B-46CD-4815-9E2B-1DA2F87D69C9}">
      <text>
        <r>
          <rPr>
            <sz val="11"/>
            <rFont val="Calibri"/>
            <family val="2"/>
            <charset val="238"/>
          </rPr>
          <t>SZV_F:Indokolas</t>
        </r>
      </text>
    </comment>
    <comment ref="AV402" authorId="0" shapeId="0" xr:uid="{8D0B939E-F37C-4731-A1BE-4A692C345444}">
      <text>
        <r>
          <rPr>
            <sz val="11"/>
            <rFont val="Calibri"/>
            <family val="2"/>
            <charset val="238"/>
          </rPr>
          <t>SZV_F:Megjegyzes</t>
        </r>
      </text>
    </comment>
    <comment ref="AW402" authorId="0" shapeId="0" xr:uid="{1F40437A-9281-42B6-B247-99F1F53D67C4}">
      <text>
        <r>
          <rPr>
            <sz val="11"/>
            <rFont val="Calibri"/>
            <family val="2"/>
            <charset val="238"/>
          </rPr>
          <t>SZV_F:FeladatSorszam</t>
        </r>
      </text>
    </comment>
    <comment ref="AY402" authorId="0" shapeId="0" xr:uid="{F05589A3-E6D3-43E3-9A17-03B331A0EB1A}">
      <text>
        <r>
          <rPr>
            <sz val="11"/>
            <rFont val="Calibri"/>
            <family val="2"/>
            <charset val="238"/>
          </rPr>
          <t>SZV_F:ISA</t>
        </r>
      </text>
    </comment>
    <comment ref="B403" authorId="0" shapeId="0" xr:uid="{A91EFC0E-3ADF-4840-82BC-CAF4000D40C7}">
      <text>
        <r>
          <rPr>
            <sz val="11"/>
            <rFont val="Calibri"/>
            <family val="2"/>
            <charset val="238"/>
          </rPr>
          <t>SZV_F:FontossagiSorrent</t>
        </r>
      </text>
    </comment>
    <comment ref="C403" authorId="0" shapeId="0" xr:uid="{78F3B19B-5CF7-405E-BC86-4338F40E1FB4}">
      <text>
        <r>
          <rPr>
            <sz val="11"/>
            <rFont val="Calibri"/>
            <family val="2"/>
            <charset val="238"/>
          </rPr>
          <t>SZV_F:FeladatKategoria</t>
        </r>
      </text>
    </comment>
    <comment ref="D403" authorId="0" shapeId="0" xr:uid="{CF6E1E70-96C5-4BF1-B069-9D6618E9D4FD}">
      <text>
        <r>
          <rPr>
            <sz val="11"/>
            <rFont val="Calibri"/>
            <family val="2"/>
            <charset val="238"/>
          </rPr>
          <t>SZV_F:FeladatMegnevezes</t>
        </r>
      </text>
    </comment>
    <comment ref="E403" authorId="0" shapeId="0" xr:uid="{98DD807E-5890-4A40-BC2D-E2DE5FEF0E70}">
      <text>
        <r>
          <rPr>
            <sz val="11"/>
            <rFont val="Calibri"/>
            <family val="2"/>
            <charset val="238"/>
          </rPr>
          <t>SZV_F:ElviEngedelySzam</t>
        </r>
      </text>
    </comment>
    <comment ref="F403" authorId="0" shapeId="0" xr:uid="{7A61C37C-60D8-40C1-9959-BA8F860B1987}">
      <text>
        <r>
          <rPr>
            <sz val="11"/>
            <rFont val="Calibri"/>
            <family val="2"/>
            <charset val="238"/>
          </rPr>
          <t>SZV_F:VKR_Kod</t>
        </r>
      </text>
    </comment>
    <comment ref="G403" authorId="0" shapeId="0" xr:uid="{4250232C-96DF-4821-BD4E-1B50F53F95FC}">
      <text>
        <r>
          <rPr>
            <sz val="11"/>
            <rFont val="Calibri"/>
            <family val="2"/>
            <charset val="238"/>
          </rPr>
          <t>SZV_F:VKR_Nev</t>
        </r>
      </text>
    </comment>
    <comment ref="H403" authorId="0" shapeId="0" xr:uid="{E5A7F756-F0B2-4358-A8E1-D636D5E1EA80}">
      <text>
        <r>
          <rPr>
            <sz val="11"/>
            <rFont val="Calibri"/>
            <family val="2"/>
            <charset val="238"/>
          </rPr>
          <t>SZV_F:FeladatAzonosito</t>
        </r>
      </text>
    </comment>
    <comment ref="I403" authorId="0" shapeId="0" xr:uid="{6A0174DC-0504-4EAA-9825-BE4312C4F4C1}">
      <text>
        <r>
          <rPr>
            <sz val="11"/>
            <rFont val="Calibri"/>
            <family val="2"/>
            <charset val="238"/>
          </rPr>
          <t>SZV_F:EllatasiTerulet</t>
        </r>
      </text>
    </comment>
    <comment ref="J403" authorId="0" shapeId="0" xr:uid="{6D91D7C1-1DB1-42AB-939B-FCE22865C640}">
      <text>
        <r>
          <rPr>
            <sz val="11"/>
            <rFont val="Calibri"/>
            <family val="2"/>
            <charset val="238"/>
          </rPr>
          <t>SZV_F:EllatasertFelelos</t>
        </r>
      </text>
    </comment>
    <comment ref="K403" authorId="0" shapeId="0" xr:uid="{345AC4AC-46DD-451C-8BAF-CB51E0BADAEB}">
      <text>
        <r>
          <rPr>
            <sz val="11"/>
            <rFont val="Calibri"/>
            <family val="2"/>
            <charset val="238"/>
          </rPr>
          <t>SZV_F:TervezettNettoKoltseg</t>
        </r>
      </text>
    </comment>
    <comment ref="L403" authorId="0" shapeId="0" xr:uid="{BA6A3F95-DF3E-4CCA-B8F0-B5C9BA121D85}">
      <text>
        <r>
          <rPr>
            <sz val="11"/>
            <rFont val="Calibri"/>
            <family val="2"/>
            <charset val="238"/>
          </rPr>
          <t>SZV_F:IdotartamKezdes</t>
        </r>
      </text>
    </comment>
    <comment ref="M403" authorId="0" shapeId="0" xr:uid="{4C09B0F6-6BDB-445F-AF94-4067812DEA73}">
      <text>
        <r>
          <rPr>
            <sz val="11"/>
            <rFont val="Calibri"/>
            <family val="2"/>
            <charset val="238"/>
          </rPr>
          <t>SZV_F:IdotartamBefejezes</t>
        </r>
      </text>
    </comment>
    <comment ref="N403" authorId="0" shapeId="0" xr:uid="{467D6F16-2523-44A7-AE5E-673D1EF6498C}">
      <text>
        <r>
          <rPr>
            <sz val="11"/>
            <rFont val="Calibri"/>
            <family val="2"/>
            <charset val="238"/>
          </rPr>
          <t>SZV_F:NettoKoltsegUtem1</t>
        </r>
      </text>
    </comment>
    <comment ref="O403" authorId="0" shapeId="0" xr:uid="{923BD8D0-6152-4E64-93CA-E1A121EE690E}">
      <text>
        <r>
          <rPr>
            <sz val="11"/>
            <rFont val="Calibri"/>
            <family val="2"/>
            <charset val="238"/>
          </rPr>
          <t>SZV_F:NettoKoltsegUtem2</t>
        </r>
      </text>
    </comment>
    <comment ref="P403" authorId="0" shapeId="0" xr:uid="{CC21B69E-9827-48ED-999C-172AE572B98D}">
      <text>
        <r>
          <rPr>
            <sz val="11"/>
            <rFont val="Calibri"/>
            <family val="2"/>
            <charset val="238"/>
          </rPr>
          <t>SZV_F:EM_Melleklet2_KTG</t>
        </r>
      </text>
    </comment>
    <comment ref="R403" authorId="0" shapeId="0" xr:uid="{BAFCF356-BCFF-47C1-A07B-3B23D70BF3C9}">
      <text>
        <r>
          <rPr>
            <sz val="11"/>
            <rFont val="Calibri"/>
            <family val="2"/>
            <charset val="238"/>
          </rPr>
          <t>SZV_F:HDUtem1</t>
        </r>
      </text>
    </comment>
    <comment ref="S403" authorId="0" shapeId="0" xr:uid="{255773FE-F09E-46D6-A425-5857A2E9679C}">
      <text>
        <r>
          <rPr>
            <sz val="11"/>
            <rFont val="Calibri"/>
            <family val="2"/>
            <charset val="238"/>
          </rPr>
          <t>SZV_F:ECSUtem1</t>
        </r>
      </text>
    </comment>
    <comment ref="T403" authorId="0" shapeId="0" xr:uid="{7C45307F-2512-4B22-A302-A7B21ED351C2}">
      <text>
        <r>
          <rPr>
            <sz val="11"/>
            <rFont val="Calibri"/>
            <family val="2"/>
            <charset val="238"/>
          </rPr>
          <t>SZV_F:KFHUtem1</t>
        </r>
      </text>
    </comment>
    <comment ref="U403" authorId="0" shapeId="0" xr:uid="{DFA835AC-37BA-475E-9A20-27626CE8F2C6}">
      <text>
        <r>
          <rPr>
            <sz val="11"/>
            <rFont val="Calibri"/>
            <family val="2"/>
            <charset val="238"/>
          </rPr>
          <t>SZV_F:Egyeb_SajatUtem1</t>
        </r>
      </text>
    </comment>
    <comment ref="V403" authorId="0" shapeId="0" xr:uid="{9EE94267-81B5-463E-B93F-69DE5680D4B7}">
      <text>
        <r>
          <rPr>
            <sz val="11"/>
            <rFont val="Calibri"/>
            <family val="2"/>
            <charset val="238"/>
          </rPr>
          <t>SZV_F:DijUtem1</t>
        </r>
      </text>
    </comment>
    <comment ref="W403" authorId="0" shapeId="0" xr:uid="{1F8C9453-9EC3-43A9-AB89-A76EEEDED189}">
      <text>
        <r>
          <rPr>
            <sz val="11"/>
            <rFont val="Calibri"/>
            <family val="2"/>
            <charset val="238"/>
          </rPr>
          <t>SZV_F:EM_Melleklet1_Utem1</t>
        </r>
      </text>
    </comment>
    <comment ref="X403" authorId="0" shapeId="0" xr:uid="{03F665C1-255D-4059-9B3D-5DADB7336629}">
      <text>
        <r>
          <rPr>
            <sz val="11"/>
            <rFont val="Calibri"/>
            <family val="2"/>
            <charset val="238"/>
          </rPr>
          <t>SZV_F:EgyebAllamiUtem1</t>
        </r>
      </text>
    </comment>
    <comment ref="Y403" authorId="0" shapeId="0" xr:uid="{318E4571-A559-46C3-A413-A0EC796DAAC1}">
      <text>
        <r>
          <rPr>
            <sz val="11"/>
            <rFont val="Calibri"/>
            <family val="2"/>
            <charset val="238"/>
          </rPr>
          <t>SZV_F:OnkormanyzatiUtem1</t>
        </r>
      </text>
    </comment>
    <comment ref="Z403" authorId="0" shapeId="0" xr:uid="{38891E75-0B67-47CB-930B-331F95CB33AA}">
      <text>
        <r>
          <rPr>
            <sz val="11"/>
            <rFont val="Calibri"/>
            <family val="2"/>
            <charset val="238"/>
          </rPr>
          <t>SZV_F:EUUtem1</t>
        </r>
      </text>
    </comment>
    <comment ref="AA403" authorId="0" shapeId="0" xr:uid="{FB7F7784-537D-4C75-B751-5DAF7929BA20}">
      <text>
        <r>
          <rPr>
            <sz val="11"/>
            <rFont val="Calibri"/>
            <family val="2"/>
            <charset val="238"/>
          </rPr>
          <t>SZV_F:EgyebUtem1</t>
        </r>
      </text>
    </comment>
    <comment ref="AB403" authorId="0" shapeId="0" xr:uid="{6F30549B-E38A-4E28-976F-5CCFBA284369}">
      <text>
        <r>
          <rPr>
            <sz val="11"/>
            <rFont val="Calibri"/>
            <family val="2"/>
            <charset val="238"/>
          </rPr>
          <t>SZV_F:HitelKotvenyUtem1</t>
        </r>
      </text>
    </comment>
    <comment ref="AC403" authorId="0" shapeId="0" xr:uid="{12B5A064-4079-4CD4-A3FE-FF338AA9BE46}">
      <text>
        <r>
          <rPr>
            <sz val="11"/>
            <rFont val="Calibri"/>
            <family val="2"/>
            <charset val="238"/>
          </rPr>
          <t>SZV_F:OsszesenUtem1</t>
        </r>
      </text>
    </comment>
    <comment ref="AF403" authorId="0" shapeId="0" xr:uid="{E48EBAE0-502E-4F72-A18F-FD2911794AE5}">
      <text>
        <r>
          <rPr>
            <sz val="11"/>
            <rFont val="Calibri"/>
            <family val="2"/>
            <charset val="238"/>
          </rPr>
          <t>SZV_F:HDUtem2</t>
        </r>
      </text>
    </comment>
    <comment ref="AG403" authorId="0" shapeId="0" xr:uid="{449F16A9-A53D-4519-95A0-7A753453908E}">
      <text>
        <r>
          <rPr>
            <sz val="11"/>
            <rFont val="Calibri"/>
            <family val="2"/>
            <charset val="238"/>
          </rPr>
          <t>SZV_F:ECSUtem2</t>
        </r>
      </text>
    </comment>
    <comment ref="AH403" authorId="0" shapeId="0" xr:uid="{9D076241-2F5C-43DC-89C8-054AFA335DC8}">
      <text>
        <r>
          <rPr>
            <sz val="11"/>
            <rFont val="Calibri"/>
            <family val="2"/>
            <charset val="238"/>
          </rPr>
          <t>SZV_F:KFHUtem2</t>
        </r>
      </text>
    </comment>
    <comment ref="AI403" authorId="0" shapeId="0" xr:uid="{A132E24B-DD43-4903-A078-89B9E6B7BA5B}">
      <text>
        <r>
          <rPr>
            <sz val="11"/>
            <rFont val="Calibri"/>
            <family val="2"/>
            <charset val="238"/>
          </rPr>
          <t>SZV_F:Egyeb_SajatUtem2</t>
        </r>
      </text>
    </comment>
    <comment ref="AJ403" authorId="0" shapeId="0" xr:uid="{71259825-8C6A-438A-BA4B-4FF3EB23C93E}">
      <text>
        <r>
          <rPr>
            <sz val="11"/>
            <rFont val="Calibri"/>
            <family val="2"/>
            <charset val="238"/>
          </rPr>
          <t>SZV_F:DijUtem2</t>
        </r>
      </text>
    </comment>
    <comment ref="AK403" authorId="0" shapeId="0" xr:uid="{23345479-B0F3-48B6-A743-600DA243AD3E}">
      <text>
        <r>
          <rPr>
            <sz val="11"/>
            <rFont val="Calibri"/>
            <family val="2"/>
            <charset val="238"/>
          </rPr>
          <t>SZV_F:EM_Melleklet1_Utem2</t>
        </r>
      </text>
    </comment>
    <comment ref="AL403" authorId="0" shapeId="0" xr:uid="{E78AA348-1892-4647-B4B2-B2A30C6C0F63}">
      <text>
        <r>
          <rPr>
            <sz val="11"/>
            <rFont val="Calibri"/>
            <family val="2"/>
            <charset val="238"/>
          </rPr>
          <t>SZV_F:EgyebAllamiUtem2</t>
        </r>
      </text>
    </comment>
    <comment ref="AM403" authorId="0" shapeId="0" xr:uid="{5720C234-88D7-4B29-8196-A1C8D4939634}">
      <text>
        <r>
          <rPr>
            <sz val="11"/>
            <rFont val="Calibri"/>
            <family val="2"/>
            <charset val="238"/>
          </rPr>
          <t>SZV_F:OnkormanyzatiUtem2</t>
        </r>
      </text>
    </comment>
    <comment ref="AN403" authorId="0" shapeId="0" xr:uid="{CEDD0A8B-89C8-477B-A99B-F09015748797}">
      <text>
        <r>
          <rPr>
            <sz val="11"/>
            <rFont val="Calibri"/>
            <family val="2"/>
            <charset val="238"/>
          </rPr>
          <t>SZV_F:EUUtem2</t>
        </r>
      </text>
    </comment>
    <comment ref="AO403" authorId="0" shapeId="0" xr:uid="{2BFD06DE-B4AA-4F96-B913-941B58BA0BFD}">
      <text>
        <r>
          <rPr>
            <sz val="11"/>
            <rFont val="Calibri"/>
            <family val="2"/>
            <charset val="238"/>
          </rPr>
          <t>SZV_F:EgyebUtem2</t>
        </r>
      </text>
    </comment>
    <comment ref="AP403" authorId="0" shapeId="0" xr:uid="{2E694EB3-C981-474E-B071-772463EA096D}">
      <text>
        <r>
          <rPr>
            <sz val="11"/>
            <rFont val="Calibri"/>
            <family val="2"/>
            <charset val="238"/>
          </rPr>
          <t>SZV_F:HitelKotvenyUtem2</t>
        </r>
      </text>
    </comment>
    <comment ref="AQ403" authorId="0" shapeId="0" xr:uid="{1C16888F-B9AF-4813-B0ED-2A6DD123A372}">
      <text>
        <r>
          <rPr>
            <sz val="11"/>
            <rFont val="Calibri"/>
            <family val="2"/>
            <charset val="238"/>
          </rPr>
          <t>SZV_F:OsszesenUtem2</t>
        </r>
      </text>
    </comment>
    <comment ref="AR403" authorId="0" shapeId="0" xr:uid="{BBBE8302-71FA-4B9E-8E4F-89082F809A94}">
      <text>
        <r>
          <rPr>
            <sz val="11"/>
            <rFont val="Calibri"/>
            <family val="2"/>
            <charset val="238"/>
          </rPr>
          <t>SZV_F:ForrashianyUtem2</t>
        </r>
      </text>
    </comment>
    <comment ref="AU403" authorId="0" shapeId="0" xr:uid="{34802E5B-C9BE-4520-B05B-46BCC6D2AF2A}">
      <text>
        <r>
          <rPr>
            <sz val="11"/>
            <rFont val="Calibri"/>
            <family val="2"/>
            <charset val="238"/>
          </rPr>
          <t>SZV_F:Indokolas</t>
        </r>
      </text>
    </comment>
    <comment ref="AV403" authorId="0" shapeId="0" xr:uid="{FCD803BA-154C-494A-A84A-666FAED81D24}">
      <text>
        <r>
          <rPr>
            <sz val="11"/>
            <rFont val="Calibri"/>
            <family val="2"/>
            <charset val="238"/>
          </rPr>
          <t>SZV_F:Megjegyzes</t>
        </r>
      </text>
    </comment>
    <comment ref="AW403" authorId="0" shapeId="0" xr:uid="{AF289BD9-2D9F-4535-AF22-E1BB77D7481A}">
      <text>
        <r>
          <rPr>
            <sz val="11"/>
            <rFont val="Calibri"/>
            <family val="2"/>
            <charset val="238"/>
          </rPr>
          <t>SZV_F:FeladatSorszam</t>
        </r>
      </text>
    </comment>
    <comment ref="AY403" authorId="0" shapeId="0" xr:uid="{29813F9E-E025-4EC9-9AE0-6BC06F0092C3}">
      <text>
        <r>
          <rPr>
            <sz val="11"/>
            <rFont val="Calibri"/>
            <family val="2"/>
            <charset val="238"/>
          </rPr>
          <t>SZV_F:ISA</t>
        </r>
      </text>
    </comment>
    <comment ref="B404" authorId="0" shapeId="0" xr:uid="{80D7C46C-5CE0-4225-AED5-AB8D78058234}">
      <text>
        <r>
          <rPr>
            <sz val="11"/>
            <rFont val="Calibri"/>
            <family val="2"/>
            <charset val="238"/>
          </rPr>
          <t>SZV_F:FontossagiSorrent</t>
        </r>
      </text>
    </comment>
    <comment ref="C404" authorId="0" shapeId="0" xr:uid="{4D256788-E35E-4AD2-9E7B-1D03EFC74C18}">
      <text>
        <r>
          <rPr>
            <sz val="11"/>
            <rFont val="Calibri"/>
            <family val="2"/>
            <charset val="238"/>
          </rPr>
          <t>SZV_F:FeladatKategoria</t>
        </r>
      </text>
    </comment>
    <comment ref="D404" authorId="0" shapeId="0" xr:uid="{E0EE129D-064E-4315-82DF-AACF6FD3BE31}">
      <text>
        <r>
          <rPr>
            <sz val="11"/>
            <rFont val="Calibri"/>
            <family val="2"/>
            <charset val="238"/>
          </rPr>
          <t>SZV_F:FeladatMegnevezes</t>
        </r>
      </text>
    </comment>
    <comment ref="E404" authorId="0" shapeId="0" xr:uid="{95E802B1-93AF-4621-9945-9061465C67B8}">
      <text>
        <r>
          <rPr>
            <sz val="11"/>
            <rFont val="Calibri"/>
            <family val="2"/>
            <charset val="238"/>
          </rPr>
          <t>SZV_F:ElviEngedelySzam</t>
        </r>
      </text>
    </comment>
    <comment ref="F404" authorId="0" shapeId="0" xr:uid="{447EC655-1E02-47CB-A8BF-05CA7A38854E}">
      <text>
        <r>
          <rPr>
            <sz val="11"/>
            <rFont val="Calibri"/>
            <family val="2"/>
            <charset val="238"/>
          </rPr>
          <t>SZV_F:VKR_Kod</t>
        </r>
      </text>
    </comment>
    <comment ref="G404" authorId="0" shapeId="0" xr:uid="{3CA36921-C029-44D0-A4A7-3EDB8C8D1284}">
      <text>
        <r>
          <rPr>
            <sz val="11"/>
            <rFont val="Calibri"/>
            <family val="2"/>
            <charset val="238"/>
          </rPr>
          <t>SZV_F:VKR_Nev</t>
        </r>
      </text>
    </comment>
    <comment ref="H404" authorId="0" shapeId="0" xr:uid="{8705E912-3FE9-475B-A829-8082AABABBA1}">
      <text>
        <r>
          <rPr>
            <sz val="11"/>
            <rFont val="Calibri"/>
            <family val="2"/>
            <charset val="238"/>
          </rPr>
          <t>SZV_F:FeladatAzonosito</t>
        </r>
      </text>
    </comment>
    <comment ref="I404" authorId="0" shapeId="0" xr:uid="{E0D34790-E026-4D3E-A99A-9A15131C5885}">
      <text>
        <r>
          <rPr>
            <sz val="11"/>
            <rFont val="Calibri"/>
            <family val="2"/>
            <charset val="238"/>
          </rPr>
          <t>SZV_F:EllatasiTerulet</t>
        </r>
      </text>
    </comment>
    <comment ref="J404" authorId="0" shapeId="0" xr:uid="{70401450-FABB-40FB-BEB6-72C51BDD2629}">
      <text>
        <r>
          <rPr>
            <sz val="11"/>
            <rFont val="Calibri"/>
            <family val="2"/>
            <charset val="238"/>
          </rPr>
          <t>SZV_F:EllatasertFelelos</t>
        </r>
      </text>
    </comment>
    <comment ref="K404" authorId="0" shapeId="0" xr:uid="{B4C8A9FA-DFF0-4E0D-85FC-813AF3A98994}">
      <text>
        <r>
          <rPr>
            <sz val="11"/>
            <rFont val="Calibri"/>
            <family val="2"/>
            <charset val="238"/>
          </rPr>
          <t>SZV_F:TervezettNettoKoltseg</t>
        </r>
      </text>
    </comment>
    <comment ref="L404" authorId="0" shapeId="0" xr:uid="{962F8008-3507-4F2A-93B2-EB12978452DA}">
      <text>
        <r>
          <rPr>
            <sz val="11"/>
            <rFont val="Calibri"/>
            <family val="2"/>
            <charset val="238"/>
          </rPr>
          <t>SZV_F:IdotartamKezdes</t>
        </r>
      </text>
    </comment>
    <comment ref="M404" authorId="0" shapeId="0" xr:uid="{A8717A23-3D12-4EBD-AE65-3582F9CABF64}">
      <text>
        <r>
          <rPr>
            <sz val="11"/>
            <rFont val="Calibri"/>
            <family val="2"/>
            <charset val="238"/>
          </rPr>
          <t>SZV_F:IdotartamBefejezes</t>
        </r>
      </text>
    </comment>
    <comment ref="N404" authorId="0" shapeId="0" xr:uid="{8DCDF2AF-6049-40B0-B692-F94CE42D3981}">
      <text>
        <r>
          <rPr>
            <sz val="11"/>
            <rFont val="Calibri"/>
            <family val="2"/>
            <charset val="238"/>
          </rPr>
          <t>SZV_F:NettoKoltsegUtem1</t>
        </r>
      </text>
    </comment>
    <comment ref="O404" authorId="0" shapeId="0" xr:uid="{19253AA0-ADAE-4D02-959C-E7582EA3576D}">
      <text>
        <r>
          <rPr>
            <sz val="11"/>
            <rFont val="Calibri"/>
            <family val="2"/>
            <charset val="238"/>
          </rPr>
          <t>SZV_F:NettoKoltsegUtem2</t>
        </r>
      </text>
    </comment>
    <comment ref="P404" authorId="0" shapeId="0" xr:uid="{DDD45446-28C4-4078-B5B7-2F134D6D7546}">
      <text>
        <r>
          <rPr>
            <sz val="11"/>
            <rFont val="Calibri"/>
            <family val="2"/>
            <charset val="238"/>
          </rPr>
          <t>SZV_F:EM_Melleklet2_KTG</t>
        </r>
      </text>
    </comment>
    <comment ref="R404" authorId="0" shapeId="0" xr:uid="{3AEC1029-8C45-4943-9492-AA43EDC05D5F}">
      <text>
        <r>
          <rPr>
            <sz val="11"/>
            <rFont val="Calibri"/>
            <family val="2"/>
            <charset val="238"/>
          </rPr>
          <t>SZV_F:HDUtem1</t>
        </r>
      </text>
    </comment>
    <comment ref="S404" authorId="0" shapeId="0" xr:uid="{C298D58B-C320-4C52-B176-78D873301ACA}">
      <text>
        <r>
          <rPr>
            <sz val="11"/>
            <rFont val="Calibri"/>
            <family val="2"/>
            <charset val="238"/>
          </rPr>
          <t>SZV_F:ECSUtem1</t>
        </r>
      </text>
    </comment>
    <comment ref="T404" authorId="0" shapeId="0" xr:uid="{8299F374-0BC5-489A-8953-5D6906D69A86}">
      <text>
        <r>
          <rPr>
            <sz val="11"/>
            <rFont val="Calibri"/>
            <family val="2"/>
            <charset val="238"/>
          </rPr>
          <t>SZV_F:KFHUtem1</t>
        </r>
      </text>
    </comment>
    <comment ref="U404" authorId="0" shapeId="0" xr:uid="{122D5358-D708-4667-8416-A1ABD3F5A82B}">
      <text>
        <r>
          <rPr>
            <sz val="11"/>
            <rFont val="Calibri"/>
            <family val="2"/>
            <charset val="238"/>
          </rPr>
          <t>SZV_F:Egyeb_SajatUtem1</t>
        </r>
      </text>
    </comment>
    <comment ref="V404" authorId="0" shapeId="0" xr:uid="{41888AB8-9F6A-41F4-9153-08B97EDB9CAC}">
      <text>
        <r>
          <rPr>
            <sz val="11"/>
            <rFont val="Calibri"/>
            <family val="2"/>
            <charset val="238"/>
          </rPr>
          <t>SZV_F:DijUtem1</t>
        </r>
      </text>
    </comment>
    <comment ref="W404" authorId="0" shapeId="0" xr:uid="{AABE24A2-FAFB-4359-B07E-432565C1021A}">
      <text>
        <r>
          <rPr>
            <sz val="11"/>
            <rFont val="Calibri"/>
            <family val="2"/>
            <charset val="238"/>
          </rPr>
          <t>SZV_F:EM_Melleklet1_Utem1</t>
        </r>
      </text>
    </comment>
    <comment ref="X404" authorId="0" shapeId="0" xr:uid="{265ADCAB-CB01-47BA-9DC3-B6B21E42CD5A}">
      <text>
        <r>
          <rPr>
            <sz val="11"/>
            <rFont val="Calibri"/>
            <family val="2"/>
            <charset val="238"/>
          </rPr>
          <t>SZV_F:EgyebAllamiUtem1</t>
        </r>
      </text>
    </comment>
    <comment ref="Y404" authorId="0" shapeId="0" xr:uid="{8BB4FB96-01F2-4891-9C62-88F0140EB90E}">
      <text>
        <r>
          <rPr>
            <sz val="11"/>
            <rFont val="Calibri"/>
            <family val="2"/>
            <charset val="238"/>
          </rPr>
          <t>SZV_F:OnkormanyzatiUtem1</t>
        </r>
      </text>
    </comment>
    <comment ref="Z404" authorId="0" shapeId="0" xr:uid="{22EAF303-249A-4A8D-85F9-DA9745CA30AA}">
      <text>
        <r>
          <rPr>
            <sz val="11"/>
            <rFont val="Calibri"/>
            <family val="2"/>
            <charset val="238"/>
          </rPr>
          <t>SZV_F:EUUtem1</t>
        </r>
      </text>
    </comment>
    <comment ref="AA404" authorId="0" shapeId="0" xr:uid="{A82BDE4F-724A-4452-BCEF-A2F2842EF699}">
      <text>
        <r>
          <rPr>
            <sz val="11"/>
            <rFont val="Calibri"/>
            <family val="2"/>
            <charset val="238"/>
          </rPr>
          <t>SZV_F:EgyebUtem1</t>
        </r>
      </text>
    </comment>
    <comment ref="AB404" authorId="0" shapeId="0" xr:uid="{3A2083C4-EAD8-4669-B02E-B95D963A19DF}">
      <text>
        <r>
          <rPr>
            <sz val="11"/>
            <rFont val="Calibri"/>
            <family val="2"/>
            <charset val="238"/>
          </rPr>
          <t>SZV_F:HitelKotvenyUtem1</t>
        </r>
      </text>
    </comment>
    <comment ref="AC404" authorId="0" shapeId="0" xr:uid="{B8D2C9EE-4C86-41AA-A902-ED59725D952E}">
      <text>
        <r>
          <rPr>
            <sz val="11"/>
            <rFont val="Calibri"/>
            <family val="2"/>
            <charset val="238"/>
          </rPr>
          <t>SZV_F:OsszesenUtem1</t>
        </r>
      </text>
    </comment>
    <comment ref="AF404" authorId="0" shapeId="0" xr:uid="{5F5EBCFD-7DEA-4289-BC2E-D0C2C21B0C93}">
      <text>
        <r>
          <rPr>
            <sz val="11"/>
            <rFont val="Calibri"/>
            <family val="2"/>
            <charset val="238"/>
          </rPr>
          <t>SZV_F:HDUtem2</t>
        </r>
      </text>
    </comment>
    <comment ref="AG404" authorId="0" shapeId="0" xr:uid="{8F136828-9F3B-4467-9B8D-CB352F0C2F41}">
      <text>
        <r>
          <rPr>
            <sz val="11"/>
            <rFont val="Calibri"/>
            <family val="2"/>
            <charset val="238"/>
          </rPr>
          <t>SZV_F:ECSUtem2</t>
        </r>
      </text>
    </comment>
    <comment ref="AH404" authorId="0" shapeId="0" xr:uid="{E58545CA-58EA-4FE4-89AE-0D6BCAF647CD}">
      <text>
        <r>
          <rPr>
            <sz val="11"/>
            <rFont val="Calibri"/>
            <family val="2"/>
            <charset val="238"/>
          </rPr>
          <t>SZV_F:KFHUtem2</t>
        </r>
      </text>
    </comment>
    <comment ref="AI404" authorId="0" shapeId="0" xr:uid="{82313D60-8F9F-4AA0-A6D9-283E869A5AD0}">
      <text>
        <r>
          <rPr>
            <sz val="11"/>
            <rFont val="Calibri"/>
            <family val="2"/>
            <charset val="238"/>
          </rPr>
          <t>SZV_F:Egyeb_SajatUtem2</t>
        </r>
      </text>
    </comment>
    <comment ref="AJ404" authorId="0" shapeId="0" xr:uid="{60DADA4A-9139-4569-819A-72B497478164}">
      <text>
        <r>
          <rPr>
            <sz val="11"/>
            <rFont val="Calibri"/>
            <family val="2"/>
            <charset val="238"/>
          </rPr>
          <t>SZV_F:DijUtem2</t>
        </r>
      </text>
    </comment>
    <comment ref="AK404" authorId="0" shapeId="0" xr:uid="{9BEBB36F-2ACF-4B42-BC75-271ADE3882D3}">
      <text>
        <r>
          <rPr>
            <sz val="11"/>
            <rFont val="Calibri"/>
            <family val="2"/>
            <charset val="238"/>
          </rPr>
          <t>SZV_F:EM_Melleklet1_Utem2</t>
        </r>
      </text>
    </comment>
    <comment ref="AL404" authorId="0" shapeId="0" xr:uid="{964E629D-14ED-46C9-A433-E64062D02075}">
      <text>
        <r>
          <rPr>
            <sz val="11"/>
            <rFont val="Calibri"/>
            <family val="2"/>
            <charset val="238"/>
          </rPr>
          <t>SZV_F:EgyebAllamiUtem2</t>
        </r>
      </text>
    </comment>
    <comment ref="AM404" authorId="0" shapeId="0" xr:uid="{B0D10C04-7547-4351-95B7-64D5528F7EBF}">
      <text>
        <r>
          <rPr>
            <sz val="11"/>
            <rFont val="Calibri"/>
            <family val="2"/>
            <charset val="238"/>
          </rPr>
          <t>SZV_F:OnkormanyzatiUtem2</t>
        </r>
      </text>
    </comment>
    <comment ref="AN404" authorId="0" shapeId="0" xr:uid="{8366F044-810E-4BDF-A8CF-23FE3E8458DE}">
      <text>
        <r>
          <rPr>
            <sz val="11"/>
            <rFont val="Calibri"/>
            <family val="2"/>
            <charset val="238"/>
          </rPr>
          <t>SZV_F:EUUtem2</t>
        </r>
      </text>
    </comment>
    <comment ref="AO404" authorId="0" shapeId="0" xr:uid="{EE56AF9A-960B-4EE2-A2B4-76E669D92825}">
      <text>
        <r>
          <rPr>
            <sz val="11"/>
            <rFont val="Calibri"/>
            <family val="2"/>
            <charset val="238"/>
          </rPr>
          <t>SZV_F:EgyebUtem2</t>
        </r>
      </text>
    </comment>
    <comment ref="AP404" authorId="0" shapeId="0" xr:uid="{ACFA640E-A2A5-4BE5-86D9-E7992F533C92}">
      <text>
        <r>
          <rPr>
            <sz val="11"/>
            <rFont val="Calibri"/>
            <family val="2"/>
            <charset val="238"/>
          </rPr>
          <t>SZV_F:HitelKotvenyUtem2</t>
        </r>
      </text>
    </comment>
    <comment ref="AQ404" authorId="0" shapeId="0" xr:uid="{CD3C7184-5A2B-4B2F-9E1D-D0EA81422F38}">
      <text>
        <r>
          <rPr>
            <sz val="11"/>
            <rFont val="Calibri"/>
            <family val="2"/>
            <charset val="238"/>
          </rPr>
          <t>SZV_F:OsszesenUtem2</t>
        </r>
      </text>
    </comment>
    <comment ref="AR404" authorId="0" shapeId="0" xr:uid="{D6C9DFB2-F66F-474E-8C85-FE964210E557}">
      <text>
        <r>
          <rPr>
            <sz val="11"/>
            <rFont val="Calibri"/>
            <family val="2"/>
            <charset val="238"/>
          </rPr>
          <t>SZV_F:ForrashianyUtem2</t>
        </r>
      </text>
    </comment>
    <comment ref="AU404" authorId="0" shapeId="0" xr:uid="{34016B5A-1435-4732-A7A9-EA460E6843CB}">
      <text>
        <r>
          <rPr>
            <sz val="11"/>
            <rFont val="Calibri"/>
            <family val="2"/>
            <charset val="238"/>
          </rPr>
          <t>SZV_F:Indokolas</t>
        </r>
      </text>
    </comment>
    <comment ref="AV404" authorId="0" shapeId="0" xr:uid="{8954B8C3-D234-49FA-BF7E-86621ACFB669}">
      <text>
        <r>
          <rPr>
            <sz val="11"/>
            <rFont val="Calibri"/>
            <family val="2"/>
            <charset val="238"/>
          </rPr>
          <t>SZV_F:Megjegyzes</t>
        </r>
      </text>
    </comment>
    <comment ref="AW404" authorId="0" shapeId="0" xr:uid="{193439CD-FDE4-4137-AA24-7A3A74F6E276}">
      <text>
        <r>
          <rPr>
            <sz val="11"/>
            <rFont val="Calibri"/>
            <family val="2"/>
            <charset val="238"/>
          </rPr>
          <t>SZV_F:FeladatSorszam</t>
        </r>
      </text>
    </comment>
    <comment ref="AY404" authorId="0" shapeId="0" xr:uid="{122154F2-404C-4262-A88F-76109B0A8EC3}">
      <text>
        <r>
          <rPr>
            <sz val="11"/>
            <rFont val="Calibri"/>
            <family val="2"/>
            <charset val="238"/>
          </rPr>
          <t>SZV_F:ISA</t>
        </r>
      </text>
    </comment>
    <comment ref="B405" authorId="0" shapeId="0" xr:uid="{51C91865-B19A-4748-B3B7-41DCF105947A}">
      <text>
        <r>
          <rPr>
            <sz val="11"/>
            <rFont val="Calibri"/>
            <family val="2"/>
            <charset val="238"/>
          </rPr>
          <t>SZV_F:FontossagiSorrent</t>
        </r>
      </text>
    </comment>
    <comment ref="C405" authorId="0" shapeId="0" xr:uid="{A2BD7863-EDF6-4F05-9111-66B861CB0BDC}">
      <text>
        <r>
          <rPr>
            <sz val="11"/>
            <rFont val="Calibri"/>
            <family val="2"/>
            <charset val="238"/>
          </rPr>
          <t>SZV_F:FeladatKategoria</t>
        </r>
      </text>
    </comment>
    <comment ref="D405" authorId="0" shapeId="0" xr:uid="{463C7678-8F57-4412-927E-F23AA756A230}">
      <text>
        <r>
          <rPr>
            <sz val="11"/>
            <rFont val="Calibri"/>
            <family val="2"/>
            <charset val="238"/>
          </rPr>
          <t>SZV_F:FeladatMegnevezes</t>
        </r>
      </text>
    </comment>
    <comment ref="E405" authorId="0" shapeId="0" xr:uid="{D6FFD4F8-55A4-4371-BCFE-6FDBF6D6B5DD}">
      <text>
        <r>
          <rPr>
            <sz val="11"/>
            <rFont val="Calibri"/>
            <family val="2"/>
            <charset val="238"/>
          </rPr>
          <t>SZV_F:ElviEngedelySzam</t>
        </r>
      </text>
    </comment>
    <comment ref="F405" authorId="0" shapeId="0" xr:uid="{9084F994-6646-4393-8441-9F4A2B5D4A5D}">
      <text>
        <r>
          <rPr>
            <sz val="11"/>
            <rFont val="Calibri"/>
            <family val="2"/>
            <charset val="238"/>
          </rPr>
          <t>SZV_F:VKR_Kod</t>
        </r>
      </text>
    </comment>
    <comment ref="G405" authorId="0" shapeId="0" xr:uid="{1919F595-5873-448F-86C6-D57C571F6EC9}">
      <text>
        <r>
          <rPr>
            <sz val="11"/>
            <rFont val="Calibri"/>
            <family val="2"/>
            <charset val="238"/>
          </rPr>
          <t>SZV_F:VKR_Nev</t>
        </r>
      </text>
    </comment>
    <comment ref="H405" authorId="0" shapeId="0" xr:uid="{05FD35F1-C791-4514-81D0-9B5B9363E740}">
      <text>
        <r>
          <rPr>
            <sz val="11"/>
            <rFont val="Calibri"/>
            <family val="2"/>
            <charset val="238"/>
          </rPr>
          <t>SZV_F:FeladatAzonosito</t>
        </r>
      </text>
    </comment>
    <comment ref="I405" authorId="0" shapeId="0" xr:uid="{DB7FF30C-42D7-4E67-9739-9397137FECDC}">
      <text>
        <r>
          <rPr>
            <sz val="11"/>
            <rFont val="Calibri"/>
            <family val="2"/>
            <charset val="238"/>
          </rPr>
          <t>SZV_F:EllatasiTerulet</t>
        </r>
      </text>
    </comment>
    <comment ref="J405" authorId="0" shapeId="0" xr:uid="{ADA0D1FE-2248-4623-981B-FC192859C62B}">
      <text>
        <r>
          <rPr>
            <sz val="11"/>
            <rFont val="Calibri"/>
            <family val="2"/>
            <charset val="238"/>
          </rPr>
          <t>SZV_F:EllatasertFelelos</t>
        </r>
      </text>
    </comment>
    <comment ref="K405" authorId="0" shapeId="0" xr:uid="{0458E9BB-BB15-4311-8155-E508CD91CDE6}">
      <text>
        <r>
          <rPr>
            <sz val="11"/>
            <rFont val="Calibri"/>
            <family val="2"/>
            <charset val="238"/>
          </rPr>
          <t>SZV_F:TervezettNettoKoltseg</t>
        </r>
      </text>
    </comment>
    <comment ref="L405" authorId="0" shapeId="0" xr:uid="{C897DE8A-ED28-4EFB-906A-6A86BA660A45}">
      <text>
        <r>
          <rPr>
            <sz val="11"/>
            <rFont val="Calibri"/>
            <family val="2"/>
            <charset val="238"/>
          </rPr>
          <t>SZV_F:IdotartamKezdes</t>
        </r>
      </text>
    </comment>
    <comment ref="M405" authorId="0" shapeId="0" xr:uid="{1B25306E-1D31-4ADC-943F-122885E772BF}">
      <text>
        <r>
          <rPr>
            <sz val="11"/>
            <rFont val="Calibri"/>
            <family val="2"/>
            <charset val="238"/>
          </rPr>
          <t>SZV_F:IdotartamBefejezes</t>
        </r>
      </text>
    </comment>
    <comment ref="N405" authorId="0" shapeId="0" xr:uid="{E15AE661-0C3B-46FD-9CB7-C4E23FE54365}">
      <text>
        <r>
          <rPr>
            <sz val="11"/>
            <rFont val="Calibri"/>
            <family val="2"/>
            <charset val="238"/>
          </rPr>
          <t>SZV_F:NettoKoltsegUtem1</t>
        </r>
      </text>
    </comment>
    <comment ref="O405" authorId="0" shapeId="0" xr:uid="{B2CD3A0F-8069-4BC5-AD79-797BEAE8A8C1}">
      <text>
        <r>
          <rPr>
            <sz val="11"/>
            <rFont val="Calibri"/>
            <family val="2"/>
            <charset val="238"/>
          </rPr>
          <t>SZV_F:NettoKoltsegUtem2</t>
        </r>
      </text>
    </comment>
    <comment ref="P405" authorId="0" shapeId="0" xr:uid="{EBD85876-380D-4EB1-83BD-FE4ADEFAFF75}">
      <text>
        <r>
          <rPr>
            <sz val="11"/>
            <rFont val="Calibri"/>
            <family val="2"/>
            <charset val="238"/>
          </rPr>
          <t>SZV_F:EM_Melleklet2_KTG</t>
        </r>
      </text>
    </comment>
    <comment ref="R405" authorId="0" shapeId="0" xr:uid="{BDE1076A-A534-4FE9-9D82-DEA57F39095D}">
      <text>
        <r>
          <rPr>
            <sz val="11"/>
            <rFont val="Calibri"/>
            <family val="2"/>
            <charset val="238"/>
          </rPr>
          <t>SZV_F:HDUtem1</t>
        </r>
      </text>
    </comment>
    <comment ref="S405" authorId="0" shapeId="0" xr:uid="{8D7B1E20-F64B-4052-A3E7-E2CD39D8F98E}">
      <text>
        <r>
          <rPr>
            <sz val="11"/>
            <rFont val="Calibri"/>
            <family val="2"/>
            <charset val="238"/>
          </rPr>
          <t>SZV_F:ECSUtem1</t>
        </r>
      </text>
    </comment>
    <comment ref="T405" authorId="0" shapeId="0" xr:uid="{F077E5F1-4ED8-46FD-9237-E2374042AFA1}">
      <text>
        <r>
          <rPr>
            <sz val="11"/>
            <rFont val="Calibri"/>
            <family val="2"/>
            <charset val="238"/>
          </rPr>
          <t>SZV_F:KFHUtem1</t>
        </r>
      </text>
    </comment>
    <comment ref="U405" authorId="0" shapeId="0" xr:uid="{8CFFE2BE-1A52-42F0-85FC-AECF0BD05FAD}">
      <text>
        <r>
          <rPr>
            <sz val="11"/>
            <rFont val="Calibri"/>
            <family val="2"/>
            <charset val="238"/>
          </rPr>
          <t>SZV_F:Egyeb_SajatUtem1</t>
        </r>
      </text>
    </comment>
    <comment ref="V405" authorId="0" shapeId="0" xr:uid="{D739118E-31E9-49C4-83C5-37BD24454212}">
      <text>
        <r>
          <rPr>
            <sz val="11"/>
            <rFont val="Calibri"/>
            <family val="2"/>
            <charset val="238"/>
          </rPr>
          <t>SZV_F:DijUtem1</t>
        </r>
      </text>
    </comment>
    <comment ref="W405" authorId="0" shapeId="0" xr:uid="{4B8BC095-B913-408D-8E5B-CAD07D3738A6}">
      <text>
        <r>
          <rPr>
            <sz val="11"/>
            <rFont val="Calibri"/>
            <family val="2"/>
            <charset val="238"/>
          </rPr>
          <t>SZV_F:EM_Melleklet1_Utem1</t>
        </r>
      </text>
    </comment>
    <comment ref="X405" authorId="0" shapeId="0" xr:uid="{4E0291B4-6FC0-4ACD-8D6F-2342171B03D9}">
      <text>
        <r>
          <rPr>
            <sz val="11"/>
            <rFont val="Calibri"/>
            <family val="2"/>
            <charset val="238"/>
          </rPr>
          <t>SZV_F:EgyebAllamiUtem1</t>
        </r>
      </text>
    </comment>
    <comment ref="Y405" authorId="0" shapeId="0" xr:uid="{D3E0E202-5A3C-4E37-8D84-81C3CA24AA9F}">
      <text>
        <r>
          <rPr>
            <sz val="11"/>
            <rFont val="Calibri"/>
            <family val="2"/>
            <charset val="238"/>
          </rPr>
          <t>SZV_F:OnkormanyzatiUtem1</t>
        </r>
      </text>
    </comment>
    <comment ref="Z405" authorId="0" shapeId="0" xr:uid="{27FC5B86-9E22-4014-AF60-05BCAB8FB5ED}">
      <text>
        <r>
          <rPr>
            <sz val="11"/>
            <rFont val="Calibri"/>
            <family val="2"/>
            <charset val="238"/>
          </rPr>
          <t>SZV_F:EUUtem1</t>
        </r>
      </text>
    </comment>
    <comment ref="AA405" authorId="0" shapeId="0" xr:uid="{4F20E53A-9CE6-4A8E-A69A-56840D8DECA0}">
      <text>
        <r>
          <rPr>
            <sz val="11"/>
            <rFont val="Calibri"/>
            <family val="2"/>
            <charset val="238"/>
          </rPr>
          <t>SZV_F:EgyebUtem1</t>
        </r>
      </text>
    </comment>
    <comment ref="AB405" authorId="0" shapeId="0" xr:uid="{B6F25F7C-F414-4DCB-BAAE-DF32ABA9F951}">
      <text>
        <r>
          <rPr>
            <sz val="11"/>
            <rFont val="Calibri"/>
            <family val="2"/>
            <charset val="238"/>
          </rPr>
          <t>SZV_F:HitelKotvenyUtem1</t>
        </r>
      </text>
    </comment>
    <comment ref="AC405" authorId="0" shapeId="0" xr:uid="{FD90C29B-3C6D-4AE3-87F9-55C0A3B6492A}">
      <text>
        <r>
          <rPr>
            <sz val="11"/>
            <rFont val="Calibri"/>
            <family val="2"/>
            <charset val="238"/>
          </rPr>
          <t>SZV_F:OsszesenUtem1</t>
        </r>
      </text>
    </comment>
    <comment ref="AF405" authorId="0" shapeId="0" xr:uid="{3C43F356-1F1A-46A1-84E4-CC880B86DB51}">
      <text>
        <r>
          <rPr>
            <sz val="11"/>
            <rFont val="Calibri"/>
            <family val="2"/>
            <charset val="238"/>
          </rPr>
          <t>SZV_F:HDUtem2</t>
        </r>
      </text>
    </comment>
    <comment ref="AG405" authorId="0" shapeId="0" xr:uid="{F981E5E8-C2CE-4E75-A0DC-3D3BF0F3E56C}">
      <text>
        <r>
          <rPr>
            <sz val="11"/>
            <rFont val="Calibri"/>
            <family val="2"/>
            <charset val="238"/>
          </rPr>
          <t>SZV_F:ECSUtem2</t>
        </r>
      </text>
    </comment>
    <comment ref="AH405" authorId="0" shapeId="0" xr:uid="{CEC41758-046F-4F9B-94A7-97E736062CB8}">
      <text>
        <r>
          <rPr>
            <sz val="11"/>
            <rFont val="Calibri"/>
            <family val="2"/>
            <charset val="238"/>
          </rPr>
          <t>SZV_F:KFHUtem2</t>
        </r>
      </text>
    </comment>
    <comment ref="AI405" authorId="0" shapeId="0" xr:uid="{79AE7834-359D-4B0A-A38F-79C0AF1C098F}">
      <text>
        <r>
          <rPr>
            <sz val="11"/>
            <rFont val="Calibri"/>
            <family val="2"/>
            <charset val="238"/>
          </rPr>
          <t>SZV_F:Egyeb_SajatUtem2</t>
        </r>
      </text>
    </comment>
    <comment ref="AJ405" authorId="0" shapeId="0" xr:uid="{BBD18011-1623-4B73-82AF-2349DDB30772}">
      <text>
        <r>
          <rPr>
            <sz val="11"/>
            <rFont val="Calibri"/>
            <family val="2"/>
            <charset val="238"/>
          </rPr>
          <t>SZV_F:DijUtem2</t>
        </r>
      </text>
    </comment>
    <comment ref="AK405" authorId="0" shapeId="0" xr:uid="{BDD1C30B-5618-42E7-A7EB-A9A1D4AA31F3}">
      <text>
        <r>
          <rPr>
            <sz val="11"/>
            <rFont val="Calibri"/>
            <family val="2"/>
            <charset val="238"/>
          </rPr>
          <t>SZV_F:EM_Melleklet1_Utem2</t>
        </r>
      </text>
    </comment>
    <comment ref="AL405" authorId="0" shapeId="0" xr:uid="{2E8A780A-7E92-437B-B69D-481D5D5A7117}">
      <text>
        <r>
          <rPr>
            <sz val="11"/>
            <rFont val="Calibri"/>
            <family val="2"/>
            <charset val="238"/>
          </rPr>
          <t>SZV_F:EgyebAllamiUtem2</t>
        </r>
      </text>
    </comment>
    <comment ref="AM405" authorId="0" shapeId="0" xr:uid="{BACEDE1B-5977-463B-BC17-D72A729C0203}">
      <text>
        <r>
          <rPr>
            <sz val="11"/>
            <rFont val="Calibri"/>
            <family val="2"/>
            <charset val="238"/>
          </rPr>
          <t>SZV_F:OnkormanyzatiUtem2</t>
        </r>
      </text>
    </comment>
    <comment ref="AN405" authorId="0" shapeId="0" xr:uid="{FC4BBA7A-6A2A-4444-BAAC-E54F6533FF7D}">
      <text>
        <r>
          <rPr>
            <sz val="11"/>
            <rFont val="Calibri"/>
            <family val="2"/>
            <charset val="238"/>
          </rPr>
          <t>SZV_F:EUUtem2</t>
        </r>
      </text>
    </comment>
    <comment ref="AO405" authorId="0" shapeId="0" xr:uid="{4344077B-5CD5-445E-AEAC-634A28161537}">
      <text>
        <r>
          <rPr>
            <sz val="11"/>
            <rFont val="Calibri"/>
            <family val="2"/>
            <charset val="238"/>
          </rPr>
          <t>SZV_F:EgyebUtem2</t>
        </r>
      </text>
    </comment>
    <comment ref="AP405" authorId="0" shapeId="0" xr:uid="{58E1B3B9-4011-4E6F-8AFE-D2922D99011B}">
      <text>
        <r>
          <rPr>
            <sz val="11"/>
            <rFont val="Calibri"/>
            <family val="2"/>
            <charset val="238"/>
          </rPr>
          <t>SZV_F:HitelKotvenyUtem2</t>
        </r>
      </text>
    </comment>
    <comment ref="AQ405" authorId="0" shapeId="0" xr:uid="{8415D610-AE9F-40D6-AB2D-DA381A37A2DB}">
      <text>
        <r>
          <rPr>
            <sz val="11"/>
            <rFont val="Calibri"/>
            <family val="2"/>
            <charset val="238"/>
          </rPr>
          <t>SZV_F:OsszesenUtem2</t>
        </r>
      </text>
    </comment>
    <comment ref="AR405" authorId="0" shapeId="0" xr:uid="{2FB0E1F6-55D7-4633-8B4C-89AB788EF430}">
      <text>
        <r>
          <rPr>
            <sz val="11"/>
            <rFont val="Calibri"/>
            <family val="2"/>
            <charset val="238"/>
          </rPr>
          <t>SZV_F:ForrashianyUtem2</t>
        </r>
      </text>
    </comment>
    <comment ref="AU405" authorId="0" shapeId="0" xr:uid="{B62BEAD9-F79B-40B1-AC13-CDF641317B13}">
      <text>
        <r>
          <rPr>
            <sz val="11"/>
            <rFont val="Calibri"/>
            <family val="2"/>
            <charset val="238"/>
          </rPr>
          <t>SZV_F:Indokolas</t>
        </r>
      </text>
    </comment>
    <comment ref="AV405" authorId="0" shapeId="0" xr:uid="{CD38D0DE-618A-4E23-9A79-3DD2F3644FF4}">
      <text>
        <r>
          <rPr>
            <sz val="11"/>
            <rFont val="Calibri"/>
            <family val="2"/>
            <charset val="238"/>
          </rPr>
          <t>SZV_F:Megjegyzes</t>
        </r>
      </text>
    </comment>
    <comment ref="AW405" authorId="0" shapeId="0" xr:uid="{D41DBF93-E56B-4E7D-B895-6273226BEECB}">
      <text>
        <r>
          <rPr>
            <sz val="11"/>
            <rFont val="Calibri"/>
            <family val="2"/>
            <charset val="238"/>
          </rPr>
          <t>SZV_F:FeladatSorszam</t>
        </r>
      </text>
    </comment>
    <comment ref="AY405" authorId="0" shapeId="0" xr:uid="{358245E0-BFB5-4383-9A65-BEEEEE580ADE}">
      <text>
        <r>
          <rPr>
            <sz val="11"/>
            <rFont val="Calibri"/>
            <family val="2"/>
            <charset val="238"/>
          </rPr>
          <t>SZV_F:ISA</t>
        </r>
      </text>
    </comment>
    <comment ref="B406" authorId="0" shapeId="0" xr:uid="{437229F6-E1E0-4A45-A420-7C645EE79361}">
      <text>
        <r>
          <rPr>
            <sz val="11"/>
            <rFont val="Calibri"/>
            <family val="2"/>
            <charset val="238"/>
          </rPr>
          <t>SZV_F:FontossagiSorrent</t>
        </r>
      </text>
    </comment>
    <comment ref="C406" authorId="0" shapeId="0" xr:uid="{66E5D663-9AE3-44A0-9D5A-766EF71E2D5D}">
      <text>
        <r>
          <rPr>
            <sz val="11"/>
            <rFont val="Calibri"/>
            <family val="2"/>
            <charset val="238"/>
          </rPr>
          <t>SZV_F:FeladatKategoria</t>
        </r>
      </text>
    </comment>
    <comment ref="D406" authorId="0" shapeId="0" xr:uid="{904A1B64-1B75-43A6-9D36-78E03CC55127}">
      <text>
        <r>
          <rPr>
            <sz val="11"/>
            <rFont val="Calibri"/>
            <family val="2"/>
            <charset val="238"/>
          </rPr>
          <t>SZV_F:FeladatMegnevezes</t>
        </r>
      </text>
    </comment>
    <comment ref="E406" authorId="0" shapeId="0" xr:uid="{CD50499B-C617-4A80-A9EC-C5B037BCCEEF}">
      <text>
        <r>
          <rPr>
            <sz val="11"/>
            <rFont val="Calibri"/>
            <family val="2"/>
            <charset val="238"/>
          </rPr>
          <t>SZV_F:ElviEngedelySzam</t>
        </r>
      </text>
    </comment>
    <comment ref="F406" authorId="0" shapeId="0" xr:uid="{D33A6771-FB79-4C69-8B42-AFB44D1E5B14}">
      <text>
        <r>
          <rPr>
            <sz val="11"/>
            <rFont val="Calibri"/>
            <family val="2"/>
            <charset val="238"/>
          </rPr>
          <t>SZV_F:VKR_Kod</t>
        </r>
      </text>
    </comment>
    <comment ref="G406" authorId="0" shapeId="0" xr:uid="{4BE4899C-0716-42BA-9F45-4FD24FAF324D}">
      <text>
        <r>
          <rPr>
            <sz val="11"/>
            <rFont val="Calibri"/>
            <family val="2"/>
            <charset val="238"/>
          </rPr>
          <t>SZV_F:VKR_Nev</t>
        </r>
      </text>
    </comment>
    <comment ref="H406" authorId="0" shapeId="0" xr:uid="{B85D521A-37A4-4CF4-ACC5-665ABC9E15CE}">
      <text>
        <r>
          <rPr>
            <sz val="11"/>
            <rFont val="Calibri"/>
            <family val="2"/>
            <charset val="238"/>
          </rPr>
          <t>SZV_F:FeladatAzonosito</t>
        </r>
      </text>
    </comment>
    <comment ref="I406" authorId="0" shapeId="0" xr:uid="{53A8D0B4-D2B7-482E-A2EB-E4C631A984CD}">
      <text>
        <r>
          <rPr>
            <sz val="11"/>
            <rFont val="Calibri"/>
            <family val="2"/>
            <charset val="238"/>
          </rPr>
          <t>SZV_F:EllatasiTerulet</t>
        </r>
      </text>
    </comment>
    <comment ref="J406" authorId="0" shapeId="0" xr:uid="{DC4F5A38-65A2-4F99-B505-D2234C4696E4}">
      <text>
        <r>
          <rPr>
            <sz val="11"/>
            <rFont val="Calibri"/>
            <family val="2"/>
            <charset val="238"/>
          </rPr>
          <t>SZV_F:EllatasertFelelos</t>
        </r>
      </text>
    </comment>
    <comment ref="K406" authorId="0" shapeId="0" xr:uid="{2BE17E09-A13A-421E-A9DC-8508C954E9CA}">
      <text>
        <r>
          <rPr>
            <sz val="11"/>
            <rFont val="Calibri"/>
            <family val="2"/>
            <charset val="238"/>
          </rPr>
          <t>SZV_F:TervezettNettoKoltseg</t>
        </r>
      </text>
    </comment>
    <comment ref="L406" authorId="0" shapeId="0" xr:uid="{4E1EE3C5-2270-48FF-9B7A-B37BCB54863C}">
      <text>
        <r>
          <rPr>
            <sz val="11"/>
            <rFont val="Calibri"/>
            <family val="2"/>
            <charset val="238"/>
          </rPr>
          <t>SZV_F:IdotartamKezdes</t>
        </r>
      </text>
    </comment>
    <comment ref="M406" authorId="0" shapeId="0" xr:uid="{5BE9DBDD-2DF8-4E1A-A5CB-98BA75408ECC}">
      <text>
        <r>
          <rPr>
            <sz val="11"/>
            <rFont val="Calibri"/>
            <family val="2"/>
            <charset val="238"/>
          </rPr>
          <t>SZV_F:IdotartamBefejezes</t>
        </r>
      </text>
    </comment>
    <comment ref="N406" authorId="0" shapeId="0" xr:uid="{C10D4002-0E64-4447-BAEA-A63EAB21F86F}">
      <text>
        <r>
          <rPr>
            <sz val="11"/>
            <rFont val="Calibri"/>
            <family val="2"/>
            <charset val="238"/>
          </rPr>
          <t>SZV_F:NettoKoltsegUtem1</t>
        </r>
      </text>
    </comment>
    <comment ref="O406" authorId="0" shapeId="0" xr:uid="{6BF2DCBC-810B-415C-82C0-B3B9E8F58D2D}">
      <text>
        <r>
          <rPr>
            <sz val="11"/>
            <rFont val="Calibri"/>
            <family val="2"/>
            <charset val="238"/>
          </rPr>
          <t>SZV_F:NettoKoltsegUtem2</t>
        </r>
      </text>
    </comment>
    <comment ref="P406" authorId="0" shapeId="0" xr:uid="{C65DF03E-F67B-4B59-A494-A5FF799DB068}">
      <text>
        <r>
          <rPr>
            <sz val="11"/>
            <rFont val="Calibri"/>
            <family val="2"/>
            <charset val="238"/>
          </rPr>
          <t>SZV_F:EM_Melleklet2_KTG</t>
        </r>
      </text>
    </comment>
    <comment ref="R406" authorId="0" shapeId="0" xr:uid="{A0EB93A1-D88E-4F2B-AA89-3DFF1FC1DDD6}">
      <text>
        <r>
          <rPr>
            <sz val="11"/>
            <rFont val="Calibri"/>
            <family val="2"/>
            <charset val="238"/>
          </rPr>
          <t>SZV_F:HDUtem1</t>
        </r>
      </text>
    </comment>
    <comment ref="S406" authorId="0" shapeId="0" xr:uid="{0D176917-50F7-4FC9-AD88-BF15556B652B}">
      <text>
        <r>
          <rPr>
            <sz val="11"/>
            <rFont val="Calibri"/>
            <family val="2"/>
            <charset val="238"/>
          </rPr>
          <t>SZV_F:ECSUtem1</t>
        </r>
      </text>
    </comment>
    <comment ref="T406" authorId="0" shapeId="0" xr:uid="{825BBBA7-8EFD-42AF-A8FC-8EC590AE24C0}">
      <text>
        <r>
          <rPr>
            <sz val="11"/>
            <rFont val="Calibri"/>
            <family val="2"/>
            <charset val="238"/>
          </rPr>
          <t>SZV_F:KFHUtem1</t>
        </r>
      </text>
    </comment>
    <comment ref="U406" authorId="0" shapeId="0" xr:uid="{1A7A0D45-4027-469A-BA1C-FFFC8A72EC9E}">
      <text>
        <r>
          <rPr>
            <sz val="11"/>
            <rFont val="Calibri"/>
            <family val="2"/>
            <charset val="238"/>
          </rPr>
          <t>SZV_F:Egyeb_SajatUtem1</t>
        </r>
      </text>
    </comment>
    <comment ref="V406" authorId="0" shapeId="0" xr:uid="{CB40B6F4-C8F6-4AAD-A8D0-F30D4D96F04F}">
      <text>
        <r>
          <rPr>
            <sz val="11"/>
            <rFont val="Calibri"/>
            <family val="2"/>
            <charset val="238"/>
          </rPr>
          <t>SZV_F:DijUtem1</t>
        </r>
      </text>
    </comment>
    <comment ref="W406" authorId="0" shapeId="0" xr:uid="{FA3574F7-4F4B-49C3-A6A3-01126BFF2558}">
      <text>
        <r>
          <rPr>
            <sz val="11"/>
            <rFont val="Calibri"/>
            <family val="2"/>
            <charset val="238"/>
          </rPr>
          <t>SZV_F:EM_Melleklet1_Utem1</t>
        </r>
      </text>
    </comment>
    <comment ref="X406" authorId="0" shapeId="0" xr:uid="{2C97D343-4C60-4049-AB8B-62FF3D8FF792}">
      <text>
        <r>
          <rPr>
            <sz val="11"/>
            <rFont val="Calibri"/>
            <family val="2"/>
            <charset val="238"/>
          </rPr>
          <t>SZV_F:EgyebAllamiUtem1</t>
        </r>
      </text>
    </comment>
    <comment ref="Y406" authorId="0" shapeId="0" xr:uid="{CCEDEC5D-4A55-4AF3-B4AA-39D63CD01060}">
      <text>
        <r>
          <rPr>
            <sz val="11"/>
            <rFont val="Calibri"/>
            <family val="2"/>
            <charset val="238"/>
          </rPr>
          <t>SZV_F:OnkormanyzatiUtem1</t>
        </r>
      </text>
    </comment>
    <comment ref="Z406" authorId="0" shapeId="0" xr:uid="{14970A6C-4131-433F-BDF0-F1525E368175}">
      <text>
        <r>
          <rPr>
            <sz val="11"/>
            <rFont val="Calibri"/>
            <family val="2"/>
            <charset val="238"/>
          </rPr>
          <t>SZV_F:EUUtem1</t>
        </r>
      </text>
    </comment>
    <comment ref="AA406" authorId="0" shapeId="0" xr:uid="{2027FC88-286D-4732-9747-9E2A6B6D6719}">
      <text>
        <r>
          <rPr>
            <sz val="11"/>
            <rFont val="Calibri"/>
            <family val="2"/>
            <charset val="238"/>
          </rPr>
          <t>SZV_F:EgyebUtem1</t>
        </r>
      </text>
    </comment>
    <comment ref="AB406" authorId="0" shapeId="0" xr:uid="{5A46537D-620D-4C89-92C9-B165ABC9D43A}">
      <text>
        <r>
          <rPr>
            <sz val="11"/>
            <rFont val="Calibri"/>
            <family val="2"/>
            <charset val="238"/>
          </rPr>
          <t>SZV_F:HitelKotvenyUtem1</t>
        </r>
      </text>
    </comment>
    <comment ref="AC406" authorId="0" shapeId="0" xr:uid="{D9688CBF-220A-4A68-995D-6485B21CD4C2}">
      <text>
        <r>
          <rPr>
            <sz val="11"/>
            <rFont val="Calibri"/>
            <family val="2"/>
            <charset val="238"/>
          </rPr>
          <t>SZV_F:OsszesenUtem1</t>
        </r>
      </text>
    </comment>
    <comment ref="AF406" authorId="0" shapeId="0" xr:uid="{2677DE30-236E-4BBD-832E-C4722C38C4A5}">
      <text>
        <r>
          <rPr>
            <sz val="11"/>
            <rFont val="Calibri"/>
            <family val="2"/>
            <charset val="238"/>
          </rPr>
          <t>SZV_F:HDUtem2</t>
        </r>
      </text>
    </comment>
    <comment ref="AG406" authorId="0" shapeId="0" xr:uid="{700116D6-F56D-4EA1-8D75-21570F7654AA}">
      <text>
        <r>
          <rPr>
            <sz val="11"/>
            <rFont val="Calibri"/>
            <family val="2"/>
            <charset val="238"/>
          </rPr>
          <t>SZV_F:ECSUtem2</t>
        </r>
      </text>
    </comment>
    <comment ref="AH406" authorId="0" shapeId="0" xr:uid="{0E73F09E-4017-4B6F-AE14-659E4EB093EC}">
      <text>
        <r>
          <rPr>
            <sz val="11"/>
            <rFont val="Calibri"/>
            <family val="2"/>
            <charset val="238"/>
          </rPr>
          <t>SZV_F:KFHUtem2</t>
        </r>
      </text>
    </comment>
    <comment ref="AI406" authorId="0" shapeId="0" xr:uid="{7375EE45-4035-4762-9B72-5088C6558C79}">
      <text>
        <r>
          <rPr>
            <sz val="11"/>
            <rFont val="Calibri"/>
            <family val="2"/>
            <charset val="238"/>
          </rPr>
          <t>SZV_F:Egyeb_SajatUtem2</t>
        </r>
      </text>
    </comment>
    <comment ref="AJ406" authorId="0" shapeId="0" xr:uid="{3DF3D153-1FEE-4A51-A92C-7A18473BFC49}">
      <text>
        <r>
          <rPr>
            <sz val="11"/>
            <rFont val="Calibri"/>
            <family val="2"/>
            <charset val="238"/>
          </rPr>
          <t>SZV_F:DijUtem2</t>
        </r>
      </text>
    </comment>
    <comment ref="AK406" authorId="0" shapeId="0" xr:uid="{C31A15A9-BA01-496D-8FBA-546013039841}">
      <text>
        <r>
          <rPr>
            <sz val="11"/>
            <rFont val="Calibri"/>
            <family val="2"/>
            <charset val="238"/>
          </rPr>
          <t>SZV_F:EM_Melleklet1_Utem2</t>
        </r>
      </text>
    </comment>
    <comment ref="AL406" authorId="0" shapeId="0" xr:uid="{E5425777-510D-4C99-AABB-080830343FD4}">
      <text>
        <r>
          <rPr>
            <sz val="11"/>
            <rFont val="Calibri"/>
            <family val="2"/>
            <charset val="238"/>
          </rPr>
          <t>SZV_F:EgyebAllamiUtem2</t>
        </r>
      </text>
    </comment>
    <comment ref="AM406" authorId="0" shapeId="0" xr:uid="{60C51751-5755-4D91-AF0B-99E4AB557D83}">
      <text>
        <r>
          <rPr>
            <sz val="11"/>
            <rFont val="Calibri"/>
            <family val="2"/>
            <charset val="238"/>
          </rPr>
          <t>SZV_F:OnkormanyzatiUtem2</t>
        </r>
      </text>
    </comment>
    <comment ref="AN406" authorId="0" shapeId="0" xr:uid="{3D6F07E5-E4C5-456D-B5E1-80AE24E4294B}">
      <text>
        <r>
          <rPr>
            <sz val="11"/>
            <rFont val="Calibri"/>
            <family val="2"/>
            <charset val="238"/>
          </rPr>
          <t>SZV_F:EUUtem2</t>
        </r>
      </text>
    </comment>
    <comment ref="AO406" authorId="0" shapeId="0" xr:uid="{5ADCAA43-C806-49AF-B36D-9E6B93A38DDD}">
      <text>
        <r>
          <rPr>
            <sz val="11"/>
            <rFont val="Calibri"/>
            <family val="2"/>
            <charset val="238"/>
          </rPr>
          <t>SZV_F:EgyebUtem2</t>
        </r>
      </text>
    </comment>
    <comment ref="AP406" authorId="0" shapeId="0" xr:uid="{0AD2A4D8-C4D4-4A30-8B25-4DD4FC452919}">
      <text>
        <r>
          <rPr>
            <sz val="11"/>
            <rFont val="Calibri"/>
            <family val="2"/>
            <charset val="238"/>
          </rPr>
          <t>SZV_F:HitelKotvenyUtem2</t>
        </r>
      </text>
    </comment>
    <comment ref="AQ406" authorId="0" shapeId="0" xr:uid="{48C23B90-FCD0-4C30-85C7-956FCD8F07DC}">
      <text>
        <r>
          <rPr>
            <sz val="11"/>
            <rFont val="Calibri"/>
            <family val="2"/>
            <charset val="238"/>
          </rPr>
          <t>SZV_F:OsszesenUtem2</t>
        </r>
      </text>
    </comment>
    <comment ref="AR406" authorId="0" shapeId="0" xr:uid="{FA07D11C-7758-4977-BC0E-EDDF671CAD43}">
      <text>
        <r>
          <rPr>
            <sz val="11"/>
            <rFont val="Calibri"/>
            <family val="2"/>
            <charset val="238"/>
          </rPr>
          <t>SZV_F:ForrashianyUtem2</t>
        </r>
      </text>
    </comment>
    <comment ref="AU406" authorId="0" shapeId="0" xr:uid="{47CBD701-FBFD-4BA3-8A17-04A50777B629}">
      <text>
        <r>
          <rPr>
            <sz val="11"/>
            <rFont val="Calibri"/>
            <family val="2"/>
            <charset val="238"/>
          </rPr>
          <t>SZV_F:Indokolas</t>
        </r>
      </text>
    </comment>
    <comment ref="AV406" authorId="0" shapeId="0" xr:uid="{205EF07A-C63A-4E94-A0FF-14CD16630B5C}">
      <text>
        <r>
          <rPr>
            <sz val="11"/>
            <rFont val="Calibri"/>
            <family val="2"/>
            <charset val="238"/>
          </rPr>
          <t>SZV_F:Megjegyzes</t>
        </r>
      </text>
    </comment>
    <comment ref="AW406" authorId="0" shapeId="0" xr:uid="{C303E54C-E31D-4D44-A580-68B3AA9E5EC7}">
      <text>
        <r>
          <rPr>
            <sz val="11"/>
            <rFont val="Calibri"/>
            <family val="2"/>
            <charset val="238"/>
          </rPr>
          <t>SZV_F:FeladatSorszam</t>
        </r>
      </text>
    </comment>
    <comment ref="AY406" authorId="0" shapeId="0" xr:uid="{F16F13AF-5D5D-4231-B1EA-4D5862E398B4}">
      <text>
        <r>
          <rPr>
            <sz val="11"/>
            <rFont val="Calibri"/>
            <family val="2"/>
            <charset val="238"/>
          </rPr>
          <t>SZV_F:ISA</t>
        </r>
      </text>
    </comment>
    <comment ref="B407" authorId="0" shapeId="0" xr:uid="{FE36CC97-33B6-4223-B22B-36271B758037}">
      <text>
        <r>
          <rPr>
            <sz val="11"/>
            <rFont val="Calibri"/>
            <family val="2"/>
            <charset val="238"/>
          </rPr>
          <t>SZV_F:FontossagiSorrent</t>
        </r>
      </text>
    </comment>
    <comment ref="C407" authorId="0" shapeId="0" xr:uid="{7496B7DA-7B5F-4668-80C8-0AD7CC873775}">
      <text>
        <r>
          <rPr>
            <sz val="11"/>
            <rFont val="Calibri"/>
            <family val="2"/>
            <charset val="238"/>
          </rPr>
          <t>SZV_F:FeladatKategoria</t>
        </r>
      </text>
    </comment>
    <comment ref="D407" authorId="0" shapeId="0" xr:uid="{35403C9B-2EAB-4D64-BFF1-200F78A16FBE}">
      <text>
        <r>
          <rPr>
            <sz val="11"/>
            <rFont val="Calibri"/>
            <family val="2"/>
            <charset val="238"/>
          </rPr>
          <t>SZV_F:FeladatMegnevezes</t>
        </r>
      </text>
    </comment>
    <comment ref="E407" authorId="0" shapeId="0" xr:uid="{473C840B-8CD2-4CE8-A6C6-0794CB3646C9}">
      <text>
        <r>
          <rPr>
            <sz val="11"/>
            <rFont val="Calibri"/>
            <family val="2"/>
            <charset val="238"/>
          </rPr>
          <t>SZV_F:ElviEngedelySzam</t>
        </r>
      </text>
    </comment>
    <comment ref="F407" authorId="0" shapeId="0" xr:uid="{5745A5DC-50C6-48C1-B5A4-3009ECADF8D1}">
      <text>
        <r>
          <rPr>
            <sz val="11"/>
            <rFont val="Calibri"/>
            <family val="2"/>
            <charset val="238"/>
          </rPr>
          <t>SZV_F:VKR_Kod</t>
        </r>
      </text>
    </comment>
    <comment ref="G407" authorId="0" shapeId="0" xr:uid="{00A771F9-4EBE-4C52-BAE7-15D5F74B9249}">
      <text>
        <r>
          <rPr>
            <sz val="11"/>
            <rFont val="Calibri"/>
            <family val="2"/>
            <charset val="238"/>
          </rPr>
          <t>SZV_F:VKR_Nev</t>
        </r>
      </text>
    </comment>
    <comment ref="H407" authorId="0" shapeId="0" xr:uid="{20E3345A-4FD7-4EF2-A908-6965791C2EFF}">
      <text>
        <r>
          <rPr>
            <sz val="11"/>
            <rFont val="Calibri"/>
            <family val="2"/>
            <charset val="238"/>
          </rPr>
          <t>SZV_F:FeladatAzonosito</t>
        </r>
      </text>
    </comment>
    <comment ref="I407" authorId="0" shapeId="0" xr:uid="{422855A0-96FF-4C1D-8BE0-1F0F13F987FA}">
      <text>
        <r>
          <rPr>
            <sz val="11"/>
            <rFont val="Calibri"/>
            <family val="2"/>
            <charset val="238"/>
          </rPr>
          <t>SZV_F:EllatasiTerulet</t>
        </r>
      </text>
    </comment>
    <comment ref="J407" authorId="0" shapeId="0" xr:uid="{3E64E762-180E-477B-BBB8-2FF22E54F803}">
      <text>
        <r>
          <rPr>
            <sz val="11"/>
            <rFont val="Calibri"/>
            <family val="2"/>
            <charset val="238"/>
          </rPr>
          <t>SZV_F:EllatasertFelelos</t>
        </r>
      </text>
    </comment>
    <comment ref="K407" authorId="0" shapeId="0" xr:uid="{6447190F-7D58-499D-9283-27F3D9A6F78F}">
      <text>
        <r>
          <rPr>
            <sz val="11"/>
            <rFont val="Calibri"/>
            <family val="2"/>
            <charset val="238"/>
          </rPr>
          <t>SZV_F:TervezettNettoKoltseg</t>
        </r>
      </text>
    </comment>
    <comment ref="L407" authorId="0" shapeId="0" xr:uid="{E7B92BE5-1913-435C-8CA4-0B65FF78B286}">
      <text>
        <r>
          <rPr>
            <sz val="11"/>
            <rFont val="Calibri"/>
            <family val="2"/>
            <charset val="238"/>
          </rPr>
          <t>SZV_F:IdotartamKezdes</t>
        </r>
      </text>
    </comment>
    <comment ref="M407" authorId="0" shapeId="0" xr:uid="{22BD7B46-6A75-426F-A893-12F356B0464B}">
      <text>
        <r>
          <rPr>
            <sz val="11"/>
            <rFont val="Calibri"/>
            <family val="2"/>
            <charset val="238"/>
          </rPr>
          <t>SZV_F:IdotartamBefejezes</t>
        </r>
      </text>
    </comment>
    <comment ref="N407" authorId="0" shapeId="0" xr:uid="{460ECAA8-4345-4B8B-850A-010DB7BF0746}">
      <text>
        <r>
          <rPr>
            <sz val="11"/>
            <rFont val="Calibri"/>
            <family val="2"/>
            <charset val="238"/>
          </rPr>
          <t>SZV_F:NettoKoltsegUtem1</t>
        </r>
      </text>
    </comment>
    <comment ref="O407" authorId="0" shapeId="0" xr:uid="{3674A2A2-12A7-40F7-B7CC-AFA66D6B9CC2}">
      <text>
        <r>
          <rPr>
            <sz val="11"/>
            <rFont val="Calibri"/>
            <family val="2"/>
            <charset val="238"/>
          </rPr>
          <t>SZV_F:NettoKoltsegUtem2</t>
        </r>
      </text>
    </comment>
    <comment ref="P407" authorId="0" shapeId="0" xr:uid="{9B96AB51-4BBE-4D9C-B6C7-862F8D95EE62}">
      <text>
        <r>
          <rPr>
            <sz val="11"/>
            <rFont val="Calibri"/>
            <family val="2"/>
            <charset val="238"/>
          </rPr>
          <t>SZV_F:EM_Melleklet2_KTG</t>
        </r>
      </text>
    </comment>
    <comment ref="R407" authorId="0" shapeId="0" xr:uid="{838ED246-B650-4560-9973-35686A47046A}">
      <text>
        <r>
          <rPr>
            <sz val="11"/>
            <rFont val="Calibri"/>
            <family val="2"/>
            <charset val="238"/>
          </rPr>
          <t>SZV_F:HDUtem1</t>
        </r>
      </text>
    </comment>
    <comment ref="S407" authorId="0" shapeId="0" xr:uid="{E0633A64-EDB7-4407-BE85-1945C26DB519}">
      <text>
        <r>
          <rPr>
            <sz val="11"/>
            <rFont val="Calibri"/>
            <family val="2"/>
            <charset val="238"/>
          </rPr>
          <t>SZV_F:ECSUtem1</t>
        </r>
      </text>
    </comment>
    <comment ref="T407" authorId="0" shapeId="0" xr:uid="{774545B3-4807-4656-9813-1186261BE986}">
      <text>
        <r>
          <rPr>
            <sz val="11"/>
            <rFont val="Calibri"/>
            <family val="2"/>
            <charset val="238"/>
          </rPr>
          <t>SZV_F:KFHUtem1</t>
        </r>
      </text>
    </comment>
    <comment ref="U407" authorId="0" shapeId="0" xr:uid="{07435940-C3C0-4819-A9FC-0B8F43976BFF}">
      <text>
        <r>
          <rPr>
            <sz val="11"/>
            <rFont val="Calibri"/>
            <family val="2"/>
            <charset val="238"/>
          </rPr>
          <t>SZV_F:Egyeb_SajatUtem1</t>
        </r>
      </text>
    </comment>
    <comment ref="V407" authorId="0" shapeId="0" xr:uid="{8DE80142-1668-40DB-9AFC-57F04E9DD1E3}">
      <text>
        <r>
          <rPr>
            <sz val="11"/>
            <rFont val="Calibri"/>
            <family val="2"/>
            <charset val="238"/>
          </rPr>
          <t>SZV_F:DijUtem1</t>
        </r>
      </text>
    </comment>
    <comment ref="W407" authorId="0" shapeId="0" xr:uid="{46BF3F3B-7D8E-4F9B-8F88-F58CE05FBD60}">
      <text>
        <r>
          <rPr>
            <sz val="11"/>
            <rFont val="Calibri"/>
            <family val="2"/>
            <charset val="238"/>
          </rPr>
          <t>SZV_F:EM_Melleklet1_Utem1</t>
        </r>
      </text>
    </comment>
    <comment ref="X407" authorId="0" shapeId="0" xr:uid="{AE72031B-9192-4A53-B488-59BCA8A82BCC}">
      <text>
        <r>
          <rPr>
            <sz val="11"/>
            <rFont val="Calibri"/>
            <family val="2"/>
            <charset val="238"/>
          </rPr>
          <t>SZV_F:EgyebAllamiUtem1</t>
        </r>
      </text>
    </comment>
    <comment ref="Y407" authorId="0" shapeId="0" xr:uid="{E2B74E2C-51DD-40F7-8AF1-86DEABC1A84C}">
      <text>
        <r>
          <rPr>
            <sz val="11"/>
            <rFont val="Calibri"/>
            <family val="2"/>
            <charset val="238"/>
          </rPr>
          <t>SZV_F:OnkormanyzatiUtem1</t>
        </r>
      </text>
    </comment>
    <comment ref="Z407" authorId="0" shapeId="0" xr:uid="{2EFB4D40-3CC5-4AD2-9C03-BA1604A9CD7A}">
      <text>
        <r>
          <rPr>
            <sz val="11"/>
            <rFont val="Calibri"/>
            <family val="2"/>
            <charset val="238"/>
          </rPr>
          <t>SZV_F:EUUtem1</t>
        </r>
      </text>
    </comment>
    <comment ref="AA407" authorId="0" shapeId="0" xr:uid="{AEB0DC96-81A5-43AC-8BD0-429F1BA4EAE6}">
      <text>
        <r>
          <rPr>
            <sz val="11"/>
            <rFont val="Calibri"/>
            <family val="2"/>
            <charset val="238"/>
          </rPr>
          <t>SZV_F:EgyebUtem1</t>
        </r>
      </text>
    </comment>
    <comment ref="AB407" authorId="0" shapeId="0" xr:uid="{906010AA-736D-4D8A-9E3C-59EA90C71C20}">
      <text>
        <r>
          <rPr>
            <sz val="11"/>
            <rFont val="Calibri"/>
            <family val="2"/>
            <charset val="238"/>
          </rPr>
          <t>SZV_F:HitelKotvenyUtem1</t>
        </r>
      </text>
    </comment>
    <comment ref="AC407" authorId="0" shapeId="0" xr:uid="{89FB5417-0015-49CB-BBCD-D958A956E464}">
      <text>
        <r>
          <rPr>
            <sz val="11"/>
            <rFont val="Calibri"/>
            <family val="2"/>
            <charset val="238"/>
          </rPr>
          <t>SZV_F:OsszesenUtem1</t>
        </r>
      </text>
    </comment>
    <comment ref="AF407" authorId="0" shapeId="0" xr:uid="{28514025-3CD3-4A76-9373-4D8D44DA210E}">
      <text>
        <r>
          <rPr>
            <sz val="11"/>
            <rFont val="Calibri"/>
            <family val="2"/>
            <charset val="238"/>
          </rPr>
          <t>SZV_F:HDUtem2</t>
        </r>
      </text>
    </comment>
    <comment ref="AG407" authorId="0" shapeId="0" xr:uid="{5A2804DB-51C5-452A-B2BB-98035D3839C5}">
      <text>
        <r>
          <rPr>
            <sz val="11"/>
            <rFont val="Calibri"/>
            <family val="2"/>
            <charset val="238"/>
          </rPr>
          <t>SZV_F:ECSUtem2</t>
        </r>
      </text>
    </comment>
    <comment ref="AH407" authorId="0" shapeId="0" xr:uid="{D29619FD-139E-43D8-9BE7-4C7130359901}">
      <text>
        <r>
          <rPr>
            <sz val="11"/>
            <rFont val="Calibri"/>
            <family val="2"/>
            <charset val="238"/>
          </rPr>
          <t>SZV_F:KFHUtem2</t>
        </r>
      </text>
    </comment>
    <comment ref="AI407" authorId="0" shapeId="0" xr:uid="{3429EC5A-A49A-482E-81BA-03122D0003BD}">
      <text>
        <r>
          <rPr>
            <sz val="11"/>
            <rFont val="Calibri"/>
            <family val="2"/>
            <charset val="238"/>
          </rPr>
          <t>SZV_F:Egyeb_SajatUtem2</t>
        </r>
      </text>
    </comment>
    <comment ref="AJ407" authorId="0" shapeId="0" xr:uid="{951E4E22-D767-4D49-8C54-F48D00858B4B}">
      <text>
        <r>
          <rPr>
            <sz val="11"/>
            <rFont val="Calibri"/>
            <family val="2"/>
            <charset val="238"/>
          </rPr>
          <t>SZV_F:DijUtem2</t>
        </r>
      </text>
    </comment>
    <comment ref="AK407" authorId="0" shapeId="0" xr:uid="{1AAE92FA-473A-4CEF-A701-ACC78E4F9ED8}">
      <text>
        <r>
          <rPr>
            <sz val="11"/>
            <rFont val="Calibri"/>
            <family val="2"/>
            <charset val="238"/>
          </rPr>
          <t>SZV_F:EM_Melleklet1_Utem2</t>
        </r>
      </text>
    </comment>
    <comment ref="AL407" authorId="0" shapeId="0" xr:uid="{3356BDE4-0031-406A-901A-1BCB605E4C80}">
      <text>
        <r>
          <rPr>
            <sz val="11"/>
            <rFont val="Calibri"/>
            <family val="2"/>
            <charset val="238"/>
          </rPr>
          <t>SZV_F:EgyebAllamiUtem2</t>
        </r>
      </text>
    </comment>
    <comment ref="AM407" authorId="0" shapeId="0" xr:uid="{B661C8EE-EA60-41C8-A140-5A5EDB33C17A}">
      <text>
        <r>
          <rPr>
            <sz val="11"/>
            <rFont val="Calibri"/>
            <family val="2"/>
            <charset val="238"/>
          </rPr>
          <t>SZV_F:OnkormanyzatiUtem2</t>
        </r>
      </text>
    </comment>
    <comment ref="AN407" authorId="0" shapeId="0" xr:uid="{7F0375D4-1922-4CFD-A2CC-8D4042CBA52B}">
      <text>
        <r>
          <rPr>
            <sz val="11"/>
            <rFont val="Calibri"/>
            <family val="2"/>
            <charset val="238"/>
          </rPr>
          <t>SZV_F:EUUtem2</t>
        </r>
      </text>
    </comment>
    <comment ref="AO407" authorId="0" shapeId="0" xr:uid="{0FEA2450-1CF8-43FB-9D66-72A9A55AEE32}">
      <text>
        <r>
          <rPr>
            <sz val="11"/>
            <rFont val="Calibri"/>
            <family val="2"/>
            <charset val="238"/>
          </rPr>
          <t>SZV_F:EgyebUtem2</t>
        </r>
      </text>
    </comment>
    <comment ref="AP407" authorId="0" shapeId="0" xr:uid="{4DEBF8C3-4025-46EE-91A1-33B8E2DFE5DC}">
      <text>
        <r>
          <rPr>
            <sz val="11"/>
            <rFont val="Calibri"/>
            <family val="2"/>
            <charset val="238"/>
          </rPr>
          <t>SZV_F:HitelKotvenyUtem2</t>
        </r>
      </text>
    </comment>
    <comment ref="AQ407" authorId="0" shapeId="0" xr:uid="{30B40027-EA56-44F3-8A04-8221CCEF9880}">
      <text>
        <r>
          <rPr>
            <sz val="11"/>
            <rFont val="Calibri"/>
            <family val="2"/>
            <charset val="238"/>
          </rPr>
          <t>SZV_F:OsszesenUtem2</t>
        </r>
      </text>
    </comment>
    <comment ref="AR407" authorId="0" shapeId="0" xr:uid="{DCFEDF26-6569-4034-932C-F807B7D6868C}">
      <text>
        <r>
          <rPr>
            <sz val="11"/>
            <rFont val="Calibri"/>
            <family val="2"/>
            <charset val="238"/>
          </rPr>
          <t>SZV_F:ForrashianyUtem2</t>
        </r>
      </text>
    </comment>
    <comment ref="AU407" authorId="0" shapeId="0" xr:uid="{BAE51C04-D6BE-4489-8D65-1ABF262B8F9B}">
      <text>
        <r>
          <rPr>
            <sz val="11"/>
            <rFont val="Calibri"/>
            <family val="2"/>
            <charset val="238"/>
          </rPr>
          <t>SZV_F:Indokolas</t>
        </r>
      </text>
    </comment>
    <comment ref="AV407" authorId="0" shapeId="0" xr:uid="{FD874F6E-47DB-40D2-8E32-6EB771C2D7D5}">
      <text>
        <r>
          <rPr>
            <sz val="11"/>
            <rFont val="Calibri"/>
            <family val="2"/>
            <charset val="238"/>
          </rPr>
          <t>SZV_F:Megjegyzes</t>
        </r>
      </text>
    </comment>
    <comment ref="AW407" authorId="0" shapeId="0" xr:uid="{2BD6B091-9DDE-4792-B6CE-EC9C0AE1EDF2}">
      <text>
        <r>
          <rPr>
            <sz val="11"/>
            <rFont val="Calibri"/>
            <family val="2"/>
            <charset val="238"/>
          </rPr>
          <t>SZV_F:FeladatSorszam</t>
        </r>
      </text>
    </comment>
    <comment ref="AY407" authorId="0" shapeId="0" xr:uid="{1A3071B5-73F5-4AA2-B1A0-24D50AB66F49}">
      <text>
        <r>
          <rPr>
            <sz val="11"/>
            <rFont val="Calibri"/>
            <family val="2"/>
            <charset val="238"/>
          </rPr>
          <t>SZV_F:ISA</t>
        </r>
      </text>
    </comment>
    <comment ref="B408" authorId="0" shapeId="0" xr:uid="{9F3CC456-E72D-4C52-BF2F-CFDE1F2905C6}">
      <text>
        <r>
          <rPr>
            <sz val="11"/>
            <rFont val="Calibri"/>
            <family val="2"/>
            <charset val="238"/>
          </rPr>
          <t>SZV_F:FontossagiSorrent</t>
        </r>
      </text>
    </comment>
    <comment ref="C408" authorId="0" shapeId="0" xr:uid="{9A673C47-3481-45AA-ACEF-4ED4B292407F}">
      <text>
        <r>
          <rPr>
            <sz val="11"/>
            <rFont val="Calibri"/>
            <family val="2"/>
            <charset val="238"/>
          </rPr>
          <t>SZV_F:FeladatKategoria</t>
        </r>
      </text>
    </comment>
    <comment ref="D408" authorId="0" shapeId="0" xr:uid="{80915D1B-9315-430A-931E-037929737768}">
      <text>
        <r>
          <rPr>
            <sz val="11"/>
            <rFont val="Calibri"/>
            <family val="2"/>
            <charset val="238"/>
          </rPr>
          <t>SZV_F:FeladatMegnevezes</t>
        </r>
      </text>
    </comment>
    <comment ref="E408" authorId="0" shapeId="0" xr:uid="{5E45031F-68E0-437A-AED5-72365D2C3D0E}">
      <text>
        <r>
          <rPr>
            <sz val="11"/>
            <rFont val="Calibri"/>
            <family val="2"/>
            <charset val="238"/>
          </rPr>
          <t>SZV_F:ElviEngedelySzam</t>
        </r>
      </text>
    </comment>
    <comment ref="F408" authorId="0" shapeId="0" xr:uid="{254F621F-C1DF-4FA6-8407-20F98E993ED7}">
      <text>
        <r>
          <rPr>
            <sz val="11"/>
            <rFont val="Calibri"/>
            <family val="2"/>
            <charset val="238"/>
          </rPr>
          <t>SZV_F:VKR_Kod</t>
        </r>
      </text>
    </comment>
    <comment ref="G408" authorId="0" shapeId="0" xr:uid="{5698D6D7-2C71-458A-9C9E-7CF2279103CA}">
      <text>
        <r>
          <rPr>
            <sz val="11"/>
            <rFont val="Calibri"/>
            <family val="2"/>
            <charset val="238"/>
          </rPr>
          <t>SZV_F:VKR_Nev</t>
        </r>
      </text>
    </comment>
    <comment ref="H408" authorId="0" shapeId="0" xr:uid="{88D64E3E-1D89-47C6-9D29-ADC1A8CC875F}">
      <text>
        <r>
          <rPr>
            <sz val="11"/>
            <rFont val="Calibri"/>
            <family val="2"/>
            <charset val="238"/>
          </rPr>
          <t>SZV_F:FeladatAzonosito</t>
        </r>
      </text>
    </comment>
    <comment ref="I408" authorId="0" shapeId="0" xr:uid="{F023D5B6-8487-4EB2-BA29-F391C745A230}">
      <text>
        <r>
          <rPr>
            <sz val="11"/>
            <rFont val="Calibri"/>
            <family val="2"/>
            <charset val="238"/>
          </rPr>
          <t>SZV_F:EllatasiTerulet</t>
        </r>
      </text>
    </comment>
    <comment ref="J408" authorId="0" shapeId="0" xr:uid="{F2E21073-66A2-4444-85B3-B47239D86231}">
      <text>
        <r>
          <rPr>
            <sz val="11"/>
            <rFont val="Calibri"/>
            <family val="2"/>
            <charset val="238"/>
          </rPr>
          <t>SZV_F:EllatasertFelelos</t>
        </r>
      </text>
    </comment>
    <comment ref="K408" authorId="0" shapeId="0" xr:uid="{8C70578A-776B-44D9-9077-AED13DF57258}">
      <text>
        <r>
          <rPr>
            <sz val="11"/>
            <rFont val="Calibri"/>
            <family val="2"/>
            <charset val="238"/>
          </rPr>
          <t>SZV_F:TervezettNettoKoltseg</t>
        </r>
      </text>
    </comment>
    <comment ref="L408" authorId="0" shapeId="0" xr:uid="{331DE740-ADDC-4C33-B65F-98142D2E1052}">
      <text>
        <r>
          <rPr>
            <sz val="11"/>
            <rFont val="Calibri"/>
            <family val="2"/>
            <charset val="238"/>
          </rPr>
          <t>SZV_F:IdotartamKezdes</t>
        </r>
      </text>
    </comment>
    <comment ref="M408" authorId="0" shapeId="0" xr:uid="{1760BDC1-8942-4FC6-8795-25C92259591F}">
      <text>
        <r>
          <rPr>
            <sz val="11"/>
            <rFont val="Calibri"/>
            <family val="2"/>
            <charset val="238"/>
          </rPr>
          <t>SZV_F:IdotartamBefejezes</t>
        </r>
      </text>
    </comment>
    <comment ref="N408" authorId="0" shapeId="0" xr:uid="{F53FFA51-62F4-475D-A4BD-B34BEE0ABCC4}">
      <text>
        <r>
          <rPr>
            <sz val="11"/>
            <rFont val="Calibri"/>
            <family val="2"/>
            <charset val="238"/>
          </rPr>
          <t>SZV_F:NettoKoltsegUtem1</t>
        </r>
      </text>
    </comment>
    <comment ref="O408" authorId="0" shapeId="0" xr:uid="{F8CE9565-398F-4569-A38D-F7F80D4E2F47}">
      <text>
        <r>
          <rPr>
            <sz val="11"/>
            <rFont val="Calibri"/>
            <family val="2"/>
            <charset val="238"/>
          </rPr>
          <t>SZV_F:NettoKoltsegUtem2</t>
        </r>
      </text>
    </comment>
    <comment ref="P408" authorId="0" shapeId="0" xr:uid="{A3CAED76-06BC-4D39-885E-2370920E140E}">
      <text>
        <r>
          <rPr>
            <sz val="11"/>
            <rFont val="Calibri"/>
            <family val="2"/>
            <charset val="238"/>
          </rPr>
          <t>SZV_F:EM_Melleklet2_KTG</t>
        </r>
      </text>
    </comment>
    <comment ref="R408" authorId="0" shapeId="0" xr:uid="{8F96F578-1B99-4CA1-AD4E-5C33140600D1}">
      <text>
        <r>
          <rPr>
            <sz val="11"/>
            <rFont val="Calibri"/>
            <family val="2"/>
            <charset val="238"/>
          </rPr>
          <t>SZV_F:HDUtem1</t>
        </r>
      </text>
    </comment>
    <comment ref="S408" authorId="0" shapeId="0" xr:uid="{9C0308F6-D79A-47C3-AEBD-D7929C677F1C}">
      <text>
        <r>
          <rPr>
            <sz val="11"/>
            <rFont val="Calibri"/>
            <family val="2"/>
            <charset val="238"/>
          </rPr>
          <t>SZV_F:ECSUtem1</t>
        </r>
      </text>
    </comment>
    <comment ref="T408" authorId="0" shapeId="0" xr:uid="{B4709D18-A4C4-4735-99E5-A322AFFC15DD}">
      <text>
        <r>
          <rPr>
            <sz val="11"/>
            <rFont val="Calibri"/>
            <family val="2"/>
            <charset val="238"/>
          </rPr>
          <t>SZV_F:KFHUtem1</t>
        </r>
      </text>
    </comment>
    <comment ref="U408" authorId="0" shapeId="0" xr:uid="{B17FCAEF-965A-4B00-869D-8F01B120BC9F}">
      <text>
        <r>
          <rPr>
            <sz val="11"/>
            <rFont val="Calibri"/>
            <family val="2"/>
            <charset val="238"/>
          </rPr>
          <t>SZV_F:Egyeb_SajatUtem1</t>
        </r>
      </text>
    </comment>
    <comment ref="V408" authorId="0" shapeId="0" xr:uid="{426FFFE9-BEC2-42E6-BD47-32DB09B69BBF}">
      <text>
        <r>
          <rPr>
            <sz val="11"/>
            <rFont val="Calibri"/>
            <family val="2"/>
            <charset val="238"/>
          </rPr>
          <t>SZV_F:DijUtem1</t>
        </r>
      </text>
    </comment>
    <comment ref="W408" authorId="0" shapeId="0" xr:uid="{D751392C-0DA6-47A7-94BD-8498F30FE338}">
      <text>
        <r>
          <rPr>
            <sz val="11"/>
            <rFont val="Calibri"/>
            <family val="2"/>
            <charset val="238"/>
          </rPr>
          <t>SZV_F:EM_Melleklet1_Utem1</t>
        </r>
      </text>
    </comment>
    <comment ref="X408" authorId="0" shapeId="0" xr:uid="{390CE18D-FF05-416E-A91B-60ADC73907DC}">
      <text>
        <r>
          <rPr>
            <sz val="11"/>
            <rFont val="Calibri"/>
            <family val="2"/>
            <charset val="238"/>
          </rPr>
          <t>SZV_F:EgyebAllamiUtem1</t>
        </r>
      </text>
    </comment>
    <comment ref="Y408" authorId="0" shapeId="0" xr:uid="{3B1A03B3-AD23-41B6-973A-9E5F77B22792}">
      <text>
        <r>
          <rPr>
            <sz val="11"/>
            <rFont val="Calibri"/>
            <family val="2"/>
            <charset val="238"/>
          </rPr>
          <t>SZV_F:OnkormanyzatiUtem1</t>
        </r>
      </text>
    </comment>
    <comment ref="Z408" authorId="0" shapeId="0" xr:uid="{835A4D57-9E1B-46A9-BCE5-7BA946398CE0}">
      <text>
        <r>
          <rPr>
            <sz val="11"/>
            <rFont val="Calibri"/>
            <family val="2"/>
            <charset val="238"/>
          </rPr>
          <t>SZV_F:EUUtem1</t>
        </r>
      </text>
    </comment>
    <comment ref="AA408" authorId="0" shapeId="0" xr:uid="{2C1E8EAB-D0B3-4E31-9E91-60257B70E34C}">
      <text>
        <r>
          <rPr>
            <sz val="11"/>
            <rFont val="Calibri"/>
            <family val="2"/>
            <charset val="238"/>
          </rPr>
          <t>SZV_F:EgyebUtem1</t>
        </r>
      </text>
    </comment>
    <comment ref="AB408" authorId="0" shapeId="0" xr:uid="{8FD915F7-2F9F-42B6-969F-D9BF34B34307}">
      <text>
        <r>
          <rPr>
            <sz val="11"/>
            <rFont val="Calibri"/>
            <family val="2"/>
            <charset val="238"/>
          </rPr>
          <t>SZV_F:HitelKotvenyUtem1</t>
        </r>
      </text>
    </comment>
    <comment ref="AC408" authorId="0" shapeId="0" xr:uid="{CDD0903C-3355-4B49-915B-EF427314B30D}">
      <text>
        <r>
          <rPr>
            <sz val="11"/>
            <rFont val="Calibri"/>
            <family val="2"/>
            <charset val="238"/>
          </rPr>
          <t>SZV_F:OsszesenUtem1</t>
        </r>
      </text>
    </comment>
    <comment ref="AF408" authorId="0" shapeId="0" xr:uid="{118B0C8E-72A4-4E87-AE91-BB988064C2A5}">
      <text>
        <r>
          <rPr>
            <sz val="11"/>
            <rFont val="Calibri"/>
            <family val="2"/>
            <charset val="238"/>
          </rPr>
          <t>SZV_F:HDUtem2</t>
        </r>
      </text>
    </comment>
    <comment ref="AG408" authorId="0" shapeId="0" xr:uid="{A3E43B4D-D4B5-4A17-96A2-2109D4BEDB97}">
      <text>
        <r>
          <rPr>
            <sz val="11"/>
            <rFont val="Calibri"/>
            <family val="2"/>
            <charset val="238"/>
          </rPr>
          <t>SZV_F:ECSUtem2</t>
        </r>
      </text>
    </comment>
    <comment ref="AH408" authorId="0" shapeId="0" xr:uid="{39597430-F6E2-4226-95A7-19D93C4753A2}">
      <text>
        <r>
          <rPr>
            <sz val="11"/>
            <rFont val="Calibri"/>
            <family val="2"/>
            <charset val="238"/>
          </rPr>
          <t>SZV_F:KFHUtem2</t>
        </r>
      </text>
    </comment>
    <comment ref="AI408" authorId="0" shapeId="0" xr:uid="{3851B80B-3237-4602-B15A-9DCA465EF3C5}">
      <text>
        <r>
          <rPr>
            <sz val="11"/>
            <rFont val="Calibri"/>
            <family val="2"/>
            <charset val="238"/>
          </rPr>
          <t>SZV_F:Egyeb_SajatUtem2</t>
        </r>
      </text>
    </comment>
    <comment ref="AJ408" authorId="0" shapeId="0" xr:uid="{C6B3CCB7-6955-48C4-B602-B4F44A32A75E}">
      <text>
        <r>
          <rPr>
            <sz val="11"/>
            <rFont val="Calibri"/>
            <family val="2"/>
            <charset val="238"/>
          </rPr>
          <t>SZV_F:DijUtem2</t>
        </r>
      </text>
    </comment>
    <comment ref="AK408" authorId="0" shapeId="0" xr:uid="{DE141059-72C2-4CA4-892D-7FC89A5460C0}">
      <text>
        <r>
          <rPr>
            <sz val="11"/>
            <rFont val="Calibri"/>
            <family val="2"/>
            <charset val="238"/>
          </rPr>
          <t>SZV_F:EM_Melleklet1_Utem2</t>
        </r>
      </text>
    </comment>
    <comment ref="AL408" authorId="0" shapeId="0" xr:uid="{842801F5-4226-4FA6-84EB-0943B59B2AFF}">
      <text>
        <r>
          <rPr>
            <sz val="11"/>
            <rFont val="Calibri"/>
            <family val="2"/>
            <charset val="238"/>
          </rPr>
          <t>SZV_F:EgyebAllamiUtem2</t>
        </r>
      </text>
    </comment>
    <comment ref="AM408" authorId="0" shapeId="0" xr:uid="{CB02E1B0-61C0-44B5-8EFB-FE1538642A92}">
      <text>
        <r>
          <rPr>
            <sz val="11"/>
            <rFont val="Calibri"/>
            <family val="2"/>
            <charset val="238"/>
          </rPr>
          <t>SZV_F:OnkormanyzatiUtem2</t>
        </r>
      </text>
    </comment>
    <comment ref="AN408" authorId="0" shapeId="0" xr:uid="{4098D8B1-6D1E-4C00-BE94-4790D5DE5054}">
      <text>
        <r>
          <rPr>
            <sz val="11"/>
            <rFont val="Calibri"/>
            <family val="2"/>
            <charset val="238"/>
          </rPr>
          <t>SZV_F:EUUtem2</t>
        </r>
      </text>
    </comment>
    <comment ref="AO408" authorId="0" shapeId="0" xr:uid="{D59FAA70-0F9C-428E-A8A1-C0574E33872B}">
      <text>
        <r>
          <rPr>
            <sz val="11"/>
            <rFont val="Calibri"/>
            <family val="2"/>
            <charset val="238"/>
          </rPr>
          <t>SZV_F:EgyebUtem2</t>
        </r>
      </text>
    </comment>
    <comment ref="AP408" authorId="0" shapeId="0" xr:uid="{1C92E0D2-CC33-4446-8DB8-C632C2999974}">
      <text>
        <r>
          <rPr>
            <sz val="11"/>
            <rFont val="Calibri"/>
            <family val="2"/>
            <charset val="238"/>
          </rPr>
          <t>SZV_F:HitelKotvenyUtem2</t>
        </r>
      </text>
    </comment>
    <comment ref="AQ408" authorId="0" shapeId="0" xr:uid="{AF71675E-750B-46DE-A848-3B052AA922E2}">
      <text>
        <r>
          <rPr>
            <sz val="11"/>
            <rFont val="Calibri"/>
            <family val="2"/>
            <charset val="238"/>
          </rPr>
          <t>SZV_F:OsszesenUtem2</t>
        </r>
      </text>
    </comment>
    <comment ref="AR408" authorId="0" shapeId="0" xr:uid="{3BE98BCC-17F7-476F-8A86-8C68CB4DE991}">
      <text>
        <r>
          <rPr>
            <sz val="11"/>
            <rFont val="Calibri"/>
            <family val="2"/>
            <charset val="238"/>
          </rPr>
          <t>SZV_F:ForrashianyUtem2</t>
        </r>
      </text>
    </comment>
    <comment ref="AU408" authorId="0" shapeId="0" xr:uid="{67CA937E-25ED-4A5F-8E47-8AABABDF6DB3}">
      <text>
        <r>
          <rPr>
            <sz val="11"/>
            <rFont val="Calibri"/>
            <family val="2"/>
            <charset val="238"/>
          </rPr>
          <t>SZV_F:Indokolas</t>
        </r>
      </text>
    </comment>
    <comment ref="AV408" authorId="0" shapeId="0" xr:uid="{D2BD84C9-EAFF-4FD5-B187-CA7D7FA31386}">
      <text>
        <r>
          <rPr>
            <sz val="11"/>
            <rFont val="Calibri"/>
            <family val="2"/>
            <charset val="238"/>
          </rPr>
          <t>SZV_F:Megjegyzes</t>
        </r>
      </text>
    </comment>
    <comment ref="AW408" authorId="0" shapeId="0" xr:uid="{9A1377F6-85C1-482E-9BDE-9E59615E2124}">
      <text>
        <r>
          <rPr>
            <sz val="11"/>
            <rFont val="Calibri"/>
            <family val="2"/>
            <charset val="238"/>
          </rPr>
          <t>SZV_F:FeladatSorszam</t>
        </r>
      </text>
    </comment>
    <comment ref="AY408" authorId="0" shapeId="0" xr:uid="{AC075B1F-4961-496F-AA9B-71CB7C914DB7}">
      <text>
        <r>
          <rPr>
            <sz val="11"/>
            <rFont val="Calibri"/>
            <family val="2"/>
            <charset val="238"/>
          </rPr>
          <t>SZV_F:ISA</t>
        </r>
      </text>
    </comment>
    <comment ref="B409" authorId="0" shapeId="0" xr:uid="{6FF32651-1F1D-4F17-A1BA-3F08760756B5}">
      <text>
        <r>
          <rPr>
            <sz val="11"/>
            <rFont val="Calibri"/>
            <family val="2"/>
            <charset val="238"/>
          </rPr>
          <t>SZV_F:FontossagiSorrent</t>
        </r>
      </text>
    </comment>
    <comment ref="C409" authorId="0" shapeId="0" xr:uid="{BD18D60A-8BA3-468B-AC46-5F92F1E8DEFA}">
      <text>
        <r>
          <rPr>
            <sz val="11"/>
            <rFont val="Calibri"/>
            <family val="2"/>
            <charset val="238"/>
          </rPr>
          <t>SZV_F:FeladatKategoria</t>
        </r>
      </text>
    </comment>
    <comment ref="D409" authorId="0" shapeId="0" xr:uid="{6EE78781-12B8-4C33-AE01-D695AF79E6DC}">
      <text>
        <r>
          <rPr>
            <sz val="11"/>
            <rFont val="Calibri"/>
            <family val="2"/>
            <charset val="238"/>
          </rPr>
          <t>SZV_F:FeladatMegnevezes</t>
        </r>
      </text>
    </comment>
    <comment ref="E409" authorId="0" shapeId="0" xr:uid="{A3F16CB5-1C0B-4779-8741-FC1A5F94EF1A}">
      <text>
        <r>
          <rPr>
            <sz val="11"/>
            <rFont val="Calibri"/>
            <family val="2"/>
            <charset val="238"/>
          </rPr>
          <t>SZV_F:ElviEngedelySzam</t>
        </r>
      </text>
    </comment>
    <comment ref="F409" authorId="0" shapeId="0" xr:uid="{806A2137-FA65-4C4B-8020-A577088113F3}">
      <text>
        <r>
          <rPr>
            <sz val="11"/>
            <rFont val="Calibri"/>
            <family val="2"/>
            <charset val="238"/>
          </rPr>
          <t>SZV_F:VKR_Kod</t>
        </r>
      </text>
    </comment>
    <comment ref="G409" authorId="0" shapeId="0" xr:uid="{707DE876-CC50-43C4-B033-C427553D53B1}">
      <text>
        <r>
          <rPr>
            <sz val="11"/>
            <rFont val="Calibri"/>
            <family val="2"/>
            <charset val="238"/>
          </rPr>
          <t>SZV_F:VKR_Nev</t>
        </r>
      </text>
    </comment>
    <comment ref="H409" authorId="0" shapeId="0" xr:uid="{57B45B7D-1D84-4350-BF5C-B0ABD50173E4}">
      <text>
        <r>
          <rPr>
            <sz val="11"/>
            <rFont val="Calibri"/>
            <family val="2"/>
            <charset val="238"/>
          </rPr>
          <t>SZV_F:FeladatAzonosito</t>
        </r>
      </text>
    </comment>
    <comment ref="I409" authorId="0" shapeId="0" xr:uid="{7A3E80ED-3C3F-418F-ACD0-70579974D4BB}">
      <text>
        <r>
          <rPr>
            <sz val="11"/>
            <rFont val="Calibri"/>
            <family val="2"/>
            <charset val="238"/>
          </rPr>
          <t>SZV_F:EllatasiTerulet</t>
        </r>
      </text>
    </comment>
    <comment ref="J409" authorId="0" shapeId="0" xr:uid="{E86621A2-0EC8-45D6-B781-D199C4A93BCA}">
      <text>
        <r>
          <rPr>
            <sz val="11"/>
            <rFont val="Calibri"/>
            <family val="2"/>
            <charset val="238"/>
          </rPr>
          <t>SZV_F:EllatasertFelelos</t>
        </r>
      </text>
    </comment>
    <comment ref="K409" authorId="0" shapeId="0" xr:uid="{94B67451-1C0F-4EBA-94F4-83FC1801C52B}">
      <text>
        <r>
          <rPr>
            <sz val="11"/>
            <rFont val="Calibri"/>
            <family val="2"/>
            <charset val="238"/>
          </rPr>
          <t>SZV_F:TervezettNettoKoltseg</t>
        </r>
      </text>
    </comment>
    <comment ref="L409" authorId="0" shapeId="0" xr:uid="{85349AF3-5EA5-424D-BF22-521F60F11D34}">
      <text>
        <r>
          <rPr>
            <sz val="11"/>
            <rFont val="Calibri"/>
            <family val="2"/>
            <charset val="238"/>
          </rPr>
          <t>SZV_F:IdotartamKezdes</t>
        </r>
      </text>
    </comment>
    <comment ref="M409" authorId="0" shapeId="0" xr:uid="{742DE449-60CE-47E2-8827-83E948A0DC62}">
      <text>
        <r>
          <rPr>
            <sz val="11"/>
            <rFont val="Calibri"/>
            <family val="2"/>
            <charset val="238"/>
          </rPr>
          <t>SZV_F:IdotartamBefejezes</t>
        </r>
      </text>
    </comment>
    <comment ref="N409" authorId="0" shapeId="0" xr:uid="{13006638-5510-496E-9A72-40597D5EAC15}">
      <text>
        <r>
          <rPr>
            <sz val="11"/>
            <rFont val="Calibri"/>
            <family val="2"/>
            <charset val="238"/>
          </rPr>
          <t>SZV_F:NettoKoltsegUtem1</t>
        </r>
      </text>
    </comment>
    <comment ref="O409" authorId="0" shapeId="0" xr:uid="{877B5E59-4943-414F-9460-50D8AA268D13}">
      <text>
        <r>
          <rPr>
            <sz val="11"/>
            <rFont val="Calibri"/>
            <family val="2"/>
            <charset val="238"/>
          </rPr>
          <t>SZV_F:NettoKoltsegUtem2</t>
        </r>
      </text>
    </comment>
    <comment ref="P409" authorId="0" shapeId="0" xr:uid="{39C7E93D-1BFA-4E3A-B42D-9B3E7291B747}">
      <text>
        <r>
          <rPr>
            <sz val="11"/>
            <rFont val="Calibri"/>
            <family val="2"/>
            <charset val="238"/>
          </rPr>
          <t>SZV_F:EM_Melleklet2_KTG</t>
        </r>
      </text>
    </comment>
    <comment ref="R409" authorId="0" shapeId="0" xr:uid="{7BEEDCBB-62AE-4542-AC74-321989AE06D3}">
      <text>
        <r>
          <rPr>
            <sz val="11"/>
            <rFont val="Calibri"/>
            <family val="2"/>
            <charset val="238"/>
          </rPr>
          <t>SZV_F:HDUtem1</t>
        </r>
      </text>
    </comment>
    <comment ref="S409" authorId="0" shapeId="0" xr:uid="{02E226B7-7869-426C-A5E8-57D3918F584A}">
      <text>
        <r>
          <rPr>
            <sz val="11"/>
            <rFont val="Calibri"/>
            <family val="2"/>
            <charset val="238"/>
          </rPr>
          <t>SZV_F:ECSUtem1</t>
        </r>
      </text>
    </comment>
    <comment ref="T409" authorId="0" shapeId="0" xr:uid="{0894A293-F405-4AF2-8874-C3A3F18860F9}">
      <text>
        <r>
          <rPr>
            <sz val="11"/>
            <rFont val="Calibri"/>
            <family val="2"/>
            <charset val="238"/>
          </rPr>
          <t>SZV_F:KFHUtem1</t>
        </r>
      </text>
    </comment>
    <comment ref="U409" authorId="0" shapeId="0" xr:uid="{86F01501-7D22-4F3F-8E9C-3421AFDDC57F}">
      <text>
        <r>
          <rPr>
            <sz val="11"/>
            <rFont val="Calibri"/>
            <family val="2"/>
            <charset val="238"/>
          </rPr>
          <t>SZV_F:Egyeb_SajatUtem1</t>
        </r>
      </text>
    </comment>
    <comment ref="V409" authorId="0" shapeId="0" xr:uid="{E2AD9A58-AA9C-43D5-8D3A-BF8729626663}">
      <text>
        <r>
          <rPr>
            <sz val="11"/>
            <rFont val="Calibri"/>
            <family val="2"/>
            <charset val="238"/>
          </rPr>
          <t>SZV_F:DijUtem1</t>
        </r>
      </text>
    </comment>
    <comment ref="W409" authorId="0" shapeId="0" xr:uid="{AD447BFE-1164-400B-ADED-8C6DA2B829A6}">
      <text>
        <r>
          <rPr>
            <sz val="11"/>
            <rFont val="Calibri"/>
            <family val="2"/>
            <charset val="238"/>
          </rPr>
          <t>SZV_F:EM_Melleklet1_Utem1</t>
        </r>
      </text>
    </comment>
    <comment ref="X409" authorId="0" shapeId="0" xr:uid="{1B801325-CE19-4FA9-AB77-1E5C5CEF772E}">
      <text>
        <r>
          <rPr>
            <sz val="11"/>
            <rFont val="Calibri"/>
            <family val="2"/>
            <charset val="238"/>
          </rPr>
          <t>SZV_F:EgyebAllamiUtem1</t>
        </r>
      </text>
    </comment>
    <comment ref="Y409" authorId="0" shapeId="0" xr:uid="{317F51E4-84B1-4E67-9426-441AB359AE09}">
      <text>
        <r>
          <rPr>
            <sz val="11"/>
            <rFont val="Calibri"/>
            <family val="2"/>
            <charset val="238"/>
          </rPr>
          <t>SZV_F:OnkormanyzatiUtem1</t>
        </r>
      </text>
    </comment>
    <comment ref="Z409" authorId="0" shapeId="0" xr:uid="{8CCD890B-5223-4214-A27C-4C515175EC22}">
      <text>
        <r>
          <rPr>
            <sz val="11"/>
            <rFont val="Calibri"/>
            <family val="2"/>
            <charset val="238"/>
          </rPr>
          <t>SZV_F:EUUtem1</t>
        </r>
      </text>
    </comment>
    <comment ref="AA409" authorId="0" shapeId="0" xr:uid="{236E40C4-F859-4F0F-BF96-671ACFAD0091}">
      <text>
        <r>
          <rPr>
            <sz val="11"/>
            <rFont val="Calibri"/>
            <family val="2"/>
            <charset val="238"/>
          </rPr>
          <t>SZV_F:EgyebUtem1</t>
        </r>
      </text>
    </comment>
    <comment ref="AB409" authorId="0" shapeId="0" xr:uid="{1C8813B0-F47D-42DD-9AB7-972E5DD4C41E}">
      <text>
        <r>
          <rPr>
            <sz val="11"/>
            <rFont val="Calibri"/>
            <family val="2"/>
            <charset val="238"/>
          </rPr>
          <t>SZV_F:HitelKotvenyUtem1</t>
        </r>
      </text>
    </comment>
    <comment ref="AC409" authorId="0" shapeId="0" xr:uid="{E868066B-EB77-46D7-80A8-0E3F9A886B59}">
      <text>
        <r>
          <rPr>
            <sz val="11"/>
            <rFont val="Calibri"/>
            <family val="2"/>
            <charset val="238"/>
          </rPr>
          <t>SZV_F:OsszesenUtem1</t>
        </r>
      </text>
    </comment>
    <comment ref="AF409" authorId="0" shapeId="0" xr:uid="{B711F2E9-1325-4C08-B7DE-05CA51B84970}">
      <text>
        <r>
          <rPr>
            <sz val="11"/>
            <rFont val="Calibri"/>
            <family val="2"/>
            <charset val="238"/>
          </rPr>
          <t>SZV_F:HDUtem2</t>
        </r>
      </text>
    </comment>
    <comment ref="AG409" authorId="0" shapeId="0" xr:uid="{519E1E62-1A04-48A8-A7A6-4B585BCD1F0E}">
      <text>
        <r>
          <rPr>
            <sz val="11"/>
            <rFont val="Calibri"/>
            <family val="2"/>
            <charset val="238"/>
          </rPr>
          <t>SZV_F:ECSUtem2</t>
        </r>
      </text>
    </comment>
    <comment ref="AH409" authorId="0" shapeId="0" xr:uid="{17EA33CE-8F44-455C-950F-A032920FBA58}">
      <text>
        <r>
          <rPr>
            <sz val="11"/>
            <rFont val="Calibri"/>
            <family val="2"/>
            <charset val="238"/>
          </rPr>
          <t>SZV_F:KFHUtem2</t>
        </r>
      </text>
    </comment>
    <comment ref="AI409" authorId="0" shapeId="0" xr:uid="{D6D67A94-6551-4F40-A6DF-75C8233806E4}">
      <text>
        <r>
          <rPr>
            <sz val="11"/>
            <rFont val="Calibri"/>
            <family val="2"/>
            <charset val="238"/>
          </rPr>
          <t>SZV_F:Egyeb_SajatUtem2</t>
        </r>
      </text>
    </comment>
    <comment ref="AJ409" authorId="0" shapeId="0" xr:uid="{72297DA3-8BEC-4ACE-BCA2-10A4AA648970}">
      <text>
        <r>
          <rPr>
            <sz val="11"/>
            <rFont val="Calibri"/>
            <family val="2"/>
            <charset val="238"/>
          </rPr>
          <t>SZV_F:DijUtem2</t>
        </r>
      </text>
    </comment>
    <comment ref="AK409" authorId="0" shapeId="0" xr:uid="{D4927FC2-EA72-4114-8FC8-C864542AA5AC}">
      <text>
        <r>
          <rPr>
            <sz val="11"/>
            <rFont val="Calibri"/>
            <family val="2"/>
            <charset val="238"/>
          </rPr>
          <t>SZV_F:EM_Melleklet1_Utem2</t>
        </r>
      </text>
    </comment>
    <comment ref="AL409" authorId="0" shapeId="0" xr:uid="{77E7A6D7-DA2D-4261-A476-2F751558AE56}">
      <text>
        <r>
          <rPr>
            <sz val="11"/>
            <rFont val="Calibri"/>
            <family val="2"/>
            <charset val="238"/>
          </rPr>
          <t>SZV_F:EgyebAllamiUtem2</t>
        </r>
      </text>
    </comment>
    <comment ref="AM409" authorId="0" shapeId="0" xr:uid="{F618818C-48CA-41BB-80BB-0DF5F87DABFD}">
      <text>
        <r>
          <rPr>
            <sz val="11"/>
            <rFont val="Calibri"/>
            <family val="2"/>
            <charset val="238"/>
          </rPr>
          <t>SZV_F:OnkormanyzatiUtem2</t>
        </r>
      </text>
    </comment>
    <comment ref="AN409" authorId="0" shapeId="0" xr:uid="{17107B34-FC8A-4453-8131-AEFD684478EF}">
      <text>
        <r>
          <rPr>
            <sz val="11"/>
            <rFont val="Calibri"/>
            <family val="2"/>
            <charset val="238"/>
          </rPr>
          <t>SZV_F:EUUtem2</t>
        </r>
      </text>
    </comment>
    <comment ref="AO409" authorId="0" shapeId="0" xr:uid="{BA58A4F4-C2AF-4936-BF85-C9A4066FDB28}">
      <text>
        <r>
          <rPr>
            <sz val="11"/>
            <rFont val="Calibri"/>
            <family val="2"/>
            <charset val="238"/>
          </rPr>
          <t>SZV_F:EgyebUtem2</t>
        </r>
      </text>
    </comment>
    <comment ref="AP409" authorId="0" shapeId="0" xr:uid="{01DE01EF-BF5E-4706-9836-EC7DEDEBD4BE}">
      <text>
        <r>
          <rPr>
            <sz val="11"/>
            <rFont val="Calibri"/>
            <family val="2"/>
            <charset val="238"/>
          </rPr>
          <t>SZV_F:HitelKotvenyUtem2</t>
        </r>
      </text>
    </comment>
    <comment ref="AQ409" authorId="0" shapeId="0" xr:uid="{9C85144E-B851-4A7C-911B-CA43B8096A8B}">
      <text>
        <r>
          <rPr>
            <sz val="11"/>
            <rFont val="Calibri"/>
            <family val="2"/>
            <charset val="238"/>
          </rPr>
          <t>SZV_F:OsszesenUtem2</t>
        </r>
      </text>
    </comment>
    <comment ref="AR409" authorId="0" shapeId="0" xr:uid="{FC16E9B8-F742-4663-8BA0-93A3E0D921B2}">
      <text>
        <r>
          <rPr>
            <sz val="11"/>
            <rFont val="Calibri"/>
            <family val="2"/>
            <charset val="238"/>
          </rPr>
          <t>SZV_F:ForrashianyUtem2</t>
        </r>
      </text>
    </comment>
    <comment ref="AU409" authorId="0" shapeId="0" xr:uid="{294B0D5C-0AF3-45D4-A90A-748A064DD951}">
      <text>
        <r>
          <rPr>
            <sz val="11"/>
            <rFont val="Calibri"/>
            <family val="2"/>
            <charset val="238"/>
          </rPr>
          <t>SZV_F:Indokolas</t>
        </r>
      </text>
    </comment>
    <comment ref="AV409" authorId="0" shapeId="0" xr:uid="{ADBF84AB-A227-44F8-9DE2-0B8A5E411BC3}">
      <text>
        <r>
          <rPr>
            <sz val="11"/>
            <rFont val="Calibri"/>
            <family val="2"/>
            <charset val="238"/>
          </rPr>
          <t>SZV_F:Megjegyzes</t>
        </r>
      </text>
    </comment>
    <comment ref="AW409" authorId="0" shapeId="0" xr:uid="{1C854BC3-C847-4AD1-95F9-4075C41DB306}">
      <text>
        <r>
          <rPr>
            <sz val="11"/>
            <rFont val="Calibri"/>
            <family val="2"/>
            <charset val="238"/>
          </rPr>
          <t>SZV_F:FeladatSorszam</t>
        </r>
      </text>
    </comment>
    <comment ref="AY409" authorId="0" shapeId="0" xr:uid="{AADFF2B6-FF6C-4E9C-8236-E80CDD020CA4}">
      <text>
        <r>
          <rPr>
            <sz val="11"/>
            <rFont val="Calibri"/>
            <family val="2"/>
            <charset val="238"/>
          </rPr>
          <t>SZV_F:ISA</t>
        </r>
      </text>
    </comment>
    <comment ref="B410" authorId="0" shapeId="0" xr:uid="{1D1FBCB8-4C00-4499-93AE-B6E09653E078}">
      <text>
        <r>
          <rPr>
            <sz val="11"/>
            <rFont val="Calibri"/>
            <family val="2"/>
            <charset val="238"/>
          </rPr>
          <t>SZV_F:FontossagiSorrent</t>
        </r>
      </text>
    </comment>
    <comment ref="C410" authorId="0" shapeId="0" xr:uid="{51EB0872-72D9-4516-9A9C-8E88E30419A3}">
      <text>
        <r>
          <rPr>
            <sz val="11"/>
            <rFont val="Calibri"/>
            <family val="2"/>
            <charset val="238"/>
          </rPr>
          <t>SZV_F:FeladatKategoria</t>
        </r>
      </text>
    </comment>
    <comment ref="D410" authorId="0" shapeId="0" xr:uid="{B92FC485-DDC9-49D0-A54F-62A9910107E2}">
      <text>
        <r>
          <rPr>
            <sz val="11"/>
            <rFont val="Calibri"/>
            <family val="2"/>
            <charset val="238"/>
          </rPr>
          <t>SZV_F:FeladatMegnevezes</t>
        </r>
      </text>
    </comment>
    <comment ref="E410" authorId="0" shapeId="0" xr:uid="{99F2805C-08C5-404A-AC01-990BFE897B0A}">
      <text>
        <r>
          <rPr>
            <sz val="11"/>
            <rFont val="Calibri"/>
            <family val="2"/>
            <charset val="238"/>
          </rPr>
          <t>SZV_F:ElviEngedelySzam</t>
        </r>
      </text>
    </comment>
    <comment ref="F410" authorId="0" shapeId="0" xr:uid="{98998EEE-F5A0-4A98-B481-AEC86D1C91D6}">
      <text>
        <r>
          <rPr>
            <sz val="11"/>
            <rFont val="Calibri"/>
            <family val="2"/>
            <charset val="238"/>
          </rPr>
          <t>SZV_F:VKR_Kod</t>
        </r>
      </text>
    </comment>
    <comment ref="G410" authorId="0" shapeId="0" xr:uid="{AF705CE9-FC5C-4BDF-A045-A464CAD9EFBE}">
      <text>
        <r>
          <rPr>
            <sz val="11"/>
            <rFont val="Calibri"/>
            <family val="2"/>
            <charset val="238"/>
          </rPr>
          <t>SZV_F:VKR_Nev</t>
        </r>
      </text>
    </comment>
    <comment ref="H410" authorId="0" shapeId="0" xr:uid="{4C64878E-FFAF-44FE-8D83-FFE2E33264FB}">
      <text>
        <r>
          <rPr>
            <sz val="11"/>
            <rFont val="Calibri"/>
            <family val="2"/>
            <charset val="238"/>
          </rPr>
          <t>SZV_F:FeladatAzonosito</t>
        </r>
      </text>
    </comment>
    <comment ref="I410" authorId="0" shapeId="0" xr:uid="{A8E74403-0932-43EC-9909-19A9D930E042}">
      <text>
        <r>
          <rPr>
            <sz val="11"/>
            <rFont val="Calibri"/>
            <family val="2"/>
            <charset val="238"/>
          </rPr>
          <t>SZV_F:EllatasiTerulet</t>
        </r>
      </text>
    </comment>
    <comment ref="J410" authorId="0" shapeId="0" xr:uid="{7CA1C6C2-5143-4AE7-84A0-EEA6E0ED81A8}">
      <text>
        <r>
          <rPr>
            <sz val="11"/>
            <rFont val="Calibri"/>
            <family val="2"/>
            <charset val="238"/>
          </rPr>
          <t>SZV_F:EllatasertFelelos</t>
        </r>
      </text>
    </comment>
    <comment ref="K410" authorId="0" shapeId="0" xr:uid="{70CE5488-86BE-4BFD-86F1-3682A51B63A6}">
      <text>
        <r>
          <rPr>
            <sz val="11"/>
            <rFont val="Calibri"/>
            <family val="2"/>
            <charset val="238"/>
          </rPr>
          <t>SZV_F:TervezettNettoKoltseg</t>
        </r>
      </text>
    </comment>
    <comment ref="L410" authorId="0" shapeId="0" xr:uid="{36127271-107D-4404-8840-F40A21F4C4C8}">
      <text>
        <r>
          <rPr>
            <sz val="11"/>
            <rFont val="Calibri"/>
            <family val="2"/>
            <charset val="238"/>
          </rPr>
          <t>SZV_F:IdotartamKezdes</t>
        </r>
      </text>
    </comment>
    <comment ref="M410" authorId="0" shapeId="0" xr:uid="{A861F753-F0C9-4023-B78A-4170BD6EED0E}">
      <text>
        <r>
          <rPr>
            <sz val="11"/>
            <rFont val="Calibri"/>
            <family val="2"/>
            <charset val="238"/>
          </rPr>
          <t>SZV_F:IdotartamBefejezes</t>
        </r>
      </text>
    </comment>
    <comment ref="N410" authorId="0" shapeId="0" xr:uid="{0E5C810D-0487-4518-AAAC-09BAACCC7157}">
      <text>
        <r>
          <rPr>
            <sz val="11"/>
            <rFont val="Calibri"/>
            <family val="2"/>
            <charset val="238"/>
          </rPr>
          <t>SZV_F:NettoKoltsegUtem1</t>
        </r>
      </text>
    </comment>
    <comment ref="O410" authorId="0" shapeId="0" xr:uid="{8974D47F-0A54-4891-B78E-E96748B9E5AF}">
      <text>
        <r>
          <rPr>
            <sz val="11"/>
            <rFont val="Calibri"/>
            <family val="2"/>
            <charset val="238"/>
          </rPr>
          <t>SZV_F:NettoKoltsegUtem2</t>
        </r>
      </text>
    </comment>
    <comment ref="P410" authorId="0" shapeId="0" xr:uid="{D559BB11-BA09-4668-BEF2-0A1211C3F32D}">
      <text>
        <r>
          <rPr>
            <sz val="11"/>
            <rFont val="Calibri"/>
            <family val="2"/>
            <charset val="238"/>
          </rPr>
          <t>SZV_F:EM_Melleklet2_KTG</t>
        </r>
      </text>
    </comment>
    <comment ref="R410" authorId="0" shapeId="0" xr:uid="{E61770DF-7D90-4535-8CFE-2010CE2950F3}">
      <text>
        <r>
          <rPr>
            <sz val="11"/>
            <rFont val="Calibri"/>
            <family val="2"/>
            <charset val="238"/>
          </rPr>
          <t>SZV_F:HDUtem1</t>
        </r>
      </text>
    </comment>
    <comment ref="S410" authorId="0" shapeId="0" xr:uid="{523EA14E-A87E-4E8A-AB8C-E6BAD2A1537B}">
      <text>
        <r>
          <rPr>
            <sz val="11"/>
            <rFont val="Calibri"/>
            <family val="2"/>
            <charset val="238"/>
          </rPr>
          <t>SZV_F:ECSUtem1</t>
        </r>
      </text>
    </comment>
    <comment ref="T410" authorId="0" shapeId="0" xr:uid="{5115EFED-9106-452F-9E7B-C74334804B32}">
      <text>
        <r>
          <rPr>
            <sz val="11"/>
            <rFont val="Calibri"/>
            <family val="2"/>
            <charset val="238"/>
          </rPr>
          <t>SZV_F:KFHUtem1</t>
        </r>
      </text>
    </comment>
    <comment ref="U410" authorId="0" shapeId="0" xr:uid="{C1105D29-57EF-4F0B-9FAB-49BCDC15479B}">
      <text>
        <r>
          <rPr>
            <sz val="11"/>
            <rFont val="Calibri"/>
            <family val="2"/>
            <charset val="238"/>
          </rPr>
          <t>SZV_F:Egyeb_SajatUtem1</t>
        </r>
      </text>
    </comment>
    <comment ref="V410" authorId="0" shapeId="0" xr:uid="{8828F2BD-10DD-4072-A421-FB845E85EFB0}">
      <text>
        <r>
          <rPr>
            <sz val="11"/>
            <rFont val="Calibri"/>
            <family val="2"/>
            <charset val="238"/>
          </rPr>
          <t>SZV_F:DijUtem1</t>
        </r>
      </text>
    </comment>
    <comment ref="W410" authorId="0" shapeId="0" xr:uid="{F9ACD470-D844-47F9-B868-9A9D2EE443FD}">
      <text>
        <r>
          <rPr>
            <sz val="11"/>
            <rFont val="Calibri"/>
            <family val="2"/>
            <charset val="238"/>
          </rPr>
          <t>SZV_F:EM_Melleklet1_Utem1</t>
        </r>
      </text>
    </comment>
    <comment ref="X410" authorId="0" shapeId="0" xr:uid="{739D5D31-4F98-43A5-8869-71490C8067B6}">
      <text>
        <r>
          <rPr>
            <sz val="11"/>
            <rFont val="Calibri"/>
            <family val="2"/>
            <charset val="238"/>
          </rPr>
          <t>SZV_F:EgyebAllamiUtem1</t>
        </r>
      </text>
    </comment>
    <comment ref="Y410" authorId="0" shapeId="0" xr:uid="{F01CE8CF-4018-4D3B-A805-4B8129B35256}">
      <text>
        <r>
          <rPr>
            <sz val="11"/>
            <rFont val="Calibri"/>
            <family val="2"/>
            <charset val="238"/>
          </rPr>
          <t>SZV_F:OnkormanyzatiUtem1</t>
        </r>
      </text>
    </comment>
    <comment ref="Z410" authorId="0" shapeId="0" xr:uid="{8DD88AD4-3428-439B-BB93-581393CDF1AF}">
      <text>
        <r>
          <rPr>
            <sz val="11"/>
            <rFont val="Calibri"/>
            <family val="2"/>
            <charset val="238"/>
          </rPr>
          <t>SZV_F:EUUtem1</t>
        </r>
      </text>
    </comment>
    <comment ref="AA410" authorId="0" shapeId="0" xr:uid="{E744A56C-E95D-4D89-A202-1534EE48D18B}">
      <text>
        <r>
          <rPr>
            <sz val="11"/>
            <rFont val="Calibri"/>
            <family val="2"/>
            <charset val="238"/>
          </rPr>
          <t>SZV_F:EgyebUtem1</t>
        </r>
      </text>
    </comment>
    <comment ref="AB410" authorId="0" shapeId="0" xr:uid="{AEFD155F-61B5-4B84-A7CE-8321B5A10267}">
      <text>
        <r>
          <rPr>
            <sz val="11"/>
            <rFont val="Calibri"/>
            <family val="2"/>
            <charset val="238"/>
          </rPr>
          <t>SZV_F:HitelKotvenyUtem1</t>
        </r>
      </text>
    </comment>
    <comment ref="AC410" authorId="0" shapeId="0" xr:uid="{6B37C6B7-D701-4031-BA72-5667EAE0FD8C}">
      <text>
        <r>
          <rPr>
            <sz val="11"/>
            <rFont val="Calibri"/>
            <family val="2"/>
            <charset val="238"/>
          </rPr>
          <t>SZV_F:OsszesenUtem1</t>
        </r>
      </text>
    </comment>
    <comment ref="AF410" authorId="0" shapeId="0" xr:uid="{ADF5E08B-C1D6-4EF2-BADD-57EB2EFF40F8}">
      <text>
        <r>
          <rPr>
            <sz val="11"/>
            <rFont val="Calibri"/>
            <family val="2"/>
            <charset val="238"/>
          </rPr>
          <t>SZV_F:HDUtem2</t>
        </r>
      </text>
    </comment>
    <comment ref="AG410" authorId="0" shapeId="0" xr:uid="{A5466ABB-E0DC-4082-A3E2-9D788502CD27}">
      <text>
        <r>
          <rPr>
            <sz val="11"/>
            <rFont val="Calibri"/>
            <family val="2"/>
            <charset val="238"/>
          </rPr>
          <t>SZV_F:ECSUtem2</t>
        </r>
      </text>
    </comment>
    <comment ref="AH410" authorId="0" shapeId="0" xr:uid="{892DEAFC-ADA9-4049-B085-312D81FA3634}">
      <text>
        <r>
          <rPr>
            <sz val="11"/>
            <rFont val="Calibri"/>
            <family val="2"/>
            <charset val="238"/>
          </rPr>
          <t>SZV_F:KFHUtem2</t>
        </r>
      </text>
    </comment>
    <comment ref="AI410" authorId="0" shapeId="0" xr:uid="{FC45FBA1-C32C-408F-8220-1F3A09492DF9}">
      <text>
        <r>
          <rPr>
            <sz val="11"/>
            <rFont val="Calibri"/>
            <family val="2"/>
            <charset val="238"/>
          </rPr>
          <t>SZV_F:Egyeb_SajatUtem2</t>
        </r>
      </text>
    </comment>
    <comment ref="AJ410" authorId="0" shapeId="0" xr:uid="{2684935D-5679-4CE3-9E53-466842FA85A4}">
      <text>
        <r>
          <rPr>
            <sz val="11"/>
            <rFont val="Calibri"/>
            <family val="2"/>
            <charset val="238"/>
          </rPr>
          <t>SZV_F:DijUtem2</t>
        </r>
      </text>
    </comment>
    <comment ref="AK410" authorId="0" shapeId="0" xr:uid="{80718D66-970C-42E6-BDE6-7AA04D52BA18}">
      <text>
        <r>
          <rPr>
            <sz val="11"/>
            <rFont val="Calibri"/>
            <family val="2"/>
            <charset val="238"/>
          </rPr>
          <t>SZV_F:EM_Melleklet1_Utem2</t>
        </r>
      </text>
    </comment>
    <comment ref="AL410" authorId="0" shapeId="0" xr:uid="{67B3C9EB-0D6B-496D-9CA9-3463E890850A}">
      <text>
        <r>
          <rPr>
            <sz val="11"/>
            <rFont val="Calibri"/>
            <family val="2"/>
            <charset val="238"/>
          </rPr>
          <t>SZV_F:EgyebAllamiUtem2</t>
        </r>
      </text>
    </comment>
    <comment ref="AM410" authorId="0" shapeId="0" xr:uid="{CC32F54E-4ABB-4A6A-8081-E7CFF82C4308}">
      <text>
        <r>
          <rPr>
            <sz val="11"/>
            <rFont val="Calibri"/>
            <family val="2"/>
            <charset val="238"/>
          </rPr>
          <t>SZV_F:OnkormanyzatiUtem2</t>
        </r>
      </text>
    </comment>
    <comment ref="AN410" authorId="0" shapeId="0" xr:uid="{55443D3B-6F6E-449A-9575-6D9533CA5562}">
      <text>
        <r>
          <rPr>
            <sz val="11"/>
            <rFont val="Calibri"/>
            <family val="2"/>
            <charset val="238"/>
          </rPr>
          <t>SZV_F:EUUtem2</t>
        </r>
      </text>
    </comment>
    <comment ref="AO410" authorId="0" shapeId="0" xr:uid="{655A345A-83F9-4215-8676-FD70A4404ABF}">
      <text>
        <r>
          <rPr>
            <sz val="11"/>
            <rFont val="Calibri"/>
            <family val="2"/>
            <charset val="238"/>
          </rPr>
          <t>SZV_F:EgyebUtem2</t>
        </r>
      </text>
    </comment>
    <comment ref="AP410" authorId="0" shapeId="0" xr:uid="{00B5390B-A3A2-4B0D-BB2A-49C6FBE3F0F5}">
      <text>
        <r>
          <rPr>
            <sz val="11"/>
            <rFont val="Calibri"/>
            <family val="2"/>
            <charset val="238"/>
          </rPr>
          <t>SZV_F:HitelKotvenyUtem2</t>
        </r>
      </text>
    </comment>
    <comment ref="AQ410" authorId="0" shapeId="0" xr:uid="{6B137498-923E-4E31-88BC-2656CF0BAFAD}">
      <text>
        <r>
          <rPr>
            <sz val="11"/>
            <rFont val="Calibri"/>
            <family val="2"/>
            <charset val="238"/>
          </rPr>
          <t>SZV_F:OsszesenUtem2</t>
        </r>
      </text>
    </comment>
    <comment ref="AR410" authorId="0" shapeId="0" xr:uid="{A3384512-B148-43BE-A630-0EFCCC9B7C0F}">
      <text>
        <r>
          <rPr>
            <sz val="11"/>
            <rFont val="Calibri"/>
            <family val="2"/>
            <charset val="238"/>
          </rPr>
          <t>SZV_F:ForrashianyUtem2</t>
        </r>
      </text>
    </comment>
    <comment ref="AU410" authorId="0" shapeId="0" xr:uid="{EF1F1E87-FBE1-4400-9E6B-0F2B04069B15}">
      <text>
        <r>
          <rPr>
            <sz val="11"/>
            <rFont val="Calibri"/>
            <family val="2"/>
            <charset val="238"/>
          </rPr>
          <t>SZV_F:Indokolas</t>
        </r>
      </text>
    </comment>
    <comment ref="AV410" authorId="0" shapeId="0" xr:uid="{0F14CD3A-2380-45D2-8864-DFB68B102F30}">
      <text>
        <r>
          <rPr>
            <sz val="11"/>
            <rFont val="Calibri"/>
            <family val="2"/>
            <charset val="238"/>
          </rPr>
          <t>SZV_F:Megjegyzes</t>
        </r>
      </text>
    </comment>
    <comment ref="AW410" authorId="0" shapeId="0" xr:uid="{984325B0-2220-4A7F-8001-8468C4DDFC9A}">
      <text>
        <r>
          <rPr>
            <sz val="11"/>
            <rFont val="Calibri"/>
            <family val="2"/>
            <charset val="238"/>
          </rPr>
          <t>SZV_F:FeladatSorszam</t>
        </r>
      </text>
    </comment>
    <comment ref="AY410" authorId="0" shapeId="0" xr:uid="{DC42297A-34C1-4315-A0C1-96CFD0487DB4}">
      <text>
        <r>
          <rPr>
            <sz val="11"/>
            <rFont val="Calibri"/>
            <family val="2"/>
            <charset val="238"/>
          </rPr>
          <t>SZV_F:ISA</t>
        </r>
      </text>
    </comment>
    <comment ref="B411" authorId="0" shapeId="0" xr:uid="{AFDE7545-E5CB-4E29-8BAC-464760A40FC2}">
      <text>
        <r>
          <rPr>
            <sz val="11"/>
            <rFont val="Calibri"/>
            <family val="2"/>
            <charset val="238"/>
          </rPr>
          <t>SZV_F:FontossagiSorrent</t>
        </r>
      </text>
    </comment>
    <comment ref="C411" authorId="0" shapeId="0" xr:uid="{BEDEACB8-88A4-4AA8-AE87-597CF1E16C90}">
      <text>
        <r>
          <rPr>
            <sz val="11"/>
            <rFont val="Calibri"/>
            <family val="2"/>
            <charset val="238"/>
          </rPr>
          <t>SZV_F:FeladatKategoria</t>
        </r>
      </text>
    </comment>
    <comment ref="D411" authorId="0" shapeId="0" xr:uid="{25A9790E-AAD3-42EE-958F-7AE1979002B1}">
      <text>
        <r>
          <rPr>
            <sz val="11"/>
            <rFont val="Calibri"/>
            <family val="2"/>
            <charset val="238"/>
          </rPr>
          <t>SZV_F:FeladatMegnevezes</t>
        </r>
      </text>
    </comment>
    <comment ref="E411" authorId="0" shapeId="0" xr:uid="{2BEBB74F-17BB-4ED0-BD89-E088D0DD75AC}">
      <text>
        <r>
          <rPr>
            <sz val="11"/>
            <rFont val="Calibri"/>
            <family val="2"/>
            <charset val="238"/>
          </rPr>
          <t>SZV_F:ElviEngedelySzam</t>
        </r>
      </text>
    </comment>
    <comment ref="F411" authorId="0" shapeId="0" xr:uid="{7EE30E97-AB7E-426A-992C-BF68EADB8B87}">
      <text>
        <r>
          <rPr>
            <sz val="11"/>
            <rFont val="Calibri"/>
            <family val="2"/>
            <charset val="238"/>
          </rPr>
          <t>SZV_F:VKR_Kod</t>
        </r>
      </text>
    </comment>
    <comment ref="G411" authorId="0" shapeId="0" xr:uid="{DD016C6B-992B-46E1-A3E2-20196D7698C4}">
      <text>
        <r>
          <rPr>
            <sz val="11"/>
            <rFont val="Calibri"/>
            <family val="2"/>
            <charset val="238"/>
          </rPr>
          <t>SZV_F:VKR_Nev</t>
        </r>
      </text>
    </comment>
    <comment ref="H411" authorId="0" shapeId="0" xr:uid="{B41E9CD8-9728-4380-A449-0C9DCB6BEFFE}">
      <text>
        <r>
          <rPr>
            <sz val="11"/>
            <rFont val="Calibri"/>
            <family val="2"/>
            <charset val="238"/>
          </rPr>
          <t>SZV_F:FeladatAzonosito</t>
        </r>
      </text>
    </comment>
    <comment ref="I411" authorId="0" shapeId="0" xr:uid="{2AEAF7AE-0BC4-4970-9AD2-E842F3CAFB15}">
      <text>
        <r>
          <rPr>
            <sz val="11"/>
            <rFont val="Calibri"/>
            <family val="2"/>
            <charset val="238"/>
          </rPr>
          <t>SZV_F:EllatasiTerulet</t>
        </r>
      </text>
    </comment>
    <comment ref="J411" authorId="0" shapeId="0" xr:uid="{594AC2B7-2C3D-46F8-A6DA-4F0522F86959}">
      <text>
        <r>
          <rPr>
            <sz val="11"/>
            <rFont val="Calibri"/>
            <family val="2"/>
            <charset val="238"/>
          </rPr>
          <t>SZV_F:EllatasertFelelos</t>
        </r>
      </text>
    </comment>
    <comment ref="K411" authorId="0" shapeId="0" xr:uid="{EB886BAA-A0F8-4009-A47D-019D550E4139}">
      <text>
        <r>
          <rPr>
            <sz val="11"/>
            <rFont val="Calibri"/>
            <family val="2"/>
            <charset val="238"/>
          </rPr>
          <t>SZV_F:TervezettNettoKoltseg</t>
        </r>
      </text>
    </comment>
    <comment ref="L411" authorId="0" shapeId="0" xr:uid="{898114CD-21A7-4413-8A45-832AF95A52EB}">
      <text>
        <r>
          <rPr>
            <sz val="11"/>
            <rFont val="Calibri"/>
            <family val="2"/>
            <charset val="238"/>
          </rPr>
          <t>SZV_F:IdotartamKezdes</t>
        </r>
      </text>
    </comment>
    <comment ref="M411" authorId="0" shapeId="0" xr:uid="{41CA960E-6BF2-404E-8108-542A18D7B29A}">
      <text>
        <r>
          <rPr>
            <sz val="11"/>
            <rFont val="Calibri"/>
            <family val="2"/>
            <charset val="238"/>
          </rPr>
          <t>SZV_F:IdotartamBefejezes</t>
        </r>
      </text>
    </comment>
    <comment ref="N411" authorId="0" shapeId="0" xr:uid="{AB549CED-C5ED-4352-8880-D6F8094E4784}">
      <text>
        <r>
          <rPr>
            <sz val="11"/>
            <rFont val="Calibri"/>
            <family val="2"/>
            <charset val="238"/>
          </rPr>
          <t>SZV_F:NettoKoltsegUtem1</t>
        </r>
      </text>
    </comment>
    <comment ref="O411" authorId="0" shapeId="0" xr:uid="{FD546B16-BCB0-4F1F-B5BB-DE17073A1228}">
      <text>
        <r>
          <rPr>
            <sz val="11"/>
            <rFont val="Calibri"/>
            <family val="2"/>
            <charset val="238"/>
          </rPr>
          <t>SZV_F:NettoKoltsegUtem2</t>
        </r>
      </text>
    </comment>
    <comment ref="P411" authorId="0" shapeId="0" xr:uid="{91AD612E-26C0-45DF-A670-2140F82076B2}">
      <text>
        <r>
          <rPr>
            <sz val="11"/>
            <rFont val="Calibri"/>
            <family val="2"/>
            <charset val="238"/>
          </rPr>
          <t>SZV_F:EM_Melleklet2_KTG</t>
        </r>
      </text>
    </comment>
    <comment ref="R411" authorId="0" shapeId="0" xr:uid="{DE782B99-404B-4B16-BBCD-FED5C6DD6A9C}">
      <text>
        <r>
          <rPr>
            <sz val="11"/>
            <rFont val="Calibri"/>
            <family val="2"/>
            <charset val="238"/>
          </rPr>
          <t>SZV_F:HDUtem1</t>
        </r>
      </text>
    </comment>
    <comment ref="S411" authorId="0" shapeId="0" xr:uid="{F706E710-532F-4304-97CF-E6CB072B8AEE}">
      <text>
        <r>
          <rPr>
            <sz val="11"/>
            <rFont val="Calibri"/>
            <family val="2"/>
            <charset val="238"/>
          </rPr>
          <t>SZV_F:ECSUtem1</t>
        </r>
      </text>
    </comment>
    <comment ref="T411" authorId="0" shapeId="0" xr:uid="{08D3946D-0117-4F79-9934-C1C8962301FF}">
      <text>
        <r>
          <rPr>
            <sz val="11"/>
            <rFont val="Calibri"/>
            <family val="2"/>
            <charset val="238"/>
          </rPr>
          <t>SZV_F:KFHUtem1</t>
        </r>
      </text>
    </comment>
    <comment ref="U411" authorId="0" shapeId="0" xr:uid="{75896B7C-5AA0-4FA0-AB20-006817B192DB}">
      <text>
        <r>
          <rPr>
            <sz val="11"/>
            <rFont val="Calibri"/>
            <family val="2"/>
            <charset val="238"/>
          </rPr>
          <t>SZV_F:Egyeb_SajatUtem1</t>
        </r>
      </text>
    </comment>
    <comment ref="V411" authorId="0" shapeId="0" xr:uid="{8F7804CC-D92E-461E-B3F9-B29F568C0682}">
      <text>
        <r>
          <rPr>
            <sz val="11"/>
            <rFont val="Calibri"/>
            <family val="2"/>
            <charset val="238"/>
          </rPr>
          <t>SZV_F:DijUtem1</t>
        </r>
      </text>
    </comment>
    <comment ref="W411" authorId="0" shapeId="0" xr:uid="{FC945E97-F656-4BC4-91B7-663970878BC8}">
      <text>
        <r>
          <rPr>
            <sz val="11"/>
            <rFont val="Calibri"/>
            <family val="2"/>
            <charset val="238"/>
          </rPr>
          <t>SZV_F:EM_Melleklet1_Utem1</t>
        </r>
      </text>
    </comment>
    <comment ref="X411" authorId="0" shapeId="0" xr:uid="{3DFAE6C6-4F6B-47F4-BA79-51EBAA45F428}">
      <text>
        <r>
          <rPr>
            <sz val="11"/>
            <rFont val="Calibri"/>
            <family val="2"/>
            <charset val="238"/>
          </rPr>
          <t>SZV_F:EgyebAllamiUtem1</t>
        </r>
      </text>
    </comment>
    <comment ref="Y411" authorId="0" shapeId="0" xr:uid="{166147C2-95C2-43F7-B91F-DA02E9D7223F}">
      <text>
        <r>
          <rPr>
            <sz val="11"/>
            <rFont val="Calibri"/>
            <family val="2"/>
            <charset val="238"/>
          </rPr>
          <t>SZV_F:OnkormanyzatiUtem1</t>
        </r>
      </text>
    </comment>
    <comment ref="Z411" authorId="0" shapeId="0" xr:uid="{F9FFE187-74CE-4000-86CA-28771623F33B}">
      <text>
        <r>
          <rPr>
            <sz val="11"/>
            <rFont val="Calibri"/>
            <family val="2"/>
            <charset val="238"/>
          </rPr>
          <t>SZV_F:EUUtem1</t>
        </r>
      </text>
    </comment>
    <comment ref="AA411" authorId="0" shapeId="0" xr:uid="{35F1D377-3E34-483A-B845-EBF70FDEC3E1}">
      <text>
        <r>
          <rPr>
            <sz val="11"/>
            <rFont val="Calibri"/>
            <family val="2"/>
            <charset val="238"/>
          </rPr>
          <t>SZV_F:EgyebUtem1</t>
        </r>
      </text>
    </comment>
    <comment ref="AB411" authorId="0" shapeId="0" xr:uid="{3F687A00-4F81-4B19-98F0-F9AEBAF09604}">
      <text>
        <r>
          <rPr>
            <sz val="11"/>
            <rFont val="Calibri"/>
            <family val="2"/>
            <charset val="238"/>
          </rPr>
          <t>SZV_F:HitelKotvenyUtem1</t>
        </r>
      </text>
    </comment>
    <comment ref="AC411" authorId="0" shapeId="0" xr:uid="{63615FBE-3999-400E-9604-B1CBB008E4A8}">
      <text>
        <r>
          <rPr>
            <sz val="11"/>
            <rFont val="Calibri"/>
            <family val="2"/>
            <charset val="238"/>
          </rPr>
          <t>SZV_F:OsszesenUtem1</t>
        </r>
      </text>
    </comment>
    <comment ref="AF411" authorId="0" shapeId="0" xr:uid="{311E7C2E-71B6-41B3-98DC-F6E1A21EF3B0}">
      <text>
        <r>
          <rPr>
            <sz val="11"/>
            <rFont val="Calibri"/>
            <family val="2"/>
            <charset val="238"/>
          </rPr>
          <t>SZV_F:HDUtem2</t>
        </r>
      </text>
    </comment>
    <comment ref="AG411" authorId="0" shapeId="0" xr:uid="{C11B6117-6847-44ED-AC7A-0130F8660149}">
      <text>
        <r>
          <rPr>
            <sz val="11"/>
            <rFont val="Calibri"/>
            <family val="2"/>
            <charset val="238"/>
          </rPr>
          <t>SZV_F:ECSUtem2</t>
        </r>
      </text>
    </comment>
    <comment ref="AH411" authorId="0" shapeId="0" xr:uid="{B26DFF13-CE21-4840-BFFE-09111D0E42DE}">
      <text>
        <r>
          <rPr>
            <sz val="11"/>
            <rFont val="Calibri"/>
            <family val="2"/>
            <charset val="238"/>
          </rPr>
          <t>SZV_F:KFHUtem2</t>
        </r>
      </text>
    </comment>
    <comment ref="AI411" authorId="0" shapeId="0" xr:uid="{EA7542C5-862E-44B8-BE90-D6DD471908C0}">
      <text>
        <r>
          <rPr>
            <sz val="11"/>
            <rFont val="Calibri"/>
            <family val="2"/>
            <charset val="238"/>
          </rPr>
          <t>SZV_F:Egyeb_SajatUtem2</t>
        </r>
      </text>
    </comment>
    <comment ref="AJ411" authorId="0" shapeId="0" xr:uid="{D3E67E5C-500F-485C-9089-A3E76C9E9AD6}">
      <text>
        <r>
          <rPr>
            <sz val="11"/>
            <rFont val="Calibri"/>
            <family val="2"/>
            <charset val="238"/>
          </rPr>
          <t>SZV_F:DijUtem2</t>
        </r>
      </text>
    </comment>
    <comment ref="AK411" authorId="0" shapeId="0" xr:uid="{ADDC2975-97DE-4153-94C8-352DA11C5EB9}">
      <text>
        <r>
          <rPr>
            <sz val="11"/>
            <rFont val="Calibri"/>
            <family val="2"/>
            <charset val="238"/>
          </rPr>
          <t>SZV_F:EM_Melleklet1_Utem2</t>
        </r>
      </text>
    </comment>
    <comment ref="AL411" authorId="0" shapeId="0" xr:uid="{6773A766-B629-4E69-9B7A-EE6386B720F5}">
      <text>
        <r>
          <rPr>
            <sz val="11"/>
            <rFont val="Calibri"/>
            <family val="2"/>
            <charset val="238"/>
          </rPr>
          <t>SZV_F:EgyebAllamiUtem2</t>
        </r>
      </text>
    </comment>
    <comment ref="AM411" authorId="0" shapeId="0" xr:uid="{07E04A76-0BC4-441F-B502-A908FA91B745}">
      <text>
        <r>
          <rPr>
            <sz val="11"/>
            <rFont val="Calibri"/>
            <family val="2"/>
            <charset val="238"/>
          </rPr>
          <t>SZV_F:OnkormanyzatiUtem2</t>
        </r>
      </text>
    </comment>
    <comment ref="AN411" authorId="0" shapeId="0" xr:uid="{8984CDCA-ADBB-430D-8E0B-61BE05EB1629}">
      <text>
        <r>
          <rPr>
            <sz val="11"/>
            <rFont val="Calibri"/>
            <family val="2"/>
            <charset val="238"/>
          </rPr>
          <t>SZV_F:EUUtem2</t>
        </r>
      </text>
    </comment>
    <comment ref="AO411" authorId="0" shapeId="0" xr:uid="{9C0591D5-882C-42D5-9E58-A72E6698B9E4}">
      <text>
        <r>
          <rPr>
            <sz val="11"/>
            <rFont val="Calibri"/>
            <family val="2"/>
            <charset val="238"/>
          </rPr>
          <t>SZV_F:EgyebUtem2</t>
        </r>
      </text>
    </comment>
    <comment ref="AP411" authorId="0" shapeId="0" xr:uid="{5AD8C068-6AA9-48D2-969F-E730C3455C82}">
      <text>
        <r>
          <rPr>
            <sz val="11"/>
            <rFont val="Calibri"/>
            <family val="2"/>
            <charset val="238"/>
          </rPr>
          <t>SZV_F:HitelKotvenyUtem2</t>
        </r>
      </text>
    </comment>
    <comment ref="AQ411" authorId="0" shapeId="0" xr:uid="{51F92DD7-65E9-4524-A195-B9B25A6D00A2}">
      <text>
        <r>
          <rPr>
            <sz val="11"/>
            <rFont val="Calibri"/>
            <family val="2"/>
            <charset val="238"/>
          </rPr>
          <t>SZV_F:OsszesenUtem2</t>
        </r>
      </text>
    </comment>
    <comment ref="AR411" authorId="0" shapeId="0" xr:uid="{10ABB294-7D20-4AEF-B5B1-9F3A3925B549}">
      <text>
        <r>
          <rPr>
            <sz val="11"/>
            <rFont val="Calibri"/>
            <family val="2"/>
            <charset val="238"/>
          </rPr>
          <t>SZV_F:ForrashianyUtem2</t>
        </r>
      </text>
    </comment>
    <comment ref="AU411" authorId="0" shapeId="0" xr:uid="{6815BD38-4A7B-43E9-838E-40F16EAF14E9}">
      <text>
        <r>
          <rPr>
            <sz val="11"/>
            <rFont val="Calibri"/>
            <family val="2"/>
            <charset val="238"/>
          </rPr>
          <t>SZV_F:Indokolas</t>
        </r>
      </text>
    </comment>
    <comment ref="AV411" authorId="0" shapeId="0" xr:uid="{48012640-D262-46D2-854C-7783E76AC8D6}">
      <text>
        <r>
          <rPr>
            <sz val="11"/>
            <rFont val="Calibri"/>
            <family val="2"/>
            <charset val="238"/>
          </rPr>
          <t>SZV_F:Megjegyzes</t>
        </r>
      </text>
    </comment>
    <comment ref="AW411" authorId="0" shapeId="0" xr:uid="{EB1C79D9-2D73-4F2E-89AB-4AF195902D3A}">
      <text>
        <r>
          <rPr>
            <sz val="11"/>
            <rFont val="Calibri"/>
            <family val="2"/>
            <charset val="238"/>
          </rPr>
          <t>SZV_F:FeladatSorszam</t>
        </r>
      </text>
    </comment>
    <comment ref="AY411" authorId="0" shapeId="0" xr:uid="{44C94845-F7C9-45BE-BA9B-F734D84FE8CE}">
      <text>
        <r>
          <rPr>
            <sz val="11"/>
            <rFont val="Calibri"/>
            <family val="2"/>
            <charset val="238"/>
          </rPr>
          <t>SZV_F:ISA</t>
        </r>
      </text>
    </comment>
    <comment ref="B412" authorId="0" shapeId="0" xr:uid="{73A0BA1E-F2EC-4DC3-B6D5-59B4CCF526B6}">
      <text>
        <r>
          <rPr>
            <sz val="11"/>
            <rFont val="Calibri"/>
            <family val="2"/>
            <charset val="238"/>
          </rPr>
          <t>SZV_F:FontossagiSorrent</t>
        </r>
      </text>
    </comment>
    <comment ref="C412" authorId="0" shapeId="0" xr:uid="{BE39D201-9855-4624-BCE2-5B60221293BE}">
      <text>
        <r>
          <rPr>
            <sz val="11"/>
            <rFont val="Calibri"/>
            <family val="2"/>
            <charset val="238"/>
          </rPr>
          <t>SZV_F:FeladatKategoria</t>
        </r>
      </text>
    </comment>
    <comment ref="D412" authorId="0" shapeId="0" xr:uid="{F4D0BA29-B4E5-45D2-BB99-387D2C776086}">
      <text>
        <r>
          <rPr>
            <sz val="11"/>
            <rFont val="Calibri"/>
            <family val="2"/>
            <charset val="238"/>
          </rPr>
          <t>SZV_F:FeladatMegnevezes</t>
        </r>
      </text>
    </comment>
    <comment ref="E412" authorId="0" shapeId="0" xr:uid="{03F94DEC-24C2-44C6-AFE3-22523B397058}">
      <text>
        <r>
          <rPr>
            <sz val="11"/>
            <rFont val="Calibri"/>
            <family val="2"/>
            <charset val="238"/>
          </rPr>
          <t>SZV_F:ElviEngedelySzam</t>
        </r>
      </text>
    </comment>
    <comment ref="F412" authorId="0" shapeId="0" xr:uid="{CC8D0C43-413E-4EF1-AA04-E247042241A6}">
      <text>
        <r>
          <rPr>
            <sz val="11"/>
            <rFont val="Calibri"/>
            <family val="2"/>
            <charset val="238"/>
          </rPr>
          <t>SZV_F:VKR_Kod</t>
        </r>
      </text>
    </comment>
    <comment ref="G412" authorId="0" shapeId="0" xr:uid="{39E47566-9C7A-4729-BCF3-40EB2A81DA9B}">
      <text>
        <r>
          <rPr>
            <sz val="11"/>
            <rFont val="Calibri"/>
            <family val="2"/>
            <charset val="238"/>
          </rPr>
          <t>SZV_F:VKR_Nev</t>
        </r>
      </text>
    </comment>
    <comment ref="H412" authorId="0" shapeId="0" xr:uid="{540E21E9-0E32-4CE9-94D9-7312FB60097E}">
      <text>
        <r>
          <rPr>
            <sz val="11"/>
            <rFont val="Calibri"/>
            <family val="2"/>
            <charset val="238"/>
          </rPr>
          <t>SZV_F:FeladatAzonosito</t>
        </r>
      </text>
    </comment>
    <comment ref="I412" authorId="0" shapeId="0" xr:uid="{F48F92FA-BD4D-4ADF-8D42-77EE3FB5E8E9}">
      <text>
        <r>
          <rPr>
            <sz val="11"/>
            <rFont val="Calibri"/>
            <family val="2"/>
            <charset val="238"/>
          </rPr>
          <t>SZV_F:EllatasiTerulet</t>
        </r>
      </text>
    </comment>
    <comment ref="J412" authorId="0" shapeId="0" xr:uid="{203A89B7-23CE-418C-9F4A-4C21A4671399}">
      <text>
        <r>
          <rPr>
            <sz val="11"/>
            <rFont val="Calibri"/>
            <family val="2"/>
            <charset val="238"/>
          </rPr>
          <t>SZV_F:EllatasertFelelos</t>
        </r>
      </text>
    </comment>
    <comment ref="K412" authorId="0" shapeId="0" xr:uid="{DDCA6F2D-2AC9-4403-B89B-F044FC23CEC2}">
      <text>
        <r>
          <rPr>
            <sz val="11"/>
            <rFont val="Calibri"/>
            <family val="2"/>
            <charset val="238"/>
          </rPr>
          <t>SZV_F:TervezettNettoKoltseg</t>
        </r>
      </text>
    </comment>
    <comment ref="L412" authorId="0" shapeId="0" xr:uid="{E161DC68-B9E8-4D86-A200-7BA6A6F24106}">
      <text>
        <r>
          <rPr>
            <sz val="11"/>
            <rFont val="Calibri"/>
            <family val="2"/>
            <charset val="238"/>
          </rPr>
          <t>SZV_F:IdotartamKezdes</t>
        </r>
      </text>
    </comment>
    <comment ref="M412" authorId="0" shapeId="0" xr:uid="{7BF2D9D1-00BB-4631-A10E-89DF0283C223}">
      <text>
        <r>
          <rPr>
            <sz val="11"/>
            <rFont val="Calibri"/>
            <family val="2"/>
            <charset val="238"/>
          </rPr>
          <t>SZV_F:IdotartamBefejezes</t>
        </r>
      </text>
    </comment>
    <comment ref="N412" authorId="0" shapeId="0" xr:uid="{91687B97-EFB8-4AC0-AC04-318179E8778C}">
      <text>
        <r>
          <rPr>
            <sz val="11"/>
            <rFont val="Calibri"/>
            <family val="2"/>
            <charset val="238"/>
          </rPr>
          <t>SZV_F:NettoKoltsegUtem1</t>
        </r>
      </text>
    </comment>
    <comment ref="O412" authorId="0" shapeId="0" xr:uid="{13CAEBB9-AD57-4A5B-979B-83C6663AA80E}">
      <text>
        <r>
          <rPr>
            <sz val="11"/>
            <rFont val="Calibri"/>
            <family val="2"/>
            <charset val="238"/>
          </rPr>
          <t>SZV_F:NettoKoltsegUtem2</t>
        </r>
      </text>
    </comment>
    <comment ref="P412" authorId="0" shapeId="0" xr:uid="{39E683F7-5817-435D-B16F-EDEE110A229E}">
      <text>
        <r>
          <rPr>
            <sz val="11"/>
            <rFont val="Calibri"/>
            <family val="2"/>
            <charset val="238"/>
          </rPr>
          <t>SZV_F:EM_Melleklet2_KTG</t>
        </r>
      </text>
    </comment>
    <comment ref="R412" authorId="0" shapeId="0" xr:uid="{AFE5B275-FD54-4BF4-B99F-CFC4A487D53E}">
      <text>
        <r>
          <rPr>
            <sz val="11"/>
            <rFont val="Calibri"/>
            <family val="2"/>
            <charset val="238"/>
          </rPr>
          <t>SZV_F:HDUtem1</t>
        </r>
      </text>
    </comment>
    <comment ref="S412" authorId="0" shapeId="0" xr:uid="{FC32FB3A-A5D4-449F-AB7D-06D14C2C319F}">
      <text>
        <r>
          <rPr>
            <sz val="11"/>
            <rFont val="Calibri"/>
            <family val="2"/>
            <charset val="238"/>
          </rPr>
          <t>SZV_F:ECSUtem1</t>
        </r>
      </text>
    </comment>
    <comment ref="T412" authorId="0" shapeId="0" xr:uid="{6CAA0DE6-B132-4438-985E-83BC0AA5EE81}">
      <text>
        <r>
          <rPr>
            <sz val="11"/>
            <rFont val="Calibri"/>
            <family val="2"/>
            <charset val="238"/>
          </rPr>
          <t>SZV_F:KFHUtem1</t>
        </r>
      </text>
    </comment>
    <comment ref="U412" authorId="0" shapeId="0" xr:uid="{1DB8FFDE-96F9-4378-8333-48341D28AF69}">
      <text>
        <r>
          <rPr>
            <sz val="11"/>
            <rFont val="Calibri"/>
            <family val="2"/>
            <charset val="238"/>
          </rPr>
          <t>SZV_F:Egyeb_SajatUtem1</t>
        </r>
      </text>
    </comment>
    <comment ref="V412" authorId="0" shapeId="0" xr:uid="{E8851021-022E-46BD-B3C1-0213DE8B41A1}">
      <text>
        <r>
          <rPr>
            <sz val="11"/>
            <rFont val="Calibri"/>
            <family val="2"/>
            <charset val="238"/>
          </rPr>
          <t>SZV_F:DijUtem1</t>
        </r>
      </text>
    </comment>
    <comment ref="W412" authorId="0" shapeId="0" xr:uid="{F83216E4-F665-4201-9EC0-E869D45CE054}">
      <text>
        <r>
          <rPr>
            <sz val="11"/>
            <rFont val="Calibri"/>
            <family val="2"/>
            <charset val="238"/>
          </rPr>
          <t>SZV_F:EM_Melleklet1_Utem1</t>
        </r>
      </text>
    </comment>
    <comment ref="X412" authorId="0" shapeId="0" xr:uid="{D22F3E8F-6B22-4584-B7CC-6C89108DA490}">
      <text>
        <r>
          <rPr>
            <sz val="11"/>
            <rFont val="Calibri"/>
            <family val="2"/>
            <charset val="238"/>
          </rPr>
          <t>SZV_F:EgyebAllamiUtem1</t>
        </r>
      </text>
    </comment>
    <comment ref="Y412" authorId="0" shapeId="0" xr:uid="{B243FBF0-DBDB-4C43-A938-117250510C94}">
      <text>
        <r>
          <rPr>
            <sz val="11"/>
            <rFont val="Calibri"/>
            <family val="2"/>
            <charset val="238"/>
          </rPr>
          <t>SZV_F:OnkormanyzatiUtem1</t>
        </r>
      </text>
    </comment>
    <comment ref="Z412" authorId="0" shapeId="0" xr:uid="{EF96816E-03DB-498B-AB5C-5B1454EFFBE9}">
      <text>
        <r>
          <rPr>
            <sz val="11"/>
            <rFont val="Calibri"/>
            <family val="2"/>
            <charset val="238"/>
          </rPr>
          <t>SZV_F:EUUtem1</t>
        </r>
      </text>
    </comment>
    <comment ref="AA412" authorId="0" shapeId="0" xr:uid="{0A8E1886-EC26-4CC2-AE3C-7A9DFE644AB1}">
      <text>
        <r>
          <rPr>
            <sz val="11"/>
            <rFont val="Calibri"/>
            <family val="2"/>
            <charset val="238"/>
          </rPr>
          <t>SZV_F:EgyebUtem1</t>
        </r>
      </text>
    </comment>
    <comment ref="AB412" authorId="0" shapeId="0" xr:uid="{48C791FE-395C-43ED-9A12-97F2F519D6B9}">
      <text>
        <r>
          <rPr>
            <sz val="11"/>
            <rFont val="Calibri"/>
            <family val="2"/>
            <charset val="238"/>
          </rPr>
          <t>SZV_F:HitelKotvenyUtem1</t>
        </r>
      </text>
    </comment>
    <comment ref="AC412" authorId="0" shapeId="0" xr:uid="{80342029-E52B-4218-98BE-2A39250B40DF}">
      <text>
        <r>
          <rPr>
            <sz val="11"/>
            <rFont val="Calibri"/>
            <family val="2"/>
            <charset val="238"/>
          </rPr>
          <t>SZV_F:OsszesenUtem1</t>
        </r>
      </text>
    </comment>
    <comment ref="AF412" authorId="0" shapeId="0" xr:uid="{B65DFFE4-2DB0-4EB1-9719-3C6166BAAD14}">
      <text>
        <r>
          <rPr>
            <sz val="11"/>
            <rFont val="Calibri"/>
            <family val="2"/>
            <charset val="238"/>
          </rPr>
          <t>SZV_F:HDUtem2</t>
        </r>
      </text>
    </comment>
    <comment ref="AG412" authorId="0" shapeId="0" xr:uid="{6FD18FF5-B061-4CD9-BF25-F2EF916D55D9}">
      <text>
        <r>
          <rPr>
            <sz val="11"/>
            <rFont val="Calibri"/>
            <family val="2"/>
            <charset val="238"/>
          </rPr>
          <t>SZV_F:ECSUtem2</t>
        </r>
      </text>
    </comment>
    <comment ref="AH412" authorId="0" shapeId="0" xr:uid="{CB27B1E7-4524-452F-836E-0A3D3CCE1913}">
      <text>
        <r>
          <rPr>
            <sz val="11"/>
            <rFont val="Calibri"/>
            <family val="2"/>
            <charset val="238"/>
          </rPr>
          <t>SZV_F:KFHUtem2</t>
        </r>
      </text>
    </comment>
    <comment ref="AI412" authorId="0" shapeId="0" xr:uid="{199186F5-9533-4A7A-8D95-05EF78710D99}">
      <text>
        <r>
          <rPr>
            <sz val="11"/>
            <rFont val="Calibri"/>
            <family val="2"/>
            <charset val="238"/>
          </rPr>
          <t>SZV_F:Egyeb_SajatUtem2</t>
        </r>
      </text>
    </comment>
    <comment ref="AJ412" authorId="0" shapeId="0" xr:uid="{7DF37C1D-D15D-4585-94AD-D398224C135A}">
      <text>
        <r>
          <rPr>
            <sz val="11"/>
            <rFont val="Calibri"/>
            <family val="2"/>
            <charset val="238"/>
          </rPr>
          <t>SZV_F:DijUtem2</t>
        </r>
      </text>
    </comment>
    <comment ref="AK412" authorId="0" shapeId="0" xr:uid="{1C3871EB-0FEB-49DE-B23F-78F66A1D47B2}">
      <text>
        <r>
          <rPr>
            <sz val="11"/>
            <rFont val="Calibri"/>
            <family val="2"/>
            <charset val="238"/>
          </rPr>
          <t>SZV_F:EM_Melleklet1_Utem2</t>
        </r>
      </text>
    </comment>
    <comment ref="AL412" authorId="0" shapeId="0" xr:uid="{CE811BCD-6BEC-44D8-AED7-E29992FE0437}">
      <text>
        <r>
          <rPr>
            <sz val="11"/>
            <rFont val="Calibri"/>
            <family val="2"/>
            <charset val="238"/>
          </rPr>
          <t>SZV_F:EgyebAllamiUtem2</t>
        </r>
      </text>
    </comment>
    <comment ref="AM412" authorId="0" shapeId="0" xr:uid="{3088F873-7AF3-425E-93C7-779DA96FFCEB}">
      <text>
        <r>
          <rPr>
            <sz val="11"/>
            <rFont val="Calibri"/>
            <family val="2"/>
            <charset val="238"/>
          </rPr>
          <t>SZV_F:OnkormanyzatiUtem2</t>
        </r>
      </text>
    </comment>
    <comment ref="AN412" authorId="0" shapeId="0" xr:uid="{3D82BF94-3EC3-409E-B504-C1F19E0A67F2}">
      <text>
        <r>
          <rPr>
            <sz val="11"/>
            <rFont val="Calibri"/>
            <family val="2"/>
            <charset val="238"/>
          </rPr>
          <t>SZV_F:EUUtem2</t>
        </r>
      </text>
    </comment>
    <comment ref="AO412" authorId="0" shapeId="0" xr:uid="{AB216A1E-E8B1-4DFC-95AF-A2F12C8D73FC}">
      <text>
        <r>
          <rPr>
            <sz val="11"/>
            <rFont val="Calibri"/>
            <family val="2"/>
            <charset val="238"/>
          </rPr>
          <t>SZV_F:EgyebUtem2</t>
        </r>
      </text>
    </comment>
    <comment ref="AP412" authorId="0" shapeId="0" xr:uid="{A9C01FCD-F3F0-44CB-B1B1-F48A403A0101}">
      <text>
        <r>
          <rPr>
            <sz val="11"/>
            <rFont val="Calibri"/>
            <family val="2"/>
            <charset val="238"/>
          </rPr>
          <t>SZV_F:HitelKotvenyUtem2</t>
        </r>
      </text>
    </comment>
    <comment ref="AQ412" authorId="0" shapeId="0" xr:uid="{AC099202-727D-4AC0-B320-0FA177127B05}">
      <text>
        <r>
          <rPr>
            <sz val="11"/>
            <rFont val="Calibri"/>
            <family val="2"/>
            <charset val="238"/>
          </rPr>
          <t>SZV_F:OsszesenUtem2</t>
        </r>
      </text>
    </comment>
    <comment ref="AR412" authorId="0" shapeId="0" xr:uid="{A40D978E-F533-4046-B2CE-07295BB88760}">
      <text>
        <r>
          <rPr>
            <sz val="11"/>
            <rFont val="Calibri"/>
            <family val="2"/>
            <charset val="238"/>
          </rPr>
          <t>SZV_F:ForrashianyUtem2</t>
        </r>
      </text>
    </comment>
    <comment ref="AU412" authorId="0" shapeId="0" xr:uid="{245C6F82-47E3-492C-BFD0-0315A2B406A6}">
      <text>
        <r>
          <rPr>
            <sz val="11"/>
            <rFont val="Calibri"/>
            <family val="2"/>
            <charset val="238"/>
          </rPr>
          <t>SZV_F:Indokolas</t>
        </r>
      </text>
    </comment>
    <comment ref="AV412" authorId="0" shapeId="0" xr:uid="{C2F357CB-3E1E-4C37-B562-9E1E4CE4E909}">
      <text>
        <r>
          <rPr>
            <sz val="11"/>
            <rFont val="Calibri"/>
            <family val="2"/>
            <charset val="238"/>
          </rPr>
          <t>SZV_F:Megjegyzes</t>
        </r>
      </text>
    </comment>
    <comment ref="AW412" authorId="0" shapeId="0" xr:uid="{B64DA5FA-FEA7-49C9-B12C-DE8FA3B65948}">
      <text>
        <r>
          <rPr>
            <sz val="11"/>
            <rFont val="Calibri"/>
            <family val="2"/>
            <charset val="238"/>
          </rPr>
          <t>SZV_F:FeladatSorszam</t>
        </r>
      </text>
    </comment>
    <comment ref="AY412" authorId="0" shapeId="0" xr:uid="{2CDCC286-965E-4AD6-BCC9-49DCD88626A9}">
      <text>
        <r>
          <rPr>
            <sz val="11"/>
            <rFont val="Calibri"/>
            <family val="2"/>
            <charset val="238"/>
          </rPr>
          <t>SZV_F:ISA</t>
        </r>
      </text>
    </comment>
    <comment ref="B413" authorId="0" shapeId="0" xr:uid="{C86363C3-F62F-448F-8B22-ECB36D979EF5}">
      <text>
        <r>
          <rPr>
            <sz val="11"/>
            <rFont val="Calibri"/>
            <family val="2"/>
            <charset val="238"/>
          </rPr>
          <t>SZV_F:FontossagiSorrent</t>
        </r>
      </text>
    </comment>
    <comment ref="C413" authorId="0" shapeId="0" xr:uid="{FC796CCF-47A4-40DA-9297-3AEC435D97D5}">
      <text>
        <r>
          <rPr>
            <sz val="11"/>
            <rFont val="Calibri"/>
            <family val="2"/>
            <charset val="238"/>
          </rPr>
          <t>SZV_F:FeladatKategoria</t>
        </r>
      </text>
    </comment>
    <comment ref="D413" authorId="0" shapeId="0" xr:uid="{AF685584-661F-4DFE-AD88-B928B3AAE5B0}">
      <text>
        <r>
          <rPr>
            <sz val="11"/>
            <rFont val="Calibri"/>
            <family val="2"/>
            <charset val="238"/>
          </rPr>
          <t>SZV_F:FeladatMegnevezes</t>
        </r>
      </text>
    </comment>
    <comment ref="E413" authorId="0" shapeId="0" xr:uid="{3DE77B2C-014F-4724-BE71-776F3ED7668D}">
      <text>
        <r>
          <rPr>
            <sz val="11"/>
            <rFont val="Calibri"/>
            <family val="2"/>
            <charset val="238"/>
          </rPr>
          <t>SZV_F:ElviEngedelySzam</t>
        </r>
      </text>
    </comment>
    <comment ref="F413" authorId="0" shapeId="0" xr:uid="{BCF73FC4-21A4-4472-86A1-FA132E289EDC}">
      <text>
        <r>
          <rPr>
            <sz val="11"/>
            <rFont val="Calibri"/>
            <family val="2"/>
            <charset val="238"/>
          </rPr>
          <t>SZV_F:VKR_Kod</t>
        </r>
      </text>
    </comment>
    <comment ref="G413" authorId="0" shapeId="0" xr:uid="{F116AD26-8F13-4FE4-81E8-CCE413539599}">
      <text>
        <r>
          <rPr>
            <sz val="11"/>
            <rFont val="Calibri"/>
            <family val="2"/>
            <charset val="238"/>
          </rPr>
          <t>SZV_F:VKR_Nev</t>
        </r>
      </text>
    </comment>
    <comment ref="H413" authorId="0" shapeId="0" xr:uid="{16F00F8A-AFA5-443D-9CF6-0126CA6D5A67}">
      <text>
        <r>
          <rPr>
            <sz val="11"/>
            <rFont val="Calibri"/>
            <family val="2"/>
            <charset val="238"/>
          </rPr>
          <t>SZV_F:FeladatAzonosito</t>
        </r>
      </text>
    </comment>
    <comment ref="I413" authorId="0" shapeId="0" xr:uid="{12149978-F253-41FD-84AC-7E18E42BB981}">
      <text>
        <r>
          <rPr>
            <sz val="11"/>
            <rFont val="Calibri"/>
            <family val="2"/>
            <charset val="238"/>
          </rPr>
          <t>SZV_F:EllatasiTerulet</t>
        </r>
      </text>
    </comment>
    <comment ref="J413" authorId="0" shapeId="0" xr:uid="{F42DDD88-4496-4D3A-8CA0-B6992E29E716}">
      <text>
        <r>
          <rPr>
            <sz val="11"/>
            <rFont val="Calibri"/>
            <family val="2"/>
            <charset val="238"/>
          </rPr>
          <t>SZV_F:EllatasertFelelos</t>
        </r>
      </text>
    </comment>
    <comment ref="K413" authorId="0" shapeId="0" xr:uid="{C52429AC-BF13-48EF-BF9F-A0C79B676374}">
      <text>
        <r>
          <rPr>
            <sz val="11"/>
            <rFont val="Calibri"/>
            <family val="2"/>
            <charset val="238"/>
          </rPr>
          <t>SZV_F:TervezettNettoKoltseg</t>
        </r>
      </text>
    </comment>
    <comment ref="L413" authorId="0" shapeId="0" xr:uid="{2DCD5A94-C786-47C5-AC52-6EC00D2B6E52}">
      <text>
        <r>
          <rPr>
            <sz val="11"/>
            <rFont val="Calibri"/>
            <family val="2"/>
            <charset val="238"/>
          </rPr>
          <t>SZV_F:IdotartamKezdes</t>
        </r>
      </text>
    </comment>
    <comment ref="M413" authorId="0" shapeId="0" xr:uid="{521BB7EC-3FC5-4C3D-850F-B2A8E2967F9C}">
      <text>
        <r>
          <rPr>
            <sz val="11"/>
            <rFont val="Calibri"/>
            <family val="2"/>
            <charset val="238"/>
          </rPr>
          <t>SZV_F:IdotartamBefejezes</t>
        </r>
      </text>
    </comment>
    <comment ref="N413" authorId="0" shapeId="0" xr:uid="{41FF52FE-3530-4AA5-B978-F98D1E5466C1}">
      <text>
        <r>
          <rPr>
            <sz val="11"/>
            <rFont val="Calibri"/>
            <family val="2"/>
            <charset val="238"/>
          </rPr>
          <t>SZV_F:NettoKoltsegUtem1</t>
        </r>
      </text>
    </comment>
    <comment ref="O413" authorId="0" shapeId="0" xr:uid="{CFF85871-6E91-48DF-959F-70DFEF2FBB98}">
      <text>
        <r>
          <rPr>
            <sz val="11"/>
            <rFont val="Calibri"/>
            <family val="2"/>
            <charset val="238"/>
          </rPr>
          <t>SZV_F:NettoKoltsegUtem2</t>
        </r>
      </text>
    </comment>
    <comment ref="P413" authorId="0" shapeId="0" xr:uid="{7AC269A2-9BB8-41AA-A401-CA3CB6B14011}">
      <text>
        <r>
          <rPr>
            <sz val="11"/>
            <rFont val="Calibri"/>
            <family val="2"/>
            <charset val="238"/>
          </rPr>
          <t>SZV_F:EM_Melleklet2_KTG</t>
        </r>
      </text>
    </comment>
    <comment ref="R413" authorId="0" shapeId="0" xr:uid="{72AC5E5C-167C-4C95-A953-ECD0B540AB3D}">
      <text>
        <r>
          <rPr>
            <sz val="11"/>
            <rFont val="Calibri"/>
            <family val="2"/>
            <charset val="238"/>
          </rPr>
          <t>SZV_F:HDUtem1</t>
        </r>
      </text>
    </comment>
    <comment ref="S413" authorId="0" shapeId="0" xr:uid="{C3DB1F26-20F9-4942-88EF-B5FE7CB8FD84}">
      <text>
        <r>
          <rPr>
            <sz val="11"/>
            <rFont val="Calibri"/>
            <family val="2"/>
            <charset val="238"/>
          </rPr>
          <t>SZV_F:ECSUtem1</t>
        </r>
      </text>
    </comment>
    <comment ref="T413" authorId="0" shapeId="0" xr:uid="{FB423D48-607E-48A7-AFEE-4996EE0A3BBC}">
      <text>
        <r>
          <rPr>
            <sz val="11"/>
            <rFont val="Calibri"/>
            <family val="2"/>
            <charset val="238"/>
          </rPr>
          <t>SZV_F:KFHUtem1</t>
        </r>
      </text>
    </comment>
    <comment ref="U413" authorId="0" shapeId="0" xr:uid="{674DD880-26BD-428D-A6F7-2E43EFA21575}">
      <text>
        <r>
          <rPr>
            <sz val="11"/>
            <rFont val="Calibri"/>
            <family val="2"/>
            <charset val="238"/>
          </rPr>
          <t>SZV_F:Egyeb_SajatUtem1</t>
        </r>
      </text>
    </comment>
    <comment ref="V413" authorId="0" shapeId="0" xr:uid="{1EE80CDA-9CFB-46CC-90C5-A15733E0D92B}">
      <text>
        <r>
          <rPr>
            <sz val="11"/>
            <rFont val="Calibri"/>
            <family val="2"/>
            <charset val="238"/>
          </rPr>
          <t>SZV_F:DijUtem1</t>
        </r>
      </text>
    </comment>
    <comment ref="W413" authorId="0" shapeId="0" xr:uid="{0E25BB19-4381-43EA-9205-7626D300187B}">
      <text>
        <r>
          <rPr>
            <sz val="11"/>
            <rFont val="Calibri"/>
            <family val="2"/>
            <charset val="238"/>
          </rPr>
          <t>SZV_F:EM_Melleklet1_Utem1</t>
        </r>
      </text>
    </comment>
    <comment ref="X413" authorId="0" shapeId="0" xr:uid="{B921BBF2-71C1-4EA9-86F0-510D8F38619D}">
      <text>
        <r>
          <rPr>
            <sz val="11"/>
            <rFont val="Calibri"/>
            <family val="2"/>
            <charset val="238"/>
          </rPr>
          <t>SZV_F:EgyebAllamiUtem1</t>
        </r>
      </text>
    </comment>
    <comment ref="Y413" authorId="0" shapeId="0" xr:uid="{EFD80B63-5A8F-4127-A7D6-E8358ED8839C}">
      <text>
        <r>
          <rPr>
            <sz val="11"/>
            <rFont val="Calibri"/>
            <family val="2"/>
            <charset val="238"/>
          </rPr>
          <t>SZV_F:OnkormanyzatiUtem1</t>
        </r>
      </text>
    </comment>
    <comment ref="Z413" authorId="0" shapeId="0" xr:uid="{ABAAB867-640E-4E9C-A011-314B9167EC3B}">
      <text>
        <r>
          <rPr>
            <sz val="11"/>
            <rFont val="Calibri"/>
            <family val="2"/>
            <charset val="238"/>
          </rPr>
          <t>SZV_F:EUUtem1</t>
        </r>
      </text>
    </comment>
    <comment ref="AA413" authorId="0" shapeId="0" xr:uid="{F9B4D798-257F-433A-B618-17E532EE7914}">
      <text>
        <r>
          <rPr>
            <sz val="11"/>
            <rFont val="Calibri"/>
            <family val="2"/>
            <charset val="238"/>
          </rPr>
          <t>SZV_F:EgyebUtem1</t>
        </r>
      </text>
    </comment>
    <comment ref="AB413" authorId="0" shapeId="0" xr:uid="{4BC37AB1-E265-468A-B5DD-F15810A5D679}">
      <text>
        <r>
          <rPr>
            <sz val="11"/>
            <rFont val="Calibri"/>
            <family val="2"/>
            <charset val="238"/>
          </rPr>
          <t>SZV_F:HitelKotvenyUtem1</t>
        </r>
      </text>
    </comment>
    <comment ref="AC413" authorId="0" shapeId="0" xr:uid="{22C8C171-D3BA-4F0F-8A86-6B792AA721E2}">
      <text>
        <r>
          <rPr>
            <sz val="11"/>
            <rFont val="Calibri"/>
            <family val="2"/>
            <charset val="238"/>
          </rPr>
          <t>SZV_F:OsszesenUtem1</t>
        </r>
      </text>
    </comment>
    <comment ref="AF413" authorId="0" shapeId="0" xr:uid="{346EC775-8688-4918-9D6F-9954BAE24CA2}">
      <text>
        <r>
          <rPr>
            <sz val="11"/>
            <rFont val="Calibri"/>
            <family val="2"/>
            <charset val="238"/>
          </rPr>
          <t>SZV_F:HDUtem2</t>
        </r>
      </text>
    </comment>
    <comment ref="AG413" authorId="0" shapeId="0" xr:uid="{C64D97CB-3FE1-4BA3-A48A-BC46396ECBF2}">
      <text>
        <r>
          <rPr>
            <sz val="11"/>
            <rFont val="Calibri"/>
            <family val="2"/>
            <charset val="238"/>
          </rPr>
          <t>SZV_F:ECSUtem2</t>
        </r>
      </text>
    </comment>
    <comment ref="AH413" authorId="0" shapeId="0" xr:uid="{9F903A3E-44FE-4439-9642-DD55531A0E14}">
      <text>
        <r>
          <rPr>
            <sz val="11"/>
            <rFont val="Calibri"/>
            <family val="2"/>
            <charset val="238"/>
          </rPr>
          <t>SZV_F:KFHUtem2</t>
        </r>
      </text>
    </comment>
    <comment ref="AI413" authorId="0" shapeId="0" xr:uid="{2EC27785-F6AC-44E6-822E-6184A6D63BC2}">
      <text>
        <r>
          <rPr>
            <sz val="11"/>
            <rFont val="Calibri"/>
            <family val="2"/>
            <charset val="238"/>
          </rPr>
          <t>SZV_F:Egyeb_SajatUtem2</t>
        </r>
      </text>
    </comment>
    <comment ref="AJ413" authorId="0" shapeId="0" xr:uid="{9C0A6894-CA0C-4381-8B9A-839F4AFEFFBE}">
      <text>
        <r>
          <rPr>
            <sz val="11"/>
            <rFont val="Calibri"/>
            <family val="2"/>
            <charset val="238"/>
          </rPr>
          <t>SZV_F:DijUtem2</t>
        </r>
      </text>
    </comment>
    <comment ref="AK413" authorId="0" shapeId="0" xr:uid="{80ADC7C5-588A-4C1A-99C2-63C834BCEEF3}">
      <text>
        <r>
          <rPr>
            <sz val="11"/>
            <rFont val="Calibri"/>
            <family val="2"/>
            <charset val="238"/>
          </rPr>
          <t>SZV_F:EM_Melleklet1_Utem2</t>
        </r>
      </text>
    </comment>
    <comment ref="AL413" authorId="0" shapeId="0" xr:uid="{A147DAFB-66C0-4131-A98D-38479B187D25}">
      <text>
        <r>
          <rPr>
            <sz val="11"/>
            <rFont val="Calibri"/>
            <family val="2"/>
            <charset val="238"/>
          </rPr>
          <t>SZV_F:EgyebAllamiUtem2</t>
        </r>
      </text>
    </comment>
    <comment ref="AM413" authorId="0" shapeId="0" xr:uid="{A019A536-4CC6-4A25-8004-D90327F51870}">
      <text>
        <r>
          <rPr>
            <sz val="11"/>
            <rFont val="Calibri"/>
            <family val="2"/>
            <charset val="238"/>
          </rPr>
          <t>SZV_F:OnkormanyzatiUtem2</t>
        </r>
      </text>
    </comment>
    <comment ref="AN413" authorId="0" shapeId="0" xr:uid="{44CEE061-547E-4CAE-903E-E50791B11F69}">
      <text>
        <r>
          <rPr>
            <sz val="11"/>
            <rFont val="Calibri"/>
            <family val="2"/>
            <charset val="238"/>
          </rPr>
          <t>SZV_F:EUUtem2</t>
        </r>
      </text>
    </comment>
    <comment ref="AO413" authorId="0" shapeId="0" xr:uid="{29E4BD10-CE0B-4E55-AEAF-9625C67CE091}">
      <text>
        <r>
          <rPr>
            <sz val="11"/>
            <rFont val="Calibri"/>
            <family val="2"/>
            <charset val="238"/>
          </rPr>
          <t>SZV_F:EgyebUtem2</t>
        </r>
      </text>
    </comment>
    <comment ref="AP413" authorId="0" shapeId="0" xr:uid="{62BFB451-8667-4B7D-A8A3-648D48046819}">
      <text>
        <r>
          <rPr>
            <sz val="11"/>
            <rFont val="Calibri"/>
            <family val="2"/>
            <charset val="238"/>
          </rPr>
          <t>SZV_F:HitelKotvenyUtem2</t>
        </r>
      </text>
    </comment>
    <comment ref="AQ413" authorId="0" shapeId="0" xr:uid="{304BD4E6-AA19-4DB4-80BB-708458687B6F}">
      <text>
        <r>
          <rPr>
            <sz val="11"/>
            <rFont val="Calibri"/>
            <family val="2"/>
            <charset val="238"/>
          </rPr>
          <t>SZV_F:OsszesenUtem2</t>
        </r>
      </text>
    </comment>
    <comment ref="AR413" authorId="0" shapeId="0" xr:uid="{E8CB40AF-F4B9-4112-9ECE-7A59117B83AE}">
      <text>
        <r>
          <rPr>
            <sz val="11"/>
            <rFont val="Calibri"/>
            <family val="2"/>
            <charset val="238"/>
          </rPr>
          <t>SZV_F:ForrashianyUtem2</t>
        </r>
      </text>
    </comment>
    <comment ref="AU413" authorId="0" shapeId="0" xr:uid="{24AF0A9A-F7AA-4C6E-9C44-FDCF202011AE}">
      <text>
        <r>
          <rPr>
            <sz val="11"/>
            <rFont val="Calibri"/>
            <family val="2"/>
            <charset val="238"/>
          </rPr>
          <t>SZV_F:Indokolas</t>
        </r>
      </text>
    </comment>
    <comment ref="AV413" authorId="0" shapeId="0" xr:uid="{66853122-D432-4D6A-AAC8-D29810B5F8B8}">
      <text>
        <r>
          <rPr>
            <sz val="11"/>
            <rFont val="Calibri"/>
            <family val="2"/>
            <charset val="238"/>
          </rPr>
          <t>SZV_F:Megjegyzes</t>
        </r>
      </text>
    </comment>
    <comment ref="AW413" authorId="0" shapeId="0" xr:uid="{9B67CE42-A05D-4518-898E-68CFE3B569CC}">
      <text>
        <r>
          <rPr>
            <sz val="11"/>
            <rFont val="Calibri"/>
            <family val="2"/>
            <charset val="238"/>
          </rPr>
          <t>SZV_F:FeladatSorszam</t>
        </r>
      </text>
    </comment>
    <comment ref="AY413" authorId="0" shapeId="0" xr:uid="{302A0014-133E-4BD2-A01E-39097B8BF77F}">
      <text>
        <r>
          <rPr>
            <sz val="11"/>
            <rFont val="Calibri"/>
            <family val="2"/>
            <charset val="238"/>
          </rPr>
          <t>SZV_F:ISA</t>
        </r>
      </text>
    </comment>
    <comment ref="B414" authorId="0" shapeId="0" xr:uid="{DC131097-3EB5-4FA0-BAE6-D01CF14827CB}">
      <text>
        <r>
          <rPr>
            <sz val="11"/>
            <rFont val="Calibri"/>
            <family val="2"/>
            <charset val="238"/>
          </rPr>
          <t>SZV_F:FontossagiSorrent</t>
        </r>
      </text>
    </comment>
    <comment ref="C414" authorId="0" shapeId="0" xr:uid="{766A4CE1-6DF3-4CAF-9A75-ED140C58CD6B}">
      <text>
        <r>
          <rPr>
            <sz val="11"/>
            <rFont val="Calibri"/>
            <family val="2"/>
            <charset val="238"/>
          </rPr>
          <t>SZV_F:FeladatKategoria</t>
        </r>
      </text>
    </comment>
    <comment ref="D414" authorId="0" shapeId="0" xr:uid="{D8DAEB79-6AD1-4013-A854-3792C9712BE8}">
      <text>
        <r>
          <rPr>
            <sz val="11"/>
            <rFont val="Calibri"/>
            <family val="2"/>
            <charset val="238"/>
          </rPr>
          <t>SZV_F:FeladatMegnevezes</t>
        </r>
      </text>
    </comment>
    <comment ref="E414" authorId="0" shapeId="0" xr:uid="{A8839B69-E7D8-4C18-9EFC-1B3745DD9335}">
      <text>
        <r>
          <rPr>
            <sz val="11"/>
            <rFont val="Calibri"/>
            <family val="2"/>
            <charset val="238"/>
          </rPr>
          <t>SZV_F:ElviEngedelySzam</t>
        </r>
      </text>
    </comment>
    <comment ref="F414" authorId="0" shapeId="0" xr:uid="{7F190DD7-C3CF-4101-8D34-11E8B484F58B}">
      <text>
        <r>
          <rPr>
            <sz val="11"/>
            <rFont val="Calibri"/>
            <family val="2"/>
            <charset val="238"/>
          </rPr>
          <t>SZV_F:VKR_Kod</t>
        </r>
      </text>
    </comment>
    <comment ref="G414" authorId="0" shapeId="0" xr:uid="{12EF5B05-4233-446C-8645-415035622954}">
      <text>
        <r>
          <rPr>
            <sz val="11"/>
            <rFont val="Calibri"/>
            <family val="2"/>
            <charset val="238"/>
          </rPr>
          <t>SZV_F:VKR_Nev</t>
        </r>
      </text>
    </comment>
    <comment ref="H414" authorId="0" shapeId="0" xr:uid="{9D523F32-B08F-43C4-A764-9F5B0AC98972}">
      <text>
        <r>
          <rPr>
            <sz val="11"/>
            <rFont val="Calibri"/>
            <family val="2"/>
            <charset val="238"/>
          </rPr>
          <t>SZV_F:FeladatAzonosito</t>
        </r>
      </text>
    </comment>
    <comment ref="I414" authorId="0" shapeId="0" xr:uid="{097B7C38-516F-48E1-A96C-C5EBB819EA5F}">
      <text>
        <r>
          <rPr>
            <sz val="11"/>
            <rFont val="Calibri"/>
            <family val="2"/>
            <charset val="238"/>
          </rPr>
          <t>SZV_F:EllatasiTerulet</t>
        </r>
      </text>
    </comment>
    <comment ref="J414" authorId="0" shapeId="0" xr:uid="{DCD8C04A-48CF-4915-AB66-F920E1858BBC}">
      <text>
        <r>
          <rPr>
            <sz val="11"/>
            <rFont val="Calibri"/>
            <family val="2"/>
            <charset val="238"/>
          </rPr>
          <t>SZV_F:EllatasertFelelos</t>
        </r>
      </text>
    </comment>
    <comment ref="K414" authorId="0" shapeId="0" xr:uid="{51BD5626-C775-4FB5-B0CC-352C4D3BD396}">
      <text>
        <r>
          <rPr>
            <sz val="11"/>
            <rFont val="Calibri"/>
            <family val="2"/>
            <charset val="238"/>
          </rPr>
          <t>SZV_F:TervezettNettoKoltseg</t>
        </r>
      </text>
    </comment>
    <comment ref="L414" authorId="0" shapeId="0" xr:uid="{A2145B51-C8D7-4BB0-9925-AF56EA37B4DE}">
      <text>
        <r>
          <rPr>
            <sz val="11"/>
            <rFont val="Calibri"/>
            <family val="2"/>
            <charset val="238"/>
          </rPr>
          <t>SZV_F:IdotartamKezdes</t>
        </r>
      </text>
    </comment>
    <comment ref="M414" authorId="0" shapeId="0" xr:uid="{FF7F9BF2-DD0B-42F1-A74D-452F1BC323E8}">
      <text>
        <r>
          <rPr>
            <sz val="11"/>
            <rFont val="Calibri"/>
            <family val="2"/>
            <charset val="238"/>
          </rPr>
          <t>SZV_F:IdotartamBefejezes</t>
        </r>
      </text>
    </comment>
    <comment ref="N414" authorId="0" shapeId="0" xr:uid="{8DD8C850-C880-4E78-B457-0723DC606589}">
      <text>
        <r>
          <rPr>
            <sz val="11"/>
            <rFont val="Calibri"/>
            <family val="2"/>
            <charset val="238"/>
          </rPr>
          <t>SZV_F:NettoKoltsegUtem1</t>
        </r>
      </text>
    </comment>
    <comment ref="O414" authorId="0" shapeId="0" xr:uid="{99216388-D247-4225-B846-5A202F744832}">
      <text>
        <r>
          <rPr>
            <sz val="11"/>
            <rFont val="Calibri"/>
            <family val="2"/>
            <charset val="238"/>
          </rPr>
          <t>SZV_F:NettoKoltsegUtem2</t>
        </r>
      </text>
    </comment>
    <comment ref="P414" authorId="0" shapeId="0" xr:uid="{254D09D1-05F4-4245-A260-078AB5B2B464}">
      <text>
        <r>
          <rPr>
            <sz val="11"/>
            <rFont val="Calibri"/>
            <family val="2"/>
            <charset val="238"/>
          </rPr>
          <t>SZV_F:EM_Melleklet2_KTG</t>
        </r>
      </text>
    </comment>
    <comment ref="R414" authorId="0" shapeId="0" xr:uid="{81158E80-9474-4D61-A7E7-EE6AC2B9592B}">
      <text>
        <r>
          <rPr>
            <sz val="11"/>
            <rFont val="Calibri"/>
            <family val="2"/>
            <charset val="238"/>
          </rPr>
          <t>SZV_F:HDUtem1</t>
        </r>
      </text>
    </comment>
    <comment ref="S414" authorId="0" shapeId="0" xr:uid="{0C506545-4FBB-48F3-9F8C-7942D4128234}">
      <text>
        <r>
          <rPr>
            <sz val="11"/>
            <rFont val="Calibri"/>
            <family val="2"/>
            <charset val="238"/>
          </rPr>
          <t>SZV_F:ECSUtem1</t>
        </r>
      </text>
    </comment>
    <comment ref="T414" authorId="0" shapeId="0" xr:uid="{49E2AFA2-8339-4BCD-A81E-101995060742}">
      <text>
        <r>
          <rPr>
            <sz val="11"/>
            <rFont val="Calibri"/>
            <family val="2"/>
            <charset val="238"/>
          </rPr>
          <t>SZV_F:KFHUtem1</t>
        </r>
      </text>
    </comment>
    <comment ref="U414" authorId="0" shapeId="0" xr:uid="{04634B44-D704-42BF-B22D-36975DDDD12D}">
      <text>
        <r>
          <rPr>
            <sz val="11"/>
            <rFont val="Calibri"/>
            <family val="2"/>
            <charset val="238"/>
          </rPr>
          <t>SZV_F:Egyeb_SajatUtem1</t>
        </r>
      </text>
    </comment>
    <comment ref="V414" authorId="0" shapeId="0" xr:uid="{DFC24453-2DEE-444C-94C4-A209107B6AA9}">
      <text>
        <r>
          <rPr>
            <sz val="11"/>
            <rFont val="Calibri"/>
            <family val="2"/>
            <charset val="238"/>
          </rPr>
          <t>SZV_F:DijUtem1</t>
        </r>
      </text>
    </comment>
    <comment ref="W414" authorId="0" shapeId="0" xr:uid="{BCF2F693-4CD6-4218-9589-F61DD80F82A4}">
      <text>
        <r>
          <rPr>
            <sz val="11"/>
            <rFont val="Calibri"/>
            <family val="2"/>
            <charset val="238"/>
          </rPr>
          <t>SZV_F:EM_Melleklet1_Utem1</t>
        </r>
      </text>
    </comment>
    <comment ref="X414" authorId="0" shapeId="0" xr:uid="{2FA524A3-2221-4479-90F0-898664D6E20C}">
      <text>
        <r>
          <rPr>
            <sz val="11"/>
            <rFont val="Calibri"/>
            <family val="2"/>
            <charset val="238"/>
          </rPr>
          <t>SZV_F:EgyebAllamiUtem1</t>
        </r>
      </text>
    </comment>
    <comment ref="Y414" authorId="0" shapeId="0" xr:uid="{3BE5050E-BB4E-4D47-A852-8DA65E5528A0}">
      <text>
        <r>
          <rPr>
            <sz val="11"/>
            <rFont val="Calibri"/>
            <family val="2"/>
            <charset val="238"/>
          </rPr>
          <t>SZV_F:OnkormanyzatiUtem1</t>
        </r>
      </text>
    </comment>
    <comment ref="Z414" authorId="0" shapeId="0" xr:uid="{36938C82-876A-4F65-A4C5-5793C6E6A9A1}">
      <text>
        <r>
          <rPr>
            <sz val="11"/>
            <rFont val="Calibri"/>
            <family val="2"/>
            <charset val="238"/>
          </rPr>
          <t>SZV_F:EUUtem1</t>
        </r>
      </text>
    </comment>
    <comment ref="AA414" authorId="0" shapeId="0" xr:uid="{67EB5911-1639-4441-81BE-3E3EB85D0A5E}">
      <text>
        <r>
          <rPr>
            <sz val="11"/>
            <rFont val="Calibri"/>
            <family val="2"/>
            <charset val="238"/>
          </rPr>
          <t>SZV_F:EgyebUtem1</t>
        </r>
      </text>
    </comment>
    <comment ref="AB414" authorId="0" shapeId="0" xr:uid="{B076036F-5E4A-4BA0-AADC-E51B5B51B894}">
      <text>
        <r>
          <rPr>
            <sz val="11"/>
            <rFont val="Calibri"/>
            <family val="2"/>
            <charset val="238"/>
          </rPr>
          <t>SZV_F:HitelKotvenyUtem1</t>
        </r>
      </text>
    </comment>
    <comment ref="AC414" authorId="0" shapeId="0" xr:uid="{06500CB7-0A7B-467E-A789-0A425DE54C97}">
      <text>
        <r>
          <rPr>
            <sz val="11"/>
            <rFont val="Calibri"/>
            <family val="2"/>
            <charset val="238"/>
          </rPr>
          <t>SZV_F:OsszesenUtem1</t>
        </r>
      </text>
    </comment>
    <comment ref="AF414" authorId="0" shapeId="0" xr:uid="{31B11966-C869-4933-962F-64B41E2D8CA7}">
      <text>
        <r>
          <rPr>
            <sz val="11"/>
            <rFont val="Calibri"/>
            <family val="2"/>
            <charset val="238"/>
          </rPr>
          <t>SZV_F:HDUtem2</t>
        </r>
      </text>
    </comment>
    <comment ref="AG414" authorId="0" shapeId="0" xr:uid="{42A3C0AF-0529-4D0F-93AE-E824723AF5D3}">
      <text>
        <r>
          <rPr>
            <sz val="11"/>
            <rFont val="Calibri"/>
            <family val="2"/>
            <charset val="238"/>
          </rPr>
          <t>SZV_F:ECSUtem2</t>
        </r>
      </text>
    </comment>
    <comment ref="AH414" authorId="0" shapeId="0" xr:uid="{36F4B840-9D5B-43DE-A5E2-DA4FB5E430E9}">
      <text>
        <r>
          <rPr>
            <sz val="11"/>
            <rFont val="Calibri"/>
            <family val="2"/>
            <charset val="238"/>
          </rPr>
          <t>SZV_F:KFHUtem2</t>
        </r>
      </text>
    </comment>
    <comment ref="AI414" authorId="0" shapeId="0" xr:uid="{92E810BB-1C05-4A3E-A01C-CDCF38239B13}">
      <text>
        <r>
          <rPr>
            <sz val="11"/>
            <rFont val="Calibri"/>
            <family val="2"/>
            <charset val="238"/>
          </rPr>
          <t>SZV_F:Egyeb_SajatUtem2</t>
        </r>
      </text>
    </comment>
    <comment ref="AJ414" authorId="0" shapeId="0" xr:uid="{A9094808-3BA5-4FE8-A73D-5D5F2AB07A9C}">
      <text>
        <r>
          <rPr>
            <sz val="11"/>
            <rFont val="Calibri"/>
            <family val="2"/>
            <charset val="238"/>
          </rPr>
          <t>SZV_F:DijUtem2</t>
        </r>
      </text>
    </comment>
    <comment ref="AK414" authorId="0" shapeId="0" xr:uid="{875BC84B-8F04-4C85-AF3B-D69890608ABB}">
      <text>
        <r>
          <rPr>
            <sz val="11"/>
            <rFont val="Calibri"/>
            <family val="2"/>
            <charset val="238"/>
          </rPr>
          <t>SZV_F:EM_Melleklet1_Utem2</t>
        </r>
      </text>
    </comment>
    <comment ref="AL414" authorId="0" shapeId="0" xr:uid="{D385C638-C860-457A-A791-BDD60B67E142}">
      <text>
        <r>
          <rPr>
            <sz val="11"/>
            <rFont val="Calibri"/>
            <family val="2"/>
            <charset val="238"/>
          </rPr>
          <t>SZV_F:EgyebAllamiUtem2</t>
        </r>
      </text>
    </comment>
    <comment ref="AM414" authorId="0" shapeId="0" xr:uid="{887CC1D1-989B-42A3-8C25-A53D049B1936}">
      <text>
        <r>
          <rPr>
            <sz val="11"/>
            <rFont val="Calibri"/>
            <family val="2"/>
            <charset val="238"/>
          </rPr>
          <t>SZV_F:OnkormanyzatiUtem2</t>
        </r>
      </text>
    </comment>
    <comment ref="AN414" authorId="0" shapeId="0" xr:uid="{ABFE9EC2-DF0A-4B7F-88ED-A4E4C3C8848A}">
      <text>
        <r>
          <rPr>
            <sz val="11"/>
            <rFont val="Calibri"/>
            <family val="2"/>
            <charset val="238"/>
          </rPr>
          <t>SZV_F:EUUtem2</t>
        </r>
      </text>
    </comment>
    <comment ref="AO414" authorId="0" shapeId="0" xr:uid="{AEC3F2F8-94C1-484D-9E6F-12338CC7366E}">
      <text>
        <r>
          <rPr>
            <sz val="11"/>
            <rFont val="Calibri"/>
            <family val="2"/>
            <charset val="238"/>
          </rPr>
          <t>SZV_F:EgyebUtem2</t>
        </r>
      </text>
    </comment>
    <comment ref="AP414" authorId="0" shapeId="0" xr:uid="{9A1E299F-D32D-4D0C-B0CC-A9CC16B4ABA8}">
      <text>
        <r>
          <rPr>
            <sz val="11"/>
            <rFont val="Calibri"/>
            <family val="2"/>
            <charset val="238"/>
          </rPr>
          <t>SZV_F:HitelKotvenyUtem2</t>
        </r>
      </text>
    </comment>
    <comment ref="AQ414" authorId="0" shapeId="0" xr:uid="{5654C1B5-3069-4DDA-86A1-5FEFCA44159E}">
      <text>
        <r>
          <rPr>
            <sz val="11"/>
            <rFont val="Calibri"/>
            <family val="2"/>
            <charset val="238"/>
          </rPr>
          <t>SZV_F:OsszesenUtem2</t>
        </r>
      </text>
    </comment>
    <comment ref="AR414" authorId="0" shapeId="0" xr:uid="{5EE8F774-51D7-48CA-9920-681A55A58818}">
      <text>
        <r>
          <rPr>
            <sz val="11"/>
            <rFont val="Calibri"/>
            <family val="2"/>
            <charset val="238"/>
          </rPr>
          <t>SZV_F:ForrashianyUtem2</t>
        </r>
      </text>
    </comment>
    <comment ref="AU414" authorId="0" shapeId="0" xr:uid="{8ACB12E4-AA48-4331-9EA7-180710CB6D39}">
      <text>
        <r>
          <rPr>
            <sz val="11"/>
            <rFont val="Calibri"/>
            <family val="2"/>
            <charset val="238"/>
          </rPr>
          <t>SZV_F:Indokolas</t>
        </r>
      </text>
    </comment>
    <comment ref="AV414" authorId="0" shapeId="0" xr:uid="{BBBF5AB7-5827-46F0-9401-EFFB61637116}">
      <text>
        <r>
          <rPr>
            <sz val="11"/>
            <rFont val="Calibri"/>
            <family val="2"/>
            <charset val="238"/>
          </rPr>
          <t>SZV_F:Megjegyzes</t>
        </r>
      </text>
    </comment>
    <comment ref="AW414" authorId="0" shapeId="0" xr:uid="{71DCB214-303F-4F37-B896-37C937FF07A6}">
      <text>
        <r>
          <rPr>
            <sz val="11"/>
            <rFont val="Calibri"/>
            <family val="2"/>
            <charset val="238"/>
          </rPr>
          <t>SZV_F:FeladatSorszam</t>
        </r>
      </text>
    </comment>
    <comment ref="AY414" authorId="0" shapeId="0" xr:uid="{5CEE8305-97BD-4150-8727-A757D79F1D10}">
      <text>
        <r>
          <rPr>
            <sz val="11"/>
            <rFont val="Calibri"/>
            <family val="2"/>
            <charset val="238"/>
          </rPr>
          <t>SZV_F:ISA</t>
        </r>
      </text>
    </comment>
    <comment ref="B415" authorId="0" shapeId="0" xr:uid="{26AAE8F6-2983-452D-A37B-46C1FB84CB5C}">
      <text>
        <r>
          <rPr>
            <sz val="11"/>
            <rFont val="Calibri"/>
            <family val="2"/>
            <charset val="238"/>
          </rPr>
          <t>SZV_F:FontossagiSorrent</t>
        </r>
      </text>
    </comment>
    <comment ref="C415" authorId="0" shapeId="0" xr:uid="{FB01DCDF-7FD0-4758-91B9-4320CD34E611}">
      <text>
        <r>
          <rPr>
            <sz val="11"/>
            <rFont val="Calibri"/>
            <family val="2"/>
            <charset val="238"/>
          </rPr>
          <t>SZV_F:FeladatKategoria</t>
        </r>
      </text>
    </comment>
    <comment ref="D415" authorId="0" shapeId="0" xr:uid="{3162DC24-AE82-4E7D-ADDC-7219FD92FF38}">
      <text>
        <r>
          <rPr>
            <sz val="11"/>
            <rFont val="Calibri"/>
            <family val="2"/>
            <charset val="238"/>
          </rPr>
          <t>SZV_F:FeladatMegnevezes</t>
        </r>
      </text>
    </comment>
    <comment ref="E415" authorId="0" shapeId="0" xr:uid="{9EE122FD-7D1B-4160-A113-754074F28527}">
      <text>
        <r>
          <rPr>
            <sz val="11"/>
            <rFont val="Calibri"/>
            <family val="2"/>
            <charset val="238"/>
          </rPr>
          <t>SZV_F:ElviEngedelySzam</t>
        </r>
      </text>
    </comment>
    <comment ref="F415" authorId="0" shapeId="0" xr:uid="{71363A29-A36C-44C5-AC6F-738594BF0639}">
      <text>
        <r>
          <rPr>
            <sz val="11"/>
            <rFont val="Calibri"/>
            <family val="2"/>
            <charset val="238"/>
          </rPr>
          <t>SZV_F:VKR_Kod</t>
        </r>
      </text>
    </comment>
    <comment ref="G415" authorId="0" shapeId="0" xr:uid="{4C6FD141-C5AF-49B7-903C-5DA78A5C59CF}">
      <text>
        <r>
          <rPr>
            <sz val="11"/>
            <rFont val="Calibri"/>
            <family val="2"/>
            <charset val="238"/>
          </rPr>
          <t>SZV_F:VKR_Nev</t>
        </r>
      </text>
    </comment>
    <comment ref="H415" authorId="0" shapeId="0" xr:uid="{F0FC7537-8B42-4255-B86F-839A5EF84519}">
      <text>
        <r>
          <rPr>
            <sz val="11"/>
            <rFont val="Calibri"/>
            <family val="2"/>
            <charset val="238"/>
          </rPr>
          <t>SZV_F:FeladatAzonosito</t>
        </r>
      </text>
    </comment>
    <comment ref="I415" authorId="0" shapeId="0" xr:uid="{2AEE544C-538E-4AC1-AB34-337F906092A0}">
      <text>
        <r>
          <rPr>
            <sz val="11"/>
            <rFont val="Calibri"/>
            <family val="2"/>
            <charset val="238"/>
          </rPr>
          <t>SZV_F:EllatasiTerulet</t>
        </r>
      </text>
    </comment>
    <comment ref="J415" authorId="0" shapeId="0" xr:uid="{3E6105AF-5DEE-482A-8B23-226006B03651}">
      <text>
        <r>
          <rPr>
            <sz val="11"/>
            <rFont val="Calibri"/>
            <family val="2"/>
            <charset val="238"/>
          </rPr>
          <t>SZV_F:EllatasertFelelos</t>
        </r>
      </text>
    </comment>
    <comment ref="K415" authorId="0" shapeId="0" xr:uid="{E66B6250-DB76-4D0C-BCD6-0A38135952DF}">
      <text>
        <r>
          <rPr>
            <sz val="11"/>
            <rFont val="Calibri"/>
            <family val="2"/>
            <charset val="238"/>
          </rPr>
          <t>SZV_F:TervezettNettoKoltseg</t>
        </r>
      </text>
    </comment>
    <comment ref="L415" authorId="0" shapeId="0" xr:uid="{ACF9083E-15D5-4D3C-8C91-C5E9FAE8B605}">
      <text>
        <r>
          <rPr>
            <sz val="11"/>
            <rFont val="Calibri"/>
            <family val="2"/>
            <charset val="238"/>
          </rPr>
          <t>SZV_F:IdotartamKezdes</t>
        </r>
      </text>
    </comment>
    <comment ref="M415" authorId="0" shapeId="0" xr:uid="{6440E310-4229-4259-864F-3BD5FA09D6A8}">
      <text>
        <r>
          <rPr>
            <sz val="11"/>
            <rFont val="Calibri"/>
            <family val="2"/>
            <charset val="238"/>
          </rPr>
          <t>SZV_F:IdotartamBefejezes</t>
        </r>
      </text>
    </comment>
    <comment ref="N415" authorId="0" shapeId="0" xr:uid="{8A3C599C-53B9-4445-B7D8-A6862CAA7CAA}">
      <text>
        <r>
          <rPr>
            <sz val="11"/>
            <rFont val="Calibri"/>
            <family val="2"/>
            <charset val="238"/>
          </rPr>
          <t>SZV_F:NettoKoltsegUtem1</t>
        </r>
      </text>
    </comment>
    <comment ref="O415" authorId="0" shapeId="0" xr:uid="{61D40280-1845-4490-A46D-EF3FDD3C87E2}">
      <text>
        <r>
          <rPr>
            <sz val="11"/>
            <rFont val="Calibri"/>
            <family val="2"/>
            <charset val="238"/>
          </rPr>
          <t>SZV_F:NettoKoltsegUtem2</t>
        </r>
      </text>
    </comment>
    <comment ref="P415" authorId="0" shapeId="0" xr:uid="{970DDD77-4A30-4500-B2AC-D87964790249}">
      <text>
        <r>
          <rPr>
            <sz val="11"/>
            <rFont val="Calibri"/>
            <family val="2"/>
            <charset val="238"/>
          </rPr>
          <t>SZV_F:EM_Melleklet2_KTG</t>
        </r>
      </text>
    </comment>
    <comment ref="R415" authorId="0" shapeId="0" xr:uid="{B8C07AC7-2898-44AF-8C0E-564723CCEC5E}">
      <text>
        <r>
          <rPr>
            <sz val="11"/>
            <rFont val="Calibri"/>
            <family val="2"/>
            <charset val="238"/>
          </rPr>
          <t>SZV_F:HDUtem1</t>
        </r>
      </text>
    </comment>
    <comment ref="S415" authorId="0" shapeId="0" xr:uid="{AC956D0A-3200-4536-A0D2-67B436CB62F9}">
      <text>
        <r>
          <rPr>
            <sz val="11"/>
            <rFont val="Calibri"/>
            <family val="2"/>
            <charset val="238"/>
          </rPr>
          <t>SZV_F:ECSUtem1</t>
        </r>
      </text>
    </comment>
    <comment ref="T415" authorId="0" shapeId="0" xr:uid="{ABE1A559-598D-49BE-83C7-AACDBCF093D5}">
      <text>
        <r>
          <rPr>
            <sz val="11"/>
            <rFont val="Calibri"/>
            <family val="2"/>
            <charset val="238"/>
          </rPr>
          <t>SZV_F:KFHUtem1</t>
        </r>
      </text>
    </comment>
    <comment ref="U415" authorId="0" shapeId="0" xr:uid="{52372BE4-C9DA-4531-B3D9-DF5CCC1AA584}">
      <text>
        <r>
          <rPr>
            <sz val="11"/>
            <rFont val="Calibri"/>
            <family val="2"/>
            <charset val="238"/>
          </rPr>
          <t>SZV_F:Egyeb_SajatUtem1</t>
        </r>
      </text>
    </comment>
    <comment ref="V415" authorId="0" shapeId="0" xr:uid="{A757596D-BFF9-4063-AA20-381A94460F6D}">
      <text>
        <r>
          <rPr>
            <sz val="11"/>
            <rFont val="Calibri"/>
            <family val="2"/>
            <charset val="238"/>
          </rPr>
          <t>SZV_F:DijUtem1</t>
        </r>
      </text>
    </comment>
    <comment ref="W415" authorId="0" shapeId="0" xr:uid="{3EFF7EE7-ABA7-45E1-8AB6-7A83CDD6D328}">
      <text>
        <r>
          <rPr>
            <sz val="11"/>
            <rFont val="Calibri"/>
            <family val="2"/>
            <charset val="238"/>
          </rPr>
          <t>SZV_F:EM_Melleklet1_Utem1</t>
        </r>
      </text>
    </comment>
    <comment ref="X415" authorId="0" shapeId="0" xr:uid="{040CEC32-4D10-4259-AB19-78FCFC135997}">
      <text>
        <r>
          <rPr>
            <sz val="11"/>
            <rFont val="Calibri"/>
            <family val="2"/>
            <charset val="238"/>
          </rPr>
          <t>SZV_F:EgyebAllamiUtem1</t>
        </r>
      </text>
    </comment>
    <comment ref="Y415" authorId="0" shapeId="0" xr:uid="{8C5DEA8E-B41B-4FE0-9039-D756309A83AC}">
      <text>
        <r>
          <rPr>
            <sz val="11"/>
            <rFont val="Calibri"/>
            <family val="2"/>
            <charset val="238"/>
          </rPr>
          <t>SZV_F:OnkormanyzatiUtem1</t>
        </r>
      </text>
    </comment>
    <comment ref="Z415" authorId="0" shapeId="0" xr:uid="{6816E177-3CA5-46A8-9650-393EBB29B6AA}">
      <text>
        <r>
          <rPr>
            <sz val="11"/>
            <rFont val="Calibri"/>
            <family val="2"/>
            <charset val="238"/>
          </rPr>
          <t>SZV_F:EUUtem1</t>
        </r>
      </text>
    </comment>
    <comment ref="AA415" authorId="0" shapeId="0" xr:uid="{147AF852-15CD-4FE8-868C-2CD7279240C9}">
      <text>
        <r>
          <rPr>
            <sz val="11"/>
            <rFont val="Calibri"/>
            <family val="2"/>
            <charset val="238"/>
          </rPr>
          <t>SZV_F:EgyebUtem1</t>
        </r>
      </text>
    </comment>
    <comment ref="AB415" authorId="0" shapeId="0" xr:uid="{F12DAF36-7AD8-40B2-A726-F2F13E662BC4}">
      <text>
        <r>
          <rPr>
            <sz val="11"/>
            <rFont val="Calibri"/>
            <family val="2"/>
            <charset val="238"/>
          </rPr>
          <t>SZV_F:HitelKotvenyUtem1</t>
        </r>
      </text>
    </comment>
    <comment ref="AC415" authorId="0" shapeId="0" xr:uid="{33D3CC95-18CC-403B-A2F8-86FCD6C8FBE8}">
      <text>
        <r>
          <rPr>
            <sz val="11"/>
            <rFont val="Calibri"/>
            <family val="2"/>
            <charset val="238"/>
          </rPr>
          <t>SZV_F:OsszesenUtem1</t>
        </r>
      </text>
    </comment>
    <comment ref="AF415" authorId="0" shapeId="0" xr:uid="{832AA024-64D4-47F7-84B7-B9F90E16D98D}">
      <text>
        <r>
          <rPr>
            <sz val="11"/>
            <rFont val="Calibri"/>
            <family val="2"/>
            <charset val="238"/>
          </rPr>
          <t>SZV_F:HDUtem2</t>
        </r>
      </text>
    </comment>
    <comment ref="AG415" authorId="0" shapeId="0" xr:uid="{2B59B23C-F2B1-4BE0-B246-10798077B4AD}">
      <text>
        <r>
          <rPr>
            <sz val="11"/>
            <rFont val="Calibri"/>
            <family val="2"/>
            <charset val="238"/>
          </rPr>
          <t>SZV_F:ECSUtem2</t>
        </r>
      </text>
    </comment>
    <comment ref="AH415" authorId="0" shapeId="0" xr:uid="{2CB7D8DA-E734-4415-89C1-4613D1172AF8}">
      <text>
        <r>
          <rPr>
            <sz val="11"/>
            <rFont val="Calibri"/>
            <family val="2"/>
            <charset val="238"/>
          </rPr>
          <t>SZV_F:KFHUtem2</t>
        </r>
      </text>
    </comment>
    <comment ref="AI415" authorId="0" shapeId="0" xr:uid="{E3AA3E94-53A5-43F6-BA18-2C322BB2D6B2}">
      <text>
        <r>
          <rPr>
            <sz val="11"/>
            <rFont val="Calibri"/>
            <family val="2"/>
            <charset val="238"/>
          </rPr>
          <t>SZV_F:Egyeb_SajatUtem2</t>
        </r>
      </text>
    </comment>
    <comment ref="AJ415" authorId="0" shapeId="0" xr:uid="{E6F1761E-D39B-4BD5-9C05-9E7083D572E4}">
      <text>
        <r>
          <rPr>
            <sz val="11"/>
            <rFont val="Calibri"/>
            <family val="2"/>
            <charset val="238"/>
          </rPr>
          <t>SZV_F:DijUtem2</t>
        </r>
      </text>
    </comment>
    <comment ref="AK415" authorId="0" shapeId="0" xr:uid="{2B42069E-B07F-4CB6-8776-0372C9E25368}">
      <text>
        <r>
          <rPr>
            <sz val="11"/>
            <rFont val="Calibri"/>
            <family val="2"/>
            <charset val="238"/>
          </rPr>
          <t>SZV_F:EM_Melleklet1_Utem2</t>
        </r>
      </text>
    </comment>
    <comment ref="AL415" authorId="0" shapeId="0" xr:uid="{DC1C7458-80DF-4EEC-AE9E-5B27E388A2D9}">
      <text>
        <r>
          <rPr>
            <sz val="11"/>
            <rFont val="Calibri"/>
            <family val="2"/>
            <charset val="238"/>
          </rPr>
          <t>SZV_F:EgyebAllamiUtem2</t>
        </r>
      </text>
    </comment>
    <comment ref="AM415" authorId="0" shapeId="0" xr:uid="{7491749C-C2BF-455F-80DF-4B70DECDF221}">
      <text>
        <r>
          <rPr>
            <sz val="11"/>
            <rFont val="Calibri"/>
            <family val="2"/>
            <charset val="238"/>
          </rPr>
          <t>SZV_F:OnkormanyzatiUtem2</t>
        </r>
      </text>
    </comment>
    <comment ref="AN415" authorId="0" shapeId="0" xr:uid="{950A246E-CC72-40D0-8827-D18B7ACDF085}">
      <text>
        <r>
          <rPr>
            <sz val="11"/>
            <rFont val="Calibri"/>
            <family val="2"/>
            <charset val="238"/>
          </rPr>
          <t>SZV_F:EUUtem2</t>
        </r>
      </text>
    </comment>
    <comment ref="AO415" authorId="0" shapeId="0" xr:uid="{B31A6AB3-7829-4956-BFD0-519040A5F876}">
      <text>
        <r>
          <rPr>
            <sz val="11"/>
            <rFont val="Calibri"/>
            <family val="2"/>
            <charset val="238"/>
          </rPr>
          <t>SZV_F:EgyebUtem2</t>
        </r>
      </text>
    </comment>
    <comment ref="AP415" authorId="0" shapeId="0" xr:uid="{FCC0D303-5528-420D-B025-262E46B6E1F0}">
      <text>
        <r>
          <rPr>
            <sz val="11"/>
            <rFont val="Calibri"/>
            <family val="2"/>
            <charset val="238"/>
          </rPr>
          <t>SZV_F:HitelKotvenyUtem2</t>
        </r>
      </text>
    </comment>
    <comment ref="AQ415" authorId="0" shapeId="0" xr:uid="{A72FCB79-C48C-473D-8277-A70E36F32123}">
      <text>
        <r>
          <rPr>
            <sz val="11"/>
            <rFont val="Calibri"/>
            <family val="2"/>
            <charset val="238"/>
          </rPr>
          <t>SZV_F:OsszesenUtem2</t>
        </r>
      </text>
    </comment>
    <comment ref="AR415" authorId="0" shapeId="0" xr:uid="{1904A5B9-DA6D-4625-ADF1-90025C28E554}">
      <text>
        <r>
          <rPr>
            <sz val="11"/>
            <rFont val="Calibri"/>
            <family val="2"/>
            <charset val="238"/>
          </rPr>
          <t>SZV_F:ForrashianyUtem2</t>
        </r>
      </text>
    </comment>
    <comment ref="AU415" authorId="0" shapeId="0" xr:uid="{E609C43C-5298-4CCA-B97D-9A0568C0C30A}">
      <text>
        <r>
          <rPr>
            <sz val="11"/>
            <rFont val="Calibri"/>
            <family val="2"/>
            <charset val="238"/>
          </rPr>
          <t>SZV_F:Indokolas</t>
        </r>
      </text>
    </comment>
    <comment ref="AV415" authorId="0" shapeId="0" xr:uid="{C3D9B9BE-E442-401F-86A1-DF3905117110}">
      <text>
        <r>
          <rPr>
            <sz val="11"/>
            <rFont val="Calibri"/>
            <family val="2"/>
            <charset val="238"/>
          </rPr>
          <t>SZV_F:Megjegyzes</t>
        </r>
      </text>
    </comment>
    <comment ref="AW415" authorId="0" shapeId="0" xr:uid="{EA246C03-7A82-43EC-9700-291896D65195}">
      <text>
        <r>
          <rPr>
            <sz val="11"/>
            <rFont val="Calibri"/>
            <family val="2"/>
            <charset val="238"/>
          </rPr>
          <t>SZV_F:FeladatSorszam</t>
        </r>
      </text>
    </comment>
    <comment ref="AY415" authorId="0" shapeId="0" xr:uid="{DEB327EE-887F-434D-A274-512E2B0DD2D3}">
      <text>
        <r>
          <rPr>
            <sz val="11"/>
            <rFont val="Calibri"/>
            <family val="2"/>
            <charset val="238"/>
          </rPr>
          <t>SZV_F:ISA</t>
        </r>
      </text>
    </comment>
    <comment ref="B416" authorId="0" shapeId="0" xr:uid="{BC2CD7E6-14F6-4175-9B36-4DE2BEC9E077}">
      <text>
        <r>
          <rPr>
            <sz val="11"/>
            <rFont val="Calibri"/>
            <family val="2"/>
            <charset val="238"/>
          </rPr>
          <t>SZV_F:FontossagiSorrent</t>
        </r>
      </text>
    </comment>
    <comment ref="C416" authorId="0" shapeId="0" xr:uid="{4E0E9000-2123-4C34-B4E1-33BE166B2EC4}">
      <text>
        <r>
          <rPr>
            <sz val="11"/>
            <rFont val="Calibri"/>
            <family val="2"/>
            <charset val="238"/>
          </rPr>
          <t>SZV_F:FeladatKategoria</t>
        </r>
      </text>
    </comment>
    <comment ref="D416" authorId="0" shapeId="0" xr:uid="{D3CAFCE0-0B47-4354-BA97-5E042F032908}">
      <text>
        <r>
          <rPr>
            <sz val="11"/>
            <rFont val="Calibri"/>
            <family val="2"/>
            <charset val="238"/>
          </rPr>
          <t>SZV_F:FeladatMegnevezes</t>
        </r>
      </text>
    </comment>
    <comment ref="E416" authorId="0" shapeId="0" xr:uid="{AECC0CA4-0B54-47FE-9DD9-C40CBDC78D68}">
      <text>
        <r>
          <rPr>
            <sz val="11"/>
            <rFont val="Calibri"/>
            <family val="2"/>
            <charset val="238"/>
          </rPr>
          <t>SZV_F:ElviEngedelySzam</t>
        </r>
      </text>
    </comment>
    <comment ref="F416" authorId="0" shapeId="0" xr:uid="{C78E238F-A87E-4611-A82D-8682F19DD33A}">
      <text>
        <r>
          <rPr>
            <sz val="11"/>
            <rFont val="Calibri"/>
            <family val="2"/>
            <charset val="238"/>
          </rPr>
          <t>SZV_F:VKR_Kod</t>
        </r>
      </text>
    </comment>
    <comment ref="G416" authorId="0" shapeId="0" xr:uid="{C4C00DC3-7357-43EB-8DBF-23C542F13434}">
      <text>
        <r>
          <rPr>
            <sz val="11"/>
            <rFont val="Calibri"/>
            <family val="2"/>
            <charset val="238"/>
          </rPr>
          <t>SZV_F:VKR_Nev</t>
        </r>
      </text>
    </comment>
    <comment ref="H416" authorId="0" shapeId="0" xr:uid="{F2C77D35-4532-41F4-BEEE-E77210B00D70}">
      <text>
        <r>
          <rPr>
            <sz val="11"/>
            <rFont val="Calibri"/>
            <family val="2"/>
            <charset val="238"/>
          </rPr>
          <t>SZV_F:FeladatAzonosito</t>
        </r>
      </text>
    </comment>
    <comment ref="I416" authorId="0" shapeId="0" xr:uid="{8EC8184D-6FA5-4C9C-B255-ECD94B9F2F88}">
      <text>
        <r>
          <rPr>
            <sz val="11"/>
            <rFont val="Calibri"/>
            <family val="2"/>
            <charset val="238"/>
          </rPr>
          <t>SZV_F:EllatasiTerulet</t>
        </r>
      </text>
    </comment>
    <comment ref="J416" authorId="0" shapeId="0" xr:uid="{796B6B45-D4AD-45BA-A3EC-931D53A92D69}">
      <text>
        <r>
          <rPr>
            <sz val="11"/>
            <rFont val="Calibri"/>
            <family val="2"/>
            <charset val="238"/>
          </rPr>
          <t>SZV_F:EllatasertFelelos</t>
        </r>
      </text>
    </comment>
    <comment ref="K416" authorId="0" shapeId="0" xr:uid="{438FAE08-5CD6-4EB3-B4B6-AA7DDAC143B3}">
      <text>
        <r>
          <rPr>
            <sz val="11"/>
            <rFont val="Calibri"/>
            <family val="2"/>
            <charset val="238"/>
          </rPr>
          <t>SZV_F:TervezettNettoKoltseg</t>
        </r>
      </text>
    </comment>
    <comment ref="L416" authorId="0" shapeId="0" xr:uid="{430BC20E-8594-4B5F-8C06-657C831A43C5}">
      <text>
        <r>
          <rPr>
            <sz val="11"/>
            <rFont val="Calibri"/>
            <family val="2"/>
            <charset val="238"/>
          </rPr>
          <t>SZV_F:IdotartamKezdes</t>
        </r>
      </text>
    </comment>
    <comment ref="M416" authorId="0" shapeId="0" xr:uid="{414C3826-9B83-4CAD-9B09-97135B854B41}">
      <text>
        <r>
          <rPr>
            <sz val="11"/>
            <rFont val="Calibri"/>
            <family val="2"/>
            <charset val="238"/>
          </rPr>
          <t>SZV_F:IdotartamBefejezes</t>
        </r>
      </text>
    </comment>
    <comment ref="N416" authorId="0" shapeId="0" xr:uid="{2DBFCB2B-1438-47C6-8A2F-8DEDCFDA4EEB}">
      <text>
        <r>
          <rPr>
            <sz val="11"/>
            <rFont val="Calibri"/>
            <family val="2"/>
            <charset val="238"/>
          </rPr>
          <t>SZV_F:NettoKoltsegUtem1</t>
        </r>
      </text>
    </comment>
    <comment ref="O416" authorId="0" shapeId="0" xr:uid="{F1473DF3-20A0-4741-8B63-F528322EB5C0}">
      <text>
        <r>
          <rPr>
            <sz val="11"/>
            <rFont val="Calibri"/>
            <family val="2"/>
            <charset val="238"/>
          </rPr>
          <t>SZV_F:NettoKoltsegUtem2</t>
        </r>
      </text>
    </comment>
    <comment ref="P416" authorId="0" shapeId="0" xr:uid="{F7C164C3-6C5C-4F3D-8398-A54E15B4D1EC}">
      <text>
        <r>
          <rPr>
            <sz val="11"/>
            <rFont val="Calibri"/>
            <family val="2"/>
            <charset val="238"/>
          </rPr>
          <t>SZV_F:EM_Melleklet2_KTG</t>
        </r>
      </text>
    </comment>
    <comment ref="R416" authorId="0" shapeId="0" xr:uid="{45E652AB-2995-4057-AA4E-4E4A6E38830D}">
      <text>
        <r>
          <rPr>
            <sz val="11"/>
            <rFont val="Calibri"/>
            <family val="2"/>
            <charset val="238"/>
          </rPr>
          <t>SZV_F:HDUtem1</t>
        </r>
      </text>
    </comment>
    <comment ref="S416" authorId="0" shapeId="0" xr:uid="{A403F2B3-1F2B-4F9C-97FD-4638BE23ADDB}">
      <text>
        <r>
          <rPr>
            <sz val="11"/>
            <rFont val="Calibri"/>
            <family val="2"/>
            <charset val="238"/>
          </rPr>
          <t>SZV_F:ECSUtem1</t>
        </r>
      </text>
    </comment>
    <comment ref="T416" authorId="0" shapeId="0" xr:uid="{40306DEA-AF8F-4302-BCD0-638460ED2F8D}">
      <text>
        <r>
          <rPr>
            <sz val="11"/>
            <rFont val="Calibri"/>
            <family val="2"/>
            <charset val="238"/>
          </rPr>
          <t>SZV_F:KFHUtem1</t>
        </r>
      </text>
    </comment>
    <comment ref="U416" authorId="0" shapeId="0" xr:uid="{4731A8C9-E686-4E2E-B99A-81B7217291DF}">
      <text>
        <r>
          <rPr>
            <sz val="11"/>
            <rFont val="Calibri"/>
            <family val="2"/>
            <charset val="238"/>
          </rPr>
          <t>SZV_F:Egyeb_SajatUtem1</t>
        </r>
      </text>
    </comment>
    <comment ref="V416" authorId="0" shapeId="0" xr:uid="{C588293E-E0D2-4AAB-9C45-B7B7A4A82DC2}">
      <text>
        <r>
          <rPr>
            <sz val="11"/>
            <rFont val="Calibri"/>
            <family val="2"/>
            <charset val="238"/>
          </rPr>
          <t>SZV_F:DijUtem1</t>
        </r>
      </text>
    </comment>
    <comment ref="W416" authorId="0" shapeId="0" xr:uid="{7F85BEF3-956B-40DA-B656-A67BA6FF6AA8}">
      <text>
        <r>
          <rPr>
            <sz val="11"/>
            <rFont val="Calibri"/>
            <family val="2"/>
            <charset val="238"/>
          </rPr>
          <t>SZV_F:EM_Melleklet1_Utem1</t>
        </r>
      </text>
    </comment>
    <comment ref="X416" authorId="0" shapeId="0" xr:uid="{F512610B-7958-4069-AF85-6705091DAEEF}">
      <text>
        <r>
          <rPr>
            <sz val="11"/>
            <rFont val="Calibri"/>
            <family val="2"/>
            <charset val="238"/>
          </rPr>
          <t>SZV_F:EgyebAllamiUtem1</t>
        </r>
      </text>
    </comment>
    <comment ref="Y416" authorId="0" shapeId="0" xr:uid="{8504B53B-BBEB-4218-8340-62B94471B370}">
      <text>
        <r>
          <rPr>
            <sz val="11"/>
            <rFont val="Calibri"/>
            <family val="2"/>
            <charset val="238"/>
          </rPr>
          <t>SZV_F:OnkormanyzatiUtem1</t>
        </r>
      </text>
    </comment>
    <comment ref="Z416" authorId="0" shapeId="0" xr:uid="{BF424A98-1F51-418F-AF5C-2E84A3B3EAA4}">
      <text>
        <r>
          <rPr>
            <sz val="11"/>
            <rFont val="Calibri"/>
            <family val="2"/>
            <charset val="238"/>
          </rPr>
          <t>SZV_F:EUUtem1</t>
        </r>
      </text>
    </comment>
    <comment ref="AA416" authorId="0" shapeId="0" xr:uid="{032D7A6B-0D33-4612-9F85-01182F547F5A}">
      <text>
        <r>
          <rPr>
            <sz val="11"/>
            <rFont val="Calibri"/>
            <family val="2"/>
            <charset val="238"/>
          </rPr>
          <t>SZV_F:EgyebUtem1</t>
        </r>
      </text>
    </comment>
    <comment ref="AB416" authorId="0" shapeId="0" xr:uid="{73518DD2-7327-481F-90F6-253573E4E379}">
      <text>
        <r>
          <rPr>
            <sz val="11"/>
            <rFont val="Calibri"/>
            <family val="2"/>
            <charset val="238"/>
          </rPr>
          <t>SZV_F:HitelKotvenyUtem1</t>
        </r>
      </text>
    </comment>
    <comment ref="AC416" authorId="0" shapeId="0" xr:uid="{3DFB83D3-6720-40D0-A141-CCF74397C2DC}">
      <text>
        <r>
          <rPr>
            <sz val="11"/>
            <rFont val="Calibri"/>
            <family val="2"/>
            <charset val="238"/>
          </rPr>
          <t>SZV_F:OsszesenUtem1</t>
        </r>
      </text>
    </comment>
    <comment ref="AF416" authorId="0" shapeId="0" xr:uid="{A5330AD8-C85A-4AD7-BCB1-5D2A31C10D0A}">
      <text>
        <r>
          <rPr>
            <sz val="11"/>
            <rFont val="Calibri"/>
            <family val="2"/>
            <charset val="238"/>
          </rPr>
          <t>SZV_F:HDUtem2</t>
        </r>
      </text>
    </comment>
    <comment ref="AG416" authorId="0" shapeId="0" xr:uid="{98DADB33-9F37-4FCA-A88A-33716A96C47D}">
      <text>
        <r>
          <rPr>
            <sz val="11"/>
            <rFont val="Calibri"/>
            <family val="2"/>
            <charset val="238"/>
          </rPr>
          <t>SZV_F:ECSUtem2</t>
        </r>
      </text>
    </comment>
    <comment ref="AH416" authorId="0" shapeId="0" xr:uid="{9C1B2F32-51F3-4C83-A0B0-DF4D26325498}">
      <text>
        <r>
          <rPr>
            <sz val="11"/>
            <rFont val="Calibri"/>
            <family val="2"/>
            <charset val="238"/>
          </rPr>
          <t>SZV_F:KFHUtem2</t>
        </r>
      </text>
    </comment>
    <comment ref="AI416" authorId="0" shapeId="0" xr:uid="{09F5E102-014B-4B0E-886A-E1D96C0C508D}">
      <text>
        <r>
          <rPr>
            <sz val="11"/>
            <rFont val="Calibri"/>
            <family val="2"/>
            <charset val="238"/>
          </rPr>
          <t>SZV_F:Egyeb_SajatUtem2</t>
        </r>
      </text>
    </comment>
    <comment ref="AJ416" authorId="0" shapeId="0" xr:uid="{D0B1B191-00C3-4D29-A9EE-3F575BA7CD71}">
      <text>
        <r>
          <rPr>
            <sz val="11"/>
            <rFont val="Calibri"/>
            <family val="2"/>
            <charset val="238"/>
          </rPr>
          <t>SZV_F:DijUtem2</t>
        </r>
      </text>
    </comment>
    <comment ref="AK416" authorId="0" shapeId="0" xr:uid="{A280A764-A49E-448B-987F-69D5443BB6D5}">
      <text>
        <r>
          <rPr>
            <sz val="11"/>
            <rFont val="Calibri"/>
            <family val="2"/>
            <charset val="238"/>
          </rPr>
          <t>SZV_F:EM_Melleklet1_Utem2</t>
        </r>
      </text>
    </comment>
    <comment ref="AL416" authorId="0" shapeId="0" xr:uid="{033903FD-2719-4306-A248-812C247CA15B}">
      <text>
        <r>
          <rPr>
            <sz val="11"/>
            <rFont val="Calibri"/>
            <family val="2"/>
            <charset val="238"/>
          </rPr>
          <t>SZV_F:EgyebAllamiUtem2</t>
        </r>
      </text>
    </comment>
    <comment ref="AM416" authorId="0" shapeId="0" xr:uid="{BE5AA88E-5401-42A5-A051-890AA914A942}">
      <text>
        <r>
          <rPr>
            <sz val="11"/>
            <rFont val="Calibri"/>
            <family val="2"/>
            <charset val="238"/>
          </rPr>
          <t>SZV_F:OnkormanyzatiUtem2</t>
        </r>
      </text>
    </comment>
    <comment ref="AN416" authorId="0" shapeId="0" xr:uid="{842032F7-8686-4A71-9A9D-510FC41E9B1B}">
      <text>
        <r>
          <rPr>
            <sz val="11"/>
            <rFont val="Calibri"/>
            <family val="2"/>
            <charset val="238"/>
          </rPr>
          <t>SZV_F:EUUtem2</t>
        </r>
      </text>
    </comment>
    <comment ref="AO416" authorId="0" shapeId="0" xr:uid="{E666E6E5-AF2F-4271-98D6-EF39985C1D76}">
      <text>
        <r>
          <rPr>
            <sz val="11"/>
            <rFont val="Calibri"/>
            <family val="2"/>
            <charset val="238"/>
          </rPr>
          <t>SZV_F:EgyebUtem2</t>
        </r>
      </text>
    </comment>
    <comment ref="AP416" authorId="0" shapeId="0" xr:uid="{0C9A8FC4-F500-47C9-ADF7-2203F1F87DEF}">
      <text>
        <r>
          <rPr>
            <sz val="11"/>
            <rFont val="Calibri"/>
            <family val="2"/>
            <charset val="238"/>
          </rPr>
          <t>SZV_F:HitelKotvenyUtem2</t>
        </r>
      </text>
    </comment>
    <comment ref="AQ416" authorId="0" shapeId="0" xr:uid="{5A5613C9-0355-41F9-A8D7-7F8A1EB37C70}">
      <text>
        <r>
          <rPr>
            <sz val="11"/>
            <rFont val="Calibri"/>
            <family val="2"/>
            <charset val="238"/>
          </rPr>
          <t>SZV_F:OsszesenUtem2</t>
        </r>
      </text>
    </comment>
    <comment ref="AR416" authorId="0" shapeId="0" xr:uid="{70A25B74-ADBA-48BF-A659-35C8FCF565B8}">
      <text>
        <r>
          <rPr>
            <sz val="11"/>
            <rFont val="Calibri"/>
            <family val="2"/>
            <charset val="238"/>
          </rPr>
          <t>SZV_F:ForrashianyUtem2</t>
        </r>
      </text>
    </comment>
    <comment ref="AU416" authorId="0" shapeId="0" xr:uid="{DD2464DE-C005-429C-BA45-1BDDE8ED53A8}">
      <text>
        <r>
          <rPr>
            <sz val="11"/>
            <rFont val="Calibri"/>
            <family val="2"/>
            <charset val="238"/>
          </rPr>
          <t>SZV_F:Indokolas</t>
        </r>
      </text>
    </comment>
    <comment ref="AV416" authorId="0" shapeId="0" xr:uid="{B5CCC5FE-6C9E-4E8D-A3A5-7E0F4F8F9454}">
      <text>
        <r>
          <rPr>
            <sz val="11"/>
            <rFont val="Calibri"/>
            <family val="2"/>
            <charset val="238"/>
          </rPr>
          <t>SZV_F:Megjegyzes</t>
        </r>
      </text>
    </comment>
    <comment ref="AW416" authorId="0" shapeId="0" xr:uid="{228CF52F-407F-4843-8E6C-BC2B1A16FB8C}">
      <text>
        <r>
          <rPr>
            <sz val="11"/>
            <rFont val="Calibri"/>
            <family val="2"/>
            <charset val="238"/>
          </rPr>
          <t>SZV_F:FeladatSorszam</t>
        </r>
      </text>
    </comment>
    <comment ref="AY416" authorId="0" shapeId="0" xr:uid="{EB8B8C58-0CB2-4D07-8968-65AB65AB8CB2}">
      <text>
        <r>
          <rPr>
            <sz val="11"/>
            <rFont val="Calibri"/>
            <family val="2"/>
            <charset val="238"/>
          </rPr>
          <t>SZV_F:ISA</t>
        </r>
      </text>
    </comment>
    <comment ref="B417" authorId="0" shapeId="0" xr:uid="{EBA297C0-48A4-455D-9F62-ACCBBBA43E9B}">
      <text>
        <r>
          <rPr>
            <sz val="11"/>
            <rFont val="Calibri"/>
            <family val="2"/>
            <charset val="238"/>
          </rPr>
          <t>SZV_F:FontossagiSorrent</t>
        </r>
      </text>
    </comment>
    <comment ref="C417" authorId="0" shapeId="0" xr:uid="{9152000A-30ED-40E7-8581-5946856C6652}">
      <text>
        <r>
          <rPr>
            <sz val="11"/>
            <rFont val="Calibri"/>
            <family val="2"/>
            <charset val="238"/>
          </rPr>
          <t>SZV_F:FeladatKategoria</t>
        </r>
      </text>
    </comment>
    <comment ref="D417" authorId="0" shapeId="0" xr:uid="{5038B340-FE39-404D-9816-E390F19E8971}">
      <text>
        <r>
          <rPr>
            <sz val="11"/>
            <rFont val="Calibri"/>
            <family val="2"/>
            <charset val="238"/>
          </rPr>
          <t>SZV_F:FeladatMegnevezes</t>
        </r>
      </text>
    </comment>
    <comment ref="E417" authorId="0" shapeId="0" xr:uid="{6A6A3C44-C58F-43BF-BD5C-491C00A9F1C4}">
      <text>
        <r>
          <rPr>
            <sz val="11"/>
            <rFont val="Calibri"/>
            <family val="2"/>
            <charset val="238"/>
          </rPr>
          <t>SZV_F:ElviEngedelySzam</t>
        </r>
      </text>
    </comment>
    <comment ref="F417" authorId="0" shapeId="0" xr:uid="{1F18E44E-4159-4DC0-8FED-E9E44D643251}">
      <text>
        <r>
          <rPr>
            <sz val="11"/>
            <rFont val="Calibri"/>
            <family val="2"/>
            <charset val="238"/>
          </rPr>
          <t>SZV_F:VKR_Kod</t>
        </r>
      </text>
    </comment>
    <comment ref="G417" authorId="0" shapeId="0" xr:uid="{5C9970B8-D98D-49DC-A2E3-72AAC0D055AA}">
      <text>
        <r>
          <rPr>
            <sz val="11"/>
            <rFont val="Calibri"/>
            <family val="2"/>
            <charset val="238"/>
          </rPr>
          <t>SZV_F:VKR_Nev</t>
        </r>
      </text>
    </comment>
    <comment ref="H417" authorId="0" shapeId="0" xr:uid="{C19162C9-43A7-4434-92AA-582A92CCB264}">
      <text>
        <r>
          <rPr>
            <sz val="11"/>
            <rFont val="Calibri"/>
            <family val="2"/>
            <charset val="238"/>
          </rPr>
          <t>SZV_F:FeladatAzonosito</t>
        </r>
      </text>
    </comment>
    <comment ref="I417" authorId="0" shapeId="0" xr:uid="{AA8E5EEA-73F7-4CF1-A17F-F03E1EA76725}">
      <text>
        <r>
          <rPr>
            <sz val="11"/>
            <rFont val="Calibri"/>
            <family val="2"/>
            <charset val="238"/>
          </rPr>
          <t>SZV_F:EllatasiTerulet</t>
        </r>
      </text>
    </comment>
    <comment ref="J417" authorId="0" shapeId="0" xr:uid="{70B96D76-1F2D-48C2-A17D-3204D5E9CAB2}">
      <text>
        <r>
          <rPr>
            <sz val="11"/>
            <rFont val="Calibri"/>
            <family val="2"/>
            <charset val="238"/>
          </rPr>
          <t>SZV_F:EllatasertFelelos</t>
        </r>
      </text>
    </comment>
    <comment ref="K417" authorId="0" shapeId="0" xr:uid="{C02131BA-9E99-4BBB-B7C0-2B6FAAF1F177}">
      <text>
        <r>
          <rPr>
            <sz val="11"/>
            <rFont val="Calibri"/>
            <family val="2"/>
            <charset val="238"/>
          </rPr>
          <t>SZV_F:TervezettNettoKoltseg</t>
        </r>
      </text>
    </comment>
    <comment ref="L417" authorId="0" shapeId="0" xr:uid="{951FEBD2-547B-412C-9AF6-DA5948CDB05D}">
      <text>
        <r>
          <rPr>
            <sz val="11"/>
            <rFont val="Calibri"/>
            <family val="2"/>
            <charset val="238"/>
          </rPr>
          <t>SZV_F:IdotartamKezdes</t>
        </r>
      </text>
    </comment>
    <comment ref="M417" authorId="0" shapeId="0" xr:uid="{08FF5C20-FB5F-43B0-97D1-AFCDA25776F9}">
      <text>
        <r>
          <rPr>
            <sz val="11"/>
            <rFont val="Calibri"/>
            <family val="2"/>
            <charset val="238"/>
          </rPr>
          <t>SZV_F:IdotartamBefejezes</t>
        </r>
      </text>
    </comment>
    <comment ref="N417" authorId="0" shapeId="0" xr:uid="{7FA21B9E-FF88-4BC7-91D3-6D8DBCD713D2}">
      <text>
        <r>
          <rPr>
            <sz val="11"/>
            <rFont val="Calibri"/>
            <family val="2"/>
            <charset val="238"/>
          </rPr>
          <t>SZV_F:NettoKoltsegUtem1</t>
        </r>
      </text>
    </comment>
    <comment ref="O417" authorId="0" shapeId="0" xr:uid="{34A2CA19-FFAF-498F-B3E9-9B9B397DAA83}">
      <text>
        <r>
          <rPr>
            <sz val="11"/>
            <rFont val="Calibri"/>
            <family val="2"/>
            <charset val="238"/>
          </rPr>
          <t>SZV_F:NettoKoltsegUtem2</t>
        </r>
      </text>
    </comment>
    <comment ref="P417" authorId="0" shapeId="0" xr:uid="{1030050C-7994-4CB9-A972-AE625B1F75F5}">
      <text>
        <r>
          <rPr>
            <sz val="11"/>
            <rFont val="Calibri"/>
            <family val="2"/>
            <charset val="238"/>
          </rPr>
          <t>SZV_F:EM_Melleklet2_KTG</t>
        </r>
      </text>
    </comment>
    <comment ref="R417" authorId="0" shapeId="0" xr:uid="{54C08DC3-62CF-4A65-BCE8-D2B25B9FEE57}">
      <text>
        <r>
          <rPr>
            <sz val="11"/>
            <rFont val="Calibri"/>
            <family val="2"/>
            <charset val="238"/>
          </rPr>
          <t>SZV_F:HDUtem1</t>
        </r>
      </text>
    </comment>
    <comment ref="S417" authorId="0" shapeId="0" xr:uid="{E8E3B796-6DA2-4662-94C6-39E3698B741E}">
      <text>
        <r>
          <rPr>
            <sz val="11"/>
            <rFont val="Calibri"/>
            <family val="2"/>
            <charset val="238"/>
          </rPr>
          <t>SZV_F:ECSUtem1</t>
        </r>
      </text>
    </comment>
    <comment ref="T417" authorId="0" shapeId="0" xr:uid="{96E79DD5-D705-44D1-B92B-BA73EC783438}">
      <text>
        <r>
          <rPr>
            <sz val="11"/>
            <rFont val="Calibri"/>
            <family val="2"/>
            <charset val="238"/>
          </rPr>
          <t>SZV_F:KFHUtem1</t>
        </r>
      </text>
    </comment>
    <comment ref="U417" authorId="0" shapeId="0" xr:uid="{A719AE7B-E718-4DAE-92C9-51E1C8A6EDA1}">
      <text>
        <r>
          <rPr>
            <sz val="11"/>
            <rFont val="Calibri"/>
            <family val="2"/>
            <charset val="238"/>
          </rPr>
          <t>SZV_F:Egyeb_SajatUtem1</t>
        </r>
      </text>
    </comment>
    <comment ref="V417" authorId="0" shapeId="0" xr:uid="{AF8B1B08-DF5E-4D60-A1AE-C3C573971385}">
      <text>
        <r>
          <rPr>
            <sz val="11"/>
            <rFont val="Calibri"/>
            <family val="2"/>
            <charset val="238"/>
          </rPr>
          <t>SZV_F:DijUtem1</t>
        </r>
      </text>
    </comment>
    <comment ref="W417" authorId="0" shapeId="0" xr:uid="{768AA791-417E-475C-A6CD-6EC99A76AD7A}">
      <text>
        <r>
          <rPr>
            <sz val="11"/>
            <rFont val="Calibri"/>
            <family val="2"/>
            <charset val="238"/>
          </rPr>
          <t>SZV_F:EM_Melleklet1_Utem1</t>
        </r>
      </text>
    </comment>
    <comment ref="X417" authorId="0" shapeId="0" xr:uid="{A633BFAA-6D99-4155-940E-90516373B65A}">
      <text>
        <r>
          <rPr>
            <sz val="11"/>
            <rFont val="Calibri"/>
            <family val="2"/>
            <charset val="238"/>
          </rPr>
          <t>SZV_F:EgyebAllamiUtem1</t>
        </r>
      </text>
    </comment>
    <comment ref="Y417" authorId="0" shapeId="0" xr:uid="{BEB3F7F9-0EBE-4302-B0E0-9F7F94ABE9F6}">
      <text>
        <r>
          <rPr>
            <sz val="11"/>
            <rFont val="Calibri"/>
            <family val="2"/>
            <charset val="238"/>
          </rPr>
          <t>SZV_F:OnkormanyzatiUtem1</t>
        </r>
      </text>
    </comment>
    <comment ref="Z417" authorId="0" shapeId="0" xr:uid="{11CF079A-07AB-4F5B-8FA9-A1B865466BCB}">
      <text>
        <r>
          <rPr>
            <sz val="11"/>
            <rFont val="Calibri"/>
            <family val="2"/>
            <charset val="238"/>
          </rPr>
          <t>SZV_F:EUUtem1</t>
        </r>
      </text>
    </comment>
    <comment ref="AA417" authorId="0" shapeId="0" xr:uid="{EFB08D69-96B9-4419-BF93-279E06D3FA79}">
      <text>
        <r>
          <rPr>
            <sz val="11"/>
            <rFont val="Calibri"/>
            <family val="2"/>
            <charset val="238"/>
          </rPr>
          <t>SZV_F:EgyebUtem1</t>
        </r>
      </text>
    </comment>
    <comment ref="AB417" authorId="0" shapeId="0" xr:uid="{DFB6873D-2FA0-45B7-B61B-9C9E2D9D63ED}">
      <text>
        <r>
          <rPr>
            <sz val="11"/>
            <rFont val="Calibri"/>
            <family val="2"/>
            <charset val="238"/>
          </rPr>
          <t>SZV_F:HitelKotvenyUtem1</t>
        </r>
      </text>
    </comment>
    <comment ref="AC417" authorId="0" shapeId="0" xr:uid="{259D618D-5A8F-4459-9D15-C5917FB4794D}">
      <text>
        <r>
          <rPr>
            <sz val="11"/>
            <rFont val="Calibri"/>
            <family val="2"/>
            <charset val="238"/>
          </rPr>
          <t>SZV_F:OsszesenUtem1</t>
        </r>
      </text>
    </comment>
    <comment ref="AF417" authorId="0" shapeId="0" xr:uid="{C69FFBFE-1548-4776-B6FE-5F2657BB3B76}">
      <text>
        <r>
          <rPr>
            <sz val="11"/>
            <rFont val="Calibri"/>
            <family val="2"/>
            <charset val="238"/>
          </rPr>
          <t>SZV_F:HDUtem2</t>
        </r>
      </text>
    </comment>
    <comment ref="AG417" authorId="0" shapeId="0" xr:uid="{5E184119-7307-46FF-9CD8-E97D21130330}">
      <text>
        <r>
          <rPr>
            <sz val="11"/>
            <rFont val="Calibri"/>
            <family val="2"/>
            <charset val="238"/>
          </rPr>
          <t>SZV_F:ECSUtem2</t>
        </r>
      </text>
    </comment>
    <comment ref="AH417" authorId="0" shapeId="0" xr:uid="{99CBEFD9-94AE-447F-A248-C985F2A55F15}">
      <text>
        <r>
          <rPr>
            <sz val="11"/>
            <rFont val="Calibri"/>
            <family val="2"/>
            <charset val="238"/>
          </rPr>
          <t>SZV_F:KFHUtem2</t>
        </r>
      </text>
    </comment>
    <comment ref="AI417" authorId="0" shapeId="0" xr:uid="{2B8B5D6D-5A73-425E-B806-7CADC0CEA43B}">
      <text>
        <r>
          <rPr>
            <sz val="11"/>
            <rFont val="Calibri"/>
            <family val="2"/>
            <charset val="238"/>
          </rPr>
          <t>SZV_F:Egyeb_SajatUtem2</t>
        </r>
      </text>
    </comment>
    <comment ref="AJ417" authorId="0" shapeId="0" xr:uid="{6E2762BF-1F38-4B33-8485-F4F6DF9B8D3F}">
      <text>
        <r>
          <rPr>
            <sz val="11"/>
            <rFont val="Calibri"/>
            <family val="2"/>
            <charset val="238"/>
          </rPr>
          <t>SZV_F:DijUtem2</t>
        </r>
      </text>
    </comment>
    <comment ref="AK417" authorId="0" shapeId="0" xr:uid="{03139CDA-331E-4661-8A1C-D329CDA72A3A}">
      <text>
        <r>
          <rPr>
            <sz val="11"/>
            <rFont val="Calibri"/>
            <family val="2"/>
            <charset val="238"/>
          </rPr>
          <t>SZV_F:EM_Melleklet1_Utem2</t>
        </r>
      </text>
    </comment>
    <comment ref="AL417" authorId="0" shapeId="0" xr:uid="{7C3ECD82-CCCE-4CBA-8EB5-A4FAAAA9F48B}">
      <text>
        <r>
          <rPr>
            <sz val="11"/>
            <rFont val="Calibri"/>
            <family val="2"/>
            <charset val="238"/>
          </rPr>
          <t>SZV_F:EgyebAllamiUtem2</t>
        </r>
      </text>
    </comment>
    <comment ref="AM417" authorId="0" shapeId="0" xr:uid="{D0D7132A-451A-49E1-99CF-064EFD942B01}">
      <text>
        <r>
          <rPr>
            <sz val="11"/>
            <rFont val="Calibri"/>
            <family val="2"/>
            <charset val="238"/>
          </rPr>
          <t>SZV_F:OnkormanyzatiUtem2</t>
        </r>
      </text>
    </comment>
    <comment ref="AN417" authorId="0" shapeId="0" xr:uid="{31895B3E-B12B-4DAF-8F7C-13DD6DDBB629}">
      <text>
        <r>
          <rPr>
            <sz val="11"/>
            <rFont val="Calibri"/>
            <family val="2"/>
            <charset val="238"/>
          </rPr>
          <t>SZV_F:EUUtem2</t>
        </r>
      </text>
    </comment>
    <comment ref="AO417" authorId="0" shapeId="0" xr:uid="{459FC373-8A43-43EE-8A90-F5848D6E78C2}">
      <text>
        <r>
          <rPr>
            <sz val="11"/>
            <rFont val="Calibri"/>
            <family val="2"/>
            <charset val="238"/>
          </rPr>
          <t>SZV_F:EgyebUtem2</t>
        </r>
      </text>
    </comment>
    <comment ref="AP417" authorId="0" shapeId="0" xr:uid="{5D8E8A6B-807F-4C5E-90BB-EC30DB144FA8}">
      <text>
        <r>
          <rPr>
            <sz val="11"/>
            <rFont val="Calibri"/>
            <family val="2"/>
            <charset val="238"/>
          </rPr>
          <t>SZV_F:HitelKotvenyUtem2</t>
        </r>
      </text>
    </comment>
    <comment ref="AQ417" authorId="0" shapeId="0" xr:uid="{3FF46A6F-414D-40E0-8948-9CFC91076E8B}">
      <text>
        <r>
          <rPr>
            <sz val="11"/>
            <rFont val="Calibri"/>
            <family val="2"/>
            <charset val="238"/>
          </rPr>
          <t>SZV_F:OsszesenUtem2</t>
        </r>
      </text>
    </comment>
    <comment ref="AR417" authorId="0" shapeId="0" xr:uid="{81F54B46-2265-4A52-A562-3B8DABCF8AEB}">
      <text>
        <r>
          <rPr>
            <sz val="11"/>
            <rFont val="Calibri"/>
            <family val="2"/>
            <charset val="238"/>
          </rPr>
          <t>SZV_F:ForrashianyUtem2</t>
        </r>
      </text>
    </comment>
    <comment ref="AU417" authorId="0" shapeId="0" xr:uid="{5E24D15F-8EF4-4E90-AE85-0ABA56303A5A}">
      <text>
        <r>
          <rPr>
            <sz val="11"/>
            <rFont val="Calibri"/>
            <family val="2"/>
            <charset val="238"/>
          </rPr>
          <t>SZV_F:Indokolas</t>
        </r>
      </text>
    </comment>
    <comment ref="AV417" authorId="0" shapeId="0" xr:uid="{BE97EB32-956D-44DD-AC0B-980E576CDBEF}">
      <text>
        <r>
          <rPr>
            <sz val="11"/>
            <rFont val="Calibri"/>
            <family val="2"/>
            <charset val="238"/>
          </rPr>
          <t>SZV_F:Megjegyzes</t>
        </r>
      </text>
    </comment>
    <comment ref="AW417" authorId="0" shapeId="0" xr:uid="{B9A90904-8C1D-42DC-A7AC-37704CD57C4C}">
      <text>
        <r>
          <rPr>
            <sz val="11"/>
            <rFont val="Calibri"/>
            <family val="2"/>
            <charset val="238"/>
          </rPr>
          <t>SZV_F:FeladatSorszam</t>
        </r>
      </text>
    </comment>
    <comment ref="AY417" authorId="0" shapeId="0" xr:uid="{5BF8853C-F3A4-4744-9C98-DB899068BA8D}">
      <text>
        <r>
          <rPr>
            <sz val="11"/>
            <rFont val="Calibri"/>
            <family val="2"/>
            <charset val="238"/>
          </rPr>
          <t>SZV_F:ISA</t>
        </r>
      </text>
    </comment>
    <comment ref="B418" authorId="0" shapeId="0" xr:uid="{9700A594-765A-4E1F-8A3D-8B0BEBADECB3}">
      <text>
        <r>
          <rPr>
            <sz val="11"/>
            <rFont val="Calibri"/>
            <family val="2"/>
            <charset val="238"/>
          </rPr>
          <t>SZV_F:FontossagiSorrent</t>
        </r>
      </text>
    </comment>
    <comment ref="C418" authorId="0" shapeId="0" xr:uid="{80194CFC-C059-4C5E-9672-1D986FF79DF2}">
      <text>
        <r>
          <rPr>
            <sz val="11"/>
            <rFont val="Calibri"/>
            <family val="2"/>
            <charset val="238"/>
          </rPr>
          <t>SZV_F:FeladatKategoria</t>
        </r>
      </text>
    </comment>
    <comment ref="D418" authorId="0" shapeId="0" xr:uid="{A23A4FE0-662D-4AAF-9CB5-462371D16E4B}">
      <text>
        <r>
          <rPr>
            <sz val="11"/>
            <rFont val="Calibri"/>
            <family val="2"/>
            <charset val="238"/>
          </rPr>
          <t>SZV_F:FeladatMegnevezes</t>
        </r>
      </text>
    </comment>
    <comment ref="E418" authorId="0" shapeId="0" xr:uid="{97924A05-FD93-42F3-9CD1-BCFD25CD3C0F}">
      <text>
        <r>
          <rPr>
            <sz val="11"/>
            <rFont val="Calibri"/>
            <family val="2"/>
            <charset val="238"/>
          </rPr>
          <t>SZV_F:ElviEngedelySzam</t>
        </r>
      </text>
    </comment>
    <comment ref="F418" authorId="0" shapeId="0" xr:uid="{FBB49B16-4105-403F-A501-E997077781E1}">
      <text>
        <r>
          <rPr>
            <sz val="11"/>
            <rFont val="Calibri"/>
            <family val="2"/>
            <charset val="238"/>
          </rPr>
          <t>SZV_F:VKR_Kod</t>
        </r>
      </text>
    </comment>
    <comment ref="G418" authorId="0" shapeId="0" xr:uid="{1B2B6D37-AAD8-410B-AD0A-409A96884529}">
      <text>
        <r>
          <rPr>
            <sz val="11"/>
            <rFont val="Calibri"/>
            <family val="2"/>
            <charset val="238"/>
          </rPr>
          <t>SZV_F:VKR_Nev</t>
        </r>
      </text>
    </comment>
    <comment ref="H418" authorId="0" shapeId="0" xr:uid="{B597A785-828F-4496-B8FB-9205DFD0F675}">
      <text>
        <r>
          <rPr>
            <sz val="11"/>
            <rFont val="Calibri"/>
            <family val="2"/>
            <charset val="238"/>
          </rPr>
          <t>SZV_F:FeladatAzonosito</t>
        </r>
      </text>
    </comment>
    <comment ref="I418" authorId="0" shapeId="0" xr:uid="{A9ADF843-C2CA-4AAD-83BD-C3F0B06EDC81}">
      <text>
        <r>
          <rPr>
            <sz val="11"/>
            <rFont val="Calibri"/>
            <family val="2"/>
            <charset val="238"/>
          </rPr>
          <t>SZV_F:EllatasiTerulet</t>
        </r>
      </text>
    </comment>
    <comment ref="J418" authorId="0" shapeId="0" xr:uid="{D0724772-5CEF-40CA-85F5-06104CBCCFA2}">
      <text>
        <r>
          <rPr>
            <sz val="11"/>
            <rFont val="Calibri"/>
            <family val="2"/>
            <charset val="238"/>
          </rPr>
          <t>SZV_F:EllatasertFelelos</t>
        </r>
      </text>
    </comment>
    <comment ref="K418" authorId="0" shapeId="0" xr:uid="{082B01F9-8D9F-43E6-A105-3A496FB9EBE9}">
      <text>
        <r>
          <rPr>
            <sz val="11"/>
            <rFont val="Calibri"/>
            <family val="2"/>
            <charset val="238"/>
          </rPr>
          <t>SZV_F:TervezettNettoKoltseg</t>
        </r>
      </text>
    </comment>
    <comment ref="L418" authorId="0" shapeId="0" xr:uid="{542C5FC2-92F2-42C3-B77D-D55209D761C3}">
      <text>
        <r>
          <rPr>
            <sz val="11"/>
            <rFont val="Calibri"/>
            <family val="2"/>
            <charset val="238"/>
          </rPr>
          <t>SZV_F:IdotartamKezdes</t>
        </r>
      </text>
    </comment>
    <comment ref="M418" authorId="0" shapeId="0" xr:uid="{207C0B0D-23E9-40DD-9BE0-DDD7DF1F640A}">
      <text>
        <r>
          <rPr>
            <sz val="11"/>
            <rFont val="Calibri"/>
            <family val="2"/>
            <charset val="238"/>
          </rPr>
          <t>SZV_F:IdotartamBefejezes</t>
        </r>
      </text>
    </comment>
    <comment ref="N418" authorId="0" shapeId="0" xr:uid="{778D1D7C-2166-4952-BE56-4090BA7725DE}">
      <text>
        <r>
          <rPr>
            <sz val="11"/>
            <rFont val="Calibri"/>
            <family val="2"/>
            <charset val="238"/>
          </rPr>
          <t>SZV_F:NettoKoltsegUtem1</t>
        </r>
      </text>
    </comment>
    <comment ref="O418" authorId="0" shapeId="0" xr:uid="{90DD5E0B-F666-419F-A464-63537C068183}">
      <text>
        <r>
          <rPr>
            <sz val="11"/>
            <rFont val="Calibri"/>
            <family val="2"/>
            <charset val="238"/>
          </rPr>
          <t>SZV_F:NettoKoltsegUtem2</t>
        </r>
      </text>
    </comment>
    <comment ref="P418" authorId="0" shapeId="0" xr:uid="{2E46C8FC-1EBC-438E-861A-5A8297DC9A8D}">
      <text>
        <r>
          <rPr>
            <sz val="11"/>
            <rFont val="Calibri"/>
            <family val="2"/>
            <charset val="238"/>
          </rPr>
          <t>SZV_F:EM_Melleklet2_KTG</t>
        </r>
      </text>
    </comment>
    <comment ref="R418" authorId="0" shapeId="0" xr:uid="{AC6ED6C2-ACAB-4174-BB13-4D9685470D51}">
      <text>
        <r>
          <rPr>
            <sz val="11"/>
            <rFont val="Calibri"/>
            <family val="2"/>
            <charset val="238"/>
          </rPr>
          <t>SZV_F:HDUtem1</t>
        </r>
      </text>
    </comment>
    <comment ref="S418" authorId="0" shapeId="0" xr:uid="{4E405AF4-A2D9-4359-809C-073B76195B5D}">
      <text>
        <r>
          <rPr>
            <sz val="11"/>
            <rFont val="Calibri"/>
            <family val="2"/>
            <charset val="238"/>
          </rPr>
          <t>SZV_F:ECSUtem1</t>
        </r>
      </text>
    </comment>
    <comment ref="T418" authorId="0" shapeId="0" xr:uid="{BCC1F216-8475-4C72-BBD8-E170059C5545}">
      <text>
        <r>
          <rPr>
            <sz val="11"/>
            <rFont val="Calibri"/>
            <family val="2"/>
            <charset val="238"/>
          </rPr>
          <t>SZV_F:KFHUtem1</t>
        </r>
      </text>
    </comment>
    <comment ref="U418" authorId="0" shapeId="0" xr:uid="{CF69ADFA-5EF8-4E48-A054-EC7673AD0539}">
      <text>
        <r>
          <rPr>
            <sz val="11"/>
            <rFont val="Calibri"/>
            <family val="2"/>
            <charset val="238"/>
          </rPr>
          <t>SZV_F:Egyeb_SajatUtem1</t>
        </r>
      </text>
    </comment>
    <comment ref="V418" authorId="0" shapeId="0" xr:uid="{B485F1D8-467B-489F-9A78-F766015900D6}">
      <text>
        <r>
          <rPr>
            <sz val="11"/>
            <rFont val="Calibri"/>
            <family val="2"/>
            <charset val="238"/>
          </rPr>
          <t>SZV_F:DijUtem1</t>
        </r>
      </text>
    </comment>
    <comment ref="W418" authorId="0" shapeId="0" xr:uid="{A596BEC4-D25E-4332-A3CC-0EDB7EE3F44D}">
      <text>
        <r>
          <rPr>
            <sz val="11"/>
            <rFont val="Calibri"/>
            <family val="2"/>
            <charset val="238"/>
          </rPr>
          <t>SZV_F:EM_Melleklet1_Utem1</t>
        </r>
      </text>
    </comment>
    <comment ref="X418" authorId="0" shapeId="0" xr:uid="{92A5CAD8-E453-4C67-B550-8CF86CA2D949}">
      <text>
        <r>
          <rPr>
            <sz val="11"/>
            <rFont val="Calibri"/>
            <family val="2"/>
            <charset val="238"/>
          </rPr>
          <t>SZV_F:EgyebAllamiUtem1</t>
        </r>
      </text>
    </comment>
    <comment ref="Y418" authorId="0" shapeId="0" xr:uid="{1C7DCBB4-9993-4F28-9612-860857E1F8AF}">
      <text>
        <r>
          <rPr>
            <sz val="11"/>
            <rFont val="Calibri"/>
            <family val="2"/>
            <charset val="238"/>
          </rPr>
          <t>SZV_F:OnkormanyzatiUtem1</t>
        </r>
      </text>
    </comment>
    <comment ref="Z418" authorId="0" shapeId="0" xr:uid="{921DFCD0-A557-4FAE-8E57-7C6A4DD179CC}">
      <text>
        <r>
          <rPr>
            <sz val="11"/>
            <rFont val="Calibri"/>
            <family val="2"/>
            <charset val="238"/>
          </rPr>
          <t>SZV_F:EUUtem1</t>
        </r>
      </text>
    </comment>
    <comment ref="AA418" authorId="0" shapeId="0" xr:uid="{524912EC-ED06-4DA5-9C1F-F6E886EAE28D}">
      <text>
        <r>
          <rPr>
            <sz val="11"/>
            <rFont val="Calibri"/>
            <family val="2"/>
            <charset val="238"/>
          </rPr>
          <t>SZV_F:EgyebUtem1</t>
        </r>
      </text>
    </comment>
    <comment ref="AB418" authorId="0" shapeId="0" xr:uid="{E428CB72-3C10-41E6-ABBB-B148443AAC09}">
      <text>
        <r>
          <rPr>
            <sz val="11"/>
            <rFont val="Calibri"/>
            <family val="2"/>
            <charset val="238"/>
          </rPr>
          <t>SZV_F:HitelKotvenyUtem1</t>
        </r>
      </text>
    </comment>
    <comment ref="AC418" authorId="0" shapeId="0" xr:uid="{F73E7A6C-91D2-4780-8B4C-B3D4E2144335}">
      <text>
        <r>
          <rPr>
            <sz val="11"/>
            <rFont val="Calibri"/>
            <family val="2"/>
            <charset val="238"/>
          </rPr>
          <t>SZV_F:OsszesenUtem1</t>
        </r>
      </text>
    </comment>
    <comment ref="AF418" authorId="0" shapeId="0" xr:uid="{2991D368-FE8D-44A2-BC47-FF331900D0D4}">
      <text>
        <r>
          <rPr>
            <sz val="11"/>
            <rFont val="Calibri"/>
            <family val="2"/>
            <charset val="238"/>
          </rPr>
          <t>SZV_F:HDUtem2</t>
        </r>
      </text>
    </comment>
    <comment ref="AG418" authorId="0" shapeId="0" xr:uid="{7393FBDC-2368-4628-9F01-F802E79E1233}">
      <text>
        <r>
          <rPr>
            <sz val="11"/>
            <rFont val="Calibri"/>
            <family val="2"/>
            <charset val="238"/>
          </rPr>
          <t>SZV_F:ECSUtem2</t>
        </r>
      </text>
    </comment>
    <comment ref="AH418" authorId="0" shapeId="0" xr:uid="{A7C91CA3-2B9D-457E-B16C-8478D1DC212C}">
      <text>
        <r>
          <rPr>
            <sz val="11"/>
            <rFont val="Calibri"/>
            <family val="2"/>
            <charset val="238"/>
          </rPr>
          <t>SZV_F:KFHUtem2</t>
        </r>
      </text>
    </comment>
    <comment ref="AI418" authorId="0" shapeId="0" xr:uid="{F3160495-7E61-4B51-997B-B9BF3138A36A}">
      <text>
        <r>
          <rPr>
            <sz val="11"/>
            <rFont val="Calibri"/>
            <family val="2"/>
            <charset val="238"/>
          </rPr>
          <t>SZV_F:Egyeb_SajatUtem2</t>
        </r>
      </text>
    </comment>
    <comment ref="AJ418" authorId="0" shapeId="0" xr:uid="{1B8CEE66-D1EB-412E-9DA0-C7D71C3C76C6}">
      <text>
        <r>
          <rPr>
            <sz val="11"/>
            <rFont val="Calibri"/>
            <family val="2"/>
            <charset val="238"/>
          </rPr>
          <t>SZV_F:DijUtem2</t>
        </r>
      </text>
    </comment>
    <comment ref="AK418" authorId="0" shapeId="0" xr:uid="{153DBB6F-EDAE-45CD-8D90-50C9FC10985F}">
      <text>
        <r>
          <rPr>
            <sz val="11"/>
            <rFont val="Calibri"/>
            <family val="2"/>
            <charset val="238"/>
          </rPr>
          <t>SZV_F:EM_Melleklet1_Utem2</t>
        </r>
      </text>
    </comment>
    <comment ref="AL418" authorId="0" shapeId="0" xr:uid="{A533C90C-8E74-4C3A-A576-D1B09C321564}">
      <text>
        <r>
          <rPr>
            <sz val="11"/>
            <rFont val="Calibri"/>
            <family val="2"/>
            <charset val="238"/>
          </rPr>
          <t>SZV_F:EgyebAllamiUtem2</t>
        </r>
      </text>
    </comment>
    <comment ref="AM418" authorId="0" shapeId="0" xr:uid="{F894E332-CE6D-4C26-8C55-B1DB6991E251}">
      <text>
        <r>
          <rPr>
            <sz val="11"/>
            <rFont val="Calibri"/>
            <family val="2"/>
            <charset val="238"/>
          </rPr>
          <t>SZV_F:OnkormanyzatiUtem2</t>
        </r>
      </text>
    </comment>
    <comment ref="AN418" authorId="0" shapeId="0" xr:uid="{9ACB84A9-D60D-47C5-ABFB-2A5EF091E34F}">
      <text>
        <r>
          <rPr>
            <sz val="11"/>
            <rFont val="Calibri"/>
            <family val="2"/>
            <charset val="238"/>
          </rPr>
          <t>SZV_F:EUUtem2</t>
        </r>
      </text>
    </comment>
    <comment ref="AO418" authorId="0" shapeId="0" xr:uid="{7CD3FD91-D65D-4F1C-B6AE-C26473C468C0}">
      <text>
        <r>
          <rPr>
            <sz val="11"/>
            <rFont val="Calibri"/>
            <family val="2"/>
            <charset val="238"/>
          </rPr>
          <t>SZV_F:EgyebUtem2</t>
        </r>
      </text>
    </comment>
    <comment ref="AP418" authorId="0" shapeId="0" xr:uid="{C36AC1BF-AE25-4C1C-9367-9193DB635A4B}">
      <text>
        <r>
          <rPr>
            <sz val="11"/>
            <rFont val="Calibri"/>
            <family val="2"/>
            <charset val="238"/>
          </rPr>
          <t>SZV_F:HitelKotvenyUtem2</t>
        </r>
      </text>
    </comment>
    <comment ref="AQ418" authorId="0" shapeId="0" xr:uid="{78AB04D7-C743-4085-B106-F562C0214077}">
      <text>
        <r>
          <rPr>
            <sz val="11"/>
            <rFont val="Calibri"/>
            <family val="2"/>
            <charset val="238"/>
          </rPr>
          <t>SZV_F:OsszesenUtem2</t>
        </r>
      </text>
    </comment>
    <comment ref="AR418" authorId="0" shapeId="0" xr:uid="{760C1286-CC16-42FF-BA12-9D8D02056D18}">
      <text>
        <r>
          <rPr>
            <sz val="11"/>
            <rFont val="Calibri"/>
            <family val="2"/>
            <charset val="238"/>
          </rPr>
          <t>SZV_F:ForrashianyUtem2</t>
        </r>
      </text>
    </comment>
    <comment ref="AU418" authorId="0" shapeId="0" xr:uid="{54284450-E5C6-4192-9D45-960D036E3A09}">
      <text>
        <r>
          <rPr>
            <sz val="11"/>
            <rFont val="Calibri"/>
            <family val="2"/>
            <charset val="238"/>
          </rPr>
          <t>SZV_F:Indokolas</t>
        </r>
      </text>
    </comment>
    <comment ref="AV418" authorId="0" shapeId="0" xr:uid="{EE583983-DA8D-45AE-B340-6D89A7880A23}">
      <text>
        <r>
          <rPr>
            <sz val="11"/>
            <rFont val="Calibri"/>
            <family val="2"/>
            <charset val="238"/>
          </rPr>
          <t>SZV_F:Megjegyzes</t>
        </r>
      </text>
    </comment>
    <comment ref="AW418" authorId="0" shapeId="0" xr:uid="{2598F011-CB57-4DB9-A47F-57CA16A5C114}">
      <text>
        <r>
          <rPr>
            <sz val="11"/>
            <rFont val="Calibri"/>
            <family val="2"/>
            <charset val="238"/>
          </rPr>
          <t>SZV_F:FeladatSorszam</t>
        </r>
      </text>
    </comment>
    <comment ref="AY418" authorId="0" shapeId="0" xr:uid="{D1D66132-1F5E-45D8-A56A-637D686EA27F}">
      <text>
        <r>
          <rPr>
            <sz val="11"/>
            <rFont val="Calibri"/>
            <family val="2"/>
            <charset val="238"/>
          </rPr>
          <t>SZV_F:ISA</t>
        </r>
      </text>
    </comment>
    <comment ref="B419" authorId="0" shapeId="0" xr:uid="{5C1E3650-D785-4C95-BBC0-E425B4C9CE8A}">
      <text>
        <r>
          <rPr>
            <sz val="11"/>
            <rFont val="Calibri"/>
            <family val="2"/>
            <charset val="238"/>
          </rPr>
          <t>SZV_F:FontossagiSorrent</t>
        </r>
      </text>
    </comment>
    <comment ref="C419" authorId="0" shapeId="0" xr:uid="{3DB69B77-357F-453F-8D82-DC2B42765DEE}">
      <text>
        <r>
          <rPr>
            <sz val="11"/>
            <rFont val="Calibri"/>
            <family val="2"/>
            <charset val="238"/>
          </rPr>
          <t>SZV_F:FeladatKategoria</t>
        </r>
      </text>
    </comment>
    <comment ref="D419" authorId="0" shapeId="0" xr:uid="{5BFCD3BE-6C97-4C8E-A705-FD311586C7FD}">
      <text>
        <r>
          <rPr>
            <sz val="11"/>
            <rFont val="Calibri"/>
            <family val="2"/>
            <charset val="238"/>
          </rPr>
          <t>SZV_F:FeladatMegnevezes</t>
        </r>
      </text>
    </comment>
    <comment ref="E419" authorId="0" shapeId="0" xr:uid="{FD863BB4-2676-46B0-A8AA-CC720D418766}">
      <text>
        <r>
          <rPr>
            <sz val="11"/>
            <rFont val="Calibri"/>
            <family val="2"/>
            <charset val="238"/>
          </rPr>
          <t>SZV_F:ElviEngedelySzam</t>
        </r>
      </text>
    </comment>
    <comment ref="F419" authorId="0" shapeId="0" xr:uid="{F6DC9223-95D6-449D-B930-F67F2EDC8CDC}">
      <text>
        <r>
          <rPr>
            <sz val="11"/>
            <rFont val="Calibri"/>
            <family val="2"/>
            <charset val="238"/>
          </rPr>
          <t>SZV_F:VKR_Kod</t>
        </r>
      </text>
    </comment>
    <comment ref="G419" authorId="0" shapeId="0" xr:uid="{DC77A8BD-BAE8-475B-96AA-D7183E1D213B}">
      <text>
        <r>
          <rPr>
            <sz val="11"/>
            <rFont val="Calibri"/>
            <family val="2"/>
            <charset val="238"/>
          </rPr>
          <t>SZV_F:VKR_Nev</t>
        </r>
      </text>
    </comment>
    <comment ref="H419" authorId="0" shapeId="0" xr:uid="{E56DFF28-95C2-4209-9ECA-A1827E0D4863}">
      <text>
        <r>
          <rPr>
            <sz val="11"/>
            <rFont val="Calibri"/>
            <family val="2"/>
            <charset val="238"/>
          </rPr>
          <t>SZV_F:FeladatAzonosito</t>
        </r>
      </text>
    </comment>
    <comment ref="I419" authorId="0" shapeId="0" xr:uid="{7EB21003-0DC2-431A-BF32-BA01E05384EA}">
      <text>
        <r>
          <rPr>
            <sz val="11"/>
            <rFont val="Calibri"/>
            <family val="2"/>
            <charset val="238"/>
          </rPr>
          <t>SZV_F:EllatasiTerulet</t>
        </r>
      </text>
    </comment>
    <comment ref="J419" authorId="0" shapeId="0" xr:uid="{8A0BEC3F-F0B3-4EE1-B93A-3F6FC55FD237}">
      <text>
        <r>
          <rPr>
            <sz val="11"/>
            <rFont val="Calibri"/>
            <family val="2"/>
            <charset val="238"/>
          </rPr>
          <t>SZV_F:EllatasertFelelos</t>
        </r>
      </text>
    </comment>
    <comment ref="K419" authorId="0" shapeId="0" xr:uid="{5638AAC6-958C-4967-BF30-49421F10C2EF}">
      <text>
        <r>
          <rPr>
            <sz val="11"/>
            <rFont val="Calibri"/>
            <family val="2"/>
            <charset val="238"/>
          </rPr>
          <t>SZV_F:TervezettNettoKoltseg</t>
        </r>
      </text>
    </comment>
    <comment ref="L419" authorId="0" shapeId="0" xr:uid="{AE145B5A-4D0D-4382-A023-51DF7805A42E}">
      <text>
        <r>
          <rPr>
            <sz val="11"/>
            <rFont val="Calibri"/>
            <family val="2"/>
            <charset val="238"/>
          </rPr>
          <t>SZV_F:IdotartamKezdes</t>
        </r>
      </text>
    </comment>
    <comment ref="M419" authorId="0" shapeId="0" xr:uid="{8963AFB8-EB58-4139-9FCE-06CBA5A0DC10}">
      <text>
        <r>
          <rPr>
            <sz val="11"/>
            <rFont val="Calibri"/>
            <family val="2"/>
            <charset val="238"/>
          </rPr>
          <t>SZV_F:IdotartamBefejezes</t>
        </r>
      </text>
    </comment>
    <comment ref="N419" authorId="0" shapeId="0" xr:uid="{25A7B539-CBF9-4E4E-9CAD-1E5ED3E195A4}">
      <text>
        <r>
          <rPr>
            <sz val="11"/>
            <rFont val="Calibri"/>
            <family val="2"/>
            <charset val="238"/>
          </rPr>
          <t>SZV_F:NettoKoltsegUtem1</t>
        </r>
      </text>
    </comment>
    <comment ref="O419" authorId="0" shapeId="0" xr:uid="{037A8573-E03A-4149-BA5A-A0AE524655A6}">
      <text>
        <r>
          <rPr>
            <sz val="11"/>
            <rFont val="Calibri"/>
            <family val="2"/>
            <charset val="238"/>
          </rPr>
          <t>SZV_F:NettoKoltsegUtem2</t>
        </r>
      </text>
    </comment>
    <comment ref="P419" authorId="0" shapeId="0" xr:uid="{41A44992-6BC0-4796-BC72-32745694EF16}">
      <text>
        <r>
          <rPr>
            <sz val="11"/>
            <rFont val="Calibri"/>
            <family val="2"/>
            <charset val="238"/>
          </rPr>
          <t>SZV_F:EM_Melleklet2_KTG</t>
        </r>
      </text>
    </comment>
    <comment ref="R419" authorId="0" shapeId="0" xr:uid="{BD6691A3-88D5-47B9-8B7E-EB5EDEE50967}">
      <text>
        <r>
          <rPr>
            <sz val="11"/>
            <rFont val="Calibri"/>
            <family val="2"/>
            <charset val="238"/>
          </rPr>
          <t>SZV_F:HDUtem1</t>
        </r>
      </text>
    </comment>
    <comment ref="S419" authorId="0" shapeId="0" xr:uid="{11B63FA0-8418-49B8-B036-B2E77A11F0C6}">
      <text>
        <r>
          <rPr>
            <sz val="11"/>
            <rFont val="Calibri"/>
            <family val="2"/>
            <charset val="238"/>
          </rPr>
          <t>SZV_F:ECSUtem1</t>
        </r>
      </text>
    </comment>
    <comment ref="T419" authorId="0" shapeId="0" xr:uid="{6213FAF2-2482-4F10-9A04-E7453710A75D}">
      <text>
        <r>
          <rPr>
            <sz val="11"/>
            <rFont val="Calibri"/>
            <family val="2"/>
            <charset val="238"/>
          </rPr>
          <t>SZV_F:KFHUtem1</t>
        </r>
      </text>
    </comment>
    <comment ref="U419" authorId="0" shapeId="0" xr:uid="{C9DA8614-561E-4526-8516-8C4C6C0B15E8}">
      <text>
        <r>
          <rPr>
            <sz val="11"/>
            <rFont val="Calibri"/>
            <family val="2"/>
            <charset val="238"/>
          </rPr>
          <t>SZV_F:Egyeb_SajatUtem1</t>
        </r>
      </text>
    </comment>
    <comment ref="V419" authorId="0" shapeId="0" xr:uid="{13CFD98C-D842-40EA-8DDA-48777567A151}">
      <text>
        <r>
          <rPr>
            <sz val="11"/>
            <rFont val="Calibri"/>
            <family val="2"/>
            <charset val="238"/>
          </rPr>
          <t>SZV_F:DijUtem1</t>
        </r>
      </text>
    </comment>
    <comment ref="W419" authorId="0" shapeId="0" xr:uid="{0F70A3DD-81E0-4986-B38D-F6C796180ECF}">
      <text>
        <r>
          <rPr>
            <sz val="11"/>
            <rFont val="Calibri"/>
            <family val="2"/>
            <charset val="238"/>
          </rPr>
          <t>SZV_F:EM_Melleklet1_Utem1</t>
        </r>
      </text>
    </comment>
    <comment ref="X419" authorId="0" shapeId="0" xr:uid="{0DC87BD9-AEA9-496B-8D27-E4568238EB22}">
      <text>
        <r>
          <rPr>
            <sz val="11"/>
            <rFont val="Calibri"/>
            <family val="2"/>
            <charset val="238"/>
          </rPr>
          <t>SZV_F:EgyebAllamiUtem1</t>
        </r>
      </text>
    </comment>
    <comment ref="Y419" authorId="0" shapeId="0" xr:uid="{E2266D14-B42D-4600-8934-22B6DA2322D2}">
      <text>
        <r>
          <rPr>
            <sz val="11"/>
            <rFont val="Calibri"/>
            <family val="2"/>
            <charset val="238"/>
          </rPr>
          <t>SZV_F:OnkormanyzatiUtem1</t>
        </r>
      </text>
    </comment>
    <comment ref="Z419" authorId="0" shapeId="0" xr:uid="{22D80FA0-3829-46BB-86FD-6BB0B71DB3E1}">
      <text>
        <r>
          <rPr>
            <sz val="11"/>
            <rFont val="Calibri"/>
            <family val="2"/>
            <charset val="238"/>
          </rPr>
          <t>SZV_F:EUUtem1</t>
        </r>
      </text>
    </comment>
    <comment ref="AA419" authorId="0" shapeId="0" xr:uid="{47A87B0E-8D59-4AD5-920B-91CC5E64E929}">
      <text>
        <r>
          <rPr>
            <sz val="11"/>
            <rFont val="Calibri"/>
            <family val="2"/>
            <charset val="238"/>
          </rPr>
          <t>SZV_F:EgyebUtem1</t>
        </r>
      </text>
    </comment>
    <comment ref="AB419" authorId="0" shapeId="0" xr:uid="{74F5FE1B-0ECA-471D-8F69-F8B842B48A46}">
      <text>
        <r>
          <rPr>
            <sz val="11"/>
            <rFont val="Calibri"/>
            <family val="2"/>
            <charset val="238"/>
          </rPr>
          <t>SZV_F:HitelKotvenyUtem1</t>
        </r>
      </text>
    </comment>
    <comment ref="AC419" authorId="0" shapeId="0" xr:uid="{143EECA6-ECEA-4F9D-91CB-06ED45103337}">
      <text>
        <r>
          <rPr>
            <sz val="11"/>
            <rFont val="Calibri"/>
            <family val="2"/>
            <charset val="238"/>
          </rPr>
          <t>SZV_F:OsszesenUtem1</t>
        </r>
      </text>
    </comment>
    <comment ref="AF419" authorId="0" shapeId="0" xr:uid="{59D11C35-EECC-42BA-8AF7-55782D12125C}">
      <text>
        <r>
          <rPr>
            <sz val="11"/>
            <rFont val="Calibri"/>
            <family val="2"/>
            <charset val="238"/>
          </rPr>
          <t>SZV_F:HDUtem2</t>
        </r>
      </text>
    </comment>
    <comment ref="AG419" authorId="0" shapeId="0" xr:uid="{FEE83BD2-906C-4934-9BA4-87E25DCC9243}">
      <text>
        <r>
          <rPr>
            <sz val="11"/>
            <rFont val="Calibri"/>
            <family val="2"/>
            <charset val="238"/>
          </rPr>
          <t>SZV_F:ECSUtem2</t>
        </r>
      </text>
    </comment>
    <comment ref="AH419" authorId="0" shapeId="0" xr:uid="{893A6E0F-53E7-4E09-84A7-1B0A7FD5414D}">
      <text>
        <r>
          <rPr>
            <sz val="11"/>
            <rFont val="Calibri"/>
            <family val="2"/>
            <charset val="238"/>
          </rPr>
          <t>SZV_F:KFHUtem2</t>
        </r>
      </text>
    </comment>
    <comment ref="AI419" authorId="0" shapeId="0" xr:uid="{B801BC40-FC0F-48C5-BCB3-9AABAA96A265}">
      <text>
        <r>
          <rPr>
            <sz val="11"/>
            <rFont val="Calibri"/>
            <family val="2"/>
            <charset val="238"/>
          </rPr>
          <t>SZV_F:Egyeb_SajatUtem2</t>
        </r>
      </text>
    </comment>
    <comment ref="AJ419" authorId="0" shapeId="0" xr:uid="{64018768-5A47-4F7B-9379-DB3907A1177E}">
      <text>
        <r>
          <rPr>
            <sz val="11"/>
            <rFont val="Calibri"/>
            <family val="2"/>
            <charset val="238"/>
          </rPr>
          <t>SZV_F:DijUtem2</t>
        </r>
      </text>
    </comment>
    <comment ref="AK419" authorId="0" shapeId="0" xr:uid="{6F1A46E1-E34F-4969-9C5F-8DB560C70062}">
      <text>
        <r>
          <rPr>
            <sz val="11"/>
            <rFont val="Calibri"/>
            <family val="2"/>
            <charset val="238"/>
          </rPr>
          <t>SZV_F:EM_Melleklet1_Utem2</t>
        </r>
      </text>
    </comment>
    <comment ref="AL419" authorId="0" shapeId="0" xr:uid="{1D2E3429-FF2B-4DCC-A6FC-DE02E922B076}">
      <text>
        <r>
          <rPr>
            <sz val="11"/>
            <rFont val="Calibri"/>
            <family val="2"/>
            <charset val="238"/>
          </rPr>
          <t>SZV_F:EgyebAllamiUtem2</t>
        </r>
      </text>
    </comment>
    <comment ref="AM419" authorId="0" shapeId="0" xr:uid="{36B616F9-F3B3-466A-9CD9-CE7DE87AB2AB}">
      <text>
        <r>
          <rPr>
            <sz val="11"/>
            <rFont val="Calibri"/>
            <family val="2"/>
            <charset val="238"/>
          </rPr>
          <t>SZV_F:OnkormanyzatiUtem2</t>
        </r>
      </text>
    </comment>
    <comment ref="AN419" authorId="0" shapeId="0" xr:uid="{4B7E726E-376E-4D02-A943-E54CC293D8C2}">
      <text>
        <r>
          <rPr>
            <sz val="11"/>
            <rFont val="Calibri"/>
            <family val="2"/>
            <charset val="238"/>
          </rPr>
          <t>SZV_F:EUUtem2</t>
        </r>
      </text>
    </comment>
    <comment ref="AO419" authorId="0" shapeId="0" xr:uid="{F8194667-78F3-4982-BC45-F4F550405217}">
      <text>
        <r>
          <rPr>
            <sz val="11"/>
            <rFont val="Calibri"/>
            <family val="2"/>
            <charset val="238"/>
          </rPr>
          <t>SZV_F:EgyebUtem2</t>
        </r>
      </text>
    </comment>
    <comment ref="AP419" authorId="0" shapeId="0" xr:uid="{4FC9BD2B-A5F3-42F0-ADCC-9AF8FB48ABA7}">
      <text>
        <r>
          <rPr>
            <sz val="11"/>
            <rFont val="Calibri"/>
            <family val="2"/>
            <charset val="238"/>
          </rPr>
          <t>SZV_F:HitelKotvenyUtem2</t>
        </r>
      </text>
    </comment>
    <comment ref="AQ419" authorId="0" shapeId="0" xr:uid="{EF9FFB5F-4C0B-4E72-A28D-A23DBC56245C}">
      <text>
        <r>
          <rPr>
            <sz val="11"/>
            <rFont val="Calibri"/>
            <family val="2"/>
            <charset val="238"/>
          </rPr>
          <t>SZV_F:OsszesenUtem2</t>
        </r>
      </text>
    </comment>
    <comment ref="AR419" authorId="0" shapeId="0" xr:uid="{6EC86CD5-555F-43C9-9C25-D5F236D01769}">
      <text>
        <r>
          <rPr>
            <sz val="11"/>
            <rFont val="Calibri"/>
            <family val="2"/>
            <charset val="238"/>
          </rPr>
          <t>SZV_F:ForrashianyUtem2</t>
        </r>
      </text>
    </comment>
    <comment ref="AU419" authorId="0" shapeId="0" xr:uid="{58DCB097-73F8-4BEC-8E5A-C08591FFA248}">
      <text>
        <r>
          <rPr>
            <sz val="11"/>
            <rFont val="Calibri"/>
            <family val="2"/>
            <charset val="238"/>
          </rPr>
          <t>SZV_F:Indokolas</t>
        </r>
      </text>
    </comment>
    <comment ref="AV419" authorId="0" shapeId="0" xr:uid="{F2AEEFDD-DE9B-4F76-B10F-BA043E4986F5}">
      <text>
        <r>
          <rPr>
            <sz val="11"/>
            <rFont val="Calibri"/>
            <family val="2"/>
            <charset val="238"/>
          </rPr>
          <t>SZV_F:Megjegyzes</t>
        </r>
      </text>
    </comment>
    <comment ref="AW419" authorId="0" shapeId="0" xr:uid="{683BD735-5A15-4B99-B2B7-7214D2E4FDBE}">
      <text>
        <r>
          <rPr>
            <sz val="11"/>
            <rFont val="Calibri"/>
            <family val="2"/>
            <charset val="238"/>
          </rPr>
          <t>SZV_F:FeladatSorszam</t>
        </r>
      </text>
    </comment>
    <comment ref="AY419" authorId="0" shapeId="0" xr:uid="{EF0AF3C1-82D9-4598-AB93-3E21735FD2AB}">
      <text>
        <r>
          <rPr>
            <sz val="11"/>
            <rFont val="Calibri"/>
            <family val="2"/>
            <charset val="238"/>
          </rPr>
          <t>SZV_F:ISA</t>
        </r>
      </text>
    </comment>
    <comment ref="B420" authorId="0" shapeId="0" xr:uid="{371CD11C-2D4A-4538-BEE5-116B0282F37F}">
      <text>
        <r>
          <rPr>
            <sz val="11"/>
            <rFont val="Calibri"/>
            <family val="2"/>
            <charset val="238"/>
          </rPr>
          <t>SZV_F:FontossagiSorrent</t>
        </r>
      </text>
    </comment>
    <comment ref="C420" authorId="0" shapeId="0" xr:uid="{C6E22C23-84AB-4AB6-B25C-8B348E9A0290}">
      <text>
        <r>
          <rPr>
            <sz val="11"/>
            <rFont val="Calibri"/>
            <family val="2"/>
            <charset val="238"/>
          </rPr>
          <t>SZV_F:FeladatKategoria</t>
        </r>
      </text>
    </comment>
    <comment ref="D420" authorId="0" shapeId="0" xr:uid="{4D665CF8-D327-4FAD-82F7-083FB6BF1751}">
      <text>
        <r>
          <rPr>
            <sz val="11"/>
            <rFont val="Calibri"/>
            <family val="2"/>
            <charset val="238"/>
          </rPr>
          <t>SZV_F:FeladatMegnevezes</t>
        </r>
      </text>
    </comment>
    <comment ref="E420" authorId="0" shapeId="0" xr:uid="{AF826516-5924-4B71-8E7B-FB5CEAC7F559}">
      <text>
        <r>
          <rPr>
            <sz val="11"/>
            <rFont val="Calibri"/>
            <family val="2"/>
            <charset val="238"/>
          </rPr>
          <t>SZV_F:ElviEngedelySzam</t>
        </r>
      </text>
    </comment>
    <comment ref="F420" authorId="0" shapeId="0" xr:uid="{B6A626A2-6BB8-4EAA-9B34-E22D463E9B88}">
      <text>
        <r>
          <rPr>
            <sz val="11"/>
            <rFont val="Calibri"/>
            <family val="2"/>
            <charset val="238"/>
          </rPr>
          <t>SZV_F:VKR_Kod</t>
        </r>
      </text>
    </comment>
    <comment ref="G420" authorId="0" shapeId="0" xr:uid="{6DDE8F54-AB33-4DCB-8F57-C3F12E250241}">
      <text>
        <r>
          <rPr>
            <sz val="11"/>
            <rFont val="Calibri"/>
            <family val="2"/>
            <charset val="238"/>
          </rPr>
          <t>SZV_F:VKR_Nev</t>
        </r>
      </text>
    </comment>
    <comment ref="H420" authorId="0" shapeId="0" xr:uid="{4FF80206-1DCC-46A3-AF3D-033469116337}">
      <text>
        <r>
          <rPr>
            <sz val="11"/>
            <rFont val="Calibri"/>
            <family val="2"/>
            <charset val="238"/>
          </rPr>
          <t>SZV_F:FeladatAzonosito</t>
        </r>
      </text>
    </comment>
    <comment ref="I420" authorId="0" shapeId="0" xr:uid="{38C2212B-A157-4392-BF13-310A378FA979}">
      <text>
        <r>
          <rPr>
            <sz val="11"/>
            <rFont val="Calibri"/>
            <family val="2"/>
            <charset val="238"/>
          </rPr>
          <t>SZV_F:EllatasiTerulet</t>
        </r>
      </text>
    </comment>
    <comment ref="J420" authorId="0" shapeId="0" xr:uid="{63FD84C1-D580-4D5D-BD91-2C79607376F0}">
      <text>
        <r>
          <rPr>
            <sz val="11"/>
            <rFont val="Calibri"/>
            <family val="2"/>
            <charset val="238"/>
          </rPr>
          <t>SZV_F:EllatasertFelelos</t>
        </r>
      </text>
    </comment>
    <comment ref="K420" authorId="0" shapeId="0" xr:uid="{1D057D15-1892-4A3A-BB44-C9647C97136C}">
      <text>
        <r>
          <rPr>
            <sz val="11"/>
            <rFont val="Calibri"/>
            <family val="2"/>
            <charset val="238"/>
          </rPr>
          <t>SZV_F:TervezettNettoKoltseg</t>
        </r>
      </text>
    </comment>
    <comment ref="L420" authorId="0" shapeId="0" xr:uid="{AB85EABD-24EA-4638-A283-6AFA563FFE7D}">
      <text>
        <r>
          <rPr>
            <sz val="11"/>
            <rFont val="Calibri"/>
            <family val="2"/>
            <charset val="238"/>
          </rPr>
          <t>SZV_F:IdotartamKezdes</t>
        </r>
      </text>
    </comment>
    <comment ref="M420" authorId="0" shapeId="0" xr:uid="{8BC8664F-F93A-42F9-8B09-BB311C98D285}">
      <text>
        <r>
          <rPr>
            <sz val="11"/>
            <rFont val="Calibri"/>
            <family val="2"/>
            <charset val="238"/>
          </rPr>
          <t>SZV_F:IdotartamBefejezes</t>
        </r>
      </text>
    </comment>
    <comment ref="N420" authorId="0" shapeId="0" xr:uid="{BC3EB3B0-0DDB-4C64-B778-754D131AE14E}">
      <text>
        <r>
          <rPr>
            <sz val="11"/>
            <rFont val="Calibri"/>
            <family val="2"/>
            <charset val="238"/>
          </rPr>
          <t>SZV_F:NettoKoltsegUtem1</t>
        </r>
      </text>
    </comment>
    <comment ref="O420" authorId="0" shapeId="0" xr:uid="{23140080-42D1-498E-A9B2-3F615D0ABDC7}">
      <text>
        <r>
          <rPr>
            <sz val="11"/>
            <rFont val="Calibri"/>
            <family val="2"/>
            <charset val="238"/>
          </rPr>
          <t>SZV_F:NettoKoltsegUtem2</t>
        </r>
      </text>
    </comment>
    <comment ref="P420" authorId="0" shapeId="0" xr:uid="{4DE4BB71-69C0-4AC5-B165-2C250596CC7E}">
      <text>
        <r>
          <rPr>
            <sz val="11"/>
            <rFont val="Calibri"/>
            <family val="2"/>
            <charset val="238"/>
          </rPr>
          <t>SZV_F:EM_Melleklet2_KTG</t>
        </r>
      </text>
    </comment>
    <comment ref="R420" authorId="0" shapeId="0" xr:uid="{4D33308D-705B-4C9E-AE6D-0C92E36DBCFD}">
      <text>
        <r>
          <rPr>
            <sz val="11"/>
            <rFont val="Calibri"/>
            <family val="2"/>
            <charset val="238"/>
          </rPr>
          <t>SZV_F:HDUtem1</t>
        </r>
      </text>
    </comment>
    <comment ref="S420" authorId="0" shapeId="0" xr:uid="{991C2FF9-2F16-4CB8-8580-311C1D11B9CE}">
      <text>
        <r>
          <rPr>
            <sz val="11"/>
            <rFont val="Calibri"/>
            <family val="2"/>
            <charset val="238"/>
          </rPr>
          <t>SZV_F:ECSUtem1</t>
        </r>
      </text>
    </comment>
    <comment ref="T420" authorId="0" shapeId="0" xr:uid="{3C7768F9-912B-44B7-9F59-704E9C782193}">
      <text>
        <r>
          <rPr>
            <sz val="11"/>
            <rFont val="Calibri"/>
            <family val="2"/>
            <charset val="238"/>
          </rPr>
          <t>SZV_F:KFHUtem1</t>
        </r>
      </text>
    </comment>
    <comment ref="U420" authorId="0" shapeId="0" xr:uid="{35B52AF7-9222-4D5A-A1E3-DF349CFD47AD}">
      <text>
        <r>
          <rPr>
            <sz val="11"/>
            <rFont val="Calibri"/>
            <family val="2"/>
            <charset val="238"/>
          </rPr>
          <t>SZV_F:Egyeb_SajatUtem1</t>
        </r>
      </text>
    </comment>
    <comment ref="V420" authorId="0" shapeId="0" xr:uid="{36A7E396-1A86-46C2-B57A-33E155D2C148}">
      <text>
        <r>
          <rPr>
            <sz val="11"/>
            <rFont val="Calibri"/>
            <family val="2"/>
            <charset val="238"/>
          </rPr>
          <t>SZV_F:DijUtem1</t>
        </r>
      </text>
    </comment>
    <comment ref="W420" authorId="0" shapeId="0" xr:uid="{9769DE7E-71DE-4C1E-9D5E-2252E006AB6C}">
      <text>
        <r>
          <rPr>
            <sz val="11"/>
            <rFont val="Calibri"/>
            <family val="2"/>
            <charset val="238"/>
          </rPr>
          <t>SZV_F:EM_Melleklet1_Utem1</t>
        </r>
      </text>
    </comment>
    <comment ref="X420" authorId="0" shapeId="0" xr:uid="{A6896595-A2BE-46DC-AF30-D1FD245D780F}">
      <text>
        <r>
          <rPr>
            <sz val="11"/>
            <rFont val="Calibri"/>
            <family val="2"/>
            <charset val="238"/>
          </rPr>
          <t>SZV_F:EgyebAllamiUtem1</t>
        </r>
      </text>
    </comment>
    <comment ref="Y420" authorId="0" shapeId="0" xr:uid="{E73D8483-A496-4C18-8C5D-153659417136}">
      <text>
        <r>
          <rPr>
            <sz val="11"/>
            <rFont val="Calibri"/>
            <family val="2"/>
            <charset val="238"/>
          </rPr>
          <t>SZV_F:OnkormanyzatiUtem1</t>
        </r>
      </text>
    </comment>
    <comment ref="Z420" authorId="0" shapeId="0" xr:uid="{319881D6-D27A-4C1C-B1B5-6E6C9B16CE7C}">
      <text>
        <r>
          <rPr>
            <sz val="11"/>
            <rFont val="Calibri"/>
            <family val="2"/>
            <charset val="238"/>
          </rPr>
          <t>SZV_F:EUUtem1</t>
        </r>
      </text>
    </comment>
    <comment ref="AA420" authorId="0" shapeId="0" xr:uid="{2CF89F45-E215-4A9F-8980-2D9DA555FCBE}">
      <text>
        <r>
          <rPr>
            <sz val="11"/>
            <rFont val="Calibri"/>
            <family val="2"/>
            <charset val="238"/>
          </rPr>
          <t>SZV_F:EgyebUtem1</t>
        </r>
      </text>
    </comment>
    <comment ref="AB420" authorId="0" shapeId="0" xr:uid="{0CF6C364-392B-4648-A884-889A46E24647}">
      <text>
        <r>
          <rPr>
            <sz val="11"/>
            <rFont val="Calibri"/>
            <family val="2"/>
            <charset val="238"/>
          </rPr>
          <t>SZV_F:HitelKotvenyUtem1</t>
        </r>
      </text>
    </comment>
    <comment ref="AC420" authorId="0" shapeId="0" xr:uid="{4E329FF5-CF8D-4118-8F37-87F6F980D0B0}">
      <text>
        <r>
          <rPr>
            <sz val="11"/>
            <rFont val="Calibri"/>
            <family val="2"/>
            <charset val="238"/>
          </rPr>
          <t>SZV_F:OsszesenUtem1</t>
        </r>
      </text>
    </comment>
    <comment ref="AF420" authorId="0" shapeId="0" xr:uid="{10AD0CD4-96D3-4FF9-846D-8219845E7356}">
      <text>
        <r>
          <rPr>
            <sz val="11"/>
            <rFont val="Calibri"/>
            <family val="2"/>
            <charset val="238"/>
          </rPr>
          <t>SZV_F:HDUtem2</t>
        </r>
      </text>
    </comment>
    <comment ref="AG420" authorId="0" shapeId="0" xr:uid="{BA7D723A-F02D-42E2-91E3-8F6D24B60B0F}">
      <text>
        <r>
          <rPr>
            <sz val="11"/>
            <rFont val="Calibri"/>
            <family val="2"/>
            <charset val="238"/>
          </rPr>
          <t>SZV_F:ECSUtem2</t>
        </r>
      </text>
    </comment>
    <comment ref="AH420" authorId="0" shapeId="0" xr:uid="{5C5B382E-2D3C-47A4-995E-E6BC5FA70BA7}">
      <text>
        <r>
          <rPr>
            <sz val="11"/>
            <rFont val="Calibri"/>
            <family val="2"/>
            <charset val="238"/>
          </rPr>
          <t>SZV_F:KFHUtem2</t>
        </r>
      </text>
    </comment>
    <comment ref="AI420" authorId="0" shapeId="0" xr:uid="{16B4DF77-8892-4826-9889-F520963AFA96}">
      <text>
        <r>
          <rPr>
            <sz val="11"/>
            <rFont val="Calibri"/>
            <family val="2"/>
            <charset val="238"/>
          </rPr>
          <t>SZV_F:Egyeb_SajatUtem2</t>
        </r>
      </text>
    </comment>
    <comment ref="AJ420" authorId="0" shapeId="0" xr:uid="{EA76F2F6-00D5-44C5-9799-108F51191211}">
      <text>
        <r>
          <rPr>
            <sz val="11"/>
            <rFont val="Calibri"/>
            <family val="2"/>
            <charset val="238"/>
          </rPr>
          <t>SZV_F:DijUtem2</t>
        </r>
      </text>
    </comment>
    <comment ref="AK420" authorId="0" shapeId="0" xr:uid="{C3D6DB49-D5C4-4F15-9AD7-AD64641E926A}">
      <text>
        <r>
          <rPr>
            <sz val="11"/>
            <rFont val="Calibri"/>
            <family val="2"/>
            <charset val="238"/>
          </rPr>
          <t>SZV_F:EM_Melleklet1_Utem2</t>
        </r>
      </text>
    </comment>
    <comment ref="AL420" authorId="0" shapeId="0" xr:uid="{AAAE90D7-5AC3-4D00-A7F6-68A80E05834F}">
      <text>
        <r>
          <rPr>
            <sz val="11"/>
            <rFont val="Calibri"/>
            <family val="2"/>
            <charset val="238"/>
          </rPr>
          <t>SZV_F:EgyebAllamiUtem2</t>
        </r>
      </text>
    </comment>
    <comment ref="AM420" authorId="0" shapeId="0" xr:uid="{88C1D61C-33DB-4352-B8D7-7D33260A648C}">
      <text>
        <r>
          <rPr>
            <sz val="11"/>
            <rFont val="Calibri"/>
            <family val="2"/>
            <charset val="238"/>
          </rPr>
          <t>SZV_F:OnkormanyzatiUtem2</t>
        </r>
      </text>
    </comment>
    <comment ref="AN420" authorId="0" shapeId="0" xr:uid="{17CBE6BE-DB1D-447C-ABBD-FA996D60ECCD}">
      <text>
        <r>
          <rPr>
            <sz val="11"/>
            <rFont val="Calibri"/>
            <family val="2"/>
            <charset val="238"/>
          </rPr>
          <t>SZV_F:EUUtem2</t>
        </r>
      </text>
    </comment>
    <comment ref="AO420" authorId="0" shapeId="0" xr:uid="{18E693B6-3907-43A0-8952-7ACEB8734522}">
      <text>
        <r>
          <rPr>
            <sz val="11"/>
            <rFont val="Calibri"/>
            <family val="2"/>
            <charset val="238"/>
          </rPr>
          <t>SZV_F:EgyebUtem2</t>
        </r>
      </text>
    </comment>
    <comment ref="AP420" authorId="0" shapeId="0" xr:uid="{E3E92F54-C5C2-4E06-80D3-14BD28A221BE}">
      <text>
        <r>
          <rPr>
            <sz val="11"/>
            <rFont val="Calibri"/>
            <family val="2"/>
            <charset val="238"/>
          </rPr>
          <t>SZV_F:HitelKotvenyUtem2</t>
        </r>
      </text>
    </comment>
    <comment ref="AQ420" authorId="0" shapeId="0" xr:uid="{0CE01258-6E13-44D4-B92E-22612585F5F4}">
      <text>
        <r>
          <rPr>
            <sz val="11"/>
            <rFont val="Calibri"/>
            <family val="2"/>
            <charset val="238"/>
          </rPr>
          <t>SZV_F:OsszesenUtem2</t>
        </r>
      </text>
    </comment>
    <comment ref="AR420" authorId="0" shapeId="0" xr:uid="{8ADF2C1E-618D-40CC-B065-F3CC955078AC}">
      <text>
        <r>
          <rPr>
            <sz val="11"/>
            <rFont val="Calibri"/>
            <family val="2"/>
            <charset val="238"/>
          </rPr>
          <t>SZV_F:ForrashianyUtem2</t>
        </r>
      </text>
    </comment>
    <comment ref="AU420" authorId="0" shapeId="0" xr:uid="{583422E1-367C-40A5-9181-8369C8E775FA}">
      <text>
        <r>
          <rPr>
            <sz val="11"/>
            <rFont val="Calibri"/>
            <family val="2"/>
            <charset val="238"/>
          </rPr>
          <t>SZV_F:Indokolas</t>
        </r>
      </text>
    </comment>
    <comment ref="AV420" authorId="0" shapeId="0" xr:uid="{FEAE61FF-0EA3-4033-A218-DB22F3134971}">
      <text>
        <r>
          <rPr>
            <sz val="11"/>
            <rFont val="Calibri"/>
            <family val="2"/>
            <charset val="238"/>
          </rPr>
          <t>SZV_F:Megjegyzes</t>
        </r>
      </text>
    </comment>
    <comment ref="AW420" authorId="0" shapeId="0" xr:uid="{03478D7C-6A5F-4302-B645-D55000A8B240}">
      <text>
        <r>
          <rPr>
            <sz val="11"/>
            <rFont val="Calibri"/>
            <family val="2"/>
            <charset val="238"/>
          </rPr>
          <t>SZV_F:FeladatSorszam</t>
        </r>
      </text>
    </comment>
    <comment ref="AY420" authorId="0" shapeId="0" xr:uid="{9CE1C6D9-7501-4A8A-91E3-F6F7F1B88324}">
      <text>
        <r>
          <rPr>
            <sz val="11"/>
            <rFont val="Calibri"/>
            <family val="2"/>
            <charset val="238"/>
          </rPr>
          <t>SZV_F:ISA</t>
        </r>
      </text>
    </comment>
    <comment ref="B421" authorId="0" shapeId="0" xr:uid="{5579BC58-4AE8-4E22-98C9-C52418132423}">
      <text>
        <r>
          <rPr>
            <sz val="11"/>
            <rFont val="Calibri"/>
            <family val="2"/>
            <charset val="238"/>
          </rPr>
          <t>SZV_F:FontossagiSorrent</t>
        </r>
      </text>
    </comment>
    <comment ref="C421" authorId="0" shapeId="0" xr:uid="{F325E8C7-3CD4-4909-8691-D912146F6DE5}">
      <text>
        <r>
          <rPr>
            <sz val="11"/>
            <rFont val="Calibri"/>
            <family val="2"/>
            <charset val="238"/>
          </rPr>
          <t>SZV_F:FeladatKategoria</t>
        </r>
      </text>
    </comment>
    <comment ref="D421" authorId="0" shapeId="0" xr:uid="{EBDDF2D8-7EE4-4E50-94AB-EAEA7CE38467}">
      <text>
        <r>
          <rPr>
            <sz val="11"/>
            <rFont val="Calibri"/>
            <family val="2"/>
            <charset val="238"/>
          </rPr>
          <t>SZV_F:FeladatMegnevezes</t>
        </r>
      </text>
    </comment>
    <comment ref="E421" authorId="0" shapeId="0" xr:uid="{78095061-442D-4A54-9792-03F3E29D89C8}">
      <text>
        <r>
          <rPr>
            <sz val="11"/>
            <rFont val="Calibri"/>
            <family val="2"/>
            <charset val="238"/>
          </rPr>
          <t>SZV_F:ElviEngedelySzam</t>
        </r>
      </text>
    </comment>
    <comment ref="F421" authorId="0" shapeId="0" xr:uid="{4523B14F-AA67-4CA9-BB13-BFBA205F3905}">
      <text>
        <r>
          <rPr>
            <sz val="11"/>
            <rFont val="Calibri"/>
            <family val="2"/>
            <charset val="238"/>
          </rPr>
          <t>SZV_F:VKR_Kod</t>
        </r>
      </text>
    </comment>
    <comment ref="G421" authorId="0" shapeId="0" xr:uid="{A707692A-A038-4A55-9A03-88DB75F35672}">
      <text>
        <r>
          <rPr>
            <sz val="11"/>
            <rFont val="Calibri"/>
            <family val="2"/>
            <charset val="238"/>
          </rPr>
          <t>SZV_F:VKR_Nev</t>
        </r>
      </text>
    </comment>
    <comment ref="H421" authorId="0" shapeId="0" xr:uid="{25DFE925-46C0-4DAF-8D56-BA700DDB5768}">
      <text>
        <r>
          <rPr>
            <sz val="11"/>
            <rFont val="Calibri"/>
            <family val="2"/>
            <charset val="238"/>
          </rPr>
          <t>SZV_F:FeladatAzonosito</t>
        </r>
      </text>
    </comment>
    <comment ref="I421" authorId="0" shapeId="0" xr:uid="{DD7F0F13-D8EE-48BA-9E5A-E198D99ECA93}">
      <text>
        <r>
          <rPr>
            <sz val="11"/>
            <rFont val="Calibri"/>
            <family val="2"/>
            <charset val="238"/>
          </rPr>
          <t>SZV_F:EllatasiTerulet</t>
        </r>
      </text>
    </comment>
    <comment ref="J421" authorId="0" shapeId="0" xr:uid="{F589E15B-9555-42B7-9619-0914D243CA50}">
      <text>
        <r>
          <rPr>
            <sz val="11"/>
            <rFont val="Calibri"/>
            <family val="2"/>
            <charset val="238"/>
          </rPr>
          <t>SZV_F:EllatasertFelelos</t>
        </r>
      </text>
    </comment>
    <comment ref="K421" authorId="0" shapeId="0" xr:uid="{9533897B-704B-4486-BED7-995AEFB8894D}">
      <text>
        <r>
          <rPr>
            <sz val="11"/>
            <rFont val="Calibri"/>
            <family val="2"/>
            <charset val="238"/>
          </rPr>
          <t>SZV_F:TervezettNettoKoltseg</t>
        </r>
      </text>
    </comment>
    <comment ref="L421" authorId="0" shapeId="0" xr:uid="{C98A2F14-1BAC-4929-B9B1-4512DFCDB9D1}">
      <text>
        <r>
          <rPr>
            <sz val="11"/>
            <rFont val="Calibri"/>
            <family val="2"/>
            <charset val="238"/>
          </rPr>
          <t>SZV_F:IdotartamKezdes</t>
        </r>
      </text>
    </comment>
    <comment ref="M421" authorId="0" shapeId="0" xr:uid="{4AA63512-0267-49EF-86D0-005B44037B7E}">
      <text>
        <r>
          <rPr>
            <sz val="11"/>
            <rFont val="Calibri"/>
            <family val="2"/>
            <charset val="238"/>
          </rPr>
          <t>SZV_F:IdotartamBefejezes</t>
        </r>
      </text>
    </comment>
    <comment ref="N421" authorId="0" shapeId="0" xr:uid="{6E35C1CB-8FB0-4ABE-844C-22AEB49EA014}">
      <text>
        <r>
          <rPr>
            <sz val="11"/>
            <rFont val="Calibri"/>
            <family val="2"/>
            <charset val="238"/>
          </rPr>
          <t>SZV_F:NettoKoltsegUtem1</t>
        </r>
      </text>
    </comment>
    <comment ref="O421" authorId="0" shapeId="0" xr:uid="{8A136B87-2B3B-4961-AE00-327550BABE0D}">
      <text>
        <r>
          <rPr>
            <sz val="11"/>
            <rFont val="Calibri"/>
            <family val="2"/>
            <charset val="238"/>
          </rPr>
          <t>SZV_F:NettoKoltsegUtem2</t>
        </r>
      </text>
    </comment>
    <comment ref="P421" authorId="0" shapeId="0" xr:uid="{F3309AB8-68C8-4B8E-9EA4-715E747FD48E}">
      <text>
        <r>
          <rPr>
            <sz val="11"/>
            <rFont val="Calibri"/>
            <family val="2"/>
            <charset val="238"/>
          </rPr>
          <t>SZV_F:EM_Melleklet2_KTG</t>
        </r>
      </text>
    </comment>
    <comment ref="R421" authorId="0" shapeId="0" xr:uid="{55BC22CB-8FBC-4077-8BD1-B1595ADBF9B6}">
      <text>
        <r>
          <rPr>
            <sz val="11"/>
            <rFont val="Calibri"/>
            <family val="2"/>
            <charset val="238"/>
          </rPr>
          <t>SZV_F:HDUtem1</t>
        </r>
      </text>
    </comment>
    <comment ref="S421" authorId="0" shapeId="0" xr:uid="{0897F5BD-F52C-44E6-9CB1-7351A9433608}">
      <text>
        <r>
          <rPr>
            <sz val="11"/>
            <rFont val="Calibri"/>
            <family val="2"/>
            <charset val="238"/>
          </rPr>
          <t>SZV_F:ECSUtem1</t>
        </r>
      </text>
    </comment>
    <comment ref="T421" authorId="0" shapeId="0" xr:uid="{08F89670-56EE-4A6B-8E0F-53C9EA59800F}">
      <text>
        <r>
          <rPr>
            <sz val="11"/>
            <rFont val="Calibri"/>
            <family val="2"/>
            <charset val="238"/>
          </rPr>
          <t>SZV_F:KFHUtem1</t>
        </r>
      </text>
    </comment>
    <comment ref="U421" authorId="0" shapeId="0" xr:uid="{47638130-F786-4908-A518-4AB36259FF65}">
      <text>
        <r>
          <rPr>
            <sz val="11"/>
            <rFont val="Calibri"/>
            <family val="2"/>
            <charset val="238"/>
          </rPr>
          <t>SZV_F:Egyeb_SajatUtem1</t>
        </r>
      </text>
    </comment>
    <comment ref="V421" authorId="0" shapeId="0" xr:uid="{62073DE7-AA1C-41F6-8AB9-9E0965D5A91C}">
      <text>
        <r>
          <rPr>
            <sz val="11"/>
            <rFont val="Calibri"/>
            <family val="2"/>
            <charset val="238"/>
          </rPr>
          <t>SZV_F:DijUtem1</t>
        </r>
      </text>
    </comment>
    <comment ref="W421" authorId="0" shapeId="0" xr:uid="{23B00363-8103-4F1E-9A05-840BCB1144B4}">
      <text>
        <r>
          <rPr>
            <sz val="11"/>
            <rFont val="Calibri"/>
            <family val="2"/>
            <charset val="238"/>
          </rPr>
          <t>SZV_F:EM_Melleklet1_Utem1</t>
        </r>
      </text>
    </comment>
    <comment ref="X421" authorId="0" shapeId="0" xr:uid="{A1E6066C-C3FC-47D0-89BC-98A372D5E168}">
      <text>
        <r>
          <rPr>
            <sz val="11"/>
            <rFont val="Calibri"/>
            <family val="2"/>
            <charset val="238"/>
          </rPr>
          <t>SZV_F:EgyebAllamiUtem1</t>
        </r>
      </text>
    </comment>
    <comment ref="Y421" authorId="0" shapeId="0" xr:uid="{257081E7-03D7-4476-83B8-016E2835D49E}">
      <text>
        <r>
          <rPr>
            <sz val="11"/>
            <rFont val="Calibri"/>
            <family val="2"/>
            <charset val="238"/>
          </rPr>
          <t>SZV_F:OnkormanyzatiUtem1</t>
        </r>
      </text>
    </comment>
    <comment ref="Z421" authorId="0" shapeId="0" xr:uid="{C646D714-A426-47CE-849D-F9E37B2B2D27}">
      <text>
        <r>
          <rPr>
            <sz val="11"/>
            <rFont val="Calibri"/>
            <family val="2"/>
            <charset val="238"/>
          </rPr>
          <t>SZV_F:EUUtem1</t>
        </r>
      </text>
    </comment>
    <comment ref="AA421" authorId="0" shapeId="0" xr:uid="{7DAF1C17-7318-47E5-8CDF-46FF21AD781C}">
      <text>
        <r>
          <rPr>
            <sz val="11"/>
            <rFont val="Calibri"/>
            <family val="2"/>
            <charset val="238"/>
          </rPr>
          <t>SZV_F:EgyebUtem1</t>
        </r>
      </text>
    </comment>
    <comment ref="AB421" authorId="0" shapeId="0" xr:uid="{94F2908B-3905-432E-90B8-34006424F498}">
      <text>
        <r>
          <rPr>
            <sz val="11"/>
            <rFont val="Calibri"/>
            <family val="2"/>
            <charset val="238"/>
          </rPr>
          <t>SZV_F:HitelKotvenyUtem1</t>
        </r>
      </text>
    </comment>
    <comment ref="AC421" authorId="0" shapeId="0" xr:uid="{EBB7B56C-4FF3-4B53-A768-EAE6A810113D}">
      <text>
        <r>
          <rPr>
            <sz val="11"/>
            <rFont val="Calibri"/>
            <family val="2"/>
            <charset val="238"/>
          </rPr>
          <t>SZV_F:OsszesenUtem1</t>
        </r>
      </text>
    </comment>
    <comment ref="AF421" authorId="0" shapeId="0" xr:uid="{ACF53904-2273-44C1-85DE-9ACC54657A33}">
      <text>
        <r>
          <rPr>
            <sz val="11"/>
            <rFont val="Calibri"/>
            <family val="2"/>
            <charset val="238"/>
          </rPr>
          <t>SZV_F:HDUtem2</t>
        </r>
      </text>
    </comment>
    <comment ref="AG421" authorId="0" shapeId="0" xr:uid="{43D40271-161F-467B-8DFD-9FC2ED1E4397}">
      <text>
        <r>
          <rPr>
            <sz val="11"/>
            <rFont val="Calibri"/>
            <family val="2"/>
            <charset val="238"/>
          </rPr>
          <t>SZV_F:ECSUtem2</t>
        </r>
      </text>
    </comment>
    <comment ref="AH421" authorId="0" shapeId="0" xr:uid="{EFFE7FAF-8FC0-4C23-82A4-68BB05658499}">
      <text>
        <r>
          <rPr>
            <sz val="11"/>
            <rFont val="Calibri"/>
            <family val="2"/>
            <charset val="238"/>
          </rPr>
          <t>SZV_F:KFHUtem2</t>
        </r>
      </text>
    </comment>
    <comment ref="AI421" authorId="0" shapeId="0" xr:uid="{E597B66C-7504-41DF-A5E0-8840944F3BA7}">
      <text>
        <r>
          <rPr>
            <sz val="11"/>
            <rFont val="Calibri"/>
            <family val="2"/>
            <charset val="238"/>
          </rPr>
          <t>SZV_F:Egyeb_SajatUtem2</t>
        </r>
      </text>
    </comment>
    <comment ref="AJ421" authorId="0" shapeId="0" xr:uid="{D1DB9FA4-06B8-47B0-A4EF-DE801A3A6710}">
      <text>
        <r>
          <rPr>
            <sz val="11"/>
            <rFont val="Calibri"/>
            <family val="2"/>
            <charset val="238"/>
          </rPr>
          <t>SZV_F:DijUtem2</t>
        </r>
      </text>
    </comment>
    <comment ref="AK421" authorId="0" shapeId="0" xr:uid="{6B855B6E-F61F-4459-AA00-E200763BF696}">
      <text>
        <r>
          <rPr>
            <sz val="11"/>
            <rFont val="Calibri"/>
            <family val="2"/>
            <charset val="238"/>
          </rPr>
          <t>SZV_F:EM_Melleklet1_Utem2</t>
        </r>
      </text>
    </comment>
    <comment ref="AL421" authorId="0" shapeId="0" xr:uid="{729C6BDF-1C35-4715-A2ED-03ADE4325EDE}">
      <text>
        <r>
          <rPr>
            <sz val="11"/>
            <rFont val="Calibri"/>
            <family val="2"/>
            <charset val="238"/>
          </rPr>
          <t>SZV_F:EgyebAllamiUtem2</t>
        </r>
      </text>
    </comment>
    <comment ref="AM421" authorId="0" shapeId="0" xr:uid="{3313715A-FEBB-49CD-80C6-8C5E54759ABA}">
      <text>
        <r>
          <rPr>
            <sz val="11"/>
            <rFont val="Calibri"/>
            <family val="2"/>
            <charset val="238"/>
          </rPr>
          <t>SZV_F:OnkormanyzatiUtem2</t>
        </r>
      </text>
    </comment>
    <comment ref="AN421" authorId="0" shapeId="0" xr:uid="{FDA60825-4DEC-44B0-A7A4-9AE010C0A2CF}">
      <text>
        <r>
          <rPr>
            <sz val="11"/>
            <rFont val="Calibri"/>
            <family val="2"/>
            <charset val="238"/>
          </rPr>
          <t>SZV_F:EUUtem2</t>
        </r>
      </text>
    </comment>
    <comment ref="AO421" authorId="0" shapeId="0" xr:uid="{AEE518E7-747C-456D-9400-C01D8D8818E0}">
      <text>
        <r>
          <rPr>
            <sz val="11"/>
            <rFont val="Calibri"/>
            <family val="2"/>
            <charset val="238"/>
          </rPr>
          <t>SZV_F:EgyebUtem2</t>
        </r>
      </text>
    </comment>
    <comment ref="AP421" authorId="0" shapeId="0" xr:uid="{FA0F6759-F218-413F-8635-435D01CF49DE}">
      <text>
        <r>
          <rPr>
            <sz val="11"/>
            <rFont val="Calibri"/>
            <family val="2"/>
            <charset val="238"/>
          </rPr>
          <t>SZV_F:HitelKotvenyUtem2</t>
        </r>
      </text>
    </comment>
    <comment ref="AQ421" authorId="0" shapeId="0" xr:uid="{85773FAC-63A2-4738-8C9E-8A6CFFAB8D0D}">
      <text>
        <r>
          <rPr>
            <sz val="11"/>
            <rFont val="Calibri"/>
            <family val="2"/>
            <charset val="238"/>
          </rPr>
          <t>SZV_F:OsszesenUtem2</t>
        </r>
      </text>
    </comment>
    <comment ref="AR421" authorId="0" shapeId="0" xr:uid="{FCC980A2-1FF0-4116-B72E-F210695EA6AB}">
      <text>
        <r>
          <rPr>
            <sz val="11"/>
            <rFont val="Calibri"/>
            <family val="2"/>
            <charset val="238"/>
          </rPr>
          <t>SZV_F:ForrashianyUtem2</t>
        </r>
      </text>
    </comment>
    <comment ref="AU421" authorId="0" shapeId="0" xr:uid="{67F0A9E0-7A85-4B3E-B734-9BC8B622117C}">
      <text>
        <r>
          <rPr>
            <sz val="11"/>
            <rFont val="Calibri"/>
            <family val="2"/>
            <charset val="238"/>
          </rPr>
          <t>SZV_F:Indokolas</t>
        </r>
      </text>
    </comment>
    <comment ref="AV421" authorId="0" shapeId="0" xr:uid="{276D4991-6EB1-4575-82A8-C719E412ACEA}">
      <text>
        <r>
          <rPr>
            <sz val="11"/>
            <rFont val="Calibri"/>
            <family val="2"/>
            <charset val="238"/>
          </rPr>
          <t>SZV_F:Megjegyzes</t>
        </r>
      </text>
    </comment>
    <comment ref="AW421" authorId="0" shapeId="0" xr:uid="{E4EF9D10-B801-45ED-BF5B-5D61346C49BA}">
      <text>
        <r>
          <rPr>
            <sz val="11"/>
            <rFont val="Calibri"/>
            <family val="2"/>
            <charset val="238"/>
          </rPr>
          <t>SZV_F:FeladatSorszam</t>
        </r>
      </text>
    </comment>
    <comment ref="AY421" authorId="0" shapeId="0" xr:uid="{2F4BD080-02B2-47A2-9F16-3C12E0ABA0A5}">
      <text>
        <r>
          <rPr>
            <sz val="11"/>
            <rFont val="Calibri"/>
            <family val="2"/>
            <charset val="238"/>
          </rPr>
          <t>SZV_F:ISA</t>
        </r>
      </text>
    </comment>
    <comment ref="B422" authorId="0" shapeId="0" xr:uid="{24D94906-906A-4710-8DB6-0B47DF04843B}">
      <text>
        <r>
          <rPr>
            <sz val="11"/>
            <rFont val="Calibri"/>
            <family val="2"/>
            <charset val="238"/>
          </rPr>
          <t>SZV_F:FontossagiSorrent</t>
        </r>
      </text>
    </comment>
    <comment ref="C422" authorId="0" shapeId="0" xr:uid="{1140DF55-77F2-4370-9AE9-6FC8D1287586}">
      <text>
        <r>
          <rPr>
            <sz val="11"/>
            <rFont val="Calibri"/>
            <family val="2"/>
            <charset val="238"/>
          </rPr>
          <t>SZV_F:FeladatKategoria</t>
        </r>
      </text>
    </comment>
    <comment ref="D422" authorId="0" shapeId="0" xr:uid="{1AC0D8A7-B81C-4FAC-8F66-B928E06631BE}">
      <text>
        <r>
          <rPr>
            <sz val="11"/>
            <rFont val="Calibri"/>
            <family val="2"/>
            <charset val="238"/>
          </rPr>
          <t>SZV_F:FeladatMegnevezes</t>
        </r>
      </text>
    </comment>
    <comment ref="E422" authorId="0" shapeId="0" xr:uid="{2CBF1FCD-9B1F-423E-A92A-B505044F7188}">
      <text>
        <r>
          <rPr>
            <sz val="11"/>
            <rFont val="Calibri"/>
            <family val="2"/>
            <charset val="238"/>
          </rPr>
          <t>SZV_F:ElviEngedelySzam</t>
        </r>
      </text>
    </comment>
    <comment ref="F422" authorId="0" shapeId="0" xr:uid="{D98D0ED5-E151-46C3-A395-A8CC860B708F}">
      <text>
        <r>
          <rPr>
            <sz val="11"/>
            <rFont val="Calibri"/>
            <family val="2"/>
            <charset val="238"/>
          </rPr>
          <t>SZV_F:VKR_Kod</t>
        </r>
      </text>
    </comment>
    <comment ref="G422" authorId="0" shapeId="0" xr:uid="{70DB3781-0C34-45E1-BC0B-196AB4CAE928}">
      <text>
        <r>
          <rPr>
            <sz val="11"/>
            <rFont val="Calibri"/>
            <family val="2"/>
            <charset val="238"/>
          </rPr>
          <t>SZV_F:VKR_Nev</t>
        </r>
      </text>
    </comment>
    <comment ref="H422" authorId="0" shapeId="0" xr:uid="{77EFD507-6752-4714-8F84-AE18902B54EE}">
      <text>
        <r>
          <rPr>
            <sz val="11"/>
            <rFont val="Calibri"/>
            <family val="2"/>
            <charset val="238"/>
          </rPr>
          <t>SZV_F:FeladatAzonosito</t>
        </r>
      </text>
    </comment>
    <comment ref="I422" authorId="0" shapeId="0" xr:uid="{515AB9F2-5B5E-4184-9F36-6E212C0324E4}">
      <text>
        <r>
          <rPr>
            <sz val="11"/>
            <rFont val="Calibri"/>
            <family val="2"/>
            <charset val="238"/>
          </rPr>
          <t>SZV_F:EllatasiTerulet</t>
        </r>
      </text>
    </comment>
    <comment ref="J422" authorId="0" shapeId="0" xr:uid="{BFE28484-5C75-45AF-8669-90C9C8C80CAB}">
      <text>
        <r>
          <rPr>
            <sz val="11"/>
            <rFont val="Calibri"/>
            <family val="2"/>
            <charset val="238"/>
          </rPr>
          <t>SZV_F:EllatasertFelelos</t>
        </r>
      </text>
    </comment>
    <comment ref="K422" authorId="0" shapeId="0" xr:uid="{5DD6A38C-A20E-473B-815A-E541F86A8ACB}">
      <text>
        <r>
          <rPr>
            <sz val="11"/>
            <rFont val="Calibri"/>
            <family val="2"/>
            <charset val="238"/>
          </rPr>
          <t>SZV_F:TervezettNettoKoltseg</t>
        </r>
      </text>
    </comment>
    <comment ref="L422" authorId="0" shapeId="0" xr:uid="{632F04C7-3105-495F-9BAD-E7D190EA867B}">
      <text>
        <r>
          <rPr>
            <sz val="11"/>
            <rFont val="Calibri"/>
            <family val="2"/>
            <charset val="238"/>
          </rPr>
          <t>SZV_F:IdotartamKezdes</t>
        </r>
      </text>
    </comment>
    <comment ref="M422" authorId="0" shapeId="0" xr:uid="{7C1CA682-963D-45DF-9E1A-1EB80C63AB7F}">
      <text>
        <r>
          <rPr>
            <sz val="11"/>
            <rFont val="Calibri"/>
            <family val="2"/>
            <charset val="238"/>
          </rPr>
          <t>SZV_F:IdotartamBefejezes</t>
        </r>
      </text>
    </comment>
    <comment ref="N422" authorId="0" shapeId="0" xr:uid="{72B828C5-FF7F-4050-A13C-0ECC55F93AF1}">
      <text>
        <r>
          <rPr>
            <sz val="11"/>
            <rFont val="Calibri"/>
            <family val="2"/>
            <charset val="238"/>
          </rPr>
          <t>SZV_F:NettoKoltsegUtem1</t>
        </r>
      </text>
    </comment>
    <comment ref="O422" authorId="0" shapeId="0" xr:uid="{20583FCD-77A5-4A62-86DC-FF64EC63EABF}">
      <text>
        <r>
          <rPr>
            <sz val="11"/>
            <rFont val="Calibri"/>
            <family val="2"/>
            <charset val="238"/>
          </rPr>
          <t>SZV_F:NettoKoltsegUtem2</t>
        </r>
      </text>
    </comment>
    <comment ref="P422" authorId="0" shapeId="0" xr:uid="{9AB346AE-9FA3-4F69-86A4-9E3B2E7E572C}">
      <text>
        <r>
          <rPr>
            <sz val="11"/>
            <rFont val="Calibri"/>
            <family val="2"/>
            <charset val="238"/>
          </rPr>
          <t>SZV_F:EM_Melleklet2_KTG</t>
        </r>
      </text>
    </comment>
    <comment ref="R422" authorId="0" shapeId="0" xr:uid="{706037F9-8BE2-4E23-8A75-B9EEB07079EA}">
      <text>
        <r>
          <rPr>
            <sz val="11"/>
            <rFont val="Calibri"/>
            <family val="2"/>
            <charset val="238"/>
          </rPr>
          <t>SZV_F:HDUtem1</t>
        </r>
      </text>
    </comment>
    <comment ref="S422" authorId="0" shapeId="0" xr:uid="{F4CE9C24-C17B-4341-88A0-56AB7066B3C2}">
      <text>
        <r>
          <rPr>
            <sz val="11"/>
            <rFont val="Calibri"/>
            <family val="2"/>
            <charset val="238"/>
          </rPr>
          <t>SZV_F:ECSUtem1</t>
        </r>
      </text>
    </comment>
    <comment ref="T422" authorId="0" shapeId="0" xr:uid="{46ECDA40-82CD-4444-A851-B98E3DDC4507}">
      <text>
        <r>
          <rPr>
            <sz val="11"/>
            <rFont val="Calibri"/>
            <family val="2"/>
            <charset val="238"/>
          </rPr>
          <t>SZV_F:KFHUtem1</t>
        </r>
      </text>
    </comment>
    <comment ref="U422" authorId="0" shapeId="0" xr:uid="{FC2179FC-00F4-4BAA-8613-414A715ED68D}">
      <text>
        <r>
          <rPr>
            <sz val="11"/>
            <rFont val="Calibri"/>
            <family val="2"/>
            <charset val="238"/>
          </rPr>
          <t>SZV_F:Egyeb_SajatUtem1</t>
        </r>
      </text>
    </comment>
    <comment ref="V422" authorId="0" shapeId="0" xr:uid="{79154524-AA5F-49F4-B001-EA7DAEE5F881}">
      <text>
        <r>
          <rPr>
            <sz val="11"/>
            <rFont val="Calibri"/>
            <family val="2"/>
            <charset val="238"/>
          </rPr>
          <t>SZV_F:DijUtem1</t>
        </r>
      </text>
    </comment>
    <comment ref="W422" authorId="0" shapeId="0" xr:uid="{2B3EF258-5370-4446-B23E-89E136F124E8}">
      <text>
        <r>
          <rPr>
            <sz val="11"/>
            <rFont val="Calibri"/>
            <family val="2"/>
            <charset val="238"/>
          </rPr>
          <t>SZV_F:EM_Melleklet1_Utem1</t>
        </r>
      </text>
    </comment>
    <comment ref="X422" authorId="0" shapeId="0" xr:uid="{68E39D85-9FA2-423D-AE57-7B235C584775}">
      <text>
        <r>
          <rPr>
            <sz val="11"/>
            <rFont val="Calibri"/>
            <family val="2"/>
            <charset val="238"/>
          </rPr>
          <t>SZV_F:EgyebAllamiUtem1</t>
        </r>
      </text>
    </comment>
    <comment ref="Y422" authorId="0" shapeId="0" xr:uid="{06CE5711-14E0-45D3-9EBA-CECDFB85B209}">
      <text>
        <r>
          <rPr>
            <sz val="11"/>
            <rFont val="Calibri"/>
            <family val="2"/>
            <charset val="238"/>
          </rPr>
          <t>SZV_F:OnkormanyzatiUtem1</t>
        </r>
      </text>
    </comment>
    <comment ref="Z422" authorId="0" shapeId="0" xr:uid="{CB051A89-9A5A-40F0-B6A5-3899D12BAD21}">
      <text>
        <r>
          <rPr>
            <sz val="11"/>
            <rFont val="Calibri"/>
            <family val="2"/>
            <charset val="238"/>
          </rPr>
          <t>SZV_F:EUUtem1</t>
        </r>
      </text>
    </comment>
    <comment ref="AA422" authorId="0" shapeId="0" xr:uid="{19AC271D-C293-468C-9A5D-F9F91785A977}">
      <text>
        <r>
          <rPr>
            <sz val="11"/>
            <rFont val="Calibri"/>
            <family val="2"/>
            <charset val="238"/>
          </rPr>
          <t>SZV_F:EgyebUtem1</t>
        </r>
      </text>
    </comment>
    <comment ref="AB422" authorId="0" shapeId="0" xr:uid="{B432E497-C1BA-4756-91AE-D3E7725F7676}">
      <text>
        <r>
          <rPr>
            <sz val="11"/>
            <rFont val="Calibri"/>
            <family val="2"/>
            <charset val="238"/>
          </rPr>
          <t>SZV_F:HitelKotvenyUtem1</t>
        </r>
      </text>
    </comment>
    <comment ref="AC422" authorId="0" shapeId="0" xr:uid="{0B91FEAC-A28D-4AAA-AE30-6AB313CADC6E}">
      <text>
        <r>
          <rPr>
            <sz val="11"/>
            <rFont val="Calibri"/>
            <family val="2"/>
            <charset val="238"/>
          </rPr>
          <t>SZV_F:OsszesenUtem1</t>
        </r>
      </text>
    </comment>
    <comment ref="AF422" authorId="0" shapeId="0" xr:uid="{F4CAB4C8-EBE7-4A76-9DD2-261A3A4E782A}">
      <text>
        <r>
          <rPr>
            <sz val="11"/>
            <rFont val="Calibri"/>
            <family val="2"/>
            <charset val="238"/>
          </rPr>
          <t>SZV_F:HDUtem2</t>
        </r>
      </text>
    </comment>
    <comment ref="AG422" authorId="0" shapeId="0" xr:uid="{AA959191-4502-4FB1-86CC-714F207A6850}">
      <text>
        <r>
          <rPr>
            <sz val="11"/>
            <rFont val="Calibri"/>
            <family val="2"/>
            <charset val="238"/>
          </rPr>
          <t>SZV_F:ECSUtem2</t>
        </r>
      </text>
    </comment>
    <comment ref="AH422" authorId="0" shapeId="0" xr:uid="{13E4A047-A8FF-4EE2-801D-2CB2CCBF08E7}">
      <text>
        <r>
          <rPr>
            <sz val="11"/>
            <rFont val="Calibri"/>
            <family val="2"/>
            <charset val="238"/>
          </rPr>
          <t>SZV_F:KFHUtem2</t>
        </r>
      </text>
    </comment>
    <comment ref="AI422" authorId="0" shapeId="0" xr:uid="{A578A084-A56F-431B-9F88-5F2152BA3F4A}">
      <text>
        <r>
          <rPr>
            <sz val="11"/>
            <rFont val="Calibri"/>
            <family val="2"/>
            <charset val="238"/>
          </rPr>
          <t>SZV_F:Egyeb_SajatUtem2</t>
        </r>
      </text>
    </comment>
    <comment ref="AJ422" authorId="0" shapeId="0" xr:uid="{A78537AE-9372-4C5E-8386-4BE8DF3AA57A}">
      <text>
        <r>
          <rPr>
            <sz val="11"/>
            <rFont val="Calibri"/>
            <family val="2"/>
            <charset val="238"/>
          </rPr>
          <t>SZV_F:DijUtem2</t>
        </r>
      </text>
    </comment>
    <comment ref="AK422" authorId="0" shapeId="0" xr:uid="{4BA64B57-0724-4F7A-9F0E-D3BCFBFBAF89}">
      <text>
        <r>
          <rPr>
            <sz val="11"/>
            <rFont val="Calibri"/>
            <family val="2"/>
            <charset val="238"/>
          </rPr>
          <t>SZV_F:EM_Melleklet1_Utem2</t>
        </r>
      </text>
    </comment>
    <comment ref="AL422" authorId="0" shapeId="0" xr:uid="{A6B06AFA-1A08-48E5-A970-F06387944C11}">
      <text>
        <r>
          <rPr>
            <sz val="11"/>
            <rFont val="Calibri"/>
            <family val="2"/>
            <charset val="238"/>
          </rPr>
          <t>SZV_F:EgyebAllamiUtem2</t>
        </r>
      </text>
    </comment>
    <comment ref="AM422" authorId="0" shapeId="0" xr:uid="{2D55C9E7-7F66-4CAB-8329-1908A4593F69}">
      <text>
        <r>
          <rPr>
            <sz val="11"/>
            <rFont val="Calibri"/>
            <family val="2"/>
            <charset val="238"/>
          </rPr>
          <t>SZV_F:OnkormanyzatiUtem2</t>
        </r>
      </text>
    </comment>
    <comment ref="AN422" authorId="0" shapeId="0" xr:uid="{11B707FF-6172-4741-95F1-5B1B8B39F644}">
      <text>
        <r>
          <rPr>
            <sz val="11"/>
            <rFont val="Calibri"/>
            <family val="2"/>
            <charset val="238"/>
          </rPr>
          <t>SZV_F:EUUtem2</t>
        </r>
      </text>
    </comment>
    <comment ref="AO422" authorId="0" shapeId="0" xr:uid="{1F94C08D-4F0E-4FBD-9075-F58D54F832AA}">
      <text>
        <r>
          <rPr>
            <sz val="11"/>
            <rFont val="Calibri"/>
            <family val="2"/>
            <charset val="238"/>
          </rPr>
          <t>SZV_F:EgyebUtem2</t>
        </r>
      </text>
    </comment>
    <comment ref="AP422" authorId="0" shapeId="0" xr:uid="{C7D3D5C9-37D8-47F1-A51F-39DE85AEE865}">
      <text>
        <r>
          <rPr>
            <sz val="11"/>
            <rFont val="Calibri"/>
            <family val="2"/>
            <charset val="238"/>
          </rPr>
          <t>SZV_F:HitelKotvenyUtem2</t>
        </r>
      </text>
    </comment>
    <comment ref="AQ422" authorId="0" shapeId="0" xr:uid="{85C5ABFC-450E-4FE6-81A4-6F3BFEDD58A9}">
      <text>
        <r>
          <rPr>
            <sz val="11"/>
            <rFont val="Calibri"/>
            <family val="2"/>
            <charset val="238"/>
          </rPr>
          <t>SZV_F:OsszesenUtem2</t>
        </r>
      </text>
    </comment>
    <comment ref="AR422" authorId="0" shapeId="0" xr:uid="{138EB0C0-9604-40E4-8A18-0E9438D42E78}">
      <text>
        <r>
          <rPr>
            <sz val="11"/>
            <rFont val="Calibri"/>
            <family val="2"/>
            <charset val="238"/>
          </rPr>
          <t>SZV_F:ForrashianyUtem2</t>
        </r>
      </text>
    </comment>
    <comment ref="AU422" authorId="0" shapeId="0" xr:uid="{09CBD008-873D-43EB-A7F2-6B349511096E}">
      <text>
        <r>
          <rPr>
            <sz val="11"/>
            <rFont val="Calibri"/>
            <family val="2"/>
            <charset val="238"/>
          </rPr>
          <t>SZV_F:Indokolas</t>
        </r>
      </text>
    </comment>
    <comment ref="AV422" authorId="0" shapeId="0" xr:uid="{FFC0D8B1-CBC2-44B5-841A-F94C2ED0340A}">
      <text>
        <r>
          <rPr>
            <sz val="11"/>
            <rFont val="Calibri"/>
            <family val="2"/>
            <charset val="238"/>
          </rPr>
          <t>SZV_F:Megjegyzes</t>
        </r>
      </text>
    </comment>
    <comment ref="AW422" authorId="0" shapeId="0" xr:uid="{1CB6C233-57B1-4DE3-822F-7105FEB7DB6B}">
      <text>
        <r>
          <rPr>
            <sz val="11"/>
            <rFont val="Calibri"/>
            <family val="2"/>
            <charset val="238"/>
          </rPr>
          <t>SZV_F:FeladatSorszam</t>
        </r>
      </text>
    </comment>
    <comment ref="AY422" authorId="0" shapeId="0" xr:uid="{4E4E4341-C592-4277-A06A-FE50BA8164D0}">
      <text>
        <r>
          <rPr>
            <sz val="11"/>
            <rFont val="Calibri"/>
            <family val="2"/>
            <charset val="238"/>
          </rPr>
          <t>SZV_F:ISA</t>
        </r>
      </text>
    </comment>
    <comment ref="B423" authorId="0" shapeId="0" xr:uid="{2773A749-0081-41D1-8CDA-6A9B313DFC2B}">
      <text>
        <r>
          <rPr>
            <sz val="11"/>
            <rFont val="Calibri"/>
            <family val="2"/>
            <charset val="238"/>
          </rPr>
          <t>SZV_F:FontossagiSorrent</t>
        </r>
      </text>
    </comment>
    <comment ref="C423" authorId="0" shapeId="0" xr:uid="{308802D1-CCB6-4201-BC64-55C16B90B9C0}">
      <text>
        <r>
          <rPr>
            <sz val="11"/>
            <rFont val="Calibri"/>
            <family val="2"/>
            <charset val="238"/>
          </rPr>
          <t>SZV_F:FeladatKategoria</t>
        </r>
      </text>
    </comment>
    <comment ref="D423" authorId="0" shapeId="0" xr:uid="{829647B1-6F51-4AD5-BBC8-D48C723A7EB4}">
      <text>
        <r>
          <rPr>
            <sz val="11"/>
            <rFont val="Calibri"/>
            <family val="2"/>
            <charset val="238"/>
          </rPr>
          <t>SZV_F:FeladatMegnevezes</t>
        </r>
      </text>
    </comment>
    <comment ref="E423" authorId="0" shapeId="0" xr:uid="{E7F02AF7-C2D5-40B6-9DAE-41E85D3499B9}">
      <text>
        <r>
          <rPr>
            <sz val="11"/>
            <rFont val="Calibri"/>
            <family val="2"/>
            <charset val="238"/>
          </rPr>
          <t>SZV_F:ElviEngedelySzam</t>
        </r>
      </text>
    </comment>
    <comment ref="F423" authorId="0" shapeId="0" xr:uid="{E3088791-CCB9-42DF-AF52-8DC41CE39849}">
      <text>
        <r>
          <rPr>
            <sz val="11"/>
            <rFont val="Calibri"/>
            <family val="2"/>
            <charset val="238"/>
          </rPr>
          <t>SZV_F:VKR_Kod</t>
        </r>
      </text>
    </comment>
    <comment ref="G423" authorId="0" shapeId="0" xr:uid="{DC87E48B-5BF3-4638-8FB3-0134E55F9A3B}">
      <text>
        <r>
          <rPr>
            <sz val="11"/>
            <rFont val="Calibri"/>
            <family val="2"/>
            <charset val="238"/>
          </rPr>
          <t>SZV_F:VKR_Nev</t>
        </r>
      </text>
    </comment>
    <comment ref="H423" authorId="0" shapeId="0" xr:uid="{06EDBBB4-1166-46F9-A096-A490F4846E4B}">
      <text>
        <r>
          <rPr>
            <sz val="11"/>
            <rFont val="Calibri"/>
            <family val="2"/>
            <charset val="238"/>
          </rPr>
          <t>SZV_F:FeladatAzonosito</t>
        </r>
      </text>
    </comment>
    <comment ref="I423" authorId="0" shapeId="0" xr:uid="{D8D449F8-2155-4282-975B-4889FDAC56E3}">
      <text>
        <r>
          <rPr>
            <sz val="11"/>
            <rFont val="Calibri"/>
            <family val="2"/>
            <charset val="238"/>
          </rPr>
          <t>SZV_F:EllatasiTerulet</t>
        </r>
      </text>
    </comment>
    <comment ref="J423" authorId="0" shapeId="0" xr:uid="{898B75DF-D29D-4594-B7CE-403F2BA1D790}">
      <text>
        <r>
          <rPr>
            <sz val="11"/>
            <rFont val="Calibri"/>
            <family val="2"/>
            <charset val="238"/>
          </rPr>
          <t>SZV_F:EllatasertFelelos</t>
        </r>
      </text>
    </comment>
    <comment ref="K423" authorId="0" shapeId="0" xr:uid="{408BE99E-D80D-47A2-9D67-DF826EBA9533}">
      <text>
        <r>
          <rPr>
            <sz val="11"/>
            <rFont val="Calibri"/>
            <family val="2"/>
            <charset val="238"/>
          </rPr>
          <t>SZV_F:TervezettNettoKoltseg</t>
        </r>
      </text>
    </comment>
    <comment ref="L423" authorId="0" shapeId="0" xr:uid="{F1E93D1D-98E2-44ED-A4C3-3BCED6EC5C29}">
      <text>
        <r>
          <rPr>
            <sz val="11"/>
            <rFont val="Calibri"/>
            <family val="2"/>
            <charset val="238"/>
          </rPr>
          <t>SZV_F:IdotartamKezdes</t>
        </r>
      </text>
    </comment>
    <comment ref="M423" authorId="0" shapeId="0" xr:uid="{7B8A8B61-5804-42F8-9E35-FB8197697367}">
      <text>
        <r>
          <rPr>
            <sz val="11"/>
            <rFont val="Calibri"/>
            <family val="2"/>
            <charset val="238"/>
          </rPr>
          <t>SZV_F:IdotartamBefejezes</t>
        </r>
      </text>
    </comment>
    <comment ref="N423" authorId="0" shapeId="0" xr:uid="{0F6D9512-4791-4FA9-B0C7-347DA14ECB90}">
      <text>
        <r>
          <rPr>
            <sz val="11"/>
            <rFont val="Calibri"/>
            <family val="2"/>
            <charset val="238"/>
          </rPr>
          <t>SZV_F:NettoKoltsegUtem1</t>
        </r>
      </text>
    </comment>
    <comment ref="O423" authorId="0" shapeId="0" xr:uid="{5DA09A01-AE14-4A03-9312-B80A66023C45}">
      <text>
        <r>
          <rPr>
            <sz val="11"/>
            <rFont val="Calibri"/>
            <family val="2"/>
            <charset val="238"/>
          </rPr>
          <t>SZV_F:NettoKoltsegUtem2</t>
        </r>
      </text>
    </comment>
    <comment ref="P423" authorId="0" shapeId="0" xr:uid="{91CB9DF9-B495-42D0-8FAE-10DC77DC0486}">
      <text>
        <r>
          <rPr>
            <sz val="11"/>
            <rFont val="Calibri"/>
            <family val="2"/>
            <charset val="238"/>
          </rPr>
          <t>SZV_F:EM_Melleklet2_KTG</t>
        </r>
      </text>
    </comment>
    <comment ref="R423" authorId="0" shapeId="0" xr:uid="{E105EC4F-27CD-4486-A437-5D435E0ABBEF}">
      <text>
        <r>
          <rPr>
            <sz val="11"/>
            <rFont val="Calibri"/>
            <family val="2"/>
            <charset val="238"/>
          </rPr>
          <t>SZV_F:HDUtem1</t>
        </r>
      </text>
    </comment>
    <comment ref="S423" authorId="0" shapeId="0" xr:uid="{D0527933-3C9A-4464-8438-5A248340B788}">
      <text>
        <r>
          <rPr>
            <sz val="11"/>
            <rFont val="Calibri"/>
            <family val="2"/>
            <charset val="238"/>
          </rPr>
          <t>SZV_F:ECSUtem1</t>
        </r>
      </text>
    </comment>
    <comment ref="T423" authorId="0" shapeId="0" xr:uid="{1C4ED73C-B17B-4B28-865F-D60124796D1C}">
      <text>
        <r>
          <rPr>
            <sz val="11"/>
            <rFont val="Calibri"/>
            <family val="2"/>
            <charset val="238"/>
          </rPr>
          <t>SZV_F:KFHUtem1</t>
        </r>
      </text>
    </comment>
    <comment ref="U423" authorId="0" shapeId="0" xr:uid="{3E61BA3D-313B-42EF-BF99-42C82BD3EB52}">
      <text>
        <r>
          <rPr>
            <sz val="11"/>
            <rFont val="Calibri"/>
            <family val="2"/>
            <charset val="238"/>
          </rPr>
          <t>SZV_F:Egyeb_SajatUtem1</t>
        </r>
      </text>
    </comment>
    <comment ref="V423" authorId="0" shapeId="0" xr:uid="{36DEE2C6-221A-4E6C-90BE-233A265A4E6F}">
      <text>
        <r>
          <rPr>
            <sz val="11"/>
            <rFont val="Calibri"/>
            <family val="2"/>
            <charset val="238"/>
          </rPr>
          <t>SZV_F:DijUtem1</t>
        </r>
      </text>
    </comment>
    <comment ref="W423" authorId="0" shapeId="0" xr:uid="{FB190F2E-2F3F-4115-B838-5BD867B3F3D2}">
      <text>
        <r>
          <rPr>
            <sz val="11"/>
            <rFont val="Calibri"/>
            <family val="2"/>
            <charset val="238"/>
          </rPr>
          <t>SZV_F:EM_Melleklet1_Utem1</t>
        </r>
      </text>
    </comment>
    <comment ref="X423" authorId="0" shapeId="0" xr:uid="{C3AC791E-DDBE-47CE-A16B-AC665E67D3BC}">
      <text>
        <r>
          <rPr>
            <sz val="11"/>
            <rFont val="Calibri"/>
            <family val="2"/>
            <charset val="238"/>
          </rPr>
          <t>SZV_F:EgyebAllamiUtem1</t>
        </r>
      </text>
    </comment>
    <comment ref="Y423" authorId="0" shapeId="0" xr:uid="{073AA5F4-1C58-4EFA-B8B5-CD04BF05C671}">
      <text>
        <r>
          <rPr>
            <sz val="11"/>
            <rFont val="Calibri"/>
            <family val="2"/>
            <charset val="238"/>
          </rPr>
          <t>SZV_F:OnkormanyzatiUtem1</t>
        </r>
      </text>
    </comment>
    <comment ref="Z423" authorId="0" shapeId="0" xr:uid="{67E275F0-0A92-41B2-926C-7A9FB8E66E7B}">
      <text>
        <r>
          <rPr>
            <sz val="11"/>
            <rFont val="Calibri"/>
            <family val="2"/>
            <charset val="238"/>
          </rPr>
          <t>SZV_F:EUUtem1</t>
        </r>
      </text>
    </comment>
    <comment ref="AA423" authorId="0" shapeId="0" xr:uid="{963F16EE-9B63-4A90-A422-5D7FA8C951E8}">
      <text>
        <r>
          <rPr>
            <sz val="11"/>
            <rFont val="Calibri"/>
            <family val="2"/>
            <charset val="238"/>
          </rPr>
          <t>SZV_F:EgyebUtem1</t>
        </r>
      </text>
    </comment>
    <comment ref="AB423" authorId="0" shapeId="0" xr:uid="{9260B7C9-3412-4250-A82D-45467363BDC6}">
      <text>
        <r>
          <rPr>
            <sz val="11"/>
            <rFont val="Calibri"/>
            <family val="2"/>
            <charset val="238"/>
          </rPr>
          <t>SZV_F:HitelKotvenyUtem1</t>
        </r>
      </text>
    </comment>
    <comment ref="AC423" authorId="0" shapeId="0" xr:uid="{2ADD5AE8-B78C-49F8-8EA9-871F7C26B0B4}">
      <text>
        <r>
          <rPr>
            <sz val="11"/>
            <rFont val="Calibri"/>
            <family val="2"/>
            <charset val="238"/>
          </rPr>
          <t>SZV_F:OsszesenUtem1</t>
        </r>
      </text>
    </comment>
    <comment ref="AF423" authorId="0" shapeId="0" xr:uid="{F1424832-45FB-4450-9D03-4E1D6E9BBD02}">
      <text>
        <r>
          <rPr>
            <sz val="11"/>
            <rFont val="Calibri"/>
            <family val="2"/>
            <charset val="238"/>
          </rPr>
          <t>SZV_F:HDUtem2</t>
        </r>
      </text>
    </comment>
    <comment ref="AG423" authorId="0" shapeId="0" xr:uid="{C43A5800-CD63-4690-B2F8-B82E2B9F6C66}">
      <text>
        <r>
          <rPr>
            <sz val="11"/>
            <rFont val="Calibri"/>
            <family val="2"/>
            <charset val="238"/>
          </rPr>
          <t>SZV_F:ECSUtem2</t>
        </r>
      </text>
    </comment>
    <comment ref="AH423" authorId="0" shapeId="0" xr:uid="{1B9F7ACC-D496-425A-90CB-DDAB3929418F}">
      <text>
        <r>
          <rPr>
            <sz val="11"/>
            <rFont val="Calibri"/>
            <family val="2"/>
            <charset val="238"/>
          </rPr>
          <t>SZV_F:KFHUtem2</t>
        </r>
      </text>
    </comment>
    <comment ref="AI423" authorId="0" shapeId="0" xr:uid="{053D7A4A-853F-4550-AE0C-8AFAFA1C3B5D}">
      <text>
        <r>
          <rPr>
            <sz val="11"/>
            <rFont val="Calibri"/>
            <family val="2"/>
            <charset val="238"/>
          </rPr>
          <t>SZV_F:Egyeb_SajatUtem2</t>
        </r>
      </text>
    </comment>
    <comment ref="AJ423" authorId="0" shapeId="0" xr:uid="{54A94D1A-E037-4E7C-BB91-E5F775B601AA}">
      <text>
        <r>
          <rPr>
            <sz val="11"/>
            <rFont val="Calibri"/>
            <family val="2"/>
            <charset val="238"/>
          </rPr>
          <t>SZV_F:DijUtem2</t>
        </r>
      </text>
    </comment>
    <comment ref="AK423" authorId="0" shapeId="0" xr:uid="{569D2A09-3797-4287-A93B-B1AC123991D5}">
      <text>
        <r>
          <rPr>
            <sz val="11"/>
            <rFont val="Calibri"/>
            <family val="2"/>
            <charset val="238"/>
          </rPr>
          <t>SZV_F:EM_Melleklet1_Utem2</t>
        </r>
      </text>
    </comment>
    <comment ref="AL423" authorId="0" shapeId="0" xr:uid="{DCBA8986-BE5B-46AE-817B-AE9572596725}">
      <text>
        <r>
          <rPr>
            <sz val="11"/>
            <rFont val="Calibri"/>
            <family val="2"/>
            <charset val="238"/>
          </rPr>
          <t>SZV_F:EgyebAllamiUtem2</t>
        </r>
      </text>
    </comment>
    <comment ref="AM423" authorId="0" shapeId="0" xr:uid="{885F7448-C5A8-48D6-B041-453C71D218BA}">
      <text>
        <r>
          <rPr>
            <sz val="11"/>
            <rFont val="Calibri"/>
            <family val="2"/>
            <charset val="238"/>
          </rPr>
          <t>SZV_F:OnkormanyzatiUtem2</t>
        </r>
      </text>
    </comment>
    <comment ref="AN423" authorId="0" shapeId="0" xr:uid="{3D6F6D02-EA71-4287-AD4D-862A17C027C2}">
      <text>
        <r>
          <rPr>
            <sz val="11"/>
            <rFont val="Calibri"/>
            <family val="2"/>
            <charset val="238"/>
          </rPr>
          <t>SZV_F:EUUtem2</t>
        </r>
      </text>
    </comment>
    <comment ref="AO423" authorId="0" shapeId="0" xr:uid="{0EECCB98-5BCB-424D-86F6-DD265F44C7C7}">
      <text>
        <r>
          <rPr>
            <sz val="11"/>
            <rFont val="Calibri"/>
            <family val="2"/>
            <charset val="238"/>
          </rPr>
          <t>SZV_F:EgyebUtem2</t>
        </r>
      </text>
    </comment>
    <comment ref="AP423" authorId="0" shapeId="0" xr:uid="{5E22F29E-F999-42BB-AC40-5BCF0D45EF33}">
      <text>
        <r>
          <rPr>
            <sz val="11"/>
            <rFont val="Calibri"/>
            <family val="2"/>
            <charset val="238"/>
          </rPr>
          <t>SZV_F:HitelKotvenyUtem2</t>
        </r>
      </text>
    </comment>
    <comment ref="AQ423" authorId="0" shapeId="0" xr:uid="{3F2B4F25-98FB-460E-ADE9-9AC14BFB826D}">
      <text>
        <r>
          <rPr>
            <sz val="11"/>
            <rFont val="Calibri"/>
            <family val="2"/>
            <charset val="238"/>
          </rPr>
          <t>SZV_F:OsszesenUtem2</t>
        </r>
      </text>
    </comment>
    <comment ref="AR423" authorId="0" shapeId="0" xr:uid="{DBB10ED7-37DE-4BD4-A66E-19225C79D69D}">
      <text>
        <r>
          <rPr>
            <sz val="11"/>
            <rFont val="Calibri"/>
            <family val="2"/>
            <charset val="238"/>
          </rPr>
          <t>SZV_F:ForrashianyUtem2</t>
        </r>
      </text>
    </comment>
    <comment ref="AU423" authorId="0" shapeId="0" xr:uid="{C3A38BEB-7564-4842-A19C-8E0467B94D33}">
      <text>
        <r>
          <rPr>
            <sz val="11"/>
            <rFont val="Calibri"/>
            <family val="2"/>
            <charset val="238"/>
          </rPr>
          <t>SZV_F:Indokolas</t>
        </r>
      </text>
    </comment>
    <comment ref="AV423" authorId="0" shapeId="0" xr:uid="{89D9355F-86ED-4A6F-85A1-E103D9360E33}">
      <text>
        <r>
          <rPr>
            <sz val="11"/>
            <rFont val="Calibri"/>
            <family val="2"/>
            <charset val="238"/>
          </rPr>
          <t>SZV_F:Megjegyzes</t>
        </r>
      </text>
    </comment>
    <comment ref="AW423" authorId="0" shapeId="0" xr:uid="{F72BBBD1-6F48-4D62-B3A5-6DCEF93BACB8}">
      <text>
        <r>
          <rPr>
            <sz val="11"/>
            <rFont val="Calibri"/>
            <family val="2"/>
            <charset val="238"/>
          </rPr>
          <t>SZV_F:FeladatSorszam</t>
        </r>
      </text>
    </comment>
    <comment ref="AY423" authorId="0" shapeId="0" xr:uid="{307EC0E8-B40A-4B4B-810F-DF91C07E41DF}">
      <text>
        <r>
          <rPr>
            <sz val="11"/>
            <rFont val="Calibri"/>
            <family val="2"/>
            <charset val="238"/>
          </rPr>
          <t>SZV_F:ISA</t>
        </r>
      </text>
    </comment>
    <comment ref="B424" authorId="0" shapeId="0" xr:uid="{1B3F2BD7-105F-44EA-9B2D-AFCC5B8F4669}">
      <text>
        <r>
          <rPr>
            <sz val="11"/>
            <rFont val="Calibri"/>
            <family val="2"/>
            <charset val="238"/>
          </rPr>
          <t>SZV_F:FontossagiSorrent</t>
        </r>
      </text>
    </comment>
    <comment ref="C424" authorId="0" shapeId="0" xr:uid="{86F96303-6DD6-42A3-9E78-83027DB9B479}">
      <text>
        <r>
          <rPr>
            <sz val="11"/>
            <rFont val="Calibri"/>
            <family val="2"/>
            <charset val="238"/>
          </rPr>
          <t>SZV_F:FeladatKategoria</t>
        </r>
      </text>
    </comment>
    <comment ref="D424" authorId="0" shapeId="0" xr:uid="{11496D51-7473-43FF-BC64-1F8AA4C676F8}">
      <text>
        <r>
          <rPr>
            <sz val="11"/>
            <rFont val="Calibri"/>
            <family val="2"/>
            <charset val="238"/>
          </rPr>
          <t>SZV_F:FeladatMegnevezes</t>
        </r>
      </text>
    </comment>
    <comment ref="E424" authorId="0" shapeId="0" xr:uid="{D055D70F-3BE0-49C8-B985-06A9C4A54A00}">
      <text>
        <r>
          <rPr>
            <sz val="11"/>
            <rFont val="Calibri"/>
            <family val="2"/>
            <charset val="238"/>
          </rPr>
          <t>SZV_F:ElviEngedelySzam</t>
        </r>
      </text>
    </comment>
    <comment ref="F424" authorId="0" shapeId="0" xr:uid="{06578208-423D-4BF9-B12E-BF1A2521F211}">
      <text>
        <r>
          <rPr>
            <sz val="11"/>
            <rFont val="Calibri"/>
            <family val="2"/>
            <charset val="238"/>
          </rPr>
          <t>SZV_F:VKR_Kod</t>
        </r>
      </text>
    </comment>
    <comment ref="G424" authorId="0" shapeId="0" xr:uid="{6D626EB9-14C5-49D1-BAF5-B2B7B3271F8A}">
      <text>
        <r>
          <rPr>
            <sz val="11"/>
            <rFont val="Calibri"/>
            <family val="2"/>
            <charset val="238"/>
          </rPr>
          <t>SZV_F:VKR_Nev</t>
        </r>
      </text>
    </comment>
    <comment ref="H424" authorId="0" shapeId="0" xr:uid="{18A243FE-6F65-47A8-A68E-57AB83A4B71F}">
      <text>
        <r>
          <rPr>
            <sz val="11"/>
            <rFont val="Calibri"/>
            <family val="2"/>
            <charset val="238"/>
          </rPr>
          <t>SZV_F:FeladatAzonosito</t>
        </r>
      </text>
    </comment>
    <comment ref="I424" authorId="0" shapeId="0" xr:uid="{21F0CF3D-34BF-4F48-A179-8646B71E8C7B}">
      <text>
        <r>
          <rPr>
            <sz val="11"/>
            <rFont val="Calibri"/>
            <family val="2"/>
            <charset val="238"/>
          </rPr>
          <t>SZV_F:EllatasiTerulet</t>
        </r>
      </text>
    </comment>
    <comment ref="J424" authorId="0" shapeId="0" xr:uid="{4890D32B-B87E-4A5B-AD7E-588726945C07}">
      <text>
        <r>
          <rPr>
            <sz val="11"/>
            <rFont val="Calibri"/>
            <family val="2"/>
            <charset val="238"/>
          </rPr>
          <t>SZV_F:EllatasertFelelos</t>
        </r>
      </text>
    </comment>
    <comment ref="K424" authorId="0" shapeId="0" xr:uid="{53CE4E87-296B-4F8B-ACCF-68F971F62E4B}">
      <text>
        <r>
          <rPr>
            <sz val="11"/>
            <rFont val="Calibri"/>
            <family val="2"/>
            <charset val="238"/>
          </rPr>
          <t>SZV_F:TervezettNettoKoltseg</t>
        </r>
      </text>
    </comment>
    <comment ref="L424" authorId="0" shapeId="0" xr:uid="{1C877B53-8DAF-49C7-9F20-E06791241438}">
      <text>
        <r>
          <rPr>
            <sz val="11"/>
            <rFont val="Calibri"/>
            <family val="2"/>
            <charset val="238"/>
          </rPr>
          <t>SZV_F:IdotartamKezdes</t>
        </r>
      </text>
    </comment>
    <comment ref="M424" authorId="0" shapeId="0" xr:uid="{95037ADD-F681-40C1-94EA-6072B6400C44}">
      <text>
        <r>
          <rPr>
            <sz val="11"/>
            <rFont val="Calibri"/>
            <family val="2"/>
            <charset val="238"/>
          </rPr>
          <t>SZV_F:IdotartamBefejezes</t>
        </r>
      </text>
    </comment>
    <comment ref="N424" authorId="0" shapeId="0" xr:uid="{B6A2AF2F-58D2-4ECC-8355-21859BE2842D}">
      <text>
        <r>
          <rPr>
            <sz val="11"/>
            <rFont val="Calibri"/>
            <family val="2"/>
            <charset val="238"/>
          </rPr>
          <t>SZV_F:NettoKoltsegUtem1</t>
        </r>
      </text>
    </comment>
    <comment ref="O424" authorId="0" shapeId="0" xr:uid="{114AC05F-D91E-416D-BF4B-1B7698178A4E}">
      <text>
        <r>
          <rPr>
            <sz val="11"/>
            <rFont val="Calibri"/>
            <family val="2"/>
            <charset val="238"/>
          </rPr>
          <t>SZV_F:NettoKoltsegUtem2</t>
        </r>
      </text>
    </comment>
    <comment ref="P424" authorId="0" shapeId="0" xr:uid="{D856CC3E-E786-478E-9CBC-B9036C4C85F2}">
      <text>
        <r>
          <rPr>
            <sz val="11"/>
            <rFont val="Calibri"/>
            <family val="2"/>
            <charset val="238"/>
          </rPr>
          <t>SZV_F:EM_Melleklet2_KTG</t>
        </r>
      </text>
    </comment>
    <comment ref="R424" authorId="0" shapeId="0" xr:uid="{F96E1A32-D46B-4307-975D-66C37DCD9F76}">
      <text>
        <r>
          <rPr>
            <sz val="11"/>
            <rFont val="Calibri"/>
            <family val="2"/>
            <charset val="238"/>
          </rPr>
          <t>SZV_F:HDUtem1</t>
        </r>
      </text>
    </comment>
    <comment ref="S424" authorId="0" shapeId="0" xr:uid="{6BB670AD-3549-434C-8F2B-38136BAF3A27}">
      <text>
        <r>
          <rPr>
            <sz val="11"/>
            <rFont val="Calibri"/>
            <family val="2"/>
            <charset val="238"/>
          </rPr>
          <t>SZV_F:ECSUtem1</t>
        </r>
      </text>
    </comment>
    <comment ref="T424" authorId="0" shapeId="0" xr:uid="{1C78CB5C-DE4D-4A61-A718-CE405DBA762E}">
      <text>
        <r>
          <rPr>
            <sz val="11"/>
            <rFont val="Calibri"/>
            <family val="2"/>
            <charset val="238"/>
          </rPr>
          <t>SZV_F:KFHUtem1</t>
        </r>
      </text>
    </comment>
    <comment ref="U424" authorId="0" shapeId="0" xr:uid="{E83A9044-CC4F-4E94-B433-5CD933958977}">
      <text>
        <r>
          <rPr>
            <sz val="11"/>
            <rFont val="Calibri"/>
            <family val="2"/>
            <charset val="238"/>
          </rPr>
          <t>SZV_F:Egyeb_SajatUtem1</t>
        </r>
      </text>
    </comment>
    <comment ref="V424" authorId="0" shapeId="0" xr:uid="{23C7127E-3E63-4B9B-B498-A2E584611F37}">
      <text>
        <r>
          <rPr>
            <sz val="11"/>
            <rFont val="Calibri"/>
            <family val="2"/>
            <charset val="238"/>
          </rPr>
          <t>SZV_F:DijUtem1</t>
        </r>
      </text>
    </comment>
    <comment ref="W424" authorId="0" shapeId="0" xr:uid="{0B17AF02-BD11-4666-A711-EB1535C9C49E}">
      <text>
        <r>
          <rPr>
            <sz val="11"/>
            <rFont val="Calibri"/>
            <family val="2"/>
            <charset val="238"/>
          </rPr>
          <t>SZV_F:EM_Melleklet1_Utem1</t>
        </r>
      </text>
    </comment>
    <comment ref="X424" authorId="0" shapeId="0" xr:uid="{9150D7D8-AC4C-4349-8E44-9920DAF06A02}">
      <text>
        <r>
          <rPr>
            <sz val="11"/>
            <rFont val="Calibri"/>
            <family val="2"/>
            <charset val="238"/>
          </rPr>
          <t>SZV_F:EgyebAllamiUtem1</t>
        </r>
      </text>
    </comment>
    <comment ref="Y424" authorId="0" shapeId="0" xr:uid="{8B5FDC88-89D3-4E99-99D6-41475EF1BF25}">
      <text>
        <r>
          <rPr>
            <sz val="11"/>
            <rFont val="Calibri"/>
            <family val="2"/>
            <charset val="238"/>
          </rPr>
          <t>SZV_F:OnkormanyzatiUtem1</t>
        </r>
      </text>
    </comment>
    <comment ref="Z424" authorId="0" shapeId="0" xr:uid="{6E55618F-C6C6-4BBF-ADF1-C3D6495FD2D2}">
      <text>
        <r>
          <rPr>
            <sz val="11"/>
            <rFont val="Calibri"/>
            <family val="2"/>
            <charset val="238"/>
          </rPr>
          <t>SZV_F:EUUtem1</t>
        </r>
      </text>
    </comment>
    <comment ref="AA424" authorId="0" shapeId="0" xr:uid="{B5097173-84C6-43AB-9E03-61A0ED4BF24F}">
      <text>
        <r>
          <rPr>
            <sz val="11"/>
            <rFont val="Calibri"/>
            <family val="2"/>
            <charset val="238"/>
          </rPr>
          <t>SZV_F:EgyebUtem1</t>
        </r>
      </text>
    </comment>
    <comment ref="AB424" authorId="0" shapeId="0" xr:uid="{BC243E73-36AD-4473-9C52-4EE845F4569D}">
      <text>
        <r>
          <rPr>
            <sz val="11"/>
            <rFont val="Calibri"/>
            <family val="2"/>
            <charset val="238"/>
          </rPr>
          <t>SZV_F:HitelKotvenyUtem1</t>
        </r>
      </text>
    </comment>
    <comment ref="AC424" authorId="0" shapeId="0" xr:uid="{94E7817F-9C23-4194-B251-D701B45068EE}">
      <text>
        <r>
          <rPr>
            <sz val="11"/>
            <rFont val="Calibri"/>
            <family val="2"/>
            <charset val="238"/>
          </rPr>
          <t>SZV_F:OsszesenUtem1</t>
        </r>
      </text>
    </comment>
    <comment ref="AF424" authorId="0" shapeId="0" xr:uid="{BD151613-A745-4989-8584-C30C7FBD7BAE}">
      <text>
        <r>
          <rPr>
            <sz val="11"/>
            <rFont val="Calibri"/>
            <family val="2"/>
            <charset val="238"/>
          </rPr>
          <t>SZV_F:HDUtem2</t>
        </r>
      </text>
    </comment>
    <comment ref="AG424" authorId="0" shapeId="0" xr:uid="{50DF6558-851A-4663-9E1B-72BFE7570FE0}">
      <text>
        <r>
          <rPr>
            <sz val="11"/>
            <rFont val="Calibri"/>
            <family val="2"/>
            <charset val="238"/>
          </rPr>
          <t>SZV_F:ECSUtem2</t>
        </r>
      </text>
    </comment>
    <comment ref="AH424" authorId="0" shapeId="0" xr:uid="{A85896DD-3E9D-4AFC-989B-1D3C2A2D7BB5}">
      <text>
        <r>
          <rPr>
            <sz val="11"/>
            <rFont val="Calibri"/>
            <family val="2"/>
            <charset val="238"/>
          </rPr>
          <t>SZV_F:KFHUtem2</t>
        </r>
      </text>
    </comment>
    <comment ref="AI424" authorId="0" shapeId="0" xr:uid="{B61137A7-0E93-4943-AF52-0F7BC1297348}">
      <text>
        <r>
          <rPr>
            <sz val="11"/>
            <rFont val="Calibri"/>
            <family val="2"/>
            <charset val="238"/>
          </rPr>
          <t>SZV_F:Egyeb_SajatUtem2</t>
        </r>
      </text>
    </comment>
    <comment ref="AJ424" authorId="0" shapeId="0" xr:uid="{162F2F08-037D-4B92-BF2D-C8854ED09FA1}">
      <text>
        <r>
          <rPr>
            <sz val="11"/>
            <rFont val="Calibri"/>
            <family val="2"/>
            <charset val="238"/>
          </rPr>
          <t>SZV_F:DijUtem2</t>
        </r>
      </text>
    </comment>
    <comment ref="AK424" authorId="0" shapeId="0" xr:uid="{E3837768-9ED3-4836-A55F-EB4C4C5E67E9}">
      <text>
        <r>
          <rPr>
            <sz val="11"/>
            <rFont val="Calibri"/>
            <family val="2"/>
            <charset val="238"/>
          </rPr>
          <t>SZV_F:EM_Melleklet1_Utem2</t>
        </r>
      </text>
    </comment>
    <comment ref="AL424" authorId="0" shapeId="0" xr:uid="{03101ABF-C204-4482-B288-D65F6D7C74BC}">
      <text>
        <r>
          <rPr>
            <sz val="11"/>
            <rFont val="Calibri"/>
            <family val="2"/>
            <charset val="238"/>
          </rPr>
          <t>SZV_F:EgyebAllamiUtem2</t>
        </r>
      </text>
    </comment>
    <comment ref="AM424" authorId="0" shapeId="0" xr:uid="{9F612B99-AB3D-421C-96E7-3E15CD96D4D7}">
      <text>
        <r>
          <rPr>
            <sz val="11"/>
            <rFont val="Calibri"/>
            <family val="2"/>
            <charset val="238"/>
          </rPr>
          <t>SZV_F:OnkormanyzatiUtem2</t>
        </r>
      </text>
    </comment>
    <comment ref="AN424" authorId="0" shapeId="0" xr:uid="{5A02817F-7D3C-42EF-9420-55420DD6F901}">
      <text>
        <r>
          <rPr>
            <sz val="11"/>
            <rFont val="Calibri"/>
            <family val="2"/>
            <charset val="238"/>
          </rPr>
          <t>SZV_F:EUUtem2</t>
        </r>
      </text>
    </comment>
    <comment ref="AO424" authorId="0" shapeId="0" xr:uid="{B7211ADF-E098-4F5B-876D-34E2F096CF55}">
      <text>
        <r>
          <rPr>
            <sz val="11"/>
            <rFont val="Calibri"/>
            <family val="2"/>
            <charset val="238"/>
          </rPr>
          <t>SZV_F:EgyebUtem2</t>
        </r>
      </text>
    </comment>
    <comment ref="AP424" authorId="0" shapeId="0" xr:uid="{380248FB-3E95-4364-9B63-29933ABEA4E7}">
      <text>
        <r>
          <rPr>
            <sz val="11"/>
            <rFont val="Calibri"/>
            <family val="2"/>
            <charset val="238"/>
          </rPr>
          <t>SZV_F:HitelKotvenyUtem2</t>
        </r>
      </text>
    </comment>
    <comment ref="AQ424" authorId="0" shapeId="0" xr:uid="{3048C484-235E-4DBD-9083-97DA7AF77F04}">
      <text>
        <r>
          <rPr>
            <sz val="11"/>
            <rFont val="Calibri"/>
            <family val="2"/>
            <charset val="238"/>
          </rPr>
          <t>SZV_F:OsszesenUtem2</t>
        </r>
      </text>
    </comment>
    <comment ref="AR424" authorId="0" shapeId="0" xr:uid="{1AC330A2-0FFE-450F-9690-419E9116DBBA}">
      <text>
        <r>
          <rPr>
            <sz val="11"/>
            <rFont val="Calibri"/>
            <family val="2"/>
            <charset val="238"/>
          </rPr>
          <t>SZV_F:ForrashianyUtem2</t>
        </r>
      </text>
    </comment>
    <comment ref="AU424" authorId="0" shapeId="0" xr:uid="{3BCC10C9-C36C-4331-A0C0-3D39FAB0562E}">
      <text>
        <r>
          <rPr>
            <sz val="11"/>
            <rFont val="Calibri"/>
            <family val="2"/>
            <charset val="238"/>
          </rPr>
          <t>SZV_F:Indokolas</t>
        </r>
      </text>
    </comment>
    <comment ref="AV424" authorId="0" shapeId="0" xr:uid="{157FEAE3-CC9F-49B6-937D-F715D1973043}">
      <text>
        <r>
          <rPr>
            <sz val="11"/>
            <rFont val="Calibri"/>
            <family val="2"/>
            <charset val="238"/>
          </rPr>
          <t>SZV_F:Megjegyzes</t>
        </r>
      </text>
    </comment>
    <comment ref="AW424" authorId="0" shapeId="0" xr:uid="{8E736CD4-5608-44E7-B483-F7CFF9FF2433}">
      <text>
        <r>
          <rPr>
            <sz val="11"/>
            <rFont val="Calibri"/>
            <family val="2"/>
            <charset val="238"/>
          </rPr>
          <t>SZV_F:FeladatSorszam</t>
        </r>
      </text>
    </comment>
    <comment ref="AY424" authorId="0" shapeId="0" xr:uid="{827BE1CB-368D-43CA-B345-D1DB1CD1A461}">
      <text>
        <r>
          <rPr>
            <sz val="11"/>
            <rFont val="Calibri"/>
            <family val="2"/>
            <charset val="238"/>
          </rPr>
          <t>SZV_F:ISA</t>
        </r>
      </text>
    </comment>
    <comment ref="B425" authorId="0" shapeId="0" xr:uid="{854BB36C-1BBD-4BB6-BD32-23E8A7A942E4}">
      <text>
        <r>
          <rPr>
            <sz val="11"/>
            <rFont val="Calibri"/>
            <family val="2"/>
            <charset val="238"/>
          </rPr>
          <t>SZV_F:FontossagiSorrent</t>
        </r>
      </text>
    </comment>
    <comment ref="C425" authorId="0" shapeId="0" xr:uid="{039247DD-6B94-4A45-BD41-8D51C5C8AEDB}">
      <text>
        <r>
          <rPr>
            <sz val="11"/>
            <rFont val="Calibri"/>
            <family val="2"/>
            <charset val="238"/>
          </rPr>
          <t>SZV_F:FeladatKategoria</t>
        </r>
      </text>
    </comment>
    <comment ref="D425" authorId="0" shapeId="0" xr:uid="{B74CC11D-1C52-4177-80B3-D0304263015E}">
      <text>
        <r>
          <rPr>
            <sz val="11"/>
            <rFont val="Calibri"/>
            <family val="2"/>
            <charset val="238"/>
          </rPr>
          <t>SZV_F:FeladatMegnevezes</t>
        </r>
      </text>
    </comment>
    <comment ref="E425" authorId="0" shapeId="0" xr:uid="{A4279AF4-880C-4F09-AC89-945C095280BF}">
      <text>
        <r>
          <rPr>
            <sz val="11"/>
            <rFont val="Calibri"/>
            <family val="2"/>
            <charset val="238"/>
          </rPr>
          <t>SZV_F:ElviEngedelySzam</t>
        </r>
      </text>
    </comment>
    <comment ref="F425" authorId="0" shapeId="0" xr:uid="{E3138B41-3D67-4ED5-9035-7A35B447E59D}">
      <text>
        <r>
          <rPr>
            <sz val="11"/>
            <rFont val="Calibri"/>
            <family val="2"/>
            <charset val="238"/>
          </rPr>
          <t>SZV_F:VKR_Kod</t>
        </r>
      </text>
    </comment>
    <comment ref="G425" authorId="0" shapeId="0" xr:uid="{791FD922-79AC-49FD-B271-C4FC4640905C}">
      <text>
        <r>
          <rPr>
            <sz val="11"/>
            <rFont val="Calibri"/>
            <family val="2"/>
            <charset val="238"/>
          </rPr>
          <t>SZV_F:VKR_Nev</t>
        </r>
      </text>
    </comment>
    <comment ref="H425" authorId="0" shapeId="0" xr:uid="{8D1B44FA-D795-4AD8-BECC-ACEEE2685E38}">
      <text>
        <r>
          <rPr>
            <sz val="11"/>
            <rFont val="Calibri"/>
            <family val="2"/>
            <charset val="238"/>
          </rPr>
          <t>SZV_F:FeladatAzonosito</t>
        </r>
      </text>
    </comment>
    <comment ref="I425" authorId="0" shapeId="0" xr:uid="{0F42C001-C70F-4FE8-8FED-0B8071FEF239}">
      <text>
        <r>
          <rPr>
            <sz val="11"/>
            <rFont val="Calibri"/>
            <family val="2"/>
            <charset val="238"/>
          </rPr>
          <t>SZV_F:EllatasiTerulet</t>
        </r>
      </text>
    </comment>
    <comment ref="J425" authorId="0" shapeId="0" xr:uid="{4C514309-DA28-40E9-B711-6305A7EF484F}">
      <text>
        <r>
          <rPr>
            <sz val="11"/>
            <rFont val="Calibri"/>
            <family val="2"/>
            <charset val="238"/>
          </rPr>
          <t>SZV_F:EllatasertFelelos</t>
        </r>
      </text>
    </comment>
    <comment ref="K425" authorId="0" shapeId="0" xr:uid="{1CC6F5F3-3C0E-4C17-9EDC-900194B3827B}">
      <text>
        <r>
          <rPr>
            <sz val="11"/>
            <rFont val="Calibri"/>
            <family val="2"/>
            <charset val="238"/>
          </rPr>
          <t>SZV_F:TervezettNettoKoltseg</t>
        </r>
      </text>
    </comment>
    <comment ref="L425" authorId="0" shapeId="0" xr:uid="{2C8789CE-AEAE-46D6-9EC1-D57841546F97}">
      <text>
        <r>
          <rPr>
            <sz val="11"/>
            <rFont val="Calibri"/>
            <family val="2"/>
            <charset val="238"/>
          </rPr>
          <t>SZV_F:IdotartamKezdes</t>
        </r>
      </text>
    </comment>
    <comment ref="M425" authorId="0" shapeId="0" xr:uid="{F955EDA8-2530-41A4-9EBF-6A9AE27CA7F6}">
      <text>
        <r>
          <rPr>
            <sz val="11"/>
            <rFont val="Calibri"/>
            <family val="2"/>
            <charset val="238"/>
          </rPr>
          <t>SZV_F:IdotartamBefejezes</t>
        </r>
      </text>
    </comment>
    <comment ref="N425" authorId="0" shapeId="0" xr:uid="{41F1A980-D22E-4AD5-B12B-7F6E8DBCD8AC}">
      <text>
        <r>
          <rPr>
            <sz val="11"/>
            <rFont val="Calibri"/>
            <family val="2"/>
            <charset val="238"/>
          </rPr>
          <t>SZV_F:NettoKoltsegUtem1</t>
        </r>
      </text>
    </comment>
    <comment ref="O425" authorId="0" shapeId="0" xr:uid="{66D9C117-DF62-4B7A-A319-433C261E133B}">
      <text>
        <r>
          <rPr>
            <sz val="11"/>
            <rFont val="Calibri"/>
            <family val="2"/>
            <charset val="238"/>
          </rPr>
          <t>SZV_F:NettoKoltsegUtem2</t>
        </r>
      </text>
    </comment>
    <comment ref="P425" authorId="0" shapeId="0" xr:uid="{43CE15B6-69B5-44E8-92C9-98AA82213A41}">
      <text>
        <r>
          <rPr>
            <sz val="11"/>
            <rFont val="Calibri"/>
            <family val="2"/>
            <charset val="238"/>
          </rPr>
          <t>SZV_F:EM_Melleklet2_KTG</t>
        </r>
      </text>
    </comment>
    <comment ref="R425" authorId="0" shapeId="0" xr:uid="{185A698C-15CC-45A8-A991-18036BE9390D}">
      <text>
        <r>
          <rPr>
            <sz val="11"/>
            <rFont val="Calibri"/>
            <family val="2"/>
            <charset val="238"/>
          </rPr>
          <t>SZV_F:HDUtem1</t>
        </r>
      </text>
    </comment>
    <comment ref="S425" authorId="0" shapeId="0" xr:uid="{2E346C79-7B1A-483D-AC1B-FEF950F42143}">
      <text>
        <r>
          <rPr>
            <sz val="11"/>
            <rFont val="Calibri"/>
            <family val="2"/>
            <charset val="238"/>
          </rPr>
          <t>SZV_F:ECSUtem1</t>
        </r>
      </text>
    </comment>
    <comment ref="T425" authorId="0" shapeId="0" xr:uid="{84CC8B1E-7779-4A38-A3F6-3D3DBFA8087D}">
      <text>
        <r>
          <rPr>
            <sz val="11"/>
            <rFont val="Calibri"/>
            <family val="2"/>
            <charset val="238"/>
          </rPr>
          <t>SZV_F:KFHUtem1</t>
        </r>
      </text>
    </comment>
    <comment ref="U425" authorId="0" shapeId="0" xr:uid="{A250A16E-FA08-4DCC-BD47-1631EDB49763}">
      <text>
        <r>
          <rPr>
            <sz val="11"/>
            <rFont val="Calibri"/>
            <family val="2"/>
            <charset val="238"/>
          </rPr>
          <t>SZV_F:Egyeb_SajatUtem1</t>
        </r>
      </text>
    </comment>
    <comment ref="V425" authorId="0" shapeId="0" xr:uid="{22D9F57F-B936-4103-9897-BF3F76CF9E0F}">
      <text>
        <r>
          <rPr>
            <sz val="11"/>
            <rFont val="Calibri"/>
            <family val="2"/>
            <charset val="238"/>
          </rPr>
          <t>SZV_F:DijUtem1</t>
        </r>
      </text>
    </comment>
    <comment ref="W425" authorId="0" shapeId="0" xr:uid="{3066AFA2-7E11-49BA-8BBE-CD7319670F5C}">
      <text>
        <r>
          <rPr>
            <sz val="11"/>
            <rFont val="Calibri"/>
            <family val="2"/>
            <charset val="238"/>
          </rPr>
          <t>SZV_F:EM_Melleklet1_Utem1</t>
        </r>
      </text>
    </comment>
    <comment ref="X425" authorId="0" shapeId="0" xr:uid="{4FF30E21-7913-4E18-857C-CFCD23EF4634}">
      <text>
        <r>
          <rPr>
            <sz val="11"/>
            <rFont val="Calibri"/>
            <family val="2"/>
            <charset val="238"/>
          </rPr>
          <t>SZV_F:EgyebAllamiUtem1</t>
        </r>
      </text>
    </comment>
    <comment ref="Y425" authorId="0" shapeId="0" xr:uid="{E750BB99-FC31-4216-8D3E-A3634BD3CA08}">
      <text>
        <r>
          <rPr>
            <sz val="11"/>
            <rFont val="Calibri"/>
            <family val="2"/>
            <charset val="238"/>
          </rPr>
          <t>SZV_F:OnkormanyzatiUtem1</t>
        </r>
      </text>
    </comment>
    <comment ref="Z425" authorId="0" shapeId="0" xr:uid="{A45A691C-C0A3-4AA3-9CFC-7A360F1F3A07}">
      <text>
        <r>
          <rPr>
            <sz val="11"/>
            <rFont val="Calibri"/>
            <family val="2"/>
            <charset val="238"/>
          </rPr>
          <t>SZV_F:EUUtem1</t>
        </r>
      </text>
    </comment>
    <comment ref="AA425" authorId="0" shapeId="0" xr:uid="{2832610F-FF54-448C-BAFC-3CC5B15D0F18}">
      <text>
        <r>
          <rPr>
            <sz val="11"/>
            <rFont val="Calibri"/>
            <family val="2"/>
            <charset val="238"/>
          </rPr>
          <t>SZV_F:EgyebUtem1</t>
        </r>
      </text>
    </comment>
    <comment ref="AB425" authorId="0" shapeId="0" xr:uid="{039FBB3F-2362-4916-A75C-AF7BECAF2059}">
      <text>
        <r>
          <rPr>
            <sz val="11"/>
            <rFont val="Calibri"/>
            <family val="2"/>
            <charset val="238"/>
          </rPr>
          <t>SZV_F:HitelKotvenyUtem1</t>
        </r>
      </text>
    </comment>
    <comment ref="AC425" authorId="0" shapeId="0" xr:uid="{4CB665AF-254E-4518-9325-2E276A249BBB}">
      <text>
        <r>
          <rPr>
            <sz val="11"/>
            <rFont val="Calibri"/>
            <family val="2"/>
            <charset val="238"/>
          </rPr>
          <t>SZV_F:OsszesenUtem1</t>
        </r>
      </text>
    </comment>
    <comment ref="AF425" authorId="0" shapeId="0" xr:uid="{2AF6EEC6-48C7-42C9-99B1-7904E68F5B2F}">
      <text>
        <r>
          <rPr>
            <sz val="11"/>
            <rFont val="Calibri"/>
            <family val="2"/>
            <charset val="238"/>
          </rPr>
          <t>SZV_F:HDUtem2</t>
        </r>
      </text>
    </comment>
    <comment ref="AG425" authorId="0" shapeId="0" xr:uid="{405521C7-F883-41B0-93CA-BF00A0EEA168}">
      <text>
        <r>
          <rPr>
            <sz val="11"/>
            <rFont val="Calibri"/>
            <family val="2"/>
            <charset val="238"/>
          </rPr>
          <t>SZV_F:ECSUtem2</t>
        </r>
      </text>
    </comment>
    <comment ref="AH425" authorId="0" shapeId="0" xr:uid="{CC13C834-1E89-45F7-8AAF-B2F1C00FB837}">
      <text>
        <r>
          <rPr>
            <sz val="11"/>
            <rFont val="Calibri"/>
            <family val="2"/>
            <charset val="238"/>
          </rPr>
          <t>SZV_F:KFHUtem2</t>
        </r>
      </text>
    </comment>
    <comment ref="AI425" authorId="0" shapeId="0" xr:uid="{A4B28945-D022-4DEA-97E9-FB610B85700A}">
      <text>
        <r>
          <rPr>
            <sz val="11"/>
            <rFont val="Calibri"/>
            <family val="2"/>
            <charset val="238"/>
          </rPr>
          <t>SZV_F:Egyeb_SajatUtem2</t>
        </r>
      </text>
    </comment>
    <comment ref="AJ425" authorId="0" shapeId="0" xr:uid="{C371C41A-52C8-491A-B210-37B223A58F70}">
      <text>
        <r>
          <rPr>
            <sz val="11"/>
            <rFont val="Calibri"/>
            <family val="2"/>
            <charset val="238"/>
          </rPr>
          <t>SZV_F:DijUtem2</t>
        </r>
      </text>
    </comment>
    <comment ref="AK425" authorId="0" shapeId="0" xr:uid="{47F812F9-9875-49DE-B045-CA16CF6E6DF1}">
      <text>
        <r>
          <rPr>
            <sz val="11"/>
            <rFont val="Calibri"/>
            <family val="2"/>
            <charset val="238"/>
          </rPr>
          <t>SZV_F:EM_Melleklet1_Utem2</t>
        </r>
      </text>
    </comment>
    <comment ref="AL425" authorId="0" shapeId="0" xr:uid="{3AB4B79C-B4DA-4DDB-8431-3D612AA1699E}">
      <text>
        <r>
          <rPr>
            <sz val="11"/>
            <rFont val="Calibri"/>
            <family val="2"/>
            <charset val="238"/>
          </rPr>
          <t>SZV_F:EgyebAllamiUtem2</t>
        </r>
      </text>
    </comment>
    <comment ref="AM425" authorId="0" shapeId="0" xr:uid="{EA74075B-02DD-400F-BFA8-9425337DD68F}">
      <text>
        <r>
          <rPr>
            <sz val="11"/>
            <rFont val="Calibri"/>
            <family val="2"/>
            <charset val="238"/>
          </rPr>
          <t>SZV_F:OnkormanyzatiUtem2</t>
        </r>
      </text>
    </comment>
    <comment ref="AN425" authorId="0" shapeId="0" xr:uid="{C058893A-706C-443C-9F05-B23E6851E220}">
      <text>
        <r>
          <rPr>
            <sz val="11"/>
            <rFont val="Calibri"/>
            <family val="2"/>
            <charset val="238"/>
          </rPr>
          <t>SZV_F:EUUtem2</t>
        </r>
      </text>
    </comment>
    <comment ref="AO425" authorId="0" shapeId="0" xr:uid="{BF847380-DEB9-4FE0-A126-6870C3AAD662}">
      <text>
        <r>
          <rPr>
            <sz val="11"/>
            <rFont val="Calibri"/>
            <family val="2"/>
            <charset val="238"/>
          </rPr>
          <t>SZV_F:EgyebUtem2</t>
        </r>
      </text>
    </comment>
    <comment ref="AP425" authorId="0" shapeId="0" xr:uid="{D103F202-10C7-4A29-9429-910AC038509C}">
      <text>
        <r>
          <rPr>
            <sz val="11"/>
            <rFont val="Calibri"/>
            <family val="2"/>
            <charset val="238"/>
          </rPr>
          <t>SZV_F:HitelKotvenyUtem2</t>
        </r>
      </text>
    </comment>
    <comment ref="AQ425" authorId="0" shapeId="0" xr:uid="{C42AA77D-A962-46A7-97B7-04DB82BB09A9}">
      <text>
        <r>
          <rPr>
            <sz val="11"/>
            <rFont val="Calibri"/>
            <family val="2"/>
            <charset val="238"/>
          </rPr>
          <t>SZV_F:OsszesenUtem2</t>
        </r>
      </text>
    </comment>
    <comment ref="AR425" authorId="0" shapeId="0" xr:uid="{8DE78DF1-DE9D-4CB5-B500-0CF16B9D749A}">
      <text>
        <r>
          <rPr>
            <sz val="11"/>
            <rFont val="Calibri"/>
            <family val="2"/>
            <charset val="238"/>
          </rPr>
          <t>SZV_F:ForrashianyUtem2</t>
        </r>
      </text>
    </comment>
    <comment ref="AU425" authorId="0" shapeId="0" xr:uid="{8CB546F6-2512-4C1F-A01E-074DB3DC9076}">
      <text>
        <r>
          <rPr>
            <sz val="11"/>
            <rFont val="Calibri"/>
            <family val="2"/>
            <charset val="238"/>
          </rPr>
          <t>SZV_F:Indokolas</t>
        </r>
      </text>
    </comment>
    <comment ref="AV425" authorId="0" shapeId="0" xr:uid="{38E43546-3E1F-4204-B68A-901959D72A44}">
      <text>
        <r>
          <rPr>
            <sz val="11"/>
            <rFont val="Calibri"/>
            <family val="2"/>
            <charset val="238"/>
          </rPr>
          <t>SZV_F:Megjegyzes</t>
        </r>
      </text>
    </comment>
    <comment ref="AW425" authorId="0" shapeId="0" xr:uid="{23311C88-A7E1-48D2-8016-748DB73402B8}">
      <text>
        <r>
          <rPr>
            <sz val="11"/>
            <rFont val="Calibri"/>
            <family val="2"/>
            <charset val="238"/>
          </rPr>
          <t>SZV_F:FeladatSorszam</t>
        </r>
      </text>
    </comment>
    <comment ref="AY425" authorId="0" shapeId="0" xr:uid="{7BDFAA47-82E7-4F1E-96AC-3F610F82A407}">
      <text>
        <r>
          <rPr>
            <sz val="11"/>
            <rFont val="Calibri"/>
            <family val="2"/>
            <charset val="238"/>
          </rPr>
          <t>SZV_F:ISA</t>
        </r>
      </text>
    </comment>
    <comment ref="B426" authorId="0" shapeId="0" xr:uid="{C913F8E7-2645-4ADE-A729-487A17BA9072}">
      <text>
        <r>
          <rPr>
            <sz val="11"/>
            <rFont val="Calibri"/>
            <family val="2"/>
            <charset val="238"/>
          </rPr>
          <t>SZV_F:FontossagiSorrent</t>
        </r>
      </text>
    </comment>
    <comment ref="C426" authorId="0" shapeId="0" xr:uid="{E79E43FC-F7D3-49E7-99A9-DC416744CEC0}">
      <text>
        <r>
          <rPr>
            <sz val="11"/>
            <rFont val="Calibri"/>
            <family val="2"/>
            <charset val="238"/>
          </rPr>
          <t>SZV_F:FeladatKategoria</t>
        </r>
      </text>
    </comment>
    <comment ref="D426" authorId="0" shapeId="0" xr:uid="{8E5AB5A6-BF34-4694-BAD9-AA4CE39F2BD1}">
      <text>
        <r>
          <rPr>
            <sz val="11"/>
            <rFont val="Calibri"/>
            <family val="2"/>
            <charset val="238"/>
          </rPr>
          <t>SZV_F:FeladatMegnevezes</t>
        </r>
      </text>
    </comment>
    <comment ref="E426" authorId="0" shapeId="0" xr:uid="{2EDA0426-93CB-4FAD-80AA-ABA2B7436837}">
      <text>
        <r>
          <rPr>
            <sz val="11"/>
            <rFont val="Calibri"/>
            <family val="2"/>
            <charset val="238"/>
          </rPr>
          <t>SZV_F:ElviEngedelySzam</t>
        </r>
      </text>
    </comment>
    <comment ref="F426" authorId="0" shapeId="0" xr:uid="{447D8177-2CB6-4444-9FA3-0ED09D7D05FD}">
      <text>
        <r>
          <rPr>
            <sz val="11"/>
            <rFont val="Calibri"/>
            <family val="2"/>
            <charset val="238"/>
          </rPr>
          <t>SZV_F:VKR_Kod</t>
        </r>
      </text>
    </comment>
    <comment ref="G426" authorId="0" shapeId="0" xr:uid="{AABAB362-B277-4FB7-AAF2-55DBB66ACE43}">
      <text>
        <r>
          <rPr>
            <sz val="11"/>
            <rFont val="Calibri"/>
            <family val="2"/>
            <charset val="238"/>
          </rPr>
          <t>SZV_F:VKR_Nev</t>
        </r>
      </text>
    </comment>
    <comment ref="H426" authorId="0" shapeId="0" xr:uid="{1C056938-DF51-4D57-BD60-F0DE0DD71CD7}">
      <text>
        <r>
          <rPr>
            <sz val="11"/>
            <rFont val="Calibri"/>
            <family val="2"/>
            <charset val="238"/>
          </rPr>
          <t>SZV_F:FeladatAzonosito</t>
        </r>
      </text>
    </comment>
    <comment ref="I426" authorId="0" shapeId="0" xr:uid="{2D21173B-911C-438C-BE78-C4A8195CD121}">
      <text>
        <r>
          <rPr>
            <sz val="11"/>
            <rFont val="Calibri"/>
            <family val="2"/>
            <charset val="238"/>
          </rPr>
          <t>SZV_F:EllatasiTerulet</t>
        </r>
      </text>
    </comment>
    <comment ref="J426" authorId="0" shapeId="0" xr:uid="{2AAB27B0-AF18-4092-A67A-93CD2343DC21}">
      <text>
        <r>
          <rPr>
            <sz val="11"/>
            <rFont val="Calibri"/>
            <family val="2"/>
            <charset val="238"/>
          </rPr>
          <t>SZV_F:EllatasertFelelos</t>
        </r>
      </text>
    </comment>
    <comment ref="K426" authorId="0" shapeId="0" xr:uid="{99DAD9D9-D8DF-4ECD-B780-2526C8E2364A}">
      <text>
        <r>
          <rPr>
            <sz val="11"/>
            <rFont val="Calibri"/>
            <family val="2"/>
            <charset val="238"/>
          </rPr>
          <t>SZV_F:TervezettNettoKoltseg</t>
        </r>
      </text>
    </comment>
    <comment ref="L426" authorId="0" shapeId="0" xr:uid="{0EA03BAA-8853-4A2B-BECC-1B8E91ADA840}">
      <text>
        <r>
          <rPr>
            <sz val="11"/>
            <rFont val="Calibri"/>
            <family val="2"/>
            <charset val="238"/>
          </rPr>
          <t>SZV_F:IdotartamKezdes</t>
        </r>
      </text>
    </comment>
    <comment ref="M426" authorId="0" shapeId="0" xr:uid="{F679E18B-39D0-4DF2-A5F7-B7BF28D3045F}">
      <text>
        <r>
          <rPr>
            <sz val="11"/>
            <rFont val="Calibri"/>
            <family val="2"/>
            <charset val="238"/>
          </rPr>
          <t>SZV_F:IdotartamBefejezes</t>
        </r>
      </text>
    </comment>
    <comment ref="N426" authorId="0" shapeId="0" xr:uid="{4B909EE6-1A4F-4C2A-B39C-9D43ADF95AB9}">
      <text>
        <r>
          <rPr>
            <sz val="11"/>
            <rFont val="Calibri"/>
            <family val="2"/>
            <charset val="238"/>
          </rPr>
          <t>SZV_F:NettoKoltsegUtem1</t>
        </r>
      </text>
    </comment>
    <comment ref="O426" authorId="0" shapeId="0" xr:uid="{EDDBCD09-8100-45C7-9731-6BC23CC0CC87}">
      <text>
        <r>
          <rPr>
            <sz val="11"/>
            <rFont val="Calibri"/>
            <family val="2"/>
            <charset val="238"/>
          </rPr>
          <t>SZV_F:NettoKoltsegUtem2</t>
        </r>
      </text>
    </comment>
    <comment ref="P426" authorId="0" shapeId="0" xr:uid="{E0F73184-C1B2-4D2B-88A0-9E61163F0AEC}">
      <text>
        <r>
          <rPr>
            <sz val="11"/>
            <rFont val="Calibri"/>
            <family val="2"/>
            <charset val="238"/>
          </rPr>
          <t>SZV_F:EM_Melleklet2_KTG</t>
        </r>
      </text>
    </comment>
    <comment ref="R426" authorId="0" shapeId="0" xr:uid="{39AD9536-4DEB-45AB-AFB0-A1838C1EF8E9}">
      <text>
        <r>
          <rPr>
            <sz val="11"/>
            <rFont val="Calibri"/>
            <family val="2"/>
            <charset val="238"/>
          </rPr>
          <t>SZV_F:HDUtem1</t>
        </r>
      </text>
    </comment>
    <comment ref="S426" authorId="0" shapeId="0" xr:uid="{989F602B-BADD-4206-9A23-9DD9631362FF}">
      <text>
        <r>
          <rPr>
            <sz val="11"/>
            <rFont val="Calibri"/>
            <family val="2"/>
            <charset val="238"/>
          </rPr>
          <t>SZV_F:ECSUtem1</t>
        </r>
      </text>
    </comment>
    <comment ref="T426" authorId="0" shapeId="0" xr:uid="{06995A7B-5B9B-4AC9-9932-EE5CCB81A366}">
      <text>
        <r>
          <rPr>
            <sz val="11"/>
            <rFont val="Calibri"/>
            <family val="2"/>
            <charset val="238"/>
          </rPr>
          <t>SZV_F:KFHUtem1</t>
        </r>
      </text>
    </comment>
    <comment ref="U426" authorId="0" shapeId="0" xr:uid="{F342F15B-7C0D-4DA0-8859-6A85D928040E}">
      <text>
        <r>
          <rPr>
            <sz val="11"/>
            <rFont val="Calibri"/>
            <family val="2"/>
            <charset val="238"/>
          </rPr>
          <t>SZV_F:Egyeb_SajatUtem1</t>
        </r>
      </text>
    </comment>
    <comment ref="V426" authorId="0" shapeId="0" xr:uid="{BF0788EA-21B1-4218-BF41-1DB8B9638B4B}">
      <text>
        <r>
          <rPr>
            <sz val="11"/>
            <rFont val="Calibri"/>
            <family val="2"/>
            <charset val="238"/>
          </rPr>
          <t>SZV_F:DijUtem1</t>
        </r>
      </text>
    </comment>
    <comment ref="W426" authorId="0" shapeId="0" xr:uid="{C9880DD2-F52D-4FA8-83C0-3BCF6E56B801}">
      <text>
        <r>
          <rPr>
            <sz val="11"/>
            <rFont val="Calibri"/>
            <family val="2"/>
            <charset val="238"/>
          </rPr>
          <t>SZV_F:EM_Melleklet1_Utem1</t>
        </r>
      </text>
    </comment>
    <comment ref="X426" authorId="0" shapeId="0" xr:uid="{37A5407C-5AA5-4A85-A1BA-28996443B1AC}">
      <text>
        <r>
          <rPr>
            <sz val="11"/>
            <rFont val="Calibri"/>
            <family val="2"/>
            <charset val="238"/>
          </rPr>
          <t>SZV_F:EgyebAllamiUtem1</t>
        </r>
      </text>
    </comment>
    <comment ref="Y426" authorId="0" shapeId="0" xr:uid="{CD98EB01-48BD-4993-8B57-52ADDAA79377}">
      <text>
        <r>
          <rPr>
            <sz val="11"/>
            <rFont val="Calibri"/>
            <family val="2"/>
            <charset val="238"/>
          </rPr>
          <t>SZV_F:OnkormanyzatiUtem1</t>
        </r>
      </text>
    </comment>
    <comment ref="Z426" authorId="0" shapeId="0" xr:uid="{566B5F97-F7B7-4F3D-9AD3-6C3E6390BADB}">
      <text>
        <r>
          <rPr>
            <sz val="11"/>
            <rFont val="Calibri"/>
            <family val="2"/>
            <charset val="238"/>
          </rPr>
          <t>SZV_F:EUUtem1</t>
        </r>
      </text>
    </comment>
    <comment ref="AA426" authorId="0" shapeId="0" xr:uid="{58772137-D363-4245-A6C1-58D5E9FE42D6}">
      <text>
        <r>
          <rPr>
            <sz val="11"/>
            <rFont val="Calibri"/>
            <family val="2"/>
            <charset val="238"/>
          </rPr>
          <t>SZV_F:EgyebUtem1</t>
        </r>
      </text>
    </comment>
    <comment ref="AB426" authorId="0" shapeId="0" xr:uid="{9EC5A8AB-37E3-4B6D-879F-7CB803C747C9}">
      <text>
        <r>
          <rPr>
            <sz val="11"/>
            <rFont val="Calibri"/>
            <family val="2"/>
            <charset val="238"/>
          </rPr>
          <t>SZV_F:HitelKotvenyUtem1</t>
        </r>
      </text>
    </comment>
    <comment ref="AC426" authorId="0" shapeId="0" xr:uid="{492411B0-A1D3-4C96-AD07-3E46E0589C4E}">
      <text>
        <r>
          <rPr>
            <sz val="11"/>
            <rFont val="Calibri"/>
            <family val="2"/>
            <charset val="238"/>
          </rPr>
          <t>SZV_F:OsszesenUtem1</t>
        </r>
      </text>
    </comment>
    <comment ref="AF426" authorId="0" shapeId="0" xr:uid="{474E4A3F-D868-4F47-834A-AFF397F3F64F}">
      <text>
        <r>
          <rPr>
            <sz val="11"/>
            <rFont val="Calibri"/>
            <family val="2"/>
            <charset val="238"/>
          </rPr>
          <t>SZV_F:HDUtem2</t>
        </r>
      </text>
    </comment>
    <comment ref="AG426" authorId="0" shapeId="0" xr:uid="{B8DA68D5-885D-4709-A22A-441E211E8D49}">
      <text>
        <r>
          <rPr>
            <sz val="11"/>
            <rFont val="Calibri"/>
            <family val="2"/>
            <charset val="238"/>
          </rPr>
          <t>SZV_F:ECSUtem2</t>
        </r>
      </text>
    </comment>
    <comment ref="AH426" authorId="0" shapeId="0" xr:uid="{725CBA76-D06C-43DB-9C77-5F0274A0256C}">
      <text>
        <r>
          <rPr>
            <sz val="11"/>
            <rFont val="Calibri"/>
            <family val="2"/>
            <charset val="238"/>
          </rPr>
          <t>SZV_F:KFHUtem2</t>
        </r>
      </text>
    </comment>
    <comment ref="AI426" authorId="0" shapeId="0" xr:uid="{640D75A3-92D3-4CD8-A5EC-3BF4C23DC32F}">
      <text>
        <r>
          <rPr>
            <sz val="11"/>
            <rFont val="Calibri"/>
            <family val="2"/>
            <charset val="238"/>
          </rPr>
          <t>SZV_F:Egyeb_SajatUtem2</t>
        </r>
      </text>
    </comment>
    <comment ref="AJ426" authorId="0" shapeId="0" xr:uid="{70A1C424-EA96-45D3-9698-0A4DB36C0669}">
      <text>
        <r>
          <rPr>
            <sz val="11"/>
            <rFont val="Calibri"/>
            <family val="2"/>
            <charset val="238"/>
          </rPr>
          <t>SZV_F:DijUtem2</t>
        </r>
      </text>
    </comment>
    <comment ref="AK426" authorId="0" shapeId="0" xr:uid="{18DD768A-42AC-4274-B92B-7D678D765F71}">
      <text>
        <r>
          <rPr>
            <sz val="11"/>
            <rFont val="Calibri"/>
            <family val="2"/>
            <charset val="238"/>
          </rPr>
          <t>SZV_F:EM_Melleklet1_Utem2</t>
        </r>
      </text>
    </comment>
    <comment ref="AL426" authorId="0" shapeId="0" xr:uid="{D3C4286D-ED5E-4BF5-AAED-021C9008E0F6}">
      <text>
        <r>
          <rPr>
            <sz val="11"/>
            <rFont val="Calibri"/>
            <family val="2"/>
            <charset val="238"/>
          </rPr>
          <t>SZV_F:EgyebAllamiUtem2</t>
        </r>
      </text>
    </comment>
    <comment ref="AM426" authorId="0" shapeId="0" xr:uid="{1BFEE594-491E-4207-948C-89ADAF224360}">
      <text>
        <r>
          <rPr>
            <sz val="11"/>
            <rFont val="Calibri"/>
            <family val="2"/>
            <charset val="238"/>
          </rPr>
          <t>SZV_F:OnkormanyzatiUtem2</t>
        </r>
      </text>
    </comment>
    <comment ref="AN426" authorId="0" shapeId="0" xr:uid="{FD10B8C0-435A-47CD-8D0A-A6BF124F5499}">
      <text>
        <r>
          <rPr>
            <sz val="11"/>
            <rFont val="Calibri"/>
            <family val="2"/>
            <charset val="238"/>
          </rPr>
          <t>SZV_F:EUUtem2</t>
        </r>
      </text>
    </comment>
    <comment ref="AO426" authorId="0" shapeId="0" xr:uid="{42A68191-8E6F-4393-90AA-82175E5B614B}">
      <text>
        <r>
          <rPr>
            <sz val="11"/>
            <rFont val="Calibri"/>
            <family val="2"/>
            <charset val="238"/>
          </rPr>
          <t>SZV_F:EgyebUtem2</t>
        </r>
      </text>
    </comment>
    <comment ref="AP426" authorId="0" shapeId="0" xr:uid="{A9644F6E-6C22-43EC-B9A0-DFCDF9914345}">
      <text>
        <r>
          <rPr>
            <sz val="11"/>
            <rFont val="Calibri"/>
            <family val="2"/>
            <charset val="238"/>
          </rPr>
          <t>SZV_F:HitelKotvenyUtem2</t>
        </r>
      </text>
    </comment>
    <comment ref="AQ426" authorId="0" shapeId="0" xr:uid="{41418CDE-1837-4B23-9974-FF8107F51D37}">
      <text>
        <r>
          <rPr>
            <sz val="11"/>
            <rFont val="Calibri"/>
            <family val="2"/>
            <charset val="238"/>
          </rPr>
          <t>SZV_F:OsszesenUtem2</t>
        </r>
      </text>
    </comment>
    <comment ref="AR426" authorId="0" shapeId="0" xr:uid="{6CA09E86-5308-48F5-9D52-B17C66C14993}">
      <text>
        <r>
          <rPr>
            <sz val="11"/>
            <rFont val="Calibri"/>
            <family val="2"/>
            <charset val="238"/>
          </rPr>
          <t>SZV_F:ForrashianyUtem2</t>
        </r>
      </text>
    </comment>
    <comment ref="AU426" authorId="0" shapeId="0" xr:uid="{CEE33AA7-A915-4D60-B7B3-D0970E0D3F07}">
      <text>
        <r>
          <rPr>
            <sz val="11"/>
            <rFont val="Calibri"/>
            <family val="2"/>
            <charset val="238"/>
          </rPr>
          <t>SZV_F:Indokolas</t>
        </r>
      </text>
    </comment>
    <comment ref="AV426" authorId="0" shapeId="0" xr:uid="{9C21B1F4-B93F-4090-B02F-8A071AB45242}">
      <text>
        <r>
          <rPr>
            <sz val="11"/>
            <rFont val="Calibri"/>
            <family val="2"/>
            <charset val="238"/>
          </rPr>
          <t>SZV_F:Megjegyzes</t>
        </r>
      </text>
    </comment>
    <comment ref="AW426" authorId="0" shapeId="0" xr:uid="{F5545492-CD53-4127-9D44-AE71A9046591}">
      <text>
        <r>
          <rPr>
            <sz val="11"/>
            <rFont val="Calibri"/>
            <family val="2"/>
            <charset val="238"/>
          </rPr>
          <t>SZV_F:FeladatSorszam</t>
        </r>
      </text>
    </comment>
    <comment ref="AY426" authorId="0" shapeId="0" xr:uid="{A02F1F1B-6652-45F9-AE53-39808240681A}">
      <text>
        <r>
          <rPr>
            <sz val="11"/>
            <rFont val="Calibri"/>
            <family val="2"/>
            <charset val="238"/>
          </rPr>
          <t>SZV_F:ISA</t>
        </r>
      </text>
    </comment>
    <comment ref="B427" authorId="0" shapeId="0" xr:uid="{870B607A-FEDE-4F44-BB74-45376DB3A2EF}">
      <text>
        <r>
          <rPr>
            <sz val="11"/>
            <rFont val="Calibri"/>
            <family val="2"/>
            <charset val="238"/>
          </rPr>
          <t>SZV_F:FontossagiSorrent</t>
        </r>
      </text>
    </comment>
    <comment ref="C427" authorId="0" shapeId="0" xr:uid="{3D5ABD34-BEAB-4897-A750-9F1F1172C195}">
      <text>
        <r>
          <rPr>
            <sz val="11"/>
            <rFont val="Calibri"/>
            <family val="2"/>
            <charset val="238"/>
          </rPr>
          <t>SZV_F:FeladatKategoria</t>
        </r>
      </text>
    </comment>
    <comment ref="D427" authorId="0" shapeId="0" xr:uid="{16B62BAD-AEFA-43F0-8489-F1D38A5C8712}">
      <text>
        <r>
          <rPr>
            <sz val="11"/>
            <rFont val="Calibri"/>
            <family val="2"/>
            <charset val="238"/>
          </rPr>
          <t>SZV_F:FeladatMegnevezes</t>
        </r>
      </text>
    </comment>
    <comment ref="E427" authorId="0" shapeId="0" xr:uid="{A75342A0-CC6F-4E15-885D-3B47BD39053B}">
      <text>
        <r>
          <rPr>
            <sz val="11"/>
            <rFont val="Calibri"/>
            <family val="2"/>
            <charset val="238"/>
          </rPr>
          <t>SZV_F:ElviEngedelySzam</t>
        </r>
      </text>
    </comment>
    <comment ref="F427" authorId="0" shapeId="0" xr:uid="{6C6CFB6D-58F6-40F1-B9B7-A4BB4435A037}">
      <text>
        <r>
          <rPr>
            <sz val="11"/>
            <rFont val="Calibri"/>
            <family val="2"/>
            <charset val="238"/>
          </rPr>
          <t>SZV_F:VKR_Kod</t>
        </r>
      </text>
    </comment>
    <comment ref="G427" authorId="0" shapeId="0" xr:uid="{9C1AAF29-2080-49ED-ADE1-3F9ACA53BDC7}">
      <text>
        <r>
          <rPr>
            <sz val="11"/>
            <rFont val="Calibri"/>
            <family val="2"/>
            <charset val="238"/>
          </rPr>
          <t>SZV_F:VKR_Nev</t>
        </r>
      </text>
    </comment>
    <comment ref="H427" authorId="0" shapeId="0" xr:uid="{3C5C8F0B-DD69-4BF2-8223-905BBE4AEB14}">
      <text>
        <r>
          <rPr>
            <sz val="11"/>
            <rFont val="Calibri"/>
            <family val="2"/>
            <charset val="238"/>
          </rPr>
          <t>SZV_F:FeladatAzonosito</t>
        </r>
      </text>
    </comment>
    <comment ref="I427" authorId="0" shapeId="0" xr:uid="{D7390F8F-EA1D-4540-9A55-5D28E835D0C8}">
      <text>
        <r>
          <rPr>
            <sz val="11"/>
            <rFont val="Calibri"/>
            <family val="2"/>
            <charset val="238"/>
          </rPr>
          <t>SZV_F:EllatasiTerulet</t>
        </r>
      </text>
    </comment>
    <comment ref="J427" authorId="0" shapeId="0" xr:uid="{387BE2B0-7E1A-4EEC-B358-061E69711E37}">
      <text>
        <r>
          <rPr>
            <sz val="11"/>
            <rFont val="Calibri"/>
            <family val="2"/>
            <charset val="238"/>
          </rPr>
          <t>SZV_F:EllatasertFelelos</t>
        </r>
      </text>
    </comment>
    <comment ref="K427" authorId="0" shapeId="0" xr:uid="{D0E18C5C-603C-429B-A8E9-9105E58A0CF3}">
      <text>
        <r>
          <rPr>
            <sz val="11"/>
            <rFont val="Calibri"/>
            <family val="2"/>
            <charset val="238"/>
          </rPr>
          <t>SZV_F:TervezettNettoKoltseg</t>
        </r>
      </text>
    </comment>
    <comment ref="L427" authorId="0" shapeId="0" xr:uid="{25DD26E5-F0AC-4AF3-B0C2-044A59EF26D0}">
      <text>
        <r>
          <rPr>
            <sz val="11"/>
            <rFont val="Calibri"/>
            <family val="2"/>
            <charset val="238"/>
          </rPr>
          <t>SZV_F:IdotartamKezdes</t>
        </r>
      </text>
    </comment>
    <comment ref="M427" authorId="0" shapeId="0" xr:uid="{9E8DE6E2-343C-4619-8E37-2128E3166470}">
      <text>
        <r>
          <rPr>
            <sz val="11"/>
            <rFont val="Calibri"/>
            <family val="2"/>
            <charset val="238"/>
          </rPr>
          <t>SZV_F:IdotartamBefejezes</t>
        </r>
      </text>
    </comment>
    <comment ref="N427" authorId="0" shapeId="0" xr:uid="{6A17B773-C189-4C31-9408-C3ADCF3425A2}">
      <text>
        <r>
          <rPr>
            <sz val="11"/>
            <rFont val="Calibri"/>
            <family val="2"/>
            <charset val="238"/>
          </rPr>
          <t>SZV_F:NettoKoltsegUtem1</t>
        </r>
      </text>
    </comment>
    <comment ref="O427" authorId="0" shapeId="0" xr:uid="{23412997-BA62-45F4-90EE-365D9B0E1D06}">
      <text>
        <r>
          <rPr>
            <sz val="11"/>
            <rFont val="Calibri"/>
            <family val="2"/>
            <charset val="238"/>
          </rPr>
          <t>SZV_F:NettoKoltsegUtem2</t>
        </r>
      </text>
    </comment>
    <comment ref="P427" authorId="0" shapeId="0" xr:uid="{885D016A-60CD-4C9F-B7D1-848E1242B8A1}">
      <text>
        <r>
          <rPr>
            <sz val="11"/>
            <rFont val="Calibri"/>
            <family val="2"/>
            <charset val="238"/>
          </rPr>
          <t>SZV_F:EM_Melleklet2_KTG</t>
        </r>
      </text>
    </comment>
    <comment ref="R427" authorId="0" shapeId="0" xr:uid="{9D7C2FA6-1FD1-41F2-898E-D6935C93249F}">
      <text>
        <r>
          <rPr>
            <sz val="11"/>
            <rFont val="Calibri"/>
            <family val="2"/>
            <charset val="238"/>
          </rPr>
          <t>SZV_F:HDUtem1</t>
        </r>
      </text>
    </comment>
    <comment ref="S427" authorId="0" shapeId="0" xr:uid="{A6EA6B45-A4D6-4476-8A17-ED5ACC669892}">
      <text>
        <r>
          <rPr>
            <sz val="11"/>
            <rFont val="Calibri"/>
            <family val="2"/>
            <charset val="238"/>
          </rPr>
          <t>SZV_F:ECSUtem1</t>
        </r>
      </text>
    </comment>
    <comment ref="T427" authorId="0" shapeId="0" xr:uid="{476375C1-4487-4644-890D-031621C6529D}">
      <text>
        <r>
          <rPr>
            <sz val="11"/>
            <rFont val="Calibri"/>
            <family val="2"/>
            <charset val="238"/>
          </rPr>
          <t>SZV_F:KFHUtem1</t>
        </r>
      </text>
    </comment>
    <comment ref="U427" authorId="0" shapeId="0" xr:uid="{90F8168E-1D7A-46B3-83B2-C8951C47ECFA}">
      <text>
        <r>
          <rPr>
            <sz val="11"/>
            <rFont val="Calibri"/>
            <family val="2"/>
            <charset val="238"/>
          </rPr>
          <t>SZV_F:Egyeb_SajatUtem1</t>
        </r>
      </text>
    </comment>
    <comment ref="V427" authorId="0" shapeId="0" xr:uid="{C5490AC9-FAF5-4EE1-AF3A-271D40A2A5BD}">
      <text>
        <r>
          <rPr>
            <sz val="11"/>
            <rFont val="Calibri"/>
            <family val="2"/>
            <charset val="238"/>
          </rPr>
          <t>SZV_F:DijUtem1</t>
        </r>
      </text>
    </comment>
    <comment ref="W427" authorId="0" shapeId="0" xr:uid="{23549867-14CE-4B2C-96DA-24DD0AEF456E}">
      <text>
        <r>
          <rPr>
            <sz val="11"/>
            <rFont val="Calibri"/>
            <family val="2"/>
            <charset val="238"/>
          </rPr>
          <t>SZV_F:EM_Melleklet1_Utem1</t>
        </r>
      </text>
    </comment>
    <comment ref="X427" authorId="0" shapeId="0" xr:uid="{943DB7EE-044A-4BC1-9578-1D7DCD89A12E}">
      <text>
        <r>
          <rPr>
            <sz val="11"/>
            <rFont val="Calibri"/>
            <family val="2"/>
            <charset val="238"/>
          </rPr>
          <t>SZV_F:EgyebAllamiUtem1</t>
        </r>
      </text>
    </comment>
    <comment ref="Y427" authorId="0" shapeId="0" xr:uid="{666B7707-142E-4195-9A0D-072A0636AA05}">
      <text>
        <r>
          <rPr>
            <sz val="11"/>
            <rFont val="Calibri"/>
            <family val="2"/>
            <charset val="238"/>
          </rPr>
          <t>SZV_F:OnkormanyzatiUtem1</t>
        </r>
      </text>
    </comment>
    <comment ref="Z427" authorId="0" shapeId="0" xr:uid="{9F942ADB-3643-45B7-983C-02B670CCD522}">
      <text>
        <r>
          <rPr>
            <sz val="11"/>
            <rFont val="Calibri"/>
            <family val="2"/>
            <charset val="238"/>
          </rPr>
          <t>SZV_F:EUUtem1</t>
        </r>
      </text>
    </comment>
    <comment ref="AA427" authorId="0" shapeId="0" xr:uid="{BD79F617-E26D-4E73-B6B5-AB2E8A6AE56C}">
      <text>
        <r>
          <rPr>
            <sz val="11"/>
            <rFont val="Calibri"/>
            <family val="2"/>
            <charset val="238"/>
          </rPr>
          <t>SZV_F:EgyebUtem1</t>
        </r>
      </text>
    </comment>
    <comment ref="AB427" authorId="0" shapeId="0" xr:uid="{374B69EE-AFE9-44A7-8CB4-135F06A128C2}">
      <text>
        <r>
          <rPr>
            <sz val="11"/>
            <rFont val="Calibri"/>
            <family val="2"/>
            <charset val="238"/>
          </rPr>
          <t>SZV_F:HitelKotvenyUtem1</t>
        </r>
      </text>
    </comment>
    <comment ref="AC427" authorId="0" shapeId="0" xr:uid="{DDD2D76D-A460-4BA8-A34D-1DB09468CD0C}">
      <text>
        <r>
          <rPr>
            <sz val="11"/>
            <rFont val="Calibri"/>
            <family val="2"/>
            <charset val="238"/>
          </rPr>
          <t>SZV_F:OsszesenUtem1</t>
        </r>
      </text>
    </comment>
    <comment ref="AF427" authorId="0" shapeId="0" xr:uid="{C71BAB6C-9F6A-4A10-A21A-FBA6C353C1CC}">
      <text>
        <r>
          <rPr>
            <sz val="11"/>
            <rFont val="Calibri"/>
            <family val="2"/>
            <charset val="238"/>
          </rPr>
          <t>SZV_F:HDUtem2</t>
        </r>
      </text>
    </comment>
    <comment ref="AG427" authorId="0" shapeId="0" xr:uid="{19C498BE-F116-4FB5-BED9-6A57DD408CCB}">
      <text>
        <r>
          <rPr>
            <sz val="11"/>
            <rFont val="Calibri"/>
            <family val="2"/>
            <charset val="238"/>
          </rPr>
          <t>SZV_F:ECSUtem2</t>
        </r>
      </text>
    </comment>
    <comment ref="AH427" authorId="0" shapeId="0" xr:uid="{A0D3BE3B-C991-49CE-B53A-73A600807A7D}">
      <text>
        <r>
          <rPr>
            <sz val="11"/>
            <rFont val="Calibri"/>
            <family val="2"/>
            <charset val="238"/>
          </rPr>
          <t>SZV_F:KFHUtem2</t>
        </r>
      </text>
    </comment>
    <comment ref="AI427" authorId="0" shapeId="0" xr:uid="{FEE9994D-E70E-4831-A67F-D71ED834330D}">
      <text>
        <r>
          <rPr>
            <sz val="11"/>
            <rFont val="Calibri"/>
            <family val="2"/>
            <charset val="238"/>
          </rPr>
          <t>SZV_F:Egyeb_SajatUtem2</t>
        </r>
      </text>
    </comment>
    <comment ref="AJ427" authorId="0" shapeId="0" xr:uid="{2D39302A-D961-434B-8C8A-34D2B23530CA}">
      <text>
        <r>
          <rPr>
            <sz val="11"/>
            <rFont val="Calibri"/>
            <family val="2"/>
            <charset val="238"/>
          </rPr>
          <t>SZV_F:DijUtem2</t>
        </r>
      </text>
    </comment>
    <comment ref="AK427" authorId="0" shapeId="0" xr:uid="{53E55CD2-F647-4564-BA4B-F02996C741E0}">
      <text>
        <r>
          <rPr>
            <sz val="11"/>
            <rFont val="Calibri"/>
            <family val="2"/>
            <charset val="238"/>
          </rPr>
          <t>SZV_F:EM_Melleklet1_Utem2</t>
        </r>
      </text>
    </comment>
    <comment ref="AL427" authorId="0" shapeId="0" xr:uid="{2C2F8127-6F28-4399-8AEA-EEB7764DBDDB}">
      <text>
        <r>
          <rPr>
            <sz val="11"/>
            <rFont val="Calibri"/>
            <family val="2"/>
            <charset val="238"/>
          </rPr>
          <t>SZV_F:EgyebAllamiUtem2</t>
        </r>
      </text>
    </comment>
    <comment ref="AM427" authorId="0" shapeId="0" xr:uid="{27EEDEDA-D792-4882-A05C-44D36B0C634A}">
      <text>
        <r>
          <rPr>
            <sz val="11"/>
            <rFont val="Calibri"/>
            <family val="2"/>
            <charset val="238"/>
          </rPr>
          <t>SZV_F:OnkormanyzatiUtem2</t>
        </r>
      </text>
    </comment>
    <comment ref="AN427" authorId="0" shapeId="0" xr:uid="{70D358CE-C984-42CE-B293-9075522AD02D}">
      <text>
        <r>
          <rPr>
            <sz val="11"/>
            <rFont val="Calibri"/>
            <family val="2"/>
            <charset val="238"/>
          </rPr>
          <t>SZV_F:EUUtem2</t>
        </r>
      </text>
    </comment>
    <comment ref="AO427" authorId="0" shapeId="0" xr:uid="{038F05DD-D75D-4052-BA15-0AA50FF8D335}">
      <text>
        <r>
          <rPr>
            <sz val="11"/>
            <rFont val="Calibri"/>
            <family val="2"/>
            <charset val="238"/>
          </rPr>
          <t>SZV_F:EgyebUtem2</t>
        </r>
      </text>
    </comment>
    <comment ref="AP427" authorId="0" shapeId="0" xr:uid="{1921203B-80A2-4048-8166-F501A7B80EC3}">
      <text>
        <r>
          <rPr>
            <sz val="11"/>
            <rFont val="Calibri"/>
            <family val="2"/>
            <charset val="238"/>
          </rPr>
          <t>SZV_F:HitelKotvenyUtem2</t>
        </r>
      </text>
    </comment>
    <comment ref="AQ427" authorId="0" shapeId="0" xr:uid="{7FC61D90-DAE4-4A38-AE38-652B3BEE3163}">
      <text>
        <r>
          <rPr>
            <sz val="11"/>
            <rFont val="Calibri"/>
            <family val="2"/>
            <charset val="238"/>
          </rPr>
          <t>SZV_F:OsszesenUtem2</t>
        </r>
      </text>
    </comment>
    <comment ref="AR427" authorId="0" shapeId="0" xr:uid="{7E9FED3C-F196-4534-B59F-D6ADD62236D1}">
      <text>
        <r>
          <rPr>
            <sz val="11"/>
            <rFont val="Calibri"/>
            <family val="2"/>
            <charset val="238"/>
          </rPr>
          <t>SZV_F:ForrashianyUtem2</t>
        </r>
      </text>
    </comment>
    <comment ref="AU427" authorId="0" shapeId="0" xr:uid="{500B00E1-3CE0-4E82-84D3-FCA7FD022B87}">
      <text>
        <r>
          <rPr>
            <sz val="11"/>
            <rFont val="Calibri"/>
            <family val="2"/>
            <charset val="238"/>
          </rPr>
          <t>SZV_F:Indokolas</t>
        </r>
      </text>
    </comment>
    <comment ref="AV427" authorId="0" shapeId="0" xr:uid="{ACFB011D-47EF-4CDA-B6E0-9E979C1FE75A}">
      <text>
        <r>
          <rPr>
            <sz val="11"/>
            <rFont val="Calibri"/>
            <family val="2"/>
            <charset val="238"/>
          </rPr>
          <t>SZV_F:Megjegyzes</t>
        </r>
      </text>
    </comment>
    <comment ref="AW427" authorId="0" shapeId="0" xr:uid="{17F6A57A-B21F-4E17-A00C-A1AAB684B810}">
      <text>
        <r>
          <rPr>
            <sz val="11"/>
            <rFont val="Calibri"/>
            <family val="2"/>
            <charset val="238"/>
          </rPr>
          <t>SZV_F:FeladatSorszam</t>
        </r>
      </text>
    </comment>
    <comment ref="AY427" authorId="0" shapeId="0" xr:uid="{100857CD-0DBD-4CD0-AB40-7E4C31AB37C6}">
      <text>
        <r>
          <rPr>
            <sz val="11"/>
            <rFont val="Calibri"/>
            <family val="2"/>
            <charset val="238"/>
          </rPr>
          <t>SZV_F:ISA</t>
        </r>
      </text>
    </comment>
    <comment ref="B428" authorId="0" shapeId="0" xr:uid="{865A3B25-CD76-4A48-9266-8A2CBF0888B6}">
      <text>
        <r>
          <rPr>
            <sz val="11"/>
            <rFont val="Calibri"/>
            <family val="2"/>
            <charset val="238"/>
          </rPr>
          <t>SZV_F:FontossagiSorrent</t>
        </r>
      </text>
    </comment>
    <comment ref="C428" authorId="0" shapeId="0" xr:uid="{6D1775CA-7F21-4AEF-B0CC-45BEBA45633D}">
      <text>
        <r>
          <rPr>
            <sz val="11"/>
            <rFont val="Calibri"/>
            <family val="2"/>
            <charset val="238"/>
          </rPr>
          <t>SZV_F:FeladatKategoria</t>
        </r>
      </text>
    </comment>
    <comment ref="D428" authorId="0" shapeId="0" xr:uid="{FE87ACC2-A0AB-4A09-B605-180E22754B35}">
      <text>
        <r>
          <rPr>
            <sz val="11"/>
            <rFont val="Calibri"/>
            <family val="2"/>
            <charset val="238"/>
          </rPr>
          <t>SZV_F:FeladatMegnevezes</t>
        </r>
      </text>
    </comment>
    <comment ref="E428" authorId="0" shapeId="0" xr:uid="{90E7676C-CB9D-4FBA-94A1-AAF88D8C4865}">
      <text>
        <r>
          <rPr>
            <sz val="11"/>
            <rFont val="Calibri"/>
            <family val="2"/>
            <charset val="238"/>
          </rPr>
          <t>SZV_F:ElviEngedelySzam</t>
        </r>
      </text>
    </comment>
    <comment ref="F428" authorId="0" shapeId="0" xr:uid="{DE1B4700-563A-463D-BDE1-08FA37F4B599}">
      <text>
        <r>
          <rPr>
            <sz val="11"/>
            <rFont val="Calibri"/>
            <family val="2"/>
            <charset val="238"/>
          </rPr>
          <t>SZV_F:VKR_Kod</t>
        </r>
      </text>
    </comment>
    <comment ref="G428" authorId="0" shapeId="0" xr:uid="{39D20832-3677-406F-8289-5F463D129F0F}">
      <text>
        <r>
          <rPr>
            <sz val="11"/>
            <rFont val="Calibri"/>
            <family val="2"/>
            <charset val="238"/>
          </rPr>
          <t>SZV_F:VKR_Nev</t>
        </r>
      </text>
    </comment>
    <comment ref="H428" authorId="0" shapeId="0" xr:uid="{78FC2EF4-8AF1-456C-919B-D816BF19EF40}">
      <text>
        <r>
          <rPr>
            <sz val="11"/>
            <rFont val="Calibri"/>
            <family val="2"/>
            <charset val="238"/>
          </rPr>
          <t>SZV_F:FeladatAzonosito</t>
        </r>
      </text>
    </comment>
    <comment ref="I428" authorId="0" shapeId="0" xr:uid="{3FA7A96E-D0C9-4245-A29C-42438DBEC37C}">
      <text>
        <r>
          <rPr>
            <sz val="11"/>
            <rFont val="Calibri"/>
            <family val="2"/>
            <charset val="238"/>
          </rPr>
          <t>SZV_F:EllatasiTerulet</t>
        </r>
      </text>
    </comment>
    <comment ref="J428" authorId="0" shapeId="0" xr:uid="{43BA49B4-2FA8-4982-9398-6B9085D1D061}">
      <text>
        <r>
          <rPr>
            <sz val="11"/>
            <rFont val="Calibri"/>
            <family val="2"/>
            <charset val="238"/>
          </rPr>
          <t>SZV_F:EllatasertFelelos</t>
        </r>
      </text>
    </comment>
    <comment ref="K428" authorId="0" shapeId="0" xr:uid="{E220A8A7-61CF-4A61-892F-2F3970CA905A}">
      <text>
        <r>
          <rPr>
            <sz val="11"/>
            <rFont val="Calibri"/>
            <family val="2"/>
            <charset val="238"/>
          </rPr>
          <t>SZV_F:TervezettNettoKoltseg</t>
        </r>
      </text>
    </comment>
    <comment ref="L428" authorId="0" shapeId="0" xr:uid="{CA7A5928-B4BA-439F-AE18-30247B6D33E2}">
      <text>
        <r>
          <rPr>
            <sz val="11"/>
            <rFont val="Calibri"/>
            <family val="2"/>
            <charset val="238"/>
          </rPr>
          <t>SZV_F:IdotartamKezdes</t>
        </r>
      </text>
    </comment>
    <comment ref="M428" authorId="0" shapeId="0" xr:uid="{381DE62A-2FFD-4298-A8FB-C4CAC4284609}">
      <text>
        <r>
          <rPr>
            <sz val="11"/>
            <rFont val="Calibri"/>
            <family val="2"/>
            <charset val="238"/>
          </rPr>
          <t>SZV_F:IdotartamBefejezes</t>
        </r>
      </text>
    </comment>
    <comment ref="N428" authorId="0" shapeId="0" xr:uid="{7E5F2166-D6FC-4660-9789-70A5968A96E8}">
      <text>
        <r>
          <rPr>
            <sz val="11"/>
            <rFont val="Calibri"/>
            <family val="2"/>
            <charset val="238"/>
          </rPr>
          <t>SZV_F:NettoKoltsegUtem1</t>
        </r>
      </text>
    </comment>
    <comment ref="O428" authorId="0" shapeId="0" xr:uid="{CF06D16F-FB91-4546-8196-7A8553E51770}">
      <text>
        <r>
          <rPr>
            <sz val="11"/>
            <rFont val="Calibri"/>
            <family val="2"/>
            <charset val="238"/>
          </rPr>
          <t>SZV_F:NettoKoltsegUtem2</t>
        </r>
      </text>
    </comment>
    <comment ref="P428" authorId="0" shapeId="0" xr:uid="{53F1A115-4B25-40C9-8564-438F48A4BB8A}">
      <text>
        <r>
          <rPr>
            <sz val="11"/>
            <rFont val="Calibri"/>
            <family val="2"/>
            <charset val="238"/>
          </rPr>
          <t>SZV_F:EM_Melleklet2_KTG</t>
        </r>
      </text>
    </comment>
    <comment ref="R428" authorId="0" shapeId="0" xr:uid="{F8BE88B6-5D58-451D-AB21-69F98905AD50}">
      <text>
        <r>
          <rPr>
            <sz val="11"/>
            <rFont val="Calibri"/>
            <family val="2"/>
            <charset val="238"/>
          </rPr>
          <t>SZV_F:HDUtem1</t>
        </r>
      </text>
    </comment>
    <comment ref="S428" authorId="0" shapeId="0" xr:uid="{28EC1842-07DB-4845-B71C-1065201C36C6}">
      <text>
        <r>
          <rPr>
            <sz val="11"/>
            <rFont val="Calibri"/>
            <family val="2"/>
            <charset val="238"/>
          </rPr>
          <t>SZV_F:ECSUtem1</t>
        </r>
      </text>
    </comment>
    <comment ref="T428" authorId="0" shapeId="0" xr:uid="{05A89C73-CB9C-4FF0-81B0-3C5798690BCE}">
      <text>
        <r>
          <rPr>
            <sz val="11"/>
            <rFont val="Calibri"/>
            <family val="2"/>
            <charset val="238"/>
          </rPr>
          <t>SZV_F:KFHUtem1</t>
        </r>
      </text>
    </comment>
    <comment ref="U428" authorId="0" shapeId="0" xr:uid="{4D9729CC-7B40-43C8-ABD3-188137FCED1E}">
      <text>
        <r>
          <rPr>
            <sz val="11"/>
            <rFont val="Calibri"/>
            <family val="2"/>
            <charset val="238"/>
          </rPr>
          <t>SZV_F:Egyeb_SajatUtem1</t>
        </r>
      </text>
    </comment>
    <comment ref="V428" authorId="0" shapeId="0" xr:uid="{C150A3B4-3727-4BAF-9E90-DBD587FEC8B1}">
      <text>
        <r>
          <rPr>
            <sz val="11"/>
            <rFont val="Calibri"/>
            <family val="2"/>
            <charset val="238"/>
          </rPr>
          <t>SZV_F:DijUtem1</t>
        </r>
      </text>
    </comment>
    <comment ref="W428" authorId="0" shapeId="0" xr:uid="{A7317C7D-6EC0-4AA5-8747-919FF666CEB6}">
      <text>
        <r>
          <rPr>
            <sz val="11"/>
            <rFont val="Calibri"/>
            <family val="2"/>
            <charset val="238"/>
          </rPr>
          <t>SZV_F:EM_Melleklet1_Utem1</t>
        </r>
      </text>
    </comment>
    <comment ref="X428" authorId="0" shapeId="0" xr:uid="{45A48127-FF9B-42CD-824D-ECAAF59D6E51}">
      <text>
        <r>
          <rPr>
            <sz val="11"/>
            <rFont val="Calibri"/>
            <family val="2"/>
            <charset val="238"/>
          </rPr>
          <t>SZV_F:EgyebAllamiUtem1</t>
        </r>
      </text>
    </comment>
    <comment ref="Y428" authorId="0" shapeId="0" xr:uid="{E42F872E-7BED-4042-B37D-8AD5C11931DC}">
      <text>
        <r>
          <rPr>
            <sz val="11"/>
            <rFont val="Calibri"/>
            <family val="2"/>
            <charset val="238"/>
          </rPr>
          <t>SZV_F:OnkormanyzatiUtem1</t>
        </r>
      </text>
    </comment>
    <comment ref="Z428" authorId="0" shapeId="0" xr:uid="{2EB09F1A-391A-471E-B4A3-7F848FDF565C}">
      <text>
        <r>
          <rPr>
            <sz val="11"/>
            <rFont val="Calibri"/>
            <family val="2"/>
            <charset val="238"/>
          </rPr>
          <t>SZV_F:EUUtem1</t>
        </r>
      </text>
    </comment>
    <comment ref="AA428" authorId="0" shapeId="0" xr:uid="{9DC0D94D-208A-4C72-B46C-4E45F1875623}">
      <text>
        <r>
          <rPr>
            <sz val="11"/>
            <rFont val="Calibri"/>
            <family val="2"/>
            <charset val="238"/>
          </rPr>
          <t>SZV_F:EgyebUtem1</t>
        </r>
      </text>
    </comment>
    <comment ref="AB428" authorId="0" shapeId="0" xr:uid="{35A1021B-856E-41AE-A2C3-FD64B0D5FEB6}">
      <text>
        <r>
          <rPr>
            <sz val="11"/>
            <rFont val="Calibri"/>
            <family val="2"/>
            <charset val="238"/>
          </rPr>
          <t>SZV_F:HitelKotvenyUtem1</t>
        </r>
      </text>
    </comment>
    <comment ref="AC428" authorId="0" shapeId="0" xr:uid="{CB8F1F31-AD2F-4C14-BC61-35AA0506C396}">
      <text>
        <r>
          <rPr>
            <sz val="11"/>
            <rFont val="Calibri"/>
            <family val="2"/>
            <charset val="238"/>
          </rPr>
          <t>SZV_F:OsszesenUtem1</t>
        </r>
      </text>
    </comment>
    <comment ref="AF428" authorId="0" shapeId="0" xr:uid="{EDB03A49-7535-4558-A705-E0F1D36E9CBA}">
      <text>
        <r>
          <rPr>
            <sz val="11"/>
            <rFont val="Calibri"/>
            <family val="2"/>
            <charset val="238"/>
          </rPr>
          <t>SZV_F:HDUtem2</t>
        </r>
      </text>
    </comment>
    <comment ref="AG428" authorId="0" shapeId="0" xr:uid="{774E775B-5B1C-4AFF-871A-80F0AF59ED88}">
      <text>
        <r>
          <rPr>
            <sz val="11"/>
            <rFont val="Calibri"/>
            <family val="2"/>
            <charset val="238"/>
          </rPr>
          <t>SZV_F:ECSUtem2</t>
        </r>
      </text>
    </comment>
    <comment ref="AH428" authorId="0" shapeId="0" xr:uid="{CBE2CA46-00C0-46B8-B159-3B1D53AC4CEA}">
      <text>
        <r>
          <rPr>
            <sz val="11"/>
            <rFont val="Calibri"/>
            <family val="2"/>
            <charset val="238"/>
          </rPr>
          <t>SZV_F:KFHUtem2</t>
        </r>
      </text>
    </comment>
    <comment ref="AI428" authorId="0" shapeId="0" xr:uid="{2159CD9A-E570-4641-AA2F-026812997BDA}">
      <text>
        <r>
          <rPr>
            <sz val="11"/>
            <rFont val="Calibri"/>
            <family val="2"/>
            <charset val="238"/>
          </rPr>
          <t>SZV_F:Egyeb_SajatUtem2</t>
        </r>
      </text>
    </comment>
    <comment ref="AJ428" authorId="0" shapeId="0" xr:uid="{553C5A36-7156-4D55-AA0C-AD24EA55DEEF}">
      <text>
        <r>
          <rPr>
            <sz val="11"/>
            <rFont val="Calibri"/>
            <family val="2"/>
            <charset val="238"/>
          </rPr>
          <t>SZV_F:DijUtem2</t>
        </r>
      </text>
    </comment>
    <comment ref="AK428" authorId="0" shapeId="0" xr:uid="{09F4B4C9-61BF-493E-B860-588C7AC7C47A}">
      <text>
        <r>
          <rPr>
            <sz val="11"/>
            <rFont val="Calibri"/>
            <family val="2"/>
            <charset val="238"/>
          </rPr>
          <t>SZV_F:EM_Melleklet1_Utem2</t>
        </r>
      </text>
    </comment>
    <comment ref="AL428" authorId="0" shapeId="0" xr:uid="{41119840-C086-42F8-9980-0B9932FE9F32}">
      <text>
        <r>
          <rPr>
            <sz val="11"/>
            <rFont val="Calibri"/>
            <family val="2"/>
            <charset val="238"/>
          </rPr>
          <t>SZV_F:EgyebAllamiUtem2</t>
        </r>
      </text>
    </comment>
    <comment ref="AM428" authorId="0" shapeId="0" xr:uid="{7EB6436C-12AC-49E3-BE83-CC9D32054B56}">
      <text>
        <r>
          <rPr>
            <sz val="11"/>
            <rFont val="Calibri"/>
            <family val="2"/>
            <charset val="238"/>
          </rPr>
          <t>SZV_F:OnkormanyzatiUtem2</t>
        </r>
      </text>
    </comment>
    <comment ref="AN428" authorId="0" shapeId="0" xr:uid="{EDA871DE-B8C0-4C00-935F-2F075467AC07}">
      <text>
        <r>
          <rPr>
            <sz val="11"/>
            <rFont val="Calibri"/>
            <family val="2"/>
            <charset val="238"/>
          </rPr>
          <t>SZV_F:EUUtem2</t>
        </r>
      </text>
    </comment>
    <comment ref="AO428" authorId="0" shapeId="0" xr:uid="{67E05CA3-25D7-4698-A9F3-ABDEA45E027F}">
      <text>
        <r>
          <rPr>
            <sz val="11"/>
            <rFont val="Calibri"/>
            <family val="2"/>
            <charset val="238"/>
          </rPr>
          <t>SZV_F:EgyebUtem2</t>
        </r>
      </text>
    </comment>
    <comment ref="AP428" authorId="0" shapeId="0" xr:uid="{5F6723EF-7169-4BA9-8BE7-68EAD606191A}">
      <text>
        <r>
          <rPr>
            <sz val="11"/>
            <rFont val="Calibri"/>
            <family val="2"/>
            <charset val="238"/>
          </rPr>
          <t>SZV_F:HitelKotvenyUtem2</t>
        </r>
      </text>
    </comment>
    <comment ref="AQ428" authorId="0" shapeId="0" xr:uid="{9C9C5F64-ACCF-4535-A826-4FC7FCFB92C4}">
      <text>
        <r>
          <rPr>
            <sz val="11"/>
            <rFont val="Calibri"/>
            <family val="2"/>
            <charset val="238"/>
          </rPr>
          <t>SZV_F:OsszesenUtem2</t>
        </r>
      </text>
    </comment>
    <comment ref="AR428" authorId="0" shapeId="0" xr:uid="{E9B350EE-C1E7-4983-B58F-AB1B691E38A8}">
      <text>
        <r>
          <rPr>
            <sz val="11"/>
            <rFont val="Calibri"/>
            <family val="2"/>
            <charset val="238"/>
          </rPr>
          <t>SZV_F:ForrashianyUtem2</t>
        </r>
      </text>
    </comment>
    <comment ref="AU428" authorId="0" shapeId="0" xr:uid="{06531914-0C1F-4E49-B7B7-DD17BE785600}">
      <text>
        <r>
          <rPr>
            <sz val="11"/>
            <rFont val="Calibri"/>
            <family val="2"/>
            <charset val="238"/>
          </rPr>
          <t>SZV_F:Indokolas</t>
        </r>
      </text>
    </comment>
    <comment ref="AV428" authorId="0" shapeId="0" xr:uid="{FEFE5675-B0B7-4919-82FB-5B7AB3839B85}">
      <text>
        <r>
          <rPr>
            <sz val="11"/>
            <rFont val="Calibri"/>
            <family val="2"/>
            <charset val="238"/>
          </rPr>
          <t>SZV_F:Megjegyzes</t>
        </r>
      </text>
    </comment>
    <comment ref="AW428" authorId="0" shapeId="0" xr:uid="{FD9FCB7E-2F19-44CE-ADB7-933AB7236962}">
      <text>
        <r>
          <rPr>
            <sz val="11"/>
            <rFont val="Calibri"/>
            <family val="2"/>
            <charset val="238"/>
          </rPr>
          <t>SZV_F:FeladatSorszam</t>
        </r>
      </text>
    </comment>
    <comment ref="AY428" authorId="0" shapeId="0" xr:uid="{02843945-F18D-4F57-8EE4-3436D5F9FD4C}">
      <text>
        <r>
          <rPr>
            <sz val="11"/>
            <rFont val="Calibri"/>
            <family val="2"/>
            <charset val="238"/>
          </rPr>
          <t>SZV_F:ISA</t>
        </r>
      </text>
    </comment>
    <comment ref="B429" authorId="0" shapeId="0" xr:uid="{67E1715B-C0FA-445E-A3DE-7D940C84D706}">
      <text>
        <r>
          <rPr>
            <sz val="11"/>
            <rFont val="Calibri"/>
            <family val="2"/>
            <charset val="238"/>
          </rPr>
          <t>SZV_F:FontossagiSorrent</t>
        </r>
      </text>
    </comment>
    <comment ref="C429" authorId="0" shapeId="0" xr:uid="{9B929ABE-075D-4C81-8542-F3AC2F5CC812}">
      <text>
        <r>
          <rPr>
            <sz val="11"/>
            <rFont val="Calibri"/>
            <family val="2"/>
            <charset val="238"/>
          </rPr>
          <t>SZV_F:FeladatKategoria</t>
        </r>
      </text>
    </comment>
    <comment ref="D429" authorId="0" shapeId="0" xr:uid="{E1616B15-2E79-4DDA-A10E-4C4B11750353}">
      <text>
        <r>
          <rPr>
            <sz val="11"/>
            <rFont val="Calibri"/>
            <family val="2"/>
            <charset val="238"/>
          </rPr>
          <t>SZV_F:FeladatMegnevezes</t>
        </r>
      </text>
    </comment>
    <comment ref="E429" authorId="0" shapeId="0" xr:uid="{752799A8-0980-4493-A286-0DCDC22BE633}">
      <text>
        <r>
          <rPr>
            <sz val="11"/>
            <rFont val="Calibri"/>
            <family val="2"/>
            <charset val="238"/>
          </rPr>
          <t>SZV_F:ElviEngedelySzam</t>
        </r>
      </text>
    </comment>
    <comment ref="F429" authorId="0" shapeId="0" xr:uid="{339EC61E-42F6-4FFA-85A1-6FEF04CF54A8}">
      <text>
        <r>
          <rPr>
            <sz val="11"/>
            <rFont val="Calibri"/>
            <family val="2"/>
            <charset val="238"/>
          </rPr>
          <t>SZV_F:VKR_Kod</t>
        </r>
      </text>
    </comment>
    <comment ref="G429" authorId="0" shapeId="0" xr:uid="{F2C6D200-64F7-4058-9420-553FCBB283C4}">
      <text>
        <r>
          <rPr>
            <sz val="11"/>
            <rFont val="Calibri"/>
            <family val="2"/>
            <charset val="238"/>
          </rPr>
          <t>SZV_F:VKR_Nev</t>
        </r>
      </text>
    </comment>
    <comment ref="H429" authorId="0" shapeId="0" xr:uid="{5B626F2C-BCCB-451B-8B73-2AF902EAC1B8}">
      <text>
        <r>
          <rPr>
            <sz val="11"/>
            <rFont val="Calibri"/>
            <family val="2"/>
            <charset val="238"/>
          </rPr>
          <t>SZV_F:FeladatAzonosito</t>
        </r>
      </text>
    </comment>
    <comment ref="I429" authorId="0" shapeId="0" xr:uid="{6DA50ACB-B6F1-4819-B1CD-4AB86691AE44}">
      <text>
        <r>
          <rPr>
            <sz val="11"/>
            <rFont val="Calibri"/>
            <family val="2"/>
            <charset val="238"/>
          </rPr>
          <t>SZV_F:EllatasiTerulet</t>
        </r>
      </text>
    </comment>
    <comment ref="J429" authorId="0" shapeId="0" xr:uid="{27ADFC96-1866-4BB1-BBB1-EB5B95E2EA6E}">
      <text>
        <r>
          <rPr>
            <sz val="11"/>
            <rFont val="Calibri"/>
            <family val="2"/>
            <charset val="238"/>
          </rPr>
          <t>SZV_F:EllatasertFelelos</t>
        </r>
      </text>
    </comment>
    <comment ref="K429" authorId="0" shapeId="0" xr:uid="{82B7E07B-F6BF-4770-B244-05979C4325E1}">
      <text>
        <r>
          <rPr>
            <sz val="11"/>
            <rFont val="Calibri"/>
            <family val="2"/>
            <charset val="238"/>
          </rPr>
          <t>SZV_F:TervezettNettoKoltseg</t>
        </r>
      </text>
    </comment>
    <comment ref="L429" authorId="0" shapeId="0" xr:uid="{2775C094-6EFD-4017-A8A4-1FA5F8562468}">
      <text>
        <r>
          <rPr>
            <sz val="11"/>
            <rFont val="Calibri"/>
            <family val="2"/>
            <charset val="238"/>
          </rPr>
          <t>SZV_F:IdotartamKezdes</t>
        </r>
      </text>
    </comment>
    <comment ref="M429" authorId="0" shapeId="0" xr:uid="{CCD81B3C-96DD-4BE4-BABB-AD335A3DF2F8}">
      <text>
        <r>
          <rPr>
            <sz val="11"/>
            <rFont val="Calibri"/>
            <family val="2"/>
            <charset val="238"/>
          </rPr>
          <t>SZV_F:IdotartamBefejezes</t>
        </r>
      </text>
    </comment>
    <comment ref="N429" authorId="0" shapeId="0" xr:uid="{0C61C7CF-774D-4337-B21D-92511E8CE589}">
      <text>
        <r>
          <rPr>
            <sz val="11"/>
            <rFont val="Calibri"/>
            <family val="2"/>
            <charset val="238"/>
          </rPr>
          <t>SZV_F:NettoKoltsegUtem1</t>
        </r>
      </text>
    </comment>
    <comment ref="O429" authorId="0" shapeId="0" xr:uid="{0C4031EF-0E28-4AE6-81F9-0E6B12234B6D}">
      <text>
        <r>
          <rPr>
            <sz val="11"/>
            <rFont val="Calibri"/>
            <family val="2"/>
            <charset val="238"/>
          </rPr>
          <t>SZV_F:NettoKoltsegUtem2</t>
        </r>
      </text>
    </comment>
    <comment ref="P429" authorId="0" shapeId="0" xr:uid="{47F0A887-D998-46B2-BF9A-1C9544C36E66}">
      <text>
        <r>
          <rPr>
            <sz val="11"/>
            <rFont val="Calibri"/>
            <family val="2"/>
            <charset val="238"/>
          </rPr>
          <t>SZV_F:EM_Melleklet2_KTG</t>
        </r>
      </text>
    </comment>
    <comment ref="R429" authorId="0" shapeId="0" xr:uid="{009B8839-8BAB-44EE-A0D1-060E18650A07}">
      <text>
        <r>
          <rPr>
            <sz val="11"/>
            <rFont val="Calibri"/>
            <family val="2"/>
            <charset val="238"/>
          </rPr>
          <t>SZV_F:HDUtem1</t>
        </r>
      </text>
    </comment>
    <comment ref="S429" authorId="0" shapeId="0" xr:uid="{A71D0BD6-C762-4B79-B317-72B5D7D4CF77}">
      <text>
        <r>
          <rPr>
            <sz val="11"/>
            <rFont val="Calibri"/>
            <family val="2"/>
            <charset val="238"/>
          </rPr>
          <t>SZV_F:ECSUtem1</t>
        </r>
      </text>
    </comment>
    <comment ref="T429" authorId="0" shapeId="0" xr:uid="{726AEC85-4E30-461D-91B6-780D3BE8DF66}">
      <text>
        <r>
          <rPr>
            <sz val="11"/>
            <rFont val="Calibri"/>
            <family val="2"/>
            <charset val="238"/>
          </rPr>
          <t>SZV_F:KFHUtem1</t>
        </r>
      </text>
    </comment>
    <comment ref="U429" authorId="0" shapeId="0" xr:uid="{C66A946F-5EF2-4868-B00A-28CA5B42D48B}">
      <text>
        <r>
          <rPr>
            <sz val="11"/>
            <rFont val="Calibri"/>
            <family val="2"/>
            <charset val="238"/>
          </rPr>
          <t>SZV_F:Egyeb_SajatUtem1</t>
        </r>
      </text>
    </comment>
    <comment ref="V429" authorId="0" shapeId="0" xr:uid="{1AD1203F-7B19-428B-A5C9-C39A3E9960D7}">
      <text>
        <r>
          <rPr>
            <sz val="11"/>
            <rFont val="Calibri"/>
            <family val="2"/>
            <charset val="238"/>
          </rPr>
          <t>SZV_F:DijUtem1</t>
        </r>
      </text>
    </comment>
    <comment ref="W429" authorId="0" shapeId="0" xr:uid="{7AACF838-5CEC-4892-9CA5-6BE6BC696CB3}">
      <text>
        <r>
          <rPr>
            <sz val="11"/>
            <rFont val="Calibri"/>
            <family val="2"/>
            <charset val="238"/>
          </rPr>
          <t>SZV_F:EM_Melleklet1_Utem1</t>
        </r>
      </text>
    </comment>
    <comment ref="X429" authorId="0" shapeId="0" xr:uid="{96FA1285-7D41-4EEE-B61C-D575D4F82A92}">
      <text>
        <r>
          <rPr>
            <sz val="11"/>
            <rFont val="Calibri"/>
            <family val="2"/>
            <charset val="238"/>
          </rPr>
          <t>SZV_F:EgyebAllamiUtem1</t>
        </r>
      </text>
    </comment>
    <comment ref="Y429" authorId="0" shapeId="0" xr:uid="{60EA7E66-F45F-46F7-B0E6-4C3A08C37FCF}">
      <text>
        <r>
          <rPr>
            <sz val="11"/>
            <rFont val="Calibri"/>
            <family val="2"/>
            <charset val="238"/>
          </rPr>
          <t>SZV_F:OnkormanyzatiUtem1</t>
        </r>
      </text>
    </comment>
    <comment ref="Z429" authorId="0" shapeId="0" xr:uid="{2F6A9E8F-2711-413E-95C1-1596542EDC18}">
      <text>
        <r>
          <rPr>
            <sz val="11"/>
            <rFont val="Calibri"/>
            <family val="2"/>
            <charset val="238"/>
          </rPr>
          <t>SZV_F:EUUtem1</t>
        </r>
      </text>
    </comment>
    <comment ref="AA429" authorId="0" shapeId="0" xr:uid="{BAEE1117-2E4D-445B-AAFF-8FE49B1B1307}">
      <text>
        <r>
          <rPr>
            <sz val="11"/>
            <rFont val="Calibri"/>
            <family val="2"/>
            <charset val="238"/>
          </rPr>
          <t>SZV_F:EgyebUtem1</t>
        </r>
      </text>
    </comment>
    <comment ref="AB429" authorId="0" shapeId="0" xr:uid="{3F8C2471-4703-480F-8429-EA999EBC6A60}">
      <text>
        <r>
          <rPr>
            <sz val="11"/>
            <rFont val="Calibri"/>
            <family val="2"/>
            <charset val="238"/>
          </rPr>
          <t>SZV_F:HitelKotvenyUtem1</t>
        </r>
      </text>
    </comment>
    <comment ref="AC429" authorId="0" shapeId="0" xr:uid="{4AF62D1E-BD06-4997-B164-1F54F5B61732}">
      <text>
        <r>
          <rPr>
            <sz val="11"/>
            <rFont val="Calibri"/>
            <family val="2"/>
            <charset val="238"/>
          </rPr>
          <t>SZV_F:OsszesenUtem1</t>
        </r>
      </text>
    </comment>
    <comment ref="AF429" authorId="0" shapeId="0" xr:uid="{301A5F5A-4F09-4E3A-B72D-FA1EAFE88A9D}">
      <text>
        <r>
          <rPr>
            <sz val="11"/>
            <rFont val="Calibri"/>
            <family val="2"/>
            <charset val="238"/>
          </rPr>
          <t>SZV_F:HDUtem2</t>
        </r>
      </text>
    </comment>
    <comment ref="AG429" authorId="0" shapeId="0" xr:uid="{B303CD48-E83D-4E83-9485-B1C1B7458624}">
      <text>
        <r>
          <rPr>
            <sz val="11"/>
            <rFont val="Calibri"/>
            <family val="2"/>
            <charset val="238"/>
          </rPr>
          <t>SZV_F:ECSUtem2</t>
        </r>
      </text>
    </comment>
    <comment ref="AH429" authorId="0" shapeId="0" xr:uid="{38EB52EC-68DA-48AE-8FFA-912D04C99275}">
      <text>
        <r>
          <rPr>
            <sz val="11"/>
            <rFont val="Calibri"/>
            <family val="2"/>
            <charset val="238"/>
          </rPr>
          <t>SZV_F:KFHUtem2</t>
        </r>
      </text>
    </comment>
    <comment ref="AI429" authorId="0" shapeId="0" xr:uid="{EC21788A-1D69-4988-B92B-296657EC9F8C}">
      <text>
        <r>
          <rPr>
            <sz val="11"/>
            <rFont val="Calibri"/>
            <family val="2"/>
            <charset val="238"/>
          </rPr>
          <t>SZV_F:Egyeb_SajatUtem2</t>
        </r>
      </text>
    </comment>
    <comment ref="AJ429" authorId="0" shapeId="0" xr:uid="{24352D90-00DD-4140-9AD2-73B928EE249C}">
      <text>
        <r>
          <rPr>
            <sz val="11"/>
            <rFont val="Calibri"/>
            <family val="2"/>
            <charset val="238"/>
          </rPr>
          <t>SZV_F:DijUtem2</t>
        </r>
      </text>
    </comment>
    <comment ref="AK429" authorId="0" shapeId="0" xr:uid="{F79AEE87-3FD0-4E16-BA79-F158E794382F}">
      <text>
        <r>
          <rPr>
            <sz val="11"/>
            <rFont val="Calibri"/>
            <family val="2"/>
            <charset val="238"/>
          </rPr>
          <t>SZV_F:EM_Melleklet1_Utem2</t>
        </r>
      </text>
    </comment>
    <comment ref="AL429" authorId="0" shapeId="0" xr:uid="{36CAAE1C-DEFC-4F75-B833-4212B9F743CF}">
      <text>
        <r>
          <rPr>
            <sz val="11"/>
            <rFont val="Calibri"/>
            <family val="2"/>
            <charset val="238"/>
          </rPr>
          <t>SZV_F:EgyebAllamiUtem2</t>
        </r>
      </text>
    </comment>
    <comment ref="AM429" authorId="0" shapeId="0" xr:uid="{ADA169A8-2159-4BBF-ACCB-13B15D22A059}">
      <text>
        <r>
          <rPr>
            <sz val="11"/>
            <rFont val="Calibri"/>
            <family val="2"/>
            <charset val="238"/>
          </rPr>
          <t>SZV_F:OnkormanyzatiUtem2</t>
        </r>
      </text>
    </comment>
    <comment ref="AN429" authorId="0" shapeId="0" xr:uid="{9E1994CE-C719-46B8-B2BB-2142FFB6DB98}">
      <text>
        <r>
          <rPr>
            <sz val="11"/>
            <rFont val="Calibri"/>
            <family val="2"/>
            <charset val="238"/>
          </rPr>
          <t>SZV_F:EUUtem2</t>
        </r>
      </text>
    </comment>
    <comment ref="AO429" authorId="0" shapeId="0" xr:uid="{D1E00668-A25C-47EC-8574-0DD9203D882B}">
      <text>
        <r>
          <rPr>
            <sz val="11"/>
            <rFont val="Calibri"/>
            <family val="2"/>
            <charset val="238"/>
          </rPr>
          <t>SZV_F:EgyebUtem2</t>
        </r>
      </text>
    </comment>
    <comment ref="AP429" authorId="0" shapeId="0" xr:uid="{E80EB5C0-956A-45BD-AABF-0CA489B945FA}">
      <text>
        <r>
          <rPr>
            <sz val="11"/>
            <rFont val="Calibri"/>
            <family val="2"/>
            <charset val="238"/>
          </rPr>
          <t>SZV_F:HitelKotvenyUtem2</t>
        </r>
      </text>
    </comment>
    <comment ref="AQ429" authorId="0" shapeId="0" xr:uid="{00605DE5-7266-48C6-9532-111821989CEE}">
      <text>
        <r>
          <rPr>
            <sz val="11"/>
            <rFont val="Calibri"/>
            <family val="2"/>
            <charset val="238"/>
          </rPr>
          <t>SZV_F:OsszesenUtem2</t>
        </r>
      </text>
    </comment>
    <comment ref="AR429" authorId="0" shapeId="0" xr:uid="{66353759-7A1E-45D5-8793-F23C8684B6C1}">
      <text>
        <r>
          <rPr>
            <sz val="11"/>
            <rFont val="Calibri"/>
            <family val="2"/>
            <charset val="238"/>
          </rPr>
          <t>SZV_F:ForrashianyUtem2</t>
        </r>
      </text>
    </comment>
    <comment ref="AU429" authorId="0" shapeId="0" xr:uid="{0A264E8E-D693-4B68-8811-14ADF3EABA26}">
      <text>
        <r>
          <rPr>
            <sz val="11"/>
            <rFont val="Calibri"/>
            <family val="2"/>
            <charset val="238"/>
          </rPr>
          <t>SZV_F:Indokolas</t>
        </r>
      </text>
    </comment>
    <comment ref="AV429" authorId="0" shapeId="0" xr:uid="{B7120A10-00AE-4990-8839-D96AC540EFDD}">
      <text>
        <r>
          <rPr>
            <sz val="11"/>
            <rFont val="Calibri"/>
            <family val="2"/>
            <charset val="238"/>
          </rPr>
          <t>SZV_F:Megjegyzes</t>
        </r>
      </text>
    </comment>
    <comment ref="AW429" authorId="0" shapeId="0" xr:uid="{21342597-306C-4120-9AD8-1B53AC1DAA8F}">
      <text>
        <r>
          <rPr>
            <sz val="11"/>
            <rFont val="Calibri"/>
            <family val="2"/>
            <charset val="238"/>
          </rPr>
          <t>SZV_F:FeladatSorszam</t>
        </r>
      </text>
    </comment>
    <comment ref="AY429" authorId="0" shapeId="0" xr:uid="{191F3832-0283-4A9A-ACF3-190F9E225308}">
      <text>
        <r>
          <rPr>
            <sz val="11"/>
            <rFont val="Calibri"/>
            <family val="2"/>
            <charset val="238"/>
          </rPr>
          <t>SZV_F:ISA</t>
        </r>
      </text>
    </comment>
    <comment ref="B430" authorId="0" shapeId="0" xr:uid="{0D3EFA42-26E1-4476-B205-59DADB8EDBC7}">
      <text>
        <r>
          <rPr>
            <sz val="11"/>
            <rFont val="Calibri"/>
            <family val="2"/>
            <charset val="238"/>
          </rPr>
          <t>SZV_F:FontossagiSorrent</t>
        </r>
      </text>
    </comment>
    <comment ref="C430" authorId="0" shapeId="0" xr:uid="{20B2F62E-5622-44BD-950A-6ADC1AC26EC7}">
      <text>
        <r>
          <rPr>
            <sz val="11"/>
            <rFont val="Calibri"/>
            <family val="2"/>
            <charset val="238"/>
          </rPr>
          <t>SZV_F:FeladatKategoria</t>
        </r>
      </text>
    </comment>
    <comment ref="D430" authorId="0" shapeId="0" xr:uid="{9D8ED4B7-5A9E-4B93-8ECD-F53C61059AD8}">
      <text>
        <r>
          <rPr>
            <sz val="11"/>
            <rFont val="Calibri"/>
            <family val="2"/>
            <charset val="238"/>
          </rPr>
          <t>SZV_F:FeladatMegnevezes</t>
        </r>
      </text>
    </comment>
    <comment ref="E430" authorId="0" shapeId="0" xr:uid="{6DE61559-F1AA-4043-BEF6-DC3A18A5CC05}">
      <text>
        <r>
          <rPr>
            <sz val="11"/>
            <rFont val="Calibri"/>
            <family val="2"/>
            <charset val="238"/>
          </rPr>
          <t>SZV_F:ElviEngedelySzam</t>
        </r>
      </text>
    </comment>
    <comment ref="F430" authorId="0" shapeId="0" xr:uid="{29D8255A-EE83-43BE-8761-A85E60528FB6}">
      <text>
        <r>
          <rPr>
            <sz val="11"/>
            <rFont val="Calibri"/>
            <family val="2"/>
            <charset val="238"/>
          </rPr>
          <t>SZV_F:VKR_Kod</t>
        </r>
      </text>
    </comment>
    <comment ref="G430" authorId="0" shapeId="0" xr:uid="{EFAA0E7B-6F1B-4C03-9E71-A8227AB0AE6C}">
      <text>
        <r>
          <rPr>
            <sz val="11"/>
            <rFont val="Calibri"/>
            <family val="2"/>
            <charset val="238"/>
          </rPr>
          <t>SZV_F:VKR_Nev</t>
        </r>
      </text>
    </comment>
    <comment ref="H430" authorId="0" shapeId="0" xr:uid="{530152B1-D861-4255-A410-AD5E407AA30C}">
      <text>
        <r>
          <rPr>
            <sz val="11"/>
            <rFont val="Calibri"/>
            <family val="2"/>
            <charset val="238"/>
          </rPr>
          <t>SZV_F:FeladatAzonosito</t>
        </r>
      </text>
    </comment>
    <comment ref="I430" authorId="0" shapeId="0" xr:uid="{2B0433D7-33B0-46E4-8B0D-CD97573E891D}">
      <text>
        <r>
          <rPr>
            <sz val="11"/>
            <rFont val="Calibri"/>
            <family val="2"/>
            <charset val="238"/>
          </rPr>
          <t>SZV_F:EllatasiTerulet</t>
        </r>
      </text>
    </comment>
    <comment ref="J430" authorId="0" shapeId="0" xr:uid="{1E5C95EE-14F5-4440-847B-3B993AFE2462}">
      <text>
        <r>
          <rPr>
            <sz val="11"/>
            <rFont val="Calibri"/>
            <family val="2"/>
            <charset val="238"/>
          </rPr>
          <t>SZV_F:EllatasertFelelos</t>
        </r>
      </text>
    </comment>
    <comment ref="K430" authorId="0" shapeId="0" xr:uid="{A4FFA864-C4C7-4882-A7A7-11D1BE225206}">
      <text>
        <r>
          <rPr>
            <sz val="11"/>
            <rFont val="Calibri"/>
            <family val="2"/>
            <charset val="238"/>
          </rPr>
          <t>SZV_F:TervezettNettoKoltseg</t>
        </r>
      </text>
    </comment>
    <comment ref="L430" authorId="0" shapeId="0" xr:uid="{EA911816-A62F-4AC5-B153-99CFFF8DABAC}">
      <text>
        <r>
          <rPr>
            <sz val="11"/>
            <rFont val="Calibri"/>
            <family val="2"/>
            <charset val="238"/>
          </rPr>
          <t>SZV_F:IdotartamKezdes</t>
        </r>
      </text>
    </comment>
    <comment ref="M430" authorId="0" shapeId="0" xr:uid="{E9A22BF3-030B-4050-96DC-D084EB943BE4}">
      <text>
        <r>
          <rPr>
            <sz val="11"/>
            <rFont val="Calibri"/>
            <family val="2"/>
            <charset val="238"/>
          </rPr>
          <t>SZV_F:IdotartamBefejezes</t>
        </r>
      </text>
    </comment>
    <comment ref="N430" authorId="0" shapeId="0" xr:uid="{E853950E-38F4-43AE-A3DF-7589F242EDC4}">
      <text>
        <r>
          <rPr>
            <sz val="11"/>
            <rFont val="Calibri"/>
            <family val="2"/>
            <charset val="238"/>
          </rPr>
          <t>SZV_F:NettoKoltsegUtem1</t>
        </r>
      </text>
    </comment>
    <comment ref="O430" authorId="0" shapeId="0" xr:uid="{B4FCE13F-B422-425E-A857-143382C90B5A}">
      <text>
        <r>
          <rPr>
            <sz val="11"/>
            <rFont val="Calibri"/>
            <family val="2"/>
            <charset val="238"/>
          </rPr>
          <t>SZV_F:NettoKoltsegUtem2</t>
        </r>
      </text>
    </comment>
    <comment ref="P430" authorId="0" shapeId="0" xr:uid="{5B4E1773-4F81-4EE3-82B4-3C5C0C2B01CF}">
      <text>
        <r>
          <rPr>
            <sz val="11"/>
            <rFont val="Calibri"/>
            <family val="2"/>
            <charset val="238"/>
          </rPr>
          <t>SZV_F:EM_Melleklet2_KTG</t>
        </r>
      </text>
    </comment>
    <comment ref="R430" authorId="0" shapeId="0" xr:uid="{5F543432-8765-497D-B04D-1D1C6D2130DF}">
      <text>
        <r>
          <rPr>
            <sz val="11"/>
            <rFont val="Calibri"/>
            <family val="2"/>
            <charset val="238"/>
          </rPr>
          <t>SZV_F:HDUtem1</t>
        </r>
      </text>
    </comment>
    <comment ref="S430" authorId="0" shapeId="0" xr:uid="{2B7794AB-CAC3-4466-B324-1DA8B1BD1837}">
      <text>
        <r>
          <rPr>
            <sz val="11"/>
            <rFont val="Calibri"/>
            <family val="2"/>
            <charset val="238"/>
          </rPr>
          <t>SZV_F:ECSUtem1</t>
        </r>
      </text>
    </comment>
    <comment ref="T430" authorId="0" shapeId="0" xr:uid="{C661E37E-3261-45CE-89BF-EDCFE2C56A10}">
      <text>
        <r>
          <rPr>
            <sz val="11"/>
            <rFont val="Calibri"/>
            <family val="2"/>
            <charset val="238"/>
          </rPr>
          <t>SZV_F:KFHUtem1</t>
        </r>
      </text>
    </comment>
    <comment ref="U430" authorId="0" shapeId="0" xr:uid="{67F63C20-DE65-4523-9D19-477F26D98182}">
      <text>
        <r>
          <rPr>
            <sz val="11"/>
            <rFont val="Calibri"/>
            <family val="2"/>
            <charset val="238"/>
          </rPr>
          <t>SZV_F:Egyeb_SajatUtem1</t>
        </r>
      </text>
    </comment>
    <comment ref="V430" authorId="0" shapeId="0" xr:uid="{F6671542-194C-43B1-8A60-43E64A12A8D5}">
      <text>
        <r>
          <rPr>
            <sz val="11"/>
            <rFont val="Calibri"/>
            <family val="2"/>
            <charset val="238"/>
          </rPr>
          <t>SZV_F:DijUtem1</t>
        </r>
      </text>
    </comment>
    <comment ref="W430" authorId="0" shapeId="0" xr:uid="{E1FE9E03-3C2E-47BD-BA3B-EE75A0FD63ED}">
      <text>
        <r>
          <rPr>
            <sz val="11"/>
            <rFont val="Calibri"/>
            <family val="2"/>
            <charset val="238"/>
          </rPr>
          <t>SZV_F:EM_Melleklet1_Utem1</t>
        </r>
      </text>
    </comment>
    <comment ref="X430" authorId="0" shapeId="0" xr:uid="{72888B26-3A45-4BEF-A6BB-44416C8A5DAF}">
      <text>
        <r>
          <rPr>
            <sz val="11"/>
            <rFont val="Calibri"/>
            <family val="2"/>
            <charset val="238"/>
          </rPr>
          <t>SZV_F:EgyebAllamiUtem1</t>
        </r>
      </text>
    </comment>
    <comment ref="Y430" authorId="0" shapeId="0" xr:uid="{7304647A-5CD2-4A7C-B0B5-518F119512C6}">
      <text>
        <r>
          <rPr>
            <sz val="11"/>
            <rFont val="Calibri"/>
            <family val="2"/>
            <charset val="238"/>
          </rPr>
          <t>SZV_F:OnkormanyzatiUtem1</t>
        </r>
      </text>
    </comment>
    <comment ref="Z430" authorId="0" shapeId="0" xr:uid="{85BB34BE-3CEA-4807-ACA4-3B0B58F54523}">
      <text>
        <r>
          <rPr>
            <sz val="11"/>
            <rFont val="Calibri"/>
            <family val="2"/>
            <charset val="238"/>
          </rPr>
          <t>SZV_F:EUUtem1</t>
        </r>
      </text>
    </comment>
    <comment ref="AA430" authorId="0" shapeId="0" xr:uid="{05AF772F-4CAC-4CD7-8787-AF26EF2BEDA1}">
      <text>
        <r>
          <rPr>
            <sz val="11"/>
            <rFont val="Calibri"/>
            <family val="2"/>
            <charset val="238"/>
          </rPr>
          <t>SZV_F:EgyebUtem1</t>
        </r>
      </text>
    </comment>
    <comment ref="AB430" authorId="0" shapeId="0" xr:uid="{B3C1E959-59F9-4161-A952-2414F9A9A6B0}">
      <text>
        <r>
          <rPr>
            <sz val="11"/>
            <rFont val="Calibri"/>
            <family val="2"/>
            <charset val="238"/>
          </rPr>
          <t>SZV_F:HitelKotvenyUtem1</t>
        </r>
      </text>
    </comment>
    <comment ref="AC430" authorId="0" shapeId="0" xr:uid="{74A17B1E-89F5-4461-9C5F-D04E6E6EB923}">
      <text>
        <r>
          <rPr>
            <sz val="11"/>
            <rFont val="Calibri"/>
            <family val="2"/>
            <charset val="238"/>
          </rPr>
          <t>SZV_F:OsszesenUtem1</t>
        </r>
      </text>
    </comment>
    <comment ref="AF430" authorId="0" shapeId="0" xr:uid="{8216338F-6776-4582-9C6F-9B5BD556142E}">
      <text>
        <r>
          <rPr>
            <sz val="11"/>
            <rFont val="Calibri"/>
            <family val="2"/>
            <charset val="238"/>
          </rPr>
          <t>SZV_F:HDUtem2</t>
        </r>
      </text>
    </comment>
    <comment ref="AG430" authorId="0" shapeId="0" xr:uid="{735D1558-E43D-4F8F-98A2-8B4BF283B460}">
      <text>
        <r>
          <rPr>
            <sz val="11"/>
            <rFont val="Calibri"/>
            <family val="2"/>
            <charset val="238"/>
          </rPr>
          <t>SZV_F:ECSUtem2</t>
        </r>
      </text>
    </comment>
    <comment ref="AH430" authorId="0" shapeId="0" xr:uid="{8B8452E0-8741-4C24-9C27-E57073424C6B}">
      <text>
        <r>
          <rPr>
            <sz val="11"/>
            <rFont val="Calibri"/>
            <family val="2"/>
            <charset val="238"/>
          </rPr>
          <t>SZV_F:KFHUtem2</t>
        </r>
      </text>
    </comment>
    <comment ref="AI430" authorId="0" shapeId="0" xr:uid="{E57FA96A-A05C-404C-9E96-43A36FAB8DF4}">
      <text>
        <r>
          <rPr>
            <sz val="11"/>
            <rFont val="Calibri"/>
            <family val="2"/>
            <charset val="238"/>
          </rPr>
          <t>SZV_F:Egyeb_SajatUtem2</t>
        </r>
      </text>
    </comment>
    <comment ref="AJ430" authorId="0" shapeId="0" xr:uid="{8AA0F97D-1F52-4205-8708-53B7A839606F}">
      <text>
        <r>
          <rPr>
            <sz val="11"/>
            <rFont val="Calibri"/>
            <family val="2"/>
            <charset val="238"/>
          </rPr>
          <t>SZV_F:DijUtem2</t>
        </r>
      </text>
    </comment>
    <comment ref="AK430" authorId="0" shapeId="0" xr:uid="{1394E36E-A862-4E1B-B172-F0F3F9C5E9B7}">
      <text>
        <r>
          <rPr>
            <sz val="11"/>
            <rFont val="Calibri"/>
            <family val="2"/>
            <charset val="238"/>
          </rPr>
          <t>SZV_F:EM_Melleklet1_Utem2</t>
        </r>
      </text>
    </comment>
    <comment ref="AL430" authorId="0" shapeId="0" xr:uid="{27026079-793F-4318-882B-9D6F642F04E9}">
      <text>
        <r>
          <rPr>
            <sz val="11"/>
            <rFont val="Calibri"/>
            <family val="2"/>
            <charset val="238"/>
          </rPr>
          <t>SZV_F:EgyebAllamiUtem2</t>
        </r>
      </text>
    </comment>
    <comment ref="AM430" authorId="0" shapeId="0" xr:uid="{FCAC6824-A98B-4959-9C98-B7A18A82660A}">
      <text>
        <r>
          <rPr>
            <sz val="11"/>
            <rFont val="Calibri"/>
            <family val="2"/>
            <charset val="238"/>
          </rPr>
          <t>SZV_F:OnkormanyzatiUtem2</t>
        </r>
      </text>
    </comment>
    <comment ref="AN430" authorId="0" shapeId="0" xr:uid="{6FA3ECFF-89D9-4C9B-8DE5-2702B6A864E3}">
      <text>
        <r>
          <rPr>
            <sz val="11"/>
            <rFont val="Calibri"/>
            <family val="2"/>
            <charset val="238"/>
          </rPr>
          <t>SZV_F:EUUtem2</t>
        </r>
      </text>
    </comment>
    <comment ref="AO430" authorId="0" shapeId="0" xr:uid="{831A054E-EC8A-45D6-8588-8FAD7E4CECA1}">
      <text>
        <r>
          <rPr>
            <sz val="11"/>
            <rFont val="Calibri"/>
            <family val="2"/>
            <charset val="238"/>
          </rPr>
          <t>SZV_F:EgyebUtem2</t>
        </r>
      </text>
    </comment>
    <comment ref="AP430" authorId="0" shapeId="0" xr:uid="{F15C1CE3-612C-46E8-9528-331A041EDBDB}">
      <text>
        <r>
          <rPr>
            <sz val="11"/>
            <rFont val="Calibri"/>
            <family val="2"/>
            <charset val="238"/>
          </rPr>
          <t>SZV_F:HitelKotvenyUtem2</t>
        </r>
      </text>
    </comment>
    <comment ref="AQ430" authorId="0" shapeId="0" xr:uid="{E8FA7466-DBF8-4130-ACBF-55BA1C61D883}">
      <text>
        <r>
          <rPr>
            <sz val="11"/>
            <rFont val="Calibri"/>
            <family val="2"/>
            <charset val="238"/>
          </rPr>
          <t>SZV_F:OsszesenUtem2</t>
        </r>
      </text>
    </comment>
    <comment ref="AR430" authorId="0" shapeId="0" xr:uid="{E755C873-6E27-4932-80E0-2D6AD9897771}">
      <text>
        <r>
          <rPr>
            <sz val="11"/>
            <rFont val="Calibri"/>
            <family val="2"/>
            <charset val="238"/>
          </rPr>
          <t>SZV_F:ForrashianyUtem2</t>
        </r>
      </text>
    </comment>
    <comment ref="AU430" authorId="0" shapeId="0" xr:uid="{6123DE80-640B-4C7A-B284-F8EB703A641F}">
      <text>
        <r>
          <rPr>
            <sz val="11"/>
            <rFont val="Calibri"/>
            <family val="2"/>
            <charset val="238"/>
          </rPr>
          <t>SZV_F:Indokolas</t>
        </r>
      </text>
    </comment>
    <comment ref="AV430" authorId="0" shapeId="0" xr:uid="{88E13F78-7A20-4D4E-B794-5050C51A6C15}">
      <text>
        <r>
          <rPr>
            <sz val="11"/>
            <rFont val="Calibri"/>
            <family val="2"/>
            <charset val="238"/>
          </rPr>
          <t>SZV_F:Megjegyzes</t>
        </r>
      </text>
    </comment>
    <comment ref="AW430" authorId="0" shapeId="0" xr:uid="{44603333-4406-4D13-B8CA-10E30C95815B}">
      <text>
        <r>
          <rPr>
            <sz val="11"/>
            <rFont val="Calibri"/>
            <family val="2"/>
            <charset val="238"/>
          </rPr>
          <t>SZV_F:FeladatSorszam</t>
        </r>
      </text>
    </comment>
    <comment ref="AY430" authorId="0" shapeId="0" xr:uid="{571B49E5-08F3-426D-9166-6911C26FC67B}">
      <text>
        <r>
          <rPr>
            <sz val="11"/>
            <rFont val="Calibri"/>
            <family val="2"/>
            <charset val="238"/>
          </rPr>
          <t>SZV_F:ISA</t>
        </r>
      </text>
    </comment>
    <comment ref="B431" authorId="0" shapeId="0" xr:uid="{49D0AB7E-87DB-48CF-85BA-C61269C02DD5}">
      <text>
        <r>
          <rPr>
            <sz val="11"/>
            <rFont val="Calibri"/>
            <family val="2"/>
            <charset val="238"/>
          </rPr>
          <t>SZV_F:FontossagiSorrent</t>
        </r>
      </text>
    </comment>
    <comment ref="C431" authorId="0" shapeId="0" xr:uid="{0F0A4C04-89CC-4209-925A-652776B6737F}">
      <text>
        <r>
          <rPr>
            <sz val="11"/>
            <rFont val="Calibri"/>
            <family val="2"/>
            <charset val="238"/>
          </rPr>
          <t>SZV_F:FeladatKategoria</t>
        </r>
      </text>
    </comment>
    <comment ref="D431" authorId="0" shapeId="0" xr:uid="{9F49866D-567B-4525-B34B-FD17A815C257}">
      <text>
        <r>
          <rPr>
            <sz val="11"/>
            <rFont val="Calibri"/>
            <family val="2"/>
            <charset val="238"/>
          </rPr>
          <t>SZV_F:FeladatMegnevezes</t>
        </r>
      </text>
    </comment>
    <comment ref="E431" authorId="0" shapeId="0" xr:uid="{98309143-EB9D-4119-BE5E-6BEE07241439}">
      <text>
        <r>
          <rPr>
            <sz val="11"/>
            <rFont val="Calibri"/>
            <family val="2"/>
            <charset val="238"/>
          </rPr>
          <t>SZV_F:ElviEngedelySzam</t>
        </r>
      </text>
    </comment>
    <comment ref="F431" authorId="0" shapeId="0" xr:uid="{A9DC042B-AF39-4802-B758-0FFAE1843A24}">
      <text>
        <r>
          <rPr>
            <sz val="11"/>
            <rFont val="Calibri"/>
            <family val="2"/>
            <charset val="238"/>
          </rPr>
          <t>SZV_F:VKR_Kod</t>
        </r>
      </text>
    </comment>
    <comment ref="G431" authorId="0" shapeId="0" xr:uid="{AF71C4AB-983E-4130-BBF5-B35EB71F1C34}">
      <text>
        <r>
          <rPr>
            <sz val="11"/>
            <rFont val="Calibri"/>
            <family val="2"/>
            <charset val="238"/>
          </rPr>
          <t>SZV_F:VKR_Nev</t>
        </r>
      </text>
    </comment>
    <comment ref="H431" authorId="0" shapeId="0" xr:uid="{9D784E8B-2AA7-4702-8964-AF82DA4BA0B7}">
      <text>
        <r>
          <rPr>
            <sz val="11"/>
            <rFont val="Calibri"/>
            <family val="2"/>
            <charset val="238"/>
          </rPr>
          <t>SZV_F:FeladatAzonosito</t>
        </r>
      </text>
    </comment>
    <comment ref="I431" authorId="0" shapeId="0" xr:uid="{1D9E0809-1B50-4840-B65C-A6C61E3C4893}">
      <text>
        <r>
          <rPr>
            <sz val="11"/>
            <rFont val="Calibri"/>
            <family val="2"/>
            <charset val="238"/>
          </rPr>
          <t>SZV_F:EllatasiTerulet</t>
        </r>
      </text>
    </comment>
    <comment ref="J431" authorId="0" shapeId="0" xr:uid="{DAC299FE-3A49-4614-8273-7B6EB19CA880}">
      <text>
        <r>
          <rPr>
            <sz val="11"/>
            <rFont val="Calibri"/>
            <family val="2"/>
            <charset val="238"/>
          </rPr>
          <t>SZV_F:EllatasertFelelos</t>
        </r>
      </text>
    </comment>
    <comment ref="K431" authorId="0" shapeId="0" xr:uid="{B15060AB-046A-4487-8893-1A2528F5C2E8}">
      <text>
        <r>
          <rPr>
            <sz val="11"/>
            <rFont val="Calibri"/>
            <family val="2"/>
            <charset val="238"/>
          </rPr>
          <t>SZV_F:TervezettNettoKoltseg</t>
        </r>
      </text>
    </comment>
    <comment ref="L431" authorId="0" shapeId="0" xr:uid="{9AED01C9-B502-4FF7-8C2F-2AC33E6C246B}">
      <text>
        <r>
          <rPr>
            <sz val="11"/>
            <rFont val="Calibri"/>
            <family val="2"/>
            <charset val="238"/>
          </rPr>
          <t>SZV_F:IdotartamKezdes</t>
        </r>
      </text>
    </comment>
    <comment ref="M431" authorId="0" shapeId="0" xr:uid="{A23C1507-0486-4BA7-B7AF-7808232CECC9}">
      <text>
        <r>
          <rPr>
            <sz val="11"/>
            <rFont val="Calibri"/>
            <family val="2"/>
            <charset val="238"/>
          </rPr>
          <t>SZV_F:IdotartamBefejezes</t>
        </r>
      </text>
    </comment>
    <comment ref="N431" authorId="0" shapeId="0" xr:uid="{D8202245-3613-486A-9E51-D9A8F475E00E}">
      <text>
        <r>
          <rPr>
            <sz val="11"/>
            <rFont val="Calibri"/>
            <family val="2"/>
            <charset val="238"/>
          </rPr>
          <t>SZV_F:NettoKoltsegUtem1</t>
        </r>
      </text>
    </comment>
    <comment ref="O431" authorId="0" shapeId="0" xr:uid="{0E4E7152-EEA6-4B34-94B2-022669E07C64}">
      <text>
        <r>
          <rPr>
            <sz val="11"/>
            <rFont val="Calibri"/>
            <family val="2"/>
            <charset val="238"/>
          </rPr>
          <t>SZV_F:NettoKoltsegUtem2</t>
        </r>
      </text>
    </comment>
    <comment ref="P431" authorId="0" shapeId="0" xr:uid="{692DA862-7FD1-47F2-9EC6-09CE57766A60}">
      <text>
        <r>
          <rPr>
            <sz val="11"/>
            <rFont val="Calibri"/>
            <family val="2"/>
            <charset val="238"/>
          </rPr>
          <t>SZV_F:EM_Melleklet2_KTG</t>
        </r>
      </text>
    </comment>
    <comment ref="R431" authorId="0" shapeId="0" xr:uid="{57F8DCAF-ECEB-426D-B07A-811FF39F7C26}">
      <text>
        <r>
          <rPr>
            <sz val="11"/>
            <rFont val="Calibri"/>
            <family val="2"/>
            <charset val="238"/>
          </rPr>
          <t>SZV_F:HDUtem1</t>
        </r>
      </text>
    </comment>
    <comment ref="S431" authorId="0" shapeId="0" xr:uid="{532E00AF-E2BB-4106-BC2B-F3C3077D75E9}">
      <text>
        <r>
          <rPr>
            <sz val="11"/>
            <rFont val="Calibri"/>
            <family val="2"/>
            <charset val="238"/>
          </rPr>
          <t>SZV_F:ECSUtem1</t>
        </r>
      </text>
    </comment>
    <comment ref="T431" authorId="0" shapeId="0" xr:uid="{858A8D65-6952-462C-A8A2-68DDFB9EF15F}">
      <text>
        <r>
          <rPr>
            <sz val="11"/>
            <rFont val="Calibri"/>
            <family val="2"/>
            <charset val="238"/>
          </rPr>
          <t>SZV_F:KFHUtem1</t>
        </r>
      </text>
    </comment>
    <comment ref="U431" authorId="0" shapeId="0" xr:uid="{6BAAE838-E6C9-4F01-B6BB-FA9BEB11A283}">
      <text>
        <r>
          <rPr>
            <sz val="11"/>
            <rFont val="Calibri"/>
            <family val="2"/>
            <charset val="238"/>
          </rPr>
          <t>SZV_F:Egyeb_SajatUtem1</t>
        </r>
      </text>
    </comment>
    <comment ref="V431" authorId="0" shapeId="0" xr:uid="{867DFC74-DC47-429A-AD23-714ACC402B45}">
      <text>
        <r>
          <rPr>
            <sz val="11"/>
            <rFont val="Calibri"/>
            <family val="2"/>
            <charset val="238"/>
          </rPr>
          <t>SZV_F:DijUtem1</t>
        </r>
      </text>
    </comment>
    <comment ref="W431" authorId="0" shapeId="0" xr:uid="{60DE1EEC-55AE-4261-8B58-27F1EF50E1A5}">
      <text>
        <r>
          <rPr>
            <sz val="11"/>
            <rFont val="Calibri"/>
            <family val="2"/>
            <charset val="238"/>
          </rPr>
          <t>SZV_F:EM_Melleklet1_Utem1</t>
        </r>
      </text>
    </comment>
    <comment ref="X431" authorId="0" shapeId="0" xr:uid="{15C4E953-5EEC-4029-992D-3207174BCFE2}">
      <text>
        <r>
          <rPr>
            <sz val="11"/>
            <rFont val="Calibri"/>
            <family val="2"/>
            <charset val="238"/>
          </rPr>
          <t>SZV_F:EgyebAllamiUtem1</t>
        </r>
      </text>
    </comment>
    <comment ref="Y431" authorId="0" shapeId="0" xr:uid="{C754B74C-A4A3-4375-8EBD-0DE45A7BE332}">
      <text>
        <r>
          <rPr>
            <sz val="11"/>
            <rFont val="Calibri"/>
            <family val="2"/>
            <charset val="238"/>
          </rPr>
          <t>SZV_F:OnkormanyzatiUtem1</t>
        </r>
      </text>
    </comment>
    <comment ref="Z431" authorId="0" shapeId="0" xr:uid="{68218318-0044-4026-9F76-6D275BEF2D82}">
      <text>
        <r>
          <rPr>
            <sz val="11"/>
            <rFont val="Calibri"/>
            <family val="2"/>
            <charset val="238"/>
          </rPr>
          <t>SZV_F:EUUtem1</t>
        </r>
      </text>
    </comment>
    <comment ref="AA431" authorId="0" shapeId="0" xr:uid="{0FF3866F-6376-41A4-BA26-B902316F59F7}">
      <text>
        <r>
          <rPr>
            <sz val="11"/>
            <rFont val="Calibri"/>
            <family val="2"/>
            <charset val="238"/>
          </rPr>
          <t>SZV_F:EgyebUtem1</t>
        </r>
      </text>
    </comment>
    <comment ref="AB431" authorId="0" shapeId="0" xr:uid="{E318D883-7FA9-4296-95E8-A4E54413CA39}">
      <text>
        <r>
          <rPr>
            <sz val="11"/>
            <rFont val="Calibri"/>
            <family val="2"/>
            <charset val="238"/>
          </rPr>
          <t>SZV_F:HitelKotvenyUtem1</t>
        </r>
      </text>
    </comment>
    <comment ref="AC431" authorId="0" shapeId="0" xr:uid="{EDD75AF9-01EC-4C2A-9F63-1233FBC36F22}">
      <text>
        <r>
          <rPr>
            <sz val="11"/>
            <rFont val="Calibri"/>
            <family val="2"/>
            <charset val="238"/>
          </rPr>
          <t>SZV_F:OsszesenUtem1</t>
        </r>
      </text>
    </comment>
    <comment ref="AF431" authorId="0" shapeId="0" xr:uid="{924F243C-B987-4E0F-B169-A6801E4029F3}">
      <text>
        <r>
          <rPr>
            <sz val="11"/>
            <rFont val="Calibri"/>
            <family val="2"/>
            <charset val="238"/>
          </rPr>
          <t>SZV_F:HDUtem2</t>
        </r>
      </text>
    </comment>
    <comment ref="AG431" authorId="0" shapeId="0" xr:uid="{834EA0A8-A127-4B48-8807-CA3656C67F83}">
      <text>
        <r>
          <rPr>
            <sz val="11"/>
            <rFont val="Calibri"/>
            <family val="2"/>
            <charset val="238"/>
          </rPr>
          <t>SZV_F:ECSUtem2</t>
        </r>
      </text>
    </comment>
    <comment ref="AH431" authorId="0" shapeId="0" xr:uid="{4F3DE499-E6D2-44A3-B041-F0F3FEAC3DFD}">
      <text>
        <r>
          <rPr>
            <sz val="11"/>
            <rFont val="Calibri"/>
            <family val="2"/>
            <charset val="238"/>
          </rPr>
          <t>SZV_F:KFHUtem2</t>
        </r>
      </text>
    </comment>
    <comment ref="AI431" authorId="0" shapeId="0" xr:uid="{4DB0BAC8-7918-4628-88A4-48306E47461C}">
      <text>
        <r>
          <rPr>
            <sz val="11"/>
            <rFont val="Calibri"/>
            <family val="2"/>
            <charset val="238"/>
          </rPr>
          <t>SZV_F:Egyeb_SajatUtem2</t>
        </r>
      </text>
    </comment>
    <comment ref="AJ431" authorId="0" shapeId="0" xr:uid="{035C9573-C12B-4703-95CC-04B538F21B46}">
      <text>
        <r>
          <rPr>
            <sz val="11"/>
            <rFont val="Calibri"/>
            <family val="2"/>
            <charset val="238"/>
          </rPr>
          <t>SZV_F:DijUtem2</t>
        </r>
      </text>
    </comment>
    <comment ref="AK431" authorId="0" shapeId="0" xr:uid="{527EAB8A-029A-483B-BB0F-2DDE47E7DC31}">
      <text>
        <r>
          <rPr>
            <sz val="11"/>
            <rFont val="Calibri"/>
            <family val="2"/>
            <charset val="238"/>
          </rPr>
          <t>SZV_F:EM_Melleklet1_Utem2</t>
        </r>
      </text>
    </comment>
    <comment ref="AL431" authorId="0" shapeId="0" xr:uid="{607F0525-559E-4AB4-A513-E3F7E1D61F30}">
      <text>
        <r>
          <rPr>
            <sz val="11"/>
            <rFont val="Calibri"/>
            <family val="2"/>
            <charset val="238"/>
          </rPr>
          <t>SZV_F:EgyebAllamiUtem2</t>
        </r>
      </text>
    </comment>
    <comment ref="AM431" authorId="0" shapeId="0" xr:uid="{CBB24001-CA3B-4106-92CC-1076DF6A93DC}">
      <text>
        <r>
          <rPr>
            <sz val="11"/>
            <rFont val="Calibri"/>
            <family val="2"/>
            <charset val="238"/>
          </rPr>
          <t>SZV_F:OnkormanyzatiUtem2</t>
        </r>
      </text>
    </comment>
    <comment ref="AN431" authorId="0" shapeId="0" xr:uid="{25DDC933-E904-4E00-8CCB-9D2B61DBF719}">
      <text>
        <r>
          <rPr>
            <sz val="11"/>
            <rFont val="Calibri"/>
            <family val="2"/>
            <charset val="238"/>
          </rPr>
          <t>SZV_F:EUUtem2</t>
        </r>
      </text>
    </comment>
    <comment ref="AO431" authorId="0" shapeId="0" xr:uid="{7F67F1CB-007A-4E0E-B0B3-37FD4011356F}">
      <text>
        <r>
          <rPr>
            <sz val="11"/>
            <rFont val="Calibri"/>
            <family val="2"/>
            <charset val="238"/>
          </rPr>
          <t>SZV_F:EgyebUtem2</t>
        </r>
      </text>
    </comment>
    <comment ref="AP431" authorId="0" shapeId="0" xr:uid="{7A40FC29-C972-4AA7-92BC-1E4CFCA1F887}">
      <text>
        <r>
          <rPr>
            <sz val="11"/>
            <rFont val="Calibri"/>
            <family val="2"/>
            <charset val="238"/>
          </rPr>
          <t>SZV_F:HitelKotvenyUtem2</t>
        </r>
      </text>
    </comment>
    <comment ref="AQ431" authorId="0" shapeId="0" xr:uid="{3D2E409F-6323-48DA-940E-84C4920DF001}">
      <text>
        <r>
          <rPr>
            <sz val="11"/>
            <rFont val="Calibri"/>
            <family val="2"/>
            <charset val="238"/>
          </rPr>
          <t>SZV_F:OsszesenUtem2</t>
        </r>
      </text>
    </comment>
    <comment ref="AR431" authorId="0" shapeId="0" xr:uid="{EE1C86AA-C929-4841-8CF2-B594CA41A243}">
      <text>
        <r>
          <rPr>
            <sz val="11"/>
            <rFont val="Calibri"/>
            <family val="2"/>
            <charset val="238"/>
          </rPr>
          <t>SZV_F:ForrashianyUtem2</t>
        </r>
      </text>
    </comment>
    <comment ref="AU431" authorId="0" shapeId="0" xr:uid="{D6B54C61-28C4-4E4E-8C3D-C2366EA1B94F}">
      <text>
        <r>
          <rPr>
            <sz val="11"/>
            <rFont val="Calibri"/>
            <family val="2"/>
            <charset val="238"/>
          </rPr>
          <t>SZV_F:Indokolas</t>
        </r>
      </text>
    </comment>
    <comment ref="AV431" authorId="0" shapeId="0" xr:uid="{AAB28418-12D5-4166-99F2-894BC019483F}">
      <text>
        <r>
          <rPr>
            <sz val="11"/>
            <rFont val="Calibri"/>
            <family val="2"/>
            <charset val="238"/>
          </rPr>
          <t>SZV_F:Megjegyzes</t>
        </r>
      </text>
    </comment>
    <comment ref="AW431" authorId="0" shapeId="0" xr:uid="{9E171384-110C-4A96-948A-AC45A3FFC451}">
      <text>
        <r>
          <rPr>
            <sz val="11"/>
            <rFont val="Calibri"/>
            <family val="2"/>
            <charset val="238"/>
          </rPr>
          <t>SZV_F:FeladatSorszam</t>
        </r>
      </text>
    </comment>
    <comment ref="AY431" authorId="0" shapeId="0" xr:uid="{9D4B91CF-1C78-414C-9B45-87F472AB1683}">
      <text>
        <r>
          <rPr>
            <sz val="11"/>
            <rFont val="Calibri"/>
            <family val="2"/>
            <charset val="238"/>
          </rPr>
          <t>SZV_F:ISA</t>
        </r>
      </text>
    </comment>
    <comment ref="B432" authorId="0" shapeId="0" xr:uid="{8CBCAE25-36EC-43DE-972F-99109D9C4F3F}">
      <text>
        <r>
          <rPr>
            <sz val="11"/>
            <rFont val="Calibri"/>
            <family val="2"/>
            <charset val="238"/>
          </rPr>
          <t>SZV_F:FontossagiSorrent</t>
        </r>
      </text>
    </comment>
    <comment ref="C432" authorId="0" shapeId="0" xr:uid="{DFA2720C-4769-4913-88F0-1EB9B7C5DF02}">
      <text>
        <r>
          <rPr>
            <sz val="11"/>
            <rFont val="Calibri"/>
            <family val="2"/>
            <charset val="238"/>
          </rPr>
          <t>SZV_F:FeladatKategoria</t>
        </r>
      </text>
    </comment>
    <comment ref="D432" authorId="0" shapeId="0" xr:uid="{5BC801DD-C9C1-4C4F-90D6-C1E897CCDA06}">
      <text>
        <r>
          <rPr>
            <sz val="11"/>
            <rFont val="Calibri"/>
            <family val="2"/>
            <charset val="238"/>
          </rPr>
          <t>SZV_F:FeladatMegnevezes</t>
        </r>
      </text>
    </comment>
    <comment ref="E432" authorId="0" shapeId="0" xr:uid="{F154FF11-06DD-47F5-AFCB-AC4D98B7135F}">
      <text>
        <r>
          <rPr>
            <sz val="11"/>
            <rFont val="Calibri"/>
            <family val="2"/>
            <charset val="238"/>
          </rPr>
          <t>SZV_F:ElviEngedelySzam</t>
        </r>
      </text>
    </comment>
    <comment ref="F432" authorId="0" shapeId="0" xr:uid="{F32A7730-28F2-4062-9286-EE18E432CF67}">
      <text>
        <r>
          <rPr>
            <sz val="11"/>
            <rFont val="Calibri"/>
            <family val="2"/>
            <charset val="238"/>
          </rPr>
          <t>SZV_F:VKR_Kod</t>
        </r>
      </text>
    </comment>
    <comment ref="G432" authorId="0" shapeId="0" xr:uid="{8E0DC0EF-C0AF-4906-8A64-A30949259079}">
      <text>
        <r>
          <rPr>
            <sz val="11"/>
            <rFont val="Calibri"/>
            <family val="2"/>
            <charset val="238"/>
          </rPr>
          <t>SZV_F:VKR_Nev</t>
        </r>
      </text>
    </comment>
    <comment ref="H432" authorId="0" shapeId="0" xr:uid="{F9BF1A25-34E8-4728-AC58-2934D4F3CDB8}">
      <text>
        <r>
          <rPr>
            <sz val="11"/>
            <rFont val="Calibri"/>
            <family val="2"/>
            <charset val="238"/>
          </rPr>
          <t>SZV_F:FeladatAzonosito</t>
        </r>
      </text>
    </comment>
    <comment ref="I432" authorId="0" shapeId="0" xr:uid="{BB64B154-6F36-4F1B-A47A-B5911310FD81}">
      <text>
        <r>
          <rPr>
            <sz val="11"/>
            <rFont val="Calibri"/>
            <family val="2"/>
            <charset val="238"/>
          </rPr>
          <t>SZV_F:EllatasiTerulet</t>
        </r>
      </text>
    </comment>
    <comment ref="J432" authorId="0" shapeId="0" xr:uid="{D31C7CAC-ABE9-4576-89BE-9901E74FF83C}">
      <text>
        <r>
          <rPr>
            <sz val="11"/>
            <rFont val="Calibri"/>
            <family val="2"/>
            <charset val="238"/>
          </rPr>
          <t>SZV_F:EllatasertFelelos</t>
        </r>
      </text>
    </comment>
    <comment ref="K432" authorId="0" shapeId="0" xr:uid="{16A14C41-5308-4311-9E30-7F4FEB10B02D}">
      <text>
        <r>
          <rPr>
            <sz val="11"/>
            <rFont val="Calibri"/>
            <family val="2"/>
            <charset val="238"/>
          </rPr>
          <t>SZV_F:TervezettNettoKoltseg</t>
        </r>
      </text>
    </comment>
    <comment ref="L432" authorId="0" shapeId="0" xr:uid="{320687D5-BB0A-44BC-BA83-0B190323F718}">
      <text>
        <r>
          <rPr>
            <sz val="11"/>
            <rFont val="Calibri"/>
            <family val="2"/>
            <charset val="238"/>
          </rPr>
          <t>SZV_F:IdotartamKezdes</t>
        </r>
      </text>
    </comment>
    <comment ref="M432" authorId="0" shapeId="0" xr:uid="{551E6B60-6606-461C-8B58-F92CB3D836E1}">
      <text>
        <r>
          <rPr>
            <sz val="11"/>
            <rFont val="Calibri"/>
            <family val="2"/>
            <charset val="238"/>
          </rPr>
          <t>SZV_F:IdotartamBefejezes</t>
        </r>
      </text>
    </comment>
    <comment ref="N432" authorId="0" shapeId="0" xr:uid="{50438DBA-83C4-4FDA-8B9E-8C871AEE85BE}">
      <text>
        <r>
          <rPr>
            <sz val="11"/>
            <rFont val="Calibri"/>
            <family val="2"/>
            <charset val="238"/>
          </rPr>
          <t>SZV_F:NettoKoltsegUtem1</t>
        </r>
      </text>
    </comment>
    <comment ref="O432" authorId="0" shapeId="0" xr:uid="{D76CFD57-24E0-48AB-A4D3-DE90CDCE201D}">
      <text>
        <r>
          <rPr>
            <sz val="11"/>
            <rFont val="Calibri"/>
            <family val="2"/>
            <charset val="238"/>
          </rPr>
          <t>SZV_F:NettoKoltsegUtem2</t>
        </r>
      </text>
    </comment>
    <comment ref="P432" authorId="0" shapeId="0" xr:uid="{C1276074-12C4-4677-92D6-CB9A1ACFD1CA}">
      <text>
        <r>
          <rPr>
            <sz val="11"/>
            <rFont val="Calibri"/>
            <family val="2"/>
            <charset val="238"/>
          </rPr>
          <t>SZV_F:EM_Melleklet2_KTG</t>
        </r>
      </text>
    </comment>
    <comment ref="R432" authorId="0" shapeId="0" xr:uid="{88523605-599D-405F-9BF1-87742E54FE33}">
      <text>
        <r>
          <rPr>
            <sz val="11"/>
            <rFont val="Calibri"/>
            <family val="2"/>
            <charset val="238"/>
          </rPr>
          <t>SZV_F:HDUtem1</t>
        </r>
      </text>
    </comment>
    <comment ref="S432" authorId="0" shapeId="0" xr:uid="{A3E97030-2508-4E61-8E68-6FA6844A6FB1}">
      <text>
        <r>
          <rPr>
            <sz val="11"/>
            <rFont val="Calibri"/>
            <family val="2"/>
            <charset val="238"/>
          </rPr>
          <t>SZV_F:ECSUtem1</t>
        </r>
      </text>
    </comment>
    <comment ref="T432" authorId="0" shapeId="0" xr:uid="{4295B5DD-A89C-4EEA-805E-13FA4EE5F6DA}">
      <text>
        <r>
          <rPr>
            <sz val="11"/>
            <rFont val="Calibri"/>
            <family val="2"/>
            <charset val="238"/>
          </rPr>
          <t>SZV_F:KFHUtem1</t>
        </r>
      </text>
    </comment>
    <comment ref="U432" authorId="0" shapeId="0" xr:uid="{8F6DD092-139A-427D-A14F-97086F615796}">
      <text>
        <r>
          <rPr>
            <sz val="11"/>
            <rFont val="Calibri"/>
            <family val="2"/>
            <charset val="238"/>
          </rPr>
          <t>SZV_F:Egyeb_SajatUtem1</t>
        </r>
      </text>
    </comment>
    <comment ref="V432" authorId="0" shapeId="0" xr:uid="{65CB85DE-55F3-49DE-B3B2-E257E4E12D07}">
      <text>
        <r>
          <rPr>
            <sz val="11"/>
            <rFont val="Calibri"/>
            <family val="2"/>
            <charset val="238"/>
          </rPr>
          <t>SZV_F:DijUtem1</t>
        </r>
      </text>
    </comment>
    <comment ref="W432" authorId="0" shapeId="0" xr:uid="{E96B2DDE-2855-4FC0-BE2F-FA8F27326C5D}">
      <text>
        <r>
          <rPr>
            <sz val="11"/>
            <rFont val="Calibri"/>
            <family val="2"/>
            <charset val="238"/>
          </rPr>
          <t>SZV_F:EM_Melleklet1_Utem1</t>
        </r>
      </text>
    </comment>
    <comment ref="X432" authorId="0" shapeId="0" xr:uid="{6BDFF59C-1916-45E2-8B90-7B131959B420}">
      <text>
        <r>
          <rPr>
            <sz val="11"/>
            <rFont val="Calibri"/>
            <family val="2"/>
            <charset val="238"/>
          </rPr>
          <t>SZV_F:EgyebAllamiUtem1</t>
        </r>
      </text>
    </comment>
    <comment ref="Y432" authorId="0" shapeId="0" xr:uid="{0D169D56-AAB9-4E64-9C6F-1A295A484D59}">
      <text>
        <r>
          <rPr>
            <sz val="11"/>
            <rFont val="Calibri"/>
            <family val="2"/>
            <charset val="238"/>
          </rPr>
          <t>SZV_F:OnkormanyzatiUtem1</t>
        </r>
      </text>
    </comment>
    <comment ref="Z432" authorId="0" shapeId="0" xr:uid="{E7F9AD9F-1A4A-491C-BADB-7879FA48D388}">
      <text>
        <r>
          <rPr>
            <sz val="11"/>
            <rFont val="Calibri"/>
            <family val="2"/>
            <charset val="238"/>
          </rPr>
          <t>SZV_F:EUUtem1</t>
        </r>
      </text>
    </comment>
    <comment ref="AA432" authorId="0" shapeId="0" xr:uid="{E2F1BA13-65CD-4EFE-8F90-B84251230A08}">
      <text>
        <r>
          <rPr>
            <sz val="11"/>
            <rFont val="Calibri"/>
            <family val="2"/>
            <charset val="238"/>
          </rPr>
          <t>SZV_F:EgyebUtem1</t>
        </r>
      </text>
    </comment>
    <comment ref="AB432" authorId="0" shapeId="0" xr:uid="{615A52A2-9F86-4CA1-8971-2A097B0605DF}">
      <text>
        <r>
          <rPr>
            <sz val="11"/>
            <rFont val="Calibri"/>
            <family val="2"/>
            <charset val="238"/>
          </rPr>
          <t>SZV_F:HitelKotvenyUtem1</t>
        </r>
      </text>
    </comment>
    <comment ref="AC432" authorId="0" shapeId="0" xr:uid="{3F0ABDAC-F13C-4A68-AA9D-B9A8AF8455BB}">
      <text>
        <r>
          <rPr>
            <sz val="11"/>
            <rFont val="Calibri"/>
            <family val="2"/>
            <charset val="238"/>
          </rPr>
          <t>SZV_F:OsszesenUtem1</t>
        </r>
      </text>
    </comment>
    <comment ref="AF432" authorId="0" shapeId="0" xr:uid="{A809D5F9-5774-4796-8B77-FF6132AEB55D}">
      <text>
        <r>
          <rPr>
            <sz val="11"/>
            <rFont val="Calibri"/>
            <family val="2"/>
            <charset val="238"/>
          </rPr>
          <t>SZV_F:HDUtem2</t>
        </r>
      </text>
    </comment>
    <comment ref="AG432" authorId="0" shapeId="0" xr:uid="{87587919-1E61-43C0-BEA4-AE1E2264B88E}">
      <text>
        <r>
          <rPr>
            <sz val="11"/>
            <rFont val="Calibri"/>
            <family val="2"/>
            <charset val="238"/>
          </rPr>
          <t>SZV_F:ECSUtem2</t>
        </r>
      </text>
    </comment>
    <comment ref="AH432" authorId="0" shapeId="0" xr:uid="{3016FA17-A3FE-4B75-B051-8E6EA0B1A23C}">
      <text>
        <r>
          <rPr>
            <sz val="11"/>
            <rFont val="Calibri"/>
            <family val="2"/>
            <charset val="238"/>
          </rPr>
          <t>SZV_F:KFHUtem2</t>
        </r>
      </text>
    </comment>
    <comment ref="AI432" authorId="0" shapeId="0" xr:uid="{7F9E14F9-8C6A-4997-84D5-26ACC3571D7B}">
      <text>
        <r>
          <rPr>
            <sz val="11"/>
            <rFont val="Calibri"/>
            <family val="2"/>
            <charset val="238"/>
          </rPr>
          <t>SZV_F:Egyeb_SajatUtem2</t>
        </r>
      </text>
    </comment>
    <comment ref="AJ432" authorId="0" shapeId="0" xr:uid="{C378ED78-27A8-46BD-A32C-04A14FF908CA}">
      <text>
        <r>
          <rPr>
            <sz val="11"/>
            <rFont val="Calibri"/>
            <family val="2"/>
            <charset val="238"/>
          </rPr>
          <t>SZV_F:DijUtem2</t>
        </r>
      </text>
    </comment>
    <comment ref="AK432" authorId="0" shapeId="0" xr:uid="{FA23D365-CCBE-40C7-AF78-7AD7F0D86223}">
      <text>
        <r>
          <rPr>
            <sz val="11"/>
            <rFont val="Calibri"/>
            <family val="2"/>
            <charset val="238"/>
          </rPr>
          <t>SZV_F:EM_Melleklet1_Utem2</t>
        </r>
      </text>
    </comment>
    <comment ref="AL432" authorId="0" shapeId="0" xr:uid="{638A7F46-ADF6-4873-A1EA-CE214BE916E8}">
      <text>
        <r>
          <rPr>
            <sz val="11"/>
            <rFont val="Calibri"/>
            <family val="2"/>
            <charset val="238"/>
          </rPr>
          <t>SZV_F:EgyebAllamiUtem2</t>
        </r>
      </text>
    </comment>
    <comment ref="AM432" authorId="0" shapeId="0" xr:uid="{DDADE5CE-5E0E-41E9-8590-089A5C2899E1}">
      <text>
        <r>
          <rPr>
            <sz val="11"/>
            <rFont val="Calibri"/>
            <family val="2"/>
            <charset val="238"/>
          </rPr>
          <t>SZV_F:OnkormanyzatiUtem2</t>
        </r>
      </text>
    </comment>
    <comment ref="AN432" authorId="0" shapeId="0" xr:uid="{09C2C452-304D-4587-BF45-0DBCA8724600}">
      <text>
        <r>
          <rPr>
            <sz val="11"/>
            <rFont val="Calibri"/>
            <family val="2"/>
            <charset val="238"/>
          </rPr>
          <t>SZV_F:EUUtem2</t>
        </r>
      </text>
    </comment>
    <comment ref="AO432" authorId="0" shapeId="0" xr:uid="{4FC34AF2-40B7-4C37-BD9E-44DC145A319D}">
      <text>
        <r>
          <rPr>
            <sz val="11"/>
            <rFont val="Calibri"/>
            <family val="2"/>
            <charset val="238"/>
          </rPr>
          <t>SZV_F:EgyebUtem2</t>
        </r>
      </text>
    </comment>
    <comment ref="AP432" authorId="0" shapeId="0" xr:uid="{3407169B-62F6-440F-84BC-F246D31284E7}">
      <text>
        <r>
          <rPr>
            <sz val="11"/>
            <rFont val="Calibri"/>
            <family val="2"/>
            <charset val="238"/>
          </rPr>
          <t>SZV_F:HitelKotvenyUtem2</t>
        </r>
      </text>
    </comment>
    <comment ref="AQ432" authorId="0" shapeId="0" xr:uid="{7B54767F-1D69-4453-B56D-940EE6A2CD2C}">
      <text>
        <r>
          <rPr>
            <sz val="11"/>
            <rFont val="Calibri"/>
            <family val="2"/>
            <charset val="238"/>
          </rPr>
          <t>SZV_F:OsszesenUtem2</t>
        </r>
      </text>
    </comment>
    <comment ref="AR432" authorId="0" shapeId="0" xr:uid="{E8ADCD3E-CAB1-42E4-BF65-731C218A66FB}">
      <text>
        <r>
          <rPr>
            <sz val="11"/>
            <rFont val="Calibri"/>
            <family val="2"/>
            <charset val="238"/>
          </rPr>
          <t>SZV_F:ForrashianyUtem2</t>
        </r>
      </text>
    </comment>
    <comment ref="AU432" authorId="0" shapeId="0" xr:uid="{8E28897D-B133-46C4-BA0A-B90003FE68F8}">
      <text>
        <r>
          <rPr>
            <sz val="11"/>
            <rFont val="Calibri"/>
            <family val="2"/>
            <charset val="238"/>
          </rPr>
          <t>SZV_F:Indokolas</t>
        </r>
      </text>
    </comment>
    <comment ref="AV432" authorId="0" shapeId="0" xr:uid="{927BE4C9-1C5F-4DF4-8B7E-EBB83AC69611}">
      <text>
        <r>
          <rPr>
            <sz val="11"/>
            <rFont val="Calibri"/>
            <family val="2"/>
            <charset val="238"/>
          </rPr>
          <t>SZV_F:Megjegyzes</t>
        </r>
      </text>
    </comment>
    <comment ref="AW432" authorId="0" shapeId="0" xr:uid="{842D3D49-2AE9-44B1-9178-2F6A0975A816}">
      <text>
        <r>
          <rPr>
            <sz val="11"/>
            <rFont val="Calibri"/>
            <family val="2"/>
            <charset val="238"/>
          </rPr>
          <t>SZV_F:FeladatSorszam</t>
        </r>
      </text>
    </comment>
    <comment ref="AY432" authorId="0" shapeId="0" xr:uid="{341DEC3F-8AFF-4D52-A0E5-5E1BB833B577}">
      <text>
        <r>
          <rPr>
            <sz val="11"/>
            <rFont val="Calibri"/>
            <family val="2"/>
            <charset val="238"/>
          </rPr>
          <t>SZV_F:ISA</t>
        </r>
      </text>
    </comment>
    <comment ref="B433" authorId="0" shapeId="0" xr:uid="{A5A594F7-CD54-4A28-B6EC-5AE588D3898A}">
      <text>
        <r>
          <rPr>
            <sz val="11"/>
            <rFont val="Calibri"/>
            <family val="2"/>
            <charset val="238"/>
          </rPr>
          <t>SZV_F:FontossagiSorrent</t>
        </r>
      </text>
    </comment>
    <comment ref="C433" authorId="0" shapeId="0" xr:uid="{C57F8AC1-F106-4B4C-8396-BF1E9F11F5BB}">
      <text>
        <r>
          <rPr>
            <sz val="11"/>
            <rFont val="Calibri"/>
            <family val="2"/>
            <charset val="238"/>
          </rPr>
          <t>SZV_F:FeladatKategoria</t>
        </r>
      </text>
    </comment>
    <comment ref="D433" authorId="0" shapeId="0" xr:uid="{156ED82A-1185-45F6-89D4-E9B009B427A8}">
      <text>
        <r>
          <rPr>
            <sz val="11"/>
            <rFont val="Calibri"/>
            <family val="2"/>
            <charset val="238"/>
          </rPr>
          <t>SZV_F:FeladatMegnevezes</t>
        </r>
      </text>
    </comment>
    <comment ref="E433" authorId="0" shapeId="0" xr:uid="{84106C86-C9D3-406C-B502-C99EE9BB30C3}">
      <text>
        <r>
          <rPr>
            <sz val="11"/>
            <rFont val="Calibri"/>
            <family val="2"/>
            <charset val="238"/>
          </rPr>
          <t>SZV_F:ElviEngedelySzam</t>
        </r>
      </text>
    </comment>
    <comment ref="F433" authorId="0" shapeId="0" xr:uid="{CBD6778F-CA6D-4CF2-9D95-D131B5A0A752}">
      <text>
        <r>
          <rPr>
            <sz val="11"/>
            <rFont val="Calibri"/>
            <family val="2"/>
            <charset val="238"/>
          </rPr>
          <t>SZV_F:VKR_Kod</t>
        </r>
      </text>
    </comment>
    <comment ref="G433" authorId="0" shapeId="0" xr:uid="{08B5878E-3257-46F5-9D88-49E4101FFDD6}">
      <text>
        <r>
          <rPr>
            <sz val="11"/>
            <rFont val="Calibri"/>
            <family val="2"/>
            <charset val="238"/>
          </rPr>
          <t>SZV_F:VKR_Nev</t>
        </r>
      </text>
    </comment>
    <comment ref="H433" authorId="0" shapeId="0" xr:uid="{7D15306D-50DD-4303-B887-F0FC2458A001}">
      <text>
        <r>
          <rPr>
            <sz val="11"/>
            <rFont val="Calibri"/>
            <family val="2"/>
            <charset val="238"/>
          </rPr>
          <t>SZV_F:FeladatAzonosito</t>
        </r>
      </text>
    </comment>
    <comment ref="I433" authorId="0" shapeId="0" xr:uid="{E6634FCD-FDA0-4A85-B0BB-88E74A6FB79F}">
      <text>
        <r>
          <rPr>
            <sz val="11"/>
            <rFont val="Calibri"/>
            <family val="2"/>
            <charset val="238"/>
          </rPr>
          <t>SZV_F:EllatasiTerulet</t>
        </r>
      </text>
    </comment>
    <comment ref="J433" authorId="0" shapeId="0" xr:uid="{2532FCAC-9E92-40F5-B1DE-15C493CEAC7E}">
      <text>
        <r>
          <rPr>
            <sz val="11"/>
            <rFont val="Calibri"/>
            <family val="2"/>
            <charset val="238"/>
          </rPr>
          <t>SZV_F:EllatasertFelelos</t>
        </r>
      </text>
    </comment>
    <comment ref="K433" authorId="0" shapeId="0" xr:uid="{CDCD0FD5-D625-4DFA-8670-7FFDDE80494D}">
      <text>
        <r>
          <rPr>
            <sz val="11"/>
            <rFont val="Calibri"/>
            <family val="2"/>
            <charset val="238"/>
          </rPr>
          <t>SZV_F:TervezettNettoKoltseg</t>
        </r>
      </text>
    </comment>
    <comment ref="L433" authorId="0" shapeId="0" xr:uid="{F6BB8CA4-F9FB-47B3-B1BD-870FDCC7391E}">
      <text>
        <r>
          <rPr>
            <sz val="11"/>
            <rFont val="Calibri"/>
            <family val="2"/>
            <charset val="238"/>
          </rPr>
          <t>SZV_F:IdotartamKezdes</t>
        </r>
      </text>
    </comment>
    <comment ref="M433" authorId="0" shapeId="0" xr:uid="{73D764E2-666C-4A12-B329-D3DA956F2464}">
      <text>
        <r>
          <rPr>
            <sz val="11"/>
            <rFont val="Calibri"/>
            <family val="2"/>
            <charset val="238"/>
          </rPr>
          <t>SZV_F:IdotartamBefejezes</t>
        </r>
      </text>
    </comment>
    <comment ref="N433" authorId="0" shapeId="0" xr:uid="{0BC6355B-F77A-40CA-9F4D-BABB72797995}">
      <text>
        <r>
          <rPr>
            <sz val="11"/>
            <rFont val="Calibri"/>
            <family val="2"/>
            <charset val="238"/>
          </rPr>
          <t>SZV_F:NettoKoltsegUtem1</t>
        </r>
      </text>
    </comment>
    <comment ref="O433" authorId="0" shapeId="0" xr:uid="{933A3897-C758-4FD3-95BB-E3EDD9DC4907}">
      <text>
        <r>
          <rPr>
            <sz val="11"/>
            <rFont val="Calibri"/>
            <family val="2"/>
            <charset val="238"/>
          </rPr>
          <t>SZV_F:NettoKoltsegUtem2</t>
        </r>
      </text>
    </comment>
    <comment ref="P433" authorId="0" shapeId="0" xr:uid="{B6765AEC-A385-4C3C-905B-FCF7C839AA2D}">
      <text>
        <r>
          <rPr>
            <sz val="11"/>
            <rFont val="Calibri"/>
            <family val="2"/>
            <charset val="238"/>
          </rPr>
          <t>SZV_F:EM_Melleklet2_KTG</t>
        </r>
      </text>
    </comment>
    <comment ref="R433" authorId="0" shapeId="0" xr:uid="{81899D3F-470D-4222-BE56-9431EC8092BF}">
      <text>
        <r>
          <rPr>
            <sz val="11"/>
            <rFont val="Calibri"/>
            <family val="2"/>
            <charset val="238"/>
          </rPr>
          <t>SZV_F:HDUtem1</t>
        </r>
      </text>
    </comment>
    <comment ref="S433" authorId="0" shapeId="0" xr:uid="{61CFF683-B867-4A9A-B488-52EB4AB2EB0B}">
      <text>
        <r>
          <rPr>
            <sz val="11"/>
            <rFont val="Calibri"/>
            <family val="2"/>
            <charset val="238"/>
          </rPr>
          <t>SZV_F:ECSUtem1</t>
        </r>
      </text>
    </comment>
    <comment ref="T433" authorId="0" shapeId="0" xr:uid="{C6EF5E8C-E738-438C-B6F5-E596A466183D}">
      <text>
        <r>
          <rPr>
            <sz val="11"/>
            <rFont val="Calibri"/>
            <family val="2"/>
            <charset val="238"/>
          </rPr>
          <t>SZV_F:KFHUtem1</t>
        </r>
      </text>
    </comment>
    <comment ref="U433" authorId="0" shapeId="0" xr:uid="{004F6179-E299-4E15-8F8E-D5BD37ABC7AD}">
      <text>
        <r>
          <rPr>
            <sz val="11"/>
            <rFont val="Calibri"/>
            <family val="2"/>
            <charset val="238"/>
          </rPr>
          <t>SZV_F:Egyeb_SajatUtem1</t>
        </r>
      </text>
    </comment>
    <comment ref="V433" authorId="0" shapeId="0" xr:uid="{0DF39F2F-B382-4561-BE9E-A6F760E431E7}">
      <text>
        <r>
          <rPr>
            <sz val="11"/>
            <rFont val="Calibri"/>
            <family val="2"/>
            <charset val="238"/>
          </rPr>
          <t>SZV_F:DijUtem1</t>
        </r>
      </text>
    </comment>
    <comment ref="W433" authorId="0" shapeId="0" xr:uid="{737638DF-6A60-46B7-91BE-A362B41750C5}">
      <text>
        <r>
          <rPr>
            <sz val="11"/>
            <rFont val="Calibri"/>
            <family val="2"/>
            <charset val="238"/>
          </rPr>
          <t>SZV_F:EM_Melleklet1_Utem1</t>
        </r>
      </text>
    </comment>
    <comment ref="X433" authorId="0" shapeId="0" xr:uid="{185740C5-7B53-4337-AF1C-4333FEDDCE7F}">
      <text>
        <r>
          <rPr>
            <sz val="11"/>
            <rFont val="Calibri"/>
            <family val="2"/>
            <charset val="238"/>
          </rPr>
          <t>SZV_F:EgyebAllamiUtem1</t>
        </r>
      </text>
    </comment>
    <comment ref="Y433" authorId="0" shapeId="0" xr:uid="{3B5F22B6-529E-4235-A9E8-49ACB4ED13A6}">
      <text>
        <r>
          <rPr>
            <sz val="11"/>
            <rFont val="Calibri"/>
            <family val="2"/>
            <charset val="238"/>
          </rPr>
          <t>SZV_F:OnkormanyzatiUtem1</t>
        </r>
      </text>
    </comment>
    <comment ref="Z433" authorId="0" shapeId="0" xr:uid="{710DAF17-CBC0-4796-9EBF-B738F8353B21}">
      <text>
        <r>
          <rPr>
            <sz val="11"/>
            <rFont val="Calibri"/>
            <family val="2"/>
            <charset val="238"/>
          </rPr>
          <t>SZV_F:EUUtem1</t>
        </r>
      </text>
    </comment>
    <comment ref="AA433" authorId="0" shapeId="0" xr:uid="{88B6AEBD-0043-4755-B4F8-43BFE24184D2}">
      <text>
        <r>
          <rPr>
            <sz val="11"/>
            <rFont val="Calibri"/>
            <family val="2"/>
            <charset val="238"/>
          </rPr>
          <t>SZV_F:EgyebUtem1</t>
        </r>
      </text>
    </comment>
    <comment ref="AB433" authorId="0" shapeId="0" xr:uid="{98841544-F9AD-4581-9058-6CF2D15EEB63}">
      <text>
        <r>
          <rPr>
            <sz val="11"/>
            <rFont val="Calibri"/>
            <family val="2"/>
            <charset val="238"/>
          </rPr>
          <t>SZV_F:HitelKotvenyUtem1</t>
        </r>
      </text>
    </comment>
    <comment ref="AC433" authorId="0" shapeId="0" xr:uid="{55883861-8385-4F65-BBE3-37875346564A}">
      <text>
        <r>
          <rPr>
            <sz val="11"/>
            <rFont val="Calibri"/>
            <family val="2"/>
            <charset val="238"/>
          </rPr>
          <t>SZV_F:OsszesenUtem1</t>
        </r>
      </text>
    </comment>
    <comment ref="AF433" authorId="0" shapeId="0" xr:uid="{22B34CDF-CDDC-4146-A4EB-8493FF5F0610}">
      <text>
        <r>
          <rPr>
            <sz val="11"/>
            <rFont val="Calibri"/>
            <family val="2"/>
            <charset val="238"/>
          </rPr>
          <t>SZV_F:HDUtem2</t>
        </r>
      </text>
    </comment>
    <comment ref="AG433" authorId="0" shapeId="0" xr:uid="{CCCD78F3-4D4D-4E9D-9FAD-B8283384CE68}">
      <text>
        <r>
          <rPr>
            <sz val="11"/>
            <rFont val="Calibri"/>
            <family val="2"/>
            <charset val="238"/>
          </rPr>
          <t>SZV_F:ECSUtem2</t>
        </r>
      </text>
    </comment>
    <comment ref="AH433" authorId="0" shapeId="0" xr:uid="{12D26E4E-0986-4BBE-8327-F2452555678C}">
      <text>
        <r>
          <rPr>
            <sz val="11"/>
            <rFont val="Calibri"/>
            <family val="2"/>
            <charset val="238"/>
          </rPr>
          <t>SZV_F:KFHUtem2</t>
        </r>
      </text>
    </comment>
    <comment ref="AI433" authorId="0" shapeId="0" xr:uid="{6660FB9D-C001-459F-B140-7A5006415749}">
      <text>
        <r>
          <rPr>
            <sz val="11"/>
            <rFont val="Calibri"/>
            <family val="2"/>
            <charset val="238"/>
          </rPr>
          <t>SZV_F:Egyeb_SajatUtem2</t>
        </r>
      </text>
    </comment>
    <comment ref="AJ433" authorId="0" shapeId="0" xr:uid="{60744E14-2A73-4CB8-B37A-8C267959C1DE}">
      <text>
        <r>
          <rPr>
            <sz val="11"/>
            <rFont val="Calibri"/>
            <family val="2"/>
            <charset val="238"/>
          </rPr>
          <t>SZV_F:DijUtem2</t>
        </r>
      </text>
    </comment>
    <comment ref="AK433" authorId="0" shapeId="0" xr:uid="{C62E61D9-1D64-4DA1-B8EF-0AEB0C5FD764}">
      <text>
        <r>
          <rPr>
            <sz val="11"/>
            <rFont val="Calibri"/>
            <family val="2"/>
            <charset val="238"/>
          </rPr>
          <t>SZV_F:EM_Melleklet1_Utem2</t>
        </r>
      </text>
    </comment>
    <comment ref="AL433" authorId="0" shapeId="0" xr:uid="{FAE4728F-8FEC-4873-B73C-3ECEF279A74B}">
      <text>
        <r>
          <rPr>
            <sz val="11"/>
            <rFont val="Calibri"/>
            <family val="2"/>
            <charset val="238"/>
          </rPr>
          <t>SZV_F:EgyebAllamiUtem2</t>
        </r>
      </text>
    </comment>
    <comment ref="AM433" authorId="0" shapeId="0" xr:uid="{4B3A3958-704E-48FF-BB04-E9CBB1E3D98A}">
      <text>
        <r>
          <rPr>
            <sz val="11"/>
            <rFont val="Calibri"/>
            <family val="2"/>
            <charset val="238"/>
          </rPr>
          <t>SZV_F:OnkormanyzatiUtem2</t>
        </r>
      </text>
    </comment>
    <comment ref="AN433" authorId="0" shapeId="0" xr:uid="{87350B4E-DEFA-4FBF-93A8-1F8008F6E13B}">
      <text>
        <r>
          <rPr>
            <sz val="11"/>
            <rFont val="Calibri"/>
            <family val="2"/>
            <charset val="238"/>
          </rPr>
          <t>SZV_F:EUUtem2</t>
        </r>
      </text>
    </comment>
    <comment ref="AO433" authorId="0" shapeId="0" xr:uid="{1EF94DFE-16C8-4987-BD0E-FA297E027610}">
      <text>
        <r>
          <rPr>
            <sz val="11"/>
            <rFont val="Calibri"/>
            <family val="2"/>
            <charset val="238"/>
          </rPr>
          <t>SZV_F:EgyebUtem2</t>
        </r>
      </text>
    </comment>
    <comment ref="AP433" authorId="0" shapeId="0" xr:uid="{E933180A-7CF5-47CD-86CA-75877892FC67}">
      <text>
        <r>
          <rPr>
            <sz val="11"/>
            <rFont val="Calibri"/>
            <family val="2"/>
            <charset val="238"/>
          </rPr>
          <t>SZV_F:HitelKotvenyUtem2</t>
        </r>
      </text>
    </comment>
    <comment ref="AQ433" authorId="0" shapeId="0" xr:uid="{85A1462E-9B90-48FC-844F-1E4B877EB1A5}">
      <text>
        <r>
          <rPr>
            <sz val="11"/>
            <rFont val="Calibri"/>
            <family val="2"/>
            <charset val="238"/>
          </rPr>
          <t>SZV_F:OsszesenUtem2</t>
        </r>
      </text>
    </comment>
    <comment ref="AR433" authorId="0" shapeId="0" xr:uid="{4FB435C8-2EC3-4769-A514-A15AC8C0FAE4}">
      <text>
        <r>
          <rPr>
            <sz val="11"/>
            <rFont val="Calibri"/>
            <family val="2"/>
            <charset val="238"/>
          </rPr>
          <t>SZV_F:ForrashianyUtem2</t>
        </r>
      </text>
    </comment>
    <comment ref="AU433" authorId="0" shapeId="0" xr:uid="{43313306-51F5-40E9-A27F-642D8D4EA6AA}">
      <text>
        <r>
          <rPr>
            <sz val="11"/>
            <rFont val="Calibri"/>
            <family val="2"/>
            <charset val="238"/>
          </rPr>
          <t>SZV_F:Indokolas</t>
        </r>
      </text>
    </comment>
    <comment ref="AV433" authorId="0" shapeId="0" xr:uid="{373675D6-E2A0-4F3C-A59A-75209BEBB940}">
      <text>
        <r>
          <rPr>
            <sz val="11"/>
            <rFont val="Calibri"/>
            <family val="2"/>
            <charset val="238"/>
          </rPr>
          <t>SZV_F:Megjegyzes</t>
        </r>
      </text>
    </comment>
    <comment ref="AW433" authorId="0" shapeId="0" xr:uid="{2BD3163C-3AA8-4B0C-AD8D-940634EA1D9A}">
      <text>
        <r>
          <rPr>
            <sz val="11"/>
            <rFont val="Calibri"/>
            <family val="2"/>
            <charset val="238"/>
          </rPr>
          <t>SZV_F:FeladatSorszam</t>
        </r>
      </text>
    </comment>
    <comment ref="AY433" authorId="0" shapeId="0" xr:uid="{35FF48C5-E720-417F-A09C-B364AD730020}">
      <text>
        <r>
          <rPr>
            <sz val="11"/>
            <rFont val="Calibri"/>
            <family val="2"/>
            <charset val="238"/>
          </rPr>
          <t>SZV_F:ISA</t>
        </r>
      </text>
    </comment>
    <comment ref="B434" authorId="0" shapeId="0" xr:uid="{295D68A2-2BA8-4CD4-9697-C8DB169D835C}">
      <text>
        <r>
          <rPr>
            <sz val="11"/>
            <rFont val="Calibri"/>
            <family val="2"/>
            <charset val="238"/>
          </rPr>
          <t>SZV_F:FontossagiSorrent</t>
        </r>
      </text>
    </comment>
    <comment ref="C434" authorId="0" shapeId="0" xr:uid="{59F38506-8887-4C20-9E69-595D50937D4E}">
      <text>
        <r>
          <rPr>
            <sz val="11"/>
            <rFont val="Calibri"/>
            <family val="2"/>
            <charset val="238"/>
          </rPr>
          <t>SZV_F:FeladatKategoria</t>
        </r>
      </text>
    </comment>
    <comment ref="D434" authorId="0" shapeId="0" xr:uid="{91610851-A0D6-4347-A7EA-65D68389BC0A}">
      <text>
        <r>
          <rPr>
            <sz val="11"/>
            <rFont val="Calibri"/>
            <family val="2"/>
            <charset val="238"/>
          </rPr>
          <t>SZV_F:FeladatMegnevezes</t>
        </r>
      </text>
    </comment>
    <comment ref="E434" authorId="0" shapeId="0" xr:uid="{B50910E8-E2BF-4B32-BC93-37E0A2A79F4C}">
      <text>
        <r>
          <rPr>
            <sz val="11"/>
            <rFont val="Calibri"/>
            <family val="2"/>
            <charset val="238"/>
          </rPr>
          <t>SZV_F:ElviEngedelySzam</t>
        </r>
      </text>
    </comment>
    <comment ref="F434" authorId="0" shapeId="0" xr:uid="{5E880FD7-17B1-4730-B4DE-5B8F76306D30}">
      <text>
        <r>
          <rPr>
            <sz val="11"/>
            <rFont val="Calibri"/>
            <family val="2"/>
            <charset val="238"/>
          </rPr>
          <t>SZV_F:VKR_Kod</t>
        </r>
      </text>
    </comment>
    <comment ref="G434" authorId="0" shapeId="0" xr:uid="{22582A63-FB70-4183-B1FF-F0DBDCAB66EE}">
      <text>
        <r>
          <rPr>
            <sz val="11"/>
            <rFont val="Calibri"/>
            <family val="2"/>
            <charset val="238"/>
          </rPr>
          <t>SZV_F:VKR_Nev</t>
        </r>
      </text>
    </comment>
    <comment ref="H434" authorId="0" shapeId="0" xr:uid="{20687646-5706-48CE-A830-378DBEB8D479}">
      <text>
        <r>
          <rPr>
            <sz val="11"/>
            <rFont val="Calibri"/>
            <family val="2"/>
            <charset val="238"/>
          </rPr>
          <t>SZV_F:FeladatAzonosito</t>
        </r>
      </text>
    </comment>
    <comment ref="I434" authorId="0" shapeId="0" xr:uid="{2781B0C0-3609-4F13-B086-177EE4721A1B}">
      <text>
        <r>
          <rPr>
            <sz val="11"/>
            <rFont val="Calibri"/>
            <family val="2"/>
            <charset val="238"/>
          </rPr>
          <t>SZV_F:EllatasiTerulet</t>
        </r>
      </text>
    </comment>
    <comment ref="J434" authorId="0" shapeId="0" xr:uid="{DA239578-8CE6-4D58-BE14-BB5B361910D2}">
      <text>
        <r>
          <rPr>
            <sz val="11"/>
            <rFont val="Calibri"/>
            <family val="2"/>
            <charset val="238"/>
          </rPr>
          <t>SZV_F:EllatasertFelelos</t>
        </r>
      </text>
    </comment>
    <comment ref="K434" authorId="0" shapeId="0" xr:uid="{FDAA859D-F117-4A51-A608-34A2BCAD9AAF}">
      <text>
        <r>
          <rPr>
            <sz val="11"/>
            <rFont val="Calibri"/>
            <family val="2"/>
            <charset val="238"/>
          </rPr>
          <t>SZV_F:TervezettNettoKoltseg</t>
        </r>
      </text>
    </comment>
    <comment ref="L434" authorId="0" shapeId="0" xr:uid="{6199EF9D-DA5F-4021-9D49-CD6E0631FD1C}">
      <text>
        <r>
          <rPr>
            <sz val="11"/>
            <rFont val="Calibri"/>
            <family val="2"/>
            <charset val="238"/>
          </rPr>
          <t>SZV_F:IdotartamKezdes</t>
        </r>
      </text>
    </comment>
    <comment ref="M434" authorId="0" shapeId="0" xr:uid="{F12DD304-9508-46B0-817A-FB413C1F7414}">
      <text>
        <r>
          <rPr>
            <sz val="11"/>
            <rFont val="Calibri"/>
            <family val="2"/>
            <charset val="238"/>
          </rPr>
          <t>SZV_F:IdotartamBefejezes</t>
        </r>
      </text>
    </comment>
    <comment ref="N434" authorId="0" shapeId="0" xr:uid="{2D08C6F0-F137-453C-94E8-B14811BB0F6D}">
      <text>
        <r>
          <rPr>
            <sz val="11"/>
            <rFont val="Calibri"/>
            <family val="2"/>
            <charset val="238"/>
          </rPr>
          <t>SZV_F:NettoKoltsegUtem1</t>
        </r>
      </text>
    </comment>
    <comment ref="O434" authorId="0" shapeId="0" xr:uid="{9C2EB59C-A8F0-4128-BFA2-8E91DD741D8F}">
      <text>
        <r>
          <rPr>
            <sz val="11"/>
            <rFont val="Calibri"/>
            <family val="2"/>
            <charset val="238"/>
          </rPr>
          <t>SZV_F:NettoKoltsegUtem2</t>
        </r>
      </text>
    </comment>
    <comment ref="P434" authorId="0" shapeId="0" xr:uid="{A0C570BF-187A-4D23-BAAB-DDEE32B9A96B}">
      <text>
        <r>
          <rPr>
            <sz val="11"/>
            <rFont val="Calibri"/>
            <family val="2"/>
            <charset val="238"/>
          </rPr>
          <t>SZV_F:EM_Melleklet2_KTG</t>
        </r>
      </text>
    </comment>
    <comment ref="R434" authorId="0" shapeId="0" xr:uid="{CD2DB465-0933-430A-86A6-E114BF3793E4}">
      <text>
        <r>
          <rPr>
            <sz val="11"/>
            <rFont val="Calibri"/>
            <family val="2"/>
            <charset val="238"/>
          </rPr>
          <t>SZV_F:HDUtem1</t>
        </r>
      </text>
    </comment>
    <comment ref="S434" authorId="0" shapeId="0" xr:uid="{90AE2615-94BD-479C-A5D6-BF00EC40BEE7}">
      <text>
        <r>
          <rPr>
            <sz val="11"/>
            <rFont val="Calibri"/>
            <family val="2"/>
            <charset val="238"/>
          </rPr>
          <t>SZV_F:ECSUtem1</t>
        </r>
      </text>
    </comment>
    <comment ref="T434" authorId="0" shapeId="0" xr:uid="{040912F4-9851-4A26-B0E8-316E11A41665}">
      <text>
        <r>
          <rPr>
            <sz val="11"/>
            <rFont val="Calibri"/>
            <family val="2"/>
            <charset val="238"/>
          </rPr>
          <t>SZV_F:KFHUtem1</t>
        </r>
      </text>
    </comment>
    <comment ref="U434" authorId="0" shapeId="0" xr:uid="{196C3B6F-BCDE-481A-A7A5-7EED6A0A389B}">
      <text>
        <r>
          <rPr>
            <sz val="11"/>
            <rFont val="Calibri"/>
            <family val="2"/>
            <charset val="238"/>
          </rPr>
          <t>SZV_F:Egyeb_SajatUtem1</t>
        </r>
      </text>
    </comment>
    <comment ref="V434" authorId="0" shapeId="0" xr:uid="{EB5ACF69-4ADD-4921-B2B3-1F4657411BD5}">
      <text>
        <r>
          <rPr>
            <sz val="11"/>
            <rFont val="Calibri"/>
            <family val="2"/>
            <charset val="238"/>
          </rPr>
          <t>SZV_F:DijUtem1</t>
        </r>
      </text>
    </comment>
    <comment ref="W434" authorId="0" shapeId="0" xr:uid="{D5708071-934B-476E-BE02-DD7EB814C84C}">
      <text>
        <r>
          <rPr>
            <sz val="11"/>
            <rFont val="Calibri"/>
            <family val="2"/>
            <charset val="238"/>
          </rPr>
          <t>SZV_F:EM_Melleklet1_Utem1</t>
        </r>
      </text>
    </comment>
    <comment ref="X434" authorId="0" shapeId="0" xr:uid="{EC537E0D-BAC8-41D1-A7C9-21459B3F77F5}">
      <text>
        <r>
          <rPr>
            <sz val="11"/>
            <rFont val="Calibri"/>
            <family val="2"/>
            <charset val="238"/>
          </rPr>
          <t>SZV_F:EgyebAllamiUtem1</t>
        </r>
      </text>
    </comment>
    <comment ref="Y434" authorId="0" shapeId="0" xr:uid="{E3976AD4-C41A-4932-8906-517FB7F7ED35}">
      <text>
        <r>
          <rPr>
            <sz val="11"/>
            <rFont val="Calibri"/>
            <family val="2"/>
            <charset val="238"/>
          </rPr>
          <t>SZV_F:OnkormanyzatiUtem1</t>
        </r>
      </text>
    </comment>
    <comment ref="Z434" authorId="0" shapeId="0" xr:uid="{11352256-0ABF-4224-81DD-10EBDA5124E6}">
      <text>
        <r>
          <rPr>
            <sz val="11"/>
            <rFont val="Calibri"/>
            <family val="2"/>
            <charset val="238"/>
          </rPr>
          <t>SZV_F:EUUtem1</t>
        </r>
      </text>
    </comment>
    <comment ref="AA434" authorId="0" shapeId="0" xr:uid="{EF394054-D938-4193-86DE-4C99081074A6}">
      <text>
        <r>
          <rPr>
            <sz val="11"/>
            <rFont val="Calibri"/>
            <family val="2"/>
            <charset val="238"/>
          </rPr>
          <t>SZV_F:EgyebUtem1</t>
        </r>
      </text>
    </comment>
    <comment ref="AB434" authorId="0" shapeId="0" xr:uid="{FBFA9C44-5FA7-4531-9F08-E1428449530F}">
      <text>
        <r>
          <rPr>
            <sz val="11"/>
            <rFont val="Calibri"/>
            <family val="2"/>
            <charset val="238"/>
          </rPr>
          <t>SZV_F:HitelKotvenyUtem1</t>
        </r>
      </text>
    </comment>
    <comment ref="AC434" authorId="0" shapeId="0" xr:uid="{F13CF447-FEBC-44FA-A283-11ED3BA96A51}">
      <text>
        <r>
          <rPr>
            <sz val="11"/>
            <rFont val="Calibri"/>
            <family val="2"/>
            <charset val="238"/>
          </rPr>
          <t>SZV_F:OsszesenUtem1</t>
        </r>
      </text>
    </comment>
    <comment ref="AF434" authorId="0" shapeId="0" xr:uid="{4315EB5A-B673-4183-87E7-B00E12BD5688}">
      <text>
        <r>
          <rPr>
            <sz val="11"/>
            <rFont val="Calibri"/>
            <family val="2"/>
            <charset val="238"/>
          </rPr>
          <t>SZV_F:HDUtem2</t>
        </r>
      </text>
    </comment>
    <comment ref="AG434" authorId="0" shapeId="0" xr:uid="{C20B0D1F-F4D1-4D93-A4FD-321CAF841AEE}">
      <text>
        <r>
          <rPr>
            <sz val="11"/>
            <rFont val="Calibri"/>
            <family val="2"/>
            <charset val="238"/>
          </rPr>
          <t>SZV_F:ECSUtem2</t>
        </r>
      </text>
    </comment>
    <comment ref="AH434" authorId="0" shapeId="0" xr:uid="{1C43D30A-4B9C-48F7-80A0-978705E73E01}">
      <text>
        <r>
          <rPr>
            <sz val="11"/>
            <rFont val="Calibri"/>
            <family val="2"/>
            <charset val="238"/>
          </rPr>
          <t>SZV_F:KFHUtem2</t>
        </r>
      </text>
    </comment>
    <comment ref="AI434" authorId="0" shapeId="0" xr:uid="{E47C66DB-1962-45C2-8176-6AFCFCB85056}">
      <text>
        <r>
          <rPr>
            <sz val="11"/>
            <rFont val="Calibri"/>
            <family val="2"/>
            <charset val="238"/>
          </rPr>
          <t>SZV_F:Egyeb_SajatUtem2</t>
        </r>
      </text>
    </comment>
    <comment ref="AJ434" authorId="0" shapeId="0" xr:uid="{160E0D32-A397-4219-964E-A475E9815799}">
      <text>
        <r>
          <rPr>
            <sz val="11"/>
            <rFont val="Calibri"/>
            <family val="2"/>
            <charset val="238"/>
          </rPr>
          <t>SZV_F:DijUtem2</t>
        </r>
      </text>
    </comment>
    <comment ref="AK434" authorId="0" shapeId="0" xr:uid="{FA854681-3455-4617-B3A0-040E90FC77B6}">
      <text>
        <r>
          <rPr>
            <sz val="11"/>
            <rFont val="Calibri"/>
            <family val="2"/>
            <charset val="238"/>
          </rPr>
          <t>SZV_F:EM_Melleklet1_Utem2</t>
        </r>
      </text>
    </comment>
    <comment ref="AL434" authorId="0" shapeId="0" xr:uid="{67B643EC-A440-422A-AEE2-590FCC28DA0B}">
      <text>
        <r>
          <rPr>
            <sz val="11"/>
            <rFont val="Calibri"/>
            <family val="2"/>
            <charset val="238"/>
          </rPr>
          <t>SZV_F:EgyebAllamiUtem2</t>
        </r>
      </text>
    </comment>
    <comment ref="AM434" authorId="0" shapeId="0" xr:uid="{66F938B2-B818-49E2-A0AB-8A0722479CAD}">
      <text>
        <r>
          <rPr>
            <sz val="11"/>
            <rFont val="Calibri"/>
            <family val="2"/>
            <charset val="238"/>
          </rPr>
          <t>SZV_F:OnkormanyzatiUtem2</t>
        </r>
      </text>
    </comment>
    <comment ref="AN434" authorId="0" shapeId="0" xr:uid="{04F181B2-A2D9-46D5-BA6F-515D14EE31D8}">
      <text>
        <r>
          <rPr>
            <sz val="11"/>
            <rFont val="Calibri"/>
            <family val="2"/>
            <charset val="238"/>
          </rPr>
          <t>SZV_F:EUUtem2</t>
        </r>
      </text>
    </comment>
    <comment ref="AO434" authorId="0" shapeId="0" xr:uid="{A5DCEBB3-226C-4186-859B-C4BF51F755A1}">
      <text>
        <r>
          <rPr>
            <sz val="11"/>
            <rFont val="Calibri"/>
            <family val="2"/>
            <charset val="238"/>
          </rPr>
          <t>SZV_F:EgyebUtem2</t>
        </r>
      </text>
    </comment>
    <comment ref="AP434" authorId="0" shapeId="0" xr:uid="{AE06A0E8-3FA4-46F9-984B-1199BDF044AA}">
      <text>
        <r>
          <rPr>
            <sz val="11"/>
            <rFont val="Calibri"/>
            <family val="2"/>
            <charset val="238"/>
          </rPr>
          <t>SZV_F:HitelKotvenyUtem2</t>
        </r>
      </text>
    </comment>
    <comment ref="AQ434" authorId="0" shapeId="0" xr:uid="{62E23A06-3720-421B-B8C3-87CC3AFCAA8F}">
      <text>
        <r>
          <rPr>
            <sz val="11"/>
            <rFont val="Calibri"/>
            <family val="2"/>
            <charset val="238"/>
          </rPr>
          <t>SZV_F:OsszesenUtem2</t>
        </r>
      </text>
    </comment>
    <comment ref="AR434" authorId="0" shapeId="0" xr:uid="{0111DFCC-D74C-418A-93DB-375E9A9D7EAC}">
      <text>
        <r>
          <rPr>
            <sz val="11"/>
            <rFont val="Calibri"/>
            <family val="2"/>
            <charset val="238"/>
          </rPr>
          <t>SZV_F:ForrashianyUtem2</t>
        </r>
      </text>
    </comment>
    <comment ref="AU434" authorId="0" shapeId="0" xr:uid="{6943341A-EC05-4AB6-AE16-657B7B0DDFBC}">
      <text>
        <r>
          <rPr>
            <sz val="11"/>
            <rFont val="Calibri"/>
            <family val="2"/>
            <charset val="238"/>
          </rPr>
          <t>SZV_F:Indokolas</t>
        </r>
      </text>
    </comment>
    <comment ref="AV434" authorId="0" shapeId="0" xr:uid="{F3F9E2B5-474D-4973-B3FC-E57DDE8D2348}">
      <text>
        <r>
          <rPr>
            <sz val="11"/>
            <rFont val="Calibri"/>
            <family val="2"/>
            <charset val="238"/>
          </rPr>
          <t>SZV_F:Megjegyzes</t>
        </r>
      </text>
    </comment>
    <comment ref="AW434" authorId="0" shapeId="0" xr:uid="{4EA28E88-BDF4-4A73-A888-7D33A826FF3E}">
      <text>
        <r>
          <rPr>
            <sz val="11"/>
            <rFont val="Calibri"/>
            <family val="2"/>
            <charset val="238"/>
          </rPr>
          <t>SZV_F:FeladatSorszam</t>
        </r>
      </text>
    </comment>
    <comment ref="AY434" authorId="0" shapeId="0" xr:uid="{E3EE6E2B-AD4D-4D42-97C0-792A386C3AD3}">
      <text>
        <r>
          <rPr>
            <sz val="11"/>
            <rFont val="Calibri"/>
            <family val="2"/>
            <charset val="238"/>
          </rPr>
          <t>SZV_F:ISA</t>
        </r>
      </text>
    </comment>
    <comment ref="B435" authorId="0" shapeId="0" xr:uid="{3F93F95E-D9D0-4029-A143-FA7210AF6D36}">
      <text>
        <r>
          <rPr>
            <sz val="11"/>
            <rFont val="Calibri"/>
            <family val="2"/>
            <charset val="238"/>
          </rPr>
          <t>SZV_F:FontossagiSorrent</t>
        </r>
      </text>
    </comment>
    <comment ref="C435" authorId="0" shapeId="0" xr:uid="{4BED55D1-DDDA-4580-BB08-6525E0631040}">
      <text>
        <r>
          <rPr>
            <sz val="11"/>
            <rFont val="Calibri"/>
            <family val="2"/>
            <charset val="238"/>
          </rPr>
          <t>SZV_F:FeladatKategoria</t>
        </r>
      </text>
    </comment>
    <comment ref="D435" authorId="0" shapeId="0" xr:uid="{726E814D-955D-4045-843C-14C31DE999FA}">
      <text>
        <r>
          <rPr>
            <sz val="11"/>
            <rFont val="Calibri"/>
            <family val="2"/>
            <charset val="238"/>
          </rPr>
          <t>SZV_F:FeladatMegnevezes</t>
        </r>
      </text>
    </comment>
    <comment ref="E435" authorId="0" shapeId="0" xr:uid="{14DCA6B6-2301-4529-AED5-43E2ACC33499}">
      <text>
        <r>
          <rPr>
            <sz val="11"/>
            <rFont val="Calibri"/>
            <family val="2"/>
            <charset val="238"/>
          </rPr>
          <t>SZV_F:ElviEngedelySzam</t>
        </r>
      </text>
    </comment>
    <comment ref="F435" authorId="0" shapeId="0" xr:uid="{23BBD0AC-BC07-4B33-AD73-B584D1788C2E}">
      <text>
        <r>
          <rPr>
            <sz val="11"/>
            <rFont val="Calibri"/>
            <family val="2"/>
            <charset val="238"/>
          </rPr>
          <t>SZV_F:VKR_Kod</t>
        </r>
      </text>
    </comment>
    <comment ref="G435" authorId="0" shapeId="0" xr:uid="{88DA50B2-8E74-49C2-B091-8F886D609126}">
      <text>
        <r>
          <rPr>
            <sz val="11"/>
            <rFont val="Calibri"/>
            <family val="2"/>
            <charset val="238"/>
          </rPr>
          <t>SZV_F:VKR_Nev</t>
        </r>
      </text>
    </comment>
    <comment ref="H435" authorId="0" shapeId="0" xr:uid="{D1EFC443-DF23-4A22-A0CD-B66F8911B6F9}">
      <text>
        <r>
          <rPr>
            <sz val="11"/>
            <rFont val="Calibri"/>
            <family val="2"/>
            <charset val="238"/>
          </rPr>
          <t>SZV_F:FeladatAzonosito</t>
        </r>
      </text>
    </comment>
    <comment ref="I435" authorId="0" shapeId="0" xr:uid="{1CE54743-8E83-4A27-8DF8-899375ED6727}">
      <text>
        <r>
          <rPr>
            <sz val="11"/>
            <rFont val="Calibri"/>
            <family val="2"/>
            <charset val="238"/>
          </rPr>
          <t>SZV_F:EllatasiTerulet</t>
        </r>
      </text>
    </comment>
    <comment ref="J435" authorId="0" shapeId="0" xr:uid="{A45A0470-CDE2-467B-BE37-34619553A6CF}">
      <text>
        <r>
          <rPr>
            <sz val="11"/>
            <rFont val="Calibri"/>
            <family val="2"/>
            <charset val="238"/>
          </rPr>
          <t>SZV_F:EllatasertFelelos</t>
        </r>
      </text>
    </comment>
    <comment ref="K435" authorId="0" shapeId="0" xr:uid="{C1F2AB34-CA76-4807-8F00-5D96028B78F2}">
      <text>
        <r>
          <rPr>
            <sz val="11"/>
            <rFont val="Calibri"/>
            <family val="2"/>
            <charset val="238"/>
          </rPr>
          <t>SZV_F:TervezettNettoKoltseg</t>
        </r>
      </text>
    </comment>
    <comment ref="L435" authorId="0" shapeId="0" xr:uid="{84651713-2716-42CF-ADB9-BE3369E4C960}">
      <text>
        <r>
          <rPr>
            <sz val="11"/>
            <rFont val="Calibri"/>
            <family val="2"/>
            <charset val="238"/>
          </rPr>
          <t>SZV_F:IdotartamKezdes</t>
        </r>
      </text>
    </comment>
    <comment ref="M435" authorId="0" shapeId="0" xr:uid="{A5CFD688-5C83-46D0-AE4D-741188E8CE2D}">
      <text>
        <r>
          <rPr>
            <sz val="11"/>
            <rFont val="Calibri"/>
            <family val="2"/>
            <charset val="238"/>
          </rPr>
          <t>SZV_F:IdotartamBefejezes</t>
        </r>
      </text>
    </comment>
    <comment ref="N435" authorId="0" shapeId="0" xr:uid="{6D92F517-68F0-4CF2-A69A-8AA124F62AB7}">
      <text>
        <r>
          <rPr>
            <sz val="11"/>
            <rFont val="Calibri"/>
            <family val="2"/>
            <charset val="238"/>
          </rPr>
          <t>SZV_F:NettoKoltsegUtem1</t>
        </r>
      </text>
    </comment>
    <comment ref="O435" authorId="0" shapeId="0" xr:uid="{09636290-DCAE-4B66-85EB-AA856AA5A378}">
      <text>
        <r>
          <rPr>
            <sz val="11"/>
            <rFont val="Calibri"/>
            <family val="2"/>
            <charset val="238"/>
          </rPr>
          <t>SZV_F:NettoKoltsegUtem2</t>
        </r>
      </text>
    </comment>
    <comment ref="P435" authorId="0" shapeId="0" xr:uid="{72DE31DB-3159-469B-86EC-EDB4F9108C55}">
      <text>
        <r>
          <rPr>
            <sz val="11"/>
            <rFont val="Calibri"/>
            <family val="2"/>
            <charset val="238"/>
          </rPr>
          <t>SZV_F:EM_Melleklet2_KTG</t>
        </r>
      </text>
    </comment>
    <comment ref="R435" authorId="0" shapeId="0" xr:uid="{160E9E2A-5A7A-475F-B50A-B92C12717A31}">
      <text>
        <r>
          <rPr>
            <sz val="11"/>
            <rFont val="Calibri"/>
            <family val="2"/>
            <charset val="238"/>
          </rPr>
          <t>SZV_F:HDUtem1</t>
        </r>
      </text>
    </comment>
    <comment ref="S435" authorId="0" shapeId="0" xr:uid="{0F907D58-1802-4111-B319-EAADCD7DBEEE}">
      <text>
        <r>
          <rPr>
            <sz val="11"/>
            <rFont val="Calibri"/>
            <family val="2"/>
            <charset val="238"/>
          </rPr>
          <t>SZV_F:ECSUtem1</t>
        </r>
      </text>
    </comment>
    <comment ref="T435" authorId="0" shapeId="0" xr:uid="{CE726A44-207C-4559-B788-4999EF89B967}">
      <text>
        <r>
          <rPr>
            <sz val="11"/>
            <rFont val="Calibri"/>
            <family val="2"/>
            <charset val="238"/>
          </rPr>
          <t>SZV_F:KFHUtem1</t>
        </r>
      </text>
    </comment>
    <comment ref="U435" authorId="0" shapeId="0" xr:uid="{E6813BF4-2808-4CDC-843B-CEEC9095DF93}">
      <text>
        <r>
          <rPr>
            <sz val="11"/>
            <rFont val="Calibri"/>
            <family val="2"/>
            <charset val="238"/>
          </rPr>
          <t>SZV_F:Egyeb_SajatUtem1</t>
        </r>
      </text>
    </comment>
    <comment ref="V435" authorId="0" shapeId="0" xr:uid="{A06107DE-0045-4C6C-9D95-CEB888CC53FC}">
      <text>
        <r>
          <rPr>
            <sz val="11"/>
            <rFont val="Calibri"/>
            <family val="2"/>
            <charset val="238"/>
          </rPr>
          <t>SZV_F:DijUtem1</t>
        </r>
      </text>
    </comment>
    <comment ref="W435" authorId="0" shapeId="0" xr:uid="{AD33A81B-D753-4733-A3B5-8AD873921363}">
      <text>
        <r>
          <rPr>
            <sz val="11"/>
            <rFont val="Calibri"/>
            <family val="2"/>
            <charset val="238"/>
          </rPr>
          <t>SZV_F:EM_Melleklet1_Utem1</t>
        </r>
      </text>
    </comment>
    <comment ref="X435" authorId="0" shapeId="0" xr:uid="{BBA16AD1-516C-40C7-8F39-F00A9E245715}">
      <text>
        <r>
          <rPr>
            <sz val="11"/>
            <rFont val="Calibri"/>
            <family val="2"/>
            <charset val="238"/>
          </rPr>
          <t>SZV_F:EgyebAllamiUtem1</t>
        </r>
      </text>
    </comment>
    <comment ref="Y435" authorId="0" shapeId="0" xr:uid="{B85D50C8-367A-425A-89E7-64F6A2E4BCEF}">
      <text>
        <r>
          <rPr>
            <sz val="11"/>
            <rFont val="Calibri"/>
            <family val="2"/>
            <charset val="238"/>
          </rPr>
          <t>SZV_F:OnkormanyzatiUtem1</t>
        </r>
      </text>
    </comment>
    <comment ref="Z435" authorId="0" shapeId="0" xr:uid="{4C364D40-8C07-46C1-9DDA-97833E0D1AA7}">
      <text>
        <r>
          <rPr>
            <sz val="11"/>
            <rFont val="Calibri"/>
            <family val="2"/>
            <charset val="238"/>
          </rPr>
          <t>SZV_F:EUUtem1</t>
        </r>
      </text>
    </comment>
    <comment ref="AA435" authorId="0" shapeId="0" xr:uid="{C1A6A43A-5E89-437A-9BB7-9FA5FC02C85A}">
      <text>
        <r>
          <rPr>
            <sz val="11"/>
            <rFont val="Calibri"/>
            <family val="2"/>
            <charset val="238"/>
          </rPr>
          <t>SZV_F:EgyebUtem1</t>
        </r>
      </text>
    </comment>
    <comment ref="AB435" authorId="0" shapeId="0" xr:uid="{78C11A0C-732B-4FFA-A7B7-96EBAA79D2F0}">
      <text>
        <r>
          <rPr>
            <sz val="11"/>
            <rFont val="Calibri"/>
            <family val="2"/>
            <charset val="238"/>
          </rPr>
          <t>SZV_F:HitelKotvenyUtem1</t>
        </r>
      </text>
    </comment>
    <comment ref="AC435" authorId="0" shapeId="0" xr:uid="{083A7344-EF01-49B2-9C48-095D512E9FCE}">
      <text>
        <r>
          <rPr>
            <sz val="11"/>
            <rFont val="Calibri"/>
            <family val="2"/>
            <charset val="238"/>
          </rPr>
          <t>SZV_F:OsszesenUtem1</t>
        </r>
      </text>
    </comment>
    <comment ref="AF435" authorId="0" shapeId="0" xr:uid="{64511B87-6656-498A-806D-5B950D802AF1}">
      <text>
        <r>
          <rPr>
            <sz val="11"/>
            <rFont val="Calibri"/>
            <family val="2"/>
            <charset val="238"/>
          </rPr>
          <t>SZV_F:HDUtem2</t>
        </r>
      </text>
    </comment>
    <comment ref="AG435" authorId="0" shapeId="0" xr:uid="{28BA940D-716A-47AD-B9E1-BB9360348CF3}">
      <text>
        <r>
          <rPr>
            <sz val="11"/>
            <rFont val="Calibri"/>
            <family val="2"/>
            <charset val="238"/>
          </rPr>
          <t>SZV_F:ECSUtem2</t>
        </r>
      </text>
    </comment>
    <comment ref="AH435" authorId="0" shapeId="0" xr:uid="{7D22A350-5BFD-4D54-B189-D576F5AC8A3F}">
      <text>
        <r>
          <rPr>
            <sz val="11"/>
            <rFont val="Calibri"/>
            <family val="2"/>
            <charset val="238"/>
          </rPr>
          <t>SZV_F:KFHUtem2</t>
        </r>
      </text>
    </comment>
    <comment ref="AI435" authorId="0" shapeId="0" xr:uid="{0911EEB3-1953-4FE1-86BD-B324E21CB2CA}">
      <text>
        <r>
          <rPr>
            <sz val="11"/>
            <rFont val="Calibri"/>
            <family val="2"/>
            <charset val="238"/>
          </rPr>
          <t>SZV_F:Egyeb_SajatUtem2</t>
        </r>
      </text>
    </comment>
    <comment ref="AJ435" authorId="0" shapeId="0" xr:uid="{6A821494-0993-4854-A0C8-D6F2048D4958}">
      <text>
        <r>
          <rPr>
            <sz val="11"/>
            <rFont val="Calibri"/>
            <family val="2"/>
            <charset val="238"/>
          </rPr>
          <t>SZV_F:DijUtem2</t>
        </r>
      </text>
    </comment>
    <comment ref="AK435" authorId="0" shapeId="0" xr:uid="{5EED549F-C175-49CE-AF49-B3393ED5BC70}">
      <text>
        <r>
          <rPr>
            <sz val="11"/>
            <rFont val="Calibri"/>
            <family val="2"/>
            <charset val="238"/>
          </rPr>
          <t>SZV_F:EM_Melleklet1_Utem2</t>
        </r>
      </text>
    </comment>
    <comment ref="AL435" authorId="0" shapeId="0" xr:uid="{9F9064A2-2F99-44BE-A453-65FEBD621C98}">
      <text>
        <r>
          <rPr>
            <sz val="11"/>
            <rFont val="Calibri"/>
            <family val="2"/>
            <charset val="238"/>
          </rPr>
          <t>SZV_F:EgyebAllamiUtem2</t>
        </r>
      </text>
    </comment>
    <comment ref="AM435" authorId="0" shapeId="0" xr:uid="{AE4EA009-6335-4A9F-B597-FDE2DA1C6DC2}">
      <text>
        <r>
          <rPr>
            <sz val="11"/>
            <rFont val="Calibri"/>
            <family val="2"/>
            <charset val="238"/>
          </rPr>
          <t>SZV_F:OnkormanyzatiUtem2</t>
        </r>
      </text>
    </comment>
    <comment ref="AN435" authorId="0" shapeId="0" xr:uid="{BB33B5C9-4DE9-4704-9846-8B6C2A6C75C5}">
      <text>
        <r>
          <rPr>
            <sz val="11"/>
            <rFont val="Calibri"/>
            <family val="2"/>
            <charset val="238"/>
          </rPr>
          <t>SZV_F:EUUtem2</t>
        </r>
      </text>
    </comment>
    <comment ref="AO435" authorId="0" shapeId="0" xr:uid="{765FDAC9-5217-49BC-BACE-CE0E908315D9}">
      <text>
        <r>
          <rPr>
            <sz val="11"/>
            <rFont val="Calibri"/>
            <family val="2"/>
            <charset val="238"/>
          </rPr>
          <t>SZV_F:EgyebUtem2</t>
        </r>
      </text>
    </comment>
    <comment ref="AP435" authorId="0" shapeId="0" xr:uid="{AD3CCDF1-EB80-478A-AC80-AABD5B76A88E}">
      <text>
        <r>
          <rPr>
            <sz val="11"/>
            <rFont val="Calibri"/>
            <family val="2"/>
            <charset val="238"/>
          </rPr>
          <t>SZV_F:HitelKotvenyUtem2</t>
        </r>
      </text>
    </comment>
    <comment ref="AQ435" authorId="0" shapeId="0" xr:uid="{7E543994-3783-4031-AB9E-D9115C688321}">
      <text>
        <r>
          <rPr>
            <sz val="11"/>
            <rFont val="Calibri"/>
            <family val="2"/>
            <charset val="238"/>
          </rPr>
          <t>SZV_F:OsszesenUtem2</t>
        </r>
      </text>
    </comment>
    <comment ref="AR435" authorId="0" shapeId="0" xr:uid="{5B56A019-0D03-42FE-A514-C85763E6EBBB}">
      <text>
        <r>
          <rPr>
            <sz val="11"/>
            <rFont val="Calibri"/>
            <family val="2"/>
            <charset val="238"/>
          </rPr>
          <t>SZV_F:ForrashianyUtem2</t>
        </r>
      </text>
    </comment>
    <comment ref="AU435" authorId="0" shapeId="0" xr:uid="{8A40C82F-78BA-4B6A-B1AF-BC0410D63DFE}">
      <text>
        <r>
          <rPr>
            <sz val="11"/>
            <rFont val="Calibri"/>
            <family val="2"/>
            <charset val="238"/>
          </rPr>
          <t>SZV_F:Indokolas</t>
        </r>
      </text>
    </comment>
    <comment ref="AV435" authorId="0" shapeId="0" xr:uid="{790ACE70-C1B2-4619-900C-891BA62000BF}">
      <text>
        <r>
          <rPr>
            <sz val="11"/>
            <rFont val="Calibri"/>
            <family val="2"/>
            <charset val="238"/>
          </rPr>
          <t>SZV_F:Megjegyzes</t>
        </r>
      </text>
    </comment>
    <comment ref="AW435" authorId="0" shapeId="0" xr:uid="{286F5390-2F69-4C19-87A6-13A6B00BDBC0}">
      <text>
        <r>
          <rPr>
            <sz val="11"/>
            <rFont val="Calibri"/>
            <family val="2"/>
            <charset val="238"/>
          </rPr>
          <t>SZV_F:FeladatSorszam</t>
        </r>
      </text>
    </comment>
    <comment ref="AY435" authorId="0" shapeId="0" xr:uid="{FD3937A4-B611-484B-AD9E-EE3E29924C05}">
      <text>
        <r>
          <rPr>
            <sz val="11"/>
            <rFont val="Calibri"/>
            <family val="2"/>
            <charset val="238"/>
          </rPr>
          <t>SZV_F:ISA</t>
        </r>
      </text>
    </comment>
    <comment ref="B436" authorId="0" shapeId="0" xr:uid="{5ED9BA0F-6105-45B6-9215-C5DADD9B5FAB}">
      <text>
        <r>
          <rPr>
            <sz val="11"/>
            <rFont val="Calibri"/>
            <family val="2"/>
            <charset val="238"/>
          </rPr>
          <t>SZV_F:FontossagiSorrent</t>
        </r>
      </text>
    </comment>
    <comment ref="C436" authorId="0" shapeId="0" xr:uid="{7CAE0F91-E9A5-4EAD-B8AF-7FCA862EED3D}">
      <text>
        <r>
          <rPr>
            <sz val="11"/>
            <rFont val="Calibri"/>
            <family val="2"/>
            <charset val="238"/>
          </rPr>
          <t>SZV_F:FeladatKategoria</t>
        </r>
      </text>
    </comment>
    <comment ref="D436" authorId="0" shapeId="0" xr:uid="{0E0C9F34-D651-4E78-99E1-F1AFC4D813A7}">
      <text>
        <r>
          <rPr>
            <sz val="11"/>
            <rFont val="Calibri"/>
            <family val="2"/>
            <charset val="238"/>
          </rPr>
          <t>SZV_F:FeladatMegnevezes</t>
        </r>
      </text>
    </comment>
    <comment ref="E436" authorId="0" shapeId="0" xr:uid="{F1969B37-5F1A-4401-A710-2184BA83BE83}">
      <text>
        <r>
          <rPr>
            <sz val="11"/>
            <rFont val="Calibri"/>
            <family val="2"/>
            <charset val="238"/>
          </rPr>
          <t>SZV_F:ElviEngedelySzam</t>
        </r>
      </text>
    </comment>
    <comment ref="F436" authorId="0" shapeId="0" xr:uid="{9FFCF4DF-DA6F-47FF-B1D4-A285333ECE98}">
      <text>
        <r>
          <rPr>
            <sz val="11"/>
            <rFont val="Calibri"/>
            <family val="2"/>
            <charset val="238"/>
          </rPr>
          <t>SZV_F:VKR_Kod</t>
        </r>
      </text>
    </comment>
    <comment ref="G436" authorId="0" shapeId="0" xr:uid="{05AF3331-F4CE-4D6A-8039-0E634107E213}">
      <text>
        <r>
          <rPr>
            <sz val="11"/>
            <rFont val="Calibri"/>
            <family val="2"/>
            <charset val="238"/>
          </rPr>
          <t>SZV_F:VKR_Nev</t>
        </r>
      </text>
    </comment>
    <comment ref="H436" authorId="0" shapeId="0" xr:uid="{F9D08075-B0FC-4F49-89F7-478C66879627}">
      <text>
        <r>
          <rPr>
            <sz val="11"/>
            <rFont val="Calibri"/>
            <family val="2"/>
            <charset val="238"/>
          </rPr>
          <t>SZV_F:FeladatAzonosito</t>
        </r>
      </text>
    </comment>
    <comment ref="I436" authorId="0" shapeId="0" xr:uid="{436C4551-5D1D-4321-BB22-AC83DA4E73CA}">
      <text>
        <r>
          <rPr>
            <sz val="11"/>
            <rFont val="Calibri"/>
            <family val="2"/>
            <charset val="238"/>
          </rPr>
          <t>SZV_F:EllatasiTerulet</t>
        </r>
      </text>
    </comment>
    <comment ref="J436" authorId="0" shapeId="0" xr:uid="{080F1057-320C-4FD9-86C4-B4B6C972422D}">
      <text>
        <r>
          <rPr>
            <sz val="11"/>
            <rFont val="Calibri"/>
            <family val="2"/>
            <charset val="238"/>
          </rPr>
          <t>SZV_F:EllatasertFelelos</t>
        </r>
      </text>
    </comment>
    <comment ref="K436" authorId="0" shapeId="0" xr:uid="{212D8853-3549-4E93-97B6-39DC8B9A7D2C}">
      <text>
        <r>
          <rPr>
            <sz val="11"/>
            <rFont val="Calibri"/>
            <family val="2"/>
            <charset val="238"/>
          </rPr>
          <t>SZV_F:TervezettNettoKoltseg</t>
        </r>
      </text>
    </comment>
    <comment ref="L436" authorId="0" shapeId="0" xr:uid="{BC04D875-41B5-4E4E-9580-B9C35CE24548}">
      <text>
        <r>
          <rPr>
            <sz val="11"/>
            <rFont val="Calibri"/>
            <family val="2"/>
            <charset val="238"/>
          </rPr>
          <t>SZV_F:IdotartamKezdes</t>
        </r>
      </text>
    </comment>
    <comment ref="M436" authorId="0" shapeId="0" xr:uid="{6ADAD76C-740C-4488-945F-78BC681D2702}">
      <text>
        <r>
          <rPr>
            <sz val="11"/>
            <rFont val="Calibri"/>
            <family val="2"/>
            <charset val="238"/>
          </rPr>
          <t>SZV_F:IdotartamBefejezes</t>
        </r>
      </text>
    </comment>
    <comment ref="N436" authorId="0" shapeId="0" xr:uid="{AA7D6F45-81A5-44C1-A423-7CE24F094059}">
      <text>
        <r>
          <rPr>
            <sz val="11"/>
            <rFont val="Calibri"/>
            <family val="2"/>
            <charset val="238"/>
          </rPr>
          <t>SZV_F:NettoKoltsegUtem1</t>
        </r>
      </text>
    </comment>
    <comment ref="O436" authorId="0" shapeId="0" xr:uid="{C73788EB-025D-4D74-B754-252BFA1D00B1}">
      <text>
        <r>
          <rPr>
            <sz val="11"/>
            <rFont val="Calibri"/>
            <family val="2"/>
            <charset val="238"/>
          </rPr>
          <t>SZV_F:NettoKoltsegUtem2</t>
        </r>
      </text>
    </comment>
    <comment ref="P436" authorId="0" shapeId="0" xr:uid="{09A9FC1C-BAFF-461C-B2CD-62A10F9A0B44}">
      <text>
        <r>
          <rPr>
            <sz val="11"/>
            <rFont val="Calibri"/>
            <family val="2"/>
            <charset val="238"/>
          </rPr>
          <t>SZV_F:EM_Melleklet2_KTG</t>
        </r>
      </text>
    </comment>
    <comment ref="R436" authorId="0" shapeId="0" xr:uid="{52D6B1CF-16D5-49A4-98E0-438AB28E9182}">
      <text>
        <r>
          <rPr>
            <sz val="11"/>
            <rFont val="Calibri"/>
            <family val="2"/>
            <charset val="238"/>
          </rPr>
          <t>SZV_F:HDUtem1</t>
        </r>
      </text>
    </comment>
    <comment ref="S436" authorId="0" shapeId="0" xr:uid="{BFDBC165-8D49-44E6-9DED-008682A1B112}">
      <text>
        <r>
          <rPr>
            <sz val="11"/>
            <rFont val="Calibri"/>
            <family val="2"/>
            <charset val="238"/>
          </rPr>
          <t>SZV_F:ECSUtem1</t>
        </r>
      </text>
    </comment>
    <comment ref="T436" authorId="0" shapeId="0" xr:uid="{15614C64-104D-462E-A550-3E8D9A6EF36D}">
      <text>
        <r>
          <rPr>
            <sz val="11"/>
            <rFont val="Calibri"/>
            <family val="2"/>
            <charset val="238"/>
          </rPr>
          <t>SZV_F:KFHUtem1</t>
        </r>
      </text>
    </comment>
    <comment ref="U436" authorId="0" shapeId="0" xr:uid="{9F2EE538-8F41-4060-BD56-802D01231555}">
      <text>
        <r>
          <rPr>
            <sz val="11"/>
            <rFont val="Calibri"/>
            <family val="2"/>
            <charset val="238"/>
          </rPr>
          <t>SZV_F:Egyeb_SajatUtem1</t>
        </r>
      </text>
    </comment>
    <comment ref="V436" authorId="0" shapeId="0" xr:uid="{BD9D1D4A-45B3-4D11-B163-AC3F302E9422}">
      <text>
        <r>
          <rPr>
            <sz val="11"/>
            <rFont val="Calibri"/>
            <family val="2"/>
            <charset val="238"/>
          </rPr>
          <t>SZV_F:DijUtem1</t>
        </r>
      </text>
    </comment>
    <comment ref="W436" authorId="0" shapeId="0" xr:uid="{A69824B8-0144-42DD-9AB7-D25E88C18EE4}">
      <text>
        <r>
          <rPr>
            <sz val="11"/>
            <rFont val="Calibri"/>
            <family val="2"/>
            <charset val="238"/>
          </rPr>
          <t>SZV_F:EM_Melleklet1_Utem1</t>
        </r>
      </text>
    </comment>
    <comment ref="X436" authorId="0" shapeId="0" xr:uid="{4DDD9FE5-35EC-43AC-AE66-2997193C4398}">
      <text>
        <r>
          <rPr>
            <sz val="11"/>
            <rFont val="Calibri"/>
            <family val="2"/>
            <charset val="238"/>
          </rPr>
          <t>SZV_F:EgyebAllamiUtem1</t>
        </r>
      </text>
    </comment>
    <comment ref="Y436" authorId="0" shapeId="0" xr:uid="{C306C8E9-98C6-455C-963C-5B63B86A753E}">
      <text>
        <r>
          <rPr>
            <sz val="11"/>
            <rFont val="Calibri"/>
            <family val="2"/>
            <charset val="238"/>
          </rPr>
          <t>SZV_F:OnkormanyzatiUtem1</t>
        </r>
      </text>
    </comment>
    <comment ref="Z436" authorId="0" shapeId="0" xr:uid="{E169754E-0256-4355-BA6D-C9833A10FED1}">
      <text>
        <r>
          <rPr>
            <sz val="11"/>
            <rFont val="Calibri"/>
            <family val="2"/>
            <charset val="238"/>
          </rPr>
          <t>SZV_F:EUUtem1</t>
        </r>
      </text>
    </comment>
    <comment ref="AA436" authorId="0" shapeId="0" xr:uid="{3BCC4666-0409-4907-9E8B-5CC2A06CE4A5}">
      <text>
        <r>
          <rPr>
            <sz val="11"/>
            <rFont val="Calibri"/>
            <family val="2"/>
            <charset val="238"/>
          </rPr>
          <t>SZV_F:EgyebUtem1</t>
        </r>
      </text>
    </comment>
    <comment ref="AB436" authorId="0" shapeId="0" xr:uid="{18438647-6331-4CF6-A897-70D2E4265ECD}">
      <text>
        <r>
          <rPr>
            <sz val="11"/>
            <rFont val="Calibri"/>
            <family val="2"/>
            <charset val="238"/>
          </rPr>
          <t>SZV_F:HitelKotvenyUtem1</t>
        </r>
      </text>
    </comment>
    <comment ref="AC436" authorId="0" shapeId="0" xr:uid="{9B77A1F8-2A71-4619-9FEC-065C8805DD7D}">
      <text>
        <r>
          <rPr>
            <sz val="11"/>
            <rFont val="Calibri"/>
            <family val="2"/>
            <charset val="238"/>
          </rPr>
          <t>SZV_F:OsszesenUtem1</t>
        </r>
      </text>
    </comment>
    <comment ref="AF436" authorId="0" shapeId="0" xr:uid="{BB180D36-9B30-428F-A514-814FC06E7E79}">
      <text>
        <r>
          <rPr>
            <sz val="11"/>
            <rFont val="Calibri"/>
            <family val="2"/>
            <charset val="238"/>
          </rPr>
          <t>SZV_F:HDUtem2</t>
        </r>
      </text>
    </comment>
    <comment ref="AG436" authorId="0" shapeId="0" xr:uid="{6B9FDE1E-D10B-4310-B50D-13E54F1B4C20}">
      <text>
        <r>
          <rPr>
            <sz val="11"/>
            <rFont val="Calibri"/>
            <family val="2"/>
            <charset val="238"/>
          </rPr>
          <t>SZV_F:ECSUtem2</t>
        </r>
      </text>
    </comment>
    <comment ref="AH436" authorId="0" shapeId="0" xr:uid="{82C7085E-046B-4F23-8B1A-CABB3E9660BD}">
      <text>
        <r>
          <rPr>
            <sz val="11"/>
            <rFont val="Calibri"/>
            <family val="2"/>
            <charset val="238"/>
          </rPr>
          <t>SZV_F:KFHUtem2</t>
        </r>
      </text>
    </comment>
    <comment ref="AI436" authorId="0" shapeId="0" xr:uid="{AB701088-AA64-41E2-A23D-2901D0B9B664}">
      <text>
        <r>
          <rPr>
            <sz val="11"/>
            <rFont val="Calibri"/>
            <family val="2"/>
            <charset val="238"/>
          </rPr>
          <t>SZV_F:Egyeb_SajatUtem2</t>
        </r>
      </text>
    </comment>
    <comment ref="AJ436" authorId="0" shapeId="0" xr:uid="{9CAF70A5-FC83-481E-80CD-AFAAF23ADF84}">
      <text>
        <r>
          <rPr>
            <sz val="11"/>
            <rFont val="Calibri"/>
            <family val="2"/>
            <charset val="238"/>
          </rPr>
          <t>SZV_F:DijUtem2</t>
        </r>
      </text>
    </comment>
    <comment ref="AK436" authorId="0" shapeId="0" xr:uid="{AA58D238-2C5D-4634-B72F-C60F449F1226}">
      <text>
        <r>
          <rPr>
            <sz val="11"/>
            <rFont val="Calibri"/>
            <family val="2"/>
            <charset val="238"/>
          </rPr>
          <t>SZV_F:EM_Melleklet1_Utem2</t>
        </r>
      </text>
    </comment>
    <comment ref="AL436" authorId="0" shapeId="0" xr:uid="{264851C0-C861-48FD-872C-66EA816A6DB6}">
      <text>
        <r>
          <rPr>
            <sz val="11"/>
            <rFont val="Calibri"/>
            <family val="2"/>
            <charset val="238"/>
          </rPr>
          <t>SZV_F:EgyebAllamiUtem2</t>
        </r>
      </text>
    </comment>
    <comment ref="AM436" authorId="0" shapeId="0" xr:uid="{C5BCCE1E-6154-48D9-B08D-770027937B03}">
      <text>
        <r>
          <rPr>
            <sz val="11"/>
            <rFont val="Calibri"/>
            <family val="2"/>
            <charset val="238"/>
          </rPr>
          <t>SZV_F:OnkormanyzatiUtem2</t>
        </r>
      </text>
    </comment>
    <comment ref="AN436" authorId="0" shapeId="0" xr:uid="{E595F8D0-9DAE-4F2C-BA68-3BCA0E2700F6}">
      <text>
        <r>
          <rPr>
            <sz val="11"/>
            <rFont val="Calibri"/>
            <family val="2"/>
            <charset val="238"/>
          </rPr>
          <t>SZV_F:EUUtem2</t>
        </r>
      </text>
    </comment>
    <comment ref="AO436" authorId="0" shapeId="0" xr:uid="{A72267B0-1E23-4796-9900-3B81711F04A3}">
      <text>
        <r>
          <rPr>
            <sz val="11"/>
            <rFont val="Calibri"/>
            <family val="2"/>
            <charset val="238"/>
          </rPr>
          <t>SZV_F:EgyebUtem2</t>
        </r>
      </text>
    </comment>
    <comment ref="AP436" authorId="0" shapeId="0" xr:uid="{12718B35-D6B9-4955-A11E-2B27C18E2118}">
      <text>
        <r>
          <rPr>
            <sz val="11"/>
            <rFont val="Calibri"/>
            <family val="2"/>
            <charset val="238"/>
          </rPr>
          <t>SZV_F:HitelKotvenyUtem2</t>
        </r>
      </text>
    </comment>
    <comment ref="AQ436" authorId="0" shapeId="0" xr:uid="{CB6D585B-56EF-4CAD-AF21-88B4861F884A}">
      <text>
        <r>
          <rPr>
            <sz val="11"/>
            <rFont val="Calibri"/>
            <family val="2"/>
            <charset val="238"/>
          </rPr>
          <t>SZV_F:OsszesenUtem2</t>
        </r>
      </text>
    </comment>
    <comment ref="AR436" authorId="0" shapeId="0" xr:uid="{9CCCF4FB-0142-4B2B-AB33-526D7851B40A}">
      <text>
        <r>
          <rPr>
            <sz val="11"/>
            <rFont val="Calibri"/>
            <family val="2"/>
            <charset val="238"/>
          </rPr>
          <t>SZV_F:ForrashianyUtem2</t>
        </r>
      </text>
    </comment>
    <comment ref="AU436" authorId="0" shapeId="0" xr:uid="{40B14366-904D-4F66-A52B-2969D3E53B10}">
      <text>
        <r>
          <rPr>
            <sz val="11"/>
            <rFont val="Calibri"/>
            <family val="2"/>
            <charset val="238"/>
          </rPr>
          <t>SZV_F:Indokolas</t>
        </r>
      </text>
    </comment>
    <comment ref="AV436" authorId="0" shapeId="0" xr:uid="{DD07B010-BDC3-43CA-8E52-67AEE4982C63}">
      <text>
        <r>
          <rPr>
            <sz val="11"/>
            <rFont val="Calibri"/>
            <family val="2"/>
            <charset val="238"/>
          </rPr>
          <t>SZV_F:Megjegyzes</t>
        </r>
      </text>
    </comment>
    <comment ref="AW436" authorId="0" shapeId="0" xr:uid="{00D80470-902C-4A29-8114-BBA723FC6AAD}">
      <text>
        <r>
          <rPr>
            <sz val="11"/>
            <rFont val="Calibri"/>
            <family val="2"/>
            <charset val="238"/>
          </rPr>
          <t>SZV_F:FeladatSorszam</t>
        </r>
      </text>
    </comment>
    <comment ref="AY436" authorId="0" shapeId="0" xr:uid="{7F59AACF-B30F-4B18-863F-927C3D27FE35}">
      <text>
        <r>
          <rPr>
            <sz val="11"/>
            <rFont val="Calibri"/>
            <family val="2"/>
            <charset val="238"/>
          </rPr>
          <t>SZV_F:ISA</t>
        </r>
      </text>
    </comment>
    <comment ref="B437" authorId="0" shapeId="0" xr:uid="{A4A6CB6F-9950-4066-BACE-256E329B560A}">
      <text>
        <r>
          <rPr>
            <sz val="11"/>
            <rFont val="Calibri"/>
            <family val="2"/>
            <charset val="238"/>
          </rPr>
          <t>SZV_F:FontossagiSorrent</t>
        </r>
      </text>
    </comment>
    <comment ref="C437" authorId="0" shapeId="0" xr:uid="{123CCE3E-8198-4C3A-A291-05899C8E170A}">
      <text>
        <r>
          <rPr>
            <sz val="11"/>
            <rFont val="Calibri"/>
            <family val="2"/>
            <charset val="238"/>
          </rPr>
          <t>SZV_F:FeladatKategoria</t>
        </r>
      </text>
    </comment>
    <comment ref="D437" authorId="0" shapeId="0" xr:uid="{B73F79F7-CA45-4768-A825-42345B7B6E76}">
      <text>
        <r>
          <rPr>
            <sz val="11"/>
            <rFont val="Calibri"/>
            <family val="2"/>
            <charset val="238"/>
          </rPr>
          <t>SZV_F:FeladatMegnevezes</t>
        </r>
      </text>
    </comment>
    <comment ref="E437" authorId="0" shapeId="0" xr:uid="{A2FC93A5-59C7-448B-A37B-B90C58840522}">
      <text>
        <r>
          <rPr>
            <sz val="11"/>
            <rFont val="Calibri"/>
            <family val="2"/>
            <charset val="238"/>
          </rPr>
          <t>SZV_F:ElviEngedelySzam</t>
        </r>
      </text>
    </comment>
    <comment ref="F437" authorId="0" shapeId="0" xr:uid="{7C574EF6-661E-4C58-AB5B-3DBE5D9A5CB4}">
      <text>
        <r>
          <rPr>
            <sz val="11"/>
            <rFont val="Calibri"/>
            <family val="2"/>
            <charset val="238"/>
          </rPr>
          <t>SZV_F:VKR_Kod</t>
        </r>
      </text>
    </comment>
    <comment ref="G437" authorId="0" shapeId="0" xr:uid="{053A9EBD-92E6-4E1E-8B71-77D13E203BF0}">
      <text>
        <r>
          <rPr>
            <sz val="11"/>
            <rFont val="Calibri"/>
            <family val="2"/>
            <charset val="238"/>
          </rPr>
          <t>SZV_F:VKR_Nev</t>
        </r>
      </text>
    </comment>
    <comment ref="H437" authorId="0" shapeId="0" xr:uid="{4756D38B-2F3F-40A1-BFC6-2D5AA8FA12AA}">
      <text>
        <r>
          <rPr>
            <sz val="11"/>
            <rFont val="Calibri"/>
            <family val="2"/>
            <charset val="238"/>
          </rPr>
          <t>SZV_F:FeladatAzonosito</t>
        </r>
      </text>
    </comment>
    <comment ref="I437" authorId="0" shapeId="0" xr:uid="{E7BD1C39-8BC6-442E-A0FF-375B4614CFEF}">
      <text>
        <r>
          <rPr>
            <sz val="11"/>
            <rFont val="Calibri"/>
            <family val="2"/>
            <charset val="238"/>
          </rPr>
          <t>SZV_F:EllatasiTerulet</t>
        </r>
      </text>
    </comment>
    <comment ref="J437" authorId="0" shapeId="0" xr:uid="{4196F802-5365-43D6-A6A0-06796D992B25}">
      <text>
        <r>
          <rPr>
            <sz val="11"/>
            <rFont val="Calibri"/>
            <family val="2"/>
            <charset val="238"/>
          </rPr>
          <t>SZV_F:EllatasertFelelos</t>
        </r>
      </text>
    </comment>
    <comment ref="K437" authorId="0" shapeId="0" xr:uid="{4B986BD3-7FFA-4736-85FA-006558392E57}">
      <text>
        <r>
          <rPr>
            <sz val="11"/>
            <rFont val="Calibri"/>
            <family val="2"/>
            <charset val="238"/>
          </rPr>
          <t>SZV_F:TervezettNettoKoltseg</t>
        </r>
      </text>
    </comment>
    <comment ref="L437" authorId="0" shapeId="0" xr:uid="{38A77E12-17F0-4696-B15F-0E29837418F6}">
      <text>
        <r>
          <rPr>
            <sz val="11"/>
            <rFont val="Calibri"/>
            <family val="2"/>
            <charset val="238"/>
          </rPr>
          <t>SZV_F:IdotartamKezdes</t>
        </r>
      </text>
    </comment>
    <comment ref="M437" authorId="0" shapeId="0" xr:uid="{1773498E-EA81-410C-8B96-642EDBA5343D}">
      <text>
        <r>
          <rPr>
            <sz val="11"/>
            <rFont val="Calibri"/>
            <family val="2"/>
            <charset val="238"/>
          </rPr>
          <t>SZV_F:IdotartamBefejezes</t>
        </r>
      </text>
    </comment>
    <comment ref="N437" authorId="0" shapeId="0" xr:uid="{1F2BB6CA-54A6-4039-B3B1-9058E603D7C5}">
      <text>
        <r>
          <rPr>
            <sz val="11"/>
            <rFont val="Calibri"/>
            <family val="2"/>
            <charset val="238"/>
          </rPr>
          <t>SZV_F:NettoKoltsegUtem1</t>
        </r>
      </text>
    </comment>
    <comment ref="O437" authorId="0" shapeId="0" xr:uid="{C425A728-4051-4CBD-A281-01A3DE23F04B}">
      <text>
        <r>
          <rPr>
            <sz val="11"/>
            <rFont val="Calibri"/>
            <family val="2"/>
            <charset val="238"/>
          </rPr>
          <t>SZV_F:NettoKoltsegUtem2</t>
        </r>
      </text>
    </comment>
    <comment ref="P437" authorId="0" shapeId="0" xr:uid="{6D18032B-5742-4B1B-8368-B3F7D70E984A}">
      <text>
        <r>
          <rPr>
            <sz val="11"/>
            <rFont val="Calibri"/>
            <family val="2"/>
            <charset val="238"/>
          </rPr>
          <t>SZV_F:EM_Melleklet2_KTG</t>
        </r>
      </text>
    </comment>
    <comment ref="R437" authorId="0" shapeId="0" xr:uid="{8174961D-7318-42A8-94EC-704EA597EE60}">
      <text>
        <r>
          <rPr>
            <sz val="11"/>
            <rFont val="Calibri"/>
            <family val="2"/>
            <charset val="238"/>
          </rPr>
          <t>SZV_F:HDUtem1</t>
        </r>
      </text>
    </comment>
    <comment ref="S437" authorId="0" shapeId="0" xr:uid="{C44F1EFF-048A-4A3A-B8FB-3CC30D2945E6}">
      <text>
        <r>
          <rPr>
            <sz val="11"/>
            <rFont val="Calibri"/>
            <family val="2"/>
            <charset val="238"/>
          </rPr>
          <t>SZV_F:ECSUtem1</t>
        </r>
      </text>
    </comment>
    <comment ref="T437" authorId="0" shapeId="0" xr:uid="{96BE076D-9253-48B3-9E85-8894328D2678}">
      <text>
        <r>
          <rPr>
            <sz val="11"/>
            <rFont val="Calibri"/>
            <family val="2"/>
            <charset val="238"/>
          </rPr>
          <t>SZV_F:KFHUtem1</t>
        </r>
      </text>
    </comment>
    <comment ref="U437" authorId="0" shapeId="0" xr:uid="{95BDAF13-9BA0-4F4D-9940-BBB877F88F1C}">
      <text>
        <r>
          <rPr>
            <sz val="11"/>
            <rFont val="Calibri"/>
            <family val="2"/>
            <charset val="238"/>
          </rPr>
          <t>SZV_F:Egyeb_SajatUtem1</t>
        </r>
      </text>
    </comment>
    <comment ref="V437" authorId="0" shapeId="0" xr:uid="{68B244D7-6628-40AA-B648-73BDCCDA2584}">
      <text>
        <r>
          <rPr>
            <sz val="11"/>
            <rFont val="Calibri"/>
            <family val="2"/>
            <charset val="238"/>
          </rPr>
          <t>SZV_F:DijUtem1</t>
        </r>
      </text>
    </comment>
    <comment ref="W437" authorId="0" shapeId="0" xr:uid="{BC761FBE-EACC-45AC-AB34-A70C41ACCE7E}">
      <text>
        <r>
          <rPr>
            <sz val="11"/>
            <rFont val="Calibri"/>
            <family val="2"/>
            <charset val="238"/>
          </rPr>
          <t>SZV_F:EM_Melleklet1_Utem1</t>
        </r>
      </text>
    </comment>
    <comment ref="X437" authorId="0" shapeId="0" xr:uid="{C1EE247A-C1F5-4E09-907E-B365B3AA71D9}">
      <text>
        <r>
          <rPr>
            <sz val="11"/>
            <rFont val="Calibri"/>
            <family val="2"/>
            <charset val="238"/>
          </rPr>
          <t>SZV_F:EgyebAllamiUtem1</t>
        </r>
      </text>
    </comment>
    <comment ref="Y437" authorId="0" shapeId="0" xr:uid="{97F059E0-279B-426B-A6D4-7BCAA67C0955}">
      <text>
        <r>
          <rPr>
            <sz val="11"/>
            <rFont val="Calibri"/>
            <family val="2"/>
            <charset val="238"/>
          </rPr>
          <t>SZV_F:OnkormanyzatiUtem1</t>
        </r>
      </text>
    </comment>
    <comment ref="Z437" authorId="0" shapeId="0" xr:uid="{52DD7509-8BD1-4C01-8D16-E2CCE65E33FE}">
      <text>
        <r>
          <rPr>
            <sz val="11"/>
            <rFont val="Calibri"/>
            <family val="2"/>
            <charset val="238"/>
          </rPr>
          <t>SZV_F:EUUtem1</t>
        </r>
      </text>
    </comment>
    <comment ref="AA437" authorId="0" shapeId="0" xr:uid="{4272ACC5-6973-40C6-A1E9-A7E6B859C28D}">
      <text>
        <r>
          <rPr>
            <sz val="11"/>
            <rFont val="Calibri"/>
            <family val="2"/>
            <charset val="238"/>
          </rPr>
          <t>SZV_F:EgyebUtem1</t>
        </r>
      </text>
    </comment>
    <comment ref="AB437" authorId="0" shapeId="0" xr:uid="{43FF8EBA-010D-4906-9DAE-1D42F739812B}">
      <text>
        <r>
          <rPr>
            <sz val="11"/>
            <rFont val="Calibri"/>
            <family val="2"/>
            <charset val="238"/>
          </rPr>
          <t>SZV_F:HitelKotvenyUtem1</t>
        </r>
      </text>
    </comment>
    <comment ref="AC437" authorId="0" shapeId="0" xr:uid="{8DD1EF18-03F7-47D3-B65C-6402ACF0F17A}">
      <text>
        <r>
          <rPr>
            <sz val="11"/>
            <rFont val="Calibri"/>
            <family val="2"/>
            <charset val="238"/>
          </rPr>
          <t>SZV_F:OsszesenUtem1</t>
        </r>
      </text>
    </comment>
    <comment ref="AF437" authorId="0" shapeId="0" xr:uid="{48F4EFB5-1845-4663-9A38-9FC98975DDFC}">
      <text>
        <r>
          <rPr>
            <sz val="11"/>
            <rFont val="Calibri"/>
            <family val="2"/>
            <charset val="238"/>
          </rPr>
          <t>SZV_F:HDUtem2</t>
        </r>
      </text>
    </comment>
    <comment ref="AG437" authorId="0" shapeId="0" xr:uid="{7B45EAE4-84EF-48CA-935D-94D0272E2D9C}">
      <text>
        <r>
          <rPr>
            <sz val="11"/>
            <rFont val="Calibri"/>
            <family val="2"/>
            <charset val="238"/>
          </rPr>
          <t>SZV_F:ECSUtem2</t>
        </r>
      </text>
    </comment>
    <comment ref="AH437" authorId="0" shapeId="0" xr:uid="{FD2FBEA8-B0DD-4807-9BD6-FB92113F3C8F}">
      <text>
        <r>
          <rPr>
            <sz val="11"/>
            <rFont val="Calibri"/>
            <family val="2"/>
            <charset val="238"/>
          </rPr>
          <t>SZV_F:KFHUtem2</t>
        </r>
      </text>
    </comment>
    <comment ref="AI437" authorId="0" shapeId="0" xr:uid="{AB405DA0-5B1C-497A-95D4-987AC2B1B108}">
      <text>
        <r>
          <rPr>
            <sz val="11"/>
            <rFont val="Calibri"/>
            <family val="2"/>
            <charset val="238"/>
          </rPr>
          <t>SZV_F:Egyeb_SajatUtem2</t>
        </r>
      </text>
    </comment>
    <comment ref="AJ437" authorId="0" shapeId="0" xr:uid="{8E927367-E0E9-4B3B-B67E-BDF45DF979F6}">
      <text>
        <r>
          <rPr>
            <sz val="11"/>
            <rFont val="Calibri"/>
            <family val="2"/>
            <charset val="238"/>
          </rPr>
          <t>SZV_F:DijUtem2</t>
        </r>
      </text>
    </comment>
    <comment ref="AK437" authorId="0" shapeId="0" xr:uid="{99977814-0FF3-4F83-A9C1-ED6982BBB9D1}">
      <text>
        <r>
          <rPr>
            <sz val="11"/>
            <rFont val="Calibri"/>
            <family val="2"/>
            <charset val="238"/>
          </rPr>
          <t>SZV_F:EM_Melleklet1_Utem2</t>
        </r>
      </text>
    </comment>
    <comment ref="AL437" authorId="0" shapeId="0" xr:uid="{10FAF327-A6DF-4B76-954A-9B196C2D6176}">
      <text>
        <r>
          <rPr>
            <sz val="11"/>
            <rFont val="Calibri"/>
            <family val="2"/>
            <charset val="238"/>
          </rPr>
          <t>SZV_F:EgyebAllamiUtem2</t>
        </r>
      </text>
    </comment>
    <comment ref="AM437" authorId="0" shapeId="0" xr:uid="{59F8D79C-0A21-4F47-9DF6-3A79971BE186}">
      <text>
        <r>
          <rPr>
            <sz val="11"/>
            <rFont val="Calibri"/>
            <family val="2"/>
            <charset val="238"/>
          </rPr>
          <t>SZV_F:OnkormanyzatiUtem2</t>
        </r>
      </text>
    </comment>
    <comment ref="AN437" authorId="0" shapeId="0" xr:uid="{6F49AD9D-F3D6-4D1A-850E-6F919B232E36}">
      <text>
        <r>
          <rPr>
            <sz val="11"/>
            <rFont val="Calibri"/>
            <family val="2"/>
            <charset val="238"/>
          </rPr>
          <t>SZV_F:EUUtem2</t>
        </r>
      </text>
    </comment>
    <comment ref="AO437" authorId="0" shapeId="0" xr:uid="{7803B0CA-F8E4-4058-A2C9-1DCA0F2273F5}">
      <text>
        <r>
          <rPr>
            <sz val="11"/>
            <rFont val="Calibri"/>
            <family val="2"/>
            <charset val="238"/>
          </rPr>
          <t>SZV_F:EgyebUtem2</t>
        </r>
      </text>
    </comment>
    <comment ref="AP437" authorId="0" shapeId="0" xr:uid="{6279E4F2-AAD8-4375-8CFC-8EDC6CC77B86}">
      <text>
        <r>
          <rPr>
            <sz val="11"/>
            <rFont val="Calibri"/>
            <family val="2"/>
            <charset val="238"/>
          </rPr>
          <t>SZV_F:HitelKotvenyUtem2</t>
        </r>
      </text>
    </comment>
    <comment ref="AQ437" authorId="0" shapeId="0" xr:uid="{2C3BB0FF-EF70-454D-9A3C-FEF637F86F70}">
      <text>
        <r>
          <rPr>
            <sz val="11"/>
            <rFont val="Calibri"/>
            <family val="2"/>
            <charset val="238"/>
          </rPr>
          <t>SZV_F:OsszesenUtem2</t>
        </r>
      </text>
    </comment>
    <comment ref="AR437" authorId="0" shapeId="0" xr:uid="{7F875F72-67F1-48D6-BBEA-07EC23171C78}">
      <text>
        <r>
          <rPr>
            <sz val="11"/>
            <rFont val="Calibri"/>
            <family val="2"/>
            <charset val="238"/>
          </rPr>
          <t>SZV_F:ForrashianyUtem2</t>
        </r>
      </text>
    </comment>
    <comment ref="AU437" authorId="0" shapeId="0" xr:uid="{FE934F28-143A-4EF4-B0DE-668BDC467FD8}">
      <text>
        <r>
          <rPr>
            <sz val="11"/>
            <rFont val="Calibri"/>
            <family val="2"/>
            <charset val="238"/>
          </rPr>
          <t>SZV_F:Indokolas</t>
        </r>
      </text>
    </comment>
    <comment ref="AV437" authorId="0" shapeId="0" xr:uid="{35F695BB-96D7-49D8-A2C0-A84C74B65EF0}">
      <text>
        <r>
          <rPr>
            <sz val="11"/>
            <rFont val="Calibri"/>
            <family val="2"/>
            <charset val="238"/>
          </rPr>
          <t>SZV_F:Megjegyzes</t>
        </r>
      </text>
    </comment>
    <comment ref="AW437" authorId="0" shapeId="0" xr:uid="{F756C859-09E5-4EA5-B1AE-B014175D7C4C}">
      <text>
        <r>
          <rPr>
            <sz val="11"/>
            <rFont val="Calibri"/>
            <family val="2"/>
            <charset val="238"/>
          </rPr>
          <t>SZV_F:FeladatSorszam</t>
        </r>
      </text>
    </comment>
    <comment ref="AY437" authorId="0" shapeId="0" xr:uid="{82C0B031-3A0A-4C4F-ADCB-5496AA53EBFD}">
      <text>
        <r>
          <rPr>
            <sz val="11"/>
            <rFont val="Calibri"/>
            <family val="2"/>
            <charset val="238"/>
          </rPr>
          <t>SZV_F:ISA</t>
        </r>
      </text>
    </comment>
    <comment ref="B438" authorId="0" shapeId="0" xr:uid="{9E1D1909-137E-409A-8D4A-D35FCF778A1C}">
      <text>
        <r>
          <rPr>
            <sz val="11"/>
            <rFont val="Calibri"/>
            <family val="2"/>
            <charset val="238"/>
          </rPr>
          <t>SZV_F:FontossagiSorrent</t>
        </r>
      </text>
    </comment>
    <comment ref="C438" authorId="0" shapeId="0" xr:uid="{5A7A3F90-C86B-4639-A4F2-D1B9EDB07C6E}">
      <text>
        <r>
          <rPr>
            <sz val="11"/>
            <rFont val="Calibri"/>
            <family val="2"/>
            <charset val="238"/>
          </rPr>
          <t>SZV_F:FeladatKategoria</t>
        </r>
      </text>
    </comment>
    <comment ref="D438" authorId="0" shapeId="0" xr:uid="{2DD4F7D2-54F3-4F2A-854F-FE84A640D34F}">
      <text>
        <r>
          <rPr>
            <sz val="11"/>
            <rFont val="Calibri"/>
            <family val="2"/>
            <charset val="238"/>
          </rPr>
          <t>SZV_F:FeladatMegnevezes</t>
        </r>
      </text>
    </comment>
    <comment ref="E438" authorId="0" shapeId="0" xr:uid="{F4BA7D4E-D993-490C-839D-67ABA19644A7}">
      <text>
        <r>
          <rPr>
            <sz val="11"/>
            <rFont val="Calibri"/>
            <family val="2"/>
            <charset val="238"/>
          </rPr>
          <t>SZV_F:ElviEngedelySzam</t>
        </r>
      </text>
    </comment>
    <comment ref="F438" authorId="0" shapeId="0" xr:uid="{61D11088-C43A-440C-88B0-119EFBE8BAE0}">
      <text>
        <r>
          <rPr>
            <sz val="11"/>
            <rFont val="Calibri"/>
            <family val="2"/>
            <charset val="238"/>
          </rPr>
          <t>SZV_F:VKR_Kod</t>
        </r>
      </text>
    </comment>
    <comment ref="G438" authorId="0" shapeId="0" xr:uid="{2C02D3AF-0F12-4A50-860D-12B9D3A0E2AE}">
      <text>
        <r>
          <rPr>
            <sz val="11"/>
            <rFont val="Calibri"/>
            <family val="2"/>
            <charset val="238"/>
          </rPr>
          <t>SZV_F:VKR_Nev</t>
        </r>
      </text>
    </comment>
    <comment ref="H438" authorId="0" shapeId="0" xr:uid="{F70B5D25-11EB-4287-A5E4-5224AE59747C}">
      <text>
        <r>
          <rPr>
            <sz val="11"/>
            <rFont val="Calibri"/>
            <family val="2"/>
            <charset val="238"/>
          </rPr>
          <t>SZV_F:FeladatAzonosito</t>
        </r>
      </text>
    </comment>
    <comment ref="I438" authorId="0" shapeId="0" xr:uid="{18B300E3-415A-4676-95D0-4428969DFCE5}">
      <text>
        <r>
          <rPr>
            <sz val="11"/>
            <rFont val="Calibri"/>
            <family val="2"/>
            <charset val="238"/>
          </rPr>
          <t>SZV_F:EllatasiTerulet</t>
        </r>
      </text>
    </comment>
    <comment ref="J438" authorId="0" shapeId="0" xr:uid="{44327A22-3BEE-4971-9947-BE0E13E30603}">
      <text>
        <r>
          <rPr>
            <sz val="11"/>
            <rFont val="Calibri"/>
            <family val="2"/>
            <charset val="238"/>
          </rPr>
          <t>SZV_F:EllatasertFelelos</t>
        </r>
      </text>
    </comment>
    <comment ref="K438" authorId="0" shapeId="0" xr:uid="{75FBD99F-007C-4B65-804C-3830D8305934}">
      <text>
        <r>
          <rPr>
            <sz val="11"/>
            <rFont val="Calibri"/>
            <family val="2"/>
            <charset val="238"/>
          </rPr>
          <t>SZV_F:TervezettNettoKoltseg</t>
        </r>
      </text>
    </comment>
    <comment ref="L438" authorId="0" shapeId="0" xr:uid="{AD1C30EA-CBD6-4156-B75D-323653AE0C29}">
      <text>
        <r>
          <rPr>
            <sz val="11"/>
            <rFont val="Calibri"/>
            <family val="2"/>
            <charset val="238"/>
          </rPr>
          <t>SZV_F:IdotartamKezdes</t>
        </r>
      </text>
    </comment>
    <comment ref="M438" authorId="0" shapeId="0" xr:uid="{4B7CA475-AA82-4744-8DD9-3054EB04313F}">
      <text>
        <r>
          <rPr>
            <sz val="11"/>
            <rFont val="Calibri"/>
            <family val="2"/>
            <charset val="238"/>
          </rPr>
          <t>SZV_F:IdotartamBefejezes</t>
        </r>
      </text>
    </comment>
    <comment ref="N438" authorId="0" shapeId="0" xr:uid="{5C4344EB-0A08-470D-95D6-A62D6C81E30B}">
      <text>
        <r>
          <rPr>
            <sz val="11"/>
            <rFont val="Calibri"/>
            <family val="2"/>
            <charset val="238"/>
          </rPr>
          <t>SZV_F:NettoKoltsegUtem1</t>
        </r>
      </text>
    </comment>
    <comment ref="O438" authorId="0" shapeId="0" xr:uid="{81AB63DA-C3C6-4E66-A229-7750414EFD08}">
      <text>
        <r>
          <rPr>
            <sz val="11"/>
            <rFont val="Calibri"/>
            <family val="2"/>
            <charset val="238"/>
          </rPr>
          <t>SZV_F:NettoKoltsegUtem2</t>
        </r>
      </text>
    </comment>
    <comment ref="P438" authorId="0" shapeId="0" xr:uid="{4365EA2A-A185-4B66-AC67-0F2B4AF14409}">
      <text>
        <r>
          <rPr>
            <sz val="11"/>
            <rFont val="Calibri"/>
            <family val="2"/>
            <charset val="238"/>
          </rPr>
          <t>SZV_F:EM_Melleklet2_KTG</t>
        </r>
      </text>
    </comment>
    <comment ref="R438" authorId="0" shapeId="0" xr:uid="{0F07D11C-244A-4665-A410-24E769B37621}">
      <text>
        <r>
          <rPr>
            <sz val="11"/>
            <rFont val="Calibri"/>
            <family val="2"/>
            <charset val="238"/>
          </rPr>
          <t>SZV_F:HDUtem1</t>
        </r>
      </text>
    </comment>
    <comment ref="S438" authorId="0" shapeId="0" xr:uid="{8CA0B14A-EED2-44BC-8072-B56EE610C38C}">
      <text>
        <r>
          <rPr>
            <sz val="11"/>
            <rFont val="Calibri"/>
            <family val="2"/>
            <charset val="238"/>
          </rPr>
          <t>SZV_F:ECSUtem1</t>
        </r>
      </text>
    </comment>
    <comment ref="T438" authorId="0" shapeId="0" xr:uid="{DF2A4B68-8D8E-4B6A-9E06-BD617C458086}">
      <text>
        <r>
          <rPr>
            <sz val="11"/>
            <rFont val="Calibri"/>
            <family val="2"/>
            <charset val="238"/>
          </rPr>
          <t>SZV_F:KFHUtem1</t>
        </r>
      </text>
    </comment>
    <comment ref="U438" authorId="0" shapeId="0" xr:uid="{713D77EA-6FE1-4073-A1B9-0DB285BF3D94}">
      <text>
        <r>
          <rPr>
            <sz val="11"/>
            <rFont val="Calibri"/>
            <family val="2"/>
            <charset val="238"/>
          </rPr>
          <t>SZV_F:Egyeb_SajatUtem1</t>
        </r>
      </text>
    </comment>
    <comment ref="V438" authorId="0" shapeId="0" xr:uid="{8D48E3A5-2CDD-4C30-8512-55D449D0F999}">
      <text>
        <r>
          <rPr>
            <sz val="11"/>
            <rFont val="Calibri"/>
            <family val="2"/>
            <charset val="238"/>
          </rPr>
          <t>SZV_F:DijUtem1</t>
        </r>
      </text>
    </comment>
    <comment ref="W438" authorId="0" shapeId="0" xr:uid="{AFE57D78-AC1D-4241-BEC7-54AFFB6075C6}">
      <text>
        <r>
          <rPr>
            <sz val="11"/>
            <rFont val="Calibri"/>
            <family val="2"/>
            <charset val="238"/>
          </rPr>
          <t>SZV_F:EM_Melleklet1_Utem1</t>
        </r>
      </text>
    </comment>
    <comment ref="X438" authorId="0" shapeId="0" xr:uid="{C6F94AF6-94E7-4FAE-990F-35A28EE13113}">
      <text>
        <r>
          <rPr>
            <sz val="11"/>
            <rFont val="Calibri"/>
            <family val="2"/>
            <charset val="238"/>
          </rPr>
          <t>SZV_F:EgyebAllamiUtem1</t>
        </r>
      </text>
    </comment>
    <comment ref="Y438" authorId="0" shapeId="0" xr:uid="{12B9CCDB-F6C3-4947-9B81-3FC2D7F20E38}">
      <text>
        <r>
          <rPr>
            <sz val="11"/>
            <rFont val="Calibri"/>
            <family val="2"/>
            <charset val="238"/>
          </rPr>
          <t>SZV_F:OnkormanyzatiUtem1</t>
        </r>
      </text>
    </comment>
    <comment ref="Z438" authorId="0" shapeId="0" xr:uid="{7B8FD8EF-4A4D-4ABA-928A-B7879EF9EBF3}">
      <text>
        <r>
          <rPr>
            <sz val="11"/>
            <rFont val="Calibri"/>
            <family val="2"/>
            <charset val="238"/>
          </rPr>
          <t>SZV_F:EUUtem1</t>
        </r>
      </text>
    </comment>
    <comment ref="AA438" authorId="0" shapeId="0" xr:uid="{C4D501E8-152A-490B-B130-548F634E121A}">
      <text>
        <r>
          <rPr>
            <sz val="11"/>
            <rFont val="Calibri"/>
            <family val="2"/>
            <charset val="238"/>
          </rPr>
          <t>SZV_F:EgyebUtem1</t>
        </r>
      </text>
    </comment>
    <comment ref="AB438" authorId="0" shapeId="0" xr:uid="{A8390EDD-184C-4377-8CB7-65212A9FC47E}">
      <text>
        <r>
          <rPr>
            <sz val="11"/>
            <rFont val="Calibri"/>
            <family val="2"/>
            <charset val="238"/>
          </rPr>
          <t>SZV_F:HitelKotvenyUtem1</t>
        </r>
      </text>
    </comment>
    <comment ref="AC438" authorId="0" shapeId="0" xr:uid="{4513E9FC-BC1C-46A8-B4C6-0A2E7D859F4C}">
      <text>
        <r>
          <rPr>
            <sz val="11"/>
            <rFont val="Calibri"/>
            <family val="2"/>
            <charset val="238"/>
          </rPr>
          <t>SZV_F:OsszesenUtem1</t>
        </r>
      </text>
    </comment>
    <comment ref="AF438" authorId="0" shapeId="0" xr:uid="{1BABFDE5-A651-438C-9953-8262D657D394}">
      <text>
        <r>
          <rPr>
            <sz val="11"/>
            <rFont val="Calibri"/>
            <family val="2"/>
            <charset val="238"/>
          </rPr>
          <t>SZV_F:HDUtem2</t>
        </r>
      </text>
    </comment>
    <comment ref="AG438" authorId="0" shapeId="0" xr:uid="{17A8EEA5-4185-45EB-9AF7-689B555AEF39}">
      <text>
        <r>
          <rPr>
            <sz val="11"/>
            <rFont val="Calibri"/>
            <family val="2"/>
            <charset val="238"/>
          </rPr>
          <t>SZV_F:ECSUtem2</t>
        </r>
      </text>
    </comment>
    <comment ref="AH438" authorId="0" shapeId="0" xr:uid="{3565B351-AAD2-46B9-97C8-1A3C47BCF9F9}">
      <text>
        <r>
          <rPr>
            <sz val="11"/>
            <rFont val="Calibri"/>
            <family val="2"/>
            <charset val="238"/>
          </rPr>
          <t>SZV_F:KFHUtem2</t>
        </r>
      </text>
    </comment>
    <comment ref="AI438" authorId="0" shapeId="0" xr:uid="{91E803F3-E403-4884-B29E-FE22F748569E}">
      <text>
        <r>
          <rPr>
            <sz val="11"/>
            <rFont val="Calibri"/>
            <family val="2"/>
            <charset val="238"/>
          </rPr>
          <t>SZV_F:Egyeb_SajatUtem2</t>
        </r>
      </text>
    </comment>
    <comment ref="AJ438" authorId="0" shapeId="0" xr:uid="{51C09412-12D6-442C-AE36-319802A5FC3C}">
      <text>
        <r>
          <rPr>
            <sz val="11"/>
            <rFont val="Calibri"/>
            <family val="2"/>
            <charset val="238"/>
          </rPr>
          <t>SZV_F:DijUtem2</t>
        </r>
      </text>
    </comment>
    <comment ref="AK438" authorId="0" shapeId="0" xr:uid="{2464BFED-DA27-41F7-BE2E-2194A98103DA}">
      <text>
        <r>
          <rPr>
            <sz val="11"/>
            <rFont val="Calibri"/>
            <family val="2"/>
            <charset val="238"/>
          </rPr>
          <t>SZV_F:EM_Melleklet1_Utem2</t>
        </r>
      </text>
    </comment>
    <comment ref="AL438" authorId="0" shapeId="0" xr:uid="{0A76CB28-7914-45FA-8477-B4DE7666C316}">
      <text>
        <r>
          <rPr>
            <sz val="11"/>
            <rFont val="Calibri"/>
            <family val="2"/>
            <charset val="238"/>
          </rPr>
          <t>SZV_F:EgyebAllamiUtem2</t>
        </r>
      </text>
    </comment>
    <comment ref="AM438" authorId="0" shapeId="0" xr:uid="{3D5198B1-7951-49DC-8AC1-584E241C9710}">
      <text>
        <r>
          <rPr>
            <sz val="11"/>
            <rFont val="Calibri"/>
            <family val="2"/>
            <charset val="238"/>
          </rPr>
          <t>SZV_F:OnkormanyzatiUtem2</t>
        </r>
      </text>
    </comment>
    <comment ref="AN438" authorId="0" shapeId="0" xr:uid="{F0F6F3E3-235F-48C5-8824-8EE592935023}">
      <text>
        <r>
          <rPr>
            <sz val="11"/>
            <rFont val="Calibri"/>
            <family val="2"/>
            <charset val="238"/>
          </rPr>
          <t>SZV_F:EUUtem2</t>
        </r>
      </text>
    </comment>
    <comment ref="AO438" authorId="0" shapeId="0" xr:uid="{53E8A224-2E21-44CE-A7B4-45D26FFFCF97}">
      <text>
        <r>
          <rPr>
            <sz val="11"/>
            <rFont val="Calibri"/>
            <family val="2"/>
            <charset val="238"/>
          </rPr>
          <t>SZV_F:EgyebUtem2</t>
        </r>
      </text>
    </comment>
    <comment ref="AP438" authorId="0" shapeId="0" xr:uid="{CFBB9E3F-9766-4CB6-9A20-A861302C8B28}">
      <text>
        <r>
          <rPr>
            <sz val="11"/>
            <rFont val="Calibri"/>
            <family val="2"/>
            <charset val="238"/>
          </rPr>
          <t>SZV_F:HitelKotvenyUtem2</t>
        </r>
      </text>
    </comment>
    <comment ref="AQ438" authorId="0" shapeId="0" xr:uid="{C3872DD0-7BB3-4829-9C4D-64FE67DDF75A}">
      <text>
        <r>
          <rPr>
            <sz val="11"/>
            <rFont val="Calibri"/>
            <family val="2"/>
            <charset val="238"/>
          </rPr>
          <t>SZV_F:OsszesenUtem2</t>
        </r>
      </text>
    </comment>
    <comment ref="AR438" authorId="0" shapeId="0" xr:uid="{68414F9B-01D0-43C2-B233-0F68D8FE988D}">
      <text>
        <r>
          <rPr>
            <sz val="11"/>
            <rFont val="Calibri"/>
            <family val="2"/>
            <charset val="238"/>
          </rPr>
          <t>SZV_F:ForrashianyUtem2</t>
        </r>
      </text>
    </comment>
    <comment ref="AU438" authorId="0" shapeId="0" xr:uid="{A86774C0-A335-4B42-9753-D421E7DAE8FD}">
      <text>
        <r>
          <rPr>
            <sz val="11"/>
            <rFont val="Calibri"/>
            <family val="2"/>
            <charset val="238"/>
          </rPr>
          <t>SZV_F:Indokolas</t>
        </r>
      </text>
    </comment>
    <comment ref="AV438" authorId="0" shapeId="0" xr:uid="{DAE776AF-8F02-4E67-8417-2501A2D2EAC9}">
      <text>
        <r>
          <rPr>
            <sz val="11"/>
            <rFont val="Calibri"/>
            <family val="2"/>
            <charset val="238"/>
          </rPr>
          <t>SZV_F:Megjegyzes</t>
        </r>
      </text>
    </comment>
    <comment ref="AW438" authorId="0" shapeId="0" xr:uid="{2A53D99B-BDF8-4CEF-BECC-64D53F63B941}">
      <text>
        <r>
          <rPr>
            <sz val="11"/>
            <rFont val="Calibri"/>
            <family val="2"/>
            <charset val="238"/>
          </rPr>
          <t>SZV_F:FeladatSorszam</t>
        </r>
      </text>
    </comment>
    <comment ref="AY438" authorId="0" shapeId="0" xr:uid="{DF2C0319-F51E-45CB-88E9-A155BF80C770}">
      <text>
        <r>
          <rPr>
            <sz val="11"/>
            <rFont val="Calibri"/>
            <family val="2"/>
            <charset val="238"/>
          </rPr>
          <t>SZV_F:ISA</t>
        </r>
      </text>
    </comment>
    <comment ref="B439" authorId="0" shapeId="0" xr:uid="{5CEEC743-5161-4529-A7DF-BADAD2A92E23}">
      <text>
        <r>
          <rPr>
            <sz val="11"/>
            <rFont val="Calibri"/>
            <family val="2"/>
            <charset val="238"/>
          </rPr>
          <t>SZV_F:FontossagiSorrent</t>
        </r>
      </text>
    </comment>
    <comment ref="C439" authorId="0" shapeId="0" xr:uid="{0EDC15BA-3DB4-405C-ADB7-8ADC980D1DFC}">
      <text>
        <r>
          <rPr>
            <sz val="11"/>
            <rFont val="Calibri"/>
            <family val="2"/>
            <charset val="238"/>
          </rPr>
          <t>SZV_F:FeladatKategoria</t>
        </r>
      </text>
    </comment>
    <comment ref="D439" authorId="0" shapeId="0" xr:uid="{C1377308-D10A-40B1-BB86-88332387710B}">
      <text>
        <r>
          <rPr>
            <sz val="11"/>
            <rFont val="Calibri"/>
            <family val="2"/>
            <charset val="238"/>
          </rPr>
          <t>SZV_F:FeladatMegnevezes</t>
        </r>
      </text>
    </comment>
    <comment ref="E439" authorId="0" shapeId="0" xr:uid="{5C0E96B3-72BC-45FE-BD54-52D32793F88B}">
      <text>
        <r>
          <rPr>
            <sz val="11"/>
            <rFont val="Calibri"/>
            <family val="2"/>
            <charset val="238"/>
          </rPr>
          <t>SZV_F:ElviEngedelySzam</t>
        </r>
      </text>
    </comment>
    <comment ref="F439" authorId="0" shapeId="0" xr:uid="{751494AA-B829-4CCA-BFAC-874C47C68F46}">
      <text>
        <r>
          <rPr>
            <sz val="11"/>
            <rFont val="Calibri"/>
            <family val="2"/>
            <charset val="238"/>
          </rPr>
          <t>SZV_F:VKR_Kod</t>
        </r>
      </text>
    </comment>
    <comment ref="G439" authorId="0" shapeId="0" xr:uid="{F8CE5D37-27A0-4840-AD53-2A3C7E32B726}">
      <text>
        <r>
          <rPr>
            <sz val="11"/>
            <rFont val="Calibri"/>
            <family val="2"/>
            <charset val="238"/>
          </rPr>
          <t>SZV_F:VKR_Nev</t>
        </r>
      </text>
    </comment>
    <comment ref="H439" authorId="0" shapeId="0" xr:uid="{8D45DB92-01B3-44BC-8084-71B161325EA4}">
      <text>
        <r>
          <rPr>
            <sz val="11"/>
            <rFont val="Calibri"/>
            <family val="2"/>
            <charset val="238"/>
          </rPr>
          <t>SZV_F:FeladatAzonosito</t>
        </r>
      </text>
    </comment>
    <comment ref="I439" authorId="0" shapeId="0" xr:uid="{1B48705E-92EC-4537-B19C-B088B72654C8}">
      <text>
        <r>
          <rPr>
            <sz val="11"/>
            <rFont val="Calibri"/>
            <family val="2"/>
            <charset val="238"/>
          </rPr>
          <t>SZV_F:EllatasiTerulet</t>
        </r>
      </text>
    </comment>
    <comment ref="J439" authorId="0" shapeId="0" xr:uid="{F3C09191-2D8F-4FF8-B4B5-330117EE56BC}">
      <text>
        <r>
          <rPr>
            <sz val="11"/>
            <rFont val="Calibri"/>
            <family val="2"/>
            <charset val="238"/>
          </rPr>
          <t>SZV_F:EllatasertFelelos</t>
        </r>
      </text>
    </comment>
    <comment ref="K439" authorId="0" shapeId="0" xr:uid="{89712613-4B22-4ACE-9839-3926E9C10DF0}">
      <text>
        <r>
          <rPr>
            <sz val="11"/>
            <rFont val="Calibri"/>
            <family val="2"/>
            <charset val="238"/>
          </rPr>
          <t>SZV_F:TervezettNettoKoltseg</t>
        </r>
      </text>
    </comment>
    <comment ref="L439" authorId="0" shapeId="0" xr:uid="{5BD4057E-AC67-48AB-BE26-6286E45119E5}">
      <text>
        <r>
          <rPr>
            <sz val="11"/>
            <rFont val="Calibri"/>
            <family val="2"/>
            <charset val="238"/>
          </rPr>
          <t>SZV_F:IdotartamKezdes</t>
        </r>
      </text>
    </comment>
    <comment ref="M439" authorId="0" shapeId="0" xr:uid="{CD8252DB-560F-4EB1-841B-0E895A8555B3}">
      <text>
        <r>
          <rPr>
            <sz val="11"/>
            <rFont val="Calibri"/>
            <family val="2"/>
            <charset val="238"/>
          </rPr>
          <t>SZV_F:IdotartamBefejezes</t>
        </r>
      </text>
    </comment>
    <comment ref="N439" authorId="0" shapeId="0" xr:uid="{A261C18F-8A70-4473-8047-B53FB4B4196C}">
      <text>
        <r>
          <rPr>
            <sz val="11"/>
            <rFont val="Calibri"/>
            <family val="2"/>
            <charset val="238"/>
          </rPr>
          <t>SZV_F:NettoKoltsegUtem1</t>
        </r>
      </text>
    </comment>
    <comment ref="O439" authorId="0" shapeId="0" xr:uid="{C2DF148F-3944-4892-B94D-12C2F2DC8DA8}">
      <text>
        <r>
          <rPr>
            <sz val="11"/>
            <rFont val="Calibri"/>
            <family val="2"/>
            <charset val="238"/>
          </rPr>
          <t>SZV_F:NettoKoltsegUtem2</t>
        </r>
      </text>
    </comment>
    <comment ref="P439" authorId="0" shapeId="0" xr:uid="{89636513-8AC0-4F7F-9BB6-F0E399F13C64}">
      <text>
        <r>
          <rPr>
            <sz val="11"/>
            <rFont val="Calibri"/>
            <family val="2"/>
            <charset val="238"/>
          </rPr>
          <t>SZV_F:EM_Melleklet2_KTG</t>
        </r>
      </text>
    </comment>
    <comment ref="R439" authorId="0" shapeId="0" xr:uid="{1960338E-3D5E-49D5-973A-95153AEFA4D8}">
      <text>
        <r>
          <rPr>
            <sz val="11"/>
            <rFont val="Calibri"/>
            <family val="2"/>
            <charset val="238"/>
          </rPr>
          <t>SZV_F:HDUtem1</t>
        </r>
      </text>
    </comment>
    <comment ref="S439" authorId="0" shapeId="0" xr:uid="{ADFB2BC5-EE15-4E31-BC19-FD9D41D24045}">
      <text>
        <r>
          <rPr>
            <sz val="11"/>
            <rFont val="Calibri"/>
            <family val="2"/>
            <charset val="238"/>
          </rPr>
          <t>SZV_F:ECSUtem1</t>
        </r>
      </text>
    </comment>
    <comment ref="T439" authorId="0" shapeId="0" xr:uid="{20EC17F1-FE4C-4B24-9583-27D6CA3127BC}">
      <text>
        <r>
          <rPr>
            <sz val="11"/>
            <rFont val="Calibri"/>
            <family val="2"/>
            <charset val="238"/>
          </rPr>
          <t>SZV_F:KFHUtem1</t>
        </r>
      </text>
    </comment>
    <comment ref="U439" authorId="0" shapeId="0" xr:uid="{45EDC20D-1F7F-42BD-8D5A-C5912265C95A}">
      <text>
        <r>
          <rPr>
            <sz val="11"/>
            <rFont val="Calibri"/>
            <family val="2"/>
            <charset val="238"/>
          </rPr>
          <t>SZV_F:Egyeb_SajatUtem1</t>
        </r>
      </text>
    </comment>
    <comment ref="V439" authorId="0" shapeId="0" xr:uid="{2E967BAE-57B6-4CFF-8AFC-683606482B52}">
      <text>
        <r>
          <rPr>
            <sz val="11"/>
            <rFont val="Calibri"/>
            <family val="2"/>
            <charset val="238"/>
          </rPr>
          <t>SZV_F:DijUtem1</t>
        </r>
      </text>
    </comment>
    <comment ref="W439" authorId="0" shapeId="0" xr:uid="{45551BBD-BC89-4BBE-A402-1C32334B004F}">
      <text>
        <r>
          <rPr>
            <sz val="11"/>
            <rFont val="Calibri"/>
            <family val="2"/>
            <charset val="238"/>
          </rPr>
          <t>SZV_F:EM_Melleklet1_Utem1</t>
        </r>
      </text>
    </comment>
    <comment ref="X439" authorId="0" shapeId="0" xr:uid="{2E14D010-7E4A-4E9B-A126-6FC003C7921A}">
      <text>
        <r>
          <rPr>
            <sz val="11"/>
            <rFont val="Calibri"/>
            <family val="2"/>
            <charset val="238"/>
          </rPr>
          <t>SZV_F:EgyebAllamiUtem1</t>
        </r>
      </text>
    </comment>
    <comment ref="Y439" authorId="0" shapeId="0" xr:uid="{277ED201-A500-476E-A46A-36AE8EB8C4A3}">
      <text>
        <r>
          <rPr>
            <sz val="11"/>
            <rFont val="Calibri"/>
            <family val="2"/>
            <charset val="238"/>
          </rPr>
          <t>SZV_F:OnkormanyzatiUtem1</t>
        </r>
      </text>
    </comment>
    <comment ref="Z439" authorId="0" shapeId="0" xr:uid="{95380EFA-1442-43B9-9671-077BFC9A39DD}">
      <text>
        <r>
          <rPr>
            <sz val="11"/>
            <rFont val="Calibri"/>
            <family val="2"/>
            <charset val="238"/>
          </rPr>
          <t>SZV_F:EUUtem1</t>
        </r>
      </text>
    </comment>
    <comment ref="AA439" authorId="0" shapeId="0" xr:uid="{6E94E35F-F900-4F97-BF30-E14FE0D0895F}">
      <text>
        <r>
          <rPr>
            <sz val="11"/>
            <rFont val="Calibri"/>
            <family val="2"/>
            <charset val="238"/>
          </rPr>
          <t>SZV_F:EgyebUtem1</t>
        </r>
      </text>
    </comment>
    <comment ref="AB439" authorId="0" shapeId="0" xr:uid="{95E01525-CE1B-4642-B28C-E043E404B33E}">
      <text>
        <r>
          <rPr>
            <sz val="11"/>
            <rFont val="Calibri"/>
            <family val="2"/>
            <charset val="238"/>
          </rPr>
          <t>SZV_F:HitelKotvenyUtem1</t>
        </r>
      </text>
    </comment>
    <comment ref="AC439" authorId="0" shapeId="0" xr:uid="{7D045046-DC4F-4283-8C74-78B6C1F261FA}">
      <text>
        <r>
          <rPr>
            <sz val="11"/>
            <rFont val="Calibri"/>
            <family val="2"/>
            <charset val="238"/>
          </rPr>
          <t>SZV_F:OsszesenUtem1</t>
        </r>
      </text>
    </comment>
    <comment ref="AF439" authorId="0" shapeId="0" xr:uid="{F8246A9D-98C6-4284-A39A-630D61AF6833}">
      <text>
        <r>
          <rPr>
            <sz val="11"/>
            <rFont val="Calibri"/>
            <family val="2"/>
            <charset val="238"/>
          </rPr>
          <t>SZV_F:HDUtem2</t>
        </r>
      </text>
    </comment>
    <comment ref="AG439" authorId="0" shapeId="0" xr:uid="{EB87ABD0-57C7-42FC-8BDD-112771D37221}">
      <text>
        <r>
          <rPr>
            <sz val="11"/>
            <rFont val="Calibri"/>
            <family val="2"/>
            <charset val="238"/>
          </rPr>
          <t>SZV_F:ECSUtem2</t>
        </r>
      </text>
    </comment>
    <comment ref="AH439" authorId="0" shapeId="0" xr:uid="{877BE34C-18C4-4EE7-AAAA-BA2DF0D7A84A}">
      <text>
        <r>
          <rPr>
            <sz val="11"/>
            <rFont val="Calibri"/>
            <family val="2"/>
            <charset val="238"/>
          </rPr>
          <t>SZV_F:KFHUtem2</t>
        </r>
      </text>
    </comment>
    <comment ref="AI439" authorId="0" shapeId="0" xr:uid="{0A1510C9-5439-4B63-93F5-D4DFC4D7B1F0}">
      <text>
        <r>
          <rPr>
            <sz val="11"/>
            <rFont val="Calibri"/>
            <family val="2"/>
            <charset val="238"/>
          </rPr>
          <t>SZV_F:Egyeb_SajatUtem2</t>
        </r>
      </text>
    </comment>
    <comment ref="AJ439" authorId="0" shapeId="0" xr:uid="{F4800800-DF28-48B7-A7C4-6388BF737C51}">
      <text>
        <r>
          <rPr>
            <sz val="11"/>
            <rFont val="Calibri"/>
            <family val="2"/>
            <charset val="238"/>
          </rPr>
          <t>SZV_F:DijUtem2</t>
        </r>
      </text>
    </comment>
    <comment ref="AK439" authorId="0" shapeId="0" xr:uid="{BC8C99C7-9555-48E1-B8C8-419DE6853BFB}">
      <text>
        <r>
          <rPr>
            <sz val="11"/>
            <rFont val="Calibri"/>
            <family val="2"/>
            <charset val="238"/>
          </rPr>
          <t>SZV_F:EM_Melleklet1_Utem2</t>
        </r>
      </text>
    </comment>
    <comment ref="AL439" authorId="0" shapeId="0" xr:uid="{BDFCAFED-6C47-43DF-AD4F-A382C405649F}">
      <text>
        <r>
          <rPr>
            <sz val="11"/>
            <rFont val="Calibri"/>
            <family val="2"/>
            <charset val="238"/>
          </rPr>
          <t>SZV_F:EgyebAllamiUtem2</t>
        </r>
      </text>
    </comment>
    <comment ref="AM439" authorId="0" shapeId="0" xr:uid="{EA13CCFC-0F03-4ED9-B994-F59C59837497}">
      <text>
        <r>
          <rPr>
            <sz val="11"/>
            <rFont val="Calibri"/>
            <family val="2"/>
            <charset val="238"/>
          </rPr>
          <t>SZV_F:OnkormanyzatiUtem2</t>
        </r>
      </text>
    </comment>
    <comment ref="AN439" authorId="0" shapeId="0" xr:uid="{925F0F6B-32D1-473E-ABBF-D5253F129A3E}">
      <text>
        <r>
          <rPr>
            <sz val="11"/>
            <rFont val="Calibri"/>
            <family val="2"/>
            <charset val="238"/>
          </rPr>
          <t>SZV_F:EUUtem2</t>
        </r>
      </text>
    </comment>
    <comment ref="AO439" authorId="0" shapeId="0" xr:uid="{69A4F044-A078-461B-B36B-C787E8D3C14A}">
      <text>
        <r>
          <rPr>
            <sz val="11"/>
            <rFont val="Calibri"/>
            <family val="2"/>
            <charset val="238"/>
          </rPr>
          <t>SZV_F:EgyebUtem2</t>
        </r>
      </text>
    </comment>
    <comment ref="AP439" authorId="0" shapeId="0" xr:uid="{C033F3F8-572F-4244-B1E7-5596CECA46B0}">
      <text>
        <r>
          <rPr>
            <sz val="11"/>
            <rFont val="Calibri"/>
            <family val="2"/>
            <charset val="238"/>
          </rPr>
          <t>SZV_F:HitelKotvenyUtem2</t>
        </r>
      </text>
    </comment>
    <comment ref="AQ439" authorId="0" shapeId="0" xr:uid="{1326C067-F37C-42D9-8A55-8BCA8C3049CD}">
      <text>
        <r>
          <rPr>
            <sz val="11"/>
            <rFont val="Calibri"/>
            <family val="2"/>
            <charset val="238"/>
          </rPr>
          <t>SZV_F:OsszesenUtem2</t>
        </r>
      </text>
    </comment>
    <comment ref="AR439" authorId="0" shapeId="0" xr:uid="{3444BA3A-0ECF-4EF9-8576-4A2ADA1BBE04}">
      <text>
        <r>
          <rPr>
            <sz val="11"/>
            <rFont val="Calibri"/>
            <family val="2"/>
            <charset val="238"/>
          </rPr>
          <t>SZV_F:ForrashianyUtem2</t>
        </r>
      </text>
    </comment>
    <comment ref="AU439" authorId="0" shapeId="0" xr:uid="{5AAB7F6E-4B85-4CB8-A7BD-06A1C5B98786}">
      <text>
        <r>
          <rPr>
            <sz val="11"/>
            <rFont val="Calibri"/>
            <family val="2"/>
            <charset val="238"/>
          </rPr>
          <t>SZV_F:Indokolas</t>
        </r>
      </text>
    </comment>
    <comment ref="AV439" authorId="0" shapeId="0" xr:uid="{C5BC6A8D-D77B-421A-9752-EEE07EBFFA21}">
      <text>
        <r>
          <rPr>
            <sz val="11"/>
            <rFont val="Calibri"/>
            <family val="2"/>
            <charset val="238"/>
          </rPr>
          <t>SZV_F:Megjegyzes</t>
        </r>
      </text>
    </comment>
    <comment ref="AW439" authorId="0" shapeId="0" xr:uid="{92803AB2-78D9-4541-80D3-26E7A3C4DEA3}">
      <text>
        <r>
          <rPr>
            <sz val="11"/>
            <rFont val="Calibri"/>
            <family val="2"/>
            <charset val="238"/>
          </rPr>
          <t>SZV_F:FeladatSorszam</t>
        </r>
      </text>
    </comment>
    <comment ref="AY439" authorId="0" shapeId="0" xr:uid="{1AC214A4-77CF-4D8B-802C-A25C439A1C0F}">
      <text>
        <r>
          <rPr>
            <sz val="11"/>
            <rFont val="Calibri"/>
            <family val="2"/>
            <charset val="238"/>
          </rPr>
          <t>SZV_F:ISA</t>
        </r>
      </text>
    </comment>
    <comment ref="B440" authorId="0" shapeId="0" xr:uid="{0CFB39CA-D629-4778-B67A-99DD56B4645C}">
      <text>
        <r>
          <rPr>
            <sz val="11"/>
            <rFont val="Calibri"/>
            <family val="2"/>
            <charset val="238"/>
          </rPr>
          <t>SZV_F:FontossagiSorrent</t>
        </r>
      </text>
    </comment>
    <comment ref="C440" authorId="0" shapeId="0" xr:uid="{8D145D0A-D033-413B-AC50-873E2E790FEE}">
      <text>
        <r>
          <rPr>
            <sz val="11"/>
            <rFont val="Calibri"/>
            <family val="2"/>
            <charset val="238"/>
          </rPr>
          <t>SZV_F:FeladatKategoria</t>
        </r>
      </text>
    </comment>
    <comment ref="D440" authorId="0" shapeId="0" xr:uid="{F9825AC1-4EDE-408E-91EF-64BDA9F79661}">
      <text>
        <r>
          <rPr>
            <sz val="11"/>
            <rFont val="Calibri"/>
            <family val="2"/>
            <charset val="238"/>
          </rPr>
          <t>SZV_F:FeladatMegnevezes</t>
        </r>
      </text>
    </comment>
    <comment ref="E440" authorId="0" shapeId="0" xr:uid="{9659C423-05C7-45D6-A047-3FE46DB15338}">
      <text>
        <r>
          <rPr>
            <sz val="11"/>
            <rFont val="Calibri"/>
            <family val="2"/>
            <charset val="238"/>
          </rPr>
          <t>SZV_F:ElviEngedelySzam</t>
        </r>
      </text>
    </comment>
    <comment ref="F440" authorId="0" shapeId="0" xr:uid="{25786D5C-7402-47D6-9779-93018976F591}">
      <text>
        <r>
          <rPr>
            <sz val="11"/>
            <rFont val="Calibri"/>
            <family val="2"/>
            <charset val="238"/>
          </rPr>
          <t>SZV_F:VKR_Kod</t>
        </r>
      </text>
    </comment>
    <comment ref="G440" authorId="0" shapeId="0" xr:uid="{89B7244D-7BB5-4611-9228-C02A3310C568}">
      <text>
        <r>
          <rPr>
            <sz val="11"/>
            <rFont val="Calibri"/>
            <family val="2"/>
            <charset val="238"/>
          </rPr>
          <t>SZV_F:VKR_Nev</t>
        </r>
      </text>
    </comment>
    <comment ref="H440" authorId="0" shapeId="0" xr:uid="{07D2B9F6-7CF1-433C-99FE-E02A9B6BFA33}">
      <text>
        <r>
          <rPr>
            <sz val="11"/>
            <rFont val="Calibri"/>
            <family val="2"/>
            <charset val="238"/>
          </rPr>
          <t>SZV_F:FeladatAzonosito</t>
        </r>
      </text>
    </comment>
    <comment ref="I440" authorId="0" shapeId="0" xr:uid="{ECB47561-30EA-4C21-97CC-E41A99BE1895}">
      <text>
        <r>
          <rPr>
            <sz val="11"/>
            <rFont val="Calibri"/>
            <family val="2"/>
            <charset val="238"/>
          </rPr>
          <t>SZV_F:EllatasiTerulet</t>
        </r>
      </text>
    </comment>
    <comment ref="J440" authorId="0" shapeId="0" xr:uid="{60954FC3-1555-4194-AC64-6F31CFBFA190}">
      <text>
        <r>
          <rPr>
            <sz val="11"/>
            <rFont val="Calibri"/>
            <family val="2"/>
            <charset val="238"/>
          </rPr>
          <t>SZV_F:EllatasertFelelos</t>
        </r>
      </text>
    </comment>
    <comment ref="K440" authorId="0" shapeId="0" xr:uid="{E94AF2FD-ED27-4EE0-87EA-91C8F4BCDC3E}">
      <text>
        <r>
          <rPr>
            <sz val="11"/>
            <rFont val="Calibri"/>
            <family val="2"/>
            <charset val="238"/>
          </rPr>
          <t>SZV_F:TervezettNettoKoltseg</t>
        </r>
      </text>
    </comment>
    <comment ref="L440" authorId="0" shapeId="0" xr:uid="{FA6A607C-5CCD-4C29-91E4-987233763B57}">
      <text>
        <r>
          <rPr>
            <sz val="11"/>
            <rFont val="Calibri"/>
            <family val="2"/>
            <charset val="238"/>
          </rPr>
          <t>SZV_F:IdotartamKezdes</t>
        </r>
      </text>
    </comment>
    <comment ref="M440" authorId="0" shapeId="0" xr:uid="{35FC02CF-1197-442C-986C-2FB98FF552A0}">
      <text>
        <r>
          <rPr>
            <sz val="11"/>
            <rFont val="Calibri"/>
            <family val="2"/>
            <charset val="238"/>
          </rPr>
          <t>SZV_F:IdotartamBefejezes</t>
        </r>
      </text>
    </comment>
    <comment ref="N440" authorId="0" shapeId="0" xr:uid="{5380A602-73B1-4105-924E-B7AA82305694}">
      <text>
        <r>
          <rPr>
            <sz val="11"/>
            <rFont val="Calibri"/>
            <family val="2"/>
            <charset val="238"/>
          </rPr>
          <t>SZV_F:NettoKoltsegUtem1</t>
        </r>
      </text>
    </comment>
    <comment ref="O440" authorId="0" shapeId="0" xr:uid="{DB852ED2-ADD5-4223-9C9B-0C5B152072E7}">
      <text>
        <r>
          <rPr>
            <sz val="11"/>
            <rFont val="Calibri"/>
            <family val="2"/>
            <charset val="238"/>
          </rPr>
          <t>SZV_F:NettoKoltsegUtem2</t>
        </r>
      </text>
    </comment>
    <comment ref="P440" authorId="0" shapeId="0" xr:uid="{094E3DB4-B985-4221-85EA-85F2E3F5AA54}">
      <text>
        <r>
          <rPr>
            <sz val="11"/>
            <rFont val="Calibri"/>
            <family val="2"/>
            <charset val="238"/>
          </rPr>
          <t>SZV_F:EM_Melleklet2_KTG</t>
        </r>
      </text>
    </comment>
    <comment ref="R440" authorId="0" shapeId="0" xr:uid="{74EB131D-17DD-4341-9A45-AABB7AFFC172}">
      <text>
        <r>
          <rPr>
            <sz val="11"/>
            <rFont val="Calibri"/>
            <family val="2"/>
            <charset val="238"/>
          </rPr>
          <t>SZV_F:HDUtem1</t>
        </r>
      </text>
    </comment>
    <comment ref="S440" authorId="0" shapeId="0" xr:uid="{F4ED4D8A-5EEE-400B-BFE0-A9F0A3CCAC1A}">
      <text>
        <r>
          <rPr>
            <sz val="11"/>
            <rFont val="Calibri"/>
            <family val="2"/>
            <charset val="238"/>
          </rPr>
          <t>SZV_F:ECSUtem1</t>
        </r>
      </text>
    </comment>
    <comment ref="T440" authorId="0" shapeId="0" xr:uid="{EA63CC92-F974-4F02-B8E8-B64425BCE7B4}">
      <text>
        <r>
          <rPr>
            <sz val="11"/>
            <rFont val="Calibri"/>
            <family val="2"/>
            <charset val="238"/>
          </rPr>
          <t>SZV_F:KFHUtem1</t>
        </r>
      </text>
    </comment>
    <comment ref="U440" authorId="0" shapeId="0" xr:uid="{CA9D952D-C07F-492C-B016-6E6FC4462E41}">
      <text>
        <r>
          <rPr>
            <sz val="11"/>
            <rFont val="Calibri"/>
            <family val="2"/>
            <charset val="238"/>
          </rPr>
          <t>SZV_F:Egyeb_SajatUtem1</t>
        </r>
      </text>
    </comment>
    <comment ref="V440" authorId="0" shapeId="0" xr:uid="{490995FC-3FE2-44AB-934C-A8259B689A16}">
      <text>
        <r>
          <rPr>
            <sz val="11"/>
            <rFont val="Calibri"/>
            <family val="2"/>
            <charset val="238"/>
          </rPr>
          <t>SZV_F:DijUtem1</t>
        </r>
      </text>
    </comment>
    <comment ref="W440" authorId="0" shapeId="0" xr:uid="{4FCE2781-6355-4334-9B2E-B52AF63FC8B0}">
      <text>
        <r>
          <rPr>
            <sz val="11"/>
            <rFont val="Calibri"/>
            <family val="2"/>
            <charset val="238"/>
          </rPr>
          <t>SZV_F:EM_Melleklet1_Utem1</t>
        </r>
      </text>
    </comment>
    <comment ref="X440" authorId="0" shapeId="0" xr:uid="{8453C286-39CA-4206-B589-FBEEA302126C}">
      <text>
        <r>
          <rPr>
            <sz val="11"/>
            <rFont val="Calibri"/>
            <family val="2"/>
            <charset val="238"/>
          </rPr>
          <t>SZV_F:EgyebAllamiUtem1</t>
        </r>
      </text>
    </comment>
    <comment ref="Y440" authorId="0" shapeId="0" xr:uid="{4672A958-F3D3-4DA7-B107-A2D9E7DDACDD}">
      <text>
        <r>
          <rPr>
            <sz val="11"/>
            <rFont val="Calibri"/>
            <family val="2"/>
            <charset val="238"/>
          </rPr>
          <t>SZV_F:OnkormanyzatiUtem1</t>
        </r>
      </text>
    </comment>
    <comment ref="Z440" authorId="0" shapeId="0" xr:uid="{4801A94C-8DF3-4EDA-AD15-916AC097C769}">
      <text>
        <r>
          <rPr>
            <sz val="11"/>
            <rFont val="Calibri"/>
            <family val="2"/>
            <charset val="238"/>
          </rPr>
          <t>SZV_F:EUUtem1</t>
        </r>
      </text>
    </comment>
    <comment ref="AA440" authorId="0" shapeId="0" xr:uid="{3B4A60CF-6658-411D-B042-C9CAD5E99592}">
      <text>
        <r>
          <rPr>
            <sz val="11"/>
            <rFont val="Calibri"/>
            <family val="2"/>
            <charset val="238"/>
          </rPr>
          <t>SZV_F:EgyebUtem1</t>
        </r>
      </text>
    </comment>
    <comment ref="AB440" authorId="0" shapeId="0" xr:uid="{76237D83-512A-4D28-A75F-51420F6E4483}">
      <text>
        <r>
          <rPr>
            <sz val="11"/>
            <rFont val="Calibri"/>
            <family val="2"/>
            <charset val="238"/>
          </rPr>
          <t>SZV_F:HitelKotvenyUtem1</t>
        </r>
      </text>
    </comment>
    <comment ref="AC440" authorId="0" shapeId="0" xr:uid="{BB4FA55A-158F-4E94-A2CF-947AC0DA3399}">
      <text>
        <r>
          <rPr>
            <sz val="11"/>
            <rFont val="Calibri"/>
            <family val="2"/>
            <charset val="238"/>
          </rPr>
          <t>SZV_F:OsszesenUtem1</t>
        </r>
      </text>
    </comment>
    <comment ref="AF440" authorId="0" shapeId="0" xr:uid="{877806A2-B7FE-49CB-9F61-11D7000D08B7}">
      <text>
        <r>
          <rPr>
            <sz val="11"/>
            <rFont val="Calibri"/>
            <family val="2"/>
            <charset val="238"/>
          </rPr>
          <t>SZV_F:HDUtem2</t>
        </r>
      </text>
    </comment>
    <comment ref="AG440" authorId="0" shapeId="0" xr:uid="{0F696884-CFDF-466B-B435-459BDE7A82C8}">
      <text>
        <r>
          <rPr>
            <sz val="11"/>
            <rFont val="Calibri"/>
            <family val="2"/>
            <charset val="238"/>
          </rPr>
          <t>SZV_F:ECSUtem2</t>
        </r>
      </text>
    </comment>
    <comment ref="AH440" authorId="0" shapeId="0" xr:uid="{97825712-F110-4544-B065-B4FE3C3077D2}">
      <text>
        <r>
          <rPr>
            <sz val="11"/>
            <rFont val="Calibri"/>
            <family val="2"/>
            <charset val="238"/>
          </rPr>
          <t>SZV_F:KFHUtem2</t>
        </r>
      </text>
    </comment>
    <comment ref="AI440" authorId="0" shapeId="0" xr:uid="{0A21AA99-87B5-47C8-B252-D0B840317B30}">
      <text>
        <r>
          <rPr>
            <sz val="11"/>
            <rFont val="Calibri"/>
            <family val="2"/>
            <charset val="238"/>
          </rPr>
          <t>SZV_F:Egyeb_SajatUtem2</t>
        </r>
      </text>
    </comment>
    <comment ref="AJ440" authorId="0" shapeId="0" xr:uid="{2097269C-5989-4CE5-A681-AFD4D38D39E8}">
      <text>
        <r>
          <rPr>
            <sz val="11"/>
            <rFont val="Calibri"/>
            <family val="2"/>
            <charset val="238"/>
          </rPr>
          <t>SZV_F:DijUtem2</t>
        </r>
      </text>
    </comment>
    <comment ref="AK440" authorId="0" shapeId="0" xr:uid="{AEF94A98-A0D9-4A46-941A-4EC04196822D}">
      <text>
        <r>
          <rPr>
            <sz val="11"/>
            <rFont val="Calibri"/>
            <family val="2"/>
            <charset val="238"/>
          </rPr>
          <t>SZV_F:EM_Melleklet1_Utem2</t>
        </r>
      </text>
    </comment>
    <comment ref="AL440" authorId="0" shapeId="0" xr:uid="{299D348C-0AAC-44BF-8BEB-0D31457FDD6D}">
      <text>
        <r>
          <rPr>
            <sz val="11"/>
            <rFont val="Calibri"/>
            <family val="2"/>
            <charset val="238"/>
          </rPr>
          <t>SZV_F:EgyebAllamiUtem2</t>
        </r>
      </text>
    </comment>
    <comment ref="AM440" authorId="0" shapeId="0" xr:uid="{954E4E41-34C0-48F8-A137-D35AE6D0E9DD}">
      <text>
        <r>
          <rPr>
            <sz val="11"/>
            <rFont val="Calibri"/>
            <family val="2"/>
            <charset val="238"/>
          </rPr>
          <t>SZV_F:OnkormanyzatiUtem2</t>
        </r>
      </text>
    </comment>
    <comment ref="AN440" authorId="0" shapeId="0" xr:uid="{0FFF7B22-7CE3-4CA5-850A-37C86F598A13}">
      <text>
        <r>
          <rPr>
            <sz val="11"/>
            <rFont val="Calibri"/>
            <family val="2"/>
            <charset val="238"/>
          </rPr>
          <t>SZV_F:EUUtem2</t>
        </r>
      </text>
    </comment>
    <comment ref="AO440" authorId="0" shapeId="0" xr:uid="{1C885226-6155-421D-9FB5-9C9095E326E7}">
      <text>
        <r>
          <rPr>
            <sz val="11"/>
            <rFont val="Calibri"/>
            <family val="2"/>
            <charset val="238"/>
          </rPr>
          <t>SZV_F:EgyebUtem2</t>
        </r>
      </text>
    </comment>
    <comment ref="AP440" authorId="0" shapeId="0" xr:uid="{46CF7051-F3BC-4931-901E-CEADE1568419}">
      <text>
        <r>
          <rPr>
            <sz val="11"/>
            <rFont val="Calibri"/>
            <family val="2"/>
            <charset val="238"/>
          </rPr>
          <t>SZV_F:HitelKotvenyUtem2</t>
        </r>
      </text>
    </comment>
    <comment ref="AQ440" authorId="0" shapeId="0" xr:uid="{5FB934F3-E672-445D-875C-B5153D8F60A3}">
      <text>
        <r>
          <rPr>
            <sz val="11"/>
            <rFont val="Calibri"/>
            <family val="2"/>
            <charset val="238"/>
          </rPr>
          <t>SZV_F:OsszesenUtem2</t>
        </r>
      </text>
    </comment>
    <comment ref="AR440" authorId="0" shapeId="0" xr:uid="{DCB57108-EC2D-4CCC-9F7C-B713732E8CD7}">
      <text>
        <r>
          <rPr>
            <sz val="11"/>
            <rFont val="Calibri"/>
            <family val="2"/>
            <charset val="238"/>
          </rPr>
          <t>SZV_F:ForrashianyUtem2</t>
        </r>
      </text>
    </comment>
    <comment ref="AU440" authorId="0" shapeId="0" xr:uid="{415A9F28-2414-45C6-81C9-C9BAFB8C874F}">
      <text>
        <r>
          <rPr>
            <sz val="11"/>
            <rFont val="Calibri"/>
            <family val="2"/>
            <charset val="238"/>
          </rPr>
          <t>SZV_F:Indokolas</t>
        </r>
      </text>
    </comment>
    <comment ref="AV440" authorId="0" shapeId="0" xr:uid="{14D270E1-4AE9-455F-8D75-F139E91E14A9}">
      <text>
        <r>
          <rPr>
            <sz val="11"/>
            <rFont val="Calibri"/>
            <family val="2"/>
            <charset val="238"/>
          </rPr>
          <t>SZV_F:Megjegyzes</t>
        </r>
      </text>
    </comment>
    <comment ref="AW440" authorId="0" shapeId="0" xr:uid="{B58AC43A-248B-4C49-8C3B-16F5F44D8D2F}">
      <text>
        <r>
          <rPr>
            <sz val="11"/>
            <rFont val="Calibri"/>
            <family val="2"/>
            <charset val="238"/>
          </rPr>
          <t>SZV_F:FeladatSorszam</t>
        </r>
      </text>
    </comment>
    <comment ref="AY440" authorId="0" shapeId="0" xr:uid="{FD588BDB-595B-4DD2-B1CC-73712CFDF84B}">
      <text>
        <r>
          <rPr>
            <sz val="11"/>
            <rFont val="Calibri"/>
            <family val="2"/>
            <charset val="238"/>
          </rPr>
          <t>SZV_F:ISA</t>
        </r>
      </text>
    </comment>
    <comment ref="B441" authorId="0" shapeId="0" xr:uid="{17ADEC26-0100-4970-AF12-34B986D9FC63}">
      <text>
        <r>
          <rPr>
            <sz val="11"/>
            <rFont val="Calibri"/>
            <family val="2"/>
            <charset val="238"/>
          </rPr>
          <t>SZV_F:FontossagiSorrent</t>
        </r>
      </text>
    </comment>
    <comment ref="C441" authorId="0" shapeId="0" xr:uid="{A41E6EF3-337D-47D4-A877-BCA8D4825E30}">
      <text>
        <r>
          <rPr>
            <sz val="11"/>
            <rFont val="Calibri"/>
            <family val="2"/>
            <charset val="238"/>
          </rPr>
          <t>SZV_F:FeladatKategoria</t>
        </r>
      </text>
    </comment>
    <comment ref="D441" authorId="0" shapeId="0" xr:uid="{523BD721-7137-4E05-9B0F-9B33F7798A28}">
      <text>
        <r>
          <rPr>
            <sz val="11"/>
            <rFont val="Calibri"/>
            <family val="2"/>
            <charset val="238"/>
          </rPr>
          <t>SZV_F:FeladatMegnevezes</t>
        </r>
      </text>
    </comment>
    <comment ref="E441" authorId="0" shapeId="0" xr:uid="{137C9F4F-C6E1-4E1A-9273-9EE42E1D09F9}">
      <text>
        <r>
          <rPr>
            <sz val="11"/>
            <rFont val="Calibri"/>
            <family val="2"/>
            <charset val="238"/>
          </rPr>
          <t>SZV_F:ElviEngedelySzam</t>
        </r>
      </text>
    </comment>
    <comment ref="F441" authorId="0" shapeId="0" xr:uid="{3C87E91E-97FA-444A-939A-A88736A8F6D0}">
      <text>
        <r>
          <rPr>
            <sz val="11"/>
            <rFont val="Calibri"/>
            <family val="2"/>
            <charset val="238"/>
          </rPr>
          <t>SZV_F:VKR_Kod</t>
        </r>
      </text>
    </comment>
    <comment ref="G441" authorId="0" shapeId="0" xr:uid="{7E6F75BA-F8F7-4230-AAE6-D808D0EF1071}">
      <text>
        <r>
          <rPr>
            <sz val="11"/>
            <rFont val="Calibri"/>
            <family val="2"/>
            <charset val="238"/>
          </rPr>
          <t>SZV_F:VKR_Nev</t>
        </r>
      </text>
    </comment>
    <comment ref="H441" authorId="0" shapeId="0" xr:uid="{62F5D7E3-3944-4F9B-A19A-940A6846810F}">
      <text>
        <r>
          <rPr>
            <sz val="11"/>
            <rFont val="Calibri"/>
            <family val="2"/>
            <charset val="238"/>
          </rPr>
          <t>SZV_F:FeladatAzonosito</t>
        </r>
      </text>
    </comment>
    <comment ref="I441" authorId="0" shapeId="0" xr:uid="{195CF6F6-CAF8-45C8-AE82-B0FCDE6A63D8}">
      <text>
        <r>
          <rPr>
            <sz val="11"/>
            <rFont val="Calibri"/>
            <family val="2"/>
            <charset val="238"/>
          </rPr>
          <t>SZV_F:EllatasiTerulet</t>
        </r>
      </text>
    </comment>
    <comment ref="J441" authorId="0" shapeId="0" xr:uid="{C9BA1A1E-8532-4E5B-A4DF-625B46A9C772}">
      <text>
        <r>
          <rPr>
            <sz val="11"/>
            <rFont val="Calibri"/>
            <family val="2"/>
            <charset val="238"/>
          </rPr>
          <t>SZV_F:EllatasertFelelos</t>
        </r>
      </text>
    </comment>
    <comment ref="K441" authorId="0" shapeId="0" xr:uid="{C7ACEE89-A7A6-4C30-B381-12703F024473}">
      <text>
        <r>
          <rPr>
            <sz val="11"/>
            <rFont val="Calibri"/>
            <family val="2"/>
            <charset val="238"/>
          </rPr>
          <t>SZV_F:TervezettNettoKoltseg</t>
        </r>
      </text>
    </comment>
    <comment ref="L441" authorId="0" shapeId="0" xr:uid="{B80B39F4-CE74-4DE5-B03B-6714CB57DC48}">
      <text>
        <r>
          <rPr>
            <sz val="11"/>
            <rFont val="Calibri"/>
            <family val="2"/>
            <charset val="238"/>
          </rPr>
          <t>SZV_F:IdotartamKezdes</t>
        </r>
      </text>
    </comment>
    <comment ref="M441" authorId="0" shapeId="0" xr:uid="{8269384F-F3C1-496B-932D-02886CBFE873}">
      <text>
        <r>
          <rPr>
            <sz val="11"/>
            <rFont val="Calibri"/>
            <family val="2"/>
            <charset val="238"/>
          </rPr>
          <t>SZV_F:IdotartamBefejezes</t>
        </r>
      </text>
    </comment>
    <comment ref="N441" authorId="0" shapeId="0" xr:uid="{F3307CCD-A379-4B5C-9B40-A27C7E99A165}">
      <text>
        <r>
          <rPr>
            <sz val="11"/>
            <rFont val="Calibri"/>
            <family val="2"/>
            <charset val="238"/>
          </rPr>
          <t>SZV_F:NettoKoltsegUtem1</t>
        </r>
      </text>
    </comment>
    <comment ref="O441" authorId="0" shapeId="0" xr:uid="{7EF587E2-7689-4127-A399-559DBF8F9E55}">
      <text>
        <r>
          <rPr>
            <sz val="11"/>
            <rFont val="Calibri"/>
            <family val="2"/>
            <charset val="238"/>
          </rPr>
          <t>SZV_F:NettoKoltsegUtem2</t>
        </r>
      </text>
    </comment>
    <comment ref="P441" authorId="0" shapeId="0" xr:uid="{63D7017C-3E42-48C6-A34D-D7D3ED7181D5}">
      <text>
        <r>
          <rPr>
            <sz val="11"/>
            <rFont val="Calibri"/>
            <family val="2"/>
            <charset val="238"/>
          </rPr>
          <t>SZV_F:EM_Melleklet2_KTG</t>
        </r>
      </text>
    </comment>
    <comment ref="R441" authorId="0" shapeId="0" xr:uid="{2512740F-139C-42FD-BFB4-099425C64643}">
      <text>
        <r>
          <rPr>
            <sz val="11"/>
            <rFont val="Calibri"/>
            <family val="2"/>
            <charset val="238"/>
          </rPr>
          <t>SZV_F:HDUtem1</t>
        </r>
      </text>
    </comment>
    <comment ref="S441" authorId="0" shapeId="0" xr:uid="{DFA7283B-B148-4649-98AF-72444E9972D3}">
      <text>
        <r>
          <rPr>
            <sz val="11"/>
            <rFont val="Calibri"/>
            <family val="2"/>
            <charset val="238"/>
          </rPr>
          <t>SZV_F:ECSUtem1</t>
        </r>
      </text>
    </comment>
    <comment ref="T441" authorId="0" shapeId="0" xr:uid="{EB0325AA-DBB8-4D48-BF43-F972B33FC169}">
      <text>
        <r>
          <rPr>
            <sz val="11"/>
            <rFont val="Calibri"/>
            <family val="2"/>
            <charset val="238"/>
          </rPr>
          <t>SZV_F:KFHUtem1</t>
        </r>
      </text>
    </comment>
    <comment ref="U441" authorId="0" shapeId="0" xr:uid="{42B88CF4-46F3-45C8-8630-83C0E79657B6}">
      <text>
        <r>
          <rPr>
            <sz val="11"/>
            <rFont val="Calibri"/>
            <family val="2"/>
            <charset val="238"/>
          </rPr>
          <t>SZV_F:Egyeb_SajatUtem1</t>
        </r>
      </text>
    </comment>
    <comment ref="V441" authorId="0" shapeId="0" xr:uid="{0BCA5214-F59B-4028-8F69-AA56CB3B86E1}">
      <text>
        <r>
          <rPr>
            <sz val="11"/>
            <rFont val="Calibri"/>
            <family val="2"/>
            <charset val="238"/>
          </rPr>
          <t>SZV_F:DijUtem1</t>
        </r>
      </text>
    </comment>
    <comment ref="W441" authorId="0" shapeId="0" xr:uid="{854482F9-1C4F-4F3C-9EAC-0371593DA2AA}">
      <text>
        <r>
          <rPr>
            <sz val="11"/>
            <rFont val="Calibri"/>
            <family val="2"/>
            <charset val="238"/>
          </rPr>
          <t>SZV_F:EM_Melleklet1_Utem1</t>
        </r>
      </text>
    </comment>
    <comment ref="X441" authorId="0" shapeId="0" xr:uid="{10EA04E0-21B4-43D7-86E9-068717372900}">
      <text>
        <r>
          <rPr>
            <sz val="11"/>
            <rFont val="Calibri"/>
            <family val="2"/>
            <charset val="238"/>
          </rPr>
          <t>SZV_F:EgyebAllamiUtem1</t>
        </r>
      </text>
    </comment>
    <comment ref="Y441" authorId="0" shapeId="0" xr:uid="{87AAA83A-84A2-4FCD-AF2C-64E69B7DDAA7}">
      <text>
        <r>
          <rPr>
            <sz val="11"/>
            <rFont val="Calibri"/>
            <family val="2"/>
            <charset val="238"/>
          </rPr>
          <t>SZV_F:OnkormanyzatiUtem1</t>
        </r>
      </text>
    </comment>
    <comment ref="Z441" authorId="0" shapeId="0" xr:uid="{9174CD3A-925B-457D-97E5-0E81D817D7C0}">
      <text>
        <r>
          <rPr>
            <sz val="11"/>
            <rFont val="Calibri"/>
            <family val="2"/>
            <charset val="238"/>
          </rPr>
          <t>SZV_F:EUUtem1</t>
        </r>
      </text>
    </comment>
    <comment ref="AA441" authorId="0" shapeId="0" xr:uid="{149B696B-55CF-4580-949E-FC6FB05C7CD9}">
      <text>
        <r>
          <rPr>
            <sz val="11"/>
            <rFont val="Calibri"/>
            <family val="2"/>
            <charset val="238"/>
          </rPr>
          <t>SZV_F:EgyebUtem1</t>
        </r>
      </text>
    </comment>
    <comment ref="AB441" authorId="0" shapeId="0" xr:uid="{A562ECE6-91F9-4615-8A95-093DA6BCB24E}">
      <text>
        <r>
          <rPr>
            <sz val="11"/>
            <rFont val="Calibri"/>
            <family val="2"/>
            <charset val="238"/>
          </rPr>
          <t>SZV_F:HitelKotvenyUtem1</t>
        </r>
      </text>
    </comment>
    <comment ref="AC441" authorId="0" shapeId="0" xr:uid="{96A14957-9107-4A92-8760-74D33B1D4E99}">
      <text>
        <r>
          <rPr>
            <sz val="11"/>
            <rFont val="Calibri"/>
            <family val="2"/>
            <charset val="238"/>
          </rPr>
          <t>SZV_F:OsszesenUtem1</t>
        </r>
      </text>
    </comment>
    <comment ref="AF441" authorId="0" shapeId="0" xr:uid="{92153C97-A115-4872-A084-E5F1E5F3ADBF}">
      <text>
        <r>
          <rPr>
            <sz val="11"/>
            <rFont val="Calibri"/>
            <family val="2"/>
            <charset val="238"/>
          </rPr>
          <t>SZV_F:HDUtem2</t>
        </r>
      </text>
    </comment>
    <comment ref="AG441" authorId="0" shapeId="0" xr:uid="{757B913C-E4FE-43C3-9FD4-E2A7CCB335AB}">
      <text>
        <r>
          <rPr>
            <sz val="11"/>
            <rFont val="Calibri"/>
            <family val="2"/>
            <charset val="238"/>
          </rPr>
          <t>SZV_F:ECSUtem2</t>
        </r>
      </text>
    </comment>
    <comment ref="AH441" authorId="0" shapeId="0" xr:uid="{6278803F-FC43-47A4-9AED-DA0D9EF4241B}">
      <text>
        <r>
          <rPr>
            <sz val="11"/>
            <rFont val="Calibri"/>
            <family val="2"/>
            <charset val="238"/>
          </rPr>
          <t>SZV_F:KFHUtem2</t>
        </r>
      </text>
    </comment>
    <comment ref="AI441" authorId="0" shapeId="0" xr:uid="{08064B32-8A64-4BFC-91B1-716DBA04C0C2}">
      <text>
        <r>
          <rPr>
            <sz val="11"/>
            <rFont val="Calibri"/>
            <family val="2"/>
            <charset val="238"/>
          </rPr>
          <t>SZV_F:Egyeb_SajatUtem2</t>
        </r>
      </text>
    </comment>
    <comment ref="AJ441" authorId="0" shapeId="0" xr:uid="{B11D1578-3CB2-4697-97E9-204BFBB4D2B8}">
      <text>
        <r>
          <rPr>
            <sz val="11"/>
            <rFont val="Calibri"/>
            <family val="2"/>
            <charset val="238"/>
          </rPr>
          <t>SZV_F:DijUtem2</t>
        </r>
      </text>
    </comment>
    <comment ref="AK441" authorId="0" shapeId="0" xr:uid="{1A8F8223-A8B6-4C31-853A-E54E088DEDBE}">
      <text>
        <r>
          <rPr>
            <sz val="11"/>
            <rFont val="Calibri"/>
            <family val="2"/>
            <charset val="238"/>
          </rPr>
          <t>SZV_F:EM_Melleklet1_Utem2</t>
        </r>
      </text>
    </comment>
    <comment ref="AL441" authorId="0" shapeId="0" xr:uid="{029B72C8-B09E-400D-9F1D-CC3E482F8F49}">
      <text>
        <r>
          <rPr>
            <sz val="11"/>
            <rFont val="Calibri"/>
            <family val="2"/>
            <charset val="238"/>
          </rPr>
          <t>SZV_F:EgyebAllamiUtem2</t>
        </r>
      </text>
    </comment>
    <comment ref="AM441" authorId="0" shapeId="0" xr:uid="{765B6E47-A140-4A21-8862-2E6D38A8ED52}">
      <text>
        <r>
          <rPr>
            <sz val="11"/>
            <rFont val="Calibri"/>
            <family val="2"/>
            <charset val="238"/>
          </rPr>
          <t>SZV_F:OnkormanyzatiUtem2</t>
        </r>
      </text>
    </comment>
    <comment ref="AN441" authorId="0" shapeId="0" xr:uid="{1A9778EC-3F10-4278-8630-A06AFE0446C0}">
      <text>
        <r>
          <rPr>
            <sz val="11"/>
            <rFont val="Calibri"/>
            <family val="2"/>
            <charset val="238"/>
          </rPr>
          <t>SZV_F:EUUtem2</t>
        </r>
      </text>
    </comment>
    <comment ref="AO441" authorId="0" shapeId="0" xr:uid="{6E2EBE71-4E81-447E-A24B-827E56755C9D}">
      <text>
        <r>
          <rPr>
            <sz val="11"/>
            <rFont val="Calibri"/>
            <family val="2"/>
            <charset val="238"/>
          </rPr>
          <t>SZV_F:EgyebUtem2</t>
        </r>
      </text>
    </comment>
    <comment ref="AP441" authorId="0" shapeId="0" xr:uid="{E4EE54BC-7C29-4991-87BB-7F23C3EF704F}">
      <text>
        <r>
          <rPr>
            <sz val="11"/>
            <rFont val="Calibri"/>
            <family val="2"/>
            <charset val="238"/>
          </rPr>
          <t>SZV_F:HitelKotvenyUtem2</t>
        </r>
      </text>
    </comment>
    <comment ref="AQ441" authorId="0" shapeId="0" xr:uid="{CE9A404F-1324-4F1A-978E-1A59B15E2235}">
      <text>
        <r>
          <rPr>
            <sz val="11"/>
            <rFont val="Calibri"/>
            <family val="2"/>
            <charset val="238"/>
          </rPr>
          <t>SZV_F:OsszesenUtem2</t>
        </r>
      </text>
    </comment>
    <comment ref="AR441" authorId="0" shapeId="0" xr:uid="{71318677-8B36-4FB2-9251-64D2F2FFBB0B}">
      <text>
        <r>
          <rPr>
            <sz val="11"/>
            <rFont val="Calibri"/>
            <family val="2"/>
            <charset val="238"/>
          </rPr>
          <t>SZV_F:ForrashianyUtem2</t>
        </r>
      </text>
    </comment>
    <comment ref="AU441" authorId="0" shapeId="0" xr:uid="{0EB74C78-87EC-4222-9185-883A79135D87}">
      <text>
        <r>
          <rPr>
            <sz val="11"/>
            <rFont val="Calibri"/>
            <family val="2"/>
            <charset val="238"/>
          </rPr>
          <t>SZV_F:Indokolas</t>
        </r>
      </text>
    </comment>
    <comment ref="AV441" authorId="0" shapeId="0" xr:uid="{DFEF6A7E-C13D-4AE3-9927-5AFB294EAC7F}">
      <text>
        <r>
          <rPr>
            <sz val="11"/>
            <rFont val="Calibri"/>
            <family val="2"/>
            <charset val="238"/>
          </rPr>
          <t>SZV_F:Megjegyzes</t>
        </r>
      </text>
    </comment>
    <comment ref="AW441" authorId="0" shapeId="0" xr:uid="{CEA19DA0-32DB-4DC1-8F09-6BB173D0F9CA}">
      <text>
        <r>
          <rPr>
            <sz val="11"/>
            <rFont val="Calibri"/>
            <family val="2"/>
            <charset val="238"/>
          </rPr>
          <t>SZV_F:FeladatSorszam</t>
        </r>
      </text>
    </comment>
    <comment ref="AY441" authorId="0" shapeId="0" xr:uid="{A1A61CB7-A734-4E1E-8837-01F91225C8D2}">
      <text>
        <r>
          <rPr>
            <sz val="11"/>
            <rFont val="Calibri"/>
            <family val="2"/>
            <charset val="238"/>
          </rPr>
          <t>SZV_F:ISA</t>
        </r>
      </text>
    </comment>
    <comment ref="B442" authorId="0" shapeId="0" xr:uid="{163C4EB2-14A2-47BF-8E01-1FBB7F4D8614}">
      <text>
        <r>
          <rPr>
            <sz val="11"/>
            <rFont val="Calibri"/>
            <family val="2"/>
            <charset val="238"/>
          </rPr>
          <t>SZV_F:FontossagiSorrent</t>
        </r>
      </text>
    </comment>
    <comment ref="C442" authorId="0" shapeId="0" xr:uid="{01F6ED7B-584D-4C80-B9DA-C66FF42E1D58}">
      <text>
        <r>
          <rPr>
            <sz val="11"/>
            <rFont val="Calibri"/>
            <family val="2"/>
            <charset val="238"/>
          </rPr>
          <t>SZV_F:FeladatKategoria</t>
        </r>
      </text>
    </comment>
    <comment ref="D442" authorId="0" shapeId="0" xr:uid="{ACA6C504-9A5F-4E5A-BE64-BEA382EAC4DC}">
      <text>
        <r>
          <rPr>
            <sz val="11"/>
            <rFont val="Calibri"/>
            <family val="2"/>
            <charset val="238"/>
          </rPr>
          <t>SZV_F:FeladatMegnevezes</t>
        </r>
      </text>
    </comment>
    <comment ref="E442" authorId="0" shapeId="0" xr:uid="{1ACD599A-1350-4644-AFB2-3AA7D562221B}">
      <text>
        <r>
          <rPr>
            <sz val="11"/>
            <rFont val="Calibri"/>
            <family val="2"/>
            <charset val="238"/>
          </rPr>
          <t>SZV_F:ElviEngedelySzam</t>
        </r>
      </text>
    </comment>
    <comment ref="F442" authorId="0" shapeId="0" xr:uid="{C6EEFFCA-2059-46AD-A5EE-FF839B0F0ED6}">
      <text>
        <r>
          <rPr>
            <sz val="11"/>
            <rFont val="Calibri"/>
            <family val="2"/>
            <charset val="238"/>
          </rPr>
          <t>SZV_F:VKR_Kod</t>
        </r>
      </text>
    </comment>
    <comment ref="G442" authorId="0" shapeId="0" xr:uid="{80030239-402D-47E9-999B-8FB920C26136}">
      <text>
        <r>
          <rPr>
            <sz val="11"/>
            <rFont val="Calibri"/>
            <family val="2"/>
            <charset val="238"/>
          </rPr>
          <t>SZV_F:VKR_Nev</t>
        </r>
      </text>
    </comment>
    <comment ref="H442" authorId="0" shapeId="0" xr:uid="{014F6CFC-E02B-4EA1-89AA-0FF25C551C27}">
      <text>
        <r>
          <rPr>
            <sz val="11"/>
            <rFont val="Calibri"/>
            <family val="2"/>
            <charset val="238"/>
          </rPr>
          <t>SZV_F:FeladatAzonosito</t>
        </r>
      </text>
    </comment>
    <comment ref="I442" authorId="0" shapeId="0" xr:uid="{65E520B8-7BBC-466F-BE03-EBE9BDD38BBB}">
      <text>
        <r>
          <rPr>
            <sz val="11"/>
            <rFont val="Calibri"/>
            <family val="2"/>
            <charset val="238"/>
          </rPr>
          <t>SZV_F:EllatasiTerulet</t>
        </r>
      </text>
    </comment>
    <comment ref="J442" authorId="0" shapeId="0" xr:uid="{CAC5F1C6-0A01-4E43-BC2A-46B61C8B4441}">
      <text>
        <r>
          <rPr>
            <sz val="11"/>
            <rFont val="Calibri"/>
            <family val="2"/>
            <charset val="238"/>
          </rPr>
          <t>SZV_F:EllatasertFelelos</t>
        </r>
      </text>
    </comment>
    <comment ref="K442" authorId="0" shapeId="0" xr:uid="{82EF4FC6-D416-497F-BF99-D780341C17FF}">
      <text>
        <r>
          <rPr>
            <sz val="11"/>
            <rFont val="Calibri"/>
            <family val="2"/>
            <charset val="238"/>
          </rPr>
          <t>SZV_F:TervezettNettoKoltseg</t>
        </r>
      </text>
    </comment>
    <comment ref="L442" authorId="0" shapeId="0" xr:uid="{9F764AFD-C7DE-476C-A7F1-DC0466E113AE}">
      <text>
        <r>
          <rPr>
            <sz val="11"/>
            <rFont val="Calibri"/>
            <family val="2"/>
            <charset val="238"/>
          </rPr>
          <t>SZV_F:IdotartamKezdes</t>
        </r>
      </text>
    </comment>
    <comment ref="M442" authorId="0" shapeId="0" xr:uid="{C6BDF142-DD20-4B3B-89DF-F148D25A8FB8}">
      <text>
        <r>
          <rPr>
            <sz val="11"/>
            <rFont val="Calibri"/>
            <family val="2"/>
            <charset val="238"/>
          </rPr>
          <t>SZV_F:IdotartamBefejezes</t>
        </r>
      </text>
    </comment>
    <comment ref="N442" authorId="0" shapeId="0" xr:uid="{23C0EE22-9438-47EE-866C-CBFEC6E0A436}">
      <text>
        <r>
          <rPr>
            <sz val="11"/>
            <rFont val="Calibri"/>
            <family val="2"/>
            <charset val="238"/>
          </rPr>
          <t>SZV_F:NettoKoltsegUtem1</t>
        </r>
      </text>
    </comment>
    <comment ref="O442" authorId="0" shapeId="0" xr:uid="{14109904-F902-4C8D-82F5-3E035A61C509}">
      <text>
        <r>
          <rPr>
            <sz val="11"/>
            <rFont val="Calibri"/>
            <family val="2"/>
            <charset val="238"/>
          </rPr>
          <t>SZV_F:NettoKoltsegUtem2</t>
        </r>
      </text>
    </comment>
    <comment ref="P442" authorId="0" shapeId="0" xr:uid="{8E7AD15D-514E-4ECF-9B5A-4F2A7363386E}">
      <text>
        <r>
          <rPr>
            <sz val="11"/>
            <rFont val="Calibri"/>
            <family val="2"/>
            <charset val="238"/>
          </rPr>
          <t>SZV_F:EM_Melleklet2_KTG</t>
        </r>
      </text>
    </comment>
    <comment ref="R442" authorId="0" shapeId="0" xr:uid="{E50BAAED-355C-4BC1-B2C5-E2692E0655FF}">
      <text>
        <r>
          <rPr>
            <sz val="11"/>
            <rFont val="Calibri"/>
            <family val="2"/>
            <charset val="238"/>
          </rPr>
          <t>SZV_F:HDUtem1</t>
        </r>
      </text>
    </comment>
    <comment ref="S442" authorId="0" shapeId="0" xr:uid="{8D4CD7A5-66DD-4912-AE12-628F6139421A}">
      <text>
        <r>
          <rPr>
            <sz val="11"/>
            <rFont val="Calibri"/>
            <family val="2"/>
            <charset val="238"/>
          </rPr>
          <t>SZV_F:ECSUtem1</t>
        </r>
      </text>
    </comment>
    <comment ref="T442" authorId="0" shapeId="0" xr:uid="{38B5F70E-8322-4CAE-B8C8-0EBA24D06638}">
      <text>
        <r>
          <rPr>
            <sz val="11"/>
            <rFont val="Calibri"/>
            <family val="2"/>
            <charset val="238"/>
          </rPr>
          <t>SZV_F:KFHUtem1</t>
        </r>
      </text>
    </comment>
    <comment ref="U442" authorId="0" shapeId="0" xr:uid="{95583829-1081-4848-9669-1CA4937B242E}">
      <text>
        <r>
          <rPr>
            <sz val="11"/>
            <rFont val="Calibri"/>
            <family val="2"/>
            <charset val="238"/>
          </rPr>
          <t>SZV_F:Egyeb_SajatUtem1</t>
        </r>
      </text>
    </comment>
    <comment ref="V442" authorId="0" shapeId="0" xr:uid="{C080D9EA-269E-4651-A10A-07BF5C320219}">
      <text>
        <r>
          <rPr>
            <sz val="11"/>
            <rFont val="Calibri"/>
            <family val="2"/>
            <charset val="238"/>
          </rPr>
          <t>SZV_F:DijUtem1</t>
        </r>
      </text>
    </comment>
    <comment ref="W442" authorId="0" shapeId="0" xr:uid="{0E2E3B8B-DC5E-4B74-9355-1E98E5E3BF48}">
      <text>
        <r>
          <rPr>
            <sz val="11"/>
            <rFont val="Calibri"/>
            <family val="2"/>
            <charset val="238"/>
          </rPr>
          <t>SZV_F:EM_Melleklet1_Utem1</t>
        </r>
      </text>
    </comment>
    <comment ref="X442" authorId="0" shapeId="0" xr:uid="{FD35D7B7-0296-48EF-B09E-0A7CB5DD4507}">
      <text>
        <r>
          <rPr>
            <sz val="11"/>
            <rFont val="Calibri"/>
            <family val="2"/>
            <charset val="238"/>
          </rPr>
          <t>SZV_F:EgyebAllamiUtem1</t>
        </r>
      </text>
    </comment>
    <comment ref="Y442" authorId="0" shapeId="0" xr:uid="{1784097B-73D9-4811-8A84-FBB1AAF12B18}">
      <text>
        <r>
          <rPr>
            <sz val="11"/>
            <rFont val="Calibri"/>
            <family val="2"/>
            <charset val="238"/>
          </rPr>
          <t>SZV_F:OnkormanyzatiUtem1</t>
        </r>
      </text>
    </comment>
    <comment ref="Z442" authorId="0" shapeId="0" xr:uid="{2CD05471-1D64-4024-B9C2-C020DFAAA622}">
      <text>
        <r>
          <rPr>
            <sz val="11"/>
            <rFont val="Calibri"/>
            <family val="2"/>
            <charset val="238"/>
          </rPr>
          <t>SZV_F:EUUtem1</t>
        </r>
      </text>
    </comment>
    <comment ref="AA442" authorId="0" shapeId="0" xr:uid="{4925B4A8-B47E-4E39-852F-87AE82402E29}">
      <text>
        <r>
          <rPr>
            <sz val="11"/>
            <rFont val="Calibri"/>
            <family val="2"/>
            <charset val="238"/>
          </rPr>
          <t>SZV_F:EgyebUtem1</t>
        </r>
      </text>
    </comment>
    <comment ref="AB442" authorId="0" shapeId="0" xr:uid="{D35F2279-8306-46BA-9C67-F82CC9D18DE6}">
      <text>
        <r>
          <rPr>
            <sz val="11"/>
            <rFont val="Calibri"/>
            <family val="2"/>
            <charset val="238"/>
          </rPr>
          <t>SZV_F:HitelKotvenyUtem1</t>
        </r>
      </text>
    </comment>
    <comment ref="AC442" authorId="0" shapeId="0" xr:uid="{C64E7BBF-3567-4512-B151-F6865DE79638}">
      <text>
        <r>
          <rPr>
            <sz val="11"/>
            <rFont val="Calibri"/>
            <family val="2"/>
            <charset val="238"/>
          </rPr>
          <t>SZV_F:OsszesenUtem1</t>
        </r>
      </text>
    </comment>
    <comment ref="AF442" authorId="0" shapeId="0" xr:uid="{4D9E1ED1-640C-4C4A-83B6-6829906D62BE}">
      <text>
        <r>
          <rPr>
            <sz val="11"/>
            <rFont val="Calibri"/>
            <family val="2"/>
            <charset val="238"/>
          </rPr>
          <t>SZV_F:HDUtem2</t>
        </r>
      </text>
    </comment>
    <comment ref="AG442" authorId="0" shapeId="0" xr:uid="{D9979DEB-5079-4002-9B2E-3A31D82245EF}">
      <text>
        <r>
          <rPr>
            <sz val="11"/>
            <rFont val="Calibri"/>
            <family val="2"/>
            <charset val="238"/>
          </rPr>
          <t>SZV_F:ECSUtem2</t>
        </r>
      </text>
    </comment>
    <comment ref="AH442" authorId="0" shapeId="0" xr:uid="{DCDF4AE5-BB23-40DC-BF42-B4F0A45648DB}">
      <text>
        <r>
          <rPr>
            <sz val="11"/>
            <rFont val="Calibri"/>
            <family val="2"/>
            <charset val="238"/>
          </rPr>
          <t>SZV_F:KFHUtem2</t>
        </r>
      </text>
    </comment>
    <comment ref="AI442" authorId="0" shapeId="0" xr:uid="{C1613590-1FF8-439E-A134-5B9D9420A791}">
      <text>
        <r>
          <rPr>
            <sz val="11"/>
            <rFont val="Calibri"/>
            <family val="2"/>
            <charset val="238"/>
          </rPr>
          <t>SZV_F:Egyeb_SajatUtem2</t>
        </r>
      </text>
    </comment>
    <comment ref="AJ442" authorId="0" shapeId="0" xr:uid="{7D79FF44-B5C5-4900-9095-AB1919733B9C}">
      <text>
        <r>
          <rPr>
            <sz val="11"/>
            <rFont val="Calibri"/>
            <family val="2"/>
            <charset val="238"/>
          </rPr>
          <t>SZV_F:DijUtem2</t>
        </r>
      </text>
    </comment>
    <comment ref="AK442" authorId="0" shapeId="0" xr:uid="{CC566933-AD93-42EB-ABAC-920C484B4001}">
      <text>
        <r>
          <rPr>
            <sz val="11"/>
            <rFont val="Calibri"/>
            <family val="2"/>
            <charset val="238"/>
          </rPr>
          <t>SZV_F:EM_Melleklet1_Utem2</t>
        </r>
      </text>
    </comment>
    <comment ref="AL442" authorId="0" shapeId="0" xr:uid="{37ED9938-ED7E-4569-9EB6-5F4F6582A62C}">
      <text>
        <r>
          <rPr>
            <sz val="11"/>
            <rFont val="Calibri"/>
            <family val="2"/>
            <charset val="238"/>
          </rPr>
          <t>SZV_F:EgyebAllamiUtem2</t>
        </r>
      </text>
    </comment>
    <comment ref="AM442" authorId="0" shapeId="0" xr:uid="{5F166E75-A387-442D-BC11-DE773B6EBFDD}">
      <text>
        <r>
          <rPr>
            <sz val="11"/>
            <rFont val="Calibri"/>
            <family val="2"/>
            <charset val="238"/>
          </rPr>
          <t>SZV_F:OnkormanyzatiUtem2</t>
        </r>
      </text>
    </comment>
    <comment ref="AN442" authorId="0" shapeId="0" xr:uid="{9BAD73AC-5FEC-48B4-95E9-32697CE631EB}">
      <text>
        <r>
          <rPr>
            <sz val="11"/>
            <rFont val="Calibri"/>
            <family val="2"/>
            <charset val="238"/>
          </rPr>
          <t>SZV_F:EUUtem2</t>
        </r>
      </text>
    </comment>
    <comment ref="AO442" authorId="0" shapeId="0" xr:uid="{C2F32CD4-9DBC-4104-80F9-233BC1C5BE85}">
      <text>
        <r>
          <rPr>
            <sz val="11"/>
            <rFont val="Calibri"/>
            <family val="2"/>
            <charset val="238"/>
          </rPr>
          <t>SZV_F:EgyebUtem2</t>
        </r>
      </text>
    </comment>
    <comment ref="AP442" authorId="0" shapeId="0" xr:uid="{E9444E26-82C9-4325-84A7-717C2C192E3D}">
      <text>
        <r>
          <rPr>
            <sz val="11"/>
            <rFont val="Calibri"/>
            <family val="2"/>
            <charset val="238"/>
          </rPr>
          <t>SZV_F:HitelKotvenyUtem2</t>
        </r>
      </text>
    </comment>
    <comment ref="AQ442" authorId="0" shapeId="0" xr:uid="{DFF4E808-3746-4149-A666-CD586C991A9C}">
      <text>
        <r>
          <rPr>
            <sz val="11"/>
            <rFont val="Calibri"/>
            <family val="2"/>
            <charset val="238"/>
          </rPr>
          <t>SZV_F:OsszesenUtem2</t>
        </r>
      </text>
    </comment>
    <comment ref="AR442" authorId="0" shapeId="0" xr:uid="{7570079F-9EE4-4E22-94EF-8E9D7D6891E0}">
      <text>
        <r>
          <rPr>
            <sz val="11"/>
            <rFont val="Calibri"/>
            <family val="2"/>
            <charset val="238"/>
          </rPr>
          <t>SZV_F:ForrashianyUtem2</t>
        </r>
      </text>
    </comment>
    <comment ref="AU442" authorId="0" shapeId="0" xr:uid="{ADFFD824-FC43-4F81-AE6D-AB29827B7965}">
      <text>
        <r>
          <rPr>
            <sz val="11"/>
            <rFont val="Calibri"/>
            <family val="2"/>
            <charset val="238"/>
          </rPr>
          <t>SZV_F:Indokolas</t>
        </r>
      </text>
    </comment>
    <comment ref="AV442" authorId="0" shapeId="0" xr:uid="{A40635DF-5CC3-4ECA-A700-1B04770AC994}">
      <text>
        <r>
          <rPr>
            <sz val="11"/>
            <rFont val="Calibri"/>
            <family val="2"/>
            <charset val="238"/>
          </rPr>
          <t>SZV_F:Megjegyzes</t>
        </r>
      </text>
    </comment>
    <comment ref="AW442" authorId="0" shapeId="0" xr:uid="{2E787E9A-E653-4C66-873F-587A54841CFE}">
      <text>
        <r>
          <rPr>
            <sz val="11"/>
            <rFont val="Calibri"/>
            <family val="2"/>
            <charset val="238"/>
          </rPr>
          <t>SZV_F:FeladatSorszam</t>
        </r>
      </text>
    </comment>
    <comment ref="AY442" authorId="0" shapeId="0" xr:uid="{56B4B1E8-9E1A-4536-9140-D95D70E97AA1}">
      <text>
        <r>
          <rPr>
            <sz val="11"/>
            <rFont val="Calibri"/>
            <family val="2"/>
            <charset val="238"/>
          </rPr>
          <t>SZV_F:ISA</t>
        </r>
      </text>
    </comment>
    <comment ref="B443" authorId="0" shapeId="0" xr:uid="{E9471F5B-B5BA-47B2-864C-5042DEFABCBB}">
      <text>
        <r>
          <rPr>
            <sz val="11"/>
            <rFont val="Calibri"/>
            <family val="2"/>
            <charset val="238"/>
          </rPr>
          <t>SZV_F:FontossagiSorrent</t>
        </r>
      </text>
    </comment>
    <comment ref="C443" authorId="0" shapeId="0" xr:uid="{7E99FB3C-DA74-4EAD-82EA-3663FD9CCAB4}">
      <text>
        <r>
          <rPr>
            <sz val="11"/>
            <rFont val="Calibri"/>
            <family val="2"/>
            <charset val="238"/>
          </rPr>
          <t>SZV_F:FeladatKategoria</t>
        </r>
      </text>
    </comment>
    <comment ref="D443" authorId="0" shapeId="0" xr:uid="{32EE593A-08D8-48B1-AC24-D8F345A19F33}">
      <text>
        <r>
          <rPr>
            <sz val="11"/>
            <rFont val="Calibri"/>
            <family val="2"/>
            <charset val="238"/>
          </rPr>
          <t>SZV_F:FeladatMegnevezes</t>
        </r>
      </text>
    </comment>
    <comment ref="E443" authorId="0" shapeId="0" xr:uid="{D2E5B611-0457-4FFF-BA46-58AF03B531B8}">
      <text>
        <r>
          <rPr>
            <sz val="11"/>
            <rFont val="Calibri"/>
            <family val="2"/>
            <charset val="238"/>
          </rPr>
          <t>SZV_F:ElviEngedelySzam</t>
        </r>
      </text>
    </comment>
    <comment ref="F443" authorId="0" shapeId="0" xr:uid="{93377334-D546-43C8-A9EF-869FB517E6D5}">
      <text>
        <r>
          <rPr>
            <sz val="11"/>
            <rFont val="Calibri"/>
            <family val="2"/>
            <charset val="238"/>
          </rPr>
          <t>SZV_F:VKR_Kod</t>
        </r>
      </text>
    </comment>
    <comment ref="G443" authorId="0" shapeId="0" xr:uid="{3F8E8206-84B4-4F4C-BF35-DE490BA9A65B}">
      <text>
        <r>
          <rPr>
            <sz val="11"/>
            <rFont val="Calibri"/>
            <family val="2"/>
            <charset val="238"/>
          </rPr>
          <t>SZV_F:VKR_Nev</t>
        </r>
      </text>
    </comment>
    <comment ref="H443" authorId="0" shapeId="0" xr:uid="{84AD076A-860E-48E3-BF0E-9EF397E62B6E}">
      <text>
        <r>
          <rPr>
            <sz val="11"/>
            <rFont val="Calibri"/>
            <family val="2"/>
            <charset val="238"/>
          </rPr>
          <t>SZV_F:FeladatAzonosito</t>
        </r>
      </text>
    </comment>
    <comment ref="I443" authorId="0" shapeId="0" xr:uid="{1A5CBF44-CD57-4B91-BBF6-50A61FB2AC20}">
      <text>
        <r>
          <rPr>
            <sz val="11"/>
            <rFont val="Calibri"/>
            <family val="2"/>
            <charset val="238"/>
          </rPr>
          <t>SZV_F:EllatasiTerulet</t>
        </r>
      </text>
    </comment>
    <comment ref="J443" authorId="0" shapeId="0" xr:uid="{0FA0316F-6263-430B-B5CD-E3FA9FAB0AE2}">
      <text>
        <r>
          <rPr>
            <sz val="11"/>
            <rFont val="Calibri"/>
            <family val="2"/>
            <charset val="238"/>
          </rPr>
          <t>SZV_F:EllatasertFelelos</t>
        </r>
      </text>
    </comment>
    <comment ref="K443" authorId="0" shapeId="0" xr:uid="{A7BEBEB1-092C-4B52-A911-FF643CE77CA5}">
      <text>
        <r>
          <rPr>
            <sz val="11"/>
            <rFont val="Calibri"/>
            <family val="2"/>
            <charset val="238"/>
          </rPr>
          <t>SZV_F:TervezettNettoKoltseg</t>
        </r>
      </text>
    </comment>
    <comment ref="L443" authorId="0" shapeId="0" xr:uid="{170BBAC5-6910-499D-B24E-4DBEC08F5E28}">
      <text>
        <r>
          <rPr>
            <sz val="11"/>
            <rFont val="Calibri"/>
            <family val="2"/>
            <charset val="238"/>
          </rPr>
          <t>SZV_F:IdotartamKezdes</t>
        </r>
      </text>
    </comment>
    <comment ref="M443" authorId="0" shapeId="0" xr:uid="{3C9FAACE-DBA8-474B-BADD-8D6974DD1A88}">
      <text>
        <r>
          <rPr>
            <sz val="11"/>
            <rFont val="Calibri"/>
            <family val="2"/>
            <charset val="238"/>
          </rPr>
          <t>SZV_F:IdotartamBefejezes</t>
        </r>
      </text>
    </comment>
    <comment ref="N443" authorId="0" shapeId="0" xr:uid="{656BF8F4-0A43-4591-882E-1145F66F3FEC}">
      <text>
        <r>
          <rPr>
            <sz val="11"/>
            <rFont val="Calibri"/>
            <family val="2"/>
            <charset val="238"/>
          </rPr>
          <t>SZV_F:NettoKoltsegUtem1</t>
        </r>
      </text>
    </comment>
    <comment ref="O443" authorId="0" shapeId="0" xr:uid="{FA88BE88-C1D3-405E-BFC2-982A22B9E154}">
      <text>
        <r>
          <rPr>
            <sz val="11"/>
            <rFont val="Calibri"/>
            <family val="2"/>
            <charset val="238"/>
          </rPr>
          <t>SZV_F:NettoKoltsegUtem2</t>
        </r>
      </text>
    </comment>
    <comment ref="P443" authorId="0" shapeId="0" xr:uid="{C0AD36A6-FF21-4B78-BB97-6A252A918374}">
      <text>
        <r>
          <rPr>
            <sz val="11"/>
            <rFont val="Calibri"/>
            <family val="2"/>
            <charset val="238"/>
          </rPr>
          <t>SZV_F:EM_Melleklet2_KTG</t>
        </r>
      </text>
    </comment>
    <comment ref="R443" authorId="0" shapeId="0" xr:uid="{B73528B3-FE89-4EB3-AD13-E7BECD9A33C1}">
      <text>
        <r>
          <rPr>
            <sz val="11"/>
            <rFont val="Calibri"/>
            <family val="2"/>
            <charset val="238"/>
          </rPr>
          <t>SZV_F:HDUtem1</t>
        </r>
      </text>
    </comment>
    <comment ref="S443" authorId="0" shapeId="0" xr:uid="{2C87E097-6BB7-447F-80DC-5E40B57BE0EB}">
      <text>
        <r>
          <rPr>
            <sz val="11"/>
            <rFont val="Calibri"/>
            <family val="2"/>
            <charset val="238"/>
          </rPr>
          <t>SZV_F:ECSUtem1</t>
        </r>
      </text>
    </comment>
    <comment ref="T443" authorId="0" shapeId="0" xr:uid="{73A49DAD-B140-4BE1-9BFD-2982830371C7}">
      <text>
        <r>
          <rPr>
            <sz val="11"/>
            <rFont val="Calibri"/>
            <family val="2"/>
            <charset val="238"/>
          </rPr>
          <t>SZV_F:KFHUtem1</t>
        </r>
      </text>
    </comment>
    <comment ref="U443" authorId="0" shapeId="0" xr:uid="{2AC75925-55DD-407A-A665-7DE4DE21A9CE}">
      <text>
        <r>
          <rPr>
            <sz val="11"/>
            <rFont val="Calibri"/>
            <family val="2"/>
            <charset val="238"/>
          </rPr>
          <t>SZV_F:Egyeb_SajatUtem1</t>
        </r>
      </text>
    </comment>
    <comment ref="V443" authorId="0" shapeId="0" xr:uid="{98DDAC7C-560A-4E7A-BB48-E3A10737DB5A}">
      <text>
        <r>
          <rPr>
            <sz val="11"/>
            <rFont val="Calibri"/>
            <family val="2"/>
            <charset val="238"/>
          </rPr>
          <t>SZV_F:DijUtem1</t>
        </r>
      </text>
    </comment>
    <comment ref="W443" authorId="0" shapeId="0" xr:uid="{05438D0F-B1E7-44CB-BC51-60FA91AE13DD}">
      <text>
        <r>
          <rPr>
            <sz val="11"/>
            <rFont val="Calibri"/>
            <family val="2"/>
            <charset val="238"/>
          </rPr>
          <t>SZV_F:EM_Melleklet1_Utem1</t>
        </r>
      </text>
    </comment>
    <comment ref="X443" authorId="0" shapeId="0" xr:uid="{354DBD33-62C1-49AE-8289-4A164CF63190}">
      <text>
        <r>
          <rPr>
            <sz val="11"/>
            <rFont val="Calibri"/>
            <family val="2"/>
            <charset val="238"/>
          </rPr>
          <t>SZV_F:EgyebAllamiUtem1</t>
        </r>
      </text>
    </comment>
    <comment ref="Y443" authorId="0" shapeId="0" xr:uid="{60F7BEC9-9997-41FF-B6EC-879E41C0F1B9}">
      <text>
        <r>
          <rPr>
            <sz val="11"/>
            <rFont val="Calibri"/>
            <family val="2"/>
            <charset val="238"/>
          </rPr>
          <t>SZV_F:OnkormanyzatiUtem1</t>
        </r>
      </text>
    </comment>
    <comment ref="Z443" authorId="0" shapeId="0" xr:uid="{854030AE-4589-4723-BAB8-163FB4B94B0C}">
      <text>
        <r>
          <rPr>
            <sz val="11"/>
            <rFont val="Calibri"/>
            <family val="2"/>
            <charset val="238"/>
          </rPr>
          <t>SZV_F:EUUtem1</t>
        </r>
      </text>
    </comment>
    <comment ref="AA443" authorId="0" shapeId="0" xr:uid="{42B1B214-EFD5-4AE4-A3A5-1FE045918B81}">
      <text>
        <r>
          <rPr>
            <sz val="11"/>
            <rFont val="Calibri"/>
            <family val="2"/>
            <charset val="238"/>
          </rPr>
          <t>SZV_F:EgyebUtem1</t>
        </r>
      </text>
    </comment>
    <comment ref="AB443" authorId="0" shapeId="0" xr:uid="{C9EC90A8-C5A1-4BE4-9437-F85A55E1025F}">
      <text>
        <r>
          <rPr>
            <sz val="11"/>
            <rFont val="Calibri"/>
            <family val="2"/>
            <charset val="238"/>
          </rPr>
          <t>SZV_F:HitelKotvenyUtem1</t>
        </r>
      </text>
    </comment>
    <comment ref="AC443" authorId="0" shapeId="0" xr:uid="{854D1F74-9486-4F8B-B7B6-6ED4C4189B47}">
      <text>
        <r>
          <rPr>
            <sz val="11"/>
            <rFont val="Calibri"/>
            <family val="2"/>
            <charset val="238"/>
          </rPr>
          <t>SZV_F:OsszesenUtem1</t>
        </r>
      </text>
    </comment>
    <comment ref="AF443" authorId="0" shapeId="0" xr:uid="{BD6C1E31-9C95-412C-B0C6-3224CF41BE76}">
      <text>
        <r>
          <rPr>
            <sz val="11"/>
            <rFont val="Calibri"/>
            <family val="2"/>
            <charset val="238"/>
          </rPr>
          <t>SZV_F:HDUtem2</t>
        </r>
      </text>
    </comment>
    <comment ref="AG443" authorId="0" shapeId="0" xr:uid="{4E43895E-4B1E-453B-9779-6A093A7AA6CD}">
      <text>
        <r>
          <rPr>
            <sz val="11"/>
            <rFont val="Calibri"/>
            <family val="2"/>
            <charset val="238"/>
          </rPr>
          <t>SZV_F:ECSUtem2</t>
        </r>
      </text>
    </comment>
    <comment ref="AH443" authorId="0" shapeId="0" xr:uid="{B63D578B-A3E6-47DF-864F-37D3369218AB}">
      <text>
        <r>
          <rPr>
            <sz val="11"/>
            <rFont val="Calibri"/>
            <family val="2"/>
            <charset val="238"/>
          </rPr>
          <t>SZV_F:KFHUtem2</t>
        </r>
      </text>
    </comment>
    <comment ref="AI443" authorId="0" shapeId="0" xr:uid="{CF54BE73-98B2-45F5-BF7F-CE08D2B9614D}">
      <text>
        <r>
          <rPr>
            <sz val="11"/>
            <rFont val="Calibri"/>
            <family val="2"/>
            <charset val="238"/>
          </rPr>
          <t>SZV_F:Egyeb_SajatUtem2</t>
        </r>
      </text>
    </comment>
    <comment ref="AJ443" authorId="0" shapeId="0" xr:uid="{A6A31CD1-4E02-4923-88CA-724D813F9F4C}">
      <text>
        <r>
          <rPr>
            <sz val="11"/>
            <rFont val="Calibri"/>
            <family val="2"/>
            <charset val="238"/>
          </rPr>
          <t>SZV_F:DijUtem2</t>
        </r>
      </text>
    </comment>
    <comment ref="AK443" authorId="0" shapeId="0" xr:uid="{85B0C230-3246-48B3-B5A4-57A6540D4E67}">
      <text>
        <r>
          <rPr>
            <sz val="11"/>
            <rFont val="Calibri"/>
            <family val="2"/>
            <charset val="238"/>
          </rPr>
          <t>SZV_F:EM_Melleklet1_Utem2</t>
        </r>
      </text>
    </comment>
    <comment ref="AL443" authorId="0" shapeId="0" xr:uid="{B2E5BCBF-970F-434D-A446-6F9747A8D05F}">
      <text>
        <r>
          <rPr>
            <sz val="11"/>
            <rFont val="Calibri"/>
            <family val="2"/>
            <charset val="238"/>
          </rPr>
          <t>SZV_F:EgyebAllamiUtem2</t>
        </r>
      </text>
    </comment>
    <comment ref="AM443" authorId="0" shapeId="0" xr:uid="{40B32D37-DD50-49B2-A2D4-C8346F20FE83}">
      <text>
        <r>
          <rPr>
            <sz val="11"/>
            <rFont val="Calibri"/>
            <family val="2"/>
            <charset val="238"/>
          </rPr>
          <t>SZV_F:OnkormanyzatiUtem2</t>
        </r>
      </text>
    </comment>
    <comment ref="AN443" authorId="0" shapeId="0" xr:uid="{9D869ED0-E604-4F41-B5BA-66DBEC945F25}">
      <text>
        <r>
          <rPr>
            <sz val="11"/>
            <rFont val="Calibri"/>
            <family val="2"/>
            <charset val="238"/>
          </rPr>
          <t>SZV_F:EUUtem2</t>
        </r>
      </text>
    </comment>
    <comment ref="AO443" authorId="0" shapeId="0" xr:uid="{7B9AED36-F3DC-4A14-A446-DE7F6DCB50E4}">
      <text>
        <r>
          <rPr>
            <sz val="11"/>
            <rFont val="Calibri"/>
            <family val="2"/>
            <charset val="238"/>
          </rPr>
          <t>SZV_F:EgyebUtem2</t>
        </r>
      </text>
    </comment>
    <comment ref="AP443" authorId="0" shapeId="0" xr:uid="{8E110B91-5CC4-4DD1-A9EF-AD2F2C15320D}">
      <text>
        <r>
          <rPr>
            <sz val="11"/>
            <rFont val="Calibri"/>
            <family val="2"/>
            <charset val="238"/>
          </rPr>
          <t>SZV_F:HitelKotvenyUtem2</t>
        </r>
      </text>
    </comment>
    <comment ref="AQ443" authorId="0" shapeId="0" xr:uid="{159BCA9F-50E0-40BB-9175-5A380A0B1D43}">
      <text>
        <r>
          <rPr>
            <sz val="11"/>
            <rFont val="Calibri"/>
            <family val="2"/>
            <charset val="238"/>
          </rPr>
          <t>SZV_F:OsszesenUtem2</t>
        </r>
      </text>
    </comment>
    <comment ref="AR443" authorId="0" shapeId="0" xr:uid="{07397283-0FAC-496F-8A01-BD438F8FEA3C}">
      <text>
        <r>
          <rPr>
            <sz val="11"/>
            <rFont val="Calibri"/>
            <family val="2"/>
            <charset val="238"/>
          </rPr>
          <t>SZV_F:ForrashianyUtem2</t>
        </r>
      </text>
    </comment>
    <comment ref="AU443" authorId="0" shapeId="0" xr:uid="{3B9DA336-478F-42C6-B819-75B4A9CB3AD4}">
      <text>
        <r>
          <rPr>
            <sz val="11"/>
            <rFont val="Calibri"/>
            <family val="2"/>
            <charset val="238"/>
          </rPr>
          <t>SZV_F:Indokolas</t>
        </r>
      </text>
    </comment>
    <comment ref="AV443" authorId="0" shapeId="0" xr:uid="{17D74918-D22C-48B8-9B0E-1145C0C77D8D}">
      <text>
        <r>
          <rPr>
            <sz val="11"/>
            <rFont val="Calibri"/>
            <family val="2"/>
            <charset val="238"/>
          </rPr>
          <t>SZV_F:Megjegyzes</t>
        </r>
      </text>
    </comment>
    <comment ref="AW443" authorId="0" shapeId="0" xr:uid="{38D1767C-1C52-4F29-A00C-0B8EAC882470}">
      <text>
        <r>
          <rPr>
            <sz val="11"/>
            <rFont val="Calibri"/>
            <family val="2"/>
            <charset val="238"/>
          </rPr>
          <t>SZV_F:FeladatSorszam</t>
        </r>
      </text>
    </comment>
    <comment ref="AY443" authorId="0" shapeId="0" xr:uid="{E5263DA2-E060-440C-A3BD-1DA7D9449DE5}">
      <text>
        <r>
          <rPr>
            <sz val="11"/>
            <rFont val="Calibri"/>
            <family val="2"/>
            <charset val="238"/>
          </rPr>
          <t>SZV_F:ISA</t>
        </r>
      </text>
    </comment>
    <comment ref="B444" authorId="0" shapeId="0" xr:uid="{5964A13C-902B-495E-B122-F0759B1B88F4}">
      <text>
        <r>
          <rPr>
            <sz val="11"/>
            <rFont val="Calibri"/>
            <family val="2"/>
            <charset val="238"/>
          </rPr>
          <t>SZV_F:FontossagiSorrent</t>
        </r>
      </text>
    </comment>
    <comment ref="C444" authorId="0" shapeId="0" xr:uid="{AE6912F7-2E6D-4D60-AEB6-196A83D6E14A}">
      <text>
        <r>
          <rPr>
            <sz val="11"/>
            <rFont val="Calibri"/>
            <family val="2"/>
            <charset val="238"/>
          </rPr>
          <t>SZV_F:FeladatKategoria</t>
        </r>
      </text>
    </comment>
    <comment ref="D444" authorId="0" shapeId="0" xr:uid="{DC903194-4D69-44F9-9A4A-DF23C1AD5D6F}">
      <text>
        <r>
          <rPr>
            <sz val="11"/>
            <rFont val="Calibri"/>
            <family val="2"/>
            <charset val="238"/>
          </rPr>
          <t>SZV_F:FeladatMegnevezes</t>
        </r>
      </text>
    </comment>
    <comment ref="E444" authorId="0" shapeId="0" xr:uid="{8206898F-5C03-4C17-8349-4742907B3500}">
      <text>
        <r>
          <rPr>
            <sz val="11"/>
            <rFont val="Calibri"/>
            <family val="2"/>
            <charset val="238"/>
          </rPr>
          <t>SZV_F:ElviEngedelySzam</t>
        </r>
      </text>
    </comment>
    <comment ref="F444" authorId="0" shapeId="0" xr:uid="{EB073E7B-C4EE-4EB2-B171-47BEB1BF6FB3}">
      <text>
        <r>
          <rPr>
            <sz val="11"/>
            <rFont val="Calibri"/>
            <family val="2"/>
            <charset val="238"/>
          </rPr>
          <t>SZV_F:VKR_Kod</t>
        </r>
      </text>
    </comment>
    <comment ref="G444" authorId="0" shapeId="0" xr:uid="{94C375FB-06BA-40A5-BF52-947395308FEC}">
      <text>
        <r>
          <rPr>
            <sz val="11"/>
            <rFont val="Calibri"/>
            <family val="2"/>
            <charset val="238"/>
          </rPr>
          <t>SZV_F:VKR_Nev</t>
        </r>
      </text>
    </comment>
    <comment ref="H444" authorId="0" shapeId="0" xr:uid="{B7813D91-F673-4F8A-9531-556D6C4F951A}">
      <text>
        <r>
          <rPr>
            <sz val="11"/>
            <rFont val="Calibri"/>
            <family val="2"/>
            <charset val="238"/>
          </rPr>
          <t>SZV_F:FeladatAzonosito</t>
        </r>
      </text>
    </comment>
    <comment ref="I444" authorId="0" shapeId="0" xr:uid="{327BDF67-A45A-4C1A-B2F3-41A2EB1444EA}">
      <text>
        <r>
          <rPr>
            <sz val="11"/>
            <rFont val="Calibri"/>
            <family val="2"/>
            <charset val="238"/>
          </rPr>
          <t>SZV_F:EllatasiTerulet</t>
        </r>
      </text>
    </comment>
    <comment ref="J444" authorId="0" shapeId="0" xr:uid="{F4499316-CAEB-41D8-B5E9-AB0F07A7C57C}">
      <text>
        <r>
          <rPr>
            <sz val="11"/>
            <rFont val="Calibri"/>
            <family val="2"/>
            <charset val="238"/>
          </rPr>
          <t>SZV_F:EllatasertFelelos</t>
        </r>
      </text>
    </comment>
    <comment ref="K444" authorId="0" shapeId="0" xr:uid="{3F8BF986-48FE-4979-B497-76CF30402581}">
      <text>
        <r>
          <rPr>
            <sz val="11"/>
            <rFont val="Calibri"/>
            <family val="2"/>
            <charset val="238"/>
          </rPr>
          <t>SZV_F:TervezettNettoKoltseg</t>
        </r>
      </text>
    </comment>
    <comment ref="L444" authorId="0" shapeId="0" xr:uid="{527DA428-4159-49EA-B3A6-7E0CA7D64C11}">
      <text>
        <r>
          <rPr>
            <sz val="11"/>
            <rFont val="Calibri"/>
            <family val="2"/>
            <charset val="238"/>
          </rPr>
          <t>SZV_F:IdotartamKezdes</t>
        </r>
      </text>
    </comment>
    <comment ref="M444" authorId="0" shapeId="0" xr:uid="{E00277D9-C3AB-4252-84B0-C32450A6BC32}">
      <text>
        <r>
          <rPr>
            <sz val="11"/>
            <rFont val="Calibri"/>
            <family val="2"/>
            <charset val="238"/>
          </rPr>
          <t>SZV_F:IdotartamBefejezes</t>
        </r>
      </text>
    </comment>
    <comment ref="N444" authorId="0" shapeId="0" xr:uid="{48F737D4-2ED8-49F7-AC7A-555A54DE76BE}">
      <text>
        <r>
          <rPr>
            <sz val="11"/>
            <rFont val="Calibri"/>
            <family val="2"/>
            <charset val="238"/>
          </rPr>
          <t>SZV_F:NettoKoltsegUtem1</t>
        </r>
      </text>
    </comment>
    <comment ref="O444" authorId="0" shapeId="0" xr:uid="{12C9E957-CE49-43F8-B77E-889D3CF0C858}">
      <text>
        <r>
          <rPr>
            <sz val="11"/>
            <rFont val="Calibri"/>
            <family val="2"/>
            <charset val="238"/>
          </rPr>
          <t>SZV_F:NettoKoltsegUtem2</t>
        </r>
      </text>
    </comment>
    <comment ref="P444" authorId="0" shapeId="0" xr:uid="{C36C013C-06E9-42E9-BE52-C2B89F07EF76}">
      <text>
        <r>
          <rPr>
            <sz val="11"/>
            <rFont val="Calibri"/>
            <family val="2"/>
            <charset val="238"/>
          </rPr>
          <t>SZV_F:EM_Melleklet2_KTG</t>
        </r>
      </text>
    </comment>
    <comment ref="R444" authorId="0" shapeId="0" xr:uid="{F07429D0-A158-44AC-A6D9-BE8EC7ADCF0A}">
      <text>
        <r>
          <rPr>
            <sz val="11"/>
            <rFont val="Calibri"/>
            <family val="2"/>
            <charset val="238"/>
          </rPr>
          <t>SZV_F:HDUtem1</t>
        </r>
      </text>
    </comment>
    <comment ref="S444" authorId="0" shapeId="0" xr:uid="{783A0E93-D858-47BF-86B3-7935778B3EFE}">
      <text>
        <r>
          <rPr>
            <sz val="11"/>
            <rFont val="Calibri"/>
            <family val="2"/>
            <charset val="238"/>
          </rPr>
          <t>SZV_F:ECSUtem1</t>
        </r>
      </text>
    </comment>
    <comment ref="T444" authorId="0" shapeId="0" xr:uid="{3B2789B5-1A69-44AF-82CF-1AA0D4397BB3}">
      <text>
        <r>
          <rPr>
            <sz val="11"/>
            <rFont val="Calibri"/>
            <family val="2"/>
            <charset val="238"/>
          </rPr>
          <t>SZV_F:KFHUtem1</t>
        </r>
      </text>
    </comment>
    <comment ref="U444" authorId="0" shapeId="0" xr:uid="{421BE0A3-212E-4B54-8AE1-0D3A18529D91}">
      <text>
        <r>
          <rPr>
            <sz val="11"/>
            <rFont val="Calibri"/>
            <family val="2"/>
            <charset val="238"/>
          </rPr>
          <t>SZV_F:Egyeb_SajatUtem1</t>
        </r>
      </text>
    </comment>
    <comment ref="V444" authorId="0" shapeId="0" xr:uid="{F156C441-7E1B-4352-9297-E70B1E72CAA8}">
      <text>
        <r>
          <rPr>
            <sz val="11"/>
            <rFont val="Calibri"/>
            <family val="2"/>
            <charset val="238"/>
          </rPr>
          <t>SZV_F:DijUtem1</t>
        </r>
      </text>
    </comment>
    <comment ref="W444" authorId="0" shapeId="0" xr:uid="{650E21AA-2BA8-4B84-B23E-C9710F0E206F}">
      <text>
        <r>
          <rPr>
            <sz val="11"/>
            <rFont val="Calibri"/>
            <family val="2"/>
            <charset val="238"/>
          </rPr>
          <t>SZV_F:EM_Melleklet1_Utem1</t>
        </r>
      </text>
    </comment>
    <comment ref="X444" authorId="0" shapeId="0" xr:uid="{444FF6C8-1CCB-4015-91C3-BCF00F13CF6E}">
      <text>
        <r>
          <rPr>
            <sz val="11"/>
            <rFont val="Calibri"/>
            <family val="2"/>
            <charset val="238"/>
          </rPr>
          <t>SZV_F:EgyebAllamiUtem1</t>
        </r>
      </text>
    </comment>
    <comment ref="Y444" authorId="0" shapeId="0" xr:uid="{3B6C9BAA-B1CE-456F-9664-358D0D5C5B94}">
      <text>
        <r>
          <rPr>
            <sz val="11"/>
            <rFont val="Calibri"/>
            <family val="2"/>
            <charset val="238"/>
          </rPr>
          <t>SZV_F:OnkormanyzatiUtem1</t>
        </r>
      </text>
    </comment>
    <comment ref="Z444" authorId="0" shapeId="0" xr:uid="{7B1F5187-A346-40A7-8861-43EE889818A2}">
      <text>
        <r>
          <rPr>
            <sz val="11"/>
            <rFont val="Calibri"/>
            <family val="2"/>
            <charset val="238"/>
          </rPr>
          <t>SZV_F:EUUtem1</t>
        </r>
      </text>
    </comment>
    <comment ref="AA444" authorId="0" shapeId="0" xr:uid="{897B4353-E559-41E6-A65A-731A7A57197D}">
      <text>
        <r>
          <rPr>
            <sz val="11"/>
            <rFont val="Calibri"/>
            <family val="2"/>
            <charset val="238"/>
          </rPr>
          <t>SZV_F:EgyebUtem1</t>
        </r>
      </text>
    </comment>
    <comment ref="AB444" authorId="0" shapeId="0" xr:uid="{583C4581-D952-4CDF-A101-33FAC2F727B8}">
      <text>
        <r>
          <rPr>
            <sz val="11"/>
            <rFont val="Calibri"/>
            <family val="2"/>
            <charset val="238"/>
          </rPr>
          <t>SZV_F:HitelKotvenyUtem1</t>
        </r>
      </text>
    </comment>
    <comment ref="AC444" authorId="0" shapeId="0" xr:uid="{18844C51-703C-4FA0-923A-BF5165110B51}">
      <text>
        <r>
          <rPr>
            <sz val="11"/>
            <rFont val="Calibri"/>
            <family val="2"/>
            <charset val="238"/>
          </rPr>
          <t>SZV_F:OsszesenUtem1</t>
        </r>
      </text>
    </comment>
    <comment ref="AF444" authorId="0" shapeId="0" xr:uid="{E2BD1415-081E-4A27-AAD1-A7607537E554}">
      <text>
        <r>
          <rPr>
            <sz val="11"/>
            <rFont val="Calibri"/>
            <family val="2"/>
            <charset val="238"/>
          </rPr>
          <t>SZV_F:HDUtem2</t>
        </r>
      </text>
    </comment>
    <comment ref="AG444" authorId="0" shapeId="0" xr:uid="{A035005C-9CBD-468C-8254-36C3D65C4BC0}">
      <text>
        <r>
          <rPr>
            <sz val="11"/>
            <rFont val="Calibri"/>
            <family val="2"/>
            <charset val="238"/>
          </rPr>
          <t>SZV_F:ECSUtem2</t>
        </r>
      </text>
    </comment>
    <comment ref="AH444" authorId="0" shapeId="0" xr:uid="{8F1AC4D5-B857-4CA5-B05B-95B98F9FE2BF}">
      <text>
        <r>
          <rPr>
            <sz val="11"/>
            <rFont val="Calibri"/>
            <family val="2"/>
            <charset val="238"/>
          </rPr>
          <t>SZV_F:KFHUtem2</t>
        </r>
      </text>
    </comment>
    <comment ref="AI444" authorId="0" shapeId="0" xr:uid="{DD7A1D0F-4ECF-4756-8C5C-2BB266FB725D}">
      <text>
        <r>
          <rPr>
            <sz val="11"/>
            <rFont val="Calibri"/>
            <family val="2"/>
            <charset val="238"/>
          </rPr>
          <t>SZV_F:Egyeb_SajatUtem2</t>
        </r>
      </text>
    </comment>
    <comment ref="AJ444" authorId="0" shapeId="0" xr:uid="{FB587DE7-06F5-43A8-ADAB-C21CDBE8267D}">
      <text>
        <r>
          <rPr>
            <sz val="11"/>
            <rFont val="Calibri"/>
            <family val="2"/>
            <charset val="238"/>
          </rPr>
          <t>SZV_F:DijUtem2</t>
        </r>
      </text>
    </comment>
    <comment ref="AK444" authorId="0" shapeId="0" xr:uid="{0EA8ACA6-FE7A-4C9B-B893-8900E98AFE75}">
      <text>
        <r>
          <rPr>
            <sz val="11"/>
            <rFont val="Calibri"/>
            <family val="2"/>
            <charset val="238"/>
          </rPr>
          <t>SZV_F:EM_Melleklet1_Utem2</t>
        </r>
      </text>
    </comment>
    <comment ref="AL444" authorId="0" shapeId="0" xr:uid="{9CBA03D8-914F-49DD-AA76-0E16DF3C5795}">
      <text>
        <r>
          <rPr>
            <sz val="11"/>
            <rFont val="Calibri"/>
            <family val="2"/>
            <charset val="238"/>
          </rPr>
          <t>SZV_F:EgyebAllamiUtem2</t>
        </r>
      </text>
    </comment>
    <comment ref="AM444" authorId="0" shapeId="0" xr:uid="{AA943D2B-3510-40D8-B34B-24B12A8A91C4}">
      <text>
        <r>
          <rPr>
            <sz val="11"/>
            <rFont val="Calibri"/>
            <family val="2"/>
            <charset val="238"/>
          </rPr>
          <t>SZV_F:OnkormanyzatiUtem2</t>
        </r>
      </text>
    </comment>
    <comment ref="AN444" authorId="0" shapeId="0" xr:uid="{910BCAE1-B9CC-4E57-A723-1D9F406A2D5E}">
      <text>
        <r>
          <rPr>
            <sz val="11"/>
            <rFont val="Calibri"/>
            <family val="2"/>
            <charset val="238"/>
          </rPr>
          <t>SZV_F:EUUtem2</t>
        </r>
      </text>
    </comment>
    <comment ref="AO444" authorId="0" shapeId="0" xr:uid="{7A45A161-44EF-498E-92F8-49BF5E876DC4}">
      <text>
        <r>
          <rPr>
            <sz val="11"/>
            <rFont val="Calibri"/>
            <family val="2"/>
            <charset val="238"/>
          </rPr>
          <t>SZV_F:EgyebUtem2</t>
        </r>
      </text>
    </comment>
    <comment ref="AP444" authorId="0" shapeId="0" xr:uid="{BD13FFD8-6637-451C-9F89-658BCCC3893E}">
      <text>
        <r>
          <rPr>
            <sz val="11"/>
            <rFont val="Calibri"/>
            <family val="2"/>
            <charset val="238"/>
          </rPr>
          <t>SZV_F:HitelKotvenyUtem2</t>
        </r>
      </text>
    </comment>
    <comment ref="AQ444" authorId="0" shapeId="0" xr:uid="{AB9D89D1-59BD-490E-90A0-C992893ABC38}">
      <text>
        <r>
          <rPr>
            <sz val="11"/>
            <rFont val="Calibri"/>
            <family val="2"/>
            <charset val="238"/>
          </rPr>
          <t>SZV_F:OsszesenUtem2</t>
        </r>
      </text>
    </comment>
    <comment ref="AR444" authorId="0" shapeId="0" xr:uid="{2ED4C70E-6972-4594-B0BC-2CC5A61D4E65}">
      <text>
        <r>
          <rPr>
            <sz val="11"/>
            <rFont val="Calibri"/>
            <family val="2"/>
            <charset val="238"/>
          </rPr>
          <t>SZV_F:ForrashianyUtem2</t>
        </r>
      </text>
    </comment>
    <comment ref="AU444" authorId="0" shapeId="0" xr:uid="{0B568D4A-EAFA-4D53-8C04-989F6652F17C}">
      <text>
        <r>
          <rPr>
            <sz val="11"/>
            <rFont val="Calibri"/>
            <family val="2"/>
            <charset val="238"/>
          </rPr>
          <t>SZV_F:Indokolas</t>
        </r>
      </text>
    </comment>
    <comment ref="AV444" authorId="0" shapeId="0" xr:uid="{9CBA1076-CDAC-4879-A0D7-4A4689174D29}">
      <text>
        <r>
          <rPr>
            <sz val="11"/>
            <rFont val="Calibri"/>
            <family val="2"/>
            <charset val="238"/>
          </rPr>
          <t>SZV_F:Megjegyzes</t>
        </r>
      </text>
    </comment>
    <comment ref="AW444" authorId="0" shapeId="0" xr:uid="{AEF811CD-4749-4E97-91F2-B51E3742D02D}">
      <text>
        <r>
          <rPr>
            <sz val="11"/>
            <rFont val="Calibri"/>
            <family val="2"/>
            <charset val="238"/>
          </rPr>
          <t>SZV_F:FeladatSorszam</t>
        </r>
      </text>
    </comment>
    <comment ref="AY444" authorId="0" shapeId="0" xr:uid="{6E376D95-3C95-42B5-88BA-6F7CFE1AD1AD}">
      <text>
        <r>
          <rPr>
            <sz val="11"/>
            <rFont val="Calibri"/>
            <family val="2"/>
            <charset val="238"/>
          </rPr>
          <t>SZV_F:ISA</t>
        </r>
      </text>
    </comment>
    <comment ref="B445" authorId="0" shapeId="0" xr:uid="{ED48C7FA-A4D9-4AE7-B9DB-92E52AFE6708}">
      <text>
        <r>
          <rPr>
            <sz val="11"/>
            <rFont val="Calibri"/>
            <family val="2"/>
            <charset val="238"/>
          </rPr>
          <t>SZV_F:FontossagiSorrent</t>
        </r>
      </text>
    </comment>
    <comment ref="C445" authorId="0" shapeId="0" xr:uid="{852A456B-03BB-410E-B3DC-A748F9CEE704}">
      <text>
        <r>
          <rPr>
            <sz val="11"/>
            <rFont val="Calibri"/>
            <family val="2"/>
            <charset val="238"/>
          </rPr>
          <t>SZV_F:FeladatKategoria</t>
        </r>
      </text>
    </comment>
    <comment ref="D445" authorId="0" shapeId="0" xr:uid="{16396D36-B722-487C-BD6A-3B3C2C1D44DA}">
      <text>
        <r>
          <rPr>
            <sz val="11"/>
            <rFont val="Calibri"/>
            <family val="2"/>
            <charset val="238"/>
          </rPr>
          <t>SZV_F:FeladatMegnevezes</t>
        </r>
      </text>
    </comment>
    <comment ref="E445" authorId="0" shapeId="0" xr:uid="{7D0A2528-3117-4CB3-B212-6FA9D9F846AC}">
      <text>
        <r>
          <rPr>
            <sz val="11"/>
            <rFont val="Calibri"/>
            <family val="2"/>
            <charset val="238"/>
          </rPr>
          <t>SZV_F:ElviEngedelySzam</t>
        </r>
      </text>
    </comment>
    <comment ref="F445" authorId="0" shapeId="0" xr:uid="{18501496-AAF2-4819-B9FF-E6B83B67BB40}">
      <text>
        <r>
          <rPr>
            <sz val="11"/>
            <rFont val="Calibri"/>
            <family val="2"/>
            <charset val="238"/>
          </rPr>
          <t>SZV_F:VKR_Kod</t>
        </r>
      </text>
    </comment>
    <comment ref="G445" authorId="0" shapeId="0" xr:uid="{22048C34-B812-4567-85E1-73A0F45E2E4C}">
      <text>
        <r>
          <rPr>
            <sz val="11"/>
            <rFont val="Calibri"/>
            <family val="2"/>
            <charset val="238"/>
          </rPr>
          <t>SZV_F:VKR_Nev</t>
        </r>
      </text>
    </comment>
    <comment ref="H445" authorId="0" shapeId="0" xr:uid="{F408FB43-C4A2-4DEE-A899-8AAA77C7C45C}">
      <text>
        <r>
          <rPr>
            <sz val="11"/>
            <rFont val="Calibri"/>
            <family val="2"/>
            <charset val="238"/>
          </rPr>
          <t>SZV_F:FeladatAzonosito</t>
        </r>
      </text>
    </comment>
    <comment ref="I445" authorId="0" shapeId="0" xr:uid="{A2F963A5-C666-44A6-A2FB-30D4B9BDAD20}">
      <text>
        <r>
          <rPr>
            <sz val="11"/>
            <rFont val="Calibri"/>
            <family val="2"/>
            <charset val="238"/>
          </rPr>
          <t>SZV_F:EllatasiTerulet</t>
        </r>
      </text>
    </comment>
    <comment ref="J445" authorId="0" shapeId="0" xr:uid="{740CF241-1541-4856-89FC-5F2E78489918}">
      <text>
        <r>
          <rPr>
            <sz val="11"/>
            <rFont val="Calibri"/>
            <family val="2"/>
            <charset val="238"/>
          </rPr>
          <t>SZV_F:EllatasertFelelos</t>
        </r>
      </text>
    </comment>
    <comment ref="K445" authorId="0" shapeId="0" xr:uid="{67E82E14-7EE0-48D9-8AFA-2C5A3F2C841A}">
      <text>
        <r>
          <rPr>
            <sz val="11"/>
            <rFont val="Calibri"/>
            <family val="2"/>
            <charset val="238"/>
          </rPr>
          <t>SZV_F:TervezettNettoKoltseg</t>
        </r>
      </text>
    </comment>
    <comment ref="L445" authorId="0" shapeId="0" xr:uid="{D418DCB6-E2E2-4564-94A7-44C672EDF7ED}">
      <text>
        <r>
          <rPr>
            <sz val="11"/>
            <rFont val="Calibri"/>
            <family val="2"/>
            <charset val="238"/>
          </rPr>
          <t>SZV_F:IdotartamKezdes</t>
        </r>
      </text>
    </comment>
    <comment ref="M445" authorId="0" shapeId="0" xr:uid="{ED59CD16-B9BD-4816-83A0-07E5EF5E2432}">
      <text>
        <r>
          <rPr>
            <sz val="11"/>
            <rFont val="Calibri"/>
            <family val="2"/>
            <charset val="238"/>
          </rPr>
          <t>SZV_F:IdotartamBefejezes</t>
        </r>
      </text>
    </comment>
    <comment ref="N445" authorId="0" shapeId="0" xr:uid="{D935CC97-2351-4F99-A95E-D68CA159ACD3}">
      <text>
        <r>
          <rPr>
            <sz val="11"/>
            <rFont val="Calibri"/>
            <family val="2"/>
            <charset val="238"/>
          </rPr>
          <t>SZV_F:NettoKoltsegUtem1</t>
        </r>
      </text>
    </comment>
    <comment ref="O445" authorId="0" shapeId="0" xr:uid="{B6251C6D-2996-42C5-A2E3-372EAC720AB6}">
      <text>
        <r>
          <rPr>
            <sz val="11"/>
            <rFont val="Calibri"/>
            <family val="2"/>
            <charset val="238"/>
          </rPr>
          <t>SZV_F:NettoKoltsegUtem2</t>
        </r>
      </text>
    </comment>
    <comment ref="P445" authorId="0" shapeId="0" xr:uid="{8B07ACFF-7A55-4195-BD3F-44429B636201}">
      <text>
        <r>
          <rPr>
            <sz val="11"/>
            <rFont val="Calibri"/>
            <family val="2"/>
            <charset val="238"/>
          </rPr>
          <t>SZV_F:EM_Melleklet2_KTG</t>
        </r>
      </text>
    </comment>
    <comment ref="R445" authorId="0" shapeId="0" xr:uid="{289C1C17-C0FA-4AB6-8697-90F9B83A3574}">
      <text>
        <r>
          <rPr>
            <sz val="11"/>
            <rFont val="Calibri"/>
            <family val="2"/>
            <charset val="238"/>
          </rPr>
          <t>SZV_F:HDUtem1</t>
        </r>
      </text>
    </comment>
    <comment ref="S445" authorId="0" shapeId="0" xr:uid="{944C34FF-B96A-4E77-B9F2-BD2E34C93D5C}">
      <text>
        <r>
          <rPr>
            <sz val="11"/>
            <rFont val="Calibri"/>
            <family val="2"/>
            <charset val="238"/>
          </rPr>
          <t>SZV_F:ECSUtem1</t>
        </r>
      </text>
    </comment>
    <comment ref="T445" authorId="0" shapeId="0" xr:uid="{5F7C5405-558A-45E1-A716-C9744F5FC251}">
      <text>
        <r>
          <rPr>
            <sz val="11"/>
            <rFont val="Calibri"/>
            <family val="2"/>
            <charset val="238"/>
          </rPr>
          <t>SZV_F:KFHUtem1</t>
        </r>
      </text>
    </comment>
    <comment ref="U445" authorId="0" shapeId="0" xr:uid="{E0011A69-2FE1-4439-9C43-55791EDA09F6}">
      <text>
        <r>
          <rPr>
            <sz val="11"/>
            <rFont val="Calibri"/>
            <family val="2"/>
            <charset val="238"/>
          </rPr>
          <t>SZV_F:Egyeb_SajatUtem1</t>
        </r>
      </text>
    </comment>
    <comment ref="V445" authorId="0" shapeId="0" xr:uid="{8C04C417-4BCD-417E-BFDD-C90E6A4251BB}">
      <text>
        <r>
          <rPr>
            <sz val="11"/>
            <rFont val="Calibri"/>
            <family val="2"/>
            <charset val="238"/>
          </rPr>
          <t>SZV_F:DijUtem1</t>
        </r>
      </text>
    </comment>
    <comment ref="W445" authorId="0" shapeId="0" xr:uid="{D3FB392E-01AA-4776-897C-95A1E72B6316}">
      <text>
        <r>
          <rPr>
            <sz val="11"/>
            <rFont val="Calibri"/>
            <family val="2"/>
            <charset val="238"/>
          </rPr>
          <t>SZV_F:EM_Melleklet1_Utem1</t>
        </r>
      </text>
    </comment>
    <comment ref="X445" authorId="0" shapeId="0" xr:uid="{D347EDAE-6C35-4BD4-A99A-7716488859C2}">
      <text>
        <r>
          <rPr>
            <sz val="11"/>
            <rFont val="Calibri"/>
            <family val="2"/>
            <charset val="238"/>
          </rPr>
          <t>SZV_F:EgyebAllamiUtem1</t>
        </r>
      </text>
    </comment>
    <comment ref="Y445" authorId="0" shapeId="0" xr:uid="{EF94810D-F745-44F6-84F6-AF9F6A3BC244}">
      <text>
        <r>
          <rPr>
            <sz val="11"/>
            <rFont val="Calibri"/>
            <family val="2"/>
            <charset val="238"/>
          </rPr>
          <t>SZV_F:OnkormanyzatiUtem1</t>
        </r>
      </text>
    </comment>
    <comment ref="Z445" authorId="0" shapeId="0" xr:uid="{43B99240-20BC-4F5D-903E-619949AB8B0E}">
      <text>
        <r>
          <rPr>
            <sz val="11"/>
            <rFont val="Calibri"/>
            <family val="2"/>
            <charset val="238"/>
          </rPr>
          <t>SZV_F:EUUtem1</t>
        </r>
      </text>
    </comment>
    <comment ref="AA445" authorId="0" shapeId="0" xr:uid="{71CCC1E5-25ED-497A-8502-68A5D3F303F2}">
      <text>
        <r>
          <rPr>
            <sz val="11"/>
            <rFont val="Calibri"/>
            <family val="2"/>
            <charset val="238"/>
          </rPr>
          <t>SZV_F:EgyebUtem1</t>
        </r>
      </text>
    </comment>
    <comment ref="AB445" authorId="0" shapeId="0" xr:uid="{FB9AE35E-3D84-47A3-A654-97EB76CAB3D2}">
      <text>
        <r>
          <rPr>
            <sz val="11"/>
            <rFont val="Calibri"/>
            <family val="2"/>
            <charset val="238"/>
          </rPr>
          <t>SZV_F:HitelKotvenyUtem1</t>
        </r>
      </text>
    </comment>
    <comment ref="AC445" authorId="0" shapeId="0" xr:uid="{477CE0A8-350C-4B51-A79F-40A031E0205C}">
      <text>
        <r>
          <rPr>
            <sz val="11"/>
            <rFont val="Calibri"/>
            <family val="2"/>
            <charset val="238"/>
          </rPr>
          <t>SZV_F:OsszesenUtem1</t>
        </r>
      </text>
    </comment>
    <comment ref="AF445" authorId="0" shapeId="0" xr:uid="{B2C92F6F-FE49-4125-9052-C2B7E616FF52}">
      <text>
        <r>
          <rPr>
            <sz val="11"/>
            <rFont val="Calibri"/>
            <family val="2"/>
            <charset val="238"/>
          </rPr>
          <t>SZV_F:HDUtem2</t>
        </r>
      </text>
    </comment>
    <comment ref="AG445" authorId="0" shapeId="0" xr:uid="{4DD91C56-613E-48DE-ADF6-112BA3E30789}">
      <text>
        <r>
          <rPr>
            <sz val="11"/>
            <rFont val="Calibri"/>
            <family val="2"/>
            <charset val="238"/>
          </rPr>
          <t>SZV_F:ECSUtem2</t>
        </r>
      </text>
    </comment>
    <comment ref="AH445" authorId="0" shapeId="0" xr:uid="{BB3C9403-1146-4137-A5D1-1A527D5DA9EA}">
      <text>
        <r>
          <rPr>
            <sz val="11"/>
            <rFont val="Calibri"/>
            <family val="2"/>
            <charset val="238"/>
          </rPr>
          <t>SZV_F:KFHUtem2</t>
        </r>
      </text>
    </comment>
    <comment ref="AI445" authorId="0" shapeId="0" xr:uid="{AA0A541A-7E59-4ADF-9E73-8042974AC02D}">
      <text>
        <r>
          <rPr>
            <sz val="11"/>
            <rFont val="Calibri"/>
            <family val="2"/>
            <charset val="238"/>
          </rPr>
          <t>SZV_F:Egyeb_SajatUtem2</t>
        </r>
      </text>
    </comment>
    <comment ref="AJ445" authorId="0" shapeId="0" xr:uid="{097222EA-5DDE-4B6B-A83A-63F328A83D05}">
      <text>
        <r>
          <rPr>
            <sz val="11"/>
            <rFont val="Calibri"/>
            <family val="2"/>
            <charset val="238"/>
          </rPr>
          <t>SZV_F:DijUtem2</t>
        </r>
      </text>
    </comment>
    <comment ref="AK445" authorId="0" shapeId="0" xr:uid="{653EDD2F-287F-446B-9886-E49C56BE9C8E}">
      <text>
        <r>
          <rPr>
            <sz val="11"/>
            <rFont val="Calibri"/>
            <family val="2"/>
            <charset val="238"/>
          </rPr>
          <t>SZV_F:EM_Melleklet1_Utem2</t>
        </r>
      </text>
    </comment>
    <comment ref="AL445" authorId="0" shapeId="0" xr:uid="{1BF33EF3-C6F5-4D4D-A0D9-97F802C0C07F}">
      <text>
        <r>
          <rPr>
            <sz val="11"/>
            <rFont val="Calibri"/>
            <family val="2"/>
            <charset val="238"/>
          </rPr>
          <t>SZV_F:EgyebAllamiUtem2</t>
        </r>
      </text>
    </comment>
    <comment ref="AM445" authorId="0" shapeId="0" xr:uid="{B307EB91-9762-43DC-BC4B-DF2E37AC9370}">
      <text>
        <r>
          <rPr>
            <sz val="11"/>
            <rFont val="Calibri"/>
            <family val="2"/>
            <charset val="238"/>
          </rPr>
          <t>SZV_F:OnkormanyzatiUtem2</t>
        </r>
      </text>
    </comment>
    <comment ref="AN445" authorId="0" shapeId="0" xr:uid="{12382B34-27AC-4C4A-9C9C-B6781D528DE0}">
      <text>
        <r>
          <rPr>
            <sz val="11"/>
            <rFont val="Calibri"/>
            <family val="2"/>
            <charset val="238"/>
          </rPr>
          <t>SZV_F:EUUtem2</t>
        </r>
      </text>
    </comment>
    <comment ref="AO445" authorId="0" shapeId="0" xr:uid="{13924326-50DE-43A5-B8CF-F71C7F051476}">
      <text>
        <r>
          <rPr>
            <sz val="11"/>
            <rFont val="Calibri"/>
            <family val="2"/>
            <charset val="238"/>
          </rPr>
          <t>SZV_F:EgyebUtem2</t>
        </r>
      </text>
    </comment>
    <comment ref="AP445" authorId="0" shapeId="0" xr:uid="{DABCCDAC-D5D8-47B1-829F-796484926016}">
      <text>
        <r>
          <rPr>
            <sz val="11"/>
            <rFont val="Calibri"/>
            <family val="2"/>
            <charset val="238"/>
          </rPr>
          <t>SZV_F:HitelKotvenyUtem2</t>
        </r>
      </text>
    </comment>
    <comment ref="AQ445" authorId="0" shapeId="0" xr:uid="{EE2975F5-B10C-4E6B-8F36-8575A53F16AD}">
      <text>
        <r>
          <rPr>
            <sz val="11"/>
            <rFont val="Calibri"/>
            <family val="2"/>
            <charset val="238"/>
          </rPr>
          <t>SZV_F:OsszesenUtem2</t>
        </r>
      </text>
    </comment>
    <comment ref="AR445" authorId="0" shapeId="0" xr:uid="{A11C33B7-5887-4B5D-B161-6CD9704CFFCF}">
      <text>
        <r>
          <rPr>
            <sz val="11"/>
            <rFont val="Calibri"/>
            <family val="2"/>
            <charset val="238"/>
          </rPr>
          <t>SZV_F:ForrashianyUtem2</t>
        </r>
      </text>
    </comment>
    <comment ref="AU445" authorId="0" shapeId="0" xr:uid="{BCED2C70-B847-48C1-A11A-F9AEFA978CE8}">
      <text>
        <r>
          <rPr>
            <sz val="11"/>
            <rFont val="Calibri"/>
            <family val="2"/>
            <charset val="238"/>
          </rPr>
          <t>SZV_F:Indokolas</t>
        </r>
      </text>
    </comment>
    <comment ref="AV445" authorId="0" shapeId="0" xr:uid="{7DFF0498-56A1-462E-B8ED-E85567A89BB3}">
      <text>
        <r>
          <rPr>
            <sz val="11"/>
            <rFont val="Calibri"/>
            <family val="2"/>
            <charset val="238"/>
          </rPr>
          <t>SZV_F:Megjegyzes</t>
        </r>
      </text>
    </comment>
    <comment ref="AW445" authorId="0" shapeId="0" xr:uid="{1B2A78DA-87ED-4FA6-90E2-C19F5F3C32CB}">
      <text>
        <r>
          <rPr>
            <sz val="11"/>
            <rFont val="Calibri"/>
            <family val="2"/>
            <charset val="238"/>
          </rPr>
          <t>SZV_F:FeladatSorszam</t>
        </r>
      </text>
    </comment>
    <comment ref="AY445" authorId="0" shapeId="0" xr:uid="{F263901D-8A71-4EEA-9624-29AF5127D39E}">
      <text>
        <r>
          <rPr>
            <sz val="11"/>
            <rFont val="Calibri"/>
            <family val="2"/>
            <charset val="238"/>
          </rPr>
          <t>SZV_F:ISA</t>
        </r>
      </text>
    </comment>
    <comment ref="B446" authorId="0" shapeId="0" xr:uid="{8A303B25-55DE-4235-BBCD-A92BC4E830D3}">
      <text>
        <r>
          <rPr>
            <sz val="11"/>
            <rFont val="Calibri"/>
            <family val="2"/>
            <charset val="238"/>
          </rPr>
          <t>SZV_F:FontossagiSorrent</t>
        </r>
      </text>
    </comment>
    <comment ref="C446" authorId="0" shapeId="0" xr:uid="{E4CCB770-BCCA-45D6-B85A-B15DD0BAE3D2}">
      <text>
        <r>
          <rPr>
            <sz val="11"/>
            <rFont val="Calibri"/>
            <family val="2"/>
            <charset val="238"/>
          </rPr>
          <t>SZV_F:FeladatKategoria</t>
        </r>
      </text>
    </comment>
    <comment ref="D446" authorId="0" shapeId="0" xr:uid="{B9010E58-0B3D-4EBB-94AD-B48867D1241D}">
      <text>
        <r>
          <rPr>
            <sz val="11"/>
            <rFont val="Calibri"/>
            <family val="2"/>
            <charset val="238"/>
          </rPr>
          <t>SZV_F:FeladatMegnevezes</t>
        </r>
      </text>
    </comment>
    <comment ref="E446" authorId="0" shapeId="0" xr:uid="{20CC181D-9A4E-4B7F-BB3F-48F2B05E7C91}">
      <text>
        <r>
          <rPr>
            <sz val="11"/>
            <rFont val="Calibri"/>
            <family val="2"/>
            <charset val="238"/>
          </rPr>
          <t>SZV_F:ElviEngedelySzam</t>
        </r>
      </text>
    </comment>
    <comment ref="F446" authorId="0" shapeId="0" xr:uid="{4A7E2BBF-EB34-427C-9276-AB5C3124FF6E}">
      <text>
        <r>
          <rPr>
            <sz val="11"/>
            <rFont val="Calibri"/>
            <family val="2"/>
            <charset val="238"/>
          </rPr>
          <t>SZV_F:VKR_Kod</t>
        </r>
      </text>
    </comment>
    <comment ref="G446" authorId="0" shapeId="0" xr:uid="{2ACC78E8-7E6D-4135-942F-3CAC0471C5B6}">
      <text>
        <r>
          <rPr>
            <sz val="11"/>
            <rFont val="Calibri"/>
            <family val="2"/>
            <charset val="238"/>
          </rPr>
          <t>SZV_F:VKR_Nev</t>
        </r>
      </text>
    </comment>
    <comment ref="H446" authorId="0" shapeId="0" xr:uid="{124B281D-ED16-49DF-9DAC-832DBA71911B}">
      <text>
        <r>
          <rPr>
            <sz val="11"/>
            <rFont val="Calibri"/>
            <family val="2"/>
            <charset val="238"/>
          </rPr>
          <t>SZV_F:FeladatAzonosito</t>
        </r>
      </text>
    </comment>
    <comment ref="I446" authorId="0" shapeId="0" xr:uid="{977294E2-39E5-4EE3-9B6D-CF6DF1571E24}">
      <text>
        <r>
          <rPr>
            <sz val="11"/>
            <rFont val="Calibri"/>
            <family val="2"/>
            <charset val="238"/>
          </rPr>
          <t>SZV_F:EllatasiTerulet</t>
        </r>
      </text>
    </comment>
    <comment ref="J446" authorId="0" shapeId="0" xr:uid="{BAB74112-F6D3-4DE0-BC81-34DEB8F8F788}">
      <text>
        <r>
          <rPr>
            <sz val="11"/>
            <rFont val="Calibri"/>
            <family val="2"/>
            <charset val="238"/>
          </rPr>
          <t>SZV_F:EllatasertFelelos</t>
        </r>
      </text>
    </comment>
    <comment ref="K446" authorId="0" shapeId="0" xr:uid="{3261DFA3-5219-4C09-A4BD-BD540F8FC576}">
      <text>
        <r>
          <rPr>
            <sz val="11"/>
            <rFont val="Calibri"/>
            <family val="2"/>
            <charset val="238"/>
          </rPr>
          <t>SZV_F:TervezettNettoKoltseg</t>
        </r>
      </text>
    </comment>
    <comment ref="L446" authorId="0" shapeId="0" xr:uid="{0F6B2D20-4E17-4FDD-B232-FA11CEFD64AA}">
      <text>
        <r>
          <rPr>
            <sz val="11"/>
            <rFont val="Calibri"/>
            <family val="2"/>
            <charset val="238"/>
          </rPr>
          <t>SZV_F:IdotartamKezdes</t>
        </r>
      </text>
    </comment>
    <comment ref="M446" authorId="0" shapeId="0" xr:uid="{A56EDD04-5838-4E2E-AA41-E09C895E6B5E}">
      <text>
        <r>
          <rPr>
            <sz val="11"/>
            <rFont val="Calibri"/>
            <family val="2"/>
            <charset val="238"/>
          </rPr>
          <t>SZV_F:IdotartamBefejezes</t>
        </r>
      </text>
    </comment>
    <comment ref="N446" authorId="0" shapeId="0" xr:uid="{DBBF1B3F-4F2A-42D7-AC9C-8F149E09D6CE}">
      <text>
        <r>
          <rPr>
            <sz val="11"/>
            <rFont val="Calibri"/>
            <family val="2"/>
            <charset val="238"/>
          </rPr>
          <t>SZV_F:NettoKoltsegUtem1</t>
        </r>
      </text>
    </comment>
    <comment ref="O446" authorId="0" shapeId="0" xr:uid="{9445F74E-DD37-4B6E-9DEE-1466BEBBE9F4}">
      <text>
        <r>
          <rPr>
            <sz val="11"/>
            <rFont val="Calibri"/>
            <family val="2"/>
            <charset val="238"/>
          </rPr>
          <t>SZV_F:NettoKoltsegUtem2</t>
        </r>
      </text>
    </comment>
    <comment ref="P446" authorId="0" shapeId="0" xr:uid="{EA3F1620-C464-410B-A94D-082EB0FBB57E}">
      <text>
        <r>
          <rPr>
            <sz val="11"/>
            <rFont val="Calibri"/>
            <family val="2"/>
            <charset val="238"/>
          </rPr>
          <t>SZV_F:EM_Melleklet2_KTG</t>
        </r>
      </text>
    </comment>
    <comment ref="R446" authorId="0" shapeId="0" xr:uid="{04F17615-9F5D-4030-A6CC-34BAE94DBB53}">
      <text>
        <r>
          <rPr>
            <sz val="11"/>
            <rFont val="Calibri"/>
            <family val="2"/>
            <charset val="238"/>
          </rPr>
          <t>SZV_F:HDUtem1</t>
        </r>
      </text>
    </comment>
    <comment ref="S446" authorId="0" shapeId="0" xr:uid="{6105A595-4D77-428C-A238-7F6BA9FEAB02}">
      <text>
        <r>
          <rPr>
            <sz val="11"/>
            <rFont val="Calibri"/>
            <family val="2"/>
            <charset val="238"/>
          </rPr>
          <t>SZV_F:ECSUtem1</t>
        </r>
      </text>
    </comment>
    <comment ref="T446" authorId="0" shapeId="0" xr:uid="{7AD45E51-268E-45CF-8445-C37C136F8427}">
      <text>
        <r>
          <rPr>
            <sz val="11"/>
            <rFont val="Calibri"/>
            <family val="2"/>
            <charset val="238"/>
          </rPr>
          <t>SZV_F:KFHUtem1</t>
        </r>
      </text>
    </comment>
    <comment ref="U446" authorId="0" shapeId="0" xr:uid="{57C51E5F-0D36-4D94-BF99-1F811B4B68FA}">
      <text>
        <r>
          <rPr>
            <sz val="11"/>
            <rFont val="Calibri"/>
            <family val="2"/>
            <charset val="238"/>
          </rPr>
          <t>SZV_F:Egyeb_SajatUtem1</t>
        </r>
      </text>
    </comment>
    <comment ref="V446" authorId="0" shapeId="0" xr:uid="{1BD8CD9E-43A3-46E5-BB5B-67FDED2C4BD5}">
      <text>
        <r>
          <rPr>
            <sz val="11"/>
            <rFont val="Calibri"/>
            <family val="2"/>
            <charset val="238"/>
          </rPr>
          <t>SZV_F:DijUtem1</t>
        </r>
      </text>
    </comment>
    <comment ref="W446" authorId="0" shapeId="0" xr:uid="{F00BA59A-1959-4D06-8D7A-A17966FB9917}">
      <text>
        <r>
          <rPr>
            <sz val="11"/>
            <rFont val="Calibri"/>
            <family val="2"/>
            <charset val="238"/>
          </rPr>
          <t>SZV_F:EM_Melleklet1_Utem1</t>
        </r>
      </text>
    </comment>
    <comment ref="X446" authorId="0" shapeId="0" xr:uid="{DAD24980-3721-47A0-9ABA-4BA6F8C7D208}">
      <text>
        <r>
          <rPr>
            <sz val="11"/>
            <rFont val="Calibri"/>
            <family val="2"/>
            <charset val="238"/>
          </rPr>
          <t>SZV_F:EgyebAllamiUtem1</t>
        </r>
      </text>
    </comment>
    <comment ref="Y446" authorId="0" shapeId="0" xr:uid="{8FAFA8A4-9FF3-4062-ABD6-A54681854D94}">
      <text>
        <r>
          <rPr>
            <sz val="11"/>
            <rFont val="Calibri"/>
            <family val="2"/>
            <charset val="238"/>
          </rPr>
          <t>SZV_F:OnkormanyzatiUtem1</t>
        </r>
      </text>
    </comment>
    <comment ref="Z446" authorId="0" shapeId="0" xr:uid="{51707EA1-E718-443C-99D7-4E6E38953EC1}">
      <text>
        <r>
          <rPr>
            <sz val="11"/>
            <rFont val="Calibri"/>
            <family val="2"/>
            <charset val="238"/>
          </rPr>
          <t>SZV_F:EUUtem1</t>
        </r>
      </text>
    </comment>
    <comment ref="AA446" authorId="0" shapeId="0" xr:uid="{5AA2EF45-E690-403A-95FB-B56E50FC10B5}">
      <text>
        <r>
          <rPr>
            <sz val="11"/>
            <rFont val="Calibri"/>
            <family val="2"/>
            <charset val="238"/>
          </rPr>
          <t>SZV_F:EgyebUtem1</t>
        </r>
      </text>
    </comment>
    <comment ref="AB446" authorId="0" shapeId="0" xr:uid="{FDB7F2D9-E62C-4BEB-8893-F08ABF938252}">
      <text>
        <r>
          <rPr>
            <sz val="11"/>
            <rFont val="Calibri"/>
            <family val="2"/>
            <charset val="238"/>
          </rPr>
          <t>SZV_F:HitelKotvenyUtem1</t>
        </r>
      </text>
    </comment>
    <comment ref="AC446" authorId="0" shapeId="0" xr:uid="{2DB5E357-1D55-4427-A31C-6E8DE4D3A180}">
      <text>
        <r>
          <rPr>
            <sz val="11"/>
            <rFont val="Calibri"/>
            <family val="2"/>
            <charset val="238"/>
          </rPr>
          <t>SZV_F:OsszesenUtem1</t>
        </r>
      </text>
    </comment>
    <comment ref="AF446" authorId="0" shapeId="0" xr:uid="{53381253-5FC2-4F12-9434-59C3245ADF6B}">
      <text>
        <r>
          <rPr>
            <sz val="11"/>
            <rFont val="Calibri"/>
            <family val="2"/>
            <charset val="238"/>
          </rPr>
          <t>SZV_F:HDUtem2</t>
        </r>
      </text>
    </comment>
    <comment ref="AG446" authorId="0" shapeId="0" xr:uid="{BA6334B9-654B-45B7-9B88-2CBE78A9CF10}">
      <text>
        <r>
          <rPr>
            <sz val="11"/>
            <rFont val="Calibri"/>
            <family val="2"/>
            <charset val="238"/>
          </rPr>
          <t>SZV_F:ECSUtem2</t>
        </r>
      </text>
    </comment>
    <comment ref="AH446" authorId="0" shapeId="0" xr:uid="{A69E7F95-443D-4023-B4EB-1AB5B6DCA3CD}">
      <text>
        <r>
          <rPr>
            <sz val="11"/>
            <rFont val="Calibri"/>
            <family val="2"/>
            <charset val="238"/>
          </rPr>
          <t>SZV_F:KFHUtem2</t>
        </r>
      </text>
    </comment>
    <comment ref="AI446" authorId="0" shapeId="0" xr:uid="{F4FAD6B5-119A-48E1-BA59-19B78C7DB3C6}">
      <text>
        <r>
          <rPr>
            <sz val="11"/>
            <rFont val="Calibri"/>
            <family val="2"/>
            <charset val="238"/>
          </rPr>
          <t>SZV_F:Egyeb_SajatUtem2</t>
        </r>
      </text>
    </comment>
    <comment ref="AJ446" authorId="0" shapeId="0" xr:uid="{1A0BC7B5-B41C-4F70-8380-B257B69C6C20}">
      <text>
        <r>
          <rPr>
            <sz val="11"/>
            <rFont val="Calibri"/>
            <family val="2"/>
            <charset val="238"/>
          </rPr>
          <t>SZV_F:DijUtem2</t>
        </r>
      </text>
    </comment>
    <comment ref="AK446" authorId="0" shapeId="0" xr:uid="{5683126F-B6A2-4BF2-A6B0-6DA847C94054}">
      <text>
        <r>
          <rPr>
            <sz val="11"/>
            <rFont val="Calibri"/>
            <family val="2"/>
            <charset val="238"/>
          </rPr>
          <t>SZV_F:EM_Melleklet1_Utem2</t>
        </r>
      </text>
    </comment>
    <comment ref="AL446" authorId="0" shapeId="0" xr:uid="{2A7DD519-F75A-42C4-AE34-F563330A44C0}">
      <text>
        <r>
          <rPr>
            <sz val="11"/>
            <rFont val="Calibri"/>
            <family val="2"/>
            <charset val="238"/>
          </rPr>
          <t>SZV_F:EgyebAllamiUtem2</t>
        </r>
      </text>
    </comment>
    <comment ref="AM446" authorId="0" shapeId="0" xr:uid="{97B2EA8C-7766-475B-9AFF-2D0140C9AC2C}">
      <text>
        <r>
          <rPr>
            <sz val="11"/>
            <rFont val="Calibri"/>
            <family val="2"/>
            <charset val="238"/>
          </rPr>
          <t>SZV_F:OnkormanyzatiUtem2</t>
        </r>
      </text>
    </comment>
    <comment ref="AN446" authorId="0" shapeId="0" xr:uid="{4F9795D5-0E30-4802-A75C-80A3B994E913}">
      <text>
        <r>
          <rPr>
            <sz val="11"/>
            <rFont val="Calibri"/>
            <family val="2"/>
            <charset val="238"/>
          </rPr>
          <t>SZV_F:EUUtem2</t>
        </r>
      </text>
    </comment>
    <comment ref="AO446" authorId="0" shapeId="0" xr:uid="{5C6B5B37-98E4-4C54-889B-E28206D08F61}">
      <text>
        <r>
          <rPr>
            <sz val="11"/>
            <rFont val="Calibri"/>
            <family val="2"/>
            <charset val="238"/>
          </rPr>
          <t>SZV_F:EgyebUtem2</t>
        </r>
      </text>
    </comment>
    <comment ref="AP446" authorId="0" shapeId="0" xr:uid="{C7235F79-6414-498A-89DD-2B8E48275DD8}">
      <text>
        <r>
          <rPr>
            <sz val="11"/>
            <rFont val="Calibri"/>
            <family val="2"/>
            <charset val="238"/>
          </rPr>
          <t>SZV_F:HitelKotvenyUtem2</t>
        </r>
      </text>
    </comment>
    <comment ref="AQ446" authorId="0" shapeId="0" xr:uid="{0630B2DE-5EEE-49B1-8455-88B5AC19E5B7}">
      <text>
        <r>
          <rPr>
            <sz val="11"/>
            <rFont val="Calibri"/>
            <family val="2"/>
            <charset val="238"/>
          </rPr>
          <t>SZV_F:OsszesenUtem2</t>
        </r>
      </text>
    </comment>
    <comment ref="AR446" authorId="0" shapeId="0" xr:uid="{7A4368B7-2AB9-4A54-A82A-C35C1DD29BCB}">
      <text>
        <r>
          <rPr>
            <sz val="11"/>
            <rFont val="Calibri"/>
            <family val="2"/>
            <charset val="238"/>
          </rPr>
          <t>SZV_F:ForrashianyUtem2</t>
        </r>
      </text>
    </comment>
    <comment ref="AU446" authorId="0" shapeId="0" xr:uid="{10B2BD38-B79C-4B1F-952C-AC387AA5DC93}">
      <text>
        <r>
          <rPr>
            <sz val="11"/>
            <rFont val="Calibri"/>
            <family val="2"/>
            <charset val="238"/>
          </rPr>
          <t>SZV_F:Indokolas</t>
        </r>
      </text>
    </comment>
    <comment ref="AV446" authorId="0" shapeId="0" xr:uid="{63F5EDC1-D92B-4549-9208-627D8A9FC0CD}">
      <text>
        <r>
          <rPr>
            <sz val="11"/>
            <rFont val="Calibri"/>
            <family val="2"/>
            <charset val="238"/>
          </rPr>
          <t>SZV_F:Megjegyzes</t>
        </r>
      </text>
    </comment>
    <comment ref="AW446" authorId="0" shapeId="0" xr:uid="{96030FEE-7779-4CA0-8876-B38DC7913369}">
      <text>
        <r>
          <rPr>
            <sz val="11"/>
            <rFont val="Calibri"/>
            <family val="2"/>
            <charset val="238"/>
          </rPr>
          <t>SZV_F:FeladatSorszam</t>
        </r>
      </text>
    </comment>
    <comment ref="AY446" authorId="0" shapeId="0" xr:uid="{E3FF4F0C-BA03-4C6B-B841-C2DDAF2575A8}">
      <text>
        <r>
          <rPr>
            <sz val="11"/>
            <rFont val="Calibri"/>
            <family val="2"/>
            <charset val="238"/>
          </rPr>
          <t>SZV_F:ISA</t>
        </r>
      </text>
    </comment>
    <comment ref="B447" authorId="0" shapeId="0" xr:uid="{073B62BF-4F53-4085-84DC-B635A1DCF8D6}">
      <text>
        <r>
          <rPr>
            <sz val="11"/>
            <rFont val="Calibri"/>
            <family val="2"/>
            <charset val="238"/>
          </rPr>
          <t>SZV_F:FontossagiSorrent</t>
        </r>
      </text>
    </comment>
    <comment ref="C447" authorId="0" shapeId="0" xr:uid="{2D4CA3EC-3229-4698-8D74-3010782B11D2}">
      <text>
        <r>
          <rPr>
            <sz val="11"/>
            <rFont val="Calibri"/>
            <family val="2"/>
            <charset val="238"/>
          </rPr>
          <t>SZV_F:FeladatKategoria</t>
        </r>
      </text>
    </comment>
    <comment ref="D447" authorId="0" shapeId="0" xr:uid="{E083C242-086A-4CA3-BD82-1DDF9FF4413B}">
      <text>
        <r>
          <rPr>
            <sz val="11"/>
            <rFont val="Calibri"/>
            <family val="2"/>
            <charset val="238"/>
          </rPr>
          <t>SZV_F:FeladatMegnevezes</t>
        </r>
      </text>
    </comment>
    <comment ref="E447" authorId="0" shapeId="0" xr:uid="{0D98C161-0471-4067-AA9B-2CF1B711040C}">
      <text>
        <r>
          <rPr>
            <sz val="11"/>
            <rFont val="Calibri"/>
            <family val="2"/>
            <charset val="238"/>
          </rPr>
          <t>SZV_F:ElviEngedelySzam</t>
        </r>
      </text>
    </comment>
    <comment ref="F447" authorId="0" shapeId="0" xr:uid="{5E6D0159-E42F-443A-8741-2C25B9C7C987}">
      <text>
        <r>
          <rPr>
            <sz val="11"/>
            <rFont val="Calibri"/>
            <family val="2"/>
            <charset val="238"/>
          </rPr>
          <t>SZV_F:VKR_Kod</t>
        </r>
      </text>
    </comment>
    <comment ref="G447" authorId="0" shapeId="0" xr:uid="{4EC8F1C7-DC1A-424F-8E2E-2517AB3AF157}">
      <text>
        <r>
          <rPr>
            <sz val="11"/>
            <rFont val="Calibri"/>
            <family val="2"/>
            <charset val="238"/>
          </rPr>
          <t>SZV_F:VKR_Nev</t>
        </r>
      </text>
    </comment>
    <comment ref="H447" authorId="0" shapeId="0" xr:uid="{DB9B02D2-66BC-401B-A9F7-8ED909B9EC87}">
      <text>
        <r>
          <rPr>
            <sz val="11"/>
            <rFont val="Calibri"/>
            <family val="2"/>
            <charset val="238"/>
          </rPr>
          <t>SZV_F:FeladatAzonosito</t>
        </r>
      </text>
    </comment>
    <comment ref="I447" authorId="0" shapeId="0" xr:uid="{354A4280-F102-42AC-BE10-4B2FE6948ECE}">
      <text>
        <r>
          <rPr>
            <sz val="11"/>
            <rFont val="Calibri"/>
            <family val="2"/>
            <charset val="238"/>
          </rPr>
          <t>SZV_F:EllatasiTerulet</t>
        </r>
      </text>
    </comment>
    <comment ref="J447" authorId="0" shapeId="0" xr:uid="{68F5B981-4B34-4EF2-A7ED-B723BBC0DA6C}">
      <text>
        <r>
          <rPr>
            <sz val="11"/>
            <rFont val="Calibri"/>
            <family val="2"/>
            <charset val="238"/>
          </rPr>
          <t>SZV_F:EllatasertFelelos</t>
        </r>
      </text>
    </comment>
    <comment ref="K447" authorId="0" shapeId="0" xr:uid="{9AAA7FC3-0500-41CB-9625-FCCE14C6AC9C}">
      <text>
        <r>
          <rPr>
            <sz val="11"/>
            <rFont val="Calibri"/>
            <family val="2"/>
            <charset val="238"/>
          </rPr>
          <t>SZV_F:TervezettNettoKoltseg</t>
        </r>
      </text>
    </comment>
    <comment ref="L447" authorId="0" shapeId="0" xr:uid="{ECD42AC1-DC74-4782-9EB4-71E4DD4758C9}">
      <text>
        <r>
          <rPr>
            <sz val="11"/>
            <rFont val="Calibri"/>
            <family val="2"/>
            <charset val="238"/>
          </rPr>
          <t>SZV_F:IdotartamKezdes</t>
        </r>
      </text>
    </comment>
    <comment ref="M447" authorId="0" shapeId="0" xr:uid="{828EC778-3E43-4394-9543-1921540E9ED2}">
      <text>
        <r>
          <rPr>
            <sz val="11"/>
            <rFont val="Calibri"/>
            <family val="2"/>
            <charset val="238"/>
          </rPr>
          <t>SZV_F:IdotartamBefejezes</t>
        </r>
      </text>
    </comment>
    <comment ref="N447" authorId="0" shapeId="0" xr:uid="{7949E9AE-D6F6-47AA-9A88-940EB372355A}">
      <text>
        <r>
          <rPr>
            <sz val="11"/>
            <rFont val="Calibri"/>
            <family val="2"/>
            <charset val="238"/>
          </rPr>
          <t>SZV_F:NettoKoltsegUtem1</t>
        </r>
      </text>
    </comment>
    <comment ref="O447" authorId="0" shapeId="0" xr:uid="{648FE8BD-B882-405C-9725-BE8F23CC23F0}">
      <text>
        <r>
          <rPr>
            <sz val="11"/>
            <rFont val="Calibri"/>
            <family val="2"/>
            <charset val="238"/>
          </rPr>
          <t>SZV_F:NettoKoltsegUtem2</t>
        </r>
      </text>
    </comment>
    <comment ref="P447" authorId="0" shapeId="0" xr:uid="{E89CA251-690B-41E8-95FF-1B40ED7802C8}">
      <text>
        <r>
          <rPr>
            <sz val="11"/>
            <rFont val="Calibri"/>
            <family val="2"/>
            <charset val="238"/>
          </rPr>
          <t>SZV_F:EM_Melleklet2_KTG</t>
        </r>
      </text>
    </comment>
    <comment ref="R447" authorId="0" shapeId="0" xr:uid="{30CEDD8A-AA65-4F8E-93DC-C127B76F636E}">
      <text>
        <r>
          <rPr>
            <sz val="11"/>
            <rFont val="Calibri"/>
            <family val="2"/>
            <charset val="238"/>
          </rPr>
          <t>SZV_F:HDUtem1</t>
        </r>
      </text>
    </comment>
    <comment ref="S447" authorId="0" shapeId="0" xr:uid="{CFB8DE6C-6DF4-4F89-A7E9-B609CD3EB33A}">
      <text>
        <r>
          <rPr>
            <sz val="11"/>
            <rFont val="Calibri"/>
            <family val="2"/>
            <charset val="238"/>
          </rPr>
          <t>SZV_F:ECSUtem1</t>
        </r>
      </text>
    </comment>
    <comment ref="T447" authorId="0" shapeId="0" xr:uid="{1593E131-D099-4F00-B47F-9EE4313F1CCD}">
      <text>
        <r>
          <rPr>
            <sz val="11"/>
            <rFont val="Calibri"/>
            <family val="2"/>
            <charset val="238"/>
          </rPr>
          <t>SZV_F:KFHUtem1</t>
        </r>
      </text>
    </comment>
    <comment ref="U447" authorId="0" shapeId="0" xr:uid="{F484BAC4-32CE-4E30-9A7F-7E972143EEDD}">
      <text>
        <r>
          <rPr>
            <sz val="11"/>
            <rFont val="Calibri"/>
            <family val="2"/>
            <charset val="238"/>
          </rPr>
          <t>SZV_F:Egyeb_SajatUtem1</t>
        </r>
      </text>
    </comment>
    <comment ref="V447" authorId="0" shapeId="0" xr:uid="{F705CE1C-09A1-4588-ACF9-0EE458E5B2B4}">
      <text>
        <r>
          <rPr>
            <sz val="11"/>
            <rFont val="Calibri"/>
            <family val="2"/>
            <charset val="238"/>
          </rPr>
          <t>SZV_F:DijUtem1</t>
        </r>
      </text>
    </comment>
    <comment ref="W447" authorId="0" shapeId="0" xr:uid="{A9505D53-CA7F-4685-A0E5-057156D3400E}">
      <text>
        <r>
          <rPr>
            <sz val="11"/>
            <rFont val="Calibri"/>
            <family val="2"/>
            <charset val="238"/>
          </rPr>
          <t>SZV_F:EM_Melleklet1_Utem1</t>
        </r>
      </text>
    </comment>
    <comment ref="X447" authorId="0" shapeId="0" xr:uid="{C5496403-AEA6-4457-8126-A0F4551336F6}">
      <text>
        <r>
          <rPr>
            <sz val="11"/>
            <rFont val="Calibri"/>
            <family val="2"/>
            <charset val="238"/>
          </rPr>
          <t>SZV_F:EgyebAllamiUtem1</t>
        </r>
      </text>
    </comment>
    <comment ref="Y447" authorId="0" shapeId="0" xr:uid="{D35BE45C-8D18-4636-98D8-DCB6E5B6966F}">
      <text>
        <r>
          <rPr>
            <sz val="11"/>
            <rFont val="Calibri"/>
            <family val="2"/>
            <charset val="238"/>
          </rPr>
          <t>SZV_F:OnkormanyzatiUtem1</t>
        </r>
      </text>
    </comment>
    <comment ref="Z447" authorId="0" shapeId="0" xr:uid="{AEE98729-68C4-4936-AC00-CFA28F6236D5}">
      <text>
        <r>
          <rPr>
            <sz val="11"/>
            <rFont val="Calibri"/>
            <family val="2"/>
            <charset val="238"/>
          </rPr>
          <t>SZV_F:EUUtem1</t>
        </r>
      </text>
    </comment>
    <comment ref="AA447" authorId="0" shapeId="0" xr:uid="{2F816EFF-8200-4EC6-86C5-EDA3C7A9486F}">
      <text>
        <r>
          <rPr>
            <sz val="11"/>
            <rFont val="Calibri"/>
            <family val="2"/>
            <charset val="238"/>
          </rPr>
          <t>SZV_F:EgyebUtem1</t>
        </r>
      </text>
    </comment>
    <comment ref="AB447" authorId="0" shapeId="0" xr:uid="{968EA0CF-7212-4F4B-A069-B545EC331A34}">
      <text>
        <r>
          <rPr>
            <sz val="11"/>
            <rFont val="Calibri"/>
            <family val="2"/>
            <charset val="238"/>
          </rPr>
          <t>SZV_F:HitelKotvenyUtem1</t>
        </r>
      </text>
    </comment>
    <comment ref="AC447" authorId="0" shapeId="0" xr:uid="{D15E0539-EFE8-45C3-8784-2D11090CAD18}">
      <text>
        <r>
          <rPr>
            <sz val="11"/>
            <rFont val="Calibri"/>
            <family val="2"/>
            <charset val="238"/>
          </rPr>
          <t>SZV_F:OsszesenUtem1</t>
        </r>
      </text>
    </comment>
    <comment ref="AF447" authorId="0" shapeId="0" xr:uid="{21786060-7257-497E-B601-521302555629}">
      <text>
        <r>
          <rPr>
            <sz val="11"/>
            <rFont val="Calibri"/>
            <family val="2"/>
            <charset val="238"/>
          </rPr>
          <t>SZV_F:HDUtem2</t>
        </r>
      </text>
    </comment>
    <comment ref="AG447" authorId="0" shapeId="0" xr:uid="{402D454E-AE04-4B81-A8FB-353E94238102}">
      <text>
        <r>
          <rPr>
            <sz val="11"/>
            <rFont val="Calibri"/>
            <family val="2"/>
            <charset val="238"/>
          </rPr>
          <t>SZV_F:ECSUtem2</t>
        </r>
      </text>
    </comment>
    <comment ref="AH447" authorId="0" shapeId="0" xr:uid="{33C6FBD8-4758-4B6B-856E-325DD8D42D80}">
      <text>
        <r>
          <rPr>
            <sz val="11"/>
            <rFont val="Calibri"/>
            <family val="2"/>
            <charset val="238"/>
          </rPr>
          <t>SZV_F:KFHUtem2</t>
        </r>
      </text>
    </comment>
    <comment ref="AI447" authorId="0" shapeId="0" xr:uid="{CD3D5F08-C503-4C72-8308-F0D76CFBA294}">
      <text>
        <r>
          <rPr>
            <sz val="11"/>
            <rFont val="Calibri"/>
            <family val="2"/>
            <charset val="238"/>
          </rPr>
          <t>SZV_F:Egyeb_SajatUtem2</t>
        </r>
      </text>
    </comment>
    <comment ref="AJ447" authorId="0" shapeId="0" xr:uid="{BCB097F6-0B97-420A-9C4C-5045D46265FF}">
      <text>
        <r>
          <rPr>
            <sz val="11"/>
            <rFont val="Calibri"/>
            <family val="2"/>
            <charset val="238"/>
          </rPr>
          <t>SZV_F:DijUtem2</t>
        </r>
      </text>
    </comment>
    <comment ref="AK447" authorId="0" shapeId="0" xr:uid="{23F474FC-C2F7-4F8D-970E-215CAF6DF16B}">
      <text>
        <r>
          <rPr>
            <sz val="11"/>
            <rFont val="Calibri"/>
            <family val="2"/>
            <charset val="238"/>
          </rPr>
          <t>SZV_F:EM_Melleklet1_Utem2</t>
        </r>
      </text>
    </comment>
    <comment ref="AL447" authorId="0" shapeId="0" xr:uid="{65B9E372-4133-41B9-A4BB-89DB9DB9B74C}">
      <text>
        <r>
          <rPr>
            <sz val="11"/>
            <rFont val="Calibri"/>
            <family val="2"/>
            <charset val="238"/>
          </rPr>
          <t>SZV_F:EgyebAllamiUtem2</t>
        </r>
      </text>
    </comment>
    <comment ref="AM447" authorId="0" shapeId="0" xr:uid="{C5BCD018-2F80-45C4-A80A-B7CAE4F85A46}">
      <text>
        <r>
          <rPr>
            <sz val="11"/>
            <rFont val="Calibri"/>
            <family val="2"/>
            <charset val="238"/>
          </rPr>
          <t>SZV_F:OnkormanyzatiUtem2</t>
        </r>
      </text>
    </comment>
    <comment ref="AN447" authorId="0" shapeId="0" xr:uid="{C1954F58-BFF8-4199-A92A-58927A6C8723}">
      <text>
        <r>
          <rPr>
            <sz val="11"/>
            <rFont val="Calibri"/>
            <family val="2"/>
            <charset val="238"/>
          </rPr>
          <t>SZV_F:EUUtem2</t>
        </r>
      </text>
    </comment>
    <comment ref="AO447" authorId="0" shapeId="0" xr:uid="{1BA47D63-E787-422C-A1CD-73F02D5C0F29}">
      <text>
        <r>
          <rPr>
            <sz val="11"/>
            <rFont val="Calibri"/>
            <family val="2"/>
            <charset val="238"/>
          </rPr>
          <t>SZV_F:EgyebUtem2</t>
        </r>
      </text>
    </comment>
    <comment ref="AP447" authorId="0" shapeId="0" xr:uid="{848DD767-70B2-4CD3-BD8B-A08B469C3560}">
      <text>
        <r>
          <rPr>
            <sz val="11"/>
            <rFont val="Calibri"/>
            <family val="2"/>
            <charset val="238"/>
          </rPr>
          <t>SZV_F:HitelKotvenyUtem2</t>
        </r>
      </text>
    </comment>
    <comment ref="AQ447" authorId="0" shapeId="0" xr:uid="{F904A750-D044-43C2-BAE2-5FE8C772B94E}">
      <text>
        <r>
          <rPr>
            <sz val="11"/>
            <rFont val="Calibri"/>
            <family val="2"/>
            <charset val="238"/>
          </rPr>
          <t>SZV_F:OsszesenUtem2</t>
        </r>
      </text>
    </comment>
    <comment ref="AR447" authorId="0" shapeId="0" xr:uid="{AEE56B50-8BC3-443B-B0D4-67FFC91D69A9}">
      <text>
        <r>
          <rPr>
            <sz val="11"/>
            <rFont val="Calibri"/>
            <family val="2"/>
            <charset val="238"/>
          </rPr>
          <t>SZV_F:ForrashianyUtem2</t>
        </r>
      </text>
    </comment>
    <comment ref="AU447" authorId="0" shapeId="0" xr:uid="{1CFCF2DC-5DF4-429A-8610-C9F250A621CA}">
      <text>
        <r>
          <rPr>
            <sz val="11"/>
            <rFont val="Calibri"/>
            <family val="2"/>
            <charset val="238"/>
          </rPr>
          <t>SZV_F:Indokolas</t>
        </r>
      </text>
    </comment>
    <comment ref="AV447" authorId="0" shapeId="0" xr:uid="{C96CE58F-254F-4227-A02E-D881C28BD00D}">
      <text>
        <r>
          <rPr>
            <sz val="11"/>
            <rFont val="Calibri"/>
            <family val="2"/>
            <charset val="238"/>
          </rPr>
          <t>SZV_F:Megjegyzes</t>
        </r>
      </text>
    </comment>
    <comment ref="AW447" authorId="0" shapeId="0" xr:uid="{19F3960B-6D85-4394-ABD4-A49818C36E29}">
      <text>
        <r>
          <rPr>
            <sz val="11"/>
            <rFont val="Calibri"/>
            <family val="2"/>
            <charset val="238"/>
          </rPr>
          <t>SZV_F:FeladatSorszam</t>
        </r>
      </text>
    </comment>
    <comment ref="AY447" authorId="0" shapeId="0" xr:uid="{FB73E27E-3122-4547-80A8-AF6174A9896D}">
      <text>
        <r>
          <rPr>
            <sz val="11"/>
            <rFont val="Calibri"/>
            <family val="2"/>
            <charset val="238"/>
          </rPr>
          <t>SZV_F:ISA</t>
        </r>
      </text>
    </comment>
    <comment ref="B448" authorId="0" shapeId="0" xr:uid="{131CF896-24F9-4579-9E03-78D5067A542A}">
      <text>
        <r>
          <rPr>
            <sz val="11"/>
            <rFont val="Calibri"/>
            <family val="2"/>
            <charset val="238"/>
          </rPr>
          <t>SZV_F:FontossagiSorrent</t>
        </r>
      </text>
    </comment>
    <comment ref="C448" authorId="0" shapeId="0" xr:uid="{B1C5A87D-EC61-469E-880F-026CA55DF77E}">
      <text>
        <r>
          <rPr>
            <sz val="11"/>
            <rFont val="Calibri"/>
            <family val="2"/>
            <charset val="238"/>
          </rPr>
          <t>SZV_F:FeladatKategoria</t>
        </r>
      </text>
    </comment>
    <comment ref="D448" authorId="0" shapeId="0" xr:uid="{6D6D0AED-E932-4542-8E90-9C4F6B09DDEE}">
      <text>
        <r>
          <rPr>
            <sz val="11"/>
            <rFont val="Calibri"/>
            <family val="2"/>
            <charset val="238"/>
          </rPr>
          <t>SZV_F:FeladatMegnevezes</t>
        </r>
      </text>
    </comment>
    <comment ref="E448" authorId="0" shapeId="0" xr:uid="{0B99D15E-C01B-4620-AB22-6DF9E42DDA79}">
      <text>
        <r>
          <rPr>
            <sz val="11"/>
            <rFont val="Calibri"/>
            <family val="2"/>
            <charset val="238"/>
          </rPr>
          <t>SZV_F:ElviEngedelySzam</t>
        </r>
      </text>
    </comment>
    <comment ref="F448" authorId="0" shapeId="0" xr:uid="{47056096-F819-4D87-87A2-219BB0DA18EA}">
      <text>
        <r>
          <rPr>
            <sz val="11"/>
            <rFont val="Calibri"/>
            <family val="2"/>
            <charset val="238"/>
          </rPr>
          <t>SZV_F:VKR_Kod</t>
        </r>
      </text>
    </comment>
    <comment ref="G448" authorId="0" shapeId="0" xr:uid="{F229E85F-DB3F-446B-9A28-71AB0F4A6714}">
      <text>
        <r>
          <rPr>
            <sz val="11"/>
            <rFont val="Calibri"/>
            <family val="2"/>
            <charset val="238"/>
          </rPr>
          <t>SZV_F:VKR_Nev</t>
        </r>
      </text>
    </comment>
    <comment ref="H448" authorId="0" shapeId="0" xr:uid="{D752A063-4D47-48DF-8AC4-CC7E69063B79}">
      <text>
        <r>
          <rPr>
            <sz val="11"/>
            <rFont val="Calibri"/>
            <family val="2"/>
            <charset val="238"/>
          </rPr>
          <t>SZV_F:FeladatAzonosito</t>
        </r>
      </text>
    </comment>
    <comment ref="I448" authorId="0" shapeId="0" xr:uid="{8D4E16EC-5E92-4AEB-90A8-5CBC3C95254D}">
      <text>
        <r>
          <rPr>
            <sz val="11"/>
            <rFont val="Calibri"/>
            <family val="2"/>
            <charset val="238"/>
          </rPr>
          <t>SZV_F:EllatasiTerulet</t>
        </r>
      </text>
    </comment>
    <comment ref="J448" authorId="0" shapeId="0" xr:uid="{22D374B1-81A1-40EE-AB33-27E3CD1C06D1}">
      <text>
        <r>
          <rPr>
            <sz val="11"/>
            <rFont val="Calibri"/>
            <family val="2"/>
            <charset val="238"/>
          </rPr>
          <t>SZV_F:EllatasertFelelos</t>
        </r>
      </text>
    </comment>
    <comment ref="K448" authorId="0" shapeId="0" xr:uid="{EA06EF2A-82F9-47E3-A9FD-1D256E9883E5}">
      <text>
        <r>
          <rPr>
            <sz val="11"/>
            <rFont val="Calibri"/>
            <family val="2"/>
            <charset val="238"/>
          </rPr>
          <t>SZV_F:TervezettNettoKoltseg</t>
        </r>
      </text>
    </comment>
    <comment ref="L448" authorId="0" shapeId="0" xr:uid="{D23EC2BE-675C-4DCB-99DC-2AA15F5B101A}">
      <text>
        <r>
          <rPr>
            <sz val="11"/>
            <rFont val="Calibri"/>
            <family val="2"/>
            <charset val="238"/>
          </rPr>
          <t>SZV_F:IdotartamKezdes</t>
        </r>
      </text>
    </comment>
    <comment ref="M448" authorId="0" shapeId="0" xr:uid="{DAD6FBF4-3054-4F92-83A7-26BC6C794BFC}">
      <text>
        <r>
          <rPr>
            <sz val="11"/>
            <rFont val="Calibri"/>
            <family val="2"/>
            <charset val="238"/>
          </rPr>
          <t>SZV_F:IdotartamBefejezes</t>
        </r>
      </text>
    </comment>
    <comment ref="N448" authorId="0" shapeId="0" xr:uid="{9EA8D378-6F2C-4E89-BD24-2785ADF070B8}">
      <text>
        <r>
          <rPr>
            <sz val="11"/>
            <rFont val="Calibri"/>
            <family val="2"/>
            <charset val="238"/>
          </rPr>
          <t>SZV_F:NettoKoltsegUtem1</t>
        </r>
      </text>
    </comment>
    <comment ref="O448" authorId="0" shapeId="0" xr:uid="{D6DC86E2-D440-4CCE-A585-D55B7C592764}">
      <text>
        <r>
          <rPr>
            <sz val="11"/>
            <rFont val="Calibri"/>
            <family val="2"/>
            <charset val="238"/>
          </rPr>
          <t>SZV_F:NettoKoltsegUtem2</t>
        </r>
      </text>
    </comment>
    <comment ref="P448" authorId="0" shapeId="0" xr:uid="{6E5F481E-A32B-4CCD-8064-207E4DD6A1DD}">
      <text>
        <r>
          <rPr>
            <sz val="11"/>
            <rFont val="Calibri"/>
            <family val="2"/>
            <charset val="238"/>
          </rPr>
          <t>SZV_F:EM_Melleklet2_KTG</t>
        </r>
      </text>
    </comment>
    <comment ref="R448" authorId="0" shapeId="0" xr:uid="{6F8F66EB-D3EC-4533-8E2A-BA7E960F6D77}">
      <text>
        <r>
          <rPr>
            <sz val="11"/>
            <rFont val="Calibri"/>
            <family val="2"/>
            <charset val="238"/>
          </rPr>
          <t>SZV_F:HDUtem1</t>
        </r>
      </text>
    </comment>
    <comment ref="S448" authorId="0" shapeId="0" xr:uid="{A59A0462-4E49-4D84-808A-25DAC7FFB3F6}">
      <text>
        <r>
          <rPr>
            <sz val="11"/>
            <rFont val="Calibri"/>
            <family val="2"/>
            <charset val="238"/>
          </rPr>
          <t>SZV_F:ECSUtem1</t>
        </r>
      </text>
    </comment>
    <comment ref="T448" authorId="0" shapeId="0" xr:uid="{9991A359-A954-4113-AB33-B03A25859A83}">
      <text>
        <r>
          <rPr>
            <sz val="11"/>
            <rFont val="Calibri"/>
            <family val="2"/>
            <charset val="238"/>
          </rPr>
          <t>SZV_F:KFHUtem1</t>
        </r>
      </text>
    </comment>
    <comment ref="U448" authorId="0" shapeId="0" xr:uid="{915F1D57-76CB-421F-9AEC-D0114EC79237}">
      <text>
        <r>
          <rPr>
            <sz val="11"/>
            <rFont val="Calibri"/>
            <family val="2"/>
            <charset val="238"/>
          </rPr>
          <t>SZV_F:Egyeb_SajatUtem1</t>
        </r>
      </text>
    </comment>
    <comment ref="V448" authorId="0" shapeId="0" xr:uid="{DEA7BE00-3D4C-44DB-A43B-CBABFE5F277F}">
      <text>
        <r>
          <rPr>
            <sz val="11"/>
            <rFont val="Calibri"/>
            <family val="2"/>
            <charset val="238"/>
          </rPr>
          <t>SZV_F:DijUtem1</t>
        </r>
      </text>
    </comment>
    <comment ref="W448" authorId="0" shapeId="0" xr:uid="{A3F65DF3-DDD8-4555-91EC-900427B0A5CD}">
      <text>
        <r>
          <rPr>
            <sz val="11"/>
            <rFont val="Calibri"/>
            <family val="2"/>
            <charset val="238"/>
          </rPr>
          <t>SZV_F:EM_Melleklet1_Utem1</t>
        </r>
      </text>
    </comment>
    <comment ref="X448" authorId="0" shapeId="0" xr:uid="{9671577D-828A-44DC-AE5A-51D8FB969A55}">
      <text>
        <r>
          <rPr>
            <sz val="11"/>
            <rFont val="Calibri"/>
            <family val="2"/>
            <charset val="238"/>
          </rPr>
          <t>SZV_F:EgyebAllamiUtem1</t>
        </r>
      </text>
    </comment>
    <comment ref="Y448" authorId="0" shapeId="0" xr:uid="{0DE4A3B0-3526-4950-8A4C-D559930857F3}">
      <text>
        <r>
          <rPr>
            <sz val="11"/>
            <rFont val="Calibri"/>
            <family val="2"/>
            <charset val="238"/>
          </rPr>
          <t>SZV_F:OnkormanyzatiUtem1</t>
        </r>
      </text>
    </comment>
    <comment ref="Z448" authorId="0" shapeId="0" xr:uid="{7DF5E94C-AFB9-4DDF-B67B-2BC11BD94685}">
      <text>
        <r>
          <rPr>
            <sz val="11"/>
            <rFont val="Calibri"/>
            <family val="2"/>
            <charset val="238"/>
          </rPr>
          <t>SZV_F:EUUtem1</t>
        </r>
      </text>
    </comment>
    <comment ref="AA448" authorId="0" shapeId="0" xr:uid="{76D3E14B-C3E6-4C94-A7CD-9870A46644F9}">
      <text>
        <r>
          <rPr>
            <sz val="11"/>
            <rFont val="Calibri"/>
            <family val="2"/>
            <charset val="238"/>
          </rPr>
          <t>SZV_F:EgyebUtem1</t>
        </r>
      </text>
    </comment>
    <comment ref="AB448" authorId="0" shapeId="0" xr:uid="{E0B8026B-7EF9-4030-864B-79A7A32422D7}">
      <text>
        <r>
          <rPr>
            <sz val="11"/>
            <rFont val="Calibri"/>
            <family val="2"/>
            <charset val="238"/>
          </rPr>
          <t>SZV_F:HitelKotvenyUtem1</t>
        </r>
      </text>
    </comment>
    <comment ref="AC448" authorId="0" shapeId="0" xr:uid="{046259F2-A7F9-4BEF-9E3B-13E29F53B290}">
      <text>
        <r>
          <rPr>
            <sz val="11"/>
            <rFont val="Calibri"/>
            <family val="2"/>
            <charset val="238"/>
          </rPr>
          <t>SZV_F:OsszesenUtem1</t>
        </r>
      </text>
    </comment>
    <comment ref="AF448" authorId="0" shapeId="0" xr:uid="{83F6CF11-52EA-431F-981A-51C1CB66DDCB}">
      <text>
        <r>
          <rPr>
            <sz val="11"/>
            <rFont val="Calibri"/>
            <family val="2"/>
            <charset val="238"/>
          </rPr>
          <t>SZV_F:HDUtem2</t>
        </r>
      </text>
    </comment>
    <comment ref="AG448" authorId="0" shapeId="0" xr:uid="{AE49DFBF-F035-4740-A408-E953627CAFEC}">
      <text>
        <r>
          <rPr>
            <sz val="11"/>
            <rFont val="Calibri"/>
            <family val="2"/>
            <charset val="238"/>
          </rPr>
          <t>SZV_F:ECSUtem2</t>
        </r>
      </text>
    </comment>
    <comment ref="AH448" authorId="0" shapeId="0" xr:uid="{9AC7AC22-0BBC-44B4-9863-5CB2DF4BC9AE}">
      <text>
        <r>
          <rPr>
            <sz val="11"/>
            <rFont val="Calibri"/>
            <family val="2"/>
            <charset val="238"/>
          </rPr>
          <t>SZV_F:KFHUtem2</t>
        </r>
      </text>
    </comment>
    <comment ref="AI448" authorId="0" shapeId="0" xr:uid="{2B0AFF11-EDDA-481E-A44A-776984763F63}">
      <text>
        <r>
          <rPr>
            <sz val="11"/>
            <rFont val="Calibri"/>
            <family val="2"/>
            <charset val="238"/>
          </rPr>
          <t>SZV_F:Egyeb_SajatUtem2</t>
        </r>
      </text>
    </comment>
    <comment ref="AJ448" authorId="0" shapeId="0" xr:uid="{B59324A8-4B73-4F6A-A7C1-69AF5C53B9C1}">
      <text>
        <r>
          <rPr>
            <sz val="11"/>
            <rFont val="Calibri"/>
            <family val="2"/>
            <charset val="238"/>
          </rPr>
          <t>SZV_F:DijUtem2</t>
        </r>
      </text>
    </comment>
    <comment ref="AK448" authorId="0" shapeId="0" xr:uid="{C727C937-9607-419F-82B0-29EFAC50A762}">
      <text>
        <r>
          <rPr>
            <sz val="11"/>
            <rFont val="Calibri"/>
            <family val="2"/>
            <charset val="238"/>
          </rPr>
          <t>SZV_F:EM_Melleklet1_Utem2</t>
        </r>
      </text>
    </comment>
    <comment ref="AL448" authorId="0" shapeId="0" xr:uid="{B3DEC2C7-C8FF-4C4C-8FFA-BACEEAA16BCD}">
      <text>
        <r>
          <rPr>
            <sz val="11"/>
            <rFont val="Calibri"/>
            <family val="2"/>
            <charset val="238"/>
          </rPr>
          <t>SZV_F:EgyebAllamiUtem2</t>
        </r>
      </text>
    </comment>
    <comment ref="AM448" authorId="0" shapeId="0" xr:uid="{EF693235-5432-49E4-B9CA-83B7EE868ECA}">
      <text>
        <r>
          <rPr>
            <sz val="11"/>
            <rFont val="Calibri"/>
            <family val="2"/>
            <charset val="238"/>
          </rPr>
          <t>SZV_F:OnkormanyzatiUtem2</t>
        </r>
      </text>
    </comment>
    <comment ref="AN448" authorId="0" shapeId="0" xr:uid="{6A0C5C1D-604D-41E3-911A-CEE0760AFAE5}">
      <text>
        <r>
          <rPr>
            <sz val="11"/>
            <rFont val="Calibri"/>
            <family val="2"/>
            <charset val="238"/>
          </rPr>
          <t>SZV_F:EUUtem2</t>
        </r>
      </text>
    </comment>
    <comment ref="AO448" authorId="0" shapeId="0" xr:uid="{022D3EB3-B821-47EA-85E6-7C9CFA5C9B48}">
      <text>
        <r>
          <rPr>
            <sz val="11"/>
            <rFont val="Calibri"/>
            <family val="2"/>
            <charset val="238"/>
          </rPr>
          <t>SZV_F:EgyebUtem2</t>
        </r>
      </text>
    </comment>
    <comment ref="AP448" authorId="0" shapeId="0" xr:uid="{2BEA4C44-DAEE-472E-8219-FA2E86F8D3E3}">
      <text>
        <r>
          <rPr>
            <sz val="11"/>
            <rFont val="Calibri"/>
            <family val="2"/>
            <charset val="238"/>
          </rPr>
          <t>SZV_F:HitelKotvenyUtem2</t>
        </r>
      </text>
    </comment>
    <comment ref="AQ448" authorId="0" shapeId="0" xr:uid="{4E1BCA97-7EA4-4C5D-BD2D-C12F2B7DA604}">
      <text>
        <r>
          <rPr>
            <sz val="11"/>
            <rFont val="Calibri"/>
            <family val="2"/>
            <charset val="238"/>
          </rPr>
          <t>SZV_F:OsszesenUtem2</t>
        </r>
      </text>
    </comment>
    <comment ref="AR448" authorId="0" shapeId="0" xr:uid="{50B7A530-2892-4701-882D-A91000E10CDA}">
      <text>
        <r>
          <rPr>
            <sz val="11"/>
            <rFont val="Calibri"/>
            <family val="2"/>
            <charset val="238"/>
          </rPr>
          <t>SZV_F:ForrashianyUtem2</t>
        </r>
      </text>
    </comment>
    <comment ref="AU448" authorId="0" shapeId="0" xr:uid="{95BDE6A0-8562-4229-AE5B-DF6099909835}">
      <text>
        <r>
          <rPr>
            <sz val="11"/>
            <rFont val="Calibri"/>
            <family val="2"/>
            <charset val="238"/>
          </rPr>
          <t>SZV_F:Indokolas</t>
        </r>
      </text>
    </comment>
    <comment ref="AV448" authorId="0" shapeId="0" xr:uid="{64CA1DCC-D201-4B93-A844-A0FDA5C957BE}">
      <text>
        <r>
          <rPr>
            <sz val="11"/>
            <rFont val="Calibri"/>
            <family val="2"/>
            <charset val="238"/>
          </rPr>
          <t>SZV_F:Megjegyzes</t>
        </r>
      </text>
    </comment>
    <comment ref="AW448" authorId="0" shapeId="0" xr:uid="{980A871B-774B-4AC5-B751-D0E7DBDE3513}">
      <text>
        <r>
          <rPr>
            <sz val="11"/>
            <rFont val="Calibri"/>
            <family val="2"/>
            <charset val="238"/>
          </rPr>
          <t>SZV_F:FeladatSorszam</t>
        </r>
      </text>
    </comment>
    <comment ref="AY448" authorId="0" shapeId="0" xr:uid="{163CD787-D698-4B23-AAE0-159917D80ACC}">
      <text>
        <r>
          <rPr>
            <sz val="11"/>
            <rFont val="Calibri"/>
            <family val="2"/>
            <charset val="238"/>
          </rPr>
          <t>SZV_F:ISA</t>
        </r>
      </text>
    </comment>
    <comment ref="B449" authorId="0" shapeId="0" xr:uid="{D2012F64-B37B-414C-B8A8-A69823C117CC}">
      <text>
        <r>
          <rPr>
            <sz val="11"/>
            <rFont val="Calibri"/>
            <family val="2"/>
            <charset val="238"/>
          </rPr>
          <t>SZV_F:FontossagiSorrent</t>
        </r>
      </text>
    </comment>
    <comment ref="C449" authorId="0" shapeId="0" xr:uid="{DA7CF5B2-64AD-41CB-BB15-96E96F9713A7}">
      <text>
        <r>
          <rPr>
            <sz val="11"/>
            <rFont val="Calibri"/>
            <family val="2"/>
            <charset val="238"/>
          </rPr>
          <t>SZV_F:FeladatKategoria</t>
        </r>
      </text>
    </comment>
    <comment ref="D449" authorId="0" shapeId="0" xr:uid="{44DE1EC6-EE98-4CE2-8343-A074955A2452}">
      <text>
        <r>
          <rPr>
            <sz val="11"/>
            <rFont val="Calibri"/>
            <family val="2"/>
            <charset val="238"/>
          </rPr>
          <t>SZV_F:FeladatMegnevezes</t>
        </r>
      </text>
    </comment>
    <comment ref="E449" authorId="0" shapeId="0" xr:uid="{7F3C4740-E6D5-4614-89C4-D7E69E551F15}">
      <text>
        <r>
          <rPr>
            <sz val="11"/>
            <rFont val="Calibri"/>
            <family val="2"/>
            <charset val="238"/>
          </rPr>
          <t>SZV_F:ElviEngedelySzam</t>
        </r>
      </text>
    </comment>
    <comment ref="F449" authorId="0" shapeId="0" xr:uid="{7D962953-C853-474B-BBF8-C758C79091DA}">
      <text>
        <r>
          <rPr>
            <sz val="11"/>
            <rFont val="Calibri"/>
            <family val="2"/>
            <charset val="238"/>
          </rPr>
          <t>SZV_F:VKR_Kod</t>
        </r>
      </text>
    </comment>
    <comment ref="G449" authorId="0" shapeId="0" xr:uid="{E7BAF3DB-16B4-4CA5-B861-CBF1B96F1B56}">
      <text>
        <r>
          <rPr>
            <sz val="11"/>
            <rFont val="Calibri"/>
            <family val="2"/>
            <charset val="238"/>
          </rPr>
          <t>SZV_F:VKR_Nev</t>
        </r>
      </text>
    </comment>
    <comment ref="H449" authorId="0" shapeId="0" xr:uid="{97994C88-F8B4-4B69-868D-029ACC081850}">
      <text>
        <r>
          <rPr>
            <sz val="11"/>
            <rFont val="Calibri"/>
            <family val="2"/>
            <charset val="238"/>
          </rPr>
          <t>SZV_F:FeladatAzonosito</t>
        </r>
      </text>
    </comment>
    <comment ref="I449" authorId="0" shapeId="0" xr:uid="{67409EAA-33F8-4745-861F-EABFB926CE9B}">
      <text>
        <r>
          <rPr>
            <sz val="11"/>
            <rFont val="Calibri"/>
            <family val="2"/>
            <charset val="238"/>
          </rPr>
          <t>SZV_F:EllatasiTerulet</t>
        </r>
      </text>
    </comment>
    <comment ref="J449" authorId="0" shapeId="0" xr:uid="{321D052A-D3A4-42C2-9328-B36D4F8677A6}">
      <text>
        <r>
          <rPr>
            <sz val="11"/>
            <rFont val="Calibri"/>
            <family val="2"/>
            <charset val="238"/>
          </rPr>
          <t>SZV_F:EllatasertFelelos</t>
        </r>
      </text>
    </comment>
    <comment ref="K449" authorId="0" shapeId="0" xr:uid="{8D15720E-92EB-40CC-8546-7F1CD9F08C27}">
      <text>
        <r>
          <rPr>
            <sz val="11"/>
            <rFont val="Calibri"/>
            <family val="2"/>
            <charset val="238"/>
          </rPr>
          <t>SZV_F:TervezettNettoKoltseg</t>
        </r>
      </text>
    </comment>
    <comment ref="L449" authorId="0" shapeId="0" xr:uid="{D1B01C0F-9BEE-46EB-BFF8-0CB9D4A6D747}">
      <text>
        <r>
          <rPr>
            <sz val="11"/>
            <rFont val="Calibri"/>
            <family val="2"/>
            <charset val="238"/>
          </rPr>
          <t>SZV_F:IdotartamKezdes</t>
        </r>
      </text>
    </comment>
    <comment ref="M449" authorId="0" shapeId="0" xr:uid="{C17F8123-5FB9-400F-8A95-05C48965A361}">
      <text>
        <r>
          <rPr>
            <sz val="11"/>
            <rFont val="Calibri"/>
            <family val="2"/>
            <charset val="238"/>
          </rPr>
          <t>SZV_F:IdotartamBefejezes</t>
        </r>
      </text>
    </comment>
    <comment ref="N449" authorId="0" shapeId="0" xr:uid="{C04ECE91-F3C1-42B4-B6F5-F2DF478DA444}">
      <text>
        <r>
          <rPr>
            <sz val="11"/>
            <rFont val="Calibri"/>
            <family val="2"/>
            <charset val="238"/>
          </rPr>
          <t>SZV_F:NettoKoltsegUtem1</t>
        </r>
      </text>
    </comment>
    <comment ref="O449" authorId="0" shapeId="0" xr:uid="{93347B3D-C4D7-4B5A-8DFF-A654A936801C}">
      <text>
        <r>
          <rPr>
            <sz val="11"/>
            <rFont val="Calibri"/>
            <family val="2"/>
            <charset val="238"/>
          </rPr>
          <t>SZV_F:NettoKoltsegUtem2</t>
        </r>
      </text>
    </comment>
    <comment ref="P449" authorId="0" shapeId="0" xr:uid="{733944A6-1F08-43BD-9C3D-6DAA4C2A76CF}">
      <text>
        <r>
          <rPr>
            <sz val="11"/>
            <rFont val="Calibri"/>
            <family val="2"/>
            <charset val="238"/>
          </rPr>
          <t>SZV_F:EM_Melleklet2_KTG</t>
        </r>
      </text>
    </comment>
    <comment ref="R449" authorId="0" shapeId="0" xr:uid="{4D4DCBAB-C59C-4ACC-9DF0-393DD1395B38}">
      <text>
        <r>
          <rPr>
            <sz val="11"/>
            <rFont val="Calibri"/>
            <family val="2"/>
            <charset val="238"/>
          </rPr>
          <t>SZV_F:HDUtem1</t>
        </r>
      </text>
    </comment>
    <comment ref="S449" authorId="0" shapeId="0" xr:uid="{1F439B8D-E780-4C38-B778-44A05C8CD057}">
      <text>
        <r>
          <rPr>
            <sz val="11"/>
            <rFont val="Calibri"/>
            <family val="2"/>
            <charset val="238"/>
          </rPr>
          <t>SZV_F:ECSUtem1</t>
        </r>
      </text>
    </comment>
    <comment ref="T449" authorId="0" shapeId="0" xr:uid="{97EFE44F-0B17-47A9-AD8E-00812E85F107}">
      <text>
        <r>
          <rPr>
            <sz val="11"/>
            <rFont val="Calibri"/>
            <family val="2"/>
            <charset val="238"/>
          </rPr>
          <t>SZV_F:KFHUtem1</t>
        </r>
      </text>
    </comment>
    <comment ref="U449" authorId="0" shapeId="0" xr:uid="{1AA990BB-4BDF-49AF-88FD-D61E643CA631}">
      <text>
        <r>
          <rPr>
            <sz val="11"/>
            <rFont val="Calibri"/>
            <family val="2"/>
            <charset val="238"/>
          </rPr>
          <t>SZV_F:Egyeb_SajatUtem1</t>
        </r>
      </text>
    </comment>
    <comment ref="V449" authorId="0" shapeId="0" xr:uid="{D2155C08-3FCB-4E12-B2DD-E7AF3E3A3466}">
      <text>
        <r>
          <rPr>
            <sz val="11"/>
            <rFont val="Calibri"/>
            <family val="2"/>
            <charset val="238"/>
          </rPr>
          <t>SZV_F:DijUtem1</t>
        </r>
      </text>
    </comment>
    <comment ref="W449" authorId="0" shapeId="0" xr:uid="{89B80900-3982-43B5-B01F-968CD1F1717B}">
      <text>
        <r>
          <rPr>
            <sz val="11"/>
            <rFont val="Calibri"/>
            <family val="2"/>
            <charset val="238"/>
          </rPr>
          <t>SZV_F:EM_Melleklet1_Utem1</t>
        </r>
      </text>
    </comment>
    <comment ref="X449" authorId="0" shapeId="0" xr:uid="{AB170A0D-952A-4BE2-B0CD-16CA499B7867}">
      <text>
        <r>
          <rPr>
            <sz val="11"/>
            <rFont val="Calibri"/>
            <family val="2"/>
            <charset val="238"/>
          </rPr>
          <t>SZV_F:EgyebAllamiUtem1</t>
        </r>
      </text>
    </comment>
    <comment ref="Y449" authorId="0" shapeId="0" xr:uid="{59A9E9E8-EE76-449B-98CE-6587BF6AC371}">
      <text>
        <r>
          <rPr>
            <sz val="11"/>
            <rFont val="Calibri"/>
            <family val="2"/>
            <charset val="238"/>
          </rPr>
          <t>SZV_F:OnkormanyzatiUtem1</t>
        </r>
      </text>
    </comment>
    <comment ref="Z449" authorId="0" shapeId="0" xr:uid="{C21C310B-126D-4A78-83EF-EBF19AFA726E}">
      <text>
        <r>
          <rPr>
            <sz val="11"/>
            <rFont val="Calibri"/>
            <family val="2"/>
            <charset val="238"/>
          </rPr>
          <t>SZV_F:EUUtem1</t>
        </r>
      </text>
    </comment>
    <comment ref="AA449" authorId="0" shapeId="0" xr:uid="{0ABB8D74-4D4D-4DC5-A535-7F3BED8D6323}">
      <text>
        <r>
          <rPr>
            <sz val="11"/>
            <rFont val="Calibri"/>
            <family val="2"/>
            <charset val="238"/>
          </rPr>
          <t>SZV_F:EgyebUtem1</t>
        </r>
      </text>
    </comment>
    <comment ref="AB449" authorId="0" shapeId="0" xr:uid="{1C819426-53AE-4B41-83F8-9422F20B1B99}">
      <text>
        <r>
          <rPr>
            <sz val="11"/>
            <rFont val="Calibri"/>
            <family val="2"/>
            <charset val="238"/>
          </rPr>
          <t>SZV_F:HitelKotvenyUtem1</t>
        </r>
      </text>
    </comment>
    <comment ref="AC449" authorId="0" shapeId="0" xr:uid="{6F966EB5-9B19-4B9C-8F20-AD775BF5E6E3}">
      <text>
        <r>
          <rPr>
            <sz val="11"/>
            <rFont val="Calibri"/>
            <family val="2"/>
            <charset val="238"/>
          </rPr>
          <t>SZV_F:OsszesenUtem1</t>
        </r>
      </text>
    </comment>
    <comment ref="AF449" authorId="0" shapeId="0" xr:uid="{71F55D04-38DB-4454-B827-20B229ED08B7}">
      <text>
        <r>
          <rPr>
            <sz val="11"/>
            <rFont val="Calibri"/>
            <family val="2"/>
            <charset val="238"/>
          </rPr>
          <t>SZV_F:HDUtem2</t>
        </r>
      </text>
    </comment>
    <comment ref="AG449" authorId="0" shapeId="0" xr:uid="{28F902E4-139B-424F-856A-A47470F02549}">
      <text>
        <r>
          <rPr>
            <sz val="11"/>
            <rFont val="Calibri"/>
            <family val="2"/>
            <charset val="238"/>
          </rPr>
          <t>SZV_F:ECSUtem2</t>
        </r>
      </text>
    </comment>
    <comment ref="AH449" authorId="0" shapeId="0" xr:uid="{36C936B3-D462-4EE1-ADD5-ACF1A74E5644}">
      <text>
        <r>
          <rPr>
            <sz val="11"/>
            <rFont val="Calibri"/>
            <family val="2"/>
            <charset val="238"/>
          </rPr>
          <t>SZV_F:KFHUtem2</t>
        </r>
      </text>
    </comment>
    <comment ref="AI449" authorId="0" shapeId="0" xr:uid="{E1CF320A-4C94-41CF-BEB8-A99D7AF3B29D}">
      <text>
        <r>
          <rPr>
            <sz val="11"/>
            <rFont val="Calibri"/>
            <family val="2"/>
            <charset val="238"/>
          </rPr>
          <t>SZV_F:Egyeb_SajatUtem2</t>
        </r>
      </text>
    </comment>
    <comment ref="AJ449" authorId="0" shapeId="0" xr:uid="{3D4486D1-2A75-4D0E-83BE-977F519D931C}">
      <text>
        <r>
          <rPr>
            <sz val="11"/>
            <rFont val="Calibri"/>
            <family val="2"/>
            <charset val="238"/>
          </rPr>
          <t>SZV_F:DijUtem2</t>
        </r>
      </text>
    </comment>
    <comment ref="AK449" authorId="0" shapeId="0" xr:uid="{7147D43E-9847-41D8-AB29-313497930933}">
      <text>
        <r>
          <rPr>
            <sz val="11"/>
            <rFont val="Calibri"/>
            <family val="2"/>
            <charset val="238"/>
          </rPr>
          <t>SZV_F:EM_Melleklet1_Utem2</t>
        </r>
      </text>
    </comment>
    <comment ref="AL449" authorId="0" shapeId="0" xr:uid="{5656060C-6188-4714-880E-E836792E18DC}">
      <text>
        <r>
          <rPr>
            <sz val="11"/>
            <rFont val="Calibri"/>
            <family val="2"/>
            <charset val="238"/>
          </rPr>
          <t>SZV_F:EgyebAllamiUtem2</t>
        </r>
      </text>
    </comment>
    <comment ref="AM449" authorId="0" shapeId="0" xr:uid="{07F91FB1-BB28-4F65-B7CD-AA8B2F573B94}">
      <text>
        <r>
          <rPr>
            <sz val="11"/>
            <rFont val="Calibri"/>
            <family val="2"/>
            <charset val="238"/>
          </rPr>
          <t>SZV_F:OnkormanyzatiUtem2</t>
        </r>
      </text>
    </comment>
    <comment ref="AN449" authorId="0" shapeId="0" xr:uid="{8B1A339F-536F-41B6-9398-CD72102C0EE3}">
      <text>
        <r>
          <rPr>
            <sz val="11"/>
            <rFont val="Calibri"/>
            <family val="2"/>
            <charset val="238"/>
          </rPr>
          <t>SZV_F:EUUtem2</t>
        </r>
      </text>
    </comment>
    <comment ref="AO449" authorId="0" shapeId="0" xr:uid="{4714D00C-4D7B-4101-AADD-4E2913A507F4}">
      <text>
        <r>
          <rPr>
            <sz val="11"/>
            <rFont val="Calibri"/>
            <family val="2"/>
            <charset val="238"/>
          </rPr>
          <t>SZV_F:EgyebUtem2</t>
        </r>
      </text>
    </comment>
    <comment ref="AP449" authorId="0" shapeId="0" xr:uid="{F1D26A37-1834-40A8-B147-81493051F924}">
      <text>
        <r>
          <rPr>
            <sz val="11"/>
            <rFont val="Calibri"/>
            <family val="2"/>
            <charset val="238"/>
          </rPr>
          <t>SZV_F:HitelKotvenyUtem2</t>
        </r>
      </text>
    </comment>
    <comment ref="AQ449" authorId="0" shapeId="0" xr:uid="{DB7DFF02-6920-42B9-91C7-B063B8A2AC23}">
      <text>
        <r>
          <rPr>
            <sz val="11"/>
            <rFont val="Calibri"/>
            <family val="2"/>
            <charset val="238"/>
          </rPr>
          <t>SZV_F:OsszesenUtem2</t>
        </r>
      </text>
    </comment>
    <comment ref="AR449" authorId="0" shapeId="0" xr:uid="{4AAF6736-5C97-40AA-AF61-BB918D1A0B92}">
      <text>
        <r>
          <rPr>
            <sz val="11"/>
            <rFont val="Calibri"/>
            <family val="2"/>
            <charset val="238"/>
          </rPr>
          <t>SZV_F:ForrashianyUtem2</t>
        </r>
      </text>
    </comment>
    <comment ref="AU449" authorId="0" shapeId="0" xr:uid="{949D0E3A-79EE-4866-8C1D-6F428713F6D7}">
      <text>
        <r>
          <rPr>
            <sz val="11"/>
            <rFont val="Calibri"/>
            <family val="2"/>
            <charset val="238"/>
          </rPr>
          <t>SZV_F:Indokolas</t>
        </r>
      </text>
    </comment>
    <comment ref="AV449" authorId="0" shapeId="0" xr:uid="{AEB619F2-4C1F-46A2-8A88-2411690D5F6E}">
      <text>
        <r>
          <rPr>
            <sz val="11"/>
            <rFont val="Calibri"/>
            <family val="2"/>
            <charset val="238"/>
          </rPr>
          <t>SZV_F:Megjegyzes</t>
        </r>
      </text>
    </comment>
    <comment ref="AW449" authorId="0" shapeId="0" xr:uid="{2FDF3CD5-AE17-4D35-BCCB-5230AD5B9C57}">
      <text>
        <r>
          <rPr>
            <sz val="11"/>
            <rFont val="Calibri"/>
            <family val="2"/>
            <charset val="238"/>
          </rPr>
          <t>SZV_F:FeladatSorszam</t>
        </r>
      </text>
    </comment>
    <comment ref="AY449" authorId="0" shapeId="0" xr:uid="{1C0153A7-2EDD-4822-BCF1-315F5B589120}">
      <text>
        <r>
          <rPr>
            <sz val="11"/>
            <rFont val="Calibri"/>
            <family val="2"/>
            <charset val="238"/>
          </rPr>
          <t>SZV_F:ISA</t>
        </r>
      </text>
    </comment>
    <comment ref="B450" authorId="0" shapeId="0" xr:uid="{2E6E94F3-2034-4416-BD57-80D951B79DD7}">
      <text>
        <r>
          <rPr>
            <sz val="11"/>
            <rFont val="Calibri"/>
            <family val="2"/>
            <charset val="238"/>
          </rPr>
          <t>SZV_F:FontossagiSorrent</t>
        </r>
      </text>
    </comment>
    <comment ref="C450" authorId="0" shapeId="0" xr:uid="{2709CF51-F533-4785-B9A0-9D645C165F5F}">
      <text>
        <r>
          <rPr>
            <sz val="11"/>
            <rFont val="Calibri"/>
            <family val="2"/>
            <charset val="238"/>
          </rPr>
          <t>SZV_F:FeladatKategoria</t>
        </r>
      </text>
    </comment>
    <comment ref="D450" authorId="0" shapeId="0" xr:uid="{F114E84A-7284-41E2-A5AC-89811B01D7C3}">
      <text>
        <r>
          <rPr>
            <sz val="11"/>
            <rFont val="Calibri"/>
            <family val="2"/>
            <charset val="238"/>
          </rPr>
          <t>SZV_F:FeladatMegnevezes</t>
        </r>
      </text>
    </comment>
    <comment ref="E450" authorId="0" shapeId="0" xr:uid="{E21EF396-4EA7-4748-A80B-B30687D797A3}">
      <text>
        <r>
          <rPr>
            <sz val="11"/>
            <rFont val="Calibri"/>
            <family val="2"/>
            <charset val="238"/>
          </rPr>
          <t>SZV_F:ElviEngedelySzam</t>
        </r>
      </text>
    </comment>
    <comment ref="F450" authorId="0" shapeId="0" xr:uid="{4EC60B53-5AB7-409E-81EC-9DA7338BD5C4}">
      <text>
        <r>
          <rPr>
            <sz val="11"/>
            <rFont val="Calibri"/>
            <family val="2"/>
            <charset val="238"/>
          </rPr>
          <t>SZV_F:VKR_Kod</t>
        </r>
      </text>
    </comment>
    <comment ref="G450" authorId="0" shapeId="0" xr:uid="{F1A71EC6-DDDA-4AF5-97E2-37D2CA873500}">
      <text>
        <r>
          <rPr>
            <sz val="11"/>
            <rFont val="Calibri"/>
            <family val="2"/>
            <charset val="238"/>
          </rPr>
          <t>SZV_F:VKR_Nev</t>
        </r>
      </text>
    </comment>
    <comment ref="H450" authorId="0" shapeId="0" xr:uid="{883CB0F6-ACBA-49EB-A0A5-AFCB2B503A01}">
      <text>
        <r>
          <rPr>
            <sz val="11"/>
            <rFont val="Calibri"/>
            <family val="2"/>
            <charset val="238"/>
          </rPr>
          <t>SZV_F:FeladatAzonosito</t>
        </r>
      </text>
    </comment>
    <comment ref="I450" authorId="0" shapeId="0" xr:uid="{592337D7-4E66-48D2-B535-89C9AEBE7DC1}">
      <text>
        <r>
          <rPr>
            <sz val="11"/>
            <rFont val="Calibri"/>
            <family val="2"/>
            <charset val="238"/>
          </rPr>
          <t>SZV_F:EllatasiTerulet</t>
        </r>
      </text>
    </comment>
    <comment ref="J450" authorId="0" shapeId="0" xr:uid="{EDD960C1-4E91-4C92-9027-055D377092E9}">
      <text>
        <r>
          <rPr>
            <sz val="11"/>
            <rFont val="Calibri"/>
            <family val="2"/>
            <charset val="238"/>
          </rPr>
          <t>SZV_F:EllatasertFelelos</t>
        </r>
      </text>
    </comment>
    <comment ref="K450" authorId="0" shapeId="0" xr:uid="{9DE17A69-A82D-407E-B8AD-0F72BE34D2A1}">
      <text>
        <r>
          <rPr>
            <sz val="11"/>
            <rFont val="Calibri"/>
            <family val="2"/>
            <charset val="238"/>
          </rPr>
          <t>SZV_F:TervezettNettoKoltseg</t>
        </r>
      </text>
    </comment>
    <comment ref="L450" authorId="0" shapeId="0" xr:uid="{481AC4C5-22D3-4386-AD0C-DB5DB43BA3FD}">
      <text>
        <r>
          <rPr>
            <sz val="11"/>
            <rFont val="Calibri"/>
            <family val="2"/>
            <charset val="238"/>
          </rPr>
          <t>SZV_F:IdotartamKezdes</t>
        </r>
      </text>
    </comment>
    <comment ref="M450" authorId="0" shapeId="0" xr:uid="{E161FF20-DF19-4C10-96B9-711CF340650E}">
      <text>
        <r>
          <rPr>
            <sz val="11"/>
            <rFont val="Calibri"/>
            <family val="2"/>
            <charset val="238"/>
          </rPr>
          <t>SZV_F:IdotartamBefejezes</t>
        </r>
      </text>
    </comment>
    <comment ref="N450" authorId="0" shapeId="0" xr:uid="{52F3047A-D2F9-4350-BE5A-B5C69EDDD7FB}">
      <text>
        <r>
          <rPr>
            <sz val="11"/>
            <rFont val="Calibri"/>
            <family val="2"/>
            <charset val="238"/>
          </rPr>
          <t>SZV_F:NettoKoltsegUtem1</t>
        </r>
      </text>
    </comment>
    <comment ref="O450" authorId="0" shapeId="0" xr:uid="{2A9CBA32-7EF4-408A-9307-E8B52435542C}">
      <text>
        <r>
          <rPr>
            <sz val="11"/>
            <rFont val="Calibri"/>
            <family val="2"/>
            <charset val="238"/>
          </rPr>
          <t>SZV_F:NettoKoltsegUtem2</t>
        </r>
      </text>
    </comment>
    <comment ref="P450" authorId="0" shapeId="0" xr:uid="{3AB19F32-64AF-481F-85B8-16F6D6ED5AB1}">
      <text>
        <r>
          <rPr>
            <sz val="11"/>
            <rFont val="Calibri"/>
            <family val="2"/>
            <charset val="238"/>
          </rPr>
          <t>SZV_F:EM_Melleklet2_KTG</t>
        </r>
      </text>
    </comment>
    <comment ref="R450" authorId="0" shapeId="0" xr:uid="{6424A280-7730-4C67-A01F-55E5E25E70D2}">
      <text>
        <r>
          <rPr>
            <sz val="11"/>
            <rFont val="Calibri"/>
            <family val="2"/>
            <charset val="238"/>
          </rPr>
          <t>SZV_F:HDUtem1</t>
        </r>
      </text>
    </comment>
    <comment ref="S450" authorId="0" shapeId="0" xr:uid="{AA24E8DE-4122-459F-9BD5-34729E73F032}">
      <text>
        <r>
          <rPr>
            <sz val="11"/>
            <rFont val="Calibri"/>
            <family val="2"/>
            <charset val="238"/>
          </rPr>
          <t>SZV_F:ECSUtem1</t>
        </r>
      </text>
    </comment>
    <comment ref="T450" authorId="0" shapeId="0" xr:uid="{66CFD281-6E13-4D1D-BC7C-359EE83227B0}">
      <text>
        <r>
          <rPr>
            <sz val="11"/>
            <rFont val="Calibri"/>
            <family val="2"/>
            <charset val="238"/>
          </rPr>
          <t>SZV_F:KFHUtem1</t>
        </r>
      </text>
    </comment>
    <comment ref="U450" authorId="0" shapeId="0" xr:uid="{AA2AF27D-4CB1-4BD8-8DD8-E0205B97D486}">
      <text>
        <r>
          <rPr>
            <sz val="11"/>
            <rFont val="Calibri"/>
            <family val="2"/>
            <charset val="238"/>
          </rPr>
          <t>SZV_F:Egyeb_SajatUtem1</t>
        </r>
      </text>
    </comment>
    <comment ref="V450" authorId="0" shapeId="0" xr:uid="{F401459F-1E86-4A04-ADAF-DABA53847141}">
      <text>
        <r>
          <rPr>
            <sz val="11"/>
            <rFont val="Calibri"/>
            <family val="2"/>
            <charset val="238"/>
          </rPr>
          <t>SZV_F:DijUtem1</t>
        </r>
      </text>
    </comment>
    <comment ref="W450" authorId="0" shapeId="0" xr:uid="{B51E9507-A919-4BDC-B447-F380D20833F7}">
      <text>
        <r>
          <rPr>
            <sz val="11"/>
            <rFont val="Calibri"/>
            <family val="2"/>
            <charset val="238"/>
          </rPr>
          <t>SZV_F:EM_Melleklet1_Utem1</t>
        </r>
      </text>
    </comment>
    <comment ref="X450" authorId="0" shapeId="0" xr:uid="{FA4B556C-FE76-4D03-990A-B8C20CDCD284}">
      <text>
        <r>
          <rPr>
            <sz val="11"/>
            <rFont val="Calibri"/>
            <family val="2"/>
            <charset val="238"/>
          </rPr>
          <t>SZV_F:EgyebAllamiUtem1</t>
        </r>
      </text>
    </comment>
    <comment ref="Y450" authorId="0" shapeId="0" xr:uid="{5BB1566A-04B7-4B93-9EA2-219116D507CC}">
      <text>
        <r>
          <rPr>
            <sz val="11"/>
            <rFont val="Calibri"/>
            <family val="2"/>
            <charset val="238"/>
          </rPr>
          <t>SZV_F:OnkormanyzatiUtem1</t>
        </r>
      </text>
    </comment>
    <comment ref="Z450" authorId="0" shapeId="0" xr:uid="{C42E55D9-29C8-426C-A192-CAFB90611323}">
      <text>
        <r>
          <rPr>
            <sz val="11"/>
            <rFont val="Calibri"/>
            <family val="2"/>
            <charset val="238"/>
          </rPr>
          <t>SZV_F:EUUtem1</t>
        </r>
      </text>
    </comment>
    <comment ref="AA450" authorId="0" shapeId="0" xr:uid="{44BE5944-F46D-4BBE-9A9A-A012AEAEDA33}">
      <text>
        <r>
          <rPr>
            <sz val="11"/>
            <rFont val="Calibri"/>
            <family val="2"/>
            <charset val="238"/>
          </rPr>
          <t>SZV_F:EgyebUtem1</t>
        </r>
      </text>
    </comment>
    <comment ref="AB450" authorId="0" shapeId="0" xr:uid="{828A4E94-06E3-443F-A8C7-AF2172D37E2D}">
      <text>
        <r>
          <rPr>
            <sz val="11"/>
            <rFont val="Calibri"/>
            <family val="2"/>
            <charset val="238"/>
          </rPr>
          <t>SZV_F:HitelKotvenyUtem1</t>
        </r>
      </text>
    </comment>
    <comment ref="AC450" authorId="0" shapeId="0" xr:uid="{52EF1CB6-691F-4BFB-BC42-8B4A2D6FF8DE}">
      <text>
        <r>
          <rPr>
            <sz val="11"/>
            <rFont val="Calibri"/>
            <family val="2"/>
            <charset val="238"/>
          </rPr>
          <t>SZV_F:OsszesenUtem1</t>
        </r>
      </text>
    </comment>
    <comment ref="AF450" authorId="0" shapeId="0" xr:uid="{85D56651-B488-4A62-BEAA-0DE8116DD0BE}">
      <text>
        <r>
          <rPr>
            <sz val="11"/>
            <rFont val="Calibri"/>
            <family val="2"/>
            <charset val="238"/>
          </rPr>
          <t>SZV_F:HDUtem2</t>
        </r>
      </text>
    </comment>
    <comment ref="AG450" authorId="0" shapeId="0" xr:uid="{1EE32E3B-4A45-42A3-8512-86FB8FB30D94}">
      <text>
        <r>
          <rPr>
            <sz val="11"/>
            <rFont val="Calibri"/>
            <family val="2"/>
            <charset val="238"/>
          </rPr>
          <t>SZV_F:ECSUtem2</t>
        </r>
      </text>
    </comment>
    <comment ref="AH450" authorId="0" shapeId="0" xr:uid="{542FDCAC-A2CD-407E-9F51-82333D2E0702}">
      <text>
        <r>
          <rPr>
            <sz val="11"/>
            <rFont val="Calibri"/>
            <family val="2"/>
            <charset val="238"/>
          </rPr>
          <t>SZV_F:KFHUtem2</t>
        </r>
      </text>
    </comment>
    <comment ref="AI450" authorId="0" shapeId="0" xr:uid="{DAA23A3D-E772-4DB5-974A-7AC27A7C6EE0}">
      <text>
        <r>
          <rPr>
            <sz val="11"/>
            <rFont val="Calibri"/>
            <family val="2"/>
            <charset val="238"/>
          </rPr>
          <t>SZV_F:Egyeb_SajatUtem2</t>
        </r>
      </text>
    </comment>
    <comment ref="AJ450" authorId="0" shapeId="0" xr:uid="{E44D16D4-84EF-4B75-A422-E1B072CE96FF}">
      <text>
        <r>
          <rPr>
            <sz val="11"/>
            <rFont val="Calibri"/>
            <family val="2"/>
            <charset val="238"/>
          </rPr>
          <t>SZV_F:DijUtem2</t>
        </r>
      </text>
    </comment>
    <comment ref="AK450" authorId="0" shapeId="0" xr:uid="{DF6B3C93-FB37-4653-A73E-7B162DC2C435}">
      <text>
        <r>
          <rPr>
            <sz val="11"/>
            <rFont val="Calibri"/>
            <family val="2"/>
            <charset val="238"/>
          </rPr>
          <t>SZV_F:EM_Melleklet1_Utem2</t>
        </r>
      </text>
    </comment>
    <comment ref="AL450" authorId="0" shapeId="0" xr:uid="{5B4D7566-7FBD-4A46-9B33-E6A36DA9B043}">
      <text>
        <r>
          <rPr>
            <sz val="11"/>
            <rFont val="Calibri"/>
            <family val="2"/>
            <charset val="238"/>
          </rPr>
          <t>SZV_F:EgyebAllamiUtem2</t>
        </r>
      </text>
    </comment>
    <comment ref="AM450" authorId="0" shapeId="0" xr:uid="{27EA2029-CFCF-4533-AC6D-2FC0A21A59F9}">
      <text>
        <r>
          <rPr>
            <sz val="11"/>
            <rFont val="Calibri"/>
            <family val="2"/>
            <charset val="238"/>
          </rPr>
          <t>SZV_F:OnkormanyzatiUtem2</t>
        </r>
      </text>
    </comment>
    <comment ref="AN450" authorId="0" shapeId="0" xr:uid="{89E75A01-D83D-4EB8-B789-15572AF4F2F8}">
      <text>
        <r>
          <rPr>
            <sz val="11"/>
            <rFont val="Calibri"/>
            <family val="2"/>
            <charset val="238"/>
          </rPr>
          <t>SZV_F:EUUtem2</t>
        </r>
      </text>
    </comment>
    <comment ref="AO450" authorId="0" shapeId="0" xr:uid="{C5051727-71F2-4FFE-8769-4441703C4680}">
      <text>
        <r>
          <rPr>
            <sz val="11"/>
            <rFont val="Calibri"/>
            <family val="2"/>
            <charset val="238"/>
          </rPr>
          <t>SZV_F:EgyebUtem2</t>
        </r>
      </text>
    </comment>
    <comment ref="AP450" authorId="0" shapeId="0" xr:uid="{D58776CA-6BB6-42CC-A96C-FB573C0997DF}">
      <text>
        <r>
          <rPr>
            <sz val="11"/>
            <rFont val="Calibri"/>
            <family val="2"/>
            <charset val="238"/>
          </rPr>
          <t>SZV_F:HitelKotvenyUtem2</t>
        </r>
      </text>
    </comment>
    <comment ref="AQ450" authorId="0" shapeId="0" xr:uid="{A3F3356A-9E71-4BA1-9818-AE50079251C5}">
      <text>
        <r>
          <rPr>
            <sz val="11"/>
            <rFont val="Calibri"/>
            <family val="2"/>
            <charset val="238"/>
          </rPr>
          <t>SZV_F:OsszesenUtem2</t>
        </r>
      </text>
    </comment>
    <comment ref="AR450" authorId="0" shapeId="0" xr:uid="{FB96943F-217B-4483-8EBD-9B2F93844AAA}">
      <text>
        <r>
          <rPr>
            <sz val="11"/>
            <rFont val="Calibri"/>
            <family val="2"/>
            <charset val="238"/>
          </rPr>
          <t>SZV_F:ForrashianyUtem2</t>
        </r>
      </text>
    </comment>
    <comment ref="AU450" authorId="0" shapeId="0" xr:uid="{7888FEE6-D7F9-4233-9358-D030FC646233}">
      <text>
        <r>
          <rPr>
            <sz val="11"/>
            <rFont val="Calibri"/>
            <family val="2"/>
            <charset val="238"/>
          </rPr>
          <t>SZV_F:Indokolas</t>
        </r>
      </text>
    </comment>
    <comment ref="AV450" authorId="0" shapeId="0" xr:uid="{C16FFF69-2274-4804-85AF-D73A5CA594C5}">
      <text>
        <r>
          <rPr>
            <sz val="11"/>
            <rFont val="Calibri"/>
            <family val="2"/>
            <charset val="238"/>
          </rPr>
          <t>SZV_F:Megjegyzes</t>
        </r>
      </text>
    </comment>
    <comment ref="AW450" authorId="0" shapeId="0" xr:uid="{3C6D9A41-2E2A-49FF-9030-8E755E4FABCF}">
      <text>
        <r>
          <rPr>
            <sz val="11"/>
            <rFont val="Calibri"/>
            <family val="2"/>
            <charset val="238"/>
          </rPr>
          <t>SZV_F:FeladatSorszam</t>
        </r>
      </text>
    </comment>
    <comment ref="AY450" authorId="0" shapeId="0" xr:uid="{008D8275-0F87-43C5-8289-A9E662A1C3DE}">
      <text>
        <r>
          <rPr>
            <sz val="11"/>
            <rFont val="Calibri"/>
            <family val="2"/>
            <charset val="238"/>
          </rPr>
          <t>SZV_F:ISA</t>
        </r>
      </text>
    </comment>
    <comment ref="B451" authorId="0" shapeId="0" xr:uid="{32D90FB6-5D7F-4FB5-8092-980A3F034B67}">
      <text>
        <r>
          <rPr>
            <sz val="11"/>
            <rFont val="Calibri"/>
            <family val="2"/>
            <charset val="238"/>
          </rPr>
          <t>SZV_F:FontossagiSorrent</t>
        </r>
      </text>
    </comment>
    <comment ref="C451" authorId="0" shapeId="0" xr:uid="{C69C0867-796E-4183-87FD-99D1BBB4E5E8}">
      <text>
        <r>
          <rPr>
            <sz val="11"/>
            <rFont val="Calibri"/>
            <family val="2"/>
            <charset val="238"/>
          </rPr>
          <t>SZV_F:FeladatKategoria</t>
        </r>
      </text>
    </comment>
    <comment ref="D451" authorId="0" shapeId="0" xr:uid="{37022C88-9AC9-466C-9D64-4A5C31A539D2}">
      <text>
        <r>
          <rPr>
            <sz val="11"/>
            <rFont val="Calibri"/>
            <family val="2"/>
            <charset val="238"/>
          </rPr>
          <t>SZV_F:FeladatMegnevezes</t>
        </r>
      </text>
    </comment>
    <comment ref="E451" authorId="0" shapeId="0" xr:uid="{83FBA7F4-797A-4F61-ABB4-D7A83514374E}">
      <text>
        <r>
          <rPr>
            <sz val="11"/>
            <rFont val="Calibri"/>
            <family val="2"/>
            <charset val="238"/>
          </rPr>
          <t>SZV_F:ElviEngedelySzam</t>
        </r>
      </text>
    </comment>
    <comment ref="F451" authorId="0" shapeId="0" xr:uid="{08EBFF9C-90C5-48A3-A4D2-71C5724503E7}">
      <text>
        <r>
          <rPr>
            <sz val="11"/>
            <rFont val="Calibri"/>
            <family val="2"/>
            <charset val="238"/>
          </rPr>
          <t>SZV_F:VKR_Kod</t>
        </r>
      </text>
    </comment>
    <comment ref="G451" authorId="0" shapeId="0" xr:uid="{D6A92180-230F-4ACB-AF40-C67CB5110232}">
      <text>
        <r>
          <rPr>
            <sz val="11"/>
            <rFont val="Calibri"/>
            <family val="2"/>
            <charset val="238"/>
          </rPr>
          <t>SZV_F:VKR_Nev</t>
        </r>
      </text>
    </comment>
    <comment ref="H451" authorId="0" shapeId="0" xr:uid="{A707107F-E2F3-4DF9-97A4-E5857882FF41}">
      <text>
        <r>
          <rPr>
            <sz val="11"/>
            <rFont val="Calibri"/>
            <family val="2"/>
            <charset val="238"/>
          </rPr>
          <t>SZV_F:FeladatAzonosito</t>
        </r>
      </text>
    </comment>
    <comment ref="I451" authorId="0" shapeId="0" xr:uid="{6184E1DD-C4D0-44BD-8657-0E2A247BBEB2}">
      <text>
        <r>
          <rPr>
            <sz val="11"/>
            <rFont val="Calibri"/>
            <family val="2"/>
            <charset val="238"/>
          </rPr>
          <t>SZV_F:EllatasiTerulet</t>
        </r>
      </text>
    </comment>
    <comment ref="J451" authorId="0" shapeId="0" xr:uid="{68AF486F-4BAA-429C-BC4D-DA97966E5159}">
      <text>
        <r>
          <rPr>
            <sz val="11"/>
            <rFont val="Calibri"/>
            <family val="2"/>
            <charset val="238"/>
          </rPr>
          <t>SZV_F:EllatasertFelelos</t>
        </r>
      </text>
    </comment>
    <comment ref="K451" authorId="0" shapeId="0" xr:uid="{D2EFE06B-690B-4CD8-A949-82BFE65420F8}">
      <text>
        <r>
          <rPr>
            <sz val="11"/>
            <rFont val="Calibri"/>
            <family val="2"/>
            <charset val="238"/>
          </rPr>
          <t>SZV_F:TervezettNettoKoltseg</t>
        </r>
      </text>
    </comment>
    <comment ref="L451" authorId="0" shapeId="0" xr:uid="{C164191A-06DE-4ACF-BE69-15BD30984C86}">
      <text>
        <r>
          <rPr>
            <sz val="11"/>
            <rFont val="Calibri"/>
            <family val="2"/>
            <charset val="238"/>
          </rPr>
          <t>SZV_F:IdotartamKezdes</t>
        </r>
      </text>
    </comment>
    <comment ref="M451" authorId="0" shapeId="0" xr:uid="{E7EC412E-136C-4D13-8B34-06789911C314}">
      <text>
        <r>
          <rPr>
            <sz val="11"/>
            <rFont val="Calibri"/>
            <family val="2"/>
            <charset val="238"/>
          </rPr>
          <t>SZV_F:IdotartamBefejezes</t>
        </r>
      </text>
    </comment>
    <comment ref="N451" authorId="0" shapeId="0" xr:uid="{2EE857FD-E29B-4F09-A2B4-A0500C69AA2D}">
      <text>
        <r>
          <rPr>
            <sz val="11"/>
            <rFont val="Calibri"/>
            <family val="2"/>
            <charset val="238"/>
          </rPr>
          <t>SZV_F:NettoKoltsegUtem1</t>
        </r>
      </text>
    </comment>
    <comment ref="O451" authorId="0" shapeId="0" xr:uid="{B221CE64-0972-47C8-BD33-991F353A6DB3}">
      <text>
        <r>
          <rPr>
            <sz val="11"/>
            <rFont val="Calibri"/>
            <family val="2"/>
            <charset val="238"/>
          </rPr>
          <t>SZV_F:NettoKoltsegUtem2</t>
        </r>
      </text>
    </comment>
    <comment ref="P451" authorId="0" shapeId="0" xr:uid="{51B64BD4-7AD3-4D30-8CC1-ED0447740108}">
      <text>
        <r>
          <rPr>
            <sz val="11"/>
            <rFont val="Calibri"/>
            <family val="2"/>
            <charset val="238"/>
          </rPr>
          <t>SZV_F:EM_Melleklet2_KTG</t>
        </r>
      </text>
    </comment>
    <comment ref="R451" authorId="0" shapeId="0" xr:uid="{0B5991CF-555E-4CF1-9E73-F8FF1DE7AF29}">
      <text>
        <r>
          <rPr>
            <sz val="11"/>
            <rFont val="Calibri"/>
            <family val="2"/>
            <charset val="238"/>
          </rPr>
          <t>SZV_F:HDUtem1</t>
        </r>
      </text>
    </comment>
    <comment ref="S451" authorId="0" shapeId="0" xr:uid="{A0C9FB2A-EA80-423A-A483-84B424026DAB}">
      <text>
        <r>
          <rPr>
            <sz val="11"/>
            <rFont val="Calibri"/>
            <family val="2"/>
            <charset val="238"/>
          </rPr>
          <t>SZV_F:ECSUtem1</t>
        </r>
      </text>
    </comment>
    <comment ref="T451" authorId="0" shapeId="0" xr:uid="{AFE41743-A1D3-4AD3-AA64-7A8E6AC66C5E}">
      <text>
        <r>
          <rPr>
            <sz val="11"/>
            <rFont val="Calibri"/>
            <family val="2"/>
            <charset val="238"/>
          </rPr>
          <t>SZV_F:KFHUtem1</t>
        </r>
      </text>
    </comment>
    <comment ref="U451" authorId="0" shapeId="0" xr:uid="{11513A06-932C-4B52-9169-EF33829882EC}">
      <text>
        <r>
          <rPr>
            <sz val="11"/>
            <rFont val="Calibri"/>
            <family val="2"/>
            <charset val="238"/>
          </rPr>
          <t>SZV_F:Egyeb_SajatUtem1</t>
        </r>
      </text>
    </comment>
    <comment ref="V451" authorId="0" shapeId="0" xr:uid="{17A9338F-A3E0-4A46-947C-65BC3EFC00B2}">
      <text>
        <r>
          <rPr>
            <sz val="11"/>
            <rFont val="Calibri"/>
            <family val="2"/>
            <charset val="238"/>
          </rPr>
          <t>SZV_F:DijUtem1</t>
        </r>
      </text>
    </comment>
    <comment ref="W451" authorId="0" shapeId="0" xr:uid="{46DBDC20-470B-4003-B165-0F1DAE752CC4}">
      <text>
        <r>
          <rPr>
            <sz val="11"/>
            <rFont val="Calibri"/>
            <family val="2"/>
            <charset val="238"/>
          </rPr>
          <t>SZV_F:EM_Melleklet1_Utem1</t>
        </r>
      </text>
    </comment>
    <comment ref="X451" authorId="0" shapeId="0" xr:uid="{8016740E-42F1-4F1C-AE6A-41F3728AF076}">
      <text>
        <r>
          <rPr>
            <sz val="11"/>
            <rFont val="Calibri"/>
            <family val="2"/>
            <charset val="238"/>
          </rPr>
          <t>SZV_F:EgyebAllamiUtem1</t>
        </r>
      </text>
    </comment>
    <comment ref="Y451" authorId="0" shapeId="0" xr:uid="{C67D01CE-7E26-4F6B-A3D0-AD69B934B65F}">
      <text>
        <r>
          <rPr>
            <sz val="11"/>
            <rFont val="Calibri"/>
            <family val="2"/>
            <charset val="238"/>
          </rPr>
          <t>SZV_F:OnkormanyzatiUtem1</t>
        </r>
      </text>
    </comment>
    <comment ref="Z451" authorId="0" shapeId="0" xr:uid="{49B6D340-9F52-4FC0-BDD9-010FC98685DD}">
      <text>
        <r>
          <rPr>
            <sz val="11"/>
            <rFont val="Calibri"/>
            <family val="2"/>
            <charset val="238"/>
          </rPr>
          <t>SZV_F:EUUtem1</t>
        </r>
      </text>
    </comment>
    <comment ref="AA451" authorId="0" shapeId="0" xr:uid="{4EEEFEB1-BD59-4CC2-869A-EAD34E42E677}">
      <text>
        <r>
          <rPr>
            <sz val="11"/>
            <rFont val="Calibri"/>
            <family val="2"/>
            <charset val="238"/>
          </rPr>
          <t>SZV_F:EgyebUtem1</t>
        </r>
      </text>
    </comment>
    <comment ref="AB451" authorId="0" shapeId="0" xr:uid="{73219556-1C8C-49AF-9B99-678F99CB8C67}">
      <text>
        <r>
          <rPr>
            <sz val="11"/>
            <rFont val="Calibri"/>
            <family val="2"/>
            <charset val="238"/>
          </rPr>
          <t>SZV_F:HitelKotvenyUtem1</t>
        </r>
      </text>
    </comment>
    <comment ref="AC451" authorId="0" shapeId="0" xr:uid="{FC7BB282-468F-4B74-8432-E602B68B971C}">
      <text>
        <r>
          <rPr>
            <sz val="11"/>
            <rFont val="Calibri"/>
            <family val="2"/>
            <charset val="238"/>
          </rPr>
          <t>SZV_F:OsszesenUtem1</t>
        </r>
      </text>
    </comment>
    <comment ref="AF451" authorId="0" shapeId="0" xr:uid="{6573B802-2275-46B2-841C-64D4FF85C793}">
      <text>
        <r>
          <rPr>
            <sz val="11"/>
            <rFont val="Calibri"/>
            <family val="2"/>
            <charset val="238"/>
          </rPr>
          <t>SZV_F:HDUtem2</t>
        </r>
      </text>
    </comment>
    <comment ref="AG451" authorId="0" shapeId="0" xr:uid="{5499F769-7203-4E90-8B00-EB8EF98627A8}">
      <text>
        <r>
          <rPr>
            <sz val="11"/>
            <rFont val="Calibri"/>
            <family val="2"/>
            <charset val="238"/>
          </rPr>
          <t>SZV_F:ECSUtem2</t>
        </r>
      </text>
    </comment>
    <comment ref="AH451" authorId="0" shapeId="0" xr:uid="{AF9D468C-DB12-4193-A642-0137FA593D49}">
      <text>
        <r>
          <rPr>
            <sz val="11"/>
            <rFont val="Calibri"/>
            <family val="2"/>
            <charset val="238"/>
          </rPr>
          <t>SZV_F:KFHUtem2</t>
        </r>
      </text>
    </comment>
    <comment ref="AI451" authorId="0" shapeId="0" xr:uid="{C5057175-9BE8-452C-880B-2962D47B820F}">
      <text>
        <r>
          <rPr>
            <sz val="11"/>
            <rFont val="Calibri"/>
            <family val="2"/>
            <charset val="238"/>
          </rPr>
          <t>SZV_F:Egyeb_SajatUtem2</t>
        </r>
      </text>
    </comment>
    <comment ref="AJ451" authorId="0" shapeId="0" xr:uid="{CC588A7B-3850-4EDA-9310-CB04A02BA111}">
      <text>
        <r>
          <rPr>
            <sz val="11"/>
            <rFont val="Calibri"/>
            <family val="2"/>
            <charset val="238"/>
          </rPr>
          <t>SZV_F:DijUtem2</t>
        </r>
      </text>
    </comment>
    <comment ref="AK451" authorId="0" shapeId="0" xr:uid="{AA6B75BB-0CE8-40A2-BEE1-E964B23CE1E4}">
      <text>
        <r>
          <rPr>
            <sz val="11"/>
            <rFont val="Calibri"/>
            <family val="2"/>
            <charset val="238"/>
          </rPr>
          <t>SZV_F:EM_Melleklet1_Utem2</t>
        </r>
      </text>
    </comment>
    <comment ref="AL451" authorId="0" shapeId="0" xr:uid="{12134A6B-F121-417E-BDFC-41C1A2B36291}">
      <text>
        <r>
          <rPr>
            <sz val="11"/>
            <rFont val="Calibri"/>
            <family val="2"/>
            <charset val="238"/>
          </rPr>
          <t>SZV_F:EgyebAllamiUtem2</t>
        </r>
      </text>
    </comment>
    <comment ref="AM451" authorId="0" shapeId="0" xr:uid="{CADD4F29-A3B5-453E-B92B-B7A4D8544109}">
      <text>
        <r>
          <rPr>
            <sz val="11"/>
            <rFont val="Calibri"/>
            <family val="2"/>
            <charset val="238"/>
          </rPr>
          <t>SZV_F:OnkormanyzatiUtem2</t>
        </r>
      </text>
    </comment>
    <comment ref="AN451" authorId="0" shapeId="0" xr:uid="{40703359-1D13-45EB-92B3-6BB6164702DC}">
      <text>
        <r>
          <rPr>
            <sz val="11"/>
            <rFont val="Calibri"/>
            <family val="2"/>
            <charset val="238"/>
          </rPr>
          <t>SZV_F:EUUtem2</t>
        </r>
      </text>
    </comment>
    <comment ref="AO451" authorId="0" shapeId="0" xr:uid="{18F892D3-6182-436D-AC43-F8F440B7FC88}">
      <text>
        <r>
          <rPr>
            <sz val="11"/>
            <rFont val="Calibri"/>
            <family val="2"/>
            <charset val="238"/>
          </rPr>
          <t>SZV_F:EgyebUtem2</t>
        </r>
      </text>
    </comment>
    <comment ref="AP451" authorId="0" shapeId="0" xr:uid="{FF5949E3-6614-4E87-AEEF-3414196F5C0A}">
      <text>
        <r>
          <rPr>
            <sz val="11"/>
            <rFont val="Calibri"/>
            <family val="2"/>
            <charset val="238"/>
          </rPr>
          <t>SZV_F:HitelKotvenyUtem2</t>
        </r>
      </text>
    </comment>
    <comment ref="AQ451" authorId="0" shapeId="0" xr:uid="{909E427B-BA9D-4A6C-9C04-DAE93EAFE05E}">
      <text>
        <r>
          <rPr>
            <sz val="11"/>
            <rFont val="Calibri"/>
            <family val="2"/>
            <charset val="238"/>
          </rPr>
          <t>SZV_F:OsszesenUtem2</t>
        </r>
      </text>
    </comment>
    <comment ref="AR451" authorId="0" shapeId="0" xr:uid="{68E307C9-7667-4567-A34F-1E67008DAEBE}">
      <text>
        <r>
          <rPr>
            <sz val="11"/>
            <rFont val="Calibri"/>
            <family val="2"/>
            <charset val="238"/>
          </rPr>
          <t>SZV_F:ForrashianyUtem2</t>
        </r>
      </text>
    </comment>
    <comment ref="AU451" authorId="0" shapeId="0" xr:uid="{54991E40-AD18-466B-B50E-66BAA570AD61}">
      <text>
        <r>
          <rPr>
            <sz val="11"/>
            <rFont val="Calibri"/>
            <family val="2"/>
            <charset val="238"/>
          </rPr>
          <t>SZV_F:Indokolas</t>
        </r>
      </text>
    </comment>
    <comment ref="AV451" authorId="0" shapeId="0" xr:uid="{02FDDB0F-FD61-4606-B4B3-5697C786F266}">
      <text>
        <r>
          <rPr>
            <sz val="11"/>
            <rFont val="Calibri"/>
            <family val="2"/>
            <charset val="238"/>
          </rPr>
          <t>SZV_F:Megjegyzes</t>
        </r>
      </text>
    </comment>
    <comment ref="AW451" authorId="0" shapeId="0" xr:uid="{68306F3B-390C-4362-8C7D-94F27C6E2B93}">
      <text>
        <r>
          <rPr>
            <sz val="11"/>
            <rFont val="Calibri"/>
            <family val="2"/>
            <charset val="238"/>
          </rPr>
          <t>SZV_F:FeladatSorszam</t>
        </r>
      </text>
    </comment>
    <comment ref="AY451" authorId="0" shapeId="0" xr:uid="{139D3A32-618C-4E8F-87C2-A5B3EB48D361}">
      <text>
        <r>
          <rPr>
            <sz val="11"/>
            <rFont val="Calibri"/>
            <family val="2"/>
            <charset val="238"/>
          </rPr>
          <t>SZV_F:ISA</t>
        </r>
      </text>
    </comment>
    <comment ref="B452" authorId="0" shapeId="0" xr:uid="{371398F9-4D66-400B-876E-0024C9F12AC4}">
      <text>
        <r>
          <rPr>
            <sz val="11"/>
            <rFont val="Calibri"/>
            <family val="2"/>
            <charset val="238"/>
          </rPr>
          <t>SZV_F:FontossagiSorrent</t>
        </r>
      </text>
    </comment>
    <comment ref="C452" authorId="0" shapeId="0" xr:uid="{97EA33DB-BFBC-4AEC-879B-EED4F7C87EEC}">
      <text>
        <r>
          <rPr>
            <sz val="11"/>
            <rFont val="Calibri"/>
            <family val="2"/>
            <charset val="238"/>
          </rPr>
          <t>SZV_F:FeladatKategoria</t>
        </r>
      </text>
    </comment>
    <comment ref="D452" authorId="0" shapeId="0" xr:uid="{5FF0DCA3-7FF8-4659-90B9-7C15627AC904}">
      <text>
        <r>
          <rPr>
            <sz val="11"/>
            <rFont val="Calibri"/>
            <family val="2"/>
            <charset val="238"/>
          </rPr>
          <t>SZV_F:FeladatMegnevezes</t>
        </r>
      </text>
    </comment>
    <comment ref="E452" authorId="0" shapeId="0" xr:uid="{A185B4B3-A59D-4994-807D-36AC9328F6E4}">
      <text>
        <r>
          <rPr>
            <sz val="11"/>
            <rFont val="Calibri"/>
            <family val="2"/>
            <charset val="238"/>
          </rPr>
          <t>SZV_F:ElviEngedelySzam</t>
        </r>
      </text>
    </comment>
    <comment ref="F452" authorId="0" shapeId="0" xr:uid="{E16E8BE1-28A8-4085-B370-DEDC268F6E2D}">
      <text>
        <r>
          <rPr>
            <sz val="11"/>
            <rFont val="Calibri"/>
            <family val="2"/>
            <charset val="238"/>
          </rPr>
          <t>SZV_F:VKR_Kod</t>
        </r>
      </text>
    </comment>
    <comment ref="G452" authorId="0" shapeId="0" xr:uid="{1C8F46B2-BF04-4B0F-B805-26F6669CA37B}">
      <text>
        <r>
          <rPr>
            <sz val="11"/>
            <rFont val="Calibri"/>
            <family val="2"/>
            <charset val="238"/>
          </rPr>
          <t>SZV_F:VKR_Nev</t>
        </r>
      </text>
    </comment>
    <comment ref="H452" authorId="0" shapeId="0" xr:uid="{9376FAD7-3FF6-49BC-93A3-2408F3E8D5BE}">
      <text>
        <r>
          <rPr>
            <sz val="11"/>
            <rFont val="Calibri"/>
            <family val="2"/>
            <charset val="238"/>
          </rPr>
          <t>SZV_F:FeladatAzonosito</t>
        </r>
      </text>
    </comment>
    <comment ref="I452" authorId="0" shapeId="0" xr:uid="{FF461D94-1EC8-495F-8CC8-07DDBCBD1E94}">
      <text>
        <r>
          <rPr>
            <sz val="11"/>
            <rFont val="Calibri"/>
            <family val="2"/>
            <charset val="238"/>
          </rPr>
          <t>SZV_F:EllatasiTerulet</t>
        </r>
      </text>
    </comment>
    <comment ref="J452" authorId="0" shapeId="0" xr:uid="{975FDDB4-EC44-4B98-8116-95C66CE37694}">
      <text>
        <r>
          <rPr>
            <sz val="11"/>
            <rFont val="Calibri"/>
            <family val="2"/>
            <charset val="238"/>
          </rPr>
          <t>SZV_F:EllatasertFelelos</t>
        </r>
      </text>
    </comment>
    <comment ref="K452" authorId="0" shapeId="0" xr:uid="{AB7FE820-E1A4-4E10-893B-1F4F647B5579}">
      <text>
        <r>
          <rPr>
            <sz val="11"/>
            <rFont val="Calibri"/>
            <family val="2"/>
            <charset val="238"/>
          </rPr>
          <t>SZV_F:TervezettNettoKoltseg</t>
        </r>
      </text>
    </comment>
    <comment ref="L452" authorId="0" shapeId="0" xr:uid="{5E785474-0EA7-4629-B34C-EAD8F7D655D4}">
      <text>
        <r>
          <rPr>
            <sz val="11"/>
            <rFont val="Calibri"/>
            <family val="2"/>
            <charset val="238"/>
          </rPr>
          <t>SZV_F:IdotartamKezdes</t>
        </r>
      </text>
    </comment>
    <comment ref="M452" authorId="0" shapeId="0" xr:uid="{79A6E88B-C75A-4C61-B0A2-395C7FC08AD9}">
      <text>
        <r>
          <rPr>
            <sz val="11"/>
            <rFont val="Calibri"/>
            <family val="2"/>
            <charset val="238"/>
          </rPr>
          <t>SZV_F:IdotartamBefejezes</t>
        </r>
      </text>
    </comment>
    <comment ref="N452" authorId="0" shapeId="0" xr:uid="{3343D615-04FE-46BF-8F6D-F1B666797FBF}">
      <text>
        <r>
          <rPr>
            <sz val="11"/>
            <rFont val="Calibri"/>
            <family val="2"/>
            <charset val="238"/>
          </rPr>
          <t>SZV_F:NettoKoltsegUtem1</t>
        </r>
      </text>
    </comment>
    <comment ref="O452" authorId="0" shapeId="0" xr:uid="{33804B14-B46A-466B-AC4E-7A7D3000C072}">
      <text>
        <r>
          <rPr>
            <sz val="11"/>
            <rFont val="Calibri"/>
            <family val="2"/>
            <charset val="238"/>
          </rPr>
          <t>SZV_F:NettoKoltsegUtem2</t>
        </r>
      </text>
    </comment>
    <comment ref="P452" authorId="0" shapeId="0" xr:uid="{408ACDD4-C63E-4860-B89C-B18107D8F569}">
      <text>
        <r>
          <rPr>
            <sz val="11"/>
            <rFont val="Calibri"/>
            <family val="2"/>
            <charset val="238"/>
          </rPr>
          <t>SZV_F:EM_Melleklet2_KTG</t>
        </r>
      </text>
    </comment>
    <comment ref="R452" authorId="0" shapeId="0" xr:uid="{6EAF265E-56EB-4EF5-91EF-D4228D6C8538}">
      <text>
        <r>
          <rPr>
            <sz val="11"/>
            <rFont val="Calibri"/>
            <family val="2"/>
            <charset val="238"/>
          </rPr>
          <t>SZV_F:HDUtem1</t>
        </r>
      </text>
    </comment>
    <comment ref="S452" authorId="0" shapeId="0" xr:uid="{717123D1-3AFA-4CD1-8837-88632555F114}">
      <text>
        <r>
          <rPr>
            <sz val="11"/>
            <rFont val="Calibri"/>
            <family val="2"/>
            <charset val="238"/>
          </rPr>
          <t>SZV_F:ECSUtem1</t>
        </r>
      </text>
    </comment>
    <comment ref="T452" authorId="0" shapeId="0" xr:uid="{87C73E50-4727-4419-9129-86F99F04DECB}">
      <text>
        <r>
          <rPr>
            <sz val="11"/>
            <rFont val="Calibri"/>
            <family val="2"/>
            <charset val="238"/>
          </rPr>
          <t>SZV_F:KFHUtem1</t>
        </r>
      </text>
    </comment>
    <comment ref="U452" authorId="0" shapeId="0" xr:uid="{34E6E912-6616-43A9-8595-895D4AE63AD3}">
      <text>
        <r>
          <rPr>
            <sz val="11"/>
            <rFont val="Calibri"/>
            <family val="2"/>
            <charset val="238"/>
          </rPr>
          <t>SZV_F:Egyeb_SajatUtem1</t>
        </r>
      </text>
    </comment>
    <comment ref="V452" authorId="0" shapeId="0" xr:uid="{E5667355-CEE8-4167-9BB6-A18B1D5D3F4F}">
      <text>
        <r>
          <rPr>
            <sz val="11"/>
            <rFont val="Calibri"/>
            <family val="2"/>
            <charset val="238"/>
          </rPr>
          <t>SZV_F:DijUtem1</t>
        </r>
      </text>
    </comment>
    <comment ref="W452" authorId="0" shapeId="0" xr:uid="{3F6A6F57-D50F-4836-9432-45AF5D5A0AD3}">
      <text>
        <r>
          <rPr>
            <sz val="11"/>
            <rFont val="Calibri"/>
            <family val="2"/>
            <charset val="238"/>
          </rPr>
          <t>SZV_F:EM_Melleklet1_Utem1</t>
        </r>
      </text>
    </comment>
    <comment ref="X452" authorId="0" shapeId="0" xr:uid="{E8F9AB6A-3654-4B69-B129-CF91F79F06CB}">
      <text>
        <r>
          <rPr>
            <sz val="11"/>
            <rFont val="Calibri"/>
            <family val="2"/>
            <charset val="238"/>
          </rPr>
          <t>SZV_F:EgyebAllamiUtem1</t>
        </r>
      </text>
    </comment>
    <comment ref="Y452" authorId="0" shapeId="0" xr:uid="{6BBF488D-6156-44AF-8739-3F316787E285}">
      <text>
        <r>
          <rPr>
            <sz val="11"/>
            <rFont val="Calibri"/>
            <family val="2"/>
            <charset val="238"/>
          </rPr>
          <t>SZV_F:OnkormanyzatiUtem1</t>
        </r>
      </text>
    </comment>
    <comment ref="Z452" authorId="0" shapeId="0" xr:uid="{2DFA82A0-72F0-441F-BD98-A5A9938819C6}">
      <text>
        <r>
          <rPr>
            <sz val="11"/>
            <rFont val="Calibri"/>
            <family val="2"/>
            <charset val="238"/>
          </rPr>
          <t>SZV_F:EUUtem1</t>
        </r>
      </text>
    </comment>
    <comment ref="AA452" authorId="0" shapeId="0" xr:uid="{64DADE1E-6281-4464-A4C5-99690C10FA39}">
      <text>
        <r>
          <rPr>
            <sz val="11"/>
            <rFont val="Calibri"/>
            <family val="2"/>
            <charset val="238"/>
          </rPr>
          <t>SZV_F:EgyebUtem1</t>
        </r>
      </text>
    </comment>
    <comment ref="AB452" authorId="0" shapeId="0" xr:uid="{8195287D-5A62-403B-AF23-4E16990BE547}">
      <text>
        <r>
          <rPr>
            <sz val="11"/>
            <rFont val="Calibri"/>
            <family val="2"/>
            <charset val="238"/>
          </rPr>
          <t>SZV_F:HitelKotvenyUtem1</t>
        </r>
      </text>
    </comment>
    <comment ref="AC452" authorId="0" shapeId="0" xr:uid="{C3D7DD27-6496-419F-8386-A7C9D876F8C3}">
      <text>
        <r>
          <rPr>
            <sz val="11"/>
            <rFont val="Calibri"/>
            <family val="2"/>
            <charset val="238"/>
          </rPr>
          <t>SZV_F:OsszesenUtem1</t>
        </r>
      </text>
    </comment>
    <comment ref="AF452" authorId="0" shapeId="0" xr:uid="{B8698C91-E3F1-4364-9CF6-380352789297}">
      <text>
        <r>
          <rPr>
            <sz val="11"/>
            <rFont val="Calibri"/>
            <family val="2"/>
            <charset val="238"/>
          </rPr>
          <t>SZV_F:HDUtem2</t>
        </r>
      </text>
    </comment>
    <comment ref="AG452" authorId="0" shapeId="0" xr:uid="{C7F3D67F-9B0D-4F3A-AEE3-DE05A3D4F28F}">
      <text>
        <r>
          <rPr>
            <sz val="11"/>
            <rFont val="Calibri"/>
            <family val="2"/>
            <charset val="238"/>
          </rPr>
          <t>SZV_F:ECSUtem2</t>
        </r>
      </text>
    </comment>
    <comment ref="AH452" authorId="0" shapeId="0" xr:uid="{60A28C54-5B3A-4644-BA53-AF80681CD9BC}">
      <text>
        <r>
          <rPr>
            <sz val="11"/>
            <rFont val="Calibri"/>
            <family val="2"/>
            <charset val="238"/>
          </rPr>
          <t>SZV_F:KFHUtem2</t>
        </r>
      </text>
    </comment>
    <comment ref="AI452" authorId="0" shapeId="0" xr:uid="{1A53AE57-F250-4D86-816A-37C219E0A507}">
      <text>
        <r>
          <rPr>
            <sz val="11"/>
            <rFont val="Calibri"/>
            <family val="2"/>
            <charset val="238"/>
          </rPr>
          <t>SZV_F:Egyeb_SajatUtem2</t>
        </r>
      </text>
    </comment>
    <comment ref="AJ452" authorId="0" shapeId="0" xr:uid="{11C3F807-9B57-4561-8F69-C6F6BD18F086}">
      <text>
        <r>
          <rPr>
            <sz val="11"/>
            <rFont val="Calibri"/>
            <family val="2"/>
            <charset val="238"/>
          </rPr>
          <t>SZV_F:DijUtem2</t>
        </r>
      </text>
    </comment>
    <comment ref="AK452" authorId="0" shapeId="0" xr:uid="{FA83A23B-52B1-4AD9-88EB-682F5D83C8FE}">
      <text>
        <r>
          <rPr>
            <sz val="11"/>
            <rFont val="Calibri"/>
            <family val="2"/>
            <charset val="238"/>
          </rPr>
          <t>SZV_F:EM_Melleklet1_Utem2</t>
        </r>
      </text>
    </comment>
    <comment ref="AL452" authorId="0" shapeId="0" xr:uid="{AB548171-194D-4727-8EE4-C79459FA35A7}">
      <text>
        <r>
          <rPr>
            <sz val="11"/>
            <rFont val="Calibri"/>
            <family val="2"/>
            <charset val="238"/>
          </rPr>
          <t>SZV_F:EgyebAllamiUtem2</t>
        </r>
      </text>
    </comment>
    <comment ref="AM452" authorId="0" shapeId="0" xr:uid="{5FB945E9-A0EE-4885-BE3D-47DB2412C5D3}">
      <text>
        <r>
          <rPr>
            <sz val="11"/>
            <rFont val="Calibri"/>
            <family val="2"/>
            <charset val="238"/>
          </rPr>
          <t>SZV_F:OnkormanyzatiUtem2</t>
        </r>
      </text>
    </comment>
    <comment ref="AN452" authorId="0" shapeId="0" xr:uid="{6E742C20-97D8-4610-82C9-E2235614159B}">
      <text>
        <r>
          <rPr>
            <sz val="11"/>
            <rFont val="Calibri"/>
            <family val="2"/>
            <charset val="238"/>
          </rPr>
          <t>SZV_F:EUUtem2</t>
        </r>
      </text>
    </comment>
    <comment ref="AO452" authorId="0" shapeId="0" xr:uid="{827CD400-52C2-4C02-815F-704F70171A94}">
      <text>
        <r>
          <rPr>
            <sz val="11"/>
            <rFont val="Calibri"/>
            <family val="2"/>
            <charset val="238"/>
          </rPr>
          <t>SZV_F:EgyebUtem2</t>
        </r>
      </text>
    </comment>
    <comment ref="AP452" authorId="0" shapeId="0" xr:uid="{16EE99AB-E3F1-497F-8F7C-455626D34B27}">
      <text>
        <r>
          <rPr>
            <sz val="11"/>
            <rFont val="Calibri"/>
            <family val="2"/>
            <charset val="238"/>
          </rPr>
          <t>SZV_F:HitelKotvenyUtem2</t>
        </r>
      </text>
    </comment>
    <comment ref="AQ452" authorId="0" shapeId="0" xr:uid="{C92E533B-AB7D-4085-AD1B-F8A28414B0F1}">
      <text>
        <r>
          <rPr>
            <sz val="11"/>
            <rFont val="Calibri"/>
            <family val="2"/>
            <charset val="238"/>
          </rPr>
          <t>SZV_F:OsszesenUtem2</t>
        </r>
      </text>
    </comment>
    <comment ref="AR452" authorId="0" shapeId="0" xr:uid="{F31EBF34-58B5-4E69-9949-A60118303763}">
      <text>
        <r>
          <rPr>
            <sz val="11"/>
            <rFont val="Calibri"/>
            <family val="2"/>
            <charset val="238"/>
          </rPr>
          <t>SZV_F:ForrashianyUtem2</t>
        </r>
      </text>
    </comment>
    <comment ref="AU452" authorId="0" shapeId="0" xr:uid="{07D7CAD6-5448-48BA-8C0B-4611C3F355C2}">
      <text>
        <r>
          <rPr>
            <sz val="11"/>
            <rFont val="Calibri"/>
            <family val="2"/>
            <charset val="238"/>
          </rPr>
          <t>SZV_F:Indokolas</t>
        </r>
      </text>
    </comment>
    <comment ref="AV452" authorId="0" shapeId="0" xr:uid="{13A279D9-972D-4785-84AB-B08FDBF11F0C}">
      <text>
        <r>
          <rPr>
            <sz val="11"/>
            <rFont val="Calibri"/>
            <family val="2"/>
            <charset val="238"/>
          </rPr>
          <t>SZV_F:Megjegyzes</t>
        </r>
      </text>
    </comment>
    <comment ref="AW452" authorId="0" shapeId="0" xr:uid="{5F95DFD3-FC83-46C6-8E01-3A7A28F744D8}">
      <text>
        <r>
          <rPr>
            <sz val="11"/>
            <rFont val="Calibri"/>
            <family val="2"/>
            <charset val="238"/>
          </rPr>
          <t>SZV_F:FeladatSorszam</t>
        </r>
      </text>
    </comment>
    <comment ref="AY452" authorId="0" shapeId="0" xr:uid="{D3EB7DCB-6B6F-42DE-A264-E9B819C01303}">
      <text>
        <r>
          <rPr>
            <sz val="11"/>
            <rFont val="Calibri"/>
            <family val="2"/>
            <charset val="238"/>
          </rPr>
          <t>SZV_F:ISA</t>
        </r>
      </text>
    </comment>
    <comment ref="B453" authorId="0" shapeId="0" xr:uid="{809AF1DE-8FEB-4AEA-A158-104C42007A89}">
      <text>
        <r>
          <rPr>
            <sz val="11"/>
            <rFont val="Calibri"/>
            <family val="2"/>
            <charset val="238"/>
          </rPr>
          <t>SZV_F:FontossagiSorrent</t>
        </r>
      </text>
    </comment>
    <comment ref="C453" authorId="0" shapeId="0" xr:uid="{2896689A-48C8-4F73-87E3-F1F54E870580}">
      <text>
        <r>
          <rPr>
            <sz val="11"/>
            <rFont val="Calibri"/>
            <family val="2"/>
            <charset val="238"/>
          </rPr>
          <t>SZV_F:FeladatKategoria</t>
        </r>
      </text>
    </comment>
    <comment ref="D453" authorId="0" shapeId="0" xr:uid="{8AF209A9-F184-4ED3-B778-E1D7E752EFCA}">
      <text>
        <r>
          <rPr>
            <sz val="11"/>
            <rFont val="Calibri"/>
            <family val="2"/>
            <charset val="238"/>
          </rPr>
          <t>SZV_F:FeladatMegnevezes</t>
        </r>
      </text>
    </comment>
    <comment ref="E453" authorId="0" shapeId="0" xr:uid="{A0EC445F-5B47-4302-9C08-1FC86156059A}">
      <text>
        <r>
          <rPr>
            <sz val="11"/>
            <rFont val="Calibri"/>
            <family val="2"/>
            <charset val="238"/>
          </rPr>
          <t>SZV_F:ElviEngedelySzam</t>
        </r>
      </text>
    </comment>
    <comment ref="F453" authorId="0" shapeId="0" xr:uid="{937CDA0C-1E13-49C2-BA4D-920AA71CFD48}">
      <text>
        <r>
          <rPr>
            <sz val="11"/>
            <rFont val="Calibri"/>
            <family val="2"/>
            <charset val="238"/>
          </rPr>
          <t>SZV_F:VKR_Kod</t>
        </r>
      </text>
    </comment>
    <comment ref="G453" authorId="0" shapeId="0" xr:uid="{7F1CA11A-1BB9-4117-ABD5-A3B3C53063D7}">
      <text>
        <r>
          <rPr>
            <sz val="11"/>
            <rFont val="Calibri"/>
            <family val="2"/>
            <charset val="238"/>
          </rPr>
          <t>SZV_F:VKR_Nev</t>
        </r>
      </text>
    </comment>
    <comment ref="H453" authorId="0" shapeId="0" xr:uid="{A804FAFF-AFC1-4469-8DE1-5CA29D4E84F6}">
      <text>
        <r>
          <rPr>
            <sz val="11"/>
            <rFont val="Calibri"/>
            <family val="2"/>
            <charset val="238"/>
          </rPr>
          <t>SZV_F:FeladatAzonosito</t>
        </r>
      </text>
    </comment>
    <comment ref="I453" authorId="0" shapeId="0" xr:uid="{03CE599C-B659-4093-88EC-3270D07E1CF4}">
      <text>
        <r>
          <rPr>
            <sz val="11"/>
            <rFont val="Calibri"/>
            <family val="2"/>
            <charset val="238"/>
          </rPr>
          <t>SZV_F:EllatasiTerulet</t>
        </r>
      </text>
    </comment>
    <comment ref="J453" authorId="0" shapeId="0" xr:uid="{49A3BC98-6BB5-4EA0-8680-C4042A9F8BA7}">
      <text>
        <r>
          <rPr>
            <sz val="11"/>
            <rFont val="Calibri"/>
            <family val="2"/>
            <charset val="238"/>
          </rPr>
          <t>SZV_F:EllatasertFelelos</t>
        </r>
      </text>
    </comment>
    <comment ref="K453" authorId="0" shapeId="0" xr:uid="{4FAD17BE-617D-48FF-A9FD-ED3539C45E5F}">
      <text>
        <r>
          <rPr>
            <sz val="11"/>
            <rFont val="Calibri"/>
            <family val="2"/>
            <charset val="238"/>
          </rPr>
          <t>SZV_F:TervezettNettoKoltseg</t>
        </r>
      </text>
    </comment>
    <comment ref="L453" authorId="0" shapeId="0" xr:uid="{BF8E95ED-07AC-4149-82D5-4B494A9112FB}">
      <text>
        <r>
          <rPr>
            <sz val="11"/>
            <rFont val="Calibri"/>
            <family val="2"/>
            <charset val="238"/>
          </rPr>
          <t>SZV_F:IdotartamKezdes</t>
        </r>
      </text>
    </comment>
    <comment ref="M453" authorId="0" shapeId="0" xr:uid="{F03AC041-07AE-4AAE-9D3A-2E5439D59583}">
      <text>
        <r>
          <rPr>
            <sz val="11"/>
            <rFont val="Calibri"/>
            <family val="2"/>
            <charset val="238"/>
          </rPr>
          <t>SZV_F:IdotartamBefejezes</t>
        </r>
      </text>
    </comment>
    <comment ref="N453" authorId="0" shapeId="0" xr:uid="{209B76EF-E279-48D0-958C-B6231334C82B}">
      <text>
        <r>
          <rPr>
            <sz val="11"/>
            <rFont val="Calibri"/>
            <family val="2"/>
            <charset val="238"/>
          </rPr>
          <t>SZV_F:NettoKoltsegUtem1</t>
        </r>
      </text>
    </comment>
    <comment ref="O453" authorId="0" shapeId="0" xr:uid="{941919FC-186C-4EFA-A623-0BB445545469}">
      <text>
        <r>
          <rPr>
            <sz val="11"/>
            <rFont val="Calibri"/>
            <family val="2"/>
            <charset val="238"/>
          </rPr>
          <t>SZV_F:NettoKoltsegUtem2</t>
        </r>
      </text>
    </comment>
    <comment ref="P453" authorId="0" shapeId="0" xr:uid="{E48AA383-B85C-4B8B-9515-0C6C6D41E5F1}">
      <text>
        <r>
          <rPr>
            <sz val="11"/>
            <rFont val="Calibri"/>
            <family val="2"/>
            <charset val="238"/>
          </rPr>
          <t>SZV_F:EM_Melleklet2_KTG</t>
        </r>
      </text>
    </comment>
    <comment ref="R453" authorId="0" shapeId="0" xr:uid="{909A0901-EDD4-464B-846A-892A6C2EB0F2}">
      <text>
        <r>
          <rPr>
            <sz val="11"/>
            <rFont val="Calibri"/>
            <family val="2"/>
            <charset val="238"/>
          </rPr>
          <t>SZV_F:HDUtem1</t>
        </r>
      </text>
    </comment>
    <comment ref="S453" authorId="0" shapeId="0" xr:uid="{AB325EEE-0C55-48B0-9E31-B59820418B5D}">
      <text>
        <r>
          <rPr>
            <sz val="11"/>
            <rFont val="Calibri"/>
            <family val="2"/>
            <charset val="238"/>
          </rPr>
          <t>SZV_F:ECSUtem1</t>
        </r>
      </text>
    </comment>
    <comment ref="T453" authorId="0" shapeId="0" xr:uid="{841B330A-8B21-40EC-B8E9-B303A9218E33}">
      <text>
        <r>
          <rPr>
            <sz val="11"/>
            <rFont val="Calibri"/>
            <family val="2"/>
            <charset val="238"/>
          </rPr>
          <t>SZV_F:KFHUtem1</t>
        </r>
      </text>
    </comment>
    <comment ref="U453" authorId="0" shapeId="0" xr:uid="{7A9E751C-60CB-4B6B-BD7C-F379D4CE329B}">
      <text>
        <r>
          <rPr>
            <sz val="11"/>
            <rFont val="Calibri"/>
            <family val="2"/>
            <charset val="238"/>
          </rPr>
          <t>SZV_F:Egyeb_SajatUtem1</t>
        </r>
      </text>
    </comment>
    <comment ref="V453" authorId="0" shapeId="0" xr:uid="{3C407AC8-02E6-4A04-AA42-C69802E558BD}">
      <text>
        <r>
          <rPr>
            <sz val="11"/>
            <rFont val="Calibri"/>
            <family val="2"/>
            <charset val="238"/>
          </rPr>
          <t>SZV_F:DijUtem1</t>
        </r>
      </text>
    </comment>
    <comment ref="W453" authorId="0" shapeId="0" xr:uid="{06CD3B44-385E-4E5B-A777-E62DF87AD274}">
      <text>
        <r>
          <rPr>
            <sz val="11"/>
            <rFont val="Calibri"/>
            <family val="2"/>
            <charset val="238"/>
          </rPr>
          <t>SZV_F:EM_Melleklet1_Utem1</t>
        </r>
      </text>
    </comment>
    <comment ref="X453" authorId="0" shapeId="0" xr:uid="{E1312831-FEC2-451C-B57E-044C36D875DA}">
      <text>
        <r>
          <rPr>
            <sz val="11"/>
            <rFont val="Calibri"/>
            <family val="2"/>
            <charset val="238"/>
          </rPr>
          <t>SZV_F:EgyebAllamiUtem1</t>
        </r>
      </text>
    </comment>
    <comment ref="Y453" authorId="0" shapeId="0" xr:uid="{922D6D3A-BD46-499A-BE76-538252308099}">
      <text>
        <r>
          <rPr>
            <sz val="11"/>
            <rFont val="Calibri"/>
            <family val="2"/>
            <charset val="238"/>
          </rPr>
          <t>SZV_F:OnkormanyzatiUtem1</t>
        </r>
      </text>
    </comment>
    <comment ref="Z453" authorId="0" shapeId="0" xr:uid="{110A45F6-CD12-423E-85BC-E18B1DB548DC}">
      <text>
        <r>
          <rPr>
            <sz val="11"/>
            <rFont val="Calibri"/>
            <family val="2"/>
            <charset val="238"/>
          </rPr>
          <t>SZV_F:EUUtem1</t>
        </r>
      </text>
    </comment>
    <comment ref="AA453" authorId="0" shapeId="0" xr:uid="{B01291DF-BA53-4CA2-8EEB-3A038A61F1B5}">
      <text>
        <r>
          <rPr>
            <sz val="11"/>
            <rFont val="Calibri"/>
            <family val="2"/>
            <charset val="238"/>
          </rPr>
          <t>SZV_F:EgyebUtem1</t>
        </r>
      </text>
    </comment>
    <comment ref="AB453" authorId="0" shapeId="0" xr:uid="{C7DD1158-A5E8-46B6-8E5C-3996BED41439}">
      <text>
        <r>
          <rPr>
            <sz val="11"/>
            <rFont val="Calibri"/>
            <family val="2"/>
            <charset val="238"/>
          </rPr>
          <t>SZV_F:HitelKotvenyUtem1</t>
        </r>
      </text>
    </comment>
    <comment ref="AC453" authorId="0" shapeId="0" xr:uid="{7F7969C9-B8D1-4E89-8DCB-449C49CAB54C}">
      <text>
        <r>
          <rPr>
            <sz val="11"/>
            <rFont val="Calibri"/>
            <family val="2"/>
            <charset val="238"/>
          </rPr>
          <t>SZV_F:OsszesenUtem1</t>
        </r>
      </text>
    </comment>
    <comment ref="AF453" authorId="0" shapeId="0" xr:uid="{01C21E45-0341-4B46-BCBE-6EEF47887F48}">
      <text>
        <r>
          <rPr>
            <sz val="11"/>
            <rFont val="Calibri"/>
            <family val="2"/>
            <charset val="238"/>
          </rPr>
          <t>SZV_F:HDUtem2</t>
        </r>
      </text>
    </comment>
    <comment ref="AG453" authorId="0" shapeId="0" xr:uid="{6B77CE2D-B393-4660-8691-BFC6347DBA79}">
      <text>
        <r>
          <rPr>
            <sz val="11"/>
            <rFont val="Calibri"/>
            <family val="2"/>
            <charset val="238"/>
          </rPr>
          <t>SZV_F:ECSUtem2</t>
        </r>
      </text>
    </comment>
    <comment ref="AH453" authorId="0" shapeId="0" xr:uid="{99B7437B-CDDA-4664-87E6-6DF579FED044}">
      <text>
        <r>
          <rPr>
            <sz val="11"/>
            <rFont val="Calibri"/>
            <family val="2"/>
            <charset val="238"/>
          </rPr>
          <t>SZV_F:KFHUtem2</t>
        </r>
      </text>
    </comment>
    <comment ref="AI453" authorId="0" shapeId="0" xr:uid="{1FEEEB7C-BC46-4614-8CA2-284D71DDE176}">
      <text>
        <r>
          <rPr>
            <sz val="11"/>
            <rFont val="Calibri"/>
            <family val="2"/>
            <charset val="238"/>
          </rPr>
          <t>SZV_F:Egyeb_SajatUtem2</t>
        </r>
      </text>
    </comment>
    <comment ref="AJ453" authorId="0" shapeId="0" xr:uid="{500B2A85-86D1-4972-AD4F-DA9DA2D8DD02}">
      <text>
        <r>
          <rPr>
            <sz val="11"/>
            <rFont val="Calibri"/>
            <family val="2"/>
            <charset val="238"/>
          </rPr>
          <t>SZV_F:DijUtem2</t>
        </r>
      </text>
    </comment>
    <comment ref="AK453" authorId="0" shapeId="0" xr:uid="{75551A17-28FB-4F8F-890C-A7197DF8879C}">
      <text>
        <r>
          <rPr>
            <sz val="11"/>
            <rFont val="Calibri"/>
            <family val="2"/>
            <charset val="238"/>
          </rPr>
          <t>SZV_F:EM_Melleklet1_Utem2</t>
        </r>
      </text>
    </comment>
    <comment ref="AL453" authorId="0" shapeId="0" xr:uid="{22C3EB00-3F3C-4E57-ACE8-7393EFD21780}">
      <text>
        <r>
          <rPr>
            <sz val="11"/>
            <rFont val="Calibri"/>
            <family val="2"/>
            <charset val="238"/>
          </rPr>
          <t>SZV_F:EgyebAllamiUtem2</t>
        </r>
      </text>
    </comment>
    <comment ref="AM453" authorId="0" shapeId="0" xr:uid="{535566CD-AE87-4788-A734-A8A0A8D4A7E5}">
      <text>
        <r>
          <rPr>
            <sz val="11"/>
            <rFont val="Calibri"/>
            <family val="2"/>
            <charset val="238"/>
          </rPr>
          <t>SZV_F:OnkormanyzatiUtem2</t>
        </r>
      </text>
    </comment>
    <comment ref="AN453" authorId="0" shapeId="0" xr:uid="{D3042C4C-C195-4C3F-9907-DA7A10CBE4EE}">
      <text>
        <r>
          <rPr>
            <sz val="11"/>
            <rFont val="Calibri"/>
            <family val="2"/>
            <charset val="238"/>
          </rPr>
          <t>SZV_F:EUUtem2</t>
        </r>
      </text>
    </comment>
    <comment ref="AO453" authorId="0" shapeId="0" xr:uid="{4B190C9E-3864-40CB-97F7-AE91C3164B77}">
      <text>
        <r>
          <rPr>
            <sz val="11"/>
            <rFont val="Calibri"/>
            <family val="2"/>
            <charset val="238"/>
          </rPr>
          <t>SZV_F:EgyebUtem2</t>
        </r>
      </text>
    </comment>
    <comment ref="AP453" authorId="0" shapeId="0" xr:uid="{FB35C7E9-8DC6-4B6B-8D23-C313B7C892CC}">
      <text>
        <r>
          <rPr>
            <sz val="11"/>
            <rFont val="Calibri"/>
            <family val="2"/>
            <charset val="238"/>
          </rPr>
          <t>SZV_F:HitelKotvenyUtem2</t>
        </r>
      </text>
    </comment>
    <comment ref="AQ453" authorId="0" shapeId="0" xr:uid="{4730CB3A-317F-4827-993E-7D81C4494A36}">
      <text>
        <r>
          <rPr>
            <sz val="11"/>
            <rFont val="Calibri"/>
            <family val="2"/>
            <charset val="238"/>
          </rPr>
          <t>SZV_F:OsszesenUtem2</t>
        </r>
      </text>
    </comment>
    <comment ref="AR453" authorId="0" shapeId="0" xr:uid="{7263A5BB-948F-4A9F-B2B0-37905C682E70}">
      <text>
        <r>
          <rPr>
            <sz val="11"/>
            <rFont val="Calibri"/>
            <family val="2"/>
            <charset val="238"/>
          </rPr>
          <t>SZV_F:ForrashianyUtem2</t>
        </r>
      </text>
    </comment>
    <comment ref="AU453" authorId="0" shapeId="0" xr:uid="{92D12DB9-057D-48F4-97BC-38F2B8D5F844}">
      <text>
        <r>
          <rPr>
            <sz val="11"/>
            <rFont val="Calibri"/>
            <family val="2"/>
            <charset val="238"/>
          </rPr>
          <t>SZV_F:Indokolas</t>
        </r>
      </text>
    </comment>
    <comment ref="AV453" authorId="0" shapeId="0" xr:uid="{0783A7C8-79A3-4B88-871E-779B68FEF0F0}">
      <text>
        <r>
          <rPr>
            <sz val="11"/>
            <rFont val="Calibri"/>
            <family val="2"/>
            <charset val="238"/>
          </rPr>
          <t>SZV_F:Megjegyzes</t>
        </r>
      </text>
    </comment>
    <comment ref="AW453" authorId="0" shapeId="0" xr:uid="{0C5E64FD-84E8-4407-88E6-38155ABD1D69}">
      <text>
        <r>
          <rPr>
            <sz val="11"/>
            <rFont val="Calibri"/>
            <family val="2"/>
            <charset val="238"/>
          </rPr>
          <t>SZV_F:FeladatSorszam</t>
        </r>
      </text>
    </comment>
    <comment ref="AY453" authorId="0" shapeId="0" xr:uid="{4FD8AD51-9C19-415C-BBB6-FCDD720EF1F8}">
      <text>
        <r>
          <rPr>
            <sz val="11"/>
            <rFont val="Calibri"/>
            <family val="2"/>
            <charset val="238"/>
          </rPr>
          <t>SZV_F:ISA</t>
        </r>
      </text>
    </comment>
    <comment ref="B454" authorId="0" shapeId="0" xr:uid="{7637B418-BA11-4CFA-8A45-D09CAD4A8518}">
      <text>
        <r>
          <rPr>
            <sz val="11"/>
            <rFont val="Calibri"/>
            <family val="2"/>
            <charset val="238"/>
          </rPr>
          <t>SZV_F:FontossagiSorrent</t>
        </r>
      </text>
    </comment>
    <comment ref="C454" authorId="0" shapeId="0" xr:uid="{6B7A5E38-8BA0-4B62-B152-6162089286F7}">
      <text>
        <r>
          <rPr>
            <sz val="11"/>
            <rFont val="Calibri"/>
            <family val="2"/>
            <charset val="238"/>
          </rPr>
          <t>SZV_F:FeladatKategoria</t>
        </r>
      </text>
    </comment>
    <comment ref="D454" authorId="0" shapeId="0" xr:uid="{607B4773-4856-4F8F-B62B-AACD07D11FDA}">
      <text>
        <r>
          <rPr>
            <sz val="11"/>
            <rFont val="Calibri"/>
            <family val="2"/>
            <charset val="238"/>
          </rPr>
          <t>SZV_F:FeladatMegnevezes</t>
        </r>
      </text>
    </comment>
    <comment ref="E454" authorId="0" shapeId="0" xr:uid="{9C355340-A484-4FAA-81AD-24C3F885D5B2}">
      <text>
        <r>
          <rPr>
            <sz val="11"/>
            <rFont val="Calibri"/>
            <family val="2"/>
            <charset val="238"/>
          </rPr>
          <t>SZV_F:ElviEngedelySzam</t>
        </r>
      </text>
    </comment>
    <comment ref="F454" authorId="0" shapeId="0" xr:uid="{4ECDB4E1-9785-4CB8-9418-04735FA4A22D}">
      <text>
        <r>
          <rPr>
            <sz val="11"/>
            <rFont val="Calibri"/>
            <family val="2"/>
            <charset val="238"/>
          </rPr>
          <t>SZV_F:VKR_Kod</t>
        </r>
      </text>
    </comment>
    <comment ref="G454" authorId="0" shapeId="0" xr:uid="{88627722-5298-4733-A0F2-1DDA4D3AEA73}">
      <text>
        <r>
          <rPr>
            <sz val="11"/>
            <rFont val="Calibri"/>
            <family val="2"/>
            <charset val="238"/>
          </rPr>
          <t>SZV_F:VKR_Nev</t>
        </r>
      </text>
    </comment>
    <comment ref="H454" authorId="0" shapeId="0" xr:uid="{A2A304C2-C17D-43A0-B6B8-E024AF48CEA5}">
      <text>
        <r>
          <rPr>
            <sz val="11"/>
            <rFont val="Calibri"/>
            <family val="2"/>
            <charset val="238"/>
          </rPr>
          <t>SZV_F:FeladatAzonosito</t>
        </r>
      </text>
    </comment>
    <comment ref="I454" authorId="0" shapeId="0" xr:uid="{23EE2343-2C88-467C-9BFD-34288ADAACC8}">
      <text>
        <r>
          <rPr>
            <sz val="11"/>
            <rFont val="Calibri"/>
            <family val="2"/>
            <charset val="238"/>
          </rPr>
          <t>SZV_F:EllatasiTerulet</t>
        </r>
      </text>
    </comment>
    <comment ref="J454" authorId="0" shapeId="0" xr:uid="{90B30A3F-15F3-43D8-B5FF-56742E41E045}">
      <text>
        <r>
          <rPr>
            <sz val="11"/>
            <rFont val="Calibri"/>
            <family val="2"/>
            <charset val="238"/>
          </rPr>
          <t>SZV_F:EllatasertFelelos</t>
        </r>
      </text>
    </comment>
    <comment ref="K454" authorId="0" shapeId="0" xr:uid="{BB107DF1-AD9A-4F9C-B0D2-CFD7E380A562}">
      <text>
        <r>
          <rPr>
            <sz val="11"/>
            <rFont val="Calibri"/>
            <family val="2"/>
            <charset val="238"/>
          </rPr>
          <t>SZV_F:TervezettNettoKoltseg</t>
        </r>
      </text>
    </comment>
    <comment ref="L454" authorId="0" shapeId="0" xr:uid="{2443E217-60A9-4C40-874A-796FCB8BC5C9}">
      <text>
        <r>
          <rPr>
            <sz val="11"/>
            <rFont val="Calibri"/>
            <family val="2"/>
            <charset val="238"/>
          </rPr>
          <t>SZV_F:IdotartamKezdes</t>
        </r>
      </text>
    </comment>
    <comment ref="M454" authorId="0" shapeId="0" xr:uid="{9A3BA044-D6B3-452A-BD2C-A4B7EEE0DFA8}">
      <text>
        <r>
          <rPr>
            <sz val="11"/>
            <rFont val="Calibri"/>
            <family val="2"/>
            <charset val="238"/>
          </rPr>
          <t>SZV_F:IdotartamBefejezes</t>
        </r>
      </text>
    </comment>
    <comment ref="N454" authorId="0" shapeId="0" xr:uid="{1EC520AB-005E-4089-A4E3-E35A54D5A71D}">
      <text>
        <r>
          <rPr>
            <sz val="11"/>
            <rFont val="Calibri"/>
            <family val="2"/>
            <charset val="238"/>
          </rPr>
          <t>SZV_F:NettoKoltsegUtem1</t>
        </r>
      </text>
    </comment>
    <comment ref="O454" authorId="0" shapeId="0" xr:uid="{0358F721-F33C-4548-884C-79E25E748231}">
      <text>
        <r>
          <rPr>
            <sz val="11"/>
            <rFont val="Calibri"/>
            <family val="2"/>
            <charset val="238"/>
          </rPr>
          <t>SZV_F:NettoKoltsegUtem2</t>
        </r>
      </text>
    </comment>
    <comment ref="P454" authorId="0" shapeId="0" xr:uid="{BBDEE4D3-4FB1-4CF9-A3E9-9DCA972E8A60}">
      <text>
        <r>
          <rPr>
            <sz val="11"/>
            <rFont val="Calibri"/>
            <family val="2"/>
            <charset val="238"/>
          </rPr>
          <t>SZV_F:EM_Melleklet2_KTG</t>
        </r>
      </text>
    </comment>
    <comment ref="R454" authorId="0" shapeId="0" xr:uid="{DAB0A0F7-141F-41C9-BF67-77B24256F558}">
      <text>
        <r>
          <rPr>
            <sz val="11"/>
            <rFont val="Calibri"/>
            <family val="2"/>
            <charset val="238"/>
          </rPr>
          <t>SZV_F:HDUtem1</t>
        </r>
      </text>
    </comment>
    <comment ref="S454" authorId="0" shapeId="0" xr:uid="{3F01D653-C787-42D3-B616-94F90EF69357}">
      <text>
        <r>
          <rPr>
            <sz val="11"/>
            <rFont val="Calibri"/>
            <family val="2"/>
            <charset val="238"/>
          </rPr>
          <t>SZV_F:ECSUtem1</t>
        </r>
      </text>
    </comment>
    <comment ref="T454" authorId="0" shapeId="0" xr:uid="{D1EFDD96-A667-4A89-97D6-1467AC34CCC3}">
      <text>
        <r>
          <rPr>
            <sz val="11"/>
            <rFont val="Calibri"/>
            <family val="2"/>
            <charset val="238"/>
          </rPr>
          <t>SZV_F:KFHUtem1</t>
        </r>
      </text>
    </comment>
    <comment ref="U454" authorId="0" shapeId="0" xr:uid="{654E36B5-E2B5-485F-8F01-1705DF200E17}">
      <text>
        <r>
          <rPr>
            <sz val="11"/>
            <rFont val="Calibri"/>
            <family val="2"/>
            <charset val="238"/>
          </rPr>
          <t>SZV_F:Egyeb_SajatUtem1</t>
        </r>
      </text>
    </comment>
    <comment ref="V454" authorId="0" shapeId="0" xr:uid="{0556A586-742E-4A85-BA90-60B1D8A282BC}">
      <text>
        <r>
          <rPr>
            <sz val="11"/>
            <rFont val="Calibri"/>
            <family val="2"/>
            <charset val="238"/>
          </rPr>
          <t>SZV_F:DijUtem1</t>
        </r>
      </text>
    </comment>
    <comment ref="W454" authorId="0" shapeId="0" xr:uid="{FA1129E5-196F-4EC3-8997-524427240E62}">
      <text>
        <r>
          <rPr>
            <sz val="11"/>
            <rFont val="Calibri"/>
            <family val="2"/>
            <charset val="238"/>
          </rPr>
          <t>SZV_F:EM_Melleklet1_Utem1</t>
        </r>
      </text>
    </comment>
    <comment ref="X454" authorId="0" shapeId="0" xr:uid="{4737321F-1597-4DFB-BFEE-2C7A6ECE9240}">
      <text>
        <r>
          <rPr>
            <sz val="11"/>
            <rFont val="Calibri"/>
            <family val="2"/>
            <charset val="238"/>
          </rPr>
          <t>SZV_F:EgyebAllamiUtem1</t>
        </r>
      </text>
    </comment>
    <comment ref="Y454" authorId="0" shapeId="0" xr:uid="{91184661-26DC-4FE6-A8E9-1EF0D7D13E52}">
      <text>
        <r>
          <rPr>
            <sz val="11"/>
            <rFont val="Calibri"/>
            <family val="2"/>
            <charset val="238"/>
          </rPr>
          <t>SZV_F:OnkormanyzatiUtem1</t>
        </r>
      </text>
    </comment>
    <comment ref="Z454" authorId="0" shapeId="0" xr:uid="{1AF204C1-93E7-4804-9B8D-DCAC4BF52301}">
      <text>
        <r>
          <rPr>
            <sz val="11"/>
            <rFont val="Calibri"/>
            <family val="2"/>
            <charset val="238"/>
          </rPr>
          <t>SZV_F:EUUtem1</t>
        </r>
      </text>
    </comment>
    <comment ref="AA454" authorId="0" shapeId="0" xr:uid="{B93171D4-2324-44A1-84C5-DA147483616B}">
      <text>
        <r>
          <rPr>
            <sz val="11"/>
            <rFont val="Calibri"/>
            <family val="2"/>
            <charset val="238"/>
          </rPr>
          <t>SZV_F:EgyebUtem1</t>
        </r>
      </text>
    </comment>
    <comment ref="AB454" authorId="0" shapeId="0" xr:uid="{39F3FFE5-92D6-453C-8756-C6F60460AC64}">
      <text>
        <r>
          <rPr>
            <sz val="11"/>
            <rFont val="Calibri"/>
            <family val="2"/>
            <charset val="238"/>
          </rPr>
          <t>SZV_F:HitelKotvenyUtem1</t>
        </r>
      </text>
    </comment>
    <comment ref="AC454" authorId="0" shapeId="0" xr:uid="{628D8CF0-00E5-4D80-9B9C-A4F4F7B53979}">
      <text>
        <r>
          <rPr>
            <sz val="11"/>
            <rFont val="Calibri"/>
            <family val="2"/>
            <charset val="238"/>
          </rPr>
          <t>SZV_F:OsszesenUtem1</t>
        </r>
      </text>
    </comment>
    <comment ref="AF454" authorId="0" shapeId="0" xr:uid="{3192A23A-ABAF-4569-B76E-05874114E36C}">
      <text>
        <r>
          <rPr>
            <sz val="11"/>
            <rFont val="Calibri"/>
            <family val="2"/>
            <charset val="238"/>
          </rPr>
          <t>SZV_F:HDUtem2</t>
        </r>
      </text>
    </comment>
    <comment ref="AG454" authorId="0" shapeId="0" xr:uid="{61980DA1-7A23-4002-B62C-D95B9601E20E}">
      <text>
        <r>
          <rPr>
            <sz val="11"/>
            <rFont val="Calibri"/>
            <family val="2"/>
            <charset val="238"/>
          </rPr>
          <t>SZV_F:ECSUtem2</t>
        </r>
      </text>
    </comment>
    <comment ref="AH454" authorId="0" shapeId="0" xr:uid="{8333649B-A3AB-4848-9E4E-2D40A1C8CFB1}">
      <text>
        <r>
          <rPr>
            <sz val="11"/>
            <rFont val="Calibri"/>
            <family val="2"/>
            <charset val="238"/>
          </rPr>
          <t>SZV_F:KFHUtem2</t>
        </r>
      </text>
    </comment>
    <comment ref="AI454" authorId="0" shapeId="0" xr:uid="{1CC2A8E5-1D2A-42A3-AD23-8D657E5DC425}">
      <text>
        <r>
          <rPr>
            <sz val="11"/>
            <rFont val="Calibri"/>
            <family val="2"/>
            <charset val="238"/>
          </rPr>
          <t>SZV_F:Egyeb_SajatUtem2</t>
        </r>
      </text>
    </comment>
    <comment ref="AJ454" authorId="0" shapeId="0" xr:uid="{A14B49A7-DCB4-4E22-8673-09D5C5C91143}">
      <text>
        <r>
          <rPr>
            <sz val="11"/>
            <rFont val="Calibri"/>
            <family val="2"/>
            <charset val="238"/>
          </rPr>
          <t>SZV_F:DijUtem2</t>
        </r>
      </text>
    </comment>
    <comment ref="AK454" authorId="0" shapeId="0" xr:uid="{A749BBED-DE32-4AE9-86AE-BC51B99D1807}">
      <text>
        <r>
          <rPr>
            <sz val="11"/>
            <rFont val="Calibri"/>
            <family val="2"/>
            <charset val="238"/>
          </rPr>
          <t>SZV_F:EM_Melleklet1_Utem2</t>
        </r>
      </text>
    </comment>
    <comment ref="AL454" authorId="0" shapeId="0" xr:uid="{77969EE9-9923-421F-A7C8-EE0A2D8E758C}">
      <text>
        <r>
          <rPr>
            <sz val="11"/>
            <rFont val="Calibri"/>
            <family val="2"/>
            <charset val="238"/>
          </rPr>
          <t>SZV_F:EgyebAllamiUtem2</t>
        </r>
      </text>
    </comment>
    <comment ref="AM454" authorId="0" shapeId="0" xr:uid="{9B1C0FFA-FAC7-4555-B68D-221D43C7BA5B}">
      <text>
        <r>
          <rPr>
            <sz val="11"/>
            <rFont val="Calibri"/>
            <family val="2"/>
            <charset val="238"/>
          </rPr>
          <t>SZV_F:OnkormanyzatiUtem2</t>
        </r>
      </text>
    </comment>
    <comment ref="AN454" authorId="0" shapeId="0" xr:uid="{AD557D55-C2B8-429C-8AF1-414220ACEC38}">
      <text>
        <r>
          <rPr>
            <sz val="11"/>
            <rFont val="Calibri"/>
            <family val="2"/>
            <charset val="238"/>
          </rPr>
          <t>SZV_F:EUUtem2</t>
        </r>
      </text>
    </comment>
    <comment ref="AO454" authorId="0" shapeId="0" xr:uid="{19783097-60C0-4128-9C47-69C8C2ABD59D}">
      <text>
        <r>
          <rPr>
            <sz val="11"/>
            <rFont val="Calibri"/>
            <family val="2"/>
            <charset val="238"/>
          </rPr>
          <t>SZV_F:EgyebUtem2</t>
        </r>
      </text>
    </comment>
    <comment ref="AP454" authorId="0" shapeId="0" xr:uid="{D76EFC01-A493-41A5-A96E-73FF9BC916AB}">
      <text>
        <r>
          <rPr>
            <sz val="11"/>
            <rFont val="Calibri"/>
            <family val="2"/>
            <charset val="238"/>
          </rPr>
          <t>SZV_F:HitelKotvenyUtem2</t>
        </r>
      </text>
    </comment>
    <comment ref="AQ454" authorId="0" shapeId="0" xr:uid="{80274F14-6464-4A88-832E-C950D92F8C8D}">
      <text>
        <r>
          <rPr>
            <sz val="11"/>
            <rFont val="Calibri"/>
            <family val="2"/>
            <charset val="238"/>
          </rPr>
          <t>SZV_F:OsszesenUtem2</t>
        </r>
      </text>
    </comment>
    <comment ref="AR454" authorId="0" shapeId="0" xr:uid="{CB21F60F-CCE7-489A-89FD-C75D06C466BD}">
      <text>
        <r>
          <rPr>
            <sz val="11"/>
            <rFont val="Calibri"/>
            <family val="2"/>
            <charset val="238"/>
          </rPr>
          <t>SZV_F:ForrashianyUtem2</t>
        </r>
      </text>
    </comment>
    <comment ref="AU454" authorId="0" shapeId="0" xr:uid="{0E4E6D01-C9FE-4D83-A464-22CE81E83761}">
      <text>
        <r>
          <rPr>
            <sz val="11"/>
            <rFont val="Calibri"/>
            <family val="2"/>
            <charset val="238"/>
          </rPr>
          <t>SZV_F:Indokolas</t>
        </r>
      </text>
    </comment>
    <comment ref="AV454" authorId="0" shapeId="0" xr:uid="{6D5A8CDD-DA70-4962-ABAC-A6C1D4A0885D}">
      <text>
        <r>
          <rPr>
            <sz val="11"/>
            <rFont val="Calibri"/>
            <family val="2"/>
            <charset val="238"/>
          </rPr>
          <t>SZV_F:Megjegyzes</t>
        </r>
      </text>
    </comment>
    <comment ref="AW454" authorId="0" shapeId="0" xr:uid="{FCBAF165-FB6B-4F84-8B71-4D9162EE69A5}">
      <text>
        <r>
          <rPr>
            <sz val="11"/>
            <rFont val="Calibri"/>
            <family val="2"/>
            <charset val="238"/>
          </rPr>
          <t>SZV_F:FeladatSorszam</t>
        </r>
      </text>
    </comment>
    <comment ref="AY454" authorId="0" shapeId="0" xr:uid="{7A2DA858-B9B6-42E3-AD2C-B69927C8C2B5}">
      <text>
        <r>
          <rPr>
            <sz val="11"/>
            <rFont val="Calibri"/>
            <family val="2"/>
            <charset val="238"/>
          </rPr>
          <t>SZV_F:ISA</t>
        </r>
      </text>
    </comment>
    <comment ref="B455" authorId="0" shapeId="0" xr:uid="{DE23AF2B-3E65-4A60-B118-50375F0F2591}">
      <text>
        <r>
          <rPr>
            <sz val="11"/>
            <rFont val="Calibri"/>
            <family val="2"/>
            <charset val="238"/>
          </rPr>
          <t>SZV_F:FontossagiSorrent</t>
        </r>
      </text>
    </comment>
    <comment ref="C455" authorId="0" shapeId="0" xr:uid="{6B6E6251-ACC4-4F52-AAEE-3E18AECE50C8}">
      <text>
        <r>
          <rPr>
            <sz val="11"/>
            <rFont val="Calibri"/>
            <family val="2"/>
            <charset val="238"/>
          </rPr>
          <t>SZV_F:FeladatKategoria</t>
        </r>
      </text>
    </comment>
    <comment ref="D455" authorId="0" shapeId="0" xr:uid="{C6D47E41-8CB3-425F-967D-06E6FA92AD44}">
      <text>
        <r>
          <rPr>
            <sz val="11"/>
            <rFont val="Calibri"/>
            <family val="2"/>
            <charset val="238"/>
          </rPr>
          <t>SZV_F:FeladatMegnevezes</t>
        </r>
      </text>
    </comment>
    <comment ref="E455" authorId="0" shapeId="0" xr:uid="{9FAD1286-F80B-4922-940B-3C393CB7E274}">
      <text>
        <r>
          <rPr>
            <sz val="11"/>
            <rFont val="Calibri"/>
            <family val="2"/>
            <charset val="238"/>
          </rPr>
          <t>SZV_F:ElviEngedelySzam</t>
        </r>
      </text>
    </comment>
    <comment ref="F455" authorId="0" shapeId="0" xr:uid="{13F9DFDA-006C-4F40-89BA-24E87F2123C3}">
      <text>
        <r>
          <rPr>
            <sz val="11"/>
            <rFont val="Calibri"/>
            <family val="2"/>
            <charset val="238"/>
          </rPr>
          <t>SZV_F:VKR_Kod</t>
        </r>
      </text>
    </comment>
    <comment ref="G455" authorId="0" shapeId="0" xr:uid="{051BD092-5D5A-46D0-A59B-B80E412610DF}">
      <text>
        <r>
          <rPr>
            <sz val="11"/>
            <rFont val="Calibri"/>
            <family val="2"/>
            <charset val="238"/>
          </rPr>
          <t>SZV_F:VKR_Nev</t>
        </r>
      </text>
    </comment>
    <comment ref="H455" authorId="0" shapeId="0" xr:uid="{0D1799D7-27E4-4FF0-8923-DD6B81319188}">
      <text>
        <r>
          <rPr>
            <sz val="11"/>
            <rFont val="Calibri"/>
            <family val="2"/>
            <charset val="238"/>
          </rPr>
          <t>SZV_F:FeladatAzonosito</t>
        </r>
      </text>
    </comment>
    <comment ref="I455" authorId="0" shapeId="0" xr:uid="{60DA2988-5C13-4366-94F5-0239674BBDD9}">
      <text>
        <r>
          <rPr>
            <sz val="11"/>
            <rFont val="Calibri"/>
            <family val="2"/>
            <charset val="238"/>
          </rPr>
          <t>SZV_F:EllatasiTerulet</t>
        </r>
      </text>
    </comment>
    <comment ref="J455" authorId="0" shapeId="0" xr:uid="{1728638C-812D-4EEC-9475-3C32784EBD74}">
      <text>
        <r>
          <rPr>
            <sz val="11"/>
            <rFont val="Calibri"/>
            <family val="2"/>
            <charset val="238"/>
          </rPr>
          <t>SZV_F:EllatasertFelelos</t>
        </r>
      </text>
    </comment>
    <comment ref="K455" authorId="0" shapeId="0" xr:uid="{570223A9-CDC2-4F5A-9E11-FCB40298D77E}">
      <text>
        <r>
          <rPr>
            <sz val="11"/>
            <rFont val="Calibri"/>
            <family val="2"/>
            <charset val="238"/>
          </rPr>
          <t>SZV_F:TervezettNettoKoltseg</t>
        </r>
      </text>
    </comment>
    <comment ref="L455" authorId="0" shapeId="0" xr:uid="{1C179B7E-9A14-498A-85E3-2F9B89D184C6}">
      <text>
        <r>
          <rPr>
            <sz val="11"/>
            <rFont val="Calibri"/>
            <family val="2"/>
            <charset val="238"/>
          </rPr>
          <t>SZV_F:IdotartamKezdes</t>
        </r>
      </text>
    </comment>
    <comment ref="M455" authorId="0" shapeId="0" xr:uid="{2AD80A13-406B-4365-A473-2145ABDC2348}">
      <text>
        <r>
          <rPr>
            <sz val="11"/>
            <rFont val="Calibri"/>
            <family val="2"/>
            <charset val="238"/>
          </rPr>
          <t>SZV_F:IdotartamBefejezes</t>
        </r>
      </text>
    </comment>
    <comment ref="N455" authorId="0" shapeId="0" xr:uid="{38724E06-409B-4242-947D-D9758B64B6BA}">
      <text>
        <r>
          <rPr>
            <sz val="11"/>
            <rFont val="Calibri"/>
            <family val="2"/>
            <charset val="238"/>
          </rPr>
          <t>SZV_F:NettoKoltsegUtem1</t>
        </r>
      </text>
    </comment>
    <comment ref="O455" authorId="0" shapeId="0" xr:uid="{E6B63A71-34ED-4626-927C-8DE22CEEB36B}">
      <text>
        <r>
          <rPr>
            <sz val="11"/>
            <rFont val="Calibri"/>
            <family val="2"/>
            <charset val="238"/>
          </rPr>
          <t>SZV_F:NettoKoltsegUtem2</t>
        </r>
      </text>
    </comment>
    <comment ref="P455" authorId="0" shapeId="0" xr:uid="{C5865C2E-0C8A-4E9E-AD01-A06D344611E0}">
      <text>
        <r>
          <rPr>
            <sz val="11"/>
            <rFont val="Calibri"/>
            <family val="2"/>
            <charset val="238"/>
          </rPr>
          <t>SZV_F:EM_Melleklet2_KTG</t>
        </r>
      </text>
    </comment>
    <comment ref="R455" authorId="0" shapeId="0" xr:uid="{4015C151-AD32-4D3E-80E0-0988631BC811}">
      <text>
        <r>
          <rPr>
            <sz val="11"/>
            <rFont val="Calibri"/>
            <family val="2"/>
            <charset val="238"/>
          </rPr>
          <t>SZV_F:HDUtem1</t>
        </r>
      </text>
    </comment>
    <comment ref="S455" authorId="0" shapeId="0" xr:uid="{41DBFDDE-BA4D-4F9B-A537-002B082B61B8}">
      <text>
        <r>
          <rPr>
            <sz val="11"/>
            <rFont val="Calibri"/>
            <family val="2"/>
            <charset val="238"/>
          </rPr>
          <t>SZV_F:ECSUtem1</t>
        </r>
      </text>
    </comment>
    <comment ref="T455" authorId="0" shapeId="0" xr:uid="{5EC28763-DE13-49A3-A87C-06356BFF1DF6}">
      <text>
        <r>
          <rPr>
            <sz val="11"/>
            <rFont val="Calibri"/>
            <family val="2"/>
            <charset val="238"/>
          </rPr>
          <t>SZV_F:KFHUtem1</t>
        </r>
      </text>
    </comment>
    <comment ref="U455" authorId="0" shapeId="0" xr:uid="{F7637357-5825-4F75-824B-508187E823B4}">
      <text>
        <r>
          <rPr>
            <sz val="11"/>
            <rFont val="Calibri"/>
            <family val="2"/>
            <charset val="238"/>
          </rPr>
          <t>SZV_F:Egyeb_SajatUtem1</t>
        </r>
      </text>
    </comment>
    <comment ref="V455" authorId="0" shapeId="0" xr:uid="{DE02121A-05DB-4E1B-94C8-DDB21A504C02}">
      <text>
        <r>
          <rPr>
            <sz val="11"/>
            <rFont val="Calibri"/>
            <family val="2"/>
            <charset val="238"/>
          </rPr>
          <t>SZV_F:DijUtem1</t>
        </r>
      </text>
    </comment>
    <comment ref="W455" authorId="0" shapeId="0" xr:uid="{CC3BD390-C24B-4E23-93DE-D89BA2DFD030}">
      <text>
        <r>
          <rPr>
            <sz val="11"/>
            <rFont val="Calibri"/>
            <family val="2"/>
            <charset val="238"/>
          </rPr>
          <t>SZV_F:EM_Melleklet1_Utem1</t>
        </r>
      </text>
    </comment>
    <comment ref="X455" authorId="0" shapeId="0" xr:uid="{8AF7934A-8B62-49CE-9D15-6A3BE898BF7B}">
      <text>
        <r>
          <rPr>
            <sz val="11"/>
            <rFont val="Calibri"/>
            <family val="2"/>
            <charset val="238"/>
          </rPr>
          <t>SZV_F:EgyebAllamiUtem1</t>
        </r>
      </text>
    </comment>
    <comment ref="Y455" authorId="0" shapeId="0" xr:uid="{3349BFE8-A02A-41F8-BDE9-85023A18FE64}">
      <text>
        <r>
          <rPr>
            <sz val="11"/>
            <rFont val="Calibri"/>
            <family val="2"/>
            <charset val="238"/>
          </rPr>
          <t>SZV_F:OnkormanyzatiUtem1</t>
        </r>
      </text>
    </comment>
    <comment ref="Z455" authorId="0" shapeId="0" xr:uid="{FDB1D9C2-B712-47A6-AAE1-CB1057BE5EDA}">
      <text>
        <r>
          <rPr>
            <sz val="11"/>
            <rFont val="Calibri"/>
            <family val="2"/>
            <charset val="238"/>
          </rPr>
          <t>SZV_F:EUUtem1</t>
        </r>
      </text>
    </comment>
    <comment ref="AA455" authorId="0" shapeId="0" xr:uid="{CDA29D7E-3D16-437A-8B6D-A8F8802E05CF}">
      <text>
        <r>
          <rPr>
            <sz val="11"/>
            <rFont val="Calibri"/>
            <family val="2"/>
            <charset val="238"/>
          </rPr>
          <t>SZV_F:EgyebUtem1</t>
        </r>
      </text>
    </comment>
    <comment ref="AB455" authorId="0" shapeId="0" xr:uid="{48FDD17E-9CEF-43D3-9B85-A1AAF95F1321}">
      <text>
        <r>
          <rPr>
            <sz val="11"/>
            <rFont val="Calibri"/>
            <family val="2"/>
            <charset val="238"/>
          </rPr>
          <t>SZV_F:HitelKotvenyUtem1</t>
        </r>
      </text>
    </comment>
    <comment ref="AC455" authorId="0" shapeId="0" xr:uid="{A0CC23C4-66FD-4CF5-B8D3-DB40D223FBBD}">
      <text>
        <r>
          <rPr>
            <sz val="11"/>
            <rFont val="Calibri"/>
            <family val="2"/>
            <charset val="238"/>
          </rPr>
          <t>SZV_F:OsszesenUtem1</t>
        </r>
      </text>
    </comment>
    <comment ref="AF455" authorId="0" shapeId="0" xr:uid="{E9C77532-1DA6-4A2D-A8CE-9432A5CFFB8E}">
      <text>
        <r>
          <rPr>
            <sz val="11"/>
            <rFont val="Calibri"/>
            <family val="2"/>
            <charset val="238"/>
          </rPr>
          <t>SZV_F:HDUtem2</t>
        </r>
      </text>
    </comment>
    <comment ref="AG455" authorId="0" shapeId="0" xr:uid="{AFD43F00-EFB4-4EE7-BB5F-9280E4FD31EB}">
      <text>
        <r>
          <rPr>
            <sz val="11"/>
            <rFont val="Calibri"/>
            <family val="2"/>
            <charset val="238"/>
          </rPr>
          <t>SZV_F:ECSUtem2</t>
        </r>
      </text>
    </comment>
    <comment ref="AH455" authorId="0" shapeId="0" xr:uid="{7607CCEC-CF7E-488B-9329-BBD1EF680EC4}">
      <text>
        <r>
          <rPr>
            <sz val="11"/>
            <rFont val="Calibri"/>
            <family val="2"/>
            <charset val="238"/>
          </rPr>
          <t>SZV_F:KFHUtem2</t>
        </r>
      </text>
    </comment>
    <comment ref="AI455" authorId="0" shapeId="0" xr:uid="{4EC4F9B0-0092-421C-AFA7-27C8418DB34E}">
      <text>
        <r>
          <rPr>
            <sz val="11"/>
            <rFont val="Calibri"/>
            <family val="2"/>
            <charset val="238"/>
          </rPr>
          <t>SZV_F:Egyeb_SajatUtem2</t>
        </r>
      </text>
    </comment>
    <comment ref="AJ455" authorId="0" shapeId="0" xr:uid="{E4DE7F58-7CF1-47F2-9365-BAB0E8EF18AA}">
      <text>
        <r>
          <rPr>
            <sz val="11"/>
            <rFont val="Calibri"/>
            <family val="2"/>
            <charset val="238"/>
          </rPr>
          <t>SZV_F:DijUtem2</t>
        </r>
      </text>
    </comment>
    <comment ref="AK455" authorId="0" shapeId="0" xr:uid="{0294E19C-FD4C-430D-8348-8384F450177E}">
      <text>
        <r>
          <rPr>
            <sz val="11"/>
            <rFont val="Calibri"/>
            <family val="2"/>
            <charset val="238"/>
          </rPr>
          <t>SZV_F:EM_Melleklet1_Utem2</t>
        </r>
      </text>
    </comment>
    <comment ref="AL455" authorId="0" shapeId="0" xr:uid="{915EB068-B4BE-4D13-8DBE-0BC5ED63A7F6}">
      <text>
        <r>
          <rPr>
            <sz val="11"/>
            <rFont val="Calibri"/>
            <family val="2"/>
            <charset val="238"/>
          </rPr>
          <t>SZV_F:EgyebAllamiUtem2</t>
        </r>
      </text>
    </comment>
    <comment ref="AM455" authorId="0" shapeId="0" xr:uid="{F3D2C279-C570-4AA4-BCB1-EC878F0A286C}">
      <text>
        <r>
          <rPr>
            <sz val="11"/>
            <rFont val="Calibri"/>
            <family val="2"/>
            <charset val="238"/>
          </rPr>
          <t>SZV_F:OnkormanyzatiUtem2</t>
        </r>
      </text>
    </comment>
    <comment ref="AN455" authorId="0" shapeId="0" xr:uid="{2B375721-3686-4881-99D1-D1E692EB34F6}">
      <text>
        <r>
          <rPr>
            <sz val="11"/>
            <rFont val="Calibri"/>
            <family val="2"/>
            <charset val="238"/>
          </rPr>
          <t>SZV_F:EUUtem2</t>
        </r>
      </text>
    </comment>
    <comment ref="AO455" authorId="0" shapeId="0" xr:uid="{8ADDE1DD-6582-44D0-8B36-EAF99980EE69}">
      <text>
        <r>
          <rPr>
            <sz val="11"/>
            <rFont val="Calibri"/>
            <family val="2"/>
            <charset val="238"/>
          </rPr>
          <t>SZV_F:EgyebUtem2</t>
        </r>
      </text>
    </comment>
    <comment ref="AP455" authorId="0" shapeId="0" xr:uid="{FCCC153C-813C-4E64-BA26-05FC4BBDF71F}">
      <text>
        <r>
          <rPr>
            <sz val="11"/>
            <rFont val="Calibri"/>
            <family val="2"/>
            <charset val="238"/>
          </rPr>
          <t>SZV_F:HitelKotvenyUtem2</t>
        </r>
      </text>
    </comment>
    <comment ref="AQ455" authorId="0" shapeId="0" xr:uid="{CD563472-2865-41C9-9A0D-2601A416B990}">
      <text>
        <r>
          <rPr>
            <sz val="11"/>
            <rFont val="Calibri"/>
            <family val="2"/>
            <charset val="238"/>
          </rPr>
          <t>SZV_F:OsszesenUtem2</t>
        </r>
      </text>
    </comment>
    <comment ref="AR455" authorId="0" shapeId="0" xr:uid="{AC12FA6B-DDA0-422E-8A97-17000122EB9D}">
      <text>
        <r>
          <rPr>
            <sz val="11"/>
            <rFont val="Calibri"/>
            <family val="2"/>
            <charset val="238"/>
          </rPr>
          <t>SZV_F:ForrashianyUtem2</t>
        </r>
      </text>
    </comment>
    <comment ref="AU455" authorId="0" shapeId="0" xr:uid="{D55657A4-B91A-429D-8686-02A8A1B0084E}">
      <text>
        <r>
          <rPr>
            <sz val="11"/>
            <rFont val="Calibri"/>
            <family val="2"/>
            <charset val="238"/>
          </rPr>
          <t>SZV_F:Indokolas</t>
        </r>
      </text>
    </comment>
    <comment ref="AV455" authorId="0" shapeId="0" xr:uid="{4F58B3D6-814D-48C5-BC9E-BAC7827B7CF7}">
      <text>
        <r>
          <rPr>
            <sz val="11"/>
            <rFont val="Calibri"/>
            <family val="2"/>
            <charset val="238"/>
          </rPr>
          <t>SZV_F:Megjegyzes</t>
        </r>
      </text>
    </comment>
    <comment ref="AW455" authorId="0" shapeId="0" xr:uid="{DF0F4CE8-6339-4B44-AB77-40404E913D0D}">
      <text>
        <r>
          <rPr>
            <sz val="11"/>
            <rFont val="Calibri"/>
            <family val="2"/>
            <charset val="238"/>
          </rPr>
          <t>SZV_F:FeladatSorszam</t>
        </r>
      </text>
    </comment>
    <comment ref="AY455" authorId="0" shapeId="0" xr:uid="{85D8EB5B-9DF5-48C3-849A-31AF356970E7}">
      <text>
        <r>
          <rPr>
            <sz val="11"/>
            <rFont val="Calibri"/>
            <family val="2"/>
            <charset val="238"/>
          </rPr>
          <t>SZV_F:ISA</t>
        </r>
      </text>
    </comment>
    <comment ref="B456" authorId="0" shapeId="0" xr:uid="{F8CE51CE-2A9B-4017-87AF-C000F9341EC7}">
      <text>
        <r>
          <rPr>
            <sz val="11"/>
            <rFont val="Calibri"/>
            <family val="2"/>
            <charset val="238"/>
          </rPr>
          <t>SZV_F:FontossagiSorrent</t>
        </r>
      </text>
    </comment>
    <comment ref="C456" authorId="0" shapeId="0" xr:uid="{6BCBFA21-7834-44C8-BBF0-54A724A89D86}">
      <text>
        <r>
          <rPr>
            <sz val="11"/>
            <rFont val="Calibri"/>
            <family val="2"/>
            <charset val="238"/>
          </rPr>
          <t>SZV_F:FeladatKategoria</t>
        </r>
      </text>
    </comment>
    <comment ref="D456" authorId="0" shapeId="0" xr:uid="{BF22B972-4E1A-43EA-8965-2A4E980E6D08}">
      <text>
        <r>
          <rPr>
            <sz val="11"/>
            <rFont val="Calibri"/>
            <family val="2"/>
            <charset val="238"/>
          </rPr>
          <t>SZV_F:FeladatMegnevezes</t>
        </r>
      </text>
    </comment>
    <comment ref="E456" authorId="0" shapeId="0" xr:uid="{1E04B256-CC80-4BB5-8B44-1C7C8A0E51CC}">
      <text>
        <r>
          <rPr>
            <sz val="11"/>
            <rFont val="Calibri"/>
            <family val="2"/>
            <charset val="238"/>
          </rPr>
          <t>SZV_F:ElviEngedelySzam</t>
        </r>
      </text>
    </comment>
    <comment ref="F456" authorId="0" shapeId="0" xr:uid="{72744492-878E-4363-B11F-E803EB6CA7E3}">
      <text>
        <r>
          <rPr>
            <sz val="11"/>
            <rFont val="Calibri"/>
            <family val="2"/>
            <charset val="238"/>
          </rPr>
          <t>SZV_F:VKR_Kod</t>
        </r>
      </text>
    </comment>
    <comment ref="G456" authorId="0" shapeId="0" xr:uid="{7A4DEAD2-D706-4792-9601-C7F38927F1AF}">
      <text>
        <r>
          <rPr>
            <sz val="11"/>
            <rFont val="Calibri"/>
            <family val="2"/>
            <charset val="238"/>
          </rPr>
          <t>SZV_F:VKR_Nev</t>
        </r>
      </text>
    </comment>
    <comment ref="H456" authorId="0" shapeId="0" xr:uid="{F86DB9FE-6FD3-4401-943B-153A18088DCD}">
      <text>
        <r>
          <rPr>
            <sz val="11"/>
            <rFont val="Calibri"/>
            <family val="2"/>
            <charset val="238"/>
          </rPr>
          <t>SZV_F:FeladatAzonosito</t>
        </r>
      </text>
    </comment>
    <comment ref="I456" authorId="0" shapeId="0" xr:uid="{9E1889BF-19C2-4F00-93D8-5D46E98CB0FA}">
      <text>
        <r>
          <rPr>
            <sz val="11"/>
            <rFont val="Calibri"/>
            <family val="2"/>
            <charset val="238"/>
          </rPr>
          <t>SZV_F:EllatasiTerulet</t>
        </r>
      </text>
    </comment>
    <comment ref="J456" authorId="0" shapeId="0" xr:uid="{C6701F02-7B00-4D21-9471-D0857DE621ED}">
      <text>
        <r>
          <rPr>
            <sz val="11"/>
            <rFont val="Calibri"/>
            <family val="2"/>
            <charset val="238"/>
          </rPr>
          <t>SZV_F:EllatasertFelelos</t>
        </r>
      </text>
    </comment>
    <comment ref="K456" authorId="0" shapeId="0" xr:uid="{395370F3-5343-493B-91C7-897325047CC7}">
      <text>
        <r>
          <rPr>
            <sz val="11"/>
            <rFont val="Calibri"/>
            <family val="2"/>
            <charset val="238"/>
          </rPr>
          <t>SZV_F:TervezettNettoKoltseg</t>
        </r>
      </text>
    </comment>
    <comment ref="L456" authorId="0" shapeId="0" xr:uid="{581DA1B4-5ED4-4BBD-A34D-BFEA7BB26F62}">
      <text>
        <r>
          <rPr>
            <sz val="11"/>
            <rFont val="Calibri"/>
            <family val="2"/>
            <charset val="238"/>
          </rPr>
          <t>SZV_F:IdotartamKezdes</t>
        </r>
      </text>
    </comment>
    <comment ref="M456" authorId="0" shapeId="0" xr:uid="{8886C694-8AAF-4197-9D7D-1FF4465B1FFC}">
      <text>
        <r>
          <rPr>
            <sz val="11"/>
            <rFont val="Calibri"/>
            <family val="2"/>
            <charset val="238"/>
          </rPr>
          <t>SZV_F:IdotartamBefejezes</t>
        </r>
      </text>
    </comment>
    <comment ref="N456" authorId="0" shapeId="0" xr:uid="{108CC131-8AE5-4182-B3D8-05FEB354E81D}">
      <text>
        <r>
          <rPr>
            <sz val="11"/>
            <rFont val="Calibri"/>
            <family val="2"/>
            <charset val="238"/>
          </rPr>
          <t>SZV_F:NettoKoltsegUtem1</t>
        </r>
      </text>
    </comment>
    <comment ref="O456" authorId="0" shapeId="0" xr:uid="{DA53D949-8802-4035-9902-87468434DB12}">
      <text>
        <r>
          <rPr>
            <sz val="11"/>
            <rFont val="Calibri"/>
            <family val="2"/>
            <charset val="238"/>
          </rPr>
          <t>SZV_F:NettoKoltsegUtem2</t>
        </r>
      </text>
    </comment>
    <comment ref="P456" authorId="0" shapeId="0" xr:uid="{3BEB8ED1-D8CE-47A3-8799-483D7421B16F}">
      <text>
        <r>
          <rPr>
            <sz val="11"/>
            <rFont val="Calibri"/>
            <family val="2"/>
            <charset val="238"/>
          </rPr>
          <t>SZV_F:EM_Melleklet2_KTG</t>
        </r>
      </text>
    </comment>
    <comment ref="R456" authorId="0" shapeId="0" xr:uid="{17EC2B7F-E9E0-43FA-A804-4C064D3D2F7B}">
      <text>
        <r>
          <rPr>
            <sz val="11"/>
            <rFont val="Calibri"/>
            <family val="2"/>
            <charset val="238"/>
          </rPr>
          <t>SZV_F:HDUtem1</t>
        </r>
      </text>
    </comment>
    <comment ref="S456" authorId="0" shapeId="0" xr:uid="{40647573-B0EA-40B3-9A8C-14FBAD8E258F}">
      <text>
        <r>
          <rPr>
            <sz val="11"/>
            <rFont val="Calibri"/>
            <family val="2"/>
            <charset val="238"/>
          </rPr>
          <t>SZV_F:ECSUtem1</t>
        </r>
      </text>
    </comment>
    <comment ref="T456" authorId="0" shapeId="0" xr:uid="{2EE519E8-33C2-425F-8FB7-B870A3B58D4A}">
      <text>
        <r>
          <rPr>
            <sz val="11"/>
            <rFont val="Calibri"/>
            <family val="2"/>
            <charset val="238"/>
          </rPr>
          <t>SZV_F:KFHUtem1</t>
        </r>
      </text>
    </comment>
    <comment ref="U456" authorId="0" shapeId="0" xr:uid="{22A2CB32-45EA-41CB-925F-EABE8A7FE77A}">
      <text>
        <r>
          <rPr>
            <sz val="11"/>
            <rFont val="Calibri"/>
            <family val="2"/>
            <charset val="238"/>
          </rPr>
          <t>SZV_F:Egyeb_SajatUtem1</t>
        </r>
      </text>
    </comment>
    <comment ref="V456" authorId="0" shapeId="0" xr:uid="{0862BF32-F504-42F3-99D8-000A51390BC0}">
      <text>
        <r>
          <rPr>
            <sz val="11"/>
            <rFont val="Calibri"/>
            <family val="2"/>
            <charset val="238"/>
          </rPr>
          <t>SZV_F:DijUtem1</t>
        </r>
      </text>
    </comment>
    <comment ref="W456" authorId="0" shapeId="0" xr:uid="{1B23EBBB-3E0F-4722-BFAA-05428CC29B9C}">
      <text>
        <r>
          <rPr>
            <sz val="11"/>
            <rFont val="Calibri"/>
            <family val="2"/>
            <charset val="238"/>
          </rPr>
          <t>SZV_F:EM_Melleklet1_Utem1</t>
        </r>
      </text>
    </comment>
    <comment ref="X456" authorId="0" shapeId="0" xr:uid="{492D507E-0C3F-49B5-BDC0-1CE6C335425A}">
      <text>
        <r>
          <rPr>
            <sz val="11"/>
            <rFont val="Calibri"/>
            <family val="2"/>
            <charset val="238"/>
          </rPr>
          <t>SZV_F:EgyebAllamiUtem1</t>
        </r>
      </text>
    </comment>
    <comment ref="Y456" authorId="0" shapeId="0" xr:uid="{B97DF437-9B29-4221-9D95-DB4377913118}">
      <text>
        <r>
          <rPr>
            <sz val="11"/>
            <rFont val="Calibri"/>
            <family val="2"/>
            <charset val="238"/>
          </rPr>
          <t>SZV_F:OnkormanyzatiUtem1</t>
        </r>
      </text>
    </comment>
    <comment ref="Z456" authorId="0" shapeId="0" xr:uid="{8EDE078C-105F-4683-B641-15590D866503}">
      <text>
        <r>
          <rPr>
            <sz val="11"/>
            <rFont val="Calibri"/>
            <family val="2"/>
            <charset val="238"/>
          </rPr>
          <t>SZV_F:EUUtem1</t>
        </r>
      </text>
    </comment>
    <comment ref="AA456" authorId="0" shapeId="0" xr:uid="{BFAB8DB7-D1CC-48F9-A098-C3D6868EAE6D}">
      <text>
        <r>
          <rPr>
            <sz val="11"/>
            <rFont val="Calibri"/>
            <family val="2"/>
            <charset val="238"/>
          </rPr>
          <t>SZV_F:EgyebUtem1</t>
        </r>
      </text>
    </comment>
    <comment ref="AB456" authorId="0" shapeId="0" xr:uid="{EE8AD0DD-51CF-4CEA-915E-6915583FBF7C}">
      <text>
        <r>
          <rPr>
            <sz val="11"/>
            <rFont val="Calibri"/>
            <family val="2"/>
            <charset val="238"/>
          </rPr>
          <t>SZV_F:HitelKotvenyUtem1</t>
        </r>
      </text>
    </comment>
    <comment ref="AC456" authorId="0" shapeId="0" xr:uid="{034CE106-B9A6-4A84-911A-7BA0C6EA4735}">
      <text>
        <r>
          <rPr>
            <sz val="11"/>
            <rFont val="Calibri"/>
            <family val="2"/>
            <charset val="238"/>
          </rPr>
          <t>SZV_F:OsszesenUtem1</t>
        </r>
      </text>
    </comment>
    <comment ref="AF456" authorId="0" shapeId="0" xr:uid="{F50B98C0-52D2-431A-8FD6-8D5CF627A373}">
      <text>
        <r>
          <rPr>
            <sz val="11"/>
            <rFont val="Calibri"/>
            <family val="2"/>
            <charset val="238"/>
          </rPr>
          <t>SZV_F:HDUtem2</t>
        </r>
      </text>
    </comment>
    <comment ref="AG456" authorId="0" shapeId="0" xr:uid="{7DA5AFD5-A555-4A90-ADC1-6C476FFA18A3}">
      <text>
        <r>
          <rPr>
            <sz val="11"/>
            <rFont val="Calibri"/>
            <family val="2"/>
            <charset val="238"/>
          </rPr>
          <t>SZV_F:ECSUtem2</t>
        </r>
      </text>
    </comment>
    <comment ref="AH456" authorId="0" shapeId="0" xr:uid="{E2301BCE-258A-458D-9C12-B8D364E997F6}">
      <text>
        <r>
          <rPr>
            <sz val="11"/>
            <rFont val="Calibri"/>
            <family val="2"/>
            <charset val="238"/>
          </rPr>
          <t>SZV_F:KFHUtem2</t>
        </r>
      </text>
    </comment>
    <comment ref="AI456" authorId="0" shapeId="0" xr:uid="{858EAD6E-C50F-4D5A-BDB4-3929A7D85ED1}">
      <text>
        <r>
          <rPr>
            <sz val="11"/>
            <rFont val="Calibri"/>
            <family val="2"/>
            <charset val="238"/>
          </rPr>
          <t>SZV_F:Egyeb_SajatUtem2</t>
        </r>
      </text>
    </comment>
    <comment ref="AJ456" authorId="0" shapeId="0" xr:uid="{18901960-62AC-483C-90C0-BFBAFDA3B1FE}">
      <text>
        <r>
          <rPr>
            <sz val="11"/>
            <rFont val="Calibri"/>
            <family val="2"/>
            <charset val="238"/>
          </rPr>
          <t>SZV_F:DijUtem2</t>
        </r>
      </text>
    </comment>
    <comment ref="AK456" authorId="0" shapeId="0" xr:uid="{2F21EFE5-A2FA-4B1D-89E7-0A4C94E147E6}">
      <text>
        <r>
          <rPr>
            <sz val="11"/>
            <rFont val="Calibri"/>
            <family val="2"/>
            <charset val="238"/>
          </rPr>
          <t>SZV_F:EM_Melleklet1_Utem2</t>
        </r>
      </text>
    </comment>
    <comment ref="AL456" authorId="0" shapeId="0" xr:uid="{3DDB6252-AFC7-4644-9C52-C6A3B236DDB8}">
      <text>
        <r>
          <rPr>
            <sz val="11"/>
            <rFont val="Calibri"/>
            <family val="2"/>
            <charset val="238"/>
          </rPr>
          <t>SZV_F:EgyebAllamiUtem2</t>
        </r>
      </text>
    </comment>
    <comment ref="AM456" authorId="0" shapeId="0" xr:uid="{B114A76E-0491-4D9B-BFD5-B32DC9AC3E84}">
      <text>
        <r>
          <rPr>
            <sz val="11"/>
            <rFont val="Calibri"/>
            <family val="2"/>
            <charset val="238"/>
          </rPr>
          <t>SZV_F:OnkormanyzatiUtem2</t>
        </r>
      </text>
    </comment>
    <comment ref="AN456" authorId="0" shapeId="0" xr:uid="{8A34527F-6D1A-4ECA-BB2C-576A62E71650}">
      <text>
        <r>
          <rPr>
            <sz val="11"/>
            <rFont val="Calibri"/>
            <family val="2"/>
            <charset val="238"/>
          </rPr>
          <t>SZV_F:EUUtem2</t>
        </r>
      </text>
    </comment>
    <comment ref="AO456" authorId="0" shapeId="0" xr:uid="{DB324716-14FC-41DD-AFA9-C067C874FAD3}">
      <text>
        <r>
          <rPr>
            <sz val="11"/>
            <rFont val="Calibri"/>
            <family val="2"/>
            <charset val="238"/>
          </rPr>
          <t>SZV_F:EgyebUtem2</t>
        </r>
      </text>
    </comment>
    <comment ref="AP456" authorId="0" shapeId="0" xr:uid="{71DDD04D-B176-47D5-B9D0-04E8D63F3F5A}">
      <text>
        <r>
          <rPr>
            <sz val="11"/>
            <rFont val="Calibri"/>
            <family val="2"/>
            <charset val="238"/>
          </rPr>
          <t>SZV_F:HitelKotvenyUtem2</t>
        </r>
      </text>
    </comment>
    <comment ref="AQ456" authorId="0" shapeId="0" xr:uid="{72923E20-FF87-46B9-A2C1-290D170EE238}">
      <text>
        <r>
          <rPr>
            <sz val="11"/>
            <rFont val="Calibri"/>
            <family val="2"/>
            <charset val="238"/>
          </rPr>
          <t>SZV_F:OsszesenUtem2</t>
        </r>
      </text>
    </comment>
    <comment ref="AR456" authorId="0" shapeId="0" xr:uid="{BD99EA10-525B-47A0-B300-30E819D10FE9}">
      <text>
        <r>
          <rPr>
            <sz val="11"/>
            <rFont val="Calibri"/>
            <family val="2"/>
            <charset val="238"/>
          </rPr>
          <t>SZV_F:ForrashianyUtem2</t>
        </r>
      </text>
    </comment>
    <comment ref="AU456" authorId="0" shapeId="0" xr:uid="{BA64B03A-6490-4440-8EFB-06120F68ADBE}">
      <text>
        <r>
          <rPr>
            <sz val="11"/>
            <rFont val="Calibri"/>
            <family val="2"/>
            <charset val="238"/>
          </rPr>
          <t>SZV_F:Indokolas</t>
        </r>
      </text>
    </comment>
    <comment ref="AV456" authorId="0" shapeId="0" xr:uid="{9D7A4504-750F-4DF6-B703-5ADA805DB28C}">
      <text>
        <r>
          <rPr>
            <sz val="11"/>
            <rFont val="Calibri"/>
            <family val="2"/>
            <charset val="238"/>
          </rPr>
          <t>SZV_F:Megjegyzes</t>
        </r>
      </text>
    </comment>
    <comment ref="AW456" authorId="0" shapeId="0" xr:uid="{5C0F6811-F0A8-4EC4-98C7-2DD166CAEEA5}">
      <text>
        <r>
          <rPr>
            <sz val="11"/>
            <rFont val="Calibri"/>
            <family val="2"/>
            <charset val="238"/>
          </rPr>
          <t>SZV_F:FeladatSorszam</t>
        </r>
      </text>
    </comment>
    <comment ref="AY456" authorId="0" shapeId="0" xr:uid="{A57E7DEE-93EC-488E-8875-0C1436E72708}">
      <text>
        <r>
          <rPr>
            <sz val="11"/>
            <rFont val="Calibri"/>
            <family val="2"/>
            <charset val="238"/>
          </rPr>
          <t>SZV_F:ISA</t>
        </r>
      </text>
    </comment>
    <comment ref="B457" authorId="0" shapeId="0" xr:uid="{279F5873-7F1F-496C-AD46-BC02AF80F9AA}">
      <text>
        <r>
          <rPr>
            <sz val="11"/>
            <rFont val="Calibri"/>
            <family val="2"/>
            <charset val="238"/>
          </rPr>
          <t>SZV_F:FontossagiSorrent</t>
        </r>
      </text>
    </comment>
    <comment ref="C457" authorId="0" shapeId="0" xr:uid="{ECA1266B-C644-4280-B482-7F0343A138D6}">
      <text>
        <r>
          <rPr>
            <sz val="11"/>
            <rFont val="Calibri"/>
            <family val="2"/>
            <charset val="238"/>
          </rPr>
          <t>SZV_F:FeladatKategoria</t>
        </r>
      </text>
    </comment>
    <comment ref="D457" authorId="0" shapeId="0" xr:uid="{60749A7D-B0C4-4063-9572-53BEAFDAAC82}">
      <text>
        <r>
          <rPr>
            <sz val="11"/>
            <rFont val="Calibri"/>
            <family val="2"/>
            <charset val="238"/>
          </rPr>
          <t>SZV_F:FeladatMegnevezes</t>
        </r>
      </text>
    </comment>
    <comment ref="E457" authorId="0" shapeId="0" xr:uid="{FCBB7ABC-B33D-4A44-8764-72F0A58745B3}">
      <text>
        <r>
          <rPr>
            <sz val="11"/>
            <rFont val="Calibri"/>
            <family val="2"/>
            <charset val="238"/>
          </rPr>
          <t>SZV_F:ElviEngedelySzam</t>
        </r>
      </text>
    </comment>
    <comment ref="F457" authorId="0" shapeId="0" xr:uid="{4A2FE5B4-276A-4F09-A019-4350F18D5520}">
      <text>
        <r>
          <rPr>
            <sz val="11"/>
            <rFont val="Calibri"/>
            <family val="2"/>
            <charset val="238"/>
          </rPr>
          <t>SZV_F:VKR_Kod</t>
        </r>
      </text>
    </comment>
    <comment ref="G457" authorId="0" shapeId="0" xr:uid="{4E18C148-DA62-4FEA-B4BF-EF20ADCE7BAD}">
      <text>
        <r>
          <rPr>
            <sz val="11"/>
            <rFont val="Calibri"/>
            <family val="2"/>
            <charset val="238"/>
          </rPr>
          <t>SZV_F:VKR_Nev</t>
        </r>
      </text>
    </comment>
    <comment ref="H457" authorId="0" shapeId="0" xr:uid="{544EDEF2-1CF2-4CCF-B52C-AC87FFD761B4}">
      <text>
        <r>
          <rPr>
            <sz val="11"/>
            <rFont val="Calibri"/>
            <family val="2"/>
            <charset val="238"/>
          </rPr>
          <t>SZV_F:FeladatAzonosito</t>
        </r>
      </text>
    </comment>
    <comment ref="I457" authorId="0" shapeId="0" xr:uid="{AC969672-E52A-4970-925F-78B0B171594F}">
      <text>
        <r>
          <rPr>
            <sz val="11"/>
            <rFont val="Calibri"/>
            <family val="2"/>
            <charset val="238"/>
          </rPr>
          <t>SZV_F:EllatasiTerulet</t>
        </r>
      </text>
    </comment>
    <comment ref="J457" authorId="0" shapeId="0" xr:uid="{ADEA72A8-9571-4A8D-9A5B-B7B7DE436AEA}">
      <text>
        <r>
          <rPr>
            <sz val="11"/>
            <rFont val="Calibri"/>
            <family val="2"/>
            <charset val="238"/>
          </rPr>
          <t>SZV_F:EllatasertFelelos</t>
        </r>
      </text>
    </comment>
    <comment ref="K457" authorId="0" shapeId="0" xr:uid="{AB2BC5A4-4AA6-46DA-A68B-B55E28891180}">
      <text>
        <r>
          <rPr>
            <sz val="11"/>
            <rFont val="Calibri"/>
            <family val="2"/>
            <charset val="238"/>
          </rPr>
          <t>SZV_F:TervezettNettoKoltseg</t>
        </r>
      </text>
    </comment>
    <comment ref="L457" authorId="0" shapeId="0" xr:uid="{8135AA55-3FCA-40E9-8A20-1A9AC3563E4B}">
      <text>
        <r>
          <rPr>
            <sz val="11"/>
            <rFont val="Calibri"/>
            <family val="2"/>
            <charset val="238"/>
          </rPr>
          <t>SZV_F:IdotartamKezdes</t>
        </r>
      </text>
    </comment>
    <comment ref="M457" authorId="0" shapeId="0" xr:uid="{9B9BD674-B918-490E-AB23-77EBF041B85D}">
      <text>
        <r>
          <rPr>
            <sz val="11"/>
            <rFont val="Calibri"/>
            <family val="2"/>
            <charset val="238"/>
          </rPr>
          <t>SZV_F:IdotartamBefejezes</t>
        </r>
      </text>
    </comment>
    <comment ref="N457" authorId="0" shapeId="0" xr:uid="{D9E6B24C-627C-49AF-BE4E-2F1F0DC627A1}">
      <text>
        <r>
          <rPr>
            <sz val="11"/>
            <rFont val="Calibri"/>
            <family val="2"/>
            <charset val="238"/>
          </rPr>
          <t>SZV_F:NettoKoltsegUtem1</t>
        </r>
      </text>
    </comment>
    <comment ref="O457" authorId="0" shapeId="0" xr:uid="{CB1D677B-6B5D-42C6-83DE-AA8C576A63ED}">
      <text>
        <r>
          <rPr>
            <sz val="11"/>
            <rFont val="Calibri"/>
            <family val="2"/>
            <charset val="238"/>
          </rPr>
          <t>SZV_F:NettoKoltsegUtem2</t>
        </r>
      </text>
    </comment>
    <comment ref="P457" authorId="0" shapeId="0" xr:uid="{D343D951-FEE8-43AC-874F-5DC4C4C7FC7B}">
      <text>
        <r>
          <rPr>
            <sz val="11"/>
            <rFont val="Calibri"/>
            <family val="2"/>
            <charset val="238"/>
          </rPr>
          <t>SZV_F:EM_Melleklet2_KTG</t>
        </r>
      </text>
    </comment>
    <comment ref="R457" authorId="0" shapeId="0" xr:uid="{EA2ECA0B-8F4C-42F7-BDD2-5F6119E2C40A}">
      <text>
        <r>
          <rPr>
            <sz val="11"/>
            <rFont val="Calibri"/>
            <family val="2"/>
            <charset val="238"/>
          </rPr>
          <t>SZV_F:HDUtem1</t>
        </r>
      </text>
    </comment>
    <comment ref="S457" authorId="0" shapeId="0" xr:uid="{200E65FB-193D-4069-A452-C1A6E52D0552}">
      <text>
        <r>
          <rPr>
            <sz val="11"/>
            <rFont val="Calibri"/>
            <family val="2"/>
            <charset val="238"/>
          </rPr>
          <t>SZV_F:ECSUtem1</t>
        </r>
      </text>
    </comment>
    <comment ref="T457" authorId="0" shapeId="0" xr:uid="{95479CCB-4540-4665-9A87-F0DEAFBBEE7F}">
      <text>
        <r>
          <rPr>
            <sz val="11"/>
            <rFont val="Calibri"/>
            <family val="2"/>
            <charset val="238"/>
          </rPr>
          <t>SZV_F:KFHUtem1</t>
        </r>
      </text>
    </comment>
    <comment ref="U457" authorId="0" shapeId="0" xr:uid="{AA9DDF26-B7E9-4627-AA43-EA60FDB6FC92}">
      <text>
        <r>
          <rPr>
            <sz val="11"/>
            <rFont val="Calibri"/>
            <family val="2"/>
            <charset val="238"/>
          </rPr>
          <t>SZV_F:Egyeb_SajatUtem1</t>
        </r>
      </text>
    </comment>
    <comment ref="V457" authorId="0" shapeId="0" xr:uid="{81DB2C61-0BAF-4AA3-941D-72F0E3A099CB}">
      <text>
        <r>
          <rPr>
            <sz val="11"/>
            <rFont val="Calibri"/>
            <family val="2"/>
            <charset val="238"/>
          </rPr>
          <t>SZV_F:DijUtem1</t>
        </r>
      </text>
    </comment>
    <comment ref="W457" authorId="0" shapeId="0" xr:uid="{F9BD6A28-DD89-4C48-B271-99F42D8C880B}">
      <text>
        <r>
          <rPr>
            <sz val="11"/>
            <rFont val="Calibri"/>
            <family val="2"/>
            <charset val="238"/>
          </rPr>
          <t>SZV_F:EM_Melleklet1_Utem1</t>
        </r>
      </text>
    </comment>
    <comment ref="X457" authorId="0" shapeId="0" xr:uid="{E4A40DBC-5559-4FF6-B558-CE23792DA037}">
      <text>
        <r>
          <rPr>
            <sz val="11"/>
            <rFont val="Calibri"/>
            <family val="2"/>
            <charset val="238"/>
          </rPr>
          <t>SZV_F:EgyebAllamiUtem1</t>
        </r>
      </text>
    </comment>
    <comment ref="Y457" authorId="0" shapeId="0" xr:uid="{F26AEF2B-5AC6-41D9-884A-0432974A7621}">
      <text>
        <r>
          <rPr>
            <sz val="11"/>
            <rFont val="Calibri"/>
            <family val="2"/>
            <charset val="238"/>
          </rPr>
          <t>SZV_F:OnkormanyzatiUtem1</t>
        </r>
      </text>
    </comment>
    <comment ref="Z457" authorId="0" shapeId="0" xr:uid="{3749F548-DD87-4672-A14D-ACAA34DEDBB4}">
      <text>
        <r>
          <rPr>
            <sz val="11"/>
            <rFont val="Calibri"/>
            <family val="2"/>
            <charset val="238"/>
          </rPr>
          <t>SZV_F:EUUtem1</t>
        </r>
      </text>
    </comment>
    <comment ref="AA457" authorId="0" shapeId="0" xr:uid="{86AD4159-495C-49C0-A217-62FC858BB5C5}">
      <text>
        <r>
          <rPr>
            <sz val="11"/>
            <rFont val="Calibri"/>
            <family val="2"/>
            <charset val="238"/>
          </rPr>
          <t>SZV_F:EgyebUtem1</t>
        </r>
      </text>
    </comment>
    <comment ref="AB457" authorId="0" shapeId="0" xr:uid="{64C4948C-064A-4008-9266-05E8B5A16A9D}">
      <text>
        <r>
          <rPr>
            <sz val="11"/>
            <rFont val="Calibri"/>
            <family val="2"/>
            <charset val="238"/>
          </rPr>
          <t>SZV_F:HitelKotvenyUtem1</t>
        </r>
      </text>
    </comment>
    <comment ref="AC457" authorId="0" shapeId="0" xr:uid="{7C33C504-B61F-4BA6-9188-C6BFCE7159CD}">
      <text>
        <r>
          <rPr>
            <sz val="11"/>
            <rFont val="Calibri"/>
            <family val="2"/>
            <charset val="238"/>
          </rPr>
          <t>SZV_F:OsszesenUtem1</t>
        </r>
      </text>
    </comment>
    <comment ref="AF457" authorId="0" shapeId="0" xr:uid="{BE19F846-DE15-4287-8D4F-C06CCC174536}">
      <text>
        <r>
          <rPr>
            <sz val="11"/>
            <rFont val="Calibri"/>
            <family val="2"/>
            <charset val="238"/>
          </rPr>
          <t>SZV_F:HDUtem2</t>
        </r>
      </text>
    </comment>
    <comment ref="AG457" authorId="0" shapeId="0" xr:uid="{9523E538-7FE5-46E7-ADA1-D4C82A92E93D}">
      <text>
        <r>
          <rPr>
            <sz val="11"/>
            <rFont val="Calibri"/>
            <family val="2"/>
            <charset val="238"/>
          </rPr>
          <t>SZV_F:ECSUtem2</t>
        </r>
      </text>
    </comment>
    <comment ref="AH457" authorId="0" shapeId="0" xr:uid="{348AA8D4-AA38-43E7-9B3C-58E5781B2713}">
      <text>
        <r>
          <rPr>
            <sz val="11"/>
            <rFont val="Calibri"/>
            <family val="2"/>
            <charset val="238"/>
          </rPr>
          <t>SZV_F:KFHUtem2</t>
        </r>
      </text>
    </comment>
    <comment ref="AI457" authorId="0" shapeId="0" xr:uid="{6B782F15-3D65-470F-8567-ED395DADD37F}">
      <text>
        <r>
          <rPr>
            <sz val="11"/>
            <rFont val="Calibri"/>
            <family val="2"/>
            <charset val="238"/>
          </rPr>
          <t>SZV_F:Egyeb_SajatUtem2</t>
        </r>
      </text>
    </comment>
    <comment ref="AJ457" authorId="0" shapeId="0" xr:uid="{F113164F-EE11-4330-8184-3E147C696A80}">
      <text>
        <r>
          <rPr>
            <sz val="11"/>
            <rFont val="Calibri"/>
            <family val="2"/>
            <charset val="238"/>
          </rPr>
          <t>SZV_F:DijUtem2</t>
        </r>
      </text>
    </comment>
    <comment ref="AK457" authorId="0" shapeId="0" xr:uid="{023AF9D5-19EA-4D6F-BABA-254930BEB1E2}">
      <text>
        <r>
          <rPr>
            <sz val="11"/>
            <rFont val="Calibri"/>
            <family val="2"/>
            <charset val="238"/>
          </rPr>
          <t>SZV_F:EM_Melleklet1_Utem2</t>
        </r>
      </text>
    </comment>
    <comment ref="AL457" authorId="0" shapeId="0" xr:uid="{ED126B8C-4563-4AD3-B8B2-A2E8966AD9C9}">
      <text>
        <r>
          <rPr>
            <sz val="11"/>
            <rFont val="Calibri"/>
            <family val="2"/>
            <charset val="238"/>
          </rPr>
          <t>SZV_F:EgyebAllamiUtem2</t>
        </r>
      </text>
    </comment>
    <comment ref="AM457" authorId="0" shapeId="0" xr:uid="{A31ADAEB-6877-44BC-AD55-2D8B9002323E}">
      <text>
        <r>
          <rPr>
            <sz val="11"/>
            <rFont val="Calibri"/>
            <family val="2"/>
            <charset val="238"/>
          </rPr>
          <t>SZV_F:OnkormanyzatiUtem2</t>
        </r>
      </text>
    </comment>
    <comment ref="AN457" authorId="0" shapeId="0" xr:uid="{51AE4F7B-9BCC-4B9D-B5BF-607929A1536C}">
      <text>
        <r>
          <rPr>
            <sz val="11"/>
            <rFont val="Calibri"/>
            <family val="2"/>
            <charset val="238"/>
          </rPr>
          <t>SZV_F:EUUtem2</t>
        </r>
      </text>
    </comment>
    <comment ref="AO457" authorId="0" shapeId="0" xr:uid="{1493CF90-8B0B-41F5-BBF3-728E527E661F}">
      <text>
        <r>
          <rPr>
            <sz val="11"/>
            <rFont val="Calibri"/>
            <family val="2"/>
            <charset val="238"/>
          </rPr>
          <t>SZV_F:EgyebUtem2</t>
        </r>
      </text>
    </comment>
    <comment ref="AP457" authorId="0" shapeId="0" xr:uid="{22BC9CFB-C659-4C40-A675-68CBE24FAA48}">
      <text>
        <r>
          <rPr>
            <sz val="11"/>
            <rFont val="Calibri"/>
            <family val="2"/>
            <charset val="238"/>
          </rPr>
          <t>SZV_F:HitelKotvenyUtem2</t>
        </r>
      </text>
    </comment>
    <comment ref="AQ457" authorId="0" shapeId="0" xr:uid="{B1EAD627-E3AF-4770-A02E-053EF239C75F}">
      <text>
        <r>
          <rPr>
            <sz val="11"/>
            <rFont val="Calibri"/>
            <family val="2"/>
            <charset val="238"/>
          </rPr>
          <t>SZV_F:OsszesenUtem2</t>
        </r>
      </text>
    </comment>
    <comment ref="AR457" authorId="0" shapeId="0" xr:uid="{C7230C10-80A4-4579-96AD-9C54FBA7C4A4}">
      <text>
        <r>
          <rPr>
            <sz val="11"/>
            <rFont val="Calibri"/>
            <family val="2"/>
            <charset val="238"/>
          </rPr>
          <t>SZV_F:ForrashianyUtem2</t>
        </r>
      </text>
    </comment>
    <comment ref="AU457" authorId="0" shapeId="0" xr:uid="{235BB6F7-C1F5-4956-80E7-026C01AFBD3D}">
      <text>
        <r>
          <rPr>
            <sz val="11"/>
            <rFont val="Calibri"/>
            <family val="2"/>
            <charset val="238"/>
          </rPr>
          <t>SZV_F:Indokolas</t>
        </r>
      </text>
    </comment>
    <comment ref="AV457" authorId="0" shapeId="0" xr:uid="{640C71CE-EA33-4882-8164-F8F0FC798BAF}">
      <text>
        <r>
          <rPr>
            <sz val="11"/>
            <rFont val="Calibri"/>
            <family val="2"/>
            <charset val="238"/>
          </rPr>
          <t>SZV_F:Megjegyzes</t>
        </r>
      </text>
    </comment>
    <comment ref="AW457" authorId="0" shapeId="0" xr:uid="{4F48363B-61AF-4BB4-939A-776F9DCE9A41}">
      <text>
        <r>
          <rPr>
            <sz val="11"/>
            <rFont val="Calibri"/>
            <family val="2"/>
            <charset val="238"/>
          </rPr>
          <t>SZV_F:FeladatSorszam</t>
        </r>
      </text>
    </comment>
    <comment ref="AY457" authorId="0" shapeId="0" xr:uid="{D262ABFB-277B-4907-9CF6-1D94D7731344}">
      <text>
        <r>
          <rPr>
            <sz val="11"/>
            <rFont val="Calibri"/>
            <family val="2"/>
            <charset val="238"/>
          </rPr>
          <t>SZV_F:ISA</t>
        </r>
      </text>
    </comment>
    <comment ref="B458" authorId="0" shapeId="0" xr:uid="{DB13FC36-2C0B-4786-9878-1D05263D8AA9}">
      <text>
        <r>
          <rPr>
            <sz val="11"/>
            <rFont val="Calibri"/>
            <family val="2"/>
            <charset val="238"/>
          </rPr>
          <t>SZV_F:FontossagiSorrent</t>
        </r>
      </text>
    </comment>
    <comment ref="C458" authorId="0" shapeId="0" xr:uid="{31C3A7AD-E3F3-44EB-9C42-04BF0E210C4F}">
      <text>
        <r>
          <rPr>
            <sz val="11"/>
            <rFont val="Calibri"/>
            <family val="2"/>
            <charset val="238"/>
          </rPr>
          <t>SZV_F:FeladatKategoria</t>
        </r>
      </text>
    </comment>
    <comment ref="D458" authorId="0" shapeId="0" xr:uid="{A6355A70-F6B3-4CD7-A6CB-C951E3BA51CF}">
      <text>
        <r>
          <rPr>
            <sz val="11"/>
            <rFont val="Calibri"/>
            <family val="2"/>
            <charset val="238"/>
          </rPr>
          <t>SZV_F:FeladatMegnevezes</t>
        </r>
      </text>
    </comment>
    <comment ref="E458" authorId="0" shapeId="0" xr:uid="{6D3032EA-2565-40BC-952D-033640367DBF}">
      <text>
        <r>
          <rPr>
            <sz val="11"/>
            <rFont val="Calibri"/>
            <family val="2"/>
            <charset val="238"/>
          </rPr>
          <t>SZV_F:ElviEngedelySzam</t>
        </r>
      </text>
    </comment>
    <comment ref="F458" authorId="0" shapeId="0" xr:uid="{E3B80265-FBB1-4EA0-B82E-84678D0D1E41}">
      <text>
        <r>
          <rPr>
            <sz val="11"/>
            <rFont val="Calibri"/>
            <family val="2"/>
            <charset val="238"/>
          </rPr>
          <t>SZV_F:VKR_Kod</t>
        </r>
      </text>
    </comment>
    <comment ref="G458" authorId="0" shapeId="0" xr:uid="{BD34B09D-4FFC-451E-B603-056E3FB3DA58}">
      <text>
        <r>
          <rPr>
            <sz val="11"/>
            <rFont val="Calibri"/>
            <family val="2"/>
            <charset val="238"/>
          </rPr>
          <t>SZV_F:VKR_Nev</t>
        </r>
      </text>
    </comment>
    <comment ref="H458" authorId="0" shapeId="0" xr:uid="{EE88BACC-9C3A-4643-9D78-1B983F1079A0}">
      <text>
        <r>
          <rPr>
            <sz val="11"/>
            <rFont val="Calibri"/>
            <family val="2"/>
            <charset val="238"/>
          </rPr>
          <t>SZV_F:FeladatAzonosito</t>
        </r>
      </text>
    </comment>
    <comment ref="I458" authorId="0" shapeId="0" xr:uid="{C4A95493-C60A-49AC-A939-5AEB313C2E6F}">
      <text>
        <r>
          <rPr>
            <sz val="11"/>
            <rFont val="Calibri"/>
            <family val="2"/>
            <charset val="238"/>
          </rPr>
          <t>SZV_F:EllatasiTerulet</t>
        </r>
      </text>
    </comment>
    <comment ref="J458" authorId="0" shapeId="0" xr:uid="{EE976F84-F8A8-432C-B3A6-6D7503A870A6}">
      <text>
        <r>
          <rPr>
            <sz val="11"/>
            <rFont val="Calibri"/>
            <family val="2"/>
            <charset val="238"/>
          </rPr>
          <t>SZV_F:EllatasertFelelos</t>
        </r>
      </text>
    </comment>
    <comment ref="K458" authorId="0" shapeId="0" xr:uid="{0778D78B-AA59-4310-990B-C5A484F3F5EE}">
      <text>
        <r>
          <rPr>
            <sz val="11"/>
            <rFont val="Calibri"/>
            <family val="2"/>
            <charset val="238"/>
          </rPr>
          <t>SZV_F:TervezettNettoKoltseg</t>
        </r>
      </text>
    </comment>
    <comment ref="L458" authorId="0" shapeId="0" xr:uid="{C48E6924-D453-4A3A-BE2D-F54F827E0A45}">
      <text>
        <r>
          <rPr>
            <sz val="11"/>
            <rFont val="Calibri"/>
            <family val="2"/>
            <charset val="238"/>
          </rPr>
          <t>SZV_F:IdotartamKezdes</t>
        </r>
      </text>
    </comment>
    <comment ref="M458" authorId="0" shapeId="0" xr:uid="{29D7D243-BDAE-4A06-AC54-CCB03D24482A}">
      <text>
        <r>
          <rPr>
            <sz val="11"/>
            <rFont val="Calibri"/>
            <family val="2"/>
            <charset val="238"/>
          </rPr>
          <t>SZV_F:IdotartamBefejezes</t>
        </r>
      </text>
    </comment>
    <comment ref="N458" authorId="0" shapeId="0" xr:uid="{BB3EB2C9-D1A4-4061-A0FA-DD1BFF55C9A7}">
      <text>
        <r>
          <rPr>
            <sz val="11"/>
            <rFont val="Calibri"/>
            <family val="2"/>
            <charset val="238"/>
          </rPr>
          <t>SZV_F:NettoKoltsegUtem1</t>
        </r>
      </text>
    </comment>
    <comment ref="O458" authorId="0" shapeId="0" xr:uid="{0E53DDB6-F724-428A-9736-872F27AC6C76}">
      <text>
        <r>
          <rPr>
            <sz val="11"/>
            <rFont val="Calibri"/>
            <family val="2"/>
            <charset val="238"/>
          </rPr>
          <t>SZV_F:NettoKoltsegUtem2</t>
        </r>
      </text>
    </comment>
    <comment ref="P458" authorId="0" shapeId="0" xr:uid="{D368A130-9F6D-4507-8FBF-034681519951}">
      <text>
        <r>
          <rPr>
            <sz val="11"/>
            <rFont val="Calibri"/>
            <family val="2"/>
            <charset val="238"/>
          </rPr>
          <t>SZV_F:EM_Melleklet2_KTG</t>
        </r>
      </text>
    </comment>
    <comment ref="R458" authorId="0" shapeId="0" xr:uid="{C8E96FE9-B6C9-464A-9A7E-34C1F6446E10}">
      <text>
        <r>
          <rPr>
            <sz val="11"/>
            <rFont val="Calibri"/>
            <family val="2"/>
            <charset val="238"/>
          </rPr>
          <t>SZV_F:HDUtem1</t>
        </r>
      </text>
    </comment>
    <comment ref="S458" authorId="0" shapeId="0" xr:uid="{345C2423-CA80-47C3-AE34-2E612FA1337C}">
      <text>
        <r>
          <rPr>
            <sz val="11"/>
            <rFont val="Calibri"/>
            <family val="2"/>
            <charset val="238"/>
          </rPr>
          <t>SZV_F:ECSUtem1</t>
        </r>
      </text>
    </comment>
    <comment ref="T458" authorId="0" shapeId="0" xr:uid="{AF2E56EB-471E-4425-999D-1CE082680BBD}">
      <text>
        <r>
          <rPr>
            <sz val="11"/>
            <rFont val="Calibri"/>
            <family val="2"/>
            <charset val="238"/>
          </rPr>
          <t>SZV_F:KFHUtem1</t>
        </r>
      </text>
    </comment>
    <comment ref="U458" authorId="0" shapeId="0" xr:uid="{9F1267FB-3FD9-4809-80D4-725ED0DC372A}">
      <text>
        <r>
          <rPr>
            <sz val="11"/>
            <rFont val="Calibri"/>
            <family val="2"/>
            <charset val="238"/>
          </rPr>
          <t>SZV_F:Egyeb_SajatUtem1</t>
        </r>
      </text>
    </comment>
    <comment ref="V458" authorId="0" shapeId="0" xr:uid="{4F343B27-F2C9-4C0C-A3FD-402047B29BD6}">
      <text>
        <r>
          <rPr>
            <sz val="11"/>
            <rFont val="Calibri"/>
            <family val="2"/>
            <charset val="238"/>
          </rPr>
          <t>SZV_F:DijUtem1</t>
        </r>
      </text>
    </comment>
    <comment ref="W458" authorId="0" shapeId="0" xr:uid="{8638D94D-EB5F-421D-BBB2-58E8EDB7E84E}">
      <text>
        <r>
          <rPr>
            <sz val="11"/>
            <rFont val="Calibri"/>
            <family val="2"/>
            <charset val="238"/>
          </rPr>
          <t>SZV_F:EM_Melleklet1_Utem1</t>
        </r>
      </text>
    </comment>
    <comment ref="X458" authorId="0" shapeId="0" xr:uid="{89E52729-3900-408D-8F84-EA3EC8667F30}">
      <text>
        <r>
          <rPr>
            <sz val="11"/>
            <rFont val="Calibri"/>
            <family val="2"/>
            <charset val="238"/>
          </rPr>
          <t>SZV_F:EgyebAllamiUtem1</t>
        </r>
      </text>
    </comment>
    <comment ref="Y458" authorId="0" shapeId="0" xr:uid="{4F3A08C5-2A48-450D-8D7F-04FFDD6EE79E}">
      <text>
        <r>
          <rPr>
            <sz val="11"/>
            <rFont val="Calibri"/>
            <family val="2"/>
            <charset val="238"/>
          </rPr>
          <t>SZV_F:OnkormanyzatiUtem1</t>
        </r>
      </text>
    </comment>
    <comment ref="Z458" authorId="0" shapeId="0" xr:uid="{06C5BC90-7BF9-437E-9427-1E22CA6D23ED}">
      <text>
        <r>
          <rPr>
            <sz val="11"/>
            <rFont val="Calibri"/>
            <family val="2"/>
            <charset val="238"/>
          </rPr>
          <t>SZV_F:EUUtem1</t>
        </r>
      </text>
    </comment>
    <comment ref="AA458" authorId="0" shapeId="0" xr:uid="{082BF35B-0F2D-4F9E-932D-0D3D4E7B21C2}">
      <text>
        <r>
          <rPr>
            <sz val="11"/>
            <rFont val="Calibri"/>
            <family val="2"/>
            <charset val="238"/>
          </rPr>
          <t>SZV_F:EgyebUtem1</t>
        </r>
      </text>
    </comment>
    <comment ref="AB458" authorId="0" shapeId="0" xr:uid="{E660A9ED-861E-4793-A8FB-72D04AB91DF5}">
      <text>
        <r>
          <rPr>
            <sz val="11"/>
            <rFont val="Calibri"/>
            <family val="2"/>
            <charset val="238"/>
          </rPr>
          <t>SZV_F:HitelKotvenyUtem1</t>
        </r>
      </text>
    </comment>
    <comment ref="AC458" authorId="0" shapeId="0" xr:uid="{4CD3E79D-25BE-40D2-A6E8-AC922D968A24}">
      <text>
        <r>
          <rPr>
            <sz val="11"/>
            <rFont val="Calibri"/>
            <family val="2"/>
            <charset val="238"/>
          </rPr>
          <t>SZV_F:OsszesenUtem1</t>
        </r>
      </text>
    </comment>
    <comment ref="AF458" authorId="0" shapeId="0" xr:uid="{B06054B9-2E98-49CB-B37F-846E3597EA65}">
      <text>
        <r>
          <rPr>
            <sz val="11"/>
            <rFont val="Calibri"/>
            <family val="2"/>
            <charset val="238"/>
          </rPr>
          <t>SZV_F:HDUtem2</t>
        </r>
      </text>
    </comment>
    <comment ref="AG458" authorId="0" shapeId="0" xr:uid="{1FDBF836-50D0-4113-AF67-F0399383635E}">
      <text>
        <r>
          <rPr>
            <sz val="11"/>
            <rFont val="Calibri"/>
            <family val="2"/>
            <charset val="238"/>
          </rPr>
          <t>SZV_F:ECSUtem2</t>
        </r>
      </text>
    </comment>
    <comment ref="AH458" authorId="0" shapeId="0" xr:uid="{D38B0035-F26C-4665-A499-9CDC92014F5C}">
      <text>
        <r>
          <rPr>
            <sz val="11"/>
            <rFont val="Calibri"/>
            <family val="2"/>
            <charset val="238"/>
          </rPr>
          <t>SZV_F:KFHUtem2</t>
        </r>
      </text>
    </comment>
    <comment ref="AI458" authorId="0" shapeId="0" xr:uid="{8046EFE0-CAD4-4AD8-8355-687F77ECF4D9}">
      <text>
        <r>
          <rPr>
            <sz val="11"/>
            <rFont val="Calibri"/>
            <family val="2"/>
            <charset val="238"/>
          </rPr>
          <t>SZV_F:Egyeb_SajatUtem2</t>
        </r>
      </text>
    </comment>
    <comment ref="AJ458" authorId="0" shapeId="0" xr:uid="{51CDD312-46EC-4AE2-9A88-1ECD58C35B2C}">
      <text>
        <r>
          <rPr>
            <sz val="11"/>
            <rFont val="Calibri"/>
            <family val="2"/>
            <charset val="238"/>
          </rPr>
          <t>SZV_F:DijUtem2</t>
        </r>
      </text>
    </comment>
    <comment ref="AK458" authorId="0" shapeId="0" xr:uid="{5BAD6F43-D7D2-4DB9-B9B2-F0ED27BBF8D9}">
      <text>
        <r>
          <rPr>
            <sz val="11"/>
            <rFont val="Calibri"/>
            <family val="2"/>
            <charset val="238"/>
          </rPr>
          <t>SZV_F:EM_Melleklet1_Utem2</t>
        </r>
      </text>
    </comment>
    <comment ref="AL458" authorId="0" shapeId="0" xr:uid="{0E8ADC90-1203-464B-A8B4-1002C59857B9}">
      <text>
        <r>
          <rPr>
            <sz val="11"/>
            <rFont val="Calibri"/>
            <family val="2"/>
            <charset val="238"/>
          </rPr>
          <t>SZV_F:EgyebAllamiUtem2</t>
        </r>
      </text>
    </comment>
    <comment ref="AM458" authorId="0" shapeId="0" xr:uid="{8B7F8FEB-12C3-4C56-956D-AE7416861982}">
      <text>
        <r>
          <rPr>
            <sz val="11"/>
            <rFont val="Calibri"/>
            <family val="2"/>
            <charset val="238"/>
          </rPr>
          <t>SZV_F:OnkormanyzatiUtem2</t>
        </r>
      </text>
    </comment>
    <comment ref="AN458" authorId="0" shapeId="0" xr:uid="{8BEC0CC9-544F-4D8A-A77D-90AA0F62006B}">
      <text>
        <r>
          <rPr>
            <sz val="11"/>
            <rFont val="Calibri"/>
            <family val="2"/>
            <charset val="238"/>
          </rPr>
          <t>SZV_F:EUUtem2</t>
        </r>
      </text>
    </comment>
    <comment ref="AO458" authorId="0" shapeId="0" xr:uid="{D581F3D7-E0A9-4EC5-87AC-E9BC4D0E3DD0}">
      <text>
        <r>
          <rPr>
            <sz val="11"/>
            <rFont val="Calibri"/>
            <family val="2"/>
            <charset val="238"/>
          </rPr>
          <t>SZV_F:EgyebUtem2</t>
        </r>
      </text>
    </comment>
    <comment ref="AP458" authorId="0" shapeId="0" xr:uid="{7C3B60F2-5638-4ADE-8885-2B69702F34F3}">
      <text>
        <r>
          <rPr>
            <sz val="11"/>
            <rFont val="Calibri"/>
            <family val="2"/>
            <charset val="238"/>
          </rPr>
          <t>SZV_F:HitelKotvenyUtem2</t>
        </r>
      </text>
    </comment>
    <comment ref="AQ458" authorId="0" shapeId="0" xr:uid="{3AE9D5BA-E494-4E1A-93FA-F28DC1A61F6E}">
      <text>
        <r>
          <rPr>
            <sz val="11"/>
            <rFont val="Calibri"/>
            <family val="2"/>
            <charset val="238"/>
          </rPr>
          <t>SZV_F:OsszesenUtem2</t>
        </r>
      </text>
    </comment>
    <comment ref="AR458" authorId="0" shapeId="0" xr:uid="{698D5359-6667-432F-893C-150FA3BA84DA}">
      <text>
        <r>
          <rPr>
            <sz val="11"/>
            <rFont val="Calibri"/>
            <family val="2"/>
            <charset val="238"/>
          </rPr>
          <t>SZV_F:ForrashianyUtem2</t>
        </r>
      </text>
    </comment>
    <comment ref="AU458" authorId="0" shapeId="0" xr:uid="{85088786-EF4E-4C6B-9CC8-4D1A05E32F3E}">
      <text>
        <r>
          <rPr>
            <sz val="11"/>
            <rFont val="Calibri"/>
            <family val="2"/>
            <charset val="238"/>
          </rPr>
          <t>SZV_F:Indokolas</t>
        </r>
      </text>
    </comment>
    <comment ref="AV458" authorId="0" shapeId="0" xr:uid="{F7A92165-EEFA-4FE4-A554-02DCBFB17A32}">
      <text>
        <r>
          <rPr>
            <sz val="11"/>
            <rFont val="Calibri"/>
            <family val="2"/>
            <charset val="238"/>
          </rPr>
          <t>SZV_F:Megjegyzes</t>
        </r>
      </text>
    </comment>
    <comment ref="AW458" authorId="0" shapeId="0" xr:uid="{011A6C08-783B-4A68-8CA4-7B7D3F9FCDBF}">
      <text>
        <r>
          <rPr>
            <sz val="11"/>
            <rFont val="Calibri"/>
            <family val="2"/>
            <charset val="238"/>
          </rPr>
          <t>SZV_F:FeladatSorszam</t>
        </r>
      </text>
    </comment>
    <comment ref="AY458" authorId="0" shapeId="0" xr:uid="{679F3D23-D192-446B-9A7F-922EB9EBCB8D}">
      <text>
        <r>
          <rPr>
            <sz val="11"/>
            <rFont val="Calibri"/>
            <family val="2"/>
            <charset val="238"/>
          </rPr>
          <t>SZV_F:ISA</t>
        </r>
      </text>
    </comment>
    <comment ref="B459" authorId="0" shapeId="0" xr:uid="{64B138FC-1FE2-4737-9A6A-AAB1C51ECAE9}">
      <text>
        <r>
          <rPr>
            <sz val="11"/>
            <rFont val="Calibri"/>
            <family val="2"/>
            <charset val="238"/>
          </rPr>
          <t>SZV_F:FontossagiSorrent</t>
        </r>
      </text>
    </comment>
    <comment ref="C459" authorId="0" shapeId="0" xr:uid="{6759D776-38B4-45C1-A172-AC08D5A88FC2}">
      <text>
        <r>
          <rPr>
            <sz val="11"/>
            <rFont val="Calibri"/>
            <family val="2"/>
            <charset val="238"/>
          </rPr>
          <t>SZV_F:FeladatKategoria</t>
        </r>
      </text>
    </comment>
    <comment ref="D459" authorId="0" shapeId="0" xr:uid="{2CE589EB-93F9-48EB-9755-FF9FC33AAA9A}">
      <text>
        <r>
          <rPr>
            <sz val="11"/>
            <rFont val="Calibri"/>
            <family val="2"/>
            <charset val="238"/>
          </rPr>
          <t>SZV_F:FeladatMegnevezes</t>
        </r>
      </text>
    </comment>
    <comment ref="E459" authorId="0" shapeId="0" xr:uid="{A7FC452A-CC83-4663-AB2F-FAA10070632F}">
      <text>
        <r>
          <rPr>
            <sz val="11"/>
            <rFont val="Calibri"/>
            <family val="2"/>
            <charset val="238"/>
          </rPr>
          <t>SZV_F:ElviEngedelySzam</t>
        </r>
      </text>
    </comment>
    <comment ref="F459" authorId="0" shapeId="0" xr:uid="{D6A03F52-44C8-4760-99FA-E5A6154EB4EA}">
      <text>
        <r>
          <rPr>
            <sz val="11"/>
            <rFont val="Calibri"/>
            <family val="2"/>
            <charset val="238"/>
          </rPr>
          <t>SZV_F:VKR_Kod</t>
        </r>
      </text>
    </comment>
    <comment ref="G459" authorId="0" shapeId="0" xr:uid="{67E7A19E-97AF-4730-88B6-790FD511E650}">
      <text>
        <r>
          <rPr>
            <sz val="11"/>
            <rFont val="Calibri"/>
            <family val="2"/>
            <charset val="238"/>
          </rPr>
          <t>SZV_F:VKR_Nev</t>
        </r>
      </text>
    </comment>
    <comment ref="H459" authorId="0" shapeId="0" xr:uid="{52B7F046-7D1F-463E-8733-1E42B72038C9}">
      <text>
        <r>
          <rPr>
            <sz val="11"/>
            <rFont val="Calibri"/>
            <family val="2"/>
            <charset val="238"/>
          </rPr>
          <t>SZV_F:FeladatAzonosito</t>
        </r>
      </text>
    </comment>
    <comment ref="I459" authorId="0" shapeId="0" xr:uid="{C3897175-3955-48D6-A880-CCC46C240C76}">
      <text>
        <r>
          <rPr>
            <sz val="11"/>
            <rFont val="Calibri"/>
            <family val="2"/>
            <charset val="238"/>
          </rPr>
          <t>SZV_F:EllatasiTerulet</t>
        </r>
      </text>
    </comment>
    <comment ref="J459" authorId="0" shapeId="0" xr:uid="{99D953E6-7DC3-4E20-A04C-21AB4710E2A5}">
      <text>
        <r>
          <rPr>
            <sz val="11"/>
            <rFont val="Calibri"/>
            <family val="2"/>
            <charset val="238"/>
          </rPr>
          <t>SZV_F:EllatasertFelelos</t>
        </r>
      </text>
    </comment>
    <comment ref="K459" authorId="0" shapeId="0" xr:uid="{FA369E06-CF14-4335-BEDB-FA4C5F15E582}">
      <text>
        <r>
          <rPr>
            <sz val="11"/>
            <rFont val="Calibri"/>
            <family val="2"/>
            <charset val="238"/>
          </rPr>
          <t>SZV_F:TervezettNettoKoltseg</t>
        </r>
      </text>
    </comment>
    <comment ref="L459" authorId="0" shapeId="0" xr:uid="{63463E88-698E-48C4-8A46-9FFD71B29C9F}">
      <text>
        <r>
          <rPr>
            <sz val="11"/>
            <rFont val="Calibri"/>
            <family val="2"/>
            <charset val="238"/>
          </rPr>
          <t>SZV_F:IdotartamKezdes</t>
        </r>
      </text>
    </comment>
    <comment ref="M459" authorId="0" shapeId="0" xr:uid="{63D2F837-4500-4D88-9105-7E9C510B2AC1}">
      <text>
        <r>
          <rPr>
            <sz val="11"/>
            <rFont val="Calibri"/>
            <family val="2"/>
            <charset val="238"/>
          </rPr>
          <t>SZV_F:IdotartamBefejezes</t>
        </r>
      </text>
    </comment>
    <comment ref="N459" authorId="0" shapeId="0" xr:uid="{A26FDE12-916D-4C3D-8B09-968DBA4D7F8F}">
      <text>
        <r>
          <rPr>
            <sz val="11"/>
            <rFont val="Calibri"/>
            <family val="2"/>
            <charset val="238"/>
          </rPr>
          <t>SZV_F:NettoKoltsegUtem1</t>
        </r>
      </text>
    </comment>
    <comment ref="O459" authorId="0" shapeId="0" xr:uid="{85BB13C3-E835-4CDC-A6C4-737704B0D305}">
      <text>
        <r>
          <rPr>
            <sz val="11"/>
            <rFont val="Calibri"/>
            <family val="2"/>
            <charset val="238"/>
          </rPr>
          <t>SZV_F:NettoKoltsegUtem2</t>
        </r>
      </text>
    </comment>
    <comment ref="P459" authorId="0" shapeId="0" xr:uid="{6340AE1B-0222-4458-AEEF-3D9BAC8C56BD}">
      <text>
        <r>
          <rPr>
            <sz val="11"/>
            <rFont val="Calibri"/>
            <family val="2"/>
            <charset val="238"/>
          </rPr>
          <t>SZV_F:EM_Melleklet2_KTG</t>
        </r>
      </text>
    </comment>
    <comment ref="R459" authorId="0" shapeId="0" xr:uid="{4092F193-1DB5-428B-B682-9181398349DB}">
      <text>
        <r>
          <rPr>
            <sz val="11"/>
            <rFont val="Calibri"/>
            <family val="2"/>
            <charset val="238"/>
          </rPr>
          <t>SZV_F:HDUtem1</t>
        </r>
      </text>
    </comment>
    <comment ref="S459" authorId="0" shapeId="0" xr:uid="{AED0F532-C44E-4F73-BB0F-B621EA41FE9D}">
      <text>
        <r>
          <rPr>
            <sz val="11"/>
            <rFont val="Calibri"/>
            <family val="2"/>
            <charset val="238"/>
          </rPr>
          <t>SZV_F:ECSUtem1</t>
        </r>
      </text>
    </comment>
    <comment ref="T459" authorId="0" shapeId="0" xr:uid="{6223B107-5971-4D4A-9A46-838DF7E44E84}">
      <text>
        <r>
          <rPr>
            <sz val="11"/>
            <rFont val="Calibri"/>
            <family val="2"/>
            <charset val="238"/>
          </rPr>
          <t>SZV_F:KFHUtem1</t>
        </r>
      </text>
    </comment>
    <comment ref="U459" authorId="0" shapeId="0" xr:uid="{50CB8152-E093-46BE-8C87-FC1FEE7363B9}">
      <text>
        <r>
          <rPr>
            <sz val="11"/>
            <rFont val="Calibri"/>
            <family val="2"/>
            <charset val="238"/>
          </rPr>
          <t>SZV_F:Egyeb_SajatUtem1</t>
        </r>
      </text>
    </comment>
    <comment ref="V459" authorId="0" shapeId="0" xr:uid="{064F9D96-E230-4833-9DA3-76F2A1C47929}">
      <text>
        <r>
          <rPr>
            <sz val="11"/>
            <rFont val="Calibri"/>
            <family val="2"/>
            <charset val="238"/>
          </rPr>
          <t>SZV_F:DijUtem1</t>
        </r>
      </text>
    </comment>
    <comment ref="W459" authorId="0" shapeId="0" xr:uid="{B896DAE4-38B1-4B7C-94CE-69E8520731DB}">
      <text>
        <r>
          <rPr>
            <sz val="11"/>
            <rFont val="Calibri"/>
            <family val="2"/>
            <charset val="238"/>
          </rPr>
          <t>SZV_F:EM_Melleklet1_Utem1</t>
        </r>
      </text>
    </comment>
    <comment ref="X459" authorId="0" shapeId="0" xr:uid="{82EF17EF-B572-46C4-A878-0A808FF80458}">
      <text>
        <r>
          <rPr>
            <sz val="11"/>
            <rFont val="Calibri"/>
            <family val="2"/>
            <charset val="238"/>
          </rPr>
          <t>SZV_F:EgyebAllamiUtem1</t>
        </r>
      </text>
    </comment>
    <comment ref="Y459" authorId="0" shapeId="0" xr:uid="{66832EE9-5A61-4449-808A-7DA253C60F4C}">
      <text>
        <r>
          <rPr>
            <sz val="11"/>
            <rFont val="Calibri"/>
            <family val="2"/>
            <charset val="238"/>
          </rPr>
          <t>SZV_F:OnkormanyzatiUtem1</t>
        </r>
      </text>
    </comment>
    <comment ref="Z459" authorId="0" shapeId="0" xr:uid="{01C6A0FB-3AFF-47E8-983C-0D23F6205E74}">
      <text>
        <r>
          <rPr>
            <sz val="11"/>
            <rFont val="Calibri"/>
            <family val="2"/>
            <charset val="238"/>
          </rPr>
          <t>SZV_F:EUUtem1</t>
        </r>
      </text>
    </comment>
    <comment ref="AA459" authorId="0" shapeId="0" xr:uid="{3577FDD6-8AC4-4B9F-9065-41B6FBDFDA5D}">
      <text>
        <r>
          <rPr>
            <sz val="11"/>
            <rFont val="Calibri"/>
            <family val="2"/>
            <charset val="238"/>
          </rPr>
          <t>SZV_F:EgyebUtem1</t>
        </r>
      </text>
    </comment>
    <comment ref="AB459" authorId="0" shapeId="0" xr:uid="{773D86E2-5BEA-42BB-AAF1-31CB8FA12704}">
      <text>
        <r>
          <rPr>
            <sz val="11"/>
            <rFont val="Calibri"/>
            <family val="2"/>
            <charset val="238"/>
          </rPr>
          <t>SZV_F:HitelKotvenyUtem1</t>
        </r>
      </text>
    </comment>
    <comment ref="AC459" authorId="0" shapeId="0" xr:uid="{C448496E-E8FC-487B-A12C-F2AA9512E909}">
      <text>
        <r>
          <rPr>
            <sz val="11"/>
            <rFont val="Calibri"/>
            <family val="2"/>
            <charset val="238"/>
          </rPr>
          <t>SZV_F:OsszesenUtem1</t>
        </r>
      </text>
    </comment>
    <comment ref="AF459" authorId="0" shapeId="0" xr:uid="{DCD2DFEC-CC5B-4ED6-8CC1-228E6EBFAFB0}">
      <text>
        <r>
          <rPr>
            <sz val="11"/>
            <rFont val="Calibri"/>
            <family val="2"/>
            <charset val="238"/>
          </rPr>
          <t>SZV_F:HDUtem2</t>
        </r>
      </text>
    </comment>
    <comment ref="AG459" authorId="0" shapeId="0" xr:uid="{D80DBFC5-DF37-44FF-8252-72859E4FCD66}">
      <text>
        <r>
          <rPr>
            <sz val="11"/>
            <rFont val="Calibri"/>
            <family val="2"/>
            <charset val="238"/>
          </rPr>
          <t>SZV_F:ECSUtem2</t>
        </r>
      </text>
    </comment>
    <comment ref="AH459" authorId="0" shapeId="0" xr:uid="{6F0349C7-CD2C-4A94-B762-9548496E7933}">
      <text>
        <r>
          <rPr>
            <sz val="11"/>
            <rFont val="Calibri"/>
            <family val="2"/>
            <charset val="238"/>
          </rPr>
          <t>SZV_F:KFHUtem2</t>
        </r>
      </text>
    </comment>
    <comment ref="AI459" authorId="0" shapeId="0" xr:uid="{1A5B96AC-3F5E-4402-9EEF-8E2454DDC297}">
      <text>
        <r>
          <rPr>
            <sz val="11"/>
            <rFont val="Calibri"/>
            <family val="2"/>
            <charset val="238"/>
          </rPr>
          <t>SZV_F:Egyeb_SajatUtem2</t>
        </r>
      </text>
    </comment>
    <comment ref="AJ459" authorId="0" shapeId="0" xr:uid="{DE54D80E-9881-4EB3-9B3A-93EA448D1304}">
      <text>
        <r>
          <rPr>
            <sz val="11"/>
            <rFont val="Calibri"/>
            <family val="2"/>
            <charset val="238"/>
          </rPr>
          <t>SZV_F:DijUtem2</t>
        </r>
      </text>
    </comment>
    <comment ref="AK459" authorId="0" shapeId="0" xr:uid="{A1830031-F2B2-4A8C-9E13-09E6D274E545}">
      <text>
        <r>
          <rPr>
            <sz val="11"/>
            <rFont val="Calibri"/>
            <family val="2"/>
            <charset val="238"/>
          </rPr>
          <t>SZV_F:EM_Melleklet1_Utem2</t>
        </r>
      </text>
    </comment>
    <comment ref="AL459" authorId="0" shapeId="0" xr:uid="{FD2CD0A7-F0A8-4976-B033-8242AA30DE0F}">
      <text>
        <r>
          <rPr>
            <sz val="11"/>
            <rFont val="Calibri"/>
            <family val="2"/>
            <charset val="238"/>
          </rPr>
          <t>SZV_F:EgyebAllamiUtem2</t>
        </r>
      </text>
    </comment>
    <comment ref="AM459" authorId="0" shapeId="0" xr:uid="{63200BC5-5A59-4179-A440-1A49511711AA}">
      <text>
        <r>
          <rPr>
            <sz val="11"/>
            <rFont val="Calibri"/>
            <family val="2"/>
            <charset val="238"/>
          </rPr>
          <t>SZV_F:OnkormanyzatiUtem2</t>
        </r>
      </text>
    </comment>
    <comment ref="AN459" authorId="0" shapeId="0" xr:uid="{2D5A162F-C094-4ACA-B022-1EF65756C7F3}">
      <text>
        <r>
          <rPr>
            <sz val="11"/>
            <rFont val="Calibri"/>
            <family val="2"/>
            <charset val="238"/>
          </rPr>
          <t>SZV_F:EUUtem2</t>
        </r>
      </text>
    </comment>
    <comment ref="AO459" authorId="0" shapeId="0" xr:uid="{EDC6C45A-64EB-48C0-81B7-43E01871808D}">
      <text>
        <r>
          <rPr>
            <sz val="11"/>
            <rFont val="Calibri"/>
            <family val="2"/>
            <charset val="238"/>
          </rPr>
          <t>SZV_F:EgyebUtem2</t>
        </r>
      </text>
    </comment>
    <comment ref="AP459" authorId="0" shapeId="0" xr:uid="{B6982946-BF01-4A05-863A-BB9954EA449D}">
      <text>
        <r>
          <rPr>
            <sz val="11"/>
            <rFont val="Calibri"/>
            <family val="2"/>
            <charset val="238"/>
          </rPr>
          <t>SZV_F:HitelKotvenyUtem2</t>
        </r>
      </text>
    </comment>
    <comment ref="AQ459" authorId="0" shapeId="0" xr:uid="{B6735B52-6D0C-4F6C-A361-5C1D72EC674A}">
      <text>
        <r>
          <rPr>
            <sz val="11"/>
            <rFont val="Calibri"/>
            <family val="2"/>
            <charset val="238"/>
          </rPr>
          <t>SZV_F:OsszesenUtem2</t>
        </r>
      </text>
    </comment>
    <comment ref="AR459" authorId="0" shapeId="0" xr:uid="{B085E2A4-E118-401A-A13D-38D75D8BB8EE}">
      <text>
        <r>
          <rPr>
            <sz val="11"/>
            <rFont val="Calibri"/>
            <family val="2"/>
            <charset val="238"/>
          </rPr>
          <t>SZV_F:ForrashianyUtem2</t>
        </r>
      </text>
    </comment>
    <comment ref="AU459" authorId="0" shapeId="0" xr:uid="{3757A606-3074-47D2-BFD0-0BDCA5852E6B}">
      <text>
        <r>
          <rPr>
            <sz val="11"/>
            <rFont val="Calibri"/>
            <family val="2"/>
            <charset val="238"/>
          </rPr>
          <t>SZV_F:Indokolas</t>
        </r>
      </text>
    </comment>
    <comment ref="AV459" authorId="0" shapeId="0" xr:uid="{F1C48B5C-7D1F-4BE6-B339-F267CA306E03}">
      <text>
        <r>
          <rPr>
            <sz val="11"/>
            <rFont val="Calibri"/>
            <family val="2"/>
            <charset val="238"/>
          </rPr>
          <t>SZV_F:Megjegyzes</t>
        </r>
      </text>
    </comment>
    <comment ref="AW459" authorId="0" shapeId="0" xr:uid="{63C788E5-4C2A-40EF-AD98-FFCC8B652422}">
      <text>
        <r>
          <rPr>
            <sz val="11"/>
            <rFont val="Calibri"/>
            <family val="2"/>
            <charset val="238"/>
          </rPr>
          <t>SZV_F:FeladatSorszam</t>
        </r>
      </text>
    </comment>
    <comment ref="AY459" authorId="0" shapeId="0" xr:uid="{6B6DED49-A2E3-42B6-9C74-0DE29AD66DF5}">
      <text>
        <r>
          <rPr>
            <sz val="11"/>
            <rFont val="Calibri"/>
            <family val="2"/>
            <charset val="238"/>
          </rPr>
          <t>SZV_F:ISA</t>
        </r>
      </text>
    </comment>
    <comment ref="B460" authorId="0" shapeId="0" xr:uid="{F66AF61F-4ECD-428C-B4EF-B7ECF8740288}">
      <text>
        <r>
          <rPr>
            <sz val="11"/>
            <rFont val="Calibri"/>
            <family val="2"/>
            <charset val="238"/>
          </rPr>
          <t>SZV_F:FontossagiSorrent</t>
        </r>
      </text>
    </comment>
    <comment ref="C460" authorId="0" shapeId="0" xr:uid="{90F19543-40B7-4293-BB0D-FBAF2A44708D}">
      <text>
        <r>
          <rPr>
            <sz val="11"/>
            <rFont val="Calibri"/>
            <family val="2"/>
            <charset val="238"/>
          </rPr>
          <t>SZV_F:FeladatKategoria</t>
        </r>
      </text>
    </comment>
    <comment ref="D460" authorId="0" shapeId="0" xr:uid="{A4251B56-1D3A-44A8-B648-DE17FC4CE0DD}">
      <text>
        <r>
          <rPr>
            <sz val="11"/>
            <rFont val="Calibri"/>
            <family val="2"/>
            <charset val="238"/>
          </rPr>
          <t>SZV_F:FeladatMegnevezes</t>
        </r>
      </text>
    </comment>
    <comment ref="E460" authorId="0" shapeId="0" xr:uid="{1959BC25-DAB5-4C6E-9701-55C32035D72B}">
      <text>
        <r>
          <rPr>
            <sz val="11"/>
            <rFont val="Calibri"/>
            <family val="2"/>
            <charset val="238"/>
          </rPr>
          <t>SZV_F:ElviEngedelySzam</t>
        </r>
      </text>
    </comment>
    <comment ref="F460" authorId="0" shapeId="0" xr:uid="{3A4ED032-F1C0-4AFA-B9BD-F5BF72CF49A0}">
      <text>
        <r>
          <rPr>
            <sz val="11"/>
            <rFont val="Calibri"/>
            <family val="2"/>
            <charset val="238"/>
          </rPr>
          <t>SZV_F:VKR_Kod</t>
        </r>
      </text>
    </comment>
    <comment ref="G460" authorId="0" shapeId="0" xr:uid="{0B7C7E51-7DF5-4270-9E4C-15382314FA25}">
      <text>
        <r>
          <rPr>
            <sz val="11"/>
            <rFont val="Calibri"/>
            <family val="2"/>
            <charset val="238"/>
          </rPr>
          <t>SZV_F:VKR_Nev</t>
        </r>
      </text>
    </comment>
    <comment ref="H460" authorId="0" shapeId="0" xr:uid="{9BB4423E-A582-4492-93AB-111D131201F1}">
      <text>
        <r>
          <rPr>
            <sz val="11"/>
            <rFont val="Calibri"/>
            <family val="2"/>
            <charset val="238"/>
          </rPr>
          <t>SZV_F:FeladatAzonosito</t>
        </r>
      </text>
    </comment>
    <comment ref="I460" authorId="0" shapeId="0" xr:uid="{5E6A55C1-2623-46F5-920D-4F60244BD553}">
      <text>
        <r>
          <rPr>
            <sz val="11"/>
            <rFont val="Calibri"/>
            <family val="2"/>
            <charset val="238"/>
          </rPr>
          <t>SZV_F:EllatasiTerulet</t>
        </r>
      </text>
    </comment>
    <comment ref="J460" authorId="0" shapeId="0" xr:uid="{C1B918FE-22A4-44FF-93F1-D9C8D680EFA3}">
      <text>
        <r>
          <rPr>
            <sz val="11"/>
            <rFont val="Calibri"/>
            <family val="2"/>
            <charset val="238"/>
          </rPr>
          <t>SZV_F:EllatasertFelelos</t>
        </r>
      </text>
    </comment>
    <comment ref="K460" authorId="0" shapeId="0" xr:uid="{B47E90AD-D81B-4947-A28A-3406F02F1F82}">
      <text>
        <r>
          <rPr>
            <sz val="11"/>
            <rFont val="Calibri"/>
            <family val="2"/>
            <charset val="238"/>
          </rPr>
          <t>SZV_F:TervezettNettoKoltseg</t>
        </r>
      </text>
    </comment>
    <comment ref="L460" authorId="0" shapeId="0" xr:uid="{B32FC7A3-8116-41F4-88CC-8F0E2217ECBD}">
      <text>
        <r>
          <rPr>
            <sz val="11"/>
            <rFont val="Calibri"/>
            <family val="2"/>
            <charset val="238"/>
          </rPr>
          <t>SZV_F:IdotartamKezdes</t>
        </r>
      </text>
    </comment>
    <comment ref="M460" authorId="0" shapeId="0" xr:uid="{47565AB8-AB57-49C7-A899-A5210A67E8CD}">
      <text>
        <r>
          <rPr>
            <sz val="11"/>
            <rFont val="Calibri"/>
            <family val="2"/>
            <charset val="238"/>
          </rPr>
          <t>SZV_F:IdotartamBefejezes</t>
        </r>
      </text>
    </comment>
    <comment ref="N460" authorId="0" shapeId="0" xr:uid="{61F2E76F-20DC-40C3-91E9-657B6906D57A}">
      <text>
        <r>
          <rPr>
            <sz val="11"/>
            <rFont val="Calibri"/>
            <family val="2"/>
            <charset val="238"/>
          </rPr>
          <t>SZV_F:NettoKoltsegUtem1</t>
        </r>
      </text>
    </comment>
    <comment ref="O460" authorId="0" shapeId="0" xr:uid="{DB47CC94-F25A-4AF5-9A86-93293CC7859B}">
      <text>
        <r>
          <rPr>
            <sz val="11"/>
            <rFont val="Calibri"/>
            <family val="2"/>
            <charset val="238"/>
          </rPr>
          <t>SZV_F:NettoKoltsegUtem2</t>
        </r>
      </text>
    </comment>
    <comment ref="P460" authorId="0" shapeId="0" xr:uid="{FB088FC3-442E-42FC-BEB5-20FAAD3239D5}">
      <text>
        <r>
          <rPr>
            <sz val="11"/>
            <rFont val="Calibri"/>
            <family val="2"/>
            <charset val="238"/>
          </rPr>
          <t>SZV_F:EM_Melleklet2_KTG</t>
        </r>
      </text>
    </comment>
    <comment ref="R460" authorId="0" shapeId="0" xr:uid="{EC5B64FC-4C04-4104-99B8-2023F443EBB2}">
      <text>
        <r>
          <rPr>
            <sz val="11"/>
            <rFont val="Calibri"/>
            <family val="2"/>
            <charset val="238"/>
          </rPr>
          <t>SZV_F:HDUtem1</t>
        </r>
      </text>
    </comment>
    <comment ref="S460" authorId="0" shapeId="0" xr:uid="{652C4FE3-E559-4D02-A79A-87677FA437ED}">
      <text>
        <r>
          <rPr>
            <sz val="11"/>
            <rFont val="Calibri"/>
            <family val="2"/>
            <charset val="238"/>
          </rPr>
          <t>SZV_F:ECSUtem1</t>
        </r>
      </text>
    </comment>
    <comment ref="T460" authorId="0" shapeId="0" xr:uid="{D316BB2A-DB82-4335-9869-01979A5A734F}">
      <text>
        <r>
          <rPr>
            <sz val="11"/>
            <rFont val="Calibri"/>
            <family val="2"/>
            <charset val="238"/>
          </rPr>
          <t>SZV_F:KFHUtem1</t>
        </r>
      </text>
    </comment>
    <comment ref="U460" authorId="0" shapeId="0" xr:uid="{4C628070-2D84-43C6-BDD5-9E218B502860}">
      <text>
        <r>
          <rPr>
            <sz val="11"/>
            <rFont val="Calibri"/>
            <family val="2"/>
            <charset val="238"/>
          </rPr>
          <t>SZV_F:Egyeb_SajatUtem1</t>
        </r>
      </text>
    </comment>
    <comment ref="V460" authorId="0" shapeId="0" xr:uid="{CD0CF16B-01B4-4153-8E9C-CA888239502A}">
      <text>
        <r>
          <rPr>
            <sz val="11"/>
            <rFont val="Calibri"/>
            <family val="2"/>
            <charset val="238"/>
          </rPr>
          <t>SZV_F:DijUtem1</t>
        </r>
      </text>
    </comment>
    <comment ref="W460" authorId="0" shapeId="0" xr:uid="{374963A2-BC4E-4BC7-AA00-C8524E6D16E2}">
      <text>
        <r>
          <rPr>
            <sz val="11"/>
            <rFont val="Calibri"/>
            <family val="2"/>
            <charset val="238"/>
          </rPr>
          <t>SZV_F:EM_Melleklet1_Utem1</t>
        </r>
      </text>
    </comment>
    <comment ref="X460" authorId="0" shapeId="0" xr:uid="{1E5712A3-88E3-4E38-BE41-B59396AE25ED}">
      <text>
        <r>
          <rPr>
            <sz val="11"/>
            <rFont val="Calibri"/>
            <family val="2"/>
            <charset val="238"/>
          </rPr>
          <t>SZV_F:EgyebAllamiUtem1</t>
        </r>
      </text>
    </comment>
    <comment ref="Y460" authorId="0" shapeId="0" xr:uid="{D255A6E8-B5D9-4580-A6B1-55C70D048548}">
      <text>
        <r>
          <rPr>
            <sz val="11"/>
            <rFont val="Calibri"/>
            <family val="2"/>
            <charset val="238"/>
          </rPr>
          <t>SZV_F:OnkormanyzatiUtem1</t>
        </r>
      </text>
    </comment>
    <comment ref="Z460" authorId="0" shapeId="0" xr:uid="{EFE3D648-9C40-49E1-829B-A63B18FFAF69}">
      <text>
        <r>
          <rPr>
            <sz val="11"/>
            <rFont val="Calibri"/>
            <family val="2"/>
            <charset val="238"/>
          </rPr>
          <t>SZV_F:EUUtem1</t>
        </r>
      </text>
    </comment>
    <comment ref="AA460" authorId="0" shapeId="0" xr:uid="{A91B175A-D114-4FEE-97DE-64B35791A6E5}">
      <text>
        <r>
          <rPr>
            <sz val="11"/>
            <rFont val="Calibri"/>
            <family val="2"/>
            <charset val="238"/>
          </rPr>
          <t>SZV_F:EgyebUtem1</t>
        </r>
      </text>
    </comment>
    <comment ref="AB460" authorId="0" shapeId="0" xr:uid="{4F230EB0-B819-4DDE-BE24-88E7414E8D04}">
      <text>
        <r>
          <rPr>
            <sz val="11"/>
            <rFont val="Calibri"/>
            <family val="2"/>
            <charset val="238"/>
          </rPr>
          <t>SZV_F:HitelKotvenyUtem1</t>
        </r>
      </text>
    </comment>
    <comment ref="AC460" authorId="0" shapeId="0" xr:uid="{0A322ECA-931C-4BF0-B558-021E80B4CF77}">
      <text>
        <r>
          <rPr>
            <sz val="11"/>
            <rFont val="Calibri"/>
            <family val="2"/>
            <charset val="238"/>
          </rPr>
          <t>SZV_F:OsszesenUtem1</t>
        </r>
      </text>
    </comment>
    <comment ref="AF460" authorId="0" shapeId="0" xr:uid="{3C2E0838-C0C6-420A-BFFE-7F3318729CD6}">
      <text>
        <r>
          <rPr>
            <sz val="11"/>
            <rFont val="Calibri"/>
            <family val="2"/>
            <charset val="238"/>
          </rPr>
          <t>SZV_F:HDUtem2</t>
        </r>
      </text>
    </comment>
    <comment ref="AG460" authorId="0" shapeId="0" xr:uid="{3AC5FAE3-BED9-4893-831E-1F2950DAC45C}">
      <text>
        <r>
          <rPr>
            <sz val="11"/>
            <rFont val="Calibri"/>
            <family val="2"/>
            <charset val="238"/>
          </rPr>
          <t>SZV_F:ECSUtem2</t>
        </r>
      </text>
    </comment>
    <comment ref="AH460" authorId="0" shapeId="0" xr:uid="{B5A46675-A11E-49AC-88B5-07609D89270B}">
      <text>
        <r>
          <rPr>
            <sz val="11"/>
            <rFont val="Calibri"/>
            <family val="2"/>
            <charset val="238"/>
          </rPr>
          <t>SZV_F:KFHUtem2</t>
        </r>
      </text>
    </comment>
    <comment ref="AI460" authorId="0" shapeId="0" xr:uid="{40E6C4BA-0247-4016-ABC8-11B02BF5E911}">
      <text>
        <r>
          <rPr>
            <sz val="11"/>
            <rFont val="Calibri"/>
            <family val="2"/>
            <charset val="238"/>
          </rPr>
          <t>SZV_F:Egyeb_SajatUtem2</t>
        </r>
      </text>
    </comment>
    <comment ref="AJ460" authorId="0" shapeId="0" xr:uid="{6A8EEED4-DF51-4D63-9E2F-492695572C26}">
      <text>
        <r>
          <rPr>
            <sz val="11"/>
            <rFont val="Calibri"/>
            <family val="2"/>
            <charset val="238"/>
          </rPr>
          <t>SZV_F:DijUtem2</t>
        </r>
      </text>
    </comment>
    <comment ref="AK460" authorId="0" shapeId="0" xr:uid="{673FB519-FD8C-4C2D-9D44-B344CF5DA892}">
      <text>
        <r>
          <rPr>
            <sz val="11"/>
            <rFont val="Calibri"/>
            <family val="2"/>
            <charset val="238"/>
          </rPr>
          <t>SZV_F:EM_Melleklet1_Utem2</t>
        </r>
      </text>
    </comment>
    <comment ref="AL460" authorId="0" shapeId="0" xr:uid="{2C3A8B23-85D9-4CDA-8549-1D9B3CBC81EF}">
      <text>
        <r>
          <rPr>
            <sz val="11"/>
            <rFont val="Calibri"/>
            <family val="2"/>
            <charset val="238"/>
          </rPr>
          <t>SZV_F:EgyebAllamiUtem2</t>
        </r>
      </text>
    </comment>
    <comment ref="AM460" authorId="0" shapeId="0" xr:uid="{E29B9FF0-84AA-45B8-8C8A-2629732A0762}">
      <text>
        <r>
          <rPr>
            <sz val="11"/>
            <rFont val="Calibri"/>
            <family val="2"/>
            <charset val="238"/>
          </rPr>
          <t>SZV_F:OnkormanyzatiUtem2</t>
        </r>
      </text>
    </comment>
    <comment ref="AN460" authorId="0" shapeId="0" xr:uid="{D25A7EE6-F8DF-4532-9E6B-5D7A16C1682E}">
      <text>
        <r>
          <rPr>
            <sz val="11"/>
            <rFont val="Calibri"/>
            <family val="2"/>
            <charset val="238"/>
          </rPr>
          <t>SZV_F:EUUtem2</t>
        </r>
      </text>
    </comment>
    <comment ref="AO460" authorId="0" shapeId="0" xr:uid="{9DCB517A-3A20-4DE1-B749-A2DDE8CD142F}">
      <text>
        <r>
          <rPr>
            <sz val="11"/>
            <rFont val="Calibri"/>
            <family val="2"/>
            <charset val="238"/>
          </rPr>
          <t>SZV_F:EgyebUtem2</t>
        </r>
      </text>
    </comment>
    <comment ref="AP460" authorId="0" shapeId="0" xr:uid="{ED859AD4-7B57-4FE9-84B9-BBA3F6D4B548}">
      <text>
        <r>
          <rPr>
            <sz val="11"/>
            <rFont val="Calibri"/>
            <family val="2"/>
            <charset val="238"/>
          </rPr>
          <t>SZV_F:HitelKotvenyUtem2</t>
        </r>
      </text>
    </comment>
    <comment ref="AQ460" authorId="0" shapeId="0" xr:uid="{416C8C34-3CB1-4A0F-94A9-EA5D82A47DCD}">
      <text>
        <r>
          <rPr>
            <sz val="11"/>
            <rFont val="Calibri"/>
            <family val="2"/>
            <charset val="238"/>
          </rPr>
          <t>SZV_F:OsszesenUtem2</t>
        </r>
      </text>
    </comment>
    <comment ref="AR460" authorId="0" shapeId="0" xr:uid="{E22C4175-9BF3-4B5B-B290-329C33247D3E}">
      <text>
        <r>
          <rPr>
            <sz val="11"/>
            <rFont val="Calibri"/>
            <family val="2"/>
            <charset val="238"/>
          </rPr>
          <t>SZV_F:ForrashianyUtem2</t>
        </r>
      </text>
    </comment>
    <comment ref="AU460" authorId="0" shapeId="0" xr:uid="{D23E0553-7AB4-41C8-8BA7-375240FB68E0}">
      <text>
        <r>
          <rPr>
            <sz val="11"/>
            <rFont val="Calibri"/>
            <family val="2"/>
            <charset val="238"/>
          </rPr>
          <t>SZV_F:Indokolas</t>
        </r>
      </text>
    </comment>
    <comment ref="AV460" authorId="0" shapeId="0" xr:uid="{560E0AA5-F099-4B99-A3B7-48201A797773}">
      <text>
        <r>
          <rPr>
            <sz val="11"/>
            <rFont val="Calibri"/>
            <family val="2"/>
            <charset val="238"/>
          </rPr>
          <t>SZV_F:Megjegyzes</t>
        </r>
      </text>
    </comment>
    <comment ref="AW460" authorId="0" shapeId="0" xr:uid="{AC640775-13EA-49F6-ADD7-929137E40B0B}">
      <text>
        <r>
          <rPr>
            <sz val="11"/>
            <rFont val="Calibri"/>
            <family val="2"/>
            <charset val="238"/>
          </rPr>
          <t>SZV_F:FeladatSorszam</t>
        </r>
      </text>
    </comment>
    <comment ref="AY460" authorId="0" shapeId="0" xr:uid="{238289B8-401D-438C-A0E1-F18429A57117}">
      <text>
        <r>
          <rPr>
            <sz val="11"/>
            <rFont val="Calibri"/>
            <family val="2"/>
            <charset val="238"/>
          </rPr>
          <t>SZV_F:ISA</t>
        </r>
      </text>
    </comment>
    <comment ref="B461" authorId="0" shapeId="0" xr:uid="{E8348B8B-CBD3-4266-85AD-67AFE45FBC6E}">
      <text>
        <r>
          <rPr>
            <sz val="11"/>
            <rFont val="Calibri"/>
            <family val="2"/>
            <charset val="238"/>
          </rPr>
          <t>SZV_F:FontossagiSorrent</t>
        </r>
      </text>
    </comment>
    <comment ref="C461" authorId="0" shapeId="0" xr:uid="{751C4407-552D-4FC2-9221-52645A9C827B}">
      <text>
        <r>
          <rPr>
            <sz val="11"/>
            <rFont val="Calibri"/>
            <family val="2"/>
            <charset val="238"/>
          </rPr>
          <t>SZV_F:FeladatKategoria</t>
        </r>
      </text>
    </comment>
    <comment ref="D461" authorId="0" shapeId="0" xr:uid="{45321B7E-6841-4133-91B1-7966C87FEAA9}">
      <text>
        <r>
          <rPr>
            <sz val="11"/>
            <rFont val="Calibri"/>
            <family val="2"/>
            <charset val="238"/>
          </rPr>
          <t>SZV_F:FeladatMegnevezes</t>
        </r>
      </text>
    </comment>
    <comment ref="E461" authorId="0" shapeId="0" xr:uid="{26E98907-9A67-43C1-A1D3-361473AA949C}">
      <text>
        <r>
          <rPr>
            <sz val="11"/>
            <rFont val="Calibri"/>
            <family val="2"/>
            <charset val="238"/>
          </rPr>
          <t>SZV_F:ElviEngedelySzam</t>
        </r>
      </text>
    </comment>
    <comment ref="F461" authorId="0" shapeId="0" xr:uid="{7BB7C8B9-8FA5-451E-8A3D-ED9CD1BB0991}">
      <text>
        <r>
          <rPr>
            <sz val="11"/>
            <rFont val="Calibri"/>
            <family val="2"/>
            <charset val="238"/>
          </rPr>
          <t>SZV_F:VKR_Kod</t>
        </r>
      </text>
    </comment>
    <comment ref="G461" authorId="0" shapeId="0" xr:uid="{E2CFE7DB-6E31-40AD-B462-45C0D00D85DB}">
      <text>
        <r>
          <rPr>
            <sz val="11"/>
            <rFont val="Calibri"/>
            <family val="2"/>
            <charset val="238"/>
          </rPr>
          <t>SZV_F:VKR_Nev</t>
        </r>
      </text>
    </comment>
    <comment ref="H461" authorId="0" shapeId="0" xr:uid="{9274E807-24F6-4254-B78E-D2FA3EF78224}">
      <text>
        <r>
          <rPr>
            <sz val="11"/>
            <rFont val="Calibri"/>
            <family val="2"/>
            <charset val="238"/>
          </rPr>
          <t>SZV_F:FeladatAzonosito</t>
        </r>
      </text>
    </comment>
    <comment ref="I461" authorId="0" shapeId="0" xr:uid="{C0B7E448-2E56-4E33-A331-D0D2FCEF6CD7}">
      <text>
        <r>
          <rPr>
            <sz val="11"/>
            <rFont val="Calibri"/>
            <family val="2"/>
            <charset val="238"/>
          </rPr>
          <t>SZV_F:EllatasiTerulet</t>
        </r>
      </text>
    </comment>
    <comment ref="J461" authorId="0" shapeId="0" xr:uid="{1DECA9FE-57EB-4146-B63A-1C179370C97F}">
      <text>
        <r>
          <rPr>
            <sz val="11"/>
            <rFont val="Calibri"/>
            <family val="2"/>
            <charset val="238"/>
          </rPr>
          <t>SZV_F:EllatasertFelelos</t>
        </r>
      </text>
    </comment>
    <comment ref="K461" authorId="0" shapeId="0" xr:uid="{77AF7447-C57C-4385-8816-011311468063}">
      <text>
        <r>
          <rPr>
            <sz val="11"/>
            <rFont val="Calibri"/>
            <family val="2"/>
            <charset val="238"/>
          </rPr>
          <t>SZV_F:TervezettNettoKoltseg</t>
        </r>
      </text>
    </comment>
    <comment ref="L461" authorId="0" shapeId="0" xr:uid="{C44BC69F-F351-4CF0-A00C-BF570481C191}">
      <text>
        <r>
          <rPr>
            <sz val="11"/>
            <rFont val="Calibri"/>
            <family val="2"/>
            <charset val="238"/>
          </rPr>
          <t>SZV_F:IdotartamKezdes</t>
        </r>
      </text>
    </comment>
    <comment ref="M461" authorId="0" shapeId="0" xr:uid="{D80E7209-A796-4B55-A8C6-26F5FFD51899}">
      <text>
        <r>
          <rPr>
            <sz val="11"/>
            <rFont val="Calibri"/>
            <family val="2"/>
            <charset val="238"/>
          </rPr>
          <t>SZV_F:IdotartamBefejezes</t>
        </r>
      </text>
    </comment>
    <comment ref="N461" authorId="0" shapeId="0" xr:uid="{E4C4B400-6764-4DB3-A5FC-2E7A767FD054}">
      <text>
        <r>
          <rPr>
            <sz val="11"/>
            <rFont val="Calibri"/>
            <family val="2"/>
            <charset val="238"/>
          </rPr>
          <t>SZV_F:NettoKoltsegUtem1</t>
        </r>
      </text>
    </comment>
    <comment ref="O461" authorId="0" shapeId="0" xr:uid="{3ED5DC78-DE18-450D-88AC-593F0752D82C}">
      <text>
        <r>
          <rPr>
            <sz val="11"/>
            <rFont val="Calibri"/>
            <family val="2"/>
            <charset val="238"/>
          </rPr>
          <t>SZV_F:NettoKoltsegUtem2</t>
        </r>
      </text>
    </comment>
    <comment ref="P461" authorId="0" shapeId="0" xr:uid="{C46D6E50-436A-45E5-AF7F-112A0438D467}">
      <text>
        <r>
          <rPr>
            <sz val="11"/>
            <rFont val="Calibri"/>
            <family val="2"/>
            <charset val="238"/>
          </rPr>
          <t>SZV_F:EM_Melleklet2_KTG</t>
        </r>
      </text>
    </comment>
    <comment ref="R461" authorId="0" shapeId="0" xr:uid="{F5BF5FA1-A695-42EB-802E-D1E9CA960EBB}">
      <text>
        <r>
          <rPr>
            <sz val="11"/>
            <rFont val="Calibri"/>
            <family val="2"/>
            <charset val="238"/>
          </rPr>
          <t>SZV_F:HDUtem1</t>
        </r>
      </text>
    </comment>
    <comment ref="S461" authorId="0" shapeId="0" xr:uid="{3A32688C-7CD1-44C5-AFE0-5B01FCD89E35}">
      <text>
        <r>
          <rPr>
            <sz val="11"/>
            <rFont val="Calibri"/>
            <family val="2"/>
            <charset val="238"/>
          </rPr>
          <t>SZV_F:ECSUtem1</t>
        </r>
      </text>
    </comment>
    <comment ref="T461" authorId="0" shapeId="0" xr:uid="{C09EAAE5-3736-40AC-8DC0-636998FAD60A}">
      <text>
        <r>
          <rPr>
            <sz val="11"/>
            <rFont val="Calibri"/>
            <family val="2"/>
            <charset val="238"/>
          </rPr>
          <t>SZV_F:KFHUtem1</t>
        </r>
      </text>
    </comment>
    <comment ref="U461" authorId="0" shapeId="0" xr:uid="{1FFDB6D5-DA10-4942-9937-97AE88F6C550}">
      <text>
        <r>
          <rPr>
            <sz val="11"/>
            <rFont val="Calibri"/>
            <family val="2"/>
            <charset val="238"/>
          </rPr>
          <t>SZV_F:Egyeb_SajatUtem1</t>
        </r>
      </text>
    </comment>
    <comment ref="V461" authorId="0" shapeId="0" xr:uid="{29105906-0153-4F01-AE99-1F63688791FD}">
      <text>
        <r>
          <rPr>
            <sz val="11"/>
            <rFont val="Calibri"/>
            <family val="2"/>
            <charset val="238"/>
          </rPr>
          <t>SZV_F:DijUtem1</t>
        </r>
      </text>
    </comment>
    <comment ref="W461" authorId="0" shapeId="0" xr:uid="{D510DFF0-5318-4E4B-9A02-857AD9BF3D7C}">
      <text>
        <r>
          <rPr>
            <sz val="11"/>
            <rFont val="Calibri"/>
            <family val="2"/>
            <charset val="238"/>
          </rPr>
          <t>SZV_F:EM_Melleklet1_Utem1</t>
        </r>
      </text>
    </comment>
    <comment ref="X461" authorId="0" shapeId="0" xr:uid="{40D4A09B-0886-4856-8808-76AA172167DF}">
      <text>
        <r>
          <rPr>
            <sz val="11"/>
            <rFont val="Calibri"/>
            <family val="2"/>
            <charset val="238"/>
          </rPr>
          <t>SZV_F:EgyebAllamiUtem1</t>
        </r>
      </text>
    </comment>
    <comment ref="Y461" authorId="0" shapeId="0" xr:uid="{FCC6E61C-BB74-43F1-8A89-1BD3F3655020}">
      <text>
        <r>
          <rPr>
            <sz val="11"/>
            <rFont val="Calibri"/>
            <family val="2"/>
            <charset val="238"/>
          </rPr>
          <t>SZV_F:OnkormanyzatiUtem1</t>
        </r>
      </text>
    </comment>
    <comment ref="Z461" authorId="0" shapeId="0" xr:uid="{421B981B-AC10-47EA-80AB-87506BAC405C}">
      <text>
        <r>
          <rPr>
            <sz val="11"/>
            <rFont val="Calibri"/>
            <family val="2"/>
            <charset val="238"/>
          </rPr>
          <t>SZV_F:EUUtem1</t>
        </r>
      </text>
    </comment>
    <comment ref="AA461" authorId="0" shapeId="0" xr:uid="{8C89BB78-D15E-47B9-AB26-9262B6B3C84C}">
      <text>
        <r>
          <rPr>
            <sz val="11"/>
            <rFont val="Calibri"/>
            <family val="2"/>
            <charset val="238"/>
          </rPr>
          <t>SZV_F:EgyebUtem1</t>
        </r>
      </text>
    </comment>
    <comment ref="AB461" authorId="0" shapeId="0" xr:uid="{643E3A02-CAFD-4D3B-A3B4-60A0BC5D8560}">
      <text>
        <r>
          <rPr>
            <sz val="11"/>
            <rFont val="Calibri"/>
            <family val="2"/>
            <charset val="238"/>
          </rPr>
          <t>SZV_F:HitelKotvenyUtem1</t>
        </r>
      </text>
    </comment>
    <comment ref="AC461" authorId="0" shapeId="0" xr:uid="{493503F7-89D6-42C8-94E6-160F21B05C5F}">
      <text>
        <r>
          <rPr>
            <sz val="11"/>
            <rFont val="Calibri"/>
            <family val="2"/>
            <charset val="238"/>
          </rPr>
          <t>SZV_F:OsszesenUtem1</t>
        </r>
      </text>
    </comment>
    <comment ref="AF461" authorId="0" shapeId="0" xr:uid="{64C248D0-8434-4522-80A6-824EA04EA15C}">
      <text>
        <r>
          <rPr>
            <sz val="11"/>
            <rFont val="Calibri"/>
            <family val="2"/>
            <charset val="238"/>
          </rPr>
          <t>SZV_F:HDUtem2</t>
        </r>
      </text>
    </comment>
    <comment ref="AG461" authorId="0" shapeId="0" xr:uid="{A5886E4A-DDC6-49A7-81F8-297F9A5CEB49}">
      <text>
        <r>
          <rPr>
            <sz val="11"/>
            <rFont val="Calibri"/>
            <family val="2"/>
            <charset val="238"/>
          </rPr>
          <t>SZV_F:ECSUtem2</t>
        </r>
      </text>
    </comment>
    <comment ref="AH461" authorId="0" shapeId="0" xr:uid="{A59D589A-97DF-477E-AB76-046501E0E480}">
      <text>
        <r>
          <rPr>
            <sz val="11"/>
            <rFont val="Calibri"/>
            <family val="2"/>
            <charset val="238"/>
          </rPr>
          <t>SZV_F:KFHUtem2</t>
        </r>
      </text>
    </comment>
    <comment ref="AI461" authorId="0" shapeId="0" xr:uid="{88824263-004F-4FAB-A4C4-F5CE8821F53C}">
      <text>
        <r>
          <rPr>
            <sz val="11"/>
            <rFont val="Calibri"/>
            <family val="2"/>
            <charset val="238"/>
          </rPr>
          <t>SZV_F:Egyeb_SajatUtem2</t>
        </r>
      </text>
    </comment>
    <comment ref="AJ461" authorId="0" shapeId="0" xr:uid="{EDFD4C59-A2A1-4DB6-8B1C-678FCB56474F}">
      <text>
        <r>
          <rPr>
            <sz val="11"/>
            <rFont val="Calibri"/>
            <family val="2"/>
            <charset val="238"/>
          </rPr>
          <t>SZV_F:DijUtem2</t>
        </r>
      </text>
    </comment>
    <comment ref="AK461" authorId="0" shapeId="0" xr:uid="{4499BB2B-49A3-445A-89F8-85B430D2FC64}">
      <text>
        <r>
          <rPr>
            <sz val="11"/>
            <rFont val="Calibri"/>
            <family val="2"/>
            <charset val="238"/>
          </rPr>
          <t>SZV_F:EM_Melleklet1_Utem2</t>
        </r>
      </text>
    </comment>
    <comment ref="AL461" authorId="0" shapeId="0" xr:uid="{517CF6AF-BF4B-4513-BD5D-B86B955BD23A}">
      <text>
        <r>
          <rPr>
            <sz val="11"/>
            <rFont val="Calibri"/>
            <family val="2"/>
            <charset val="238"/>
          </rPr>
          <t>SZV_F:EgyebAllamiUtem2</t>
        </r>
      </text>
    </comment>
    <comment ref="AM461" authorId="0" shapeId="0" xr:uid="{9B4C1133-8AC9-4266-92D7-F312F6D0575D}">
      <text>
        <r>
          <rPr>
            <sz val="11"/>
            <rFont val="Calibri"/>
            <family val="2"/>
            <charset val="238"/>
          </rPr>
          <t>SZV_F:OnkormanyzatiUtem2</t>
        </r>
      </text>
    </comment>
    <comment ref="AN461" authorId="0" shapeId="0" xr:uid="{919FFF4A-89D6-4461-ABBE-704D56B5F3E5}">
      <text>
        <r>
          <rPr>
            <sz val="11"/>
            <rFont val="Calibri"/>
            <family val="2"/>
            <charset val="238"/>
          </rPr>
          <t>SZV_F:EUUtem2</t>
        </r>
      </text>
    </comment>
    <comment ref="AO461" authorId="0" shapeId="0" xr:uid="{B9B41355-5106-493D-8876-CECCFB0361BD}">
      <text>
        <r>
          <rPr>
            <sz val="11"/>
            <rFont val="Calibri"/>
            <family val="2"/>
            <charset val="238"/>
          </rPr>
          <t>SZV_F:EgyebUtem2</t>
        </r>
      </text>
    </comment>
    <comment ref="AP461" authorId="0" shapeId="0" xr:uid="{E229E995-4C4B-43F5-B3C0-40271EABB149}">
      <text>
        <r>
          <rPr>
            <sz val="11"/>
            <rFont val="Calibri"/>
            <family val="2"/>
            <charset val="238"/>
          </rPr>
          <t>SZV_F:HitelKotvenyUtem2</t>
        </r>
      </text>
    </comment>
    <comment ref="AQ461" authorId="0" shapeId="0" xr:uid="{69597AAF-5EBA-47BE-A0F7-47639C749B6F}">
      <text>
        <r>
          <rPr>
            <sz val="11"/>
            <rFont val="Calibri"/>
            <family val="2"/>
            <charset val="238"/>
          </rPr>
          <t>SZV_F:OsszesenUtem2</t>
        </r>
      </text>
    </comment>
    <comment ref="AR461" authorId="0" shapeId="0" xr:uid="{3C8A5173-ECE7-443E-A18E-5F9E54BAE665}">
      <text>
        <r>
          <rPr>
            <sz val="11"/>
            <rFont val="Calibri"/>
            <family val="2"/>
            <charset val="238"/>
          </rPr>
          <t>SZV_F:ForrashianyUtem2</t>
        </r>
      </text>
    </comment>
    <comment ref="AU461" authorId="0" shapeId="0" xr:uid="{BD9EAB0C-75AE-4245-AF97-B442C5F4DC5A}">
      <text>
        <r>
          <rPr>
            <sz val="11"/>
            <rFont val="Calibri"/>
            <family val="2"/>
            <charset val="238"/>
          </rPr>
          <t>SZV_F:Indokolas</t>
        </r>
      </text>
    </comment>
    <comment ref="AV461" authorId="0" shapeId="0" xr:uid="{A2A99C80-C5D9-4568-9BBB-D247B59FE720}">
      <text>
        <r>
          <rPr>
            <sz val="11"/>
            <rFont val="Calibri"/>
            <family val="2"/>
            <charset val="238"/>
          </rPr>
          <t>SZV_F:Megjegyzes</t>
        </r>
      </text>
    </comment>
    <comment ref="AW461" authorId="0" shapeId="0" xr:uid="{C8BD335A-1FB4-4E94-AA44-13568BA312A6}">
      <text>
        <r>
          <rPr>
            <sz val="11"/>
            <rFont val="Calibri"/>
            <family val="2"/>
            <charset val="238"/>
          </rPr>
          <t>SZV_F:FeladatSorszam</t>
        </r>
      </text>
    </comment>
    <comment ref="AY461" authorId="0" shapeId="0" xr:uid="{20A369FE-CBBA-456A-992B-E40845D414DA}">
      <text>
        <r>
          <rPr>
            <sz val="11"/>
            <rFont val="Calibri"/>
            <family val="2"/>
            <charset val="238"/>
          </rPr>
          <t>SZV_F:ISA</t>
        </r>
      </text>
    </comment>
    <comment ref="B462" authorId="0" shapeId="0" xr:uid="{9E2D59B4-71DD-4751-929C-F063C85EA5C8}">
      <text>
        <r>
          <rPr>
            <sz val="11"/>
            <rFont val="Calibri"/>
            <family val="2"/>
            <charset val="238"/>
          </rPr>
          <t>SZV_F:FontossagiSorrent</t>
        </r>
      </text>
    </comment>
    <comment ref="C462" authorId="0" shapeId="0" xr:uid="{038C3CAE-460E-478D-A9C1-759EB003AA2B}">
      <text>
        <r>
          <rPr>
            <sz val="11"/>
            <rFont val="Calibri"/>
            <family val="2"/>
            <charset val="238"/>
          </rPr>
          <t>SZV_F:FeladatKategoria</t>
        </r>
      </text>
    </comment>
    <comment ref="D462" authorId="0" shapeId="0" xr:uid="{F36898AD-ECEF-4365-BCAD-387046EFA01E}">
      <text>
        <r>
          <rPr>
            <sz val="11"/>
            <rFont val="Calibri"/>
            <family val="2"/>
            <charset val="238"/>
          </rPr>
          <t>SZV_F:FeladatMegnevezes</t>
        </r>
      </text>
    </comment>
    <comment ref="E462" authorId="0" shapeId="0" xr:uid="{0CC164C3-CF19-4E4F-812F-E88E72FAE902}">
      <text>
        <r>
          <rPr>
            <sz val="11"/>
            <rFont val="Calibri"/>
            <family val="2"/>
            <charset val="238"/>
          </rPr>
          <t>SZV_F:ElviEngedelySzam</t>
        </r>
      </text>
    </comment>
    <comment ref="F462" authorId="0" shapeId="0" xr:uid="{ED050A5A-EBDC-4873-969D-CA0907383A72}">
      <text>
        <r>
          <rPr>
            <sz val="11"/>
            <rFont val="Calibri"/>
            <family val="2"/>
            <charset val="238"/>
          </rPr>
          <t>SZV_F:VKR_Kod</t>
        </r>
      </text>
    </comment>
    <comment ref="G462" authorId="0" shapeId="0" xr:uid="{8651EE9D-6293-4563-9770-1C6A9EBD7D3B}">
      <text>
        <r>
          <rPr>
            <sz val="11"/>
            <rFont val="Calibri"/>
            <family val="2"/>
            <charset val="238"/>
          </rPr>
          <t>SZV_F:VKR_Nev</t>
        </r>
      </text>
    </comment>
    <comment ref="H462" authorId="0" shapeId="0" xr:uid="{D8E2D582-1318-4806-9DE8-AA8EC7BF8A03}">
      <text>
        <r>
          <rPr>
            <sz val="11"/>
            <rFont val="Calibri"/>
            <family val="2"/>
            <charset val="238"/>
          </rPr>
          <t>SZV_F:FeladatAzonosito</t>
        </r>
      </text>
    </comment>
    <comment ref="I462" authorId="0" shapeId="0" xr:uid="{28BA7239-8052-428B-B635-B67B8E0537C4}">
      <text>
        <r>
          <rPr>
            <sz val="11"/>
            <rFont val="Calibri"/>
            <family val="2"/>
            <charset val="238"/>
          </rPr>
          <t>SZV_F:EllatasiTerulet</t>
        </r>
      </text>
    </comment>
    <comment ref="J462" authorId="0" shapeId="0" xr:uid="{2FC7FC4C-EAB6-4609-9A5B-FEB80A06F6B3}">
      <text>
        <r>
          <rPr>
            <sz val="11"/>
            <rFont val="Calibri"/>
            <family val="2"/>
            <charset val="238"/>
          </rPr>
          <t>SZV_F:EllatasertFelelos</t>
        </r>
      </text>
    </comment>
    <comment ref="K462" authorId="0" shapeId="0" xr:uid="{4BF92694-C7AF-4F97-AC99-C04A81852378}">
      <text>
        <r>
          <rPr>
            <sz val="11"/>
            <rFont val="Calibri"/>
            <family val="2"/>
            <charset val="238"/>
          </rPr>
          <t>SZV_F:TervezettNettoKoltseg</t>
        </r>
      </text>
    </comment>
    <comment ref="L462" authorId="0" shapeId="0" xr:uid="{236ED17E-78A1-469C-B373-583F6ADE3A0E}">
      <text>
        <r>
          <rPr>
            <sz val="11"/>
            <rFont val="Calibri"/>
            <family val="2"/>
            <charset val="238"/>
          </rPr>
          <t>SZV_F:IdotartamKezdes</t>
        </r>
      </text>
    </comment>
    <comment ref="M462" authorId="0" shapeId="0" xr:uid="{7FC0639E-4771-4994-9307-0F8730C3A53A}">
      <text>
        <r>
          <rPr>
            <sz val="11"/>
            <rFont val="Calibri"/>
            <family val="2"/>
            <charset val="238"/>
          </rPr>
          <t>SZV_F:IdotartamBefejezes</t>
        </r>
      </text>
    </comment>
    <comment ref="N462" authorId="0" shapeId="0" xr:uid="{275F4F00-51D1-4389-B058-42141AF22B86}">
      <text>
        <r>
          <rPr>
            <sz val="11"/>
            <rFont val="Calibri"/>
            <family val="2"/>
            <charset val="238"/>
          </rPr>
          <t>SZV_F:NettoKoltsegUtem1</t>
        </r>
      </text>
    </comment>
    <comment ref="O462" authorId="0" shapeId="0" xr:uid="{9AC510A2-E84D-4173-BA10-BDBBE8A16BDB}">
      <text>
        <r>
          <rPr>
            <sz val="11"/>
            <rFont val="Calibri"/>
            <family val="2"/>
            <charset val="238"/>
          </rPr>
          <t>SZV_F:NettoKoltsegUtem2</t>
        </r>
      </text>
    </comment>
    <comment ref="P462" authorId="0" shapeId="0" xr:uid="{2DAB5CCF-D5B6-4C2A-8AD8-8A95AC3456B7}">
      <text>
        <r>
          <rPr>
            <sz val="11"/>
            <rFont val="Calibri"/>
            <family val="2"/>
            <charset val="238"/>
          </rPr>
          <t>SZV_F:EM_Melleklet2_KTG</t>
        </r>
      </text>
    </comment>
    <comment ref="R462" authorId="0" shapeId="0" xr:uid="{D3DE4C55-0C92-4915-AE4A-2908BB74B0E4}">
      <text>
        <r>
          <rPr>
            <sz val="11"/>
            <rFont val="Calibri"/>
            <family val="2"/>
            <charset val="238"/>
          </rPr>
          <t>SZV_F:HDUtem1</t>
        </r>
      </text>
    </comment>
    <comment ref="S462" authorId="0" shapeId="0" xr:uid="{EDF3A369-2B48-41B0-8AFE-DEA68C4FB0BD}">
      <text>
        <r>
          <rPr>
            <sz val="11"/>
            <rFont val="Calibri"/>
            <family val="2"/>
            <charset val="238"/>
          </rPr>
          <t>SZV_F:ECSUtem1</t>
        </r>
      </text>
    </comment>
    <comment ref="T462" authorId="0" shapeId="0" xr:uid="{DDB0D00C-2C8E-4F94-A789-570D744D779C}">
      <text>
        <r>
          <rPr>
            <sz val="11"/>
            <rFont val="Calibri"/>
            <family val="2"/>
            <charset val="238"/>
          </rPr>
          <t>SZV_F:KFHUtem1</t>
        </r>
      </text>
    </comment>
    <comment ref="U462" authorId="0" shapeId="0" xr:uid="{9C5714E9-F0A7-4DA6-88ED-43F3ECCFD321}">
      <text>
        <r>
          <rPr>
            <sz val="11"/>
            <rFont val="Calibri"/>
            <family val="2"/>
            <charset val="238"/>
          </rPr>
          <t>SZV_F:Egyeb_SajatUtem1</t>
        </r>
      </text>
    </comment>
    <comment ref="V462" authorId="0" shapeId="0" xr:uid="{A76435EF-3A71-47B7-9224-A32CA0C79B57}">
      <text>
        <r>
          <rPr>
            <sz val="11"/>
            <rFont val="Calibri"/>
            <family val="2"/>
            <charset val="238"/>
          </rPr>
          <t>SZV_F:DijUtem1</t>
        </r>
      </text>
    </comment>
    <comment ref="W462" authorId="0" shapeId="0" xr:uid="{7EDE3F44-E28F-4D20-8227-0D155F515C5C}">
      <text>
        <r>
          <rPr>
            <sz val="11"/>
            <rFont val="Calibri"/>
            <family val="2"/>
            <charset val="238"/>
          </rPr>
          <t>SZV_F:EM_Melleklet1_Utem1</t>
        </r>
      </text>
    </comment>
    <comment ref="X462" authorId="0" shapeId="0" xr:uid="{966ABBA8-2D8B-4812-9525-5FED212E0705}">
      <text>
        <r>
          <rPr>
            <sz val="11"/>
            <rFont val="Calibri"/>
            <family val="2"/>
            <charset val="238"/>
          </rPr>
          <t>SZV_F:EgyebAllamiUtem1</t>
        </r>
      </text>
    </comment>
    <comment ref="Y462" authorId="0" shapeId="0" xr:uid="{2A0756ED-6F24-4EB2-8E83-307B09694A07}">
      <text>
        <r>
          <rPr>
            <sz val="11"/>
            <rFont val="Calibri"/>
            <family val="2"/>
            <charset val="238"/>
          </rPr>
          <t>SZV_F:OnkormanyzatiUtem1</t>
        </r>
      </text>
    </comment>
    <comment ref="Z462" authorId="0" shapeId="0" xr:uid="{6008CB47-D722-434A-B2FF-43D52C79CFED}">
      <text>
        <r>
          <rPr>
            <sz val="11"/>
            <rFont val="Calibri"/>
            <family val="2"/>
            <charset val="238"/>
          </rPr>
          <t>SZV_F:EUUtem1</t>
        </r>
      </text>
    </comment>
    <comment ref="AA462" authorId="0" shapeId="0" xr:uid="{5AFC5AB6-722A-4CC1-837B-670A76C44AC2}">
      <text>
        <r>
          <rPr>
            <sz val="11"/>
            <rFont val="Calibri"/>
            <family val="2"/>
            <charset val="238"/>
          </rPr>
          <t>SZV_F:EgyebUtem1</t>
        </r>
      </text>
    </comment>
    <comment ref="AB462" authorId="0" shapeId="0" xr:uid="{BC5DE2A8-E74B-483B-881D-F2633A2CFA06}">
      <text>
        <r>
          <rPr>
            <sz val="11"/>
            <rFont val="Calibri"/>
            <family val="2"/>
            <charset val="238"/>
          </rPr>
          <t>SZV_F:HitelKotvenyUtem1</t>
        </r>
      </text>
    </comment>
    <comment ref="AC462" authorId="0" shapeId="0" xr:uid="{342D43C6-89DE-45F6-A1EC-ACA167172C6B}">
      <text>
        <r>
          <rPr>
            <sz val="11"/>
            <rFont val="Calibri"/>
            <family val="2"/>
            <charset val="238"/>
          </rPr>
          <t>SZV_F:OsszesenUtem1</t>
        </r>
      </text>
    </comment>
    <comment ref="AF462" authorId="0" shapeId="0" xr:uid="{447E70B8-F422-490F-B4CF-9EBE11B927D7}">
      <text>
        <r>
          <rPr>
            <sz val="11"/>
            <rFont val="Calibri"/>
            <family val="2"/>
            <charset val="238"/>
          </rPr>
          <t>SZV_F:HDUtem2</t>
        </r>
      </text>
    </comment>
    <comment ref="AG462" authorId="0" shapeId="0" xr:uid="{0BDAD024-8BA2-4C5B-9A36-232D2F397F2F}">
      <text>
        <r>
          <rPr>
            <sz val="11"/>
            <rFont val="Calibri"/>
            <family val="2"/>
            <charset val="238"/>
          </rPr>
          <t>SZV_F:ECSUtem2</t>
        </r>
      </text>
    </comment>
    <comment ref="AH462" authorId="0" shapeId="0" xr:uid="{6F6A3151-3596-4BCC-9EF7-54B05B915642}">
      <text>
        <r>
          <rPr>
            <sz val="11"/>
            <rFont val="Calibri"/>
            <family val="2"/>
            <charset val="238"/>
          </rPr>
          <t>SZV_F:KFHUtem2</t>
        </r>
      </text>
    </comment>
    <comment ref="AI462" authorId="0" shapeId="0" xr:uid="{FD2CCBF9-336C-4C17-98B8-829864BD799F}">
      <text>
        <r>
          <rPr>
            <sz val="11"/>
            <rFont val="Calibri"/>
            <family val="2"/>
            <charset val="238"/>
          </rPr>
          <t>SZV_F:Egyeb_SajatUtem2</t>
        </r>
      </text>
    </comment>
    <comment ref="AJ462" authorId="0" shapeId="0" xr:uid="{2FE356C8-D1A3-457F-B093-E2D448A4D32A}">
      <text>
        <r>
          <rPr>
            <sz val="11"/>
            <rFont val="Calibri"/>
            <family val="2"/>
            <charset val="238"/>
          </rPr>
          <t>SZV_F:DijUtem2</t>
        </r>
      </text>
    </comment>
    <comment ref="AK462" authorId="0" shapeId="0" xr:uid="{2C6D7116-1CBC-4081-A7A8-2C97583154B5}">
      <text>
        <r>
          <rPr>
            <sz val="11"/>
            <rFont val="Calibri"/>
            <family val="2"/>
            <charset val="238"/>
          </rPr>
          <t>SZV_F:EM_Melleklet1_Utem2</t>
        </r>
      </text>
    </comment>
    <comment ref="AL462" authorId="0" shapeId="0" xr:uid="{6FFC03B7-EA1D-4688-A743-AA0453BD3EBC}">
      <text>
        <r>
          <rPr>
            <sz val="11"/>
            <rFont val="Calibri"/>
            <family val="2"/>
            <charset val="238"/>
          </rPr>
          <t>SZV_F:EgyebAllamiUtem2</t>
        </r>
      </text>
    </comment>
    <comment ref="AM462" authorId="0" shapeId="0" xr:uid="{F5A0D010-F608-420D-9DF4-537F11C851AD}">
      <text>
        <r>
          <rPr>
            <sz val="11"/>
            <rFont val="Calibri"/>
            <family val="2"/>
            <charset val="238"/>
          </rPr>
          <t>SZV_F:OnkormanyzatiUtem2</t>
        </r>
      </text>
    </comment>
    <comment ref="AN462" authorId="0" shapeId="0" xr:uid="{B2B5D58D-3DE8-46EC-86E9-27B14BBA5500}">
      <text>
        <r>
          <rPr>
            <sz val="11"/>
            <rFont val="Calibri"/>
            <family val="2"/>
            <charset val="238"/>
          </rPr>
          <t>SZV_F:EUUtem2</t>
        </r>
      </text>
    </comment>
    <comment ref="AO462" authorId="0" shapeId="0" xr:uid="{BCC11430-187F-40D5-B458-5F4EB51AFB05}">
      <text>
        <r>
          <rPr>
            <sz val="11"/>
            <rFont val="Calibri"/>
            <family val="2"/>
            <charset val="238"/>
          </rPr>
          <t>SZV_F:EgyebUtem2</t>
        </r>
      </text>
    </comment>
    <comment ref="AP462" authorId="0" shapeId="0" xr:uid="{799E2AB7-FBAD-4DC3-A113-E96BE92E418E}">
      <text>
        <r>
          <rPr>
            <sz val="11"/>
            <rFont val="Calibri"/>
            <family val="2"/>
            <charset val="238"/>
          </rPr>
          <t>SZV_F:HitelKotvenyUtem2</t>
        </r>
      </text>
    </comment>
    <comment ref="AQ462" authorId="0" shapeId="0" xr:uid="{182AB09F-E410-4B23-A99C-5204C94A5AC1}">
      <text>
        <r>
          <rPr>
            <sz val="11"/>
            <rFont val="Calibri"/>
            <family val="2"/>
            <charset val="238"/>
          </rPr>
          <t>SZV_F:OsszesenUtem2</t>
        </r>
      </text>
    </comment>
    <comment ref="AR462" authorId="0" shapeId="0" xr:uid="{F63C1337-86A7-47F6-9AD7-055249B81D2A}">
      <text>
        <r>
          <rPr>
            <sz val="11"/>
            <rFont val="Calibri"/>
            <family val="2"/>
            <charset val="238"/>
          </rPr>
          <t>SZV_F:ForrashianyUtem2</t>
        </r>
      </text>
    </comment>
    <comment ref="AU462" authorId="0" shapeId="0" xr:uid="{4DBC6F69-DF57-401C-AB82-67D9473FE9E4}">
      <text>
        <r>
          <rPr>
            <sz val="11"/>
            <rFont val="Calibri"/>
            <family val="2"/>
            <charset val="238"/>
          </rPr>
          <t>SZV_F:Indokolas</t>
        </r>
      </text>
    </comment>
    <comment ref="AV462" authorId="0" shapeId="0" xr:uid="{5F38E2B6-3F6C-4748-8DD9-7AAB6765CE75}">
      <text>
        <r>
          <rPr>
            <sz val="11"/>
            <rFont val="Calibri"/>
            <family val="2"/>
            <charset val="238"/>
          </rPr>
          <t>SZV_F:Megjegyzes</t>
        </r>
      </text>
    </comment>
    <comment ref="AW462" authorId="0" shapeId="0" xr:uid="{F0F93532-692D-401E-B3B1-C73A7FC47AF6}">
      <text>
        <r>
          <rPr>
            <sz val="11"/>
            <rFont val="Calibri"/>
            <family val="2"/>
            <charset val="238"/>
          </rPr>
          <t>SZV_F:FeladatSorszam</t>
        </r>
      </text>
    </comment>
    <comment ref="AY462" authorId="0" shapeId="0" xr:uid="{ADA50F9A-31AF-4953-8A86-181AB5E1E1C5}">
      <text>
        <r>
          <rPr>
            <sz val="11"/>
            <rFont val="Calibri"/>
            <family val="2"/>
            <charset val="238"/>
          </rPr>
          <t>SZV_F:ISA</t>
        </r>
      </text>
    </comment>
    <comment ref="B463" authorId="0" shapeId="0" xr:uid="{A3934A56-101F-4478-8366-D6AEF94E4D42}">
      <text>
        <r>
          <rPr>
            <sz val="11"/>
            <rFont val="Calibri"/>
            <family val="2"/>
            <charset val="238"/>
          </rPr>
          <t>SZV_F:FontossagiSorrent</t>
        </r>
      </text>
    </comment>
    <comment ref="C463" authorId="0" shapeId="0" xr:uid="{FB5DE141-C275-473B-811E-52FB8A900C85}">
      <text>
        <r>
          <rPr>
            <sz val="11"/>
            <rFont val="Calibri"/>
            <family val="2"/>
            <charset val="238"/>
          </rPr>
          <t>SZV_F:FeladatKategoria</t>
        </r>
      </text>
    </comment>
    <comment ref="D463" authorId="0" shapeId="0" xr:uid="{D13EEC38-E331-413F-A628-56B37C587E92}">
      <text>
        <r>
          <rPr>
            <sz val="11"/>
            <rFont val="Calibri"/>
            <family val="2"/>
            <charset val="238"/>
          </rPr>
          <t>SZV_F:FeladatMegnevezes</t>
        </r>
      </text>
    </comment>
    <comment ref="E463" authorId="0" shapeId="0" xr:uid="{ABA859B5-2F89-41F6-8D6A-E18596B2D406}">
      <text>
        <r>
          <rPr>
            <sz val="11"/>
            <rFont val="Calibri"/>
            <family val="2"/>
            <charset val="238"/>
          </rPr>
          <t>SZV_F:ElviEngedelySzam</t>
        </r>
      </text>
    </comment>
    <comment ref="F463" authorId="0" shapeId="0" xr:uid="{6D26275C-AFDC-478A-9515-6BC505349859}">
      <text>
        <r>
          <rPr>
            <sz val="11"/>
            <rFont val="Calibri"/>
            <family val="2"/>
            <charset val="238"/>
          </rPr>
          <t>SZV_F:VKR_Kod</t>
        </r>
      </text>
    </comment>
    <comment ref="G463" authorId="0" shapeId="0" xr:uid="{B28D1562-E2AB-417B-BF2E-291B6AB8EE42}">
      <text>
        <r>
          <rPr>
            <sz val="11"/>
            <rFont val="Calibri"/>
            <family val="2"/>
            <charset val="238"/>
          </rPr>
          <t>SZV_F:VKR_Nev</t>
        </r>
      </text>
    </comment>
    <comment ref="H463" authorId="0" shapeId="0" xr:uid="{6C4232F3-F764-4E8B-804E-765D123F5BD9}">
      <text>
        <r>
          <rPr>
            <sz val="11"/>
            <rFont val="Calibri"/>
            <family val="2"/>
            <charset val="238"/>
          </rPr>
          <t>SZV_F:FeladatAzonosito</t>
        </r>
      </text>
    </comment>
    <comment ref="I463" authorId="0" shapeId="0" xr:uid="{060A3316-C228-49B4-81D5-1B784D3EBCEB}">
      <text>
        <r>
          <rPr>
            <sz val="11"/>
            <rFont val="Calibri"/>
            <family val="2"/>
            <charset val="238"/>
          </rPr>
          <t>SZV_F:EllatasiTerulet</t>
        </r>
      </text>
    </comment>
    <comment ref="J463" authorId="0" shapeId="0" xr:uid="{5805D651-ADC6-4F47-B2BC-8995D662CCB9}">
      <text>
        <r>
          <rPr>
            <sz val="11"/>
            <rFont val="Calibri"/>
            <family val="2"/>
            <charset val="238"/>
          </rPr>
          <t>SZV_F:EllatasertFelelos</t>
        </r>
      </text>
    </comment>
    <comment ref="K463" authorId="0" shapeId="0" xr:uid="{99E7D3CF-7163-4ED2-B6B6-02905BD64207}">
      <text>
        <r>
          <rPr>
            <sz val="11"/>
            <rFont val="Calibri"/>
            <family val="2"/>
            <charset val="238"/>
          </rPr>
          <t>SZV_F:TervezettNettoKoltseg</t>
        </r>
      </text>
    </comment>
    <comment ref="L463" authorId="0" shapeId="0" xr:uid="{CE078AB0-25EC-4D20-9482-CCCBC9B56B0E}">
      <text>
        <r>
          <rPr>
            <sz val="11"/>
            <rFont val="Calibri"/>
            <family val="2"/>
            <charset val="238"/>
          </rPr>
          <t>SZV_F:IdotartamKezdes</t>
        </r>
      </text>
    </comment>
    <comment ref="M463" authorId="0" shapeId="0" xr:uid="{DA6580C1-6E1F-475D-B8CF-9995D6757A2E}">
      <text>
        <r>
          <rPr>
            <sz val="11"/>
            <rFont val="Calibri"/>
            <family val="2"/>
            <charset val="238"/>
          </rPr>
          <t>SZV_F:IdotartamBefejezes</t>
        </r>
      </text>
    </comment>
    <comment ref="N463" authorId="0" shapeId="0" xr:uid="{CC127A1A-DF9E-4BD6-A54A-AD19C644E3D8}">
      <text>
        <r>
          <rPr>
            <sz val="11"/>
            <rFont val="Calibri"/>
            <family val="2"/>
            <charset val="238"/>
          </rPr>
          <t>SZV_F:NettoKoltsegUtem1</t>
        </r>
      </text>
    </comment>
    <comment ref="O463" authorId="0" shapeId="0" xr:uid="{56A25BE4-C4BE-4B98-BABE-24492634786F}">
      <text>
        <r>
          <rPr>
            <sz val="11"/>
            <rFont val="Calibri"/>
            <family val="2"/>
            <charset val="238"/>
          </rPr>
          <t>SZV_F:NettoKoltsegUtem2</t>
        </r>
      </text>
    </comment>
    <comment ref="P463" authorId="0" shapeId="0" xr:uid="{308DB69E-FD64-440C-9672-3E0C079E684D}">
      <text>
        <r>
          <rPr>
            <sz val="11"/>
            <rFont val="Calibri"/>
            <family val="2"/>
            <charset val="238"/>
          </rPr>
          <t>SZV_F:EM_Melleklet2_KTG</t>
        </r>
      </text>
    </comment>
    <comment ref="R463" authorId="0" shapeId="0" xr:uid="{FD5D5C1B-C1CD-4A9B-ACB6-68D81C17C500}">
      <text>
        <r>
          <rPr>
            <sz val="11"/>
            <rFont val="Calibri"/>
            <family val="2"/>
            <charset val="238"/>
          </rPr>
          <t>SZV_F:HDUtem1</t>
        </r>
      </text>
    </comment>
    <comment ref="S463" authorId="0" shapeId="0" xr:uid="{F9FA37D3-F0E9-4DD1-B57B-BCFFA32257BD}">
      <text>
        <r>
          <rPr>
            <sz val="11"/>
            <rFont val="Calibri"/>
            <family val="2"/>
            <charset val="238"/>
          </rPr>
          <t>SZV_F:ECSUtem1</t>
        </r>
      </text>
    </comment>
    <comment ref="T463" authorId="0" shapeId="0" xr:uid="{2AC5AD2F-0A05-4504-8E2D-0F71ED69C7B6}">
      <text>
        <r>
          <rPr>
            <sz val="11"/>
            <rFont val="Calibri"/>
            <family val="2"/>
            <charset val="238"/>
          </rPr>
          <t>SZV_F:KFHUtem1</t>
        </r>
      </text>
    </comment>
    <comment ref="U463" authorId="0" shapeId="0" xr:uid="{B4966E6D-0620-47DF-97E1-58A836653F87}">
      <text>
        <r>
          <rPr>
            <sz val="11"/>
            <rFont val="Calibri"/>
            <family val="2"/>
            <charset val="238"/>
          </rPr>
          <t>SZV_F:Egyeb_SajatUtem1</t>
        </r>
      </text>
    </comment>
    <comment ref="V463" authorId="0" shapeId="0" xr:uid="{38A99412-871D-4194-BB47-9CF291B4441F}">
      <text>
        <r>
          <rPr>
            <sz val="11"/>
            <rFont val="Calibri"/>
            <family val="2"/>
            <charset val="238"/>
          </rPr>
          <t>SZV_F:DijUtem1</t>
        </r>
      </text>
    </comment>
    <comment ref="W463" authorId="0" shapeId="0" xr:uid="{869F9E3D-2DB9-4E60-A621-E927529D90A2}">
      <text>
        <r>
          <rPr>
            <sz val="11"/>
            <rFont val="Calibri"/>
            <family val="2"/>
            <charset val="238"/>
          </rPr>
          <t>SZV_F:EM_Melleklet1_Utem1</t>
        </r>
      </text>
    </comment>
    <comment ref="X463" authorId="0" shapeId="0" xr:uid="{360291CE-8B1F-48A0-968C-D6FFF68D26CA}">
      <text>
        <r>
          <rPr>
            <sz val="11"/>
            <rFont val="Calibri"/>
            <family val="2"/>
            <charset val="238"/>
          </rPr>
          <t>SZV_F:EgyebAllamiUtem1</t>
        </r>
      </text>
    </comment>
    <comment ref="Y463" authorId="0" shapeId="0" xr:uid="{F733E5FC-1DCD-4448-8CEF-D07728A7ADAF}">
      <text>
        <r>
          <rPr>
            <sz val="11"/>
            <rFont val="Calibri"/>
            <family val="2"/>
            <charset val="238"/>
          </rPr>
          <t>SZV_F:OnkormanyzatiUtem1</t>
        </r>
      </text>
    </comment>
    <comment ref="Z463" authorId="0" shapeId="0" xr:uid="{3D252E83-EF2B-4416-AF2C-3A4790D70DEB}">
      <text>
        <r>
          <rPr>
            <sz val="11"/>
            <rFont val="Calibri"/>
            <family val="2"/>
            <charset val="238"/>
          </rPr>
          <t>SZV_F:EUUtem1</t>
        </r>
      </text>
    </comment>
    <comment ref="AA463" authorId="0" shapeId="0" xr:uid="{20A32AD6-E4BC-484D-B49E-8E82FC356C38}">
      <text>
        <r>
          <rPr>
            <sz val="11"/>
            <rFont val="Calibri"/>
            <family val="2"/>
            <charset val="238"/>
          </rPr>
          <t>SZV_F:EgyebUtem1</t>
        </r>
      </text>
    </comment>
    <comment ref="AB463" authorId="0" shapeId="0" xr:uid="{72121162-7A10-4CEF-A4A2-E8494E783E8A}">
      <text>
        <r>
          <rPr>
            <sz val="11"/>
            <rFont val="Calibri"/>
            <family val="2"/>
            <charset val="238"/>
          </rPr>
          <t>SZV_F:HitelKotvenyUtem1</t>
        </r>
      </text>
    </comment>
    <comment ref="AC463" authorId="0" shapeId="0" xr:uid="{F557B30D-C1E0-4429-AFD0-EB5B60D88B94}">
      <text>
        <r>
          <rPr>
            <sz val="11"/>
            <rFont val="Calibri"/>
            <family val="2"/>
            <charset val="238"/>
          </rPr>
          <t>SZV_F:OsszesenUtem1</t>
        </r>
      </text>
    </comment>
    <comment ref="AF463" authorId="0" shapeId="0" xr:uid="{D72E384F-836A-423B-AFD0-573C1378DAD5}">
      <text>
        <r>
          <rPr>
            <sz val="11"/>
            <rFont val="Calibri"/>
            <family val="2"/>
            <charset val="238"/>
          </rPr>
          <t>SZV_F:HDUtem2</t>
        </r>
      </text>
    </comment>
    <comment ref="AG463" authorId="0" shapeId="0" xr:uid="{44D66D0B-CE9C-4809-AAF4-F944F4FF6220}">
      <text>
        <r>
          <rPr>
            <sz val="11"/>
            <rFont val="Calibri"/>
            <family val="2"/>
            <charset val="238"/>
          </rPr>
          <t>SZV_F:ECSUtem2</t>
        </r>
      </text>
    </comment>
    <comment ref="AH463" authorId="0" shapeId="0" xr:uid="{A210A943-B3A0-4C80-A64F-A9AE39E99B71}">
      <text>
        <r>
          <rPr>
            <sz val="11"/>
            <rFont val="Calibri"/>
            <family val="2"/>
            <charset val="238"/>
          </rPr>
          <t>SZV_F:KFHUtem2</t>
        </r>
      </text>
    </comment>
    <comment ref="AI463" authorId="0" shapeId="0" xr:uid="{753178E0-48F1-4056-BE28-875455FB7D88}">
      <text>
        <r>
          <rPr>
            <sz val="11"/>
            <rFont val="Calibri"/>
            <family val="2"/>
            <charset val="238"/>
          </rPr>
          <t>SZV_F:Egyeb_SajatUtem2</t>
        </r>
      </text>
    </comment>
    <comment ref="AJ463" authorId="0" shapeId="0" xr:uid="{E368080E-9409-476E-9D69-F956E6397FDE}">
      <text>
        <r>
          <rPr>
            <sz val="11"/>
            <rFont val="Calibri"/>
            <family val="2"/>
            <charset val="238"/>
          </rPr>
          <t>SZV_F:DijUtem2</t>
        </r>
      </text>
    </comment>
    <comment ref="AK463" authorId="0" shapeId="0" xr:uid="{5C5C5ACD-2C81-4B8D-BF78-6834F5A2D6E3}">
      <text>
        <r>
          <rPr>
            <sz val="11"/>
            <rFont val="Calibri"/>
            <family val="2"/>
            <charset val="238"/>
          </rPr>
          <t>SZV_F:EM_Melleklet1_Utem2</t>
        </r>
      </text>
    </comment>
    <comment ref="AL463" authorId="0" shapeId="0" xr:uid="{66F80B8C-68B1-4A0C-87F1-F576B20142D9}">
      <text>
        <r>
          <rPr>
            <sz val="11"/>
            <rFont val="Calibri"/>
            <family val="2"/>
            <charset val="238"/>
          </rPr>
          <t>SZV_F:EgyebAllamiUtem2</t>
        </r>
      </text>
    </comment>
    <comment ref="AM463" authorId="0" shapeId="0" xr:uid="{06E2403F-2514-467F-BBAE-BA1E831A7CA9}">
      <text>
        <r>
          <rPr>
            <sz val="11"/>
            <rFont val="Calibri"/>
            <family val="2"/>
            <charset val="238"/>
          </rPr>
          <t>SZV_F:OnkormanyzatiUtem2</t>
        </r>
      </text>
    </comment>
    <comment ref="AN463" authorId="0" shapeId="0" xr:uid="{82645E3E-9C9B-489F-8FA8-4054F4BF831D}">
      <text>
        <r>
          <rPr>
            <sz val="11"/>
            <rFont val="Calibri"/>
            <family val="2"/>
            <charset val="238"/>
          </rPr>
          <t>SZV_F:EUUtem2</t>
        </r>
      </text>
    </comment>
    <comment ref="AO463" authorId="0" shapeId="0" xr:uid="{1D2AF1DE-F841-41B5-A5E2-CFF7153B12B1}">
      <text>
        <r>
          <rPr>
            <sz val="11"/>
            <rFont val="Calibri"/>
            <family val="2"/>
            <charset val="238"/>
          </rPr>
          <t>SZV_F:EgyebUtem2</t>
        </r>
      </text>
    </comment>
    <comment ref="AP463" authorId="0" shapeId="0" xr:uid="{1EFDC7AE-0390-4166-A91F-7D0840C1AB0D}">
      <text>
        <r>
          <rPr>
            <sz val="11"/>
            <rFont val="Calibri"/>
            <family val="2"/>
            <charset val="238"/>
          </rPr>
          <t>SZV_F:HitelKotvenyUtem2</t>
        </r>
      </text>
    </comment>
    <comment ref="AQ463" authorId="0" shapeId="0" xr:uid="{E3C6760B-7F4F-4E4B-A7C9-9D701A9D820E}">
      <text>
        <r>
          <rPr>
            <sz val="11"/>
            <rFont val="Calibri"/>
            <family val="2"/>
            <charset val="238"/>
          </rPr>
          <t>SZV_F:OsszesenUtem2</t>
        </r>
      </text>
    </comment>
    <comment ref="AR463" authorId="0" shapeId="0" xr:uid="{83A05824-81EA-4EF7-A397-B81A6EC380BA}">
      <text>
        <r>
          <rPr>
            <sz val="11"/>
            <rFont val="Calibri"/>
            <family val="2"/>
            <charset val="238"/>
          </rPr>
          <t>SZV_F:ForrashianyUtem2</t>
        </r>
      </text>
    </comment>
    <comment ref="AU463" authorId="0" shapeId="0" xr:uid="{F110089E-6504-429F-A658-929248F13005}">
      <text>
        <r>
          <rPr>
            <sz val="11"/>
            <rFont val="Calibri"/>
            <family val="2"/>
            <charset val="238"/>
          </rPr>
          <t>SZV_F:Indokolas</t>
        </r>
      </text>
    </comment>
    <comment ref="AV463" authorId="0" shapeId="0" xr:uid="{DC0F79CA-9BD4-4A1E-A5BC-B4C8D61CE25A}">
      <text>
        <r>
          <rPr>
            <sz val="11"/>
            <rFont val="Calibri"/>
            <family val="2"/>
            <charset val="238"/>
          </rPr>
          <t>SZV_F:Megjegyzes</t>
        </r>
      </text>
    </comment>
    <comment ref="AW463" authorId="0" shapeId="0" xr:uid="{5B114C60-4745-4239-A802-B02094C78147}">
      <text>
        <r>
          <rPr>
            <sz val="11"/>
            <rFont val="Calibri"/>
            <family val="2"/>
            <charset val="238"/>
          </rPr>
          <t>SZV_F:FeladatSorszam</t>
        </r>
      </text>
    </comment>
    <comment ref="AY463" authorId="0" shapeId="0" xr:uid="{3B1DEC27-4E67-47DB-97A8-0A9A4C8A9867}">
      <text>
        <r>
          <rPr>
            <sz val="11"/>
            <rFont val="Calibri"/>
            <family val="2"/>
            <charset val="238"/>
          </rPr>
          <t>SZV_F:ISA</t>
        </r>
      </text>
    </comment>
    <comment ref="B464" authorId="0" shapeId="0" xr:uid="{0E2A6982-152B-4D5F-9B85-63E152955C3A}">
      <text>
        <r>
          <rPr>
            <sz val="11"/>
            <rFont val="Calibri"/>
            <family val="2"/>
            <charset val="238"/>
          </rPr>
          <t>SZV_F:FontossagiSorrent</t>
        </r>
      </text>
    </comment>
    <comment ref="C464" authorId="0" shapeId="0" xr:uid="{76F77737-B634-4169-A3A6-F7F5400919A6}">
      <text>
        <r>
          <rPr>
            <sz val="11"/>
            <rFont val="Calibri"/>
            <family val="2"/>
            <charset val="238"/>
          </rPr>
          <t>SZV_F:FeladatKategoria</t>
        </r>
      </text>
    </comment>
    <comment ref="D464" authorId="0" shapeId="0" xr:uid="{9358E6CD-5BEA-4A22-8DC1-F2C125EFFA34}">
      <text>
        <r>
          <rPr>
            <sz val="11"/>
            <rFont val="Calibri"/>
            <family val="2"/>
            <charset val="238"/>
          </rPr>
          <t>SZV_F:FeladatMegnevezes</t>
        </r>
      </text>
    </comment>
    <comment ref="E464" authorId="0" shapeId="0" xr:uid="{D9787CBC-AA74-41C6-AC87-0D0EBCC30379}">
      <text>
        <r>
          <rPr>
            <sz val="11"/>
            <rFont val="Calibri"/>
            <family val="2"/>
            <charset val="238"/>
          </rPr>
          <t>SZV_F:ElviEngedelySzam</t>
        </r>
      </text>
    </comment>
    <comment ref="F464" authorId="0" shapeId="0" xr:uid="{1429DA2A-5602-40F5-9277-71C5F41A63A5}">
      <text>
        <r>
          <rPr>
            <sz val="11"/>
            <rFont val="Calibri"/>
            <family val="2"/>
            <charset val="238"/>
          </rPr>
          <t>SZV_F:VKR_Kod</t>
        </r>
      </text>
    </comment>
    <comment ref="G464" authorId="0" shapeId="0" xr:uid="{9046F8C1-1C89-4DEC-ADE0-A05876BC94A7}">
      <text>
        <r>
          <rPr>
            <sz val="11"/>
            <rFont val="Calibri"/>
            <family val="2"/>
            <charset val="238"/>
          </rPr>
          <t>SZV_F:VKR_Nev</t>
        </r>
      </text>
    </comment>
    <comment ref="H464" authorId="0" shapeId="0" xr:uid="{9323BE8D-C760-4AB6-932D-C759BDB23F7A}">
      <text>
        <r>
          <rPr>
            <sz val="11"/>
            <rFont val="Calibri"/>
            <family val="2"/>
            <charset val="238"/>
          </rPr>
          <t>SZV_F:FeladatAzonosito</t>
        </r>
      </text>
    </comment>
    <comment ref="I464" authorId="0" shapeId="0" xr:uid="{84D1485F-40FF-4017-A987-9A602F5C3A52}">
      <text>
        <r>
          <rPr>
            <sz val="11"/>
            <rFont val="Calibri"/>
            <family val="2"/>
            <charset val="238"/>
          </rPr>
          <t>SZV_F:EllatasiTerulet</t>
        </r>
      </text>
    </comment>
    <comment ref="J464" authorId="0" shapeId="0" xr:uid="{8C02B8FA-D92F-4D8B-A247-944DA172B426}">
      <text>
        <r>
          <rPr>
            <sz val="11"/>
            <rFont val="Calibri"/>
            <family val="2"/>
            <charset val="238"/>
          </rPr>
          <t>SZV_F:EllatasertFelelos</t>
        </r>
      </text>
    </comment>
    <comment ref="K464" authorId="0" shapeId="0" xr:uid="{F25AE2FA-DBFD-41F6-8821-C5E622A2F03C}">
      <text>
        <r>
          <rPr>
            <sz val="11"/>
            <rFont val="Calibri"/>
            <family val="2"/>
            <charset val="238"/>
          </rPr>
          <t>SZV_F:TervezettNettoKoltseg</t>
        </r>
      </text>
    </comment>
    <comment ref="L464" authorId="0" shapeId="0" xr:uid="{28EB7721-E85F-4C62-9B1D-76CD8FE10D08}">
      <text>
        <r>
          <rPr>
            <sz val="11"/>
            <rFont val="Calibri"/>
            <family val="2"/>
            <charset val="238"/>
          </rPr>
          <t>SZV_F:IdotartamKezdes</t>
        </r>
      </text>
    </comment>
    <comment ref="M464" authorId="0" shapeId="0" xr:uid="{1BD6F57B-C41E-4697-B84E-83E7FAEDA868}">
      <text>
        <r>
          <rPr>
            <sz val="11"/>
            <rFont val="Calibri"/>
            <family val="2"/>
            <charset val="238"/>
          </rPr>
          <t>SZV_F:IdotartamBefejezes</t>
        </r>
      </text>
    </comment>
    <comment ref="N464" authorId="0" shapeId="0" xr:uid="{65D77BCC-7ADF-46E1-B9C7-8F7870BAA46D}">
      <text>
        <r>
          <rPr>
            <sz val="11"/>
            <rFont val="Calibri"/>
            <family val="2"/>
            <charset val="238"/>
          </rPr>
          <t>SZV_F:NettoKoltsegUtem1</t>
        </r>
      </text>
    </comment>
    <comment ref="O464" authorId="0" shapeId="0" xr:uid="{A3EA4644-8B58-40B1-B285-DD6EB421B41E}">
      <text>
        <r>
          <rPr>
            <sz val="11"/>
            <rFont val="Calibri"/>
            <family val="2"/>
            <charset val="238"/>
          </rPr>
          <t>SZV_F:NettoKoltsegUtem2</t>
        </r>
      </text>
    </comment>
    <comment ref="P464" authorId="0" shapeId="0" xr:uid="{DDAD74D3-470D-4EA4-99D6-4087D3CA2024}">
      <text>
        <r>
          <rPr>
            <sz val="11"/>
            <rFont val="Calibri"/>
            <family val="2"/>
            <charset val="238"/>
          </rPr>
          <t>SZV_F:EM_Melleklet2_KTG</t>
        </r>
      </text>
    </comment>
    <comment ref="R464" authorId="0" shapeId="0" xr:uid="{8B347C0D-204A-49E7-8FE8-2EEB94FCBE4C}">
      <text>
        <r>
          <rPr>
            <sz val="11"/>
            <rFont val="Calibri"/>
            <family val="2"/>
            <charset val="238"/>
          </rPr>
          <t>SZV_F:HDUtem1</t>
        </r>
      </text>
    </comment>
    <comment ref="S464" authorId="0" shapeId="0" xr:uid="{4CC64A52-7C9F-4C21-BBD1-F0BA0695F34C}">
      <text>
        <r>
          <rPr>
            <sz val="11"/>
            <rFont val="Calibri"/>
            <family val="2"/>
            <charset val="238"/>
          </rPr>
          <t>SZV_F:ECSUtem1</t>
        </r>
      </text>
    </comment>
    <comment ref="T464" authorId="0" shapeId="0" xr:uid="{F2CF89F9-4B92-4BD8-A64E-970E54A707BF}">
      <text>
        <r>
          <rPr>
            <sz val="11"/>
            <rFont val="Calibri"/>
            <family val="2"/>
            <charset val="238"/>
          </rPr>
          <t>SZV_F:KFHUtem1</t>
        </r>
      </text>
    </comment>
    <comment ref="U464" authorId="0" shapeId="0" xr:uid="{5B274B5F-3485-47E5-AE17-F51170196BAC}">
      <text>
        <r>
          <rPr>
            <sz val="11"/>
            <rFont val="Calibri"/>
            <family val="2"/>
            <charset val="238"/>
          </rPr>
          <t>SZV_F:Egyeb_SajatUtem1</t>
        </r>
      </text>
    </comment>
    <comment ref="V464" authorId="0" shapeId="0" xr:uid="{D200F2B5-497D-4EF7-A0DF-867B1ED38363}">
      <text>
        <r>
          <rPr>
            <sz val="11"/>
            <rFont val="Calibri"/>
            <family val="2"/>
            <charset val="238"/>
          </rPr>
          <t>SZV_F:DijUtem1</t>
        </r>
      </text>
    </comment>
    <comment ref="W464" authorId="0" shapeId="0" xr:uid="{FBD32AA0-36F7-4420-816A-AFCAEFB42EEA}">
      <text>
        <r>
          <rPr>
            <sz val="11"/>
            <rFont val="Calibri"/>
            <family val="2"/>
            <charset val="238"/>
          </rPr>
          <t>SZV_F:EM_Melleklet1_Utem1</t>
        </r>
      </text>
    </comment>
    <comment ref="X464" authorId="0" shapeId="0" xr:uid="{AFE83C05-CCC2-4F8F-93E5-CCB531FE3020}">
      <text>
        <r>
          <rPr>
            <sz val="11"/>
            <rFont val="Calibri"/>
            <family val="2"/>
            <charset val="238"/>
          </rPr>
          <t>SZV_F:EgyebAllamiUtem1</t>
        </r>
      </text>
    </comment>
    <comment ref="Y464" authorId="0" shapeId="0" xr:uid="{9D850426-2575-4699-91B2-DF14580F0097}">
      <text>
        <r>
          <rPr>
            <sz val="11"/>
            <rFont val="Calibri"/>
            <family val="2"/>
            <charset val="238"/>
          </rPr>
          <t>SZV_F:OnkormanyzatiUtem1</t>
        </r>
      </text>
    </comment>
    <comment ref="Z464" authorId="0" shapeId="0" xr:uid="{E240F713-9D58-4185-A2EF-B5A4282908B1}">
      <text>
        <r>
          <rPr>
            <sz val="11"/>
            <rFont val="Calibri"/>
            <family val="2"/>
            <charset val="238"/>
          </rPr>
          <t>SZV_F:EUUtem1</t>
        </r>
      </text>
    </comment>
    <comment ref="AA464" authorId="0" shapeId="0" xr:uid="{96F93853-9D28-49CB-81BF-C720F68C057C}">
      <text>
        <r>
          <rPr>
            <sz val="11"/>
            <rFont val="Calibri"/>
            <family val="2"/>
            <charset val="238"/>
          </rPr>
          <t>SZV_F:EgyebUtem1</t>
        </r>
      </text>
    </comment>
    <comment ref="AB464" authorId="0" shapeId="0" xr:uid="{C0DD1DAA-2414-4105-B2B7-C45613F61964}">
      <text>
        <r>
          <rPr>
            <sz val="11"/>
            <rFont val="Calibri"/>
            <family val="2"/>
            <charset val="238"/>
          </rPr>
          <t>SZV_F:HitelKotvenyUtem1</t>
        </r>
      </text>
    </comment>
    <comment ref="AC464" authorId="0" shapeId="0" xr:uid="{153155A3-0F54-43CB-A1C3-0B74261AD892}">
      <text>
        <r>
          <rPr>
            <sz val="11"/>
            <rFont val="Calibri"/>
            <family val="2"/>
            <charset val="238"/>
          </rPr>
          <t>SZV_F:OsszesenUtem1</t>
        </r>
      </text>
    </comment>
    <comment ref="AF464" authorId="0" shapeId="0" xr:uid="{B0540039-4054-423B-B1E7-2B6A5E0A9211}">
      <text>
        <r>
          <rPr>
            <sz val="11"/>
            <rFont val="Calibri"/>
            <family val="2"/>
            <charset val="238"/>
          </rPr>
          <t>SZV_F:HDUtem2</t>
        </r>
      </text>
    </comment>
    <comment ref="AG464" authorId="0" shapeId="0" xr:uid="{EF10652C-8F00-4349-8B81-A076BBAA23D0}">
      <text>
        <r>
          <rPr>
            <sz val="11"/>
            <rFont val="Calibri"/>
            <family val="2"/>
            <charset val="238"/>
          </rPr>
          <t>SZV_F:ECSUtem2</t>
        </r>
      </text>
    </comment>
    <comment ref="AH464" authorId="0" shapeId="0" xr:uid="{1614A684-BBEA-46EC-9D3C-CED55E3C2B53}">
      <text>
        <r>
          <rPr>
            <sz val="11"/>
            <rFont val="Calibri"/>
            <family val="2"/>
            <charset val="238"/>
          </rPr>
          <t>SZV_F:KFHUtem2</t>
        </r>
      </text>
    </comment>
    <comment ref="AI464" authorId="0" shapeId="0" xr:uid="{61904B90-DB6F-4A1F-B3DF-F43F4DB801F2}">
      <text>
        <r>
          <rPr>
            <sz val="11"/>
            <rFont val="Calibri"/>
            <family val="2"/>
            <charset val="238"/>
          </rPr>
          <t>SZV_F:Egyeb_SajatUtem2</t>
        </r>
      </text>
    </comment>
    <comment ref="AJ464" authorId="0" shapeId="0" xr:uid="{DBF2A077-9E67-44A6-B957-E6A1C1EDF9C4}">
      <text>
        <r>
          <rPr>
            <sz val="11"/>
            <rFont val="Calibri"/>
            <family val="2"/>
            <charset val="238"/>
          </rPr>
          <t>SZV_F:DijUtem2</t>
        </r>
      </text>
    </comment>
    <comment ref="AK464" authorId="0" shapeId="0" xr:uid="{1012E120-5743-4906-AE7F-27B534BDD19B}">
      <text>
        <r>
          <rPr>
            <sz val="11"/>
            <rFont val="Calibri"/>
            <family val="2"/>
            <charset val="238"/>
          </rPr>
          <t>SZV_F:EM_Melleklet1_Utem2</t>
        </r>
      </text>
    </comment>
    <comment ref="AL464" authorId="0" shapeId="0" xr:uid="{2BF3624D-1E09-459F-BE36-A824E497C7EA}">
      <text>
        <r>
          <rPr>
            <sz val="11"/>
            <rFont val="Calibri"/>
            <family val="2"/>
            <charset val="238"/>
          </rPr>
          <t>SZV_F:EgyebAllamiUtem2</t>
        </r>
      </text>
    </comment>
    <comment ref="AM464" authorId="0" shapeId="0" xr:uid="{CAD46F35-9A87-481E-93D2-94F728214459}">
      <text>
        <r>
          <rPr>
            <sz val="11"/>
            <rFont val="Calibri"/>
            <family val="2"/>
            <charset val="238"/>
          </rPr>
          <t>SZV_F:OnkormanyzatiUtem2</t>
        </r>
      </text>
    </comment>
    <comment ref="AN464" authorId="0" shapeId="0" xr:uid="{4E96EAE4-1C6C-4714-9DF1-6508AE54BF38}">
      <text>
        <r>
          <rPr>
            <sz val="11"/>
            <rFont val="Calibri"/>
            <family val="2"/>
            <charset val="238"/>
          </rPr>
          <t>SZV_F:EUUtem2</t>
        </r>
      </text>
    </comment>
    <comment ref="AO464" authorId="0" shapeId="0" xr:uid="{408CC762-BA25-42E7-BD61-106ED0A6E994}">
      <text>
        <r>
          <rPr>
            <sz val="11"/>
            <rFont val="Calibri"/>
            <family val="2"/>
            <charset val="238"/>
          </rPr>
          <t>SZV_F:EgyebUtem2</t>
        </r>
      </text>
    </comment>
    <comment ref="AP464" authorId="0" shapeId="0" xr:uid="{4FC259CE-3A60-49BB-8717-A29510A9E25A}">
      <text>
        <r>
          <rPr>
            <sz val="11"/>
            <rFont val="Calibri"/>
            <family val="2"/>
            <charset val="238"/>
          </rPr>
          <t>SZV_F:HitelKotvenyUtem2</t>
        </r>
      </text>
    </comment>
    <comment ref="AQ464" authorId="0" shapeId="0" xr:uid="{02D496F9-DD5C-451B-BD28-25A2B990C72A}">
      <text>
        <r>
          <rPr>
            <sz val="11"/>
            <rFont val="Calibri"/>
            <family val="2"/>
            <charset val="238"/>
          </rPr>
          <t>SZV_F:OsszesenUtem2</t>
        </r>
      </text>
    </comment>
    <comment ref="AR464" authorId="0" shapeId="0" xr:uid="{CF4A33B8-6738-4107-91A7-8B135F51F00F}">
      <text>
        <r>
          <rPr>
            <sz val="11"/>
            <rFont val="Calibri"/>
            <family val="2"/>
            <charset val="238"/>
          </rPr>
          <t>SZV_F:ForrashianyUtem2</t>
        </r>
      </text>
    </comment>
    <comment ref="AU464" authorId="0" shapeId="0" xr:uid="{C7C10C5B-9991-482B-94A9-D09EADA5588A}">
      <text>
        <r>
          <rPr>
            <sz val="11"/>
            <rFont val="Calibri"/>
            <family val="2"/>
            <charset val="238"/>
          </rPr>
          <t>SZV_F:Indokolas</t>
        </r>
      </text>
    </comment>
    <comment ref="AV464" authorId="0" shapeId="0" xr:uid="{89AD3B0D-7C23-4662-A5F8-44188617F378}">
      <text>
        <r>
          <rPr>
            <sz val="11"/>
            <rFont val="Calibri"/>
            <family val="2"/>
            <charset val="238"/>
          </rPr>
          <t>SZV_F:Megjegyzes</t>
        </r>
      </text>
    </comment>
    <comment ref="AW464" authorId="0" shapeId="0" xr:uid="{A4616033-F6F6-48AA-8151-4A1E5B2E52DC}">
      <text>
        <r>
          <rPr>
            <sz val="11"/>
            <rFont val="Calibri"/>
            <family val="2"/>
            <charset val="238"/>
          </rPr>
          <t>SZV_F:FeladatSorszam</t>
        </r>
      </text>
    </comment>
    <comment ref="AY464" authorId="0" shapeId="0" xr:uid="{8C7B0FA4-C72E-4A92-BCD8-835BBA84A4DB}">
      <text>
        <r>
          <rPr>
            <sz val="11"/>
            <rFont val="Calibri"/>
            <family val="2"/>
            <charset val="238"/>
          </rPr>
          <t>SZV_F:ISA</t>
        </r>
      </text>
    </comment>
    <comment ref="B465" authorId="0" shapeId="0" xr:uid="{0AEBE2F4-B97D-4846-AA11-039B034CCD7F}">
      <text>
        <r>
          <rPr>
            <sz val="11"/>
            <rFont val="Calibri"/>
            <family val="2"/>
            <charset val="238"/>
          </rPr>
          <t>SZV_F:FontossagiSorrent</t>
        </r>
      </text>
    </comment>
    <comment ref="C465" authorId="0" shapeId="0" xr:uid="{46C7A91E-E021-4A5A-9373-925ED81BF8DC}">
      <text>
        <r>
          <rPr>
            <sz val="11"/>
            <rFont val="Calibri"/>
            <family val="2"/>
            <charset val="238"/>
          </rPr>
          <t>SZV_F:FeladatKategoria</t>
        </r>
      </text>
    </comment>
    <comment ref="D465" authorId="0" shapeId="0" xr:uid="{0CAEC85D-2BD1-40D7-86B4-25654848F4C5}">
      <text>
        <r>
          <rPr>
            <sz val="11"/>
            <rFont val="Calibri"/>
            <family val="2"/>
            <charset val="238"/>
          </rPr>
          <t>SZV_F:FeladatMegnevezes</t>
        </r>
      </text>
    </comment>
    <comment ref="E465" authorId="0" shapeId="0" xr:uid="{D53F1DCA-2E12-4B17-88DF-16F3292D52CC}">
      <text>
        <r>
          <rPr>
            <sz val="11"/>
            <rFont val="Calibri"/>
            <family val="2"/>
            <charset val="238"/>
          </rPr>
          <t>SZV_F:ElviEngedelySzam</t>
        </r>
      </text>
    </comment>
    <comment ref="F465" authorId="0" shapeId="0" xr:uid="{BB627B63-3B0A-43AC-8159-3AC7CA62ED7F}">
      <text>
        <r>
          <rPr>
            <sz val="11"/>
            <rFont val="Calibri"/>
            <family val="2"/>
            <charset val="238"/>
          </rPr>
          <t>SZV_F:VKR_Kod</t>
        </r>
      </text>
    </comment>
    <comment ref="G465" authorId="0" shapeId="0" xr:uid="{6563A83A-42D8-404F-A1E2-4DD76C07F392}">
      <text>
        <r>
          <rPr>
            <sz val="11"/>
            <rFont val="Calibri"/>
            <family val="2"/>
            <charset val="238"/>
          </rPr>
          <t>SZV_F:VKR_Nev</t>
        </r>
      </text>
    </comment>
    <comment ref="H465" authorId="0" shapeId="0" xr:uid="{8F1C1D73-20B2-42AA-805E-F071C2C28775}">
      <text>
        <r>
          <rPr>
            <sz val="11"/>
            <rFont val="Calibri"/>
            <family val="2"/>
            <charset val="238"/>
          </rPr>
          <t>SZV_F:FeladatAzonosito</t>
        </r>
      </text>
    </comment>
    <comment ref="I465" authorId="0" shapeId="0" xr:uid="{82150021-2755-4201-A9AD-022669C241A2}">
      <text>
        <r>
          <rPr>
            <sz val="11"/>
            <rFont val="Calibri"/>
            <family val="2"/>
            <charset val="238"/>
          </rPr>
          <t>SZV_F:EllatasiTerulet</t>
        </r>
      </text>
    </comment>
    <comment ref="J465" authorId="0" shapeId="0" xr:uid="{5CE8266D-BF1C-4775-912A-E7AEC0D91C2A}">
      <text>
        <r>
          <rPr>
            <sz val="11"/>
            <rFont val="Calibri"/>
            <family val="2"/>
            <charset val="238"/>
          </rPr>
          <t>SZV_F:EllatasertFelelos</t>
        </r>
      </text>
    </comment>
    <comment ref="K465" authorId="0" shapeId="0" xr:uid="{A6E248A6-EEB7-43FC-8A51-F12D9B6DEB01}">
      <text>
        <r>
          <rPr>
            <sz val="11"/>
            <rFont val="Calibri"/>
            <family val="2"/>
            <charset val="238"/>
          </rPr>
          <t>SZV_F:TervezettNettoKoltseg</t>
        </r>
      </text>
    </comment>
    <comment ref="L465" authorId="0" shapeId="0" xr:uid="{3BF28DB1-6134-41D4-A28B-22E624E03DC1}">
      <text>
        <r>
          <rPr>
            <sz val="11"/>
            <rFont val="Calibri"/>
            <family val="2"/>
            <charset val="238"/>
          </rPr>
          <t>SZV_F:IdotartamKezdes</t>
        </r>
      </text>
    </comment>
    <comment ref="M465" authorId="0" shapeId="0" xr:uid="{36AA1B13-1387-4E70-AF5C-3D8BE22CF57F}">
      <text>
        <r>
          <rPr>
            <sz val="11"/>
            <rFont val="Calibri"/>
            <family val="2"/>
            <charset val="238"/>
          </rPr>
          <t>SZV_F:IdotartamBefejezes</t>
        </r>
      </text>
    </comment>
    <comment ref="N465" authorId="0" shapeId="0" xr:uid="{472761D0-7F3A-4558-B4A9-70893B5AAD26}">
      <text>
        <r>
          <rPr>
            <sz val="11"/>
            <rFont val="Calibri"/>
            <family val="2"/>
            <charset val="238"/>
          </rPr>
          <t>SZV_F:NettoKoltsegUtem1</t>
        </r>
      </text>
    </comment>
    <comment ref="O465" authorId="0" shapeId="0" xr:uid="{F4702533-E5AA-485E-B602-3A0D0E5B440C}">
      <text>
        <r>
          <rPr>
            <sz val="11"/>
            <rFont val="Calibri"/>
            <family val="2"/>
            <charset val="238"/>
          </rPr>
          <t>SZV_F:NettoKoltsegUtem2</t>
        </r>
      </text>
    </comment>
    <comment ref="P465" authorId="0" shapeId="0" xr:uid="{FE3FBD80-EEA4-4B24-8796-931D9D39FF1F}">
      <text>
        <r>
          <rPr>
            <sz val="11"/>
            <rFont val="Calibri"/>
            <family val="2"/>
            <charset val="238"/>
          </rPr>
          <t>SZV_F:EM_Melleklet2_KTG</t>
        </r>
      </text>
    </comment>
    <comment ref="R465" authorId="0" shapeId="0" xr:uid="{B85D85A3-F8CE-46BA-B0AF-835531192B1C}">
      <text>
        <r>
          <rPr>
            <sz val="11"/>
            <rFont val="Calibri"/>
            <family val="2"/>
            <charset val="238"/>
          </rPr>
          <t>SZV_F:HDUtem1</t>
        </r>
      </text>
    </comment>
    <comment ref="S465" authorId="0" shapeId="0" xr:uid="{6EEA493C-6C4C-4308-B03E-E9CA0392EF81}">
      <text>
        <r>
          <rPr>
            <sz val="11"/>
            <rFont val="Calibri"/>
            <family val="2"/>
            <charset val="238"/>
          </rPr>
          <t>SZV_F:ECSUtem1</t>
        </r>
      </text>
    </comment>
    <comment ref="T465" authorId="0" shapeId="0" xr:uid="{A31B641D-BBFD-4176-8006-18607FAF0943}">
      <text>
        <r>
          <rPr>
            <sz val="11"/>
            <rFont val="Calibri"/>
            <family val="2"/>
            <charset val="238"/>
          </rPr>
          <t>SZV_F:KFHUtem1</t>
        </r>
      </text>
    </comment>
    <comment ref="U465" authorId="0" shapeId="0" xr:uid="{6F1CF762-6987-4CF8-B90F-39B5281C7B07}">
      <text>
        <r>
          <rPr>
            <sz val="11"/>
            <rFont val="Calibri"/>
            <family val="2"/>
            <charset val="238"/>
          </rPr>
          <t>SZV_F:Egyeb_SajatUtem1</t>
        </r>
      </text>
    </comment>
    <comment ref="V465" authorId="0" shapeId="0" xr:uid="{A72311C6-0776-4423-9814-EA29F4596608}">
      <text>
        <r>
          <rPr>
            <sz val="11"/>
            <rFont val="Calibri"/>
            <family val="2"/>
            <charset val="238"/>
          </rPr>
          <t>SZV_F:DijUtem1</t>
        </r>
      </text>
    </comment>
    <comment ref="W465" authorId="0" shapeId="0" xr:uid="{393C2FE0-6362-496D-AE26-0AD412B6781F}">
      <text>
        <r>
          <rPr>
            <sz val="11"/>
            <rFont val="Calibri"/>
            <family val="2"/>
            <charset val="238"/>
          </rPr>
          <t>SZV_F:EM_Melleklet1_Utem1</t>
        </r>
      </text>
    </comment>
    <comment ref="X465" authorId="0" shapeId="0" xr:uid="{D7A13904-C3E7-492D-A194-062E23BDAE56}">
      <text>
        <r>
          <rPr>
            <sz val="11"/>
            <rFont val="Calibri"/>
            <family val="2"/>
            <charset val="238"/>
          </rPr>
          <t>SZV_F:EgyebAllamiUtem1</t>
        </r>
      </text>
    </comment>
    <comment ref="Y465" authorId="0" shapeId="0" xr:uid="{01F7D292-8771-4688-B54A-B464DFB4794D}">
      <text>
        <r>
          <rPr>
            <sz val="11"/>
            <rFont val="Calibri"/>
            <family val="2"/>
            <charset val="238"/>
          </rPr>
          <t>SZV_F:OnkormanyzatiUtem1</t>
        </r>
      </text>
    </comment>
    <comment ref="Z465" authorId="0" shapeId="0" xr:uid="{CD82EB48-3AD4-4F94-BAB4-AEA9497F52D8}">
      <text>
        <r>
          <rPr>
            <sz val="11"/>
            <rFont val="Calibri"/>
            <family val="2"/>
            <charset val="238"/>
          </rPr>
          <t>SZV_F:EUUtem1</t>
        </r>
      </text>
    </comment>
    <comment ref="AA465" authorId="0" shapeId="0" xr:uid="{BBB88026-5270-41A7-8DEE-FBEEA99E0B30}">
      <text>
        <r>
          <rPr>
            <sz val="11"/>
            <rFont val="Calibri"/>
            <family val="2"/>
            <charset val="238"/>
          </rPr>
          <t>SZV_F:EgyebUtem1</t>
        </r>
      </text>
    </comment>
    <comment ref="AB465" authorId="0" shapeId="0" xr:uid="{007EE7A2-0EC9-4D07-A9FB-C203B6895E3C}">
      <text>
        <r>
          <rPr>
            <sz val="11"/>
            <rFont val="Calibri"/>
            <family val="2"/>
            <charset val="238"/>
          </rPr>
          <t>SZV_F:HitelKotvenyUtem1</t>
        </r>
      </text>
    </comment>
    <comment ref="AC465" authorId="0" shapeId="0" xr:uid="{0AE34019-9CB8-483E-9A35-88B5EB46EFF5}">
      <text>
        <r>
          <rPr>
            <sz val="11"/>
            <rFont val="Calibri"/>
            <family val="2"/>
            <charset val="238"/>
          </rPr>
          <t>SZV_F:OsszesenUtem1</t>
        </r>
      </text>
    </comment>
    <comment ref="AF465" authorId="0" shapeId="0" xr:uid="{33E9B2D9-5E07-49B4-86E5-DA6C66314A66}">
      <text>
        <r>
          <rPr>
            <sz val="11"/>
            <rFont val="Calibri"/>
            <family val="2"/>
            <charset val="238"/>
          </rPr>
          <t>SZV_F:HDUtem2</t>
        </r>
      </text>
    </comment>
    <comment ref="AG465" authorId="0" shapeId="0" xr:uid="{E52A6475-C01B-4567-90C7-EE8DCF5C6EE5}">
      <text>
        <r>
          <rPr>
            <sz val="11"/>
            <rFont val="Calibri"/>
            <family val="2"/>
            <charset val="238"/>
          </rPr>
          <t>SZV_F:ECSUtem2</t>
        </r>
      </text>
    </comment>
    <comment ref="AH465" authorId="0" shapeId="0" xr:uid="{20C106EF-1AA1-4835-B26C-481C8C0686C5}">
      <text>
        <r>
          <rPr>
            <sz val="11"/>
            <rFont val="Calibri"/>
            <family val="2"/>
            <charset val="238"/>
          </rPr>
          <t>SZV_F:KFHUtem2</t>
        </r>
      </text>
    </comment>
    <comment ref="AI465" authorId="0" shapeId="0" xr:uid="{647EE595-4CF1-4EBB-BE89-EC22EEDBF0A7}">
      <text>
        <r>
          <rPr>
            <sz val="11"/>
            <rFont val="Calibri"/>
            <family val="2"/>
            <charset val="238"/>
          </rPr>
          <t>SZV_F:Egyeb_SajatUtem2</t>
        </r>
      </text>
    </comment>
    <comment ref="AJ465" authorId="0" shapeId="0" xr:uid="{056A9399-2795-4EEA-9C93-9A14871005F5}">
      <text>
        <r>
          <rPr>
            <sz val="11"/>
            <rFont val="Calibri"/>
            <family val="2"/>
            <charset val="238"/>
          </rPr>
          <t>SZV_F:DijUtem2</t>
        </r>
      </text>
    </comment>
    <comment ref="AK465" authorId="0" shapeId="0" xr:uid="{783D0F96-F18C-4013-A019-57556422D92A}">
      <text>
        <r>
          <rPr>
            <sz val="11"/>
            <rFont val="Calibri"/>
            <family val="2"/>
            <charset val="238"/>
          </rPr>
          <t>SZV_F:EM_Melleklet1_Utem2</t>
        </r>
      </text>
    </comment>
    <comment ref="AL465" authorId="0" shapeId="0" xr:uid="{D959AA6C-07E5-4FFA-8513-90495B3290ED}">
      <text>
        <r>
          <rPr>
            <sz val="11"/>
            <rFont val="Calibri"/>
            <family val="2"/>
            <charset val="238"/>
          </rPr>
          <t>SZV_F:EgyebAllamiUtem2</t>
        </r>
      </text>
    </comment>
    <comment ref="AM465" authorId="0" shapeId="0" xr:uid="{9AD0E715-7DBC-455C-A3A1-F298F3035D06}">
      <text>
        <r>
          <rPr>
            <sz val="11"/>
            <rFont val="Calibri"/>
            <family val="2"/>
            <charset val="238"/>
          </rPr>
          <t>SZV_F:OnkormanyzatiUtem2</t>
        </r>
      </text>
    </comment>
    <comment ref="AN465" authorId="0" shapeId="0" xr:uid="{5AAB5E0C-3BA4-4624-B397-864A912D7E89}">
      <text>
        <r>
          <rPr>
            <sz val="11"/>
            <rFont val="Calibri"/>
            <family val="2"/>
            <charset val="238"/>
          </rPr>
          <t>SZV_F:EUUtem2</t>
        </r>
      </text>
    </comment>
    <comment ref="AO465" authorId="0" shapeId="0" xr:uid="{1FC9CE4C-E6A1-4292-A709-F7D449C1CA0D}">
      <text>
        <r>
          <rPr>
            <sz val="11"/>
            <rFont val="Calibri"/>
            <family val="2"/>
            <charset val="238"/>
          </rPr>
          <t>SZV_F:EgyebUtem2</t>
        </r>
      </text>
    </comment>
    <comment ref="AP465" authorId="0" shapeId="0" xr:uid="{0C7D52FD-57F2-4868-8D7A-4DD7F44F62A9}">
      <text>
        <r>
          <rPr>
            <sz val="11"/>
            <rFont val="Calibri"/>
            <family val="2"/>
            <charset val="238"/>
          </rPr>
          <t>SZV_F:HitelKotvenyUtem2</t>
        </r>
      </text>
    </comment>
    <comment ref="AQ465" authorId="0" shapeId="0" xr:uid="{936B5206-1722-44CD-A3DF-D91DB8DD2160}">
      <text>
        <r>
          <rPr>
            <sz val="11"/>
            <rFont val="Calibri"/>
            <family val="2"/>
            <charset val="238"/>
          </rPr>
          <t>SZV_F:OsszesenUtem2</t>
        </r>
      </text>
    </comment>
    <comment ref="AR465" authorId="0" shapeId="0" xr:uid="{118A4E9C-2F94-4FE5-9A90-320F8C237DB4}">
      <text>
        <r>
          <rPr>
            <sz val="11"/>
            <rFont val="Calibri"/>
            <family val="2"/>
            <charset val="238"/>
          </rPr>
          <t>SZV_F:ForrashianyUtem2</t>
        </r>
      </text>
    </comment>
    <comment ref="AU465" authorId="0" shapeId="0" xr:uid="{689764CF-4ABA-44F2-AD0D-05DC80CA4500}">
      <text>
        <r>
          <rPr>
            <sz val="11"/>
            <rFont val="Calibri"/>
            <family val="2"/>
            <charset val="238"/>
          </rPr>
          <t>SZV_F:Indokolas</t>
        </r>
      </text>
    </comment>
    <comment ref="AV465" authorId="0" shapeId="0" xr:uid="{6348D92E-CF6C-41D6-A28A-9090A216848A}">
      <text>
        <r>
          <rPr>
            <sz val="11"/>
            <rFont val="Calibri"/>
            <family val="2"/>
            <charset val="238"/>
          </rPr>
          <t>SZV_F:Megjegyzes</t>
        </r>
      </text>
    </comment>
    <comment ref="AW465" authorId="0" shapeId="0" xr:uid="{B9083E83-13F9-494C-8A61-78E685DCC232}">
      <text>
        <r>
          <rPr>
            <sz val="11"/>
            <rFont val="Calibri"/>
            <family val="2"/>
            <charset val="238"/>
          </rPr>
          <t>SZV_F:FeladatSorszam</t>
        </r>
      </text>
    </comment>
    <comment ref="AY465" authorId="0" shapeId="0" xr:uid="{8C2E25DF-3B23-41DE-AAD2-C9BAB851C8D2}">
      <text>
        <r>
          <rPr>
            <sz val="11"/>
            <rFont val="Calibri"/>
            <family val="2"/>
            <charset val="238"/>
          </rPr>
          <t>SZV_F:ISA</t>
        </r>
      </text>
    </comment>
    <comment ref="B466" authorId="0" shapeId="0" xr:uid="{7BBC0EA8-0938-4131-8CBC-D1F2A6F7C03F}">
      <text>
        <r>
          <rPr>
            <sz val="11"/>
            <rFont val="Calibri"/>
            <family val="2"/>
            <charset val="238"/>
          </rPr>
          <t>SZV_F:FontossagiSorrent</t>
        </r>
      </text>
    </comment>
    <comment ref="C466" authorId="0" shapeId="0" xr:uid="{EBBC2F5B-6BB5-48B0-AA4B-72FDDE8390F7}">
      <text>
        <r>
          <rPr>
            <sz val="11"/>
            <rFont val="Calibri"/>
            <family val="2"/>
            <charset val="238"/>
          </rPr>
          <t>SZV_F:FeladatKategoria</t>
        </r>
      </text>
    </comment>
    <comment ref="D466" authorId="0" shapeId="0" xr:uid="{84153303-4957-4140-B6AE-3D2E1780D3B7}">
      <text>
        <r>
          <rPr>
            <sz val="11"/>
            <rFont val="Calibri"/>
            <family val="2"/>
            <charset val="238"/>
          </rPr>
          <t>SZV_F:FeladatMegnevezes</t>
        </r>
      </text>
    </comment>
    <comment ref="E466" authorId="0" shapeId="0" xr:uid="{747B534A-8353-44D2-A7C5-AE0F6039160E}">
      <text>
        <r>
          <rPr>
            <sz val="11"/>
            <rFont val="Calibri"/>
            <family val="2"/>
            <charset val="238"/>
          </rPr>
          <t>SZV_F:ElviEngedelySzam</t>
        </r>
      </text>
    </comment>
    <comment ref="F466" authorId="0" shapeId="0" xr:uid="{61FDAD17-EB63-47FA-86DE-CDECC82AF87E}">
      <text>
        <r>
          <rPr>
            <sz val="11"/>
            <rFont val="Calibri"/>
            <family val="2"/>
            <charset val="238"/>
          </rPr>
          <t>SZV_F:VKR_Kod</t>
        </r>
      </text>
    </comment>
    <comment ref="G466" authorId="0" shapeId="0" xr:uid="{B39331D5-CB77-47E0-B5F2-2CD07B42CCA7}">
      <text>
        <r>
          <rPr>
            <sz val="11"/>
            <rFont val="Calibri"/>
            <family val="2"/>
            <charset val="238"/>
          </rPr>
          <t>SZV_F:VKR_Nev</t>
        </r>
      </text>
    </comment>
    <comment ref="H466" authorId="0" shapeId="0" xr:uid="{EFB7B47B-F932-4B4C-83FC-8E7A8827B0CD}">
      <text>
        <r>
          <rPr>
            <sz val="11"/>
            <rFont val="Calibri"/>
            <family val="2"/>
            <charset val="238"/>
          </rPr>
          <t>SZV_F:FeladatAzonosito</t>
        </r>
      </text>
    </comment>
    <comment ref="I466" authorId="0" shapeId="0" xr:uid="{02A7B542-B7F4-4014-8570-118E9D63627E}">
      <text>
        <r>
          <rPr>
            <sz val="11"/>
            <rFont val="Calibri"/>
            <family val="2"/>
            <charset val="238"/>
          </rPr>
          <t>SZV_F:EllatasiTerulet</t>
        </r>
      </text>
    </comment>
    <comment ref="J466" authorId="0" shapeId="0" xr:uid="{AEDE3E14-BBF4-48A5-B9CD-628EE6B91B8F}">
      <text>
        <r>
          <rPr>
            <sz val="11"/>
            <rFont val="Calibri"/>
            <family val="2"/>
            <charset val="238"/>
          </rPr>
          <t>SZV_F:EllatasertFelelos</t>
        </r>
      </text>
    </comment>
    <comment ref="K466" authorId="0" shapeId="0" xr:uid="{4E15BF68-3352-4D13-815E-EF2BFECCE742}">
      <text>
        <r>
          <rPr>
            <sz val="11"/>
            <rFont val="Calibri"/>
            <family val="2"/>
            <charset val="238"/>
          </rPr>
          <t>SZV_F:TervezettNettoKoltseg</t>
        </r>
      </text>
    </comment>
    <comment ref="L466" authorId="0" shapeId="0" xr:uid="{987EE354-1F43-4A60-9EA2-16794B37D125}">
      <text>
        <r>
          <rPr>
            <sz val="11"/>
            <rFont val="Calibri"/>
            <family val="2"/>
            <charset val="238"/>
          </rPr>
          <t>SZV_F:IdotartamKezdes</t>
        </r>
      </text>
    </comment>
    <comment ref="M466" authorId="0" shapeId="0" xr:uid="{B285336F-F8A5-4F95-A92F-463594D46471}">
      <text>
        <r>
          <rPr>
            <sz val="11"/>
            <rFont val="Calibri"/>
            <family val="2"/>
            <charset val="238"/>
          </rPr>
          <t>SZV_F:IdotartamBefejezes</t>
        </r>
      </text>
    </comment>
    <comment ref="N466" authorId="0" shapeId="0" xr:uid="{4898C3ED-E66B-4014-8888-D063B82F19B1}">
      <text>
        <r>
          <rPr>
            <sz val="11"/>
            <rFont val="Calibri"/>
            <family val="2"/>
            <charset val="238"/>
          </rPr>
          <t>SZV_F:NettoKoltsegUtem1</t>
        </r>
      </text>
    </comment>
    <comment ref="O466" authorId="0" shapeId="0" xr:uid="{8262EBC5-A2F2-4559-83EC-5DB57400B14F}">
      <text>
        <r>
          <rPr>
            <sz val="11"/>
            <rFont val="Calibri"/>
            <family val="2"/>
            <charset val="238"/>
          </rPr>
          <t>SZV_F:NettoKoltsegUtem2</t>
        </r>
      </text>
    </comment>
    <comment ref="P466" authorId="0" shapeId="0" xr:uid="{FAD6CAD1-D248-4650-A1CE-62D0BD48B73A}">
      <text>
        <r>
          <rPr>
            <sz val="11"/>
            <rFont val="Calibri"/>
            <family val="2"/>
            <charset val="238"/>
          </rPr>
          <t>SZV_F:EM_Melleklet2_KTG</t>
        </r>
      </text>
    </comment>
    <comment ref="R466" authorId="0" shapeId="0" xr:uid="{D3C37D83-32F4-4428-8F5D-161B519D6776}">
      <text>
        <r>
          <rPr>
            <sz val="11"/>
            <rFont val="Calibri"/>
            <family val="2"/>
            <charset val="238"/>
          </rPr>
          <t>SZV_F:HDUtem1</t>
        </r>
      </text>
    </comment>
    <comment ref="S466" authorId="0" shapeId="0" xr:uid="{37708C5F-EF69-4DC8-979F-37C2453A2D85}">
      <text>
        <r>
          <rPr>
            <sz val="11"/>
            <rFont val="Calibri"/>
            <family val="2"/>
            <charset val="238"/>
          </rPr>
          <t>SZV_F:ECSUtem1</t>
        </r>
      </text>
    </comment>
    <comment ref="T466" authorId="0" shapeId="0" xr:uid="{27CBE082-27B6-4338-92D8-46A665EC2D40}">
      <text>
        <r>
          <rPr>
            <sz val="11"/>
            <rFont val="Calibri"/>
            <family val="2"/>
            <charset val="238"/>
          </rPr>
          <t>SZV_F:KFHUtem1</t>
        </r>
      </text>
    </comment>
    <comment ref="U466" authorId="0" shapeId="0" xr:uid="{93CA2EDE-7A89-421C-9E8C-4F51A1A2965B}">
      <text>
        <r>
          <rPr>
            <sz val="11"/>
            <rFont val="Calibri"/>
            <family val="2"/>
            <charset val="238"/>
          </rPr>
          <t>SZV_F:Egyeb_SajatUtem1</t>
        </r>
      </text>
    </comment>
    <comment ref="V466" authorId="0" shapeId="0" xr:uid="{7E23A951-6040-450A-9794-C6A5457BB571}">
      <text>
        <r>
          <rPr>
            <sz val="11"/>
            <rFont val="Calibri"/>
            <family val="2"/>
            <charset val="238"/>
          </rPr>
          <t>SZV_F:DijUtem1</t>
        </r>
      </text>
    </comment>
    <comment ref="W466" authorId="0" shapeId="0" xr:uid="{2E267AC8-031C-4903-997E-425073DD2AE5}">
      <text>
        <r>
          <rPr>
            <sz val="11"/>
            <rFont val="Calibri"/>
            <family val="2"/>
            <charset val="238"/>
          </rPr>
          <t>SZV_F:EM_Melleklet1_Utem1</t>
        </r>
      </text>
    </comment>
    <comment ref="X466" authorId="0" shapeId="0" xr:uid="{08422184-0CCA-41BE-9487-8D7C91B67002}">
      <text>
        <r>
          <rPr>
            <sz val="11"/>
            <rFont val="Calibri"/>
            <family val="2"/>
            <charset val="238"/>
          </rPr>
          <t>SZV_F:EgyebAllamiUtem1</t>
        </r>
      </text>
    </comment>
    <comment ref="Y466" authorId="0" shapeId="0" xr:uid="{95240B01-9657-4C4C-9215-04195633C073}">
      <text>
        <r>
          <rPr>
            <sz val="11"/>
            <rFont val="Calibri"/>
            <family val="2"/>
            <charset val="238"/>
          </rPr>
          <t>SZV_F:OnkormanyzatiUtem1</t>
        </r>
      </text>
    </comment>
    <comment ref="Z466" authorId="0" shapeId="0" xr:uid="{91B9FA30-9194-45DA-B4EB-FA3CD8A816C4}">
      <text>
        <r>
          <rPr>
            <sz val="11"/>
            <rFont val="Calibri"/>
            <family val="2"/>
            <charset val="238"/>
          </rPr>
          <t>SZV_F:EUUtem1</t>
        </r>
      </text>
    </comment>
    <comment ref="AA466" authorId="0" shapeId="0" xr:uid="{4304AACA-B580-4329-B08A-AA244E1DDF51}">
      <text>
        <r>
          <rPr>
            <sz val="11"/>
            <rFont val="Calibri"/>
            <family val="2"/>
            <charset val="238"/>
          </rPr>
          <t>SZV_F:EgyebUtem1</t>
        </r>
      </text>
    </comment>
    <comment ref="AB466" authorId="0" shapeId="0" xr:uid="{37E6E55F-9E22-4845-BF2D-AAEE27123E0C}">
      <text>
        <r>
          <rPr>
            <sz val="11"/>
            <rFont val="Calibri"/>
            <family val="2"/>
            <charset val="238"/>
          </rPr>
          <t>SZV_F:HitelKotvenyUtem1</t>
        </r>
      </text>
    </comment>
    <comment ref="AC466" authorId="0" shapeId="0" xr:uid="{1B4706E8-28BF-4407-8085-73B573FE33F0}">
      <text>
        <r>
          <rPr>
            <sz val="11"/>
            <rFont val="Calibri"/>
            <family val="2"/>
            <charset val="238"/>
          </rPr>
          <t>SZV_F:OsszesenUtem1</t>
        </r>
      </text>
    </comment>
    <comment ref="AF466" authorId="0" shapeId="0" xr:uid="{2F132D2C-D7FB-4CC5-9AA7-A73C24B16222}">
      <text>
        <r>
          <rPr>
            <sz val="11"/>
            <rFont val="Calibri"/>
            <family val="2"/>
            <charset val="238"/>
          </rPr>
          <t>SZV_F:HDUtem2</t>
        </r>
      </text>
    </comment>
    <comment ref="AG466" authorId="0" shapeId="0" xr:uid="{51EF6E3D-4E7D-4A4F-BA45-8761B4A6C996}">
      <text>
        <r>
          <rPr>
            <sz val="11"/>
            <rFont val="Calibri"/>
            <family val="2"/>
            <charset val="238"/>
          </rPr>
          <t>SZV_F:ECSUtem2</t>
        </r>
      </text>
    </comment>
    <comment ref="AH466" authorId="0" shapeId="0" xr:uid="{9847F875-F719-4C3E-9B0F-F634832686B6}">
      <text>
        <r>
          <rPr>
            <sz val="11"/>
            <rFont val="Calibri"/>
            <family val="2"/>
            <charset val="238"/>
          </rPr>
          <t>SZV_F:KFHUtem2</t>
        </r>
      </text>
    </comment>
    <comment ref="AI466" authorId="0" shapeId="0" xr:uid="{B31F0C3A-71C0-4E0D-9087-5F4829C9EB57}">
      <text>
        <r>
          <rPr>
            <sz val="11"/>
            <rFont val="Calibri"/>
            <family val="2"/>
            <charset val="238"/>
          </rPr>
          <t>SZV_F:Egyeb_SajatUtem2</t>
        </r>
      </text>
    </comment>
    <comment ref="AJ466" authorId="0" shapeId="0" xr:uid="{C259F706-08EF-4208-BA7B-075148B26D06}">
      <text>
        <r>
          <rPr>
            <sz val="11"/>
            <rFont val="Calibri"/>
            <family val="2"/>
            <charset val="238"/>
          </rPr>
          <t>SZV_F:DijUtem2</t>
        </r>
      </text>
    </comment>
    <comment ref="AK466" authorId="0" shapeId="0" xr:uid="{BC4C0D4A-EB90-432A-843C-A28C40BD48FC}">
      <text>
        <r>
          <rPr>
            <sz val="11"/>
            <rFont val="Calibri"/>
            <family val="2"/>
            <charset val="238"/>
          </rPr>
          <t>SZV_F:EM_Melleklet1_Utem2</t>
        </r>
      </text>
    </comment>
    <comment ref="AL466" authorId="0" shapeId="0" xr:uid="{D9656114-D392-49EC-BFA7-69AF9AF0E32B}">
      <text>
        <r>
          <rPr>
            <sz val="11"/>
            <rFont val="Calibri"/>
            <family val="2"/>
            <charset val="238"/>
          </rPr>
          <t>SZV_F:EgyebAllamiUtem2</t>
        </r>
      </text>
    </comment>
    <comment ref="AM466" authorId="0" shapeId="0" xr:uid="{2C237E55-73F4-4A35-9BC1-0C0A5BF4A584}">
      <text>
        <r>
          <rPr>
            <sz val="11"/>
            <rFont val="Calibri"/>
            <family val="2"/>
            <charset val="238"/>
          </rPr>
          <t>SZV_F:OnkormanyzatiUtem2</t>
        </r>
      </text>
    </comment>
    <comment ref="AN466" authorId="0" shapeId="0" xr:uid="{614A3CCD-3A8E-458C-B656-C626BBCAC941}">
      <text>
        <r>
          <rPr>
            <sz val="11"/>
            <rFont val="Calibri"/>
            <family val="2"/>
            <charset val="238"/>
          </rPr>
          <t>SZV_F:EUUtem2</t>
        </r>
      </text>
    </comment>
    <comment ref="AO466" authorId="0" shapeId="0" xr:uid="{2D6A2E63-79C1-4A6D-BE04-B9F6F698858C}">
      <text>
        <r>
          <rPr>
            <sz val="11"/>
            <rFont val="Calibri"/>
            <family val="2"/>
            <charset val="238"/>
          </rPr>
          <t>SZV_F:EgyebUtem2</t>
        </r>
      </text>
    </comment>
    <comment ref="AP466" authorId="0" shapeId="0" xr:uid="{EBA3169C-4139-4D11-BE7F-5F047ACF7B26}">
      <text>
        <r>
          <rPr>
            <sz val="11"/>
            <rFont val="Calibri"/>
            <family val="2"/>
            <charset val="238"/>
          </rPr>
          <t>SZV_F:HitelKotvenyUtem2</t>
        </r>
      </text>
    </comment>
    <comment ref="AQ466" authorId="0" shapeId="0" xr:uid="{BB72A831-F4DE-411C-8FE6-E08F4B2B51B4}">
      <text>
        <r>
          <rPr>
            <sz val="11"/>
            <rFont val="Calibri"/>
            <family val="2"/>
            <charset val="238"/>
          </rPr>
          <t>SZV_F:OsszesenUtem2</t>
        </r>
      </text>
    </comment>
    <comment ref="AR466" authorId="0" shapeId="0" xr:uid="{C631C336-11E4-4274-BB88-B0B1DD8D6451}">
      <text>
        <r>
          <rPr>
            <sz val="11"/>
            <rFont val="Calibri"/>
            <family val="2"/>
            <charset val="238"/>
          </rPr>
          <t>SZV_F:ForrashianyUtem2</t>
        </r>
      </text>
    </comment>
    <comment ref="AU466" authorId="0" shapeId="0" xr:uid="{96C37FA0-42C6-4922-9BC9-3C53289BF217}">
      <text>
        <r>
          <rPr>
            <sz val="11"/>
            <rFont val="Calibri"/>
            <family val="2"/>
            <charset val="238"/>
          </rPr>
          <t>SZV_F:Indokolas</t>
        </r>
      </text>
    </comment>
    <comment ref="AV466" authorId="0" shapeId="0" xr:uid="{B8E3D709-7975-4CD3-BB4D-8C6A2CD047E8}">
      <text>
        <r>
          <rPr>
            <sz val="11"/>
            <rFont val="Calibri"/>
            <family val="2"/>
            <charset val="238"/>
          </rPr>
          <t>SZV_F:Megjegyzes</t>
        </r>
      </text>
    </comment>
    <comment ref="AW466" authorId="0" shapeId="0" xr:uid="{C9952D21-4D24-4D9E-86EF-D7ADC46C1168}">
      <text>
        <r>
          <rPr>
            <sz val="11"/>
            <rFont val="Calibri"/>
            <family val="2"/>
            <charset val="238"/>
          </rPr>
          <t>SZV_F:FeladatSorszam</t>
        </r>
      </text>
    </comment>
    <comment ref="AY466" authorId="0" shapeId="0" xr:uid="{95C41E20-9CE9-4BE6-B0E2-EE81CE9B6A4C}">
      <text>
        <r>
          <rPr>
            <sz val="11"/>
            <rFont val="Calibri"/>
            <family val="2"/>
            <charset val="238"/>
          </rPr>
          <t>SZV_F:ISA</t>
        </r>
      </text>
    </comment>
    <comment ref="B467" authorId="0" shapeId="0" xr:uid="{4CAEE64B-116A-49EF-8F54-DF4F976FD725}">
      <text>
        <r>
          <rPr>
            <sz val="11"/>
            <rFont val="Calibri"/>
            <family val="2"/>
            <charset val="238"/>
          </rPr>
          <t>SZV_F:FontossagiSorrent</t>
        </r>
      </text>
    </comment>
    <comment ref="C467" authorId="0" shapeId="0" xr:uid="{4600592D-10D6-40DD-864A-2D212B92F15C}">
      <text>
        <r>
          <rPr>
            <sz val="11"/>
            <rFont val="Calibri"/>
            <family val="2"/>
            <charset val="238"/>
          </rPr>
          <t>SZV_F:FeladatKategoria</t>
        </r>
      </text>
    </comment>
    <comment ref="D467" authorId="0" shapeId="0" xr:uid="{AC4BF995-2891-4A15-AEE2-2E5A4495532C}">
      <text>
        <r>
          <rPr>
            <sz val="11"/>
            <rFont val="Calibri"/>
            <family val="2"/>
            <charset val="238"/>
          </rPr>
          <t>SZV_F:FeladatMegnevezes</t>
        </r>
      </text>
    </comment>
    <comment ref="E467" authorId="0" shapeId="0" xr:uid="{A5770151-DAC3-4765-BBA5-61F869B3731B}">
      <text>
        <r>
          <rPr>
            <sz val="11"/>
            <rFont val="Calibri"/>
            <family val="2"/>
            <charset val="238"/>
          </rPr>
          <t>SZV_F:ElviEngedelySzam</t>
        </r>
      </text>
    </comment>
    <comment ref="F467" authorId="0" shapeId="0" xr:uid="{AE20E862-FC30-450D-A089-4FB922B9840A}">
      <text>
        <r>
          <rPr>
            <sz val="11"/>
            <rFont val="Calibri"/>
            <family val="2"/>
            <charset val="238"/>
          </rPr>
          <t>SZV_F:VKR_Kod</t>
        </r>
      </text>
    </comment>
    <comment ref="G467" authorId="0" shapeId="0" xr:uid="{28AC42ED-45BB-4F80-8608-5D87FA24DC25}">
      <text>
        <r>
          <rPr>
            <sz val="11"/>
            <rFont val="Calibri"/>
            <family val="2"/>
            <charset val="238"/>
          </rPr>
          <t>SZV_F:VKR_Nev</t>
        </r>
      </text>
    </comment>
    <comment ref="H467" authorId="0" shapeId="0" xr:uid="{28C7172A-DA62-42FA-9BDB-87A5436F7D38}">
      <text>
        <r>
          <rPr>
            <sz val="11"/>
            <rFont val="Calibri"/>
            <family val="2"/>
            <charset val="238"/>
          </rPr>
          <t>SZV_F:FeladatAzonosito</t>
        </r>
      </text>
    </comment>
    <comment ref="I467" authorId="0" shapeId="0" xr:uid="{081F64E0-7B75-44A5-8CDF-D665B1C3A9A9}">
      <text>
        <r>
          <rPr>
            <sz val="11"/>
            <rFont val="Calibri"/>
            <family val="2"/>
            <charset val="238"/>
          </rPr>
          <t>SZV_F:EllatasiTerulet</t>
        </r>
      </text>
    </comment>
    <comment ref="J467" authorId="0" shapeId="0" xr:uid="{A688390B-C461-4BCC-BE92-8374809B8D85}">
      <text>
        <r>
          <rPr>
            <sz val="11"/>
            <rFont val="Calibri"/>
            <family val="2"/>
            <charset val="238"/>
          </rPr>
          <t>SZV_F:EllatasertFelelos</t>
        </r>
      </text>
    </comment>
    <comment ref="K467" authorId="0" shapeId="0" xr:uid="{43B39D20-5A1F-4513-9A88-38FBAB92DF7F}">
      <text>
        <r>
          <rPr>
            <sz val="11"/>
            <rFont val="Calibri"/>
            <family val="2"/>
            <charset val="238"/>
          </rPr>
          <t>SZV_F:TervezettNettoKoltseg</t>
        </r>
      </text>
    </comment>
    <comment ref="L467" authorId="0" shapeId="0" xr:uid="{E91A2538-2730-4CCE-9569-A29BC1857998}">
      <text>
        <r>
          <rPr>
            <sz val="11"/>
            <rFont val="Calibri"/>
            <family val="2"/>
            <charset val="238"/>
          </rPr>
          <t>SZV_F:IdotartamKezdes</t>
        </r>
      </text>
    </comment>
    <comment ref="M467" authorId="0" shapeId="0" xr:uid="{1B07C2A4-D381-4E50-AB5F-7F8F432C35A8}">
      <text>
        <r>
          <rPr>
            <sz val="11"/>
            <rFont val="Calibri"/>
            <family val="2"/>
            <charset val="238"/>
          </rPr>
          <t>SZV_F:IdotartamBefejezes</t>
        </r>
      </text>
    </comment>
    <comment ref="N467" authorId="0" shapeId="0" xr:uid="{64F84021-7140-4D66-AA7E-7133718D1F73}">
      <text>
        <r>
          <rPr>
            <sz val="11"/>
            <rFont val="Calibri"/>
            <family val="2"/>
            <charset val="238"/>
          </rPr>
          <t>SZV_F:NettoKoltsegUtem1</t>
        </r>
      </text>
    </comment>
    <comment ref="O467" authorId="0" shapeId="0" xr:uid="{51E03365-FF00-4C6D-B19B-278B158E6199}">
      <text>
        <r>
          <rPr>
            <sz val="11"/>
            <rFont val="Calibri"/>
            <family val="2"/>
            <charset val="238"/>
          </rPr>
          <t>SZV_F:NettoKoltsegUtem2</t>
        </r>
      </text>
    </comment>
    <comment ref="P467" authorId="0" shapeId="0" xr:uid="{6279E042-A5EE-49A6-94BF-75DA90774710}">
      <text>
        <r>
          <rPr>
            <sz val="11"/>
            <rFont val="Calibri"/>
            <family val="2"/>
            <charset val="238"/>
          </rPr>
          <t>SZV_F:EM_Melleklet2_KTG</t>
        </r>
      </text>
    </comment>
    <comment ref="R467" authorId="0" shapeId="0" xr:uid="{634F7E31-7F27-490E-94EF-64BB8A4726BF}">
      <text>
        <r>
          <rPr>
            <sz val="11"/>
            <rFont val="Calibri"/>
            <family val="2"/>
            <charset val="238"/>
          </rPr>
          <t>SZV_F:HDUtem1</t>
        </r>
      </text>
    </comment>
    <comment ref="S467" authorId="0" shapeId="0" xr:uid="{B5657705-BEC1-4461-9034-07A50B27AED0}">
      <text>
        <r>
          <rPr>
            <sz val="11"/>
            <rFont val="Calibri"/>
            <family val="2"/>
            <charset val="238"/>
          </rPr>
          <t>SZV_F:ECSUtem1</t>
        </r>
      </text>
    </comment>
    <comment ref="T467" authorId="0" shapeId="0" xr:uid="{BC800924-B453-41B5-8E64-E3F0C7AAB391}">
      <text>
        <r>
          <rPr>
            <sz val="11"/>
            <rFont val="Calibri"/>
            <family val="2"/>
            <charset val="238"/>
          </rPr>
          <t>SZV_F:KFHUtem1</t>
        </r>
      </text>
    </comment>
    <comment ref="U467" authorId="0" shapeId="0" xr:uid="{F86E5937-B9A6-4F15-99B6-A99923C8889E}">
      <text>
        <r>
          <rPr>
            <sz val="11"/>
            <rFont val="Calibri"/>
            <family val="2"/>
            <charset val="238"/>
          </rPr>
          <t>SZV_F:Egyeb_SajatUtem1</t>
        </r>
      </text>
    </comment>
    <comment ref="V467" authorId="0" shapeId="0" xr:uid="{CB36E116-A8B7-48C0-BF67-E077241335C2}">
      <text>
        <r>
          <rPr>
            <sz val="11"/>
            <rFont val="Calibri"/>
            <family val="2"/>
            <charset val="238"/>
          </rPr>
          <t>SZV_F:DijUtem1</t>
        </r>
      </text>
    </comment>
    <comment ref="W467" authorId="0" shapeId="0" xr:uid="{C000BD34-B201-4781-833A-1ABFDB823C50}">
      <text>
        <r>
          <rPr>
            <sz val="11"/>
            <rFont val="Calibri"/>
            <family val="2"/>
            <charset val="238"/>
          </rPr>
          <t>SZV_F:EM_Melleklet1_Utem1</t>
        </r>
      </text>
    </comment>
    <comment ref="X467" authorId="0" shapeId="0" xr:uid="{0CAC9FEA-24F0-4332-8D5F-3636BAD214F5}">
      <text>
        <r>
          <rPr>
            <sz val="11"/>
            <rFont val="Calibri"/>
            <family val="2"/>
            <charset val="238"/>
          </rPr>
          <t>SZV_F:EgyebAllamiUtem1</t>
        </r>
      </text>
    </comment>
    <comment ref="Y467" authorId="0" shapeId="0" xr:uid="{79281441-DF93-46FC-8307-082E78C42ABC}">
      <text>
        <r>
          <rPr>
            <sz val="11"/>
            <rFont val="Calibri"/>
            <family val="2"/>
            <charset val="238"/>
          </rPr>
          <t>SZV_F:OnkormanyzatiUtem1</t>
        </r>
      </text>
    </comment>
    <comment ref="Z467" authorId="0" shapeId="0" xr:uid="{54CFEC82-128F-4A59-98C0-62F9F5B02CA7}">
      <text>
        <r>
          <rPr>
            <sz val="11"/>
            <rFont val="Calibri"/>
            <family val="2"/>
            <charset val="238"/>
          </rPr>
          <t>SZV_F:EUUtem1</t>
        </r>
      </text>
    </comment>
    <comment ref="AA467" authorId="0" shapeId="0" xr:uid="{D6946C22-7B3F-497C-9CD9-B44E36B58CE8}">
      <text>
        <r>
          <rPr>
            <sz val="11"/>
            <rFont val="Calibri"/>
            <family val="2"/>
            <charset val="238"/>
          </rPr>
          <t>SZV_F:EgyebUtem1</t>
        </r>
      </text>
    </comment>
    <comment ref="AB467" authorId="0" shapeId="0" xr:uid="{E91372FB-79BE-496D-BA95-8A6FF0922FD2}">
      <text>
        <r>
          <rPr>
            <sz val="11"/>
            <rFont val="Calibri"/>
            <family val="2"/>
            <charset val="238"/>
          </rPr>
          <t>SZV_F:HitelKotvenyUtem1</t>
        </r>
      </text>
    </comment>
    <comment ref="AC467" authorId="0" shapeId="0" xr:uid="{C3B5ADA6-F28A-4335-B0E9-8BABFC3E1BE6}">
      <text>
        <r>
          <rPr>
            <sz val="11"/>
            <rFont val="Calibri"/>
            <family val="2"/>
            <charset val="238"/>
          </rPr>
          <t>SZV_F:OsszesenUtem1</t>
        </r>
      </text>
    </comment>
    <comment ref="AF467" authorId="0" shapeId="0" xr:uid="{88F063DC-D166-4C63-AA0F-F30FE1F36992}">
      <text>
        <r>
          <rPr>
            <sz val="11"/>
            <rFont val="Calibri"/>
            <family val="2"/>
            <charset val="238"/>
          </rPr>
          <t>SZV_F:HDUtem2</t>
        </r>
      </text>
    </comment>
    <comment ref="AG467" authorId="0" shapeId="0" xr:uid="{9E2C979B-6AEF-46C6-86F2-BB2B77F5194F}">
      <text>
        <r>
          <rPr>
            <sz val="11"/>
            <rFont val="Calibri"/>
            <family val="2"/>
            <charset val="238"/>
          </rPr>
          <t>SZV_F:ECSUtem2</t>
        </r>
      </text>
    </comment>
    <comment ref="AH467" authorId="0" shapeId="0" xr:uid="{E0195037-730E-4889-A84D-65D05D4030DC}">
      <text>
        <r>
          <rPr>
            <sz val="11"/>
            <rFont val="Calibri"/>
            <family val="2"/>
            <charset val="238"/>
          </rPr>
          <t>SZV_F:KFHUtem2</t>
        </r>
      </text>
    </comment>
    <comment ref="AI467" authorId="0" shapeId="0" xr:uid="{1959CAA9-1719-4EE5-90EC-5DAE3EAADAD3}">
      <text>
        <r>
          <rPr>
            <sz val="11"/>
            <rFont val="Calibri"/>
            <family val="2"/>
            <charset val="238"/>
          </rPr>
          <t>SZV_F:Egyeb_SajatUtem2</t>
        </r>
      </text>
    </comment>
    <comment ref="AJ467" authorId="0" shapeId="0" xr:uid="{2C2D024B-0136-47C7-90A1-5FA83E926AEA}">
      <text>
        <r>
          <rPr>
            <sz val="11"/>
            <rFont val="Calibri"/>
            <family val="2"/>
            <charset val="238"/>
          </rPr>
          <t>SZV_F:DijUtem2</t>
        </r>
      </text>
    </comment>
    <comment ref="AK467" authorId="0" shapeId="0" xr:uid="{729150BE-CCAC-4B7E-AD94-62E572D99A15}">
      <text>
        <r>
          <rPr>
            <sz val="11"/>
            <rFont val="Calibri"/>
            <family val="2"/>
            <charset val="238"/>
          </rPr>
          <t>SZV_F:EM_Melleklet1_Utem2</t>
        </r>
      </text>
    </comment>
    <comment ref="AL467" authorId="0" shapeId="0" xr:uid="{31FED006-F9D4-4B73-ABD8-A040CC1C157F}">
      <text>
        <r>
          <rPr>
            <sz val="11"/>
            <rFont val="Calibri"/>
            <family val="2"/>
            <charset val="238"/>
          </rPr>
          <t>SZV_F:EgyebAllamiUtem2</t>
        </r>
      </text>
    </comment>
    <comment ref="AM467" authorId="0" shapeId="0" xr:uid="{7698AFCC-012D-4322-9669-D4CF9EB54C7C}">
      <text>
        <r>
          <rPr>
            <sz val="11"/>
            <rFont val="Calibri"/>
            <family val="2"/>
            <charset val="238"/>
          </rPr>
          <t>SZV_F:OnkormanyzatiUtem2</t>
        </r>
      </text>
    </comment>
    <comment ref="AN467" authorId="0" shapeId="0" xr:uid="{092A50A4-CE5A-42A3-8009-162439B4AC9B}">
      <text>
        <r>
          <rPr>
            <sz val="11"/>
            <rFont val="Calibri"/>
            <family val="2"/>
            <charset val="238"/>
          </rPr>
          <t>SZV_F:EUUtem2</t>
        </r>
      </text>
    </comment>
    <comment ref="AO467" authorId="0" shapeId="0" xr:uid="{64E685A3-5B27-4C4D-9CBD-11DE70E1D84D}">
      <text>
        <r>
          <rPr>
            <sz val="11"/>
            <rFont val="Calibri"/>
            <family val="2"/>
            <charset val="238"/>
          </rPr>
          <t>SZV_F:EgyebUtem2</t>
        </r>
      </text>
    </comment>
    <comment ref="AP467" authorId="0" shapeId="0" xr:uid="{607320E7-DC71-4B6C-B0A1-9A34C8B6B35A}">
      <text>
        <r>
          <rPr>
            <sz val="11"/>
            <rFont val="Calibri"/>
            <family val="2"/>
            <charset val="238"/>
          </rPr>
          <t>SZV_F:HitelKotvenyUtem2</t>
        </r>
      </text>
    </comment>
    <comment ref="AQ467" authorId="0" shapeId="0" xr:uid="{C2F0F978-3E1F-41DC-8A3E-04B4CEBE3AB0}">
      <text>
        <r>
          <rPr>
            <sz val="11"/>
            <rFont val="Calibri"/>
            <family val="2"/>
            <charset val="238"/>
          </rPr>
          <t>SZV_F:OsszesenUtem2</t>
        </r>
      </text>
    </comment>
    <comment ref="AR467" authorId="0" shapeId="0" xr:uid="{B0407B5D-4FEA-46B9-BD16-A6091808DC21}">
      <text>
        <r>
          <rPr>
            <sz val="11"/>
            <rFont val="Calibri"/>
            <family val="2"/>
            <charset val="238"/>
          </rPr>
          <t>SZV_F:ForrashianyUtem2</t>
        </r>
      </text>
    </comment>
    <comment ref="AU467" authorId="0" shapeId="0" xr:uid="{520BA4A8-DB40-48FD-937F-DE1C8E4582B9}">
      <text>
        <r>
          <rPr>
            <sz val="11"/>
            <rFont val="Calibri"/>
            <family val="2"/>
            <charset val="238"/>
          </rPr>
          <t>SZV_F:Indokolas</t>
        </r>
      </text>
    </comment>
    <comment ref="AV467" authorId="0" shapeId="0" xr:uid="{2773B940-D3EE-40F5-803A-D5ADB83BEAC5}">
      <text>
        <r>
          <rPr>
            <sz val="11"/>
            <rFont val="Calibri"/>
            <family val="2"/>
            <charset val="238"/>
          </rPr>
          <t>SZV_F:Megjegyzes</t>
        </r>
      </text>
    </comment>
    <comment ref="AW467" authorId="0" shapeId="0" xr:uid="{B4DAC3B6-A553-4080-9D27-28A82B1C71C1}">
      <text>
        <r>
          <rPr>
            <sz val="11"/>
            <rFont val="Calibri"/>
            <family val="2"/>
            <charset val="238"/>
          </rPr>
          <t>SZV_F:FeladatSorszam</t>
        </r>
      </text>
    </comment>
    <comment ref="AY467" authorId="0" shapeId="0" xr:uid="{C4543DA7-E6C2-48AF-BE4C-21FAC5D7610C}">
      <text>
        <r>
          <rPr>
            <sz val="11"/>
            <rFont val="Calibri"/>
            <family val="2"/>
            <charset val="238"/>
          </rPr>
          <t>SZV_F:ISA</t>
        </r>
      </text>
    </comment>
    <comment ref="B468" authorId="0" shapeId="0" xr:uid="{4A4ED946-F180-4400-90BE-BEA45E590FB0}">
      <text>
        <r>
          <rPr>
            <sz val="11"/>
            <rFont val="Calibri"/>
            <family val="2"/>
            <charset val="238"/>
          </rPr>
          <t>SZV_F:FontossagiSorrent</t>
        </r>
      </text>
    </comment>
    <comment ref="C468" authorId="0" shapeId="0" xr:uid="{C06A138B-BF0B-4761-AA42-9D6AED11AEC3}">
      <text>
        <r>
          <rPr>
            <sz val="11"/>
            <rFont val="Calibri"/>
            <family val="2"/>
            <charset val="238"/>
          </rPr>
          <t>SZV_F:FeladatKategoria</t>
        </r>
      </text>
    </comment>
    <comment ref="D468" authorId="0" shapeId="0" xr:uid="{B0DBED11-3B32-4FD4-9D6D-D65E6D458D34}">
      <text>
        <r>
          <rPr>
            <sz val="11"/>
            <rFont val="Calibri"/>
            <family val="2"/>
            <charset val="238"/>
          </rPr>
          <t>SZV_F:FeladatMegnevezes</t>
        </r>
      </text>
    </comment>
    <comment ref="E468" authorId="0" shapeId="0" xr:uid="{EDCFEC3C-786A-4A55-8859-EA17AEF40D1A}">
      <text>
        <r>
          <rPr>
            <sz val="11"/>
            <rFont val="Calibri"/>
            <family val="2"/>
            <charset val="238"/>
          </rPr>
          <t>SZV_F:ElviEngedelySzam</t>
        </r>
      </text>
    </comment>
    <comment ref="F468" authorId="0" shapeId="0" xr:uid="{195DE42F-91E5-48A4-A950-6739C2840EE7}">
      <text>
        <r>
          <rPr>
            <sz val="11"/>
            <rFont val="Calibri"/>
            <family val="2"/>
            <charset val="238"/>
          </rPr>
          <t>SZV_F:VKR_Kod</t>
        </r>
      </text>
    </comment>
    <comment ref="G468" authorId="0" shapeId="0" xr:uid="{FDC6AA62-1069-49EE-9631-78AE80643EE0}">
      <text>
        <r>
          <rPr>
            <sz val="11"/>
            <rFont val="Calibri"/>
            <family val="2"/>
            <charset val="238"/>
          </rPr>
          <t>SZV_F:VKR_Nev</t>
        </r>
      </text>
    </comment>
    <comment ref="H468" authorId="0" shapeId="0" xr:uid="{0A4EFEC8-B7E8-45D5-9638-B5F10B4882A2}">
      <text>
        <r>
          <rPr>
            <sz val="11"/>
            <rFont val="Calibri"/>
            <family val="2"/>
            <charset val="238"/>
          </rPr>
          <t>SZV_F:FeladatAzonosito</t>
        </r>
      </text>
    </comment>
    <comment ref="I468" authorId="0" shapeId="0" xr:uid="{01C908B2-E1DE-470C-B78D-877FEBED64A6}">
      <text>
        <r>
          <rPr>
            <sz val="11"/>
            <rFont val="Calibri"/>
            <family val="2"/>
            <charset val="238"/>
          </rPr>
          <t>SZV_F:EllatasiTerulet</t>
        </r>
      </text>
    </comment>
    <comment ref="J468" authorId="0" shapeId="0" xr:uid="{E3AD4851-6214-411A-9802-A16948FA5DE5}">
      <text>
        <r>
          <rPr>
            <sz val="11"/>
            <rFont val="Calibri"/>
            <family val="2"/>
            <charset val="238"/>
          </rPr>
          <t>SZV_F:EllatasertFelelos</t>
        </r>
      </text>
    </comment>
    <comment ref="K468" authorId="0" shapeId="0" xr:uid="{4CBEC6E5-7C07-41C1-8256-B221F0567C25}">
      <text>
        <r>
          <rPr>
            <sz val="11"/>
            <rFont val="Calibri"/>
            <family val="2"/>
            <charset val="238"/>
          </rPr>
          <t>SZV_F:TervezettNettoKoltseg</t>
        </r>
      </text>
    </comment>
    <comment ref="L468" authorId="0" shapeId="0" xr:uid="{24E2B376-AAF8-47A7-A01E-48ED6529C556}">
      <text>
        <r>
          <rPr>
            <sz val="11"/>
            <rFont val="Calibri"/>
            <family val="2"/>
            <charset val="238"/>
          </rPr>
          <t>SZV_F:IdotartamKezdes</t>
        </r>
      </text>
    </comment>
    <comment ref="M468" authorId="0" shapeId="0" xr:uid="{BD0EB1DD-B5D1-42F0-9E15-4FE881CC82FF}">
      <text>
        <r>
          <rPr>
            <sz val="11"/>
            <rFont val="Calibri"/>
            <family val="2"/>
            <charset val="238"/>
          </rPr>
          <t>SZV_F:IdotartamBefejezes</t>
        </r>
      </text>
    </comment>
    <comment ref="N468" authorId="0" shapeId="0" xr:uid="{D8961B98-A5AB-49D7-A691-F0BACACCFE48}">
      <text>
        <r>
          <rPr>
            <sz val="11"/>
            <rFont val="Calibri"/>
            <family val="2"/>
            <charset val="238"/>
          </rPr>
          <t>SZV_F:NettoKoltsegUtem1</t>
        </r>
      </text>
    </comment>
    <comment ref="O468" authorId="0" shapeId="0" xr:uid="{53448058-636D-46CA-9053-95A47353BF91}">
      <text>
        <r>
          <rPr>
            <sz val="11"/>
            <rFont val="Calibri"/>
            <family val="2"/>
            <charset val="238"/>
          </rPr>
          <t>SZV_F:NettoKoltsegUtem2</t>
        </r>
      </text>
    </comment>
    <comment ref="P468" authorId="0" shapeId="0" xr:uid="{37C630A3-0EDF-4736-A2B3-5EB03ABD790B}">
      <text>
        <r>
          <rPr>
            <sz val="11"/>
            <rFont val="Calibri"/>
            <family val="2"/>
            <charset val="238"/>
          </rPr>
          <t>SZV_F:EM_Melleklet2_KTG</t>
        </r>
      </text>
    </comment>
    <comment ref="R468" authorId="0" shapeId="0" xr:uid="{92EDA93F-0610-47D3-9994-F0C2A6E482D8}">
      <text>
        <r>
          <rPr>
            <sz val="11"/>
            <rFont val="Calibri"/>
            <family val="2"/>
            <charset val="238"/>
          </rPr>
          <t>SZV_F:HDUtem1</t>
        </r>
      </text>
    </comment>
    <comment ref="S468" authorId="0" shapeId="0" xr:uid="{91B4ECE5-C628-43AD-93D6-1D1D431AFAB6}">
      <text>
        <r>
          <rPr>
            <sz val="11"/>
            <rFont val="Calibri"/>
            <family val="2"/>
            <charset val="238"/>
          </rPr>
          <t>SZV_F:ECSUtem1</t>
        </r>
      </text>
    </comment>
    <comment ref="T468" authorId="0" shapeId="0" xr:uid="{ECAB5780-E4BB-45E9-A4B2-2CAD633AD213}">
      <text>
        <r>
          <rPr>
            <sz val="11"/>
            <rFont val="Calibri"/>
            <family val="2"/>
            <charset val="238"/>
          </rPr>
          <t>SZV_F:KFHUtem1</t>
        </r>
      </text>
    </comment>
    <comment ref="U468" authorId="0" shapeId="0" xr:uid="{BF925525-530A-4C36-97F3-961ECDE77ACD}">
      <text>
        <r>
          <rPr>
            <sz val="11"/>
            <rFont val="Calibri"/>
            <family val="2"/>
            <charset val="238"/>
          </rPr>
          <t>SZV_F:Egyeb_SajatUtem1</t>
        </r>
      </text>
    </comment>
    <comment ref="V468" authorId="0" shapeId="0" xr:uid="{A4BFE75F-678D-4BAF-8FE7-100EDA59D3DA}">
      <text>
        <r>
          <rPr>
            <sz val="11"/>
            <rFont val="Calibri"/>
            <family val="2"/>
            <charset val="238"/>
          </rPr>
          <t>SZV_F:DijUtem1</t>
        </r>
      </text>
    </comment>
    <comment ref="W468" authorId="0" shapeId="0" xr:uid="{101EE962-14E7-43CB-AAE2-595A0273BF86}">
      <text>
        <r>
          <rPr>
            <sz val="11"/>
            <rFont val="Calibri"/>
            <family val="2"/>
            <charset val="238"/>
          </rPr>
          <t>SZV_F:EM_Melleklet1_Utem1</t>
        </r>
      </text>
    </comment>
    <comment ref="X468" authorId="0" shapeId="0" xr:uid="{75198DC4-055E-4F04-871F-68D8C0E19166}">
      <text>
        <r>
          <rPr>
            <sz val="11"/>
            <rFont val="Calibri"/>
            <family val="2"/>
            <charset val="238"/>
          </rPr>
          <t>SZV_F:EgyebAllamiUtem1</t>
        </r>
      </text>
    </comment>
    <comment ref="Y468" authorId="0" shapeId="0" xr:uid="{D26A25F9-8C77-458B-BBDF-FDDF9E955652}">
      <text>
        <r>
          <rPr>
            <sz val="11"/>
            <rFont val="Calibri"/>
            <family val="2"/>
            <charset val="238"/>
          </rPr>
          <t>SZV_F:OnkormanyzatiUtem1</t>
        </r>
      </text>
    </comment>
    <comment ref="Z468" authorId="0" shapeId="0" xr:uid="{AE8EB942-70B3-4FD7-B5D4-41B38E014443}">
      <text>
        <r>
          <rPr>
            <sz val="11"/>
            <rFont val="Calibri"/>
            <family val="2"/>
            <charset val="238"/>
          </rPr>
          <t>SZV_F:EUUtem1</t>
        </r>
      </text>
    </comment>
    <comment ref="AA468" authorId="0" shapeId="0" xr:uid="{D0684CB1-F485-46DA-AD0B-6EF591E53913}">
      <text>
        <r>
          <rPr>
            <sz val="11"/>
            <rFont val="Calibri"/>
            <family val="2"/>
            <charset val="238"/>
          </rPr>
          <t>SZV_F:EgyebUtem1</t>
        </r>
      </text>
    </comment>
    <comment ref="AB468" authorId="0" shapeId="0" xr:uid="{7B90843B-8328-4F51-B160-19F93AC40F8B}">
      <text>
        <r>
          <rPr>
            <sz val="11"/>
            <rFont val="Calibri"/>
            <family val="2"/>
            <charset val="238"/>
          </rPr>
          <t>SZV_F:HitelKotvenyUtem1</t>
        </r>
      </text>
    </comment>
    <comment ref="AC468" authorId="0" shapeId="0" xr:uid="{BE766C01-E155-4D96-B52A-8406B72AB619}">
      <text>
        <r>
          <rPr>
            <sz val="11"/>
            <rFont val="Calibri"/>
            <family val="2"/>
            <charset val="238"/>
          </rPr>
          <t>SZV_F:OsszesenUtem1</t>
        </r>
      </text>
    </comment>
    <comment ref="AF468" authorId="0" shapeId="0" xr:uid="{276F48D4-5A8C-4408-BE25-7579CFBC0473}">
      <text>
        <r>
          <rPr>
            <sz val="11"/>
            <rFont val="Calibri"/>
            <family val="2"/>
            <charset val="238"/>
          </rPr>
          <t>SZV_F:HDUtem2</t>
        </r>
      </text>
    </comment>
    <comment ref="AG468" authorId="0" shapeId="0" xr:uid="{1F191293-480A-4E9B-B2E6-BC6C1FFDA156}">
      <text>
        <r>
          <rPr>
            <sz val="11"/>
            <rFont val="Calibri"/>
            <family val="2"/>
            <charset val="238"/>
          </rPr>
          <t>SZV_F:ECSUtem2</t>
        </r>
      </text>
    </comment>
    <comment ref="AH468" authorId="0" shapeId="0" xr:uid="{642AFBE3-7568-43AF-A2CB-C2164D085E56}">
      <text>
        <r>
          <rPr>
            <sz val="11"/>
            <rFont val="Calibri"/>
            <family val="2"/>
            <charset val="238"/>
          </rPr>
          <t>SZV_F:KFHUtem2</t>
        </r>
      </text>
    </comment>
    <comment ref="AI468" authorId="0" shapeId="0" xr:uid="{EABC2285-C8E8-4715-B5CB-DE9F7B298DF3}">
      <text>
        <r>
          <rPr>
            <sz val="11"/>
            <rFont val="Calibri"/>
            <family val="2"/>
            <charset val="238"/>
          </rPr>
          <t>SZV_F:Egyeb_SajatUtem2</t>
        </r>
      </text>
    </comment>
    <comment ref="AJ468" authorId="0" shapeId="0" xr:uid="{E9BD3BD7-EDD2-4AB1-B649-DBCF2B63B3ED}">
      <text>
        <r>
          <rPr>
            <sz val="11"/>
            <rFont val="Calibri"/>
            <family val="2"/>
            <charset val="238"/>
          </rPr>
          <t>SZV_F:DijUtem2</t>
        </r>
      </text>
    </comment>
    <comment ref="AK468" authorId="0" shapeId="0" xr:uid="{94694228-486D-426F-A16E-A69D8745003C}">
      <text>
        <r>
          <rPr>
            <sz val="11"/>
            <rFont val="Calibri"/>
            <family val="2"/>
            <charset val="238"/>
          </rPr>
          <t>SZV_F:EM_Melleklet1_Utem2</t>
        </r>
      </text>
    </comment>
    <comment ref="AL468" authorId="0" shapeId="0" xr:uid="{2E81D83D-8DEF-4FF0-8C55-E83563278669}">
      <text>
        <r>
          <rPr>
            <sz val="11"/>
            <rFont val="Calibri"/>
            <family val="2"/>
            <charset val="238"/>
          </rPr>
          <t>SZV_F:EgyebAllamiUtem2</t>
        </r>
      </text>
    </comment>
    <comment ref="AM468" authorId="0" shapeId="0" xr:uid="{DA21D28E-5123-42AF-AFCD-E8A04B9ACBB2}">
      <text>
        <r>
          <rPr>
            <sz val="11"/>
            <rFont val="Calibri"/>
            <family val="2"/>
            <charset val="238"/>
          </rPr>
          <t>SZV_F:OnkormanyzatiUtem2</t>
        </r>
      </text>
    </comment>
    <comment ref="AN468" authorId="0" shapeId="0" xr:uid="{09459C32-763E-47AC-8C5D-3091421019B7}">
      <text>
        <r>
          <rPr>
            <sz val="11"/>
            <rFont val="Calibri"/>
            <family val="2"/>
            <charset val="238"/>
          </rPr>
          <t>SZV_F:EUUtem2</t>
        </r>
      </text>
    </comment>
    <comment ref="AO468" authorId="0" shapeId="0" xr:uid="{4A8CE455-8E3D-4577-A503-E9CB3320A520}">
      <text>
        <r>
          <rPr>
            <sz val="11"/>
            <rFont val="Calibri"/>
            <family val="2"/>
            <charset val="238"/>
          </rPr>
          <t>SZV_F:EgyebUtem2</t>
        </r>
      </text>
    </comment>
    <comment ref="AP468" authorId="0" shapeId="0" xr:uid="{69458A75-C184-4795-9398-37F4289034B3}">
      <text>
        <r>
          <rPr>
            <sz val="11"/>
            <rFont val="Calibri"/>
            <family val="2"/>
            <charset val="238"/>
          </rPr>
          <t>SZV_F:HitelKotvenyUtem2</t>
        </r>
      </text>
    </comment>
    <comment ref="AQ468" authorId="0" shapeId="0" xr:uid="{B85EB9B8-947F-4039-BB89-607B19E52CD8}">
      <text>
        <r>
          <rPr>
            <sz val="11"/>
            <rFont val="Calibri"/>
            <family val="2"/>
            <charset val="238"/>
          </rPr>
          <t>SZV_F:OsszesenUtem2</t>
        </r>
      </text>
    </comment>
    <comment ref="AR468" authorId="0" shapeId="0" xr:uid="{9A20DFDC-FA8A-43F3-8AFA-DF0B514C7052}">
      <text>
        <r>
          <rPr>
            <sz val="11"/>
            <rFont val="Calibri"/>
            <family val="2"/>
            <charset val="238"/>
          </rPr>
          <t>SZV_F:ForrashianyUtem2</t>
        </r>
      </text>
    </comment>
    <comment ref="AU468" authorId="0" shapeId="0" xr:uid="{E12E00E1-2A51-4F8C-ADDA-BEBAF40FE134}">
      <text>
        <r>
          <rPr>
            <sz val="11"/>
            <rFont val="Calibri"/>
            <family val="2"/>
            <charset val="238"/>
          </rPr>
          <t>SZV_F:Indokolas</t>
        </r>
      </text>
    </comment>
    <comment ref="AV468" authorId="0" shapeId="0" xr:uid="{DBCB5D68-C794-4D57-8FE4-1489E5FD63A4}">
      <text>
        <r>
          <rPr>
            <sz val="11"/>
            <rFont val="Calibri"/>
            <family val="2"/>
            <charset val="238"/>
          </rPr>
          <t>SZV_F:Megjegyzes</t>
        </r>
      </text>
    </comment>
    <comment ref="AW468" authorId="0" shapeId="0" xr:uid="{7B72AB4D-3D82-4B2E-A2CF-4D1C764CA748}">
      <text>
        <r>
          <rPr>
            <sz val="11"/>
            <rFont val="Calibri"/>
            <family val="2"/>
            <charset val="238"/>
          </rPr>
          <t>SZV_F:FeladatSorszam</t>
        </r>
      </text>
    </comment>
    <comment ref="AY468" authorId="0" shapeId="0" xr:uid="{ED2D7915-5C7B-4137-8FF2-5355DBBB1F8F}">
      <text>
        <r>
          <rPr>
            <sz val="11"/>
            <rFont val="Calibri"/>
            <family val="2"/>
            <charset val="238"/>
          </rPr>
          <t>SZV_F:ISA</t>
        </r>
      </text>
    </comment>
    <comment ref="B469" authorId="0" shapeId="0" xr:uid="{AABC683A-6F91-495A-9FF2-C9F549C08100}">
      <text>
        <r>
          <rPr>
            <sz val="11"/>
            <rFont val="Calibri"/>
            <family val="2"/>
            <charset val="238"/>
          </rPr>
          <t>SZV_F:FontossagiSorrent</t>
        </r>
      </text>
    </comment>
    <comment ref="C469" authorId="0" shapeId="0" xr:uid="{4B1EBE2C-7364-4F31-AA50-F2B13E3D2C3B}">
      <text>
        <r>
          <rPr>
            <sz val="11"/>
            <rFont val="Calibri"/>
            <family val="2"/>
            <charset val="238"/>
          </rPr>
          <t>SZV_F:FeladatKategoria</t>
        </r>
      </text>
    </comment>
    <comment ref="D469" authorId="0" shapeId="0" xr:uid="{EA9A10A5-D85E-4805-96A5-94311F5C4A66}">
      <text>
        <r>
          <rPr>
            <sz val="11"/>
            <rFont val="Calibri"/>
            <family val="2"/>
            <charset val="238"/>
          </rPr>
          <t>SZV_F:FeladatMegnevezes</t>
        </r>
      </text>
    </comment>
    <comment ref="E469" authorId="0" shapeId="0" xr:uid="{8019F80A-C08A-41E9-AFE7-F419652751F3}">
      <text>
        <r>
          <rPr>
            <sz val="11"/>
            <rFont val="Calibri"/>
            <family val="2"/>
            <charset val="238"/>
          </rPr>
          <t>SZV_F:ElviEngedelySzam</t>
        </r>
      </text>
    </comment>
    <comment ref="F469" authorId="0" shapeId="0" xr:uid="{CAAD5F2B-61F5-420B-9680-8BF830F64B97}">
      <text>
        <r>
          <rPr>
            <sz val="11"/>
            <rFont val="Calibri"/>
            <family val="2"/>
            <charset val="238"/>
          </rPr>
          <t>SZV_F:VKR_Kod</t>
        </r>
      </text>
    </comment>
    <comment ref="G469" authorId="0" shapeId="0" xr:uid="{3A568AE1-EA58-46FC-8164-1C3F312FFE56}">
      <text>
        <r>
          <rPr>
            <sz val="11"/>
            <rFont val="Calibri"/>
            <family val="2"/>
            <charset val="238"/>
          </rPr>
          <t>SZV_F:VKR_Nev</t>
        </r>
      </text>
    </comment>
    <comment ref="H469" authorId="0" shapeId="0" xr:uid="{675F3A9C-5D92-45EC-8A35-FB7495E14BAC}">
      <text>
        <r>
          <rPr>
            <sz val="11"/>
            <rFont val="Calibri"/>
            <family val="2"/>
            <charset val="238"/>
          </rPr>
          <t>SZV_F:FeladatAzonosito</t>
        </r>
      </text>
    </comment>
    <comment ref="I469" authorId="0" shapeId="0" xr:uid="{525DA427-9EA0-4A7B-B77C-45137337ECEB}">
      <text>
        <r>
          <rPr>
            <sz val="11"/>
            <rFont val="Calibri"/>
            <family val="2"/>
            <charset val="238"/>
          </rPr>
          <t>SZV_F:EllatasiTerulet</t>
        </r>
      </text>
    </comment>
    <comment ref="J469" authorId="0" shapeId="0" xr:uid="{8D2A7058-3846-4160-8706-A75B2E761B97}">
      <text>
        <r>
          <rPr>
            <sz val="11"/>
            <rFont val="Calibri"/>
            <family val="2"/>
            <charset val="238"/>
          </rPr>
          <t>SZV_F:EllatasertFelelos</t>
        </r>
      </text>
    </comment>
    <comment ref="K469" authorId="0" shapeId="0" xr:uid="{1BA8036B-B008-4969-9D1F-71A12761912D}">
      <text>
        <r>
          <rPr>
            <sz val="11"/>
            <rFont val="Calibri"/>
            <family val="2"/>
            <charset val="238"/>
          </rPr>
          <t>SZV_F:TervezettNettoKoltseg</t>
        </r>
      </text>
    </comment>
    <comment ref="L469" authorId="0" shapeId="0" xr:uid="{E0EA50ED-930D-46F1-90C9-7ABF97D0E1EB}">
      <text>
        <r>
          <rPr>
            <sz val="11"/>
            <rFont val="Calibri"/>
            <family val="2"/>
            <charset val="238"/>
          </rPr>
          <t>SZV_F:IdotartamKezdes</t>
        </r>
      </text>
    </comment>
    <comment ref="M469" authorId="0" shapeId="0" xr:uid="{1F20E067-C6CD-4901-81A1-DB78D2BD0949}">
      <text>
        <r>
          <rPr>
            <sz val="11"/>
            <rFont val="Calibri"/>
            <family val="2"/>
            <charset val="238"/>
          </rPr>
          <t>SZV_F:IdotartamBefejezes</t>
        </r>
      </text>
    </comment>
    <comment ref="N469" authorId="0" shapeId="0" xr:uid="{B9F1A750-E25B-4F9D-9959-8F1F0D6C6955}">
      <text>
        <r>
          <rPr>
            <sz val="11"/>
            <rFont val="Calibri"/>
            <family val="2"/>
            <charset val="238"/>
          </rPr>
          <t>SZV_F:NettoKoltsegUtem1</t>
        </r>
      </text>
    </comment>
    <comment ref="O469" authorId="0" shapeId="0" xr:uid="{D653FB9A-4ABF-46DB-A12B-83DB40BF2BB5}">
      <text>
        <r>
          <rPr>
            <sz val="11"/>
            <rFont val="Calibri"/>
            <family val="2"/>
            <charset val="238"/>
          </rPr>
          <t>SZV_F:NettoKoltsegUtem2</t>
        </r>
      </text>
    </comment>
    <comment ref="P469" authorId="0" shapeId="0" xr:uid="{8E04AEDC-450D-4687-8472-C4710CD90B24}">
      <text>
        <r>
          <rPr>
            <sz val="11"/>
            <rFont val="Calibri"/>
            <family val="2"/>
            <charset val="238"/>
          </rPr>
          <t>SZV_F:EM_Melleklet2_KTG</t>
        </r>
      </text>
    </comment>
    <comment ref="R469" authorId="0" shapeId="0" xr:uid="{8528D844-1D0B-4C20-A2B1-A7CC7EBFAF12}">
      <text>
        <r>
          <rPr>
            <sz val="11"/>
            <rFont val="Calibri"/>
            <family val="2"/>
            <charset val="238"/>
          </rPr>
          <t>SZV_F:HDUtem1</t>
        </r>
      </text>
    </comment>
    <comment ref="S469" authorId="0" shapeId="0" xr:uid="{126426A8-8A2E-41EE-8132-DF3805E56D91}">
      <text>
        <r>
          <rPr>
            <sz val="11"/>
            <rFont val="Calibri"/>
            <family val="2"/>
            <charset val="238"/>
          </rPr>
          <t>SZV_F:ECSUtem1</t>
        </r>
      </text>
    </comment>
    <comment ref="T469" authorId="0" shapeId="0" xr:uid="{AD428DF2-DDF9-4222-8B05-55631D9FFF08}">
      <text>
        <r>
          <rPr>
            <sz val="11"/>
            <rFont val="Calibri"/>
            <family val="2"/>
            <charset val="238"/>
          </rPr>
          <t>SZV_F:KFHUtem1</t>
        </r>
      </text>
    </comment>
    <comment ref="U469" authorId="0" shapeId="0" xr:uid="{7C1A91B9-97B0-4D95-B0BD-0F89AB4FF5F7}">
      <text>
        <r>
          <rPr>
            <sz val="11"/>
            <rFont val="Calibri"/>
            <family val="2"/>
            <charset val="238"/>
          </rPr>
          <t>SZV_F:Egyeb_SajatUtem1</t>
        </r>
      </text>
    </comment>
    <comment ref="V469" authorId="0" shapeId="0" xr:uid="{58D36EF0-4EA2-41A0-BC51-6471F4681557}">
      <text>
        <r>
          <rPr>
            <sz val="11"/>
            <rFont val="Calibri"/>
            <family val="2"/>
            <charset val="238"/>
          </rPr>
          <t>SZV_F:DijUtem1</t>
        </r>
      </text>
    </comment>
    <comment ref="W469" authorId="0" shapeId="0" xr:uid="{CF6BF3F9-4303-4181-AB68-64CFF68AFD2F}">
      <text>
        <r>
          <rPr>
            <sz val="11"/>
            <rFont val="Calibri"/>
            <family val="2"/>
            <charset val="238"/>
          </rPr>
          <t>SZV_F:EM_Melleklet1_Utem1</t>
        </r>
      </text>
    </comment>
    <comment ref="X469" authorId="0" shapeId="0" xr:uid="{BAA2B946-F02A-4BB7-92F0-D498DA7D6EBB}">
      <text>
        <r>
          <rPr>
            <sz val="11"/>
            <rFont val="Calibri"/>
            <family val="2"/>
            <charset val="238"/>
          </rPr>
          <t>SZV_F:EgyebAllamiUtem1</t>
        </r>
      </text>
    </comment>
    <comment ref="Y469" authorId="0" shapeId="0" xr:uid="{0FA530EA-8122-47E1-B15F-DF0D646E8D94}">
      <text>
        <r>
          <rPr>
            <sz val="11"/>
            <rFont val="Calibri"/>
            <family val="2"/>
            <charset val="238"/>
          </rPr>
          <t>SZV_F:OnkormanyzatiUtem1</t>
        </r>
      </text>
    </comment>
    <comment ref="Z469" authorId="0" shapeId="0" xr:uid="{9F1BCB38-706E-41E2-B163-D022C56BBC75}">
      <text>
        <r>
          <rPr>
            <sz val="11"/>
            <rFont val="Calibri"/>
            <family val="2"/>
            <charset val="238"/>
          </rPr>
          <t>SZV_F:EUUtem1</t>
        </r>
      </text>
    </comment>
    <comment ref="AA469" authorId="0" shapeId="0" xr:uid="{7FC18863-47BE-454A-8004-542F51CCA4A9}">
      <text>
        <r>
          <rPr>
            <sz val="11"/>
            <rFont val="Calibri"/>
            <family val="2"/>
            <charset val="238"/>
          </rPr>
          <t>SZV_F:EgyebUtem1</t>
        </r>
      </text>
    </comment>
    <comment ref="AB469" authorId="0" shapeId="0" xr:uid="{F71E0FA6-2C6B-46AC-B1B6-7F80C2A61296}">
      <text>
        <r>
          <rPr>
            <sz val="11"/>
            <rFont val="Calibri"/>
            <family val="2"/>
            <charset val="238"/>
          </rPr>
          <t>SZV_F:HitelKotvenyUtem1</t>
        </r>
      </text>
    </comment>
    <comment ref="AC469" authorId="0" shapeId="0" xr:uid="{251EF529-9BAC-44BC-B6F8-06E1A4700760}">
      <text>
        <r>
          <rPr>
            <sz val="11"/>
            <rFont val="Calibri"/>
            <family val="2"/>
            <charset val="238"/>
          </rPr>
          <t>SZV_F:OsszesenUtem1</t>
        </r>
      </text>
    </comment>
    <comment ref="AF469" authorId="0" shapeId="0" xr:uid="{0A5A3001-03D6-4372-9B00-3D4F7329CD05}">
      <text>
        <r>
          <rPr>
            <sz val="11"/>
            <rFont val="Calibri"/>
            <family val="2"/>
            <charset val="238"/>
          </rPr>
          <t>SZV_F:HDUtem2</t>
        </r>
      </text>
    </comment>
    <comment ref="AG469" authorId="0" shapeId="0" xr:uid="{D1301A79-5DDE-4AB8-93E8-D80DFA057220}">
      <text>
        <r>
          <rPr>
            <sz val="11"/>
            <rFont val="Calibri"/>
            <family val="2"/>
            <charset val="238"/>
          </rPr>
          <t>SZV_F:ECSUtem2</t>
        </r>
      </text>
    </comment>
    <comment ref="AH469" authorId="0" shapeId="0" xr:uid="{861318DF-6E1C-4758-972C-E000822417E4}">
      <text>
        <r>
          <rPr>
            <sz val="11"/>
            <rFont val="Calibri"/>
            <family val="2"/>
            <charset val="238"/>
          </rPr>
          <t>SZV_F:KFHUtem2</t>
        </r>
      </text>
    </comment>
    <comment ref="AI469" authorId="0" shapeId="0" xr:uid="{B6DE5FAA-E628-433E-8655-BF0A3C0D0237}">
      <text>
        <r>
          <rPr>
            <sz val="11"/>
            <rFont val="Calibri"/>
            <family val="2"/>
            <charset val="238"/>
          </rPr>
          <t>SZV_F:Egyeb_SajatUtem2</t>
        </r>
      </text>
    </comment>
    <comment ref="AJ469" authorId="0" shapeId="0" xr:uid="{D838A595-6AE8-47F1-8DEE-2B8029FC78FD}">
      <text>
        <r>
          <rPr>
            <sz val="11"/>
            <rFont val="Calibri"/>
            <family val="2"/>
            <charset val="238"/>
          </rPr>
          <t>SZV_F:DijUtem2</t>
        </r>
      </text>
    </comment>
    <comment ref="AK469" authorId="0" shapeId="0" xr:uid="{1B1BFC7C-B389-48DE-8DC4-63E7E54EFF4C}">
      <text>
        <r>
          <rPr>
            <sz val="11"/>
            <rFont val="Calibri"/>
            <family val="2"/>
            <charset val="238"/>
          </rPr>
          <t>SZV_F:EM_Melleklet1_Utem2</t>
        </r>
      </text>
    </comment>
    <comment ref="AL469" authorId="0" shapeId="0" xr:uid="{D27D3757-2C13-4A32-AE1E-AF73F7B506BE}">
      <text>
        <r>
          <rPr>
            <sz val="11"/>
            <rFont val="Calibri"/>
            <family val="2"/>
            <charset val="238"/>
          </rPr>
          <t>SZV_F:EgyebAllamiUtem2</t>
        </r>
      </text>
    </comment>
    <comment ref="AM469" authorId="0" shapeId="0" xr:uid="{0FED3323-67C1-4232-8644-2D908E3B63D4}">
      <text>
        <r>
          <rPr>
            <sz val="11"/>
            <rFont val="Calibri"/>
            <family val="2"/>
            <charset val="238"/>
          </rPr>
          <t>SZV_F:OnkormanyzatiUtem2</t>
        </r>
      </text>
    </comment>
    <comment ref="AN469" authorId="0" shapeId="0" xr:uid="{FD92A059-7B69-4C45-9E63-850BEC6037BC}">
      <text>
        <r>
          <rPr>
            <sz val="11"/>
            <rFont val="Calibri"/>
            <family val="2"/>
            <charset val="238"/>
          </rPr>
          <t>SZV_F:EUUtem2</t>
        </r>
      </text>
    </comment>
    <comment ref="AO469" authorId="0" shapeId="0" xr:uid="{BAAF5F81-8AB6-4E4D-ACD5-0507DE6EA01F}">
      <text>
        <r>
          <rPr>
            <sz val="11"/>
            <rFont val="Calibri"/>
            <family val="2"/>
            <charset val="238"/>
          </rPr>
          <t>SZV_F:EgyebUtem2</t>
        </r>
      </text>
    </comment>
    <comment ref="AP469" authorId="0" shapeId="0" xr:uid="{13BE6CDA-858F-4890-A783-CBA5CD9BA2CA}">
      <text>
        <r>
          <rPr>
            <sz val="11"/>
            <rFont val="Calibri"/>
            <family val="2"/>
            <charset val="238"/>
          </rPr>
          <t>SZV_F:HitelKotvenyUtem2</t>
        </r>
      </text>
    </comment>
    <comment ref="AQ469" authorId="0" shapeId="0" xr:uid="{C2A55CC2-1CC6-4ABD-B873-30AC16B1D83F}">
      <text>
        <r>
          <rPr>
            <sz val="11"/>
            <rFont val="Calibri"/>
            <family val="2"/>
            <charset val="238"/>
          </rPr>
          <t>SZV_F:OsszesenUtem2</t>
        </r>
      </text>
    </comment>
    <comment ref="AR469" authorId="0" shapeId="0" xr:uid="{629F9F4D-AA2F-4D58-BD5C-654EF6E6C029}">
      <text>
        <r>
          <rPr>
            <sz val="11"/>
            <rFont val="Calibri"/>
            <family val="2"/>
            <charset val="238"/>
          </rPr>
          <t>SZV_F:ForrashianyUtem2</t>
        </r>
      </text>
    </comment>
    <comment ref="AU469" authorId="0" shapeId="0" xr:uid="{2EF0EDB6-737F-4A47-BD3B-366C3D6D80D7}">
      <text>
        <r>
          <rPr>
            <sz val="11"/>
            <rFont val="Calibri"/>
            <family val="2"/>
            <charset val="238"/>
          </rPr>
          <t>SZV_F:Indokolas</t>
        </r>
      </text>
    </comment>
    <comment ref="AV469" authorId="0" shapeId="0" xr:uid="{8C150CEC-CD25-43CA-A6D8-6ED264DAF604}">
      <text>
        <r>
          <rPr>
            <sz val="11"/>
            <rFont val="Calibri"/>
            <family val="2"/>
            <charset val="238"/>
          </rPr>
          <t>SZV_F:Megjegyzes</t>
        </r>
      </text>
    </comment>
    <comment ref="AW469" authorId="0" shapeId="0" xr:uid="{6A013645-3FFC-471D-A7C1-0FD211878978}">
      <text>
        <r>
          <rPr>
            <sz val="11"/>
            <rFont val="Calibri"/>
            <family val="2"/>
            <charset val="238"/>
          </rPr>
          <t>SZV_F:FeladatSorszam</t>
        </r>
      </text>
    </comment>
    <comment ref="AY469" authorId="0" shapeId="0" xr:uid="{16871484-7F72-4730-A5EB-921B5D8DEB49}">
      <text>
        <r>
          <rPr>
            <sz val="11"/>
            <rFont val="Calibri"/>
            <family val="2"/>
            <charset val="238"/>
          </rPr>
          <t>SZV_F:ISA</t>
        </r>
      </text>
    </comment>
    <comment ref="B470" authorId="0" shapeId="0" xr:uid="{3F8EA4C3-AFBE-4469-8316-A715DC42F47E}">
      <text>
        <r>
          <rPr>
            <sz val="11"/>
            <rFont val="Calibri"/>
            <family val="2"/>
            <charset val="238"/>
          </rPr>
          <t>SZV_F:FontossagiSorrent</t>
        </r>
      </text>
    </comment>
    <comment ref="C470" authorId="0" shapeId="0" xr:uid="{71DC15C9-9C1D-4C03-9CD1-1574CDE25E25}">
      <text>
        <r>
          <rPr>
            <sz val="11"/>
            <rFont val="Calibri"/>
            <family val="2"/>
            <charset val="238"/>
          </rPr>
          <t>SZV_F:FeladatKategoria</t>
        </r>
      </text>
    </comment>
    <comment ref="D470" authorId="0" shapeId="0" xr:uid="{FEBA0460-1457-4B12-8445-F747D1D8975F}">
      <text>
        <r>
          <rPr>
            <sz val="11"/>
            <rFont val="Calibri"/>
            <family val="2"/>
            <charset val="238"/>
          </rPr>
          <t>SZV_F:FeladatMegnevezes</t>
        </r>
      </text>
    </comment>
    <comment ref="E470" authorId="0" shapeId="0" xr:uid="{FD66B132-3654-4DED-950B-A74A25587583}">
      <text>
        <r>
          <rPr>
            <sz val="11"/>
            <rFont val="Calibri"/>
            <family val="2"/>
            <charset val="238"/>
          </rPr>
          <t>SZV_F:ElviEngedelySzam</t>
        </r>
      </text>
    </comment>
    <comment ref="F470" authorId="0" shapeId="0" xr:uid="{B35ACF6C-A037-440D-908E-1EAD3930BE3F}">
      <text>
        <r>
          <rPr>
            <sz val="11"/>
            <rFont val="Calibri"/>
            <family val="2"/>
            <charset val="238"/>
          </rPr>
          <t>SZV_F:VKR_Kod</t>
        </r>
      </text>
    </comment>
    <comment ref="G470" authorId="0" shapeId="0" xr:uid="{D2FC6FF9-752D-4653-AFE7-9B516BDB0DE9}">
      <text>
        <r>
          <rPr>
            <sz val="11"/>
            <rFont val="Calibri"/>
            <family val="2"/>
            <charset val="238"/>
          </rPr>
          <t>SZV_F:VKR_Nev</t>
        </r>
      </text>
    </comment>
    <comment ref="H470" authorId="0" shapeId="0" xr:uid="{063AA3CA-4FD0-4B06-99E4-4F202321891D}">
      <text>
        <r>
          <rPr>
            <sz val="11"/>
            <rFont val="Calibri"/>
            <family val="2"/>
            <charset val="238"/>
          </rPr>
          <t>SZV_F:FeladatAzonosito</t>
        </r>
      </text>
    </comment>
    <comment ref="I470" authorId="0" shapeId="0" xr:uid="{078537A3-A850-4916-ACE8-3B7618D6567D}">
      <text>
        <r>
          <rPr>
            <sz val="11"/>
            <rFont val="Calibri"/>
            <family val="2"/>
            <charset val="238"/>
          </rPr>
          <t>SZV_F:EllatasiTerulet</t>
        </r>
      </text>
    </comment>
    <comment ref="J470" authorId="0" shapeId="0" xr:uid="{E6DC0D5A-9A45-4E0A-8172-F30C48773060}">
      <text>
        <r>
          <rPr>
            <sz val="11"/>
            <rFont val="Calibri"/>
            <family val="2"/>
            <charset val="238"/>
          </rPr>
          <t>SZV_F:EllatasertFelelos</t>
        </r>
      </text>
    </comment>
    <comment ref="K470" authorId="0" shapeId="0" xr:uid="{F0BBB0AC-6C9E-4E5B-A44E-3BBEDB5BD78A}">
      <text>
        <r>
          <rPr>
            <sz val="11"/>
            <rFont val="Calibri"/>
            <family val="2"/>
            <charset val="238"/>
          </rPr>
          <t>SZV_F:TervezettNettoKoltseg</t>
        </r>
      </text>
    </comment>
    <comment ref="L470" authorId="0" shapeId="0" xr:uid="{2ED9AB07-368B-41D4-B068-42B899BC1BA3}">
      <text>
        <r>
          <rPr>
            <sz val="11"/>
            <rFont val="Calibri"/>
            <family val="2"/>
            <charset val="238"/>
          </rPr>
          <t>SZV_F:IdotartamKezdes</t>
        </r>
      </text>
    </comment>
    <comment ref="M470" authorId="0" shapeId="0" xr:uid="{D7541012-D15F-46A0-AD5F-9E7D41B786DF}">
      <text>
        <r>
          <rPr>
            <sz val="11"/>
            <rFont val="Calibri"/>
            <family val="2"/>
            <charset val="238"/>
          </rPr>
          <t>SZV_F:IdotartamBefejezes</t>
        </r>
      </text>
    </comment>
    <comment ref="N470" authorId="0" shapeId="0" xr:uid="{6B2EF25D-270C-4FAC-B090-0DF311B130A6}">
      <text>
        <r>
          <rPr>
            <sz val="11"/>
            <rFont val="Calibri"/>
            <family val="2"/>
            <charset val="238"/>
          </rPr>
          <t>SZV_F:NettoKoltsegUtem1</t>
        </r>
      </text>
    </comment>
    <comment ref="O470" authorId="0" shapeId="0" xr:uid="{768A8F60-0A78-47A6-9C32-C63210ADB239}">
      <text>
        <r>
          <rPr>
            <sz val="11"/>
            <rFont val="Calibri"/>
            <family val="2"/>
            <charset val="238"/>
          </rPr>
          <t>SZV_F:NettoKoltsegUtem2</t>
        </r>
      </text>
    </comment>
    <comment ref="P470" authorId="0" shapeId="0" xr:uid="{E5BA0553-8777-404D-A9BA-92D74C87F789}">
      <text>
        <r>
          <rPr>
            <sz val="11"/>
            <rFont val="Calibri"/>
            <family val="2"/>
            <charset val="238"/>
          </rPr>
          <t>SZV_F:EM_Melleklet2_KTG</t>
        </r>
      </text>
    </comment>
    <comment ref="R470" authorId="0" shapeId="0" xr:uid="{463C801B-7543-4155-BA7E-3BD4B2C0607B}">
      <text>
        <r>
          <rPr>
            <sz val="11"/>
            <rFont val="Calibri"/>
            <family val="2"/>
            <charset val="238"/>
          </rPr>
          <t>SZV_F:HDUtem1</t>
        </r>
      </text>
    </comment>
    <comment ref="S470" authorId="0" shapeId="0" xr:uid="{10ABCDDF-0346-4826-929F-34C6B69EACD2}">
      <text>
        <r>
          <rPr>
            <sz val="11"/>
            <rFont val="Calibri"/>
            <family val="2"/>
            <charset val="238"/>
          </rPr>
          <t>SZV_F:ECSUtem1</t>
        </r>
      </text>
    </comment>
    <comment ref="T470" authorId="0" shapeId="0" xr:uid="{AFB62C04-185E-4D25-B799-48898710D54A}">
      <text>
        <r>
          <rPr>
            <sz val="11"/>
            <rFont val="Calibri"/>
            <family val="2"/>
            <charset val="238"/>
          </rPr>
          <t>SZV_F:KFHUtem1</t>
        </r>
      </text>
    </comment>
    <comment ref="U470" authorId="0" shapeId="0" xr:uid="{4AE01F11-A708-4793-B8B0-3A50EB40957E}">
      <text>
        <r>
          <rPr>
            <sz val="11"/>
            <rFont val="Calibri"/>
            <family val="2"/>
            <charset val="238"/>
          </rPr>
          <t>SZV_F:Egyeb_SajatUtem1</t>
        </r>
      </text>
    </comment>
    <comment ref="V470" authorId="0" shapeId="0" xr:uid="{B4CAB8DF-782C-49DF-997A-D685453F8525}">
      <text>
        <r>
          <rPr>
            <sz val="11"/>
            <rFont val="Calibri"/>
            <family val="2"/>
            <charset val="238"/>
          </rPr>
          <t>SZV_F:DijUtem1</t>
        </r>
      </text>
    </comment>
    <comment ref="W470" authorId="0" shapeId="0" xr:uid="{C9C71C6D-001D-46E2-8EF5-06AD975D3B3F}">
      <text>
        <r>
          <rPr>
            <sz val="11"/>
            <rFont val="Calibri"/>
            <family val="2"/>
            <charset val="238"/>
          </rPr>
          <t>SZV_F:EM_Melleklet1_Utem1</t>
        </r>
      </text>
    </comment>
    <comment ref="X470" authorId="0" shapeId="0" xr:uid="{5AD12352-EA51-4455-9A59-4D8C2119337D}">
      <text>
        <r>
          <rPr>
            <sz val="11"/>
            <rFont val="Calibri"/>
            <family val="2"/>
            <charset val="238"/>
          </rPr>
          <t>SZV_F:EgyebAllamiUtem1</t>
        </r>
      </text>
    </comment>
    <comment ref="Y470" authorId="0" shapeId="0" xr:uid="{0AD3F8C9-D3E5-4729-B07E-A9B88E5C84D9}">
      <text>
        <r>
          <rPr>
            <sz val="11"/>
            <rFont val="Calibri"/>
            <family val="2"/>
            <charset val="238"/>
          </rPr>
          <t>SZV_F:OnkormanyzatiUtem1</t>
        </r>
      </text>
    </comment>
    <comment ref="Z470" authorId="0" shapeId="0" xr:uid="{28D11117-CE0E-4B1E-B5C5-747BF4343DAF}">
      <text>
        <r>
          <rPr>
            <sz val="11"/>
            <rFont val="Calibri"/>
            <family val="2"/>
            <charset val="238"/>
          </rPr>
          <t>SZV_F:EUUtem1</t>
        </r>
      </text>
    </comment>
    <comment ref="AA470" authorId="0" shapeId="0" xr:uid="{1FA5FC33-BD26-49A9-B783-F1DECD40CB71}">
      <text>
        <r>
          <rPr>
            <sz val="11"/>
            <rFont val="Calibri"/>
            <family val="2"/>
            <charset val="238"/>
          </rPr>
          <t>SZV_F:EgyebUtem1</t>
        </r>
      </text>
    </comment>
    <comment ref="AB470" authorId="0" shapeId="0" xr:uid="{7B4CEAA3-2CC4-4CA4-99F7-933862B66C67}">
      <text>
        <r>
          <rPr>
            <sz val="11"/>
            <rFont val="Calibri"/>
            <family val="2"/>
            <charset val="238"/>
          </rPr>
          <t>SZV_F:HitelKotvenyUtem1</t>
        </r>
      </text>
    </comment>
    <comment ref="AC470" authorId="0" shapeId="0" xr:uid="{B14AE1C6-9969-41DC-9FFE-E7CB438C1F1D}">
      <text>
        <r>
          <rPr>
            <sz val="11"/>
            <rFont val="Calibri"/>
            <family val="2"/>
            <charset val="238"/>
          </rPr>
          <t>SZV_F:OsszesenUtem1</t>
        </r>
      </text>
    </comment>
    <comment ref="AF470" authorId="0" shapeId="0" xr:uid="{1BD0DCE5-AB57-43CD-BD07-D58A29E089AC}">
      <text>
        <r>
          <rPr>
            <sz val="11"/>
            <rFont val="Calibri"/>
            <family val="2"/>
            <charset val="238"/>
          </rPr>
          <t>SZV_F:HDUtem2</t>
        </r>
      </text>
    </comment>
    <comment ref="AG470" authorId="0" shapeId="0" xr:uid="{F029C330-E251-4A8E-8BFC-3523C8425F4A}">
      <text>
        <r>
          <rPr>
            <sz val="11"/>
            <rFont val="Calibri"/>
            <family val="2"/>
            <charset val="238"/>
          </rPr>
          <t>SZV_F:ECSUtem2</t>
        </r>
      </text>
    </comment>
    <comment ref="AH470" authorId="0" shapeId="0" xr:uid="{AA80F9A2-1DD8-4D0B-B4D8-3B7D66CE9E2C}">
      <text>
        <r>
          <rPr>
            <sz val="11"/>
            <rFont val="Calibri"/>
            <family val="2"/>
            <charset val="238"/>
          </rPr>
          <t>SZV_F:KFHUtem2</t>
        </r>
      </text>
    </comment>
    <comment ref="AI470" authorId="0" shapeId="0" xr:uid="{84E2FCF6-1F36-44D7-A5D9-3FAF0B3C40C7}">
      <text>
        <r>
          <rPr>
            <sz val="11"/>
            <rFont val="Calibri"/>
            <family val="2"/>
            <charset val="238"/>
          </rPr>
          <t>SZV_F:Egyeb_SajatUtem2</t>
        </r>
      </text>
    </comment>
    <comment ref="AJ470" authorId="0" shapeId="0" xr:uid="{F0A3066D-0EA7-4F89-B6C5-ADD8CDE9ADE7}">
      <text>
        <r>
          <rPr>
            <sz val="11"/>
            <rFont val="Calibri"/>
            <family val="2"/>
            <charset val="238"/>
          </rPr>
          <t>SZV_F:DijUtem2</t>
        </r>
      </text>
    </comment>
    <comment ref="AK470" authorId="0" shapeId="0" xr:uid="{A54CC074-9030-484C-AD25-F11B54BFD5DD}">
      <text>
        <r>
          <rPr>
            <sz val="11"/>
            <rFont val="Calibri"/>
            <family val="2"/>
            <charset val="238"/>
          </rPr>
          <t>SZV_F:EM_Melleklet1_Utem2</t>
        </r>
      </text>
    </comment>
    <comment ref="AL470" authorId="0" shapeId="0" xr:uid="{6DE4AFF3-2AF5-4E0F-B5DB-29D0148AD32B}">
      <text>
        <r>
          <rPr>
            <sz val="11"/>
            <rFont val="Calibri"/>
            <family val="2"/>
            <charset val="238"/>
          </rPr>
          <t>SZV_F:EgyebAllamiUtem2</t>
        </r>
      </text>
    </comment>
    <comment ref="AM470" authorId="0" shapeId="0" xr:uid="{92571815-D578-4116-BBF8-4E774659B6F4}">
      <text>
        <r>
          <rPr>
            <sz val="11"/>
            <rFont val="Calibri"/>
            <family val="2"/>
            <charset val="238"/>
          </rPr>
          <t>SZV_F:OnkormanyzatiUtem2</t>
        </r>
      </text>
    </comment>
    <comment ref="AN470" authorId="0" shapeId="0" xr:uid="{D6732320-5418-40EA-A305-80115A01D3DC}">
      <text>
        <r>
          <rPr>
            <sz val="11"/>
            <rFont val="Calibri"/>
            <family val="2"/>
            <charset val="238"/>
          </rPr>
          <t>SZV_F:EUUtem2</t>
        </r>
      </text>
    </comment>
    <comment ref="AO470" authorId="0" shapeId="0" xr:uid="{705B0603-1D07-4F58-ACB9-97A6A93625AC}">
      <text>
        <r>
          <rPr>
            <sz val="11"/>
            <rFont val="Calibri"/>
            <family val="2"/>
            <charset val="238"/>
          </rPr>
          <t>SZV_F:EgyebUtem2</t>
        </r>
      </text>
    </comment>
    <comment ref="AP470" authorId="0" shapeId="0" xr:uid="{67EF8425-4DA6-4BEC-8D2E-2204C31152D9}">
      <text>
        <r>
          <rPr>
            <sz val="11"/>
            <rFont val="Calibri"/>
            <family val="2"/>
            <charset val="238"/>
          </rPr>
          <t>SZV_F:HitelKotvenyUtem2</t>
        </r>
      </text>
    </comment>
    <comment ref="AQ470" authorId="0" shapeId="0" xr:uid="{0FE63F87-79F1-4118-A0BB-377B2F03BD61}">
      <text>
        <r>
          <rPr>
            <sz val="11"/>
            <rFont val="Calibri"/>
            <family val="2"/>
            <charset val="238"/>
          </rPr>
          <t>SZV_F:OsszesenUtem2</t>
        </r>
      </text>
    </comment>
    <comment ref="AR470" authorId="0" shapeId="0" xr:uid="{ADC7C4BE-903E-4A92-8075-914D49FCDC49}">
      <text>
        <r>
          <rPr>
            <sz val="11"/>
            <rFont val="Calibri"/>
            <family val="2"/>
            <charset val="238"/>
          </rPr>
          <t>SZV_F:ForrashianyUtem2</t>
        </r>
      </text>
    </comment>
    <comment ref="AU470" authorId="0" shapeId="0" xr:uid="{AB3F4F5D-6D10-4D8A-AE92-095F4DE14DBF}">
      <text>
        <r>
          <rPr>
            <sz val="11"/>
            <rFont val="Calibri"/>
            <family val="2"/>
            <charset val="238"/>
          </rPr>
          <t>SZV_F:Indokolas</t>
        </r>
      </text>
    </comment>
    <comment ref="AV470" authorId="0" shapeId="0" xr:uid="{4F56219C-9E06-4683-BEB7-08C8EC3A6033}">
      <text>
        <r>
          <rPr>
            <sz val="11"/>
            <rFont val="Calibri"/>
            <family val="2"/>
            <charset val="238"/>
          </rPr>
          <t>SZV_F:Megjegyzes</t>
        </r>
      </text>
    </comment>
    <comment ref="AW470" authorId="0" shapeId="0" xr:uid="{313DA651-9880-40D5-B052-FF70427FE24D}">
      <text>
        <r>
          <rPr>
            <sz val="11"/>
            <rFont val="Calibri"/>
            <family val="2"/>
            <charset val="238"/>
          </rPr>
          <t>SZV_F:FeladatSorszam</t>
        </r>
      </text>
    </comment>
    <comment ref="AY470" authorId="0" shapeId="0" xr:uid="{8075D1A3-0FF7-47ED-AF86-F07D13844D6A}">
      <text>
        <r>
          <rPr>
            <sz val="11"/>
            <rFont val="Calibri"/>
            <family val="2"/>
            <charset val="238"/>
          </rPr>
          <t>SZV_F:ISA</t>
        </r>
      </text>
    </comment>
    <comment ref="B471" authorId="0" shapeId="0" xr:uid="{ACADF297-8D82-4D87-B7FD-F0780788E158}">
      <text>
        <r>
          <rPr>
            <sz val="11"/>
            <rFont val="Calibri"/>
            <family val="2"/>
            <charset val="238"/>
          </rPr>
          <t>SZV_F:FontossagiSorrent</t>
        </r>
      </text>
    </comment>
    <comment ref="C471" authorId="0" shapeId="0" xr:uid="{DE6734C7-84CF-4EB7-9F6F-CCF45D6D37EE}">
      <text>
        <r>
          <rPr>
            <sz val="11"/>
            <rFont val="Calibri"/>
            <family val="2"/>
            <charset val="238"/>
          </rPr>
          <t>SZV_F:FeladatKategoria</t>
        </r>
      </text>
    </comment>
    <comment ref="D471" authorId="0" shapeId="0" xr:uid="{890DFC08-4053-4A39-8D1B-0CF2EC409AC1}">
      <text>
        <r>
          <rPr>
            <sz val="11"/>
            <rFont val="Calibri"/>
            <family val="2"/>
            <charset val="238"/>
          </rPr>
          <t>SZV_F:FeladatMegnevezes</t>
        </r>
      </text>
    </comment>
    <comment ref="E471" authorId="0" shapeId="0" xr:uid="{AD44D49F-A324-4D44-B4A0-FF2B9D538B10}">
      <text>
        <r>
          <rPr>
            <sz val="11"/>
            <rFont val="Calibri"/>
            <family val="2"/>
            <charset val="238"/>
          </rPr>
          <t>SZV_F:ElviEngedelySzam</t>
        </r>
      </text>
    </comment>
    <comment ref="F471" authorId="0" shapeId="0" xr:uid="{8BC5DE7A-379A-4FC7-8152-6DB61D185607}">
      <text>
        <r>
          <rPr>
            <sz val="11"/>
            <rFont val="Calibri"/>
            <family val="2"/>
            <charset val="238"/>
          </rPr>
          <t>SZV_F:VKR_Kod</t>
        </r>
      </text>
    </comment>
    <comment ref="G471" authorId="0" shapeId="0" xr:uid="{72483D0D-D7DB-4F54-8A7A-C6881EC56108}">
      <text>
        <r>
          <rPr>
            <sz val="11"/>
            <rFont val="Calibri"/>
            <family val="2"/>
            <charset val="238"/>
          </rPr>
          <t>SZV_F:VKR_Nev</t>
        </r>
      </text>
    </comment>
    <comment ref="H471" authorId="0" shapeId="0" xr:uid="{0503D132-C16E-480C-86D3-17056276055B}">
      <text>
        <r>
          <rPr>
            <sz val="11"/>
            <rFont val="Calibri"/>
            <family val="2"/>
            <charset val="238"/>
          </rPr>
          <t>SZV_F:FeladatAzonosito</t>
        </r>
      </text>
    </comment>
    <comment ref="I471" authorId="0" shapeId="0" xr:uid="{F9DF4746-13AB-4C97-8270-942EEB587618}">
      <text>
        <r>
          <rPr>
            <sz val="11"/>
            <rFont val="Calibri"/>
            <family val="2"/>
            <charset val="238"/>
          </rPr>
          <t>SZV_F:EllatasiTerulet</t>
        </r>
      </text>
    </comment>
    <comment ref="J471" authorId="0" shapeId="0" xr:uid="{AAA52459-CA79-4570-8D75-B02AD2BA1155}">
      <text>
        <r>
          <rPr>
            <sz val="11"/>
            <rFont val="Calibri"/>
            <family val="2"/>
            <charset val="238"/>
          </rPr>
          <t>SZV_F:EllatasertFelelos</t>
        </r>
      </text>
    </comment>
    <comment ref="K471" authorId="0" shapeId="0" xr:uid="{0FDE2B73-041E-4F9D-A029-B326B9620B30}">
      <text>
        <r>
          <rPr>
            <sz val="11"/>
            <rFont val="Calibri"/>
            <family val="2"/>
            <charset val="238"/>
          </rPr>
          <t>SZV_F:TervezettNettoKoltseg</t>
        </r>
      </text>
    </comment>
    <comment ref="L471" authorId="0" shapeId="0" xr:uid="{7C32D407-5F6E-490B-A1E9-2EE391C8280D}">
      <text>
        <r>
          <rPr>
            <sz val="11"/>
            <rFont val="Calibri"/>
            <family val="2"/>
            <charset val="238"/>
          </rPr>
          <t>SZV_F:IdotartamKezdes</t>
        </r>
      </text>
    </comment>
    <comment ref="M471" authorId="0" shapeId="0" xr:uid="{59CD8116-792F-45AA-9BEF-21F492065E4E}">
      <text>
        <r>
          <rPr>
            <sz val="11"/>
            <rFont val="Calibri"/>
            <family val="2"/>
            <charset val="238"/>
          </rPr>
          <t>SZV_F:IdotartamBefejezes</t>
        </r>
      </text>
    </comment>
    <comment ref="N471" authorId="0" shapeId="0" xr:uid="{54E53ADD-A5D3-41CF-B191-EDE0839AF9C6}">
      <text>
        <r>
          <rPr>
            <sz val="11"/>
            <rFont val="Calibri"/>
            <family val="2"/>
            <charset val="238"/>
          </rPr>
          <t>SZV_F:NettoKoltsegUtem1</t>
        </r>
      </text>
    </comment>
    <comment ref="O471" authorId="0" shapeId="0" xr:uid="{C4010E49-C00D-45F6-B182-5FBF553A0EC0}">
      <text>
        <r>
          <rPr>
            <sz val="11"/>
            <rFont val="Calibri"/>
            <family val="2"/>
            <charset val="238"/>
          </rPr>
          <t>SZV_F:NettoKoltsegUtem2</t>
        </r>
      </text>
    </comment>
    <comment ref="P471" authorId="0" shapeId="0" xr:uid="{5D439DFF-5B43-4B99-99A6-3F9FF390B636}">
      <text>
        <r>
          <rPr>
            <sz val="11"/>
            <rFont val="Calibri"/>
            <family val="2"/>
            <charset val="238"/>
          </rPr>
          <t>SZV_F:EM_Melleklet2_KTG</t>
        </r>
      </text>
    </comment>
    <comment ref="R471" authorId="0" shapeId="0" xr:uid="{A1AD8406-59E7-4927-BCA9-768E37C442B4}">
      <text>
        <r>
          <rPr>
            <sz val="11"/>
            <rFont val="Calibri"/>
            <family val="2"/>
            <charset val="238"/>
          </rPr>
          <t>SZV_F:HDUtem1</t>
        </r>
      </text>
    </comment>
    <comment ref="S471" authorId="0" shapeId="0" xr:uid="{F0DD19ED-99C3-4A64-9A8E-00E6A7387780}">
      <text>
        <r>
          <rPr>
            <sz val="11"/>
            <rFont val="Calibri"/>
            <family val="2"/>
            <charset val="238"/>
          </rPr>
          <t>SZV_F:ECSUtem1</t>
        </r>
      </text>
    </comment>
    <comment ref="T471" authorId="0" shapeId="0" xr:uid="{2B7919C6-F918-4A3E-BFAB-6AB11BE05FF8}">
      <text>
        <r>
          <rPr>
            <sz val="11"/>
            <rFont val="Calibri"/>
            <family val="2"/>
            <charset val="238"/>
          </rPr>
          <t>SZV_F:KFHUtem1</t>
        </r>
      </text>
    </comment>
    <comment ref="U471" authorId="0" shapeId="0" xr:uid="{E552187E-BA46-4047-94FE-5E4520120341}">
      <text>
        <r>
          <rPr>
            <sz val="11"/>
            <rFont val="Calibri"/>
            <family val="2"/>
            <charset val="238"/>
          </rPr>
          <t>SZV_F:Egyeb_SajatUtem1</t>
        </r>
      </text>
    </comment>
    <comment ref="V471" authorId="0" shapeId="0" xr:uid="{F2513376-6C07-4456-A7DB-726EF686D2D7}">
      <text>
        <r>
          <rPr>
            <sz val="11"/>
            <rFont val="Calibri"/>
            <family val="2"/>
            <charset val="238"/>
          </rPr>
          <t>SZV_F:DijUtem1</t>
        </r>
      </text>
    </comment>
    <comment ref="W471" authorId="0" shapeId="0" xr:uid="{45003B54-24A8-4A92-8196-5ACA3C814EAC}">
      <text>
        <r>
          <rPr>
            <sz val="11"/>
            <rFont val="Calibri"/>
            <family val="2"/>
            <charset val="238"/>
          </rPr>
          <t>SZV_F:EM_Melleklet1_Utem1</t>
        </r>
      </text>
    </comment>
    <comment ref="X471" authorId="0" shapeId="0" xr:uid="{775469A6-D7D5-4230-90A9-5E6D5DD8CE95}">
      <text>
        <r>
          <rPr>
            <sz val="11"/>
            <rFont val="Calibri"/>
            <family val="2"/>
            <charset val="238"/>
          </rPr>
          <t>SZV_F:EgyebAllamiUtem1</t>
        </r>
      </text>
    </comment>
    <comment ref="Y471" authorId="0" shapeId="0" xr:uid="{BCC0027B-1BCC-4059-9DC5-310A22FE346E}">
      <text>
        <r>
          <rPr>
            <sz val="11"/>
            <rFont val="Calibri"/>
            <family val="2"/>
            <charset val="238"/>
          </rPr>
          <t>SZV_F:OnkormanyzatiUtem1</t>
        </r>
      </text>
    </comment>
    <comment ref="Z471" authorId="0" shapeId="0" xr:uid="{514DF1DD-24E1-4246-A63B-AF99988ABF79}">
      <text>
        <r>
          <rPr>
            <sz val="11"/>
            <rFont val="Calibri"/>
            <family val="2"/>
            <charset val="238"/>
          </rPr>
          <t>SZV_F:EUUtem1</t>
        </r>
      </text>
    </comment>
    <comment ref="AA471" authorId="0" shapeId="0" xr:uid="{9AFAAEF7-E48C-47FA-A2A4-6F19684D6083}">
      <text>
        <r>
          <rPr>
            <sz val="11"/>
            <rFont val="Calibri"/>
            <family val="2"/>
            <charset val="238"/>
          </rPr>
          <t>SZV_F:EgyebUtem1</t>
        </r>
      </text>
    </comment>
    <comment ref="AB471" authorId="0" shapeId="0" xr:uid="{39B151E4-FB5A-40A2-866F-38D4259E0ACC}">
      <text>
        <r>
          <rPr>
            <sz val="11"/>
            <rFont val="Calibri"/>
            <family val="2"/>
            <charset val="238"/>
          </rPr>
          <t>SZV_F:HitelKotvenyUtem1</t>
        </r>
      </text>
    </comment>
    <comment ref="AC471" authorId="0" shapeId="0" xr:uid="{E5A85E2F-BB81-4057-A0F9-2DC08F64A5ED}">
      <text>
        <r>
          <rPr>
            <sz val="11"/>
            <rFont val="Calibri"/>
            <family val="2"/>
            <charset val="238"/>
          </rPr>
          <t>SZV_F:OsszesenUtem1</t>
        </r>
      </text>
    </comment>
    <comment ref="AF471" authorId="0" shapeId="0" xr:uid="{A287C04A-C6F5-49FD-B421-7F54E55D8577}">
      <text>
        <r>
          <rPr>
            <sz val="11"/>
            <rFont val="Calibri"/>
            <family val="2"/>
            <charset val="238"/>
          </rPr>
          <t>SZV_F:HDUtem2</t>
        </r>
      </text>
    </comment>
    <comment ref="AG471" authorId="0" shapeId="0" xr:uid="{A679A716-1FDC-4AF6-8630-D18AAF158B6F}">
      <text>
        <r>
          <rPr>
            <sz val="11"/>
            <rFont val="Calibri"/>
            <family val="2"/>
            <charset val="238"/>
          </rPr>
          <t>SZV_F:ECSUtem2</t>
        </r>
      </text>
    </comment>
    <comment ref="AH471" authorId="0" shapeId="0" xr:uid="{FFC9756E-3F84-4909-9E73-EFC4298F2D11}">
      <text>
        <r>
          <rPr>
            <sz val="11"/>
            <rFont val="Calibri"/>
            <family val="2"/>
            <charset val="238"/>
          </rPr>
          <t>SZV_F:KFHUtem2</t>
        </r>
      </text>
    </comment>
    <comment ref="AI471" authorId="0" shapeId="0" xr:uid="{7ABC8176-3CA4-44FD-8117-3C7E0F48EAE8}">
      <text>
        <r>
          <rPr>
            <sz val="11"/>
            <rFont val="Calibri"/>
            <family val="2"/>
            <charset val="238"/>
          </rPr>
          <t>SZV_F:Egyeb_SajatUtem2</t>
        </r>
      </text>
    </comment>
    <comment ref="AJ471" authorId="0" shapeId="0" xr:uid="{295E5181-8B1A-44A2-B9DF-BB1F05846E83}">
      <text>
        <r>
          <rPr>
            <sz val="11"/>
            <rFont val="Calibri"/>
            <family val="2"/>
            <charset val="238"/>
          </rPr>
          <t>SZV_F:DijUtem2</t>
        </r>
      </text>
    </comment>
    <comment ref="AK471" authorId="0" shapeId="0" xr:uid="{97FBC346-9018-49C6-8B65-1FD4BD2AA891}">
      <text>
        <r>
          <rPr>
            <sz val="11"/>
            <rFont val="Calibri"/>
            <family val="2"/>
            <charset val="238"/>
          </rPr>
          <t>SZV_F:EM_Melleklet1_Utem2</t>
        </r>
      </text>
    </comment>
    <comment ref="AL471" authorId="0" shapeId="0" xr:uid="{B8745CD2-F39C-46A7-8583-7B5E321DCFE8}">
      <text>
        <r>
          <rPr>
            <sz val="11"/>
            <rFont val="Calibri"/>
            <family val="2"/>
            <charset val="238"/>
          </rPr>
          <t>SZV_F:EgyebAllamiUtem2</t>
        </r>
      </text>
    </comment>
    <comment ref="AM471" authorId="0" shapeId="0" xr:uid="{40BB40BD-8F15-4F47-AC9E-606EF435CCB0}">
      <text>
        <r>
          <rPr>
            <sz val="11"/>
            <rFont val="Calibri"/>
            <family val="2"/>
            <charset val="238"/>
          </rPr>
          <t>SZV_F:OnkormanyzatiUtem2</t>
        </r>
      </text>
    </comment>
    <comment ref="AN471" authorId="0" shapeId="0" xr:uid="{62B9FB97-A478-4F59-B8BA-1D3A5965F348}">
      <text>
        <r>
          <rPr>
            <sz val="11"/>
            <rFont val="Calibri"/>
            <family val="2"/>
            <charset val="238"/>
          </rPr>
          <t>SZV_F:EUUtem2</t>
        </r>
      </text>
    </comment>
    <comment ref="AO471" authorId="0" shapeId="0" xr:uid="{3F1B11FF-8910-4011-AED8-0A3F3A71C885}">
      <text>
        <r>
          <rPr>
            <sz val="11"/>
            <rFont val="Calibri"/>
            <family val="2"/>
            <charset val="238"/>
          </rPr>
          <t>SZV_F:EgyebUtem2</t>
        </r>
      </text>
    </comment>
    <comment ref="AP471" authorId="0" shapeId="0" xr:uid="{F2E9B539-D530-4B69-979F-1E8A4AE83A5E}">
      <text>
        <r>
          <rPr>
            <sz val="11"/>
            <rFont val="Calibri"/>
            <family val="2"/>
            <charset val="238"/>
          </rPr>
          <t>SZV_F:HitelKotvenyUtem2</t>
        </r>
      </text>
    </comment>
    <comment ref="AQ471" authorId="0" shapeId="0" xr:uid="{6D90BC44-9DFA-482F-88DD-0598F93474FD}">
      <text>
        <r>
          <rPr>
            <sz val="11"/>
            <rFont val="Calibri"/>
            <family val="2"/>
            <charset val="238"/>
          </rPr>
          <t>SZV_F:OsszesenUtem2</t>
        </r>
      </text>
    </comment>
    <comment ref="AR471" authorId="0" shapeId="0" xr:uid="{19EE26BC-D3FE-454A-9385-CCBB314E2FE1}">
      <text>
        <r>
          <rPr>
            <sz val="11"/>
            <rFont val="Calibri"/>
            <family val="2"/>
            <charset val="238"/>
          </rPr>
          <t>SZV_F:ForrashianyUtem2</t>
        </r>
      </text>
    </comment>
    <comment ref="AU471" authorId="0" shapeId="0" xr:uid="{6D5AD04B-F8FA-4554-B1E9-707FC468C94D}">
      <text>
        <r>
          <rPr>
            <sz val="11"/>
            <rFont val="Calibri"/>
            <family val="2"/>
            <charset val="238"/>
          </rPr>
          <t>SZV_F:Indokolas</t>
        </r>
      </text>
    </comment>
    <comment ref="AV471" authorId="0" shapeId="0" xr:uid="{30575BC1-AC0B-4BCB-83A6-CD2B93DCED14}">
      <text>
        <r>
          <rPr>
            <sz val="11"/>
            <rFont val="Calibri"/>
            <family val="2"/>
            <charset val="238"/>
          </rPr>
          <t>SZV_F:Megjegyzes</t>
        </r>
      </text>
    </comment>
    <comment ref="AW471" authorId="0" shapeId="0" xr:uid="{A994C882-BF46-4C4D-85B0-3F8963D77977}">
      <text>
        <r>
          <rPr>
            <sz val="11"/>
            <rFont val="Calibri"/>
            <family val="2"/>
            <charset val="238"/>
          </rPr>
          <t>SZV_F:FeladatSorszam</t>
        </r>
      </text>
    </comment>
    <comment ref="AY471" authorId="0" shapeId="0" xr:uid="{82CAA6AE-6B91-48BD-A5FB-3C07116177F7}">
      <text>
        <r>
          <rPr>
            <sz val="11"/>
            <rFont val="Calibri"/>
            <family val="2"/>
            <charset val="238"/>
          </rPr>
          <t>SZV_F:ISA</t>
        </r>
      </text>
    </comment>
    <comment ref="B472" authorId="0" shapeId="0" xr:uid="{02E364B9-568B-473E-BC3C-3EA2A4954DF1}">
      <text>
        <r>
          <rPr>
            <sz val="11"/>
            <rFont val="Calibri"/>
            <family val="2"/>
            <charset val="238"/>
          </rPr>
          <t>SZV_F:FontossagiSorrent</t>
        </r>
      </text>
    </comment>
    <comment ref="C472" authorId="0" shapeId="0" xr:uid="{BF1E49A6-47EA-4F54-9C32-8DC073AF6EC2}">
      <text>
        <r>
          <rPr>
            <sz val="11"/>
            <rFont val="Calibri"/>
            <family val="2"/>
            <charset val="238"/>
          </rPr>
          <t>SZV_F:FeladatKategoria</t>
        </r>
      </text>
    </comment>
    <comment ref="D472" authorId="0" shapeId="0" xr:uid="{EFCC3F7B-5AD1-41BB-AFDE-DD412CEF89F3}">
      <text>
        <r>
          <rPr>
            <sz val="11"/>
            <rFont val="Calibri"/>
            <family val="2"/>
            <charset val="238"/>
          </rPr>
          <t>SZV_F:FeladatMegnevezes</t>
        </r>
      </text>
    </comment>
    <comment ref="E472" authorId="0" shapeId="0" xr:uid="{03EF9318-ED05-4706-B5E9-AC143B128197}">
      <text>
        <r>
          <rPr>
            <sz val="11"/>
            <rFont val="Calibri"/>
            <family val="2"/>
            <charset val="238"/>
          </rPr>
          <t>SZV_F:ElviEngedelySzam</t>
        </r>
      </text>
    </comment>
    <comment ref="F472" authorId="0" shapeId="0" xr:uid="{DC64E8AA-DC5A-4766-9951-F768E042F206}">
      <text>
        <r>
          <rPr>
            <sz val="11"/>
            <rFont val="Calibri"/>
            <family val="2"/>
            <charset val="238"/>
          </rPr>
          <t>SZV_F:VKR_Kod</t>
        </r>
      </text>
    </comment>
    <comment ref="G472" authorId="0" shapeId="0" xr:uid="{40060D49-3CA1-4A8B-A74C-029B69986FA1}">
      <text>
        <r>
          <rPr>
            <sz val="11"/>
            <rFont val="Calibri"/>
            <family val="2"/>
            <charset val="238"/>
          </rPr>
          <t>SZV_F:VKR_Nev</t>
        </r>
      </text>
    </comment>
    <comment ref="H472" authorId="0" shapeId="0" xr:uid="{CC213C99-F1C0-4E61-86F3-F5A691221EED}">
      <text>
        <r>
          <rPr>
            <sz val="11"/>
            <rFont val="Calibri"/>
            <family val="2"/>
            <charset val="238"/>
          </rPr>
          <t>SZV_F:FeladatAzonosito</t>
        </r>
      </text>
    </comment>
    <comment ref="I472" authorId="0" shapeId="0" xr:uid="{E3AB5E6D-C2AE-49AF-9E00-309133F4BF3F}">
      <text>
        <r>
          <rPr>
            <sz val="11"/>
            <rFont val="Calibri"/>
            <family val="2"/>
            <charset val="238"/>
          </rPr>
          <t>SZV_F:EllatasiTerulet</t>
        </r>
      </text>
    </comment>
    <comment ref="J472" authorId="0" shapeId="0" xr:uid="{6B6CA6FF-6F7F-4C73-87F6-3CD8D64310CF}">
      <text>
        <r>
          <rPr>
            <sz val="11"/>
            <rFont val="Calibri"/>
            <family val="2"/>
            <charset val="238"/>
          </rPr>
          <t>SZV_F:EllatasertFelelos</t>
        </r>
      </text>
    </comment>
    <comment ref="K472" authorId="0" shapeId="0" xr:uid="{E87EE587-2636-4E69-9BA9-63656CBD6CC0}">
      <text>
        <r>
          <rPr>
            <sz val="11"/>
            <rFont val="Calibri"/>
            <family val="2"/>
            <charset val="238"/>
          </rPr>
          <t>SZV_F:TervezettNettoKoltseg</t>
        </r>
      </text>
    </comment>
    <comment ref="L472" authorId="0" shapeId="0" xr:uid="{973E474E-160C-42D9-BBDC-5F94EBA177E7}">
      <text>
        <r>
          <rPr>
            <sz val="11"/>
            <rFont val="Calibri"/>
            <family val="2"/>
            <charset val="238"/>
          </rPr>
          <t>SZV_F:IdotartamKezdes</t>
        </r>
      </text>
    </comment>
    <comment ref="M472" authorId="0" shapeId="0" xr:uid="{96CB7E31-B5E5-40A1-AFF8-7516A0CC7941}">
      <text>
        <r>
          <rPr>
            <sz val="11"/>
            <rFont val="Calibri"/>
            <family val="2"/>
            <charset val="238"/>
          </rPr>
          <t>SZV_F:IdotartamBefejezes</t>
        </r>
      </text>
    </comment>
    <comment ref="N472" authorId="0" shapeId="0" xr:uid="{2049BE64-2E11-403E-B434-2B3CD652ACAC}">
      <text>
        <r>
          <rPr>
            <sz val="11"/>
            <rFont val="Calibri"/>
            <family val="2"/>
            <charset val="238"/>
          </rPr>
          <t>SZV_F:NettoKoltsegUtem1</t>
        </r>
      </text>
    </comment>
    <comment ref="O472" authorId="0" shapeId="0" xr:uid="{79B3E3AC-05F4-42DA-AE67-5F7E145D90EB}">
      <text>
        <r>
          <rPr>
            <sz val="11"/>
            <rFont val="Calibri"/>
            <family val="2"/>
            <charset val="238"/>
          </rPr>
          <t>SZV_F:NettoKoltsegUtem2</t>
        </r>
      </text>
    </comment>
    <comment ref="P472" authorId="0" shapeId="0" xr:uid="{9856812D-555F-49FB-B81A-4E0B2A7882B0}">
      <text>
        <r>
          <rPr>
            <sz val="11"/>
            <rFont val="Calibri"/>
            <family val="2"/>
            <charset val="238"/>
          </rPr>
          <t>SZV_F:EM_Melleklet2_KTG</t>
        </r>
      </text>
    </comment>
    <comment ref="R472" authorId="0" shapeId="0" xr:uid="{190064E1-7152-4A14-AF54-610CA3E85F67}">
      <text>
        <r>
          <rPr>
            <sz val="11"/>
            <rFont val="Calibri"/>
            <family val="2"/>
            <charset val="238"/>
          </rPr>
          <t>SZV_F:HDUtem1</t>
        </r>
      </text>
    </comment>
    <comment ref="S472" authorId="0" shapeId="0" xr:uid="{D8EE33A3-A08C-40A1-9570-A68130854942}">
      <text>
        <r>
          <rPr>
            <sz val="11"/>
            <rFont val="Calibri"/>
            <family val="2"/>
            <charset val="238"/>
          </rPr>
          <t>SZV_F:ECSUtem1</t>
        </r>
      </text>
    </comment>
    <comment ref="T472" authorId="0" shapeId="0" xr:uid="{E74448D9-3098-4C0D-B446-33A96F949C3A}">
      <text>
        <r>
          <rPr>
            <sz val="11"/>
            <rFont val="Calibri"/>
            <family val="2"/>
            <charset val="238"/>
          </rPr>
          <t>SZV_F:KFHUtem1</t>
        </r>
      </text>
    </comment>
    <comment ref="U472" authorId="0" shapeId="0" xr:uid="{F362582F-D784-432C-B7F1-325F8CC7C61A}">
      <text>
        <r>
          <rPr>
            <sz val="11"/>
            <rFont val="Calibri"/>
            <family val="2"/>
            <charset val="238"/>
          </rPr>
          <t>SZV_F:Egyeb_SajatUtem1</t>
        </r>
      </text>
    </comment>
    <comment ref="V472" authorId="0" shapeId="0" xr:uid="{E38EB266-CEAD-41EB-ABA9-B0CB8019F7AF}">
      <text>
        <r>
          <rPr>
            <sz val="11"/>
            <rFont val="Calibri"/>
            <family val="2"/>
            <charset val="238"/>
          </rPr>
          <t>SZV_F:DijUtem1</t>
        </r>
      </text>
    </comment>
    <comment ref="W472" authorId="0" shapeId="0" xr:uid="{366AE095-1E7B-4B17-9B9A-CFB9633ECA85}">
      <text>
        <r>
          <rPr>
            <sz val="11"/>
            <rFont val="Calibri"/>
            <family val="2"/>
            <charset val="238"/>
          </rPr>
          <t>SZV_F:EM_Melleklet1_Utem1</t>
        </r>
      </text>
    </comment>
    <comment ref="X472" authorId="0" shapeId="0" xr:uid="{2CD795C5-F823-4950-9C1F-A4398D8173B2}">
      <text>
        <r>
          <rPr>
            <sz val="11"/>
            <rFont val="Calibri"/>
            <family val="2"/>
            <charset val="238"/>
          </rPr>
          <t>SZV_F:EgyebAllamiUtem1</t>
        </r>
      </text>
    </comment>
    <comment ref="Y472" authorId="0" shapeId="0" xr:uid="{1D1626F0-4BC2-4428-9624-C25F044AF1F6}">
      <text>
        <r>
          <rPr>
            <sz val="11"/>
            <rFont val="Calibri"/>
            <family val="2"/>
            <charset val="238"/>
          </rPr>
          <t>SZV_F:OnkormanyzatiUtem1</t>
        </r>
      </text>
    </comment>
    <comment ref="Z472" authorId="0" shapeId="0" xr:uid="{7A1BB230-7119-43A0-8F76-078C0765019F}">
      <text>
        <r>
          <rPr>
            <sz val="11"/>
            <rFont val="Calibri"/>
            <family val="2"/>
            <charset val="238"/>
          </rPr>
          <t>SZV_F:EUUtem1</t>
        </r>
      </text>
    </comment>
    <comment ref="AA472" authorId="0" shapeId="0" xr:uid="{1FE34F39-F90A-464D-89A1-6DD8BEBE37BE}">
      <text>
        <r>
          <rPr>
            <sz val="11"/>
            <rFont val="Calibri"/>
            <family val="2"/>
            <charset val="238"/>
          </rPr>
          <t>SZV_F:EgyebUtem1</t>
        </r>
      </text>
    </comment>
    <comment ref="AB472" authorId="0" shapeId="0" xr:uid="{DA217876-991B-4818-811F-00D78FAEA453}">
      <text>
        <r>
          <rPr>
            <sz val="11"/>
            <rFont val="Calibri"/>
            <family val="2"/>
            <charset val="238"/>
          </rPr>
          <t>SZV_F:HitelKotvenyUtem1</t>
        </r>
      </text>
    </comment>
    <comment ref="AC472" authorId="0" shapeId="0" xr:uid="{612B4B9D-173B-49A5-B0C9-B13EB232DF54}">
      <text>
        <r>
          <rPr>
            <sz val="11"/>
            <rFont val="Calibri"/>
            <family val="2"/>
            <charset val="238"/>
          </rPr>
          <t>SZV_F:OsszesenUtem1</t>
        </r>
      </text>
    </comment>
    <comment ref="AF472" authorId="0" shapeId="0" xr:uid="{C062316F-EB0F-400C-982F-23806CF32003}">
      <text>
        <r>
          <rPr>
            <sz val="11"/>
            <rFont val="Calibri"/>
            <family val="2"/>
            <charset val="238"/>
          </rPr>
          <t>SZV_F:HDUtem2</t>
        </r>
      </text>
    </comment>
    <comment ref="AG472" authorId="0" shapeId="0" xr:uid="{C917553A-7ADA-4CD5-86F5-45A6B04A6351}">
      <text>
        <r>
          <rPr>
            <sz val="11"/>
            <rFont val="Calibri"/>
            <family val="2"/>
            <charset val="238"/>
          </rPr>
          <t>SZV_F:ECSUtem2</t>
        </r>
      </text>
    </comment>
    <comment ref="AH472" authorId="0" shapeId="0" xr:uid="{F48A5A1F-942B-472B-A6EC-994B8AA9C7FE}">
      <text>
        <r>
          <rPr>
            <sz val="11"/>
            <rFont val="Calibri"/>
            <family val="2"/>
            <charset val="238"/>
          </rPr>
          <t>SZV_F:KFHUtem2</t>
        </r>
      </text>
    </comment>
    <comment ref="AI472" authorId="0" shapeId="0" xr:uid="{90E4D9A3-BB28-4084-A83B-ED056C81BE21}">
      <text>
        <r>
          <rPr>
            <sz val="11"/>
            <rFont val="Calibri"/>
            <family val="2"/>
            <charset val="238"/>
          </rPr>
          <t>SZV_F:Egyeb_SajatUtem2</t>
        </r>
      </text>
    </comment>
    <comment ref="AJ472" authorId="0" shapeId="0" xr:uid="{B0DFF3F6-F4FA-43AA-B9B2-4A00AB221876}">
      <text>
        <r>
          <rPr>
            <sz val="11"/>
            <rFont val="Calibri"/>
            <family val="2"/>
            <charset val="238"/>
          </rPr>
          <t>SZV_F:DijUtem2</t>
        </r>
      </text>
    </comment>
    <comment ref="AK472" authorId="0" shapeId="0" xr:uid="{B7DEEF78-74B0-4F33-BBFD-7502D9FC4191}">
      <text>
        <r>
          <rPr>
            <sz val="11"/>
            <rFont val="Calibri"/>
            <family val="2"/>
            <charset val="238"/>
          </rPr>
          <t>SZV_F:EM_Melleklet1_Utem2</t>
        </r>
      </text>
    </comment>
    <comment ref="AL472" authorId="0" shapeId="0" xr:uid="{EBFF463D-0D09-465E-ACC9-54A3D969AB53}">
      <text>
        <r>
          <rPr>
            <sz val="11"/>
            <rFont val="Calibri"/>
            <family val="2"/>
            <charset val="238"/>
          </rPr>
          <t>SZV_F:EgyebAllamiUtem2</t>
        </r>
      </text>
    </comment>
    <comment ref="AM472" authorId="0" shapeId="0" xr:uid="{564D6853-AF60-4750-BCD8-CFEC3E9AAD0B}">
      <text>
        <r>
          <rPr>
            <sz val="11"/>
            <rFont val="Calibri"/>
            <family val="2"/>
            <charset val="238"/>
          </rPr>
          <t>SZV_F:OnkormanyzatiUtem2</t>
        </r>
      </text>
    </comment>
    <comment ref="AN472" authorId="0" shapeId="0" xr:uid="{626BBF17-CEE9-4C1C-AC85-F9766D7B1A64}">
      <text>
        <r>
          <rPr>
            <sz val="11"/>
            <rFont val="Calibri"/>
            <family val="2"/>
            <charset val="238"/>
          </rPr>
          <t>SZV_F:EUUtem2</t>
        </r>
      </text>
    </comment>
    <comment ref="AO472" authorId="0" shapeId="0" xr:uid="{EAC302D9-80B1-4A3D-B119-37AA981B9ACE}">
      <text>
        <r>
          <rPr>
            <sz val="11"/>
            <rFont val="Calibri"/>
            <family val="2"/>
            <charset val="238"/>
          </rPr>
          <t>SZV_F:EgyebUtem2</t>
        </r>
      </text>
    </comment>
    <comment ref="AP472" authorId="0" shapeId="0" xr:uid="{C0F6B7B5-1ECF-4402-BA77-80165B9584E4}">
      <text>
        <r>
          <rPr>
            <sz val="11"/>
            <rFont val="Calibri"/>
            <family val="2"/>
            <charset val="238"/>
          </rPr>
          <t>SZV_F:HitelKotvenyUtem2</t>
        </r>
      </text>
    </comment>
    <comment ref="AQ472" authorId="0" shapeId="0" xr:uid="{B1130606-7970-4B4E-B752-3F0E9061B3E4}">
      <text>
        <r>
          <rPr>
            <sz val="11"/>
            <rFont val="Calibri"/>
            <family val="2"/>
            <charset val="238"/>
          </rPr>
          <t>SZV_F:OsszesenUtem2</t>
        </r>
      </text>
    </comment>
    <comment ref="AR472" authorId="0" shapeId="0" xr:uid="{98052431-9A1B-42C2-B698-486D5C579DFA}">
      <text>
        <r>
          <rPr>
            <sz val="11"/>
            <rFont val="Calibri"/>
            <family val="2"/>
            <charset val="238"/>
          </rPr>
          <t>SZV_F:ForrashianyUtem2</t>
        </r>
      </text>
    </comment>
    <comment ref="AU472" authorId="0" shapeId="0" xr:uid="{9C13BD69-C888-4286-829F-40CF00069227}">
      <text>
        <r>
          <rPr>
            <sz val="11"/>
            <rFont val="Calibri"/>
            <family val="2"/>
            <charset val="238"/>
          </rPr>
          <t>SZV_F:Indokolas</t>
        </r>
      </text>
    </comment>
    <comment ref="AV472" authorId="0" shapeId="0" xr:uid="{31A169DE-677F-435B-B301-016D4F747D14}">
      <text>
        <r>
          <rPr>
            <sz val="11"/>
            <rFont val="Calibri"/>
            <family val="2"/>
            <charset val="238"/>
          </rPr>
          <t>SZV_F:Megjegyzes</t>
        </r>
      </text>
    </comment>
    <comment ref="AW472" authorId="0" shapeId="0" xr:uid="{D3982A96-1A8E-4014-A346-464C5B0D7394}">
      <text>
        <r>
          <rPr>
            <sz val="11"/>
            <rFont val="Calibri"/>
            <family val="2"/>
            <charset val="238"/>
          </rPr>
          <t>SZV_F:FeladatSorszam</t>
        </r>
      </text>
    </comment>
    <comment ref="AY472" authorId="0" shapeId="0" xr:uid="{D656D823-7019-4114-B72D-EC067338D403}">
      <text>
        <r>
          <rPr>
            <sz val="11"/>
            <rFont val="Calibri"/>
            <family val="2"/>
            <charset val="238"/>
          </rPr>
          <t>SZV_F:ISA</t>
        </r>
      </text>
    </comment>
    <comment ref="B473" authorId="0" shapeId="0" xr:uid="{0902FE4B-155D-430E-9040-C92BE0ACC367}">
      <text>
        <r>
          <rPr>
            <sz val="11"/>
            <rFont val="Calibri"/>
            <family val="2"/>
            <charset val="238"/>
          </rPr>
          <t>SZV_F:FontossagiSorrent</t>
        </r>
      </text>
    </comment>
    <comment ref="C473" authorId="0" shapeId="0" xr:uid="{16323081-EF86-4446-A461-57F75650E01E}">
      <text>
        <r>
          <rPr>
            <sz val="11"/>
            <rFont val="Calibri"/>
            <family val="2"/>
            <charset val="238"/>
          </rPr>
          <t>SZV_F:FeladatKategoria</t>
        </r>
      </text>
    </comment>
    <comment ref="D473" authorId="0" shapeId="0" xr:uid="{F9AC5303-6F09-42CE-B883-84F28994D7E4}">
      <text>
        <r>
          <rPr>
            <sz val="11"/>
            <rFont val="Calibri"/>
            <family val="2"/>
            <charset val="238"/>
          </rPr>
          <t>SZV_F:FeladatMegnevezes</t>
        </r>
      </text>
    </comment>
    <comment ref="E473" authorId="0" shapeId="0" xr:uid="{C0EDBDE2-4C98-4316-B9D5-76287F76670C}">
      <text>
        <r>
          <rPr>
            <sz val="11"/>
            <rFont val="Calibri"/>
            <family val="2"/>
            <charset val="238"/>
          </rPr>
          <t>SZV_F:ElviEngedelySzam</t>
        </r>
      </text>
    </comment>
    <comment ref="F473" authorId="0" shapeId="0" xr:uid="{DD9CF797-B718-44C3-831E-2CF991548D5C}">
      <text>
        <r>
          <rPr>
            <sz val="11"/>
            <rFont val="Calibri"/>
            <family val="2"/>
            <charset val="238"/>
          </rPr>
          <t>SZV_F:VKR_Kod</t>
        </r>
      </text>
    </comment>
    <comment ref="G473" authorId="0" shapeId="0" xr:uid="{21EAF5BB-EDF7-4A24-BA70-B593EDE6A6B9}">
      <text>
        <r>
          <rPr>
            <sz val="11"/>
            <rFont val="Calibri"/>
            <family val="2"/>
            <charset val="238"/>
          </rPr>
          <t>SZV_F:VKR_Nev</t>
        </r>
      </text>
    </comment>
    <comment ref="H473" authorId="0" shapeId="0" xr:uid="{A10B2DCC-C80D-4537-82CE-C013A67CBB51}">
      <text>
        <r>
          <rPr>
            <sz val="11"/>
            <rFont val="Calibri"/>
            <family val="2"/>
            <charset val="238"/>
          </rPr>
          <t>SZV_F:FeladatAzonosito</t>
        </r>
      </text>
    </comment>
    <comment ref="I473" authorId="0" shapeId="0" xr:uid="{5BB2F267-7633-4071-BA76-F888C11AEB64}">
      <text>
        <r>
          <rPr>
            <sz val="11"/>
            <rFont val="Calibri"/>
            <family val="2"/>
            <charset val="238"/>
          </rPr>
          <t>SZV_F:EllatasiTerulet</t>
        </r>
      </text>
    </comment>
    <comment ref="J473" authorId="0" shapeId="0" xr:uid="{1F34F083-1CCD-436A-B99A-1DB60EA10A1F}">
      <text>
        <r>
          <rPr>
            <sz val="11"/>
            <rFont val="Calibri"/>
            <family val="2"/>
            <charset val="238"/>
          </rPr>
          <t>SZV_F:EllatasertFelelos</t>
        </r>
      </text>
    </comment>
    <comment ref="K473" authorId="0" shapeId="0" xr:uid="{61C0F08F-B811-4B3E-8B21-ACA0E24097A9}">
      <text>
        <r>
          <rPr>
            <sz val="11"/>
            <rFont val="Calibri"/>
            <family val="2"/>
            <charset val="238"/>
          </rPr>
          <t>SZV_F:TervezettNettoKoltseg</t>
        </r>
      </text>
    </comment>
    <comment ref="L473" authorId="0" shapeId="0" xr:uid="{2EE07275-9F02-4899-9308-6A7E2B7EF176}">
      <text>
        <r>
          <rPr>
            <sz val="11"/>
            <rFont val="Calibri"/>
            <family val="2"/>
            <charset val="238"/>
          </rPr>
          <t>SZV_F:IdotartamKezdes</t>
        </r>
      </text>
    </comment>
    <comment ref="M473" authorId="0" shapeId="0" xr:uid="{678A02B3-565B-431F-B961-B42314F928D4}">
      <text>
        <r>
          <rPr>
            <sz val="11"/>
            <rFont val="Calibri"/>
            <family val="2"/>
            <charset val="238"/>
          </rPr>
          <t>SZV_F:IdotartamBefejezes</t>
        </r>
      </text>
    </comment>
    <comment ref="N473" authorId="0" shapeId="0" xr:uid="{2DA8B636-8631-4C2A-8A2C-067C696D8ABD}">
      <text>
        <r>
          <rPr>
            <sz val="11"/>
            <rFont val="Calibri"/>
            <family val="2"/>
            <charset val="238"/>
          </rPr>
          <t>SZV_F:NettoKoltsegUtem1</t>
        </r>
      </text>
    </comment>
    <comment ref="O473" authorId="0" shapeId="0" xr:uid="{3C3AA0A1-906A-47C1-8C62-D90DC55C7EA3}">
      <text>
        <r>
          <rPr>
            <sz val="11"/>
            <rFont val="Calibri"/>
            <family val="2"/>
            <charset val="238"/>
          </rPr>
          <t>SZV_F:NettoKoltsegUtem2</t>
        </r>
      </text>
    </comment>
    <comment ref="P473" authorId="0" shapeId="0" xr:uid="{4E8172D0-599A-43D8-A0EF-4271B0EC66EE}">
      <text>
        <r>
          <rPr>
            <sz val="11"/>
            <rFont val="Calibri"/>
            <family val="2"/>
            <charset val="238"/>
          </rPr>
          <t>SZV_F:EM_Melleklet2_KTG</t>
        </r>
      </text>
    </comment>
    <comment ref="R473" authorId="0" shapeId="0" xr:uid="{24A9497B-8B8E-4BB8-BD15-0A1895DEA1D7}">
      <text>
        <r>
          <rPr>
            <sz val="11"/>
            <rFont val="Calibri"/>
            <family val="2"/>
            <charset val="238"/>
          </rPr>
          <t>SZV_F:HDUtem1</t>
        </r>
      </text>
    </comment>
    <comment ref="S473" authorId="0" shapeId="0" xr:uid="{F9A4C203-8B8F-4877-9CD9-11048300630A}">
      <text>
        <r>
          <rPr>
            <sz val="11"/>
            <rFont val="Calibri"/>
            <family val="2"/>
            <charset val="238"/>
          </rPr>
          <t>SZV_F:ECSUtem1</t>
        </r>
      </text>
    </comment>
    <comment ref="T473" authorId="0" shapeId="0" xr:uid="{5887ECF3-6D1B-4FBC-9A35-BE9E67CCA3F6}">
      <text>
        <r>
          <rPr>
            <sz val="11"/>
            <rFont val="Calibri"/>
            <family val="2"/>
            <charset val="238"/>
          </rPr>
          <t>SZV_F:KFHUtem1</t>
        </r>
      </text>
    </comment>
    <comment ref="U473" authorId="0" shapeId="0" xr:uid="{7CF8B65D-EEAC-49E3-B597-6B2673C3C9B7}">
      <text>
        <r>
          <rPr>
            <sz val="11"/>
            <rFont val="Calibri"/>
            <family val="2"/>
            <charset val="238"/>
          </rPr>
          <t>SZV_F:Egyeb_SajatUtem1</t>
        </r>
      </text>
    </comment>
    <comment ref="V473" authorId="0" shapeId="0" xr:uid="{55C57EDD-E403-410D-9416-5FC825B963CD}">
      <text>
        <r>
          <rPr>
            <sz val="11"/>
            <rFont val="Calibri"/>
            <family val="2"/>
            <charset val="238"/>
          </rPr>
          <t>SZV_F:DijUtem1</t>
        </r>
      </text>
    </comment>
    <comment ref="W473" authorId="0" shapeId="0" xr:uid="{651E857F-0912-425E-825A-A52094F89BAE}">
      <text>
        <r>
          <rPr>
            <sz val="11"/>
            <rFont val="Calibri"/>
            <family val="2"/>
            <charset val="238"/>
          </rPr>
          <t>SZV_F:EM_Melleklet1_Utem1</t>
        </r>
      </text>
    </comment>
    <comment ref="X473" authorId="0" shapeId="0" xr:uid="{44DAF922-C54E-417B-9547-2CF53FC21BDE}">
      <text>
        <r>
          <rPr>
            <sz val="11"/>
            <rFont val="Calibri"/>
            <family val="2"/>
            <charset val="238"/>
          </rPr>
          <t>SZV_F:EgyebAllamiUtem1</t>
        </r>
      </text>
    </comment>
    <comment ref="Y473" authorId="0" shapeId="0" xr:uid="{A4AF5BF7-AE4F-4BE0-9DC3-0F0A5A54EB52}">
      <text>
        <r>
          <rPr>
            <sz val="11"/>
            <rFont val="Calibri"/>
            <family val="2"/>
            <charset val="238"/>
          </rPr>
          <t>SZV_F:OnkormanyzatiUtem1</t>
        </r>
      </text>
    </comment>
    <comment ref="Z473" authorId="0" shapeId="0" xr:uid="{9A2BE6B4-01A4-4D91-B1D5-2BBDA6F5D230}">
      <text>
        <r>
          <rPr>
            <sz val="11"/>
            <rFont val="Calibri"/>
            <family val="2"/>
            <charset val="238"/>
          </rPr>
          <t>SZV_F:EUUtem1</t>
        </r>
      </text>
    </comment>
    <comment ref="AA473" authorId="0" shapeId="0" xr:uid="{C85BFB49-33DF-4BB4-A3CC-AA681D2F7FEE}">
      <text>
        <r>
          <rPr>
            <sz val="11"/>
            <rFont val="Calibri"/>
            <family val="2"/>
            <charset val="238"/>
          </rPr>
          <t>SZV_F:EgyebUtem1</t>
        </r>
      </text>
    </comment>
    <comment ref="AB473" authorId="0" shapeId="0" xr:uid="{096740B6-B161-4E2C-B8EB-058669E8D5E0}">
      <text>
        <r>
          <rPr>
            <sz val="11"/>
            <rFont val="Calibri"/>
            <family val="2"/>
            <charset val="238"/>
          </rPr>
          <t>SZV_F:HitelKotvenyUtem1</t>
        </r>
      </text>
    </comment>
    <comment ref="AC473" authorId="0" shapeId="0" xr:uid="{CA862D2B-C890-4E82-872E-125B56B941AE}">
      <text>
        <r>
          <rPr>
            <sz val="11"/>
            <rFont val="Calibri"/>
            <family val="2"/>
            <charset val="238"/>
          </rPr>
          <t>SZV_F:OsszesenUtem1</t>
        </r>
      </text>
    </comment>
    <comment ref="AF473" authorId="0" shapeId="0" xr:uid="{FACB4643-F99A-42DF-8042-034178F18877}">
      <text>
        <r>
          <rPr>
            <sz val="11"/>
            <rFont val="Calibri"/>
            <family val="2"/>
            <charset val="238"/>
          </rPr>
          <t>SZV_F:HDUtem2</t>
        </r>
      </text>
    </comment>
    <comment ref="AG473" authorId="0" shapeId="0" xr:uid="{AD1EE319-7A5B-47D4-8EAE-4474528DE644}">
      <text>
        <r>
          <rPr>
            <sz val="11"/>
            <rFont val="Calibri"/>
            <family val="2"/>
            <charset val="238"/>
          </rPr>
          <t>SZV_F:ECSUtem2</t>
        </r>
      </text>
    </comment>
    <comment ref="AH473" authorId="0" shapeId="0" xr:uid="{20900EEB-0420-4FF3-B085-73F657A7C79F}">
      <text>
        <r>
          <rPr>
            <sz val="11"/>
            <rFont val="Calibri"/>
            <family val="2"/>
            <charset val="238"/>
          </rPr>
          <t>SZV_F:KFHUtem2</t>
        </r>
      </text>
    </comment>
    <comment ref="AI473" authorId="0" shapeId="0" xr:uid="{7E839D6E-3CF3-4565-A825-B0D03B42A615}">
      <text>
        <r>
          <rPr>
            <sz val="11"/>
            <rFont val="Calibri"/>
            <family val="2"/>
            <charset val="238"/>
          </rPr>
          <t>SZV_F:Egyeb_SajatUtem2</t>
        </r>
      </text>
    </comment>
    <comment ref="AJ473" authorId="0" shapeId="0" xr:uid="{24B9B863-B509-448D-9B59-160F96DF4E0E}">
      <text>
        <r>
          <rPr>
            <sz val="11"/>
            <rFont val="Calibri"/>
            <family val="2"/>
            <charset val="238"/>
          </rPr>
          <t>SZV_F:DijUtem2</t>
        </r>
      </text>
    </comment>
    <comment ref="AK473" authorId="0" shapeId="0" xr:uid="{DE6E434C-E466-4CDA-A18F-2DF0C8D9652E}">
      <text>
        <r>
          <rPr>
            <sz val="11"/>
            <rFont val="Calibri"/>
            <family val="2"/>
            <charset val="238"/>
          </rPr>
          <t>SZV_F:EM_Melleklet1_Utem2</t>
        </r>
      </text>
    </comment>
    <comment ref="AL473" authorId="0" shapeId="0" xr:uid="{F963AC84-5181-4773-880E-9648A1A309C6}">
      <text>
        <r>
          <rPr>
            <sz val="11"/>
            <rFont val="Calibri"/>
            <family val="2"/>
            <charset val="238"/>
          </rPr>
          <t>SZV_F:EgyebAllamiUtem2</t>
        </r>
      </text>
    </comment>
    <comment ref="AM473" authorId="0" shapeId="0" xr:uid="{5A4C7B5C-3EB2-41E8-9CD9-3C322F61B981}">
      <text>
        <r>
          <rPr>
            <sz val="11"/>
            <rFont val="Calibri"/>
            <family val="2"/>
            <charset val="238"/>
          </rPr>
          <t>SZV_F:OnkormanyzatiUtem2</t>
        </r>
      </text>
    </comment>
    <comment ref="AN473" authorId="0" shapeId="0" xr:uid="{25B497D8-219A-4D15-954B-4E91A77C16AD}">
      <text>
        <r>
          <rPr>
            <sz val="11"/>
            <rFont val="Calibri"/>
            <family val="2"/>
            <charset val="238"/>
          </rPr>
          <t>SZV_F:EUUtem2</t>
        </r>
      </text>
    </comment>
    <comment ref="AO473" authorId="0" shapeId="0" xr:uid="{F76DDC17-AC58-42EA-A710-4CBADF166F1B}">
      <text>
        <r>
          <rPr>
            <sz val="11"/>
            <rFont val="Calibri"/>
            <family val="2"/>
            <charset val="238"/>
          </rPr>
          <t>SZV_F:EgyebUtem2</t>
        </r>
      </text>
    </comment>
    <comment ref="AP473" authorId="0" shapeId="0" xr:uid="{5F98662C-8F85-4E83-B4DF-435F0B713F3D}">
      <text>
        <r>
          <rPr>
            <sz val="11"/>
            <rFont val="Calibri"/>
            <family val="2"/>
            <charset val="238"/>
          </rPr>
          <t>SZV_F:HitelKotvenyUtem2</t>
        </r>
      </text>
    </comment>
    <comment ref="AQ473" authorId="0" shapeId="0" xr:uid="{2F80E951-C724-45D6-81AF-4D85087186E9}">
      <text>
        <r>
          <rPr>
            <sz val="11"/>
            <rFont val="Calibri"/>
            <family val="2"/>
            <charset val="238"/>
          </rPr>
          <t>SZV_F:OsszesenUtem2</t>
        </r>
      </text>
    </comment>
    <comment ref="AR473" authorId="0" shapeId="0" xr:uid="{06F94981-038F-4CF9-90D4-24692E66C436}">
      <text>
        <r>
          <rPr>
            <sz val="11"/>
            <rFont val="Calibri"/>
            <family val="2"/>
            <charset val="238"/>
          </rPr>
          <t>SZV_F:ForrashianyUtem2</t>
        </r>
      </text>
    </comment>
    <comment ref="AU473" authorId="0" shapeId="0" xr:uid="{EA3BB553-A2FC-47DC-91BF-892FDC2BFD6B}">
      <text>
        <r>
          <rPr>
            <sz val="11"/>
            <rFont val="Calibri"/>
            <family val="2"/>
            <charset val="238"/>
          </rPr>
          <t>SZV_F:Indokolas</t>
        </r>
      </text>
    </comment>
    <comment ref="AV473" authorId="0" shapeId="0" xr:uid="{468B0D94-3662-43A6-9283-74BB64CDA92C}">
      <text>
        <r>
          <rPr>
            <sz val="11"/>
            <rFont val="Calibri"/>
            <family val="2"/>
            <charset val="238"/>
          </rPr>
          <t>SZV_F:Megjegyzes</t>
        </r>
      </text>
    </comment>
    <comment ref="AW473" authorId="0" shapeId="0" xr:uid="{22CE085A-F0B3-4DC3-A2E6-2447A630C27F}">
      <text>
        <r>
          <rPr>
            <sz val="11"/>
            <rFont val="Calibri"/>
            <family val="2"/>
            <charset val="238"/>
          </rPr>
          <t>SZV_F:FeladatSorszam</t>
        </r>
      </text>
    </comment>
    <comment ref="AY473" authorId="0" shapeId="0" xr:uid="{6A412918-D439-48E2-A4A9-B106B9864B4D}">
      <text>
        <r>
          <rPr>
            <sz val="11"/>
            <rFont val="Calibri"/>
            <family val="2"/>
            <charset val="238"/>
          </rPr>
          <t>SZV_F:ISA</t>
        </r>
      </text>
    </comment>
    <comment ref="B474" authorId="0" shapeId="0" xr:uid="{B0D71535-44A7-4A64-981B-028587A3D82F}">
      <text>
        <r>
          <rPr>
            <sz val="11"/>
            <rFont val="Calibri"/>
            <family val="2"/>
            <charset val="238"/>
          </rPr>
          <t>SZV_F:FontossagiSorrent</t>
        </r>
      </text>
    </comment>
    <comment ref="C474" authorId="0" shapeId="0" xr:uid="{43501655-0691-4A09-BCBD-00A7E65DCAFD}">
      <text>
        <r>
          <rPr>
            <sz val="11"/>
            <rFont val="Calibri"/>
            <family val="2"/>
            <charset val="238"/>
          </rPr>
          <t>SZV_F:FeladatKategoria</t>
        </r>
      </text>
    </comment>
    <comment ref="D474" authorId="0" shapeId="0" xr:uid="{65BB8468-4185-419C-9F7C-6B87D931C9A3}">
      <text>
        <r>
          <rPr>
            <sz val="11"/>
            <rFont val="Calibri"/>
            <family val="2"/>
            <charset val="238"/>
          </rPr>
          <t>SZV_F:FeladatMegnevezes</t>
        </r>
      </text>
    </comment>
    <comment ref="E474" authorId="0" shapeId="0" xr:uid="{7AF5C28E-C08A-4902-AF22-76A3C1B4DE4C}">
      <text>
        <r>
          <rPr>
            <sz val="11"/>
            <rFont val="Calibri"/>
            <family val="2"/>
            <charset val="238"/>
          </rPr>
          <t>SZV_F:ElviEngedelySzam</t>
        </r>
      </text>
    </comment>
    <comment ref="F474" authorId="0" shapeId="0" xr:uid="{CE6B5598-9A41-420C-AD13-ABD0D9CC312D}">
      <text>
        <r>
          <rPr>
            <sz val="11"/>
            <rFont val="Calibri"/>
            <family val="2"/>
            <charset val="238"/>
          </rPr>
          <t>SZV_F:VKR_Kod</t>
        </r>
      </text>
    </comment>
    <comment ref="G474" authorId="0" shapeId="0" xr:uid="{14CBF0DD-8B8E-44A0-BD42-1AF5432D9E23}">
      <text>
        <r>
          <rPr>
            <sz val="11"/>
            <rFont val="Calibri"/>
            <family val="2"/>
            <charset val="238"/>
          </rPr>
          <t>SZV_F:VKR_Nev</t>
        </r>
      </text>
    </comment>
    <comment ref="H474" authorId="0" shapeId="0" xr:uid="{9F8525AD-F72D-4D56-880F-6D0E6242919A}">
      <text>
        <r>
          <rPr>
            <sz val="11"/>
            <rFont val="Calibri"/>
            <family val="2"/>
            <charset val="238"/>
          </rPr>
          <t>SZV_F:FeladatAzonosito</t>
        </r>
      </text>
    </comment>
    <comment ref="I474" authorId="0" shapeId="0" xr:uid="{7DCBB1E6-0DF2-4297-B860-70C83BEA6B48}">
      <text>
        <r>
          <rPr>
            <sz val="11"/>
            <rFont val="Calibri"/>
            <family val="2"/>
            <charset val="238"/>
          </rPr>
          <t>SZV_F:EllatasiTerulet</t>
        </r>
      </text>
    </comment>
    <comment ref="J474" authorId="0" shapeId="0" xr:uid="{9C60B1CC-32F3-4C3F-BDCD-685F53131E3C}">
      <text>
        <r>
          <rPr>
            <sz val="11"/>
            <rFont val="Calibri"/>
            <family val="2"/>
            <charset val="238"/>
          </rPr>
          <t>SZV_F:EllatasertFelelos</t>
        </r>
      </text>
    </comment>
    <comment ref="K474" authorId="0" shapeId="0" xr:uid="{76D8D2A8-337B-471C-8BD1-B42EFC98E54E}">
      <text>
        <r>
          <rPr>
            <sz val="11"/>
            <rFont val="Calibri"/>
            <family val="2"/>
            <charset val="238"/>
          </rPr>
          <t>SZV_F:TervezettNettoKoltseg</t>
        </r>
      </text>
    </comment>
    <comment ref="L474" authorId="0" shapeId="0" xr:uid="{304529AC-871D-477D-8E02-4792DE79C9D2}">
      <text>
        <r>
          <rPr>
            <sz val="11"/>
            <rFont val="Calibri"/>
            <family val="2"/>
            <charset val="238"/>
          </rPr>
          <t>SZV_F:IdotartamKezdes</t>
        </r>
      </text>
    </comment>
    <comment ref="M474" authorId="0" shapeId="0" xr:uid="{71992A46-B66A-4489-95A2-0B8813349CC6}">
      <text>
        <r>
          <rPr>
            <sz val="11"/>
            <rFont val="Calibri"/>
            <family val="2"/>
            <charset val="238"/>
          </rPr>
          <t>SZV_F:IdotartamBefejezes</t>
        </r>
      </text>
    </comment>
    <comment ref="N474" authorId="0" shapeId="0" xr:uid="{7F4A2FD6-AD6B-487F-A522-A0A3086F51AF}">
      <text>
        <r>
          <rPr>
            <sz val="11"/>
            <rFont val="Calibri"/>
            <family val="2"/>
            <charset val="238"/>
          </rPr>
          <t>SZV_F:NettoKoltsegUtem1</t>
        </r>
      </text>
    </comment>
    <comment ref="O474" authorId="0" shapeId="0" xr:uid="{5CEDC22C-3BD1-4E2E-8369-7E71BEEBE33C}">
      <text>
        <r>
          <rPr>
            <sz val="11"/>
            <rFont val="Calibri"/>
            <family val="2"/>
            <charset val="238"/>
          </rPr>
          <t>SZV_F:NettoKoltsegUtem2</t>
        </r>
      </text>
    </comment>
    <comment ref="P474" authorId="0" shapeId="0" xr:uid="{2325897C-276B-443B-A524-A155B49F78FA}">
      <text>
        <r>
          <rPr>
            <sz val="11"/>
            <rFont val="Calibri"/>
            <family val="2"/>
            <charset val="238"/>
          </rPr>
          <t>SZV_F:EM_Melleklet2_KTG</t>
        </r>
      </text>
    </comment>
    <comment ref="R474" authorId="0" shapeId="0" xr:uid="{72EA4192-E981-48B2-96BF-26989BB31C6E}">
      <text>
        <r>
          <rPr>
            <sz val="11"/>
            <rFont val="Calibri"/>
            <family val="2"/>
            <charset val="238"/>
          </rPr>
          <t>SZV_F:HDUtem1</t>
        </r>
      </text>
    </comment>
    <comment ref="S474" authorId="0" shapeId="0" xr:uid="{0C20D92D-B3E4-4633-AFF1-FC2942BC81BD}">
      <text>
        <r>
          <rPr>
            <sz val="11"/>
            <rFont val="Calibri"/>
            <family val="2"/>
            <charset val="238"/>
          </rPr>
          <t>SZV_F:ECSUtem1</t>
        </r>
      </text>
    </comment>
    <comment ref="T474" authorId="0" shapeId="0" xr:uid="{21D73FC0-E210-4E1F-A600-A570A05C13B1}">
      <text>
        <r>
          <rPr>
            <sz val="11"/>
            <rFont val="Calibri"/>
            <family val="2"/>
            <charset val="238"/>
          </rPr>
          <t>SZV_F:KFHUtem1</t>
        </r>
      </text>
    </comment>
    <comment ref="U474" authorId="0" shapeId="0" xr:uid="{7D90BE41-C4AA-4452-8E72-7ABD955D010F}">
      <text>
        <r>
          <rPr>
            <sz val="11"/>
            <rFont val="Calibri"/>
            <family val="2"/>
            <charset val="238"/>
          </rPr>
          <t>SZV_F:Egyeb_SajatUtem1</t>
        </r>
      </text>
    </comment>
    <comment ref="V474" authorId="0" shapeId="0" xr:uid="{EBBF8FFB-94A2-4F4B-9DBF-978FFB68FD4A}">
      <text>
        <r>
          <rPr>
            <sz val="11"/>
            <rFont val="Calibri"/>
            <family val="2"/>
            <charset val="238"/>
          </rPr>
          <t>SZV_F:DijUtem1</t>
        </r>
      </text>
    </comment>
    <comment ref="W474" authorId="0" shapeId="0" xr:uid="{E749B403-772D-47D6-BA4A-31B7A2E16470}">
      <text>
        <r>
          <rPr>
            <sz val="11"/>
            <rFont val="Calibri"/>
            <family val="2"/>
            <charset val="238"/>
          </rPr>
          <t>SZV_F:EM_Melleklet1_Utem1</t>
        </r>
      </text>
    </comment>
    <comment ref="X474" authorId="0" shapeId="0" xr:uid="{95673839-F56B-41EF-BB36-064A39E2D52B}">
      <text>
        <r>
          <rPr>
            <sz val="11"/>
            <rFont val="Calibri"/>
            <family val="2"/>
            <charset val="238"/>
          </rPr>
          <t>SZV_F:EgyebAllamiUtem1</t>
        </r>
      </text>
    </comment>
    <comment ref="Y474" authorId="0" shapeId="0" xr:uid="{238355FB-96E3-403C-B7FF-8C3F82A2A8F5}">
      <text>
        <r>
          <rPr>
            <sz val="11"/>
            <rFont val="Calibri"/>
            <family val="2"/>
            <charset val="238"/>
          </rPr>
          <t>SZV_F:OnkormanyzatiUtem1</t>
        </r>
      </text>
    </comment>
    <comment ref="Z474" authorId="0" shapeId="0" xr:uid="{77381C4B-14EB-402B-8F1A-E7AC2CCA312E}">
      <text>
        <r>
          <rPr>
            <sz val="11"/>
            <rFont val="Calibri"/>
            <family val="2"/>
            <charset val="238"/>
          </rPr>
          <t>SZV_F:EUUtem1</t>
        </r>
      </text>
    </comment>
    <comment ref="AA474" authorId="0" shapeId="0" xr:uid="{1B846728-F1F7-42FD-A110-FBEC06C3B7C7}">
      <text>
        <r>
          <rPr>
            <sz val="11"/>
            <rFont val="Calibri"/>
            <family val="2"/>
            <charset val="238"/>
          </rPr>
          <t>SZV_F:EgyebUtem1</t>
        </r>
      </text>
    </comment>
    <comment ref="AB474" authorId="0" shapeId="0" xr:uid="{F118F68A-18FE-460B-BB5A-0EF10DC20675}">
      <text>
        <r>
          <rPr>
            <sz val="11"/>
            <rFont val="Calibri"/>
            <family val="2"/>
            <charset val="238"/>
          </rPr>
          <t>SZV_F:HitelKotvenyUtem1</t>
        </r>
      </text>
    </comment>
    <comment ref="AC474" authorId="0" shapeId="0" xr:uid="{081F0BE4-9BFC-4A00-8E20-2AA15DB14BA4}">
      <text>
        <r>
          <rPr>
            <sz val="11"/>
            <rFont val="Calibri"/>
            <family val="2"/>
            <charset val="238"/>
          </rPr>
          <t>SZV_F:OsszesenUtem1</t>
        </r>
      </text>
    </comment>
    <comment ref="AF474" authorId="0" shapeId="0" xr:uid="{8F6495E8-42A3-4402-B1E9-752AA0D6F28F}">
      <text>
        <r>
          <rPr>
            <sz val="11"/>
            <rFont val="Calibri"/>
            <family val="2"/>
            <charset val="238"/>
          </rPr>
          <t>SZV_F:HDUtem2</t>
        </r>
      </text>
    </comment>
    <comment ref="AG474" authorId="0" shapeId="0" xr:uid="{DA5CEFDD-D545-436C-BB3B-F833210BA13D}">
      <text>
        <r>
          <rPr>
            <sz val="11"/>
            <rFont val="Calibri"/>
            <family val="2"/>
            <charset val="238"/>
          </rPr>
          <t>SZV_F:ECSUtem2</t>
        </r>
      </text>
    </comment>
    <comment ref="AH474" authorId="0" shapeId="0" xr:uid="{0A66B185-0337-441D-8182-2F6885378679}">
      <text>
        <r>
          <rPr>
            <sz val="11"/>
            <rFont val="Calibri"/>
            <family val="2"/>
            <charset val="238"/>
          </rPr>
          <t>SZV_F:KFHUtem2</t>
        </r>
      </text>
    </comment>
    <comment ref="AI474" authorId="0" shapeId="0" xr:uid="{0E964DAD-1EBE-4B62-A6D6-364CB2049710}">
      <text>
        <r>
          <rPr>
            <sz val="11"/>
            <rFont val="Calibri"/>
            <family val="2"/>
            <charset val="238"/>
          </rPr>
          <t>SZV_F:Egyeb_SajatUtem2</t>
        </r>
      </text>
    </comment>
    <comment ref="AJ474" authorId="0" shapeId="0" xr:uid="{C9F8250B-1FC1-43DE-A273-05C8B278AE76}">
      <text>
        <r>
          <rPr>
            <sz val="11"/>
            <rFont val="Calibri"/>
            <family val="2"/>
            <charset val="238"/>
          </rPr>
          <t>SZV_F:DijUtem2</t>
        </r>
      </text>
    </comment>
    <comment ref="AK474" authorId="0" shapeId="0" xr:uid="{FD46D23E-473C-47F6-BC1D-5FD169ED87FF}">
      <text>
        <r>
          <rPr>
            <sz val="11"/>
            <rFont val="Calibri"/>
            <family val="2"/>
            <charset val="238"/>
          </rPr>
          <t>SZV_F:EM_Melleklet1_Utem2</t>
        </r>
      </text>
    </comment>
    <comment ref="AL474" authorId="0" shapeId="0" xr:uid="{B28AD0AF-F05B-4EFD-B1E5-52C520B78643}">
      <text>
        <r>
          <rPr>
            <sz val="11"/>
            <rFont val="Calibri"/>
            <family val="2"/>
            <charset val="238"/>
          </rPr>
          <t>SZV_F:EgyebAllamiUtem2</t>
        </r>
      </text>
    </comment>
    <comment ref="AM474" authorId="0" shapeId="0" xr:uid="{F2E3E993-7FBD-407F-A5E2-2642231018D2}">
      <text>
        <r>
          <rPr>
            <sz val="11"/>
            <rFont val="Calibri"/>
            <family val="2"/>
            <charset val="238"/>
          </rPr>
          <t>SZV_F:OnkormanyzatiUtem2</t>
        </r>
      </text>
    </comment>
    <comment ref="AN474" authorId="0" shapeId="0" xr:uid="{9DA4B40B-FC3C-4B17-B15F-B3C01C820AB5}">
      <text>
        <r>
          <rPr>
            <sz val="11"/>
            <rFont val="Calibri"/>
            <family val="2"/>
            <charset val="238"/>
          </rPr>
          <t>SZV_F:EUUtem2</t>
        </r>
      </text>
    </comment>
    <comment ref="AO474" authorId="0" shapeId="0" xr:uid="{C0408D93-2B02-4251-A22A-AF4AA1FD9EAA}">
      <text>
        <r>
          <rPr>
            <sz val="11"/>
            <rFont val="Calibri"/>
            <family val="2"/>
            <charset val="238"/>
          </rPr>
          <t>SZV_F:EgyebUtem2</t>
        </r>
      </text>
    </comment>
    <comment ref="AP474" authorId="0" shapeId="0" xr:uid="{C7F861C6-275C-4E3F-86D8-544CD5D01DA5}">
      <text>
        <r>
          <rPr>
            <sz val="11"/>
            <rFont val="Calibri"/>
            <family val="2"/>
            <charset val="238"/>
          </rPr>
          <t>SZV_F:HitelKotvenyUtem2</t>
        </r>
      </text>
    </comment>
    <comment ref="AQ474" authorId="0" shapeId="0" xr:uid="{E22174A6-7C9A-41F9-8A66-E2C224ED4F41}">
      <text>
        <r>
          <rPr>
            <sz val="11"/>
            <rFont val="Calibri"/>
            <family val="2"/>
            <charset val="238"/>
          </rPr>
          <t>SZV_F:OsszesenUtem2</t>
        </r>
      </text>
    </comment>
    <comment ref="AR474" authorId="0" shapeId="0" xr:uid="{1F3330C9-94CD-40D8-8CFB-8038758A1114}">
      <text>
        <r>
          <rPr>
            <sz val="11"/>
            <rFont val="Calibri"/>
            <family val="2"/>
            <charset val="238"/>
          </rPr>
          <t>SZV_F:ForrashianyUtem2</t>
        </r>
      </text>
    </comment>
    <comment ref="AU474" authorId="0" shapeId="0" xr:uid="{53335105-4C75-4AD7-9A97-0107FC9BAD15}">
      <text>
        <r>
          <rPr>
            <sz val="11"/>
            <rFont val="Calibri"/>
            <family val="2"/>
            <charset val="238"/>
          </rPr>
          <t>SZV_F:Indokolas</t>
        </r>
      </text>
    </comment>
    <comment ref="AV474" authorId="0" shapeId="0" xr:uid="{39B93C57-88D4-4A47-9613-7376F3FC7826}">
      <text>
        <r>
          <rPr>
            <sz val="11"/>
            <rFont val="Calibri"/>
            <family val="2"/>
            <charset val="238"/>
          </rPr>
          <t>SZV_F:Megjegyzes</t>
        </r>
      </text>
    </comment>
    <comment ref="AW474" authorId="0" shapeId="0" xr:uid="{56521AD8-DB41-4097-A8D1-1E59D6ED1CAF}">
      <text>
        <r>
          <rPr>
            <sz val="11"/>
            <rFont val="Calibri"/>
            <family val="2"/>
            <charset val="238"/>
          </rPr>
          <t>SZV_F:FeladatSorszam</t>
        </r>
      </text>
    </comment>
    <comment ref="AY474" authorId="0" shapeId="0" xr:uid="{7F8F61D9-1415-448B-A346-A74B8800BFD3}">
      <text>
        <r>
          <rPr>
            <sz val="11"/>
            <rFont val="Calibri"/>
            <family val="2"/>
            <charset val="238"/>
          </rPr>
          <t>SZV_F:ISA</t>
        </r>
      </text>
    </comment>
    <comment ref="B475" authorId="0" shapeId="0" xr:uid="{EFD8EC26-158C-4A63-AC02-E0FCC637A030}">
      <text>
        <r>
          <rPr>
            <sz val="11"/>
            <rFont val="Calibri"/>
            <family val="2"/>
            <charset val="238"/>
          </rPr>
          <t>SZV_F:FontossagiSorrent</t>
        </r>
      </text>
    </comment>
    <comment ref="C475" authorId="0" shapeId="0" xr:uid="{F5957C4D-F978-4692-9037-617969433AAD}">
      <text>
        <r>
          <rPr>
            <sz val="11"/>
            <rFont val="Calibri"/>
            <family val="2"/>
            <charset val="238"/>
          </rPr>
          <t>SZV_F:FeladatKategoria</t>
        </r>
      </text>
    </comment>
    <comment ref="D475" authorId="0" shapeId="0" xr:uid="{20BEA677-5C2A-4A28-B2C5-E305140A1AD7}">
      <text>
        <r>
          <rPr>
            <sz val="11"/>
            <rFont val="Calibri"/>
            <family val="2"/>
            <charset val="238"/>
          </rPr>
          <t>SZV_F:FeladatMegnevezes</t>
        </r>
      </text>
    </comment>
    <comment ref="E475" authorId="0" shapeId="0" xr:uid="{E9713027-727A-4DDE-888F-082F12440E89}">
      <text>
        <r>
          <rPr>
            <sz val="11"/>
            <rFont val="Calibri"/>
            <family val="2"/>
            <charset val="238"/>
          </rPr>
          <t>SZV_F:ElviEngedelySzam</t>
        </r>
      </text>
    </comment>
    <comment ref="F475" authorId="0" shapeId="0" xr:uid="{4F5987F1-29C2-46CB-8BA1-567058FA89FE}">
      <text>
        <r>
          <rPr>
            <sz val="11"/>
            <rFont val="Calibri"/>
            <family val="2"/>
            <charset val="238"/>
          </rPr>
          <t>SZV_F:VKR_Kod</t>
        </r>
      </text>
    </comment>
    <comment ref="G475" authorId="0" shapeId="0" xr:uid="{BBFDCE94-29BA-402F-89CB-28BDAB4B805A}">
      <text>
        <r>
          <rPr>
            <sz val="11"/>
            <rFont val="Calibri"/>
            <family val="2"/>
            <charset val="238"/>
          </rPr>
          <t>SZV_F:VKR_Nev</t>
        </r>
      </text>
    </comment>
    <comment ref="H475" authorId="0" shapeId="0" xr:uid="{A185DDD8-F445-40EF-B492-1159DB6E74DB}">
      <text>
        <r>
          <rPr>
            <sz val="11"/>
            <rFont val="Calibri"/>
            <family val="2"/>
            <charset val="238"/>
          </rPr>
          <t>SZV_F:FeladatAzonosito</t>
        </r>
      </text>
    </comment>
    <comment ref="I475" authorId="0" shapeId="0" xr:uid="{470645A7-9D60-4226-AE1D-79FFCA1560CD}">
      <text>
        <r>
          <rPr>
            <sz val="11"/>
            <rFont val="Calibri"/>
            <family val="2"/>
            <charset val="238"/>
          </rPr>
          <t>SZV_F:EllatasiTerulet</t>
        </r>
      </text>
    </comment>
    <comment ref="J475" authorId="0" shapeId="0" xr:uid="{35F2E97A-A7BA-42DC-82CB-8EB0CF898CDB}">
      <text>
        <r>
          <rPr>
            <sz val="11"/>
            <rFont val="Calibri"/>
            <family val="2"/>
            <charset val="238"/>
          </rPr>
          <t>SZV_F:EllatasertFelelos</t>
        </r>
      </text>
    </comment>
    <comment ref="K475" authorId="0" shapeId="0" xr:uid="{9AEAC1F1-F735-4C45-9501-B4399446162B}">
      <text>
        <r>
          <rPr>
            <sz val="11"/>
            <rFont val="Calibri"/>
            <family val="2"/>
            <charset val="238"/>
          </rPr>
          <t>SZV_F:TervezettNettoKoltseg</t>
        </r>
      </text>
    </comment>
    <comment ref="L475" authorId="0" shapeId="0" xr:uid="{D06A44B9-BFF0-4353-8B27-2F5A31731B89}">
      <text>
        <r>
          <rPr>
            <sz val="11"/>
            <rFont val="Calibri"/>
            <family val="2"/>
            <charset val="238"/>
          </rPr>
          <t>SZV_F:IdotartamKezdes</t>
        </r>
      </text>
    </comment>
    <comment ref="M475" authorId="0" shapeId="0" xr:uid="{BFA6200E-7317-4215-9DEA-3C351A1D65F5}">
      <text>
        <r>
          <rPr>
            <sz val="11"/>
            <rFont val="Calibri"/>
            <family val="2"/>
            <charset val="238"/>
          </rPr>
          <t>SZV_F:IdotartamBefejezes</t>
        </r>
      </text>
    </comment>
    <comment ref="N475" authorId="0" shapeId="0" xr:uid="{E3C87902-4BA9-4001-9337-793523FEEBFD}">
      <text>
        <r>
          <rPr>
            <sz val="11"/>
            <rFont val="Calibri"/>
            <family val="2"/>
            <charset val="238"/>
          </rPr>
          <t>SZV_F:NettoKoltsegUtem1</t>
        </r>
      </text>
    </comment>
    <comment ref="O475" authorId="0" shapeId="0" xr:uid="{AA57BBCC-96EE-4073-A7DA-7512B2BBBAD4}">
      <text>
        <r>
          <rPr>
            <sz val="11"/>
            <rFont val="Calibri"/>
            <family val="2"/>
            <charset val="238"/>
          </rPr>
          <t>SZV_F:NettoKoltsegUtem2</t>
        </r>
      </text>
    </comment>
    <comment ref="P475" authorId="0" shapeId="0" xr:uid="{40BA5628-3CF9-4580-9AC4-97126AB7C0EC}">
      <text>
        <r>
          <rPr>
            <sz val="11"/>
            <rFont val="Calibri"/>
            <family val="2"/>
            <charset val="238"/>
          </rPr>
          <t>SZV_F:EM_Melleklet2_KTG</t>
        </r>
      </text>
    </comment>
    <comment ref="R475" authorId="0" shapeId="0" xr:uid="{8D9139CF-050B-470D-A902-63861F847D6B}">
      <text>
        <r>
          <rPr>
            <sz val="11"/>
            <rFont val="Calibri"/>
            <family val="2"/>
            <charset val="238"/>
          </rPr>
          <t>SZV_F:HDUtem1</t>
        </r>
      </text>
    </comment>
    <comment ref="S475" authorId="0" shapeId="0" xr:uid="{E943089B-15F3-4A6E-915E-F5DADA9D5AD9}">
      <text>
        <r>
          <rPr>
            <sz val="11"/>
            <rFont val="Calibri"/>
            <family val="2"/>
            <charset val="238"/>
          </rPr>
          <t>SZV_F:ECSUtem1</t>
        </r>
      </text>
    </comment>
    <comment ref="T475" authorId="0" shapeId="0" xr:uid="{B180497D-BE67-4F94-A67F-A88373C96AA3}">
      <text>
        <r>
          <rPr>
            <sz val="11"/>
            <rFont val="Calibri"/>
            <family val="2"/>
            <charset val="238"/>
          </rPr>
          <t>SZV_F:KFHUtem1</t>
        </r>
      </text>
    </comment>
    <comment ref="U475" authorId="0" shapeId="0" xr:uid="{89C40DC1-9C02-43AF-9702-91F4DF2B7967}">
      <text>
        <r>
          <rPr>
            <sz val="11"/>
            <rFont val="Calibri"/>
            <family val="2"/>
            <charset val="238"/>
          </rPr>
          <t>SZV_F:Egyeb_SajatUtem1</t>
        </r>
      </text>
    </comment>
    <comment ref="V475" authorId="0" shapeId="0" xr:uid="{99D108F2-BF74-433F-A976-F29D10D342C2}">
      <text>
        <r>
          <rPr>
            <sz val="11"/>
            <rFont val="Calibri"/>
            <family val="2"/>
            <charset val="238"/>
          </rPr>
          <t>SZV_F:DijUtem1</t>
        </r>
      </text>
    </comment>
    <comment ref="W475" authorId="0" shapeId="0" xr:uid="{DC2E523E-F3F1-4C14-B2C1-6D387A5A255C}">
      <text>
        <r>
          <rPr>
            <sz val="11"/>
            <rFont val="Calibri"/>
            <family val="2"/>
            <charset val="238"/>
          </rPr>
          <t>SZV_F:EM_Melleklet1_Utem1</t>
        </r>
      </text>
    </comment>
    <comment ref="X475" authorId="0" shapeId="0" xr:uid="{B12085ED-9C9C-4EC8-8701-876A2D3A4CE5}">
      <text>
        <r>
          <rPr>
            <sz val="11"/>
            <rFont val="Calibri"/>
            <family val="2"/>
            <charset val="238"/>
          </rPr>
          <t>SZV_F:EgyebAllamiUtem1</t>
        </r>
      </text>
    </comment>
    <comment ref="Y475" authorId="0" shapeId="0" xr:uid="{C292B850-24C9-4E1B-84F3-4FD9B130BF08}">
      <text>
        <r>
          <rPr>
            <sz val="11"/>
            <rFont val="Calibri"/>
            <family val="2"/>
            <charset val="238"/>
          </rPr>
          <t>SZV_F:OnkormanyzatiUtem1</t>
        </r>
      </text>
    </comment>
    <comment ref="Z475" authorId="0" shapeId="0" xr:uid="{C789E8BC-63EB-48B8-9C29-3D2F49DFBE92}">
      <text>
        <r>
          <rPr>
            <sz val="11"/>
            <rFont val="Calibri"/>
            <family val="2"/>
            <charset val="238"/>
          </rPr>
          <t>SZV_F:EUUtem1</t>
        </r>
      </text>
    </comment>
    <comment ref="AA475" authorId="0" shapeId="0" xr:uid="{82E5A483-EE49-414C-8EDD-439F6EEA5690}">
      <text>
        <r>
          <rPr>
            <sz val="11"/>
            <rFont val="Calibri"/>
            <family val="2"/>
            <charset val="238"/>
          </rPr>
          <t>SZV_F:EgyebUtem1</t>
        </r>
      </text>
    </comment>
    <comment ref="AB475" authorId="0" shapeId="0" xr:uid="{175D895F-818A-42B2-AE60-5FA18FFF224A}">
      <text>
        <r>
          <rPr>
            <sz val="11"/>
            <rFont val="Calibri"/>
            <family val="2"/>
            <charset val="238"/>
          </rPr>
          <t>SZV_F:HitelKotvenyUtem1</t>
        </r>
      </text>
    </comment>
    <comment ref="AC475" authorId="0" shapeId="0" xr:uid="{37C7ED49-E6AE-4F38-BDED-E65B8E5D3F93}">
      <text>
        <r>
          <rPr>
            <sz val="11"/>
            <rFont val="Calibri"/>
            <family val="2"/>
            <charset val="238"/>
          </rPr>
          <t>SZV_F:OsszesenUtem1</t>
        </r>
      </text>
    </comment>
    <comment ref="AF475" authorId="0" shapeId="0" xr:uid="{8579792E-C87F-4A1E-82A4-3D199F7F7C29}">
      <text>
        <r>
          <rPr>
            <sz val="11"/>
            <rFont val="Calibri"/>
            <family val="2"/>
            <charset val="238"/>
          </rPr>
          <t>SZV_F:HDUtem2</t>
        </r>
      </text>
    </comment>
    <comment ref="AG475" authorId="0" shapeId="0" xr:uid="{AC30E572-3FDB-42CA-9349-7B96F4175BC4}">
      <text>
        <r>
          <rPr>
            <sz val="11"/>
            <rFont val="Calibri"/>
            <family val="2"/>
            <charset val="238"/>
          </rPr>
          <t>SZV_F:ECSUtem2</t>
        </r>
      </text>
    </comment>
    <comment ref="AH475" authorId="0" shapeId="0" xr:uid="{98BA48BB-D801-4667-94AF-3144F36A47FB}">
      <text>
        <r>
          <rPr>
            <sz val="11"/>
            <rFont val="Calibri"/>
            <family val="2"/>
            <charset val="238"/>
          </rPr>
          <t>SZV_F:KFHUtem2</t>
        </r>
      </text>
    </comment>
    <comment ref="AI475" authorId="0" shapeId="0" xr:uid="{BF26DA54-A652-434C-8AB8-55B26A6AE51D}">
      <text>
        <r>
          <rPr>
            <sz val="11"/>
            <rFont val="Calibri"/>
            <family val="2"/>
            <charset val="238"/>
          </rPr>
          <t>SZV_F:Egyeb_SajatUtem2</t>
        </r>
      </text>
    </comment>
    <comment ref="AJ475" authorId="0" shapeId="0" xr:uid="{CA146AD9-EEAB-4EF1-9EF6-BEB5FDCEDFEA}">
      <text>
        <r>
          <rPr>
            <sz val="11"/>
            <rFont val="Calibri"/>
            <family val="2"/>
            <charset val="238"/>
          </rPr>
          <t>SZV_F:DijUtem2</t>
        </r>
      </text>
    </comment>
    <comment ref="AK475" authorId="0" shapeId="0" xr:uid="{6068E960-93E6-430D-85C1-C772DF70A594}">
      <text>
        <r>
          <rPr>
            <sz val="11"/>
            <rFont val="Calibri"/>
            <family val="2"/>
            <charset val="238"/>
          </rPr>
          <t>SZV_F:EM_Melleklet1_Utem2</t>
        </r>
      </text>
    </comment>
    <comment ref="AL475" authorId="0" shapeId="0" xr:uid="{1B337457-CC1F-4971-A950-E9D48E727666}">
      <text>
        <r>
          <rPr>
            <sz val="11"/>
            <rFont val="Calibri"/>
            <family val="2"/>
            <charset val="238"/>
          </rPr>
          <t>SZV_F:EgyebAllamiUtem2</t>
        </r>
      </text>
    </comment>
    <comment ref="AM475" authorId="0" shapeId="0" xr:uid="{AA06468E-F867-4E8A-8FF5-41EFFC2929B7}">
      <text>
        <r>
          <rPr>
            <sz val="11"/>
            <rFont val="Calibri"/>
            <family val="2"/>
            <charset val="238"/>
          </rPr>
          <t>SZV_F:OnkormanyzatiUtem2</t>
        </r>
      </text>
    </comment>
    <comment ref="AN475" authorId="0" shapeId="0" xr:uid="{F63E86BF-E220-4088-BE2F-8B28E7E8905C}">
      <text>
        <r>
          <rPr>
            <sz val="11"/>
            <rFont val="Calibri"/>
            <family val="2"/>
            <charset val="238"/>
          </rPr>
          <t>SZV_F:EUUtem2</t>
        </r>
      </text>
    </comment>
    <comment ref="AO475" authorId="0" shapeId="0" xr:uid="{7615247D-B3A2-432C-AC5E-658C5DB48247}">
      <text>
        <r>
          <rPr>
            <sz val="11"/>
            <rFont val="Calibri"/>
            <family val="2"/>
            <charset val="238"/>
          </rPr>
          <t>SZV_F:EgyebUtem2</t>
        </r>
      </text>
    </comment>
    <comment ref="AP475" authorId="0" shapeId="0" xr:uid="{5D91CD95-5FD6-49C4-BB50-A3B0749A2883}">
      <text>
        <r>
          <rPr>
            <sz val="11"/>
            <rFont val="Calibri"/>
            <family val="2"/>
            <charset val="238"/>
          </rPr>
          <t>SZV_F:HitelKotvenyUtem2</t>
        </r>
      </text>
    </comment>
    <comment ref="AQ475" authorId="0" shapeId="0" xr:uid="{6E63333F-B750-4B02-B018-172980D7B958}">
      <text>
        <r>
          <rPr>
            <sz val="11"/>
            <rFont val="Calibri"/>
            <family val="2"/>
            <charset val="238"/>
          </rPr>
          <t>SZV_F:OsszesenUtem2</t>
        </r>
      </text>
    </comment>
    <comment ref="AR475" authorId="0" shapeId="0" xr:uid="{1A4A7F2D-7FD0-4DEA-B09C-833F0F532383}">
      <text>
        <r>
          <rPr>
            <sz val="11"/>
            <rFont val="Calibri"/>
            <family val="2"/>
            <charset val="238"/>
          </rPr>
          <t>SZV_F:ForrashianyUtem2</t>
        </r>
      </text>
    </comment>
    <comment ref="AU475" authorId="0" shapeId="0" xr:uid="{B3EF3054-1E80-4122-8DAB-163CB57F285F}">
      <text>
        <r>
          <rPr>
            <sz val="11"/>
            <rFont val="Calibri"/>
            <family val="2"/>
            <charset val="238"/>
          </rPr>
          <t>SZV_F:Indokolas</t>
        </r>
      </text>
    </comment>
    <comment ref="AV475" authorId="0" shapeId="0" xr:uid="{609D6615-6D1B-441F-AC55-9E1444C24628}">
      <text>
        <r>
          <rPr>
            <sz val="11"/>
            <rFont val="Calibri"/>
            <family val="2"/>
            <charset val="238"/>
          </rPr>
          <t>SZV_F:Megjegyzes</t>
        </r>
      </text>
    </comment>
    <comment ref="AW475" authorId="0" shapeId="0" xr:uid="{6D41322A-67E4-4061-8DD1-58092CA77E17}">
      <text>
        <r>
          <rPr>
            <sz val="11"/>
            <rFont val="Calibri"/>
            <family val="2"/>
            <charset val="238"/>
          </rPr>
          <t>SZV_F:FeladatSorszam</t>
        </r>
      </text>
    </comment>
    <comment ref="AY475" authorId="0" shapeId="0" xr:uid="{6B407C8D-E6A0-4061-A1E4-5B282F072D03}">
      <text>
        <r>
          <rPr>
            <sz val="11"/>
            <rFont val="Calibri"/>
            <family val="2"/>
            <charset val="238"/>
          </rPr>
          <t>SZV_F:ISA</t>
        </r>
      </text>
    </comment>
    <comment ref="B476" authorId="0" shapeId="0" xr:uid="{09493DCE-2B29-4B51-85D8-57DBC5D63BBE}">
      <text>
        <r>
          <rPr>
            <sz val="11"/>
            <rFont val="Calibri"/>
            <family val="2"/>
            <charset val="238"/>
          </rPr>
          <t>SZV_F:FontossagiSorrent</t>
        </r>
      </text>
    </comment>
    <comment ref="C476" authorId="0" shapeId="0" xr:uid="{AA72A06E-97AD-4CA6-86C9-030B05F21E8B}">
      <text>
        <r>
          <rPr>
            <sz val="11"/>
            <rFont val="Calibri"/>
            <family val="2"/>
            <charset val="238"/>
          </rPr>
          <t>SZV_F:FeladatKategoria</t>
        </r>
      </text>
    </comment>
    <comment ref="D476" authorId="0" shapeId="0" xr:uid="{28C06A04-A001-4EC5-920D-977E57BC55FD}">
      <text>
        <r>
          <rPr>
            <sz val="11"/>
            <rFont val="Calibri"/>
            <family val="2"/>
            <charset val="238"/>
          </rPr>
          <t>SZV_F:FeladatMegnevezes</t>
        </r>
      </text>
    </comment>
    <comment ref="E476" authorId="0" shapeId="0" xr:uid="{47B31A98-8FF0-4DCB-91FF-0A5A7D16BEB0}">
      <text>
        <r>
          <rPr>
            <sz val="11"/>
            <rFont val="Calibri"/>
            <family val="2"/>
            <charset val="238"/>
          </rPr>
          <t>SZV_F:ElviEngedelySzam</t>
        </r>
      </text>
    </comment>
    <comment ref="F476" authorId="0" shapeId="0" xr:uid="{4225DE91-EF9D-4643-A1E2-051E312E3D5C}">
      <text>
        <r>
          <rPr>
            <sz val="11"/>
            <rFont val="Calibri"/>
            <family val="2"/>
            <charset val="238"/>
          </rPr>
          <t>SZV_F:VKR_Kod</t>
        </r>
      </text>
    </comment>
    <comment ref="G476" authorId="0" shapeId="0" xr:uid="{5B4906D3-5BC3-46A7-A6EE-4613F5C4C910}">
      <text>
        <r>
          <rPr>
            <sz val="11"/>
            <rFont val="Calibri"/>
            <family val="2"/>
            <charset val="238"/>
          </rPr>
          <t>SZV_F:VKR_Nev</t>
        </r>
      </text>
    </comment>
    <comment ref="H476" authorId="0" shapeId="0" xr:uid="{AC102C26-6B1C-4656-B2BE-F1CBA014CD70}">
      <text>
        <r>
          <rPr>
            <sz val="11"/>
            <rFont val="Calibri"/>
            <family val="2"/>
            <charset val="238"/>
          </rPr>
          <t>SZV_F:FeladatAzonosito</t>
        </r>
      </text>
    </comment>
    <comment ref="I476" authorId="0" shapeId="0" xr:uid="{35291314-FB2A-46B0-AE2B-741E28195665}">
      <text>
        <r>
          <rPr>
            <sz val="11"/>
            <rFont val="Calibri"/>
            <family val="2"/>
            <charset val="238"/>
          </rPr>
          <t>SZV_F:EllatasiTerulet</t>
        </r>
      </text>
    </comment>
    <comment ref="J476" authorId="0" shapeId="0" xr:uid="{153C109A-17D8-402C-A9BF-049E964138B9}">
      <text>
        <r>
          <rPr>
            <sz val="11"/>
            <rFont val="Calibri"/>
            <family val="2"/>
            <charset val="238"/>
          </rPr>
          <t>SZV_F:EllatasertFelelos</t>
        </r>
      </text>
    </comment>
    <comment ref="K476" authorId="0" shapeId="0" xr:uid="{5357C491-3EAA-4CC5-B111-E1DD7B5543A7}">
      <text>
        <r>
          <rPr>
            <sz val="11"/>
            <rFont val="Calibri"/>
            <family val="2"/>
            <charset val="238"/>
          </rPr>
          <t>SZV_F:TervezettNettoKoltseg</t>
        </r>
      </text>
    </comment>
    <comment ref="L476" authorId="0" shapeId="0" xr:uid="{2485FE69-EF8C-4800-BF39-7DEA9EF87B48}">
      <text>
        <r>
          <rPr>
            <sz val="11"/>
            <rFont val="Calibri"/>
            <family val="2"/>
            <charset val="238"/>
          </rPr>
          <t>SZV_F:IdotartamKezdes</t>
        </r>
      </text>
    </comment>
    <comment ref="M476" authorId="0" shapeId="0" xr:uid="{A3EF6165-9AAE-4372-9F89-1A1F49158F32}">
      <text>
        <r>
          <rPr>
            <sz val="11"/>
            <rFont val="Calibri"/>
            <family val="2"/>
            <charset val="238"/>
          </rPr>
          <t>SZV_F:IdotartamBefejezes</t>
        </r>
      </text>
    </comment>
    <comment ref="N476" authorId="0" shapeId="0" xr:uid="{CBBE8801-7682-46D9-B2C1-647595C0BDA5}">
      <text>
        <r>
          <rPr>
            <sz val="11"/>
            <rFont val="Calibri"/>
            <family val="2"/>
            <charset val="238"/>
          </rPr>
          <t>SZV_F:NettoKoltsegUtem1</t>
        </r>
      </text>
    </comment>
    <comment ref="O476" authorId="0" shapeId="0" xr:uid="{4C9194A4-A9A0-4D05-BFE5-9DC02400B669}">
      <text>
        <r>
          <rPr>
            <sz val="11"/>
            <rFont val="Calibri"/>
            <family val="2"/>
            <charset val="238"/>
          </rPr>
          <t>SZV_F:NettoKoltsegUtem2</t>
        </r>
      </text>
    </comment>
    <comment ref="P476" authorId="0" shapeId="0" xr:uid="{3540ADE4-B662-4B76-A71B-D42381174F8D}">
      <text>
        <r>
          <rPr>
            <sz val="11"/>
            <rFont val="Calibri"/>
            <family val="2"/>
            <charset val="238"/>
          </rPr>
          <t>SZV_F:EM_Melleklet2_KTG</t>
        </r>
      </text>
    </comment>
    <comment ref="R476" authorId="0" shapeId="0" xr:uid="{F8F1361A-B276-4396-9C3F-76817F53BC27}">
      <text>
        <r>
          <rPr>
            <sz val="11"/>
            <rFont val="Calibri"/>
            <family val="2"/>
            <charset val="238"/>
          </rPr>
          <t>SZV_F:HDUtem1</t>
        </r>
      </text>
    </comment>
    <comment ref="S476" authorId="0" shapeId="0" xr:uid="{5404B3C9-F8CB-4156-8761-3F336335D97C}">
      <text>
        <r>
          <rPr>
            <sz val="11"/>
            <rFont val="Calibri"/>
            <family val="2"/>
            <charset val="238"/>
          </rPr>
          <t>SZV_F:ECSUtem1</t>
        </r>
      </text>
    </comment>
    <comment ref="T476" authorId="0" shapeId="0" xr:uid="{94CE3523-5E4E-40DA-84EB-A2AAFDD220CC}">
      <text>
        <r>
          <rPr>
            <sz val="11"/>
            <rFont val="Calibri"/>
            <family val="2"/>
            <charset val="238"/>
          </rPr>
          <t>SZV_F:KFHUtem1</t>
        </r>
      </text>
    </comment>
    <comment ref="U476" authorId="0" shapeId="0" xr:uid="{044123D4-95A9-4394-9A84-7ABCB9350D47}">
      <text>
        <r>
          <rPr>
            <sz val="11"/>
            <rFont val="Calibri"/>
            <family val="2"/>
            <charset val="238"/>
          </rPr>
          <t>SZV_F:Egyeb_SajatUtem1</t>
        </r>
      </text>
    </comment>
    <comment ref="V476" authorId="0" shapeId="0" xr:uid="{3F619C2D-F7AE-4CF9-BD78-6714B6107ACC}">
      <text>
        <r>
          <rPr>
            <sz val="11"/>
            <rFont val="Calibri"/>
            <family val="2"/>
            <charset val="238"/>
          </rPr>
          <t>SZV_F:DijUtem1</t>
        </r>
      </text>
    </comment>
    <comment ref="W476" authorId="0" shapeId="0" xr:uid="{142ABA4C-8E6B-4BB4-80BE-0AA0050D4E78}">
      <text>
        <r>
          <rPr>
            <sz val="11"/>
            <rFont val="Calibri"/>
            <family val="2"/>
            <charset val="238"/>
          </rPr>
          <t>SZV_F:EM_Melleklet1_Utem1</t>
        </r>
      </text>
    </comment>
    <comment ref="X476" authorId="0" shapeId="0" xr:uid="{0ED5346C-A738-4491-9F2E-0BDB4578CF4C}">
      <text>
        <r>
          <rPr>
            <sz val="11"/>
            <rFont val="Calibri"/>
            <family val="2"/>
            <charset val="238"/>
          </rPr>
          <t>SZV_F:EgyebAllamiUtem1</t>
        </r>
      </text>
    </comment>
    <comment ref="Y476" authorId="0" shapeId="0" xr:uid="{8DA864E0-6EC9-4E0C-9995-DB8DBF1CDD6C}">
      <text>
        <r>
          <rPr>
            <sz val="11"/>
            <rFont val="Calibri"/>
            <family val="2"/>
            <charset val="238"/>
          </rPr>
          <t>SZV_F:OnkormanyzatiUtem1</t>
        </r>
      </text>
    </comment>
    <comment ref="Z476" authorId="0" shapeId="0" xr:uid="{9E6A8AD1-E8CE-43BF-AFBA-404353E8816A}">
      <text>
        <r>
          <rPr>
            <sz val="11"/>
            <rFont val="Calibri"/>
            <family val="2"/>
            <charset val="238"/>
          </rPr>
          <t>SZV_F:EUUtem1</t>
        </r>
      </text>
    </comment>
    <comment ref="AA476" authorId="0" shapeId="0" xr:uid="{2CDC951A-8103-4F4C-953E-3B703F8E2870}">
      <text>
        <r>
          <rPr>
            <sz val="11"/>
            <rFont val="Calibri"/>
            <family val="2"/>
            <charset val="238"/>
          </rPr>
          <t>SZV_F:EgyebUtem1</t>
        </r>
      </text>
    </comment>
    <comment ref="AB476" authorId="0" shapeId="0" xr:uid="{4F672E4C-BF4E-48AF-BC8F-F8A9FF056A91}">
      <text>
        <r>
          <rPr>
            <sz val="11"/>
            <rFont val="Calibri"/>
            <family val="2"/>
            <charset val="238"/>
          </rPr>
          <t>SZV_F:HitelKotvenyUtem1</t>
        </r>
      </text>
    </comment>
    <comment ref="AC476" authorId="0" shapeId="0" xr:uid="{803540A2-26FF-4B82-94C0-2B1CFCE7A101}">
      <text>
        <r>
          <rPr>
            <sz val="11"/>
            <rFont val="Calibri"/>
            <family val="2"/>
            <charset val="238"/>
          </rPr>
          <t>SZV_F:OsszesenUtem1</t>
        </r>
      </text>
    </comment>
    <comment ref="AF476" authorId="0" shapeId="0" xr:uid="{15A41E73-89E7-4242-8940-436C5C5F0146}">
      <text>
        <r>
          <rPr>
            <sz val="11"/>
            <rFont val="Calibri"/>
            <family val="2"/>
            <charset val="238"/>
          </rPr>
          <t>SZV_F:HDUtem2</t>
        </r>
      </text>
    </comment>
    <comment ref="AG476" authorId="0" shapeId="0" xr:uid="{2325F15D-B6CF-42FD-B49F-187FAAD91074}">
      <text>
        <r>
          <rPr>
            <sz val="11"/>
            <rFont val="Calibri"/>
            <family val="2"/>
            <charset val="238"/>
          </rPr>
          <t>SZV_F:ECSUtem2</t>
        </r>
      </text>
    </comment>
    <comment ref="AH476" authorId="0" shapeId="0" xr:uid="{716EB498-7978-4C8C-B299-43A0E12A23CD}">
      <text>
        <r>
          <rPr>
            <sz val="11"/>
            <rFont val="Calibri"/>
            <family val="2"/>
            <charset val="238"/>
          </rPr>
          <t>SZV_F:KFHUtem2</t>
        </r>
      </text>
    </comment>
    <comment ref="AI476" authorId="0" shapeId="0" xr:uid="{3B49E81E-9DB9-4113-8FB9-D745059E69E5}">
      <text>
        <r>
          <rPr>
            <sz val="11"/>
            <rFont val="Calibri"/>
            <family val="2"/>
            <charset val="238"/>
          </rPr>
          <t>SZV_F:Egyeb_SajatUtem2</t>
        </r>
      </text>
    </comment>
    <comment ref="AJ476" authorId="0" shapeId="0" xr:uid="{CA067B0B-28FA-468E-91B6-695C15E2AEAD}">
      <text>
        <r>
          <rPr>
            <sz val="11"/>
            <rFont val="Calibri"/>
            <family val="2"/>
            <charset val="238"/>
          </rPr>
          <t>SZV_F:DijUtem2</t>
        </r>
      </text>
    </comment>
    <comment ref="AK476" authorId="0" shapeId="0" xr:uid="{9348111D-6926-41A5-A0BB-B458B9F0EF2D}">
      <text>
        <r>
          <rPr>
            <sz val="11"/>
            <rFont val="Calibri"/>
            <family val="2"/>
            <charset val="238"/>
          </rPr>
          <t>SZV_F:EM_Melleklet1_Utem2</t>
        </r>
      </text>
    </comment>
    <comment ref="AL476" authorId="0" shapeId="0" xr:uid="{C87297A5-8D84-4FCA-9029-F4F2ECC8AD69}">
      <text>
        <r>
          <rPr>
            <sz val="11"/>
            <rFont val="Calibri"/>
            <family val="2"/>
            <charset val="238"/>
          </rPr>
          <t>SZV_F:EgyebAllamiUtem2</t>
        </r>
      </text>
    </comment>
    <comment ref="AM476" authorId="0" shapeId="0" xr:uid="{EC0FD526-B55E-4BED-8B39-3FEF67788AB8}">
      <text>
        <r>
          <rPr>
            <sz val="11"/>
            <rFont val="Calibri"/>
            <family val="2"/>
            <charset val="238"/>
          </rPr>
          <t>SZV_F:OnkormanyzatiUtem2</t>
        </r>
      </text>
    </comment>
    <comment ref="AN476" authorId="0" shapeId="0" xr:uid="{2FCAC297-5479-4CAE-A5FA-1EC87AA92530}">
      <text>
        <r>
          <rPr>
            <sz val="11"/>
            <rFont val="Calibri"/>
            <family val="2"/>
            <charset val="238"/>
          </rPr>
          <t>SZV_F:EUUtem2</t>
        </r>
      </text>
    </comment>
    <comment ref="AO476" authorId="0" shapeId="0" xr:uid="{37D2FFD2-540F-44AF-8E10-502E06C428F8}">
      <text>
        <r>
          <rPr>
            <sz val="11"/>
            <rFont val="Calibri"/>
            <family val="2"/>
            <charset val="238"/>
          </rPr>
          <t>SZV_F:EgyebUtem2</t>
        </r>
      </text>
    </comment>
    <comment ref="AP476" authorId="0" shapeId="0" xr:uid="{21098277-9711-4358-AD93-E3459D11A6E2}">
      <text>
        <r>
          <rPr>
            <sz val="11"/>
            <rFont val="Calibri"/>
            <family val="2"/>
            <charset val="238"/>
          </rPr>
          <t>SZV_F:HitelKotvenyUtem2</t>
        </r>
      </text>
    </comment>
    <comment ref="AQ476" authorId="0" shapeId="0" xr:uid="{B6CF4ED7-9ED0-483C-A6A2-F2514C8C119D}">
      <text>
        <r>
          <rPr>
            <sz val="11"/>
            <rFont val="Calibri"/>
            <family val="2"/>
            <charset val="238"/>
          </rPr>
          <t>SZV_F:OsszesenUtem2</t>
        </r>
      </text>
    </comment>
    <comment ref="AR476" authorId="0" shapeId="0" xr:uid="{3C75CDD1-B039-4BAD-B74A-E00D17A4D0E3}">
      <text>
        <r>
          <rPr>
            <sz val="11"/>
            <rFont val="Calibri"/>
            <family val="2"/>
            <charset val="238"/>
          </rPr>
          <t>SZV_F:ForrashianyUtem2</t>
        </r>
      </text>
    </comment>
    <comment ref="AU476" authorId="0" shapeId="0" xr:uid="{8D657C15-4127-48BB-8958-48774F5AEA57}">
      <text>
        <r>
          <rPr>
            <sz val="11"/>
            <rFont val="Calibri"/>
            <family val="2"/>
            <charset val="238"/>
          </rPr>
          <t>SZV_F:Indokolas</t>
        </r>
      </text>
    </comment>
    <comment ref="AV476" authorId="0" shapeId="0" xr:uid="{E43FFC8F-C016-4467-B471-6BFF47CD1EAE}">
      <text>
        <r>
          <rPr>
            <sz val="11"/>
            <rFont val="Calibri"/>
            <family val="2"/>
            <charset val="238"/>
          </rPr>
          <t>SZV_F:Megjegyzes</t>
        </r>
      </text>
    </comment>
    <comment ref="AW476" authorId="0" shapeId="0" xr:uid="{C52E2FB9-9570-46D9-A3C1-D3CABD70B74D}">
      <text>
        <r>
          <rPr>
            <sz val="11"/>
            <rFont val="Calibri"/>
            <family val="2"/>
            <charset val="238"/>
          </rPr>
          <t>SZV_F:FeladatSorszam</t>
        </r>
      </text>
    </comment>
    <comment ref="AY476" authorId="0" shapeId="0" xr:uid="{FABD0EA2-B80A-4899-8F77-E71B12278ED9}">
      <text>
        <r>
          <rPr>
            <sz val="11"/>
            <rFont val="Calibri"/>
            <family val="2"/>
            <charset val="238"/>
          </rPr>
          <t>SZV_F:ISA</t>
        </r>
      </text>
    </comment>
    <comment ref="B477" authorId="0" shapeId="0" xr:uid="{85C1C63F-3EE7-4FE0-AC15-2D63F2BA4C3D}">
      <text>
        <r>
          <rPr>
            <sz val="11"/>
            <rFont val="Calibri"/>
            <family val="2"/>
            <charset val="238"/>
          </rPr>
          <t>SZV_F:FontossagiSorrent</t>
        </r>
      </text>
    </comment>
    <comment ref="C477" authorId="0" shapeId="0" xr:uid="{E7667F49-E162-44D7-B88F-051083B9285C}">
      <text>
        <r>
          <rPr>
            <sz val="11"/>
            <rFont val="Calibri"/>
            <family val="2"/>
            <charset val="238"/>
          </rPr>
          <t>SZV_F:FeladatKategoria</t>
        </r>
      </text>
    </comment>
    <comment ref="D477" authorId="0" shapeId="0" xr:uid="{A937B97C-A03B-49AA-BD84-50ED92D3DDFD}">
      <text>
        <r>
          <rPr>
            <sz val="11"/>
            <rFont val="Calibri"/>
            <family val="2"/>
            <charset val="238"/>
          </rPr>
          <t>SZV_F:FeladatMegnevezes</t>
        </r>
      </text>
    </comment>
    <comment ref="E477" authorId="0" shapeId="0" xr:uid="{C81EC174-5791-4B6D-9DCE-8FFA632FAC8F}">
      <text>
        <r>
          <rPr>
            <sz val="11"/>
            <rFont val="Calibri"/>
            <family val="2"/>
            <charset val="238"/>
          </rPr>
          <t>SZV_F:ElviEngedelySzam</t>
        </r>
      </text>
    </comment>
    <comment ref="F477" authorId="0" shapeId="0" xr:uid="{43536876-04E6-4884-BA38-B4D06613AC67}">
      <text>
        <r>
          <rPr>
            <sz val="11"/>
            <rFont val="Calibri"/>
            <family val="2"/>
            <charset val="238"/>
          </rPr>
          <t>SZV_F:VKR_Kod</t>
        </r>
      </text>
    </comment>
    <comment ref="G477" authorId="0" shapeId="0" xr:uid="{37F6A951-D310-4904-8C15-11D5F5E3D99D}">
      <text>
        <r>
          <rPr>
            <sz val="11"/>
            <rFont val="Calibri"/>
            <family val="2"/>
            <charset val="238"/>
          </rPr>
          <t>SZV_F:VKR_Nev</t>
        </r>
      </text>
    </comment>
    <comment ref="H477" authorId="0" shapeId="0" xr:uid="{6526CA5D-E556-4BE4-98F4-33C92BBC3531}">
      <text>
        <r>
          <rPr>
            <sz val="11"/>
            <rFont val="Calibri"/>
            <family val="2"/>
            <charset val="238"/>
          </rPr>
          <t>SZV_F:FeladatAzonosito</t>
        </r>
      </text>
    </comment>
    <comment ref="I477" authorId="0" shapeId="0" xr:uid="{D07614A3-2037-4ADA-8162-71E088F57E84}">
      <text>
        <r>
          <rPr>
            <sz val="11"/>
            <rFont val="Calibri"/>
            <family val="2"/>
            <charset val="238"/>
          </rPr>
          <t>SZV_F:EllatasiTerulet</t>
        </r>
      </text>
    </comment>
    <comment ref="J477" authorId="0" shapeId="0" xr:uid="{659C5C4B-AB10-419F-8191-64DF8C53E26D}">
      <text>
        <r>
          <rPr>
            <sz val="11"/>
            <rFont val="Calibri"/>
            <family val="2"/>
            <charset val="238"/>
          </rPr>
          <t>SZV_F:EllatasertFelelos</t>
        </r>
      </text>
    </comment>
    <comment ref="K477" authorId="0" shapeId="0" xr:uid="{C8487FCE-54D3-492B-8EDC-EC5081D0D88B}">
      <text>
        <r>
          <rPr>
            <sz val="11"/>
            <rFont val="Calibri"/>
            <family val="2"/>
            <charset val="238"/>
          </rPr>
          <t>SZV_F:TervezettNettoKoltseg</t>
        </r>
      </text>
    </comment>
    <comment ref="L477" authorId="0" shapeId="0" xr:uid="{8C22078A-FD8E-4C84-AADD-AFDD8022E5EC}">
      <text>
        <r>
          <rPr>
            <sz val="11"/>
            <rFont val="Calibri"/>
            <family val="2"/>
            <charset val="238"/>
          </rPr>
          <t>SZV_F:IdotartamKezdes</t>
        </r>
      </text>
    </comment>
    <comment ref="M477" authorId="0" shapeId="0" xr:uid="{FD49406B-5558-47B3-88DC-643B5DE8C495}">
      <text>
        <r>
          <rPr>
            <sz val="11"/>
            <rFont val="Calibri"/>
            <family val="2"/>
            <charset val="238"/>
          </rPr>
          <t>SZV_F:IdotartamBefejezes</t>
        </r>
      </text>
    </comment>
    <comment ref="N477" authorId="0" shapeId="0" xr:uid="{CFF3FCEF-2CEA-4073-912C-E3A454F872D7}">
      <text>
        <r>
          <rPr>
            <sz val="11"/>
            <rFont val="Calibri"/>
            <family val="2"/>
            <charset val="238"/>
          </rPr>
          <t>SZV_F:NettoKoltsegUtem1</t>
        </r>
      </text>
    </comment>
    <comment ref="O477" authorId="0" shapeId="0" xr:uid="{A3D2D885-D6FC-4CDA-87C2-F40989EFE233}">
      <text>
        <r>
          <rPr>
            <sz val="11"/>
            <rFont val="Calibri"/>
            <family val="2"/>
            <charset val="238"/>
          </rPr>
          <t>SZV_F:NettoKoltsegUtem2</t>
        </r>
      </text>
    </comment>
    <comment ref="P477" authorId="0" shapeId="0" xr:uid="{04552BF3-EB47-40E3-80B8-4B723001AD84}">
      <text>
        <r>
          <rPr>
            <sz val="11"/>
            <rFont val="Calibri"/>
            <family val="2"/>
            <charset val="238"/>
          </rPr>
          <t>SZV_F:EM_Melleklet2_KTG</t>
        </r>
      </text>
    </comment>
    <comment ref="R477" authorId="0" shapeId="0" xr:uid="{258FC79F-5191-4EB6-AD20-9CC6266353E8}">
      <text>
        <r>
          <rPr>
            <sz val="11"/>
            <rFont val="Calibri"/>
            <family val="2"/>
            <charset val="238"/>
          </rPr>
          <t>SZV_F:HDUtem1</t>
        </r>
      </text>
    </comment>
    <comment ref="S477" authorId="0" shapeId="0" xr:uid="{0EA4EC15-3E60-418B-9D8F-243A550FBBA1}">
      <text>
        <r>
          <rPr>
            <sz val="11"/>
            <rFont val="Calibri"/>
            <family val="2"/>
            <charset val="238"/>
          </rPr>
          <t>SZV_F:ECSUtem1</t>
        </r>
      </text>
    </comment>
    <comment ref="T477" authorId="0" shapeId="0" xr:uid="{73606BCC-A5CB-4BAA-9008-7C1376339201}">
      <text>
        <r>
          <rPr>
            <sz val="11"/>
            <rFont val="Calibri"/>
            <family val="2"/>
            <charset val="238"/>
          </rPr>
          <t>SZV_F:KFHUtem1</t>
        </r>
      </text>
    </comment>
    <comment ref="U477" authorId="0" shapeId="0" xr:uid="{F54B6543-76CD-425C-A8BD-794372652C67}">
      <text>
        <r>
          <rPr>
            <sz val="11"/>
            <rFont val="Calibri"/>
            <family val="2"/>
            <charset val="238"/>
          </rPr>
          <t>SZV_F:Egyeb_SajatUtem1</t>
        </r>
      </text>
    </comment>
    <comment ref="V477" authorId="0" shapeId="0" xr:uid="{F9EC3D76-9A35-4D39-8588-610AD6F4177A}">
      <text>
        <r>
          <rPr>
            <sz val="11"/>
            <rFont val="Calibri"/>
            <family val="2"/>
            <charset val="238"/>
          </rPr>
          <t>SZV_F:DijUtem1</t>
        </r>
      </text>
    </comment>
    <comment ref="W477" authorId="0" shapeId="0" xr:uid="{42F953A3-910F-403A-9A5E-382C209400D0}">
      <text>
        <r>
          <rPr>
            <sz val="11"/>
            <rFont val="Calibri"/>
            <family val="2"/>
            <charset val="238"/>
          </rPr>
          <t>SZV_F:EM_Melleklet1_Utem1</t>
        </r>
      </text>
    </comment>
    <comment ref="X477" authorId="0" shapeId="0" xr:uid="{33F602ED-F37E-41BE-BBE4-0CB35364FF36}">
      <text>
        <r>
          <rPr>
            <sz val="11"/>
            <rFont val="Calibri"/>
            <family val="2"/>
            <charset val="238"/>
          </rPr>
          <t>SZV_F:EgyebAllamiUtem1</t>
        </r>
      </text>
    </comment>
    <comment ref="Y477" authorId="0" shapeId="0" xr:uid="{A73D03EE-D830-42EE-BFD0-010325737BC8}">
      <text>
        <r>
          <rPr>
            <sz val="11"/>
            <rFont val="Calibri"/>
            <family val="2"/>
            <charset val="238"/>
          </rPr>
          <t>SZV_F:OnkormanyzatiUtem1</t>
        </r>
      </text>
    </comment>
    <comment ref="Z477" authorId="0" shapeId="0" xr:uid="{1F5F381D-D56B-430D-B4D6-3F81CC0B76B5}">
      <text>
        <r>
          <rPr>
            <sz val="11"/>
            <rFont val="Calibri"/>
            <family val="2"/>
            <charset val="238"/>
          </rPr>
          <t>SZV_F:EUUtem1</t>
        </r>
      </text>
    </comment>
    <comment ref="AA477" authorId="0" shapeId="0" xr:uid="{20E0C0CD-9502-48FD-8E66-908B9FC8D645}">
      <text>
        <r>
          <rPr>
            <sz val="11"/>
            <rFont val="Calibri"/>
            <family val="2"/>
            <charset val="238"/>
          </rPr>
          <t>SZV_F:EgyebUtem1</t>
        </r>
      </text>
    </comment>
    <comment ref="AB477" authorId="0" shapeId="0" xr:uid="{B8A0FE61-E481-42D1-BB8B-CC85DB466669}">
      <text>
        <r>
          <rPr>
            <sz val="11"/>
            <rFont val="Calibri"/>
            <family val="2"/>
            <charset val="238"/>
          </rPr>
          <t>SZV_F:HitelKotvenyUtem1</t>
        </r>
      </text>
    </comment>
    <comment ref="AC477" authorId="0" shapeId="0" xr:uid="{07C7D1C1-D6D5-49FA-8F24-E452A20F1A4C}">
      <text>
        <r>
          <rPr>
            <sz val="11"/>
            <rFont val="Calibri"/>
            <family val="2"/>
            <charset val="238"/>
          </rPr>
          <t>SZV_F:OsszesenUtem1</t>
        </r>
      </text>
    </comment>
    <comment ref="AF477" authorId="0" shapeId="0" xr:uid="{0D50E92D-BF74-460E-BF2B-ED3BB0765C35}">
      <text>
        <r>
          <rPr>
            <sz val="11"/>
            <rFont val="Calibri"/>
            <family val="2"/>
            <charset val="238"/>
          </rPr>
          <t>SZV_F:HDUtem2</t>
        </r>
      </text>
    </comment>
    <comment ref="AG477" authorId="0" shapeId="0" xr:uid="{2160DB78-2CA3-4DDD-A0D0-D197BC83AE60}">
      <text>
        <r>
          <rPr>
            <sz val="11"/>
            <rFont val="Calibri"/>
            <family val="2"/>
            <charset val="238"/>
          </rPr>
          <t>SZV_F:ECSUtem2</t>
        </r>
      </text>
    </comment>
    <comment ref="AH477" authorId="0" shapeId="0" xr:uid="{4347138D-F584-4B0A-BC1A-652737D7416F}">
      <text>
        <r>
          <rPr>
            <sz val="11"/>
            <rFont val="Calibri"/>
            <family val="2"/>
            <charset val="238"/>
          </rPr>
          <t>SZV_F:KFHUtem2</t>
        </r>
      </text>
    </comment>
    <comment ref="AI477" authorId="0" shapeId="0" xr:uid="{850BEBAD-025D-476F-B924-2C04BBB9881E}">
      <text>
        <r>
          <rPr>
            <sz val="11"/>
            <rFont val="Calibri"/>
            <family val="2"/>
            <charset val="238"/>
          </rPr>
          <t>SZV_F:Egyeb_SajatUtem2</t>
        </r>
      </text>
    </comment>
    <comment ref="AJ477" authorId="0" shapeId="0" xr:uid="{A19FEF31-4B25-4707-BC2C-75F3E6164E39}">
      <text>
        <r>
          <rPr>
            <sz val="11"/>
            <rFont val="Calibri"/>
            <family val="2"/>
            <charset val="238"/>
          </rPr>
          <t>SZV_F:DijUtem2</t>
        </r>
      </text>
    </comment>
    <comment ref="AK477" authorId="0" shapeId="0" xr:uid="{E41B44D9-5FAE-4EEC-9352-A21053C57105}">
      <text>
        <r>
          <rPr>
            <sz val="11"/>
            <rFont val="Calibri"/>
            <family val="2"/>
            <charset val="238"/>
          </rPr>
          <t>SZV_F:EM_Melleklet1_Utem2</t>
        </r>
      </text>
    </comment>
    <comment ref="AL477" authorId="0" shapeId="0" xr:uid="{382C4C12-7E12-4FE4-A9BB-E8976D5F7EA8}">
      <text>
        <r>
          <rPr>
            <sz val="11"/>
            <rFont val="Calibri"/>
            <family val="2"/>
            <charset val="238"/>
          </rPr>
          <t>SZV_F:EgyebAllamiUtem2</t>
        </r>
      </text>
    </comment>
    <comment ref="AM477" authorId="0" shapeId="0" xr:uid="{78D07BE0-B977-49E2-8192-F3BE38A9C851}">
      <text>
        <r>
          <rPr>
            <sz val="11"/>
            <rFont val="Calibri"/>
            <family val="2"/>
            <charset val="238"/>
          </rPr>
          <t>SZV_F:OnkormanyzatiUtem2</t>
        </r>
      </text>
    </comment>
    <comment ref="AN477" authorId="0" shapeId="0" xr:uid="{9B4CC63A-DA35-4DEC-A052-B84B1C75E2CD}">
      <text>
        <r>
          <rPr>
            <sz val="11"/>
            <rFont val="Calibri"/>
            <family val="2"/>
            <charset val="238"/>
          </rPr>
          <t>SZV_F:EUUtem2</t>
        </r>
      </text>
    </comment>
    <comment ref="AO477" authorId="0" shapeId="0" xr:uid="{22F0319A-FC7B-4595-A391-4F123E14000D}">
      <text>
        <r>
          <rPr>
            <sz val="11"/>
            <rFont val="Calibri"/>
            <family val="2"/>
            <charset val="238"/>
          </rPr>
          <t>SZV_F:EgyebUtem2</t>
        </r>
      </text>
    </comment>
    <comment ref="AP477" authorId="0" shapeId="0" xr:uid="{D6672B9D-580F-4AD9-883C-E6B54C7FF0AD}">
      <text>
        <r>
          <rPr>
            <sz val="11"/>
            <rFont val="Calibri"/>
            <family val="2"/>
            <charset val="238"/>
          </rPr>
          <t>SZV_F:HitelKotvenyUtem2</t>
        </r>
      </text>
    </comment>
    <comment ref="AQ477" authorId="0" shapeId="0" xr:uid="{9E4EDDEA-1088-4EDD-946F-299217E2C0C8}">
      <text>
        <r>
          <rPr>
            <sz val="11"/>
            <rFont val="Calibri"/>
            <family val="2"/>
            <charset val="238"/>
          </rPr>
          <t>SZV_F:OsszesenUtem2</t>
        </r>
      </text>
    </comment>
    <comment ref="AR477" authorId="0" shapeId="0" xr:uid="{0519F8E7-7DE3-4D61-961E-0ADDB47089A6}">
      <text>
        <r>
          <rPr>
            <sz val="11"/>
            <rFont val="Calibri"/>
            <family val="2"/>
            <charset val="238"/>
          </rPr>
          <t>SZV_F:ForrashianyUtem2</t>
        </r>
      </text>
    </comment>
    <comment ref="AU477" authorId="0" shapeId="0" xr:uid="{91945D42-24F3-42E1-9EA9-DE3ECD5A52C2}">
      <text>
        <r>
          <rPr>
            <sz val="11"/>
            <rFont val="Calibri"/>
            <family val="2"/>
            <charset val="238"/>
          </rPr>
          <t>SZV_F:Indokolas</t>
        </r>
      </text>
    </comment>
    <comment ref="AV477" authorId="0" shapeId="0" xr:uid="{9FE0E9D5-39B0-4467-8F34-4F3860C684F8}">
      <text>
        <r>
          <rPr>
            <sz val="11"/>
            <rFont val="Calibri"/>
            <family val="2"/>
            <charset val="238"/>
          </rPr>
          <t>SZV_F:Megjegyzes</t>
        </r>
      </text>
    </comment>
    <comment ref="AW477" authorId="0" shapeId="0" xr:uid="{49D66654-CC90-40AD-9F8F-B84B825FE9E6}">
      <text>
        <r>
          <rPr>
            <sz val="11"/>
            <rFont val="Calibri"/>
            <family val="2"/>
            <charset val="238"/>
          </rPr>
          <t>SZV_F:FeladatSorszam</t>
        </r>
      </text>
    </comment>
    <comment ref="AY477" authorId="0" shapeId="0" xr:uid="{D2EA0E5A-F04F-444F-9A69-57B85658F2EF}">
      <text>
        <r>
          <rPr>
            <sz val="11"/>
            <rFont val="Calibri"/>
            <family val="2"/>
            <charset val="238"/>
          </rPr>
          <t>SZV_F:ISA</t>
        </r>
      </text>
    </comment>
    <comment ref="B478" authorId="0" shapeId="0" xr:uid="{AACAE416-9B87-40AF-8458-09C5D288B3F3}">
      <text>
        <r>
          <rPr>
            <sz val="11"/>
            <rFont val="Calibri"/>
            <family val="2"/>
            <charset val="238"/>
          </rPr>
          <t>SZV_F:FontossagiSorrent</t>
        </r>
      </text>
    </comment>
    <comment ref="C478" authorId="0" shapeId="0" xr:uid="{F00CD499-DF86-4CB2-A817-034EF3170629}">
      <text>
        <r>
          <rPr>
            <sz val="11"/>
            <rFont val="Calibri"/>
            <family val="2"/>
            <charset val="238"/>
          </rPr>
          <t>SZV_F:FeladatKategoria</t>
        </r>
      </text>
    </comment>
    <comment ref="D478" authorId="0" shapeId="0" xr:uid="{F554DEEA-1518-4CC6-BECD-B5E1A65D5755}">
      <text>
        <r>
          <rPr>
            <sz val="11"/>
            <rFont val="Calibri"/>
            <family val="2"/>
            <charset val="238"/>
          </rPr>
          <t>SZV_F:FeladatMegnevezes</t>
        </r>
      </text>
    </comment>
    <comment ref="E478" authorId="0" shapeId="0" xr:uid="{4A45F184-08B8-4CFB-942A-C8784AAE804B}">
      <text>
        <r>
          <rPr>
            <sz val="11"/>
            <rFont val="Calibri"/>
            <family val="2"/>
            <charset val="238"/>
          </rPr>
          <t>SZV_F:ElviEngedelySzam</t>
        </r>
      </text>
    </comment>
    <comment ref="F478" authorId="0" shapeId="0" xr:uid="{73081CD0-40A4-4C75-95CC-58BDF78EF8BB}">
      <text>
        <r>
          <rPr>
            <sz val="11"/>
            <rFont val="Calibri"/>
            <family val="2"/>
            <charset val="238"/>
          </rPr>
          <t>SZV_F:VKR_Kod</t>
        </r>
      </text>
    </comment>
    <comment ref="G478" authorId="0" shapeId="0" xr:uid="{2DFEB2CC-BD11-4B13-9ABD-C3E27EDA86CA}">
      <text>
        <r>
          <rPr>
            <sz val="11"/>
            <rFont val="Calibri"/>
            <family val="2"/>
            <charset val="238"/>
          </rPr>
          <t>SZV_F:VKR_Nev</t>
        </r>
      </text>
    </comment>
    <comment ref="H478" authorId="0" shapeId="0" xr:uid="{D7A3A9CB-6B51-4038-B331-9801249B8DB2}">
      <text>
        <r>
          <rPr>
            <sz val="11"/>
            <rFont val="Calibri"/>
            <family val="2"/>
            <charset val="238"/>
          </rPr>
          <t>SZV_F:FeladatAzonosito</t>
        </r>
      </text>
    </comment>
    <comment ref="I478" authorId="0" shapeId="0" xr:uid="{1BFF71DF-8D76-461D-A44B-5CDCB1754AE4}">
      <text>
        <r>
          <rPr>
            <sz val="11"/>
            <rFont val="Calibri"/>
            <family val="2"/>
            <charset val="238"/>
          </rPr>
          <t>SZV_F:EllatasiTerulet</t>
        </r>
      </text>
    </comment>
    <comment ref="J478" authorId="0" shapeId="0" xr:uid="{0A25F4C7-2BEA-488F-A8F1-C280307D1EB5}">
      <text>
        <r>
          <rPr>
            <sz val="11"/>
            <rFont val="Calibri"/>
            <family val="2"/>
            <charset val="238"/>
          </rPr>
          <t>SZV_F:EllatasertFelelos</t>
        </r>
      </text>
    </comment>
    <comment ref="K478" authorId="0" shapeId="0" xr:uid="{300DFB61-232D-484E-AD13-60440B54952B}">
      <text>
        <r>
          <rPr>
            <sz val="11"/>
            <rFont val="Calibri"/>
            <family val="2"/>
            <charset val="238"/>
          </rPr>
          <t>SZV_F:TervezettNettoKoltseg</t>
        </r>
      </text>
    </comment>
    <comment ref="L478" authorId="0" shapeId="0" xr:uid="{FD2FBB2F-9EEE-42AB-AFE0-766D6A81C8C7}">
      <text>
        <r>
          <rPr>
            <sz val="11"/>
            <rFont val="Calibri"/>
            <family val="2"/>
            <charset val="238"/>
          </rPr>
          <t>SZV_F:IdotartamKezdes</t>
        </r>
      </text>
    </comment>
    <comment ref="M478" authorId="0" shapeId="0" xr:uid="{6A2CDB06-70BA-4FBE-92C5-9E83D5DE68E8}">
      <text>
        <r>
          <rPr>
            <sz val="11"/>
            <rFont val="Calibri"/>
            <family val="2"/>
            <charset val="238"/>
          </rPr>
          <t>SZV_F:IdotartamBefejezes</t>
        </r>
      </text>
    </comment>
    <comment ref="N478" authorId="0" shapeId="0" xr:uid="{D5DFAE10-28FE-4EB4-A2F2-5994CFD562F1}">
      <text>
        <r>
          <rPr>
            <sz val="11"/>
            <rFont val="Calibri"/>
            <family val="2"/>
            <charset val="238"/>
          </rPr>
          <t>SZV_F:NettoKoltsegUtem1</t>
        </r>
      </text>
    </comment>
    <comment ref="O478" authorId="0" shapeId="0" xr:uid="{D17F5159-2B44-41B4-871F-94F0C07803C7}">
      <text>
        <r>
          <rPr>
            <sz val="11"/>
            <rFont val="Calibri"/>
            <family val="2"/>
            <charset val="238"/>
          </rPr>
          <t>SZV_F:NettoKoltsegUtem2</t>
        </r>
      </text>
    </comment>
    <comment ref="P478" authorId="0" shapeId="0" xr:uid="{4FE01A59-17D0-4A2A-B759-0E5E701CCB2B}">
      <text>
        <r>
          <rPr>
            <sz val="11"/>
            <rFont val="Calibri"/>
            <family val="2"/>
            <charset val="238"/>
          </rPr>
          <t>SZV_F:EM_Melleklet2_KTG</t>
        </r>
      </text>
    </comment>
    <comment ref="R478" authorId="0" shapeId="0" xr:uid="{1FA58C9C-76F5-4BB2-B28E-6599B78A5986}">
      <text>
        <r>
          <rPr>
            <sz val="11"/>
            <rFont val="Calibri"/>
            <family val="2"/>
            <charset val="238"/>
          </rPr>
          <t>SZV_F:HDUtem1</t>
        </r>
      </text>
    </comment>
    <comment ref="S478" authorId="0" shapeId="0" xr:uid="{67797A68-1A02-4D08-8E0B-EB4F3540119A}">
      <text>
        <r>
          <rPr>
            <sz val="11"/>
            <rFont val="Calibri"/>
            <family val="2"/>
            <charset val="238"/>
          </rPr>
          <t>SZV_F:ECSUtem1</t>
        </r>
      </text>
    </comment>
    <comment ref="T478" authorId="0" shapeId="0" xr:uid="{B362D4A6-4FD3-41AA-B819-A664F851DAEF}">
      <text>
        <r>
          <rPr>
            <sz val="11"/>
            <rFont val="Calibri"/>
            <family val="2"/>
            <charset val="238"/>
          </rPr>
          <t>SZV_F:KFHUtem1</t>
        </r>
      </text>
    </comment>
    <comment ref="U478" authorId="0" shapeId="0" xr:uid="{C5329B2B-BF9F-41D3-941D-5AE986350B63}">
      <text>
        <r>
          <rPr>
            <sz val="11"/>
            <rFont val="Calibri"/>
            <family val="2"/>
            <charset val="238"/>
          </rPr>
          <t>SZV_F:Egyeb_SajatUtem1</t>
        </r>
      </text>
    </comment>
    <comment ref="V478" authorId="0" shapeId="0" xr:uid="{089AFCD2-24FC-4EED-8CAC-25C0ACDB52DB}">
      <text>
        <r>
          <rPr>
            <sz val="11"/>
            <rFont val="Calibri"/>
            <family val="2"/>
            <charset val="238"/>
          </rPr>
          <t>SZV_F:DijUtem1</t>
        </r>
      </text>
    </comment>
    <comment ref="W478" authorId="0" shapeId="0" xr:uid="{86AA9D99-3E8E-4411-AFB9-A07E9E388F89}">
      <text>
        <r>
          <rPr>
            <sz val="11"/>
            <rFont val="Calibri"/>
            <family val="2"/>
            <charset val="238"/>
          </rPr>
          <t>SZV_F:EM_Melleklet1_Utem1</t>
        </r>
      </text>
    </comment>
    <comment ref="X478" authorId="0" shapeId="0" xr:uid="{39240C32-05D6-4107-B063-79D84BAE1EAE}">
      <text>
        <r>
          <rPr>
            <sz val="11"/>
            <rFont val="Calibri"/>
            <family val="2"/>
            <charset val="238"/>
          </rPr>
          <t>SZV_F:EgyebAllamiUtem1</t>
        </r>
      </text>
    </comment>
    <comment ref="Y478" authorId="0" shapeId="0" xr:uid="{58EA7048-A9A0-417F-BA38-F3B747BF65C1}">
      <text>
        <r>
          <rPr>
            <sz val="11"/>
            <rFont val="Calibri"/>
            <family val="2"/>
            <charset val="238"/>
          </rPr>
          <t>SZV_F:OnkormanyzatiUtem1</t>
        </r>
      </text>
    </comment>
    <comment ref="Z478" authorId="0" shapeId="0" xr:uid="{026F5F5B-EE47-4323-B5F1-C30C9177062B}">
      <text>
        <r>
          <rPr>
            <sz val="11"/>
            <rFont val="Calibri"/>
            <family val="2"/>
            <charset val="238"/>
          </rPr>
          <t>SZV_F:EUUtem1</t>
        </r>
      </text>
    </comment>
    <comment ref="AA478" authorId="0" shapeId="0" xr:uid="{03007484-DE43-47F8-9163-0D78E205176F}">
      <text>
        <r>
          <rPr>
            <sz val="11"/>
            <rFont val="Calibri"/>
            <family val="2"/>
            <charset val="238"/>
          </rPr>
          <t>SZV_F:EgyebUtem1</t>
        </r>
      </text>
    </comment>
    <comment ref="AB478" authorId="0" shapeId="0" xr:uid="{AAE9FBF3-86CA-4D6A-A9F1-FFAAF5F8B674}">
      <text>
        <r>
          <rPr>
            <sz val="11"/>
            <rFont val="Calibri"/>
            <family val="2"/>
            <charset val="238"/>
          </rPr>
          <t>SZV_F:HitelKotvenyUtem1</t>
        </r>
      </text>
    </comment>
    <comment ref="AC478" authorId="0" shapeId="0" xr:uid="{D9D570F6-EC7A-448C-B555-3CC7F7503FB5}">
      <text>
        <r>
          <rPr>
            <sz val="11"/>
            <rFont val="Calibri"/>
            <family val="2"/>
            <charset val="238"/>
          </rPr>
          <t>SZV_F:OsszesenUtem1</t>
        </r>
      </text>
    </comment>
    <comment ref="AF478" authorId="0" shapeId="0" xr:uid="{0B3320D9-142C-4462-9C21-31177C68F4E8}">
      <text>
        <r>
          <rPr>
            <sz val="11"/>
            <rFont val="Calibri"/>
            <family val="2"/>
            <charset val="238"/>
          </rPr>
          <t>SZV_F:HDUtem2</t>
        </r>
      </text>
    </comment>
    <comment ref="AG478" authorId="0" shapeId="0" xr:uid="{922B8990-B7F1-4DA6-B449-3EBF6E5879B8}">
      <text>
        <r>
          <rPr>
            <sz val="11"/>
            <rFont val="Calibri"/>
            <family val="2"/>
            <charset val="238"/>
          </rPr>
          <t>SZV_F:ECSUtem2</t>
        </r>
      </text>
    </comment>
    <comment ref="AH478" authorId="0" shapeId="0" xr:uid="{1F2CE1E1-5F55-4C91-BB1A-01E8F41A8C4D}">
      <text>
        <r>
          <rPr>
            <sz val="11"/>
            <rFont val="Calibri"/>
            <family val="2"/>
            <charset val="238"/>
          </rPr>
          <t>SZV_F:KFHUtem2</t>
        </r>
      </text>
    </comment>
    <comment ref="AI478" authorId="0" shapeId="0" xr:uid="{AEA51A93-290B-467A-9FAE-D49C714BB942}">
      <text>
        <r>
          <rPr>
            <sz val="11"/>
            <rFont val="Calibri"/>
            <family val="2"/>
            <charset val="238"/>
          </rPr>
          <t>SZV_F:Egyeb_SajatUtem2</t>
        </r>
      </text>
    </comment>
    <comment ref="AJ478" authorId="0" shapeId="0" xr:uid="{4DAB9E34-7039-488E-8666-AEBDDE95AB7E}">
      <text>
        <r>
          <rPr>
            <sz val="11"/>
            <rFont val="Calibri"/>
            <family val="2"/>
            <charset val="238"/>
          </rPr>
          <t>SZV_F:DijUtem2</t>
        </r>
      </text>
    </comment>
    <comment ref="AK478" authorId="0" shapeId="0" xr:uid="{0CC59C62-E15C-43F5-833D-0351FEAA9231}">
      <text>
        <r>
          <rPr>
            <sz val="11"/>
            <rFont val="Calibri"/>
            <family val="2"/>
            <charset val="238"/>
          </rPr>
          <t>SZV_F:EM_Melleklet1_Utem2</t>
        </r>
      </text>
    </comment>
    <comment ref="AL478" authorId="0" shapeId="0" xr:uid="{EACCD458-B561-4873-A64E-233848220881}">
      <text>
        <r>
          <rPr>
            <sz val="11"/>
            <rFont val="Calibri"/>
            <family val="2"/>
            <charset val="238"/>
          </rPr>
          <t>SZV_F:EgyebAllamiUtem2</t>
        </r>
      </text>
    </comment>
    <comment ref="AM478" authorId="0" shapeId="0" xr:uid="{CC0A577F-DAF5-4CE5-98DA-C912A91C6754}">
      <text>
        <r>
          <rPr>
            <sz val="11"/>
            <rFont val="Calibri"/>
            <family val="2"/>
            <charset val="238"/>
          </rPr>
          <t>SZV_F:OnkormanyzatiUtem2</t>
        </r>
      </text>
    </comment>
    <comment ref="AN478" authorId="0" shapeId="0" xr:uid="{7D4CB1C9-F010-4022-8522-69B1E8922F46}">
      <text>
        <r>
          <rPr>
            <sz val="11"/>
            <rFont val="Calibri"/>
            <family val="2"/>
            <charset val="238"/>
          </rPr>
          <t>SZV_F:EUUtem2</t>
        </r>
      </text>
    </comment>
    <comment ref="AO478" authorId="0" shapeId="0" xr:uid="{BF9D884C-8DEC-4659-ACA2-923C3CA7A9F4}">
      <text>
        <r>
          <rPr>
            <sz val="11"/>
            <rFont val="Calibri"/>
            <family val="2"/>
            <charset val="238"/>
          </rPr>
          <t>SZV_F:EgyebUtem2</t>
        </r>
      </text>
    </comment>
    <comment ref="AP478" authorId="0" shapeId="0" xr:uid="{E1CD74F1-CC98-493D-AEDB-59186848F8CD}">
      <text>
        <r>
          <rPr>
            <sz val="11"/>
            <rFont val="Calibri"/>
            <family val="2"/>
            <charset val="238"/>
          </rPr>
          <t>SZV_F:HitelKotvenyUtem2</t>
        </r>
      </text>
    </comment>
    <comment ref="AQ478" authorId="0" shapeId="0" xr:uid="{306EA0B9-2586-4459-B832-BADFA1FF1F99}">
      <text>
        <r>
          <rPr>
            <sz val="11"/>
            <rFont val="Calibri"/>
            <family val="2"/>
            <charset val="238"/>
          </rPr>
          <t>SZV_F:OsszesenUtem2</t>
        </r>
      </text>
    </comment>
    <comment ref="AR478" authorId="0" shapeId="0" xr:uid="{7E522EFC-3D6C-4477-846F-948C644F7BAE}">
      <text>
        <r>
          <rPr>
            <sz val="11"/>
            <rFont val="Calibri"/>
            <family val="2"/>
            <charset val="238"/>
          </rPr>
          <t>SZV_F:ForrashianyUtem2</t>
        </r>
      </text>
    </comment>
    <comment ref="AU478" authorId="0" shapeId="0" xr:uid="{2EA01283-2100-4845-BFB9-BDE49565F12D}">
      <text>
        <r>
          <rPr>
            <sz val="11"/>
            <rFont val="Calibri"/>
            <family val="2"/>
            <charset val="238"/>
          </rPr>
          <t>SZV_F:Indokolas</t>
        </r>
      </text>
    </comment>
    <comment ref="AV478" authorId="0" shapeId="0" xr:uid="{146B4016-B6DB-4B66-B5A0-2FF591B0D9C7}">
      <text>
        <r>
          <rPr>
            <sz val="11"/>
            <rFont val="Calibri"/>
            <family val="2"/>
            <charset val="238"/>
          </rPr>
          <t>SZV_F:Megjegyzes</t>
        </r>
      </text>
    </comment>
    <comment ref="AW478" authorId="0" shapeId="0" xr:uid="{81318A26-5390-46AF-9606-AA9DBF94F05C}">
      <text>
        <r>
          <rPr>
            <sz val="11"/>
            <rFont val="Calibri"/>
            <family val="2"/>
            <charset val="238"/>
          </rPr>
          <t>SZV_F:FeladatSorszam</t>
        </r>
      </text>
    </comment>
    <comment ref="AY478" authorId="0" shapeId="0" xr:uid="{79765402-2441-4EAA-8739-EDE682042FD5}">
      <text>
        <r>
          <rPr>
            <sz val="11"/>
            <rFont val="Calibri"/>
            <family val="2"/>
            <charset val="238"/>
          </rPr>
          <t>SZV_F:ISA</t>
        </r>
      </text>
    </comment>
    <comment ref="B479" authorId="0" shapeId="0" xr:uid="{69FC9B0A-A20E-4761-B7FE-F8D3A737CE8C}">
      <text>
        <r>
          <rPr>
            <sz val="11"/>
            <rFont val="Calibri"/>
            <family val="2"/>
            <charset val="238"/>
          </rPr>
          <t>SZV_F:FontossagiSorrent</t>
        </r>
      </text>
    </comment>
    <comment ref="C479" authorId="0" shapeId="0" xr:uid="{9621C272-C3C4-44B6-B09E-3DCCCB4928B4}">
      <text>
        <r>
          <rPr>
            <sz val="11"/>
            <rFont val="Calibri"/>
            <family val="2"/>
            <charset val="238"/>
          </rPr>
          <t>SZV_F:FeladatKategoria</t>
        </r>
      </text>
    </comment>
    <comment ref="D479" authorId="0" shapeId="0" xr:uid="{4CBA28F1-788D-49B4-A0EA-9632ABEEBC7E}">
      <text>
        <r>
          <rPr>
            <sz val="11"/>
            <rFont val="Calibri"/>
            <family val="2"/>
            <charset val="238"/>
          </rPr>
          <t>SZV_F:FeladatMegnevezes</t>
        </r>
      </text>
    </comment>
    <comment ref="E479" authorId="0" shapeId="0" xr:uid="{5CCD40DB-220D-4B5D-A761-86E5D2C48C8C}">
      <text>
        <r>
          <rPr>
            <sz val="11"/>
            <rFont val="Calibri"/>
            <family val="2"/>
            <charset val="238"/>
          </rPr>
          <t>SZV_F:ElviEngedelySzam</t>
        </r>
      </text>
    </comment>
    <comment ref="F479" authorId="0" shapeId="0" xr:uid="{BD9DDB06-2007-4947-B045-DC68FC1794EF}">
      <text>
        <r>
          <rPr>
            <sz val="11"/>
            <rFont val="Calibri"/>
            <family val="2"/>
            <charset val="238"/>
          </rPr>
          <t>SZV_F:VKR_Kod</t>
        </r>
      </text>
    </comment>
    <comment ref="G479" authorId="0" shapeId="0" xr:uid="{393C32A0-06EB-432E-98B1-C81316C57D82}">
      <text>
        <r>
          <rPr>
            <sz val="11"/>
            <rFont val="Calibri"/>
            <family val="2"/>
            <charset val="238"/>
          </rPr>
          <t>SZV_F:VKR_Nev</t>
        </r>
      </text>
    </comment>
    <comment ref="H479" authorId="0" shapeId="0" xr:uid="{1670DB96-42AC-4B48-9FEC-0593105129CD}">
      <text>
        <r>
          <rPr>
            <sz val="11"/>
            <rFont val="Calibri"/>
            <family val="2"/>
            <charset val="238"/>
          </rPr>
          <t>SZV_F:FeladatAzonosito</t>
        </r>
      </text>
    </comment>
    <comment ref="I479" authorId="0" shapeId="0" xr:uid="{69B32C2C-8675-4725-8C23-1B3A2F4A5253}">
      <text>
        <r>
          <rPr>
            <sz val="11"/>
            <rFont val="Calibri"/>
            <family val="2"/>
            <charset val="238"/>
          </rPr>
          <t>SZV_F:EllatasiTerulet</t>
        </r>
      </text>
    </comment>
    <comment ref="J479" authorId="0" shapeId="0" xr:uid="{76382FE7-CE39-4349-B039-E4BA5D544D8A}">
      <text>
        <r>
          <rPr>
            <sz val="11"/>
            <rFont val="Calibri"/>
            <family val="2"/>
            <charset val="238"/>
          </rPr>
          <t>SZV_F:EllatasertFelelos</t>
        </r>
      </text>
    </comment>
    <comment ref="K479" authorId="0" shapeId="0" xr:uid="{8A44F4B8-22AE-4332-B8A1-97B3E23C15B0}">
      <text>
        <r>
          <rPr>
            <sz val="11"/>
            <rFont val="Calibri"/>
            <family val="2"/>
            <charset val="238"/>
          </rPr>
          <t>SZV_F:TervezettNettoKoltseg</t>
        </r>
      </text>
    </comment>
    <comment ref="L479" authorId="0" shapeId="0" xr:uid="{56E6DB45-4DAE-4C9C-86D5-1932144E3B7E}">
      <text>
        <r>
          <rPr>
            <sz val="11"/>
            <rFont val="Calibri"/>
            <family val="2"/>
            <charset val="238"/>
          </rPr>
          <t>SZV_F:IdotartamKezdes</t>
        </r>
      </text>
    </comment>
    <comment ref="M479" authorId="0" shapeId="0" xr:uid="{4F5ECD7C-1B21-4EC3-ABC3-25E46ADC0063}">
      <text>
        <r>
          <rPr>
            <sz val="11"/>
            <rFont val="Calibri"/>
            <family val="2"/>
            <charset val="238"/>
          </rPr>
          <t>SZV_F:IdotartamBefejezes</t>
        </r>
      </text>
    </comment>
    <comment ref="N479" authorId="0" shapeId="0" xr:uid="{6D52D9B1-0369-44F7-8B26-EA51ACD0D85B}">
      <text>
        <r>
          <rPr>
            <sz val="11"/>
            <rFont val="Calibri"/>
            <family val="2"/>
            <charset val="238"/>
          </rPr>
          <t>SZV_F:NettoKoltsegUtem1</t>
        </r>
      </text>
    </comment>
    <comment ref="O479" authorId="0" shapeId="0" xr:uid="{8A29042D-72A2-451D-A3A4-EF0B9781AD1E}">
      <text>
        <r>
          <rPr>
            <sz val="11"/>
            <rFont val="Calibri"/>
            <family val="2"/>
            <charset val="238"/>
          </rPr>
          <t>SZV_F:NettoKoltsegUtem2</t>
        </r>
      </text>
    </comment>
    <comment ref="P479" authorId="0" shapeId="0" xr:uid="{AC0A8F5D-203A-48F8-A57B-92399D58C656}">
      <text>
        <r>
          <rPr>
            <sz val="11"/>
            <rFont val="Calibri"/>
            <family val="2"/>
            <charset val="238"/>
          </rPr>
          <t>SZV_F:EM_Melleklet2_KTG</t>
        </r>
      </text>
    </comment>
    <comment ref="R479" authorId="0" shapeId="0" xr:uid="{C0E1828F-FCBF-4977-88B8-5B6303925BC1}">
      <text>
        <r>
          <rPr>
            <sz val="11"/>
            <rFont val="Calibri"/>
            <family val="2"/>
            <charset val="238"/>
          </rPr>
          <t>SZV_F:HDUtem1</t>
        </r>
      </text>
    </comment>
    <comment ref="S479" authorId="0" shapeId="0" xr:uid="{DA6B91AA-D31F-4B82-AE27-3646129720AB}">
      <text>
        <r>
          <rPr>
            <sz val="11"/>
            <rFont val="Calibri"/>
            <family val="2"/>
            <charset val="238"/>
          </rPr>
          <t>SZV_F:ECSUtem1</t>
        </r>
      </text>
    </comment>
    <comment ref="T479" authorId="0" shapeId="0" xr:uid="{43BD50C6-F640-477E-B5A9-D8C0FEE0265E}">
      <text>
        <r>
          <rPr>
            <sz val="11"/>
            <rFont val="Calibri"/>
            <family val="2"/>
            <charset val="238"/>
          </rPr>
          <t>SZV_F:KFHUtem1</t>
        </r>
      </text>
    </comment>
    <comment ref="U479" authorId="0" shapeId="0" xr:uid="{143C90B9-7E12-488C-96FC-32FF8646489B}">
      <text>
        <r>
          <rPr>
            <sz val="11"/>
            <rFont val="Calibri"/>
            <family val="2"/>
            <charset val="238"/>
          </rPr>
          <t>SZV_F:Egyeb_SajatUtem1</t>
        </r>
      </text>
    </comment>
    <comment ref="V479" authorId="0" shapeId="0" xr:uid="{EEAC3F95-2A01-4E45-A6A2-857ADE7D9FA2}">
      <text>
        <r>
          <rPr>
            <sz val="11"/>
            <rFont val="Calibri"/>
            <family val="2"/>
            <charset val="238"/>
          </rPr>
          <t>SZV_F:DijUtem1</t>
        </r>
      </text>
    </comment>
    <comment ref="W479" authorId="0" shapeId="0" xr:uid="{9A99C5E8-2E68-4635-9D59-D11144BFF174}">
      <text>
        <r>
          <rPr>
            <sz val="11"/>
            <rFont val="Calibri"/>
            <family val="2"/>
            <charset val="238"/>
          </rPr>
          <t>SZV_F:EM_Melleklet1_Utem1</t>
        </r>
      </text>
    </comment>
    <comment ref="X479" authorId="0" shapeId="0" xr:uid="{EB4C0714-BD45-46BD-80FB-EDA122211809}">
      <text>
        <r>
          <rPr>
            <sz val="11"/>
            <rFont val="Calibri"/>
            <family val="2"/>
            <charset val="238"/>
          </rPr>
          <t>SZV_F:EgyebAllamiUtem1</t>
        </r>
      </text>
    </comment>
    <comment ref="Y479" authorId="0" shapeId="0" xr:uid="{50506684-6A27-4B62-8EAE-C6BE4A16DEAB}">
      <text>
        <r>
          <rPr>
            <sz val="11"/>
            <rFont val="Calibri"/>
            <family val="2"/>
            <charset val="238"/>
          </rPr>
          <t>SZV_F:OnkormanyzatiUtem1</t>
        </r>
      </text>
    </comment>
    <comment ref="Z479" authorId="0" shapeId="0" xr:uid="{12EFA9B2-3AAF-409B-899B-45391D6EF745}">
      <text>
        <r>
          <rPr>
            <sz val="11"/>
            <rFont val="Calibri"/>
            <family val="2"/>
            <charset val="238"/>
          </rPr>
          <t>SZV_F:EUUtem1</t>
        </r>
      </text>
    </comment>
    <comment ref="AA479" authorId="0" shapeId="0" xr:uid="{99BE81C5-15FB-4BFD-AD7D-567963830084}">
      <text>
        <r>
          <rPr>
            <sz val="11"/>
            <rFont val="Calibri"/>
            <family val="2"/>
            <charset val="238"/>
          </rPr>
          <t>SZV_F:EgyebUtem1</t>
        </r>
      </text>
    </comment>
    <comment ref="AB479" authorId="0" shapeId="0" xr:uid="{4085CF26-2914-4CCC-B6F2-6116BF7E8802}">
      <text>
        <r>
          <rPr>
            <sz val="11"/>
            <rFont val="Calibri"/>
            <family val="2"/>
            <charset val="238"/>
          </rPr>
          <t>SZV_F:HitelKotvenyUtem1</t>
        </r>
      </text>
    </comment>
    <comment ref="AC479" authorId="0" shapeId="0" xr:uid="{67E1EBB5-B400-4C71-B540-E6C983D57797}">
      <text>
        <r>
          <rPr>
            <sz val="11"/>
            <rFont val="Calibri"/>
            <family val="2"/>
            <charset val="238"/>
          </rPr>
          <t>SZV_F:OsszesenUtem1</t>
        </r>
      </text>
    </comment>
    <comment ref="AF479" authorId="0" shapeId="0" xr:uid="{2F9A8373-D638-4701-8099-3F35AA28B9F1}">
      <text>
        <r>
          <rPr>
            <sz val="11"/>
            <rFont val="Calibri"/>
            <family val="2"/>
            <charset val="238"/>
          </rPr>
          <t>SZV_F:HDUtem2</t>
        </r>
      </text>
    </comment>
    <comment ref="AG479" authorId="0" shapeId="0" xr:uid="{D9D9CD78-13CA-4F48-A093-53CBE060BDC3}">
      <text>
        <r>
          <rPr>
            <sz val="11"/>
            <rFont val="Calibri"/>
            <family val="2"/>
            <charset val="238"/>
          </rPr>
          <t>SZV_F:ECSUtem2</t>
        </r>
      </text>
    </comment>
    <comment ref="AH479" authorId="0" shapeId="0" xr:uid="{A2579E7C-7766-4725-B11A-FBAAC9B875EC}">
      <text>
        <r>
          <rPr>
            <sz val="11"/>
            <rFont val="Calibri"/>
            <family val="2"/>
            <charset val="238"/>
          </rPr>
          <t>SZV_F:KFHUtem2</t>
        </r>
      </text>
    </comment>
    <comment ref="AI479" authorId="0" shapeId="0" xr:uid="{00EFC016-97B4-4CFA-9339-898775CB46FA}">
      <text>
        <r>
          <rPr>
            <sz val="11"/>
            <rFont val="Calibri"/>
            <family val="2"/>
            <charset val="238"/>
          </rPr>
          <t>SZV_F:Egyeb_SajatUtem2</t>
        </r>
      </text>
    </comment>
    <comment ref="AJ479" authorId="0" shapeId="0" xr:uid="{3652DD8E-3F78-42B8-8A19-4A941E36B73A}">
      <text>
        <r>
          <rPr>
            <sz val="11"/>
            <rFont val="Calibri"/>
            <family val="2"/>
            <charset val="238"/>
          </rPr>
          <t>SZV_F:DijUtem2</t>
        </r>
      </text>
    </comment>
    <comment ref="AK479" authorId="0" shapeId="0" xr:uid="{DDC98C73-6D5A-4EA9-A353-AF673CBC01C4}">
      <text>
        <r>
          <rPr>
            <sz val="11"/>
            <rFont val="Calibri"/>
            <family val="2"/>
            <charset val="238"/>
          </rPr>
          <t>SZV_F:EM_Melleklet1_Utem2</t>
        </r>
      </text>
    </comment>
    <comment ref="AL479" authorId="0" shapeId="0" xr:uid="{B3EAFFE5-4D69-4636-A9E5-CFECC3D61A71}">
      <text>
        <r>
          <rPr>
            <sz val="11"/>
            <rFont val="Calibri"/>
            <family val="2"/>
            <charset val="238"/>
          </rPr>
          <t>SZV_F:EgyebAllamiUtem2</t>
        </r>
      </text>
    </comment>
    <comment ref="AM479" authorId="0" shapeId="0" xr:uid="{237EC4D0-D347-4DB5-B5D0-1EAFE4B501A8}">
      <text>
        <r>
          <rPr>
            <sz val="11"/>
            <rFont val="Calibri"/>
            <family val="2"/>
            <charset val="238"/>
          </rPr>
          <t>SZV_F:OnkormanyzatiUtem2</t>
        </r>
      </text>
    </comment>
    <comment ref="AN479" authorId="0" shapeId="0" xr:uid="{62329D29-8039-4A11-9793-BDBAEB1A3F33}">
      <text>
        <r>
          <rPr>
            <sz val="11"/>
            <rFont val="Calibri"/>
            <family val="2"/>
            <charset val="238"/>
          </rPr>
          <t>SZV_F:EUUtem2</t>
        </r>
      </text>
    </comment>
    <comment ref="AO479" authorId="0" shapeId="0" xr:uid="{B72E800C-0E6A-457E-852A-C48034FA70D7}">
      <text>
        <r>
          <rPr>
            <sz val="11"/>
            <rFont val="Calibri"/>
            <family val="2"/>
            <charset val="238"/>
          </rPr>
          <t>SZV_F:EgyebUtem2</t>
        </r>
      </text>
    </comment>
    <comment ref="AP479" authorId="0" shapeId="0" xr:uid="{FDF00015-05D1-4BD7-B7D4-BF7EB4D9F71C}">
      <text>
        <r>
          <rPr>
            <sz val="11"/>
            <rFont val="Calibri"/>
            <family val="2"/>
            <charset val="238"/>
          </rPr>
          <t>SZV_F:HitelKotvenyUtem2</t>
        </r>
      </text>
    </comment>
    <comment ref="AQ479" authorId="0" shapeId="0" xr:uid="{30A4EA86-C233-4145-B375-72471B6967BF}">
      <text>
        <r>
          <rPr>
            <sz val="11"/>
            <rFont val="Calibri"/>
            <family val="2"/>
            <charset val="238"/>
          </rPr>
          <t>SZV_F:OsszesenUtem2</t>
        </r>
      </text>
    </comment>
    <comment ref="AR479" authorId="0" shapeId="0" xr:uid="{27186775-F6EE-4A5C-A119-BFB034EE09F8}">
      <text>
        <r>
          <rPr>
            <sz val="11"/>
            <rFont val="Calibri"/>
            <family val="2"/>
            <charset val="238"/>
          </rPr>
          <t>SZV_F:ForrashianyUtem2</t>
        </r>
      </text>
    </comment>
    <comment ref="AU479" authorId="0" shapeId="0" xr:uid="{C1442E6D-4E01-406C-AAB8-059BC349F97F}">
      <text>
        <r>
          <rPr>
            <sz val="11"/>
            <rFont val="Calibri"/>
            <family val="2"/>
            <charset val="238"/>
          </rPr>
          <t>SZV_F:Indokolas</t>
        </r>
      </text>
    </comment>
    <comment ref="AV479" authorId="0" shapeId="0" xr:uid="{36AD1BB5-D7AC-44AF-A62C-2BADBA0C7D79}">
      <text>
        <r>
          <rPr>
            <sz val="11"/>
            <rFont val="Calibri"/>
            <family val="2"/>
            <charset val="238"/>
          </rPr>
          <t>SZV_F:Megjegyzes</t>
        </r>
      </text>
    </comment>
    <comment ref="AW479" authorId="0" shapeId="0" xr:uid="{CE186B7F-2528-4908-8A1E-D68C3CA0748F}">
      <text>
        <r>
          <rPr>
            <sz val="11"/>
            <rFont val="Calibri"/>
            <family val="2"/>
            <charset val="238"/>
          </rPr>
          <t>SZV_F:FeladatSorszam</t>
        </r>
      </text>
    </comment>
    <comment ref="AY479" authorId="0" shapeId="0" xr:uid="{535A2E2A-4BC8-4489-96E6-06B115C7DBC8}">
      <text>
        <r>
          <rPr>
            <sz val="11"/>
            <rFont val="Calibri"/>
            <family val="2"/>
            <charset val="238"/>
          </rPr>
          <t>SZV_F:ISA</t>
        </r>
      </text>
    </comment>
    <comment ref="B480" authorId="0" shapeId="0" xr:uid="{75690C1C-1F8C-47A2-BB7C-D036B742959A}">
      <text>
        <r>
          <rPr>
            <sz val="11"/>
            <rFont val="Calibri"/>
            <family val="2"/>
            <charset val="238"/>
          </rPr>
          <t>SZV_F:FontossagiSorrent</t>
        </r>
      </text>
    </comment>
    <comment ref="C480" authorId="0" shapeId="0" xr:uid="{CAF9375F-60BD-4F12-BD71-CBD7564CB0B9}">
      <text>
        <r>
          <rPr>
            <sz val="11"/>
            <rFont val="Calibri"/>
            <family val="2"/>
            <charset val="238"/>
          </rPr>
          <t>SZV_F:FeladatKategoria</t>
        </r>
      </text>
    </comment>
    <comment ref="D480" authorId="0" shapeId="0" xr:uid="{9D12611A-912E-4AAF-8EB4-9D9ABB02B5A4}">
      <text>
        <r>
          <rPr>
            <sz val="11"/>
            <rFont val="Calibri"/>
            <family val="2"/>
            <charset val="238"/>
          </rPr>
          <t>SZV_F:FeladatMegnevezes</t>
        </r>
      </text>
    </comment>
    <comment ref="E480" authorId="0" shapeId="0" xr:uid="{D5ABBB64-10C6-4279-9620-C9E1280F1400}">
      <text>
        <r>
          <rPr>
            <sz val="11"/>
            <rFont val="Calibri"/>
            <family val="2"/>
            <charset val="238"/>
          </rPr>
          <t>SZV_F:ElviEngedelySzam</t>
        </r>
      </text>
    </comment>
    <comment ref="F480" authorId="0" shapeId="0" xr:uid="{C5253E7C-E0A7-4046-AEDC-67AC14D15C6D}">
      <text>
        <r>
          <rPr>
            <sz val="11"/>
            <rFont val="Calibri"/>
            <family val="2"/>
            <charset val="238"/>
          </rPr>
          <t>SZV_F:VKR_Kod</t>
        </r>
      </text>
    </comment>
    <comment ref="G480" authorId="0" shapeId="0" xr:uid="{CB099954-A3DB-43C8-B657-7180F10AB253}">
      <text>
        <r>
          <rPr>
            <sz val="11"/>
            <rFont val="Calibri"/>
            <family val="2"/>
            <charset val="238"/>
          </rPr>
          <t>SZV_F:VKR_Nev</t>
        </r>
      </text>
    </comment>
    <comment ref="H480" authorId="0" shapeId="0" xr:uid="{7C768581-D013-4329-BC79-6B4ECC31B3BD}">
      <text>
        <r>
          <rPr>
            <sz val="11"/>
            <rFont val="Calibri"/>
            <family val="2"/>
            <charset val="238"/>
          </rPr>
          <t>SZV_F:FeladatAzonosito</t>
        </r>
      </text>
    </comment>
    <comment ref="I480" authorId="0" shapeId="0" xr:uid="{9C78D2A7-4999-4643-9A97-42D218D9ABEB}">
      <text>
        <r>
          <rPr>
            <sz val="11"/>
            <rFont val="Calibri"/>
            <family val="2"/>
            <charset val="238"/>
          </rPr>
          <t>SZV_F:EllatasiTerulet</t>
        </r>
      </text>
    </comment>
    <comment ref="J480" authorId="0" shapeId="0" xr:uid="{C256F773-B11F-402E-A625-B3A4AEC1A138}">
      <text>
        <r>
          <rPr>
            <sz val="11"/>
            <rFont val="Calibri"/>
            <family val="2"/>
            <charset val="238"/>
          </rPr>
          <t>SZV_F:EllatasertFelelos</t>
        </r>
      </text>
    </comment>
    <comment ref="K480" authorId="0" shapeId="0" xr:uid="{4A0F88C8-DF25-4B1F-B5C4-39817CC2324B}">
      <text>
        <r>
          <rPr>
            <sz val="11"/>
            <rFont val="Calibri"/>
            <family val="2"/>
            <charset val="238"/>
          </rPr>
          <t>SZV_F:TervezettNettoKoltseg</t>
        </r>
      </text>
    </comment>
    <comment ref="L480" authorId="0" shapeId="0" xr:uid="{852933A3-6486-49D5-8FC1-CFC4D7121463}">
      <text>
        <r>
          <rPr>
            <sz val="11"/>
            <rFont val="Calibri"/>
            <family val="2"/>
            <charset val="238"/>
          </rPr>
          <t>SZV_F:IdotartamKezdes</t>
        </r>
      </text>
    </comment>
    <comment ref="M480" authorId="0" shapeId="0" xr:uid="{B8141738-7314-4268-9774-7BD1FD526CD7}">
      <text>
        <r>
          <rPr>
            <sz val="11"/>
            <rFont val="Calibri"/>
            <family val="2"/>
            <charset val="238"/>
          </rPr>
          <t>SZV_F:IdotartamBefejezes</t>
        </r>
      </text>
    </comment>
    <comment ref="N480" authorId="0" shapeId="0" xr:uid="{6B09CB06-3786-4F48-A081-AFC54DF8C7F5}">
      <text>
        <r>
          <rPr>
            <sz val="11"/>
            <rFont val="Calibri"/>
            <family val="2"/>
            <charset val="238"/>
          </rPr>
          <t>SZV_F:NettoKoltsegUtem1</t>
        </r>
      </text>
    </comment>
    <comment ref="O480" authorId="0" shapeId="0" xr:uid="{94FCAA30-57F7-4124-B5D3-3865E964FC41}">
      <text>
        <r>
          <rPr>
            <sz val="11"/>
            <rFont val="Calibri"/>
            <family val="2"/>
            <charset val="238"/>
          </rPr>
          <t>SZV_F:NettoKoltsegUtem2</t>
        </r>
      </text>
    </comment>
    <comment ref="P480" authorId="0" shapeId="0" xr:uid="{0C509B1C-F383-4F6D-BD65-8F58ADD319D8}">
      <text>
        <r>
          <rPr>
            <sz val="11"/>
            <rFont val="Calibri"/>
            <family val="2"/>
            <charset val="238"/>
          </rPr>
          <t>SZV_F:EM_Melleklet2_KTG</t>
        </r>
      </text>
    </comment>
    <comment ref="R480" authorId="0" shapeId="0" xr:uid="{E73B21EE-1E65-4C17-825A-895D47D0969B}">
      <text>
        <r>
          <rPr>
            <sz val="11"/>
            <rFont val="Calibri"/>
            <family val="2"/>
            <charset val="238"/>
          </rPr>
          <t>SZV_F:HDUtem1</t>
        </r>
      </text>
    </comment>
    <comment ref="S480" authorId="0" shapeId="0" xr:uid="{C8D721E2-CEE8-4B31-AC43-8529B11511C7}">
      <text>
        <r>
          <rPr>
            <sz val="11"/>
            <rFont val="Calibri"/>
            <family val="2"/>
            <charset val="238"/>
          </rPr>
          <t>SZV_F:ECSUtem1</t>
        </r>
      </text>
    </comment>
    <comment ref="T480" authorId="0" shapeId="0" xr:uid="{981BF443-A8ED-427F-AF8E-5D8D3B1DFA0D}">
      <text>
        <r>
          <rPr>
            <sz val="11"/>
            <rFont val="Calibri"/>
            <family val="2"/>
            <charset val="238"/>
          </rPr>
          <t>SZV_F:KFHUtem1</t>
        </r>
      </text>
    </comment>
    <comment ref="U480" authorId="0" shapeId="0" xr:uid="{DA7D9BF4-5AAA-44D5-A9BC-D1A2E6AA1BED}">
      <text>
        <r>
          <rPr>
            <sz val="11"/>
            <rFont val="Calibri"/>
            <family val="2"/>
            <charset val="238"/>
          </rPr>
          <t>SZV_F:Egyeb_SajatUtem1</t>
        </r>
      </text>
    </comment>
    <comment ref="V480" authorId="0" shapeId="0" xr:uid="{9BA1D688-DCB9-49DB-9A03-940172E63EA9}">
      <text>
        <r>
          <rPr>
            <sz val="11"/>
            <rFont val="Calibri"/>
            <family val="2"/>
            <charset val="238"/>
          </rPr>
          <t>SZV_F:DijUtem1</t>
        </r>
      </text>
    </comment>
    <comment ref="W480" authorId="0" shapeId="0" xr:uid="{6A7B6F96-FC90-4392-95B3-7F20F76F5C4D}">
      <text>
        <r>
          <rPr>
            <sz val="11"/>
            <rFont val="Calibri"/>
            <family val="2"/>
            <charset val="238"/>
          </rPr>
          <t>SZV_F:EM_Melleklet1_Utem1</t>
        </r>
      </text>
    </comment>
    <comment ref="X480" authorId="0" shapeId="0" xr:uid="{07CD0F5C-8A2F-446E-AD8B-F5ADE974D069}">
      <text>
        <r>
          <rPr>
            <sz val="11"/>
            <rFont val="Calibri"/>
            <family val="2"/>
            <charset val="238"/>
          </rPr>
          <t>SZV_F:EgyebAllamiUtem1</t>
        </r>
      </text>
    </comment>
    <comment ref="Y480" authorId="0" shapeId="0" xr:uid="{1BA681C9-6BF7-4BFC-A514-8C9D0B9D5230}">
      <text>
        <r>
          <rPr>
            <sz val="11"/>
            <rFont val="Calibri"/>
            <family val="2"/>
            <charset val="238"/>
          </rPr>
          <t>SZV_F:OnkormanyzatiUtem1</t>
        </r>
      </text>
    </comment>
    <comment ref="Z480" authorId="0" shapeId="0" xr:uid="{18663981-FF18-4712-821E-304303D552CF}">
      <text>
        <r>
          <rPr>
            <sz val="11"/>
            <rFont val="Calibri"/>
            <family val="2"/>
            <charset val="238"/>
          </rPr>
          <t>SZV_F:EUUtem1</t>
        </r>
      </text>
    </comment>
    <comment ref="AA480" authorId="0" shapeId="0" xr:uid="{13EB3579-0A66-46FA-8BDD-DC2E83F7F976}">
      <text>
        <r>
          <rPr>
            <sz val="11"/>
            <rFont val="Calibri"/>
            <family val="2"/>
            <charset val="238"/>
          </rPr>
          <t>SZV_F:EgyebUtem1</t>
        </r>
      </text>
    </comment>
    <comment ref="AB480" authorId="0" shapeId="0" xr:uid="{C07DBC01-317D-48EF-84CD-D06C9DFA98F4}">
      <text>
        <r>
          <rPr>
            <sz val="11"/>
            <rFont val="Calibri"/>
            <family val="2"/>
            <charset val="238"/>
          </rPr>
          <t>SZV_F:HitelKotvenyUtem1</t>
        </r>
      </text>
    </comment>
    <comment ref="AC480" authorId="0" shapeId="0" xr:uid="{5642678C-A8BA-4410-972B-A52F5641CF59}">
      <text>
        <r>
          <rPr>
            <sz val="11"/>
            <rFont val="Calibri"/>
            <family val="2"/>
            <charset val="238"/>
          </rPr>
          <t>SZV_F:OsszesenUtem1</t>
        </r>
      </text>
    </comment>
    <comment ref="AF480" authorId="0" shapeId="0" xr:uid="{DDF785B6-8868-403B-9DA2-6E6708E087E2}">
      <text>
        <r>
          <rPr>
            <sz val="11"/>
            <rFont val="Calibri"/>
            <family val="2"/>
            <charset val="238"/>
          </rPr>
          <t>SZV_F:HDUtem2</t>
        </r>
      </text>
    </comment>
    <comment ref="AG480" authorId="0" shapeId="0" xr:uid="{6C8CE549-82DA-4907-93E6-8D0E4FB5FDF2}">
      <text>
        <r>
          <rPr>
            <sz val="11"/>
            <rFont val="Calibri"/>
            <family val="2"/>
            <charset val="238"/>
          </rPr>
          <t>SZV_F:ECSUtem2</t>
        </r>
      </text>
    </comment>
    <comment ref="AH480" authorId="0" shapeId="0" xr:uid="{07257AA7-9E82-4580-8550-83B22553F047}">
      <text>
        <r>
          <rPr>
            <sz val="11"/>
            <rFont val="Calibri"/>
            <family val="2"/>
            <charset val="238"/>
          </rPr>
          <t>SZV_F:KFHUtem2</t>
        </r>
      </text>
    </comment>
    <comment ref="AI480" authorId="0" shapeId="0" xr:uid="{37B79961-47C5-4514-A0E0-C1F39586995D}">
      <text>
        <r>
          <rPr>
            <sz val="11"/>
            <rFont val="Calibri"/>
            <family val="2"/>
            <charset val="238"/>
          </rPr>
          <t>SZV_F:Egyeb_SajatUtem2</t>
        </r>
      </text>
    </comment>
    <comment ref="AJ480" authorId="0" shapeId="0" xr:uid="{B04381C0-CEA1-4DC0-B2F4-4BD420874980}">
      <text>
        <r>
          <rPr>
            <sz val="11"/>
            <rFont val="Calibri"/>
            <family val="2"/>
            <charset val="238"/>
          </rPr>
          <t>SZV_F:DijUtem2</t>
        </r>
      </text>
    </comment>
    <comment ref="AK480" authorId="0" shapeId="0" xr:uid="{F3FCCE80-0759-450E-9352-AD4EC74295B4}">
      <text>
        <r>
          <rPr>
            <sz val="11"/>
            <rFont val="Calibri"/>
            <family val="2"/>
            <charset val="238"/>
          </rPr>
          <t>SZV_F:EM_Melleklet1_Utem2</t>
        </r>
      </text>
    </comment>
    <comment ref="AL480" authorId="0" shapeId="0" xr:uid="{CD65CA4E-37B1-404F-B520-286F4F1EF5D8}">
      <text>
        <r>
          <rPr>
            <sz val="11"/>
            <rFont val="Calibri"/>
            <family val="2"/>
            <charset val="238"/>
          </rPr>
          <t>SZV_F:EgyebAllamiUtem2</t>
        </r>
      </text>
    </comment>
    <comment ref="AM480" authorId="0" shapeId="0" xr:uid="{1DE80FF9-132F-421C-9D44-6F879CBB9C54}">
      <text>
        <r>
          <rPr>
            <sz val="11"/>
            <rFont val="Calibri"/>
            <family val="2"/>
            <charset val="238"/>
          </rPr>
          <t>SZV_F:OnkormanyzatiUtem2</t>
        </r>
      </text>
    </comment>
    <comment ref="AN480" authorId="0" shapeId="0" xr:uid="{FFDD0BEC-9832-4F10-B322-2A7E028ED588}">
      <text>
        <r>
          <rPr>
            <sz val="11"/>
            <rFont val="Calibri"/>
            <family val="2"/>
            <charset val="238"/>
          </rPr>
          <t>SZV_F:EUUtem2</t>
        </r>
      </text>
    </comment>
    <comment ref="AO480" authorId="0" shapeId="0" xr:uid="{0D164DF8-6540-43CD-A69D-CB300B135A7E}">
      <text>
        <r>
          <rPr>
            <sz val="11"/>
            <rFont val="Calibri"/>
            <family val="2"/>
            <charset val="238"/>
          </rPr>
          <t>SZV_F:EgyebUtem2</t>
        </r>
      </text>
    </comment>
    <comment ref="AP480" authorId="0" shapeId="0" xr:uid="{E1999A11-A3A7-4593-9685-0062569FFBD1}">
      <text>
        <r>
          <rPr>
            <sz val="11"/>
            <rFont val="Calibri"/>
            <family val="2"/>
            <charset val="238"/>
          </rPr>
          <t>SZV_F:HitelKotvenyUtem2</t>
        </r>
      </text>
    </comment>
    <comment ref="AQ480" authorId="0" shapeId="0" xr:uid="{73BF91A3-A28A-45E7-B654-E9F87B8AD630}">
      <text>
        <r>
          <rPr>
            <sz val="11"/>
            <rFont val="Calibri"/>
            <family val="2"/>
            <charset val="238"/>
          </rPr>
          <t>SZV_F:OsszesenUtem2</t>
        </r>
      </text>
    </comment>
    <comment ref="AR480" authorId="0" shapeId="0" xr:uid="{99A9576A-3435-44DF-8360-0E1A63132F03}">
      <text>
        <r>
          <rPr>
            <sz val="11"/>
            <rFont val="Calibri"/>
            <family val="2"/>
            <charset val="238"/>
          </rPr>
          <t>SZV_F:ForrashianyUtem2</t>
        </r>
      </text>
    </comment>
    <comment ref="AU480" authorId="0" shapeId="0" xr:uid="{32DB31BA-8017-4FE2-AC49-309C36A6CD5D}">
      <text>
        <r>
          <rPr>
            <sz val="11"/>
            <rFont val="Calibri"/>
            <family val="2"/>
            <charset val="238"/>
          </rPr>
          <t>SZV_F:Indokolas</t>
        </r>
      </text>
    </comment>
    <comment ref="AV480" authorId="0" shapeId="0" xr:uid="{F5F9AB72-D8B3-4821-A68F-F943343E7540}">
      <text>
        <r>
          <rPr>
            <sz val="11"/>
            <rFont val="Calibri"/>
            <family val="2"/>
            <charset val="238"/>
          </rPr>
          <t>SZV_F:Megjegyzes</t>
        </r>
      </text>
    </comment>
    <comment ref="AW480" authorId="0" shapeId="0" xr:uid="{A43D4CE1-672E-405A-8AC9-3902377E020B}">
      <text>
        <r>
          <rPr>
            <sz val="11"/>
            <rFont val="Calibri"/>
            <family val="2"/>
            <charset val="238"/>
          </rPr>
          <t>SZV_F:FeladatSorszam</t>
        </r>
      </text>
    </comment>
    <comment ref="AY480" authorId="0" shapeId="0" xr:uid="{FDEE4FE6-32D2-4FC0-8C35-A2EC16F47F72}">
      <text>
        <r>
          <rPr>
            <sz val="11"/>
            <rFont val="Calibri"/>
            <family val="2"/>
            <charset val="238"/>
          </rPr>
          <t>SZV_F:ISA</t>
        </r>
      </text>
    </comment>
    <comment ref="B481" authorId="0" shapeId="0" xr:uid="{8954AE68-7544-4238-86E5-466B31FC3DA8}">
      <text>
        <r>
          <rPr>
            <sz val="11"/>
            <rFont val="Calibri"/>
            <family val="2"/>
            <charset val="238"/>
          </rPr>
          <t>SZV_F:FontossagiSorrent</t>
        </r>
      </text>
    </comment>
    <comment ref="C481" authorId="0" shapeId="0" xr:uid="{ABBE1208-A7CB-470E-BBE5-A72A73769B10}">
      <text>
        <r>
          <rPr>
            <sz val="11"/>
            <rFont val="Calibri"/>
            <family val="2"/>
            <charset val="238"/>
          </rPr>
          <t>SZV_F:FeladatKategoria</t>
        </r>
      </text>
    </comment>
    <comment ref="D481" authorId="0" shapeId="0" xr:uid="{36BC0BE1-E01B-47C1-8940-24BDF54A7E89}">
      <text>
        <r>
          <rPr>
            <sz val="11"/>
            <rFont val="Calibri"/>
            <family val="2"/>
            <charset val="238"/>
          </rPr>
          <t>SZV_F:FeladatMegnevezes</t>
        </r>
      </text>
    </comment>
    <comment ref="E481" authorId="0" shapeId="0" xr:uid="{7231BB70-0541-4563-81C8-B6F745EC383B}">
      <text>
        <r>
          <rPr>
            <sz val="11"/>
            <rFont val="Calibri"/>
            <family val="2"/>
            <charset val="238"/>
          </rPr>
          <t>SZV_F:ElviEngedelySzam</t>
        </r>
      </text>
    </comment>
    <comment ref="F481" authorId="0" shapeId="0" xr:uid="{CF9C3E2F-6D1C-47CF-A8AE-41728EAA6438}">
      <text>
        <r>
          <rPr>
            <sz val="11"/>
            <rFont val="Calibri"/>
            <family val="2"/>
            <charset val="238"/>
          </rPr>
          <t>SZV_F:VKR_Kod</t>
        </r>
      </text>
    </comment>
    <comment ref="G481" authorId="0" shapeId="0" xr:uid="{2C94EA9D-4FF5-4BA6-B0AB-58837709BD5A}">
      <text>
        <r>
          <rPr>
            <sz val="11"/>
            <rFont val="Calibri"/>
            <family val="2"/>
            <charset val="238"/>
          </rPr>
          <t>SZV_F:VKR_Nev</t>
        </r>
      </text>
    </comment>
    <comment ref="H481" authorId="0" shapeId="0" xr:uid="{63A71B59-9415-470A-8A3F-D53F07F4573B}">
      <text>
        <r>
          <rPr>
            <sz val="11"/>
            <rFont val="Calibri"/>
            <family val="2"/>
            <charset val="238"/>
          </rPr>
          <t>SZV_F:FeladatAzonosito</t>
        </r>
      </text>
    </comment>
    <comment ref="I481" authorId="0" shapeId="0" xr:uid="{33FCE4B0-A779-4AD2-B0BE-90AE1C7774F3}">
      <text>
        <r>
          <rPr>
            <sz val="11"/>
            <rFont val="Calibri"/>
            <family val="2"/>
            <charset val="238"/>
          </rPr>
          <t>SZV_F:EllatasiTerulet</t>
        </r>
      </text>
    </comment>
    <comment ref="J481" authorId="0" shapeId="0" xr:uid="{635EA651-5386-4C09-A466-8A858035DC2F}">
      <text>
        <r>
          <rPr>
            <sz val="11"/>
            <rFont val="Calibri"/>
            <family val="2"/>
            <charset val="238"/>
          </rPr>
          <t>SZV_F:EllatasertFelelos</t>
        </r>
      </text>
    </comment>
    <comment ref="K481" authorId="0" shapeId="0" xr:uid="{C360331A-F78D-49AA-9609-7D139D998D2D}">
      <text>
        <r>
          <rPr>
            <sz val="11"/>
            <rFont val="Calibri"/>
            <family val="2"/>
            <charset val="238"/>
          </rPr>
          <t>SZV_F:TervezettNettoKoltseg</t>
        </r>
      </text>
    </comment>
    <comment ref="L481" authorId="0" shapeId="0" xr:uid="{F5CA293A-0CA6-4505-A3EB-B1D7F488E453}">
      <text>
        <r>
          <rPr>
            <sz val="11"/>
            <rFont val="Calibri"/>
            <family val="2"/>
            <charset val="238"/>
          </rPr>
          <t>SZV_F:IdotartamKezdes</t>
        </r>
      </text>
    </comment>
    <comment ref="M481" authorId="0" shapeId="0" xr:uid="{AB798BE8-60D4-402C-B132-18A7B00ED574}">
      <text>
        <r>
          <rPr>
            <sz val="11"/>
            <rFont val="Calibri"/>
            <family val="2"/>
            <charset val="238"/>
          </rPr>
          <t>SZV_F:IdotartamBefejezes</t>
        </r>
      </text>
    </comment>
    <comment ref="N481" authorId="0" shapeId="0" xr:uid="{772CE67E-1A4D-4580-AFD0-D6471BAD2FD7}">
      <text>
        <r>
          <rPr>
            <sz val="11"/>
            <rFont val="Calibri"/>
            <family val="2"/>
            <charset val="238"/>
          </rPr>
          <t>SZV_F:NettoKoltsegUtem1</t>
        </r>
      </text>
    </comment>
    <comment ref="O481" authorId="0" shapeId="0" xr:uid="{FC30EE5E-3512-406F-AF46-63BAACB2AC43}">
      <text>
        <r>
          <rPr>
            <sz val="11"/>
            <rFont val="Calibri"/>
            <family val="2"/>
            <charset val="238"/>
          </rPr>
          <t>SZV_F:NettoKoltsegUtem2</t>
        </r>
      </text>
    </comment>
    <comment ref="P481" authorId="0" shapeId="0" xr:uid="{1F4F48D6-4D1B-4F54-89ED-D99F3546AA8C}">
      <text>
        <r>
          <rPr>
            <sz val="11"/>
            <rFont val="Calibri"/>
            <family val="2"/>
            <charset val="238"/>
          </rPr>
          <t>SZV_F:EM_Melleklet2_KTG</t>
        </r>
      </text>
    </comment>
    <comment ref="R481" authorId="0" shapeId="0" xr:uid="{644ABA82-99B1-4A0A-98FA-3D3E3CF8CFBD}">
      <text>
        <r>
          <rPr>
            <sz val="11"/>
            <rFont val="Calibri"/>
            <family val="2"/>
            <charset val="238"/>
          </rPr>
          <t>SZV_F:HDUtem1</t>
        </r>
      </text>
    </comment>
    <comment ref="S481" authorId="0" shapeId="0" xr:uid="{F38CB365-ED03-4402-9A73-E15A576E01FF}">
      <text>
        <r>
          <rPr>
            <sz val="11"/>
            <rFont val="Calibri"/>
            <family val="2"/>
            <charset val="238"/>
          </rPr>
          <t>SZV_F:ECSUtem1</t>
        </r>
      </text>
    </comment>
    <comment ref="T481" authorId="0" shapeId="0" xr:uid="{D41CC32E-637E-4897-BB9E-1E5368799C65}">
      <text>
        <r>
          <rPr>
            <sz val="11"/>
            <rFont val="Calibri"/>
            <family val="2"/>
            <charset val="238"/>
          </rPr>
          <t>SZV_F:KFHUtem1</t>
        </r>
      </text>
    </comment>
    <comment ref="U481" authorId="0" shapeId="0" xr:uid="{76B494C8-4A1A-41A9-A4E1-B605C2138127}">
      <text>
        <r>
          <rPr>
            <sz val="11"/>
            <rFont val="Calibri"/>
            <family val="2"/>
            <charset val="238"/>
          </rPr>
          <t>SZV_F:Egyeb_SajatUtem1</t>
        </r>
      </text>
    </comment>
    <comment ref="V481" authorId="0" shapeId="0" xr:uid="{41B38389-D6AE-4232-B54D-865700DB7661}">
      <text>
        <r>
          <rPr>
            <sz val="11"/>
            <rFont val="Calibri"/>
            <family val="2"/>
            <charset val="238"/>
          </rPr>
          <t>SZV_F:DijUtem1</t>
        </r>
      </text>
    </comment>
    <comment ref="W481" authorId="0" shapeId="0" xr:uid="{86EFF491-2187-4A38-92BD-4EF4A2F8CC3E}">
      <text>
        <r>
          <rPr>
            <sz val="11"/>
            <rFont val="Calibri"/>
            <family val="2"/>
            <charset val="238"/>
          </rPr>
          <t>SZV_F:EM_Melleklet1_Utem1</t>
        </r>
      </text>
    </comment>
    <comment ref="X481" authorId="0" shapeId="0" xr:uid="{D70790A2-3712-4392-85C2-6160BEFDBEE4}">
      <text>
        <r>
          <rPr>
            <sz val="11"/>
            <rFont val="Calibri"/>
            <family val="2"/>
            <charset val="238"/>
          </rPr>
          <t>SZV_F:EgyebAllamiUtem1</t>
        </r>
      </text>
    </comment>
    <comment ref="Y481" authorId="0" shapeId="0" xr:uid="{130FCA5D-AFAE-4BF3-B8A1-393DF7316ABB}">
      <text>
        <r>
          <rPr>
            <sz val="11"/>
            <rFont val="Calibri"/>
            <family val="2"/>
            <charset val="238"/>
          </rPr>
          <t>SZV_F:OnkormanyzatiUtem1</t>
        </r>
      </text>
    </comment>
    <comment ref="Z481" authorId="0" shapeId="0" xr:uid="{9021E6BA-683F-4849-BE97-FB96D00E21AE}">
      <text>
        <r>
          <rPr>
            <sz val="11"/>
            <rFont val="Calibri"/>
            <family val="2"/>
            <charset val="238"/>
          </rPr>
          <t>SZV_F:EUUtem1</t>
        </r>
      </text>
    </comment>
    <comment ref="AA481" authorId="0" shapeId="0" xr:uid="{0504389E-3FEB-4FEF-8D24-41BB76EEA644}">
      <text>
        <r>
          <rPr>
            <sz val="11"/>
            <rFont val="Calibri"/>
            <family val="2"/>
            <charset val="238"/>
          </rPr>
          <t>SZV_F:EgyebUtem1</t>
        </r>
      </text>
    </comment>
    <comment ref="AB481" authorId="0" shapeId="0" xr:uid="{C0448EF5-1F5B-42D6-B767-D1098A2ED9F5}">
      <text>
        <r>
          <rPr>
            <sz val="11"/>
            <rFont val="Calibri"/>
            <family val="2"/>
            <charset val="238"/>
          </rPr>
          <t>SZV_F:HitelKotvenyUtem1</t>
        </r>
      </text>
    </comment>
    <comment ref="AC481" authorId="0" shapeId="0" xr:uid="{A1CBA147-0C24-4F07-840C-386E989B4714}">
      <text>
        <r>
          <rPr>
            <sz val="11"/>
            <rFont val="Calibri"/>
            <family val="2"/>
            <charset val="238"/>
          </rPr>
          <t>SZV_F:OsszesenUtem1</t>
        </r>
      </text>
    </comment>
    <comment ref="AF481" authorId="0" shapeId="0" xr:uid="{1FD647A4-FC95-4E81-A55C-69443AE46A3C}">
      <text>
        <r>
          <rPr>
            <sz val="11"/>
            <rFont val="Calibri"/>
            <family val="2"/>
            <charset val="238"/>
          </rPr>
          <t>SZV_F:HDUtem2</t>
        </r>
      </text>
    </comment>
    <comment ref="AG481" authorId="0" shapeId="0" xr:uid="{206B21D1-43B4-4F8B-B0F0-ADA1D2315B8A}">
      <text>
        <r>
          <rPr>
            <sz val="11"/>
            <rFont val="Calibri"/>
            <family val="2"/>
            <charset val="238"/>
          </rPr>
          <t>SZV_F:ECSUtem2</t>
        </r>
      </text>
    </comment>
    <comment ref="AH481" authorId="0" shapeId="0" xr:uid="{EB7C6F16-AAE4-4521-9EC5-BC9AD21DAB24}">
      <text>
        <r>
          <rPr>
            <sz val="11"/>
            <rFont val="Calibri"/>
            <family val="2"/>
            <charset val="238"/>
          </rPr>
          <t>SZV_F:KFHUtem2</t>
        </r>
      </text>
    </comment>
    <comment ref="AI481" authorId="0" shapeId="0" xr:uid="{91C99EC1-E4A0-4B21-A2CC-6A7D2DBE2E31}">
      <text>
        <r>
          <rPr>
            <sz val="11"/>
            <rFont val="Calibri"/>
            <family val="2"/>
            <charset val="238"/>
          </rPr>
          <t>SZV_F:Egyeb_SajatUtem2</t>
        </r>
      </text>
    </comment>
    <comment ref="AJ481" authorId="0" shapeId="0" xr:uid="{6BF2E863-0AD4-48D9-86D8-78190DB9CE09}">
      <text>
        <r>
          <rPr>
            <sz val="11"/>
            <rFont val="Calibri"/>
            <family val="2"/>
            <charset val="238"/>
          </rPr>
          <t>SZV_F:DijUtem2</t>
        </r>
      </text>
    </comment>
    <comment ref="AK481" authorId="0" shapeId="0" xr:uid="{16455C7A-D219-4862-82F9-D3EF5B93735B}">
      <text>
        <r>
          <rPr>
            <sz val="11"/>
            <rFont val="Calibri"/>
            <family val="2"/>
            <charset val="238"/>
          </rPr>
          <t>SZV_F:EM_Melleklet1_Utem2</t>
        </r>
      </text>
    </comment>
    <comment ref="AL481" authorId="0" shapeId="0" xr:uid="{E865B5CE-B585-42DD-8D26-8D012B8D6484}">
      <text>
        <r>
          <rPr>
            <sz val="11"/>
            <rFont val="Calibri"/>
            <family val="2"/>
            <charset val="238"/>
          </rPr>
          <t>SZV_F:EgyebAllamiUtem2</t>
        </r>
      </text>
    </comment>
    <comment ref="AM481" authorId="0" shapeId="0" xr:uid="{97B53884-F8AC-415E-A9A9-DD2887C3EEF7}">
      <text>
        <r>
          <rPr>
            <sz val="11"/>
            <rFont val="Calibri"/>
            <family val="2"/>
            <charset val="238"/>
          </rPr>
          <t>SZV_F:OnkormanyzatiUtem2</t>
        </r>
      </text>
    </comment>
    <comment ref="AN481" authorId="0" shapeId="0" xr:uid="{ABACCAAA-786B-4776-B03B-C519FFB9583E}">
      <text>
        <r>
          <rPr>
            <sz val="11"/>
            <rFont val="Calibri"/>
            <family val="2"/>
            <charset val="238"/>
          </rPr>
          <t>SZV_F:EUUtem2</t>
        </r>
      </text>
    </comment>
    <comment ref="AO481" authorId="0" shapeId="0" xr:uid="{E5FFD898-535E-445F-8331-520E3DFF753C}">
      <text>
        <r>
          <rPr>
            <sz val="11"/>
            <rFont val="Calibri"/>
            <family val="2"/>
            <charset val="238"/>
          </rPr>
          <t>SZV_F:EgyebUtem2</t>
        </r>
      </text>
    </comment>
    <comment ref="AP481" authorId="0" shapeId="0" xr:uid="{3EDFE4AB-6521-45D9-9734-2410E7385AA4}">
      <text>
        <r>
          <rPr>
            <sz val="11"/>
            <rFont val="Calibri"/>
            <family val="2"/>
            <charset val="238"/>
          </rPr>
          <t>SZV_F:HitelKotvenyUtem2</t>
        </r>
      </text>
    </comment>
    <comment ref="AQ481" authorId="0" shapeId="0" xr:uid="{45015485-D3E8-4A8A-BC67-40FF6BA3BD3B}">
      <text>
        <r>
          <rPr>
            <sz val="11"/>
            <rFont val="Calibri"/>
            <family val="2"/>
            <charset val="238"/>
          </rPr>
          <t>SZV_F:OsszesenUtem2</t>
        </r>
      </text>
    </comment>
    <comment ref="AR481" authorId="0" shapeId="0" xr:uid="{8AEDB0FE-9103-41A4-96D9-52C971B3437F}">
      <text>
        <r>
          <rPr>
            <sz val="11"/>
            <rFont val="Calibri"/>
            <family val="2"/>
            <charset val="238"/>
          </rPr>
          <t>SZV_F:ForrashianyUtem2</t>
        </r>
      </text>
    </comment>
    <comment ref="AU481" authorId="0" shapeId="0" xr:uid="{7BDB1BB2-E6B1-4B15-8BB4-AFB6B9E9BF38}">
      <text>
        <r>
          <rPr>
            <sz val="11"/>
            <rFont val="Calibri"/>
            <family val="2"/>
            <charset val="238"/>
          </rPr>
          <t>SZV_F:Indokolas</t>
        </r>
      </text>
    </comment>
    <comment ref="AV481" authorId="0" shapeId="0" xr:uid="{C01F6369-FF5D-4682-BF09-DC937F8A8EE8}">
      <text>
        <r>
          <rPr>
            <sz val="11"/>
            <rFont val="Calibri"/>
            <family val="2"/>
            <charset val="238"/>
          </rPr>
          <t>SZV_F:Megjegyzes</t>
        </r>
      </text>
    </comment>
    <comment ref="AW481" authorId="0" shapeId="0" xr:uid="{EFB938A8-BD58-438F-BDA1-8EC12285C306}">
      <text>
        <r>
          <rPr>
            <sz val="11"/>
            <rFont val="Calibri"/>
            <family val="2"/>
            <charset val="238"/>
          </rPr>
          <t>SZV_F:FeladatSorszam</t>
        </r>
      </text>
    </comment>
    <comment ref="AY481" authorId="0" shapeId="0" xr:uid="{81568100-87BC-4A7F-8555-183FCF5A9BBD}">
      <text>
        <r>
          <rPr>
            <sz val="11"/>
            <rFont val="Calibri"/>
            <family val="2"/>
            <charset val="238"/>
          </rPr>
          <t>SZV_F:ISA</t>
        </r>
      </text>
    </comment>
    <comment ref="B482" authorId="0" shapeId="0" xr:uid="{9A678051-25F2-4CDF-9529-4D7F9EF7D309}">
      <text>
        <r>
          <rPr>
            <sz val="11"/>
            <rFont val="Calibri"/>
            <family val="2"/>
            <charset val="238"/>
          </rPr>
          <t>SZV_F:FontossagiSorrent</t>
        </r>
      </text>
    </comment>
    <comment ref="C482" authorId="0" shapeId="0" xr:uid="{701253D6-3406-4FE5-8F44-1099A52A9BFB}">
      <text>
        <r>
          <rPr>
            <sz val="11"/>
            <rFont val="Calibri"/>
            <family val="2"/>
            <charset val="238"/>
          </rPr>
          <t>SZV_F:FeladatKategoria</t>
        </r>
      </text>
    </comment>
    <comment ref="D482" authorId="0" shapeId="0" xr:uid="{C1139FCB-CB1C-45C3-B603-166F67E7FF45}">
      <text>
        <r>
          <rPr>
            <sz val="11"/>
            <rFont val="Calibri"/>
            <family val="2"/>
            <charset val="238"/>
          </rPr>
          <t>SZV_F:FeladatMegnevezes</t>
        </r>
      </text>
    </comment>
    <comment ref="E482" authorId="0" shapeId="0" xr:uid="{4830DCFA-BB1B-487E-ABD3-8A7486CB9EFD}">
      <text>
        <r>
          <rPr>
            <sz val="11"/>
            <rFont val="Calibri"/>
            <family val="2"/>
            <charset val="238"/>
          </rPr>
          <t>SZV_F:ElviEngedelySzam</t>
        </r>
      </text>
    </comment>
    <comment ref="F482" authorId="0" shapeId="0" xr:uid="{DFEA9638-CD05-498B-BA4D-70ADBC4EA414}">
      <text>
        <r>
          <rPr>
            <sz val="11"/>
            <rFont val="Calibri"/>
            <family val="2"/>
            <charset val="238"/>
          </rPr>
          <t>SZV_F:VKR_Kod</t>
        </r>
      </text>
    </comment>
    <comment ref="G482" authorId="0" shapeId="0" xr:uid="{5B87FFF8-346A-4050-BFD7-61DD825340DE}">
      <text>
        <r>
          <rPr>
            <sz val="11"/>
            <rFont val="Calibri"/>
            <family val="2"/>
            <charset val="238"/>
          </rPr>
          <t>SZV_F:VKR_Nev</t>
        </r>
      </text>
    </comment>
    <comment ref="H482" authorId="0" shapeId="0" xr:uid="{79ADC323-AA17-48C0-B516-8D7634A188A1}">
      <text>
        <r>
          <rPr>
            <sz val="11"/>
            <rFont val="Calibri"/>
            <family val="2"/>
            <charset val="238"/>
          </rPr>
          <t>SZV_F:FeladatAzonosito</t>
        </r>
      </text>
    </comment>
    <comment ref="I482" authorId="0" shapeId="0" xr:uid="{ACF91244-DC42-43BC-86F8-20C30AEDF829}">
      <text>
        <r>
          <rPr>
            <sz val="11"/>
            <rFont val="Calibri"/>
            <family val="2"/>
            <charset val="238"/>
          </rPr>
          <t>SZV_F:EllatasiTerulet</t>
        </r>
      </text>
    </comment>
    <comment ref="J482" authorId="0" shapeId="0" xr:uid="{21A70094-D668-4BEB-BA96-6DDC8B9A386A}">
      <text>
        <r>
          <rPr>
            <sz val="11"/>
            <rFont val="Calibri"/>
            <family val="2"/>
            <charset val="238"/>
          </rPr>
          <t>SZV_F:EllatasertFelelos</t>
        </r>
      </text>
    </comment>
    <comment ref="K482" authorId="0" shapeId="0" xr:uid="{562A2A19-D889-4875-B517-022215296A76}">
      <text>
        <r>
          <rPr>
            <sz val="11"/>
            <rFont val="Calibri"/>
            <family val="2"/>
            <charset val="238"/>
          </rPr>
          <t>SZV_F:TervezettNettoKoltseg</t>
        </r>
      </text>
    </comment>
    <comment ref="L482" authorId="0" shapeId="0" xr:uid="{3C66C700-67AF-499F-8BED-511A3631DA37}">
      <text>
        <r>
          <rPr>
            <sz val="11"/>
            <rFont val="Calibri"/>
            <family val="2"/>
            <charset val="238"/>
          </rPr>
          <t>SZV_F:IdotartamKezdes</t>
        </r>
      </text>
    </comment>
    <comment ref="M482" authorId="0" shapeId="0" xr:uid="{26BDE0AA-AF63-4630-AAA7-C3E058AE87C0}">
      <text>
        <r>
          <rPr>
            <sz val="11"/>
            <rFont val="Calibri"/>
            <family val="2"/>
            <charset val="238"/>
          </rPr>
          <t>SZV_F:IdotartamBefejezes</t>
        </r>
      </text>
    </comment>
    <comment ref="N482" authorId="0" shapeId="0" xr:uid="{FF32EFD3-9C19-473A-96DF-0A8AE0DAADE6}">
      <text>
        <r>
          <rPr>
            <sz val="11"/>
            <rFont val="Calibri"/>
            <family val="2"/>
            <charset val="238"/>
          </rPr>
          <t>SZV_F:NettoKoltsegUtem1</t>
        </r>
      </text>
    </comment>
    <comment ref="O482" authorId="0" shapeId="0" xr:uid="{0CC03DBB-AC98-4E72-95EA-9FEEAE52847F}">
      <text>
        <r>
          <rPr>
            <sz val="11"/>
            <rFont val="Calibri"/>
            <family val="2"/>
            <charset val="238"/>
          </rPr>
          <t>SZV_F:NettoKoltsegUtem2</t>
        </r>
      </text>
    </comment>
    <comment ref="P482" authorId="0" shapeId="0" xr:uid="{C475278F-F64C-48D6-B84C-EDE89CF4A735}">
      <text>
        <r>
          <rPr>
            <sz val="11"/>
            <rFont val="Calibri"/>
            <family val="2"/>
            <charset val="238"/>
          </rPr>
          <t>SZV_F:EM_Melleklet2_KTG</t>
        </r>
      </text>
    </comment>
    <comment ref="R482" authorId="0" shapeId="0" xr:uid="{7B9438F4-660B-41C8-A93A-2EF84E077315}">
      <text>
        <r>
          <rPr>
            <sz val="11"/>
            <rFont val="Calibri"/>
            <family val="2"/>
            <charset val="238"/>
          </rPr>
          <t>SZV_F:HDUtem1</t>
        </r>
      </text>
    </comment>
    <comment ref="S482" authorId="0" shapeId="0" xr:uid="{47F8EAE3-6B31-410E-B042-AD9DA4FEA318}">
      <text>
        <r>
          <rPr>
            <sz val="11"/>
            <rFont val="Calibri"/>
            <family val="2"/>
            <charset val="238"/>
          </rPr>
          <t>SZV_F:ECSUtem1</t>
        </r>
      </text>
    </comment>
    <comment ref="T482" authorId="0" shapeId="0" xr:uid="{9AB31C29-B475-4974-A847-7CA7A6B48B93}">
      <text>
        <r>
          <rPr>
            <sz val="11"/>
            <rFont val="Calibri"/>
            <family val="2"/>
            <charset val="238"/>
          </rPr>
          <t>SZV_F:KFHUtem1</t>
        </r>
      </text>
    </comment>
    <comment ref="U482" authorId="0" shapeId="0" xr:uid="{995401BB-AC80-4422-AA8C-BF508B1AB415}">
      <text>
        <r>
          <rPr>
            <sz val="11"/>
            <rFont val="Calibri"/>
            <family val="2"/>
            <charset val="238"/>
          </rPr>
          <t>SZV_F:Egyeb_SajatUtem1</t>
        </r>
      </text>
    </comment>
    <comment ref="V482" authorId="0" shapeId="0" xr:uid="{D1B6F3A0-C0E3-4838-93D6-8165830D6B36}">
      <text>
        <r>
          <rPr>
            <sz val="11"/>
            <rFont val="Calibri"/>
            <family val="2"/>
            <charset val="238"/>
          </rPr>
          <t>SZV_F:DijUtem1</t>
        </r>
      </text>
    </comment>
    <comment ref="W482" authorId="0" shapeId="0" xr:uid="{67D4E472-9DAF-44BD-A607-AFEF329D0FA0}">
      <text>
        <r>
          <rPr>
            <sz val="11"/>
            <rFont val="Calibri"/>
            <family val="2"/>
            <charset val="238"/>
          </rPr>
          <t>SZV_F:EM_Melleklet1_Utem1</t>
        </r>
      </text>
    </comment>
    <comment ref="X482" authorId="0" shapeId="0" xr:uid="{4A67B98E-CA5A-4829-90DA-D8673AAF5E56}">
      <text>
        <r>
          <rPr>
            <sz val="11"/>
            <rFont val="Calibri"/>
            <family val="2"/>
            <charset val="238"/>
          </rPr>
          <t>SZV_F:EgyebAllamiUtem1</t>
        </r>
      </text>
    </comment>
    <comment ref="Y482" authorId="0" shapeId="0" xr:uid="{6356B433-ABEC-464C-9C22-5E8C9A38FEB0}">
      <text>
        <r>
          <rPr>
            <sz val="11"/>
            <rFont val="Calibri"/>
            <family val="2"/>
            <charset val="238"/>
          </rPr>
          <t>SZV_F:OnkormanyzatiUtem1</t>
        </r>
      </text>
    </comment>
    <comment ref="Z482" authorId="0" shapeId="0" xr:uid="{26A38C81-A8A2-4590-9829-4405A69A8796}">
      <text>
        <r>
          <rPr>
            <sz val="11"/>
            <rFont val="Calibri"/>
            <family val="2"/>
            <charset val="238"/>
          </rPr>
          <t>SZV_F:EUUtem1</t>
        </r>
      </text>
    </comment>
    <comment ref="AA482" authorId="0" shapeId="0" xr:uid="{2C8A1B8F-23AC-4914-AC15-676703964AFA}">
      <text>
        <r>
          <rPr>
            <sz val="11"/>
            <rFont val="Calibri"/>
            <family val="2"/>
            <charset val="238"/>
          </rPr>
          <t>SZV_F:EgyebUtem1</t>
        </r>
      </text>
    </comment>
    <comment ref="AB482" authorId="0" shapeId="0" xr:uid="{32472EDC-AB69-48E8-BB80-1911A117653C}">
      <text>
        <r>
          <rPr>
            <sz val="11"/>
            <rFont val="Calibri"/>
            <family val="2"/>
            <charset val="238"/>
          </rPr>
          <t>SZV_F:HitelKotvenyUtem1</t>
        </r>
      </text>
    </comment>
    <comment ref="AC482" authorId="0" shapeId="0" xr:uid="{E912B674-0464-4EEB-88C2-C5A8B53C760D}">
      <text>
        <r>
          <rPr>
            <sz val="11"/>
            <rFont val="Calibri"/>
            <family val="2"/>
            <charset val="238"/>
          </rPr>
          <t>SZV_F:OsszesenUtem1</t>
        </r>
      </text>
    </comment>
    <comment ref="AF482" authorId="0" shapeId="0" xr:uid="{700734E0-5806-4270-B365-CA2225D3DEE2}">
      <text>
        <r>
          <rPr>
            <sz val="11"/>
            <rFont val="Calibri"/>
            <family val="2"/>
            <charset val="238"/>
          </rPr>
          <t>SZV_F:HDUtem2</t>
        </r>
      </text>
    </comment>
    <comment ref="AG482" authorId="0" shapeId="0" xr:uid="{70B5EBFA-EEFE-43B3-81E8-A07AABFE70D5}">
      <text>
        <r>
          <rPr>
            <sz val="11"/>
            <rFont val="Calibri"/>
            <family val="2"/>
            <charset val="238"/>
          </rPr>
          <t>SZV_F:ECSUtem2</t>
        </r>
      </text>
    </comment>
    <comment ref="AH482" authorId="0" shapeId="0" xr:uid="{CE4E8D31-2DC0-4E8C-9CCB-F72B2512D62B}">
      <text>
        <r>
          <rPr>
            <sz val="11"/>
            <rFont val="Calibri"/>
            <family val="2"/>
            <charset val="238"/>
          </rPr>
          <t>SZV_F:KFHUtem2</t>
        </r>
      </text>
    </comment>
    <comment ref="AI482" authorId="0" shapeId="0" xr:uid="{0DCA3888-4CB9-4E8A-9DC6-969D6ACE2B41}">
      <text>
        <r>
          <rPr>
            <sz val="11"/>
            <rFont val="Calibri"/>
            <family val="2"/>
            <charset val="238"/>
          </rPr>
          <t>SZV_F:Egyeb_SajatUtem2</t>
        </r>
      </text>
    </comment>
    <comment ref="AJ482" authorId="0" shapeId="0" xr:uid="{8B561F30-0F10-4328-AC44-4DC128A65D3C}">
      <text>
        <r>
          <rPr>
            <sz val="11"/>
            <rFont val="Calibri"/>
            <family val="2"/>
            <charset val="238"/>
          </rPr>
          <t>SZV_F:DijUtem2</t>
        </r>
      </text>
    </comment>
    <comment ref="AK482" authorId="0" shapeId="0" xr:uid="{2F780869-DB7A-4954-93D7-82153D3FC940}">
      <text>
        <r>
          <rPr>
            <sz val="11"/>
            <rFont val="Calibri"/>
            <family val="2"/>
            <charset val="238"/>
          </rPr>
          <t>SZV_F:EM_Melleklet1_Utem2</t>
        </r>
      </text>
    </comment>
    <comment ref="AL482" authorId="0" shapeId="0" xr:uid="{7FC24864-E05E-4EED-BFF4-4614FC4FA71E}">
      <text>
        <r>
          <rPr>
            <sz val="11"/>
            <rFont val="Calibri"/>
            <family val="2"/>
            <charset val="238"/>
          </rPr>
          <t>SZV_F:EgyebAllamiUtem2</t>
        </r>
      </text>
    </comment>
    <comment ref="AM482" authorId="0" shapeId="0" xr:uid="{F5383406-4EF8-497D-8B60-FA888EAA9A1B}">
      <text>
        <r>
          <rPr>
            <sz val="11"/>
            <rFont val="Calibri"/>
            <family val="2"/>
            <charset val="238"/>
          </rPr>
          <t>SZV_F:OnkormanyzatiUtem2</t>
        </r>
      </text>
    </comment>
    <comment ref="AN482" authorId="0" shapeId="0" xr:uid="{0242C2D3-6A82-4361-80CE-4364A5FF19A6}">
      <text>
        <r>
          <rPr>
            <sz val="11"/>
            <rFont val="Calibri"/>
            <family val="2"/>
            <charset val="238"/>
          </rPr>
          <t>SZV_F:EUUtem2</t>
        </r>
      </text>
    </comment>
    <comment ref="AO482" authorId="0" shapeId="0" xr:uid="{FDB7DD73-4AA7-4CE0-8571-43B3C0A16C79}">
      <text>
        <r>
          <rPr>
            <sz val="11"/>
            <rFont val="Calibri"/>
            <family val="2"/>
            <charset val="238"/>
          </rPr>
          <t>SZV_F:EgyebUtem2</t>
        </r>
      </text>
    </comment>
    <comment ref="AP482" authorId="0" shapeId="0" xr:uid="{ABEB3832-632B-4924-AD3E-8545B993899F}">
      <text>
        <r>
          <rPr>
            <sz val="11"/>
            <rFont val="Calibri"/>
            <family val="2"/>
            <charset val="238"/>
          </rPr>
          <t>SZV_F:HitelKotvenyUtem2</t>
        </r>
      </text>
    </comment>
    <comment ref="AQ482" authorId="0" shapeId="0" xr:uid="{35267CE8-EF69-4ED8-982C-EBEC54155823}">
      <text>
        <r>
          <rPr>
            <sz val="11"/>
            <rFont val="Calibri"/>
            <family val="2"/>
            <charset val="238"/>
          </rPr>
          <t>SZV_F:OsszesenUtem2</t>
        </r>
      </text>
    </comment>
    <comment ref="AR482" authorId="0" shapeId="0" xr:uid="{B8F4E1DA-023F-4342-B907-1DAE4369FD2E}">
      <text>
        <r>
          <rPr>
            <sz val="11"/>
            <rFont val="Calibri"/>
            <family val="2"/>
            <charset val="238"/>
          </rPr>
          <t>SZV_F:ForrashianyUtem2</t>
        </r>
      </text>
    </comment>
    <comment ref="AU482" authorId="0" shapeId="0" xr:uid="{9D9E24BF-FAED-4721-A5B7-4F01465FD626}">
      <text>
        <r>
          <rPr>
            <sz val="11"/>
            <rFont val="Calibri"/>
            <family val="2"/>
            <charset val="238"/>
          </rPr>
          <t>SZV_F:Indokolas</t>
        </r>
      </text>
    </comment>
    <comment ref="AV482" authorId="0" shapeId="0" xr:uid="{EAF8BD50-1361-4B86-92ED-AD8C9806438B}">
      <text>
        <r>
          <rPr>
            <sz val="11"/>
            <rFont val="Calibri"/>
            <family val="2"/>
            <charset val="238"/>
          </rPr>
          <t>SZV_F:Megjegyzes</t>
        </r>
      </text>
    </comment>
    <comment ref="AW482" authorId="0" shapeId="0" xr:uid="{44E746AD-D64F-425F-BCE8-46C72B1173B1}">
      <text>
        <r>
          <rPr>
            <sz val="11"/>
            <rFont val="Calibri"/>
            <family val="2"/>
            <charset val="238"/>
          </rPr>
          <t>SZV_F:FeladatSorszam</t>
        </r>
      </text>
    </comment>
    <comment ref="AY482" authorId="0" shapeId="0" xr:uid="{4A87DCC2-3D3F-4A47-AAF6-F0BA1EB868A5}">
      <text>
        <r>
          <rPr>
            <sz val="11"/>
            <rFont val="Calibri"/>
            <family val="2"/>
            <charset val="238"/>
          </rPr>
          <t>SZV_F:ISA</t>
        </r>
      </text>
    </comment>
    <comment ref="B483" authorId="0" shapeId="0" xr:uid="{8127E38C-024D-482C-841F-EA0023F2B0DD}">
      <text>
        <r>
          <rPr>
            <sz val="11"/>
            <rFont val="Calibri"/>
            <family val="2"/>
            <charset val="238"/>
          </rPr>
          <t>SZV_F:FontossagiSorrent</t>
        </r>
      </text>
    </comment>
    <comment ref="C483" authorId="0" shapeId="0" xr:uid="{EC1AED13-03EE-4E81-BC73-C28C3846703A}">
      <text>
        <r>
          <rPr>
            <sz val="11"/>
            <rFont val="Calibri"/>
            <family val="2"/>
            <charset val="238"/>
          </rPr>
          <t>SZV_F:FeladatKategoria</t>
        </r>
      </text>
    </comment>
    <comment ref="D483" authorId="0" shapeId="0" xr:uid="{E8648C8F-46DF-47AE-A2F2-EE939D6186DB}">
      <text>
        <r>
          <rPr>
            <sz val="11"/>
            <rFont val="Calibri"/>
            <family val="2"/>
            <charset val="238"/>
          </rPr>
          <t>SZV_F:FeladatMegnevezes</t>
        </r>
      </text>
    </comment>
    <comment ref="E483" authorId="0" shapeId="0" xr:uid="{2DA9A8E0-4EE2-4C78-B8BD-2C66A9AE6E4A}">
      <text>
        <r>
          <rPr>
            <sz val="11"/>
            <rFont val="Calibri"/>
            <family val="2"/>
            <charset val="238"/>
          </rPr>
          <t>SZV_F:ElviEngedelySzam</t>
        </r>
      </text>
    </comment>
    <comment ref="F483" authorId="0" shapeId="0" xr:uid="{D72182C6-6BE7-44EF-9BE8-DC5018E136DE}">
      <text>
        <r>
          <rPr>
            <sz val="11"/>
            <rFont val="Calibri"/>
            <family val="2"/>
            <charset val="238"/>
          </rPr>
          <t>SZV_F:VKR_Kod</t>
        </r>
      </text>
    </comment>
    <comment ref="G483" authorId="0" shapeId="0" xr:uid="{8AB3D054-0FCF-4EB4-B4AF-FD0C1F7F44CD}">
      <text>
        <r>
          <rPr>
            <sz val="11"/>
            <rFont val="Calibri"/>
            <family val="2"/>
            <charset val="238"/>
          </rPr>
          <t>SZV_F:VKR_Nev</t>
        </r>
      </text>
    </comment>
    <comment ref="H483" authorId="0" shapeId="0" xr:uid="{989D44FF-19BF-4B5A-B0C8-EB87CB603021}">
      <text>
        <r>
          <rPr>
            <sz val="11"/>
            <rFont val="Calibri"/>
            <family val="2"/>
            <charset val="238"/>
          </rPr>
          <t>SZV_F:FeladatAzonosito</t>
        </r>
      </text>
    </comment>
    <comment ref="I483" authorId="0" shapeId="0" xr:uid="{B14457A9-A21E-4726-BC4B-FBB27FAB7C6B}">
      <text>
        <r>
          <rPr>
            <sz val="11"/>
            <rFont val="Calibri"/>
            <family val="2"/>
            <charset val="238"/>
          </rPr>
          <t>SZV_F:EllatasiTerulet</t>
        </r>
      </text>
    </comment>
    <comment ref="J483" authorId="0" shapeId="0" xr:uid="{E61DECB4-61B8-43D7-969F-168B5DE83FD5}">
      <text>
        <r>
          <rPr>
            <sz val="11"/>
            <rFont val="Calibri"/>
            <family val="2"/>
            <charset val="238"/>
          </rPr>
          <t>SZV_F:EllatasertFelelos</t>
        </r>
      </text>
    </comment>
    <comment ref="K483" authorId="0" shapeId="0" xr:uid="{D45C0A9D-3E80-49D3-8B9D-7C0288F54F0A}">
      <text>
        <r>
          <rPr>
            <sz val="11"/>
            <rFont val="Calibri"/>
            <family val="2"/>
            <charset val="238"/>
          </rPr>
          <t>SZV_F:TervezettNettoKoltseg</t>
        </r>
      </text>
    </comment>
    <comment ref="L483" authorId="0" shapeId="0" xr:uid="{78035635-16D4-4D3C-A9B2-FDEA5B27D280}">
      <text>
        <r>
          <rPr>
            <sz val="11"/>
            <rFont val="Calibri"/>
            <family val="2"/>
            <charset val="238"/>
          </rPr>
          <t>SZV_F:IdotartamKezdes</t>
        </r>
      </text>
    </comment>
    <comment ref="M483" authorId="0" shapeId="0" xr:uid="{DA6CEB0C-488B-4A1D-B4AA-F9DBF7AB02A2}">
      <text>
        <r>
          <rPr>
            <sz val="11"/>
            <rFont val="Calibri"/>
            <family val="2"/>
            <charset val="238"/>
          </rPr>
          <t>SZV_F:IdotartamBefejezes</t>
        </r>
      </text>
    </comment>
    <comment ref="N483" authorId="0" shapeId="0" xr:uid="{765B96C0-5B58-4A30-A797-4461D6B27041}">
      <text>
        <r>
          <rPr>
            <sz val="11"/>
            <rFont val="Calibri"/>
            <family val="2"/>
            <charset val="238"/>
          </rPr>
          <t>SZV_F:NettoKoltsegUtem1</t>
        </r>
      </text>
    </comment>
    <comment ref="O483" authorId="0" shapeId="0" xr:uid="{C80F874C-54D8-4297-8B1A-F717164FEB87}">
      <text>
        <r>
          <rPr>
            <sz val="11"/>
            <rFont val="Calibri"/>
            <family val="2"/>
            <charset val="238"/>
          </rPr>
          <t>SZV_F:NettoKoltsegUtem2</t>
        </r>
      </text>
    </comment>
    <comment ref="P483" authorId="0" shapeId="0" xr:uid="{DDA06850-19B7-4498-8F42-E8D20A3C3534}">
      <text>
        <r>
          <rPr>
            <sz val="11"/>
            <rFont val="Calibri"/>
            <family val="2"/>
            <charset val="238"/>
          </rPr>
          <t>SZV_F:EM_Melleklet2_KTG</t>
        </r>
      </text>
    </comment>
    <comment ref="R483" authorId="0" shapeId="0" xr:uid="{DB6589EA-070D-42E1-9F34-677FC8C8448D}">
      <text>
        <r>
          <rPr>
            <sz val="11"/>
            <rFont val="Calibri"/>
            <family val="2"/>
            <charset val="238"/>
          </rPr>
          <t>SZV_F:HDUtem1</t>
        </r>
      </text>
    </comment>
    <comment ref="S483" authorId="0" shapeId="0" xr:uid="{D8CE96B7-CEC9-42C7-B105-841DCBB176A9}">
      <text>
        <r>
          <rPr>
            <sz val="11"/>
            <rFont val="Calibri"/>
            <family val="2"/>
            <charset val="238"/>
          </rPr>
          <t>SZV_F:ECSUtem1</t>
        </r>
      </text>
    </comment>
    <comment ref="T483" authorId="0" shapeId="0" xr:uid="{2D7C45E0-12A7-401D-8502-2FFA64047FF0}">
      <text>
        <r>
          <rPr>
            <sz val="11"/>
            <rFont val="Calibri"/>
            <family val="2"/>
            <charset val="238"/>
          </rPr>
          <t>SZV_F:KFHUtem1</t>
        </r>
      </text>
    </comment>
    <comment ref="U483" authorId="0" shapeId="0" xr:uid="{FACC84B2-8716-4720-A2EC-0BE13879C471}">
      <text>
        <r>
          <rPr>
            <sz val="11"/>
            <rFont val="Calibri"/>
            <family val="2"/>
            <charset val="238"/>
          </rPr>
          <t>SZV_F:Egyeb_SajatUtem1</t>
        </r>
      </text>
    </comment>
    <comment ref="V483" authorId="0" shapeId="0" xr:uid="{E02E469B-9A34-4F6D-A9ED-E5AFF3DB5B0D}">
      <text>
        <r>
          <rPr>
            <sz val="11"/>
            <rFont val="Calibri"/>
            <family val="2"/>
            <charset val="238"/>
          </rPr>
          <t>SZV_F:DijUtem1</t>
        </r>
      </text>
    </comment>
    <comment ref="W483" authorId="0" shapeId="0" xr:uid="{B90047AE-2797-46BF-B74A-AB77B0AF633C}">
      <text>
        <r>
          <rPr>
            <sz val="11"/>
            <rFont val="Calibri"/>
            <family val="2"/>
            <charset val="238"/>
          </rPr>
          <t>SZV_F:EM_Melleklet1_Utem1</t>
        </r>
      </text>
    </comment>
    <comment ref="X483" authorId="0" shapeId="0" xr:uid="{E1D071A2-785F-424D-A623-A1EA3E8FAAE9}">
      <text>
        <r>
          <rPr>
            <sz val="11"/>
            <rFont val="Calibri"/>
            <family val="2"/>
            <charset val="238"/>
          </rPr>
          <t>SZV_F:EgyebAllamiUtem1</t>
        </r>
      </text>
    </comment>
    <comment ref="Y483" authorId="0" shapeId="0" xr:uid="{F89F366E-C761-4C66-8E8A-75D859B06867}">
      <text>
        <r>
          <rPr>
            <sz val="11"/>
            <rFont val="Calibri"/>
            <family val="2"/>
            <charset val="238"/>
          </rPr>
          <t>SZV_F:OnkormanyzatiUtem1</t>
        </r>
      </text>
    </comment>
    <comment ref="Z483" authorId="0" shapeId="0" xr:uid="{854F615F-6C58-4074-B305-B92C7043C1FB}">
      <text>
        <r>
          <rPr>
            <sz val="11"/>
            <rFont val="Calibri"/>
            <family val="2"/>
            <charset val="238"/>
          </rPr>
          <t>SZV_F:EUUtem1</t>
        </r>
      </text>
    </comment>
    <comment ref="AA483" authorId="0" shapeId="0" xr:uid="{365D4282-261A-4ABF-B989-266D0B9DA7E4}">
      <text>
        <r>
          <rPr>
            <sz val="11"/>
            <rFont val="Calibri"/>
            <family val="2"/>
            <charset val="238"/>
          </rPr>
          <t>SZV_F:EgyebUtem1</t>
        </r>
      </text>
    </comment>
    <comment ref="AB483" authorId="0" shapeId="0" xr:uid="{67B510D8-FCC8-4197-8B9B-7612F00816DE}">
      <text>
        <r>
          <rPr>
            <sz val="11"/>
            <rFont val="Calibri"/>
            <family val="2"/>
            <charset val="238"/>
          </rPr>
          <t>SZV_F:HitelKotvenyUtem1</t>
        </r>
      </text>
    </comment>
    <comment ref="AC483" authorId="0" shapeId="0" xr:uid="{6F263E3F-1546-461F-ABF6-54F7A30EE358}">
      <text>
        <r>
          <rPr>
            <sz val="11"/>
            <rFont val="Calibri"/>
            <family val="2"/>
            <charset val="238"/>
          </rPr>
          <t>SZV_F:OsszesenUtem1</t>
        </r>
      </text>
    </comment>
    <comment ref="AF483" authorId="0" shapeId="0" xr:uid="{7878B800-96E5-4C43-A917-784C2F8C8FEE}">
      <text>
        <r>
          <rPr>
            <sz val="11"/>
            <rFont val="Calibri"/>
            <family val="2"/>
            <charset val="238"/>
          </rPr>
          <t>SZV_F:HDUtem2</t>
        </r>
      </text>
    </comment>
    <comment ref="AG483" authorId="0" shapeId="0" xr:uid="{CA7BB1F3-5D68-486A-9D2D-F041A039EDC8}">
      <text>
        <r>
          <rPr>
            <sz val="11"/>
            <rFont val="Calibri"/>
            <family val="2"/>
            <charset val="238"/>
          </rPr>
          <t>SZV_F:ECSUtem2</t>
        </r>
      </text>
    </comment>
    <comment ref="AH483" authorId="0" shapeId="0" xr:uid="{70A11230-84EE-40F7-B26A-AE9CE12A1B3F}">
      <text>
        <r>
          <rPr>
            <sz val="11"/>
            <rFont val="Calibri"/>
            <family val="2"/>
            <charset val="238"/>
          </rPr>
          <t>SZV_F:KFHUtem2</t>
        </r>
      </text>
    </comment>
    <comment ref="AI483" authorId="0" shapeId="0" xr:uid="{6538D31B-CAE1-42D2-B2A6-8B0E87A1BF65}">
      <text>
        <r>
          <rPr>
            <sz val="11"/>
            <rFont val="Calibri"/>
            <family val="2"/>
            <charset val="238"/>
          </rPr>
          <t>SZV_F:Egyeb_SajatUtem2</t>
        </r>
      </text>
    </comment>
    <comment ref="AJ483" authorId="0" shapeId="0" xr:uid="{CF36BF9D-80A2-4891-A8BB-60A4807BFE5B}">
      <text>
        <r>
          <rPr>
            <sz val="11"/>
            <rFont val="Calibri"/>
            <family val="2"/>
            <charset val="238"/>
          </rPr>
          <t>SZV_F:DijUtem2</t>
        </r>
      </text>
    </comment>
    <comment ref="AK483" authorId="0" shapeId="0" xr:uid="{A33570CE-4DFC-4F18-954F-6FEF0E541B80}">
      <text>
        <r>
          <rPr>
            <sz val="11"/>
            <rFont val="Calibri"/>
            <family val="2"/>
            <charset val="238"/>
          </rPr>
          <t>SZV_F:EM_Melleklet1_Utem2</t>
        </r>
      </text>
    </comment>
    <comment ref="AL483" authorId="0" shapeId="0" xr:uid="{8DE81D89-7566-407B-B065-5AEED4FD3CEB}">
      <text>
        <r>
          <rPr>
            <sz val="11"/>
            <rFont val="Calibri"/>
            <family val="2"/>
            <charset val="238"/>
          </rPr>
          <t>SZV_F:EgyebAllamiUtem2</t>
        </r>
      </text>
    </comment>
    <comment ref="AM483" authorId="0" shapeId="0" xr:uid="{A7013841-FF8B-4205-AC7D-232832C3DE5C}">
      <text>
        <r>
          <rPr>
            <sz val="11"/>
            <rFont val="Calibri"/>
            <family val="2"/>
            <charset val="238"/>
          </rPr>
          <t>SZV_F:OnkormanyzatiUtem2</t>
        </r>
      </text>
    </comment>
    <comment ref="AN483" authorId="0" shapeId="0" xr:uid="{1B75CDC2-D8D5-4A80-9507-1CC7666F1B66}">
      <text>
        <r>
          <rPr>
            <sz val="11"/>
            <rFont val="Calibri"/>
            <family val="2"/>
            <charset val="238"/>
          </rPr>
          <t>SZV_F:EUUtem2</t>
        </r>
      </text>
    </comment>
    <comment ref="AO483" authorId="0" shapeId="0" xr:uid="{621896B3-DE8A-4AE4-BA8D-D34A9648C87D}">
      <text>
        <r>
          <rPr>
            <sz val="11"/>
            <rFont val="Calibri"/>
            <family val="2"/>
            <charset val="238"/>
          </rPr>
          <t>SZV_F:EgyebUtem2</t>
        </r>
      </text>
    </comment>
    <comment ref="AP483" authorId="0" shapeId="0" xr:uid="{76682F7D-5D86-4FAB-BD0A-EA532EAEB3FA}">
      <text>
        <r>
          <rPr>
            <sz val="11"/>
            <rFont val="Calibri"/>
            <family val="2"/>
            <charset val="238"/>
          </rPr>
          <t>SZV_F:HitelKotvenyUtem2</t>
        </r>
      </text>
    </comment>
    <comment ref="AQ483" authorId="0" shapeId="0" xr:uid="{F2184661-B593-4584-8EA0-0B7C2A803E15}">
      <text>
        <r>
          <rPr>
            <sz val="11"/>
            <rFont val="Calibri"/>
            <family val="2"/>
            <charset val="238"/>
          </rPr>
          <t>SZV_F:OsszesenUtem2</t>
        </r>
      </text>
    </comment>
    <comment ref="AR483" authorId="0" shapeId="0" xr:uid="{8770BA84-CA8C-474D-93B0-317C9551831F}">
      <text>
        <r>
          <rPr>
            <sz val="11"/>
            <rFont val="Calibri"/>
            <family val="2"/>
            <charset val="238"/>
          </rPr>
          <t>SZV_F:ForrashianyUtem2</t>
        </r>
      </text>
    </comment>
    <comment ref="AU483" authorId="0" shapeId="0" xr:uid="{DE2CDA4D-3A41-4241-952E-65AC206B8676}">
      <text>
        <r>
          <rPr>
            <sz val="11"/>
            <rFont val="Calibri"/>
            <family val="2"/>
            <charset val="238"/>
          </rPr>
          <t>SZV_F:Indokolas</t>
        </r>
      </text>
    </comment>
    <comment ref="AV483" authorId="0" shapeId="0" xr:uid="{69B706C6-2526-4AAB-8BA6-EC18B6D69A9C}">
      <text>
        <r>
          <rPr>
            <sz val="11"/>
            <rFont val="Calibri"/>
            <family val="2"/>
            <charset val="238"/>
          </rPr>
          <t>SZV_F:Megjegyzes</t>
        </r>
      </text>
    </comment>
    <comment ref="AW483" authorId="0" shapeId="0" xr:uid="{423C1400-5397-49AE-B37D-D94135D759B5}">
      <text>
        <r>
          <rPr>
            <sz val="11"/>
            <rFont val="Calibri"/>
            <family val="2"/>
            <charset val="238"/>
          </rPr>
          <t>SZV_F:FeladatSorszam</t>
        </r>
      </text>
    </comment>
    <comment ref="AY483" authorId="0" shapeId="0" xr:uid="{E7A11B84-5567-43FA-9958-83DB95CA2779}">
      <text>
        <r>
          <rPr>
            <sz val="11"/>
            <rFont val="Calibri"/>
            <family val="2"/>
            <charset val="238"/>
          </rPr>
          <t>SZV_F:ISA</t>
        </r>
      </text>
    </comment>
    <comment ref="B484" authorId="0" shapeId="0" xr:uid="{082C2F68-608E-4523-B300-A52CADFE412A}">
      <text>
        <r>
          <rPr>
            <sz val="11"/>
            <rFont val="Calibri"/>
            <family val="2"/>
            <charset val="238"/>
          </rPr>
          <t>SZV_F:FontossagiSorrent</t>
        </r>
      </text>
    </comment>
    <comment ref="C484" authorId="0" shapeId="0" xr:uid="{479AA236-BF46-4FEA-A40F-038BA6C0AD3B}">
      <text>
        <r>
          <rPr>
            <sz val="11"/>
            <rFont val="Calibri"/>
            <family val="2"/>
            <charset val="238"/>
          </rPr>
          <t>SZV_F:FeladatKategoria</t>
        </r>
      </text>
    </comment>
    <comment ref="D484" authorId="0" shapeId="0" xr:uid="{09D08639-49CA-4E48-B46C-A4CF1BB68423}">
      <text>
        <r>
          <rPr>
            <sz val="11"/>
            <rFont val="Calibri"/>
            <family val="2"/>
            <charset val="238"/>
          </rPr>
          <t>SZV_F:FeladatMegnevezes</t>
        </r>
      </text>
    </comment>
    <comment ref="E484" authorId="0" shapeId="0" xr:uid="{2AC9A202-75BA-4FBA-A07B-626C06DD4855}">
      <text>
        <r>
          <rPr>
            <sz val="11"/>
            <rFont val="Calibri"/>
            <family val="2"/>
            <charset val="238"/>
          </rPr>
          <t>SZV_F:ElviEngedelySzam</t>
        </r>
      </text>
    </comment>
    <comment ref="F484" authorId="0" shapeId="0" xr:uid="{4BA4AD4B-EAE7-4356-9599-43207DCA50BD}">
      <text>
        <r>
          <rPr>
            <sz val="11"/>
            <rFont val="Calibri"/>
            <family val="2"/>
            <charset val="238"/>
          </rPr>
          <t>SZV_F:VKR_Kod</t>
        </r>
      </text>
    </comment>
    <comment ref="G484" authorId="0" shapeId="0" xr:uid="{A91DB205-77AA-40B5-8B0B-77B6ABBACB69}">
      <text>
        <r>
          <rPr>
            <sz val="11"/>
            <rFont val="Calibri"/>
            <family val="2"/>
            <charset val="238"/>
          </rPr>
          <t>SZV_F:VKR_Nev</t>
        </r>
      </text>
    </comment>
    <comment ref="H484" authorId="0" shapeId="0" xr:uid="{C40168F1-F007-4FCB-8819-A51359F44867}">
      <text>
        <r>
          <rPr>
            <sz val="11"/>
            <rFont val="Calibri"/>
            <family val="2"/>
            <charset val="238"/>
          </rPr>
          <t>SZV_F:FeladatAzonosito</t>
        </r>
      </text>
    </comment>
    <comment ref="I484" authorId="0" shapeId="0" xr:uid="{25C38D67-CE69-43CB-9E09-51482694DC36}">
      <text>
        <r>
          <rPr>
            <sz val="11"/>
            <rFont val="Calibri"/>
            <family val="2"/>
            <charset val="238"/>
          </rPr>
          <t>SZV_F:EllatasiTerulet</t>
        </r>
      </text>
    </comment>
    <comment ref="J484" authorId="0" shapeId="0" xr:uid="{C22E0A62-EF70-4DC3-B2B2-8E1E92C2386D}">
      <text>
        <r>
          <rPr>
            <sz val="11"/>
            <rFont val="Calibri"/>
            <family val="2"/>
            <charset val="238"/>
          </rPr>
          <t>SZV_F:EllatasertFelelos</t>
        </r>
      </text>
    </comment>
    <comment ref="K484" authorId="0" shapeId="0" xr:uid="{75236C9C-5ADE-4B49-9515-81602761F250}">
      <text>
        <r>
          <rPr>
            <sz val="11"/>
            <rFont val="Calibri"/>
            <family val="2"/>
            <charset val="238"/>
          </rPr>
          <t>SZV_F:TervezettNettoKoltseg</t>
        </r>
      </text>
    </comment>
    <comment ref="L484" authorId="0" shapeId="0" xr:uid="{FC7B177E-06A3-4652-98A4-E48E7598166D}">
      <text>
        <r>
          <rPr>
            <sz val="11"/>
            <rFont val="Calibri"/>
            <family val="2"/>
            <charset val="238"/>
          </rPr>
          <t>SZV_F:IdotartamKezdes</t>
        </r>
      </text>
    </comment>
    <comment ref="M484" authorId="0" shapeId="0" xr:uid="{6D780CAF-E877-4676-BCAC-3562F6DB3D39}">
      <text>
        <r>
          <rPr>
            <sz val="11"/>
            <rFont val="Calibri"/>
            <family val="2"/>
            <charset val="238"/>
          </rPr>
          <t>SZV_F:IdotartamBefejezes</t>
        </r>
      </text>
    </comment>
    <comment ref="N484" authorId="0" shapeId="0" xr:uid="{8B0CBDC4-C10A-4C4F-A6E7-8F110481451A}">
      <text>
        <r>
          <rPr>
            <sz val="11"/>
            <rFont val="Calibri"/>
            <family val="2"/>
            <charset val="238"/>
          </rPr>
          <t>SZV_F:NettoKoltsegUtem1</t>
        </r>
      </text>
    </comment>
    <comment ref="O484" authorId="0" shapeId="0" xr:uid="{D564A547-1447-45BD-A2CB-A1334BFB830E}">
      <text>
        <r>
          <rPr>
            <sz val="11"/>
            <rFont val="Calibri"/>
            <family val="2"/>
            <charset val="238"/>
          </rPr>
          <t>SZV_F:NettoKoltsegUtem2</t>
        </r>
      </text>
    </comment>
    <comment ref="P484" authorId="0" shapeId="0" xr:uid="{128B721F-D65C-480B-9A61-B97D8AC81485}">
      <text>
        <r>
          <rPr>
            <sz val="11"/>
            <rFont val="Calibri"/>
            <family val="2"/>
            <charset val="238"/>
          </rPr>
          <t>SZV_F:EM_Melleklet2_KTG</t>
        </r>
      </text>
    </comment>
    <comment ref="R484" authorId="0" shapeId="0" xr:uid="{361E8245-011A-4FDE-9AE6-D3CFAF974174}">
      <text>
        <r>
          <rPr>
            <sz val="11"/>
            <rFont val="Calibri"/>
            <family val="2"/>
            <charset val="238"/>
          </rPr>
          <t>SZV_F:HDUtem1</t>
        </r>
      </text>
    </comment>
    <comment ref="S484" authorId="0" shapeId="0" xr:uid="{F5C2ACAA-E9F8-455B-8B3E-8038610E60F8}">
      <text>
        <r>
          <rPr>
            <sz val="11"/>
            <rFont val="Calibri"/>
            <family val="2"/>
            <charset val="238"/>
          </rPr>
          <t>SZV_F:ECSUtem1</t>
        </r>
      </text>
    </comment>
    <comment ref="T484" authorId="0" shapeId="0" xr:uid="{639EB870-14DC-422B-AD6E-4779D7E9C9F8}">
      <text>
        <r>
          <rPr>
            <sz val="11"/>
            <rFont val="Calibri"/>
            <family val="2"/>
            <charset val="238"/>
          </rPr>
          <t>SZV_F:KFHUtem1</t>
        </r>
      </text>
    </comment>
    <comment ref="U484" authorId="0" shapeId="0" xr:uid="{20947FE6-0CC4-466E-9DDD-267F5E3A5782}">
      <text>
        <r>
          <rPr>
            <sz val="11"/>
            <rFont val="Calibri"/>
            <family val="2"/>
            <charset val="238"/>
          </rPr>
          <t>SZV_F:Egyeb_SajatUtem1</t>
        </r>
      </text>
    </comment>
    <comment ref="V484" authorId="0" shapeId="0" xr:uid="{B5E85799-2C02-4D25-9D0F-3C0CCEA5E32D}">
      <text>
        <r>
          <rPr>
            <sz val="11"/>
            <rFont val="Calibri"/>
            <family val="2"/>
            <charset val="238"/>
          </rPr>
          <t>SZV_F:DijUtem1</t>
        </r>
      </text>
    </comment>
    <comment ref="W484" authorId="0" shapeId="0" xr:uid="{447FF528-07BF-4B6C-9199-193AB38E238B}">
      <text>
        <r>
          <rPr>
            <sz val="11"/>
            <rFont val="Calibri"/>
            <family val="2"/>
            <charset val="238"/>
          </rPr>
          <t>SZV_F:EM_Melleklet1_Utem1</t>
        </r>
      </text>
    </comment>
    <comment ref="X484" authorId="0" shapeId="0" xr:uid="{01CEFFF5-D96A-43AB-9F31-CEE5EDD38BDB}">
      <text>
        <r>
          <rPr>
            <sz val="11"/>
            <rFont val="Calibri"/>
            <family val="2"/>
            <charset val="238"/>
          </rPr>
          <t>SZV_F:EgyebAllamiUtem1</t>
        </r>
      </text>
    </comment>
    <comment ref="Y484" authorId="0" shapeId="0" xr:uid="{FB0865F6-D217-4AE5-B2D6-F56C80BFFCCF}">
      <text>
        <r>
          <rPr>
            <sz val="11"/>
            <rFont val="Calibri"/>
            <family val="2"/>
            <charset val="238"/>
          </rPr>
          <t>SZV_F:OnkormanyzatiUtem1</t>
        </r>
      </text>
    </comment>
    <comment ref="Z484" authorId="0" shapeId="0" xr:uid="{1B8245E2-5EC2-43A9-8992-4C25943F4E2B}">
      <text>
        <r>
          <rPr>
            <sz val="11"/>
            <rFont val="Calibri"/>
            <family val="2"/>
            <charset val="238"/>
          </rPr>
          <t>SZV_F:EUUtem1</t>
        </r>
      </text>
    </comment>
    <comment ref="AA484" authorId="0" shapeId="0" xr:uid="{9B891C4B-F0FC-41EE-9BC2-AD04E3A88164}">
      <text>
        <r>
          <rPr>
            <sz val="11"/>
            <rFont val="Calibri"/>
            <family val="2"/>
            <charset val="238"/>
          </rPr>
          <t>SZV_F:EgyebUtem1</t>
        </r>
      </text>
    </comment>
    <comment ref="AB484" authorId="0" shapeId="0" xr:uid="{7036A348-929A-4AB1-B6C6-3E2BACC1CA2C}">
      <text>
        <r>
          <rPr>
            <sz val="11"/>
            <rFont val="Calibri"/>
            <family val="2"/>
            <charset val="238"/>
          </rPr>
          <t>SZV_F:HitelKotvenyUtem1</t>
        </r>
      </text>
    </comment>
    <comment ref="AC484" authorId="0" shapeId="0" xr:uid="{3B933B4F-8F22-4ECD-9D4F-C522140C41CA}">
      <text>
        <r>
          <rPr>
            <sz val="11"/>
            <rFont val="Calibri"/>
            <family val="2"/>
            <charset val="238"/>
          </rPr>
          <t>SZV_F:OsszesenUtem1</t>
        </r>
      </text>
    </comment>
    <comment ref="AF484" authorId="0" shapeId="0" xr:uid="{BC25662D-B435-4C45-A661-D1ED39A473E7}">
      <text>
        <r>
          <rPr>
            <sz val="11"/>
            <rFont val="Calibri"/>
            <family val="2"/>
            <charset val="238"/>
          </rPr>
          <t>SZV_F:HDUtem2</t>
        </r>
      </text>
    </comment>
    <comment ref="AG484" authorId="0" shapeId="0" xr:uid="{803956F8-422A-4334-A920-6FC15D673E2F}">
      <text>
        <r>
          <rPr>
            <sz val="11"/>
            <rFont val="Calibri"/>
            <family val="2"/>
            <charset val="238"/>
          </rPr>
          <t>SZV_F:ECSUtem2</t>
        </r>
      </text>
    </comment>
    <comment ref="AH484" authorId="0" shapeId="0" xr:uid="{391FD9BE-A0BB-4A7D-ABE3-51E300D79FF5}">
      <text>
        <r>
          <rPr>
            <sz val="11"/>
            <rFont val="Calibri"/>
            <family val="2"/>
            <charset val="238"/>
          </rPr>
          <t>SZV_F:KFHUtem2</t>
        </r>
      </text>
    </comment>
    <comment ref="AI484" authorId="0" shapeId="0" xr:uid="{E309F7F2-40AA-4603-8F5D-22679E173CCE}">
      <text>
        <r>
          <rPr>
            <sz val="11"/>
            <rFont val="Calibri"/>
            <family val="2"/>
            <charset val="238"/>
          </rPr>
          <t>SZV_F:Egyeb_SajatUtem2</t>
        </r>
      </text>
    </comment>
    <comment ref="AJ484" authorId="0" shapeId="0" xr:uid="{DF5544CD-65A1-4BC4-A54A-DA7AA2C021E0}">
      <text>
        <r>
          <rPr>
            <sz val="11"/>
            <rFont val="Calibri"/>
            <family val="2"/>
            <charset val="238"/>
          </rPr>
          <t>SZV_F:DijUtem2</t>
        </r>
      </text>
    </comment>
    <comment ref="AK484" authorId="0" shapeId="0" xr:uid="{DBAB92CB-B9E7-42FD-981E-96E4A633A225}">
      <text>
        <r>
          <rPr>
            <sz val="11"/>
            <rFont val="Calibri"/>
            <family val="2"/>
            <charset val="238"/>
          </rPr>
          <t>SZV_F:EM_Melleklet1_Utem2</t>
        </r>
      </text>
    </comment>
    <comment ref="AL484" authorId="0" shapeId="0" xr:uid="{FB448BCA-30D3-4399-ADDD-69CCAE88660A}">
      <text>
        <r>
          <rPr>
            <sz val="11"/>
            <rFont val="Calibri"/>
            <family val="2"/>
            <charset val="238"/>
          </rPr>
          <t>SZV_F:EgyebAllamiUtem2</t>
        </r>
      </text>
    </comment>
    <comment ref="AM484" authorId="0" shapeId="0" xr:uid="{7A21BDEE-62FC-4A73-B104-35E53CC0DBA0}">
      <text>
        <r>
          <rPr>
            <sz val="11"/>
            <rFont val="Calibri"/>
            <family val="2"/>
            <charset val="238"/>
          </rPr>
          <t>SZV_F:OnkormanyzatiUtem2</t>
        </r>
      </text>
    </comment>
    <comment ref="AN484" authorId="0" shapeId="0" xr:uid="{C240FF8F-DD86-434F-A539-7B45489EFBEB}">
      <text>
        <r>
          <rPr>
            <sz val="11"/>
            <rFont val="Calibri"/>
            <family val="2"/>
            <charset val="238"/>
          </rPr>
          <t>SZV_F:EUUtem2</t>
        </r>
      </text>
    </comment>
    <comment ref="AO484" authorId="0" shapeId="0" xr:uid="{D9138D3D-F194-43E2-9C76-7100D41FB2B8}">
      <text>
        <r>
          <rPr>
            <sz val="11"/>
            <rFont val="Calibri"/>
            <family val="2"/>
            <charset val="238"/>
          </rPr>
          <t>SZV_F:EgyebUtem2</t>
        </r>
      </text>
    </comment>
    <comment ref="AP484" authorId="0" shapeId="0" xr:uid="{7493C06B-E320-49F7-A6AA-19BD5823A508}">
      <text>
        <r>
          <rPr>
            <sz val="11"/>
            <rFont val="Calibri"/>
            <family val="2"/>
            <charset val="238"/>
          </rPr>
          <t>SZV_F:HitelKotvenyUtem2</t>
        </r>
      </text>
    </comment>
    <comment ref="AQ484" authorId="0" shapeId="0" xr:uid="{9E4D45B8-81E9-4FDA-97DD-7F6FC6DC334F}">
      <text>
        <r>
          <rPr>
            <sz val="11"/>
            <rFont val="Calibri"/>
            <family val="2"/>
            <charset val="238"/>
          </rPr>
          <t>SZV_F:OsszesenUtem2</t>
        </r>
      </text>
    </comment>
    <comment ref="AR484" authorId="0" shapeId="0" xr:uid="{9386EB67-278D-4530-8151-DF2E542DA0FA}">
      <text>
        <r>
          <rPr>
            <sz val="11"/>
            <rFont val="Calibri"/>
            <family val="2"/>
            <charset val="238"/>
          </rPr>
          <t>SZV_F:ForrashianyUtem2</t>
        </r>
      </text>
    </comment>
    <comment ref="AU484" authorId="0" shapeId="0" xr:uid="{5589002F-D204-420F-AD34-A1F0B13A34F6}">
      <text>
        <r>
          <rPr>
            <sz val="11"/>
            <rFont val="Calibri"/>
            <family val="2"/>
            <charset val="238"/>
          </rPr>
          <t>SZV_F:Indokolas</t>
        </r>
      </text>
    </comment>
    <comment ref="AV484" authorId="0" shapeId="0" xr:uid="{CB7ECEEC-386D-49C4-9B03-15BFD8B5C81B}">
      <text>
        <r>
          <rPr>
            <sz val="11"/>
            <rFont val="Calibri"/>
            <family val="2"/>
            <charset val="238"/>
          </rPr>
          <t>SZV_F:Megjegyzes</t>
        </r>
      </text>
    </comment>
    <comment ref="AW484" authorId="0" shapeId="0" xr:uid="{3B2723CB-F8A6-4BFD-B440-AF68988DE835}">
      <text>
        <r>
          <rPr>
            <sz val="11"/>
            <rFont val="Calibri"/>
            <family val="2"/>
            <charset val="238"/>
          </rPr>
          <t>SZV_F:FeladatSorszam</t>
        </r>
      </text>
    </comment>
    <comment ref="AY484" authorId="0" shapeId="0" xr:uid="{623CFF9E-5867-412A-A134-C83C5E64F736}">
      <text>
        <r>
          <rPr>
            <sz val="11"/>
            <rFont val="Calibri"/>
            <family val="2"/>
            <charset val="238"/>
          </rPr>
          <t>SZV_F:ISA</t>
        </r>
      </text>
    </comment>
    <comment ref="B485" authorId="0" shapeId="0" xr:uid="{2C7DB684-9F64-4A07-9199-B33629B144CE}">
      <text>
        <r>
          <rPr>
            <sz val="11"/>
            <rFont val="Calibri"/>
            <family val="2"/>
            <charset val="238"/>
          </rPr>
          <t>SZV_F:FontossagiSorrent</t>
        </r>
      </text>
    </comment>
    <comment ref="C485" authorId="0" shapeId="0" xr:uid="{E4F1517A-5BA9-4726-BE74-932F6F85247F}">
      <text>
        <r>
          <rPr>
            <sz val="11"/>
            <rFont val="Calibri"/>
            <family val="2"/>
            <charset val="238"/>
          </rPr>
          <t>SZV_F:FeladatKategoria</t>
        </r>
      </text>
    </comment>
    <comment ref="D485" authorId="0" shapeId="0" xr:uid="{85E557AE-C2C3-4EEF-A62A-C6E27D8A2C9A}">
      <text>
        <r>
          <rPr>
            <sz val="11"/>
            <rFont val="Calibri"/>
            <family val="2"/>
            <charset val="238"/>
          </rPr>
          <t>SZV_F:FeladatMegnevezes</t>
        </r>
      </text>
    </comment>
    <comment ref="E485" authorId="0" shapeId="0" xr:uid="{A45A60F8-78E5-44AD-81E1-A8A8F98216BB}">
      <text>
        <r>
          <rPr>
            <sz val="11"/>
            <rFont val="Calibri"/>
            <family val="2"/>
            <charset val="238"/>
          </rPr>
          <t>SZV_F:ElviEngedelySzam</t>
        </r>
      </text>
    </comment>
    <comment ref="F485" authorId="0" shapeId="0" xr:uid="{DB938B64-AA04-4668-B872-00398B525247}">
      <text>
        <r>
          <rPr>
            <sz val="11"/>
            <rFont val="Calibri"/>
            <family val="2"/>
            <charset val="238"/>
          </rPr>
          <t>SZV_F:VKR_Kod</t>
        </r>
      </text>
    </comment>
    <comment ref="G485" authorId="0" shapeId="0" xr:uid="{9CEBDE3D-B905-4E3D-88CC-F306B29D6791}">
      <text>
        <r>
          <rPr>
            <sz val="11"/>
            <rFont val="Calibri"/>
            <family val="2"/>
            <charset val="238"/>
          </rPr>
          <t>SZV_F:VKR_Nev</t>
        </r>
      </text>
    </comment>
    <comment ref="H485" authorId="0" shapeId="0" xr:uid="{D4576121-15C3-49E3-84AC-D8564739042C}">
      <text>
        <r>
          <rPr>
            <sz val="11"/>
            <rFont val="Calibri"/>
            <family val="2"/>
            <charset val="238"/>
          </rPr>
          <t>SZV_F:FeladatAzonosito</t>
        </r>
      </text>
    </comment>
    <comment ref="I485" authorId="0" shapeId="0" xr:uid="{CDC55960-41C2-42D7-BA3E-5EB4059295F5}">
      <text>
        <r>
          <rPr>
            <sz val="11"/>
            <rFont val="Calibri"/>
            <family val="2"/>
            <charset val="238"/>
          </rPr>
          <t>SZV_F:EllatasiTerulet</t>
        </r>
      </text>
    </comment>
    <comment ref="J485" authorId="0" shapeId="0" xr:uid="{4D156730-FED9-4106-8C3F-8F46DBA233B6}">
      <text>
        <r>
          <rPr>
            <sz val="11"/>
            <rFont val="Calibri"/>
            <family val="2"/>
            <charset val="238"/>
          </rPr>
          <t>SZV_F:EllatasertFelelos</t>
        </r>
      </text>
    </comment>
    <comment ref="K485" authorId="0" shapeId="0" xr:uid="{57C34145-B69C-47FD-96FC-4ABF88FD9B43}">
      <text>
        <r>
          <rPr>
            <sz val="11"/>
            <rFont val="Calibri"/>
            <family val="2"/>
            <charset val="238"/>
          </rPr>
          <t>SZV_F:TervezettNettoKoltseg</t>
        </r>
      </text>
    </comment>
    <comment ref="L485" authorId="0" shapeId="0" xr:uid="{101EDE7B-EC72-4F2B-81BB-A60451284163}">
      <text>
        <r>
          <rPr>
            <sz val="11"/>
            <rFont val="Calibri"/>
            <family val="2"/>
            <charset val="238"/>
          </rPr>
          <t>SZV_F:IdotartamKezdes</t>
        </r>
      </text>
    </comment>
    <comment ref="M485" authorId="0" shapeId="0" xr:uid="{3728E392-204E-4FC9-BD92-E0AA883F5E5E}">
      <text>
        <r>
          <rPr>
            <sz val="11"/>
            <rFont val="Calibri"/>
            <family val="2"/>
            <charset val="238"/>
          </rPr>
          <t>SZV_F:IdotartamBefejezes</t>
        </r>
      </text>
    </comment>
    <comment ref="N485" authorId="0" shapeId="0" xr:uid="{851616D1-C12A-4537-92C2-CAA610C12869}">
      <text>
        <r>
          <rPr>
            <sz val="11"/>
            <rFont val="Calibri"/>
            <family val="2"/>
            <charset val="238"/>
          </rPr>
          <t>SZV_F:NettoKoltsegUtem1</t>
        </r>
      </text>
    </comment>
    <comment ref="O485" authorId="0" shapeId="0" xr:uid="{DF1FCE5A-7239-460E-8233-9BAB6A02B413}">
      <text>
        <r>
          <rPr>
            <sz val="11"/>
            <rFont val="Calibri"/>
            <family val="2"/>
            <charset val="238"/>
          </rPr>
          <t>SZV_F:NettoKoltsegUtem2</t>
        </r>
      </text>
    </comment>
    <comment ref="P485" authorId="0" shapeId="0" xr:uid="{F9D01881-D9C5-4693-BA4B-65AE7D5E5C0A}">
      <text>
        <r>
          <rPr>
            <sz val="11"/>
            <rFont val="Calibri"/>
            <family val="2"/>
            <charset val="238"/>
          </rPr>
          <t>SZV_F:EM_Melleklet2_KTG</t>
        </r>
      </text>
    </comment>
    <comment ref="R485" authorId="0" shapeId="0" xr:uid="{45F921CD-1D70-4F88-A693-A0706073D5E7}">
      <text>
        <r>
          <rPr>
            <sz val="11"/>
            <rFont val="Calibri"/>
            <family val="2"/>
            <charset val="238"/>
          </rPr>
          <t>SZV_F:HDUtem1</t>
        </r>
      </text>
    </comment>
    <comment ref="S485" authorId="0" shapeId="0" xr:uid="{9F73434B-44D1-4DF0-99DC-8882C77DD586}">
      <text>
        <r>
          <rPr>
            <sz val="11"/>
            <rFont val="Calibri"/>
            <family val="2"/>
            <charset val="238"/>
          </rPr>
          <t>SZV_F:ECSUtem1</t>
        </r>
      </text>
    </comment>
    <comment ref="T485" authorId="0" shapeId="0" xr:uid="{48C788A6-14C5-4A97-9730-F77E4E8E9AB9}">
      <text>
        <r>
          <rPr>
            <sz val="11"/>
            <rFont val="Calibri"/>
            <family val="2"/>
            <charset val="238"/>
          </rPr>
          <t>SZV_F:KFHUtem1</t>
        </r>
      </text>
    </comment>
    <comment ref="U485" authorId="0" shapeId="0" xr:uid="{A866EE46-1B00-4103-9744-7E64B0D02B5C}">
      <text>
        <r>
          <rPr>
            <sz val="11"/>
            <rFont val="Calibri"/>
            <family val="2"/>
            <charset val="238"/>
          </rPr>
          <t>SZV_F:Egyeb_SajatUtem1</t>
        </r>
      </text>
    </comment>
    <comment ref="V485" authorId="0" shapeId="0" xr:uid="{9A6C6B23-8968-41A1-B47C-29D542F88FB2}">
      <text>
        <r>
          <rPr>
            <sz val="11"/>
            <rFont val="Calibri"/>
            <family val="2"/>
            <charset val="238"/>
          </rPr>
          <t>SZV_F:DijUtem1</t>
        </r>
      </text>
    </comment>
    <comment ref="W485" authorId="0" shapeId="0" xr:uid="{879BB68E-1CCD-4D1E-9CC7-0AAD43120451}">
      <text>
        <r>
          <rPr>
            <sz val="11"/>
            <rFont val="Calibri"/>
            <family val="2"/>
            <charset val="238"/>
          </rPr>
          <t>SZV_F:EM_Melleklet1_Utem1</t>
        </r>
      </text>
    </comment>
    <comment ref="X485" authorId="0" shapeId="0" xr:uid="{D3C88F71-109B-47AA-B5F6-35B1EE24839E}">
      <text>
        <r>
          <rPr>
            <sz val="11"/>
            <rFont val="Calibri"/>
            <family val="2"/>
            <charset val="238"/>
          </rPr>
          <t>SZV_F:EgyebAllamiUtem1</t>
        </r>
      </text>
    </comment>
    <comment ref="Y485" authorId="0" shapeId="0" xr:uid="{30D113A0-7837-4A61-8F4F-BEDBA2A547B9}">
      <text>
        <r>
          <rPr>
            <sz val="11"/>
            <rFont val="Calibri"/>
            <family val="2"/>
            <charset val="238"/>
          </rPr>
          <t>SZV_F:OnkormanyzatiUtem1</t>
        </r>
      </text>
    </comment>
    <comment ref="Z485" authorId="0" shapeId="0" xr:uid="{A31F5856-EBEB-4A95-9074-F7FC62537BF8}">
      <text>
        <r>
          <rPr>
            <sz val="11"/>
            <rFont val="Calibri"/>
            <family val="2"/>
            <charset val="238"/>
          </rPr>
          <t>SZV_F:EUUtem1</t>
        </r>
      </text>
    </comment>
    <comment ref="AA485" authorId="0" shapeId="0" xr:uid="{B16EC229-54F2-42B3-B222-940C2B03F2E0}">
      <text>
        <r>
          <rPr>
            <sz val="11"/>
            <rFont val="Calibri"/>
            <family val="2"/>
            <charset val="238"/>
          </rPr>
          <t>SZV_F:EgyebUtem1</t>
        </r>
      </text>
    </comment>
    <comment ref="AB485" authorId="0" shapeId="0" xr:uid="{5A9B2057-7732-449F-8E29-5C906B7F260B}">
      <text>
        <r>
          <rPr>
            <sz val="11"/>
            <rFont val="Calibri"/>
            <family val="2"/>
            <charset val="238"/>
          </rPr>
          <t>SZV_F:HitelKotvenyUtem1</t>
        </r>
      </text>
    </comment>
    <comment ref="AC485" authorId="0" shapeId="0" xr:uid="{54579EC5-1743-46DF-9CF1-472AB330F034}">
      <text>
        <r>
          <rPr>
            <sz val="11"/>
            <rFont val="Calibri"/>
            <family val="2"/>
            <charset val="238"/>
          </rPr>
          <t>SZV_F:OsszesenUtem1</t>
        </r>
      </text>
    </comment>
    <comment ref="AF485" authorId="0" shapeId="0" xr:uid="{AA8DB5EA-9C72-4CA4-9301-1CC0CEC9D300}">
      <text>
        <r>
          <rPr>
            <sz val="11"/>
            <rFont val="Calibri"/>
            <family val="2"/>
            <charset val="238"/>
          </rPr>
          <t>SZV_F:HDUtem2</t>
        </r>
      </text>
    </comment>
    <comment ref="AG485" authorId="0" shapeId="0" xr:uid="{B813E2BA-8BB3-4CBB-9030-ACD88E0F1C9E}">
      <text>
        <r>
          <rPr>
            <sz val="11"/>
            <rFont val="Calibri"/>
            <family val="2"/>
            <charset val="238"/>
          </rPr>
          <t>SZV_F:ECSUtem2</t>
        </r>
      </text>
    </comment>
    <comment ref="AH485" authorId="0" shapeId="0" xr:uid="{3CE11AA7-5E90-4723-95BC-246C8CE43D61}">
      <text>
        <r>
          <rPr>
            <sz val="11"/>
            <rFont val="Calibri"/>
            <family val="2"/>
            <charset val="238"/>
          </rPr>
          <t>SZV_F:KFHUtem2</t>
        </r>
      </text>
    </comment>
    <comment ref="AI485" authorId="0" shapeId="0" xr:uid="{715CD9AD-78A1-4129-897A-5C504B93099E}">
      <text>
        <r>
          <rPr>
            <sz val="11"/>
            <rFont val="Calibri"/>
            <family val="2"/>
            <charset val="238"/>
          </rPr>
          <t>SZV_F:Egyeb_SajatUtem2</t>
        </r>
      </text>
    </comment>
    <comment ref="AJ485" authorId="0" shapeId="0" xr:uid="{A0B5BE28-AA11-4F53-ABC9-20049C562E0C}">
      <text>
        <r>
          <rPr>
            <sz val="11"/>
            <rFont val="Calibri"/>
            <family val="2"/>
            <charset val="238"/>
          </rPr>
          <t>SZV_F:DijUtem2</t>
        </r>
      </text>
    </comment>
    <comment ref="AK485" authorId="0" shapeId="0" xr:uid="{05C92D5B-3AAF-4892-B5E9-BA3BC63B6AA8}">
      <text>
        <r>
          <rPr>
            <sz val="11"/>
            <rFont val="Calibri"/>
            <family val="2"/>
            <charset val="238"/>
          </rPr>
          <t>SZV_F:EM_Melleklet1_Utem2</t>
        </r>
      </text>
    </comment>
    <comment ref="AL485" authorId="0" shapeId="0" xr:uid="{6928E3B8-12F8-4648-8829-F79F562831DD}">
      <text>
        <r>
          <rPr>
            <sz val="11"/>
            <rFont val="Calibri"/>
            <family val="2"/>
            <charset val="238"/>
          </rPr>
          <t>SZV_F:EgyebAllamiUtem2</t>
        </r>
      </text>
    </comment>
    <comment ref="AM485" authorId="0" shapeId="0" xr:uid="{BBA367BE-DAB5-4EDA-8E45-16AF1DA42753}">
      <text>
        <r>
          <rPr>
            <sz val="11"/>
            <rFont val="Calibri"/>
            <family val="2"/>
            <charset val="238"/>
          </rPr>
          <t>SZV_F:OnkormanyzatiUtem2</t>
        </r>
      </text>
    </comment>
    <comment ref="AN485" authorId="0" shapeId="0" xr:uid="{5A8E5D10-9F62-4631-B0C4-099305FA8377}">
      <text>
        <r>
          <rPr>
            <sz val="11"/>
            <rFont val="Calibri"/>
            <family val="2"/>
            <charset val="238"/>
          </rPr>
          <t>SZV_F:EUUtem2</t>
        </r>
      </text>
    </comment>
    <comment ref="AO485" authorId="0" shapeId="0" xr:uid="{65099F5B-4863-4D92-B6E9-90A663E733AE}">
      <text>
        <r>
          <rPr>
            <sz val="11"/>
            <rFont val="Calibri"/>
            <family val="2"/>
            <charset val="238"/>
          </rPr>
          <t>SZV_F:EgyebUtem2</t>
        </r>
      </text>
    </comment>
    <comment ref="AP485" authorId="0" shapeId="0" xr:uid="{70091B44-FAE7-4EEB-9525-18D29B701D76}">
      <text>
        <r>
          <rPr>
            <sz val="11"/>
            <rFont val="Calibri"/>
            <family val="2"/>
            <charset val="238"/>
          </rPr>
          <t>SZV_F:HitelKotvenyUtem2</t>
        </r>
      </text>
    </comment>
    <comment ref="AQ485" authorId="0" shapeId="0" xr:uid="{D94EA734-5A54-4D20-A7EE-22580E948E6F}">
      <text>
        <r>
          <rPr>
            <sz val="11"/>
            <rFont val="Calibri"/>
            <family val="2"/>
            <charset val="238"/>
          </rPr>
          <t>SZV_F:OsszesenUtem2</t>
        </r>
      </text>
    </comment>
    <comment ref="AR485" authorId="0" shapeId="0" xr:uid="{3BE24F10-4C4F-4300-BA95-7C6BD327C4F4}">
      <text>
        <r>
          <rPr>
            <sz val="11"/>
            <rFont val="Calibri"/>
            <family val="2"/>
            <charset val="238"/>
          </rPr>
          <t>SZV_F:ForrashianyUtem2</t>
        </r>
      </text>
    </comment>
    <comment ref="AU485" authorId="0" shapeId="0" xr:uid="{0DCA9A04-CFF8-41D9-87A6-DC0B0828688F}">
      <text>
        <r>
          <rPr>
            <sz val="11"/>
            <rFont val="Calibri"/>
            <family val="2"/>
            <charset val="238"/>
          </rPr>
          <t>SZV_F:Indokolas</t>
        </r>
      </text>
    </comment>
    <comment ref="AV485" authorId="0" shapeId="0" xr:uid="{43854AE2-DE2B-4D55-85D2-7399EF648171}">
      <text>
        <r>
          <rPr>
            <sz val="11"/>
            <rFont val="Calibri"/>
            <family val="2"/>
            <charset val="238"/>
          </rPr>
          <t>SZV_F:Megjegyzes</t>
        </r>
      </text>
    </comment>
    <comment ref="AW485" authorId="0" shapeId="0" xr:uid="{793A5849-FC54-471D-BC13-4A9D9FAD4073}">
      <text>
        <r>
          <rPr>
            <sz val="11"/>
            <rFont val="Calibri"/>
            <family val="2"/>
            <charset val="238"/>
          </rPr>
          <t>SZV_F:FeladatSorszam</t>
        </r>
      </text>
    </comment>
    <comment ref="AY485" authorId="0" shapeId="0" xr:uid="{DD790BD4-B067-4542-AB83-7385B7F57AFB}">
      <text>
        <r>
          <rPr>
            <sz val="11"/>
            <rFont val="Calibri"/>
            <family val="2"/>
            <charset val="238"/>
          </rPr>
          <t>SZV_F:ISA</t>
        </r>
      </text>
    </comment>
    <comment ref="B486" authorId="0" shapeId="0" xr:uid="{B673C431-B54F-49E8-A197-5736A6160BA3}">
      <text>
        <r>
          <rPr>
            <sz val="11"/>
            <rFont val="Calibri"/>
            <family val="2"/>
            <charset val="238"/>
          </rPr>
          <t>SZV_F:FontossagiSorrent</t>
        </r>
      </text>
    </comment>
    <comment ref="C486" authorId="0" shapeId="0" xr:uid="{E950E6F6-F7FF-4E09-97AF-F1AAEC600556}">
      <text>
        <r>
          <rPr>
            <sz val="11"/>
            <rFont val="Calibri"/>
            <family val="2"/>
            <charset val="238"/>
          </rPr>
          <t>SZV_F:FeladatKategoria</t>
        </r>
      </text>
    </comment>
    <comment ref="D486" authorId="0" shapeId="0" xr:uid="{D175D82D-0EC3-4F94-A7AB-DD5D902F5650}">
      <text>
        <r>
          <rPr>
            <sz val="11"/>
            <rFont val="Calibri"/>
            <family val="2"/>
            <charset val="238"/>
          </rPr>
          <t>SZV_F:FeladatMegnevezes</t>
        </r>
      </text>
    </comment>
    <comment ref="E486" authorId="0" shapeId="0" xr:uid="{7446E440-6765-47A9-BD08-DF5CA47ED9CE}">
      <text>
        <r>
          <rPr>
            <sz val="11"/>
            <rFont val="Calibri"/>
            <family val="2"/>
            <charset val="238"/>
          </rPr>
          <t>SZV_F:ElviEngedelySzam</t>
        </r>
      </text>
    </comment>
    <comment ref="F486" authorId="0" shapeId="0" xr:uid="{E1C0BF71-EF84-45F1-B723-E9693C392501}">
      <text>
        <r>
          <rPr>
            <sz val="11"/>
            <rFont val="Calibri"/>
            <family val="2"/>
            <charset val="238"/>
          </rPr>
          <t>SZV_F:VKR_Kod</t>
        </r>
      </text>
    </comment>
    <comment ref="G486" authorId="0" shapeId="0" xr:uid="{EDFE40B5-5AAC-42D9-B1E2-0A3840F2FD28}">
      <text>
        <r>
          <rPr>
            <sz val="11"/>
            <rFont val="Calibri"/>
            <family val="2"/>
            <charset val="238"/>
          </rPr>
          <t>SZV_F:VKR_Nev</t>
        </r>
      </text>
    </comment>
    <comment ref="H486" authorId="0" shapeId="0" xr:uid="{550F93EF-AED6-4F34-8878-C908F377449F}">
      <text>
        <r>
          <rPr>
            <sz val="11"/>
            <rFont val="Calibri"/>
            <family val="2"/>
            <charset val="238"/>
          </rPr>
          <t>SZV_F:FeladatAzonosito</t>
        </r>
      </text>
    </comment>
    <comment ref="I486" authorId="0" shapeId="0" xr:uid="{F5D8D7A4-DFAA-4967-8A68-9DC105F0A20D}">
      <text>
        <r>
          <rPr>
            <sz val="11"/>
            <rFont val="Calibri"/>
            <family val="2"/>
            <charset val="238"/>
          </rPr>
          <t>SZV_F:EllatasiTerulet</t>
        </r>
      </text>
    </comment>
    <comment ref="J486" authorId="0" shapeId="0" xr:uid="{4611C580-30A6-4B9B-BD69-FF45C3862A7D}">
      <text>
        <r>
          <rPr>
            <sz val="11"/>
            <rFont val="Calibri"/>
            <family val="2"/>
            <charset val="238"/>
          </rPr>
          <t>SZV_F:EllatasertFelelos</t>
        </r>
      </text>
    </comment>
    <comment ref="K486" authorId="0" shapeId="0" xr:uid="{613F14A7-FF5E-40D9-8DE3-D97A6682664B}">
      <text>
        <r>
          <rPr>
            <sz val="11"/>
            <rFont val="Calibri"/>
            <family val="2"/>
            <charset val="238"/>
          </rPr>
          <t>SZV_F:TervezettNettoKoltseg</t>
        </r>
      </text>
    </comment>
    <comment ref="L486" authorId="0" shapeId="0" xr:uid="{F430C686-47B9-4143-9D72-6D614A30375D}">
      <text>
        <r>
          <rPr>
            <sz val="11"/>
            <rFont val="Calibri"/>
            <family val="2"/>
            <charset val="238"/>
          </rPr>
          <t>SZV_F:IdotartamKezdes</t>
        </r>
      </text>
    </comment>
    <comment ref="M486" authorId="0" shapeId="0" xr:uid="{A540A60C-9953-4E22-B62C-45A74DBF6FE9}">
      <text>
        <r>
          <rPr>
            <sz val="11"/>
            <rFont val="Calibri"/>
            <family val="2"/>
            <charset val="238"/>
          </rPr>
          <t>SZV_F:IdotartamBefejezes</t>
        </r>
      </text>
    </comment>
    <comment ref="N486" authorId="0" shapeId="0" xr:uid="{4FDBBEA9-264B-441C-90AB-33C8914E2AB9}">
      <text>
        <r>
          <rPr>
            <sz val="11"/>
            <rFont val="Calibri"/>
            <family val="2"/>
            <charset val="238"/>
          </rPr>
          <t>SZV_F:NettoKoltsegUtem1</t>
        </r>
      </text>
    </comment>
    <comment ref="O486" authorId="0" shapeId="0" xr:uid="{1E6BC3B2-5BC1-4B43-82C8-E7CCDB08F1F8}">
      <text>
        <r>
          <rPr>
            <sz val="11"/>
            <rFont val="Calibri"/>
            <family val="2"/>
            <charset val="238"/>
          </rPr>
          <t>SZV_F:NettoKoltsegUtem2</t>
        </r>
      </text>
    </comment>
    <comment ref="P486" authorId="0" shapeId="0" xr:uid="{08ADDA7D-969F-4206-A412-32D51549130E}">
      <text>
        <r>
          <rPr>
            <sz val="11"/>
            <rFont val="Calibri"/>
            <family val="2"/>
            <charset val="238"/>
          </rPr>
          <t>SZV_F:EM_Melleklet2_KTG</t>
        </r>
      </text>
    </comment>
    <comment ref="R486" authorId="0" shapeId="0" xr:uid="{96DDD363-0E9F-4B7B-9846-354C8D5A52B7}">
      <text>
        <r>
          <rPr>
            <sz val="11"/>
            <rFont val="Calibri"/>
            <family val="2"/>
            <charset val="238"/>
          </rPr>
          <t>SZV_F:HDUtem1</t>
        </r>
      </text>
    </comment>
    <comment ref="S486" authorId="0" shapeId="0" xr:uid="{46E21427-1354-4133-B383-EA261E761782}">
      <text>
        <r>
          <rPr>
            <sz val="11"/>
            <rFont val="Calibri"/>
            <family val="2"/>
            <charset val="238"/>
          </rPr>
          <t>SZV_F:ECSUtem1</t>
        </r>
      </text>
    </comment>
    <comment ref="T486" authorId="0" shapeId="0" xr:uid="{A66967E6-C629-4053-A25D-7242363ACF21}">
      <text>
        <r>
          <rPr>
            <sz val="11"/>
            <rFont val="Calibri"/>
            <family val="2"/>
            <charset val="238"/>
          </rPr>
          <t>SZV_F:KFHUtem1</t>
        </r>
      </text>
    </comment>
    <comment ref="U486" authorId="0" shapeId="0" xr:uid="{4BB0F216-7378-4F44-9A6A-2516D5517503}">
      <text>
        <r>
          <rPr>
            <sz val="11"/>
            <rFont val="Calibri"/>
            <family val="2"/>
            <charset val="238"/>
          </rPr>
          <t>SZV_F:Egyeb_SajatUtem1</t>
        </r>
      </text>
    </comment>
    <comment ref="V486" authorId="0" shapeId="0" xr:uid="{FC1934C8-E799-4650-8E9D-6BF1435F2DDB}">
      <text>
        <r>
          <rPr>
            <sz val="11"/>
            <rFont val="Calibri"/>
            <family val="2"/>
            <charset val="238"/>
          </rPr>
          <t>SZV_F:DijUtem1</t>
        </r>
      </text>
    </comment>
    <comment ref="W486" authorId="0" shapeId="0" xr:uid="{A7AF3A0C-C98C-457B-A1E5-3145E05A8767}">
      <text>
        <r>
          <rPr>
            <sz val="11"/>
            <rFont val="Calibri"/>
            <family val="2"/>
            <charset val="238"/>
          </rPr>
          <t>SZV_F:EM_Melleklet1_Utem1</t>
        </r>
      </text>
    </comment>
    <comment ref="X486" authorId="0" shapeId="0" xr:uid="{BA734D1E-AE7E-4434-AC0B-780F81AA9593}">
      <text>
        <r>
          <rPr>
            <sz val="11"/>
            <rFont val="Calibri"/>
            <family val="2"/>
            <charset val="238"/>
          </rPr>
          <t>SZV_F:EgyebAllamiUtem1</t>
        </r>
      </text>
    </comment>
    <comment ref="Y486" authorId="0" shapeId="0" xr:uid="{3246950E-2021-495E-81FB-8C0F73A05CF9}">
      <text>
        <r>
          <rPr>
            <sz val="11"/>
            <rFont val="Calibri"/>
            <family val="2"/>
            <charset val="238"/>
          </rPr>
          <t>SZV_F:OnkormanyzatiUtem1</t>
        </r>
      </text>
    </comment>
    <comment ref="Z486" authorId="0" shapeId="0" xr:uid="{C56B2D5F-0791-45EC-A4BF-78FD2FEFF515}">
      <text>
        <r>
          <rPr>
            <sz val="11"/>
            <rFont val="Calibri"/>
            <family val="2"/>
            <charset val="238"/>
          </rPr>
          <t>SZV_F:EUUtem1</t>
        </r>
      </text>
    </comment>
    <comment ref="AA486" authorId="0" shapeId="0" xr:uid="{A6083856-0931-4DBC-935D-3D14A29E1F1C}">
      <text>
        <r>
          <rPr>
            <sz val="11"/>
            <rFont val="Calibri"/>
            <family val="2"/>
            <charset val="238"/>
          </rPr>
          <t>SZV_F:EgyebUtem1</t>
        </r>
      </text>
    </comment>
    <comment ref="AB486" authorId="0" shapeId="0" xr:uid="{E5993FF8-1ED7-46F3-9957-B086533969CF}">
      <text>
        <r>
          <rPr>
            <sz val="11"/>
            <rFont val="Calibri"/>
            <family val="2"/>
            <charset val="238"/>
          </rPr>
          <t>SZV_F:HitelKotvenyUtem1</t>
        </r>
      </text>
    </comment>
    <comment ref="AC486" authorId="0" shapeId="0" xr:uid="{2127D55F-DE9B-4CCE-98CA-E8952E0AFC1F}">
      <text>
        <r>
          <rPr>
            <sz val="11"/>
            <rFont val="Calibri"/>
            <family val="2"/>
            <charset val="238"/>
          </rPr>
          <t>SZV_F:OsszesenUtem1</t>
        </r>
      </text>
    </comment>
    <comment ref="AF486" authorId="0" shapeId="0" xr:uid="{AC27E7FE-3F44-4594-A0B5-87A3BF06D68E}">
      <text>
        <r>
          <rPr>
            <sz val="11"/>
            <rFont val="Calibri"/>
            <family val="2"/>
            <charset val="238"/>
          </rPr>
          <t>SZV_F:HDUtem2</t>
        </r>
      </text>
    </comment>
    <comment ref="AG486" authorId="0" shapeId="0" xr:uid="{254EFB84-0A62-4F14-9244-554683EC8745}">
      <text>
        <r>
          <rPr>
            <sz val="11"/>
            <rFont val="Calibri"/>
            <family val="2"/>
            <charset val="238"/>
          </rPr>
          <t>SZV_F:ECSUtem2</t>
        </r>
      </text>
    </comment>
    <comment ref="AH486" authorId="0" shapeId="0" xr:uid="{B36D7B16-A592-489E-ADC8-58B994AEA24E}">
      <text>
        <r>
          <rPr>
            <sz val="11"/>
            <rFont val="Calibri"/>
            <family val="2"/>
            <charset val="238"/>
          </rPr>
          <t>SZV_F:KFHUtem2</t>
        </r>
      </text>
    </comment>
    <comment ref="AI486" authorId="0" shapeId="0" xr:uid="{48EC0F2A-B4ED-4040-B78A-7B3A44A7C1CA}">
      <text>
        <r>
          <rPr>
            <sz val="11"/>
            <rFont val="Calibri"/>
            <family val="2"/>
            <charset val="238"/>
          </rPr>
          <t>SZV_F:Egyeb_SajatUtem2</t>
        </r>
      </text>
    </comment>
    <comment ref="AJ486" authorId="0" shapeId="0" xr:uid="{CA4BB221-F68B-401B-8F59-714FDBE7C93B}">
      <text>
        <r>
          <rPr>
            <sz val="11"/>
            <rFont val="Calibri"/>
            <family val="2"/>
            <charset val="238"/>
          </rPr>
          <t>SZV_F:DijUtem2</t>
        </r>
      </text>
    </comment>
    <comment ref="AK486" authorId="0" shapeId="0" xr:uid="{83CF0D72-31B3-4368-B53D-9031B840479A}">
      <text>
        <r>
          <rPr>
            <sz val="11"/>
            <rFont val="Calibri"/>
            <family val="2"/>
            <charset val="238"/>
          </rPr>
          <t>SZV_F:EM_Melleklet1_Utem2</t>
        </r>
      </text>
    </comment>
    <comment ref="AL486" authorId="0" shapeId="0" xr:uid="{C046FD29-125A-4336-803F-A3C98D462F5F}">
      <text>
        <r>
          <rPr>
            <sz val="11"/>
            <rFont val="Calibri"/>
            <family val="2"/>
            <charset val="238"/>
          </rPr>
          <t>SZV_F:EgyebAllamiUtem2</t>
        </r>
      </text>
    </comment>
    <comment ref="AM486" authorId="0" shapeId="0" xr:uid="{A817312E-2EAB-4F21-BE24-C11075C56461}">
      <text>
        <r>
          <rPr>
            <sz val="11"/>
            <rFont val="Calibri"/>
            <family val="2"/>
            <charset val="238"/>
          </rPr>
          <t>SZV_F:OnkormanyzatiUtem2</t>
        </r>
      </text>
    </comment>
    <comment ref="AN486" authorId="0" shapeId="0" xr:uid="{931EEF99-FCF3-458E-B912-E07E95B48A26}">
      <text>
        <r>
          <rPr>
            <sz val="11"/>
            <rFont val="Calibri"/>
            <family val="2"/>
            <charset val="238"/>
          </rPr>
          <t>SZV_F:EUUtem2</t>
        </r>
      </text>
    </comment>
    <comment ref="AO486" authorId="0" shapeId="0" xr:uid="{861684C6-0D6E-4A05-9A69-F111199A93AE}">
      <text>
        <r>
          <rPr>
            <sz val="11"/>
            <rFont val="Calibri"/>
            <family val="2"/>
            <charset val="238"/>
          </rPr>
          <t>SZV_F:EgyebUtem2</t>
        </r>
      </text>
    </comment>
    <comment ref="AP486" authorId="0" shapeId="0" xr:uid="{03AA1463-471F-4CA6-BD95-879575DC8BA1}">
      <text>
        <r>
          <rPr>
            <sz val="11"/>
            <rFont val="Calibri"/>
            <family val="2"/>
            <charset val="238"/>
          </rPr>
          <t>SZV_F:HitelKotvenyUtem2</t>
        </r>
      </text>
    </comment>
    <comment ref="AQ486" authorId="0" shapeId="0" xr:uid="{BB148EAF-29EF-405B-A735-E2713544F695}">
      <text>
        <r>
          <rPr>
            <sz val="11"/>
            <rFont val="Calibri"/>
            <family val="2"/>
            <charset val="238"/>
          </rPr>
          <t>SZV_F:OsszesenUtem2</t>
        </r>
      </text>
    </comment>
    <comment ref="AR486" authorId="0" shapeId="0" xr:uid="{A58834D3-EF0E-4F41-81FE-CA17468F73EF}">
      <text>
        <r>
          <rPr>
            <sz val="11"/>
            <rFont val="Calibri"/>
            <family val="2"/>
            <charset val="238"/>
          </rPr>
          <t>SZV_F:ForrashianyUtem2</t>
        </r>
      </text>
    </comment>
    <comment ref="AU486" authorId="0" shapeId="0" xr:uid="{8DF68FCC-556C-4D02-8275-23C18C05E48F}">
      <text>
        <r>
          <rPr>
            <sz val="11"/>
            <rFont val="Calibri"/>
            <family val="2"/>
            <charset val="238"/>
          </rPr>
          <t>SZV_F:Indokolas</t>
        </r>
      </text>
    </comment>
    <comment ref="AV486" authorId="0" shapeId="0" xr:uid="{D83A353E-68A5-4FB0-8DC1-CE9EC606080A}">
      <text>
        <r>
          <rPr>
            <sz val="11"/>
            <rFont val="Calibri"/>
            <family val="2"/>
            <charset val="238"/>
          </rPr>
          <t>SZV_F:Megjegyzes</t>
        </r>
      </text>
    </comment>
    <comment ref="AW486" authorId="0" shapeId="0" xr:uid="{E90B2243-FAA7-42AA-BE4C-9B49CD332454}">
      <text>
        <r>
          <rPr>
            <sz val="11"/>
            <rFont val="Calibri"/>
            <family val="2"/>
            <charset val="238"/>
          </rPr>
          <t>SZV_F:FeladatSorszam</t>
        </r>
      </text>
    </comment>
    <comment ref="AY486" authorId="0" shapeId="0" xr:uid="{2E4CA632-E7D1-4F2C-A65E-B24201479779}">
      <text>
        <r>
          <rPr>
            <sz val="11"/>
            <rFont val="Calibri"/>
            <family val="2"/>
            <charset val="238"/>
          </rPr>
          <t>SZV_F:ISA</t>
        </r>
      </text>
    </comment>
    <comment ref="B487" authorId="0" shapeId="0" xr:uid="{1660DB3B-D418-4666-8914-482892F8EA5B}">
      <text>
        <r>
          <rPr>
            <sz val="11"/>
            <rFont val="Calibri"/>
            <family val="2"/>
            <charset val="238"/>
          </rPr>
          <t>SZV_F:FontossagiSorrent</t>
        </r>
      </text>
    </comment>
    <comment ref="C487" authorId="0" shapeId="0" xr:uid="{2A452F7E-DD2C-4F5B-98CB-35CF07AD511B}">
      <text>
        <r>
          <rPr>
            <sz val="11"/>
            <rFont val="Calibri"/>
            <family val="2"/>
            <charset val="238"/>
          </rPr>
          <t>SZV_F:FeladatKategoria</t>
        </r>
      </text>
    </comment>
    <comment ref="D487" authorId="0" shapeId="0" xr:uid="{7467ABAF-CEE4-4BFF-8253-B0DF3ADE5D9C}">
      <text>
        <r>
          <rPr>
            <sz val="11"/>
            <rFont val="Calibri"/>
            <family val="2"/>
            <charset val="238"/>
          </rPr>
          <t>SZV_F:FeladatMegnevezes</t>
        </r>
      </text>
    </comment>
    <comment ref="E487" authorId="0" shapeId="0" xr:uid="{BD14A0A2-FE22-4660-AAD1-2CA53C5493AF}">
      <text>
        <r>
          <rPr>
            <sz val="11"/>
            <rFont val="Calibri"/>
            <family val="2"/>
            <charset val="238"/>
          </rPr>
          <t>SZV_F:ElviEngedelySzam</t>
        </r>
      </text>
    </comment>
    <comment ref="F487" authorId="0" shapeId="0" xr:uid="{8527B35B-990D-413B-BE20-F3D204EE4590}">
      <text>
        <r>
          <rPr>
            <sz val="11"/>
            <rFont val="Calibri"/>
            <family val="2"/>
            <charset val="238"/>
          </rPr>
          <t>SZV_F:VKR_Kod</t>
        </r>
      </text>
    </comment>
    <comment ref="G487" authorId="0" shapeId="0" xr:uid="{32526E1B-AB14-44A9-9496-B4A12769B449}">
      <text>
        <r>
          <rPr>
            <sz val="11"/>
            <rFont val="Calibri"/>
            <family val="2"/>
            <charset val="238"/>
          </rPr>
          <t>SZV_F:VKR_Nev</t>
        </r>
      </text>
    </comment>
    <comment ref="H487" authorId="0" shapeId="0" xr:uid="{7093B8E4-5B34-4702-A63F-81D8276E9810}">
      <text>
        <r>
          <rPr>
            <sz val="11"/>
            <rFont val="Calibri"/>
            <family val="2"/>
            <charset val="238"/>
          </rPr>
          <t>SZV_F:FeladatAzonosito</t>
        </r>
      </text>
    </comment>
    <comment ref="I487" authorId="0" shapeId="0" xr:uid="{CB9B9FCA-3C89-45DB-9113-9CC0BBA19452}">
      <text>
        <r>
          <rPr>
            <sz val="11"/>
            <rFont val="Calibri"/>
            <family val="2"/>
            <charset val="238"/>
          </rPr>
          <t>SZV_F:EllatasiTerulet</t>
        </r>
      </text>
    </comment>
    <comment ref="J487" authorId="0" shapeId="0" xr:uid="{B00C5003-9803-4487-BF41-C58EE7AA5CD8}">
      <text>
        <r>
          <rPr>
            <sz val="11"/>
            <rFont val="Calibri"/>
            <family val="2"/>
            <charset val="238"/>
          </rPr>
          <t>SZV_F:EllatasertFelelos</t>
        </r>
      </text>
    </comment>
    <comment ref="K487" authorId="0" shapeId="0" xr:uid="{98C25767-19AF-4321-8135-1D000C5A4E50}">
      <text>
        <r>
          <rPr>
            <sz val="11"/>
            <rFont val="Calibri"/>
            <family val="2"/>
            <charset val="238"/>
          </rPr>
          <t>SZV_F:TervezettNettoKoltseg</t>
        </r>
      </text>
    </comment>
    <comment ref="L487" authorId="0" shapeId="0" xr:uid="{CD6F7100-1CA5-40F0-ADC2-EB5BFE331A5A}">
      <text>
        <r>
          <rPr>
            <sz val="11"/>
            <rFont val="Calibri"/>
            <family val="2"/>
            <charset val="238"/>
          </rPr>
          <t>SZV_F:IdotartamKezdes</t>
        </r>
      </text>
    </comment>
    <comment ref="M487" authorId="0" shapeId="0" xr:uid="{4E1FF6FC-80AE-4D91-86C7-FCCC2F7A6A41}">
      <text>
        <r>
          <rPr>
            <sz val="11"/>
            <rFont val="Calibri"/>
            <family val="2"/>
            <charset val="238"/>
          </rPr>
          <t>SZV_F:IdotartamBefejezes</t>
        </r>
      </text>
    </comment>
    <comment ref="N487" authorId="0" shapeId="0" xr:uid="{180DF35D-12AE-4F5F-9F8F-661B8B02C97D}">
      <text>
        <r>
          <rPr>
            <sz val="11"/>
            <rFont val="Calibri"/>
            <family val="2"/>
            <charset val="238"/>
          </rPr>
          <t>SZV_F:NettoKoltsegUtem1</t>
        </r>
      </text>
    </comment>
    <comment ref="O487" authorId="0" shapeId="0" xr:uid="{90D930B9-CB33-440B-A3A4-6CFC3841B29C}">
      <text>
        <r>
          <rPr>
            <sz val="11"/>
            <rFont val="Calibri"/>
            <family val="2"/>
            <charset val="238"/>
          </rPr>
          <t>SZV_F:NettoKoltsegUtem2</t>
        </r>
      </text>
    </comment>
    <comment ref="P487" authorId="0" shapeId="0" xr:uid="{CFF4D817-9B2E-496A-B939-D3BA66BEB455}">
      <text>
        <r>
          <rPr>
            <sz val="11"/>
            <rFont val="Calibri"/>
            <family val="2"/>
            <charset val="238"/>
          </rPr>
          <t>SZV_F:EM_Melleklet2_KTG</t>
        </r>
      </text>
    </comment>
    <comment ref="R487" authorId="0" shapeId="0" xr:uid="{255E5732-B01A-49F0-996D-412059CB52C7}">
      <text>
        <r>
          <rPr>
            <sz val="11"/>
            <rFont val="Calibri"/>
            <family val="2"/>
            <charset val="238"/>
          </rPr>
          <t>SZV_F:HDUtem1</t>
        </r>
      </text>
    </comment>
    <comment ref="S487" authorId="0" shapeId="0" xr:uid="{AF9F2DCD-C563-486B-A389-B46E134A7E24}">
      <text>
        <r>
          <rPr>
            <sz val="11"/>
            <rFont val="Calibri"/>
            <family val="2"/>
            <charset val="238"/>
          </rPr>
          <t>SZV_F:ECSUtem1</t>
        </r>
      </text>
    </comment>
    <comment ref="T487" authorId="0" shapeId="0" xr:uid="{F3597F6E-62CC-4823-8CE2-2B7F63A7762E}">
      <text>
        <r>
          <rPr>
            <sz val="11"/>
            <rFont val="Calibri"/>
            <family val="2"/>
            <charset val="238"/>
          </rPr>
          <t>SZV_F:KFHUtem1</t>
        </r>
      </text>
    </comment>
    <comment ref="U487" authorId="0" shapeId="0" xr:uid="{1071F8AE-99C5-46A9-BADC-5C8F0206924E}">
      <text>
        <r>
          <rPr>
            <sz val="11"/>
            <rFont val="Calibri"/>
            <family val="2"/>
            <charset val="238"/>
          </rPr>
          <t>SZV_F:Egyeb_SajatUtem1</t>
        </r>
      </text>
    </comment>
    <comment ref="V487" authorId="0" shapeId="0" xr:uid="{7F94AE41-D251-475A-8B35-8F0C3D2FE449}">
      <text>
        <r>
          <rPr>
            <sz val="11"/>
            <rFont val="Calibri"/>
            <family val="2"/>
            <charset val="238"/>
          </rPr>
          <t>SZV_F:DijUtem1</t>
        </r>
      </text>
    </comment>
    <comment ref="W487" authorId="0" shapeId="0" xr:uid="{5AA26BCC-96C6-47B0-84FF-4198499F10EE}">
      <text>
        <r>
          <rPr>
            <sz val="11"/>
            <rFont val="Calibri"/>
            <family val="2"/>
            <charset val="238"/>
          </rPr>
          <t>SZV_F:EM_Melleklet1_Utem1</t>
        </r>
      </text>
    </comment>
    <comment ref="X487" authorId="0" shapeId="0" xr:uid="{B3C3BDBB-D3F5-450C-9A81-36A3AA156B5C}">
      <text>
        <r>
          <rPr>
            <sz val="11"/>
            <rFont val="Calibri"/>
            <family val="2"/>
            <charset val="238"/>
          </rPr>
          <t>SZV_F:EgyebAllamiUtem1</t>
        </r>
      </text>
    </comment>
    <comment ref="Y487" authorId="0" shapeId="0" xr:uid="{0EF1E48E-A5BF-4B8A-AD66-83DB13ACF272}">
      <text>
        <r>
          <rPr>
            <sz val="11"/>
            <rFont val="Calibri"/>
            <family val="2"/>
            <charset val="238"/>
          </rPr>
          <t>SZV_F:OnkormanyzatiUtem1</t>
        </r>
      </text>
    </comment>
    <comment ref="Z487" authorId="0" shapeId="0" xr:uid="{F508DAD1-EACF-4202-B1BD-B3B29C09EA9B}">
      <text>
        <r>
          <rPr>
            <sz val="11"/>
            <rFont val="Calibri"/>
            <family val="2"/>
            <charset val="238"/>
          </rPr>
          <t>SZV_F:EUUtem1</t>
        </r>
      </text>
    </comment>
    <comment ref="AA487" authorId="0" shapeId="0" xr:uid="{4026F645-B331-4670-9572-FFA153D5DCBF}">
      <text>
        <r>
          <rPr>
            <sz val="11"/>
            <rFont val="Calibri"/>
            <family val="2"/>
            <charset val="238"/>
          </rPr>
          <t>SZV_F:EgyebUtem1</t>
        </r>
      </text>
    </comment>
    <comment ref="AB487" authorId="0" shapeId="0" xr:uid="{15F9892C-5CC0-49C7-9B22-5EE8138CE02C}">
      <text>
        <r>
          <rPr>
            <sz val="11"/>
            <rFont val="Calibri"/>
            <family val="2"/>
            <charset val="238"/>
          </rPr>
          <t>SZV_F:HitelKotvenyUtem1</t>
        </r>
      </text>
    </comment>
    <comment ref="AC487" authorId="0" shapeId="0" xr:uid="{5DDCD838-66B6-4874-98E9-C8BB55035168}">
      <text>
        <r>
          <rPr>
            <sz val="11"/>
            <rFont val="Calibri"/>
            <family val="2"/>
            <charset val="238"/>
          </rPr>
          <t>SZV_F:OsszesenUtem1</t>
        </r>
      </text>
    </comment>
    <comment ref="AF487" authorId="0" shapeId="0" xr:uid="{8A99F685-8E3F-45CF-897F-26FED3AD3DAF}">
      <text>
        <r>
          <rPr>
            <sz val="11"/>
            <rFont val="Calibri"/>
            <family val="2"/>
            <charset val="238"/>
          </rPr>
          <t>SZV_F:HDUtem2</t>
        </r>
      </text>
    </comment>
    <comment ref="AG487" authorId="0" shapeId="0" xr:uid="{17F45824-EB7B-4BF9-9177-1CD50C0E076E}">
      <text>
        <r>
          <rPr>
            <sz val="11"/>
            <rFont val="Calibri"/>
            <family val="2"/>
            <charset val="238"/>
          </rPr>
          <t>SZV_F:ECSUtem2</t>
        </r>
      </text>
    </comment>
    <comment ref="AH487" authorId="0" shapeId="0" xr:uid="{A261C636-4DA7-493A-8208-D57B0982B824}">
      <text>
        <r>
          <rPr>
            <sz val="11"/>
            <rFont val="Calibri"/>
            <family val="2"/>
            <charset val="238"/>
          </rPr>
          <t>SZV_F:KFHUtem2</t>
        </r>
      </text>
    </comment>
    <comment ref="AI487" authorId="0" shapeId="0" xr:uid="{5468E3B1-B6D1-4C8A-9B69-7A3704DED7A0}">
      <text>
        <r>
          <rPr>
            <sz val="11"/>
            <rFont val="Calibri"/>
            <family val="2"/>
            <charset val="238"/>
          </rPr>
          <t>SZV_F:Egyeb_SajatUtem2</t>
        </r>
      </text>
    </comment>
    <comment ref="AJ487" authorId="0" shapeId="0" xr:uid="{98D992A8-87E9-4B58-BF70-FAC78B61A6F8}">
      <text>
        <r>
          <rPr>
            <sz val="11"/>
            <rFont val="Calibri"/>
            <family val="2"/>
            <charset val="238"/>
          </rPr>
          <t>SZV_F:DijUtem2</t>
        </r>
      </text>
    </comment>
    <comment ref="AK487" authorId="0" shapeId="0" xr:uid="{CCBA22C7-9271-41DF-A6D0-45E027087AFC}">
      <text>
        <r>
          <rPr>
            <sz val="11"/>
            <rFont val="Calibri"/>
            <family val="2"/>
            <charset val="238"/>
          </rPr>
          <t>SZV_F:EM_Melleklet1_Utem2</t>
        </r>
      </text>
    </comment>
    <comment ref="AL487" authorId="0" shapeId="0" xr:uid="{EE166269-68C2-4CE4-BF5A-7DDA93D1A1F4}">
      <text>
        <r>
          <rPr>
            <sz val="11"/>
            <rFont val="Calibri"/>
            <family val="2"/>
            <charset val="238"/>
          </rPr>
          <t>SZV_F:EgyebAllamiUtem2</t>
        </r>
      </text>
    </comment>
    <comment ref="AM487" authorId="0" shapeId="0" xr:uid="{6B801FE8-998D-484E-8CA6-C612130C8017}">
      <text>
        <r>
          <rPr>
            <sz val="11"/>
            <rFont val="Calibri"/>
            <family val="2"/>
            <charset val="238"/>
          </rPr>
          <t>SZV_F:OnkormanyzatiUtem2</t>
        </r>
      </text>
    </comment>
    <comment ref="AN487" authorId="0" shapeId="0" xr:uid="{49032D10-C540-4CBD-9C18-EFE9BEB1AFC6}">
      <text>
        <r>
          <rPr>
            <sz val="11"/>
            <rFont val="Calibri"/>
            <family val="2"/>
            <charset val="238"/>
          </rPr>
          <t>SZV_F:EUUtem2</t>
        </r>
      </text>
    </comment>
    <comment ref="AO487" authorId="0" shapeId="0" xr:uid="{F3171E56-0B99-4A35-BA54-6D41D27B3DB3}">
      <text>
        <r>
          <rPr>
            <sz val="11"/>
            <rFont val="Calibri"/>
            <family val="2"/>
            <charset val="238"/>
          </rPr>
          <t>SZV_F:EgyebUtem2</t>
        </r>
      </text>
    </comment>
    <comment ref="AP487" authorId="0" shapeId="0" xr:uid="{0D95EBAB-5E71-4A83-983C-68C84345011F}">
      <text>
        <r>
          <rPr>
            <sz val="11"/>
            <rFont val="Calibri"/>
            <family val="2"/>
            <charset val="238"/>
          </rPr>
          <t>SZV_F:HitelKotvenyUtem2</t>
        </r>
      </text>
    </comment>
    <comment ref="AQ487" authorId="0" shapeId="0" xr:uid="{50DF99FB-B800-4D12-BF33-E473B44C4996}">
      <text>
        <r>
          <rPr>
            <sz val="11"/>
            <rFont val="Calibri"/>
            <family val="2"/>
            <charset val="238"/>
          </rPr>
          <t>SZV_F:OsszesenUtem2</t>
        </r>
      </text>
    </comment>
    <comment ref="AR487" authorId="0" shapeId="0" xr:uid="{DC5C7CAA-F581-4CF5-BCF7-80FAEDFA0633}">
      <text>
        <r>
          <rPr>
            <sz val="11"/>
            <rFont val="Calibri"/>
            <family val="2"/>
            <charset val="238"/>
          </rPr>
          <t>SZV_F:ForrashianyUtem2</t>
        </r>
      </text>
    </comment>
    <comment ref="AU487" authorId="0" shapeId="0" xr:uid="{16CBB0C1-7B0E-442A-89F8-A4D7EB5F23A4}">
      <text>
        <r>
          <rPr>
            <sz val="11"/>
            <rFont val="Calibri"/>
            <family val="2"/>
            <charset val="238"/>
          </rPr>
          <t>SZV_F:Indokolas</t>
        </r>
      </text>
    </comment>
    <comment ref="AV487" authorId="0" shapeId="0" xr:uid="{C77C7A06-C52B-4C35-A332-48BD43202F3D}">
      <text>
        <r>
          <rPr>
            <sz val="11"/>
            <rFont val="Calibri"/>
            <family val="2"/>
            <charset val="238"/>
          </rPr>
          <t>SZV_F:Megjegyzes</t>
        </r>
      </text>
    </comment>
    <comment ref="AW487" authorId="0" shapeId="0" xr:uid="{02046144-F207-4314-97B7-3B8B68A7B20C}">
      <text>
        <r>
          <rPr>
            <sz val="11"/>
            <rFont val="Calibri"/>
            <family val="2"/>
            <charset val="238"/>
          </rPr>
          <t>SZV_F:FeladatSorszam</t>
        </r>
      </text>
    </comment>
    <comment ref="AY487" authorId="0" shapeId="0" xr:uid="{6BC3C833-89FB-4D88-9819-F8E59D3BD40B}">
      <text>
        <r>
          <rPr>
            <sz val="11"/>
            <rFont val="Calibri"/>
            <family val="2"/>
            <charset val="238"/>
          </rPr>
          <t>SZV_F:ISA</t>
        </r>
      </text>
    </comment>
    <comment ref="B488" authorId="0" shapeId="0" xr:uid="{30212E67-CCEA-42B7-B4FA-0178F4BFE886}">
      <text>
        <r>
          <rPr>
            <sz val="11"/>
            <rFont val="Calibri"/>
            <family val="2"/>
            <charset val="238"/>
          </rPr>
          <t>SZV_F:FontossagiSorrent</t>
        </r>
      </text>
    </comment>
    <comment ref="C488" authorId="0" shapeId="0" xr:uid="{859B244B-F82F-41D7-AF48-DAC10AD255DB}">
      <text>
        <r>
          <rPr>
            <sz val="11"/>
            <rFont val="Calibri"/>
            <family val="2"/>
            <charset val="238"/>
          </rPr>
          <t>SZV_F:FeladatKategoria</t>
        </r>
      </text>
    </comment>
    <comment ref="D488" authorId="0" shapeId="0" xr:uid="{8841A894-1E82-41C3-9411-2C03D02DF5EE}">
      <text>
        <r>
          <rPr>
            <sz val="11"/>
            <rFont val="Calibri"/>
            <family val="2"/>
            <charset val="238"/>
          </rPr>
          <t>SZV_F:FeladatMegnevezes</t>
        </r>
      </text>
    </comment>
    <comment ref="E488" authorId="0" shapeId="0" xr:uid="{42720D65-DFA2-4B2E-9DEB-F32345156D5D}">
      <text>
        <r>
          <rPr>
            <sz val="11"/>
            <rFont val="Calibri"/>
            <family val="2"/>
            <charset val="238"/>
          </rPr>
          <t>SZV_F:ElviEngedelySzam</t>
        </r>
      </text>
    </comment>
    <comment ref="F488" authorId="0" shapeId="0" xr:uid="{E3308BF4-0A59-4E8D-88DE-D04A85B6BB33}">
      <text>
        <r>
          <rPr>
            <sz val="11"/>
            <rFont val="Calibri"/>
            <family val="2"/>
            <charset val="238"/>
          </rPr>
          <t>SZV_F:VKR_Kod</t>
        </r>
      </text>
    </comment>
    <comment ref="G488" authorId="0" shapeId="0" xr:uid="{79A9E389-C5B1-415C-B507-1CC91A32E9C7}">
      <text>
        <r>
          <rPr>
            <sz val="11"/>
            <rFont val="Calibri"/>
            <family val="2"/>
            <charset val="238"/>
          </rPr>
          <t>SZV_F:VKR_Nev</t>
        </r>
      </text>
    </comment>
    <comment ref="H488" authorId="0" shapeId="0" xr:uid="{93EDAD07-DD31-4506-B6E7-FE9F5F3A250F}">
      <text>
        <r>
          <rPr>
            <sz val="11"/>
            <rFont val="Calibri"/>
            <family val="2"/>
            <charset val="238"/>
          </rPr>
          <t>SZV_F:FeladatAzonosito</t>
        </r>
      </text>
    </comment>
    <comment ref="I488" authorId="0" shapeId="0" xr:uid="{7917CE01-FEF2-40A8-9EED-FE6B0F57BF33}">
      <text>
        <r>
          <rPr>
            <sz val="11"/>
            <rFont val="Calibri"/>
            <family val="2"/>
            <charset val="238"/>
          </rPr>
          <t>SZV_F:EllatasiTerulet</t>
        </r>
      </text>
    </comment>
    <comment ref="J488" authorId="0" shapeId="0" xr:uid="{A9D9D929-225E-45AF-9C43-F20C162F694F}">
      <text>
        <r>
          <rPr>
            <sz val="11"/>
            <rFont val="Calibri"/>
            <family val="2"/>
            <charset val="238"/>
          </rPr>
          <t>SZV_F:EllatasertFelelos</t>
        </r>
      </text>
    </comment>
    <comment ref="K488" authorId="0" shapeId="0" xr:uid="{900910FA-22E5-4625-BAD9-FDA8F2A083B3}">
      <text>
        <r>
          <rPr>
            <sz val="11"/>
            <rFont val="Calibri"/>
            <family val="2"/>
            <charset val="238"/>
          </rPr>
          <t>SZV_F:TervezettNettoKoltseg</t>
        </r>
      </text>
    </comment>
    <comment ref="L488" authorId="0" shapeId="0" xr:uid="{4BD2E4DA-6C26-4809-B6B6-5E339DA7E92B}">
      <text>
        <r>
          <rPr>
            <sz val="11"/>
            <rFont val="Calibri"/>
            <family val="2"/>
            <charset val="238"/>
          </rPr>
          <t>SZV_F:IdotartamKezdes</t>
        </r>
      </text>
    </comment>
    <comment ref="M488" authorId="0" shapeId="0" xr:uid="{1B798565-04C7-484B-BA1F-E071CFAAF162}">
      <text>
        <r>
          <rPr>
            <sz val="11"/>
            <rFont val="Calibri"/>
            <family val="2"/>
            <charset val="238"/>
          </rPr>
          <t>SZV_F:IdotartamBefejezes</t>
        </r>
      </text>
    </comment>
    <comment ref="N488" authorId="0" shapeId="0" xr:uid="{E01C16FA-70E9-46C0-A910-92AF3C127DA4}">
      <text>
        <r>
          <rPr>
            <sz val="11"/>
            <rFont val="Calibri"/>
            <family val="2"/>
            <charset val="238"/>
          </rPr>
          <t>SZV_F:NettoKoltsegUtem1</t>
        </r>
      </text>
    </comment>
    <comment ref="O488" authorId="0" shapeId="0" xr:uid="{11094A65-E1F2-4AC5-A854-B1FAA020A2FE}">
      <text>
        <r>
          <rPr>
            <sz val="11"/>
            <rFont val="Calibri"/>
            <family val="2"/>
            <charset val="238"/>
          </rPr>
          <t>SZV_F:NettoKoltsegUtem2</t>
        </r>
      </text>
    </comment>
    <comment ref="P488" authorId="0" shapeId="0" xr:uid="{F0818E18-07B9-4003-99AC-EAB4D23D58E7}">
      <text>
        <r>
          <rPr>
            <sz val="11"/>
            <rFont val="Calibri"/>
            <family val="2"/>
            <charset val="238"/>
          </rPr>
          <t>SZV_F:EM_Melleklet2_KTG</t>
        </r>
      </text>
    </comment>
    <comment ref="R488" authorId="0" shapeId="0" xr:uid="{461049EB-E951-42F8-8813-47AE05C7A16B}">
      <text>
        <r>
          <rPr>
            <sz val="11"/>
            <rFont val="Calibri"/>
            <family val="2"/>
            <charset val="238"/>
          </rPr>
          <t>SZV_F:HDUtem1</t>
        </r>
      </text>
    </comment>
    <comment ref="S488" authorId="0" shapeId="0" xr:uid="{914F553C-0DF9-44C6-8A1B-703A1FCA3F07}">
      <text>
        <r>
          <rPr>
            <sz val="11"/>
            <rFont val="Calibri"/>
            <family val="2"/>
            <charset val="238"/>
          </rPr>
          <t>SZV_F:ECSUtem1</t>
        </r>
      </text>
    </comment>
    <comment ref="T488" authorId="0" shapeId="0" xr:uid="{277CEFC2-6266-4D33-94DB-A6489888BF2C}">
      <text>
        <r>
          <rPr>
            <sz val="11"/>
            <rFont val="Calibri"/>
            <family val="2"/>
            <charset val="238"/>
          </rPr>
          <t>SZV_F:KFHUtem1</t>
        </r>
      </text>
    </comment>
    <comment ref="U488" authorId="0" shapeId="0" xr:uid="{CC555715-1A1B-46F0-957C-74F2A50FD854}">
      <text>
        <r>
          <rPr>
            <sz val="11"/>
            <rFont val="Calibri"/>
            <family val="2"/>
            <charset val="238"/>
          </rPr>
          <t>SZV_F:Egyeb_SajatUtem1</t>
        </r>
      </text>
    </comment>
    <comment ref="V488" authorId="0" shapeId="0" xr:uid="{B83E1760-CE0F-4F87-9551-CA762C506834}">
      <text>
        <r>
          <rPr>
            <sz val="11"/>
            <rFont val="Calibri"/>
            <family val="2"/>
            <charset val="238"/>
          </rPr>
          <t>SZV_F:DijUtem1</t>
        </r>
      </text>
    </comment>
    <comment ref="W488" authorId="0" shapeId="0" xr:uid="{7D1790B1-24CC-4BA6-9379-080E49FAC2F4}">
      <text>
        <r>
          <rPr>
            <sz val="11"/>
            <rFont val="Calibri"/>
            <family val="2"/>
            <charset val="238"/>
          </rPr>
          <t>SZV_F:EM_Melleklet1_Utem1</t>
        </r>
      </text>
    </comment>
    <comment ref="X488" authorId="0" shapeId="0" xr:uid="{DC6AC8AE-A75E-4300-9945-4AAF53965519}">
      <text>
        <r>
          <rPr>
            <sz val="11"/>
            <rFont val="Calibri"/>
            <family val="2"/>
            <charset val="238"/>
          </rPr>
          <t>SZV_F:EgyebAllamiUtem1</t>
        </r>
      </text>
    </comment>
    <comment ref="Y488" authorId="0" shapeId="0" xr:uid="{C458FED3-F8F1-4C91-895A-9D3FB1839894}">
      <text>
        <r>
          <rPr>
            <sz val="11"/>
            <rFont val="Calibri"/>
            <family val="2"/>
            <charset val="238"/>
          </rPr>
          <t>SZV_F:OnkormanyzatiUtem1</t>
        </r>
      </text>
    </comment>
    <comment ref="Z488" authorId="0" shapeId="0" xr:uid="{F72A4B0D-4539-48D5-8604-6937D4D78A2E}">
      <text>
        <r>
          <rPr>
            <sz val="11"/>
            <rFont val="Calibri"/>
            <family val="2"/>
            <charset val="238"/>
          </rPr>
          <t>SZV_F:EUUtem1</t>
        </r>
      </text>
    </comment>
    <comment ref="AA488" authorId="0" shapeId="0" xr:uid="{BB002E4B-22B5-4A63-B4BB-97AF6BC82EDC}">
      <text>
        <r>
          <rPr>
            <sz val="11"/>
            <rFont val="Calibri"/>
            <family val="2"/>
            <charset val="238"/>
          </rPr>
          <t>SZV_F:EgyebUtem1</t>
        </r>
      </text>
    </comment>
    <comment ref="AB488" authorId="0" shapeId="0" xr:uid="{C4C18CBC-D5B5-4141-82CA-97BC688EA845}">
      <text>
        <r>
          <rPr>
            <sz val="11"/>
            <rFont val="Calibri"/>
            <family val="2"/>
            <charset val="238"/>
          </rPr>
          <t>SZV_F:HitelKotvenyUtem1</t>
        </r>
      </text>
    </comment>
    <comment ref="AC488" authorId="0" shapeId="0" xr:uid="{FA869283-299C-44AF-AE7E-CF63433128C9}">
      <text>
        <r>
          <rPr>
            <sz val="11"/>
            <rFont val="Calibri"/>
            <family val="2"/>
            <charset val="238"/>
          </rPr>
          <t>SZV_F:OsszesenUtem1</t>
        </r>
      </text>
    </comment>
    <comment ref="AF488" authorId="0" shapeId="0" xr:uid="{1BDFFE46-3679-436D-8226-09F01EE9BBCD}">
      <text>
        <r>
          <rPr>
            <sz val="11"/>
            <rFont val="Calibri"/>
            <family val="2"/>
            <charset val="238"/>
          </rPr>
          <t>SZV_F:HDUtem2</t>
        </r>
      </text>
    </comment>
    <comment ref="AG488" authorId="0" shapeId="0" xr:uid="{57C1EC73-2395-4A6E-ABF8-A4D1DEE0006B}">
      <text>
        <r>
          <rPr>
            <sz val="11"/>
            <rFont val="Calibri"/>
            <family val="2"/>
            <charset val="238"/>
          </rPr>
          <t>SZV_F:ECSUtem2</t>
        </r>
      </text>
    </comment>
    <comment ref="AH488" authorId="0" shapeId="0" xr:uid="{884F1FFD-2DD0-437D-A5BC-D2374B4433C8}">
      <text>
        <r>
          <rPr>
            <sz val="11"/>
            <rFont val="Calibri"/>
            <family val="2"/>
            <charset val="238"/>
          </rPr>
          <t>SZV_F:KFHUtem2</t>
        </r>
      </text>
    </comment>
    <comment ref="AI488" authorId="0" shapeId="0" xr:uid="{FE7CB25F-EF02-41BB-A6B5-25D77281F320}">
      <text>
        <r>
          <rPr>
            <sz val="11"/>
            <rFont val="Calibri"/>
            <family val="2"/>
            <charset val="238"/>
          </rPr>
          <t>SZV_F:Egyeb_SajatUtem2</t>
        </r>
      </text>
    </comment>
    <comment ref="AJ488" authorId="0" shapeId="0" xr:uid="{49FAFE97-AFCB-4257-89A4-5999CEB4E676}">
      <text>
        <r>
          <rPr>
            <sz val="11"/>
            <rFont val="Calibri"/>
            <family val="2"/>
            <charset val="238"/>
          </rPr>
          <t>SZV_F:DijUtem2</t>
        </r>
      </text>
    </comment>
    <comment ref="AK488" authorId="0" shapeId="0" xr:uid="{2DD981A0-0EA0-4C1F-B0C6-7A780E61CA4B}">
      <text>
        <r>
          <rPr>
            <sz val="11"/>
            <rFont val="Calibri"/>
            <family val="2"/>
            <charset val="238"/>
          </rPr>
          <t>SZV_F:EM_Melleklet1_Utem2</t>
        </r>
      </text>
    </comment>
    <comment ref="AL488" authorId="0" shapeId="0" xr:uid="{B28F7A81-84EF-4473-8E41-97922785E96B}">
      <text>
        <r>
          <rPr>
            <sz val="11"/>
            <rFont val="Calibri"/>
            <family val="2"/>
            <charset val="238"/>
          </rPr>
          <t>SZV_F:EgyebAllamiUtem2</t>
        </r>
      </text>
    </comment>
    <comment ref="AM488" authorId="0" shapeId="0" xr:uid="{8F372490-F9AA-4264-BC76-9A400EE49483}">
      <text>
        <r>
          <rPr>
            <sz val="11"/>
            <rFont val="Calibri"/>
            <family val="2"/>
            <charset val="238"/>
          </rPr>
          <t>SZV_F:OnkormanyzatiUtem2</t>
        </r>
      </text>
    </comment>
    <comment ref="AN488" authorId="0" shapeId="0" xr:uid="{C7A0621A-2524-4D93-9758-825733E65001}">
      <text>
        <r>
          <rPr>
            <sz val="11"/>
            <rFont val="Calibri"/>
            <family val="2"/>
            <charset val="238"/>
          </rPr>
          <t>SZV_F:EUUtem2</t>
        </r>
      </text>
    </comment>
    <comment ref="AO488" authorId="0" shapeId="0" xr:uid="{2BB1BFCD-C83C-4AA5-A649-662A95AD71F6}">
      <text>
        <r>
          <rPr>
            <sz val="11"/>
            <rFont val="Calibri"/>
            <family val="2"/>
            <charset val="238"/>
          </rPr>
          <t>SZV_F:EgyebUtem2</t>
        </r>
      </text>
    </comment>
    <comment ref="AP488" authorId="0" shapeId="0" xr:uid="{2850C2B2-CB59-46A0-A906-AD799C972B6E}">
      <text>
        <r>
          <rPr>
            <sz val="11"/>
            <rFont val="Calibri"/>
            <family val="2"/>
            <charset val="238"/>
          </rPr>
          <t>SZV_F:HitelKotvenyUtem2</t>
        </r>
      </text>
    </comment>
    <comment ref="AQ488" authorId="0" shapeId="0" xr:uid="{270B5552-CA9D-472A-AF55-797FB96A2EE1}">
      <text>
        <r>
          <rPr>
            <sz val="11"/>
            <rFont val="Calibri"/>
            <family val="2"/>
            <charset val="238"/>
          </rPr>
          <t>SZV_F:OsszesenUtem2</t>
        </r>
      </text>
    </comment>
    <comment ref="AR488" authorId="0" shapeId="0" xr:uid="{11A97CE2-91CB-417E-A5BC-DE7910086856}">
      <text>
        <r>
          <rPr>
            <sz val="11"/>
            <rFont val="Calibri"/>
            <family val="2"/>
            <charset val="238"/>
          </rPr>
          <t>SZV_F:ForrashianyUtem2</t>
        </r>
      </text>
    </comment>
    <comment ref="AU488" authorId="0" shapeId="0" xr:uid="{C1B96BB5-8DC6-456B-A5AB-9A6FAE91EE69}">
      <text>
        <r>
          <rPr>
            <sz val="11"/>
            <rFont val="Calibri"/>
            <family val="2"/>
            <charset val="238"/>
          </rPr>
          <t>SZV_F:Indokolas</t>
        </r>
      </text>
    </comment>
    <comment ref="AV488" authorId="0" shapeId="0" xr:uid="{75E1D5D4-F585-4322-A531-66D300885512}">
      <text>
        <r>
          <rPr>
            <sz val="11"/>
            <rFont val="Calibri"/>
            <family val="2"/>
            <charset val="238"/>
          </rPr>
          <t>SZV_F:Megjegyzes</t>
        </r>
      </text>
    </comment>
    <comment ref="AW488" authorId="0" shapeId="0" xr:uid="{3C8ADC61-8CCF-418C-ACF1-8FE57A941AD9}">
      <text>
        <r>
          <rPr>
            <sz val="11"/>
            <rFont val="Calibri"/>
            <family val="2"/>
            <charset val="238"/>
          </rPr>
          <t>SZV_F:FeladatSorszam</t>
        </r>
      </text>
    </comment>
    <comment ref="AY488" authorId="0" shapeId="0" xr:uid="{46CF1BFB-1011-459B-B532-B046FF7BF855}">
      <text>
        <r>
          <rPr>
            <sz val="11"/>
            <rFont val="Calibri"/>
            <family val="2"/>
            <charset val="238"/>
          </rPr>
          <t>SZV_F:ISA</t>
        </r>
      </text>
    </comment>
    <comment ref="B489" authorId="0" shapeId="0" xr:uid="{1CB5A4FD-85A7-4FC7-BE7A-4B6AAAF0B118}">
      <text>
        <r>
          <rPr>
            <sz val="11"/>
            <rFont val="Calibri"/>
            <family val="2"/>
            <charset val="238"/>
          </rPr>
          <t>SZV_F:FontossagiSorrent</t>
        </r>
      </text>
    </comment>
    <comment ref="C489" authorId="0" shapeId="0" xr:uid="{49CC74D1-5E16-4DF6-BE8B-DB81C4D676E0}">
      <text>
        <r>
          <rPr>
            <sz val="11"/>
            <rFont val="Calibri"/>
            <family val="2"/>
            <charset val="238"/>
          </rPr>
          <t>SZV_F:FeladatKategoria</t>
        </r>
      </text>
    </comment>
    <comment ref="D489" authorId="0" shapeId="0" xr:uid="{4477FE35-B258-458D-A6D7-C187D5BFBADF}">
      <text>
        <r>
          <rPr>
            <sz val="11"/>
            <rFont val="Calibri"/>
            <family val="2"/>
            <charset val="238"/>
          </rPr>
          <t>SZV_F:FeladatMegnevezes</t>
        </r>
      </text>
    </comment>
    <comment ref="E489" authorId="0" shapeId="0" xr:uid="{751DCC29-4BC1-4800-89FC-63A07ED8DA03}">
      <text>
        <r>
          <rPr>
            <sz val="11"/>
            <rFont val="Calibri"/>
            <family val="2"/>
            <charset val="238"/>
          </rPr>
          <t>SZV_F:ElviEngedelySzam</t>
        </r>
      </text>
    </comment>
    <comment ref="F489" authorId="0" shapeId="0" xr:uid="{B56FBB82-52CE-4643-A089-8E51D524F276}">
      <text>
        <r>
          <rPr>
            <sz val="11"/>
            <rFont val="Calibri"/>
            <family val="2"/>
            <charset val="238"/>
          </rPr>
          <t>SZV_F:VKR_Kod</t>
        </r>
      </text>
    </comment>
    <comment ref="G489" authorId="0" shapeId="0" xr:uid="{65948A0B-376E-4F44-BB28-A6C6801062D3}">
      <text>
        <r>
          <rPr>
            <sz val="11"/>
            <rFont val="Calibri"/>
            <family val="2"/>
            <charset val="238"/>
          </rPr>
          <t>SZV_F:VKR_Nev</t>
        </r>
      </text>
    </comment>
    <comment ref="H489" authorId="0" shapeId="0" xr:uid="{5F570C2D-55B0-4546-BB8B-40A7ED097E99}">
      <text>
        <r>
          <rPr>
            <sz val="11"/>
            <rFont val="Calibri"/>
            <family val="2"/>
            <charset val="238"/>
          </rPr>
          <t>SZV_F:FeladatAzonosito</t>
        </r>
      </text>
    </comment>
    <comment ref="I489" authorId="0" shapeId="0" xr:uid="{1198134F-1FEF-431F-9997-BF9235F2E23D}">
      <text>
        <r>
          <rPr>
            <sz val="11"/>
            <rFont val="Calibri"/>
            <family val="2"/>
            <charset val="238"/>
          </rPr>
          <t>SZV_F:EllatasiTerulet</t>
        </r>
      </text>
    </comment>
    <comment ref="J489" authorId="0" shapeId="0" xr:uid="{103A2AD7-5D92-4B26-A5C6-628FFB6556FE}">
      <text>
        <r>
          <rPr>
            <sz val="11"/>
            <rFont val="Calibri"/>
            <family val="2"/>
            <charset val="238"/>
          </rPr>
          <t>SZV_F:EllatasertFelelos</t>
        </r>
      </text>
    </comment>
    <comment ref="K489" authorId="0" shapeId="0" xr:uid="{305B50C9-EC6E-4EED-AE1D-7BD6AC40ADF6}">
      <text>
        <r>
          <rPr>
            <sz val="11"/>
            <rFont val="Calibri"/>
            <family val="2"/>
            <charset val="238"/>
          </rPr>
          <t>SZV_F:TervezettNettoKoltseg</t>
        </r>
      </text>
    </comment>
    <comment ref="L489" authorId="0" shapeId="0" xr:uid="{3247AF09-F491-4035-A501-051F03C158BE}">
      <text>
        <r>
          <rPr>
            <sz val="11"/>
            <rFont val="Calibri"/>
            <family val="2"/>
            <charset val="238"/>
          </rPr>
          <t>SZV_F:IdotartamKezdes</t>
        </r>
      </text>
    </comment>
    <comment ref="M489" authorId="0" shapeId="0" xr:uid="{27181238-40E7-461B-8395-4545376F3097}">
      <text>
        <r>
          <rPr>
            <sz val="11"/>
            <rFont val="Calibri"/>
            <family val="2"/>
            <charset val="238"/>
          </rPr>
          <t>SZV_F:IdotartamBefejezes</t>
        </r>
      </text>
    </comment>
    <comment ref="N489" authorId="0" shapeId="0" xr:uid="{A6FA5928-A7B5-468E-B6B4-F92A2EB27C58}">
      <text>
        <r>
          <rPr>
            <sz val="11"/>
            <rFont val="Calibri"/>
            <family val="2"/>
            <charset val="238"/>
          </rPr>
          <t>SZV_F:NettoKoltsegUtem1</t>
        </r>
      </text>
    </comment>
    <comment ref="O489" authorId="0" shapeId="0" xr:uid="{B2650CE9-5FA9-4F72-9642-2A23A446D77B}">
      <text>
        <r>
          <rPr>
            <sz val="11"/>
            <rFont val="Calibri"/>
            <family val="2"/>
            <charset val="238"/>
          </rPr>
          <t>SZV_F:NettoKoltsegUtem2</t>
        </r>
      </text>
    </comment>
    <comment ref="P489" authorId="0" shapeId="0" xr:uid="{E409DF64-EE62-4F00-BC77-30F969EDF708}">
      <text>
        <r>
          <rPr>
            <sz val="11"/>
            <rFont val="Calibri"/>
            <family val="2"/>
            <charset val="238"/>
          </rPr>
          <t>SZV_F:EM_Melleklet2_KTG</t>
        </r>
      </text>
    </comment>
    <comment ref="R489" authorId="0" shapeId="0" xr:uid="{40AC6B3A-6589-4307-B68A-94F677A6047C}">
      <text>
        <r>
          <rPr>
            <sz val="11"/>
            <rFont val="Calibri"/>
            <family val="2"/>
            <charset val="238"/>
          </rPr>
          <t>SZV_F:HDUtem1</t>
        </r>
      </text>
    </comment>
    <comment ref="S489" authorId="0" shapeId="0" xr:uid="{2A5D4EF2-D58D-4E1D-846E-ABDD7C58FFAF}">
      <text>
        <r>
          <rPr>
            <sz val="11"/>
            <rFont val="Calibri"/>
            <family val="2"/>
            <charset val="238"/>
          </rPr>
          <t>SZV_F:ECSUtem1</t>
        </r>
      </text>
    </comment>
    <comment ref="T489" authorId="0" shapeId="0" xr:uid="{9301043D-6B78-4F80-9E5A-3371270C8E60}">
      <text>
        <r>
          <rPr>
            <sz val="11"/>
            <rFont val="Calibri"/>
            <family val="2"/>
            <charset val="238"/>
          </rPr>
          <t>SZV_F:KFHUtem1</t>
        </r>
      </text>
    </comment>
    <comment ref="U489" authorId="0" shapeId="0" xr:uid="{B4F435E1-89A6-430B-8DB6-1B1EAD52708F}">
      <text>
        <r>
          <rPr>
            <sz val="11"/>
            <rFont val="Calibri"/>
            <family val="2"/>
            <charset val="238"/>
          </rPr>
          <t>SZV_F:Egyeb_SajatUtem1</t>
        </r>
      </text>
    </comment>
    <comment ref="V489" authorId="0" shapeId="0" xr:uid="{D3C741CE-8266-4B00-9030-B3570CF58258}">
      <text>
        <r>
          <rPr>
            <sz val="11"/>
            <rFont val="Calibri"/>
            <family val="2"/>
            <charset val="238"/>
          </rPr>
          <t>SZV_F:DijUtem1</t>
        </r>
      </text>
    </comment>
    <comment ref="W489" authorId="0" shapeId="0" xr:uid="{DA8E60BC-CFE2-4E84-AB66-873C7987792D}">
      <text>
        <r>
          <rPr>
            <sz val="11"/>
            <rFont val="Calibri"/>
            <family val="2"/>
            <charset val="238"/>
          </rPr>
          <t>SZV_F:EM_Melleklet1_Utem1</t>
        </r>
      </text>
    </comment>
    <comment ref="X489" authorId="0" shapeId="0" xr:uid="{2E7A0FD1-C54E-415B-B2FE-D977BD717403}">
      <text>
        <r>
          <rPr>
            <sz val="11"/>
            <rFont val="Calibri"/>
            <family val="2"/>
            <charset val="238"/>
          </rPr>
          <t>SZV_F:EgyebAllamiUtem1</t>
        </r>
      </text>
    </comment>
    <comment ref="Y489" authorId="0" shapeId="0" xr:uid="{24819F02-479B-4563-ADC5-20FF0174EF02}">
      <text>
        <r>
          <rPr>
            <sz val="11"/>
            <rFont val="Calibri"/>
            <family val="2"/>
            <charset val="238"/>
          </rPr>
          <t>SZV_F:OnkormanyzatiUtem1</t>
        </r>
      </text>
    </comment>
    <comment ref="Z489" authorId="0" shapeId="0" xr:uid="{4C7DCFE0-949D-41EF-9F6E-C803EC924C3E}">
      <text>
        <r>
          <rPr>
            <sz val="11"/>
            <rFont val="Calibri"/>
            <family val="2"/>
            <charset val="238"/>
          </rPr>
          <t>SZV_F:EUUtem1</t>
        </r>
      </text>
    </comment>
    <comment ref="AA489" authorId="0" shapeId="0" xr:uid="{90C11927-CDB8-4995-B89A-D9996709BD00}">
      <text>
        <r>
          <rPr>
            <sz val="11"/>
            <rFont val="Calibri"/>
            <family val="2"/>
            <charset val="238"/>
          </rPr>
          <t>SZV_F:EgyebUtem1</t>
        </r>
      </text>
    </comment>
    <comment ref="AB489" authorId="0" shapeId="0" xr:uid="{B1D6435A-CD41-4F46-8DD7-4065CE7B21EB}">
      <text>
        <r>
          <rPr>
            <sz val="11"/>
            <rFont val="Calibri"/>
            <family val="2"/>
            <charset val="238"/>
          </rPr>
          <t>SZV_F:HitelKotvenyUtem1</t>
        </r>
      </text>
    </comment>
    <comment ref="AC489" authorId="0" shapeId="0" xr:uid="{AE0F82C6-BA8B-4575-9F23-CF1449C719D1}">
      <text>
        <r>
          <rPr>
            <sz val="11"/>
            <rFont val="Calibri"/>
            <family val="2"/>
            <charset val="238"/>
          </rPr>
          <t>SZV_F:OsszesenUtem1</t>
        </r>
      </text>
    </comment>
    <comment ref="AF489" authorId="0" shapeId="0" xr:uid="{C1EFB034-D170-4FA2-9C0C-D88E62DB7B48}">
      <text>
        <r>
          <rPr>
            <sz val="11"/>
            <rFont val="Calibri"/>
            <family val="2"/>
            <charset val="238"/>
          </rPr>
          <t>SZV_F:HDUtem2</t>
        </r>
      </text>
    </comment>
    <comment ref="AG489" authorId="0" shapeId="0" xr:uid="{79E666B3-C768-4987-B8DA-6F8E74254CF1}">
      <text>
        <r>
          <rPr>
            <sz val="11"/>
            <rFont val="Calibri"/>
            <family val="2"/>
            <charset val="238"/>
          </rPr>
          <t>SZV_F:ECSUtem2</t>
        </r>
      </text>
    </comment>
    <comment ref="AH489" authorId="0" shapeId="0" xr:uid="{98B3BC72-3B70-4F00-90D0-B1795E31CF62}">
      <text>
        <r>
          <rPr>
            <sz val="11"/>
            <rFont val="Calibri"/>
            <family val="2"/>
            <charset val="238"/>
          </rPr>
          <t>SZV_F:KFHUtem2</t>
        </r>
      </text>
    </comment>
    <comment ref="AI489" authorId="0" shapeId="0" xr:uid="{BBBC1C17-A992-4CF5-81C1-E86B5B1BA68E}">
      <text>
        <r>
          <rPr>
            <sz val="11"/>
            <rFont val="Calibri"/>
            <family val="2"/>
            <charset val="238"/>
          </rPr>
          <t>SZV_F:Egyeb_SajatUtem2</t>
        </r>
      </text>
    </comment>
    <comment ref="AJ489" authorId="0" shapeId="0" xr:uid="{E83D76EA-03D7-4FDC-9DAE-91FD3AD5158B}">
      <text>
        <r>
          <rPr>
            <sz val="11"/>
            <rFont val="Calibri"/>
            <family val="2"/>
            <charset val="238"/>
          </rPr>
          <t>SZV_F:DijUtem2</t>
        </r>
      </text>
    </comment>
    <comment ref="AK489" authorId="0" shapeId="0" xr:uid="{ECD669BF-ED09-4A4C-89B8-92109E670F36}">
      <text>
        <r>
          <rPr>
            <sz val="11"/>
            <rFont val="Calibri"/>
            <family val="2"/>
            <charset val="238"/>
          </rPr>
          <t>SZV_F:EM_Melleklet1_Utem2</t>
        </r>
      </text>
    </comment>
    <comment ref="AL489" authorId="0" shapeId="0" xr:uid="{C7D91AF9-73FB-4D07-923F-34FBFD4FCBC3}">
      <text>
        <r>
          <rPr>
            <sz val="11"/>
            <rFont val="Calibri"/>
            <family val="2"/>
            <charset val="238"/>
          </rPr>
          <t>SZV_F:EgyebAllamiUtem2</t>
        </r>
      </text>
    </comment>
    <comment ref="AM489" authorId="0" shapeId="0" xr:uid="{2774A5F4-CE63-448C-93AF-D6555C63B5D1}">
      <text>
        <r>
          <rPr>
            <sz val="11"/>
            <rFont val="Calibri"/>
            <family val="2"/>
            <charset val="238"/>
          </rPr>
          <t>SZV_F:OnkormanyzatiUtem2</t>
        </r>
      </text>
    </comment>
    <comment ref="AN489" authorId="0" shapeId="0" xr:uid="{1A6A945F-836A-4D02-952D-D2CAFED9048D}">
      <text>
        <r>
          <rPr>
            <sz val="11"/>
            <rFont val="Calibri"/>
            <family val="2"/>
            <charset val="238"/>
          </rPr>
          <t>SZV_F:EUUtem2</t>
        </r>
      </text>
    </comment>
    <comment ref="AO489" authorId="0" shapeId="0" xr:uid="{27B03B97-A1BD-40DC-8F4B-D633636142E5}">
      <text>
        <r>
          <rPr>
            <sz val="11"/>
            <rFont val="Calibri"/>
            <family val="2"/>
            <charset val="238"/>
          </rPr>
          <t>SZV_F:EgyebUtem2</t>
        </r>
      </text>
    </comment>
    <comment ref="AP489" authorId="0" shapeId="0" xr:uid="{9C4438F9-2C13-48C6-9592-6D1ED8505B41}">
      <text>
        <r>
          <rPr>
            <sz val="11"/>
            <rFont val="Calibri"/>
            <family val="2"/>
            <charset val="238"/>
          </rPr>
          <t>SZV_F:HitelKotvenyUtem2</t>
        </r>
      </text>
    </comment>
    <comment ref="AQ489" authorId="0" shapeId="0" xr:uid="{19D8586F-E760-4540-9CCE-7BC3FB0B328D}">
      <text>
        <r>
          <rPr>
            <sz val="11"/>
            <rFont val="Calibri"/>
            <family val="2"/>
            <charset val="238"/>
          </rPr>
          <t>SZV_F:OsszesenUtem2</t>
        </r>
      </text>
    </comment>
    <comment ref="AR489" authorId="0" shapeId="0" xr:uid="{3CBE8553-2392-43EC-BD14-D3F7A42D6610}">
      <text>
        <r>
          <rPr>
            <sz val="11"/>
            <rFont val="Calibri"/>
            <family val="2"/>
            <charset val="238"/>
          </rPr>
          <t>SZV_F:ForrashianyUtem2</t>
        </r>
      </text>
    </comment>
    <comment ref="AU489" authorId="0" shapeId="0" xr:uid="{6CE19884-FB03-4CA2-BB9F-FBCF99D957A7}">
      <text>
        <r>
          <rPr>
            <sz val="11"/>
            <rFont val="Calibri"/>
            <family val="2"/>
            <charset val="238"/>
          </rPr>
          <t>SZV_F:Indokolas</t>
        </r>
      </text>
    </comment>
    <comment ref="AV489" authorId="0" shapeId="0" xr:uid="{BB2546F4-3989-4D40-ACDA-DEC6B2919098}">
      <text>
        <r>
          <rPr>
            <sz val="11"/>
            <rFont val="Calibri"/>
            <family val="2"/>
            <charset val="238"/>
          </rPr>
          <t>SZV_F:Megjegyzes</t>
        </r>
      </text>
    </comment>
    <comment ref="AW489" authorId="0" shapeId="0" xr:uid="{440B13DC-4C22-4A85-ACEE-E601E58C8C73}">
      <text>
        <r>
          <rPr>
            <sz val="11"/>
            <rFont val="Calibri"/>
            <family val="2"/>
            <charset val="238"/>
          </rPr>
          <t>SZV_F:FeladatSorszam</t>
        </r>
      </text>
    </comment>
    <comment ref="AY489" authorId="0" shapeId="0" xr:uid="{054F2867-34FA-45A1-9848-0BB54F7559CB}">
      <text>
        <r>
          <rPr>
            <sz val="11"/>
            <rFont val="Calibri"/>
            <family val="2"/>
            <charset val="238"/>
          </rPr>
          <t>SZV_F:ISA</t>
        </r>
      </text>
    </comment>
    <comment ref="B490" authorId="0" shapeId="0" xr:uid="{4330A441-0E6B-4082-97BA-12B7AC538421}">
      <text>
        <r>
          <rPr>
            <sz val="11"/>
            <rFont val="Calibri"/>
            <family val="2"/>
            <charset val="238"/>
          </rPr>
          <t>SZV_F:FontossagiSorrent</t>
        </r>
      </text>
    </comment>
    <comment ref="C490" authorId="0" shapeId="0" xr:uid="{F1631C9E-4878-48E0-994F-6148FC310CF5}">
      <text>
        <r>
          <rPr>
            <sz val="11"/>
            <rFont val="Calibri"/>
            <family val="2"/>
            <charset val="238"/>
          </rPr>
          <t>SZV_F:FeladatKategoria</t>
        </r>
      </text>
    </comment>
    <comment ref="D490" authorId="0" shapeId="0" xr:uid="{8CF301AC-6E6B-47B9-9EE3-7F34C1771BA9}">
      <text>
        <r>
          <rPr>
            <sz val="11"/>
            <rFont val="Calibri"/>
            <family val="2"/>
            <charset val="238"/>
          </rPr>
          <t>SZV_F:FeladatMegnevezes</t>
        </r>
      </text>
    </comment>
    <comment ref="E490" authorId="0" shapeId="0" xr:uid="{B9C72E9B-2DB0-4A92-9ED7-F779F991E4C4}">
      <text>
        <r>
          <rPr>
            <sz val="11"/>
            <rFont val="Calibri"/>
            <family val="2"/>
            <charset val="238"/>
          </rPr>
          <t>SZV_F:ElviEngedelySzam</t>
        </r>
      </text>
    </comment>
    <comment ref="F490" authorId="0" shapeId="0" xr:uid="{12D8698A-EA1B-4AAD-A197-2513B1C04278}">
      <text>
        <r>
          <rPr>
            <sz val="11"/>
            <rFont val="Calibri"/>
            <family val="2"/>
            <charset val="238"/>
          </rPr>
          <t>SZV_F:VKR_Kod</t>
        </r>
      </text>
    </comment>
    <comment ref="G490" authorId="0" shapeId="0" xr:uid="{BE759873-1C24-4136-AF89-E00EBD633396}">
      <text>
        <r>
          <rPr>
            <sz val="11"/>
            <rFont val="Calibri"/>
            <family val="2"/>
            <charset val="238"/>
          </rPr>
          <t>SZV_F:VKR_Nev</t>
        </r>
      </text>
    </comment>
    <comment ref="H490" authorId="0" shapeId="0" xr:uid="{D32B1125-A66B-432D-BFFE-15728AC95979}">
      <text>
        <r>
          <rPr>
            <sz val="11"/>
            <rFont val="Calibri"/>
            <family val="2"/>
            <charset val="238"/>
          </rPr>
          <t>SZV_F:FeladatAzonosito</t>
        </r>
      </text>
    </comment>
    <comment ref="I490" authorId="0" shapeId="0" xr:uid="{E6F1FF1A-1DCE-4AE7-BCC8-4DB640856B8E}">
      <text>
        <r>
          <rPr>
            <sz val="11"/>
            <rFont val="Calibri"/>
            <family val="2"/>
            <charset val="238"/>
          </rPr>
          <t>SZV_F:EllatasiTerulet</t>
        </r>
      </text>
    </comment>
    <comment ref="J490" authorId="0" shapeId="0" xr:uid="{4FEBA4DD-F216-441A-8520-DC453A00119E}">
      <text>
        <r>
          <rPr>
            <sz val="11"/>
            <rFont val="Calibri"/>
            <family val="2"/>
            <charset val="238"/>
          </rPr>
          <t>SZV_F:EllatasertFelelos</t>
        </r>
      </text>
    </comment>
    <comment ref="K490" authorId="0" shapeId="0" xr:uid="{224C1EC7-970A-4ED9-98E7-44FBC6BC1EAE}">
      <text>
        <r>
          <rPr>
            <sz val="11"/>
            <rFont val="Calibri"/>
            <family val="2"/>
            <charset val="238"/>
          </rPr>
          <t>SZV_F:TervezettNettoKoltseg</t>
        </r>
      </text>
    </comment>
    <comment ref="L490" authorId="0" shapeId="0" xr:uid="{75214CCE-234F-42F3-BD20-6C5FD342013D}">
      <text>
        <r>
          <rPr>
            <sz val="11"/>
            <rFont val="Calibri"/>
            <family val="2"/>
            <charset val="238"/>
          </rPr>
          <t>SZV_F:IdotartamKezdes</t>
        </r>
      </text>
    </comment>
    <comment ref="M490" authorId="0" shapeId="0" xr:uid="{F1B6CB9D-8C34-4075-8652-DC8A97C977AA}">
      <text>
        <r>
          <rPr>
            <sz val="11"/>
            <rFont val="Calibri"/>
            <family val="2"/>
            <charset val="238"/>
          </rPr>
          <t>SZV_F:IdotartamBefejezes</t>
        </r>
      </text>
    </comment>
    <comment ref="N490" authorId="0" shapeId="0" xr:uid="{BBED9436-5194-46D8-8A18-EA28650F5E51}">
      <text>
        <r>
          <rPr>
            <sz val="11"/>
            <rFont val="Calibri"/>
            <family val="2"/>
            <charset val="238"/>
          </rPr>
          <t>SZV_F:NettoKoltsegUtem1</t>
        </r>
      </text>
    </comment>
    <comment ref="O490" authorId="0" shapeId="0" xr:uid="{E7AAFCDB-0493-4426-991B-79950E46366F}">
      <text>
        <r>
          <rPr>
            <sz val="11"/>
            <rFont val="Calibri"/>
            <family val="2"/>
            <charset val="238"/>
          </rPr>
          <t>SZV_F:NettoKoltsegUtem2</t>
        </r>
      </text>
    </comment>
    <comment ref="P490" authorId="0" shapeId="0" xr:uid="{7109D600-E305-4142-8C30-802B51E9B8C4}">
      <text>
        <r>
          <rPr>
            <sz val="11"/>
            <rFont val="Calibri"/>
            <family val="2"/>
            <charset val="238"/>
          </rPr>
          <t>SZV_F:EM_Melleklet2_KTG</t>
        </r>
      </text>
    </comment>
    <comment ref="R490" authorId="0" shapeId="0" xr:uid="{7A64EA93-C122-4753-8F15-11B4F9D96E82}">
      <text>
        <r>
          <rPr>
            <sz val="11"/>
            <rFont val="Calibri"/>
            <family val="2"/>
            <charset val="238"/>
          </rPr>
          <t>SZV_F:HDUtem1</t>
        </r>
      </text>
    </comment>
    <comment ref="S490" authorId="0" shapeId="0" xr:uid="{EF19AD2D-28D9-462B-B763-163050CE82D8}">
      <text>
        <r>
          <rPr>
            <sz val="11"/>
            <rFont val="Calibri"/>
            <family val="2"/>
            <charset val="238"/>
          </rPr>
          <t>SZV_F:ECSUtem1</t>
        </r>
      </text>
    </comment>
    <comment ref="T490" authorId="0" shapeId="0" xr:uid="{DF1A6FE6-F37E-4111-963C-8572FAAD3793}">
      <text>
        <r>
          <rPr>
            <sz val="11"/>
            <rFont val="Calibri"/>
            <family val="2"/>
            <charset val="238"/>
          </rPr>
          <t>SZV_F:KFHUtem1</t>
        </r>
      </text>
    </comment>
    <comment ref="U490" authorId="0" shapeId="0" xr:uid="{F532BC9F-E840-4DA0-8B3B-6D3BFDC02546}">
      <text>
        <r>
          <rPr>
            <sz val="11"/>
            <rFont val="Calibri"/>
            <family val="2"/>
            <charset val="238"/>
          </rPr>
          <t>SZV_F:Egyeb_SajatUtem1</t>
        </r>
      </text>
    </comment>
    <comment ref="V490" authorId="0" shapeId="0" xr:uid="{E7B5BAEA-1C5E-4DB4-9B2F-368E3749E811}">
      <text>
        <r>
          <rPr>
            <sz val="11"/>
            <rFont val="Calibri"/>
            <family val="2"/>
            <charset val="238"/>
          </rPr>
          <t>SZV_F:DijUtem1</t>
        </r>
      </text>
    </comment>
    <comment ref="W490" authorId="0" shapeId="0" xr:uid="{3A17FDFC-36E8-4859-84D5-780F4FF7D793}">
      <text>
        <r>
          <rPr>
            <sz val="11"/>
            <rFont val="Calibri"/>
            <family val="2"/>
            <charset val="238"/>
          </rPr>
          <t>SZV_F:EM_Melleklet1_Utem1</t>
        </r>
      </text>
    </comment>
    <comment ref="X490" authorId="0" shapeId="0" xr:uid="{25C2EB97-9261-4C11-99ED-9D653C6244A9}">
      <text>
        <r>
          <rPr>
            <sz val="11"/>
            <rFont val="Calibri"/>
            <family val="2"/>
            <charset val="238"/>
          </rPr>
          <t>SZV_F:EgyebAllamiUtem1</t>
        </r>
      </text>
    </comment>
    <comment ref="Y490" authorId="0" shapeId="0" xr:uid="{52A6CC5F-6C8E-44E0-8174-B8BD2D032B73}">
      <text>
        <r>
          <rPr>
            <sz val="11"/>
            <rFont val="Calibri"/>
            <family val="2"/>
            <charset val="238"/>
          </rPr>
          <t>SZV_F:OnkormanyzatiUtem1</t>
        </r>
      </text>
    </comment>
    <comment ref="Z490" authorId="0" shapeId="0" xr:uid="{52945DC9-F7BD-46BC-8A5C-D3C748FB34CE}">
      <text>
        <r>
          <rPr>
            <sz val="11"/>
            <rFont val="Calibri"/>
            <family val="2"/>
            <charset val="238"/>
          </rPr>
          <t>SZV_F:EUUtem1</t>
        </r>
      </text>
    </comment>
    <comment ref="AA490" authorId="0" shapeId="0" xr:uid="{FB5164A6-50B4-4D67-9C54-25051314B3C1}">
      <text>
        <r>
          <rPr>
            <sz val="11"/>
            <rFont val="Calibri"/>
            <family val="2"/>
            <charset val="238"/>
          </rPr>
          <t>SZV_F:EgyebUtem1</t>
        </r>
      </text>
    </comment>
    <comment ref="AB490" authorId="0" shapeId="0" xr:uid="{3134B8ED-FEAD-455F-B989-0E2FFB5B3B01}">
      <text>
        <r>
          <rPr>
            <sz val="11"/>
            <rFont val="Calibri"/>
            <family val="2"/>
            <charset val="238"/>
          </rPr>
          <t>SZV_F:HitelKotvenyUtem1</t>
        </r>
      </text>
    </comment>
    <comment ref="AC490" authorId="0" shapeId="0" xr:uid="{566828F1-E35F-4BED-85DD-3C0C5762ECEF}">
      <text>
        <r>
          <rPr>
            <sz val="11"/>
            <rFont val="Calibri"/>
            <family val="2"/>
            <charset val="238"/>
          </rPr>
          <t>SZV_F:OsszesenUtem1</t>
        </r>
      </text>
    </comment>
    <comment ref="AF490" authorId="0" shapeId="0" xr:uid="{2347ED8C-0BC8-4D3D-8FD5-6BAD005A6617}">
      <text>
        <r>
          <rPr>
            <sz val="11"/>
            <rFont val="Calibri"/>
            <family val="2"/>
            <charset val="238"/>
          </rPr>
          <t>SZV_F:HDUtem2</t>
        </r>
      </text>
    </comment>
    <comment ref="AG490" authorId="0" shapeId="0" xr:uid="{25CF2C71-A776-44DC-9498-12C562381094}">
      <text>
        <r>
          <rPr>
            <sz val="11"/>
            <rFont val="Calibri"/>
            <family val="2"/>
            <charset val="238"/>
          </rPr>
          <t>SZV_F:ECSUtem2</t>
        </r>
      </text>
    </comment>
    <comment ref="AH490" authorId="0" shapeId="0" xr:uid="{DD3DE613-5A78-4786-B05C-5822110C53BD}">
      <text>
        <r>
          <rPr>
            <sz val="11"/>
            <rFont val="Calibri"/>
            <family val="2"/>
            <charset val="238"/>
          </rPr>
          <t>SZV_F:KFHUtem2</t>
        </r>
      </text>
    </comment>
    <comment ref="AI490" authorId="0" shapeId="0" xr:uid="{E82A3862-D8DD-4213-B07F-AC618A02C13A}">
      <text>
        <r>
          <rPr>
            <sz val="11"/>
            <rFont val="Calibri"/>
            <family val="2"/>
            <charset val="238"/>
          </rPr>
          <t>SZV_F:Egyeb_SajatUtem2</t>
        </r>
      </text>
    </comment>
    <comment ref="AJ490" authorId="0" shapeId="0" xr:uid="{6F673456-2049-4F1E-9247-C008F163C59B}">
      <text>
        <r>
          <rPr>
            <sz val="11"/>
            <rFont val="Calibri"/>
            <family val="2"/>
            <charset val="238"/>
          </rPr>
          <t>SZV_F:DijUtem2</t>
        </r>
      </text>
    </comment>
    <comment ref="AK490" authorId="0" shapeId="0" xr:uid="{4E112DCD-63D4-4972-BF2B-8AD42BE2C627}">
      <text>
        <r>
          <rPr>
            <sz val="11"/>
            <rFont val="Calibri"/>
            <family val="2"/>
            <charset val="238"/>
          </rPr>
          <t>SZV_F:EM_Melleklet1_Utem2</t>
        </r>
      </text>
    </comment>
    <comment ref="AL490" authorId="0" shapeId="0" xr:uid="{3538B4F9-0F24-4338-A22F-19EFBFDDA5D5}">
      <text>
        <r>
          <rPr>
            <sz val="11"/>
            <rFont val="Calibri"/>
            <family val="2"/>
            <charset val="238"/>
          </rPr>
          <t>SZV_F:EgyebAllamiUtem2</t>
        </r>
      </text>
    </comment>
    <comment ref="AM490" authorId="0" shapeId="0" xr:uid="{51D78E0A-5F6C-4E03-8064-45870A64AAB0}">
      <text>
        <r>
          <rPr>
            <sz val="11"/>
            <rFont val="Calibri"/>
            <family val="2"/>
            <charset val="238"/>
          </rPr>
          <t>SZV_F:OnkormanyzatiUtem2</t>
        </r>
      </text>
    </comment>
    <comment ref="AN490" authorId="0" shapeId="0" xr:uid="{5D753C60-367C-4D23-9CFE-273A22F087B1}">
      <text>
        <r>
          <rPr>
            <sz val="11"/>
            <rFont val="Calibri"/>
            <family val="2"/>
            <charset val="238"/>
          </rPr>
          <t>SZV_F:EUUtem2</t>
        </r>
      </text>
    </comment>
    <comment ref="AO490" authorId="0" shapeId="0" xr:uid="{BA28813C-59D3-4F9D-8A02-288E90A75140}">
      <text>
        <r>
          <rPr>
            <sz val="11"/>
            <rFont val="Calibri"/>
            <family val="2"/>
            <charset val="238"/>
          </rPr>
          <t>SZV_F:EgyebUtem2</t>
        </r>
      </text>
    </comment>
    <comment ref="AP490" authorId="0" shapeId="0" xr:uid="{83536A6E-C615-4C6C-B14E-BB35F5E3CF36}">
      <text>
        <r>
          <rPr>
            <sz val="11"/>
            <rFont val="Calibri"/>
            <family val="2"/>
            <charset val="238"/>
          </rPr>
          <t>SZV_F:HitelKotvenyUtem2</t>
        </r>
      </text>
    </comment>
    <comment ref="AQ490" authorId="0" shapeId="0" xr:uid="{FA060885-83D8-4FFC-B13E-A0B3C11450F5}">
      <text>
        <r>
          <rPr>
            <sz val="11"/>
            <rFont val="Calibri"/>
            <family val="2"/>
            <charset val="238"/>
          </rPr>
          <t>SZV_F:OsszesenUtem2</t>
        </r>
      </text>
    </comment>
    <comment ref="AR490" authorId="0" shapeId="0" xr:uid="{AD48AEF5-4C7A-41B6-8A91-554E186AB258}">
      <text>
        <r>
          <rPr>
            <sz val="11"/>
            <rFont val="Calibri"/>
            <family val="2"/>
            <charset val="238"/>
          </rPr>
          <t>SZV_F:ForrashianyUtem2</t>
        </r>
      </text>
    </comment>
    <comment ref="AU490" authorId="0" shapeId="0" xr:uid="{A0587107-4481-4A48-84CB-C6A3BE042DCE}">
      <text>
        <r>
          <rPr>
            <sz val="11"/>
            <rFont val="Calibri"/>
            <family val="2"/>
            <charset val="238"/>
          </rPr>
          <t>SZV_F:Indokolas</t>
        </r>
      </text>
    </comment>
    <comment ref="AV490" authorId="0" shapeId="0" xr:uid="{B7FF43DE-B41C-4E4D-832E-702C2E6445C0}">
      <text>
        <r>
          <rPr>
            <sz val="11"/>
            <rFont val="Calibri"/>
            <family val="2"/>
            <charset val="238"/>
          </rPr>
          <t>SZV_F:Megjegyzes</t>
        </r>
      </text>
    </comment>
    <comment ref="AW490" authorId="0" shapeId="0" xr:uid="{B2BE6A9B-42F9-41E9-B3F8-BA2923090C90}">
      <text>
        <r>
          <rPr>
            <sz val="11"/>
            <rFont val="Calibri"/>
            <family val="2"/>
            <charset val="238"/>
          </rPr>
          <t>SZV_F:FeladatSorszam</t>
        </r>
      </text>
    </comment>
    <comment ref="AY490" authorId="0" shapeId="0" xr:uid="{57325246-46F8-4CEC-861C-1F36C9502996}">
      <text>
        <r>
          <rPr>
            <sz val="11"/>
            <rFont val="Calibri"/>
            <family val="2"/>
            <charset val="238"/>
          </rPr>
          <t>SZV_F:ISA</t>
        </r>
      </text>
    </comment>
    <comment ref="B491" authorId="0" shapeId="0" xr:uid="{3D52C484-FA8B-4C88-9CAD-42DEB973CC2B}">
      <text>
        <r>
          <rPr>
            <sz val="11"/>
            <rFont val="Calibri"/>
            <family val="2"/>
            <charset val="238"/>
          </rPr>
          <t>SZV_F:FontossagiSorrent</t>
        </r>
      </text>
    </comment>
    <comment ref="C491" authorId="0" shapeId="0" xr:uid="{54CB4333-EE6D-4A34-A473-5CD6077157C3}">
      <text>
        <r>
          <rPr>
            <sz val="11"/>
            <rFont val="Calibri"/>
            <family val="2"/>
            <charset val="238"/>
          </rPr>
          <t>SZV_F:FeladatKategoria</t>
        </r>
      </text>
    </comment>
    <comment ref="D491" authorId="0" shapeId="0" xr:uid="{28997E9B-5BDD-48C5-9FDD-B865B19D82C6}">
      <text>
        <r>
          <rPr>
            <sz val="11"/>
            <rFont val="Calibri"/>
            <family val="2"/>
            <charset val="238"/>
          </rPr>
          <t>SZV_F:FeladatMegnevezes</t>
        </r>
      </text>
    </comment>
    <comment ref="E491" authorId="0" shapeId="0" xr:uid="{C38CB597-91E0-4011-A090-4BE6E099D552}">
      <text>
        <r>
          <rPr>
            <sz val="11"/>
            <rFont val="Calibri"/>
            <family val="2"/>
            <charset val="238"/>
          </rPr>
          <t>SZV_F:ElviEngedelySzam</t>
        </r>
      </text>
    </comment>
    <comment ref="F491" authorId="0" shapeId="0" xr:uid="{D9D52C8B-EECE-41AD-B5A2-A84E4B24F623}">
      <text>
        <r>
          <rPr>
            <sz val="11"/>
            <rFont val="Calibri"/>
            <family val="2"/>
            <charset val="238"/>
          </rPr>
          <t>SZV_F:VKR_Kod</t>
        </r>
      </text>
    </comment>
    <comment ref="G491" authorId="0" shapeId="0" xr:uid="{DB96593F-460B-4E06-A15F-549423313A37}">
      <text>
        <r>
          <rPr>
            <sz val="11"/>
            <rFont val="Calibri"/>
            <family val="2"/>
            <charset val="238"/>
          </rPr>
          <t>SZV_F:VKR_Nev</t>
        </r>
      </text>
    </comment>
    <comment ref="H491" authorId="0" shapeId="0" xr:uid="{E3EEC580-37A1-44D4-BAB4-08EE563C6BEE}">
      <text>
        <r>
          <rPr>
            <sz val="11"/>
            <rFont val="Calibri"/>
            <family val="2"/>
            <charset val="238"/>
          </rPr>
          <t>SZV_F:FeladatAzonosito</t>
        </r>
      </text>
    </comment>
    <comment ref="I491" authorId="0" shapeId="0" xr:uid="{4DDD08DD-BC54-450D-9FC1-C47B48E30BE9}">
      <text>
        <r>
          <rPr>
            <sz val="11"/>
            <rFont val="Calibri"/>
            <family val="2"/>
            <charset val="238"/>
          </rPr>
          <t>SZV_F:EllatasiTerulet</t>
        </r>
      </text>
    </comment>
    <comment ref="J491" authorId="0" shapeId="0" xr:uid="{B4A4CF00-3B36-4AB4-8FCB-C09DDB8B7BC6}">
      <text>
        <r>
          <rPr>
            <sz val="11"/>
            <rFont val="Calibri"/>
            <family val="2"/>
            <charset val="238"/>
          </rPr>
          <t>SZV_F:EllatasertFelelos</t>
        </r>
      </text>
    </comment>
    <comment ref="K491" authorId="0" shapeId="0" xr:uid="{1CFBF4EB-25E0-4CC4-B643-EF26A2008AEE}">
      <text>
        <r>
          <rPr>
            <sz val="11"/>
            <rFont val="Calibri"/>
            <family val="2"/>
            <charset val="238"/>
          </rPr>
          <t>SZV_F:TervezettNettoKoltseg</t>
        </r>
      </text>
    </comment>
    <comment ref="L491" authorId="0" shapeId="0" xr:uid="{9FD2E95D-113B-4221-B88A-349E3FFDA9D1}">
      <text>
        <r>
          <rPr>
            <sz val="11"/>
            <rFont val="Calibri"/>
            <family val="2"/>
            <charset val="238"/>
          </rPr>
          <t>SZV_F:IdotartamKezdes</t>
        </r>
      </text>
    </comment>
    <comment ref="M491" authorId="0" shapeId="0" xr:uid="{8C376861-45E2-4A4D-9C1B-3470ECD1A51D}">
      <text>
        <r>
          <rPr>
            <sz val="11"/>
            <rFont val="Calibri"/>
            <family val="2"/>
            <charset val="238"/>
          </rPr>
          <t>SZV_F:IdotartamBefejezes</t>
        </r>
      </text>
    </comment>
    <comment ref="N491" authorId="0" shapeId="0" xr:uid="{1FE68182-65D9-407E-9337-1CBAA014AC5F}">
      <text>
        <r>
          <rPr>
            <sz val="11"/>
            <rFont val="Calibri"/>
            <family val="2"/>
            <charset val="238"/>
          </rPr>
          <t>SZV_F:NettoKoltsegUtem1</t>
        </r>
      </text>
    </comment>
    <comment ref="O491" authorId="0" shapeId="0" xr:uid="{3C9517AF-919A-4CAA-BFE2-CC9B20E57BBD}">
      <text>
        <r>
          <rPr>
            <sz val="11"/>
            <rFont val="Calibri"/>
            <family val="2"/>
            <charset val="238"/>
          </rPr>
          <t>SZV_F:NettoKoltsegUtem2</t>
        </r>
      </text>
    </comment>
    <comment ref="P491" authorId="0" shapeId="0" xr:uid="{DAFC56A9-044E-48B8-A0B4-29C585E4F380}">
      <text>
        <r>
          <rPr>
            <sz val="11"/>
            <rFont val="Calibri"/>
            <family val="2"/>
            <charset val="238"/>
          </rPr>
          <t>SZV_F:EM_Melleklet2_KTG</t>
        </r>
      </text>
    </comment>
    <comment ref="R491" authorId="0" shapeId="0" xr:uid="{DCB27038-64C7-434D-B801-CF2C518FCE32}">
      <text>
        <r>
          <rPr>
            <sz val="11"/>
            <rFont val="Calibri"/>
            <family val="2"/>
            <charset val="238"/>
          </rPr>
          <t>SZV_F:HDUtem1</t>
        </r>
      </text>
    </comment>
    <comment ref="S491" authorId="0" shapeId="0" xr:uid="{2B16BB5E-7F89-4C36-9E04-5A31B2BDD8A4}">
      <text>
        <r>
          <rPr>
            <sz val="11"/>
            <rFont val="Calibri"/>
            <family val="2"/>
            <charset val="238"/>
          </rPr>
          <t>SZV_F:ECSUtem1</t>
        </r>
      </text>
    </comment>
    <comment ref="T491" authorId="0" shapeId="0" xr:uid="{E6623220-183C-46E1-B99E-ADD3E5F5A9A3}">
      <text>
        <r>
          <rPr>
            <sz val="11"/>
            <rFont val="Calibri"/>
            <family val="2"/>
            <charset val="238"/>
          </rPr>
          <t>SZV_F:KFHUtem1</t>
        </r>
      </text>
    </comment>
    <comment ref="U491" authorId="0" shapeId="0" xr:uid="{5F391991-5326-4FA7-B05C-184AF6E19C33}">
      <text>
        <r>
          <rPr>
            <sz val="11"/>
            <rFont val="Calibri"/>
            <family val="2"/>
            <charset val="238"/>
          </rPr>
          <t>SZV_F:Egyeb_SajatUtem1</t>
        </r>
      </text>
    </comment>
    <comment ref="V491" authorId="0" shapeId="0" xr:uid="{40B13A74-0021-453C-9E30-206FE50E22A1}">
      <text>
        <r>
          <rPr>
            <sz val="11"/>
            <rFont val="Calibri"/>
            <family val="2"/>
            <charset val="238"/>
          </rPr>
          <t>SZV_F:DijUtem1</t>
        </r>
      </text>
    </comment>
    <comment ref="W491" authorId="0" shapeId="0" xr:uid="{36048376-5CFE-4F06-9826-47B387AF10D2}">
      <text>
        <r>
          <rPr>
            <sz val="11"/>
            <rFont val="Calibri"/>
            <family val="2"/>
            <charset val="238"/>
          </rPr>
          <t>SZV_F:EM_Melleklet1_Utem1</t>
        </r>
      </text>
    </comment>
    <comment ref="X491" authorId="0" shapeId="0" xr:uid="{3B29FC0D-012F-434C-9518-2AE8C7F8412A}">
      <text>
        <r>
          <rPr>
            <sz val="11"/>
            <rFont val="Calibri"/>
            <family val="2"/>
            <charset val="238"/>
          </rPr>
          <t>SZV_F:EgyebAllamiUtem1</t>
        </r>
      </text>
    </comment>
    <comment ref="Y491" authorId="0" shapeId="0" xr:uid="{597C24C0-832D-4BFA-B9E0-931DA04A14CC}">
      <text>
        <r>
          <rPr>
            <sz val="11"/>
            <rFont val="Calibri"/>
            <family val="2"/>
            <charset val="238"/>
          </rPr>
          <t>SZV_F:OnkormanyzatiUtem1</t>
        </r>
      </text>
    </comment>
    <comment ref="Z491" authorId="0" shapeId="0" xr:uid="{C1D63363-B827-4BFC-BCBD-96A63CC093D9}">
      <text>
        <r>
          <rPr>
            <sz val="11"/>
            <rFont val="Calibri"/>
            <family val="2"/>
            <charset val="238"/>
          </rPr>
          <t>SZV_F:EUUtem1</t>
        </r>
      </text>
    </comment>
    <comment ref="AA491" authorId="0" shapeId="0" xr:uid="{47F0C03E-8F32-49F9-A724-DB74C4FC68CC}">
      <text>
        <r>
          <rPr>
            <sz val="11"/>
            <rFont val="Calibri"/>
            <family val="2"/>
            <charset val="238"/>
          </rPr>
          <t>SZV_F:EgyebUtem1</t>
        </r>
      </text>
    </comment>
    <comment ref="AB491" authorId="0" shapeId="0" xr:uid="{76A18579-9B3E-4C49-931F-AA557BF3E2E1}">
      <text>
        <r>
          <rPr>
            <sz val="11"/>
            <rFont val="Calibri"/>
            <family val="2"/>
            <charset val="238"/>
          </rPr>
          <t>SZV_F:HitelKotvenyUtem1</t>
        </r>
      </text>
    </comment>
    <comment ref="AC491" authorId="0" shapeId="0" xr:uid="{4A733271-5403-4140-BC38-4CE61B3E8090}">
      <text>
        <r>
          <rPr>
            <sz val="11"/>
            <rFont val="Calibri"/>
            <family val="2"/>
            <charset val="238"/>
          </rPr>
          <t>SZV_F:OsszesenUtem1</t>
        </r>
      </text>
    </comment>
    <comment ref="AF491" authorId="0" shapeId="0" xr:uid="{D4AE1578-7D74-44FB-AAE7-300853E201A5}">
      <text>
        <r>
          <rPr>
            <sz val="11"/>
            <rFont val="Calibri"/>
            <family val="2"/>
            <charset val="238"/>
          </rPr>
          <t>SZV_F:HDUtem2</t>
        </r>
      </text>
    </comment>
    <comment ref="AG491" authorId="0" shapeId="0" xr:uid="{87FB0E67-7B7E-451B-8E41-FE044D5878F1}">
      <text>
        <r>
          <rPr>
            <sz val="11"/>
            <rFont val="Calibri"/>
            <family val="2"/>
            <charset val="238"/>
          </rPr>
          <t>SZV_F:ECSUtem2</t>
        </r>
      </text>
    </comment>
    <comment ref="AH491" authorId="0" shapeId="0" xr:uid="{0084888C-45E5-4EE9-84EE-8A30ED04073A}">
      <text>
        <r>
          <rPr>
            <sz val="11"/>
            <rFont val="Calibri"/>
            <family val="2"/>
            <charset val="238"/>
          </rPr>
          <t>SZV_F:KFHUtem2</t>
        </r>
      </text>
    </comment>
    <comment ref="AI491" authorId="0" shapeId="0" xr:uid="{EE48B730-1E04-4BD2-B75B-04F1FF7815FD}">
      <text>
        <r>
          <rPr>
            <sz val="11"/>
            <rFont val="Calibri"/>
            <family val="2"/>
            <charset val="238"/>
          </rPr>
          <t>SZV_F:Egyeb_SajatUtem2</t>
        </r>
      </text>
    </comment>
    <comment ref="AJ491" authorId="0" shapeId="0" xr:uid="{911DEDFA-3E81-4778-B8C0-90A1C77C9E5D}">
      <text>
        <r>
          <rPr>
            <sz val="11"/>
            <rFont val="Calibri"/>
            <family val="2"/>
            <charset val="238"/>
          </rPr>
          <t>SZV_F:DijUtem2</t>
        </r>
      </text>
    </comment>
    <comment ref="AK491" authorId="0" shapeId="0" xr:uid="{EE173B48-5BAC-42E7-A8BF-4E1266C23B86}">
      <text>
        <r>
          <rPr>
            <sz val="11"/>
            <rFont val="Calibri"/>
            <family val="2"/>
            <charset val="238"/>
          </rPr>
          <t>SZV_F:EM_Melleklet1_Utem2</t>
        </r>
      </text>
    </comment>
    <comment ref="AL491" authorId="0" shapeId="0" xr:uid="{775ECB53-E1B8-4D0C-B3FD-A3B1CF54171D}">
      <text>
        <r>
          <rPr>
            <sz val="11"/>
            <rFont val="Calibri"/>
            <family val="2"/>
            <charset val="238"/>
          </rPr>
          <t>SZV_F:EgyebAllamiUtem2</t>
        </r>
      </text>
    </comment>
    <comment ref="AM491" authorId="0" shapeId="0" xr:uid="{1C9841B4-1329-4C19-A392-18431DAE6C18}">
      <text>
        <r>
          <rPr>
            <sz val="11"/>
            <rFont val="Calibri"/>
            <family val="2"/>
            <charset val="238"/>
          </rPr>
          <t>SZV_F:OnkormanyzatiUtem2</t>
        </r>
      </text>
    </comment>
    <comment ref="AN491" authorId="0" shapeId="0" xr:uid="{ECB7D327-27AD-4E35-9BA7-688A1DC32086}">
      <text>
        <r>
          <rPr>
            <sz val="11"/>
            <rFont val="Calibri"/>
            <family val="2"/>
            <charset val="238"/>
          </rPr>
          <t>SZV_F:EUUtem2</t>
        </r>
      </text>
    </comment>
    <comment ref="AO491" authorId="0" shapeId="0" xr:uid="{DDBCE09F-FB39-4002-A9F6-FCE41623816C}">
      <text>
        <r>
          <rPr>
            <sz val="11"/>
            <rFont val="Calibri"/>
            <family val="2"/>
            <charset val="238"/>
          </rPr>
          <t>SZV_F:EgyebUtem2</t>
        </r>
      </text>
    </comment>
    <comment ref="AP491" authorId="0" shapeId="0" xr:uid="{3BD48EE3-9E7B-4B66-9CB8-F527B7C945CA}">
      <text>
        <r>
          <rPr>
            <sz val="11"/>
            <rFont val="Calibri"/>
            <family val="2"/>
            <charset val="238"/>
          </rPr>
          <t>SZV_F:HitelKotvenyUtem2</t>
        </r>
      </text>
    </comment>
    <comment ref="AQ491" authorId="0" shapeId="0" xr:uid="{13D7BFA6-D91E-4C01-AA5E-986AFB6435FB}">
      <text>
        <r>
          <rPr>
            <sz val="11"/>
            <rFont val="Calibri"/>
            <family val="2"/>
            <charset val="238"/>
          </rPr>
          <t>SZV_F:OsszesenUtem2</t>
        </r>
      </text>
    </comment>
    <comment ref="AR491" authorId="0" shapeId="0" xr:uid="{F1C275BC-45EC-480F-BF96-EBA90CD3465E}">
      <text>
        <r>
          <rPr>
            <sz val="11"/>
            <rFont val="Calibri"/>
            <family val="2"/>
            <charset val="238"/>
          </rPr>
          <t>SZV_F:ForrashianyUtem2</t>
        </r>
      </text>
    </comment>
    <comment ref="AU491" authorId="0" shapeId="0" xr:uid="{DA8AF0DC-156F-47CF-BD36-1D3469D6131C}">
      <text>
        <r>
          <rPr>
            <sz val="11"/>
            <rFont val="Calibri"/>
            <family val="2"/>
            <charset val="238"/>
          </rPr>
          <t>SZV_F:Indokolas</t>
        </r>
      </text>
    </comment>
    <comment ref="AV491" authorId="0" shapeId="0" xr:uid="{717806F0-A8E7-4F76-9F23-2DB7C990DA22}">
      <text>
        <r>
          <rPr>
            <sz val="11"/>
            <rFont val="Calibri"/>
            <family val="2"/>
            <charset val="238"/>
          </rPr>
          <t>SZV_F:Megjegyzes</t>
        </r>
      </text>
    </comment>
    <comment ref="AW491" authorId="0" shapeId="0" xr:uid="{AC62AC47-C369-48B3-A07E-780C881649EF}">
      <text>
        <r>
          <rPr>
            <sz val="11"/>
            <rFont val="Calibri"/>
            <family val="2"/>
            <charset val="238"/>
          </rPr>
          <t>SZV_F:FeladatSorszam</t>
        </r>
      </text>
    </comment>
    <comment ref="AY491" authorId="0" shapeId="0" xr:uid="{FFF53167-6511-4F8C-97A2-666E575B05FE}">
      <text>
        <r>
          <rPr>
            <sz val="11"/>
            <rFont val="Calibri"/>
            <family val="2"/>
            <charset val="238"/>
          </rPr>
          <t>SZV_F:ISA</t>
        </r>
      </text>
    </comment>
    <comment ref="B492" authorId="0" shapeId="0" xr:uid="{50F6AD29-EE76-4AFC-87DB-A0B8F54D177A}">
      <text>
        <r>
          <rPr>
            <sz val="11"/>
            <rFont val="Calibri"/>
            <family val="2"/>
            <charset val="238"/>
          </rPr>
          <t>SZV_F:FontossagiSorrent</t>
        </r>
      </text>
    </comment>
    <comment ref="C492" authorId="0" shapeId="0" xr:uid="{55DFBD4E-5C35-4C7F-B74C-E83008F4C850}">
      <text>
        <r>
          <rPr>
            <sz val="11"/>
            <rFont val="Calibri"/>
            <family val="2"/>
            <charset val="238"/>
          </rPr>
          <t>SZV_F:FeladatKategoria</t>
        </r>
      </text>
    </comment>
    <comment ref="D492" authorId="0" shapeId="0" xr:uid="{C90269D9-5614-403D-87A2-ACC547DBF0E2}">
      <text>
        <r>
          <rPr>
            <sz val="11"/>
            <rFont val="Calibri"/>
            <family val="2"/>
            <charset val="238"/>
          </rPr>
          <t>SZV_F:FeladatMegnevezes</t>
        </r>
      </text>
    </comment>
    <comment ref="E492" authorId="0" shapeId="0" xr:uid="{FF6AC5DC-4B72-4CED-984B-8ED8A17819B4}">
      <text>
        <r>
          <rPr>
            <sz val="11"/>
            <rFont val="Calibri"/>
            <family val="2"/>
            <charset val="238"/>
          </rPr>
          <t>SZV_F:ElviEngedelySzam</t>
        </r>
      </text>
    </comment>
    <comment ref="F492" authorId="0" shapeId="0" xr:uid="{4F79EE0F-D619-4498-8234-9B36483943CB}">
      <text>
        <r>
          <rPr>
            <sz val="11"/>
            <rFont val="Calibri"/>
            <family val="2"/>
            <charset val="238"/>
          </rPr>
          <t>SZV_F:VKR_Kod</t>
        </r>
      </text>
    </comment>
    <comment ref="G492" authorId="0" shapeId="0" xr:uid="{D7B82793-D8FE-447D-B0AB-B88E288DF2C0}">
      <text>
        <r>
          <rPr>
            <sz val="11"/>
            <rFont val="Calibri"/>
            <family val="2"/>
            <charset val="238"/>
          </rPr>
          <t>SZV_F:VKR_Nev</t>
        </r>
      </text>
    </comment>
    <comment ref="H492" authorId="0" shapeId="0" xr:uid="{A9D51D50-8D01-4D9E-9934-D056D228CD66}">
      <text>
        <r>
          <rPr>
            <sz val="11"/>
            <rFont val="Calibri"/>
            <family val="2"/>
            <charset val="238"/>
          </rPr>
          <t>SZV_F:FeladatAzonosito</t>
        </r>
      </text>
    </comment>
    <comment ref="I492" authorId="0" shapeId="0" xr:uid="{C1A7E02F-13B1-4F31-90E0-C398DE658858}">
      <text>
        <r>
          <rPr>
            <sz val="11"/>
            <rFont val="Calibri"/>
            <family val="2"/>
            <charset val="238"/>
          </rPr>
          <t>SZV_F:EllatasiTerulet</t>
        </r>
      </text>
    </comment>
    <comment ref="J492" authorId="0" shapeId="0" xr:uid="{635B68F6-EC10-4412-9D9F-7A1F9F8EE3CD}">
      <text>
        <r>
          <rPr>
            <sz val="11"/>
            <rFont val="Calibri"/>
            <family val="2"/>
            <charset val="238"/>
          </rPr>
          <t>SZV_F:EllatasertFelelos</t>
        </r>
      </text>
    </comment>
    <comment ref="K492" authorId="0" shapeId="0" xr:uid="{CD956886-3082-4F62-9C69-8A6515508AE5}">
      <text>
        <r>
          <rPr>
            <sz val="11"/>
            <rFont val="Calibri"/>
            <family val="2"/>
            <charset val="238"/>
          </rPr>
          <t>SZV_F:TervezettNettoKoltseg</t>
        </r>
      </text>
    </comment>
    <comment ref="L492" authorId="0" shapeId="0" xr:uid="{305CA4C7-4206-4755-9379-1D66DEE3FFDD}">
      <text>
        <r>
          <rPr>
            <sz val="11"/>
            <rFont val="Calibri"/>
            <family val="2"/>
            <charset val="238"/>
          </rPr>
          <t>SZV_F:IdotartamKezdes</t>
        </r>
      </text>
    </comment>
    <comment ref="M492" authorId="0" shapeId="0" xr:uid="{6F5E058D-1F14-4597-AC1A-E2B3981ACE36}">
      <text>
        <r>
          <rPr>
            <sz val="11"/>
            <rFont val="Calibri"/>
            <family val="2"/>
            <charset val="238"/>
          </rPr>
          <t>SZV_F:IdotartamBefejezes</t>
        </r>
      </text>
    </comment>
    <comment ref="N492" authorId="0" shapeId="0" xr:uid="{97976A18-EA2B-4938-8F2E-884EBF7B70A6}">
      <text>
        <r>
          <rPr>
            <sz val="11"/>
            <rFont val="Calibri"/>
            <family val="2"/>
            <charset val="238"/>
          </rPr>
          <t>SZV_F:NettoKoltsegUtem1</t>
        </r>
      </text>
    </comment>
    <comment ref="O492" authorId="0" shapeId="0" xr:uid="{37719761-182E-4163-A59F-D595091D130D}">
      <text>
        <r>
          <rPr>
            <sz val="11"/>
            <rFont val="Calibri"/>
            <family val="2"/>
            <charset val="238"/>
          </rPr>
          <t>SZV_F:NettoKoltsegUtem2</t>
        </r>
      </text>
    </comment>
    <comment ref="P492" authorId="0" shapeId="0" xr:uid="{563F4C93-CB39-4C45-B426-3CF27EB6C1DC}">
      <text>
        <r>
          <rPr>
            <sz val="11"/>
            <rFont val="Calibri"/>
            <family val="2"/>
            <charset val="238"/>
          </rPr>
          <t>SZV_F:EM_Melleklet2_KTG</t>
        </r>
      </text>
    </comment>
    <comment ref="R492" authorId="0" shapeId="0" xr:uid="{541AA729-FB27-4E27-9EB6-AC521B301783}">
      <text>
        <r>
          <rPr>
            <sz val="11"/>
            <rFont val="Calibri"/>
            <family val="2"/>
            <charset val="238"/>
          </rPr>
          <t>SZV_F:HDUtem1</t>
        </r>
      </text>
    </comment>
    <comment ref="S492" authorId="0" shapeId="0" xr:uid="{7306CD96-E372-4D4D-9741-AEE77E834D34}">
      <text>
        <r>
          <rPr>
            <sz val="11"/>
            <rFont val="Calibri"/>
            <family val="2"/>
            <charset val="238"/>
          </rPr>
          <t>SZV_F:ECSUtem1</t>
        </r>
      </text>
    </comment>
    <comment ref="T492" authorId="0" shapeId="0" xr:uid="{E0281623-26BB-4EA9-80BC-84BA212464C2}">
      <text>
        <r>
          <rPr>
            <sz val="11"/>
            <rFont val="Calibri"/>
            <family val="2"/>
            <charset val="238"/>
          </rPr>
          <t>SZV_F:KFHUtem1</t>
        </r>
      </text>
    </comment>
    <comment ref="U492" authorId="0" shapeId="0" xr:uid="{90E1F0CE-0F4A-4865-AF37-6836780EAC3E}">
      <text>
        <r>
          <rPr>
            <sz val="11"/>
            <rFont val="Calibri"/>
            <family val="2"/>
            <charset val="238"/>
          </rPr>
          <t>SZV_F:Egyeb_SajatUtem1</t>
        </r>
      </text>
    </comment>
    <comment ref="V492" authorId="0" shapeId="0" xr:uid="{285A1411-1532-4EBD-B209-A57BC5AC70A8}">
      <text>
        <r>
          <rPr>
            <sz val="11"/>
            <rFont val="Calibri"/>
            <family val="2"/>
            <charset val="238"/>
          </rPr>
          <t>SZV_F:DijUtem1</t>
        </r>
      </text>
    </comment>
    <comment ref="W492" authorId="0" shapeId="0" xr:uid="{63D061FD-EBD5-4784-A2BF-0EC6365F27A5}">
      <text>
        <r>
          <rPr>
            <sz val="11"/>
            <rFont val="Calibri"/>
            <family val="2"/>
            <charset val="238"/>
          </rPr>
          <t>SZV_F:EM_Melleklet1_Utem1</t>
        </r>
      </text>
    </comment>
    <comment ref="X492" authorId="0" shapeId="0" xr:uid="{2EC25C46-6749-4726-8242-F3799EE96C04}">
      <text>
        <r>
          <rPr>
            <sz val="11"/>
            <rFont val="Calibri"/>
            <family val="2"/>
            <charset val="238"/>
          </rPr>
          <t>SZV_F:EgyebAllamiUtem1</t>
        </r>
      </text>
    </comment>
    <comment ref="Y492" authorId="0" shapeId="0" xr:uid="{9F7776FD-FCD9-4ACC-AD23-F32C03C9121E}">
      <text>
        <r>
          <rPr>
            <sz val="11"/>
            <rFont val="Calibri"/>
            <family val="2"/>
            <charset val="238"/>
          </rPr>
          <t>SZV_F:OnkormanyzatiUtem1</t>
        </r>
      </text>
    </comment>
    <comment ref="Z492" authorId="0" shapeId="0" xr:uid="{37213C26-9766-4484-BCB0-5200E64F1A17}">
      <text>
        <r>
          <rPr>
            <sz val="11"/>
            <rFont val="Calibri"/>
            <family val="2"/>
            <charset val="238"/>
          </rPr>
          <t>SZV_F:EUUtem1</t>
        </r>
      </text>
    </comment>
    <comment ref="AA492" authorId="0" shapeId="0" xr:uid="{8EFF3540-FFBC-4589-9EEB-08D844FFFA37}">
      <text>
        <r>
          <rPr>
            <sz val="11"/>
            <rFont val="Calibri"/>
            <family val="2"/>
            <charset val="238"/>
          </rPr>
          <t>SZV_F:EgyebUtem1</t>
        </r>
      </text>
    </comment>
    <comment ref="AB492" authorId="0" shapeId="0" xr:uid="{B404916B-9A28-4956-8222-378171B015C4}">
      <text>
        <r>
          <rPr>
            <sz val="11"/>
            <rFont val="Calibri"/>
            <family val="2"/>
            <charset val="238"/>
          </rPr>
          <t>SZV_F:HitelKotvenyUtem1</t>
        </r>
      </text>
    </comment>
    <comment ref="AC492" authorId="0" shapeId="0" xr:uid="{CF523067-C77D-447F-98F8-178D2A05A3E2}">
      <text>
        <r>
          <rPr>
            <sz val="11"/>
            <rFont val="Calibri"/>
            <family val="2"/>
            <charset val="238"/>
          </rPr>
          <t>SZV_F:OsszesenUtem1</t>
        </r>
      </text>
    </comment>
    <comment ref="AF492" authorId="0" shapeId="0" xr:uid="{422758D8-2CCA-404E-AB3B-DB7B7F325D79}">
      <text>
        <r>
          <rPr>
            <sz val="11"/>
            <rFont val="Calibri"/>
            <family val="2"/>
            <charset val="238"/>
          </rPr>
          <t>SZV_F:HDUtem2</t>
        </r>
      </text>
    </comment>
    <comment ref="AG492" authorId="0" shapeId="0" xr:uid="{8F216FBB-AE20-4A88-BEA2-9D068459386A}">
      <text>
        <r>
          <rPr>
            <sz val="11"/>
            <rFont val="Calibri"/>
            <family val="2"/>
            <charset val="238"/>
          </rPr>
          <t>SZV_F:ECSUtem2</t>
        </r>
      </text>
    </comment>
    <comment ref="AH492" authorId="0" shapeId="0" xr:uid="{95F627EF-0219-4CE9-858A-310325CA230B}">
      <text>
        <r>
          <rPr>
            <sz val="11"/>
            <rFont val="Calibri"/>
            <family val="2"/>
            <charset val="238"/>
          </rPr>
          <t>SZV_F:KFHUtem2</t>
        </r>
      </text>
    </comment>
    <comment ref="AI492" authorId="0" shapeId="0" xr:uid="{4C0C0A31-2B6B-4038-8177-7354BDAE94AA}">
      <text>
        <r>
          <rPr>
            <sz val="11"/>
            <rFont val="Calibri"/>
            <family val="2"/>
            <charset val="238"/>
          </rPr>
          <t>SZV_F:Egyeb_SajatUtem2</t>
        </r>
      </text>
    </comment>
    <comment ref="AJ492" authorId="0" shapeId="0" xr:uid="{4B14B95A-C917-48F7-81F6-2F138895B03A}">
      <text>
        <r>
          <rPr>
            <sz val="11"/>
            <rFont val="Calibri"/>
            <family val="2"/>
            <charset val="238"/>
          </rPr>
          <t>SZV_F:DijUtem2</t>
        </r>
      </text>
    </comment>
    <comment ref="AK492" authorId="0" shapeId="0" xr:uid="{ECF34B8D-BAFC-4BA8-B889-832FF81D8E93}">
      <text>
        <r>
          <rPr>
            <sz val="11"/>
            <rFont val="Calibri"/>
            <family val="2"/>
            <charset val="238"/>
          </rPr>
          <t>SZV_F:EM_Melleklet1_Utem2</t>
        </r>
      </text>
    </comment>
    <comment ref="AL492" authorId="0" shapeId="0" xr:uid="{B99BC3C6-FD7E-4659-B5E3-FB6BBB1ADCD5}">
      <text>
        <r>
          <rPr>
            <sz val="11"/>
            <rFont val="Calibri"/>
            <family val="2"/>
            <charset val="238"/>
          </rPr>
          <t>SZV_F:EgyebAllamiUtem2</t>
        </r>
      </text>
    </comment>
    <comment ref="AM492" authorId="0" shapeId="0" xr:uid="{A9919978-79DE-44B5-9D4E-7DBF17188442}">
      <text>
        <r>
          <rPr>
            <sz val="11"/>
            <rFont val="Calibri"/>
            <family val="2"/>
            <charset val="238"/>
          </rPr>
          <t>SZV_F:OnkormanyzatiUtem2</t>
        </r>
      </text>
    </comment>
    <comment ref="AN492" authorId="0" shapeId="0" xr:uid="{D5FDFB59-1E6A-44F2-A71D-7276874E55E3}">
      <text>
        <r>
          <rPr>
            <sz val="11"/>
            <rFont val="Calibri"/>
            <family val="2"/>
            <charset val="238"/>
          </rPr>
          <t>SZV_F:EUUtem2</t>
        </r>
      </text>
    </comment>
    <comment ref="AO492" authorId="0" shapeId="0" xr:uid="{2F079874-4CA4-4F99-A63A-32A46339E6DF}">
      <text>
        <r>
          <rPr>
            <sz val="11"/>
            <rFont val="Calibri"/>
            <family val="2"/>
            <charset val="238"/>
          </rPr>
          <t>SZV_F:EgyebUtem2</t>
        </r>
      </text>
    </comment>
    <comment ref="AP492" authorId="0" shapeId="0" xr:uid="{307AF9AA-BB85-44E4-B284-8412011B6CD1}">
      <text>
        <r>
          <rPr>
            <sz val="11"/>
            <rFont val="Calibri"/>
            <family val="2"/>
            <charset val="238"/>
          </rPr>
          <t>SZV_F:HitelKotvenyUtem2</t>
        </r>
      </text>
    </comment>
    <comment ref="AQ492" authorId="0" shapeId="0" xr:uid="{DDEE1186-F5A2-43C9-8E5F-DFFF26092B4B}">
      <text>
        <r>
          <rPr>
            <sz val="11"/>
            <rFont val="Calibri"/>
            <family val="2"/>
            <charset val="238"/>
          </rPr>
          <t>SZV_F:OsszesenUtem2</t>
        </r>
      </text>
    </comment>
    <comment ref="AR492" authorId="0" shapeId="0" xr:uid="{FF509F83-E6F4-4332-92CB-7C9D832E416D}">
      <text>
        <r>
          <rPr>
            <sz val="11"/>
            <rFont val="Calibri"/>
            <family val="2"/>
            <charset val="238"/>
          </rPr>
          <t>SZV_F:ForrashianyUtem2</t>
        </r>
      </text>
    </comment>
    <comment ref="AU492" authorId="0" shapeId="0" xr:uid="{B14905FD-E8BB-421B-BACE-A87EF21F4E89}">
      <text>
        <r>
          <rPr>
            <sz val="11"/>
            <rFont val="Calibri"/>
            <family val="2"/>
            <charset val="238"/>
          </rPr>
          <t>SZV_F:Indokolas</t>
        </r>
      </text>
    </comment>
    <comment ref="AV492" authorId="0" shapeId="0" xr:uid="{96EFEB52-115C-4CC7-9667-32F3F02F96C3}">
      <text>
        <r>
          <rPr>
            <sz val="11"/>
            <rFont val="Calibri"/>
            <family val="2"/>
            <charset val="238"/>
          </rPr>
          <t>SZV_F:Megjegyzes</t>
        </r>
      </text>
    </comment>
    <comment ref="AW492" authorId="0" shapeId="0" xr:uid="{B3C64C9F-2DBE-42FF-98CC-4818424441AA}">
      <text>
        <r>
          <rPr>
            <sz val="11"/>
            <rFont val="Calibri"/>
            <family val="2"/>
            <charset val="238"/>
          </rPr>
          <t>SZV_F:FeladatSorszam</t>
        </r>
      </text>
    </comment>
    <comment ref="AY492" authorId="0" shapeId="0" xr:uid="{D1B00808-7C20-4265-88C1-107FE392937E}">
      <text>
        <r>
          <rPr>
            <sz val="11"/>
            <rFont val="Calibri"/>
            <family val="2"/>
            <charset val="238"/>
          </rPr>
          <t>SZV_F:ISA</t>
        </r>
      </text>
    </comment>
    <comment ref="B493" authorId="0" shapeId="0" xr:uid="{D319B842-360E-4E47-AB7A-47CF01E67B3B}">
      <text>
        <r>
          <rPr>
            <sz val="11"/>
            <rFont val="Calibri"/>
            <family val="2"/>
            <charset val="238"/>
          </rPr>
          <t>SZV_F:FontossagiSorrent</t>
        </r>
      </text>
    </comment>
    <comment ref="C493" authorId="0" shapeId="0" xr:uid="{F7C0C9B6-38EA-4768-89AE-E1AFE1BEABDF}">
      <text>
        <r>
          <rPr>
            <sz val="11"/>
            <rFont val="Calibri"/>
            <family val="2"/>
            <charset val="238"/>
          </rPr>
          <t>SZV_F:FeladatKategoria</t>
        </r>
      </text>
    </comment>
    <comment ref="D493" authorId="0" shapeId="0" xr:uid="{D180D8D3-F189-4D69-A207-DDD4938C41AB}">
      <text>
        <r>
          <rPr>
            <sz val="11"/>
            <rFont val="Calibri"/>
            <family val="2"/>
            <charset val="238"/>
          </rPr>
          <t>SZV_F:FeladatMegnevezes</t>
        </r>
      </text>
    </comment>
    <comment ref="E493" authorId="0" shapeId="0" xr:uid="{219080DA-0EE1-4AD6-81B8-04A492D7C685}">
      <text>
        <r>
          <rPr>
            <sz val="11"/>
            <rFont val="Calibri"/>
            <family val="2"/>
            <charset val="238"/>
          </rPr>
          <t>SZV_F:ElviEngedelySzam</t>
        </r>
      </text>
    </comment>
    <comment ref="F493" authorId="0" shapeId="0" xr:uid="{A89A19F7-89D9-4FA7-B74C-95A628E414DE}">
      <text>
        <r>
          <rPr>
            <sz val="11"/>
            <rFont val="Calibri"/>
            <family val="2"/>
            <charset val="238"/>
          </rPr>
          <t>SZV_F:VKR_Kod</t>
        </r>
      </text>
    </comment>
    <comment ref="G493" authorId="0" shapeId="0" xr:uid="{1892F4D0-ED9F-4EB5-890E-E2CCC52F28B8}">
      <text>
        <r>
          <rPr>
            <sz val="11"/>
            <rFont val="Calibri"/>
            <family val="2"/>
            <charset val="238"/>
          </rPr>
          <t>SZV_F:VKR_Nev</t>
        </r>
      </text>
    </comment>
    <comment ref="H493" authorId="0" shapeId="0" xr:uid="{A9F0DCE1-F253-4863-BADA-1A0BC1956777}">
      <text>
        <r>
          <rPr>
            <sz val="11"/>
            <rFont val="Calibri"/>
            <family val="2"/>
            <charset val="238"/>
          </rPr>
          <t>SZV_F:FeladatAzonosito</t>
        </r>
      </text>
    </comment>
    <comment ref="I493" authorId="0" shapeId="0" xr:uid="{863FCA46-6620-4E64-9299-CA128F83563F}">
      <text>
        <r>
          <rPr>
            <sz val="11"/>
            <rFont val="Calibri"/>
            <family val="2"/>
            <charset val="238"/>
          </rPr>
          <t>SZV_F:EllatasiTerulet</t>
        </r>
      </text>
    </comment>
    <comment ref="J493" authorId="0" shapeId="0" xr:uid="{1966CCB0-BF7E-46D2-9C15-2E573DC54D7B}">
      <text>
        <r>
          <rPr>
            <sz val="11"/>
            <rFont val="Calibri"/>
            <family val="2"/>
            <charset val="238"/>
          </rPr>
          <t>SZV_F:EllatasertFelelos</t>
        </r>
      </text>
    </comment>
    <comment ref="K493" authorId="0" shapeId="0" xr:uid="{D011F4EE-A956-4C92-A906-51EC8BEFF64E}">
      <text>
        <r>
          <rPr>
            <sz val="11"/>
            <rFont val="Calibri"/>
            <family val="2"/>
            <charset val="238"/>
          </rPr>
          <t>SZV_F:TervezettNettoKoltseg</t>
        </r>
      </text>
    </comment>
    <comment ref="L493" authorId="0" shapeId="0" xr:uid="{78F58E11-C5FC-43F1-91EE-5074BB28E58F}">
      <text>
        <r>
          <rPr>
            <sz val="11"/>
            <rFont val="Calibri"/>
            <family val="2"/>
            <charset val="238"/>
          </rPr>
          <t>SZV_F:IdotartamKezdes</t>
        </r>
      </text>
    </comment>
    <comment ref="M493" authorId="0" shapeId="0" xr:uid="{E1415BAC-2782-4C91-9FC6-4D73FE141E83}">
      <text>
        <r>
          <rPr>
            <sz val="11"/>
            <rFont val="Calibri"/>
            <family val="2"/>
            <charset val="238"/>
          </rPr>
          <t>SZV_F:IdotartamBefejezes</t>
        </r>
      </text>
    </comment>
    <comment ref="N493" authorId="0" shapeId="0" xr:uid="{B3A5FCBF-4ABA-4233-8729-84C4A4496557}">
      <text>
        <r>
          <rPr>
            <sz val="11"/>
            <rFont val="Calibri"/>
            <family val="2"/>
            <charset val="238"/>
          </rPr>
          <t>SZV_F:NettoKoltsegUtem1</t>
        </r>
      </text>
    </comment>
    <comment ref="O493" authorId="0" shapeId="0" xr:uid="{F8EBE07E-3C4A-4AEB-B439-94563FC338B2}">
      <text>
        <r>
          <rPr>
            <sz val="11"/>
            <rFont val="Calibri"/>
            <family val="2"/>
            <charset val="238"/>
          </rPr>
          <t>SZV_F:NettoKoltsegUtem2</t>
        </r>
      </text>
    </comment>
    <comment ref="P493" authorId="0" shapeId="0" xr:uid="{74381A56-F6C1-46F4-A880-0A35DD4541BE}">
      <text>
        <r>
          <rPr>
            <sz val="11"/>
            <rFont val="Calibri"/>
            <family val="2"/>
            <charset val="238"/>
          </rPr>
          <t>SZV_F:EM_Melleklet2_KTG</t>
        </r>
      </text>
    </comment>
    <comment ref="R493" authorId="0" shapeId="0" xr:uid="{DFE80701-2A13-4F08-9FAB-8BC877095FEB}">
      <text>
        <r>
          <rPr>
            <sz val="11"/>
            <rFont val="Calibri"/>
            <family val="2"/>
            <charset val="238"/>
          </rPr>
          <t>SZV_F:HDUtem1</t>
        </r>
      </text>
    </comment>
    <comment ref="S493" authorId="0" shapeId="0" xr:uid="{7D367B6F-8E5A-4C1F-862D-0C6A4431B5A6}">
      <text>
        <r>
          <rPr>
            <sz val="11"/>
            <rFont val="Calibri"/>
            <family val="2"/>
            <charset val="238"/>
          </rPr>
          <t>SZV_F:ECSUtem1</t>
        </r>
      </text>
    </comment>
    <comment ref="T493" authorId="0" shapeId="0" xr:uid="{0E3F76EA-7276-48CF-B83B-1C4A05459E32}">
      <text>
        <r>
          <rPr>
            <sz val="11"/>
            <rFont val="Calibri"/>
            <family val="2"/>
            <charset val="238"/>
          </rPr>
          <t>SZV_F:KFHUtem1</t>
        </r>
      </text>
    </comment>
    <comment ref="U493" authorId="0" shapeId="0" xr:uid="{064BF9ED-2054-44E0-8BC1-6E0A20E10371}">
      <text>
        <r>
          <rPr>
            <sz val="11"/>
            <rFont val="Calibri"/>
            <family val="2"/>
            <charset val="238"/>
          </rPr>
          <t>SZV_F:Egyeb_SajatUtem1</t>
        </r>
      </text>
    </comment>
    <comment ref="V493" authorId="0" shapeId="0" xr:uid="{523D4A4E-FE88-428B-84A1-477C7ADA6A29}">
      <text>
        <r>
          <rPr>
            <sz val="11"/>
            <rFont val="Calibri"/>
            <family val="2"/>
            <charset val="238"/>
          </rPr>
          <t>SZV_F:DijUtem1</t>
        </r>
      </text>
    </comment>
    <comment ref="W493" authorId="0" shapeId="0" xr:uid="{F13FC2B2-4667-40B6-96B2-C301900F479F}">
      <text>
        <r>
          <rPr>
            <sz val="11"/>
            <rFont val="Calibri"/>
            <family val="2"/>
            <charset val="238"/>
          </rPr>
          <t>SZV_F:EM_Melleklet1_Utem1</t>
        </r>
      </text>
    </comment>
    <comment ref="X493" authorId="0" shapeId="0" xr:uid="{3147AF26-F698-455B-9470-77A00CDB18E6}">
      <text>
        <r>
          <rPr>
            <sz val="11"/>
            <rFont val="Calibri"/>
            <family val="2"/>
            <charset val="238"/>
          </rPr>
          <t>SZV_F:EgyebAllamiUtem1</t>
        </r>
      </text>
    </comment>
    <comment ref="Y493" authorId="0" shapeId="0" xr:uid="{67312A9A-FCCF-40B0-9FB2-B387B2AFDFC9}">
      <text>
        <r>
          <rPr>
            <sz val="11"/>
            <rFont val="Calibri"/>
            <family val="2"/>
            <charset val="238"/>
          </rPr>
          <t>SZV_F:OnkormanyzatiUtem1</t>
        </r>
      </text>
    </comment>
    <comment ref="Z493" authorId="0" shapeId="0" xr:uid="{C1D34EDB-E10A-4CF8-A4BA-4476E1148D15}">
      <text>
        <r>
          <rPr>
            <sz val="11"/>
            <rFont val="Calibri"/>
            <family val="2"/>
            <charset val="238"/>
          </rPr>
          <t>SZV_F:EUUtem1</t>
        </r>
      </text>
    </comment>
    <comment ref="AA493" authorId="0" shapeId="0" xr:uid="{8B9DBF43-0A80-47F0-8090-27C84816CC41}">
      <text>
        <r>
          <rPr>
            <sz val="11"/>
            <rFont val="Calibri"/>
            <family val="2"/>
            <charset val="238"/>
          </rPr>
          <t>SZV_F:EgyebUtem1</t>
        </r>
      </text>
    </comment>
    <comment ref="AB493" authorId="0" shapeId="0" xr:uid="{71410130-1EE5-464C-9FEE-0DA68A13CA18}">
      <text>
        <r>
          <rPr>
            <sz val="11"/>
            <rFont val="Calibri"/>
            <family val="2"/>
            <charset val="238"/>
          </rPr>
          <t>SZV_F:HitelKotvenyUtem1</t>
        </r>
      </text>
    </comment>
    <comment ref="AC493" authorId="0" shapeId="0" xr:uid="{99F6E1C5-F1D1-4F4F-A546-A785206EFF1C}">
      <text>
        <r>
          <rPr>
            <sz val="11"/>
            <rFont val="Calibri"/>
            <family val="2"/>
            <charset val="238"/>
          </rPr>
          <t>SZV_F:OsszesenUtem1</t>
        </r>
      </text>
    </comment>
    <comment ref="AF493" authorId="0" shapeId="0" xr:uid="{D8A78146-3E1A-4F57-A25B-6C0098939A3D}">
      <text>
        <r>
          <rPr>
            <sz val="11"/>
            <rFont val="Calibri"/>
            <family val="2"/>
            <charset val="238"/>
          </rPr>
          <t>SZV_F:HDUtem2</t>
        </r>
      </text>
    </comment>
    <comment ref="AG493" authorId="0" shapeId="0" xr:uid="{40537771-B26E-4B42-8A05-489D2586D789}">
      <text>
        <r>
          <rPr>
            <sz val="11"/>
            <rFont val="Calibri"/>
            <family val="2"/>
            <charset val="238"/>
          </rPr>
          <t>SZV_F:ECSUtem2</t>
        </r>
      </text>
    </comment>
    <comment ref="AH493" authorId="0" shapeId="0" xr:uid="{FEF05B24-46E7-4EBC-A676-125E59E63431}">
      <text>
        <r>
          <rPr>
            <sz val="11"/>
            <rFont val="Calibri"/>
            <family val="2"/>
            <charset val="238"/>
          </rPr>
          <t>SZV_F:KFHUtem2</t>
        </r>
      </text>
    </comment>
    <comment ref="AI493" authorId="0" shapeId="0" xr:uid="{957904E6-4216-429F-B3DD-48E0A749262A}">
      <text>
        <r>
          <rPr>
            <sz val="11"/>
            <rFont val="Calibri"/>
            <family val="2"/>
            <charset val="238"/>
          </rPr>
          <t>SZV_F:Egyeb_SajatUtem2</t>
        </r>
      </text>
    </comment>
    <comment ref="AJ493" authorId="0" shapeId="0" xr:uid="{88BEBB04-1D18-4F22-A7A3-204AB4251E3A}">
      <text>
        <r>
          <rPr>
            <sz val="11"/>
            <rFont val="Calibri"/>
            <family val="2"/>
            <charset val="238"/>
          </rPr>
          <t>SZV_F:DijUtem2</t>
        </r>
      </text>
    </comment>
    <comment ref="AK493" authorId="0" shapeId="0" xr:uid="{B93E83A3-3794-4E7E-B15D-EF6F20917980}">
      <text>
        <r>
          <rPr>
            <sz val="11"/>
            <rFont val="Calibri"/>
            <family val="2"/>
            <charset val="238"/>
          </rPr>
          <t>SZV_F:EM_Melleklet1_Utem2</t>
        </r>
      </text>
    </comment>
    <comment ref="AL493" authorId="0" shapeId="0" xr:uid="{ECD22EB0-0FEF-4CB6-9C08-80451DDC8FAA}">
      <text>
        <r>
          <rPr>
            <sz val="11"/>
            <rFont val="Calibri"/>
            <family val="2"/>
            <charset val="238"/>
          </rPr>
          <t>SZV_F:EgyebAllamiUtem2</t>
        </r>
      </text>
    </comment>
    <comment ref="AM493" authorId="0" shapeId="0" xr:uid="{82702536-A996-42D8-A306-BEEB545B3B1D}">
      <text>
        <r>
          <rPr>
            <sz val="11"/>
            <rFont val="Calibri"/>
            <family val="2"/>
            <charset val="238"/>
          </rPr>
          <t>SZV_F:OnkormanyzatiUtem2</t>
        </r>
      </text>
    </comment>
    <comment ref="AN493" authorId="0" shapeId="0" xr:uid="{8FBC8F38-063A-4DF2-B98D-78605DB1348B}">
      <text>
        <r>
          <rPr>
            <sz val="11"/>
            <rFont val="Calibri"/>
            <family val="2"/>
            <charset val="238"/>
          </rPr>
          <t>SZV_F:EUUtem2</t>
        </r>
      </text>
    </comment>
    <comment ref="AO493" authorId="0" shapeId="0" xr:uid="{95F38E63-EFE2-4BC4-ABEB-7D4E47DD0132}">
      <text>
        <r>
          <rPr>
            <sz val="11"/>
            <rFont val="Calibri"/>
            <family val="2"/>
            <charset val="238"/>
          </rPr>
          <t>SZV_F:EgyebUtem2</t>
        </r>
      </text>
    </comment>
    <comment ref="AP493" authorId="0" shapeId="0" xr:uid="{061CBF48-727F-46DF-82E9-88E511AEEB28}">
      <text>
        <r>
          <rPr>
            <sz val="11"/>
            <rFont val="Calibri"/>
            <family val="2"/>
            <charset val="238"/>
          </rPr>
          <t>SZV_F:HitelKotvenyUtem2</t>
        </r>
      </text>
    </comment>
    <comment ref="AQ493" authorId="0" shapeId="0" xr:uid="{A4791594-1313-483E-8352-C98BFAC368E1}">
      <text>
        <r>
          <rPr>
            <sz val="11"/>
            <rFont val="Calibri"/>
            <family val="2"/>
            <charset val="238"/>
          </rPr>
          <t>SZV_F:OsszesenUtem2</t>
        </r>
      </text>
    </comment>
    <comment ref="AR493" authorId="0" shapeId="0" xr:uid="{232E5B76-463B-45F2-890F-E10DF40C9657}">
      <text>
        <r>
          <rPr>
            <sz val="11"/>
            <rFont val="Calibri"/>
            <family val="2"/>
            <charset val="238"/>
          </rPr>
          <t>SZV_F:ForrashianyUtem2</t>
        </r>
      </text>
    </comment>
    <comment ref="AU493" authorId="0" shapeId="0" xr:uid="{C81A3D74-6B46-4DD6-B85A-DAC84593A64C}">
      <text>
        <r>
          <rPr>
            <sz val="11"/>
            <rFont val="Calibri"/>
            <family val="2"/>
            <charset val="238"/>
          </rPr>
          <t>SZV_F:Indokolas</t>
        </r>
      </text>
    </comment>
    <comment ref="AV493" authorId="0" shapeId="0" xr:uid="{943BC80C-7A34-40EB-B752-D179DB0B8639}">
      <text>
        <r>
          <rPr>
            <sz val="11"/>
            <rFont val="Calibri"/>
            <family val="2"/>
            <charset val="238"/>
          </rPr>
          <t>SZV_F:Megjegyzes</t>
        </r>
      </text>
    </comment>
    <comment ref="AW493" authorId="0" shapeId="0" xr:uid="{516D3CA8-44A6-4180-92F4-C40609600204}">
      <text>
        <r>
          <rPr>
            <sz val="11"/>
            <rFont val="Calibri"/>
            <family val="2"/>
            <charset val="238"/>
          </rPr>
          <t>SZV_F:FeladatSorszam</t>
        </r>
      </text>
    </comment>
    <comment ref="AY493" authorId="0" shapeId="0" xr:uid="{63A74224-197B-455E-B22B-0E7616A74173}">
      <text>
        <r>
          <rPr>
            <sz val="11"/>
            <rFont val="Calibri"/>
            <family val="2"/>
            <charset val="238"/>
          </rPr>
          <t>SZV_F:ISA</t>
        </r>
      </text>
    </comment>
    <comment ref="B494" authorId="0" shapeId="0" xr:uid="{E9CC5E0E-064C-47B7-AFAC-841717A11E95}">
      <text>
        <r>
          <rPr>
            <sz val="11"/>
            <rFont val="Calibri"/>
            <family val="2"/>
            <charset val="238"/>
          </rPr>
          <t>SZV_F:FontossagiSorrent</t>
        </r>
      </text>
    </comment>
    <comment ref="C494" authorId="0" shapeId="0" xr:uid="{16193BF5-1FA9-4C34-81B5-58710E20DEDD}">
      <text>
        <r>
          <rPr>
            <sz val="11"/>
            <rFont val="Calibri"/>
            <family val="2"/>
            <charset val="238"/>
          </rPr>
          <t>SZV_F:FeladatKategoria</t>
        </r>
      </text>
    </comment>
    <comment ref="D494" authorId="0" shapeId="0" xr:uid="{F9692D63-529E-4EB9-B222-678BDFAEE44B}">
      <text>
        <r>
          <rPr>
            <sz val="11"/>
            <rFont val="Calibri"/>
            <family val="2"/>
            <charset val="238"/>
          </rPr>
          <t>SZV_F:FeladatMegnevezes</t>
        </r>
      </text>
    </comment>
    <comment ref="E494" authorId="0" shapeId="0" xr:uid="{26BB1910-105B-4543-9EC6-B9E9A5A44BDD}">
      <text>
        <r>
          <rPr>
            <sz val="11"/>
            <rFont val="Calibri"/>
            <family val="2"/>
            <charset val="238"/>
          </rPr>
          <t>SZV_F:ElviEngedelySzam</t>
        </r>
      </text>
    </comment>
    <comment ref="F494" authorId="0" shapeId="0" xr:uid="{A8681F44-8E5C-4289-AE6F-7AA867DEC4F2}">
      <text>
        <r>
          <rPr>
            <sz val="11"/>
            <rFont val="Calibri"/>
            <family val="2"/>
            <charset val="238"/>
          </rPr>
          <t>SZV_F:VKR_Kod</t>
        </r>
      </text>
    </comment>
    <comment ref="G494" authorId="0" shapeId="0" xr:uid="{4B2D466E-AEA6-4704-A4DC-A696211F78EC}">
      <text>
        <r>
          <rPr>
            <sz val="11"/>
            <rFont val="Calibri"/>
            <family val="2"/>
            <charset val="238"/>
          </rPr>
          <t>SZV_F:VKR_Nev</t>
        </r>
      </text>
    </comment>
    <comment ref="H494" authorId="0" shapeId="0" xr:uid="{C829E4ED-2A8B-4D98-A8D5-7CA606AA8B5C}">
      <text>
        <r>
          <rPr>
            <sz val="11"/>
            <rFont val="Calibri"/>
            <family val="2"/>
            <charset val="238"/>
          </rPr>
          <t>SZV_F:FeladatAzonosito</t>
        </r>
      </text>
    </comment>
    <comment ref="I494" authorId="0" shapeId="0" xr:uid="{326964DC-5014-4453-9221-8C0A675B3838}">
      <text>
        <r>
          <rPr>
            <sz val="11"/>
            <rFont val="Calibri"/>
            <family val="2"/>
            <charset val="238"/>
          </rPr>
          <t>SZV_F:EllatasiTerulet</t>
        </r>
      </text>
    </comment>
    <comment ref="J494" authorId="0" shapeId="0" xr:uid="{D4D54722-A94F-4C03-A7D7-BAEF7BAE61F6}">
      <text>
        <r>
          <rPr>
            <sz val="11"/>
            <rFont val="Calibri"/>
            <family val="2"/>
            <charset val="238"/>
          </rPr>
          <t>SZV_F:EllatasertFelelos</t>
        </r>
      </text>
    </comment>
    <comment ref="K494" authorId="0" shapeId="0" xr:uid="{322CFACD-6EAF-4971-8BA5-2ACA06800D94}">
      <text>
        <r>
          <rPr>
            <sz val="11"/>
            <rFont val="Calibri"/>
            <family val="2"/>
            <charset val="238"/>
          </rPr>
          <t>SZV_F:TervezettNettoKoltseg</t>
        </r>
      </text>
    </comment>
    <comment ref="L494" authorId="0" shapeId="0" xr:uid="{71715EF9-EF0F-499B-BD64-DD0B56F66B33}">
      <text>
        <r>
          <rPr>
            <sz val="11"/>
            <rFont val="Calibri"/>
            <family val="2"/>
            <charset val="238"/>
          </rPr>
          <t>SZV_F:IdotartamKezdes</t>
        </r>
      </text>
    </comment>
    <comment ref="M494" authorId="0" shapeId="0" xr:uid="{0F07ED06-77CC-4D6F-A51E-4CD3A4EBF28A}">
      <text>
        <r>
          <rPr>
            <sz val="11"/>
            <rFont val="Calibri"/>
            <family val="2"/>
            <charset val="238"/>
          </rPr>
          <t>SZV_F:IdotartamBefejezes</t>
        </r>
      </text>
    </comment>
    <comment ref="N494" authorId="0" shapeId="0" xr:uid="{7577401E-FAC1-43C1-9AFE-31424EE64734}">
      <text>
        <r>
          <rPr>
            <sz val="11"/>
            <rFont val="Calibri"/>
            <family val="2"/>
            <charset val="238"/>
          </rPr>
          <t>SZV_F:NettoKoltsegUtem1</t>
        </r>
      </text>
    </comment>
    <comment ref="O494" authorId="0" shapeId="0" xr:uid="{0BBFE8CE-B52D-4C5B-B264-EA6404FEB17D}">
      <text>
        <r>
          <rPr>
            <sz val="11"/>
            <rFont val="Calibri"/>
            <family val="2"/>
            <charset val="238"/>
          </rPr>
          <t>SZV_F:NettoKoltsegUtem2</t>
        </r>
      </text>
    </comment>
    <comment ref="P494" authorId="0" shapeId="0" xr:uid="{D2A683A4-4CBB-410D-9728-83700F401A41}">
      <text>
        <r>
          <rPr>
            <sz val="11"/>
            <rFont val="Calibri"/>
            <family val="2"/>
            <charset val="238"/>
          </rPr>
          <t>SZV_F:EM_Melleklet2_KTG</t>
        </r>
      </text>
    </comment>
    <comment ref="R494" authorId="0" shapeId="0" xr:uid="{32E557DD-6BB1-4044-A8B0-6F3EA7DCA9CF}">
      <text>
        <r>
          <rPr>
            <sz val="11"/>
            <rFont val="Calibri"/>
            <family val="2"/>
            <charset val="238"/>
          </rPr>
          <t>SZV_F:HDUtem1</t>
        </r>
      </text>
    </comment>
    <comment ref="S494" authorId="0" shapeId="0" xr:uid="{70AE59ED-B023-4D76-8864-4E1988C33D41}">
      <text>
        <r>
          <rPr>
            <sz val="11"/>
            <rFont val="Calibri"/>
            <family val="2"/>
            <charset val="238"/>
          </rPr>
          <t>SZV_F:ECSUtem1</t>
        </r>
      </text>
    </comment>
    <comment ref="T494" authorId="0" shapeId="0" xr:uid="{31447B9D-891E-4C6D-BC21-CF9E66E29DB6}">
      <text>
        <r>
          <rPr>
            <sz val="11"/>
            <rFont val="Calibri"/>
            <family val="2"/>
            <charset val="238"/>
          </rPr>
          <t>SZV_F:KFHUtem1</t>
        </r>
      </text>
    </comment>
    <comment ref="U494" authorId="0" shapeId="0" xr:uid="{90834FD1-091A-4032-9043-5FD6784F155B}">
      <text>
        <r>
          <rPr>
            <sz val="11"/>
            <rFont val="Calibri"/>
            <family val="2"/>
            <charset val="238"/>
          </rPr>
          <t>SZV_F:Egyeb_SajatUtem1</t>
        </r>
      </text>
    </comment>
    <comment ref="V494" authorId="0" shapeId="0" xr:uid="{0C02F026-C5DF-468B-B7EB-84A5B1A3CB7B}">
      <text>
        <r>
          <rPr>
            <sz val="11"/>
            <rFont val="Calibri"/>
            <family val="2"/>
            <charset val="238"/>
          </rPr>
          <t>SZV_F:DijUtem1</t>
        </r>
      </text>
    </comment>
    <comment ref="W494" authorId="0" shapeId="0" xr:uid="{8EFF930D-3426-48B3-932F-36273772A6A1}">
      <text>
        <r>
          <rPr>
            <sz val="11"/>
            <rFont val="Calibri"/>
            <family val="2"/>
            <charset val="238"/>
          </rPr>
          <t>SZV_F:EM_Melleklet1_Utem1</t>
        </r>
      </text>
    </comment>
    <comment ref="X494" authorId="0" shapeId="0" xr:uid="{30216166-955B-4338-AEE9-89C92A77FB7C}">
      <text>
        <r>
          <rPr>
            <sz val="11"/>
            <rFont val="Calibri"/>
            <family val="2"/>
            <charset val="238"/>
          </rPr>
          <t>SZV_F:EgyebAllamiUtem1</t>
        </r>
      </text>
    </comment>
    <comment ref="Y494" authorId="0" shapeId="0" xr:uid="{8B188E9C-146B-40ED-AD6D-4D0AAA335378}">
      <text>
        <r>
          <rPr>
            <sz val="11"/>
            <rFont val="Calibri"/>
            <family val="2"/>
            <charset val="238"/>
          </rPr>
          <t>SZV_F:OnkormanyzatiUtem1</t>
        </r>
      </text>
    </comment>
    <comment ref="Z494" authorId="0" shapeId="0" xr:uid="{BB4EC02B-EC2E-47B4-8E3A-785684D51901}">
      <text>
        <r>
          <rPr>
            <sz val="11"/>
            <rFont val="Calibri"/>
            <family val="2"/>
            <charset val="238"/>
          </rPr>
          <t>SZV_F:EUUtem1</t>
        </r>
      </text>
    </comment>
    <comment ref="AA494" authorId="0" shapeId="0" xr:uid="{264ECAE2-1CA3-4EDD-B82B-25E4080B488D}">
      <text>
        <r>
          <rPr>
            <sz val="11"/>
            <rFont val="Calibri"/>
            <family val="2"/>
            <charset val="238"/>
          </rPr>
          <t>SZV_F:EgyebUtem1</t>
        </r>
      </text>
    </comment>
    <comment ref="AB494" authorId="0" shapeId="0" xr:uid="{944F53A4-A4E9-492C-8054-657C315E7B8A}">
      <text>
        <r>
          <rPr>
            <sz val="11"/>
            <rFont val="Calibri"/>
            <family val="2"/>
            <charset val="238"/>
          </rPr>
          <t>SZV_F:HitelKotvenyUtem1</t>
        </r>
      </text>
    </comment>
    <comment ref="AC494" authorId="0" shapeId="0" xr:uid="{739B4089-B3C0-404B-8BEC-B7E2E00F1B3E}">
      <text>
        <r>
          <rPr>
            <sz val="11"/>
            <rFont val="Calibri"/>
            <family val="2"/>
            <charset val="238"/>
          </rPr>
          <t>SZV_F:OsszesenUtem1</t>
        </r>
      </text>
    </comment>
    <comment ref="AF494" authorId="0" shapeId="0" xr:uid="{00785EFF-3E10-471A-BB1A-492275AAA5B3}">
      <text>
        <r>
          <rPr>
            <sz val="11"/>
            <rFont val="Calibri"/>
            <family val="2"/>
            <charset val="238"/>
          </rPr>
          <t>SZV_F:HDUtem2</t>
        </r>
      </text>
    </comment>
    <comment ref="AG494" authorId="0" shapeId="0" xr:uid="{7DF04AA2-F28D-4EF2-A009-1572C23C79A9}">
      <text>
        <r>
          <rPr>
            <sz val="11"/>
            <rFont val="Calibri"/>
            <family val="2"/>
            <charset val="238"/>
          </rPr>
          <t>SZV_F:ECSUtem2</t>
        </r>
      </text>
    </comment>
    <comment ref="AH494" authorId="0" shapeId="0" xr:uid="{DC9EB783-1759-4CAC-A2A1-367447C2E816}">
      <text>
        <r>
          <rPr>
            <sz val="11"/>
            <rFont val="Calibri"/>
            <family val="2"/>
            <charset val="238"/>
          </rPr>
          <t>SZV_F:KFHUtem2</t>
        </r>
      </text>
    </comment>
    <comment ref="AI494" authorId="0" shapeId="0" xr:uid="{296D2156-8BC6-48CD-9161-83AB8161B4F9}">
      <text>
        <r>
          <rPr>
            <sz val="11"/>
            <rFont val="Calibri"/>
            <family val="2"/>
            <charset val="238"/>
          </rPr>
          <t>SZV_F:Egyeb_SajatUtem2</t>
        </r>
      </text>
    </comment>
    <comment ref="AJ494" authorId="0" shapeId="0" xr:uid="{F68CA0AB-35BE-41FD-9141-E4AC805704E8}">
      <text>
        <r>
          <rPr>
            <sz val="11"/>
            <rFont val="Calibri"/>
            <family val="2"/>
            <charset val="238"/>
          </rPr>
          <t>SZV_F:DijUtem2</t>
        </r>
      </text>
    </comment>
    <comment ref="AK494" authorId="0" shapeId="0" xr:uid="{3E222A39-6FA5-47FB-BA8E-928D98F22C0D}">
      <text>
        <r>
          <rPr>
            <sz val="11"/>
            <rFont val="Calibri"/>
            <family val="2"/>
            <charset val="238"/>
          </rPr>
          <t>SZV_F:EM_Melleklet1_Utem2</t>
        </r>
      </text>
    </comment>
    <comment ref="AL494" authorId="0" shapeId="0" xr:uid="{B9C6A338-8F2F-421A-9E00-7CBB486BE0D7}">
      <text>
        <r>
          <rPr>
            <sz val="11"/>
            <rFont val="Calibri"/>
            <family val="2"/>
            <charset val="238"/>
          </rPr>
          <t>SZV_F:EgyebAllamiUtem2</t>
        </r>
      </text>
    </comment>
    <comment ref="AM494" authorId="0" shapeId="0" xr:uid="{54D92CCC-302F-41C5-89EE-0CB045766BDC}">
      <text>
        <r>
          <rPr>
            <sz val="11"/>
            <rFont val="Calibri"/>
            <family val="2"/>
            <charset val="238"/>
          </rPr>
          <t>SZV_F:OnkormanyzatiUtem2</t>
        </r>
      </text>
    </comment>
    <comment ref="AN494" authorId="0" shapeId="0" xr:uid="{D1CBE19C-7A4C-4DAA-A1EA-B5013964599A}">
      <text>
        <r>
          <rPr>
            <sz val="11"/>
            <rFont val="Calibri"/>
            <family val="2"/>
            <charset val="238"/>
          </rPr>
          <t>SZV_F:EUUtem2</t>
        </r>
      </text>
    </comment>
    <comment ref="AO494" authorId="0" shapeId="0" xr:uid="{5933E3D5-8CCA-4F82-8B7D-995EA1838BC3}">
      <text>
        <r>
          <rPr>
            <sz val="11"/>
            <rFont val="Calibri"/>
            <family val="2"/>
            <charset val="238"/>
          </rPr>
          <t>SZV_F:EgyebUtem2</t>
        </r>
      </text>
    </comment>
    <comment ref="AP494" authorId="0" shapeId="0" xr:uid="{1626044D-30D9-4F5B-884A-041C732AD8BE}">
      <text>
        <r>
          <rPr>
            <sz val="11"/>
            <rFont val="Calibri"/>
            <family val="2"/>
            <charset val="238"/>
          </rPr>
          <t>SZV_F:HitelKotvenyUtem2</t>
        </r>
      </text>
    </comment>
    <comment ref="AQ494" authorId="0" shapeId="0" xr:uid="{2F7AB753-5773-4BBD-84B1-01D977EEBAF7}">
      <text>
        <r>
          <rPr>
            <sz val="11"/>
            <rFont val="Calibri"/>
            <family val="2"/>
            <charset val="238"/>
          </rPr>
          <t>SZV_F:OsszesenUtem2</t>
        </r>
      </text>
    </comment>
    <comment ref="AR494" authorId="0" shapeId="0" xr:uid="{9E364F3F-9C74-4E4F-B75E-50FE828D0B57}">
      <text>
        <r>
          <rPr>
            <sz val="11"/>
            <rFont val="Calibri"/>
            <family val="2"/>
            <charset val="238"/>
          </rPr>
          <t>SZV_F:ForrashianyUtem2</t>
        </r>
      </text>
    </comment>
    <comment ref="AU494" authorId="0" shapeId="0" xr:uid="{97668BC5-69B9-4E96-8DF6-F8E7BC8F3EE9}">
      <text>
        <r>
          <rPr>
            <sz val="11"/>
            <rFont val="Calibri"/>
            <family val="2"/>
            <charset val="238"/>
          </rPr>
          <t>SZV_F:Indokolas</t>
        </r>
      </text>
    </comment>
    <comment ref="AV494" authorId="0" shapeId="0" xr:uid="{1B7B062C-8F5E-462E-AA5F-9822E6BD9D3E}">
      <text>
        <r>
          <rPr>
            <sz val="11"/>
            <rFont val="Calibri"/>
            <family val="2"/>
            <charset val="238"/>
          </rPr>
          <t>SZV_F:Megjegyzes</t>
        </r>
      </text>
    </comment>
    <comment ref="AW494" authorId="0" shapeId="0" xr:uid="{73C4CA84-E1E6-427E-BAB0-453B1A72D7E1}">
      <text>
        <r>
          <rPr>
            <sz val="11"/>
            <rFont val="Calibri"/>
            <family val="2"/>
            <charset val="238"/>
          </rPr>
          <t>SZV_F:FeladatSorszam</t>
        </r>
      </text>
    </comment>
    <comment ref="AY494" authorId="0" shapeId="0" xr:uid="{D06C6C48-0020-4FDE-96A1-D5C3570B282A}">
      <text>
        <r>
          <rPr>
            <sz val="11"/>
            <rFont val="Calibri"/>
            <family val="2"/>
            <charset val="238"/>
          </rPr>
          <t>SZV_F:ISA</t>
        </r>
      </text>
    </comment>
    <comment ref="B495" authorId="0" shapeId="0" xr:uid="{AAF487B2-DB5B-42FA-8A03-4C28D9F19EB1}">
      <text>
        <r>
          <rPr>
            <sz val="11"/>
            <rFont val="Calibri"/>
            <family val="2"/>
            <charset val="238"/>
          </rPr>
          <t>SZV_F:FontossagiSorrent</t>
        </r>
      </text>
    </comment>
    <comment ref="C495" authorId="0" shapeId="0" xr:uid="{71DD1DE9-4A9E-4A2D-9A4B-B70DE7D44A77}">
      <text>
        <r>
          <rPr>
            <sz val="11"/>
            <rFont val="Calibri"/>
            <family val="2"/>
            <charset val="238"/>
          </rPr>
          <t>SZV_F:FeladatKategoria</t>
        </r>
      </text>
    </comment>
    <comment ref="D495" authorId="0" shapeId="0" xr:uid="{ABF41F3D-271E-48FD-9663-3062CB1F5250}">
      <text>
        <r>
          <rPr>
            <sz val="11"/>
            <rFont val="Calibri"/>
            <family val="2"/>
            <charset val="238"/>
          </rPr>
          <t>SZV_F:FeladatMegnevezes</t>
        </r>
      </text>
    </comment>
    <comment ref="E495" authorId="0" shapeId="0" xr:uid="{29B185E6-BE1C-40B6-B0D2-F9340E123D54}">
      <text>
        <r>
          <rPr>
            <sz val="11"/>
            <rFont val="Calibri"/>
            <family val="2"/>
            <charset val="238"/>
          </rPr>
          <t>SZV_F:ElviEngedelySzam</t>
        </r>
      </text>
    </comment>
    <comment ref="F495" authorId="0" shapeId="0" xr:uid="{7B517B41-57A9-4C58-A803-0A344BF28D44}">
      <text>
        <r>
          <rPr>
            <sz val="11"/>
            <rFont val="Calibri"/>
            <family val="2"/>
            <charset val="238"/>
          </rPr>
          <t>SZV_F:VKR_Kod</t>
        </r>
      </text>
    </comment>
    <comment ref="G495" authorId="0" shapeId="0" xr:uid="{AC262619-715D-48E6-A5EA-8EB78E6E6615}">
      <text>
        <r>
          <rPr>
            <sz val="11"/>
            <rFont val="Calibri"/>
            <family val="2"/>
            <charset val="238"/>
          </rPr>
          <t>SZV_F:VKR_Nev</t>
        </r>
      </text>
    </comment>
    <comment ref="H495" authorId="0" shapeId="0" xr:uid="{F4BE1DF6-C851-4F4B-805A-CE76C7604131}">
      <text>
        <r>
          <rPr>
            <sz val="11"/>
            <rFont val="Calibri"/>
            <family val="2"/>
            <charset val="238"/>
          </rPr>
          <t>SZV_F:FeladatAzonosito</t>
        </r>
      </text>
    </comment>
    <comment ref="I495" authorId="0" shapeId="0" xr:uid="{B159E636-F36B-4CE4-9613-2C5460CE9106}">
      <text>
        <r>
          <rPr>
            <sz val="11"/>
            <rFont val="Calibri"/>
            <family val="2"/>
            <charset val="238"/>
          </rPr>
          <t>SZV_F:EllatasiTerulet</t>
        </r>
      </text>
    </comment>
    <comment ref="J495" authorId="0" shapeId="0" xr:uid="{84987720-87BA-4454-964F-F1D91E7524EB}">
      <text>
        <r>
          <rPr>
            <sz val="11"/>
            <rFont val="Calibri"/>
            <family val="2"/>
            <charset val="238"/>
          </rPr>
          <t>SZV_F:EllatasertFelelos</t>
        </r>
      </text>
    </comment>
    <comment ref="K495" authorId="0" shapeId="0" xr:uid="{A31BFCBB-9F00-423C-987D-102EA527EAB1}">
      <text>
        <r>
          <rPr>
            <sz val="11"/>
            <rFont val="Calibri"/>
            <family val="2"/>
            <charset val="238"/>
          </rPr>
          <t>SZV_F:TervezettNettoKoltseg</t>
        </r>
      </text>
    </comment>
    <comment ref="L495" authorId="0" shapeId="0" xr:uid="{3D8861A5-8A4A-4365-89DC-8FC24AF1F132}">
      <text>
        <r>
          <rPr>
            <sz val="11"/>
            <rFont val="Calibri"/>
            <family val="2"/>
            <charset val="238"/>
          </rPr>
          <t>SZV_F:IdotartamKezdes</t>
        </r>
      </text>
    </comment>
    <comment ref="M495" authorId="0" shapeId="0" xr:uid="{E5034AFE-668B-47B3-AF60-910F1A9EE487}">
      <text>
        <r>
          <rPr>
            <sz val="11"/>
            <rFont val="Calibri"/>
            <family val="2"/>
            <charset val="238"/>
          </rPr>
          <t>SZV_F:IdotartamBefejezes</t>
        </r>
      </text>
    </comment>
    <comment ref="N495" authorId="0" shapeId="0" xr:uid="{D2F8D9FF-1486-4C9F-A63E-851DDBD9BEBE}">
      <text>
        <r>
          <rPr>
            <sz val="11"/>
            <rFont val="Calibri"/>
            <family val="2"/>
            <charset val="238"/>
          </rPr>
          <t>SZV_F:NettoKoltsegUtem1</t>
        </r>
      </text>
    </comment>
    <comment ref="O495" authorId="0" shapeId="0" xr:uid="{B57735A4-3BC1-4A80-AE0C-ADF8B51ECA98}">
      <text>
        <r>
          <rPr>
            <sz val="11"/>
            <rFont val="Calibri"/>
            <family val="2"/>
            <charset val="238"/>
          </rPr>
          <t>SZV_F:NettoKoltsegUtem2</t>
        </r>
      </text>
    </comment>
    <comment ref="P495" authorId="0" shapeId="0" xr:uid="{96C6C08C-9B31-472C-B142-4E3014972EC2}">
      <text>
        <r>
          <rPr>
            <sz val="11"/>
            <rFont val="Calibri"/>
            <family val="2"/>
            <charset val="238"/>
          </rPr>
          <t>SZV_F:EM_Melleklet2_KTG</t>
        </r>
      </text>
    </comment>
    <comment ref="R495" authorId="0" shapeId="0" xr:uid="{EFD20038-BA23-4A9E-8F37-6FB5FB3828C2}">
      <text>
        <r>
          <rPr>
            <sz val="11"/>
            <rFont val="Calibri"/>
            <family val="2"/>
            <charset val="238"/>
          </rPr>
          <t>SZV_F:HDUtem1</t>
        </r>
      </text>
    </comment>
    <comment ref="S495" authorId="0" shapeId="0" xr:uid="{DC81CF2A-EDE4-4C6E-B773-FFFBBFE245F5}">
      <text>
        <r>
          <rPr>
            <sz val="11"/>
            <rFont val="Calibri"/>
            <family val="2"/>
            <charset val="238"/>
          </rPr>
          <t>SZV_F:ECSUtem1</t>
        </r>
      </text>
    </comment>
    <comment ref="T495" authorId="0" shapeId="0" xr:uid="{79A96627-41C0-4F92-B5AB-50DDC9D39FE1}">
      <text>
        <r>
          <rPr>
            <sz val="11"/>
            <rFont val="Calibri"/>
            <family val="2"/>
            <charset val="238"/>
          </rPr>
          <t>SZV_F:KFHUtem1</t>
        </r>
      </text>
    </comment>
    <comment ref="U495" authorId="0" shapeId="0" xr:uid="{F69609D6-67A9-4297-829E-33664211BC5D}">
      <text>
        <r>
          <rPr>
            <sz val="11"/>
            <rFont val="Calibri"/>
            <family val="2"/>
            <charset val="238"/>
          </rPr>
          <t>SZV_F:Egyeb_SajatUtem1</t>
        </r>
      </text>
    </comment>
    <comment ref="V495" authorId="0" shapeId="0" xr:uid="{2C75D32E-4999-4B14-874C-7BF48EF61811}">
      <text>
        <r>
          <rPr>
            <sz val="11"/>
            <rFont val="Calibri"/>
            <family val="2"/>
            <charset val="238"/>
          </rPr>
          <t>SZV_F:DijUtem1</t>
        </r>
      </text>
    </comment>
    <comment ref="W495" authorId="0" shapeId="0" xr:uid="{B55EB15E-7825-44E1-B9E8-6171DA17076B}">
      <text>
        <r>
          <rPr>
            <sz val="11"/>
            <rFont val="Calibri"/>
            <family val="2"/>
            <charset val="238"/>
          </rPr>
          <t>SZV_F:EM_Melleklet1_Utem1</t>
        </r>
      </text>
    </comment>
    <comment ref="X495" authorId="0" shapeId="0" xr:uid="{69ADBFAC-054D-4203-89BC-F05C5E768842}">
      <text>
        <r>
          <rPr>
            <sz val="11"/>
            <rFont val="Calibri"/>
            <family val="2"/>
            <charset val="238"/>
          </rPr>
          <t>SZV_F:EgyebAllamiUtem1</t>
        </r>
      </text>
    </comment>
    <comment ref="Y495" authorId="0" shapeId="0" xr:uid="{67BE1352-772E-48BE-9140-4BAA8F7AE67F}">
      <text>
        <r>
          <rPr>
            <sz val="11"/>
            <rFont val="Calibri"/>
            <family val="2"/>
            <charset val="238"/>
          </rPr>
          <t>SZV_F:OnkormanyzatiUtem1</t>
        </r>
      </text>
    </comment>
    <comment ref="Z495" authorId="0" shapeId="0" xr:uid="{C54E8109-4758-46A0-807F-E1A99B38193C}">
      <text>
        <r>
          <rPr>
            <sz val="11"/>
            <rFont val="Calibri"/>
            <family val="2"/>
            <charset val="238"/>
          </rPr>
          <t>SZV_F:EUUtem1</t>
        </r>
      </text>
    </comment>
    <comment ref="AA495" authorId="0" shapeId="0" xr:uid="{574D4D15-8CD1-4762-BF77-75FD85E973B3}">
      <text>
        <r>
          <rPr>
            <sz val="11"/>
            <rFont val="Calibri"/>
            <family val="2"/>
            <charset val="238"/>
          </rPr>
          <t>SZV_F:EgyebUtem1</t>
        </r>
      </text>
    </comment>
    <comment ref="AB495" authorId="0" shapeId="0" xr:uid="{CA68035A-C406-4AED-BE38-0CF8CB3AC309}">
      <text>
        <r>
          <rPr>
            <sz val="11"/>
            <rFont val="Calibri"/>
            <family val="2"/>
            <charset val="238"/>
          </rPr>
          <t>SZV_F:HitelKotvenyUtem1</t>
        </r>
      </text>
    </comment>
    <comment ref="AC495" authorId="0" shapeId="0" xr:uid="{0FAE8B37-B133-4E28-A345-B4FDB4DFF4A3}">
      <text>
        <r>
          <rPr>
            <sz val="11"/>
            <rFont val="Calibri"/>
            <family val="2"/>
            <charset val="238"/>
          </rPr>
          <t>SZV_F:OsszesenUtem1</t>
        </r>
      </text>
    </comment>
    <comment ref="AF495" authorId="0" shapeId="0" xr:uid="{1DEEC16D-B0FB-4D96-94AE-3A2F9C99B6B5}">
      <text>
        <r>
          <rPr>
            <sz val="11"/>
            <rFont val="Calibri"/>
            <family val="2"/>
            <charset val="238"/>
          </rPr>
          <t>SZV_F:HDUtem2</t>
        </r>
      </text>
    </comment>
    <comment ref="AG495" authorId="0" shapeId="0" xr:uid="{A10CA3E5-1606-4C44-8991-4E640ABB4724}">
      <text>
        <r>
          <rPr>
            <sz val="11"/>
            <rFont val="Calibri"/>
            <family val="2"/>
            <charset val="238"/>
          </rPr>
          <t>SZV_F:ECSUtem2</t>
        </r>
      </text>
    </comment>
    <comment ref="AH495" authorId="0" shapeId="0" xr:uid="{9CA75ABB-B67A-46C1-8BF9-44241EE91E6B}">
      <text>
        <r>
          <rPr>
            <sz val="11"/>
            <rFont val="Calibri"/>
            <family val="2"/>
            <charset val="238"/>
          </rPr>
          <t>SZV_F:KFHUtem2</t>
        </r>
      </text>
    </comment>
    <comment ref="AI495" authorId="0" shapeId="0" xr:uid="{D3068DC0-1C31-4CE6-85B0-FE7FC87364D3}">
      <text>
        <r>
          <rPr>
            <sz val="11"/>
            <rFont val="Calibri"/>
            <family val="2"/>
            <charset val="238"/>
          </rPr>
          <t>SZV_F:Egyeb_SajatUtem2</t>
        </r>
      </text>
    </comment>
    <comment ref="AJ495" authorId="0" shapeId="0" xr:uid="{F9746C41-4DD8-458A-A664-EC9AFD9FB2E7}">
      <text>
        <r>
          <rPr>
            <sz val="11"/>
            <rFont val="Calibri"/>
            <family val="2"/>
            <charset val="238"/>
          </rPr>
          <t>SZV_F:DijUtem2</t>
        </r>
      </text>
    </comment>
    <comment ref="AK495" authorId="0" shapeId="0" xr:uid="{887EBF9A-80AB-41A1-AD9C-0EE153906A4F}">
      <text>
        <r>
          <rPr>
            <sz val="11"/>
            <rFont val="Calibri"/>
            <family val="2"/>
            <charset val="238"/>
          </rPr>
          <t>SZV_F:EM_Melleklet1_Utem2</t>
        </r>
      </text>
    </comment>
    <comment ref="AL495" authorId="0" shapeId="0" xr:uid="{5285D853-F87D-4666-B986-BBB6B9392272}">
      <text>
        <r>
          <rPr>
            <sz val="11"/>
            <rFont val="Calibri"/>
            <family val="2"/>
            <charset val="238"/>
          </rPr>
          <t>SZV_F:EgyebAllamiUtem2</t>
        </r>
      </text>
    </comment>
    <comment ref="AM495" authorId="0" shapeId="0" xr:uid="{C44876D4-9240-49D9-ADBF-895B08EA3E18}">
      <text>
        <r>
          <rPr>
            <sz val="11"/>
            <rFont val="Calibri"/>
            <family val="2"/>
            <charset val="238"/>
          </rPr>
          <t>SZV_F:OnkormanyzatiUtem2</t>
        </r>
      </text>
    </comment>
    <comment ref="AN495" authorId="0" shapeId="0" xr:uid="{F4721223-E017-4E68-925C-607218320760}">
      <text>
        <r>
          <rPr>
            <sz val="11"/>
            <rFont val="Calibri"/>
            <family val="2"/>
            <charset val="238"/>
          </rPr>
          <t>SZV_F:EUUtem2</t>
        </r>
      </text>
    </comment>
    <comment ref="AO495" authorId="0" shapeId="0" xr:uid="{A4ABB17A-6864-4AEA-9E34-6B9E228B4D2A}">
      <text>
        <r>
          <rPr>
            <sz val="11"/>
            <rFont val="Calibri"/>
            <family val="2"/>
            <charset val="238"/>
          </rPr>
          <t>SZV_F:EgyebUtem2</t>
        </r>
      </text>
    </comment>
    <comment ref="AP495" authorId="0" shapeId="0" xr:uid="{94632E41-81A1-4713-B0BB-C5727C30404D}">
      <text>
        <r>
          <rPr>
            <sz val="11"/>
            <rFont val="Calibri"/>
            <family val="2"/>
            <charset val="238"/>
          </rPr>
          <t>SZV_F:HitelKotvenyUtem2</t>
        </r>
      </text>
    </comment>
    <comment ref="AQ495" authorId="0" shapeId="0" xr:uid="{D0727746-9E27-4FE2-BB47-8CFE955E1661}">
      <text>
        <r>
          <rPr>
            <sz val="11"/>
            <rFont val="Calibri"/>
            <family val="2"/>
            <charset val="238"/>
          </rPr>
          <t>SZV_F:OsszesenUtem2</t>
        </r>
      </text>
    </comment>
    <comment ref="AR495" authorId="0" shapeId="0" xr:uid="{E23D2D1E-C97A-4A60-80AD-1AC41DCA1E30}">
      <text>
        <r>
          <rPr>
            <sz val="11"/>
            <rFont val="Calibri"/>
            <family val="2"/>
            <charset val="238"/>
          </rPr>
          <t>SZV_F:ForrashianyUtem2</t>
        </r>
      </text>
    </comment>
    <comment ref="AU495" authorId="0" shapeId="0" xr:uid="{68AE4F6A-98F6-4AD7-9B12-45E55E60B11F}">
      <text>
        <r>
          <rPr>
            <sz val="11"/>
            <rFont val="Calibri"/>
            <family val="2"/>
            <charset val="238"/>
          </rPr>
          <t>SZV_F:Indokolas</t>
        </r>
      </text>
    </comment>
    <comment ref="AV495" authorId="0" shapeId="0" xr:uid="{5AD0C284-66A3-4AAD-BB09-A2A7C82BC086}">
      <text>
        <r>
          <rPr>
            <sz val="11"/>
            <rFont val="Calibri"/>
            <family val="2"/>
            <charset val="238"/>
          </rPr>
          <t>SZV_F:Megjegyzes</t>
        </r>
      </text>
    </comment>
    <comment ref="AW495" authorId="0" shapeId="0" xr:uid="{625129AA-FE80-44EC-9E98-800F9C115878}">
      <text>
        <r>
          <rPr>
            <sz val="11"/>
            <rFont val="Calibri"/>
            <family val="2"/>
            <charset val="238"/>
          </rPr>
          <t>SZV_F:FeladatSorszam</t>
        </r>
      </text>
    </comment>
    <comment ref="AY495" authorId="0" shapeId="0" xr:uid="{C7852E7B-82DF-42A6-B9FC-7A881E68B171}">
      <text>
        <r>
          <rPr>
            <sz val="11"/>
            <rFont val="Calibri"/>
            <family val="2"/>
            <charset val="238"/>
          </rPr>
          <t>SZV_F:ISA</t>
        </r>
      </text>
    </comment>
    <comment ref="B496" authorId="0" shapeId="0" xr:uid="{45B902B4-4813-4DEC-88D6-48ECDE2EE610}">
      <text>
        <r>
          <rPr>
            <sz val="11"/>
            <rFont val="Calibri"/>
            <family val="2"/>
            <charset val="238"/>
          </rPr>
          <t>SZV_F:FontossagiSorrent</t>
        </r>
      </text>
    </comment>
    <comment ref="C496" authorId="0" shapeId="0" xr:uid="{702BE68D-5EEF-4B38-959F-A1D1E321DB4F}">
      <text>
        <r>
          <rPr>
            <sz val="11"/>
            <rFont val="Calibri"/>
            <family val="2"/>
            <charset val="238"/>
          </rPr>
          <t>SZV_F:FeladatKategoria</t>
        </r>
      </text>
    </comment>
    <comment ref="D496" authorId="0" shapeId="0" xr:uid="{64AD082F-D4FB-4B31-814A-649DBD36BFEC}">
      <text>
        <r>
          <rPr>
            <sz val="11"/>
            <rFont val="Calibri"/>
            <family val="2"/>
            <charset val="238"/>
          </rPr>
          <t>SZV_F:FeladatMegnevezes</t>
        </r>
      </text>
    </comment>
    <comment ref="E496" authorId="0" shapeId="0" xr:uid="{434A0FC7-BB7D-4385-9011-16F429E3B11E}">
      <text>
        <r>
          <rPr>
            <sz val="11"/>
            <rFont val="Calibri"/>
            <family val="2"/>
            <charset val="238"/>
          </rPr>
          <t>SZV_F:ElviEngedelySzam</t>
        </r>
      </text>
    </comment>
    <comment ref="F496" authorId="0" shapeId="0" xr:uid="{4B2652D8-AF03-4D35-BD3D-47CCD20E44B4}">
      <text>
        <r>
          <rPr>
            <sz val="11"/>
            <rFont val="Calibri"/>
            <family val="2"/>
            <charset val="238"/>
          </rPr>
          <t>SZV_F:VKR_Kod</t>
        </r>
      </text>
    </comment>
    <comment ref="G496" authorId="0" shapeId="0" xr:uid="{65543BD4-4CA1-48AB-BC16-F5A4355FCA37}">
      <text>
        <r>
          <rPr>
            <sz val="11"/>
            <rFont val="Calibri"/>
            <family val="2"/>
            <charset val="238"/>
          </rPr>
          <t>SZV_F:VKR_Nev</t>
        </r>
      </text>
    </comment>
    <comment ref="H496" authorId="0" shapeId="0" xr:uid="{A21AC5A6-3555-4971-996B-6EDAB32D1454}">
      <text>
        <r>
          <rPr>
            <sz val="11"/>
            <rFont val="Calibri"/>
            <family val="2"/>
            <charset val="238"/>
          </rPr>
          <t>SZV_F:FeladatAzonosito</t>
        </r>
      </text>
    </comment>
    <comment ref="I496" authorId="0" shapeId="0" xr:uid="{AEDA3D48-7501-4325-AA2E-E35726FAFD0A}">
      <text>
        <r>
          <rPr>
            <sz val="11"/>
            <rFont val="Calibri"/>
            <family val="2"/>
            <charset val="238"/>
          </rPr>
          <t>SZV_F:EllatasiTerulet</t>
        </r>
      </text>
    </comment>
    <comment ref="J496" authorId="0" shapeId="0" xr:uid="{2E5B8B33-F185-4AA2-AE73-9B08171B99AF}">
      <text>
        <r>
          <rPr>
            <sz val="11"/>
            <rFont val="Calibri"/>
            <family val="2"/>
            <charset val="238"/>
          </rPr>
          <t>SZV_F:EllatasertFelelos</t>
        </r>
      </text>
    </comment>
    <comment ref="K496" authorId="0" shapeId="0" xr:uid="{D2506F1F-C97E-4AD1-BAA2-763288682ED2}">
      <text>
        <r>
          <rPr>
            <sz val="11"/>
            <rFont val="Calibri"/>
            <family val="2"/>
            <charset val="238"/>
          </rPr>
          <t>SZV_F:TervezettNettoKoltseg</t>
        </r>
      </text>
    </comment>
    <comment ref="L496" authorId="0" shapeId="0" xr:uid="{807B6EA6-E427-4B1B-B426-7AFBD4799164}">
      <text>
        <r>
          <rPr>
            <sz val="11"/>
            <rFont val="Calibri"/>
            <family val="2"/>
            <charset val="238"/>
          </rPr>
          <t>SZV_F:IdotartamKezdes</t>
        </r>
      </text>
    </comment>
    <comment ref="M496" authorId="0" shapeId="0" xr:uid="{388993B9-D2C6-4048-A94F-8970BFD1AF85}">
      <text>
        <r>
          <rPr>
            <sz val="11"/>
            <rFont val="Calibri"/>
            <family val="2"/>
            <charset val="238"/>
          </rPr>
          <t>SZV_F:IdotartamBefejezes</t>
        </r>
      </text>
    </comment>
    <comment ref="N496" authorId="0" shapeId="0" xr:uid="{D2DACA23-8AF2-47AF-AA1F-FE17CC39BF70}">
      <text>
        <r>
          <rPr>
            <sz val="11"/>
            <rFont val="Calibri"/>
            <family val="2"/>
            <charset val="238"/>
          </rPr>
          <t>SZV_F:NettoKoltsegUtem1</t>
        </r>
      </text>
    </comment>
    <comment ref="O496" authorId="0" shapeId="0" xr:uid="{38AFA744-7DCD-4D30-960B-E9CF14112372}">
      <text>
        <r>
          <rPr>
            <sz val="11"/>
            <rFont val="Calibri"/>
            <family val="2"/>
            <charset val="238"/>
          </rPr>
          <t>SZV_F:NettoKoltsegUtem2</t>
        </r>
      </text>
    </comment>
    <comment ref="P496" authorId="0" shapeId="0" xr:uid="{14A6E952-896A-45F4-A6A8-E8CE0383D11C}">
      <text>
        <r>
          <rPr>
            <sz val="11"/>
            <rFont val="Calibri"/>
            <family val="2"/>
            <charset val="238"/>
          </rPr>
          <t>SZV_F:EM_Melleklet2_KTG</t>
        </r>
      </text>
    </comment>
    <comment ref="R496" authorId="0" shapeId="0" xr:uid="{47B8E9A9-19A3-4279-A605-655031BB3285}">
      <text>
        <r>
          <rPr>
            <sz val="11"/>
            <rFont val="Calibri"/>
            <family val="2"/>
            <charset val="238"/>
          </rPr>
          <t>SZV_F:HDUtem1</t>
        </r>
      </text>
    </comment>
    <comment ref="S496" authorId="0" shapeId="0" xr:uid="{86864E7A-B8AD-4D4D-94B7-22AD0FF97B33}">
      <text>
        <r>
          <rPr>
            <sz val="11"/>
            <rFont val="Calibri"/>
            <family val="2"/>
            <charset val="238"/>
          </rPr>
          <t>SZV_F:ECSUtem1</t>
        </r>
      </text>
    </comment>
    <comment ref="T496" authorId="0" shapeId="0" xr:uid="{0C7EBF60-7D2C-4587-906E-07C0B5DF1606}">
      <text>
        <r>
          <rPr>
            <sz val="11"/>
            <rFont val="Calibri"/>
            <family val="2"/>
            <charset val="238"/>
          </rPr>
          <t>SZV_F:KFHUtem1</t>
        </r>
      </text>
    </comment>
    <comment ref="U496" authorId="0" shapeId="0" xr:uid="{F6E76C30-4F74-46DA-B3C5-0A9B8AB5DB2C}">
      <text>
        <r>
          <rPr>
            <sz val="11"/>
            <rFont val="Calibri"/>
            <family val="2"/>
            <charset val="238"/>
          </rPr>
          <t>SZV_F:Egyeb_SajatUtem1</t>
        </r>
      </text>
    </comment>
    <comment ref="V496" authorId="0" shapeId="0" xr:uid="{B0F3D0CE-792A-49DC-862A-556E3D221231}">
      <text>
        <r>
          <rPr>
            <sz val="11"/>
            <rFont val="Calibri"/>
            <family val="2"/>
            <charset val="238"/>
          </rPr>
          <t>SZV_F:DijUtem1</t>
        </r>
      </text>
    </comment>
    <comment ref="W496" authorId="0" shapeId="0" xr:uid="{FEF3AC7E-599F-45ED-80FC-261B373295C0}">
      <text>
        <r>
          <rPr>
            <sz val="11"/>
            <rFont val="Calibri"/>
            <family val="2"/>
            <charset val="238"/>
          </rPr>
          <t>SZV_F:EM_Melleklet1_Utem1</t>
        </r>
      </text>
    </comment>
    <comment ref="X496" authorId="0" shapeId="0" xr:uid="{9B4B5EC2-CBB8-48CA-9326-3CDF6067A9D3}">
      <text>
        <r>
          <rPr>
            <sz val="11"/>
            <rFont val="Calibri"/>
            <family val="2"/>
            <charset val="238"/>
          </rPr>
          <t>SZV_F:EgyebAllamiUtem1</t>
        </r>
      </text>
    </comment>
    <comment ref="Y496" authorId="0" shapeId="0" xr:uid="{D77724EF-BCAA-4AEE-AFBB-63D184910CC9}">
      <text>
        <r>
          <rPr>
            <sz val="11"/>
            <rFont val="Calibri"/>
            <family val="2"/>
            <charset val="238"/>
          </rPr>
          <t>SZV_F:OnkormanyzatiUtem1</t>
        </r>
      </text>
    </comment>
    <comment ref="Z496" authorId="0" shapeId="0" xr:uid="{E939A6A7-6639-4AC7-BA44-3EBE0C33BA8D}">
      <text>
        <r>
          <rPr>
            <sz val="11"/>
            <rFont val="Calibri"/>
            <family val="2"/>
            <charset val="238"/>
          </rPr>
          <t>SZV_F:EUUtem1</t>
        </r>
      </text>
    </comment>
    <comment ref="AA496" authorId="0" shapeId="0" xr:uid="{8B67F5CB-981C-4C70-B6A7-EE04B1F10084}">
      <text>
        <r>
          <rPr>
            <sz val="11"/>
            <rFont val="Calibri"/>
            <family val="2"/>
            <charset val="238"/>
          </rPr>
          <t>SZV_F:EgyebUtem1</t>
        </r>
      </text>
    </comment>
    <comment ref="AB496" authorId="0" shapeId="0" xr:uid="{DDBCAD55-C44F-4AA2-A7D1-C649EB639B17}">
      <text>
        <r>
          <rPr>
            <sz val="11"/>
            <rFont val="Calibri"/>
            <family val="2"/>
            <charset val="238"/>
          </rPr>
          <t>SZV_F:HitelKotvenyUtem1</t>
        </r>
      </text>
    </comment>
    <comment ref="AC496" authorId="0" shapeId="0" xr:uid="{595083A8-3B7D-41D6-BBC2-D232A8F21F91}">
      <text>
        <r>
          <rPr>
            <sz val="11"/>
            <rFont val="Calibri"/>
            <family val="2"/>
            <charset val="238"/>
          </rPr>
          <t>SZV_F:OsszesenUtem1</t>
        </r>
      </text>
    </comment>
    <comment ref="AF496" authorId="0" shapeId="0" xr:uid="{4E6511A1-C5BA-46FB-8B53-F7DDFFB5FD47}">
      <text>
        <r>
          <rPr>
            <sz val="11"/>
            <rFont val="Calibri"/>
            <family val="2"/>
            <charset val="238"/>
          </rPr>
          <t>SZV_F:HDUtem2</t>
        </r>
      </text>
    </comment>
    <comment ref="AG496" authorId="0" shapeId="0" xr:uid="{A402B53C-106E-45D5-A6FD-A6B428B48707}">
      <text>
        <r>
          <rPr>
            <sz val="11"/>
            <rFont val="Calibri"/>
            <family val="2"/>
            <charset val="238"/>
          </rPr>
          <t>SZV_F:ECSUtem2</t>
        </r>
      </text>
    </comment>
    <comment ref="AH496" authorId="0" shapeId="0" xr:uid="{EF865C02-6CC1-41A8-A656-3834D4EE1D69}">
      <text>
        <r>
          <rPr>
            <sz val="11"/>
            <rFont val="Calibri"/>
            <family val="2"/>
            <charset val="238"/>
          </rPr>
          <t>SZV_F:KFHUtem2</t>
        </r>
      </text>
    </comment>
    <comment ref="AI496" authorId="0" shapeId="0" xr:uid="{19A37FFB-B531-4068-B792-D178A3720348}">
      <text>
        <r>
          <rPr>
            <sz val="11"/>
            <rFont val="Calibri"/>
            <family val="2"/>
            <charset val="238"/>
          </rPr>
          <t>SZV_F:Egyeb_SajatUtem2</t>
        </r>
      </text>
    </comment>
    <comment ref="AJ496" authorId="0" shapeId="0" xr:uid="{A2EB0D2E-6379-49D7-99C3-DE4E58141620}">
      <text>
        <r>
          <rPr>
            <sz val="11"/>
            <rFont val="Calibri"/>
            <family val="2"/>
            <charset val="238"/>
          </rPr>
          <t>SZV_F:DijUtem2</t>
        </r>
      </text>
    </comment>
    <comment ref="AK496" authorId="0" shapeId="0" xr:uid="{AC20C48A-CD1F-409B-8C54-654F18019365}">
      <text>
        <r>
          <rPr>
            <sz val="11"/>
            <rFont val="Calibri"/>
            <family val="2"/>
            <charset val="238"/>
          </rPr>
          <t>SZV_F:EM_Melleklet1_Utem2</t>
        </r>
      </text>
    </comment>
    <comment ref="AL496" authorId="0" shapeId="0" xr:uid="{2D4C7B83-799F-4D3C-B672-87E6BC654D18}">
      <text>
        <r>
          <rPr>
            <sz val="11"/>
            <rFont val="Calibri"/>
            <family val="2"/>
            <charset val="238"/>
          </rPr>
          <t>SZV_F:EgyebAllamiUtem2</t>
        </r>
      </text>
    </comment>
    <comment ref="AM496" authorId="0" shapeId="0" xr:uid="{E03FE6C3-540F-4890-8C5A-7D50D2B2D228}">
      <text>
        <r>
          <rPr>
            <sz val="11"/>
            <rFont val="Calibri"/>
            <family val="2"/>
            <charset val="238"/>
          </rPr>
          <t>SZV_F:OnkormanyzatiUtem2</t>
        </r>
      </text>
    </comment>
    <comment ref="AN496" authorId="0" shapeId="0" xr:uid="{6E904633-75FA-4D5B-BDEF-E8F77EA542E2}">
      <text>
        <r>
          <rPr>
            <sz val="11"/>
            <rFont val="Calibri"/>
            <family val="2"/>
            <charset val="238"/>
          </rPr>
          <t>SZV_F:EUUtem2</t>
        </r>
      </text>
    </comment>
    <comment ref="AO496" authorId="0" shapeId="0" xr:uid="{0BA7C09B-0BAE-4A5F-BB0E-A62CA2B52A02}">
      <text>
        <r>
          <rPr>
            <sz val="11"/>
            <rFont val="Calibri"/>
            <family val="2"/>
            <charset val="238"/>
          </rPr>
          <t>SZV_F:EgyebUtem2</t>
        </r>
      </text>
    </comment>
    <comment ref="AP496" authorId="0" shapeId="0" xr:uid="{682A6435-E66F-4FE7-A1F3-432DDAA17EEF}">
      <text>
        <r>
          <rPr>
            <sz val="11"/>
            <rFont val="Calibri"/>
            <family val="2"/>
            <charset val="238"/>
          </rPr>
          <t>SZV_F:HitelKotvenyUtem2</t>
        </r>
      </text>
    </comment>
    <comment ref="AQ496" authorId="0" shapeId="0" xr:uid="{34BBDB17-8F5D-4AC2-8EB8-98DF78AB2A0A}">
      <text>
        <r>
          <rPr>
            <sz val="11"/>
            <rFont val="Calibri"/>
            <family val="2"/>
            <charset val="238"/>
          </rPr>
          <t>SZV_F:OsszesenUtem2</t>
        </r>
      </text>
    </comment>
    <comment ref="AR496" authorId="0" shapeId="0" xr:uid="{5B0EB251-1712-458B-A727-223B078983E5}">
      <text>
        <r>
          <rPr>
            <sz val="11"/>
            <rFont val="Calibri"/>
            <family val="2"/>
            <charset val="238"/>
          </rPr>
          <t>SZV_F:ForrashianyUtem2</t>
        </r>
      </text>
    </comment>
    <comment ref="AU496" authorId="0" shapeId="0" xr:uid="{40140D5C-7612-4C48-B636-61421ABED7FD}">
      <text>
        <r>
          <rPr>
            <sz val="11"/>
            <rFont val="Calibri"/>
            <family val="2"/>
            <charset val="238"/>
          </rPr>
          <t>SZV_F:Indokolas</t>
        </r>
      </text>
    </comment>
    <comment ref="AV496" authorId="0" shapeId="0" xr:uid="{D3813E15-9219-4E0A-9DFD-7FE6DA6DBC0B}">
      <text>
        <r>
          <rPr>
            <sz val="11"/>
            <rFont val="Calibri"/>
            <family val="2"/>
            <charset val="238"/>
          </rPr>
          <t>SZV_F:Megjegyzes</t>
        </r>
      </text>
    </comment>
    <comment ref="AW496" authorId="0" shapeId="0" xr:uid="{8A14394B-BA9B-4B55-8C73-1B77C228DC8E}">
      <text>
        <r>
          <rPr>
            <sz val="11"/>
            <rFont val="Calibri"/>
            <family val="2"/>
            <charset val="238"/>
          </rPr>
          <t>SZV_F:FeladatSorszam</t>
        </r>
      </text>
    </comment>
    <comment ref="AY496" authorId="0" shapeId="0" xr:uid="{EB277561-0C93-48A9-A58F-5C567425725A}">
      <text>
        <r>
          <rPr>
            <sz val="11"/>
            <rFont val="Calibri"/>
            <family val="2"/>
            <charset val="238"/>
          </rPr>
          <t>SZV_F:ISA</t>
        </r>
      </text>
    </comment>
    <comment ref="B497" authorId="0" shapeId="0" xr:uid="{BAB34CC8-FC55-4E6C-A70C-43B03DB20BF7}">
      <text>
        <r>
          <rPr>
            <sz val="11"/>
            <rFont val="Calibri"/>
            <family val="2"/>
            <charset val="238"/>
          </rPr>
          <t>SZV_F:FontossagiSorrent</t>
        </r>
      </text>
    </comment>
    <comment ref="C497" authorId="0" shapeId="0" xr:uid="{F778AA13-4ADF-4A61-9720-5F43EF8DECA6}">
      <text>
        <r>
          <rPr>
            <sz val="11"/>
            <rFont val="Calibri"/>
            <family val="2"/>
            <charset val="238"/>
          </rPr>
          <t>SZV_F:FeladatKategoria</t>
        </r>
      </text>
    </comment>
    <comment ref="D497" authorId="0" shapeId="0" xr:uid="{26E1BFE9-D3D1-4117-8E6F-71C02B2C313C}">
      <text>
        <r>
          <rPr>
            <sz val="11"/>
            <rFont val="Calibri"/>
            <family val="2"/>
            <charset val="238"/>
          </rPr>
          <t>SZV_F:FeladatMegnevezes</t>
        </r>
      </text>
    </comment>
    <comment ref="E497" authorId="0" shapeId="0" xr:uid="{F5CA14B4-7D4F-4D2E-B9CB-784890B5A071}">
      <text>
        <r>
          <rPr>
            <sz val="11"/>
            <rFont val="Calibri"/>
            <family val="2"/>
            <charset val="238"/>
          </rPr>
          <t>SZV_F:ElviEngedelySzam</t>
        </r>
      </text>
    </comment>
    <comment ref="F497" authorId="0" shapeId="0" xr:uid="{41B47E33-A798-4A44-9EAA-27859AFAE87F}">
      <text>
        <r>
          <rPr>
            <sz val="11"/>
            <rFont val="Calibri"/>
            <family val="2"/>
            <charset val="238"/>
          </rPr>
          <t>SZV_F:VKR_Kod</t>
        </r>
      </text>
    </comment>
    <comment ref="G497" authorId="0" shapeId="0" xr:uid="{008164EC-66F8-4F2F-99D5-A96471C285E3}">
      <text>
        <r>
          <rPr>
            <sz val="11"/>
            <rFont val="Calibri"/>
            <family val="2"/>
            <charset val="238"/>
          </rPr>
          <t>SZV_F:VKR_Nev</t>
        </r>
      </text>
    </comment>
    <comment ref="H497" authorId="0" shapeId="0" xr:uid="{5678D810-6BD9-4413-B9AA-2228DD49749F}">
      <text>
        <r>
          <rPr>
            <sz val="11"/>
            <rFont val="Calibri"/>
            <family val="2"/>
            <charset val="238"/>
          </rPr>
          <t>SZV_F:FeladatAzonosito</t>
        </r>
      </text>
    </comment>
    <comment ref="I497" authorId="0" shapeId="0" xr:uid="{C81EC8B1-8FA4-4822-AE48-C911CA84205D}">
      <text>
        <r>
          <rPr>
            <sz val="11"/>
            <rFont val="Calibri"/>
            <family val="2"/>
            <charset val="238"/>
          </rPr>
          <t>SZV_F:EllatasiTerulet</t>
        </r>
      </text>
    </comment>
    <comment ref="J497" authorId="0" shapeId="0" xr:uid="{DAB727ED-B0A2-4AFF-81FF-75D1227063F1}">
      <text>
        <r>
          <rPr>
            <sz val="11"/>
            <rFont val="Calibri"/>
            <family val="2"/>
            <charset val="238"/>
          </rPr>
          <t>SZV_F:EllatasertFelelos</t>
        </r>
      </text>
    </comment>
    <comment ref="K497" authorId="0" shapeId="0" xr:uid="{797547E9-4BF2-44DE-B27E-CD4B8BBBC03B}">
      <text>
        <r>
          <rPr>
            <sz val="11"/>
            <rFont val="Calibri"/>
            <family val="2"/>
            <charset val="238"/>
          </rPr>
          <t>SZV_F:TervezettNettoKoltseg</t>
        </r>
      </text>
    </comment>
    <comment ref="L497" authorId="0" shapeId="0" xr:uid="{34D38DD0-7F4A-47E2-AE65-5B6FF14753CF}">
      <text>
        <r>
          <rPr>
            <sz val="11"/>
            <rFont val="Calibri"/>
            <family val="2"/>
            <charset val="238"/>
          </rPr>
          <t>SZV_F:IdotartamKezdes</t>
        </r>
      </text>
    </comment>
    <comment ref="M497" authorId="0" shapeId="0" xr:uid="{59C4539C-25C5-4166-8CC9-DA5322027CF3}">
      <text>
        <r>
          <rPr>
            <sz val="11"/>
            <rFont val="Calibri"/>
            <family val="2"/>
            <charset val="238"/>
          </rPr>
          <t>SZV_F:IdotartamBefejezes</t>
        </r>
      </text>
    </comment>
    <comment ref="N497" authorId="0" shapeId="0" xr:uid="{A5D51C0A-FA2A-402F-BD08-F5269FBD812F}">
      <text>
        <r>
          <rPr>
            <sz val="11"/>
            <rFont val="Calibri"/>
            <family val="2"/>
            <charset val="238"/>
          </rPr>
          <t>SZV_F:NettoKoltsegUtem1</t>
        </r>
      </text>
    </comment>
    <comment ref="O497" authorId="0" shapeId="0" xr:uid="{9C2CF5B8-8DC9-4FE1-879F-8DFC28603E26}">
      <text>
        <r>
          <rPr>
            <sz val="11"/>
            <rFont val="Calibri"/>
            <family val="2"/>
            <charset val="238"/>
          </rPr>
          <t>SZV_F:NettoKoltsegUtem2</t>
        </r>
      </text>
    </comment>
    <comment ref="P497" authorId="0" shapeId="0" xr:uid="{8050AFEF-1156-491E-8949-7541220571BA}">
      <text>
        <r>
          <rPr>
            <sz val="11"/>
            <rFont val="Calibri"/>
            <family val="2"/>
            <charset val="238"/>
          </rPr>
          <t>SZV_F:EM_Melleklet2_KTG</t>
        </r>
      </text>
    </comment>
    <comment ref="R497" authorId="0" shapeId="0" xr:uid="{16A8F4AF-07AD-4A83-9BDF-913011A9F364}">
      <text>
        <r>
          <rPr>
            <sz val="11"/>
            <rFont val="Calibri"/>
            <family val="2"/>
            <charset val="238"/>
          </rPr>
          <t>SZV_F:HDUtem1</t>
        </r>
      </text>
    </comment>
    <comment ref="S497" authorId="0" shapeId="0" xr:uid="{3E297B7A-4D3A-4AF1-95D5-0042903C586A}">
      <text>
        <r>
          <rPr>
            <sz val="11"/>
            <rFont val="Calibri"/>
            <family val="2"/>
            <charset val="238"/>
          </rPr>
          <t>SZV_F:ECSUtem1</t>
        </r>
      </text>
    </comment>
    <comment ref="T497" authorId="0" shapeId="0" xr:uid="{64369181-9286-4C04-89E0-DFDBBF9FBA41}">
      <text>
        <r>
          <rPr>
            <sz val="11"/>
            <rFont val="Calibri"/>
            <family val="2"/>
            <charset val="238"/>
          </rPr>
          <t>SZV_F:KFHUtem1</t>
        </r>
      </text>
    </comment>
    <comment ref="U497" authorId="0" shapeId="0" xr:uid="{3D857FDC-BEE9-4462-9CAB-40F3246A6B78}">
      <text>
        <r>
          <rPr>
            <sz val="11"/>
            <rFont val="Calibri"/>
            <family val="2"/>
            <charset val="238"/>
          </rPr>
          <t>SZV_F:Egyeb_SajatUtem1</t>
        </r>
      </text>
    </comment>
    <comment ref="V497" authorId="0" shapeId="0" xr:uid="{463E9723-3BDB-488E-A8B7-0C74801F7F1B}">
      <text>
        <r>
          <rPr>
            <sz val="11"/>
            <rFont val="Calibri"/>
            <family val="2"/>
            <charset val="238"/>
          </rPr>
          <t>SZV_F:DijUtem1</t>
        </r>
      </text>
    </comment>
    <comment ref="W497" authorId="0" shapeId="0" xr:uid="{F038A670-2F56-49A6-844A-4EA0CC41BF4E}">
      <text>
        <r>
          <rPr>
            <sz val="11"/>
            <rFont val="Calibri"/>
            <family val="2"/>
            <charset val="238"/>
          </rPr>
          <t>SZV_F:EM_Melleklet1_Utem1</t>
        </r>
      </text>
    </comment>
    <comment ref="X497" authorId="0" shapeId="0" xr:uid="{AAC5BA2C-DC07-4D49-8EE5-396FEEC600C4}">
      <text>
        <r>
          <rPr>
            <sz val="11"/>
            <rFont val="Calibri"/>
            <family val="2"/>
            <charset val="238"/>
          </rPr>
          <t>SZV_F:EgyebAllamiUtem1</t>
        </r>
      </text>
    </comment>
    <comment ref="Y497" authorId="0" shapeId="0" xr:uid="{796A37B6-50EF-43B6-87E2-9DB8418B9B94}">
      <text>
        <r>
          <rPr>
            <sz val="11"/>
            <rFont val="Calibri"/>
            <family val="2"/>
            <charset val="238"/>
          </rPr>
          <t>SZV_F:OnkormanyzatiUtem1</t>
        </r>
      </text>
    </comment>
    <comment ref="Z497" authorId="0" shapeId="0" xr:uid="{0BEC4362-9A64-4AB9-8D3A-0A0FD6FE7CAF}">
      <text>
        <r>
          <rPr>
            <sz val="11"/>
            <rFont val="Calibri"/>
            <family val="2"/>
            <charset val="238"/>
          </rPr>
          <t>SZV_F:EUUtem1</t>
        </r>
      </text>
    </comment>
    <comment ref="AA497" authorId="0" shapeId="0" xr:uid="{17A77B1A-E5E9-4F0A-95DD-9F535AA0F88E}">
      <text>
        <r>
          <rPr>
            <sz val="11"/>
            <rFont val="Calibri"/>
            <family val="2"/>
            <charset val="238"/>
          </rPr>
          <t>SZV_F:EgyebUtem1</t>
        </r>
      </text>
    </comment>
    <comment ref="AB497" authorId="0" shapeId="0" xr:uid="{DAB9ED21-BAA4-4AE2-BEB6-DC16B94005BE}">
      <text>
        <r>
          <rPr>
            <sz val="11"/>
            <rFont val="Calibri"/>
            <family val="2"/>
            <charset val="238"/>
          </rPr>
          <t>SZV_F:HitelKotvenyUtem1</t>
        </r>
      </text>
    </comment>
    <comment ref="AC497" authorId="0" shapeId="0" xr:uid="{5F7FE9DA-9F57-4C43-B944-A2EF4D2039A5}">
      <text>
        <r>
          <rPr>
            <sz val="11"/>
            <rFont val="Calibri"/>
            <family val="2"/>
            <charset val="238"/>
          </rPr>
          <t>SZV_F:OsszesenUtem1</t>
        </r>
      </text>
    </comment>
    <comment ref="AF497" authorId="0" shapeId="0" xr:uid="{78D23EAD-65C1-42E9-A80E-9F982EE728F6}">
      <text>
        <r>
          <rPr>
            <sz val="11"/>
            <rFont val="Calibri"/>
            <family val="2"/>
            <charset val="238"/>
          </rPr>
          <t>SZV_F:HDUtem2</t>
        </r>
      </text>
    </comment>
    <comment ref="AG497" authorId="0" shapeId="0" xr:uid="{A43C21E1-FF21-4507-9472-2F6A43DF53DB}">
      <text>
        <r>
          <rPr>
            <sz val="11"/>
            <rFont val="Calibri"/>
            <family val="2"/>
            <charset val="238"/>
          </rPr>
          <t>SZV_F:ECSUtem2</t>
        </r>
      </text>
    </comment>
    <comment ref="AH497" authorId="0" shapeId="0" xr:uid="{CC3BB46E-85C4-47DF-961C-EF84A43CA122}">
      <text>
        <r>
          <rPr>
            <sz val="11"/>
            <rFont val="Calibri"/>
            <family val="2"/>
            <charset val="238"/>
          </rPr>
          <t>SZV_F:KFHUtem2</t>
        </r>
      </text>
    </comment>
    <comment ref="AI497" authorId="0" shapeId="0" xr:uid="{644A6D15-6B61-4103-B3E3-2F4B90C958F0}">
      <text>
        <r>
          <rPr>
            <sz val="11"/>
            <rFont val="Calibri"/>
            <family val="2"/>
            <charset val="238"/>
          </rPr>
          <t>SZV_F:Egyeb_SajatUtem2</t>
        </r>
      </text>
    </comment>
    <comment ref="AJ497" authorId="0" shapeId="0" xr:uid="{285885A9-2FAE-4DBD-9F8B-9EEC8D3A3019}">
      <text>
        <r>
          <rPr>
            <sz val="11"/>
            <rFont val="Calibri"/>
            <family val="2"/>
            <charset val="238"/>
          </rPr>
          <t>SZV_F:DijUtem2</t>
        </r>
      </text>
    </comment>
    <comment ref="AK497" authorId="0" shapeId="0" xr:uid="{F88711F3-6AF4-4117-82A6-AAC70B4FA4DB}">
      <text>
        <r>
          <rPr>
            <sz val="11"/>
            <rFont val="Calibri"/>
            <family val="2"/>
            <charset val="238"/>
          </rPr>
          <t>SZV_F:EM_Melleklet1_Utem2</t>
        </r>
      </text>
    </comment>
    <comment ref="AL497" authorId="0" shapeId="0" xr:uid="{0A688B34-C1E3-4E3A-957B-DBC3C235D169}">
      <text>
        <r>
          <rPr>
            <sz val="11"/>
            <rFont val="Calibri"/>
            <family val="2"/>
            <charset val="238"/>
          </rPr>
          <t>SZV_F:EgyebAllamiUtem2</t>
        </r>
      </text>
    </comment>
    <comment ref="AM497" authorId="0" shapeId="0" xr:uid="{E21F53E8-6B10-446F-972E-590E30AC817B}">
      <text>
        <r>
          <rPr>
            <sz val="11"/>
            <rFont val="Calibri"/>
            <family val="2"/>
            <charset val="238"/>
          </rPr>
          <t>SZV_F:OnkormanyzatiUtem2</t>
        </r>
      </text>
    </comment>
    <comment ref="AN497" authorId="0" shapeId="0" xr:uid="{1C19F611-5214-47DB-A577-5238C6383330}">
      <text>
        <r>
          <rPr>
            <sz val="11"/>
            <rFont val="Calibri"/>
            <family val="2"/>
            <charset val="238"/>
          </rPr>
          <t>SZV_F:EUUtem2</t>
        </r>
      </text>
    </comment>
    <comment ref="AO497" authorId="0" shapeId="0" xr:uid="{257E1C75-2793-448A-90D1-BFAD4327B619}">
      <text>
        <r>
          <rPr>
            <sz val="11"/>
            <rFont val="Calibri"/>
            <family val="2"/>
            <charset val="238"/>
          </rPr>
          <t>SZV_F:EgyebUtem2</t>
        </r>
      </text>
    </comment>
    <comment ref="AP497" authorId="0" shapeId="0" xr:uid="{494B0662-6E24-4667-A3E5-24849E5BD058}">
      <text>
        <r>
          <rPr>
            <sz val="11"/>
            <rFont val="Calibri"/>
            <family val="2"/>
            <charset val="238"/>
          </rPr>
          <t>SZV_F:HitelKotvenyUtem2</t>
        </r>
      </text>
    </comment>
    <comment ref="AQ497" authorId="0" shapeId="0" xr:uid="{95FAD43B-BFB3-4BF7-9282-4C5B12CAC607}">
      <text>
        <r>
          <rPr>
            <sz val="11"/>
            <rFont val="Calibri"/>
            <family val="2"/>
            <charset val="238"/>
          </rPr>
          <t>SZV_F:OsszesenUtem2</t>
        </r>
      </text>
    </comment>
    <comment ref="AR497" authorId="0" shapeId="0" xr:uid="{6E2CC25A-5F9C-40C7-B3E0-4926C0E78F22}">
      <text>
        <r>
          <rPr>
            <sz val="11"/>
            <rFont val="Calibri"/>
            <family val="2"/>
            <charset val="238"/>
          </rPr>
          <t>SZV_F:ForrashianyUtem2</t>
        </r>
      </text>
    </comment>
    <comment ref="AU497" authorId="0" shapeId="0" xr:uid="{6962F3D0-0CAE-4459-B269-779EF108C373}">
      <text>
        <r>
          <rPr>
            <sz val="11"/>
            <rFont val="Calibri"/>
            <family val="2"/>
            <charset val="238"/>
          </rPr>
          <t>SZV_F:Indokolas</t>
        </r>
      </text>
    </comment>
    <comment ref="AV497" authorId="0" shapeId="0" xr:uid="{2550D068-B626-4287-8996-80E18834CEFF}">
      <text>
        <r>
          <rPr>
            <sz val="11"/>
            <rFont val="Calibri"/>
            <family val="2"/>
            <charset val="238"/>
          </rPr>
          <t>SZV_F:Megjegyzes</t>
        </r>
      </text>
    </comment>
    <comment ref="AW497" authorId="0" shapeId="0" xr:uid="{B5A4DFE1-BE1F-4A19-8E89-3BF08AA6C20A}">
      <text>
        <r>
          <rPr>
            <sz val="11"/>
            <rFont val="Calibri"/>
            <family val="2"/>
            <charset val="238"/>
          </rPr>
          <t>SZV_F:FeladatSorszam</t>
        </r>
      </text>
    </comment>
    <comment ref="AY497" authorId="0" shapeId="0" xr:uid="{45C9EE35-DE40-493A-929B-4433AF8B7350}">
      <text>
        <r>
          <rPr>
            <sz val="11"/>
            <rFont val="Calibri"/>
            <family val="2"/>
            <charset val="238"/>
          </rPr>
          <t>SZV_F:ISA</t>
        </r>
      </text>
    </comment>
    <comment ref="B498" authorId="0" shapeId="0" xr:uid="{02750C2E-F964-4902-9118-10A2E872F3EC}">
      <text>
        <r>
          <rPr>
            <sz val="11"/>
            <rFont val="Calibri"/>
            <family val="2"/>
            <charset val="238"/>
          </rPr>
          <t>SZV_F:FontossagiSorrent</t>
        </r>
      </text>
    </comment>
    <comment ref="C498" authorId="0" shapeId="0" xr:uid="{541F8506-F314-4D20-97D1-837F5A42AD06}">
      <text>
        <r>
          <rPr>
            <sz val="11"/>
            <rFont val="Calibri"/>
            <family val="2"/>
            <charset val="238"/>
          </rPr>
          <t>SZV_F:FeladatKategoria</t>
        </r>
      </text>
    </comment>
    <comment ref="D498" authorId="0" shapeId="0" xr:uid="{57770F9F-F769-4AC5-AC83-9F117990F311}">
      <text>
        <r>
          <rPr>
            <sz val="11"/>
            <rFont val="Calibri"/>
            <family val="2"/>
            <charset val="238"/>
          </rPr>
          <t>SZV_F:FeladatMegnevezes</t>
        </r>
      </text>
    </comment>
    <comment ref="E498" authorId="0" shapeId="0" xr:uid="{C31DE3DC-6DDB-42C5-B7BE-ECE82076BE68}">
      <text>
        <r>
          <rPr>
            <sz val="11"/>
            <rFont val="Calibri"/>
            <family val="2"/>
            <charset val="238"/>
          </rPr>
          <t>SZV_F:ElviEngedelySzam</t>
        </r>
      </text>
    </comment>
    <comment ref="F498" authorId="0" shapeId="0" xr:uid="{0204E221-8ADE-466B-9154-650FA3CA7A3D}">
      <text>
        <r>
          <rPr>
            <sz val="11"/>
            <rFont val="Calibri"/>
            <family val="2"/>
            <charset val="238"/>
          </rPr>
          <t>SZV_F:VKR_Kod</t>
        </r>
      </text>
    </comment>
    <comment ref="G498" authorId="0" shapeId="0" xr:uid="{EF706CC8-C0CA-4B29-A2E0-8D9A43BBED09}">
      <text>
        <r>
          <rPr>
            <sz val="11"/>
            <rFont val="Calibri"/>
            <family val="2"/>
            <charset val="238"/>
          </rPr>
          <t>SZV_F:VKR_Nev</t>
        </r>
      </text>
    </comment>
    <comment ref="H498" authorId="0" shapeId="0" xr:uid="{8478718D-D307-4764-9276-8B2B365E88ED}">
      <text>
        <r>
          <rPr>
            <sz val="11"/>
            <rFont val="Calibri"/>
            <family val="2"/>
            <charset val="238"/>
          </rPr>
          <t>SZV_F:FeladatAzonosito</t>
        </r>
      </text>
    </comment>
    <comment ref="I498" authorId="0" shapeId="0" xr:uid="{EDA4F6D1-7EC0-4C05-96DB-FFDF9790779E}">
      <text>
        <r>
          <rPr>
            <sz val="11"/>
            <rFont val="Calibri"/>
            <family val="2"/>
            <charset val="238"/>
          </rPr>
          <t>SZV_F:EllatasiTerulet</t>
        </r>
      </text>
    </comment>
    <comment ref="J498" authorId="0" shapeId="0" xr:uid="{666DA410-83F6-489E-92CC-D3CE2533D638}">
      <text>
        <r>
          <rPr>
            <sz val="11"/>
            <rFont val="Calibri"/>
            <family val="2"/>
            <charset val="238"/>
          </rPr>
          <t>SZV_F:EllatasertFelelos</t>
        </r>
      </text>
    </comment>
    <comment ref="K498" authorId="0" shapeId="0" xr:uid="{85A577D0-2645-4705-99FF-B2C646B99795}">
      <text>
        <r>
          <rPr>
            <sz val="11"/>
            <rFont val="Calibri"/>
            <family val="2"/>
            <charset val="238"/>
          </rPr>
          <t>SZV_F:TervezettNettoKoltseg</t>
        </r>
      </text>
    </comment>
    <comment ref="L498" authorId="0" shapeId="0" xr:uid="{76701415-C2B4-481D-BB4C-B2F1800D0D45}">
      <text>
        <r>
          <rPr>
            <sz val="11"/>
            <rFont val="Calibri"/>
            <family val="2"/>
            <charset val="238"/>
          </rPr>
          <t>SZV_F:IdotartamKezdes</t>
        </r>
      </text>
    </comment>
    <comment ref="M498" authorId="0" shapeId="0" xr:uid="{32EEC6DB-8550-490C-A006-57DCEEBF4CD2}">
      <text>
        <r>
          <rPr>
            <sz val="11"/>
            <rFont val="Calibri"/>
            <family val="2"/>
            <charset val="238"/>
          </rPr>
          <t>SZV_F:IdotartamBefejezes</t>
        </r>
      </text>
    </comment>
    <comment ref="N498" authorId="0" shapeId="0" xr:uid="{42656BAC-E517-4210-BC0A-C90BD9A55719}">
      <text>
        <r>
          <rPr>
            <sz val="11"/>
            <rFont val="Calibri"/>
            <family val="2"/>
            <charset val="238"/>
          </rPr>
          <t>SZV_F:NettoKoltsegUtem1</t>
        </r>
      </text>
    </comment>
    <comment ref="O498" authorId="0" shapeId="0" xr:uid="{1D2DF63F-8C4A-4D06-A38F-B5838641E1C2}">
      <text>
        <r>
          <rPr>
            <sz val="11"/>
            <rFont val="Calibri"/>
            <family val="2"/>
            <charset val="238"/>
          </rPr>
          <t>SZV_F:NettoKoltsegUtem2</t>
        </r>
      </text>
    </comment>
    <comment ref="P498" authorId="0" shapeId="0" xr:uid="{BA21FE9B-FF60-49C6-AE22-D94FAB611F8D}">
      <text>
        <r>
          <rPr>
            <sz val="11"/>
            <rFont val="Calibri"/>
            <family val="2"/>
            <charset val="238"/>
          </rPr>
          <t>SZV_F:EM_Melleklet2_KTG</t>
        </r>
      </text>
    </comment>
    <comment ref="R498" authorId="0" shapeId="0" xr:uid="{6DD607B9-A129-4145-ADA1-BA9C59F3B1D6}">
      <text>
        <r>
          <rPr>
            <sz val="11"/>
            <rFont val="Calibri"/>
            <family val="2"/>
            <charset val="238"/>
          </rPr>
          <t>SZV_F:HDUtem1</t>
        </r>
      </text>
    </comment>
    <comment ref="S498" authorId="0" shapeId="0" xr:uid="{E06D12BE-D7F3-4D02-B4C1-72C775C398CB}">
      <text>
        <r>
          <rPr>
            <sz val="11"/>
            <rFont val="Calibri"/>
            <family val="2"/>
            <charset val="238"/>
          </rPr>
          <t>SZV_F:ECSUtem1</t>
        </r>
      </text>
    </comment>
    <comment ref="T498" authorId="0" shapeId="0" xr:uid="{CA4699D7-BC1F-4C50-AAEB-5D7096B1BF2F}">
      <text>
        <r>
          <rPr>
            <sz val="11"/>
            <rFont val="Calibri"/>
            <family val="2"/>
            <charset val="238"/>
          </rPr>
          <t>SZV_F:KFHUtem1</t>
        </r>
      </text>
    </comment>
    <comment ref="U498" authorId="0" shapeId="0" xr:uid="{A63120ED-E415-40EB-84B1-BA509C60F807}">
      <text>
        <r>
          <rPr>
            <sz val="11"/>
            <rFont val="Calibri"/>
            <family val="2"/>
            <charset val="238"/>
          </rPr>
          <t>SZV_F:Egyeb_SajatUtem1</t>
        </r>
      </text>
    </comment>
    <comment ref="V498" authorId="0" shapeId="0" xr:uid="{9889436F-AC53-45B6-B751-BE0754E3174C}">
      <text>
        <r>
          <rPr>
            <sz val="11"/>
            <rFont val="Calibri"/>
            <family val="2"/>
            <charset val="238"/>
          </rPr>
          <t>SZV_F:DijUtem1</t>
        </r>
      </text>
    </comment>
    <comment ref="W498" authorId="0" shapeId="0" xr:uid="{0E0CD39F-0D9A-4239-BE00-11A7C6CF25EA}">
      <text>
        <r>
          <rPr>
            <sz val="11"/>
            <rFont val="Calibri"/>
            <family val="2"/>
            <charset val="238"/>
          </rPr>
          <t>SZV_F:EM_Melleklet1_Utem1</t>
        </r>
      </text>
    </comment>
    <comment ref="X498" authorId="0" shapeId="0" xr:uid="{9D408E1A-B27B-4E20-AD0E-4E434315C24E}">
      <text>
        <r>
          <rPr>
            <sz val="11"/>
            <rFont val="Calibri"/>
            <family val="2"/>
            <charset val="238"/>
          </rPr>
          <t>SZV_F:EgyebAllamiUtem1</t>
        </r>
      </text>
    </comment>
    <comment ref="Y498" authorId="0" shapeId="0" xr:uid="{354F3E26-C42A-41EB-8F56-A41E6F68E773}">
      <text>
        <r>
          <rPr>
            <sz val="11"/>
            <rFont val="Calibri"/>
            <family val="2"/>
            <charset val="238"/>
          </rPr>
          <t>SZV_F:OnkormanyzatiUtem1</t>
        </r>
      </text>
    </comment>
    <comment ref="Z498" authorId="0" shapeId="0" xr:uid="{380A453A-AB93-48D7-9568-E1EA67D4E05E}">
      <text>
        <r>
          <rPr>
            <sz val="11"/>
            <rFont val="Calibri"/>
            <family val="2"/>
            <charset val="238"/>
          </rPr>
          <t>SZV_F:EUUtem1</t>
        </r>
      </text>
    </comment>
    <comment ref="AA498" authorId="0" shapeId="0" xr:uid="{15B0E1BE-67B1-4E25-9286-EC7415449767}">
      <text>
        <r>
          <rPr>
            <sz val="11"/>
            <rFont val="Calibri"/>
            <family val="2"/>
            <charset val="238"/>
          </rPr>
          <t>SZV_F:EgyebUtem1</t>
        </r>
      </text>
    </comment>
    <comment ref="AB498" authorId="0" shapeId="0" xr:uid="{98366DF5-60E9-4F9C-8DFE-6AE6B4586F35}">
      <text>
        <r>
          <rPr>
            <sz val="11"/>
            <rFont val="Calibri"/>
            <family val="2"/>
            <charset val="238"/>
          </rPr>
          <t>SZV_F:HitelKotvenyUtem1</t>
        </r>
      </text>
    </comment>
    <comment ref="AC498" authorId="0" shapeId="0" xr:uid="{0C5CDDE3-B92E-45BB-BEEC-ADBCD355F89A}">
      <text>
        <r>
          <rPr>
            <sz val="11"/>
            <rFont val="Calibri"/>
            <family val="2"/>
            <charset val="238"/>
          </rPr>
          <t>SZV_F:OsszesenUtem1</t>
        </r>
      </text>
    </comment>
    <comment ref="AF498" authorId="0" shapeId="0" xr:uid="{579D8D25-C455-434B-ACEE-A2EA1F528BB6}">
      <text>
        <r>
          <rPr>
            <sz val="11"/>
            <rFont val="Calibri"/>
            <family val="2"/>
            <charset val="238"/>
          </rPr>
          <t>SZV_F:HDUtem2</t>
        </r>
      </text>
    </comment>
    <comment ref="AG498" authorId="0" shapeId="0" xr:uid="{861B7698-6A64-42E3-9F8E-31A261F1CDB5}">
      <text>
        <r>
          <rPr>
            <sz val="11"/>
            <rFont val="Calibri"/>
            <family val="2"/>
            <charset val="238"/>
          </rPr>
          <t>SZV_F:ECSUtem2</t>
        </r>
      </text>
    </comment>
    <comment ref="AH498" authorId="0" shapeId="0" xr:uid="{AC77F095-A53F-460B-B6B5-9B9BE6296F97}">
      <text>
        <r>
          <rPr>
            <sz val="11"/>
            <rFont val="Calibri"/>
            <family val="2"/>
            <charset val="238"/>
          </rPr>
          <t>SZV_F:KFHUtem2</t>
        </r>
      </text>
    </comment>
    <comment ref="AI498" authorId="0" shapeId="0" xr:uid="{F1D0F4E0-7201-4B6D-A2E1-BDCA647698F2}">
      <text>
        <r>
          <rPr>
            <sz val="11"/>
            <rFont val="Calibri"/>
            <family val="2"/>
            <charset val="238"/>
          </rPr>
          <t>SZV_F:Egyeb_SajatUtem2</t>
        </r>
      </text>
    </comment>
    <comment ref="AJ498" authorId="0" shapeId="0" xr:uid="{97C99B3D-96D4-4AEA-B49B-BB36DAE0245B}">
      <text>
        <r>
          <rPr>
            <sz val="11"/>
            <rFont val="Calibri"/>
            <family val="2"/>
            <charset val="238"/>
          </rPr>
          <t>SZV_F:DijUtem2</t>
        </r>
      </text>
    </comment>
    <comment ref="AK498" authorId="0" shapeId="0" xr:uid="{919514C0-0CC9-4202-82BB-81130C241B18}">
      <text>
        <r>
          <rPr>
            <sz val="11"/>
            <rFont val="Calibri"/>
            <family val="2"/>
            <charset val="238"/>
          </rPr>
          <t>SZV_F:EM_Melleklet1_Utem2</t>
        </r>
      </text>
    </comment>
    <comment ref="AL498" authorId="0" shapeId="0" xr:uid="{6B09FF4D-30F7-4AC9-A1E0-76E6A1215AE5}">
      <text>
        <r>
          <rPr>
            <sz val="11"/>
            <rFont val="Calibri"/>
            <family val="2"/>
            <charset val="238"/>
          </rPr>
          <t>SZV_F:EgyebAllamiUtem2</t>
        </r>
      </text>
    </comment>
    <comment ref="AM498" authorId="0" shapeId="0" xr:uid="{3A28D7C7-BE54-421D-9734-E9FE62DC85BE}">
      <text>
        <r>
          <rPr>
            <sz val="11"/>
            <rFont val="Calibri"/>
            <family val="2"/>
            <charset val="238"/>
          </rPr>
          <t>SZV_F:OnkormanyzatiUtem2</t>
        </r>
      </text>
    </comment>
    <comment ref="AN498" authorId="0" shapeId="0" xr:uid="{F73C7650-F013-4E3A-BD2B-F2FE05FF7A37}">
      <text>
        <r>
          <rPr>
            <sz val="11"/>
            <rFont val="Calibri"/>
            <family val="2"/>
            <charset val="238"/>
          </rPr>
          <t>SZV_F:EUUtem2</t>
        </r>
      </text>
    </comment>
    <comment ref="AO498" authorId="0" shapeId="0" xr:uid="{2EF908A2-0682-4F32-AAE1-6C94404D49BC}">
      <text>
        <r>
          <rPr>
            <sz val="11"/>
            <rFont val="Calibri"/>
            <family val="2"/>
            <charset val="238"/>
          </rPr>
          <t>SZV_F:EgyebUtem2</t>
        </r>
      </text>
    </comment>
    <comment ref="AP498" authorId="0" shapeId="0" xr:uid="{F3683BDD-38EC-470B-8857-4A9E0ACB84E7}">
      <text>
        <r>
          <rPr>
            <sz val="11"/>
            <rFont val="Calibri"/>
            <family val="2"/>
            <charset val="238"/>
          </rPr>
          <t>SZV_F:HitelKotvenyUtem2</t>
        </r>
      </text>
    </comment>
    <comment ref="AQ498" authorId="0" shapeId="0" xr:uid="{DBC3D1BE-2C57-40C5-96EC-FFE05D2F12CE}">
      <text>
        <r>
          <rPr>
            <sz val="11"/>
            <rFont val="Calibri"/>
            <family val="2"/>
            <charset val="238"/>
          </rPr>
          <t>SZV_F:OsszesenUtem2</t>
        </r>
      </text>
    </comment>
    <comment ref="AR498" authorId="0" shapeId="0" xr:uid="{6E67B108-6C6A-42BE-847A-067CA952BA13}">
      <text>
        <r>
          <rPr>
            <sz val="11"/>
            <rFont val="Calibri"/>
            <family val="2"/>
            <charset val="238"/>
          </rPr>
          <t>SZV_F:ForrashianyUtem2</t>
        </r>
      </text>
    </comment>
    <comment ref="AU498" authorId="0" shapeId="0" xr:uid="{E0580512-1176-4038-A4AF-BF47DC1BC443}">
      <text>
        <r>
          <rPr>
            <sz val="11"/>
            <rFont val="Calibri"/>
            <family val="2"/>
            <charset val="238"/>
          </rPr>
          <t>SZV_F:Indokolas</t>
        </r>
      </text>
    </comment>
    <comment ref="AV498" authorId="0" shapeId="0" xr:uid="{7B68DC55-2B61-4FD9-94AB-4C0457C00F28}">
      <text>
        <r>
          <rPr>
            <sz val="11"/>
            <rFont val="Calibri"/>
            <family val="2"/>
            <charset val="238"/>
          </rPr>
          <t>SZV_F:Megjegyzes</t>
        </r>
      </text>
    </comment>
    <comment ref="AW498" authorId="0" shapeId="0" xr:uid="{70D6AF66-0D2F-455A-991B-7589896196E1}">
      <text>
        <r>
          <rPr>
            <sz val="11"/>
            <rFont val="Calibri"/>
            <family val="2"/>
            <charset val="238"/>
          </rPr>
          <t>SZV_F:FeladatSorszam</t>
        </r>
      </text>
    </comment>
    <comment ref="AY498" authorId="0" shapeId="0" xr:uid="{13C95EF4-7F55-4742-9D80-11DF508F0495}">
      <text>
        <r>
          <rPr>
            <sz val="11"/>
            <rFont val="Calibri"/>
            <family val="2"/>
            <charset val="238"/>
          </rPr>
          <t>SZV_F:ISA</t>
        </r>
      </text>
    </comment>
    <comment ref="B499" authorId="0" shapeId="0" xr:uid="{CB496CFE-FCDA-443E-A65E-741E834B02FB}">
      <text>
        <r>
          <rPr>
            <sz val="11"/>
            <rFont val="Calibri"/>
            <family val="2"/>
            <charset val="238"/>
          </rPr>
          <t>SZV_F:FontossagiSorrent</t>
        </r>
      </text>
    </comment>
    <comment ref="C499" authorId="0" shapeId="0" xr:uid="{758D2368-CC46-4D1C-A36E-563E4E1BE00C}">
      <text>
        <r>
          <rPr>
            <sz val="11"/>
            <rFont val="Calibri"/>
            <family val="2"/>
            <charset val="238"/>
          </rPr>
          <t>SZV_F:FeladatKategoria</t>
        </r>
      </text>
    </comment>
    <comment ref="D499" authorId="0" shapeId="0" xr:uid="{3B39B1A5-AB1F-4469-9CB8-BCEF2F9F2959}">
      <text>
        <r>
          <rPr>
            <sz val="11"/>
            <rFont val="Calibri"/>
            <family val="2"/>
            <charset val="238"/>
          </rPr>
          <t>SZV_F:FeladatMegnevezes</t>
        </r>
      </text>
    </comment>
    <comment ref="E499" authorId="0" shapeId="0" xr:uid="{F72073DE-3113-4FC1-BC47-B11783B3ABA7}">
      <text>
        <r>
          <rPr>
            <sz val="11"/>
            <rFont val="Calibri"/>
            <family val="2"/>
            <charset val="238"/>
          </rPr>
          <t>SZV_F:ElviEngedelySzam</t>
        </r>
      </text>
    </comment>
    <comment ref="F499" authorId="0" shapeId="0" xr:uid="{F940CDA1-5285-444F-8481-6B44F702E4E7}">
      <text>
        <r>
          <rPr>
            <sz val="11"/>
            <rFont val="Calibri"/>
            <family val="2"/>
            <charset val="238"/>
          </rPr>
          <t>SZV_F:VKR_Kod</t>
        </r>
      </text>
    </comment>
    <comment ref="G499" authorId="0" shapeId="0" xr:uid="{43CF91A1-3228-4E4A-BCF4-4401B915BCA4}">
      <text>
        <r>
          <rPr>
            <sz val="11"/>
            <rFont val="Calibri"/>
            <family val="2"/>
            <charset val="238"/>
          </rPr>
          <t>SZV_F:VKR_Nev</t>
        </r>
      </text>
    </comment>
    <comment ref="H499" authorId="0" shapeId="0" xr:uid="{C52B9B75-313A-48E1-A0A6-E1D926A045A8}">
      <text>
        <r>
          <rPr>
            <sz val="11"/>
            <rFont val="Calibri"/>
            <family val="2"/>
            <charset val="238"/>
          </rPr>
          <t>SZV_F:FeladatAzonosito</t>
        </r>
      </text>
    </comment>
    <comment ref="I499" authorId="0" shapeId="0" xr:uid="{3EBCCEBC-4FCA-45D8-BA69-9B4E20C126E2}">
      <text>
        <r>
          <rPr>
            <sz val="11"/>
            <rFont val="Calibri"/>
            <family val="2"/>
            <charset val="238"/>
          </rPr>
          <t>SZV_F:EllatasiTerulet</t>
        </r>
      </text>
    </comment>
    <comment ref="J499" authorId="0" shapeId="0" xr:uid="{8D5F827E-E29B-4C39-9753-7C6301237A92}">
      <text>
        <r>
          <rPr>
            <sz val="11"/>
            <rFont val="Calibri"/>
            <family val="2"/>
            <charset val="238"/>
          </rPr>
          <t>SZV_F:EllatasertFelelos</t>
        </r>
      </text>
    </comment>
    <comment ref="K499" authorId="0" shapeId="0" xr:uid="{0AB73F2C-ABD6-4761-BC3B-D82CB52EFDBD}">
      <text>
        <r>
          <rPr>
            <sz val="11"/>
            <rFont val="Calibri"/>
            <family val="2"/>
            <charset val="238"/>
          </rPr>
          <t>SZV_F:TervezettNettoKoltseg</t>
        </r>
      </text>
    </comment>
    <comment ref="L499" authorId="0" shapeId="0" xr:uid="{87EFC415-2979-4411-A82E-2C8048F35D58}">
      <text>
        <r>
          <rPr>
            <sz val="11"/>
            <rFont val="Calibri"/>
            <family val="2"/>
            <charset val="238"/>
          </rPr>
          <t>SZV_F:IdotartamKezdes</t>
        </r>
      </text>
    </comment>
    <comment ref="M499" authorId="0" shapeId="0" xr:uid="{39C306E2-C5D2-4C46-BEDE-BD5CBDFFBB91}">
      <text>
        <r>
          <rPr>
            <sz val="11"/>
            <rFont val="Calibri"/>
            <family val="2"/>
            <charset val="238"/>
          </rPr>
          <t>SZV_F:IdotartamBefejezes</t>
        </r>
      </text>
    </comment>
    <comment ref="N499" authorId="0" shapeId="0" xr:uid="{DC730093-A0F5-4C50-9A00-48443A27F617}">
      <text>
        <r>
          <rPr>
            <sz val="11"/>
            <rFont val="Calibri"/>
            <family val="2"/>
            <charset val="238"/>
          </rPr>
          <t>SZV_F:NettoKoltsegUtem1</t>
        </r>
      </text>
    </comment>
    <comment ref="O499" authorId="0" shapeId="0" xr:uid="{0CA8D3FB-EA43-4560-9887-9DDC97DA6879}">
      <text>
        <r>
          <rPr>
            <sz val="11"/>
            <rFont val="Calibri"/>
            <family val="2"/>
            <charset val="238"/>
          </rPr>
          <t>SZV_F:NettoKoltsegUtem2</t>
        </r>
      </text>
    </comment>
    <comment ref="P499" authorId="0" shapeId="0" xr:uid="{78959FAE-257A-401B-A1C3-0F04B167B10B}">
      <text>
        <r>
          <rPr>
            <sz val="11"/>
            <rFont val="Calibri"/>
            <family val="2"/>
            <charset val="238"/>
          </rPr>
          <t>SZV_F:EM_Melleklet2_KTG</t>
        </r>
      </text>
    </comment>
    <comment ref="R499" authorId="0" shapeId="0" xr:uid="{12217409-1983-4173-9D7A-CD1C65F5BEB3}">
      <text>
        <r>
          <rPr>
            <sz val="11"/>
            <rFont val="Calibri"/>
            <family val="2"/>
            <charset val="238"/>
          </rPr>
          <t>SZV_F:HDUtem1</t>
        </r>
      </text>
    </comment>
    <comment ref="S499" authorId="0" shapeId="0" xr:uid="{3A83AFDC-C338-4753-A5A6-7C747E4E4B40}">
      <text>
        <r>
          <rPr>
            <sz val="11"/>
            <rFont val="Calibri"/>
            <family val="2"/>
            <charset val="238"/>
          </rPr>
          <t>SZV_F:ECSUtem1</t>
        </r>
      </text>
    </comment>
    <comment ref="T499" authorId="0" shapeId="0" xr:uid="{200A8AF3-6896-40EF-92BD-F745EE5725BA}">
      <text>
        <r>
          <rPr>
            <sz val="11"/>
            <rFont val="Calibri"/>
            <family val="2"/>
            <charset val="238"/>
          </rPr>
          <t>SZV_F:KFHUtem1</t>
        </r>
      </text>
    </comment>
    <comment ref="U499" authorId="0" shapeId="0" xr:uid="{2EF67497-6102-4DD5-9F52-542FD815EE85}">
      <text>
        <r>
          <rPr>
            <sz val="11"/>
            <rFont val="Calibri"/>
            <family val="2"/>
            <charset val="238"/>
          </rPr>
          <t>SZV_F:Egyeb_SajatUtem1</t>
        </r>
      </text>
    </comment>
    <comment ref="V499" authorId="0" shapeId="0" xr:uid="{3FA47126-D285-4041-92A6-9F9F77F66333}">
      <text>
        <r>
          <rPr>
            <sz val="11"/>
            <rFont val="Calibri"/>
            <family val="2"/>
            <charset val="238"/>
          </rPr>
          <t>SZV_F:DijUtem1</t>
        </r>
      </text>
    </comment>
    <comment ref="W499" authorId="0" shapeId="0" xr:uid="{BD25F04A-1403-4FA6-BE85-46CDC6DA8E2A}">
      <text>
        <r>
          <rPr>
            <sz val="11"/>
            <rFont val="Calibri"/>
            <family val="2"/>
            <charset val="238"/>
          </rPr>
          <t>SZV_F:EM_Melleklet1_Utem1</t>
        </r>
      </text>
    </comment>
    <comment ref="X499" authorId="0" shapeId="0" xr:uid="{C5E550E8-6C83-4FEA-B7F9-D15736B97A0D}">
      <text>
        <r>
          <rPr>
            <sz val="11"/>
            <rFont val="Calibri"/>
            <family val="2"/>
            <charset val="238"/>
          </rPr>
          <t>SZV_F:EgyebAllamiUtem1</t>
        </r>
      </text>
    </comment>
    <comment ref="Y499" authorId="0" shapeId="0" xr:uid="{2599A834-EDBB-474F-81F4-4AD463C31433}">
      <text>
        <r>
          <rPr>
            <sz val="11"/>
            <rFont val="Calibri"/>
            <family val="2"/>
            <charset val="238"/>
          </rPr>
          <t>SZV_F:OnkormanyzatiUtem1</t>
        </r>
      </text>
    </comment>
    <comment ref="Z499" authorId="0" shapeId="0" xr:uid="{CC6197E4-A585-4A4A-A3BE-E9293D3E2FFA}">
      <text>
        <r>
          <rPr>
            <sz val="11"/>
            <rFont val="Calibri"/>
            <family val="2"/>
            <charset val="238"/>
          </rPr>
          <t>SZV_F:EUUtem1</t>
        </r>
      </text>
    </comment>
    <comment ref="AA499" authorId="0" shapeId="0" xr:uid="{219B580D-4909-4BBC-BBEB-BFE9936FE946}">
      <text>
        <r>
          <rPr>
            <sz val="11"/>
            <rFont val="Calibri"/>
            <family val="2"/>
            <charset val="238"/>
          </rPr>
          <t>SZV_F:EgyebUtem1</t>
        </r>
      </text>
    </comment>
    <comment ref="AB499" authorId="0" shapeId="0" xr:uid="{E25EE829-DA9C-4E77-B3B3-25BD0E0824DE}">
      <text>
        <r>
          <rPr>
            <sz val="11"/>
            <rFont val="Calibri"/>
            <family val="2"/>
            <charset val="238"/>
          </rPr>
          <t>SZV_F:HitelKotvenyUtem1</t>
        </r>
      </text>
    </comment>
    <comment ref="AC499" authorId="0" shapeId="0" xr:uid="{223AD20B-73ED-44F5-86BF-F668DA417916}">
      <text>
        <r>
          <rPr>
            <sz val="11"/>
            <rFont val="Calibri"/>
            <family val="2"/>
            <charset val="238"/>
          </rPr>
          <t>SZV_F:OsszesenUtem1</t>
        </r>
      </text>
    </comment>
    <comment ref="AF499" authorId="0" shapeId="0" xr:uid="{BFF7FC04-4AF2-434A-90CA-203F60A4A612}">
      <text>
        <r>
          <rPr>
            <sz val="11"/>
            <rFont val="Calibri"/>
            <family val="2"/>
            <charset val="238"/>
          </rPr>
          <t>SZV_F:HDUtem2</t>
        </r>
      </text>
    </comment>
    <comment ref="AG499" authorId="0" shapeId="0" xr:uid="{E5C3C965-6511-4B17-9631-E7A496F0F471}">
      <text>
        <r>
          <rPr>
            <sz val="11"/>
            <rFont val="Calibri"/>
            <family val="2"/>
            <charset val="238"/>
          </rPr>
          <t>SZV_F:ECSUtem2</t>
        </r>
      </text>
    </comment>
    <comment ref="AH499" authorId="0" shapeId="0" xr:uid="{81E77CF3-D86B-428D-92A2-536D1C97F3DA}">
      <text>
        <r>
          <rPr>
            <sz val="11"/>
            <rFont val="Calibri"/>
            <family val="2"/>
            <charset val="238"/>
          </rPr>
          <t>SZV_F:KFHUtem2</t>
        </r>
      </text>
    </comment>
    <comment ref="AI499" authorId="0" shapeId="0" xr:uid="{DDC5A612-42DD-4B89-BAB1-F627CBB876A1}">
      <text>
        <r>
          <rPr>
            <sz val="11"/>
            <rFont val="Calibri"/>
            <family val="2"/>
            <charset val="238"/>
          </rPr>
          <t>SZV_F:Egyeb_SajatUtem2</t>
        </r>
      </text>
    </comment>
    <comment ref="AJ499" authorId="0" shapeId="0" xr:uid="{68BCE6B1-212B-4A96-ADE9-C6B8CDC21AA7}">
      <text>
        <r>
          <rPr>
            <sz val="11"/>
            <rFont val="Calibri"/>
            <family val="2"/>
            <charset val="238"/>
          </rPr>
          <t>SZV_F:DijUtem2</t>
        </r>
      </text>
    </comment>
    <comment ref="AK499" authorId="0" shapeId="0" xr:uid="{9986FE14-7A49-4C97-831A-F926EB36E3D3}">
      <text>
        <r>
          <rPr>
            <sz val="11"/>
            <rFont val="Calibri"/>
            <family val="2"/>
            <charset val="238"/>
          </rPr>
          <t>SZV_F:EM_Melleklet1_Utem2</t>
        </r>
      </text>
    </comment>
    <comment ref="AL499" authorId="0" shapeId="0" xr:uid="{51555C87-2CC2-4DE9-ADC8-91C863D1F728}">
      <text>
        <r>
          <rPr>
            <sz val="11"/>
            <rFont val="Calibri"/>
            <family val="2"/>
            <charset val="238"/>
          </rPr>
          <t>SZV_F:EgyebAllamiUtem2</t>
        </r>
      </text>
    </comment>
    <comment ref="AM499" authorId="0" shapeId="0" xr:uid="{7849ACC8-F186-4F84-A1D1-DBC74D112164}">
      <text>
        <r>
          <rPr>
            <sz val="11"/>
            <rFont val="Calibri"/>
            <family val="2"/>
            <charset val="238"/>
          </rPr>
          <t>SZV_F:OnkormanyzatiUtem2</t>
        </r>
      </text>
    </comment>
    <comment ref="AN499" authorId="0" shapeId="0" xr:uid="{74E9C983-33C3-42AA-AD75-9DAA20269340}">
      <text>
        <r>
          <rPr>
            <sz val="11"/>
            <rFont val="Calibri"/>
            <family val="2"/>
            <charset val="238"/>
          </rPr>
          <t>SZV_F:EUUtem2</t>
        </r>
      </text>
    </comment>
    <comment ref="AO499" authorId="0" shapeId="0" xr:uid="{1F867A6B-51AB-4AE7-BFFE-02C7B3C77552}">
      <text>
        <r>
          <rPr>
            <sz val="11"/>
            <rFont val="Calibri"/>
            <family val="2"/>
            <charset val="238"/>
          </rPr>
          <t>SZV_F:EgyebUtem2</t>
        </r>
      </text>
    </comment>
    <comment ref="AP499" authorId="0" shapeId="0" xr:uid="{D9D64EC7-1722-4570-8D1B-0813D475AFA8}">
      <text>
        <r>
          <rPr>
            <sz val="11"/>
            <rFont val="Calibri"/>
            <family val="2"/>
            <charset val="238"/>
          </rPr>
          <t>SZV_F:HitelKotvenyUtem2</t>
        </r>
      </text>
    </comment>
    <comment ref="AQ499" authorId="0" shapeId="0" xr:uid="{C758E51F-3305-4705-8790-17376E2A1314}">
      <text>
        <r>
          <rPr>
            <sz val="11"/>
            <rFont val="Calibri"/>
            <family val="2"/>
            <charset val="238"/>
          </rPr>
          <t>SZV_F:OsszesenUtem2</t>
        </r>
      </text>
    </comment>
    <comment ref="AR499" authorId="0" shapeId="0" xr:uid="{2EF17940-F222-407E-947C-58FCC78CE2B0}">
      <text>
        <r>
          <rPr>
            <sz val="11"/>
            <rFont val="Calibri"/>
            <family val="2"/>
            <charset val="238"/>
          </rPr>
          <t>SZV_F:ForrashianyUtem2</t>
        </r>
      </text>
    </comment>
    <comment ref="AU499" authorId="0" shapeId="0" xr:uid="{694503F0-CEC8-41F5-9A93-CAAC5879E6AE}">
      <text>
        <r>
          <rPr>
            <sz val="11"/>
            <rFont val="Calibri"/>
            <family val="2"/>
            <charset val="238"/>
          </rPr>
          <t>SZV_F:Indokolas</t>
        </r>
      </text>
    </comment>
    <comment ref="AV499" authorId="0" shapeId="0" xr:uid="{7F0543C3-07E6-4DF7-9032-33A68C981234}">
      <text>
        <r>
          <rPr>
            <sz val="11"/>
            <rFont val="Calibri"/>
            <family val="2"/>
            <charset val="238"/>
          </rPr>
          <t>SZV_F:Megjegyzes</t>
        </r>
      </text>
    </comment>
    <comment ref="AW499" authorId="0" shapeId="0" xr:uid="{2B00AC8D-92B8-476E-BA8E-38434F2792AC}">
      <text>
        <r>
          <rPr>
            <sz val="11"/>
            <rFont val="Calibri"/>
            <family val="2"/>
            <charset val="238"/>
          </rPr>
          <t>SZV_F:FeladatSorszam</t>
        </r>
      </text>
    </comment>
    <comment ref="AY499" authorId="0" shapeId="0" xr:uid="{A3C9A22A-A254-4DB9-9A4D-4F63B691D66A}">
      <text>
        <r>
          <rPr>
            <sz val="11"/>
            <rFont val="Calibri"/>
            <family val="2"/>
            <charset val="238"/>
          </rPr>
          <t>SZV_F:ISA</t>
        </r>
      </text>
    </comment>
    <comment ref="B500" authorId="0" shapeId="0" xr:uid="{184ACBE7-B334-49EE-8530-C64E72C9B375}">
      <text>
        <r>
          <rPr>
            <sz val="11"/>
            <rFont val="Calibri"/>
            <family val="2"/>
            <charset val="238"/>
          </rPr>
          <t>SZV_F:FontossagiSorrent</t>
        </r>
      </text>
    </comment>
    <comment ref="C500" authorId="0" shapeId="0" xr:uid="{7DF388F2-6CB4-43BB-893B-F980E6D22D85}">
      <text>
        <r>
          <rPr>
            <sz val="11"/>
            <rFont val="Calibri"/>
            <family val="2"/>
            <charset val="238"/>
          </rPr>
          <t>SZV_F:FeladatKategoria</t>
        </r>
      </text>
    </comment>
    <comment ref="D500" authorId="0" shapeId="0" xr:uid="{6A83B94C-541E-4A92-BA7D-B0D74AC59B1F}">
      <text>
        <r>
          <rPr>
            <sz val="11"/>
            <rFont val="Calibri"/>
            <family val="2"/>
            <charset val="238"/>
          </rPr>
          <t>SZV_F:FeladatMegnevezes</t>
        </r>
      </text>
    </comment>
    <comment ref="E500" authorId="0" shapeId="0" xr:uid="{A7357BE4-4B2C-47EE-9C4C-52608D2946E3}">
      <text>
        <r>
          <rPr>
            <sz val="11"/>
            <rFont val="Calibri"/>
            <family val="2"/>
            <charset val="238"/>
          </rPr>
          <t>SZV_F:ElviEngedelySzam</t>
        </r>
      </text>
    </comment>
    <comment ref="F500" authorId="0" shapeId="0" xr:uid="{4D672C11-9A08-4CF1-9EA4-9A6C801FABCE}">
      <text>
        <r>
          <rPr>
            <sz val="11"/>
            <rFont val="Calibri"/>
            <family val="2"/>
            <charset val="238"/>
          </rPr>
          <t>SZV_F:VKR_Kod</t>
        </r>
      </text>
    </comment>
    <comment ref="G500" authorId="0" shapeId="0" xr:uid="{9579E2EE-163B-4F75-9147-30A9084AFB78}">
      <text>
        <r>
          <rPr>
            <sz val="11"/>
            <rFont val="Calibri"/>
            <family val="2"/>
            <charset val="238"/>
          </rPr>
          <t>SZV_F:VKR_Nev</t>
        </r>
      </text>
    </comment>
    <comment ref="H500" authorId="0" shapeId="0" xr:uid="{94668A51-79D0-4DD6-90AE-A10AFE063B05}">
      <text>
        <r>
          <rPr>
            <sz val="11"/>
            <rFont val="Calibri"/>
            <family val="2"/>
            <charset val="238"/>
          </rPr>
          <t>SZV_F:FeladatAzonosito</t>
        </r>
      </text>
    </comment>
    <comment ref="I500" authorId="0" shapeId="0" xr:uid="{7BCB3983-9626-43CC-AC34-F20CF64DDC1E}">
      <text>
        <r>
          <rPr>
            <sz val="11"/>
            <rFont val="Calibri"/>
            <family val="2"/>
            <charset val="238"/>
          </rPr>
          <t>SZV_F:EllatasiTerulet</t>
        </r>
      </text>
    </comment>
    <comment ref="J500" authorId="0" shapeId="0" xr:uid="{F448E155-ADF0-499B-8302-12D3796CC6EC}">
      <text>
        <r>
          <rPr>
            <sz val="11"/>
            <rFont val="Calibri"/>
            <family val="2"/>
            <charset val="238"/>
          </rPr>
          <t>SZV_F:EllatasertFelelos</t>
        </r>
      </text>
    </comment>
    <comment ref="K500" authorId="0" shapeId="0" xr:uid="{7B757273-DDEA-434C-AA8A-BF589316BD6A}">
      <text>
        <r>
          <rPr>
            <sz val="11"/>
            <rFont val="Calibri"/>
            <family val="2"/>
            <charset val="238"/>
          </rPr>
          <t>SZV_F:TervezettNettoKoltseg</t>
        </r>
      </text>
    </comment>
    <comment ref="L500" authorId="0" shapeId="0" xr:uid="{70B221D6-3B23-4327-9257-5E9B25B1BC6F}">
      <text>
        <r>
          <rPr>
            <sz val="11"/>
            <rFont val="Calibri"/>
            <family val="2"/>
            <charset val="238"/>
          </rPr>
          <t>SZV_F:IdotartamKezdes</t>
        </r>
      </text>
    </comment>
    <comment ref="M500" authorId="0" shapeId="0" xr:uid="{71CB7105-0B23-472A-AF76-675A3A5E7167}">
      <text>
        <r>
          <rPr>
            <sz val="11"/>
            <rFont val="Calibri"/>
            <family val="2"/>
            <charset val="238"/>
          </rPr>
          <t>SZV_F:IdotartamBefejezes</t>
        </r>
      </text>
    </comment>
    <comment ref="N500" authorId="0" shapeId="0" xr:uid="{EF5ED1BD-068F-4BF6-9422-53390719A113}">
      <text>
        <r>
          <rPr>
            <sz val="11"/>
            <rFont val="Calibri"/>
            <family val="2"/>
            <charset val="238"/>
          </rPr>
          <t>SZV_F:NettoKoltsegUtem1</t>
        </r>
      </text>
    </comment>
    <comment ref="O500" authorId="0" shapeId="0" xr:uid="{6C3701A6-2A5D-4249-ADA4-68A5389E2C40}">
      <text>
        <r>
          <rPr>
            <sz val="11"/>
            <rFont val="Calibri"/>
            <family val="2"/>
            <charset val="238"/>
          </rPr>
          <t>SZV_F:NettoKoltsegUtem2</t>
        </r>
      </text>
    </comment>
    <comment ref="P500" authorId="0" shapeId="0" xr:uid="{C51BD7FE-9E58-4741-8ECA-A41C6073AD3A}">
      <text>
        <r>
          <rPr>
            <sz val="11"/>
            <rFont val="Calibri"/>
            <family val="2"/>
            <charset val="238"/>
          </rPr>
          <t>SZV_F:EM_Melleklet2_KTG</t>
        </r>
      </text>
    </comment>
    <comment ref="R500" authorId="0" shapeId="0" xr:uid="{74B91A52-97CD-40CF-A234-E9752E2D5F1E}">
      <text>
        <r>
          <rPr>
            <sz val="11"/>
            <rFont val="Calibri"/>
            <family val="2"/>
            <charset val="238"/>
          </rPr>
          <t>SZV_F:HDUtem1</t>
        </r>
      </text>
    </comment>
    <comment ref="S500" authorId="0" shapeId="0" xr:uid="{90C45FC4-77BD-4CC6-9204-522669955639}">
      <text>
        <r>
          <rPr>
            <sz val="11"/>
            <rFont val="Calibri"/>
            <family val="2"/>
            <charset val="238"/>
          </rPr>
          <t>SZV_F:ECSUtem1</t>
        </r>
      </text>
    </comment>
    <comment ref="T500" authorId="0" shapeId="0" xr:uid="{72881464-9F00-493A-9403-9114BCA10052}">
      <text>
        <r>
          <rPr>
            <sz val="11"/>
            <rFont val="Calibri"/>
            <family val="2"/>
            <charset val="238"/>
          </rPr>
          <t>SZV_F:KFHUtem1</t>
        </r>
      </text>
    </comment>
    <comment ref="U500" authorId="0" shapeId="0" xr:uid="{3089396F-17DF-41C2-976B-23DBA8B2E292}">
      <text>
        <r>
          <rPr>
            <sz val="11"/>
            <rFont val="Calibri"/>
            <family val="2"/>
            <charset val="238"/>
          </rPr>
          <t>SZV_F:Egyeb_SajatUtem1</t>
        </r>
      </text>
    </comment>
    <comment ref="V500" authorId="0" shapeId="0" xr:uid="{074B4325-4104-43AE-AA06-E3FBDEC5EB69}">
      <text>
        <r>
          <rPr>
            <sz val="11"/>
            <rFont val="Calibri"/>
            <family val="2"/>
            <charset val="238"/>
          </rPr>
          <t>SZV_F:DijUtem1</t>
        </r>
      </text>
    </comment>
    <comment ref="W500" authorId="0" shapeId="0" xr:uid="{8CEECB26-1CF5-46C7-B9FF-1F46E875468B}">
      <text>
        <r>
          <rPr>
            <sz val="11"/>
            <rFont val="Calibri"/>
            <family val="2"/>
            <charset val="238"/>
          </rPr>
          <t>SZV_F:EM_Melleklet1_Utem1</t>
        </r>
      </text>
    </comment>
    <comment ref="X500" authorId="0" shapeId="0" xr:uid="{149BAD60-B76A-4769-9EF6-EF69D6FA2C02}">
      <text>
        <r>
          <rPr>
            <sz val="11"/>
            <rFont val="Calibri"/>
            <family val="2"/>
            <charset val="238"/>
          </rPr>
          <t>SZV_F:EgyebAllamiUtem1</t>
        </r>
      </text>
    </comment>
    <comment ref="Y500" authorId="0" shapeId="0" xr:uid="{BEE28244-4015-425D-B65F-1DAF590F30CA}">
      <text>
        <r>
          <rPr>
            <sz val="11"/>
            <rFont val="Calibri"/>
            <family val="2"/>
            <charset val="238"/>
          </rPr>
          <t>SZV_F:OnkormanyzatiUtem1</t>
        </r>
      </text>
    </comment>
    <comment ref="Z500" authorId="0" shapeId="0" xr:uid="{3344C746-ED79-4481-AE2D-6781CEE6C55F}">
      <text>
        <r>
          <rPr>
            <sz val="11"/>
            <rFont val="Calibri"/>
            <family val="2"/>
            <charset val="238"/>
          </rPr>
          <t>SZV_F:EUUtem1</t>
        </r>
      </text>
    </comment>
    <comment ref="AA500" authorId="0" shapeId="0" xr:uid="{C11878AF-39B9-4D32-A987-EB99E97A8401}">
      <text>
        <r>
          <rPr>
            <sz val="11"/>
            <rFont val="Calibri"/>
            <family val="2"/>
            <charset val="238"/>
          </rPr>
          <t>SZV_F:EgyebUtem1</t>
        </r>
      </text>
    </comment>
    <comment ref="AB500" authorId="0" shapeId="0" xr:uid="{9E36DC55-3341-4057-A530-37840423F0BE}">
      <text>
        <r>
          <rPr>
            <sz val="11"/>
            <rFont val="Calibri"/>
            <family val="2"/>
            <charset val="238"/>
          </rPr>
          <t>SZV_F:HitelKotvenyUtem1</t>
        </r>
      </text>
    </comment>
    <comment ref="AC500" authorId="0" shapeId="0" xr:uid="{D6B9A3F6-3DA0-4F27-B342-09058677B18F}">
      <text>
        <r>
          <rPr>
            <sz val="11"/>
            <rFont val="Calibri"/>
            <family val="2"/>
            <charset val="238"/>
          </rPr>
          <t>SZV_F:OsszesenUtem1</t>
        </r>
      </text>
    </comment>
    <comment ref="AF500" authorId="0" shapeId="0" xr:uid="{1F04AECD-B660-4A11-80FD-06D2BA7B5721}">
      <text>
        <r>
          <rPr>
            <sz val="11"/>
            <rFont val="Calibri"/>
            <family val="2"/>
            <charset val="238"/>
          </rPr>
          <t>SZV_F:HDUtem2</t>
        </r>
      </text>
    </comment>
    <comment ref="AG500" authorId="0" shapeId="0" xr:uid="{6ADF45D7-2CAD-4511-A010-1738ED810C10}">
      <text>
        <r>
          <rPr>
            <sz val="11"/>
            <rFont val="Calibri"/>
            <family val="2"/>
            <charset val="238"/>
          </rPr>
          <t>SZV_F:ECSUtem2</t>
        </r>
      </text>
    </comment>
    <comment ref="AH500" authorId="0" shapeId="0" xr:uid="{A7BAE2C5-4F38-4092-B6BD-ED9FF9B2AB04}">
      <text>
        <r>
          <rPr>
            <sz val="11"/>
            <rFont val="Calibri"/>
            <family val="2"/>
            <charset val="238"/>
          </rPr>
          <t>SZV_F:KFHUtem2</t>
        </r>
      </text>
    </comment>
    <comment ref="AI500" authorId="0" shapeId="0" xr:uid="{CB11EB54-43E7-473C-9ECD-7FD4D629BE0D}">
      <text>
        <r>
          <rPr>
            <sz val="11"/>
            <rFont val="Calibri"/>
            <family val="2"/>
            <charset val="238"/>
          </rPr>
          <t>SZV_F:Egyeb_SajatUtem2</t>
        </r>
      </text>
    </comment>
    <comment ref="AJ500" authorId="0" shapeId="0" xr:uid="{E4323AD7-8383-487D-9DB4-85900F5D17A0}">
      <text>
        <r>
          <rPr>
            <sz val="11"/>
            <rFont val="Calibri"/>
            <family val="2"/>
            <charset val="238"/>
          </rPr>
          <t>SZV_F:DijUtem2</t>
        </r>
      </text>
    </comment>
    <comment ref="AK500" authorId="0" shapeId="0" xr:uid="{208991E0-43DA-4E0C-94AE-763B2ED80830}">
      <text>
        <r>
          <rPr>
            <sz val="11"/>
            <rFont val="Calibri"/>
            <family val="2"/>
            <charset val="238"/>
          </rPr>
          <t>SZV_F:EM_Melleklet1_Utem2</t>
        </r>
      </text>
    </comment>
    <comment ref="AL500" authorId="0" shapeId="0" xr:uid="{7C8DFE1C-6606-46D3-9B53-A811B262DA5A}">
      <text>
        <r>
          <rPr>
            <sz val="11"/>
            <rFont val="Calibri"/>
            <family val="2"/>
            <charset val="238"/>
          </rPr>
          <t>SZV_F:EgyebAllamiUtem2</t>
        </r>
      </text>
    </comment>
    <comment ref="AM500" authorId="0" shapeId="0" xr:uid="{20565EC6-28F7-4CF4-AD72-57833F5BC1BF}">
      <text>
        <r>
          <rPr>
            <sz val="11"/>
            <rFont val="Calibri"/>
            <family val="2"/>
            <charset val="238"/>
          </rPr>
          <t>SZV_F:OnkormanyzatiUtem2</t>
        </r>
      </text>
    </comment>
    <comment ref="AN500" authorId="0" shapeId="0" xr:uid="{88477C9F-68CF-4E2D-8057-EABDE20A7AEC}">
      <text>
        <r>
          <rPr>
            <sz val="11"/>
            <rFont val="Calibri"/>
            <family val="2"/>
            <charset val="238"/>
          </rPr>
          <t>SZV_F:EUUtem2</t>
        </r>
      </text>
    </comment>
    <comment ref="AO500" authorId="0" shapeId="0" xr:uid="{B9269AC7-F98C-4721-86EE-F1151589B844}">
      <text>
        <r>
          <rPr>
            <sz val="11"/>
            <rFont val="Calibri"/>
            <family val="2"/>
            <charset val="238"/>
          </rPr>
          <t>SZV_F:EgyebUtem2</t>
        </r>
      </text>
    </comment>
    <comment ref="AP500" authorId="0" shapeId="0" xr:uid="{F0F7F051-60F9-4312-99B1-9658914362A4}">
      <text>
        <r>
          <rPr>
            <sz val="11"/>
            <rFont val="Calibri"/>
            <family val="2"/>
            <charset val="238"/>
          </rPr>
          <t>SZV_F:HitelKotvenyUtem2</t>
        </r>
      </text>
    </comment>
    <comment ref="AQ500" authorId="0" shapeId="0" xr:uid="{5826B593-97E2-49A6-8FC5-2EA3D9F79885}">
      <text>
        <r>
          <rPr>
            <sz val="11"/>
            <rFont val="Calibri"/>
            <family val="2"/>
            <charset val="238"/>
          </rPr>
          <t>SZV_F:OsszesenUtem2</t>
        </r>
      </text>
    </comment>
    <comment ref="AR500" authorId="0" shapeId="0" xr:uid="{906CDD3F-3DD2-4805-9B8E-F970349F15F7}">
      <text>
        <r>
          <rPr>
            <sz val="11"/>
            <rFont val="Calibri"/>
            <family val="2"/>
            <charset val="238"/>
          </rPr>
          <t>SZV_F:ForrashianyUtem2</t>
        </r>
      </text>
    </comment>
    <comment ref="AU500" authorId="0" shapeId="0" xr:uid="{81D2BAFF-2D29-4AD3-AC04-57143D790F76}">
      <text>
        <r>
          <rPr>
            <sz val="11"/>
            <rFont val="Calibri"/>
            <family val="2"/>
            <charset val="238"/>
          </rPr>
          <t>SZV_F:Indokolas</t>
        </r>
      </text>
    </comment>
    <comment ref="AV500" authorId="0" shapeId="0" xr:uid="{4FD6D6D5-1AD2-4ADF-A5AF-D80B833AA37C}">
      <text>
        <r>
          <rPr>
            <sz val="11"/>
            <rFont val="Calibri"/>
            <family val="2"/>
            <charset val="238"/>
          </rPr>
          <t>SZV_F:Megjegyzes</t>
        </r>
      </text>
    </comment>
    <comment ref="AW500" authorId="0" shapeId="0" xr:uid="{A5F19AA7-517E-4C78-9CA3-777D95E23F76}">
      <text>
        <r>
          <rPr>
            <sz val="11"/>
            <rFont val="Calibri"/>
            <family val="2"/>
            <charset val="238"/>
          </rPr>
          <t>SZV_F:FeladatSorszam</t>
        </r>
      </text>
    </comment>
    <comment ref="AY500" authorId="0" shapeId="0" xr:uid="{F3F7E7D6-00F7-47F0-A405-8088ECFEFEB7}">
      <text>
        <r>
          <rPr>
            <sz val="11"/>
            <rFont val="Calibri"/>
            <family val="2"/>
            <charset val="238"/>
          </rPr>
          <t>SZV_F:ISA</t>
        </r>
      </text>
    </comment>
    <comment ref="B501" authorId="0" shapeId="0" xr:uid="{4781BF31-9088-442B-9C30-14947F9F4664}">
      <text>
        <r>
          <rPr>
            <sz val="11"/>
            <rFont val="Calibri"/>
            <family val="2"/>
            <charset val="238"/>
          </rPr>
          <t>SZV_F:FontossagiSorrent</t>
        </r>
      </text>
    </comment>
    <comment ref="C501" authorId="0" shapeId="0" xr:uid="{37FB7F95-70BC-48C0-BBDF-71DF05228B4F}">
      <text>
        <r>
          <rPr>
            <sz val="11"/>
            <rFont val="Calibri"/>
            <family val="2"/>
            <charset val="238"/>
          </rPr>
          <t>SZV_F:FeladatKategoria</t>
        </r>
      </text>
    </comment>
    <comment ref="D501" authorId="0" shapeId="0" xr:uid="{73C3266C-6FB8-4EBA-9C07-F72EC41AA183}">
      <text>
        <r>
          <rPr>
            <sz val="11"/>
            <rFont val="Calibri"/>
            <family val="2"/>
            <charset val="238"/>
          </rPr>
          <t>SZV_F:FeladatMegnevezes</t>
        </r>
      </text>
    </comment>
    <comment ref="E501" authorId="0" shapeId="0" xr:uid="{FBEA063A-D9AD-4B65-A9BE-C7F138D93EEF}">
      <text>
        <r>
          <rPr>
            <sz val="11"/>
            <rFont val="Calibri"/>
            <family val="2"/>
            <charset val="238"/>
          </rPr>
          <t>SZV_F:ElviEngedelySzam</t>
        </r>
      </text>
    </comment>
    <comment ref="F501" authorId="0" shapeId="0" xr:uid="{30054669-EBD2-4711-80CB-5B323C92EE99}">
      <text>
        <r>
          <rPr>
            <sz val="11"/>
            <rFont val="Calibri"/>
            <family val="2"/>
            <charset val="238"/>
          </rPr>
          <t>SZV_F:VKR_Kod</t>
        </r>
      </text>
    </comment>
    <comment ref="G501" authorId="0" shapeId="0" xr:uid="{2453C3A6-7E5D-4AB4-B24F-D4F756EC25BD}">
      <text>
        <r>
          <rPr>
            <sz val="11"/>
            <rFont val="Calibri"/>
            <family val="2"/>
            <charset val="238"/>
          </rPr>
          <t>SZV_F:VKR_Nev</t>
        </r>
      </text>
    </comment>
    <comment ref="H501" authorId="0" shapeId="0" xr:uid="{FFD24467-FA23-46FE-B967-DB46696020AC}">
      <text>
        <r>
          <rPr>
            <sz val="11"/>
            <rFont val="Calibri"/>
            <family val="2"/>
            <charset val="238"/>
          </rPr>
          <t>SZV_F:FeladatAzonosito</t>
        </r>
      </text>
    </comment>
    <comment ref="I501" authorId="0" shapeId="0" xr:uid="{CEA25C6C-08E8-4F99-900F-1EF42D406503}">
      <text>
        <r>
          <rPr>
            <sz val="11"/>
            <rFont val="Calibri"/>
            <family val="2"/>
            <charset val="238"/>
          </rPr>
          <t>SZV_F:EllatasiTerulet</t>
        </r>
      </text>
    </comment>
    <comment ref="J501" authorId="0" shapeId="0" xr:uid="{612A77A2-8471-4C16-A162-2819DED5D0A4}">
      <text>
        <r>
          <rPr>
            <sz val="11"/>
            <rFont val="Calibri"/>
            <family val="2"/>
            <charset val="238"/>
          </rPr>
          <t>SZV_F:EllatasertFelelos</t>
        </r>
      </text>
    </comment>
    <comment ref="K501" authorId="0" shapeId="0" xr:uid="{1A8AA62A-78B2-49E5-9DEE-F6C2B069BC62}">
      <text>
        <r>
          <rPr>
            <sz val="11"/>
            <rFont val="Calibri"/>
            <family val="2"/>
            <charset val="238"/>
          </rPr>
          <t>SZV_F:TervezettNettoKoltseg</t>
        </r>
      </text>
    </comment>
    <comment ref="L501" authorId="0" shapeId="0" xr:uid="{893424A0-7087-433A-847F-ED9C3A23EBE5}">
      <text>
        <r>
          <rPr>
            <sz val="11"/>
            <rFont val="Calibri"/>
            <family val="2"/>
            <charset val="238"/>
          </rPr>
          <t>SZV_F:IdotartamKezdes</t>
        </r>
      </text>
    </comment>
    <comment ref="M501" authorId="0" shapeId="0" xr:uid="{11D81533-021A-420F-BC04-C3395C71897D}">
      <text>
        <r>
          <rPr>
            <sz val="11"/>
            <rFont val="Calibri"/>
            <family val="2"/>
            <charset val="238"/>
          </rPr>
          <t>SZV_F:IdotartamBefejezes</t>
        </r>
      </text>
    </comment>
    <comment ref="N501" authorId="0" shapeId="0" xr:uid="{722BA000-60AB-4BA5-96C7-FE271D3FF644}">
      <text>
        <r>
          <rPr>
            <sz val="11"/>
            <rFont val="Calibri"/>
            <family val="2"/>
            <charset val="238"/>
          </rPr>
          <t>SZV_F:NettoKoltsegUtem1</t>
        </r>
      </text>
    </comment>
    <comment ref="O501" authorId="0" shapeId="0" xr:uid="{432D2B1E-44B8-4494-BF0F-F93994B11E73}">
      <text>
        <r>
          <rPr>
            <sz val="11"/>
            <rFont val="Calibri"/>
            <family val="2"/>
            <charset val="238"/>
          </rPr>
          <t>SZV_F:NettoKoltsegUtem2</t>
        </r>
      </text>
    </comment>
    <comment ref="P501" authorId="0" shapeId="0" xr:uid="{5CBF4297-ACB1-4F9E-8981-083D80691800}">
      <text>
        <r>
          <rPr>
            <sz val="11"/>
            <rFont val="Calibri"/>
            <family val="2"/>
            <charset val="238"/>
          </rPr>
          <t>SZV_F:EM_Melleklet2_KTG</t>
        </r>
      </text>
    </comment>
    <comment ref="R501" authorId="0" shapeId="0" xr:uid="{B7C0F35B-166A-4E43-B42A-E01E983A585A}">
      <text>
        <r>
          <rPr>
            <sz val="11"/>
            <rFont val="Calibri"/>
            <family val="2"/>
            <charset val="238"/>
          </rPr>
          <t>SZV_F:HDUtem1</t>
        </r>
      </text>
    </comment>
    <comment ref="S501" authorId="0" shapeId="0" xr:uid="{6DCFB36E-1C63-4F19-8220-B96D4C3E3A17}">
      <text>
        <r>
          <rPr>
            <sz val="11"/>
            <rFont val="Calibri"/>
            <family val="2"/>
            <charset val="238"/>
          </rPr>
          <t>SZV_F:ECSUtem1</t>
        </r>
      </text>
    </comment>
    <comment ref="T501" authorId="0" shapeId="0" xr:uid="{91C3FB78-0FD0-417F-9E68-6238AE57E0AE}">
      <text>
        <r>
          <rPr>
            <sz val="11"/>
            <rFont val="Calibri"/>
            <family val="2"/>
            <charset val="238"/>
          </rPr>
          <t>SZV_F:KFHUtem1</t>
        </r>
      </text>
    </comment>
    <comment ref="U501" authorId="0" shapeId="0" xr:uid="{735B3748-C15E-4309-8F2F-6993DAB94B6A}">
      <text>
        <r>
          <rPr>
            <sz val="11"/>
            <rFont val="Calibri"/>
            <family val="2"/>
            <charset val="238"/>
          </rPr>
          <t>SZV_F:Egyeb_SajatUtem1</t>
        </r>
      </text>
    </comment>
    <comment ref="V501" authorId="0" shapeId="0" xr:uid="{ADE2B5E3-75A3-4672-B719-823824AF157F}">
      <text>
        <r>
          <rPr>
            <sz val="11"/>
            <rFont val="Calibri"/>
            <family val="2"/>
            <charset val="238"/>
          </rPr>
          <t>SZV_F:DijUtem1</t>
        </r>
      </text>
    </comment>
    <comment ref="W501" authorId="0" shapeId="0" xr:uid="{8024607C-5399-46EC-9C36-BAA818D31753}">
      <text>
        <r>
          <rPr>
            <sz val="11"/>
            <rFont val="Calibri"/>
            <family val="2"/>
            <charset val="238"/>
          </rPr>
          <t>SZV_F:EM_Melleklet1_Utem1</t>
        </r>
      </text>
    </comment>
    <comment ref="X501" authorId="0" shapeId="0" xr:uid="{1CBC0D5F-1D76-4139-B256-D548C562EB6F}">
      <text>
        <r>
          <rPr>
            <sz val="11"/>
            <rFont val="Calibri"/>
            <family val="2"/>
            <charset val="238"/>
          </rPr>
          <t>SZV_F:EgyebAllamiUtem1</t>
        </r>
      </text>
    </comment>
    <comment ref="Y501" authorId="0" shapeId="0" xr:uid="{D7AEAD1E-A9B6-4AD3-A588-A54BE22D3930}">
      <text>
        <r>
          <rPr>
            <sz val="11"/>
            <rFont val="Calibri"/>
            <family val="2"/>
            <charset val="238"/>
          </rPr>
          <t>SZV_F:OnkormanyzatiUtem1</t>
        </r>
      </text>
    </comment>
    <comment ref="Z501" authorId="0" shapeId="0" xr:uid="{051AF515-E3B6-4184-8935-0C70BB661E3E}">
      <text>
        <r>
          <rPr>
            <sz val="11"/>
            <rFont val="Calibri"/>
            <family val="2"/>
            <charset val="238"/>
          </rPr>
          <t>SZV_F:EUUtem1</t>
        </r>
      </text>
    </comment>
    <comment ref="AA501" authorId="0" shapeId="0" xr:uid="{64436131-B7E9-4354-96D7-788D6568CF5A}">
      <text>
        <r>
          <rPr>
            <sz val="11"/>
            <rFont val="Calibri"/>
            <family val="2"/>
            <charset val="238"/>
          </rPr>
          <t>SZV_F:EgyebUtem1</t>
        </r>
      </text>
    </comment>
    <comment ref="AB501" authorId="0" shapeId="0" xr:uid="{337239B1-12F9-49BD-8CA2-B9A4885EE186}">
      <text>
        <r>
          <rPr>
            <sz val="11"/>
            <rFont val="Calibri"/>
            <family val="2"/>
            <charset val="238"/>
          </rPr>
          <t>SZV_F:HitelKotvenyUtem1</t>
        </r>
      </text>
    </comment>
    <comment ref="AC501" authorId="0" shapeId="0" xr:uid="{42B06624-DDE5-486C-A776-B69998AE9946}">
      <text>
        <r>
          <rPr>
            <sz val="11"/>
            <rFont val="Calibri"/>
            <family val="2"/>
            <charset val="238"/>
          </rPr>
          <t>SZV_F:OsszesenUtem1</t>
        </r>
      </text>
    </comment>
    <comment ref="AF501" authorId="0" shapeId="0" xr:uid="{A29CCF67-60B9-4061-912E-C9C061244069}">
      <text>
        <r>
          <rPr>
            <sz val="11"/>
            <rFont val="Calibri"/>
            <family val="2"/>
            <charset val="238"/>
          </rPr>
          <t>SZV_F:HDUtem2</t>
        </r>
      </text>
    </comment>
    <comment ref="AG501" authorId="0" shapeId="0" xr:uid="{6BC9EF8E-5208-4F62-A5F7-5F3401FD6E2C}">
      <text>
        <r>
          <rPr>
            <sz val="11"/>
            <rFont val="Calibri"/>
            <family val="2"/>
            <charset val="238"/>
          </rPr>
          <t>SZV_F:ECSUtem2</t>
        </r>
      </text>
    </comment>
    <comment ref="AH501" authorId="0" shapeId="0" xr:uid="{1E7AFB27-D051-4CFD-9794-83C6428E0A30}">
      <text>
        <r>
          <rPr>
            <sz val="11"/>
            <rFont val="Calibri"/>
            <family val="2"/>
            <charset val="238"/>
          </rPr>
          <t>SZV_F:KFHUtem2</t>
        </r>
      </text>
    </comment>
    <comment ref="AI501" authorId="0" shapeId="0" xr:uid="{B1AB8D3B-3E6B-415D-8CAB-E1A1B9F893B8}">
      <text>
        <r>
          <rPr>
            <sz val="11"/>
            <rFont val="Calibri"/>
            <family val="2"/>
            <charset val="238"/>
          </rPr>
          <t>SZV_F:Egyeb_SajatUtem2</t>
        </r>
      </text>
    </comment>
    <comment ref="AJ501" authorId="0" shapeId="0" xr:uid="{152D9D9E-F255-4426-941E-940AB260506A}">
      <text>
        <r>
          <rPr>
            <sz val="11"/>
            <rFont val="Calibri"/>
            <family val="2"/>
            <charset val="238"/>
          </rPr>
          <t>SZV_F:DijUtem2</t>
        </r>
      </text>
    </comment>
    <comment ref="AK501" authorId="0" shapeId="0" xr:uid="{A52D7F58-2529-47EC-8C09-0C3B26314210}">
      <text>
        <r>
          <rPr>
            <sz val="11"/>
            <rFont val="Calibri"/>
            <family val="2"/>
            <charset val="238"/>
          </rPr>
          <t>SZV_F:EM_Melleklet1_Utem2</t>
        </r>
      </text>
    </comment>
    <comment ref="AL501" authorId="0" shapeId="0" xr:uid="{F5E1B30A-BABF-4CEA-98AC-3A1E8B20187E}">
      <text>
        <r>
          <rPr>
            <sz val="11"/>
            <rFont val="Calibri"/>
            <family val="2"/>
            <charset val="238"/>
          </rPr>
          <t>SZV_F:EgyebAllamiUtem2</t>
        </r>
      </text>
    </comment>
    <comment ref="AM501" authorId="0" shapeId="0" xr:uid="{CE16F438-6856-45EA-97EA-F9AEE80207D3}">
      <text>
        <r>
          <rPr>
            <sz val="11"/>
            <rFont val="Calibri"/>
            <family val="2"/>
            <charset val="238"/>
          </rPr>
          <t>SZV_F:OnkormanyzatiUtem2</t>
        </r>
      </text>
    </comment>
    <comment ref="AN501" authorId="0" shapeId="0" xr:uid="{1ED0E08C-22FA-4318-8BC3-94F72369B15B}">
      <text>
        <r>
          <rPr>
            <sz val="11"/>
            <rFont val="Calibri"/>
            <family val="2"/>
            <charset val="238"/>
          </rPr>
          <t>SZV_F:EUUtem2</t>
        </r>
      </text>
    </comment>
    <comment ref="AO501" authorId="0" shapeId="0" xr:uid="{23E999C4-67FB-40D2-9E5D-3E12FBC81D8F}">
      <text>
        <r>
          <rPr>
            <sz val="11"/>
            <rFont val="Calibri"/>
            <family val="2"/>
            <charset val="238"/>
          </rPr>
          <t>SZV_F:EgyebUtem2</t>
        </r>
      </text>
    </comment>
    <comment ref="AP501" authorId="0" shapeId="0" xr:uid="{511723F4-3895-48C0-B4A0-57C0DFC7D3ED}">
      <text>
        <r>
          <rPr>
            <sz val="11"/>
            <rFont val="Calibri"/>
            <family val="2"/>
            <charset val="238"/>
          </rPr>
          <t>SZV_F:HitelKotvenyUtem2</t>
        </r>
      </text>
    </comment>
    <comment ref="AQ501" authorId="0" shapeId="0" xr:uid="{155100E6-B1FA-4E96-9777-4E00097BE04E}">
      <text>
        <r>
          <rPr>
            <sz val="11"/>
            <rFont val="Calibri"/>
            <family val="2"/>
            <charset val="238"/>
          </rPr>
          <t>SZV_F:OsszesenUtem2</t>
        </r>
      </text>
    </comment>
    <comment ref="AR501" authorId="0" shapeId="0" xr:uid="{D7A60C40-9323-4CAD-9EFC-0E96D6F7B9B9}">
      <text>
        <r>
          <rPr>
            <sz val="11"/>
            <rFont val="Calibri"/>
            <family val="2"/>
            <charset val="238"/>
          </rPr>
          <t>SZV_F:ForrashianyUtem2</t>
        </r>
      </text>
    </comment>
    <comment ref="AU501" authorId="0" shapeId="0" xr:uid="{40EC6C6D-D112-4640-9CFB-8F63AEA33DF1}">
      <text>
        <r>
          <rPr>
            <sz val="11"/>
            <rFont val="Calibri"/>
            <family val="2"/>
            <charset val="238"/>
          </rPr>
          <t>SZV_F:Indokolas</t>
        </r>
      </text>
    </comment>
    <comment ref="AV501" authorId="0" shapeId="0" xr:uid="{B00A1B8B-731D-4B13-B805-91C0760F3401}">
      <text>
        <r>
          <rPr>
            <sz val="11"/>
            <rFont val="Calibri"/>
            <family val="2"/>
            <charset val="238"/>
          </rPr>
          <t>SZV_F:Megjegyzes</t>
        </r>
      </text>
    </comment>
    <comment ref="AW501" authorId="0" shapeId="0" xr:uid="{41E20D89-6D63-4ECA-BC20-CF9349698F11}">
      <text>
        <r>
          <rPr>
            <sz val="11"/>
            <rFont val="Calibri"/>
            <family val="2"/>
            <charset val="238"/>
          </rPr>
          <t>SZV_F:FeladatSorszam</t>
        </r>
      </text>
    </comment>
    <comment ref="AY501" authorId="0" shapeId="0" xr:uid="{B9C431F1-1FCE-4595-A6AF-3DC1E547C144}">
      <text>
        <r>
          <rPr>
            <sz val="11"/>
            <rFont val="Calibri"/>
            <family val="2"/>
            <charset val="238"/>
          </rPr>
          <t>SZV_F:ISA</t>
        </r>
      </text>
    </comment>
    <comment ref="B502" authorId="0" shapeId="0" xr:uid="{9CF16A8C-4D56-4133-B315-FAC0F6FFEDD0}">
      <text>
        <r>
          <rPr>
            <sz val="11"/>
            <rFont val="Calibri"/>
            <family val="2"/>
            <charset val="238"/>
          </rPr>
          <t>SZV_F:FontossagiSorrent</t>
        </r>
      </text>
    </comment>
    <comment ref="C502" authorId="0" shapeId="0" xr:uid="{3AC1771C-A18A-424B-BEDD-97781D2109F2}">
      <text>
        <r>
          <rPr>
            <sz val="11"/>
            <rFont val="Calibri"/>
            <family val="2"/>
            <charset val="238"/>
          </rPr>
          <t>SZV_F:FeladatKategoria</t>
        </r>
      </text>
    </comment>
    <comment ref="D502" authorId="0" shapeId="0" xr:uid="{0F8366A0-F47E-45BE-B191-7E12EB91D8B0}">
      <text>
        <r>
          <rPr>
            <sz val="11"/>
            <rFont val="Calibri"/>
            <family val="2"/>
            <charset val="238"/>
          </rPr>
          <t>SZV_F:FeladatMegnevezes</t>
        </r>
      </text>
    </comment>
    <comment ref="E502" authorId="0" shapeId="0" xr:uid="{771ECF77-06DE-421F-8A49-BB239D2D1D5C}">
      <text>
        <r>
          <rPr>
            <sz val="11"/>
            <rFont val="Calibri"/>
            <family val="2"/>
            <charset val="238"/>
          </rPr>
          <t>SZV_F:ElviEngedelySzam</t>
        </r>
      </text>
    </comment>
    <comment ref="F502" authorId="0" shapeId="0" xr:uid="{6C48D501-3C67-4845-B078-7485A3BF90E5}">
      <text>
        <r>
          <rPr>
            <sz val="11"/>
            <rFont val="Calibri"/>
            <family val="2"/>
            <charset val="238"/>
          </rPr>
          <t>SZV_F:VKR_Kod</t>
        </r>
      </text>
    </comment>
    <comment ref="G502" authorId="0" shapeId="0" xr:uid="{9CF8F971-6639-43C5-A82B-1DAE6D092F73}">
      <text>
        <r>
          <rPr>
            <sz val="11"/>
            <rFont val="Calibri"/>
            <family val="2"/>
            <charset val="238"/>
          </rPr>
          <t>SZV_F:VKR_Nev</t>
        </r>
      </text>
    </comment>
    <comment ref="H502" authorId="0" shapeId="0" xr:uid="{22BE6AE5-6E57-4717-92D4-253009C5FD48}">
      <text>
        <r>
          <rPr>
            <sz val="11"/>
            <rFont val="Calibri"/>
            <family val="2"/>
            <charset val="238"/>
          </rPr>
          <t>SZV_F:FeladatAzonosito</t>
        </r>
      </text>
    </comment>
    <comment ref="I502" authorId="0" shapeId="0" xr:uid="{A28F45C8-3177-467E-9FF8-643032AB7955}">
      <text>
        <r>
          <rPr>
            <sz val="11"/>
            <rFont val="Calibri"/>
            <family val="2"/>
            <charset val="238"/>
          </rPr>
          <t>SZV_F:EllatasiTerulet</t>
        </r>
      </text>
    </comment>
    <comment ref="J502" authorId="0" shapeId="0" xr:uid="{8C2A239F-46FA-4692-8AE0-D9B2C095191B}">
      <text>
        <r>
          <rPr>
            <sz val="11"/>
            <rFont val="Calibri"/>
            <family val="2"/>
            <charset val="238"/>
          </rPr>
          <t>SZV_F:EllatasertFelelos</t>
        </r>
      </text>
    </comment>
    <comment ref="K502" authorId="0" shapeId="0" xr:uid="{705E5CB9-03E0-40F1-A087-C8DAB3ED293C}">
      <text>
        <r>
          <rPr>
            <sz val="11"/>
            <rFont val="Calibri"/>
            <family val="2"/>
            <charset val="238"/>
          </rPr>
          <t>SZV_F:TervezettNettoKoltseg</t>
        </r>
      </text>
    </comment>
    <comment ref="L502" authorId="0" shapeId="0" xr:uid="{00330DD4-99CC-4061-9699-71ED2D995A78}">
      <text>
        <r>
          <rPr>
            <sz val="11"/>
            <rFont val="Calibri"/>
            <family val="2"/>
            <charset val="238"/>
          </rPr>
          <t>SZV_F:IdotartamKezdes</t>
        </r>
      </text>
    </comment>
    <comment ref="M502" authorId="0" shapeId="0" xr:uid="{11738BF3-D478-4C25-9584-D723769EC2C5}">
      <text>
        <r>
          <rPr>
            <sz val="11"/>
            <rFont val="Calibri"/>
            <family val="2"/>
            <charset val="238"/>
          </rPr>
          <t>SZV_F:IdotartamBefejezes</t>
        </r>
      </text>
    </comment>
    <comment ref="N502" authorId="0" shapeId="0" xr:uid="{B1EA30C2-CDF8-4178-9239-8A8EE6137C91}">
      <text>
        <r>
          <rPr>
            <sz val="11"/>
            <rFont val="Calibri"/>
            <family val="2"/>
            <charset val="238"/>
          </rPr>
          <t>SZV_F:NettoKoltsegUtem1</t>
        </r>
      </text>
    </comment>
    <comment ref="O502" authorId="0" shapeId="0" xr:uid="{7679C9C3-6BA7-4E5C-93B7-63FCFF0B0DBF}">
      <text>
        <r>
          <rPr>
            <sz val="11"/>
            <rFont val="Calibri"/>
            <family val="2"/>
            <charset val="238"/>
          </rPr>
          <t>SZV_F:NettoKoltsegUtem2</t>
        </r>
      </text>
    </comment>
    <comment ref="P502" authorId="0" shapeId="0" xr:uid="{BA47E64F-210C-4DA9-96B4-1A8C9178F5DE}">
      <text>
        <r>
          <rPr>
            <sz val="11"/>
            <rFont val="Calibri"/>
            <family val="2"/>
            <charset val="238"/>
          </rPr>
          <t>SZV_F:EM_Melleklet2_KTG</t>
        </r>
      </text>
    </comment>
    <comment ref="R502" authorId="0" shapeId="0" xr:uid="{F14B292A-AC24-48F0-A06A-936FFFDA60BF}">
      <text>
        <r>
          <rPr>
            <sz val="11"/>
            <rFont val="Calibri"/>
            <family val="2"/>
            <charset val="238"/>
          </rPr>
          <t>SZV_F:HDUtem1</t>
        </r>
      </text>
    </comment>
    <comment ref="S502" authorId="0" shapeId="0" xr:uid="{B7DA99F7-7936-409F-A57C-582521C0D4E9}">
      <text>
        <r>
          <rPr>
            <sz val="11"/>
            <rFont val="Calibri"/>
            <family val="2"/>
            <charset val="238"/>
          </rPr>
          <t>SZV_F:ECSUtem1</t>
        </r>
      </text>
    </comment>
    <comment ref="T502" authorId="0" shapeId="0" xr:uid="{E7B01AFF-7CE9-4713-BA75-45010A083FC3}">
      <text>
        <r>
          <rPr>
            <sz val="11"/>
            <rFont val="Calibri"/>
            <family val="2"/>
            <charset val="238"/>
          </rPr>
          <t>SZV_F:KFHUtem1</t>
        </r>
      </text>
    </comment>
    <comment ref="U502" authorId="0" shapeId="0" xr:uid="{7DD9C96C-8F77-4A73-9C26-C7F53719147C}">
      <text>
        <r>
          <rPr>
            <sz val="11"/>
            <rFont val="Calibri"/>
            <family val="2"/>
            <charset val="238"/>
          </rPr>
          <t>SZV_F:Egyeb_SajatUtem1</t>
        </r>
      </text>
    </comment>
    <comment ref="V502" authorId="0" shapeId="0" xr:uid="{C57EEE85-8D7B-441B-993E-1823095E3869}">
      <text>
        <r>
          <rPr>
            <sz val="11"/>
            <rFont val="Calibri"/>
            <family val="2"/>
            <charset val="238"/>
          </rPr>
          <t>SZV_F:DijUtem1</t>
        </r>
      </text>
    </comment>
    <comment ref="W502" authorId="0" shapeId="0" xr:uid="{87F4DBF1-CBEB-4A77-9EB7-4616416264FA}">
      <text>
        <r>
          <rPr>
            <sz val="11"/>
            <rFont val="Calibri"/>
            <family val="2"/>
            <charset val="238"/>
          </rPr>
          <t>SZV_F:EM_Melleklet1_Utem1</t>
        </r>
      </text>
    </comment>
    <comment ref="X502" authorId="0" shapeId="0" xr:uid="{54300B03-A866-4C0C-A256-DAC9C99B5B29}">
      <text>
        <r>
          <rPr>
            <sz val="11"/>
            <rFont val="Calibri"/>
            <family val="2"/>
            <charset val="238"/>
          </rPr>
          <t>SZV_F:EgyebAllamiUtem1</t>
        </r>
      </text>
    </comment>
    <comment ref="Y502" authorId="0" shapeId="0" xr:uid="{6EE3C46F-D069-4643-B240-364AD54E67D2}">
      <text>
        <r>
          <rPr>
            <sz val="11"/>
            <rFont val="Calibri"/>
            <family val="2"/>
            <charset val="238"/>
          </rPr>
          <t>SZV_F:OnkormanyzatiUtem1</t>
        </r>
      </text>
    </comment>
    <comment ref="Z502" authorId="0" shapeId="0" xr:uid="{1FEE6D23-FECF-4427-96F5-6C6CD45A4CEC}">
      <text>
        <r>
          <rPr>
            <sz val="11"/>
            <rFont val="Calibri"/>
            <family val="2"/>
            <charset val="238"/>
          </rPr>
          <t>SZV_F:EUUtem1</t>
        </r>
      </text>
    </comment>
    <comment ref="AA502" authorId="0" shapeId="0" xr:uid="{A65507C3-42B9-4986-AB7D-12F90446D2D7}">
      <text>
        <r>
          <rPr>
            <sz val="11"/>
            <rFont val="Calibri"/>
            <family val="2"/>
            <charset val="238"/>
          </rPr>
          <t>SZV_F:EgyebUtem1</t>
        </r>
      </text>
    </comment>
    <comment ref="AB502" authorId="0" shapeId="0" xr:uid="{DE55A56F-FEC9-45F2-AE26-0F62B52B6BB1}">
      <text>
        <r>
          <rPr>
            <sz val="11"/>
            <rFont val="Calibri"/>
            <family val="2"/>
            <charset val="238"/>
          </rPr>
          <t>SZV_F:HitelKotvenyUtem1</t>
        </r>
      </text>
    </comment>
    <comment ref="AC502" authorId="0" shapeId="0" xr:uid="{ED9932D2-FF16-43EC-8B45-1E19037B62E1}">
      <text>
        <r>
          <rPr>
            <sz val="11"/>
            <rFont val="Calibri"/>
            <family val="2"/>
            <charset val="238"/>
          </rPr>
          <t>SZV_F:OsszesenUtem1</t>
        </r>
      </text>
    </comment>
    <comment ref="AF502" authorId="0" shapeId="0" xr:uid="{0AFA5339-B41D-4534-BD18-FA7AAFD0DA0A}">
      <text>
        <r>
          <rPr>
            <sz val="11"/>
            <rFont val="Calibri"/>
            <family val="2"/>
            <charset val="238"/>
          </rPr>
          <t>SZV_F:HDUtem2</t>
        </r>
      </text>
    </comment>
    <comment ref="AG502" authorId="0" shapeId="0" xr:uid="{43719557-034C-470C-B6B9-F104DCFA26CD}">
      <text>
        <r>
          <rPr>
            <sz val="11"/>
            <rFont val="Calibri"/>
            <family val="2"/>
            <charset val="238"/>
          </rPr>
          <t>SZV_F:ECSUtem2</t>
        </r>
      </text>
    </comment>
    <comment ref="AH502" authorId="0" shapeId="0" xr:uid="{10D864DC-BADE-441C-B04A-208270A79F23}">
      <text>
        <r>
          <rPr>
            <sz val="11"/>
            <rFont val="Calibri"/>
            <family val="2"/>
            <charset val="238"/>
          </rPr>
          <t>SZV_F:KFHUtem2</t>
        </r>
      </text>
    </comment>
    <comment ref="AI502" authorId="0" shapeId="0" xr:uid="{F6B3DD0D-F6ED-4B21-9D35-F9FCD9796529}">
      <text>
        <r>
          <rPr>
            <sz val="11"/>
            <rFont val="Calibri"/>
            <family val="2"/>
            <charset val="238"/>
          </rPr>
          <t>SZV_F:Egyeb_SajatUtem2</t>
        </r>
      </text>
    </comment>
    <comment ref="AJ502" authorId="0" shapeId="0" xr:uid="{E0849D11-3BE2-40B9-A41C-B03404AAC87D}">
      <text>
        <r>
          <rPr>
            <sz val="11"/>
            <rFont val="Calibri"/>
            <family val="2"/>
            <charset val="238"/>
          </rPr>
          <t>SZV_F:DijUtem2</t>
        </r>
      </text>
    </comment>
    <comment ref="AK502" authorId="0" shapeId="0" xr:uid="{3A476CD3-8E59-4C43-B637-DEA909B1E421}">
      <text>
        <r>
          <rPr>
            <sz val="11"/>
            <rFont val="Calibri"/>
            <family val="2"/>
            <charset val="238"/>
          </rPr>
          <t>SZV_F:EM_Melleklet1_Utem2</t>
        </r>
      </text>
    </comment>
    <comment ref="AL502" authorId="0" shapeId="0" xr:uid="{D5842D94-186B-4D4D-B123-0B5B3CF90C77}">
      <text>
        <r>
          <rPr>
            <sz val="11"/>
            <rFont val="Calibri"/>
            <family val="2"/>
            <charset val="238"/>
          </rPr>
          <t>SZV_F:EgyebAllamiUtem2</t>
        </r>
      </text>
    </comment>
    <comment ref="AM502" authorId="0" shapeId="0" xr:uid="{D6492EE5-DD1F-4A5E-99BA-20B2D389882A}">
      <text>
        <r>
          <rPr>
            <sz val="11"/>
            <rFont val="Calibri"/>
            <family val="2"/>
            <charset val="238"/>
          </rPr>
          <t>SZV_F:OnkormanyzatiUtem2</t>
        </r>
      </text>
    </comment>
    <comment ref="AN502" authorId="0" shapeId="0" xr:uid="{9865B557-E0AC-46BB-8236-2828768ABD7A}">
      <text>
        <r>
          <rPr>
            <sz val="11"/>
            <rFont val="Calibri"/>
            <family val="2"/>
            <charset val="238"/>
          </rPr>
          <t>SZV_F:EUUtem2</t>
        </r>
      </text>
    </comment>
    <comment ref="AO502" authorId="0" shapeId="0" xr:uid="{446FB9DA-F080-4188-A63F-A1EFF5E1FDA3}">
      <text>
        <r>
          <rPr>
            <sz val="11"/>
            <rFont val="Calibri"/>
            <family val="2"/>
            <charset val="238"/>
          </rPr>
          <t>SZV_F:EgyebUtem2</t>
        </r>
      </text>
    </comment>
    <comment ref="AP502" authorId="0" shapeId="0" xr:uid="{4055E73D-E23F-4C46-84D5-B7D70D6A172D}">
      <text>
        <r>
          <rPr>
            <sz val="11"/>
            <rFont val="Calibri"/>
            <family val="2"/>
            <charset val="238"/>
          </rPr>
          <t>SZV_F:HitelKotvenyUtem2</t>
        </r>
      </text>
    </comment>
    <comment ref="AQ502" authorId="0" shapeId="0" xr:uid="{DBEECE74-0508-4E9A-8252-5BDEB1D25F82}">
      <text>
        <r>
          <rPr>
            <sz val="11"/>
            <rFont val="Calibri"/>
            <family val="2"/>
            <charset val="238"/>
          </rPr>
          <t>SZV_F:OsszesenUtem2</t>
        </r>
      </text>
    </comment>
    <comment ref="AR502" authorId="0" shapeId="0" xr:uid="{BD30DB0A-1AC1-4501-A789-D1CB223F8434}">
      <text>
        <r>
          <rPr>
            <sz val="11"/>
            <rFont val="Calibri"/>
            <family val="2"/>
            <charset val="238"/>
          </rPr>
          <t>SZV_F:ForrashianyUtem2</t>
        </r>
      </text>
    </comment>
    <comment ref="AU502" authorId="0" shapeId="0" xr:uid="{751156C9-1434-49A3-995F-8B7DE229CC88}">
      <text>
        <r>
          <rPr>
            <sz val="11"/>
            <rFont val="Calibri"/>
            <family val="2"/>
            <charset val="238"/>
          </rPr>
          <t>SZV_F:Indokolas</t>
        </r>
      </text>
    </comment>
    <comment ref="AV502" authorId="0" shapeId="0" xr:uid="{0CFB3B2B-7228-4747-96AB-0196F3C55761}">
      <text>
        <r>
          <rPr>
            <sz val="11"/>
            <rFont val="Calibri"/>
            <family val="2"/>
            <charset val="238"/>
          </rPr>
          <t>SZV_F:Megjegyzes</t>
        </r>
      </text>
    </comment>
    <comment ref="AW502" authorId="0" shapeId="0" xr:uid="{C8845CF1-F3A3-43B1-BD3C-9F20AF110B94}">
      <text>
        <r>
          <rPr>
            <sz val="11"/>
            <rFont val="Calibri"/>
            <family val="2"/>
            <charset val="238"/>
          </rPr>
          <t>SZV_F:FeladatSorszam</t>
        </r>
      </text>
    </comment>
    <comment ref="AY502" authorId="0" shapeId="0" xr:uid="{BF798563-A265-40D2-87A3-56A4D02A9AB9}">
      <text>
        <r>
          <rPr>
            <sz val="11"/>
            <rFont val="Calibri"/>
            <family val="2"/>
            <charset val="238"/>
          </rPr>
          <t>SZV_F:ISA</t>
        </r>
      </text>
    </comment>
    <comment ref="B503" authorId="0" shapeId="0" xr:uid="{6BAEE274-91BD-4A2E-B5B7-AB231D53E2A2}">
      <text>
        <r>
          <rPr>
            <sz val="11"/>
            <rFont val="Calibri"/>
            <family val="2"/>
            <charset val="238"/>
          </rPr>
          <t>SZV_F:FontossagiSorrent</t>
        </r>
      </text>
    </comment>
    <comment ref="C503" authorId="0" shapeId="0" xr:uid="{193E9599-6E74-473F-885F-5A7FF9386718}">
      <text>
        <r>
          <rPr>
            <sz val="11"/>
            <rFont val="Calibri"/>
            <family val="2"/>
            <charset val="238"/>
          </rPr>
          <t>SZV_F:FeladatKategoria</t>
        </r>
      </text>
    </comment>
    <comment ref="D503" authorId="0" shapeId="0" xr:uid="{2B6FF3AD-CA07-4D04-B964-AB439D0CDEF1}">
      <text>
        <r>
          <rPr>
            <sz val="11"/>
            <rFont val="Calibri"/>
            <family val="2"/>
            <charset val="238"/>
          </rPr>
          <t>SZV_F:FeladatMegnevezes</t>
        </r>
      </text>
    </comment>
    <comment ref="E503" authorId="0" shapeId="0" xr:uid="{FC65BF59-39A9-4FD5-B5FF-0A979DB4A698}">
      <text>
        <r>
          <rPr>
            <sz val="11"/>
            <rFont val="Calibri"/>
            <family val="2"/>
            <charset val="238"/>
          </rPr>
          <t>SZV_F:ElviEngedelySzam</t>
        </r>
      </text>
    </comment>
    <comment ref="F503" authorId="0" shapeId="0" xr:uid="{6CE0196E-BEA9-496B-B222-908FD0E51790}">
      <text>
        <r>
          <rPr>
            <sz val="11"/>
            <rFont val="Calibri"/>
            <family val="2"/>
            <charset val="238"/>
          </rPr>
          <t>SZV_F:VKR_Kod</t>
        </r>
      </text>
    </comment>
    <comment ref="G503" authorId="0" shapeId="0" xr:uid="{CC49D265-9DAC-4226-B4D7-B9B134B4D41B}">
      <text>
        <r>
          <rPr>
            <sz val="11"/>
            <rFont val="Calibri"/>
            <family val="2"/>
            <charset val="238"/>
          </rPr>
          <t>SZV_F:VKR_Nev</t>
        </r>
      </text>
    </comment>
    <comment ref="H503" authorId="0" shapeId="0" xr:uid="{B5DC2CB9-2CF9-4842-A769-06484DD6A566}">
      <text>
        <r>
          <rPr>
            <sz val="11"/>
            <rFont val="Calibri"/>
            <family val="2"/>
            <charset val="238"/>
          </rPr>
          <t>SZV_F:FeladatAzonosito</t>
        </r>
      </text>
    </comment>
    <comment ref="I503" authorId="0" shapeId="0" xr:uid="{8159990E-FE0F-418A-BAD4-DB172D20C407}">
      <text>
        <r>
          <rPr>
            <sz val="11"/>
            <rFont val="Calibri"/>
            <family val="2"/>
            <charset val="238"/>
          </rPr>
          <t>SZV_F:EllatasiTerulet</t>
        </r>
      </text>
    </comment>
    <comment ref="J503" authorId="0" shapeId="0" xr:uid="{F7D1C34B-6DF7-41B7-9B66-5AC1449C1C5B}">
      <text>
        <r>
          <rPr>
            <sz val="11"/>
            <rFont val="Calibri"/>
            <family val="2"/>
            <charset val="238"/>
          </rPr>
          <t>SZV_F:EllatasertFelelos</t>
        </r>
      </text>
    </comment>
    <comment ref="K503" authorId="0" shapeId="0" xr:uid="{5D44749B-BAA3-4F6E-AE77-02D1374A490F}">
      <text>
        <r>
          <rPr>
            <sz val="11"/>
            <rFont val="Calibri"/>
            <family val="2"/>
            <charset val="238"/>
          </rPr>
          <t>SZV_F:TervezettNettoKoltseg</t>
        </r>
      </text>
    </comment>
    <comment ref="L503" authorId="0" shapeId="0" xr:uid="{CC9387FE-3215-4DC0-BEE3-570FCACDB0AE}">
      <text>
        <r>
          <rPr>
            <sz val="11"/>
            <rFont val="Calibri"/>
            <family val="2"/>
            <charset val="238"/>
          </rPr>
          <t>SZV_F:IdotartamKezdes</t>
        </r>
      </text>
    </comment>
    <comment ref="M503" authorId="0" shapeId="0" xr:uid="{8270BBC4-34C1-4A07-82D4-9411F1FCBF2F}">
      <text>
        <r>
          <rPr>
            <sz val="11"/>
            <rFont val="Calibri"/>
            <family val="2"/>
            <charset val="238"/>
          </rPr>
          <t>SZV_F:IdotartamBefejezes</t>
        </r>
      </text>
    </comment>
    <comment ref="N503" authorId="0" shapeId="0" xr:uid="{9CE049C1-07FE-4DBC-B916-D915E7B78045}">
      <text>
        <r>
          <rPr>
            <sz val="11"/>
            <rFont val="Calibri"/>
            <family val="2"/>
            <charset val="238"/>
          </rPr>
          <t>SZV_F:NettoKoltsegUtem1</t>
        </r>
      </text>
    </comment>
    <comment ref="O503" authorId="0" shapeId="0" xr:uid="{94A96C44-F97F-47CB-907B-067ABEF40F13}">
      <text>
        <r>
          <rPr>
            <sz val="11"/>
            <rFont val="Calibri"/>
            <family val="2"/>
            <charset val="238"/>
          </rPr>
          <t>SZV_F:NettoKoltsegUtem2</t>
        </r>
      </text>
    </comment>
    <comment ref="P503" authorId="0" shapeId="0" xr:uid="{325F28EF-0242-44A7-A825-E32E3D47D064}">
      <text>
        <r>
          <rPr>
            <sz val="11"/>
            <rFont val="Calibri"/>
            <family val="2"/>
            <charset val="238"/>
          </rPr>
          <t>SZV_F:EM_Melleklet2_KTG</t>
        </r>
      </text>
    </comment>
    <comment ref="R503" authorId="0" shapeId="0" xr:uid="{559AC4DC-DCAA-4F54-8D71-A57619445571}">
      <text>
        <r>
          <rPr>
            <sz val="11"/>
            <rFont val="Calibri"/>
            <family val="2"/>
            <charset val="238"/>
          </rPr>
          <t>SZV_F:HDUtem1</t>
        </r>
      </text>
    </comment>
    <comment ref="S503" authorId="0" shapeId="0" xr:uid="{624DE2D1-6F91-45E5-8D0C-674A0CF88EA7}">
      <text>
        <r>
          <rPr>
            <sz val="11"/>
            <rFont val="Calibri"/>
            <family val="2"/>
            <charset val="238"/>
          </rPr>
          <t>SZV_F:ECSUtem1</t>
        </r>
      </text>
    </comment>
    <comment ref="T503" authorId="0" shapeId="0" xr:uid="{40C78315-ECDC-4450-81F1-D32A60F9706D}">
      <text>
        <r>
          <rPr>
            <sz val="11"/>
            <rFont val="Calibri"/>
            <family val="2"/>
            <charset val="238"/>
          </rPr>
          <t>SZV_F:KFHUtem1</t>
        </r>
      </text>
    </comment>
    <comment ref="U503" authorId="0" shapeId="0" xr:uid="{099548D4-F883-49E2-94D2-812D12DFC530}">
      <text>
        <r>
          <rPr>
            <sz val="11"/>
            <rFont val="Calibri"/>
            <family val="2"/>
            <charset val="238"/>
          </rPr>
          <t>SZV_F:Egyeb_SajatUtem1</t>
        </r>
      </text>
    </comment>
    <comment ref="V503" authorId="0" shapeId="0" xr:uid="{11F14DBF-A834-4FA9-8F27-CAE085D76DB1}">
      <text>
        <r>
          <rPr>
            <sz val="11"/>
            <rFont val="Calibri"/>
            <family val="2"/>
            <charset val="238"/>
          </rPr>
          <t>SZV_F:DijUtem1</t>
        </r>
      </text>
    </comment>
    <comment ref="W503" authorId="0" shapeId="0" xr:uid="{86984894-CFEB-4822-9366-2972C08B5184}">
      <text>
        <r>
          <rPr>
            <sz val="11"/>
            <rFont val="Calibri"/>
            <family val="2"/>
            <charset val="238"/>
          </rPr>
          <t>SZV_F:EM_Melleklet1_Utem1</t>
        </r>
      </text>
    </comment>
    <comment ref="X503" authorId="0" shapeId="0" xr:uid="{3745CD8F-1215-4139-A771-1A3C49E190E7}">
      <text>
        <r>
          <rPr>
            <sz val="11"/>
            <rFont val="Calibri"/>
            <family val="2"/>
            <charset val="238"/>
          </rPr>
          <t>SZV_F:EgyebAllamiUtem1</t>
        </r>
      </text>
    </comment>
    <comment ref="Y503" authorId="0" shapeId="0" xr:uid="{58F039DA-3022-4588-95EF-5E18A2BF2386}">
      <text>
        <r>
          <rPr>
            <sz val="11"/>
            <rFont val="Calibri"/>
            <family val="2"/>
            <charset val="238"/>
          </rPr>
          <t>SZV_F:OnkormanyzatiUtem1</t>
        </r>
      </text>
    </comment>
    <comment ref="Z503" authorId="0" shapeId="0" xr:uid="{876BA063-A6DD-4BE6-A39F-25C18BE38A26}">
      <text>
        <r>
          <rPr>
            <sz val="11"/>
            <rFont val="Calibri"/>
            <family val="2"/>
            <charset val="238"/>
          </rPr>
          <t>SZV_F:EUUtem1</t>
        </r>
      </text>
    </comment>
    <comment ref="AA503" authorId="0" shapeId="0" xr:uid="{E6872518-8E3B-4D2D-8B3E-287FF6E0C756}">
      <text>
        <r>
          <rPr>
            <sz val="11"/>
            <rFont val="Calibri"/>
            <family val="2"/>
            <charset val="238"/>
          </rPr>
          <t>SZV_F:EgyebUtem1</t>
        </r>
      </text>
    </comment>
    <comment ref="AB503" authorId="0" shapeId="0" xr:uid="{CC452B13-8BDF-4669-A40F-58F887BA5ADD}">
      <text>
        <r>
          <rPr>
            <sz val="11"/>
            <rFont val="Calibri"/>
            <family val="2"/>
            <charset val="238"/>
          </rPr>
          <t>SZV_F:HitelKotvenyUtem1</t>
        </r>
      </text>
    </comment>
    <comment ref="AC503" authorId="0" shapeId="0" xr:uid="{BC7C7D5C-7127-4CB2-AEA7-B55437A2A61E}">
      <text>
        <r>
          <rPr>
            <sz val="11"/>
            <rFont val="Calibri"/>
            <family val="2"/>
            <charset val="238"/>
          </rPr>
          <t>SZV_F:OsszesenUtem1</t>
        </r>
      </text>
    </comment>
    <comment ref="AF503" authorId="0" shapeId="0" xr:uid="{01DD6171-7B42-4B1E-B09B-7BAB796EB748}">
      <text>
        <r>
          <rPr>
            <sz val="11"/>
            <rFont val="Calibri"/>
            <family val="2"/>
            <charset val="238"/>
          </rPr>
          <t>SZV_F:HDUtem2</t>
        </r>
      </text>
    </comment>
    <comment ref="AG503" authorId="0" shapeId="0" xr:uid="{D0D255FC-D54C-481F-8426-62C1B7DE5DFA}">
      <text>
        <r>
          <rPr>
            <sz val="11"/>
            <rFont val="Calibri"/>
            <family val="2"/>
            <charset val="238"/>
          </rPr>
          <t>SZV_F:ECSUtem2</t>
        </r>
      </text>
    </comment>
    <comment ref="AH503" authorId="0" shapeId="0" xr:uid="{1CCC5FD7-91FB-4497-AC56-3B3E44B30FA3}">
      <text>
        <r>
          <rPr>
            <sz val="11"/>
            <rFont val="Calibri"/>
            <family val="2"/>
            <charset val="238"/>
          </rPr>
          <t>SZV_F:KFHUtem2</t>
        </r>
      </text>
    </comment>
    <comment ref="AI503" authorId="0" shapeId="0" xr:uid="{0F9378C8-7FB3-4A02-8EA1-C4551741F34B}">
      <text>
        <r>
          <rPr>
            <sz val="11"/>
            <rFont val="Calibri"/>
            <family val="2"/>
            <charset val="238"/>
          </rPr>
          <t>SZV_F:Egyeb_SajatUtem2</t>
        </r>
      </text>
    </comment>
    <comment ref="AJ503" authorId="0" shapeId="0" xr:uid="{61A19733-AB0F-4854-9E61-1753FAF7A32C}">
      <text>
        <r>
          <rPr>
            <sz val="11"/>
            <rFont val="Calibri"/>
            <family val="2"/>
            <charset val="238"/>
          </rPr>
          <t>SZV_F:DijUtem2</t>
        </r>
      </text>
    </comment>
    <comment ref="AK503" authorId="0" shapeId="0" xr:uid="{D567A4B8-1156-4A81-AC07-68651D768D56}">
      <text>
        <r>
          <rPr>
            <sz val="11"/>
            <rFont val="Calibri"/>
            <family val="2"/>
            <charset val="238"/>
          </rPr>
          <t>SZV_F:EM_Melleklet1_Utem2</t>
        </r>
      </text>
    </comment>
    <comment ref="AL503" authorId="0" shapeId="0" xr:uid="{971822A4-C35B-4860-898C-77F0B33550F8}">
      <text>
        <r>
          <rPr>
            <sz val="11"/>
            <rFont val="Calibri"/>
            <family val="2"/>
            <charset val="238"/>
          </rPr>
          <t>SZV_F:EgyebAllamiUtem2</t>
        </r>
      </text>
    </comment>
    <comment ref="AM503" authorId="0" shapeId="0" xr:uid="{AAB3A2DA-6528-473D-B677-5C22549D7FFF}">
      <text>
        <r>
          <rPr>
            <sz val="11"/>
            <rFont val="Calibri"/>
            <family val="2"/>
            <charset val="238"/>
          </rPr>
          <t>SZV_F:OnkormanyzatiUtem2</t>
        </r>
      </text>
    </comment>
    <comment ref="AN503" authorId="0" shapeId="0" xr:uid="{94892661-A7C1-4177-A377-C70C908A1733}">
      <text>
        <r>
          <rPr>
            <sz val="11"/>
            <rFont val="Calibri"/>
            <family val="2"/>
            <charset val="238"/>
          </rPr>
          <t>SZV_F:EUUtem2</t>
        </r>
      </text>
    </comment>
    <comment ref="AO503" authorId="0" shapeId="0" xr:uid="{555E9272-4E94-4254-84C8-B274737E19C5}">
      <text>
        <r>
          <rPr>
            <sz val="11"/>
            <rFont val="Calibri"/>
            <family val="2"/>
            <charset val="238"/>
          </rPr>
          <t>SZV_F:EgyebUtem2</t>
        </r>
      </text>
    </comment>
    <comment ref="AP503" authorId="0" shapeId="0" xr:uid="{8E2AFB63-B2C7-4B2B-B7AA-8BF9E3C2876D}">
      <text>
        <r>
          <rPr>
            <sz val="11"/>
            <rFont val="Calibri"/>
            <family val="2"/>
            <charset val="238"/>
          </rPr>
          <t>SZV_F:HitelKotvenyUtem2</t>
        </r>
      </text>
    </comment>
    <comment ref="AQ503" authorId="0" shapeId="0" xr:uid="{641E0CDB-5190-4C7F-A2C1-8B19424947D9}">
      <text>
        <r>
          <rPr>
            <sz val="11"/>
            <rFont val="Calibri"/>
            <family val="2"/>
            <charset val="238"/>
          </rPr>
          <t>SZV_F:OsszesenUtem2</t>
        </r>
      </text>
    </comment>
    <comment ref="AR503" authorId="0" shapeId="0" xr:uid="{FE806B86-4B15-4D32-B1B2-525738496D95}">
      <text>
        <r>
          <rPr>
            <sz val="11"/>
            <rFont val="Calibri"/>
            <family val="2"/>
            <charset val="238"/>
          </rPr>
          <t>SZV_F:ForrashianyUtem2</t>
        </r>
      </text>
    </comment>
    <comment ref="AU503" authorId="0" shapeId="0" xr:uid="{39103472-4DD1-4D7C-8E10-588E06147D9A}">
      <text>
        <r>
          <rPr>
            <sz val="11"/>
            <rFont val="Calibri"/>
            <family val="2"/>
            <charset val="238"/>
          </rPr>
          <t>SZV_F:Indokolas</t>
        </r>
      </text>
    </comment>
    <comment ref="AV503" authorId="0" shapeId="0" xr:uid="{BCFA0A05-7F42-4959-9AB9-1F4768ECA71F}">
      <text>
        <r>
          <rPr>
            <sz val="11"/>
            <rFont val="Calibri"/>
            <family val="2"/>
            <charset val="238"/>
          </rPr>
          <t>SZV_F:Megjegyzes</t>
        </r>
      </text>
    </comment>
    <comment ref="AW503" authorId="0" shapeId="0" xr:uid="{2FCE6BE8-EB22-4AE5-B4D7-75DB33F08388}">
      <text>
        <r>
          <rPr>
            <sz val="11"/>
            <rFont val="Calibri"/>
            <family val="2"/>
            <charset val="238"/>
          </rPr>
          <t>SZV_F:FeladatSorszam</t>
        </r>
      </text>
    </comment>
    <comment ref="AY503" authorId="0" shapeId="0" xr:uid="{A4DE7583-A81B-4F35-9377-75E201B02E1C}">
      <text>
        <r>
          <rPr>
            <sz val="11"/>
            <rFont val="Calibri"/>
            <family val="2"/>
            <charset val="238"/>
          </rPr>
          <t>SZV_F:ISA</t>
        </r>
      </text>
    </comment>
    <comment ref="B504" authorId="0" shapeId="0" xr:uid="{489003DA-F8ED-4271-821B-5EE171C6F173}">
      <text>
        <r>
          <rPr>
            <sz val="11"/>
            <rFont val="Calibri"/>
            <family val="2"/>
            <charset val="238"/>
          </rPr>
          <t>SZV_F:FontossagiSorrent</t>
        </r>
      </text>
    </comment>
    <comment ref="C504" authorId="0" shapeId="0" xr:uid="{49EFCCBA-0661-4DA2-B1E7-3AE8E1988F3D}">
      <text>
        <r>
          <rPr>
            <sz val="11"/>
            <rFont val="Calibri"/>
            <family val="2"/>
            <charset val="238"/>
          </rPr>
          <t>SZV_F:FeladatKategoria</t>
        </r>
      </text>
    </comment>
    <comment ref="D504" authorId="0" shapeId="0" xr:uid="{2739BEC3-B272-4FB2-AF24-DE031DD6D468}">
      <text>
        <r>
          <rPr>
            <sz val="11"/>
            <rFont val="Calibri"/>
            <family val="2"/>
            <charset val="238"/>
          </rPr>
          <t>SZV_F:FeladatMegnevezes</t>
        </r>
      </text>
    </comment>
    <comment ref="E504" authorId="0" shapeId="0" xr:uid="{40ED88C7-A6CB-4E53-95D7-871C33969F3F}">
      <text>
        <r>
          <rPr>
            <sz val="11"/>
            <rFont val="Calibri"/>
            <family val="2"/>
            <charset val="238"/>
          </rPr>
          <t>SZV_F:ElviEngedelySzam</t>
        </r>
      </text>
    </comment>
    <comment ref="F504" authorId="0" shapeId="0" xr:uid="{58E862AD-512E-4184-B5AD-AC6F1AC9B16B}">
      <text>
        <r>
          <rPr>
            <sz val="11"/>
            <rFont val="Calibri"/>
            <family val="2"/>
            <charset val="238"/>
          </rPr>
          <t>SZV_F:VKR_Kod</t>
        </r>
      </text>
    </comment>
    <comment ref="G504" authorId="0" shapeId="0" xr:uid="{A3C04F6E-5E16-46F6-86BD-7758DFD928A5}">
      <text>
        <r>
          <rPr>
            <sz val="11"/>
            <rFont val="Calibri"/>
            <family val="2"/>
            <charset val="238"/>
          </rPr>
          <t>SZV_F:VKR_Nev</t>
        </r>
      </text>
    </comment>
    <comment ref="H504" authorId="0" shapeId="0" xr:uid="{1EEA1D2D-FD33-427F-B4C5-0B608B88DDD0}">
      <text>
        <r>
          <rPr>
            <sz val="11"/>
            <rFont val="Calibri"/>
            <family val="2"/>
            <charset val="238"/>
          </rPr>
          <t>SZV_F:FeladatAzonosito</t>
        </r>
      </text>
    </comment>
    <comment ref="I504" authorId="0" shapeId="0" xr:uid="{EA065F9A-6A91-4CAE-91F3-2C16CA31B6F6}">
      <text>
        <r>
          <rPr>
            <sz val="11"/>
            <rFont val="Calibri"/>
            <family val="2"/>
            <charset val="238"/>
          </rPr>
          <t>SZV_F:EllatasiTerulet</t>
        </r>
      </text>
    </comment>
    <comment ref="J504" authorId="0" shapeId="0" xr:uid="{9086D39E-D580-4CD5-9477-4BB2C214AC9E}">
      <text>
        <r>
          <rPr>
            <sz val="11"/>
            <rFont val="Calibri"/>
            <family val="2"/>
            <charset val="238"/>
          </rPr>
          <t>SZV_F:EllatasertFelelos</t>
        </r>
      </text>
    </comment>
    <comment ref="K504" authorId="0" shapeId="0" xr:uid="{498089EA-9CEE-4D44-BE7B-AE9ED8C17EC1}">
      <text>
        <r>
          <rPr>
            <sz val="11"/>
            <rFont val="Calibri"/>
            <family val="2"/>
            <charset val="238"/>
          </rPr>
          <t>SZV_F:TervezettNettoKoltseg</t>
        </r>
      </text>
    </comment>
    <comment ref="L504" authorId="0" shapeId="0" xr:uid="{128B0233-5070-43F8-8B53-61C6865995BD}">
      <text>
        <r>
          <rPr>
            <sz val="11"/>
            <rFont val="Calibri"/>
            <family val="2"/>
            <charset val="238"/>
          </rPr>
          <t>SZV_F:IdotartamKezdes</t>
        </r>
      </text>
    </comment>
    <comment ref="M504" authorId="0" shapeId="0" xr:uid="{39C81236-B095-4506-AB3D-3EA0798DD80B}">
      <text>
        <r>
          <rPr>
            <sz val="11"/>
            <rFont val="Calibri"/>
            <family val="2"/>
            <charset val="238"/>
          </rPr>
          <t>SZV_F:IdotartamBefejezes</t>
        </r>
      </text>
    </comment>
    <comment ref="N504" authorId="0" shapeId="0" xr:uid="{E9071E43-D664-40A3-BDA0-74AB4AB4FB88}">
      <text>
        <r>
          <rPr>
            <sz val="11"/>
            <rFont val="Calibri"/>
            <family val="2"/>
            <charset val="238"/>
          </rPr>
          <t>SZV_F:NettoKoltsegUtem1</t>
        </r>
      </text>
    </comment>
    <comment ref="O504" authorId="0" shapeId="0" xr:uid="{0F46FBC1-D415-42EE-8F73-3D2BFE4237AC}">
      <text>
        <r>
          <rPr>
            <sz val="11"/>
            <rFont val="Calibri"/>
            <family val="2"/>
            <charset val="238"/>
          </rPr>
          <t>SZV_F:NettoKoltsegUtem2</t>
        </r>
      </text>
    </comment>
    <comment ref="P504" authorId="0" shapeId="0" xr:uid="{B510B447-9BCA-4C22-9E4B-9A2803ECC15C}">
      <text>
        <r>
          <rPr>
            <sz val="11"/>
            <rFont val="Calibri"/>
            <family val="2"/>
            <charset val="238"/>
          </rPr>
          <t>SZV_F:EM_Melleklet2_KTG</t>
        </r>
      </text>
    </comment>
    <comment ref="R504" authorId="0" shapeId="0" xr:uid="{254A4E39-EB24-4AEC-BA5E-DC3F2EC9E45E}">
      <text>
        <r>
          <rPr>
            <sz val="11"/>
            <rFont val="Calibri"/>
            <family val="2"/>
            <charset val="238"/>
          </rPr>
          <t>SZV_F:HDUtem1</t>
        </r>
      </text>
    </comment>
    <comment ref="S504" authorId="0" shapeId="0" xr:uid="{4AACBFB8-D3AA-44B2-BF64-17ED20555504}">
      <text>
        <r>
          <rPr>
            <sz val="11"/>
            <rFont val="Calibri"/>
            <family val="2"/>
            <charset val="238"/>
          </rPr>
          <t>SZV_F:ECSUtem1</t>
        </r>
      </text>
    </comment>
    <comment ref="T504" authorId="0" shapeId="0" xr:uid="{9E0B4D2F-B7BA-4448-ACDB-EA7D71F18900}">
      <text>
        <r>
          <rPr>
            <sz val="11"/>
            <rFont val="Calibri"/>
            <family val="2"/>
            <charset val="238"/>
          </rPr>
          <t>SZV_F:KFHUtem1</t>
        </r>
      </text>
    </comment>
    <comment ref="U504" authorId="0" shapeId="0" xr:uid="{FFE75C21-AC3F-497D-B84F-8DAC1BF86FB7}">
      <text>
        <r>
          <rPr>
            <sz val="11"/>
            <rFont val="Calibri"/>
            <family val="2"/>
            <charset val="238"/>
          </rPr>
          <t>SZV_F:Egyeb_SajatUtem1</t>
        </r>
      </text>
    </comment>
    <comment ref="V504" authorId="0" shapeId="0" xr:uid="{7E78CE62-529E-4FD0-9D46-56C7A0AA265C}">
      <text>
        <r>
          <rPr>
            <sz val="11"/>
            <rFont val="Calibri"/>
            <family val="2"/>
            <charset val="238"/>
          </rPr>
          <t>SZV_F:DijUtem1</t>
        </r>
      </text>
    </comment>
    <comment ref="W504" authorId="0" shapeId="0" xr:uid="{F10BA98B-8726-41E9-914E-2B9FF59BD376}">
      <text>
        <r>
          <rPr>
            <sz val="11"/>
            <rFont val="Calibri"/>
            <family val="2"/>
            <charset val="238"/>
          </rPr>
          <t>SZV_F:EM_Melleklet1_Utem1</t>
        </r>
      </text>
    </comment>
    <comment ref="X504" authorId="0" shapeId="0" xr:uid="{082CBD28-5826-4DA6-9956-70A5BF9A9F4F}">
      <text>
        <r>
          <rPr>
            <sz val="11"/>
            <rFont val="Calibri"/>
            <family val="2"/>
            <charset val="238"/>
          </rPr>
          <t>SZV_F:EgyebAllamiUtem1</t>
        </r>
      </text>
    </comment>
    <comment ref="Y504" authorId="0" shapeId="0" xr:uid="{74B3B587-14E0-4F54-B796-8BA63AA08B91}">
      <text>
        <r>
          <rPr>
            <sz val="11"/>
            <rFont val="Calibri"/>
            <family val="2"/>
            <charset val="238"/>
          </rPr>
          <t>SZV_F:OnkormanyzatiUtem1</t>
        </r>
      </text>
    </comment>
    <comment ref="Z504" authorId="0" shapeId="0" xr:uid="{C9A9553B-1614-49F4-8DD2-B6AFECF8A613}">
      <text>
        <r>
          <rPr>
            <sz val="11"/>
            <rFont val="Calibri"/>
            <family val="2"/>
            <charset val="238"/>
          </rPr>
          <t>SZV_F:EUUtem1</t>
        </r>
      </text>
    </comment>
    <comment ref="AA504" authorId="0" shapeId="0" xr:uid="{5900AC3D-187D-464A-8901-A52DDA6EF68C}">
      <text>
        <r>
          <rPr>
            <sz val="11"/>
            <rFont val="Calibri"/>
            <family val="2"/>
            <charset val="238"/>
          </rPr>
          <t>SZV_F:EgyebUtem1</t>
        </r>
      </text>
    </comment>
    <comment ref="AB504" authorId="0" shapeId="0" xr:uid="{55A8684D-9B54-498D-8F8D-B31B20F52160}">
      <text>
        <r>
          <rPr>
            <sz val="11"/>
            <rFont val="Calibri"/>
            <family val="2"/>
            <charset val="238"/>
          </rPr>
          <t>SZV_F:HitelKotvenyUtem1</t>
        </r>
      </text>
    </comment>
    <comment ref="AC504" authorId="0" shapeId="0" xr:uid="{CFF19499-F52E-4304-9A2B-45E5B29B4E2A}">
      <text>
        <r>
          <rPr>
            <sz val="11"/>
            <rFont val="Calibri"/>
            <family val="2"/>
            <charset val="238"/>
          </rPr>
          <t>SZV_F:OsszesenUtem1</t>
        </r>
      </text>
    </comment>
    <comment ref="AF504" authorId="0" shapeId="0" xr:uid="{8B3F1C2E-D566-47C8-B525-C08330A9D888}">
      <text>
        <r>
          <rPr>
            <sz val="11"/>
            <rFont val="Calibri"/>
            <family val="2"/>
            <charset val="238"/>
          </rPr>
          <t>SZV_F:HDUtem2</t>
        </r>
      </text>
    </comment>
    <comment ref="AG504" authorId="0" shapeId="0" xr:uid="{CFED698E-7238-470D-BB7F-75CB91955D3C}">
      <text>
        <r>
          <rPr>
            <sz val="11"/>
            <rFont val="Calibri"/>
            <family val="2"/>
            <charset val="238"/>
          </rPr>
          <t>SZV_F:ECSUtem2</t>
        </r>
      </text>
    </comment>
    <comment ref="AH504" authorId="0" shapeId="0" xr:uid="{D9A95BEE-1F8B-48D8-9140-A8684D4C8E1E}">
      <text>
        <r>
          <rPr>
            <sz val="11"/>
            <rFont val="Calibri"/>
            <family val="2"/>
            <charset val="238"/>
          </rPr>
          <t>SZV_F:KFHUtem2</t>
        </r>
      </text>
    </comment>
    <comment ref="AI504" authorId="0" shapeId="0" xr:uid="{ABCB8BA8-F897-4CC0-86BF-BDFE4CF2A689}">
      <text>
        <r>
          <rPr>
            <sz val="11"/>
            <rFont val="Calibri"/>
            <family val="2"/>
            <charset val="238"/>
          </rPr>
          <t>SZV_F:Egyeb_SajatUtem2</t>
        </r>
      </text>
    </comment>
    <comment ref="AJ504" authorId="0" shapeId="0" xr:uid="{FC0ECAF1-FED2-4261-B840-A9AB676B5B40}">
      <text>
        <r>
          <rPr>
            <sz val="11"/>
            <rFont val="Calibri"/>
            <family val="2"/>
            <charset val="238"/>
          </rPr>
          <t>SZV_F:DijUtem2</t>
        </r>
      </text>
    </comment>
    <comment ref="AK504" authorId="0" shapeId="0" xr:uid="{63700ACF-8FE1-4741-A223-4ED3779E1244}">
      <text>
        <r>
          <rPr>
            <sz val="11"/>
            <rFont val="Calibri"/>
            <family val="2"/>
            <charset val="238"/>
          </rPr>
          <t>SZV_F:EM_Melleklet1_Utem2</t>
        </r>
      </text>
    </comment>
    <comment ref="AL504" authorId="0" shapeId="0" xr:uid="{512644C7-7299-414B-8977-8C7B2BBB97CB}">
      <text>
        <r>
          <rPr>
            <sz val="11"/>
            <rFont val="Calibri"/>
            <family val="2"/>
            <charset val="238"/>
          </rPr>
          <t>SZV_F:EgyebAllamiUtem2</t>
        </r>
      </text>
    </comment>
    <comment ref="AM504" authorId="0" shapeId="0" xr:uid="{AA01AC7B-40EB-4115-ACC8-137F7520B4AA}">
      <text>
        <r>
          <rPr>
            <sz val="11"/>
            <rFont val="Calibri"/>
            <family val="2"/>
            <charset val="238"/>
          </rPr>
          <t>SZV_F:OnkormanyzatiUtem2</t>
        </r>
      </text>
    </comment>
    <comment ref="AN504" authorId="0" shapeId="0" xr:uid="{2D171936-EF93-49DA-AC69-1122F1172779}">
      <text>
        <r>
          <rPr>
            <sz val="11"/>
            <rFont val="Calibri"/>
            <family val="2"/>
            <charset val="238"/>
          </rPr>
          <t>SZV_F:EUUtem2</t>
        </r>
      </text>
    </comment>
    <comment ref="AO504" authorId="0" shapeId="0" xr:uid="{3054F1C8-1266-4447-83A9-C5BF594DB81A}">
      <text>
        <r>
          <rPr>
            <sz val="11"/>
            <rFont val="Calibri"/>
            <family val="2"/>
            <charset val="238"/>
          </rPr>
          <t>SZV_F:EgyebUtem2</t>
        </r>
      </text>
    </comment>
    <comment ref="AP504" authorId="0" shapeId="0" xr:uid="{DB8CB6B4-C3DD-407B-B4F4-F4C7020FD517}">
      <text>
        <r>
          <rPr>
            <sz val="11"/>
            <rFont val="Calibri"/>
            <family val="2"/>
            <charset val="238"/>
          </rPr>
          <t>SZV_F:HitelKotvenyUtem2</t>
        </r>
      </text>
    </comment>
    <comment ref="AQ504" authorId="0" shapeId="0" xr:uid="{9813CD16-A4C1-4D22-B8BF-4EEBAF721510}">
      <text>
        <r>
          <rPr>
            <sz val="11"/>
            <rFont val="Calibri"/>
            <family val="2"/>
            <charset val="238"/>
          </rPr>
          <t>SZV_F:OsszesenUtem2</t>
        </r>
      </text>
    </comment>
    <comment ref="AR504" authorId="0" shapeId="0" xr:uid="{98A3E76A-35EF-447D-8B37-276A45CDA83A}">
      <text>
        <r>
          <rPr>
            <sz val="11"/>
            <rFont val="Calibri"/>
            <family val="2"/>
            <charset val="238"/>
          </rPr>
          <t>SZV_F:ForrashianyUtem2</t>
        </r>
      </text>
    </comment>
    <comment ref="AU504" authorId="0" shapeId="0" xr:uid="{53D09770-3B5F-4E4D-A920-CAD402A22E93}">
      <text>
        <r>
          <rPr>
            <sz val="11"/>
            <rFont val="Calibri"/>
            <family val="2"/>
            <charset val="238"/>
          </rPr>
          <t>SZV_F:Indokolas</t>
        </r>
      </text>
    </comment>
    <comment ref="AV504" authorId="0" shapeId="0" xr:uid="{1D6263D0-D795-44DE-844E-E8AB4C315787}">
      <text>
        <r>
          <rPr>
            <sz val="11"/>
            <rFont val="Calibri"/>
            <family val="2"/>
            <charset val="238"/>
          </rPr>
          <t>SZV_F:Megjegyzes</t>
        </r>
      </text>
    </comment>
    <comment ref="AW504" authorId="0" shapeId="0" xr:uid="{FD820DB1-0CB2-4832-B153-096154DE2502}">
      <text>
        <r>
          <rPr>
            <sz val="11"/>
            <rFont val="Calibri"/>
            <family val="2"/>
            <charset val="238"/>
          </rPr>
          <t>SZV_F:FeladatSorszam</t>
        </r>
      </text>
    </comment>
    <comment ref="AY504" authorId="0" shapeId="0" xr:uid="{72F1C86B-B293-4D4F-BA09-7E32F546146C}">
      <text>
        <r>
          <rPr>
            <sz val="11"/>
            <rFont val="Calibri"/>
            <family val="2"/>
            <charset val="238"/>
          </rPr>
          <t>SZV_F:ISA</t>
        </r>
      </text>
    </comment>
    <comment ref="B505" authorId="0" shapeId="0" xr:uid="{00DDC194-3D7F-4811-A26E-1F8068E06065}">
      <text>
        <r>
          <rPr>
            <sz val="11"/>
            <rFont val="Calibri"/>
            <family val="2"/>
            <charset val="238"/>
          </rPr>
          <t>SZV_F:FontossagiSorrent</t>
        </r>
      </text>
    </comment>
    <comment ref="C505" authorId="0" shapeId="0" xr:uid="{9B083FFE-B0C0-411A-B576-72D3CD8C90C1}">
      <text>
        <r>
          <rPr>
            <sz val="11"/>
            <rFont val="Calibri"/>
            <family val="2"/>
            <charset val="238"/>
          </rPr>
          <t>SZV_F:FeladatKategoria</t>
        </r>
      </text>
    </comment>
    <comment ref="D505" authorId="0" shapeId="0" xr:uid="{EF5119C0-5924-46CC-80B2-A5C3E56A5767}">
      <text>
        <r>
          <rPr>
            <sz val="11"/>
            <rFont val="Calibri"/>
            <family val="2"/>
            <charset val="238"/>
          </rPr>
          <t>SZV_F:FeladatMegnevezes</t>
        </r>
      </text>
    </comment>
    <comment ref="E505" authorId="0" shapeId="0" xr:uid="{85406AFC-F3C4-4297-B896-5E5DF1B4E7CF}">
      <text>
        <r>
          <rPr>
            <sz val="11"/>
            <rFont val="Calibri"/>
            <family val="2"/>
            <charset val="238"/>
          </rPr>
          <t>SZV_F:ElviEngedelySzam</t>
        </r>
      </text>
    </comment>
    <comment ref="F505" authorId="0" shapeId="0" xr:uid="{444BBF8D-AB97-4D9B-8999-90323F185338}">
      <text>
        <r>
          <rPr>
            <sz val="11"/>
            <rFont val="Calibri"/>
            <family val="2"/>
            <charset val="238"/>
          </rPr>
          <t>SZV_F:VKR_Kod</t>
        </r>
      </text>
    </comment>
    <comment ref="G505" authorId="0" shapeId="0" xr:uid="{D7B50CDB-8193-4AA6-84EE-228F4ECFCD95}">
      <text>
        <r>
          <rPr>
            <sz val="11"/>
            <rFont val="Calibri"/>
            <family val="2"/>
            <charset val="238"/>
          </rPr>
          <t>SZV_F:VKR_Nev</t>
        </r>
      </text>
    </comment>
    <comment ref="H505" authorId="0" shapeId="0" xr:uid="{C0C82277-360C-4A8C-9F5C-856EAEC22F69}">
      <text>
        <r>
          <rPr>
            <sz val="11"/>
            <rFont val="Calibri"/>
            <family val="2"/>
            <charset val="238"/>
          </rPr>
          <t>SZV_F:FeladatAzonosito</t>
        </r>
      </text>
    </comment>
    <comment ref="I505" authorId="0" shapeId="0" xr:uid="{6B36B43D-2AB5-43B5-98FA-C274461D0759}">
      <text>
        <r>
          <rPr>
            <sz val="11"/>
            <rFont val="Calibri"/>
            <family val="2"/>
            <charset val="238"/>
          </rPr>
          <t>SZV_F:EllatasiTerulet</t>
        </r>
      </text>
    </comment>
    <comment ref="J505" authorId="0" shapeId="0" xr:uid="{08433D36-49C9-474F-90B2-DFB60A4DC652}">
      <text>
        <r>
          <rPr>
            <sz val="11"/>
            <rFont val="Calibri"/>
            <family val="2"/>
            <charset val="238"/>
          </rPr>
          <t>SZV_F:EllatasertFelelos</t>
        </r>
      </text>
    </comment>
    <comment ref="K505" authorId="0" shapeId="0" xr:uid="{A527F9B4-191D-4216-AA7F-B851FED2632A}">
      <text>
        <r>
          <rPr>
            <sz val="11"/>
            <rFont val="Calibri"/>
            <family val="2"/>
            <charset val="238"/>
          </rPr>
          <t>SZV_F:TervezettNettoKoltseg</t>
        </r>
      </text>
    </comment>
    <comment ref="L505" authorId="0" shapeId="0" xr:uid="{3A92B1DE-97A0-420D-9F9D-D91EF096BF1F}">
      <text>
        <r>
          <rPr>
            <sz val="11"/>
            <rFont val="Calibri"/>
            <family val="2"/>
            <charset val="238"/>
          </rPr>
          <t>SZV_F:IdotartamKezdes</t>
        </r>
      </text>
    </comment>
    <comment ref="M505" authorId="0" shapeId="0" xr:uid="{32E8EC1B-D2FB-4282-AB10-268C08343E73}">
      <text>
        <r>
          <rPr>
            <sz val="11"/>
            <rFont val="Calibri"/>
            <family val="2"/>
            <charset val="238"/>
          </rPr>
          <t>SZV_F:IdotartamBefejezes</t>
        </r>
      </text>
    </comment>
    <comment ref="N505" authorId="0" shapeId="0" xr:uid="{468EF84F-8B82-4561-886B-10D778BA22EC}">
      <text>
        <r>
          <rPr>
            <sz val="11"/>
            <rFont val="Calibri"/>
            <family val="2"/>
            <charset val="238"/>
          </rPr>
          <t>SZV_F:NettoKoltsegUtem1</t>
        </r>
      </text>
    </comment>
    <comment ref="O505" authorId="0" shapeId="0" xr:uid="{518BBD56-5A25-4C88-BF55-7E5991DAF6DC}">
      <text>
        <r>
          <rPr>
            <sz val="11"/>
            <rFont val="Calibri"/>
            <family val="2"/>
            <charset val="238"/>
          </rPr>
          <t>SZV_F:NettoKoltsegUtem2</t>
        </r>
      </text>
    </comment>
    <comment ref="P505" authorId="0" shapeId="0" xr:uid="{EBAB387A-8C55-498E-A41E-FB65617E7BFE}">
      <text>
        <r>
          <rPr>
            <sz val="11"/>
            <rFont val="Calibri"/>
            <family val="2"/>
            <charset val="238"/>
          </rPr>
          <t>SZV_F:EM_Melleklet2_KTG</t>
        </r>
      </text>
    </comment>
    <comment ref="R505" authorId="0" shapeId="0" xr:uid="{0E9C571E-67D3-45C4-B57C-366278F4AB8A}">
      <text>
        <r>
          <rPr>
            <sz val="11"/>
            <rFont val="Calibri"/>
            <family val="2"/>
            <charset val="238"/>
          </rPr>
          <t>SZV_F:HDUtem1</t>
        </r>
      </text>
    </comment>
    <comment ref="S505" authorId="0" shapeId="0" xr:uid="{20044ADF-ADEC-4C79-B26D-BE0AF439800E}">
      <text>
        <r>
          <rPr>
            <sz val="11"/>
            <rFont val="Calibri"/>
            <family val="2"/>
            <charset val="238"/>
          </rPr>
          <t>SZV_F:ECSUtem1</t>
        </r>
      </text>
    </comment>
    <comment ref="T505" authorId="0" shapeId="0" xr:uid="{5107F302-FAEC-4D15-ABEF-A4B655BE0356}">
      <text>
        <r>
          <rPr>
            <sz val="11"/>
            <rFont val="Calibri"/>
            <family val="2"/>
            <charset val="238"/>
          </rPr>
          <t>SZV_F:KFHUtem1</t>
        </r>
      </text>
    </comment>
    <comment ref="U505" authorId="0" shapeId="0" xr:uid="{6052071A-A3AF-4E6F-AD89-575EB7B0FA1F}">
      <text>
        <r>
          <rPr>
            <sz val="11"/>
            <rFont val="Calibri"/>
            <family val="2"/>
            <charset val="238"/>
          </rPr>
          <t>SZV_F:Egyeb_SajatUtem1</t>
        </r>
      </text>
    </comment>
    <comment ref="V505" authorId="0" shapeId="0" xr:uid="{733A0555-1EC5-4321-AC84-72CB8AD38FE9}">
      <text>
        <r>
          <rPr>
            <sz val="11"/>
            <rFont val="Calibri"/>
            <family val="2"/>
            <charset val="238"/>
          </rPr>
          <t>SZV_F:DijUtem1</t>
        </r>
      </text>
    </comment>
    <comment ref="W505" authorId="0" shapeId="0" xr:uid="{336D8B6C-633B-442A-AEB4-1BDD01ED7711}">
      <text>
        <r>
          <rPr>
            <sz val="11"/>
            <rFont val="Calibri"/>
            <family val="2"/>
            <charset val="238"/>
          </rPr>
          <t>SZV_F:EM_Melleklet1_Utem1</t>
        </r>
      </text>
    </comment>
    <comment ref="X505" authorId="0" shapeId="0" xr:uid="{B0C21484-9DCC-4049-9CAD-52CA34A7E4D4}">
      <text>
        <r>
          <rPr>
            <sz val="11"/>
            <rFont val="Calibri"/>
            <family val="2"/>
            <charset val="238"/>
          </rPr>
          <t>SZV_F:EgyebAllamiUtem1</t>
        </r>
      </text>
    </comment>
    <comment ref="Y505" authorId="0" shapeId="0" xr:uid="{F99B29C2-9469-4499-85AC-812F296A1B7A}">
      <text>
        <r>
          <rPr>
            <sz val="11"/>
            <rFont val="Calibri"/>
            <family val="2"/>
            <charset val="238"/>
          </rPr>
          <t>SZV_F:OnkormanyzatiUtem1</t>
        </r>
      </text>
    </comment>
    <comment ref="Z505" authorId="0" shapeId="0" xr:uid="{5F8C848A-B4D0-40BC-9677-0F1263DAB621}">
      <text>
        <r>
          <rPr>
            <sz val="11"/>
            <rFont val="Calibri"/>
            <family val="2"/>
            <charset val="238"/>
          </rPr>
          <t>SZV_F:EUUtem1</t>
        </r>
      </text>
    </comment>
    <comment ref="AA505" authorId="0" shapeId="0" xr:uid="{65964122-5C24-41CF-897E-5293B5F6C7D9}">
      <text>
        <r>
          <rPr>
            <sz val="11"/>
            <rFont val="Calibri"/>
            <family val="2"/>
            <charset val="238"/>
          </rPr>
          <t>SZV_F:EgyebUtem1</t>
        </r>
      </text>
    </comment>
    <comment ref="AB505" authorId="0" shapeId="0" xr:uid="{82A69BDF-7D8F-4FEC-87FB-03492580ECDF}">
      <text>
        <r>
          <rPr>
            <sz val="11"/>
            <rFont val="Calibri"/>
            <family val="2"/>
            <charset val="238"/>
          </rPr>
          <t>SZV_F:HitelKotvenyUtem1</t>
        </r>
      </text>
    </comment>
    <comment ref="AC505" authorId="0" shapeId="0" xr:uid="{B86D6F43-1783-469E-8283-8226047479C1}">
      <text>
        <r>
          <rPr>
            <sz val="11"/>
            <rFont val="Calibri"/>
            <family val="2"/>
            <charset val="238"/>
          </rPr>
          <t>SZV_F:OsszesenUtem1</t>
        </r>
      </text>
    </comment>
    <comment ref="AF505" authorId="0" shapeId="0" xr:uid="{02C15D79-BE55-4C3F-981A-58FEA2604834}">
      <text>
        <r>
          <rPr>
            <sz val="11"/>
            <rFont val="Calibri"/>
            <family val="2"/>
            <charset val="238"/>
          </rPr>
          <t>SZV_F:HDUtem2</t>
        </r>
      </text>
    </comment>
    <comment ref="AG505" authorId="0" shapeId="0" xr:uid="{0D200C72-DE98-419B-B867-271C281D67D4}">
      <text>
        <r>
          <rPr>
            <sz val="11"/>
            <rFont val="Calibri"/>
            <family val="2"/>
            <charset val="238"/>
          </rPr>
          <t>SZV_F:ECSUtem2</t>
        </r>
      </text>
    </comment>
    <comment ref="AH505" authorId="0" shapeId="0" xr:uid="{11FA398E-653C-46EB-A549-9B065AC9017B}">
      <text>
        <r>
          <rPr>
            <sz val="11"/>
            <rFont val="Calibri"/>
            <family val="2"/>
            <charset val="238"/>
          </rPr>
          <t>SZV_F:KFHUtem2</t>
        </r>
      </text>
    </comment>
    <comment ref="AI505" authorId="0" shapeId="0" xr:uid="{9DA9776B-1212-4D76-9565-9B858F028BD3}">
      <text>
        <r>
          <rPr>
            <sz val="11"/>
            <rFont val="Calibri"/>
            <family val="2"/>
            <charset val="238"/>
          </rPr>
          <t>SZV_F:Egyeb_SajatUtem2</t>
        </r>
      </text>
    </comment>
    <comment ref="AJ505" authorId="0" shapeId="0" xr:uid="{932FC379-B358-42FC-A626-94E80F91D372}">
      <text>
        <r>
          <rPr>
            <sz val="11"/>
            <rFont val="Calibri"/>
            <family val="2"/>
            <charset val="238"/>
          </rPr>
          <t>SZV_F:DijUtem2</t>
        </r>
      </text>
    </comment>
    <comment ref="AK505" authorId="0" shapeId="0" xr:uid="{E10136FA-9403-4EA4-87F4-EA67F258B63A}">
      <text>
        <r>
          <rPr>
            <sz val="11"/>
            <rFont val="Calibri"/>
            <family val="2"/>
            <charset val="238"/>
          </rPr>
          <t>SZV_F:EM_Melleklet1_Utem2</t>
        </r>
      </text>
    </comment>
    <comment ref="AL505" authorId="0" shapeId="0" xr:uid="{962AC7FC-B163-41BF-BEEB-0052E76D7D90}">
      <text>
        <r>
          <rPr>
            <sz val="11"/>
            <rFont val="Calibri"/>
            <family val="2"/>
            <charset val="238"/>
          </rPr>
          <t>SZV_F:EgyebAllamiUtem2</t>
        </r>
      </text>
    </comment>
    <comment ref="AM505" authorId="0" shapeId="0" xr:uid="{70124E7C-DE61-407F-AF2B-C38189F456D2}">
      <text>
        <r>
          <rPr>
            <sz val="11"/>
            <rFont val="Calibri"/>
            <family val="2"/>
            <charset val="238"/>
          </rPr>
          <t>SZV_F:OnkormanyzatiUtem2</t>
        </r>
      </text>
    </comment>
    <comment ref="AN505" authorId="0" shapeId="0" xr:uid="{E329D553-0F3C-4618-9159-B735BB40FE3C}">
      <text>
        <r>
          <rPr>
            <sz val="11"/>
            <rFont val="Calibri"/>
            <family val="2"/>
            <charset val="238"/>
          </rPr>
          <t>SZV_F:EUUtem2</t>
        </r>
      </text>
    </comment>
    <comment ref="AO505" authorId="0" shapeId="0" xr:uid="{929082ED-EB4D-4838-9C37-9C991DF31199}">
      <text>
        <r>
          <rPr>
            <sz val="11"/>
            <rFont val="Calibri"/>
            <family val="2"/>
            <charset val="238"/>
          </rPr>
          <t>SZV_F:EgyebUtem2</t>
        </r>
      </text>
    </comment>
    <comment ref="AP505" authorId="0" shapeId="0" xr:uid="{925E4423-F843-4804-8738-A189E3F92AAD}">
      <text>
        <r>
          <rPr>
            <sz val="11"/>
            <rFont val="Calibri"/>
            <family val="2"/>
            <charset val="238"/>
          </rPr>
          <t>SZV_F:HitelKotvenyUtem2</t>
        </r>
      </text>
    </comment>
    <comment ref="AQ505" authorId="0" shapeId="0" xr:uid="{F496A4B6-24F5-4F64-9FC0-695296E21681}">
      <text>
        <r>
          <rPr>
            <sz val="11"/>
            <rFont val="Calibri"/>
            <family val="2"/>
            <charset val="238"/>
          </rPr>
          <t>SZV_F:OsszesenUtem2</t>
        </r>
      </text>
    </comment>
    <comment ref="AR505" authorId="0" shapeId="0" xr:uid="{E6A0965B-9CFF-4AE5-92D0-284EF31FCCDA}">
      <text>
        <r>
          <rPr>
            <sz val="11"/>
            <rFont val="Calibri"/>
            <family val="2"/>
            <charset val="238"/>
          </rPr>
          <t>SZV_F:ForrashianyUtem2</t>
        </r>
      </text>
    </comment>
    <comment ref="AU505" authorId="0" shapeId="0" xr:uid="{30FD8699-3F4A-4EF4-A26F-A9391D4BA0A3}">
      <text>
        <r>
          <rPr>
            <sz val="11"/>
            <rFont val="Calibri"/>
            <family val="2"/>
            <charset val="238"/>
          </rPr>
          <t>SZV_F:Indokolas</t>
        </r>
      </text>
    </comment>
    <comment ref="AV505" authorId="0" shapeId="0" xr:uid="{3C15CFEC-7CC9-4FEC-A887-3B9760DE21EC}">
      <text>
        <r>
          <rPr>
            <sz val="11"/>
            <rFont val="Calibri"/>
            <family val="2"/>
            <charset val="238"/>
          </rPr>
          <t>SZV_F:Megjegyzes</t>
        </r>
      </text>
    </comment>
    <comment ref="AW505" authorId="0" shapeId="0" xr:uid="{A1088BC8-E11C-414D-839D-24FB7FA22B13}">
      <text>
        <r>
          <rPr>
            <sz val="11"/>
            <rFont val="Calibri"/>
            <family val="2"/>
            <charset val="238"/>
          </rPr>
          <t>SZV_F:FeladatSorszam</t>
        </r>
      </text>
    </comment>
    <comment ref="AY505" authorId="0" shapeId="0" xr:uid="{F6F075AE-9F00-4BEA-9DD7-1F6F6F918BF4}">
      <text>
        <r>
          <rPr>
            <sz val="11"/>
            <rFont val="Calibri"/>
            <family val="2"/>
            <charset val="238"/>
          </rPr>
          <t>SZV_F:ISA</t>
        </r>
      </text>
    </comment>
    <comment ref="B506" authorId="0" shapeId="0" xr:uid="{18DBD770-CBB2-49D0-B187-EBF77AECA373}">
      <text>
        <r>
          <rPr>
            <sz val="11"/>
            <rFont val="Calibri"/>
            <family val="2"/>
            <charset val="238"/>
          </rPr>
          <t>SZV_F:FontossagiSorrent</t>
        </r>
      </text>
    </comment>
    <comment ref="C506" authorId="0" shapeId="0" xr:uid="{387E0715-E30B-432F-8F88-61FE0CCBC862}">
      <text>
        <r>
          <rPr>
            <sz val="11"/>
            <rFont val="Calibri"/>
            <family val="2"/>
            <charset val="238"/>
          </rPr>
          <t>SZV_F:FeladatKategoria</t>
        </r>
      </text>
    </comment>
    <comment ref="D506" authorId="0" shapeId="0" xr:uid="{D056D34E-9D05-4018-9280-FB0EBF386882}">
      <text>
        <r>
          <rPr>
            <sz val="11"/>
            <rFont val="Calibri"/>
            <family val="2"/>
            <charset val="238"/>
          </rPr>
          <t>SZV_F:FeladatMegnevezes</t>
        </r>
      </text>
    </comment>
    <comment ref="E506" authorId="0" shapeId="0" xr:uid="{8D1E9C6E-EA6D-4C02-9124-C3E6A4D1570E}">
      <text>
        <r>
          <rPr>
            <sz val="11"/>
            <rFont val="Calibri"/>
            <family val="2"/>
            <charset val="238"/>
          </rPr>
          <t>SZV_F:ElviEngedelySzam</t>
        </r>
      </text>
    </comment>
    <comment ref="F506" authorId="0" shapeId="0" xr:uid="{9660B789-63F4-453B-BED6-5C6403D3D66C}">
      <text>
        <r>
          <rPr>
            <sz val="11"/>
            <rFont val="Calibri"/>
            <family val="2"/>
            <charset val="238"/>
          </rPr>
          <t>SZV_F:VKR_Kod</t>
        </r>
      </text>
    </comment>
    <comment ref="G506" authorId="0" shapeId="0" xr:uid="{B6175EEC-4270-47C9-AF24-15CEB79A8F72}">
      <text>
        <r>
          <rPr>
            <sz val="11"/>
            <rFont val="Calibri"/>
            <family val="2"/>
            <charset val="238"/>
          </rPr>
          <t>SZV_F:VKR_Nev</t>
        </r>
      </text>
    </comment>
    <comment ref="H506" authorId="0" shapeId="0" xr:uid="{84D5E2C8-9846-4685-96DF-9692A3CE462D}">
      <text>
        <r>
          <rPr>
            <sz val="11"/>
            <rFont val="Calibri"/>
            <family val="2"/>
            <charset val="238"/>
          </rPr>
          <t>SZV_F:FeladatAzonosito</t>
        </r>
      </text>
    </comment>
    <comment ref="I506" authorId="0" shapeId="0" xr:uid="{89CA483C-B553-42B9-906B-B7A4E10AC330}">
      <text>
        <r>
          <rPr>
            <sz val="11"/>
            <rFont val="Calibri"/>
            <family val="2"/>
            <charset val="238"/>
          </rPr>
          <t>SZV_F:EllatasiTerulet</t>
        </r>
      </text>
    </comment>
    <comment ref="J506" authorId="0" shapeId="0" xr:uid="{F30DDD71-1569-444C-8F3C-C67F040FF8DB}">
      <text>
        <r>
          <rPr>
            <sz val="11"/>
            <rFont val="Calibri"/>
            <family val="2"/>
            <charset val="238"/>
          </rPr>
          <t>SZV_F:EllatasertFelelos</t>
        </r>
      </text>
    </comment>
    <comment ref="K506" authorId="0" shapeId="0" xr:uid="{0640DD45-DC84-40BB-B18B-A4D85A596C3C}">
      <text>
        <r>
          <rPr>
            <sz val="11"/>
            <rFont val="Calibri"/>
            <family val="2"/>
            <charset val="238"/>
          </rPr>
          <t>SZV_F:TervezettNettoKoltseg</t>
        </r>
      </text>
    </comment>
    <comment ref="L506" authorId="0" shapeId="0" xr:uid="{EC5A0855-0109-45CB-95EE-D6F527C2B7D9}">
      <text>
        <r>
          <rPr>
            <sz val="11"/>
            <rFont val="Calibri"/>
            <family val="2"/>
            <charset val="238"/>
          </rPr>
          <t>SZV_F:IdotartamKezdes</t>
        </r>
      </text>
    </comment>
    <comment ref="M506" authorId="0" shapeId="0" xr:uid="{F253F625-86B3-4055-8DB7-544722AF91B7}">
      <text>
        <r>
          <rPr>
            <sz val="11"/>
            <rFont val="Calibri"/>
            <family val="2"/>
            <charset val="238"/>
          </rPr>
          <t>SZV_F:IdotartamBefejezes</t>
        </r>
      </text>
    </comment>
    <comment ref="N506" authorId="0" shapeId="0" xr:uid="{16D235A9-F376-4805-9F3A-9D44C0248818}">
      <text>
        <r>
          <rPr>
            <sz val="11"/>
            <rFont val="Calibri"/>
            <family val="2"/>
            <charset val="238"/>
          </rPr>
          <t>SZV_F:NettoKoltsegUtem1</t>
        </r>
      </text>
    </comment>
    <comment ref="O506" authorId="0" shapeId="0" xr:uid="{5D49E4F1-5AE7-4F71-A577-33F8FC4EEF23}">
      <text>
        <r>
          <rPr>
            <sz val="11"/>
            <rFont val="Calibri"/>
            <family val="2"/>
            <charset val="238"/>
          </rPr>
          <t>SZV_F:NettoKoltsegUtem2</t>
        </r>
      </text>
    </comment>
    <comment ref="P506" authorId="0" shapeId="0" xr:uid="{779470CC-86C5-4265-8859-0D2DA0E3B5EE}">
      <text>
        <r>
          <rPr>
            <sz val="11"/>
            <rFont val="Calibri"/>
            <family val="2"/>
            <charset val="238"/>
          </rPr>
          <t>SZV_F:EM_Melleklet2_KTG</t>
        </r>
      </text>
    </comment>
    <comment ref="R506" authorId="0" shapeId="0" xr:uid="{6E4EF729-B010-4674-9FE3-A37AF1CD796C}">
      <text>
        <r>
          <rPr>
            <sz val="11"/>
            <rFont val="Calibri"/>
            <family val="2"/>
            <charset val="238"/>
          </rPr>
          <t>SZV_F:HDUtem1</t>
        </r>
      </text>
    </comment>
    <comment ref="S506" authorId="0" shapeId="0" xr:uid="{5D31AFD0-2BBF-4412-A154-C09EBDE5458E}">
      <text>
        <r>
          <rPr>
            <sz val="11"/>
            <rFont val="Calibri"/>
            <family val="2"/>
            <charset val="238"/>
          </rPr>
          <t>SZV_F:ECSUtem1</t>
        </r>
      </text>
    </comment>
    <comment ref="T506" authorId="0" shapeId="0" xr:uid="{B6BE16F1-5471-45F1-8E83-78378B8970B1}">
      <text>
        <r>
          <rPr>
            <sz val="11"/>
            <rFont val="Calibri"/>
            <family val="2"/>
            <charset val="238"/>
          </rPr>
          <t>SZV_F:KFHUtem1</t>
        </r>
      </text>
    </comment>
    <comment ref="U506" authorId="0" shapeId="0" xr:uid="{7FD8F665-8A94-4575-B457-FEAD83ABC4B5}">
      <text>
        <r>
          <rPr>
            <sz val="11"/>
            <rFont val="Calibri"/>
            <family val="2"/>
            <charset val="238"/>
          </rPr>
          <t>SZV_F:Egyeb_SajatUtem1</t>
        </r>
      </text>
    </comment>
    <comment ref="V506" authorId="0" shapeId="0" xr:uid="{72052AD8-E7AC-4523-BEEB-C91CA9FAB453}">
      <text>
        <r>
          <rPr>
            <sz val="11"/>
            <rFont val="Calibri"/>
            <family val="2"/>
            <charset val="238"/>
          </rPr>
          <t>SZV_F:DijUtem1</t>
        </r>
      </text>
    </comment>
    <comment ref="W506" authorId="0" shapeId="0" xr:uid="{5C67051E-5734-4F37-9FFF-9D4910F50030}">
      <text>
        <r>
          <rPr>
            <sz val="11"/>
            <rFont val="Calibri"/>
            <family val="2"/>
            <charset val="238"/>
          </rPr>
          <t>SZV_F:EM_Melleklet1_Utem1</t>
        </r>
      </text>
    </comment>
    <comment ref="X506" authorId="0" shapeId="0" xr:uid="{C57AA16E-769E-425D-8A83-12AB5095906E}">
      <text>
        <r>
          <rPr>
            <sz val="11"/>
            <rFont val="Calibri"/>
            <family val="2"/>
            <charset val="238"/>
          </rPr>
          <t>SZV_F:EgyebAllamiUtem1</t>
        </r>
      </text>
    </comment>
    <comment ref="Y506" authorId="0" shapeId="0" xr:uid="{5A26BDEE-3F66-491D-99FA-F86F7D71D2A5}">
      <text>
        <r>
          <rPr>
            <sz val="11"/>
            <rFont val="Calibri"/>
            <family val="2"/>
            <charset val="238"/>
          </rPr>
          <t>SZV_F:OnkormanyzatiUtem1</t>
        </r>
      </text>
    </comment>
    <comment ref="Z506" authorId="0" shapeId="0" xr:uid="{76A66E5B-D679-4D46-85A8-FA459E9EC297}">
      <text>
        <r>
          <rPr>
            <sz val="11"/>
            <rFont val="Calibri"/>
            <family val="2"/>
            <charset val="238"/>
          </rPr>
          <t>SZV_F:EUUtem1</t>
        </r>
      </text>
    </comment>
    <comment ref="AA506" authorId="0" shapeId="0" xr:uid="{A7A88717-85C7-4312-8B61-F86E645E934B}">
      <text>
        <r>
          <rPr>
            <sz val="11"/>
            <rFont val="Calibri"/>
            <family val="2"/>
            <charset val="238"/>
          </rPr>
          <t>SZV_F:EgyebUtem1</t>
        </r>
      </text>
    </comment>
    <comment ref="AB506" authorId="0" shapeId="0" xr:uid="{0406F4A0-4E0D-43A2-B1D8-3B3CC4FD8BBE}">
      <text>
        <r>
          <rPr>
            <sz val="11"/>
            <rFont val="Calibri"/>
            <family val="2"/>
            <charset val="238"/>
          </rPr>
          <t>SZV_F:HitelKotvenyUtem1</t>
        </r>
      </text>
    </comment>
    <comment ref="AC506" authorId="0" shapeId="0" xr:uid="{2A8176C8-366C-4A91-8688-464D7FB424FF}">
      <text>
        <r>
          <rPr>
            <sz val="11"/>
            <rFont val="Calibri"/>
            <family val="2"/>
            <charset val="238"/>
          </rPr>
          <t>SZV_F:OsszesenUtem1</t>
        </r>
      </text>
    </comment>
    <comment ref="AF506" authorId="0" shapeId="0" xr:uid="{C2640136-06DF-4384-8113-6D3CA4FB5CB2}">
      <text>
        <r>
          <rPr>
            <sz val="11"/>
            <rFont val="Calibri"/>
            <family val="2"/>
            <charset val="238"/>
          </rPr>
          <t>SZV_F:HDUtem2</t>
        </r>
      </text>
    </comment>
    <comment ref="AG506" authorId="0" shapeId="0" xr:uid="{479B3046-5D3E-4C07-9AB6-2F558726C4E6}">
      <text>
        <r>
          <rPr>
            <sz val="11"/>
            <rFont val="Calibri"/>
            <family val="2"/>
            <charset val="238"/>
          </rPr>
          <t>SZV_F:ECSUtem2</t>
        </r>
      </text>
    </comment>
    <comment ref="AH506" authorId="0" shapeId="0" xr:uid="{4B2858DF-B62C-4C17-AA46-EF234E0F8087}">
      <text>
        <r>
          <rPr>
            <sz val="11"/>
            <rFont val="Calibri"/>
            <family val="2"/>
            <charset val="238"/>
          </rPr>
          <t>SZV_F:KFHUtem2</t>
        </r>
      </text>
    </comment>
    <comment ref="AI506" authorId="0" shapeId="0" xr:uid="{DDB1FAF2-A191-49D9-878E-BE5084E4C8D6}">
      <text>
        <r>
          <rPr>
            <sz val="11"/>
            <rFont val="Calibri"/>
            <family val="2"/>
            <charset val="238"/>
          </rPr>
          <t>SZV_F:Egyeb_SajatUtem2</t>
        </r>
      </text>
    </comment>
    <comment ref="AJ506" authorId="0" shapeId="0" xr:uid="{9DEA3A13-A81C-4E67-A6C6-9D2952AB0094}">
      <text>
        <r>
          <rPr>
            <sz val="11"/>
            <rFont val="Calibri"/>
            <family val="2"/>
            <charset val="238"/>
          </rPr>
          <t>SZV_F:DijUtem2</t>
        </r>
      </text>
    </comment>
    <comment ref="AK506" authorId="0" shapeId="0" xr:uid="{E67173A4-EE1B-49F2-842F-0639726522F8}">
      <text>
        <r>
          <rPr>
            <sz val="11"/>
            <rFont val="Calibri"/>
            <family val="2"/>
            <charset val="238"/>
          </rPr>
          <t>SZV_F:EM_Melleklet1_Utem2</t>
        </r>
      </text>
    </comment>
    <comment ref="AL506" authorId="0" shapeId="0" xr:uid="{E591B2AA-116F-4351-ADFA-FEDD98897CD4}">
      <text>
        <r>
          <rPr>
            <sz val="11"/>
            <rFont val="Calibri"/>
            <family val="2"/>
            <charset val="238"/>
          </rPr>
          <t>SZV_F:EgyebAllamiUtem2</t>
        </r>
      </text>
    </comment>
    <comment ref="AM506" authorId="0" shapeId="0" xr:uid="{E51626EB-1F4A-42BF-B900-6B76CF6ECFD8}">
      <text>
        <r>
          <rPr>
            <sz val="11"/>
            <rFont val="Calibri"/>
            <family val="2"/>
            <charset val="238"/>
          </rPr>
          <t>SZV_F:OnkormanyzatiUtem2</t>
        </r>
      </text>
    </comment>
    <comment ref="AN506" authorId="0" shapeId="0" xr:uid="{349D40F1-34A3-45FE-9251-3CA64B386740}">
      <text>
        <r>
          <rPr>
            <sz val="11"/>
            <rFont val="Calibri"/>
            <family val="2"/>
            <charset val="238"/>
          </rPr>
          <t>SZV_F:EUUtem2</t>
        </r>
      </text>
    </comment>
    <comment ref="AO506" authorId="0" shapeId="0" xr:uid="{B9F1054E-C8DA-40B8-B397-A88E58F0A0CF}">
      <text>
        <r>
          <rPr>
            <sz val="11"/>
            <rFont val="Calibri"/>
            <family val="2"/>
            <charset val="238"/>
          </rPr>
          <t>SZV_F:EgyebUtem2</t>
        </r>
      </text>
    </comment>
    <comment ref="AP506" authorId="0" shapeId="0" xr:uid="{D88E15D4-FB35-4ADB-AE79-EF50412CA4A1}">
      <text>
        <r>
          <rPr>
            <sz val="11"/>
            <rFont val="Calibri"/>
            <family val="2"/>
            <charset val="238"/>
          </rPr>
          <t>SZV_F:HitelKotvenyUtem2</t>
        </r>
      </text>
    </comment>
    <comment ref="AQ506" authorId="0" shapeId="0" xr:uid="{0F52985A-5164-4AF0-A93A-BD18AFC00FBD}">
      <text>
        <r>
          <rPr>
            <sz val="11"/>
            <rFont val="Calibri"/>
            <family val="2"/>
            <charset val="238"/>
          </rPr>
          <t>SZV_F:OsszesenUtem2</t>
        </r>
      </text>
    </comment>
    <comment ref="AR506" authorId="0" shapeId="0" xr:uid="{9BC63711-A6AB-4B58-A25E-FF38F65A6003}">
      <text>
        <r>
          <rPr>
            <sz val="11"/>
            <rFont val="Calibri"/>
            <family val="2"/>
            <charset val="238"/>
          </rPr>
          <t>SZV_F:ForrashianyUtem2</t>
        </r>
      </text>
    </comment>
    <comment ref="AU506" authorId="0" shapeId="0" xr:uid="{813BCE76-73F8-45EE-973C-89BD93629252}">
      <text>
        <r>
          <rPr>
            <sz val="11"/>
            <rFont val="Calibri"/>
            <family val="2"/>
            <charset val="238"/>
          </rPr>
          <t>SZV_F:Indokolas</t>
        </r>
      </text>
    </comment>
    <comment ref="AV506" authorId="0" shapeId="0" xr:uid="{C6129A97-4242-413E-B0E7-9EF067FFE593}">
      <text>
        <r>
          <rPr>
            <sz val="11"/>
            <rFont val="Calibri"/>
            <family val="2"/>
            <charset val="238"/>
          </rPr>
          <t>SZV_F:Megjegyzes</t>
        </r>
      </text>
    </comment>
    <comment ref="AW506" authorId="0" shapeId="0" xr:uid="{3FDE04AF-2189-4853-9732-396C13BE2FE9}">
      <text>
        <r>
          <rPr>
            <sz val="11"/>
            <rFont val="Calibri"/>
            <family val="2"/>
            <charset val="238"/>
          </rPr>
          <t>SZV_F:FeladatSorszam</t>
        </r>
      </text>
    </comment>
    <comment ref="AY506" authorId="0" shapeId="0" xr:uid="{AA055F00-2319-4980-898C-A9DDD73769C7}">
      <text>
        <r>
          <rPr>
            <sz val="11"/>
            <rFont val="Calibri"/>
            <family val="2"/>
            <charset val="238"/>
          </rPr>
          <t>SZV_F:ISA</t>
        </r>
      </text>
    </comment>
    <comment ref="B507" authorId="0" shapeId="0" xr:uid="{C513D562-87C8-4076-B0D2-766F28ECCEB2}">
      <text>
        <r>
          <rPr>
            <sz val="11"/>
            <rFont val="Calibri"/>
            <family val="2"/>
            <charset val="238"/>
          </rPr>
          <t>SZV_F:FontossagiSorrent</t>
        </r>
      </text>
    </comment>
    <comment ref="C507" authorId="0" shapeId="0" xr:uid="{CFA45379-2F78-4E16-B4B3-E878656A82B6}">
      <text>
        <r>
          <rPr>
            <sz val="11"/>
            <rFont val="Calibri"/>
            <family val="2"/>
            <charset val="238"/>
          </rPr>
          <t>SZV_F:FeladatKategoria</t>
        </r>
      </text>
    </comment>
    <comment ref="D507" authorId="0" shapeId="0" xr:uid="{322289F3-1B57-49D6-AE04-AC31C2D8C134}">
      <text>
        <r>
          <rPr>
            <sz val="11"/>
            <rFont val="Calibri"/>
            <family val="2"/>
            <charset val="238"/>
          </rPr>
          <t>SZV_F:FeladatMegnevezes</t>
        </r>
      </text>
    </comment>
    <comment ref="E507" authorId="0" shapeId="0" xr:uid="{1727AAD4-A015-4A41-89BB-29B55D1C9860}">
      <text>
        <r>
          <rPr>
            <sz val="11"/>
            <rFont val="Calibri"/>
            <family val="2"/>
            <charset val="238"/>
          </rPr>
          <t>SZV_F:ElviEngedelySzam</t>
        </r>
      </text>
    </comment>
    <comment ref="F507" authorId="0" shapeId="0" xr:uid="{2CA81CF5-215B-4494-BC72-F67C0E03262C}">
      <text>
        <r>
          <rPr>
            <sz val="11"/>
            <rFont val="Calibri"/>
            <family val="2"/>
            <charset val="238"/>
          </rPr>
          <t>SZV_F:VKR_Kod</t>
        </r>
      </text>
    </comment>
    <comment ref="G507" authorId="0" shapeId="0" xr:uid="{7D123D93-1E71-4C39-A9CA-E831F53432CB}">
      <text>
        <r>
          <rPr>
            <sz val="11"/>
            <rFont val="Calibri"/>
            <family val="2"/>
            <charset val="238"/>
          </rPr>
          <t>SZV_F:VKR_Nev</t>
        </r>
      </text>
    </comment>
    <comment ref="H507" authorId="0" shapeId="0" xr:uid="{3F975B2F-1932-4084-B81F-F2A37FA763B6}">
      <text>
        <r>
          <rPr>
            <sz val="11"/>
            <rFont val="Calibri"/>
            <family val="2"/>
            <charset val="238"/>
          </rPr>
          <t>SZV_F:FeladatAzonosito</t>
        </r>
      </text>
    </comment>
    <comment ref="I507" authorId="0" shapeId="0" xr:uid="{689BD754-A9D8-4F4D-9554-7A0BE8792EF1}">
      <text>
        <r>
          <rPr>
            <sz val="11"/>
            <rFont val="Calibri"/>
            <family val="2"/>
            <charset val="238"/>
          </rPr>
          <t>SZV_F:EllatasiTerulet</t>
        </r>
      </text>
    </comment>
    <comment ref="J507" authorId="0" shapeId="0" xr:uid="{6B6BFC29-9DC3-4E31-840B-77314692ED5D}">
      <text>
        <r>
          <rPr>
            <sz val="11"/>
            <rFont val="Calibri"/>
            <family val="2"/>
            <charset val="238"/>
          </rPr>
          <t>SZV_F:EllatasertFelelos</t>
        </r>
      </text>
    </comment>
    <comment ref="K507" authorId="0" shapeId="0" xr:uid="{72A2883C-259B-4763-BC2F-1E0106AD70E6}">
      <text>
        <r>
          <rPr>
            <sz val="11"/>
            <rFont val="Calibri"/>
            <family val="2"/>
            <charset val="238"/>
          </rPr>
          <t>SZV_F:TervezettNettoKoltseg</t>
        </r>
      </text>
    </comment>
    <comment ref="L507" authorId="0" shapeId="0" xr:uid="{A58B73B4-E4C7-4413-867A-989B74C3C521}">
      <text>
        <r>
          <rPr>
            <sz val="11"/>
            <rFont val="Calibri"/>
            <family val="2"/>
            <charset val="238"/>
          </rPr>
          <t>SZV_F:IdotartamKezdes</t>
        </r>
      </text>
    </comment>
    <comment ref="M507" authorId="0" shapeId="0" xr:uid="{2261B39F-ACB3-438E-90F9-A90436C8F02C}">
      <text>
        <r>
          <rPr>
            <sz val="11"/>
            <rFont val="Calibri"/>
            <family val="2"/>
            <charset val="238"/>
          </rPr>
          <t>SZV_F:IdotartamBefejezes</t>
        </r>
      </text>
    </comment>
    <comment ref="N507" authorId="0" shapeId="0" xr:uid="{0200B1CF-30FD-44A5-BB87-8284289F04F6}">
      <text>
        <r>
          <rPr>
            <sz val="11"/>
            <rFont val="Calibri"/>
            <family val="2"/>
            <charset val="238"/>
          </rPr>
          <t>SZV_F:NettoKoltsegUtem1</t>
        </r>
      </text>
    </comment>
    <comment ref="O507" authorId="0" shapeId="0" xr:uid="{CC9BAE16-C80A-4964-858B-9BAC2A044353}">
      <text>
        <r>
          <rPr>
            <sz val="11"/>
            <rFont val="Calibri"/>
            <family val="2"/>
            <charset val="238"/>
          </rPr>
          <t>SZV_F:NettoKoltsegUtem2</t>
        </r>
      </text>
    </comment>
    <comment ref="P507" authorId="0" shapeId="0" xr:uid="{BBB4A493-509A-4285-B444-19BCAFC17AB7}">
      <text>
        <r>
          <rPr>
            <sz val="11"/>
            <rFont val="Calibri"/>
            <family val="2"/>
            <charset val="238"/>
          </rPr>
          <t>SZV_F:EM_Melleklet2_KTG</t>
        </r>
      </text>
    </comment>
    <comment ref="R507" authorId="0" shapeId="0" xr:uid="{F802925C-27E0-474D-8C94-84C49AB41A0D}">
      <text>
        <r>
          <rPr>
            <sz val="11"/>
            <rFont val="Calibri"/>
            <family val="2"/>
            <charset val="238"/>
          </rPr>
          <t>SZV_F:HDUtem1</t>
        </r>
      </text>
    </comment>
    <comment ref="S507" authorId="0" shapeId="0" xr:uid="{AEBE662C-4AF1-49A6-B6D1-2BA4C909F90E}">
      <text>
        <r>
          <rPr>
            <sz val="11"/>
            <rFont val="Calibri"/>
            <family val="2"/>
            <charset val="238"/>
          </rPr>
          <t>SZV_F:ECSUtem1</t>
        </r>
      </text>
    </comment>
    <comment ref="T507" authorId="0" shapeId="0" xr:uid="{23629EFB-584F-4A34-AF6A-ABC09A43A225}">
      <text>
        <r>
          <rPr>
            <sz val="11"/>
            <rFont val="Calibri"/>
            <family val="2"/>
            <charset val="238"/>
          </rPr>
          <t>SZV_F:KFHUtem1</t>
        </r>
      </text>
    </comment>
    <comment ref="U507" authorId="0" shapeId="0" xr:uid="{A6824770-60E7-41F5-8117-E2CB8D33B14A}">
      <text>
        <r>
          <rPr>
            <sz val="11"/>
            <rFont val="Calibri"/>
            <family val="2"/>
            <charset val="238"/>
          </rPr>
          <t>SZV_F:Egyeb_SajatUtem1</t>
        </r>
      </text>
    </comment>
    <comment ref="V507" authorId="0" shapeId="0" xr:uid="{F13B4381-2812-4454-9416-2196AAC8FB2A}">
      <text>
        <r>
          <rPr>
            <sz val="11"/>
            <rFont val="Calibri"/>
            <family val="2"/>
            <charset val="238"/>
          </rPr>
          <t>SZV_F:DijUtem1</t>
        </r>
      </text>
    </comment>
    <comment ref="W507" authorId="0" shapeId="0" xr:uid="{29F39AAB-7421-4852-80BE-BA19C0D0F104}">
      <text>
        <r>
          <rPr>
            <sz val="11"/>
            <rFont val="Calibri"/>
            <family val="2"/>
            <charset val="238"/>
          </rPr>
          <t>SZV_F:EM_Melleklet1_Utem1</t>
        </r>
      </text>
    </comment>
    <comment ref="X507" authorId="0" shapeId="0" xr:uid="{A1B9B499-AFEB-43DC-A51F-B5B8D2EC0915}">
      <text>
        <r>
          <rPr>
            <sz val="11"/>
            <rFont val="Calibri"/>
            <family val="2"/>
            <charset val="238"/>
          </rPr>
          <t>SZV_F:EgyebAllamiUtem1</t>
        </r>
      </text>
    </comment>
    <comment ref="Y507" authorId="0" shapeId="0" xr:uid="{61D12E41-1295-40E5-A75C-EF6C4FCC319F}">
      <text>
        <r>
          <rPr>
            <sz val="11"/>
            <rFont val="Calibri"/>
            <family val="2"/>
            <charset val="238"/>
          </rPr>
          <t>SZV_F:OnkormanyzatiUtem1</t>
        </r>
      </text>
    </comment>
    <comment ref="Z507" authorId="0" shapeId="0" xr:uid="{90266900-D899-4222-AF04-72476E77EB95}">
      <text>
        <r>
          <rPr>
            <sz val="11"/>
            <rFont val="Calibri"/>
            <family val="2"/>
            <charset val="238"/>
          </rPr>
          <t>SZV_F:EUUtem1</t>
        </r>
      </text>
    </comment>
    <comment ref="AA507" authorId="0" shapeId="0" xr:uid="{5BA7F6EC-27B5-4BA0-9598-9C49BC8864B8}">
      <text>
        <r>
          <rPr>
            <sz val="11"/>
            <rFont val="Calibri"/>
            <family val="2"/>
            <charset val="238"/>
          </rPr>
          <t>SZV_F:EgyebUtem1</t>
        </r>
      </text>
    </comment>
    <comment ref="AB507" authorId="0" shapeId="0" xr:uid="{6EADBCB8-1C91-40A4-A318-4975BD352D6E}">
      <text>
        <r>
          <rPr>
            <sz val="11"/>
            <rFont val="Calibri"/>
            <family val="2"/>
            <charset val="238"/>
          </rPr>
          <t>SZV_F:HitelKotvenyUtem1</t>
        </r>
      </text>
    </comment>
    <comment ref="AC507" authorId="0" shapeId="0" xr:uid="{95226DA6-BEB5-427C-B1FE-79A3655978A5}">
      <text>
        <r>
          <rPr>
            <sz val="11"/>
            <rFont val="Calibri"/>
            <family val="2"/>
            <charset val="238"/>
          </rPr>
          <t>SZV_F:OsszesenUtem1</t>
        </r>
      </text>
    </comment>
    <comment ref="AF507" authorId="0" shapeId="0" xr:uid="{98A1B9E7-96C4-47F6-B04E-574297662EEC}">
      <text>
        <r>
          <rPr>
            <sz val="11"/>
            <rFont val="Calibri"/>
            <family val="2"/>
            <charset val="238"/>
          </rPr>
          <t>SZV_F:HDUtem2</t>
        </r>
      </text>
    </comment>
    <comment ref="AG507" authorId="0" shapeId="0" xr:uid="{D8B53ABC-4166-4739-B1D7-AC57715C75E9}">
      <text>
        <r>
          <rPr>
            <sz val="11"/>
            <rFont val="Calibri"/>
            <family val="2"/>
            <charset val="238"/>
          </rPr>
          <t>SZV_F:ECSUtem2</t>
        </r>
      </text>
    </comment>
    <comment ref="AH507" authorId="0" shapeId="0" xr:uid="{D5BFC4CD-F6C7-4A18-8F86-2E104B70ED5F}">
      <text>
        <r>
          <rPr>
            <sz val="11"/>
            <rFont val="Calibri"/>
            <family val="2"/>
            <charset val="238"/>
          </rPr>
          <t>SZV_F:KFHUtem2</t>
        </r>
      </text>
    </comment>
    <comment ref="AI507" authorId="0" shapeId="0" xr:uid="{98F4D939-1105-44BC-8788-CB110917A456}">
      <text>
        <r>
          <rPr>
            <sz val="11"/>
            <rFont val="Calibri"/>
            <family val="2"/>
            <charset val="238"/>
          </rPr>
          <t>SZV_F:Egyeb_SajatUtem2</t>
        </r>
      </text>
    </comment>
    <comment ref="AJ507" authorId="0" shapeId="0" xr:uid="{9A57ABAA-8307-4B74-A28D-0FF68F9986AA}">
      <text>
        <r>
          <rPr>
            <sz val="11"/>
            <rFont val="Calibri"/>
            <family val="2"/>
            <charset val="238"/>
          </rPr>
          <t>SZV_F:DijUtem2</t>
        </r>
      </text>
    </comment>
    <comment ref="AK507" authorId="0" shapeId="0" xr:uid="{85C9DF39-0742-432D-93E4-D882365EBCCF}">
      <text>
        <r>
          <rPr>
            <sz val="11"/>
            <rFont val="Calibri"/>
            <family val="2"/>
            <charset val="238"/>
          </rPr>
          <t>SZV_F:EM_Melleklet1_Utem2</t>
        </r>
      </text>
    </comment>
    <comment ref="AL507" authorId="0" shapeId="0" xr:uid="{E142D933-2CBC-4E42-B7CF-218E803A6799}">
      <text>
        <r>
          <rPr>
            <sz val="11"/>
            <rFont val="Calibri"/>
            <family val="2"/>
            <charset val="238"/>
          </rPr>
          <t>SZV_F:EgyebAllamiUtem2</t>
        </r>
      </text>
    </comment>
    <comment ref="AM507" authorId="0" shapeId="0" xr:uid="{647E5004-26FC-44C2-8E5D-0F533E035D04}">
      <text>
        <r>
          <rPr>
            <sz val="11"/>
            <rFont val="Calibri"/>
            <family val="2"/>
            <charset val="238"/>
          </rPr>
          <t>SZV_F:OnkormanyzatiUtem2</t>
        </r>
      </text>
    </comment>
    <comment ref="AN507" authorId="0" shapeId="0" xr:uid="{398862E4-4210-42AA-9D0B-9315C6399FFE}">
      <text>
        <r>
          <rPr>
            <sz val="11"/>
            <rFont val="Calibri"/>
            <family val="2"/>
            <charset val="238"/>
          </rPr>
          <t>SZV_F:EUUtem2</t>
        </r>
      </text>
    </comment>
    <comment ref="AO507" authorId="0" shapeId="0" xr:uid="{F3EA264C-7556-4030-B358-67188B7DD90E}">
      <text>
        <r>
          <rPr>
            <sz val="11"/>
            <rFont val="Calibri"/>
            <family val="2"/>
            <charset val="238"/>
          </rPr>
          <t>SZV_F:EgyebUtem2</t>
        </r>
      </text>
    </comment>
    <comment ref="AP507" authorId="0" shapeId="0" xr:uid="{6CE335C5-4030-435D-8256-7B3A036920E2}">
      <text>
        <r>
          <rPr>
            <sz val="11"/>
            <rFont val="Calibri"/>
            <family val="2"/>
            <charset val="238"/>
          </rPr>
          <t>SZV_F:HitelKotvenyUtem2</t>
        </r>
      </text>
    </comment>
    <comment ref="AQ507" authorId="0" shapeId="0" xr:uid="{040451E9-730A-4611-A550-714AFCAAA7B4}">
      <text>
        <r>
          <rPr>
            <sz val="11"/>
            <rFont val="Calibri"/>
            <family val="2"/>
            <charset val="238"/>
          </rPr>
          <t>SZV_F:OsszesenUtem2</t>
        </r>
      </text>
    </comment>
    <comment ref="AR507" authorId="0" shapeId="0" xr:uid="{B2BABCAC-D476-48A8-B761-144C07FA96AF}">
      <text>
        <r>
          <rPr>
            <sz val="11"/>
            <rFont val="Calibri"/>
            <family val="2"/>
            <charset val="238"/>
          </rPr>
          <t>SZV_F:ForrashianyUtem2</t>
        </r>
      </text>
    </comment>
    <comment ref="AU507" authorId="0" shapeId="0" xr:uid="{81906D98-54E0-4301-AEE2-C3FA3ED9C049}">
      <text>
        <r>
          <rPr>
            <sz val="11"/>
            <rFont val="Calibri"/>
            <family val="2"/>
            <charset val="238"/>
          </rPr>
          <t>SZV_F:Indokolas</t>
        </r>
      </text>
    </comment>
    <comment ref="AV507" authorId="0" shapeId="0" xr:uid="{905E76AC-F68D-43FC-8A40-02CEFF25760E}">
      <text>
        <r>
          <rPr>
            <sz val="11"/>
            <rFont val="Calibri"/>
            <family val="2"/>
            <charset val="238"/>
          </rPr>
          <t>SZV_F:Megjegyzes</t>
        </r>
      </text>
    </comment>
    <comment ref="AW507" authorId="0" shapeId="0" xr:uid="{35C9DDB5-BB3E-4183-B2C3-491B2C5E7D11}">
      <text>
        <r>
          <rPr>
            <sz val="11"/>
            <rFont val="Calibri"/>
            <family val="2"/>
            <charset val="238"/>
          </rPr>
          <t>SZV_F:FeladatSorszam</t>
        </r>
      </text>
    </comment>
    <comment ref="AY507" authorId="0" shapeId="0" xr:uid="{B3BA52D7-0B66-4E9C-9A25-133CDBDFADBA}">
      <text>
        <r>
          <rPr>
            <sz val="11"/>
            <rFont val="Calibri"/>
            <family val="2"/>
            <charset val="238"/>
          </rPr>
          <t>SZV_F:ISA</t>
        </r>
      </text>
    </comment>
    <comment ref="B508" authorId="0" shapeId="0" xr:uid="{0761982B-9958-4E6B-9E9B-D394108E5A92}">
      <text>
        <r>
          <rPr>
            <sz val="11"/>
            <rFont val="Calibri"/>
            <family val="2"/>
            <charset val="238"/>
          </rPr>
          <t>SZV_F:FontossagiSorrent</t>
        </r>
      </text>
    </comment>
    <comment ref="C508" authorId="0" shapeId="0" xr:uid="{7AC54F66-4F1C-4810-A5C5-0B9CF6C2CB84}">
      <text>
        <r>
          <rPr>
            <sz val="11"/>
            <rFont val="Calibri"/>
            <family val="2"/>
            <charset val="238"/>
          </rPr>
          <t>SZV_F:FeladatKategoria</t>
        </r>
      </text>
    </comment>
    <comment ref="D508" authorId="0" shapeId="0" xr:uid="{005DF940-0C7A-4D34-90C6-8C02E5E7AD7B}">
      <text>
        <r>
          <rPr>
            <sz val="11"/>
            <rFont val="Calibri"/>
            <family val="2"/>
            <charset val="238"/>
          </rPr>
          <t>SZV_F:FeladatMegnevezes</t>
        </r>
      </text>
    </comment>
    <comment ref="E508" authorId="0" shapeId="0" xr:uid="{C61AD768-1E51-473D-A1A3-ACAC9D4B4C00}">
      <text>
        <r>
          <rPr>
            <sz val="11"/>
            <rFont val="Calibri"/>
            <family val="2"/>
            <charset val="238"/>
          </rPr>
          <t>SZV_F:ElviEngedelySzam</t>
        </r>
      </text>
    </comment>
    <comment ref="F508" authorId="0" shapeId="0" xr:uid="{157837CF-49BD-4FD8-9501-1DEA1E4FC7EF}">
      <text>
        <r>
          <rPr>
            <sz val="11"/>
            <rFont val="Calibri"/>
            <family val="2"/>
            <charset val="238"/>
          </rPr>
          <t>SZV_F:VKR_Kod</t>
        </r>
      </text>
    </comment>
    <comment ref="G508" authorId="0" shapeId="0" xr:uid="{9E6931E8-5D83-4573-BE41-34A9A9F9B2F1}">
      <text>
        <r>
          <rPr>
            <sz val="11"/>
            <rFont val="Calibri"/>
            <family val="2"/>
            <charset val="238"/>
          </rPr>
          <t>SZV_F:VKR_Nev</t>
        </r>
      </text>
    </comment>
    <comment ref="H508" authorId="0" shapeId="0" xr:uid="{1DC4DB46-291C-4F3B-ABF6-EA0E541D959F}">
      <text>
        <r>
          <rPr>
            <sz val="11"/>
            <rFont val="Calibri"/>
            <family val="2"/>
            <charset val="238"/>
          </rPr>
          <t>SZV_F:FeladatAzonosito</t>
        </r>
      </text>
    </comment>
    <comment ref="I508" authorId="0" shapeId="0" xr:uid="{01F5ACA0-1242-4975-9249-ECD455B7A645}">
      <text>
        <r>
          <rPr>
            <sz val="11"/>
            <rFont val="Calibri"/>
            <family val="2"/>
            <charset val="238"/>
          </rPr>
          <t>SZV_F:EllatasiTerulet</t>
        </r>
      </text>
    </comment>
    <comment ref="J508" authorId="0" shapeId="0" xr:uid="{729866DC-6DA1-476B-8B8C-996B54F0BB70}">
      <text>
        <r>
          <rPr>
            <sz val="11"/>
            <rFont val="Calibri"/>
            <family val="2"/>
            <charset val="238"/>
          </rPr>
          <t>SZV_F:EllatasertFelelos</t>
        </r>
      </text>
    </comment>
    <comment ref="K508" authorId="0" shapeId="0" xr:uid="{BD2CC78D-CF3E-4125-92A7-4FCE57DE7EA2}">
      <text>
        <r>
          <rPr>
            <sz val="11"/>
            <rFont val="Calibri"/>
            <family val="2"/>
            <charset val="238"/>
          </rPr>
          <t>SZV_F:TervezettNettoKoltseg</t>
        </r>
      </text>
    </comment>
    <comment ref="L508" authorId="0" shapeId="0" xr:uid="{9500B178-EEBC-4DFC-9936-8C56367F2D34}">
      <text>
        <r>
          <rPr>
            <sz val="11"/>
            <rFont val="Calibri"/>
            <family val="2"/>
            <charset val="238"/>
          </rPr>
          <t>SZV_F:IdotartamKezdes</t>
        </r>
      </text>
    </comment>
    <comment ref="M508" authorId="0" shapeId="0" xr:uid="{F640F39F-0707-4167-92BE-D7326019A987}">
      <text>
        <r>
          <rPr>
            <sz val="11"/>
            <rFont val="Calibri"/>
            <family val="2"/>
            <charset val="238"/>
          </rPr>
          <t>SZV_F:IdotartamBefejezes</t>
        </r>
      </text>
    </comment>
    <comment ref="N508" authorId="0" shapeId="0" xr:uid="{614046A8-EB72-4C3C-B759-90A35D9C8F22}">
      <text>
        <r>
          <rPr>
            <sz val="11"/>
            <rFont val="Calibri"/>
            <family val="2"/>
            <charset val="238"/>
          </rPr>
          <t>SZV_F:NettoKoltsegUtem1</t>
        </r>
      </text>
    </comment>
    <comment ref="O508" authorId="0" shapeId="0" xr:uid="{945CAB16-669C-4BEC-AD18-67FCA372D5B8}">
      <text>
        <r>
          <rPr>
            <sz val="11"/>
            <rFont val="Calibri"/>
            <family val="2"/>
            <charset val="238"/>
          </rPr>
          <t>SZV_F:NettoKoltsegUtem2</t>
        </r>
      </text>
    </comment>
    <comment ref="P508" authorId="0" shapeId="0" xr:uid="{6FA4BD28-1CAB-47AE-BE2F-7CB0412F44E2}">
      <text>
        <r>
          <rPr>
            <sz val="11"/>
            <rFont val="Calibri"/>
            <family val="2"/>
            <charset val="238"/>
          </rPr>
          <t>SZV_F:EM_Melleklet2_KTG</t>
        </r>
      </text>
    </comment>
    <comment ref="R508" authorId="0" shapeId="0" xr:uid="{66A8B3F6-1525-4A36-AB00-295759122347}">
      <text>
        <r>
          <rPr>
            <sz val="11"/>
            <rFont val="Calibri"/>
            <family val="2"/>
            <charset val="238"/>
          </rPr>
          <t>SZV_F:HDUtem1</t>
        </r>
      </text>
    </comment>
    <comment ref="S508" authorId="0" shapeId="0" xr:uid="{8C8C7547-22A8-49FF-9769-0472AE8F75E6}">
      <text>
        <r>
          <rPr>
            <sz val="11"/>
            <rFont val="Calibri"/>
            <family val="2"/>
            <charset val="238"/>
          </rPr>
          <t>SZV_F:ECSUtem1</t>
        </r>
      </text>
    </comment>
    <comment ref="T508" authorId="0" shapeId="0" xr:uid="{9D7B90B8-5EE7-44D2-B1CE-0B9C0055E143}">
      <text>
        <r>
          <rPr>
            <sz val="11"/>
            <rFont val="Calibri"/>
            <family val="2"/>
            <charset val="238"/>
          </rPr>
          <t>SZV_F:KFHUtem1</t>
        </r>
      </text>
    </comment>
    <comment ref="U508" authorId="0" shapeId="0" xr:uid="{6AE2343C-AA8C-4C0F-A403-FA02B2E22771}">
      <text>
        <r>
          <rPr>
            <sz val="11"/>
            <rFont val="Calibri"/>
            <family val="2"/>
            <charset val="238"/>
          </rPr>
          <t>SZV_F:Egyeb_SajatUtem1</t>
        </r>
      </text>
    </comment>
    <comment ref="V508" authorId="0" shapeId="0" xr:uid="{B66277C3-787C-4401-BF3A-E4B1DCCEA703}">
      <text>
        <r>
          <rPr>
            <sz val="11"/>
            <rFont val="Calibri"/>
            <family val="2"/>
            <charset val="238"/>
          </rPr>
          <t>SZV_F:DijUtem1</t>
        </r>
      </text>
    </comment>
    <comment ref="W508" authorId="0" shapeId="0" xr:uid="{C987168A-0D1A-4A33-8440-ED78741AD416}">
      <text>
        <r>
          <rPr>
            <sz val="11"/>
            <rFont val="Calibri"/>
            <family val="2"/>
            <charset val="238"/>
          </rPr>
          <t>SZV_F:EM_Melleklet1_Utem1</t>
        </r>
      </text>
    </comment>
    <comment ref="X508" authorId="0" shapeId="0" xr:uid="{45499DAE-BACC-4FA7-B6BA-C5208DBCD096}">
      <text>
        <r>
          <rPr>
            <sz val="11"/>
            <rFont val="Calibri"/>
            <family val="2"/>
            <charset val="238"/>
          </rPr>
          <t>SZV_F:EgyebAllamiUtem1</t>
        </r>
      </text>
    </comment>
    <comment ref="Y508" authorId="0" shapeId="0" xr:uid="{D0461186-61D1-4B14-AE13-A226D395C659}">
      <text>
        <r>
          <rPr>
            <sz val="11"/>
            <rFont val="Calibri"/>
            <family val="2"/>
            <charset val="238"/>
          </rPr>
          <t>SZV_F:OnkormanyzatiUtem1</t>
        </r>
      </text>
    </comment>
    <comment ref="Z508" authorId="0" shapeId="0" xr:uid="{DC5E83F6-9D52-43C4-8BA1-AFB6B7CB9584}">
      <text>
        <r>
          <rPr>
            <sz val="11"/>
            <rFont val="Calibri"/>
            <family val="2"/>
            <charset val="238"/>
          </rPr>
          <t>SZV_F:EUUtem1</t>
        </r>
      </text>
    </comment>
    <comment ref="AA508" authorId="0" shapeId="0" xr:uid="{80397ADF-37C3-4619-9E56-9D4953E34A29}">
      <text>
        <r>
          <rPr>
            <sz val="11"/>
            <rFont val="Calibri"/>
            <family val="2"/>
            <charset val="238"/>
          </rPr>
          <t>SZV_F:EgyebUtem1</t>
        </r>
      </text>
    </comment>
    <comment ref="AB508" authorId="0" shapeId="0" xr:uid="{D5ADB14B-E699-4540-8CFD-A6027EC6C113}">
      <text>
        <r>
          <rPr>
            <sz val="11"/>
            <rFont val="Calibri"/>
            <family val="2"/>
            <charset val="238"/>
          </rPr>
          <t>SZV_F:HitelKotvenyUtem1</t>
        </r>
      </text>
    </comment>
    <comment ref="AC508" authorId="0" shapeId="0" xr:uid="{917EBF31-3496-4501-B8BA-9005647A5A73}">
      <text>
        <r>
          <rPr>
            <sz val="11"/>
            <rFont val="Calibri"/>
            <family val="2"/>
            <charset val="238"/>
          </rPr>
          <t>SZV_F:OsszesenUtem1</t>
        </r>
      </text>
    </comment>
    <comment ref="AF508" authorId="0" shapeId="0" xr:uid="{D053628F-9FA7-48D4-9321-96D29AD8C0DF}">
      <text>
        <r>
          <rPr>
            <sz val="11"/>
            <rFont val="Calibri"/>
            <family val="2"/>
            <charset val="238"/>
          </rPr>
          <t>SZV_F:HDUtem2</t>
        </r>
      </text>
    </comment>
    <comment ref="AG508" authorId="0" shapeId="0" xr:uid="{0871F242-A614-4D90-B54B-395B25077E80}">
      <text>
        <r>
          <rPr>
            <sz val="11"/>
            <rFont val="Calibri"/>
            <family val="2"/>
            <charset val="238"/>
          </rPr>
          <t>SZV_F:ECSUtem2</t>
        </r>
      </text>
    </comment>
    <comment ref="AH508" authorId="0" shapeId="0" xr:uid="{74A6B7D4-4E62-42E0-90EF-220311DDE53E}">
      <text>
        <r>
          <rPr>
            <sz val="11"/>
            <rFont val="Calibri"/>
            <family val="2"/>
            <charset val="238"/>
          </rPr>
          <t>SZV_F:KFHUtem2</t>
        </r>
      </text>
    </comment>
    <comment ref="AI508" authorId="0" shapeId="0" xr:uid="{4CA33D33-ED27-4DBB-BC28-DCB47E2DEDBA}">
      <text>
        <r>
          <rPr>
            <sz val="11"/>
            <rFont val="Calibri"/>
            <family val="2"/>
            <charset val="238"/>
          </rPr>
          <t>SZV_F:Egyeb_SajatUtem2</t>
        </r>
      </text>
    </comment>
    <comment ref="AJ508" authorId="0" shapeId="0" xr:uid="{6A222455-0782-40B3-BEF2-1D8401A45984}">
      <text>
        <r>
          <rPr>
            <sz val="11"/>
            <rFont val="Calibri"/>
            <family val="2"/>
            <charset val="238"/>
          </rPr>
          <t>SZV_F:DijUtem2</t>
        </r>
      </text>
    </comment>
    <comment ref="AK508" authorId="0" shapeId="0" xr:uid="{DCEDCC65-CA48-4BF6-A5E6-248202134F40}">
      <text>
        <r>
          <rPr>
            <sz val="11"/>
            <rFont val="Calibri"/>
            <family val="2"/>
            <charset val="238"/>
          </rPr>
          <t>SZV_F:EM_Melleklet1_Utem2</t>
        </r>
      </text>
    </comment>
    <comment ref="AL508" authorId="0" shapeId="0" xr:uid="{24BBE6F5-03B5-4B00-81B7-B6BC23F2302E}">
      <text>
        <r>
          <rPr>
            <sz val="11"/>
            <rFont val="Calibri"/>
            <family val="2"/>
            <charset val="238"/>
          </rPr>
          <t>SZV_F:EgyebAllamiUtem2</t>
        </r>
      </text>
    </comment>
    <comment ref="AM508" authorId="0" shapeId="0" xr:uid="{3FF911C2-2457-42F2-B06A-114842A18F6C}">
      <text>
        <r>
          <rPr>
            <sz val="11"/>
            <rFont val="Calibri"/>
            <family val="2"/>
            <charset val="238"/>
          </rPr>
          <t>SZV_F:OnkormanyzatiUtem2</t>
        </r>
      </text>
    </comment>
    <comment ref="AN508" authorId="0" shapeId="0" xr:uid="{B9BD8AF9-8B35-4808-B641-6403B283067D}">
      <text>
        <r>
          <rPr>
            <sz val="11"/>
            <rFont val="Calibri"/>
            <family val="2"/>
            <charset val="238"/>
          </rPr>
          <t>SZV_F:EUUtem2</t>
        </r>
      </text>
    </comment>
    <comment ref="AO508" authorId="0" shapeId="0" xr:uid="{AD8C78BB-22A2-4FE9-95DF-AFC5D76D2C7D}">
      <text>
        <r>
          <rPr>
            <sz val="11"/>
            <rFont val="Calibri"/>
            <family val="2"/>
            <charset val="238"/>
          </rPr>
          <t>SZV_F:EgyebUtem2</t>
        </r>
      </text>
    </comment>
    <comment ref="AP508" authorId="0" shapeId="0" xr:uid="{4623713C-E6F6-4152-B04E-FC1E07625DDF}">
      <text>
        <r>
          <rPr>
            <sz val="11"/>
            <rFont val="Calibri"/>
            <family val="2"/>
            <charset val="238"/>
          </rPr>
          <t>SZV_F:HitelKotvenyUtem2</t>
        </r>
      </text>
    </comment>
    <comment ref="AQ508" authorId="0" shapeId="0" xr:uid="{95BE8525-B57C-47F8-AC2C-8D567FEE416C}">
      <text>
        <r>
          <rPr>
            <sz val="11"/>
            <rFont val="Calibri"/>
            <family val="2"/>
            <charset val="238"/>
          </rPr>
          <t>SZV_F:OsszesenUtem2</t>
        </r>
      </text>
    </comment>
    <comment ref="AR508" authorId="0" shapeId="0" xr:uid="{404E3570-CCC1-4C6E-9D1D-1176C4721474}">
      <text>
        <r>
          <rPr>
            <sz val="11"/>
            <rFont val="Calibri"/>
            <family val="2"/>
            <charset val="238"/>
          </rPr>
          <t>SZV_F:ForrashianyUtem2</t>
        </r>
      </text>
    </comment>
    <comment ref="AU508" authorId="0" shapeId="0" xr:uid="{935E6D47-B6C0-49F7-A01C-038BFF958EC4}">
      <text>
        <r>
          <rPr>
            <sz val="11"/>
            <rFont val="Calibri"/>
            <family val="2"/>
            <charset val="238"/>
          </rPr>
          <t>SZV_F:Indokolas</t>
        </r>
      </text>
    </comment>
    <comment ref="AV508" authorId="0" shapeId="0" xr:uid="{7DFF8C7D-7E14-4610-8AA8-6B5803FAD8DB}">
      <text>
        <r>
          <rPr>
            <sz val="11"/>
            <rFont val="Calibri"/>
            <family val="2"/>
            <charset val="238"/>
          </rPr>
          <t>SZV_F:Megjegyzes</t>
        </r>
      </text>
    </comment>
    <comment ref="AW508" authorId="0" shapeId="0" xr:uid="{DB70EEF6-8FE0-4AEE-A52F-35E8BF849CA3}">
      <text>
        <r>
          <rPr>
            <sz val="11"/>
            <rFont val="Calibri"/>
            <family val="2"/>
            <charset val="238"/>
          </rPr>
          <t>SZV_F:FeladatSorszam</t>
        </r>
      </text>
    </comment>
    <comment ref="AY508" authorId="0" shapeId="0" xr:uid="{8FA21051-F7FC-46D4-9047-DFEF4F4857DC}">
      <text>
        <r>
          <rPr>
            <sz val="11"/>
            <rFont val="Calibri"/>
            <family val="2"/>
            <charset val="238"/>
          </rPr>
          <t>SZV_F:ISA</t>
        </r>
      </text>
    </comment>
    <comment ref="B509" authorId="0" shapeId="0" xr:uid="{7C90C515-2F5F-41AE-B095-AF7A33EE5948}">
      <text>
        <r>
          <rPr>
            <sz val="11"/>
            <rFont val="Calibri"/>
            <family val="2"/>
            <charset val="238"/>
          </rPr>
          <t>SZV_F:FontossagiSorrent</t>
        </r>
      </text>
    </comment>
    <comment ref="C509" authorId="0" shapeId="0" xr:uid="{92FA4D9A-1190-40C5-BCF0-774F4AC7BF80}">
      <text>
        <r>
          <rPr>
            <sz val="11"/>
            <rFont val="Calibri"/>
            <family val="2"/>
            <charset val="238"/>
          </rPr>
          <t>SZV_F:FeladatKategoria</t>
        </r>
      </text>
    </comment>
    <comment ref="D509" authorId="0" shapeId="0" xr:uid="{77C30FCB-19CA-4AB5-8668-2A627E30CCAB}">
      <text>
        <r>
          <rPr>
            <sz val="11"/>
            <rFont val="Calibri"/>
            <family val="2"/>
            <charset val="238"/>
          </rPr>
          <t>SZV_F:FeladatMegnevezes</t>
        </r>
      </text>
    </comment>
    <comment ref="E509" authorId="0" shapeId="0" xr:uid="{920E5023-1562-4B2B-B3B3-9031A5DFB423}">
      <text>
        <r>
          <rPr>
            <sz val="11"/>
            <rFont val="Calibri"/>
            <family val="2"/>
            <charset val="238"/>
          </rPr>
          <t>SZV_F:ElviEngedelySzam</t>
        </r>
      </text>
    </comment>
    <comment ref="F509" authorId="0" shapeId="0" xr:uid="{93AD9775-4012-422D-B742-DE7D7FD0C687}">
      <text>
        <r>
          <rPr>
            <sz val="11"/>
            <rFont val="Calibri"/>
            <family val="2"/>
            <charset val="238"/>
          </rPr>
          <t>SZV_F:VKR_Kod</t>
        </r>
      </text>
    </comment>
    <comment ref="G509" authorId="0" shapeId="0" xr:uid="{947EF509-C3B7-41F6-8B6F-2E514170F8D0}">
      <text>
        <r>
          <rPr>
            <sz val="11"/>
            <rFont val="Calibri"/>
            <family val="2"/>
            <charset val="238"/>
          </rPr>
          <t>SZV_F:VKR_Nev</t>
        </r>
      </text>
    </comment>
    <comment ref="H509" authorId="0" shapeId="0" xr:uid="{AE66C4A0-66C7-403D-9A0E-6AF0573EC524}">
      <text>
        <r>
          <rPr>
            <sz val="11"/>
            <rFont val="Calibri"/>
            <family val="2"/>
            <charset val="238"/>
          </rPr>
          <t>SZV_F:FeladatAzonosito</t>
        </r>
      </text>
    </comment>
    <comment ref="I509" authorId="0" shapeId="0" xr:uid="{FD9F853D-464D-4EB6-B81D-58F2B9F11591}">
      <text>
        <r>
          <rPr>
            <sz val="11"/>
            <rFont val="Calibri"/>
            <family val="2"/>
            <charset val="238"/>
          </rPr>
          <t>SZV_F:EllatasiTerulet</t>
        </r>
      </text>
    </comment>
    <comment ref="J509" authorId="0" shapeId="0" xr:uid="{1C1182FF-62EB-4D61-9417-803726461E80}">
      <text>
        <r>
          <rPr>
            <sz val="11"/>
            <rFont val="Calibri"/>
            <family val="2"/>
            <charset val="238"/>
          </rPr>
          <t>SZV_F:EllatasertFelelos</t>
        </r>
      </text>
    </comment>
    <comment ref="K509" authorId="0" shapeId="0" xr:uid="{31E401C2-6AB3-44F4-8CF5-1C3E166DEC29}">
      <text>
        <r>
          <rPr>
            <sz val="11"/>
            <rFont val="Calibri"/>
            <family val="2"/>
            <charset val="238"/>
          </rPr>
          <t>SZV_F:TervezettNettoKoltseg</t>
        </r>
      </text>
    </comment>
    <comment ref="L509" authorId="0" shapeId="0" xr:uid="{E9A1D324-51B7-4D29-B56B-3666C39E20F7}">
      <text>
        <r>
          <rPr>
            <sz val="11"/>
            <rFont val="Calibri"/>
            <family val="2"/>
            <charset val="238"/>
          </rPr>
          <t>SZV_F:IdotartamKezdes</t>
        </r>
      </text>
    </comment>
    <comment ref="M509" authorId="0" shapeId="0" xr:uid="{1DF2C419-31E8-490C-8F57-0A98A9CC45E9}">
      <text>
        <r>
          <rPr>
            <sz val="11"/>
            <rFont val="Calibri"/>
            <family val="2"/>
            <charset val="238"/>
          </rPr>
          <t>SZV_F:IdotartamBefejezes</t>
        </r>
      </text>
    </comment>
    <comment ref="N509" authorId="0" shapeId="0" xr:uid="{E4A31077-A1CF-4177-8DFA-96B63D9DC5BA}">
      <text>
        <r>
          <rPr>
            <sz val="11"/>
            <rFont val="Calibri"/>
            <family val="2"/>
            <charset val="238"/>
          </rPr>
          <t>SZV_F:NettoKoltsegUtem1</t>
        </r>
      </text>
    </comment>
    <comment ref="O509" authorId="0" shapeId="0" xr:uid="{0B50D937-F3D0-4B42-9173-BA866CDC42A1}">
      <text>
        <r>
          <rPr>
            <sz val="11"/>
            <rFont val="Calibri"/>
            <family val="2"/>
            <charset val="238"/>
          </rPr>
          <t>SZV_F:NettoKoltsegUtem2</t>
        </r>
      </text>
    </comment>
    <comment ref="P509" authorId="0" shapeId="0" xr:uid="{C566DCD8-03D0-42E2-A240-C6469D7937EF}">
      <text>
        <r>
          <rPr>
            <sz val="11"/>
            <rFont val="Calibri"/>
            <family val="2"/>
            <charset val="238"/>
          </rPr>
          <t>SZV_F:EM_Melleklet2_KTG</t>
        </r>
      </text>
    </comment>
    <comment ref="R509" authorId="0" shapeId="0" xr:uid="{557A471C-3657-4775-892A-CB4E5C2FDFE8}">
      <text>
        <r>
          <rPr>
            <sz val="11"/>
            <rFont val="Calibri"/>
            <family val="2"/>
            <charset val="238"/>
          </rPr>
          <t>SZV_F:HDUtem1</t>
        </r>
      </text>
    </comment>
    <comment ref="S509" authorId="0" shapeId="0" xr:uid="{2AABFDA8-5AC9-40C4-81DD-F3C74F1B4951}">
      <text>
        <r>
          <rPr>
            <sz val="11"/>
            <rFont val="Calibri"/>
            <family val="2"/>
            <charset val="238"/>
          </rPr>
          <t>SZV_F:ECSUtem1</t>
        </r>
      </text>
    </comment>
    <comment ref="T509" authorId="0" shapeId="0" xr:uid="{19C63DD4-9C1B-41BD-B02E-287DAA89BE99}">
      <text>
        <r>
          <rPr>
            <sz val="11"/>
            <rFont val="Calibri"/>
            <family val="2"/>
            <charset val="238"/>
          </rPr>
          <t>SZV_F:KFHUtem1</t>
        </r>
      </text>
    </comment>
    <comment ref="U509" authorId="0" shapeId="0" xr:uid="{E9720070-B42D-4CD8-8EE4-9687CF7AF8C3}">
      <text>
        <r>
          <rPr>
            <sz val="11"/>
            <rFont val="Calibri"/>
            <family val="2"/>
            <charset val="238"/>
          </rPr>
          <t>SZV_F:Egyeb_SajatUtem1</t>
        </r>
      </text>
    </comment>
    <comment ref="V509" authorId="0" shapeId="0" xr:uid="{059BBC80-4277-4199-A7DC-DA5DE463312B}">
      <text>
        <r>
          <rPr>
            <sz val="11"/>
            <rFont val="Calibri"/>
            <family val="2"/>
            <charset val="238"/>
          </rPr>
          <t>SZV_F:DijUtem1</t>
        </r>
      </text>
    </comment>
    <comment ref="W509" authorId="0" shapeId="0" xr:uid="{B2413A9E-E023-441E-9BF4-3BDF17353A3A}">
      <text>
        <r>
          <rPr>
            <sz val="11"/>
            <rFont val="Calibri"/>
            <family val="2"/>
            <charset val="238"/>
          </rPr>
          <t>SZV_F:EM_Melleklet1_Utem1</t>
        </r>
      </text>
    </comment>
    <comment ref="X509" authorId="0" shapeId="0" xr:uid="{79ABFDBC-A93E-4627-BECB-B20229931C54}">
      <text>
        <r>
          <rPr>
            <sz val="11"/>
            <rFont val="Calibri"/>
            <family val="2"/>
            <charset val="238"/>
          </rPr>
          <t>SZV_F:EgyebAllamiUtem1</t>
        </r>
      </text>
    </comment>
    <comment ref="Y509" authorId="0" shapeId="0" xr:uid="{CB93DC6E-329D-490C-8626-3166A4E95877}">
      <text>
        <r>
          <rPr>
            <sz val="11"/>
            <rFont val="Calibri"/>
            <family val="2"/>
            <charset val="238"/>
          </rPr>
          <t>SZV_F:OnkormanyzatiUtem1</t>
        </r>
      </text>
    </comment>
    <comment ref="Z509" authorId="0" shapeId="0" xr:uid="{78F2D675-85E8-4862-96D7-25D9E819B895}">
      <text>
        <r>
          <rPr>
            <sz val="11"/>
            <rFont val="Calibri"/>
            <family val="2"/>
            <charset val="238"/>
          </rPr>
          <t>SZV_F:EUUtem1</t>
        </r>
      </text>
    </comment>
    <comment ref="AA509" authorId="0" shapeId="0" xr:uid="{F95655D9-54A7-4881-9476-A5AA8DDC6F7E}">
      <text>
        <r>
          <rPr>
            <sz val="11"/>
            <rFont val="Calibri"/>
            <family val="2"/>
            <charset val="238"/>
          </rPr>
          <t>SZV_F:EgyebUtem1</t>
        </r>
      </text>
    </comment>
    <comment ref="AB509" authorId="0" shapeId="0" xr:uid="{5BEE1D05-3A23-483B-835E-5E3B2A205D56}">
      <text>
        <r>
          <rPr>
            <sz val="11"/>
            <rFont val="Calibri"/>
            <family val="2"/>
            <charset val="238"/>
          </rPr>
          <t>SZV_F:HitelKotvenyUtem1</t>
        </r>
      </text>
    </comment>
    <comment ref="AC509" authorId="0" shapeId="0" xr:uid="{4A9C25FD-407A-432D-B8B4-E837399694A5}">
      <text>
        <r>
          <rPr>
            <sz val="11"/>
            <rFont val="Calibri"/>
            <family val="2"/>
            <charset val="238"/>
          </rPr>
          <t>SZV_F:OsszesenUtem1</t>
        </r>
      </text>
    </comment>
    <comment ref="AF509" authorId="0" shapeId="0" xr:uid="{E33B6CE5-5A43-490D-AEEE-8351647CC592}">
      <text>
        <r>
          <rPr>
            <sz val="11"/>
            <rFont val="Calibri"/>
            <family val="2"/>
            <charset val="238"/>
          </rPr>
          <t>SZV_F:HDUtem2</t>
        </r>
      </text>
    </comment>
    <comment ref="AG509" authorId="0" shapeId="0" xr:uid="{0BEFA174-DB6B-42B5-89AB-66A9F425C621}">
      <text>
        <r>
          <rPr>
            <sz val="11"/>
            <rFont val="Calibri"/>
            <family val="2"/>
            <charset val="238"/>
          </rPr>
          <t>SZV_F:ECSUtem2</t>
        </r>
      </text>
    </comment>
    <comment ref="AH509" authorId="0" shapeId="0" xr:uid="{3DB9948E-D6D8-4300-ACAB-59C9631B5C43}">
      <text>
        <r>
          <rPr>
            <sz val="11"/>
            <rFont val="Calibri"/>
            <family val="2"/>
            <charset val="238"/>
          </rPr>
          <t>SZV_F:KFHUtem2</t>
        </r>
      </text>
    </comment>
    <comment ref="AI509" authorId="0" shapeId="0" xr:uid="{79E1C5D5-628A-440D-AE24-E5F90DEBBE61}">
      <text>
        <r>
          <rPr>
            <sz val="11"/>
            <rFont val="Calibri"/>
            <family val="2"/>
            <charset val="238"/>
          </rPr>
          <t>SZV_F:Egyeb_SajatUtem2</t>
        </r>
      </text>
    </comment>
    <comment ref="AJ509" authorId="0" shapeId="0" xr:uid="{E91026AF-13B1-48E0-A67E-8029BFCF6A2F}">
      <text>
        <r>
          <rPr>
            <sz val="11"/>
            <rFont val="Calibri"/>
            <family val="2"/>
            <charset val="238"/>
          </rPr>
          <t>SZV_F:DijUtem2</t>
        </r>
      </text>
    </comment>
    <comment ref="AK509" authorId="0" shapeId="0" xr:uid="{56192EF6-D8D2-48CB-888F-DA6803F3C265}">
      <text>
        <r>
          <rPr>
            <sz val="11"/>
            <rFont val="Calibri"/>
            <family val="2"/>
            <charset val="238"/>
          </rPr>
          <t>SZV_F:EM_Melleklet1_Utem2</t>
        </r>
      </text>
    </comment>
    <comment ref="AL509" authorId="0" shapeId="0" xr:uid="{BEE4CC43-22CB-4CF8-96A0-A76BB06753EB}">
      <text>
        <r>
          <rPr>
            <sz val="11"/>
            <rFont val="Calibri"/>
            <family val="2"/>
            <charset val="238"/>
          </rPr>
          <t>SZV_F:EgyebAllamiUtem2</t>
        </r>
      </text>
    </comment>
    <comment ref="AM509" authorId="0" shapeId="0" xr:uid="{420C308E-00B4-4A22-A400-D6F5D83DE8AD}">
      <text>
        <r>
          <rPr>
            <sz val="11"/>
            <rFont val="Calibri"/>
            <family val="2"/>
            <charset val="238"/>
          </rPr>
          <t>SZV_F:OnkormanyzatiUtem2</t>
        </r>
      </text>
    </comment>
    <comment ref="AN509" authorId="0" shapeId="0" xr:uid="{F964BB87-6743-4906-9C35-5CF392FB9F59}">
      <text>
        <r>
          <rPr>
            <sz val="11"/>
            <rFont val="Calibri"/>
            <family val="2"/>
            <charset val="238"/>
          </rPr>
          <t>SZV_F:EUUtem2</t>
        </r>
      </text>
    </comment>
    <comment ref="AO509" authorId="0" shapeId="0" xr:uid="{D60A5A86-DCE3-4AB6-8639-924801125D65}">
      <text>
        <r>
          <rPr>
            <sz val="11"/>
            <rFont val="Calibri"/>
            <family val="2"/>
            <charset val="238"/>
          </rPr>
          <t>SZV_F:EgyebUtem2</t>
        </r>
      </text>
    </comment>
    <comment ref="AP509" authorId="0" shapeId="0" xr:uid="{24347EDD-E6F4-4D44-BE95-6DDB3B5CFE4F}">
      <text>
        <r>
          <rPr>
            <sz val="11"/>
            <rFont val="Calibri"/>
            <family val="2"/>
            <charset val="238"/>
          </rPr>
          <t>SZV_F:HitelKotvenyUtem2</t>
        </r>
      </text>
    </comment>
    <comment ref="AQ509" authorId="0" shapeId="0" xr:uid="{1842CCCA-5FEF-4085-AE5C-975F1F718DFA}">
      <text>
        <r>
          <rPr>
            <sz val="11"/>
            <rFont val="Calibri"/>
            <family val="2"/>
            <charset val="238"/>
          </rPr>
          <t>SZV_F:OsszesenUtem2</t>
        </r>
      </text>
    </comment>
    <comment ref="AR509" authorId="0" shapeId="0" xr:uid="{FD25DF62-D9E2-4750-8164-819D1669D40F}">
      <text>
        <r>
          <rPr>
            <sz val="11"/>
            <rFont val="Calibri"/>
            <family val="2"/>
            <charset val="238"/>
          </rPr>
          <t>SZV_F:ForrashianyUtem2</t>
        </r>
      </text>
    </comment>
    <comment ref="AU509" authorId="0" shapeId="0" xr:uid="{269E10B0-1A1F-4352-B6BC-DFE00D5B237D}">
      <text>
        <r>
          <rPr>
            <sz val="11"/>
            <rFont val="Calibri"/>
            <family val="2"/>
            <charset val="238"/>
          </rPr>
          <t>SZV_F:Indokolas</t>
        </r>
      </text>
    </comment>
    <comment ref="AV509" authorId="0" shapeId="0" xr:uid="{6D8D026D-7882-47AE-84B1-12A3BFB3DA01}">
      <text>
        <r>
          <rPr>
            <sz val="11"/>
            <rFont val="Calibri"/>
            <family val="2"/>
            <charset val="238"/>
          </rPr>
          <t>SZV_F:Megjegyzes</t>
        </r>
      </text>
    </comment>
    <comment ref="AW509" authorId="0" shapeId="0" xr:uid="{CBD15D4F-75B7-4382-B494-07A43CC05679}">
      <text>
        <r>
          <rPr>
            <sz val="11"/>
            <rFont val="Calibri"/>
            <family val="2"/>
            <charset val="238"/>
          </rPr>
          <t>SZV_F:FeladatSorszam</t>
        </r>
      </text>
    </comment>
    <comment ref="AY509" authorId="0" shapeId="0" xr:uid="{8947AA09-4C30-4D88-90EB-C163B436FFE1}">
      <text>
        <r>
          <rPr>
            <sz val="11"/>
            <rFont val="Calibri"/>
            <family val="2"/>
            <charset val="238"/>
          </rPr>
          <t>SZV_F:ISA</t>
        </r>
      </text>
    </comment>
    <comment ref="B510" authorId="0" shapeId="0" xr:uid="{5D899A0C-1771-432F-A410-9D92F3D02171}">
      <text>
        <r>
          <rPr>
            <sz val="11"/>
            <rFont val="Calibri"/>
            <family val="2"/>
            <charset val="238"/>
          </rPr>
          <t>SZV_F:FontossagiSorrent</t>
        </r>
      </text>
    </comment>
    <comment ref="C510" authorId="0" shapeId="0" xr:uid="{12238F94-E764-4508-BFDA-3F17B27B828D}">
      <text>
        <r>
          <rPr>
            <sz val="11"/>
            <rFont val="Calibri"/>
            <family val="2"/>
            <charset val="238"/>
          </rPr>
          <t>SZV_F:FeladatKategoria</t>
        </r>
      </text>
    </comment>
    <comment ref="D510" authorId="0" shapeId="0" xr:uid="{2AA226C6-FE7D-4377-872A-FF7C9AE41C4E}">
      <text>
        <r>
          <rPr>
            <sz val="11"/>
            <rFont val="Calibri"/>
            <family val="2"/>
            <charset val="238"/>
          </rPr>
          <t>SZV_F:FeladatMegnevezes</t>
        </r>
      </text>
    </comment>
    <comment ref="E510" authorId="0" shapeId="0" xr:uid="{9C231D96-D4DE-4FC7-951D-A26193F50684}">
      <text>
        <r>
          <rPr>
            <sz val="11"/>
            <rFont val="Calibri"/>
            <family val="2"/>
            <charset val="238"/>
          </rPr>
          <t>SZV_F:ElviEngedelySzam</t>
        </r>
      </text>
    </comment>
    <comment ref="F510" authorId="0" shapeId="0" xr:uid="{DBC31A3B-FB57-487C-8C15-2705619FA2A5}">
      <text>
        <r>
          <rPr>
            <sz val="11"/>
            <rFont val="Calibri"/>
            <family val="2"/>
            <charset val="238"/>
          </rPr>
          <t>SZV_F:VKR_Kod</t>
        </r>
      </text>
    </comment>
    <comment ref="G510" authorId="0" shapeId="0" xr:uid="{3E59E7E8-3717-4D1A-A5B9-8F8A0267FE76}">
      <text>
        <r>
          <rPr>
            <sz val="11"/>
            <rFont val="Calibri"/>
            <family val="2"/>
            <charset val="238"/>
          </rPr>
          <t>SZV_F:VKR_Nev</t>
        </r>
      </text>
    </comment>
    <comment ref="H510" authorId="0" shapeId="0" xr:uid="{85ED0904-CE95-472F-BBAC-CE981F7E4E35}">
      <text>
        <r>
          <rPr>
            <sz val="11"/>
            <rFont val="Calibri"/>
            <family val="2"/>
            <charset val="238"/>
          </rPr>
          <t>SZV_F:FeladatAzonosito</t>
        </r>
      </text>
    </comment>
    <comment ref="I510" authorId="0" shapeId="0" xr:uid="{B1E48622-D69B-47A1-961C-675D9A527B25}">
      <text>
        <r>
          <rPr>
            <sz val="11"/>
            <rFont val="Calibri"/>
            <family val="2"/>
            <charset val="238"/>
          </rPr>
          <t>SZV_F:EllatasiTerulet</t>
        </r>
      </text>
    </comment>
    <comment ref="J510" authorId="0" shapeId="0" xr:uid="{03D0330E-422C-4C3C-88C1-AFB70D224A04}">
      <text>
        <r>
          <rPr>
            <sz val="11"/>
            <rFont val="Calibri"/>
            <family val="2"/>
            <charset val="238"/>
          </rPr>
          <t>SZV_F:EllatasertFelelos</t>
        </r>
      </text>
    </comment>
    <comment ref="K510" authorId="0" shapeId="0" xr:uid="{91ACDE77-4B23-4132-9908-2D0EE44EE704}">
      <text>
        <r>
          <rPr>
            <sz val="11"/>
            <rFont val="Calibri"/>
            <family val="2"/>
            <charset val="238"/>
          </rPr>
          <t>SZV_F:TervezettNettoKoltseg</t>
        </r>
      </text>
    </comment>
    <comment ref="L510" authorId="0" shapeId="0" xr:uid="{2EC15513-012B-47A4-9197-7E59F26F5D40}">
      <text>
        <r>
          <rPr>
            <sz val="11"/>
            <rFont val="Calibri"/>
            <family val="2"/>
            <charset val="238"/>
          </rPr>
          <t>SZV_F:IdotartamKezdes</t>
        </r>
      </text>
    </comment>
    <comment ref="M510" authorId="0" shapeId="0" xr:uid="{215B9DF2-E6D1-44A9-98F2-49F11C62AA86}">
      <text>
        <r>
          <rPr>
            <sz val="11"/>
            <rFont val="Calibri"/>
            <family val="2"/>
            <charset val="238"/>
          </rPr>
          <t>SZV_F:IdotartamBefejezes</t>
        </r>
      </text>
    </comment>
    <comment ref="N510" authorId="0" shapeId="0" xr:uid="{35487444-C733-436D-9397-FA7CD9B5025B}">
      <text>
        <r>
          <rPr>
            <sz val="11"/>
            <rFont val="Calibri"/>
            <family val="2"/>
            <charset val="238"/>
          </rPr>
          <t>SZV_F:NettoKoltsegUtem1</t>
        </r>
      </text>
    </comment>
    <comment ref="O510" authorId="0" shapeId="0" xr:uid="{216525C4-311D-46E6-9E6A-10D52536A762}">
      <text>
        <r>
          <rPr>
            <sz val="11"/>
            <rFont val="Calibri"/>
            <family val="2"/>
            <charset val="238"/>
          </rPr>
          <t>SZV_F:NettoKoltsegUtem2</t>
        </r>
      </text>
    </comment>
    <comment ref="P510" authorId="0" shapeId="0" xr:uid="{DE89E914-6DEE-48F6-8555-EE960318695F}">
      <text>
        <r>
          <rPr>
            <sz val="11"/>
            <rFont val="Calibri"/>
            <family val="2"/>
            <charset val="238"/>
          </rPr>
          <t>SZV_F:EM_Melleklet2_KTG</t>
        </r>
      </text>
    </comment>
    <comment ref="R510" authorId="0" shapeId="0" xr:uid="{1AFD9005-61E9-41A8-B478-F300C21B7843}">
      <text>
        <r>
          <rPr>
            <sz val="11"/>
            <rFont val="Calibri"/>
            <family val="2"/>
            <charset val="238"/>
          </rPr>
          <t>SZV_F:HDUtem1</t>
        </r>
      </text>
    </comment>
    <comment ref="S510" authorId="0" shapeId="0" xr:uid="{48135D66-9C00-4749-9558-9C27EA5B6A95}">
      <text>
        <r>
          <rPr>
            <sz val="11"/>
            <rFont val="Calibri"/>
            <family val="2"/>
            <charset val="238"/>
          </rPr>
          <t>SZV_F:ECSUtem1</t>
        </r>
      </text>
    </comment>
    <comment ref="T510" authorId="0" shapeId="0" xr:uid="{1DDA1569-3BC0-433F-B252-C2A26D50047F}">
      <text>
        <r>
          <rPr>
            <sz val="11"/>
            <rFont val="Calibri"/>
            <family val="2"/>
            <charset val="238"/>
          </rPr>
          <t>SZV_F:KFHUtem1</t>
        </r>
      </text>
    </comment>
    <comment ref="U510" authorId="0" shapeId="0" xr:uid="{C445A897-188A-41BA-B66B-C79D695A9E58}">
      <text>
        <r>
          <rPr>
            <sz val="11"/>
            <rFont val="Calibri"/>
            <family val="2"/>
            <charset val="238"/>
          </rPr>
          <t>SZV_F:Egyeb_SajatUtem1</t>
        </r>
      </text>
    </comment>
    <comment ref="V510" authorId="0" shapeId="0" xr:uid="{F44BCEF1-8B3F-4FC8-937F-B76F41B845D8}">
      <text>
        <r>
          <rPr>
            <sz val="11"/>
            <rFont val="Calibri"/>
            <family val="2"/>
            <charset val="238"/>
          </rPr>
          <t>SZV_F:DijUtem1</t>
        </r>
      </text>
    </comment>
    <comment ref="W510" authorId="0" shapeId="0" xr:uid="{280CA126-8EB1-43A7-AF6B-17037407EF7D}">
      <text>
        <r>
          <rPr>
            <sz val="11"/>
            <rFont val="Calibri"/>
            <family val="2"/>
            <charset val="238"/>
          </rPr>
          <t>SZV_F:EM_Melleklet1_Utem1</t>
        </r>
      </text>
    </comment>
    <comment ref="X510" authorId="0" shapeId="0" xr:uid="{B61BCF81-FAD0-432E-9D69-CC504A31C475}">
      <text>
        <r>
          <rPr>
            <sz val="11"/>
            <rFont val="Calibri"/>
            <family val="2"/>
            <charset val="238"/>
          </rPr>
          <t>SZV_F:EgyebAllamiUtem1</t>
        </r>
      </text>
    </comment>
    <comment ref="Y510" authorId="0" shapeId="0" xr:uid="{5F673AA5-6C09-400B-95FE-6A67AFB96BBA}">
      <text>
        <r>
          <rPr>
            <sz val="11"/>
            <rFont val="Calibri"/>
            <family val="2"/>
            <charset val="238"/>
          </rPr>
          <t>SZV_F:OnkormanyzatiUtem1</t>
        </r>
      </text>
    </comment>
    <comment ref="Z510" authorId="0" shapeId="0" xr:uid="{B7843854-8D75-48B8-BC07-C87067FB0595}">
      <text>
        <r>
          <rPr>
            <sz val="11"/>
            <rFont val="Calibri"/>
            <family val="2"/>
            <charset val="238"/>
          </rPr>
          <t>SZV_F:EUUtem1</t>
        </r>
      </text>
    </comment>
    <comment ref="AA510" authorId="0" shapeId="0" xr:uid="{D65ED711-D014-4A85-AAA9-61E1E3C284AB}">
      <text>
        <r>
          <rPr>
            <sz val="11"/>
            <rFont val="Calibri"/>
            <family val="2"/>
            <charset val="238"/>
          </rPr>
          <t>SZV_F:EgyebUtem1</t>
        </r>
      </text>
    </comment>
    <comment ref="AB510" authorId="0" shapeId="0" xr:uid="{03356855-684A-4A5A-AA1D-D6D0779EC350}">
      <text>
        <r>
          <rPr>
            <sz val="11"/>
            <rFont val="Calibri"/>
            <family val="2"/>
            <charset val="238"/>
          </rPr>
          <t>SZV_F:HitelKotvenyUtem1</t>
        </r>
      </text>
    </comment>
    <comment ref="AC510" authorId="0" shapeId="0" xr:uid="{160B2E83-2EEF-4830-A95E-CF6331338B31}">
      <text>
        <r>
          <rPr>
            <sz val="11"/>
            <rFont val="Calibri"/>
            <family val="2"/>
            <charset val="238"/>
          </rPr>
          <t>SZV_F:OsszesenUtem1</t>
        </r>
      </text>
    </comment>
    <comment ref="AF510" authorId="0" shapeId="0" xr:uid="{386175F4-965B-43A3-AB2E-DBC6C69A8B89}">
      <text>
        <r>
          <rPr>
            <sz val="11"/>
            <rFont val="Calibri"/>
            <family val="2"/>
            <charset val="238"/>
          </rPr>
          <t>SZV_F:HDUtem2</t>
        </r>
      </text>
    </comment>
    <comment ref="AG510" authorId="0" shapeId="0" xr:uid="{C9E406B5-B4FD-45C3-913D-8469EFD96619}">
      <text>
        <r>
          <rPr>
            <sz val="11"/>
            <rFont val="Calibri"/>
            <family val="2"/>
            <charset val="238"/>
          </rPr>
          <t>SZV_F:ECSUtem2</t>
        </r>
      </text>
    </comment>
    <comment ref="AH510" authorId="0" shapeId="0" xr:uid="{9CF97532-6F96-4C87-8834-8A2EE9DC4C3D}">
      <text>
        <r>
          <rPr>
            <sz val="11"/>
            <rFont val="Calibri"/>
            <family val="2"/>
            <charset val="238"/>
          </rPr>
          <t>SZV_F:KFHUtem2</t>
        </r>
      </text>
    </comment>
    <comment ref="AI510" authorId="0" shapeId="0" xr:uid="{3B53FDFA-0388-4D1F-8317-F3EF3C394A3E}">
      <text>
        <r>
          <rPr>
            <sz val="11"/>
            <rFont val="Calibri"/>
            <family val="2"/>
            <charset val="238"/>
          </rPr>
          <t>SZV_F:Egyeb_SajatUtem2</t>
        </r>
      </text>
    </comment>
    <comment ref="AJ510" authorId="0" shapeId="0" xr:uid="{A5C4E9A5-99BD-4ABC-8BA7-203CE55E8F3F}">
      <text>
        <r>
          <rPr>
            <sz val="11"/>
            <rFont val="Calibri"/>
            <family val="2"/>
            <charset val="238"/>
          </rPr>
          <t>SZV_F:DijUtem2</t>
        </r>
      </text>
    </comment>
    <comment ref="AK510" authorId="0" shapeId="0" xr:uid="{EE4A1CA4-6F60-451E-8494-1C80E758DFE4}">
      <text>
        <r>
          <rPr>
            <sz val="11"/>
            <rFont val="Calibri"/>
            <family val="2"/>
            <charset val="238"/>
          </rPr>
          <t>SZV_F:EM_Melleklet1_Utem2</t>
        </r>
      </text>
    </comment>
    <comment ref="AL510" authorId="0" shapeId="0" xr:uid="{E5F820C3-83B2-4017-94CE-D791B763C0F2}">
      <text>
        <r>
          <rPr>
            <sz val="11"/>
            <rFont val="Calibri"/>
            <family val="2"/>
            <charset val="238"/>
          </rPr>
          <t>SZV_F:EgyebAllamiUtem2</t>
        </r>
      </text>
    </comment>
    <comment ref="AM510" authorId="0" shapeId="0" xr:uid="{8DF5B0F4-4806-4137-8CA6-E5E71F2178D2}">
      <text>
        <r>
          <rPr>
            <sz val="11"/>
            <rFont val="Calibri"/>
            <family val="2"/>
            <charset val="238"/>
          </rPr>
          <t>SZV_F:OnkormanyzatiUtem2</t>
        </r>
      </text>
    </comment>
    <comment ref="AN510" authorId="0" shapeId="0" xr:uid="{6BDD0576-B33A-4716-9414-26A670896F5D}">
      <text>
        <r>
          <rPr>
            <sz val="11"/>
            <rFont val="Calibri"/>
            <family val="2"/>
            <charset val="238"/>
          </rPr>
          <t>SZV_F:EUUtem2</t>
        </r>
      </text>
    </comment>
    <comment ref="AO510" authorId="0" shapeId="0" xr:uid="{A27FB154-77AD-42CA-83E3-F94125881863}">
      <text>
        <r>
          <rPr>
            <sz val="11"/>
            <rFont val="Calibri"/>
            <family val="2"/>
            <charset val="238"/>
          </rPr>
          <t>SZV_F:EgyebUtem2</t>
        </r>
      </text>
    </comment>
    <comment ref="AP510" authorId="0" shapeId="0" xr:uid="{CECA1375-E3F1-4A15-BAB7-A6024E00629A}">
      <text>
        <r>
          <rPr>
            <sz val="11"/>
            <rFont val="Calibri"/>
            <family val="2"/>
            <charset val="238"/>
          </rPr>
          <t>SZV_F:HitelKotvenyUtem2</t>
        </r>
      </text>
    </comment>
    <comment ref="AQ510" authorId="0" shapeId="0" xr:uid="{6F9C2248-ECB5-4363-BBBB-C75EC24B68AA}">
      <text>
        <r>
          <rPr>
            <sz val="11"/>
            <rFont val="Calibri"/>
            <family val="2"/>
            <charset val="238"/>
          </rPr>
          <t>SZV_F:OsszesenUtem2</t>
        </r>
      </text>
    </comment>
    <comment ref="AR510" authorId="0" shapeId="0" xr:uid="{D162C671-7D91-4430-998F-2CBC568B73C5}">
      <text>
        <r>
          <rPr>
            <sz val="11"/>
            <rFont val="Calibri"/>
            <family val="2"/>
            <charset val="238"/>
          </rPr>
          <t>SZV_F:ForrashianyUtem2</t>
        </r>
      </text>
    </comment>
    <comment ref="AU510" authorId="0" shapeId="0" xr:uid="{B5575D71-7F9B-4BC7-AA45-1902C0F1ED6F}">
      <text>
        <r>
          <rPr>
            <sz val="11"/>
            <rFont val="Calibri"/>
            <family val="2"/>
            <charset val="238"/>
          </rPr>
          <t>SZV_F:Indokolas</t>
        </r>
      </text>
    </comment>
    <comment ref="AV510" authorId="0" shapeId="0" xr:uid="{442A32F2-ABDF-49EA-A96F-CA6EBFC25C76}">
      <text>
        <r>
          <rPr>
            <sz val="11"/>
            <rFont val="Calibri"/>
            <family val="2"/>
            <charset val="238"/>
          </rPr>
          <t>SZV_F:Megjegyzes</t>
        </r>
      </text>
    </comment>
    <comment ref="AW510" authorId="0" shapeId="0" xr:uid="{960DBC8F-7C30-4653-9CFB-CCB044CD1CED}">
      <text>
        <r>
          <rPr>
            <sz val="11"/>
            <rFont val="Calibri"/>
            <family val="2"/>
            <charset val="238"/>
          </rPr>
          <t>SZV_F:FeladatSorszam</t>
        </r>
      </text>
    </comment>
    <comment ref="AY510" authorId="0" shapeId="0" xr:uid="{13FA6536-DA1D-4C14-A268-2420AC22B51F}">
      <text>
        <r>
          <rPr>
            <sz val="11"/>
            <rFont val="Calibri"/>
            <family val="2"/>
            <charset val="238"/>
          </rPr>
          <t>SZV_F:ISA</t>
        </r>
      </text>
    </comment>
    <comment ref="B511" authorId="0" shapeId="0" xr:uid="{5B99B248-ED3E-49B3-9BAE-4BA45D17F76E}">
      <text>
        <r>
          <rPr>
            <sz val="11"/>
            <rFont val="Calibri"/>
            <family val="2"/>
            <charset val="238"/>
          </rPr>
          <t>SZV_F:FontossagiSorrent</t>
        </r>
      </text>
    </comment>
    <comment ref="C511" authorId="0" shapeId="0" xr:uid="{5D765812-CD88-4AE4-97A5-2C4C76F5309A}">
      <text>
        <r>
          <rPr>
            <sz val="11"/>
            <rFont val="Calibri"/>
            <family val="2"/>
            <charset val="238"/>
          </rPr>
          <t>SZV_F:FeladatKategoria</t>
        </r>
      </text>
    </comment>
    <comment ref="D511" authorId="0" shapeId="0" xr:uid="{6DC7B588-A93D-43EA-A77A-4B93BDFBDBED}">
      <text>
        <r>
          <rPr>
            <sz val="11"/>
            <rFont val="Calibri"/>
            <family val="2"/>
            <charset val="238"/>
          </rPr>
          <t>SZV_F:FeladatMegnevezes</t>
        </r>
      </text>
    </comment>
    <comment ref="E511" authorId="0" shapeId="0" xr:uid="{0472BEDB-8D3E-430B-B70D-4B0D1C22503C}">
      <text>
        <r>
          <rPr>
            <sz val="11"/>
            <rFont val="Calibri"/>
            <family val="2"/>
            <charset val="238"/>
          </rPr>
          <t>SZV_F:ElviEngedelySzam</t>
        </r>
      </text>
    </comment>
    <comment ref="F511" authorId="0" shapeId="0" xr:uid="{B8AD03E2-5317-4CE1-92E6-BDCA4BC5F79B}">
      <text>
        <r>
          <rPr>
            <sz val="11"/>
            <rFont val="Calibri"/>
            <family val="2"/>
            <charset val="238"/>
          </rPr>
          <t>SZV_F:VKR_Kod</t>
        </r>
      </text>
    </comment>
    <comment ref="G511" authorId="0" shapeId="0" xr:uid="{F3F1F14B-A7FE-4C21-9999-E5E801DBF882}">
      <text>
        <r>
          <rPr>
            <sz val="11"/>
            <rFont val="Calibri"/>
            <family val="2"/>
            <charset val="238"/>
          </rPr>
          <t>SZV_F:VKR_Nev</t>
        </r>
      </text>
    </comment>
    <comment ref="H511" authorId="0" shapeId="0" xr:uid="{5A8A8EFD-9A8C-4D67-BC65-19B05A905FA3}">
      <text>
        <r>
          <rPr>
            <sz val="11"/>
            <rFont val="Calibri"/>
            <family val="2"/>
            <charset val="238"/>
          </rPr>
          <t>SZV_F:FeladatAzonosito</t>
        </r>
      </text>
    </comment>
    <comment ref="I511" authorId="0" shapeId="0" xr:uid="{146B06A5-6D8E-4977-B9BA-43531D3628D4}">
      <text>
        <r>
          <rPr>
            <sz val="11"/>
            <rFont val="Calibri"/>
            <family val="2"/>
            <charset val="238"/>
          </rPr>
          <t>SZV_F:EllatasiTerulet</t>
        </r>
      </text>
    </comment>
    <comment ref="J511" authorId="0" shapeId="0" xr:uid="{8F5DCA7E-7C03-4626-8375-3CD9D721FCD0}">
      <text>
        <r>
          <rPr>
            <sz val="11"/>
            <rFont val="Calibri"/>
            <family val="2"/>
            <charset val="238"/>
          </rPr>
          <t>SZV_F:EllatasertFelelos</t>
        </r>
      </text>
    </comment>
    <comment ref="K511" authorId="0" shapeId="0" xr:uid="{885182EE-CCDC-4ED0-84D7-A1C7815576A9}">
      <text>
        <r>
          <rPr>
            <sz val="11"/>
            <rFont val="Calibri"/>
            <family val="2"/>
            <charset val="238"/>
          </rPr>
          <t>SZV_F:TervezettNettoKoltseg</t>
        </r>
      </text>
    </comment>
    <comment ref="L511" authorId="0" shapeId="0" xr:uid="{4C13E91F-AE23-4C27-A913-C78F07A56623}">
      <text>
        <r>
          <rPr>
            <sz val="11"/>
            <rFont val="Calibri"/>
            <family val="2"/>
            <charset val="238"/>
          </rPr>
          <t>SZV_F:IdotartamKezdes</t>
        </r>
      </text>
    </comment>
    <comment ref="M511" authorId="0" shapeId="0" xr:uid="{A3F340E8-D5DC-433D-9354-67E8760F474D}">
      <text>
        <r>
          <rPr>
            <sz val="11"/>
            <rFont val="Calibri"/>
            <family val="2"/>
            <charset val="238"/>
          </rPr>
          <t>SZV_F:IdotartamBefejezes</t>
        </r>
      </text>
    </comment>
    <comment ref="N511" authorId="0" shapeId="0" xr:uid="{8864AAC7-8007-49AD-A88D-8784052EA5C6}">
      <text>
        <r>
          <rPr>
            <sz val="11"/>
            <rFont val="Calibri"/>
            <family val="2"/>
            <charset val="238"/>
          </rPr>
          <t>SZV_F:NettoKoltsegUtem1</t>
        </r>
      </text>
    </comment>
    <comment ref="O511" authorId="0" shapeId="0" xr:uid="{DE654085-39F0-4DBB-8A11-AFD4388C9B87}">
      <text>
        <r>
          <rPr>
            <sz val="11"/>
            <rFont val="Calibri"/>
            <family val="2"/>
            <charset val="238"/>
          </rPr>
          <t>SZV_F:NettoKoltsegUtem2</t>
        </r>
      </text>
    </comment>
    <comment ref="P511" authorId="0" shapeId="0" xr:uid="{BAC5C550-026F-4787-8B75-E451A12E8E59}">
      <text>
        <r>
          <rPr>
            <sz val="11"/>
            <rFont val="Calibri"/>
            <family val="2"/>
            <charset val="238"/>
          </rPr>
          <t>SZV_F:EM_Melleklet2_KTG</t>
        </r>
      </text>
    </comment>
    <comment ref="R511" authorId="0" shapeId="0" xr:uid="{860240AA-8201-4589-BF06-4D6DE0A27B46}">
      <text>
        <r>
          <rPr>
            <sz val="11"/>
            <rFont val="Calibri"/>
            <family val="2"/>
            <charset val="238"/>
          </rPr>
          <t>SZV_F:HDUtem1</t>
        </r>
      </text>
    </comment>
    <comment ref="S511" authorId="0" shapeId="0" xr:uid="{A617485A-93B4-4C0D-973B-2DBEF48570B1}">
      <text>
        <r>
          <rPr>
            <sz val="11"/>
            <rFont val="Calibri"/>
            <family val="2"/>
            <charset val="238"/>
          </rPr>
          <t>SZV_F:ECSUtem1</t>
        </r>
      </text>
    </comment>
    <comment ref="T511" authorId="0" shapeId="0" xr:uid="{0B0AA7E4-70D8-4165-B08D-F77891411D4C}">
      <text>
        <r>
          <rPr>
            <sz val="11"/>
            <rFont val="Calibri"/>
            <family val="2"/>
            <charset val="238"/>
          </rPr>
          <t>SZV_F:KFHUtem1</t>
        </r>
      </text>
    </comment>
    <comment ref="U511" authorId="0" shapeId="0" xr:uid="{9EF002BB-537A-4245-BCC6-4E9F0E66B41A}">
      <text>
        <r>
          <rPr>
            <sz val="11"/>
            <rFont val="Calibri"/>
            <family val="2"/>
            <charset val="238"/>
          </rPr>
          <t>SZV_F:Egyeb_SajatUtem1</t>
        </r>
      </text>
    </comment>
    <comment ref="V511" authorId="0" shapeId="0" xr:uid="{921E12CA-F952-4B5E-A5B8-F1B6B9D306B5}">
      <text>
        <r>
          <rPr>
            <sz val="11"/>
            <rFont val="Calibri"/>
            <family val="2"/>
            <charset val="238"/>
          </rPr>
          <t>SZV_F:DijUtem1</t>
        </r>
      </text>
    </comment>
    <comment ref="W511" authorId="0" shapeId="0" xr:uid="{73AC3426-B1C9-44D7-8BFB-07A0A5D811A1}">
      <text>
        <r>
          <rPr>
            <sz val="11"/>
            <rFont val="Calibri"/>
            <family val="2"/>
            <charset val="238"/>
          </rPr>
          <t>SZV_F:EM_Melleklet1_Utem1</t>
        </r>
      </text>
    </comment>
    <comment ref="X511" authorId="0" shapeId="0" xr:uid="{7D1BBEFB-E80B-485D-961E-B82775C5B6D8}">
      <text>
        <r>
          <rPr>
            <sz val="11"/>
            <rFont val="Calibri"/>
            <family val="2"/>
            <charset val="238"/>
          </rPr>
          <t>SZV_F:EgyebAllamiUtem1</t>
        </r>
      </text>
    </comment>
    <comment ref="Y511" authorId="0" shapeId="0" xr:uid="{CA14A86F-E501-4A2D-8074-A09BCDCF93E6}">
      <text>
        <r>
          <rPr>
            <sz val="11"/>
            <rFont val="Calibri"/>
            <family val="2"/>
            <charset val="238"/>
          </rPr>
          <t>SZV_F:OnkormanyzatiUtem1</t>
        </r>
      </text>
    </comment>
    <comment ref="Z511" authorId="0" shapeId="0" xr:uid="{8A29C0CD-CEF0-4FFA-9A26-A7CE34EC2CCD}">
      <text>
        <r>
          <rPr>
            <sz val="11"/>
            <rFont val="Calibri"/>
            <family val="2"/>
            <charset val="238"/>
          </rPr>
          <t>SZV_F:EUUtem1</t>
        </r>
      </text>
    </comment>
    <comment ref="AA511" authorId="0" shapeId="0" xr:uid="{2F4FB9A9-3F19-4A85-84FA-1371CA78338D}">
      <text>
        <r>
          <rPr>
            <sz val="11"/>
            <rFont val="Calibri"/>
            <family val="2"/>
            <charset val="238"/>
          </rPr>
          <t>SZV_F:EgyebUtem1</t>
        </r>
      </text>
    </comment>
    <comment ref="AB511" authorId="0" shapeId="0" xr:uid="{6F825186-A08C-4014-9224-0365D06412C6}">
      <text>
        <r>
          <rPr>
            <sz val="11"/>
            <rFont val="Calibri"/>
            <family val="2"/>
            <charset val="238"/>
          </rPr>
          <t>SZV_F:HitelKotvenyUtem1</t>
        </r>
      </text>
    </comment>
    <comment ref="AC511" authorId="0" shapeId="0" xr:uid="{0815181F-5215-41A5-86B3-3B44101176E6}">
      <text>
        <r>
          <rPr>
            <sz val="11"/>
            <rFont val="Calibri"/>
            <family val="2"/>
            <charset val="238"/>
          </rPr>
          <t>SZV_F:OsszesenUtem1</t>
        </r>
      </text>
    </comment>
    <comment ref="AF511" authorId="0" shapeId="0" xr:uid="{A0B22CCA-6BCC-49B1-BB51-7FC00CB8008D}">
      <text>
        <r>
          <rPr>
            <sz val="11"/>
            <rFont val="Calibri"/>
            <family val="2"/>
            <charset val="238"/>
          </rPr>
          <t>SZV_F:HDUtem2</t>
        </r>
      </text>
    </comment>
    <comment ref="AG511" authorId="0" shapeId="0" xr:uid="{3FA6C438-3B72-4F82-8D0D-B1EBB1393933}">
      <text>
        <r>
          <rPr>
            <sz val="11"/>
            <rFont val="Calibri"/>
            <family val="2"/>
            <charset val="238"/>
          </rPr>
          <t>SZV_F:ECSUtem2</t>
        </r>
      </text>
    </comment>
    <comment ref="AH511" authorId="0" shapeId="0" xr:uid="{A241EDDD-0F35-430D-91C0-D80EC67A8CD5}">
      <text>
        <r>
          <rPr>
            <sz val="11"/>
            <rFont val="Calibri"/>
            <family val="2"/>
            <charset val="238"/>
          </rPr>
          <t>SZV_F:KFHUtem2</t>
        </r>
      </text>
    </comment>
    <comment ref="AI511" authorId="0" shapeId="0" xr:uid="{047C042B-4A70-40A4-915D-BF67AFC1FC22}">
      <text>
        <r>
          <rPr>
            <sz val="11"/>
            <rFont val="Calibri"/>
            <family val="2"/>
            <charset val="238"/>
          </rPr>
          <t>SZV_F:Egyeb_SajatUtem2</t>
        </r>
      </text>
    </comment>
    <comment ref="AJ511" authorId="0" shapeId="0" xr:uid="{260EA6AB-7263-4602-84E8-1E0126B87156}">
      <text>
        <r>
          <rPr>
            <sz val="11"/>
            <rFont val="Calibri"/>
            <family val="2"/>
            <charset val="238"/>
          </rPr>
          <t>SZV_F:DijUtem2</t>
        </r>
      </text>
    </comment>
    <comment ref="AK511" authorId="0" shapeId="0" xr:uid="{BB5A1110-6703-4B9D-A297-11CD57769BBB}">
      <text>
        <r>
          <rPr>
            <sz val="11"/>
            <rFont val="Calibri"/>
            <family val="2"/>
            <charset val="238"/>
          </rPr>
          <t>SZV_F:EM_Melleklet1_Utem2</t>
        </r>
      </text>
    </comment>
    <comment ref="AL511" authorId="0" shapeId="0" xr:uid="{073370F0-B501-4542-853E-6302324F3693}">
      <text>
        <r>
          <rPr>
            <sz val="11"/>
            <rFont val="Calibri"/>
            <family val="2"/>
            <charset val="238"/>
          </rPr>
          <t>SZV_F:EgyebAllamiUtem2</t>
        </r>
      </text>
    </comment>
    <comment ref="AM511" authorId="0" shapeId="0" xr:uid="{8FCD08E7-2DAE-4AAB-AFA1-B5AF50B027DC}">
      <text>
        <r>
          <rPr>
            <sz val="11"/>
            <rFont val="Calibri"/>
            <family val="2"/>
            <charset val="238"/>
          </rPr>
          <t>SZV_F:OnkormanyzatiUtem2</t>
        </r>
      </text>
    </comment>
    <comment ref="AN511" authorId="0" shapeId="0" xr:uid="{AC550461-E964-434C-85E7-25D0C536C4F8}">
      <text>
        <r>
          <rPr>
            <sz val="11"/>
            <rFont val="Calibri"/>
            <family val="2"/>
            <charset val="238"/>
          </rPr>
          <t>SZV_F:EUUtem2</t>
        </r>
      </text>
    </comment>
    <comment ref="AO511" authorId="0" shapeId="0" xr:uid="{0165F940-7E95-429F-A450-9CB5D6400E1F}">
      <text>
        <r>
          <rPr>
            <sz val="11"/>
            <rFont val="Calibri"/>
            <family val="2"/>
            <charset val="238"/>
          </rPr>
          <t>SZV_F:EgyebUtem2</t>
        </r>
      </text>
    </comment>
    <comment ref="AP511" authorId="0" shapeId="0" xr:uid="{04558C65-3F60-40F8-B644-44D9AF3A308C}">
      <text>
        <r>
          <rPr>
            <sz val="11"/>
            <rFont val="Calibri"/>
            <family val="2"/>
            <charset val="238"/>
          </rPr>
          <t>SZV_F:HitelKotvenyUtem2</t>
        </r>
      </text>
    </comment>
    <comment ref="AQ511" authorId="0" shapeId="0" xr:uid="{6820BB91-9E14-48F8-B8CC-C35D52A1F234}">
      <text>
        <r>
          <rPr>
            <sz val="11"/>
            <rFont val="Calibri"/>
            <family val="2"/>
            <charset val="238"/>
          </rPr>
          <t>SZV_F:OsszesenUtem2</t>
        </r>
      </text>
    </comment>
    <comment ref="AR511" authorId="0" shapeId="0" xr:uid="{FA8EF674-DE07-42BD-AB3A-F99503BE94A3}">
      <text>
        <r>
          <rPr>
            <sz val="11"/>
            <rFont val="Calibri"/>
            <family val="2"/>
            <charset val="238"/>
          </rPr>
          <t>SZV_F:ForrashianyUtem2</t>
        </r>
      </text>
    </comment>
    <comment ref="AU511" authorId="0" shapeId="0" xr:uid="{ECFA45BF-0941-4C3B-8A9F-5531B72DFB42}">
      <text>
        <r>
          <rPr>
            <sz val="11"/>
            <rFont val="Calibri"/>
            <family val="2"/>
            <charset val="238"/>
          </rPr>
          <t>SZV_F:Indokolas</t>
        </r>
      </text>
    </comment>
    <comment ref="AV511" authorId="0" shapeId="0" xr:uid="{531E5D40-22AD-4182-B7D5-0EFAEBF80584}">
      <text>
        <r>
          <rPr>
            <sz val="11"/>
            <rFont val="Calibri"/>
            <family val="2"/>
            <charset val="238"/>
          </rPr>
          <t>SZV_F:Megjegyzes</t>
        </r>
      </text>
    </comment>
    <comment ref="AW511" authorId="0" shapeId="0" xr:uid="{1F181543-F690-4AB0-B05E-9E2CE89C6450}">
      <text>
        <r>
          <rPr>
            <sz val="11"/>
            <rFont val="Calibri"/>
            <family val="2"/>
            <charset val="238"/>
          </rPr>
          <t>SZV_F:FeladatSorszam</t>
        </r>
      </text>
    </comment>
    <comment ref="AY511" authorId="0" shapeId="0" xr:uid="{85882CFC-324D-4931-8AE0-4A8D2C476843}">
      <text>
        <r>
          <rPr>
            <sz val="11"/>
            <rFont val="Calibri"/>
            <family val="2"/>
            <charset val="238"/>
          </rPr>
          <t>SZV_F:ISA</t>
        </r>
      </text>
    </comment>
    <comment ref="B512" authorId="0" shapeId="0" xr:uid="{C76F5B09-4A4F-4BDA-A733-E123C8B302E8}">
      <text>
        <r>
          <rPr>
            <sz val="11"/>
            <rFont val="Calibri"/>
            <family val="2"/>
            <charset val="238"/>
          </rPr>
          <t>SZV_F:FontossagiSorrent</t>
        </r>
      </text>
    </comment>
    <comment ref="C512" authorId="0" shapeId="0" xr:uid="{688FC86E-2A55-4A0F-A239-4FC48AB3C409}">
      <text>
        <r>
          <rPr>
            <sz val="11"/>
            <rFont val="Calibri"/>
            <family val="2"/>
            <charset val="238"/>
          </rPr>
          <t>SZV_F:FeladatKategoria</t>
        </r>
      </text>
    </comment>
    <comment ref="D512" authorId="0" shapeId="0" xr:uid="{CB9A4243-07BA-45C8-8DA6-FF7EF82575DD}">
      <text>
        <r>
          <rPr>
            <sz val="11"/>
            <rFont val="Calibri"/>
            <family val="2"/>
            <charset val="238"/>
          </rPr>
          <t>SZV_F:FeladatMegnevezes</t>
        </r>
      </text>
    </comment>
    <comment ref="E512" authorId="0" shapeId="0" xr:uid="{C6507B66-5772-4A96-B3A3-DA315146865A}">
      <text>
        <r>
          <rPr>
            <sz val="11"/>
            <rFont val="Calibri"/>
            <family val="2"/>
            <charset val="238"/>
          </rPr>
          <t>SZV_F:ElviEngedelySzam</t>
        </r>
      </text>
    </comment>
    <comment ref="F512" authorId="0" shapeId="0" xr:uid="{4F69C91E-0DF2-42A6-A65E-5B13FE93F30A}">
      <text>
        <r>
          <rPr>
            <sz val="11"/>
            <rFont val="Calibri"/>
            <family val="2"/>
            <charset val="238"/>
          </rPr>
          <t>SZV_F:VKR_Kod</t>
        </r>
      </text>
    </comment>
    <comment ref="G512" authorId="0" shapeId="0" xr:uid="{4ECEB7A4-8D45-4F41-AD99-5AEFBD6A5D45}">
      <text>
        <r>
          <rPr>
            <sz val="11"/>
            <rFont val="Calibri"/>
            <family val="2"/>
            <charset val="238"/>
          </rPr>
          <t>SZV_F:VKR_Nev</t>
        </r>
      </text>
    </comment>
    <comment ref="H512" authorId="0" shapeId="0" xr:uid="{8714BFBF-6F80-47D2-8FBC-479CF2019045}">
      <text>
        <r>
          <rPr>
            <sz val="11"/>
            <rFont val="Calibri"/>
            <family val="2"/>
            <charset val="238"/>
          </rPr>
          <t>SZV_F:FeladatAzonosito</t>
        </r>
      </text>
    </comment>
    <comment ref="I512" authorId="0" shapeId="0" xr:uid="{B9A379CC-67BC-4B4E-A9DF-83C4A8015586}">
      <text>
        <r>
          <rPr>
            <sz val="11"/>
            <rFont val="Calibri"/>
            <family val="2"/>
            <charset val="238"/>
          </rPr>
          <t>SZV_F:EllatasiTerulet</t>
        </r>
      </text>
    </comment>
    <comment ref="J512" authorId="0" shapeId="0" xr:uid="{B36E08FE-CEDF-46D6-8918-149615F4B92A}">
      <text>
        <r>
          <rPr>
            <sz val="11"/>
            <rFont val="Calibri"/>
            <family val="2"/>
            <charset val="238"/>
          </rPr>
          <t>SZV_F:EllatasertFelelos</t>
        </r>
      </text>
    </comment>
    <comment ref="K512" authorId="0" shapeId="0" xr:uid="{17943D88-292F-4244-B2AB-9B6D198C0560}">
      <text>
        <r>
          <rPr>
            <sz val="11"/>
            <rFont val="Calibri"/>
            <family val="2"/>
            <charset val="238"/>
          </rPr>
          <t>SZV_F:TervezettNettoKoltseg</t>
        </r>
      </text>
    </comment>
    <comment ref="L512" authorId="0" shapeId="0" xr:uid="{587D056F-D2C4-41B7-848B-92A617C661D4}">
      <text>
        <r>
          <rPr>
            <sz val="11"/>
            <rFont val="Calibri"/>
            <family val="2"/>
            <charset val="238"/>
          </rPr>
          <t>SZV_F:IdotartamKezdes</t>
        </r>
      </text>
    </comment>
    <comment ref="M512" authorId="0" shapeId="0" xr:uid="{64287BD2-5CB5-4B58-B9C4-07927E65F5F1}">
      <text>
        <r>
          <rPr>
            <sz val="11"/>
            <rFont val="Calibri"/>
            <family val="2"/>
            <charset val="238"/>
          </rPr>
          <t>SZV_F:IdotartamBefejezes</t>
        </r>
      </text>
    </comment>
    <comment ref="N512" authorId="0" shapeId="0" xr:uid="{4FD6F99C-B5C3-4A89-93AC-197CC6086286}">
      <text>
        <r>
          <rPr>
            <sz val="11"/>
            <rFont val="Calibri"/>
            <family val="2"/>
            <charset val="238"/>
          </rPr>
          <t>SZV_F:NettoKoltsegUtem1</t>
        </r>
      </text>
    </comment>
    <comment ref="O512" authorId="0" shapeId="0" xr:uid="{220EEC17-A808-4116-AF46-8E68F57A89FC}">
      <text>
        <r>
          <rPr>
            <sz val="11"/>
            <rFont val="Calibri"/>
            <family val="2"/>
            <charset val="238"/>
          </rPr>
          <t>SZV_F:NettoKoltsegUtem2</t>
        </r>
      </text>
    </comment>
    <comment ref="P512" authorId="0" shapeId="0" xr:uid="{38F466F4-6D62-4E0E-A161-D6592A49A4FF}">
      <text>
        <r>
          <rPr>
            <sz val="11"/>
            <rFont val="Calibri"/>
            <family val="2"/>
            <charset val="238"/>
          </rPr>
          <t>SZV_F:EM_Melleklet2_KTG</t>
        </r>
      </text>
    </comment>
    <comment ref="R512" authorId="0" shapeId="0" xr:uid="{7B7462E7-60DD-48F6-A4C4-21F3AFDA0E2D}">
      <text>
        <r>
          <rPr>
            <sz val="11"/>
            <rFont val="Calibri"/>
            <family val="2"/>
            <charset val="238"/>
          </rPr>
          <t>SZV_F:HDUtem1</t>
        </r>
      </text>
    </comment>
    <comment ref="S512" authorId="0" shapeId="0" xr:uid="{71B0A78B-F44D-44EA-89C3-F7D72927850A}">
      <text>
        <r>
          <rPr>
            <sz val="11"/>
            <rFont val="Calibri"/>
            <family val="2"/>
            <charset val="238"/>
          </rPr>
          <t>SZV_F:ECSUtem1</t>
        </r>
      </text>
    </comment>
    <comment ref="T512" authorId="0" shapeId="0" xr:uid="{ED68DDFC-FBA6-49EB-980D-186210CBC18B}">
      <text>
        <r>
          <rPr>
            <sz val="11"/>
            <rFont val="Calibri"/>
            <family val="2"/>
            <charset val="238"/>
          </rPr>
          <t>SZV_F:KFHUtem1</t>
        </r>
      </text>
    </comment>
    <comment ref="U512" authorId="0" shapeId="0" xr:uid="{C00A2715-CDAE-4D31-8AF3-318B0F1C6B36}">
      <text>
        <r>
          <rPr>
            <sz val="11"/>
            <rFont val="Calibri"/>
            <family val="2"/>
            <charset val="238"/>
          </rPr>
          <t>SZV_F:Egyeb_SajatUtem1</t>
        </r>
      </text>
    </comment>
    <comment ref="V512" authorId="0" shapeId="0" xr:uid="{5C9D3F74-D86A-4FE8-80C8-057053AE1280}">
      <text>
        <r>
          <rPr>
            <sz val="11"/>
            <rFont val="Calibri"/>
            <family val="2"/>
            <charset val="238"/>
          </rPr>
          <t>SZV_F:DijUtem1</t>
        </r>
      </text>
    </comment>
    <comment ref="W512" authorId="0" shapeId="0" xr:uid="{80CBCFF5-C90D-497E-990F-9B15F940FB78}">
      <text>
        <r>
          <rPr>
            <sz val="11"/>
            <rFont val="Calibri"/>
            <family val="2"/>
            <charset val="238"/>
          </rPr>
          <t>SZV_F:EM_Melleklet1_Utem1</t>
        </r>
      </text>
    </comment>
    <comment ref="X512" authorId="0" shapeId="0" xr:uid="{F054BA0A-5A26-41E7-A962-25EDCCF7F29C}">
      <text>
        <r>
          <rPr>
            <sz val="11"/>
            <rFont val="Calibri"/>
            <family val="2"/>
            <charset val="238"/>
          </rPr>
          <t>SZV_F:EgyebAllamiUtem1</t>
        </r>
      </text>
    </comment>
    <comment ref="Y512" authorId="0" shapeId="0" xr:uid="{004637F5-7189-4206-A758-141899BB0E8F}">
      <text>
        <r>
          <rPr>
            <sz val="11"/>
            <rFont val="Calibri"/>
            <family val="2"/>
            <charset val="238"/>
          </rPr>
          <t>SZV_F:OnkormanyzatiUtem1</t>
        </r>
      </text>
    </comment>
    <comment ref="Z512" authorId="0" shapeId="0" xr:uid="{77694FD8-1148-4427-9A31-5367C46DE0BE}">
      <text>
        <r>
          <rPr>
            <sz val="11"/>
            <rFont val="Calibri"/>
            <family val="2"/>
            <charset val="238"/>
          </rPr>
          <t>SZV_F:EUUtem1</t>
        </r>
      </text>
    </comment>
    <comment ref="AA512" authorId="0" shapeId="0" xr:uid="{CB94F5D6-A91B-44D1-AD4F-62A217421B9B}">
      <text>
        <r>
          <rPr>
            <sz val="11"/>
            <rFont val="Calibri"/>
            <family val="2"/>
            <charset val="238"/>
          </rPr>
          <t>SZV_F:EgyebUtem1</t>
        </r>
      </text>
    </comment>
    <comment ref="AB512" authorId="0" shapeId="0" xr:uid="{C2DA4E72-357A-4567-B333-F4BEE2C8D73A}">
      <text>
        <r>
          <rPr>
            <sz val="11"/>
            <rFont val="Calibri"/>
            <family val="2"/>
            <charset val="238"/>
          </rPr>
          <t>SZV_F:HitelKotvenyUtem1</t>
        </r>
      </text>
    </comment>
    <comment ref="AC512" authorId="0" shapeId="0" xr:uid="{1FBB2DCA-8FF3-4130-8730-C2D19904B342}">
      <text>
        <r>
          <rPr>
            <sz val="11"/>
            <rFont val="Calibri"/>
            <family val="2"/>
            <charset val="238"/>
          </rPr>
          <t>SZV_F:OsszesenUtem1</t>
        </r>
      </text>
    </comment>
    <comment ref="AF512" authorId="0" shapeId="0" xr:uid="{B49D1D7B-58B3-4606-972F-C9B8BA8D517A}">
      <text>
        <r>
          <rPr>
            <sz val="11"/>
            <rFont val="Calibri"/>
            <family val="2"/>
            <charset val="238"/>
          </rPr>
          <t>SZV_F:HDUtem2</t>
        </r>
      </text>
    </comment>
    <comment ref="AG512" authorId="0" shapeId="0" xr:uid="{B40E4894-A289-4024-A8F4-5D3FE8D295FB}">
      <text>
        <r>
          <rPr>
            <sz val="11"/>
            <rFont val="Calibri"/>
            <family val="2"/>
            <charset val="238"/>
          </rPr>
          <t>SZV_F:ECSUtem2</t>
        </r>
      </text>
    </comment>
    <comment ref="AH512" authorId="0" shapeId="0" xr:uid="{C68894D7-847D-4869-A048-E5AFBD7D21EB}">
      <text>
        <r>
          <rPr>
            <sz val="11"/>
            <rFont val="Calibri"/>
            <family val="2"/>
            <charset val="238"/>
          </rPr>
          <t>SZV_F:KFHUtem2</t>
        </r>
      </text>
    </comment>
    <comment ref="AI512" authorId="0" shapeId="0" xr:uid="{3BC15D99-135E-4008-83F9-01020B992381}">
      <text>
        <r>
          <rPr>
            <sz val="11"/>
            <rFont val="Calibri"/>
            <family val="2"/>
            <charset val="238"/>
          </rPr>
          <t>SZV_F:Egyeb_SajatUtem2</t>
        </r>
      </text>
    </comment>
    <comment ref="AJ512" authorId="0" shapeId="0" xr:uid="{F3F75B84-4DEF-4762-B8BE-886EEEF8EDF3}">
      <text>
        <r>
          <rPr>
            <sz val="11"/>
            <rFont val="Calibri"/>
            <family val="2"/>
            <charset val="238"/>
          </rPr>
          <t>SZV_F:DijUtem2</t>
        </r>
      </text>
    </comment>
    <comment ref="AK512" authorId="0" shapeId="0" xr:uid="{0E11C590-E27F-4227-9029-C730317237CC}">
      <text>
        <r>
          <rPr>
            <sz val="11"/>
            <rFont val="Calibri"/>
            <family val="2"/>
            <charset val="238"/>
          </rPr>
          <t>SZV_F:EM_Melleklet1_Utem2</t>
        </r>
      </text>
    </comment>
    <comment ref="AL512" authorId="0" shapeId="0" xr:uid="{87B8B1FC-2A18-4B3B-AB4E-496D5A1DE487}">
      <text>
        <r>
          <rPr>
            <sz val="11"/>
            <rFont val="Calibri"/>
            <family val="2"/>
            <charset val="238"/>
          </rPr>
          <t>SZV_F:EgyebAllamiUtem2</t>
        </r>
      </text>
    </comment>
    <comment ref="AM512" authorId="0" shapeId="0" xr:uid="{D6186FF4-2E2B-468F-A1E2-76942D3090E9}">
      <text>
        <r>
          <rPr>
            <sz val="11"/>
            <rFont val="Calibri"/>
            <family val="2"/>
            <charset val="238"/>
          </rPr>
          <t>SZV_F:OnkormanyzatiUtem2</t>
        </r>
      </text>
    </comment>
    <comment ref="AN512" authorId="0" shapeId="0" xr:uid="{DA16D0BC-64E0-447D-A170-70E5C1843BF4}">
      <text>
        <r>
          <rPr>
            <sz val="11"/>
            <rFont val="Calibri"/>
            <family val="2"/>
            <charset val="238"/>
          </rPr>
          <t>SZV_F:EUUtem2</t>
        </r>
      </text>
    </comment>
    <comment ref="AO512" authorId="0" shapeId="0" xr:uid="{B30FA1FD-F888-45A5-98D5-663B9243D8A0}">
      <text>
        <r>
          <rPr>
            <sz val="11"/>
            <rFont val="Calibri"/>
            <family val="2"/>
            <charset val="238"/>
          </rPr>
          <t>SZV_F:EgyebUtem2</t>
        </r>
      </text>
    </comment>
    <comment ref="AP512" authorId="0" shapeId="0" xr:uid="{C886C185-4001-4712-B867-E181CB83EA15}">
      <text>
        <r>
          <rPr>
            <sz val="11"/>
            <rFont val="Calibri"/>
            <family val="2"/>
            <charset val="238"/>
          </rPr>
          <t>SZV_F:HitelKotvenyUtem2</t>
        </r>
      </text>
    </comment>
    <comment ref="AQ512" authorId="0" shapeId="0" xr:uid="{69B92A4B-D095-46FC-9E2C-2F9CB0F98A5C}">
      <text>
        <r>
          <rPr>
            <sz val="11"/>
            <rFont val="Calibri"/>
            <family val="2"/>
            <charset val="238"/>
          </rPr>
          <t>SZV_F:OsszesenUtem2</t>
        </r>
      </text>
    </comment>
    <comment ref="AR512" authorId="0" shapeId="0" xr:uid="{5BD3D617-8A9B-4DB0-A0CA-63FC6D1DB9F4}">
      <text>
        <r>
          <rPr>
            <sz val="11"/>
            <rFont val="Calibri"/>
            <family val="2"/>
            <charset val="238"/>
          </rPr>
          <t>SZV_F:ForrashianyUtem2</t>
        </r>
      </text>
    </comment>
    <comment ref="AU512" authorId="0" shapeId="0" xr:uid="{EBCF8B33-F72D-4D26-B11B-A3C399DDBDC2}">
      <text>
        <r>
          <rPr>
            <sz val="11"/>
            <rFont val="Calibri"/>
            <family val="2"/>
            <charset val="238"/>
          </rPr>
          <t>SZV_F:Indokolas</t>
        </r>
      </text>
    </comment>
    <comment ref="AV512" authorId="0" shapeId="0" xr:uid="{623370D4-7626-4559-AD2B-7E7BD0EEFFDF}">
      <text>
        <r>
          <rPr>
            <sz val="11"/>
            <rFont val="Calibri"/>
            <family val="2"/>
            <charset val="238"/>
          </rPr>
          <t>SZV_F:Megjegyzes</t>
        </r>
      </text>
    </comment>
    <comment ref="AW512" authorId="0" shapeId="0" xr:uid="{4698EABE-017F-4BEC-83E1-E9F342DAF9D7}">
      <text>
        <r>
          <rPr>
            <sz val="11"/>
            <rFont val="Calibri"/>
            <family val="2"/>
            <charset val="238"/>
          </rPr>
          <t>SZV_F:FeladatSorszam</t>
        </r>
      </text>
    </comment>
    <comment ref="AY512" authorId="0" shapeId="0" xr:uid="{76923B0B-07EB-417F-8F62-713DBFA82A3E}">
      <text>
        <r>
          <rPr>
            <sz val="11"/>
            <rFont val="Calibri"/>
            <family val="2"/>
            <charset val="238"/>
          </rPr>
          <t>SZV_F:ISA</t>
        </r>
      </text>
    </comment>
    <comment ref="B513" authorId="0" shapeId="0" xr:uid="{C8BD6807-9B38-4E4C-B6D4-C6F1C450881C}">
      <text>
        <r>
          <rPr>
            <sz val="11"/>
            <rFont val="Calibri"/>
            <family val="2"/>
            <charset val="238"/>
          </rPr>
          <t>SZV_F:FontossagiSorrent</t>
        </r>
      </text>
    </comment>
    <comment ref="C513" authorId="0" shapeId="0" xr:uid="{3ECF780A-10E6-45F1-95D2-E98E294A3E1B}">
      <text>
        <r>
          <rPr>
            <sz val="11"/>
            <rFont val="Calibri"/>
            <family val="2"/>
            <charset val="238"/>
          </rPr>
          <t>SZV_F:FeladatKategoria</t>
        </r>
      </text>
    </comment>
    <comment ref="D513" authorId="0" shapeId="0" xr:uid="{F6F84115-A4CF-44B3-847F-1925D27B77DB}">
      <text>
        <r>
          <rPr>
            <sz val="11"/>
            <rFont val="Calibri"/>
            <family val="2"/>
            <charset val="238"/>
          </rPr>
          <t>SZV_F:FeladatMegnevezes</t>
        </r>
      </text>
    </comment>
    <comment ref="E513" authorId="0" shapeId="0" xr:uid="{F97F24B3-1679-4A8F-B030-E999367B8F6C}">
      <text>
        <r>
          <rPr>
            <sz val="11"/>
            <rFont val="Calibri"/>
            <family val="2"/>
            <charset val="238"/>
          </rPr>
          <t>SZV_F:ElviEngedelySzam</t>
        </r>
      </text>
    </comment>
    <comment ref="F513" authorId="0" shapeId="0" xr:uid="{DF4EAC7C-E17A-4316-A84B-C5B53895BEFF}">
      <text>
        <r>
          <rPr>
            <sz val="11"/>
            <rFont val="Calibri"/>
            <family val="2"/>
            <charset val="238"/>
          </rPr>
          <t>SZV_F:VKR_Kod</t>
        </r>
      </text>
    </comment>
    <comment ref="G513" authorId="0" shapeId="0" xr:uid="{FB6000C6-627F-4D8F-8381-67685B2F87A3}">
      <text>
        <r>
          <rPr>
            <sz val="11"/>
            <rFont val="Calibri"/>
            <family val="2"/>
            <charset val="238"/>
          </rPr>
          <t>SZV_F:VKR_Nev</t>
        </r>
      </text>
    </comment>
    <comment ref="H513" authorId="0" shapeId="0" xr:uid="{46C6EC28-6E69-4BFF-9BD5-C221524AA56C}">
      <text>
        <r>
          <rPr>
            <sz val="11"/>
            <rFont val="Calibri"/>
            <family val="2"/>
            <charset val="238"/>
          </rPr>
          <t>SZV_F:FeladatAzonosito</t>
        </r>
      </text>
    </comment>
    <comment ref="I513" authorId="0" shapeId="0" xr:uid="{28744AA4-12BD-46CA-884B-2B98A3237273}">
      <text>
        <r>
          <rPr>
            <sz val="11"/>
            <rFont val="Calibri"/>
            <family val="2"/>
            <charset val="238"/>
          </rPr>
          <t>SZV_F:EllatasiTerulet</t>
        </r>
      </text>
    </comment>
    <comment ref="J513" authorId="0" shapeId="0" xr:uid="{8A4E0F8B-DEE2-4353-A906-3682036D0D94}">
      <text>
        <r>
          <rPr>
            <sz val="11"/>
            <rFont val="Calibri"/>
            <family val="2"/>
            <charset val="238"/>
          </rPr>
          <t>SZV_F:EllatasertFelelos</t>
        </r>
      </text>
    </comment>
    <comment ref="K513" authorId="0" shapeId="0" xr:uid="{04BD9252-2C43-45F4-9243-45F8946C6C43}">
      <text>
        <r>
          <rPr>
            <sz val="11"/>
            <rFont val="Calibri"/>
            <family val="2"/>
            <charset val="238"/>
          </rPr>
          <t>SZV_F:TervezettNettoKoltseg</t>
        </r>
      </text>
    </comment>
    <comment ref="L513" authorId="0" shapeId="0" xr:uid="{BB85F428-A1D7-42C7-8BD6-C09D23A26695}">
      <text>
        <r>
          <rPr>
            <sz val="11"/>
            <rFont val="Calibri"/>
            <family val="2"/>
            <charset val="238"/>
          </rPr>
          <t>SZV_F:IdotartamKezdes</t>
        </r>
      </text>
    </comment>
    <comment ref="M513" authorId="0" shapeId="0" xr:uid="{46FD226A-C9E8-434C-8A81-B91B78AC8848}">
      <text>
        <r>
          <rPr>
            <sz val="11"/>
            <rFont val="Calibri"/>
            <family val="2"/>
            <charset val="238"/>
          </rPr>
          <t>SZV_F:IdotartamBefejezes</t>
        </r>
      </text>
    </comment>
    <comment ref="N513" authorId="0" shapeId="0" xr:uid="{3652AF9B-C36B-4DAD-9404-1325E2DE25B9}">
      <text>
        <r>
          <rPr>
            <sz val="11"/>
            <rFont val="Calibri"/>
            <family val="2"/>
            <charset val="238"/>
          </rPr>
          <t>SZV_F:NettoKoltsegUtem1</t>
        </r>
      </text>
    </comment>
    <comment ref="O513" authorId="0" shapeId="0" xr:uid="{DD96D54F-EF8E-41C0-8E51-A5172C2E62C6}">
      <text>
        <r>
          <rPr>
            <sz val="11"/>
            <rFont val="Calibri"/>
            <family val="2"/>
            <charset val="238"/>
          </rPr>
          <t>SZV_F:NettoKoltsegUtem2</t>
        </r>
      </text>
    </comment>
    <comment ref="P513" authorId="0" shapeId="0" xr:uid="{3E70B042-1147-4155-AE0A-65E27E86B80B}">
      <text>
        <r>
          <rPr>
            <sz val="11"/>
            <rFont val="Calibri"/>
            <family val="2"/>
            <charset val="238"/>
          </rPr>
          <t>SZV_F:EM_Melleklet2_KTG</t>
        </r>
      </text>
    </comment>
    <comment ref="R513" authorId="0" shapeId="0" xr:uid="{C01B65F1-738B-4643-8226-CC6CAB44638E}">
      <text>
        <r>
          <rPr>
            <sz val="11"/>
            <rFont val="Calibri"/>
            <family val="2"/>
            <charset val="238"/>
          </rPr>
          <t>SZV_F:HDUtem1</t>
        </r>
      </text>
    </comment>
    <comment ref="S513" authorId="0" shapeId="0" xr:uid="{9A3C4ACD-482C-4D01-A914-A125ED3C2252}">
      <text>
        <r>
          <rPr>
            <sz val="11"/>
            <rFont val="Calibri"/>
            <family val="2"/>
            <charset val="238"/>
          </rPr>
          <t>SZV_F:ECSUtem1</t>
        </r>
      </text>
    </comment>
    <comment ref="T513" authorId="0" shapeId="0" xr:uid="{65825D82-3FEE-4207-9ECD-84D0C5336E1F}">
      <text>
        <r>
          <rPr>
            <sz val="11"/>
            <rFont val="Calibri"/>
            <family val="2"/>
            <charset val="238"/>
          </rPr>
          <t>SZV_F:KFHUtem1</t>
        </r>
      </text>
    </comment>
    <comment ref="U513" authorId="0" shapeId="0" xr:uid="{E8EA0541-0CAD-42C6-8E19-D9322704FCC4}">
      <text>
        <r>
          <rPr>
            <sz val="11"/>
            <rFont val="Calibri"/>
            <family val="2"/>
            <charset val="238"/>
          </rPr>
          <t>SZV_F:Egyeb_SajatUtem1</t>
        </r>
      </text>
    </comment>
    <comment ref="V513" authorId="0" shapeId="0" xr:uid="{0CEC61E3-ADEB-41AF-BC72-64BC86582037}">
      <text>
        <r>
          <rPr>
            <sz val="11"/>
            <rFont val="Calibri"/>
            <family val="2"/>
            <charset val="238"/>
          </rPr>
          <t>SZV_F:DijUtem1</t>
        </r>
      </text>
    </comment>
    <comment ref="W513" authorId="0" shapeId="0" xr:uid="{0D2A36DC-6DC0-4A40-89A9-699728FC6DD2}">
      <text>
        <r>
          <rPr>
            <sz val="11"/>
            <rFont val="Calibri"/>
            <family val="2"/>
            <charset val="238"/>
          </rPr>
          <t>SZV_F:EM_Melleklet1_Utem1</t>
        </r>
      </text>
    </comment>
    <comment ref="X513" authorId="0" shapeId="0" xr:uid="{95F99B63-D154-47AA-939F-E1523DF5C874}">
      <text>
        <r>
          <rPr>
            <sz val="11"/>
            <rFont val="Calibri"/>
            <family val="2"/>
            <charset val="238"/>
          </rPr>
          <t>SZV_F:EgyebAllamiUtem1</t>
        </r>
      </text>
    </comment>
    <comment ref="Y513" authorId="0" shapeId="0" xr:uid="{ADD48C33-D1AB-41F4-8D17-29A50088F269}">
      <text>
        <r>
          <rPr>
            <sz val="11"/>
            <rFont val="Calibri"/>
            <family val="2"/>
            <charset val="238"/>
          </rPr>
          <t>SZV_F:OnkormanyzatiUtem1</t>
        </r>
      </text>
    </comment>
    <comment ref="Z513" authorId="0" shapeId="0" xr:uid="{478D3DF4-13C1-4362-8D0C-5AEF5EAC3C00}">
      <text>
        <r>
          <rPr>
            <sz val="11"/>
            <rFont val="Calibri"/>
            <family val="2"/>
            <charset val="238"/>
          </rPr>
          <t>SZV_F:EUUtem1</t>
        </r>
      </text>
    </comment>
    <comment ref="AA513" authorId="0" shapeId="0" xr:uid="{99AEE318-B3C7-4559-8716-45792EDAFF5E}">
      <text>
        <r>
          <rPr>
            <sz val="11"/>
            <rFont val="Calibri"/>
            <family val="2"/>
            <charset val="238"/>
          </rPr>
          <t>SZV_F:EgyebUtem1</t>
        </r>
      </text>
    </comment>
    <comment ref="AB513" authorId="0" shapeId="0" xr:uid="{B85F7395-DD72-4D40-A631-08D9EF022E08}">
      <text>
        <r>
          <rPr>
            <sz val="11"/>
            <rFont val="Calibri"/>
            <family val="2"/>
            <charset val="238"/>
          </rPr>
          <t>SZV_F:HitelKotvenyUtem1</t>
        </r>
      </text>
    </comment>
    <comment ref="AC513" authorId="0" shapeId="0" xr:uid="{1EEB7CF5-223D-4079-9A53-70A7FA9D311A}">
      <text>
        <r>
          <rPr>
            <sz val="11"/>
            <rFont val="Calibri"/>
            <family val="2"/>
            <charset val="238"/>
          </rPr>
          <t>SZV_F:OsszesenUtem1</t>
        </r>
      </text>
    </comment>
    <comment ref="AF513" authorId="0" shapeId="0" xr:uid="{96CD9F04-D417-452E-86BE-D032F1E9F1E3}">
      <text>
        <r>
          <rPr>
            <sz val="11"/>
            <rFont val="Calibri"/>
            <family val="2"/>
            <charset val="238"/>
          </rPr>
          <t>SZV_F:HDUtem2</t>
        </r>
      </text>
    </comment>
    <comment ref="AG513" authorId="0" shapeId="0" xr:uid="{5FD00257-86DA-4EE2-8B86-957EA573B2CF}">
      <text>
        <r>
          <rPr>
            <sz val="11"/>
            <rFont val="Calibri"/>
            <family val="2"/>
            <charset val="238"/>
          </rPr>
          <t>SZV_F:ECSUtem2</t>
        </r>
      </text>
    </comment>
    <comment ref="AH513" authorId="0" shapeId="0" xr:uid="{5FA13183-6D34-4865-B05D-63B4EEAF0BD7}">
      <text>
        <r>
          <rPr>
            <sz val="11"/>
            <rFont val="Calibri"/>
            <family val="2"/>
            <charset val="238"/>
          </rPr>
          <t>SZV_F:KFHUtem2</t>
        </r>
      </text>
    </comment>
    <comment ref="AI513" authorId="0" shapeId="0" xr:uid="{83FAAB86-831A-40EC-8B41-7251294C5924}">
      <text>
        <r>
          <rPr>
            <sz val="11"/>
            <rFont val="Calibri"/>
            <family val="2"/>
            <charset val="238"/>
          </rPr>
          <t>SZV_F:Egyeb_SajatUtem2</t>
        </r>
      </text>
    </comment>
    <comment ref="AJ513" authorId="0" shapeId="0" xr:uid="{E09AAB38-2584-433D-B994-853B2E34C963}">
      <text>
        <r>
          <rPr>
            <sz val="11"/>
            <rFont val="Calibri"/>
            <family val="2"/>
            <charset val="238"/>
          </rPr>
          <t>SZV_F:DijUtem2</t>
        </r>
      </text>
    </comment>
    <comment ref="AK513" authorId="0" shapeId="0" xr:uid="{654321CE-099F-4817-B592-A0C6E528987D}">
      <text>
        <r>
          <rPr>
            <sz val="11"/>
            <rFont val="Calibri"/>
            <family val="2"/>
            <charset val="238"/>
          </rPr>
          <t>SZV_F:EM_Melleklet1_Utem2</t>
        </r>
      </text>
    </comment>
    <comment ref="AL513" authorId="0" shapeId="0" xr:uid="{3A7F5002-34FA-4401-B5AD-AD2331381955}">
      <text>
        <r>
          <rPr>
            <sz val="11"/>
            <rFont val="Calibri"/>
            <family val="2"/>
            <charset val="238"/>
          </rPr>
          <t>SZV_F:EgyebAllamiUtem2</t>
        </r>
      </text>
    </comment>
    <comment ref="AM513" authorId="0" shapeId="0" xr:uid="{28F84FB3-92E1-4739-8F23-A15BA30BF0A9}">
      <text>
        <r>
          <rPr>
            <sz val="11"/>
            <rFont val="Calibri"/>
            <family val="2"/>
            <charset val="238"/>
          </rPr>
          <t>SZV_F:OnkormanyzatiUtem2</t>
        </r>
      </text>
    </comment>
    <comment ref="AN513" authorId="0" shapeId="0" xr:uid="{A54DE269-2C7F-46B8-AF41-43284D9F330C}">
      <text>
        <r>
          <rPr>
            <sz val="11"/>
            <rFont val="Calibri"/>
            <family val="2"/>
            <charset val="238"/>
          </rPr>
          <t>SZV_F:EUUtem2</t>
        </r>
      </text>
    </comment>
    <comment ref="AO513" authorId="0" shapeId="0" xr:uid="{EA6CD2B9-1EAE-46CC-A82C-F18EB0DBFD20}">
      <text>
        <r>
          <rPr>
            <sz val="11"/>
            <rFont val="Calibri"/>
            <family val="2"/>
            <charset val="238"/>
          </rPr>
          <t>SZV_F:EgyebUtem2</t>
        </r>
      </text>
    </comment>
    <comment ref="AP513" authorId="0" shapeId="0" xr:uid="{AB2C9BDD-72D4-4405-8277-5C93740C3673}">
      <text>
        <r>
          <rPr>
            <sz val="11"/>
            <rFont val="Calibri"/>
            <family val="2"/>
            <charset val="238"/>
          </rPr>
          <t>SZV_F:HitelKotvenyUtem2</t>
        </r>
      </text>
    </comment>
    <comment ref="AQ513" authorId="0" shapeId="0" xr:uid="{CA6F46EE-6D29-446C-89CE-49E72364E027}">
      <text>
        <r>
          <rPr>
            <sz val="11"/>
            <rFont val="Calibri"/>
            <family val="2"/>
            <charset val="238"/>
          </rPr>
          <t>SZV_F:OsszesenUtem2</t>
        </r>
      </text>
    </comment>
    <comment ref="AR513" authorId="0" shapeId="0" xr:uid="{879269B8-BD7B-4C89-8665-9C5166E4CF24}">
      <text>
        <r>
          <rPr>
            <sz val="11"/>
            <rFont val="Calibri"/>
            <family val="2"/>
            <charset val="238"/>
          </rPr>
          <t>SZV_F:ForrashianyUtem2</t>
        </r>
      </text>
    </comment>
    <comment ref="AU513" authorId="0" shapeId="0" xr:uid="{3FF0DF27-C78E-416B-992C-43279D50346D}">
      <text>
        <r>
          <rPr>
            <sz val="11"/>
            <rFont val="Calibri"/>
            <family val="2"/>
            <charset val="238"/>
          </rPr>
          <t>SZV_F:Indokolas</t>
        </r>
      </text>
    </comment>
    <comment ref="AV513" authorId="0" shapeId="0" xr:uid="{49CF331F-FC06-4D88-A178-CA43C626FFA3}">
      <text>
        <r>
          <rPr>
            <sz val="11"/>
            <rFont val="Calibri"/>
            <family val="2"/>
            <charset val="238"/>
          </rPr>
          <t>SZV_F:Megjegyzes</t>
        </r>
      </text>
    </comment>
    <comment ref="AW513" authorId="0" shapeId="0" xr:uid="{BDEE9DCD-0638-4CCF-BB43-4821A87A9816}">
      <text>
        <r>
          <rPr>
            <sz val="11"/>
            <rFont val="Calibri"/>
            <family val="2"/>
            <charset val="238"/>
          </rPr>
          <t>SZV_F:FeladatSorszam</t>
        </r>
      </text>
    </comment>
    <comment ref="AY513" authorId="0" shapeId="0" xr:uid="{78904F17-9FBB-4811-BF4D-85C22BB451BE}">
      <text>
        <r>
          <rPr>
            <sz val="11"/>
            <rFont val="Calibri"/>
            <family val="2"/>
            <charset val="238"/>
          </rPr>
          <t>SZV_F:ISA</t>
        </r>
      </text>
    </comment>
    <comment ref="B514" authorId="0" shapeId="0" xr:uid="{13A8F721-10CF-4929-A108-BEB92B26BC36}">
      <text>
        <r>
          <rPr>
            <sz val="11"/>
            <rFont val="Calibri"/>
            <family val="2"/>
            <charset val="238"/>
          </rPr>
          <t>SZV_F:FontossagiSorrent</t>
        </r>
      </text>
    </comment>
    <comment ref="C514" authorId="0" shapeId="0" xr:uid="{1CB3A912-D104-4BA9-B92F-D8477BE55F8A}">
      <text>
        <r>
          <rPr>
            <sz val="11"/>
            <rFont val="Calibri"/>
            <family val="2"/>
            <charset val="238"/>
          </rPr>
          <t>SZV_F:FeladatKategoria</t>
        </r>
      </text>
    </comment>
    <comment ref="D514" authorId="0" shapeId="0" xr:uid="{86E6249D-BE01-42F0-8069-7C596B78590F}">
      <text>
        <r>
          <rPr>
            <sz val="11"/>
            <rFont val="Calibri"/>
            <family val="2"/>
            <charset val="238"/>
          </rPr>
          <t>SZV_F:FeladatMegnevezes</t>
        </r>
      </text>
    </comment>
    <comment ref="E514" authorId="0" shapeId="0" xr:uid="{2A68BE1B-A3CF-4B57-B2B8-9E5C759DE827}">
      <text>
        <r>
          <rPr>
            <sz val="11"/>
            <rFont val="Calibri"/>
            <family val="2"/>
            <charset val="238"/>
          </rPr>
          <t>SZV_F:ElviEngedelySzam</t>
        </r>
      </text>
    </comment>
    <comment ref="F514" authorId="0" shapeId="0" xr:uid="{AB7E14B6-7A56-4FD5-841E-5787C7F9C63D}">
      <text>
        <r>
          <rPr>
            <sz val="11"/>
            <rFont val="Calibri"/>
            <family val="2"/>
            <charset val="238"/>
          </rPr>
          <t>SZV_F:VKR_Kod</t>
        </r>
      </text>
    </comment>
    <comment ref="G514" authorId="0" shapeId="0" xr:uid="{918AB276-78CC-43F9-A359-665F62DF2647}">
      <text>
        <r>
          <rPr>
            <sz val="11"/>
            <rFont val="Calibri"/>
            <family val="2"/>
            <charset val="238"/>
          </rPr>
          <t>SZV_F:VKR_Nev</t>
        </r>
      </text>
    </comment>
    <comment ref="H514" authorId="0" shapeId="0" xr:uid="{AE948474-6206-4DCF-8272-866EAAD39F91}">
      <text>
        <r>
          <rPr>
            <sz val="11"/>
            <rFont val="Calibri"/>
            <family val="2"/>
            <charset val="238"/>
          </rPr>
          <t>SZV_F:FeladatAzonosito</t>
        </r>
      </text>
    </comment>
    <comment ref="I514" authorId="0" shapeId="0" xr:uid="{B82DB1F7-7D6F-4C96-B49E-0971455CF84C}">
      <text>
        <r>
          <rPr>
            <sz val="11"/>
            <rFont val="Calibri"/>
            <family val="2"/>
            <charset val="238"/>
          </rPr>
          <t>SZV_F:EllatasiTerulet</t>
        </r>
      </text>
    </comment>
    <comment ref="J514" authorId="0" shapeId="0" xr:uid="{F7398474-F366-4A8A-9653-4F5972476AFD}">
      <text>
        <r>
          <rPr>
            <sz val="11"/>
            <rFont val="Calibri"/>
            <family val="2"/>
            <charset val="238"/>
          </rPr>
          <t>SZV_F:EllatasertFelelos</t>
        </r>
      </text>
    </comment>
    <comment ref="K514" authorId="0" shapeId="0" xr:uid="{779BAE49-5AB0-4077-9383-C945637AF156}">
      <text>
        <r>
          <rPr>
            <sz val="11"/>
            <rFont val="Calibri"/>
            <family val="2"/>
            <charset val="238"/>
          </rPr>
          <t>SZV_F:TervezettNettoKoltseg</t>
        </r>
      </text>
    </comment>
    <comment ref="L514" authorId="0" shapeId="0" xr:uid="{0CF238BD-EA55-417E-8F6A-BF96C3114D6A}">
      <text>
        <r>
          <rPr>
            <sz val="11"/>
            <rFont val="Calibri"/>
            <family val="2"/>
            <charset val="238"/>
          </rPr>
          <t>SZV_F:IdotartamKezdes</t>
        </r>
      </text>
    </comment>
    <comment ref="M514" authorId="0" shapeId="0" xr:uid="{2A41EB30-1829-44AC-8F93-49F9B0F665BD}">
      <text>
        <r>
          <rPr>
            <sz val="11"/>
            <rFont val="Calibri"/>
            <family val="2"/>
            <charset val="238"/>
          </rPr>
          <t>SZV_F:IdotartamBefejezes</t>
        </r>
      </text>
    </comment>
    <comment ref="N514" authorId="0" shapeId="0" xr:uid="{C86FC511-1EA0-4205-900D-426E310C6A35}">
      <text>
        <r>
          <rPr>
            <sz val="11"/>
            <rFont val="Calibri"/>
            <family val="2"/>
            <charset val="238"/>
          </rPr>
          <t>SZV_F:NettoKoltsegUtem1</t>
        </r>
      </text>
    </comment>
    <comment ref="O514" authorId="0" shapeId="0" xr:uid="{510A4E7B-4B89-4509-B131-F994DCC774FE}">
      <text>
        <r>
          <rPr>
            <sz val="11"/>
            <rFont val="Calibri"/>
            <family val="2"/>
            <charset val="238"/>
          </rPr>
          <t>SZV_F:NettoKoltsegUtem2</t>
        </r>
      </text>
    </comment>
    <comment ref="P514" authorId="0" shapeId="0" xr:uid="{93373E1A-270D-448C-A35A-1B456415CE32}">
      <text>
        <r>
          <rPr>
            <sz val="11"/>
            <rFont val="Calibri"/>
            <family val="2"/>
            <charset val="238"/>
          </rPr>
          <t>SZV_F:EM_Melleklet2_KTG</t>
        </r>
      </text>
    </comment>
    <comment ref="R514" authorId="0" shapeId="0" xr:uid="{422B1108-51EE-46CC-A1CF-664264D0BC0B}">
      <text>
        <r>
          <rPr>
            <sz val="11"/>
            <rFont val="Calibri"/>
            <family val="2"/>
            <charset val="238"/>
          </rPr>
          <t>SZV_F:HDUtem1</t>
        </r>
      </text>
    </comment>
    <comment ref="S514" authorId="0" shapeId="0" xr:uid="{F3B7735D-19A3-4D3A-9C8E-F433662EE178}">
      <text>
        <r>
          <rPr>
            <sz val="11"/>
            <rFont val="Calibri"/>
            <family val="2"/>
            <charset val="238"/>
          </rPr>
          <t>SZV_F:ECSUtem1</t>
        </r>
      </text>
    </comment>
    <comment ref="T514" authorId="0" shapeId="0" xr:uid="{DCC73133-B760-4598-A023-45984D3BEC76}">
      <text>
        <r>
          <rPr>
            <sz val="11"/>
            <rFont val="Calibri"/>
            <family val="2"/>
            <charset val="238"/>
          </rPr>
          <t>SZV_F:KFHUtem1</t>
        </r>
      </text>
    </comment>
    <comment ref="U514" authorId="0" shapeId="0" xr:uid="{9961CE3A-3413-4F21-82BB-0C9259EB5AB9}">
      <text>
        <r>
          <rPr>
            <sz val="11"/>
            <rFont val="Calibri"/>
            <family val="2"/>
            <charset val="238"/>
          </rPr>
          <t>SZV_F:Egyeb_SajatUtem1</t>
        </r>
      </text>
    </comment>
    <comment ref="V514" authorId="0" shapeId="0" xr:uid="{9ABB8A6E-A532-4B3B-AB62-90EE67548193}">
      <text>
        <r>
          <rPr>
            <sz val="11"/>
            <rFont val="Calibri"/>
            <family val="2"/>
            <charset val="238"/>
          </rPr>
          <t>SZV_F:DijUtem1</t>
        </r>
      </text>
    </comment>
    <comment ref="W514" authorId="0" shapeId="0" xr:uid="{44FB42BE-9ACE-4296-ACC6-FE93172F5412}">
      <text>
        <r>
          <rPr>
            <sz val="11"/>
            <rFont val="Calibri"/>
            <family val="2"/>
            <charset val="238"/>
          </rPr>
          <t>SZV_F:EM_Melleklet1_Utem1</t>
        </r>
      </text>
    </comment>
    <comment ref="X514" authorId="0" shapeId="0" xr:uid="{99E31062-9399-4EAB-9A02-A33BAF1BA231}">
      <text>
        <r>
          <rPr>
            <sz val="11"/>
            <rFont val="Calibri"/>
            <family val="2"/>
            <charset val="238"/>
          </rPr>
          <t>SZV_F:EgyebAllamiUtem1</t>
        </r>
      </text>
    </comment>
    <comment ref="Y514" authorId="0" shapeId="0" xr:uid="{2EB0278B-7C39-475B-9728-3F4689762CA2}">
      <text>
        <r>
          <rPr>
            <sz val="11"/>
            <rFont val="Calibri"/>
            <family val="2"/>
            <charset val="238"/>
          </rPr>
          <t>SZV_F:OnkormanyzatiUtem1</t>
        </r>
      </text>
    </comment>
    <comment ref="Z514" authorId="0" shapeId="0" xr:uid="{88A86E0E-084C-424B-B0B9-106EEA6E6682}">
      <text>
        <r>
          <rPr>
            <sz val="11"/>
            <rFont val="Calibri"/>
            <family val="2"/>
            <charset val="238"/>
          </rPr>
          <t>SZV_F:EUUtem1</t>
        </r>
      </text>
    </comment>
    <comment ref="AA514" authorId="0" shapeId="0" xr:uid="{74216C76-F2F9-4F53-BB10-25FD63C4DA92}">
      <text>
        <r>
          <rPr>
            <sz val="11"/>
            <rFont val="Calibri"/>
            <family val="2"/>
            <charset val="238"/>
          </rPr>
          <t>SZV_F:EgyebUtem1</t>
        </r>
      </text>
    </comment>
    <comment ref="AB514" authorId="0" shapeId="0" xr:uid="{1AB17424-3FD6-4A79-9C9A-35B620E0479C}">
      <text>
        <r>
          <rPr>
            <sz val="11"/>
            <rFont val="Calibri"/>
            <family val="2"/>
            <charset val="238"/>
          </rPr>
          <t>SZV_F:HitelKotvenyUtem1</t>
        </r>
      </text>
    </comment>
    <comment ref="AC514" authorId="0" shapeId="0" xr:uid="{1E496105-58DD-412F-A421-2D989EEDB4B5}">
      <text>
        <r>
          <rPr>
            <sz val="11"/>
            <rFont val="Calibri"/>
            <family val="2"/>
            <charset val="238"/>
          </rPr>
          <t>SZV_F:OsszesenUtem1</t>
        </r>
      </text>
    </comment>
    <comment ref="AF514" authorId="0" shapeId="0" xr:uid="{3A3ACAA9-DDB1-4D60-970B-505ADB327E32}">
      <text>
        <r>
          <rPr>
            <sz val="11"/>
            <rFont val="Calibri"/>
            <family val="2"/>
            <charset val="238"/>
          </rPr>
          <t>SZV_F:HDUtem2</t>
        </r>
      </text>
    </comment>
    <comment ref="AG514" authorId="0" shapeId="0" xr:uid="{96103E76-1A44-4AA6-B495-D6D9AB0CE9BB}">
      <text>
        <r>
          <rPr>
            <sz val="11"/>
            <rFont val="Calibri"/>
            <family val="2"/>
            <charset val="238"/>
          </rPr>
          <t>SZV_F:ECSUtem2</t>
        </r>
      </text>
    </comment>
    <comment ref="AH514" authorId="0" shapeId="0" xr:uid="{4D4EC845-E08C-48D8-9D31-0A84F96864CA}">
      <text>
        <r>
          <rPr>
            <sz val="11"/>
            <rFont val="Calibri"/>
            <family val="2"/>
            <charset val="238"/>
          </rPr>
          <t>SZV_F:KFHUtem2</t>
        </r>
      </text>
    </comment>
    <comment ref="AI514" authorId="0" shapeId="0" xr:uid="{6EA4677E-05D8-4E2F-A3FE-31EAF40AD879}">
      <text>
        <r>
          <rPr>
            <sz val="11"/>
            <rFont val="Calibri"/>
            <family val="2"/>
            <charset val="238"/>
          </rPr>
          <t>SZV_F:Egyeb_SajatUtem2</t>
        </r>
      </text>
    </comment>
    <comment ref="AJ514" authorId="0" shapeId="0" xr:uid="{2E1C4CDB-0C10-472E-8E90-8C967B30F571}">
      <text>
        <r>
          <rPr>
            <sz val="11"/>
            <rFont val="Calibri"/>
            <family val="2"/>
            <charset val="238"/>
          </rPr>
          <t>SZV_F:DijUtem2</t>
        </r>
      </text>
    </comment>
    <comment ref="AK514" authorId="0" shapeId="0" xr:uid="{55B5D8BA-7316-4B9A-B00C-A4A70DDE4409}">
      <text>
        <r>
          <rPr>
            <sz val="11"/>
            <rFont val="Calibri"/>
            <family val="2"/>
            <charset val="238"/>
          </rPr>
          <t>SZV_F:EM_Melleklet1_Utem2</t>
        </r>
      </text>
    </comment>
    <comment ref="AL514" authorId="0" shapeId="0" xr:uid="{2AF4A425-81E4-4013-A982-DE6BAB748B9E}">
      <text>
        <r>
          <rPr>
            <sz val="11"/>
            <rFont val="Calibri"/>
            <family val="2"/>
            <charset val="238"/>
          </rPr>
          <t>SZV_F:EgyebAllamiUtem2</t>
        </r>
      </text>
    </comment>
    <comment ref="AM514" authorId="0" shapeId="0" xr:uid="{F8D6D69A-80DA-4419-BB37-D098F33EB0B8}">
      <text>
        <r>
          <rPr>
            <sz val="11"/>
            <rFont val="Calibri"/>
            <family val="2"/>
            <charset val="238"/>
          </rPr>
          <t>SZV_F:OnkormanyzatiUtem2</t>
        </r>
      </text>
    </comment>
    <comment ref="AN514" authorId="0" shapeId="0" xr:uid="{5BA3DEF7-A5E5-4A4F-B9E4-1826F885623F}">
      <text>
        <r>
          <rPr>
            <sz val="11"/>
            <rFont val="Calibri"/>
            <family val="2"/>
            <charset val="238"/>
          </rPr>
          <t>SZV_F:EUUtem2</t>
        </r>
      </text>
    </comment>
    <comment ref="AO514" authorId="0" shapeId="0" xr:uid="{515E6EA7-A26B-4761-8B3E-247ED1737CF8}">
      <text>
        <r>
          <rPr>
            <sz val="11"/>
            <rFont val="Calibri"/>
            <family val="2"/>
            <charset val="238"/>
          </rPr>
          <t>SZV_F:EgyebUtem2</t>
        </r>
      </text>
    </comment>
    <comment ref="AP514" authorId="0" shapeId="0" xr:uid="{29ED70E5-37DD-4E84-95FA-E82B620ACBD7}">
      <text>
        <r>
          <rPr>
            <sz val="11"/>
            <rFont val="Calibri"/>
            <family val="2"/>
            <charset val="238"/>
          </rPr>
          <t>SZV_F:HitelKotvenyUtem2</t>
        </r>
      </text>
    </comment>
    <comment ref="AQ514" authorId="0" shapeId="0" xr:uid="{CC933306-3335-4109-9F9A-F88DB9ABBD72}">
      <text>
        <r>
          <rPr>
            <sz val="11"/>
            <rFont val="Calibri"/>
            <family val="2"/>
            <charset val="238"/>
          </rPr>
          <t>SZV_F:OsszesenUtem2</t>
        </r>
      </text>
    </comment>
    <comment ref="AR514" authorId="0" shapeId="0" xr:uid="{5B9AFC8D-338F-4D83-AA32-05F3BDE3C58E}">
      <text>
        <r>
          <rPr>
            <sz val="11"/>
            <rFont val="Calibri"/>
            <family val="2"/>
            <charset val="238"/>
          </rPr>
          <t>SZV_F:ForrashianyUtem2</t>
        </r>
      </text>
    </comment>
    <comment ref="AU514" authorId="0" shapeId="0" xr:uid="{284BD1BF-2EDC-4641-9328-FAA46192E838}">
      <text>
        <r>
          <rPr>
            <sz val="11"/>
            <rFont val="Calibri"/>
            <family val="2"/>
            <charset val="238"/>
          </rPr>
          <t>SZV_F:Indokolas</t>
        </r>
      </text>
    </comment>
    <comment ref="AV514" authorId="0" shapeId="0" xr:uid="{A3AA233A-CF8B-459E-8FA8-EB2399CDBD8A}">
      <text>
        <r>
          <rPr>
            <sz val="11"/>
            <rFont val="Calibri"/>
            <family val="2"/>
            <charset val="238"/>
          </rPr>
          <t>SZV_F:Megjegyzes</t>
        </r>
      </text>
    </comment>
    <comment ref="AW514" authorId="0" shapeId="0" xr:uid="{9DEC4E2D-48EC-4BF8-98F7-6D6846047F29}">
      <text>
        <r>
          <rPr>
            <sz val="11"/>
            <rFont val="Calibri"/>
            <family val="2"/>
            <charset val="238"/>
          </rPr>
          <t>SZV_F:FeladatSorszam</t>
        </r>
      </text>
    </comment>
    <comment ref="AY514" authorId="0" shapeId="0" xr:uid="{8B5E3181-6921-4C78-BF40-497743468302}">
      <text>
        <r>
          <rPr>
            <sz val="11"/>
            <rFont val="Calibri"/>
            <family val="2"/>
            <charset val="238"/>
          </rPr>
          <t>SZV_F:ISA</t>
        </r>
      </text>
    </comment>
    <comment ref="B515" authorId="0" shapeId="0" xr:uid="{9C65E318-290E-498D-8F7A-90C1DA2DDDFC}">
      <text>
        <r>
          <rPr>
            <sz val="11"/>
            <rFont val="Calibri"/>
            <family val="2"/>
            <charset val="238"/>
          </rPr>
          <t>SZV_F:FontossagiSorrent</t>
        </r>
      </text>
    </comment>
    <comment ref="C515" authorId="0" shapeId="0" xr:uid="{439781A2-651C-44BB-8752-350145DCF0E2}">
      <text>
        <r>
          <rPr>
            <sz val="11"/>
            <rFont val="Calibri"/>
            <family val="2"/>
            <charset val="238"/>
          </rPr>
          <t>SZV_F:FeladatKategoria</t>
        </r>
      </text>
    </comment>
    <comment ref="D515" authorId="0" shapeId="0" xr:uid="{7E8F100D-9237-450C-BB78-ED0805F8A45A}">
      <text>
        <r>
          <rPr>
            <sz val="11"/>
            <rFont val="Calibri"/>
            <family val="2"/>
            <charset val="238"/>
          </rPr>
          <t>SZV_F:FeladatMegnevezes</t>
        </r>
      </text>
    </comment>
    <comment ref="E515" authorId="0" shapeId="0" xr:uid="{DDCA5269-EB70-4E37-8F23-7F2694BD2E47}">
      <text>
        <r>
          <rPr>
            <sz val="11"/>
            <rFont val="Calibri"/>
            <family val="2"/>
            <charset val="238"/>
          </rPr>
          <t>SZV_F:ElviEngedelySzam</t>
        </r>
      </text>
    </comment>
    <comment ref="F515" authorId="0" shapeId="0" xr:uid="{08E938E5-3A96-49E7-AAA7-6FE828BAC801}">
      <text>
        <r>
          <rPr>
            <sz val="11"/>
            <rFont val="Calibri"/>
            <family val="2"/>
            <charset val="238"/>
          </rPr>
          <t>SZV_F:VKR_Kod</t>
        </r>
      </text>
    </comment>
    <comment ref="G515" authorId="0" shapeId="0" xr:uid="{79788FE0-3536-4B37-A5ED-172B57E43545}">
      <text>
        <r>
          <rPr>
            <sz val="11"/>
            <rFont val="Calibri"/>
            <family val="2"/>
            <charset val="238"/>
          </rPr>
          <t>SZV_F:VKR_Nev</t>
        </r>
      </text>
    </comment>
    <comment ref="H515" authorId="0" shapeId="0" xr:uid="{9CCD2EF8-CEED-40FD-A858-5A091B152F45}">
      <text>
        <r>
          <rPr>
            <sz val="11"/>
            <rFont val="Calibri"/>
            <family val="2"/>
            <charset val="238"/>
          </rPr>
          <t>SZV_F:FeladatAzonosito</t>
        </r>
      </text>
    </comment>
    <comment ref="I515" authorId="0" shapeId="0" xr:uid="{E929A9FA-EDF1-4B10-B5C7-6940BD384501}">
      <text>
        <r>
          <rPr>
            <sz val="11"/>
            <rFont val="Calibri"/>
            <family val="2"/>
            <charset val="238"/>
          </rPr>
          <t>SZV_F:EllatasiTerulet</t>
        </r>
      </text>
    </comment>
    <comment ref="J515" authorId="0" shapeId="0" xr:uid="{BA5B5CE4-0C7A-495F-B6A9-D558D9A18B1D}">
      <text>
        <r>
          <rPr>
            <sz val="11"/>
            <rFont val="Calibri"/>
            <family val="2"/>
            <charset val="238"/>
          </rPr>
          <t>SZV_F:EllatasertFelelos</t>
        </r>
      </text>
    </comment>
    <comment ref="K515" authorId="0" shapeId="0" xr:uid="{D0C55D70-E263-4F4E-877A-25017355FBCA}">
      <text>
        <r>
          <rPr>
            <sz val="11"/>
            <rFont val="Calibri"/>
            <family val="2"/>
            <charset val="238"/>
          </rPr>
          <t>SZV_F:TervezettNettoKoltseg</t>
        </r>
      </text>
    </comment>
    <comment ref="L515" authorId="0" shapeId="0" xr:uid="{E1F8BF82-4461-40B1-A540-9CF0EB78CBBA}">
      <text>
        <r>
          <rPr>
            <sz val="11"/>
            <rFont val="Calibri"/>
            <family val="2"/>
            <charset val="238"/>
          </rPr>
          <t>SZV_F:IdotartamKezdes</t>
        </r>
      </text>
    </comment>
    <comment ref="M515" authorId="0" shapeId="0" xr:uid="{83DF8E16-9277-4E1E-B983-7D34D5F76D42}">
      <text>
        <r>
          <rPr>
            <sz val="11"/>
            <rFont val="Calibri"/>
            <family val="2"/>
            <charset val="238"/>
          </rPr>
          <t>SZV_F:IdotartamBefejezes</t>
        </r>
      </text>
    </comment>
    <comment ref="N515" authorId="0" shapeId="0" xr:uid="{0FD011AA-3E57-4140-89A0-8AFC36BC9F08}">
      <text>
        <r>
          <rPr>
            <sz val="11"/>
            <rFont val="Calibri"/>
            <family val="2"/>
            <charset val="238"/>
          </rPr>
          <t>SZV_F:NettoKoltsegUtem1</t>
        </r>
      </text>
    </comment>
    <comment ref="O515" authorId="0" shapeId="0" xr:uid="{A813046D-4C5B-42EF-8382-AFCBDDE63255}">
      <text>
        <r>
          <rPr>
            <sz val="11"/>
            <rFont val="Calibri"/>
            <family val="2"/>
            <charset val="238"/>
          </rPr>
          <t>SZV_F:NettoKoltsegUtem2</t>
        </r>
      </text>
    </comment>
    <comment ref="P515" authorId="0" shapeId="0" xr:uid="{42993B83-0AE8-4787-AD18-3CE9F3770FFA}">
      <text>
        <r>
          <rPr>
            <sz val="11"/>
            <rFont val="Calibri"/>
            <family val="2"/>
            <charset val="238"/>
          </rPr>
          <t>SZV_F:EM_Melleklet2_KTG</t>
        </r>
      </text>
    </comment>
    <comment ref="R515" authorId="0" shapeId="0" xr:uid="{17436553-B644-4D7E-AD4A-C8542B3E2AC4}">
      <text>
        <r>
          <rPr>
            <sz val="11"/>
            <rFont val="Calibri"/>
            <family val="2"/>
            <charset val="238"/>
          </rPr>
          <t>SZV_F:HDUtem1</t>
        </r>
      </text>
    </comment>
    <comment ref="S515" authorId="0" shapeId="0" xr:uid="{5DAF448D-AFB3-4C62-8189-8C2315D72B8A}">
      <text>
        <r>
          <rPr>
            <sz val="11"/>
            <rFont val="Calibri"/>
            <family val="2"/>
            <charset val="238"/>
          </rPr>
          <t>SZV_F:ECSUtem1</t>
        </r>
      </text>
    </comment>
    <comment ref="T515" authorId="0" shapeId="0" xr:uid="{FEDE2605-887C-4D5F-9A2A-12FF3B04517F}">
      <text>
        <r>
          <rPr>
            <sz val="11"/>
            <rFont val="Calibri"/>
            <family val="2"/>
            <charset val="238"/>
          </rPr>
          <t>SZV_F:KFHUtem1</t>
        </r>
      </text>
    </comment>
    <comment ref="U515" authorId="0" shapeId="0" xr:uid="{48C54DC0-0C1B-45E7-86BA-AB79AD0389DB}">
      <text>
        <r>
          <rPr>
            <sz val="11"/>
            <rFont val="Calibri"/>
            <family val="2"/>
            <charset val="238"/>
          </rPr>
          <t>SZV_F:Egyeb_SajatUtem1</t>
        </r>
      </text>
    </comment>
    <comment ref="V515" authorId="0" shapeId="0" xr:uid="{A2142C8D-34ED-40B4-8B30-D80E75748406}">
      <text>
        <r>
          <rPr>
            <sz val="11"/>
            <rFont val="Calibri"/>
            <family val="2"/>
            <charset val="238"/>
          </rPr>
          <t>SZV_F:DijUtem1</t>
        </r>
      </text>
    </comment>
    <comment ref="W515" authorId="0" shapeId="0" xr:uid="{C51E3A3E-440B-408B-8808-187FCD5A6E98}">
      <text>
        <r>
          <rPr>
            <sz val="11"/>
            <rFont val="Calibri"/>
            <family val="2"/>
            <charset val="238"/>
          </rPr>
          <t>SZV_F:EM_Melleklet1_Utem1</t>
        </r>
      </text>
    </comment>
    <comment ref="X515" authorId="0" shapeId="0" xr:uid="{74530050-498F-40C6-9396-1EFBF1309FFE}">
      <text>
        <r>
          <rPr>
            <sz val="11"/>
            <rFont val="Calibri"/>
            <family val="2"/>
            <charset val="238"/>
          </rPr>
          <t>SZV_F:EgyebAllamiUtem1</t>
        </r>
      </text>
    </comment>
    <comment ref="Y515" authorId="0" shapeId="0" xr:uid="{A0E196D1-4043-4029-B6A5-7A570FDC9EAF}">
      <text>
        <r>
          <rPr>
            <sz val="11"/>
            <rFont val="Calibri"/>
            <family val="2"/>
            <charset val="238"/>
          </rPr>
          <t>SZV_F:OnkormanyzatiUtem1</t>
        </r>
      </text>
    </comment>
    <comment ref="Z515" authorId="0" shapeId="0" xr:uid="{293A0F89-4548-4C6A-9F6C-DE3900166560}">
      <text>
        <r>
          <rPr>
            <sz val="11"/>
            <rFont val="Calibri"/>
            <family val="2"/>
            <charset val="238"/>
          </rPr>
          <t>SZV_F:EUUtem1</t>
        </r>
      </text>
    </comment>
    <comment ref="AA515" authorId="0" shapeId="0" xr:uid="{B43EE572-D00C-4CB0-8B5E-D568CFF87923}">
      <text>
        <r>
          <rPr>
            <sz val="11"/>
            <rFont val="Calibri"/>
            <family val="2"/>
            <charset val="238"/>
          </rPr>
          <t>SZV_F:EgyebUtem1</t>
        </r>
      </text>
    </comment>
    <comment ref="AB515" authorId="0" shapeId="0" xr:uid="{419CEBC5-B6EE-4E56-A49A-F913B7553E43}">
      <text>
        <r>
          <rPr>
            <sz val="11"/>
            <rFont val="Calibri"/>
            <family val="2"/>
            <charset val="238"/>
          </rPr>
          <t>SZV_F:HitelKotvenyUtem1</t>
        </r>
      </text>
    </comment>
    <comment ref="AC515" authorId="0" shapeId="0" xr:uid="{04D8D53C-94AB-4D38-84ED-E745D8FC9F58}">
      <text>
        <r>
          <rPr>
            <sz val="11"/>
            <rFont val="Calibri"/>
            <family val="2"/>
            <charset val="238"/>
          </rPr>
          <t>SZV_F:OsszesenUtem1</t>
        </r>
      </text>
    </comment>
    <comment ref="AF515" authorId="0" shapeId="0" xr:uid="{61E66B7E-1BBC-407B-8DB1-94E23E6AE451}">
      <text>
        <r>
          <rPr>
            <sz val="11"/>
            <rFont val="Calibri"/>
            <family val="2"/>
            <charset val="238"/>
          </rPr>
          <t>SZV_F:HDUtem2</t>
        </r>
      </text>
    </comment>
    <comment ref="AG515" authorId="0" shapeId="0" xr:uid="{7BC61CC8-B6F0-4BFC-8E71-87C0811061F2}">
      <text>
        <r>
          <rPr>
            <sz val="11"/>
            <rFont val="Calibri"/>
            <family val="2"/>
            <charset val="238"/>
          </rPr>
          <t>SZV_F:ECSUtem2</t>
        </r>
      </text>
    </comment>
    <comment ref="AH515" authorId="0" shapeId="0" xr:uid="{716EFDF6-4382-4BC8-8A8E-4C5479A65C48}">
      <text>
        <r>
          <rPr>
            <sz val="11"/>
            <rFont val="Calibri"/>
            <family val="2"/>
            <charset val="238"/>
          </rPr>
          <t>SZV_F:KFHUtem2</t>
        </r>
      </text>
    </comment>
    <comment ref="AI515" authorId="0" shapeId="0" xr:uid="{25F999EE-DBA1-4DC6-8EF0-09FA28C2F522}">
      <text>
        <r>
          <rPr>
            <sz val="11"/>
            <rFont val="Calibri"/>
            <family val="2"/>
            <charset val="238"/>
          </rPr>
          <t>SZV_F:Egyeb_SajatUtem2</t>
        </r>
      </text>
    </comment>
    <comment ref="AJ515" authorId="0" shapeId="0" xr:uid="{51AC9195-442A-4FC8-BB38-FAF2291728BC}">
      <text>
        <r>
          <rPr>
            <sz val="11"/>
            <rFont val="Calibri"/>
            <family val="2"/>
            <charset val="238"/>
          </rPr>
          <t>SZV_F:DijUtem2</t>
        </r>
      </text>
    </comment>
    <comment ref="AK515" authorId="0" shapeId="0" xr:uid="{8CF54305-E4F9-4A51-BF66-0B175E5C92C5}">
      <text>
        <r>
          <rPr>
            <sz val="11"/>
            <rFont val="Calibri"/>
            <family val="2"/>
            <charset val="238"/>
          </rPr>
          <t>SZV_F:EM_Melleklet1_Utem2</t>
        </r>
      </text>
    </comment>
    <comment ref="AL515" authorId="0" shapeId="0" xr:uid="{B0766A55-B281-48CC-AD37-72932E2D0F86}">
      <text>
        <r>
          <rPr>
            <sz val="11"/>
            <rFont val="Calibri"/>
            <family val="2"/>
            <charset val="238"/>
          </rPr>
          <t>SZV_F:EgyebAllamiUtem2</t>
        </r>
      </text>
    </comment>
    <comment ref="AM515" authorId="0" shapeId="0" xr:uid="{6F101E08-7014-4EEA-AD6C-1C9E55EC23E5}">
      <text>
        <r>
          <rPr>
            <sz val="11"/>
            <rFont val="Calibri"/>
            <family val="2"/>
            <charset val="238"/>
          </rPr>
          <t>SZV_F:OnkormanyzatiUtem2</t>
        </r>
      </text>
    </comment>
    <comment ref="AN515" authorId="0" shapeId="0" xr:uid="{03BA6619-B05D-466F-B72D-7090F05E37A3}">
      <text>
        <r>
          <rPr>
            <sz val="11"/>
            <rFont val="Calibri"/>
            <family val="2"/>
            <charset val="238"/>
          </rPr>
          <t>SZV_F:EUUtem2</t>
        </r>
      </text>
    </comment>
    <comment ref="AO515" authorId="0" shapeId="0" xr:uid="{160B6B26-1140-4EF8-B80F-2192DE979F00}">
      <text>
        <r>
          <rPr>
            <sz val="11"/>
            <rFont val="Calibri"/>
            <family val="2"/>
            <charset val="238"/>
          </rPr>
          <t>SZV_F:EgyebUtem2</t>
        </r>
      </text>
    </comment>
    <comment ref="AP515" authorId="0" shapeId="0" xr:uid="{1AC0B520-CF30-4655-86E7-25D8271B1308}">
      <text>
        <r>
          <rPr>
            <sz val="11"/>
            <rFont val="Calibri"/>
            <family val="2"/>
            <charset val="238"/>
          </rPr>
          <t>SZV_F:HitelKotvenyUtem2</t>
        </r>
      </text>
    </comment>
    <comment ref="AQ515" authorId="0" shapeId="0" xr:uid="{9CE0BC0A-E625-426F-93D0-DB49515C1DE5}">
      <text>
        <r>
          <rPr>
            <sz val="11"/>
            <rFont val="Calibri"/>
            <family val="2"/>
            <charset val="238"/>
          </rPr>
          <t>SZV_F:OsszesenUtem2</t>
        </r>
      </text>
    </comment>
    <comment ref="AR515" authorId="0" shapeId="0" xr:uid="{917D7052-9B08-48C4-82AF-03717D39EAFF}">
      <text>
        <r>
          <rPr>
            <sz val="11"/>
            <rFont val="Calibri"/>
            <family val="2"/>
            <charset val="238"/>
          </rPr>
          <t>SZV_F:ForrashianyUtem2</t>
        </r>
      </text>
    </comment>
    <comment ref="AU515" authorId="0" shapeId="0" xr:uid="{FA459609-7D1C-4AB5-9249-4B72A57B3DE0}">
      <text>
        <r>
          <rPr>
            <sz val="11"/>
            <rFont val="Calibri"/>
            <family val="2"/>
            <charset val="238"/>
          </rPr>
          <t>SZV_F:Indokolas</t>
        </r>
      </text>
    </comment>
    <comment ref="AV515" authorId="0" shapeId="0" xr:uid="{35E90E05-3C9B-448D-AFE4-9D0C226449C7}">
      <text>
        <r>
          <rPr>
            <sz val="11"/>
            <rFont val="Calibri"/>
            <family val="2"/>
            <charset val="238"/>
          </rPr>
          <t>SZV_F:Megjegyzes</t>
        </r>
      </text>
    </comment>
    <comment ref="AW515" authorId="0" shapeId="0" xr:uid="{D3EEC6EF-5B41-4D94-ABE9-2C450252E8E6}">
      <text>
        <r>
          <rPr>
            <sz val="11"/>
            <rFont val="Calibri"/>
            <family val="2"/>
            <charset val="238"/>
          </rPr>
          <t>SZV_F:FeladatSorszam</t>
        </r>
      </text>
    </comment>
    <comment ref="AY515" authorId="0" shapeId="0" xr:uid="{228D6411-3282-4E74-98BD-553C2E780857}">
      <text>
        <r>
          <rPr>
            <sz val="11"/>
            <rFont val="Calibri"/>
            <family val="2"/>
            <charset val="238"/>
          </rPr>
          <t>SZV_F:ISA</t>
        </r>
      </text>
    </comment>
    <comment ref="B516" authorId="0" shapeId="0" xr:uid="{B74D2E40-99B4-4548-9B3B-A62DB144D0C6}">
      <text>
        <r>
          <rPr>
            <sz val="11"/>
            <rFont val="Calibri"/>
            <family val="2"/>
            <charset val="238"/>
          </rPr>
          <t>SZV_F:FontossagiSorrent</t>
        </r>
      </text>
    </comment>
    <comment ref="C516" authorId="0" shapeId="0" xr:uid="{761345FC-66D2-4046-BDB5-B3FB5BE8E59D}">
      <text>
        <r>
          <rPr>
            <sz val="11"/>
            <rFont val="Calibri"/>
            <family val="2"/>
            <charset val="238"/>
          </rPr>
          <t>SZV_F:FeladatKategoria</t>
        </r>
      </text>
    </comment>
    <comment ref="D516" authorId="0" shapeId="0" xr:uid="{DFADD7E2-7F86-47E4-829E-7DA8D864838C}">
      <text>
        <r>
          <rPr>
            <sz val="11"/>
            <rFont val="Calibri"/>
            <family val="2"/>
            <charset val="238"/>
          </rPr>
          <t>SZV_F:FeladatMegnevezes</t>
        </r>
      </text>
    </comment>
    <comment ref="E516" authorId="0" shapeId="0" xr:uid="{B0F4A957-7A24-471A-BAE8-E9BD73082E25}">
      <text>
        <r>
          <rPr>
            <sz val="11"/>
            <rFont val="Calibri"/>
            <family val="2"/>
            <charset val="238"/>
          </rPr>
          <t>SZV_F:ElviEngedelySzam</t>
        </r>
      </text>
    </comment>
    <comment ref="F516" authorId="0" shapeId="0" xr:uid="{132FF386-A2E6-49BC-ABFC-6865C4A5499D}">
      <text>
        <r>
          <rPr>
            <sz val="11"/>
            <rFont val="Calibri"/>
            <family val="2"/>
            <charset val="238"/>
          </rPr>
          <t>SZV_F:VKR_Kod</t>
        </r>
      </text>
    </comment>
    <comment ref="G516" authorId="0" shapeId="0" xr:uid="{DED0DD29-DDED-4D15-96F9-56DCD1463B47}">
      <text>
        <r>
          <rPr>
            <sz val="11"/>
            <rFont val="Calibri"/>
            <family val="2"/>
            <charset val="238"/>
          </rPr>
          <t>SZV_F:VKR_Nev</t>
        </r>
      </text>
    </comment>
    <comment ref="H516" authorId="0" shapeId="0" xr:uid="{143BC254-EDC6-4923-9A69-0979E27F9C97}">
      <text>
        <r>
          <rPr>
            <sz val="11"/>
            <rFont val="Calibri"/>
            <family val="2"/>
            <charset val="238"/>
          </rPr>
          <t>SZV_F:FeladatAzonosito</t>
        </r>
      </text>
    </comment>
    <comment ref="I516" authorId="0" shapeId="0" xr:uid="{9D3D67EA-25FE-4818-B233-F6559AEAB33F}">
      <text>
        <r>
          <rPr>
            <sz val="11"/>
            <rFont val="Calibri"/>
            <family val="2"/>
            <charset val="238"/>
          </rPr>
          <t>SZV_F:EllatasiTerulet</t>
        </r>
      </text>
    </comment>
    <comment ref="J516" authorId="0" shapeId="0" xr:uid="{B5CA3246-BF3D-46BF-B7C9-8B649281CF1D}">
      <text>
        <r>
          <rPr>
            <sz val="11"/>
            <rFont val="Calibri"/>
            <family val="2"/>
            <charset val="238"/>
          </rPr>
          <t>SZV_F:EllatasertFelelos</t>
        </r>
      </text>
    </comment>
    <comment ref="K516" authorId="0" shapeId="0" xr:uid="{400BCF15-5017-4BC6-B695-4FAF5E206574}">
      <text>
        <r>
          <rPr>
            <sz val="11"/>
            <rFont val="Calibri"/>
            <family val="2"/>
            <charset val="238"/>
          </rPr>
          <t>SZV_F:TervezettNettoKoltseg</t>
        </r>
      </text>
    </comment>
    <comment ref="L516" authorId="0" shapeId="0" xr:uid="{87D5E031-8996-4E35-9E62-D76A819BFFFD}">
      <text>
        <r>
          <rPr>
            <sz val="11"/>
            <rFont val="Calibri"/>
            <family val="2"/>
            <charset val="238"/>
          </rPr>
          <t>SZV_F:IdotartamKezdes</t>
        </r>
      </text>
    </comment>
    <comment ref="M516" authorId="0" shapeId="0" xr:uid="{9C00BF92-DFA5-46ED-9306-BD410B0419B8}">
      <text>
        <r>
          <rPr>
            <sz val="11"/>
            <rFont val="Calibri"/>
            <family val="2"/>
            <charset val="238"/>
          </rPr>
          <t>SZV_F:IdotartamBefejezes</t>
        </r>
      </text>
    </comment>
    <comment ref="N516" authorId="0" shapeId="0" xr:uid="{69A9EA33-AF24-4241-A267-8A8FFC9C3406}">
      <text>
        <r>
          <rPr>
            <sz val="11"/>
            <rFont val="Calibri"/>
            <family val="2"/>
            <charset val="238"/>
          </rPr>
          <t>SZV_F:NettoKoltsegUtem1</t>
        </r>
      </text>
    </comment>
    <comment ref="O516" authorId="0" shapeId="0" xr:uid="{483AAFC9-35D1-42AB-B26D-98A5DC37CFF0}">
      <text>
        <r>
          <rPr>
            <sz val="11"/>
            <rFont val="Calibri"/>
            <family val="2"/>
            <charset val="238"/>
          </rPr>
          <t>SZV_F:NettoKoltsegUtem2</t>
        </r>
      </text>
    </comment>
    <comment ref="P516" authorId="0" shapeId="0" xr:uid="{1EA3D59C-1D3B-426D-9FEF-0B2C53B8D086}">
      <text>
        <r>
          <rPr>
            <sz val="11"/>
            <rFont val="Calibri"/>
            <family val="2"/>
            <charset val="238"/>
          </rPr>
          <t>SZV_F:EM_Melleklet2_KTG</t>
        </r>
      </text>
    </comment>
    <comment ref="R516" authorId="0" shapeId="0" xr:uid="{D11B978F-88DE-40A3-8B4B-13FB8A312E25}">
      <text>
        <r>
          <rPr>
            <sz val="11"/>
            <rFont val="Calibri"/>
            <family val="2"/>
            <charset val="238"/>
          </rPr>
          <t>SZV_F:HDUtem1</t>
        </r>
      </text>
    </comment>
    <comment ref="S516" authorId="0" shapeId="0" xr:uid="{1602BC99-01D6-4A71-B018-D26AC612DD2A}">
      <text>
        <r>
          <rPr>
            <sz val="11"/>
            <rFont val="Calibri"/>
            <family val="2"/>
            <charset val="238"/>
          </rPr>
          <t>SZV_F:ECSUtem1</t>
        </r>
      </text>
    </comment>
    <comment ref="T516" authorId="0" shapeId="0" xr:uid="{B9CC41EA-BCD9-4BA8-9A48-12D892D60DA5}">
      <text>
        <r>
          <rPr>
            <sz val="11"/>
            <rFont val="Calibri"/>
            <family val="2"/>
            <charset val="238"/>
          </rPr>
          <t>SZV_F:KFHUtem1</t>
        </r>
      </text>
    </comment>
    <comment ref="U516" authorId="0" shapeId="0" xr:uid="{88E7D728-C3CE-443B-B866-F31D48846F05}">
      <text>
        <r>
          <rPr>
            <sz val="11"/>
            <rFont val="Calibri"/>
            <family val="2"/>
            <charset val="238"/>
          </rPr>
          <t>SZV_F:Egyeb_SajatUtem1</t>
        </r>
      </text>
    </comment>
    <comment ref="V516" authorId="0" shapeId="0" xr:uid="{2039AB20-4175-4DCF-882B-B487C3C10257}">
      <text>
        <r>
          <rPr>
            <sz val="11"/>
            <rFont val="Calibri"/>
            <family val="2"/>
            <charset val="238"/>
          </rPr>
          <t>SZV_F:DijUtem1</t>
        </r>
      </text>
    </comment>
    <comment ref="W516" authorId="0" shapeId="0" xr:uid="{004EE0B9-28A3-460D-9B11-C16266434CA3}">
      <text>
        <r>
          <rPr>
            <sz val="11"/>
            <rFont val="Calibri"/>
            <family val="2"/>
            <charset val="238"/>
          </rPr>
          <t>SZV_F:EM_Melleklet1_Utem1</t>
        </r>
      </text>
    </comment>
    <comment ref="X516" authorId="0" shapeId="0" xr:uid="{F65B7345-FF8F-42BF-A2BB-2FBC6D61D8E7}">
      <text>
        <r>
          <rPr>
            <sz val="11"/>
            <rFont val="Calibri"/>
            <family val="2"/>
            <charset val="238"/>
          </rPr>
          <t>SZV_F:EgyebAllamiUtem1</t>
        </r>
      </text>
    </comment>
    <comment ref="Y516" authorId="0" shapeId="0" xr:uid="{BE10942B-BE59-418E-BBCA-B633F807C5A9}">
      <text>
        <r>
          <rPr>
            <sz val="11"/>
            <rFont val="Calibri"/>
            <family val="2"/>
            <charset val="238"/>
          </rPr>
          <t>SZV_F:OnkormanyzatiUtem1</t>
        </r>
      </text>
    </comment>
    <comment ref="Z516" authorId="0" shapeId="0" xr:uid="{E257B9C3-4774-4D7C-8FD5-94835ECA1BF4}">
      <text>
        <r>
          <rPr>
            <sz val="11"/>
            <rFont val="Calibri"/>
            <family val="2"/>
            <charset val="238"/>
          </rPr>
          <t>SZV_F:EUUtem1</t>
        </r>
      </text>
    </comment>
    <comment ref="AA516" authorId="0" shapeId="0" xr:uid="{42D02260-9043-4605-B802-CC454180295C}">
      <text>
        <r>
          <rPr>
            <sz val="11"/>
            <rFont val="Calibri"/>
            <family val="2"/>
            <charset val="238"/>
          </rPr>
          <t>SZV_F:EgyebUtem1</t>
        </r>
      </text>
    </comment>
    <comment ref="AB516" authorId="0" shapeId="0" xr:uid="{646B55A3-9F13-4F2F-BAC7-552846BD9EC2}">
      <text>
        <r>
          <rPr>
            <sz val="11"/>
            <rFont val="Calibri"/>
            <family val="2"/>
            <charset val="238"/>
          </rPr>
          <t>SZV_F:HitelKotvenyUtem1</t>
        </r>
      </text>
    </comment>
    <comment ref="AC516" authorId="0" shapeId="0" xr:uid="{248BBDC2-DBDE-436A-959A-BFD55CF9FD47}">
      <text>
        <r>
          <rPr>
            <sz val="11"/>
            <rFont val="Calibri"/>
            <family val="2"/>
            <charset val="238"/>
          </rPr>
          <t>SZV_F:OsszesenUtem1</t>
        </r>
      </text>
    </comment>
    <comment ref="AF516" authorId="0" shapeId="0" xr:uid="{ABCC0CE4-231D-4A36-80C4-0E903858E7F8}">
      <text>
        <r>
          <rPr>
            <sz val="11"/>
            <rFont val="Calibri"/>
            <family val="2"/>
            <charset val="238"/>
          </rPr>
          <t>SZV_F:HDUtem2</t>
        </r>
      </text>
    </comment>
    <comment ref="AG516" authorId="0" shapeId="0" xr:uid="{E6CFB1A6-B062-465F-8ED4-1988009FEC1D}">
      <text>
        <r>
          <rPr>
            <sz val="11"/>
            <rFont val="Calibri"/>
            <family val="2"/>
            <charset val="238"/>
          </rPr>
          <t>SZV_F:ECSUtem2</t>
        </r>
      </text>
    </comment>
    <comment ref="AH516" authorId="0" shapeId="0" xr:uid="{C5A1679C-5106-4D05-AD64-990B30D473FC}">
      <text>
        <r>
          <rPr>
            <sz val="11"/>
            <rFont val="Calibri"/>
            <family val="2"/>
            <charset val="238"/>
          </rPr>
          <t>SZV_F:KFHUtem2</t>
        </r>
      </text>
    </comment>
    <comment ref="AI516" authorId="0" shapeId="0" xr:uid="{CF27C245-D751-40AE-A0C2-F0DC3F8D0E6F}">
      <text>
        <r>
          <rPr>
            <sz val="11"/>
            <rFont val="Calibri"/>
            <family val="2"/>
            <charset val="238"/>
          </rPr>
          <t>SZV_F:Egyeb_SajatUtem2</t>
        </r>
      </text>
    </comment>
    <comment ref="AJ516" authorId="0" shapeId="0" xr:uid="{BA7DDC3B-A556-4FE0-AC79-C4AD63A29492}">
      <text>
        <r>
          <rPr>
            <sz val="11"/>
            <rFont val="Calibri"/>
            <family val="2"/>
            <charset val="238"/>
          </rPr>
          <t>SZV_F:DijUtem2</t>
        </r>
      </text>
    </comment>
    <comment ref="AK516" authorId="0" shapeId="0" xr:uid="{815530E8-DD26-4789-937B-78CD836B996A}">
      <text>
        <r>
          <rPr>
            <sz val="11"/>
            <rFont val="Calibri"/>
            <family val="2"/>
            <charset val="238"/>
          </rPr>
          <t>SZV_F:EM_Melleklet1_Utem2</t>
        </r>
      </text>
    </comment>
    <comment ref="AL516" authorId="0" shapeId="0" xr:uid="{D6681FD4-5094-439A-9D1D-99DF43F653C2}">
      <text>
        <r>
          <rPr>
            <sz val="11"/>
            <rFont val="Calibri"/>
            <family val="2"/>
            <charset val="238"/>
          </rPr>
          <t>SZV_F:EgyebAllamiUtem2</t>
        </r>
      </text>
    </comment>
    <comment ref="AM516" authorId="0" shapeId="0" xr:uid="{53FF6864-D095-437F-A46F-A878E67BE140}">
      <text>
        <r>
          <rPr>
            <sz val="11"/>
            <rFont val="Calibri"/>
            <family val="2"/>
            <charset val="238"/>
          </rPr>
          <t>SZV_F:OnkormanyzatiUtem2</t>
        </r>
      </text>
    </comment>
    <comment ref="AN516" authorId="0" shapeId="0" xr:uid="{3993622C-26E9-4E18-BA6B-047516D92CBD}">
      <text>
        <r>
          <rPr>
            <sz val="11"/>
            <rFont val="Calibri"/>
            <family val="2"/>
            <charset val="238"/>
          </rPr>
          <t>SZV_F:EUUtem2</t>
        </r>
      </text>
    </comment>
    <comment ref="AO516" authorId="0" shapeId="0" xr:uid="{AD582BF3-FE69-4898-BC11-7A9A5496A267}">
      <text>
        <r>
          <rPr>
            <sz val="11"/>
            <rFont val="Calibri"/>
            <family val="2"/>
            <charset val="238"/>
          </rPr>
          <t>SZV_F:EgyebUtem2</t>
        </r>
      </text>
    </comment>
    <comment ref="AP516" authorId="0" shapeId="0" xr:uid="{2F158A21-FA09-40A6-90C6-039608439C6A}">
      <text>
        <r>
          <rPr>
            <sz val="11"/>
            <rFont val="Calibri"/>
            <family val="2"/>
            <charset val="238"/>
          </rPr>
          <t>SZV_F:HitelKotvenyUtem2</t>
        </r>
      </text>
    </comment>
    <comment ref="AQ516" authorId="0" shapeId="0" xr:uid="{D1CF03D3-B862-4B9C-A758-176EFC0741DB}">
      <text>
        <r>
          <rPr>
            <sz val="11"/>
            <rFont val="Calibri"/>
            <family val="2"/>
            <charset val="238"/>
          </rPr>
          <t>SZV_F:OsszesenUtem2</t>
        </r>
      </text>
    </comment>
    <comment ref="AR516" authorId="0" shapeId="0" xr:uid="{B70AC2AF-EE83-4D1B-9C0B-B2EB873B2BCC}">
      <text>
        <r>
          <rPr>
            <sz val="11"/>
            <rFont val="Calibri"/>
            <family val="2"/>
            <charset val="238"/>
          </rPr>
          <t>SZV_F:ForrashianyUtem2</t>
        </r>
      </text>
    </comment>
    <comment ref="AU516" authorId="0" shapeId="0" xr:uid="{AFBAFE33-5726-4335-B868-8A2AF0CFE54D}">
      <text>
        <r>
          <rPr>
            <sz val="11"/>
            <rFont val="Calibri"/>
            <family val="2"/>
            <charset val="238"/>
          </rPr>
          <t>SZV_F:Indokolas</t>
        </r>
      </text>
    </comment>
    <comment ref="AV516" authorId="0" shapeId="0" xr:uid="{B63D9353-E754-4ACC-B299-986140FFDF57}">
      <text>
        <r>
          <rPr>
            <sz val="11"/>
            <rFont val="Calibri"/>
            <family val="2"/>
            <charset val="238"/>
          </rPr>
          <t>SZV_F:Megjegyzes</t>
        </r>
      </text>
    </comment>
    <comment ref="AW516" authorId="0" shapeId="0" xr:uid="{F79B70FD-66F0-4D0A-97D8-951EA3A7A86F}">
      <text>
        <r>
          <rPr>
            <sz val="11"/>
            <rFont val="Calibri"/>
            <family val="2"/>
            <charset val="238"/>
          </rPr>
          <t>SZV_F:FeladatSorszam</t>
        </r>
      </text>
    </comment>
    <comment ref="AY516" authorId="0" shapeId="0" xr:uid="{6E2D3253-59FB-43B1-A22F-25A0101ED40B}">
      <text>
        <r>
          <rPr>
            <sz val="11"/>
            <rFont val="Calibri"/>
            <family val="2"/>
            <charset val="238"/>
          </rPr>
          <t>SZV_F:ISA</t>
        </r>
      </text>
    </comment>
    <comment ref="B517" authorId="0" shapeId="0" xr:uid="{151C95F1-FF34-4B00-BA60-67940CD50EDB}">
      <text>
        <r>
          <rPr>
            <sz val="11"/>
            <rFont val="Calibri"/>
            <family val="2"/>
            <charset val="238"/>
          </rPr>
          <t>SZV_F:FontossagiSorrent</t>
        </r>
      </text>
    </comment>
    <comment ref="C517" authorId="0" shapeId="0" xr:uid="{259A873A-C8D0-436A-B45F-BBAA4829C71F}">
      <text>
        <r>
          <rPr>
            <sz val="11"/>
            <rFont val="Calibri"/>
            <family val="2"/>
            <charset val="238"/>
          </rPr>
          <t>SZV_F:FeladatKategoria</t>
        </r>
      </text>
    </comment>
    <comment ref="D517" authorId="0" shapeId="0" xr:uid="{827447B2-D3A8-4CBB-A1A5-42CC04890675}">
      <text>
        <r>
          <rPr>
            <sz val="11"/>
            <rFont val="Calibri"/>
            <family val="2"/>
            <charset val="238"/>
          </rPr>
          <t>SZV_F:FeladatMegnevezes</t>
        </r>
      </text>
    </comment>
    <comment ref="E517" authorId="0" shapeId="0" xr:uid="{1AF765A9-65A5-4D9F-A99C-9A71B74CEA12}">
      <text>
        <r>
          <rPr>
            <sz val="11"/>
            <rFont val="Calibri"/>
            <family val="2"/>
            <charset val="238"/>
          </rPr>
          <t>SZV_F:ElviEngedelySzam</t>
        </r>
      </text>
    </comment>
    <comment ref="F517" authorId="0" shapeId="0" xr:uid="{5009CA45-A9B0-4D3D-8816-D4CF421B7C5C}">
      <text>
        <r>
          <rPr>
            <sz val="11"/>
            <rFont val="Calibri"/>
            <family val="2"/>
            <charset val="238"/>
          </rPr>
          <t>SZV_F:VKR_Kod</t>
        </r>
      </text>
    </comment>
    <comment ref="G517" authorId="0" shapeId="0" xr:uid="{DAA7C9C4-360B-4E92-8F1F-52F2ADF43CA3}">
      <text>
        <r>
          <rPr>
            <sz val="11"/>
            <rFont val="Calibri"/>
            <family val="2"/>
            <charset val="238"/>
          </rPr>
          <t>SZV_F:VKR_Nev</t>
        </r>
      </text>
    </comment>
    <comment ref="H517" authorId="0" shapeId="0" xr:uid="{E83901CF-CF77-48D9-B1E5-1C7711EF2948}">
      <text>
        <r>
          <rPr>
            <sz val="11"/>
            <rFont val="Calibri"/>
            <family val="2"/>
            <charset val="238"/>
          </rPr>
          <t>SZV_F:FeladatAzonosito</t>
        </r>
      </text>
    </comment>
    <comment ref="I517" authorId="0" shapeId="0" xr:uid="{443DA523-47D6-46B0-9394-544E0024BAB7}">
      <text>
        <r>
          <rPr>
            <sz val="11"/>
            <rFont val="Calibri"/>
            <family val="2"/>
            <charset val="238"/>
          </rPr>
          <t>SZV_F:EllatasiTerulet</t>
        </r>
      </text>
    </comment>
    <comment ref="J517" authorId="0" shapeId="0" xr:uid="{08EF5481-E47B-4E0C-9B74-982BCF80B421}">
      <text>
        <r>
          <rPr>
            <sz val="11"/>
            <rFont val="Calibri"/>
            <family val="2"/>
            <charset val="238"/>
          </rPr>
          <t>SZV_F:EllatasertFelelos</t>
        </r>
      </text>
    </comment>
    <comment ref="K517" authorId="0" shapeId="0" xr:uid="{D657CDE3-E17A-47E4-BE33-CFA8EE114C04}">
      <text>
        <r>
          <rPr>
            <sz val="11"/>
            <rFont val="Calibri"/>
            <family val="2"/>
            <charset val="238"/>
          </rPr>
          <t>SZV_F:TervezettNettoKoltseg</t>
        </r>
      </text>
    </comment>
    <comment ref="L517" authorId="0" shapeId="0" xr:uid="{426EEA4F-DDE8-4F80-8ED4-D1713600075A}">
      <text>
        <r>
          <rPr>
            <sz val="11"/>
            <rFont val="Calibri"/>
            <family val="2"/>
            <charset val="238"/>
          </rPr>
          <t>SZV_F:IdotartamKezdes</t>
        </r>
      </text>
    </comment>
    <comment ref="M517" authorId="0" shapeId="0" xr:uid="{C0E11828-3FEF-45E2-A789-9D1CDECED676}">
      <text>
        <r>
          <rPr>
            <sz val="11"/>
            <rFont val="Calibri"/>
            <family val="2"/>
            <charset val="238"/>
          </rPr>
          <t>SZV_F:IdotartamBefejezes</t>
        </r>
      </text>
    </comment>
    <comment ref="N517" authorId="0" shapeId="0" xr:uid="{D7D260EA-17BA-462A-8F32-6D1ADD2C90AF}">
      <text>
        <r>
          <rPr>
            <sz val="11"/>
            <rFont val="Calibri"/>
            <family val="2"/>
            <charset val="238"/>
          </rPr>
          <t>SZV_F:NettoKoltsegUtem1</t>
        </r>
      </text>
    </comment>
    <comment ref="O517" authorId="0" shapeId="0" xr:uid="{1E0C5405-87F0-4DF2-85D0-D57233E8AE73}">
      <text>
        <r>
          <rPr>
            <sz val="11"/>
            <rFont val="Calibri"/>
            <family val="2"/>
            <charset val="238"/>
          </rPr>
          <t>SZV_F:NettoKoltsegUtem2</t>
        </r>
      </text>
    </comment>
    <comment ref="P517" authorId="0" shapeId="0" xr:uid="{57980F49-9BF1-4723-8667-319E73F7500C}">
      <text>
        <r>
          <rPr>
            <sz val="11"/>
            <rFont val="Calibri"/>
            <family val="2"/>
            <charset val="238"/>
          </rPr>
          <t>SZV_F:EM_Melleklet2_KTG</t>
        </r>
      </text>
    </comment>
    <comment ref="R517" authorId="0" shapeId="0" xr:uid="{2F2AC0E6-0A27-4D66-87E2-F04B29332553}">
      <text>
        <r>
          <rPr>
            <sz val="11"/>
            <rFont val="Calibri"/>
            <family val="2"/>
            <charset val="238"/>
          </rPr>
          <t>SZV_F:HDUtem1</t>
        </r>
      </text>
    </comment>
    <comment ref="S517" authorId="0" shapeId="0" xr:uid="{68A10DC3-AB65-4831-850F-30602F6FDF03}">
      <text>
        <r>
          <rPr>
            <sz val="11"/>
            <rFont val="Calibri"/>
            <family val="2"/>
            <charset val="238"/>
          </rPr>
          <t>SZV_F:ECSUtem1</t>
        </r>
      </text>
    </comment>
    <comment ref="T517" authorId="0" shapeId="0" xr:uid="{440EE375-757E-4F9D-9A5E-56D1F32FF2F6}">
      <text>
        <r>
          <rPr>
            <sz val="11"/>
            <rFont val="Calibri"/>
            <family val="2"/>
            <charset val="238"/>
          </rPr>
          <t>SZV_F:KFHUtem1</t>
        </r>
      </text>
    </comment>
    <comment ref="U517" authorId="0" shapeId="0" xr:uid="{3C602E32-44E7-41FA-A2A0-04129D3EE32C}">
      <text>
        <r>
          <rPr>
            <sz val="11"/>
            <rFont val="Calibri"/>
            <family val="2"/>
            <charset val="238"/>
          </rPr>
          <t>SZV_F:Egyeb_SajatUtem1</t>
        </r>
      </text>
    </comment>
    <comment ref="V517" authorId="0" shapeId="0" xr:uid="{76656E17-6ACA-408D-A3A0-EE1834C2D54F}">
      <text>
        <r>
          <rPr>
            <sz val="11"/>
            <rFont val="Calibri"/>
            <family val="2"/>
            <charset val="238"/>
          </rPr>
          <t>SZV_F:DijUtem1</t>
        </r>
      </text>
    </comment>
    <comment ref="W517" authorId="0" shapeId="0" xr:uid="{D7F4D6C2-B3DF-4842-A4C9-401673FFAFA1}">
      <text>
        <r>
          <rPr>
            <sz val="11"/>
            <rFont val="Calibri"/>
            <family val="2"/>
            <charset val="238"/>
          </rPr>
          <t>SZV_F:EM_Melleklet1_Utem1</t>
        </r>
      </text>
    </comment>
    <comment ref="X517" authorId="0" shapeId="0" xr:uid="{2358202B-7030-46DC-9B64-84E93EAD5B5E}">
      <text>
        <r>
          <rPr>
            <sz val="11"/>
            <rFont val="Calibri"/>
            <family val="2"/>
            <charset val="238"/>
          </rPr>
          <t>SZV_F:EgyebAllamiUtem1</t>
        </r>
      </text>
    </comment>
    <comment ref="Y517" authorId="0" shapeId="0" xr:uid="{EE4781F8-7E03-4456-B9A4-44D5A039EEED}">
      <text>
        <r>
          <rPr>
            <sz val="11"/>
            <rFont val="Calibri"/>
            <family val="2"/>
            <charset val="238"/>
          </rPr>
          <t>SZV_F:OnkormanyzatiUtem1</t>
        </r>
      </text>
    </comment>
    <comment ref="Z517" authorId="0" shapeId="0" xr:uid="{20FD5658-708C-4A1E-947D-905A14D27506}">
      <text>
        <r>
          <rPr>
            <sz val="11"/>
            <rFont val="Calibri"/>
            <family val="2"/>
            <charset val="238"/>
          </rPr>
          <t>SZV_F:EUUtem1</t>
        </r>
      </text>
    </comment>
    <comment ref="AA517" authorId="0" shapeId="0" xr:uid="{F99E629B-E6CA-4741-AC5A-8FBF0AD10A40}">
      <text>
        <r>
          <rPr>
            <sz val="11"/>
            <rFont val="Calibri"/>
            <family val="2"/>
            <charset val="238"/>
          </rPr>
          <t>SZV_F:EgyebUtem1</t>
        </r>
      </text>
    </comment>
    <comment ref="AB517" authorId="0" shapeId="0" xr:uid="{17DFE532-E46F-4096-8690-19A198EA9EA5}">
      <text>
        <r>
          <rPr>
            <sz val="11"/>
            <rFont val="Calibri"/>
            <family val="2"/>
            <charset val="238"/>
          </rPr>
          <t>SZV_F:HitelKotvenyUtem1</t>
        </r>
      </text>
    </comment>
    <comment ref="AC517" authorId="0" shapeId="0" xr:uid="{91051667-1945-4598-84BA-6468DF944264}">
      <text>
        <r>
          <rPr>
            <sz val="11"/>
            <rFont val="Calibri"/>
            <family val="2"/>
            <charset val="238"/>
          </rPr>
          <t>SZV_F:OsszesenUtem1</t>
        </r>
      </text>
    </comment>
    <comment ref="AF517" authorId="0" shapeId="0" xr:uid="{B3BF2B1B-EDF3-4F86-AAA0-07A7B24C1407}">
      <text>
        <r>
          <rPr>
            <sz val="11"/>
            <rFont val="Calibri"/>
            <family val="2"/>
            <charset val="238"/>
          </rPr>
          <t>SZV_F:HDUtem2</t>
        </r>
      </text>
    </comment>
    <comment ref="AG517" authorId="0" shapeId="0" xr:uid="{25FB6878-7AE3-48D5-BECD-6F5731278249}">
      <text>
        <r>
          <rPr>
            <sz val="11"/>
            <rFont val="Calibri"/>
            <family val="2"/>
            <charset val="238"/>
          </rPr>
          <t>SZV_F:ECSUtem2</t>
        </r>
      </text>
    </comment>
    <comment ref="AH517" authorId="0" shapeId="0" xr:uid="{84D30004-7E05-4EA6-8F00-3E1F6D0B3616}">
      <text>
        <r>
          <rPr>
            <sz val="11"/>
            <rFont val="Calibri"/>
            <family val="2"/>
            <charset val="238"/>
          </rPr>
          <t>SZV_F:KFHUtem2</t>
        </r>
      </text>
    </comment>
    <comment ref="AI517" authorId="0" shapeId="0" xr:uid="{91650BC4-CABE-45D6-8EB0-24A7184902C4}">
      <text>
        <r>
          <rPr>
            <sz val="11"/>
            <rFont val="Calibri"/>
            <family val="2"/>
            <charset val="238"/>
          </rPr>
          <t>SZV_F:Egyeb_SajatUtem2</t>
        </r>
      </text>
    </comment>
    <comment ref="AJ517" authorId="0" shapeId="0" xr:uid="{EE073CB3-EEBC-4EF5-9022-291D19A9D6EE}">
      <text>
        <r>
          <rPr>
            <sz val="11"/>
            <rFont val="Calibri"/>
            <family val="2"/>
            <charset val="238"/>
          </rPr>
          <t>SZV_F:DijUtem2</t>
        </r>
      </text>
    </comment>
    <comment ref="AK517" authorId="0" shapeId="0" xr:uid="{55D91EE5-DBDC-434A-AF7B-300DA5C8A839}">
      <text>
        <r>
          <rPr>
            <sz val="11"/>
            <rFont val="Calibri"/>
            <family val="2"/>
            <charset val="238"/>
          </rPr>
          <t>SZV_F:EM_Melleklet1_Utem2</t>
        </r>
      </text>
    </comment>
    <comment ref="AL517" authorId="0" shapeId="0" xr:uid="{DA771053-29F0-4282-BCA2-7F5EC41E686C}">
      <text>
        <r>
          <rPr>
            <sz val="11"/>
            <rFont val="Calibri"/>
            <family val="2"/>
            <charset val="238"/>
          </rPr>
          <t>SZV_F:EgyebAllamiUtem2</t>
        </r>
      </text>
    </comment>
    <comment ref="AM517" authorId="0" shapeId="0" xr:uid="{8992B34B-F9F6-431E-8568-3FBF5B1E72B8}">
      <text>
        <r>
          <rPr>
            <sz val="11"/>
            <rFont val="Calibri"/>
            <family val="2"/>
            <charset val="238"/>
          </rPr>
          <t>SZV_F:OnkormanyzatiUtem2</t>
        </r>
      </text>
    </comment>
    <comment ref="AN517" authorId="0" shapeId="0" xr:uid="{5C44A038-CF49-415B-8976-207628C99240}">
      <text>
        <r>
          <rPr>
            <sz val="11"/>
            <rFont val="Calibri"/>
            <family val="2"/>
            <charset val="238"/>
          </rPr>
          <t>SZV_F:EUUtem2</t>
        </r>
      </text>
    </comment>
    <comment ref="AO517" authorId="0" shapeId="0" xr:uid="{4F5A055F-9FF8-4F87-8852-1EA4F0351F86}">
      <text>
        <r>
          <rPr>
            <sz val="11"/>
            <rFont val="Calibri"/>
            <family val="2"/>
            <charset val="238"/>
          </rPr>
          <t>SZV_F:EgyebUtem2</t>
        </r>
      </text>
    </comment>
    <comment ref="AP517" authorId="0" shapeId="0" xr:uid="{36CB034C-9F11-46E6-A4CE-7C9357433A8B}">
      <text>
        <r>
          <rPr>
            <sz val="11"/>
            <rFont val="Calibri"/>
            <family val="2"/>
            <charset val="238"/>
          </rPr>
          <t>SZV_F:HitelKotvenyUtem2</t>
        </r>
      </text>
    </comment>
    <comment ref="AQ517" authorId="0" shapeId="0" xr:uid="{7B39E5D7-7A28-407C-B127-DBAB19F5C35B}">
      <text>
        <r>
          <rPr>
            <sz val="11"/>
            <rFont val="Calibri"/>
            <family val="2"/>
            <charset val="238"/>
          </rPr>
          <t>SZV_F:OsszesenUtem2</t>
        </r>
      </text>
    </comment>
    <comment ref="AR517" authorId="0" shapeId="0" xr:uid="{830E7912-E23C-4624-9FA3-C2D6D28BAA7B}">
      <text>
        <r>
          <rPr>
            <sz val="11"/>
            <rFont val="Calibri"/>
            <family val="2"/>
            <charset val="238"/>
          </rPr>
          <t>SZV_F:ForrashianyUtem2</t>
        </r>
      </text>
    </comment>
    <comment ref="AU517" authorId="0" shapeId="0" xr:uid="{FD74F495-31AC-46A8-95B7-63DAD34CE69D}">
      <text>
        <r>
          <rPr>
            <sz val="11"/>
            <rFont val="Calibri"/>
            <family val="2"/>
            <charset val="238"/>
          </rPr>
          <t>SZV_F:Indokolas</t>
        </r>
      </text>
    </comment>
    <comment ref="AV517" authorId="0" shapeId="0" xr:uid="{1A13D6F4-AEF7-416D-831A-2C24FC790A94}">
      <text>
        <r>
          <rPr>
            <sz val="11"/>
            <rFont val="Calibri"/>
            <family val="2"/>
            <charset val="238"/>
          </rPr>
          <t>SZV_F:Megjegyzes</t>
        </r>
      </text>
    </comment>
    <comment ref="AW517" authorId="0" shapeId="0" xr:uid="{DE01E2EE-B7AD-4E78-BBFB-6738CEB6C5FF}">
      <text>
        <r>
          <rPr>
            <sz val="11"/>
            <rFont val="Calibri"/>
            <family val="2"/>
            <charset val="238"/>
          </rPr>
          <t>SZV_F:FeladatSorszam</t>
        </r>
      </text>
    </comment>
    <comment ref="AY517" authorId="0" shapeId="0" xr:uid="{BF424D4A-43DC-4ABB-BC87-5B2E00FC52CC}">
      <text>
        <r>
          <rPr>
            <sz val="11"/>
            <rFont val="Calibri"/>
            <family val="2"/>
            <charset val="238"/>
          </rPr>
          <t>SZV_F:ISA</t>
        </r>
      </text>
    </comment>
    <comment ref="B518" authorId="0" shapeId="0" xr:uid="{4F57D542-7E58-450A-B636-E15F52870D52}">
      <text>
        <r>
          <rPr>
            <sz val="11"/>
            <rFont val="Calibri"/>
            <family val="2"/>
            <charset val="238"/>
          </rPr>
          <t>SZV_F:FontossagiSorrent</t>
        </r>
      </text>
    </comment>
    <comment ref="C518" authorId="0" shapeId="0" xr:uid="{678EE0EF-0141-4FFC-BC0F-8C776373BD68}">
      <text>
        <r>
          <rPr>
            <sz val="11"/>
            <rFont val="Calibri"/>
            <family val="2"/>
            <charset val="238"/>
          </rPr>
          <t>SZV_F:FeladatKategoria</t>
        </r>
      </text>
    </comment>
    <comment ref="D518" authorId="0" shapeId="0" xr:uid="{3508CBE7-BF22-4F11-943D-676CD52954FC}">
      <text>
        <r>
          <rPr>
            <sz val="11"/>
            <rFont val="Calibri"/>
            <family val="2"/>
            <charset val="238"/>
          </rPr>
          <t>SZV_F:FeladatMegnevezes</t>
        </r>
      </text>
    </comment>
    <comment ref="E518" authorId="0" shapeId="0" xr:uid="{12D43FF5-3202-48F6-A3B2-143B50754562}">
      <text>
        <r>
          <rPr>
            <sz val="11"/>
            <rFont val="Calibri"/>
            <family val="2"/>
            <charset val="238"/>
          </rPr>
          <t>SZV_F:ElviEngedelySzam</t>
        </r>
      </text>
    </comment>
    <comment ref="F518" authorId="0" shapeId="0" xr:uid="{22BDED6A-6DB7-4B2C-8475-C7129BC59348}">
      <text>
        <r>
          <rPr>
            <sz val="11"/>
            <rFont val="Calibri"/>
            <family val="2"/>
            <charset val="238"/>
          </rPr>
          <t>SZV_F:VKR_Kod</t>
        </r>
      </text>
    </comment>
    <comment ref="G518" authorId="0" shapeId="0" xr:uid="{112691EE-68FA-4A6F-BF62-DD3BEEF43FBA}">
      <text>
        <r>
          <rPr>
            <sz val="11"/>
            <rFont val="Calibri"/>
            <family val="2"/>
            <charset val="238"/>
          </rPr>
          <t>SZV_F:VKR_Nev</t>
        </r>
      </text>
    </comment>
    <comment ref="H518" authorId="0" shapeId="0" xr:uid="{A44C367B-FAB5-4C77-BCD1-AAE2301B63A8}">
      <text>
        <r>
          <rPr>
            <sz val="11"/>
            <rFont val="Calibri"/>
            <family val="2"/>
            <charset val="238"/>
          </rPr>
          <t>SZV_F:FeladatAzonosito</t>
        </r>
      </text>
    </comment>
    <comment ref="I518" authorId="0" shapeId="0" xr:uid="{0A307D3F-328D-4BC9-9360-02DE8797B90B}">
      <text>
        <r>
          <rPr>
            <sz val="11"/>
            <rFont val="Calibri"/>
            <family val="2"/>
            <charset val="238"/>
          </rPr>
          <t>SZV_F:EllatasiTerulet</t>
        </r>
      </text>
    </comment>
    <comment ref="J518" authorId="0" shapeId="0" xr:uid="{EB92F9DC-8418-4E18-8AD7-CF07DCF117E9}">
      <text>
        <r>
          <rPr>
            <sz val="11"/>
            <rFont val="Calibri"/>
            <family val="2"/>
            <charset val="238"/>
          </rPr>
          <t>SZV_F:EllatasertFelelos</t>
        </r>
      </text>
    </comment>
    <comment ref="K518" authorId="0" shapeId="0" xr:uid="{B4982BD4-BB66-4970-839C-43C3FC132C65}">
      <text>
        <r>
          <rPr>
            <sz val="11"/>
            <rFont val="Calibri"/>
            <family val="2"/>
            <charset val="238"/>
          </rPr>
          <t>SZV_F:TervezettNettoKoltseg</t>
        </r>
      </text>
    </comment>
    <comment ref="L518" authorId="0" shapeId="0" xr:uid="{0404913F-FA45-4DFF-8D73-F3C48AE34916}">
      <text>
        <r>
          <rPr>
            <sz val="11"/>
            <rFont val="Calibri"/>
            <family val="2"/>
            <charset val="238"/>
          </rPr>
          <t>SZV_F:IdotartamKezdes</t>
        </r>
      </text>
    </comment>
    <comment ref="M518" authorId="0" shapeId="0" xr:uid="{5516DE90-9993-4FB0-91B1-9977C3ECE1B2}">
      <text>
        <r>
          <rPr>
            <sz val="11"/>
            <rFont val="Calibri"/>
            <family val="2"/>
            <charset val="238"/>
          </rPr>
          <t>SZV_F:IdotartamBefejezes</t>
        </r>
      </text>
    </comment>
    <comment ref="N518" authorId="0" shapeId="0" xr:uid="{941A41F9-5CC0-4307-922B-0350BC0FBA65}">
      <text>
        <r>
          <rPr>
            <sz val="11"/>
            <rFont val="Calibri"/>
            <family val="2"/>
            <charset val="238"/>
          </rPr>
          <t>SZV_F:NettoKoltsegUtem1</t>
        </r>
      </text>
    </comment>
    <comment ref="O518" authorId="0" shapeId="0" xr:uid="{05DA1ED8-55C3-4360-A0C8-31835499D349}">
      <text>
        <r>
          <rPr>
            <sz val="11"/>
            <rFont val="Calibri"/>
            <family val="2"/>
            <charset val="238"/>
          </rPr>
          <t>SZV_F:NettoKoltsegUtem2</t>
        </r>
      </text>
    </comment>
    <comment ref="P518" authorId="0" shapeId="0" xr:uid="{32EC7E41-D3EB-403E-92BB-DA5FE7D4BD3B}">
      <text>
        <r>
          <rPr>
            <sz val="11"/>
            <rFont val="Calibri"/>
            <family val="2"/>
            <charset val="238"/>
          </rPr>
          <t>SZV_F:EM_Melleklet2_KTG</t>
        </r>
      </text>
    </comment>
    <comment ref="R518" authorId="0" shapeId="0" xr:uid="{861686E6-C2BD-4C7F-B17F-B969F769D7AC}">
      <text>
        <r>
          <rPr>
            <sz val="11"/>
            <rFont val="Calibri"/>
            <family val="2"/>
            <charset val="238"/>
          </rPr>
          <t>SZV_F:HDUtem1</t>
        </r>
      </text>
    </comment>
    <comment ref="S518" authorId="0" shapeId="0" xr:uid="{357241B5-646C-4A77-BC25-2D8002F91D71}">
      <text>
        <r>
          <rPr>
            <sz val="11"/>
            <rFont val="Calibri"/>
            <family val="2"/>
            <charset val="238"/>
          </rPr>
          <t>SZV_F:ECSUtem1</t>
        </r>
      </text>
    </comment>
    <comment ref="T518" authorId="0" shapeId="0" xr:uid="{8AA1D7F6-E60A-4F72-BF4E-D662FA29EC91}">
      <text>
        <r>
          <rPr>
            <sz val="11"/>
            <rFont val="Calibri"/>
            <family val="2"/>
            <charset val="238"/>
          </rPr>
          <t>SZV_F:KFHUtem1</t>
        </r>
      </text>
    </comment>
    <comment ref="U518" authorId="0" shapeId="0" xr:uid="{8A0CAB4C-E786-45B3-BA3B-A586EE7EA677}">
      <text>
        <r>
          <rPr>
            <sz val="11"/>
            <rFont val="Calibri"/>
            <family val="2"/>
            <charset val="238"/>
          </rPr>
          <t>SZV_F:Egyeb_SajatUtem1</t>
        </r>
      </text>
    </comment>
    <comment ref="V518" authorId="0" shapeId="0" xr:uid="{713F6086-9640-4DB5-99A3-2058A3559701}">
      <text>
        <r>
          <rPr>
            <sz val="11"/>
            <rFont val="Calibri"/>
            <family val="2"/>
            <charset val="238"/>
          </rPr>
          <t>SZV_F:DijUtem1</t>
        </r>
      </text>
    </comment>
    <comment ref="W518" authorId="0" shapeId="0" xr:uid="{5DBCF0D8-A215-493B-8C93-BD56AE1DDAC5}">
      <text>
        <r>
          <rPr>
            <sz val="11"/>
            <rFont val="Calibri"/>
            <family val="2"/>
            <charset val="238"/>
          </rPr>
          <t>SZV_F:EM_Melleklet1_Utem1</t>
        </r>
      </text>
    </comment>
    <comment ref="X518" authorId="0" shapeId="0" xr:uid="{CCF8D22C-99DA-49D3-8283-9481F08C4876}">
      <text>
        <r>
          <rPr>
            <sz val="11"/>
            <rFont val="Calibri"/>
            <family val="2"/>
            <charset val="238"/>
          </rPr>
          <t>SZV_F:EgyebAllamiUtem1</t>
        </r>
      </text>
    </comment>
    <comment ref="Y518" authorId="0" shapeId="0" xr:uid="{4B20E5E3-169C-4D61-B667-6B79C46C79FB}">
      <text>
        <r>
          <rPr>
            <sz val="11"/>
            <rFont val="Calibri"/>
            <family val="2"/>
            <charset val="238"/>
          </rPr>
          <t>SZV_F:OnkormanyzatiUtem1</t>
        </r>
      </text>
    </comment>
    <comment ref="Z518" authorId="0" shapeId="0" xr:uid="{58A3A2A9-4611-4B35-BD3F-8CD1F47E23BF}">
      <text>
        <r>
          <rPr>
            <sz val="11"/>
            <rFont val="Calibri"/>
            <family val="2"/>
            <charset val="238"/>
          </rPr>
          <t>SZV_F:EUUtem1</t>
        </r>
      </text>
    </comment>
    <comment ref="AA518" authorId="0" shapeId="0" xr:uid="{B39E2272-C4ED-48AE-915F-2FC20B6F6B57}">
      <text>
        <r>
          <rPr>
            <sz val="11"/>
            <rFont val="Calibri"/>
            <family val="2"/>
            <charset val="238"/>
          </rPr>
          <t>SZV_F:EgyebUtem1</t>
        </r>
      </text>
    </comment>
    <comment ref="AB518" authorId="0" shapeId="0" xr:uid="{6AEC0790-834E-49B6-8535-27C14541553C}">
      <text>
        <r>
          <rPr>
            <sz val="11"/>
            <rFont val="Calibri"/>
            <family val="2"/>
            <charset val="238"/>
          </rPr>
          <t>SZV_F:HitelKotvenyUtem1</t>
        </r>
      </text>
    </comment>
    <comment ref="AC518" authorId="0" shapeId="0" xr:uid="{3C48DEFD-2E73-4ADB-AD53-3D37DEBEB8AF}">
      <text>
        <r>
          <rPr>
            <sz val="11"/>
            <rFont val="Calibri"/>
            <family val="2"/>
            <charset val="238"/>
          </rPr>
          <t>SZV_F:OsszesenUtem1</t>
        </r>
      </text>
    </comment>
    <comment ref="AF518" authorId="0" shapeId="0" xr:uid="{6D6F2DAA-AB79-4B78-B894-10D0D3654672}">
      <text>
        <r>
          <rPr>
            <sz val="11"/>
            <rFont val="Calibri"/>
            <family val="2"/>
            <charset val="238"/>
          </rPr>
          <t>SZV_F:HDUtem2</t>
        </r>
      </text>
    </comment>
    <comment ref="AG518" authorId="0" shapeId="0" xr:uid="{59196302-29B3-4619-84B5-7C62285751B1}">
      <text>
        <r>
          <rPr>
            <sz val="11"/>
            <rFont val="Calibri"/>
            <family val="2"/>
            <charset val="238"/>
          </rPr>
          <t>SZV_F:ECSUtem2</t>
        </r>
      </text>
    </comment>
    <comment ref="AH518" authorId="0" shapeId="0" xr:uid="{BD3BE80D-F631-4EC2-8F70-663E4172BA7B}">
      <text>
        <r>
          <rPr>
            <sz val="11"/>
            <rFont val="Calibri"/>
            <family val="2"/>
            <charset val="238"/>
          </rPr>
          <t>SZV_F:KFHUtem2</t>
        </r>
      </text>
    </comment>
    <comment ref="AI518" authorId="0" shapeId="0" xr:uid="{54369D2C-6983-4EDF-8CB8-EB7292D213AA}">
      <text>
        <r>
          <rPr>
            <sz val="11"/>
            <rFont val="Calibri"/>
            <family val="2"/>
            <charset val="238"/>
          </rPr>
          <t>SZV_F:Egyeb_SajatUtem2</t>
        </r>
      </text>
    </comment>
    <comment ref="AJ518" authorId="0" shapeId="0" xr:uid="{6570D075-2032-4DEA-A723-C6F8C543D7D9}">
      <text>
        <r>
          <rPr>
            <sz val="11"/>
            <rFont val="Calibri"/>
            <family val="2"/>
            <charset val="238"/>
          </rPr>
          <t>SZV_F:DijUtem2</t>
        </r>
      </text>
    </comment>
    <comment ref="AK518" authorId="0" shapeId="0" xr:uid="{3B8EB379-5A38-4118-8F2B-1E406F1A03EC}">
      <text>
        <r>
          <rPr>
            <sz val="11"/>
            <rFont val="Calibri"/>
            <family val="2"/>
            <charset val="238"/>
          </rPr>
          <t>SZV_F:EM_Melleklet1_Utem2</t>
        </r>
      </text>
    </comment>
    <comment ref="AL518" authorId="0" shapeId="0" xr:uid="{BA4DE310-64DC-47A4-847B-C8424B905A65}">
      <text>
        <r>
          <rPr>
            <sz val="11"/>
            <rFont val="Calibri"/>
            <family val="2"/>
            <charset val="238"/>
          </rPr>
          <t>SZV_F:EgyebAllamiUtem2</t>
        </r>
      </text>
    </comment>
    <comment ref="AM518" authorId="0" shapeId="0" xr:uid="{8E90BE2E-9A9B-4A93-BA96-EAFBC29A2D39}">
      <text>
        <r>
          <rPr>
            <sz val="11"/>
            <rFont val="Calibri"/>
            <family val="2"/>
            <charset val="238"/>
          </rPr>
          <t>SZV_F:OnkormanyzatiUtem2</t>
        </r>
      </text>
    </comment>
    <comment ref="AN518" authorId="0" shapeId="0" xr:uid="{D435EF28-9AF7-4437-B4B7-8621DC58F1DF}">
      <text>
        <r>
          <rPr>
            <sz val="11"/>
            <rFont val="Calibri"/>
            <family val="2"/>
            <charset val="238"/>
          </rPr>
          <t>SZV_F:EUUtem2</t>
        </r>
      </text>
    </comment>
    <comment ref="AO518" authorId="0" shapeId="0" xr:uid="{49ACD5B2-EB09-4FA1-AC5D-C1B4D3B7113D}">
      <text>
        <r>
          <rPr>
            <sz val="11"/>
            <rFont val="Calibri"/>
            <family val="2"/>
            <charset val="238"/>
          </rPr>
          <t>SZV_F:EgyebUtem2</t>
        </r>
      </text>
    </comment>
    <comment ref="AP518" authorId="0" shapeId="0" xr:uid="{A8EF003D-6FE8-404C-9177-6CECCBE793EA}">
      <text>
        <r>
          <rPr>
            <sz val="11"/>
            <rFont val="Calibri"/>
            <family val="2"/>
            <charset val="238"/>
          </rPr>
          <t>SZV_F:HitelKotvenyUtem2</t>
        </r>
      </text>
    </comment>
    <comment ref="AQ518" authorId="0" shapeId="0" xr:uid="{AD95FA98-3690-4F41-8F8F-A393B487D534}">
      <text>
        <r>
          <rPr>
            <sz val="11"/>
            <rFont val="Calibri"/>
            <family val="2"/>
            <charset val="238"/>
          </rPr>
          <t>SZV_F:OsszesenUtem2</t>
        </r>
      </text>
    </comment>
    <comment ref="AR518" authorId="0" shapeId="0" xr:uid="{77F80892-17E0-4E8C-9101-7553100E6639}">
      <text>
        <r>
          <rPr>
            <sz val="11"/>
            <rFont val="Calibri"/>
            <family val="2"/>
            <charset val="238"/>
          </rPr>
          <t>SZV_F:ForrashianyUtem2</t>
        </r>
      </text>
    </comment>
    <comment ref="AU518" authorId="0" shapeId="0" xr:uid="{AEE358B2-2000-4971-BB19-843CAD9B21F0}">
      <text>
        <r>
          <rPr>
            <sz val="11"/>
            <rFont val="Calibri"/>
            <family val="2"/>
            <charset val="238"/>
          </rPr>
          <t>SZV_F:Indokolas</t>
        </r>
      </text>
    </comment>
    <comment ref="AV518" authorId="0" shapeId="0" xr:uid="{7059B446-999C-4C19-8743-887811E65BEE}">
      <text>
        <r>
          <rPr>
            <sz val="11"/>
            <rFont val="Calibri"/>
            <family val="2"/>
            <charset val="238"/>
          </rPr>
          <t>SZV_F:Megjegyzes</t>
        </r>
      </text>
    </comment>
    <comment ref="AW518" authorId="0" shapeId="0" xr:uid="{4F1695B7-1AD0-4A8D-B427-74A674C9C260}">
      <text>
        <r>
          <rPr>
            <sz val="11"/>
            <rFont val="Calibri"/>
            <family val="2"/>
            <charset val="238"/>
          </rPr>
          <t>SZV_F:FeladatSorszam</t>
        </r>
      </text>
    </comment>
    <comment ref="AY518" authorId="0" shapeId="0" xr:uid="{851148A3-1769-4E0E-A3E5-0B2A30CA9D7E}">
      <text>
        <r>
          <rPr>
            <sz val="11"/>
            <rFont val="Calibri"/>
            <family val="2"/>
            <charset val="238"/>
          </rPr>
          <t>SZV_F:ISA</t>
        </r>
      </text>
    </comment>
    <comment ref="B519" authorId="0" shapeId="0" xr:uid="{12834BAC-10D3-458B-B597-9219294CBF02}">
      <text>
        <r>
          <rPr>
            <sz val="11"/>
            <rFont val="Calibri"/>
            <family val="2"/>
            <charset val="238"/>
          </rPr>
          <t>SZV_F:FontossagiSorrent</t>
        </r>
      </text>
    </comment>
    <comment ref="C519" authorId="0" shapeId="0" xr:uid="{7245EFE8-FB82-473B-AC20-7EF70BDFE4D4}">
      <text>
        <r>
          <rPr>
            <sz val="11"/>
            <rFont val="Calibri"/>
            <family val="2"/>
            <charset val="238"/>
          </rPr>
          <t>SZV_F:FeladatKategoria</t>
        </r>
      </text>
    </comment>
    <comment ref="D519" authorId="0" shapeId="0" xr:uid="{E4E9A8C8-0EC1-45E2-9887-5AB3D539FA1F}">
      <text>
        <r>
          <rPr>
            <sz val="11"/>
            <rFont val="Calibri"/>
            <family val="2"/>
            <charset val="238"/>
          </rPr>
          <t>SZV_F:FeladatMegnevezes</t>
        </r>
      </text>
    </comment>
    <comment ref="E519" authorId="0" shapeId="0" xr:uid="{7515FC5F-0D76-4C1A-9B01-65B58E91E2DC}">
      <text>
        <r>
          <rPr>
            <sz val="11"/>
            <rFont val="Calibri"/>
            <family val="2"/>
            <charset val="238"/>
          </rPr>
          <t>SZV_F:ElviEngedelySzam</t>
        </r>
      </text>
    </comment>
    <comment ref="F519" authorId="0" shapeId="0" xr:uid="{E958CE96-D26D-4DC3-9BF1-AE9CEF57C522}">
      <text>
        <r>
          <rPr>
            <sz val="11"/>
            <rFont val="Calibri"/>
            <family val="2"/>
            <charset val="238"/>
          </rPr>
          <t>SZV_F:VKR_Kod</t>
        </r>
      </text>
    </comment>
    <comment ref="G519" authorId="0" shapeId="0" xr:uid="{525372D6-3C97-404B-BD83-DC48A5E02FCC}">
      <text>
        <r>
          <rPr>
            <sz val="11"/>
            <rFont val="Calibri"/>
            <family val="2"/>
            <charset val="238"/>
          </rPr>
          <t>SZV_F:VKR_Nev</t>
        </r>
      </text>
    </comment>
    <comment ref="H519" authorId="0" shapeId="0" xr:uid="{6405C56D-55C4-4CDA-8446-EE71BE09B895}">
      <text>
        <r>
          <rPr>
            <sz val="11"/>
            <rFont val="Calibri"/>
            <family val="2"/>
            <charset val="238"/>
          </rPr>
          <t>SZV_F:FeladatAzonosito</t>
        </r>
      </text>
    </comment>
    <comment ref="I519" authorId="0" shapeId="0" xr:uid="{EC1B1653-4CB5-4790-B2BF-622569443123}">
      <text>
        <r>
          <rPr>
            <sz val="11"/>
            <rFont val="Calibri"/>
            <family val="2"/>
            <charset val="238"/>
          </rPr>
          <t>SZV_F:EllatasiTerulet</t>
        </r>
      </text>
    </comment>
    <comment ref="J519" authorId="0" shapeId="0" xr:uid="{0E369055-1D78-4091-9F7F-B36FDA693E70}">
      <text>
        <r>
          <rPr>
            <sz val="11"/>
            <rFont val="Calibri"/>
            <family val="2"/>
            <charset val="238"/>
          </rPr>
          <t>SZV_F:EllatasertFelelos</t>
        </r>
      </text>
    </comment>
    <comment ref="K519" authorId="0" shapeId="0" xr:uid="{14578428-1038-4AFE-BFA1-ADCD62799147}">
      <text>
        <r>
          <rPr>
            <sz val="11"/>
            <rFont val="Calibri"/>
            <family val="2"/>
            <charset val="238"/>
          </rPr>
          <t>SZV_F:TervezettNettoKoltseg</t>
        </r>
      </text>
    </comment>
    <comment ref="L519" authorId="0" shapeId="0" xr:uid="{91B0B9C4-59F5-418E-82C5-A962A8340C91}">
      <text>
        <r>
          <rPr>
            <sz val="11"/>
            <rFont val="Calibri"/>
            <family val="2"/>
            <charset val="238"/>
          </rPr>
          <t>SZV_F:IdotartamKezdes</t>
        </r>
      </text>
    </comment>
    <comment ref="M519" authorId="0" shapeId="0" xr:uid="{4E83534E-7364-4ADF-BFEA-DD5903C56317}">
      <text>
        <r>
          <rPr>
            <sz val="11"/>
            <rFont val="Calibri"/>
            <family val="2"/>
            <charset val="238"/>
          </rPr>
          <t>SZV_F:IdotartamBefejezes</t>
        </r>
      </text>
    </comment>
    <comment ref="N519" authorId="0" shapeId="0" xr:uid="{3F9D6528-0BC4-40AE-B2DA-AB57D7B17A3B}">
      <text>
        <r>
          <rPr>
            <sz val="11"/>
            <rFont val="Calibri"/>
            <family val="2"/>
            <charset val="238"/>
          </rPr>
          <t>SZV_F:NettoKoltsegUtem1</t>
        </r>
      </text>
    </comment>
    <comment ref="O519" authorId="0" shapeId="0" xr:uid="{B7DB17B1-CED4-454A-A334-D31B92567B84}">
      <text>
        <r>
          <rPr>
            <sz val="11"/>
            <rFont val="Calibri"/>
            <family val="2"/>
            <charset val="238"/>
          </rPr>
          <t>SZV_F:NettoKoltsegUtem2</t>
        </r>
      </text>
    </comment>
    <comment ref="P519" authorId="0" shapeId="0" xr:uid="{5066A247-D446-4F2D-B744-F1DBF133D373}">
      <text>
        <r>
          <rPr>
            <sz val="11"/>
            <rFont val="Calibri"/>
            <family val="2"/>
            <charset val="238"/>
          </rPr>
          <t>SZV_F:EM_Melleklet2_KTG</t>
        </r>
      </text>
    </comment>
    <comment ref="R519" authorId="0" shapeId="0" xr:uid="{1617C9A6-C587-4338-8C2F-4DF5B9168243}">
      <text>
        <r>
          <rPr>
            <sz val="11"/>
            <rFont val="Calibri"/>
            <family val="2"/>
            <charset val="238"/>
          </rPr>
          <t>SZV_F:HDUtem1</t>
        </r>
      </text>
    </comment>
    <comment ref="S519" authorId="0" shapeId="0" xr:uid="{8DA1C1D5-AFED-4B78-BD0C-A9843A82F759}">
      <text>
        <r>
          <rPr>
            <sz val="11"/>
            <rFont val="Calibri"/>
            <family val="2"/>
            <charset val="238"/>
          </rPr>
          <t>SZV_F:ECSUtem1</t>
        </r>
      </text>
    </comment>
    <comment ref="T519" authorId="0" shapeId="0" xr:uid="{6E6E990C-CC16-4AE4-B3C4-CC55227F641C}">
      <text>
        <r>
          <rPr>
            <sz val="11"/>
            <rFont val="Calibri"/>
            <family val="2"/>
            <charset val="238"/>
          </rPr>
          <t>SZV_F:KFHUtem1</t>
        </r>
      </text>
    </comment>
    <comment ref="U519" authorId="0" shapeId="0" xr:uid="{FA921535-626B-4B20-8653-B7AC4E927FDC}">
      <text>
        <r>
          <rPr>
            <sz val="11"/>
            <rFont val="Calibri"/>
            <family val="2"/>
            <charset val="238"/>
          </rPr>
          <t>SZV_F:Egyeb_SajatUtem1</t>
        </r>
      </text>
    </comment>
    <comment ref="V519" authorId="0" shapeId="0" xr:uid="{DD4BF261-DBEB-4610-A7C3-95DF7B1D285A}">
      <text>
        <r>
          <rPr>
            <sz val="11"/>
            <rFont val="Calibri"/>
            <family val="2"/>
            <charset val="238"/>
          </rPr>
          <t>SZV_F:DijUtem1</t>
        </r>
      </text>
    </comment>
    <comment ref="W519" authorId="0" shapeId="0" xr:uid="{C424366B-6756-4321-ABAE-E42BC0D6D44A}">
      <text>
        <r>
          <rPr>
            <sz val="11"/>
            <rFont val="Calibri"/>
            <family val="2"/>
            <charset val="238"/>
          </rPr>
          <t>SZV_F:EM_Melleklet1_Utem1</t>
        </r>
      </text>
    </comment>
    <comment ref="X519" authorId="0" shapeId="0" xr:uid="{53DDC85D-AEC4-48F5-95D1-CF2A87272AF5}">
      <text>
        <r>
          <rPr>
            <sz val="11"/>
            <rFont val="Calibri"/>
            <family val="2"/>
            <charset val="238"/>
          </rPr>
          <t>SZV_F:EgyebAllamiUtem1</t>
        </r>
      </text>
    </comment>
    <comment ref="Y519" authorId="0" shapeId="0" xr:uid="{801B5659-4A70-45C4-B191-0F50AD4B30C4}">
      <text>
        <r>
          <rPr>
            <sz val="11"/>
            <rFont val="Calibri"/>
            <family val="2"/>
            <charset val="238"/>
          </rPr>
          <t>SZV_F:OnkormanyzatiUtem1</t>
        </r>
      </text>
    </comment>
    <comment ref="Z519" authorId="0" shapeId="0" xr:uid="{5BF56233-B6F2-4EC8-A44B-0B592B589CED}">
      <text>
        <r>
          <rPr>
            <sz val="11"/>
            <rFont val="Calibri"/>
            <family val="2"/>
            <charset val="238"/>
          </rPr>
          <t>SZV_F:EUUtem1</t>
        </r>
      </text>
    </comment>
    <comment ref="AA519" authorId="0" shapeId="0" xr:uid="{772FC436-561C-4602-9485-90561025B066}">
      <text>
        <r>
          <rPr>
            <sz val="11"/>
            <rFont val="Calibri"/>
            <family val="2"/>
            <charset val="238"/>
          </rPr>
          <t>SZV_F:EgyebUtem1</t>
        </r>
      </text>
    </comment>
    <comment ref="AB519" authorId="0" shapeId="0" xr:uid="{440E26B5-C5A6-4B1F-A942-E717E8669BCE}">
      <text>
        <r>
          <rPr>
            <sz val="11"/>
            <rFont val="Calibri"/>
            <family val="2"/>
            <charset val="238"/>
          </rPr>
          <t>SZV_F:HitelKotvenyUtem1</t>
        </r>
      </text>
    </comment>
    <comment ref="AC519" authorId="0" shapeId="0" xr:uid="{6510425D-7E48-48A9-B5C4-E3D467B18687}">
      <text>
        <r>
          <rPr>
            <sz val="11"/>
            <rFont val="Calibri"/>
            <family val="2"/>
            <charset val="238"/>
          </rPr>
          <t>SZV_F:OsszesenUtem1</t>
        </r>
      </text>
    </comment>
    <comment ref="AF519" authorId="0" shapeId="0" xr:uid="{650F46F2-63BF-4932-852D-5546379318C2}">
      <text>
        <r>
          <rPr>
            <sz val="11"/>
            <rFont val="Calibri"/>
            <family val="2"/>
            <charset val="238"/>
          </rPr>
          <t>SZV_F:HDUtem2</t>
        </r>
      </text>
    </comment>
    <comment ref="AG519" authorId="0" shapeId="0" xr:uid="{082A85E1-090E-46F3-9CF0-901E1EF1E3EC}">
      <text>
        <r>
          <rPr>
            <sz val="11"/>
            <rFont val="Calibri"/>
            <family val="2"/>
            <charset val="238"/>
          </rPr>
          <t>SZV_F:ECSUtem2</t>
        </r>
      </text>
    </comment>
    <comment ref="AH519" authorId="0" shapeId="0" xr:uid="{A9514C1F-CB3B-4D00-BC59-CF8EC265F941}">
      <text>
        <r>
          <rPr>
            <sz val="11"/>
            <rFont val="Calibri"/>
            <family val="2"/>
            <charset val="238"/>
          </rPr>
          <t>SZV_F:KFHUtem2</t>
        </r>
      </text>
    </comment>
    <comment ref="AI519" authorId="0" shapeId="0" xr:uid="{051B3401-2E36-4F2E-9AFA-C631AFFFBED8}">
      <text>
        <r>
          <rPr>
            <sz val="11"/>
            <rFont val="Calibri"/>
            <family val="2"/>
            <charset val="238"/>
          </rPr>
          <t>SZV_F:Egyeb_SajatUtem2</t>
        </r>
      </text>
    </comment>
    <comment ref="AJ519" authorId="0" shapeId="0" xr:uid="{451520ED-9D4F-46C5-AC48-E89900469BCE}">
      <text>
        <r>
          <rPr>
            <sz val="11"/>
            <rFont val="Calibri"/>
            <family val="2"/>
            <charset val="238"/>
          </rPr>
          <t>SZV_F:DijUtem2</t>
        </r>
      </text>
    </comment>
    <comment ref="AK519" authorId="0" shapeId="0" xr:uid="{CF8EE4C1-FC0C-4A92-A4E5-BF052D0CB87C}">
      <text>
        <r>
          <rPr>
            <sz val="11"/>
            <rFont val="Calibri"/>
            <family val="2"/>
            <charset val="238"/>
          </rPr>
          <t>SZV_F:EM_Melleklet1_Utem2</t>
        </r>
      </text>
    </comment>
    <comment ref="AL519" authorId="0" shapeId="0" xr:uid="{D805E3AE-3216-413B-82F6-B1793FE9A731}">
      <text>
        <r>
          <rPr>
            <sz val="11"/>
            <rFont val="Calibri"/>
            <family val="2"/>
            <charset val="238"/>
          </rPr>
          <t>SZV_F:EgyebAllamiUtem2</t>
        </r>
      </text>
    </comment>
    <comment ref="AM519" authorId="0" shapeId="0" xr:uid="{F01C091C-975B-4529-96F3-26CC17607D68}">
      <text>
        <r>
          <rPr>
            <sz val="11"/>
            <rFont val="Calibri"/>
            <family val="2"/>
            <charset val="238"/>
          </rPr>
          <t>SZV_F:OnkormanyzatiUtem2</t>
        </r>
      </text>
    </comment>
    <comment ref="AN519" authorId="0" shapeId="0" xr:uid="{629FDE31-4764-463E-98AF-9AD1253AA8A7}">
      <text>
        <r>
          <rPr>
            <sz val="11"/>
            <rFont val="Calibri"/>
            <family val="2"/>
            <charset val="238"/>
          </rPr>
          <t>SZV_F:EUUtem2</t>
        </r>
      </text>
    </comment>
    <comment ref="AO519" authorId="0" shapeId="0" xr:uid="{DC869036-BAF4-4056-AFFF-2B160E2E9848}">
      <text>
        <r>
          <rPr>
            <sz val="11"/>
            <rFont val="Calibri"/>
            <family val="2"/>
            <charset val="238"/>
          </rPr>
          <t>SZV_F:EgyebUtem2</t>
        </r>
      </text>
    </comment>
    <comment ref="AP519" authorId="0" shapeId="0" xr:uid="{7D4425D8-B451-464F-96C3-B2CA3A8A40F5}">
      <text>
        <r>
          <rPr>
            <sz val="11"/>
            <rFont val="Calibri"/>
            <family val="2"/>
            <charset val="238"/>
          </rPr>
          <t>SZV_F:HitelKotvenyUtem2</t>
        </r>
      </text>
    </comment>
    <comment ref="AQ519" authorId="0" shapeId="0" xr:uid="{CED0EB45-3363-4E30-B4C0-F7F08B5D85A6}">
      <text>
        <r>
          <rPr>
            <sz val="11"/>
            <rFont val="Calibri"/>
            <family val="2"/>
            <charset val="238"/>
          </rPr>
          <t>SZV_F:OsszesenUtem2</t>
        </r>
      </text>
    </comment>
    <comment ref="AR519" authorId="0" shapeId="0" xr:uid="{6CC8D3EF-5495-46DE-811E-E5967149F336}">
      <text>
        <r>
          <rPr>
            <sz val="11"/>
            <rFont val="Calibri"/>
            <family val="2"/>
            <charset val="238"/>
          </rPr>
          <t>SZV_F:ForrashianyUtem2</t>
        </r>
      </text>
    </comment>
    <comment ref="AU519" authorId="0" shapeId="0" xr:uid="{9D434EA8-D158-4291-BD95-2E838E5D9FEF}">
      <text>
        <r>
          <rPr>
            <sz val="11"/>
            <rFont val="Calibri"/>
            <family val="2"/>
            <charset val="238"/>
          </rPr>
          <t>SZV_F:Indokolas</t>
        </r>
      </text>
    </comment>
    <comment ref="AV519" authorId="0" shapeId="0" xr:uid="{D66558E8-D653-4487-BE79-C0456CAA35CE}">
      <text>
        <r>
          <rPr>
            <sz val="11"/>
            <rFont val="Calibri"/>
            <family val="2"/>
            <charset val="238"/>
          </rPr>
          <t>SZV_F:Megjegyzes</t>
        </r>
      </text>
    </comment>
    <comment ref="AW519" authorId="0" shapeId="0" xr:uid="{EEE63A8F-50F7-4C81-9DA3-BB0C6CFCE9D7}">
      <text>
        <r>
          <rPr>
            <sz val="11"/>
            <rFont val="Calibri"/>
            <family val="2"/>
            <charset val="238"/>
          </rPr>
          <t>SZV_F:FeladatSorszam</t>
        </r>
      </text>
    </comment>
    <comment ref="AY519" authorId="0" shapeId="0" xr:uid="{93F681BE-26EE-4080-8A93-FB830261FD32}">
      <text>
        <r>
          <rPr>
            <sz val="11"/>
            <rFont val="Calibri"/>
            <family val="2"/>
            <charset val="238"/>
          </rPr>
          <t>SZV_F:ISA</t>
        </r>
      </text>
    </comment>
    <comment ref="B520" authorId="0" shapeId="0" xr:uid="{79B38539-B520-4493-AFCB-38365E09DFB0}">
      <text>
        <r>
          <rPr>
            <sz val="11"/>
            <rFont val="Calibri"/>
            <family val="2"/>
            <charset val="238"/>
          </rPr>
          <t>SZV_F:FontossagiSorrent</t>
        </r>
      </text>
    </comment>
    <comment ref="C520" authorId="0" shapeId="0" xr:uid="{45EFBB6C-DE24-42C2-A2E0-160EB73719FA}">
      <text>
        <r>
          <rPr>
            <sz val="11"/>
            <rFont val="Calibri"/>
            <family val="2"/>
            <charset val="238"/>
          </rPr>
          <t>SZV_F:FeladatKategoria</t>
        </r>
      </text>
    </comment>
    <comment ref="D520" authorId="0" shapeId="0" xr:uid="{27F428FF-8D5F-4D8D-A6C6-DA9A2235B5BC}">
      <text>
        <r>
          <rPr>
            <sz val="11"/>
            <rFont val="Calibri"/>
            <family val="2"/>
            <charset val="238"/>
          </rPr>
          <t>SZV_F:FeladatMegnevezes</t>
        </r>
      </text>
    </comment>
    <comment ref="E520" authorId="0" shapeId="0" xr:uid="{E7D6200F-7D61-410E-B17F-8A3640757FFD}">
      <text>
        <r>
          <rPr>
            <sz val="11"/>
            <rFont val="Calibri"/>
            <family val="2"/>
            <charset val="238"/>
          </rPr>
          <t>SZV_F:ElviEngedelySzam</t>
        </r>
      </text>
    </comment>
    <comment ref="F520" authorId="0" shapeId="0" xr:uid="{8C9180B1-93CB-4469-B06B-33C8C67AF3D7}">
      <text>
        <r>
          <rPr>
            <sz val="11"/>
            <rFont val="Calibri"/>
            <family val="2"/>
            <charset val="238"/>
          </rPr>
          <t>SZV_F:VKR_Kod</t>
        </r>
      </text>
    </comment>
    <comment ref="G520" authorId="0" shapeId="0" xr:uid="{333D36B0-FF13-4CC7-A1E4-5BFC494AFECD}">
      <text>
        <r>
          <rPr>
            <sz val="11"/>
            <rFont val="Calibri"/>
            <family val="2"/>
            <charset val="238"/>
          </rPr>
          <t>SZV_F:VKR_Nev</t>
        </r>
      </text>
    </comment>
    <comment ref="H520" authorId="0" shapeId="0" xr:uid="{E7D929C9-A91C-4E70-A330-372DA066AA75}">
      <text>
        <r>
          <rPr>
            <sz val="11"/>
            <rFont val="Calibri"/>
            <family val="2"/>
            <charset val="238"/>
          </rPr>
          <t>SZV_F:FeladatAzonosito</t>
        </r>
      </text>
    </comment>
    <comment ref="I520" authorId="0" shapeId="0" xr:uid="{520E0588-459F-4A5A-B930-01C0C1F5527A}">
      <text>
        <r>
          <rPr>
            <sz val="11"/>
            <rFont val="Calibri"/>
            <family val="2"/>
            <charset val="238"/>
          </rPr>
          <t>SZV_F:EllatasiTerulet</t>
        </r>
      </text>
    </comment>
    <comment ref="J520" authorId="0" shapeId="0" xr:uid="{FEFD6BF8-8EC3-40C0-9AAA-54621A2588FC}">
      <text>
        <r>
          <rPr>
            <sz val="11"/>
            <rFont val="Calibri"/>
            <family val="2"/>
            <charset val="238"/>
          </rPr>
          <t>SZV_F:EllatasertFelelos</t>
        </r>
      </text>
    </comment>
    <comment ref="K520" authorId="0" shapeId="0" xr:uid="{FC094A88-2CAB-45AB-89FE-797C36FBF837}">
      <text>
        <r>
          <rPr>
            <sz val="11"/>
            <rFont val="Calibri"/>
            <family val="2"/>
            <charset val="238"/>
          </rPr>
          <t>SZV_F:TervezettNettoKoltseg</t>
        </r>
      </text>
    </comment>
    <comment ref="L520" authorId="0" shapeId="0" xr:uid="{3FEC4B6D-34A1-4EA8-A00D-C35D704227D4}">
      <text>
        <r>
          <rPr>
            <sz val="11"/>
            <rFont val="Calibri"/>
            <family val="2"/>
            <charset val="238"/>
          </rPr>
          <t>SZV_F:IdotartamKezdes</t>
        </r>
      </text>
    </comment>
    <comment ref="M520" authorId="0" shapeId="0" xr:uid="{856A9D77-9500-4999-A00B-F7310D63E9E2}">
      <text>
        <r>
          <rPr>
            <sz val="11"/>
            <rFont val="Calibri"/>
            <family val="2"/>
            <charset val="238"/>
          </rPr>
          <t>SZV_F:IdotartamBefejezes</t>
        </r>
      </text>
    </comment>
    <comment ref="N520" authorId="0" shapeId="0" xr:uid="{7F8768E9-C19A-491B-8343-28BA7841EACC}">
      <text>
        <r>
          <rPr>
            <sz val="11"/>
            <rFont val="Calibri"/>
            <family val="2"/>
            <charset val="238"/>
          </rPr>
          <t>SZV_F:NettoKoltsegUtem1</t>
        </r>
      </text>
    </comment>
    <comment ref="O520" authorId="0" shapeId="0" xr:uid="{CF0ADE58-2EC6-444E-A323-59B52ACE399B}">
      <text>
        <r>
          <rPr>
            <sz val="11"/>
            <rFont val="Calibri"/>
            <family val="2"/>
            <charset val="238"/>
          </rPr>
          <t>SZV_F:NettoKoltsegUtem2</t>
        </r>
      </text>
    </comment>
    <comment ref="P520" authorId="0" shapeId="0" xr:uid="{02345FC0-7220-4514-9E19-14B22BB20F91}">
      <text>
        <r>
          <rPr>
            <sz val="11"/>
            <rFont val="Calibri"/>
            <family val="2"/>
            <charset val="238"/>
          </rPr>
          <t>SZV_F:EM_Melleklet2_KTG</t>
        </r>
      </text>
    </comment>
    <comment ref="R520" authorId="0" shapeId="0" xr:uid="{DF22D4B5-D7C8-4CAE-91A4-FAC24F1513A0}">
      <text>
        <r>
          <rPr>
            <sz val="11"/>
            <rFont val="Calibri"/>
            <family val="2"/>
            <charset val="238"/>
          </rPr>
          <t>SZV_F:HDUtem1</t>
        </r>
      </text>
    </comment>
    <comment ref="S520" authorId="0" shapeId="0" xr:uid="{D9F42345-438D-479F-ACD2-8A82A3E9CE61}">
      <text>
        <r>
          <rPr>
            <sz val="11"/>
            <rFont val="Calibri"/>
            <family val="2"/>
            <charset val="238"/>
          </rPr>
          <t>SZV_F:ECSUtem1</t>
        </r>
      </text>
    </comment>
    <comment ref="T520" authorId="0" shapeId="0" xr:uid="{E92E7733-E554-428F-8753-71A4BC588FC7}">
      <text>
        <r>
          <rPr>
            <sz val="11"/>
            <rFont val="Calibri"/>
            <family val="2"/>
            <charset val="238"/>
          </rPr>
          <t>SZV_F:KFHUtem1</t>
        </r>
      </text>
    </comment>
    <comment ref="U520" authorId="0" shapeId="0" xr:uid="{5E1BE6DF-B652-4F06-BA03-BE715F7B21FA}">
      <text>
        <r>
          <rPr>
            <sz val="11"/>
            <rFont val="Calibri"/>
            <family val="2"/>
            <charset val="238"/>
          </rPr>
          <t>SZV_F:Egyeb_SajatUtem1</t>
        </r>
      </text>
    </comment>
    <comment ref="V520" authorId="0" shapeId="0" xr:uid="{B71FD373-292E-4F35-BF50-BF1480AB4E27}">
      <text>
        <r>
          <rPr>
            <sz val="11"/>
            <rFont val="Calibri"/>
            <family val="2"/>
            <charset val="238"/>
          </rPr>
          <t>SZV_F:DijUtem1</t>
        </r>
      </text>
    </comment>
    <comment ref="W520" authorId="0" shapeId="0" xr:uid="{ECAFFDF0-D2DC-4409-9B2D-F50C9B2E2807}">
      <text>
        <r>
          <rPr>
            <sz val="11"/>
            <rFont val="Calibri"/>
            <family val="2"/>
            <charset val="238"/>
          </rPr>
          <t>SZV_F:EM_Melleklet1_Utem1</t>
        </r>
      </text>
    </comment>
    <comment ref="X520" authorId="0" shapeId="0" xr:uid="{AC78AA06-C5F8-4304-AF8E-DB5D2D3B543A}">
      <text>
        <r>
          <rPr>
            <sz val="11"/>
            <rFont val="Calibri"/>
            <family val="2"/>
            <charset val="238"/>
          </rPr>
          <t>SZV_F:EgyebAllamiUtem1</t>
        </r>
      </text>
    </comment>
    <comment ref="Y520" authorId="0" shapeId="0" xr:uid="{F4FF948E-768E-47E5-B388-E8F5F8C5E507}">
      <text>
        <r>
          <rPr>
            <sz val="11"/>
            <rFont val="Calibri"/>
            <family val="2"/>
            <charset val="238"/>
          </rPr>
          <t>SZV_F:OnkormanyzatiUtem1</t>
        </r>
      </text>
    </comment>
    <comment ref="Z520" authorId="0" shapeId="0" xr:uid="{FC42F4FD-882E-4D2E-BE54-51006C53B6A8}">
      <text>
        <r>
          <rPr>
            <sz val="11"/>
            <rFont val="Calibri"/>
            <family val="2"/>
            <charset val="238"/>
          </rPr>
          <t>SZV_F:EUUtem1</t>
        </r>
      </text>
    </comment>
    <comment ref="AA520" authorId="0" shapeId="0" xr:uid="{BC3330AD-C35C-4A73-99DA-600DE57FF67B}">
      <text>
        <r>
          <rPr>
            <sz val="11"/>
            <rFont val="Calibri"/>
            <family val="2"/>
            <charset val="238"/>
          </rPr>
          <t>SZV_F:EgyebUtem1</t>
        </r>
      </text>
    </comment>
    <comment ref="AB520" authorId="0" shapeId="0" xr:uid="{A0D26389-CC2A-48A0-ADC7-6E52E5DD34F9}">
      <text>
        <r>
          <rPr>
            <sz val="11"/>
            <rFont val="Calibri"/>
            <family val="2"/>
            <charset val="238"/>
          </rPr>
          <t>SZV_F:HitelKotvenyUtem1</t>
        </r>
      </text>
    </comment>
    <comment ref="AC520" authorId="0" shapeId="0" xr:uid="{358ED0E6-ACFF-4C90-9B98-60353548ADE2}">
      <text>
        <r>
          <rPr>
            <sz val="11"/>
            <rFont val="Calibri"/>
            <family val="2"/>
            <charset val="238"/>
          </rPr>
          <t>SZV_F:OsszesenUtem1</t>
        </r>
      </text>
    </comment>
    <comment ref="AF520" authorId="0" shapeId="0" xr:uid="{272EAB96-889F-4877-B024-F203A8784DC0}">
      <text>
        <r>
          <rPr>
            <sz val="11"/>
            <rFont val="Calibri"/>
            <family val="2"/>
            <charset val="238"/>
          </rPr>
          <t>SZV_F:HDUtem2</t>
        </r>
      </text>
    </comment>
    <comment ref="AG520" authorId="0" shapeId="0" xr:uid="{E8B8248F-1102-45B7-81BF-2CF4C96CECBC}">
      <text>
        <r>
          <rPr>
            <sz val="11"/>
            <rFont val="Calibri"/>
            <family val="2"/>
            <charset val="238"/>
          </rPr>
          <t>SZV_F:ECSUtem2</t>
        </r>
      </text>
    </comment>
    <comment ref="AH520" authorId="0" shapeId="0" xr:uid="{2ACA3F21-9528-4EAA-A636-8D611270207B}">
      <text>
        <r>
          <rPr>
            <sz val="11"/>
            <rFont val="Calibri"/>
            <family val="2"/>
            <charset val="238"/>
          </rPr>
          <t>SZV_F:KFHUtem2</t>
        </r>
      </text>
    </comment>
    <comment ref="AI520" authorId="0" shapeId="0" xr:uid="{78ECA772-E9F7-4CC8-8E48-B78C63F2007F}">
      <text>
        <r>
          <rPr>
            <sz val="11"/>
            <rFont val="Calibri"/>
            <family val="2"/>
            <charset val="238"/>
          </rPr>
          <t>SZV_F:Egyeb_SajatUtem2</t>
        </r>
      </text>
    </comment>
    <comment ref="AJ520" authorId="0" shapeId="0" xr:uid="{D2C9F3D7-8FBE-4B09-9443-E8B136D17020}">
      <text>
        <r>
          <rPr>
            <sz val="11"/>
            <rFont val="Calibri"/>
            <family val="2"/>
            <charset val="238"/>
          </rPr>
          <t>SZV_F:DijUtem2</t>
        </r>
      </text>
    </comment>
    <comment ref="AK520" authorId="0" shapeId="0" xr:uid="{2E2C784B-D779-48CF-A872-E7D445A42417}">
      <text>
        <r>
          <rPr>
            <sz val="11"/>
            <rFont val="Calibri"/>
            <family val="2"/>
            <charset val="238"/>
          </rPr>
          <t>SZV_F:EM_Melleklet1_Utem2</t>
        </r>
      </text>
    </comment>
    <comment ref="AL520" authorId="0" shapeId="0" xr:uid="{990EE5A9-BFBD-4F5B-A392-523CF27D35D3}">
      <text>
        <r>
          <rPr>
            <sz val="11"/>
            <rFont val="Calibri"/>
            <family val="2"/>
            <charset val="238"/>
          </rPr>
          <t>SZV_F:EgyebAllamiUtem2</t>
        </r>
      </text>
    </comment>
    <comment ref="AM520" authorId="0" shapeId="0" xr:uid="{DDC360BC-C063-4886-A8F7-04A7DA9F99A0}">
      <text>
        <r>
          <rPr>
            <sz val="11"/>
            <rFont val="Calibri"/>
            <family val="2"/>
            <charset val="238"/>
          </rPr>
          <t>SZV_F:OnkormanyzatiUtem2</t>
        </r>
      </text>
    </comment>
    <comment ref="AN520" authorId="0" shapeId="0" xr:uid="{36FDB175-E825-41B1-AC4F-E0D962058B1B}">
      <text>
        <r>
          <rPr>
            <sz val="11"/>
            <rFont val="Calibri"/>
            <family val="2"/>
            <charset val="238"/>
          </rPr>
          <t>SZV_F:EUUtem2</t>
        </r>
      </text>
    </comment>
    <comment ref="AO520" authorId="0" shapeId="0" xr:uid="{BE62273A-92F3-4FB5-BB64-4F00CB976637}">
      <text>
        <r>
          <rPr>
            <sz val="11"/>
            <rFont val="Calibri"/>
            <family val="2"/>
            <charset val="238"/>
          </rPr>
          <t>SZV_F:EgyebUtem2</t>
        </r>
      </text>
    </comment>
    <comment ref="AP520" authorId="0" shapeId="0" xr:uid="{756D7014-58A2-41D3-8524-231C51DB1184}">
      <text>
        <r>
          <rPr>
            <sz val="11"/>
            <rFont val="Calibri"/>
            <family val="2"/>
            <charset val="238"/>
          </rPr>
          <t>SZV_F:HitelKotvenyUtem2</t>
        </r>
      </text>
    </comment>
    <comment ref="AQ520" authorId="0" shapeId="0" xr:uid="{DFB19463-E5AD-4E95-A2BE-ECA487202903}">
      <text>
        <r>
          <rPr>
            <sz val="11"/>
            <rFont val="Calibri"/>
            <family val="2"/>
            <charset val="238"/>
          </rPr>
          <t>SZV_F:OsszesenUtem2</t>
        </r>
      </text>
    </comment>
    <comment ref="AR520" authorId="0" shapeId="0" xr:uid="{8EE81E14-9D6B-43DA-BB9F-86FEEB56DD7F}">
      <text>
        <r>
          <rPr>
            <sz val="11"/>
            <rFont val="Calibri"/>
            <family val="2"/>
            <charset val="238"/>
          </rPr>
          <t>SZV_F:ForrashianyUtem2</t>
        </r>
      </text>
    </comment>
    <comment ref="AU520" authorId="0" shapeId="0" xr:uid="{1DDE52FA-7D99-49B8-9508-BC25DA458341}">
      <text>
        <r>
          <rPr>
            <sz val="11"/>
            <rFont val="Calibri"/>
            <family val="2"/>
            <charset val="238"/>
          </rPr>
          <t>SZV_F:Indokolas</t>
        </r>
      </text>
    </comment>
    <comment ref="AV520" authorId="0" shapeId="0" xr:uid="{160830DE-B943-4D9A-BA63-C4A290F95E10}">
      <text>
        <r>
          <rPr>
            <sz val="11"/>
            <rFont val="Calibri"/>
            <family val="2"/>
            <charset val="238"/>
          </rPr>
          <t>SZV_F:Megjegyzes</t>
        </r>
      </text>
    </comment>
    <comment ref="AW520" authorId="0" shapeId="0" xr:uid="{3B7C96E9-EF3C-4357-8F17-47F1109C3396}">
      <text>
        <r>
          <rPr>
            <sz val="11"/>
            <rFont val="Calibri"/>
            <family val="2"/>
            <charset val="238"/>
          </rPr>
          <t>SZV_F:FeladatSorszam</t>
        </r>
      </text>
    </comment>
    <comment ref="AY520" authorId="0" shapeId="0" xr:uid="{1F96A2E4-C5D1-4983-8824-ECBCF5A9E75B}">
      <text>
        <r>
          <rPr>
            <sz val="11"/>
            <rFont val="Calibri"/>
            <family val="2"/>
            <charset val="238"/>
          </rPr>
          <t>SZV_F:ISA</t>
        </r>
      </text>
    </comment>
    <comment ref="B521" authorId="0" shapeId="0" xr:uid="{8F60734D-D522-4BD1-BB5D-4C7DD15367A8}">
      <text>
        <r>
          <rPr>
            <sz val="11"/>
            <rFont val="Calibri"/>
            <family val="2"/>
            <charset val="238"/>
          </rPr>
          <t>SZV_F:FontossagiSorrent</t>
        </r>
      </text>
    </comment>
    <comment ref="C521" authorId="0" shapeId="0" xr:uid="{D2DE0973-81A2-4C36-9AF6-AD292170DE2A}">
      <text>
        <r>
          <rPr>
            <sz val="11"/>
            <rFont val="Calibri"/>
            <family val="2"/>
            <charset val="238"/>
          </rPr>
          <t>SZV_F:FeladatKategoria</t>
        </r>
      </text>
    </comment>
    <comment ref="D521" authorId="0" shapeId="0" xr:uid="{10C4CFAE-AAD4-4771-B3F0-6212EE892B2A}">
      <text>
        <r>
          <rPr>
            <sz val="11"/>
            <rFont val="Calibri"/>
            <family val="2"/>
            <charset val="238"/>
          </rPr>
          <t>SZV_F:FeladatMegnevezes</t>
        </r>
      </text>
    </comment>
    <comment ref="E521" authorId="0" shapeId="0" xr:uid="{FEC35A2B-1FBE-409E-93C6-3D01D9D27C16}">
      <text>
        <r>
          <rPr>
            <sz val="11"/>
            <rFont val="Calibri"/>
            <family val="2"/>
            <charset val="238"/>
          </rPr>
          <t>SZV_F:ElviEngedelySzam</t>
        </r>
      </text>
    </comment>
    <comment ref="F521" authorId="0" shapeId="0" xr:uid="{8B751779-F83D-4AA0-AB17-C14AEF772B1D}">
      <text>
        <r>
          <rPr>
            <sz val="11"/>
            <rFont val="Calibri"/>
            <family val="2"/>
            <charset val="238"/>
          </rPr>
          <t>SZV_F:VKR_Kod</t>
        </r>
      </text>
    </comment>
    <comment ref="G521" authorId="0" shapeId="0" xr:uid="{271830E4-9E24-4639-89F3-583A21E7AC92}">
      <text>
        <r>
          <rPr>
            <sz val="11"/>
            <rFont val="Calibri"/>
            <family val="2"/>
            <charset val="238"/>
          </rPr>
          <t>SZV_F:VKR_Nev</t>
        </r>
      </text>
    </comment>
    <comment ref="H521" authorId="0" shapeId="0" xr:uid="{0CF7D1AA-9872-444B-9FBD-903B154C5DAD}">
      <text>
        <r>
          <rPr>
            <sz val="11"/>
            <rFont val="Calibri"/>
            <family val="2"/>
            <charset val="238"/>
          </rPr>
          <t>SZV_F:FeladatAzonosito</t>
        </r>
      </text>
    </comment>
    <comment ref="I521" authorId="0" shapeId="0" xr:uid="{E112F20D-9B79-444C-8953-4B1A1DFC0B68}">
      <text>
        <r>
          <rPr>
            <sz val="11"/>
            <rFont val="Calibri"/>
            <family val="2"/>
            <charset val="238"/>
          </rPr>
          <t>SZV_F:EllatasiTerulet</t>
        </r>
      </text>
    </comment>
    <comment ref="J521" authorId="0" shapeId="0" xr:uid="{CC400B5C-79FF-41B2-A414-C799B236328F}">
      <text>
        <r>
          <rPr>
            <sz val="11"/>
            <rFont val="Calibri"/>
            <family val="2"/>
            <charset val="238"/>
          </rPr>
          <t>SZV_F:EllatasertFelelos</t>
        </r>
      </text>
    </comment>
    <comment ref="K521" authorId="0" shapeId="0" xr:uid="{976612E1-03F8-4314-90F9-C8AAABB1A7A3}">
      <text>
        <r>
          <rPr>
            <sz val="11"/>
            <rFont val="Calibri"/>
            <family val="2"/>
            <charset val="238"/>
          </rPr>
          <t>SZV_F:TervezettNettoKoltseg</t>
        </r>
      </text>
    </comment>
    <comment ref="L521" authorId="0" shapeId="0" xr:uid="{38857561-EFFF-473B-B4E4-326B580120D9}">
      <text>
        <r>
          <rPr>
            <sz val="11"/>
            <rFont val="Calibri"/>
            <family val="2"/>
            <charset val="238"/>
          </rPr>
          <t>SZV_F:IdotartamKezdes</t>
        </r>
      </text>
    </comment>
    <comment ref="M521" authorId="0" shapeId="0" xr:uid="{3096E85D-A87C-4963-8704-86B28AA1ACFF}">
      <text>
        <r>
          <rPr>
            <sz val="11"/>
            <rFont val="Calibri"/>
            <family val="2"/>
            <charset val="238"/>
          </rPr>
          <t>SZV_F:IdotartamBefejezes</t>
        </r>
      </text>
    </comment>
    <comment ref="N521" authorId="0" shapeId="0" xr:uid="{3A3B378C-21F5-4B54-BF5A-1FDF917356A1}">
      <text>
        <r>
          <rPr>
            <sz val="11"/>
            <rFont val="Calibri"/>
            <family val="2"/>
            <charset val="238"/>
          </rPr>
          <t>SZV_F:NettoKoltsegUtem1</t>
        </r>
      </text>
    </comment>
    <comment ref="O521" authorId="0" shapeId="0" xr:uid="{E5963ADE-14D7-4515-B4C0-A5FD3B45BAB0}">
      <text>
        <r>
          <rPr>
            <sz val="11"/>
            <rFont val="Calibri"/>
            <family val="2"/>
            <charset val="238"/>
          </rPr>
          <t>SZV_F:NettoKoltsegUtem2</t>
        </r>
      </text>
    </comment>
    <comment ref="P521" authorId="0" shapeId="0" xr:uid="{CFC6DDC6-A721-4910-A01A-066EFB177240}">
      <text>
        <r>
          <rPr>
            <sz val="11"/>
            <rFont val="Calibri"/>
            <family val="2"/>
            <charset val="238"/>
          </rPr>
          <t>SZV_F:EM_Melleklet2_KTG</t>
        </r>
      </text>
    </comment>
    <comment ref="R521" authorId="0" shapeId="0" xr:uid="{A7A14F13-3E3F-4472-97D2-A4F8A25322FF}">
      <text>
        <r>
          <rPr>
            <sz val="11"/>
            <rFont val="Calibri"/>
            <family val="2"/>
            <charset val="238"/>
          </rPr>
          <t>SZV_F:HDUtem1</t>
        </r>
      </text>
    </comment>
    <comment ref="S521" authorId="0" shapeId="0" xr:uid="{830FF636-D892-47B2-B4E0-055614D50C71}">
      <text>
        <r>
          <rPr>
            <sz val="11"/>
            <rFont val="Calibri"/>
            <family val="2"/>
            <charset val="238"/>
          </rPr>
          <t>SZV_F:ECSUtem1</t>
        </r>
      </text>
    </comment>
    <comment ref="T521" authorId="0" shapeId="0" xr:uid="{9EC4F6A8-AE1E-47B8-885F-D5016984C265}">
      <text>
        <r>
          <rPr>
            <sz val="11"/>
            <rFont val="Calibri"/>
            <family val="2"/>
            <charset val="238"/>
          </rPr>
          <t>SZV_F:KFHUtem1</t>
        </r>
      </text>
    </comment>
    <comment ref="U521" authorId="0" shapeId="0" xr:uid="{66130F9B-ABD2-4101-8255-54812AB271F1}">
      <text>
        <r>
          <rPr>
            <sz val="11"/>
            <rFont val="Calibri"/>
            <family val="2"/>
            <charset val="238"/>
          </rPr>
          <t>SZV_F:Egyeb_SajatUtem1</t>
        </r>
      </text>
    </comment>
    <comment ref="V521" authorId="0" shapeId="0" xr:uid="{D7AF77BA-D1A2-4B81-8F3C-4FB7D79A1E51}">
      <text>
        <r>
          <rPr>
            <sz val="11"/>
            <rFont val="Calibri"/>
            <family val="2"/>
            <charset val="238"/>
          </rPr>
          <t>SZV_F:DijUtem1</t>
        </r>
      </text>
    </comment>
    <comment ref="W521" authorId="0" shapeId="0" xr:uid="{2634BA5D-95D9-4914-A836-D2C0AD17FD16}">
      <text>
        <r>
          <rPr>
            <sz val="11"/>
            <rFont val="Calibri"/>
            <family val="2"/>
            <charset val="238"/>
          </rPr>
          <t>SZV_F:EM_Melleklet1_Utem1</t>
        </r>
      </text>
    </comment>
    <comment ref="X521" authorId="0" shapeId="0" xr:uid="{72530668-FF05-4772-9182-F0952099F646}">
      <text>
        <r>
          <rPr>
            <sz val="11"/>
            <rFont val="Calibri"/>
            <family val="2"/>
            <charset val="238"/>
          </rPr>
          <t>SZV_F:EgyebAllamiUtem1</t>
        </r>
      </text>
    </comment>
    <comment ref="Y521" authorId="0" shapeId="0" xr:uid="{DF816A9F-20B4-4911-A560-AAE584B84AF5}">
      <text>
        <r>
          <rPr>
            <sz val="11"/>
            <rFont val="Calibri"/>
            <family val="2"/>
            <charset val="238"/>
          </rPr>
          <t>SZV_F:OnkormanyzatiUtem1</t>
        </r>
      </text>
    </comment>
    <comment ref="Z521" authorId="0" shapeId="0" xr:uid="{47C9463E-F0C4-45EA-906E-E2FD7A97191C}">
      <text>
        <r>
          <rPr>
            <sz val="11"/>
            <rFont val="Calibri"/>
            <family val="2"/>
            <charset val="238"/>
          </rPr>
          <t>SZV_F:EUUtem1</t>
        </r>
      </text>
    </comment>
    <comment ref="AA521" authorId="0" shapeId="0" xr:uid="{AAA815D7-6684-42FF-9518-9105801A6CB8}">
      <text>
        <r>
          <rPr>
            <sz val="11"/>
            <rFont val="Calibri"/>
            <family val="2"/>
            <charset val="238"/>
          </rPr>
          <t>SZV_F:EgyebUtem1</t>
        </r>
      </text>
    </comment>
    <comment ref="AB521" authorId="0" shapeId="0" xr:uid="{59305DD7-CB92-475A-8F12-B852E8426640}">
      <text>
        <r>
          <rPr>
            <sz val="11"/>
            <rFont val="Calibri"/>
            <family val="2"/>
            <charset val="238"/>
          </rPr>
          <t>SZV_F:HitelKotvenyUtem1</t>
        </r>
      </text>
    </comment>
    <comment ref="AC521" authorId="0" shapeId="0" xr:uid="{A6CBF14E-B50E-4521-B614-784381A55B41}">
      <text>
        <r>
          <rPr>
            <sz val="11"/>
            <rFont val="Calibri"/>
            <family val="2"/>
            <charset val="238"/>
          </rPr>
          <t>SZV_F:OsszesenUtem1</t>
        </r>
      </text>
    </comment>
    <comment ref="AF521" authorId="0" shapeId="0" xr:uid="{A1283B7A-A789-48B7-8AA8-14D85A40707A}">
      <text>
        <r>
          <rPr>
            <sz val="11"/>
            <rFont val="Calibri"/>
            <family val="2"/>
            <charset val="238"/>
          </rPr>
          <t>SZV_F:HDUtem2</t>
        </r>
      </text>
    </comment>
    <comment ref="AG521" authorId="0" shapeId="0" xr:uid="{C12FA39D-CD6A-4946-A40B-AA725DC66A14}">
      <text>
        <r>
          <rPr>
            <sz val="11"/>
            <rFont val="Calibri"/>
            <family val="2"/>
            <charset val="238"/>
          </rPr>
          <t>SZV_F:ECSUtem2</t>
        </r>
      </text>
    </comment>
    <comment ref="AH521" authorId="0" shapeId="0" xr:uid="{09724927-AF28-4922-A3C0-14CF668D7630}">
      <text>
        <r>
          <rPr>
            <sz val="11"/>
            <rFont val="Calibri"/>
            <family val="2"/>
            <charset val="238"/>
          </rPr>
          <t>SZV_F:KFHUtem2</t>
        </r>
      </text>
    </comment>
    <comment ref="AI521" authorId="0" shapeId="0" xr:uid="{386300F4-C32C-4137-B1FA-8B4BEDFDAB43}">
      <text>
        <r>
          <rPr>
            <sz val="11"/>
            <rFont val="Calibri"/>
            <family val="2"/>
            <charset val="238"/>
          </rPr>
          <t>SZV_F:Egyeb_SajatUtem2</t>
        </r>
      </text>
    </comment>
    <comment ref="AJ521" authorId="0" shapeId="0" xr:uid="{95A8846F-AA79-42DB-8EE1-999F21E441C7}">
      <text>
        <r>
          <rPr>
            <sz val="11"/>
            <rFont val="Calibri"/>
            <family val="2"/>
            <charset val="238"/>
          </rPr>
          <t>SZV_F:DijUtem2</t>
        </r>
      </text>
    </comment>
    <comment ref="AK521" authorId="0" shapeId="0" xr:uid="{0B48F4F2-434A-40F1-B047-D45F4C28A41F}">
      <text>
        <r>
          <rPr>
            <sz val="11"/>
            <rFont val="Calibri"/>
            <family val="2"/>
            <charset val="238"/>
          </rPr>
          <t>SZV_F:EM_Melleklet1_Utem2</t>
        </r>
      </text>
    </comment>
    <comment ref="AL521" authorId="0" shapeId="0" xr:uid="{7D72589F-7328-4644-9670-FEB5D4C37666}">
      <text>
        <r>
          <rPr>
            <sz val="11"/>
            <rFont val="Calibri"/>
            <family val="2"/>
            <charset val="238"/>
          </rPr>
          <t>SZV_F:EgyebAllamiUtem2</t>
        </r>
      </text>
    </comment>
    <comment ref="AM521" authorId="0" shapeId="0" xr:uid="{83613126-C7F7-4A5E-B11E-7E254E998D3F}">
      <text>
        <r>
          <rPr>
            <sz val="11"/>
            <rFont val="Calibri"/>
            <family val="2"/>
            <charset val="238"/>
          </rPr>
          <t>SZV_F:OnkormanyzatiUtem2</t>
        </r>
      </text>
    </comment>
    <comment ref="AN521" authorId="0" shapeId="0" xr:uid="{9A46E7F3-122B-424D-94E2-FC0686415083}">
      <text>
        <r>
          <rPr>
            <sz val="11"/>
            <rFont val="Calibri"/>
            <family val="2"/>
            <charset val="238"/>
          </rPr>
          <t>SZV_F:EUUtem2</t>
        </r>
      </text>
    </comment>
    <comment ref="AO521" authorId="0" shapeId="0" xr:uid="{D1F4C37C-9788-448A-93C8-71861EA4F384}">
      <text>
        <r>
          <rPr>
            <sz val="11"/>
            <rFont val="Calibri"/>
            <family val="2"/>
            <charset val="238"/>
          </rPr>
          <t>SZV_F:EgyebUtem2</t>
        </r>
      </text>
    </comment>
    <comment ref="AP521" authorId="0" shapeId="0" xr:uid="{5F0069FE-4AD4-4825-91E3-877DE274ADAD}">
      <text>
        <r>
          <rPr>
            <sz val="11"/>
            <rFont val="Calibri"/>
            <family val="2"/>
            <charset val="238"/>
          </rPr>
          <t>SZV_F:HitelKotvenyUtem2</t>
        </r>
      </text>
    </comment>
    <comment ref="AQ521" authorId="0" shapeId="0" xr:uid="{0C5B5A20-7752-47EE-92CF-69945EF99658}">
      <text>
        <r>
          <rPr>
            <sz val="11"/>
            <rFont val="Calibri"/>
            <family val="2"/>
            <charset val="238"/>
          </rPr>
          <t>SZV_F:OsszesenUtem2</t>
        </r>
      </text>
    </comment>
    <comment ref="AR521" authorId="0" shapeId="0" xr:uid="{28C3860B-2AF7-4779-951A-13ABA7B33CD0}">
      <text>
        <r>
          <rPr>
            <sz val="11"/>
            <rFont val="Calibri"/>
            <family val="2"/>
            <charset val="238"/>
          </rPr>
          <t>SZV_F:ForrashianyUtem2</t>
        </r>
      </text>
    </comment>
    <comment ref="AU521" authorId="0" shapeId="0" xr:uid="{0BB91CE4-7E2A-47DE-BD38-D3E0159E25E0}">
      <text>
        <r>
          <rPr>
            <sz val="11"/>
            <rFont val="Calibri"/>
            <family val="2"/>
            <charset val="238"/>
          </rPr>
          <t>SZV_F:Indokolas</t>
        </r>
      </text>
    </comment>
    <comment ref="AV521" authorId="0" shapeId="0" xr:uid="{266CBEB4-C59C-4FA2-85DD-D56DB7C0777E}">
      <text>
        <r>
          <rPr>
            <sz val="11"/>
            <rFont val="Calibri"/>
            <family val="2"/>
            <charset val="238"/>
          </rPr>
          <t>SZV_F:Megjegyzes</t>
        </r>
      </text>
    </comment>
    <comment ref="AW521" authorId="0" shapeId="0" xr:uid="{5FE2E073-8956-41AA-B29A-4038715B1ADB}">
      <text>
        <r>
          <rPr>
            <sz val="11"/>
            <rFont val="Calibri"/>
            <family val="2"/>
            <charset val="238"/>
          </rPr>
          <t>SZV_F:FeladatSorszam</t>
        </r>
      </text>
    </comment>
    <comment ref="AY521" authorId="0" shapeId="0" xr:uid="{0FAE9BF2-9E3A-415F-804C-AA30D7635870}">
      <text>
        <r>
          <rPr>
            <sz val="11"/>
            <rFont val="Calibri"/>
            <family val="2"/>
            <charset val="238"/>
          </rPr>
          <t>SZV_F:ISA</t>
        </r>
      </text>
    </comment>
    <comment ref="B522" authorId="0" shapeId="0" xr:uid="{3463F36B-1551-40D8-97D5-D54D39FD3F80}">
      <text>
        <r>
          <rPr>
            <sz val="11"/>
            <rFont val="Calibri"/>
            <family val="2"/>
            <charset val="238"/>
          </rPr>
          <t>SZV_F:FontossagiSorrent</t>
        </r>
      </text>
    </comment>
    <comment ref="C522" authorId="0" shapeId="0" xr:uid="{FC683BDC-5634-4782-9E72-9428FF8FAA09}">
      <text>
        <r>
          <rPr>
            <sz val="11"/>
            <rFont val="Calibri"/>
            <family val="2"/>
            <charset val="238"/>
          </rPr>
          <t>SZV_F:FeladatKategoria</t>
        </r>
      </text>
    </comment>
    <comment ref="D522" authorId="0" shapeId="0" xr:uid="{C1F17760-B422-4A77-B567-B99FE6C22A77}">
      <text>
        <r>
          <rPr>
            <sz val="11"/>
            <rFont val="Calibri"/>
            <family val="2"/>
            <charset val="238"/>
          </rPr>
          <t>SZV_F:FeladatMegnevezes</t>
        </r>
      </text>
    </comment>
    <comment ref="E522" authorId="0" shapeId="0" xr:uid="{939C2425-6485-4151-AF46-4510DD6C6204}">
      <text>
        <r>
          <rPr>
            <sz val="11"/>
            <rFont val="Calibri"/>
            <family val="2"/>
            <charset val="238"/>
          </rPr>
          <t>SZV_F:ElviEngedelySzam</t>
        </r>
      </text>
    </comment>
    <comment ref="F522" authorId="0" shapeId="0" xr:uid="{936D5625-E86F-4D70-A333-80AB5F79295E}">
      <text>
        <r>
          <rPr>
            <sz val="11"/>
            <rFont val="Calibri"/>
            <family val="2"/>
            <charset val="238"/>
          </rPr>
          <t>SZV_F:VKR_Kod</t>
        </r>
      </text>
    </comment>
    <comment ref="G522" authorId="0" shapeId="0" xr:uid="{C8A3729F-D0CA-4F28-899F-891CABEFD54F}">
      <text>
        <r>
          <rPr>
            <sz val="11"/>
            <rFont val="Calibri"/>
            <family val="2"/>
            <charset val="238"/>
          </rPr>
          <t>SZV_F:VKR_Nev</t>
        </r>
      </text>
    </comment>
    <comment ref="H522" authorId="0" shapeId="0" xr:uid="{865C6742-1B48-4A95-B2F8-56B3B1DCEA08}">
      <text>
        <r>
          <rPr>
            <sz val="11"/>
            <rFont val="Calibri"/>
            <family val="2"/>
            <charset val="238"/>
          </rPr>
          <t>SZV_F:FeladatAzonosito</t>
        </r>
      </text>
    </comment>
    <comment ref="I522" authorId="0" shapeId="0" xr:uid="{E0DB2AAF-833F-4753-BEC8-868E4B4A2C7F}">
      <text>
        <r>
          <rPr>
            <sz val="11"/>
            <rFont val="Calibri"/>
            <family val="2"/>
            <charset val="238"/>
          </rPr>
          <t>SZV_F:EllatasiTerulet</t>
        </r>
      </text>
    </comment>
    <comment ref="J522" authorId="0" shapeId="0" xr:uid="{33F03618-5CA5-48EF-BC20-197121DAF9CB}">
      <text>
        <r>
          <rPr>
            <sz val="11"/>
            <rFont val="Calibri"/>
            <family val="2"/>
            <charset val="238"/>
          </rPr>
          <t>SZV_F:EllatasertFelelos</t>
        </r>
      </text>
    </comment>
    <comment ref="K522" authorId="0" shapeId="0" xr:uid="{75CA7419-E9D1-4CA5-B14B-3EF0AFA7AD8C}">
      <text>
        <r>
          <rPr>
            <sz val="11"/>
            <rFont val="Calibri"/>
            <family val="2"/>
            <charset val="238"/>
          </rPr>
          <t>SZV_F:TervezettNettoKoltseg</t>
        </r>
      </text>
    </comment>
    <comment ref="L522" authorId="0" shapeId="0" xr:uid="{EFDEB435-6796-452E-8D82-8B8208563AE6}">
      <text>
        <r>
          <rPr>
            <sz val="11"/>
            <rFont val="Calibri"/>
            <family val="2"/>
            <charset val="238"/>
          </rPr>
          <t>SZV_F:IdotartamKezdes</t>
        </r>
      </text>
    </comment>
    <comment ref="M522" authorId="0" shapeId="0" xr:uid="{723AD359-2AC8-4711-B738-F77555B81656}">
      <text>
        <r>
          <rPr>
            <sz val="11"/>
            <rFont val="Calibri"/>
            <family val="2"/>
            <charset val="238"/>
          </rPr>
          <t>SZV_F:IdotartamBefejezes</t>
        </r>
      </text>
    </comment>
    <comment ref="N522" authorId="0" shapeId="0" xr:uid="{2608BC5E-E55E-4D99-BD4B-1E5221A9E256}">
      <text>
        <r>
          <rPr>
            <sz val="11"/>
            <rFont val="Calibri"/>
            <family val="2"/>
            <charset val="238"/>
          </rPr>
          <t>SZV_F:NettoKoltsegUtem1</t>
        </r>
      </text>
    </comment>
    <comment ref="O522" authorId="0" shapeId="0" xr:uid="{4F8AAF4A-66DC-4FB3-A017-BF7A216C98D0}">
      <text>
        <r>
          <rPr>
            <sz val="11"/>
            <rFont val="Calibri"/>
            <family val="2"/>
            <charset val="238"/>
          </rPr>
          <t>SZV_F:NettoKoltsegUtem2</t>
        </r>
      </text>
    </comment>
    <comment ref="P522" authorId="0" shapeId="0" xr:uid="{932FB7F2-F743-453F-9C53-505B970CB6D6}">
      <text>
        <r>
          <rPr>
            <sz val="11"/>
            <rFont val="Calibri"/>
            <family val="2"/>
            <charset val="238"/>
          </rPr>
          <t>SZV_F:EM_Melleklet2_KTG</t>
        </r>
      </text>
    </comment>
    <comment ref="R522" authorId="0" shapeId="0" xr:uid="{714006FE-C5EC-4D5E-8A6D-0C9D4789E46B}">
      <text>
        <r>
          <rPr>
            <sz val="11"/>
            <rFont val="Calibri"/>
            <family val="2"/>
            <charset val="238"/>
          </rPr>
          <t>SZV_F:HDUtem1</t>
        </r>
      </text>
    </comment>
    <comment ref="S522" authorId="0" shapeId="0" xr:uid="{31E1639C-6267-4C5B-B1BC-60D7E1E26EA2}">
      <text>
        <r>
          <rPr>
            <sz val="11"/>
            <rFont val="Calibri"/>
            <family val="2"/>
            <charset val="238"/>
          </rPr>
          <t>SZV_F:ECSUtem1</t>
        </r>
      </text>
    </comment>
    <comment ref="T522" authorId="0" shapeId="0" xr:uid="{59A3F365-58A3-4C67-B083-DC2B4E01206A}">
      <text>
        <r>
          <rPr>
            <sz val="11"/>
            <rFont val="Calibri"/>
            <family val="2"/>
            <charset val="238"/>
          </rPr>
          <t>SZV_F:KFHUtem1</t>
        </r>
      </text>
    </comment>
    <comment ref="U522" authorId="0" shapeId="0" xr:uid="{6024F7B2-7BB0-4244-A5FA-473771195297}">
      <text>
        <r>
          <rPr>
            <sz val="11"/>
            <rFont val="Calibri"/>
            <family val="2"/>
            <charset val="238"/>
          </rPr>
          <t>SZV_F:Egyeb_SajatUtem1</t>
        </r>
      </text>
    </comment>
    <comment ref="V522" authorId="0" shapeId="0" xr:uid="{2C88DABF-0344-4D10-8841-B12DD90431AE}">
      <text>
        <r>
          <rPr>
            <sz val="11"/>
            <rFont val="Calibri"/>
            <family val="2"/>
            <charset val="238"/>
          </rPr>
          <t>SZV_F:DijUtem1</t>
        </r>
      </text>
    </comment>
    <comment ref="W522" authorId="0" shapeId="0" xr:uid="{6D57AD79-5603-4F9C-B195-02A0713C1D0D}">
      <text>
        <r>
          <rPr>
            <sz val="11"/>
            <rFont val="Calibri"/>
            <family val="2"/>
            <charset val="238"/>
          </rPr>
          <t>SZV_F:EM_Melleklet1_Utem1</t>
        </r>
      </text>
    </comment>
    <comment ref="X522" authorId="0" shapeId="0" xr:uid="{B657465C-94C9-4FBD-AAAD-45CB421160FE}">
      <text>
        <r>
          <rPr>
            <sz val="11"/>
            <rFont val="Calibri"/>
            <family val="2"/>
            <charset val="238"/>
          </rPr>
          <t>SZV_F:EgyebAllamiUtem1</t>
        </r>
      </text>
    </comment>
    <comment ref="Y522" authorId="0" shapeId="0" xr:uid="{B9A11842-6812-4021-BCA0-4D858C9A093F}">
      <text>
        <r>
          <rPr>
            <sz val="11"/>
            <rFont val="Calibri"/>
            <family val="2"/>
            <charset val="238"/>
          </rPr>
          <t>SZV_F:OnkormanyzatiUtem1</t>
        </r>
      </text>
    </comment>
    <comment ref="Z522" authorId="0" shapeId="0" xr:uid="{580A8AF9-2D7E-4251-970A-5BE44C69F188}">
      <text>
        <r>
          <rPr>
            <sz val="11"/>
            <rFont val="Calibri"/>
            <family val="2"/>
            <charset val="238"/>
          </rPr>
          <t>SZV_F:EUUtem1</t>
        </r>
      </text>
    </comment>
    <comment ref="AA522" authorId="0" shapeId="0" xr:uid="{0EC6887D-E72F-47DD-A50C-F484E4D58454}">
      <text>
        <r>
          <rPr>
            <sz val="11"/>
            <rFont val="Calibri"/>
            <family val="2"/>
            <charset val="238"/>
          </rPr>
          <t>SZV_F:EgyebUtem1</t>
        </r>
      </text>
    </comment>
    <comment ref="AB522" authorId="0" shapeId="0" xr:uid="{6AD0BC16-B1D3-4229-94F9-98E3AA3B6E12}">
      <text>
        <r>
          <rPr>
            <sz val="11"/>
            <rFont val="Calibri"/>
            <family val="2"/>
            <charset val="238"/>
          </rPr>
          <t>SZV_F:HitelKotvenyUtem1</t>
        </r>
      </text>
    </comment>
    <comment ref="AC522" authorId="0" shapeId="0" xr:uid="{5F4768EF-7F7F-4303-92EB-2F331A7780F1}">
      <text>
        <r>
          <rPr>
            <sz val="11"/>
            <rFont val="Calibri"/>
            <family val="2"/>
            <charset val="238"/>
          </rPr>
          <t>SZV_F:OsszesenUtem1</t>
        </r>
      </text>
    </comment>
    <comment ref="AF522" authorId="0" shapeId="0" xr:uid="{F9629B2B-A56C-4F80-897F-E3BEDBAF14E1}">
      <text>
        <r>
          <rPr>
            <sz val="11"/>
            <rFont val="Calibri"/>
            <family val="2"/>
            <charset val="238"/>
          </rPr>
          <t>SZV_F:HDUtem2</t>
        </r>
      </text>
    </comment>
    <comment ref="AG522" authorId="0" shapeId="0" xr:uid="{5929259E-B454-4B55-9DEC-C825EAE9E5E5}">
      <text>
        <r>
          <rPr>
            <sz val="11"/>
            <rFont val="Calibri"/>
            <family val="2"/>
            <charset val="238"/>
          </rPr>
          <t>SZV_F:ECSUtem2</t>
        </r>
      </text>
    </comment>
    <comment ref="AH522" authorId="0" shapeId="0" xr:uid="{494BAD98-1771-4FE4-9FC0-F58458AAB1D2}">
      <text>
        <r>
          <rPr>
            <sz val="11"/>
            <rFont val="Calibri"/>
            <family val="2"/>
            <charset val="238"/>
          </rPr>
          <t>SZV_F:KFHUtem2</t>
        </r>
      </text>
    </comment>
    <comment ref="AI522" authorId="0" shapeId="0" xr:uid="{034B6E38-083C-4C5E-B97F-5033E5C416D4}">
      <text>
        <r>
          <rPr>
            <sz val="11"/>
            <rFont val="Calibri"/>
            <family val="2"/>
            <charset val="238"/>
          </rPr>
          <t>SZV_F:Egyeb_SajatUtem2</t>
        </r>
      </text>
    </comment>
    <comment ref="AJ522" authorId="0" shapeId="0" xr:uid="{004AE1EC-7195-4D5D-8E50-EE036C2FB3B2}">
      <text>
        <r>
          <rPr>
            <sz val="11"/>
            <rFont val="Calibri"/>
            <family val="2"/>
            <charset val="238"/>
          </rPr>
          <t>SZV_F:DijUtem2</t>
        </r>
      </text>
    </comment>
    <comment ref="AK522" authorId="0" shapeId="0" xr:uid="{4AC87926-4B32-475E-96EC-ECD2E4DB1A4F}">
      <text>
        <r>
          <rPr>
            <sz val="11"/>
            <rFont val="Calibri"/>
            <family val="2"/>
            <charset val="238"/>
          </rPr>
          <t>SZV_F:EM_Melleklet1_Utem2</t>
        </r>
      </text>
    </comment>
    <comment ref="AL522" authorId="0" shapeId="0" xr:uid="{B0AA8E02-8F27-4EDA-AAA6-BC1DFAE31972}">
      <text>
        <r>
          <rPr>
            <sz val="11"/>
            <rFont val="Calibri"/>
            <family val="2"/>
            <charset val="238"/>
          </rPr>
          <t>SZV_F:EgyebAllamiUtem2</t>
        </r>
      </text>
    </comment>
    <comment ref="AM522" authorId="0" shapeId="0" xr:uid="{5CB2021E-51B2-4C73-BA64-77E601749246}">
      <text>
        <r>
          <rPr>
            <sz val="11"/>
            <rFont val="Calibri"/>
            <family val="2"/>
            <charset val="238"/>
          </rPr>
          <t>SZV_F:OnkormanyzatiUtem2</t>
        </r>
      </text>
    </comment>
    <comment ref="AN522" authorId="0" shapeId="0" xr:uid="{1217932F-7F1A-43F4-8A52-CEC602259A0E}">
      <text>
        <r>
          <rPr>
            <sz val="11"/>
            <rFont val="Calibri"/>
            <family val="2"/>
            <charset val="238"/>
          </rPr>
          <t>SZV_F:EUUtem2</t>
        </r>
      </text>
    </comment>
    <comment ref="AO522" authorId="0" shapeId="0" xr:uid="{586949D3-5177-476C-812D-38BA20640042}">
      <text>
        <r>
          <rPr>
            <sz val="11"/>
            <rFont val="Calibri"/>
            <family val="2"/>
            <charset val="238"/>
          </rPr>
          <t>SZV_F:EgyebUtem2</t>
        </r>
      </text>
    </comment>
    <comment ref="AP522" authorId="0" shapeId="0" xr:uid="{6BF73E1B-4191-47A9-B919-1ADE627AD7EF}">
      <text>
        <r>
          <rPr>
            <sz val="11"/>
            <rFont val="Calibri"/>
            <family val="2"/>
            <charset val="238"/>
          </rPr>
          <t>SZV_F:HitelKotvenyUtem2</t>
        </r>
      </text>
    </comment>
    <comment ref="AQ522" authorId="0" shapeId="0" xr:uid="{B5F0A490-E9E2-476F-A4BB-19D137E043AF}">
      <text>
        <r>
          <rPr>
            <sz val="11"/>
            <rFont val="Calibri"/>
            <family val="2"/>
            <charset val="238"/>
          </rPr>
          <t>SZV_F:OsszesenUtem2</t>
        </r>
      </text>
    </comment>
    <comment ref="AR522" authorId="0" shapeId="0" xr:uid="{E0CA2A79-DCC4-4FCC-9FDC-0716E78E61AE}">
      <text>
        <r>
          <rPr>
            <sz val="11"/>
            <rFont val="Calibri"/>
            <family val="2"/>
            <charset val="238"/>
          </rPr>
          <t>SZV_F:ForrashianyUtem2</t>
        </r>
      </text>
    </comment>
    <comment ref="AU522" authorId="0" shapeId="0" xr:uid="{65ACDAE1-7D92-4EDB-A246-3F70AD22AACD}">
      <text>
        <r>
          <rPr>
            <sz val="11"/>
            <rFont val="Calibri"/>
            <family val="2"/>
            <charset val="238"/>
          </rPr>
          <t>SZV_F:Indokolas</t>
        </r>
      </text>
    </comment>
    <comment ref="AV522" authorId="0" shapeId="0" xr:uid="{92B01BD8-D883-4CF5-B4A9-B1CDD477C202}">
      <text>
        <r>
          <rPr>
            <sz val="11"/>
            <rFont val="Calibri"/>
            <family val="2"/>
            <charset val="238"/>
          </rPr>
          <t>SZV_F:Megjegyzes</t>
        </r>
      </text>
    </comment>
    <comment ref="AW522" authorId="0" shapeId="0" xr:uid="{92E98BC3-A225-48BF-82C4-2CF619FDC79F}">
      <text>
        <r>
          <rPr>
            <sz val="11"/>
            <rFont val="Calibri"/>
            <family val="2"/>
            <charset val="238"/>
          </rPr>
          <t>SZV_F:FeladatSorszam</t>
        </r>
      </text>
    </comment>
    <comment ref="AY522" authorId="0" shapeId="0" xr:uid="{ED153998-1C9E-4F45-B3EC-F4689A4CEBF8}">
      <text>
        <r>
          <rPr>
            <sz val="11"/>
            <rFont val="Calibri"/>
            <family val="2"/>
            <charset val="238"/>
          </rPr>
          <t>SZV_F:ISA</t>
        </r>
      </text>
    </comment>
    <comment ref="B523" authorId="0" shapeId="0" xr:uid="{C7948F6A-FF0E-42AF-A57B-CF53CD95C9E5}">
      <text>
        <r>
          <rPr>
            <sz val="11"/>
            <rFont val="Calibri"/>
            <family val="2"/>
            <charset val="238"/>
          </rPr>
          <t>SZV_F:FontossagiSorrent</t>
        </r>
      </text>
    </comment>
    <comment ref="C523" authorId="0" shapeId="0" xr:uid="{912C4119-702D-4502-BAE2-0EE6644DE1DA}">
      <text>
        <r>
          <rPr>
            <sz val="11"/>
            <rFont val="Calibri"/>
            <family val="2"/>
            <charset val="238"/>
          </rPr>
          <t>SZV_F:FeladatKategoria</t>
        </r>
      </text>
    </comment>
    <comment ref="D523" authorId="0" shapeId="0" xr:uid="{F6A3BFA8-387A-40C6-902B-B969B49BDC3B}">
      <text>
        <r>
          <rPr>
            <sz val="11"/>
            <rFont val="Calibri"/>
            <family val="2"/>
            <charset val="238"/>
          </rPr>
          <t>SZV_F:FeladatMegnevezes</t>
        </r>
      </text>
    </comment>
    <comment ref="E523" authorId="0" shapeId="0" xr:uid="{370DB18A-08EA-469F-B832-F289EE7CA66B}">
      <text>
        <r>
          <rPr>
            <sz val="11"/>
            <rFont val="Calibri"/>
            <family val="2"/>
            <charset val="238"/>
          </rPr>
          <t>SZV_F:ElviEngedelySzam</t>
        </r>
      </text>
    </comment>
    <comment ref="F523" authorId="0" shapeId="0" xr:uid="{9C074F97-BFD2-4526-AF4B-CD21C63636B3}">
      <text>
        <r>
          <rPr>
            <sz val="11"/>
            <rFont val="Calibri"/>
            <family val="2"/>
            <charset val="238"/>
          </rPr>
          <t>SZV_F:VKR_Kod</t>
        </r>
      </text>
    </comment>
    <comment ref="G523" authorId="0" shapeId="0" xr:uid="{55EA092A-8065-44A5-A435-72BAB8FAAD7D}">
      <text>
        <r>
          <rPr>
            <sz val="11"/>
            <rFont val="Calibri"/>
            <family val="2"/>
            <charset val="238"/>
          </rPr>
          <t>SZV_F:VKR_Nev</t>
        </r>
      </text>
    </comment>
    <comment ref="H523" authorId="0" shapeId="0" xr:uid="{64873F4C-724F-4F8D-9DF5-FC9DF00AB7D2}">
      <text>
        <r>
          <rPr>
            <sz val="11"/>
            <rFont val="Calibri"/>
            <family val="2"/>
            <charset val="238"/>
          </rPr>
          <t>SZV_F:FeladatAzonosito</t>
        </r>
      </text>
    </comment>
    <comment ref="I523" authorId="0" shapeId="0" xr:uid="{4EC7C601-1F2F-49EF-828E-F33F7F7219B2}">
      <text>
        <r>
          <rPr>
            <sz val="11"/>
            <rFont val="Calibri"/>
            <family val="2"/>
            <charset val="238"/>
          </rPr>
          <t>SZV_F:EllatasiTerulet</t>
        </r>
      </text>
    </comment>
    <comment ref="J523" authorId="0" shapeId="0" xr:uid="{8621C7E9-DAEB-46C2-AF54-E911CE2B60AF}">
      <text>
        <r>
          <rPr>
            <sz val="11"/>
            <rFont val="Calibri"/>
            <family val="2"/>
            <charset val="238"/>
          </rPr>
          <t>SZV_F:EllatasertFelelos</t>
        </r>
      </text>
    </comment>
    <comment ref="K523" authorId="0" shapeId="0" xr:uid="{39C27E24-EB18-4FD6-9446-24978E803B49}">
      <text>
        <r>
          <rPr>
            <sz val="11"/>
            <rFont val="Calibri"/>
            <family val="2"/>
            <charset val="238"/>
          </rPr>
          <t>SZV_F:TervezettNettoKoltseg</t>
        </r>
      </text>
    </comment>
    <comment ref="L523" authorId="0" shapeId="0" xr:uid="{6E06211B-B330-4C92-A73F-71494A4222B0}">
      <text>
        <r>
          <rPr>
            <sz val="11"/>
            <rFont val="Calibri"/>
            <family val="2"/>
            <charset val="238"/>
          </rPr>
          <t>SZV_F:IdotartamKezdes</t>
        </r>
      </text>
    </comment>
    <comment ref="M523" authorId="0" shapeId="0" xr:uid="{7DD4EBA9-04A2-41FE-9BFE-687A79EB7A61}">
      <text>
        <r>
          <rPr>
            <sz val="11"/>
            <rFont val="Calibri"/>
            <family val="2"/>
            <charset val="238"/>
          </rPr>
          <t>SZV_F:IdotartamBefejezes</t>
        </r>
      </text>
    </comment>
    <comment ref="N523" authorId="0" shapeId="0" xr:uid="{2192E250-2AE4-4F93-A118-909C085458F6}">
      <text>
        <r>
          <rPr>
            <sz val="11"/>
            <rFont val="Calibri"/>
            <family val="2"/>
            <charset val="238"/>
          </rPr>
          <t>SZV_F:NettoKoltsegUtem1</t>
        </r>
      </text>
    </comment>
    <comment ref="O523" authorId="0" shapeId="0" xr:uid="{B8484155-EBED-4133-8932-037E9EF2DA65}">
      <text>
        <r>
          <rPr>
            <sz val="11"/>
            <rFont val="Calibri"/>
            <family val="2"/>
            <charset val="238"/>
          </rPr>
          <t>SZV_F:NettoKoltsegUtem2</t>
        </r>
      </text>
    </comment>
    <comment ref="P523" authorId="0" shapeId="0" xr:uid="{165F3B92-380E-4A27-88D0-84CE1ED41EE0}">
      <text>
        <r>
          <rPr>
            <sz val="11"/>
            <rFont val="Calibri"/>
            <family val="2"/>
            <charset val="238"/>
          </rPr>
          <t>SZV_F:EM_Melleklet2_KTG</t>
        </r>
      </text>
    </comment>
    <comment ref="R523" authorId="0" shapeId="0" xr:uid="{D6AC22BC-082D-4230-940E-5E607FBE7EA2}">
      <text>
        <r>
          <rPr>
            <sz val="11"/>
            <rFont val="Calibri"/>
            <family val="2"/>
            <charset val="238"/>
          </rPr>
          <t>SZV_F:HDUtem1</t>
        </r>
      </text>
    </comment>
    <comment ref="S523" authorId="0" shapeId="0" xr:uid="{D0FE75E0-49D9-4049-8DAD-645E97DBFC28}">
      <text>
        <r>
          <rPr>
            <sz val="11"/>
            <rFont val="Calibri"/>
            <family val="2"/>
            <charset val="238"/>
          </rPr>
          <t>SZV_F:ECSUtem1</t>
        </r>
      </text>
    </comment>
    <comment ref="T523" authorId="0" shapeId="0" xr:uid="{5F1D0D83-1151-4718-BD18-F281AD6ED289}">
      <text>
        <r>
          <rPr>
            <sz val="11"/>
            <rFont val="Calibri"/>
            <family val="2"/>
            <charset val="238"/>
          </rPr>
          <t>SZV_F:KFHUtem1</t>
        </r>
      </text>
    </comment>
    <comment ref="U523" authorId="0" shapeId="0" xr:uid="{1EDA22D6-FD55-4A7F-ACCE-E2B6E79ADED5}">
      <text>
        <r>
          <rPr>
            <sz val="11"/>
            <rFont val="Calibri"/>
            <family val="2"/>
            <charset val="238"/>
          </rPr>
          <t>SZV_F:Egyeb_SajatUtem1</t>
        </r>
      </text>
    </comment>
    <comment ref="V523" authorId="0" shapeId="0" xr:uid="{A0D487B8-3716-43C8-8A7F-3423AF1CADD2}">
      <text>
        <r>
          <rPr>
            <sz val="11"/>
            <rFont val="Calibri"/>
            <family val="2"/>
            <charset val="238"/>
          </rPr>
          <t>SZV_F:DijUtem1</t>
        </r>
      </text>
    </comment>
    <comment ref="W523" authorId="0" shapeId="0" xr:uid="{2D0AA333-5B2E-4FF6-B2CE-1CD8A998DAE0}">
      <text>
        <r>
          <rPr>
            <sz val="11"/>
            <rFont val="Calibri"/>
            <family val="2"/>
            <charset val="238"/>
          </rPr>
          <t>SZV_F:EM_Melleklet1_Utem1</t>
        </r>
      </text>
    </comment>
    <comment ref="X523" authorId="0" shapeId="0" xr:uid="{9BA6E7A1-834C-47C5-9B9D-18AF51FFD43A}">
      <text>
        <r>
          <rPr>
            <sz val="11"/>
            <rFont val="Calibri"/>
            <family val="2"/>
            <charset val="238"/>
          </rPr>
          <t>SZV_F:EgyebAllamiUtem1</t>
        </r>
      </text>
    </comment>
    <comment ref="Y523" authorId="0" shapeId="0" xr:uid="{AC1FC81F-0755-43DF-B46F-2D53014A85D5}">
      <text>
        <r>
          <rPr>
            <sz val="11"/>
            <rFont val="Calibri"/>
            <family val="2"/>
            <charset val="238"/>
          </rPr>
          <t>SZV_F:OnkormanyzatiUtem1</t>
        </r>
      </text>
    </comment>
    <comment ref="Z523" authorId="0" shapeId="0" xr:uid="{F72ECD71-85D9-43BB-85D8-2C7D1A5D11E1}">
      <text>
        <r>
          <rPr>
            <sz val="11"/>
            <rFont val="Calibri"/>
            <family val="2"/>
            <charset val="238"/>
          </rPr>
          <t>SZV_F:EUUtem1</t>
        </r>
      </text>
    </comment>
    <comment ref="AA523" authorId="0" shapeId="0" xr:uid="{3D5F2B60-3B63-4254-BFE6-ABE863DC84A6}">
      <text>
        <r>
          <rPr>
            <sz val="11"/>
            <rFont val="Calibri"/>
            <family val="2"/>
            <charset val="238"/>
          </rPr>
          <t>SZV_F:EgyebUtem1</t>
        </r>
      </text>
    </comment>
    <comment ref="AB523" authorId="0" shapeId="0" xr:uid="{83A58AA0-9CEB-43CA-A9BC-FA8F2F98D9F0}">
      <text>
        <r>
          <rPr>
            <sz val="11"/>
            <rFont val="Calibri"/>
            <family val="2"/>
            <charset val="238"/>
          </rPr>
          <t>SZV_F:HitelKotvenyUtem1</t>
        </r>
      </text>
    </comment>
    <comment ref="AC523" authorId="0" shapeId="0" xr:uid="{CA4DE61B-F522-4A0B-A331-358E0969ACAC}">
      <text>
        <r>
          <rPr>
            <sz val="11"/>
            <rFont val="Calibri"/>
            <family val="2"/>
            <charset val="238"/>
          </rPr>
          <t>SZV_F:OsszesenUtem1</t>
        </r>
      </text>
    </comment>
    <comment ref="AF523" authorId="0" shapeId="0" xr:uid="{55EA93A2-C921-4365-ADBD-9EA99C066592}">
      <text>
        <r>
          <rPr>
            <sz val="11"/>
            <rFont val="Calibri"/>
            <family val="2"/>
            <charset val="238"/>
          </rPr>
          <t>SZV_F:HDUtem2</t>
        </r>
      </text>
    </comment>
    <comment ref="AG523" authorId="0" shapeId="0" xr:uid="{8E0224FB-9F1B-4233-8C5E-2B6E4C8F9873}">
      <text>
        <r>
          <rPr>
            <sz val="11"/>
            <rFont val="Calibri"/>
            <family val="2"/>
            <charset val="238"/>
          </rPr>
          <t>SZV_F:ECSUtem2</t>
        </r>
      </text>
    </comment>
    <comment ref="AH523" authorId="0" shapeId="0" xr:uid="{7D269949-7080-463C-9410-E9511C4BD443}">
      <text>
        <r>
          <rPr>
            <sz val="11"/>
            <rFont val="Calibri"/>
            <family val="2"/>
            <charset val="238"/>
          </rPr>
          <t>SZV_F:KFHUtem2</t>
        </r>
      </text>
    </comment>
    <comment ref="AI523" authorId="0" shapeId="0" xr:uid="{B862083F-6523-4ACC-B9C0-1B93F78A3A43}">
      <text>
        <r>
          <rPr>
            <sz val="11"/>
            <rFont val="Calibri"/>
            <family val="2"/>
            <charset val="238"/>
          </rPr>
          <t>SZV_F:Egyeb_SajatUtem2</t>
        </r>
      </text>
    </comment>
    <comment ref="AJ523" authorId="0" shapeId="0" xr:uid="{D78AD5FF-E9AE-4BDC-813A-756A7EE6CCE3}">
      <text>
        <r>
          <rPr>
            <sz val="11"/>
            <rFont val="Calibri"/>
            <family val="2"/>
            <charset val="238"/>
          </rPr>
          <t>SZV_F:DijUtem2</t>
        </r>
      </text>
    </comment>
    <comment ref="AK523" authorId="0" shapeId="0" xr:uid="{81D1BD9F-644C-49F5-8DC1-5869FAB39E6C}">
      <text>
        <r>
          <rPr>
            <sz val="11"/>
            <rFont val="Calibri"/>
            <family val="2"/>
            <charset val="238"/>
          </rPr>
          <t>SZV_F:EM_Melleklet1_Utem2</t>
        </r>
      </text>
    </comment>
    <comment ref="AL523" authorId="0" shapeId="0" xr:uid="{64A105F1-A2E6-4E7E-8763-458842EA5AD0}">
      <text>
        <r>
          <rPr>
            <sz val="11"/>
            <rFont val="Calibri"/>
            <family val="2"/>
            <charset val="238"/>
          </rPr>
          <t>SZV_F:EgyebAllamiUtem2</t>
        </r>
      </text>
    </comment>
    <comment ref="AM523" authorId="0" shapeId="0" xr:uid="{5FAFD634-26B3-4D99-87B1-263181A0AEAE}">
      <text>
        <r>
          <rPr>
            <sz val="11"/>
            <rFont val="Calibri"/>
            <family val="2"/>
            <charset val="238"/>
          </rPr>
          <t>SZV_F:OnkormanyzatiUtem2</t>
        </r>
      </text>
    </comment>
    <comment ref="AN523" authorId="0" shapeId="0" xr:uid="{61048448-ADD6-4D57-A6F5-F038760DC84A}">
      <text>
        <r>
          <rPr>
            <sz val="11"/>
            <rFont val="Calibri"/>
            <family val="2"/>
            <charset val="238"/>
          </rPr>
          <t>SZV_F:EUUtem2</t>
        </r>
      </text>
    </comment>
    <comment ref="AO523" authorId="0" shapeId="0" xr:uid="{F4E31EB6-6140-4B39-943C-30291FFF7CEE}">
      <text>
        <r>
          <rPr>
            <sz val="11"/>
            <rFont val="Calibri"/>
            <family val="2"/>
            <charset val="238"/>
          </rPr>
          <t>SZV_F:EgyebUtem2</t>
        </r>
      </text>
    </comment>
    <comment ref="AP523" authorId="0" shapeId="0" xr:uid="{9464C458-C438-4C23-B3C2-F2E91F314BF4}">
      <text>
        <r>
          <rPr>
            <sz val="11"/>
            <rFont val="Calibri"/>
            <family val="2"/>
            <charset val="238"/>
          </rPr>
          <t>SZV_F:HitelKotvenyUtem2</t>
        </r>
      </text>
    </comment>
    <comment ref="AQ523" authorId="0" shapeId="0" xr:uid="{17671D84-B29F-462F-8343-2B7F008C135F}">
      <text>
        <r>
          <rPr>
            <sz val="11"/>
            <rFont val="Calibri"/>
            <family val="2"/>
            <charset val="238"/>
          </rPr>
          <t>SZV_F:OsszesenUtem2</t>
        </r>
      </text>
    </comment>
    <comment ref="AR523" authorId="0" shapeId="0" xr:uid="{09EFF060-A8DB-4A8C-A90D-4C49DE92F764}">
      <text>
        <r>
          <rPr>
            <sz val="11"/>
            <rFont val="Calibri"/>
            <family val="2"/>
            <charset val="238"/>
          </rPr>
          <t>SZV_F:ForrashianyUtem2</t>
        </r>
      </text>
    </comment>
    <comment ref="AU523" authorId="0" shapeId="0" xr:uid="{CDAF213D-7188-4405-B5CA-554709B4B483}">
      <text>
        <r>
          <rPr>
            <sz val="11"/>
            <rFont val="Calibri"/>
            <family val="2"/>
            <charset val="238"/>
          </rPr>
          <t>SZV_F:Indokolas</t>
        </r>
      </text>
    </comment>
    <comment ref="AV523" authorId="0" shapeId="0" xr:uid="{533DB5DA-25ED-4502-8C5C-91184504C73A}">
      <text>
        <r>
          <rPr>
            <sz val="11"/>
            <rFont val="Calibri"/>
            <family val="2"/>
            <charset val="238"/>
          </rPr>
          <t>SZV_F:Megjegyzes</t>
        </r>
      </text>
    </comment>
    <comment ref="AW523" authorId="0" shapeId="0" xr:uid="{0A7094FB-3860-4FFB-8DB1-03377769C80C}">
      <text>
        <r>
          <rPr>
            <sz val="11"/>
            <rFont val="Calibri"/>
            <family val="2"/>
            <charset val="238"/>
          </rPr>
          <t>SZV_F:FeladatSorszam</t>
        </r>
      </text>
    </comment>
    <comment ref="AY523" authorId="0" shapeId="0" xr:uid="{ABA5B4C5-960B-4429-A48A-198F2137D01B}">
      <text>
        <r>
          <rPr>
            <sz val="11"/>
            <rFont val="Calibri"/>
            <family val="2"/>
            <charset val="238"/>
          </rPr>
          <t>SZV_F:ISA</t>
        </r>
      </text>
    </comment>
    <comment ref="B524" authorId="0" shapeId="0" xr:uid="{5771DECA-6C8C-4EC8-B9C5-6B4D0F7DC319}">
      <text>
        <r>
          <rPr>
            <sz val="11"/>
            <rFont val="Calibri"/>
            <family val="2"/>
            <charset val="238"/>
          </rPr>
          <t>SZV_F:FontossagiSorrent</t>
        </r>
      </text>
    </comment>
    <comment ref="C524" authorId="0" shapeId="0" xr:uid="{110726F6-307B-4CF4-B580-8DB57B8C9C76}">
      <text>
        <r>
          <rPr>
            <sz val="11"/>
            <rFont val="Calibri"/>
            <family val="2"/>
            <charset val="238"/>
          </rPr>
          <t>SZV_F:FeladatKategoria</t>
        </r>
      </text>
    </comment>
    <comment ref="D524" authorId="0" shapeId="0" xr:uid="{D0CFD357-05BF-4850-881C-7FFCF9F204FF}">
      <text>
        <r>
          <rPr>
            <sz val="11"/>
            <rFont val="Calibri"/>
            <family val="2"/>
            <charset val="238"/>
          </rPr>
          <t>SZV_F:FeladatMegnevezes</t>
        </r>
      </text>
    </comment>
    <comment ref="E524" authorId="0" shapeId="0" xr:uid="{BE0F04C4-85AF-4D54-AFE7-7AC4F7D03A60}">
      <text>
        <r>
          <rPr>
            <sz val="11"/>
            <rFont val="Calibri"/>
            <family val="2"/>
            <charset val="238"/>
          </rPr>
          <t>SZV_F:ElviEngedelySzam</t>
        </r>
      </text>
    </comment>
    <comment ref="F524" authorId="0" shapeId="0" xr:uid="{2DF5F803-8B85-4C89-8F75-64E4A5A58A6B}">
      <text>
        <r>
          <rPr>
            <sz val="11"/>
            <rFont val="Calibri"/>
            <family val="2"/>
            <charset val="238"/>
          </rPr>
          <t>SZV_F:VKR_Kod</t>
        </r>
      </text>
    </comment>
    <comment ref="G524" authorId="0" shapeId="0" xr:uid="{CF73C1A2-BAB6-4FE8-B1EF-38D9C9A61823}">
      <text>
        <r>
          <rPr>
            <sz val="11"/>
            <rFont val="Calibri"/>
            <family val="2"/>
            <charset val="238"/>
          </rPr>
          <t>SZV_F:VKR_Nev</t>
        </r>
      </text>
    </comment>
    <comment ref="H524" authorId="0" shapeId="0" xr:uid="{AE0E84B7-8528-4885-B50E-739762D75355}">
      <text>
        <r>
          <rPr>
            <sz val="11"/>
            <rFont val="Calibri"/>
            <family val="2"/>
            <charset val="238"/>
          </rPr>
          <t>SZV_F:FeladatAzonosito</t>
        </r>
      </text>
    </comment>
    <comment ref="I524" authorId="0" shapeId="0" xr:uid="{8A95EB45-B710-4FCC-B2F4-AA411F6701B6}">
      <text>
        <r>
          <rPr>
            <sz val="11"/>
            <rFont val="Calibri"/>
            <family val="2"/>
            <charset val="238"/>
          </rPr>
          <t>SZV_F:EllatasiTerulet</t>
        </r>
      </text>
    </comment>
    <comment ref="J524" authorId="0" shapeId="0" xr:uid="{EDB3D5AA-6998-4D32-95D1-8C9F8334EFE3}">
      <text>
        <r>
          <rPr>
            <sz val="11"/>
            <rFont val="Calibri"/>
            <family val="2"/>
            <charset val="238"/>
          </rPr>
          <t>SZV_F:EllatasertFelelos</t>
        </r>
      </text>
    </comment>
    <comment ref="K524" authorId="0" shapeId="0" xr:uid="{DF5509C3-BCB6-4D81-9857-E3ABC1C8A1BF}">
      <text>
        <r>
          <rPr>
            <sz val="11"/>
            <rFont val="Calibri"/>
            <family val="2"/>
            <charset val="238"/>
          </rPr>
          <t>SZV_F:TervezettNettoKoltseg</t>
        </r>
      </text>
    </comment>
    <comment ref="L524" authorId="0" shapeId="0" xr:uid="{48295569-9E3C-4350-ABE7-CB7017964419}">
      <text>
        <r>
          <rPr>
            <sz val="11"/>
            <rFont val="Calibri"/>
            <family val="2"/>
            <charset val="238"/>
          </rPr>
          <t>SZV_F:IdotartamKezdes</t>
        </r>
      </text>
    </comment>
    <comment ref="M524" authorId="0" shapeId="0" xr:uid="{151AA899-EAB5-4A15-BBC4-1C6A306A2CC8}">
      <text>
        <r>
          <rPr>
            <sz val="11"/>
            <rFont val="Calibri"/>
            <family val="2"/>
            <charset val="238"/>
          </rPr>
          <t>SZV_F:IdotartamBefejezes</t>
        </r>
      </text>
    </comment>
    <comment ref="N524" authorId="0" shapeId="0" xr:uid="{95B8001C-0008-4416-8789-DE3EB44BF450}">
      <text>
        <r>
          <rPr>
            <sz val="11"/>
            <rFont val="Calibri"/>
            <family val="2"/>
            <charset val="238"/>
          </rPr>
          <t>SZV_F:NettoKoltsegUtem1</t>
        </r>
      </text>
    </comment>
    <comment ref="O524" authorId="0" shapeId="0" xr:uid="{AAA93CE0-5E5F-480B-9AC7-50B70D58C3F8}">
      <text>
        <r>
          <rPr>
            <sz val="11"/>
            <rFont val="Calibri"/>
            <family val="2"/>
            <charset val="238"/>
          </rPr>
          <t>SZV_F:NettoKoltsegUtem2</t>
        </r>
      </text>
    </comment>
    <comment ref="P524" authorId="0" shapeId="0" xr:uid="{0A8FC6F9-C0BB-4C22-88D2-68C36807DAB5}">
      <text>
        <r>
          <rPr>
            <sz val="11"/>
            <rFont val="Calibri"/>
            <family val="2"/>
            <charset val="238"/>
          </rPr>
          <t>SZV_F:EM_Melleklet2_KTG</t>
        </r>
      </text>
    </comment>
    <comment ref="R524" authorId="0" shapeId="0" xr:uid="{AB9AE610-A2DA-4C47-88FB-EF99D4E0D940}">
      <text>
        <r>
          <rPr>
            <sz val="11"/>
            <rFont val="Calibri"/>
            <family val="2"/>
            <charset val="238"/>
          </rPr>
          <t>SZV_F:HDUtem1</t>
        </r>
      </text>
    </comment>
    <comment ref="S524" authorId="0" shapeId="0" xr:uid="{5A52ED59-7DAF-4065-BB1A-5E3301C53346}">
      <text>
        <r>
          <rPr>
            <sz val="11"/>
            <rFont val="Calibri"/>
            <family val="2"/>
            <charset val="238"/>
          </rPr>
          <t>SZV_F:ECSUtem1</t>
        </r>
      </text>
    </comment>
    <comment ref="T524" authorId="0" shapeId="0" xr:uid="{9D90EB89-5706-4649-807D-B18D41197D66}">
      <text>
        <r>
          <rPr>
            <sz val="11"/>
            <rFont val="Calibri"/>
            <family val="2"/>
            <charset val="238"/>
          </rPr>
          <t>SZV_F:KFHUtem1</t>
        </r>
      </text>
    </comment>
    <comment ref="U524" authorId="0" shapeId="0" xr:uid="{B08660F7-CB4D-494B-ADEC-1AB0DC0C3DFB}">
      <text>
        <r>
          <rPr>
            <sz val="11"/>
            <rFont val="Calibri"/>
            <family val="2"/>
            <charset val="238"/>
          </rPr>
          <t>SZV_F:Egyeb_SajatUtem1</t>
        </r>
      </text>
    </comment>
    <comment ref="V524" authorId="0" shapeId="0" xr:uid="{B0900CBF-CC3A-494C-8AD0-C809200CD2C8}">
      <text>
        <r>
          <rPr>
            <sz val="11"/>
            <rFont val="Calibri"/>
            <family val="2"/>
            <charset val="238"/>
          </rPr>
          <t>SZV_F:DijUtem1</t>
        </r>
      </text>
    </comment>
    <comment ref="W524" authorId="0" shapeId="0" xr:uid="{AA53BFC1-D750-4F28-BEB2-9670A36EF2E8}">
      <text>
        <r>
          <rPr>
            <sz val="11"/>
            <rFont val="Calibri"/>
            <family val="2"/>
            <charset val="238"/>
          </rPr>
          <t>SZV_F:EM_Melleklet1_Utem1</t>
        </r>
      </text>
    </comment>
    <comment ref="X524" authorId="0" shapeId="0" xr:uid="{C81D7C95-0364-4364-BC52-3DA40794DC4E}">
      <text>
        <r>
          <rPr>
            <sz val="11"/>
            <rFont val="Calibri"/>
            <family val="2"/>
            <charset val="238"/>
          </rPr>
          <t>SZV_F:EgyebAllamiUtem1</t>
        </r>
      </text>
    </comment>
    <comment ref="Y524" authorId="0" shapeId="0" xr:uid="{F6336185-930F-43B9-817D-F95EE5FB9C4E}">
      <text>
        <r>
          <rPr>
            <sz val="11"/>
            <rFont val="Calibri"/>
            <family val="2"/>
            <charset val="238"/>
          </rPr>
          <t>SZV_F:OnkormanyzatiUtem1</t>
        </r>
      </text>
    </comment>
    <comment ref="Z524" authorId="0" shapeId="0" xr:uid="{EA64E5FC-D6E9-4487-B255-7EBC34EB3935}">
      <text>
        <r>
          <rPr>
            <sz val="11"/>
            <rFont val="Calibri"/>
            <family val="2"/>
            <charset val="238"/>
          </rPr>
          <t>SZV_F:EUUtem1</t>
        </r>
      </text>
    </comment>
    <comment ref="AA524" authorId="0" shapeId="0" xr:uid="{6901615D-D6DA-42A7-B9DD-7F59B33D8254}">
      <text>
        <r>
          <rPr>
            <sz val="11"/>
            <rFont val="Calibri"/>
            <family val="2"/>
            <charset val="238"/>
          </rPr>
          <t>SZV_F:EgyebUtem1</t>
        </r>
      </text>
    </comment>
    <comment ref="AB524" authorId="0" shapeId="0" xr:uid="{49A98980-42FC-4962-885C-50F5101E8944}">
      <text>
        <r>
          <rPr>
            <sz val="11"/>
            <rFont val="Calibri"/>
            <family val="2"/>
            <charset val="238"/>
          </rPr>
          <t>SZV_F:HitelKotvenyUtem1</t>
        </r>
      </text>
    </comment>
    <comment ref="AC524" authorId="0" shapeId="0" xr:uid="{C7B025A1-260A-4428-BA08-29BAE99FF18E}">
      <text>
        <r>
          <rPr>
            <sz val="11"/>
            <rFont val="Calibri"/>
            <family val="2"/>
            <charset val="238"/>
          </rPr>
          <t>SZV_F:OsszesenUtem1</t>
        </r>
      </text>
    </comment>
    <comment ref="AF524" authorId="0" shapeId="0" xr:uid="{EC77CCF4-7E36-489F-B29E-2EFCEF0E5DCC}">
      <text>
        <r>
          <rPr>
            <sz val="11"/>
            <rFont val="Calibri"/>
            <family val="2"/>
            <charset val="238"/>
          </rPr>
          <t>SZV_F:HDUtem2</t>
        </r>
      </text>
    </comment>
    <comment ref="AG524" authorId="0" shapeId="0" xr:uid="{A542351A-C508-4E01-B949-057B45E43F45}">
      <text>
        <r>
          <rPr>
            <sz val="11"/>
            <rFont val="Calibri"/>
            <family val="2"/>
            <charset val="238"/>
          </rPr>
          <t>SZV_F:ECSUtem2</t>
        </r>
      </text>
    </comment>
    <comment ref="AH524" authorId="0" shapeId="0" xr:uid="{BE7123C1-C9CD-4B30-81DE-3965EE0BAD0E}">
      <text>
        <r>
          <rPr>
            <sz val="11"/>
            <rFont val="Calibri"/>
            <family val="2"/>
            <charset val="238"/>
          </rPr>
          <t>SZV_F:KFHUtem2</t>
        </r>
      </text>
    </comment>
    <comment ref="AI524" authorId="0" shapeId="0" xr:uid="{DF1075B9-2DB4-46F3-8F39-F195D871DDC0}">
      <text>
        <r>
          <rPr>
            <sz val="11"/>
            <rFont val="Calibri"/>
            <family val="2"/>
            <charset val="238"/>
          </rPr>
          <t>SZV_F:Egyeb_SajatUtem2</t>
        </r>
      </text>
    </comment>
    <comment ref="AJ524" authorId="0" shapeId="0" xr:uid="{BDBA892A-699D-4A19-B812-6D0F8A45C199}">
      <text>
        <r>
          <rPr>
            <sz val="11"/>
            <rFont val="Calibri"/>
            <family val="2"/>
            <charset val="238"/>
          </rPr>
          <t>SZV_F:DijUtem2</t>
        </r>
      </text>
    </comment>
    <comment ref="AK524" authorId="0" shapeId="0" xr:uid="{4CCB6992-D502-409F-9BBE-A63B13652509}">
      <text>
        <r>
          <rPr>
            <sz val="11"/>
            <rFont val="Calibri"/>
            <family val="2"/>
            <charset val="238"/>
          </rPr>
          <t>SZV_F:EM_Melleklet1_Utem2</t>
        </r>
      </text>
    </comment>
    <comment ref="AL524" authorId="0" shapeId="0" xr:uid="{01EF8D80-4433-4E64-A194-1B65AFA2CD31}">
      <text>
        <r>
          <rPr>
            <sz val="11"/>
            <rFont val="Calibri"/>
            <family val="2"/>
            <charset val="238"/>
          </rPr>
          <t>SZV_F:EgyebAllamiUtem2</t>
        </r>
      </text>
    </comment>
    <comment ref="AM524" authorId="0" shapeId="0" xr:uid="{3BB3DADD-BE3A-41EE-BB30-DFE00961214D}">
      <text>
        <r>
          <rPr>
            <sz val="11"/>
            <rFont val="Calibri"/>
            <family val="2"/>
            <charset val="238"/>
          </rPr>
          <t>SZV_F:OnkormanyzatiUtem2</t>
        </r>
      </text>
    </comment>
    <comment ref="AN524" authorId="0" shapeId="0" xr:uid="{E0CB27A6-ADF3-4B37-B164-60EE947FC26A}">
      <text>
        <r>
          <rPr>
            <sz val="11"/>
            <rFont val="Calibri"/>
            <family val="2"/>
            <charset val="238"/>
          </rPr>
          <t>SZV_F:EUUtem2</t>
        </r>
      </text>
    </comment>
    <comment ref="AO524" authorId="0" shapeId="0" xr:uid="{1687384E-DAAC-422F-B7AF-35EA69B2CBDA}">
      <text>
        <r>
          <rPr>
            <sz val="11"/>
            <rFont val="Calibri"/>
            <family val="2"/>
            <charset val="238"/>
          </rPr>
          <t>SZV_F:EgyebUtem2</t>
        </r>
      </text>
    </comment>
    <comment ref="AP524" authorId="0" shapeId="0" xr:uid="{73541AF1-0322-4E08-8249-A5B4AE2B00E9}">
      <text>
        <r>
          <rPr>
            <sz val="11"/>
            <rFont val="Calibri"/>
            <family val="2"/>
            <charset val="238"/>
          </rPr>
          <t>SZV_F:HitelKotvenyUtem2</t>
        </r>
      </text>
    </comment>
    <comment ref="AQ524" authorId="0" shapeId="0" xr:uid="{C91D9369-842D-4B45-9155-0DB395DCE203}">
      <text>
        <r>
          <rPr>
            <sz val="11"/>
            <rFont val="Calibri"/>
            <family val="2"/>
            <charset val="238"/>
          </rPr>
          <t>SZV_F:OsszesenUtem2</t>
        </r>
      </text>
    </comment>
    <comment ref="AR524" authorId="0" shapeId="0" xr:uid="{786FB05A-2EAC-4D21-AD26-553D0C011BFD}">
      <text>
        <r>
          <rPr>
            <sz val="11"/>
            <rFont val="Calibri"/>
            <family val="2"/>
            <charset val="238"/>
          </rPr>
          <t>SZV_F:ForrashianyUtem2</t>
        </r>
      </text>
    </comment>
    <comment ref="AU524" authorId="0" shapeId="0" xr:uid="{01A6249A-822D-411F-A568-F61F8F65B0F1}">
      <text>
        <r>
          <rPr>
            <sz val="11"/>
            <rFont val="Calibri"/>
            <family val="2"/>
            <charset val="238"/>
          </rPr>
          <t>SZV_F:Indokolas</t>
        </r>
      </text>
    </comment>
    <comment ref="AV524" authorId="0" shapeId="0" xr:uid="{7878232A-BC6A-452B-A350-482A59D840E8}">
      <text>
        <r>
          <rPr>
            <sz val="11"/>
            <rFont val="Calibri"/>
            <family val="2"/>
            <charset val="238"/>
          </rPr>
          <t>SZV_F:Megjegyzes</t>
        </r>
      </text>
    </comment>
    <comment ref="AW524" authorId="0" shapeId="0" xr:uid="{22DD9926-8E51-40BA-A66C-10BED0FC1E5F}">
      <text>
        <r>
          <rPr>
            <sz val="11"/>
            <rFont val="Calibri"/>
            <family val="2"/>
            <charset val="238"/>
          </rPr>
          <t>SZV_F:FeladatSorszam</t>
        </r>
      </text>
    </comment>
    <comment ref="AY524" authorId="0" shapeId="0" xr:uid="{D163F96C-B453-4B1A-B662-5508DB0AC1AD}">
      <text>
        <r>
          <rPr>
            <sz val="11"/>
            <rFont val="Calibri"/>
            <family val="2"/>
            <charset val="238"/>
          </rPr>
          <t>SZV_F:ISA</t>
        </r>
      </text>
    </comment>
    <comment ref="B525" authorId="0" shapeId="0" xr:uid="{0641CD8F-74F8-44B5-B694-44B1DE18672A}">
      <text>
        <r>
          <rPr>
            <sz val="11"/>
            <rFont val="Calibri"/>
            <family val="2"/>
            <charset val="238"/>
          </rPr>
          <t>SZV_F:FontossagiSorrent</t>
        </r>
      </text>
    </comment>
    <comment ref="C525" authorId="0" shapeId="0" xr:uid="{0CB0C586-FFB7-4C3F-9825-61BA02FB2C3D}">
      <text>
        <r>
          <rPr>
            <sz val="11"/>
            <rFont val="Calibri"/>
            <family val="2"/>
            <charset val="238"/>
          </rPr>
          <t>SZV_F:FeladatKategoria</t>
        </r>
      </text>
    </comment>
    <comment ref="D525" authorId="0" shapeId="0" xr:uid="{35A3C7D0-5591-4A5A-9523-CB7A01B1B187}">
      <text>
        <r>
          <rPr>
            <sz val="11"/>
            <rFont val="Calibri"/>
            <family val="2"/>
            <charset val="238"/>
          </rPr>
          <t>SZV_F:FeladatMegnevezes</t>
        </r>
      </text>
    </comment>
    <comment ref="E525" authorId="0" shapeId="0" xr:uid="{38AAC813-7782-4333-9961-7D866D3CEF0B}">
      <text>
        <r>
          <rPr>
            <sz val="11"/>
            <rFont val="Calibri"/>
            <family val="2"/>
            <charset val="238"/>
          </rPr>
          <t>SZV_F:ElviEngedelySzam</t>
        </r>
      </text>
    </comment>
    <comment ref="F525" authorId="0" shapeId="0" xr:uid="{E808189A-C3DC-4034-9ADA-FD2EBCD42BC0}">
      <text>
        <r>
          <rPr>
            <sz val="11"/>
            <rFont val="Calibri"/>
            <family val="2"/>
            <charset val="238"/>
          </rPr>
          <t>SZV_F:VKR_Kod</t>
        </r>
      </text>
    </comment>
    <comment ref="G525" authorId="0" shapeId="0" xr:uid="{348DE2B3-1F79-4424-A7AC-C45908211A25}">
      <text>
        <r>
          <rPr>
            <sz val="11"/>
            <rFont val="Calibri"/>
            <family val="2"/>
            <charset val="238"/>
          </rPr>
          <t>SZV_F:VKR_Nev</t>
        </r>
      </text>
    </comment>
    <comment ref="H525" authorId="0" shapeId="0" xr:uid="{92D573B1-400C-4077-A02D-901D744DC8A3}">
      <text>
        <r>
          <rPr>
            <sz val="11"/>
            <rFont val="Calibri"/>
            <family val="2"/>
            <charset val="238"/>
          </rPr>
          <t>SZV_F:FeladatAzonosito</t>
        </r>
      </text>
    </comment>
    <comment ref="I525" authorId="0" shapeId="0" xr:uid="{18581D81-E1F5-44FD-9B32-0C03DC602A9F}">
      <text>
        <r>
          <rPr>
            <sz val="11"/>
            <rFont val="Calibri"/>
            <family val="2"/>
            <charset val="238"/>
          </rPr>
          <t>SZV_F:EllatasiTerulet</t>
        </r>
      </text>
    </comment>
    <comment ref="J525" authorId="0" shapeId="0" xr:uid="{8BF196C1-EE72-4649-BB43-3D66613DC0E0}">
      <text>
        <r>
          <rPr>
            <sz val="11"/>
            <rFont val="Calibri"/>
            <family val="2"/>
            <charset val="238"/>
          </rPr>
          <t>SZV_F:EllatasertFelelos</t>
        </r>
      </text>
    </comment>
    <comment ref="K525" authorId="0" shapeId="0" xr:uid="{0DD1B904-48C9-4CCF-B488-AC304CF6915F}">
      <text>
        <r>
          <rPr>
            <sz val="11"/>
            <rFont val="Calibri"/>
            <family val="2"/>
            <charset val="238"/>
          </rPr>
          <t>SZV_F:TervezettNettoKoltseg</t>
        </r>
      </text>
    </comment>
    <comment ref="L525" authorId="0" shapeId="0" xr:uid="{70E4FFA2-9498-4D19-9F53-CCEBF7A2E13C}">
      <text>
        <r>
          <rPr>
            <sz val="11"/>
            <rFont val="Calibri"/>
            <family val="2"/>
            <charset val="238"/>
          </rPr>
          <t>SZV_F:IdotartamKezdes</t>
        </r>
      </text>
    </comment>
    <comment ref="M525" authorId="0" shapeId="0" xr:uid="{C708C615-390C-48CF-9107-A8E7F53A3160}">
      <text>
        <r>
          <rPr>
            <sz val="11"/>
            <rFont val="Calibri"/>
            <family val="2"/>
            <charset val="238"/>
          </rPr>
          <t>SZV_F:IdotartamBefejezes</t>
        </r>
      </text>
    </comment>
    <comment ref="N525" authorId="0" shapeId="0" xr:uid="{BC729388-89CE-43E7-A468-67AD859BFEF6}">
      <text>
        <r>
          <rPr>
            <sz val="11"/>
            <rFont val="Calibri"/>
            <family val="2"/>
            <charset val="238"/>
          </rPr>
          <t>SZV_F:NettoKoltsegUtem1</t>
        </r>
      </text>
    </comment>
    <comment ref="O525" authorId="0" shapeId="0" xr:uid="{528C9011-18C6-43C3-B9D3-4D9FB2F2A095}">
      <text>
        <r>
          <rPr>
            <sz val="11"/>
            <rFont val="Calibri"/>
            <family val="2"/>
            <charset val="238"/>
          </rPr>
          <t>SZV_F:NettoKoltsegUtem2</t>
        </r>
      </text>
    </comment>
    <comment ref="P525" authorId="0" shapeId="0" xr:uid="{FDE2066C-7176-4B97-BDF9-A351F12C81F3}">
      <text>
        <r>
          <rPr>
            <sz val="11"/>
            <rFont val="Calibri"/>
            <family val="2"/>
            <charset val="238"/>
          </rPr>
          <t>SZV_F:EM_Melleklet2_KTG</t>
        </r>
      </text>
    </comment>
    <comment ref="R525" authorId="0" shapeId="0" xr:uid="{A7592B80-44F3-4E56-9D0F-5FE18D7BE126}">
      <text>
        <r>
          <rPr>
            <sz val="11"/>
            <rFont val="Calibri"/>
            <family val="2"/>
            <charset val="238"/>
          </rPr>
          <t>SZV_F:HDUtem1</t>
        </r>
      </text>
    </comment>
    <comment ref="S525" authorId="0" shapeId="0" xr:uid="{327D966E-91BB-489B-A55E-9F6894D3A84F}">
      <text>
        <r>
          <rPr>
            <sz val="11"/>
            <rFont val="Calibri"/>
            <family val="2"/>
            <charset val="238"/>
          </rPr>
          <t>SZV_F:ECSUtem1</t>
        </r>
      </text>
    </comment>
    <comment ref="T525" authorId="0" shapeId="0" xr:uid="{445A22DD-2DBF-462B-B879-33A508CF2751}">
      <text>
        <r>
          <rPr>
            <sz val="11"/>
            <rFont val="Calibri"/>
            <family val="2"/>
            <charset val="238"/>
          </rPr>
          <t>SZV_F:KFHUtem1</t>
        </r>
      </text>
    </comment>
    <comment ref="U525" authorId="0" shapeId="0" xr:uid="{2C1F6116-00D5-448E-AB96-2832C6BEFED5}">
      <text>
        <r>
          <rPr>
            <sz val="11"/>
            <rFont val="Calibri"/>
            <family val="2"/>
            <charset val="238"/>
          </rPr>
          <t>SZV_F:Egyeb_SajatUtem1</t>
        </r>
      </text>
    </comment>
    <comment ref="V525" authorId="0" shapeId="0" xr:uid="{613D4A6E-0D89-4FFA-AA87-24F9E899EA15}">
      <text>
        <r>
          <rPr>
            <sz val="11"/>
            <rFont val="Calibri"/>
            <family val="2"/>
            <charset val="238"/>
          </rPr>
          <t>SZV_F:DijUtem1</t>
        </r>
      </text>
    </comment>
    <comment ref="W525" authorId="0" shapeId="0" xr:uid="{6447601A-3649-48CD-AE2D-E9A989C35104}">
      <text>
        <r>
          <rPr>
            <sz val="11"/>
            <rFont val="Calibri"/>
            <family val="2"/>
            <charset val="238"/>
          </rPr>
          <t>SZV_F:EM_Melleklet1_Utem1</t>
        </r>
      </text>
    </comment>
    <comment ref="X525" authorId="0" shapeId="0" xr:uid="{F382653B-B771-4C32-A8B5-438458D5C67D}">
      <text>
        <r>
          <rPr>
            <sz val="11"/>
            <rFont val="Calibri"/>
            <family val="2"/>
            <charset val="238"/>
          </rPr>
          <t>SZV_F:EgyebAllamiUtem1</t>
        </r>
      </text>
    </comment>
    <comment ref="Y525" authorId="0" shapeId="0" xr:uid="{F9C0FADD-F3C8-48F3-9AE7-DC2BECDC8343}">
      <text>
        <r>
          <rPr>
            <sz val="11"/>
            <rFont val="Calibri"/>
            <family val="2"/>
            <charset val="238"/>
          </rPr>
          <t>SZV_F:OnkormanyzatiUtem1</t>
        </r>
      </text>
    </comment>
    <comment ref="Z525" authorId="0" shapeId="0" xr:uid="{830C02A9-7579-4CBE-8C63-F1D22DAF60C7}">
      <text>
        <r>
          <rPr>
            <sz val="11"/>
            <rFont val="Calibri"/>
            <family val="2"/>
            <charset val="238"/>
          </rPr>
          <t>SZV_F:EUUtem1</t>
        </r>
      </text>
    </comment>
    <comment ref="AA525" authorId="0" shapeId="0" xr:uid="{E922DECD-E967-4D36-A4EA-9D55C83E0876}">
      <text>
        <r>
          <rPr>
            <sz val="11"/>
            <rFont val="Calibri"/>
            <family val="2"/>
            <charset val="238"/>
          </rPr>
          <t>SZV_F:EgyebUtem1</t>
        </r>
      </text>
    </comment>
    <comment ref="AB525" authorId="0" shapeId="0" xr:uid="{8708F71C-55CF-4816-8307-19BC3D3BDCA0}">
      <text>
        <r>
          <rPr>
            <sz val="11"/>
            <rFont val="Calibri"/>
            <family val="2"/>
            <charset val="238"/>
          </rPr>
          <t>SZV_F:HitelKotvenyUtem1</t>
        </r>
      </text>
    </comment>
    <comment ref="AC525" authorId="0" shapeId="0" xr:uid="{91A8F6E6-32DC-422D-8F4F-90582C0ACBDA}">
      <text>
        <r>
          <rPr>
            <sz val="11"/>
            <rFont val="Calibri"/>
            <family val="2"/>
            <charset val="238"/>
          </rPr>
          <t>SZV_F:OsszesenUtem1</t>
        </r>
      </text>
    </comment>
    <comment ref="AF525" authorId="0" shapeId="0" xr:uid="{34D303A4-A12A-4693-807C-70052793956C}">
      <text>
        <r>
          <rPr>
            <sz val="11"/>
            <rFont val="Calibri"/>
            <family val="2"/>
            <charset val="238"/>
          </rPr>
          <t>SZV_F:HDUtem2</t>
        </r>
      </text>
    </comment>
    <comment ref="AG525" authorId="0" shapeId="0" xr:uid="{494BA47C-2860-4333-B795-18285C447CF7}">
      <text>
        <r>
          <rPr>
            <sz val="11"/>
            <rFont val="Calibri"/>
            <family val="2"/>
            <charset val="238"/>
          </rPr>
          <t>SZV_F:ECSUtem2</t>
        </r>
      </text>
    </comment>
    <comment ref="AH525" authorId="0" shapeId="0" xr:uid="{BA5703D8-E37D-41CE-999F-AD0B7931CA74}">
      <text>
        <r>
          <rPr>
            <sz val="11"/>
            <rFont val="Calibri"/>
            <family val="2"/>
            <charset val="238"/>
          </rPr>
          <t>SZV_F:KFHUtem2</t>
        </r>
      </text>
    </comment>
    <comment ref="AI525" authorId="0" shapeId="0" xr:uid="{A325DEC1-3734-4069-BB5A-384A72934695}">
      <text>
        <r>
          <rPr>
            <sz val="11"/>
            <rFont val="Calibri"/>
            <family val="2"/>
            <charset val="238"/>
          </rPr>
          <t>SZV_F:Egyeb_SajatUtem2</t>
        </r>
      </text>
    </comment>
    <comment ref="AJ525" authorId="0" shapeId="0" xr:uid="{9DE26DBB-70D0-40DF-8EF9-0F686BE8E1E6}">
      <text>
        <r>
          <rPr>
            <sz val="11"/>
            <rFont val="Calibri"/>
            <family val="2"/>
            <charset val="238"/>
          </rPr>
          <t>SZV_F:DijUtem2</t>
        </r>
      </text>
    </comment>
    <comment ref="AK525" authorId="0" shapeId="0" xr:uid="{EE4AAA6B-0927-4F26-9E31-43589FB22F9B}">
      <text>
        <r>
          <rPr>
            <sz val="11"/>
            <rFont val="Calibri"/>
            <family val="2"/>
            <charset val="238"/>
          </rPr>
          <t>SZV_F:EM_Melleklet1_Utem2</t>
        </r>
      </text>
    </comment>
    <comment ref="AL525" authorId="0" shapeId="0" xr:uid="{5CBA7C9D-4D23-477B-BD5E-D0D93EAE9A3C}">
      <text>
        <r>
          <rPr>
            <sz val="11"/>
            <rFont val="Calibri"/>
            <family val="2"/>
            <charset val="238"/>
          </rPr>
          <t>SZV_F:EgyebAllamiUtem2</t>
        </r>
      </text>
    </comment>
    <comment ref="AM525" authorId="0" shapeId="0" xr:uid="{2183CCCD-ADE3-48B9-A051-0530C76420D6}">
      <text>
        <r>
          <rPr>
            <sz val="11"/>
            <rFont val="Calibri"/>
            <family val="2"/>
            <charset val="238"/>
          </rPr>
          <t>SZV_F:OnkormanyzatiUtem2</t>
        </r>
      </text>
    </comment>
    <comment ref="AN525" authorId="0" shapeId="0" xr:uid="{974A1439-EFFE-4B47-B36C-0A834F48AE9C}">
      <text>
        <r>
          <rPr>
            <sz val="11"/>
            <rFont val="Calibri"/>
            <family val="2"/>
            <charset val="238"/>
          </rPr>
          <t>SZV_F:EUUtem2</t>
        </r>
      </text>
    </comment>
    <comment ref="AO525" authorId="0" shapeId="0" xr:uid="{301F113D-69B4-4844-9157-8ED2C47D9593}">
      <text>
        <r>
          <rPr>
            <sz val="11"/>
            <rFont val="Calibri"/>
            <family val="2"/>
            <charset val="238"/>
          </rPr>
          <t>SZV_F:EgyebUtem2</t>
        </r>
      </text>
    </comment>
    <comment ref="AP525" authorId="0" shapeId="0" xr:uid="{2D50250F-C399-4E7A-82F1-5C451898DF83}">
      <text>
        <r>
          <rPr>
            <sz val="11"/>
            <rFont val="Calibri"/>
            <family val="2"/>
            <charset val="238"/>
          </rPr>
          <t>SZV_F:HitelKotvenyUtem2</t>
        </r>
      </text>
    </comment>
    <comment ref="AQ525" authorId="0" shapeId="0" xr:uid="{475CF9AB-C332-4E72-B898-56893E2D3E44}">
      <text>
        <r>
          <rPr>
            <sz val="11"/>
            <rFont val="Calibri"/>
            <family val="2"/>
            <charset val="238"/>
          </rPr>
          <t>SZV_F:OsszesenUtem2</t>
        </r>
      </text>
    </comment>
    <comment ref="AR525" authorId="0" shapeId="0" xr:uid="{453F1925-33A5-43AF-8554-4103325143DC}">
      <text>
        <r>
          <rPr>
            <sz val="11"/>
            <rFont val="Calibri"/>
            <family val="2"/>
            <charset val="238"/>
          </rPr>
          <t>SZV_F:ForrashianyUtem2</t>
        </r>
      </text>
    </comment>
    <comment ref="AU525" authorId="0" shapeId="0" xr:uid="{336BB6B8-45A8-4F97-8367-3A854785A89B}">
      <text>
        <r>
          <rPr>
            <sz val="11"/>
            <rFont val="Calibri"/>
            <family val="2"/>
            <charset val="238"/>
          </rPr>
          <t>SZV_F:Indokolas</t>
        </r>
      </text>
    </comment>
    <comment ref="AV525" authorId="0" shapeId="0" xr:uid="{F797F77C-020F-4404-8798-D0DE4DD0593E}">
      <text>
        <r>
          <rPr>
            <sz val="11"/>
            <rFont val="Calibri"/>
            <family val="2"/>
            <charset val="238"/>
          </rPr>
          <t>SZV_F:Megjegyzes</t>
        </r>
      </text>
    </comment>
    <comment ref="AW525" authorId="0" shapeId="0" xr:uid="{B6AE735A-9826-4BEA-AE60-0218FCE9E702}">
      <text>
        <r>
          <rPr>
            <sz val="11"/>
            <rFont val="Calibri"/>
            <family val="2"/>
            <charset val="238"/>
          </rPr>
          <t>SZV_F:FeladatSorszam</t>
        </r>
      </text>
    </comment>
    <comment ref="AY525" authorId="0" shapeId="0" xr:uid="{A7AEF0E5-13F0-4C74-8E55-4C3E35E3A061}">
      <text>
        <r>
          <rPr>
            <sz val="11"/>
            <rFont val="Calibri"/>
            <family val="2"/>
            <charset val="238"/>
          </rPr>
          <t>SZV_F:ISA</t>
        </r>
      </text>
    </comment>
    <comment ref="B526" authorId="0" shapeId="0" xr:uid="{453F4BC9-A47A-4DA4-AF7A-56D1E90F4592}">
      <text>
        <r>
          <rPr>
            <sz val="11"/>
            <rFont val="Calibri"/>
            <family val="2"/>
            <charset val="238"/>
          </rPr>
          <t>SZV_F:FontossagiSorrent</t>
        </r>
      </text>
    </comment>
    <comment ref="C526" authorId="0" shapeId="0" xr:uid="{9ECACD63-71C9-4123-8F85-C1BB1A409C8F}">
      <text>
        <r>
          <rPr>
            <sz val="11"/>
            <rFont val="Calibri"/>
            <family val="2"/>
            <charset val="238"/>
          </rPr>
          <t>SZV_F:FeladatKategoria</t>
        </r>
      </text>
    </comment>
    <comment ref="D526" authorId="0" shapeId="0" xr:uid="{7F350729-38BD-4D58-B2A2-C51BADA71310}">
      <text>
        <r>
          <rPr>
            <sz val="11"/>
            <rFont val="Calibri"/>
            <family val="2"/>
            <charset val="238"/>
          </rPr>
          <t>SZV_F:FeladatMegnevezes</t>
        </r>
      </text>
    </comment>
    <comment ref="E526" authorId="0" shapeId="0" xr:uid="{4497F9DA-A1B5-4FF5-B189-72BB07DE66E7}">
      <text>
        <r>
          <rPr>
            <sz val="11"/>
            <rFont val="Calibri"/>
            <family val="2"/>
            <charset val="238"/>
          </rPr>
          <t>SZV_F:ElviEngedelySzam</t>
        </r>
      </text>
    </comment>
    <comment ref="F526" authorId="0" shapeId="0" xr:uid="{747FAF03-5097-484B-9515-1EFEC2F325B8}">
      <text>
        <r>
          <rPr>
            <sz val="11"/>
            <rFont val="Calibri"/>
            <family val="2"/>
            <charset val="238"/>
          </rPr>
          <t>SZV_F:VKR_Kod</t>
        </r>
      </text>
    </comment>
    <comment ref="G526" authorId="0" shapeId="0" xr:uid="{F365199C-E37E-4E20-B2B9-10388419D4A8}">
      <text>
        <r>
          <rPr>
            <sz val="11"/>
            <rFont val="Calibri"/>
            <family val="2"/>
            <charset val="238"/>
          </rPr>
          <t>SZV_F:VKR_Nev</t>
        </r>
      </text>
    </comment>
    <comment ref="H526" authorId="0" shapeId="0" xr:uid="{F0C905DC-5A65-4F7F-9A55-461D961D8D0E}">
      <text>
        <r>
          <rPr>
            <sz val="11"/>
            <rFont val="Calibri"/>
            <family val="2"/>
            <charset val="238"/>
          </rPr>
          <t>SZV_F:FeladatAzonosito</t>
        </r>
      </text>
    </comment>
    <comment ref="I526" authorId="0" shapeId="0" xr:uid="{A567E8D9-26DE-435E-9273-AA1CA973A0C9}">
      <text>
        <r>
          <rPr>
            <sz val="11"/>
            <rFont val="Calibri"/>
            <family val="2"/>
            <charset val="238"/>
          </rPr>
          <t>SZV_F:EllatasiTerulet</t>
        </r>
      </text>
    </comment>
    <comment ref="J526" authorId="0" shapeId="0" xr:uid="{9D081644-17EE-4767-8E12-690B2B576E91}">
      <text>
        <r>
          <rPr>
            <sz val="11"/>
            <rFont val="Calibri"/>
            <family val="2"/>
            <charset val="238"/>
          </rPr>
          <t>SZV_F:EllatasertFelelos</t>
        </r>
      </text>
    </comment>
    <comment ref="K526" authorId="0" shapeId="0" xr:uid="{5C85F278-05B7-45F5-8990-38D2751F0F57}">
      <text>
        <r>
          <rPr>
            <sz val="11"/>
            <rFont val="Calibri"/>
            <family val="2"/>
            <charset val="238"/>
          </rPr>
          <t>SZV_F:TervezettNettoKoltseg</t>
        </r>
      </text>
    </comment>
    <comment ref="L526" authorId="0" shapeId="0" xr:uid="{3A8AF478-DCAA-4507-9F0E-B7BF611CE02E}">
      <text>
        <r>
          <rPr>
            <sz val="11"/>
            <rFont val="Calibri"/>
            <family val="2"/>
            <charset val="238"/>
          </rPr>
          <t>SZV_F:IdotartamKezdes</t>
        </r>
      </text>
    </comment>
    <comment ref="M526" authorId="0" shapeId="0" xr:uid="{AD8B1874-92B2-47DE-8DB1-AEE89E16DC13}">
      <text>
        <r>
          <rPr>
            <sz val="11"/>
            <rFont val="Calibri"/>
            <family val="2"/>
            <charset val="238"/>
          </rPr>
          <t>SZV_F:IdotartamBefejezes</t>
        </r>
      </text>
    </comment>
    <comment ref="N526" authorId="0" shapeId="0" xr:uid="{246D81DF-127F-4064-93C1-39EA65E37AB8}">
      <text>
        <r>
          <rPr>
            <sz val="11"/>
            <rFont val="Calibri"/>
            <family val="2"/>
            <charset val="238"/>
          </rPr>
          <t>SZV_F:NettoKoltsegUtem1</t>
        </r>
      </text>
    </comment>
    <comment ref="O526" authorId="0" shapeId="0" xr:uid="{EE61795A-3648-415A-AC70-1E8F637DC29E}">
      <text>
        <r>
          <rPr>
            <sz val="11"/>
            <rFont val="Calibri"/>
            <family val="2"/>
            <charset val="238"/>
          </rPr>
          <t>SZV_F:NettoKoltsegUtem2</t>
        </r>
      </text>
    </comment>
    <comment ref="P526" authorId="0" shapeId="0" xr:uid="{559A61D0-F633-470C-8B41-21DC083E9EC8}">
      <text>
        <r>
          <rPr>
            <sz val="11"/>
            <rFont val="Calibri"/>
            <family val="2"/>
            <charset val="238"/>
          </rPr>
          <t>SZV_F:EM_Melleklet2_KTG</t>
        </r>
      </text>
    </comment>
    <comment ref="R526" authorId="0" shapeId="0" xr:uid="{0A3DD189-9937-4666-8E58-00AE0DD476B4}">
      <text>
        <r>
          <rPr>
            <sz val="11"/>
            <rFont val="Calibri"/>
            <family val="2"/>
            <charset val="238"/>
          </rPr>
          <t>SZV_F:HDUtem1</t>
        </r>
      </text>
    </comment>
    <comment ref="S526" authorId="0" shapeId="0" xr:uid="{73E5361F-BD5E-4635-9AAD-3A3B20034353}">
      <text>
        <r>
          <rPr>
            <sz val="11"/>
            <rFont val="Calibri"/>
            <family val="2"/>
            <charset val="238"/>
          </rPr>
          <t>SZV_F:ECSUtem1</t>
        </r>
      </text>
    </comment>
    <comment ref="T526" authorId="0" shapeId="0" xr:uid="{EC2E1BB4-C05F-49F4-B271-9BCA1CD6DDEE}">
      <text>
        <r>
          <rPr>
            <sz val="11"/>
            <rFont val="Calibri"/>
            <family val="2"/>
            <charset val="238"/>
          </rPr>
          <t>SZV_F:KFHUtem1</t>
        </r>
      </text>
    </comment>
    <comment ref="U526" authorId="0" shapeId="0" xr:uid="{03B26C78-6FEE-4BE2-88A8-CA4352457F29}">
      <text>
        <r>
          <rPr>
            <sz val="11"/>
            <rFont val="Calibri"/>
            <family val="2"/>
            <charset val="238"/>
          </rPr>
          <t>SZV_F:Egyeb_SajatUtem1</t>
        </r>
      </text>
    </comment>
    <comment ref="V526" authorId="0" shapeId="0" xr:uid="{9A079A64-10C2-4813-B1E5-375A26104181}">
      <text>
        <r>
          <rPr>
            <sz val="11"/>
            <rFont val="Calibri"/>
            <family val="2"/>
            <charset val="238"/>
          </rPr>
          <t>SZV_F:DijUtem1</t>
        </r>
      </text>
    </comment>
    <comment ref="W526" authorId="0" shapeId="0" xr:uid="{C5420D04-4FDA-42A4-8ABF-E63493C25298}">
      <text>
        <r>
          <rPr>
            <sz val="11"/>
            <rFont val="Calibri"/>
            <family val="2"/>
            <charset val="238"/>
          </rPr>
          <t>SZV_F:EM_Melleklet1_Utem1</t>
        </r>
      </text>
    </comment>
    <comment ref="X526" authorId="0" shapeId="0" xr:uid="{4E9E10B9-834B-4729-93D4-8B6D5BDF664C}">
      <text>
        <r>
          <rPr>
            <sz val="11"/>
            <rFont val="Calibri"/>
            <family val="2"/>
            <charset val="238"/>
          </rPr>
          <t>SZV_F:EgyebAllamiUtem1</t>
        </r>
      </text>
    </comment>
    <comment ref="Y526" authorId="0" shapeId="0" xr:uid="{5A34A64A-CC39-42DD-991C-EA02126EE274}">
      <text>
        <r>
          <rPr>
            <sz val="11"/>
            <rFont val="Calibri"/>
            <family val="2"/>
            <charset val="238"/>
          </rPr>
          <t>SZV_F:OnkormanyzatiUtem1</t>
        </r>
      </text>
    </comment>
    <comment ref="Z526" authorId="0" shapeId="0" xr:uid="{71CAE939-626C-43B0-946C-C59C35534A4D}">
      <text>
        <r>
          <rPr>
            <sz val="11"/>
            <rFont val="Calibri"/>
            <family val="2"/>
            <charset val="238"/>
          </rPr>
          <t>SZV_F:EUUtem1</t>
        </r>
      </text>
    </comment>
    <comment ref="AA526" authorId="0" shapeId="0" xr:uid="{0A7DD50B-EEBF-48B3-AD0A-5B7E4B24FBE7}">
      <text>
        <r>
          <rPr>
            <sz val="11"/>
            <rFont val="Calibri"/>
            <family val="2"/>
            <charset val="238"/>
          </rPr>
          <t>SZV_F:EgyebUtem1</t>
        </r>
      </text>
    </comment>
    <comment ref="AB526" authorId="0" shapeId="0" xr:uid="{DD43E15C-74B1-4533-83C8-359481FF849E}">
      <text>
        <r>
          <rPr>
            <sz val="11"/>
            <rFont val="Calibri"/>
            <family val="2"/>
            <charset val="238"/>
          </rPr>
          <t>SZV_F:HitelKotvenyUtem1</t>
        </r>
      </text>
    </comment>
    <comment ref="AC526" authorId="0" shapeId="0" xr:uid="{2FAE0EF9-3E17-4FBB-A4F2-3DBE17F5BEE4}">
      <text>
        <r>
          <rPr>
            <sz val="11"/>
            <rFont val="Calibri"/>
            <family val="2"/>
            <charset val="238"/>
          </rPr>
          <t>SZV_F:OsszesenUtem1</t>
        </r>
      </text>
    </comment>
    <comment ref="AF526" authorId="0" shapeId="0" xr:uid="{61C4521A-E92E-4FB3-9089-D3C731293345}">
      <text>
        <r>
          <rPr>
            <sz val="11"/>
            <rFont val="Calibri"/>
            <family val="2"/>
            <charset val="238"/>
          </rPr>
          <t>SZV_F:HDUtem2</t>
        </r>
      </text>
    </comment>
    <comment ref="AG526" authorId="0" shapeId="0" xr:uid="{2DC4D056-210B-495F-9A90-B5DA726C369D}">
      <text>
        <r>
          <rPr>
            <sz val="11"/>
            <rFont val="Calibri"/>
            <family val="2"/>
            <charset val="238"/>
          </rPr>
          <t>SZV_F:ECSUtem2</t>
        </r>
      </text>
    </comment>
    <comment ref="AH526" authorId="0" shapeId="0" xr:uid="{3A818B86-5BEB-4C53-9F1E-FC7EAC847514}">
      <text>
        <r>
          <rPr>
            <sz val="11"/>
            <rFont val="Calibri"/>
            <family val="2"/>
            <charset val="238"/>
          </rPr>
          <t>SZV_F:KFHUtem2</t>
        </r>
      </text>
    </comment>
    <comment ref="AI526" authorId="0" shapeId="0" xr:uid="{89FE9F22-0C3A-4011-ADF3-8EF7F55EF2AB}">
      <text>
        <r>
          <rPr>
            <sz val="11"/>
            <rFont val="Calibri"/>
            <family val="2"/>
            <charset val="238"/>
          </rPr>
          <t>SZV_F:Egyeb_SajatUtem2</t>
        </r>
      </text>
    </comment>
    <comment ref="AJ526" authorId="0" shapeId="0" xr:uid="{1EF82EF4-D798-48BF-84C4-933AC1B96D3F}">
      <text>
        <r>
          <rPr>
            <sz val="11"/>
            <rFont val="Calibri"/>
            <family val="2"/>
            <charset val="238"/>
          </rPr>
          <t>SZV_F:DijUtem2</t>
        </r>
      </text>
    </comment>
    <comment ref="AK526" authorId="0" shapeId="0" xr:uid="{6BAC12E7-162B-4597-B22B-81CE4363435C}">
      <text>
        <r>
          <rPr>
            <sz val="11"/>
            <rFont val="Calibri"/>
            <family val="2"/>
            <charset val="238"/>
          </rPr>
          <t>SZV_F:EM_Melleklet1_Utem2</t>
        </r>
      </text>
    </comment>
    <comment ref="AL526" authorId="0" shapeId="0" xr:uid="{5D174A5C-C1E5-4104-B80D-C073E5FF6624}">
      <text>
        <r>
          <rPr>
            <sz val="11"/>
            <rFont val="Calibri"/>
            <family val="2"/>
            <charset val="238"/>
          </rPr>
          <t>SZV_F:EgyebAllamiUtem2</t>
        </r>
      </text>
    </comment>
    <comment ref="AM526" authorId="0" shapeId="0" xr:uid="{901E3FF3-0834-4242-9BA7-65A2A407EE7B}">
      <text>
        <r>
          <rPr>
            <sz val="11"/>
            <rFont val="Calibri"/>
            <family val="2"/>
            <charset val="238"/>
          </rPr>
          <t>SZV_F:OnkormanyzatiUtem2</t>
        </r>
      </text>
    </comment>
    <comment ref="AN526" authorId="0" shapeId="0" xr:uid="{7EDB38C6-B45C-4573-A0D2-8BB81FB32767}">
      <text>
        <r>
          <rPr>
            <sz val="11"/>
            <rFont val="Calibri"/>
            <family val="2"/>
            <charset val="238"/>
          </rPr>
          <t>SZV_F:EUUtem2</t>
        </r>
      </text>
    </comment>
    <comment ref="AO526" authorId="0" shapeId="0" xr:uid="{43867F14-A71F-4782-8B0B-74D450BCDBB0}">
      <text>
        <r>
          <rPr>
            <sz val="11"/>
            <rFont val="Calibri"/>
            <family val="2"/>
            <charset val="238"/>
          </rPr>
          <t>SZV_F:EgyebUtem2</t>
        </r>
      </text>
    </comment>
    <comment ref="AP526" authorId="0" shapeId="0" xr:uid="{780B9E00-38FE-4616-9714-6D09A5EA2AE9}">
      <text>
        <r>
          <rPr>
            <sz val="11"/>
            <rFont val="Calibri"/>
            <family val="2"/>
            <charset val="238"/>
          </rPr>
          <t>SZV_F:HitelKotvenyUtem2</t>
        </r>
      </text>
    </comment>
    <comment ref="AQ526" authorId="0" shapeId="0" xr:uid="{4EDD61FF-D2F8-4C27-91DF-5F3BF8D99392}">
      <text>
        <r>
          <rPr>
            <sz val="11"/>
            <rFont val="Calibri"/>
            <family val="2"/>
            <charset val="238"/>
          </rPr>
          <t>SZV_F:OsszesenUtem2</t>
        </r>
      </text>
    </comment>
    <comment ref="AR526" authorId="0" shapeId="0" xr:uid="{8E7C9810-D9CA-420C-8DE6-A9EAA713EB83}">
      <text>
        <r>
          <rPr>
            <sz val="11"/>
            <rFont val="Calibri"/>
            <family val="2"/>
            <charset val="238"/>
          </rPr>
          <t>SZV_F:ForrashianyUtem2</t>
        </r>
      </text>
    </comment>
    <comment ref="AU526" authorId="0" shapeId="0" xr:uid="{E4B0F66D-B146-4FB1-880E-64F6ED9F0B55}">
      <text>
        <r>
          <rPr>
            <sz val="11"/>
            <rFont val="Calibri"/>
            <family val="2"/>
            <charset val="238"/>
          </rPr>
          <t>SZV_F:Indokolas</t>
        </r>
      </text>
    </comment>
    <comment ref="AV526" authorId="0" shapeId="0" xr:uid="{5701F6A6-0388-4D29-B4FC-C8F44D30F3FB}">
      <text>
        <r>
          <rPr>
            <sz val="11"/>
            <rFont val="Calibri"/>
            <family val="2"/>
            <charset val="238"/>
          </rPr>
          <t>SZV_F:Megjegyzes</t>
        </r>
      </text>
    </comment>
    <comment ref="AW526" authorId="0" shapeId="0" xr:uid="{36A2D92B-E166-40CB-B415-5C154EA769D8}">
      <text>
        <r>
          <rPr>
            <sz val="11"/>
            <rFont val="Calibri"/>
            <family val="2"/>
            <charset val="238"/>
          </rPr>
          <t>SZV_F:FeladatSorszam</t>
        </r>
      </text>
    </comment>
    <comment ref="AY526" authorId="0" shapeId="0" xr:uid="{ADEC37EF-9110-439F-A93A-F445A60AC543}">
      <text>
        <r>
          <rPr>
            <sz val="11"/>
            <rFont val="Calibri"/>
            <family val="2"/>
            <charset val="238"/>
          </rPr>
          <t>SZV_F:ISA</t>
        </r>
      </text>
    </comment>
    <comment ref="B527" authorId="0" shapeId="0" xr:uid="{CAA0AFAE-5320-4F51-A398-FB960D682C4E}">
      <text>
        <r>
          <rPr>
            <sz val="11"/>
            <rFont val="Calibri"/>
            <family val="2"/>
            <charset val="238"/>
          </rPr>
          <t>SZV_F:FontossagiSorrent</t>
        </r>
      </text>
    </comment>
    <comment ref="C527" authorId="0" shapeId="0" xr:uid="{A0FA6BBE-0F42-4C6A-B3E9-CF6A243CAD87}">
      <text>
        <r>
          <rPr>
            <sz val="11"/>
            <rFont val="Calibri"/>
            <family val="2"/>
            <charset val="238"/>
          </rPr>
          <t>SZV_F:FeladatKategoria</t>
        </r>
      </text>
    </comment>
    <comment ref="D527" authorId="0" shapeId="0" xr:uid="{524D20B7-C5D5-4F51-BD0D-25BE5068FC85}">
      <text>
        <r>
          <rPr>
            <sz val="11"/>
            <rFont val="Calibri"/>
            <family val="2"/>
            <charset val="238"/>
          </rPr>
          <t>SZV_F:FeladatMegnevezes</t>
        </r>
      </text>
    </comment>
    <comment ref="E527" authorId="0" shapeId="0" xr:uid="{8DB78106-D6E0-4AD3-8597-8EFA976FB75A}">
      <text>
        <r>
          <rPr>
            <sz val="11"/>
            <rFont val="Calibri"/>
            <family val="2"/>
            <charset val="238"/>
          </rPr>
          <t>SZV_F:ElviEngedelySzam</t>
        </r>
      </text>
    </comment>
    <comment ref="F527" authorId="0" shapeId="0" xr:uid="{F4BE3DA1-6155-4DC4-B4DD-15941BE9EB3A}">
      <text>
        <r>
          <rPr>
            <sz val="11"/>
            <rFont val="Calibri"/>
            <family val="2"/>
            <charset val="238"/>
          </rPr>
          <t>SZV_F:VKR_Kod</t>
        </r>
      </text>
    </comment>
    <comment ref="G527" authorId="0" shapeId="0" xr:uid="{05CA43E2-EC3D-49B2-81C3-8A31BA1588CE}">
      <text>
        <r>
          <rPr>
            <sz val="11"/>
            <rFont val="Calibri"/>
            <family val="2"/>
            <charset val="238"/>
          </rPr>
          <t>SZV_F:VKR_Nev</t>
        </r>
      </text>
    </comment>
    <comment ref="H527" authorId="0" shapeId="0" xr:uid="{446F352F-0EB0-460F-8FFD-43CFE87986D4}">
      <text>
        <r>
          <rPr>
            <sz val="11"/>
            <rFont val="Calibri"/>
            <family val="2"/>
            <charset val="238"/>
          </rPr>
          <t>SZV_F:FeladatAzonosito</t>
        </r>
      </text>
    </comment>
    <comment ref="I527" authorId="0" shapeId="0" xr:uid="{AD0E3509-7E2A-4268-BA0A-CC22BF4A9A6E}">
      <text>
        <r>
          <rPr>
            <sz val="11"/>
            <rFont val="Calibri"/>
            <family val="2"/>
            <charset val="238"/>
          </rPr>
          <t>SZV_F:EllatasiTerulet</t>
        </r>
      </text>
    </comment>
    <comment ref="J527" authorId="0" shapeId="0" xr:uid="{135FC2CB-6078-453D-A87E-0D186212DDCD}">
      <text>
        <r>
          <rPr>
            <sz val="11"/>
            <rFont val="Calibri"/>
            <family val="2"/>
            <charset val="238"/>
          </rPr>
          <t>SZV_F:EllatasertFelelos</t>
        </r>
      </text>
    </comment>
    <comment ref="K527" authorId="0" shapeId="0" xr:uid="{DAE47B32-46DE-4740-9DC0-5FC755820818}">
      <text>
        <r>
          <rPr>
            <sz val="11"/>
            <rFont val="Calibri"/>
            <family val="2"/>
            <charset val="238"/>
          </rPr>
          <t>SZV_F:TervezettNettoKoltseg</t>
        </r>
      </text>
    </comment>
    <comment ref="L527" authorId="0" shapeId="0" xr:uid="{1E1BD51D-9267-4981-9D72-4C975F6E89C8}">
      <text>
        <r>
          <rPr>
            <sz val="11"/>
            <rFont val="Calibri"/>
            <family val="2"/>
            <charset val="238"/>
          </rPr>
          <t>SZV_F:IdotartamKezdes</t>
        </r>
      </text>
    </comment>
    <comment ref="M527" authorId="0" shapeId="0" xr:uid="{6EF270A5-9A99-4D1B-B8CE-47F1D9F09173}">
      <text>
        <r>
          <rPr>
            <sz val="11"/>
            <rFont val="Calibri"/>
            <family val="2"/>
            <charset val="238"/>
          </rPr>
          <t>SZV_F:IdotartamBefejezes</t>
        </r>
      </text>
    </comment>
    <comment ref="N527" authorId="0" shapeId="0" xr:uid="{6AAD31E0-F8E5-4B5E-995D-DF641A3B50AA}">
      <text>
        <r>
          <rPr>
            <sz val="11"/>
            <rFont val="Calibri"/>
            <family val="2"/>
            <charset val="238"/>
          </rPr>
          <t>SZV_F:NettoKoltsegUtem1</t>
        </r>
      </text>
    </comment>
    <comment ref="O527" authorId="0" shapeId="0" xr:uid="{6E9CE912-921E-46E8-A817-2C616AD1ACB0}">
      <text>
        <r>
          <rPr>
            <sz val="11"/>
            <rFont val="Calibri"/>
            <family val="2"/>
            <charset val="238"/>
          </rPr>
          <t>SZV_F:NettoKoltsegUtem2</t>
        </r>
      </text>
    </comment>
    <comment ref="P527" authorId="0" shapeId="0" xr:uid="{B871F868-D44C-4B0B-B89D-0EA0C1FEF6B7}">
      <text>
        <r>
          <rPr>
            <sz val="11"/>
            <rFont val="Calibri"/>
            <family val="2"/>
            <charset val="238"/>
          </rPr>
          <t>SZV_F:EM_Melleklet2_KTG</t>
        </r>
      </text>
    </comment>
    <comment ref="R527" authorId="0" shapeId="0" xr:uid="{181C4078-B3E9-4B43-8A64-8981B887CD09}">
      <text>
        <r>
          <rPr>
            <sz val="11"/>
            <rFont val="Calibri"/>
            <family val="2"/>
            <charset val="238"/>
          </rPr>
          <t>SZV_F:HDUtem1</t>
        </r>
      </text>
    </comment>
    <comment ref="S527" authorId="0" shapeId="0" xr:uid="{6FC4E6B9-0622-4925-95A5-88FF5F65D98B}">
      <text>
        <r>
          <rPr>
            <sz val="11"/>
            <rFont val="Calibri"/>
            <family val="2"/>
            <charset val="238"/>
          </rPr>
          <t>SZV_F:ECSUtem1</t>
        </r>
      </text>
    </comment>
    <comment ref="T527" authorId="0" shapeId="0" xr:uid="{1B127B1D-5B59-4B6C-A2E1-2FB71BCB03F8}">
      <text>
        <r>
          <rPr>
            <sz val="11"/>
            <rFont val="Calibri"/>
            <family val="2"/>
            <charset val="238"/>
          </rPr>
          <t>SZV_F:KFHUtem1</t>
        </r>
      </text>
    </comment>
    <comment ref="U527" authorId="0" shapeId="0" xr:uid="{44DFCA5F-7740-4A01-8F71-678CBDF026AF}">
      <text>
        <r>
          <rPr>
            <sz val="11"/>
            <rFont val="Calibri"/>
            <family val="2"/>
            <charset val="238"/>
          </rPr>
          <t>SZV_F:Egyeb_SajatUtem1</t>
        </r>
      </text>
    </comment>
    <comment ref="V527" authorId="0" shapeId="0" xr:uid="{3941C753-D9BD-4117-B582-E9146ECF6734}">
      <text>
        <r>
          <rPr>
            <sz val="11"/>
            <rFont val="Calibri"/>
            <family val="2"/>
            <charset val="238"/>
          </rPr>
          <t>SZV_F:DijUtem1</t>
        </r>
      </text>
    </comment>
    <comment ref="W527" authorId="0" shapeId="0" xr:uid="{4A85196B-EF1E-43B9-94D9-01FEBC291448}">
      <text>
        <r>
          <rPr>
            <sz val="11"/>
            <rFont val="Calibri"/>
            <family val="2"/>
            <charset val="238"/>
          </rPr>
          <t>SZV_F:EM_Melleklet1_Utem1</t>
        </r>
      </text>
    </comment>
    <comment ref="X527" authorId="0" shapeId="0" xr:uid="{20B1F7EE-DB5B-4919-B850-4CF691679A55}">
      <text>
        <r>
          <rPr>
            <sz val="11"/>
            <rFont val="Calibri"/>
            <family val="2"/>
            <charset val="238"/>
          </rPr>
          <t>SZV_F:EgyebAllamiUtem1</t>
        </r>
      </text>
    </comment>
    <comment ref="Y527" authorId="0" shapeId="0" xr:uid="{D8BF619A-71C5-42F1-92A3-C04C5F0653B8}">
      <text>
        <r>
          <rPr>
            <sz val="11"/>
            <rFont val="Calibri"/>
            <family val="2"/>
            <charset val="238"/>
          </rPr>
          <t>SZV_F:OnkormanyzatiUtem1</t>
        </r>
      </text>
    </comment>
    <comment ref="Z527" authorId="0" shapeId="0" xr:uid="{56562EA6-5057-419F-96B1-785C5C5E3531}">
      <text>
        <r>
          <rPr>
            <sz val="11"/>
            <rFont val="Calibri"/>
            <family val="2"/>
            <charset val="238"/>
          </rPr>
          <t>SZV_F:EUUtem1</t>
        </r>
      </text>
    </comment>
    <comment ref="AA527" authorId="0" shapeId="0" xr:uid="{085F51C6-0E3B-4288-BD43-1D4A56DEEF77}">
      <text>
        <r>
          <rPr>
            <sz val="11"/>
            <rFont val="Calibri"/>
            <family val="2"/>
            <charset val="238"/>
          </rPr>
          <t>SZV_F:EgyebUtem1</t>
        </r>
      </text>
    </comment>
    <comment ref="AB527" authorId="0" shapeId="0" xr:uid="{55487C6F-6E82-4E66-8E3D-6ABE62FD9900}">
      <text>
        <r>
          <rPr>
            <sz val="11"/>
            <rFont val="Calibri"/>
            <family val="2"/>
            <charset val="238"/>
          </rPr>
          <t>SZV_F:HitelKotvenyUtem1</t>
        </r>
      </text>
    </comment>
    <comment ref="AC527" authorId="0" shapeId="0" xr:uid="{7C8A5E97-16C7-4774-91EA-75D750B1A56F}">
      <text>
        <r>
          <rPr>
            <sz val="11"/>
            <rFont val="Calibri"/>
            <family val="2"/>
            <charset val="238"/>
          </rPr>
          <t>SZV_F:OsszesenUtem1</t>
        </r>
      </text>
    </comment>
    <comment ref="AF527" authorId="0" shapeId="0" xr:uid="{17C97972-5570-4617-A8A4-205C5F9B8B7B}">
      <text>
        <r>
          <rPr>
            <sz val="11"/>
            <rFont val="Calibri"/>
            <family val="2"/>
            <charset val="238"/>
          </rPr>
          <t>SZV_F:HDUtem2</t>
        </r>
      </text>
    </comment>
    <comment ref="AG527" authorId="0" shapeId="0" xr:uid="{0CB060E1-0A16-412B-83DF-334157006DFE}">
      <text>
        <r>
          <rPr>
            <sz val="11"/>
            <rFont val="Calibri"/>
            <family val="2"/>
            <charset val="238"/>
          </rPr>
          <t>SZV_F:ECSUtem2</t>
        </r>
      </text>
    </comment>
    <comment ref="AH527" authorId="0" shapeId="0" xr:uid="{DD5C0814-2041-4E38-85F8-4090946B56B6}">
      <text>
        <r>
          <rPr>
            <sz val="11"/>
            <rFont val="Calibri"/>
            <family val="2"/>
            <charset val="238"/>
          </rPr>
          <t>SZV_F:KFHUtem2</t>
        </r>
      </text>
    </comment>
    <comment ref="AI527" authorId="0" shapeId="0" xr:uid="{A36EA9E8-7F37-44E5-9C6E-F8420EF0612B}">
      <text>
        <r>
          <rPr>
            <sz val="11"/>
            <rFont val="Calibri"/>
            <family val="2"/>
            <charset val="238"/>
          </rPr>
          <t>SZV_F:Egyeb_SajatUtem2</t>
        </r>
      </text>
    </comment>
    <comment ref="AJ527" authorId="0" shapeId="0" xr:uid="{2E3D96BA-60D8-45C7-B21B-7A78E5127AF8}">
      <text>
        <r>
          <rPr>
            <sz val="11"/>
            <rFont val="Calibri"/>
            <family val="2"/>
            <charset val="238"/>
          </rPr>
          <t>SZV_F:DijUtem2</t>
        </r>
      </text>
    </comment>
    <comment ref="AK527" authorId="0" shapeId="0" xr:uid="{0D9FCBE5-158E-4A78-8A62-0B05BF5C1170}">
      <text>
        <r>
          <rPr>
            <sz val="11"/>
            <rFont val="Calibri"/>
            <family val="2"/>
            <charset val="238"/>
          </rPr>
          <t>SZV_F:EM_Melleklet1_Utem2</t>
        </r>
      </text>
    </comment>
    <comment ref="AL527" authorId="0" shapeId="0" xr:uid="{1D1AD618-19F3-4695-BEC8-0974524AEEE5}">
      <text>
        <r>
          <rPr>
            <sz val="11"/>
            <rFont val="Calibri"/>
            <family val="2"/>
            <charset val="238"/>
          </rPr>
          <t>SZV_F:EgyebAllamiUtem2</t>
        </r>
      </text>
    </comment>
    <comment ref="AM527" authorId="0" shapeId="0" xr:uid="{8EF8041B-2FF8-4E1B-9166-577E0E7C5C3A}">
      <text>
        <r>
          <rPr>
            <sz val="11"/>
            <rFont val="Calibri"/>
            <family val="2"/>
            <charset val="238"/>
          </rPr>
          <t>SZV_F:OnkormanyzatiUtem2</t>
        </r>
      </text>
    </comment>
    <comment ref="AN527" authorId="0" shapeId="0" xr:uid="{B78AF003-F9C7-4CE9-A947-9B60F46A3518}">
      <text>
        <r>
          <rPr>
            <sz val="11"/>
            <rFont val="Calibri"/>
            <family val="2"/>
            <charset val="238"/>
          </rPr>
          <t>SZV_F:EUUtem2</t>
        </r>
      </text>
    </comment>
    <comment ref="AO527" authorId="0" shapeId="0" xr:uid="{9436DE3A-8A0F-4807-962B-72B3C0F58B71}">
      <text>
        <r>
          <rPr>
            <sz val="11"/>
            <rFont val="Calibri"/>
            <family val="2"/>
            <charset val="238"/>
          </rPr>
          <t>SZV_F:EgyebUtem2</t>
        </r>
      </text>
    </comment>
    <comment ref="AP527" authorId="0" shapeId="0" xr:uid="{BCD61D55-AE17-4841-B225-FB79D1EC0705}">
      <text>
        <r>
          <rPr>
            <sz val="11"/>
            <rFont val="Calibri"/>
            <family val="2"/>
            <charset val="238"/>
          </rPr>
          <t>SZV_F:HitelKotvenyUtem2</t>
        </r>
      </text>
    </comment>
    <comment ref="AQ527" authorId="0" shapeId="0" xr:uid="{5161D6D1-977A-4AB3-A659-6807DAE9684E}">
      <text>
        <r>
          <rPr>
            <sz val="11"/>
            <rFont val="Calibri"/>
            <family val="2"/>
            <charset val="238"/>
          </rPr>
          <t>SZV_F:OsszesenUtem2</t>
        </r>
      </text>
    </comment>
    <comment ref="AR527" authorId="0" shapeId="0" xr:uid="{103B3468-8DF4-4E5A-8CE7-39EF4CD7E2A2}">
      <text>
        <r>
          <rPr>
            <sz val="11"/>
            <rFont val="Calibri"/>
            <family val="2"/>
            <charset val="238"/>
          </rPr>
          <t>SZV_F:ForrashianyUtem2</t>
        </r>
      </text>
    </comment>
    <comment ref="AU527" authorId="0" shapeId="0" xr:uid="{681EFE76-526D-4AF2-9A74-FF11B9D4AEBD}">
      <text>
        <r>
          <rPr>
            <sz val="11"/>
            <rFont val="Calibri"/>
            <family val="2"/>
            <charset val="238"/>
          </rPr>
          <t>SZV_F:Indokolas</t>
        </r>
      </text>
    </comment>
    <comment ref="AV527" authorId="0" shapeId="0" xr:uid="{16EC1D1B-C086-4CA1-AE07-69D07BE02832}">
      <text>
        <r>
          <rPr>
            <sz val="11"/>
            <rFont val="Calibri"/>
            <family val="2"/>
            <charset val="238"/>
          </rPr>
          <t>SZV_F:Megjegyzes</t>
        </r>
      </text>
    </comment>
    <comment ref="AW527" authorId="0" shapeId="0" xr:uid="{09E4866F-C110-41E6-A534-DF54BC65A9EA}">
      <text>
        <r>
          <rPr>
            <sz val="11"/>
            <rFont val="Calibri"/>
            <family val="2"/>
            <charset val="238"/>
          </rPr>
          <t>SZV_F:FeladatSorszam</t>
        </r>
      </text>
    </comment>
    <comment ref="AY527" authorId="0" shapeId="0" xr:uid="{5589B872-58ED-4307-B66A-D59ECEFAB3A1}">
      <text>
        <r>
          <rPr>
            <sz val="11"/>
            <rFont val="Calibri"/>
            <family val="2"/>
            <charset val="238"/>
          </rPr>
          <t>SZV_F:ISA</t>
        </r>
      </text>
    </comment>
    <comment ref="B528" authorId="0" shapeId="0" xr:uid="{B938A662-68A5-451F-97BB-7CAADA9EB8A4}">
      <text>
        <r>
          <rPr>
            <sz val="11"/>
            <rFont val="Calibri"/>
            <family val="2"/>
            <charset val="238"/>
          </rPr>
          <t>SZV_F:FontossagiSorrent</t>
        </r>
      </text>
    </comment>
    <comment ref="C528" authorId="0" shapeId="0" xr:uid="{AF227142-466C-408E-98C6-F922845D1C71}">
      <text>
        <r>
          <rPr>
            <sz val="11"/>
            <rFont val="Calibri"/>
            <family val="2"/>
            <charset val="238"/>
          </rPr>
          <t>SZV_F:FeladatKategoria</t>
        </r>
      </text>
    </comment>
    <comment ref="D528" authorId="0" shapeId="0" xr:uid="{80C8F685-FC9A-4EB3-8491-1160425F7AFE}">
      <text>
        <r>
          <rPr>
            <sz val="11"/>
            <rFont val="Calibri"/>
            <family val="2"/>
            <charset val="238"/>
          </rPr>
          <t>SZV_F:FeladatMegnevezes</t>
        </r>
      </text>
    </comment>
    <comment ref="E528" authorId="0" shapeId="0" xr:uid="{0FC38C34-0BB2-413A-A268-341C3247E716}">
      <text>
        <r>
          <rPr>
            <sz val="11"/>
            <rFont val="Calibri"/>
            <family val="2"/>
            <charset val="238"/>
          </rPr>
          <t>SZV_F:ElviEngedelySzam</t>
        </r>
      </text>
    </comment>
    <comment ref="F528" authorId="0" shapeId="0" xr:uid="{64F40370-067D-4A1B-AF6C-934F2844A170}">
      <text>
        <r>
          <rPr>
            <sz val="11"/>
            <rFont val="Calibri"/>
            <family val="2"/>
            <charset val="238"/>
          </rPr>
          <t>SZV_F:VKR_Kod</t>
        </r>
      </text>
    </comment>
    <comment ref="G528" authorId="0" shapeId="0" xr:uid="{DE62CC88-D01F-4D4A-9180-5B8D343EB2D9}">
      <text>
        <r>
          <rPr>
            <sz val="11"/>
            <rFont val="Calibri"/>
            <family val="2"/>
            <charset val="238"/>
          </rPr>
          <t>SZV_F:VKR_Nev</t>
        </r>
      </text>
    </comment>
    <comment ref="H528" authorId="0" shapeId="0" xr:uid="{BC74DC31-3DC9-4676-9A79-96761D6E6CC8}">
      <text>
        <r>
          <rPr>
            <sz val="11"/>
            <rFont val="Calibri"/>
            <family val="2"/>
            <charset val="238"/>
          </rPr>
          <t>SZV_F:FeladatAzonosito</t>
        </r>
      </text>
    </comment>
    <comment ref="I528" authorId="0" shapeId="0" xr:uid="{D07827F0-9ECD-4748-A82D-31006022D04F}">
      <text>
        <r>
          <rPr>
            <sz val="11"/>
            <rFont val="Calibri"/>
            <family val="2"/>
            <charset val="238"/>
          </rPr>
          <t>SZV_F:EllatasiTerulet</t>
        </r>
      </text>
    </comment>
    <comment ref="J528" authorId="0" shapeId="0" xr:uid="{FB2F7E0C-6738-48E5-8524-0DC0EF792880}">
      <text>
        <r>
          <rPr>
            <sz val="11"/>
            <rFont val="Calibri"/>
            <family val="2"/>
            <charset val="238"/>
          </rPr>
          <t>SZV_F:EllatasertFelelos</t>
        </r>
      </text>
    </comment>
    <comment ref="K528" authorId="0" shapeId="0" xr:uid="{661B7EF8-11CE-4CA4-ABB0-18596FC4135D}">
      <text>
        <r>
          <rPr>
            <sz val="11"/>
            <rFont val="Calibri"/>
            <family val="2"/>
            <charset val="238"/>
          </rPr>
          <t>SZV_F:TervezettNettoKoltseg</t>
        </r>
      </text>
    </comment>
    <comment ref="L528" authorId="0" shapeId="0" xr:uid="{95020FE4-BECA-444E-8C52-AE60078AF945}">
      <text>
        <r>
          <rPr>
            <sz val="11"/>
            <rFont val="Calibri"/>
            <family val="2"/>
            <charset val="238"/>
          </rPr>
          <t>SZV_F:IdotartamKezdes</t>
        </r>
      </text>
    </comment>
    <comment ref="M528" authorId="0" shapeId="0" xr:uid="{EAF86602-896B-44EE-8C71-53EF7BDDF084}">
      <text>
        <r>
          <rPr>
            <sz val="11"/>
            <rFont val="Calibri"/>
            <family val="2"/>
            <charset val="238"/>
          </rPr>
          <t>SZV_F:IdotartamBefejezes</t>
        </r>
      </text>
    </comment>
    <comment ref="N528" authorId="0" shapeId="0" xr:uid="{7E098238-6E42-413D-8093-DBCEB1A17769}">
      <text>
        <r>
          <rPr>
            <sz val="11"/>
            <rFont val="Calibri"/>
            <family val="2"/>
            <charset val="238"/>
          </rPr>
          <t>SZV_F:NettoKoltsegUtem1</t>
        </r>
      </text>
    </comment>
    <comment ref="O528" authorId="0" shapeId="0" xr:uid="{4B6F05F5-6983-43C7-AE24-CA52BBCCB90D}">
      <text>
        <r>
          <rPr>
            <sz val="11"/>
            <rFont val="Calibri"/>
            <family val="2"/>
            <charset val="238"/>
          </rPr>
          <t>SZV_F:NettoKoltsegUtem2</t>
        </r>
      </text>
    </comment>
    <comment ref="P528" authorId="0" shapeId="0" xr:uid="{1E4B9E04-62C4-4AC5-81C6-F79D7BE90F9F}">
      <text>
        <r>
          <rPr>
            <sz val="11"/>
            <rFont val="Calibri"/>
            <family val="2"/>
            <charset val="238"/>
          </rPr>
          <t>SZV_F:EM_Melleklet2_KTG</t>
        </r>
      </text>
    </comment>
    <comment ref="R528" authorId="0" shapeId="0" xr:uid="{0EBD6A14-4B87-465B-B8A8-F7BF0F221F2E}">
      <text>
        <r>
          <rPr>
            <sz val="11"/>
            <rFont val="Calibri"/>
            <family val="2"/>
            <charset val="238"/>
          </rPr>
          <t>SZV_F:HDUtem1</t>
        </r>
      </text>
    </comment>
    <comment ref="S528" authorId="0" shapeId="0" xr:uid="{3DDDDBAB-1F69-4933-BB22-7B8E2E9473EC}">
      <text>
        <r>
          <rPr>
            <sz val="11"/>
            <rFont val="Calibri"/>
            <family val="2"/>
            <charset val="238"/>
          </rPr>
          <t>SZV_F:ECSUtem1</t>
        </r>
      </text>
    </comment>
    <comment ref="T528" authorId="0" shapeId="0" xr:uid="{50D997C7-1B19-445A-8C91-A41689647424}">
      <text>
        <r>
          <rPr>
            <sz val="11"/>
            <rFont val="Calibri"/>
            <family val="2"/>
            <charset val="238"/>
          </rPr>
          <t>SZV_F:KFHUtem1</t>
        </r>
      </text>
    </comment>
    <comment ref="U528" authorId="0" shapeId="0" xr:uid="{B0DEAD63-B9DB-47C3-A1C2-76A847701688}">
      <text>
        <r>
          <rPr>
            <sz val="11"/>
            <rFont val="Calibri"/>
            <family val="2"/>
            <charset val="238"/>
          </rPr>
          <t>SZV_F:Egyeb_SajatUtem1</t>
        </r>
      </text>
    </comment>
    <comment ref="V528" authorId="0" shapeId="0" xr:uid="{3070BCD5-0FA0-477A-BCB4-608CDFA26135}">
      <text>
        <r>
          <rPr>
            <sz val="11"/>
            <rFont val="Calibri"/>
            <family val="2"/>
            <charset val="238"/>
          </rPr>
          <t>SZV_F:DijUtem1</t>
        </r>
      </text>
    </comment>
    <comment ref="W528" authorId="0" shapeId="0" xr:uid="{681E9C97-7228-4F9A-90E8-DB43F5098C93}">
      <text>
        <r>
          <rPr>
            <sz val="11"/>
            <rFont val="Calibri"/>
            <family val="2"/>
            <charset val="238"/>
          </rPr>
          <t>SZV_F:EM_Melleklet1_Utem1</t>
        </r>
      </text>
    </comment>
    <comment ref="X528" authorId="0" shapeId="0" xr:uid="{D429BE60-E9A3-4242-8584-0C4611C21C0B}">
      <text>
        <r>
          <rPr>
            <sz val="11"/>
            <rFont val="Calibri"/>
            <family val="2"/>
            <charset val="238"/>
          </rPr>
          <t>SZV_F:EgyebAllamiUtem1</t>
        </r>
      </text>
    </comment>
    <comment ref="Y528" authorId="0" shapeId="0" xr:uid="{80BED94A-9E1F-46DC-ADFF-2637AD3D1691}">
      <text>
        <r>
          <rPr>
            <sz val="11"/>
            <rFont val="Calibri"/>
            <family val="2"/>
            <charset val="238"/>
          </rPr>
          <t>SZV_F:OnkormanyzatiUtem1</t>
        </r>
      </text>
    </comment>
    <comment ref="Z528" authorId="0" shapeId="0" xr:uid="{60428CB3-6715-44D6-BF8D-51DF56258253}">
      <text>
        <r>
          <rPr>
            <sz val="11"/>
            <rFont val="Calibri"/>
            <family val="2"/>
            <charset val="238"/>
          </rPr>
          <t>SZV_F:EUUtem1</t>
        </r>
      </text>
    </comment>
    <comment ref="AA528" authorId="0" shapeId="0" xr:uid="{0C32BCEF-7BFE-47F0-94F1-A0F731E9142C}">
      <text>
        <r>
          <rPr>
            <sz val="11"/>
            <rFont val="Calibri"/>
            <family val="2"/>
            <charset val="238"/>
          </rPr>
          <t>SZV_F:EgyebUtem1</t>
        </r>
      </text>
    </comment>
    <comment ref="AB528" authorId="0" shapeId="0" xr:uid="{7F0A3D0A-88AE-434B-A094-4FBD0FDD8B94}">
      <text>
        <r>
          <rPr>
            <sz val="11"/>
            <rFont val="Calibri"/>
            <family val="2"/>
            <charset val="238"/>
          </rPr>
          <t>SZV_F:HitelKotvenyUtem1</t>
        </r>
      </text>
    </comment>
    <comment ref="AC528" authorId="0" shapeId="0" xr:uid="{CC67D12F-31CE-4AB3-89C2-0EA714C1D05F}">
      <text>
        <r>
          <rPr>
            <sz val="11"/>
            <rFont val="Calibri"/>
            <family val="2"/>
            <charset val="238"/>
          </rPr>
          <t>SZV_F:OsszesenUtem1</t>
        </r>
      </text>
    </comment>
    <comment ref="AF528" authorId="0" shapeId="0" xr:uid="{1CD00755-5471-49AB-B140-7174AE403101}">
      <text>
        <r>
          <rPr>
            <sz val="11"/>
            <rFont val="Calibri"/>
            <family val="2"/>
            <charset val="238"/>
          </rPr>
          <t>SZV_F:HDUtem2</t>
        </r>
      </text>
    </comment>
    <comment ref="AG528" authorId="0" shapeId="0" xr:uid="{CC6C5D56-144B-4242-AB8E-1D40053A06B7}">
      <text>
        <r>
          <rPr>
            <sz val="11"/>
            <rFont val="Calibri"/>
            <family val="2"/>
            <charset val="238"/>
          </rPr>
          <t>SZV_F:ECSUtem2</t>
        </r>
      </text>
    </comment>
    <comment ref="AH528" authorId="0" shapeId="0" xr:uid="{23B01386-08B6-4A1A-A063-2CFB1DB5C1BE}">
      <text>
        <r>
          <rPr>
            <sz val="11"/>
            <rFont val="Calibri"/>
            <family val="2"/>
            <charset val="238"/>
          </rPr>
          <t>SZV_F:KFHUtem2</t>
        </r>
      </text>
    </comment>
    <comment ref="AI528" authorId="0" shapeId="0" xr:uid="{CD74B9F0-7554-4AB3-814C-9AA01F48466B}">
      <text>
        <r>
          <rPr>
            <sz val="11"/>
            <rFont val="Calibri"/>
            <family val="2"/>
            <charset val="238"/>
          </rPr>
          <t>SZV_F:Egyeb_SajatUtem2</t>
        </r>
      </text>
    </comment>
    <comment ref="AJ528" authorId="0" shapeId="0" xr:uid="{C74AE362-A024-417D-B86D-A05A44537B9A}">
      <text>
        <r>
          <rPr>
            <sz val="11"/>
            <rFont val="Calibri"/>
            <family val="2"/>
            <charset val="238"/>
          </rPr>
          <t>SZV_F:DijUtem2</t>
        </r>
      </text>
    </comment>
    <comment ref="AK528" authorId="0" shapeId="0" xr:uid="{2E18F094-BE33-40D0-B079-C9F534CD5897}">
      <text>
        <r>
          <rPr>
            <sz val="11"/>
            <rFont val="Calibri"/>
            <family val="2"/>
            <charset val="238"/>
          </rPr>
          <t>SZV_F:EM_Melleklet1_Utem2</t>
        </r>
      </text>
    </comment>
    <comment ref="AL528" authorId="0" shapeId="0" xr:uid="{3C7F986B-05CD-4493-8B0B-487CDC1CA71A}">
      <text>
        <r>
          <rPr>
            <sz val="11"/>
            <rFont val="Calibri"/>
            <family val="2"/>
            <charset val="238"/>
          </rPr>
          <t>SZV_F:EgyebAllamiUtem2</t>
        </r>
      </text>
    </comment>
    <comment ref="AM528" authorId="0" shapeId="0" xr:uid="{379014A6-E49B-46F8-B02E-447611ADDC00}">
      <text>
        <r>
          <rPr>
            <sz val="11"/>
            <rFont val="Calibri"/>
            <family val="2"/>
            <charset val="238"/>
          </rPr>
          <t>SZV_F:OnkormanyzatiUtem2</t>
        </r>
      </text>
    </comment>
    <comment ref="AN528" authorId="0" shapeId="0" xr:uid="{8900E1E6-7352-4896-987B-42CDCAD02E5D}">
      <text>
        <r>
          <rPr>
            <sz val="11"/>
            <rFont val="Calibri"/>
            <family val="2"/>
            <charset val="238"/>
          </rPr>
          <t>SZV_F:EUUtem2</t>
        </r>
      </text>
    </comment>
    <comment ref="AO528" authorId="0" shapeId="0" xr:uid="{F313B3ED-B249-46D9-9125-0E60F2770F64}">
      <text>
        <r>
          <rPr>
            <sz val="11"/>
            <rFont val="Calibri"/>
            <family val="2"/>
            <charset val="238"/>
          </rPr>
          <t>SZV_F:EgyebUtem2</t>
        </r>
      </text>
    </comment>
    <comment ref="AP528" authorId="0" shapeId="0" xr:uid="{AD990053-1B98-48FF-80CA-ED191F3855BF}">
      <text>
        <r>
          <rPr>
            <sz val="11"/>
            <rFont val="Calibri"/>
            <family val="2"/>
            <charset val="238"/>
          </rPr>
          <t>SZV_F:HitelKotvenyUtem2</t>
        </r>
      </text>
    </comment>
    <comment ref="AQ528" authorId="0" shapeId="0" xr:uid="{96E7C6F9-D947-49EE-B763-3FC605E3FB08}">
      <text>
        <r>
          <rPr>
            <sz val="11"/>
            <rFont val="Calibri"/>
            <family val="2"/>
            <charset val="238"/>
          </rPr>
          <t>SZV_F:OsszesenUtem2</t>
        </r>
      </text>
    </comment>
    <comment ref="AR528" authorId="0" shapeId="0" xr:uid="{56311B9A-D3BE-46C1-AADF-BDADE257D111}">
      <text>
        <r>
          <rPr>
            <sz val="11"/>
            <rFont val="Calibri"/>
            <family val="2"/>
            <charset val="238"/>
          </rPr>
          <t>SZV_F:ForrashianyUtem2</t>
        </r>
      </text>
    </comment>
    <comment ref="AU528" authorId="0" shapeId="0" xr:uid="{6A344488-8C14-419D-8665-1DB9B6F25925}">
      <text>
        <r>
          <rPr>
            <sz val="11"/>
            <rFont val="Calibri"/>
            <family val="2"/>
            <charset val="238"/>
          </rPr>
          <t>SZV_F:Indokolas</t>
        </r>
      </text>
    </comment>
    <comment ref="AV528" authorId="0" shapeId="0" xr:uid="{48B73C53-1FBE-48F0-A020-347632F6E269}">
      <text>
        <r>
          <rPr>
            <sz val="11"/>
            <rFont val="Calibri"/>
            <family val="2"/>
            <charset val="238"/>
          </rPr>
          <t>SZV_F:Megjegyzes</t>
        </r>
      </text>
    </comment>
    <comment ref="AW528" authorId="0" shapeId="0" xr:uid="{1724BA70-F8EF-4968-8673-D0D53E87D83B}">
      <text>
        <r>
          <rPr>
            <sz val="11"/>
            <rFont val="Calibri"/>
            <family val="2"/>
            <charset val="238"/>
          </rPr>
          <t>SZV_F:FeladatSorszam</t>
        </r>
      </text>
    </comment>
    <comment ref="AY528" authorId="0" shapeId="0" xr:uid="{1E37808F-361E-4238-9F90-CC800687B66B}">
      <text>
        <r>
          <rPr>
            <sz val="11"/>
            <rFont val="Calibri"/>
            <family val="2"/>
            <charset val="238"/>
          </rPr>
          <t>SZV_F:ISA</t>
        </r>
      </text>
    </comment>
    <comment ref="B529" authorId="0" shapeId="0" xr:uid="{0DF2EA36-1082-49D0-9F49-A05BA7ED3548}">
      <text>
        <r>
          <rPr>
            <sz val="11"/>
            <rFont val="Calibri"/>
            <family val="2"/>
            <charset val="238"/>
          </rPr>
          <t>SZV_F:FontossagiSorrent</t>
        </r>
      </text>
    </comment>
    <comment ref="C529" authorId="0" shapeId="0" xr:uid="{04A4956A-68C3-4443-BA56-B635A07CC39E}">
      <text>
        <r>
          <rPr>
            <sz val="11"/>
            <rFont val="Calibri"/>
            <family val="2"/>
            <charset val="238"/>
          </rPr>
          <t>SZV_F:FeladatKategoria</t>
        </r>
      </text>
    </comment>
    <comment ref="D529" authorId="0" shapeId="0" xr:uid="{E6B66B79-AAD3-4EDB-9C20-4F97F47170D5}">
      <text>
        <r>
          <rPr>
            <sz val="11"/>
            <rFont val="Calibri"/>
            <family val="2"/>
            <charset val="238"/>
          </rPr>
          <t>SZV_F:FeladatMegnevezes</t>
        </r>
      </text>
    </comment>
    <comment ref="E529" authorId="0" shapeId="0" xr:uid="{B220E61E-6483-41F9-BF90-7E2C26322936}">
      <text>
        <r>
          <rPr>
            <sz val="11"/>
            <rFont val="Calibri"/>
            <family val="2"/>
            <charset val="238"/>
          </rPr>
          <t>SZV_F:ElviEngedelySzam</t>
        </r>
      </text>
    </comment>
    <comment ref="F529" authorId="0" shapeId="0" xr:uid="{38C7BA7A-8A70-4CEA-847B-91ACB213814A}">
      <text>
        <r>
          <rPr>
            <sz val="11"/>
            <rFont val="Calibri"/>
            <family val="2"/>
            <charset val="238"/>
          </rPr>
          <t>SZV_F:VKR_Kod</t>
        </r>
      </text>
    </comment>
    <comment ref="G529" authorId="0" shapeId="0" xr:uid="{EFDBD0D2-D3C2-4497-BC62-1C92BFA4E0B6}">
      <text>
        <r>
          <rPr>
            <sz val="11"/>
            <rFont val="Calibri"/>
            <family val="2"/>
            <charset val="238"/>
          </rPr>
          <t>SZV_F:VKR_Nev</t>
        </r>
      </text>
    </comment>
    <comment ref="H529" authorId="0" shapeId="0" xr:uid="{EEE72C16-4184-4DBE-A359-7E69EB957228}">
      <text>
        <r>
          <rPr>
            <sz val="11"/>
            <rFont val="Calibri"/>
            <family val="2"/>
            <charset val="238"/>
          </rPr>
          <t>SZV_F:FeladatAzonosito</t>
        </r>
      </text>
    </comment>
    <comment ref="I529" authorId="0" shapeId="0" xr:uid="{2B76E5D6-E9DD-4F69-BAB6-2D15DD0FBA94}">
      <text>
        <r>
          <rPr>
            <sz val="11"/>
            <rFont val="Calibri"/>
            <family val="2"/>
            <charset val="238"/>
          </rPr>
          <t>SZV_F:EllatasiTerulet</t>
        </r>
      </text>
    </comment>
    <comment ref="J529" authorId="0" shapeId="0" xr:uid="{AA2E4A1D-87B2-449A-AB20-5341B02B166B}">
      <text>
        <r>
          <rPr>
            <sz val="11"/>
            <rFont val="Calibri"/>
            <family val="2"/>
            <charset val="238"/>
          </rPr>
          <t>SZV_F:EllatasertFelelos</t>
        </r>
      </text>
    </comment>
    <comment ref="K529" authorId="0" shapeId="0" xr:uid="{F9E5AEB0-44D3-4E9C-A7A5-8ED6DF713252}">
      <text>
        <r>
          <rPr>
            <sz val="11"/>
            <rFont val="Calibri"/>
            <family val="2"/>
            <charset val="238"/>
          </rPr>
          <t>SZV_F:TervezettNettoKoltseg</t>
        </r>
      </text>
    </comment>
    <comment ref="L529" authorId="0" shapeId="0" xr:uid="{374D7185-2FB8-4D88-8078-161A5F0C7873}">
      <text>
        <r>
          <rPr>
            <sz val="11"/>
            <rFont val="Calibri"/>
            <family val="2"/>
            <charset val="238"/>
          </rPr>
          <t>SZV_F:IdotartamKezdes</t>
        </r>
      </text>
    </comment>
    <comment ref="M529" authorId="0" shapeId="0" xr:uid="{EA3096F8-6DA6-40E8-B800-0963A9A1CAA6}">
      <text>
        <r>
          <rPr>
            <sz val="11"/>
            <rFont val="Calibri"/>
            <family val="2"/>
            <charset val="238"/>
          </rPr>
          <t>SZV_F:IdotartamBefejezes</t>
        </r>
      </text>
    </comment>
    <comment ref="N529" authorId="0" shapeId="0" xr:uid="{0E33556A-D93D-4F80-B973-76665EDEDBA1}">
      <text>
        <r>
          <rPr>
            <sz val="11"/>
            <rFont val="Calibri"/>
            <family val="2"/>
            <charset val="238"/>
          </rPr>
          <t>SZV_F:NettoKoltsegUtem1</t>
        </r>
      </text>
    </comment>
    <comment ref="O529" authorId="0" shapeId="0" xr:uid="{B036439D-7169-4CB0-9DF6-F14C542E9E16}">
      <text>
        <r>
          <rPr>
            <sz val="11"/>
            <rFont val="Calibri"/>
            <family val="2"/>
            <charset val="238"/>
          </rPr>
          <t>SZV_F:NettoKoltsegUtem2</t>
        </r>
      </text>
    </comment>
    <comment ref="P529" authorId="0" shapeId="0" xr:uid="{83454CD4-831D-4B6A-A811-E6F91A417CB1}">
      <text>
        <r>
          <rPr>
            <sz val="11"/>
            <rFont val="Calibri"/>
            <family val="2"/>
            <charset val="238"/>
          </rPr>
          <t>SZV_F:EM_Melleklet2_KTG</t>
        </r>
      </text>
    </comment>
    <comment ref="R529" authorId="0" shapeId="0" xr:uid="{24B59A72-01D9-4FC6-A1B8-609E96D42A3F}">
      <text>
        <r>
          <rPr>
            <sz val="11"/>
            <rFont val="Calibri"/>
            <family val="2"/>
            <charset val="238"/>
          </rPr>
          <t>SZV_F:HDUtem1</t>
        </r>
      </text>
    </comment>
    <comment ref="S529" authorId="0" shapeId="0" xr:uid="{751CAF93-A71B-4252-8EF5-71F3DDAF68C5}">
      <text>
        <r>
          <rPr>
            <sz val="11"/>
            <rFont val="Calibri"/>
            <family val="2"/>
            <charset val="238"/>
          </rPr>
          <t>SZV_F:ECSUtem1</t>
        </r>
      </text>
    </comment>
    <comment ref="T529" authorId="0" shapeId="0" xr:uid="{F4612B45-1558-4922-85A2-1764179DF7CD}">
      <text>
        <r>
          <rPr>
            <sz val="11"/>
            <rFont val="Calibri"/>
            <family val="2"/>
            <charset val="238"/>
          </rPr>
          <t>SZV_F:KFHUtem1</t>
        </r>
      </text>
    </comment>
    <comment ref="U529" authorId="0" shapeId="0" xr:uid="{DD9FB281-A3C7-4871-B387-BA0941843CB0}">
      <text>
        <r>
          <rPr>
            <sz val="11"/>
            <rFont val="Calibri"/>
            <family val="2"/>
            <charset val="238"/>
          </rPr>
          <t>SZV_F:Egyeb_SajatUtem1</t>
        </r>
      </text>
    </comment>
    <comment ref="V529" authorId="0" shapeId="0" xr:uid="{5F560F65-A2F2-4F80-A391-7210EE210A1C}">
      <text>
        <r>
          <rPr>
            <sz val="11"/>
            <rFont val="Calibri"/>
            <family val="2"/>
            <charset val="238"/>
          </rPr>
          <t>SZV_F:DijUtem1</t>
        </r>
      </text>
    </comment>
    <comment ref="W529" authorId="0" shapeId="0" xr:uid="{A8BA22D2-E035-4164-B4D2-6A19B521CE03}">
      <text>
        <r>
          <rPr>
            <sz val="11"/>
            <rFont val="Calibri"/>
            <family val="2"/>
            <charset val="238"/>
          </rPr>
          <t>SZV_F:EM_Melleklet1_Utem1</t>
        </r>
      </text>
    </comment>
    <comment ref="X529" authorId="0" shapeId="0" xr:uid="{44410CBF-FABD-451F-8E58-CF7F19F6ECC6}">
      <text>
        <r>
          <rPr>
            <sz val="11"/>
            <rFont val="Calibri"/>
            <family val="2"/>
            <charset val="238"/>
          </rPr>
          <t>SZV_F:EgyebAllamiUtem1</t>
        </r>
      </text>
    </comment>
    <comment ref="Y529" authorId="0" shapeId="0" xr:uid="{4ADB8FEF-E623-42EE-8FF7-FA226DB4405E}">
      <text>
        <r>
          <rPr>
            <sz val="11"/>
            <rFont val="Calibri"/>
            <family val="2"/>
            <charset val="238"/>
          </rPr>
          <t>SZV_F:OnkormanyzatiUtem1</t>
        </r>
      </text>
    </comment>
    <comment ref="Z529" authorId="0" shapeId="0" xr:uid="{6F643557-CD6D-4DD2-890A-929C803DE35A}">
      <text>
        <r>
          <rPr>
            <sz val="11"/>
            <rFont val="Calibri"/>
            <family val="2"/>
            <charset val="238"/>
          </rPr>
          <t>SZV_F:EUUtem1</t>
        </r>
      </text>
    </comment>
    <comment ref="AA529" authorId="0" shapeId="0" xr:uid="{88469628-BC1D-4E95-B5F7-850A1423BE20}">
      <text>
        <r>
          <rPr>
            <sz val="11"/>
            <rFont val="Calibri"/>
            <family val="2"/>
            <charset val="238"/>
          </rPr>
          <t>SZV_F:EgyebUtem1</t>
        </r>
      </text>
    </comment>
    <comment ref="AB529" authorId="0" shapeId="0" xr:uid="{22C8B6E3-5D26-4912-A3C1-33AF636510DA}">
      <text>
        <r>
          <rPr>
            <sz val="11"/>
            <rFont val="Calibri"/>
            <family val="2"/>
            <charset val="238"/>
          </rPr>
          <t>SZV_F:HitelKotvenyUtem1</t>
        </r>
      </text>
    </comment>
    <comment ref="AC529" authorId="0" shapeId="0" xr:uid="{D732BCAB-403C-4035-A858-D4993DBDCF18}">
      <text>
        <r>
          <rPr>
            <sz val="11"/>
            <rFont val="Calibri"/>
            <family val="2"/>
            <charset val="238"/>
          </rPr>
          <t>SZV_F:OsszesenUtem1</t>
        </r>
      </text>
    </comment>
    <comment ref="AF529" authorId="0" shapeId="0" xr:uid="{0C5D9760-D2F5-48EE-A6D8-30DAEF3355DA}">
      <text>
        <r>
          <rPr>
            <sz val="11"/>
            <rFont val="Calibri"/>
            <family val="2"/>
            <charset val="238"/>
          </rPr>
          <t>SZV_F:HDUtem2</t>
        </r>
      </text>
    </comment>
    <comment ref="AG529" authorId="0" shapeId="0" xr:uid="{34211C24-0795-4E84-8241-C75E07823AF1}">
      <text>
        <r>
          <rPr>
            <sz val="11"/>
            <rFont val="Calibri"/>
            <family val="2"/>
            <charset val="238"/>
          </rPr>
          <t>SZV_F:ECSUtem2</t>
        </r>
      </text>
    </comment>
    <comment ref="AH529" authorId="0" shapeId="0" xr:uid="{D6FCB6AE-D646-4EC7-A321-B872C2775CCF}">
      <text>
        <r>
          <rPr>
            <sz val="11"/>
            <rFont val="Calibri"/>
            <family val="2"/>
            <charset val="238"/>
          </rPr>
          <t>SZV_F:KFHUtem2</t>
        </r>
      </text>
    </comment>
    <comment ref="AI529" authorId="0" shapeId="0" xr:uid="{E29F4980-C585-4CF6-8C4C-6248FC88FF2D}">
      <text>
        <r>
          <rPr>
            <sz val="11"/>
            <rFont val="Calibri"/>
            <family val="2"/>
            <charset val="238"/>
          </rPr>
          <t>SZV_F:Egyeb_SajatUtem2</t>
        </r>
      </text>
    </comment>
    <comment ref="AJ529" authorId="0" shapeId="0" xr:uid="{29299F29-FA38-4D69-911A-98384984D64B}">
      <text>
        <r>
          <rPr>
            <sz val="11"/>
            <rFont val="Calibri"/>
            <family val="2"/>
            <charset val="238"/>
          </rPr>
          <t>SZV_F:DijUtem2</t>
        </r>
      </text>
    </comment>
    <comment ref="AK529" authorId="0" shapeId="0" xr:uid="{5A0F553E-9896-454D-97C2-DB85C3959662}">
      <text>
        <r>
          <rPr>
            <sz val="11"/>
            <rFont val="Calibri"/>
            <family val="2"/>
            <charset val="238"/>
          </rPr>
          <t>SZV_F:EM_Melleklet1_Utem2</t>
        </r>
      </text>
    </comment>
    <comment ref="AL529" authorId="0" shapeId="0" xr:uid="{26AF8ACF-B5EF-4543-BF2D-3D6CCE071E74}">
      <text>
        <r>
          <rPr>
            <sz val="11"/>
            <rFont val="Calibri"/>
            <family val="2"/>
            <charset val="238"/>
          </rPr>
          <t>SZV_F:EgyebAllamiUtem2</t>
        </r>
      </text>
    </comment>
    <comment ref="AM529" authorId="0" shapeId="0" xr:uid="{84452FEF-F356-44B5-AC7E-BEED138BDDAB}">
      <text>
        <r>
          <rPr>
            <sz val="11"/>
            <rFont val="Calibri"/>
            <family val="2"/>
            <charset val="238"/>
          </rPr>
          <t>SZV_F:OnkormanyzatiUtem2</t>
        </r>
      </text>
    </comment>
    <comment ref="AN529" authorId="0" shapeId="0" xr:uid="{BAB09C75-8899-4316-948B-CE1239C79E28}">
      <text>
        <r>
          <rPr>
            <sz val="11"/>
            <rFont val="Calibri"/>
            <family val="2"/>
            <charset val="238"/>
          </rPr>
          <t>SZV_F:EUUtem2</t>
        </r>
      </text>
    </comment>
    <comment ref="AO529" authorId="0" shapeId="0" xr:uid="{CD1BA251-2A65-4811-898C-39B711071B60}">
      <text>
        <r>
          <rPr>
            <sz val="11"/>
            <rFont val="Calibri"/>
            <family val="2"/>
            <charset val="238"/>
          </rPr>
          <t>SZV_F:EgyebUtem2</t>
        </r>
      </text>
    </comment>
    <comment ref="AP529" authorId="0" shapeId="0" xr:uid="{A4A06F1E-BBC5-46FE-931F-50B9EEA64323}">
      <text>
        <r>
          <rPr>
            <sz val="11"/>
            <rFont val="Calibri"/>
            <family val="2"/>
            <charset val="238"/>
          </rPr>
          <t>SZV_F:HitelKotvenyUtem2</t>
        </r>
      </text>
    </comment>
    <comment ref="AQ529" authorId="0" shapeId="0" xr:uid="{DA0D1914-68E8-4E0F-BDF8-75463586200D}">
      <text>
        <r>
          <rPr>
            <sz val="11"/>
            <rFont val="Calibri"/>
            <family val="2"/>
            <charset val="238"/>
          </rPr>
          <t>SZV_F:OsszesenUtem2</t>
        </r>
      </text>
    </comment>
    <comment ref="AR529" authorId="0" shapeId="0" xr:uid="{855C9480-18E2-46AA-83A7-1555F69C49EF}">
      <text>
        <r>
          <rPr>
            <sz val="11"/>
            <rFont val="Calibri"/>
            <family val="2"/>
            <charset val="238"/>
          </rPr>
          <t>SZV_F:ForrashianyUtem2</t>
        </r>
      </text>
    </comment>
    <comment ref="AU529" authorId="0" shapeId="0" xr:uid="{38FCEB5B-D409-41FF-AAD3-2C8D7CA791D4}">
      <text>
        <r>
          <rPr>
            <sz val="11"/>
            <rFont val="Calibri"/>
            <family val="2"/>
            <charset val="238"/>
          </rPr>
          <t>SZV_F:Indokolas</t>
        </r>
      </text>
    </comment>
    <comment ref="AV529" authorId="0" shapeId="0" xr:uid="{AD1E18B7-7A09-497C-B5F6-DA65045410B0}">
      <text>
        <r>
          <rPr>
            <sz val="11"/>
            <rFont val="Calibri"/>
            <family val="2"/>
            <charset val="238"/>
          </rPr>
          <t>SZV_F:Megjegyzes</t>
        </r>
      </text>
    </comment>
    <comment ref="AW529" authorId="0" shapeId="0" xr:uid="{36FB17EA-46E3-4CAC-AD34-22D3AB2E7509}">
      <text>
        <r>
          <rPr>
            <sz val="11"/>
            <rFont val="Calibri"/>
            <family val="2"/>
            <charset val="238"/>
          </rPr>
          <t>SZV_F:FeladatSorszam</t>
        </r>
      </text>
    </comment>
    <comment ref="AY529" authorId="0" shapeId="0" xr:uid="{A58F0C81-3BBE-41E6-9243-5B5EFEDC40EB}">
      <text>
        <r>
          <rPr>
            <sz val="11"/>
            <rFont val="Calibri"/>
            <family val="2"/>
            <charset val="238"/>
          </rPr>
          <t>SZV_F:ISA</t>
        </r>
      </text>
    </comment>
    <comment ref="B530" authorId="0" shapeId="0" xr:uid="{768276AC-BE2D-42AE-A64D-02CF3D55162D}">
      <text>
        <r>
          <rPr>
            <sz val="11"/>
            <rFont val="Calibri"/>
            <family val="2"/>
            <charset val="238"/>
          </rPr>
          <t>SZV_F:FontossagiSorrent</t>
        </r>
      </text>
    </comment>
    <comment ref="C530" authorId="0" shapeId="0" xr:uid="{7490FF0B-CE05-459E-9A6A-551DC24CCF54}">
      <text>
        <r>
          <rPr>
            <sz val="11"/>
            <rFont val="Calibri"/>
            <family val="2"/>
            <charset val="238"/>
          </rPr>
          <t>SZV_F:FeladatKategoria</t>
        </r>
      </text>
    </comment>
    <comment ref="D530" authorId="0" shapeId="0" xr:uid="{E8DBF69D-6DC1-4686-91F7-35BF178A75F3}">
      <text>
        <r>
          <rPr>
            <sz val="11"/>
            <rFont val="Calibri"/>
            <family val="2"/>
            <charset val="238"/>
          </rPr>
          <t>SZV_F:FeladatMegnevezes</t>
        </r>
      </text>
    </comment>
    <comment ref="E530" authorId="0" shapeId="0" xr:uid="{54EBF9E3-7082-4EF3-938B-2CF28B3E8CB4}">
      <text>
        <r>
          <rPr>
            <sz val="11"/>
            <rFont val="Calibri"/>
            <family val="2"/>
            <charset val="238"/>
          </rPr>
          <t>SZV_F:ElviEngedelySzam</t>
        </r>
      </text>
    </comment>
    <comment ref="F530" authorId="0" shapeId="0" xr:uid="{381BA45C-ED06-4920-A571-E57F8E43D934}">
      <text>
        <r>
          <rPr>
            <sz val="11"/>
            <rFont val="Calibri"/>
            <family val="2"/>
            <charset val="238"/>
          </rPr>
          <t>SZV_F:VKR_Kod</t>
        </r>
      </text>
    </comment>
    <comment ref="G530" authorId="0" shapeId="0" xr:uid="{E90B1213-7600-4554-9521-DAB4144D6F96}">
      <text>
        <r>
          <rPr>
            <sz val="11"/>
            <rFont val="Calibri"/>
            <family val="2"/>
            <charset val="238"/>
          </rPr>
          <t>SZV_F:VKR_Nev</t>
        </r>
      </text>
    </comment>
    <comment ref="H530" authorId="0" shapeId="0" xr:uid="{BF1CF739-EF50-4244-BDE9-01D91B53E80A}">
      <text>
        <r>
          <rPr>
            <sz val="11"/>
            <rFont val="Calibri"/>
            <family val="2"/>
            <charset val="238"/>
          </rPr>
          <t>SZV_F:FeladatAzonosito</t>
        </r>
      </text>
    </comment>
    <comment ref="I530" authorId="0" shapeId="0" xr:uid="{AA8DDC57-7C71-4B16-98D8-1C382F06E9B5}">
      <text>
        <r>
          <rPr>
            <sz val="11"/>
            <rFont val="Calibri"/>
            <family val="2"/>
            <charset val="238"/>
          </rPr>
          <t>SZV_F:EllatasiTerulet</t>
        </r>
      </text>
    </comment>
    <comment ref="J530" authorId="0" shapeId="0" xr:uid="{DDA90F74-41E6-4F03-AFBA-2D9C67083FB3}">
      <text>
        <r>
          <rPr>
            <sz val="11"/>
            <rFont val="Calibri"/>
            <family val="2"/>
            <charset val="238"/>
          </rPr>
          <t>SZV_F:EllatasertFelelos</t>
        </r>
      </text>
    </comment>
    <comment ref="K530" authorId="0" shapeId="0" xr:uid="{C1C8006B-BCC3-4E3F-A4EF-D04527F6EFEF}">
      <text>
        <r>
          <rPr>
            <sz val="11"/>
            <rFont val="Calibri"/>
            <family val="2"/>
            <charset val="238"/>
          </rPr>
          <t>SZV_F:TervezettNettoKoltseg</t>
        </r>
      </text>
    </comment>
    <comment ref="L530" authorId="0" shapeId="0" xr:uid="{0FC813E7-8FDD-4226-B14F-7FF650E77FAC}">
      <text>
        <r>
          <rPr>
            <sz val="11"/>
            <rFont val="Calibri"/>
            <family val="2"/>
            <charset val="238"/>
          </rPr>
          <t>SZV_F:IdotartamKezdes</t>
        </r>
      </text>
    </comment>
    <comment ref="M530" authorId="0" shapeId="0" xr:uid="{C3E2AF79-5313-4AC3-B221-D58ECF32DF85}">
      <text>
        <r>
          <rPr>
            <sz val="11"/>
            <rFont val="Calibri"/>
            <family val="2"/>
            <charset val="238"/>
          </rPr>
          <t>SZV_F:IdotartamBefejezes</t>
        </r>
      </text>
    </comment>
    <comment ref="N530" authorId="0" shapeId="0" xr:uid="{A1062716-8D22-4F0E-B7A3-9A8E40CA9735}">
      <text>
        <r>
          <rPr>
            <sz val="11"/>
            <rFont val="Calibri"/>
            <family val="2"/>
            <charset val="238"/>
          </rPr>
          <t>SZV_F:NettoKoltsegUtem1</t>
        </r>
      </text>
    </comment>
    <comment ref="O530" authorId="0" shapeId="0" xr:uid="{51D0D9F3-8558-4F2B-B7EF-81531A4AD5A9}">
      <text>
        <r>
          <rPr>
            <sz val="11"/>
            <rFont val="Calibri"/>
            <family val="2"/>
            <charset val="238"/>
          </rPr>
          <t>SZV_F:NettoKoltsegUtem2</t>
        </r>
      </text>
    </comment>
    <comment ref="P530" authorId="0" shapeId="0" xr:uid="{3F5A534A-F469-43D7-B4E2-D0F968CEEB40}">
      <text>
        <r>
          <rPr>
            <sz val="11"/>
            <rFont val="Calibri"/>
            <family val="2"/>
            <charset val="238"/>
          </rPr>
          <t>SZV_F:EM_Melleklet2_KTG</t>
        </r>
      </text>
    </comment>
    <comment ref="R530" authorId="0" shapeId="0" xr:uid="{21C3D1C9-1FDE-4FFE-BAD0-07F471DBC9F7}">
      <text>
        <r>
          <rPr>
            <sz val="11"/>
            <rFont val="Calibri"/>
            <family val="2"/>
            <charset val="238"/>
          </rPr>
          <t>SZV_F:HDUtem1</t>
        </r>
      </text>
    </comment>
    <comment ref="S530" authorId="0" shapeId="0" xr:uid="{EA47928E-48E9-4A4A-90F1-7E3DFA3DA9EC}">
      <text>
        <r>
          <rPr>
            <sz val="11"/>
            <rFont val="Calibri"/>
            <family val="2"/>
            <charset val="238"/>
          </rPr>
          <t>SZV_F:ECSUtem1</t>
        </r>
      </text>
    </comment>
    <comment ref="T530" authorId="0" shapeId="0" xr:uid="{DF1AD1A7-3864-4021-B7EA-3944DDFAC0C5}">
      <text>
        <r>
          <rPr>
            <sz val="11"/>
            <rFont val="Calibri"/>
            <family val="2"/>
            <charset val="238"/>
          </rPr>
          <t>SZV_F:KFHUtem1</t>
        </r>
      </text>
    </comment>
    <comment ref="U530" authorId="0" shapeId="0" xr:uid="{991E266C-DBED-45B3-9AEB-71893A7490C0}">
      <text>
        <r>
          <rPr>
            <sz val="11"/>
            <rFont val="Calibri"/>
            <family val="2"/>
            <charset val="238"/>
          </rPr>
          <t>SZV_F:Egyeb_SajatUtem1</t>
        </r>
      </text>
    </comment>
    <comment ref="V530" authorId="0" shapeId="0" xr:uid="{2688A592-72C9-491A-9C32-0A8CBC7EC939}">
      <text>
        <r>
          <rPr>
            <sz val="11"/>
            <rFont val="Calibri"/>
            <family val="2"/>
            <charset val="238"/>
          </rPr>
          <t>SZV_F:DijUtem1</t>
        </r>
      </text>
    </comment>
    <comment ref="W530" authorId="0" shapeId="0" xr:uid="{07FA4A71-DF32-4689-9379-CE83D639D03E}">
      <text>
        <r>
          <rPr>
            <sz val="11"/>
            <rFont val="Calibri"/>
            <family val="2"/>
            <charset val="238"/>
          </rPr>
          <t>SZV_F:EM_Melleklet1_Utem1</t>
        </r>
      </text>
    </comment>
    <comment ref="X530" authorId="0" shapeId="0" xr:uid="{CE152BCD-65E1-4DF8-9AB8-5C78D328C42C}">
      <text>
        <r>
          <rPr>
            <sz val="11"/>
            <rFont val="Calibri"/>
            <family val="2"/>
            <charset val="238"/>
          </rPr>
          <t>SZV_F:EgyebAllamiUtem1</t>
        </r>
      </text>
    </comment>
    <comment ref="Y530" authorId="0" shapeId="0" xr:uid="{DCAD9FBE-A90C-4E3D-B26A-F45C38773904}">
      <text>
        <r>
          <rPr>
            <sz val="11"/>
            <rFont val="Calibri"/>
            <family val="2"/>
            <charset val="238"/>
          </rPr>
          <t>SZV_F:OnkormanyzatiUtem1</t>
        </r>
      </text>
    </comment>
    <comment ref="Z530" authorId="0" shapeId="0" xr:uid="{2BCC5673-B2C3-47DC-8B5B-7F97A01E1D4C}">
      <text>
        <r>
          <rPr>
            <sz val="11"/>
            <rFont val="Calibri"/>
            <family val="2"/>
            <charset val="238"/>
          </rPr>
          <t>SZV_F:EUUtem1</t>
        </r>
      </text>
    </comment>
    <comment ref="AA530" authorId="0" shapeId="0" xr:uid="{8554CEF8-02FA-4EFD-B134-A98D2D0234CB}">
      <text>
        <r>
          <rPr>
            <sz val="11"/>
            <rFont val="Calibri"/>
            <family val="2"/>
            <charset val="238"/>
          </rPr>
          <t>SZV_F:EgyebUtem1</t>
        </r>
      </text>
    </comment>
    <comment ref="AB530" authorId="0" shapeId="0" xr:uid="{0D927C56-61A7-4F8B-A14D-AFAA4AD2FF14}">
      <text>
        <r>
          <rPr>
            <sz val="11"/>
            <rFont val="Calibri"/>
            <family val="2"/>
            <charset val="238"/>
          </rPr>
          <t>SZV_F:HitelKotvenyUtem1</t>
        </r>
      </text>
    </comment>
    <comment ref="AC530" authorId="0" shapeId="0" xr:uid="{693DD19B-AF6C-4287-B288-9394D1612FAE}">
      <text>
        <r>
          <rPr>
            <sz val="11"/>
            <rFont val="Calibri"/>
            <family val="2"/>
            <charset val="238"/>
          </rPr>
          <t>SZV_F:OsszesenUtem1</t>
        </r>
      </text>
    </comment>
    <comment ref="AF530" authorId="0" shapeId="0" xr:uid="{6194A732-4709-45BE-B6F0-5BAA30585B47}">
      <text>
        <r>
          <rPr>
            <sz val="11"/>
            <rFont val="Calibri"/>
            <family val="2"/>
            <charset val="238"/>
          </rPr>
          <t>SZV_F:HDUtem2</t>
        </r>
      </text>
    </comment>
    <comment ref="AG530" authorId="0" shapeId="0" xr:uid="{20B99E45-BD07-4D5F-9892-5176B821076F}">
      <text>
        <r>
          <rPr>
            <sz val="11"/>
            <rFont val="Calibri"/>
            <family val="2"/>
            <charset val="238"/>
          </rPr>
          <t>SZV_F:ECSUtem2</t>
        </r>
      </text>
    </comment>
    <comment ref="AH530" authorId="0" shapeId="0" xr:uid="{A7692408-8F8E-4AA3-92F6-3F8B6224CD80}">
      <text>
        <r>
          <rPr>
            <sz val="11"/>
            <rFont val="Calibri"/>
            <family val="2"/>
            <charset val="238"/>
          </rPr>
          <t>SZV_F:KFHUtem2</t>
        </r>
      </text>
    </comment>
    <comment ref="AI530" authorId="0" shapeId="0" xr:uid="{599F241B-0C5D-44D4-BEB1-02EFFD909C52}">
      <text>
        <r>
          <rPr>
            <sz val="11"/>
            <rFont val="Calibri"/>
            <family val="2"/>
            <charset val="238"/>
          </rPr>
          <t>SZV_F:Egyeb_SajatUtem2</t>
        </r>
      </text>
    </comment>
    <comment ref="AJ530" authorId="0" shapeId="0" xr:uid="{A6F88046-2E3E-48F7-9022-1722A9436A71}">
      <text>
        <r>
          <rPr>
            <sz val="11"/>
            <rFont val="Calibri"/>
            <family val="2"/>
            <charset val="238"/>
          </rPr>
          <t>SZV_F:DijUtem2</t>
        </r>
      </text>
    </comment>
    <comment ref="AK530" authorId="0" shapeId="0" xr:uid="{FC943CC7-FB34-480B-8BB4-4B0A08E66B24}">
      <text>
        <r>
          <rPr>
            <sz val="11"/>
            <rFont val="Calibri"/>
            <family val="2"/>
            <charset val="238"/>
          </rPr>
          <t>SZV_F:EM_Melleklet1_Utem2</t>
        </r>
      </text>
    </comment>
    <comment ref="AL530" authorId="0" shapeId="0" xr:uid="{866278D6-DE6B-4998-9F53-068FFB4F9C84}">
      <text>
        <r>
          <rPr>
            <sz val="11"/>
            <rFont val="Calibri"/>
            <family val="2"/>
            <charset val="238"/>
          </rPr>
          <t>SZV_F:EgyebAllamiUtem2</t>
        </r>
      </text>
    </comment>
    <comment ref="AM530" authorId="0" shapeId="0" xr:uid="{F1CB3D37-6D3C-4849-A6B8-19BDDCECEE4D}">
      <text>
        <r>
          <rPr>
            <sz val="11"/>
            <rFont val="Calibri"/>
            <family val="2"/>
            <charset val="238"/>
          </rPr>
          <t>SZV_F:OnkormanyzatiUtem2</t>
        </r>
      </text>
    </comment>
    <comment ref="AN530" authorId="0" shapeId="0" xr:uid="{09EADC8D-C66F-4239-BE12-D4EDE5E40DCE}">
      <text>
        <r>
          <rPr>
            <sz val="11"/>
            <rFont val="Calibri"/>
            <family val="2"/>
            <charset val="238"/>
          </rPr>
          <t>SZV_F:EUUtem2</t>
        </r>
      </text>
    </comment>
    <comment ref="AO530" authorId="0" shapeId="0" xr:uid="{03FD6D7E-3821-4441-AE68-3CA7AF65DDC6}">
      <text>
        <r>
          <rPr>
            <sz val="11"/>
            <rFont val="Calibri"/>
            <family val="2"/>
            <charset val="238"/>
          </rPr>
          <t>SZV_F:EgyebUtem2</t>
        </r>
      </text>
    </comment>
    <comment ref="AP530" authorId="0" shapeId="0" xr:uid="{84B05214-2290-4D71-BB57-B43E6DCFF674}">
      <text>
        <r>
          <rPr>
            <sz val="11"/>
            <rFont val="Calibri"/>
            <family val="2"/>
            <charset val="238"/>
          </rPr>
          <t>SZV_F:HitelKotvenyUtem2</t>
        </r>
      </text>
    </comment>
    <comment ref="AQ530" authorId="0" shapeId="0" xr:uid="{45F9FF91-7620-4E3E-AD09-60B9F36549A6}">
      <text>
        <r>
          <rPr>
            <sz val="11"/>
            <rFont val="Calibri"/>
            <family val="2"/>
            <charset val="238"/>
          </rPr>
          <t>SZV_F:OsszesenUtem2</t>
        </r>
      </text>
    </comment>
    <comment ref="AR530" authorId="0" shapeId="0" xr:uid="{8BE6FF04-5F23-4DB6-BBC4-2A3872D27B39}">
      <text>
        <r>
          <rPr>
            <sz val="11"/>
            <rFont val="Calibri"/>
            <family val="2"/>
            <charset val="238"/>
          </rPr>
          <t>SZV_F:ForrashianyUtem2</t>
        </r>
      </text>
    </comment>
    <comment ref="AU530" authorId="0" shapeId="0" xr:uid="{6DD38C50-A23C-40BB-B029-A770F7782027}">
      <text>
        <r>
          <rPr>
            <sz val="11"/>
            <rFont val="Calibri"/>
            <family val="2"/>
            <charset val="238"/>
          </rPr>
          <t>SZV_F:Indokolas</t>
        </r>
      </text>
    </comment>
    <comment ref="AV530" authorId="0" shapeId="0" xr:uid="{1FC100BE-D4CD-4679-BD07-8F773CDA195D}">
      <text>
        <r>
          <rPr>
            <sz val="11"/>
            <rFont val="Calibri"/>
            <family val="2"/>
            <charset val="238"/>
          </rPr>
          <t>SZV_F:Megjegyzes</t>
        </r>
      </text>
    </comment>
    <comment ref="AW530" authorId="0" shapeId="0" xr:uid="{B21FF8A7-ED7F-4B8A-8298-6F52CB8C6ED4}">
      <text>
        <r>
          <rPr>
            <sz val="11"/>
            <rFont val="Calibri"/>
            <family val="2"/>
            <charset val="238"/>
          </rPr>
          <t>SZV_F:FeladatSorszam</t>
        </r>
      </text>
    </comment>
    <comment ref="AY530" authorId="0" shapeId="0" xr:uid="{6694C7AB-80F9-415E-BB62-390370907E9F}">
      <text>
        <r>
          <rPr>
            <sz val="11"/>
            <rFont val="Calibri"/>
            <family val="2"/>
            <charset val="238"/>
          </rPr>
          <t>SZV_F:ISA</t>
        </r>
      </text>
    </comment>
    <comment ref="B531" authorId="0" shapeId="0" xr:uid="{3C2917E0-579C-4E39-BB00-DC57C0F975FD}">
      <text>
        <r>
          <rPr>
            <sz val="11"/>
            <rFont val="Calibri"/>
            <family val="2"/>
            <charset val="238"/>
          </rPr>
          <t>SZV_F:FontossagiSorrent</t>
        </r>
      </text>
    </comment>
    <comment ref="C531" authorId="0" shapeId="0" xr:uid="{900FB5F4-AE41-4214-9A54-A37333748D53}">
      <text>
        <r>
          <rPr>
            <sz val="11"/>
            <rFont val="Calibri"/>
            <family val="2"/>
            <charset val="238"/>
          </rPr>
          <t>SZV_F:FeladatKategoria</t>
        </r>
      </text>
    </comment>
    <comment ref="D531" authorId="0" shapeId="0" xr:uid="{15AE2C2F-80E8-4EF8-B8A2-98BE5AABFEAE}">
      <text>
        <r>
          <rPr>
            <sz val="11"/>
            <rFont val="Calibri"/>
            <family val="2"/>
            <charset val="238"/>
          </rPr>
          <t>SZV_F:FeladatMegnevezes</t>
        </r>
      </text>
    </comment>
    <comment ref="E531" authorId="0" shapeId="0" xr:uid="{99A19982-2B51-49C4-A787-C0B6D338DF87}">
      <text>
        <r>
          <rPr>
            <sz val="11"/>
            <rFont val="Calibri"/>
            <family val="2"/>
            <charset val="238"/>
          </rPr>
          <t>SZV_F:ElviEngedelySzam</t>
        </r>
      </text>
    </comment>
    <comment ref="F531" authorId="0" shapeId="0" xr:uid="{8A32D8AD-8B05-4FCF-8DE3-DE21AF51B335}">
      <text>
        <r>
          <rPr>
            <sz val="11"/>
            <rFont val="Calibri"/>
            <family val="2"/>
            <charset val="238"/>
          </rPr>
          <t>SZV_F:VKR_Kod</t>
        </r>
      </text>
    </comment>
    <comment ref="G531" authorId="0" shapeId="0" xr:uid="{4AB16103-8790-45CC-9FE5-8498EAA78879}">
      <text>
        <r>
          <rPr>
            <sz val="11"/>
            <rFont val="Calibri"/>
            <family val="2"/>
            <charset val="238"/>
          </rPr>
          <t>SZV_F:VKR_Nev</t>
        </r>
      </text>
    </comment>
    <comment ref="H531" authorId="0" shapeId="0" xr:uid="{1B0BBB3C-EF7A-423D-B38B-2F86BD84FFA5}">
      <text>
        <r>
          <rPr>
            <sz val="11"/>
            <rFont val="Calibri"/>
            <family val="2"/>
            <charset val="238"/>
          </rPr>
          <t>SZV_F:FeladatAzonosito</t>
        </r>
      </text>
    </comment>
    <comment ref="I531" authorId="0" shapeId="0" xr:uid="{32BBEBD0-C27C-4BA8-BCC3-F7B4E6BC9134}">
      <text>
        <r>
          <rPr>
            <sz val="11"/>
            <rFont val="Calibri"/>
            <family val="2"/>
            <charset val="238"/>
          </rPr>
          <t>SZV_F:EllatasiTerulet</t>
        </r>
      </text>
    </comment>
    <comment ref="J531" authorId="0" shapeId="0" xr:uid="{82AD01A1-14E6-4C9F-A627-81341B0F1004}">
      <text>
        <r>
          <rPr>
            <sz val="11"/>
            <rFont val="Calibri"/>
            <family val="2"/>
            <charset val="238"/>
          </rPr>
          <t>SZV_F:EllatasertFelelos</t>
        </r>
      </text>
    </comment>
    <comment ref="K531" authorId="0" shapeId="0" xr:uid="{9639FD4F-21CD-4B0D-B46F-230EBA8D744F}">
      <text>
        <r>
          <rPr>
            <sz val="11"/>
            <rFont val="Calibri"/>
            <family val="2"/>
            <charset val="238"/>
          </rPr>
          <t>SZV_F:TervezettNettoKoltseg</t>
        </r>
      </text>
    </comment>
    <comment ref="L531" authorId="0" shapeId="0" xr:uid="{341EA0B4-A6A0-4723-9562-8846D2529686}">
      <text>
        <r>
          <rPr>
            <sz val="11"/>
            <rFont val="Calibri"/>
            <family val="2"/>
            <charset val="238"/>
          </rPr>
          <t>SZV_F:IdotartamKezdes</t>
        </r>
      </text>
    </comment>
    <comment ref="M531" authorId="0" shapeId="0" xr:uid="{499585CB-3207-4BB8-B8CC-D07F1AD595FE}">
      <text>
        <r>
          <rPr>
            <sz val="11"/>
            <rFont val="Calibri"/>
            <family val="2"/>
            <charset val="238"/>
          </rPr>
          <t>SZV_F:IdotartamBefejezes</t>
        </r>
      </text>
    </comment>
    <comment ref="N531" authorId="0" shapeId="0" xr:uid="{23EEEC94-C8CB-4F6C-8BCC-8D1331C6A4C7}">
      <text>
        <r>
          <rPr>
            <sz val="11"/>
            <rFont val="Calibri"/>
            <family val="2"/>
            <charset val="238"/>
          </rPr>
          <t>SZV_F:NettoKoltsegUtem1</t>
        </r>
      </text>
    </comment>
    <comment ref="O531" authorId="0" shapeId="0" xr:uid="{DF4D1EC4-9E7F-48B8-A977-DEE53DA380FE}">
      <text>
        <r>
          <rPr>
            <sz val="11"/>
            <rFont val="Calibri"/>
            <family val="2"/>
            <charset val="238"/>
          </rPr>
          <t>SZV_F:NettoKoltsegUtem2</t>
        </r>
      </text>
    </comment>
    <comment ref="P531" authorId="0" shapeId="0" xr:uid="{B34C64C8-7241-47AC-9593-9E52A2D993A4}">
      <text>
        <r>
          <rPr>
            <sz val="11"/>
            <rFont val="Calibri"/>
            <family val="2"/>
            <charset val="238"/>
          </rPr>
          <t>SZV_F:EM_Melleklet2_KTG</t>
        </r>
      </text>
    </comment>
    <comment ref="R531" authorId="0" shapeId="0" xr:uid="{0F164448-2F1A-49C0-93EF-F1ACA8288434}">
      <text>
        <r>
          <rPr>
            <sz val="11"/>
            <rFont val="Calibri"/>
            <family val="2"/>
            <charset val="238"/>
          </rPr>
          <t>SZV_F:HDUtem1</t>
        </r>
      </text>
    </comment>
    <comment ref="S531" authorId="0" shapeId="0" xr:uid="{E76F5974-F709-43BC-B7BE-E93C0607CB07}">
      <text>
        <r>
          <rPr>
            <sz val="11"/>
            <rFont val="Calibri"/>
            <family val="2"/>
            <charset val="238"/>
          </rPr>
          <t>SZV_F:ECSUtem1</t>
        </r>
      </text>
    </comment>
    <comment ref="T531" authorId="0" shapeId="0" xr:uid="{A3DF45E7-3F80-4423-9CD1-6DCF44E077CC}">
      <text>
        <r>
          <rPr>
            <sz val="11"/>
            <rFont val="Calibri"/>
            <family val="2"/>
            <charset val="238"/>
          </rPr>
          <t>SZV_F:KFHUtem1</t>
        </r>
      </text>
    </comment>
    <comment ref="U531" authorId="0" shapeId="0" xr:uid="{11CBE032-A863-4637-A501-0A62541773C8}">
      <text>
        <r>
          <rPr>
            <sz val="11"/>
            <rFont val="Calibri"/>
            <family val="2"/>
            <charset val="238"/>
          </rPr>
          <t>SZV_F:Egyeb_SajatUtem1</t>
        </r>
      </text>
    </comment>
    <comment ref="V531" authorId="0" shapeId="0" xr:uid="{A5587592-C915-43FB-BBAB-44A9BEBBDDA7}">
      <text>
        <r>
          <rPr>
            <sz val="11"/>
            <rFont val="Calibri"/>
            <family val="2"/>
            <charset val="238"/>
          </rPr>
          <t>SZV_F:DijUtem1</t>
        </r>
      </text>
    </comment>
    <comment ref="W531" authorId="0" shapeId="0" xr:uid="{8DF885CD-A54F-4B0B-AFFC-58EA43CEB708}">
      <text>
        <r>
          <rPr>
            <sz val="11"/>
            <rFont val="Calibri"/>
            <family val="2"/>
            <charset val="238"/>
          </rPr>
          <t>SZV_F:EM_Melleklet1_Utem1</t>
        </r>
      </text>
    </comment>
    <comment ref="X531" authorId="0" shapeId="0" xr:uid="{D95D9166-A76A-491D-A016-CBCA91938769}">
      <text>
        <r>
          <rPr>
            <sz val="11"/>
            <rFont val="Calibri"/>
            <family val="2"/>
            <charset val="238"/>
          </rPr>
          <t>SZV_F:EgyebAllamiUtem1</t>
        </r>
      </text>
    </comment>
    <comment ref="Y531" authorId="0" shapeId="0" xr:uid="{1C6EDF6D-9A3A-4194-B248-FC2E82066C9C}">
      <text>
        <r>
          <rPr>
            <sz val="11"/>
            <rFont val="Calibri"/>
            <family val="2"/>
            <charset val="238"/>
          </rPr>
          <t>SZV_F:OnkormanyzatiUtem1</t>
        </r>
      </text>
    </comment>
    <comment ref="Z531" authorId="0" shapeId="0" xr:uid="{C4BE3F62-D068-48F1-852D-6D317CDCE1B9}">
      <text>
        <r>
          <rPr>
            <sz val="11"/>
            <rFont val="Calibri"/>
            <family val="2"/>
            <charset val="238"/>
          </rPr>
          <t>SZV_F:EUUtem1</t>
        </r>
      </text>
    </comment>
    <comment ref="AA531" authorId="0" shapeId="0" xr:uid="{485EC87C-37D4-49AF-906C-65A5BCDF70A8}">
      <text>
        <r>
          <rPr>
            <sz val="11"/>
            <rFont val="Calibri"/>
            <family val="2"/>
            <charset val="238"/>
          </rPr>
          <t>SZV_F:EgyebUtem1</t>
        </r>
      </text>
    </comment>
    <comment ref="AB531" authorId="0" shapeId="0" xr:uid="{4A968EBB-93AB-40F0-81F7-2F5382DD1270}">
      <text>
        <r>
          <rPr>
            <sz val="11"/>
            <rFont val="Calibri"/>
            <family val="2"/>
            <charset val="238"/>
          </rPr>
          <t>SZV_F:HitelKotvenyUtem1</t>
        </r>
      </text>
    </comment>
    <comment ref="AC531" authorId="0" shapeId="0" xr:uid="{1F2C99E2-1D4D-42D7-BD2A-26C38168BD67}">
      <text>
        <r>
          <rPr>
            <sz val="11"/>
            <rFont val="Calibri"/>
            <family val="2"/>
            <charset val="238"/>
          </rPr>
          <t>SZV_F:OsszesenUtem1</t>
        </r>
      </text>
    </comment>
    <comment ref="AF531" authorId="0" shapeId="0" xr:uid="{E0D3D373-CA6A-4E93-B461-F323E750C17D}">
      <text>
        <r>
          <rPr>
            <sz val="11"/>
            <rFont val="Calibri"/>
            <family val="2"/>
            <charset val="238"/>
          </rPr>
          <t>SZV_F:HDUtem2</t>
        </r>
      </text>
    </comment>
    <comment ref="AG531" authorId="0" shapeId="0" xr:uid="{7B095DEF-0206-476B-82A4-BEB182A35EEB}">
      <text>
        <r>
          <rPr>
            <sz val="11"/>
            <rFont val="Calibri"/>
            <family val="2"/>
            <charset val="238"/>
          </rPr>
          <t>SZV_F:ECSUtem2</t>
        </r>
      </text>
    </comment>
    <comment ref="AH531" authorId="0" shapeId="0" xr:uid="{A3124690-2742-43AB-9DC0-04CDEDFABAC7}">
      <text>
        <r>
          <rPr>
            <sz val="11"/>
            <rFont val="Calibri"/>
            <family val="2"/>
            <charset val="238"/>
          </rPr>
          <t>SZV_F:KFHUtem2</t>
        </r>
      </text>
    </comment>
    <comment ref="AI531" authorId="0" shapeId="0" xr:uid="{13401045-4048-4ED9-A2D9-40C5AAE371C3}">
      <text>
        <r>
          <rPr>
            <sz val="11"/>
            <rFont val="Calibri"/>
            <family val="2"/>
            <charset val="238"/>
          </rPr>
          <t>SZV_F:Egyeb_SajatUtem2</t>
        </r>
      </text>
    </comment>
    <comment ref="AJ531" authorId="0" shapeId="0" xr:uid="{A196F27E-64DE-42AD-B47F-F7F9EDFEACC6}">
      <text>
        <r>
          <rPr>
            <sz val="11"/>
            <rFont val="Calibri"/>
            <family val="2"/>
            <charset val="238"/>
          </rPr>
          <t>SZV_F:DijUtem2</t>
        </r>
      </text>
    </comment>
    <comment ref="AK531" authorId="0" shapeId="0" xr:uid="{7C0E444E-3630-42B4-B144-ECE3D45FF9C9}">
      <text>
        <r>
          <rPr>
            <sz val="11"/>
            <rFont val="Calibri"/>
            <family val="2"/>
            <charset val="238"/>
          </rPr>
          <t>SZV_F:EM_Melleklet1_Utem2</t>
        </r>
      </text>
    </comment>
    <comment ref="AL531" authorId="0" shapeId="0" xr:uid="{464D793D-4770-4948-804B-E293735F0E46}">
      <text>
        <r>
          <rPr>
            <sz val="11"/>
            <rFont val="Calibri"/>
            <family val="2"/>
            <charset val="238"/>
          </rPr>
          <t>SZV_F:EgyebAllamiUtem2</t>
        </r>
      </text>
    </comment>
    <comment ref="AM531" authorId="0" shapeId="0" xr:uid="{251E8E17-E1B7-4507-BFEF-633FF8EDBF91}">
      <text>
        <r>
          <rPr>
            <sz val="11"/>
            <rFont val="Calibri"/>
            <family val="2"/>
            <charset val="238"/>
          </rPr>
          <t>SZV_F:OnkormanyzatiUtem2</t>
        </r>
      </text>
    </comment>
    <comment ref="AN531" authorId="0" shapeId="0" xr:uid="{A03731C0-5BA2-4DB7-8283-EC10F0E1B020}">
      <text>
        <r>
          <rPr>
            <sz val="11"/>
            <rFont val="Calibri"/>
            <family val="2"/>
            <charset val="238"/>
          </rPr>
          <t>SZV_F:EUUtem2</t>
        </r>
      </text>
    </comment>
    <comment ref="AO531" authorId="0" shapeId="0" xr:uid="{39B5A246-A1D8-4000-8328-8CC6E39127EB}">
      <text>
        <r>
          <rPr>
            <sz val="11"/>
            <rFont val="Calibri"/>
            <family val="2"/>
            <charset val="238"/>
          </rPr>
          <t>SZV_F:EgyebUtem2</t>
        </r>
      </text>
    </comment>
    <comment ref="AP531" authorId="0" shapeId="0" xr:uid="{D9C81899-D746-4659-93C0-1A21C7EB717D}">
      <text>
        <r>
          <rPr>
            <sz val="11"/>
            <rFont val="Calibri"/>
            <family val="2"/>
            <charset val="238"/>
          </rPr>
          <t>SZV_F:HitelKotvenyUtem2</t>
        </r>
      </text>
    </comment>
    <comment ref="AQ531" authorId="0" shapeId="0" xr:uid="{70CCCA2C-AB46-4676-9781-FAE79134C44E}">
      <text>
        <r>
          <rPr>
            <sz val="11"/>
            <rFont val="Calibri"/>
            <family val="2"/>
            <charset val="238"/>
          </rPr>
          <t>SZV_F:OsszesenUtem2</t>
        </r>
      </text>
    </comment>
    <comment ref="AR531" authorId="0" shapeId="0" xr:uid="{30FD551A-DD58-4736-95AE-7FE511C9E8DE}">
      <text>
        <r>
          <rPr>
            <sz val="11"/>
            <rFont val="Calibri"/>
            <family val="2"/>
            <charset val="238"/>
          </rPr>
          <t>SZV_F:ForrashianyUtem2</t>
        </r>
      </text>
    </comment>
    <comment ref="AU531" authorId="0" shapeId="0" xr:uid="{93432283-27F8-4044-BC53-86DF03F20054}">
      <text>
        <r>
          <rPr>
            <sz val="11"/>
            <rFont val="Calibri"/>
            <family val="2"/>
            <charset val="238"/>
          </rPr>
          <t>SZV_F:Indokolas</t>
        </r>
      </text>
    </comment>
    <comment ref="AV531" authorId="0" shapeId="0" xr:uid="{7A35E66D-27A3-4B0D-9644-590D43F1CF5F}">
      <text>
        <r>
          <rPr>
            <sz val="11"/>
            <rFont val="Calibri"/>
            <family val="2"/>
            <charset val="238"/>
          </rPr>
          <t>SZV_F:Megjegyzes</t>
        </r>
      </text>
    </comment>
    <comment ref="AW531" authorId="0" shapeId="0" xr:uid="{325B6E35-AA25-4CEF-AC7B-46FD2A7EC1F7}">
      <text>
        <r>
          <rPr>
            <sz val="11"/>
            <rFont val="Calibri"/>
            <family val="2"/>
            <charset val="238"/>
          </rPr>
          <t>SZV_F:FeladatSorszam</t>
        </r>
      </text>
    </comment>
    <comment ref="AY531" authorId="0" shapeId="0" xr:uid="{15391417-31E9-4286-8A5E-BBA299A81A58}">
      <text>
        <r>
          <rPr>
            <sz val="11"/>
            <rFont val="Calibri"/>
            <family val="2"/>
            <charset val="238"/>
          </rPr>
          <t>SZV_F:ISA</t>
        </r>
      </text>
    </comment>
    <comment ref="B532" authorId="0" shapeId="0" xr:uid="{8DD03743-0EBB-45E1-88F0-BC44297EE941}">
      <text>
        <r>
          <rPr>
            <sz val="11"/>
            <rFont val="Calibri"/>
            <family val="2"/>
            <charset val="238"/>
          </rPr>
          <t>SZV_F:FontossagiSorrent</t>
        </r>
      </text>
    </comment>
    <comment ref="C532" authorId="0" shapeId="0" xr:uid="{846079DE-99DA-41C4-B7F2-791CF8C8C4FA}">
      <text>
        <r>
          <rPr>
            <sz val="11"/>
            <rFont val="Calibri"/>
            <family val="2"/>
            <charset val="238"/>
          </rPr>
          <t>SZV_F:FeladatKategoria</t>
        </r>
      </text>
    </comment>
    <comment ref="D532" authorId="0" shapeId="0" xr:uid="{CBDFD79C-BB60-4E36-828A-80FEB6926058}">
      <text>
        <r>
          <rPr>
            <sz val="11"/>
            <rFont val="Calibri"/>
            <family val="2"/>
            <charset val="238"/>
          </rPr>
          <t>SZV_F:FeladatMegnevezes</t>
        </r>
      </text>
    </comment>
    <comment ref="E532" authorId="0" shapeId="0" xr:uid="{A55F810B-7923-476B-A53F-937E5D8C75A4}">
      <text>
        <r>
          <rPr>
            <sz val="11"/>
            <rFont val="Calibri"/>
            <family val="2"/>
            <charset val="238"/>
          </rPr>
          <t>SZV_F:ElviEngedelySzam</t>
        </r>
      </text>
    </comment>
    <comment ref="F532" authorId="0" shapeId="0" xr:uid="{77C1D53A-5A6E-49EE-9788-9A00A90969B5}">
      <text>
        <r>
          <rPr>
            <sz val="11"/>
            <rFont val="Calibri"/>
            <family val="2"/>
            <charset val="238"/>
          </rPr>
          <t>SZV_F:VKR_Kod</t>
        </r>
      </text>
    </comment>
    <comment ref="G532" authorId="0" shapeId="0" xr:uid="{5EBE8FE2-07E0-4EA7-B399-AADBD3D062AE}">
      <text>
        <r>
          <rPr>
            <sz val="11"/>
            <rFont val="Calibri"/>
            <family val="2"/>
            <charset val="238"/>
          </rPr>
          <t>SZV_F:VKR_Nev</t>
        </r>
      </text>
    </comment>
    <comment ref="H532" authorId="0" shapeId="0" xr:uid="{7A8FCA08-CFE8-4D71-82DA-7303290AAA42}">
      <text>
        <r>
          <rPr>
            <sz val="11"/>
            <rFont val="Calibri"/>
            <family val="2"/>
            <charset val="238"/>
          </rPr>
          <t>SZV_F:FeladatAzonosito</t>
        </r>
      </text>
    </comment>
    <comment ref="I532" authorId="0" shapeId="0" xr:uid="{295AB86F-EF1D-474C-87CE-100B7B3FAD79}">
      <text>
        <r>
          <rPr>
            <sz val="11"/>
            <rFont val="Calibri"/>
            <family val="2"/>
            <charset val="238"/>
          </rPr>
          <t>SZV_F:EllatasiTerulet</t>
        </r>
      </text>
    </comment>
    <comment ref="J532" authorId="0" shapeId="0" xr:uid="{F4D990AB-8BAD-43B8-BDB6-0BD21599FE52}">
      <text>
        <r>
          <rPr>
            <sz val="11"/>
            <rFont val="Calibri"/>
            <family val="2"/>
            <charset val="238"/>
          </rPr>
          <t>SZV_F:EllatasertFelelos</t>
        </r>
      </text>
    </comment>
    <comment ref="K532" authorId="0" shapeId="0" xr:uid="{79BC0E30-E608-4042-9588-816424985766}">
      <text>
        <r>
          <rPr>
            <sz val="11"/>
            <rFont val="Calibri"/>
            <family val="2"/>
            <charset val="238"/>
          </rPr>
          <t>SZV_F:TervezettNettoKoltseg</t>
        </r>
      </text>
    </comment>
    <comment ref="L532" authorId="0" shapeId="0" xr:uid="{4D112DFF-5A4E-474E-ACBA-45D1E0EDB92B}">
      <text>
        <r>
          <rPr>
            <sz val="11"/>
            <rFont val="Calibri"/>
            <family val="2"/>
            <charset val="238"/>
          </rPr>
          <t>SZV_F:IdotartamKezdes</t>
        </r>
      </text>
    </comment>
    <comment ref="M532" authorId="0" shapeId="0" xr:uid="{AE828D81-54E3-4C21-B05D-CD80C4EC515A}">
      <text>
        <r>
          <rPr>
            <sz val="11"/>
            <rFont val="Calibri"/>
            <family val="2"/>
            <charset val="238"/>
          </rPr>
          <t>SZV_F:IdotartamBefejezes</t>
        </r>
      </text>
    </comment>
    <comment ref="N532" authorId="0" shapeId="0" xr:uid="{EC997B3B-25C2-4654-81F0-390BF8829CA5}">
      <text>
        <r>
          <rPr>
            <sz val="11"/>
            <rFont val="Calibri"/>
            <family val="2"/>
            <charset val="238"/>
          </rPr>
          <t>SZV_F:NettoKoltsegUtem1</t>
        </r>
      </text>
    </comment>
    <comment ref="O532" authorId="0" shapeId="0" xr:uid="{362BB1FB-CC20-4183-BBD1-68C38B8C7FA3}">
      <text>
        <r>
          <rPr>
            <sz val="11"/>
            <rFont val="Calibri"/>
            <family val="2"/>
            <charset val="238"/>
          </rPr>
          <t>SZV_F:NettoKoltsegUtem2</t>
        </r>
      </text>
    </comment>
    <comment ref="P532" authorId="0" shapeId="0" xr:uid="{8ADDAE49-EAA5-415E-92D3-45A1BDE1C556}">
      <text>
        <r>
          <rPr>
            <sz val="11"/>
            <rFont val="Calibri"/>
            <family val="2"/>
            <charset val="238"/>
          </rPr>
          <t>SZV_F:EM_Melleklet2_KTG</t>
        </r>
      </text>
    </comment>
    <comment ref="R532" authorId="0" shapeId="0" xr:uid="{CE9EC907-555B-449D-B6EF-EEB7BDF8C479}">
      <text>
        <r>
          <rPr>
            <sz val="11"/>
            <rFont val="Calibri"/>
            <family val="2"/>
            <charset val="238"/>
          </rPr>
          <t>SZV_F:HDUtem1</t>
        </r>
      </text>
    </comment>
    <comment ref="S532" authorId="0" shapeId="0" xr:uid="{BE91BB9F-5D63-485E-AB03-8947F9F8501B}">
      <text>
        <r>
          <rPr>
            <sz val="11"/>
            <rFont val="Calibri"/>
            <family val="2"/>
            <charset val="238"/>
          </rPr>
          <t>SZV_F:ECSUtem1</t>
        </r>
      </text>
    </comment>
    <comment ref="T532" authorId="0" shapeId="0" xr:uid="{050DA82A-58F6-40EB-80F3-C8ECD5E2A228}">
      <text>
        <r>
          <rPr>
            <sz val="11"/>
            <rFont val="Calibri"/>
            <family val="2"/>
            <charset val="238"/>
          </rPr>
          <t>SZV_F:KFHUtem1</t>
        </r>
      </text>
    </comment>
    <comment ref="U532" authorId="0" shapeId="0" xr:uid="{9E6ACEBB-5EC8-4808-A221-D59CBF89D619}">
      <text>
        <r>
          <rPr>
            <sz val="11"/>
            <rFont val="Calibri"/>
            <family val="2"/>
            <charset val="238"/>
          </rPr>
          <t>SZV_F:Egyeb_SajatUtem1</t>
        </r>
      </text>
    </comment>
    <comment ref="V532" authorId="0" shapeId="0" xr:uid="{74460987-C078-42ED-AB46-BAB6C37FB84B}">
      <text>
        <r>
          <rPr>
            <sz val="11"/>
            <rFont val="Calibri"/>
            <family val="2"/>
            <charset val="238"/>
          </rPr>
          <t>SZV_F:DijUtem1</t>
        </r>
      </text>
    </comment>
    <comment ref="W532" authorId="0" shapeId="0" xr:uid="{864AAC6A-0A13-4376-9299-A7C348340ECE}">
      <text>
        <r>
          <rPr>
            <sz val="11"/>
            <rFont val="Calibri"/>
            <family val="2"/>
            <charset val="238"/>
          </rPr>
          <t>SZV_F:EM_Melleklet1_Utem1</t>
        </r>
      </text>
    </comment>
    <comment ref="X532" authorId="0" shapeId="0" xr:uid="{61E95717-BE05-4469-8F63-6956AD8C237C}">
      <text>
        <r>
          <rPr>
            <sz val="11"/>
            <rFont val="Calibri"/>
            <family val="2"/>
            <charset val="238"/>
          </rPr>
          <t>SZV_F:EgyebAllamiUtem1</t>
        </r>
      </text>
    </comment>
    <comment ref="Y532" authorId="0" shapeId="0" xr:uid="{F596E6D5-B8C2-4927-B26C-DD323AA66BD7}">
      <text>
        <r>
          <rPr>
            <sz val="11"/>
            <rFont val="Calibri"/>
            <family val="2"/>
            <charset val="238"/>
          </rPr>
          <t>SZV_F:OnkormanyzatiUtem1</t>
        </r>
      </text>
    </comment>
    <comment ref="Z532" authorId="0" shapeId="0" xr:uid="{E7AC67B6-AA68-4222-9EC7-41BBA98D2CB8}">
      <text>
        <r>
          <rPr>
            <sz val="11"/>
            <rFont val="Calibri"/>
            <family val="2"/>
            <charset val="238"/>
          </rPr>
          <t>SZV_F:EUUtem1</t>
        </r>
      </text>
    </comment>
    <comment ref="AA532" authorId="0" shapeId="0" xr:uid="{2B26A17C-4FF5-4EB6-B914-91D13ABE185E}">
      <text>
        <r>
          <rPr>
            <sz val="11"/>
            <rFont val="Calibri"/>
            <family val="2"/>
            <charset val="238"/>
          </rPr>
          <t>SZV_F:EgyebUtem1</t>
        </r>
      </text>
    </comment>
    <comment ref="AB532" authorId="0" shapeId="0" xr:uid="{9A499A7C-E74F-4620-A547-871F56D99D9F}">
      <text>
        <r>
          <rPr>
            <sz val="11"/>
            <rFont val="Calibri"/>
            <family val="2"/>
            <charset val="238"/>
          </rPr>
          <t>SZV_F:HitelKotvenyUtem1</t>
        </r>
      </text>
    </comment>
    <comment ref="AC532" authorId="0" shapeId="0" xr:uid="{D0E76789-2476-43DC-9783-409BE554A874}">
      <text>
        <r>
          <rPr>
            <sz val="11"/>
            <rFont val="Calibri"/>
            <family val="2"/>
            <charset val="238"/>
          </rPr>
          <t>SZV_F:OsszesenUtem1</t>
        </r>
      </text>
    </comment>
    <comment ref="AF532" authorId="0" shapeId="0" xr:uid="{B4A7D394-742F-4125-AD3F-6DDBE3DEBC9C}">
      <text>
        <r>
          <rPr>
            <sz val="11"/>
            <rFont val="Calibri"/>
            <family val="2"/>
            <charset val="238"/>
          </rPr>
          <t>SZV_F:HDUtem2</t>
        </r>
      </text>
    </comment>
    <comment ref="AG532" authorId="0" shapeId="0" xr:uid="{DEAC8A2D-3805-42FC-92B4-83600F3F7910}">
      <text>
        <r>
          <rPr>
            <sz val="11"/>
            <rFont val="Calibri"/>
            <family val="2"/>
            <charset val="238"/>
          </rPr>
          <t>SZV_F:ECSUtem2</t>
        </r>
      </text>
    </comment>
    <comment ref="AH532" authorId="0" shapeId="0" xr:uid="{D3D78F28-F2F6-4A5E-9D64-3E928A8E5366}">
      <text>
        <r>
          <rPr>
            <sz val="11"/>
            <rFont val="Calibri"/>
            <family val="2"/>
            <charset val="238"/>
          </rPr>
          <t>SZV_F:KFHUtem2</t>
        </r>
      </text>
    </comment>
    <comment ref="AI532" authorId="0" shapeId="0" xr:uid="{7CA0DC63-B443-42C7-BB01-2300CD45D6BF}">
      <text>
        <r>
          <rPr>
            <sz val="11"/>
            <rFont val="Calibri"/>
            <family val="2"/>
            <charset val="238"/>
          </rPr>
          <t>SZV_F:Egyeb_SajatUtem2</t>
        </r>
      </text>
    </comment>
    <comment ref="AJ532" authorId="0" shapeId="0" xr:uid="{4046E85E-027D-454F-9B2C-6EF14BFE589E}">
      <text>
        <r>
          <rPr>
            <sz val="11"/>
            <rFont val="Calibri"/>
            <family val="2"/>
            <charset val="238"/>
          </rPr>
          <t>SZV_F:DijUtem2</t>
        </r>
      </text>
    </comment>
    <comment ref="AK532" authorId="0" shapeId="0" xr:uid="{967A5067-A7CA-4E81-9F93-D8F19532D474}">
      <text>
        <r>
          <rPr>
            <sz val="11"/>
            <rFont val="Calibri"/>
            <family val="2"/>
            <charset val="238"/>
          </rPr>
          <t>SZV_F:EM_Melleklet1_Utem2</t>
        </r>
      </text>
    </comment>
    <comment ref="AL532" authorId="0" shapeId="0" xr:uid="{A2FEB0BD-8CCA-420F-850B-061C35B379E4}">
      <text>
        <r>
          <rPr>
            <sz val="11"/>
            <rFont val="Calibri"/>
            <family val="2"/>
            <charset val="238"/>
          </rPr>
          <t>SZV_F:EgyebAllamiUtem2</t>
        </r>
      </text>
    </comment>
    <comment ref="AM532" authorId="0" shapeId="0" xr:uid="{528B52DC-6CA6-47B5-AC72-75EBD193EA06}">
      <text>
        <r>
          <rPr>
            <sz val="11"/>
            <rFont val="Calibri"/>
            <family val="2"/>
            <charset val="238"/>
          </rPr>
          <t>SZV_F:OnkormanyzatiUtem2</t>
        </r>
      </text>
    </comment>
    <comment ref="AN532" authorId="0" shapeId="0" xr:uid="{195A2ACD-4236-47F5-BC41-271D1EE20CD3}">
      <text>
        <r>
          <rPr>
            <sz val="11"/>
            <rFont val="Calibri"/>
            <family val="2"/>
            <charset val="238"/>
          </rPr>
          <t>SZV_F:EUUtem2</t>
        </r>
      </text>
    </comment>
    <comment ref="AO532" authorId="0" shapeId="0" xr:uid="{5CA1AD80-3868-4FE8-A15E-BF16DBD68344}">
      <text>
        <r>
          <rPr>
            <sz val="11"/>
            <rFont val="Calibri"/>
            <family val="2"/>
            <charset val="238"/>
          </rPr>
          <t>SZV_F:EgyebUtem2</t>
        </r>
      </text>
    </comment>
    <comment ref="AP532" authorId="0" shapeId="0" xr:uid="{8E09C069-D655-448A-98DE-14350778EA37}">
      <text>
        <r>
          <rPr>
            <sz val="11"/>
            <rFont val="Calibri"/>
            <family val="2"/>
            <charset val="238"/>
          </rPr>
          <t>SZV_F:HitelKotvenyUtem2</t>
        </r>
      </text>
    </comment>
    <comment ref="AQ532" authorId="0" shapeId="0" xr:uid="{E8C398F8-87B7-4BE5-8C81-A3424948A884}">
      <text>
        <r>
          <rPr>
            <sz val="11"/>
            <rFont val="Calibri"/>
            <family val="2"/>
            <charset val="238"/>
          </rPr>
          <t>SZV_F:OsszesenUtem2</t>
        </r>
      </text>
    </comment>
    <comment ref="AR532" authorId="0" shapeId="0" xr:uid="{D8A68C40-1514-419B-BA9C-48AE394393CA}">
      <text>
        <r>
          <rPr>
            <sz val="11"/>
            <rFont val="Calibri"/>
            <family val="2"/>
            <charset val="238"/>
          </rPr>
          <t>SZV_F:ForrashianyUtem2</t>
        </r>
      </text>
    </comment>
    <comment ref="AU532" authorId="0" shapeId="0" xr:uid="{BA0FA3FE-0312-44DD-9A63-0A9821731E65}">
      <text>
        <r>
          <rPr>
            <sz val="11"/>
            <rFont val="Calibri"/>
            <family val="2"/>
            <charset val="238"/>
          </rPr>
          <t>SZV_F:Indokolas</t>
        </r>
      </text>
    </comment>
    <comment ref="AV532" authorId="0" shapeId="0" xr:uid="{A00A7A6F-0916-4B32-A5BD-44FDFCE4FE4F}">
      <text>
        <r>
          <rPr>
            <sz val="11"/>
            <rFont val="Calibri"/>
            <family val="2"/>
            <charset val="238"/>
          </rPr>
          <t>SZV_F:Megjegyzes</t>
        </r>
      </text>
    </comment>
    <comment ref="AW532" authorId="0" shapeId="0" xr:uid="{BF1D2DC4-B112-445D-B222-6663B4FF23FE}">
      <text>
        <r>
          <rPr>
            <sz val="11"/>
            <rFont val="Calibri"/>
            <family val="2"/>
            <charset val="238"/>
          </rPr>
          <t>SZV_F:FeladatSorszam</t>
        </r>
      </text>
    </comment>
    <comment ref="AY532" authorId="0" shapeId="0" xr:uid="{2D1B639F-749E-4934-A45C-87FD6DA05536}">
      <text>
        <r>
          <rPr>
            <sz val="11"/>
            <rFont val="Calibri"/>
            <family val="2"/>
            <charset val="238"/>
          </rPr>
          <t>SZV_F:ISA</t>
        </r>
      </text>
    </comment>
    <comment ref="B533" authorId="0" shapeId="0" xr:uid="{B832DC98-E899-46F0-A696-A88A6E967C1F}">
      <text>
        <r>
          <rPr>
            <sz val="11"/>
            <rFont val="Calibri"/>
            <family val="2"/>
            <charset val="238"/>
          </rPr>
          <t>SZV_F:FontossagiSorrent</t>
        </r>
      </text>
    </comment>
    <comment ref="C533" authorId="0" shapeId="0" xr:uid="{E851F7FB-4638-480F-9991-A7751B0F7CD6}">
      <text>
        <r>
          <rPr>
            <sz val="11"/>
            <rFont val="Calibri"/>
            <family val="2"/>
            <charset val="238"/>
          </rPr>
          <t>SZV_F:FeladatKategoria</t>
        </r>
      </text>
    </comment>
    <comment ref="D533" authorId="0" shapeId="0" xr:uid="{BB6E2FC4-04E5-4A03-86C7-5FFF28B99845}">
      <text>
        <r>
          <rPr>
            <sz val="11"/>
            <rFont val="Calibri"/>
            <family val="2"/>
            <charset val="238"/>
          </rPr>
          <t>SZV_F:FeladatMegnevezes</t>
        </r>
      </text>
    </comment>
    <comment ref="E533" authorId="0" shapeId="0" xr:uid="{C38716AB-DD33-4F46-876F-3D6017E82FE7}">
      <text>
        <r>
          <rPr>
            <sz val="11"/>
            <rFont val="Calibri"/>
            <family val="2"/>
            <charset val="238"/>
          </rPr>
          <t>SZV_F:ElviEngedelySzam</t>
        </r>
      </text>
    </comment>
    <comment ref="F533" authorId="0" shapeId="0" xr:uid="{FD3E6154-8C8C-4665-8DC2-A2F741776FB6}">
      <text>
        <r>
          <rPr>
            <sz val="11"/>
            <rFont val="Calibri"/>
            <family val="2"/>
            <charset val="238"/>
          </rPr>
          <t>SZV_F:VKR_Kod</t>
        </r>
      </text>
    </comment>
    <comment ref="G533" authorId="0" shapeId="0" xr:uid="{F1CF1A1C-5521-46DC-9878-97E2D7D23D1E}">
      <text>
        <r>
          <rPr>
            <sz val="11"/>
            <rFont val="Calibri"/>
            <family val="2"/>
            <charset val="238"/>
          </rPr>
          <t>SZV_F:VKR_Nev</t>
        </r>
      </text>
    </comment>
    <comment ref="H533" authorId="0" shapeId="0" xr:uid="{87B76E97-AAD6-49B9-822F-3A705EA4CEE3}">
      <text>
        <r>
          <rPr>
            <sz val="11"/>
            <rFont val="Calibri"/>
            <family val="2"/>
            <charset val="238"/>
          </rPr>
          <t>SZV_F:FeladatAzonosito</t>
        </r>
      </text>
    </comment>
    <comment ref="I533" authorId="0" shapeId="0" xr:uid="{5F346B44-A34F-4AC7-8A5D-C6982125008D}">
      <text>
        <r>
          <rPr>
            <sz val="11"/>
            <rFont val="Calibri"/>
            <family val="2"/>
            <charset val="238"/>
          </rPr>
          <t>SZV_F:EllatasiTerulet</t>
        </r>
      </text>
    </comment>
    <comment ref="J533" authorId="0" shapeId="0" xr:uid="{7E787177-7E19-46CD-A3B0-320D7B37614B}">
      <text>
        <r>
          <rPr>
            <sz val="11"/>
            <rFont val="Calibri"/>
            <family val="2"/>
            <charset val="238"/>
          </rPr>
          <t>SZV_F:EllatasertFelelos</t>
        </r>
      </text>
    </comment>
    <comment ref="K533" authorId="0" shapeId="0" xr:uid="{987D9291-BC69-4B06-BAC8-4307D7AAFB92}">
      <text>
        <r>
          <rPr>
            <sz val="11"/>
            <rFont val="Calibri"/>
            <family val="2"/>
            <charset val="238"/>
          </rPr>
          <t>SZV_F:TervezettNettoKoltseg</t>
        </r>
      </text>
    </comment>
    <comment ref="L533" authorId="0" shapeId="0" xr:uid="{5731E662-C497-4522-AA93-C26D39E3AA31}">
      <text>
        <r>
          <rPr>
            <sz val="11"/>
            <rFont val="Calibri"/>
            <family val="2"/>
            <charset val="238"/>
          </rPr>
          <t>SZV_F:IdotartamKezdes</t>
        </r>
      </text>
    </comment>
    <comment ref="M533" authorId="0" shapeId="0" xr:uid="{9BA87F32-7958-45A2-AB4C-96A8E99D4DBB}">
      <text>
        <r>
          <rPr>
            <sz val="11"/>
            <rFont val="Calibri"/>
            <family val="2"/>
            <charset val="238"/>
          </rPr>
          <t>SZV_F:IdotartamBefejezes</t>
        </r>
      </text>
    </comment>
    <comment ref="N533" authorId="0" shapeId="0" xr:uid="{6149ECA9-D4B9-49F8-AF5A-6559A3C03D63}">
      <text>
        <r>
          <rPr>
            <sz val="11"/>
            <rFont val="Calibri"/>
            <family val="2"/>
            <charset val="238"/>
          </rPr>
          <t>SZV_F:NettoKoltsegUtem1</t>
        </r>
      </text>
    </comment>
    <comment ref="O533" authorId="0" shapeId="0" xr:uid="{C592E4D0-CDA1-42FD-89F5-95BFFDCBAB51}">
      <text>
        <r>
          <rPr>
            <sz val="11"/>
            <rFont val="Calibri"/>
            <family val="2"/>
            <charset val="238"/>
          </rPr>
          <t>SZV_F:NettoKoltsegUtem2</t>
        </r>
      </text>
    </comment>
    <comment ref="P533" authorId="0" shapeId="0" xr:uid="{B6AFC192-5F45-45DC-8113-5498E9245B3E}">
      <text>
        <r>
          <rPr>
            <sz val="11"/>
            <rFont val="Calibri"/>
            <family val="2"/>
            <charset val="238"/>
          </rPr>
          <t>SZV_F:EM_Melleklet2_KTG</t>
        </r>
      </text>
    </comment>
    <comment ref="R533" authorId="0" shapeId="0" xr:uid="{42AC32EF-12B7-4E12-999C-7F9A744E35D5}">
      <text>
        <r>
          <rPr>
            <sz val="11"/>
            <rFont val="Calibri"/>
            <family val="2"/>
            <charset val="238"/>
          </rPr>
          <t>SZV_F:HDUtem1</t>
        </r>
      </text>
    </comment>
    <comment ref="S533" authorId="0" shapeId="0" xr:uid="{FA067266-0265-47BB-9E1B-76D55B1E214B}">
      <text>
        <r>
          <rPr>
            <sz val="11"/>
            <rFont val="Calibri"/>
            <family val="2"/>
            <charset val="238"/>
          </rPr>
          <t>SZV_F:ECSUtem1</t>
        </r>
      </text>
    </comment>
    <comment ref="T533" authorId="0" shapeId="0" xr:uid="{423A16BA-F067-4AD4-AD34-01C5DD5C71F7}">
      <text>
        <r>
          <rPr>
            <sz val="11"/>
            <rFont val="Calibri"/>
            <family val="2"/>
            <charset val="238"/>
          </rPr>
          <t>SZV_F:KFHUtem1</t>
        </r>
      </text>
    </comment>
    <comment ref="U533" authorId="0" shapeId="0" xr:uid="{F9EE294F-2103-4EB5-BAA4-B6995A889D33}">
      <text>
        <r>
          <rPr>
            <sz val="11"/>
            <rFont val="Calibri"/>
            <family val="2"/>
            <charset val="238"/>
          </rPr>
          <t>SZV_F:Egyeb_SajatUtem1</t>
        </r>
      </text>
    </comment>
    <comment ref="V533" authorId="0" shapeId="0" xr:uid="{A4AAA60E-D456-4A55-B859-C622E2F61F57}">
      <text>
        <r>
          <rPr>
            <sz val="11"/>
            <rFont val="Calibri"/>
            <family val="2"/>
            <charset val="238"/>
          </rPr>
          <t>SZV_F:DijUtem1</t>
        </r>
      </text>
    </comment>
    <comment ref="W533" authorId="0" shapeId="0" xr:uid="{93923A10-102C-4E9F-BF45-1A514170FC8B}">
      <text>
        <r>
          <rPr>
            <sz val="11"/>
            <rFont val="Calibri"/>
            <family val="2"/>
            <charset val="238"/>
          </rPr>
          <t>SZV_F:EM_Melleklet1_Utem1</t>
        </r>
      </text>
    </comment>
    <comment ref="X533" authorId="0" shapeId="0" xr:uid="{70745FE2-B70C-48B2-BDD2-0075DB0F12C1}">
      <text>
        <r>
          <rPr>
            <sz val="11"/>
            <rFont val="Calibri"/>
            <family val="2"/>
            <charset val="238"/>
          </rPr>
          <t>SZV_F:EgyebAllamiUtem1</t>
        </r>
      </text>
    </comment>
    <comment ref="Y533" authorId="0" shapeId="0" xr:uid="{4D338F88-D28C-423C-B0B4-1A2CF6060639}">
      <text>
        <r>
          <rPr>
            <sz val="11"/>
            <rFont val="Calibri"/>
            <family val="2"/>
            <charset val="238"/>
          </rPr>
          <t>SZV_F:OnkormanyzatiUtem1</t>
        </r>
      </text>
    </comment>
    <comment ref="Z533" authorId="0" shapeId="0" xr:uid="{8957428A-9CE2-4F12-B8DF-94051522D212}">
      <text>
        <r>
          <rPr>
            <sz val="11"/>
            <rFont val="Calibri"/>
            <family val="2"/>
            <charset val="238"/>
          </rPr>
          <t>SZV_F:EUUtem1</t>
        </r>
      </text>
    </comment>
    <comment ref="AA533" authorId="0" shapeId="0" xr:uid="{B2D75F10-4079-4359-9687-67A6812AE31B}">
      <text>
        <r>
          <rPr>
            <sz val="11"/>
            <rFont val="Calibri"/>
            <family val="2"/>
            <charset val="238"/>
          </rPr>
          <t>SZV_F:EgyebUtem1</t>
        </r>
      </text>
    </comment>
    <comment ref="AB533" authorId="0" shapeId="0" xr:uid="{0288CED5-39EB-4DCF-9686-274910ABCF89}">
      <text>
        <r>
          <rPr>
            <sz val="11"/>
            <rFont val="Calibri"/>
            <family val="2"/>
            <charset val="238"/>
          </rPr>
          <t>SZV_F:HitelKotvenyUtem1</t>
        </r>
      </text>
    </comment>
    <comment ref="AC533" authorId="0" shapeId="0" xr:uid="{118AD801-BD2C-40A3-8E05-45FC755C5BCA}">
      <text>
        <r>
          <rPr>
            <sz val="11"/>
            <rFont val="Calibri"/>
            <family val="2"/>
            <charset val="238"/>
          </rPr>
          <t>SZV_F:OsszesenUtem1</t>
        </r>
      </text>
    </comment>
    <comment ref="AF533" authorId="0" shapeId="0" xr:uid="{2DA3CDBE-4D40-4BE3-B190-04D3C542AC3D}">
      <text>
        <r>
          <rPr>
            <sz val="11"/>
            <rFont val="Calibri"/>
            <family val="2"/>
            <charset val="238"/>
          </rPr>
          <t>SZV_F:HDUtem2</t>
        </r>
      </text>
    </comment>
    <comment ref="AG533" authorId="0" shapeId="0" xr:uid="{E458C66A-30B6-463E-944B-34F108B445C6}">
      <text>
        <r>
          <rPr>
            <sz val="11"/>
            <rFont val="Calibri"/>
            <family val="2"/>
            <charset val="238"/>
          </rPr>
          <t>SZV_F:ECSUtem2</t>
        </r>
      </text>
    </comment>
    <comment ref="AH533" authorId="0" shapeId="0" xr:uid="{258654B5-6A58-43E0-BEC6-32691C33B0C4}">
      <text>
        <r>
          <rPr>
            <sz val="11"/>
            <rFont val="Calibri"/>
            <family val="2"/>
            <charset val="238"/>
          </rPr>
          <t>SZV_F:KFHUtem2</t>
        </r>
      </text>
    </comment>
    <comment ref="AI533" authorId="0" shapeId="0" xr:uid="{B12D9240-B946-43F2-A4B2-CE94252C979A}">
      <text>
        <r>
          <rPr>
            <sz val="11"/>
            <rFont val="Calibri"/>
            <family val="2"/>
            <charset val="238"/>
          </rPr>
          <t>SZV_F:Egyeb_SajatUtem2</t>
        </r>
      </text>
    </comment>
    <comment ref="AJ533" authorId="0" shapeId="0" xr:uid="{57A81363-5B9C-4824-9CB9-860692C6B102}">
      <text>
        <r>
          <rPr>
            <sz val="11"/>
            <rFont val="Calibri"/>
            <family val="2"/>
            <charset val="238"/>
          </rPr>
          <t>SZV_F:DijUtem2</t>
        </r>
      </text>
    </comment>
    <comment ref="AK533" authorId="0" shapeId="0" xr:uid="{5D6339E9-5461-4A85-AE46-A82AA57AFAAD}">
      <text>
        <r>
          <rPr>
            <sz val="11"/>
            <rFont val="Calibri"/>
            <family val="2"/>
            <charset val="238"/>
          </rPr>
          <t>SZV_F:EM_Melleklet1_Utem2</t>
        </r>
      </text>
    </comment>
    <comment ref="AL533" authorId="0" shapeId="0" xr:uid="{39161706-7B7D-4995-8A86-8BECFD281D1A}">
      <text>
        <r>
          <rPr>
            <sz val="11"/>
            <rFont val="Calibri"/>
            <family val="2"/>
            <charset val="238"/>
          </rPr>
          <t>SZV_F:EgyebAllamiUtem2</t>
        </r>
      </text>
    </comment>
    <comment ref="AM533" authorId="0" shapeId="0" xr:uid="{9E8607DB-0C77-4974-8F0B-97B8B366B8BF}">
      <text>
        <r>
          <rPr>
            <sz val="11"/>
            <rFont val="Calibri"/>
            <family val="2"/>
            <charset val="238"/>
          </rPr>
          <t>SZV_F:OnkormanyzatiUtem2</t>
        </r>
      </text>
    </comment>
    <comment ref="AN533" authorId="0" shapeId="0" xr:uid="{B1464D72-AF6E-43DA-99E0-40FD7A80DD5F}">
      <text>
        <r>
          <rPr>
            <sz val="11"/>
            <rFont val="Calibri"/>
            <family val="2"/>
            <charset val="238"/>
          </rPr>
          <t>SZV_F:EUUtem2</t>
        </r>
      </text>
    </comment>
    <comment ref="AO533" authorId="0" shapeId="0" xr:uid="{9290469A-4605-473A-A110-C61D43B477E8}">
      <text>
        <r>
          <rPr>
            <sz val="11"/>
            <rFont val="Calibri"/>
            <family val="2"/>
            <charset val="238"/>
          </rPr>
          <t>SZV_F:EgyebUtem2</t>
        </r>
      </text>
    </comment>
    <comment ref="AP533" authorId="0" shapeId="0" xr:uid="{21AE6730-D570-4F08-85CB-7531C7F54242}">
      <text>
        <r>
          <rPr>
            <sz val="11"/>
            <rFont val="Calibri"/>
            <family val="2"/>
            <charset val="238"/>
          </rPr>
          <t>SZV_F:HitelKotvenyUtem2</t>
        </r>
      </text>
    </comment>
    <comment ref="AQ533" authorId="0" shapeId="0" xr:uid="{7EC43DDC-F07E-4775-82A8-3248E8ECA7B0}">
      <text>
        <r>
          <rPr>
            <sz val="11"/>
            <rFont val="Calibri"/>
            <family val="2"/>
            <charset val="238"/>
          </rPr>
          <t>SZV_F:OsszesenUtem2</t>
        </r>
      </text>
    </comment>
    <comment ref="AR533" authorId="0" shapeId="0" xr:uid="{F441D9B1-57A2-49C6-B110-117FDB884C2C}">
      <text>
        <r>
          <rPr>
            <sz val="11"/>
            <rFont val="Calibri"/>
            <family val="2"/>
            <charset val="238"/>
          </rPr>
          <t>SZV_F:ForrashianyUtem2</t>
        </r>
      </text>
    </comment>
    <comment ref="AU533" authorId="0" shapeId="0" xr:uid="{C3F5F460-D2DB-49C6-998B-6F11BDDA4F69}">
      <text>
        <r>
          <rPr>
            <sz val="11"/>
            <rFont val="Calibri"/>
            <family val="2"/>
            <charset val="238"/>
          </rPr>
          <t>SZV_F:Indokolas</t>
        </r>
      </text>
    </comment>
    <comment ref="AV533" authorId="0" shapeId="0" xr:uid="{D56F4210-481A-4B48-950F-256C61D72B44}">
      <text>
        <r>
          <rPr>
            <sz val="11"/>
            <rFont val="Calibri"/>
            <family val="2"/>
            <charset val="238"/>
          </rPr>
          <t>SZV_F:Megjegyzes</t>
        </r>
      </text>
    </comment>
    <comment ref="AW533" authorId="0" shapeId="0" xr:uid="{292253E1-6C1E-4EFE-ADC6-44E0BC3E5F91}">
      <text>
        <r>
          <rPr>
            <sz val="11"/>
            <rFont val="Calibri"/>
            <family val="2"/>
            <charset val="238"/>
          </rPr>
          <t>SZV_F:FeladatSorszam</t>
        </r>
      </text>
    </comment>
    <comment ref="AY533" authorId="0" shapeId="0" xr:uid="{D4DEBE47-B955-4657-BD19-940B3851B9DA}">
      <text>
        <r>
          <rPr>
            <sz val="11"/>
            <rFont val="Calibri"/>
            <family val="2"/>
            <charset val="238"/>
          </rPr>
          <t>SZV_F:ISA</t>
        </r>
      </text>
    </comment>
    <comment ref="B534" authorId="0" shapeId="0" xr:uid="{3EFE3FCC-0972-4623-A252-4ACF36174F77}">
      <text>
        <r>
          <rPr>
            <sz val="11"/>
            <rFont val="Calibri"/>
            <family val="2"/>
            <charset val="238"/>
          </rPr>
          <t>SZV_F:FontossagiSorrent</t>
        </r>
      </text>
    </comment>
    <comment ref="C534" authorId="0" shapeId="0" xr:uid="{E605F2E5-7D2A-42DD-8A63-81C471A6042C}">
      <text>
        <r>
          <rPr>
            <sz val="11"/>
            <rFont val="Calibri"/>
            <family val="2"/>
            <charset val="238"/>
          </rPr>
          <t>SZV_F:FeladatKategoria</t>
        </r>
      </text>
    </comment>
    <comment ref="D534" authorId="0" shapeId="0" xr:uid="{042F5914-9116-43A0-8C79-CFD7B87128F1}">
      <text>
        <r>
          <rPr>
            <sz val="11"/>
            <rFont val="Calibri"/>
            <family val="2"/>
            <charset val="238"/>
          </rPr>
          <t>SZV_F:FeladatMegnevezes</t>
        </r>
      </text>
    </comment>
    <comment ref="E534" authorId="0" shapeId="0" xr:uid="{D0ED1C3E-60D1-466D-960C-E9C83AC33709}">
      <text>
        <r>
          <rPr>
            <sz val="11"/>
            <rFont val="Calibri"/>
            <family val="2"/>
            <charset val="238"/>
          </rPr>
          <t>SZV_F:ElviEngedelySzam</t>
        </r>
      </text>
    </comment>
    <comment ref="F534" authorId="0" shapeId="0" xr:uid="{1F417D36-C5DE-4B88-9FD9-1A16C9521E7F}">
      <text>
        <r>
          <rPr>
            <sz val="11"/>
            <rFont val="Calibri"/>
            <family val="2"/>
            <charset val="238"/>
          </rPr>
          <t>SZV_F:VKR_Kod</t>
        </r>
      </text>
    </comment>
    <comment ref="G534" authorId="0" shapeId="0" xr:uid="{5629EBB1-4C0A-44A2-82C0-6885D5A8414A}">
      <text>
        <r>
          <rPr>
            <sz val="11"/>
            <rFont val="Calibri"/>
            <family val="2"/>
            <charset val="238"/>
          </rPr>
          <t>SZV_F:VKR_Nev</t>
        </r>
      </text>
    </comment>
    <comment ref="H534" authorId="0" shapeId="0" xr:uid="{60EBC996-3EA7-45D7-85A6-C3F6EA2F15DD}">
      <text>
        <r>
          <rPr>
            <sz val="11"/>
            <rFont val="Calibri"/>
            <family val="2"/>
            <charset val="238"/>
          </rPr>
          <t>SZV_F:FeladatAzonosito</t>
        </r>
      </text>
    </comment>
    <comment ref="I534" authorId="0" shapeId="0" xr:uid="{43947A4A-29A1-470A-BB03-140633511544}">
      <text>
        <r>
          <rPr>
            <sz val="11"/>
            <rFont val="Calibri"/>
            <family val="2"/>
            <charset val="238"/>
          </rPr>
          <t>SZV_F:EllatasiTerulet</t>
        </r>
      </text>
    </comment>
    <comment ref="J534" authorId="0" shapeId="0" xr:uid="{1ED9742C-5AA0-4636-8B04-868D6A39573E}">
      <text>
        <r>
          <rPr>
            <sz val="11"/>
            <rFont val="Calibri"/>
            <family val="2"/>
            <charset val="238"/>
          </rPr>
          <t>SZV_F:EllatasertFelelos</t>
        </r>
      </text>
    </comment>
    <comment ref="K534" authorId="0" shapeId="0" xr:uid="{4FE69375-383C-4560-B5E1-AE9B654EFA4F}">
      <text>
        <r>
          <rPr>
            <sz val="11"/>
            <rFont val="Calibri"/>
            <family val="2"/>
            <charset val="238"/>
          </rPr>
          <t>SZV_F:TervezettNettoKoltseg</t>
        </r>
      </text>
    </comment>
    <comment ref="L534" authorId="0" shapeId="0" xr:uid="{51F15764-CADA-4BEB-8A78-06F3F6FB8B72}">
      <text>
        <r>
          <rPr>
            <sz val="11"/>
            <rFont val="Calibri"/>
            <family val="2"/>
            <charset val="238"/>
          </rPr>
          <t>SZV_F:IdotartamKezdes</t>
        </r>
      </text>
    </comment>
    <comment ref="M534" authorId="0" shapeId="0" xr:uid="{A85A3F65-3666-4B61-9322-677353DE2B6F}">
      <text>
        <r>
          <rPr>
            <sz val="11"/>
            <rFont val="Calibri"/>
            <family val="2"/>
            <charset val="238"/>
          </rPr>
          <t>SZV_F:IdotartamBefejezes</t>
        </r>
      </text>
    </comment>
    <comment ref="N534" authorId="0" shapeId="0" xr:uid="{37A3CBCB-F114-424C-B5A9-ECE7C156087C}">
      <text>
        <r>
          <rPr>
            <sz val="11"/>
            <rFont val="Calibri"/>
            <family val="2"/>
            <charset val="238"/>
          </rPr>
          <t>SZV_F:NettoKoltsegUtem1</t>
        </r>
      </text>
    </comment>
    <comment ref="O534" authorId="0" shapeId="0" xr:uid="{8DA91CC8-A7FD-4DD9-ADB1-8ABAE114EE12}">
      <text>
        <r>
          <rPr>
            <sz val="11"/>
            <rFont val="Calibri"/>
            <family val="2"/>
            <charset val="238"/>
          </rPr>
          <t>SZV_F:NettoKoltsegUtem2</t>
        </r>
      </text>
    </comment>
    <comment ref="P534" authorId="0" shapeId="0" xr:uid="{DD789B62-402D-4A36-B114-47972D7CF436}">
      <text>
        <r>
          <rPr>
            <sz val="11"/>
            <rFont val="Calibri"/>
            <family val="2"/>
            <charset val="238"/>
          </rPr>
          <t>SZV_F:EM_Melleklet2_KTG</t>
        </r>
      </text>
    </comment>
    <comment ref="R534" authorId="0" shapeId="0" xr:uid="{55659384-2F9B-49E1-A00A-2DF40945BAC8}">
      <text>
        <r>
          <rPr>
            <sz val="11"/>
            <rFont val="Calibri"/>
            <family val="2"/>
            <charset val="238"/>
          </rPr>
          <t>SZV_F:HDUtem1</t>
        </r>
      </text>
    </comment>
    <comment ref="S534" authorId="0" shapeId="0" xr:uid="{3219486D-15D0-4EEC-800D-C3230BEE53DF}">
      <text>
        <r>
          <rPr>
            <sz val="11"/>
            <rFont val="Calibri"/>
            <family val="2"/>
            <charset val="238"/>
          </rPr>
          <t>SZV_F:ECSUtem1</t>
        </r>
      </text>
    </comment>
    <comment ref="T534" authorId="0" shapeId="0" xr:uid="{BA4D3160-F8AB-4613-B761-F8210BF91AEF}">
      <text>
        <r>
          <rPr>
            <sz val="11"/>
            <rFont val="Calibri"/>
            <family val="2"/>
            <charset val="238"/>
          </rPr>
          <t>SZV_F:KFHUtem1</t>
        </r>
      </text>
    </comment>
    <comment ref="U534" authorId="0" shapeId="0" xr:uid="{DA8BDD6C-E29A-40A2-86A3-E77A895CD92C}">
      <text>
        <r>
          <rPr>
            <sz val="11"/>
            <rFont val="Calibri"/>
            <family val="2"/>
            <charset val="238"/>
          </rPr>
          <t>SZV_F:Egyeb_SajatUtem1</t>
        </r>
      </text>
    </comment>
    <comment ref="V534" authorId="0" shapeId="0" xr:uid="{4FB416CF-FBFC-41AE-B9E6-5C4CB287388B}">
      <text>
        <r>
          <rPr>
            <sz val="11"/>
            <rFont val="Calibri"/>
            <family val="2"/>
            <charset val="238"/>
          </rPr>
          <t>SZV_F:DijUtem1</t>
        </r>
      </text>
    </comment>
    <comment ref="W534" authorId="0" shapeId="0" xr:uid="{D050513C-3386-4BD1-87EA-3CE9DAB2192D}">
      <text>
        <r>
          <rPr>
            <sz val="11"/>
            <rFont val="Calibri"/>
            <family val="2"/>
            <charset val="238"/>
          </rPr>
          <t>SZV_F:EM_Melleklet1_Utem1</t>
        </r>
      </text>
    </comment>
    <comment ref="X534" authorId="0" shapeId="0" xr:uid="{E64B058B-2EC6-4A47-9DA7-93C6C4F092D7}">
      <text>
        <r>
          <rPr>
            <sz val="11"/>
            <rFont val="Calibri"/>
            <family val="2"/>
            <charset val="238"/>
          </rPr>
          <t>SZV_F:EgyebAllamiUtem1</t>
        </r>
      </text>
    </comment>
    <comment ref="Y534" authorId="0" shapeId="0" xr:uid="{E6CC08EA-0E55-44B5-A2ED-5AB08D05DA07}">
      <text>
        <r>
          <rPr>
            <sz val="11"/>
            <rFont val="Calibri"/>
            <family val="2"/>
            <charset val="238"/>
          </rPr>
          <t>SZV_F:OnkormanyzatiUtem1</t>
        </r>
      </text>
    </comment>
    <comment ref="Z534" authorId="0" shapeId="0" xr:uid="{A35EFC2B-7546-407F-8560-CE847904F19A}">
      <text>
        <r>
          <rPr>
            <sz val="11"/>
            <rFont val="Calibri"/>
            <family val="2"/>
            <charset val="238"/>
          </rPr>
          <t>SZV_F:EUUtem1</t>
        </r>
      </text>
    </comment>
    <comment ref="AA534" authorId="0" shapeId="0" xr:uid="{AC51545B-D953-41E8-8174-5056DDD03533}">
      <text>
        <r>
          <rPr>
            <sz val="11"/>
            <rFont val="Calibri"/>
            <family val="2"/>
            <charset val="238"/>
          </rPr>
          <t>SZV_F:EgyebUtem1</t>
        </r>
      </text>
    </comment>
    <comment ref="AB534" authorId="0" shapeId="0" xr:uid="{D0DC9F0E-E136-42C2-A965-F0445525A01B}">
      <text>
        <r>
          <rPr>
            <sz val="11"/>
            <rFont val="Calibri"/>
            <family val="2"/>
            <charset val="238"/>
          </rPr>
          <t>SZV_F:HitelKotvenyUtem1</t>
        </r>
      </text>
    </comment>
    <comment ref="AC534" authorId="0" shapeId="0" xr:uid="{ECFC0907-ECE3-449D-B365-73620B412E62}">
      <text>
        <r>
          <rPr>
            <sz val="11"/>
            <rFont val="Calibri"/>
            <family val="2"/>
            <charset val="238"/>
          </rPr>
          <t>SZV_F:OsszesenUtem1</t>
        </r>
      </text>
    </comment>
    <comment ref="AF534" authorId="0" shapeId="0" xr:uid="{D42AB469-A549-44C9-AF7A-9739EAF71A64}">
      <text>
        <r>
          <rPr>
            <sz val="11"/>
            <rFont val="Calibri"/>
            <family val="2"/>
            <charset val="238"/>
          </rPr>
          <t>SZV_F:HDUtem2</t>
        </r>
      </text>
    </comment>
    <comment ref="AG534" authorId="0" shapeId="0" xr:uid="{89CEB4DA-6672-409B-83C3-7D1AC95B30F0}">
      <text>
        <r>
          <rPr>
            <sz val="11"/>
            <rFont val="Calibri"/>
            <family val="2"/>
            <charset val="238"/>
          </rPr>
          <t>SZV_F:ECSUtem2</t>
        </r>
      </text>
    </comment>
    <comment ref="AH534" authorId="0" shapeId="0" xr:uid="{CF4A4FE9-A617-4B0A-8952-424684C56F2A}">
      <text>
        <r>
          <rPr>
            <sz val="11"/>
            <rFont val="Calibri"/>
            <family val="2"/>
            <charset val="238"/>
          </rPr>
          <t>SZV_F:KFHUtem2</t>
        </r>
      </text>
    </comment>
    <comment ref="AI534" authorId="0" shapeId="0" xr:uid="{B69C1BDE-96EE-469C-9202-B92FE3965A49}">
      <text>
        <r>
          <rPr>
            <sz val="11"/>
            <rFont val="Calibri"/>
            <family val="2"/>
            <charset val="238"/>
          </rPr>
          <t>SZV_F:Egyeb_SajatUtem2</t>
        </r>
      </text>
    </comment>
    <comment ref="AJ534" authorId="0" shapeId="0" xr:uid="{1CB13D95-8306-48A1-8197-316465AA9CB9}">
      <text>
        <r>
          <rPr>
            <sz val="11"/>
            <rFont val="Calibri"/>
            <family val="2"/>
            <charset val="238"/>
          </rPr>
          <t>SZV_F:DijUtem2</t>
        </r>
      </text>
    </comment>
    <comment ref="AK534" authorId="0" shapeId="0" xr:uid="{0EF4E54B-82FA-4634-ADDE-C1667739E4B6}">
      <text>
        <r>
          <rPr>
            <sz val="11"/>
            <rFont val="Calibri"/>
            <family val="2"/>
            <charset val="238"/>
          </rPr>
          <t>SZV_F:EM_Melleklet1_Utem2</t>
        </r>
      </text>
    </comment>
    <comment ref="AL534" authorId="0" shapeId="0" xr:uid="{501395E8-7EE7-4B0F-A32B-EAB01403757A}">
      <text>
        <r>
          <rPr>
            <sz val="11"/>
            <rFont val="Calibri"/>
            <family val="2"/>
            <charset val="238"/>
          </rPr>
          <t>SZV_F:EgyebAllamiUtem2</t>
        </r>
      </text>
    </comment>
    <comment ref="AM534" authorId="0" shapeId="0" xr:uid="{D8C2A40C-62E2-48B3-93E5-EDA7C71F35FC}">
      <text>
        <r>
          <rPr>
            <sz val="11"/>
            <rFont val="Calibri"/>
            <family val="2"/>
            <charset val="238"/>
          </rPr>
          <t>SZV_F:OnkormanyzatiUtem2</t>
        </r>
      </text>
    </comment>
    <comment ref="AN534" authorId="0" shapeId="0" xr:uid="{5F064D36-F221-4AE9-890D-E43CC3E410F3}">
      <text>
        <r>
          <rPr>
            <sz val="11"/>
            <rFont val="Calibri"/>
            <family val="2"/>
            <charset val="238"/>
          </rPr>
          <t>SZV_F:EUUtem2</t>
        </r>
      </text>
    </comment>
    <comment ref="AO534" authorId="0" shapeId="0" xr:uid="{7B15F5D7-E5D9-4EE6-BA20-11DEF5440A86}">
      <text>
        <r>
          <rPr>
            <sz val="11"/>
            <rFont val="Calibri"/>
            <family val="2"/>
            <charset val="238"/>
          </rPr>
          <t>SZV_F:EgyebUtem2</t>
        </r>
      </text>
    </comment>
    <comment ref="AP534" authorId="0" shapeId="0" xr:uid="{6D60C6A9-2E40-41BC-A2D0-D136DA68125D}">
      <text>
        <r>
          <rPr>
            <sz val="11"/>
            <rFont val="Calibri"/>
            <family val="2"/>
            <charset val="238"/>
          </rPr>
          <t>SZV_F:HitelKotvenyUtem2</t>
        </r>
      </text>
    </comment>
    <comment ref="AQ534" authorId="0" shapeId="0" xr:uid="{56041CD6-9909-4302-8521-0FE92A9D0C3F}">
      <text>
        <r>
          <rPr>
            <sz val="11"/>
            <rFont val="Calibri"/>
            <family val="2"/>
            <charset val="238"/>
          </rPr>
          <t>SZV_F:OsszesenUtem2</t>
        </r>
      </text>
    </comment>
    <comment ref="AR534" authorId="0" shapeId="0" xr:uid="{B1B48F83-2498-42CE-8B65-65FE641EE8A9}">
      <text>
        <r>
          <rPr>
            <sz val="11"/>
            <rFont val="Calibri"/>
            <family val="2"/>
            <charset val="238"/>
          </rPr>
          <t>SZV_F:ForrashianyUtem2</t>
        </r>
      </text>
    </comment>
    <comment ref="AU534" authorId="0" shapeId="0" xr:uid="{908DE8A7-A954-400E-8F0F-7D84C363ADB3}">
      <text>
        <r>
          <rPr>
            <sz val="11"/>
            <rFont val="Calibri"/>
            <family val="2"/>
            <charset val="238"/>
          </rPr>
          <t>SZV_F:Indokolas</t>
        </r>
      </text>
    </comment>
    <comment ref="AV534" authorId="0" shapeId="0" xr:uid="{DCB3F97B-AFEA-4DB9-BB09-09600356869A}">
      <text>
        <r>
          <rPr>
            <sz val="11"/>
            <rFont val="Calibri"/>
            <family val="2"/>
            <charset val="238"/>
          </rPr>
          <t>SZV_F:Megjegyzes</t>
        </r>
      </text>
    </comment>
    <comment ref="AW534" authorId="0" shapeId="0" xr:uid="{A71BB510-975E-47E8-97F7-F34D6876EB5D}">
      <text>
        <r>
          <rPr>
            <sz val="11"/>
            <rFont val="Calibri"/>
            <family val="2"/>
            <charset val="238"/>
          </rPr>
          <t>SZV_F:FeladatSorszam</t>
        </r>
      </text>
    </comment>
    <comment ref="AY534" authorId="0" shapeId="0" xr:uid="{4E2F2A36-E3F3-4A31-A2B3-61895AF4DB8D}">
      <text>
        <r>
          <rPr>
            <sz val="11"/>
            <rFont val="Calibri"/>
            <family val="2"/>
            <charset val="238"/>
          </rPr>
          <t>SZV_F:ISA</t>
        </r>
      </text>
    </comment>
    <comment ref="B535" authorId="0" shapeId="0" xr:uid="{B0671291-ACCA-43A8-9358-2B6B10EFD195}">
      <text>
        <r>
          <rPr>
            <sz val="11"/>
            <rFont val="Calibri"/>
            <family val="2"/>
            <charset val="238"/>
          </rPr>
          <t>SZV_F:FontossagiSorrent</t>
        </r>
      </text>
    </comment>
    <comment ref="C535" authorId="0" shapeId="0" xr:uid="{443F5D1E-6798-4401-BF0D-A9DFC13E3B64}">
      <text>
        <r>
          <rPr>
            <sz val="11"/>
            <rFont val="Calibri"/>
            <family val="2"/>
            <charset val="238"/>
          </rPr>
          <t>SZV_F:FeladatKategoria</t>
        </r>
      </text>
    </comment>
    <comment ref="D535" authorId="0" shapeId="0" xr:uid="{B286FE5B-E88E-4473-97D4-A03EBAF99E37}">
      <text>
        <r>
          <rPr>
            <sz val="11"/>
            <rFont val="Calibri"/>
            <family val="2"/>
            <charset val="238"/>
          </rPr>
          <t>SZV_F:FeladatMegnevezes</t>
        </r>
      </text>
    </comment>
    <comment ref="E535" authorId="0" shapeId="0" xr:uid="{722DAA94-E28A-4E40-B69F-1F29FC271908}">
      <text>
        <r>
          <rPr>
            <sz val="11"/>
            <rFont val="Calibri"/>
            <family val="2"/>
            <charset val="238"/>
          </rPr>
          <t>SZV_F:ElviEngedelySzam</t>
        </r>
      </text>
    </comment>
    <comment ref="F535" authorId="0" shapeId="0" xr:uid="{B21C1FB8-321C-44AA-A6BA-D9F468C3DAA9}">
      <text>
        <r>
          <rPr>
            <sz val="11"/>
            <rFont val="Calibri"/>
            <family val="2"/>
            <charset val="238"/>
          </rPr>
          <t>SZV_F:VKR_Kod</t>
        </r>
      </text>
    </comment>
    <comment ref="G535" authorId="0" shapeId="0" xr:uid="{26C358DF-BE8F-44E9-B8ED-FE33AF2D562F}">
      <text>
        <r>
          <rPr>
            <sz val="11"/>
            <rFont val="Calibri"/>
            <family val="2"/>
            <charset val="238"/>
          </rPr>
          <t>SZV_F:VKR_Nev</t>
        </r>
      </text>
    </comment>
    <comment ref="H535" authorId="0" shapeId="0" xr:uid="{72D07934-5AAB-401E-85E2-C77AB7CCC9BD}">
      <text>
        <r>
          <rPr>
            <sz val="11"/>
            <rFont val="Calibri"/>
            <family val="2"/>
            <charset val="238"/>
          </rPr>
          <t>SZV_F:FeladatAzonosito</t>
        </r>
      </text>
    </comment>
    <comment ref="I535" authorId="0" shapeId="0" xr:uid="{B86D6AF1-C246-44BF-A829-8B941FA23AC8}">
      <text>
        <r>
          <rPr>
            <sz val="11"/>
            <rFont val="Calibri"/>
            <family val="2"/>
            <charset val="238"/>
          </rPr>
          <t>SZV_F:EllatasiTerulet</t>
        </r>
      </text>
    </comment>
    <comment ref="J535" authorId="0" shapeId="0" xr:uid="{7B56BE95-F721-4434-ADFD-4E0CF4830C53}">
      <text>
        <r>
          <rPr>
            <sz val="11"/>
            <rFont val="Calibri"/>
            <family val="2"/>
            <charset val="238"/>
          </rPr>
          <t>SZV_F:EllatasertFelelos</t>
        </r>
      </text>
    </comment>
    <comment ref="K535" authorId="0" shapeId="0" xr:uid="{FD568F5F-0323-41F2-BDDE-7A9B1FA8950B}">
      <text>
        <r>
          <rPr>
            <sz val="11"/>
            <rFont val="Calibri"/>
            <family val="2"/>
            <charset val="238"/>
          </rPr>
          <t>SZV_F:TervezettNettoKoltseg</t>
        </r>
      </text>
    </comment>
    <comment ref="L535" authorId="0" shapeId="0" xr:uid="{660FAF33-5D50-45E5-B1F7-5B6790179EDF}">
      <text>
        <r>
          <rPr>
            <sz val="11"/>
            <rFont val="Calibri"/>
            <family val="2"/>
            <charset val="238"/>
          </rPr>
          <t>SZV_F:IdotartamKezdes</t>
        </r>
      </text>
    </comment>
    <comment ref="M535" authorId="0" shapeId="0" xr:uid="{7AA135D8-E697-4B9E-B5EC-83D1FF080BE6}">
      <text>
        <r>
          <rPr>
            <sz val="11"/>
            <rFont val="Calibri"/>
            <family val="2"/>
            <charset val="238"/>
          </rPr>
          <t>SZV_F:IdotartamBefejezes</t>
        </r>
      </text>
    </comment>
    <comment ref="N535" authorId="0" shapeId="0" xr:uid="{BA6D6343-47CF-4C1E-B93E-59804FBC6D2E}">
      <text>
        <r>
          <rPr>
            <sz val="11"/>
            <rFont val="Calibri"/>
            <family val="2"/>
            <charset val="238"/>
          </rPr>
          <t>SZV_F:NettoKoltsegUtem1</t>
        </r>
      </text>
    </comment>
    <comment ref="O535" authorId="0" shapeId="0" xr:uid="{F82E6DC0-6407-40DB-A963-A9DECCEEEED1}">
      <text>
        <r>
          <rPr>
            <sz val="11"/>
            <rFont val="Calibri"/>
            <family val="2"/>
            <charset val="238"/>
          </rPr>
          <t>SZV_F:NettoKoltsegUtem2</t>
        </r>
      </text>
    </comment>
    <comment ref="P535" authorId="0" shapeId="0" xr:uid="{F578804F-18F6-4739-B546-892FEE85EBB6}">
      <text>
        <r>
          <rPr>
            <sz val="11"/>
            <rFont val="Calibri"/>
            <family val="2"/>
            <charset val="238"/>
          </rPr>
          <t>SZV_F:EM_Melleklet2_KTG</t>
        </r>
      </text>
    </comment>
    <comment ref="R535" authorId="0" shapeId="0" xr:uid="{E99CE995-9A90-4520-A0B1-D799940ED869}">
      <text>
        <r>
          <rPr>
            <sz val="11"/>
            <rFont val="Calibri"/>
            <family val="2"/>
            <charset val="238"/>
          </rPr>
          <t>SZV_F:HDUtem1</t>
        </r>
      </text>
    </comment>
    <comment ref="S535" authorId="0" shapeId="0" xr:uid="{49F03D46-50E3-4283-A5ED-C1A1E8BBC7D4}">
      <text>
        <r>
          <rPr>
            <sz val="11"/>
            <rFont val="Calibri"/>
            <family val="2"/>
            <charset val="238"/>
          </rPr>
          <t>SZV_F:ECSUtem1</t>
        </r>
      </text>
    </comment>
    <comment ref="T535" authorId="0" shapeId="0" xr:uid="{798A5895-7F8C-440C-ADC2-61174A2B85C2}">
      <text>
        <r>
          <rPr>
            <sz val="11"/>
            <rFont val="Calibri"/>
            <family val="2"/>
            <charset val="238"/>
          </rPr>
          <t>SZV_F:KFHUtem1</t>
        </r>
      </text>
    </comment>
    <comment ref="U535" authorId="0" shapeId="0" xr:uid="{6342C98C-5134-4434-ADB8-8569915A017D}">
      <text>
        <r>
          <rPr>
            <sz val="11"/>
            <rFont val="Calibri"/>
            <family val="2"/>
            <charset val="238"/>
          </rPr>
          <t>SZV_F:Egyeb_SajatUtem1</t>
        </r>
      </text>
    </comment>
    <comment ref="V535" authorId="0" shapeId="0" xr:uid="{877BD942-E9FE-476B-81D0-9F311838408C}">
      <text>
        <r>
          <rPr>
            <sz val="11"/>
            <rFont val="Calibri"/>
            <family val="2"/>
            <charset val="238"/>
          </rPr>
          <t>SZV_F:DijUtem1</t>
        </r>
      </text>
    </comment>
    <comment ref="W535" authorId="0" shapeId="0" xr:uid="{3D0540CD-93EA-41A7-BA83-3EFA133DCB10}">
      <text>
        <r>
          <rPr>
            <sz val="11"/>
            <rFont val="Calibri"/>
            <family val="2"/>
            <charset val="238"/>
          </rPr>
          <t>SZV_F:EM_Melleklet1_Utem1</t>
        </r>
      </text>
    </comment>
    <comment ref="X535" authorId="0" shapeId="0" xr:uid="{20D8E101-35E4-4249-B26E-DA99F18C9261}">
      <text>
        <r>
          <rPr>
            <sz val="11"/>
            <rFont val="Calibri"/>
            <family val="2"/>
            <charset val="238"/>
          </rPr>
          <t>SZV_F:EgyebAllamiUtem1</t>
        </r>
      </text>
    </comment>
    <comment ref="Y535" authorId="0" shapeId="0" xr:uid="{E920720C-273D-42D7-9113-9837B07A95D6}">
      <text>
        <r>
          <rPr>
            <sz val="11"/>
            <rFont val="Calibri"/>
            <family val="2"/>
            <charset val="238"/>
          </rPr>
          <t>SZV_F:OnkormanyzatiUtem1</t>
        </r>
      </text>
    </comment>
    <comment ref="Z535" authorId="0" shapeId="0" xr:uid="{2F39BF43-DB5C-4913-8210-AFA6AD9177C7}">
      <text>
        <r>
          <rPr>
            <sz val="11"/>
            <rFont val="Calibri"/>
            <family val="2"/>
            <charset val="238"/>
          </rPr>
          <t>SZV_F:EUUtem1</t>
        </r>
      </text>
    </comment>
    <comment ref="AA535" authorId="0" shapeId="0" xr:uid="{63A1BF6F-8F80-4A24-99B4-E24D2DAD5AF7}">
      <text>
        <r>
          <rPr>
            <sz val="11"/>
            <rFont val="Calibri"/>
            <family val="2"/>
            <charset val="238"/>
          </rPr>
          <t>SZV_F:EgyebUtem1</t>
        </r>
      </text>
    </comment>
    <comment ref="AB535" authorId="0" shapeId="0" xr:uid="{25560938-7EC8-4A53-92F6-6E70CDDA56B3}">
      <text>
        <r>
          <rPr>
            <sz val="11"/>
            <rFont val="Calibri"/>
            <family val="2"/>
            <charset val="238"/>
          </rPr>
          <t>SZV_F:HitelKotvenyUtem1</t>
        </r>
      </text>
    </comment>
    <comment ref="AC535" authorId="0" shapeId="0" xr:uid="{18D136D1-F451-4293-AA42-826D3B95DAAF}">
      <text>
        <r>
          <rPr>
            <sz val="11"/>
            <rFont val="Calibri"/>
            <family val="2"/>
            <charset val="238"/>
          </rPr>
          <t>SZV_F:OsszesenUtem1</t>
        </r>
      </text>
    </comment>
    <comment ref="AF535" authorId="0" shapeId="0" xr:uid="{5B91F410-747A-43EA-9FAF-56F100829426}">
      <text>
        <r>
          <rPr>
            <sz val="11"/>
            <rFont val="Calibri"/>
            <family val="2"/>
            <charset val="238"/>
          </rPr>
          <t>SZV_F:HDUtem2</t>
        </r>
      </text>
    </comment>
    <comment ref="AG535" authorId="0" shapeId="0" xr:uid="{B5819E71-3785-4E18-BE95-7ECF1E45586E}">
      <text>
        <r>
          <rPr>
            <sz val="11"/>
            <rFont val="Calibri"/>
            <family val="2"/>
            <charset val="238"/>
          </rPr>
          <t>SZV_F:ECSUtem2</t>
        </r>
      </text>
    </comment>
    <comment ref="AH535" authorId="0" shapeId="0" xr:uid="{40685FF4-8F10-43BC-AFAE-E3AF15D726E6}">
      <text>
        <r>
          <rPr>
            <sz val="11"/>
            <rFont val="Calibri"/>
            <family val="2"/>
            <charset val="238"/>
          </rPr>
          <t>SZV_F:KFHUtem2</t>
        </r>
      </text>
    </comment>
    <comment ref="AI535" authorId="0" shapeId="0" xr:uid="{12251892-A014-4A9F-B76C-D408C765B6B3}">
      <text>
        <r>
          <rPr>
            <sz val="11"/>
            <rFont val="Calibri"/>
            <family val="2"/>
            <charset val="238"/>
          </rPr>
          <t>SZV_F:Egyeb_SajatUtem2</t>
        </r>
      </text>
    </comment>
    <comment ref="AJ535" authorId="0" shapeId="0" xr:uid="{2EFCA74A-BBFE-4BC5-A690-6E28E5160623}">
      <text>
        <r>
          <rPr>
            <sz val="11"/>
            <rFont val="Calibri"/>
            <family val="2"/>
            <charset val="238"/>
          </rPr>
          <t>SZV_F:DijUtem2</t>
        </r>
      </text>
    </comment>
    <comment ref="AK535" authorId="0" shapeId="0" xr:uid="{3B123674-26DE-4B4D-B34C-F153A3FADCE1}">
      <text>
        <r>
          <rPr>
            <sz val="11"/>
            <rFont val="Calibri"/>
            <family val="2"/>
            <charset val="238"/>
          </rPr>
          <t>SZV_F:EM_Melleklet1_Utem2</t>
        </r>
      </text>
    </comment>
    <comment ref="AL535" authorId="0" shapeId="0" xr:uid="{0C1F5AB3-3980-47AB-BD85-A48C028E3E3A}">
      <text>
        <r>
          <rPr>
            <sz val="11"/>
            <rFont val="Calibri"/>
            <family val="2"/>
            <charset val="238"/>
          </rPr>
          <t>SZV_F:EgyebAllamiUtem2</t>
        </r>
      </text>
    </comment>
    <comment ref="AM535" authorId="0" shapeId="0" xr:uid="{423ED240-5049-4302-ABF1-F6311B00E8DD}">
      <text>
        <r>
          <rPr>
            <sz val="11"/>
            <rFont val="Calibri"/>
            <family val="2"/>
            <charset val="238"/>
          </rPr>
          <t>SZV_F:OnkormanyzatiUtem2</t>
        </r>
      </text>
    </comment>
    <comment ref="AN535" authorId="0" shapeId="0" xr:uid="{A1787CB5-AE0F-4E12-9E68-DE693BFABD20}">
      <text>
        <r>
          <rPr>
            <sz val="11"/>
            <rFont val="Calibri"/>
            <family val="2"/>
            <charset val="238"/>
          </rPr>
          <t>SZV_F:EUUtem2</t>
        </r>
      </text>
    </comment>
    <comment ref="AO535" authorId="0" shapeId="0" xr:uid="{B55F3998-D105-4105-81C2-B26D5488BFED}">
      <text>
        <r>
          <rPr>
            <sz val="11"/>
            <rFont val="Calibri"/>
            <family val="2"/>
            <charset val="238"/>
          </rPr>
          <t>SZV_F:EgyebUtem2</t>
        </r>
      </text>
    </comment>
    <comment ref="AP535" authorId="0" shapeId="0" xr:uid="{4F5350F6-1A0E-4D8C-8A33-45E2E1278FE4}">
      <text>
        <r>
          <rPr>
            <sz val="11"/>
            <rFont val="Calibri"/>
            <family val="2"/>
            <charset val="238"/>
          </rPr>
          <t>SZV_F:HitelKotvenyUtem2</t>
        </r>
      </text>
    </comment>
    <comment ref="AQ535" authorId="0" shapeId="0" xr:uid="{9F43E1E4-C30D-40DF-8120-9CB4FA7985B0}">
      <text>
        <r>
          <rPr>
            <sz val="11"/>
            <rFont val="Calibri"/>
            <family val="2"/>
            <charset val="238"/>
          </rPr>
          <t>SZV_F:OsszesenUtem2</t>
        </r>
      </text>
    </comment>
    <comment ref="AR535" authorId="0" shapeId="0" xr:uid="{E8189098-A71D-4EAE-94BE-69441D526C97}">
      <text>
        <r>
          <rPr>
            <sz val="11"/>
            <rFont val="Calibri"/>
            <family val="2"/>
            <charset val="238"/>
          </rPr>
          <t>SZV_F:ForrashianyUtem2</t>
        </r>
      </text>
    </comment>
    <comment ref="AU535" authorId="0" shapeId="0" xr:uid="{F9D798F3-ED59-4F90-809A-4EFD7DDB7BE4}">
      <text>
        <r>
          <rPr>
            <sz val="11"/>
            <rFont val="Calibri"/>
            <family val="2"/>
            <charset val="238"/>
          </rPr>
          <t>SZV_F:Indokolas</t>
        </r>
      </text>
    </comment>
    <comment ref="AV535" authorId="0" shapeId="0" xr:uid="{D62E8450-97E3-4EB7-81A4-7FFB8F6DF7B2}">
      <text>
        <r>
          <rPr>
            <sz val="11"/>
            <rFont val="Calibri"/>
            <family val="2"/>
            <charset val="238"/>
          </rPr>
          <t>SZV_F:Megjegyzes</t>
        </r>
      </text>
    </comment>
    <comment ref="AW535" authorId="0" shapeId="0" xr:uid="{0BE34558-0C43-4D9A-9D42-00AF93550C81}">
      <text>
        <r>
          <rPr>
            <sz val="11"/>
            <rFont val="Calibri"/>
            <family val="2"/>
            <charset val="238"/>
          </rPr>
          <t>SZV_F:FeladatSorszam</t>
        </r>
      </text>
    </comment>
    <comment ref="AY535" authorId="0" shapeId="0" xr:uid="{6E642F47-B5D2-40B4-8B2A-011FDBEDFDBE}">
      <text>
        <r>
          <rPr>
            <sz val="11"/>
            <rFont val="Calibri"/>
            <family val="2"/>
            <charset val="238"/>
          </rPr>
          <t>SZV_F:ISA</t>
        </r>
      </text>
    </comment>
    <comment ref="B536" authorId="0" shapeId="0" xr:uid="{94D49BE4-3B4B-4A8B-A22C-1976ED3FF91C}">
      <text>
        <r>
          <rPr>
            <sz val="11"/>
            <rFont val="Calibri"/>
            <family val="2"/>
            <charset val="238"/>
          </rPr>
          <t>SZV_F:FontossagiSorrent</t>
        </r>
      </text>
    </comment>
    <comment ref="C536" authorId="0" shapeId="0" xr:uid="{0717E2FF-47AE-4BC9-85EA-AEC7A05C7143}">
      <text>
        <r>
          <rPr>
            <sz val="11"/>
            <rFont val="Calibri"/>
            <family val="2"/>
            <charset val="238"/>
          </rPr>
          <t>SZV_F:FeladatKategoria</t>
        </r>
      </text>
    </comment>
    <comment ref="D536" authorId="0" shapeId="0" xr:uid="{2EDAB6FD-CE02-426B-998C-02280DB30C94}">
      <text>
        <r>
          <rPr>
            <sz val="11"/>
            <rFont val="Calibri"/>
            <family val="2"/>
            <charset val="238"/>
          </rPr>
          <t>SZV_F:FeladatMegnevezes</t>
        </r>
      </text>
    </comment>
    <comment ref="E536" authorId="0" shapeId="0" xr:uid="{DE3F1AE4-6D48-47D8-B83E-062763BAE999}">
      <text>
        <r>
          <rPr>
            <sz val="11"/>
            <rFont val="Calibri"/>
            <family val="2"/>
            <charset val="238"/>
          </rPr>
          <t>SZV_F:ElviEngedelySzam</t>
        </r>
      </text>
    </comment>
    <comment ref="F536" authorId="0" shapeId="0" xr:uid="{6FD58DC2-E381-4493-81EC-82FEEF9C2194}">
      <text>
        <r>
          <rPr>
            <sz val="11"/>
            <rFont val="Calibri"/>
            <family val="2"/>
            <charset val="238"/>
          </rPr>
          <t>SZV_F:VKR_Kod</t>
        </r>
      </text>
    </comment>
    <comment ref="G536" authorId="0" shapeId="0" xr:uid="{7D163F09-B9D5-4F68-9E84-EE64C49D44E6}">
      <text>
        <r>
          <rPr>
            <sz val="11"/>
            <rFont val="Calibri"/>
            <family val="2"/>
            <charset val="238"/>
          </rPr>
          <t>SZV_F:VKR_Nev</t>
        </r>
      </text>
    </comment>
    <comment ref="H536" authorId="0" shapeId="0" xr:uid="{013221EE-6DC8-46CB-A842-BEC4A2D2C445}">
      <text>
        <r>
          <rPr>
            <sz val="11"/>
            <rFont val="Calibri"/>
            <family val="2"/>
            <charset val="238"/>
          </rPr>
          <t>SZV_F:FeladatAzonosito</t>
        </r>
      </text>
    </comment>
    <comment ref="I536" authorId="0" shapeId="0" xr:uid="{7BA641B1-AB9B-4908-BD8E-A221EDB2D68C}">
      <text>
        <r>
          <rPr>
            <sz val="11"/>
            <rFont val="Calibri"/>
            <family val="2"/>
            <charset val="238"/>
          </rPr>
          <t>SZV_F:EllatasiTerulet</t>
        </r>
      </text>
    </comment>
    <comment ref="J536" authorId="0" shapeId="0" xr:uid="{57C216CD-0047-476D-ADC3-631BC51442D9}">
      <text>
        <r>
          <rPr>
            <sz val="11"/>
            <rFont val="Calibri"/>
            <family val="2"/>
            <charset val="238"/>
          </rPr>
          <t>SZV_F:EllatasertFelelos</t>
        </r>
      </text>
    </comment>
    <comment ref="K536" authorId="0" shapeId="0" xr:uid="{7D2D8EB9-6B87-4391-B87D-16675156E7AD}">
      <text>
        <r>
          <rPr>
            <sz val="11"/>
            <rFont val="Calibri"/>
            <family val="2"/>
            <charset val="238"/>
          </rPr>
          <t>SZV_F:TervezettNettoKoltseg</t>
        </r>
      </text>
    </comment>
    <comment ref="L536" authorId="0" shapeId="0" xr:uid="{6005A502-6E98-49A9-B650-C662F000C39B}">
      <text>
        <r>
          <rPr>
            <sz val="11"/>
            <rFont val="Calibri"/>
            <family val="2"/>
            <charset val="238"/>
          </rPr>
          <t>SZV_F:IdotartamKezdes</t>
        </r>
      </text>
    </comment>
    <comment ref="M536" authorId="0" shapeId="0" xr:uid="{5C9FC531-1A6A-4B1F-83C3-9C8F19CBABE0}">
      <text>
        <r>
          <rPr>
            <sz val="11"/>
            <rFont val="Calibri"/>
            <family val="2"/>
            <charset val="238"/>
          </rPr>
          <t>SZV_F:IdotartamBefejezes</t>
        </r>
      </text>
    </comment>
    <comment ref="N536" authorId="0" shapeId="0" xr:uid="{F7CD431E-B1E3-4935-ADB0-9A43D6D453E8}">
      <text>
        <r>
          <rPr>
            <sz val="11"/>
            <rFont val="Calibri"/>
            <family val="2"/>
            <charset val="238"/>
          </rPr>
          <t>SZV_F:NettoKoltsegUtem1</t>
        </r>
      </text>
    </comment>
    <comment ref="O536" authorId="0" shapeId="0" xr:uid="{46B4740C-3653-4219-B7A8-5082090BBD0E}">
      <text>
        <r>
          <rPr>
            <sz val="11"/>
            <rFont val="Calibri"/>
            <family val="2"/>
            <charset val="238"/>
          </rPr>
          <t>SZV_F:NettoKoltsegUtem2</t>
        </r>
      </text>
    </comment>
    <comment ref="P536" authorId="0" shapeId="0" xr:uid="{DC5319A5-91B6-4650-8161-34DA74BE5CE4}">
      <text>
        <r>
          <rPr>
            <sz val="11"/>
            <rFont val="Calibri"/>
            <family val="2"/>
            <charset val="238"/>
          </rPr>
          <t>SZV_F:EM_Melleklet2_KTG</t>
        </r>
      </text>
    </comment>
    <comment ref="R536" authorId="0" shapeId="0" xr:uid="{B3A1EE8F-76EF-43D7-A411-FAA2D7081580}">
      <text>
        <r>
          <rPr>
            <sz val="11"/>
            <rFont val="Calibri"/>
            <family val="2"/>
            <charset val="238"/>
          </rPr>
          <t>SZV_F:HDUtem1</t>
        </r>
      </text>
    </comment>
    <comment ref="S536" authorId="0" shapeId="0" xr:uid="{A7819675-E394-42D5-95AF-0A80898C9441}">
      <text>
        <r>
          <rPr>
            <sz val="11"/>
            <rFont val="Calibri"/>
            <family val="2"/>
            <charset val="238"/>
          </rPr>
          <t>SZV_F:ECSUtem1</t>
        </r>
      </text>
    </comment>
    <comment ref="T536" authorId="0" shapeId="0" xr:uid="{A4C60C59-E2CB-4789-8AC8-A01D275AB1A8}">
      <text>
        <r>
          <rPr>
            <sz val="11"/>
            <rFont val="Calibri"/>
            <family val="2"/>
            <charset val="238"/>
          </rPr>
          <t>SZV_F:KFHUtem1</t>
        </r>
      </text>
    </comment>
    <comment ref="U536" authorId="0" shapeId="0" xr:uid="{3B274B42-FC20-46C7-BF91-0B3DD95A3332}">
      <text>
        <r>
          <rPr>
            <sz val="11"/>
            <rFont val="Calibri"/>
            <family val="2"/>
            <charset val="238"/>
          </rPr>
          <t>SZV_F:Egyeb_SajatUtem1</t>
        </r>
      </text>
    </comment>
    <comment ref="V536" authorId="0" shapeId="0" xr:uid="{8C7D2B3E-983F-4D3B-B401-87BD1BA06AD4}">
      <text>
        <r>
          <rPr>
            <sz val="11"/>
            <rFont val="Calibri"/>
            <family val="2"/>
            <charset val="238"/>
          </rPr>
          <t>SZV_F:DijUtem1</t>
        </r>
      </text>
    </comment>
    <comment ref="W536" authorId="0" shapeId="0" xr:uid="{9B5338BC-28BA-4AF2-A797-CDFDCF6E2CA3}">
      <text>
        <r>
          <rPr>
            <sz val="11"/>
            <rFont val="Calibri"/>
            <family val="2"/>
            <charset val="238"/>
          </rPr>
          <t>SZV_F:EM_Melleklet1_Utem1</t>
        </r>
      </text>
    </comment>
    <comment ref="X536" authorId="0" shapeId="0" xr:uid="{5684D0B1-D590-4E9E-A63F-AB4F790DE137}">
      <text>
        <r>
          <rPr>
            <sz val="11"/>
            <rFont val="Calibri"/>
            <family val="2"/>
            <charset val="238"/>
          </rPr>
          <t>SZV_F:EgyebAllamiUtem1</t>
        </r>
      </text>
    </comment>
    <comment ref="Y536" authorId="0" shapeId="0" xr:uid="{A15362FA-DF7F-49E4-AF52-E170AA6D5B92}">
      <text>
        <r>
          <rPr>
            <sz val="11"/>
            <rFont val="Calibri"/>
            <family val="2"/>
            <charset val="238"/>
          </rPr>
          <t>SZV_F:OnkormanyzatiUtem1</t>
        </r>
      </text>
    </comment>
    <comment ref="Z536" authorId="0" shapeId="0" xr:uid="{84BE05CF-D0AC-4078-A005-531A2D8DF703}">
      <text>
        <r>
          <rPr>
            <sz val="11"/>
            <rFont val="Calibri"/>
            <family val="2"/>
            <charset val="238"/>
          </rPr>
          <t>SZV_F:EUUtem1</t>
        </r>
      </text>
    </comment>
    <comment ref="AA536" authorId="0" shapeId="0" xr:uid="{7E282238-3326-4424-A316-7EA6B3CE5DB7}">
      <text>
        <r>
          <rPr>
            <sz val="11"/>
            <rFont val="Calibri"/>
            <family val="2"/>
            <charset val="238"/>
          </rPr>
          <t>SZV_F:EgyebUtem1</t>
        </r>
      </text>
    </comment>
    <comment ref="AB536" authorId="0" shapeId="0" xr:uid="{86FA560C-90CC-4C88-AEBF-7426A8A734FE}">
      <text>
        <r>
          <rPr>
            <sz val="11"/>
            <rFont val="Calibri"/>
            <family val="2"/>
            <charset val="238"/>
          </rPr>
          <t>SZV_F:HitelKotvenyUtem1</t>
        </r>
      </text>
    </comment>
    <comment ref="AC536" authorId="0" shapeId="0" xr:uid="{5850F215-3FBD-4E0B-B513-02E757718AFD}">
      <text>
        <r>
          <rPr>
            <sz val="11"/>
            <rFont val="Calibri"/>
            <family val="2"/>
            <charset val="238"/>
          </rPr>
          <t>SZV_F:OsszesenUtem1</t>
        </r>
      </text>
    </comment>
    <comment ref="AF536" authorId="0" shapeId="0" xr:uid="{4D462E58-5C98-46EF-86BA-727549031963}">
      <text>
        <r>
          <rPr>
            <sz val="11"/>
            <rFont val="Calibri"/>
            <family val="2"/>
            <charset val="238"/>
          </rPr>
          <t>SZV_F:HDUtem2</t>
        </r>
      </text>
    </comment>
    <comment ref="AG536" authorId="0" shapeId="0" xr:uid="{6F2A9D49-E2BC-4C2F-9D1B-318465B56F98}">
      <text>
        <r>
          <rPr>
            <sz val="11"/>
            <rFont val="Calibri"/>
            <family val="2"/>
            <charset val="238"/>
          </rPr>
          <t>SZV_F:ECSUtem2</t>
        </r>
      </text>
    </comment>
    <comment ref="AH536" authorId="0" shapeId="0" xr:uid="{30BDB1CF-577B-4738-99A8-89A6F902D89A}">
      <text>
        <r>
          <rPr>
            <sz val="11"/>
            <rFont val="Calibri"/>
            <family val="2"/>
            <charset val="238"/>
          </rPr>
          <t>SZV_F:KFHUtem2</t>
        </r>
      </text>
    </comment>
    <comment ref="AI536" authorId="0" shapeId="0" xr:uid="{1D787F37-6C75-4FDB-BC86-112CEE827079}">
      <text>
        <r>
          <rPr>
            <sz val="11"/>
            <rFont val="Calibri"/>
            <family val="2"/>
            <charset val="238"/>
          </rPr>
          <t>SZV_F:Egyeb_SajatUtem2</t>
        </r>
      </text>
    </comment>
    <comment ref="AJ536" authorId="0" shapeId="0" xr:uid="{CBC6F98F-800A-4303-B50E-4E9EB36106FC}">
      <text>
        <r>
          <rPr>
            <sz val="11"/>
            <rFont val="Calibri"/>
            <family val="2"/>
            <charset val="238"/>
          </rPr>
          <t>SZV_F:DijUtem2</t>
        </r>
      </text>
    </comment>
    <comment ref="AK536" authorId="0" shapeId="0" xr:uid="{52862A2A-C245-49B5-AB45-AA729AF0B8AC}">
      <text>
        <r>
          <rPr>
            <sz val="11"/>
            <rFont val="Calibri"/>
            <family val="2"/>
            <charset val="238"/>
          </rPr>
          <t>SZV_F:EM_Melleklet1_Utem2</t>
        </r>
      </text>
    </comment>
    <comment ref="AL536" authorId="0" shapeId="0" xr:uid="{788681B8-261F-489B-BC1B-AAF6D8A2E28A}">
      <text>
        <r>
          <rPr>
            <sz val="11"/>
            <rFont val="Calibri"/>
            <family val="2"/>
            <charset val="238"/>
          </rPr>
          <t>SZV_F:EgyebAllamiUtem2</t>
        </r>
      </text>
    </comment>
    <comment ref="AM536" authorId="0" shapeId="0" xr:uid="{07CF9FC0-5868-4881-ADAB-8F877732C227}">
      <text>
        <r>
          <rPr>
            <sz val="11"/>
            <rFont val="Calibri"/>
            <family val="2"/>
            <charset val="238"/>
          </rPr>
          <t>SZV_F:OnkormanyzatiUtem2</t>
        </r>
      </text>
    </comment>
    <comment ref="AN536" authorId="0" shapeId="0" xr:uid="{A48AB1BA-E028-4DC8-99D9-2A76ACEA42E4}">
      <text>
        <r>
          <rPr>
            <sz val="11"/>
            <rFont val="Calibri"/>
            <family val="2"/>
            <charset val="238"/>
          </rPr>
          <t>SZV_F:EUUtem2</t>
        </r>
      </text>
    </comment>
    <comment ref="AO536" authorId="0" shapeId="0" xr:uid="{CA490C59-C9E0-40C2-98C9-7F99FEE55364}">
      <text>
        <r>
          <rPr>
            <sz val="11"/>
            <rFont val="Calibri"/>
            <family val="2"/>
            <charset val="238"/>
          </rPr>
          <t>SZV_F:EgyebUtem2</t>
        </r>
      </text>
    </comment>
    <comment ref="AP536" authorId="0" shapeId="0" xr:uid="{58FE20C8-A9E2-443F-87C4-3314B67A2BBF}">
      <text>
        <r>
          <rPr>
            <sz val="11"/>
            <rFont val="Calibri"/>
            <family val="2"/>
            <charset val="238"/>
          </rPr>
          <t>SZV_F:HitelKotvenyUtem2</t>
        </r>
      </text>
    </comment>
    <comment ref="AQ536" authorId="0" shapeId="0" xr:uid="{99BFE58C-9CDF-40E6-826F-1A3BE40FBEB9}">
      <text>
        <r>
          <rPr>
            <sz val="11"/>
            <rFont val="Calibri"/>
            <family val="2"/>
            <charset val="238"/>
          </rPr>
          <t>SZV_F:OsszesenUtem2</t>
        </r>
      </text>
    </comment>
    <comment ref="AR536" authorId="0" shapeId="0" xr:uid="{48FCDA42-6068-42AE-8FCD-F0705560EBCA}">
      <text>
        <r>
          <rPr>
            <sz val="11"/>
            <rFont val="Calibri"/>
            <family val="2"/>
            <charset val="238"/>
          </rPr>
          <t>SZV_F:ForrashianyUtem2</t>
        </r>
      </text>
    </comment>
    <comment ref="AU536" authorId="0" shapeId="0" xr:uid="{EC666D30-82B2-4C10-ADA7-166633C5409C}">
      <text>
        <r>
          <rPr>
            <sz val="11"/>
            <rFont val="Calibri"/>
            <family val="2"/>
            <charset val="238"/>
          </rPr>
          <t>SZV_F:Indokolas</t>
        </r>
      </text>
    </comment>
    <comment ref="AV536" authorId="0" shapeId="0" xr:uid="{EA831D6B-CFF6-4CC6-B5AC-B6569680D9A7}">
      <text>
        <r>
          <rPr>
            <sz val="11"/>
            <rFont val="Calibri"/>
            <family val="2"/>
            <charset val="238"/>
          </rPr>
          <t>SZV_F:Megjegyzes</t>
        </r>
      </text>
    </comment>
    <comment ref="AW536" authorId="0" shapeId="0" xr:uid="{9A9A1198-8817-4F89-B8FF-E97B27481D85}">
      <text>
        <r>
          <rPr>
            <sz val="11"/>
            <rFont val="Calibri"/>
            <family val="2"/>
            <charset val="238"/>
          </rPr>
          <t>SZV_F:FeladatSorszam</t>
        </r>
      </text>
    </comment>
    <comment ref="AY536" authorId="0" shapeId="0" xr:uid="{423F43CD-F43A-459F-9C96-46E19A188E87}">
      <text>
        <r>
          <rPr>
            <sz val="11"/>
            <rFont val="Calibri"/>
            <family val="2"/>
            <charset val="238"/>
          </rPr>
          <t>SZV_F:ISA</t>
        </r>
      </text>
    </comment>
    <comment ref="B537" authorId="0" shapeId="0" xr:uid="{9BBF17F7-21FA-4A3D-8443-D3E4F8EE98C7}">
      <text>
        <r>
          <rPr>
            <sz val="11"/>
            <rFont val="Calibri"/>
            <family val="2"/>
            <charset val="238"/>
          </rPr>
          <t>SZV_F:FontossagiSorrent</t>
        </r>
      </text>
    </comment>
    <comment ref="C537" authorId="0" shapeId="0" xr:uid="{15BFC024-682B-4EE7-8B86-D966E35111ED}">
      <text>
        <r>
          <rPr>
            <sz val="11"/>
            <rFont val="Calibri"/>
            <family val="2"/>
            <charset val="238"/>
          </rPr>
          <t>SZV_F:FeladatKategoria</t>
        </r>
      </text>
    </comment>
    <comment ref="D537" authorId="0" shapeId="0" xr:uid="{2AE52F40-6685-49B8-8057-D9E77982ADA8}">
      <text>
        <r>
          <rPr>
            <sz val="11"/>
            <rFont val="Calibri"/>
            <family val="2"/>
            <charset val="238"/>
          </rPr>
          <t>SZV_F:FeladatMegnevezes</t>
        </r>
      </text>
    </comment>
    <comment ref="E537" authorId="0" shapeId="0" xr:uid="{1780E508-C501-4D42-A58F-B4EDF8D72D0E}">
      <text>
        <r>
          <rPr>
            <sz val="11"/>
            <rFont val="Calibri"/>
            <family val="2"/>
            <charset val="238"/>
          </rPr>
          <t>SZV_F:ElviEngedelySzam</t>
        </r>
      </text>
    </comment>
    <comment ref="F537" authorId="0" shapeId="0" xr:uid="{1F885CCC-F089-4677-8818-91A039AC6954}">
      <text>
        <r>
          <rPr>
            <sz val="11"/>
            <rFont val="Calibri"/>
            <family val="2"/>
            <charset val="238"/>
          </rPr>
          <t>SZV_F:VKR_Kod</t>
        </r>
      </text>
    </comment>
    <comment ref="G537" authorId="0" shapeId="0" xr:uid="{D65BD25C-4B00-41FC-AD7B-0EE9CB3D82CB}">
      <text>
        <r>
          <rPr>
            <sz val="11"/>
            <rFont val="Calibri"/>
            <family val="2"/>
            <charset val="238"/>
          </rPr>
          <t>SZV_F:VKR_Nev</t>
        </r>
      </text>
    </comment>
    <comment ref="H537" authorId="0" shapeId="0" xr:uid="{366E6BB1-4B74-4A3F-A2F9-C037EC5702FE}">
      <text>
        <r>
          <rPr>
            <sz val="11"/>
            <rFont val="Calibri"/>
            <family val="2"/>
            <charset val="238"/>
          </rPr>
          <t>SZV_F:FeladatAzonosito</t>
        </r>
      </text>
    </comment>
    <comment ref="I537" authorId="0" shapeId="0" xr:uid="{A4AA7DAC-5AE1-416A-BC2C-1DBF7D7532BF}">
      <text>
        <r>
          <rPr>
            <sz val="11"/>
            <rFont val="Calibri"/>
            <family val="2"/>
            <charset val="238"/>
          </rPr>
          <t>SZV_F:EllatasiTerulet</t>
        </r>
      </text>
    </comment>
    <comment ref="J537" authorId="0" shapeId="0" xr:uid="{27B9C1A6-4151-4312-8195-C26FCEA55343}">
      <text>
        <r>
          <rPr>
            <sz val="11"/>
            <rFont val="Calibri"/>
            <family val="2"/>
            <charset val="238"/>
          </rPr>
          <t>SZV_F:EllatasertFelelos</t>
        </r>
      </text>
    </comment>
    <comment ref="K537" authorId="0" shapeId="0" xr:uid="{5EAAF304-BDEC-4599-9596-90ED16DC7283}">
      <text>
        <r>
          <rPr>
            <sz val="11"/>
            <rFont val="Calibri"/>
            <family val="2"/>
            <charset val="238"/>
          </rPr>
          <t>SZV_F:TervezettNettoKoltseg</t>
        </r>
      </text>
    </comment>
    <comment ref="L537" authorId="0" shapeId="0" xr:uid="{712F410C-0DC1-46B2-80D4-6964E9B78572}">
      <text>
        <r>
          <rPr>
            <sz val="11"/>
            <rFont val="Calibri"/>
            <family val="2"/>
            <charset val="238"/>
          </rPr>
          <t>SZV_F:IdotartamKezdes</t>
        </r>
      </text>
    </comment>
    <comment ref="M537" authorId="0" shapeId="0" xr:uid="{C168865C-BA4B-4212-A1DD-68D803962E47}">
      <text>
        <r>
          <rPr>
            <sz val="11"/>
            <rFont val="Calibri"/>
            <family val="2"/>
            <charset val="238"/>
          </rPr>
          <t>SZV_F:IdotartamBefejezes</t>
        </r>
      </text>
    </comment>
    <comment ref="N537" authorId="0" shapeId="0" xr:uid="{A0879E8A-8F3C-42C8-B0AD-466AA11DF01D}">
      <text>
        <r>
          <rPr>
            <sz val="11"/>
            <rFont val="Calibri"/>
            <family val="2"/>
            <charset val="238"/>
          </rPr>
          <t>SZV_F:NettoKoltsegUtem1</t>
        </r>
      </text>
    </comment>
    <comment ref="O537" authorId="0" shapeId="0" xr:uid="{B0E90A77-D6D4-451B-B30A-0EF193B4FEB9}">
      <text>
        <r>
          <rPr>
            <sz val="11"/>
            <rFont val="Calibri"/>
            <family val="2"/>
            <charset val="238"/>
          </rPr>
          <t>SZV_F:NettoKoltsegUtem2</t>
        </r>
      </text>
    </comment>
    <comment ref="P537" authorId="0" shapeId="0" xr:uid="{9829B1D1-24B0-4720-86AC-9F76511DA20B}">
      <text>
        <r>
          <rPr>
            <sz val="11"/>
            <rFont val="Calibri"/>
            <family val="2"/>
            <charset val="238"/>
          </rPr>
          <t>SZV_F:EM_Melleklet2_KTG</t>
        </r>
      </text>
    </comment>
    <comment ref="R537" authorId="0" shapeId="0" xr:uid="{E3A92914-6815-42B6-BB50-6DB3551138D3}">
      <text>
        <r>
          <rPr>
            <sz val="11"/>
            <rFont val="Calibri"/>
            <family val="2"/>
            <charset val="238"/>
          </rPr>
          <t>SZV_F:HDUtem1</t>
        </r>
      </text>
    </comment>
    <comment ref="S537" authorId="0" shapeId="0" xr:uid="{6C558ED9-E92F-456C-AF1D-3D7419E78B52}">
      <text>
        <r>
          <rPr>
            <sz val="11"/>
            <rFont val="Calibri"/>
            <family val="2"/>
            <charset val="238"/>
          </rPr>
          <t>SZV_F:ECSUtem1</t>
        </r>
      </text>
    </comment>
    <comment ref="T537" authorId="0" shapeId="0" xr:uid="{67DC4443-05F5-44B4-988A-7E72E8C200DB}">
      <text>
        <r>
          <rPr>
            <sz val="11"/>
            <rFont val="Calibri"/>
            <family val="2"/>
            <charset val="238"/>
          </rPr>
          <t>SZV_F:KFHUtem1</t>
        </r>
      </text>
    </comment>
    <comment ref="U537" authorId="0" shapeId="0" xr:uid="{B123861A-805D-4C63-9F51-F331124BEE23}">
      <text>
        <r>
          <rPr>
            <sz val="11"/>
            <rFont val="Calibri"/>
            <family val="2"/>
            <charset val="238"/>
          </rPr>
          <t>SZV_F:Egyeb_SajatUtem1</t>
        </r>
      </text>
    </comment>
    <comment ref="V537" authorId="0" shapeId="0" xr:uid="{7586449C-3EBB-4852-B780-17CD6BBA5B48}">
      <text>
        <r>
          <rPr>
            <sz val="11"/>
            <rFont val="Calibri"/>
            <family val="2"/>
            <charset val="238"/>
          </rPr>
          <t>SZV_F:DijUtem1</t>
        </r>
      </text>
    </comment>
    <comment ref="W537" authorId="0" shapeId="0" xr:uid="{50DB35D3-87E5-4A20-8878-797F5C084A37}">
      <text>
        <r>
          <rPr>
            <sz val="11"/>
            <rFont val="Calibri"/>
            <family val="2"/>
            <charset val="238"/>
          </rPr>
          <t>SZV_F:EM_Melleklet1_Utem1</t>
        </r>
      </text>
    </comment>
    <comment ref="X537" authorId="0" shapeId="0" xr:uid="{0D1C0B12-C6AC-44B8-B26F-C854E5E61A7B}">
      <text>
        <r>
          <rPr>
            <sz val="11"/>
            <rFont val="Calibri"/>
            <family val="2"/>
            <charset val="238"/>
          </rPr>
          <t>SZV_F:EgyebAllamiUtem1</t>
        </r>
      </text>
    </comment>
    <comment ref="Y537" authorId="0" shapeId="0" xr:uid="{89C8E2C1-0AFB-4806-81D2-25D3A2911F6B}">
      <text>
        <r>
          <rPr>
            <sz val="11"/>
            <rFont val="Calibri"/>
            <family val="2"/>
            <charset val="238"/>
          </rPr>
          <t>SZV_F:OnkormanyzatiUtem1</t>
        </r>
      </text>
    </comment>
    <comment ref="Z537" authorId="0" shapeId="0" xr:uid="{3AD7DF55-EC63-4849-B57D-9DCD6FB681B1}">
      <text>
        <r>
          <rPr>
            <sz val="11"/>
            <rFont val="Calibri"/>
            <family val="2"/>
            <charset val="238"/>
          </rPr>
          <t>SZV_F:EUUtem1</t>
        </r>
      </text>
    </comment>
    <comment ref="AA537" authorId="0" shapeId="0" xr:uid="{FFC7DDE4-9558-427B-A4D3-E17125A9E63D}">
      <text>
        <r>
          <rPr>
            <sz val="11"/>
            <rFont val="Calibri"/>
            <family val="2"/>
            <charset val="238"/>
          </rPr>
          <t>SZV_F:EgyebUtem1</t>
        </r>
      </text>
    </comment>
    <comment ref="AB537" authorId="0" shapeId="0" xr:uid="{487A0F8E-DF5E-4E2E-BE32-D90DA64FD4AD}">
      <text>
        <r>
          <rPr>
            <sz val="11"/>
            <rFont val="Calibri"/>
            <family val="2"/>
            <charset val="238"/>
          </rPr>
          <t>SZV_F:HitelKotvenyUtem1</t>
        </r>
      </text>
    </comment>
    <comment ref="AC537" authorId="0" shapeId="0" xr:uid="{A960E9FC-F57E-4FFA-B06C-2F8A56AD3DDE}">
      <text>
        <r>
          <rPr>
            <sz val="11"/>
            <rFont val="Calibri"/>
            <family val="2"/>
            <charset val="238"/>
          </rPr>
          <t>SZV_F:OsszesenUtem1</t>
        </r>
      </text>
    </comment>
    <comment ref="AF537" authorId="0" shapeId="0" xr:uid="{4081D966-B2F7-41F4-B4B8-3546F8672550}">
      <text>
        <r>
          <rPr>
            <sz val="11"/>
            <rFont val="Calibri"/>
            <family val="2"/>
            <charset val="238"/>
          </rPr>
          <t>SZV_F:HDUtem2</t>
        </r>
      </text>
    </comment>
    <comment ref="AG537" authorId="0" shapeId="0" xr:uid="{6D3778DD-7BC2-4BC5-B5BF-C79605471133}">
      <text>
        <r>
          <rPr>
            <sz val="11"/>
            <rFont val="Calibri"/>
            <family val="2"/>
            <charset val="238"/>
          </rPr>
          <t>SZV_F:ECSUtem2</t>
        </r>
      </text>
    </comment>
    <comment ref="AH537" authorId="0" shapeId="0" xr:uid="{FEB7C970-B9A2-49ED-AA1A-30A71946A366}">
      <text>
        <r>
          <rPr>
            <sz val="11"/>
            <rFont val="Calibri"/>
            <family val="2"/>
            <charset val="238"/>
          </rPr>
          <t>SZV_F:KFHUtem2</t>
        </r>
      </text>
    </comment>
    <comment ref="AI537" authorId="0" shapeId="0" xr:uid="{72FAAAF8-BA17-405B-BF43-EA5B11500488}">
      <text>
        <r>
          <rPr>
            <sz val="11"/>
            <rFont val="Calibri"/>
            <family val="2"/>
            <charset val="238"/>
          </rPr>
          <t>SZV_F:Egyeb_SajatUtem2</t>
        </r>
      </text>
    </comment>
    <comment ref="AJ537" authorId="0" shapeId="0" xr:uid="{FBBEC719-00DA-47BD-9DDC-95BD18DFD35F}">
      <text>
        <r>
          <rPr>
            <sz val="11"/>
            <rFont val="Calibri"/>
            <family val="2"/>
            <charset val="238"/>
          </rPr>
          <t>SZV_F:DijUtem2</t>
        </r>
      </text>
    </comment>
    <comment ref="AK537" authorId="0" shapeId="0" xr:uid="{97378B81-47E3-4AE6-B827-D0D19787ACF7}">
      <text>
        <r>
          <rPr>
            <sz val="11"/>
            <rFont val="Calibri"/>
            <family val="2"/>
            <charset val="238"/>
          </rPr>
          <t>SZV_F:EM_Melleklet1_Utem2</t>
        </r>
      </text>
    </comment>
    <comment ref="AL537" authorId="0" shapeId="0" xr:uid="{8392A7DC-A606-49E6-9415-6A6273DA5EAB}">
      <text>
        <r>
          <rPr>
            <sz val="11"/>
            <rFont val="Calibri"/>
            <family val="2"/>
            <charset val="238"/>
          </rPr>
          <t>SZV_F:EgyebAllamiUtem2</t>
        </r>
      </text>
    </comment>
    <comment ref="AM537" authorId="0" shapeId="0" xr:uid="{7582B3FE-3439-4F95-9B57-193FB49A7DFD}">
      <text>
        <r>
          <rPr>
            <sz val="11"/>
            <rFont val="Calibri"/>
            <family val="2"/>
            <charset val="238"/>
          </rPr>
          <t>SZV_F:OnkormanyzatiUtem2</t>
        </r>
      </text>
    </comment>
    <comment ref="AN537" authorId="0" shapeId="0" xr:uid="{AD344B4C-E9AE-4C22-921C-2472DC233C68}">
      <text>
        <r>
          <rPr>
            <sz val="11"/>
            <rFont val="Calibri"/>
            <family val="2"/>
            <charset val="238"/>
          </rPr>
          <t>SZV_F:EUUtem2</t>
        </r>
      </text>
    </comment>
    <comment ref="AO537" authorId="0" shapeId="0" xr:uid="{26FC0819-880D-4492-922B-DE491A4206DC}">
      <text>
        <r>
          <rPr>
            <sz val="11"/>
            <rFont val="Calibri"/>
            <family val="2"/>
            <charset val="238"/>
          </rPr>
          <t>SZV_F:EgyebUtem2</t>
        </r>
      </text>
    </comment>
    <comment ref="AP537" authorId="0" shapeId="0" xr:uid="{F58347E0-2B48-4B9A-B8FC-E941BDA4238B}">
      <text>
        <r>
          <rPr>
            <sz val="11"/>
            <rFont val="Calibri"/>
            <family val="2"/>
            <charset val="238"/>
          </rPr>
          <t>SZV_F:HitelKotvenyUtem2</t>
        </r>
      </text>
    </comment>
    <comment ref="AQ537" authorId="0" shapeId="0" xr:uid="{E5B55C93-DA8E-42A0-9010-9CDF46BA9D5F}">
      <text>
        <r>
          <rPr>
            <sz val="11"/>
            <rFont val="Calibri"/>
            <family val="2"/>
            <charset val="238"/>
          </rPr>
          <t>SZV_F:OsszesenUtem2</t>
        </r>
      </text>
    </comment>
    <comment ref="AR537" authorId="0" shapeId="0" xr:uid="{FBB18BE2-D091-4BE1-ADE5-0E44DADFFA33}">
      <text>
        <r>
          <rPr>
            <sz val="11"/>
            <rFont val="Calibri"/>
            <family val="2"/>
            <charset val="238"/>
          </rPr>
          <t>SZV_F:ForrashianyUtem2</t>
        </r>
      </text>
    </comment>
    <comment ref="AU537" authorId="0" shapeId="0" xr:uid="{06235F17-233C-4A90-B84F-6C020CDD2905}">
      <text>
        <r>
          <rPr>
            <sz val="11"/>
            <rFont val="Calibri"/>
            <family val="2"/>
            <charset val="238"/>
          </rPr>
          <t>SZV_F:Indokolas</t>
        </r>
      </text>
    </comment>
    <comment ref="AV537" authorId="0" shapeId="0" xr:uid="{965BDDE0-EE5B-4D93-8201-F646FFAA6DD4}">
      <text>
        <r>
          <rPr>
            <sz val="11"/>
            <rFont val="Calibri"/>
            <family val="2"/>
            <charset val="238"/>
          </rPr>
          <t>SZV_F:Megjegyzes</t>
        </r>
      </text>
    </comment>
    <comment ref="AW537" authorId="0" shapeId="0" xr:uid="{B589D837-3EB3-4438-83AF-DB13357C9B4D}">
      <text>
        <r>
          <rPr>
            <sz val="11"/>
            <rFont val="Calibri"/>
            <family val="2"/>
            <charset val="238"/>
          </rPr>
          <t>SZV_F:FeladatSorszam</t>
        </r>
      </text>
    </comment>
    <comment ref="AY537" authorId="0" shapeId="0" xr:uid="{F5320581-86B1-4195-9133-250C015A01C7}">
      <text>
        <r>
          <rPr>
            <sz val="11"/>
            <rFont val="Calibri"/>
            <family val="2"/>
            <charset val="238"/>
          </rPr>
          <t>SZV_F:ISA</t>
        </r>
      </text>
    </comment>
    <comment ref="B538" authorId="0" shapeId="0" xr:uid="{914DB465-C967-48F2-B44D-944363B79784}">
      <text>
        <r>
          <rPr>
            <sz val="11"/>
            <rFont val="Calibri"/>
            <family val="2"/>
            <charset val="238"/>
          </rPr>
          <t>SZV_F:FontossagiSorrent</t>
        </r>
      </text>
    </comment>
    <comment ref="C538" authorId="0" shapeId="0" xr:uid="{7048DE84-C9F2-4E14-A474-13C4F0001EB3}">
      <text>
        <r>
          <rPr>
            <sz val="11"/>
            <rFont val="Calibri"/>
            <family val="2"/>
            <charset val="238"/>
          </rPr>
          <t>SZV_F:FeladatKategoria</t>
        </r>
      </text>
    </comment>
    <comment ref="D538" authorId="0" shapeId="0" xr:uid="{C7D786A0-9AE0-45A9-8510-EB321B8464BC}">
      <text>
        <r>
          <rPr>
            <sz val="11"/>
            <rFont val="Calibri"/>
            <family val="2"/>
            <charset val="238"/>
          </rPr>
          <t>SZV_F:FeladatMegnevezes</t>
        </r>
      </text>
    </comment>
    <comment ref="E538" authorId="0" shapeId="0" xr:uid="{16B44249-097A-442E-9273-606E98C714D4}">
      <text>
        <r>
          <rPr>
            <sz val="11"/>
            <rFont val="Calibri"/>
            <family val="2"/>
            <charset val="238"/>
          </rPr>
          <t>SZV_F:ElviEngedelySzam</t>
        </r>
      </text>
    </comment>
    <comment ref="F538" authorId="0" shapeId="0" xr:uid="{2057CD04-1ACA-4434-84F5-3187BAF4DAA1}">
      <text>
        <r>
          <rPr>
            <sz val="11"/>
            <rFont val="Calibri"/>
            <family val="2"/>
            <charset val="238"/>
          </rPr>
          <t>SZV_F:VKR_Kod</t>
        </r>
      </text>
    </comment>
    <comment ref="G538" authorId="0" shapeId="0" xr:uid="{2D831033-740F-4002-B3DF-203046152FDE}">
      <text>
        <r>
          <rPr>
            <sz val="11"/>
            <rFont val="Calibri"/>
            <family val="2"/>
            <charset val="238"/>
          </rPr>
          <t>SZV_F:VKR_Nev</t>
        </r>
      </text>
    </comment>
    <comment ref="H538" authorId="0" shapeId="0" xr:uid="{29CD3AC7-071B-42E0-9726-C366EF617605}">
      <text>
        <r>
          <rPr>
            <sz val="11"/>
            <rFont val="Calibri"/>
            <family val="2"/>
            <charset val="238"/>
          </rPr>
          <t>SZV_F:FeladatAzonosito</t>
        </r>
      </text>
    </comment>
    <comment ref="I538" authorId="0" shapeId="0" xr:uid="{85AFF59E-2140-49A2-A699-E466F8BA8F31}">
      <text>
        <r>
          <rPr>
            <sz val="11"/>
            <rFont val="Calibri"/>
            <family val="2"/>
            <charset val="238"/>
          </rPr>
          <t>SZV_F:EllatasiTerulet</t>
        </r>
      </text>
    </comment>
    <comment ref="J538" authorId="0" shapeId="0" xr:uid="{ACA2FA85-D5EC-4093-94B3-32E9A9EDFF65}">
      <text>
        <r>
          <rPr>
            <sz val="11"/>
            <rFont val="Calibri"/>
            <family val="2"/>
            <charset val="238"/>
          </rPr>
          <t>SZV_F:EllatasertFelelos</t>
        </r>
      </text>
    </comment>
    <comment ref="K538" authorId="0" shapeId="0" xr:uid="{05EF572F-EF45-420A-81C3-60C05CE908BB}">
      <text>
        <r>
          <rPr>
            <sz val="11"/>
            <rFont val="Calibri"/>
            <family val="2"/>
            <charset val="238"/>
          </rPr>
          <t>SZV_F:TervezettNettoKoltseg</t>
        </r>
      </text>
    </comment>
    <comment ref="L538" authorId="0" shapeId="0" xr:uid="{C80BE87C-53CB-41ED-8E7A-2E953857AF66}">
      <text>
        <r>
          <rPr>
            <sz val="11"/>
            <rFont val="Calibri"/>
            <family val="2"/>
            <charset val="238"/>
          </rPr>
          <t>SZV_F:IdotartamKezdes</t>
        </r>
      </text>
    </comment>
    <comment ref="M538" authorId="0" shapeId="0" xr:uid="{81F9C24C-50AF-449E-A33D-CEE34E35DE9D}">
      <text>
        <r>
          <rPr>
            <sz val="11"/>
            <rFont val="Calibri"/>
            <family val="2"/>
            <charset val="238"/>
          </rPr>
          <t>SZV_F:IdotartamBefejezes</t>
        </r>
      </text>
    </comment>
    <comment ref="N538" authorId="0" shapeId="0" xr:uid="{3C829104-D526-4D73-891A-579856236A60}">
      <text>
        <r>
          <rPr>
            <sz val="11"/>
            <rFont val="Calibri"/>
            <family val="2"/>
            <charset val="238"/>
          </rPr>
          <t>SZV_F:NettoKoltsegUtem1</t>
        </r>
      </text>
    </comment>
    <comment ref="O538" authorId="0" shapeId="0" xr:uid="{B0099B8F-6940-4748-9C1F-29356840D891}">
      <text>
        <r>
          <rPr>
            <sz val="11"/>
            <rFont val="Calibri"/>
            <family val="2"/>
            <charset val="238"/>
          </rPr>
          <t>SZV_F:NettoKoltsegUtem2</t>
        </r>
      </text>
    </comment>
    <comment ref="P538" authorId="0" shapeId="0" xr:uid="{CDA2DD15-F039-46E2-A041-926B7FE3F512}">
      <text>
        <r>
          <rPr>
            <sz val="11"/>
            <rFont val="Calibri"/>
            <family val="2"/>
            <charset val="238"/>
          </rPr>
          <t>SZV_F:EM_Melleklet2_KTG</t>
        </r>
      </text>
    </comment>
    <comment ref="R538" authorId="0" shapeId="0" xr:uid="{A5D27AC1-FD21-44C2-AE13-0EB3A10EF0C0}">
      <text>
        <r>
          <rPr>
            <sz val="11"/>
            <rFont val="Calibri"/>
            <family val="2"/>
            <charset val="238"/>
          </rPr>
          <t>SZV_F:HDUtem1</t>
        </r>
      </text>
    </comment>
    <comment ref="S538" authorId="0" shapeId="0" xr:uid="{52D3F333-6633-408B-8EEF-1C8BBD08F13E}">
      <text>
        <r>
          <rPr>
            <sz val="11"/>
            <rFont val="Calibri"/>
            <family val="2"/>
            <charset val="238"/>
          </rPr>
          <t>SZV_F:ECSUtem1</t>
        </r>
      </text>
    </comment>
    <comment ref="T538" authorId="0" shapeId="0" xr:uid="{52168872-C91C-4302-B0F3-329C28661546}">
      <text>
        <r>
          <rPr>
            <sz val="11"/>
            <rFont val="Calibri"/>
            <family val="2"/>
            <charset val="238"/>
          </rPr>
          <t>SZV_F:KFHUtem1</t>
        </r>
      </text>
    </comment>
    <comment ref="U538" authorId="0" shapeId="0" xr:uid="{135253D7-4025-4094-A727-B6C62366B10F}">
      <text>
        <r>
          <rPr>
            <sz val="11"/>
            <rFont val="Calibri"/>
            <family val="2"/>
            <charset val="238"/>
          </rPr>
          <t>SZV_F:Egyeb_SajatUtem1</t>
        </r>
      </text>
    </comment>
    <comment ref="V538" authorId="0" shapeId="0" xr:uid="{3378463C-0C46-48F1-8F27-CAA9F2AE675A}">
      <text>
        <r>
          <rPr>
            <sz val="11"/>
            <rFont val="Calibri"/>
            <family val="2"/>
            <charset val="238"/>
          </rPr>
          <t>SZV_F:DijUtem1</t>
        </r>
      </text>
    </comment>
    <comment ref="W538" authorId="0" shapeId="0" xr:uid="{3ABEFFC2-BD80-4B25-91EA-F0875705528C}">
      <text>
        <r>
          <rPr>
            <sz val="11"/>
            <rFont val="Calibri"/>
            <family val="2"/>
            <charset val="238"/>
          </rPr>
          <t>SZV_F:EM_Melleklet1_Utem1</t>
        </r>
      </text>
    </comment>
    <comment ref="X538" authorId="0" shapeId="0" xr:uid="{2E4DB327-B95D-4850-A2A8-76FAB3E05D67}">
      <text>
        <r>
          <rPr>
            <sz val="11"/>
            <rFont val="Calibri"/>
            <family val="2"/>
            <charset val="238"/>
          </rPr>
          <t>SZV_F:EgyebAllamiUtem1</t>
        </r>
      </text>
    </comment>
    <comment ref="Y538" authorId="0" shapeId="0" xr:uid="{BEC0D681-2BC2-4A12-838E-E1047FDDF04B}">
      <text>
        <r>
          <rPr>
            <sz val="11"/>
            <rFont val="Calibri"/>
            <family val="2"/>
            <charset val="238"/>
          </rPr>
          <t>SZV_F:OnkormanyzatiUtem1</t>
        </r>
      </text>
    </comment>
    <comment ref="Z538" authorId="0" shapeId="0" xr:uid="{4741C8C2-F7ED-47DD-92A3-CEDC59BD6F36}">
      <text>
        <r>
          <rPr>
            <sz val="11"/>
            <rFont val="Calibri"/>
            <family val="2"/>
            <charset val="238"/>
          </rPr>
          <t>SZV_F:EUUtem1</t>
        </r>
      </text>
    </comment>
    <comment ref="AA538" authorId="0" shapeId="0" xr:uid="{47F7E6B0-3CCC-4D2B-B0CF-9CB288D5098D}">
      <text>
        <r>
          <rPr>
            <sz val="11"/>
            <rFont val="Calibri"/>
            <family val="2"/>
            <charset val="238"/>
          </rPr>
          <t>SZV_F:EgyebUtem1</t>
        </r>
      </text>
    </comment>
    <comment ref="AB538" authorId="0" shapeId="0" xr:uid="{A66486F4-3759-410A-A416-752EBEF2B130}">
      <text>
        <r>
          <rPr>
            <sz val="11"/>
            <rFont val="Calibri"/>
            <family val="2"/>
            <charset val="238"/>
          </rPr>
          <t>SZV_F:HitelKotvenyUtem1</t>
        </r>
      </text>
    </comment>
    <comment ref="AC538" authorId="0" shapeId="0" xr:uid="{C58C1C9A-44DF-4570-B9B3-10BC571D6941}">
      <text>
        <r>
          <rPr>
            <sz val="11"/>
            <rFont val="Calibri"/>
            <family val="2"/>
            <charset val="238"/>
          </rPr>
          <t>SZV_F:OsszesenUtem1</t>
        </r>
      </text>
    </comment>
    <comment ref="AF538" authorId="0" shapeId="0" xr:uid="{35DF0A4E-2DF9-4E7D-ADB9-F98671EA6F53}">
      <text>
        <r>
          <rPr>
            <sz val="11"/>
            <rFont val="Calibri"/>
            <family val="2"/>
            <charset val="238"/>
          </rPr>
          <t>SZV_F:HDUtem2</t>
        </r>
      </text>
    </comment>
    <comment ref="AG538" authorId="0" shapeId="0" xr:uid="{94618BE6-7929-4B06-9C00-67DA00C9D883}">
      <text>
        <r>
          <rPr>
            <sz val="11"/>
            <rFont val="Calibri"/>
            <family val="2"/>
            <charset val="238"/>
          </rPr>
          <t>SZV_F:ECSUtem2</t>
        </r>
      </text>
    </comment>
    <comment ref="AH538" authorId="0" shapeId="0" xr:uid="{1525AC77-40D4-44EC-84B5-C288DB6E4000}">
      <text>
        <r>
          <rPr>
            <sz val="11"/>
            <rFont val="Calibri"/>
            <family val="2"/>
            <charset val="238"/>
          </rPr>
          <t>SZV_F:KFHUtem2</t>
        </r>
      </text>
    </comment>
    <comment ref="AI538" authorId="0" shapeId="0" xr:uid="{457FD381-3BDA-4669-9A03-BC4DE2509002}">
      <text>
        <r>
          <rPr>
            <sz val="11"/>
            <rFont val="Calibri"/>
            <family val="2"/>
            <charset val="238"/>
          </rPr>
          <t>SZV_F:Egyeb_SajatUtem2</t>
        </r>
      </text>
    </comment>
    <comment ref="AJ538" authorId="0" shapeId="0" xr:uid="{1070F834-E9DB-4EE0-828E-47B68F794DFB}">
      <text>
        <r>
          <rPr>
            <sz val="11"/>
            <rFont val="Calibri"/>
            <family val="2"/>
            <charset val="238"/>
          </rPr>
          <t>SZV_F:DijUtem2</t>
        </r>
      </text>
    </comment>
    <comment ref="AK538" authorId="0" shapeId="0" xr:uid="{57551F85-0E4E-44B1-940D-C8E7B7D7058B}">
      <text>
        <r>
          <rPr>
            <sz val="11"/>
            <rFont val="Calibri"/>
            <family val="2"/>
            <charset val="238"/>
          </rPr>
          <t>SZV_F:EM_Melleklet1_Utem2</t>
        </r>
      </text>
    </comment>
    <comment ref="AL538" authorId="0" shapeId="0" xr:uid="{34BC8853-BC68-4373-B278-F176FBF681BA}">
      <text>
        <r>
          <rPr>
            <sz val="11"/>
            <rFont val="Calibri"/>
            <family val="2"/>
            <charset val="238"/>
          </rPr>
          <t>SZV_F:EgyebAllamiUtem2</t>
        </r>
      </text>
    </comment>
    <comment ref="AM538" authorId="0" shapeId="0" xr:uid="{26618117-6E9E-4237-BFE1-DFC528463EE8}">
      <text>
        <r>
          <rPr>
            <sz val="11"/>
            <rFont val="Calibri"/>
            <family val="2"/>
            <charset val="238"/>
          </rPr>
          <t>SZV_F:OnkormanyzatiUtem2</t>
        </r>
      </text>
    </comment>
    <comment ref="AN538" authorId="0" shapeId="0" xr:uid="{ECA1B447-797A-42E5-A15D-E5049FCDBFF4}">
      <text>
        <r>
          <rPr>
            <sz val="11"/>
            <rFont val="Calibri"/>
            <family val="2"/>
            <charset val="238"/>
          </rPr>
          <t>SZV_F:EUUtem2</t>
        </r>
      </text>
    </comment>
    <comment ref="AO538" authorId="0" shapeId="0" xr:uid="{C06AD8A5-5846-4F7D-81A8-6873C776C0B2}">
      <text>
        <r>
          <rPr>
            <sz val="11"/>
            <rFont val="Calibri"/>
            <family val="2"/>
            <charset val="238"/>
          </rPr>
          <t>SZV_F:EgyebUtem2</t>
        </r>
      </text>
    </comment>
    <comment ref="AP538" authorId="0" shapeId="0" xr:uid="{CFDEE076-C743-4AB0-86E6-E6FEFC13FC57}">
      <text>
        <r>
          <rPr>
            <sz val="11"/>
            <rFont val="Calibri"/>
            <family val="2"/>
            <charset val="238"/>
          </rPr>
          <t>SZV_F:HitelKotvenyUtem2</t>
        </r>
      </text>
    </comment>
    <comment ref="AQ538" authorId="0" shapeId="0" xr:uid="{9EC08F0A-8A3D-48F0-B79E-4196D5D656F2}">
      <text>
        <r>
          <rPr>
            <sz val="11"/>
            <rFont val="Calibri"/>
            <family val="2"/>
            <charset val="238"/>
          </rPr>
          <t>SZV_F:OsszesenUtem2</t>
        </r>
      </text>
    </comment>
    <comment ref="AR538" authorId="0" shapeId="0" xr:uid="{7D6BE31B-7D86-45D4-97BC-5B98B4755784}">
      <text>
        <r>
          <rPr>
            <sz val="11"/>
            <rFont val="Calibri"/>
            <family val="2"/>
            <charset val="238"/>
          </rPr>
          <t>SZV_F:ForrashianyUtem2</t>
        </r>
      </text>
    </comment>
    <comment ref="AU538" authorId="0" shapeId="0" xr:uid="{21DB25F2-26CE-49B2-8BFB-32D6AD5DBB90}">
      <text>
        <r>
          <rPr>
            <sz val="11"/>
            <rFont val="Calibri"/>
            <family val="2"/>
            <charset val="238"/>
          </rPr>
          <t>SZV_F:Indokolas</t>
        </r>
      </text>
    </comment>
    <comment ref="AV538" authorId="0" shapeId="0" xr:uid="{874A8C3A-23E1-44BF-A91B-67912C18CB13}">
      <text>
        <r>
          <rPr>
            <sz val="11"/>
            <rFont val="Calibri"/>
            <family val="2"/>
            <charset val="238"/>
          </rPr>
          <t>SZV_F:Megjegyzes</t>
        </r>
      </text>
    </comment>
    <comment ref="AW538" authorId="0" shapeId="0" xr:uid="{D110D2D2-15C6-4623-B15C-631E34B34CD4}">
      <text>
        <r>
          <rPr>
            <sz val="11"/>
            <rFont val="Calibri"/>
            <family val="2"/>
            <charset val="238"/>
          </rPr>
          <t>SZV_F:FeladatSorszam</t>
        </r>
      </text>
    </comment>
    <comment ref="AY538" authorId="0" shapeId="0" xr:uid="{A99203FC-B072-4613-A465-5DA603DC241F}">
      <text>
        <r>
          <rPr>
            <sz val="11"/>
            <rFont val="Calibri"/>
            <family val="2"/>
            <charset val="238"/>
          </rPr>
          <t>SZV_F:ISA</t>
        </r>
      </text>
    </comment>
    <comment ref="B539" authorId="0" shapeId="0" xr:uid="{5C345518-3329-4CBC-BCB6-DC5B8770BA18}">
      <text>
        <r>
          <rPr>
            <sz val="11"/>
            <rFont val="Calibri"/>
            <family val="2"/>
            <charset val="238"/>
          </rPr>
          <t>SZV_F:FontossagiSorrent</t>
        </r>
      </text>
    </comment>
    <comment ref="C539" authorId="0" shapeId="0" xr:uid="{1FAE95E0-1F03-4BF8-82CA-6AA3EFF19F4D}">
      <text>
        <r>
          <rPr>
            <sz val="11"/>
            <rFont val="Calibri"/>
            <family val="2"/>
            <charset val="238"/>
          </rPr>
          <t>SZV_F:FeladatKategoria</t>
        </r>
      </text>
    </comment>
    <comment ref="D539" authorId="0" shapeId="0" xr:uid="{8E389F95-1C40-4738-B6FE-FBE9CEA09258}">
      <text>
        <r>
          <rPr>
            <sz val="11"/>
            <rFont val="Calibri"/>
            <family val="2"/>
            <charset val="238"/>
          </rPr>
          <t>SZV_F:FeladatMegnevezes</t>
        </r>
      </text>
    </comment>
    <comment ref="E539" authorId="0" shapeId="0" xr:uid="{A550670D-F440-4AED-895F-6B6D7ABAAD71}">
      <text>
        <r>
          <rPr>
            <sz val="11"/>
            <rFont val="Calibri"/>
            <family val="2"/>
            <charset val="238"/>
          </rPr>
          <t>SZV_F:ElviEngedelySzam</t>
        </r>
      </text>
    </comment>
    <comment ref="F539" authorId="0" shapeId="0" xr:uid="{8C60F78F-5DF0-4B51-B3C3-3C4E29C0491D}">
      <text>
        <r>
          <rPr>
            <sz val="11"/>
            <rFont val="Calibri"/>
            <family val="2"/>
            <charset val="238"/>
          </rPr>
          <t>SZV_F:VKR_Kod</t>
        </r>
      </text>
    </comment>
    <comment ref="G539" authorId="0" shapeId="0" xr:uid="{5CE133F7-BE9A-4713-A352-AC4D5396B99A}">
      <text>
        <r>
          <rPr>
            <sz val="11"/>
            <rFont val="Calibri"/>
            <family val="2"/>
            <charset val="238"/>
          </rPr>
          <t>SZV_F:VKR_Nev</t>
        </r>
      </text>
    </comment>
    <comment ref="H539" authorId="0" shapeId="0" xr:uid="{29CD4FAE-9E8F-4150-AEF6-C4FC13AC82C2}">
      <text>
        <r>
          <rPr>
            <sz val="11"/>
            <rFont val="Calibri"/>
            <family val="2"/>
            <charset val="238"/>
          </rPr>
          <t>SZV_F:FeladatAzonosito</t>
        </r>
      </text>
    </comment>
    <comment ref="I539" authorId="0" shapeId="0" xr:uid="{C8CCE00F-E037-47DD-9847-A733FDB756A7}">
      <text>
        <r>
          <rPr>
            <sz val="11"/>
            <rFont val="Calibri"/>
            <family val="2"/>
            <charset val="238"/>
          </rPr>
          <t>SZV_F:EllatasiTerulet</t>
        </r>
      </text>
    </comment>
    <comment ref="J539" authorId="0" shapeId="0" xr:uid="{6EEECDF2-6023-44ED-859C-DF6C44FC971B}">
      <text>
        <r>
          <rPr>
            <sz val="11"/>
            <rFont val="Calibri"/>
            <family val="2"/>
            <charset val="238"/>
          </rPr>
          <t>SZV_F:EllatasertFelelos</t>
        </r>
      </text>
    </comment>
    <comment ref="K539" authorId="0" shapeId="0" xr:uid="{8DE02002-0004-4571-B6C6-E4EE91D2C242}">
      <text>
        <r>
          <rPr>
            <sz val="11"/>
            <rFont val="Calibri"/>
            <family val="2"/>
            <charset val="238"/>
          </rPr>
          <t>SZV_F:TervezettNettoKoltseg</t>
        </r>
      </text>
    </comment>
    <comment ref="L539" authorId="0" shapeId="0" xr:uid="{6426FC06-70D4-4148-9D48-9639377BFFB4}">
      <text>
        <r>
          <rPr>
            <sz val="11"/>
            <rFont val="Calibri"/>
            <family val="2"/>
            <charset val="238"/>
          </rPr>
          <t>SZV_F:IdotartamKezdes</t>
        </r>
      </text>
    </comment>
    <comment ref="M539" authorId="0" shapeId="0" xr:uid="{52135614-9EF0-448F-A3AF-2DC8E262C447}">
      <text>
        <r>
          <rPr>
            <sz val="11"/>
            <rFont val="Calibri"/>
            <family val="2"/>
            <charset val="238"/>
          </rPr>
          <t>SZV_F:IdotartamBefejezes</t>
        </r>
      </text>
    </comment>
    <comment ref="N539" authorId="0" shapeId="0" xr:uid="{144B643A-FF44-493C-9456-0DFDFD8E58DD}">
      <text>
        <r>
          <rPr>
            <sz val="11"/>
            <rFont val="Calibri"/>
            <family val="2"/>
            <charset val="238"/>
          </rPr>
          <t>SZV_F:NettoKoltsegUtem1</t>
        </r>
      </text>
    </comment>
    <comment ref="O539" authorId="0" shapeId="0" xr:uid="{F0914535-DA36-4ADC-805E-8D11D0DDC58D}">
      <text>
        <r>
          <rPr>
            <sz val="11"/>
            <rFont val="Calibri"/>
            <family val="2"/>
            <charset val="238"/>
          </rPr>
          <t>SZV_F:NettoKoltsegUtem2</t>
        </r>
      </text>
    </comment>
    <comment ref="P539" authorId="0" shapeId="0" xr:uid="{CC6AFC19-34A5-4821-B761-0AA874B0BBA4}">
      <text>
        <r>
          <rPr>
            <sz val="11"/>
            <rFont val="Calibri"/>
            <family val="2"/>
            <charset val="238"/>
          </rPr>
          <t>SZV_F:EM_Melleklet2_KTG</t>
        </r>
      </text>
    </comment>
    <comment ref="R539" authorId="0" shapeId="0" xr:uid="{BC87C717-98BD-4A2B-9F81-A2A843EB67BB}">
      <text>
        <r>
          <rPr>
            <sz val="11"/>
            <rFont val="Calibri"/>
            <family val="2"/>
            <charset val="238"/>
          </rPr>
          <t>SZV_F:HDUtem1</t>
        </r>
      </text>
    </comment>
    <comment ref="S539" authorId="0" shapeId="0" xr:uid="{505E4166-13DB-48B8-BD82-02A844B84730}">
      <text>
        <r>
          <rPr>
            <sz val="11"/>
            <rFont val="Calibri"/>
            <family val="2"/>
            <charset val="238"/>
          </rPr>
          <t>SZV_F:ECSUtem1</t>
        </r>
      </text>
    </comment>
    <comment ref="T539" authorId="0" shapeId="0" xr:uid="{E3DF1375-A9F4-4985-B3B8-9684818598F4}">
      <text>
        <r>
          <rPr>
            <sz val="11"/>
            <rFont val="Calibri"/>
            <family val="2"/>
            <charset val="238"/>
          </rPr>
          <t>SZV_F:KFHUtem1</t>
        </r>
      </text>
    </comment>
    <comment ref="U539" authorId="0" shapeId="0" xr:uid="{BE5F00A4-B15D-4053-B036-6EFAE67B7FA7}">
      <text>
        <r>
          <rPr>
            <sz val="11"/>
            <rFont val="Calibri"/>
            <family val="2"/>
            <charset val="238"/>
          </rPr>
          <t>SZV_F:Egyeb_SajatUtem1</t>
        </r>
      </text>
    </comment>
    <comment ref="V539" authorId="0" shapeId="0" xr:uid="{18E1488E-0951-4670-9CC8-78E61E019E21}">
      <text>
        <r>
          <rPr>
            <sz val="11"/>
            <rFont val="Calibri"/>
            <family val="2"/>
            <charset val="238"/>
          </rPr>
          <t>SZV_F:DijUtem1</t>
        </r>
      </text>
    </comment>
    <comment ref="W539" authorId="0" shapeId="0" xr:uid="{7C63ABA2-9C7B-42FA-A573-BCFE0B02A035}">
      <text>
        <r>
          <rPr>
            <sz val="11"/>
            <rFont val="Calibri"/>
            <family val="2"/>
            <charset val="238"/>
          </rPr>
          <t>SZV_F:EM_Melleklet1_Utem1</t>
        </r>
      </text>
    </comment>
    <comment ref="X539" authorId="0" shapeId="0" xr:uid="{4A68B62E-8A50-41B5-A1BA-91B00A4E88BC}">
      <text>
        <r>
          <rPr>
            <sz val="11"/>
            <rFont val="Calibri"/>
            <family val="2"/>
            <charset val="238"/>
          </rPr>
          <t>SZV_F:EgyebAllamiUtem1</t>
        </r>
      </text>
    </comment>
    <comment ref="Y539" authorId="0" shapeId="0" xr:uid="{F94C0326-DEA7-462E-8130-A8FAA3985D58}">
      <text>
        <r>
          <rPr>
            <sz val="11"/>
            <rFont val="Calibri"/>
            <family val="2"/>
            <charset val="238"/>
          </rPr>
          <t>SZV_F:OnkormanyzatiUtem1</t>
        </r>
      </text>
    </comment>
    <comment ref="Z539" authorId="0" shapeId="0" xr:uid="{92D1D7A1-A6D9-48F4-8FFB-12D0A8680B46}">
      <text>
        <r>
          <rPr>
            <sz val="11"/>
            <rFont val="Calibri"/>
            <family val="2"/>
            <charset val="238"/>
          </rPr>
          <t>SZV_F:EUUtem1</t>
        </r>
      </text>
    </comment>
    <comment ref="AA539" authorId="0" shapeId="0" xr:uid="{5FCE87E7-3510-42A9-97AF-FF2F531D3DFF}">
      <text>
        <r>
          <rPr>
            <sz val="11"/>
            <rFont val="Calibri"/>
            <family val="2"/>
            <charset val="238"/>
          </rPr>
          <t>SZV_F:EgyebUtem1</t>
        </r>
      </text>
    </comment>
    <comment ref="AB539" authorId="0" shapeId="0" xr:uid="{8620DEB5-F2A7-4F62-9F8D-CA3B1594EDB9}">
      <text>
        <r>
          <rPr>
            <sz val="11"/>
            <rFont val="Calibri"/>
            <family val="2"/>
            <charset val="238"/>
          </rPr>
          <t>SZV_F:HitelKotvenyUtem1</t>
        </r>
      </text>
    </comment>
    <comment ref="AC539" authorId="0" shapeId="0" xr:uid="{780C7200-7C28-46AB-8321-5B00CC7B6BC2}">
      <text>
        <r>
          <rPr>
            <sz val="11"/>
            <rFont val="Calibri"/>
            <family val="2"/>
            <charset val="238"/>
          </rPr>
          <t>SZV_F:OsszesenUtem1</t>
        </r>
      </text>
    </comment>
    <comment ref="AF539" authorId="0" shapeId="0" xr:uid="{976BBF00-97D2-40A5-888B-2CDEAD0EB673}">
      <text>
        <r>
          <rPr>
            <sz val="11"/>
            <rFont val="Calibri"/>
            <family val="2"/>
            <charset val="238"/>
          </rPr>
          <t>SZV_F:HDUtem2</t>
        </r>
      </text>
    </comment>
    <comment ref="AG539" authorId="0" shapeId="0" xr:uid="{B5503705-1A6F-405C-A232-49A069FAB116}">
      <text>
        <r>
          <rPr>
            <sz val="11"/>
            <rFont val="Calibri"/>
            <family val="2"/>
            <charset val="238"/>
          </rPr>
          <t>SZV_F:ECSUtem2</t>
        </r>
      </text>
    </comment>
    <comment ref="AH539" authorId="0" shapeId="0" xr:uid="{BD4D9B45-A8E7-4A10-B447-A71F469CCC66}">
      <text>
        <r>
          <rPr>
            <sz val="11"/>
            <rFont val="Calibri"/>
            <family val="2"/>
            <charset val="238"/>
          </rPr>
          <t>SZV_F:KFHUtem2</t>
        </r>
      </text>
    </comment>
    <comment ref="AI539" authorId="0" shapeId="0" xr:uid="{1EF68EDE-D741-42E1-B5E0-B43965DB9AC6}">
      <text>
        <r>
          <rPr>
            <sz val="11"/>
            <rFont val="Calibri"/>
            <family val="2"/>
            <charset val="238"/>
          </rPr>
          <t>SZV_F:Egyeb_SajatUtem2</t>
        </r>
      </text>
    </comment>
    <comment ref="AJ539" authorId="0" shapeId="0" xr:uid="{63617319-83C2-4920-9C98-441D73D3CFDD}">
      <text>
        <r>
          <rPr>
            <sz val="11"/>
            <rFont val="Calibri"/>
            <family val="2"/>
            <charset val="238"/>
          </rPr>
          <t>SZV_F:DijUtem2</t>
        </r>
      </text>
    </comment>
    <comment ref="AK539" authorId="0" shapeId="0" xr:uid="{6FF337E7-6994-416D-9AFA-638E4A159FC3}">
      <text>
        <r>
          <rPr>
            <sz val="11"/>
            <rFont val="Calibri"/>
            <family val="2"/>
            <charset val="238"/>
          </rPr>
          <t>SZV_F:EM_Melleklet1_Utem2</t>
        </r>
      </text>
    </comment>
    <comment ref="AL539" authorId="0" shapeId="0" xr:uid="{9C9BCFF7-43DE-4C4A-A0BB-A3CA14963026}">
      <text>
        <r>
          <rPr>
            <sz val="11"/>
            <rFont val="Calibri"/>
            <family val="2"/>
            <charset val="238"/>
          </rPr>
          <t>SZV_F:EgyebAllamiUtem2</t>
        </r>
      </text>
    </comment>
    <comment ref="AM539" authorId="0" shapeId="0" xr:uid="{A3518F1C-229D-4BA0-9A5D-733F9073DF88}">
      <text>
        <r>
          <rPr>
            <sz val="11"/>
            <rFont val="Calibri"/>
            <family val="2"/>
            <charset val="238"/>
          </rPr>
          <t>SZV_F:OnkormanyzatiUtem2</t>
        </r>
      </text>
    </comment>
    <comment ref="AN539" authorId="0" shapeId="0" xr:uid="{D5974A95-3C47-49DB-9542-CC3FBDF579BA}">
      <text>
        <r>
          <rPr>
            <sz val="11"/>
            <rFont val="Calibri"/>
            <family val="2"/>
            <charset val="238"/>
          </rPr>
          <t>SZV_F:EUUtem2</t>
        </r>
      </text>
    </comment>
    <comment ref="AO539" authorId="0" shapeId="0" xr:uid="{1B663553-F541-4709-8AD8-1075801F5E2F}">
      <text>
        <r>
          <rPr>
            <sz val="11"/>
            <rFont val="Calibri"/>
            <family val="2"/>
            <charset val="238"/>
          </rPr>
          <t>SZV_F:EgyebUtem2</t>
        </r>
      </text>
    </comment>
    <comment ref="AP539" authorId="0" shapeId="0" xr:uid="{57D204C1-F4F1-48B8-AF83-1B012B56FD31}">
      <text>
        <r>
          <rPr>
            <sz val="11"/>
            <rFont val="Calibri"/>
            <family val="2"/>
            <charset val="238"/>
          </rPr>
          <t>SZV_F:HitelKotvenyUtem2</t>
        </r>
      </text>
    </comment>
    <comment ref="AQ539" authorId="0" shapeId="0" xr:uid="{073820CE-F5D0-4C62-9CD7-E4D88A797B35}">
      <text>
        <r>
          <rPr>
            <sz val="11"/>
            <rFont val="Calibri"/>
            <family val="2"/>
            <charset val="238"/>
          </rPr>
          <t>SZV_F:OsszesenUtem2</t>
        </r>
      </text>
    </comment>
    <comment ref="AR539" authorId="0" shapeId="0" xr:uid="{E3E9ABB2-58B1-4BAF-BE1F-E2CF8B76FFAD}">
      <text>
        <r>
          <rPr>
            <sz val="11"/>
            <rFont val="Calibri"/>
            <family val="2"/>
            <charset val="238"/>
          </rPr>
          <t>SZV_F:ForrashianyUtem2</t>
        </r>
      </text>
    </comment>
    <comment ref="AU539" authorId="0" shapeId="0" xr:uid="{9355DA42-A6B1-4621-97AF-259478C8E839}">
      <text>
        <r>
          <rPr>
            <sz val="11"/>
            <rFont val="Calibri"/>
            <family val="2"/>
            <charset val="238"/>
          </rPr>
          <t>SZV_F:Indokolas</t>
        </r>
      </text>
    </comment>
    <comment ref="AV539" authorId="0" shapeId="0" xr:uid="{EF59EE67-62B5-477A-A8E5-8D5462E3C7E2}">
      <text>
        <r>
          <rPr>
            <sz val="11"/>
            <rFont val="Calibri"/>
            <family val="2"/>
            <charset val="238"/>
          </rPr>
          <t>SZV_F:Megjegyzes</t>
        </r>
      </text>
    </comment>
    <comment ref="AW539" authorId="0" shapeId="0" xr:uid="{A424B881-AAD9-4712-83C6-06DE5CC2F828}">
      <text>
        <r>
          <rPr>
            <sz val="11"/>
            <rFont val="Calibri"/>
            <family val="2"/>
            <charset val="238"/>
          </rPr>
          <t>SZV_F:FeladatSorszam</t>
        </r>
      </text>
    </comment>
    <comment ref="AY539" authorId="0" shapeId="0" xr:uid="{558C84E7-4DF7-4469-AD8A-FC602FAD1444}">
      <text>
        <r>
          <rPr>
            <sz val="11"/>
            <rFont val="Calibri"/>
            <family val="2"/>
            <charset val="238"/>
          </rPr>
          <t>SZV_F:ISA</t>
        </r>
      </text>
    </comment>
    <comment ref="B540" authorId="0" shapeId="0" xr:uid="{B98A64ED-1BF7-468C-BAB0-B22A9AF11508}">
      <text>
        <r>
          <rPr>
            <sz val="11"/>
            <rFont val="Calibri"/>
            <family val="2"/>
            <charset val="238"/>
          </rPr>
          <t>SZV_F:FontossagiSorrent</t>
        </r>
      </text>
    </comment>
    <comment ref="C540" authorId="0" shapeId="0" xr:uid="{D5A25327-BE43-4174-BC6A-57023F0311FD}">
      <text>
        <r>
          <rPr>
            <sz val="11"/>
            <rFont val="Calibri"/>
            <family val="2"/>
            <charset val="238"/>
          </rPr>
          <t>SZV_F:FeladatKategoria</t>
        </r>
      </text>
    </comment>
    <comment ref="D540" authorId="0" shapeId="0" xr:uid="{77F63BB8-B8F4-49AA-A38D-EFF684316720}">
      <text>
        <r>
          <rPr>
            <sz val="11"/>
            <rFont val="Calibri"/>
            <family val="2"/>
            <charset val="238"/>
          </rPr>
          <t>SZV_F:FeladatMegnevezes</t>
        </r>
      </text>
    </comment>
    <comment ref="E540" authorId="0" shapeId="0" xr:uid="{FE0096F2-4D0E-4760-945B-9E80ED7F6B6F}">
      <text>
        <r>
          <rPr>
            <sz val="11"/>
            <rFont val="Calibri"/>
            <family val="2"/>
            <charset val="238"/>
          </rPr>
          <t>SZV_F:ElviEngedelySzam</t>
        </r>
      </text>
    </comment>
    <comment ref="F540" authorId="0" shapeId="0" xr:uid="{4F50EB6E-C12E-4B40-BB46-9738140F3C38}">
      <text>
        <r>
          <rPr>
            <sz val="11"/>
            <rFont val="Calibri"/>
            <family val="2"/>
            <charset val="238"/>
          </rPr>
          <t>SZV_F:VKR_Kod</t>
        </r>
      </text>
    </comment>
    <comment ref="G540" authorId="0" shapeId="0" xr:uid="{F4FCE54D-600E-43B8-8F6A-B970B8B5F318}">
      <text>
        <r>
          <rPr>
            <sz val="11"/>
            <rFont val="Calibri"/>
            <family val="2"/>
            <charset val="238"/>
          </rPr>
          <t>SZV_F:VKR_Nev</t>
        </r>
      </text>
    </comment>
    <comment ref="H540" authorId="0" shapeId="0" xr:uid="{826C661F-A133-49F8-82B7-D82F685C2E34}">
      <text>
        <r>
          <rPr>
            <sz val="11"/>
            <rFont val="Calibri"/>
            <family val="2"/>
            <charset val="238"/>
          </rPr>
          <t>SZV_F:FeladatAzonosito</t>
        </r>
      </text>
    </comment>
    <comment ref="I540" authorId="0" shapeId="0" xr:uid="{C5B1B4AD-0866-4473-BB34-EC96EAD6D10F}">
      <text>
        <r>
          <rPr>
            <sz val="11"/>
            <rFont val="Calibri"/>
            <family val="2"/>
            <charset val="238"/>
          </rPr>
          <t>SZV_F:EllatasiTerulet</t>
        </r>
      </text>
    </comment>
    <comment ref="J540" authorId="0" shapeId="0" xr:uid="{EFA70F17-3A12-4E7E-8A19-A61FC7071DAD}">
      <text>
        <r>
          <rPr>
            <sz val="11"/>
            <rFont val="Calibri"/>
            <family val="2"/>
            <charset val="238"/>
          </rPr>
          <t>SZV_F:EllatasertFelelos</t>
        </r>
      </text>
    </comment>
    <comment ref="K540" authorId="0" shapeId="0" xr:uid="{5DD1776E-50C2-4209-8934-F0705E683646}">
      <text>
        <r>
          <rPr>
            <sz val="11"/>
            <rFont val="Calibri"/>
            <family val="2"/>
            <charset val="238"/>
          </rPr>
          <t>SZV_F:TervezettNettoKoltseg</t>
        </r>
      </text>
    </comment>
    <comment ref="L540" authorId="0" shapeId="0" xr:uid="{7B073728-55CC-4E2A-9A34-4C3501D9574D}">
      <text>
        <r>
          <rPr>
            <sz val="11"/>
            <rFont val="Calibri"/>
            <family val="2"/>
            <charset val="238"/>
          </rPr>
          <t>SZV_F:IdotartamKezdes</t>
        </r>
      </text>
    </comment>
    <comment ref="M540" authorId="0" shapeId="0" xr:uid="{08DD6301-22A7-4E50-A55D-9C08161195A8}">
      <text>
        <r>
          <rPr>
            <sz val="11"/>
            <rFont val="Calibri"/>
            <family val="2"/>
            <charset val="238"/>
          </rPr>
          <t>SZV_F:IdotartamBefejezes</t>
        </r>
      </text>
    </comment>
    <comment ref="N540" authorId="0" shapeId="0" xr:uid="{A05F0950-A5C3-4C73-8822-C4F1214AE4FD}">
      <text>
        <r>
          <rPr>
            <sz val="11"/>
            <rFont val="Calibri"/>
            <family val="2"/>
            <charset val="238"/>
          </rPr>
          <t>SZV_F:NettoKoltsegUtem1</t>
        </r>
      </text>
    </comment>
    <comment ref="O540" authorId="0" shapeId="0" xr:uid="{C7DBF86F-E63E-453D-A418-93D244A7ED4E}">
      <text>
        <r>
          <rPr>
            <sz val="11"/>
            <rFont val="Calibri"/>
            <family val="2"/>
            <charset val="238"/>
          </rPr>
          <t>SZV_F:NettoKoltsegUtem2</t>
        </r>
      </text>
    </comment>
    <comment ref="P540" authorId="0" shapeId="0" xr:uid="{7029C603-D933-4A27-A944-23D0D00A74B7}">
      <text>
        <r>
          <rPr>
            <sz val="11"/>
            <rFont val="Calibri"/>
            <family val="2"/>
            <charset val="238"/>
          </rPr>
          <t>SZV_F:EM_Melleklet2_KTG</t>
        </r>
      </text>
    </comment>
    <comment ref="R540" authorId="0" shapeId="0" xr:uid="{EEA4E385-E0A7-4E07-863B-D56FACE41327}">
      <text>
        <r>
          <rPr>
            <sz val="11"/>
            <rFont val="Calibri"/>
            <family val="2"/>
            <charset val="238"/>
          </rPr>
          <t>SZV_F:HDUtem1</t>
        </r>
      </text>
    </comment>
    <comment ref="S540" authorId="0" shapeId="0" xr:uid="{1044E65C-4005-48B9-BE22-8195AC26DF30}">
      <text>
        <r>
          <rPr>
            <sz val="11"/>
            <rFont val="Calibri"/>
            <family val="2"/>
            <charset val="238"/>
          </rPr>
          <t>SZV_F:ECSUtem1</t>
        </r>
      </text>
    </comment>
    <comment ref="T540" authorId="0" shapeId="0" xr:uid="{2D55FE34-8F03-4D07-BEB6-CDD393B53E25}">
      <text>
        <r>
          <rPr>
            <sz val="11"/>
            <rFont val="Calibri"/>
            <family val="2"/>
            <charset val="238"/>
          </rPr>
          <t>SZV_F:KFHUtem1</t>
        </r>
      </text>
    </comment>
    <comment ref="U540" authorId="0" shapeId="0" xr:uid="{A48EA717-7070-4EC5-AFB6-1FE7A9E4E99C}">
      <text>
        <r>
          <rPr>
            <sz val="11"/>
            <rFont val="Calibri"/>
            <family val="2"/>
            <charset val="238"/>
          </rPr>
          <t>SZV_F:Egyeb_SajatUtem1</t>
        </r>
      </text>
    </comment>
    <comment ref="V540" authorId="0" shapeId="0" xr:uid="{5597AF51-8822-476F-B611-A86F0E9408F3}">
      <text>
        <r>
          <rPr>
            <sz val="11"/>
            <rFont val="Calibri"/>
            <family val="2"/>
            <charset val="238"/>
          </rPr>
          <t>SZV_F:DijUtem1</t>
        </r>
      </text>
    </comment>
    <comment ref="W540" authorId="0" shapeId="0" xr:uid="{38844533-7207-475C-A884-2C4342E5718B}">
      <text>
        <r>
          <rPr>
            <sz val="11"/>
            <rFont val="Calibri"/>
            <family val="2"/>
            <charset val="238"/>
          </rPr>
          <t>SZV_F:EM_Melleklet1_Utem1</t>
        </r>
      </text>
    </comment>
    <comment ref="X540" authorId="0" shapeId="0" xr:uid="{3587A803-D9C0-42A6-8427-0BD943676BF8}">
      <text>
        <r>
          <rPr>
            <sz val="11"/>
            <rFont val="Calibri"/>
            <family val="2"/>
            <charset val="238"/>
          </rPr>
          <t>SZV_F:EgyebAllamiUtem1</t>
        </r>
      </text>
    </comment>
    <comment ref="Y540" authorId="0" shapeId="0" xr:uid="{E1B5E793-FC35-40DA-A350-8F355BFB0946}">
      <text>
        <r>
          <rPr>
            <sz val="11"/>
            <rFont val="Calibri"/>
            <family val="2"/>
            <charset val="238"/>
          </rPr>
          <t>SZV_F:OnkormanyzatiUtem1</t>
        </r>
      </text>
    </comment>
    <comment ref="Z540" authorId="0" shapeId="0" xr:uid="{8174CDF5-3F01-4BEA-8A09-DB90CB86A85E}">
      <text>
        <r>
          <rPr>
            <sz val="11"/>
            <rFont val="Calibri"/>
            <family val="2"/>
            <charset val="238"/>
          </rPr>
          <t>SZV_F:EUUtem1</t>
        </r>
      </text>
    </comment>
    <comment ref="AA540" authorId="0" shapeId="0" xr:uid="{FB5FFAD1-C3D1-4D0C-9C85-9AF643B36F6F}">
      <text>
        <r>
          <rPr>
            <sz val="11"/>
            <rFont val="Calibri"/>
            <family val="2"/>
            <charset val="238"/>
          </rPr>
          <t>SZV_F:EgyebUtem1</t>
        </r>
      </text>
    </comment>
    <comment ref="AB540" authorId="0" shapeId="0" xr:uid="{F09B7388-74D0-487A-A5AB-6220BCC7677F}">
      <text>
        <r>
          <rPr>
            <sz val="11"/>
            <rFont val="Calibri"/>
            <family val="2"/>
            <charset val="238"/>
          </rPr>
          <t>SZV_F:HitelKotvenyUtem1</t>
        </r>
      </text>
    </comment>
    <comment ref="AC540" authorId="0" shapeId="0" xr:uid="{FC0183E6-6798-4686-B48D-D8843656A7B9}">
      <text>
        <r>
          <rPr>
            <sz val="11"/>
            <rFont val="Calibri"/>
            <family val="2"/>
            <charset val="238"/>
          </rPr>
          <t>SZV_F:OsszesenUtem1</t>
        </r>
      </text>
    </comment>
    <comment ref="AF540" authorId="0" shapeId="0" xr:uid="{47D71631-CA24-4023-A303-BBEFAA37A9BB}">
      <text>
        <r>
          <rPr>
            <sz val="11"/>
            <rFont val="Calibri"/>
            <family val="2"/>
            <charset val="238"/>
          </rPr>
          <t>SZV_F:HDUtem2</t>
        </r>
      </text>
    </comment>
    <comment ref="AG540" authorId="0" shapeId="0" xr:uid="{16713365-C22D-437B-B04D-9DF71A403502}">
      <text>
        <r>
          <rPr>
            <sz val="11"/>
            <rFont val="Calibri"/>
            <family val="2"/>
            <charset val="238"/>
          </rPr>
          <t>SZV_F:ECSUtem2</t>
        </r>
      </text>
    </comment>
    <comment ref="AH540" authorId="0" shapeId="0" xr:uid="{67D5C885-8942-49E7-BD09-A03DF96D1B61}">
      <text>
        <r>
          <rPr>
            <sz val="11"/>
            <rFont val="Calibri"/>
            <family val="2"/>
            <charset val="238"/>
          </rPr>
          <t>SZV_F:KFHUtem2</t>
        </r>
      </text>
    </comment>
    <comment ref="AI540" authorId="0" shapeId="0" xr:uid="{7DE2E027-7C67-4E93-86AE-EDCC7DB20138}">
      <text>
        <r>
          <rPr>
            <sz val="11"/>
            <rFont val="Calibri"/>
            <family val="2"/>
            <charset val="238"/>
          </rPr>
          <t>SZV_F:Egyeb_SajatUtem2</t>
        </r>
      </text>
    </comment>
    <comment ref="AJ540" authorId="0" shapeId="0" xr:uid="{952F72F8-DBEE-42DA-B367-712B78F323C9}">
      <text>
        <r>
          <rPr>
            <sz val="11"/>
            <rFont val="Calibri"/>
            <family val="2"/>
            <charset val="238"/>
          </rPr>
          <t>SZV_F:DijUtem2</t>
        </r>
      </text>
    </comment>
    <comment ref="AK540" authorId="0" shapeId="0" xr:uid="{C46460A0-56D0-4E95-8651-995D509B8A5A}">
      <text>
        <r>
          <rPr>
            <sz val="11"/>
            <rFont val="Calibri"/>
            <family val="2"/>
            <charset val="238"/>
          </rPr>
          <t>SZV_F:EM_Melleklet1_Utem2</t>
        </r>
      </text>
    </comment>
    <comment ref="AL540" authorId="0" shapeId="0" xr:uid="{F15839FC-24EC-4E8E-B8C6-5CCDEB29D046}">
      <text>
        <r>
          <rPr>
            <sz val="11"/>
            <rFont val="Calibri"/>
            <family val="2"/>
            <charset val="238"/>
          </rPr>
          <t>SZV_F:EgyebAllamiUtem2</t>
        </r>
      </text>
    </comment>
    <comment ref="AM540" authorId="0" shapeId="0" xr:uid="{BF4F9E95-18B3-4709-8E3A-B0679C79D9C7}">
      <text>
        <r>
          <rPr>
            <sz val="11"/>
            <rFont val="Calibri"/>
            <family val="2"/>
            <charset val="238"/>
          </rPr>
          <t>SZV_F:OnkormanyzatiUtem2</t>
        </r>
      </text>
    </comment>
    <comment ref="AN540" authorId="0" shapeId="0" xr:uid="{7668C2F8-C02A-4A11-9C22-352987906E13}">
      <text>
        <r>
          <rPr>
            <sz val="11"/>
            <rFont val="Calibri"/>
            <family val="2"/>
            <charset val="238"/>
          </rPr>
          <t>SZV_F:EUUtem2</t>
        </r>
      </text>
    </comment>
    <comment ref="AO540" authorId="0" shapeId="0" xr:uid="{8D9BD05D-2262-45B8-AB0E-48C8F362E659}">
      <text>
        <r>
          <rPr>
            <sz val="11"/>
            <rFont val="Calibri"/>
            <family val="2"/>
            <charset val="238"/>
          </rPr>
          <t>SZV_F:EgyebUtem2</t>
        </r>
      </text>
    </comment>
    <comment ref="AP540" authorId="0" shapeId="0" xr:uid="{5A327BF8-0E61-4413-A4F8-2FFECE439C55}">
      <text>
        <r>
          <rPr>
            <sz val="11"/>
            <rFont val="Calibri"/>
            <family val="2"/>
            <charset val="238"/>
          </rPr>
          <t>SZV_F:HitelKotvenyUtem2</t>
        </r>
      </text>
    </comment>
    <comment ref="AQ540" authorId="0" shapeId="0" xr:uid="{251651B9-3446-490E-B651-7D33470F1CAE}">
      <text>
        <r>
          <rPr>
            <sz val="11"/>
            <rFont val="Calibri"/>
            <family val="2"/>
            <charset val="238"/>
          </rPr>
          <t>SZV_F:OsszesenUtem2</t>
        </r>
      </text>
    </comment>
    <comment ref="AR540" authorId="0" shapeId="0" xr:uid="{F1A98D15-7810-4983-AF7E-D358F7F5A89D}">
      <text>
        <r>
          <rPr>
            <sz val="11"/>
            <rFont val="Calibri"/>
            <family val="2"/>
            <charset val="238"/>
          </rPr>
          <t>SZV_F:ForrashianyUtem2</t>
        </r>
      </text>
    </comment>
    <comment ref="AU540" authorId="0" shapeId="0" xr:uid="{EBCB7C99-3204-40F1-ACBF-CD928306915F}">
      <text>
        <r>
          <rPr>
            <sz val="11"/>
            <rFont val="Calibri"/>
            <family val="2"/>
            <charset val="238"/>
          </rPr>
          <t>SZV_F:Indokolas</t>
        </r>
      </text>
    </comment>
    <comment ref="AV540" authorId="0" shapeId="0" xr:uid="{89B739EE-23E5-41E3-897D-C5EE600A9404}">
      <text>
        <r>
          <rPr>
            <sz val="11"/>
            <rFont val="Calibri"/>
            <family val="2"/>
            <charset val="238"/>
          </rPr>
          <t>SZV_F:Megjegyzes</t>
        </r>
      </text>
    </comment>
    <comment ref="AW540" authorId="0" shapeId="0" xr:uid="{317F8265-2D2E-435A-A64A-3C831DBB17BF}">
      <text>
        <r>
          <rPr>
            <sz val="11"/>
            <rFont val="Calibri"/>
            <family val="2"/>
            <charset val="238"/>
          </rPr>
          <t>SZV_F:FeladatSorszam</t>
        </r>
      </text>
    </comment>
    <comment ref="AY540" authorId="0" shapeId="0" xr:uid="{A037E287-F91C-48F3-A4CB-32AD41CE9AD6}">
      <text>
        <r>
          <rPr>
            <sz val="11"/>
            <rFont val="Calibri"/>
            <family val="2"/>
            <charset val="238"/>
          </rPr>
          <t>SZV_F:ISA</t>
        </r>
      </text>
    </comment>
    <comment ref="B541" authorId="0" shapeId="0" xr:uid="{EF4D977B-9967-4FBF-A49A-59E3AF084378}">
      <text>
        <r>
          <rPr>
            <sz val="11"/>
            <rFont val="Calibri"/>
            <family val="2"/>
            <charset val="238"/>
          </rPr>
          <t>SZV_F:FontossagiSorrent</t>
        </r>
      </text>
    </comment>
    <comment ref="C541" authorId="0" shapeId="0" xr:uid="{697205AD-020D-41B1-8491-C26A1F4EBE4F}">
      <text>
        <r>
          <rPr>
            <sz val="11"/>
            <rFont val="Calibri"/>
            <family val="2"/>
            <charset val="238"/>
          </rPr>
          <t>SZV_F:FeladatKategoria</t>
        </r>
      </text>
    </comment>
    <comment ref="D541" authorId="0" shapeId="0" xr:uid="{A138210F-2627-4C4E-B87E-F1584C679EC7}">
      <text>
        <r>
          <rPr>
            <sz val="11"/>
            <rFont val="Calibri"/>
            <family val="2"/>
            <charset val="238"/>
          </rPr>
          <t>SZV_F:FeladatMegnevezes</t>
        </r>
      </text>
    </comment>
    <comment ref="E541" authorId="0" shapeId="0" xr:uid="{CD3EE036-E30C-477E-8726-9343A001CF25}">
      <text>
        <r>
          <rPr>
            <sz val="11"/>
            <rFont val="Calibri"/>
            <family val="2"/>
            <charset val="238"/>
          </rPr>
          <t>SZV_F:ElviEngedelySzam</t>
        </r>
      </text>
    </comment>
    <comment ref="F541" authorId="0" shapeId="0" xr:uid="{A9B9AFD2-3D55-4E5B-B26D-47C82524FD0A}">
      <text>
        <r>
          <rPr>
            <sz val="11"/>
            <rFont val="Calibri"/>
            <family val="2"/>
            <charset val="238"/>
          </rPr>
          <t>SZV_F:VKR_Kod</t>
        </r>
      </text>
    </comment>
    <comment ref="G541" authorId="0" shapeId="0" xr:uid="{BA665C5B-51A1-4545-B80E-4EBD1667E378}">
      <text>
        <r>
          <rPr>
            <sz val="11"/>
            <rFont val="Calibri"/>
            <family val="2"/>
            <charset val="238"/>
          </rPr>
          <t>SZV_F:VKR_Nev</t>
        </r>
      </text>
    </comment>
    <comment ref="H541" authorId="0" shapeId="0" xr:uid="{EBC8F4CC-76EF-467F-AD0B-DF5D342274BB}">
      <text>
        <r>
          <rPr>
            <sz val="11"/>
            <rFont val="Calibri"/>
            <family val="2"/>
            <charset val="238"/>
          </rPr>
          <t>SZV_F:FeladatAzonosito</t>
        </r>
      </text>
    </comment>
    <comment ref="I541" authorId="0" shapeId="0" xr:uid="{CDD70D71-2F03-47A4-8B01-80236D3C1489}">
      <text>
        <r>
          <rPr>
            <sz val="11"/>
            <rFont val="Calibri"/>
            <family val="2"/>
            <charset val="238"/>
          </rPr>
          <t>SZV_F:EllatasiTerulet</t>
        </r>
      </text>
    </comment>
    <comment ref="J541" authorId="0" shapeId="0" xr:uid="{EDED8748-594E-4394-AFDB-AADB75D70353}">
      <text>
        <r>
          <rPr>
            <sz val="11"/>
            <rFont val="Calibri"/>
            <family val="2"/>
            <charset val="238"/>
          </rPr>
          <t>SZV_F:EllatasertFelelos</t>
        </r>
      </text>
    </comment>
    <comment ref="K541" authorId="0" shapeId="0" xr:uid="{EE19D3FE-220F-47E4-AA2D-C32BD04A0FF3}">
      <text>
        <r>
          <rPr>
            <sz val="11"/>
            <rFont val="Calibri"/>
            <family val="2"/>
            <charset val="238"/>
          </rPr>
          <t>SZV_F:TervezettNettoKoltseg</t>
        </r>
      </text>
    </comment>
    <comment ref="L541" authorId="0" shapeId="0" xr:uid="{C8B76D17-AEA4-46C1-A023-4FAA0D7D113C}">
      <text>
        <r>
          <rPr>
            <sz val="11"/>
            <rFont val="Calibri"/>
            <family val="2"/>
            <charset val="238"/>
          </rPr>
          <t>SZV_F:IdotartamKezdes</t>
        </r>
      </text>
    </comment>
    <comment ref="M541" authorId="0" shapeId="0" xr:uid="{6336DE0E-004C-458E-AEA2-89092B071743}">
      <text>
        <r>
          <rPr>
            <sz val="11"/>
            <rFont val="Calibri"/>
            <family val="2"/>
            <charset val="238"/>
          </rPr>
          <t>SZV_F:IdotartamBefejezes</t>
        </r>
      </text>
    </comment>
    <comment ref="N541" authorId="0" shapeId="0" xr:uid="{42DA5981-101B-4FBA-BE93-E2AF95E04F02}">
      <text>
        <r>
          <rPr>
            <sz val="11"/>
            <rFont val="Calibri"/>
            <family val="2"/>
            <charset val="238"/>
          </rPr>
          <t>SZV_F:NettoKoltsegUtem1</t>
        </r>
      </text>
    </comment>
    <comment ref="O541" authorId="0" shapeId="0" xr:uid="{C951905F-F4C6-45B8-B0BC-63859C5C6386}">
      <text>
        <r>
          <rPr>
            <sz val="11"/>
            <rFont val="Calibri"/>
            <family val="2"/>
            <charset val="238"/>
          </rPr>
          <t>SZV_F:NettoKoltsegUtem2</t>
        </r>
      </text>
    </comment>
    <comment ref="P541" authorId="0" shapeId="0" xr:uid="{E88444FD-CE9E-4DC6-93A3-B292737210A6}">
      <text>
        <r>
          <rPr>
            <sz val="11"/>
            <rFont val="Calibri"/>
            <family val="2"/>
            <charset val="238"/>
          </rPr>
          <t>SZV_F:EM_Melleklet2_KTG</t>
        </r>
      </text>
    </comment>
    <comment ref="R541" authorId="0" shapeId="0" xr:uid="{69C71FA7-CCE6-40D4-A474-C22DD4DD2D16}">
      <text>
        <r>
          <rPr>
            <sz val="11"/>
            <rFont val="Calibri"/>
            <family val="2"/>
            <charset val="238"/>
          </rPr>
          <t>SZV_F:HDUtem1</t>
        </r>
      </text>
    </comment>
    <comment ref="S541" authorId="0" shapeId="0" xr:uid="{3DCA3B2D-AD89-4623-ABF6-D2FC94EEF27F}">
      <text>
        <r>
          <rPr>
            <sz val="11"/>
            <rFont val="Calibri"/>
            <family val="2"/>
            <charset val="238"/>
          </rPr>
          <t>SZV_F:ECSUtem1</t>
        </r>
      </text>
    </comment>
    <comment ref="T541" authorId="0" shapeId="0" xr:uid="{F2371F7D-3306-41FC-8B63-6DF9E861E731}">
      <text>
        <r>
          <rPr>
            <sz val="11"/>
            <rFont val="Calibri"/>
            <family val="2"/>
            <charset val="238"/>
          </rPr>
          <t>SZV_F:KFHUtem1</t>
        </r>
      </text>
    </comment>
    <comment ref="U541" authorId="0" shapeId="0" xr:uid="{B993FD76-5370-4A74-A8BA-AF8135BC5B21}">
      <text>
        <r>
          <rPr>
            <sz val="11"/>
            <rFont val="Calibri"/>
            <family val="2"/>
            <charset val="238"/>
          </rPr>
          <t>SZV_F:Egyeb_SajatUtem1</t>
        </r>
      </text>
    </comment>
    <comment ref="V541" authorId="0" shapeId="0" xr:uid="{4110E82C-BFB0-4833-A908-63F0AC653C5A}">
      <text>
        <r>
          <rPr>
            <sz val="11"/>
            <rFont val="Calibri"/>
            <family val="2"/>
            <charset val="238"/>
          </rPr>
          <t>SZV_F:DijUtem1</t>
        </r>
      </text>
    </comment>
    <comment ref="W541" authorId="0" shapeId="0" xr:uid="{B77CBE0A-A5B4-4B34-9F0A-F80AF1447590}">
      <text>
        <r>
          <rPr>
            <sz val="11"/>
            <rFont val="Calibri"/>
            <family val="2"/>
            <charset val="238"/>
          </rPr>
          <t>SZV_F:EM_Melleklet1_Utem1</t>
        </r>
      </text>
    </comment>
    <comment ref="X541" authorId="0" shapeId="0" xr:uid="{AE89C125-A3C2-42DA-9020-BF653128BFA0}">
      <text>
        <r>
          <rPr>
            <sz val="11"/>
            <rFont val="Calibri"/>
            <family val="2"/>
            <charset val="238"/>
          </rPr>
          <t>SZV_F:EgyebAllamiUtem1</t>
        </r>
      </text>
    </comment>
    <comment ref="Y541" authorId="0" shapeId="0" xr:uid="{7D4EE544-3CD2-48FD-9E5E-281AA7FFFA8C}">
      <text>
        <r>
          <rPr>
            <sz val="11"/>
            <rFont val="Calibri"/>
            <family val="2"/>
            <charset val="238"/>
          </rPr>
          <t>SZV_F:OnkormanyzatiUtem1</t>
        </r>
      </text>
    </comment>
    <comment ref="Z541" authorId="0" shapeId="0" xr:uid="{AF8133B8-A7F3-4AA9-85B0-DD0856EC3D12}">
      <text>
        <r>
          <rPr>
            <sz val="11"/>
            <rFont val="Calibri"/>
            <family val="2"/>
            <charset val="238"/>
          </rPr>
          <t>SZV_F:EUUtem1</t>
        </r>
      </text>
    </comment>
    <comment ref="AA541" authorId="0" shapeId="0" xr:uid="{532124DB-7D68-489A-A66C-74B6B1C32CB1}">
      <text>
        <r>
          <rPr>
            <sz val="11"/>
            <rFont val="Calibri"/>
            <family val="2"/>
            <charset val="238"/>
          </rPr>
          <t>SZV_F:EgyebUtem1</t>
        </r>
      </text>
    </comment>
    <comment ref="AB541" authorId="0" shapeId="0" xr:uid="{396EC17F-7376-41FD-9A00-2311ADEE10F7}">
      <text>
        <r>
          <rPr>
            <sz val="11"/>
            <rFont val="Calibri"/>
            <family val="2"/>
            <charset val="238"/>
          </rPr>
          <t>SZV_F:HitelKotvenyUtem1</t>
        </r>
      </text>
    </comment>
    <comment ref="AC541" authorId="0" shapeId="0" xr:uid="{9E0DF055-ECCD-46E2-8F44-37FF311E2715}">
      <text>
        <r>
          <rPr>
            <sz val="11"/>
            <rFont val="Calibri"/>
            <family val="2"/>
            <charset val="238"/>
          </rPr>
          <t>SZV_F:OsszesenUtem1</t>
        </r>
      </text>
    </comment>
    <comment ref="AF541" authorId="0" shapeId="0" xr:uid="{E23F9284-47A0-4F50-B9F9-C2C6A5F7564F}">
      <text>
        <r>
          <rPr>
            <sz val="11"/>
            <rFont val="Calibri"/>
            <family val="2"/>
            <charset val="238"/>
          </rPr>
          <t>SZV_F:HDUtem2</t>
        </r>
      </text>
    </comment>
    <comment ref="AG541" authorId="0" shapeId="0" xr:uid="{BA396F88-D374-4D28-AFE6-40EB75C15E4F}">
      <text>
        <r>
          <rPr>
            <sz val="11"/>
            <rFont val="Calibri"/>
            <family val="2"/>
            <charset val="238"/>
          </rPr>
          <t>SZV_F:ECSUtem2</t>
        </r>
      </text>
    </comment>
    <comment ref="AH541" authorId="0" shapeId="0" xr:uid="{F5F7FE80-FD75-4DB5-B469-FA4BF0AF1F3A}">
      <text>
        <r>
          <rPr>
            <sz val="11"/>
            <rFont val="Calibri"/>
            <family val="2"/>
            <charset val="238"/>
          </rPr>
          <t>SZV_F:KFHUtem2</t>
        </r>
      </text>
    </comment>
    <comment ref="AI541" authorId="0" shapeId="0" xr:uid="{C2BCE79E-8DEC-4E20-BCD0-CA998117D8E1}">
      <text>
        <r>
          <rPr>
            <sz val="11"/>
            <rFont val="Calibri"/>
            <family val="2"/>
            <charset val="238"/>
          </rPr>
          <t>SZV_F:Egyeb_SajatUtem2</t>
        </r>
      </text>
    </comment>
    <comment ref="AJ541" authorId="0" shapeId="0" xr:uid="{2C8DC0D6-50E8-4298-8581-B59AFE1AF856}">
      <text>
        <r>
          <rPr>
            <sz val="11"/>
            <rFont val="Calibri"/>
            <family val="2"/>
            <charset val="238"/>
          </rPr>
          <t>SZV_F:DijUtem2</t>
        </r>
      </text>
    </comment>
    <comment ref="AK541" authorId="0" shapeId="0" xr:uid="{99163657-221B-45B1-9611-F74108CC76EF}">
      <text>
        <r>
          <rPr>
            <sz val="11"/>
            <rFont val="Calibri"/>
            <family val="2"/>
            <charset val="238"/>
          </rPr>
          <t>SZV_F:EM_Melleklet1_Utem2</t>
        </r>
      </text>
    </comment>
    <comment ref="AL541" authorId="0" shapeId="0" xr:uid="{6581E56E-401A-4D0A-BD0C-A7C7538F014B}">
      <text>
        <r>
          <rPr>
            <sz val="11"/>
            <rFont val="Calibri"/>
            <family val="2"/>
            <charset val="238"/>
          </rPr>
          <t>SZV_F:EgyebAllamiUtem2</t>
        </r>
      </text>
    </comment>
    <comment ref="AM541" authorId="0" shapeId="0" xr:uid="{B7F29550-8CB9-413A-859D-86DB080FA4CB}">
      <text>
        <r>
          <rPr>
            <sz val="11"/>
            <rFont val="Calibri"/>
            <family val="2"/>
            <charset val="238"/>
          </rPr>
          <t>SZV_F:OnkormanyzatiUtem2</t>
        </r>
      </text>
    </comment>
    <comment ref="AN541" authorId="0" shapeId="0" xr:uid="{E0F8D313-9F85-4B22-BC6D-CDCE833FEC3A}">
      <text>
        <r>
          <rPr>
            <sz val="11"/>
            <rFont val="Calibri"/>
            <family val="2"/>
            <charset val="238"/>
          </rPr>
          <t>SZV_F:EUUtem2</t>
        </r>
      </text>
    </comment>
    <comment ref="AO541" authorId="0" shapeId="0" xr:uid="{A865E09D-D6AD-4094-A237-C1C16BF3EAF9}">
      <text>
        <r>
          <rPr>
            <sz val="11"/>
            <rFont val="Calibri"/>
            <family val="2"/>
            <charset val="238"/>
          </rPr>
          <t>SZV_F:EgyebUtem2</t>
        </r>
      </text>
    </comment>
    <comment ref="AP541" authorId="0" shapeId="0" xr:uid="{533EFBE0-15D0-46C4-B6E4-512269755C67}">
      <text>
        <r>
          <rPr>
            <sz val="11"/>
            <rFont val="Calibri"/>
            <family val="2"/>
            <charset val="238"/>
          </rPr>
          <t>SZV_F:HitelKotvenyUtem2</t>
        </r>
      </text>
    </comment>
    <comment ref="AQ541" authorId="0" shapeId="0" xr:uid="{6A1C3EFF-752C-4AFE-A5D5-CD143DD259D6}">
      <text>
        <r>
          <rPr>
            <sz val="11"/>
            <rFont val="Calibri"/>
            <family val="2"/>
            <charset val="238"/>
          </rPr>
          <t>SZV_F:OsszesenUtem2</t>
        </r>
      </text>
    </comment>
    <comment ref="AR541" authorId="0" shapeId="0" xr:uid="{23A0B452-9E8B-4987-B28F-711662F07A81}">
      <text>
        <r>
          <rPr>
            <sz val="11"/>
            <rFont val="Calibri"/>
            <family val="2"/>
            <charset val="238"/>
          </rPr>
          <t>SZV_F:ForrashianyUtem2</t>
        </r>
      </text>
    </comment>
    <comment ref="AU541" authorId="0" shapeId="0" xr:uid="{24A43AE6-E0E6-4530-99BA-1786DB5B957E}">
      <text>
        <r>
          <rPr>
            <sz val="11"/>
            <rFont val="Calibri"/>
            <family val="2"/>
            <charset val="238"/>
          </rPr>
          <t>SZV_F:Indokolas</t>
        </r>
      </text>
    </comment>
    <comment ref="AV541" authorId="0" shapeId="0" xr:uid="{5A0008FB-0EF8-4DA2-8CA8-5E063DD0A2E9}">
      <text>
        <r>
          <rPr>
            <sz val="11"/>
            <rFont val="Calibri"/>
            <family val="2"/>
            <charset val="238"/>
          </rPr>
          <t>SZV_F:Megjegyzes</t>
        </r>
      </text>
    </comment>
    <comment ref="AW541" authorId="0" shapeId="0" xr:uid="{409DF2E3-CA9F-4EA9-91A4-86A66D0F31B7}">
      <text>
        <r>
          <rPr>
            <sz val="11"/>
            <rFont val="Calibri"/>
            <family val="2"/>
            <charset val="238"/>
          </rPr>
          <t>SZV_F:FeladatSorszam</t>
        </r>
      </text>
    </comment>
    <comment ref="AY541" authorId="0" shapeId="0" xr:uid="{20B19FC0-390F-4914-B7E3-0C91AF1803C0}">
      <text>
        <r>
          <rPr>
            <sz val="11"/>
            <rFont val="Calibri"/>
            <family val="2"/>
            <charset val="238"/>
          </rPr>
          <t>SZV_F:ISA</t>
        </r>
      </text>
    </comment>
    <comment ref="B542" authorId="0" shapeId="0" xr:uid="{82D4C70E-CBED-4A3A-B29B-22BECDFBBDC7}">
      <text>
        <r>
          <rPr>
            <sz val="11"/>
            <rFont val="Calibri"/>
            <family val="2"/>
            <charset val="238"/>
          </rPr>
          <t>SZV_F:FontossagiSorrent</t>
        </r>
      </text>
    </comment>
    <comment ref="C542" authorId="0" shapeId="0" xr:uid="{B2292CB6-BA8A-4A2B-9C4F-DDD5401FDA06}">
      <text>
        <r>
          <rPr>
            <sz val="11"/>
            <rFont val="Calibri"/>
            <family val="2"/>
            <charset val="238"/>
          </rPr>
          <t>SZV_F:FeladatKategoria</t>
        </r>
      </text>
    </comment>
    <comment ref="D542" authorId="0" shapeId="0" xr:uid="{9D92E5C2-A59A-4C24-8F2E-AF67A47DFA6B}">
      <text>
        <r>
          <rPr>
            <sz val="11"/>
            <rFont val="Calibri"/>
            <family val="2"/>
            <charset val="238"/>
          </rPr>
          <t>SZV_F:FeladatMegnevezes</t>
        </r>
      </text>
    </comment>
    <comment ref="E542" authorId="0" shapeId="0" xr:uid="{9A340DF5-4C8E-43F4-9A35-76647082AF7C}">
      <text>
        <r>
          <rPr>
            <sz val="11"/>
            <rFont val="Calibri"/>
            <family val="2"/>
            <charset val="238"/>
          </rPr>
          <t>SZV_F:ElviEngedelySzam</t>
        </r>
      </text>
    </comment>
    <comment ref="F542" authorId="0" shapeId="0" xr:uid="{8A89446A-8155-4974-A5FE-3FB82335A3E2}">
      <text>
        <r>
          <rPr>
            <sz val="11"/>
            <rFont val="Calibri"/>
            <family val="2"/>
            <charset val="238"/>
          </rPr>
          <t>SZV_F:VKR_Kod</t>
        </r>
      </text>
    </comment>
    <comment ref="G542" authorId="0" shapeId="0" xr:uid="{23F0135B-A8E5-468F-A56E-0EEDACE513E4}">
      <text>
        <r>
          <rPr>
            <sz val="11"/>
            <rFont val="Calibri"/>
            <family val="2"/>
            <charset val="238"/>
          </rPr>
          <t>SZV_F:VKR_Nev</t>
        </r>
      </text>
    </comment>
    <comment ref="H542" authorId="0" shapeId="0" xr:uid="{88DDEDD1-0F3A-46E3-9DBB-864587ADAED7}">
      <text>
        <r>
          <rPr>
            <sz val="11"/>
            <rFont val="Calibri"/>
            <family val="2"/>
            <charset val="238"/>
          </rPr>
          <t>SZV_F:FeladatAzonosito</t>
        </r>
      </text>
    </comment>
    <comment ref="I542" authorId="0" shapeId="0" xr:uid="{F370889F-A182-4D68-85F7-B02B79CA4112}">
      <text>
        <r>
          <rPr>
            <sz val="11"/>
            <rFont val="Calibri"/>
            <family val="2"/>
            <charset val="238"/>
          </rPr>
          <t>SZV_F:EllatasiTerulet</t>
        </r>
      </text>
    </comment>
    <comment ref="J542" authorId="0" shapeId="0" xr:uid="{20D46952-0DF3-4F34-A1DA-9ED750572FDD}">
      <text>
        <r>
          <rPr>
            <sz val="11"/>
            <rFont val="Calibri"/>
            <family val="2"/>
            <charset val="238"/>
          </rPr>
          <t>SZV_F:EllatasertFelelos</t>
        </r>
      </text>
    </comment>
    <comment ref="K542" authorId="0" shapeId="0" xr:uid="{129CBC31-BEF4-4D0C-87EC-B3284ACFC6E2}">
      <text>
        <r>
          <rPr>
            <sz val="11"/>
            <rFont val="Calibri"/>
            <family val="2"/>
            <charset val="238"/>
          </rPr>
          <t>SZV_F:TervezettNettoKoltseg</t>
        </r>
      </text>
    </comment>
    <comment ref="L542" authorId="0" shapeId="0" xr:uid="{9BF49561-ABE8-4044-AD0D-8C7A48E34252}">
      <text>
        <r>
          <rPr>
            <sz val="11"/>
            <rFont val="Calibri"/>
            <family val="2"/>
            <charset val="238"/>
          </rPr>
          <t>SZV_F:IdotartamKezdes</t>
        </r>
      </text>
    </comment>
    <comment ref="M542" authorId="0" shapeId="0" xr:uid="{4F95C2E8-CEFE-4C47-9B38-C01AC4AC975B}">
      <text>
        <r>
          <rPr>
            <sz val="11"/>
            <rFont val="Calibri"/>
            <family val="2"/>
            <charset val="238"/>
          </rPr>
          <t>SZV_F:IdotartamBefejezes</t>
        </r>
      </text>
    </comment>
    <comment ref="N542" authorId="0" shapeId="0" xr:uid="{02CA36FE-A40D-405D-9741-369F6547A79E}">
      <text>
        <r>
          <rPr>
            <sz val="11"/>
            <rFont val="Calibri"/>
            <family val="2"/>
            <charset val="238"/>
          </rPr>
          <t>SZV_F:NettoKoltsegUtem1</t>
        </r>
      </text>
    </comment>
    <comment ref="O542" authorId="0" shapeId="0" xr:uid="{E93A60CB-A557-46F3-976F-467CC5546192}">
      <text>
        <r>
          <rPr>
            <sz val="11"/>
            <rFont val="Calibri"/>
            <family val="2"/>
            <charset val="238"/>
          </rPr>
          <t>SZV_F:NettoKoltsegUtem2</t>
        </r>
      </text>
    </comment>
    <comment ref="P542" authorId="0" shapeId="0" xr:uid="{A4402FD9-D77E-40F9-A707-58ABDE1B79FB}">
      <text>
        <r>
          <rPr>
            <sz val="11"/>
            <rFont val="Calibri"/>
            <family val="2"/>
            <charset val="238"/>
          </rPr>
          <t>SZV_F:EM_Melleklet2_KTG</t>
        </r>
      </text>
    </comment>
    <comment ref="R542" authorId="0" shapeId="0" xr:uid="{46C85CFE-8653-476A-9498-201651565C90}">
      <text>
        <r>
          <rPr>
            <sz val="11"/>
            <rFont val="Calibri"/>
            <family val="2"/>
            <charset val="238"/>
          </rPr>
          <t>SZV_F:HDUtem1</t>
        </r>
      </text>
    </comment>
    <comment ref="S542" authorId="0" shapeId="0" xr:uid="{8145F3C3-D0B0-4FED-AE60-286E5166C851}">
      <text>
        <r>
          <rPr>
            <sz val="11"/>
            <rFont val="Calibri"/>
            <family val="2"/>
            <charset val="238"/>
          </rPr>
          <t>SZV_F:ECSUtem1</t>
        </r>
      </text>
    </comment>
    <comment ref="T542" authorId="0" shapeId="0" xr:uid="{AA4853F7-8EB9-4CCC-B970-30A08759B4C1}">
      <text>
        <r>
          <rPr>
            <sz val="11"/>
            <rFont val="Calibri"/>
            <family val="2"/>
            <charset val="238"/>
          </rPr>
          <t>SZV_F:KFHUtem1</t>
        </r>
      </text>
    </comment>
    <comment ref="U542" authorId="0" shapeId="0" xr:uid="{3AB34FB0-A39B-48E0-B0A2-DF118854B384}">
      <text>
        <r>
          <rPr>
            <sz val="11"/>
            <rFont val="Calibri"/>
            <family val="2"/>
            <charset val="238"/>
          </rPr>
          <t>SZV_F:Egyeb_SajatUtem1</t>
        </r>
      </text>
    </comment>
    <comment ref="V542" authorId="0" shapeId="0" xr:uid="{1503ABF5-7B81-4606-BDA8-F4A93E966DAD}">
      <text>
        <r>
          <rPr>
            <sz val="11"/>
            <rFont val="Calibri"/>
            <family val="2"/>
            <charset val="238"/>
          </rPr>
          <t>SZV_F:DijUtem1</t>
        </r>
      </text>
    </comment>
    <comment ref="W542" authorId="0" shapeId="0" xr:uid="{4C48DB12-44A5-4E0A-A716-7FF2BFA4B7FF}">
      <text>
        <r>
          <rPr>
            <sz val="11"/>
            <rFont val="Calibri"/>
            <family val="2"/>
            <charset val="238"/>
          </rPr>
          <t>SZV_F:EM_Melleklet1_Utem1</t>
        </r>
      </text>
    </comment>
    <comment ref="X542" authorId="0" shapeId="0" xr:uid="{64CF1247-ADB3-4864-AC18-6AB52CEE2511}">
      <text>
        <r>
          <rPr>
            <sz val="11"/>
            <rFont val="Calibri"/>
            <family val="2"/>
            <charset val="238"/>
          </rPr>
          <t>SZV_F:EgyebAllamiUtem1</t>
        </r>
      </text>
    </comment>
    <comment ref="Y542" authorId="0" shapeId="0" xr:uid="{4B8EFCB2-2AF2-437E-949E-4B59D124C0FB}">
      <text>
        <r>
          <rPr>
            <sz val="11"/>
            <rFont val="Calibri"/>
            <family val="2"/>
            <charset val="238"/>
          </rPr>
          <t>SZV_F:OnkormanyzatiUtem1</t>
        </r>
      </text>
    </comment>
    <comment ref="Z542" authorId="0" shapeId="0" xr:uid="{E5CBC616-CB8E-4A22-972B-BC30965D7E24}">
      <text>
        <r>
          <rPr>
            <sz val="11"/>
            <rFont val="Calibri"/>
            <family val="2"/>
            <charset val="238"/>
          </rPr>
          <t>SZV_F:EUUtem1</t>
        </r>
      </text>
    </comment>
    <comment ref="AA542" authorId="0" shapeId="0" xr:uid="{E1A29D15-6F98-427E-BFD0-1EEA52C5B11D}">
      <text>
        <r>
          <rPr>
            <sz val="11"/>
            <rFont val="Calibri"/>
            <family val="2"/>
            <charset val="238"/>
          </rPr>
          <t>SZV_F:EgyebUtem1</t>
        </r>
      </text>
    </comment>
    <comment ref="AB542" authorId="0" shapeId="0" xr:uid="{62452D1F-2E15-4241-A311-11C1E671A17D}">
      <text>
        <r>
          <rPr>
            <sz val="11"/>
            <rFont val="Calibri"/>
            <family val="2"/>
            <charset val="238"/>
          </rPr>
          <t>SZV_F:HitelKotvenyUtem1</t>
        </r>
      </text>
    </comment>
    <comment ref="AC542" authorId="0" shapeId="0" xr:uid="{E58F428E-FD19-413D-A112-1E8714B74B4D}">
      <text>
        <r>
          <rPr>
            <sz val="11"/>
            <rFont val="Calibri"/>
            <family val="2"/>
            <charset val="238"/>
          </rPr>
          <t>SZV_F:OsszesenUtem1</t>
        </r>
      </text>
    </comment>
    <comment ref="AF542" authorId="0" shapeId="0" xr:uid="{52F84D73-85F0-4ED6-8A58-6903B450A1AA}">
      <text>
        <r>
          <rPr>
            <sz val="11"/>
            <rFont val="Calibri"/>
            <family val="2"/>
            <charset val="238"/>
          </rPr>
          <t>SZV_F:HDUtem2</t>
        </r>
      </text>
    </comment>
    <comment ref="AG542" authorId="0" shapeId="0" xr:uid="{72951A00-D5F0-46D2-AEB7-F4F90EFF2840}">
      <text>
        <r>
          <rPr>
            <sz val="11"/>
            <rFont val="Calibri"/>
            <family val="2"/>
            <charset val="238"/>
          </rPr>
          <t>SZV_F:ECSUtem2</t>
        </r>
      </text>
    </comment>
    <comment ref="AH542" authorId="0" shapeId="0" xr:uid="{541CB52C-F674-49BD-802D-68C3DAC6DA75}">
      <text>
        <r>
          <rPr>
            <sz val="11"/>
            <rFont val="Calibri"/>
            <family val="2"/>
            <charset val="238"/>
          </rPr>
          <t>SZV_F:KFHUtem2</t>
        </r>
      </text>
    </comment>
    <comment ref="AI542" authorId="0" shapeId="0" xr:uid="{C640F640-AC95-4D37-AD0F-70677CBDA896}">
      <text>
        <r>
          <rPr>
            <sz val="11"/>
            <rFont val="Calibri"/>
            <family val="2"/>
            <charset val="238"/>
          </rPr>
          <t>SZV_F:Egyeb_SajatUtem2</t>
        </r>
      </text>
    </comment>
    <comment ref="AJ542" authorId="0" shapeId="0" xr:uid="{2A8AFCBA-1E3C-4A14-97DC-CAE6D76FDAB1}">
      <text>
        <r>
          <rPr>
            <sz val="11"/>
            <rFont val="Calibri"/>
            <family val="2"/>
            <charset val="238"/>
          </rPr>
          <t>SZV_F:DijUtem2</t>
        </r>
      </text>
    </comment>
    <comment ref="AK542" authorId="0" shapeId="0" xr:uid="{4259EC88-B407-48D4-879A-B80DEC0D3124}">
      <text>
        <r>
          <rPr>
            <sz val="11"/>
            <rFont val="Calibri"/>
            <family val="2"/>
            <charset val="238"/>
          </rPr>
          <t>SZV_F:EM_Melleklet1_Utem2</t>
        </r>
      </text>
    </comment>
    <comment ref="AL542" authorId="0" shapeId="0" xr:uid="{E999B3BA-6C75-4096-B118-01508D82AE91}">
      <text>
        <r>
          <rPr>
            <sz val="11"/>
            <rFont val="Calibri"/>
            <family val="2"/>
            <charset val="238"/>
          </rPr>
          <t>SZV_F:EgyebAllamiUtem2</t>
        </r>
      </text>
    </comment>
    <comment ref="AM542" authorId="0" shapeId="0" xr:uid="{FCBC81FE-6675-4D81-AFA2-8E2A1200DF0B}">
      <text>
        <r>
          <rPr>
            <sz val="11"/>
            <rFont val="Calibri"/>
            <family val="2"/>
            <charset val="238"/>
          </rPr>
          <t>SZV_F:OnkormanyzatiUtem2</t>
        </r>
      </text>
    </comment>
    <comment ref="AN542" authorId="0" shapeId="0" xr:uid="{DC9785CB-E1CF-4A6C-A291-C50F3FF2E713}">
      <text>
        <r>
          <rPr>
            <sz val="11"/>
            <rFont val="Calibri"/>
            <family val="2"/>
            <charset val="238"/>
          </rPr>
          <t>SZV_F:EUUtem2</t>
        </r>
      </text>
    </comment>
    <comment ref="AO542" authorId="0" shapeId="0" xr:uid="{C98FF307-9801-4251-9077-20E943C1AC3E}">
      <text>
        <r>
          <rPr>
            <sz val="11"/>
            <rFont val="Calibri"/>
            <family val="2"/>
            <charset val="238"/>
          </rPr>
          <t>SZV_F:EgyebUtem2</t>
        </r>
      </text>
    </comment>
    <comment ref="AP542" authorId="0" shapeId="0" xr:uid="{FB9497A8-3874-453A-9BF5-463D3981A18A}">
      <text>
        <r>
          <rPr>
            <sz val="11"/>
            <rFont val="Calibri"/>
            <family val="2"/>
            <charset val="238"/>
          </rPr>
          <t>SZV_F:HitelKotvenyUtem2</t>
        </r>
      </text>
    </comment>
    <comment ref="AQ542" authorId="0" shapeId="0" xr:uid="{34B40A79-820C-4037-83D8-C33E5009F566}">
      <text>
        <r>
          <rPr>
            <sz val="11"/>
            <rFont val="Calibri"/>
            <family val="2"/>
            <charset val="238"/>
          </rPr>
          <t>SZV_F:OsszesenUtem2</t>
        </r>
      </text>
    </comment>
    <comment ref="AR542" authorId="0" shapeId="0" xr:uid="{7F204BA4-D6E5-4F4F-AFD5-202821C2BDDE}">
      <text>
        <r>
          <rPr>
            <sz val="11"/>
            <rFont val="Calibri"/>
            <family val="2"/>
            <charset val="238"/>
          </rPr>
          <t>SZV_F:ForrashianyUtem2</t>
        </r>
      </text>
    </comment>
    <comment ref="AU542" authorId="0" shapeId="0" xr:uid="{3125DEB2-930D-4068-A57F-CE1BA05E7622}">
      <text>
        <r>
          <rPr>
            <sz val="11"/>
            <rFont val="Calibri"/>
            <family val="2"/>
            <charset val="238"/>
          </rPr>
          <t>SZV_F:Indokolas</t>
        </r>
      </text>
    </comment>
    <comment ref="AV542" authorId="0" shapeId="0" xr:uid="{8D62B9D1-6B0D-4205-888F-7A6081F170EF}">
      <text>
        <r>
          <rPr>
            <sz val="11"/>
            <rFont val="Calibri"/>
            <family val="2"/>
            <charset val="238"/>
          </rPr>
          <t>SZV_F:Megjegyzes</t>
        </r>
      </text>
    </comment>
    <comment ref="AW542" authorId="0" shapeId="0" xr:uid="{A9ECF9A4-963C-49B2-A071-CC5BE01C00A4}">
      <text>
        <r>
          <rPr>
            <sz val="11"/>
            <rFont val="Calibri"/>
            <family val="2"/>
            <charset val="238"/>
          </rPr>
          <t>SZV_F:FeladatSorszam</t>
        </r>
      </text>
    </comment>
    <comment ref="AY542" authorId="0" shapeId="0" xr:uid="{D4F9360E-05FE-4A01-9112-24DE61F8B76D}">
      <text>
        <r>
          <rPr>
            <sz val="11"/>
            <rFont val="Calibri"/>
            <family val="2"/>
            <charset val="238"/>
          </rPr>
          <t>SZV_F:ISA</t>
        </r>
      </text>
    </comment>
    <comment ref="B543" authorId="0" shapeId="0" xr:uid="{8E44657E-F1C5-4D84-A800-9491E6AD4B8A}">
      <text>
        <r>
          <rPr>
            <sz val="11"/>
            <rFont val="Calibri"/>
            <family val="2"/>
            <charset val="238"/>
          </rPr>
          <t>SZV_F:FontossagiSorrent</t>
        </r>
      </text>
    </comment>
    <comment ref="C543" authorId="0" shapeId="0" xr:uid="{92EE32DA-B1D6-4E24-A95D-92BE6B4F423C}">
      <text>
        <r>
          <rPr>
            <sz val="11"/>
            <rFont val="Calibri"/>
            <family val="2"/>
            <charset val="238"/>
          </rPr>
          <t>SZV_F:FeladatKategoria</t>
        </r>
      </text>
    </comment>
    <comment ref="D543" authorId="0" shapeId="0" xr:uid="{43F32F07-40EE-4E89-AA89-A2A80353A1B4}">
      <text>
        <r>
          <rPr>
            <sz val="11"/>
            <rFont val="Calibri"/>
            <family val="2"/>
            <charset val="238"/>
          </rPr>
          <t>SZV_F:FeladatMegnevezes</t>
        </r>
      </text>
    </comment>
    <comment ref="E543" authorId="0" shapeId="0" xr:uid="{3E144AE7-5BBB-4C25-8F2E-568707DE22E3}">
      <text>
        <r>
          <rPr>
            <sz val="11"/>
            <rFont val="Calibri"/>
            <family val="2"/>
            <charset val="238"/>
          </rPr>
          <t>SZV_F:ElviEngedelySzam</t>
        </r>
      </text>
    </comment>
    <comment ref="F543" authorId="0" shapeId="0" xr:uid="{474D28FC-F1F2-4E2F-BD65-C951AA56891D}">
      <text>
        <r>
          <rPr>
            <sz val="11"/>
            <rFont val="Calibri"/>
            <family val="2"/>
            <charset val="238"/>
          </rPr>
          <t>SZV_F:VKR_Kod</t>
        </r>
      </text>
    </comment>
    <comment ref="G543" authorId="0" shapeId="0" xr:uid="{988AF6F5-9F96-436B-A305-D14E47800B40}">
      <text>
        <r>
          <rPr>
            <sz val="11"/>
            <rFont val="Calibri"/>
            <family val="2"/>
            <charset val="238"/>
          </rPr>
          <t>SZV_F:VKR_Nev</t>
        </r>
      </text>
    </comment>
    <comment ref="H543" authorId="0" shapeId="0" xr:uid="{8A110C05-DC99-481B-8F92-98E0DA4BE3AF}">
      <text>
        <r>
          <rPr>
            <sz val="11"/>
            <rFont val="Calibri"/>
            <family val="2"/>
            <charset val="238"/>
          </rPr>
          <t>SZV_F:FeladatAzonosito</t>
        </r>
      </text>
    </comment>
    <comment ref="I543" authorId="0" shapeId="0" xr:uid="{FF446387-54FD-483E-AFB3-01AEB7DC2714}">
      <text>
        <r>
          <rPr>
            <sz val="11"/>
            <rFont val="Calibri"/>
            <family val="2"/>
            <charset val="238"/>
          </rPr>
          <t>SZV_F:EllatasiTerulet</t>
        </r>
      </text>
    </comment>
    <comment ref="J543" authorId="0" shapeId="0" xr:uid="{F2DBD1D9-8D2C-4179-B454-AB5D2440D9DC}">
      <text>
        <r>
          <rPr>
            <sz val="11"/>
            <rFont val="Calibri"/>
            <family val="2"/>
            <charset val="238"/>
          </rPr>
          <t>SZV_F:EllatasertFelelos</t>
        </r>
      </text>
    </comment>
    <comment ref="K543" authorId="0" shapeId="0" xr:uid="{2871D868-EF5B-4E7F-990A-767E852CD329}">
      <text>
        <r>
          <rPr>
            <sz val="11"/>
            <rFont val="Calibri"/>
            <family val="2"/>
            <charset val="238"/>
          </rPr>
          <t>SZV_F:TervezettNettoKoltseg</t>
        </r>
      </text>
    </comment>
    <comment ref="L543" authorId="0" shapeId="0" xr:uid="{CC4A3DD4-2996-41C7-82EC-58EE2A4849E0}">
      <text>
        <r>
          <rPr>
            <sz val="11"/>
            <rFont val="Calibri"/>
            <family val="2"/>
            <charset val="238"/>
          </rPr>
          <t>SZV_F:IdotartamKezdes</t>
        </r>
      </text>
    </comment>
    <comment ref="M543" authorId="0" shapeId="0" xr:uid="{76C375C0-92CC-4168-AF08-D18DE86DEDDF}">
      <text>
        <r>
          <rPr>
            <sz val="11"/>
            <rFont val="Calibri"/>
            <family val="2"/>
            <charset val="238"/>
          </rPr>
          <t>SZV_F:IdotartamBefejezes</t>
        </r>
      </text>
    </comment>
    <comment ref="N543" authorId="0" shapeId="0" xr:uid="{F1C566CA-B4C1-4B66-8738-D6C028297616}">
      <text>
        <r>
          <rPr>
            <sz val="11"/>
            <rFont val="Calibri"/>
            <family val="2"/>
            <charset val="238"/>
          </rPr>
          <t>SZV_F:NettoKoltsegUtem1</t>
        </r>
      </text>
    </comment>
    <comment ref="O543" authorId="0" shapeId="0" xr:uid="{1DD12111-A66B-4257-A7FB-7FBDAE5F0BC8}">
      <text>
        <r>
          <rPr>
            <sz val="11"/>
            <rFont val="Calibri"/>
            <family val="2"/>
            <charset val="238"/>
          </rPr>
          <t>SZV_F:NettoKoltsegUtem2</t>
        </r>
      </text>
    </comment>
    <comment ref="P543" authorId="0" shapeId="0" xr:uid="{DD2BFEF4-F524-4638-9EA4-B69167710325}">
      <text>
        <r>
          <rPr>
            <sz val="11"/>
            <rFont val="Calibri"/>
            <family val="2"/>
            <charset val="238"/>
          </rPr>
          <t>SZV_F:EM_Melleklet2_KTG</t>
        </r>
      </text>
    </comment>
    <comment ref="R543" authorId="0" shapeId="0" xr:uid="{F2F48CA2-183B-4C85-BEE6-AE1DF8CE8BB5}">
      <text>
        <r>
          <rPr>
            <sz val="11"/>
            <rFont val="Calibri"/>
            <family val="2"/>
            <charset val="238"/>
          </rPr>
          <t>SZV_F:HDUtem1</t>
        </r>
      </text>
    </comment>
    <comment ref="S543" authorId="0" shapeId="0" xr:uid="{8634FE0D-365E-4195-81A6-208AFD2120F3}">
      <text>
        <r>
          <rPr>
            <sz val="11"/>
            <rFont val="Calibri"/>
            <family val="2"/>
            <charset val="238"/>
          </rPr>
          <t>SZV_F:ECSUtem1</t>
        </r>
      </text>
    </comment>
    <comment ref="T543" authorId="0" shapeId="0" xr:uid="{6C36FB83-7E7E-4B48-A7F6-53DDE4042DA6}">
      <text>
        <r>
          <rPr>
            <sz val="11"/>
            <rFont val="Calibri"/>
            <family val="2"/>
            <charset val="238"/>
          </rPr>
          <t>SZV_F:KFHUtem1</t>
        </r>
      </text>
    </comment>
    <comment ref="U543" authorId="0" shapeId="0" xr:uid="{564C379A-2FB5-4284-97F2-3D76BA4EFF85}">
      <text>
        <r>
          <rPr>
            <sz val="11"/>
            <rFont val="Calibri"/>
            <family val="2"/>
            <charset val="238"/>
          </rPr>
          <t>SZV_F:Egyeb_SajatUtem1</t>
        </r>
      </text>
    </comment>
    <comment ref="V543" authorId="0" shapeId="0" xr:uid="{A77BCCE9-DE12-4057-9AD2-088DA3EFC684}">
      <text>
        <r>
          <rPr>
            <sz val="11"/>
            <rFont val="Calibri"/>
            <family val="2"/>
            <charset val="238"/>
          </rPr>
          <t>SZV_F:DijUtem1</t>
        </r>
      </text>
    </comment>
    <comment ref="W543" authorId="0" shapeId="0" xr:uid="{F374E41E-785F-4DAB-937D-15412873EF35}">
      <text>
        <r>
          <rPr>
            <sz val="11"/>
            <rFont val="Calibri"/>
            <family val="2"/>
            <charset val="238"/>
          </rPr>
          <t>SZV_F:EM_Melleklet1_Utem1</t>
        </r>
      </text>
    </comment>
    <comment ref="X543" authorId="0" shapeId="0" xr:uid="{7EAC75E4-E033-44E0-BDE4-8AC0E5B973A7}">
      <text>
        <r>
          <rPr>
            <sz val="11"/>
            <rFont val="Calibri"/>
            <family val="2"/>
            <charset val="238"/>
          </rPr>
          <t>SZV_F:EgyebAllamiUtem1</t>
        </r>
      </text>
    </comment>
    <comment ref="Y543" authorId="0" shapeId="0" xr:uid="{3A79863E-D4FA-4CE8-B23F-24B28A1734E1}">
      <text>
        <r>
          <rPr>
            <sz val="11"/>
            <rFont val="Calibri"/>
            <family val="2"/>
            <charset val="238"/>
          </rPr>
          <t>SZV_F:OnkormanyzatiUtem1</t>
        </r>
      </text>
    </comment>
    <comment ref="Z543" authorId="0" shapeId="0" xr:uid="{DACFDF4E-A2EC-4919-A838-5646C1ABECFF}">
      <text>
        <r>
          <rPr>
            <sz val="11"/>
            <rFont val="Calibri"/>
            <family val="2"/>
            <charset val="238"/>
          </rPr>
          <t>SZV_F:EUUtem1</t>
        </r>
      </text>
    </comment>
    <comment ref="AA543" authorId="0" shapeId="0" xr:uid="{FA91C225-13A0-4AE7-9CD1-5DD0D8715639}">
      <text>
        <r>
          <rPr>
            <sz val="11"/>
            <rFont val="Calibri"/>
            <family val="2"/>
            <charset val="238"/>
          </rPr>
          <t>SZV_F:EgyebUtem1</t>
        </r>
      </text>
    </comment>
    <comment ref="AB543" authorId="0" shapeId="0" xr:uid="{2249DAB9-1635-4A11-B95C-7858E13292FD}">
      <text>
        <r>
          <rPr>
            <sz val="11"/>
            <rFont val="Calibri"/>
            <family val="2"/>
            <charset val="238"/>
          </rPr>
          <t>SZV_F:HitelKotvenyUtem1</t>
        </r>
      </text>
    </comment>
    <comment ref="AC543" authorId="0" shapeId="0" xr:uid="{3AC0B4EA-FF7B-4B59-87F8-4AA5CAD3CE32}">
      <text>
        <r>
          <rPr>
            <sz val="11"/>
            <rFont val="Calibri"/>
            <family val="2"/>
            <charset val="238"/>
          </rPr>
          <t>SZV_F:OsszesenUtem1</t>
        </r>
      </text>
    </comment>
    <comment ref="AF543" authorId="0" shapeId="0" xr:uid="{71C5AB2F-9997-4638-86B7-440134023CB1}">
      <text>
        <r>
          <rPr>
            <sz val="11"/>
            <rFont val="Calibri"/>
            <family val="2"/>
            <charset val="238"/>
          </rPr>
          <t>SZV_F:HDUtem2</t>
        </r>
      </text>
    </comment>
    <comment ref="AG543" authorId="0" shapeId="0" xr:uid="{1C5EF9EF-3768-4B52-9554-5A269E2DE484}">
      <text>
        <r>
          <rPr>
            <sz val="11"/>
            <rFont val="Calibri"/>
            <family val="2"/>
            <charset val="238"/>
          </rPr>
          <t>SZV_F:ECSUtem2</t>
        </r>
      </text>
    </comment>
    <comment ref="AH543" authorId="0" shapeId="0" xr:uid="{A2C34CA7-9966-4198-80C4-FE231CA0B8E8}">
      <text>
        <r>
          <rPr>
            <sz val="11"/>
            <rFont val="Calibri"/>
            <family val="2"/>
            <charset val="238"/>
          </rPr>
          <t>SZV_F:KFHUtem2</t>
        </r>
      </text>
    </comment>
    <comment ref="AI543" authorId="0" shapeId="0" xr:uid="{086930E7-6280-4674-B10F-AD481A666485}">
      <text>
        <r>
          <rPr>
            <sz val="11"/>
            <rFont val="Calibri"/>
            <family val="2"/>
            <charset val="238"/>
          </rPr>
          <t>SZV_F:Egyeb_SajatUtem2</t>
        </r>
      </text>
    </comment>
    <comment ref="AJ543" authorId="0" shapeId="0" xr:uid="{91D2EA6F-23DF-4F8A-8013-615613F29D10}">
      <text>
        <r>
          <rPr>
            <sz val="11"/>
            <rFont val="Calibri"/>
            <family val="2"/>
            <charset val="238"/>
          </rPr>
          <t>SZV_F:DijUtem2</t>
        </r>
      </text>
    </comment>
    <comment ref="AK543" authorId="0" shapeId="0" xr:uid="{403A232E-9576-4332-924C-70CA4B816768}">
      <text>
        <r>
          <rPr>
            <sz val="11"/>
            <rFont val="Calibri"/>
            <family val="2"/>
            <charset val="238"/>
          </rPr>
          <t>SZV_F:EM_Melleklet1_Utem2</t>
        </r>
      </text>
    </comment>
    <comment ref="AL543" authorId="0" shapeId="0" xr:uid="{65F4DDB1-1034-4E72-BE40-5B24F74893A6}">
      <text>
        <r>
          <rPr>
            <sz val="11"/>
            <rFont val="Calibri"/>
            <family val="2"/>
            <charset val="238"/>
          </rPr>
          <t>SZV_F:EgyebAllamiUtem2</t>
        </r>
      </text>
    </comment>
    <comment ref="AM543" authorId="0" shapeId="0" xr:uid="{4FA7CD1C-7824-4FCF-83CB-2B2B0FD8B8AA}">
      <text>
        <r>
          <rPr>
            <sz val="11"/>
            <rFont val="Calibri"/>
            <family val="2"/>
            <charset val="238"/>
          </rPr>
          <t>SZV_F:OnkormanyzatiUtem2</t>
        </r>
      </text>
    </comment>
    <comment ref="AN543" authorId="0" shapeId="0" xr:uid="{14B1E418-CD8E-46C8-853F-3C49D5AF02A6}">
      <text>
        <r>
          <rPr>
            <sz val="11"/>
            <rFont val="Calibri"/>
            <family val="2"/>
            <charset val="238"/>
          </rPr>
          <t>SZV_F:EUUtem2</t>
        </r>
      </text>
    </comment>
    <comment ref="AO543" authorId="0" shapeId="0" xr:uid="{CED68CF6-94C6-43B1-A9BB-2C5E0A3FA20B}">
      <text>
        <r>
          <rPr>
            <sz val="11"/>
            <rFont val="Calibri"/>
            <family val="2"/>
            <charset val="238"/>
          </rPr>
          <t>SZV_F:EgyebUtem2</t>
        </r>
      </text>
    </comment>
    <comment ref="AP543" authorId="0" shapeId="0" xr:uid="{BFD0FEDB-BD14-4C39-989A-FE432F2B5BCF}">
      <text>
        <r>
          <rPr>
            <sz val="11"/>
            <rFont val="Calibri"/>
            <family val="2"/>
            <charset val="238"/>
          </rPr>
          <t>SZV_F:HitelKotvenyUtem2</t>
        </r>
      </text>
    </comment>
    <comment ref="AQ543" authorId="0" shapeId="0" xr:uid="{D0678BAC-27D7-4311-A70E-9FFA801D970E}">
      <text>
        <r>
          <rPr>
            <sz val="11"/>
            <rFont val="Calibri"/>
            <family val="2"/>
            <charset val="238"/>
          </rPr>
          <t>SZV_F:OsszesenUtem2</t>
        </r>
      </text>
    </comment>
    <comment ref="AR543" authorId="0" shapeId="0" xr:uid="{061C7804-7A63-492D-9D57-0359B00B2BF0}">
      <text>
        <r>
          <rPr>
            <sz val="11"/>
            <rFont val="Calibri"/>
            <family val="2"/>
            <charset val="238"/>
          </rPr>
          <t>SZV_F:ForrashianyUtem2</t>
        </r>
      </text>
    </comment>
    <comment ref="AU543" authorId="0" shapeId="0" xr:uid="{9C824912-3B29-4F66-8C8B-E65098917F6F}">
      <text>
        <r>
          <rPr>
            <sz val="11"/>
            <rFont val="Calibri"/>
            <family val="2"/>
            <charset val="238"/>
          </rPr>
          <t>SZV_F:Indokolas</t>
        </r>
      </text>
    </comment>
    <comment ref="AV543" authorId="0" shapeId="0" xr:uid="{31CD0380-488A-4B43-B6F7-4771D1BEA748}">
      <text>
        <r>
          <rPr>
            <sz val="11"/>
            <rFont val="Calibri"/>
            <family val="2"/>
            <charset val="238"/>
          </rPr>
          <t>SZV_F:Megjegyzes</t>
        </r>
      </text>
    </comment>
    <comment ref="AW543" authorId="0" shapeId="0" xr:uid="{394C26BB-9BA1-4966-9D54-6BD92C9652A7}">
      <text>
        <r>
          <rPr>
            <sz val="11"/>
            <rFont val="Calibri"/>
            <family val="2"/>
            <charset val="238"/>
          </rPr>
          <t>SZV_F:FeladatSorszam</t>
        </r>
      </text>
    </comment>
    <comment ref="AY543" authorId="0" shapeId="0" xr:uid="{D2394984-ECCF-4CAB-BD95-71E0946999C6}">
      <text>
        <r>
          <rPr>
            <sz val="11"/>
            <rFont val="Calibri"/>
            <family val="2"/>
            <charset val="238"/>
          </rPr>
          <t>SZV_F:ISA</t>
        </r>
      </text>
    </comment>
    <comment ref="B544" authorId="0" shapeId="0" xr:uid="{14EC81E9-6EF8-45F5-A52C-534C95880F88}">
      <text>
        <r>
          <rPr>
            <sz val="11"/>
            <rFont val="Calibri"/>
            <family val="2"/>
            <charset val="238"/>
          </rPr>
          <t>SZV_F:FontossagiSorrent</t>
        </r>
      </text>
    </comment>
    <comment ref="C544" authorId="0" shapeId="0" xr:uid="{6310B57B-F2B5-4B76-8AE7-9BF2CE652C34}">
      <text>
        <r>
          <rPr>
            <sz val="11"/>
            <rFont val="Calibri"/>
            <family val="2"/>
            <charset val="238"/>
          </rPr>
          <t>SZV_F:FeladatKategoria</t>
        </r>
      </text>
    </comment>
    <comment ref="D544" authorId="0" shapeId="0" xr:uid="{7A0BE5B8-FFCF-49B6-9283-B688CE0E1C20}">
      <text>
        <r>
          <rPr>
            <sz val="11"/>
            <rFont val="Calibri"/>
            <family val="2"/>
            <charset val="238"/>
          </rPr>
          <t>SZV_F:FeladatMegnevezes</t>
        </r>
      </text>
    </comment>
    <comment ref="E544" authorId="0" shapeId="0" xr:uid="{608A2BEB-B70F-4317-B8E7-818F3FE93C16}">
      <text>
        <r>
          <rPr>
            <sz val="11"/>
            <rFont val="Calibri"/>
            <family val="2"/>
            <charset val="238"/>
          </rPr>
          <t>SZV_F:ElviEngedelySzam</t>
        </r>
      </text>
    </comment>
    <comment ref="F544" authorId="0" shapeId="0" xr:uid="{4F710AC0-AF79-4774-BBBA-C3A0CAC1E27A}">
      <text>
        <r>
          <rPr>
            <sz val="11"/>
            <rFont val="Calibri"/>
            <family val="2"/>
            <charset val="238"/>
          </rPr>
          <t>SZV_F:VKR_Kod</t>
        </r>
      </text>
    </comment>
    <comment ref="G544" authorId="0" shapeId="0" xr:uid="{6F20D22C-9B4E-456B-9BC0-ACC8A081CF0C}">
      <text>
        <r>
          <rPr>
            <sz val="11"/>
            <rFont val="Calibri"/>
            <family val="2"/>
            <charset val="238"/>
          </rPr>
          <t>SZV_F:VKR_Nev</t>
        </r>
      </text>
    </comment>
    <comment ref="H544" authorId="0" shapeId="0" xr:uid="{3A9ADE1C-0DBE-42A0-92F5-E4A8992F7DC1}">
      <text>
        <r>
          <rPr>
            <sz val="11"/>
            <rFont val="Calibri"/>
            <family val="2"/>
            <charset val="238"/>
          </rPr>
          <t>SZV_F:FeladatAzonosito</t>
        </r>
      </text>
    </comment>
    <comment ref="I544" authorId="0" shapeId="0" xr:uid="{9482E60C-BE82-4D84-B237-808AE12EBC19}">
      <text>
        <r>
          <rPr>
            <sz val="11"/>
            <rFont val="Calibri"/>
            <family val="2"/>
            <charset val="238"/>
          </rPr>
          <t>SZV_F:EllatasiTerulet</t>
        </r>
      </text>
    </comment>
    <comment ref="J544" authorId="0" shapeId="0" xr:uid="{00C915A7-6BD9-487B-A07A-FE91A18C9F59}">
      <text>
        <r>
          <rPr>
            <sz val="11"/>
            <rFont val="Calibri"/>
            <family val="2"/>
            <charset val="238"/>
          </rPr>
          <t>SZV_F:EllatasertFelelos</t>
        </r>
      </text>
    </comment>
    <comment ref="K544" authorId="0" shapeId="0" xr:uid="{48226154-AAC0-4D7E-8B6E-A9B3B705A37E}">
      <text>
        <r>
          <rPr>
            <sz val="11"/>
            <rFont val="Calibri"/>
            <family val="2"/>
            <charset val="238"/>
          </rPr>
          <t>SZV_F:TervezettNettoKoltseg</t>
        </r>
      </text>
    </comment>
    <comment ref="L544" authorId="0" shapeId="0" xr:uid="{7DDC653B-52BE-4A2A-A89B-9835F631153D}">
      <text>
        <r>
          <rPr>
            <sz val="11"/>
            <rFont val="Calibri"/>
            <family val="2"/>
            <charset val="238"/>
          </rPr>
          <t>SZV_F:IdotartamKezdes</t>
        </r>
      </text>
    </comment>
    <comment ref="M544" authorId="0" shapeId="0" xr:uid="{A1CB9CF0-47FB-4F60-89AE-8CFE058A4B37}">
      <text>
        <r>
          <rPr>
            <sz val="11"/>
            <rFont val="Calibri"/>
            <family val="2"/>
            <charset val="238"/>
          </rPr>
          <t>SZV_F:IdotartamBefejezes</t>
        </r>
      </text>
    </comment>
    <comment ref="N544" authorId="0" shapeId="0" xr:uid="{122A9E3A-1A29-4B8F-8BFA-5040096A05BA}">
      <text>
        <r>
          <rPr>
            <sz val="11"/>
            <rFont val="Calibri"/>
            <family val="2"/>
            <charset val="238"/>
          </rPr>
          <t>SZV_F:NettoKoltsegUtem1</t>
        </r>
      </text>
    </comment>
    <comment ref="O544" authorId="0" shapeId="0" xr:uid="{1ECF8D52-028E-4913-B5CE-B5008765DA98}">
      <text>
        <r>
          <rPr>
            <sz val="11"/>
            <rFont val="Calibri"/>
            <family val="2"/>
            <charset val="238"/>
          </rPr>
          <t>SZV_F:NettoKoltsegUtem2</t>
        </r>
      </text>
    </comment>
    <comment ref="P544" authorId="0" shapeId="0" xr:uid="{FC4C51BB-A376-4486-8163-7FC9CE2A3A23}">
      <text>
        <r>
          <rPr>
            <sz val="11"/>
            <rFont val="Calibri"/>
            <family val="2"/>
            <charset val="238"/>
          </rPr>
          <t>SZV_F:EM_Melleklet2_KTG</t>
        </r>
      </text>
    </comment>
    <comment ref="R544" authorId="0" shapeId="0" xr:uid="{F8DA2AA0-341A-486E-8AF3-2B523B0D674E}">
      <text>
        <r>
          <rPr>
            <sz val="11"/>
            <rFont val="Calibri"/>
            <family val="2"/>
            <charset val="238"/>
          </rPr>
          <t>SZV_F:HDUtem1</t>
        </r>
      </text>
    </comment>
    <comment ref="S544" authorId="0" shapeId="0" xr:uid="{A811822C-5B1A-4EBE-9E96-A922AF072FB0}">
      <text>
        <r>
          <rPr>
            <sz val="11"/>
            <rFont val="Calibri"/>
            <family val="2"/>
            <charset val="238"/>
          </rPr>
          <t>SZV_F:ECSUtem1</t>
        </r>
      </text>
    </comment>
    <comment ref="T544" authorId="0" shapeId="0" xr:uid="{776E9B93-5BBD-4C7B-AE2F-BA2D349EA056}">
      <text>
        <r>
          <rPr>
            <sz val="11"/>
            <rFont val="Calibri"/>
            <family val="2"/>
            <charset val="238"/>
          </rPr>
          <t>SZV_F:KFHUtem1</t>
        </r>
      </text>
    </comment>
    <comment ref="U544" authorId="0" shapeId="0" xr:uid="{D55271EE-1FFA-454E-90C6-AC5CFC6FB472}">
      <text>
        <r>
          <rPr>
            <sz val="11"/>
            <rFont val="Calibri"/>
            <family val="2"/>
            <charset val="238"/>
          </rPr>
          <t>SZV_F:Egyeb_SajatUtem1</t>
        </r>
      </text>
    </comment>
    <comment ref="V544" authorId="0" shapeId="0" xr:uid="{B4B8AD02-1CFA-4153-A8F0-1A7653016E0E}">
      <text>
        <r>
          <rPr>
            <sz val="11"/>
            <rFont val="Calibri"/>
            <family val="2"/>
            <charset val="238"/>
          </rPr>
          <t>SZV_F:DijUtem1</t>
        </r>
      </text>
    </comment>
    <comment ref="W544" authorId="0" shapeId="0" xr:uid="{C141D3C2-6DD3-4330-B559-4666C6736E1D}">
      <text>
        <r>
          <rPr>
            <sz val="11"/>
            <rFont val="Calibri"/>
            <family val="2"/>
            <charset val="238"/>
          </rPr>
          <t>SZV_F:EM_Melleklet1_Utem1</t>
        </r>
      </text>
    </comment>
    <comment ref="X544" authorId="0" shapeId="0" xr:uid="{3C7445E7-58BE-4CE0-980F-54EEC39CA4C3}">
      <text>
        <r>
          <rPr>
            <sz val="11"/>
            <rFont val="Calibri"/>
            <family val="2"/>
            <charset val="238"/>
          </rPr>
          <t>SZV_F:EgyebAllamiUtem1</t>
        </r>
      </text>
    </comment>
    <comment ref="Y544" authorId="0" shapeId="0" xr:uid="{B7E0C11A-C20E-4271-922A-E849BFD40C9C}">
      <text>
        <r>
          <rPr>
            <sz val="11"/>
            <rFont val="Calibri"/>
            <family val="2"/>
            <charset val="238"/>
          </rPr>
          <t>SZV_F:OnkormanyzatiUtem1</t>
        </r>
      </text>
    </comment>
    <comment ref="Z544" authorId="0" shapeId="0" xr:uid="{56FF6F24-A22B-41BB-B3B6-FB05DBEA006D}">
      <text>
        <r>
          <rPr>
            <sz val="11"/>
            <rFont val="Calibri"/>
            <family val="2"/>
            <charset val="238"/>
          </rPr>
          <t>SZV_F:EUUtem1</t>
        </r>
      </text>
    </comment>
    <comment ref="AA544" authorId="0" shapeId="0" xr:uid="{2FA1B7E7-0BB8-4CC2-869B-E47328DEB89C}">
      <text>
        <r>
          <rPr>
            <sz val="11"/>
            <rFont val="Calibri"/>
            <family val="2"/>
            <charset val="238"/>
          </rPr>
          <t>SZV_F:EgyebUtem1</t>
        </r>
      </text>
    </comment>
    <comment ref="AB544" authorId="0" shapeId="0" xr:uid="{FE8225FA-E907-47D4-A796-ECEFC0259054}">
      <text>
        <r>
          <rPr>
            <sz val="11"/>
            <rFont val="Calibri"/>
            <family val="2"/>
            <charset val="238"/>
          </rPr>
          <t>SZV_F:HitelKotvenyUtem1</t>
        </r>
      </text>
    </comment>
    <comment ref="AC544" authorId="0" shapeId="0" xr:uid="{68B198AE-34D4-4922-8E36-8A3218756BBF}">
      <text>
        <r>
          <rPr>
            <sz val="11"/>
            <rFont val="Calibri"/>
            <family val="2"/>
            <charset val="238"/>
          </rPr>
          <t>SZV_F:OsszesenUtem1</t>
        </r>
      </text>
    </comment>
    <comment ref="AF544" authorId="0" shapeId="0" xr:uid="{B06E0D72-575B-4175-95F9-44175360E4EF}">
      <text>
        <r>
          <rPr>
            <sz val="11"/>
            <rFont val="Calibri"/>
            <family val="2"/>
            <charset val="238"/>
          </rPr>
          <t>SZV_F:HDUtem2</t>
        </r>
      </text>
    </comment>
    <comment ref="AG544" authorId="0" shapeId="0" xr:uid="{5CF59971-2CCF-408A-BBE3-8D59E983A2DF}">
      <text>
        <r>
          <rPr>
            <sz val="11"/>
            <rFont val="Calibri"/>
            <family val="2"/>
            <charset val="238"/>
          </rPr>
          <t>SZV_F:ECSUtem2</t>
        </r>
      </text>
    </comment>
    <comment ref="AH544" authorId="0" shapeId="0" xr:uid="{73949285-D7CC-48EB-93B4-03B2069D1646}">
      <text>
        <r>
          <rPr>
            <sz val="11"/>
            <rFont val="Calibri"/>
            <family val="2"/>
            <charset val="238"/>
          </rPr>
          <t>SZV_F:KFHUtem2</t>
        </r>
      </text>
    </comment>
    <comment ref="AI544" authorId="0" shapeId="0" xr:uid="{C4F5DC60-3B84-4DEE-B0DD-28B027AF4D82}">
      <text>
        <r>
          <rPr>
            <sz val="11"/>
            <rFont val="Calibri"/>
            <family val="2"/>
            <charset val="238"/>
          </rPr>
          <t>SZV_F:Egyeb_SajatUtem2</t>
        </r>
      </text>
    </comment>
    <comment ref="AJ544" authorId="0" shapeId="0" xr:uid="{EC08CEB4-EB93-463A-B862-E29F70D01830}">
      <text>
        <r>
          <rPr>
            <sz val="11"/>
            <rFont val="Calibri"/>
            <family val="2"/>
            <charset val="238"/>
          </rPr>
          <t>SZV_F:DijUtem2</t>
        </r>
      </text>
    </comment>
    <comment ref="AK544" authorId="0" shapeId="0" xr:uid="{D8ECBE77-FDBF-4970-963A-1165958F4947}">
      <text>
        <r>
          <rPr>
            <sz val="11"/>
            <rFont val="Calibri"/>
            <family val="2"/>
            <charset val="238"/>
          </rPr>
          <t>SZV_F:EM_Melleklet1_Utem2</t>
        </r>
      </text>
    </comment>
    <comment ref="AL544" authorId="0" shapeId="0" xr:uid="{3EB113F8-5A69-4A90-8C6A-78F2219527B2}">
      <text>
        <r>
          <rPr>
            <sz val="11"/>
            <rFont val="Calibri"/>
            <family val="2"/>
            <charset val="238"/>
          </rPr>
          <t>SZV_F:EgyebAllamiUtem2</t>
        </r>
      </text>
    </comment>
    <comment ref="AM544" authorId="0" shapeId="0" xr:uid="{F005DA37-7439-43CD-86A8-81EFFD51469F}">
      <text>
        <r>
          <rPr>
            <sz val="11"/>
            <rFont val="Calibri"/>
            <family val="2"/>
            <charset val="238"/>
          </rPr>
          <t>SZV_F:OnkormanyzatiUtem2</t>
        </r>
      </text>
    </comment>
    <comment ref="AN544" authorId="0" shapeId="0" xr:uid="{D0702E01-1AE6-42AC-A8CD-9D20FF2F4FA9}">
      <text>
        <r>
          <rPr>
            <sz val="11"/>
            <rFont val="Calibri"/>
            <family val="2"/>
            <charset val="238"/>
          </rPr>
          <t>SZV_F:EUUtem2</t>
        </r>
      </text>
    </comment>
    <comment ref="AO544" authorId="0" shapeId="0" xr:uid="{4FA77C09-DA4F-40FE-B85C-7908E49C0CBE}">
      <text>
        <r>
          <rPr>
            <sz val="11"/>
            <rFont val="Calibri"/>
            <family val="2"/>
            <charset val="238"/>
          </rPr>
          <t>SZV_F:EgyebUtem2</t>
        </r>
      </text>
    </comment>
    <comment ref="AP544" authorId="0" shapeId="0" xr:uid="{CB3BE15B-1F2B-4C62-83FF-CF11EF79455B}">
      <text>
        <r>
          <rPr>
            <sz val="11"/>
            <rFont val="Calibri"/>
            <family val="2"/>
            <charset val="238"/>
          </rPr>
          <t>SZV_F:HitelKotvenyUtem2</t>
        </r>
      </text>
    </comment>
    <comment ref="AQ544" authorId="0" shapeId="0" xr:uid="{50674B8D-DD99-4464-BAC8-E4B46445EB1B}">
      <text>
        <r>
          <rPr>
            <sz val="11"/>
            <rFont val="Calibri"/>
            <family val="2"/>
            <charset val="238"/>
          </rPr>
          <t>SZV_F:OsszesenUtem2</t>
        </r>
      </text>
    </comment>
    <comment ref="AR544" authorId="0" shapeId="0" xr:uid="{9D1C6619-33F9-4B7E-B1A3-A6A5C61611D1}">
      <text>
        <r>
          <rPr>
            <sz val="11"/>
            <rFont val="Calibri"/>
            <family val="2"/>
            <charset val="238"/>
          </rPr>
          <t>SZV_F:ForrashianyUtem2</t>
        </r>
      </text>
    </comment>
    <comment ref="AU544" authorId="0" shapeId="0" xr:uid="{E24C74F7-383E-4056-A91F-C71C969F4A83}">
      <text>
        <r>
          <rPr>
            <sz val="11"/>
            <rFont val="Calibri"/>
            <family val="2"/>
            <charset val="238"/>
          </rPr>
          <t>SZV_F:Indokolas</t>
        </r>
      </text>
    </comment>
    <comment ref="AV544" authorId="0" shapeId="0" xr:uid="{7AA3BD7B-9FD6-438D-BABB-32B99037D081}">
      <text>
        <r>
          <rPr>
            <sz val="11"/>
            <rFont val="Calibri"/>
            <family val="2"/>
            <charset val="238"/>
          </rPr>
          <t>SZV_F:Megjegyzes</t>
        </r>
      </text>
    </comment>
    <comment ref="AW544" authorId="0" shapeId="0" xr:uid="{53EAA006-725B-41F0-8DF0-A52EC1AB18BA}">
      <text>
        <r>
          <rPr>
            <sz val="11"/>
            <rFont val="Calibri"/>
            <family val="2"/>
            <charset val="238"/>
          </rPr>
          <t>SZV_F:FeladatSorszam</t>
        </r>
      </text>
    </comment>
    <comment ref="AY544" authorId="0" shapeId="0" xr:uid="{A91B05AD-DFCB-45C6-A5D0-8C3254B88790}">
      <text>
        <r>
          <rPr>
            <sz val="11"/>
            <rFont val="Calibri"/>
            <family val="2"/>
            <charset val="238"/>
          </rPr>
          <t>SZV_F:ISA</t>
        </r>
      </text>
    </comment>
    <comment ref="B545" authorId="0" shapeId="0" xr:uid="{8FF5EA71-C280-4E06-B2FE-F496B436DF42}">
      <text>
        <r>
          <rPr>
            <sz val="11"/>
            <rFont val="Calibri"/>
            <family val="2"/>
            <charset val="238"/>
          </rPr>
          <t>SZV_F:FontossagiSorrent</t>
        </r>
      </text>
    </comment>
    <comment ref="C545" authorId="0" shapeId="0" xr:uid="{9FD4078E-88C0-4F6E-900E-57536BC6B9A9}">
      <text>
        <r>
          <rPr>
            <sz val="11"/>
            <rFont val="Calibri"/>
            <family val="2"/>
            <charset val="238"/>
          </rPr>
          <t>SZV_F:FeladatKategoria</t>
        </r>
      </text>
    </comment>
    <comment ref="D545" authorId="0" shapeId="0" xr:uid="{30FB85DB-1A63-4B24-BBB3-7BEBE66B417A}">
      <text>
        <r>
          <rPr>
            <sz val="11"/>
            <rFont val="Calibri"/>
            <family val="2"/>
            <charset val="238"/>
          </rPr>
          <t>SZV_F:FeladatMegnevezes</t>
        </r>
      </text>
    </comment>
    <comment ref="E545" authorId="0" shapeId="0" xr:uid="{CA00ED8A-940D-4083-B45E-B9802B1EAA73}">
      <text>
        <r>
          <rPr>
            <sz val="11"/>
            <rFont val="Calibri"/>
            <family val="2"/>
            <charset val="238"/>
          </rPr>
          <t>SZV_F:ElviEngedelySzam</t>
        </r>
      </text>
    </comment>
    <comment ref="F545" authorId="0" shapeId="0" xr:uid="{37EE96B7-B293-4EE7-81FA-05475E87EBCA}">
      <text>
        <r>
          <rPr>
            <sz val="11"/>
            <rFont val="Calibri"/>
            <family val="2"/>
            <charset val="238"/>
          </rPr>
          <t>SZV_F:VKR_Kod</t>
        </r>
      </text>
    </comment>
    <comment ref="G545" authorId="0" shapeId="0" xr:uid="{6F82B70F-7247-49AA-BAA4-50915AD3F570}">
      <text>
        <r>
          <rPr>
            <sz val="11"/>
            <rFont val="Calibri"/>
            <family val="2"/>
            <charset val="238"/>
          </rPr>
          <t>SZV_F:VKR_Nev</t>
        </r>
      </text>
    </comment>
    <comment ref="H545" authorId="0" shapeId="0" xr:uid="{1118CA30-EB55-4210-B80A-06504CE385B9}">
      <text>
        <r>
          <rPr>
            <sz val="11"/>
            <rFont val="Calibri"/>
            <family val="2"/>
            <charset val="238"/>
          </rPr>
          <t>SZV_F:FeladatAzonosito</t>
        </r>
      </text>
    </comment>
    <comment ref="I545" authorId="0" shapeId="0" xr:uid="{85D96777-072C-4D99-BF85-19D363480A59}">
      <text>
        <r>
          <rPr>
            <sz val="11"/>
            <rFont val="Calibri"/>
            <family val="2"/>
            <charset val="238"/>
          </rPr>
          <t>SZV_F:EllatasiTerulet</t>
        </r>
      </text>
    </comment>
    <comment ref="J545" authorId="0" shapeId="0" xr:uid="{35C6623E-C723-4DF3-94EF-19578A093BD0}">
      <text>
        <r>
          <rPr>
            <sz val="11"/>
            <rFont val="Calibri"/>
            <family val="2"/>
            <charset val="238"/>
          </rPr>
          <t>SZV_F:EllatasertFelelos</t>
        </r>
      </text>
    </comment>
    <comment ref="K545" authorId="0" shapeId="0" xr:uid="{800B6380-3126-4247-A1A9-04F2EE0A8C6A}">
      <text>
        <r>
          <rPr>
            <sz val="11"/>
            <rFont val="Calibri"/>
            <family val="2"/>
            <charset val="238"/>
          </rPr>
          <t>SZV_F:TervezettNettoKoltseg</t>
        </r>
      </text>
    </comment>
    <comment ref="L545" authorId="0" shapeId="0" xr:uid="{41C3701B-3B5F-4860-ABD2-1C51C4BC56D3}">
      <text>
        <r>
          <rPr>
            <sz val="11"/>
            <rFont val="Calibri"/>
            <family val="2"/>
            <charset val="238"/>
          </rPr>
          <t>SZV_F:IdotartamKezdes</t>
        </r>
      </text>
    </comment>
    <comment ref="M545" authorId="0" shapeId="0" xr:uid="{DAC8F37C-4D8C-4239-AF4A-C923BB5B6BC0}">
      <text>
        <r>
          <rPr>
            <sz val="11"/>
            <rFont val="Calibri"/>
            <family val="2"/>
            <charset val="238"/>
          </rPr>
          <t>SZV_F:IdotartamBefejezes</t>
        </r>
      </text>
    </comment>
    <comment ref="N545" authorId="0" shapeId="0" xr:uid="{7D486C14-E4DE-403F-9165-CEEC6F97C82B}">
      <text>
        <r>
          <rPr>
            <sz val="11"/>
            <rFont val="Calibri"/>
            <family val="2"/>
            <charset val="238"/>
          </rPr>
          <t>SZV_F:NettoKoltsegUtem1</t>
        </r>
      </text>
    </comment>
    <comment ref="O545" authorId="0" shapeId="0" xr:uid="{6D79818F-E1C7-4FDF-8A22-05793013ECC4}">
      <text>
        <r>
          <rPr>
            <sz val="11"/>
            <rFont val="Calibri"/>
            <family val="2"/>
            <charset val="238"/>
          </rPr>
          <t>SZV_F:NettoKoltsegUtem2</t>
        </r>
      </text>
    </comment>
    <comment ref="P545" authorId="0" shapeId="0" xr:uid="{E0D73DCC-A0CB-410C-B188-516F1C19B258}">
      <text>
        <r>
          <rPr>
            <sz val="11"/>
            <rFont val="Calibri"/>
            <family val="2"/>
            <charset val="238"/>
          </rPr>
          <t>SZV_F:EM_Melleklet2_KTG</t>
        </r>
      </text>
    </comment>
    <comment ref="R545" authorId="0" shapeId="0" xr:uid="{35FD9789-3B0E-4CEB-8B15-F0CCDD46E8FE}">
      <text>
        <r>
          <rPr>
            <sz val="11"/>
            <rFont val="Calibri"/>
            <family val="2"/>
            <charset val="238"/>
          </rPr>
          <t>SZV_F:HDUtem1</t>
        </r>
      </text>
    </comment>
    <comment ref="S545" authorId="0" shapeId="0" xr:uid="{6C691A51-821D-4AD8-AAC2-72013BAF9A29}">
      <text>
        <r>
          <rPr>
            <sz val="11"/>
            <rFont val="Calibri"/>
            <family val="2"/>
            <charset val="238"/>
          </rPr>
          <t>SZV_F:ECSUtem1</t>
        </r>
      </text>
    </comment>
    <comment ref="T545" authorId="0" shapeId="0" xr:uid="{2D6BEF47-F2BA-48C6-9581-9C622920ABDF}">
      <text>
        <r>
          <rPr>
            <sz val="11"/>
            <rFont val="Calibri"/>
            <family val="2"/>
            <charset val="238"/>
          </rPr>
          <t>SZV_F:KFHUtem1</t>
        </r>
      </text>
    </comment>
    <comment ref="U545" authorId="0" shapeId="0" xr:uid="{24707C6B-B3EE-43F8-AB94-B9533D3CFE32}">
      <text>
        <r>
          <rPr>
            <sz val="11"/>
            <rFont val="Calibri"/>
            <family val="2"/>
            <charset val="238"/>
          </rPr>
          <t>SZV_F:Egyeb_SajatUtem1</t>
        </r>
      </text>
    </comment>
    <comment ref="V545" authorId="0" shapeId="0" xr:uid="{14A3602D-77B4-4EAD-8B5C-BDAC92E16095}">
      <text>
        <r>
          <rPr>
            <sz val="11"/>
            <rFont val="Calibri"/>
            <family val="2"/>
            <charset val="238"/>
          </rPr>
          <t>SZV_F:DijUtem1</t>
        </r>
      </text>
    </comment>
    <comment ref="W545" authorId="0" shapeId="0" xr:uid="{C2872F74-2B0A-42AF-9799-C69AC775455C}">
      <text>
        <r>
          <rPr>
            <sz val="11"/>
            <rFont val="Calibri"/>
            <family val="2"/>
            <charset val="238"/>
          </rPr>
          <t>SZV_F:EM_Melleklet1_Utem1</t>
        </r>
      </text>
    </comment>
    <comment ref="X545" authorId="0" shapeId="0" xr:uid="{827B10A5-087D-4EAF-AD5C-FA1FD783FC19}">
      <text>
        <r>
          <rPr>
            <sz val="11"/>
            <rFont val="Calibri"/>
            <family val="2"/>
            <charset val="238"/>
          </rPr>
          <t>SZV_F:EgyebAllamiUtem1</t>
        </r>
      </text>
    </comment>
    <comment ref="Y545" authorId="0" shapeId="0" xr:uid="{1C2B3412-3A44-4820-B82E-26F80C2EA595}">
      <text>
        <r>
          <rPr>
            <sz val="11"/>
            <rFont val="Calibri"/>
            <family val="2"/>
            <charset val="238"/>
          </rPr>
          <t>SZV_F:OnkormanyzatiUtem1</t>
        </r>
      </text>
    </comment>
    <comment ref="Z545" authorId="0" shapeId="0" xr:uid="{C7D3F05B-BDB6-45A6-ABB3-0F5F048908C9}">
      <text>
        <r>
          <rPr>
            <sz val="11"/>
            <rFont val="Calibri"/>
            <family val="2"/>
            <charset val="238"/>
          </rPr>
          <t>SZV_F:EUUtem1</t>
        </r>
      </text>
    </comment>
    <comment ref="AA545" authorId="0" shapeId="0" xr:uid="{C7E42862-4B41-4892-866C-7587603FF0C7}">
      <text>
        <r>
          <rPr>
            <sz val="11"/>
            <rFont val="Calibri"/>
            <family val="2"/>
            <charset val="238"/>
          </rPr>
          <t>SZV_F:EgyebUtem1</t>
        </r>
      </text>
    </comment>
    <comment ref="AB545" authorId="0" shapeId="0" xr:uid="{E9CFB552-E903-4C73-AAD4-6E6348F484A0}">
      <text>
        <r>
          <rPr>
            <sz val="11"/>
            <rFont val="Calibri"/>
            <family val="2"/>
            <charset val="238"/>
          </rPr>
          <t>SZV_F:HitelKotvenyUtem1</t>
        </r>
      </text>
    </comment>
    <comment ref="AC545" authorId="0" shapeId="0" xr:uid="{07577C4F-C692-4136-96AD-D7B347324698}">
      <text>
        <r>
          <rPr>
            <sz val="11"/>
            <rFont val="Calibri"/>
            <family val="2"/>
            <charset val="238"/>
          </rPr>
          <t>SZV_F:OsszesenUtem1</t>
        </r>
      </text>
    </comment>
    <comment ref="AF545" authorId="0" shapeId="0" xr:uid="{CCDACDBA-1598-4D64-B1B0-C294576B5B8F}">
      <text>
        <r>
          <rPr>
            <sz val="11"/>
            <rFont val="Calibri"/>
            <family val="2"/>
            <charset val="238"/>
          </rPr>
          <t>SZV_F:HDUtem2</t>
        </r>
      </text>
    </comment>
    <comment ref="AG545" authorId="0" shapeId="0" xr:uid="{C4A2B764-7249-480D-A8AF-87BDDC377A0B}">
      <text>
        <r>
          <rPr>
            <sz val="11"/>
            <rFont val="Calibri"/>
            <family val="2"/>
            <charset val="238"/>
          </rPr>
          <t>SZV_F:ECSUtem2</t>
        </r>
      </text>
    </comment>
    <comment ref="AH545" authorId="0" shapeId="0" xr:uid="{8AA09B10-2797-456B-8948-E0ECE264C283}">
      <text>
        <r>
          <rPr>
            <sz val="11"/>
            <rFont val="Calibri"/>
            <family val="2"/>
            <charset val="238"/>
          </rPr>
          <t>SZV_F:KFHUtem2</t>
        </r>
      </text>
    </comment>
    <comment ref="AI545" authorId="0" shapeId="0" xr:uid="{AE185947-E132-4D45-9CBE-531CE09CD9F4}">
      <text>
        <r>
          <rPr>
            <sz val="11"/>
            <rFont val="Calibri"/>
            <family val="2"/>
            <charset val="238"/>
          </rPr>
          <t>SZV_F:Egyeb_SajatUtem2</t>
        </r>
      </text>
    </comment>
    <comment ref="AJ545" authorId="0" shapeId="0" xr:uid="{25013633-A827-447B-B4B4-F585869AEE4F}">
      <text>
        <r>
          <rPr>
            <sz val="11"/>
            <rFont val="Calibri"/>
            <family val="2"/>
            <charset val="238"/>
          </rPr>
          <t>SZV_F:DijUtem2</t>
        </r>
      </text>
    </comment>
    <comment ref="AK545" authorId="0" shapeId="0" xr:uid="{84C61505-F846-45F1-B733-018A5B97371C}">
      <text>
        <r>
          <rPr>
            <sz val="11"/>
            <rFont val="Calibri"/>
            <family val="2"/>
            <charset val="238"/>
          </rPr>
          <t>SZV_F:EM_Melleklet1_Utem2</t>
        </r>
      </text>
    </comment>
    <comment ref="AL545" authorId="0" shapeId="0" xr:uid="{880C2D45-3397-4D95-837B-C19607D8E134}">
      <text>
        <r>
          <rPr>
            <sz val="11"/>
            <rFont val="Calibri"/>
            <family val="2"/>
            <charset val="238"/>
          </rPr>
          <t>SZV_F:EgyebAllamiUtem2</t>
        </r>
      </text>
    </comment>
    <comment ref="AM545" authorId="0" shapeId="0" xr:uid="{91BCC9A0-B62D-4B52-A30A-7EB4ABB12FB4}">
      <text>
        <r>
          <rPr>
            <sz val="11"/>
            <rFont val="Calibri"/>
            <family val="2"/>
            <charset val="238"/>
          </rPr>
          <t>SZV_F:OnkormanyzatiUtem2</t>
        </r>
      </text>
    </comment>
    <comment ref="AN545" authorId="0" shapeId="0" xr:uid="{5CF3327E-BF52-4283-8D4A-5DF0D77F6917}">
      <text>
        <r>
          <rPr>
            <sz val="11"/>
            <rFont val="Calibri"/>
            <family val="2"/>
            <charset val="238"/>
          </rPr>
          <t>SZV_F:EUUtem2</t>
        </r>
      </text>
    </comment>
    <comment ref="AO545" authorId="0" shapeId="0" xr:uid="{DF87FED9-A577-4A5D-8100-0AC8B7871CB0}">
      <text>
        <r>
          <rPr>
            <sz val="11"/>
            <rFont val="Calibri"/>
            <family val="2"/>
            <charset val="238"/>
          </rPr>
          <t>SZV_F:EgyebUtem2</t>
        </r>
      </text>
    </comment>
    <comment ref="AP545" authorId="0" shapeId="0" xr:uid="{3F219CC1-6D44-412C-AF38-8F2887B51424}">
      <text>
        <r>
          <rPr>
            <sz val="11"/>
            <rFont val="Calibri"/>
            <family val="2"/>
            <charset val="238"/>
          </rPr>
          <t>SZV_F:HitelKotvenyUtem2</t>
        </r>
      </text>
    </comment>
    <comment ref="AQ545" authorId="0" shapeId="0" xr:uid="{8EFB36B0-E3B3-4C45-BB57-40EF23A84920}">
      <text>
        <r>
          <rPr>
            <sz val="11"/>
            <rFont val="Calibri"/>
            <family val="2"/>
            <charset val="238"/>
          </rPr>
          <t>SZV_F:OsszesenUtem2</t>
        </r>
      </text>
    </comment>
    <comment ref="AR545" authorId="0" shapeId="0" xr:uid="{E5759C99-0AD1-443E-89EA-2BF4B9A07697}">
      <text>
        <r>
          <rPr>
            <sz val="11"/>
            <rFont val="Calibri"/>
            <family val="2"/>
            <charset val="238"/>
          </rPr>
          <t>SZV_F:ForrashianyUtem2</t>
        </r>
      </text>
    </comment>
    <comment ref="AU545" authorId="0" shapeId="0" xr:uid="{C590CC39-907D-4B8E-ABD9-CA3578656EDE}">
      <text>
        <r>
          <rPr>
            <sz val="11"/>
            <rFont val="Calibri"/>
            <family val="2"/>
            <charset val="238"/>
          </rPr>
          <t>SZV_F:Indokolas</t>
        </r>
      </text>
    </comment>
    <comment ref="AV545" authorId="0" shapeId="0" xr:uid="{EEB5F18E-56A3-4DBD-A7E7-9148639327C3}">
      <text>
        <r>
          <rPr>
            <sz val="11"/>
            <rFont val="Calibri"/>
            <family val="2"/>
            <charset val="238"/>
          </rPr>
          <t>SZV_F:Megjegyzes</t>
        </r>
      </text>
    </comment>
    <comment ref="AW545" authorId="0" shapeId="0" xr:uid="{D3B2FE7B-24BF-4E4F-A60E-8D64A0BBACD5}">
      <text>
        <r>
          <rPr>
            <sz val="11"/>
            <rFont val="Calibri"/>
            <family val="2"/>
            <charset val="238"/>
          </rPr>
          <t>SZV_F:FeladatSorszam</t>
        </r>
      </text>
    </comment>
    <comment ref="AY545" authorId="0" shapeId="0" xr:uid="{B21E59E1-DAC5-442D-B261-D54886F9B5F2}">
      <text>
        <r>
          <rPr>
            <sz val="11"/>
            <rFont val="Calibri"/>
            <family val="2"/>
            <charset val="238"/>
          </rPr>
          <t>SZV_F:ISA</t>
        </r>
      </text>
    </comment>
    <comment ref="B546" authorId="0" shapeId="0" xr:uid="{E0542CFF-1476-40E4-8E2C-52ADAE792FCF}">
      <text>
        <r>
          <rPr>
            <sz val="11"/>
            <rFont val="Calibri"/>
            <family val="2"/>
            <charset val="238"/>
          </rPr>
          <t>SZV_F:FontossagiSorrent</t>
        </r>
      </text>
    </comment>
    <comment ref="C546" authorId="0" shapeId="0" xr:uid="{07937BCE-8C41-4DE9-A5C5-5F96C36E6B15}">
      <text>
        <r>
          <rPr>
            <sz val="11"/>
            <rFont val="Calibri"/>
            <family val="2"/>
            <charset val="238"/>
          </rPr>
          <t>SZV_F:FeladatKategoria</t>
        </r>
      </text>
    </comment>
    <comment ref="D546" authorId="0" shapeId="0" xr:uid="{857A4A20-B366-4C8B-926F-D5E87EFA2668}">
      <text>
        <r>
          <rPr>
            <sz val="11"/>
            <rFont val="Calibri"/>
            <family val="2"/>
            <charset val="238"/>
          </rPr>
          <t>SZV_F:FeladatMegnevezes</t>
        </r>
      </text>
    </comment>
    <comment ref="E546" authorId="0" shapeId="0" xr:uid="{0DDA8B90-9039-45F5-9BA0-F2AF7F2BE16B}">
      <text>
        <r>
          <rPr>
            <sz val="11"/>
            <rFont val="Calibri"/>
            <family val="2"/>
            <charset val="238"/>
          </rPr>
          <t>SZV_F:ElviEngedelySzam</t>
        </r>
      </text>
    </comment>
    <comment ref="F546" authorId="0" shapeId="0" xr:uid="{87F9BD26-B140-4444-9AD3-FFD70A8C1ED6}">
      <text>
        <r>
          <rPr>
            <sz val="11"/>
            <rFont val="Calibri"/>
            <family val="2"/>
            <charset val="238"/>
          </rPr>
          <t>SZV_F:VKR_Kod</t>
        </r>
      </text>
    </comment>
    <comment ref="G546" authorId="0" shapeId="0" xr:uid="{B3AECF04-93DB-46F5-B9FB-F13B8B265C18}">
      <text>
        <r>
          <rPr>
            <sz val="11"/>
            <rFont val="Calibri"/>
            <family val="2"/>
            <charset val="238"/>
          </rPr>
          <t>SZV_F:VKR_Nev</t>
        </r>
      </text>
    </comment>
    <comment ref="H546" authorId="0" shapeId="0" xr:uid="{FF3030E6-F23F-4AB5-830F-67C80C3BB0B6}">
      <text>
        <r>
          <rPr>
            <sz val="11"/>
            <rFont val="Calibri"/>
            <family val="2"/>
            <charset val="238"/>
          </rPr>
          <t>SZV_F:FeladatAzonosito</t>
        </r>
      </text>
    </comment>
    <comment ref="I546" authorId="0" shapeId="0" xr:uid="{B41D7F6E-525D-47B8-8674-B387019AC94D}">
      <text>
        <r>
          <rPr>
            <sz val="11"/>
            <rFont val="Calibri"/>
            <family val="2"/>
            <charset val="238"/>
          </rPr>
          <t>SZV_F:EllatasiTerulet</t>
        </r>
      </text>
    </comment>
    <comment ref="J546" authorId="0" shapeId="0" xr:uid="{198A81B1-F1C3-46F9-BE52-A3CF53738038}">
      <text>
        <r>
          <rPr>
            <sz val="11"/>
            <rFont val="Calibri"/>
            <family val="2"/>
            <charset val="238"/>
          </rPr>
          <t>SZV_F:EllatasertFelelos</t>
        </r>
      </text>
    </comment>
    <comment ref="K546" authorId="0" shapeId="0" xr:uid="{102F3A3A-3DD1-4AF9-B028-2447BA19334D}">
      <text>
        <r>
          <rPr>
            <sz val="11"/>
            <rFont val="Calibri"/>
            <family val="2"/>
            <charset val="238"/>
          </rPr>
          <t>SZV_F:TervezettNettoKoltseg</t>
        </r>
      </text>
    </comment>
    <comment ref="L546" authorId="0" shapeId="0" xr:uid="{E667F318-78EE-4FA6-BF54-F88AC3D78984}">
      <text>
        <r>
          <rPr>
            <sz val="11"/>
            <rFont val="Calibri"/>
            <family val="2"/>
            <charset val="238"/>
          </rPr>
          <t>SZV_F:IdotartamKezdes</t>
        </r>
      </text>
    </comment>
    <comment ref="M546" authorId="0" shapeId="0" xr:uid="{B7028E3F-09CA-4AE0-8578-2F0A906E3DFB}">
      <text>
        <r>
          <rPr>
            <sz val="11"/>
            <rFont val="Calibri"/>
            <family val="2"/>
            <charset val="238"/>
          </rPr>
          <t>SZV_F:IdotartamBefejezes</t>
        </r>
      </text>
    </comment>
    <comment ref="N546" authorId="0" shapeId="0" xr:uid="{E6890339-79F9-419F-88B9-41F125314257}">
      <text>
        <r>
          <rPr>
            <sz val="11"/>
            <rFont val="Calibri"/>
            <family val="2"/>
            <charset val="238"/>
          </rPr>
          <t>SZV_F:NettoKoltsegUtem1</t>
        </r>
      </text>
    </comment>
    <comment ref="O546" authorId="0" shapeId="0" xr:uid="{988A08F5-1BA5-482D-BB69-38C1285FC360}">
      <text>
        <r>
          <rPr>
            <sz val="11"/>
            <rFont val="Calibri"/>
            <family val="2"/>
            <charset val="238"/>
          </rPr>
          <t>SZV_F:NettoKoltsegUtem2</t>
        </r>
      </text>
    </comment>
    <comment ref="P546" authorId="0" shapeId="0" xr:uid="{BBF9D9A8-CC85-4224-8D60-A8A12511183D}">
      <text>
        <r>
          <rPr>
            <sz val="11"/>
            <rFont val="Calibri"/>
            <family val="2"/>
            <charset val="238"/>
          </rPr>
          <t>SZV_F:EM_Melleklet2_KTG</t>
        </r>
      </text>
    </comment>
    <comment ref="R546" authorId="0" shapeId="0" xr:uid="{1E8E3B70-CD6B-45D5-B661-ADA62F2C80DB}">
      <text>
        <r>
          <rPr>
            <sz val="11"/>
            <rFont val="Calibri"/>
            <family val="2"/>
            <charset val="238"/>
          </rPr>
          <t>SZV_F:HDUtem1</t>
        </r>
      </text>
    </comment>
    <comment ref="S546" authorId="0" shapeId="0" xr:uid="{F193897A-88E5-4059-9965-E7AB0B7EC812}">
      <text>
        <r>
          <rPr>
            <sz val="11"/>
            <rFont val="Calibri"/>
            <family val="2"/>
            <charset val="238"/>
          </rPr>
          <t>SZV_F:ECSUtem1</t>
        </r>
      </text>
    </comment>
    <comment ref="T546" authorId="0" shapeId="0" xr:uid="{BF1FFFBD-FC4B-49BC-B0F9-D511A130B689}">
      <text>
        <r>
          <rPr>
            <sz val="11"/>
            <rFont val="Calibri"/>
            <family val="2"/>
            <charset val="238"/>
          </rPr>
          <t>SZV_F:KFHUtem1</t>
        </r>
      </text>
    </comment>
    <comment ref="U546" authorId="0" shapeId="0" xr:uid="{AA65FD54-A74C-467B-B85A-DD86DA6A5CAD}">
      <text>
        <r>
          <rPr>
            <sz val="11"/>
            <rFont val="Calibri"/>
            <family val="2"/>
            <charset val="238"/>
          </rPr>
          <t>SZV_F:Egyeb_SajatUtem1</t>
        </r>
      </text>
    </comment>
    <comment ref="V546" authorId="0" shapeId="0" xr:uid="{5AC501DD-F180-4120-AF6F-E6163351CE99}">
      <text>
        <r>
          <rPr>
            <sz val="11"/>
            <rFont val="Calibri"/>
            <family val="2"/>
            <charset val="238"/>
          </rPr>
          <t>SZV_F:DijUtem1</t>
        </r>
      </text>
    </comment>
    <comment ref="W546" authorId="0" shapeId="0" xr:uid="{72C9278D-4E17-43A4-9A8D-02B89BF41B20}">
      <text>
        <r>
          <rPr>
            <sz val="11"/>
            <rFont val="Calibri"/>
            <family val="2"/>
            <charset val="238"/>
          </rPr>
          <t>SZV_F:EM_Melleklet1_Utem1</t>
        </r>
      </text>
    </comment>
    <comment ref="X546" authorId="0" shapeId="0" xr:uid="{1CE6C767-328B-4176-8EA1-998E15952A30}">
      <text>
        <r>
          <rPr>
            <sz val="11"/>
            <rFont val="Calibri"/>
            <family val="2"/>
            <charset val="238"/>
          </rPr>
          <t>SZV_F:EgyebAllamiUtem1</t>
        </r>
      </text>
    </comment>
    <comment ref="Y546" authorId="0" shapeId="0" xr:uid="{D3831B92-969C-4902-998A-F3F0CFC0D08C}">
      <text>
        <r>
          <rPr>
            <sz val="11"/>
            <rFont val="Calibri"/>
            <family val="2"/>
            <charset val="238"/>
          </rPr>
          <t>SZV_F:OnkormanyzatiUtem1</t>
        </r>
      </text>
    </comment>
    <comment ref="Z546" authorId="0" shapeId="0" xr:uid="{165658FB-8D0E-4F02-ABAF-ADBE9E444DD0}">
      <text>
        <r>
          <rPr>
            <sz val="11"/>
            <rFont val="Calibri"/>
            <family val="2"/>
            <charset val="238"/>
          </rPr>
          <t>SZV_F:EUUtem1</t>
        </r>
      </text>
    </comment>
    <comment ref="AA546" authorId="0" shapeId="0" xr:uid="{308A8366-E8E3-46BA-88E3-D5C570B4ECD1}">
      <text>
        <r>
          <rPr>
            <sz val="11"/>
            <rFont val="Calibri"/>
            <family val="2"/>
            <charset val="238"/>
          </rPr>
          <t>SZV_F:EgyebUtem1</t>
        </r>
      </text>
    </comment>
    <comment ref="AB546" authorId="0" shapeId="0" xr:uid="{4A9FB5C0-45B4-4763-9A54-B4396E335812}">
      <text>
        <r>
          <rPr>
            <sz val="11"/>
            <rFont val="Calibri"/>
            <family val="2"/>
            <charset val="238"/>
          </rPr>
          <t>SZV_F:HitelKotvenyUtem1</t>
        </r>
      </text>
    </comment>
    <comment ref="AC546" authorId="0" shapeId="0" xr:uid="{7E3C659C-F023-4DF1-86A8-0D958C905366}">
      <text>
        <r>
          <rPr>
            <sz val="11"/>
            <rFont val="Calibri"/>
            <family val="2"/>
            <charset val="238"/>
          </rPr>
          <t>SZV_F:OsszesenUtem1</t>
        </r>
      </text>
    </comment>
    <comment ref="AF546" authorId="0" shapeId="0" xr:uid="{B0AF59AE-E13B-4148-965D-64120204DAED}">
      <text>
        <r>
          <rPr>
            <sz val="11"/>
            <rFont val="Calibri"/>
            <family val="2"/>
            <charset val="238"/>
          </rPr>
          <t>SZV_F:HDUtem2</t>
        </r>
      </text>
    </comment>
    <comment ref="AG546" authorId="0" shapeId="0" xr:uid="{ED367CFA-BB62-4D91-A09A-4B5FD6AE7A51}">
      <text>
        <r>
          <rPr>
            <sz val="11"/>
            <rFont val="Calibri"/>
            <family val="2"/>
            <charset val="238"/>
          </rPr>
          <t>SZV_F:ECSUtem2</t>
        </r>
      </text>
    </comment>
    <comment ref="AH546" authorId="0" shapeId="0" xr:uid="{2B702EDE-1CA7-4DBB-A8C8-6C0491722860}">
      <text>
        <r>
          <rPr>
            <sz val="11"/>
            <rFont val="Calibri"/>
            <family val="2"/>
            <charset val="238"/>
          </rPr>
          <t>SZV_F:KFHUtem2</t>
        </r>
      </text>
    </comment>
    <comment ref="AI546" authorId="0" shapeId="0" xr:uid="{9C1953D1-3044-4DEC-A9CA-CDD7EC2F26CF}">
      <text>
        <r>
          <rPr>
            <sz val="11"/>
            <rFont val="Calibri"/>
            <family val="2"/>
            <charset val="238"/>
          </rPr>
          <t>SZV_F:Egyeb_SajatUtem2</t>
        </r>
      </text>
    </comment>
    <comment ref="AJ546" authorId="0" shapeId="0" xr:uid="{CD842EED-4844-4988-9D31-5CC5A8B85315}">
      <text>
        <r>
          <rPr>
            <sz val="11"/>
            <rFont val="Calibri"/>
            <family val="2"/>
            <charset val="238"/>
          </rPr>
          <t>SZV_F:DijUtem2</t>
        </r>
      </text>
    </comment>
    <comment ref="AK546" authorId="0" shapeId="0" xr:uid="{A7AFE72E-B288-40D8-B246-D42D8032DF22}">
      <text>
        <r>
          <rPr>
            <sz val="11"/>
            <rFont val="Calibri"/>
            <family val="2"/>
            <charset val="238"/>
          </rPr>
          <t>SZV_F:EM_Melleklet1_Utem2</t>
        </r>
      </text>
    </comment>
    <comment ref="AL546" authorId="0" shapeId="0" xr:uid="{A0518CA3-B002-46AC-B004-71FC38800AE3}">
      <text>
        <r>
          <rPr>
            <sz val="11"/>
            <rFont val="Calibri"/>
            <family val="2"/>
            <charset val="238"/>
          </rPr>
          <t>SZV_F:EgyebAllamiUtem2</t>
        </r>
      </text>
    </comment>
    <comment ref="AM546" authorId="0" shapeId="0" xr:uid="{A20D3802-1364-486E-9973-A441FA009DBA}">
      <text>
        <r>
          <rPr>
            <sz val="11"/>
            <rFont val="Calibri"/>
            <family val="2"/>
            <charset val="238"/>
          </rPr>
          <t>SZV_F:OnkormanyzatiUtem2</t>
        </r>
      </text>
    </comment>
    <comment ref="AN546" authorId="0" shapeId="0" xr:uid="{3E333E22-6A71-41E6-BD24-8C80EC49BA8C}">
      <text>
        <r>
          <rPr>
            <sz val="11"/>
            <rFont val="Calibri"/>
            <family val="2"/>
            <charset val="238"/>
          </rPr>
          <t>SZV_F:EUUtem2</t>
        </r>
      </text>
    </comment>
    <comment ref="AO546" authorId="0" shapeId="0" xr:uid="{AFCAD444-7502-45D9-ADB7-43023533E0A2}">
      <text>
        <r>
          <rPr>
            <sz val="11"/>
            <rFont val="Calibri"/>
            <family val="2"/>
            <charset val="238"/>
          </rPr>
          <t>SZV_F:EgyebUtem2</t>
        </r>
      </text>
    </comment>
    <comment ref="AP546" authorId="0" shapeId="0" xr:uid="{A0123795-8843-4759-AAE6-2410C3DB9B64}">
      <text>
        <r>
          <rPr>
            <sz val="11"/>
            <rFont val="Calibri"/>
            <family val="2"/>
            <charset val="238"/>
          </rPr>
          <t>SZV_F:HitelKotvenyUtem2</t>
        </r>
      </text>
    </comment>
    <comment ref="AQ546" authorId="0" shapeId="0" xr:uid="{3707F229-1378-40E5-A3F0-DC00D26010E8}">
      <text>
        <r>
          <rPr>
            <sz val="11"/>
            <rFont val="Calibri"/>
            <family val="2"/>
            <charset val="238"/>
          </rPr>
          <t>SZV_F:OsszesenUtem2</t>
        </r>
      </text>
    </comment>
    <comment ref="AR546" authorId="0" shapeId="0" xr:uid="{65B136A6-22D8-4B87-8778-A84220D5A7C4}">
      <text>
        <r>
          <rPr>
            <sz val="11"/>
            <rFont val="Calibri"/>
            <family val="2"/>
            <charset val="238"/>
          </rPr>
          <t>SZV_F:ForrashianyUtem2</t>
        </r>
      </text>
    </comment>
    <comment ref="AU546" authorId="0" shapeId="0" xr:uid="{1657EBCE-02E3-43D9-83C2-C2DA2EA246F0}">
      <text>
        <r>
          <rPr>
            <sz val="11"/>
            <rFont val="Calibri"/>
            <family val="2"/>
            <charset val="238"/>
          </rPr>
          <t>SZV_F:Indokolas</t>
        </r>
      </text>
    </comment>
    <comment ref="AV546" authorId="0" shapeId="0" xr:uid="{A0C04043-8A92-4C00-AC4A-19668F8B05FE}">
      <text>
        <r>
          <rPr>
            <sz val="11"/>
            <rFont val="Calibri"/>
            <family val="2"/>
            <charset val="238"/>
          </rPr>
          <t>SZV_F:Megjegyzes</t>
        </r>
      </text>
    </comment>
    <comment ref="AW546" authorId="0" shapeId="0" xr:uid="{B66332F4-0F60-4CCF-BD3C-494CAC5845D3}">
      <text>
        <r>
          <rPr>
            <sz val="11"/>
            <rFont val="Calibri"/>
            <family val="2"/>
            <charset val="238"/>
          </rPr>
          <t>SZV_F:FeladatSorszam</t>
        </r>
      </text>
    </comment>
    <comment ref="AY546" authorId="0" shapeId="0" xr:uid="{36961F27-CACE-4DC5-BA60-2675BB6CE9E7}">
      <text>
        <r>
          <rPr>
            <sz val="11"/>
            <rFont val="Calibri"/>
            <family val="2"/>
            <charset val="238"/>
          </rPr>
          <t>SZV_F:ISA</t>
        </r>
      </text>
    </comment>
    <comment ref="B547" authorId="0" shapeId="0" xr:uid="{83C1B214-580A-4D37-A54E-857961CBDB54}">
      <text>
        <r>
          <rPr>
            <sz val="11"/>
            <rFont val="Calibri"/>
            <family val="2"/>
            <charset val="238"/>
          </rPr>
          <t>SZV_F:FontossagiSorrent</t>
        </r>
      </text>
    </comment>
    <comment ref="C547" authorId="0" shapeId="0" xr:uid="{7A178A79-93FB-43F0-B807-13DB2ACF96ED}">
      <text>
        <r>
          <rPr>
            <sz val="11"/>
            <rFont val="Calibri"/>
            <family val="2"/>
            <charset val="238"/>
          </rPr>
          <t>SZV_F:FeladatKategoria</t>
        </r>
      </text>
    </comment>
    <comment ref="D547" authorId="0" shapeId="0" xr:uid="{B6BD97AC-677C-47CA-940D-5FA9CE289E4A}">
      <text>
        <r>
          <rPr>
            <sz val="11"/>
            <rFont val="Calibri"/>
            <family val="2"/>
            <charset val="238"/>
          </rPr>
          <t>SZV_F:FeladatMegnevezes</t>
        </r>
      </text>
    </comment>
    <comment ref="E547" authorId="0" shapeId="0" xr:uid="{8B41DF3F-B094-41F8-A406-30376E19A3A3}">
      <text>
        <r>
          <rPr>
            <sz val="11"/>
            <rFont val="Calibri"/>
            <family val="2"/>
            <charset val="238"/>
          </rPr>
          <t>SZV_F:ElviEngedelySzam</t>
        </r>
      </text>
    </comment>
    <comment ref="F547" authorId="0" shapeId="0" xr:uid="{673699FE-092A-418A-8C5E-243E0EE1D15C}">
      <text>
        <r>
          <rPr>
            <sz val="11"/>
            <rFont val="Calibri"/>
            <family val="2"/>
            <charset val="238"/>
          </rPr>
          <t>SZV_F:VKR_Kod</t>
        </r>
      </text>
    </comment>
    <comment ref="G547" authorId="0" shapeId="0" xr:uid="{D6E7BC3A-62D8-4A44-B2A8-B3CF49EB6EF5}">
      <text>
        <r>
          <rPr>
            <sz val="11"/>
            <rFont val="Calibri"/>
            <family val="2"/>
            <charset val="238"/>
          </rPr>
          <t>SZV_F:VKR_Nev</t>
        </r>
      </text>
    </comment>
    <comment ref="H547" authorId="0" shapeId="0" xr:uid="{B082551F-B23F-4C78-9F50-D91434784FB1}">
      <text>
        <r>
          <rPr>
            <sz val="11"/>
            <rFont val="Calibri"/>
            <family val="2"/>
            <charset val="238"/>
          </rPr>
          <t>SZV_F:FeladatAzonosito</t>
        </r>
      </text>
    </comment>
    <comment ref="I547" authorId="0" shapeId="0" xr:uid="{1750C362-3A83-4B49-9222-2FEABBB1B21A}">
      <text>
        <r>
          <rPr>
            <sz val="11"/>
            <rFont val="Calibri"/>
            <family val="2"/>
            <charset val="238"/>
          </rPr>
          <t>SZV_F:EllatasiTerulet</t>
        </r>
      </text>
    </comment>
    <comment ref="J547" authorId="0" shapeId="0" xr:uid="{1874E763-A306-4B83-9A0A-F52C56E444B4}">
      <text>
        <r>
          <rPr>
            <sz val="11"/>
            <rFont val="Calibri"/>
            <family val="2"/>
            <charset val="238"/>
          </rPr>
          <t>SZV_F:EllatasertFelelos</t>
        </r>
      </text>
    </comment>
    <comment ref="K547" authorId="0" shapeId="0" xr:uid="{83FF8C2A-2F27-45F9-B17A-3B15E7EC309B}">
      <text>
        <r>
          <rPr>
            <sz val="11"/>
            <rFont val="Calibri"/>
            <family val="2"/>
            <charset val="238"/>
          </rPr>
          <t>SZV_F:TervezettNettoKoltseg</t>
        </r>
      </text>
    </comment>
    <comment ref="L547" authorId="0" shapeId="0" xr:uid="{22EBFAA1-1FFE-4854-8F43-7C31E79597F8}">
      <text>
        <r>
          <rPr>
            <sz val="11"/>
            <rFont val="Calibri"/>
            <family val="2"/>
            <charset val="238"/>
          </rPr>
          <t>SZV_F:IdotartamKezdes</t>
        </r>
      </text>
    </comment>
    <comment ref="M547" authorId="0" shapeId="0" xr:uid="{14336DB4-DC06-4B79-A5CE-21061C43DF3D}">
      <text>
        <r>
          <rPr>
            <sz val="11"/>
            <rFont val="Calibri"/>
            <family val="2"/>
            <charset val="238"/>
          </rPr>
          <t>SZV_F:IdotartamBefejezes</t>
        </r>
      </text>
    </comment>
    <comment ref="N547" authorId="0" shapeId="0" xr:uid="{42950273-9E12-430B-97A9-58E1BF867FF7}">
      <text>
        <r>
          <rPr>
            <sz val="11"/>
            <rFont val="Calibri"/>
            <family val="2"/>
            <charset val="238"/>
          </rPr>
          <t>SZV_F:NettoKoltsegUtem1</t>
        </r>
      </text>
    </comment>
    <comment ref="O547" authorId="0" shapeId="0" xr:uid="{C4261C85-3D8B-49D0-96D6-47F89D88213B}">
      <text>
        <r>
          <rPr>
            <sz val="11"/>
            <rFont val="Calibri"/>
            <family val="2"/>
            <charset val="238"/>
          </rPr>
          <t>SZV_F:NettoKoltsegUtem2</t>
        </r>
      </text>
    </comment>
    <comment ref="P547" authorId="0" shapeId="0" xr:uid="{362C5212-CF3A-4C6E-ACCF-A3293339D113}">
      <text>
        <r>
          <rPr>
            <sz val="11"/>
            <rFont val="Calibri"/>
            <family val="2"/>
            <charset val="238"/>
          </rPr>
          <t>SZV_F:EM_Melleklet2_KTG</t>
        </r>
      </text>
    </comment>
    <comment ref="R547" authorId="0" shapeId="0" xr:uid="{CECC4862-B9CC-4BAA-9896-1E9B7ECCA621}">
      <text>
        <r>
          <rPr>
            <sz val="11"/>
            <rFont val="Calibri"/>
            <family val="2"/>
            <charset val="238"/>
          </rPr>
          <t>SZV_F:HDUtem1</t>
        </r>
      </text>
    </comment>
    <comment ref="S547" authorId="0" shapeId="0" xr:uid="{968ACD57-25E7-4041-ACDC-07864CC8ED51}">
      <text>
        <r>
          <rPr>
            <sz val="11"/>
            <rFont val="Calibri"/>
            <family val="2"/>
            <charset val="238"/>
          </rPr>
          <t>SZV_F:ECSUtem1</t>
        </r>
      </text>
    </comment>
    <comment ref="T547" authorId="0" shapeId="0" xr:uid="{BC30B5CE-BADB-4C50-8056-F89C4A778D24}">
      <text>
        <r>
          <rPr>
            <sz val="11"/>
            <rFont val="Calibri"/>
            <family val="2"/>
            <charset val="238"/>
          </rPr>
          <t>SZV_F:KFHUtem1</t>
        </r>
      </text>
    </comment>
    <comment ref="U547" authorId="0" shapeId="0" xr:uid="{3DA0EF45-4090-4B9E-8422-44F6BAF0F851}">
      <text>
        <r>
          <rPr>
            <sz val="11"/>
            <rFont val="Calibri"/>
            <family val="2"/>
            <charset val="238"/>
          </rPr>
          <t>SZV_F:Egyeb_SajatUtem1</t>
        </r>
      </text>
    </comment>
    <comment ref="V547" authorId="0" shapeId="0" xr:uid="{274CA955-A58A-4A5D-BCF5-236A5F7BEB19}">
      <text>
        <r>
          <rPr>
            <sz val="11"/>
            <rFont val="Calibri"/>
            <family val="2"/>
            <charset val="238"/>
          </rPr>
          <t>SZV_F:DijUtem1</t>
        </r>
      </text>
    </comment>
    <comment ref="W547" authorId="0" shapeId="0" xr:uid="{D4AD53CB-19BE-4486-938A-B974B3D4B7EF}">
      <text>
        <r>
          <rPr>
            <sz val="11"/>
            <rFont val="Calibri"/>
            <family val="2"/>
            <charset val="238"/>
          </rPr>
          <t>SZV_F:EM_Melleklet1_Utem1</t>
        </r>
      </text>
    </comment>
    <comment ref="X547" authorId="0" shapeId="0" xr:uid="{7B45C5A6-8DED-4542-9F82-D331FDF96F08}">
      <text>
        <r>
          <rPr>
            <sz val="11"/>
            <rFont val="Calibri"/>
            <family val="2"/>
            <charset val="238"/>
          </rPr>
          <t>SZV_F:EgyebAllamiUtem1</t>
        </r>
      </text>
    </comment>
    <comment ref="Y547" authorId="0" shapeId="0" xr:uid="{5CCA0AF2-602C-445B-9E31-8A6911D73DC5}">
      <text>
        <r>
          <rPr>
            <sz val="11"/>
            <rFont val="Calibri"/>
            <family val="2"/>
            <charset val="238"/>
          </rPr>
          <t>SZV_F:OnkormanyzatiUtem1</t>
        </r>
      </text>
    </comment>
    <comment ref="Z547" authorId="0" shapeId="0" xr:uid="{444AB521-AA7F-4AA3-97E3-E1B1E8657738}">
      <text>
        <r>
          <rPr>
            <sz val="11"/>
            <rFont val="Calibri"/>
            <family val="2"/>
            <charset val="238"/>
          </rPr>
          <t>SZV_F:EUUtem1</t>
        </r>
      </text>
    </comment>
    <comment ref="AA547" authorId="0" shapeId="0" xr:uid="{D8EB9A9F-54FA-4FD1-8EC7-4A7308043774}">
      <text>
        <r>
          <rPr>
            <sz val="11"/>
            <rFont val="Calibri"/>
            <family val="2"/>
            <charset val="238"/>
          </rPr>
          <t>SZV_F:EgyebUtem1</t>
        </r>
      </text>
    </comment>
    <comment ref="AB547" authorId="0" shapeId="0" xr:uid="{44620218-942C-44AD-8AF5-FCE8682A3A0E}">
      <text>
        <r>
          <rPr>
            <sz val="11"/>
            <rFont val="Calibri"/>
            <family val="2"/>
            <charset val="238"/>
          </rPr>
          <t>SZV_F:HitelKotvenyUtem1</t>
        </r>
      </text>
    </comment>
    <comment ref="AC547" authorId="0" shapeId="0" xr:uid="{00555191-49A1-4788-B8BE-FE64BC7A80D8}">
      <text>
        <r>
          <rPr>
            <sz val="11"/>
            <rFont val="Calibri"/>
            <family val="2"/>
            <charset val="238"/>
          </rPr>
          <t>SZV_F:OsszesenUtem1</t>
        </r>
      </text>
    </comment>
    <comment ref="AF547" authorId="0" shapeId="0" xr:uid="{F23E9F49-284E-429D-9F71-21ABBD26E829}">
      <text>
        <r>
          <rPr>
            <sz val="11"/>
            <rFont val="Calibri"/>
            <family val="2"/>
            <charset val="238"/>
          </rPr>
          <t>SZV_F:HDUtem2</t>
        </r>
      </text>
    </comment>
    <comment ref="AG547" authorId="0" shapeId="0" xr:uid="{C346949C-966E-487C-976E-5FD23B433BA3}">
      <text>
        <r>
          <rPr>
            <sz val="11"/>
            <rFont val="Calibri"/>
            <family val="2"/>
            <charset val="238"/>
          </rPr>
          <t>SZV_F:ECSUtem2</t>
        </r>
      </text>
    </comment>
    <comment ref="AH547" authorId="0" shapeId="0" xr:uid="{391DF530-59B4-49C2-BF65-33E22485D77E}">
      <text>
        <r>
          <rPr>
            <sz val="11"/>
            <rFont val="Calibri"/>
            <family val="2"/>
            <charset val="238"/>
          </rPr>
          <t>SZV_F:KFHUtem2</t>
        </r>
      </text>
    </comment>
    <comment ref="AI547" authorId="0" shapeId="0" xr:uid="{5396E32D-5541-44AE-B328-F3B84151C964}">
      <text>
        <r>
          <rPr>
            <sz val="11"/>
            <rFont val="Calibri"/>
            <family val="2"/>
            <charset val="238"/>
          </rPr>
          <t>SZV_F:Egyeb_SajatUtem2</t>
        </r>
      </text>
    </comment>
    <comment ref="AJ547" authorId="0" shapeId="0" xr:uid="{1F4B8C92-14E1-4C39-BB0E-61CA5CCFE9A9}">
      <text>
        <r>
          <rPr>
            <sz val="11"/>
            <rFont val="Calibri"/>
            <family val="2"/>
            <charset val="238"/>
          </rPr>
          <t>SZV_F:DijUtem2</t>
        </r>
      </text>
    </comment>
    <comment ref="AK547" authorId="0" shapeId="0" xr:uid="{F9BB2B44-2FB5-4BF2-A76B-E778C64B20F5}">
      <text>
        <r>
          <rPr>
            <sz val="11"/>
            <rFont val="Calibri"/>
            <family val="2"/>
            <charset val="238"/>
          </rPr>
          <t>SZV_F:EM_Melleklet1_Utem2</t>
        </r>
      </text>
    </comment>
    <comment ref="AL547" authorId="0" shapeId="0" xr:uid="{8782B179-03F5-4AB4-ACBE-CF3633D1CBD2}">
      <text>
        <r>
          <rPr>
            <sz val="11"/>
            <rFont val="Calibri"/>
            <family val="2"/>
            <charset val="238"/>
          </rPr>
          <t>SZV_F:EgyebAllamiUtem2</t>
        </r>
      </text>
    </comment>
    <comment ref="AM547" authorId="0" shapeId="0" xr:uid="{BBF55595-B4CF-478F-BED3-C455D8079603}">
      <text>
        <r>
          <rPr>
            <sz val="11"/>
            <rFont val="Calibri"/>
            <family val="2"/>
            <charset val="238"/>
          </rPr>
          <t>SZV_F:OnkormanyzatiUtem2</t>
        </r>
      </text>
    </comment>
    <comment ref="AN547" authorId="0" shapeId="0" xr:uid="{890D2C1A-D745-4BF1-90FA-4A55F793C441}">
      <text>
        <r>
          <rPr>
            <sz val="11"/>
            <rFont val="Calibri"/>
            <family val="2"/>
            <charset val="238"/>
          </rPr>
          <t>SZV_F:EUUtem2</t>
        </r>
      </text>
    </comment>
    <comment ref="AO547" authorId="0" shapeId="0" xr:uid="{D3F74C85-6723-4928-8892-170D03D3A828}">
      <text>
        <r>
          <rPr>
            <sz val="11"/>
            <rFont val="Calibri"/>
            <family val="2"/>
            <charset val="238"/>
          </rPr>
          <t>SZV_F:EgyebUtem2</t>
        </r>
      </text>
    </comment>
    <comment ref="AP547" authorId="0" shapeId="0" xr:uid="{B825A379-36F5-4CD9-A18B-93D6FC43C5C0}">
      <text>
        <r>
          <rPr>
            <sz val="11"/>
            <rFont val="Calibri"/>
            <family val="2"/>
            <charset val="238"/>
          </rPr>
          <t>SZV_F:HitelKotvenyUtem2</t>
        </r>
      </text>
    </comment>
    <comment ref="AQ547" authorId="0" shapeId="0" xr:uid="{B39DC263-BE10-4FD0-84C7-FBC3B6F16805}">
      <text>
        <r>
          <rPr>
            <sz val="11"/>
            <rFont val="Calibri"/>
            <family val="2"/>
            <charset val="238"/>
          </rPr>
          <t>SZV_F:OsszesenUtem2</t>
        </r>
      </text>
    </comment>
    <comment ref="AR547" authorId="0" shapeId="0" xr:uid="{463A24B0-0D19-48FB-8966-4F38B7E1C8F4}">
      <text>
        <r>
          <rPr>
            <sz val="11"/>
            <rFont val="Calibri"/>
            <family val="2"/>
            <charset val="238"/>
          </rPr>
          <t>SZV_F:ForrashianyUtem2</t>
        </r>
      </text>
    </comment>
    <comment ref="AU547" authorId="0" shapeId="0" xr:uid="{3367B297-CAD9-4D0B-8D64-94A89845FF1C}">
      <text>
        <r>
          <rPr>
            <sz val="11"/>
            <rFont val="Calibri"/>
            <family val="2"/>
            <charset val="238"/>
          </rPr>
          <t>SZV_F:Indokolas</t>
        </r>
      </text>
    </comment>
    <comment ref="AV547" authorId="0" shapeId="0" xr:uid="{7522EF68-246C-44E9-B546-95437D22941E}">
      <text>
        <r>
          <rPr>
            <sz val="11"/>
            <rFont val="Calibri"/>
            <family val="2"/>
            <charset val="238"/>
          </rPr>
          <t>SZV_F:Megjegyzes</t>
        </r>
      </text>
    </comment>
    <comment ref="AW547" authorId="0" shapeId="0" xr:uid="{8C6F2A5B-134E-4EE3-8CF7-998D4836A2D0}">
      <text>
        <r>
          <rPr>
            <sz val="11"/>
            <rFont val="Calibri"/>
            <family val="2"/>
            <charset val="238"/>
          </rPr>
          <t>SZV_F:FeladatSorszam</t>
        </r>
      </text>
    </comment>
    <comment ref="AY547" authorId="0" shapeId="0" xr:uid="{3E51BD2D-D9B9-4F6A-8382-26DFB8BC674C}">
      <text>
        <r>
          <rPr>
            <sz val="11"/>
            <rFont val="Calibri"/>
            <family val="2"/>
            <charset val="238"/>
          </rPr>
          <t>SZV_F:ISA</t>
        </r>
      </text>
    </comment>
    <comment ref="B548" authorId="0" shapeId="0" xr:uid="{651B6DFB-2678-4C5E-A0C2-BB95F8F0AF8E}">
      <text>
        <r>
          <rPr>
            <sz val="11"/>
            <rFont val="Calibri"/>
            <family val="2"/>
            <charset val="238"/>
          </rPr>
          <t>SZV_F:FontossagiSorrent</t>
        </r>
      </text>
    </comment>
    <comment ref="C548" authorId="0" shapeId="0" xr:uid="{D615DB9F-8C8A-426C-BB71-77BA45AD3158}">
      <text>
        <r>
          <rPr>
            <sz val="11"/>
            <rFont val="Calibri"/>
            <family val="2"/>
            <charset val="238"/>
          </rPr>
          <t>SZV_F:FeladatKategoria</t>
        </r>
      </text>
    </comment>
    <comment ref="D548" authorId="0" shapeId="0" xr:uid="{ADF8380E-3745-418F-B12E-54EDA7F4A9C3}">
      <text>
        <r>
          <rPr>
            <sz val="11"/>
            <rFont val="Calibri"/>
            <family val="2"/>
            <charset val="238"/>
          </rPr>
          <t>SZV_F:FeladatMegnevezes</t>
        </r>
      </text>
    </comment>
    <comment ref="E548" authorId="0" shapeId="0" xr:uid="{9E5AA992-892A-483B-B4AA-F64D9655C634}">
      <text>
        <r>
          <rPr>
            <sz val="11"/>
            <rFont val="Calibri"/>
            <family val="2"/>
            <charset val="238"/>
          </rPr>
          <t>SZV_F:ElviEngedelySzam</t>
        </r>
      </text>
    </comment>
    <comment ref="F548" authorId="0" shapeId="0" xr:uid="{F809F59D-4E05-4BDB-B902-A90322530ABD}">
      <text>
        <r>
          <rPr>
            <sz val="11"/>
            <rFont val="Calibri"/>
            <family val="2"/>
            <charset val="238"/>
          </rPr>
          <t>SZV_F:VKR_Kod</t>
        </r>
      </text>
    </comment>
    <comment ref="G548" authorId="0" shapeId="0" xr:uid="{D8E68AF8-0339-484B-9E91-C8C609153C35}">
      <text>
        <r>
          <rPr>
            <sz val="11"/>
            <rFont val="Calibri"/>
            <family val="2"/>
            <charset val="238"/>
          </rPr>
          <t>SZV_F:VKR_Nev</t>
        </r>
      </text>
    </comment>
    <comment ref="H548" authorId="0" shapeId="0" xr:uid="{3F09324E-01E8-4A4C-9447-8998F30295A1}">
      <text>
        <r>
          <rPr>
            <sz val="11"/>
            <rFont val="Calibri"/>
            <family val="2"/>
            <charset val="238"/>
          </rPr>
          <t>SZV_F:FeladatAzonosito</t>
        </r>
      </text>
    </comment>
    <comment ref="I548" authorId="0" shapeId="0" xr:uid="{B158D57C-39D3-4724-992A-EE037C85C79C}">
      <text>
        <r>
          <rPr>
            <sz val="11"/>
            <rFont val="Calibri"/>
            <family val="2"/>
            <charset val="238"/>
          </rPr>
          <t>SZV_F:EllatasiTerulet</t>
        </r>
      </text>
    </comment>
    <comment ref="J548" authorId="0" shapeId="0" xr:uid="{ADD32599-A84B-4F21-99E2-FBFEF9E7B556}">
      <text>
        <r>
          <rPr>
            <sz val="11"/>
            <rFont val="Calibri"/>
            <family val="2"/>
            <charset val="238"/>
          </rPr>
          <t>SZV_F:EllatasertFelelos</t>
        </r>
      </text>
    </comment>
    <comment ref="K548" authorId="0" shapeId="0" xr:uid="{E4EA6CA3-3CC4-4084-A7EE-0C00C8DC8604}">
      <text>
        <r>
          <rPr>
            <sz val="11"/>
            <rFont val="Calibri"/>
            <family val="2"/>
            <charset val="238"/>
          </rPr>
          <t>SZV_F:TervezettNettoKoltseg</t>
        </r>
      </text>
    </comment>
    <comment ref="L548" authorId="0" shapeId="0" xr:uid="{7CA5B2DE-9485-415A-8DA4-2A6D5DC63341}">
      <text>
        <r>
          <rPr>
            <sz val="11"/>
            <rFont val="Calibri"/>
            <family val="2"/>
            <charset val="238"/>
          </rPr>
          <t>SZV_F:IdotartamKezdes</t>
        </r>
      </text>
    </comment>
    <comment ref="M548" authorId="0" shapeId="0" xr:uid="{BF459DD5-66EF-40D3-9D90-BC0707AFE342}">
      <text>
        <r>
          <rPr>
            <sz val="11"/>
            <rFont val="Calibri"/>
            <family val="2"/>
            <charset val="238"/>
          </rPr>
          <t>SZV_F:IdotartamBefejezes</t>
        </r>
      </text>
    </comment>
    <comment ref="N548" authorId="0" shapeId="0" xr:uid="{17FDCF72-A8BE-4EFB-8E4E-FC0C6413E8A0}">
      <text>
        <r>
          <rPr>
            <sz val="11"/>
            <rFont val="Calibri"/>
            <family val="2"/>
            <charset val="238"/>
          </rPr>
          <t>SZV_F:NettoKoltsegUtem1</t>
        </r>
      </text>
    </comment>
    <comment ref="O548" authorId="0" shapeId="0" xr:uid="{E5587A5F-08EF-4BA1-903D-1168D15802ED}">
      <text>
        <r>
          <rPr>
            <sz val="11"/>
            <rFont val="Calibri"/>
            <family val="2"/>
            <charset val="238"/>
          </rPr>
          <t>SZV_F:NettoKoltsegUtem2</t>
        </r>
      </text>
    </comment>
    <comment ref="P548" authorId="0" shapeId="0" xr:uid="{5AA83826-CCA8-4A85-A542-BB8A9D1DF6D0}">
      <text>
        <r>
          <rPr>
            <sz val="11"/>
            <rFont val="Calibri"/>
            <family val="2"/>
            <charset val="238"/>
          </rPr>
          <t>SZV_F:EM_Melleklet2_KTG</t>
        </r>
      </text>
    </comment>
    <comment ref="R548" authorId="0" shapeId="0" xr:uid="{2E10C0C4-85BD-4613-A1FC-224E6309B2E1}">
      <text>
        <r>
          <rPr>
            <sz val="11"/>
            <rFont val="Calibri"/>
            <family val="2"/>
            <charset val="238"/>
          </rPr>
          <t>SZV_F:HDUtem1</t>
        </r>
      </text>
    </comment>
    <comment ref="S548" authorId="0" shapeId="0" xr:uid="{C23A69C0-8B2F-4CC8-9F26-A252D7FE0E8D}">
      <text>
        <r>
          <rPr>
            <sz val="11"/>
            <rFont val="Calibri"/>
            <family val="2"/>
            <charset val="238"/>
          </rPr>
          <t>SZV_F:ECSUtem1</t>
        </r>
      </text>
    </comment>
    <comment ref="T548" authorId="0" shapeId="0" xr:uid="{4CEF431E-CF4A-412B-99A8-2F746F41076B}">
      <text>
        <r>
          <rPr>
            <sz val="11"/>
            <rFont val="Calibri"/>
            <family val="2"/>
            <charset val="238"/>
          </rPr>
          <t>SZV_F:KFHUtem1</t>
        </r>
      </text>
    </comment>
    <comment ref="U548" authorId="0" shapeId="0" xr:uid="{0E6711DD-1839-4630-B80B-1F0B11A1FAA2}">
      <text>
        <r>
          <rPr>
            <sz val="11"/>
            <rFont val="Calibri"/>
            <family val="2"/>
            <charset val="238"/>
          </rPr>
          <t>SZV_F:Egyeb_SajatUtem1</t>
        </r>
      </text>
    </comment>
    <comment ref="V548" authorId="0" shapeId="0" xr:uid="{9A11BB4B-8BBD-41B3-B537-47FB323FC83A}">
      <text>
        <r>
          <rPr>
            <sz val="11"/>
            <rFont val="Calibri"/>
            <family val="2"/>
            <charset val="238"/>
          </rPr>
          <t>SZV_F:DijUtem1</t>
        </r>
      </text>
    </comment>
    <comment ref="W548" authorId="0" shapeId="0" xr:uid="{734AD3FE-6111-4175-802B-ED5D19CFC5DD}">
      <text>
        <r>
          <rPr>
            <sz val="11"/>
            <rFont val="Calibri"/>
            <family val="2"/>
            <charset val="238"/>
          </rPr>
          <t>SZV_F:EM_Melleklet1_Utem1</t>
        </r>
      </text>
    </comment>
    <comment ref="X548" authorId="0" shapeId="0" xr:uid="{ED719FFD-64E8-4886-8660-EEE9C40BA241}">
      <text>
        <r>
          <rPr>
            <sz val="11"/>
            <rFont val="Calibri"/>
            <family val="2"/>
            <charset val="238"/>
          </rPr>
          <t>SZV_F:EgyebAllamiUtem1</t>
        </r>
      </text>
    </comment>
    <comment ref="Y548" authorId="0" shapeId="0" xr:uid="{10AB8A41-8E15-4222-ABF4-36FDC72BCD26}">
      <text>
        <r>
          <rPr>
            <sz val="11"/>
            <rFont val="Calibri"/>
            <family val="2"/>
            <charset val="238"/>
          </rPr>
          <t>SZV_F:OnkormanyzatiUtem1</t>
        </r>
      </text>
    </comment>
    <comment ref="Z548" authorId="0" shapeId="0" xr:uid="{1E8DDB97-50D9-43B5-8F4A-27BF6591050D}">
      <text>
        <r>
          <rPr>
            <sz val="11"/>
            <rFont val="Calibri"/>
            <family val="2"/>
            <charset val="238"/>
          </rPr>
          <t>SZV_F:EUUtem1</t>
        </r>
      </text>
    </comment>
    <comment ref="AA548" authorId="0" shapeId="0" xr:uid="{6DD3715F-8A78-40C2-B05D-BC085E48CD7D}">
      <text>
        <r>
          <rPr>
            <sz val="11"/>
            <rFont val="Calibri"/>
            <family val="2"/>
            <charset val="238"/>
          </rPr>
          <t>SZV_F:EgyebUtem1</t>
        </r>
      </text>
    </comment>
    <comment ref="AB548" authorId="0" shapeId="0" xr:uid="{C1BBBFF1-D3A5-4F78-B670-0662FD9838E7}">
      <text>
        <r>
          <rPr>
            <sz val="11"/>
            <rFont val="Calibri"/>
            <family val="2"/>
            <charset val="238"/>
          </rPr>
          <t>SZV_F:HitelKotvenyUtem1</t>
        </r>
      </text>
    </comment>
    <comment ref="AC548" authorId="0" shapeId="0" xr:uid="{FC616DC2-C0F9-403C-89BE-0B228941AF90}">
      <text>
        <r>
          <rPr>
            <sz val="11"/>
            <rFont val="Calibri"/>
            <family val="2"/>
            <charset val="238"/>
          </rPr>
          <t>SZV_F:OsszesenUtem1</t>
        </r>
      </text>
    </comment>
    <comment ref="AF548" authorId="0" shapeId="0" xr:uid="{0E53C5A2-4C4E-42A0-899D-0E27562FDCEE}">
      <text>
        <r>
          <rPr>
            <sz val="11"/>
            <rFont val="Calibri"/>
            <family val="2"/>
            <charset val="238"/>
          </rPr>
          <t>SZV_F:HDUtem2</t>
        </r>
      </text>
    </comment>
    <comment ref="AG548" authorId="0" shapeId="0" xr:uid="{48123BB6-1B87-4C8C-A99E-42DEC1DAF2E5}">
      <text>
        <r>
          <rPr>
            <sz val="11"/>
            <rFont val="Calibri"/>
            <family val="2"/>
            <charset val="238"/>
          </rPr>
          <t>SZV_F:ECSUtem2</t>
        </r>
      </text>
    </comment>
    <comment ref="AH548" authorId="0" shapeId="0" xr:uid="{941C4399-E544-4EF7-A6D8-D3A629BC7BA6}">
      <text>
        <r>
          <rPr>
            <sz val="11"/>
            <rFont val="Calibri"/>
            <family val="2"/>
            <charset val="238"/>
          </rPr>
          <t>SZV_F:KFHUtem2</t>
        </r>
      </text>
    </comment>
    <comment ref="AI548" authorId="0" shapeId="0" xr:uid="{9CE18070-11DF-48C3-AE0A-CE62B825DDE4}">
      <text>
        <r>
          <rPr>
            <sz val="11"/>
            <rFont val="Calibri"/>
            <family val="2"/>
            <charset val="238"/>
          </rPr>
          <t>SZV_F:Egyeb_SajatUtem2</t>
        </r>
      </text>
    </comment>
    <comment ref="AJ548" authorId="0" shapeId="0" xr:uid="{F6028FFF-BE6F-474D-BDE1-16F7B8D0CED5}">
      <text>
        <r>
          <rPr>
            <sz val="11"/>
            <rFont val="Calibri"/>
            <family val="2"/>
            <charset val="238"/>
          </rPr>
          <t>SZV_F:DijUtem2</t>
        </r>
      </text>
    </comment>
    <comment ref="AK548" authorId="0" shapeId="0" xr:uid="{A80423BB-7A2A-42FB-8382-56158E8650AA}">
      <text>
        <r>
          <rPr>
            <sz val="11"/>
            <rFont val="Calibri"/>
            <family val="2"/>
            <charset val="238"/>
          </rPr>
          <t>SZV_F:EM_Melleklet1_Utem2</t>
        </r>
      </text>
    </comment>
    <comment ref="AL548" authorId="0" shapeId="0" xr:uid="{567939C1-1EAA-495B-8F54-04720ADC3D27}">
      <text>
        <r>
          <rPr>
            <sz val="11"/>
            <rFont val="Calibri"/>
            <family val="2"/>
            <charset val="238"/>
          </rPr>
          <t>SZV_F:EgyebAllamiUtem2</t>
        </r>
      </text>
    </comment>
    <comment ref="AM548" authorId="0" shapeId="0" xr:uid="{E97A0AEB-A907-4C2E-990E-47DFFDDA8933}">
      <text>
        <r>
          <rPr>
            <sz val="11"/>
            <rFont val="Calibri"/>
            <family val="2"/>
            <charset val="238"/>
          </rPr>
          <t>SZV_F:OnkormanyzatiUtem2</t>
        </r>
      </text>
    </comment>
    <comment ref="AN548" authorId="0" shapeId="0" xr:uid="{7CD1DBE7-9E91-4F32-AD92-4BF8B0CCAC2D}">
      <text>
        <r>
          <rPr>
            <sz val="11"/>
            <rFont val="Calibri"/>
            <family val="2"/>
            <charset val="238"/>
          </rPr>
          <t>SZV_F:EUUtem2</t>
        </r>
      </text>
    </comment>
    <comment ref="AO548" authorId="0" shapeId="0" xr:uid="{8289BC44-1D37-4E47-8DC1-E38145A0BABB}">
      <text>
        <r>
          <rPr>
            <sz val="11"/>
            <rFont val="Calibri"/>
            <family val="2"/>
            <charset val="238"/>
          </rPr>
          <t>SZV_F:EgyebUtem2</t>
        </r>
      </text>
    </comment>
    <comment ref="AP548" authorId="0" shapeId="0" xr:uid="{7B66D475-7F70-4D20-BA92-755C5D928228}">
      <text>
        <r>
          <rPr>
            <sz val="11"/>
            <rFont val="Calibri"/>
            <family val="2"/>
            <charset val="238"/>
          </rPr>
          <t>SZV_F:HitelKotvenyUtem2</t>
        </r>
      </text>
    </comment>
    <comment ref="AQ548" authorId="0" shapeId="0" xr:uid="{39BE1E1F-CA6C-446B-92FE-3FCA76908306}">
      <text>
        <r>
          <rPr>
            <sz val="11"/>
            <rFont val="Calibri"/>
            <family val="2"/>
            <charset val="238"/>
          </rPr>
          <t>SZV_F:OsszesenUtem2</t>
        </r>
      </text>
    </comment>
    <comment ref="AR548" authorId="0" shapeId="0" xr:uid="{B6D6C39B-3EFE-4194-8162-2EB57CF4A15C}">
      <text>
        <r>
          <rPr>
            <sz val="11"/>
            <rFont val="Calibri"/>
            <family val="2"/>
            <charset val="238"/>
          </rPr>
          <t>SZV_F:ForrashianyUtem2</t>
        </r>
      </text>
    </comment>
    <comment ref="AU548" authorId="0" shapeId="0" xr:uid="{0835537F-F2DC-4C9A-ACE9-AF8E6BAE3509}">
      <text>
        <r>
          <rPr>
            <sz val="11"/>
            <rFont val="Calibri"/>
            <family val="2"/>
            <charset val="238"/>
          </rPr>
          <t>SZV_F:Indokolas</t>
        </r>
      </text>
    </comment>
    <comment ref="AV548" authorId="0" shapeId="0" xr:uid="{FF242CB0-E328-4E33-A418-3BED43720853}">
      <text>
        <r>
          <rPr>
            <sz val="11"/>
            <rFont val="Calibri"/>
            <family val="2"/>
            <charset val="238"/>
          </rPr>
          <t>SZV_F:Megjegyzes</t>
        </r>
      </text>
    </comment>
    <comment ref="AW548" authorId="0" shapeId="0" xr:uid="{17FF153A-32E2-4241-A9CE-BB766C3BB7A2}">
      <text>
        <r>
          <rPr>
            <sz val="11"/>
            <rFont val="Calibri"/>
            <family val="2"/>
            <charset val="238"/>
          </rPr>
          <t>SZV_F:FeladatSorszam</t>
        </r>
      </text>
    </comment>
    <comment ref="AY548" authorId="0" shapeId="0" xr:uid="{604565FD-7671-40F6-8833-C6CBAA8ABD53}">
      <text>
        <r>
          <rPr>
            <sz val="11"/>
            <rFont val="Calibri"/>
            <family val="2"/>
            <charset val="238"/>
          </rPr>
          <t>SZV_F:ISA</t>
        </r>
      </text>
    </comment>
    <comment ref="B549" authorId="0" shapeId="0" xr:uid="{D0C61C64-4FD1-47FE-94CF-9ABF7BC741FE}">
      <text>
        <r>
          <rPr>
            <sz val="11"/>
            <rFont val="Calibri"/>
            <family val="2"/>
            <charset val="238"/>
          </rPr>
          <t>SZV_F:FontossagiSorrent</t>
        </r>
      </text>
    </comment>
    <comment ref="C549" authorId="0" shapeId="0" xr:uid="{DAAAF799-445E-4B24-B28F-74BA656B0D7E}">
      <text>
        <r>
          <rPr>
            <sz val="11"/>
            <rFont val="Calibri"/>
            <family val="2"/>
            <charset val="238"/>
          </rPr>
          <t>SZV_F:FeladatKategoria</t>
        </r>
      </text>
    </comment>
    <comment ref="D549" authorId="0" shapeId="0" xr:uid="{694971AD-A7B6-41D6-ACBC-539472EF5F16}">
      <text>
        <r>
          <rPr>
            <sz val="11"/>
            <rFont val="Calibri"/>
            <family val="2"/>
            <charset val="238"/>
          </rPr>
          <t>SZV_F:FeladatMegnevezes</t>
        </r>
      </text>
    </comment>
    <comment ref="E549" authorId="0" shapeId="0" xr:uid="{7E0B229C-17A6-498D-A0EB-CEA6B2592BCE}">
      <text>
        <r>
          <rPr>
            <sz val="11"/>
            <rFont val="Calibri"/>
            <family val="2"/>
            <charset val="238"/>
          </rPr>
          <t>SZV_F:ElviEngedelySzam</t>
        </r>
      </text>
    </comment>
    <comment ref="F549" authorId="0" shapeId="0" xr:uid="{05F70716-E7E1-43DD-9871-B9EB0604EECF}">
      <text>
        <r>
          <rPr>
            <sz val="11"/>
            <rFont val="Calibri"/>
            <family val="2"/>
            <charset val="238"/>
          </rPr>
          <t>SZV_F:VKR_Kod</t>
        </r>
      </text>
    </comment>
    <comment ref="G549" authorId="0" shapeId="0" xr:uid="{C5749471-2F74-403C-BCC1-81AF31FC50A6}">
      <text>
        <r>
          <rPr>
            <sz val="11"/>
            <rFont val="Calibri"/>
            <family val="2"/>
            <charset val="238"/>
          </rPr>
          <t>SZV_F:VKR_Nev</t>
        </r>
      </text>
    </comment>
    <comment ref="H549" authorId="0" shapeId="0" xr:uid="{BC364CDC-BF23-4C7F-B2C8-9D1B14E6BA56}">
      <text>
        <r>
          <rPr>
            <sz val="11"/>
            <rFont val="Calibri"/>
            <family val="2"/>
            <charset val="238"/>
          </rPr>
          <t>SZV_F:FeladatAzonosito</t>
        </r>
      </text>
    </comment>
    <comment ref="I549" authorId="0" shapeId="0" xr:uid="{49D8CCA7-D915-46C0-A82C-9880E275540A}">
      <text>
        <r>
          <rPr>
            <sz val="11"/>
            <rFont val="Calibri"/>
            <family val="2"/>
            <charset val="238"/>
          </rPr>
          <t>SZV_F:EllatasiTerulet</t>
        </r>
      </text>
    </comment>
    <comment ref="J549" authorId="0" shapeId="0" xr:uid="{0E337642-2671-403B-9746-A8387724D505}">
      <text>
        <r>
          <rPr>
            <sz val="11"/>
            <rFont val="Calibri"/>
            <family val="2"/>
            <charset val="238"/>
          </rPr>
          <t>SZV_F:EllatasertFelelos</t>
        </r>
      </text>
    </comment>
    <comment ref="K549" authorId="0" shapeId="0" xr:uid="{6384FF7F-5AFD-494A-ADE3-C0BE1FA67650}">
      <text>
        <r>
          <rPr>
            <sz val="11"/>
            <rFont val="Calibri"/>
            <family val="2"/>
            <charset val="238"/>
          </rPr>
          <t>SZV_F:TervezettNettoKoltseg</t>
        </r>
      </text>
    </comment>
    <comment ref="L549" authorId="0" shapeId="0" xr:uid="{3DAF14F0-5390-4C15-9674-79E396D6D0F3}">
      <text>
        <r>
          <rPr>
            <sz val="11"/>
            <rFont val="Calibri"/>
            <family val="2"/>
            <charset val="238"/>
          </rPr>
          <t>SZV_F:IdotartamKezdes</t>
        </r>
      </text>
    </comment>
    <comment ref="M549" authorId="0" shapeId="0" xr:uid="{A55DEEF8-8CE0-4E22-B3F5-9940576C2E8D}">
      <text>
        <r>
          <rPr>
            <sz val="11"/>
            <rFont val="Calibri"/>
            <family val="2"/>
            <charset val="238"/>
          </rPr>
          <t>SZV_F:IdotartamBefejezes</t>
        </r>
      </text>
    </comment>
    <comment ref="N549" authorId="0" shapeId="0" xr:uid="{A7932B91-0533-4A03-A6E0-197E679E970B}">
      <text>
        <r>
          <rPr>
            <sz val="11"/>
            <rFont val="Calibri"/>
            <family val="2"/>
            <charset val="238"/>
          </rPr>
          <t>SZV_F:NettoKoltsegUtem1</t>
        </r>
      </text>
    </comment>
    <comment ref="O549" authorId="0" shapeId="0" xr:uid="{A88E100B-DBF4-4F21-A750-48749EDBE7C5}">
      <text>
        <r>
          <rPr>
            <sz val="11"/>
            <rFont val="Calibri"/>
            <family val="2"/>
            <charset val="238"/>
          </rPr>
          <t>SZV_F:NettoKoltsegUtem2</t>
        </r>
      </text>
    </comment>
    <comment ref="P549" authorId="0" shapeId="0" xr:uid="{705FE908-18C2-4B8B-A505-B5ABF8A98660}">
      <text>
        <r>
          <rPr>
            <sz val="11"/>
            <rFont val="Calibri"/>
            <family val="2"/>
            <charset val="238"/>
          </rPr>
          <t>SZV_F:EM_Melleklet2_KTG</t>
        </r>
      </text>
    </comment>
    <comment ref="R549" authorId="0" shapeId="0" xr:uid="{7CDE1D74-AEF1-4C6E-BB32-4404E8EE4A6B}">
      <text>
        <r>
          <rPr>
            <sz val="11"/>
            <rFont val="Calibri"/>
            <family val="2"/>
            <charset val="238"/>
          </rPr>
          <t>SZV_F:HDUtem1</t>
        </r>
      </text>
    </comment>
    <comment ref="S549" authorId="0" shapeId="0" xr:uid="{F6AADA62-4596-42C4-B6F9-BDED69C4E194}">
      <text>
        <r>
          <rPr>
            <sz val="11"/>
            <rFont val="Calibri"/>
            <family val="2"/>
            <charset val="238"/>
          </rPr>
          <t>SZV_F:ECSUtem1</t>
        </r>
      </text>
    </comment>
    <comment ref="T549" authorId="0" shapeId="0" xr:uid="{63EC9E34-2A37-4A54-A37F-64528EDE1593}">
      <text>
        <r>
          <rPr>
            <sz val="11"/>
            <rFont val="Calibri"/>
            <family val="2"/>
            <charset val="238"/>
          </rPr>
          <t>SZV_F:KFHUtem1</t>
        </r>
      </text>
    </comment>
    <comment ref="U549" authorId="0" shapeId="0" xr:uid="{972CF1AF-73C0-45F4-A864-45E127F7DDAC}">
      <text>
        <r>
          <rPr>
            <sz val="11"/>
            <rFont val="Calibri"/>
            <family val="2"/>
            <charset val="238"/>
          </rPr>
          <t>SZV_F:Egyeb_SajatUtem1</t>
        </r>
      </text>
    </comment>
    <comment ref="V549" authorId="0" shapeId="0" xr:uid="{CF334AAA-C6BA-4665-965F-DB0483585D1C}">
      <text>
        <r>
          <rPr>
            <sz val="11"/>
            <rFont val="Calibri"/>
            <family val="2"/>
            <charset val="238"/>
          </rPr>
          <t>SZV_F:DijUtem1</t>
        </r>
      </text>
    </comment>
    <comment ref="W549" authorId="0" shapeId="0" xr:uid="{B92F32E2-E9CB-4906-B434-DD6E05AB116B}">
      <text>
        <r>
          <rPr>
            <sz val="11"/>
            <rFont val="Calibri"/>
            <family val="2"/>
            <charset val="238"/>
          </rPr>
          <t>SZV_F:EM_Melleklet1_Utem1</t>
        </r>
      </text>
    </comment>
    <comment ref="X549" authorId="0" shapeId="0" xr:uid="{EDBE15F6-19E5-4D0B-922F-08AA51573644}">
      <text>
        <r>
          <rPr>
            <sz val="11"/>
            <rFont val="Calibri"/>
            <family val="2"/>
            <charset val="238"/>
          </rPr>
          <t>SZV_F:EgyebAllamiUtem1</t>
        </r>
      </text>
    </comment>
    <comment ref="Y549" authorId="0" shapeId="0" xr:uid="{99E17635-7C8A-44F7-8C22-C1D6321738BC}">
      <text>
        <r>
          <rPr>
            <sz val="11"/>
            <rFont val="Calibri"/>
            <family val="2"/>
            <charset val="238"/>
          </rPr>
          <t>SZV_F:OnkormanyzatiUtem1</t>
        </r>
      </text>
    </comment>
    <comment ref="Z549" authorId="0" shapeId="0" xr:uid="{C53006E6-239B-443F-895E-1EEA843991D6}">
      <text>
        <r>
          <rPr>
            <sz val="11"/>
            <rFont val="Calibri"/>
            <family val="2"/>
            <charset val="238"/>
          </rPr>
          <t>SZV_F:EUUtem1</t>
        </r>
      </text>
    </comment>
    <comment ref="AA549" authorId="0" shapeId="0" xr:uid="{2E3C3363-EB3E-4EAA-9303-4E87D507411B}">
      <text>
        <r>
          <rPr>
            <sz val="11"/>
            <rFont val="Calibri"/>
            <family val="2"/>
            <charset val="238"/>
          </rPr>
          <t>SZV_F:EgyebUtem1</t>
        </r>
      </text>
    </comment>
    <comment ref="AB549" authorId="0" shapeId="0" xr:uid="{1ABE9025-B2F0-4870-911B-211789E346F0}">
      <text>
        <r>
          <rPr>
            <sz val="11"/>
            <rFont val="Calibri"/>
            <family val="2"/>
            <charset val="238"/>
          </rPr>
          <t>SZV_F:HitelKotvenyUtem1</t>
        </r>
      </text>
    </comment>
    <comment ref="AC549" authorId="0" shapeId="0" xr:uid="{129DF15E-8B18-49C3-9A1B-24D5C82F7ABD}">
      <text>
        <r>
          <rPr>
            <sz val="11"/>
            <rFont val="Calibri"/>
            <family val="2"/>
            <charset val="238"/>
          </rPr>
          <t>SZV_F:OsszesenUtem1</t>
        </r>
      </text>
    </comment>
    <comment ref="AF549" authorId="0" shapeId="0" xr:uid="{1E16B7AB-234A-4A47-8C56-1F75A360098D}">
      <text>
        <r>
          <rPr>
            <sz val="11"/>
            <rFont val="Calibri"/>
            <family val="2"/>
            <charset val="238"/>
          </rPr>
          <t>SZV_F:HDUtem2</t>
        </r>
      </text>
    </comment>
    <comment ref="AG549" authorId="0" shapeId="0" xr:uid="{2C5FA187-42BB-4C5B-AD28-3458345F7ECC}">
      <text>
        <r>
          <rPr>
            <sz val="11"/>
            <rFont val="Calibri"/>
            <family val="2"/>
            <charset val="238"/>
          </rPr>
          <t>SZV_F:ECSUtem2</t>
        </r>
      </text>
    </comment>
    <comment ref="AH549" authorId="0" shapeId="0" xr:uid="{41D2EC85-67B5-4053-B13E-B1F55E50E655}">
      <text>
        <r>
          <rPr>
            <sz val="11"/>
            <rFont val="Calibri"/>
            <family val="2"/>
            <charset val="238"/>
          </rPr>
          <t>SZV_F:KFHUtem2</t>
        </r>
      </text>
    </comment>
    <comment ref="AI549" authorId="0" shapeId="0" xr:uid="{D8E19105-7449-4DC9-A027-D76CEC233843}">
      <text>
        <r>
          <rPr>
            <sz val="11"/>
            <rFont val="Calibri"/>
            <family val="2"/>
            <charset val="238"/>
          </rPr>
          <t>SZV_F:Egyeb_SajatUtem2</t>
        </r>
      </text>
    </comment>
    <comment ref="AJ549" authorId="0" shapeId="0" xr:uid="{D362C596-20F5-4924-98AE-9E90F853E288}">
      <text>
        <r>
          <rPr>
            <sz val="11"/>
            <rFont val="Calibri"/>
            <family val="2"/>
            <charset val="238"/>
          </rPr>
          <t>SZV_F:DijUtem2</t>
        </r>
      </text>
    </comment>
    <comment ref="AK549" authorId="0" shapeId="0" xr:uid="{B9027B11-3B46-4BE9-9B73-B3EF82295BE9}">
      <text>
        <r>
          <rPr>
            <sz val="11"/>
            <rFont val="Calibri"/>
            <family val="2"/>
            <charset val="238"/>
          </rPr>
          <t>SZV_F:EM_Melleklet1_Utem2</t>
        </r>
      </text>
    </comment>
    <comment ref="AL549" authorId="0" shapeId="0" xr:uid="{74D352D5-D955-4149-9230-B7F51B8DCA46}">
      <text>
        <r>
          <rPr>
            <sz val="11"/>
            <rFont val="Calibri"/>
            <family val="2"/>
            <charset val="238"/>
          </rPr>
          <t>SZV_F:EgyebAllamiUtem2</t>
        </r>
      </text>
    </comment>
    <comment ref="AM549" authorId="0" shapeId="0" xr:uid="{55867828-806C-4BA9-9231-BBE3CCCA1B7D}">
      <text>
        <r>
          <rPr>
            <sz val="11"/>
            <rFont val="Calibri"/>
            <family val="2"/>
            <charset val="238"/>
          </rPr>
          <t>SZV_F:OnkormanyzatiUtem2</t>
        </r>
      </text>
    </comment>
    <comment ref="AN549" authorId="0" shapeId="0" xr:uid="{693D0FE6-12B4-436F-8DF4-C68EF3ADEBA3}">
      <text>
        <r>
          <rPr>
            <sz val="11"/>
            <rFont val="Calibri"/>
            <family val="2"/>
            <charset val="238"/>
          </rPr>
          <t>SZV_F:EUUtem2</t>
        </r>
      </text>
    </comment>
    <comment ref="AO549" authorId="0" shapeId="0" xr:uid="{69D7F830-60D9-4214-AE3E-58441109CC42}">
      <text>
        <r>
          <rPr>
            <sz val="11"/>
            <rFont val="Calibri"/>
            <family val="2"/>
            <charset val="238"/>
          </rPr>
          <t>SZV_F:EgyebUtem2</t>
        </r>
      </text>
    </comment>
    <comment ref="AP549" authorId="0" shapeId="0" xr:uid="{18DBF0E9-7B58-4DED-9881-529C400D8210}">
      <text>
        <r>
          <rPr>
            <sz val="11"/>
            <rFont val="Calibri"/>
            <family val="2"/>
            <charset val="238"/>
          </rPr>
          <t>SZV_F:HitelKotvenyUtem2</t>
        </r>
      </text>
    </comment>
    <comment ref="AQ549" authorId="0" shapeId="0" xr:uid="{81B0B10F-C0EA-402F-8463-DC354A9970FA}">
      <text>
        <r>
          <rPr>
            <sz val="11"/>
            <rFont val="Calibri"/>
            <family val="2"/>
            <charset val="238"/>
          </rPr>
          <t>SZV_F:OsszesenUtem2</t>
        </r>
      </text>
    </comment>
    <comment ref="AR549" authorId="0" shapeId="0" xr:uid="{555F0D9F-1E20-497D-9379-5065C17244CE}">
      <text>
        <r>
          <rPr>
            <sz val="11"/>
            <rFont val="Calibri"/>
            <family val="2"/>
            <charset val="238"/>
          </rPr>
          <t>SZV_F:ForrashianyUtem2</t>
        </r>
      </text>
    </comment>
    <comment ref="AU549" authorId="0" shapeId="0" xr:uid="{5D7B073A-3E76-4BB3-A8C4-1592BFF066CA}">
      <text>
        <r>
          <rPr>
            <sz val="11"/>
            <rFont val="Calibri"/>
            <family val="2"/>
            <charset val="238"/>
          </rPr>
          <t>SZV_F:Indokolas</t>
        </r>
      </text>
    </comment>
    <comment ref="AV549" authorId="0" shapeId="0" xr:uid="{6AD3F88F-5739-4FC8-874D-6C9329814D38}">
      <text>
        <r>
          <rPr>
            <sz val="11"/>
            <rFont val="Calibri"/>
            <family val="2"/>
            <charset val="238"/>
          </rPr>
          <t>SZV_F:Megjegyzes</t>
        </r>
      </text>
    </comment>
    <comment ref="AW549" authorId="0" shapeId="0" xr:uid="{7F4D96FC-9915-46CE-8B3D-EDB1A964716A}">
      <text>
        <r>
          <rPr>
            <sz val="11"/>
            <rFont val="Calibri"/>
            <family val="2"/>
            <charset val="238"/>
          </rPr>
          <t>SZV_F:FeladatSorszam</t>
        </r>
      </text>
    </comment>
    <comment ref="AY549" authorId="0" shapeId="0" xr:uid="{5968F05E-6CD2-45C3-8AFB-159FB229F896}">
      <text>
        <r>
          <rPr>
            <sz val="11"/>
            <rFont val="Calibri"/>
            <family val="2"/>
            <charset val="238"/>
          </rPr>
          <t>SZV_F:ISA</t>
        </r>
      </text>
    </comment>
    <comment ref="B550" authorId="0" shapeId="0" xr:uid="{E860BF50-AB76-40FD-A038-2ACA37C2761E}">
      <text>
        <r>
          <rPr>
            <sz val="11"/>
            <rFont val="Calibri"/>
            <family val="2"/>
            <charset val="238"/>
          </rPr>
          <t>SZV_F:FontossagiSorrent</t>
        </r>
      </text>
    </comment>
    <comment ref="C550" authorId="0" shapeId="0" xr:uid="{9873611F-AC05-492B-B25B-50C0BE74D09D}">
      <text>
        <r>
          <rPr>
            <sz val="11"/>
            <rFont val="Calibri"/>
            <family val="2"/>
            <charset val="238"/>
          </rPr>
          <t>SZV_F:FeladatKategoria</t>
        </r>
      </text>
    </comment>
    <comment ref="D550" authorId="0" shapeId="0" xr:uid="{21A2073E-9003-4D3F-ACFD-9C7F8E34C332}">
      <text>
        <r>
          <rPr>
            <sz val="11"/>
            <rFont val="Calibri"/>
            <family val="2"/>
            <charset val="238"/>
          </rPr>
          <t>SZV_F:FeladatMegnevezes</t>
        </r>
      </text>
    </comment>
    <comment ref="E550" authorId="0" shapeId="0" xr:uid="{256F7ED2-B720-4473-AF63-D4570F20B5BF}">
      <text>
        <r>
          <rPr>
            <sz val="11"/>
            <rFont val="Calibri"/>
            <family val="2"/>
            <charset val="238"/>
          </rPr>
          <t>SZV_F:ElviEngedelySzam</t>
        </r>
      </text>
    </comment>
    <comment ref="F550" authorId="0" shapeId="0" xr:uid="{2EE8741F-5AEE-4965-B52F-3C64688E8DA5}">
      <text>
        <r>
          <rPr>
            <sz val="11"/>
            <rFont val="Calibri"/>
            <family val="2"/>
            <charset val="238"/>
          </rPr>
          <t>SZV_F:VKR_Kod</t>
        </r>
      </text>
    </comment>
    <comment ref="G550" authorId="0" shapeId="0" xr:uid="{93603AA0-FF54-4A52-BC40-D26B41FD7464}">
      <text>
        <r>
          <rPr>
            <sz val="11"/>
            <rFont val="Calibri"/>
            <family val="2"/>
            <charset val="238"/>
          </rPr>
          <t>SZV_F:VKR_Nev</t>
        </r>
      </text>
    </comment>
    <comment ref="H550" authorId="0" shapeId="0" xr:uid="{419C6485-36B5-435B-A814-FC5A45E8CB0A}">
      <text>
        <r>
          <rPr>
            <sz val="11"/>
            <rFont val="Calibri"/>
            <family val="2"/>
            <charset val="238"/>
          </rPr>
          <t>SZV_F:FeladatAzonosito</t>
        </r>
      </text>
    </comment>
    <comment ref="I550" authorId="0" shapeId="0" xr:uid="{FF1EB7B2-C14C-4AF6-8DB7-3821E82038C7}">
      <text>
        <r>
          <rPr>
            <sz val="11"/>
            <rFont val="Calibri"/>
            <family val="2"/>
            <charset val="238"/>
          </rPr>
          <t>SZV_F:EllatasiTerulet</t>
        </r>
      </text>
    </comment>
    <comment ref="J550" authorId="0" shapeId="0" xr:uid="{8EECA71E-6FF0-4E37-89D0-EA791464928A}">
      <text>
        <r>
          <rPr>
            <sz val="11"/>
            <rFont val="Calibri"/>
            <family val="2"/>
            <charset val="238"/>
          </rPr>
          <t>SZV_F:EllatasertFelelos</t>
        </r>
      </text>
    </comment>
    <comment ref="K550" authorId="0" shapeId="0" xr:uid="{45F712D6-986D-480B-B1BA-E790B43AC4F5}">
      <text>
        <r>
          <rPr>
            <sz val="11"/>
            <rFont val="Calibri"/>
            <family val="2"/>
            <charset val="238"/>
          </rPr>
          <t>SZV_F:TervezettNettoKoltseg</t>
        </r>
      </text>
    </comment>
    <comment ref="L550" authorId="0" shapeId="0" xr:uid="{A18774D0-86EF-4845-AE02-2B56CB05BE47}">
      <text>
        <r>
          <rPr>
            <sz val="11"/>
            <rFont val="Calibri"/>
            <family val="2"/>
            <charset val="238"/>
          </rPr>
          <t>SZV_F:IdotartamKezdes</t>
        </r>
      </text>
    </comment>
    <comment ref="M550" authorId="0" shapeId="0" xr:uid="{6C28DD32-0C0C-4279-B8D4-F14929C02058}">
      <text>
        <r>
          <rPr>
            <sz val="11"/>
            <rFont val="Calibri"/>
            <family val="2"/>
            <charset val="238"/>
          </rPr>
          <t>SZV_F:IdotartamBefejezes</t>
        </r>
      </text>
    </comment>
    <comment ref="N550" authorId="0" shapeId="0" xr:uid="{2A3D13D9-D7C7-490C-BBE6-EED20B285C5C}">
      <text>
        <r>
          <rPr>
            <sz val="11"/>
            <rFont val="Calibri"/>
            <family val="2"/>
            <charset val="238"/>
          </rPr>
          <t>SZV_F:NettoKoltsegUtem1</t>
        </r>
      </text>
    </comment>
    <comment ref="O550" authorId="0" shapeId="0" xr:uid="{4E799A20-1511-4B01-A067-9A698F6A0064}">
      <text>
        <r>
          <rPr>
            <sz val="11"/>
            <rFont val="Calibri"/>
            <family val="2"/>
            <charset val="238"/>
          </rPr>
          <t>SZV_F:NettoKoltsegUtem2</t>
        </r>
      </text>
    </comment>
    <comment ref="P550" authorId="0" shapeId="0" xr:uid="{A662A0FC-1A88-41E6-B424-19FDCE0146AD}">
      <text>
        <r>
          <rPr>
            <sz val="11"/>
            <rFont val="Calibri"/>
            <family val="2"/>
            <charset val="238"/>
          </rPr>
          <t>SZV_F:EM_Melleklet2_KTG</t>
        </r>
      </text>
    </comment>
    <comment ref="R550" authorId="0" shapeId="0" xr:uid="{38CD7208-81E2-49AC-8981-91D243CBB621}">
      <text>
        <r>
          <rPr>
            <sz val="11"/>
            <rFont val="Calibri"/>
            <family val="2"/>
            <charset val="238"/>
          </rPr>
          <t>SZV_F:HDUtem1</t>
        </r>
      </text>
    </comment>
    <comment ref="S550" authorId="0" shapeId="0" xr:uid="{BB77683E-21A8-4DA8-9907-C8C0057A4ED8}">
      <text>
        <r>
          <rPr>
            <sz val="11"/>
            <rFont val="Calibri"/>
            <family val="2"/>
            <charset val="238"/>
          </rPr>
          <t>SZV_F:ECSUtem1</t>
        </r>
      </text>
    </comment>
    <comment ref="T550" authorId="0" shapeId="0" xr:uid="{667CE5C6-0AE0-499B-AF67-980787F19FC2}">
      <text>
        <r>
          <rPr>
            <sz val="11"/>
            <rFont val="Calibri"/>
            <family val="2"/>
            <charset val="238"/>
          </rPr>
          <t>SZV_F:KFHUtem1</t>
        </r>
      </text>
    </comment>
    <comment ref="U550" authorId="0" shapeId="0" xr:uid="{EAB0AB78-8CA7-4365-B4B6-21835D3128C0}">
      <text>
        <r>
          <rPr>
            <sz val="11"/>
            <rFont val="Calibri"/>
            <family val="2"/>
            <charset val="238"/>
          </rPr>
          <t>SZV_F:Egyeb_SajatUtem1</t>
        </r>
      </text>
    </comment>
    <comment ref="V550" authorId="0" shapeId="0" xr:uid="{0522750B-5586-42AE-8BA6-BC9405DA551A}">
      <text>
        <r>
          <rPr>
            <sz val="11"/>
            <rFont val="Calibri"/>
            <family val="2"/>
            <charset val="238"/>
          </rPr>
          <t>SZV_F:DijUtem1</t>
        </r>
      </text>
    </comment>
    <comment ref="W550" authorId="0" shapeId="0" xr:uid="{46A66B50-D861-4DC1-9CF2-6BF53BB313D1}">
      <text>
        <r>
          <rPr>
            <sz val="11"/>
            <rFont val="Calibri"/>
            <family val="2"/>
            <charset val="238"/>
          </rPr>
          <t>SZV_F:EM_Melleklet1_Utem1</t>
        </r>
      </text>
    </comment>
    <comment ref="X550" authorId="0" shapeId="0" xr:uid="{EF350ED7-B7FA-4C0D-BB20-7B5CEDB82F5B}">
      <text>
        <r>
          <rPr>
            <sz val="11"/>
            <rFont val="Calibri"/>
            <family val="2"/>
            <charset val="238"/>
          </rPr>
          <t>SZV_F:EgyebAllamiUtem1</t>
        </r>
      </text>
    </comment>
    <comment ref="Y550" authorId="0" shapeId="0" xr:uid="{4B36EBB2-43B7-4A81-AB70-E9DC22A65B9F}">
      <text>
        <r>
          <rPr>
            <sz val="11"/>
            <rFont val="Calibri"/>
            <family val="2"/>
            <charset val="238"/>
          </rPr>
          <t>SZV_F:OnkormanyzatiUtem1</t>
        </r>
      </text>
    </comment>
    <comment ref="Z550" authorId="0" shapeId="0" xr:uid="{BAC3C0D6-13A9-4E38-86E1-85D4ACD5C9A7}">
      <text>
        <r>
          <rPr>
            <sz val="11"/>
            <rFont val="Calibri"/>
            <family val="2"/>
            <charset val="238"/>
          </rPr>
          <t>SZV_F:EUUtem1</t>
        </r>
      </text>
    </comment>
    <comment ref="AA550" authorId="0" shapeId="0" xr:uid="{23C9AA8F-7EEC-4220-BD9D-C13EB34F0488}">
      <text>
        <r>
          <rPr>
            <sz val="11"/>
            <rFont val="Calibri"/>
            <family val="2"/>
            <charset val="238"/>
          </rPr>
          <t>SZV_F:EgyebUtem1</t>
        </r>
      </text>
    </comment>
    <comment ref="AB550" authorId="0" shapeId="0" xr:uid="{59AE3C51-7EF1-4EE6-9F7F-3EA9CF800497}">
      <text>
        <r>
          <rPr>
            <sz val="11"/>
            <rFont val="Calibri"/>
            <family val="2"/>
            <charset val="238"/>
          </rPr>
          <t>SZV_F:HitelKotvenyUtem1</t>
        </r>
      </text>
    </comment>
    <comment ref="AC550" authorId="0" shapeId="0" xr:uid="{3D4FDDA4-3A6C-4148-BD2E-F500F250BAD4}">
      <text>
        <r>
          <rPr>
            <sz val="11"/>
            <rFont val="Calibri"/>
            <family val="2"/>
            <charset val="238"/>
          </rPr>
          <t>SZV_F:OsszesenUtem1</t>
        </r>
      </text>
    </comment>
    <comment ref="AF550" authorId="0" shapeId="0" xr:uid="{54E1B173-A1F2-4F69-B722-5600322C7081}">
      <text>
        <r>
          <rPr>
            <sz val="11"/>
            <rFont val="Calibri"/>
            <family val="2"/>
            <charset val="238"/>
          </rPr>
          <t>SZV_F:HDUtem2</t>
        </r>
      </text>
    </comment>
    <comment ref="AG550" authorId="0" shapeId="0" xr:uid="{8F7078FB-83E9-461E-83C1-65B5835049D5}">
      <text>
        <r>
          <rPr>
            <sz val="11"/>
            <rFont val="Calibri"/>
            <family val="2"/>
            <charset val="238"/>
          </rPr>
          <t>SZV_F:ECSUtem2</t>
        </r>
      </text>
    </comment>
    <comment ref="AH550" authorId="0" shapeId="0" xr:uid="{D8B246BE-4B7A-446F-9BAC-FF89766BE18F}">
      <text>
        <r>
          <rPr>
            <sz val="11"/>
            <rFont val="Calibri"/>
            <family val="2"/>
            <charset val="238"/>
          </rPr>
          <t>SZV_F:KFHUtem2</t>
        </r>
      </text>
    </comment>
    <comment ref="AI550" authorId="0" shapeId="0" xr:uid="{A78A12A9-07A6-4301-999C-0683909D570E}">
      <text>
        <r>
          <rPr>
            <sz val="11"/>
            <rFont val="Calibri"/>
            <family val="2"/>
            <charset val="238"/>
          </rPr>
          <t>SZV_F:Egyeb_SajatUtem2</t>
        </r>
      </text>
    </comment>
    <comment ref="AJ550" authorId="0" shapeId="0" xr:uid="{4B326533-DAB4-48AD-B805-150E686A9991}">
      <text>
        <r>
          <rPr>
            <sz val="11"/>
            <rFont val="Calibri"/>
            <family val="2"/>
            <charset val="238"/>
          </rPr>
          <t>SZV_F:DijUtem2</t>
        </r>
      </text>
    </comment>
    <comment ref="AK550" authorId="0" shapeId="0" xr:uid="{2AA8FBD7-423E-448A-8090-045BF43536BF}">
      <text>
        <r>
          <rPr>
            <sz val="11"/>
            <rFont val="Calibri"/>
            <family val="2"/>
            <charset val="238"/>
          </rPr>
          <t>SZV_F:EM_Melleklet1_Utem2</t>
        </r>
      </text>
    </comment>
    <comment ref="AL550" authorId="0" shapeId="0" xr:uid="{9628C25B-F9EA-45C9-9A71-9A0A96A8F933}">
      <text>
        <r>
          <rPr>
            <sz val="11"/>
            <rFont val="Calibri"/>
            <family val="2"/>
            <charset val="238"/>
          </rPr>
          <t>SZV_F:EgyebAllamiUtem2</t>
        </r>
      </text>
    </comment>
    <comment ref="AM550" authorId="0" shapeId="0" xr:uid="{14DC44B9-D9FD-43CB-BD9A-28EDF97666E8}">
      <text>
        <r>
          <rPr>
            <sz val="11"/>
            <rFont val="Calibri"/>
            <family val="2"/>
            <charset val="238"/>
          </rPr>
          <t>SZV_F:OnkormanyzatiUtem2</t>
        </r>
      </text>
    </comment>
    <comment ref="AN550" authorId="0" shapeId="0" xr:uid="{6D56D693-C282-4E93-95AD-DA4AF46BAD14}">
      <text>
        <r>
          <rPr>
            <sz val="11"/>
            <rFont val="Calibri"/>
            <family val="2"/>
            <charset val="238"/>
          </rPr>
          <t>SZV_F:EUUtem2</t>
        </r>
      </text>
    </comment>
    <comment ref="AO550" authorId="0" shapeId="0" xr:uid="{637EF4BC-EB7A-466A-90B1-50457999769E}">
      <text>
        <r>
          <rPr>
            <sz val="11"/>
            <rFont val="Calibri"/>
            <family val="2"/>
            <charset val="238"/>
          </rPr>
          <t>SZV_F:EgyebUtem2</t>
        </r>
      </text>
    </comment>
    <comment ref="AP550" authorId="0" shapeId="0" xr:uid="{DE072CB1-972E-4BD7-8A37-E9F381E3473F}">
      <text>
        <r>
          <rPr>
            <sz val="11"/>
            <rFont val="Calibri"/>
            <family val="2"/>
            <charset val="238"/>
          </rPr>
          <t>SZV_F:HitelKotvenyUtem2</t>
        </r>
      </text>
    </comment>
    <comment ref="AQ550" authorId="0" shapeId="0" xr:uid="{CFC3B19F-4CA2-4DD8-92E6-D1472BE6E1C3}">
      <text>
        <r>
          <rPr>
            <sz val="11"/>
            <rFont val="Calibri"/>
            <family val="2"/>
            <charset val="238"/>
          </rPr>
          <t>SZV_F:OsszesenUtem2</t>
        </r>
      </text>
    </comment>
    <comment ref="AR550" authorId="0" shapeId="0" xr:uid="{AC77502C-AB8F-48FF-BF4F-20E6DBDDFDC5}">
      <text>
        <r>
          <rPr>
            <sz val="11"/>
            <rFont val="Calibri"/>
            <family val="2"/>
            <charset val="238"/>
          </rPr>
          <t>SZV_F:ForrashianyUtem2</t>
        </r>
      </text>
    </comment>
    <comment ref="AU550" authorId="0" shapeId="0" xr:uid="{F722D2AB-979D-4956-B2EE-72F26AAD24C3}">
      <text>
        <r>
          <rPr>
            <sz val="11"/>
            <rFont val="Calibri"/>
            <family val="2"/>
            <charset val="238"/>
          </rPr>
          <t>SZV_F:Indokolas</t>
        </r>
      </text>
    </comment>
    <comment ref="AV550" authorId="0" shapeId="0" xr:uid="{6C17F979-8B3B-403A-B3B8-F53A30C17884}">
      <text>
        <r>
          <rPr>
            <sz val="11"/>
            <rFont val="Calibri"/>
            <family val="2"/>
            <charset val="238"/>
          </rPr>
          <t>SZV_F:Megjegyzes</t>
        </r>
      </text>
    </comment>
    <comment ref="AW550" authorId="0" shapeId="0" xr:uid="{82248D9D-3CFA-427C-BC6A-5E464241A3D7}">
      <text>
        <r>
          <rPr>
            <sz val="11"/>
            <rFont val="Calibri"/>
            <family val="2"/>
            <charset val="238"/>
          </rPr>
          <t>SZV_F:FeladatSorszam</t>
        </r>
      </text>
    </comment>
    <comment ref="AY550" authorId="0" shapeId="0" xr:uid="{8720720C-FBD2-4DB2-B0A5-B00649D42EB6}">
      <text>
        <r>
          <rPr>
            <sz val="11"/>
            <rFont val="Calibri"/>
            <family val="2"/>
            <charset val="238"/>
          </rPr>
          <t>SZV_F:ISA</t>
        </r>
      </text>
    </comment>
    <comment ref="B551" authorId="0" shapeId="0" xr:uid="{4C0DC01A-BDE4-4F0E-A043-7360ADB15128}">
      <text>
        <r>
          <rPr>
            <sz val="11"/>
            <rFont val="Calibri"/>
            <family val="2"/>
            <charset val="238"/>
          </rPr>
          <t>SZV_F:FontossagiSorrent</t>
        </r>
      </text>
    </comment>
    <comment ref="C551" authorId="0" shapeId="0" xr:uid="{22D553A0-E7C8-46E0-97DF-DA4C6E5CAFF3}">
      <text>
        <r>
          <rPr>
            <sz val="11"/>
            <rFont val="Calibri"/>
            <family val="2"/>
            <charset val="238"/>
          </rPr>
          <t>SZV_F:FeladatKategoria</t>
        </r>
      </text>
    </comment>
    <comment ref="D551" authorId="0" shapeId="0" xr:uid="{BCC48514-2AFE-4762-9B9C-300E282F3077}">
      <text>
        <r>
          <rPr>
            <sz val="11"/>
            <rFont val="Calibri"/>
            <family val="2"/>
            <charset val="238"/>
          </rPr>
          <t>SZV_F:FeladatMegnevezes</t>
        </r>
      </text>
    </comment>
    <comment ref="E551" authorId="0" shapeId="0" xr:uid="{28975848-D5F1-4614-BD15-6696816CA0E1}">
      <text>
        <r>
          <rPr>
            <sz val="11"/>
            <rFont val="Calibri"/>
            <family val="2"/>
            <charset val="238"/>
          </rPr>
          <t>SZV_F:ElviEngedelySzam</t>
        </r>
      </text>
    </comment>
    <comment ref="F551" authorId="0" shapeId="0" xr:uid="{C37BF0D9-23B1-49CD-AB8C-1E543C127BA8}">
      <text>
        <r>
          <rPr>
            <sz val="11"/>
            <rFont val="Calibri"/>
            <family val="2"/>
            <charset val="238"/>
          </rPr>
          <t>SZV_F:VKR_Kod</t>
        </r>
      </text>
    </comment>
    <comment ref="G551" authorId="0" shapeId="0" xr:uid="{7DF1F8AB-C2E5-4B76-B478-8F82B13DEA09}">
      <text>
        <r>
          <rPr>
            <sz val="11"/>
            <rFont val="Calibri"/>
            <family val="2"/>
            <charset val="238"/>
          </rPr>
          <t>SZV_F:VKR_Nev</t>
        </r>
      </text>
    </comment>
    <comment ref="H551" authorId="0" shapeId="0" xr:uid="{62C43BA5-512C-4DA4-8252-11709F078135}">
      <text>
        <r>
          <rPr>
            <sz val="11"/>
            <rFont val="Calibri"/>
            <family val="2"/>
            <charset val="238"/>
          </rPr>
          <t>SZV_F:FeladatAzonosito</t>
        </r>
      </text>
    </comment>
    <comment ref="I551" authorId="0" shapeId="0" xr:uid="{B5252EE7-CE51-47EF-908B-0B965765D040}">
      <text>
        <r>
          <rPr>
            <sz val="11"/>
            <rFont val="Calibri"/>
            <family val="2"/>
            <charset val="238"/>
          </rPr>
          <t>SZV_F:EllatasiTerulet</t>
        </r>
      </text>
    </comment>
    <comment ref="J551" authorId="0" shapeId="0" xr:uid="{78DF9C12-0B59-42F3-9A79-300EED7EC61B}">
      <text>
        <r>
          <rPr>
            <sz val="11"/>
            <rFont val="Calibri"/>
            <family val="2"/>
            <charset val="238"/>
          </rPr>
          <t>SZV_F:EllatasertFelelos</t>
        </r>
      </text>
    </comment>
    <comment ref="K551" authorId="0" shapeId="0" xr:uid="{07BC48A9-0666-4BC5-8C0A-800FC44EAB04}">
      <text>
        <r>
          <rPr>
            <sz val="11"/>
            <rFont val="Calibri"/>
            <family val="2"/>
            <charset val="238"/>
          </rPr>
          <t>SZV_F:TervezettNettoKoltseg</t>
        </r>
      </text>
    </comment>
    <comment ref="L551" authorId="0" shapeId="0" xr:uid="{BF26CBB5-C285-41E6-810E-2968F60804CB}">
      <text>
        <r>
          <rPr>
            <sz val="11"/>
            <rFont val="Calibri"/>
            <family val="2"/>
            <charset val="238"/>
          </rPr>
          <t>SZV_F:IdotartamKezdes</t>
        </r>
      </text>
    </comment>
    <comment ref="M551" authorId="0" shapeId="0" xr:uid="{ABCFC61F-BB2C-463E-AFD8-F6C56FEA6B2D}">
      <text>
        <r>
          <rPr>
            <sz val="11"/>
            <rFont val="Calibri"/>
            <family val="2"/>
            <charset val="238"/>
          </rPr>
          <t>SZV_F:IdotartamBefejezes</t>
        </r>
      </text>
    </comment>
    <comment ref="N551" authorId="0" shapeId="0" xr:uid="{25010B8F-D2BB-4BCF-A555-D48D026F70DF}">
      <text>
        <r>
          <rPr>
            <sz val="11"/>
            <rFont val="Calibri"/>
            <family val="2"/>
            <charset val="238"/>
          </rPr>
          <t>SZV_F:NettoKoltsegUtem1</t>
        </r>
      </text>
    </comment>
    <comment ref="O551" authorId="0" shapeId="0" xr:uid="{BE61A6B0-7A18-4DA9-ACFA-C3D93C4A0765}">
      <text>
        <r>
          <rPr>
            <sz val="11"/>
            <rFont val="Calibri"/>
            <family val="2"/>
            <charset val="238"/>
          </rPr>
          <t>SZV_F:NettoKoltsegUtem2</t>
        </r>
      </text>
    </comment>
    <comment ref="P551" authorId="0" shapeId="0" xr:uid="{CBFCA423-F71C-4361-A729-CF007B62468F}">
      <text>
        <r>
          <rPr>
            <sz val="11"/>
            <rFont val="Calibri"/>
            <family val="2"/>
            <charset val="238"/>
          </rPr>
          <t>SZV_F:EM_Melleklet2_KTG</t>
        </r>
      </text>
    </comment>
    <comment ref="R551" authorId="0" shapeId="0" xr:uid="{877BA313-FC72-42EF-BC4F-75A7716A5795}">
      <text>
        <r>
          <rPr>
            <sz val="11"/>
            <rFont val="Calibri"/>
            <family val="2"/>
            <charset val="238"/>
          </rPr>
          <t>SZV_F:HDUtem1</t>
        </r>
      </text>
    </comment>
    <comment ref="S551" authorId="0" shapeId="0" xr:uid="{B8753A8C-AD36-4D8C-B6B0-7410D93FCB7A}">
      <text>
        <r>
          <rPr>
            <sz val="11"/>
            <rFont val="Calibri"/>
            <family val="2"/>
            <charset val="238"/>
          </rPr>
          <t>SZV_F:ECSUtem1</t>
        </r>
      </text>
    </comment>
    <comment ref="T551" authorId="0" shapeId="0" xr:uid="{669EC718-1C1C-48BA-BB5B-11CA56538A4E}">
      <text>
        <r>
          <rPr>
            <sz val="11"/>
            <rFont val="Calibri"/>
            <family val="2"/>
            <charset val="238"/>
          </rPr>
          <t>SZV_F:KFHUtem1</t>
        </r>
      </text>
    </comment>
    <comment ref="U551" authorId="0" shapeId="0" xr:uid="{54B9B0A4-1459-4571-BDA8-9E429CC60869}">
      <text>
        <r>
          <rPr>
            <sz val="11"/>
            <rFont val="Calibri"/>
            <family val="2"/>
            <charset val="238"/>
          </rPr>
          <t>SZV_F:Egyeb_SajatUtem1</t>
        </r>
      </text>
    </comment>
    <comment ref="V551" authorId="0" shapeId="0" xr:uid="{7A308FA3-5EE5-4B6F-8338-84FFC1292E15}">
      <text>
        <r>
          <rPr>
            <sz val="11"/>
            <rFont val="Calibri"/>
            <family val="2"/>
            <charset val="238"/>
          </rPr>
          <t>SZV_F:DijUtem1</t>
        </r>
      </text>
    </comment>
    <comment ref="W551" authorId="0" shapeId="0" xr:uid="{9DF2BCB9-473D-4C1E-8C67-3EFBFB798BF6}">
      <text>
        <r>
          <rPr>
            <sz val="11"/>
            <rFont val="Calibri"/>
            <family val="2"/>
            <charset val="238"/>
          </rPr>
          <t>SZV_F:EM_Melleklet1_Utem1</t>
        </r>
      </text>
    </comment>
    <comment ref="X551" authorId="0" shapeId="0" xr:uid="{7213F8AC-B810-40F3-90EA-A4B9257DA339}">
      <text>
        <r>
          <rPr>
            <sz val="11"/>
            <rFont val="Calibri"/>
            <family val="2"/>
            <charset val="238"/>
          </rPr>
          <t>SZV_F:EgyebAllamiUtem1</t>
        </r>
      </text>
    </comment>
    <comment ref="Y551" authorId="0" shapeId="0" xr:uid="{9BB10E50-260D-42AB-B9CC-AD83DF1E14D5}">
      <text>
        <r>
          <rPr>
            <sz val="11"/>
            <rFont val="Calibri"/>
            <family val="2"/>
            <charset val="238"/>
          </rPr>
          <t>SZV_F:OnkormanyzatiUtem1</t>
        </r>
      </text>
    </comment>
    <comment ref="Z551" authorId="0" shapeId="0" xr:uid="{EFF95B25-AB14-421A-B4AC-3F6D0BCCA425}">
      <text>
        <r>
          <rPr>
            <sz val="11"/>
            <rFont val="Calibri"/>
            <family val="2"/>
            <charset val="238"/>
          </rPr>
          <t>SZV_F:EUUtem1</t>
        </r>
      </text>
    </comment>
    <comment ref="AA551" authorId="0" shapeId="0" xr:uid="{59F7BAA6-3F1B-41F8-A4D8-47CB10D2F3A4}">
      <text>
        <r>
          <rPr>
            <sz val="11"/>
            <rFont val="Calibri"/>
            <family val="2"/>
            <charset val="238"/>
          </rPr>
          <t>SZV_F:EgyebUtem1</t>
        </r>
      </text>
    </comment>
    <comment ref="AB551" authorId="0" shapeId="0" xr:uid="{3443D8DB-CA3E-4334-B8CE-8499BEBD9F50}">
      <text>
        <r>
          <rPr>
            <sz val="11"/>
            <rFont val="Calibri"/>
            <family val="2"/>
            <charset val="238"/>
          </rPr>
          <t>SZV_F:HitelKotvenyUtem1</t>
        </r>
      </text>
    </comment>
    <comment ref="AC551" authorId="0" shapeId="0" xr:uid="{156D17A7-6C60-45B3-BE5B-9D76F883061B}">
      <text>
        <r>
          <rPr>
            <sz val="11"/>
            <rFont val="Calibri"/>
            <family val="2"/>
            <charset val="238"/>
          </rPr>
          <t>SZV_F:OsszesenUtem1</t>
        </r>
      </text>
    </comment>
    <comment ref="AF551" authorId="0" shapeId="0" xr:uid="{DF010284-CB01-4C06-9817-2EE6AF7E3F6C}">
      <text>
        <r>
          <rPr>
            <sz val="11"/>
            <rFont val="Calibri"/>
            <family val="2"/>
            <charset val="238"/>
          </rPr>
          <t>SZV_F:HDUtem2</t>
        </r>
      </text>
    </comment>
    <comment ref="AG551" authorId="0" shapeId="0" xr:uid="{EC3E9478-5CBB-43E3-910C-F3731B44C034}">
      <text>
        <r>
          <rPr>
            <sz val="11"/>
            <rFont val="Calibri"/>
            <family val="2"/>
            <charset val="238"/>
          </rPr>
          <t>SZV_F:ECSUtem2</t>
        </r>
      </text>
    </comment>
    <comment ref="AH551" authorId="0" shapeId="0" xr:uid="{6CC035D7-DA22-43AD-96FB-65B16C89050D}">
      <text>
        <r>
          <rPr>
            <sz val="11"/>
            <rFont val="Calibri"/>
            <family val="2"/>
            <charset val="238"/>
          </rPr>
          <t>SZV_F:KFHUtem2</t>
        </r>
      </text>
    </comment>
    <comment ref="AI551" authorId="0" shapeId="0" xr:uid="{ECA65C28-7712-46B7-AD95-20278BF6BBFD}">
      <text>
        <r>
          <rPr>
            <sz val="11"/>
            <rFont val="Calibri"/>
            <family val="2"/>
            <charset val="238"/>
          </rPr>
          <t>SZV_F:Egyeb_SajatUtem2</t>
        </r>
      </text>
    </comment>
    <comment ref="AJ551" authorId="0" shapeId="0" xr:uid="{39C2950F-FD4F-4BCB-8983-4A008088EFC8}">
      <text>
        <r>
          <rPr>
            <sz val="11"/>
            <rFont val="Calibri"/>
            <family val="2"/>
            <charset val="238"/>
          </rPr>
          <t>SZV_F:DijUtem2</t>
        </r>
      </text>
    </comment>
    <comment ref="AK551" authorId="0" shapeId="0" xr:uid="{C6C2A0EE-B1EF-4BA7-B5B2-D778296E5598}">
      <text>
        <r>
          <rPr>
            <sz val="11"/>
            <rFont val="Calibri"/>
            <family val="2"/>
            <charset val="238"/>
          </rPr>
          <t>SZV_F:EM_Melleklet1_Utem2</t>
        </r>
      </text>
    </comment>
    <comment ref="AL551" authorId="0" shapeId="0" xr:uid="{4D72BB47-BA8A-4EEB-89EC-EBEF2F83A73E}">
      <text>
        <r>
          <rPr>
            <sz val="11"/>
            <rFont val="Calibri"/>
            <family val="2"/>
            <charset val="238"/>
          </rPr>
          <t>SZV_F:EgyebAllamiUtem2</t>
        </r>
      </text>
    </comment>
    <comment ref="AM551" authorId="0" shapeId="0" xr:uid="{5B387213-8B5D-42C6-A70A-FA27EB8A728C}">
      <text>
        <r>
          <rPr>
            <sz val="11"/>
            <rFont val="Calibri"/>
            <family val="2"/>
            <charset val="238"/>
          </rPr>
          <t>SZV_F:OnkormanyzatiUtem2</t>
        </r>
      </text>
    </comment>
    <comment ref="AN551" authorId="0" shapeId="0" xr:uid="{A6D380A2-6BE0-454E-963A-50D6C8C11FB3}">
      <text>
        <r>
          <rPr>
            <sz val="11"/>
            <rFont val="Calibri"/>
            <family val="2"/>
            <charset val="238"/>
          </rPr>
          <t>SZV_F:EUUtem2</t>
        </r>
      </text>
    </comment>
    <comment ref="AO551" authorId="0" shapeId="0" xr:uid="{B305C4C1-E8ED-47EF-BD9F-1E09FF88E7B2}">
      <text>
        <r>
          <rPr>
            <sz val="11"/>
            <rFont val="Calibri"/>
            <family val="2"/>
            <charset val="238"/>
          </rPr>
          <t>SZV_F:EgyebUtem2</t>
        </r>
      </text>
    </comment>
    <comment ref="AP551" authorId="0" shapeId="0" xr:uid="{CF167D38-200D-4B49-89E6-556B63495FDA}">
      <text>
        <r>
          <rPr>
            <sz val="11"/>
            <rFont val="Calibri"/>
            <family val="2"/>
            <charset val="238"/>
          </rPr>
          <t>SZV_F:HitelKotvenyUtem2</t>
        </r>
      </text>
    </comment>
    <comment ref="AQ551" authorId="0" shapeId="0" xr:uid="{6E679B85-3B1B-452F-8724-2BD9809A1126}">
      <text>
        <r>
          <rPr>
            <sz val="11"/>
            <rFont val="Calibri"/>
            <family val="2"/>
            <charset val="238"/>
          </rPr>
          <t>SZV_F:OsszesenUtem2</t>
        </r>
      </text>
    </comment>
    <comment ref="AR551" authorId="0" shapeId="0" xr:uid="{8C2837C6-78AC-4FF4-9CB1-0E19B3D80822}">
      <text>
        <r>
          <rPr>
            <sz val="11"/>
            <rFont val="Calibri"/>
            <family val="2"/>
            <charset val="238"/>
          </rPr>
          <t>SZV_F:ForrashianyUtem2</t>
        </r>
      </text>
    </comment>
    <comment ref="AU551" authorId="0" shapeId="0" xr:uid="{24345593-98DF-45F7-B5AC-6D8746EA73B1}">
      <text>
        <r>
          <rPr>
            <sz val="11"/>
            <rFont val="Calibri"/>
            <family val="2"/>
            <charset val="238"/>
          </rPr>
          <t>SZV_F:Indokolas</t>
        </r>
      </text>
    </comment>
    <comment ref="AV551" authorId="0" shapeId="0" xr:uid="{2383308A-FA21-4BC3-B7BE-A4CE2B6EABA2}">
      <text>
        <r>
          <rPr>
            <sz val="11"/>
            <rFont val="Calibri"/>
            <family val="2"/>
            <charset val="238"/>
          </rPr>
          <t>SZV_F:Megjegyzes</t>
        </r>
      </text>
    </comment>
    <comment ref="AW551" authorId="0" shapeId="0" xr:uid="{F7862B8C-7286-4272-890C-1C7559C8014F}">
      <text>
        <r>
          <rPr>
            <sz val="11"/>
            <rFont val="Calibri"/>
            <family val="2"/>
            <charset val="238"/>
          </rPr>
          <t>SZV_F:FeladatSorszam</t>
        </r>
      </text>
    </comment>
    <comment ref="AY551" authorId="0" shapeId="0" xr:uid="{18903FCE-9E35-4AE8-95E6-045AD37164A0}">
      <text>
        <r>
          <rPr>
            <sz val="11"/>
            <rFont val="Calibri"/>
            <family val="2"/>
            <charset val="238"/>
          </rPr>
          <t>SZV_F:ISA</t>
        </r>
      </text>
    </comment>
    <comment ref="B552" authorId="0" shapeId="0" xr:uid="{B53A2DA0-5311-4FAE-9F7C-AFEBFAA86702}">
      <text>
        <r>
          <rPr>
            <sz val="11"/>
            <rFont val="Calibri"/>
            <family val="2"/>
            <charset val="238"/>
          </rPr>
          <t>SZV_F:FontossagiSorrent</t>
        </r>
      </text>
    </comment>
    <comment ref="C552" authorId="0" shapeId="0" xr:uid="{F014B8B3-08E3-4AC8-A8CB-01F2A27F34A3}">
      <text>
        <r>
          <rPr>
            <sz val="11"/>
            <rFont val="Calibri"/>
            <family val="2"/>
            <charset val="238"/>
          </rPr>
          <t>SZV_F:FeladatKategoria</t>
        </r>
      </text>
    </comment>
    <comment ref="D552" authorId="0" shapeId="0" xr:uid="{F8594D6E-E7A1-4702-A38A-D35C863C3459}">
      <text>
        <r>
          <rPr>
            <sz val="11"/>
            <rFont val="Calibri"/>
            <family val="2"/>
            <charset val="238"/>
          </rPr>
          <t>SZV_F:FeladatMegnevezes</t>
        </r>
      </text>
    </comment>
    <comment ref="E552" authorId="0" shapeId="0" xr:uid="{61A8CC3C-A150-4BA0-BE95-05C2CC2AEACF}">
      <text>
        <r>
          <rPr>
            <sz val="11"/>
            <rFont val="Calibri"/>
            <family val="2"/>
            <charset val="238"/>
          </rPr>
          <t>SZV_F:ElviEngedelySzam</t>
        </r>
      </text>
    </comment>
    <comment ref="F552" authorId="0" shapeId="0" xr:uid="{8622EBBE-7F84-45C8-8FDD-773F401987B8}">
      <text>
        <r>
          <rPr>
            <sz val="11"/>
            <rFont val="Calibri"/>
            <family val="2"/>
            <charset val="238"/>
          </rPr>
          <t>SZV_F:VKR_Kod</t>
        </r>
      </text>
    </comment>
    <comment ref="G552" authorId="0" shapeId="0" xr:uid="{F48D5B95-29FF-419F-A9E1-E4DD218DA6F5}">
      <text>
        <r>
          <rPr>
            <sz val="11"/>
            <rFont val="Calibri"/>
            <family val="2"/>
            <charset val="238"/>
          </rPr>
          <t>SZV_F:VKR_Nev</t>
        </r>
      </text>
    </comment>
    <comment ref="H552" authorId="0" shapeId="0" xr:uid="{35C37571-AC89-4B32-920E-AE4C415008AA}">
      <text>
        <r>
          <rPr>
            <sz val="11"/>
            <rFont val="Calibri"/>
            <family val="2"/>
            <charset val="238"/>
          </rPr>
          <t>SZV_F:FeladatAzonosito</t>
        </r>
      </text>
    </comment>
    <comment ref="I552" authorId="0" shapeId="0" xr:uid="{7BB813FA-A85C-4A3C-8CF4-3E4881AC5B13}">
      <text>
        <r>
          <rPr>
            <sz val="11"/>
            <rFont val="Calibri"/>
            <family val="2"/>
            <charset val="238"/>
          </rPr>
          <t>SZV_F:EllatasiTerulet</t>
        </r>
      </text>
    </comment>
    <comment ref="J552" authorId="0" shapeId="0" xr:uid="{5EB5880D-F390-4028-9FC1-C385771DC656}">
      <text>
        <r>
          <rPr>
            <sz val="11"/>
            <rFont val="Calibri"/>
            <family val="2"/>
            <charset val="238"/>
          </rPr>
          <t>SZV_F:EllatasertFelelos</t>
        </r>
      </text>
    </comment>
    <comment ref="K552" authorId="0" shapeId="0" xr:uid="{A129D3FE-941C-4E12-B014-AC9FB11DCBEC}">
      <text>
        <r>
          <rPr>
            <sz val="11"/>
            <rFont val="Calibri"/>
            <family val="2"/>
            <charset val="238"/>
          </rPr>
          <t>SZV_F:TervezettNettoKoltseg</t>
        </r>
      </text>
    </comment>
    <comment ref="L552" authorId="0" shapeId="0" xr:uid="{51309A31-6E92-4485-B7BC-09A47A5EBBD2}">
      <text>
        <r>
          <rPr>
            <sz val="11"/>
            <rFont val="Calibri"/>
            <family val="2"/>
            <charset val="238"/>
          </rPr>
          <t>SZV_F:IdotartamKezdes</t>
        </r>
      </text>
    </comment>
    <comment ref="M552" authorId="0" shapeId="0" xr:uid="{48543CEC-F809-424D-9395-CD4BF72E7EBF}">
      <text>
        <r>
          <rPr>
            <sz val="11"/>
            <rFont val="Calibri"/>
            <family val="2"/>
            <charset val="238"/>
          </rPr>
          <t>SZV_F:IdotartamBefejezes</t>
        </r>
      </text>
    </comment>
    <comment ref="N552" authorId="0" shapeId="0" xr:uid="{46F43751-2577-48C1-BD80-8BF28D72A049}">
      <text>
        <r>
          <rPr>
            <sz val="11"/>
            <rFont val="Calibri"/>
            <family val="2"/>
            <charset val="238"/>
          </rPr>
          <t>SZV_F:NettoKoltsegUtem1</t>
        </r>
      </text>
    </comment>
    <comment ref="O552" authorId="0" shapeId="0" xr:uid="{493D679B-7443-4849-A0EB-FA7991AB7C5C}">
      <text>
        <r>
          <rPr>
            <sz val="11"/>
            <rFont val="Calibri"/>
            <family val="2"/>
            <charset val="238"/>
          </rPr>
          <t>SZV_F:NettoKoltsegUtem2</t>
        </r>
      </text>
    </comment>
    <comment ref="P552" authorId="0" shapeId="0" xr:uid="{F78DD218-F758-4293-8C86-1B42FBF77D14}">
      <text>
        <r>
          <rPr>
            <sz val="11"/>
            <rFont val="Calibri"/>
            <family val="2"/>
            <charset val="238"/>
          </rPr>
          <t>SZV_F:EM_Melleklet2_KTG</t>
        </r>
      </text>
    </comment>
    <comment ref="R552" authorId="0" shapeId="0" xr:uid="{1025076B-44A4-48EE-9BC8-7F0797B8D51F}">
      <text>
        <r>
          <rPr>
            <sz val="11"/>
            <rFont val="Calibri"/>
            <family val="2"/>
            <charset val="238"/>
          </rPr>
          <t>SZV_F:HDUtem1</t>
        </r>
      </text>
    </comment>
    <comment ref="S552" authorId="0" shapeId="0" xr:uid="{BC4FFDF4-BB0C-4A20-9891-51ED41497BB8}">
      <text>
        <r>
          <rPr>
            <sz val="11"/>
            <rFont val="Calibri"/>
            <family val="2"/>
            <charset val="238"/>
          </rPr>
          <t>SZV_F:ECSUtem1</t>
        </r>
      </text>
    </comment>
    <comment ref="T552" authorId="0" shapeId="0" xr:uid="{348A3A1E-F3AC-4C87-8E6E-C6899D182DB5}">
      <text>
        <r>
          <rPr>
            <sz val="11"/>
            <rFont val="Calibri"/>
            <family val="2"/>
            <charset val="238"/>
          </rPr>
          <t>SZV_F:KFHUtem1</t>
        </r>
      </text>
    </comment>
    <comment ref="U552" authorId="0" shapeId="0" xr:uid="{3B192A41-D4FA-45F8-BADA-A10A0A01AF17}">
      <text>
        <r>
          <rPr>
            <sz val="11"/>
            <rFont val="Calibri"/>
            <family val="2"/>
            <charset val="238"/>
          </rPr>
          <t>SZV_F:Egyeb_SajatUtem1</t>
        </r>
      </text>
    </comment>
    <comment ref="V552" authorId="0" shapeId="0" xr:uid="{DCFD3746-E404-463A-83F9-36FB5B590600}">
      <text>
        <r>
          <rPr>
            <sz val="11"/>
            <rFont val="Calibri"/>
            <family val="2"/>
            <charset val="238"/>
          </rPr>
          <t>SZV_F:DijUtem1</t>
        </r>
      </text>
    </comment>
    <comment ref="W552" authorId="0" shapeId="0" xr:uid="{C42A7D8B-2CB3-48A2-BA8C-1520893B35B9}">
      <text>
        <r>
          <rPr>
            <sz val="11"/>
            <rFont val="Calibri"/>
            <family val="2"/>
            <charset val="238"/>
          </rPr>
          <t>SZV_F:EM_Melleklet1_Utem1</t>
        </r>
      </text>
    </comment>
    <comment ref="X552" authorId="0" shapeId="0" xr:uid="{869253B0-264E-4454-B6EE-A96A5B7D7D10}">
      <text>
        <r>
          <rPr>
            <sz val="11"/>
            <rFont val="Calibri"/>
            <family val="2"/>
            <charset val="238"/>
          </rPr>
          <t>SZV_F:EgyebAllamiUtem1</t>
        </r>
      </text>
    </comment>
    <comment ref="Y552" authorId="0" shapeId="0" xr:uid="{D5ABAC9A-9AB4-4F56-97F8-6B36647D9229}">
      <text>
        <r>
          <rPr>
            <sz val="11"/>
            <rFont val="Calibri"/>
            <family val="2"/>
            <charset val="238"/>
          </rPr>
          <t>SZV_F:OnkormanyzatiUtem1</t>
        </r>
      </text>
    </comment>
    <comment ref="Z552" authorId="0" shapeId="0" xr:uid="{6919B7D7-03C5-48D5-BC24-7686C06B643E}">
      <text>
        <r>
          <rPr>
            <sz val="11"/>
            <rFont val="Calibri"/>
            <family val="2"/>
            <charset val="238"/>
          </rPr>
          <t>SZV_F:EUUtem1</t>
        </r>
      </text>
    </comment>
    <comment ref="AA552" authorId="0" shapeId="0" xr:uid="{F537A516-338C-43A6-B1C6-D7F39B8F2A6F}">
      <text>
        <r>
          <rPr>
            <sz val="11"/>
            <rFont val="Calibri"/>
            <family val="2"/>
            <charset val="238"/>
          </rPr>
          <t>SZV_F:EgyebUtem1</t>
        </r>
      </text>
    </comment>
    <comment ref="AB552" authorId="0" shapeId="0" xr:uid="{F35A4CDC-D8DE-4E39-9069-8C32CE4FF7AD}">
      <text>
        <r>
          <rPr>
            <sz val="11"/>
            <rFont val="Calibri"/>
            <family val="2"/>
            <charset val="238"/>
          </rPr>
          <t>SZV_F:HitelKotvenyUtem1</t>
        </r>
      </text>
    </comment>
    <comment ref="AC552" authorId="0" shapeId="0" xr:uid="{C29982B8-70DB-434C-AE85-8C7517BD8350}">
      <text>
        <r>
          <rPr>
            <sz val="11"/>
            <rFont val="Calibri"/>
            <family val="2"/>
            <charset val="238"/>
          </rPr>
          <t>SZV_F:OsszesenUtem1</t>
        </r>
      </text>
    </comment>
    <comment ref="AF552" authorId="0" shapeId="0" xr:uid="{CE562EA0-220C-4349-8DCB-79216EE9DD2C}">
      <text>
        <r>
          <rPr>
            <sz val="11"/>
            <rFont val="Calibri"/>
            <family val="2"/>
            <charset val="238"/>
          </rPr>
          <t>SZV_F:HDUtem2</t>
        </r>
      </text>
    </comment>
    <comment ref="AG552" authorId="0" shapeId="0" xr:uid="{D1AE0041-61EF-4B1B-BEB2-951FFE4E50B1}">
      <text>
        <r>
          <rPr>
            <sz val="11"/>
            <rFont val="Calibri"/>
            <family val="2"/>
            <charset val="238"/>
          </rPr>
          <t>SZV_F:ECSUtem2</t>
        </r>
      </text>
    </comment>
    <comment ref="AH552" authorId="0" shapeId="0" xr:uid="{DF43BDF6-6624-4C5E-B3B0-E127F482EDAB}">
      <text>
        <r>
          <rPr>
            <sz val="11"/>
            <rFont val="Calibri"/>
            <family val="2"/>
            <charset val="238"/>
          </rPr>
          <t>SZV_F:KFHUtem2</t>
        </r>
      </text>
    </comment>
    <comment ref="AI552" authorId="0" shapeId="0" xr:uid="{7B9A42D2-DEEA-433E-A134-AC1F497E7E00}">
      <text>
        <r>
          <rPr>
            <sz val="11"/>
            <rFont val="Calibri"/>
            <family val="2"/>
            <charset val="238"/>
          </rPr>
          <t>SZV_F:Egyeb_SajatUtem2</t>
        </r>
      </text>
    </comment>
    <comment ref="AJ552" authorId="0" shapeId="0" xr:uid="{F9A5EAB2-9D68-400B-BE02-A186F664CA96}">
      <text>
        <r>
          <rPr>
            <sz val="11"/>
            <rFont val="Calibri"/>
            <family val="2"/>
            <charset val="238"/>
          </rPr>
          <t>SZV_F:DijUtem2</t>
        </r>
      </text>
    </comment>
    <comment ref="AK552" authorId="0" shapeId="0" xr:uid="{EE6C4A55-9E65-4B08-A9A1-7D6815187E38}">
      <text>
        <r>
          <rPr>
            <sz val="11"/>
            <rFont val="Calibri"/>
            <family val="2"/>
            <charset val="238"/>
          </rPr>
          <t>SZV_F:EM_Melleklet1_Utem2</t>
        </r>
      </text>
    </comment>
    <comment ref="AL552" authorId="0" shapeId="0" xr:uid="{998552A9-EB5D-4485-8A80-8A34F1B88372}">
      <text>
        <r>
          <rPr>
            <sz val="11"/>
            <rFont val="Calibri"/>
            <family val="2"/>
            <charset val="238"/>
          </rPr>
          <t>SZV_F:EgyebAllamiUtem2</t>
        </r>
      </text>
    </comment>
    <comment ref="AM552" authorId="0" shapeId="0" xr:uid="{D5D779D5-DC26-4AA1-B74A-25D0BA1EB697}">
      <text>
        <r>
          <rPr>
            <sz val="11"/>
            <rFont val="Calibri"/>
            <family val="2"/>
            <charset val="238"/>
          </rPr>
          <t>SZV_F:OnkormanyzatiUtem2</t>
        </r>
      </text>
    </comment>
    <comment ref="AN552" authorId="0" shapeId="0" xr:uid="{780CC81E-9210-445C-A6D4-AE5905BA026A}">
      <text>
        <r>
          <rPr>
            <sz val="11"/>
            <rFont val="Calibri"/>
            <family val="2"/>
            <charset val="238"/>
          </rPr>
          <t>SZV_F:EUUtem2</t>
        </r>
      </text>
    </comment>
    <comment ref="AO552" authorId="0" shapeId="0" xr:uid="{85974675-76B4-4FEC-85A4-65EFC1DD93B3}">
      <text>
        <r>
          <rPr>
            <sz val="11"/>
            <rFont val="Calibri"/>
            <family val="2"/>
            <charset val="238"/>
          </rPr>
          <t>SZV_F:EgyebUtem2</t>
        </r>
      </text>
    </comment>
    <comment ref="AP552" authorId="0" shapeId="0" xr:uid="{08C36744-F0B0-447A-97C2-9360E1F29192}">
      <text>
        <r>
          <rPr>
            <sz val="11"/>
            <rFont val="Calibri"/>
            <family val="2"/>
            <charset val="238"/>
          </rPr>
          <t>SZV_F:HitelKotvenyUtem2</t>
        </r>
      </text>
    </comment>
    <comment ref="AQ552" authorId="0" shapeId="0" xr:uid="{42FD3510-D24B-4952-BCB8-C644FCF73425}">
      <text>
        <r>
          <rPr>
            <sz val="11"/>
            <rFont val="Calibri"/>
            <family val="2"/>
            <charset val="238"/>
          </rPr>
          <t>SZV_F:OsszesenUtem2</t>
        </r>
      </text>
    </comment>
    <comment ref="AR552" authorId="0" shapeId="0" xr:uid="{380EB6C0-CC54-4D9E-9ACB-8DAF1686E8CD}">
      <text>
        <r>
          <rPr>
            <sz val="11"/>
            <rFont val="Calibri"/>
            <family val="2"/>
            <charset val="238"/>
          </rPr>
          <t>SZV_F:ForrashianyUtem2</t>
        </r>
      </text>
    </comment>
    <comment ref="AU552" authorId="0" shapeId="0" xr:uid="{60D439A2-1A28-41D5-A414-DF78B3A37E7C}">
      <text>
        <r>
          <rPr>
            <sz val="11"/>
            <rFont val="Calibri"/>
            <family val="2"/>
            <charset val="238"/>
          </rPr>
          <t>SZV_F:Indokolas</t>
        </r>
      </text>
    </comment>
    <comment ref="AV552" authorId="0" shapeId="0" xr:uid="{C390D790-3433-4F29-8AE6-4061C147ACC4}">
      <text>
        <r>
          <rPr>
            <sz val="11"/>
            <rFont val="Calibri"/>
            <family val="2"/>
            <charset val="238"/>
          </rPr>
          <t>SZV_F:Megjegyzes</t>
        </r>
      </text>
    </comment>
    <comment ref="AW552" authorId="0" shapeId="0" xr:uid="{0E51EDFF-049D-4353-8605-73912BBA2E5A}">
      <text>
        <r>
          <rPr>
            <sz val="11"/>
            <rFont val="Calibri"/>
            <family val="2"/>
            <charset val="238"/>
          </rPr>
          <t>SZV_F:FeladatSorszam</t>
        </r>
      </text>
    </comment>
    <comment ref="AY552" authorId="0" shapeId="0" xr:uid="{293C4132-D054-4116-B5C9-C5407C509865}">
      <text>
        <r>
          <rPr>
            <sz val="11"/>
            <rFont val="Calibri"/>
            <family val="2"/>
            <charset val="238"/>
          </rPr>
          <t>SZV_F:ISA</t>
        </r>
      </text>
    </comment>
    <comment ref="B553" authorId="0" shapeId="0" xr:uid="{23AAE0A0-4ED6-4C27-AA9A-FC13D24E2FAE}">
      <text>
        <r>
          <rPr>
            <sz val="11"/>
            <rFont val="Calibri"/>
            <family val="2"/>
            <charset val="238"/>
          </rPr>
          <t>SZV_F:FontossagiSorrent</t>
        </r>
      </text>
    </comment>
    <comment ref="C553" authorId="0" shapeId="0" xr:uid="{AC883B6B-D605-47F9-BF77-08D93F274C45}">
      <text>
        <r>
          <rPr>
            <sz val="11"/>
            <rFont val="Calibri"/>
            <family val="2"/>
            <charset val="238"/>
          </rPr>
          <t>SZV_F:FeladatKategoria</t>
        </r>
      </text>
    </comment>
    <comment ref="D553" authorId="0" shapeId="0" xr:uid="{8DF1B894-5C8A-4D9C-91D1-3A39A96C936F}">
      <text>
        <r>
          <rPr>
            <sz val="11"/>
            <rFont val="Calibri"/>
            <family val="2"/>
            <charset val="238"/>
          </rPr>
          <t>SZV_F:FeladatMegnevezes</t>
        </r>
      </text>
    </comment>
    <comment ref="E553" authorId="0" shapeId="0" xr:uid="{DA5316F5-5B4E-4CC3-A854-81E9F797AFC4}">
      <text>
        <r>
          <rPr>
            <sz val="11"/>
            <rFont val="Calibri"/>
            <family val="2"/>
            <charset val="238"/>
          </rPr>
          <t>SZV_F:ElviEngedelySzam</t>
        </r>
      </text>
    </comment>
    <comment ref="F553" authorId="0" shapeId="0" xr:uid="{AEC447BD-604E-40A4-A9EA-CFD2164DF989}">
      <text>
        <r>
          <rPr>
            <sz val="11"/>
            <rFont val="Calibri"/>
            <family val="2"/>
            <charset val="238"/>
          </rPr>
          <t>SZV_F:VKR_Kod</t>
        </r>
      </text>
    </comment>
    <comment ref="G553" authorId="0" shapeId="0" xr:uid="{7E1F045C-8BB2-40EB-B7CE-56A6AB772DAA}">
      <text>
        <r>
          <rPr>
            <sz val="11"/>
            <rFont val="Calibri"/>
            <family val="2"/>
            <charset val="238"/>
          </rPr>
          <t>SZV_F:VKR_Nev</t>
        </r>
      </text>
    </comment>
    <comment ref="H553" authorId="0" shapeId="0" xr:uid="{5CE6B14A-EB79-4CE7-A8AF-5A12EBF6875E}">
      <text>
        <r>
          <rPr>
            <sz val="11"/>
            <rFont val="Calibri"/>
            <family val="2"/>
            <charset val="238"/>
          </rPr>
          <t>SZV_F:FeladatAzonosito</t>
        </r>
      </text>
    </comment>
    <comment ref="I553" authorId="0" shapeId="0" xr:uid="{BB17FBC2-9396-4DFB-A66A-80F03F62D9A9}">
      <text>
        <r>
          <rPr>
            <sz val="11"/>
            <rFont val="Calibri"/>
            <family val="2"/>
            <charset val="238"/>
          </rPr>
          <t>SZV_F:EllatasiTerulet</t>
        </r>
      </text>
    </comment>
    <comment ref="J553" authorId="0" shapeId="0" xr:uid="{CC7DE3F7-5764-4751-82B1-8DF91AF2F064}">
      <text>
        <r>
          <rPr>
            <sz val="11"/>
            <rFont val="Calibri"/>
            <family val="2"/>
            <charset val="238"/>
          </rPr>
          <t>SZV_F:EllatasertFelelos</t>
        </r>
      </text>
    </comment>
    <comment ref="K553" authorId="0" shapeId="0" xr:uid="{08A6C3E0-0AC8-4194-A2E3-6BD76E34A3DA}">
      <text>
        <r>
          <rPr>
            <sz val="11"/>
            <rFont val="Calibri"/>
            <family val="2"/>
            <charset val="238"/>
          </rPr>
          <t>SZV_F:TervezettNettoKoltseg</t>
        </r>
      </text>
    </comment>
    <comment ref="L553" authorId="0" shapeId="0" xr:uid="{1CDCCD85-F493-4AC6-B127-7C8143B8BDBE}">
      <text>
        <r>
          <rPr>
            <sz val="11"/>
            <rFont val="Calibri"/>
            <family val="2"/>
            <charset val="238"/>
          </rPr>
          <t>SZV_F:IdotartamKezdes</t>
        </r>
      </text>
    </comment>
    <comment ref="M553" authorId="0" shapeId="0" xr:uid="{ED4CAB20-D1B3-497C-87D0-101841DC1FF0}">
      <text>
        <r>
          <rPr>
            <sz val="11"/>
            <rFont val="Calibri"/>
            <family val="2"/>
            <charset val="238"/>
          </rPr>
          <t>SZV_F:IdotartamBefejezes</t>
        </r>
      </text>
    </comment>
    <comment ref="N553" authorId="0" shapeId="0" xr:uid="{C558EF9E-4FFA-4CBF-9132-FC1F9D7DF2F2}">
      <text>
        <r>
          <rPr>
            <sz val="11"/>
            <rFont val="Calibri"/>
            <family val="2"/>
            <charset val="238"/>
          </rPr>
          <t>SZV_F:NettoKoltsegUtem1</t>
        </r>
      </text>
    </comment>
    <comment ref="O553" authorId="0" shapeId="0" xr:uid="{601FB898-7FC0-4500-BC79-E08F8D2FE3E6}">
      <text>
        <r>
          <rPr>
            <sz val="11"/>
            <rFont val="Calibri"/>
            <family val="2"/>
            <charset val="238"/>
          </rPr>
          <t>SZV_F:NettoKoltsegUtem2</t>
        </r>
      </text>
    </comment>
    <comment ref="P553" authorId="0" shapeId="0" xr:uid="{2B249A78-94BB-4502-A952-6445BCD0529A}">
      <text>
        <r>
          <rPr>
            <sz val="11"/>
            <rFont val="Calibri"/>
            <family val="2"/>
            <charset val="238"/>
          </rPr>
          <t>SZV_F:EM_Melleklet2_KTG</t>
        </r>
      </text>
    </comment>
    <comment ref="R553" authorId="0" shapeId="0" xr:uid="{08E1FA39-31AF-44A0-9C97-5695A900E06F}">
      <text>
        <r>
          <rPr>
            <sz val="11"/>
            <rFont val="Calibri"/>
            <family val="2"/>
            <charset val="238"/>
          </rPr>
          <t>SZV_F:HDUtem1</t>
        </r>
      </text>
    </comment>
    <comment ref="S553" authorId="0" shapeId="0" xr:uid="{9190F41C-8B6B-4426-8697-408E70409075}">
      <text>
        <r>
          <rPr>
            <sz val="11"/>
            <rFont val="Calibri"/>
            <family val="2"/>
            <charset val="238"/>
          </rPr>
          <t>SZV_F:ECSUtem1</t>
        </r>
      </text>
    </comment>
    <comment ref="T553" authorId="0" shapeId="0" xr:uid="{0F2A8317-0629-4BC8-8960-3314CEF46225}">
      <text>
        <r>
          <rPr>
            <sz val="11"/>
            <rFont val="Calibri"/>
            <family val="2"/>
            <charset val="238"/>
          </rPr>
          <t>SZV_F:KFHUtem1</t>
        </r>
      </text>
    </comment>
    <comment ref="U553" authorId="0" shapeId="0" xr:uid="{47501CC8-F1C8-4304-8CA9-84E4B21CC075}">
      <text>
        <r>
          <rPr>
            <sz val="11"/>
            <rFont val="Calibri"/>
            <family val="2"/>
            <charset val="238"/>
          </rPr>
          <t>SZV_F:Egyeb_SajatUtem1</t>
        </r>
      </text>
    </comment>
    <comment ref="V553" authorId="0" shapeId="0" xr:uid="{A2A867C3-062E-4A7A-97BC-6D778E99D0F3}">
      <text>
        <r>
          <rPr>
            <sz val="11"/>
            <rFont val="Calibri"/>
            <family val="2"/>
            <charset val="238"/>
          </rPr>
          <t>SZV_F:DijUtem1</t>
        </r>
      </text>
    </comment>
    <comment ref="W553" authorId="0" shapeId="0" xr:uid="{CE087A61-5033-4D19-A9F6-67DBA10C4BAE}">
      <text>
        <r>
          <rPr>
            <sz val="11"/>
            <rFont val="Calibri"/>
            <family val="2"/>
            <charset val="238"/>
          </rPr>
          <t>SZV_F:EM_Melleklet1_Utem1</t>
        </r>
      </text>
    </comment>
    <comment ref="X553" authorId="0" shapeId="0" xr:uid="{F7A874A0-07C3-4BD7-8CC7-05BEE32EE279}">
      <text>
        <r>
          <rPr>
            <sz val="11"/>
            <rFont val="Calibri"/>
            <family val="2"/>
            <charset val="238"/>
          </rPr>
          <t>SZV_F:EgyebAllamiUtem1</t>
        </r>
      </text>
    </comment>
    <comment ref="Y553" authorId="0" shapeId="0" xr:uid="{94402C6A-F086-4F4B-B221-23D731E9222C}">
      <text>
        <r>
          <rPr>
            <sz val="11"/>
            <rFont val="Calibri"/>
            <family val="2"/>
            <charset val="238"/>
          </rPr>
          <t>SZV_F:OnkormanyzatiUtem1</t>
        </r>
      </text>
    </comment>
    <comment ref="Z553" authorId="0" shapeId="0" xr:uid="{AF68FF74-D6F0-49A0-8E55-7BF3EF99654F}">
      <text>
        <r>
          <rPr>
            <sz val="11"/>
            <rFont val="Calibri"/>
            <family val="2"/>
            <charset val="238"/>
          </rPr>
          <t>SZV_F:EUUtem1</t>
        </r>
      </text>
    </comment>
    <comment ref="AA553" authorId="0" shapeId="0" xr:uid="{AD78EE30-2C7D-4ABB-8879-87CEB3A61FC8}">
      <text>
        <r>
          <rPr>
            <sz val="11"/>
            <rFont val="Calibri"/>
            <family val="2"/>
            <charset val="238"/>
          </rPr>
          <t>SZV_F:EgyebUtem1</t>
        </r>
      </text>
    </comment>
    <comment ref="AB553" authorId="0" shapeId="0" xr:uid="{DB40B86B-624E-4F8A-A9A0-9EE43D75D952}">
      <text>
        <r>
          <rPr>
            <sz val="11"/>
            <rFont val="Calibri"/>
            <family val="2"/>
            <charset val="238"/>
          </rPr>
          <t>SZV_F:HitelKotvenyUtem1</t>
        </r>
      </text>
    </comment>
    <comment ref="AC553" authorId="0" shapeId="0" xr:uid="{640F9440-8684-4376-9774-DE0C7D488575}">
      <text>
        <r>
          <rPr>
            <sz val="11"/>
            <rFont val="Calibri"/>
            <family val="2"/>
            <charset val="238"/>
          </rPr>
          <t>SZV_F:OsszesenUtem1</t>
        </r>
      </text>
    </comment>
    <comment ref="AF553" authorId="0" shapeId="0" xr:uid="{EDACA603-326D-43A6-A753-61FFB2F277D6}">
      <text>
        <r>
          <rPr>
            <sz val="11"/>
            <rFont val="Calibri"/>
            <family val="2"/>
            <charset val="238"/>
          </rPr>
          <t>SZV_F:HDUtem2</t>
        </r>
      </text>
    </comment>
    <comment ref="AG553" authorId="0" shapeId="0" xr:uid="{87A01558-E140-4BE1-924C-0043FF27BE57}">
      <text>
        <r>
          <rPr>
            <sz val="11"/>
            <rFont val="Calibri"/>
            <family val="2"/>
            <charset val="238"/>
          </rPr>
          <t>SZV_F:ECSUtem2</t>
        </r>
      </text>
    </comment>
    <comment ref="AH553" authorId="0" shapeId="0" xr:uid="{4B9CB347-CBCF-4515-A53B-C2674D454C25}">
      <text>
        <r>
          <rPr>
            <sz val="11"/>
            <rFont val="Calibri"/>
            <family val="2"/>
            <charset val="238"/>
          </rPr>
          <t>SZV_F:KFHUtem2</t>
        </r>
      </text>
    </comment>
    <comment ref="AI553" authorId="0" shapeId="0" xr:uid="{58E774CF-7990-477D-BAA2-6364706E8F41}">
      <text>
        <r>
          <rPr>
            <sz val="11"/>
            <rFont val="Calibri"/>
            <family val="2"/>
            <charset val="238"/>
          </rPr>
          <t>SZV_F:Egyeb_SajatUtem2</t>
        </r>
      </text>
    </comment>
    <comment ref="AJ553" authorId="0" shapeId="0" xr:uid="{EBAAFF2B-509B-42A8-A448-9F326454CCE3}">
      <text>
        <r>
          <rPr>
            <sz val="11"/>
            <rFont val="Calibri"/>
            <family val="2"/>
            <charset val="238"/>
          </rPr>
          <t>SZV_F:DijUtem2</t>
        </r>
      </text>
    </comment>
    <comment ref="AK553" authorId="0" shapeId="0" xr:uid="{B0448865-5A4E-4AF0-A007-A9081F93EA4B}">
      <text>
        <r>
          <rPr>
            <sz val="11"/>
            <rFont val="Calibri"/>
            <family val="2"/>
            <charset val="238"/>
          </rPr>
          <t>SZV_F:EM_Melleklet1_Utem2</t>
        </r>
      </text>
    </comment>
    <comment ref="AL553" authorId="0" shapeId="0" xr:uid="{317970FE-3479-4A24-A31D-35C10F2DA9AF}">
      <text>
        <r>
          <rPr>
            <sz val="11"/>
            <rFont val="Calibri"/>
            <family val="2"/>
            <charset val="238"/>
          </rPr>
          <t>SZV_F:EgyebAllamiUtem2</t>
        </r>
      </text>
    </comment>
    <comment ref="AM553" authorId="0" shapeId="0" xr:uid="{E76F28DB-6444-43DA-AE57-CC380C39A208}">
      <text>
        <r>
          <rPr>
            <sz val="11"/>
            <rFont val="Calibri"/>
            <family val="2"/>
            <charset val="238"/>
          </rPr>
          <t>SZV_F:OnkormanyzatiUtem2</t>
        </r>
      </text>
    </comment>
    <comment ref="AN553" authorId="0" shapeId="0" xr:uid="{37ED09C9-9592-4712-8B2F-294E5DA85AE7}">
      <text>
        <r>
          <rPr>
            <sz val="11"/>
            <rFont val="Calibri"/>
            <family val="2"/>
            <charset val="238"/>
          </rPr>
          <t>SZV_F:EUUtem2</t>
        </r>
      </text>
    </comment>
    <comment ref="AO553" authorId="0" shapeId="0" xr:uid="{E176EDBA-D20B-49A4-9761-8FCF6321CE6A}">
      <text>
        <r>
          <rPr>
            <sz val="11"/>
            <rFont val="Calibri"/>
            <family val="2"/>
            <charset val="238"/>
          </rPr>
          <t>SZV_F:EgyebUtem2</t>
        </r>
      </text>
    </comment>
    <comment ref="AP553" authorId="0" shapeId="0" xr:uid="{EDD16A93-93FF-411A-8052-9F909E7951D6}">
      <text>
        <r>
          <rPr>
            <sz val="11"/>
            <rFont val="Calibri"/>
            <family val="2"/>
            <charset val="238"/>
          </rPr>
          <t>SZV_F:HitelKotvenyUtem2</t>
        </r>
      </text>
    </comment>
    <comment ref="AQ553" authorId="0" shapeId="0" xr:uid="{C5B785E9-740E-4F76-97B8-E6934BD8C6E0}">
      <text>
        <r>
          <rPr>
            <sz val="11"/>
            <rFont val="Calibri"/>
            <family val="2"/>
            <charset val="238"/>
          </rPr>
          <t>SZV_F:OsszesenUtem2</t>
        </r>
      </text>
    </comment>
    <comment ref="AR553" authorId="0" shapeId="0" xr:uid="{57980005-EC94-44B1-B505-A29183C98668}">
      <text>
        <r>
          <rPr>
            <sz val="11"/>
            <rFont val="Calibri"/>
            <family val="2"/>
            <charset val="238"/>
          </rPr>
          <t>SZV_F:ForrashianyUtem2</t>
        </r>
      </text>
    </comment>
    <comment ref="AU553" authorId="0" shapeId="0" xr:uid="{BD449F3D-C8D5-4C82-9AC9-3B4427A3C3B0}">
      <text>
        <r>
          <rPr>
            <sz val="11"/>
            <rFont val="Calibri"/>
            <family val="2"/>
            <charset val="238"/>
          </rPr>
          <t>SZV_F:Indokolas</t>
        </r>
      </text>
    </comment>
    <comment ref="AV553" authorId="0" shapeId="0" xr:uid="{329C209A-3CDC-40FA-8D59-5F92E63E53B6}">
      <text>
        <r>
          <rPr>
            <sz val="11"/>
            <rFont val="Calibri"/>
            <family val="2"/>
            <charset val="238"/>
          </rPr>
          <t>SZV_F:Megjegyzes</t>
        </r>
      </text>
    </comment>
    <comment ref="AW553" authorId="0" shapeId="0" xr:uid="{2495F0D3-38C1-4175-B572-D4EB3017DC52}">
      <text>
        <r>
          <rPr>
            <sz val="11"/>
            <rFont val="Calibri"/>
            <family val="2"/>
            <charset val="238"/>
          </rPr>
          <t>SZV_F:FeladatSorszam</t>
        </r>
      </text>
    </comment>
    <comment ref="AY553" authorId="0" shapeId="0" xr:uid="{C442D38E-F929-4481-B034-078154340D9C}">
      <text>
        <r>
          <rPr>
            <sz val="11"/>
            <rFont val="Calibri"/>
            <family val="2"/>
            <charset val="238"/>
          </rPr>
          <t>SZV_F:ISA</t>
        </r>
      </text>
    </comment>
    <comment ref="B554" authorId="0" shapeId="0" xr:uid="{1089CBA4-87DE-4D5C-96F3-FCFE79E7A5CF}">
      <text>
        <r>
          <rPr>
            <sz val="11"/>
            <rFont val="Calibri"/>
            <family val="2"/>
            <charset val="238"/>
          </rPr>
          <t>SZV_F:FontossagiSorrent</t>
        </r>
      </text>
    </comment>
    <comment ref="C554" authorId="0" shapeId="0" xr:uid="{ACE76D43-C88D-4E26-8F0F-8B976B888DD0}">
      <text>
        <r>
          <rPr>
            <sz val="11"/>
            <rFont val="Calibri"/>
            <family val="2"/>
            <charset val="238"/>
          </rPr>
          <t>SZV_F:FeladatKategoria</t>
        </r>
      </text>
    </comment>
    <comment ref="D554" authorId="0" shapeId="0" xr:uid="{734292E6-BE3F-4CB9-8EF1-7148E47E4016}">
      <text>
        <r>
          <rPr>
            <sz val="11"/>
            <rFont val="Calibri"/>
            <family val="2"/>
            <charset val="238"/>
          </rPr>
          <t>SZV_F:FeladatMegnevezes</t>
        </r>
      </text>
    </comment>
    <comment ref="E554" authorId="0" shapeId="0" xr:uid="{C3EB5DF8-9C3F-44FB-99D9-F8A59B66979C}">
      <text>
        <r>
          <rPr>
            <sz val="11"/>
            <rFont val="Calibri"/>
            <family val="2"/>
            <charset val="238"/>
          </rPr>
          <t>SZV_F:ElviEngedelySzam</t>
        </r>
      </text>
    </comment>
    <comment ref="F554" authorId="0" shapeId="0" xr:uid="{B5ADF5A3-5A0A-4A8A-9659-B65EE0D09447}">
      <text>
        <r>
          <rPr>
            <sz val="11"/>
            <rFont val="Calibri"/>
            <family val="2"/>
            <charset val="238"/>
          </rPr>
          <t>SZV_F:VKR_Kod</t>
        </r>
      </text>
    </comment>
    <comment ref="G554" authorId="0" shapeId="0" xr:uid="{4785CFED-FD09-49B2-84F0-20D01CDF9617}">
      <text>
        <r>
          <rPr>
            <sz val="11"/>
            <rFont val="Calibri"/>
            <family val="2"/>
            <charset val="238"/>
          </rPr>
          <t>SZV_F:VKR_Nev</t>
        </r>
      </text>
    </comment>
    <comment ref="H554" authorId="0" shapeId="0" xr:uid="{9681C8A5-32C7-4736-BA46-9C93C91CF4C5}">
      <text>
        <r>
          <rPr>
            <sz val="11"/>
            <rFont val="Calibri"/>
            <family val="2"/>
            <charset val="238"/>
          </rPr>
          <t>SZV_F:FeladatAzonosito</t>
        </r>
      </text>
    </comment>
    <comment ref="I554" authorId="0" shapeId="0" xr:uid="{5CF0CC1E-C049-4077-8EAA-EAFA61D744BF}">
      <text>
        <r>
          <rPr>
            <sz val="11"/>
            <rFont val="Calibri"/>
            <family val="2"/>
            <charset val="238"/>
          </rPr>
          <t>SZV_F:EllatasiTerulet</t>
        </r>
      </text>
    </comment>
    <comment ref="J554" authorId="0" shapeId="0" xr:uid="{166A7DA5-DAAC-4690-BB8D-1F883792544F}">
      <text>
        <r>
          <rPr>
            <sz val="11"/>
            <rFont val="Calibri"/>
            <family val="2"/>
            <charset val="238"/>
          </rPr>
          <t>SZV_F:EllatasertFelelos</t>
        </r>
      </text>
    </comment>
    <comment ref="K554" authorId="0" shapeId="0" xr:uid="{F8CE3504-5FC1-4C15-A3A8-0DB894CAE439}">
      <text>
        <r>
          <rPr>
            <sz val="11"/>
            <rFont val="Calibri"/>
            <family val="2"/>
            <charset val="238"/>
          </rPr>
          <t>SZV_F:TervezettNettoKoltseg</t>
        </r>
      </text>
    </comment>
    <comment ref="L554" authorId="0" shapeId="0" xr:uid="{9786663D-C4C1-4F4F-BFC8-B6C11297C3DB}">
      <text>
        <r>
          <rPr>
            <sz val="11"/>
            <rFont val="Calibri"/>
            <family val="2"/>
            <charset val="238"/>
          </rPr>
          <t>SZV_F:IdotartamKezdes</t>
        </r>
      </text>
    </comment>
    <comment ref="M554" authorId="0" shapeId="0" xr:uid="{0A825703-D6F5-44CA-BF23-3B3FAD8A6DC3}">
      <text>
        <r>
          <rPr>
            <sz val="11"/>
            <rFont val="Calibri"/>
            <family val="2"/>
            <charset val="238"/>
          </rPr>
          <t>SZV_F:IdotartamBefejezes</t>
        </r>
      </text>
    </comment>
    <comment ref="N554" authorId="0" shapeId="0" xr:uid="{E0B3EF02-84B3-4F82-B8E3-0FBE6345C917}">
      <text>
        <r>
          <rPr>
            <sz val="11"/>
            <rFont val="Calibri"/>
            <family val="2"/>
            <charset val="238"/>
          </rPr>
          <t>SZV_F:NettoKoltsegUtem1</t>
        </r>
      </text>
    </comment>
    <comment ref="O554" authorId="0" shapeId="0" xr:uid="{E763E31B-7855-49AB-8C38-C94A6C78E926}">
      <text>
        <r>
          <rPr>
            <sz val="11"/>
            <rFont val="Calibri"/>
            <family val="2"/>
            <charset val="238"/>
          </rPr>
          <t>SZV_F:NettoKoltsegUtem2</t>
        </r>
      </text>
    </comment>
    <comment ref="P554" authorId="0" shapeId="0" xr:uid="{92B179A0-2F60-4EE6-BD97-390E5D5BD58A}">
      <text>
        <r>
          <rPr>
            <sz val="11"/>
            <rFont val="Calibri"/>
            <family val="2"/>
            <charset val="238"/>
          </rPr>
          <t>SZV_F:EM_Melleklet2_KTG</t>
        </r>
      </text>
    </comment>
    <comment ref="R554" authorId="0" shapeId="0" xr:uid="{35A53401-681A-4583-AF13-EE8BDCA4AE73}">
      <text>
        <r>
          <rPr>
            <sz val="11"/>
            <rFont val="Calibri"/>
            <family val="2"/>
            <charset val="238"/>
          </rPr>
          <t>SZV_F:HDUtem1</t>
        </r>
      </text>
    </comment>
    <comment ref="S554" authorId="0" shapeId="0" xr:uid="{90B5D1FD-54D6-4E21-B073-E92DD0AB2DF4}">
      <text>
        <r>
          <rPr>
            <sz val="11"/>
            <rFont val="Calibri"/>
            <family val="2"/>
            <charset val="238"/>
          </rPr>
          <t>SZV_F:ECSUtem1</t>
        </r>
      </text>
    </comment>
    <comment ref="T554" authorId="0" shapeId="0" xr:uid="{BF99A4A0-E9B7-4D11-BE26-74C8B08CFF0B}">
      <text>
        <r>
          <rPr>
            <sz val="11"/>
            <rFont val="Calibri"/>
            <family val="2"/>
            <charset val="238"/>
          </rPr>
          <t>SZV_F:KFHUtem1</t>
        </r>
      </text>
    </comment>
    <comment ref="U554" authorId="0" shapeId="0" xr:uid="{B52E39AA-A580-4705-891E-1ECEE942C4FC}">
      <text>
        <r>
          <rPr>
            <sz val="11"/>
            <rFont val="Calibri"/>
            <family val="2"/>
            <charset val="238"/>
          </rPr>
          <t>SZV_F:Egyeb_SajatUtem1</t>
        </r>
      </text>
    </comment>
    <comment ref="V554" authorId="0" shapeId="0" xr:uid="{A13FA383-59C4-484E-8E66-0FAC0545CE1B}">
      <text>
        <r>
          <rPr>
            <sz val="11"/>
            <rFont val="Calibri"/>
            <family val="2"/>
            <charset val="238"/>
          </rPr>
          <t>SZV_F:DijUtem1</t>
        </r>
      </text>
    </comment>
    <comment ref="W554" authorId="0" shapeId="0" xr:uid="{FD79396F-47F8-4E3F-AEE5-FF3687896658}">
      <text>
        <r>
          <rPr>
            <sz val="11"/>
            <rFont val="Calibri"/>
            <family val="2"/>
            <charset val="238"/>
          </rPr>
          <t>SZV_F:EM_Melleklet1_Utem1</t>
        </r>
      </text>
    </comment>
    <comment ref="X554" authorId="0" shapeId="0" xr:uid="{A6F7C84D-6BC5-4762-AA40-1450D3DFBA32}">
      <text>
        <r>
          <rPr>
            <sz val="11"/>
            <rFont val="Calibri"/>
            <family val="2"/>
            <charset val="238"/>
          </rPr>
          <t>SZV_F:EgyebAllamiUtem1</t>
        </r>
      </text>
    </comment>
    <comment ref="Y554" authorId="0" shapeId="0" xr:uid="{FC918304-703A-42AB-9DB5-4E02D9AD637E}">
      <text>
        <r>
          <rPr>
            <sz val="11"/>
            <rFont val="Calibri"/>
            <family val="2"/>
            <charset val="238"/>
          </rPr>
          <t>SZV_F:OnkormanyzatiUtem1</t>
        </r>
      </text>
    </comment>
    <comment ref="Z554" authorId="0" shapeId="0" xr:uid="{0B78CDAD-281C-4AAA-AB65-D555C31C15A3}">
      <text>
        <r>
          <rPr>
            <sz val="11"/>
            <rFont val="Calibri"/>
            <family val="2"/>
            <charset val="238"/>
          </rPr>
          <t>SZV_F:EUUtem1</t>
        </r>
      </text>
    </comment>
    <comment ref="AA554" authorId="0" shapeId="0" xr:uid="{4E7E0A95-7A96-4E87-9FC3-527005FC9912}">
      <text>
        <r>
          <rPr>
            <sz val="11"/>
            <rFont val="Calibri"/>
            <family val="2"/>
            <charset val="238"/>
          </rPr>
          <t>SZV_F:EgyebUtem1</t>
        </r>
      </text>
    </comment>
    <comment ref="AB554" authorId="0" shapeId="0" xr:uid="{C0FBE1DA-8BFD-4E9E-A89A-26AEB4D615C5}">
      <text>
        <r>
          <rPr>
            <sz val="11"/>
            <rFont val="Calibri"/>
            <family val="2"/>
            <charset val="238"/>
          </rPr>
          <t>SZV_F:HitelKotvenyUtem1</t>
        </r>
      </text>
    </comment>
    <comment ref="AC554" authorId="0" shapeId="0" xr:uid="{C2409B9A-C47C-475D-847A-686AAA0AB23E}">
      <text>
        <r>
          <rPr>
            <sz val="11"/>
            <rFont val="Calibri"/>
            <family val="2"/>
            <charset val="238"/>
          </rPr>
          <t>SZV_F:OsszesenUtem1</t>
        </r>
      </text>
    </comment>
    <comment ref="AF554" authorId="0" shapeId="0" xr:uid="{90D17E00-1E0F-4DA9-82E1-529DF0F6F6D6}">
      <text>
        <r>
          <rPr>
            <sz val="11"/>
            <rFont val="Calibri"/>
            <family val="2"/>
            <charset val="238"/>
          </rPr>
          <t>SZV_F:HDUtem2</t>
        </r>
      </text>
    </comment>
    <comment ref="AG554" authorId="0" shapeId="0" xr:uid="{A7109DB8-1234-4071-8426-12BCA9E5DD9E}">
      <text>
        <r>
          <rPr>
            <sz val="11"/>
            <rFont val="Calibri"/>
            <family val="2"/>
            <charset val="238"/>
          </rPr>
          <t>SZV_F:ECSUtem2</t>
        </r>
      </text>
    </comment>
    <comment ref="AH554" authorId="0" shapeId="0" xr:uid="{2D7222D7-5AC6-4024-911B-E07EB7D75D57}">
      <text>
        <r>
          <rPr>
            <sz val="11"/>
            <rFont val="Calibri"/>
            <family val="2"/>
            <charset val="238"/>
          </rPr>
          <t>SZV_F:KFHUtem2</t>
        </r>
      </text>
    </comment>
    <comment ref="AI554" authorId="0" shapeId="0" xr:uid="{8F761860-6DA4-4491-A3EC-7A79617017BC}">
      <text>
        <r>
          <rPr>
            <sz val="11"/>
            <rFont val="Calibri"/>
            <family val="2"/>
            <charset val="238"/>
          </rPr>
          <t>SZV_F:Egyeb_SajatUtem2</t>
        </r>
      </text>
    </comment>
    <comment ref="AJ554" authorId="0" shapeId="0" xr:uid="{36ABD346-C349-4EFB-AD62-1A10175682E7}">
      <text>
        <r>
          <rPr>
            <sz val="11"/>
            <rFont val="Calibri"/>
            <family val="2"/>
            <charset val="238"/>
          </rPr>
          <t>SZV_F:DijUtem2</t>
        </r>
      </text>
    </comment>
    <comment ref="AK554" authorId="0" shapeId="0" xr:uid="{71D3D04D-C1B1-4562-9457-3BAEFD0A2FC6}">
      <text>
        <r>
          <rPr>
            <sz val="11"/>
            <rFont val="Calibri"/>
            <family val="2"/>
            <charset val="238"/>
          </rPr>
          <t>SZV_F:EM_Melleklet1_Utem2</t>
        </r>
      </text>
    </comment>
    <comment ref="AL554" authorId="0" shapeId="0" xr:uid="{76A9B61E-066D-45CF-9741-06925CAB40E8}">
      <text>
        <r>
          <rPr>
            <sz val="11"/>
            <rFont val="Calibri"/>
            <family val="2"/>
            <charset val="238"/>
          </rPr>
          <t>SZV_F:EgyebAllamiUtem2</t>
        </r>
      </text>
    </comment>
    <comment ref="AM554" authorId="0" shapeId="0" xr:uid="{E92D2F02-C545-426B-8177-442F1303CE15}">
      <text>
        <r>
          <rPr>
            <sz val="11"/>
            <rFont val="Calibri"/>
            <family val="2"/>
            <charset val="238"/>
          </rPr>
          <t>SZV_F:OnkormanyzatiUtem2</t>
        </r>
      </text>
    </comment>
    <comment ref="AN554" authorId="0" shapeId="0" xr:uid="{51A45D04-414F-41DF-B8FD-89458F1D2D39}">
      <text>
        <r>
          <rPr>
            <sz val="11"/>
            <rFont val="Calibri"/>
            <family val="2"/>
            <charset val="238"/>
          </rPr>
          <t>SZV_F:EUUtem2</t>
        </r>
      </text>
    </comment>
    <comment ref="AO554" authorId="0" shapeId="0" xr:uid="{3F1976AC-382C-40A9-A381-890D17576BEF}">
      <text>
        <r>
          <rPr>
            <sz val="11"/>
            <rFont val="Calibri"/>
            <family val="2"/>
            <charset val="238"/>
          </rPr>
          <t>SZV_F:EgyebUtem2</t>
        </r>
      </text>
    </comment>
    <comment ref="AP554" authorId="0" shapeId="0" xr:uid="{9C750F90-237E-4384-B2C7-2E3E1924AD48}">
      <text>
        <r>
          <rPr>
            <sz val="11"/>
            <rFont val="Calibri"/>
            <family val="2"/>
            <charset val="238"/>
          </rPr>
          <t>SZV_F:HitelKotvenyUtem2</t>
        </r>
      </text>
    </comment>
    <comment ref="AQ554" authorId="0" shapeId="0" xr:uid="{D96C756A-18C4-4F03-9207-B8DBA39A32F8}">
      <text>
        <r>
          <rPr>
            <sz val="11"/>
            <rFont val="Calibri"/>
            <family val="2"/>
            <charset val="238"/>
          </rPr>
          <t>SZV_F:OsszesenUtem2</t>
        </r>
      </text>
    </comment>
    <comment ref="AR554" authorId="0" shapeId="0" xr:uid="{A2A73FF5-5B00-4FD9-8BD0-C629E7C611A1}">
      <text>
        <r>
          <rPr>
            <sz val="11"/>
            <rFont val="Calibri"/>
            <family val="2"/>
            <charset val="238"/>
          </rPr>
          <t>SZV_F:ForrashianyUtem2</t>
        </r>
      </text>
    </comment>
    <comment ref="AU554" authorId="0" shapeId="0" xr:uid="{8A5A801D-683E-46D1-9B65-24D7876D1664}">
      <text>
        <r>
          <rPr>
            <sz val="11"/>
            <rFont val="Calibri"/>
            <family val="2"/>
            <charset val="238"/>
          </rPr>
          <t>SZV_F:Indokolas</t>
        </r>
      </text>
    </comment>
    <comment ref="AV554" authorId="0" shapeId="0" xr:uid="{1FF041AF-F1BB-430E-AD09-E0772CC2BE88}">
      <text>
        <r>
          <rPr>
            <sz val="11"/>
            <rFont val="Calibri"/>
            <family val="2"/>
            <charset val="238"/>
          </rPr>
          <t>SZV_F:Megjegyzes</t>
        </r>
      </text>
    </comment>
    <comment ref="AW554" authorId="0" shapeId="0" xr:uid="{9B405760-A179-47DD-90E7-972DC7AC0A88}">
      <text>
        <r>
          <rPr>
            <sz val="11"/>
            <rFont val="Calibri"/>
            <family val="2"/>
            <charset val="238"/>
          </rPr>
          <t>SZV_F:FeladatSorszam</t>
        </r>
      </text>
    </comment>
    <comment ref="AY554" authorId="0" shapeId="0" xr:uid="{A83D0204-F841-490C-8E7C-0F5C230E1A6B}">
      <text>
        <r>
          <rPr>
            <sz val="11"/>
            <rFont val="Calibri"/>
            <family val="2"/>
            <charset val="238"/>
          </rPr>
          <t>SZV_F:ISA</t>
        </r>
      </text>
    </comment>
    <comment ref="B555" authorId="0" shapeId="0" xr:uid="{CF453F1F-DE2D-42A2-84C1-ADA388A0BBC2}">
      <text>
        <r>
          <rPr>
            <sz val="11"/>
            <rFont val="Calibri"/>
            <family val="2"/>
            <charset val="238"/>
          </rPr>
          <t>SZV_F:FontossagiSorrent</t>
        </r>
      </text>
    </comment>
    <comment ref="C555" authorId="0" shapeId="0" xr:uid="{CDEF7F70-1164-4D73-80EC-C24C6C348CE0}">
      <text>
        <r>
          <rPr>
            <sz val="11"/>
            <rFont val="Calibri"/>
            <family val="2"/>
            <charset val="238"/>
          </rPr>
          <t>SZV_F:FeladatKategoria</t>
        </r>
      </text>
    </comment>
    <comment ref="D555" authorId="0" shapeId="0" xr:uid="{F3A17579-B67C-43F8-B70E-16EF639F8319}">
      <text>
        <r>
          <rPr>
            <sz val="11"/>
            <rFont val="Calibri"/>
            <family val="2"/>
            <charset val="238"/>
          </rPr>
          <t>SZV_F:FeladatMegnevezes</t>
        </r>
      </text>
    </comment>
    <comment ref="E555" authorId="0" shapeId="0" xr:uid="{9A8D6D9A-2ACF-4825-BF09-9612187FFD5D}">
      <text>
        <r>
          <rPr>
            <sz val="11"/>
            <rFont val="Calibri"/>
            <family val="2"/>
            <charset val="238"/>
          </rPr>
          <t>SZV_F:ElviEngedelySzam</t>
        </r>
      </text>
    </comment>
    <comment ref="F555" authorId="0" shapeId="0" xr:uid="{3FEC0A82-AF53-4E4C-AC0D-ADB25DF5B1AC}">
      <text>
        <r>
          <rPr>
            <sz val="11"/>
            <rFont val="Calibri"/>
            <family val="2"/>
            <charset val="238"/>
          </rPr>
          <t>SZV_F:VKR_Kod</t>
        </r>
      </text>
    </comment>
    <comment ref="G555" authorId="0" shapeId="0" xr:uid="{14A0F2E6-0D6D-41A9-A3AD-3A477BD6FB8F}">
      <text>
        <r>
          <rPr>
            <sz val="11"/>
            <rFont val="Calibri"/>
            <family val="2"/>
            <charset val="238"/>
          </rPr>
          <t>SZV_F:VKR_Nev</t>
        </r>
      </text>
    </comment>
    <comment ref="H555" authorId="0" shapeId="0" xr:uid="{E51A779B-A0FB-46CE-BD34-98F953281485}">
      <text>
        <r>
          <rPr>
            <sz val="11"/>
            <rFont val="Calibri"/>
            <family val="2"/>
            <charset val="238"/>
          </rPr>
          <t>SZV_F:FeladatAzonosito</t>
        </r>
      </text>
    </comment>
    <comment ref="I555" authorId="0" shapeId="0" xr:uid="{CA315A17-1CB0-4C01-8A9F-5CDF6C9AB26D}">
      <text>
        <r>
          <rPr>
            <sz val="11"/>
            <rFont val="Calibri"/>
            <family val="2"/>
            <charset val="238"/>
          </rPr>
          <t>SZV_F:EllatasiTerulet</t>
        </r>
      </text>
    </comment>
    <comment ref="J555" authorId="0" shapeId="0" xr:uid="{789D434F-3320-4A10-82D1-E42DDFC5F246}">
      <text>
        <r>
          <rPr>
            <sz val="11"/>
            <rFont val="Calibri"/>
            <family val="2"/>
            <charset val="238"/>
          </rPr>
          <t>SZV_F:EllatasertFelelos</t>
        </r>
      </text>
    </comment>
    <comment ref="K555" authorId="0" shapeId="0" xr:uid="{896D63E8-B898-4772-82F0-DCE0401790B9}">
      <text>
        <r>
          <rPr>
            <sz val="11"/>
            <rFont val="Calibri"/>
            <family val="2"/>
            <charset val="238"/>
          </rPr>
          <t>SZV_F:TervezettNettoKoltseg</t>
        </r>
      </text>
    </comment>
    <comment ref="L555" authorId="0" shapeId="0" xr:uid="{54317AB1-1623-4E91-875F-633AEBB4B26B}">
      <text>
        <r>
          <rPr>
            <sz val="11"/>
            <rFont val="Calibri"/>
            <family val="2"/>
            <charset val="238"/>
          </rPr>
          <t>SZV_F:IdotartamKezdes</t>
        </r>
      </text>
    </comment>
    <comment ref="M555" authorId="0" shapeId="0" xr:uid="{85199C05-FBC5-42FA-9FF5-2B9CD3AE0DC7}">
      <text>
        <r>
          <rPr>
            <sz val="11"/>
            <rFont val="Calibri"/>
            <family val="2"/>
            <charset val="238"/>
          </rPr>
          <t>SZV_F:IdotartamBefejezes</t>
        </r>
      </text>
    </comment>
    <comment ref="N555" authorId="0" shapeId="0" xr:uid="{9636E331-CFB3-4120-A8C9-AFDBC9C7F9EC}">
      <text>
        <r>
          <rPr>
            <sz val="11"/>
            <rFont val="Calibri"/>
            <family val="2"/>
            <charset val="238"/>
          </rPr>
          <t>SZV_F:NettoKoltsegUtem1</t>
        </r>
      </text>
    </comment>
    <comment ref="O555" authorId="0" shapeId="0" xr:uid="{88B72AF7-E002-4F0B-958D-8DEAE7D955B5}">
      <text>
        <r>
          <rPr>
            <sz val="11"/>
            <rFont val="Calibri"/>
            <family val="2"/>
            <charset val="238"/>
          </rPr>
          <t>SZV_F:NettoKoltsegUtem2</t>
        </r>
      </text>
    </comment>
    <comment ref="P555" authorId="0" shapeId="0" xr:uid="{C6AD211A-6999-4559-9810-62183F7EEFEB}">
      <text>
        <r>
          <rPr>
            <sz val="11"/>
            <rFont val="Calibri"/>
            <family val="2"/>
            <charset val="238"/>
          </rPr>
          <t>SZV_F:EM_Melleklet2_KTG</t>
        </r>
      </text>
    </comment>
    <comment ref="R555" authorId="0" shapeId="0" xr:uid="{E96DEEE6-E104-4EA4-8A73-8F9147BC50E7}">
      <text>
        <r>
          <rPr>
            <sz val="11"/>
            <rFont val="Calibri"/>
            <family val="2"/>
            <charset val="238"/>
          </rPr>
          <t>SZV_F:HDUtem1</t>
        </r>
      </text>
    </comment>
    <comment ref="S555" authorId="0" shapeId="0" xr:uid="{6008A0A2-3D59-4A9F-BE72-6A8DF5435800}">
      <text>
        <r>
          <rPr>
            <sz val="11"/>
            <rFont val="Calibri"/>
            <family val="2"/>
            <charset val="238"/>
          </rPr>
          <t>SZV_F:ECSUtem1</t>
        </r>
      </text>
    </comment>
    <comment ref="T555" authorId="0" shapeId="0" xr:uid="{57141810-E320-4FC1-BD2C-3B39B6634075}">
      <text>
        <r>
          <rPr>
            <sz val="11"/>
            <rFont val="Calibri"/>
            <family val="2"/>
            <charset val="238"/>
          </rPr>
          <t>SZV_F:KFHUtem1</t>
        </r>
      </text>
    </comment>
    <comment ref="U555" authorId="0" shapeId="0" xr:uid="{7241AADC-AF34-46F7-ACD8-8A872D2859CD}">
      <text>
        <r>
          <rPr>
            <sz val="11"/>
            <rFont val="Calibri"/>
            <family val="2"/>
            <charset val="238"/>
          </rPr>
          <t>SZV_F:Egyeb_SajatUtem1</t>
        </r>
      </text>
    </comment>
    <comment ref="V555" authorId="0" shapeId="0" xr:uid="{CEFDEA4E-F090-45F9-BC57-4770BD50F499}">
      <text>
        <r>
          <rPr>
            <sz val="11"/>
            <rFont val="Calibri"/>
            <family val="2"/>
            <charset val="238"/>
          </rPr>
          <t>SZV_F:DijUtem1</t>
        </r>
      </text>
    </comment>
    <comment ref="W555" authorId="0" shapeId="0" xr:uid="{5B8CA429-CD88-42FE-A1D1-9DCF7524CCE8}">
      <text>
        <r>
          <rPr>
            <sz val="11"/>
            <rFont val="Calibri"/>
            <family val="2"/>
            <charset val="238"/>
          </rPr>
          <t>SZV_F:EM_Melleklet1_Utem1</t>
        </r>
      </text>
    </comment>
    <comment ref="X555" authorId="0" shapeId="0" xr:uid="{E454AD27-4F56-43B7-9272-71DA18D0226C}">
      <text>
        <r>
          <rPr>
            <sz val="11"/>
            <rFont val="Calibri"/>
            <family val="2"/>
            <charset val="238"/>
          </rPr>
          <t>SZV_F:EgyebAllamiUtem1</t>
        </r>
      </text>
    </comment>
    <comment ref="Y555" authorId="0" shapeId="0" xr:uid="{562C8764-2AA3-46B9-B411-C22829D2294F}">
      <text>
        <r>
          <rPr>
            <sz val="11"/>
            <rFont val="Calibri"/>
            <family val="2"/>
            <charset val="238"/>
          </rPr>
          <t>SZV_F:OnkormanyzatiUtem1</t>
        </r>
      </text>
    </comment>
    <comment ref="Z555" authorId="0" shapeId="0" xr:uid="{97FF9CE6-4E6D-4CDC-AF53-C7FFF81F565F}">
      <text>
        <r>
          <rPr>
            <sz val="11"/>
            <rFont val="Calibri"/>
            <family val="2"/>
            <charset val="238"/>
          </rPr>
          <t>SZV_F:EUUtem1</t>
        </r>
      </text>
    </comment>
    <comment ref="AA555" authorId="0" shapeId="0" xr:uid="{B30ABF3B-28A5-4156-B311-C09E4388C489}">
      <text>
        <r>
          <rPr>
            <sz val="11"/>
            <rFont val="Calibri"/>
            <family val="2"/>
            <charset val="238"/>
          </rPr>
          <t>SZV_F:EgyebUtem1</t>
        </r>
      </text>
    </comment>
    <comment ref="AB555" authorId="0" shapeId="0" xr:uid="{FBDEB9E3-E37F-4008-9130-2BB082FAC312}">
      <text>
        <r>
          <rPr>
            <sz val="11"/>
            <rFont val="Calibri"/>
            <family val="2"/>
            <charset val="238"/>
          </rPr>
          <t>SZV_F:HitelKotvenyUtem1</t>
        </r>
      </text>
    </comment>
    <comment ref="AC555" authorId="0" shapeId="0" xr:uid="{55AB19A7-EF73-4054-AAD9-9B453D477D5E}">
      <text>
        <r>
          <rPr>
            <sz val="11"/>
            <rFont val="Calibri"/>
            <family val="2"/>
            <charset val="238"/>
          </rPr>
          <t>SZV_F:OsszesenUtem1</t>
        </r>
      </text>
    </comment>
    <comment ref="AF555" authorId="0" shapeId="0" xr:uid="{E88AC251-92A9-4A18-98B7-0D0D64F17929}">
      <text>
        <r>
          <rPr>
            <sz val="11"/>
            <rFont val="Calibri"/>
            <family val="2"/>
            <charset val="238"/>
          </rPr>
          <t>SZV_F:HDUtem2</t>
        </r>
      </text>
    </comment>
    <comment ref="AG555" authorId="0" shapeId="0" xr:uid="{EAC4206B-B40A-4360-BF75-2547DBAC2DC2}">
      <text>
        <r>
          <rPr>
            <sz val="11"/>
            <rFont val="Calibri"/>
            <family val="2"/>
            <charset val="238"/>
          </rPr>
          <t>SZV_F:ECSUtem2</t>
        </r>
      </text>
    </comment>
    <comment ref="AH555" authorId="0" shapeId="0" xr:uid="{A33AE1CD-9306-4B2E-A897-2DBEB3AC90CE}">
      <text>
        <r>
          <rPr>
            <sz val="11"/>
            <rFont val="Calibri"/>
            <family val="2"/>
            <charset val="238"/>
          </rPr>
          <t>SZV_F:KFHUtem2</t>
        </r>
      </text>
    </comment>
    <comment ref="AI555" authorId="0" shapeId="0" xr:uid="{9DD3ED84-EEBF-4A8A-99C7-83FEC5112782}">
      <text>
        <r>
          <rPr>
            <sz val="11"/>
            <rFont val="Calibri"/>
            <family val="2"/>
            <charset val="238"/>
          </rPr>
          <t>SZV_F:Egyeb_SajatUtem2</t>
        </r>
      </text>
    </comment>
    <comment ref="AJ555" authorId="0" shapeId="0" xr:uid="{86E001B9-0B49-4055-BD4F-AC2FD892AC4C}">
      <text>
        <r>
          <rPr>
            <sz val="11"/>
            <rFont val="Calibri"/>
            <family val="2"/>
            <charset val="238"/>
          </rPr>
          <t>SZV_F:DijUtem2</t>
        </r>
      </text>
    </comment>
    <comment ref="AK555" authorId="0" shapeId="0" xr:uid="{C234F215-A04A-4D11-A4A9-F120699045CD}">
      <text>
        <r>
          <rPr>
            <sz val="11"/>
            <rFont val="Calibri"/>
            <family val="2"/>
            <charset val="238"/>
          </rPr>
          <t>SZV_F:EM_Melleklet1_Utem2</t>
        </r>
      </text>
    </comment>
    <comment ref="AL555" authorId="0" shapeId="0" xr:uid="{444E795D-8A39-4C9C-8B5C-9A15C9CDA35A}">
      <text>
        <r>
          <rPr>
            <sz val="11"/>
            <rFont val="Calibri"/>
            <family val="2"/>
            <charset val="238"/>
          </rPr>
          <t>SZV_F:EgyebAllamiUtem2</t>
        </r>
      </text>
    </comment>
    <comment ref="AM555" authorId="0" shapeId="0" xr:uid="{C6BEA0F3-AA66-41C9-8EFD-3EC1362A4DC6}">
      <text>
        <r>
          <rPr>
            <sz val="11"/>
            <rFont val="Calibri"/>
            <family val="2"/>
            <charset val="238"/>
          </rPr>
          <t>SZV_F:OnkormanyzatiUtem2</t>
        </r>
      </text>
    </comment>
    <comment ref="AN555" authorId="0" shapeId="0" xr:uid="{0745221D-C14E-4101-9A7F-4F883BDA2AD0}">
      <text>
        <r>
          <rPr>
            <sz val="11"/>
            <rFont val="Calibri"/>
            <family val="2"/>
            <charset val="238"/>
          </rPr>
          <t>SZV_F:EUUtem2</t>
        </r>
      </text>
    </comment>
    <comment ref="AO555" authorId="0" shapeId="0" xr:uid="{074FC501-9BCF-42DA-B880-385E0CD755A8}">
      <text>
        <r>
          <rPr>
            <sz val="11"/>
            <rFont val="Calibri"/>
            <family val="2"/>
            <charset val="238"/>
          </rPr>
          <t>SZV_F:EgyebUtem2</t>
        </r>
      </text>
    </comment>
    <comment ref="AP555" authorId="0" shapeId="0" xr:uid="{0003596C-1F01-49E1-8CDA-2EBCEB6AC20A}">
      <text>
        <r>
          <rPr>
            <sz val="11"/>
            <rFont val="Calibri"/>
            <family val="2"/>
            <charset val="238"/>
          </rPr>
          <t>SZV_F:HitelKotvenyUtem2</t>
        </r>
      </text>
    </comment>
    <comment ref="AQ555" authorId="0" shapeId="0" xr:uid="{E6B41242-3EE1-4EFD-A258-461FE7BE4446}">
      <text>
        <r>
          <rPr>
            <sz val="11"/>
            <rFont val="Calibri"/>
            <family val="2"/>
            <charset val="238"/>
          </rPr>
          <t>SZV_F:OsszesenUtem2</t>
        </r>
      </text>
    </comment>
    <comment ref="AR555" authorId="0" shapeId="0" xr:uid="{B1D05C24-ED23-428C-8E75-B61A6FBD4627}">
      <text>
        <r>
          <rPr>
            <sz val="11"/>
            <rFont val="Calibri"/>
            <family val="2"/>
            <charset val="238"/>
          </rPr>
          <t>SZV_F:ForrashianyUtem2</t>
        </r>
      </text>
    </comment>
    <comment ref="AU555" authorId="0" shapeId="0" xr:uid="{7D24E7F2-704A-4791-B106-C02B43F8138B}">
      <text>
        <r>
          <rPr>
            <sz val="11"/>
            <rFont val="Calibri"/>
            <family val="2"/>
            <charset val="238"/>
          </rPr>
          <t>SZV_F:Indokolas</t>
        </r>
      </text>
    </comment>
    <comment ref="AV555" authorId="0" shapeId="0" xr:uid="{57A1926F-4673-466C-8B2B-008232D18B48}">
      <text>
        <r>
          <rPr>
            <sz val="11"/>
            <rFont val="Calibri"/>
            <family val="2"/>
            <charset val="238"/>
          </rPr>
          <t>SZV_F:Megjegyzes</t>
        </r>
      </text>
    </comment>
    <comment ref="AW555" authorId="0" shapeId="0" xr:uid="{84D4C830-42CD-4BFA-BA8B-48B0E5083861}">
      <text>
        <r>
          <rPr>
            <sz val="11"/>
            <rFont val="Calibri"/>
            <family val="2"/>
            <charset val="238"/>
          </rPr>
          <t>SZV_F:FeladatSorszam</t>
        </r>
      </text>
    </comment>
    <comment ref="AY555" authorId="0" shapeId="0" xr:uid="{55CE2C87-240A-44AE-B098-DC3D6A5CAA81}">
      <text>
        <r>
          <rPr>
            <sz val="11"/>
            <rFont val="Calibri"/>
            <family val="2"/>
            <charset val="238"/>
          </rPr>
          <t>SZV_F:ISA</t>
        </r>
      </text>
    </comment>
    <comment ref="B556" authorId="0" shapeId="0" xr:uid="{6F8BCEC1-D9F9-4157-9816-3B8468117F61}">
      <text>
        <r>
          <rPr>
            <sz val="11"/>
            <rFont val="Calibri"/>
            <family val="2"/>
            <charset val="238"/>
          </rPr>
          <t>SZV_F:FontossagiSorrent</t>
        </r>
      </text>
    </comment>
    <comment ref="C556" authorId="0" shapeId="0" xr:uid="{EB33CDD2-6841-494A-8C39-F87FBA44496E}">
      <text>
        <r>
          <rPr>
            <sz val="11"/>
            <rFont val="Calibri"/>
            <family val="2"/>
            <charset val="238"/>
          </rPr>
          <t>SZV_F:FeladatKategoria</t>
        </r>
      </text>
    </comment>
    <comment ref="D556" authorId="0" shapeId="0" xr:uid="{4B99337B-17A4-497C-A2D9-464FD2A53BB6}">
      <text>
        <r>
          <rPr>
            <sz val="11"/>
            <rFont val="Calibri"/>
            <family val="2"/>
            <charset val="238"/>
          </rPr>
          <t>SZV_F:FeladatMegnevezes</t>
        </r>
      </text>
    </comment>
    <comment ref="E556" authorId="0" shapeId="0" xr:uid="{083B6CDA-091E-4D10-91B5-5E696DAFEC9D}">
      <text>
        <r>
          <rPr>
            <sz val="11"/>
            <rFont val="Calibri"/>
            <family val="2"/>
            <charset val="238"/>
          </rPr>
          <t>SZV_F:ElviEngedelySzam</t>
        </r>
      </text>
    </comment>
    <comment ref="F556" authorId="0" shapeId="0" xr:uid="{4243DB74-F73F-45C7-9BEA-158E2CB9436D}">
      <text>
        <r>
          <rPr>
            <sz val="11"/>
            <rFont val="Calibri"/>
            <family val="2"/>
            <charset val="238"/>
          </rPr>
          <t>SZV_F:VKR_Kod</t>
        </r>
      </text>
    </comment>
    <comment ref="G556" authorId="0" shapeId="0" xr:uid="{A665A631-E784-4936-8F52-C6528EAA47DF}">
      <text>
        <r>
          <rPr>
            <sz val="11"/>
            <rFont val="Calibri"/>
            <family val="2"/>
            <charset val="238"/>
          </rPr>
          <t>SZV_F:VKR_Nev</t>
        </r>
      </text>
    </comment>
    <comment ref="H556" authorId="0" shapeId="0" xr:uid="{65DF9BC4-3003-4F1A-83AC-9D515CE8737A}">
      <text>
        <r>
          <rPr>
            <sz val="11"/>
            <rFont val="Calibri"/>
            <family val="2"/>
            <charset val="238"/>
          </rPr>
          <t>SZV_F:FeladatAzonosito</t>
        </r>
      </text>
    </comment>
    <comment ref="I556" authorId="0" shapeId="0" xr:uid="{52142511-CF66-4B3E-913E-F4E6888064A9}">
      <text>
        <r>
          <rPr>
            <sz val="11"/>
            <rFont val="Calibri"/>
            <family val="2"/>
            <charset val="238"/>
          </rPr>
          <t>SZV_F:EllatasiTerulet</t>
        </r>
      </text>
    </comment>
    <comment ref="J556" authorId="0" shapeId="0" xr:uid="{599BD54F-9DE8-4E9B-A5DF-4C353BECB771}">
      <text>
        <r>
          <rPr>
            <sz val="11"/>
            <rFont val="Calibri"/>
            <family val="2"/>
            <charset val="238"/>
          </rPr>
          <t>SZV_F:EllatasertFelelos</t>
        </r>
      </text>
    </comment>
    <comment ref="K556" authorId="0" shapeId="0" xr:uid="{C88BE875-A722-41C0-97FA-3A36BEBE5453}">
      <text>
        <r>
          <rPr>
            <sz val="11"/>
            <rFont val="Calibri"/>
            <family val="2"/>
            <charset val="238"/>
          </rPr>
          <t>SZV_F:TervezettNettoKoltseg</t>
        </r>
      </text>
    </comment>
    <comment ref="L556" authorId="0" shapeId="0" xr:uid="{95BEA3E2-BFE4-4D91-AA93-DD7074A6C62C}">
      <text>
        <r>
          <rPr>
            <sz val="11"/>
            <rFont val="Calibri"/>
            <family val="2"/>
            <charset val="238"/>
          </rPr>
          <t>SZV_F:IdotartamKezdes</t>
        </r>
      </text>
    </comment>
    <comment ref="M556" authorId="0" shapeId="0" xr:uid="{377E8EE0-DD00-4DA3-A865-E15F352A18F6}">
      <text>
        <r>
          <rPr>
            <sz val="11"/>
            <rFont val="Calibri"/>
            <family val="2"/>
            <charset val="238"/>
          </rPr>
          <t>SZV_F:IdotartamBefejezes</t>
        </r>
      </text>
    </comment>
    <comment ref="N556" authorId="0" shapeId="0" xr:uid="{7415F47B-EC34-45B5-85A5-182D6F341DD3}">
      <text>
        <r>
          <rPr>
            <sz val="11"/>
            <rFont val="Calibri"/>
            <family val="2"/>
            <charset val="238"/>
          </rPr>
          <t>SZV_F:NettoKoltsegUtem1</t>
        </r>
      </text>
    </comment>
    <comment ref="O556" authorId="0" shapeId="0" xr:uid="{6C5AF288-A2E4-4CFF-B657-9C939C52E998}">
      <text>
        <r>
          <rPr>
            <sz val="11"/>
            <rFont val="Calibri"/>
            <family val="2"/>
            <charset val="238"/>
          </rPr>
          <t>SZV_F:NettoKoltsegUtem2</t>
        </r>
      </text>
    </comment>
    <comment ref="P556" authorId="0" shapeId="0" xr:uid="{14B6F571-DF57-40F9-A10F-225EF071AEDD}">
      <text>
        <r>
          <rPr>
            <sz val="11"/>
            <rFont val="Calibri"/>
            <family val="2"/>
            <charset val="238"/>
          </rPr>
          <t>SZV_F:EM_Melleklet2_KTG</t>
        </r>
      </text>
    </comment>
    <comment ref="R556" authorId="0" shapeId="0" xr:uid="{D0DE744C-725C-4C04-834E-BECF9B7D5FEA}">
      <text>
        <r>
          <rPr>
            <sz val="11"/>
            <rFont val="Calibri"/>
            <family val="2"/>
            <charset val="238"/>
          </rPr>
          <t>SZV_F:HDUtem1</t>
        </r>
      </text>
    </comment>
    <comment ref="S556" authorId="0" shapeId="0" xr:uid="{108A7206-3A6B-40C3-A132-4FCD48DD4F3A}">
      <text>
        <r>
          <rPr>
            <sz val="11"/>
            <rFont val="Calibri"/>
            <family val="2"/>
            <charset val="238"/>
          </rPr>
          <t>SZV_F:ECSUtem1</t>
        </r>
      </text>
    </comment>
    <comment ref="T556" authorId="0" shapeId="0" xr:uid="{18E229E5-4D33-41F4-860F-D59EB4AC9DB2}">
      <text>
        <r>
          <rPr>
            <sz val="11"/>
            <rFont val="Calibri"/>
            <family val="2"/>
            <charset val="238"/>
          </rPr>
          <t>SZV_F:KFHUtem1</t>
        </r>
      </text>
    </comment>
    <comment ref="U556" authorId="0" shapeId="0" xr:uid="{A6932C72-DE71-4414-8828-9042D724DF88}">
      <text>
        <r>
          <rPr>
            <sz val="11"/>
            <rFont val="Calibri"/>
            <family val="2"/>
            <charset val="238"/>
          </rPr>
          <t>SZV_F:Egyeb_SajatUtem1</t>
        </r>
      </text>
    </comment>
    <comment ref="V556" authorId="0" shapeId="0" xr:uid="{7CBA5182-7035-41E8-92A3-AAE20B8F9079}">
      <text>
        <r>
          <rPr>
            <sz val="11"/>
            <rFont val="Calibri"/>
            <family val="2"/>
            <charset val="238"/>
          </rPr>
          <t>SZV_F:DijUtem1</t>
        </r>
      </text>
    </comment>
    <comment ref="W556" authorId="0" shapeId="0" xr:uid="{89B747A5-C1C1-4046-8F8C-D58AE803ED29}">
      <text>
        <r>
          <rPr>
            <sz val="11"/>
            <rFont val="Calibri"/>
            <family val="2"/>
            <charset val="238"/>
          </rPr>
          <t>SZV_F:EM_Melleklet1_Utem1</t>
        </r>
      </text>
    </comment>
    <comment ref="X556" authorId="0" shapeId="0" xr:uid="{45A22345-6848-4138-BCB6-2F917A1333C4}">
      <text>
        <r>
          <rPr>
            <sz val="11"/>
            <rFont val="Calibri"/>
            <family val="2"/>
            <charset val="238"/>
          </rPr>
          <t>SZV_F:EgyebAllamiUtem1</t>
        </r>
      </text>
    </comment>
    <comment ref="Y556" authorId="0" shapeId="0" xr:uid="{E5CD448D-6879-4206-B573-6A447E8EDA4A}">
      <text>
        <r>
          <rPr>
            <sz val="11"/>
            <rFont val="Calibri"/>
            <family val="2"/>
            <charset val="238"/>
          </rPr>
          <t>SZV_F:OnkormanyzatiUtem1</t>
        </r>
      </text>
    </comment>
    <comment ref="Z556" authorId="0" shapeId="0" xr:uid="{81AAC191-DA18-48AF-A6AD-794A99F9772D}">
      <text>
        <r>
          <rPr>
            <sz val="11"/>
            <rFont val="Calibri"/>
            <family val="2"/>
            <charset val="238"/>
          </rPr>
          <t>SZV_F:EUUtem1</t>
        </r>
      </text>
    </comment>
    <comment ref="AA556" authorId="0" shapeId="0" xr:uid="{A8538C5E-74AC-4F3D-8B05-E4937DD72712}">
      <text>
        <r>
          <rPr>
            <sz val="11"/>
            <rFont val="Calibri"/>
            <family val="2"/>
            <charset val="238"/>
          </rPr>
          <t>SZV_F:EgyebUtem1</t>
        </r>
      </text>
    </comment>
    <comment ref="AB556" authorId="0" shapeId="0" xr:uid="{2C37FCEF-0DFA-4009-93FF-FC97B8030163}">
      <text>
        <r>
          <rPr>
            <sz val="11"/>
            <rFont val="Calibri"/>
            <family val="2"/>
            <charset val="238"/>
          </rPr>
          <t>SZV_F:HitelKotvenyUtem1</t>
        </r>
      </text>
    </comment>
    <comment ref="AC556" authorId="0" shapeId="0" xr:uid="{C2B163F4-6CDD-4E0C-95D6-335771AF106E}">
      <text>
        <r>
          <rPr>
            <sz val="11"/>
            <rFont val="Calibri"/>
            <family val="2"/>
            <charset val="238"/>
          </rPr>
          <t>SZV_F:OsszesenUtem1</t>
        </r>
      </text>
    </comment>
    <comment ref="AF556" authorId="0" shapeId="0" xr:uid="{B441AB9C-B242-443A-A507-52BE389B136B}">
      <text>
        <r>
          <rPr>
            <sz val="11"/>
            <rFont val="Calibri"/>
            <family val="2"/>
            <charset val="238"/>
          </rPr>
          <t>SZV_F:HDUtem2</t>
        </r>
      </text>
    </comment>
    <comment ref="AG556" authorId="0" shapeId="0" xr:uid="{C4A0205D-147B-478F-AA03-6195DA46C5BD}">
      <text>
        <r>
          <rPr>
            <sz val="11"/>
            <rFont val="Calibri"/>
            <family val="2"/>
            <charset val="238"/>
          </rPr>
          <t>SZV_F:ECSUtem2</t>
        </r>
      </text>
    </comment>
    <comment ref="AH556" authorId="0" shapeId="0" xr:uid="{FD4C79ED-CEFD-4A97-9C5D-8E899433B92B}">
      <text>
        <r>
          <rPr>
            <sz val="11"/>
            <rFont val="Calibri"/>
            <family val="2"/>
            <charset val="238"/>
          </rPr>
          <t>SZV_F:KFHUtem2</t>
        </r>
      </text>
    </comment>
    <comment ref="AI556" authorId="0" shapeId="0" xr:uid="{E2025B91-E00D-4E23-997F-4968623C5285}">
      <text>
        <r>
          <rPr>
            <sz val="11"/>
            <rFont val="Calibri"/>
            <family val="2"/>
            <charset val="238"/>
          </rPr>
          <t>SZV_F:Egyeb_SajatUtem2</t>
        </r>
      </text>
    </comment>
    <comment ref="AJ556" authorId="0" shapeId="0" xr:uid="{D0488B5A-A487-4B98-9A21-B7E168CF5948}">
      <text>
        <r>
          <rPr>
            <sz val="11"/>
            <rFont val="Calibri"/>
            <family val="2"/>
            <charset val="238"/>
          </rPr>
          <t>SZV_F:DijUtem2</t>
        </r>
      </text>
    </comment>
    <comment ref="AK556" authorId="0" shapeId="0" xr:uid="{99DCCBEA-400C-4073-B190-9A27040BF28A}">
      <text>
        <r>
          <rPr>
            <sz val="11"/>
            <rFont val="Calibri"/>
            <family val="2"/>
            <charset val="238"/>
          </rPr>
          <t>SZV_F:EM_Melleklet1_Utem2</t>
        </r>
      </text>
    </comment>
    <comment ref="AL556" authorId="0" shapeId="0" xr:uid="{FEC16AF3-D120-4AA6-B915-3539064418E7}">
      <text>
        <r>
          <rPr>
            <sz val="11"/>
            <rFont val="Calibri"/>
            <family val="2"/>
            <charset val="238"/>
          </rPr>
          <t>SZV_F:EgyebAllamiUtem2</t>
        </r>
      </text>
    </comment>
    <comment ref="AM556" authorId="0" shapeId="0" xr:uid="{6BAA1673-1400-4F3B-B5C2-E43D40921B6D}">
      <text>
        <r>
          <rPr>
            <sz val="11"/>
            <rFont val="Calibri"/>
            <family val="2"/>
            <charset val="238"/>
          </rPr>
          <t>SZV_F:OnkormanyzatiUtem2</t>
        </r>
      </text>
    </comment>
    <comment ref="AN556" authorId="0" shapeId="0" xr:uid="{937EBD69-29C8-4294-A5B8-E29575E64F0C}">
      <text>
        <r>
          <rPr>
            <sz val="11"/>
            <rFont val="Calibri"/>
            <family val="2"/>
            <charset val="238"/>
          </rPr>
          <t>SZV_F:EUUtem2</t>
        </r>
      </text>
    </comment>
    <comment ref="AO556" authorId="0" shapeId="0" xr:uid="{5CB9983E-957C-4535-AF34-276B9D12F55E}">
      <text>
        <r>
          <rPr>
            <sz val="11"/>
            <rFont val="Calibri"/>
            <family val="2"/>
            <charset val="238"/>
          </rPr>
          <t>SZV_F:EgyebUtem2</t>
        </r>
      </text>
    </comment>
    <comment ref="AP556" authorId="0" shapeId="0" xr:uid="{4546421D-48FC-4A35-954A-568A49095AB9}">
      <text>
        <r>
          <rPr>
            <sz val="11"/>
            <rFont val="Calibri"/>
            <family val="2"/>
            <charset val="238"/>
          </rPr>
          <t>SZV_F:HitelKotvenyUtem2</t>
        </r>
      </text>
    </comment>
    <comment ref="AQ556" authorId="0" shapeId="0" xr:uid="{BD54C0F6-1E4B-4CB9-8E07-F32A7AF09E0A}">
      <text>
        <r>
          <rPr>
            <sz val="11"/>
            <rFont val="Calibri"/>
            <family val="2"/>
            <charset val="238"/>
          </rPr>
          <t>SZV_F:OsszesenUtem2</t>
        </r>
      </text>
    </comment>
    <comment ref="AR556" authorId="0" shapeId="0" xr:uid="{CC5F71AC-EC40-46D4-8707-3EB275AD8E96}">
      <text>
        <r>
          <rPr>
            <sz val="11"/>
            <rFont val="Calibri"/>
            <family val="2"/>
            <charset val="238"/>
          </rPr>
          <t>SZV_F:ForrashianyUtem2</t>
        </r>
      </text>
    </comment>
    <comment ref="AU556" authorId="0" shapeId="0" xr:uid="{06499F24-CC9F-4A72-9805-7688BD0F47D1}">
      <text>
        <r>
          <rPr>
            <sz val="11"/>
            <rFont val="Calibri"/>
            <family val="2"/>
            <charset val="238"/>
          </rPr>
          <t>SZV_F:Indokolas</t>
        </r>
      </text>
    </comment>
    <comment ref="AV556" authorId="0" shapeId="0" xr:uid="{7FBB127C-CA46-47E6-B58F-970236DC0DB4}">
      <text>
        <r>
          <rPr>
            <sz val="11"/>
            <rFont val="Calibri"/>
            <family val="2"/>
            <charset val="238"/>
          </rPr>
          <t>SZV_F:Megjegyzes</t>
        </r>
      </text>
    </comment>
    <comment ref="AW556" authorId="0" shapeId="0" xr:uid="{27BAFD7B-CDCA-4C23-BCA8-A5747137082F}">
      <text>
        <r>
          <rPr>
            <sz val="11"/>
            <rFont val="Calibri"/>
            <family val="2"/>
            <charset val="238"/>
          </rPr>
          <t>SZV_F:FeladatSorszam</t>
        </r>
      </text>
    </comment>
    <comment ref="AY556" authorId="0" shapeId="0" xr:uid="{14E6552B-70E9-484C-8488-C5BC2240D6B6}">
      <text>
        <r>
          <rPr>
            <sz val="11"/>
            <rFont val="Calibri"/>
            <family val="2"/>
            <charset val="238"/>
          </rPr>
          <t>SZV_F:ISA</t>
        </r>
      </text>
    </comment>
    <comment ref="B557" authorId="0" shapeId="0" xr:uid="{9E54E92B-88B1-459A-90C0-359DBABFFEDE}">
      <text>
        <r>
          <rPr>
            <sz val="11"/>
            <rFont val="Calibri"/>
            <family val="2"/>
            <charset val="238"/>
          </rPr>
          <t>SZV_F:FontossagiSorrent</t>
        </r>
      </text>
    </comment>
    <comment ref="C557" authorId="0" shapeId="0" xr:uid="{112736CA-E04F-4629-B065-2CBE5BD3CA0A}">
      <text>
        <r>
          <rPr>
            <sz val="11"/>
            <rFont val="Calibri"/>
            <family val="2"/>
            <charset val="238"/>
          </rPr>
          <t>SZV_F:FeladatKategoria</t>
        </r>
      </text>
    </comment>
    <comment ref="D557" authorId="0" shapeId="0" xr:uid="{8FF5A396-B161-4DE5-BD97-9DAF20ECB44A}">
      <text>
        <r>
          <rPr>
            <sz val="11"/>
            <rFont val="Calibri"/>
            <family val="2"/>
            <charset val="238"/>
          </rPr>
          <t>SZV_F:FeladatMegnevezes</t>
        </r>
      </text>
    </comment>
    <comment ref="E557" authorId="0" shapeId="0" xr:uid="{D94F1C7E-FE2A-417D-84C6-B4762D920009}">
      <text>
        <r>
          <rPr>
            <sz val="11"/>
            <rFont val="Calibri"/>
            <family val="2"/>
            <charset val="238"/>
          </rPr>
          <t>SZV_F:ElviEngedelySzam</t>
        </r>
      </text>
    </comment>
    <comment ref="F557" authorId="0" shapeId="0" xr:uid="{D4C6831D-8CDE-4082-8351-12A7261ACB46}">
      <text>
        <r>
          <rPr>
            <sz val="11"/>
            <rFont val="Calibri"/>
            <family val="2"/>
            <charset val="238"/>
          </rPr>
          <t>SZV_F:VKR_Kod</t>
        </r>
      </text>
    </comment>
    <comment ref="G557" authorId="0" shapeId="0" xr:uid="{85069C06-9BDC-411A-9A7C-A59F94C4D3C3}">
      <text>
        <r>
          <rPr>
            <sz val="11"/>
            <rFont val="Calibri"/>
            <family val="2"/>
            <charset val="238"/>
          </rPr>
          <t>SZV_F:VKR_Nev</t>
        </r>
      </text>
    </comment>
    <comment ref="H557" authorId="0" shapeId="0" xr:uid="{27F3A6B4-6C03-4A95-8569-47D9288DC6F1}">
      <text>
        <r>
          <rPr>
            <sz val="11"/>
            <rFont val="Calibri"/>
            <family val="2"/>
            <charset val="238"/>
          </rPr>
          <t>SZV_F:FeladatAzonosito</t>
        </r>
      </text>
    </comment>
    <comment ref="I557" authorId="0" shapeId="0" xr:uid="{47990A8B-E82D-41BF-A246-8715DCD85FDD}">
      <text>
        <r>
          <rPr>
            <sz val="11"/>
            <rFont val="Calibri"/>
            <family val="2"/>
            <charset val="238"/>
          </rPr>
          <t>SZV_F:EllatasiTerulet</t>
        </r>
      </text>
    </comment>
    <comment ref="J557" authorId="0" shapeId="0" xr:uid="{1FC1310E-A67E-477D-89C1-AE698A8CD737}">
      <text>
        <r>
          <rPr>
            <sz val="11"/>
            <rFont val="Calibri"/>
            <family val="2"/>
            <charset val="238"/>
          </rPr>
          <t>SZV_F:EllatasertFelelos</t>
        </r>
      </text>
    </comment>
    <comment ref="K557" authorId="0" shapeId="0" xr:uid="{55B9D13F-29F5-409D-89F6-3A70CC22936A}">
      <text>
        <r>
          <rPr>
            <sz val="11"/>
            <rFont val="Calibri"/>
            <family val="2"/>
            <charset val="238"/>
          </rPr>
          <t>SZV_F:TervezettNettoKoltseg</t>
        </r>
      </text>
    </comment>
    <comment ref="L557" authorId="0" shapeId="0" xr:uid="{7F25617A-3068-4340-B2A3-C4147AA3AAB1}">
      <text>
        <r>
          <rPr>
            <sz val="11"/>
            <rFont val="Calibri"/>
            <family val="2"/>
            <charset val="238"/>
          </rPr>
          <t>SZV_F:IdotartamKezdes</t>
        </r>
      </text>
    </comment>
    <comment ref="M557" authorId="0" shapeId="0" xr:uid="{96298ACC-2E03-4440-AE23-CE3CE862BEE1}">
      <text>
        <r>
          <rPr>
            <sz val="11"/>
            <rFont val="Calibri"/>
            <family val="2"/>
            <charset val="238"/>
          </rPr>
          <t>SZV_F:IdotartamBefejezes</t>
        </r>
      </text>
    </comment>
    <comment ref="N557" authorId="0" shapeId="0" xr:uid="{43FEDF4F-FA01-4E30-8080-BF955D65F5A2}">
      <text>
        <r>
          <rPr>
            <sz val="11"/>
            <rFont val="Calibri"/>
            <family val="2"/>
            <charset val="238"/>
          </rPr>
          <t>SZV_F:NettoKoltsegUtem1</t>
        </r>
      </text>
    </comment>
    <comment ref="O557" authorId="0" shapeId="0" xr:uid="{CD385707-CF90-4819-AF39-BC726F15CAE0}">
      <text>
        <r>
          <rPr>
            <sz val="11"/>
            <rFont val="Calibri"/>
            <family val="2"/>
            <charset val="238"/>
          </rPr>
          <t>SZV_F:NettoKoltsegUtem2</t>
        </r>
      </text>
    </comment>
    <comment ref="P557" authorId="0" shapeId="0" xr:uid="{D703C5AE-6633-4B5B-A6EB-489CF572C5F4}">
      <text>
        <r>
          <rPr>
            <sz val="11"/>
            <rFont val="Calibri"/>
            <family val="2"/>
            <charset val="238"/>
          </rPr>
          <t>SZV_F:EM_Melleklet2_KTG</t>
        </r>
      </text>
    </comment>
    <comment ref="R557" authorId="0" shapeId="0" xr:uid="{486D28E7-77EF-4CA3-9BA9-7E3FE81F0388}">
      <text>
        <r>
          <rPr>
            <sz val="11"/>
            <rFont val="Calibri"/>
            <family val="2"/>
            <charset val="238"/>
          </rPr>
          <t>SZV_F:HDUtem1</t>
        </r>
      </text>
    </comment>
    <comment ref="S557" authorId="0" shapeId="0" xr:uid="{A5E4A7F4-A757-4383-B066-86C1732722AE}">
      <text>
        <r>
          <rPr>
            <sz val="11"/>
            <rFont val="Calibri"/>
            <family val="2"/>
            <charset val="238"/>
          </rPr>
          <t>SZV_F:ECSUtem1</t>
        </r>
      </text>
    </comment>
    <comment ref="T557" authorId="0" shapeId="0" xr:uid="{A8929B51-E6B9-4B27-8FA3-F63BECB1B1FE}">
      <text>
        <r>
          <rPr>
            <sz val="11"/>
            <rFont val="Calibri"/>
            <family val="2"/>
            <charset val="238"/>
          </rPr>
          <t>SZV_F:KFHUtem1</t>
        </r>
      </text>
    </comment>
    <comment ref="U557" authorId="0" shapeId="0" xr:uid="{480D437E-C47B-4E8C-BFDB-F7E0DABA0A60}">
      <text>
        <r>
          <rPr>
            <sz val="11"/>
            <rFont val="Calibri"/>
            <family val="2"/>
            <charset val="238"/>
          </rPr>
          <t>SZV_F:Egyeb_SajatUtem1</t>
        </r>
      </text>
    </comment>
    <comment ref="V557" authorId="0" shapeId="0" xr:uid="{C81F6ED0-52BF-488A-8568-1813006D0C30}">
      <text>
        <r>
          <rPr>
            <sz val="11"/>
            <rFont val="Calibri"/>
            <family val="2"/>
            <charset val="238"/>
          </rPr>
          <t>SZV_F:DijUtem1</t>
        </r>
      </text>
    </comment>
    <comment ref="W557" authorId="0" shapeId="0" xr:uid="{48F4DA04-31BC-4440-AAB7-9393C78CADF8}">
      <text>
        <r>
          <rPr>
            <sz val="11"/>
            <rFont val="Calibri"/>
            <family val="2"/>
            <charset val="238"/>
          </rPr>
          <t>SZV_F:EM_Melleklet1_Utem1</t>
        </r>
      </text>
    </comment>
    <comment ref="X557" authorId="0" shapeId="0" xr:uid="{8FB59650-C1F4-4920-A1D0-1F29DDE65CC0}">
      <text>
        <r>
          <rPr>
            <sz val="11"/>
            <rFont val="Calibri"/>
            <family val="2"/>
            <charset val="238"/>
          </rPr>
          <t>SZV_F:EgyebAllamiUtem1</t>
        </r>
      </text>
    </comment>
    <comment ref="Y557" authorId="0" shapeId="0" xr:uid="{BC56EC51-93D3-4B42-BCDC-6975B72ED752}">
      <text>
        <r>
          <rPr>
            <sz val="11"/>
            <rFont val="Calibri"/>
            <family val="2"/>
            <charset val="238"/>
          </rPr>
          <t>SZV_F:OnkormanyzatiUtem1</t>
        </r>
      </text>
    </comment>
    <comment ref="Z557" authorId="0" shapeId="0" xr:uid="{452A8E19-4157-46EA-8A98-D028A756C1C3}">
      <text>
        <r>
          <rPr>
            <sz val="11"/>
            <rFont val="Calibri"/>
            <family val="2"/>
            <charset val="238"/>
          </rPr>
          <t>SZV_F:EUUtem1</t>
        </r>
      </text>
    </comment>
    <comment ref="AA557" authorId="0" shapeId="0" xr:uid="{451C41AD-0857-47C7-BB73-3A92C3B2E68A}">
      <text>
        <r>
          <rPr>
            <sz val="11"/>
            <rFont val="Calibri"/>
            <family val="2"/>
            <charset val="238"/>
          </rPr>
          <t>SZV_F:EgyebUtem1</t>
        </r>
      </text>
    </comment>
    <comment ref="AB557" authorId="0" shapeId="0" xr:uid="{0E86189F-77B3-4592-ADFD-DF309685FDCA}">
      <text>
        <r>
          <rPr>
            <sz val="11"/>
            <rFont val="Calibri"/>
            <family val="2"/>
            <charset val="238"/>
          </rPr>
          <t>SZV_F:HitelKotvenyUtem1</t>
        </r>
      </text>
    </comment>
    <comment ref="AC557" authorId="0" shapeId="0" xr:uid="{A7A2F183-F3EF-425C-A581-E497E03930C2}">
      <text>
        <r>
          <rPr>
            <sz val="11"/>
            <rFont val="Calibri"/>
            <family val="2"/>
            <charset val="238"/>
          </rPr>
          <t>SZV_F:OsszesenUtem1</t>
        </r>
      </text>
    </comment>
    <comment ref="AF557" authorId="0" shapeId="0" xr:uid="{1B4BF01C-4300-43C2-957E-044CE60CF1AB}">
      <text>
        <r>
          <rPr>
            <sz val="11"/>
            <rFont val="Calibri"/>
            <family val="2"/>
            <charset val="238"/>
          </rPr>
          <t>SZV_F:HDUtem2</t>
        </r>
      </text>
    </comment>
    <comment ref="AG557" authorId="0" shapeId="0" xr:uid="{6BBAC415-4A07-4D6D-866A-455CAF58E265}">
      <text>
        <r>
          <rPr>
            <sz val="11"/>
            <rFont val="Calibri"/>
            <family val="2"/>
            <charset val="238"/>
          </rPr>
          <t>SZV_F:ECSUtem2</t>
        </r>
      </text>
    </comment>
    <comment ref="AH557" authorId="0" shapeId="0" xr:uid="{14CE7DDF-7D19-4188-A042-4BE3DF802903}">
      <text>
        <r>
          <rPr>
            <sz val="11"/>
            <rFont val="Calibri"/>
            <family val="2"/>
            <charset val="238"/>
          </rPr>
          <t>SZV_F:KFHUtem2</t>
        </r>
      </text>
    </comment>
    <comment ref="AI557" authorId="0" shapeId="0" xr:uid="{E840E95F-223D-409F-8A31-0D3234FA2E0F}">
      <text>
        <r>
          <rPr>
            <sz val="11"/>
            <rFont val="Calibri"/>
            <family val="2"/>
            <charset val="238"/>
          </rPr>
          <t>SZV_F:Egyeb_SajatUtem2</t>
        </r>
      </text>
    </comment>
    <comment ref="AJ557" authorId="0" shapeId="0" xr:uid="{8F21EA0C-59B3-4030-9FAE-B63654950328}">
      <text>
        <r>
          <rPr>
            <sz val="11"/>
            <rFont val="Calibri"/>
            <family val="2"/>
            <charset val="238"/>
          </rPr>
          <t>SZV_F:DijUtem2</t>
        </r>
      </text>
    </comment>
    <comment ref="AK557" authorId="0" shapeId="0" xr:uid="{340158BD-6C5A-4D6A-9936-03D3A673EDC5}">
      <text>
        <r>
          <rPr>
            <sz val="11"/>
            <rFont val="Calibri"/>
            <family val="2"/>
            <charset val="238"/>
          </rPr>
          <t>SZV_F:EM_Melleklet1_Utem2</t>
        </r>
      </text>
    </comment>
    <comment ref="AL557" authorId="0" shapeId="0" xr:uid="{13A59BE3-6420-48C2-BD71-B5D1BAF375F3}">
      <text>
        <r>
          <rPr>
            <sz val="11"/>
            <rFont val="Calibri"/>
            <family val="2"/>
            <charset val="238"/>
          </rPr>
          <t>SZV_F:EgyebAllamiUtem2</t>
        </r>
      </text>
    </comment>
    <comment ref="AM557" authorId="0" shapeId="0" xr:uid="{E414D49C-CFA3-41FA-AF15-58AD9E2E4654}">
      <text>
        <r>
          <rPr>
            <sz val="11"/>
            <rFont val="Calibri"/>
            <family val="2"/>
            <charset val="238"/>
          </rPr>
          <t>SZV_F:OnkormanyzatiUtem2</t>
        </r>
      </text>
    </comment>
    <comment ref="AN557" authorId="0" shapeId="0" xr:uid="{7B6DBA3D-191E-4CC7-949B-5D199B9AA7EB}">
      <text>
        <r>
          <rPr>
            <sz val="11"/>
            <rFont val="Calibri"/>
            <family val="2"/>
            <charset val="238"/>
          </rPr>
          <t>SZV_F:EUUtem2</t>
        </r>
      </text>
    </comment>
    <comment ref="AO557" authorId="0" shapeId="0" xr:uid="{7B7A7ACF-E995-44DB-832D-99068D11D648}">
      <text>
        <r>
          <rPr>
            <sz val="11"/>
            <rFont val="Calibri"/>
            <family val="2"/>
            <charset val="238"/>
          </rPr>
          <t>SZV_F:EgyebUtem2</t>
        </r>
      </text>
    </comment>
    <comment ref="AP557" authorId="0" shapeId="0" xr:uid="{D74671EF-870E-48EA-B861-F9D9B2F799D0}">
      <text>
        <r>
          <rPr>
            <sz val="11"/>
            <rFont val="Calibri"/>
            <family val="2"/>
            <charset val="238"/>
          </rPr>
          <t>SZV_F:HitelKotvenyUtem2</t>
        </r>
      </text>
    </comment>
    <comment ref="AQ557" authorId="0" shapeId="0" xr:uid="{8B8E7CC3-AF96-4503-8A98-73A5CEAC3B19}">
      <text>
        <r>
          <rPr>
            <sz val="11"/>
            <rFont val="Calibri"/>
            <family val="2"/>
            <charset val="238"/>
          </rPr>
          <t>SZV_F:OsszesenUtem2</t>
        </r>
      </text>
    </comment>
    <comment ref="AR557" authorId="0" shapeId="0" xr:uid="{C77727BA-1E43-44C0-80E9-A34FD458BBA9}">
      <text>
        <r>
          <rPr>
            <sz val="11"/>
            <rFont val="Calibri"/>
            <family val="2"/>
            <charset val="238"/>
          </rPr>
          <t>SZV_F:ForrashianyUtem2</t>
        </r>
      </text>
    </comment>
    <comment ref="AU557" authorId="0" shapeId="0" xr:uid="{7525DB31-55CF-46F4-AD47-85445A11B7BC}">
      <text>
        <r>
          <rPr>
            <sz val="11"/>
            <rFont val="Calibri"/>
            <family val="2"/>
            <charset val="238"/>
          </rPr>
          <t>SZV_F:Indokolas</t>
        </r>
      </text>
    </comment>
    <comment ref="AV557" authorId="0" shapeId="0" xr:uid="{AA033998-3106-4925-B2DD-0259AC54B1DC}">
      <text>
        <r>
          <rPr>
            <sz val="11"/>
            <rFont val="Calibri"/>
            <family val="2"/>
            <charset val="238"/>
          </rPr>
          <t>SZV_F:Megjegyzes</t>
        </r>
      </text>
    </comment>
    <comment ref="AW557" authorId="0" shapeId="0" xr:uid="{F84AE615-ACCF-4DB3-AE7E-80A3D8717C5F}">
      <text>
        <r>
          <rPr>
            <sz val="11"/>
            <rFont val="Calibri"/>
            <family val="2"/>
            <charset val="238"/>
          </rPr>
          <t>SZV_F:FeladatSorszam</t>
        </r>
      </text>
    </comment>
    <comment ref="AY557" authorId="0" shapeId="0" xr:uid="{E502E257-A790-4EED-B6C6-14493BE85961}">
      <text>
        <r>
          <rPr>
            <sz val="11"/>
            <rFont val="Calibri"/>
            <family val="2"/>
            <charset val="238"/>
          </rPr>
          <t>SZV_F:ISA</t>
        </r>
      </text>
    </comment>
    <comment ref="B558" authorId="0" shapeId="0" xr:uid="{5CBBBEE4-917C-494C-A6D7-28150A1E6E46}">
      <text>
        <r>
          <rPr>
            <sz val="11"/>
            <rFont val="Calibri"/>
            <family val="2"/>
            <charset val="238"/>
          </rPr>
          <t>SZV_F:FontossagiSorrent</t>
        </r>
      </text>
    </comment>
    <comment ref="C558" authorId="0" shapeId="0" xr:uid="{6BA3203C-4694-41B3-9EEC-9B36CAC4083E}">
      <text>
        <r>
          <rPr>
            <sz val="11"/>
            <rFont val="Calibri"/>
            <family val="2"/>
            <charset val="238"/>
          </rPr>
          <t>SZV_F:FeladatKategoria</t>
        </r>
      </text>
    </comment>
    <comment ref="D558" authorId="0" shapeId="0" xr:uid="{E499AAA6-6943-4819-9BA0-43096F4D40F5}">
      <text>
        <r>
          <rPr>
            <sz val="11"/>
            <rFont val="Calibri"/>
            <family val="2"/>
            <charset val="238"/>
          </rPr>
          <t>SZV_F:FeladatMegnevezes</t>
        </r>
      </text>
    </comment>
    <comment ref="E558" authorId="0" shapeId="0" xr:uid="{B9001A9B-D068-4623-BBAB-A5D1A2D577E9}">
      <text>
        <r>
          <rPr>
            <sz val="11"/>
            <rFont val="Calibri"/>
            <family val="2"/>
            <charset val="238"/>
          </rPr>
          <t>SZV_F:ElviEngedelySzam</t>
        </r>
      </text>
    </comment>
    <comment ref="F558" authorId="0" shapeId="0" xr:uid="{90D93DD8-85E1-47FD-8FCB-4F467AA954D0}">
      <text>
        <r>
          <rPr>
            <sz val="11"/>
            <rFont val="Calibri"/>
            <family val="2"/>
            <charset val="238"/>
          </rPr>
          <t>SZV_F:VKR_Kod</t>
        </r>
      </text>
    </comment>
    <comment ref="G558" authorId="0" shapeId="0" xr:uid="{B6F40B56-576D-48EA-8975-7492DBE6735C}">
      <text>
        <r>
          <rPr>
            <sz val="11"/>
            <rFont val="Calibri"/>
            <family val="2"/>
            <charset val="238"/>
          </rPr>
          <t>SZV_F:VKR_Nev</t>
        </r>
      </text>
    </comment>
    <comment ref="H558" authorId="0" shapeId="0" xr:uid="{CAD75086-29A3-4F61-9FFC-AF18CAE4D84A}">
      <text>
        <r>
          <rPr>
            <sz val="11"/>
            <rFont val="Calibri"/>
            <family val="2"/>
            <charset val="238"/>
          </rPr>
          <t>SZV_F:FeladatAzonosito</t>
        </r>
      </text>
    </comment>
    <comment ref="I558" authorId="0" shapeId="0" xr:uid="{7D338DD5-0EC6-450B-B93E-4617FEE4439D}">
      <text>
        <r>
          <rPr>
            <sz val="11"/>
            <rFont val="Calibri"/>
            <family val="2"/>
            <charset val="238"/>
          </rPr>
          <t>SZV_F:EllatasiTerulet</t>
        </r>
      </text>
    </comment>
    <comment ref="J558" authorId="0" shapeId="0" xr:uid="{EE8FC530-A779-4AA4-9C17-6E9157499893}">
      <text>
        <r>
          <rPr>
            <sz val="11"/>
            <rFont val="Calibri"/>
            <family val="2"/>
            <charset val="238"/>
          </rPr>
          <t>SZV_F:EllatasertFelelos</t>
        </r>
      </text>
    </comment>
    <comment ref="K558" authorId="0" shapeId="0" xr:uid="{3DA99258-B61B-4A86-830F-F7F582D41833}">
      <text>
        <r>
          <rPr>
            <sz val="11"/>
            <rFont val="Calibri"/>
            <family val="2"/>
            <charset val="238"/>
          </rPr>
          <t>SZV_F:TervezettNettoKoltseg</t>
        </r>
      </text>
    </comment>
    <comment ref="L558" authorId="0" shapeId="0" xr:uid="{E4661B2B-4C41-4C10-AE5E-A210BF2387C4}">
      <text>
        <r>
          <rPr>
            <sz val="11"/>
            <rFont val="Calibri"/>
            <family val="2"/>
            <charset val="238"/>
          </rPr>
          <t>SZV_F:IdotartamKezdes</t>
        </r>
      </text>
    </comment>
    <comment ref="M558" authorId="0" shapeId="0" xr:uid="{C43C83D3-276F-4B15-BB14-0A433E0B7FCB}">
      <text>
        <r>
          <rPr>
            <sz val="11"/>
            <rFont val="Calibri"/>
            <family val="2"/>
            <charset val="238"/>
          </rPr>
          <t>SZV_F:IdotartamBefejezes</t>
        </r>
      </text>
    </comment>
    <comment ref="N558" authorId="0" shapeId="0" xr:uid="{2AB81D1D-21E1-4770-A31E-1C40D507B5FC}">
      <text>
        <r>
          <rPr>
            <sz val="11"/>
            <rFont val="Calibri"/>
            <family val="2"/>
            <charset val="238"/>
          </rPr>
          <t>SZV_F:NettoKoltsegUtem1</t>
        </r>
      </text>
    </comment>
    <comment ref="O558" authorId="0" shapeId="0" xr:uid="{C6927CB6-7737-40F7-AA54-570D74BA5F28}">
      <text>
        <r>
          <rPr>
            <sz val="11"/>
            <rFont val="Calibri"/>
            <family val="2"/>
            <charset val="238"/>
          </rPr>
          <t>SZV_F:NettoKoltsegUtem2</t>
        </r>
      </text>
    </comment>
    <comment ref="P558" authorId="0" shapeId="0" xr:uid="{2A2CDEC0-9C45-4790-9B7C-2936989FDE45}">
      <text>
        <r>
          <rPr>
            <sz val="11"/>
            <rFont val="Calibri"/>
            <family val="2"/>
            <charset val="238"/>
          </rPr>
          <t>SZV_F:EM_Melleklet2_KTG</t>
        </r>
      </text>
    </comment>
    <comment ref="R558" authorId="0" shapeId="0" xr:uid="{6B190DB1-3351-4D96-8E8C-E82F79EC28E2}">
      <text>
        <r>
          <rPr>
            <sz val="11"/>
            <rFont val="Calibri"/>
            <family val="2"/>
            <charset val="238"/>
          </rPr>
          <t>SZV_F:HDUtem1</t>
        </r>
      </text>
    </comment>
    <comment ref="S558" authorId="0" shapeId="0" xr:uid="{B90F8441-3A8A-493D-8814-CD18BF0C35E2}">
      <text>
        <r>
          <rPr>
            <sz val="11"/>
            <rFont val="Calibri"/>
            <family val="2"/>
            <charset val="238"/>
          </rPr>
          <t>SZV_F:ECSUtem1</t>
        </r>
      </text>
    </comment>
    <comment ref="T558" authorId="0" shapeId="0" xr:uid="{F1CA8128-D349-4FA5-9CAC-D933CAFF2A4C}">
      <text>
        <r>
          <rPr>
            <sz val="11"/>
            <rFont val="Calibri"/>
            <family val="2"/>
            <charset val="238"/>
          </rPr>
          <t>SZV_F:KFHUtem1</t>
        </r>
      </text>
    </comment>
    <comment ref="U558" authorId="0" shapeId="0" xr:uid="{31EE6E42-1570-40EE-9C9D-BF3DB8E7674E}">
      <text>
        <r>
          <rPr>
            <sz val="11"/>
            <rFont val="Calibri"/>
            <family val="2"/>
            <charset val="238"/>
          </rPr>
          <t>SZV_F:Egyeb_SajatUtem1</t>
        </r>
      </text>
    </comment>
    <comment ref="V558" authorId="0" shapeId="0" xr:uid="{1F27C2B0-CCFA-4B1C-900B-0A07C00CC94B}">
      <text>
        <r>
          <rPr>
            <sz val="11"/>
            <rFont val="Calibri"/>
            <family val="2"/>
            <charset val="238"/>
          </rPr>
          <t>SZV_F:DijUtem1</t>
        </r>
      </text>
    </comment>
    <comment ref="W558" authorId="0" shapeId="0" xr:uid="{56CD3D68-F632-42CE-93E4-DA1D11792AE7}">
      <text>
        <r>
          <rPr>
            <sz val="11"/>
            <rFont val="Calibri"/>
            <family val="2"/>
            <charset val="238"/>
          </rPr>
          <t>SZV_F:EM_Melleklet1_Utem1</t>
        </r>
      </text>
    </comment>
    <comment ref="X558" authorId="0" shapeId="0" xr:uid="{2595C5CF-8505-449F-8ACD-0FA404850E43}">
      <text>
        <r>
          <rPr>
            <sz val="11"/>
            <rFont val="Calibri"/>
            <family val="2"/>
            <charset val="238"/>
          </rPr>
          <t>SZV_F:EgyebAllamiUtem1</t>
        </r>
      </text>
    </comment>
    <comment ref="Y558" authorId="0" shapeId="0" xr:uid="{4605AFE6-7120-4E8B-AA00-1D8E48A80D05}">
      <text>
        <r>
          <rPr>
            <sz val="11"/>
            <rFont val="Calibri"/>
            <family val="2"/>
            <charset val="238"/>
          </rPr>
          <t>SZV_F:OnkormanyzatiUtem1</t>
        </r>
      </text>
    </comment>
    <comment ref="Z558" authorId="0" shapeId="0" xr:uid="{F6DC9112-754C-4CF9-BED5-3064696E06E9}">
      <text>
        <r>
          <rPr>
            <sz val="11"/>
            <rFont val="Calibri"/>
            <family val="2"/>
            <charset val="238"/>
          </rPr>
          <t>SZV_F:EUUtem1</t>
        </r>
      </text>
    </comment>
    <comment ref="AA558" authorId="0" shapeId="0" xr:uid="{29B35F26-E77A-4F41-B68F-66843207FC4D}">
      <text>
        <r>
          <rPr>
            <sz val="11"/>
            <rFont val="Calibri"/>
            <family val="2"/>
            <charset val="238"/>
          </rPr>
          <t>SZV_F:EgyebUtem1</t>
        </r>
      </text>
    </comment>
    <comment ref="AB558" authorId="0" shapeId="0" xr:uid="{AC2C3433-6180-4C21-A0D1-F71DAE2542A8}">
      <text>
        <r>
          <rPr>
            <sz val="11"/>
            <rFont val="Calibri"/>
            <family val="2"/>
            <charset val="238"/>
          </rPr>
          <t>SZV_F:HitelKotvenyUtem1</t>
        </r>
      </text>
    </comment>
    <comment ref="AC558" authorId="0" shapeId="0" xr:uid="{93597408-D21C-49D2-86B2-49A5114EED25}">
      <text>
        <r>
          <rPr>
            <sz val="11"/>
            <rFont val="Calibri"/>
            <family val="2"/>
            <charset val="238"/>
          </rPr>
          <t>SZV_F:OsszesenUtem1</t>
        </r>
      </text>
    </comment>
    <comment ref="AF558" authorId="0" shapeId="0" xr:uid="{3806AA22-0F51-4931-A81C-551078B314A5}">
      <text>
        <r>
          <rPr>
            <sz val="11"/>
            <rFont val="Calibri"/>
            <family val="2"/>
            <charset val="238"/>
          </rPr>
          <t>SZV_F:HDUtem2</t>
        </r>
      </text>
    </comment>
    <comment ref="AG558" authorId="0" shapeId="0" xr:uid="{DBE7D87B-B073-4E07-B0A0-C5E6B98BFA7E}">
      <text>
        <r>
          <rPr>
            <sz val="11"/>
            <rFont val="Calibri"/>
            <family val="2"/>
            <charset val="238"/>
          </rPr>
          <t>SZV_F:ECSUtem2</t>
        </r>
      </text>
    </comment>
    <comment ref="AH558" authorId="0" shapeId="0" xr:uid="{26A1FB8A-05F2-48F5-AB97-E98664064136}">
      <text>
        <r>
          <rPr>
            <sz val="11"/>
            <rFont val="Calibri"/>
            <family val="2"/>
            <charset val="238"/>
          </rPr>
          <t>SZV_F:KFHUtem2</t>
        </r>
      </text>
    </comment>
    <comment ref="AI558" authorId="0" shapeId="0" xr:uid="{8D818E11-9936-4451-951F-CD35F1EB8A62}">
      <text>
        <r>
          <rPr>
            <sz val="11"/>
            <rFont val="Calibri"/>
            <family val="2"/>
            <charset val="238"/>
          </rPr>
          <t>SZV_F:Egyeb_SajatUtem2</t>
        </r>
      </text>
    </comment>
    <comment ref="AJ558" authorId="0" shapeId="0" xr:uid="{4FCA4E75-A244-466D-8398-6ABC20F35203}">
      <text>
        <r>
          <rPr>
            <sz val="11"/>
            <rFont val="Calibri"/>
            <family val="2"/>
            <charset val="238"/>
          </rPr>
          <t>SZV_F:DijUtem2</t>
        </r>
      </text>
    </comment>
    <comment ref="AK558" authorId="0" shapeId="0" xr:uid="{8565BF66-98C0-4A43-AEBE-2C4DACB19BD6}">
      <text>
        <r>
          <rPr>
            <sz val="11"/>
            <rFont val="Calibri"/>
            <family val="2"/>
            <charset val="238"/>
          </rPr>
          <t>SZV_F:EM_Melleklet1_Utem2</t>
        </r>
      </text>
    </comment>
    <comment ref="AL558" authorId="0" shapeId="0" xr:uid="{ECC67E37-F979-46FD-B236-A02DFE5EE6AF}">
      <text>
        <r>
          <rPr>
            <sz val="11"/>
            <rFont val="Calibri"/>
            <family val="2"/>
            <charset val="238"/>
          </rPr>
          <t>SZV_F:EgyebAllamiUtem2</t>
        </r>
      </text>
    </comment>
    <comment ref="AM558" authorId="0" shapeId="0" xr:uid="{43206067-EF8E-405D-AC32-01874CD4247D}">
      <text>
        <r>
          <rPr>
            <sz val="11"/>
            <rFont val="Calibri"/>
            <family val="2"/>
            <charset val="238"/>
          </rPr>
          <t>SZV_F:OnkormanyzatiUtem2</t>
        </r>
      </text>
    </comment>
    <comment ref="AN558" authorId="0" shapeId="0" xr:uid="{DAEFAED8-8ADD-4566-874D-224979A4F806}">
      <text>
        <r>
          <rPr>
            <sz val="11"/>
            <rFont val="Calibri"/>
            <family val="2"/>
            <charset val="238"/>
          </rPr>
          <t>SZV_F:EUUtem2</t>
        </r>
      </text>
    </comment>
    <comment ref="AO558" authorId="0" shapeId="0" xr:uid="{644D9989-04B5-4C63-AA13-7F0E6D6B905F}">
      <text>
        <r>
          <rPr>
            <sz val="11"/>
            <rFont val="Calibri"/>
            <family val="2"/>
            <charset val="238"/>
          </rPr>
          <t>SZV_F:EgyebUtem2</t>
        </r>
      </text>
    </comment>
    <comment ref="AP558" authorId="0" shapeId="0" xr:uid="{7432FF50-2167-4E13-9BC4-69CC4E0ADDDF}">
      <text>
        <r>
          <rPr>
            <sz val="11"/>
            <rFont val="Calibri"/>
            <family val="2"/>
            <charset val="238"/>
          </rPr>
          <t>SZV_F:HitelKotvenyUtem2</t>
        </r>
      </text>
    </comment>
    <comment ref="AQ558" authorId="0" shapeId="0" xr:uid="{3FCF9B7A-8C1C-4EB7-A49E-E5A2C3B62061}">
      <text>
        <r>
          <rPr>
            <sz val="11"/>
            <rFont val="Calibri"/>
            <family val="2"/>
            <charset val="238"/>
          </rPr>
          <t>SZV_F:OsszesenUtem2</t>
        </r>
      </text>
    </comment>
    <comment ref="AR558" authorId="0" shapeId="0" xr:uid="{863F42A4-FB11-4673-BB41-6C11ACE9A4D7}">
      <text>
        <r>
          <rPr>
            <sz val="11"/>
            <rFont val="Calibri"/>
            <family val="2"/>
            <charset val="238"/>
          </rPr>
          <t>SZV_F:ForrashianyUtem2</t>
        </r>
      </text>
    </comment>
    <comment ref="AU558" authorId="0" shapeId="0" xr:uid="{8E14CDEF-CCF5-4000-833A-319CC0E08AD3}">
      <text>
        <r>
          <rPr>
            <sz val="11"/>
            <rFont val="Calibri"/>
            <family val="2"/>
            <charset val="238"/>
          </rPr>
          <t>SZV_F:Indokolas</t>
        </r>
      </text>
    </comment>
    <comment ref="AV558" authorId="0" shapeId="0" xr:uid="{B6804091-F538-4253-B9DF-DC1D3F0EDCA2}">
      <text>
        <r>
          <rPr>
            <sz val="11"/>
            <rFont val="Calibri"/>
            <family val="2"/>
            <charset val="238"/>
          </rPr>
          <t>SZV_F:Megjegyzes</t>
        </r>
      </text>
    </comment>
    <comment ref="AW558" authorId="0" shapeId="0" xr:uid="{2B156BE0-ADD6-4C62-A25E-17B0ACF882BB}">
      <text>
        <r>
          <rPr>
            <sz val="11"/>
            <rFont val="Calibri"/>
            <family val="2"/>
            <charset val="238"/>
          </rPr>
          <t>SZV_F:FeladatSorszam</t>
        </r>
      </text>
    </comment>
    <comment ref="AY558" authorId="0" shapeId="0" xr:uid="{023D1EF3-358F-489C-AD41-C90EA6397CE3}">
      <text>
        <r>
          <rPr>
            <sz val="11"/>
            <rFont val="Calibri"/>
            <family val="2"/>
            <charset val="238"/>
          </rPr>
          <t>SZV_F:ISA</t>
        </r>
      </text>
    </comment>
    <comment ref="B559" authorId="0" shapeId="0" xr:uid="{3DEC1690-FBA5-44CA-86FB-7DCA09FD58C1}">
      <text>
        <r>
          <rPr>
            <sz val="11"/>
            <rFont val="Calibri"/>
            <family val="2"/>
            <charset val="238"/>
          </rPr>
          <t>SZV_F:FontossagiSorrent</t>
        </r>
      </text>
    </comment>
    <comment ref="C559" authorId="0" shapeId="0" xr:uid="{5808B2FF-5BE1-4705-BCB8-26D00A47F38B}">
      <text>
        <r>
          <rPr>
            <sz val="11"/>
            <rFont val="Calibri"/>
            <family val="2"/>
            <charset val="238"/>
          </rPr>
          <t>SZV_F:FeladatKategoria</t>
        </r>
      </text>
    </comment>
    <comment ref="D559" authorId="0" shapeId="0" xr:uid="{7FECBCDC-FAE8-44E4-8A65-D2902A5E1B56}">
      <text>
        <r>
          <rPr>
            <sz val="11"/>
            <rFont val="Calibri"/>
            <family val="2"/>
            <charset val="238"/>
          </rPr>
          <t>SZV_F:FeladatMegnevezes</t>
        </r>
      </text>
    </comment>
    <comment ref="E559" authorId="0" shapeId="0" xr:uid="{B26ECDFC-662D-461A-9D3D-A2841574CE6E}">
      <text>
        <r>
          <rPr>
            <sz val="11"/>
            <rFont val="Calibri"/>
            <family val="2"/>
            <charset val="238"/>
          </rPr>
          <t>SZV_F:ElviEngedelySzam</t>
        </r>
      </text>
    </comment>
    <comment ref="F559" authorId="0" shapeId="0" xr:uid="{0D7504C1-644C-4CCC-BD92-9584C16AC542}">
      <text>
        <r>
          <rPr>
            <sz val="11"/>
            <rFont val="Calibri"/>
            <family val="2"/>
            <charset val="238"/>
          </rPr>
          <t>SZV_F:VKR_Kod</t>
        </r>
      </text>
    </comment>
    <comment ref="G559" authorId="0" shapeId="0" xr:uid="{6F6D75F7-AC80-4366-A6C4-33FA8C4001B2}">
      <text>
        <r>
          <rPr>
            <sz val="11"/>
            <rFont val="Calibri"/>
            <family val="2"/>
            <charset val="238"/>
          </rPr>
          <t>SZV_F:VKR_Nev</t>
        </r>
      </text>
    </comment>
    <comment ref="H559" authorId="0" shapeId="0" xr:uid="{F1A4FEF1-DAB9-4652-8FC9-DE376011B915}">
      <text>
        <r>
          <rPr>
            <sz val="11"/>
            <rFont val="Calibri"/>
            <family val="2"/>
            <charset val="238"/>
          </rPr>
          <t>SZV_F:FeladatAzonosito</t>
        </r>
      </text>
    </comment>
    <comment ref="I559" authorId="0" shapeId="0" xr:uid="{62857F53-1DF6-4256-92B6-CC0F44AB2BB0}">
      <text>
        <r>
          <rPr>
            <sz val="11"/>
            <rFont val="Calibri"/>
            <family val="2"/>
            <charset val="238"/>
          </rPr>
          <t>SZV_F:EllatasiTerulet</t>
        </r>
      </text>
    </comment>
    <comment ref="J559" authorId="0" shapeId="0" xr:uid="{ED1EFCA5-5BF3-442C-B218-3E743B28E593}">
      <text>
        <r>
          <rPr>
            <sz val="11"/>
            <rFont val="Calibri"/>
            <family val="2"/>
            <charset val="238"/>
          </rPr>
          <t>SZV_F:EllatasertFelelos</t>
        </r>
      </text>
    </comment>
    <comment ref="K559" authorId="0" shapeId="0" xr:uid="{3D14AA85-6199-4E4B-968C-433B6293B1E5}">
      <text>
        <r>
          <rPr>
            <sz val="11"/>
            <rFont val="Calibri"/>
            <family val="2"/>
            <charset val="238"/>
          </rPr>
          <t>SZV_F:TervezettNettoKoltseg</t>
        </r>
      </text>
    </comment>
    <comment ref="L559" authorId="0" shapeId="0" xr:uid="{420AF92D-1C51-4594-B577-72ED2A344CCC}">
      <text>
        <r>
          <rPr>
            <sz val="11"/>
            <rFont val="Calibri"/>
            <family val="2"/>
            <charset val="238"/>
          </rPr>
          <t>SZV_F:IdotartamKezdes</t>
        </r>
      </text>
    </comment>
    <comment ref="M559" authorId="0" shapeId="0" xr:uid="{353470E9-E90E-44F5-AE23-4C94A3660508}">
      <text>
        <r>
          <rPr>
            <sz val="11"/>
            <rFont val="Calibri"/>
            <family val="2"/>
            <charset val="238"/>
          </rPr>
          <t>SZV_F:IdotartamBefejezes</t>
        </r>
      </text>
    </comment>
    <comment ref="N559" authorId="0" shapeId="0" xr:uid="{9F551393-D825-4953-9E8A-9D2707B0158B}">
      <text>
        <r>
          <rPr>
            <sz val="11"/>
            <rFont val="Calibri"/>
            <family val="2"/>
            <charset val="238"/>
          </rPr>
          <t>SZV_F:NettoKoltsegUtem1</t>
        </r>
      </text>
    </comment>
    <comment ref="O559" authorId="0" shapeId="0" xr:uid="{AF8122C1-CA84-48EE-B8F6-55D4F2450018}">
      <text>
        <r>
          <rPr>
            <sz val="11"/>
            <rFont val="Calibri"/>
            <family val="2"/>
            <charset val="238"/>
          </rPr>
          <t>SZV_F:NettoKoltsegUtem2</t>
        </r>
      </text>
    </comment>
    <comment ref="P559" authorId="0" shapeId="0" xr:uid="{76299187-A96B-4ACD-B641-3E816DAB822C}">
      <text>
        <r>
          <rPr>
            <sz val="11"/>
            <rFont val="Calibri"/>
            <family val="2"/>
            <charset val="238"/>
          </rPr>
          <t>SZV_F:EM_Melleklet2_KTG</t>
        </r>
      </text>
    </comment>
    <comment ref="R559" authorId="0" shapeId="0" xr:uid="{CB551DAA-274C-45BF-AEED-6582AD6186AB}">
      <text>
        <r>
          <rPr>
            <sz val="11"/>
            <rFont val="Calibri"/>
            <family val="2"/>
            <charset val="238"/>
          </rPr>
          <t>SZV_F:HDUtem1</t>
        </r>
      </text>
    </comment>
    <comment ref="S559" authorId="0" shapeId="0" xr:uid="{A7636C78-4FD3-4D3F-AB0F-569949B6E83C}">
      <text>
        <r>
          <rPr>
            <sz val="11"/>
            <rFont val="Calibri"/>
            <family val="2"/>
            <charset val="238"/>
          </rPr>
          <t>SZV_F:ECSUtem1</t>
        </r>
      </text>
    </comment>
    <comment ref="T559" authorId="0" shapeId="0" xr:uid="{D50BC595-0673-4B9E-A75C-90FBA704182D}">
      <text>
        <r>
          <rPr>
            <sz val="11"/>
            <rFont val="Calibri"/>
            <family val="2"/>
            <charset val="238"/>
          </rPr>
          <t>SZV_F:KFHUtem1</t>
        </r>
      </text>
    </comment>
    <comment ref="U559" authorId="0" shapeId="0" xr:uid="{39170567-E760-4C1E-BA08-5F629F0B3AC2}">
      <text>
        <r>
          <rPr>
            <sz val="11"/>
            <rFont val="Calibri"/>
            <family val="2"/>
            <charset val="238"/>
          </rPr>
          <t>SZV_F:Egyeb_SajatUtem1</t>
        </r>
      </text>
    </comment>
    <comment ref="V559" authorId="0" shapeId="0" xr:uid="{770A4D4C-CD86-43A5-AE7F-F213C42046C3}">
      <text>
        <r>
          <rPr>
            <sz val="11"/>
            <rFont val="Calibri"/>
            <family val="2"/>
            <charset val="238"/>
          </rPr>
          <t>SZV_F:DijUtem1</t>
        </r>
      </text>
    </comment>
    <comment ref="W559" authorId="0" shapeId="0" xr:uid="{13FBDA8C-535E-42DC-A4A2-E1044AB38BA3}">
      <text>
        <r>
          <rPr>
            <sz val="11"/>
            <rFont val="Calibri"/>
            <family val="2"/>
            <charset val="238"/>
          </rPr>
          <t>SZV_F:EM_Melleklet1_Utem1</t>
        </r>
      </text>
    </comment>
    <comment ref="X559" authorId="0" shapeId="0" xr:uid="{604A2615-8E70-414F-929C-7C104529CEF5}">
      <text>
        <r>
          <rPr>
            <sz val="11"/>
            <rFont val="Calibri"/>
            <family val="2"/>
            <charset val="238"/>
          </rPr>
          <t>SZV_F:EgyebAllamiUtem1</t>
        </r>
      </text>
    </comment>
    <comment ref="Y559" authorId="0" shapeId="0" xr:uid="{B2507155-5430-4D84-BE8D-CE2FBB215CAB}">
      <text>
        <r>
          <rPr>
            <sz val="11"/>
            <rFont val="Calibri"/>
            <family val="2"/>
            <charset val="238"/>
          </rPr>
          <t>SZV_F:OnkormanyzatiUtem1</t>
        </r>
      </text>
    </comment>
    <comment ref="Z559" authorId="0" shapeId="0" xr:uid="{08044619-A604-4251-A3FC-E54D135E5CAC}">
      <text>
        <r>
          <rPr>
            <sz val="11"/>
            <rFont val="Calibri"/>
            <family val="2"/>
            <charset val="238"/>
          </rPr>
          <t>SZV_F:EUUtem1</t>
        </r>
      </text>
    </comment>
    <comment ref="AA559" authorId="0" shapeId="0" xr:uid="{27E0EF22-34E8-4E6D-8788-9F4324812B2C}">
      <text>
        <r>
          <rPr>
            <sz val="11"/>
            <rFont val="Calibri"/>
            <family val="2"/>
            <charset val="238"/>
          </rPr>
          <t>SZV_F:EgyebUtem1</t>
        </r>
      </text>
    </comment>
    <comment ref="AB559" authorId="0" shapeId="0" xr:uid="{494919F4-1B35-46E8-9CCB-974F82C43275}">
      <text>
        <r>
          <rPr>
            <sz val="11"/>
            <rFont val="Calibri"/>
            <family val="2"/>
            <charset val="238"/>
          </rPr>
          <t>SZV_F:HitelKotvenyUtem1</t>
        </r>
      </text>
    </comment>
    <comment ref="AC559" authorId="0" shapeId="0" xr:uid="{BCBCE658-3C40-433A-BBE1-CEBDE74F55C6}">
      <text>
        <r>
          <rPr>
            <sz val="11"/>
            <rFont val="Calibri"/>
            <family val="2"/>
            <charset val="238"/>
          </rPr>
          <t>SZV_F:OsszesenUtem1</t>
        </r>
      </text>
    </comment>
    <comment ref="AF559" authorId="0" shapeId="0" xr:uid="{CD0E0ABD-47C6-4D81-8F8E-49658CAF4D65}">
      <text>
        <r>
          <rPr>
            <sz val="11"/>
            <rFont val="Calibri"/>
            <family val="2"/>
            <charset val="238"/>
          </rPr>
          <t>SZV_F:HDUtem2</t>
        </r>
      </text>
    </comment>
    <comment ref="AG559" authorId="0" shapeId="0" xr:uid="{365524C8-3113-4690-B497-E6BEFBA7669E}">
      <text>
        <r>
          <rPr>
            <sz val="11"/>
            <rFont val="Calibri"/>
            <family val="2"/>
            <charset val="238"/>
          </rPr>
          <t>SZV_F:ECSUtem2</t>
        </r>
      </text>
    </comment>
    <comment ref="AH559" authorId="0" shapeId="0" xr:uid="{65D9644E-0D54-48ED-AC82-1A95DD282CBB}">
      <text>
        <r>
          <rPr>
            <sz val="11"/>
            <rFont val="Calibri"/>
            <family val="2"/>
            <charset val="238"/>
          </rPr>
          <t>SZV_F:KFHUtem2</t>
        </r>
      </text>
    </comment>
    <comment ref="AI559" authorId="0" shapeId="0" xr:uid="{0C537E30-922A-4355-A51D-64CA5A87861D}">
      <text>
        <r>
          <rPr>
            <sz val="11"/>
            <rFont val="Calibri"/>
            <family val="2"/>
            <charset val="238"/>
          </rPr>
          <t>SZV_F:Egyeb_SajatUtem2</t>
        </r>
      </text>
    </comment>
    <comment ref="AJ559" authorId="0" shapeId="0" xr:uid="{CD67A12C-86D9-4D7B-BBAF-E5E295C84802}">
      <text>
        <r>
          <rPr>
            <sz val="11"/>
            <rFont val="Calibri"/>
            <family val="2"/>
            <charset val="238"/>
          </rPr>
          <t>SZV_F:DijUtem2</t>
        </r>
      </text>
    </comment>
    <comment ref="AK559" authorId="0" shapeId="0" xr:uid="{B6306CD0-3F51-499D-AB1A-EACA275EC1F1}">
      <text>
        <r>
          <rPr>
            <sz val="11"/>
            <rFont val="Calibri"/>
            <family val="2"/>
            <charset val="238"/>
          </rPr>
          <t>SZV_F:EM_Melleklet1_Utem2</t>
        </r>
      </text>
    </comment>
    <comment ref="AL559" authorId="0" shapeId="0" xr:uid="{232A7642-C104-476A-A473-9CEEF2417798}">
      <text>
        <r>
          <rPr>
            <sz val="11"/>
            <rFont val="Calibri"/>
            <family val="2"/>
            <charset val="238"/>
          </rPr>
          <t>SZV_F:EgyebAllamiUtem2</t>
        </r>
      </text>
    </comment>
    <comment ref="AM559" authorId="0" shapeId="0" xr:uid="{2DF5A3FD-F5C8-459C-9E24-01A08B4CB768}">
      <text>
        <r>
          <rPr>
            <sz val="11"/>
            <rFont val="Calibri"/>
            <family val="2"/>
            <charset val="238"/>
          </rPr>
          <t>SZV_F:OnkormanyzatiUtem2</t>
        </r>
      </text>
    </comment>
    <comment ref="AN559" authorId="0" shapeId="0" xr:uid="{336642F9-7035-4FBB-8FF1-FF05F81F8841}">
      <text>
        <r>
          <rPr>
            <sz val="11"/>
            <rFont val="Calibri"/>
            <family val="2"/>
            <charset val="238"/>
          </rPr>
          <t>SZV_F:EUUtem2</t>
        </r>
      </text>
    </comment>
    <comment ref="AO559" authorId="0" shapeId="0" xr:uid="{E1462ADC-5CCA-4D0A-A34E-8638D1C864CA}">
      <text>
        <r>
          <rPr>
            <sz val="11"/>
            <rFont val="Calibri"/>
            <family val="2"/>
            <charset val="238"/>
          </rPr>
          <t>SZV_F:EgyebUtem2</t>
        </r>
      </text>
    </comment>
    <comment ref="AP559" authorId="0" shapeId="0" xr:uid="{22CC3C69-48C2-4CCA-B389-C822B53B356A}">
      <text>
        <r>
          <rPr>
            <sz val="11"/>
            <rFont val="Calibri"/>
            <family val="2"/>
            <charset val="238"/>
          </rPr>
          <t>SZV_F:HitelKotvenyUtem2</t>
        </r>
      </text>
    </comment>
    <comment ref="AQ559" authorId="0" shapeId="0" xr:uid="{D3411B52-AAAB-4A72-AAD5-01CB48B02F2E}">
      <text>
        <r>
          <rPr>
            <sz val="11"/>
            <rFont val="Calibri"/>
            <family val="2"/>
            <charset val="238"/>
          </rPr>
          <t>SZV_F:OsszesenUtem2</t>
        </r>
      </text>
    </comment>
    <comment ref="AR559" authorId="0" shapeId="0" xr:uid="{610FBB87-BEC0-4EB1-8005-314057CE5DE9}">
      <text>
        <r>
          <rPr>
            <sz val="11"/>
            <rFont val="Calibri"/>
            <family val="2"/>
            <charset val="238"/>
          </rPr>
          <t>SZV_F:ForrashianyUtem2</t>
        </r>
      </text>
    </comment>
    <comment ref="AU559" authorId="0" shapeId="0" xr:uid="{E59A3309-42B6-4AED-91F5-42FB0E4A9086}">
      <text>
        <r>
          <rPr>
            <sz val="11"/>
            <rFont val="Calibri"/>
            <family val="2"/>
            <charset val="238"/>
          </rPr>
          <t>SZV_F:Indokolas</t>
        </r>
      </text>
    </comment>
    <comment ref="AV559" authorId="0" shapeId="0" xr:uid="{95CD4D7A-6918-4E2A-941E-FC6A0C5E72E4}">
      <text>
        <r>
          <rPr>
            <sz val="11"/>
            <rFont val="Calibri"/>
            <family val="2"/>
            <charset val="238"/>
          </rPr>
          <t>SZV_F:Megjegyzes</t>
        </r>
      </text>
    </comment>
    <comment ref="AW559" authorId="0" shapeId="0" xr:uid="{F5B30F90-CB26-4CD2-8E33-9B319E230589}">
      <text>
        <r>
          <rPr>
            <sz val="11"/>
            <rFont val="Calibri"/>
            <family val="2"/>
            <charset val="238"/>
          </rPr>
          <t>SZV_F:FeladatSorszam</t>
        </r>
      </text>
    </comment>
    <comment ref="AY559" authorId="0" shapeId="0" xr:uid="{D56677C6-FF69-4820-BD47-5522DB593B20}">
      <text>
        <r>
          <rPr>
            <sz val="11"/>
            <rFont val="Calibri"/>
            <family val="2"/>
            <charset val="238"/>
          </rPr>
          <t>SZV_F:ISA</t>
        </r>
      </text>
    </comment>
    <comment ref="B560" authorId="0" shapeId="0" xr:uid="{179F51A3-107E-4331-AA78-84216D9D69C4}">
      <text>
        <r>
          <rPr>
            <sz val="11"/>
            <rFont val="Calibri"/>
            <family val="2"/>
            <charset val="238"/>
          </rPr>
          <t>SZV_F:FontossagiSorrent</t>
        </r>
      </text>
    </comment>
    <comment ref="C560" authorId="0" shapeId="0" xr:uid="{A480CD36-8038-4A6E-B8B3-6C9307EB3AC2}">
      <text>
        <r>
          <rPr>
            <sz val="11"/>
            <rFont val="Calibri"/>
            <family val="2"/>
            <charset val="238"/>
          </rPr>
          <t>SZV_F:FeladatKategoria</t>
        </r>
      </text>
    </comment>
    <comment ref="D560" authorId="0" shapeId="0" xr:uid="{6ABF0D3F-5A61-4337-BDB1-4B40D9D89CF8}">
      <text>
        <r>
          <rPr>
            <sz val="11"/>
            <rFont val="Calibri"/>
            <family val="2"/>
            <charset val="238"/>
          </rPr>
          <t>SZV_F:FeladatMegnevezes</t>
        </r>
      </text>
    </comment>
    <comment ref="E560" authorId="0" shapeId="0" xr:uid="{EA4E3588-5079-4B5B-BEE2-8C478BB8C74B}">
      <text>
        <r>
          <rPr>
            <sz val="11"/>
            <rFont val="Calibri"/>
            <family val="2"/>
            <charset val="238"/>
          </rPr>
          <t>SZV_F:ElviEngedelySzam</t>
        </r>
      </text>
    </comment>
    <comment ref="F560" authorId="0" shapeId="0" xr:uid="{7A5A8BA2-09B6-42AA-8E9B-6AA8B962A6E3}">
      <text>
        <r>
          <rPr>
            <sz val="11"/>
            <rFont val="Calibri"/>
            <family val="2"/>
            <charset val="238"/>
          </rPr>
          <t>SZV_F:VKR_Kod</t>
        </r>
      </text>
    </comment>
    <comment ref="G560" authorId="0" shapeId="0" xr:uid="{11C30FBF-C54D-4BA2-A097-3D8565C9FA95}">
      <text>
        <r>
          <rPr>
            <sz val="11"/>
            <rFont val="Calibri"/>
            <family val="2"/>
            <charset val="238"/>
          </rPr>
          <t>SZV_F:VKR_Nev</t>
        </r>
      </text>
    </comment>
    <comment ref="H560" authorId="0" shapeId="0" xr:uid="{60B4DD68-20DD-47A3-B873-8460B6CBE7DA}">
      <text>
        <r>
          <rPr>
            <sz val="11"/>
            <rFont val="Calibri"/>
            <family val="2"/>
            <charset val="238"/>
          </rPr>
          <t>SZV_F:FeladatAzonosito</t>
        </r>
      </text>
    </comment>
    <comment ref="I560" authorId="0" shapeId="0" xr:uid="{DDC92B57-EA53-44CF-8FE0-804B1D37FED5}">
      <text>
        <r>
          <rPr>
            <sz val="11"/>
            <rFont val="Calibri"/>
            <family val="2"/>
            <charset val="238"/>
          </rPr>
          <t>SZV_F:EllatasiTerulet</t>
        </r>
      </text>
    </comment>
    <comment ref="J560" authorId="0" shapeId="0" xr:uid="{644D7630-8099-4AD4-836D-7A985B8DE2C4}">
      <text>
        <r>
          <rPr>
            <sz val="11"/>
            <rFont val="Calibri"/>
            <family val="2"/>
            <charset val="238"/>
          </rPr>
          <t>SZV_F:EllatasertFelelos</t>
        </r>
      </text>
    </comment>
    <comment ref="K560" authorId="0" shapeId="0" xr:uid="{A0B53508-5907-41F6-A61D-A135A512F556}">
      <text>
        <r>
          <rPr>
            <sz val="11"/>
            <rFont val="Calibri"/>
            <family val="2"/>
            <charset val="238"/>
          </rPr>
          <t>SZV_F:TervezettNettoKoltseg</t>
        </r>
      </text>
    </comment>
    <comment ref="L560" authorId="0" shapeId="0" xr:uid="{6F9B7F13-2D3B-4D42-B31D-97B74811A449}">
      <text>
        <r>
          <rPr>
            <sz val="11"/>
            <rFont val="Calibri"/>
            <family val="2"/>
            <charset val="238"/>
          </rPr>
          <t>SZV_F:IdotartamKezdes</t>
        </r>
      </text>
    </comment>
    <comment ref="M560" authorId="0" shapeId="0" xr:uid="{7FF06592-D463-4D74-B809-4B72A7F2A426}">
      <text>
        <r>
          <rPr>
            <sz val="11"/>
            <rFont val="Calibri"/>
            <family val="2"/>
            <charset val="238"/>
          </rPr>
          <t>SZV_F:IdotartamBefejezes</t>
        </r>
      </text>
    </comment>
    <comment ref="N560" authorId="0" shapeId="0" xr:uid="{BD5E0CB2-C17A-4A02-A307-2F6ED4161219}">
      <text>
        <r>
          <rPr>
            <sz val="11"/>
            <rFont val="Calibri"/>
            <family val="2"/>
            <charset val="238"/>
          </rPr>
          <t>SZV_F:NettoKoltsegUtem1</t>
        </r>
      </text>
    </comment>
    <comment ref="O560" authorId="0" shapeId="0" xr:uid="{19755629-3AC0-4E30-B40E-9FE95FAB6514}">
      <text>
        <r>
          <rPr>
            <sz val="11"/>
            <rFont val="Calibri"/>
            <family val="2"/>
            <charset val="238"/>
          </rPr>
          <t>SZV_F:NettoKoltsegUtem2</t>
        </r>
      </text>
    </comment>
    <comment ref="P560" authorId="0" shapeId="0" xr:uid="{31D206A9-4429-43AA-909E-1B6B16EA05A9}">
      <text>
        <r>
          <rPr>
            <sz val="11"/>
            <rFont val="Calibri"/>
            <family val="2"/>
            <charset val="238"/>
          </rPr>
          <t>SZV_F:EM_Melleklet2_KTG</t>
        </r>
      </text>
    </comment>
    <comment ref="R560" authorId="0" shapeId="0" xr:uid="{10AAAC3E-D3F0-416D-B9BA-8C59DF24F75C}">
      <text>
        <r>
          <rPr>
            <sz val="11"/>
            <rFont val="Calibri"/>
            <family val="2"/>
            <charset val="238"/>
          </rPr>
          <t>SZV_F:HDUtem1</t>
        </r>
      </text>
    </comment>
    <comment ref="S560" authorId="0" shapeId="0" xr:uid="{9196FBA4-DD4D-45E3-B1BA-71803D207F54}">
      <text>
        <r>
          <rPr>
            <sz val="11"/>
            <rFont val="Calibri"/>
            <family val="2"/>
            <charset val="238"/>
          </rPr>
          <t>SZV_F:ECSUtem1</t>
        </r>
      </text>
    </comment>
    <comment ref="T560" authorId="0" shapeId="0" xr:uid="{C907446D-3FF4-4162-9807-9B4172177F2C}">
      <text>
        <r>
          <rPr>
            <sz val="11"/>
            <rFont val="Calibri"/>
            <family val="2"/>
            <charset val="238"/>
          </rPr>
          <t>SZV_F:KFHUtem1</t>
        </r>
      </text>
    </comment>
    <comment ref="U560" authorId="0" shapeId="0" xr:uid="{FD71C31E-E25F-459E-AE07-DF7B6237F3FD}">
      <text>
        <r>
          <rPr>
            <sz val="11"/>
            <rFont val="Calibri"/>
            <family val="2"/>
            <charset val="238"/>
          </rPr>
          <t>SZV_F:Egyeb_SajatUtem1</t>
        </r>
      </text>
    </comment>
    <comment ref="V560" authorId="0" shapeId="0" xr:uid="{0CDACA29-1DE3-42C7-ADC9-84C08E546381}">
      <text>
        <r>
          <rPr>
            <sz val="11"/>
            <rFont val="Calibri"/>
            <family val="2"/>
            <charset val="238"/>
          </rPr>
          <t>SZV_F:DijUtem1</t>
        </r>
      </text>
    </comment>
    <comment ref="W560" authorId="0" shapeId="0" xr:uid="{CF2FFB93-9401-4266-A7F6-F00570BB500C}">
      <text>
        <r>
          <rPr>
            <sz val="11"/>
            <rFont val="Calibri"/>
            <family val="2"/>
            <charset val="238"/>
          </rPr>
          <t>SZV_F:EM_Melleklet1_Utem1</t>
        </r>
      </text>
    </comment>
    <comment ref="X560" authorId="0" shapeId="0" xr:uid="{95CF0F2E-EAA6-43C0-B865-FDC5563F3D46}">
      <text>
        <r>
          <rPr>
            <sz val="11"/>
            <rFont val="Calibri"/>
            <family val="2"/>
            <charset val="238"/>
          </rPr>
          <t>SZV_F:EgyebAllamiUtem1</t>
        </r>
      </text>
    </comment>
    <comment ref="Y560" authorId="0" shapeId="0" xr:uid="{591A5EA0-B632-4977-8A14-14254BE6343C}">
      <text>
        <r>
          <rPr>
            <sz val="11"/>
            <rFont val="Calibri"/>
            <family val="2"/>
            <charset val="238"/>
          </rPr>
          <t>SZV_F:OnkormanyzatiUtem1</t>
        </r>
      </text>
    </comment>
    <comment ref="Z560" authorId="0" shapeId="0" xr:uid="{2977EF5A-5705-4438-92EE-5505A60317C1}">
      <text>
        <r>
          <rPr>
            <sz val="11"/>
            <rFont val="Calibri"/>
            <family val="2"/>
            <charset val="238"/>
          </rPr>
          <t>SZV_F:EUUtem1</t>
        </r>
      </text>
    </comment>
    <comment ref="AA560" authorId="0" shapeId="0" xr:uid="{1B4BE8BF-795F-4442-8CB6-9B7A8C395347}">
      <text>
        <r>
          <rPr>
            <sz val="11"/>
            <rFont val="Calibri"/>
            <family val="2"/>
            <charset val="238"/>
          </rPr>
          <t>SZV_F:EgyebUtem1</t>
        </r>
      </text>
    </comment>
    <comment ref="AB560" authorId="0" shapeId="0" xr:uid="{8D18A8CA-0846-4097-97E7-0F3D5E12FD3D}">
      <text>
        <r>
          <rPr>
            <sz val="11"/>
            <rFont val="Calibri"/>
            <family val="2"/>
            <charset val="238"/>
          </rPr>
          <t>SZV_F:HitelKotvenyUtem1</t>
        </r>
      </text>
    </comment>
    <comment ref="AC560" authorId="0" shapeId="0" xr:uid="{D9F5F2D9-78DB-49EE-BD45-9C97006ECB91}">
      <text>
        <r>
          <rPr>
            <sz val="11"/>
            <rFont val="Calibri"/>
            <family val="2"/>
            <charset val="238"/>
          </rPr>
          <t>SZV_F:OsszesenUtem1</t>
        </r>
      </text>
    </comment>
    <comment ref="AF560" authorId="0" shapeId="0" xr:uid="{20C99690-0264-4CF4-BE23-04B53D695744}">
      <text>
        <r>
          <rPr>
            <sz val="11"/>
            <rFont val="Calibri"/>
            <family val="2"/>
            <charset val="238"/>
          </rPr>
          <t>SZV_F:HDUtem2</t>
        </r>
      </text>
    </comment>
    <comment ref="AG560" authorId="0" shapeId="0" xr:uid="{13366092-D25F-4831-994B-13CA9BD41DE0}">
      <text>
        <r>
          <rPr>
            <sz val="11"/>
            <rFont val="Calibri"/>
            <family val="2"/>
            <charset val="238"/>
          </rPr>
          <t>SZV_F:ECSUtem2</t>
        </r>
      </text>
    </comment>
    <comment ref="AH560" authorId="0" shapeId="0" xr:uid="{4D128567-9C32-4838-A58E-6227E72CFF7B}">
      <text>
        <r>
          <rPr>
            <sz val="11"/>
            <rFont val="Calibri"/>
            <family val="2"/>
            <charset val="238"/>
          </rPr>
          <t>SZV_F:KFHUtem2</t>
        </r>
      </text>
    </comment>
    <comment ref="AI560" authorId="0" shapeId="0" xr:uid="{114AAB96-EE9D-400D-822C-E29DCAAAEF09}">
      <text>
        <r>
          <rPr>
            <sz val="11"/>
            <rFont val="Calibri"/>
            <family val="2"/>
            <charset val="238"/>
          </rPr>
          <t>SZV_F:Egyeb_SajatUtem2</t>
        </r>
      </text>
    </comment>
    <comment ref="AJ560" authorId="0" shapeId="0" xr:uid="{A32E06CA-2732-415B-A867-45256A4490D8}">
      <text>
        <r>
          <rPr>
            <sz val="11"/>
            <rFont val="Calibri"/>
            <family val="2"/>
            <charset val="238"/>
          </rPr>
          <t>SZV_F:DijUtem2</t>
        </r>
      </text>
    </comment>
    <comment ref="AK560" authorId="0" shapeId="0" xr:uid="{B155C816-E8CD-4381-8D1E-70BA79C4BB1E}">
      <text>
        <r>
          <rPr>
            <sz val="11"/>
            <rFont val="Calibri"/>
            <family val="2"/>
            <charset val="238"/>
          </rPr>
          <t>SZV_F:EM_Melleklet1_Utem2</t>
        </r>
      </text>
    </comment>
    <comment ref="AL560" authorId="0" shapeId="0" xr:uid="{5EB8BB27-CC03-4861-B31B-8AEAEB15C0BE}">
      <text>
        <r>
          <rPr>
            <sz val="11"/>
            <rFont val="Calibri"/>
            <family val="2"/>
            <charset val="238"/>
          </rPr>
          <t>SZV_F:EgyebAllamiUtem2</t>
        </r>
      </text>
    </comment>
    <comment ref="AM560" authorId="0" shapeId="0" xr:uid="{DF7C758E-F2C6-4732-B57C-3114A1DAB892}">
      <text>
        <r>
          <rPr>
            <sz val="11"/>
            <rFont val="Calibri"/>
            <family val="2"/>
            <charset val="238"/>
          </rPr>
          <t>SZV_F:OnkormanyzatiUtem2</t>
        </r>
      </text>
    </comment>
    <comment ref="AN560" authorId="0" shapeId="0" xr:uid="{4D261D47-7E10-4780-B365-B041EB9AA7C2}">
      <text>
        <r>
          <rPr>
            <sz val="11"/>
            <rFont val="Calibri"/>
            <family val="2"/>
            <charset val="238"/>
          </rPr>
          <t>SZV_F:EUUtem2</t>
        </r>
      </text>
    </comment>
    <comment ref="AO560" authorId="0" shapeId="0" xr:uid="{A216CDA4-E352-4E4B-B7E6-5F9779B0488A}">
      <text>
        <r>
          <rPr>
            <sz val="11"/>
            <rFont val="Calibri"/>
            <family val="2"/>
            <charset val="238"/>
          </rPr>
          <t>SZV_F:EgyebUtem2</t>
        </r>
      </text>
    </comment>
    <comment ref="AP560" authorId="0" shapeId="0" xr:uid="{25B46CFB-92BF-4834-9C61-81F1A3C7942D}">
      <text>
        <r>
          <rPr>
            <sz val="11"/>
            <rFont val="Calibri"/>
            <family val="2"/>
            <charset val="238"/>
          </rPr>
          <t>SZV_F:HitelKotvenyUtem2</t>
        </r>
      </text>
    </comment>
    <comment ref="AQ560" authorId="0" shapeId="0" xr:uid="{B4837435-FA76-4BAD-9EB0-6FD48035B41B}">
      <text>
        <r>
          <rPr>
            <sz val="11"/>
            <rFont val="Calibri"/>
            <family val="2"/>
            <charset val="238"/>
          </rPr>
          <t>SZV_F:OsszesenUtem2</t>
        </r>
      </text>
    </comment>
    <comment ref="AR560" authorId="0" shapeId="0" xr:uid="{BD900156-865F-42CA-89D9-3A2FEF7C272B}">
      <text>
        <r>
          <rPr>
            <sz val="11"/>
            <rFont val="Calibri"/>
            <family val="2"/>
            <charset val="238"/>
          </rPr>
          <t>SZV_F:ForrashianyUtem2</t>
        </r>
      </text>
    </comment>
    <comment ref="AU560" authorId="0" shapeId="0" xr:uid="{6D6EC215-2653-4E94-BD78-3FD0B42F89D0}">
      <text>
        <r>
          <rPr>
            <sz val="11"/>
            <rFont val="Calibri"/>
            <family val="2"/>
            <charset val="238"/>
          </rPr>
          <t>SZV_F:Indokolas</t>
        </r>
      </text>
    </comment>
    <comment ref="AV560" authorId="0" shapeId="0" xr:uid="{AF7B9468-80C1-449C-9806-FA6F7D3F8CB6}">
      <text>
        <r>
          <rPr>
            <sz val="11"/>
            <rFont val="Calibri"/>
            <family val="2"/>
            <charset val="238"/>
          </rPr>
          <t>SZV_F:Megjegyzes</t>
        </r>
      </text>
    </comment>
    <comment ref="AW560" authorId="0" shapeId="0" xr:uid="{A57E61FC-6089-43B5-BD7E-0F2CD4B814BA}">
      <text>
        <r>
          <rPr>
            <sz val="11"/>
            <rFont val="Calibri"/>
            <family val="2"/>
            <charset val="238"/>
          </rPr>
          <t>SZV_F:FeladatSorszam</t>
        </r>
      </text>
    </comment>
    <comment ref="AY560" authorId="0" shapeId="0" xr:uid="{701C7F10-5367-443F-8A54-1D23A1C6CCFC}">
      <text>
        <r>
          <rPr>
            <sz val="11"/>
            <rFont val="Calibri"/>
            <family val="2"/>
            <charset val="238"/>
          </rPr>
          <t>SZV_F:ISA</t>
        </r>
      </text>
    </comment>
    <comment ref="B561" authorId="0" shapeId="0" xr:uid="{A4C01A26-A320-4E27-A87C-A0DF6FBA37B9}">
      <text>
        <r>
          <rPr>
            <sz val="11"/>
            <rFont val="Calibri"/>
            <family val="2"/>
            <charset val="238"/>
          </rPr>
          <t>SZV_F:FontossagiSorrent</t>
        </r>
      </text>
    </comment>
    <comment ref="C561" authorId="0" shapeId="0" xr:uid="{F892AD55-CCD8-4ED1-9C32-FA59E010E65D}">
      <text>
        <r>
          <rPr>
            <sz val="11"/>
            <rFont val="Calibri"/>
            <family val="2"/>
            <charset val="238"/>
          </rPr>
          <t>SZV_F:FeladatKategoria</t>
        </r>
      </text>
    </comment>
    <comment ref="D561" authorId="0" shapeId="0" xr:uid="{2FFF5F2B-C136-43F2-8AA7-0C77BD5B7236}">
      <text>
        <r>
          <rPr>
            <sz val="11"/>
            <rFont val="Calibri"/>
            <family val="2"/>
            <charset val="238"/>
          </rPr>
          <t>SZV_F:FeladatMegnevezes</t>
        </r>
      </text>
    </comment>
    <comment ref="E561" authorId="0" shapeId="0" xr:uid="{EA0BAAE5-36C1-48ED-A41D-F65DB15A5ABD}">
      <text>
        <r>
          <rPr>
            <sz val="11"/>
            <rFont val="Calibri"/>
            <family val="2"/>
            <charset val="238"/>
          </rPr>
          <t>SZV_F:ElviEngedelySzam</t>
        </r>
      </text>
    </comment>
    <comment ref="F561" authorId="0" shapeId="0" xr:uid="{9537084C-7CE4-4941-8CEE-16FC0247A5B4}">
      <text>
        <r>
          <rPr>
            <sz val="11"/>
            <rFont val="Calibri"/>
            <family val="2"/>
            <charset val="238"/>
          </rPr>
          <t>SZV_F:VKR_Kod</t>
        </r>
      </text>
    </comment>
    <comment ref="G561" authorId="0" shapeId="0" xr:uid="{2A925013-132F-402B-B8EE-810E5DBE32DF}">
      <text>
        <r>
          <rPr>
            <sz val="11"/>
            <rFont val="Calibri"/>
            <family val="2"/>
            <charset val="238"/>
          </rPr>
          <t>SZV_F:VKR_Nev</t>
        </r>
      </text>
    </comment>
    <comment ref="H561" authorId="0" shapeId="0" xr:uid="{D2024A5B-EF73-428A-93E9-0E6EDC29748D}">
      <text>
        <r>
          <rPr>
            <sz val="11"/>
            <rFont val="Calibri"/>
            <family val="2"/>
            <charset val="238"/>
          </rPr>
          <t>SZV_F:FeladatAzonosito</t>
        </r>
      </text>
    </comment>
    <comment ref="I561" authorId="0" shapeId="0" xr:uid="{C20D0DE0-41B9-4C29-83E0-C078B6166D35}">
      <text>
        <r>
          <rPr>
            <sz val="11"/>
            <rFont val="Calibri"/>
            <family val="2"/>
            <charset val="238"/>
          </rPr>
          <t>SZV_F:EllatasiTerulet</t>
        </r>
      </text>
    </comment>
    <comment ref="J561" authorId="0" shapeId="0" xr:uid="{39C5BA07-AB59-4CE2-AC30-912627BA0F96}">
      <text>
        <r>
          <rPr>
            <sz val="11"/>
            <rFont val="Calibri"/>
            <family val="2"/>
            <charset val="238"/>
          </rPr>
          <t>SZV_F:EllatasertFelelos</t>
        </r>
      </text>
    </comment>
    <comment ref="K561" authorId="0" shapeId="0" xr:uid="{A5EFBF9B-F786-40EC-98D6-ED0D2E72D6A4}">
      <text>
        <r>
          <rPr>
            <sz val="11"/>
            <rFont val="Calibri"/>
            <family val="2"/>
            <charset val="238"/>
          </rPr>
          <t>SZV_F:TervezettNettoKoltseg</t>
        </r>
      </text>
    </comment>
    <comment ref="L561" authorId="0" shapeId="0" xr:uid="{0ED6A00D-0052-43A7-A7E6-81DDD5E56A00}">
      <text>
        <r>
          <rPr>
            <sz val="11"/>
            <rFont val="Calibri"/>
            <family val="2"/>
            <charset val="238"/>
          </rPr>
          <t>SZV_F:IdotartamKezdes</t>
        </r>
      </text>
    </comment>
    <comment ref="M561" authorId="0" shapeId="0" xr:uid="{2989D776-BAD5-40BC-99E1-A8154A99A07F}">
      <text>
        <r>
          <rPr>
            <sz val="11"/>
            <rFont val="Calibri"/>
            <family val="2"/>
            <charset val="238"/>
          </rPr>
          <t>SZV_F:IdotartamBefejezes</t>
        </r>
      </text>
    </comment>
    <comment ref="N561" authorId="0" shapeId="0" xr:uid="{F204A7E5-65B7-4B28-9403-21DF8569F6D3}">
      <text>
        <r>
          <rPr>
            <sz val="11"/>
            <rFont val="Calibri"/>
            <family val="2"/>
            <charset val="238"/>
          </rPr>
          <t>SZV_F:NettoKoltsegUtem1</t>
        </r>
      </text>
    </comment>
    <comment ref="O561" authorId="0" shapeId="0" xr:uid="{6A83B7B2-E92D-448E-94AF-A1F13FD2CECA}">
      <text>
        <r>
          <rPr>
            <sz val="11"/>
            <rFont val="Calibri"/>
            <family val="2"/>
            <charset val="238"/>
          </rPr>
          <t>SZV_F:NettoKoltsegUtem2</t>
        </r>
      </text>
    </comment>
    <comment ref="P561" authorId="0" shapeId="0" xr:uid="{752D6CB4-183C-4549-A605-0C3118C31C46}">
      <text>
        <r>
          <rPr>
            <sz val="11"/>
            <rFont val="Calibri"/>
            <family val="2"/>
            <charset val="238"/>
          </rPr>
          <t>SZV_F:EM_Melleklet2_KTG</t>
        </r>
      </text>
    </comment>
    <comment ref="R561" authorId="0" shapeId="0" xr:uid="{A675CF24-2CC0-4B2A-87F1-6E651CFA76D3}">
      <text>
        <r>
          <rPr>
            <sz val="11"/>
            <rFont val="Calibri"/>
            <family val="2"/>
            <charset val="238"/>
          </rPr>
          <t>SZV_F:HDUtem1</t>
        </r>
      </text>
    </comment>
    <comment ref="S561" authorId="0" shapeId="0" xr:uid="{99DD325D-35AF-4B0A-BE3D-7396B0D08C39}">
      <text>
        <r>
          <rPr>
            <sz val="11"/>
            <rFont val="Calibri"/>
            <family val="2"/>
            <charset val="238"/>
          </rPr>
          <t>SZV_F:ECSUtem1</t>
        </r>
      </text>
    </comment>
    <comment ref="T561" authorId="0" shapeId="0" xr:uid="{EF97DCEA-5906-4CEE-A8C1-0CA1B663976A}">
      <text>
        <r>
          <rPr>
            <sz val="11"/>
            <rFont val="Calibri"/>
            <family val="2"/>
            <charset val="238"/>
          </rPr>
          <t>SZV_F:KFHUtem1</t>
        </r>
      </text>
    </comment>
    <comment ref="U561" authorId="0" shapeId="0" xr:uid="{B8175861-A22C-4979-AD56-649FE1CD5226}">
      <text>
        <r>
          <rPr>
            <sz val="11"/>
            <rFont val="Calibri"/>
            <family val="2"/>
            <charset val="238"/>
          </rPr>
          <t>SZV_F:Egyeb_SajatUtem1</t>
        </r>
      </text>
    </comment>
    <comment ref="V561" authorId="0" shapeId="0" xr:uid="{52D7A4B1-1CE7-4DE9-A820-3AC24B9B0C4A}">
      <text>
        <r>
          <rPr>
            <sz val="11"/>
            <rFont val="Calibri"/>
            <family val="2"/>
            <charset val="238"/>
          </rPr>
          <t>SZV_F:DijUtem1</t>
        </r>
      </text>
    </comment>
    <comment ref="W561" authorId="0" shapeId="0" xr:uid="{0D6E558E-A68C-45C2-B873-15447556BBBF}">
      <text>
        <r>
          <rPr>
            <sz val="11"/>
            <rFont val="Calibri"/>
            <family val="2"/>
            <charset val="238"/>
          </rPr>
          <t>SZV_F:EM_Melleklet1_Utem1</t>
        </r>
      </text>
    </comment>
    <comment ref="X561" authorId="0" shapeId="0" xr:uid="{955129E4-3FD6-4EB3-B5A6-A779EAB2ED1C}">
      <text>
        <r>
          <rPr>
            <sz val="11"/>
            <rFont val="Calibri"/>
            <family val="2"/>
            <charset val="238"/>
          </rPr>
          <t>SZV_F:EgyebAllamiUtem1</t>
        </r>
      </text>
    </comment>
    <comment ref="Y561" authorId="0" shapeId="0" xr:uid="{97329A12-0740-48D5-BE89-5DD7C0117F39}">
      <text>
        <r>
          <rPr>
            <sz val="11"/>
            <rFont val="Calibri"/>
            <family val="2"/>
            <charset val="238"/>
          </rPr>
          <t>SZV_F:OnkormanyzatiUtem1</t>
        </r>
      </text>
    </comment>
    <comment ref="Z561" authorId="0" shapeId="0" xr:uid="{FE4CC320-0BB0-41A4-97CC-800457644E36}">
      <text>
        <r>
          <rPr>
            <sz val="11"/>
            <rFont val="Calibri"/>
            <family val="2"/>
            <charset val="238"/>
          </rPr>
          <t>SZV_F:EUUtem1</t>
        </r>
      </text>
    </comment>
    <comment ref="AA561" authorId="0" shapeId="0" xr:uid="{BC842523-EC7C-4CC8-AE36-5F633DBF3478}">
      <text>
        <r>
          <rPr>
            <sz val="11"/>
            <rFont val="Calibri"/>
            <family val="2"/>
            <charset val="238"/>
          </rPr>
          <t>SZV_F:EgyebUtem1</t>
        </r>
      </text>
    </comment>
    <comment ref="AB561" authorId="0" shapeId="0" xr:uid="{7123E87F-41D8-41A3-8E4E-0BBFF8E9EEA4}">
      <text>
        <r>
          <rPr>
            <sz val="11"/>
            <rFont val="Calibri"/>
            <family val="2"/>
            <charset val="238"/>
          </rPr>
          <t>SZV_F:HitelKotvenyUtem1</t>
        </r>
      </text>
    </comment>
    <comment ref="AC561" authorId="0" shapeId="0" xr:uid="{7651C86B-715A-4323-A205-5FE5923420A8}">
      <text>
        <r>
          <rPr>
            <sz val="11"/>
            <rFont val="Calibri"/>
            <family val="2"/>
            <charset val="238"/>
          </rPr>
          <t>SZV_F:OsszesenUtem1</t>
        </r>
      </text>
    </comment>
    <comment ref="AF561" authorId="0" shapeId="0" xr:uid="{52B9B122-3A52-428F-91C4-80892C54047A}">
      <text>
        <r>
          <rPr>
            <sz val="11"/>
            <rFont val="Calibri"/>
            <family val="2"/>
            <charset val="238"/>
          </rPr>
          <t>SZV_F:HDUtem2</t>
        </r>
      </text>
    </comment>
    <comment ref="AG561" authorId="0" shapeId="0" xr:uid="{291FD39A-C73F-4618-86DB-47F79094E5C5}">
      <text>
        <r>
          <rPr>
            <sz val="11"/>
            <rFont val="Calibri"/>
            <family val="2"/>
            <charset val="238"/>
          </rPr>
          <t>SZV_F:ECSUtem2</t>
        </r>
      </text>
    </comment>
    <comment ref="AH561" authorId="0" shapeId="0" xr:uid="{0150BC9C-CAAF-4C8B-A6D0-D9720AD32F8D}">
      <text>
        <r>
          <rPr>
            <sz val="11"/>
            <rFont val="Calibri"/>
            <family val="2"/>
            <charset val="238"/>
          </rPr>
          <t>SZV_F:KFHUtem2</t>
        </r>
      </text>
    </comment>
    <comment ref="AI561" authorId="0" shapeId="0" xr:uid="{8DB33971-08D4-40E0-86B2-7E666AC64F98}">
      <text>
        <r>
          <rPr>
            <sz val="11"/>
            <rFont val="Calibri"/>
            <family val="2"/>
            <charset val="238"/>
          </rPr>
          <t>SZV_F:Egyeb_SajatUtem2</t>
        </r>
      </text>
    </comment>
    <comment ref="AJ561" authorId="0" shapeId="0" xr:uid="{B61875E7-4EAA-4A8E-943E-02DC08D9194C}">
      <text>
        <r>
          <rPr>
            <sz val="11"/>
            <rFont val="Calibri"/>
            <family val="2"/>
            <charset val="238"/>
          </rPr>
          <t>SZV_F:DijUtem2</t>
        </r>
      </text>
    </comment>
    <comment ref="AK561" authorId="0" shapeId="0" xr:uid="{031DF469-6BD8-4A7F-A846-CEA0FCF0F4C0}">
      <text>
        <r>
          <rPr>
            <sz val="11"/>
            <rFont val="Calibri"/>
            <family val="2"/>
            <charset val="238"/>
          </rPr>
          <t>SZV_F:EM_Melleklet1_Utem2</t>
        </r>
      </text>
    </comment>
    <comment ref="AL561" authorId="0" shapeId="0" xr:uid="{196D028D-99BD-4D1A-8D6F-09E95F7E95E6}">
      <text>
        <r>
          <rPr>
            <sz val="11"/>
            <rFont val="Calibri"/>
            <family val="2"/>
            <charset val="238"/>
          </rPr>
          <t>SZV_F:EgyebAllamiUtem2</t>
        </r>
      </text>
    </comment>
    <comment ref="AM561" authorId="0" shapeId="0" xr:uid="{885FA369-6B8E-4D83-9CBD-EA5B28623FA9}">
      <text>
        <r>
          <rPr>
            <sz val="11"/>
            <rFont val="Calibri"/>
            <family val="2"/>
            <charset val="238"/>
          </rPr>
          <t>SZV_F:OnkormanyzatiUtem2</t>
        </r>
      </text>
    </comment>
    <comment ref="AN561" authorId="0" shapeId="0" xr:uid="{B0BE5375-877A-4912-A79C-605E4F6F90BE}">
      <text>
        <r>
          <rPr>
            <sz val="11"/>
            <rFont val="Calibri"/>
            <family val="2"/>
            <charset val="238"/>
          </rPr>
          <t>SZV_F:EUUtem2</t>
        </r>
      </text>
    </comment>
    <comment ref="AO561" authorId="0" shapeId="0" xr:uid="{7801B506-1ECE-4BFB-A0AD-9D5FBD0DAEBA}">
      <text>
        <r>
          <rPr>
            <sz val="11"/>
            <rFont val="Calibri"/>
            <family val="2"/>
            <charset val="238"/>
          </rPr>
          <t>SZV_F:EgyebUtem2</t>
        </r>
      </text>
    </comment>
    <comment ref="AP561" authorId="0" shapeId="0" xr:uid="{88BED7EE-7387-4EEF-95B4-6993CD58D563}">
      <text>
        <r>
          <rPr>
            <sz val="11"/>
            <rFont val="Calibri"/>
            <family val="2"/>
            <charset val="238"/>
          </rPr>
          <t>SZV_F:HitelKotvenyUtem2</t>
        </r>
      </text>
    </comment>
    <comment ref="AQ561" authorId="0" shapeId="0" xr:uid="{C28B7831-79F0-4637-8D4E-FE6C6B5E7D3D}">
      <text>
        <r>
          <rPr>
            <sz val="11"/>
            <rFont val="Calibri"/>
            <family val="2"/>
            <charset val="238"/>
          </rPr>
          <t>SZV_F:OsszesenUtem2</t>
        </r>
      </text>
    </comment>
    <comment ref="AR561" authorId="0" shapeId="0" xr:uid="{03A3CEEF-90CF-4B9F-BAA7-915A080659AB}">
      <text>
        <r>
          <rPr>
            <sz val="11"/>
            <rFont val="Calibri"/>
            <family val="2"/>
            <charset val="238"/>
          </rPr>
          <t>SZV_F:ForrashianyUtem2</t>
        </r>
      </text>
    </comment>
    <comment ref="AU561" authorId="0" shapeId="0" xr:uid="{A1FBBA1F-D92E-484F-9B0D-D93EDAA09950}">
      <text>
        <r>
          <rPr>
            <sz val="11"/>
            <rFont val="Calibri"/>
            <family val="2"/>
            <charset val="238"/>
          </rPr>
          <t>SZV_F:Indokolas</t>
        </r>
      </text>
    </comment>
    <comment ref="AV561" authorId="0" shapeId="0" xr:uid="{99834A1C-54B7-4950-93B2-2168439E47D6}">
      <text>
        <r>
          <rPr>
            <sz val="11"/>
            <rFont val="Calibri"/>
            <family val="2"/>
            <charset val="238"/>
          </rPr>
          <t>SZV_F:Megjegyzes</t>
        </r>
      </text>
    </comment>
    <comment ref="AW561" authorId="0" shapeId="0" xr:uid="{09EE2701-ABDB-42AE-BBEA-BD09727E0552}">
      <text>
        <r>
          <rPr>
            <sz val="11"/>
            <rFont val="Calibri"/>
            <family val="2"/>
            <charset val="238"/>
          </rPr>
          <t>SZV_F:FeladatSorszam</t>
        </r>
      </text>
    </comment>
    <comment ref="AY561" authorId="0" shapeId="0" xr:uid="{91EDB439-52D2-40E2-9F17-3B99D10BC523}">
      <text>
        <r>
          <rPr>
            <sz val="11"/>
            <rFont val="Calibri"/>
            <family val="2"/>
            <charset val="238"/>
          </rPr>
          <t>SZV_F:ISA</t>
        </r>
      </text>
    </comment>
    <comment ref="B562" authorId="0" shapeId="0" xr:uid="{E5429E33-C9A0-406D-8BED-2BC65A816C63}">
      <text>
        <r>
          <rPr>
            <sz val="11"/>
            <rFont val="Calibri"/>
            <family val="2"/>
            <charset val="238"/>
          </rPr>
          <t>SZV_F:FontossagiSorrent</t>
        </r>
      </text>
    </comment>
    <comment ref="C562" authorId="0" shapeId="0" xr:uid="{751FC32B-840D-4F52-A246-1418FFD1B62B}">
      <text>
        <r>
          <rPr>
            <sz val="11"/>
            <rFont val="Calibri"/>
            <family val="2"/>
            <charset val="238"/>
          </rPr>
          <t>SZV_F:FeladatKategoria</t>
        </r>
      </text>
    </comment>
    <comment ref="D562" authorId="0" shapeId="0" xr:uid="{CC8BBDDB-CBE9-4797-8956-336E12C53914}">
      <text>
        <r>
          <rPr>
            <sz val="11"/>
            <rFont val="Calibri"/>
            <family val="2"/>
            <charset val="238"/>
          </rPr>
          <t>SZV_F:FeladatMegnevezes</t>
        </r>
      </text>
    </comment>
    <comment ref="E562" authorId="0" shapeId="0" xr:uid="{ECF91D9D-3482-4B26-BD5D-08112269AAD4}">
      <text>
        <r>
          <rPr>
            <sz val="11"/>
            <rFont val="Calibri"/>
            <family val="2"/>
            <charset val="238"/>
          </rPr>
          <t>SZV_F:ElviEngedelySzam</t>
        </r>
      </text>
    </comment>
    <comment ref="F562" authorId="0" shapeId="0" xr:uid="{030C4D4B-D90C-4578-A570-50A08C626669}">
      <text>
        <r>
          <rPr>
            <sz val="11"/>
            <rFont val="Calibri"/>
            <family val="2"/>
            <charset val="238"/>
          </rPr>
          <t>SZV_F:VKR_Kod</t>
        </r>
      </text>
    </comment>
    <comment ref="G562" authorId="0" shapeId="0" xr:uid="{8D01BE5F-6AD1-4947-91EA-B96BFFF985A1}">
      <text>
        <r>
          <rPr>
            <sz val="11"/>
            <rFont val="Calibri"/>
            <family val="2"/>
            <charset val="238"/>
          </rPr>
          <t>SZV_F:VKR_Nev</t>
        </r>
      </text>
    </comment>
    <comment ref="H562" authorId="0" shapeId="0" xr:uid="{3AB2B9F6-D2F0-4E83-9861-44D878B96C19}">
      <text>
        <r>
          <rPr>
            <sz val="11"/>
            <rFont val="Calibri"/>
            <family val="2"/>
            <charset val="238"/>
          </rPr>
          <t>SZV_F:FeladatAzonosito</t>
        </r>
      </text>
    </comment>
    <comment ref="I562" authorId="0" shapeId="0" xr:uid="{521ADEE5-E32D-4DD3-B17C-731CA68227F9}">
      <text>
        <r>
          <rPr>
            <sz val="11"/>
            <rFont val="Calibri"/>
            <family val="2"/>
            <charset val="238"/>
          </rPr>
          <t>SZV_F:EllatasiTerulet</t>
        </r>
      </text>
    </comment>
    <comment ref="J562" authorId="0" shapeId="0" xr:uid="{9EF7F346-7235-4F6D-A5E8-E2270D634A73}">
      <text>
        <r>
          <rPr>
            <sz val="11"/>
            <rFont val="Calibri"/>
            <family val="2"/>
            <charset val="238"/>
          </rPr>
          <t>SZV_F:EllatasertFelelos</t>
        </r>
      </text>
    </comment>
    <comment ref="K562" authorId="0" shapeId="0" xr:uid="{3226EFED-E979-4883-84FE-65AC3E5A7375}">
      <text>
        <r>
          <rPr>
            <sz val="11"/>
            <rFont val="Calibri"/>
            <family val="2"/>
            <charset val="238"/>
          </rPr>
          <t>SZV_F:TervezettNettoKoltseg</t>
        </r>
      </text>
    </comment>
    <comment ref="L562" authorId="0" shapeId="0" xr:uid="{66082AF5-E70D-40E6-9670-741944E186D4}">
      <text>
        <r>
          <rPr>
            <sz val="11"/>
            <rFont val="Calibri"/>
            <family val="2"/>
            <charset val="238"/>
          </rPr>
          <t>SZV_F:IdotartamKezdes</t>
        </r>
      </text>
    </comment>
    <comment ref="M562" authorId="0" shapeId="0" xr:uid="{C1CF2592-4E43-44CB-B8EE-FFFCB9C051D5}">
      <text>
        <r>
          <rPr>
            <sz val="11"/>
            <rFont val="Calibri"/>
            <family val="2"/>
            <charset val="238"/>
          </rPr>
          <t>SZV_F:IdotartamBefejezes</t>
        </r>
      </text>
    </comment>
    <comment ref="N562" authorId="0" shapeId="0" xr:uid="{F3DDF3D2-DF87-45D3-836D-76B61B1937F4}">
      <text>
        <r>
          <rPr>
            <sz val="11"/>
            <rFont val="Calibri"/>
            <family val="2"/>
            <charset val="238"/>
          </rPr>
          <t>SZV_F:NettoKoltsegUtem1</t>
        </r>
      </text>
    </comment>
    <comment ref="O562" authorId="0" shapeId="0" xr:uid="{E3D43BA4-83F1-4D13-B1AF-41BDE3EA287F}">
      <text>
        <r>
          <rPr>
            <sz val="11"/>
            <rFont val="Calibri"/>
            <family val="2"/>
            <charset val="238"/>
          </rPr>
          <t>SZV_F:NettoKoltsegUtem2</t>
        </r>
      </text>
    </comment>
    <comment ref="P562" authorId="0" shapeId="0" xr:uid="{1AFE0EEA-F265-47C8-956C-E9A7A4F4589D}">
      <text>
        <r>
          <rPr>
            <sz val="11"/>
            <rFont val="Calibri"/>
            <family val="2"/>
            <charset val="238"/>
          </rPr>
          <t>SZV_F:EM_Melleklet2_KTG</t>
        </r>
      </text>
    </comment>
    <comment ref="R562" authorId="0" shapeId="0" xr:uid="{4EFB28E0-9EFB-4C48-8C34-458F3D9AFA6C}">
      <text>
        <r>
          <rPr>
            <sz val="11"/>
            <rFont val="Calibri"/>
            <family val="2"/>
            <charset val="238"/>
          </rPr>
          <t>SZV_F:HDUtem1</t>
        </r>
      </text>
    </comment>
    <comment ref="S562" authorId="0" shapeId="0" xr:uid="{4A848D7F-551B-4459-AC64-4188D941A898}">
      <text>
        <r>
          <rPr>
            <sz val="11"/>
            <rFont val="Calibri"/>
            <family val="2"/>
            <charset val="238"/>
          </rPr>
          <t>SZV_F:ECSUtem1</t>
        </r>
      </text>
    </comment>
    <comment ref="T562" authorId="0" shapeId="0" xr:uid="{7FBA99AD-10F9-4964-809C-48640B52ACCD}">
      <text>
        <r>
          <rPr>
            <sz val="11"/>
            <rFont val="Calibri"/>
            <family val="2"/>
            <charset val="238"/>
          </rPr>
          <t>SZV_F:KFHUtem1</t>
        </r>
      </text>
    </comment>
    <comment ref="U562" authorId="0" shapeId="0" xr:uid="{544B5D49-43A3-4D1B-B813-5BCCF58EB6B7}">
      <text>
        <r>
          <rPr>
            <sz val="11"/>
            <rFont val="Calibri"/>
            <family val="2"/>
            <charset val="238"/>
          </rPr>
          <t>SZV_F:Egyeb_SajatUtem1</t>
        </r>
      </text>
    </comment>
    <comment ref="V562" authorId="0" shapeId="0" xr:uid="{8162F440-0912-477E-8BBA-5BFCCA1547CD}">
      <text>
        <r>
          <rPr>
            <sz val="11"/>
            <rFont val="Calibri"/>
            <family val="2"/>
            <charset val="238"/>
          </rPr>
          <t>SZV_F:DijUtem1</t>
        </r>
      </text>
    </comment>
    <comment ref="W562" authorId="0" shapeId="0" xr:uid="{A52D5E9E-8D6E-42C2-8114-2288C497A221}">
      <text>
        <r>
          <rPr>
            <sz val="11"/>
            <rFont val="Calibri"/>
            <family val="2"/>
            <charset val="238"/>
          </rPr>
          <t>SZV_F:EM_Melleklet1_Utem1</t>
        </r>
      </text>
    </comment>
    <comment ref="X562" authorId="0" shapeId="0" xr:uid="{69F8BCE8-CD31-40E4-B448-C7EBE062D5CF}">
      <text>
        <r>
          <rPr>
            <sz val="11"/>
            <rFont val="Calibri"/>
            <family val="2"/>
            <charset val="238"/>
          </rPr>
          <t>SZV_F:EgyebAllamiUtem1</t>
        </r>
      </text>
    </comment>
    <comment ref="Y562" authorId="0" shapeId="0" xr:uid="{0F2FA82C-4249-480E-87C5-B93EA9F509CF}">
      <text>
        <r>
          <rPr>
            <sz val="11"/>
            <rFont val="Calibri"/>
            <family val="2"/>
            <charset val="238"/>
          </rPr>
          <t>SZV_F:OnkormanyzatiUtem1</t>
        </r>
      </text>
    </comment>
    <comment ref="Z562" authorId="0" shapeId="0" xr:uid="{3D1519C9-05C0-4113-BE4D-1F8BCB71EFC5}">
      <text>
        <r>
          <rPr>
            <sz val="11"/>
            <rFont val="Calibri"/>
            <family val="2"/>
            <charset val="238"/>
          </rPr>
          <t>SZV_F:EUUtem1</t>
        </r>
      </text>
    </comment>
    <comment ref="AA562" authorId="0" shapeId="0" xr:uid="{2CBC524C-DAEA-4E97-A0C4-724598A2FC67}">
      <text>
        <r>
          <rPr>
            <sz val="11"/>
            <rFont val="Calibri"/>
            <family val="2"/>
            <charset val="238"/>
          </rPr>
          <t>SZV_F:EgyebUtem1</t>
        </r>
      </text>
    </comment>
    <comment ref="AB562" authorId="0" shapeId="0" xr:uid="{D6364714-8481-4D5B-B1AA-0EBFF3337101}">
      <text>
        <r>
          <rPr>
            <sz val="11"/>
            <rFont val="Calibri"/>
            <family val="2"/>
            <charset val="238"/>
          </rPr>
          <t>SZV_F:HitelKotvenyUtem1</t>
        </r>
      </text>
    </comment>
    <comment ref="AC562" authorId="0" shapeId="0" xr:uid="{06F617F7-2A11-468D-B999-32CB92DC1F32}">
      <text>
        <r>
          <rPr>
            <sz val="11"/>
            <rFont val="Calibri"/>
            <family val="2"/>
            <charset val="238"/>
          </rPr>
          <t>SZV_F:OsszesenUtem1</t>
        </r>
      </text>
    </comment>
    <comment ref="AF562" authorId="0" shapeId="0" xr:uid="{F2A77BC7-D7F9-4195-ACE1-65BBADE28B09}">
      <text>
        <r>
          <rPr>
            <sz val="11"/>
            <rFont val="Calibri"/>
            <family val="2"/>
            <charset val="238"/>
          </rPr>
          <t>SZV_F:HDUtem2</t>
        </r>
      </text>
    </comment>
    <comment ref="AG562" authorId="0" shapeId="0" xr:uid="{45682AA1-B391-47B5-AB11-787F6569DD74}">
      <text>
        <r>
          <rPr>
            <sz val="11"/>
            <rFont val="Calibri"/>
            <family val="2"/>
            <charset val="238"/>
          </rPr>
          <t>SZV_F:ECSUtem2</t>
        </r>
      </text>
    </comment>
    <comment ref="AH562" authorId="0" shapeId="0" xr:uid="{A3DC6808-A1F4-40BA-886C-63ADD3B4298D}">
      <text>
        <r>
          <rPr>
            <sz val="11"/>
            <rFont val="Calibri"/>
            <family val="2"/>
            <charset val="238"/>
          </rPr>
          <t>SZV_F:KFHUtem2</t>
        </r>
      </text>
    </comment>
    <comment ref="AI562" authorId="0" shapeId="0" xr:uid="{C991E0B1-CE32-42C6-A4EA-048737E2029D}">
      <text>
        <r>
          <rPr>
            <sz val="11"/>
            <rFont val="Calibri"/>
            <family val="2"/>
            <charset val="238"/>
          </rPr>
          <t>SZV_F:Egyeb_SajatUtem2</t>
        </r>
      </text>
    </comment>
    <comment ref="AJ562" authorId="0" shapeId="0" xr:uid="{BC14CC44-E0C7-46BD-9A03-68BCA57E5757}">
      <text>
        <r>
          <rPr>
            <sz val="11"/>
            <rFont val="Calibri"/>
            <family val="2"/>
            <charset val="238"/>
          </rPr>
          <t>SZV_F:DijUtem2</t>
        </r>
      </text>
    </comment>
    <comment ref="AK562" authorId="0" shapeId="0" xr:uid="{57508096-B3F1-42DC-9699-5C86EC70304A}">
      <text>
        <r>
          <rPr>
            <sz val="11"/>
            <rFont val="Calibri"/>
            <family val="2"/>
            <charset val="238"/>
          </rPr>
          <t>SZV_F:EM_Melleklet1_Utem2</t>
        </r>
      </text>
    </comment>
    <comment ref="AL562" authorId="0" shapeId="0" xr:uid="{1854F3E8-C628-4CC5-BF63-176C97C2DCFF}">
      <text>
        <r>
          <rPr>
            <sz val="11"/>
            <rFont val="Calibri"/>
            <family val="2"/>
            <charset val="238"/>
          </rPr>
          <t>SZV_F:EgyebAllamiUtem2</t>
        </r>
      </text>
    </comment>
    <comment ref="AM562" authorId="0" shapeId="0" xr:uid="{AA3D1611-1848-4FD5-8978-C12E971D4770}">
      <text>
        <r>
          <rPr>
            <sz val="11"/>
            <rFont val="Calibri"/>
            <family val="2"/>
            <charset val="238"/>
          </rPr>
          <t>SZV_F:OnkormanyzatiUtem2</t>
        </r>
      </text>
    </comment>
    <comment ref="AN562" authorId="0" shapeId="0" xr:uid="{FA3264BC-AB38-499F-B9B8-13A3F887A740}">
      <text>
        <r>
          <rPr>
            <sz val="11"/>
            <rFont val="Calibri"/>
            <family val="2"/>
            <charset val="238"/>
          </rPr>
          <t>SZV_F:EUUtem2</t>
        </r>
      </text>
    </comment>
    <comment ref="AO562" authorId="0" shapeId="0" xr:uid="{77B4D3D1-6D9B-42BA-82ED-F8DEEB479B2F}">
      <text>
        <r>
          <rPr>
            <sz val="11"/>
            <rFont val="Calibri"/>
            <family val="2"/>
            <charset val="238"/>
          </rPr>
          <t>SZV_F:EgyebUtem2</t>
        </r>
      </text>
    </comment>
    <comment ref="AP562" authorId="0" shapeId="0" xr:uid="{0C838681-1493-4331-A57E-6C2026BF71CD}">
      <text>
        <r>
          <rPr>
            <sz val="11"/>
            <rFont val="Calibri"/>
            <family val="2"/>
            <charset val="238"/>
          </rPr>
          <t>SZV_F:HitelKotvenyUtem2</t>
        </r>
      </text>
    </comment>
    <comment ref="AQ562" authorId="0" shapeId="0" xr:uid="{72C9A0B8-3F27-450C-972B-1F39B37BBD57}">
      <text>
        <r>
          <rPr>
            <sz val="11"/>
            <rFont val="Calibri"/>
            <family val="2"/>
            <charset val="238"/>
          </rPr>
          <t>SZV_F:OsszesenUtem2</t>
        </r>
      </text>
    </comment>
    <comment ref="AR562" authorId="0" shapeId="0" xr:uid="{D8AB3C2A-316A-4562-9C10-C0FC182F20C0}">
      <text>
        <r>
          <rPr>
            <sz val="11"/>
            <rFont val="Calibri"/>
            <family val="2"/>
            <charset val="238"/>
          </rPr>
          <t>SZV_F:ForrashianyUtem2</t>
        </r>
      </text>
    </comment>
    <comment ref="AU562" authorId="0" shapeId="0" xr:uid="{E023AE23-2A10-4D6B-8082-CA956454E927}">
      <text>
        <r>
          <rPr>
            <sz val="11"/>
            <rFont val="Calibri"/>
            <family val="2"/>
            <charset val="238"/>
          </rPr>
          <t>SZV_F:Indokolas</t>
        </r>
      </text>
    </comment>
    <comment ref="AV562" authorId="0" shapeId="0" xr:uid="{98B11459-23EA-445F-9C0F-D1FA1A92775E}">
      <text>
        <r>
          <rPr>
            <sz val="11"/>
            <rFont val="Calibri"/>
            <family val="2"/>
            <charset val="238"/>
          </rPr>
          <t>SZV_F:Megjegyzes</t>
        </r>
      </text>
    </comment>
    <comment ref="AW562" authorId="0" shapeId="0" xr:uid="{81388EEC-35EE-443D-B0F5-4AE857054B2C}">
      <text>
        <r>
          <rPr>
            <sz val="11"/>
            <rFont val="Calibri"/>
            <family val="2"/>
            <charset val="238"/>
          </rPr>
          <t>SZV_F:FeladatSorszam</t>
        </r>
      </text>
    </comment>
    <comment ref="AY562" authorId="0" shapeId="0" xr:uid="{41E3844F-4E9E-4E1C-A191-A5E7BC0C39EA}">
      <text>
        <r>
          <rPr>
            <sz val="11"/>
            <rFont val="Calibri"/>
            <family val="2"/>
            <charset val="238"/>
          </rPr>
          <t>SZV_F:ISA</t>
        </r>
      </text>
    </comment>
    <comment ref="B563" authorId="0" shapeId="0" xr:uid="{2228D969-EDAC-4B17-9925-D35F4EB43B78}">
      <text>
        <r>
          <rPr>
            <sz val="11"/>
            <rFont val="Calibri"/>
            <family val="2"/>
            <charset val="238"/>
          </rPr>
          <t>SZV_F:FontossagiSorrent</t>
        </r>
      </text>
    </comment>
    <comment ref="C563" authorId="0" shapeId="0" xr:uid="{BFE6E8FF-F9A8-4944-A70D-B565EE549DCD}">
      <text>
        <r>
          <rPr>
            <sz val="11"/>
            <rFont val="Calibri"/>
            <family val="2"/>
            <charset val="238"/>
          </rPr>
          <t>SZV_F:FeladatKategoria</t>
        </r>
      </text>
    </comment>
    <comment ref="D563" authorId="0" shapeId="0" xr:uid="{4F48C003-4511-4881-8B93-23938F2A1376}">
      <text>
        <r>
          <rPr>
            <sz val="11"/>
            <rFont val="Calibri"/>
            <family val="2"/>
            <charset val="238"/>
          </rPr>
          <t>SZV_F:FeladatMegnevezes</t>
        </r>
      </text>
    </comment>
    <comment ref="E563" authorId="0" shapeId="0" xr:uid="{05D64F81-4516-43D5-985B-03AD3CCFC259}">
      <text>
        <r>
          <rPr>
            <sz val="11"/>
            <rFont val="Calibri"/>
            <family val="2"/>
            <charset val="238"/>
          </rPr>
          <t>SZV_F:ElviEngedelySzam</t>
        </r>
      </text>
    </comment>
    <comment ref="F563" authorId="0" shapeId="0" xr:uid="{866EC598-9037-4F0E-A761-EA6B66A17AB1}">
      <text>
        <r>
          <rPr>
            <sz val="11"/>
            <rFont val="Calibri"/>
            <family val="2"/>
            <charset val="238"/>
          </rPr>
          <t>SZV_F:VKR_Kod</t>
        </r>
      </text>
    </comment>
    <comment ref="G563" authorId="0" shapeId="0" xr:uid="{BD8687A0-FA17-4EFF-AFF8-0F65A412F747}">
      <text>
        <r>
          <rPr>
            <sz val="11"/>
            <rFont val="Calibri"/>
            <family val="2"/>
            <charset val="238"/>
          </rPr>
          <t>SZV_F:VKR_Nev</t>
        </r>
      </text>
    </comment>
    <comment ref="H563" authorId="0" shapeId="0" xr:uid="{F7D13040-5A9D-4368-B13C-281FFEA2F91C}">
      <text>
        <r>
          <rPr>
            <sz val="11"/>
            <rFont val="Calibri"/>
            <family val="2"/>
            <charset val="238"/>
          </rPr>
          <t>SZV_F:FeladatAzonosito</t>
        </r>
      </text>
    </comment>
    <comment ref="I563" authorId="0" shapeId="0" xr:uid="{E4F4C28A-79AC-421A-AFBA-63F6976DBA74}">
      <text>
        <r>
          <rPr>
            <sz val="11"/>
            <rFont val="Calibri"/>
            <family val="2"/>
            <charset val="238"/>
          </rPr>
          <t>SZV_F:EllatasiTerulet</t>
        </r>
      </text>
    </comment>
    <comment ref="J563" authorId="0" shapeId="0" xr:uid="{9F5A6DBB-173C-4EE8-AB58-625625F2BE6C}">
      <text>
        <r>
          <rPr>
            <sz val="11"/>
            <rFont val="Calibri"/>
            <family val="2"/>
            <charset val="238"/>
          </rPr>
          <t>SZV_F:EllatasertFelelos</t>
        </r>
      </text>
    </comment>
    <comment ref="K563" authorId="0" shapeId="0" xr:uid="{82856C27-53B3-49E3-A9D0-F67273221C69}">
      <text>
        <r>
          <rPr>
            <sz val="11"/>
            <rFont val="Calibri"/>
            <family val="2"/>
            <charset val="238"/>
          </rPr>
          <t>SZV_F:TervezettNettoKoltseg</t>
        </r>
      </text>
    </comment>
    <comment ref="L563" authorId="0" shapeId="0" xr:uid="{33A3194F-C085-4706-8857-CD98507B9C85}">
      <text>
        <r>
          <rPr>
            <sz val="11"/>
            <rFont val="Calibri"/>
            <family val="2"/>
            <charset val="238"/>
          </rPr>
          <t>SZV_F:IdotartamKezdes</t>
        </r>
      </text>
    </comment>
    <comment ref="M563" authorId="0" shapeId="0" xr:uid="{5E76EBD4-C7D9-4FD5-850E-D838F314FE2A}">
      <text>
        <r>
          <rPr>
            <sz val="11"/>
            <rFont val="Calibri"/>
            <family val="2"/>
            <charset val="238"/>
          </rPr>
          <t>SZV_F:IdotartamBefejezes</t>
        </r>
      </text>
    </comment>
    <comment ref="N563" authorId="0" shapeId="0" xr:uid="{C9B516BC-A542-4630-AC56-5EA8000FE8F0}">
      <text>
        <r>
          <rPr>
            <sz val="11"/>
            <rFont val="Calibri"/>
            <family val="2"/>
            <charset val="238"/>
          </rPr>
          <t>SZV_F:NettoKoltsegUtem1</t>
        </r>
      </text>
    </comment>
    <comment ref="O563" authorId="0" shapeId="0" xr:uid="{99B9583A-E3DE-4755-99A2-482DF306D695}">
      <text>
        <r>
          <rPr>
            <sz val="11"/>
            <rFont val="Calibri"/>
            <family val="2"/>
            <charset val="238"/>
          </rPr>
          <t>SZV_F:NettoKoltsegUtem2</t>
        </r>
      </text>
    </comment>
    <comment ref="P563" authorId="0" shapeId="0" xr:uid="{CBE7D21B-472C-4937-A6E5-7556C9E2021E}">
      <text>
        <r>
          <rPr>
            <sz val="11"/>
            <rFont val="Calibri"/>
            <family val="2"/>
            <charset val="238"/>
          </rPr>
          <t>SZV_F:EM_Melleklet2_KTG</t>
        </r>
      </text>
    </comment>
    <comment ref="R563" authorId="0" shapeId="0" xr:uid="{FBF57D2E-6D3F-4502-83C4-B8F5D2E09CDB}">
      <text>
        <r>
          <rPr>
            <sz val="11"/>
            <rFont val="Calibri"/>
            <family val="2"/>
            <charset val="238"/>
          </rPr>
          <t>SZV_F:HDUtem1</t>
        </r>
      </text>
    </comment>
    <comment ref="S563" authorId="0" shapeId="0" xr:uid="{2F898A1D-52D2-45C4-A56E-FE79300B6C67}">
      <text>
        <r>
          <rPr>
            <sz val="11"/>
            <rFont val="Calibri"/>
            <family val="2"/>
            <charset val="238"/>
          </rPr>
          <t>SZV_F:ECSUtem1</t>
        </r>
      </text>
    </comment>
    <comment ref="T563" authorId="0" shapeId="0" xr:uid="{D46BDA32-71E8-46BC-8F03-5E81B5BD03E0}">
      <text>
        <r>
          <rPr>
            <sz val="11"/>
            <rFont val="Calibri"/>
            <family val="2"/>
            <charset val="238"/>
          </rPr>
          <t>SZV_F:KFHUtem1</t>
        </r>
      </text>
    </comment>
    <comment ref="U563" authorId="0" shapeId="0" xr:uid="{49554B4F-BF2E-4D4A-A53D-1A6402781EF4}">
      <text>
        <r>
          <rPr>
            <sz val="11"/>
            <rFont val="Calibri"/>
            <family val="2"/>
            <charset val="238"/>
          </rPr>
          <t>SZV_F:Egyeb_SajatUtem1</t>
        </r>
      </text>
    </comment>
    <comment ref="V563" authorId="0" shapeId="0" xr:uid="{2E5933B4-520A-4569-BC57-3029BE919EC9}">
      <text>
        <r>
          <rPr>
            <sz val="11"/>
            <rFont val="Calibri"/>
            <family val="2"/>
            <charset val="238"/>
          </rPr>
          <t>SZV_F:DijUtem1</t>
        </r>
      </text>
    </comment>
    <comment ref="W563" authorId="0" shapeId="0" xr:uid="{E3724656-903C-4B6E-A8BC-1CECF2C75CE0}">
      <text>
        <r>
          <rPr>
            <sz val="11"/>
            <rFont val="Calibri"/>
            <family val="2"/>
            <charset val="238"/>
          </rPr>
          <t>SZV_F:EM_Melleklet1_Utem1</t>
        </r>
      </text>
    </comment>
    <comment ref="X563" authorId="0" shapeId="0" xr:uid="{81F4720D-C4ED-479C-A464-BFBC7E0BC85F}">
      <text>
        <r>
          <rPr>
            <sz val="11"/>
            <rFont val="Calibri"/>
            <family val="2"/>
            <charset val="238"/>
          </rPr>
          <t>SZV_F:EgyebAllamiUtem1</t>
        </r>
      </text>
    </comment>
    <comment ref="Y563" authorId="0" shapeId="0" xr:uid="{27D047A4-F197-4F18-9BC3-117AAFAF1B8F}">
      <text>
        <r>
          <rPr>
            <sz val="11"/>
            <rFont val="Calibri"/>
            <family val="2"/>
            <charset val="238"/>
          </rPr>
          <t>SZV_F:OnkormanyzatiUtem1</t>
        </r>
      </text>
    </comment>
    <comment ref="Z563" authorId="0" shapeId="0" xr:uid="{7793D91C-6F93-49FB-A69D-76879E006C8C}">
      <text>
        <r>
          <rPr>
            <sz val="11"/>
            <rFont val="Calibri"/>
            <family val="2"/>
            <charset val="238"/>
          </rPr>
          <t>SZV_F:EUUtem1</t>
        </r>
      </text>
    </comment>
    <comment ref="AA563" authorId="0" shapeId="0" xr:uid="{85E1268B-3EFD-4B68-9267-48721712A535}">
      <text>
        <r>
          <rPr>
            <sz val="11"/>
            <rFont val="Calibri"/>
            <family val="2"/>
            <charset val="238"/>
          </rPr>
          <t>SZV_F:EgyebUtem1</t>
        </r>
      </text>
    </comment>
    <comment ref="AB563" authorId="0" shapeId="0" xr:uid="{540F0BBA-415B-48D1-A628-2D0C6344CC04}">
      <text>
        <r>
          <rPr>
            <sz val="11"/>
            <rFont val="Calibri"/>
            <family val="2"/>
            <charset val="238"/>
          </rPr>
          <t>SZV_F:HitelKotvenyUtem1</t>
        </r>
      </text>
    </comment>
    <comment ref="AC563" authorId="0" shapeId="0" xr:uid="{DDD2B68F-3083-40E2-A1C2-BBDE6EB196D3}">
      <text>
        <r>
          <rPr>
            <sz val="11"/>
            <rFont val="Calibri"/>
            <family val="2"/>
            <charset val="238"/>
          </rPr>
          <t>SZV_F:OsszesenUtem1</t>
        </r>
      </text>
    </comment>
    <comment ref="AF563" authorId="0" shapeId="0" xr:uid="{86A20B62-BDED-4D0B-A37B-08CF8822DF41}">
      <text>
        <r>
          <rPr>
            <sz val="11"/>
            <rFont val="Calibri"/>
            <family val="2"/>
            <charset val="238"/>
          </rPr>
          <t>SZV_F:HDUtem2</t>
        </r>
      </text>
    </comment>
    <comment ref="AG563" authorId="0" shapeId="0" xr:uid="{227E235D-8F0E-40EB-8739-6F6B47CB1889}">
      <text>
        <r>
          <rPr>
            <sz val="11"/>
            <rFont val="Calibri"/>
            <family val="2"/>
            <charset val="238"/>
          </rPr>
          <t>SZV_F:ECSUtem2</t>
        </r>
      </text>
    </comment>
    <comment ref="AH563" authorId="0" shapeId="0" xr:uid="{1FBCB0DF-B582-4AE6-B073-9B3FC92017A2}">
      <text>
        <r>
          <rPr>
            <sz val="11"/>
            <rFont val="Calibri"/>
            <family val="2"/>
            <charset val="238"/>
          </rPr>
          <t>SZV_F:KFHUtem2</t>
        </r>
      </text>
    </comment>
    <comment ref="AI563" authorId="0" shapeId="0" xr:uid="{BC0F05A6-E31E-482E-BF03-6FC4480421BA}">
      <text>
        <r>
          <rPr>
            <sz val="11"/>
            <rFont val="Calibri"/>
            <family val="2"/>
            <charset val="238"/>
          </rPr>
          <t>SZV_F:Egyeb_SajatUtem2</t>
        </r>
      </text>
    </comment>
    <comment ref="AJ563" authorId="0" shapeId="0" xr:uid="{48989DF6-77C6-493F-8ED2-1251CBC8B6C3}">
      <text>
        <r>
          <rPr>
            <sz val="11"/>
            <rFont val="Calibri"/>
            <family val="2"/>
            <charset val="238"/>
          </rPr>
          <t>SZV_F:DijUtem2</t>
        </r>
      </text>
    </comment>
    <comment ref="AK563" authorId="0" shapeId="0" xr:uid="{755398A8-5723-438D-9626-FF20C3CFFAC0}">
      <text>
        <r>
          <rPr>
            <sz val="11"/>
            <rFont val="Calibri"/>
            <family val="2"/>
            <charset val="238"/>
          </rPr>
          <t>SZV_F:EM_Melleklet1_Utem2</t>
        </r>
      </text>
    </comment>
    <comment ref="AL563" authorId="0" shapeId="0" xr:uid="{BA9C3DAD-B208-4EC9-B7D1-49FF648C776F}">
      <text>
        <r>
          <rPr>
            <sz val="11"/>
            <rFont val="Calibri"/>
            <family val="2"/>
            <charset val="238"/>
          </rPr>
          <t>SZV_F:EgyebAllamiUtem2</t>
        </r>
      </text>
    </comment>
    <comment ref="AM563" authorId="0" shapeId="0" xr:uid="{065D9BF1-754C-4936-B982-233A8B2A8480}">
      <text>
        <r>
          <rPr>
            <sz val="11"/>
            <rFont val="Calibri"/>
            <family val="2"/>
            <charset val="238"/>
          </rPr>
          <t>SZV_F:OnkormanyzatiUtem2</t>
        </r>
      </text>
    </comment>
    <comment ref="AN563" authorId="0" shapeId="0" xr:uid="{7088126B-DFBF-472A-AE03-5FBF757084AC}">
      <text>
        <r>
          <rPr>
            <sz val="11"/>
            <rFont val="Calibri"/>
            <family val="2"/>
            <charset val="238"/>
          </rPr>
          <t>SZV_F:EUUtem2</t>
        </r>
      </text>
    </comment>
    <comment ref="AO563" authorId="0" shapeId="0" xr:uid="{F470DCD3-4D16-4250-9762-1C0E1CB21C85}">
      <text>
        <r>
          <rPr>
            <sz val="11"/>
            <rFont val="Calibri"/>
            <family val="2"/>
            <charset val="238"/>
          </rPr>
          <t>SZV_F:EgyebUtem2</t>
        </r>
      </text>
    </comment>
    <comment ref="AP563" authorId="0" shapeId="0" xr:uid="{4912A39D-A507-4AC2-B324-57CB54C4EE1C}">
      <text>
        <r>
          <rPr>
            <sz val="11"/>
            <rFont val="Calibri"/>
            <family val="2"/>
            <charset val="238"/>
          </rPr>
          <t>SZV_F:HitelKotvenyUtem2</t>
        </r>
      </text>
    </comment>
    <comment ref="AQ563" authorId="0" shapeId="0" xr:uid="{2449D840-7923-4752-8D31-E3709EC33D87}">
      <text>
        <r>
          <rPr>
            <sz val="11"/>
            <rFont val="Calibri"/>
            <family val="2"/>
            <charset val="238"/>
          </rPr>
          <t>SZV_F:OsszesenUtem2</t>
        </r>
      </text>
    </comment>
    <comment ref="AR563" authorId="0" shapeId="0" xr:uid="{D675D511-A8CB-41A0-B8A9-100F0D5E7B55}">
      <text>
        <r>
          <rPr>
            <sz val="11"/>
            <rFont val="Calibri"/>
            <family val="2"/>
            <charset val="238"/>
          </rPr>
          <t>SZV_F:ForrashianyUtem2</t>
        </r>
      </text>
    </comment>
    <comment ref="AU563" authorId="0" shapeId="0" xr:uid="{621C2D96-669E-4822-8ABC-38A1D01250AD}">
      <text>
        <r>
          <rPr>
            <sz val="11"/>
            <rFont val="Calibri"/>
            <family val="2"/>
            <charset val="238"/>
          </rPr>
          <t>SZV_F:Indokolas</t>
        </r>
      </text>
    </comment>
    <comment ref="AV563" authorId="0" shapeId="0" xr:uid="{6BBF94E9-D9CB-4D0D-980C-319C5FE222EE}">
      <text>
        <r>
          <rPr>
            <sz val="11"/>
            <rFont val="Calibri"/>
            <family val="2"/>
            <charset val="238"/>
          </rPr>
          <t>SZV_F:Megjegyzes</t>
        </r>
      </text>
    </comment>
    <comment ref="AW563" authorId="0" shapeId="0" xr:uid="{F47DBD4A-5340-4AC5-925D-83F3007102B6}">
      <text>
        <r>
          <rPr>
            <sz val="11"/>
            <rFont val="Calibri"/>
            <family val="2"/>
            <charset val="238"/>
          </rPr>
          <t>SZV_F:FeladatSorszam</t>
        </r>
      </text>
    </comment>
    <comment ref="AY563" authorId="0" shapeId="0" xr:uid="{38850870-8D63-4C84-8E14-EA713D824ACC}">
      <text>
        <r>
          <rPr>
            <sz val="11"/>
            <rFont val="Calibri"/>
            <family val="2"/>
            <charset val="238"/>
          </rPr>
          <t>SZV_F:ISA</t>
        </r>
      </text>
    </comment>
    <comment ref="B564" authorId="0" shapeId="0" xr:uid="{9512B014-77E1-4DD3-AA55-1BAFC857E19D}">
      <text>
        <r>
          <rPr>
            <sz val="11"/>
            <rFont val="Calibri"/>
            <family val="2"/>
            <charset val="238"/>
          </rPr>
          <t>SZV_F:FontossagiSorrent</t>
        </r>
      </text>
    </comment>
    <comment ref="C564" authorId="0" shapeId="0" xr:uid="{80C8257B-40A6-4EC0-936C-7E087BC438F0}">
      <text>
        <r>
          <rPr>
            <sz val="11"/>
            <rFont val="Calibri"/>
            <family val="2"/>
            <charset val="238"/>
          </rPr>
          <t>SZV_F:FeladatKategoria</t>
        </r>
      </text>
    </comment>
    <comment ref="D564" authorId="0" shapeId="0" xr:uid="{80CDD7E3-27A3-42C9-B25F-9EA223C504CD}">
      <text>
        <r>
          <rPr>
            <sz val="11"/>
            <rFont val="Calibri"/>
            <family val="2"/>
            <charset val="238"/>
          </rPr>
          <t>SZV_F:FeladatMegnevezes</t>
        </r>
      </text>
    </comment>
    <comment ref="E564" authorId="0" shapeId="0" xr:uid="{B8D70CFE-C7E2-4065-9358-1BB110ACDAA4}">
      <text>
        <r>
          <rPr>
            <sz val="11"/>
            <rFont val="Calibri"/>
            <family val="2"/>
            <charset val="238"/>
          </rPr>
          <t>SZV_F:ElviEngedelySzam</t>
        </r>
      </text>
    </comment>
    <comment ref="F564" authorId="0" shapeId="0" xr:uid="{365563A8-196C-41CB-9A1B-A60564613962}">
      <text>
        <r>
          <rPr>
            <sz val="11"/>
            <rFont val="Calibri"/>
            <family val="2"/>
            <charset val="238"/>
          </rPr>
          <t>SZV_F:VKR_Kod</t>
        </r>
      </text>
    </comment>
    <comment ref="G564" authorId="0" shapeId="0" xr:uid="{E07581DD-0203-4EBC-8660-56EA70B73439}">
      <text>
        <r>
          <rPr>
            <sz val="11"/>
            <rFont val="Calibri"/>
            <family val="2"/>
            <charset val="238"/>
          </rPr>
          <t>SZV_F:VKR_Nev</t>
        </r>
      </text>
    </comment>
    <comment ref="H564" authorId="0" shapeId="0" xr:uid="{4276910F-4E38-4E9A-B90C-84DE1DD9588D}">
      <text>
        <r>
          <rPr>
            <sz val="11"/>
            <rFont val="Calibri"/>
            <family val="2"/>
            <charset val="238"/>
          </rPr>
          <t>SZV_F:FeladatAzonosito</t>
        </r>
      </text>
    </comment>
    <comment ref="I564" authorId="0" shapeId="0" xr:uid="{6FAEDB61-D0F2-4277-80B3-9DDA435E63F6}">
      <text>
        <r>
          <rPr>
            <sz val="11"/>
            <rFont val="Calibri"/>
            <family val="2"/>
            <charset val="238"/>
          </rPr>
          <t>SZV_F:EllatasiTerulet</t>
        </r>
      </text>
    </comment>
    <comment ref="J564" authorId="0" shapeId="0" xr:uid="{5CF7DEE1-9E7A-43B4-8F3E-CE4A065BF23E}">
      <text>
        <r>
          <rPr>
            <sz val="11"/>
            <rFont val="Calibri"/>
            <family val="2"/>
            <charset val="238"/>
          </rPr>
          <t>SZV_F:EllatasertFelelos</t>
        </r>
      </text>
    </comment>
    <comment ref="K564" authorId="0" shapeId="0" xr:uid="{ED729CD1-83DD-4114-BD82-6E04509C9EDB}">
      <text>
        <r>
          <rPr>
            <sz val="11"/>
            <rFont val="Calibri"/>
            <family val="2"/>
            <charset val="238"/>
          </rPr>
          <t>SZV_F:TervezettNettoKoltseg</t>
        </r>
      </text>
    </comment>
    <comment ref="L564" authorId="0" shapeId="0" xr:uid="{DF3F9CBE-DD3B-422B-B0B4-FE27BD8D5EF2}">
      <text>
        <r>
          <rPr>
            <sz val="11"/>
            <rFont val="Calibri"/>
            <family val="2"/>
            <charset val="238"/>
          </rPr>
          <t>SZV_F:IdotartamKezdes</t>
        </r>
      </text>
    </comment>
    <comment ref="M564" authorId="0" shapeId="0" xr:uid="{E68C527B-882C-4A56-B5E5-6562DD730ACD}">
      <text>
        <r>
          <rPr>
            <sz val="11"/>
            <rFont val="Calibri"/>
            <family val="2"/>
            <charset val="238"/>
          </rPr>
          <t>SZV_F:IdotartamBefejezes</t>
        </r>
      </text>
    </comment>
    <comment ref="N564" authorId="0" shapeId="0" xr:uid="{5F79AD22-4509-413B-80B1-FE9C3E23D807}">
      <text>
        <r>
          <rPr>
            <sz val="11"/>
            <rFont val="Calibri"/>
            <family val="2"/>
            <charset val="238"/>
          </rPr>
          <t>SZV_F:NettoKoltsegUtem1</t>
        </r>
      </text>
    </comment>
    <comment ref="O564" authorId="0" shapeId="0" xr:uid="{8367E5AB-103B-4020-9A26-ADC641C512B3}">
      <text>
        <r>
          <rPr>
            <sz val="11"/>
            <rFont val="Calibri"/>
            <family val="2"/>
            <charset val="238"/>
          </rPr>
          <t>SZV_F:NettoKoltsegUtem2</t>
        </r>
      </text>
    </comment>
    <comment ref="P564" authorId="0" shapeId="0" xr:uid="{FAB29F8F-75BE-48A0-A556-CBC0DBA8F51A}">
      <text>
        <r>
          <rPr>
            <sz val="11"/>
            <rFont val="Calibri"/>
            <family val="2"/>
            <charset val="238"/>
          </rPr>
          <t>SZV_F:EM_Melleklet2_KTG</t>
        </r>
      </text>
    </comment>
    <comment ref="R564" authorId="0" shapeId="0" xr:uid="{BB1E16C9-6142-497B-B2F0-8A3DC92DFA41}">
      <text>
        <r>
          <rPr>
            <sz val="11"/>
            <rFont val="Calibri"/>
            <family val="2"/>
            <charset val="238"/>
          </rPr>
          <t>SZV_F:HDUtem1</t>
        </r>
      </text>
    </comment>
    <comment ref="S564" authorId="0" shapeId="0" xr:uid="{37BF02CA-60C5-47DC-8F22-EA3A54EDF3A8}">
      <text>
        <r>
          <rPr>
            <sz val="11"/>
            <rFont val="Calibri"/>
            <family val="2"/>
            <charset val="238"/>
          </rPr>
          <t>SZV_F:ECSUtem1</t>
        </r>
      </text>
    </comment>
    <comment ref="T564" authorId="0" shapeId="0" xr:uid="{6717B70E-AE26-4498-8F7F-677822A62D4C}">
      <text>
        <r>
          <rPr>
            <sz val="11"/>
            <rFont val="Calibri"/>
            <family val="2"/>
            <charset val="238"/>
          </rPr>
          <t>SZV_F:KFHUtem1</t>
        </r>
      </text>
    </comment>
    <comment ref="U564" authorId="0" shapeId="0" xr:uid="{3536B61E-036F-4038-9A5B-403247491A20}">
      <text>
        <r>
          <rPr>
            <sz val="11"/>
            <rFont val="Calibri"/>
            <family val="2"/>
            <charset val="238"/>
          </rPr>
          <t>SZV_F:Egyeb_SajatUtem1</t>
        </r>
      </text>
    </comment>
    <comment ref="V564" authorId="0" shapeId="0" xr:uid="{FB9F0029-0359-4153-AC1B-E9054D8DB58E}">
      <text>
        <r>
          <rPr>
            <sz val="11"/>
            <rFont val="Calibri"/>
            <family val="2"/>
            <charset val="238"/>
          </rPr>
          <t>SZV_F:DijUtem1</t>
        </r>
      </text>
    </comment>
    <comment ref="W564" authorId="0" shapeId="0" xr:uid="{7ED89AC5-40C8-4509-A27D-1825DDEA2A24}">
      <text>
        <r>
          <rPr>
            <sz val="11"/>
            <rFont val="Calibri"/>
            <family val="2"/>
            <charset val="238"/>
          </rPr>
          <t>SZV_F:EM_Melleklet1_Utem1</t>
        </r>
      </text>
    </comment>
    <comment ref="X564" authorId="0" shapeId="0" xr:uid="{EC57CE40-DB38-4D55-9957-78AB549ACCDE}">
      <text>
        <r>
          <rPr>
            <sz val="11"/>
            <rFont val="Calibri"/>
            <family val="2"/>
            <charset val="238"/>
          </rPr>
          <t>SZV_F:EgyebAllamiUtem1</t>
        </r>
      </text>
    </comment>
    <comment ref="Y564" authorId="0" shapeId="0" xr:uid="{3815BDB3-F960-4937-B333-9407F5035DC6}">
      <text>
        <r>
          <rPr>
            <sz val="11"/>
            <rFont val="Calibri"/>
            <family val="2"/>
            <charset val="238"/>
          </rPr>
          <t>SZV_F:OnkormanyzatiUtem1</t>
        </r>
      </text>
    </comment>
    <comment ref="Z564" authorId="0" shapeId="0" xr:uid="{18C65AC3-69C8-47E6-AA7F-01BB19D08AF4}">
      <text>
        <r>
          <rPr>
            <sz val="11"/>
            <rFont val="Calibri"/>
            <family val="2"/>
            <charset val="238"/>
          </rPr>
          <t>SZV_F:EUUtem1</t>
        </r>
      </text>
    </comment>
    <comment ref="AA564" authorId="0" shapeId="0" xr:uid="{03DBDD68-1995-4465-8A7F-2AA53C73401C}">
      <text>
        <r>
          <rPr>
            <sz val="11"/>
            <rFont val="Calibri"/>
            <family val="2"/>
            <charset val="238"/>
          </rPr>
          <t>SZV_F:EgyebUtem1</t>
        </r>
      </text>
    </comment>
    <comment ref="AB564" authorId="0" shapeId="0" xr:uid="{680B5940-50CE-4C69-9EAF-56F476000FE3}">
      <text>
        <r>
          <rPr>
            <sz val="11"/>
            <rFont val="Calibri"/>
            <family val="2"/>
            <charset val="238"/>
          </rPr>
          <t>SZV_F:HitelKotvenyUtem1</t>
        </r>
      </text>
    </comment>
    <comment ref="AC564" authorId="0" shapeId="0" xr:uid="{DA506A26-C938-4401-BC1D-379CD8FE03AB}">
      <text>
        <r>
          <rPr>
            <sz val="11"/>
            <rFont val="Calibri"/>
            <family val="2"/>
            <charset val="238"/>
          </rPr>
          <t>SZV_F:OsszesenUtem1</t>
        </r>
      </text>
    </comment>
    <comment ref="AF564" authorId="0" shapeId="0" xr:uid="{0E0D4FE1-72BF-458C-859A-A89BA284BA36}">
      <text>
        <r>
          <rPr>
            <sz val="11"/>
            <rFont val="Calibri"/>
            <family val="2"/>
            <charset val="238"/>
          </rPr>
          <t>SZV_F:HDUtem2</t>
        </r>
      </text>
    </comment>
    <comment ref="AG564" authorId="0" shapeId="0" xr:uid="{EA76F2D0-9FDF-4451-9F63-32E210F7F12B}">
      <text>
        <r>
          <rPr>
            <sz val="11"/>
            <rFont val="Calibri"/>
            <family val="2"/>
            <charset val="238"/>
          </rPr>
          <t>SZV_F:ECSUtem2</t>
        </r>
      </text>
    </comment>
    <comment ref="AH564" authorId="0" shapeId="0" xr:uid="{260098AB-6769-4FF9-ADBF-26BD0AA2A402}">
      <text>
        <r>
          <rPr>
            <sz val="11"/>
            <rFont val="Calibri"/>
            <family val="2"/>
            <charset val="238"/>
          </rPr>
          <t>SZV_F:KFHUtem2</t>
        </r>
      </text>
    </comment>
    <comment ref="AI564" authorId="0" shapeId="0" xr:uid="{473BB9D1-4177-4161-963E-7BB8A55635C9}">
      <text>
        <r>
          <rPr>
            <sz val="11"/>
            <rFont val="Calibri"/>
            <family val="2"/>
            <charset val="238"/>
          </rPr>
          <t>SZV_F:Egyeb_SajatUtem2</t>
        </r>
      </text>
    </comment>
    <comment ref="AJ564" authorId="0" shapeId="0" xr:uid="{968B9DD3-BC4C-4BE9-A05C-1A2CCE1C3AB3}">
      <text>
        <r>
          <rPr>
            <sz val="11"/>
            <rFont val="Calibri"/>
            <family val="2"/>
            <charset val="238"/>
          </rPr>
          <t>SZV_F:DijUtem2</t>
        </r>
      </text>
    </comment>
    <comment ref="AK564" authorId="0" shapeId="0" xr:uid="{D96E7E97-A685-484D-AFBB-C5D8C0BA6741}">
      <text>
        <r>
          <rPr>
            <sz val="11"/>
            <rFont val="Calibri"/>
            <family val="2"/>
            <charset val="238"/>
          </rPr>
          <t>SZV_F:EM_Melleklet1_Utem2</t>
        </r>
      </text>
    </comment>
    <comment ref="AL564" authorId="0" shapeId="0" xr:uid="{6F87B0C9-3BCC-4D7C-8915-30F7CED4361A}">
      <text>
        <r>
          <rPr>
            <sz val="11"/>
            <rFont val="Calibri"/>
            <family val="2"/>
            <charset val="238"/>
          </rPr>
          <t>SZV_F:EgyebAllamiUtem2</t>
        </r>
      </text>
    </comment>
    <comment ref="AM564" authorId="0" shapeId="0" xr:uid="{164A18C1-80B2-49BB-A64B-CD94FF197F89}">
      <text>
        <r>
          <rPr>
            <sz val="11"/>
            <rFont val="Calibri"/>
            <family val="2"/>
            <charset val="238"/>
          </rPr>
          <t>SZV_F:OnkormanyzatiUtem2</t>
        </r>
      </text>
    </comment>
    <comment ref="AN564" authorId="0" shapeId="0" xr:uid="{657EE535-5E96-4C95-90DF-D8506B8D5B79}">
      <text>
        <r>
          <rPr>
            <sz val="11"/>
            <rFont val="Calibri"/>
            <family val="2"/>
            <charset val="238"/>
          </rPr>
          <t>SZV_F:EUUtem2</t>
        </r>
      </text>
    </comment>
    <comment ref="AO564" authorId="0" shapeId="0" xr:uid="{D8430E5E-5BC7-4454-9432-D783ABC678BB}">
      <text>
        <r>
          <rPr>
            <sz val="11"/>
            <rFont val="Calibri"/>
            <family val="2"/>
            <charset val="238"/>
          </rPr>
          <t>SZV_F:EgyebUtem2</t>
        </r>
      </text>
    </comment>
    <comment ref="AP564" authorId="0" shapeId="0" xr:uid="{71356F18-D954-4158-BEA2-1BA361F5BAC0}">
      <text>
        <r>
          <rPr>
            <sz val="11"/>
            <rFont val="Calibri"/>
            <family val="2"/>
            <charset val="238"/>
          </rPr>
          <t>SZV_F:HitelKotvenyUtem2</t>
        </r>
      </text>
    </comment>
    <comment ref="AQ564" authorId="0" shapeId="0" xr:uid="{06587F2F-F0F4-4B8B-BF31-31EB56051117}">
      <text>
        <r>
          <rPr>
            <sz val="11"/>
            <rFont val="Calibri"/>
            <family val="2"/>
            <charset val="238"/>
          </rPr>
          <t>SZV_F:OsszesenUtem2</t>
        </r>
      </text>
    </comment>
    <comment ref="AR564" authorId="0" shapeId="0" xr:uid="{410A7C2C-49AD-4AC8-9533-A940C69C6465}">
      <text>
        <r>
          <rPr>
            <sz val="11"/>
            <rFont val="Calibri"/>
            <family val="2"/>
            <charset val="238"/>
          </rPr>
          <t>SZV_F:ForrashianyUtem2</t>
        </r>
      </text>
    </comment>
    <comment ref="AU564" authorId="0" shapeId="0" xr:uid="{1A2CDC1E-6BB1-4A66-9FB0-870F964E7A22}">
      <text>
        <r>
          <rPr>
            <sz val="11"/>
            <rFont val="Calibri"/>
            <family val="2"/>
            <charset val="238"/>
          </rPr>
          <t>SZV_F:Indokolas</t>
        </r>
      </text>
    </comment>
    <comment ref="AV564" authorId="0" shapeId="0" xr:uid="{342B92D3-2F37-4214-B06D-29FB089D5F05}">
      <text>
        <r>
          <rPr>
            <sz val="11"/>
            <rFont val="Calibri"/>
            <family val="2"/>
            <charset val="238"/>
          </rPr>
          <t>SZV_F:Megjegyzes</t>
        </r>
      </text>
    </comment>
    <comment ref="AW564" authorId="0" shapeId="0" xr:uid="{71EF4E2D-F15A-4883-BC1C-E7C80B73977F}">
      <text>
        <r>
          <rPr>
            <sz val="11"/>
            <rFont val="Calibri"/>
            <family val="2"/>
            <charset val="238"/>
          </rPr>
          <t>SZV_F:FeladatSorszam</t>
        </r>
      </text>
    </comment>
    <comment ref="AY564" authorId="0" shapeId="0" xr:uid="{C8330618-DC14-4AAD-BB8D-DFBD5C60FF4A}">
      <text>
        <r>
          <rPr>
            <sz val="11"/>
            <rFont val="Calibri"/>
            <family val="2"/>
            <charset val="238"/>
          </rPr>
          <t>SZV_F:ISA</t>
        </r>
      </text>
    </comment>
    <comment ref="B565" authorId="0" shapeId="0" xr:uid="{9D420F87-74E3-4C81-BB80-C7B5F018FBBF}">
      <text>
        <r>
          <rPr>
            <sz val="11"/>
            <rFont val="Calibri"/>
            <family val="2"/>
            <charset val="238"/>
          </rPr>
          <t>SZV_F:FontossagiSorrent</t>
        </r>
      </text>
    </comment>
    <comment ref="C565" authorId="0" shapeId="0" xr:uid="{9F7D569C-AA9A-405B-916F-A0E211721315}">
      <text>
        <r>
          <rPr>
            <sz val="11"/>
            <rFont val="Calibri"/>
            <family val="2"/>
            <charset val="238"/>
          </rPr>
          <t>SZV_F:FeladatKategoria</t>
        </r>
      </text>
    </comment>
    <comment ref="D565" authorId="0" shapeId="0" xr:uid="{6C3452F0-63AB-40A3-B09C-12D5FB7BCFD5}">
      <text>
        <r>
          <rPr>
            <sz val="11"/>
            <rFont val="Calibri"/>
            <family val="2"/>
            <charset val="238"/>
          </rPr>
          <t>SZV_F:FeladatMegnevezes</t>
        </r>
      </text>
    </comment>
    <comment ref="E565" authorId="0" shapeId="0" xr:uid="{29AB9BFA-3484-49D6-B76A-F78388F56E94}">
      <text>
        <r>
          <rPr>
            <sz val="11"/>
            <rFont val="Calibri"/>
            <family val="2"/>
            <charset val="238"/>
          </rPr>
          <t>SZV_F:ElviEngedelySzam</t>
        </r>
      </text>
    </comment>
    <comment ref="F565" authorId="0" shapeId="0" xr:uid="{C271A6F9-5E56-4D0B-B28D-729C3376D04C}">
      <text>
        <r>
          <rPr>
            <sz val="11"/>
            <rFont val="Calibri"/>
            <family val="2"/>
            <charset val="238"/>
          </rPr>
          <t>SZV_F:VKR_Kod</t>
        </r>
      </text>
    </comment>
    <comment ref="G565" authorId="0" shapeId="0" xr:uid="{18C4B1CD-7072-4FC3-869B-B4FC845041EC}">
      <text>
        <r>
          <rPr>
            <sz val="11"/>
            <rFont val="Calibri"/>
            <family val="2"/>
            <charset val="238"/>
          </rPr>
          <t>SZV_F:VKR_Nev</t>
        </r>
      </text>
    </comment>
    <comment ref="H565" authorId="0" shapeId="0" xr:uid="{7AED8D34-3A75-48A7-A715-F98D91042BAA}">
      <text>
        <r>
          <rPr>
            <sz val="11"/>
            <rFont val="Calibri"/>
            <family val="2"/>
            <charset val="238"/>
          </rPr>
          <t>SZV_F:FeladatAzonosito</t>
        </r>
      </text>
    </comment>
    <comment ref="I565" authorId="0" shapeId="0" xr:uid="{77CCCBCA-18DF-45C5-B3FC-E1D612F0A32F}">
      <text>
        <r>
          <rPr>
            <sz val="11"/>
            <rFont val="Calibri"/>
            <family val="2"/>
            <charset val="238"/>
          </rPr>
          <t>SZV_F:EllatasiTerulet</t>
        </r>
      </text>
    </comment>
    <comment ref="J565" authorId="0" shapeId="0" xr:uid="{54EB0002-A422-4B16-87C7-999E6D93A66F}">
      <text>
        <r>
          <rPr>
            <sz val="11"/>
            <rFont val="Calibri"/>
            <family val="2"/>
            <charset val="238"/>
          </rPr>
          <t>SZV_F:EllatasertFelelos</t>
        </r>
      </text>
    </comment>
    <comment ref="K565" authorId="0" shapeId="0" xr:uid="{4C6A34F7-C0AE-4776-BF3A-0ED1143FA99A}">
      <text>
        <r>
          <rPr>
            <sz val="11"/>
            <rFont val="Calibri"/>
            <family val="2"/>
            <charset val="238"/>
          </rPr>
          <t>SZV_F:TervezettNettoKoltseg</t>
        </r>
      </text>
    </comment>
    <comment ref="L565" authorId="0" shapeId="0" xr:uid="{354F8858-BC92-4259-9AD4-25B822F19234}">
      <text>
        <r>
          <rPr>
            <sz val="11"/>
            <rFont val="Calibri"/>
            <family val="2"/>
            <charset val="238"/>
          </rPr>
          <t>SZV_F:IdotartamKezdes</t>
        </r>
      </text>
    </comment>
    <comment ref="M565" authorId="0" shapeId="0" xr:uid="{57486FF8-6318-427D-A924-0221C75A7327}">
      <text>
        <r>
          <rPr>
            <sz val="11"/>
            <rFont val="Calibri"/>
            <family val="2"/>
            <charset val="238"/>
          </rPr>
          <t>SZV_F:IdotartamBefejezes</t>
        </r>
      </text>
    </comment>
    <comment ref="N565" authorId="0" shapeId="0" xr:uid="{8A184866-E436-4EDF-9905-2BD4B79C4E9F}">
      <text>
        <r>
          <rPr>
            <sz val="11"/>
            <rFont val="Calibri"/>
            <family val="2"/>
            <charset val="238"/>
          </rPr>
          <t>SZV_F:NettoKoltsegUtem1</t>
        </r>
      </text>
    </comment>
    <comment ref="O565" authorId="0" shapeId="0" xr:uid="{972FF845-CBAE-4120-9456-30ED3CD77254}">
      <text>
        <r>
          <rPr>
            <sz val="11"/>
            <rFont val="Calibri"/>
            <family val="2"/>
            <charset val="238"/>
          </rPr>
          <t>SZV_F:NettoKoltsegUtem2</t>
        </r>
      </text>
    </comment>
    <comment ref="P565" authorId="0" shapeId="0" xr:uid="{FF9E0618-6B67-43A7-8613-1F7AFA680940}">
      <text>
        <r>
          <rPr>
            <sz val="11"/>
            <rFont val="Calibri"/>
            <family val="2"/>
            <charset val="238"/>
          </rPr>
          <t>SZV_F:EM_Melleklet2_KTG</t>
        </r>
      </text>
    </comment>
    <comment ref="R565" authorId="0" shapeId="0" xr:uid="{E2FAFD93-252D-447D-8117-8C0FE6F795A2}">
      <text>
        <r>
          <rPr>
            <sz val="11"/>
            <rFont val="Calibri"/>
            <family val="2"/>
            <charset val="238"/>
          </rPr>
          <t>SZV_F:HDUtem1</t>
        </r>
      </text>
    </comment>
    <comment ref="S565" authorId="0" shapeId="0" xr:uid="{777B2C40-0AB1-4C57-9BC0-D9955359B2DD}">
      <text>
        <r>
          <rPr>
            <sz val="11"/>
            <rFont val="Calibri"/>
            <family val="2"/>
            <charset val="238"/>
          </rPr>
          <t>SZV_F:ECSUtem1</t>
        </r>
      </text>
    </comment>
    <comment ref="T565" authorId="0" shapeId="0" xr:uid="{31EF79B1-FDFB-4106-BDEB-7E7C23D4E731}">
      <text>
        <r>
          <rPr>
            <sz val="11"/>
            <rFont val="Calibri"/>
            <family val="2"/>
            <charset val="238"/>
          </rPr>
          <t>SZV_F:KFHUtem1</t>
        </r>
      </text>
    </comment>
    <comment ref="U565" authorId="0" shapeId="0" xr:uid="{ED0DF6C3-ED18-4592-A61E-3B0FC3277BCF}">
      <text>
        <r>
          <rPr>
            <sz val="11"/>
            <rFont val="Calibri"/>
            <family val="2"/>
            <charset val="238"/>
          </rPr>
          <t>SZV_F:Egyeb_SajatUtem1</t>
        </r>
      </text>
    </comment>
    <comment ref="V565" authorId="0" shapeId="0" xr:uid="{9D79EC26-126F-4C0F-9A75-9B76724F5546}">
      <text>
        <r>
          <rPr>
            <sz val="11"/>
            <rFont val="Calibri"/>
            <family val="2"/>
            <charset val="238"/>
          </rPr>
          <t>SZV_F:DijUtem1</t>
        </r>
      </text>
    </comment>
    <comment ref="W565" authorId="0" shapeId="0" xr:uid="{EF140470-436D-48E6-B54D-EA469ADDD9CD}">
      <text>
        <r>
          <rPr>
            <sz val="11"/>
            <rFont val="Calibri"/>
            <family val="2"/>
            <charset val="238"/>
          </rPr>
          <t>SZV_F:EM_Melleklet1_Utem1</t>
        </r>
      </text>
    </comment>
    <comment ref="X565" authorId="0" shapeId="0" xr:uid="{FCF853FD-20AE-4087-B922-8150B54516AF}">
      <text>
        <r>
          <rPr>
            <sz val="11"/>
            <rFont val="Calibri"/>
            <family val="2"/>
            <charset val="238"/>
          </rPr>
          <t>SZV_F:EgyebAllamiUtem1</t>
        </r>
      </text>
    </comment>
    <comment ref="Y565" authorId="0" shapeId="0" xr:uid="{3793E808-2D46-41D6-A9A1-6423A402D826}">
      <text>
        <r>
          <rPr>
            <sz val="11"/>
            <rFont val="Calibri"/>
            <family val="2"/>
            <charset val="238"/>
          </rPr>
          <t>SZV_F:OnkormanyzatiUtem1</t>
        </r>
      </text>
    </comment>
    <comment ref="Z565" authorId="0" shapeId="0" xr:uid="{ADA225F9-48ED-4883-B9FD-072AD4152A5D}">
      <text>
        <r>
          <rPr>
            <sz val="11"/>
            <rFont val="Calibri"/>
            <family val="2"/>
            <charset val="238"/>
          </rPr>
          <t>SZV_F:EUUtem1</t>
        </r>
      </text>
    </comment>
    <comment ref="AA565" authorId="0" shapeId="0" xr:uid="{AE9FC762-B488-4AF4-A7B9-031F866901A0}">
      <text>
        <r>
          <rPr>
            <sz val="11"/>
            <rFont val="Calibri"/>
            <family val="2"/>
            <charset val="238"/>
          </rPr>
          <t>SZV_F:EgyebUtem1</t>
        </r>
      </text>
    </comment>
    <comment ref="AB565" authorId="0" shapeId="0" xr:uid="{C4AF06FE-43E3-4ACD-84F2-12180334DABC}">
      <text>
        <r>
          <rPr>
            <sz val="11"/>
            <rFont val="Calibri"/>
            <family val="2"/>
            <charset val="238"/>
          </rPr>
          <t>SZV_F:HitelKotvenyUtem1</t>
        </r>
      </text>
    </comment>
    <comment ref="AC565" authorId="0" shapeId="0" xr:uid="{1BA18EDC-F5B5-4A2C-92E7-AA14B5EACD1F}">
      <text>
        <r>
          <rPr>
            <sz val="11"/>
            <rFont val="Calibri"/>
            <family val="2"/>
            <charset val="238"/>
          </rPr>
          <t>SZV_F:OsszesenUtem1</t>
        </r>
      </text>
    </comment>
    <comment ref="AF565" authorId="0" shapeId="0" xr:uid="{7AB20F3E-6541-47D9-9FB4-06588FCEDF10}">
      <text>
        <r>
          <rPr>
            <sz val="11"/>
            <rFont val="Calibri"/>
            <family val="2"/>
            <charset val="238"/>
          </rPr>
          <t>SZV_F:HDUtem2</t>
        </r>
      </text>
    </comment>
    <comment ref="AG565" authorId="0" shapeId="0" xr:uid="{BEFC18FC-37BD-4088-97E1-8A9A2EFB3000}">
      <text>
        <r>
          <rPr>
            <sz val="11"/>
            <rFont val="Calibri"/>
            <family val="2"/>
            <charset val="238"/>
          </rPr>
          <t>SZV_F:ECSUtem2</t>
        </r>
      </text>
    </comment>
    <comment ref="AH565" authorId="0" shapeId="0" xr:uid="{DFDB767D-D575-4F6D-8E66-6BAA8E12B99E}">
      <text>
        <r>
          <rPr>
            <sz val="11"/>
            <rFont val="Calibri"/>
            <family val="2"/>
            <charset val="238"/>
          </rPr>
          <t>SZV_F:KFHUtem2</t>
        </r>
      </text>
    </comment>
    <comment ref="AI565" authorId="0" shapeId="0" xr:uid="{4B69437F-FA4C-4EE6-BEB0-0A293B851240}">
      <text>
        <r>
          <rPr>
            <sz val="11"/>
            <rFont val="Calibri"/>
            <family val="2"/>
            <charset val="238"/>
          </rPr>
          <t>SZV_F:Egyeb_SajatUtem2</t>
        </r>
      </text>
    </comment>
    <comment ref="AJ565" authorId="0" shapeId="0" xr:uid="{BBBCF057-FE0F-4A45-A0BC-DEA8E2D90C27}">
      <text>
        <r>
          <rPr>
            <sz val="11"/>
            <rFont val="Calibri"/>
            <family val="2"/>
            <charset val="238"/>
          </rPr>
          <t>SZV_F:DijUtem2</t>
        </r>
      </text>
    </comment>
    <comment ref="AK565" authorId="0" shapeId="0" xr:uid="{99640ED4-F9BC-4031-A90C-5A427CB3AD40}">
      <text>
        <r>
          <rPr>
            <sz val="11"/>
            <rFont val="Calibri"/>
            <family val="2"/>
            <charset val="238"/>
          </rPr>
          <t>SZV_F:EM_Melleklet1_Utem2</t>
        </r>
      </text>
    </comment>
    <comment ref="AL565" authorId="0" shapeId="0" xr:uid="{B591CF99-AF3C-431D-B304-BB13EAFDB395}">
      <text>
        <r>
          <rPr>
            <sz val="11"/>
            <rFont val="Calibri"/>
            <family val="2"/>
            <charset val="238"/>
          </rPr>
          <t>SZV_F:EgyebAllamiUtem2</t>
        </r>
      </text>
    </comment>
    <comment ref="AM565" authorId="0" shapeId="0" xr:uid="{DF388FC2-F369-46CE-9D84-E4630979488B}">
      <text>
        <r>
          <rPr>
            <sz val="11"/>
            <rFont val="Calibri"/>
            <family val="2"/>
            <charset val="238"/>
          </rPr>
          <t>SZV_F:OnkormanyzatiUtem2</t>
        </r>
      </text>
    </comment>
    <comment ref="AN565" authorId="0" shapeId="0" xr:uid="{B2010534-AF96-4B74-8A3F-932620AB53FA}">
      <text>
        <r>
          <rPr>
            <sz val="11"/>
            <rFont val="Calibri"/>
            <family val="2"/>
            <charset val="238"/>
          </rPr>
          <t>SZV_F:EUUtem2</t>
        </r>
      </text>
    </comment>
    <comment ref="AO565" authorId="0" shapeId="0" xr:uid="{4E5AFA17-80BF-48A5-8812-FF2C98427C6B}">
      <text>
        <r>
          <rPr>
            <sz val="11"/>
            <rFont val="Calibri"/>
            <family val="2"/>
            <charset val="238"/>
          </rPr>
          <t>SZV_F:EgyebUtem2</t>
        </r>
      </text>
    </comment>
    <comment ref="AP565" authorId="0" shapeId="0" xr:uid="{08106740-908C-4B63-8D16-AE2B45AE71D6}">
      <text>
        <r>
          <rPr>
            <sz val="11"/>
            <rFont val="Calibri"/>
            <family val="2"/>
            <charset val="238"/>
          </rPr>
          <t>SZV_F:HitelKotvenyUtem2</t>
        </r>
      </text>
    </comment>
    <comment ref="AQ565" authorId="0" shapeId="0" xr:uid="{A6A072AA-69EB-4973-B431-DBEB0F32EA78}">
      <text>
        <r>
          <rPr>
            <sz val="11"/>
            <rFont val="Calibri"/>
            <family val="2"/>
            <charset val="238"/>
          </rPr>
          <t>SZV_F:OsszesenUtem2</t>
        </r>
      </text>
    </comment>
    <comment ref="AR565" authorId="0" shapeId="0" xr:uid="{4A6A9729-BA1F-45EE-B451-BC3AF666397E}">
      <text>
        <r>
          <rPr>
            <sz val="11"/>
            <rFont val="Calibri"/>
            <family val="2"/>
            <charset val="238"/>
          </rPr>
          <t>SZV_F:ForrashianyUtem2</t>
        </r>
      </text>
    </comment>
    <comment ref="AU565" authorId="0" shapeId="0" xr:uid="{F46E17D8-C040-4D54-8F8D-49EFB5918976}">
      <text>
        <r>
          <rPr>
            <sz val="11"/>
            <rFont val="Calibri"/>
            <family val="2"/>
            <charset val="238"/>
          </rPr>
          <t>SZV_F:Indokolas</t>
        </r>
      </text>
    </comment>
    <comment ref="AV565" authorId="0" shapeId="0" xr:uid="{1ED5920C-48E1-47B2-8F2B-557B489ABE2C}">
      <text>
        <r>
          <rPr>
            <sz val="11"/>
            <rFont val="Calibri"/>
            <family val="2"/>
            <charset val="238"/>
          </rPr>
          <t>SZV_F:Megjegyzes</t>
        </r>
      </text>
    </comment>
    <comment ref="AW565" authorId="0" shapeId="0" xr:uid="{57312C07-43FF-4022-A423-20EF3676AD94}">
      <text>
        <r>
          <rPr>
            <sz val="11"/>
            <rFont val="Calibri"/>
            <family val="2"/>
            <charset val="238"/>
          </rPr>
          <t>SZV_F:FeladatSorszam</t>
        </r>
      </text>
    </comment>
    <comment ref="AY565" authorId="0" shapeId="0" xr:uid="{CA94F0AC-7584-41AA-A639-87CEC961DA78}">
      <text>
        <r>
          <rPr>
            <sz val="11"/>
            <rFont val="Calibri"/>
            <family val="2"/>
            <charset val="238"/>
          </rPr>
          <t>SZV_F:ISA</t>
        </r>
      </text>
    </comment>
    <comment ref="B566" authorId="0" shapeId="0" xr:uid="{9B813C53-9726-4825-9CE3-9C43D3F39A3D}">
      <text>
        <r>
          <rPr>
            <sz val="11"/>
            <rFont val="Calibri"/>
            <family val="2"/>
            <charset val="238"/>
          </rPr>
          <t>SZV_F:FontossagiSorrent</t>
        </r>
      </text>
    </comment>
    <comment ref="C566" authorId="0" shapeId="0" xr:uid="{2F63060F-607C-4B10-AA28-6630269BC5D1}">
      <text>
        <r>
          <rPr>
            <sz val="11"/>
            <rFont val="Calibri"/>
            <family val="2"/>
            <charset val="238"/>
          </rPr>
          <t>SZV_F:FeladatKategoria</t>
        </r>
      </text>
    </comment>
    <comment ref="D566" authorId="0" shapeId="0" xr:uid="{AD339C0A-0BDE-4CDA-9970-3396D029869E}">
      <text>
        <r>
          <rPr>
            <sz val="11"/>
            <rFont val="Calibri"/>
            <family val="2"/>
            <charset val="238"/>
          </rPr>
          <t>SZV_F:FeladatMegnevezes</t>
        </r>
      </text>
    </comment>
    <comment ref="E566" authorId="0" shapeId="0" xr:uid="{A151F10B-1D9A-4116-BCD0-968A413DAE05}">
      <text>
        <r>
          <rPr>
            <sz val="11"/>
            <rFont val="Calibri"/>
            <family val="2"/>
            <charset val="238"/>
          </rPr>
          <t>SZV_F:ElviEngedelySzam</t>
        </r>
      </text>
    </comment>
    <comment ref="F566" authorId="0" shapeId="0" xr:uid="{C1FE1281-A396-42BE-9FD1-1202B24ACFC2}">
      <text>
        <r>
          <rPr>
            <sz val="11"/>
            <rFont val="Calibri"/>
            <family val="2"/>
            <charset val="238"/>
          </rPr>
          <t>SZV_F:VKR_Kod</t>
        </r>
      </text>
    </comment>
    <comment ref="G566" authorId="0" shapeId="0" xr:uid="{064D2367-C1D5-423E-9B32-605CC1FF2B9C}">
      <text>
        <r>
          <rPr>
            <sz val="11"/>
            <rFont val="Calibri"/>
            <family val="2"/>
            <charset val="238"/>
          </rPr>
          <t>SZV_F:VKR_Nev</t>
        </r>
      </text>
    </comment>
    <comment ref="H566" authorId="0" shapeId="0" xr:uid="{8419D02E-0ADB-44C2-9A4E-B69CA17848C7}">
      <text>
        <r>
          <rPr>
            <sz val="11"/>
            <rFont val="Calibri"/>
            <family val="2"/>
            <charset val="238"/>
          </rPr>
          <t>SZV_F:FeladatAzonosito</t>
        </r>
      </text>
    </comment>
    <comment ref="I566" authorId="0" shapeId="0" xr:uid="{6C9D0A82-F410-4FF2-B4C5-77F4A10FC189}">
      <text>
        <r>
          <rPr>
            <sz val="11"/>
            <rFont val="Calibri"/>
            <family val="2"/>
            <charset val="238"/>
          </rPr>
          <t>SZV_F:EllatasiTerulet</t>
        </r>
      </text>
    </comment>
    <comment ref="J566" authorId="0" shapeId="0" xr:uid="{09BA15B1-4856-4617-B237-9169434DE82D}">
      <text>
        <r>
          <rPr>
            <sz val="11"/>
            <rFont val="Calibri"/>
            <family val="2"/>
            <charset val="238"/>
          </rPr>
          <t>SZV_F:EllatasertFelelos</t>
        </r>
      </text>
    </comment>
    <comment ref="K566" authorId="0" shapeId="0" xr:uid="{276C129B-3EC1-46F3-A7A3-2BCCF8239B64}">
      <text>
        <r>
          <rPr>
            <sz val="11"/>
            <rFont val="Calibri"/>
            <family val="2"/>
            <charset val="238"/>
          </rPr>
          <t>SZV_F:TervezettNettoKoltseg</t>
        </r>
      </text>
    </comment>
    <comment ref="L566" authorId="0" shapeId="0" xr:uid="{B54707A4-9A08-41B0-89DF-6F7D6329EBBE}">
      <text>
        <r>
          <rPr>
            <sz val="11"/>
            <rFont val="Calibri"/>
            <family val="2"/>
            <charset val="238"/>
          </rPr>
          <t>SZV_F:IdotartamKezdes</t>
        </r>
      </text>
    </comment>
    <comment ref="M566" authorId="0" shapeId="0" xr:uid="{969814F5-1484-46C6-AE79-18475D5CF923}">
      <text>
        <r>
          <rPr>
            <sz val="11"/>
            <rFont val="Calibri"/>
            <family val="2"/>
            <charset val="238"/>
          </rPr>
          <t>SZV_F:IdotartamBefejezes</t>
        </r>
      </text>
    </comment>
    <comment ref="N566" authorId="0" shapeId="0" xr:uid="{3EEDF53C-8BA8-4012-82E3-6A6509E004A3}">
      <text>
        <r>
          <rPr>
            <sz val="11"/>
            <rFont val="Calibri"/>
            <family val="2"/>
            <charset val="238"/>
          </rPr>
          <t>SZV_F:NettoKoltsegUtem1</t>
        </r>
      </text>
    </comment>
    <comment ref="O566" authorId="0" shapeId="0" xr:uid="{3240F286-2AB8-4463-9E41-227019CB6E23}">
      <text>
        <r>
          <rPr>
            <sz val="11"/>
            <rFont val="Calibri"/>
            <family val="2"/>
            <charset val="238"/>
          </rPr>
          <t>SZV_F:NettoKoltsegUtem2</t>
        </r>
      </text>
    </comment>
    <comment ref="P566" authorId="0" shapeId="0" xr:uid="{80FE5D75-B057-4DA5-8465-784D76C85A44}">
      <text>
        <r>
          <rPr>
            <sz val="11"/>
            <rFont val="Calibri"/>
            <family val="2"/>
            <charset val="238"/>
          </rPr>
          <t>SZV_F:EM_Melleklet2_KTG</t>
        </r>
      </text>
    </comment>
    <comment ref="R566" authorId="0" shapeId="0" xr:uid="{1F49B232-7E07-4827-B1FC-C3B9356685BC}">
      <text>
        <r>
          <rPr>
            <sz val="11"/>
            <rFont val="Calibri"/>
            <family val="2"/>
            <charset val="238"/>
          </rPr>
          <t>SZV_F:HDUtem1</t>
        </r>
      </text>
    </comment>
    <comment ref="S566" authorId="0" shapeId="0" xr:uid="{7B75254A-16E1-4C7A-96F2-6F2B21F4A6EA}">
      <text>
        <r>
          <rPr>
            <sz val="11"/>
            <rFont val="Calibri"/>
            <family val="2"/>
            <charset val="238"/>
          </rPr>
          <t>SZV_F:ECSUtem1</t>
        </r>
      </text>
    </comment>
    <comment ref="T566" authorId="0" shapeId="0" xr:uid="{7B8A5692-EBA6-4D31-B1DC-220125ED6232}">
      <text>
        <r>
          <rPr>
            <sz val="11"/>
            <rFont val="Calibri"/>
            <family val="2"/>
            <charset val="238"/>
          </rPr>
          <t>SZV_F:KFHUtem1</t>
        </r>
      </text>
    </comment>
    <comment ref="U566" authorId="0" shapeId="0" xr:uid="{7D5BEF18-2DE1-4A7F-8162-3BEEDEE2B711}">
      <text>
        <r>
          <rPr>
            <sz val="11"/>
            <rFont val="Calibri"/>
            <family val="2"/>
            <charset val="238"/>
          </rPr>
          <t>SZV_F:Egyeb_SajatUtem1</t>
        </r>
      </text>
    </comment>
    <comment ref="V566" authorId="0" shapeId="0" xr:uid="{D1DF225A-E549-421D-8C27-94395F80C0E4}">
      <text>
        <r>
          <rPr>
            <sz val="11"/>
            <rFont val="Calibri"/>
            <family val="2"/>
            <charset val="238"/>
          </rPr>
          <t>SZV_F:DijUtem1</t>
        </r>
      </text>
    </comment>
    <comment ref="W566" authorId="0" shapeId="0" xr:uid="{531B1C3A-93F1-4308-BE27-E2C814FC8C60}">
      <text>
        <r>
          <rPr>
            <sz val="11"/>
            <rFont val="Calibri"/>
            <family val="2"/>
            <charset val="238"/>
          </rPr>
          <t>SZV_F:EM_Melleklet1_Utem1</t>
        </r>
      </text>
    </comment>
    <comment ref="X566" authorId="0" shapeId="0" xr:uid="{65052E99-A9C6-41BA-8DFC-6ED86CA45E26}">
      <text>
        <r>
          <rPr>
            <sz val="11"/>
            <rFont val="Calibri"/>
            <family val="2"/>
            <charset val="238"/>
          </rPr>
          <t>SZV_F:EgyebAllamiUtem1</t>
        </r>
      </text>
    </comment>
    <comment ref="Y566" authorId="0" shapeId="0" xr:uid="{BE4E7BB9-9E43-46D2-99D2-C23A0B6BE3A8}">
      <text>
        <r>
          <rPr>
            <sz val="11"/>
            <rFont val="Calibri"/>
            <family val="2"/>
            <charset val="238"/>
          </rPr>
          <t>SZV_F:OnkormanyzatiUtem1</t>
        </r>
      </text>
    </comment>
    <comment ref="Z566" authorId="0" shapeId="0" xr:uid="{33B0E9EE-4EC6-440D-880C-980754F49613}">
      <text>
        <r>
          <rPr>
            <sz val="11"/>
            <rFont val="Calibri"/>
            <family val="2"/>
            <charset val="238"/>
          </rPr>
          <t>SZV_F:EUUtem1</t>
        </r>
      </text>
    </comment>
    <comment ref="AA566" authorId="0" shapeId="0" xr:uid="{6B964DEE-FD48-4C81-93AA-A78D7A8B2F45}">
      <text>
        <r>
          <rPr>
            <sz val="11"/>
            <rFont val="Calibri"/>
            <family val="2"/>
            <charset val="238"/>
          </rPr>
          <t>SZV_F:EgyebUtem1</t>
        </r>
      </text>
    </comment>
    <comment ref="AB566" authorId="0" shapeId="0" xr:uid="{183FE35B-4896-4385-96C5-D1EC93B9738D}">
      <text>
        <r>
          <rPr>
            <sz val="11"/>
            <rFont val="Calibri"/>
            <family val="2"/>
            <charset val="238"/>
          </rPr>
          <t>SZV_F:HitelKotvenyUtem1</t>
        </r>
      </text>
    </comment>
    <comment ref="AC566" authorId="0" shapeId="0" xr:uid="{B13EE450-531A-4D5B-9FA5-1A89D41A37F9}">
      <text>
        <r>
          <rPr>
            <sz val="11"/>
            <rFont val="Calibri"/>
            <family val="2"/>
            <charset val="238"/>
          </rPr>
          <t>SZV_F:OsszesenUtem1</t>
        </r>
      </text>
    </comment>
    <comment ref="AF566" authorId="0" shapeId="0" xr:uid="{0951457D-EB8B-4105-9326-421851E860AE}">
      <text>
        <r>
          <rPr>
            <sz val="11"/>
            <rFont val="Calibri"/>
            <family val="2"/>
            <charset val="238"/>
          </rPr>
          <t>SZV_F:HDUtem2</t>
        </r>
      </text>
    </comment>
    <comment ref="AG566" authorId="0" shapeId="0" xr:uid="{BD4BD52A-4B6A-497A-A3FF-063161FCFFBA}">
      <text>
        <r>
          <rPr>
            <sz val="11"/>
            <rFont val="Calibri"/>
            <family val="2"/>
            <charset val="238"/>
          </rPr>
          <t>SZV_F:ECSUtem2</t>
        </r>
      </text>
    </comment>
    <comment ref="AH566" authorId="0" shapeId="0" xr:uid="{7699E3A7-F680-4712-8A74-D660DB6E81E2}">
      <text>
        <r>
          <rPr>
            <sz val="11"/>
            <rFont val="Calibri"/>
            <family val="2"/>
            <charset val="238"/>
          </rPr>
          <t>SZV_F:KFHUtem2</t>
        </r>
      </text>
    </comment>
    <comment ref="AI566" authorId="0" shapeId="0" xr:uid="{0CF87597-224B-45E1-BFC9-ED2139C2AABD}">
      <text>
        <r>
          <rPr>
            <sz val="11"/>
            <rFont val="Calibri"/>
            <family val="2"/>
            <charset val="238"/>
          </rPr>
          <t>SZV_F:Egyeb_SajatUtem2</t>
        </r>
      </text>
    </comment>
    <comment ref="AJ566" authorId="0" shapeId="0" xr:uid="{D4F6A289-771B-4450-8345-336A8035F616}">
      <text>
        <r>
          <rPr>
            <sz val="11"/>
            <rFont val="Calibri"/>
            <family val="2"/>
            <charset val="238"/>
          </rPr>
          <t>SZV_F:DijUtem2</t>
        </r>
      </text>
    </comment>
    <comment ref="AK566" authorId="0" shapeId="0" xr:uid="{EF3D2200-2DD4-4E49-ACE8-0C5F5864C724}">
      <text>
        <r>
          <rPr>
            <sz val="11"/>
            <rFont val="Calibri"/>
            <family val="2"/>
            <charset val="238"/>
          </rPr>
          <t>SZV_F:EM_Melleklet1_Utem2</t>
        </r>
      </text>
    </comment>
    <comment ref="AL566" authorId="0" shapeId="0" xr:uid="{9836C699-29E6-444E-A96B-877B2E351DFF}">
      <text>
        <r>
          <rPr>
            <sz val="11"/>
            <rFont val="Calibri"/>
            <family val="2"/>
            <charset val="238"/>
          </rPr>
          <t>SZV_F:EgyebAllamiUtem2</t>
        </r>
      </text>
    </comment>
    <comment ref="AM566" authorId="0" shapeId="0" xr:uid="{90498143-CBB2-4AF5-9B94-0D45449CDD6F}">
      <text>
        <r>
          <rPr>
            <sz val="11"/>
            <rFont val="Calibri"/>
            <family val="2"/>
            <charset val="238"/>
          </rPr>
          <t>SZV_F:OnkormanyzatiUtem2</t>
        </r>
      </text>
    </comment>
    <comment ref="AN566" authorId="0" shapeId="0" xr:uid="{3703E089-A80D-4CA1-BD8A-4212038E13B2}">
      <text>
        <r>
          <rPr>
            <sz val="11"/>
            <rFont val="Calibri"/>
            <family val="2"/>
            <charset val="238"/>
          </rPr>
          <t>SZV_F:EUUtem2</t>
        </r>
      </text>
    </comment>
    <comment ref="AO566" authorId="0" shapeId="0" xr:uid="{B385838F-C61E-4999-9422-65224C2FEA3E}">
      <text>
        <r>
          <rPr>
            <sz val="11"/>
            <rFont val="Calibri"/>
            <family val="2"/>
            <charset val="238"/>
          </rPr>
          <t>SZV_F:EgyebUtem2</t>
        </r>
      </text>
    </comment>
    <comment ref="AP566" authorId="0" shapeId="0" xr:uid="{FCF55180-4EA1-485D-ABA1-E8880BA25407}">
      <text>
        <r>
          <rPr>
            <sz val="11"/>
            <rFont val="Calibri"/>
            <family val="2"/>
            <charset val="238"/>
          </rPr>
          <t>SZV_F:HitelKotvenyUtem2</t>
        </r>
      </text>
    </comment>
    <comment ref="AQ566" authorId="0" shapeId="0" xr:uid="{38AAAA24-0FF4-4C90-8C7B-FDC0FF31DA68}">
      <text>
        <r>
          <rPr>
            <sz val="11"/>
            <rFont val="Calibri"/>
            <family val="2"/>
            <charset val="238"/>
          </rPr>
          <t>SZV_F:OsszesenUtem2</t>
        </r>
      </text>
    </comment>
    <comment ref="AR566" authorId="0" shapeId="0" xr:uid="{2100515E-93D3-4342-8437-C1E20F15ADEF}">
      <text>
        <r>
          <rPr>
            <sz val="11"/>
            <rFont val="Calibri"/>
            <family val="2"/>
            <charset val="238"/>
          </rPr>
          <t>SZV_F:ForrashianyUtem2</t>
        </r>
      </text>
    </comment>
    <comment ref="AU566" authorId="0" shapeId="0" xr:uid="{B1B96850-D95A-4E6D-A9CD-927E2B969030}">
      <text>
        <r>
          <rPr>
            <sz val="11"/>
            <rFont val="Calibri"/>
            <family val="2"/>
            <charset val="238"/>
          </rPr>
          <t>SZV_F:Indokolas</t>
        </r>
      </text>
    </comment>
    <comment ref="AV566" authorId="0" shapeId="0" xr:uid="{59300FD1-70EF-4B83-AC9A-FEF898A08C28}">
      <text>
        <r>
          <rPr>
            <sz val="11"/>
            <rFont val="Calibri"/>
            <family val="2"/>
            <charset val="238"/>
          </rPr>
          <t>SZV_F:Megjegyzes</t>
        </r>
      </text>
    </comment>
    <comment ref="AW566" authorId="0" shapeId="0" xr:uid="{7511C408-FBD4-4483-9C4E-DA88E298E0F8}">
      <text>
        <r>
          <rPr>
            <sz val="11"/>
            <rFont val="Calibri"/>
            <family val="2"/>
            <charset val="238"/>
          </rPr>
          <t>SZV_F:FeladatSorszam</t>
        </r>
      </text>
    </comment>
    <comment ref="AY566" authorId="0" shapeId="0" xr:uid="{638418E2-42AD-426A-A945-4056A95BBB42}">
      <text>
        <r>
          <rPr>
            <sz val="11"/>
            <rFont val="Calibri"/>
            <family val="2"/>
            <charset val="238"/>
          </rPr>
          <t>SZV_F:ISA</t>
        </r>
      </text>
    </comment>
    <comment ref="B567" authorId="0" shapeId="0" xr:uid="{A6B42E59-99F5-4ED4-9CA9-A37E25CBE0A6}">
      <text>
        <r>
          <rPr>
            <sz val="11"/>
            <rFont val="Calibri"/>
            <family val="2"/>
            <charset val="238"/>
          </rPr>
          <t>SZV_F:FontossagiSorrent</t>
        </r>
      </text>
    </comment>
    <comment ref="C567" authorId="0" shapeId="0" xr:uid="{598A1733-BF77-45E2-A6A0-DF72A7746B8C}">
      <text>
        <r>
          <rPr>
            <sz val="11"/>
            <rFont val="Calibri"/>
            <family val="2"/>
            <charset val="238"/>
          </rPr>
          <t>SZV_F:FeladatKategoria</t>
        </r>
      </text>
    </comment>
    <comment ref="D567" authorId="0" shapeId="0" xr:uid="{0EF6DCAA-6569-45F6-ADBC-DA1A1C6952F0}">
      <text>
        <r>
          <rPr>
            <sz val="11"/>
            <rFont val="Calibri"/>
            <family val="2"/>
            <charset val="238"/>
          </rPr>
          <t>SZV_F:FeladatMegnevezes</t>
        </r>
      </text>
    </comment>
    <comment ref="E567" authorId="0" shapeId="0" xr:uid="{D352FAB7-5C13-4DEE-9E66-DACAB47022EB}">
      <text>
        <r>
          <rPr>
            <sz val="11"/>
            <rFont val="Calibri"/>
            <family val="2"/>
            <charset val="238"/>
          </rPr>
          <t>SZV_F:ElviEngedelySzam</t>
        </r>
      </text>
    </comment>
    <comment ref="F567" authorId="0" shapeId="0" xr:uid="{1051E887-AD0D-4AB3-9E8A-243B346CF3D5}">
      <text>
        <r>
          <rPr>
            <sz val="11"/>
            <rFont val="Calibri"/>
            <family val="2"/>
            <charset val="238"/>
          </rPr>
          <t>SZV_F:VKR_Kod</t>
        </r>
      </text>
    </comment>
    <comment ref="G567" authorId="0" shapeId="0" xr:uid="{B1C63ED3-5043-4A0D-9250-2D8D54A2C980}">
      <text>
        <r>
          <rPr>
            <sz val="11"/>
            <rFont val="Calibri"/>
            <family val="2"/>
            <charset val="238"/>
          </rPr>
          <t>SZV_F:VKR_Nev</t>
        </r>
      </text>
    </comment>
    <comment ref="H567" authorId="0" shapeId="0" xr:uid="{4AEDD319-8A09-44A2-911A-708287CE7D8E}">
      <text>
        <r>
          <rPr>
            <sz val="11"/>
            <rFont val="Calibri"/>
            <family val="2"/>
            <charset val="238"/>
          </rPr>
          <t>SZV_F:FeladatAzonosito</t>
        </r>
      </text>
    </comment>
    <comment ref="I567" authorId="0" shapeId="0" xr:uid="{F9A043EA-D2E4-4E4D-A131-16F4B36206C7}">
      <text>
        <r>
          <rPr>
            <sz val="11"/>
            <rFont val="Calibri"/>
            <family val="2"/>
            <charset val="238"/>
          </rPr>
          <t>SZV_F:EllatasiTerulet</t>
        </r>
      </text>
    </comment>
    <comment ref="J567" authorId="0" shapeId="0" xr:uid="{7383030D-68ED-4856-A7CE-5A027B17D9E7}">
      <text>
        <r>
          <rPr>
            <sz val="11"/>
            <rFont val="Calibri"/>
            <family val="2"/>
            <charset val="238"/>
          </rPr>
          <t>SZV_F:EllatasertFelelos</t>
        </r>
      </text>
    </comment>
    <comment ref="K567" authorId="0" shapeId="0" xr:uid="{AFB53C17-DF96-4CF8-85EC-D45F04265469}">
      <text>
        <r>
          <rPr>
            <sz val="11"/>
            <rFont val="Calibri"/>
            <family val="2"/>
            <charset val="238"/>
          </rPr>
          <t>SZV_F:TervezettNettoKoltseg</t>
        </r>
      </text>
    </comment>
    <comment ref="L567" authorId="0" shapeId="0" xr:uid="{A10067D1-0955-4D27-9920-93DD061367C9}">
      <text>
        <r>
          <rPr>
            <sz val="11"/>
            <rFont val="Calibri"/>
            <family val="2"/>
            <charset val="238"/>
          </rPr>
          <t>SZV_F:IdotartamKezdes</t>
        </r>
      </text>
    </comment>
    <comment ref="M567" authorId="0" shapeId="0" xr:uid="{9A8AC61D-9423-47A8-9111-CCF144B281D4}">
      <text>
        <r>
          <rPr>
            <sz val="11"/>
            <rFont val="Calibri"/>
            <family val="2"/>
            <charset val="238"/>
          </rPr>
          <t>SZV_F:IdotartamBefejezes</t>
        </r>
      </text>
    </comment>
    <comment ref="N567" authorId="0" shapeId="0" xr:uid="{CFEC1623-8A53-4D0D-95A7-E61D666912CC}">
      <text>
        <r>
          <rPr>
            <sz val="11"/>
            <rFont val="Calibri"/>
            <family val="2"/>
            <charset val="238"/>
          </rPr>
          <t>SZV_F:NettoKoltsegUtem1</t>
        </r>
      </text>
    </comment>
    <comment ref="O567" authorId="0" shapeId="0" xr:uid="{62C57921-BE4C-4568-80B4-AA97202537CF}">
      <text>
        <r>
          <rPr>
            <sz val="11"/>
            <rFont val="Calibri"/>
            <family val="2"/>
            <charset val="238"/>
          </rPr>
          <t>SZV_F:NettoKoltsegUtem2</t>
        </r>
      </text>
    </comment>
    <comment ref="P567" authorId="0" shapeId="0" xr:uid="{C2A9D914-783F-4CDD-AD5F-185886897F79}">
      <text>
        <r>
          <rPr>
            <sz val="11"/>
            <rFont val="Calibri"/>
            <family val="2"/>
            <charset val="238"/>
          </rPr>
          <t>SZV_F:EM_Melleklet2_KTG</t>
        </r>
      </text>
    </comment>
    <comment ref="R567" authorId="0" shapeId="0" xr:uid="{88AD9D4D-2B1C-4271-A840-DAEB5C5C4466}">
      <text>
        <r>
          <rPr>
            <sz val="11"/>
            <rFont val="Calibri"/>
            <family val="2"/>
            <charset val="238"/>
          </rPr>
          <t>SZV_F:HDUtem1</t>
        </r>
      </text>
    </comment>
    <comment ref="S567" authorId="0" shapeId="0" xr:uid="{66F8C52F-8E50-4329-8CC5-299963C2AFD7}">
      <text>
        <r>
          <rPr>
            <sz val="11"/>
            <rFont val="Calibri"/>
            <family val="2"/>
            <charset val="238"/>
          </rPr>
          <t>SZV_F:ECSUtem1</t>
        </r>
      </text>
    </comment>
    <comment ref="T567" authorId="0" shapeId="0" xr:uid="{7BA149B3-3B0D-4A07-A79D-A559247858B0}">
      <text>
        <r>
          <rPr>
            <sz val="11"/>
            <rFont val="Calibri"/>
            <family val="2"/>
            <charset val="238"/>
          </rPr>
          <t>SZV_F:KFHUtem1</t>
        </r>
      </text>
    </comment>
    <comment ref="U567" authorId="0" shapeId="0" xr:uid="{A39052D0-8C30-4A6F-81F9-E0C6851D891E}">
      <text>
        <r>
          <rPr>
            <sz val="11"/>
            <rFont val="Calibri"/>
            <family val="2"/>
            <charset val="238"/>
          </rPr>
          <t>SZV_F:Egyeb_SajatUtem1</t>
        </r>
      </text>
    </comment>
    <comment ref="V567" authorId="0" shapeId="0" xr:uid="{54427ECD-3B32-4FDB-919B-AD3B7897FA1B}">
      <text>
        <r>
          <rPr>
            <sz val="11"/>
            <rFont val="Calibri"/>
            <family val="2"/>
            <charset val="238"/>
          </rPr>
          <t>SZV_F:DijUtem1</t>
        </r>
      </text>
    </comment>
    <comment ref="W567" authorId="0" shapeId="0" xr:uid="{C1C0CCFD-D2C4-4118-912E-0892DBC03400}">
      <text>
        <r>
          <rPr>
            <sz val="11"/>
            <rFont val="Calibri"/>
            <family val="2"/>
            <charset val="238"/>
          </rPr>
          <t>SZV_F:EM_Melleklet1_Utem1</t>
        </r>
      </text>
    </comment>
    <comment ref="X567" authorId="0" shapeId="0" xr:uid="{60619D73-EE30-4344-B447-0887CD9D5497}">
      <text>
        <r>
          <rPr>
            <sz val="11"/>
            <rFont val="Calibri"/>
            <family val="2"/>
            <charset val="238"/>
          </rPr>
          <t>SZV_F:EgyebAllamiUtem1</t>
        </r>
      </text>
    </comment>
    <comment ref="Y567" authorId="0" shapeId="0" xr:uid="{85A08A7C-0BF4-4A01-9747-DB64F846B6E4}">
      <text>
        <r>
          <rPr>
            <sz val="11"/>
            <rFont val="Calibri"/>
            <family val="2"/>
            <charset val="238"/>
          </rPr>
          <t>SZV_F:OnkormanyzatiUtem1</t>
        </r>
      </text>
    </comment>
    <comment ref="Z567" authorId="0" shapeId="0" xr:uid="{39A67AC0-6D51-4DFF-A3AF-83B8562C4F50}">
      <text>
        <r>
          <rPr>
            <sz val="11"/>
            <rFont val="Calibri"/>
            <family val="2"/>
            <charset val="238"/>
          </rPr>
          <t>SZV_F:EUUtem1</t>
        </r>
      </text>
    </comment>
    <comment ref="AA567" authorId="0" shapeId="0" xr:uid="{14573031-E7B1-47AF-8C6C-004FC250C6B9}">
      <text>
        <r>
          <rPr>
            <sz val="11"/>
            <rFont val="Calibri"/>
            <family val="2"/>
            <charset val="238"/>
          </rPr>
          <t>SZV_F:EgyebUtem1</t>
        </r>
      </text>
    </comment>
    <comment ref="AB567" authorId="0" shapeId="0" xr:uid="{D68C31F3-341A-48D2-9B64-325686FFCBF6}">
      <text>
        <r>
          <rPr>
            <sz val="11"/>
            <rFont val="Calibri"/>
            <family val="2"/>
            <charset val="238"/>
          </rPr>
          <t>SZV_F:HitelKotvenyUtem1</t>
        </r>
      </text>
    </comment>
    <comment ref="AC567" authorId="0" shapeId="0" xr:uid="{C69B19BB-993A-4FA5-93DA-8A66B27F34AA}">
      <text>
        <r>
          <rPr>
            <sz val="11"/>
            <rFont val="Calibri"/>
            <family val="2"/>
            <charset val="238"/>
          </rPr>
          <t>SZV_F:OsszesenUtem1</t>
        </r>
      </text>
    </comment>
    <comment ref="AF567" authorId="0" shapeId="0" xr:uid="{36EB21C2-34A9-4444-B3E3-AEFAD054BC3F}">
      <text>
        <r>
          <rPr>
            <sz val="11"/>
            <rFont val="Calibri"/>
            <family val="2"/>
            <charset val="238"/>
          </rPr>
          <t>SZV_F:HDUtem2</t>
        </r>
      </text>
    </comment>
    <comment ref="AG567" authorId="0" shapeId="0" xr:uid="{43EF9744-29F3-4D16-85FE-1544CA54DC0D}">
      <text>
        <r>
          <rPr>
            <sz val="11"/>
            <rFont val="Calibri"/>
            <family val="2"/>
            <charset val="238"/>
          </rPr>
          <t>SZV_F:ECSUtem2</t>
        </r>
      </text>
    </comment>
    <comment ref="AH567" authorId="0" shapeId="0" xr:uid="{B909DF39-7970-45C8-A082-13E1D8AB0734}">
      <text>
        <r>
          <rPr>
            <sz val="11"/>
            <rFont val="Calibri"/>
            <family val="2"/>
            <charset val="238"/>
          </rPr>
          <t>SZV_F:KFHUtem2</t>
        </r>
      </text>
    </comment>
    <comment ref="AI567" authorId="0" shapeId="0" xr:uid="{8CC52031-56FE-47EF-AC43-00A1BCB42DE1}">
      <text>
        <r>
          <rPr>
            <sz val="11"/>
            <rFont val="Calibri"/>
            <family val="2"/>
            <charset val="238"/>
          </rPr>
          <t>SZV_F:Egyeb_SajatUtem2</t>
        </r>
      </text>
    </comment>
    <comment ref="AJ567" authorId="0" shapeId="0" xr:uid="{AF6EB71B-F800-413B-A429-3A6D23BDC37A}">
      <text>
        <r>
          <rPr>
            <sz val="11"/>
            <rFont val="Calibri"/>
            <family val="2"/>
            <charset val="238"/>
          </rPr>
          <t>SZV_F:DijUtem2</t>
        </r>
      </text>
    </comment>
    <comment ref="AK567" authorId="0" shapeId="0" xr:uid="{4F697344-C742-47F0-A396-23C7A37E7C0C}">
      <text>
        <r>
          <rPr>
            <sz val="11"/>
            <rFont val="Calibri"/>
            <family val="2"/>
            <charset val="238"/>
          </rPr>
          <t>SZV_F:EM_Melleklet1_Utem2</t>
        </r>
      </text>
    </comment>
    <comment ref="AL567" authorId="0" shapeId="0" xr:uid="{C382F056-8F79-4001-8886-597A96CCB675}">
      <text>
        <r>
          <rPr>
            <sz val="11"/>
            <rFont val="Calibri"/>
            <family val="2"/>
            <charset val="238"/>
          </rPr>
          <t>SZV_F:EgyebAllamiUtem2</t>
        </r>
      </text>
    </comment>
    <comment ref="AM567" authorId="0" shapeId="0" xr:uid="{227D7341-DECF-4F15-988C-8ED431AA47C7}">
      <text>
        <r>
          <rPr>
            <sz val="11"/>
            <rFont val="Calibri"/>
            <family val="2"/>
            <charset val="238"/>
          </rPr>
          <t>SZV_F:OnkormanyzatiUtem2</t>
        </r>
      </text>
    </comment>
    <comment ref="AN567" authorId="0" shapeId="0" xr:uid="{D3DF717F-DA10-49DF-A7BE-0D62AEA8830A}">
      <text>
        <r>
          <rPr>
            <sz val="11"/>
            <rFont val="Calibri"/>
            <family val="2"/>
            <charset val="238"/>
          </rPr>
          <t>SZV_F:EUUtem2</t>
        </r>
      </text>
    </comment>
    <comment ref="AO567" authorId="0" shapeId="0" xr:uid="{8AF0EBB0-EC34-43C1-83E7-82B1554BFC40}">
      <text>
        <r>
          <rPr>
            <sz val="11"/>
            <rFont val="Calibri"/>
            <family val="2"/>
            <charset val="238"/>
          </rPr>
          <t>SZV_F:EgyebUtem2</t>
        </r>
      </text>
    </comment>
    <comment ref="AP567" authorId="0" shapeId="0" xr:uid="{8F7413FB-D56E-445B-825E-6BC655908671}">
      <text>
        <r>
          <rPr>
            <sz val="11"/>
            <rFont val="Calibri"/>
            <family val="2"/>
            <charset val="238"/>
          </rPr>
          <t>SZV_F:HitelKotvenyUtem2</t>
        </r>
      </text>
    </comment>
    <comment ref="AQ567" authorId="0" shapeId="0" xr:uid="{54997B0A-AAD3-445D-A2EC-8FDDF34AA8A6}">
      <text>
        <r>
          <rPr>
            <sz val="11"/>
            <rFont val="Calibri"/>
            <family val="2"/>
            <charset val="238"/>
          </rPr>
          <t>SZV_F:OsszesenUtem2</t>
        </r>
      </text>
    </comment>
    <comment ref="AR567" authorId="0" shapeId="0" xr:uid="{0554F57E-2ABD-4C51-8B47-9B8F50F4932A}">
      <text>
        <r>
          <rPr>
            <sz val="11"/>
            <rFont val="Calibri"/>
            <family val="2"/>
            <charset val="238"/>
          </rPr>
          <t>SZV_F:ForrashianyUtem2</t>
        </r>
      </text>
    </comment>
    <comment ref="AU567" authorId="0" shapeId="0" xr:uid="{A7A08DB3-CB8C-47AA-9FF4-7E350D0A8D16}">
      <text>
        <r>
          <rPr>
            <sz val="11"/>
            <rFont val="Calibri"/>
            <family val="2"/>
            <charset val="238"/>
          </rPr>
          <t>SZV_F:Indokolas</t>
        </r>
      </text>
    </comment>
    <comment ref="AV567" authorId="0" shapeId="0" xr:uid="{8624551F-58D2-4D65-9E34-5EB2E1CD3461}">
      <text>
        <r>
          <rPr>
            <sz val="11"/>
            <rFont val="Calibri"/>
            <family val="2"/>
            <charset val="238"/>
          </rPr>
          <t>SZV_F:Megjegyzes</t>
        </r>
      </text>
    </comment>
    <comment ref="AW567" authorId="0" shapeId="0" xr:uid="{65AEE251-A07C-4240-9D3E-0BC4249F84C0}">
      <text>
        <r>
          <rPr>
            <sz val="11"/>
            <rFont val="Calibri"/>
            <family val="2"/>
            <charset val="238"/>
          </rPr>
          <t>SZV_F:FeladatSorszam</t>
        </r>
      </text>
    </comment>
    <comment ref="AY567" authorId="0" shapeId="0" xr:uid="{11BEAA4B-440A-495A-87A8-688B55CEDE14}">
      <text>
        <r>
          <rPr>
            <sz val="11"/>
            <rFont val="Calibri"/>
            <family val="2"/>
            <charset val="238"/>
          </rPr>
          <t>SZV_F:ISA</t>
        </r>
      </text>
    </comment>
    <comment ref="B568" authorId="0" shapeId="0" xr:uid="{15E79032-0EEA-42CE-9318-C51C00616898}">
      <text>
        <r>
          <rPr>
            <sz val="11"/>
            <rFont val="Calibri"/>
            <family val="2"/>
            <charset val="238"/>
          </rPr>
          <t>SZV_F:FontossagiSorrent</t>
        </r>
      </text>
    </comment>
    <comment ref="C568" authorId="0" shapeId="0" xr:uid="{328DFCB1-6ADE-4F6A-B8BB-324ABA50ED57}">
      <text>
        <r>
          <rPr>
            <sz val="11"/>
            <rFont val="Calibri"/>
            <family val="2"/>
            <charset val="238"/>
          </rPr>
          <t>SZV_F:FeladatKategoria</t>
        </r>
      </text>
    </comment>
    <comment ref="D568" authorId="0" shapeId="0" xr:uid="{B4FDD86A-1E68-4F0F-B51F-C3946203EEF2}">
      <text>
        <r>
          <rPr>
            <sz val="11"/>
            <rFont val="Calibri"/>
            <family val="2"/>
            <charset val="238"/>
          </rPr>
          <t>SZV_F:FeladatMegnevezes</t>
        </r>
      </text>
    </comment>
    <comment ref="E568" authorId="0" shapeId="0" xr:uid="{14E4DE20-7FA7-4618-B72A-AF490E4BAD4B}">
      <text>
        <r>
          <rPr>
            <sz val="11"/>
            <rFont val="Calibri"/>
            <family val="2"/>
            <charset val="238"/>
          </rPr>
          <t>SZV_F:ElviEngedelySzam</t>
        </r>
      </text>
    </comment>
    <comment ref="F568" authorId="0" shapeId="0" xr:uid="{C0A21652-AD06-470B-8472-61A8B24ED954}">
      <text>
        <r>
          <rPr>
            <sz val="11"/>
            <rFont val="Calibri"/>
            <family val="2"/>
            <charset val="238"/>
          </rPr>
          <t>SZV_F:VKR_Kod</t>
        </r>
      </text>
    </comment>
    <comment ref="G568" authorId="0" shapeId="0" xr:uid="{00093414-7D0A-4001-B9A8-87CFA5A5C389}">
      <text>
        <r>
          <rPr>
            <sz val="11"/>
            <rFont val="Calibri"/>
            <family val="2"/>
            <charset val="238"/>
          </rPr>
          <t>SZV_F:VKR_Nev</t>
        </r>
      </text>
    </comment>
    <comment ref="H568" authorId="0" shapeId="0" xr:uid="{95968D04-7132-4B58-AA49-852DBFF0C3F3}">
      <text>
        <r>
          <rPr>
            <sz val="11"/>
            <rFont val="Calibri"/>
            <family val="2"/>
            <charset val="238"/>
          </rPr>
          <t>SZV_F:FeladatAzonosito</t>
        </r>
      </text>
    </comment>
    <comment ref="I568" authorId="0" shapeId="0" xr:uid="{2C1BF427-04D6-4071-AF33-EB24DD0FEB4D}">
      <text>
        <r>
          <rPr>
            <sz val="11"/>
            <rFont val="Calibri"/>
            <family val="2"/>
            <charset val="238"/>
          </rPr>
          <t>SZV_F:EllatasiTerulet</t>
        </r>
      </text>
    </comment>
    <comment ref="J568" authorId="0" shapeId="0" xr:uid="{BF42EC3A-352A-4261-B9C0-E820147DF0EC}">
      <text>
        <r>
          <rPr>
            <sz val="11"/>
            <rFont val="Calibri"/>
            <family val="2"/>
            <charset val="238"/>
          </rPr>
          <t>SZV_F:EllatasertFelelos</t>
        </r>
      </text>
    </comment>
    <comment ref="K568" authorId="0" shapeId="0" xr:uid="{864D0461-87C6-4911-8F97-75061188578D}">
      <text>
        <r>
          <rPr>
            <sz val="11"/>
            <rFont val="Calibri"/>
            <family val="2"/>
            <charset val="238"/>
          </rPr>
          <t>SZV_F:TervezettNettoKoltseg</t>
        </r>
      </text>
    </comment>
    <comment ref="L568" authorId="0" shapeId="0" xr:uid="{3D1BED04-969E-4A95-B88F-31DF2D009B54}">
      <text>
        <r>
          <rPr>
            <sz val="11"/>
            <rFont val="Calibri"/>
            <family val="2"/>
            <charset val="238"/>
          </rPr>
          <t>SZV_F:IdotartamKezdes</t>
        </r>
      </text>
    </comment>
    <comment ref="M568" authorId="0" shapeId="0" xr:uid="{84FA0F11-42F1-4BD4-B504-BC3639A61144}">
      <text>
        <r>
          <rPr>
            <sz val="11"/>
            <rFont val="Calibri"/>
            <family val="2"/>
            <charset val="238"/>
          </rPr>
          <t>SZV_F:IdotartamBefejezes</t>
        </r>
      </text>
    </comment>
    <comment ref="N568" authorId="0" shapeId="0" xr:uid="{C078B2A0-5B5F-4AF8-A001-AC99AEA93EDC}">
      <text>
        <r>
          <rPr>
            <sz val="11"/>
            <rFont val="Calibri"/>
            <family val="2"/>
            <charset val="238"/>
          </rPr>
          <t>SZV_F:NettoKoltsegUtem1</t>
        </r>
      </text>
    </comment>
    <comment ref="O568" authorId="0" shapeId="0" xr:uid="{62457A80-6B65-49BB-BACF-789116080B96}">
      <text>
        <r>
          <rPr>
            <sz val="11"/>
            <rFont val="Calibri"/>
            <family val="2"/>
            <charset val="238"/>
          </rPr>
          <t>SZV_F:NettoKoltsegUtem2</t>
        </r>
      </text>
    </comment>
    <comment ref="P568" authorId="0" shapeId="0" xr:uid="{B49B504F-B39C-4E63-8E15-8BCF1090B67B}">
      <text>
        <r>
          <rPr>
            <sz val="11"/>
            <rFont val="Calibri"/>
            <family val="2"/>
            <charset val="238"/>
          </rPr>
          <t>SZV_F:EM_Melleklet2_KTG</t>
        </r>
      </text>
    </comment>
    <comment ref="R568" authorId="0" shapeId="0" xr:uid="{521B5824-9E68-4D2D-9C0B-4E9541B49C3D}">
      <text>
        <r>
          <rPr>
            <sz val="11"/>
            <rFont val="Calibri"/>
            <family val="2"/>
            <charset val="238"/>
          </rPr>
          <t>SZV_F:HDUtem1</t>
        </r>
      </text>
    </comment>
    <comment ref="S568" authorId="0" shapeId="0" xr:uid="{97D3B34F-0F7E-4C0A-9DC1-8826216E70A1}">
      <text>
        <r>
          <rPr>
            <sz val="11"/>
            <rFont val="Calibri"/>
            <family val="2"/>
            <charset val="238"/>
          </rPr>
          <t>SZV_F:ECSUtem1</t>
        </r>
      </text>
    </comment>
    <comment ref="T568" authorId="0" shapeId="0" xr:uid="{CC76115D-59B3-4858-9A0D-F11045B01DDA}">
      <text>
        <r>
          <rPr>
            <sz val="11"/>
            <rFont val="Calibri"/>
            <family val="2"/>
            <charset val="238"/>
          </rPr>
          <t>SZV_F:KFHUtem1</t>
        </r>
      </text>
    </comment>
    <comment ref="U568" authorId="0" shapeId="0" xr:uid="{90C71820-C93C-4F77-B901-27711DF6028C}">
      <text>
        <r>
          <rPr>
            <sz val="11"/>
            <rFont val="Calibri"/>
            <family val="2"/>
            <charset val="238"/>
          </rPr>
          <t>SZV_F:Egyeb_SajatUtem1</t>
        </r>
      </text>
    </comment>
    <comment ref="V568" authorId="0" shapeId="0" xr:uid="{F58153F7-DAD9-44B8-9534-18E882C718D1}">
      <text>
        <r>
          <rPr>
            <sz val="11"/>
            <rFont val="Calibri"/>
            <family val="2"/>
            <charset val="238"/>
          </rPr>
          <t>SZV_F:DijUtem1</t>
        </r>
      </text>
    </comment>
    <comment ref="W568" authorId="0" shapeId="0" xr:uid="{E7E1A2E6-CF87-440B-BD0A-D46CC2ACB900}">
      <text>
        <r>
          <rPr>
            <sz val="11"/>
            <rFont val="Calibri"/>
            <family val="2"/>
            <charset val="238"/>
          </rPr>
          <t>SZV_F:EM_Melleklet1_Utem1</t>
        </r>
      </text>
    </comment>
    <comment ref="X568" authorId="0" shapeId="0" xr:uid="{A660DC89-A2DC-4A97-97AB-8654C90B50A3}">
      <text>
        <r>
          <rPr>
            <sz val="11"/>
            <rFont val="Calibri"/>
            <family val="2"/>
            <charset val="238"/>
          </rPr>
          <t>SZV_F:EgyebAllamiUtem1</t>
        </r>
      </text>
    </comment>
    <comment ref="Y568" authorId="0" shapeId="0" xr:uid="{A4DC3911-878C-4ACC-AC73-4D717AFECF66}">
      <text>
        <r>
          <rPr>
            <sz val="11"/>
            <rFont val="Calibri"/>
            <family val="2"/>
            <charset val="238"/>
          </rPr>
          <t>SZV_F:OnkormanyzatiUtem1</t>
        </r>
      </text>
    </comment>
    <comment ref="Z568" authorId="0" shapeId="0" xr:uid="{7BA5450B-646E-4AF6-A70E-0E712C84FB40}">
      <text>
        <r>
          <rPr>
            <sz val="11"/>
            <rFont val="Calibri"/>
            <family val="2"/>
            <charset val="238"/>
          </rPr>
          <t>SZV_F:EUUtem1</t>
        </r>
      </text>
    </comment>
    <comment ref="AA568" authorId="0" shapeId="0" xr:uid="{AA6FB01F-DE75-4E02-9FEF-13F7D967187E}">
      <text>
        <r>
          <rPr>
            <sz val="11"/>
            <rFont val="Calibri"/>
            <family val="2"/>
            <charset val="238"/>
          </rPr>
          <t>SZV_F:EgyebUtem1</t>
        </r>
      </text>
    </comment>
    <comment ref="AB568" authorId="0" shapeId="0" xr:uid="{E050BD71-E815-492B-8534-130B8B82FE6D}">
      <text>
        <r>
          <rPr>
            <sz val="11"/>
            <rFont val="Calibri"/>
            <family val="2"/>
            <charset val="238"/>
          </rPr>
          <t>SZV_F:HitelKotvenyUtem1</t>
        </r>
      </text>
    </comment>
    <comment ref="AC568" authorId="0" shapeId="0" xr:uid="{2A4C322A-2076-4B8A-A532-2898CC19C15A}">
      <text>
        <r>
          <rPr>
            <sz val="11"/>
            <rFont val="Calibri"/>
            <family val="2"/>
            <charset val="238"/>
          </rPr>
          <t>SZV_F:OsszesenUtem1</t>
        </r>
      </text>
    </comment>
    <comment ref="AF568" authorId="0" shapeId="0" xr:uid="{DEE8DA8A-4AC2-463E-BA2B-10CE4A598997}">
      <text>
        <r>
          <rPr>
            <sz val="11"/>
            <rFont val="Calibri"/>
            <family val="2"/>
            <charset val="238"/>
          </rPr>
          <t>SZV_F:HDUtem2</t>
        </r>
      </text>
    </comment>
    <comment ref="AG568" authorId="0" shapeId="0" xr:uid="{ED6D659C-98EE-483D-9754-EAA5C92A1F33}">
      <text>
        <r>
          <rPr>
            <sz val="11"/>
            <rFont val="Calibri"/>
            <family val="2"/>
            <charset val="238"/>
          </rPr>
          <t>SZV_F:ECSUtem2</t>
        </r>
      </text>
    </comment>
    <comment ref="AH568" authorId="0" shapeId="0" xr:uid="{71B20217-8EA1-4B50-9356-0253789D0986}">
      <text>
        <r>
          <rPr>
            <sz val="11"/>
            <rFont val="Calibri"/>
            <family val="2"/>
            <charset val="238"/>
          </rPr>
          <t>SZV_F:KFHUtem2</t>
        </r>
      </text>
    </comment>
    <comment ref="AI568" authorId="0" shapeId="0" xr:uid="{CB54032A-D84A-440E-9A50-160A9C029CA6}">
      <text>
        <r>
          <rPr>
            <sz val="11"/>
            <rFont val="Calibri"/>
            <family val="2"/>
            <charset val="238"/>
          </rPr>
          <t>SZV_F:Egyeb_SajatUtem2</t>
        </r>
      </text>
    </comment>
    <comment ref="AJ568" authorId="0" shapeId="0" xr:uid="{36945CFF-0D24-4179-8BAC-13DE7C916497}">
      <text>
        <r>
          <rPr>
            <sz val="11"/>
            <rFont val="Calibri"/>
            <family val="2"/>
            <charset val="238"/>
          </rPr>
          <t>SZV_F:DijUtem2</t>
        </r>
      </text>
    </comment>
    <comment ref="AK568" authorId="0" shapeId="0" xr:uid="{0BFEFC2E-2A05-4E7C-A41B-3ABA28B337BB}">
      <text>
        <r>
          <rPr>
            <sz val="11"/>
            <rFont val="Calibri"/>
            <family val="2"/>
            <charset val="238"/>
          </rPr>
          <t>SZV_F:EM_Melleklet1_Utem2</t>
        </r>
      </text>
    </comment>
    <comment ref="AL568" authorId="0" shapeId="0" xr:uid="{18058D7A-1967-4235-B1EA-EA0021858504}">
      <text>
        <r>
          <rPr>
            <sz val="11"/>
            <rFont val="Calibri"/>
            <family val="2"/>
            <charset val="238"/>
          </rPr>
          <t>SZV_F:EgyebAllamiUtem2</t>
        </r>
      </text>
    </comment>
    <comment ref="AM568" authorId="0" shapeId="0" xr:uid="{36632B76-21DA-47CF-A53F-F7E2507C5758}">
      <text>
        <r>
          <rPr>
            <sz val="11"/>
            <rFont val="Calibri"/>
            <family val="2"/>
            <charset val="238"/>
          </rPr>
          <t>SZV_F:OnkormanyzatiUtem2</t>
        </r>
      </text>
    </comment>
    <comment ref="AN568" authorId="0" shapeId="0" xr:uid="{FF09B88A-AEAA-4917-8A81-699917F589F4}">
      <text>
        <r>
          <rPr>
            <sz val="11"/>
            <rFont val="Calibri"/>
            <family val="2"/>
            <charset val="238"/>
          </rPr>
          <t>SZV_F:EUUtem2</t>
        </r>
      </text>
    </comment>
    <comment ref="AO568" authorId="0" shapeId="0" xr:uid="{D55D5AED-69A3-4ADD-9FC5-31DC105E01A4}">
      <text>
        <r>
          <rPr>
            <sz val="11"/>
            <rFont val="Calibri"/>
            <family val="2"/>
            <charset val="238"/>
          </rPr>
          <t>SZV_F:EgyebUtem2</t>
        </r>
      </text>
    </comment>
    <comment ref="AP568" authorId="0" shapeId="0" xr:uid="{ECEDDDA8-7BE0-4865-9F26-376B4AA9B4BA}">
      <text>
        <r>
          <rPr>
            <sz val="11"/>
            <rFont val="Calibri"/>
            <family val="2"/>
            <charset val="238"/>
          </rPr>
          <t>SZV_F:HitelKotvenyUtem2</t>
        </r>
      </text>
    </comment>
    <comment ref="AQ568" authorId="0" shapeId="0" xr:uid="{0635CCDA-CA6B-4402-9C4E-CD1C444B50F4}">
      <text>
        <r>
          <rPr>
            <sz val="11"/>
            <rFont val="Calibri"/>
            <family val="2"/>
            <charset val="238"/>
          </rPr>
          <t>SZV_F:OsszesenUtem2</t>
        </r>
      </text>
    </comment>
    <comment ref="AR568" authorId="0" shapeId="0" xr:uid="{B4DC0909-1481-4B87-BD64-6426A4AB67F6}">
      <text>
        <r>
          <rPr>
            <sz val="11"/>
            <rFont val="Calibri"/>
            <family val="2"/>
            <charset val="238"/>
          </rPr>
          <t>SZV_F:ForrashianyUtem2</t>
        </r>
      </text>
    </comment>
    <comment ref="AU568" authorId="0" shapeId="0" xr:uid="{0245A2F0-AF92-4225-8C55-9ACD19FD372D}">
      <text>
        <r>
          <rPr>
            <sz val="11"/>
            <rFont val="Calibri"/>
            <family val="2"/>
            <charset val="238"/>
          </rPr>
          <t>SZV_F:Indokolas</t>
        </r>
      </text>
    </comment>
    <comment ref="AV568" authorId="0" shapeId="0" xr:uid="{B7B95FF5-7A24-420D-AE63-9F54F4716937}">
      <text>
        <r>
          <rPr>
            <sz val="11"/>
            <rFont val="Calibri"/>
            <family val="2"/>
            <charset val="238"/>
          </rPr>
          <t>SZV_F:Megjegyzes</t>
        </r>
      </text>
    </comment>
    <comment ref="AW568" authorId="0" shapeId="0" xr:uid="{D6F09D62-9C5A-4201-960F-C42DE0DC781D}">
      <text>
        <r>
          <rPr>
            <sz val="11"/>
            <rFont val="Calibri"/>
            <family val="2"/>
            <charset val="238"/>
          </rPr>
          <t>SZV_F:FeladatSorszam</t>
        </r>
      </text>
    </comment>
    <comment ref="AY568" authorId="0" shapeId="0" xr:uid="{6D4D05CF-F6B5-4B00-9615-19CD26AE6D86}">
      <text>
        <r>
          <rPr>
            <sz val="11"/>
            <rFont val="Calibri"/>
            <family val="2"/>
            <charset val="238"/>
          </rPr>
          <t>SZV_F:ISA</t>
        </r>
      </text>
    </comment>
    <comment ref="B569" authorId="0" shapeId="0" xr:uid="{C9E913F7-1AAF-4731-A34A-7B18009EC0C9}">
      <text>
        <r>
          <rPr>
            <sz val="11"/>
            <rFont val="Calibri"/>
            <family val="2"/>
            <charset val="238"/>
          </rPr>
          <t>SZV_F:FontossagiSorrent</t>
        </r>
      </text>
    </comment>
    <comment ref="C569" authorId="0" shapeId="0" xr:uid="{88DBE29E-C8FB-4ED9-812E-EB566E41EF26}">
      <text>
        <r>
          <rPr>
            <sz val="11"/>
            <rFont val="Calibri"/>
            <family val="2"/>
            <charset val="238"/>
          </rPr>
          <t>SZV_F:FeladatKategoria</t>
        </r>
      </text>
    </comment>
    <comment ref="D569" authorId="0" shapeId="0" xr:uid="{AFD2CF32-BFB1-4E36-98DD-A937A66FE272}">
      <text>
        <r>
          <rPr>
            <sz val="11"/>
            <rFont val="Calibri"/>
            <family val="2"/>
            <charset val="238"/>
          </rPr>
          <t>SZV_F:FeladatMegnevezes</t>
        </r>
      </text>
    </comment>
    <comment ref="E569" authorId="0" shapeId="0" xr:uid="{3F397207-195E-4448-A9F4-F60C1B1BEDED}">
      <text>
        <r>
          <rPr>
            <sz val="11"/>
            <rFont val="Calibri"/>
            <family val="2"/>
            <charset val="238"/>
          </rPr>
          <t>SZV_F:ElviEngedelySzam</t>
        </r>
      </text>
    </comment>
    <comment ref="F569" authorId="0" shapeId="0" xr:uid="{AC260D20-0C70-4E08-9CA8-F8DF4B7CCD2A}">
      <text>
        <r>
          <rPr>
            <sz val="11"/>
            <rFont val="Calibri"/>
            <family val="2"/>
            <charset val="238"/>
          </rPr>
          <t>SZV_F:VKR_Kod</t>
        </r>
      </text>
    </comment>
    <comment ref="G569" authorId="0" shapeId="0" xr:uid="{B27E4516-76FA-461B-A00F-E45A18F1D82E}">
      <text>
        <r>
          <rPr>
            <sz val="11"/>
            <rFont val="Calibri"/>
            <family val="2"/>
            <charset val="238"/>
          </rPr>
          <t>SZV_F:VKR_Nev</t>
        </r>
      </text>
    </comment>
    <comment ref="H569" authorId="0" shapeId="0" xr:uid="{73155FF9-AB09-4B19-9CC0-67A760332C45}">
      <text>
        <r>
          <rPr>
            <sz val="11"/>
            <rFont val="Calibri"/>
            <family val="2"/>
            <charset val="238"/>
          </rPr>
          <t>SZV_F:FeladatAzonosito</t>
        </r>
      </text>
    </comment>
    <comment ref="I569" authorId="0" shapeId="0" xr:uid="{38AEDEAB-2D9C-4449-9640-0EA04321AFDD}">
      <text>
        <r>
          <rPr>
            <sz val="11"/>
            <rFont val="Calibri"/>
            <family val="2"/>
            <charset val="238"/>
          </rPr>
          <t>SZV_F:EllatasiTerulet</t>
        </r>
      </text>
    </comment>
    <comment ref="J569" authorId="0" shapeId="0" xr:uid="{408C03A7-4E2C-41F9-A3DA-3CCFE3761CCE}">
      <text>
        <r>
          <rPr>
            <sz val="11"/>
            <rFont val="Calibri"/>
            <family val="2"/>
            <charset val="238"/>
          </rPr>
          <t>SZV_F:EllatasertFelelos</t>
        </r>
      </text>
    </comment>
    <comment ref="K569" authorId="0" shapeId="0" xr:uid="{9C1EA667-8893-4571-B779-B0D194080F8B}">
      <text>
        <r>
          <rPr>
            <sz val="11"/>
            <rFont val="Calibri"/>
            <family val="2"/>
            <charset val="238"/>
          </rPr>
          <t>SZV_F:TervezettNettoKoltseg</t>
        </r>
      </text>
    </comment>
    <comment ref="L569" authorId="0" shapeId="0" xr:uid="{421718CF-0A3F-4524-BFE3-5A08B4F729A8}">
      <text>
        <r>
          <rPr>
            <sz val="11"/>
            <rFont val="Calibri"/>
            <family val="2"/>
            <charset val="238"/>
          </rPr>
          <t>SZV_F:IdotartamKezdes</t>
        </r>
      </text>
    </comment>
    <comment ref="M569" authorId="0" shapeId="0" xr:uid="{558B35CF-96D8-424D-BE6B-732714E66F41}">
      <text>
        <r>
          <rPr>
            <sz val="11"/>
            <rFont val="Calibri"/>
            <family val="2"/>
            <charset val="238"/>
          </rPr>
          <t>SZV_F:IdotartamBefejezes</t>
        </r>
      </text>
    </comment>
    <comment ref="N569" authorId="0" shapeId="0" xr:uid="{E205B0A6-6FDA-4E11-9B03-DBDEED6E115E}">
      <text>
        <r>
          <rPr>
            <sz val="11"/>
            <rFont val="Calibri"/>
            <family val="2"/>
            <charset val="238"/>
          </rPr>
          <t>SZV_F:NettoKoltsegUtem1</t>
        </r>
      </text>
    </comment>
    <comment ref="O569" authorId="0" shapeId="0" xr:uid="{AEA93F93-89A3-4AAC-8214-119636EC361D}">
      <text>
        <r>
          <rPr>
            <sz val="11"/>
            <rFont val="Calibri"/>
            <family val="2"/>
            <charset val="238"/>
          </rPr>
          <t>SZV_F:NettoKoltsegUtem2</t>
        </r>
      </text>
    </comment>
    <comment ref="P569" authorId="0" shapeId="0" xr:uid="{C19572A2-20D2-47B9-895F-65BDA9509956}">
      <text>
        <r>
          <rPr>
            <sz val="11"/>
            <rFont val="Calibri"/>
            <family val="2"/>
            <charset val="238"/>
          </rPr>
          <t>SZV_F:EM_Melleklet2_KTG</t>
        </r>
      </text>
    </comment>
    <comment ref="R569" authorId="0" shapeId="0" xr:uid="{E479C97C-5C4A-4E23-BD90-9DDAFA2E6E35}">
      <text>
        <r>
          <rPr>
            <sz val="11"/>
            <rFont val="Calibri"/>
            <family val="2"/>
            <charset val="238"/>
          </rPr>
          <t>SZV_F:HDUtem1</t>
        </r>
      </text>
    </comment>
    <comment ref="S569" authorId="0" shapeId="0" xr:uid="{0B13B561-BEB1-401F-97A0-6EA222A30953}">
      <text>
        <r>
          <rPr>
            <sz val="11"/>
            <rFont val="Calibri"/>
            <family val="2"/>
            <charset val="238"/>
          </rPr>
          <t>SZV_F:ECSUtem1</t>
        </r>
      </text>
    </comment>
    <comment ref="T569" authorId="0" shapeId="0" xr:uid="{BE34F348-2C81-4814-90A6-BBC438CCA4DB}">
      <text>
        <r>
          <rPr>
            <sz val="11"/>
            <rFont val="Calibri"/>
            <family val="2"/>
            <charset val="238"/>
          </rPr>
          <t>SZV_F:KFHUtem1</t>
        </r>
      </text>
    </comment>
    <comment ref="U569" authorId="0" shapeId="0" xr:uid="{0B472513-14F2-4B1D-A005-C46A0C205906}">
      <text>
        <r>
          <rPr>
            <sz val="11"/>
            <rFont val="Calibri"/>
            <family val="2"/>
            <charset val="238"/>
          </rPr>
          <t>SZV_F:Egyeb_SajatUtem1</t>
        </r>
      </text>
    </comment>
    <comment ref="V569" authorId="0" shapeId="0" xr:uid="{2EDC76F6-AC44-467B-BCC9-FE2E24061346}">
      <text>
        <r>
          <rPr>
            <sz val="11"/>
            <rFont val="Calibri"/>
            <family val="2"/>
            <charset val="238"/>
          </rPr>
          <t>SZV_F:DijUtem1</t>
        </r>
      </text>
    </comment>
    <comment ref="W569" authorId="0" shapeId="0" xr:uid="{23E3D5C6-EFFF-41AC-8D7A-9923DDF0262E}">
      <text>
        <r>
          <rPr>
            <sz val="11"/>
            <rFont val="Calibri"/>
            <family val="2"/>
            <charset val="238"/>
          </rPr>
          <t>SZV_F:EM_Melleklet1_Utem1</t>
        </r>
      </text>
    </comment>
    <comment ref="X569" authorId="0" shapeId="0" xr:uid="{77BA328E-84D1-4D9E-8BEA-15B95B3449FB}">
      <text>
        <r>
          <rPr>
            <sz val="11"/>
            <rFont val="Calibri"/>
            <family val="2"/>
            <charset val="238"/>
          </rPr>
          <t>SZV_F:EgyebAllamiUtem1</t>
        </r>
      </text>
    </comment>
    <comment ref="Y569" authorId="0" shapeId="0" xr:uid="{D0B873CC-DE0D-4F18-A919-C1730C58E552}">
      <text>
        <r>
          <rPr>
            <sz val="11"/>
            <rFont val="Calibri"/>
            <family val="2"/>
            <charset val="238"/>
          </rPr>
          <t>SZV_F:OnkormanyzatiUtem1</t>
        </r>
      </text>
    </comment>
    <comment ref="Z569" authorId="0" shapeId="0" xr:uid="{9BC6F429-3D3E-4625-AA72-0D89F0507C2F}">
      <text>
        <r>
          <rPr>
            <sz val="11"/>
            <rFont val="Calibri"/>
            <family val="2"/>
            <charset val="238"/>
          </rPr>
          <t>SZV_F:EUUtem1</t>
        </r>
      </text>
    </comment>
    <comment ref="AA569" authorId="0" shapeId="0" xr:uid="{A2C9052E-A97A-4C22-BD1D-4E9E9216413A}">
      <text>
        <r>
          <rPr>
            <sz val="11"/>
            <rFont val="Calibri"/>
            <family val="2"/>
            <charset val="238"/>
          </rPr>
          <t>SZV_F:EgyebUtem1</t>
        </r>
      </text>
    </comment>
    <comment ref="AB569" authorId="0" shapeId="0" xr:uid="{34B04812-2B8D-44F1-905F-5D0A472036FD}">
      <text>
        <r>
          <rPr>
            <sz val="11"/>
            <rFont val="Calibri"/>
            <family val="2"/>
            <charset val="238"/>
          </rPr>
          <t>SZV_F:HitelKotvenyUtem1</t>
        </r>
      </text>
    </comment>
    <comment ref="AC569" authorId="0" shapeId="0" xr:uid="{60A02476-46E0-4093-BB39-694BBC1CDF93}">
      <text>
        <r>
          <rPr>
            <sz val="11"/>
            <rFont val="Calibri"/>
            <family val="2"/>
            <charset val="238"/>
          </rPr>
          <t>SZV_F:OsszesenUtem1</t>
        </r>
      </text>
    </comment>
    <comment ref="AF569" authorId="0" shapeId="0" xr:uid="{D54C1BC0-0E92-40A6-8645-D50F3A4F7F37}">
      <text>
        <r>
          <rPr>
            <sz val="11"/>
            <rFont val="Calibri"/>
            <family val="2"/>
            <charset val="238"/>
          </rPr>
          <t>SZV_F:HDUtem2</t>
        </r>
      </text>
    </comment>
    <comment ref="AG569" authorId="0" shapeId="0" xr:uid="{30686D45-31CF-4CBC-9FB2-0F5F9380EF41}">
      <text>
        <r>
          <rPr>
            <sz val="11"/>
            <rFont val="Calibri"/>
            <family val="2"/>
            <charset val="238"/>
          </rPr>
          <t>SZV_F:ECSUtem2</t>
        </r>
      </text>
    </comment>
    <comment ref="AH569" authorId="0" shapeId="0" xr:uid="{12D636B5-756A-40ED-8A50-E554730D6D6E}">
      <text>
        <r>
          <rPr>
            <sz val="11"/>
            <rFont val="Calibri"/>
            <family val="2"/>
            <charset val="238"/>
          </rPr>
          <t>SZV_F:KFHUtem2</t>
        </r>
      </text>
    </comment>
    <comment ref="AI569" authorId="0" shapeId="0" xr:uid="{6C0B38FC-5424-4AD3-8F5B-8F7B1816129B}">
      <text>
        <r>
          <rPr>
            <sz val="11"/>
            <rFont val="Calibri"/>
            <family val="2"/>
            <charset val="238"/>
          </rPr>
          <t>SZV_F:Egyeb_SajatUtem2</t>
        </r>
      </text>
    </comment>
    <comment ref="AJ569" authorId="0" shapeId="0" xr:uid="{CEDB9AD8-87E3-4C55-8F48-D30E58E43789}">
      <text>
        <r>
          <rPr>
            <sz val="11"/>
            <rFont val="Calibri"/>
            <family val="2"/>
            <charset val="238"/>
          </rPr>
          <t>SZV_F:DijUtem2</t>
        </r>
      </text>
    </comment>
    <comment ref="AK569" authorId="0" shapeId="0" xr:uid="{1174B64D-298A-4EE0-B9CF-255D2B0BD821}">
      <text>
        <r>
          <rPr>
            <sz val="11"/>
            <rFont val="Calibri"/>
            <family val="2"/>
            <charset val="238"/>
          </rPr>
          <t>SZV_F:EM_Melleklet1_Utem2</t>
        </r>
      </text>
    </comment>
    <comment ref="AL569" authorId="0" shapeId="0" xr:uid="{8202FC25-99ED-4EF1-BF35-34845E58F2FD}">
      <text>
        <r>
          <rPr>
            <sz val="11"/>
            <rFont val="Calibri"/>
            <family val="2"/>
            <charset val="238"/>
          </rPr>
          <t>SZV_F:EgyebAllamiUtem2</t>
        </r>
      </text>
    </comment>
    <comment ref="AM569" authorId="0" shapeId="0" xr:uid="{F59F0AF1-125E-4127-9D01-6F906D40027F}">
      <text>
        <r>
          <rPr>
            <sz val="11"/>
            <rFont val="Calibri"/>
            <family val="2"/>
            <charset val="238"/>
          </rPr>
          <t>SZV_F:OnkormanyzatiUtem2</t>
        </r>
      </text>
    </comment>
    <comment ref="AN569" authorId="0" shapeId="0" xr:uid="{617D20F7-28D0-4B9B-9D5D-4291C1695B5D}">
      <text>
        <r>
          <rPr>
            <sz val="11"/>
            <rFont val="Calibri"/>
            <family val="2"/>
            <charset val="238"/>
          </rPr>
          <t>SZV_F:EUUtem2</t>
        </r>
      </text>
    </comment>
    <comment ref="AO569" authorId="0" shapeId="0" xr:uid="{26C76AF7-30B4-4A8F-93DB-4AF9E3AE183D}">
      <text>
        <r>
          <rPr>
            <sz val="11"/>
            <rFont val="Calibri"/>
            <family val="2"/>
            <charset val="238"/>
          </rPr>
          <t>SZV_F:EgyebUtem2</t>
        </r>
      </text>
    </comment>
    <comment ref="AP569" authorId="0" shapeId="0" xr:uid="{8E3F26C6-3B78-42AB-B5D0-ABE31BCDE552}">
      <text>
        <r>
          <rPr>
            <sz val="11"/>
            <rFont val="Calibri"/>
            <family val="2"/>
            <charset val="238"/>
          </rPr>
          <t>SZV_F:HitelKotvenyUtem2</t>
        </r>
      </text>
    </comment>
    <comment ref="AQ569" authorId="0" shapeId="0" xr:uid="{A6087C48-F7AE-476E-B6F8-F5BAFFEB899F}">
      <text>
        <r>
          <rPr>
            <sz val="11"/>
            <rFont val="Calibri"/>
            <family val="2"/>
            <charset val="238"/>
          </rPr>
          <t>SZV_F:OsszesenUtem2</t>
        </r>
      </text>
    </comment>
    <comment ref="AR569" authorId="0" shapeId="0" xr:uid="{CC1B1498-15B7-4AF7-8007-941FEA6D2A7A}">
      <text>
        <r>
          <rPr>
            <sz val="11"/>
            <rFont val="Calibri"/>
            <family val="2"/>
            <charset val="238"/>
          </rPr>
          <t>SZV_F:ForrashianyUtem2</t>
        </r>
      </text>
    </comment>
    <comment ref="AU569" authorId="0" shapeId="0" xr:uid="{02180540-610B-4780-A245-03C93760A191}">
      <text>
        <r>
          <rPr>
            <sz val="11"/>
            <rFont val="Calibri"/>
            <family val="2"/>
            <charset val="238"/>
          </rPr>
          <t>SZV_F:Indokolas</t>
        </r>
      </text>
    </comment>
    <comment ref="AV569" authorId="0" shapeId="0" xr:uid="{B4607B07-9E1A-413B-BBA7-65343E0AB806}">
      <text>
        <r>
          <rPr>
            <sz val="11"/>
            <rFont val="Calibri"/>
            <family val="2"/>
            <charset val="238"/>
          </rPr>
          <t>SZV_F:Megjegyzes</t>
        </r>
      </text>
    </comment>
    <comment ref="AW569" authorId="0" shapeId="0" xr:uid="{45D9EB5C-1764-4234-A4DF-E4E042E6415C}">
      <text>
        <r>
          <rPr>
            <sz val="11"/>
            <rFont val="Calibri"/>
            <family val="2"/>
            <charset val="238"/>
          </rPr>
          <t>SZV_F:FeladatSorszam</t>
        </r>
      </text>
    </comment>
    <comment ref="AY569" authorId="0" shapeId="0" xr:uid="{516EE4EE-9FA8-4E67-BC30-297A7A695E84}">
      <text>
        <r>
          <rPr>
            <sz val="11"/>
            <rFont val="Calibri"/>
            <family val="2"/>
            <charset val="238"/>
          </rPr>
          <t>SZV_F:ISA</t>
        </r>
      </text>
    </comment>
    <comment ref="B570" authorId="0" shapeId="0" xr:uid="{A2538F1B-7E64-49C3-851B-C70EE70DFE29}">
      <text>
        <r>
          <rPr>
            <sz val="11"/>
            <rFont val="Calibri"/>
            <family val="2"/>
            <charset val="238"/>
          </rPr>
          <t>SZV_F:FontossagiSorrent</t>
        </r>
      </text>
    </comment>
    <comment ref="C570" authorId="0" shapeId="0" xr:uid="{74F2F064-B3FB-472C-BC01-648DCC832248}">
      <text>
        <r>
          <rPr>
            <sz val="11"/>
            <rFont val="Calibri"/>
            <family val="2"/>
            <charset val="238"/>
          </rPr>
          <t>SZV_F:FeladatKategoria</t>
        </r>
      </text>
    </comment>
    <comment ref="D570" authorId="0" shapeId="0" xr:uid="{A7CAAC10-1289-4CE9-8073-09959D81CA01}">
      <text>
        <r>
          <rPr>
            <sz val="11"/>
            <rFont val="Calibri"/>
            <family val="2"/>
            <charset val="238"/>
          </rPr>
          <t>SZV_F:FeladatMegnevezes</t>
        </r>
      </text>
    </comment>
    <comment ref="E570" authorId="0" shapeId="0" xr:uid="{B6A178A3-9527-4FBC-BFE0-B43D82D04C93}">
      <text>
        <r>
          <rPr>
            <sz val="11"/>
            <rFont val="Calibri"/>
            <family val="2"/>
            <charset val="238"/>
          </rPr>
          <t>SZV_F:ElviEngedelySzam</t>
        </r>
      </text>
    </comment>
    <comment ref="F570" authorId="0" shapeId="0" xr:uid="{10CD8F81-42D4-42B1-A42E-057BAC775C09}">
      <text>
        <r>
          <rPr>
            <sz val="11"/>
            <rFont val="Calibri"/>
            <family val="2"/>
            <charset val="238"/>
          </rPr>
          <t>SZV_F:VKR_Kod</t>
        </r>
      </text>
    </comment>
    <comment ref="G570" authorId="0" shapeId="0" xr:uid="{43AAA1BB-14C0-4237-B923-0EF17539D0E5}">
      <text>
        <r>
          <rPr>
            <sz val="11"/>
            <rFont val="Calibri"/>
            <family val="2"/>
            <charset val="238"/>
          </rPr>
          <t>SZV_F:VKR_Nev</t>
        </r>
      </text>
    </comment>
    <comment ref="H570" authorId="0" shapeId="0" xr:uid="{4B10EBBC-11B5-486C-9420-5F2DB4AEA848}">
      <text>
        <r>
          <rPr>
            <sz val="11"/>
            <rFont val="Calibri"/>
            <family val="2"/>
            <charset val="238"/>
          </rPr>
          <t>SZV_F:FeladatAzonosito</t>
        </r>
      </text>
    </comment>
    <comment ref="I570" authorId="0" shapeId="0" xr:uid="{4121C1EC-5390-4344-B450-7D7E1F9FD0E7}">
      <text>
        <r>
          <rPr>
            <sz val="11"/>
            <rFont val="Calibri"/>
            <family val="2"/>
            <charset val="238"/>
          </rPr>
          <t>SZV_F:EllatasiTerulet</t>
        </r>
      </text>
    </comment>
    <comment ref="J570" authorId="0" shapeId="0" xr:uid="{949D5F62-FBFB-43BE-9CCF-8459B54D9D3C}">
      <text>
        <r>
          <rPr>
            <sz val="11"/>
            <rFont val="Calibri"/>
            <family val="2"/>
            <charset val="238"/>
          </rPr>
          <t>SZV_F:EllatasertFelelos</t>
        </r>
      </text>
    </comment>
    <comment ref="K570" authorId="0" shapeId="0" xr:uid="{C40F539A-6BBF-4D17-9AA5-D17D8CECEC6D}">
      <text>
        <r>
          <rPr>
            <sz val="11"/>
            <rFont val="Calibri"/>
            <family val="2"/>
            <charset val="238"/>
          </rPr>
          <t>SZV_F:TervezettNettoKoltseg</t>
        </r>
      </text>
    </comment>
    <comment ref="L570" authorId="0" shapeId="0" xr:uid="{3144B928-8D22-4897-8452-4FC4DE7F159B}">
      <text>
        <r>
          <rPr>
            <sz val="11"/>
            <rFont val="Calibri"/>
            <family val="2"/>
            <charset val="238"/>
          </rPr>
          <t>SZV_F:IdotartamKezdes</t>
        </r>
      </text>
    </comment>
    <comment ref="M570" authorId="0" shapeId="0" xr:uid="{33E1CA25-0EF3-4D56-9926-12D0827DA879}">
      <text>
        <r>
          <rPr>
            <sz val="11"/>
            <rFont val="Calibri"/>
            <family val="2"/>
            <charset val="238"/>
          </rPr>
          <t>SZV_F:IdotartamBefejezes</t>
        </r>
      </text>
    </comment>
    <comment ref="N570" authorId="0" shapeId="0" xr:uid="{18920B4A-705F-4EC5-AAA7-A454AA1DD898}">
      <text>
        <r>
          <rPr>
            <sz val="11"/>
            <rFont val="Calibri"/>
            <family val="2"/>
            <charset val="238"/>
          </rPr>
          <t>SZV_F:NettoKoltsegUtem1</t>
        </r>
      </text>
    </comment>
    <comment ref="O570" authorId="0" shapeId="0" xr:uid="{E99493B2-FEB4-443A-ADE7-8D650DF45C04}">
      <text>
        <r>
          <rPr>
            <sz val="11"/>
            <rFont val="Calibri"/>
            <family val="2"/>
            <charset val="238"/>
          </rPr>
          <t>SZV_F:NettoKoltsegUtem2</t>
        </r>
      </text>
    </comment>
    <comment ref="P570" authorId="0" shapeId="0" xr:uid="{AD6CCCC7-ECBD-419E-A490-E52D7AD1BFA8}">
      <text>
        <r>
          <rPr>
            <sz val="11"/>
            <rFont val="Calibri"/>
            <family val="2"/>
            <charset val="238"/>
          </rPr>
          <t>SZV_F:EM_Melleklet2_KTG</t>
        </r>
      </text>
    </comment>
    <comment ref="R570" authorId="0" shapeId="0" xr:uid="{290C8940-96D4-4D0A-AE22-D3A1F4B2F2A1}">
      <text>
        <r>
          <rPr>
            <sz val="11"/>
            <rFont val="Calibri"/>
            <family val="2"/>
            <charset val="238"/>
          </rPr>
          <t>SZV_F:HDUtem1</t>
        </r>
      </text>
    </comment>
    <comment ref="S570" authorId="0" shapeId="0" xr:uid="{4BD7CF9B-2D65-4E8B-AB5A-211DF6D88CA2}">
      <text>
        <r>
          <rPr>
            <sz val="11"/>
            <rFont val="Calibri"/>
            <family val="2"/>
            <charset val="238"/>
          </rPr>
          <t>SZV_F:ECSUtem1</t>
        </r>
      </text>
    </comment>
    <comment ref="T570" authorId="0" shapeId="0" xr:uid="{291BB279-C8A1-4EB6-8274-33C3BCF16D28}">
      <text>
        <r>
          <rPr>
            <sz val="11"/>
            <rFont val="Calibri"/>
            <family val="2"/>
            <charset val="238"/>
          </rPr>
          <t>SZV_F:KFHUtem1</t>
        </r>
      </text>
    </comment>
    <comment ref="U570" authorId="0" shapeId="0" xr:uid="{52E53980-33B7-4465-9402-B99A58D17146}">
      <text>
        <r>
          <rPr>
            <sz val="11"/>
            <rFont val="Calibri"/>
            <family val="2"/>
            <charset val="238"/>
          </rPr>
          <t>SZV_F:Egyeb_SajatUtem1</t>
        </r>
      </text>
    </comment>
    <comment ref="V570" authorId="0" shapeId="0" xr:uid="{B35B5A24-D245-4F6D-B9DF-7E79881A1D6E}">
      <text>
        <r>
          <rPr>
            <sz val="11"/>
            <rFont val="Calibri"/>
            <family val="2"/>
            <charset val="238"/>
          </rPr>
          <t>SZV_F:DijUtem1</t>
        </r>
      </text>
    </comment>
    <comment ref="W570" authorId="0" shapeId="0" xr:uid="{9662EB33-648E-497E-944D-9EA1B4A3DD91}">
      <text>
        <r>
          <rPr>
            <sz val="11"/>
            <rFont val="Calibri"/>
            <family val="2"/>
            <charset val="238"/>
          </rPr>
          <t>SZV_F:EM_Melleklet1_Utem1</t>
        </r>
      </text>
    </comment>
    <comment ref="X570" authorId="0" shapeId="0" xr:uid="{03A227AD-5B0B-47EE-9E6E-5ED21931E689}">
      <text>
        <r>
          <rPr>
            <sz val="11"/>
            <rFont val="Calibri"/>
            <family val="2"/>
            <charset val="238"/>
          </rPr>
          <t>SZV_F:EgyebAllamiUtem1</t>
        </r>
      </text>
    </comment>
    <comment ref="Y570" authorId="0" shapeId="0" xr:uid="{626B87E4-8BAD-4D2D-9195-59C7CBC619C7}">
      <text>
        <r>
          <rPr>
            <sz val="11"/>
            <rFont val="Calibri"/>
            <family val="2"/>
            <charset val="238"/>
          </rPr>
          <t>SZV_F:OnkormanyzatiUtem1</t>
        </r>
      </text>
    </comment>
    <comment ref="Z570" authorId="0" shapeId="0" xr:uid="{59F66C41-72E3-4B79-9B73-433B0914B8AD}">
      <text>
        <r>
          <rPr>
            <sz val="11"/>
            <rFont val="Calibri"/>
            <family val="2"/>
            <charset val="238"/>
          </rPr>
          <t>SZV_F:EUUtem1</t>
        </r>
      </text>
    </comment>
    <comment ref="AA570" authorId="0" shapeId="0" xr:uid="{4136390B-7FD4-490F-9562-1662A4CB82F1}">
      <text>
        <r>
          <rPr>
            <sz val="11"/>
            <rFont val="Calibri"/>
            <family val="2"/>
            <charset val="238"/>
          </rPr>
          <t>SZV_F:EgyebUtem1</t>
        </r>
      </text>
    </comment>
    <comment ref="AB570" authorId="0" shapeId="0" xr:uid="{7C5435E3-73F8-4FE2-A97D-1BECA03B9481}">
      <text>
        <r>
          <rPr>
            <sz val="11"/>
            <rFont val="Calibri"/>
            <family val="2"/>
            <charset val="238"/>
          </rPr>
          <t>SZV_F:HitelKotvenyUtem1</t>
        </r>
      </text>
    </comment>
    <comment ref="AC570" authorId="0" shapeId="0" xr:uid="{1A043754-817E-448A-87E1-4BCA142CDEFD}">
      <text>
        <r>
          <rPr>
            <sz val="11"/>
            <rFont val="Calibri"/>
            <family val="2"/>
            <charset val="238"/>
          </rPr>
          <t>SZV_F:OsszesenUtem1</t>
        </r>
      </text>
    </comment>
    <comment ref="AF570" authorId="0" shapeId="0" xr:uid="{D2707EBD-BF97-455F-A0D3-DB45763862EA}">
      <text>
        <r>
          <rPr>
            <sz val="11"/>
            <rFont val="Calibri"/>
            <family val="2"/>
            <charset val="238"/>
          </rPr>
          <t>SZV_F:HDUtem2</t>
        </r>
      </text>
    </comment>
    <comment ref="AG570" authorId="0" shapeId="0" xr:uid="{3EB520B4-FE50-4BF3-BE78-DBDE7919D094}">
      <text>
        <r>
          <rPr>
            <sz val="11"/>
            <rFont val="Calibri"/>
            <family val="2"/>
            <charset val="238"/>
          </rPr>
          <t>SZV_F:ECSUtem2</t>
        </r>
      </text>
    </comment>
    <comment ref="AH570" authorId="0" shapeId="0" xr:uid="{5BE0863D-54A1-4675-860F-7C57D74DA087}">
      <text>
        <r>
          <rPr>
            <sz val="11"/>
            <rFont val="Calibri"/>
            <family val="2"/>
            <charset val="238"/>
          </rPr>
          <t>SZV_F:KFHUtem2</t>
        </r>
      </text>
    </comment>
    <comment ref="AI570" authorId="0" shapeId="0" xr:uid="{641EF5C8-2A5E-4DDD-A188-DD8F01C88C4D}">
      <text>
        <r>
          <rPr>
            <sz val="11"/>
            <rFont val="Calibri"/>
            <family val="2"/>
            <charset val="238"/>
          </rPr>
          <t>SZV_F:Egyeb_SajatUtem2</t>
        </r>
      </text>
    </comment>
    <comment ref="AJ570" authorId="0" shapeId="0" xr:uid="{10C18BC7-1722-4636-8073-F8F4728393B5}">
      <text>
        <r>
          <rPr>
            <sz val="11"/>
            <rFont val="Calibri"/>
            <family val="2"/>
            <charset val="238"/>
          </rPr>
          <t>SZV_F:DijUtem2</t>
        </r>
      </text>
    </comment>
    <comment ref="AK570" authorId="0" shapeId="0" xr:uid="{02AE22A6-7601-4834-A923-B3D97D44FF7E}">
      <text>
        <r>
          <rPr>
            <sz val="11"/>
            <rFont val="Calibri"/>
            <family val="2"/>
            <charset val="238"/>
          </rPr>
          <t>SZV_F:EM_Melleklet1_Utem2</t>
        </r>
      </text>
    </comment>
    <comment ref="AL570" authorId="0" shapeId="0" xr:uid="{80CB2557-4549-434E-9010-BAA9ECE758CE}">
      <text>
        <r>
          <rPr>
            <sz val="11"/>
            <rFont val="Calibri"/>
            <family val="2"/>
            <charset val="238"/>
          </rPr>
          <t>SZV_F:EgyebAllamiUtem2</t>
        </r>
      </text>
    </comment>
    <comment ref="AM570" authorId="0" shapeId="0" xr:uid="{DB404B0C-7E15-4F07-8759-D99E8E3DAA62}">
      <text>
        <r>
          <rPr>
            <sz val="11"/>
            <rFont val="Calibri"/>
            <family val="2"/>
            <charset val="238"/>
          </rPr>
          <t>SZV_F:OnkormanyzatiUtem2</t>
        </r>
      </text>
    </comment>
    <comment ref="AN570" authorId="0" shapeId="0" xr:uid="{33B60890-6496-4BE9-AE4C-300A615D2A80}">
      <text>
        <r>
          <rPr>
            <sz val="11"/>
            <rFont val="Calibri"/>
            <family val="2"/>
            <charset val="238"/>
          </rPr>
          <t>SZV_F:EUUtem2</t>
        </r>
      </text>
    </comment>
    <comment ref="AO570" authorId="0" shapeId="0" xr:uid="{6C35679B-9955-4432-9198-67A90EF8D97F}">
      <text>
        <r>
          <rPr>
            <sz val="11"/>
            <rFont val="Calibri"/>
            <family val="2"/>
            <charset val="238"/>
          </rPr>
          <t>SZV_F:EgyebUtem2</t>
        </r>
      </text>
    </comment>
    <comment ref="AP570" authorId="0" shapeId="0" xr:uid="{321A7AD5-6557-47E9-958D-EF23ED085924}">
      <text>
        <r>
          <rPr>
            <sz val="11"/>
            <rFont val="Calibri"/>
            <family val="2"/>
            <charset val="238"/>
          </rPr>
          <t>SZV_F:HitelKotvenyUtem2</t>
        </r>
      </text>
    </comment>
    <comment ref="AQ570" authorId="0" shapeId="0" xr:uid="{2749284E-AC1A-4B7C-BF87-81503BB716EA}">
      <text>
        <r>
          <rPr>
            <sz val="11"/>
            <rFont val="Calibri"/>
            <family val="2"/>
            <charset val="238"/>
          </rPr>
          <t>SZV_F:OsszesenUtem2</t>
        </r>
      </text>
    </comment>
    <comment ref="AR570" authorId="0" shapeId="0" xr:uid="{A3B01618-5CF9-4BA0-9A58-D4E931C0D3BB}">
      <text>
        <r>
          <rPr>
            <sz val="11"/>
            <rFont val="Calibri"/>
            <family val="2"/>
            <charset val="238"/>
          </rPr>
          <t>SZV_F:ForrashianyUtem2</t>
        </r>
      </text>
    </comment>
    <comment ref="AU570" authorId="0" shapeId="0" xr:uid="{775A3E60-695C-44CA-86C0-5267E85DD326}">
      <text>
        <r>
          <rPr>
            <sz val="11"/>
            <rFont val="Calibri"/>
            <family val="2"/>
            <charset val="238"/>
          </rPr>
          <t>SZV_F:Indokolas</t>
        </r>
      </text>
    </comment>
    <comment ref="AV570" authorId="0" shapeId="0" xr:uid="{783B3E2C-1805-4FD6-A805-267BB2075D05}">
      <text>
        <r>
          <rPr>
            <sz val="11"/>
            <rFont val="Calibri"/>
            <family val="2"/>
            <charset val="238"/>
          </rPr>
          <t>SZV_F:Megjegyzes</t>
        </r>
      </text>
    </comment>
    <comment ref="AW570" authorId="0" shapeId="0" xr:uid="{2C77A60E-9183-4670-8DAD-7C7B54A43FEF}">
      <text>
        <r>
          <rPr>
            <sz val="11"/>
            <rFont val="Calibri"/>
            <family val="2"/>
            <charset val="238"/>
          </rPr>
          <t>SZV_F:FeladatSorszam</t>
        </r>
      </text>
    </comment>
    <comment ref="AY570" authorId="0" shapeId="0" xr:uid="{079A59FC-BB0B-49E1-84DD-B161342D9A15}">
      <text>
        <r>
          <rPr>
            <sz val="11"/>
            <rFont val="Calibri"/>
            <family val="2"/>
            <charset val="238"/>
          </rPr>
          <t>SZV_F:ISA</t>
        </r>
      </text>
    </comment>
    <comment ref="B571" authorId="0" shapeId="0" xr:uid="{DCD31A4B-7D87-4A2F-BCC4-81615829D4AC}">
      <text>
        <r>
          <rPr>
            <sz val="11"/>
            <rFont val="Calibri"/>
            <family val="2"/>
            <charset val="238"/>
          </rPr>
          <t>SZV_F:FontossagiSorrent</t>
        </r>
      </text>
    </comment>
    <comment ref="C571" authorId="0" shapeId="0" xr:uid="{5ECB9F96-71BB-4B81-AF27-A06C67A85DD6}">
      <text>
        <r>
          <rPr>
            <sz val="11"/>
            <rFont val="Calibri"/>
            <family val="2"/>
            <charset val="238"/>
          </rPr>
          <t>SZV_F:FeladatKategoria</t>
        </r>
      </text>
    </comment>
    <comment ref="D571" authorId="0" shapeId="0" xr:uid="{AD255CE3-365A-4001-B185-05D39C0B1F22}">
      <text>
        <r>
          <rPr>
            <sz val="11"/>
            <rFont val="Calibri"/>
            <family val="2"/>
            <charset val="238"/>
          </rPr>
          <t>SZV_F:FeladatMegnevezes</t>
        </r>
      </text>
    </comment>
    <comment ref="E571" authorId="0" shapeId="0" xr:uid="{37A7E51F-892F-4E4F-BE1A-C2BDA4155766}">
      <text>
        <r>
          <rPr>
            <sz val="11"/>
            <rFont val="Calibri"/>
            <family val="2"/>
            <charset val="238"/>
          </rPr>
          <t>SZV_F:ElviEngedelySzam</t>
        </r>
      </text>
    </comment>
    <comment ref="F571" authorId="0" shapeId="0" xr:uid="{9D1D1CE5-7152-4775-AAC9-8BF356FA590C}">
      <text>
        <r>
          <rPr>
            <sz val="11"/>
            <rFont val="Calibri"/>
            <family val="2"/>
            <charset val="238"/>
          </rPr>
          <t>SZV_F:VKR_Kod</t>
        </r>
      </text>
    </comment>
    <comment ref="G571" authorId="0" shapeId="0" xr:uid="{DA61227D-1CE3-4416-8DEF-4A15D5A7EF66}">
      <text>
        <r>
          <rPr>
            <sz val="11"/>
            <rFont val="Calibri"/>
            <family val="2"/>
            <charset val="238"/>
          </rPr>
          <t>SZV_F:VKR_Nev</t>
        </r>
      </text>
    </comment>
    <comment ref="H571" authorId="0" shapeId="0" xr:uid="{F8047D07-1E3A-4F79-A70A-F70755E47FB5}">
      <text>
        <r>
          <rPr>
            <sz val="11"/>
            <rFont val="Calibri"/>
            <family val="2"/>
            <charset val="238"/>
          </rPr>
          <t>SZV_F:FeladatAzonosito</t>
        </r>
      </text>
    </comment>
    <comment ref="I571" authorId="0" shapeId="0" xr:uid="{4000A103-EFDF-4DD3-853C-5F17AC2821BB}">
      <text>
        <r>
          <rPr>
            <sz val="11"/>
            <rFont val="Calibri"/>
            <family val="2"/>
            <charset val="238"/>
          </rPr>
          <t>SZV_F:EllatasiTerulet</t>
        </r>
      </text>
    </comment>
    <comment ref="J571" authorId="0" shapeId="0" xr:uid="{0FFA0FAC-EDB6-432F-90EE-28B0B503D6F3}">
      <text>
        <r>
          <rPr>
            <sz val="11"/>
            <rFont val="Calibri"/>
            <family val="2"/>
            <charset val="238"/>
          </rPr>
          <t>SZV_F:EllatasertFelelos</t>
        </r>
      </text>
    </comment>
    <comment ref="K571" authorId="0" shapeId="0" xr:uid="{1B104AA5-8C57-432E-8697-7DA62EA47E9A}">
      <text>
        <r>
          <rPr>
            <sz val="11"/>
            <rFont val="Calibri"/>
            <family val="2"/>
            <charset val="238"/>
          </rPr>
          <t>SZV_F:TervezettNettoKoltseg</t>
        </r>
      </text>
    </comment>
    <comment ref="L571" authorId="0" shapeId="0" xr:uid="{D27CCE53-AE0A-4118-9E6B-748F0C6B4305}">
      <text>
        <r>
          <rPr>
            <sz val="11"/>
            <rFont val="Calibri"/>
            <family val="2"/>
            <charset val="238"/>
          </rPr>
          <t>SZV_F:IdotartamKezdes</t>
        </r>
      </text>
    </comment>
    <comment ref="M571" authorId="0" shapeId="0" xr:uid="{B1857C24-9F04-49CB-AF15-ADF3CAB3107D}">
      <text>
        <r>
          <rPr>
            <sz val="11"/>
            <rFont val="Calibri"/>
            <family val="2"/>
            <charset val="238"/>
          </rPr>
          <t>SZV_F:IdotartamBefejezes</t>
        </r>
      </text>
    </comment>
    <comment ref="N571" authorId="0" shapeId="0" xr:uid="{C6D62E17-3B94-4575-9DBA-4D923C864E0F}">
      <text>
        <r>
          <rPr>
            <sz val="11"/>
            <rFont val="Calibri"/>
            <family val="2"/>
            <charset val="238"/>
          </rPr>
          <t>SZV_F:NettoKoltsegUtem1</t>
        </r>
      </text>
    </comment>
    <comment ref="O571" authorId="0" shapeId="0" xr:uid="{F4A0F32D-ED50-4CB2-8F15-615CC33BC8CB}">
      <text>
        <r>
          <rPr>
            <sz val="11"/>
            <rFont val="Calibri"/>
            <family val="2"/>
            <charset val="238"/>
          </rPr>
          <t>SZV_F:NettoKoltsegUtem2</t>
        </r>
      </text>
    </comment>
    <comment ref="P571" authorId="0" shapeId="0" xr:uid="{01894752-1193-4284-8A37-05E96A763F60}">
      <text>
        <r>
          <rPr>
            <sz val="11"/>
            <rFont val="Calibri"/>
            <family val="2"/>
            <charset val="238"/>
          </rPr>
          <t>SZV_F:EM_Melleklet2_KTG</t>
        </r>
      </text>
    </comment>
    <comment ref="R571" authorId="0" shapeId="0" xr:uid="{6F9099C8-DC0E-4FB6-B439-3DF4BBCC9591}">
      <text>
        <r>
          <rPr>
            <sz val="11"/>
            <rFont val="Calibri"/>
            <family val="2"/>
            <charset val="238"/>
          </rPr>
          <t>SZV_F:HDUtem1</t>
        </r>
      </text>
    </comment>
    <comment ref="S571" authorId="0" shapeId="0" xr:uid="{39EC4EE9-38ED-4BF8-AA96-2DECA7FCF39E}">
      <text>
        <r>
          <rPr>
            <sz val="11"/>
            <rFont val="Calibri"/>
            <family val="2"/>
            <charset val="238"/>
          </rPr>
          <t>SZV_F:ECSUtem1</t>
        </r>
      </text>
    </comment>
    <comment ref="T571" authorId="0" shapeId="0" xr:uid="{1AEA0BA0-682C-4FA8-A588-F2B2C3AB54B4}">
      <text>
        <r>
          <rPr>
            <sz val="11"/>
            <rFont val="Calibri"/>
            <family val="2"/>
            <charset val="238"/>
          </rPr>
          <t>SZV_F:KFHUtem1</t>
        </r>
      </text>
    </comment>
    <comment ref="U571" authorId="0" shapeId="0" xr:uid="{3B75F911-3F4A-48D9-9CF7-716ACDFA20EF}">
      <text>
        <r>
          <rPr>
            <sz val="11"/>
            <rFont val="Calibri"/>
            <family val="2"/>
            <charset val="238"/>
          </rPr>
          <t>SZV_F:Egyeb_SajatUtem1</t>
        </r>
      </text>
    </comment>
    <comment ref="V571" authorId="0" shapeId="0" xr:uid="{E6F6089A-FF74-448B-821F-F26D0E3A3074}">
      <text>
        <r>
          <rPr>
            <sz val="11"/>
            <rFont val="Calibri"/>
            <family val="2"/>
            <charset val="238"/>
          </rPr>
          <t>SZV_F:DijUtem1</t>
        </r>
      </text>
    </comment>
    <comment ref="W571" authorId="0" shapeId="0" xr:uid="{83919672-9A4B-4817-88AA-B57F76A2217C}">
      <text>
        <r>
          <rPr>
            <sz val="11"/>
            <rFont val="Calibri"/>
            <family val="2"/>
            <charset val="238"/>
          </rPr>
          <t>SZV_F:EM_Melleklet1_Utem1</t>
        </r>
      </text>
    </comment>
    <comment ref="X571" authorId="0" shapeId="0" xr:uid="{2D0A7390-0DED-42B5-AEDF-46D6120F84CC}">
      <text>
        <r>
          <rPr>
            <sz val="11"/>
            <rFont val="Calibri"/>
            <family val="2"/>
            <charset val="238"/>
          </rPr>
          <t>SZV_F:EgyebAllamiUtem1</t>
        </r>
      </text>
    </comment>
    <comment ref="Y571" authorId="0" shapeId="0" xr:uid="{3AD3DAC5-D524-4CA9-91A7-59CF6A14C2AB}">
      <text>
        <r>
          <rPr>
            <sz val="11"/>
            <rFont val="Calibri"/>
            <family val="2"/>
            <charset val="238"/>
          </rPr>
          <t>SZV_F:OnkormanyzatiUtem1</t>
        </r>
      </text>
    </comment>
    <comment ref="Z571" authorId="0" shapeId="0" xr:uid="{B3BF89D8-41D0-4A4A-96BA-ECCB74264547}">
      <text>
        <r>
          <rPr>
            <sz val="11"/>
            <rFont val="Calibri"/>
            <family val="2"/>
            <charset val="238"/>
          </rPr>
          <t>SZV_F:EUUtem1</t>
        </r>
      </text>
    </comment>
    <comment ref="AA571" authorId="0" shapeId="0" xr:uid="{131BEECA-80C7-4123-BA16-3BFF4EFAA320}">
      <text>
        <r>
          <rPr>
            <sz val="11"/>
            <rFont val="Calibri"/>
            <family val="2"/>
            <charset val="238"/>
          </rPr>
          <t>SZV_F:EgyebUtem1</t>
        </r>
      </text>
    </comment>
    <comment ref="AB571" authorId="0" shapeId="0" xr:uid="{5AC4674C-FD89-4654-AFEC-F294B8760408}">
      <text>
        <r>
          <rPr>
            <sz val="11"/>
            <rFont val="Calibri"/>
            <family val="2"/>
            <charset val="238"/>
          </rPr>
          <t>SZV_F:HitelKotvenyUtem1</t>
        </r>
      </text>
    </comment>
    <comment ref="AC571" authorId="0" shapeId="0" xr:uid="{2E7805A5-5785-4E4F-BD4C-88787386558C}">
      <text>
        <r>
          <rPr>
            <sz val="11"/>
            <rFont val="Calibri"/>
            <family val="2"/>
            <charset val="238"/>
          </rPr>
          <t>SZV_F:OsszesenUtem1</t>
        </r>
      </text>
    </comment>
    <comment ref="AF571" authorId="0" shapeId="0" xr:uid="{F9D1FC30-4830-4F07-86AA-89C947D3B45C}">
      <text>
        <r>
          <rPr>
            <sz val="11"/>
            <rFont val="Calibri"/>
            <family val="2"/>
            <charset val="238"/>
          </rPr>
          <t>SZV_F:HDUtem2</t>
        </r>
      </text>
    </comment>
    <comment ref="AG571" authorId="0" shapeId="0" xr:uid="{66E8A21D-9683-4817-BFE9-C99BDDAEE4DD}">
      <text>
        <r>
          <rPr>
            <sz val="11"/>
            <rFont val="Calibri"/>
            <family val="2"/>
            <charset val="238"/>
          </rPr>
          <t>SZV_F:ECSUtem2</t>
        </r>
      </text>
    </comment>
    <comment ref="AH571" authorId="0" shapeId="0" xr:uid="{14549D10-5B3D-4AC3-842E-322387B09225}">
      <text>
        <r>
          <rPr>
            <sz val="11"/>
            <rFont val="Calibri"/>
            <family val="2"/>
            <charset val="238"/>
          </rPr>
          <t>SZV_F:KFHUtem2</t>
        </r>
      </text>
    </comment>
    <comment ref="AI571" authorId="0" shapeId="0" xr:uid="{F3DC0B10-2675-4AC0-BCAA-4A0B97F58A4A}">
      <text>
        <r>
          <rPr>
            <sz val="11"/>
            <rFont val="Calibri"/>
            <family val="2"/>
            <charset val="238"/>
          </rPr>
          <t>SZV_F:Egyeb_SajatUtem2</t>
        </r>
      </text>
    </comment>
    <comment ref="AJ571" authorId="0" shapeId="0" xr:uid="{F94B27F1-7835-4AD8-BB5C-86054E35CAF5}">
      <text>
        <r>
          <rPr>
            <sz val="11"/>
            <rFont val="Calibri"/>
            <family val="2"/>
            <charset val="238"/>
          </rPr>
          <t>SZV_F:DijUtem2</t>
        </r>
      </text>
    </comment>
    <comment ref="AK571" authorId="0" shapeId="0" xr:uid="{7EA48711-8F11-4608-84A6-C38A1B6500AC}">
      <text>
        <r>
          <rPr>
            <sz val="11"/>
            <rFont val="Calibri"/>
            <family val="2"/>
            <charset val="238"/>
          </rPr>
          <t>SZV_F:EM_Melleklet1_Utem2</t>
        </r>
      </text>
    </comment>
    <comment ref="AL571" authorId="0" shapeId="0" xr:uid="{3AE9B34B-3D1B-4A11-B9A3-4E8E2AE34870}">
      <text>
        <r>
          <rPr>
            <sz val="11"/>
            <rFont val="Calibri"/>
            <family val="2"/>
            <charset val="238"/>
          </rPr>
          <t>SZV_F:EgyebAllamiUtem2</t>
        </r>
      </text>
    </comment>
    <comment ref="AM571" authorId="0" shapeId="0" xr:uid="{C26C390F-EBBF-4ED3-B529-596845524EF2}">
      <text>
        <r>
          <rPr>
            <sz val="11"/>
            <rFont val="Calibri"/>
            <family val="2"/>
            <charset val="238"/>
          </rPr>
          <t>SZV_F:OnkormanyzatiUtem2</t>
        </r>
      </text>
    </comment>
    <comment ref="AN571" authorId="0" shapeId="0" xr:uid="{BFA592AE-A060-4009-BF4E-B0AA4163CC3C}">
      <text>
        <r>
          <rPr>
            <sz val="11"/>
            <rFont val="Calibri"/>
            <family val="2"/>
            <charset val="238"/>
          </rPr>
          <t>SZV_F:EUUtem2</t>
        </r>
      </text>
    </comment>
    <comment ref="AO571" authorId="0" shapeId="0" xr:uid="{01395596-73DE-405C-B898-640DE9B38D9C}">
      <text>
        <r>
          <rPr>
            <sz val="11"/>
            <rFont val="Calibri"/>
            <family val="2"/>
            <charset val="238"/>
          </rPr>
          <t>SZV_F:EgyebUtem2</t>
        </r>
      </text>
    </comment>
    <comment ref="AP571" authorId="0" shapeId="0" xr:uid="{CC202659-CFE5-4D43-BB05-B5B1D6A503F8}">
      <text>
        <r>
          <rPr>
            <sz val="11"/>
            <rFont val="Calibri"/>
            <family val="2"/>
            <charset val="238"/>
          </rPr>
          <t>SZV_F:HitelKotvenyUtem2</t>
        </r>
      </text>
    </comment>
    <comment ref="AQ571" authorId="0" shapeId="0" xr:uid="{1A7A7D37-9029-4976-8D6B-BE3B68468EAD}">
      <text>
        <r>
          <rPr>
            <sz val="11"/>
            <rFont val="Calibri"/>
            <family val="2"/>
            <charset val="238"/>
          </rPr>
          <t>SZV_F:OsszesenUtem2</t>
        </r>
      </text>
    </comment>
    <comment ref="AR571" authorId="0" shapeId="0" xr:uid="{C7370C52-E725-4150-9CB9-3592ABE896C6}">
      <text>
        <r>
          <rPr>
            <sz val="11"/>
            <rFont val="Calibri"/>
            <family val="2"/>
            <charset val="238"/>
          </rPr>
          <t>SZV_F:ForrashianyUtem2</t>
        </r>
      </text>
    </comment>
    <comment ref="AU571" authorId="0" shapeId="0" xr:uid="{0DDA171D-EFC3-42BD-85F9-DE8C6AC9A11F}">
      <text>
        <r>
          <rPr>
            <sz val="11"/>
            <rFont val="Calibri"/>
            <family val="2"/>
            <charset val="238"/>
          </rPr>
          <t>SZV_F:Indokolas</t>
        </r>
      </text>
    </comment>
    <comment ref="AV571" authorId="0" shapeId="0" xr:uid="{EF2A5CBC-88A2-4E60-8F31-BEA42A585DE2}">
      <text>
        <r>
          <rPr>
            <sz val="11"/>
            <rFont val="Calibri"/>
            <family val="2"/>
            <charset val="238"/>
          </rPr>
          <t>SZV_F:Megjegyzes</t>
        </r>
      </text>
    </comment>
    <comment ref="AW571" authorId="0" shapeId="0" xr:uid="{45A7C1C2-5A69-4ADD-8D84-37F67E3BAC24}">
      <text>
        <r>
          <rPr>
            <sz val="11"/>
            <rFont val="Calibri"/>
            <family val="2"/>
            <charset val="238"/>
          </rPr>
          <t>SZV_F:FeladatSorszam</t>
        </r>
      </text>
    </comment>
    <comment ref="AY571" authorId="0" shapeId="0" xr:uid="{6223F587-C8EE-4C4A-88A4-AEE8FF2A61F8}">
      <text>
        <r>
          <rPr>
            <sz val="11"/>
            <rFont val="Calibri"/>
            <family val="2"/>
            <charset val="238"/>
          </rPr>
          <t>SZV_F:ISA</t>
        </r>
      </text>
    </comment>
    <comment ref="B572" authorId="0" shapeId="0" xr:uid="{5F1B3025-A03E-453F-B264-6AA97A7BE8CE}">
      <text>
        <r>
          <rPr>
            <sz val="11"/>
            <rFont val="Calibri"/>
            <family val="2"/>
            <charset val="238"/>
          </rPr>
          <t>SZV_F:FontossagiSorrent</t>
        </r>
      </text>
    </comment>
    <comment ref="C572" authorId="0" shapeId="0" xr:uid="{C9194B32-73C7-4019-9CAC-4B664E8CA755}">
      <text>
        <r>
          <rPr>
            <sz val="11"/>
            <rFont val="Calibri"/>
            <family val="2"/>
            <charset val="238"/>
          </rPr>
          <t>SZV_F:FeladatKategoria</t>
        </r>
      </text>
    </comment>
    <comment ref="D572" authorId="0" shapeId="0" xr:uid="{61A16BCE-C1F0-48FF-87CB-ED0C3994AB0A}">
      <text>
        <r>
          <rPr>
            <sz val="11"/>
            <rFont val="Calibri"/>
            <family val="2"/>
            <charset val="238"/>
          </rPr>
          <t>SZV_F:FeladatMegnevezes</t>
        </r>
      </text>
    </comment>
    <comment ref="E572" authorId="0" shapeId="0" xr:uid="{6138E625-978C-4377-B96C-FA71A2F3028B}">
      <text>
        <r>
          <rPr>
            <sz val="11"/>
            <rFont val="Calibri"/>
            <family val="2"/>
            <charset val="238"/>
          </rPr>
          <t>SZV_F:ElviEngedelySzam</t>
        </r>
      </text>
    </comment>
    <comment ref="F572" authorId="0" shapeId="0" xr:uid="{046638DA-CC62-4233-AB95-4CCBAAE99046}">
      <text>
        <r>
          <rPr>
            <sz val="11"/>
            <rFont val="Calibri"/>
            <family val="2"/>
            <charset val="238"/>
          </rPr>
          <t>SZV_F:VKR_Kod</t>
        </r>
      </text>
    </comment>
    <comment ref="G572" authorId="0" shapeId="0" xr:uid="{5248406A-48D8-47E1-90C9-B8139B2D70BA}">
      <text>
        <r>
          <rPr>
            <sz val="11"/>
            <rFont val="Calibri"/>
            <family val="2"/>
            <charset val="238"/>
          </rPr>
          <t>SZV_F:VKR_Nev</t>
        </r>
      </text>
    </comment>
    <comment ref="H572" authorId="0" shapeId="0" xr:uid="{E36B8D19-8B71-4E91-8B19-6FC3CAE66099}">
      <text>
        <r>
          <rPr>
            <sz val="11"/>
            <rFont val="Calibri"/>
            <family val="2"/>
            <charset val="238"/>
          </rPr>
          <t>SZV_F:FeladatAzonosito</t>
        </r>
      </text>
    </comment>
    <comment ref="I572" authorId="0" shapeId="0" xr:uid="{193BD374-129D-4AD1-90A0-D46E169CA772}">
      <text>
        <r>
          <rPr>
            <sz val="11"/>
            <rFont val="Calibri"/>
            <family val="2"/>
            <charset val="238"/>
          </rPr>
          <t>SZV_F:EllatasiTerulet</t>
        </r>
      </text>
    </comment>
    <comment ref="J572" authorId="0" shapeId="0" xr:uid="{6D5608C8-4699-4B63-BB30-8FC3295DC8B1}">
      <text>
        <r>
          <rPr>
            <sz val="11"/>
            <rFont val="Calibri"/>
            <family val="2"/>
            <charset val="238"/>
          </rPr>
          <t>SZV_F:EllatasertFelelos</t>
        </r>
      </text>
    </comment>
    <comment ref="K572" authorId="0" shapeId="0" xr:uid="{930EC60C-23BA-4602-8EFE-009A1BD541EF}">
      <text>
        <r>
          <rPr>
            <sz val="11"/>
            <rFont val="Calibri"/>
            <family val="2"/>
            <charset val="238"/>
          </rPr>
          <t>SZV_F:TervezettNettoKoltseg</t>
        </r>
      </text>
    </comment>
    <comment ref="L572" authorId="0" shapeId="0" xr:uid="{E3B164D9-DBF8-4BFD-947A-D216A543D014}">
      <text>
        <r>
          <rPr>
            <sz val="11"/>
            <rFont val="Calibri"/>
            <family val="2"/>
            <charset val="238"/>
          </rPr>
          <t>SZV_F:IdotartamKezdes</t>
        </r>
      </text>
    </comment>
    <comment ref="M572" authorId="0" shapeId="0" xr:uid="{1BB817B7-8693-4964-91DE-2BE28228717E}">
      <text>
        <r>
          <rPr>
            <sz val="11"/>
            <rFont val="Calibri"/>
            <family val="2"/>
            <charset val="238"/>
          </rPr>
          <t>SZV_F:IdotartamBefejezes</t>
        </r>
      </text>
    </comment>
    <comment ref="N572" authorId="0" shapeId="0" xr:uid="{C65C098C-514E-481E-87E9-BC5960A75312}">
      <text>
        <r>
          <rPr>
            <sz val="11"/>
            <rFont val="Calibri"/>
            <family val="2"/>
            <charset val="238"/>
          </rPr>
          <t>SZV_F:NettoKoltsegUtem1</t>
        </r>
      </text>
    </comment>
    <comment ref="O572" authorId="0" shapeId="0" xr:uid="{29EF841C-06C0-46CC-BF0B-5C08B6C386BD}">
      <text>
        <r>
          <rPr>
            <sz val="11"/>
            <rFont val="Calibri"/>
            <family val="2"/>
            <charset val="238"/>
          </rPr>
          <t>SZV_F:NettoKoltsegUtem2</t>
        </r>
      </text>
    </comment>
    <comment ref="P572" authorId="0" shapeId="0" xr:uid="{D938F2F6-7103-4270-A2C2-65DF11B49124}">
      <text>
        <r>
          <rPr>
            <sz val="11"/>
            <rFont val="Calibri"/>
            <family val="2"/>
            <charset val="238"/>
          </rPr>
          <t>SZV_F:EM_Melleklet2_KTG</t>
        </r>
      </text>
    </comment>
    <comment ref="R572" authorId="0" shapeId="0" xr:uid="{CC02B34E-FDBE-46FD-9E6A-806255F41617}">
      <text>
        <r>
          <rPr>
            <sz val="11"/>
            <rFont val="Calibri"/>
            <family val="2"/>
            <charset val="238"/>
          </rPr>
          <t>SZV_F:HDUtem1</t>
        </r>
      </text>
    </comment>
    <comment ref="S572" authorId="0" shapeId="0" xr:uid="{505DF0D3-2003-4F2C-922F-B3C27CC15669}">
      <text>
        <r>
          <rPr>
            <sz val="11"/>
            <rFont val="Calibri"/>
            <family val="2"/>
            <charset val="238"/>
          </rPr>
          <t>SZV_F:ECSUtem1</t>
        </r>
      </text>
    </comment>
    <comment ref="T572" authorId="0" shapeId="0" xr:uid="{4982780F-5748-44E1-BB87-D2F6FFDCC449}">
      <text>
        <r>
          <rPr>
            <sz val="11"/>
            <rFont val="Calibri"/>
            <family val="2"/>
            <charset val="238"/>
          </rPr>
          <t>SZV_F:KFHUtem1</t>
        </r>
      </text>
    </comment>
    <comment ref="U572" authorId="0" shapeId="0" xr:uid="{EA4B88A7-8D42-4436-A963-7594DE1EC2C6}">
      <text>
        <r>
          <rPr>
            <sz val="11"/>
            <rFont val="Calibri"/>
            <family val="2"/>
            <charset val="238"/>
          </rPr>
          <t>SZV_F:Egyeb_SajatUtem1</t>
        </r>
      </text>
    </comment>
    <comment ref="V572" authorId="0" shapeId="0" xr:uid="{D4F58342-76CE-4B7D-ADA7-0F1752E0AEC1}">
      <text>
        <r>
          <rPr>
            <sz val="11"/>
            <rFont val="Calibri"/>
            <family val="2"/>
            <charset val="238"/>
          </rPr>
          <t>SZV_F:DijUtem1</t>
        </r>
      </text>
    </comment>
    <comment ref="W572" authorId="0" shapeId="0" xr:uid="{BACB08E6-409A-4C5C-B770-483827DB232A}">
      <text>
        <r>
          <rPr>
            <sz val="11"/>
            <rFont val="Calibri"/>
            <family val="2"/>
            <charset val="238"/>
          </rPr>
          <t>SZV_F:EM_Melleklet1_Utem1</t>
        </r>
      </text>
    </comment>
    <comment ref="X572" authorId="0" shapeId="0" xr:uid="{3D5892EC-918B-4503-A790-90F1E1A1172A}">
      <text>
        <r>
          <rPr>
            <sz val="11"/>
            <rFont val="Calibri"/>
            <family val="2"/>
            <charset val="238"/>
          </rPr>
          <t>SZV_F:EgyebAllamiUtem1</t>
        </r>
      </text>
    </comment>
    <comment ref="Y572" authorId="0" shapeId="0" xr:uid="{E359BD11-1E7E-42DA-A863-7B6AD27902F6}">
      <text>
        <r>
          <rPr>
            <sz val="11"/>
            <rFont val="Calibri"/>
            <family val="2"/>
            <charset val="238"/>
          </rPr>
          <t>SZV_F:OnkormanyzatiUtem1</t>
        </r>
      </text>
    </comment>
    <comment ref="Z572" authorId="0" shapeId="0" xr:uid="{7DAD57E1-F616-40E1-8DD3-4405C8F42DF7}">
      <text>
        <r>
          <rPr>
            <sz val="11"/>
            <rFont val="Calibri"/>
            <family val="2"/>
            <charset val="238"/>
          </rPr>
          <t>SZV_F:EUUtem1</t>
        </r>
      </text>
    </comment>
    <comment ref="AA572" authorId="0" shapeId="0" xr:uid="{422A06D0-155C-4C5C-8B7A-1F8804C6817E}">
      <text>
        <r>
          <rPr>
            <sz val="11"/>
            <rFont val="Calibri"/>
            <family val="2"/>
            <charset val="238"/>
          </rPr>
          <t>SZV_F:EgyebUtem1</t>
        </r>
      </text>
    </comment>
    <comment ref="AB572" authorId="0" shapeId="0" xr:uid="{03152D2B-3036-4D58-A9D5-D0F3C22827C7}">
      <text>
        <r>
          <rPr>
            <sz val="11"/>
            <rFont val="Calibri"/>
            <family val="2"/>
            <charset val="238"/>
          </rPr>
          <t>SZV_F:HitelKotvenyUtem1</t>
        </r>
      </text>
    </comment>
    <comment ref="AC572" authorId="0" shapeId="0" xr:uid="{C61008D2-B386-4A40-9F50-765915448647}">
      <text>
        <r>
          <rPr>
            <sz val="11"/>
            <rFont val="Calibri"/>
            <family val="2"/>
            <charset val="238"/>
          </rPr>
          <t>SZV_F:OsszesenUtem1</t>
        </r>
      </text>
    </comment>
    <comment ref="AF572" authorId="0" shapeId="0" xr:uid="{538D64B7-6961-49AA-8EBB-E0837EC244D6}">
      <text>
        <r>
          <rPr>
            <sz val="11"/>
            <rFont val="Calibri"/>
            <family val="2"/>
            <charset val="238"/>
          </rPr>
          <t>SZV_F:HDUtem2</t>
        </r>
      </text>
    </comment>
    <comment ref="AG572" authorId="0" shapeId="0" xr:uid="{50B3F9C9-14C0-4EBF-9957-EFE5FFE6EAE7}">
      <text>
        <r>
          <rPr>
            <sz val="11"/>
            <rFont val="Calibri"/>
            <family val="2"/>
            <charset val="238"/>
          </rPr>
          <t>SZV_F:ECSUtem2</t>
        </r>
      </text>
    </comment>
    <comment ref="AH572" authorId="0" shapeId="0" xr:uid="{B53C1D1B-F37B-4243-9834-18FF47EED3A3}">
      <text>
        <r>
          <rPr>
            <sz val="11"/>
            <rFont val="Calibri"/>
            <family val="2"/>
            <charset val="238"/>
          </rPr>
          <t>SZV_F:KFHUtem2</t>
        </r>
      </text>
    </comment>
    <comment ref="AI572" authorId="0" shapeId="0" xr:uid="{A8B51815-25EB-4E7D-901E-FD6DF804E36A}">
      <text>
        <r>
          <rPr>
            <sz val="11"/>
            <rFont val="Calibri"/>
            <family val="2"/>
            <charset val="238"/>
          </rPr>
          <t>SZV_F:Egyeb_SajatUtem2</t>
        </r>
      </text>
    </comment>
    <comment ref="AJ572" authorId="0" shapeId="0" xr:uid="{D4A300B1-9FFB-4D46-8DB6-7D4BAF8FB604}">
      <text>
        <r>
          <rPr>
            <sz val="11"/>
            <rFont val="Calibri"/>
            <family val="2"/>
            <charset val="238"/>
          </rPr>
          <t>SZV_F:DijUtem2</t>
        </r>
      </text>
    </comment>
    <comment ref="AK572" authorId="0" shapeId="0" xr:uid="{35C82660-D691-4E45-872A-B1A728E44C9B}">
      <text>
        <r>
          <rPr>
            <sz val="11"/>
            <rFont val="Calibri"/>
            <family val="2"/>
            <charset val="238"/>
          </rPr>
          <t>SZV_F:EM_Melleklet1_Utem2</t>
        </r>
      </text>
    </comment>
    <comment ref="AL572" authorId="0" shapeId="0" xr:uid="{16FD94F7-5C13-4BF2-ACBC-AF4F061841FC}">
      <text>
        <r>
          <rPr>
            <sz val="11"/>
            <rFont val="Calibri"/>
            <family val="2"/>
            <charset val="238"/>
          </rPr>
          <t>SZV_F:EgyebAllamiUtem2</t>
        </r>
      </text>
    </comment>
    <comment ref="AM572" authorId="0" shapeId="0" xr:uid="{1C80E544-C58C-4E3A-8775-00C34D6E793B}">
      <text>
        <r>
          <rPr>
            <sz val="11"/>
            <rFont val="Calibri"/>
            <family val="2"/>
            <charset val="238"/>
          </rPr>
          <t>SZV_F:OnkormanyzatiUtem2</t>
        </r>
      </text>
    </comment>
    <comment ref="AN572" authorId="0" shapeId="0" xr:uid="{EE99F05E-EF9E-4331-BFA0-76B6023D3026}">
      <text>
        <r>
          <rPr>
            <sz val="11"/>
            <rFont val="Calibri"/>
            <family val="2"/>
            <charset val="238"/>
          </rPr>
          <t>SZV_F:EUUtem2</t>
        </r>
      </text>
    </comment>
    <comment ref="AO572" authorId="0" shapeId="0" xr:uid="{A652110C-26E3-4419-92C0-D4DF422E7F18}">
      <text>
        <r>
          <rPr>
            <sz val="11"/>
            <rFont val="Calibri"/>
            <family val="2"/>
            <charset val="238"/>
          </rPr>
          <t>SZV_F:EgyebUtem2</t>
        </r>
      </text>
    </comment>
    <comment ref="AP572" authorId="0" shapeId="0" xr:uid="{645E04E6-2FE4-40E8-AA6E-01A0E0893CD5}">
      <text>
        <r>
          <rPr>
            <sz val="11"/>
            <rFont val="Calibri"/>
            <family val="2"/>
            <charset val="238"/>
          </rPr>
          <t>SZV_F:HitelKotvenyUtem2</t>
        </r>
      </text>
    </comment>
    <comment ref="AQ572" authorId="0" shapeId="0" xr:uid="{649AE259-9C39-45D4-9549-819514419AEC}">
      <text>
        <r>
          <rPr>
            <sz val="11"/>
            <rFont val="Calibri"/>
            <family val="2"/>
            <charset val="238"/>
          </rPr>
          <t>SZV_F:OsszesenUtem2</t>
        </r>
      </text>
    </comment>
    <comment ref="AR572" authorId="0" shapeId="0" xr:uid="{B9E0ACF1-795E-4FEA-BDB8-8BA4B66F3F93}">
      <text>
        <r>
          <rPr>
            <sz val="11"/>
            <rFont val="Calibri"/>
            <family val="2"/>
            <charset val="238"/>
          </rPr>
          <t>SZV_F:ForrashianyUtem2</t>
        </r>
      </text>
    </comment>
    <comment ref="AU572" authorId="0" shapeId="0" xr:uid="{6D2C33EF-63B7-42C4-B8D8-1F4B6B2C38AA}">
      <text>
        <r>
          <rPr>
            <sz val="11"/>
            <rFont val="Calibri"/>
            <family val="2"/>
            <charset val="238"/>
          </rPr>
          <t>SZV_F:Indokolas</t>
        </r>
      </text>
    </comment>
    <comment ref="AV572" authorId="0" shapeId="0" xr:uid="{1CF9457A-C266-43E8-B19B-B1CDD736AC33}">
      <text>
        <r>
          <rPr>
            <sz val="11"/>
            <rFont val="Calibri"/>
            <family val="2"/>
            <charset val="238"/>
          </rPr>
          <t>SZV_F:Megjegyzes</t>
        </r>
      </text>
    </comment>
    <comment ref="AW572" authorId="0" shapeId="0" xr:uid="{EA4128B2-3CFA-4F8F-8770-91829A0BD7FC}">
      <text>
        <r>
          <rPr>
            <sz val="11"/>
            <rFont val="Calibri"/>
            <family val="2"/>
            <charset val="238"/>
          </rPr>
          <t>SZV_F:FeladatSorszam</t>
        </r>
      </text>
    </comment>
    <comment ref="AY572" authorId="0" shapeId="0" xr:uid="{D95AF244-D49E-4482-BE9B-708889B28230}">
      <text>
        <r>
          <rPr>
            <sz val="11"/>
            <rFont val="Calibri"/>
            <family val="2"/>
            <charset val="238"/>
          </rPr>
          <t>SZV_F:ISA</t>
        </r>
      </text>
    </comment>
    <comment ref="B573" authorId="0" shapeId="0" xr:uid="{DFAA1036-447B-4484-9389-F9E91672D243}">
      <text>
        <r>
          <rPr>
            <sz val="11"/>
            <rFont val="Calibri"/>
            <family val="2"/>
            <charset val="238"/>
          </rPr>
          <t>SZV_F:FontossagiSorrent</t>
        </r>
      </text>
    </comment>
    <comment ref="C573" authorId="0" shapeId="0" xr:uid="{C1794D9C-7256-443D-9F4B-CFA4F58541DF}">
      <text>
        <r>
          <rPr>
            <sz val="11"/>
            <rFont val="Calibri"/>
            <family val="2"/>
            <charset val="238"/>
          </rPr>
          <t>SZV_F:FeladatKategoria</t>
        </r>
      </text>
    </comment>
    <comment ref="D573" authorId="0" shapeId="0" xr:uid="{A9456A7C-12AC-4B01-B0C8-7B5CC7FCE560}">
      <text>
        <r>
          <rPr>
            <sz val="11"/>
            <rFont val="Calibri"/>
            <family val="2"/>
            <charset val="238"/>
          </rPr>
          <t>SZV_F:FeladatMegnevezes</t>
        </r>
      </text>
    </comment>
    <comment ref="E573" authorId="0" shapeId="0" xr:uid="{673CB56C-4743-4E26-92CA-E7205AA26B27}">
      <text>
        <r>
          <rPr>
            <sz val="11"/>
            <rFont val="Calibri"/>
            <family val="2"/>
            <charset val="238"/>
          </rPr>
          <t>SZV_F:ElviEngedelySzam</t>
        </r>
      </text>
    </comment>
    <comment ref="F573" authorId="0" shapeId="0" xr:uid="{8C0976A5-4320-48A4-8025-507E690CF579}">
      <text>
        <r>
          <rPr>
            <sz val="11"/>
            <rFont val="Calibri"/>
            <family val="2"/>
            <charset val="238"/>
          </rPr>
          <t>SZV_F:VKR_Kod</t>
        </r>
      </text>
    </comment>
    <comment ref="G573" authorId="0" shapeId="0" xr:uid="{B29F3441-E2DD-425A-AAA0-686EC468FA72}">
      <text>
        <r>
          <rPr>
            <sz val="11"/>
            <rFont val="Calibri"/>
            <family val="2"/>
            <charset val="238"/>
          </rPr>
          <t>SZV_F:VKR_Nev</t>
        </r>
      </text>
    </comment>
    <comment ref="H573" authorId="0" shapeId="0" xr:uid="{885AE9B6-F8C3-4093-BC5D-0B88752BDC00}">
      <text>
        <r>
          <rPr>
            <sz val="11"/>
            <rFont val="Calibri"/>
            <family val="2"/>
            <charset val="238"/>
          </rPr>
          <t>SZV_F:FeladatAzonosito</t>
        </r>
      </text>
    </comment>
    <comment ref="I573" authorId="0" shapeId="0" xr:uid="{F44F8FF1-142C-4728-838F-B1EE79B763C5}">
      <text>
        <r>
          <rPr>
            <sz val="11"/>
            <rFont val="Calibri"/>
            <family val="2"/>
            <charset val="238"/>
          </rPr>
          <t>SZV_F:EllatasiTerulet</t>
        </r>
      </text>
    </comment>
    <comment ref="J573" authorId="0" shapeId="0" xr:uid="{6D9AF19F-DDD3-4D6E-8CE7-87DAB0E8130F}">
      <text>
        <r>
          <rPr>
            <sz val="11"/>
            <rFont val="Calibri"/>
            <family val="2"/>
            <charset val="238"/>
          </rPr>
          <t>SZV_F:EllatasertFelelos</t>
        </r>
      </text>
    </comment>
    <comment ref="K573" authorId="0" shapeId="0" xr:uid="{E8F0AAE3-1225-417C-A4CE-EA5CC49B3AEE}">
      <text>
        <r>
          <rPr>
            <sz val="11"/>
            <rFont val="Calibri"/>
            <family val="2"/>
            <charset val="238"/>
          </rPr>
          <t>SZV_F:TervezettNettoKoltseg</t>
        </r>
      </text>
    </comment>
    <comment ref="L573" authorId="0" shapeId="0" xr:uid="{162246A5-BCE1-429D-948F-5E1487F12672}">
      <text>
        <r>
          <rPr>
            <sz val="11"/>
            <rFont val="Calibri"/>
            <family val="2"/>
            <charset val="238"/>
          </rPr>
          <t>SZV_F:IdotartamKezdes</t>
        </r>
      </text>
    </comment>
    <comment ref="M573" authorId="0" shapeId="0" xr:uid="{EA1885DA-2963-4D47-82D9-503932EA0EC8}">
      <text>
        <r>
          <rPr>
            <sz val="11"/>
            <rFont val="Calibri"/>
            <family val="2"/>
            <charset val="238"/>
          </rPr>
          <t>SZV_F:IdotartamBefejezes</t>
        </r>
      </text>
    </comment>
    <comment ref="N573" authorId="0" shapeId="0" xr:uid="{1FD312B7-1D06-4C4D-89FF-5F5123D70318}">
      <text>
        <r>
          <rPr>
            <sz val="11"/>
            <rFont val="Calibri"/>
            <family val="2"/>
            <charset val="238"/>
          </rPr>
          <t>SZV_F:NettoKoltsegUtem1</t>
        </r>
      </text>
    </comment>
    <comment ref="O573" authorId="0" shapeId="0" xr:uid="{9AF94D63-D357-44A8-A73B-11187A62C2AB}">
      <text>
        <r>
          <rPr>
            <sz val="11"/>
            <rFont val="Calibri"/>
            <family val="2"/>
            <charset val="238"/>
          </rPr>
          <t>SZV_F:NettoKoltsegUtem2</t>
        </r>
      </text>
    </comment>
    <comment ref="P573" authorId="0" shapeId="0" xr:uid="{5AA72931-0FF9-43C4-A815-E0001DA2A630}">
      <text>
        <r>
          <rPr>
            <sz val="11"/>
            <rFont val="Calibri"/>
            <family val="2"/>
            <charset val="238"/>
          </rPr>
          <t>SZV_F:EM_Melleklet2_KTG</t>
        </r>
      </text>
    </comment>
    <comment ref="R573" authorId="0" shapeId="0" xr:uid="{C2531420-FCD6-42E5-97CB-8186A490A0EF}">
      <text>
        <r>
          <rPr>
            <sz val="11"/>
            <rFont val="Calibri"/>
            <family val="2"/>
            <charset val="238"/>
          </rPr>
          <t>SZV_F:HDUtem1</t>
        </r>
      </text>
    </comment>
    <comment ref="S573" authorId="0" shapeId="0" xr:uid="{C99C6E55-DE90-4AF8-A90C-35C9B1BEB13B}">
      <text>
        <r>
          <rPr>
            <sz val="11"/>
            <rFont val="Calibri"/>
            <family val="2"/>
            <charset val="238"/>
          </rPr>
          <t>SZV_F:ECSUtem1</t>
        </r>
      </text>
    </comment>
    <comment ref="T573" authorId="0" shapeId="0" xr:uid="{B3F70EC0-CCFD-4483-BCDF-2750D81E096A}">
      <text>
        <r>
          <rPr>
            <sz val="11"/>
            <rFont val="Calibri"/>
            <family val="2"/>
            <charset val="238"/>
          </rPr>
          <t>SZV_F:KFHUtem1</t>
        </r>
      </text>
    </comment>
    <comment ref="U573" authorId="0" shapeId="0" xr:uid="{F22A7E50-2584-4BDA-BED1-C4132CD499D3}">
      <text>
        <r>
          <rPr>
            <sz val="11"/>
            <rFont val="Calibri"/>
            <family val="2"/>
            <charset val="238"/>
          </rPr>
          <t>SZV_F:Egyeb_SajatUtem1</t>
        </r>
      </text>
    </comment>
    <comment ref="V573" authorId="0" shapeId="0" xr:uid="{0F1D6CD3-2AAE-4048-ACAD-9FE480F134DC}">
      <text>
        <r>
          <rPr>
            <sz val="11"/>
            <rFont val="Calibri"/>
            <family val="2"/>
            <charset val="238"/>
          </rPr>
          <t>SZV_F:DijUtem1</t>
        </r>
      </text>
    </comment>
    <comment ref="W573" authorId="0" shapeId="0" xr:uid="{199FDB77-069A-41BD-B8A7-15FADB211E08}">
      <text>
        <r>
          <rPr>
            <sz val="11"/>
            <rFont val="Calibri"/>
            <family val="2"/>
            <charset val="238"/>
          </rPr>
          <t>SZV_F:EM_Melleklet1_Utem1</t>
        </r>
      </text>
    </comment>
    <comment ref="X573" authorId="0" shapeId="0" xr:uid="{75EC30D4-12F1-44C6-9107-42550D846017}">
      <text>
        <r>
          <rPr>
            <sz val="11"/>
            <rFont val="Calibri"/>
            <family val="2"/>
            <charset val="238"/>
          </rPr>
          <t>SZV_F:EgyebAllamiUtem1</t>
        </r>
      </text>
    </comment>
    <comment ref="Y573" authorId="0" shapeId="0" xr:uid="{0292FA6C-20D4-4589-8E71-782E99BC990C}">
      <text>
        <r>
          <rPr>
            <sz val="11"/>
            <rFont val="Calibri"/>
            <family val="2"/>
            <charset val="238"/>
          </rPr>
          <t>SZV_F:OnkormanyzatiUtem1</t>
        </r>
      </text>
    </comment>
    <comment ref="Z573" authorId="0" shapeId="0" xr:uid="{BCF2AC96-6DD8-46E7-9ABF-FA51661543FE}">
      <text>
        <r>
          <rPr>
            <sz val="11"/>
            <rFont val="Calibri"/>
            <family val="2"/>
            <charset val="238"/>
          </rPr>
          <t>SZV_F:EUUtem1</t>
        </r>
      </text>
    </comment>
    <comment ref="AA573" authorId="0" shapeId="0" xr:uid="{A6558955-73A0-417A-86A1-81D6534533AF}">
      <text>
        <r>
          <rPr>
            <sz val="11"/>
            <rFont val="Calibri"/>
            <family val="2"/>
            <charset val="238"/>
          </rPr>
          <t>SZV_F:EgyebUtem1</t>
        </r>
      </text>
    </comment>
    <comment ref="AB573" authorId="0" shapeId="0" xr:uid="{547256F9-992A-49A5-8B16-DAB444C77E5C}">
      <text>
        <r>
          <rPr>
            <sz val="11"/>
            <rFont val="Calibri"/>
            <family val="2"/>
            <charset val="238"/>
          </rPr>
          <t>SZV_F:HitelKotvenyUtem1</t>
        </r>
      </text>
    </comment>
    <comment ref="AC573" authorId="0" shapeId="0" xr:uid="{F88E7A0B-C13E-40D8-BFED-8C1C249F5A3A}">
      <text>
        <r>
          <rPr>
            <sz val="11"/>
            <rFont val="Calibri"/>
            <family val="2"/>
            <charset val="238"/>
          </rPr>
          <t>SZV_F:OsszesenUtem1</t>
        </r>
      </text>
    </comment>
    <comment ref="AF573" authorId="0" shapeId="0" xr:uid="{61E6233A-A1FD-4E87-B375-E042302A92F4}">
      <text>
        <r>
          <rPr>
            <sz val="11"/>
            <rFont val="Calibri"/>
            <family val="2"/>
            <charset val="238"/>
          </rPr>
          <t>SZV_F:HDUtem2</t>
        </r>
      </text>
    </comment>
    <comment ref="AG573" authorId="0" shapeId="0" xr:uid="{DB7C0C73-5A66-4E35-9B4A-AECAFF34D78D}">
      <text>
        <r>
          <rPr>
            <sz val="11"/>
            <rFont val="Calibri"/>
            <family val="2"/>
            <charset val="238"/>
          </rPr>
          <t>SZV_F:ECSUtem2</t>
        </r>
      </text>
    </comment>
    <comment ref="AH573" authorId="0" shapeId="0" xr:uid="{3CEC6096-E33A-41CD-8C7C-321CAC57BF91}">
      <text>
        <r>
          <rPr>
            <sz val="11"/>
            <rFont val="Calibri"/>
            <family val="2"/>
            <charset val="238"/>
          </rPr>
          <t>SZV_F:KFHUtem2</t>
        </r>
      </text>
    </comment>
    <comment ref="AI573" authorId="0" shapeId="0" xr:uid="{6A9C1484-87DC-46A1-AF79-1A90E1B0470A}">
      <text>
        <r>
          <rPr>
            <sz val="11"/>
            <rFont val="Calibri"/>
            <family val="2"/>
            <charset val="238"/>
          </rPr>
          <t>SZV_F:Egyeb_SajatUtem2</t>
        </r>
      </text>
    </comment>
    <comment ref="AJ573" authorId="0" shapeId="0" xr:uid="{988CE9B6-9CD1-46A4-BEC4-E032D18B7A55}">
      <text>
        <r>
          <rPr>
            <sz val="11"/>
            <rFont val="Calibri"/>
            <family val="2"/>
            <charset val="238"/>
          </rPr>
          <t>SZV_F:DijUtem2</t>
        </r>
      </text>
    </comment>
    <comment ref="AK573" authorId="0" shapeId="0" xr:uid="{16507271-BA56-4B71-B612-C61C9D6A69D2}">
      <text>
        <r>
          <rPr>
            <sz val="11"/>
            <rFont val="Calibri"/>
            <family val="2"/>
            <charset val="238"/>
          </rPr>
          <t>SZV_F:EM_Melleklet1_Utem2</t>
        </r>
      </text>
    </comment>
    <comment ref="AL573" authorId="0" shapeId="0" xr:uid="{556F1F6C-6A3B-4B6A-8796-3F7E792FA652}">
      <text>
        <r>
          <rPr>
            <sz val="11"/>
            <rFont val="Calibri"/>
            <family val="2"/>
            <charset val="238"/>
          </rPr>
          <t>SZV_F:EgyebAllamiUtem2</t>
        </r>
      </text>
    </comment>
    <comment ref="AM573" authorId="0" shapeId="0" xr:uid="{32AD986A-F9AF-4522-A617-D433C272246B}">
      <text>
        <r>
          <rPr>
            <sz val="11"/>
            <rFont val="Calibri"/>
            <family val="2"/>
            <charset val="238"/>
          </rPr>
          <t>SZV_F:OnkormanyzatiUtem2</t>
        </r>
      </text>
    </comment>
    <comment ref="AN573" authorId="0" shapeId="0" xr:uid="{52BCC400-09A9-4C58-9742-6C099B4B6BE1}">
      <text>
        <r>
          <rPr>
            <sz val="11"/>
            <rFont val="Calibri"/>
            <family val="2"/>
            <charset val="238"/>
          </rPr>
          <t>SZV_F:EUUtem2</t>
        </r>
      </text>
    </comment>
    <comment ref="AO573" authorId="0" shapeId="0" xr:uid="{47143F88-7A91-4D34-9387-70334EBDBAA4}">
      <text>
        <r>
          <rPr>
            <sz val="11"/>
            <rFont val="Calibri"/>
            <family val="2"/>
            <charset val="238"/>
          </rPr>
          <t>SZV_F:EgyebUtem2</t>
        </r>
      </text>
    </comment>
    <comment ref="AP573" authorId="0" shapeId="0" xr:uid="{B6964640-D393-4D75-B6F6-9C581634050D}">
      <text>
        <r>
          <rPr>
            <sz val="11"/>
            <rFont val="Calibri"/>
            <family val="2"/>
            <charset val="238"/>
          </rPr>
          <t>SZV_F:HitelKotvenyUtem2</t>
        </r>
      </text>
    </comment>
    <comment ref="AQ573" authorId="0" shapeId="0" xr:uid="{981C7E26-9122-4649-B0A9-5AAFE95B6474}">
      <text>
        <r>
          <rPr>
            <sz val="11"/>
            <rFont val="Calibri"/>
            <family val="2"/>
            <charset val="238"/>
          </rPr>
          <t>SZV_F:OsszesenUtem2</t>
        </r>
      </text>
    </comment>
    <comment ref="AR573" authorId="0" shapeId="0" xr:uid="{A48BD415-D8B0-4714-92A9-60A3509A336B}">
      <text>
        <r>
          <rPr>
            <sz val="11"/>
            <rFont val="Calibri"/>
            <family val="2"/>
            <charset val="238"/>
          </rPr>
          <t>SZV_F:ForrashianyUtem2</t>
        </r>
      </text>
    </comment>
    <comment ref="AU573" authorId="0" shapeId="0" xr:uid="{9A00183F-0E4B-4F66-AD2B-C8AD216E7534}">
      <text>
        <r>
          <rPr>
            <sz val="11"/>
            <rFont val="Calibri"/>
            <family val="2"/>
            <charset val="238"/>
          </rPr>
          <t>SZV_F:Indokolas</t>
        </r>
      </text>
    </comment>
    <comment ref="AV573" authorId="0" shapeId="0" xr:uid="{527ADE12-6643-4312-B9E0-E03F76477BC8}">
      <text>
        <r>
          <rPr>
            <sz val="11"/>
            <rFont val="Calibri"/>
            <family val="2"/>
            <charset val="238"/>
          </rPr>
          <t>SZV_F:Megjegyzes</t>
        </r>
      </text>
    </comment>
    <comment ref="AW573" authorId="0" shapeId="0" xr:uid="{15ECC50B-CC5B-4908-833A-0322EEBCE3AC}">
      <text>
        <r>
          <rPr>
            <sz val="11"/>
            <rFont val="Calibri"/>
            <family val="2"/>
            <charset val="238"/>
          </rPr>
          <t>SZV_F:FeladatSorszam</t>
        </r>
      </text>
    </comment>
    <comment ref="AY573" authorId="0" shapeId="0" xr:uid="{F4C7BEC1-96DF-4C9C-A69A-65FCF1314961}">
      <text>
        <r>
          <rPr>
            <sz val="11"/>
            <rFont val="Calibri"/>
            <family val="2"/>
            <charset val="238"/>
          </rPr>
          <t>SZV_F:ISA</t>
        </r>
      </text>
    </comment>
    <comment ref="B574" authorId="0" shapeId="0" xr:uid="{7F99577F-6533-4F7B-BE61-912F9BCF43EF}">
      <text>
        <r>
          <rPr>
            <sz val="11"/>
            <rFont val="Calibri"/>
            <family val="2"/>
            <charset val="238"/>
          </rPr>
          <t>SZV_F:FontossagiSorrent</t>
        </r>
      </text>
    </comment>
    <comment ref="C574" authorId="0" shapeId="0" xr:uid="{6D2F4D88-B031-42C1-BAF8-0F62F3A2F36F}">
      <text>
        <r>
          <rPr>
            <sz val="11"/>
            <rFont val="Calibri"/>
            <family val="2"/>
            <charset val="238"/>
          </rPr>
          <t>SZV_F:FeladatKategoria</t>
        </r>
      </text>
    </comment>
    <comment ref="D574" authorId="0" shapeId="0" xr:uid="{149714E5-6D73-4113-8D75-C2F7652A45CB}">
      <text>
        <r>
          <rPr>
            <sz val="11"/>
            <rFont val="Calibri"/>
            <family val="2"/>
            <charset val="238"/>
          </rPr>
          <t>SZV_F:FeladatMegnevezes</t>
        </r>
      </text>
    </comment>
    <comment ref="E574" authorId="0" shapeId="0" xr:uid="{5D0D9A3A-E5B5-4E86-AE90-8E9A86F13437}">
      <text>
        <r>
          <rPr>
            <sz val="11"/>
            <rFont val="Calibri"/>
            <family val="2"/>
            <charset val="238"/>
          </rPr>
          <t>SZV_F:ElviEngedelySzam</t>
        </r>
      </text>
    </comment>
    <comment ref="F574" authorId="0" shapeId="0" xr:uid="{8A49C61E-6E0D-46EE-B007-01257F8125A1}">
      <text>
        <r>
          <rPr>
            <sz val="11"/>
            <rFont val="Calibri"/>
            <family val="2"/>
            <charset val="238"/>
          </rPr>
          <t>SZV_F:VKR_Kod</t>
        </r>
      </text>
    </comment>
    <comment ref="G574" authorId="0" shapeId="0" xr:uid="{F63D73BC-C0EA-4688-9A90-2457FEEC87F3}">
      <text>
        <r>
          <rPr>
            <sz val="11"/>
            <rFont val="Calibri"/>
            <family val="2"/>
            <charset val="238"/>
          </rPr>
          <t>SZV_F:VKR_Nev</t>
        </r>
      </text>
    </comment>
    <comment ref="H574" authorId="0" shapeId="0" xr:uid="{05C4887E-1783-4C56-81D6-115A381FDCF9}">
      <text>
        <r>
          <rPr>
            <sz val="11"/>
            <rFont val="Calibri"/>
            <family val="2"/>
            <charset val="238"/>
          </rPr>
          <t>SZV_F:FeladatAzonosito</t>
        </r>
      </text>
    </comment>
    <comment ref="I574" authorId="0" shapeId="0" xr:uid="{DCFEE8D9-70CA-4A09-A403-B75DE01F6617}">
      <text>
        <r>
          <rPr>
            <sz val="11"/>
            <rFont val="Calibri"/>
            <family val="2"/>
            <charset val="238"/>
          </rPr>
          <t>SZV_F:EllatasiTerulet</t>
        </r>
      </text>
    </comment>
    <comment ref="J574" authorId="0" shapeId="0" xr:uid="{5D76D6BC-2B92-49A2-ACAE-629FD5AC39BA}">
      <text>
        <r>
          <rPr>
            <sz val="11"/>
            <rFont val="Calibri"/>
            <family val="2"/>
            <charset val="238"/>
          </rPr>
          <t>SZV_F:EllatasertFelelos</t>
        </r>
      </text>
    </comment>
    <comment ref="K574" authorId="0" shapeId="0" xr:uid="{67901A85-B7D5-42A1-8012-D8DDA70C9941}">
      <text>
        <r>
          <rPr>
            <sz val="11"/>
            <rFont val="Calibri"/>
            <family val="2"/>
            <charset val="238"/>
          </rPr>
          <t>SZV_F:TervezettNettoKoltseg</t>
        </r>
      </text>
    </comment>
    <comment ref="L574" authorId="0" shapeId="0" xr:uid="{640C1A8C-A088-48AE-AE3E-3F7DB5413C62}">
      <text>
        <r>
          <rPr>
            <sz val="11"/>
            <rFont val="Calibri"/>
            <family val="2"/>
            <charset val="238"/>
          </rPr>
          <t>SZV_F:IdotartamKezdes</t>
        </r>
      </text>
    </comment>
    <comment ref="M574" authorId="0" shapeId="0" xr:uid="{B95621AE-5D67-4BE4-B9F8-522C0BE18792}">
      <text>
        <r>
          <rPr>
            <sz val="11"/>
            <rFont val="Calibri"/>
            <family val="2"/>
            <charset val="238"/>
          </rPr>
          <t>SZV_F:IdotartamBefejezes</t>
        </r>
      </text>
    </comment>
    <comment ref="N574" authorId="0" shapeId="0" xr:uid="{26C78710-D4A1-488A-AA6B-0230724608C9}">
      <text>
        <r>
          <rPr>
            <sz val="11"/>
            <rFont val="Calibri"/>
            <family val="2"/>
            <charset val="238"/>
          </rPr>
          <t>SZV_F:NettoKoltsegUtem1</t>
        </r>
      </text>
    </comment>
    <comment ref="O574" authorId="0" shapeId="0" xr:uid="{1D35A215-669C-4CB3-82E4-0E69058780EC}">
      <text>
        <r>
          <rPr>
            <sz val="11"/>
            <rFont val="Calibri"/>
            <family val="2"/>
            <charset val="238"/>
          </rPr>
          <t>SZV_F:NettoKoltsegUtem2</t>
        </r>
      </text>
    </comment>
    <comment ref="P574" authorId="0" shapeId="0" xr:uid="{2EFAA7C5-53A2-4029-A60D-2A93FFC12513}">
      <text>
        <r>
          <rPr>
            <sz val="11"/>
            <rFont val="Calibri"/>
            <family val="2"/>
            <charset val="238"/>
          </rPr>
          <t>SZV_F:EM_Melleklet2_KTG</t>
        </r>
      </text>
    </comment>
    <comment ref="R574" authorId="0" shapeId="0" xr:uid="{9B3818B1-2489-4F7B-AF68-755B08724015}">
      <text>
        <r>
          <rPr>
            <sz val="11"/>
            <rFont val="Calibri"/>
            <family val="2"/>
            <charset val="238"/>
          </rPr>
          <t>SZV_F:HDUtem1</t>
        </r>
      </text>
    </comment>
    <comment ref="S574" authorId="0" shapeId="0" xr:uid="{7D1BE8B7-E0C1-4954-B4B1-D9518BEC74B7}">
      <text>
        <r>
          <rPr>
            <sz val="11"/>
            <rFont val="Calibri"/>
            <family val="2"/>
            <charset val="238"/>
          </rPr>
          <t>SZV_F:ECSUtem1</t>
        </r>
      </text>
    </comment>
    <comment ref="T574" authorId="0" shapeId="0" xr:uid="{AAEBFA61-8E73-46AC-99CC-C53ADFC2293A}">
      <text>
        <r>
          <rPr>
            <sz val="11"/>
            <rFont val="Calibri"/>
            <family val="2"/>
            <charset val="238"/>
          </rPr>
          <t>SZV_F:KFHUtem1</t>
        </r>
      </text>
    </comment>
    <comment ref="U574" authorId="0" shapeId="0" xr:uid="{FEDC5E3A-8E1F-4682-8E11-D0A09824F339}">
      <text>
        <r>
          <rPr>
            <sz val="11"/>
            <rFont val="Calibri"/>
            <family val="2"/>
            <charset val="238"/>
          </rPr>
          <t>SZV_F:Egyeb_SajatUtem1</t>
        </r>
      </text>
    </comment>
    <comment ref="V574" authorId="0" shapeId="0" xr:uid="{555BB17D-3F91-45EE-AD79-732ACE04FD48}">
      <text>
        <r>
          <rPr>
            <sz val="11"/>
            <rFont val="Calibri"/>
            <family val="2"/>
            <charset val="238"/>
          </rPr>
          <t>SZV_F:DijUtem1</t>
        </r>
      </text>
    </comment>
    <comment ref="W574" authorId="0" shapeId="0" xr:uid="{96427E38-7724-4D94-9189-DDB218FFAF82}">
      <text>
        <r>
          <rPr>
            <sz val="11"/>
            <rFont val="Calibri"/>
            <family val="2"/>
            <charset val="238"/>
          </rPr>
          <t>SZV_F:EM_Melleklet1_Utem1</t>
        </r>
      </text>
    </comment>
    <comment ref="X574" authorId="0" shapeId="0" xr:uid="{199808BC-C0B4-4312-882E-313D29252A81}">
      <text>
        <r>
          <rPr>
            <sz val="11"/>
            <rFont val="Calibri"/>
            <family val="2"/>
            <charset val="238"/>
          </rPr>
          <t>SZV_F:EgyebAllamiUtem1</t>
        </r>
      </text>
    </comment>
    <comment ref="Y574" authorId="0" shapeId="0" xr:uid="{F1B97110-180B-4DA1-B050-A180EECE7C10}">
      <text>
        <r>
          <rPr>
            <sz val="11"/>
            <rFont val="Calibri"/>
            <family val="2"/>
            <charset val="238"/>
          </rPr>
          <t>SZV_F:OnkormanyzatiUtem1</t>
        </r>
      </text>
    </comment>
    <comment ref="Z574" authorId="0" shapeId="0" xr:uid="{C46D8BFC-6DA8-4506-8A28-536F5713AFBA}">
      <text>
        <r>
          <rPr>
            <sz val="11"/>
            <rFont val="Calibri"/>
            <family val="2"/>
            <charset val="238"/>
          </rPr>
          <t>SZV_F:EUUtem1</t>
        </r>
      </text>
    </comment>
    <comment ref="AA574" authorId="0" shapeId="0" xr:uid="{FF3EBA3A-BDE1-4109-BA37-CBBD395B79EA}">
      <text>
        <r>
          <rPr>
            <sz val="11"/>
            <rFont val="Calibri"/>
            <family val="2"/>
            <charset val="238"/>
          </rPr>
          <t>SZV_F:EgyebUtem1</t>
        </r>
      </text>
    </comment>
    <comment ref="AB574" authorId="0" shapeId="0" xr:uid="{89ED2FAD-CC11-480B-A465-C9432500A96E}">
      <text>
        <r>
          <rPr>
            <sz val="11"/>
            <rFont val="Calibri"/>
            <family val="2"/>
            <charset val="238"/>
          </rPr>
          <t>SZV_F:HitelKotvenyUtem1</t>
        </r>
      </text>
    </comment>
    <comment ref="AC574" authorId="0" shapeId="0" xr:uid="{2480C1F7-A625-4D41-ACB5-110540A68280}">
      <text>
        <r>
          <rPr>
            <sz val="11"/>
            <rFont val="Calibri"/>
            <family val="2"/>
            <charset val="238"/>
          </rPr>
          <t>SZV_F:OsszesenUtem1</t>
        </r>
      </text>
    </comment>
    <comment ref="AF574" authorId="0" shapeId="0" xr:uid="{D56DF386-6BE1-4EF4-8A8D-E085B492DD91}">
      <text>
        <r>
          <rPr>
            <sz val="11"/>
            <rFont val="Calibri"/>
            <family val="2"/>
            <charset val="238"/>
          </rPr>
          <t>SZV_F:HDUtem2</t>
        </r>
      </text>
    </comment>
    <comment ref="AG574" authorId="0" shapeId="0" xr:uid="{E1200DFB-2A74-4317-9A10-44B13D560D71}">
      <text>
        <r>
          <rPr>
            <sz val="11"/>
            <rFont val="Calibri"/>
            <family val="2"/>
            <charset val="238"/>
          </rPr>
          <t>SZV_F:ECSUtem2</t>
        </r>
      </text>
    </comment>
    <comment ref="AH574" authorId="0" shapeId="0" xr:uid="{3C0B1098-B3CF-4F28-A1F2-27A74EE274EF}">
      <text>
        <r>
          <rPr>
            <sz val="11"/>
            <rFont val="Calibri"/>
            <family val="2"/>
            <charset val="238"/>
          </rPr>
          <t>SZV_F:KFHUtem2</t>
        </r>
      </text>
    </comment>
    <comment ref="AI574" authorId="0" shapeId="0" xr:uid="{759A9FFD-0139-4557-A2FF-132B0901FF01}">
      <text>
        <r>
          <rPr>
            <sz val="11"/>
            <rFont val="Calibri"/>
            <family val="2"/>
            <charset val="238"/>
          </rPr>
          <t>SZV_F:Egyeb_SajatUtem2</t>
        </r>
      </text>
    </comment>
    <comment ref="AJ574" authorId="0" shapeId="0" xr:uid="{E7CE75E9-9FB2-4E19-95EF-25203C1397AC}">
      <text>
        <r>
          <rPr>
            <sz val="11"/>
            <rFont val="Calibri"/>
            <family val="2"/>
            <charset val="238"/>
          </rPr>
          <t>SZV_F:DijUtem2</t>
        </r>
      </text>
    </comment>
    <comment ref="AK574" authorId="0" shapeId="0" xr:uid="{71EA3176-7271-4C91-B038-7E0F1EFDB94B}">
      <text>
        <r>
          <rPr>
            <sz val="11"/>
            <rFont val="Calibri"/>
            <family val="2"/>
            <charset val="238"/>
          </rPr>
          <t>SZV_F:EM_Melleklet1_Utem2</t>
        </r>
      </text>
    </comment>
    <comment ref="AL574" authorId="0" shapeId="0" xr:uid="{C49FEB39-58F1-4E97-A8B1-F633C679CFC4}">
      <text>
        <r>
          <rPr>
            <sz val="11"/>
            <rFont val="Calibri"/>
            <family val="2"/>
            <charset val="238"/>
          </rPr>
          <t>SZV_F:EgyebAllamiUtem2</t>
        </r>
      </text>
    </comment>
    <comment ref="AM574" authorId="0" shapeId="0" xr:uid="{B70BA0F5-BC08-439F-8063-3C7F662FBE6B}">
      <text>
        <r>
          <rPr>
            <sz val="11"/>
            <rFont val="Calibri"/>
            <family val="2"/>
            <charset val="238"/>
          </rPr>
          <t>SZV_F:OnkormanyzatiUtem2</t>
        </r>
      </text>
    </comment>
    <comment ref="AN574" authorId="0" shapeId="0" xr:uid="{7DD514D6-1948-435F-8959-349CB4949024}">
      <text>
        <r>
          <rPr>
            <sz val="11"/>
            <rFont val="Calibri"/>
            <family val="2"/>
            <charset val="238"/>
          </rPr>
          <t>SZV_F:EUUtem2</t>
        </r>
      </text>
    </comment>
    <comment ref="AO574" authorId="0" shapeId="0" xr:uid="{3B96EC42-85DF-4153-82B5-11A01F10D261}">
      <text>
        <r>
          <rPr>
            <sz val="11"/>
            <rFont val="Calibri"/>
            <family val="2"/>
            <charset val="238"/>
          </rPr>
          <t>SZV_F:EgyebUtem2</t>
        </r>
      </text>
    </comment>
    <comment ref="AP574" authorId="0" shapeId="0" xr:uid="{F11B7A76-0E09-4183-BB7A-9EBE64661327}">
      <text>
        <r>
          <rPr>
            <sz val="11"/>
            <rFont val="Calibri"/>
            <family val="2"/>
            <charset val="238"/>
          </rPr>
          <t>SZV_F:HitelKotvenyUtem2</t>
        </r>
      </text>
    </comment>
    <comment ref="AQ574" authorId="0" shapeId="0" xr:uid="{2DD3EB49-E6C5-4221-8075-8D23E557AB56}">
      <text>
        <r>
          <rPr>
            <sz val="11"/>
            <rFont val="Calibri"/>
            <family val="2"/>
            <charset val="238"/>
          </rPr>
          <t>SZV_F:OsszesenUtem2</t>
        </r>
      </text>
    </comment>
    <comment ref="AR574" authorId="0" shapeId="0" xr:uid="{8EAC2116-4B0C-4A4C-8736-08E5340EF70C}">
      <text>
        <r>
          <rPr>
            <sz val="11"/>
            <rFont val="Calibri"/>
            <family val="2"/>
            <charset val="238"/>
          </rPr>
          <t>SZV_F:ForrashianyUtem2</t>
        </r>
      </text>
    </comment>
    <comment ref="AU574" authorId="0" shapeId="0" xr:uid="{882D45CC-53FB-4CA5-8ED3-2B6C0471A254}">
      <text>
        <r>
          <rPr>
            <sz val="11"/>
            <rFont val="Calibri"/>
            <family val="2"/>
            <charset val="238"/>
          </rPr>
          <t>SZV_F:Indokolas</t>
        </r>
      </text>
    </comment>
    <comment ref="AV574" authorId="0" shapeId="0" xr:uid="{4938E736-B544-42F7-84AA-4116602A657B}">
      <text>
        <r>
          <rPr>
            <sz val="11"/>
            <rFont val="Calibri"/>
            <family val="2"/>
            <charset val="238"/>
          </rPr>
          <t>SZV_F:Megjegyzes</t>
        </r>
      </text>
    </comment>
    <comment ref="AW574" authorId="0" shapeId="0" xr:uid="{04EC613F-A86A-4247-9E82-D4944A7D92A4}">
      <text>
        <r>
          <rPr>
            <sz val="11"/>
            <rFont val="Calibri"/>
            <family val="2"/>
            <charset val="238"/>
          </rPr>
          <t>SZV_F:FeladatSorszam</t>
        </r>
      </text>
    </comment>
    <comment ref="AY574" authorId="0" shapeId="0" xr:uid="{53C59E09-D72E-437F-821D-171075FC886F}">
      <text>
        <r>
          <rPr>
            <sz val="11"/>
            <rFont val="Calibri"/>
            <family val="2"/>
            <charset val="238"/>
          </rPr>
          <t>SZV_F:ISA</t>
        </r>
      </text>
    </comment>
    <comment ref="B575" authorId="0" shapeId="0" xr:uid="{C6DB0520-8524-4A8B-8A0F-05B9940EFEEB}">
      <text>
        <r>
          <rPr>
            <sz val="11"/>
            <rFont val="Calibri"/>
            <family val="2"/>
            <charset val="238"/>
          </rPr>
          <t>SZV_F:FontossagiSorrent</t>
        </r>
      </text>
    </comment>
    <comment ref="C575" authorId="0" shapeId="0" xr:uid="{D4435523-1D65-4CE7-A79B-A3F10CB18615}">
      <text>
        <r>
          <rPr>
            <sz val="11"/>
            <rFont val="Calibri"/>
            <family val="2"/>
            <charset val="238"/>
          </rPr>
          <t>SZV_F:FeladatKategoria</t>
        </r>
      </text>
    </comment>
    <comment ref="D575" authorId="0" shapeId="0" xr:uid="{0582774C-416E-450A-94D8-C28AD3E3E32D}">
      <text>
        <r>
          <rPr>
            <sz val="11"/>
            <rFont val="Calibri"/>
            <family val="2"/>
            <charset val="238"/>
          </rPr>
          <t>SZV_F:FeladatMegnevezes</t>
        </r>
      </text>
    </comment>
    <comment ref="E575" authorId="0" shapeId="0" xr:uid="{9008E56C-56DD-4682-9472-87E4EBD6EA95}">
      <text>
        <r>
          <rPr>
            <sz val="11"/>
            <rFont val="Calibri"/>
            <family val="2"/>
            <charset val="238"/>
          </rPr>
          <t>SZV_F:ElviEngedelySzam</t>
        </r>
      </text>
    </comment>
    <comment ref="F575" authorId="0" shapeId="0" xr:uid="{36E3C230-B172-4CA3-8FF5-6F3D7D35B43A}">
      <text>
        <r>
          <rPr>
            <sz val="11"/>
            <rFont val="Calibri"/>
            <family val="2"/>
            <charset val="238"/>
          </rPr>
          <t>SZV_F:VKR_Kod</t>
        </r>
      </text>
    </comment>
    <comment ref="G575" authorId="0" shapeId="0" xr:uid="{AE68A980-01EA-40B4-8777-9103D57A4787}">
      <text>
        <r>
          <rPr>
            <sz val="11"/>
            <rFont val="Calibri"/>
            <family val="2"/>
            <charset val="238"/>
          </rPr>
          <t>SZV_F:VKR_Nev</t>
        </r>
      </text>
    </comment>
    <comment ref="H575" authorId="0" shapeId="0" xr:uid="{6BBCBDB8-41DA-4960-9A09-A146068E65F3}">
      <text>
        <r>
          <rPr>
            <sz val="11"/>
            <rFont val="Calibri"/>
            <family val="2"/>
            <charset val="238"/>
          </rPr>
          <t>SZV_F:FeladatAzonosito</t>
        </r>
      </text>
    </comment>
    <comment ref="I575" authorId="0" shapeId="0" xr:uid="{540F46DD-09EF-4FAF-B117-93728B79F7A3}">
      <text>
        <r>
          <rPr>
            <sz val="11"/>
            <rFont val="Calibri"/>
            <family val="2"/>
            <charset val="238"/>
          </rPr>
          <t>SZV_F:EllatasiTerulet</t>
        </r>
      </text>
    </comment>
    <comment ref="J575" authorId="0" shapeId="0" xr:uid="{A06DE00B-4B0F-4EA6-934C-9D925D2C6B15}">
      <text>
        <r>
          <rPr>
            <sz val="11"/>
            <rFont val="Calibri"/>
            <family val="2"/>
            <charset val="238"/>
          </rPr>
          <t>SZV_F:EllatasertFelelos</t>
        </r>
      </text>
    </comment>
    <comment ref="K575" authorId="0" shapeId="0" xr:uid="{C84F18F3-17C0-4567-85EF-82B2C390141D}">
      <text>
        <r>
          <rPr>
            <sz val="11"/>
            <rFont val="Calibri"/>
            <family val="2"/>
            <charset val="238"/>
          </rPr>
          <t>SZV_F:TervezettNettoKoltseg</t>
        </r>
      </text>
    </comment>
    <comment ref="L575" authorId="0" shapeId="0" xr:uid="{BEF1D0D8-81D8-4DC9-A7BD-09C9F47C398E}">
      <text>
        <r>
          <rPr>
            <sz val="11"/>
            <rFont val="Calibri"/>
            <family val="2"/>
            <charset val="238"/>
          </rPr>
          <t>SZV_F:IdotartamKezdes</t>
        </r>
      </text>
    </comment>
    <comment ref="M575" authorId="0" shapeId="0" xr:uid="{17C584B3-143E-4DF3-A0BE-8073C62CCB9E}">
      <text>
        <r>
          <rPr>
            <sz val="11"/>
            <rFont val="Calibri"/>
            <family val="2"/>
            <charset val="238"/>
          </rPr>
          <t>SZV_F:IdotartamBefejezes</t>
        </r>
      </text>
    </comment>
    <comment ref="N575" authorId="0" shapeId="0" xr:uid="{6878FDAB-EFB8-4C26-97F6-BF6C9A7FD43D}">
      <text>
        <r>
          <rPr>
            <sz val="11"/>
            <rFont val="Calibri"/>
            <family val="2"/>
            <charset val="238"/>
          </rPr>
          <t>SZV_F:NettoKoltsegUtem1</t>
        </r>
      </text>
    </comment>
    <comment ref="O575" authorId="0" shapeId="0" xr:uid="{464416FD-82C4-4C08-8B11-838B6E4DE9F2}">
      <text>
        <r>
          <rPr>
            <sz val="11"/>
            <rFont val="Calibri"/>
            <family val="2"/>
            <charset val="238"/>
          </rPr>
          <t>SZV_F:NettoKoltsegUtem2</t>
        </r>
      </text>
    </comment>
    <comment ref="P575" authorId="0" shapeId="0" xr:uid="{9D086138-8AE6-43AA-B251-12E8D23238C1}">
      <text>
        <r>
          <rPr>
            <sz val="11"/>
            <rFont val="Calibri"/>
            <family val="2"/>
            <charset val="238"/>
          </rPr>
          <t>SZV_F:EM_Melleklet2_KTG</t>
        </r>
      </text>
    </comment>
    <comment ref="R575" authorId="0" shapeId="0" xr:uid="{F7BB3CBE-74A3-4D16-88F8-4D1253D40DB8}">
      <text>
        <r>
          <rPr>
            <sz val="11"/>
            <rFont val="Calibri"/>
            <family val="2"/>
            <charset val="238"/>
          </rPr>
          <t>SZV_F:HDUtem1</t>
        </r>
      </text>
    </comment>
    <comment ref="S575" authorId="0" shapeId="0" xr:uid="{DD048E40-B2EE-4733-B5BC-AEC4BB790644}">
      <text>
        <r>
          <rPr>
            <sz val="11"/>
            <rFont val="Calibri"/>
            <family val="2"/>
            <charset val="238"/>
          </rPr>
          <t>SZV_F:ECSUtem1</t>
        </r>
      </text>
    </comment>
    <comment ref="T575" authorId="0" shapeId="0" xr:uid="{3CCC5D65-2845-48B0-908F-295B62434F6E}">
      <text>
        <r>
          <rPr>
            <sz val="11"/>
            <rFont val="Calibri"/>
            <family val="2"/>
            <charset val="238"/>
          </rPr>
          <t>SZV_F:KFHUtem1</t>
        </r>
      </text>
    </comment>
    <comment ref="U575" authorId="0" shapeId="0" xr:uid="{1D8A08A6-5A8D-45FF-8C69-37A631E4F18E}">
      <text>
        <r>
          <rPr>
            <sz val="11"/>
            <rFont val="Calibri"/>
            <family val="2"/>
            <charset val="238"/>
          </rPr>
          <t>SZV_F:Egyeb_SajatUtem1</t>
        </r>
      </text>
    </comment>
    <comment ref="V575" authorId="0" shapeId="0" xr:uid="{6E173F7F-465B-4858-9275-B61154D7C2EF}">
      <text>
        <r>
          <rPr>
            <sz val="11"/>
            <rFont val="Calibri"/>
            <family val="2"/>
            <charset val="238"/>
          </rPr>
          <t>SZV_F:DijUtem1</t>
        </r>
      </text>
    </comment>
    <comment ref="W575" authorId="0" shapeId="0" xr:uid="{FEE45C5D-D5F4-49EA-A0C4-41B4B25FFBB8}">
      <text>
        <r>
          <rPr>
            <sz val="11"/>
            <rFont val="Calibri"/>
            <family val="2"/>
            <charset val="238"/>
          </rPr>
          <t>SZV_F:EM_Melleklet1_Utem1</t>
        </r>
      </text>
    </comment>
    <comment ref="X575" authorId="0" shapeId="0" xr:uid="{A1FD544A-E557-499B-BAB6-2741E7CA6332}">
      <text>
        <r>
          <rPr>
            <sz val="11"/>
            <rFont val="Calibri"/>
            <family val="2"/>
            <charset val="238"/>
          </rPr>
          <t>SZV_F:EgyebAllamiUtem1</t>
        </r>
      </text>
    </comment>
    <comment ref="Y575" authorId="0" shapeId="0" xr:uid="{1B945D0F-BFF5-4146-A277-654C67B89A13}">
      <text>
        <r>
          <rPr>
            <sz val="11"/>
            <rFont val="Calibri"/>
            <family val="2"/>
            <charset val="238"/>
          </rPr>
          <t>SZV_F:OnkormanyzatiUtem1</t>
        </r>
      </text>
    </comment>
    <comment ref="Z575" authorId="0" shapeId="0" xr:uid="{CA756F5B-3B40-4DCF-8D2B-E058B2DCCD71}">
      <text>
        <r>
          <rPr>
            <sz val="11"/>
            <rFont val="Calibri"/>
            <family val="2"/>
            <charset val="238"/>
          </rPr>
          <t>SZV_F:EUUtem1</t>
        </r>
      </text>
    </comment>
    <comment ref="AA575" authorId="0" shapeId="0" xr:uid="{A0B4315E-0EED-452B-89AC-DC8C7C394C8E}">
      <text>
        <r>
          <rPr>
            <sz val="11"/>
            <rFont val="Calibri"/>
            <family val="2"/>
            <charset val="238"/>
          </rPr>
          <t>SZV_F:EgyebUtem1</t>
        </r>
      </text>
    </comment>
    <comment ref="AB575" authorId="0" shapeId="0" xr:uid="{BA18E25E-BCD3-4740-995E-BB9FE97F58CC}">
      <text>
        <r>
          <rPr>
            <sz val="11"/>
            <rFont val="Calibri"/>
            <family val="2"/>
            <charset val="238"/>
          </rPr>
          <t>SZV_F:HitelKotvenyUtem1</t>
        </r>
      </text>
    </comment>
    <comment ref="AC575" authorId="0" shapeId="0" xr:uid="{F0269367-2A5A-47E9-8ACC-E1EE1B27FDE7}">
      <text>
        <r>
          <rPr>
            <sz val="11"/>
            <rFont val="Calibri"/>
            <family val="2"/>
            <charset val="238"/>
          </rPr>
          <t>SZV_F:OsszesenUtem1</t>
        </r>
      </text>
    </comment>
    <comment ref="AF575" authorId="0" shapeId="0" xr:uid="{3E90A54C-D3DC-4AE3-8EA5-9802BE1B2C3D}">
      <text>
        <r>
          <rPr>
            <sz val="11"/>
            <rFont val="Calibri"/>
            <family val="2"/>
            <charset val="238"/>
          </rPr>
          <t>SZV_F:HDUtem2</t>
        </r>
      </text>
    </comment>
    <comment ref="AG575" authorId="0" shapeId="0" xr:uid="{8B58923B-5903-47D2-A531-1FC72FAB8B9A}">
      <text>
        <r>
          <rPr>
            <sz val="11"/>
            <rFont val="Calibri"/>
            <family val="2"/>
            <charset val="238"/>
          </rPr>
          <t>SZV_F:ECSUtem2</t>
        </r>
      </text>
    </comment>
    <comment ref="AH575" authorId="0" shapeId="0" xr:uid="{FE9F80BF-5933-4AB0-9876-76F393A21E00}">
      <text>
        <r>
          <rPr>
            <sz val="11"/>
            <rFont val="Calibri"/>
            <family val="2"/>
            <charset val="238"/>
          </rPr>
          <t>SZV_F:KFHUtem2</t>
        </r>
      </text>
    </comment>
    <comment ref="AI575" authorId="0" shapeId="0" xr:uid="{B4185DB4-572A-4204-8822-A16B26446757}">
      <text>
        <r>
          <rPr>
            <sz val="11"/>
            <rFont val="Calibri"/>
            <family val="2"/>
            <charset val="238"/>
          </rPr>
          <t>SZV_F:Egyeb_SajatUtem2</t>
        </r>
      </text>
    </comment>
    <comment ref="AJ575" authorId="0" shapeId="0" xr:uid="{60B4ABC7-E284-4778-8399-69736457E61B}">
      <text>
        <r>
          <rPr>
            <sz val="11"/>
            <rFont val="Calibri"/>
            <family val="2"/>
            <charset val="238"/>
          </rPr>
          <t>SZV_F:DijUtem2</t>
        </r>
      </text>
    </comment>
    <comment ref="AK575" authorId="0" shapeId="0" xr:uid="{F39FB31B-B55E-49B2-B796-86BA4E5A7BC1}">
      <text>
        <r>
          <rPr>
            <sz val="11"/>
            <rFont val="Calibri"/>
            <family val="2"/>
            <charset val="238"/>
          </rPr>
          <t>SZV_F:EM_Melleklet1_Utem2</t>
        </r>
      </text>
    </comment>
    <comment ref="AL575" authorId="0" shapeId="0" xr:uid="{A32DAF75-D8A4-453C-AC89-754C88640AB7}">
      <text>
        <r>
          <rPr>
            <sz val="11"/>
            <rFont val="Calibri"/>
            <family val="2"/>
            <charset val="238"/>
          </rPr>
          <t>SZV_F:EgyebAllamiUtem2</t>
        </r>
      </text>
    </comment>
    <comment ref="AM575" authorId="0" shapeId="0" xr:uid="{D8905049-3CC6-4A97-9E04-91B55B89EB2C}">
      <text>
        <r>
          <rPr>
            <sz val="11"/>
            <rFont val="Calibri"/>
            <family val="2"/>
            <charset val="238"/>
          </rPr>
          <t>SZV_F:OnkormanyzatiUtem2</t>
        </r>
      </text>
    </comment>
    <comment ref="AN575" authorId="0" shapeId="0" xr:uid="{EE92100F-70BC-4141-82EB-87D576FFA133}">
      <text>
        <r>
          <rPr>
            <sz val="11"/>
            <rFont val="Calibri"/>
            <family val="2"/>
            <charset val="238"/>
          </rPr>
          <t>SZV_F:EUUtem2</t>
        </r>
      </text>
    </comment>
    <comment ref="AO575" authorId="0" shapeId="0" xr:uid="{78F799C5-FC63-477C-82A6-26E183248F40}">
      <text>
        <r>
          <rPr>
            <sz val="11"/>
            <rFont val="Calibri"/>
            <family val="2"/>
            <charset val="238"/>
          </rPr>
          <t>SZV_F:EgyebUtem2</t>
        </r>
      </text>
    </comment>
    <comment ref="AP575" authorId="0" shapeId="0" xr:uid="{9489239C-003E-41B7-BFF8-8FF80F29C978}">
      <text>
        <r>
          <rPr>
            <sz val="11"/>
            <rFont val="Calibri"/>
            <family val="2"/>
            <charset val="238"/>
          </rPr>
          <t>SZV_F:HitelKotvenyUtem2</t>
        </r>
      </text>
    </comment>
    <comment ref="AQ575" authorId="0" shapeId="0" xr:uid="{2B664635-7431-490F-93DC-2E2B09B2CE4F}">
      <text>
        <r>
          <rPr>
            <sz val="11"/>
            <rFont val="Calibri"/>
            <family val="2"/>
            <charset val="238"/>
          </rPr>
          <t>SZV_F:OsszesenUtem2</t>
        </r>
      </text>
    </comment>
    <comment ref="AR575" authorId="0" shapeId="0" xr:uid="{D52E2DEC-7B81-48CF-B33B-B163F8904E7A}">
      <text>
        <r>
          <rPr>
            <sz val="11"/>
            <rFont val="Calibri"/>
            <family val="2"/>
            <charset val="238"/>
          </rPr>
          <t>SZV_F:ForrashianyUtem2</t>
        </r>
      </text>
    </comment>
    <comment ref="AU575" authorId="0" shapeId="0" xr:uid="{0C7B31AB-6F65-467C-B34A-FC94FC7A186F}">
      <text>
        <r>
          <rPr>
            <sz val="11"/>
            <rFont val="Calibri"/>
            <family val="2"/>
            <charset val="238"/>
          </rPr>
          <t>SZV_F:Indokolas</t>
        </r>
      </text>
    </comment>
    <comment ref="AV575" authorId="0" shapeId="0" xr:uid="{B0650019-C383-4C5B-B1C7-373C3CFAB162}">
      <text>
        <r>
          <rPr>
            <sz val="11"/>
            <rFont val="Calibri"/>
            <family val="2"/>
            <charset val="238"/>
          </rPr>
          <t>SZV_F:Megjegyzes</t>
        </r>
      </text>
    </comment>
    <comment ref="AW575" authorId="0" shapeId="0" xr:uid="{483968A7-7AF7-4A4C-8602-3AD534FDC635}">
      <text>
        <r>
          <rPr>
            <sz val="11"/>
            <rFont val="Calibri"/>
            <family val="2"/>
            <charset val="238"/>
          </rPr>
          <t>SZV_F:FeladatSorszam</t>
        </r>
      </text>
    </comment>
    <comment ref="AY575" authorId="0" shapeId="0" xr:uid="{53930597-1FD1-456A-ADA2-C36B0CB5E0A9}">
      <text>
        <r>
          <rPr>
            <sz val="11"/>
            <rFont val="Calibri"/>
            <family val="2"/>
            <charset val="238"/>
          </rPr>
          <t>SZV_F:ISA</t>
        </r>
      </text>
    </comment>
    <comment ref="B576" authorId="0" shapeId="0" xr:uid="{DEA0E34E-B0C0-411E-BA91-9A30CB0FF84F}">
      <text>
        <r>
          <rPr>
            <sz val="11"/>
            <rFont val="Calibri"/>
            <family val="2"/>
            <charset val="238"/>
          </rPr>
          <t>SZV_F:FontossagiSorrent</t>
        </r>
      </text>
    </comment>
    <comment ref="C576" authorId="0" shapeId="0" xr:uid="{D188743C-33A9-4855-9BF2-03E13FC961F5}">
      <text>
        <r>
          <rPr>
            <sz val="11"/>
            <rFont val="Calibri"/>
            <family val="2"/>
            <charset val="238"/>
          </rPr>
          <t>SZV_F:FeladatKategoria</t>
        </r>
      </text>
    </comment>
    <comment ref="D576" authorId="0" shapeId="0" xr:uid="{121C8413-E2E3-4948-B864-5C0DF16D6429}">
      <text>
        <r>
          <rPr>
            <sz val="11"/>
            <rFont val="Calibri"/>
            <family val="2"/>
            <charset val="238"/>
          </rPr>
          <t>SZV_F:FeladatMegnevezes</t>
        </r>
      </text>
    </comment>
    <comment ref="E576" authorId="0" shapeId="0" xr:uid="{7A119319-222D-4D62-8AA3-D00DA6589138}">
      <text>
        <r>
          <rPr>
            <sz val="11"/>
            <rFont val="Calibri"/>
            <family val="2"/>
            <charset val="238"/>
          </rPr>
          <t>SZV_F:ElviEngedelySzam</t>
        </r>
      </text>
    </comment>
    <comment ref="F576" authorId="0" shapeId="0" xr:uid="{1B216DE4-F737-4C91-97EC-B62512D890D4}">
      <text>
        <r>
          <rPr>
            <sz val="11"/>
            <rFont val="Calibri"/>
            <family val="2"/>
            <charset val="238"/>
          </rPr>
          <t>SZV_F:VKR_Kod</t>
        </r>
      </text>
    </comment>
    <comment ref="G576" authorId="0" shapeId="0" xr:uid="{543E7889-584D-4941-9E1F-3CFAFAB40CC8}">
      <text>
        <r>
          <rPr>
            <sz val="11"/>
            <rFont val="Calibri"/>
            <family val="2"/>
            <charset val="238"/>
          </rPr>
          <t>SZV_F:VKR_Nev</t>
        </r>
      </text>
    </comment>
    <comment ref="H576" authorId="0" shapeId="0" xr:uid="{D46C2257-C1E8-43B3-9811-25CEB4895F4E}">
      <text>
        <r>
          <rPr>
            <sz val="11"/>
            <rFont val="Calibri"/>
            <family val="2"/>
            <charset val="238"/>
          </rPr>
          <t>SZV_F:FeladatAzonosito</t>
        </r>
      </text>
    </comment>
    <comment ref="I576" authorId="0" shapeId="0" xr:uid="{1580E76F-6243-4C52-A4C1-1D5534B1963F}">
      <text>
        <r>
          <rPr>
            <sz val="11"/>
            <rFont val="Calibri"/>
            <family val="2"/>
            <charset val="238"/>
          </rPr>
          <t>SZV_F:EllatasiTerulet</t>
        </r>
      </text>
    </comment>
    <comment ref="J576" authorId="0" shapeId="0" xr:uid="{B9BD8100-592A-4E7A-83D1-5CA43C061AC0}">
      <text>
        <r>
          <rPr>
            <sz val="11"/>
            <rFont val="Calibri"/>
            <family val="2"/>
            <charset val="238"/>
          </rPr>
          <t>SZV_F:EllatasertFelelos</t>
        </r>
      </text>
    </comment>
    <comment ref="K576" authorId="0" shapeId="0" xr:uid="{6FB08500-B4FD-4F72-8F66-2E8C03A5B062}">
      <text>
        <r>
          <rPr>
            <sz val="11"/>
            <rFont val="Calibri"/>
            <family val="2"/>
            <charset val="238"/>
          </rPr>
          <t>SZV_F:TervezettNettoKoltseg</t>
        </r>
      </text>
    </comment>
    <comment ref="L576" authorId="0" shapeId="0" xr:uid="{6E8FED11-C75B-4D99-A068-48338609A736}">
      <text>
        <r>
          <rPr>
            <sz val="11"/>
            <rFont val="Calibri"/>
            <family val="2"/>
            <charset val="238"/>
          </rPr>
          <t>SZV_F:IdotartamKezdes</t>
        </r>
      </text>
    </comment>
    <comment ref="M576" authorId="0" shapeId="0" xr:uid="{8ECA048C-D2D5-42D5-9043-E55A3812632F}">
      <text>
        <r>
          <rPr>
            <sz val="11"/>
            <rFont val="Calibri"/>
            <family val="2"/>
            <charset val="238"/>
          </rPr>
          <t>SZV_F:IdotartamBefejezes</t>
        </r>
      </text>
    </comment>
    <comment ref="N576" authorId="0" shapeId="0" xr:uid="{C4A077BD-87BB-45C1-BA65-521707B6AD4F}">
      <text>
        <r>
          <rPr>
            <sz val="11"/>
            <rFont val="Calibri"/>
            <family val="2"/>
            <charset val="238"/>
          </rPr>
          <t>SZV_F:NettoKoltsegUtem1</t>
        </r>
      </text>
    </comment>
    <comment ref="O576" authorId="0" shapeId="0" xr:uid="{67B0D3FB-7E7F-45CC-AC54-3A98158DEA91}">
      <text>
        <r>
          <rPr>
            <sz val="11"/>
            <rFont val="Calibri"/>
            <family val="2"/>
            <charset val="238"/>
          </rPr>
          <t>SZV_F:NettoKoltsegUtem2</t>
        </r>
      </text>
    </comment>
    <comment ref="P576" authorId="0" shapeId="0" xr:uid="{8194B792-39AC-44FC-8F1D-3D76260CACC1}">
      <text>
        <r>
          <rPr>
            <sz val="11"/>
            <rFont val="Calibri"/>
            <family val="2"/>
            <charset val="238"/>
          </rPr>
          <t>SZV_F:EM_Melleklet2_KTG</t>
        </r>
      </text>
    </comment>
    <comment ref="R576" authorId="0" shapeId="0" xr:uid="{8641D931-596F-4324-8997-358A09C96316}">
      <text>
        <r>
          <rPr>
            <sz val="11"/>
            <rFont val="Calibri"/>
            <family val="2"/>
            <charset val="238"/>
          </rPr>
          <t>SZV_F:HDUtem1</t>
        </r>
      </text>
    </comment>
    <comment ref="S576" authorId="0" shapeId="0" xr:uid="{89AA17F8-55CC-44ED-971B-195A9F6833A2}">
      <text>
        <r>
          <rPr>
            <sz val="11"/>
            <rFont val="Calibri"/>
            <family val="2"/>
            <charset val="238"/>
          </rPr>
          <t>SZV_F:ECSUtem1</t>
        </r>
      </text>
    </comment>
    <comment ref="T576" authorId="0" shapeId="0" xr:uid="{578B578D-1002-40CD-B6DD-C4A7B4B99FAF}">
      <text>
        <r>
          <rPr>
            <sz val="11"/>
            <rFont val="Calibri"/>
            <family val="2"/>
            <charset val="238"/>
          </rPr>
          <t>SZV_F:KFHUtem1</t>
        </r>
      </text>
    </comment>
    <comment ref="U576" authorId="0" shapeId="0" xr:uid="{4159BC6A-AAF7-4E75-B777-B0C4C270AE88}">
      <text>
        <r>
          <rPr>
            <sz val="11"/>
            <rFont val="Calibri"/>
            <family val="2"/>
            <charset val="238"/>
          </rPr>
          <t>SZV_F:Egyeb_SajatUtem1</t>
        </r>
      </text>
    </comment>
    <comment ref="V576" authorId="0" shapeId="0" xr:uid="{C711ECED-03F2-485A-970B-CB04C84AF47C}">
      <text>
        <r>
          <rPr>
            <sz val="11"/>
            <rFont val="Calibri"/>
            <family val="2"/>
            <charset val="238"/>
          </rPr>
          <t>SZV_F:DijUtem1</t>
        </r>
      </text>
    </comment>
    <comment ref="W576" authorId="0" shapeId="0" xr:uid="{8C0401E6-C097-4CC5-AA27-266E6BD19F24}">
      <text>
        <r>
          <rPr>
            <sz val="11"/>
            <rFont val="Calibri"/>
            <family val="2"/>
            <charset val="238"/>
          </rPr>
          <t>SZV_F:EM_Melleklet1_Utem1</t>
        </r>
      </text>
    </comment>
    <comment ref="X576" authorId="0" shapeId="0" xr:uid="{5900ED8B-747D-4784-9910-7F8BAE5584CD}">
      <text>
        <r>
          <rPr>
            <sz val="11"/>
            <rFont val="Calibri"/>
            <family val="2"/>
            <charset val="238"/>
          </rPr>
          <t>SZV_F:EgyebAllamiUtem1</t>
        </r>
      </text>
    </comment>
    <comment ref="Y576" authorId="0" shapeId="0" xr:uid="{6CBC5CA0-C6B4-4CA8-BA7E-CCE25F0E14CA}">
      <text>
        <r>
          <rPr>
            <sz val="11"/>
            <rFont val="Calibri"/>
            <family val="2"/>
            <charset val="238"/>
          </rPr>
          <t>SZV_F:OnkormanyzatiUtem1</t>
        </r>
      </text>
    </comment>
    <comment ref="Z576" authorId="0" shapeId="0" xr:uid="{5E341D6C-64F4-4E64-A4F2-80DF2F75DBCD}">
      <text>
        <r>
          <rPr>
            <sz val="11"/>
            <rFont val="Calibri"/>
            <family val="2"/>
            <charset val="238"/>
          </rPr>
          <t>SZV_F:EUUtem1</t>
        </r>
      </text>
    </comment>
    <comment ref="AA576" authorId="0" shapeId="0" xr:uid="{F0F72619-75B9-400A-837B-D8E25D77D92B}">
      <text>
        <r>
          <rPr>
            <sz val="11"/>
            <rFont val="Calibri"/>
            <family val="2"/>
            <charset val="238"/>
          </rPr>
          <t>SZV_F:EgyebUtem1</t>
        </r>
      </text>
    </comment>
    <comment ref="AB576" authorId="0" shapeId="0" xr:uid="{B81835BA-DBA1-4637-80FB-1FAD99C3C821}">
      <text>
        <r>
          <rPr>
            <sz val="11"/>
            <rFont val="Calibri"/>
            <family val="2"/>
            <charset val="238"/>
          </rPr>
          <t>SZV_F:HitelKotvenyUtem1</t>
        </r>
      </text>
    </comment>
    <comment ref="AC576" authorId="0" shapeId="0" xr:uid="{80706867-4F1B-48D8-A6F4-7319726AE7D4}">
      <text>
        <r>
          <rPr>
            <sz val="11"/>
            <rFont val="Calibri"/>
            <family val="2"/>
            <charset val="238"/>
          </rPr>
          <t>SZV_F:OsszesenUtem1</t>
        </r>
      </text>
    </comment>
    <comment ref="AF576" authorId="0" shapeId="0" xr:uid="{F55AD118-25B0-413D-8C82-C686ABE8E45B}">
      <text>
        <r>
          <rPr>
            <sz val="11"/>
            <rFont val="Calibri"/>
            <family val="2"/>
            <charset val="238"/>
          </rPr>
          <t>SZV_F:HDUtem2</t>
        </r>
      </text>
    </comment>
    <comment ref="AG576" authorId="0" shapeId="0" xr:uid="{D82F3C22-15C4-45DC-B34E-A1FAE562475B}">
      <text>
        <r>
          <rPr>
            <sz val="11"/>
            <rFont val="Calibri"/>
            <family val="2"/>
            <charset val="238"/>
          </rPr>
          <t>SZV_F:ECSUtem2</t>
        </r>
      </text>
    </comment>
    <comment ref="AH576" authorId="0" shapeId="0" xr:uid="{E09FD91A-382F-4D97-B01D-CF38364C09BC}">
      <text>
        <r>
          <rPr>
            <sz val="11"/>
            <rFont val="Calibri"/>
            <family val="2"/>
            <charset val="238"/>
          </rPr>
          <t>SZV_F:KFHUtem2</t>
        </r>
      </text>
    </comment>
    <comment ref="AI576" authorId="0" shapeId="0" xr:uid="{A428B694-F4CF-49B6-972F-BE39D871C2F8}">
      <text>
        <r>
          <rPr>
            <sz val="11"/>
            <rFont val="Calibri"/>
            <family val="2"/>
            <charset val="238"/>
          </rPr>
          <t>SZV_F:Egyeb_SajatUtem2</t>
        </r>
      </text>
    </comment>
    <comment ref="AJ576" authorId="0" shapeId="0" xr:uid="{E1B69EB9-948E-4240-9106-7D35EDF02A66}">
      <text>
        <r>
          <rPr>
            <sz val="11"/>
            <rFont val="Calibri"/>
            <family val="2"/>
            <charset val="238"/>
          </rPr>
          <t>SZV_F:DijUtem2</t>
        </r>
      </text>
    </comment>
    <comment ref="AK576" authorId="0" shapeId="0" xr:uid="{85CC6274-6410-4197-BE04-C95BEFDC806C}">
      <text>
        <r>
          <rPr>
            <sz val="11"/>
            <rFont val="Calibri"/>
            <family val="2"/>
            <charset val="238"/>
          </rPr>
          <t>SZV_F:EM_Melleklet1_Utem2</t>
        </r>
      </text>
    </comment>
    <comment ref="AL576" authorId="0" shapeId="0" xr:uid="{8A5796A4-CB64-4821-8583-43EAEA946875}">
      <text>
        <r>
          <rPr>
            <sz val="11"/>
            <rFont val="Calibri"/>
            <family val="2"/>
            <charset val="238"/>
          </rPr>
          <t>SZV_F:EgyebAllamiUtem2</t>
        </r>
      </text>
    </comment>
    <comment ref="AM576" authorId="0" shapeId="0" xr:uid="{AAC05801-B595-4C14-8F76-765A92CF4867}">
      <text>
        <r>
          <rPr>
            <sz val="11"/>
            <rFont val="Calibri"/>
            <family val="2"/>
            <charset val="238"/>
          </rPr>
          <t>SZV_F:OnkormanyzatiUtem2</t>
        </r>
      </text>
    </comment>
    <comment ref="AN576" authorId="0" shapeId="0" xr:uid="{D0AC0A5D-513B-4254-BB87-D025F4CDAC8B}">
      <text>
        <r>
          <rPr>
            <sz val="11"/>
            <rFont val="Calibri"/>
            <family val="2"/>
            <charset val="238"/>
          </rPr>
          <t>SZV_F:EUUtem2</t>
        </r>
      </text>
    </comment>
    <comment ref="AO576" authorId="0" shapeId="0" xr:uid="{61F399B4-3EE5-4A10-9CB9-2846B6A6C3AA}">
      <text>
        <r>
          <rPr>
            <sz val="11"/>
            <rFont val="Calibri"/>
            <family val="2"/>
            <charset val="238"/>
          </rPr>
          <t>SZV_F:EgyebUtem2</t>
        </r>
      </text>
    </comment>
    <comment ref="AP576" authorId="0" shapeId="0" xr:uid="{B47561E4-9D6D-4792-BDE7-95F23B74AE7F}">
      <text>
        <r>
          <rPr>
            <sz val="11"/>
            <rFont val="Calibri"/>
            <family val="2"/>
            <charset val="238"/>
          </rPr>
          <t>SZV_F:HitelKotvenyUtem2</t>
        </r>
      </text>
    </comment>
    <comment ref="AQ576" authorId="0" shapeId="0" xr:uid="{25B4CF05-984D-47E7-A5EC-228AF7204EF9}">
      <text>
        <r>
          <rPr>
            <sz val="11"/>
            <rFont val="Calibri"/>
            <family val="2"/>
            <charset val="238"/>
          </rPr>
          <t>SZV_F:OsszesenUtem2</t>
        </r>
      </text>
    </comment>
    <comment ref="AR576" authorId="0" shapeId="0" xr:uid="{DBBE566F-77B5-4A4C-BC81-20B4509B2BE1}">
      <text>
        <r>
          <rPr>
            <sz val="11"/>
            <rFont val="Calibri"/>
            <family val="2"/>
            <charset val="238"/>
          </rPr>
          <t>SZV_F:ForrashianyUtem2</t>
        </r>
      </text>
    </comment>
    <comment ref="AU576" authorId="0" shapeId="0" xr:uid="{815D363E-F3C9-4BB9-835E-BCDC3F45C95B}">
      <text>
        <r>
          <rPr>
            <sz val="11"/>
            <rFont val="Calibri"/>
            <family val="2"/>
            <charset val="238"/>
          </rPr>
          <t>SZV_F:Indokolas</t>
        </r>
      </text>
    </comment>
    <comment ref="AV576" authorId="0" shapeId="0" xr:uid="{64DD1B54-7CA9-4DE8-9407-288C3238EE40}">
      <text>
        <r>
          <rPr>
            <sz val="11"/>
            <rFont val="Calibri"/>
            <family val="2"/>
            <charset val="238"/>
          </rPr>
          <t>SZV_F:Megjegyzes</t>
        </r>
      </text>
    </comment>
    <comment ref="AW576" authorId="0" shapeId="0" xr:uid="{F1C591CE-5DF1-4EAC-A41E-9DE3C5AC47CB}">
      <text>
        <r>
          <rPr>
            <sz val="11"/>
            <rFont val="Calibri"/>
            <family val="2"/>
            <charset val="238"/>
          </rPr>
          <t>SZV_F:FeladatSorszam</t>
        </r>
      </text>
    </comment>
    <comment ref="AY576" authorId="0" shapeId="0" xr:uid="{13CEFD43-98E0-408A-A8A8-8A82F1A60667}">
      <text>
        <r>
          <rPr>
            <sz val="11"/>
            <rFont val="Calibri"/>
            <family val="2"/>
            <charset val="238"/>
          </rPr>
          <t>SZV_F:ISA</t>
        </r>
      </text>
    </comment>
    <comment ref="B577" authorId="0" shapeId="0" xr:uid="{84611226-1289-4251-AF2C-589213E87569}">
      <text>
        <r>
          <rPr>
            <sz val="11"/>
            <rFont val="Calibri"/>
            <family val="2"/>
            <charset val="238"/>
          </rPr>
          <t>SZV_F:FontossagiSorrent</t>
        </r>
      </text>
    </comment>
    <comment ref="C577" authorId="0" shapeId="0" xr:uid="{CDED8274-BA93-4067-8278-C572CC2E072C}">
      <text>
        <r>
          <rPr>
            <sz val="11"/>
            <rFont val="Calibri"/>
            <family val="2"/>
            <charset val="238"/>
          </rPr>
          <t>SZV_F:FeladatKategoria</t>
        </r>
      </text>
    </comment>
    <comment ref="D577" authorId="0" shapeId="0" xr:uid="{B1C7898D-AAB1-4CFF-8949-6F5B9174D2B5}">
      <text>
        <r>
          <rPr>
            <sz val="11"/>
            <rFont val="Calibri"/>
            <family val="2"/>
            <charset val="238"/>
          </rPr>
          <t>SZV_F:FeladatMegnevezes</t>
        </r>
      </text>
    </comment>
    <comment ref="E577" authorId="0" shapeId="0" xr:uid="{D3CC447D-0937-435E-B48F-B359C68CE06E}">
      <text>
        <r>
          <rPr>
            <sz val="11"/>
            <rFont val="Calibri"/>
            <family val="2"/>
            <charset val="238"/>
          </rPr>
          <t>SZV_F:ElviEngedelySzam</t>
        </r>
      </text>
    </comment>
    <comment ref="F577" authorId="0" shapeId="0" xr:uid="{DD6BEFB4-732E-45DF-A5A5-07A61732B455}">
      <text>
        <r>
          <rPr>
            <sz val="11"/>
            <rFont val="Calibri"/>
            <family val="2"/>
            <charset val="238"/>
          </rPr>
          <t>SZV_F:VKR_Kod</t>
        </r>
      </text>
    </comment>
    <comment ref="G577" authorId="0" shapeId="0" xr:uid="{EE374177-3625-479E-8CD5-81A3C9404AAB}">
      <text>
        <r>
          <rPr>
            <sz val="11"/>
            <rFont val="Calibri"/>
            <family val="2"/>
            <charset val="238"/>
          </rPr>
          <t>SZV_F:VKR_Nev</t>
        </r>
      </text>
    </comment>
    <comment ref="H577" authorId="0" shapeId="0" xr:uid="{BD9F9168-7775-4F91-A194-498C4D8E40C9}">
      <text>
        <r>
          <rPr>
            <sz val="11"/>
            <rFont val="Calibri"/>
            <family val="2"/>
            <charset val="238"/>
          </rPr>
          <t>SZV_F:FeladatAzonosito</t>
        </r>
      </text>
    </comment>
    <comment ref="I577" authorId="0" shapeId="0" xr:uid="{1808DCD1-D5A4-487B-807B-65DAC8F375DF}">
      <text>
        <r>
          <rPr>
            <sz val="11"/>
            <rFont val="Calibri"/>
            <family val="2"/>
            <charset val="238"/>
          </rPr>
          <t>SZV_F:EllatasiTerulet</t>
        </r>
      </text>
    </comment>
    <comment ref="J577" authorId="0" shapeId="0" xr:uid="{2DB820FC-1700-4644-9CF3-7C8E93BC2728}">
      <text>
        <r>
          <rPr>
            <sz val="11"/>
            <rFont val="Calibri"/>
            <family val="2"/>
            <charset val="238"/>
          </rPr>
          <t>SZV_F:EllatasertFelelos</t>
        </r>
      </text>
    </comment>
    <comment ref="K577" authorId="0" shapeId="0" xr:uid="{3F992BDF-187C-4CF1-B9FF-877D62244AD9}">
      <text>
        <r>
          <rPr>
            <sz val="11"/>
            <rFont val="Calibri"/>
            <family val="2"/>
            <charset val="238"/>
          </rPr>
          <t>SZV_F:TervezettNettoKoltseg</t>
        </r>
      </text>
    </comment>
    <comment ref="L577" authorId="0" shapeId="0" xr:uid="{501ABFC6-AD55-4DCF-B4F2-09681BF4E3B8}">
      <text>
        <r>
          <rPr>
            <sz val="11"/>
            <rFont val="Calibri"/>
            <family val="2"/>
            <charset val="238"/>
          </rPr>
          <t>SZV_F:IdotartamKezdes</t>
        </r>
      </text>
    </comment>
    <comment ref="M577" authorId="0" shapeId="0" xr:uid="{7389D9CC-423A-4ED3-96BC-D0F722646780}">
      <text>
        <r>
          <rPr>
            <sz val="11"/>
            <rFont val="Calibri"/>
            <family val="2"/>
            <charset val="238"/>
          </rPr>
          <t>SZV_F:IdotartamBefejezes</t>
        </r>
      </text>
    </comment>
    <comment ref="N577" authorId="0" shapeId="0" xr:uid="{F98B9A0D-3FC2-43EE-A19B-47DAF2BA4F1D}">
      <text>
        <r>
          <rPr>
            <sz val="11"/>
            <rFont val="Calibri"/>
            <family val="2"/>
            <charset val="238"/>
          </rPr>
          <t>SZV_F:NettoKoltsegUtem1</t>
        </r>
      </text>
    </comment>
    <comment ref="O577" authorId="0" shapeId="0" xr:uid="{2D769828-FC75-49E5-9D1D-81C1769E8A13}">
      <text>
        <r>
          <rPr>
            <sz val="11"/>
            <rFont val="Calibri"/>
            <family val="2"/>
            <charset val="238"/>
          </rPr>
          <t>SZV_F:NettoKoltsegUtem2</t>
        </r>
      </text>
    </comment>
    <comment ref="P577" authorId="0" shapeId="0" xr:uid="{3D1E6853-F1D6-4099-AA0A-E2D35406C219}">
      <text>
        <r>
          <rPr>
            <sz val="11"/>
            <rFont val="Calibri"/>
            <family val="2"/>
            <charset val="238"/>
          </rPr>
          <t>SZV_F:EM_Melleklet2_KTG</t>
        </r>
      </text>
    </comment>
    <comment ref="R577" authorId="0" shapeId="0" xr:uid="{206B685A-12D2-4458-B7A6-5DAA12A7A2B1}">
      <text>
        <r>
          <rPr>
            <sz val="11"/>
            <rFont val="Calibri"/>
            <family val="2"/>
            <charset val="238"/>
          </rPr>
          <t>SZV_F:HDUtem1</t>
        </r>
      </text>
    </comment>
    <comment ref="S577" authorId="0" shapeId="0" xr:uid="{83D8E247-58C3-456A-AECA-DE9BFB403AF3}">
      <text>
        <r>
          <rPr>
            <sz val="11"/>
            <rFont val="Calibri"/>
            <family val="2"/>
            <charset val="238"/>
          </rPr>
          <t>SZV_F:ECSUtem1</t>
        </r>
      </text>
    </comment>
    <comment ref="T577" authorId="0" shapeId="0" xr:uid="{C587A32B-51AA-4375-A90A-C6BDC1F423B6}">
      <text>
        <r>
          <rPr>
            <sz val="11"/>
            <rFont val="Calibri"/>
            <family val="2"/>
            <charset val="238"/>
          </rPr>
          <t>SZV_F:KFHUtem1</t>
        </r>
      </text>
    </comment>
    <comment ref="U577" authorId="0" shapeId="0" xr:uid="{7C22BCC3-23C1-421C-BEC8-17D224FDB50F}">
      <text>
        <r>
          <rPr>
            <sz val="11"/>
            <rFont val="Calibri"/>
            <family val="2"/>
            <charset val="238"/>
          </rPr>
          <t>SZV_F:Egyeb_SajatUtem1</t>
        </r>
      </text>
    </comment>
    <comment ref="V577" authorId="0" shapeId="0" xr:uid="{4ED8B9DE-4AA5-4095-BB2F-7B132A695E42}">
      <text>
        <r>
          <rPr>
            <sz val="11"/>
            <rFont val="Calibri"/>
            <family val="2"/>
            <charset val="238"/>
          </rPr>
          <t>SZV_F:DijUtem1</t>
        </r>
      </text>
    </comment>
    <comment ref="W577" authorId="0" shapeId="0" xr:uid="{14250E6D-DA89-496E-B933-FA99F6380023}">
      <text>
        <r>
          <rPr>
            <sz val="11"/>
            <rFont val="Calibri"/>
            <family val="2"/>
            <charset val="238"/>
          </rPr>
          <t>SZV_F:EM_Melleklet1_Utem1</t>
        </r>
      </text>
    </comment>
    <comment ref="X577" authorId="0" shapeId="0" xr:uid="{9C4490A3-C9F7-4A95-8FDD-5FA7B29322C7}">
      <text>
        <r>
          <rPr>
            <sz val="11"/>
            <rFont val="Calibri"/>
            <family val="2"/>
            <charset val="238"/>
          </rPr>
          <t>SZV_F:EgyebAllamiUtem1</t>
        </r>
      </text>
    </comment>
    <comment ref="Y577" authorId="0" shapeId="0" xr:uid="{0E8AB615-41EB-4CEA-98C4-9929F232E530}">
      <text>
        <r>
          <rPr>
            <sz val="11"/>
            <rFont val="Calibri"/>
            <family val="2"/>
            <charset val="238"/>
          </rPr>
          <t>SZV_F:OnkormanyzatiUtem1</t>
        </r>
      </text>
    </comment>
    <comment ref="Z577" authorId="0" shapeId="0" xr:uid="{0EC24DC6-F004-42F5-B0DB-E50A979D90AA}">
      <text>
        <r>
          <rPr>
            <sz val="11"/>
            <rFont val="Calibri"/>
            <family val="2"/>
            <charset val="238"/>
          </rPr>
          <t>SZV_F:EUUtem1</t>
        </r>
      </text>
    </comment>
    <comment ref="AA577" authorId="0" shapeId="0" xr:uid="{B468F040-24C7-4891-B48B-E15349198A61}">
      <text>
        <r>
          <rPr>
            <sz val="11"/>
            <rFont val="Calibri"/>
            <family val="2"/>
            <charset val="238"/>
          </rPr>
          <t>SZV_F:EgyebUtem1</t>
        </r>
      </text>
    </comment>
    <comment ref="AB577" authorId="0" shapeId="0" xr:uid="{125B1364-1E3C-4AC7-8DE8-92530A4979F4}">
      <text>
        <r>
          <rPr>
            <sz val="11"/>
            <rFont val="Calibri"/>
            <family val="2"/>
            <charset val="238"/>
          </rPr>
          <t>SZV_F:HitelKotvenyUtem1</t>
        </r>
      </text>
    </comment>
    <comment ref="AC577" authorId="0" shapeId="0" xr:uid="{C0AE1CDE-4F81-4B3E-B534-2CDFBCF17C05}">
      <text>
        <r>
          <rPr>
            <sz val="11"/>
            <rFont val="Calibri"/>
            <family val="2"/>
            <charset val="238"/>
          </rPr>
          <t>SZV_F:OsszesenUtem1</t>
        </r>
      </text>
    </comment>
    <comment ref="AF577" authorId="0" shapeId="0" xr:uid="{3511D3F3-7C09-4612-AFBE-B1ED8DC82CFA}">
      <text>
        <r>
          <rPr>
            <sz val="11"/>
            <rFont val="Calibri"/>
            <family val="2"/>
            <charset val="238"/>
          </rPr>
          <t>SZV_F:HDUtem2</t>
        </r>
      </text>
    </comment>
    <comment ref="AG577" authorId="0" shapeId="0" xr:uid="{ECF9FCB1-F463-4537-BA43-F9566B70D655}">
      <text>
        <r>
          <rPr>
            <sz val="11"/>
            <rFont val="Calibri"/>
            <family val="2"/>
            <charset val="238"/>
          </rPr>
          <t>SZV_F:ECSUtem2</t>
        </r>
      </text>
    </comment>
    <comment ref="AH577" authorId="0" shapeId="0" xr:uid="{C783A3BE-DE2E-4CEF-864A-150A04838216}">
      <text>
        <r>
          <rPr>
            <sz val="11"/>
            <rFont val="Calibri"/>
            <family val="2"/>
            <charset val="238"/>
          </rPr>
          <t>SZV_F:KFHUtem2</t>
        </r>
      </text>
    </comment>
    <comment ref="AI577" authorId="0" shapeId="0" xr:uid="{78294E08-71E8-403C-8009-9C3684DADE90}">
      <text>
        <r>
          <rPr>
            <sz val="11"/>
            <rFont val="Calibri"/>
            <family val="2"/>
            <charset val="238"/>
          </rPr>
          <t>SZV_F:Egyeb_SajatUtem2</t>
        </r>
      </text>
    </comment>
    <comment ref="AJ577" authorId="0" shapeId="0" xr:uid="{121859EE-16EA-4EEF-9C80-14B08BF267CF}">
      <text>
        <r>
          <rPr>
            <sz val="11"/>
            <rFont val="Calibri"/>
            <family val="2"/>
            <charset val="238"/>
          </rPr>
          <t>SZV_F:DijUtem2</t>
        </r>
      </text>
    </comment>
    <comment ref="AK577" authorId="0" shapeId="0" xr:uid="{F8B37C97-25E5-4D6C-AD16-A2C7D3F5C310}">
      <text>
        <r>
          <rPr>
            <sz val="11"/>
            <rFont val="Calibri"/>
            <family val="2"/>
            <charset val="238"/>
          </rPr>
          <t>SZV_F:EM_Melleklet1_Utem2</t>
        </r>
      </text>
    </comment>
    <comment ref="AL577" authorId="0" shapeId="0" xr:uid="{95C56EEC-1F03-4556-ABAE-6073B58E4E02}">
      <text>
        <r>
          <rPr>
            <sz val="11"/>
            <rFont val="Calibri"/>
            <family val="2"/>
            <charset val="238"/>
          </rPr>
          <t>SZV_F:EgyebAllamiUtem2</t>
        </r>
      </text>
    </comment>
    <comment ref="AM577" authorId="0" shapeId="0" xr:uid="{A7313060-C1F3-4F7D-A82F-3C9DAE51C6ED}">
      <text>
        <r>
          <rPr>
            <sz val="11"/>
            <rFont val="Calibri"/>
            <family val="2"/>
            <charset val="238"/>
          </rPr>
          <t>SZV_F:OnkormanyzatiUtem2</t>
        </r>
      </text>
    </comment>
    <comment ref="AN577" authorId="0" shapeId="0" xr:uid="{AA48B609-232C-4B09-9908-EC4B07590FCB}">
      <text>
        <r>
          <rPr>
            <sz val="11"/>
            <rFont val="Calibri"/>
            <family val="2"/>
            <charset val="238"/>
          </rPr>
          <t>SZV_F:EUUtem2</t>
        </r>
      </text>
    </comment>
    <comment ref="AO577" authorId="0" shapeId="0" xr:uid="{93D4C75A-5DA2-43CF-87D0-3712EEAD4351}">
      <text>
        <r>
          <rPr>
            <sz val="11"/>
            <rFont val="Calibri"/>
            <family val="2"/>
            <charset val="238"/>
          </rPr>
          <t>SZV_F:EgyebUtem2</t>
        </r>
      </text>
    </comment>
    <comment ref="AP577" authorId="0" shapeId="0" xr:uid="{91D243FB-9ACA-4FF4-A1F4-73DD9FCCB477}">
      <text>
        <r>
          <rPr>
            <sz val="11"/>
            <rFont val="Calibri"/>
            <family val="2"/>
            <charset val="238"/>
          </rPr>
          <t>SZV_F:HitelKotvenyUtem2</t>
        </r>
      </text>
    </comment>
    <comment ref="AQ577" authorId="0" shapeId="0" xr:uid="{D1AC482B-6F7F-4FAF-A45D-0021CD9A9BD1}">
      <text>
        <r>
          <rPr>
            <sz val="11"/>
            <rFont val="Calibri"/>
            <family val="2"/>
            <charset val="238"/>
          </rPr>
          <t>SZV_F:OsszesenUtem2</t>
        </r>
      </text>
    </comment>
    <comment ref="AR577" authorId="0" shapeId="0" xr:uid="{71474D2C-10AA-494A-BBB5-E85472E04369}">
      <text>
        <r>
          <rPr>
            <sz val="11"/>
            <rFont val="Calibri"/>
            <family val="2"/>
            <charset val="238"/>
          </rPr>
          <t>SZV_F:ForrashianyUtem2</t>
        </r>
      </text>
    </comment>
    <comment ref="AU577" authorId="0" shapeId="0" xr:uid="{69A53CA3-A383-4124-954F-DBB040206696}">
      <text>
        <r>
          <rPr>
            <sz val="11"/>
            <rFont val="Calibri"/>
            <family val="2"/>
            <charset val="238"/>
          </rPr>
          <t>SZV_F:Indokolas</t>
        </r>
      </text>
    </comment>
    <comment ref="AV577" authorId="0" shapeId="0" xr:uid="{C7E4A390-0D0D-45A2-806B-E69125868081}">
      <text>
        <r>
          <rPr>
            <sz val="11"/>
            <rFont val="Calibri"/>
            <family val="2"/>
            <charset val="238"/>
          </rPr>
          <t>SZV_F:Megjegyzes</t>
        </r>
      </text>
    </comment>
    <comment ref="AW577" authorId="0" shapeId="0" xr:uid="{595BFE54-E0E3-492C-B54C-BE4D61F0F077}">
      <text>
        <r>
          <rPr>
            <sz val="11"/>
            <rFont val="Calibri"/>
            <family val="2"/>
            <charset val="238"/>
          </rPr>
          <t>SZV_F:FeladatSorszam</t>
        </r>
      </text>
    </comment>
    <comment ref="AY577" authorId="0" shapeId="0" xr:uid="{251CAC40-9F09-4BD1-9770-F08379398C12}">
      <text>
        <r>
          <rPr>
            <sz val="11"/>
            <rFont val="Calibri"/>
            <family val="2"/>
            <charset val="238"/>
          </rPr>
          <t>SZV_F:ISA</t>
        </r>
      </text>
    </comment>
    <comment ref="B578" authorId="0" shapeId="0" xr:uid="{D54F61A0-B145-43BB-95B8-A0A64E066ED9}">
      <text>
        <r>
          <rPr>
            <sz val="11"/>
            <rFont val="Calibri"/>
            <family val="2"/>
            <charset val="238"/>
          </rPr>
          <t>SZV_F:FontossagiSorrent</t>
        </r>
      </text>
    </comment>
    <comment ref="C578" authorId="0" shapeId="0" xr:uid="{8B34619F-5F08-4F54-90ED-A1D746A3106A}">
      <text>
        <r>
          <rPr>
            <sz val="11"/>
            <rFont val="Calibri"/>
            <family val="2"/>
            <charset val="238"/>
          </rPr>
          <t>SZV_F:FeladatKategoria</t>
        </r>
      </text>
    </comment>
    <comment ref="D578" authorId="0" shapeId="0" xr:uid="{B062CBCE-65DD-4A6C-95EA-0E721CA793DB}">
      <text>
        <r>
          <rPr>
            <sz val="11"/>
            <rFont val="Calibri"/>
            <family val="2"/>
            <charset val="238"/>
          </rPr>
          <t>SZV_F:FeladatMegnevezes</t>
        </r>
      </text>
    </comment>
    <comment ref="E578" authorId="0" shapeId="0" xr:uid="{FAC6C8C6-CA38-40EF-AB01-22860113411A}">
      <text>
        <r>
          <rPr>
            <sz val="11"/>
            <rFont val="Calibri"/>
            <family val="2"/>
            <charset val="238"/>
          </rPr>
          <t>SZV_F:ElviEngedelySzam</t>
        </r>
      </text>
    </comment>
    <comment ref="F578" authorId="0" shapeId="0" xr:uid="{3414DFC0-84E6-45A6-B791-8CDAB717C20D}">
      <text>
        <r>
          <rPr>
            <sz val="11"/>
            <rFont val="Calibri"/>
            <family val="2"/>
            <charset val="238"/>
          </rPr>
          <t>SZV_F:VKR_Kod</t>
        </r>
      </text>
    </comment>
    <comment ref="G578" authorId="0" shapeId="0" xr:uid="{05620890-3846-4050-9B38-585AE88EA81F}">
      <text>
        <r>
          <rPr>
            <sz val="11"/>
            <rFont val="Calibri"/>
            <family val="2"/>
            <charset val="238"/>
          </rPr>
          <t>SZV_F:VKR_Nev</t>
        </r>
      </text>
    </comment>
    <comment ref="H578" authorId="0" shapeId="0" xr:uid="{47BEA2F7-DF6D-482C-8BB7-9DEA8B74129B}">
      <text>
        <r>
          <rPr>
            <sz val="11"/>
            <rFont val="Calibri"/>
            <family val="2"/>
            <charset val="238"/>
          </rPr>
          <t>SZV_F:FeladatAzonosito</t>
        </r>
      </text>
    </comment>
    <comment ref="I578" authorId="0" shapeId="0" xr:uid="{3B9D6980-D48E-4FE0-917B-B0984FC079EE}">
      <text>
        <r>
          <rPr>
            <sz val="11"/>
            <rFont val="Calibri"/>
            <family val="2"/>
            <charset val="238"/>
          </rPr>
          <t>SZV_F:EllatasiTerulet</t>
        </r>
      </text>
    </comment>
    <comment ref="J578" authorId="0" shapeId="0" xr:uid="{43A012FF-1A14-4AE1-B7B9-EDA96A34B306}">
      <text>
        <r>
          <rPr>
            <sz val="11"/>
            <rFont val="Calibri"/>
            <family val="2"/>
            <charset val="238"/>
          </rPr>
          <t>SZV_F:EllatasertFelelos</t>
        </r>
      </text>
    </comment>
    <comment ref="K578" authorId="0" shapeId="0" xr:uid="{2A8AD3E4-4BF1-48B5-A521-86B373285166}">
      <text>
        <r>
          <rPr>
            <sz val="11"/>
            <rFont val="Calibri"/>
            <family val="2"/>
            <charset val="238"/>
          </rPr>
          <t>SZV_F:TervezettNettoKoltseg</t>
        </r>
      </text>
    </comment>
    <comment ref="L578" authorId="0" shapeId="0" xr:uid="{9F974B19-CE0E-49FA-A0CE-D07D5259046F}">
      <text>
        <r>
          <rPr>
            <sz val="11"/>
            <rFont val="Calibri"/>
            <family val="2"/>
            <charset val="238"/>
          </rPr>
          <t>SZV_F:IdotartamKezdes</t>
        </r>
      </text>
    </comment>
    <comment ref="M578" authorId="0" shapeId="0" xr:uid="{794194CD-1063-430A-9B02-F3CDA89300DE}">
      <text>
        <r>
          <rPr>
            <sz val="11"/>
            <rFont val="Calibri"/>
            <family val="2"/>
            <charset val="238"/>
          </rPr>
          <t>SZV_F:IdotartamBefejezes</t>
        </r>
      </text>
    </comment>
    <comment ref="N578" authorId="0" shapeId="0" xr:uid="{3BB98DF9-7785-48DC-8BC8-2567B5D748B7}">
      <text>
        <r>
          <rPr>
            <sz val="11"/>
            <rFont val="Calibri"/>
            <family val="2"/>
            <charset val="238"/>
          </rPr>
          <t>SZV_F:NettoKoltsegUtem1</t>
        </r>
      </text>
    </comment>
    <comment ref="O578" authorId="0" shapeId="0" xr:uid="{63A5AAF0-DD50-4722-BB09-87D2503CC431}">
      <text>
        <r>
          <rPr>
            <sz val="11"/>
            <rFont val="Calibri"/>
            <family val="2"/>
            <charset val="238"/>
          </rPr>
          <t>SZV_F:NettoKoltsegUtem2</t>
        </r>
      </text>
    </comment>
    <comment ref="P578" authorId="0" shapeId="0" xr:uid="{9A77908C-40C2-430B-90F6-11D57D53556E}">
      <text>
        <r>
          <rPr>
            <sz val="11"/>
            <rFont val="Calibri"/>
            <family val="2"/>
            <charset val="238"/>
          </rPr>
          <t>SZV_F:EM_Melleklet2_KTG</t>
        </r>
      </text>
    </comment>
    <comment ref="R578" authorId="0" shapeId="0" xr:uid="{78BAD114-83E8-4E3F-9E47-01B033B222C7}">
      <text>
        <r>
          <rPr>
            <sz val="11"/>
            <rFont val="Calibri"/>
            <family val="2"/>
            <charset val="238"/>
          </rPr>
          <t>SZV_F:HDUtem1</t>
        </r>
      </text>
    </comment>
    <comment ref="S578" authorId="0" shapeId="0" xr:uid="{4A0FC84B-02C4-4364-A799-E17E388FB700}">
      <text>
        <r>
          <rPr>
            <sz val="11"/>
            <rFont val="Calibri"/>
            <family val="2"/>
            <charset val="238"/>
          </rPr>
          <t>SZV_F:ECSUtem1</t>
        </r>
      </text>
    </comment>
    <comment ref="T578" authorId="0" shapeId="0" xr:uid="{DE531EE9-344D-42F7-BA2C-F877523979F2}">
      <text>
        <r>
          <rPr>
            <sz val="11"/>
            <rFont val="Calibri"/>
            <family val="2"/>
            <charset val="238"/>
          </rPr>
          <t>SZV_F:KFHUtem1</t>
        </r>
      </text>
    </comment>
    <comment ref="U578" authorId="0" shapeId="0" xr:uid="{2084C198-8484-4600-8514-D7EAC9BF1191}">
      <text>
        <r>
          <rPr>
            <sz val="11"/>
            <rFont val="Calibri"/>
            <family val="2"/>
            <charset val="238"/>
          </rPr>
          <t>SZV_F:Egyeb_SajatUtem1</t>
        </r>
      </text>
    </comment>
    <comment ref="V578" authorId="0" shapeId="0" xr:uid="{549ADE9B-53C8-4D7B-9E85-853BC709BE38}">
      <text>
        <r>
          <rPr>
            <sz val="11"/>
            <rFont val="Calibri"/>
            <family val="2"/>
            <charset val="238"/>
          </rPr>
          <t>SZV_F:DijUtem1</t>
        </r>
      </text>
    </comment>
    <comment ref="W578" authorId="0" shapeId="0" xr:uid="{F650468A-F5D3-445A-8C8D-BF49008F48B2}">
      <text>
        <r>
          <rPr>
            <sz val="11"/>
            <rFont val="Calibri"/>
            <family val="2"/>
            <charset val="238"/>
          </rPr>
          <t>SZV_F:EM_Melleklet1_Utem1</t>
        </r>
      </text>
    </comment>
    <comment ref="X578" authorId="0" shapeId="0" xr:uid="{57B55C3B-8A82-403E-BC6A-FEC82B73253F}">
      <text>
        <r>
          <rPr>
            <sz val="11"/>
            <rFont val="Calibri"/>
            <family val="2"/>
            <charset val="238"/>
          </rPr>
          <t>SZV_F:EgyebAllamiUtem1</t>
        </r>
      </text>
    </comment>
    <comment ref="Y578" authorId="0" shapeId="0" xr:uid="{188A8AFE-97C7-4C55-85B0-A4F39A9AB1F7}">
      <text>
        <r>
          <rPr>
            <sz val="11"/>
            <rFont val="Calibri"/>
            <family val="2"/>
            <charset val="238"/>
          </rPr>
          <t>SZV_F:OnkormanyzatiUtem1</t>
        </r>
      </text>
    </comment>
    <comment ref="Z578" authorId="0" shapeId="0" xr:uid="{0FFF0ECA-4C3B-439F-B140-3DD448A23BCA}">
      <text>
        <r>
          <rPr>
            <sz val="11"/>
            <rFont val="Calibri"/>
            <family val="2"/>
            <charset val="238"/>
          </rPr>
          <t>SZV_F:EUUtem1</t>
        </r>
      </text>
    </comment>
    <comment ref="AA578" authorId="0" shapeId="0" xr:uid="{2D4CD291-9AE6-4A95-96A7-29B4DB993C37}">
      <text>
        <r>
          <rPr>
            <sz val="11"/>
            <rFont val="Calibri"/>
            <family val="2"/>
            <charset val="238"/>
          </rPr>
          <t>SZV_F:EgyebUtem1</t>
        </r>
      </text>
    </comment>
    <comment ref="AB578" authorId="0" shapeId="0" xr:uid="{39F0C662-4CEA-4E6D-9B96-685729A68397}">
      <text>
        <r>
          <rPr>
            <sz val="11"/>
            <rFont val="Calibri"/>
            <family val="2"/>
            <charset val="238"/>
          </rPr>
          <t>SZV_F:HitelKotvenyUtem1</t>
        </r>
      </text>
    </comment>
    <comment ref="AC578" authorId="0" shapeId="0" xr:uid="{3E00F7EC-B085-46C0-BB8E-8770E4EC707C}">
      <text>
        <r>
          <rPr>
            <sz val="11"/>
            <rFont val="Calibri"/>
            <family val="2"/>
            <charset val="238"/>
          </rPr>
          <t>SZV_F:OsszesenUtem1</t>
        </r>
      </text>
    </comment>
    <comment ref="AF578" authorId="0" shapeId="0" xr:uid="{9E5C50BC-F89A-42E4-BD13-695C36CDCFCC}">
      <text>
        <r>
          <rPr>
            <sz val="11"/>
            <rFont val="Calibri"/>
            <family val="2"/>
            <charset val="238"/>
          </rPr>
          <t>SZV_F:HDUtem2</t>
        </r>
      </text>
    </comment>
    <comment ref="AG578" authorId="0" shapeId="0" xr:uid="{D7A29F5D-62CB-47CF-8F27-B0CF455EDB77}">
      <text>
        <r>
          <rPr>
            <sz val="11"/>
            <rFont val="Calibri"/>
            <family val="2"/>
            <charset val="238"/>
          </rPr>
          <t>SZV_F:ECSUtem2</t>
        </r>
      </text>
    </comment>
    <comment ref="AH578" authorId="0" shapeId="0" xr:uid="{AA2EB022-9AFA-4776-A252-2B335B7A9328}">
      <text>
        <r>
          <rPr>
            <sz val="11"/>
            <rFont val="Calibri"/>
            <family val="2"/>
            <charset val="238"/>
          </rPr>
          <t>SZV_F:KFHUtem2</t>
        </r>
      </text>
    </comment>
    <comment ref="AI578" authorId="0" shapeId="0" xr:uid="{A4198FB5-C4C6-4CFD-82A6-5A5B15541DC7}">
      <text>
        <r>
          <rPr>
            <sz val="11"/>
            <rFont val="Calibri"/>
            <family val="2"/>
            <charset val="238"/>
          </rPr>
          <t>SZV_F:Egyeb_SajatUtem2</t>
        </r>
      </text>
    </comment>
    <comment ref="AJ578" authorId="0" shapeId="0" xr:uid="{71CDCDE6-6C8B-4060-9F6E-89776C6C97E0}">
      <text>
        <r>
          <rPr>
            <sz val="11"/>
            <rFont val="Calibri"/>
            <family val="2"/>
            <charset val="238"/>
          </rPr>
          <t>SZV_F:DijUtem2</t>
        </r>
      </text>
    </comment>
    <comment ref="AK578" authorId="0" shapeId="0" xr:uid="{EA70F8A5-E7E5-4015-90DE-DB87553DACEC}">
      <text>
        <r>
          <rPr>
            <sz val="11"/>
            <rFont val="Calibri"/>
            <family val="2"/>
            <charset val="238"/>
          </rPr>
          <t>SZV_F:EM_Melleklet1_Utem2</t>
        </r>
      </text>
    </comment>
    <comment ref="AL578" authorId="0" shapeId="0" xr:uid="{90BEDAF3-7782-49F9-97B2-89D57F68DEC0}">
      <text>
        <r>
          <rPr>
            <sz val="11"/>
            <rFont val="Calibri"/>
            <family val="2"/>
            <charset val="238"/>
          </rPr>
          <t>SZV_F:EgyebAllamiUtem2</t>
        </r>
      </text>
    </comment>
    <comment ref="AM578" authorId="0" shapeId="0" xr:uid="{37D6E447-DE6C-45FE-A16C-6554CD27C07F}">
      <text>
        <r>
          <rPr>
            <sz val="11"/>
            <rFont val="Calibri"/>
            <family val="2"/>
            <charset val="238"/>
          </rPr>
          <t>SZV_F:OnkormanyzatiUtem2</t>
        </r>
      </text>
    </comment>
    <comment ref="AN578" authorId="0" shapeId="0" xr:uid="{D55D264C-826A-49DF-87D0-4339E17D4E3A}">
      <text>
        <r>
          <rPr>
            <sz val="11"/>
            <rFont val="Calibri"/>
            <family val="2"/>
            <charset val="238"/>
          </rPr>
          <t>SZV_F:EUUtem2</t>
        </r>
      </text>
    </comment>
    <comment ref="AO578" authorId="0" shapeId="0" xr:uid="{F9F82479-0025-48C1-8792-724CE235A8E6}">
      <text>
        <r>
          <rPr>
            <sz val="11"/>
            <rFont val="Calibri"/>
            <family val="2"/>
            <charset val="238"/>
          </rPr>
          <t>SZV_F:EgyebUtem2</t>
        </r>
      </text>
    </comment>
    <comment ref="AP578" authorId="0" shapeId="0" xr:uid="{D1DDA148-2CE2-4648-B12F-0B89C1B734C5}">
      <text>
        <r>
          <rPr>
            <sz val="11"/>
            <rFont val="Calibri"/>
            <family val="2"/>
            <charset val="238"/>
          </rPr>
          <t>SZV_F:HitelKotvenyUtem2</t>
        </r>
      </text>
    </comment>
    <comment ref="AQ578" authorId="0" shapeId="0" xr:uid="{A3729437-E6AA-4321-BE85-5C372F453C07}">
      <text>
        <r>
          <rPr>
            <sz val="11"/>
            <rFont val="Calibri"/>
            <family val="2"/>
            <charset val="238"/>
          </rPr>
          <t>SZV_F:OsszesenUtem2</t>
        </r>
      </text>
    </comment>
    <comment ref="AR578" authorId="0" shapeId="0" xr:uid="{817D8578-D39C-4109-B353-AA491D07EA80}">
      <text>
        <r>
          <rPr>
            <sz val="11"/>
            <rFont val="Calibri"/>
            <family val="2"/>
            <charset val="238"/>
          </rPr>
          <t>SZV_F:ForrashianyUtem2</t>
        </r>
      </text>
    </comment>
    <comment ref="AU578" authorId="0" shapeId="0" xr:uid="{D5B0BB6B-4E38-4633-A8FE-6B85A3DF36A8}">
      <text>
        <r>
          <rPr>
            <sz val="11"/>
            <rFont val="Calibri"/>
            <family val="2"/>
            <charset val="238"/>
          </rPr>
          <t>SZV_F:Indokolas</t>
        </r>
      </text>
    </comment>
    <comment ref="AV578" authorId="0" shapeId="0" xr:uid="{305E9E97-B4AC-46D1-8C41-2D372416D9D0}">
      <text>
        <r>
          <rPr>
            <sz val="11"/>
            <rFont val="Calibri"/>
            <family val="2"/>
            <charset val="238"/>
          </rPr>
          <t>SZV_F:Megjegyzes</t>
        </r>
      </text>
    </comment>
    <comment ref="AW578" authorId="0" shapeId="0" xr:uid="{B1065314-0E56-42E2-8EBA-F7DBA3A8B262}">
      <text>
        <r>
          <rPr>
            <sz val="11"/>
            <rFont val="Calibri"/>
            <family val="2"/>
            <charset val="238"/>
          </rPr>
          <t>SZV_F:FeladatSorszam</t>
        </r>
      </text>
    </comment>
    <comment ref="AY578" authorId="0" shapeId="0" xr:uid="{2BD0E504-3FE2-46E7-8820-C3175158DB14}">
      <text>
        <r>
          <rPr>
            <sz val="11"/>
            <rFont val="Calibri"/>
            <family val="2"/>
            <charset val="238"/>
          </rPr>
          <t>SZV_F:ISA</t>
        </r>
      </text>
    </comment>
    <comment ref="B579" authorId="0" shapeId="0" xr:uid="{CFEFB5F7-9D5F-4A88-A865-2C3990E8CCC0}">
      <text>
        <r>
          <rPr>
            <sz val="11"/>
            <rFont val="Calibri"/>
            <family val="2"/>
            <charset val="238"/>
          </rPr>
          <t>SZV_F:FontossagiSorrent</t>
        </r>
      </text>
    </comment>
    <comment ref="C579" authorId="0" shapeId="0" xr:uid="{80C834AA-D582-48F2-BC4F-EF03D88144C0}">
      <text>
        <r>
          <rPr>
            <sz val="11"/>
            <rFont val="Calibri"/>
            <family val="2"/>
            <charset val="238"/>
          </rPr>
          <t>SZV_F:FeladatKategoria</t>
        </r>
      </text>
    </comment>
    <comment ref="D579" authorId="0" shapeId="0" xr:uid="{E47CB0E1-AE17-44DF-A7A8-F937CA4BFA4C}">
      <text>
        <r>
          <rPr>
            <sz val="11"/>
            <rFont val="Calibri"/>
            <family val="2"/>
            <charset val="238"/>
          </rPr>
          <t>SZV_F:FeladatMegnevezes</t>
        </r>
      </text>
    </comment>
    <comment ref="E579" authorId="0" shapeId="0" xr:uid="{C4126822-A8D1-459C-AB06-CBE2B991711D}">
      <text>
        <r>
          <rPr>
            <sz val="11"/>
            <rFont val="Calibri"/>
            <family val="2"/>
            <charset val="238"/>
          </rPr>
          <t>SZV_F:ElviEngedelySzam</t>
        </r>
      </text>
    </comment>
    <comment ref="F579" authorId="0" shapeId="0" xr:uid="{61043A09-0A74-470B-A632-3C4691230DBB}">
      <text>
        <r>
          <rPr>
            <sz val="11"/>
            <rFont val="Calibri"/>
            <family val="2"/>
            <charset val="238"/>
          </rPr>
          <t>SZV_F:VKR_Kod</t>
        </r>
      </text>
    </comment>
    <comment ref="G579" authorId="0" shapeId="0" xr:uid="{7F89C215-15DB-4058-A765-A3C581227550}">
      <text>
        <r>
          <rPr>
            <sz val="11"/>
            <rFont val="Calibri"/>
            <family val="2"/>
            <charset val="238"/>
          </rPr>
          <t>SZV_F:VKR_Nev</t>
        </r>
      </text>
    </comment>
    <comment ref="H579" authorId="0" shapeId="0" xr:uid="{157ADB9A-444F-4D3E-9272-51B9370AB70D}">
      <text>
        <r>
          <rPr>
            <sz val="11"/>
            <rFont val="Calibri"/>
            <family val="2"/>
            <charset val="238"/>
          </rPr>
          <t>SZV_F:FeladatAzonosito</t>
        </r>
      </text>
    </comment>
    <comment ref="I579" authorId="0" shapeId="0" xr:uid="{A42FEEBE-2A99-4D29-9C48-4699E8A29A90}">
      <text>
        <r>
          <rPr>
            <sz val="11"/>
            <rFont val="Calibri"/>
            <family val="2"/>
            <charset val="238"/>
          </rPr>
          <t>SZV_F:EllatasiTerulet</t>
        </r>
      </text>
    </comment>
    <comment ref="J579" authorId="0" shapeId="0" xr:uid="{46A10097-5245-46E2-B7B1-92569DEC809D}">
      <text>
        <r>
          <rPr>
            <sz val="11"/>
            <rFont val="Calibri"/>
            <family val="2"/>
            <charset val="238"/>
          </rPr>
          <t>SZV_F:EllatasertFelelos</t>
        </r>
      </text>
    </comment>
    <comment ref="K579" authorId="0" shapeId="0" xr:uid="{2947E1B0-6485-4425-8C6F-E258ACD52F5E}">
      <text>
        <r>
          <rPr>
            <sz val="11"/>
            <rFont val="Calibri"/>
            <family val="2"/>
            <charset val="238"/>
          </rPr>
          <t>SZV_F:TervezettNettoKoltseg</t>
        </r>
      </text>
    </comment>
    <comment ref="L579" authorId="0" shapeId="0" xr:uid="{2089AF50-2D28-46A0-9145-E74FE1B216DD}">
      <text>
        <r>
          <rPr>
            <sz val="11"/>
            <rFont val="Calibri"/>
            <family val="2"/>
            <charset val="238"/>
          </rPr>
          <t>SZV_F:IdotartamKezdes</t>
        </r>
      </text>
    </comment>
    <comment ref="M579" authorId="0" shapeId="0" xr:uid="{2C7EB063-E63A-450F-97F4-2D06544F54C9}">
      <text>
        <r>
          <rPr>
            <sz val="11"/>
            <rFont val="Calibri"/>
            <family val="2"/>
            <charset val="238"/>
          </rPr>
          <t>SZV_F:IdotartamBefejezes</t>
        </r>
      </text>
    </comment>
    <comment ref="N579" authorId="0" shapeId="0" xr:uid="{27E72C28-59C8-4F64-AD2D-A834DBC477A6}">
      <text>
        <r>
          <rPr>
            <sz val="11"/>
            <rFont val="Calibri"/>
            <family val="2"/>
            <charset val="238"/>
          </rPr>
          <t>SZV_F:NettoKoltsegUtem1</t>
        </r>
      </text>
    </comment>
    <comment ref="O579" authorId="0" shapeId="0" xr:uid="{DBE18EE3-9B35-4987-9DF6-57320EE270CF}">
      <text>
        <r>
          <rPr>
            <sz val="11"/>
            <rFont val="Calibri"/>
            <family val="2"/>
            <charset val="238"/>
          </rPr>
          <t>SZV_F:NettoKoltsegUtem2</t>
        </r>
      </text>
    </comment>
    <comment ref="P579" authorId="0" shapeId="0" xr:uid="{B4FD1832-4825-47D1-B1F3-905AA5710ABB}">
      <text>
        <r>
          <rPr>
            <sz val="11"/>
            <rFont val="Calibri"/>
            <family val="2"/>
            <charset val="238"/>
          </rPr>
          <t>SZV_F:EM_Melleklet2_KTG</t>
        </r>
      </text>
    </comment>
    <comment ref="R579" authorId="0" shapeId="0" xr:uid="{0BA5EA72-2455-46BB-9055-D30585F2F33B}">
      <text>
        <r>
          <rPr>
            <sz val="11"/>
            <rFont val="Calibri"/>
            <family val="2"/>
            <charset val="238"/>
          </rPr>
          <t>SZV_F:HDUtem1</t>
        </r>
      </text>
    </comment>
    <comment ref="S579" authorId="0" shapeId="0" xr:uid="{830F525B-6ED5-4391-B953-19784CAC80CC}">
      <text>
        <r>
          <rPr>
            <sz val="11"/>
            <rFont val="Calibri"/>
            <family val="2"/>
            <charset val="238"/>
          </rPr>
          <t>SZV_F:ECSUtem1</t>
        </r>
      </text>
    </comment>
    <comment ref="T579" authorId="0" shapeId="0" xr:uid="{C2FAF540-20BF-4C80-BEBC-16BCDAA6E856}">
      <text>
        <r>
          <rPr>
            <sz val="11"/>
            <rFont val="Calibri"/>
            <family val="2"/>
            <charset val="238"/>
          </rPr>
          <t>SZV_F:KFHUtem1</t>
        </r>
      </text>
    </comment>
    <comment ref="U579" authorId="0" shapeId="0" xr:uid="{4C3F5051-EE79-4170-B2C9-680D2AFD8C55}">
      <text>
        <r>
          <rPr>
            <sz val="11"/>
            <rFont val="Calibri"/>
            <family val="2"/>
            <charset val="238"/>
          </rPr>
          <t>SZV_F:Egyeb_SajatUtem1</t>
        </r>
      </text>
    </comment>
    <comment ref="V579" authorId="0" shapeId="0" xr:uid="{5D7074DC-7072-4E37-A0FB-B950986B8EA7}">
      <text>
        <r>
          <rPr>
            <sz val="11"/>
            <rFont val="Calibri"/>
            <family val="2"/>
            <charset val="238"/>
          </rPr>
          <t>SZV_F:DijUtem1</t>
        </r>
      </text>
    </comment>
    <comment ref="W579" authorId="0" shapeId="0" xr:uid="{CC6BC455-C118-4492-9CCE-6FA2350C8649}">
      <text>
        <r>
          <rPr>
            <sz val="11"/>
            <rFont val="Calibri"/>
            <family val="2"/>
            <charset val="238"/>
          </rPr>
          <t>SZV_F:EM_Melleklet1_Utem1</t>
        </r>
      </text>
    </comment>
    <comment ref="X579" authorId="0" shapeId="0" xr:uid="{65B4A0EB-DD4F-44FB-860C-163EC203542B}">
      <text>
        <r>
          <rPr>
            <sz val="11"/>
            <rFont val="Calibri"/>
            <family val="2"/>
            <charset val="238"/>
          </rPr>
          <t>SZV_F:EgyebAllamiUtem1</t>
        </r>
      </text>
    </comment>
    <comment ref="Y579" authorId="0" shapeId="0" xr:uid="{61512122-8C94-4B2B-B991-0ECF9ED613F5}">
      <text>
        <r>
          <rPr>
            <sz val="11"/>
            <rFont val="Calibri"/>
            <family val="2"/>
            <charset val="238"/>
          </rPr>
          <t>SZV_F:OnkormanyzatiUtem1</t>
        </r>
      </text>
    </comment>
    <comment ref="Z579" authorId="0" shapeId="0" xr:uid="{F3B086E5-5304-4BE8-84DC-19507A45CCFB}">
      <text>
        <r>
          <rPr>
            <sz val="11"/>
            <rFont val="Calibri"/>
            <family val="2"/>
            <charset val="238"/>
          </rPr>
          <t>SZV_F:EUUtem1</t>
        </r>
      </text>
    </comment>
    <comment ref="AA579" authorId="0" shapeId="0" xr:uid="{BD3F0F2C-6485-4CFF-9F71-FE8CBB3E34C9}">
      <text>
        <r>
          <rPr>
            <sz val="11"/>
            <rFont val="Calibri"/>
            <family val="2"/>
            <charset val="238"/>
          </rPr>
          <t>SZV_F:EgyebUtem1</t>
        </r>
      </text>
    </comment>
    <comment ref="AB579" authorId="0" shapeId="0" xr:uid="{3227F86C-C078-4849-9504-FD67BE3459A5}">
      <text>
        <r>
          <rPr>
            <sz val="11"/>
            <rFont val="Calibri"/>
            <family val="2"/>
            <charset val="238"/>
          </rPr>
          <t>SZV_F:HitelKotvenyUtem1</t>
        </r>
      </text>
    </comment>
    <comment ref="AC579" authorId="0" shapeId="0" xr:uid="{3DAAB3EC-61EE-431D-9901-FFB00ECC02EC}">
      <text>
        <r>
          <rPr>
            <sz val="11"/>
            <rFont val="Calibri"/>
            <family val="2"/>
            <charset val="238"/>
          </rPr>
          <t>SZV_F:OsszesenUtem1</t>
        </r>
      </text>
    </comment>
    <comment ref="AF579" authorId="0" shapeId="0" xr:uid="{8460E69A-8DF0-4F57-9D4E-1C5C25CC715F}">
      <text>
        <r>
          <rPr>
            <sz val="11"/>
            <rFont val="Calibri"/>
            <family val="2"/>
            <charset val="238"/>
          </rPr>
          <t>SZV_F:HDUtem2</t>
        </r>
      </text>
    </comment>
    <comment ref="AG579" authorId="0" shapeId="0" xr:uid="{3EFF1F31-0125-497F-B7B5-C278532AAE28}">
      <text>
        <r>
          <rPr>
            <sz val="11"/>
            <rFont val="Calibri"/>
            <family val="2"/>
            <charset val="238"/>
          </rPr>
          <t>SZV_F:ECSUtem2</t>
        </r>
      </text>
    </comment>
    <comment ref="AH579" authorId="0" shapeId="0" xr:uid="{4CF35BF8-6E26-495F-A76C-33BD57127028}">
      <text>
        <r>
          <rPr>
            <sz val="11"/>
            <rFont val="Calibri"/>
            <family val="2"/>
            <charset val="238"/>
          </rPr>
          <t>SZV_F:KFHUtem2</t>
        </r>
      </text>
    </comment>
    <comment ref="AI579" authorId="0" shapeId="0" xr:uid="{BF6134AC-673A-4FA3-BFBE-751BDE824877}">
      <text>
        <r>
          <rPr>
            <sz val="11"/>
            <rFont val="Calibri"/>
            <family val="2"/>
            <charset val="238"/>
          </rPr>
          <t>SZV_F:Egyeb_SajatUtem2</t>
        </r>
      </text>
    </comment>
    <comment ref="AJ579" authorId="0" shapeId="0" xr:uid="{C241BC32-3342-4617-B39B-53A02ADB63A5}">
      <text>
        <r>
          <rPr>
            <sz val="11"/>
            <rFont val="Calibri"/>
            <family val="2"/>
            <charset val="238"/>
          </rPr>
          <t>SZV_F:DijUtem2</t>
        </r>
      </text>
    </comment>
    <comment ref="AK579" authorId="0" shapeId="0" xr:uid="{E95F4C19-032A-4062-8594-F054D6099D66}">
      <text>
        <r>
          <rPr>
            <sz val="11"/>
            <rFont val="Calibri"/>
            <family val="2"/>
            <charset val="238"/>
          </rPr>
          <t>SZV_F:EM_Melleklet1_Utem2</t>
        </r>
      </text>
    </comment>
    <comment ref="AL579" authorId="0" shapeId="0" xr:uid="{38E3A284-0BD6-4E06-85AE-2BDC0ACE2AA7}">
      <text>
        <r>
          <rPr>
            <sz val="11"/>
            <rFont val="Calibri"/>
            <family val="2"/>
            <charset val="238"/>
          </rPr>
          <t>SZV_F:EgyebAllamiUtem2</t>
        </r>
      </text>
    </comment>
    <comment ref="AM579" authorId="0" shapeId="0" xr:uid="{C373DE48-B44E-4C3A-A947-FE43B692E60D}">
      <text>
        <r>
          <rPr>
            <sz val="11"/>
            <rFont val="Calibri"/>
            <family val="2"/>
            <charset val="238"/>
          </rPr>
          <t>SZV_F:OnkormanyzatiUtem2</t>
        </r>
      </text>
    </comment>
    <comment ref="AN579" authorId="0" shapeId="0" xr:uid="{DC997497-46EF-4A6F-A53A-F073E3616199}">
      <text>
        <r>
          <rPr>
            <sz val="11"/>
            <rFont val="Calibri"/>
            <family val="2"/>
            <charset val="238"/>
          </rPr>
          <t>SZV_F:EUUtem2</t>
        </r>
      </text>
    </comment>
    <comment ref="AO579" authorId="0" shapeId="0" xr:uid="{0911D9F0-7CC9-4EAD-9184-B2BF2BDA692F}">
      <text>
        <r>
          <rPr>
            <sz val="11"/>
            <rFont val="Calibri"/>
            <family val="2"/>
            <charset val="238"/>
          </rPr>
          <t>SZV_F:EgyebUtem2</t>
        </r>
      </text>
    </comment>
    <comment ref="AP579" authorId="0" shapeId="0" xr:uid="{5774C952-78AC-4692-999C-2650CDCAE045}">
      <text>
        <r>
          <rPr>
            <sz val="11"/>
            <rFont val="Calibri"/>
            <family val="2"/>
            <charset val="238"/>
          </rPr>
          <t>SZV_F:HitelKotvenyUtem2</t>
        </r>
      </text>
    </comment>
    <comment ref="AQ579" authorId="0" shapeId="0" xr:uid="{C6CE9A9E-0342-471C-BF3A-D9CFD84347C0}">
      <text>
        <r>
          <rPr>
            <sz val="11"/>
            <rFont val="Calibri"/>
            <family val="2"/>
            <charset val="238"/>
          </rPr>
          <t>SZV_F:OsszesenUtem2</t>
        </r>
      </text>
    </comment>
    <comment ref="AR579" authorId="0" shapeId="0" xr:uid="{378D2AAD-064A-45A0-B83D-671D93F0E353}">
      <text>
        <r>
          <rPr>
            <sz val="11"/>
            <rFont val="Calibri"/>
            <family val="2"/>
            <charset val="238"/>
          </rPr>
          <t>SZV_F:ForrashianyUtem2</t>
        </r>
      </text>
    </comment>
    <comment ref="AU579" authorId="0" shapeId="0" xr:uid="{EA04A2FC-9CEB-4371-9F84-32803424085B}">
      <text>
        <r>
          <rPr>
            <sz val="11"/>
            <rFont val="Calibri"/>
            <family val="2"/>
            <charset val="238"/>
          </rPr>
          <t>SZV_F:Indokolas</t>
        </r>
      </text>
    </comment>
    <comment ref="AV579" authorId="0" shapeId="0" xr:uid="{70B461DE-D109-4694-A57E-7598BBDF3C28}">
      <text>
        <r>
          <rPr>
            <sz val="11"/>
            <rFont val="Calibri"/>
            <family val="2"/>
            <charset val="238"/>
          </rPr>
          <t>SZV_F:Megjegyzes</t>
        </r>
      </text>
    </comment>
    <comment ref="AW579" authorId="0" shapeId="0" xr:uid="{2E01EF5D-57A2-42FA-B7E2-594D63751259}">
      <text>
        <r>
          <rPr>
            <sz val="11"/>
            <rFont val="Calibri"/>
            <family val="2"/>
            <charset val="238"/>
          </rPr>
          <t>SZV_F:FeladatSorszam</t>
        </r>
      </text>
    </comment>
    <comment ref="AY579" authorId="0" shapeId="0" xr:uid="{8EA97E22-057C-4DA1-B7A1-CFF44237DD3F}">
      <text>
        <r>
          <rPr>
            <sz val="11"/>
            <rFont val="Calibri"/>
            <family val="2"/>
            <charset val="238"/>
          </rPr>
          <t>SZV_F:ISA</t>
        </r>
      </text>
    </comment>
    <comment ref="B580" authorId="0" shapeId="0" xr:uid="{D9E91926-72F6-42F7-8A2E-4987D745CBC6}">
      <text>
        <r>
          <rPr>
            <sz val="11"/>
            <rFont val="Calibri"/>
            <family val="2"/>
            <charset val="238"/>
          </rPr>
          <t>SZV_F:FontossagiSorrent</t>
        </r>
      </text>
    </comment>
    <comment ref="C580" authorId="0" shapeId="0" xr:uid="{86840697-2566-4E07-86C3-B9E425775086}">
      <text>
        <r>
          <rPr>
            <sz val="11"/>
            <rFont val="Calibri"/>
            <family val="2"/>
            <charset val="238"/>
          </rPr>
          <t>SZV_F:FeladatKategoria</t>
        </r>
      </text>
    </comment>
    <comment ref="D580" authorId="0" shapeId="0" xr:uid="{1B334DBE-A7F0-482B-AA13-7B0AC4656FB9}">
      <text>
        <r>
          <rPr>
            <sz val="11"/>
            <rFont val="Calibri"/>
            <family val="2"/>
            <charset val="238"/>
          </rPr>
          <t>SZV_F:FeladatMegnevezes</t>
        </r>
      </text>
    </comment>
    <comment ref="E580" authorId="0" shapeId="0" xr:uid="{D908490D-4C91-4E09-B1D2-86C7B633E4DA}">
      <text>
        <r>
          <rPr>
            <sz val="11"/>
            <rFont val="Calibri"/>
            <family val="2"/>
            <charset val="238"/>
          </rPr>
          <t>SZV_F:ElviEngedelySzam</t>
        </r>
      </text>
    </comment>
    <comment ref="F580" authorId="0" shapeId="0" xr:uid="{060195CE-06D9-46C0-9C13-C86E9732771A}">
      <text>
        <r>
          <rPr>
            <sz val="11"/>
            <rFont val="Calibri"/>
            <family val="2"/>
            <charset val="238"/>
          </rPr>
          <t>SZV_F:VKR_Kod</t>
        </r>
      </text>
    </comment>
    <comment ref="G580" authorId="0" shapeId="0" xr:uid="{B56FB0ED-407B-484B-87FA-3803BB9154A5}">
      <text>
        <r>
          <rPr>
            <sz val="11"/>
            <rFont val="Calibri"/>
            <family val="2"/>
            <charset val="238"/>
          </rPr>
          <t>SZV_F:VKR_Nev</t>
        </r>
      </text>
    </comment>
    <comment ref="H580" authorId="0" shapeId="0" xr:uid="{B28F2014-809B-49FC-9943-B9D08D0AE904}">
      <text>
        <r>
          <rPr>
            <sz val="11"/>
            <rFont val="Calibri"/>
            <family val="2"/>
            <charset val="238"/>
          </rPr>
          <t>SZV_F:FeladatAzonosito</t>
        </r>
      </text>
    </comment>
    <comment ref="I580" authorId="0" shapeId="0" xr:uid="{36621CF8-CC5A-443A-8848-95F5BB0984CA}">
      <text>
        <r>
          <rPr>
            <sz val="11"/>
            <rFont val="Calibri"/>
            <family val="2"/>
            <charset val="238"/>
          </rPr>
          <t>SZV_F:EllatasiTerulet</t>
        </r>
      </text>
    </comment>
    <comment ref="J580" authorId="0" shapeId="0" xr:uid="{060E8334-91B7-4A0A-B8C8-18F961110735}">
      <text>
        <r>
          <rPr>
            <sz val="11"/>
            <rFont val="Calibri"/>
            <family val="2"/>
            <charset val="238"/>
          </rPr>
          <t>SZV_F:EllatasertFelelos</t>
        </r>
      </text>
    </comment>
    <comment ref="K580" authorId="0" shapeId="0" xr:uid="{6A3C89AE-C6D7-4F5C-A45C-0B8BE4DCB8F8}">
      <text>
        <r>
          <rPr>
            <sz val="11"/>
            <rFont val="Calibri"/>
            <family val="2"/>
            <charset val="238"/>
          </rPr>
          <t>SZV_F:TervezettNettoKoltseg</t>
        </r>
      </text>
    </comment>
    <comment ref="L580" authorId="0" shapeId="0" xr:uid="{C1EDD0F2-43FB-4C33-8BE8-7FCC60C202BC}">
      <text>
        <r>
          <rPr>
            <sz val="11"/>
            <rFont val="Calibri"/>
            <family val="2"/>
            <charset val="238"/>
          </rPr>
          <t>SZV_F:IdotartamKezdes</t>
        </r>
      </text>
    </comment>
    <comment ref="M580" authorId="0" shapeId="0" xr:uid="{9167FF00-2CCC-4FE0-81F7-74809208B1FD}">
      <text>
        <r>
          <rPr>
            <sz val="11"/>
            <rFont val="Calibri"/>
            <family val="2"/>
            <charset val="238"/>
          </rPr>
          <t>SZV_F:IdotartamBefejezes</t>
        </r>
      </text>
    </comment>
    <comment ref="N580" authorId="0" shapeId="0" xr:uid="{51EBFBE7-F540-46AB-8D69-40D5BDF2EBFD}">
      <text>
        <r>
          <rPr>
            <sz val="11"/>
            <rFont val="Calibri"/>
            <family val="2"/>
            <charset val="238"/>
          </rPr>
          <t>SZV_F:NettoKoltsegUtem1</t>
        </r>
      </text>
    </comment>
    <comment ref="O580" authorId="0" shapeId="0" xr:uid="{1C0B10AF-8B0F-41F7-8132-8F958691F1D0}">
      <text>
        <r>
          <rPr>
            <sz val="11"/>
            <rFont val="Calibri"/>
            <family val="2"/>
            <charset val="238"/>
          </rPr>
          <t>SZV_F:NettoKoltsegUtem2</t>
        </r>
      </text>
    </comment>
    <comment ref="P580" authorId="0" shapeId="0" xr:uid="{2A3AAE80-F823-4E0A-9CB6-BE91847D2D17}">
      <text>
        <r>
          <rPr>
            <sz val="11"/>
            <rFont val="Calibri"/>
            <family val="2"/>
            <charset val="238"/>
          </rPr>
          <t>SZV_F:EM_Melleklet2_KTG</t>
        </r>
      </text>
    </comment>
    <comment ref="R580" authorId="0" shapeId="0" xr:uid="{57C2119D-FBDF-407A-A582-62BE692BDC01}">
      <text>
        <r>
          <rPr>
            <sz val="11"/>
            <rFont val="Calibri"/>
            <family val="2"/>
            <charset val="238"/>
          </rPr>
          <t>SZV_F:HDUtem1</t>
        </r>
      </text>
    </comment>
    <comment ref="S580" authorId="0" shapeId="0" xr:uid="{7A76BA63-95FD-4367-8346-E48E43D77394}">
      <text>
        <r>
          <rPr>
            <sz val="11"/>
            <rFont val="Calibri"/>
            <family val="2"/>
            <charset val="238"/>
          </rPr>
          <t>SZV_F:ECSUtem1</t>
        </r>
      </text>
    </comment>
    <comment ref="T580" authorId="0" shapeId="0" xr:uid="{1EC87080-880F-43AA-B13D-0A9DABD3BD25}">
      <text>
        <r>
          <rPr>
            <sz val="11"/>
            <rFont val="Calibri"/>
            <family val="2"/>
            <charset val="238"/>
          </rPr>
          <t>SZV_F:KFHUtem1</t>
        </r>
      </text>
    </comment>
    <comment ref="U580" authorId="0" shapeId="0" xr:uid="{49441CCB-E326-4C46-805E-7F51C4DDD925}">
      <text>
        <r>
          <rPr>
            <sz val="11"/>
            <rFont val="Calibri"/>
            <family val="2"/>
            <charset val="238"/>
          </rPr>
          <t>SZV_F:Egyeb_SajatUtem1</t>
        </r>
      </text>
    </comment>
    <comment ref="V580" authorId="0" shapeId="0" xr:uid="{C9D878EC-7468-4CB9-9972-0ADBE0EF6933}">
      <text>
        <r>
          <rPr>
            <sz val="11"/>
            <rFont val="Calibri"/>
            <family val="2"/>
            <charset val="238"/>
          </rPr>
          <t>SZV_F:DijUtem1</t>
        </r>
      </text>
    </comment>
    <comment ref="W580" authorId="0" shapeId="0" xr:uid="{1744E21C-A416-4325-9490-A7DD283D9929}">
      <text>
        <r>
          <rPr>
            <sz val="11"/>
            <rFont val="Calibri"/>
            <family val="2"/>
            <charset val="238"/>
          </rPr>
          <t>SZV_F:EM_Melleklet1_Utem1</t>
        </r>
      </text>
    </comment>
    <comment ref="X580" authorId="0" shapeId="0" xr:uid="{9B783CAD-3222-4E82-BB35-2E87C97F0B17}">
      <text>
        <r>
          <rPr>
            <sz val="11"/>
            <rFont val="Calibri"/>
            <family val="2"/>
            <charset val="238"/>
          </rPr>
          <t>SZV_F:EgyebAllamiUtem1</t>
        </r>
      </text>
    </comment>
    <comment ref="Y580" authorId="0" shapeId="0" xr:uid="{81A20FB0-F887-4B8D-B90E-1AE4755561D5}">
      <text>
        <r>
          <rPr>
            <sz val="11"/>
            <rFont val="Calibri"/>
            <family val="2"/>
            <charset val="238"/>
          </rPr>
          <t>SZV_F:OnkormanyzatiUtem1</t>
        </r>
      </text>
    </comment>
    <comment ref="Z580" authorId="0" shapeId="0" xr:uid="{A2E2A4D7-38EF-4992-A8C2-247A47F8D040}">
      <text>
        <r>
          <rPr>
            <sz val="11"/>
            <rFont val="Calibri"/>
            <family val="2"/>
            <charset val="238"/>
          </rPr>
          <t>SZV_F:EUUtem1</t>
        </r>
      </text>
    </comment>
    <comment ref="AA580" authorId="0" shapeId="0" xr:uid="{BEEFD6C5-6665-444E-8CB8-5FD3E58F640C}">
      <text>
        <r>
          <rPr>
            <sz val="11"/>
            <rFont val="Calibri"/>
            <family val="2"/>
            <charset val="238"/>
          </rPr>
          <t>SZV_F:EgyebUtem1</t>
        </r>
      </text>
    </comment>
    <comment ref="AB580" authorId="0" shapeId="0" xr:uid="{107572BF-3377-4AF6-A5B2-87F592788C8C}">
      <text>
        <r>
          <rPr>
            <sz val="11"/>
            <rFont val="Calibri"/>
            <family val="2"/>
            <charset val="238"/>
          </rPr>
          <t>SZV_F:HitelKotvenyUtem1</t>
        </r>
      </text>
    </comment>
    <comment ref="AC580" authorId="0" shapeId="0" xr:uid="{B3079083-8332-45BF-88D8-D22FC08F0B06}">
      <text>
        <r>
          <rPr>
            <sz val="11"/>
            <rFont val="Calibri"/>
            <family val="2"/>
            <charset val="238"/>
          </rPr>
          <t>SZV_F:OsszesenUtem1</t>
        </r>
      </text>
    </comment>
    <comment ref="AF580" authorId="0" shapeId="0" xr:uid="{0B16CD5D-D08E-44C8-83C4-161DAD87C6AE}">
      <text>
        <r>
          <rPr>
            <sz val="11"/>
            <rFont val="Calibri"/>
            <family val="2"/>
            <charset val="238"/>
          </rPr>
          <t>SZV_F:HDUtem2</t>
        </r>
      </text>
    </comment>
    <comment ref="AG580" authorId="0" shapeId="0" xr:uid="{C871ECE6-8611-4454-B400-8C79ED92472D}">
      <text>
        <r>
          <rPr>
            <sz val="11"/>
            <rFont val="Calibri"/>
            <family val="2"/>
            <charset val="238"/>
          </rPr>
          <t>SZV_F:ECSUtem2</t>
        </r>
      </text>
    </comment>
    <comment ref="AH580" authorId="0" shapeId="0" xr:uid="{BD7F7ED7-0394-48A4-9162-D3481F1F6D82}">
      <text>
        <r>
          <rPr>
            <sz val="11"/>
            <rFont val="Calibri"/>
            <family val="2"/>
            <charset val="238"/>
          </rPr>
          <t>SZV_F:KFHUtem2</t>
        </r>
      </text>
    </comment>
    <comment ref="AI580" authorId="0" shapeId="0" xr:uid="{720A3EEF-1147-4FA7-8EA0-0B1663B8ED4A}">
      <text>
        <r>
          <rPr>
            <sz val="11"/>
            <rFont val="Calibri"/>
            <family val="2"/>
            <charset val="238"/>
          </rPr>
          <t>SZV_F:Egyeb_SajatUtem2</t>
        </r>
      </text>
    </comment>
    <comment ref="AJ580" authorId="0" shapeId="0" xr:uid="{6DBCF80C-4B3D-4491-BA8D-EBDCBD8B8430}">
      <text>
        <r>
          <rPr>
            <sz val="11"/>
            <rFont val="Calibri"/>
            <family val="2"/>
            <charset val="238"/>
          </rPr>
          <t>SZV_F:DijUtem2</t>
        </r>
      </text>
    </comment>
    <comment ref="AK580" authorId="0" shapeId="0" xr:uid="{09586AC2-CF0E-44CD-BB43-9EAEF4FC1836}">
      <text>
        <r>
          <rPr>
            <sz val="11"/>
            <rFont val="Calibri"/>
            <family val="2"/>
            <charset val="238"/>
          </rPr>
          <t>SZV_F:EM_Melleklet1_Utem2</t>
        </r>
      </text>
    </comment>
    <comment ref="AL580" authorId="0" shapeId="0" xr:uid="{4B83A770-1A48-4BCE-B816-D8A61DEC9A1D}">
      <text>
        <r>
          <rPr>
            <sz val="11"/>
            <rFont val="Calibri"/>
            <family val="2"/>
            <charset val="238"/>
          </rPr>
          <t>SZV_F:EgyebAllamiUtem2</t>
        </r>
      </text>
    </comment>
    <comment ref="AM580" authorId="0" shapeId="0" xr:uid="{7DB29DC6-79AE-464D-8FB2-732B4354FE1B}">
      <text>
        <r>
          <rPr>
            <sz val="11"/>
            <rFont val="Calibri"/>
            <family val="2"/>
            <charset val="238"/>
          </rPr>
          <t>SZV_F:OnkormanyzatiUtem2</t>
        </r>
      </text>
    </comment>
    <comment ref="AN580" authorId="0" shapeId="0" xr:uid="{F8F07D71-4A20-424C-A34D-AA7385ECB653}">
      <text>
        <r>
          <rPr>
            <sz val="11"/>
            <rFont val="Calibri"/>
            <family val="2"/>
            <charset val="238"/>
          </rPr>
          <t>SZV_F:EUUtem2</t>
        </r>
      </text>
    </comment>
    <comment ref="AO580" authorId="0" shapeId="0" xr:uid="{21D93D29-82E1-4EFE-98B0-CD6261665D57}">
      <text>
        <r>
          <rPr>
            <sz val="11"/>
            <rFont val="Calibri"/>
            <family val="2"/>
            <charset val="238"/>
          </rPr>
          <t>SZV_F:EgyebUtem2</t>
        </r>
      </text>
    </comment>
    <comment ref="AP580" authorId="0" shapeId="0" xr:uid="{2F93894D-5DD2-431E-A610-EFAEC7370C2D}">
      <text>
        <r>
          <rPr>
            <sz val="11"/>
            <rFont val="Calibri"/>
            <family val="2"/>
            <charset val="238"/>
          </rPr>
          <t>SZV_F:HitelKotvenyUtem2</t>
        </r>
      </text>
    </comment>
    <comment ref="AQ580" authorId="0" shapeId="0" xr:uid="{1483C8C8-363C-44E9-8E22-DB8489FA2AF6}">
      <text>
        <r>
          <rPr>
            <sz val="11"/>
            <rFont val="Calibri"/>
            <family val="2"/>
            <charset val="238"/>
          </rPr>
          <t>SZV_F:OsszesenUtem2</t>
        </r>
      </text>
    </comment>
    <comment ref="AR580" authorId="0" shapeId="0" xr:uid="{5EA4F982-8118-46EA-A1A7-2FD36E4EF05F}">
      <text>
        <r>
          <rPr>
            <sz val="11"/>
            <rFont val="Calibri"/>
            <family val="2"/>
            <charset val="238"/>
          </rPr>
          <t>SZV_F:ForrashianyUtem2</t>
        </r>
      </text>
    </comment>
    <comment ref="AU580" authorId="0" shapeId="0" xr:uid="{B887710E-4D57-4137-AE2D-C2475457AD6A}">
      <text>
        <r>
          <rPr>
            <sz val="11"/>
            <rFont val="Calibri"/>
            <family val="2"/>
            <charset val="238"/>
          </rPr>
          <t>SZV_F:Indokolas</t>
        </r>
      </text>
    </comment>
    <comment ref="AV580" authorId="0" shapeId="0" xr:uid="{47DE6184-53BE-487D-819C-C3F49C72481E}">
      <text>
        <r>
          <rPr>
            <sz val="11"/>
            <rFont val="Calibri"/>
            <family val="2"/>
            <charset val="238"/>
          </rPr>
          <t>SZV_F:Megjegyzes</t>
        </r>
      </text>
    </comment>
    <comment ref="AW580" authorId="0" shapeId="0" xr:uid="{7877BA4C-0905-4E87-ADCD-C6E3CCE15A3A}">
      <text>
        <r>
          <rPr>
            <sz val="11"/>
            <rFont val="Calibri"/>
            <family val="2"/>
            <charset val="238"/>
          </rPr>
          <t>SZV_F:FeladatSorszam</t>
        </r>
      </text>
    </comment>
    <comment ref="AY580" authorId="0" shapeId="0" xr:uid="{3AFD1362-30A1-4179-8CBE-15C8203136D2}">
      <text>
        <r>
          <rPr>
            <sz val="11"/>
            <rFont val="Calibri"/>
            <family val="2"/>
            <charset val="238"/>
          </rPr>
          <t>SZV_F:ISA</t>
        </r>
      </text>
    </comment>
    <comment ref="B581" authorId="0" shapeId="0" xr:uid="{A3868F87-B03F-48CE-806E-309CEF45E85F}">
      <text>
        <r>
          <rPr>
            <sz val="11"/>
            <rFont val="Calibri"/>
            <family val="2"/>
            <charset val="238"/>
          </rPr>
          <t>SZV_F:FontossagiSorrent</t>
        </r>
      </text>
    </comment>
    <comment ref="C581" authorId="0" shapeId="0" xr:uid="{A4F0C271-F441-4B53-BF39-07159A50ECA7}">
      <text>
        <r>
          <rPr>
            <sz val="11"/>
            <rFont val="Calibri"/>
            <family val="2"/>
            <charset val="238"/>
          </rPr>
          <t>SZV_F:FeladatKategoria</t>
        </r>
      </text>
    </comment>
    <comment ref="D581" authorId="0" shapeId="0" xr:uid="{C2CE8DEC-2B21-4867-AA60-CFA1D2D7DFD7}">
      <text>
        <r>
          <rPr>
            <sz val="11"/>
            <rFont val="Calibri"/>
            <family val="2"/>
            <charset val="238"/>
          </rPr>
          <t>SZV_F:FeladatMegnevezes</t>
        </r>
      </text>
    </comment>
    <comment ref="E581" authorId="0" shapeId="0" xr:uid="{3A13FAF3-632A-41AF-8152-C1658F5FB9C3}">
      <text>
        <r>
          <rPr>
            <sz val="11"/>
            <rFont val="Calibri"/>
            <family val="2"/>
            <charset val="238"/>
          </rPr>
          <t>SZV_F:ElviEngedelySzam</t>
        </r>
      </text>
    </comment>
    <comment ref="F581" authorId="0" shapeId="0" xr:uid="{05AA3023-8BBF-4538-BAB2-738D48070FD4}">
      <text>
        <r>
          <rPr>
            <sz val="11"/>
            <rFont val="Calibri"/>
            <family val="2"/>
            <charset val="238"/>
          </rPr>
          <t>SZV_F:VKR_Kod</t>
        </r>
      </text>
    </comment>
    <comment ref="G581" authorId="0" shapeId="0" xr:uid="{CC1C5CD3-21AB-48E9-9469-E0A3F27D3B8D}">
      <text>
        <r>
          <rPr>
            <sz val="11"/>
            <rFont val="Calibri"/>
            <family val="2"/>
            <charset val="238"/>
          </rPr>
          <t>SZV_F:VKR_Nev</t>
        </r>
      </text>
    </comment>
    <comment ref="H581" authorId="0" shapeId="0" xr:uid="{AB3DB2DC-E53E-4D38-AA0E-A6D93FE75828}">
      <text>
        <r>
          <rPr>
            <sz val="11"/>
            <rFont val="Calibri"/>
            <family val="2"/>
            <charset val="238"/>
          </rPr>
          <t>SZV_F:FeladatAzonosito</t>
        </r>
      </text>
    </comment>
    <comment ref="I581" authorId="0" shapeId="0" xr:uid="{6E2E2515-BFC1-4914-AB17-DA5232751260}">
      <text>
        <r>
          <rPr>
            <sz val="11"/>
            <rFont val="Calibri"/>
            <family val="2"/>
            <charset val="238"/>
          </rPr>
          <t>SZV_F:EllatasiTerulet</t>
        </r>
      </text>
    </comment>
    <comment ref="J581" authorId="0" shapeId="0" xr:uid="{F3096EC8-582A-403A-9AFA-915852142CF3}">
      <text>
        <r>
          <rPr>
            <sz val="11"/>
            <rFont val="Calibri"/>
            <family val="2"/>
            <charset val="238"/>
          </rPr>
          <t>SZV_F:EllatasertFelelos</t>
        </r>
      </text>
    </comment>
    <comment ref="K581" authorId="0" shapeId="0" xr:uid="{9F99174F-7E7B-498F-8AC2-B6F44B7E6035}">
      <text>
        <r>
          <rPr>
            <sz val="11"/>
            <rFont val="Calibri"/>
            <family val="2"/>
            <charset val="238"/>
          </rPr>
          <t>SZV_F:TervezettNettoKoltseg</t>
        </r>
      </text>
    </comment>
    <comment ref="L581" authorId="0" shapeId="0" xr:uid="{666A81F4-13CB-4B18-A7DF-D609F9722DBC}">
      <text>
        <r>
          <rPr>
            <sz val="11"/>
            <rFont val="Calibri"/>
            <family val="2"/>
            <charset val="238"/>
          </rPr>
          <t>SZV_F:IdotartamKezdes</t>
        </r>
      </text>
    </comment>
    <comment ref="M581" authorId="0" shapeId="0" xr:uid="{DCB1774F-8EB1-4E5D-B491-A2B6886F740A}">
      <text>
        <r>
          <rPr>
            <sz val="11"/>
            <rFont val="Calibri"/>
            <family val="2"/>
            <charset val="238"/>
          </rPr>
          <t>SZV_F:IdotartamBefejezes</t>
        </r>
      </text>
    </comment>
    <comment ref="N581" authorId="0" shapeId="0" xr:uid="{B879FB19-41D8-4377-A223-8643A827778B}">
      <text>
        <r>
          <rPr>
            <sz val="11"/>
            <rFont val="Calibri"/>
            <family val="2"/>
            <charset val="238"/>
          </rPr>
          <t>SZV_F:NettoKoltsegUtem1</t>
        </r>
      </text>
    </comment>
    <comment ref="O581" authorId="0" shapeId="0" xr:uid="{5462887D-2F7D-4632-9011-A5EE84DF7850}">
      <text>
        <r>
          <rPr>
            <sz val="11"/>
            <rFont val="Calibri"/>
            <family val="2"/>
            <charset val="238"/>
          </rPr>
          <t>SZV_F:NettoKoltsegUtem2</t>
        </r>
      </text>
    </comment>
    <comment ref="P581" authorId="0" shapeId="0" xr:uid="{E4FA7135-C231-4D47-9851-203FBFB13ACA}">
      <text>
        <r>
          <rPr>
            <sz val="11"/>
            <rFont val="Calibri"/>
            <family val="2"/>
            <charset val="238"/>
          </rPr>
          <t>SZV_F:EM_Melleklet2_KTG</t>
        </r>
      </text>
    </comment>
    <comment ref="R581" authorId="0" shapeId="0" xr:uid="{726ED42C-593E-4C18-B52F-F75F0876DECD}">
      <text>
        <r>
          <rPr>
            <sz val="11"/>
            <rFont val="Calibri"/>
            <family val="2"/>
            <charset val="238"/>
          </rPr>
          <t>SZV_F:HDUtem1</t>
        </r>
      </text>
    </comment>
    <comment ref="S581" authorId="0" shapeId="0" xr:uid="{D09FF019-7259-4842-AFB0-3DF676090967}">
      <text>
        <r>
          <rPr>
            <sz val="11"/>
            <rFont val="Calibri"/>
            <family val="2"/>
            <charset val="238"/>
          </rPr>
          <t>SZV_F:ECSUtem1</t>
        </r>
      </text>
    </comment>
    <comment ref="T581" authorId="0" shapeId="0" xr:uid="{D63001BD-0941-4046-BE53-E733FFF90B71}">
      <text>
        <r>
          <rPr>
            <sz val="11"/>
            <rFont val="Calibri"/>
            <family val="2"/>
            <charset val="238"/>
          </rPr>
          <t>SZV_F:KFHUtem1</t>
        </r>
      </text>
    </comment>
    <comment ref="U581" authorId="0" shapeId="0" xr:uid="{ADADAD21-7608-4EB1-9D6C-AB39083AB87C}">
      <text>
        <r>
          <rPr>
            <sz val="11"/>
            <rFont val="Calibri"/>
            <family val="2"/>
            <charset val="238"/>
          </rPr>
          <t>SZV_F:Egyeb_SajatUtem1</t>
        </r>
      </text>
    </comment>
    <comment ref="V581" authorId="0" shapeId="0" xr:uid="{BD990153-F9CE-417D-A2B8-41FA0D2C0315}">
      <text>
        <r>
          <rPr>
            <sz val="11"/>
            <rFont val="Calibri"/>
            <family val="2"/>
            <charset val="238"/>
          </rPr>
          <t>SZV_F:DijUtem1</t>
        </r>
      </text>
    </comment>
    <comment ref="W581" authorId="0" shapeId="0" xr:uid="{BCA27664-251D-452A-9A9E-B8E43DB36ABF}">
      <text>
        <r>
          <rPr>
            <sz val="11"/>
            <rFont val="Calibri"/>
            <family val="2"/>
            <charset val="238"/>
          </rPr>
          <t>SZV_F:EM_Melleklet1_Utem1</t>
        </r>
      </text>
    </comment>
    <comment ref="X581" authorId="0" shapeId="0" xr:uid="{D8AF3339-66D7-48ED-86EE-BAE115056B48}">
      <text>
        <r>
          <rPr>
            <sz val="11"/>
            <rFont val="Calibri"/>
            <family val="2"/>
            <charset val="238"/>
          </rPr>
          <t>SZV_F:EgyebAllamiUtem1</t>
        </r>
      </text>
    </comment>
    <comment ref="Y581" authorId="0" shapeId="0" xr:uid="{243CDE4C-047D-4482-A8FB-9351F29D35E2}">
      <text>
        <r>
          <rPr>
            <sz val="11"/>
            <rFont val="Calibri"/>
            <family val="2"/>
            <charset val="238"/>
          </rPr>
          <t>SZV_F:OnkormanyzatiUtem1</t>
        </r>
      </text>
    </comment>
    <comment ref="Z581" authorId="0" shapeId="0" xr:uid="{B66638E1-20C8-41EE-9A6C-3A43B097E601}">
      <text>
        <r>
          <rPr>
            <sz val="11"/>
            <rFont val="Calibri"/>
            <family val="2"/>
            <charset val="238"/>
          </rPr>
          <t>SZV_F:EUUtem1</t>
        </r>
      </text>
    </comment>
    <comment ref="AA581" authorId="0" shapeId="0" xr:uid="{32B79DA2-FAB0-46C4-A77B-B3279595771C}">
      <text>
        <r>
          <rPr>
            <sz val="11"/>
            <rFont val="Calibri"/>
            <family val="2"/>
            <charset val="238"/>
          </rPr>
          <t>SZV_F:EgyebUtem1</t>
        </r>
      </text>
    </comment>
    <comment ref="AB581" authorId="0" shapeId="0" xr:uid="{0125B7AC-5273-4F40-BB03-B29CE224A5C4}">
      <text>
        <r>
          <rPr>
            <sz val="11"/>
            <rFont val="Calibri"/>
            <family val="2"/>
            <charset val="238"/>
          </rPr>
          <t>SZV_F:HitelKotvenyUtem1</t>
        </r>
      </text>
    </comment>
    <comment ref="AC581" authorId="0" shapeId="0" xr:uid="{8B1065A7-9429-4D36-8786-0E4FB37882A3}">
      <text>
        <r>
          <rPr>
            <sz val="11"/>
            <rFont val="Calibri"/>
            <family val="2"/>
            <charset val="238"/>
          </rPr>
          <t>SZV_F:OsszesenUtem1</t>
        </r>
      </text>
    </comment>
    <comment ref="AF581" authorId="0" shapeId="0" xr:uid="{0288DE5D-E2CC-4BC3-9944-EE975FD9D566}">
      <text>
        <r>
          <rPr>
            <sz val="11"/>
            <rFont val="Calibri"/>
            <family val="2"/>
            <charset val="238"/>
          </rPr>
          <t>SZV_F:HDUtem2</t>
        </r>
      </text>
    </comment>
    <comment ref="AG581" authorId="0" shapeId="0" xr:uid="{7CF6430D-D654-4531-875B-1568238561EA}">
      <text>
        <r>
          <rPr>
            <sz val="11"/>
            <rFont val="Calibri"/>
            <family val="2"/>
            <charset val="238"/>
          </rPr>
          <t>SZV_F:ECSUtem2</t>
        </r>
      </text>
    </comment>
    <comment ref="AH581" authorId="0" shapeId="0" xr:uid="{34828D47-590E-4FE0-922C-CCB297ECAAD6}">
      <text>
        <r>
          <rPr>
            <sz val="11"/>
            <rFont val="Calibri"/>
            <family val="2"/>
            <charset val="238"/>
          </rPr>
          <t>SZV_F:KFHUtem2</t>
        </r>
      </text>
    </comment>
    <comment ref="AI581" authorId="0" shapeId="0" xr:uid="{BE29BB81-0036-4AD2-9317-2BEE933D5221}">
      <text>
        <r>
          <rPr>
            <sz val="11"/>
            <rFont val="Calibri"/>
            <family val="2"/>
            <charset val="238"/>
          </rPr>
          <t>SZV_F:Egyeb_SajatUtem2</t>
        </r>
      </text>
    </comment>
    <comment ref="AJ581" authorId="0" shapeId="0" xr:uid="{20D15A2C-1F0F-4511-B948-5549D7925716}">
      <text>
        <r>
          <rPr>
            <sz val="11"/>
            <rFont val="Calibri"/>
            <family val="2"/>
            <charset val="238"/>
          </rPr>
          <t>SZV_F:DijUtem2</t>
        </r>
      </text>
    </comment>
    <comment ref="AK581" authorId="0" shapeId="0" xr:uid="{C772FE3E-6FA2-4942-B427-66FBF2692251}">
      <text>
        <r>
          <rPr>
            <sz val="11"/>
            <rFont val="Calibri"/>
            <family val="2"/>
            <charset val="238"/>
          </rPr>
          <t>SZV_F:EM_Melleklet1_Utem2</t>
        </r>
      </text>
    </comment>
    <comment ref="AL581" authorId="0" shapeId="0" xr:uid="{EC521DCA-9840-43B7-8402-3494E5F4451A}">
      <text>
        <r>
          <rPr>
            <sz val="11"/>
            <rFont val="Calibri"/>
            <family val="2"/>
            <charset val="238"/>
          </rPr>
          <t>SZV_F:EgyebAllamiUtem2</t>
        </r>
      </text>
    </comment>
    <comment ref="AM581" authorId="0" shapeId="0" xr:uid="{734D981B-013B-42DA-A213-99EF30F6CDFC}">
      <text>
        <r>
          <rPr>
            <sz val="11"/>
            <rFont val="Calibri"/>
            <family val="2"/>
            <charset val="238"/>
          </rPr>
          <t>SZV_F:OnkormanyzatiUtem2</t>
        </r>
      </text>
    </comment>
    <comment ref="AN581" authorId="0" shapeId="0" xr:uid="{6C3528BE-345A-4C0B-A3F2-5553FD9C22C9}">
      <text>
        <r>
          <rPr>
            <sz val="11"/>
            <rFont val="Calibri"/>
            <family val="2"/>
            <charset val="238"/>
          </rPr>
          <t>SZV_F:EUUtem2</t>
        </r>
      </text>
    </comment>
    <comment ref="AO581" authorId="0" shapeId="0" xr:uid="{7169AD98-B7D6-48C4-9CA4-C2A82F475812}">
      <text>
        <r>
          <rPr>
            <sz val="11"/>
            <rFont val="Calibri"/>
            <family val="2"/>
            <charset val="238"/>
          </rPr>
          <t>SZV_F:EgyebUtem2</t>
        </r>
      </text>
    </comment>
    <comment ref="AP581" authorId="0" shapeId="0" xr:uid="{D2C0FC50-1007-4C10-9EF4-AC73E86623D6}">
      <text>
        <r>
          <rPr>
            <sz val="11"/>
            <rFont val="Calibri"/>
            <family val="2"/>
            <charset val="238"/>
          </rPr>
          <t>SZV_F:HitelKotvenyUtem2</t>
        </r>
      </text>
    </comment>
    <comment ref="AQ581" authorId="0" shapeId="0" xr:uid="{FE754780-5304-4843-9BCB-07992E14D21A}">
      <text>
        <r>
          <rPr>
            <sz val="11"/>
            <rFont val="Calibri"/>
            <family val="2"/>
            <charset val="238"/>
          </rPr>
          <t>SZV_F:OsszesenUtem2</t>
        </r>
      </text>
    </comment>
    <comment ref="AR581" authorId="0" shapeId="0" xr:uid="{0DCE6167-1D23-4B78-BF91-8205D1283138}">
      <text>
        <r>
          <rPr>
            <sz val="11"/>
            <rFont val="Calibri"/>
            <family val="2"/>
            <charset val="238"/>
          </rPr>
          <t>SZV_F:ForrashianyUtem2</t>
        </r>
      </text>
    </comment>
    <comment ref="AU581" authorId="0" shapeId="0" xr:uid="{F11C7725-4A9A-46EA-B32B-83F441B924C6}">
      <text>
        <r>
          <rPr>
            <sz val="11"/>
            <rFont val="Calibri"/>
            <family val="2"/>
            <charset val="238"/>
          </rPr>
          <t>SZV_F:Indokolas</t>
        </r>
      </text>
    </comment>
    <comment ref="AV581" authorId="0" shapeId="0" xr:uid="{3CB37A3B-7AA0-494A-9997-CD9F052E3F3A}">
      <text>
        <r>
          <rPr>
            <sz val="11"/>
            <rFont val="Calibri"/>
            <family val="2"/>
            <charset val="238"/>
          </rPr>
          <t>SZV_F:Megjegyzes</t>
        </r>
      </text>
    </comment>
    <comment ref="AW581" authorId="0" shapeId="0" xr:uid="{D17C92B7-7490-4B2B-BEE3-243F4A5E69B1}">
      <text>
        <r>
          <rPr>
            <sz val="11"/>
            <rFont val="Calibri"/>
            <family val="2"/>
            <charset val="238"/>
          </rPr>
          <t>SZV_F:FeladatSorszam</t>
        </r>
      </text>
    </comment>
    <comment ref="AY581" authorId="0" shapeId="0" xr:uid="{FC477862-E13C-4D13-BE10-C56D68D67D39}">
      <text>
        <r>
          <rPr>
            <sz val="11"/>
            <rFont val="Calibri"/>
            <family val="2"/>
            <charset val="238"/>
          </rPr>
          <t>SZV_F:ISA</t>
        </r>
      </text>
    </comment>
    <comment ref="B582" authorId="0" shapeId="0" xr:uid="{2D2C942B-2706-40FA-96C6-A5C2B8251493}">
      <text>
        <r>
          <rPr>
            <sz val="11"/>
            <rFont val="Calibri"/>
            <family val="2"/>
            <charset val="238"/>
          </rPr>
          <t>SZV_F:FontossagiSorrent</t>
        </r>
      </text>
    </comment>
    <comment ref="C582" authorId="0" shapeId="0" xr:uid="{797484B2-A700-48D2-B3A6-A7C99DE09288}">
      <text>
        <r>
          <rPr>
            <sz val="11"/>
            <rFont val="Calibri"/>
            <family val="2"/>
            <charset val="238"/>
          </rPr>
          <t>SZV_F:FeladatKategoria</t>
        </r>
      </text>
    </comment>
    <comment ref="D582" authorId="0" shapeId="0" xr:uid="{A0CF7758-4F03-4A15-A018-CFE73F40CF5F}">
      <text>
        <r>
          <rPr>
            <sz val="11"/>
            <rFont val="Calibri"/>
            <family val="2"/>
            <charset val="238"/>
          </rPr>
          <t>SZV_F:FeladatMegnevezes</t>
        </r>
      </text>
    </comment>
    <comment ref="E582" authorId="0" shapeId="0" xr:uid="{57F7994A-45CB-415A-9434-87F04EAFE25C}">
      <text>
        <r>
          <rPr>
            <sz val="11"/>
            <rFont val="Calibri"/>
            <family val="2"/>
            <charset val="238"/>
          </rPr>
          <t>SZV_F:ElviEngedelySzam</t>
        </r>
      </text>
    </comment>
    <comment ref="F582" authorId="0" shapeId="0" xr:uid="{0B3B7A69-13B3-4EC9-BCFB-EF25E7B9E022}">
      <text>
        <r>
          <rPr>
            <sz val="11"/>
            <rFont val="Calibri"/>
            <family val="2"/>
            <charset val="238"/>
          </rPr>
          <t>SZV_F:VKR_Kod</t>
        </r>
      </text>
    </comment>
    <comment ref="G582" authorId="0" shapeId="0" xr:uid="{E4FEBFE6-FD30-4DE9-950E-7D2FD8A942ED}">
      <text>
        <r>
          <rPr>
            <sz val="11"/>
            <rFont val="Calibri"/>
            <family val="2"/>
            <charset val="238"/>
          </rPr>
          <t>SZV_F:VKR_Nev</t>
        </r>
      </text>
    </comment>
    <comment ref="H582" authorId="0" shapeId="0" xr:uid="{EF06F42A-CC4D-4660-9B49-A27D0E40E522}">
      <text>
        <r>
          <rPr>
            <sz val="11"/>
            <rFont val="Calibri"/>
            <family val="2"/>
            <charset val="238"/>
          </rPr>
          <t>SZV_F:FeladatAzonosito</t>
        </r>
      </text>
    </comment>
    <comment ref="I582" authorId="0" shapeId="0" xr:uid="{C8E8ED9F-6395-4883-96A0-89579F893655}">
      <text>
        <r>
          <rPr>
            <sz val="11"/>
            <rFont val="Calibri"/>
            <family val="2"/>
            <charset val="238"/>
          </rPr>
          <t>SZV_F:EllatasiTerulet</t>
        </r>
      </text>
    </comment>
    <comment ref="J582" authorId="0" shapeId="0" xr:uid="{5D12E405-0242-4D44-BAF0-EB45E90648CB}">
      <text>
        <r>
          <rPr>
            <sz val="11"/>
            <rFont val="Calibri"/>
            <family val="2"/>
            <charset val="238"/>
          </rPr>
          <t>SZV_F:EllatasertFelelos</t>
        </r>
      </text>
    </comment>
    <comment ref="K582" authorId="0" shapeId="0" xr:uid="{6CBAA34B-7AD4-4495-BB8D-C2B9C4D64C1E}">
      <text>
        <r>
          <rPr>
            <sz val="11"/>
            <rFont val="Calibri"/>
            <family val="2"/>
            <charset val="238"/>
          </rPr>
          <t>SZV_F:TervezettNettoKoltseg</t>
        </r>
      </text>
    </comment>
    <comment ref="L582" authorId="0" shapeId="0" xr:uid="{14BCF97A-D4A0-4289-B0F2-CD64A9911005}">
      <text>
        <r>
          <rPr>
            <sz val="11"/>
            <rFont val="Calibri"/>
            <family val="2"/>
            <charset val="238"/>
          </rPr>
          <t>SZV_F:IdotartamKezdes</t>
        </r>
      </text>
    </comment>
    <comment ref="M582" authorId="0" shapeId="0" xr:uid="{5ADCD7F4-2887-4374-9361-AFE6BA2F91E0}">
      <text>
        <r>
          <rPr>
            <sz val="11"/>
            <rFont val="Calibri"/>
            <family val="2"/>
            <charset val="238"/>
          </rPr>
          <t>SZV_F:IdotartamBefejezes</t>
        </r>
      </text>
    </comment>
    <comment ref="N582" authorId="0" shapeId="0" xr:uid="{34229307-FB56-4791-92CA-6A97EFBECAC4}">
      <text>
        <r>
          <rPr>
            <sz val="11"/>
            <rFont val="Calibri"/>
            <family val="2"/>
            <charset val="238"/>
          </rPr>
          <t>SZV_F:NettoKoltsegUtem1</t>
        </r>
      </text>
    </comment>
    <comment ref="O582" authorId="0" shapeId="0" xr:uid="{8DCFEA82-E315-485E-8824-DB93309AF8DD}">
      <text>
        <r>
          <rPr>
            <sz val="11"/>
            <rFont val="Calibri"/>
            <family val="2"/>
            <charset val="238"/>
          </rPr>
          <t>SZV_F:NettoKoltsegUtem2</t>
        </r>
      </text>
    </comment>
    <comment ref="P582" authorId="0" shapeId="0" xr:uid="{92060503-ED92-46B7-94C6-E008F8BEA82F}">
      <text>
        <r>
          <rPr>
            <sz val="11"/>
            <rFont val="Calibri"/>
            <family val="2"/>
            <charset val="238"/>
          </rPr>
          <t>SZV_F:EM_Melleklet2_KTG</t>
        </r>
      </text>
    </comment>
    <comment ref="R582" authorId="0" shapeId="0" xr:uid="{32C9D46D-F8C6-4BE5-AC71-98707422EC09}">
      <text>
        <r>
          <rPr>
            <sz val="11"/>
            <rFont val="Calibri"/>
            <family val="2"/>
            <charset val="238"/>
          </rPr>
          <t>SZV_F:HDUtem1</t>
        </r>
      </text>
    </comment>
    <comment ref="S582" authorId="0" shapeId="0" xr:uid="{55EA2FD7-2F10-4D74-BDC3-612EC56B58A6}">
      <text>
        <r>
          <rPr>
            <sz val="11"/>
            <rFont val="Calibri"/>
            <family val="2"/>
            <charset val="238"/>
          </rPr>
          <t>SZV_F:ECSUtem1</t>
        </r>
      </text>
    </comment>
    <comment ref="T582" authorId="0" shapeId="0" xr:uid="{A5C5C4D0-9FF6-41AE-A9DF-1E8C5143CAA6}">
      <text>
        <r>
          <rPr>
            <sz val="11"/>
            <rFont val="Calibri"/>
            <family val="2"/>
            <charset val="238"/>
          </rPr>
          <t>SZV_F:KFHUtem1</t>
        </r>
      </text>
    </comment>
    <comment ref="U582" authorId="0" shapeId="0" xr:uid="{F47C61B7-65FC-41BF-B636-E2474AD89092}">
      <text>
        <r>
          <rPr>
            <sz val="11"/>
            <rFont val="Calibri"/>
            <family val="2"/>
            <charset val="238"/>
          </rPr>
          <t>SZV_F:Egyeb_SajatUtem1</t>
        </r>
      </text>
    </comment>
    <comment ref="V582" authorId="0" shapeId="0" xr:uid="{961D8CC6-A353-4E03-A3E9-DD6360F35AE1}">
      <text>
        <r>
          <rPr>
            <sz val="11"/>
            <rFont val="Calibri"/>
            <family val="2"/>
            <charset val="238"/>
          </rPr>
          <t>SZV_F:DijUtem1</t>
        </r>
      </text>
    </comment>
    <comment ref="W582" authorId="0" shapeId="0" xr:uid="{D37E8601-F835-4909-8F32-EEF628090030}">
      <text>
        <r>
          <rPr>
            <sz val="11"/>
            <rFont val="Calibri"/>
            <family val="2"/>
            <charset val="238"/>
          </rPr>
          <t>SZV_F:EM_Melleklet1_Utem1</t>
        </r>
      </text>
    </comment>
    <comment ref="X582" authorId="0" shapeId="0" xr:uid="{A3E7E3D4-1A65-47DF-8111-C0AE5C322822}">
      <text>
        <r>
          <rPr>
            <sz val="11"/>
            <rFont val="Calibri"/>
            <family val="2"/>
            <charset val="238"/>
          </rPr>
          <t>SZV_F:EgyebAllamiUtem1</t>
        </r>
      </text>
    </comment>
    <comment ref="Y582" authorId="0" shapeId="0" xr:uid="{B90AD181-6574-44FB-83F2-976204D8C555}">
      <text>
        <r>
          <rPr>
            <sz val="11"/>
            <rFont val="Calibri"/>
            <family val="2"/>
            <charset val="238"/>
          </rPr>
          <t>SZV_F:OnkormanyzatiUtem1</t>
        </r>
      </text>
    </comment>
    <comment ref="Z582" authorId="0" shapeId="0" xr:uid="{BEA70622-28B0-4D9A-A750-7DF792CCEBCF}">
      <text>
        <r>
          <rPr>
            <sz val="11"/>
            <rFont val="Calibri"/>
            <family val="2"/>
            <charset val="238"/>
          </rPr>
          <t>SZV_F:EUUtem1</t>
        </r>
      </text>
    </comment>
    <comment ref="AA582" authorId="0" shapeId="0" xr:uid="{0E14F79F-AE9D-4DB6-9F3C-CADF63FCCAFA}">
      <text>
        <r>
          <rPr>
            <sz val="11"/>
            <rFont val="Calibri"/>
            <family val="2"/>
            <charset val="238"/>
          </rPr>
          <t>SZV_F:EgyebUtem1</t>
        </r>
      </text>
    </comment>
    <comment ref="AB582" authorId="0" shapeId="0" xr:uid="{172DA09D-B384-4894-A1C5-42C905695F6E}">
      <text>
        <r>
          <rPr>
            <sz val="11"/>
            <rFont val="Calibri"/>
            <family val="2"/>
            <charset val="238"/>
          </rPr>
          <t>SZV_F:HitelKotvenyUtem1</t>
        </r>
      </text>
    </comment>
    <comment ref="AC582" authorId="0" shapeId="0" xr:uid="{F8F5ABD8-88BE-413E-A10A-17D17EDDBA9A}">
      <text>
        <r>
          <rPr>
            <sz val="11"/>
            <rFont val="Calibri"/>
            <family val="2"/>
            <charset val="238"/>
          </rPr>
          <t>SZV_F:OsszesenUtem1</t>
        </r>
      </text>
    </comment>
    <comment ref="AF582" authorId="0" shapeId="0" xr:uid="{320F1FAA-4F0E-4B87-8EB6-67F7A52BB639}">
      <text>
        <r>
          <rPr>
            <sz val="11"/>
            <rFont val="Calibri"/>
            <family val="2"/>
            <charset val="238"/>
          </rPr>
          <t>SZV_F:HDUtem2</t>
        </r>
      </text>
    </comment>
    <comment ref="AG582" authorId="0" shapeId="0" xr:uid="{0E266356-7912-4596-B8F8-440529538EAC}">
      <text>
        <r>
          <rPr>
            <sz val="11"/>
            <rFont val="Calibri"/>
            <family val="2"/>
            <charset val="238"/>
          </rPr>
          <t>SZV_F:ECSUtem2</t>
        </r>
      </text>
    </comment>
    <comment ref="AH582" authorId="0" shapeId="0" xr:uid="{9143DCE0-72F7-44D8-86BA-99397CD58876}">
      <text>
        <r>
          <rPr>
            <sz val="11"/>
            <rFont val="Calibri"/>
            <family val="2"/>
            <charset val="238"/>
          </rPr>
          <t>SZV_F:KFHUtem2</t>
        </r>
      </text>
    </comment>
    <comment ref="AI582" authorId="0" shapeId="0" xr:uid="{1691B969-B16E-4B48-A642-7032D1F7A62C}">
      <text>
        <r>
          <rPr>
            <sz val="11"/>
            <rFont val="Calibri"/>
            <family val="2"/>
            <charset val="238"/>
          </rPr>
          <t>SZV_F:Egyeb_SajatUtem2</t>
        </r>
      </text>
    </comment>
    <comment ref="AJ582" authorId="0" shapeId="0" xr:uid="{61A45E85-4541-4144-9BF0-09A9F94AD8CF}">
      <text>
        <r>
          <rPr>
            <sz val="11"/>
            <rFont val="Calibri"/>
            <family val="2"/>
            <charset val="238"/>
          </rPr>
          <t>SZV_F:DijUtem2</t>
        </r>
      </text>
    </comment>
    <comment ref="AK582" authorId="0" shapeId="0" xr:uid="{01D377FC-DA39-492F-9894-8CC4448AAFD8}">
      <text>
        <r>
          <rPr>
            <sz val="11"/>
            <rFont val="Calibri"/>
            <family val="2"/>
            <charset val="238"/>
          </rPr>
          <t>SZV_F:EM_Melleklet1_Utem2</t>
        </r>
      </text>
    </comment>
    <comment ref="AL582" authorId="0" shapeId="0" xr:uid="{4CC10BF5-C5CB-4CF1-B747-D410A3400BC3}">
      <text>
        <r>
          <rPr>
            <sz val="11"/>
            <rFont val="Calibri"/>
            <family val="2"/>
            <charset val="238"/>
          </rPr>
          <t>SZV_F:EgyebAllamiUtem2</t>
        </r>
      </text>
    </comment>
    <comment ref="AM582" authorId="0" shapeId="0" xr:uid="{1C30F916-CD7A-42B3-9258-24578E04EBDF}">
      <text>
        <r>
          <rPr>
            <sz val="11"/>
            <rFont val="Calibri"/>
            <family val="2"/>
            <charset val="238"/>
          </rPr>
          <t>SZV_F:OnkormanyzatiUtem2</t>
        </r>
      </text>
    </comment>
    <comment ref="AN582" authorId="0" shapeId="0" xr:uid="{EED44B88-B09B-4EB3-B1E9-30F2C99BE70C}">
      <text>
        <r>
          <rPr>
            <sz val="11"/>
            <rFont val="Calibri"/>
            <family val="2"/>
            <charset val="238"/>
          </rPr>
          <t>SZV_F:EUUtem2</t>
        </r>
      </text>
    </comment>
    <comment ref="AO582" authorId="0" shapeId="0" xr:uid="{F070AA25-10AC-4D77-B735-81878173D28C}">
      <text>
        <r>
          <rPr>
            <sz val="11"/>
            <rFont val="Calibri"/>
            <family val="2"/>
            <charset val="238"/>
          </rPr>
          <t>SZV_F:EgyebUtem2</t>
        </r>
      </text>
    </comment>
    <comment ref="AP582" authorId="0" shapeId="0" xr:uid="{8580EE3C-9E31-4A39-B3C2-0230B3A42AC7}">
      <text>
        <r>
          <rPr>
            <sz val="11"/>
            <rFont val="Calibri"/>
            <family val="2"/>
            <charset val="238"/>
          </rPr>
          <t>SZV_F:HitelKotvenyUtem2</t>
        </r>
      </text>
    </comment>
    <comment ref="AQ582" authorId="0" shapeId="0" xr:uid="{7AF7F141-DDB1-42F4-AFA9-245DFBCED25D}">
      <text>
        <r>
          <rPr>
            <sz val="11"/>
            <rFont val="Calibri"/>
            <family val="2"/>
            <charset val="238"/>
          </rPr>
          <t>SZV_F:OsszesenUtem2</t>
        </r>
      </text>
    </comment>
    <comment ref="AR582" authorId="0" shapeId="0" xr:uid="{7A106EC7-2179-40AC-BD5B-DDAB1EC9C3C8}">
      <text>
        <r>
          <rPr>
            <sz val="11"/>
            <rFont val="Calibri"/>
            <family val="2"/>
            <charset val="238"/>
          </rPr>
          <t>SZV_F:ForrashianyUtem2</t>
        </r>
      </text>
    </comment>
    <comment ref="AU582" authorId="0" shapeId="0" xr:uid="{A38893DF-232F-42D8-A8D9-E77F4B51A672}">
      <text>
        <r>
          <rPr>
            <sz val="11"/>
            <rFont val="Calibri"/>
            <family val="2"/>
            <charset val="238"/>
          </rPr>
          <t>SZV_F:Indokolas</t>
        </r>
      </text>
    </comment>
    <comment ref="AV582" authorId="0" shapeId="0" xr:uid="{232B4594-C16B-4071-932A-9462545D0694}">
      <text>
        <r>
          <rPr>
            <sz val="11"/>
            <rFont val="Calibri"/>
            <family val="2"/>
            <charset val="238"/>
          </rPr>
          <t>SZV_F:Megjegyzes</t>
        </r>
      </text>
    </comment>
    <comment ref="AW582" authorId="0" shapeId="0" xr:uid="{922073A2-83F1-4B72-8FF2-6004D1D5BD9F}">
      <text>
        <r>
          <rPr>
            <sz val="11"/>
            <rFont val="Calibri"/>
            <family val="2"/>
            <charset val="238"/>
          </rPr>
          <t>SZV_F:FeladatSorszam</t>
        </r>
      </text>
    </comment>
    <comment ref="AY582" authorId="0" shapeId="0" xr:uid="{0A63B368-51E9-4B31-989D-E0FF696A1BF8}">
      <text>
        <r>
          <rPr>
            <sz val="11"/>
            <rFont val="Calibri"/>
            <family val="2"/>
            <charset val="238"/>
          </rPr>
          <t>SZV_F:ISA</t>
        </r>
      </text>
    </comment>
    <comment ref="B583" authorId="0" shapeId="0" xr:uid="{F789EA84-E944-4AF4-B20E-4AB2A6914926}">
      <text>
        <r>
          <rPr>
            <sz val="11"/>
            <rFont val="Calibri"/>
            <family val="2"/>
            <charset val="238"/>
          </rPr>
          <t>SZV_F:FontossagiSorrent</t>
        </r>
      </text>
    </comment>
    <comment ref="C583" authorId="0" shapeId="0" xr:uid="{FB7FCBC8-EA70-4E48-8F4A-8D8C860CB7FF}">
      <text>
        <r>
          <rPr>
            <sz val="11"/>
            <rFont val="Calibri"/>
            <family val="2"/>
            <charset val="238"/>
          </rPr>
          <t>SZV_F:FeladatKategoria</t>
        </r>
      </text>
    </comment>
    <comment ref="D583" authorId="0" shapeId="0" xr:uid="{895F2693-B9A3-4882-99BF-188C5F9861D6}">
      <text>
        <r>
          <rPr>
            <sz val="11"/>
            <rFont val="Calibri"/>
            <family val="2"/>
            <charset val="238"/>
          </rPr>
          <t>SZV_F:FeladatMegnevezes</t>
        </r>
      </text>
    </comment>
    <comment ref="E583" authorId="0" shapeId="0" xr:uid="{B4D19694-38B5-4CF6-B4A6-670898A48941}">
      <text>
        <r>
          <rPr>
            <sz val="11"/>
            <rFont val="Calibri"/>
            <family val="2"/>
            <charset val="238"/>
          </rPr>
          <t>SZV_F:ElviEngedelySzam</t>
        </r>
      </text>
    </comment>
    <comment ref="F583" authorId="0" shapeId="0" xr:uid="{4CB67CAB-96F3-4DE2-8D28-B254D626BB69}">
      <text>
        <r>
          <rPr>
            <sz val="11"/>
            <rFont val="Calibri"/>
            <family val="2"/>
            <charset val="238"/>
          </rPr>
          <t>SZV_F:VKR_Kod</t>
        </r>
      </text>
    </comment>
    <comment ref="G583" authorId="0" shapeId="0" xr:uid="{2E434E2E-9F02-4984-8FDF-6F5DB23CC86A}">
      <text>
        <r>
          <rPr>
            <sz val="11"/>
            <rFont val="Calibri"/>
            <family val="2"/>
            <charset val="238"/>
          </rPr>
          <t>SZV_F:VKR_Nev</t>
        </r>
      </text>
    </comment>
    <comment ref="H583" authorId="0" shapeId="0" xr:uid="{F959061C-90CE-4259-9771-0A0F03422AD8}">
      <text>
        <r>
          <rPr>
            <sz val="11"/>
            <rFont val="Calibri"/>
            <family val="2"/>
            <charset val="238"/>
          </rPr>
          <t>SZV_F:FeladatAzonosito</t>
        </r>
      </text>
    </comment>
    <comment ref="I583" authorId="0" shapeId="0" xr:uid="{0428B04C-AACA-4313-BBF6-42992251F4FF}">
      <text>
        <r>
          <rPr>
            <sz val="11"/>
            <rFont val="Calibri"/>
            <family val="2"/>
            <charset val="238"/>
          </rPr>
          <t>SZV_F:EllatasiTerulet</t>
        </r>
      </text>
    </comment>
    <comment ref="J583" authorId="0" shapeId="0" xr:uid="{D4BAF988-51B4-47F7-A3E5-91AA03BE9EA6}">
      <text>
        <r>
          <rPr>
            <sz val="11"/>
            <rFont val="Calibri"/>
            <family val="2"/>
            <charset val="238"/>
          </rPr>
          <t>SZV_F:EllatasertFelelos</t>
        </r>
      </text>
    </comment>
    <comment ref="K583" authorId="0" shapeId="0" xr:uid="{9BC2EA10-8D41-40DD-8E20-449E3C7F1635}">
      <text>
        <r>
          <rPr>
            <sz val="11"/>
            <rFont val="Calibri"/>
            <family val="2"/>
            <charset val="238"/>
          </rPr>
          <t>SZV_F:TervezettNettoKoltseg</t>
        </r>
      </text>
    </comment>
    <comment ref="L583" authorId="0" shapeId="0" xr:uid="{642916D6-7E26-4BAF-811F-EE9E9C4AB95A}">
      <text>
        <r>
          <rPr>
            <sz val="11"/>
            <rFont val="Calibri"/>
            <family val="2"/>
            <charset val="238"/>
          </rPr>
          <t>SZV_F:IdotartamKezdes</t>
        </r>
      </text>
    </comment>
    <comment ref="M583" authorId="0" shapeId="0" xr:uid="{6E49A933-62BC-4E90-848C-94B92BED0E0E}">
      <text>
        <r>
          <rPr>
            <sz val="11"/>
            <rFont val="Calibri"/>
            <family val="2"/>
            <charset val="238"/>
          </rPr>
          <t>SZV_F:IdotartamBefejezes</t>
        </r>
      </text>
    </comment>
    <comment ref="N583" authorId="0" shapeId="0" xr:uid="{EF13686F-E60C-4DDA-8464-8C4B74C6ED4C}">
      <text>
        <r>
          <rPr>
            <sz val="11"/>
            <rFont val="Calibri"/>
            <family val="2"/>
            <charset val="238"/>
          </rPr>
          <t>SZV_F:NettoKoltsegUtem1</t>
        </r>
      </text>
    </comment>
    <comment ref="O583" authorId="0" shapeId="0" xr:uid="{F7069837-4798-4D9A-99F1-DF61ACB3E618}">
      <text>
        <r>
          <rPr>
            <sz val="11"/>
            <rFont val="Calibri"/>
            <family val="2"/>
            <charset val="238"/>
          </rPr>
          <t>SZV_F:NettoKoltsegUtem2</t>
        </r>
      </text>
    </comment>
    <comment ref="P583" authorId="0" shapeId="0" xr:uid="{0D1AA3EA-7EFB-48A5-99A9-05025FBC4874}">
      <text>
        <r>
          <rPr>
            <sz val="11"/>
            <rFont val="Calibri"/>
            <family val="2"/>
            <charset val="238"/>
          </rPr>
          <t>SZV_F:EM_Melleklet2_KTG</t>
        </r>
      </text>
    </comment>
    <comment ref="R583" authorId="0" shapeId="0" xr:uid="{5BC8A463-3BD3-447F-A02B-65FCC25836B0}">
      <text>
        <r>
          <rPr>
            <sz val="11"/>
            <rFont val="Calibri"/>
            <family val="2"/>
            <charset val="238"/>
          </rPr>
          <t>SZV_F:HDUtem1</t>
        </r>
      </text>
    </comment>
    <comment ref="S583" authorId="0" shapeId="0" xr:uid="{D78C6097-FF31-4AB5-81B3-87CF20EA1220}">
      <text>
        <r>
          <rPr>
            <sz val="11"/>
            <rFont val="Calibri"/>
            <family val="2"/>
            <charset val="238"/>
          </rPr>
          <t>SZV_F:ECSUtem1</t>
        </r>
      </text>
    </comment>
    <comment ref="T583" authorId="0" shapeId="0" xr:uid="{3A776F38-3584-4465-B718-1F32EA5218B9}">
      <text>
        <r>
          <rPr>
            <sz val="11"/>
            <rFont val="Calibri"/>
            <family val="2"/>
            <charset val="238"/>
          </rPr>
          <t>SZV_F:KFHUtem1</t>
        </r>
      </text>
    </comment>
    <comment ref="U583" authorId="0" shapeId="0" xr:uid="{C6F37A18-C350-4D61-B6CE-7D91008CB6B9}">
      <text>
        <r>
          <rPr>
            <sz val="11"/>
            <rFont val="Calibri"/>
            <family val="2"/>
            <charset val="238"/>
          </rPr>
          <t>SZV_F:Egyeb_SajatUtem1</t>
        </r>
      </text>
    </comment>
    <comment ref="V583" authorId="0" shapeId="0" xr:uid="{3CD2D5CB-35F4-49C8-8A30-C1A3E742CD15}">
      <text>
        <r>
          <rPr>
            <sz val="11"/>
            <rFont val="Calibri"/>
            <family val="2"/>
            <charset val="238"/>
          </rPr>
          <t>SZV_F:DijUtem1</t>
        </r>
      </text>
    </comment>
    <comment ref="W583" authorId="0" shapeId="0" xr:uid="{145F0465-089C-4D93-B72F-E0F24FBCACBF}">
      <text>
        <r>
          <rPr>
            <sz val="11"/>
            <rFont val="Calibri"/>
            <family val="2"/>
            <charset val="238"/>
          </rPr>
          <t>SZV_F:EM_Melleklet1_Utem1</t>
        </r>
      </text>
    </comment>
    <comment ref="X583" authorId="0" shapeId="0" xr:uid="{E4E51E4B-0B9C-4AA2-9069-A889525B3BB4}">
      <text>
        <r>
          <rPr>
            <sz val="11"/>
            <rFont val="Calibri"/>
            <family val="2"/>
            <charset val="238"/>
          </rPr>
          <t>SZV_F:EgyebAllamiUtem1</t>
        </r>
      </text>
    </comment>
    <comment ref="Y583" authorId="0" shapeId="0" xr:uid="{5C73850E-64C6-4AA4-9F51-6B1B4764A86D}">
      <text>
        <r>
          <rPr>
            <sz val="11"/>
            <rFont val="Calibri"/>
            <family val="2"/>
            <charset val="238"/>
          </rPr>
          <t>SZV_F:OnkormanyzatiUtem1</t>
        </r>
      </text>
    </comment>
    <comment ref="Z583" authorId="0" shapeId="0" xr:uid="{5D38AD7C-F74B-4AF4-9622-CD49E824B7F7}">
      <text>
        <r>
          <rPr>
            <sz val="11"/>
            <rFont val="Calibri"/>
            <family val="2"/>
            <charset val="238"/>
          </rPr>
          <t>SZV_F:EUUtem1</t>
        </r>
      </text>
    </comment>
    <comment ref="AA583" authorId="0" shapeId="0" xr:uid="{2E744CAD-CC02-4575-87A4-D89693F7A761}">
      <text>
        <r>
          <rPr>
            <sz val="11"/>
            <rFont val="Calibri"/>
            <family val="2"/>
            <charset val="238"/>
          </rPr>
          <t>SZV_F:EgyebUtem1</t>
        </r>
      </text>
    </comment>
    <comment ref="AB583" authorId="0" shapeId="0" xr:uid="{734B6DEF-B86B-4047-907D-C13DC0EC672B}">
      <text>
        <r>
          <rPr>
            <sz val="11"/>
            <rFont val="Calibri"/>
            <family val="2"/>
            <charset val="238"/>
          </rPr>
          <t>SZV_F:HitelKotvenyUtem1</t>
        </r>
      </text>
    </comment>
    <comment ref="AC583" authorId="0" shapeId="0" xr:uid="{3A4EEC1C-EA2C-4DA6-8573-55FF66432C91}">
      <text>
        <r>
          <rPr>
            <sz val="11"/>
            <rFont val="Calibri"/>
            <family val="2"/>
            <charset val="238"/>
          </rPr>
          <t>SZV_F:OsszesenUtem1</t>
        </r>
      </text>
    </comment>
    <comment ref="AF583" authorId="0" shapeId="0" xr:uid="{8E2D915C-38C2-489E-AF04-52D879A20221}">
      <text>
        <r>
          <rPr>
            <sz val="11"/>
            <rFont val="Calibri"/>
            <family val="2"/>
            <charset val="238"/>
          </rPr>
          <t>SZV_F:HDUtem2</t>
        </r>
      </text>
    </comment>
    <comment ref="AG583" authorId="0" shapeId="0" xr:uid="{4F224A44-9F33-4A4A-8FDB-5FD12CEFCE91}">
      <text>
        <r>
          <rPr>
            <sz val="11"/>
            <rFont val="Calibri"/>
            <family val="2"/>
            <charset val="238"/>
          </rPr>
          <t>SZV_F:ECSUtem2</t>
        </r>
      </text>
    </comment>
    <comment ref="AH583" authorId="0" shapeId="0" xr:uid="{F33B420B-38CD-4AE9-92A2-9FC26445D13B}">
      <text>
        <r>
          <rPr>
            <sz val="11"/>
            <rFont val="Calibri"/>
            <family val="2"/>
            <charset val="238"/>
          </rPr>
          <t>SZV_F:KFHUtem2</t>
        </r>
      </text>
    </comment>
    <comment ref="AI583" authorId="0" shapeId="0" xr:uid="{7FFF4E51-3C85-4E96-98CB-5E7C57F4232B}">
      <text>
        <r>
          <rPr>
            <sz val="11"/>
            <rFont val="Calibri"/>
            <family val="2"/>
            <charset val="238"/>
          </rPr>
          <t>SZV_F:Egyeb_SajatUtem2</t>
        </r>
      </text>
    </comment>
    <comment ref="AJ583" authorId="0" shapeId="0" xr:uid="{07848C7C-CED9-43A7-8E9F-2DCB8E6094CF}">
      <text>
        <r>
          <rPr>
            <sz val="11"/>
            <rFont val="Calibri"/>
            <family val="2"/>
            <charset val="238"/>
          </rPr>
          <t>SZV_F:DijUtem2</t>
        </r>
      </text>
    </comment>
    <comment ref="AK583" authorId="0" shapeId="0" xr:uid="{176C15F6-EC4A-4003-90EA-FCA7A7B648DA}">
      <text>
        <r>
          <rPr>
            <sz val="11"/>
            <rFont val="Calibri"/>
            <family val="2"/>
            <charset val="238"/>
          </rPr>
          <t>SZV_F:EM_Melleklet1_Utem2</t>
        </r>
      </text>
    </comment>
    <comment ref="AL583" authorId="0" shapeId="0" xr:uid="{032A5F89-6B2E-4078-ACA9-847A31DB8E96}">
      <text>
        <r>
          <rPr>
            <sz val="11"/>
            <rFont val="Calibri"/>
            <family val="2"/>
            <charset val="238"/>
          </rPr>
          <t>SZV_F:EgyebAllamiUtem2</t>
        </r>
      </text>
    </comment>
    <comment ref="AM583" authorId="0" shapeId="0" xr:uid="{CB97B3A5-5DE7-495B-8BB6-7C0C5118D059}">
      <text>
        <r>
          <rPr>
            <sz val="11"/>
            <rFont val="Calibri"/>
            <family val="2"/>
            <charset val="238"/>
          </rPr>
          <t>SZV_F:OnkormanyzatiUtem2</t>
        </r>
      </text>
    </comment>
    <comment ref="AN583" authorId="0" shapeId="0" xr:uid="{4E9525BB-FEC8-40FC-BBD7-C0774967AF07}">
      <text>
        <r>
          <rPr>
            <sz val="11"/>
            <rFont val="Calibri"/>
            <family val="2"/>
            <charset val="238"/>
          </rPr>
          <t>SZV_F:EUUtem2</t>
        </r>
      </text>
    </comment>
    <comment ref="AO583" authorId="0" shapeId="0" xr:uid="{BC278B5D-E7C4-4261-8EDC-CDBAA25C5B6E}">
      <text>
        <r>
          <rPr>
            <sz val="11"/>
            <rFont val="Calibri"/>
            <family val="2"/>
            <charset val="238"/>
          </rPr>
          <t>SZV_F:EgyebUtem2</t>
        </r>
      </text>
    </comment>
    <comment ref="AP583" authorId="0" shapeId="0" xr:uid="{E683423D-226F-45A2-BF10-951AC57E873D}">
      <text>
        <r>
          <rPr>
            <sz val="11"/>
            <rFont val="Calibri"/>
            <family val="2"/>
            <charset val="238"/>
          </rPr>
          <t>SZV_F:HitelKotvenyUtem2</t>
        </r>
      </text>
    </comment>
    <comment ref="AQ583" authorId="0" shapeId="0" xr:uid="{E4A43D0A-4781-4264-8879-7337953F790F}">
      <text>
        <r>
          <rPr>
            <sz val="11"/>
            <rFont val="Calibri"/>
            <family val="2"/>
            <charset val="238"/>
          </rPr>
          <t>SZV_F:OsszesenUtem2</t>
        </r>
      </text>
    </comment>
    <comment ref="AR583" authorId="0" shapeId="0" xr:uid="{B3936ECA-FD4E-43C5-A706-D99F2E588A56}">
      <text>
        <r>
          <rPr>
            <sz val="11"/>
            <rFont val="Calibri"/>
            <family val="2"/>
            <charset val="238"/>
          </rPr>
          <t>SZV_F:ForrashianyUtem2</t>
        </r>
      </text>
    </comment>
    <comment ref="AU583" authorId="0" shapeId="0" xr:uid="{413B0A3C-85AC-4639-B15C-3AA8B5EBFCA8}">
      <text>
        <r>
          <rPr>
            <sz val="11"/>
            <rFont val="Calibri"/>
            <family val="2"/>
            <charset val="238"/>
          </rPr>
          <t>SZV_F:Indokolas</t>
        </r>
      </text>
    </comment>
    <comment ref="AV583" authorId="0" shapeId="0" xr:uid="{27D5002C-3A6A-4903-A20E-A1AD66D44610}">
      <text>
        <r>
          <rPr>
            <sz val="11"/>
            <rFont val="Calibri"/>
            <family val="2"/>
            <charset val="238"/>
          </rPr>
          <t>SZV_F:Megjegyzes</t>
        </r>
      </text>
    </comment>
    <comment ref="AW583" authorId="0" shapeId="0" xr:uid="{45F2A0E1-4486-4264-BF97-6E34AEC86AD2}">
      <text>
        <r>
          <rPr>
            <sz val="11"/>
            <rFont val="Calibri"/>
            <family val="2"/>
            <charset val="238"/>
          </rPr>
          <t>SZV_F:FeladatSorszam</t>
        </r>
      </text>
    </comment>
    <comment ref="AY583" authorId="0" shapeId="0" xr:uid="{F284A9E4-B852-490C-86C6-2D913E8F4D6A}">
      <text>
        <r>
          <rPr>
            <sz val="11"/>
            <rFont val="Calibri"/>
            <family val="2"/>
            <charset val="238"/>
          </rPr>
          <t>SZV_F:ISA</t>
        </r>
      </text>
    </comment>
    <comment ref="B584" authorId="0" shapeId="0" xr:uid="{DBAF6001-613A-420A-A411-C530E9B1749D}">
      <text>
        <r>
          <rPr>
            <sz val="11"/>
            <rFont val="Calibri"/>
            <family val="2"/>
            <charset val="238"/>
          </rPr>
          <t>SZV_F:FontossagiSorrent</t>
        </r>
      </text>
    </comment>
    <comment ref="C584" authorId="0" shapeId="0" xr:uid="{250F50B4-7459-46D5-9590-22888B61E0BE}">
      <text>
        <r>
          <rPr>
            <sz val="11"/>
            <rFont val="Calibri"/>
            <family val="2"/>
            <charset val="238"/>
          </rPr>
          <t>SZV_F:FeladatKategoria</t>
        </r>
      </text>
    </comment>
    <comment ref="D584" authorId="0" shapeId="0" xr:uid="{1CC4255D-3031-4F86-B910-4D5D8CFD3947}">
      <text>
        <r>
          <rPr>
            <sz val="11"/>
            <rFont val="Calibri"/>
            <family val="2"/>
            <charset val="238"/>
          </rPr>
          <t>SZV_F:FeladatMegnevezes</t>
        </r>
      </text>
    </comment>
    <comment ref="E584" authorId="0" shapeId="0" xr:uid="{C490D41E-795E-40C8-9658-554553CAB0BF}">
      <text>
        <r>
          <rPr>
            <sz val="11"/>
            <rFont val="Calibri"/>
            <family val="2"/>
            <charset val="238"/>
          </rPr>
          <t>SZV_F:ElviEngedelySzam</t>
        </r>
      </text>
    </comment>
    <comment ref="F584" authorId="0" shapeId="0" xr:uid="{5FE92CDC-7E44-4167-A0E2-8851B93B96D7}">
      <text>
        <r>
          <rPr>
            <sz val="11"/>
            <rFont val="Calibri"/>
            <family val="2"/>
            <charset val="238"/>
          </rPr>
          <t>SZV_F:VKR_Kod</t>
        </r>
      </text>
    </comment>
    <comment ref="G584" authorId="0" shapeId="0" xr:uid="{44F34026-BF1E-4E51-91D8-1A630C30259B}">
      <text>
        <r>
          <rPr>
            <sz val="11"/>
            <rFont val="Calibri"/>
            <family val="2"/>
            <charset val="238"/>
          </rPr>
          <t>SZV_F:VKR_Nev</t>
        </r>
      </text>
    </comment>
    <comment ref="H584" authorId="0" shapeId="0" xr:uid="{50CC78CA-91A5-453B-B72B-1E9941D9C0D0}">
      <text>
        <r>
          <rPr>
            <sz val="11"/>
            <rFont val="Calibri"/>
            <family val="2"/>
            <charset val="238"/>
          </rPr>
          <t>SZV_F:FeladatAzonosito</t>
        </r>
      </text>
    </comment>
    <comment ref="I584" authorId="0" shapeId="0" xr:uid="{A8B69721-7DF2-4C19-ACAC-71367454AD48}">
      <text>
        <r>
          <rPr>
            <sz val="11"/>
            <rFont val="Calibri"/>
            <family val="2"/>
            <charset val="238"/>
          </rPr>
          <t>SZV_F:EllatasiTerulet</t>
        </r>
      </text>
    </comment>
    <comment ref="J584" authorId="0" shapeId="0" xr:uid="{5B17D30F-9F51-4A8B-868B-628B1EB8A5C7}">
      <text>
        <r>
          <rPr>
            <sz val="11"/>
            <rFont val="Calibri"/>
            <family val="2"/>
            <charset val="238"/>
          </rPr>
          <t>SZV_F:EllatasertFelelos</t>
        </r>
      </text>
    </comment>
    <comment ref="K584" authorId="0" shapeId="0" xr:uid="{4F64561C-31ED-481C-9512-D07FA3FC9658}">
      <text>
        <r>
          <rPr>
            <sz val="11"/>
            <rFont val="Calibri"/>
            <family val="2"/>
            <charset val="238"/>
          </rPr>
          <t>SZV_F:TervezettNettoKoltseg</t>
        </r>
      </text>
    </comment>
    <comment ref="L584" authorId="0" shapeId="0" xr:uid="{F43D9D39-E064-4022-A8B8-28DEB495FD03}">
      <text>
        <r>
          <rPr>
            <sz val="11"/>
            <rFont val="Calibri"/>
            <family val="2"/>
            <charset val="238"/>
          </rPr>
          <t>SZV_F:IdotartamKezdes</t>
        </r>
      </text>
    </comment>
    <comment ref="M584" authorId="0" shapeId="0" xr:uid="{33933B90-B4A1-4A89-8F76-6D9644F091DE}">
      <text>
        <r>
          <rPr>
            <sz val="11"/>
            <rFont val="Calibri"/>
            <family val="2"/>
            <charset val="238"/>
          </rPr>
          <t>SZV_F:IdotartamBefejezes</t>
        </r>
      </text>
    </comment>
    <comment ref="N584" authorId="0" shapeId="0" xr:uid="{F2BA2226-9663-43E0-B8A8-DA500F3EC9B9}">
      <text>
        <r>
          <rPr>
            <sz val="11"/>
            <rFont val="Calibri"/>
            <family val="2"/>
            <charset val="238"/>
          </rPr>
          <t>SZV_F:NettoKoltsegUtem1</t>
        </r>
      </text>
    </comment>
    <comment ref="O584" authorId="0" shapeId="0" xr:uid="{B10ADF3C-D9C1-43C4-8B03-6790E1C92237}">
      <text>
        <r>
          <rPr>
            <sz val="11"/>
            <rFont val="Calibri"/>
            <family val="2"/>
            <charset val="238"/>
          </rPr>
          <t>SZV_F:NettoKoltsegUtem2</t>
        </r>
      </text>
    </comment>
    <comment ref="P584" authorId="0" shapeId="0" xr:uid="{AE2E2EB7-B42D-420C-A3D8-F9AB8494E4A4}">
      <text>
        <r>
          <rPr>
            <sz val="11"/>
            <rFont val="Calibri"/>
            <family val="2"/>
            <charset val="238"/>
          </rPr>
          <t>SZV_F:EM_Melleklet2_KTG</t>
        </r>
      </text>
    </comment>
    <comment ref="R584" authorId="0" shapeId="0" xr:uid="{D9C43442-36A3-4067-B594-B7CE6EB051A6}">
      <text>
        <r>
          <rPr>
            <sz val="11"/>
            <rFont val="Calibri"/>
            <family val="2"/>
            <charset val="238"/>
          </rPr>
          <t>SZV_F:HDUtem1</t>
        </r>
      </text>
    </comment>
    <comment ref="S584" authorId="0" shapeId="0" xr:uid="{9EF75F4A-1132-4B2A-BC3E-149551589390}">
      <text>
        <r>
          <rPr>
            <sz val="11"/>
            <rFont val="Calibri"/>
            <family val="2"/>
            <charset val="238"/>
          </rPr>
          <t>SZV_F:ECSUtem1</t>
        </r>
      </text>
    </comment>
    <comment ref="T584" authorId="0" shapeId="0" xr:uid="{79E195E7-D52C-4A2D-A904-69CA4F7647E9}">
      <text>
        <r>
          <rPr>
            <sz val="11"/>
            <rFont val="Calibri"/>
            <family val="2"/>
            <charset val="238"/>
          </rPr>
          <t>SZV_F:KFHUtem1</t>
        </r>
      </text>
    </comment>
    <comment ref="U584" authorId="0" shapeId="0" xr:uid="{1E802DF2-39FB-4F64-B713-19CD64C1052D}">
      <text>
        <r>
          <rPr>
            <sz val="11"/>
            <rFont val="Calibri"/>
            <family val="2"/>
            <charset val="238"/>
          </rPr>
          <t>SZV_F:Egyeb_SajatUtem1</t>
        </r>
      </text>
    </comment>
    <comment ref="V584" authorId="0" shapeId="0" xr:uid="{A58675CE-6DDF-437E-A5F6-6913B6553660}">
      <text>
        <r>
          <rPr>
            <sz val="11"/>
            <rFont val="Calibri"/>
            <family val="2"/>
            <charset val="238"/>
          </rPr>
          <t>SZV_F:DijUtem1</t>
        </r>
      </text>
    </comment>
    <comment ref="W584" authorId="0" shapeId="0" xr:uid="{C3F82F09-283A-4A0C-8EEF-2A940B696A2B}">
      <text>
        <r>
          <rPr>
            <sz val="11"/>
            <rFont val="Calibri"/>
            <family val="2"/>
            <charset val="238"/>
          </rPr>
          <t>SZV_F:EM_Melleklet1_Utem1</t>
        </r>
      </text>
    </comment>
    <comment ref="X584" authorId="0" shapeId="0" xr:uid="{E946D512-F0B2-4008-908F-4BFAA1343E2D}">
      <text>
        <r>
          <rPr>
            <sz val="11"/>
            <rFont val="Calibri"/>
            <family val="2"/>
            <charset val="238"/>
          </rPr>
          <t>SZV_F:EgyebAllamiUtem1</t>
        </r>
      </text>
    </comment>
    <comment ref="Y584" authorId="0" shapeId="0" xr:uid="{2CAC6C25-0DEA-46DF-9E03-DFF9541D5F01}">
      <text>
        <r>
          <rPr>
            <sz val="11"/>
            <rFont val="Calibri"/>
            <family val="2"/>
            <charset val="238"/>
          </rPr>
          <t>SZV_F:OnkormanyzatiUtem1</t>
        </r>
      </text>
    </comment>
    <comment ref="Z584" authorId="0" shapeId="0" xr:uid="{E0FFC5AF-55E2-42B0-806A-9D91F51A5EE6}">
      <text>
        <r>
          <rPr>
            <sz val="11"/>
            <rFont val="Calibri"/>
            <family val="2"/>
            <charset val="238"/>
          </rPr>
          <t>SZV_F:EUUtem1</t>
        </r>
      </text>
    </comment>
    <comment ref="AA584" authorId="0" shapeId="0" xr:uid="{C4C31A6B-8234-4FF2-A9D9-0D6F7F5420CD}">
      <text>
        <r>
          <rPr>
            <sz val="11"/>
            <rFont val="Calibri"/>
            <family val="2"/>
            <charset val="238"/>
          </rPr>
          <t>SZV_F:EgyebUtem1</t>
        </r>
      </text>
    </comment>
    <comment ref="AB584" authorId="0" shapeId="0" xr:uid="{34680C15-3436-4A74-A00B-7E843E0F84AB}">
      <text>
        <r>
          <rPr>
            <sz val="11"/>
            <rFont val="Calibri"/>
            <family val="2"/>
            <charset val="238"/>
          </rPr>
          <t>SZV_F:HitelKotvenyUtem1</t>
        </r>
      </text>
    </comment>
    <comment ref="AC584" authorId="0" shapeId="0" xr:uid="{0E056C10-BAB3-40A5-A1EC-B217C2964EA6}">
      <text>
        <r>
          <rPr>
            <sz val="11"/>
            <rFont val="Calibri"/>
            <family val="2"/>
            <charset val="238"/>
          </rPr>
          <t>SZV_F:OsszesenUtem1</t>
        </r>
      </text>
    </comment>
    <comment ref="AF584" authorId="0" shapeId="0" xr:uid="{CBA4EBA2-AC17-4BAB-95BD-A829E0D47B6D}">
      <text>
        <r>
          <rPr>
            <sz val="11"/>
            <rFont val="Calibri"/>
            <family val="2"/>
            <charset val="238"/>
          </rPr>
          <t>SZV_F:HDUtem2</t>
        </r>
      </text>
    </comment>
    <comment ref="AG584" authorId="0" shapeId="0" xr:uid="{7F159E4B-5702-4031-880A-B04FA5902817}">
      <text>
        <r>
          <rPr>
            <sz val="11"/>
            <rFont val="Calibri"/>
            <family val="2"/>
            <charset val="238"/>
          </rPr>
          <t>SZV_F:ECSUtem2</t>
        </r>
      </text>
    </comment>
    <comment ref="AH584" authorId="0" shapeId="0" xr:uid="{30B2FD8A-00EE-4758-994D-9ABE610A362D}">
      <text>
        <r>
          <rPr>
            <sz val="11"/>
            <rFont val="Calibri"/>
            <family val="2"/>
            <charset val="238"/>
          </rPr>
          <t>SZV_F:KFHUtem2</t>
        </r>
      </text>
    </comment>
    <comment ref="AI584" authorId="0" shapeId="0" xr:uid="{51D9446B-FAAA-4F8E-B03E-D7A397426539}">
      <text>
        <r>
          <rPr>
            <sz val="11"/>
            <rFont val="Calibri"/>
            <family val="2"/>
            <charset val="238"/>
          </rPr>
          <t>SZV_F:Egyeb_SajatUtem2</t>
        </r>
      </text>
    </comment>
    <comment ref="AJ584" authorId="0" shapeId="0" xr:uid="{6BE90BE6-73E0-47A6-AA00-2A88B50D2D5B}">
      <text>
        <r>
          <rPr>
            <sz val="11"/>
            <rFont val="Calibri"/>
            <family val="2"/>
            <charset val="238"/>
          </rPr>
          <t>SZV_F:DijUtem2</t>
        </r>
      </text>
    </comment>
    <comment ref="AK584" authorId="0" shapeId="0" xr:uid="{7F59D4A6-E13A-49D5-939E-F4A8AAE839D2}">
      <text>
        <r>
          <rPr>
            <sz val="11"/>
            <rFont val="Calibri"/>
            <family val="2"/>
            <charset val="238"/>
          </rPr>
          <t>SZV_F:EM_Melleklet1_Utem2</t>
        </r>
      </text>
    </comment>
    <comment ref="AL584" authorId="0" shapeId="0" xr:uid="{866C51D6-589A-4236-B75A-340800CD9988}">
      <text>
        <r>
          <rPr>
            <sz val="11"/>
            <rFont val="Calibri"/>
            <family val="2"/>
            <charset val="238"/>
          </rPr>
          <t>SZV_F:EgyebAllamiUtem2</t>
        </r>
      </text>
    </comment>
    <comment ref="AM584" authorId="0" shapeId="0" xr:uid="{A05EAC5D-B741-43A9-9E98-6C90271201F2}">
      <text>
        <r>
          <rPr>
            <sz val="11"/>
            <rFont val="Calibri"/>
            <family val="2"/>
            <charset val="238"/>
          </rPr>
          <t>SZV_F:OnkormanyzatiUtem2</t>
        </r>
      </text>
    </comment>
    <comment ref="AN584" authorId="0" shapeId="0" xr:uid="{52771F58-A514-41DF-A43E-CEDF510BDEB2}">
      <text>
        <r>
          <rPr>
            <sz val="11"/>
            <rFont val="Calibri"/>
            <family val="2"/>
            <charset val="238"/>
          </rPr>
          <t>SZV_F:EUUtem2</t>
        </r>
      </text>
    </comment>
    <comment ref="AO584" authorId="0" shapeId="0" xr:uid="{97B32DD6-2F34-4A9E-B25B-2A34FEF19326}">
      <text>
        <r>
          <rPr>
            <sz val="11"/>
            <rFont val="Calibri"/>
            <family val="2"/>
            <charset val="238"/>
          </rPr>
          <t>SZV_F:EgyebUtem2</t>
        </r>
      </text>
    </comment>
    <comment ref="AP584" authorId="0" shapeId="0" xr:uid="{E9C3849F-07D8-4215-874D-801345B48561}">
      <text>
        <r>
          <rPr>
            <sz val="11"/>
            <rFont val="Calibri"/>
            <family val="2"/>
            <charset val="238"/>
          </rPr>
          <t>SZV_F:HitelKotvenyUtem2</t>
        </r>
      </text>
    </comment>
    <comment ref="AQ584" authorId="0" shapeId="0" xr:uid="{5185D798-FE23-449D-8E2F-71FFBD08310B}">
      <text>
        <r>
          <rPr>
            <sz val="11"/>
            <rFont val="Calibri"/>
            <family val="2"/>
            <charset val="238"/>
          </rPr>
          <t>SZV_F:OsszesenUtem2</t>
        </r>
      </text>
    </comment>
    <comment ref="AR584" authorId="0" shapeId="0" xr:uid="{85B6E5E2-9D9C-4A5D-99EF-3FFACA48CB36}">
      <text>
        <r>
          <rPr>
            <sz val="11"/>
            <rFont val="Calibri"/>
            <family val="2"/>
            <charset val="238"/>
          </rPr>
          <t>SZV_F:ForrashianyUtem2</t>
        </r>
      </text>
    </comment>
    <comment ref="AU584" authorId="0" shapeId="0" xr:uid="{6EA6A288-D4D6-4D41-AB4C-18D63F535E27}">
      <text>
        <r>
          <rPr>
            <sz val="11"/>
            <rFont val="Calibri"/>
            <family val="2"/>
            <charset val="238"/>
          </rPr>
          <t>SZV_F:Indokolas</t>
        </r>
      </text>
    </comment>
    <comment ref="AV584" authorId="0" shapeId="0" xr:uid="{9E3E0FF2-00CE-46C7-94C8-942490969672}">
      <text>
        <r>
          <rPr>
            <sz val="11"/>
            <rFont val="Calibri"/>
            <family val="2"/>
            <charset val="238"/>
          </rPr>
          <t>SZV_F:Megjegyzes</t>
        </r>
      </text>
    </comment>
    <comment ref="AW584" authorId="0" shapeId="0" xr:uid="{030D5AD9-4B84-41FC-9901-F301403B5795}">
      <text>
        <r>
          <rPr>
            <sz val="11"/>
            <rFont val="Calibri"/>
            <family val="2"/>
            <charset val="238"/>
          </rPr>
          <t>SZV_F:FeladatSorszam</t>
        </r>
      </text>
    </comment>
    <comment ref="AY584" authorId="0" shapeId="0" xr:uid="{853167A6-2279-45AE-AB97-7BBD35EB4F34}">
      <text>
        <r>
          <rPr>
            <sz val="11"/>
            <rFont val="Calibri"/>
            <family val="2"/>
            <charset val="238"/>
          </rPr>
          <t>SZV_F:ISA</t>
        </r>
      </text>
    </comment>
    <comment ref="B585" authorId="0" shapeId="0" xr:uid="{08163540-CA70-4D56-BA81-19E7C9B0FCBE}">
      <text>
        <r>
          <rPr>
            <sz val="11"/>
            <rFont val="Calibri"/>
            <family val="2"/>
            <charset val="238"/>
          </rPr>
          <t>SZV_F:FontossagiSorrent</t>
        </r>
      </text>
    </comment>
    <comment ref="C585" authorId="0" shapeId="0" xr:uid="{97E8664B-F476-4AC1-BF80-280BE8EBF7C6}">
      <text>
        <r>
          <rPr>
            <sz val="11"/>
            <rFont val="Calibri"/>
            <family val="2"/>
            <charset val="238"/>
          </rPr>
          <t>SZV_F:FeladatKategoria</t>
        </r>
      </text>
    </comment>
    <comment ref="D585" authorId="0" shapeId="0" xr:uid="{71792EAF-2A06-4179-B6E4-14F8D02B6455}">
      <text>
        <r>
          <rPr>
            <sz val="11"/>
            <rFont val="Calibri"/>
            <family val="2"/>
            <charset val="238"/>
          </rPr>
          <t>SZV_F:FeladatMegnevezes</t>
        </r>
      </text>
    </comment>
    <comment ref="E585" authorId="0" shapeId="0" xr:uid="{9397EE02-B091-4824-B1FC-F9984B8A9339}">
      <text>
        <r>
          <rPr>
            <sz val="11"/>
            <rFont val="Calibri"/>
            <family val="2"/>
            <charset val="238"/>
          </rPr>
          <t>SZV_F:ElviEngedelySzam</t>
        </r>
      </text>
    </comment>
    <comment ref="F585" authorId="0" shapeId="0" xr:uid="{44BC1282-1624-40F3-814B-9A3468645900}">
      <text>
        <r>
          <rPr>
            <sz val="11"/>
            <rFont val="Calibri"/>
            <family val="2"/>
            <charset val="238"/>
          </rPr>
          <t>SZV_F:VKR_Kod</t>
        </r>
      </text>
    </comment>
    <comment ref="G585" authorId="0" shapeId="0" xr:uid="{3CD53A86-08B7-480B-9AF9-934D255A80AA}">
      <text>
        <r>
          <rPr>
            <sz val="11"/>
            <rFont val="Calibri"/>
            <family val="2"/>
            <charset val="238"/>
          </rPr>
          <t>SZV_F:VKR_Nev</t>
        </r>
      </text>
    </comment>
    <comment ref="H585" authorId="0" shapeId="0" xr:uid="{3808BE97-D4D8-4C01-8917-8AA1BDE75608}">
      <text>
        <r>
          <rPr>
            <sz val="11"/>
            <rFont val="Calibri"/>
            <family val="2"/>
            <charset val="238"/>
          </rPr>
          <t>SZV_F:FeladatAzonosito</t>
        </r>
      </text>
    </comment>
    <comment ref="I585" authorId="0" shapeId="0" xr:uid="{62567E1B-16AA-4764-8CA0-AD62F0C3849A}">
      <text>
        <r>
          <rPr>
            <sz val="11"/>
            <rFont val="Calibri"/>
            <family val="2"/>
            <charset val="238"/>
          </rPr>
          <t>SZV_F:EllatasiTerulet</t>
        </r>
      </text>
    </comment>
    <comment ref="J585" authorId="0" shapeId="0" xr:uid="{5D2AE0FD-26CA-4AFB-B381-D7E15B27C378}">
      <text>
        <r>
          <rPr>
            <sz val="11"/>
            <rFont val="Calibri"/>
            <family val="2"/>
            <charset val="238"/>
          </rPr>
          <t>SZV_F:EllatasertFelelos</t>
        </r>
      </text>
    </comment>
    <comment ref="K585" authorId="0" shapeId="0" xr:uid="{A6BAD322-D34B-40FA-9FAA-0A8E3EBC9F8D}">
      <text>
        <r>
          <rPr>
            <sz val="11"/>
            <rFont val="Calibri"/>
            <family val="2"/>
            <charset val="238"/>
          </rPr>
          <t>SZV_F:TervezettNettoKoltseg</t>
        </r>
      </text>
    </comment>
    <comment ref="L585" authorId="0" shapeId="0" xr:uid="{538EF6E3-6F6D-4D78-9106-BA96759ECCE7}">
      <text>
        <r>
          <rPr>
            <sz val="11"/>
            <rFont val="Calibri"/>
            <family val="2"/>
            <charset val="238"/>
          </rPr>
          <t>SZV_F:IdotartamKezdes</t>
        </r>
      </text>
    </comment>
    <comment ref="M585" authorId="0" shapeId="0" xr:uid="{95B4B9C2-5ED3-4ABD-9F5F-594407A5D5DA}">
      <text>
        <r>
          <rPr>
            <sz val="11"/>
            <rFont val="Calibri"/>
            <family val="2"/>
            <charset val="238"/>
          </rPr>
          <t>SZV_F:IdotartamBefejezes</t>
        </r>
      </text>
    </comment>
    <comment ref="N585" authorId="0" shapeId="0" xr:uid="{84DCB986-218E-4E22-8515-118E1F678B05}">
      <text>
        <r>
          <rPr>
            <sz val="11"/>
            <rFont val="Calibri"/>
            <family val="2"/>
            <charset val="238"/>
          </rPr>
          <t>SZV_F:NettoKoltsegUtem1</t>
        </r>
      </text>
    </comment>
    <comment ref="O585" authorId="0" shapeId="0" xr:uid="{D46C945E-4A03-4483-81A1-D651C9194463}">
      <text>
        <r>
          <rPr>
            <sz val="11"/>
            <rFont val="Calibri"/>
            <family val="2"/>
            <charset val="238"/>
          </rPr>
          <t>SZV_F:NettoKoltsegUtem2</t>
        </r>
      </text>
    </comment>
    <comment ref="P585" authorId="0" shapeId="0" xr:uid="{4A29EC6F-2DC7-49E8-996A-16213573710E}">
      <text>
        <r>
          <rPr>
            <sz val="11"/>
            <rFont val="Calibri"/>
            <family val="2"/>
            <charset val="238"/>
          </rPr>
          <t>SZV_F:EM_Melleklet2_KTG</t>
        </r>
      </text>
    </comment>
    <comment ref="R585" authorId="0" shapeId="0" xr:uid="{D7427ED5-1D2F-4ACB-9910-EE458676B46C}">
      <text>
        <r>
          <rPr>
            <sz val="11"/>
            <rFont val="Calibri"/>
            <family val="2"/>
            <charset val="238"/>
          </rPr>
          <t>SZV_F:HDUtem1</t>
        </r>
      </text>
    </comment>
    <comment ref="S585" authorId="0" shapeId="0" xr:uid="{BDD04080-610B-49E9-8582-C535F94E0296}">
      <text>
        <r>
          <rPr>
            <sz val="11"/>
            <rFont val="Calibri"/>
            <family val="2"/>
            <charset val="238"/>
          </rPr>
          <t>SZV_F:ECSUtem1</t>
        </r>
      </text>
    </comment>
    <comment ref="T585" authorId="0" shapeId="0" xr:uid="{2C7CECAB-E444-493D-B103-38622C8DEAC0}">
      <text>
        <r>
          <rPr>
            <sz val="11"/>
            <rFont val="Calibri"/>
            <family val="2"/>
            <charset val="238"/>
          </rPr>
          <t>SZV_F:KFHUtem1</t>
        </r>
      </text>
    </comment>
    <comment ref="U585" authorId="0" shapeId="0" xr:uid="{7FEB0ABE-A079-40C0-9D7F-E0423F46A4C2}">
      <text>
        <r>
          <rPr>
            <sz val="11"/>
            <rFont val="Calibri"/>
            <family val="2"/>
            <charset val="238"/>
          </rPr>
          <t>SZV_F:Egyeb_SajatUtem1</t>
        </r>
      </text>
    </comment>
    <comment ref="V585" authorId="0" shapeId="0" xr:uid="{CF4FAA6A-2833-481E-BC5E-DCE28864566A}">
      <text>
        <r>
          <rPr>
            <sz val="11"/>
            <rFont val="Calibri"/>
            <family val="2"/>
            <charset val="238"/>
          </rPr>
          <t>SZV_F:DijUtem1</t>
        </r>
      </text>
    </comment>
    <comment ref="W585" authorId="0" shapeId="0" xr:uid="{475F22D4-A2F7-49F8-A673-A6B781883CAF}">
      <text>
        <r>
          <rPr>
            <sz val="11"/>
            <rFont val="Calibri"/>
            <family val="2"/>
            <charset val="238"/>
          </rPr>
          <t>SZV_F:EM_Melleklet1_Utem1</t>
        </r>
      </text>
    </comment>
    <comment ref="X585" authorId="0" shapeId="0" xr:uid="{D5374D27-A4F7-43AD-8C11-A025E090C589}">
      <text>
        <r>
          <rPr>
            <sz val="11"/>
            <rFont val="Calibri"/>
            <family val="2"/>
            <charset val="238"/>
          </rPr>
          <t>SZV_F:EgyebAllamiUtem1</t>
        </r>
      </text>
    </comment>
    <comment ref="Y585" authorId="0" shapeId="0" xr:uid="{BEBD4778-141D-4CF5-AB98-2B0FDA6D7FC0}">
      <text>
        <r>
          <rPr>
            <sz val="11"/>
            <rFont val="Calibri"/>
            <family val="2"/>
            <charset val="238"/>
          </rPr>
          <t>SZV_F:OnkormanyzatiUtem1</t>
        </r>
      </text>
    </comment>
    <comment ref="Z585" authorId="0" shapeId="0" xr:uid="{094F3D12-3DA8-4E6D-A0B0-848F7A6A23DB}">
      <text>
        <r>
          <rPr>
            <sz val="11"/>
            <rFont val="Calibri"/>
            <family val="2"/>
            <charset val="238"/>
          </rPr>
          <t>SZV_F:EUUtem1</t>
        </r>
      </text>
    </comment>
    <comment ref="AA585" authorId="0" shapeId="0" xr:uid="{D5143A13-8E00-4FFF-81A7-EAC9F3916D32}">
      <text>
        <r>
          <rPr>
            <sz val="11"/>
            <rFont val="Calibri"/>
            <family val="2"/>
            <charset val="238"/>
          </rPr>
          <t>SZV_F:EgyebUtem1</t>
        </r>
      </text>
    </comment>
    <comment ref="AB585" authorId="0" shapeId="0" xr:uid="{C3698419-300E-45AA-A275-5F1B3B9FF933}">
      <text>
        <r>
          <rPr>
            <sz val="11"/>
            <rFont val="Calibri"/>
            <family val="2"/>
            <charset val="238"/>
          </rPr>
          <t>SZV_F:HitelKotvenyUtem1</t>
        </r>
      </text>
    </comment>
    <comment ref="AC585" authorId="0" shapeId="0" xr:uid="{6F121FB7-4748-4E67-AEAF-56CE5E410D37}">
      <text>
        <r>
          <rPr>
            <sz val="11"/>
            <rFont val="Calibri"/>
            <family val="2"/>
            <charset val="238"/>
          </rPr>
          <t>SZV_F:OsszesenUtem1</t>
        </r>
      </text>
    </comment>
    <comment ref="AF585" authorId="0" shapeId="0" xr:uid="{A6872120-BBB7-443B-8550-18827A8F4873}">
      <text>
        <r>
          <rPr>
            <sz val="11"/>
            <rFont val="Calibri"/>
            <family val="2"/>
            <charset val="238"/>
          </rPr>
          <t>SZV_F:HDUtem2</t>
        </r>
      </text>
    </comment>
    <comment ref="AG585" authorId="0" shapeId="0" xr:uid="{C5CF2BD9-A235-4D94-8E7D-0C890DC10465}">
      <text>
        <r>
          <rPr>
            <sz val="11"/>
            <rFont val="Calibri"/>
            <family val="2"/>
            <charset val="238"/>
          </rPr>
          <t>SZV_F:ECSUtem2</t>
        </r>
      </text>
    </comment>
    <comment ref="AH585" authorId="0" shapeId="0" xr:uid="{38371426-690D-4F84-88FD-0B537CEB94CB}">
      <text>
        <r>
          <rPr>
            <sz val="11"/>
            <rFont val="Calibri"/>
            <family val="2"/>
            <charset val="238"/>
          </rPr>
          <t>SZV_F:KFHUtem2</t>
        </r>
      </text>
    </comment>
    <comment ref="AI585" authorId="0" shapeId="0" xr:uid="{A2C48A30-5638-4160-A9AC-A8BB5295EC90}">
      <text>
        <r>
          <rPr>
            <sz val="11"/>
            <rFont val="Calibri"/>
            <family val="2"/>
            <charset val="238"/>
          </rPr>
          <t>SZV_F:Egyeb_SajatUtem2</t>
        </r>
      </text>
    </comment>
    <comment ref="AJ585" authorId="0" shapeId="0" xr:uid="{6714A3B5-E2FC-4317-9669-2CC94F34E31D}">
      <text>
        <r>
          <rPr>
            <sz val="11"/>
            <rFont val="Calibri"/>
            <family val="2"/>
            <charset val="238"/>
          </rPr>
          <t>SZV_F:DijUtem2</t>
        </r>
      </text>
    </comment>
    <comment ref="AK585" authorId="0" shapeId="0" xr:uid="{94F57BB9-0281-4FFC-9C1E-469A467FB530}">
      <text>
        <r>
          <rPr>
            <sz val="11"/>
            <rFont val="Calibri"/>
            <family val="2"/>
            <charset val="238"/>
          </rPr>
          <t>SZV_F:EM_Melleklet1_Utem2</t>
        </r>
      </text>
    </comment>
    <comment ref="AL585" authorId="0" shapeId="0" xr:uid="{676511F3-C76F-4CC3-A5C6-78D2CA4269F0}">
      <text>
        <r>
          <rPr>
            <sz val="11"/>
            <rFont val="Calibri"/>
            <family val="2"/>
            <charset val="238"/>
          </rPr>
          <t>SZV_F:EgyebAllamiUtem2</t>
        </r>
      </text>
    </comment>
    <comment ref="AM585" authorId="0" shapeId="0" xr:uid="{A779F5FF-A451-4867-910C-FEC3560001C0}">
      <text>
        <r>
          <rPr>
            <sz val="11"/>
            <rFont val="Calibri"/>
            <family val="2"/>
            <charset val="238"/>
          </rPr>
          <t>SZV_F:OnkormanyzatiUtem2</t>
        </r>
      </text>
    </comment>
    <comment ref="AN585" authorId="0" shapeId="0" xr:uid="{CCDA06B4-E3C0-4FA5-BAEA-5F84F10E7FA6}">
      <text>
        <r>
          <rPr>
            <sz val="11"/>
            <rFont val="Calibri"/>
            <family val="2"/>
            <charset val="238"/>
          </rPr>
          <t>SZV_F:EUUtem2</t>
        </r>
      </text>
    </comment>
    <comment ref="AO585" authorId="0" shapeId="0" xr:uid="{60E9246D-82DA-4D23-B474-E1426987EA6E}">
      <text>
        <r>
          <rPr>
            <sz val="11"/>
            <rFont val="Calibri"/>
            <family val="2"/>
            <charset val="238"/>
          </rPr>
          <t>SZV_F:EgyebUtem2</t>
        </r>
      </text>
    </comment>
    <comment ref="AP585" authorId="0" shapeId="0" xr:uid="{E0C5D62B-4F04-4FA5-8677-64136D72A45E}">
      <text>
        <r>
          <rPr>
            <sz val="11"/>
            <rFont val="Calibri"/>
            <family val="2"/>
            <charset val="238"/>
          </rPr>
          <t>SZV_F:HitelKotvenyUtem2</t>
        </r>
      </text>
    </comment>
    <comment ref="AQ585" authorId="0" shapeId="0" xr:uid="{4643DB10-2D65-420B-965D-344A27295167}">
      <text>
        <r>
          <rPr>
            <sz val="11"/>
            <rFont val="Calibri"/>
            <family val="2"/>
            <charset val="238"/>
          </rPr>
          <t>SZV_F:OsszesenUtem2</t>
        </r>
      </text>
    </comment>
    <comment ref="AR585" authorId="0" shapeId="0" xr:uid="{E47CC345-F740-45BA-A811-A679A68BCDAC}">
      <text>
        <r>
          <rPr>
            <sz val="11"/>
            <rFont val="Calibri"/>
            <family val="2"/>
            <charset val="238"/>
          </rPr>
          <t>SZV_F:ForrashianyUtem2</t>
        </r>
      </text>
    </comment>
    <comment ref="AU585" authorId="0" shapeId="0" xr:uid="{D3AAB133-FA60-4857-A52E-751FC47D0F43}">
      <text>
        <r>
          <rPr>
            <sz val="11"/>
            <rFont val="Calibri"/>
            <family val="2"/>
            <charset val="238"/>
          </rPr>
          <t>SZV_F:Indokolas</t>
        </r>
      </text>
    </comment>
    <comment ref="AV585" authorId="0" shapeId="0" xr:uid="{F43CA3E3-3720-4A63-A5B6-492BA2514B73}">
      <text>
        <r>
          <rPr>
            <sz val="11"/>
            <rFont val="Calibri"/>
            <family val="2"/>
            <charset val="238"/>
          </rPr>
          <t>SZV_F:Megjegyzes</t>
        </r>
      </text>
    </comment>
    <comment ref="AW585" authorId="0" shapeId="0" xr:uid="{363B1493-112E-4A36-8519-00CDA0CBA5AD}">
      <text>
        <r>
          <rPr>
            <sz val="11"/>
            <rFont val="Calibri"/>
            <family val="2"/>
            <charset val="238"/>
          </rPr>
          <t>SZV_F:FeladatSorszam</t>
        </r>
      </text>
    </comment>
    <comment ref="AY585" authorId="0" shapeId="0" xr:uid="{2CBDFC79-23DE-4D72-ADD9-8B87F536D1A7}">
      <text>
        <r>
          <rPr>
            <sz val="11"/>
            <rFont val="Calibri"/>
            <family val="2"/>
            <charset val="238"/>
          </rPr>
          <t>SZV_F:ISA</t>
        </r>
      </text>
    </comment>
    <comment ref="B586" authorId="0" shapeId="0" xr:uid="{D3DD0927-1E30-4909-8032-66EC854E7A0A}">
      <text>
        <r>
          <rPr>
            <sz val="11"/>
            <rFont val="Calibri"/>
            <family val="2"/>
            <charset val="238"/>
          </rPr>
          <t>SZV_F:FontossagiSorrent</t>
        </r>
      </text>
    </comment>
    <comment ref="C586" authorId="0" shapeId="0" xr:uid="{6DEBD26C-4FF0-4F1E-8D96-A3D8BBF9DA82}">
      <text>
        <r>
          <rPr>
            <sz val="11"/>
            <rFont val="Calibri"/>
            <family val="2"/>
            <charset val="238"/>
          </rPr>
          <t>SZV_F:FeladatKategoria</t>
        </r>
      </text>
    </comment>
    <comment ref="D586" authorId="0" shapeId="0" xr:uid="{C9D429E6-7044-46DA-896E-31D04F73FC65}">
      <text>
        <r>
          <rPr>
            <sz val="11"/>
            <rFont val="Calibri"/>
            <family val="2"/>
            <charset val="238"/>
          </rPr>
          <t>SZV_F:FeladatMegnevezes</t>
        </r>
      </text>
    </comment>
    <comment ref="E586" authorId="0" shapeId="0" xr:uid="{2388F4C6-BB82-4CCB-B05A-FC8797DB4495}">
      <text>
        <r>
          <rPr>
            <sz val="11"/>
            <rFont val="Calibri"/>
            <family val="2"/>
            <charset val="238"/>
          </rPr>
          <t>SZV_F:ElviEngedelySzam</t>
        </r>
      </text>
    </comment>
    <comment ref="F586" authorId="0" shapeId="0" xr:uid="{137E2808-F903-4002-AD33-267C604988A7}">
      <text>
        <r>
          <rPr>
            <sz val="11"/>
            <rFont val="Calibri"/>
            <family val="2"/>
            <charset val="238"/>
          </rPr>
          <t>SZV_F:VKR_Kod</t>
        </r>
      </text>
    </comment>
    <comment ref="G586" authorId="0" shapeId="0" xr:uid="{DBD967F8-B3CC-457A-A305-B76353ABB4D1}">
      <text>
        <r>
          <rPr>
            <sz val="11"/>
            <rFont val="Calibri"/>
            <family val="2"/>
            <charset val="238"/>
          </rPr>
          <t>SZV_F:VKR_Nev</t>
        </r>
      </text>
    </comment>
    <comment ref="H586" authorId="0" shapeId="0" xr:uid="{D2070265-0EAA-4C5F-8736-215ED8576E63}">
      <text>
        <r>
          <rPr>
            <sz val="11"/>
            <rFont val="Calibri"/>
            <family val="2"/>
            <charset val="238"/>
          </rPr>
          <t>SZV_F:FeladatAzonosito</t>
        </r>
      </text>
    </comment>
    <comment ref="I586" authorId="0" shapeId="0" xr:uid="{2B1493E6-69B2-4947-92CA-C307F8491567}">
      <text>
        <r>
          <rPr>
            <sz val="11"/>
            <rFont val="Calibri"/>
            <family val="2"/>
            <charset val="238"/>
          </rPr>
          <t>SZV_F:EllatasiTerulet</t>
        </r>
      </text>
    </comment>
    <comment ref="J586" authorId="0" shapeId="0" xr:uid="{EFFEAA72-F386-439B-A9FF-A146BAD3BF12}">
      <text>
        <r>
          <rPr>
            <sz val="11"/>
            <rFont val="Calibri"/>
            <family val="2"/>
            <charset val="238"/>
          </rPr>
          <t>SZV_F:EllatasertFelelos</t>
        </r>
      </text>
    </comment>
    <comment ref="K586" authorId="0" shapeId="0" xr:uid="{E3C1FE71-834E-4402-8C60-7729504BFB84}">
      <text>
        <r>
          <rPr>
            <sz val="11"/>
            <rFont val="Calibri"/>
            <family val="2"/>
            <charset val="238"/>
          </rPr>
          <t>SZV_F:TervezettNettoKoltseg</t>
        </r>
      </text>
    </comment>
    <comment ref="L586" authorId="0" shapeId="0" xr:uid="{051411A2-78EF-4D03-A852-6EFD3BCB1A17}">
      <text>
        <r>
          <rPr>
            <sz val="11"/>
            <rFont val="Calibri"/>
            <family val="2"/>
            <charset val="238"/>
          </rPr>
          <t>SZV_F:IdotartamKezdes</t>
        </r>
      </text>
    </comment>
    <comment ref="M586" authorId="0" shapeId="0" xr:uid="{671AB108-F95D-4331-98E1-ABFCBFABE15A}">
      <text>
        <r>
          <rPr>
            <sz val="11"/>
            <rFont val="Calibri"/>
            <family val="2"/>
            <charset val="238"/>
          </rPr>
          <t>SZV_F:IdotartamBefejezes</t>
        </r>
      </text>
    </comment>
    <comment ref="N586" authorId="0" shapeId="0" xr:uid="{30D7EEA5-8B3B-41FB-95D0-8EA4A3E48613}">
      <text>
        <r>
          <rPr>
            <sz val="11"/>
            <rFont val="Calibri"/>
            <family val="2"/>
            <charset val="238"/>
          </rPr>
          <t>SZV_F:NettoKoltsegUtem1</t>
        </r>
      </text>
    </comment>
    <comment ref="O586" authorId="0" shapeId="0" xr:uid="{7676B577-B63F-4350-825A-3A3514BDB99D}">
      <text>
        <r>
          <rPr>
            <sz val="11"/>
            <rFont val="Calibri"/>
            <family val="2"/>
            <charset val="238"/>
          </rPr>
          <t>SZV_F:NettoKoltsegUtem2</t>
        </r>
      </text>
    </comment>
    <comment ref="P586" authorId="0" shapeId="0" xr:uid="{C53C4137-8A10-4E3B-A8D3-E670E14BD8FB}">
      <text>
        <r>
          <rPr>
            <sz val="11"/>
            <rFont val="Calibri"/>
            <family val="2"/>
            <charset val="238"/>
          </rPr>
          <t>SZV_F:EM_Melleklet2_KTG</t>
        </r>
      </text>
    </comment>
    <comment ref="R586" authorId="0" shapeId="0" xr:uid="{5331F8E1-A86B-480A-9F64-CEE52C809A7C}">
      <text>
        <r>
          <rPr>
            <sz val="11"/>
            <rFont val="Calibri"/>
            <family val="2"/>
            <charset val="238"/>
          </rPr>
          <t>SZV_F:HDUtem1</t>
        </r>
      </text>
    </comment>
    <comment ref="S586" authorId="0" shapeId="0" xr:uid="{0FA8D1CA-167C-497A-8C79-2A747336CC2A}">
      <text>
        <r>
          <rPr>
            <sz val="11"/>
            <rFont val="Calibri"/>
            <family val="2"/>
            <charset val="238"/>
          </rPr>
          <t>SZV_F:ECSUtem1</t>
        </r>
      </text>
    </comment>
    <comment ref="T586" authorId="0" shapeId="0" xr:uid="{98DE32ED-95AB-43D1-95F8-256AFCFD33FE}">
      <text>
        <r>
          <rPr>
            <sz val="11"/>
            <rFont val="Calibri"/>
            <family val="2"/>
            <charset val="238"/>
          </rPr>
          <t>SZV_F:KFHUtem1</t>
        </r>
      </text>
    </comment>
    <comment ref="U586" authorId="0" shapeId="0" xr:uid="{B2F6EAD9-84DB-4EC0-A4C5-296E1FBF539F}">
      <text>
        <r>
          <rPr>
            <sz val="11"/>
            <rFont val="Calibri"/>
            <family val="2"/>
            <charset val="238"/>
          </rPr>
          <t>SZV_F:Egyeb_SajatUtem1</t>
        </r>
      </text>
    </comment>
    <comment ref="V586" authorId="0" shapeId="0" xr:uid="{7B2315D6-14AA-4F5E-9BF3-81DDD27D658F}">
      <text>
        <r>
          <rPr>
            <sz val="11"/>
            <rFont val="Calibri"/>
            <family val="2"/>
            <charset val="238"/>
          </rPr>
          <t>SZV_F:DijUtem1</t>
        </r>
      </text>
    </comment>
    <comment ref="W586" authorId="0" shapeId="0" xr:uid="{924940B6-7084-4AC8-A750-188023614E78}">
      <text>
        <r>
          <rPr>
            <sz val="11"/>
            <rFont val="Calibri"/>
            <family val="2"/>
            <charset val="238"/>
          </rPr>
          <t>SZV_F:EM_Melleklet1_Utem1</t>
        </r>
      </text>
    </comment>
    <comment ref="X586" authorId="0" shapeId="0" xr:uid="{1E7277A2-2FD3-4F34-9798-0BFC06C35093}">
      <text>
        <r>
          <rPr>
            <sz val="11"/>
            <rFont val="Calibri"/>
            <family val="2"/>
            <charset val="238"/>
          </rPr>
          <t>SZV_F:EgyebAllamiUtem1</t>
        </r>
      </text>
    </comment>
    <comment ref="Y586" authorId="0" shapeId="0" xr:uid="{E99A2377-E639-4FFF-8AA6-A8F266B48094}">
      <text>
        <r>
          <rPr>
            <sz val="11"/>
            <rFont val="Calibri"/>
            <family val="2"/>
            <charset val="238"/>
          </rPr>
          <t>SZV_F:OnkormanyzatiUtem1</t>
        </r>
      </text>
    </comment>
    <comment ref="Z586" authorId="0" shapeId="0" xr:uid="{775F5AA1-92F8-4097-896E-93E789902FE9}">
      <text>
        <r>
          <rPr>
            <sz val="11"/>
            <rFont val="Calibri"/>
            <family val="2"/>
            <charset val="238"/>
          </rPr>
          <t>SZV_F:EUUtem1</t>
        </r>
      </text>
    </comment>
    <comment ref="AA586" authorId="0" shapeId="0" xr:uid="{AC3D7A2B-C095-4BEA-BB87-6BBAE8159E79}">
      <text>
        <r>
          <rPr>
            <sz val="11"/>
            <rFont val="Calibri"/>
            <family val="2"/>
            <charset val="238"/>
          </rPr>
          <t>SZV_F:EgyebUtem1</t>
        </r>
      </text>
    </comment>
    <comment ref="AB586" authorId="0" shapeId="0" xr:uid="{55EEE0FE-19E9-4566-8F25-1A07823EA479}">
      <text>
        <r>
          <rPr>
            <sz val="11"/>
            <rFont val="Calibri"/>
            <family val="2"/>
            <charset val="238"/>
          </rPr>
          <t>SZV_F:HitelKotvenyUtem1</t>
        </r>
      </text>
    </comment>
    <comment ref="AC586" authorId="0" shapeId="0" xr:uid="{FA2D35F5-D17E-4CD0-980C-C395EE4A5B4B}">
      <text>
        <r>
          <rPr>
            <sz val="11"/>
            <rFont val="Calibri"/>
            <family val="2"/>
            <charset val="238"/>
          </rPr>
          <t>SZV_F:OsszesenUtem1</t>
        </r>
      </text>
    </comment>
    <comment ref="AF586" authorId="0" shapeId="0" xr:uid="{C6AFC5A8-8A0B-4698-8FE8-5A389BE165CA}">
      <text>
        <r>
          <rPr>
            <sz val="11"/>
            <rFont val="Calibri"/>
            <family val="2"/>
            <charset val="238"/>
          </rPr>
          <t>SZV_F:HDUtem2</t>
        </r>
      </text>
    </comment>
    <comment ref="AG586" authorId="0" shapeId="0" xr:uid="{877D9BB1-6C23-46FF-BD63-850B0988F469}">
      <text>
        <r>
          <rPr>
            <sz val="11"/>
            <rFont val="Calibri"/>
            <family val="2"/>
            <charset val="238"/>
          </rPr>
          <t>SZV_F:ECSUtem2</t>
        </r>
      </text>
    </comment>
    <comment ref="AH586" authorId="0" shapeId="0" xr:uid="{ADC45A35-CB46-4703-B33E-1A0C1D3B878C}">
      <text>
        <r>
          <rPr>
            <sz val="11"/>
            <rFont val="Calibri"/>
            <family val="2"/>
            <charset val="238"/>
          </rPr>
          <t>SZV_F:KFHUtem2</t>
        </r>
      </text>
    </comment>
    <comment ref="AI586" authorId="0" shapeId="0" xr:uid="{65C93CFB-0433-422A-BE80-927A235F6B58}">
      <text>
        <r>
          <rPr>
            <sz val="11"/>
            <rFont val="Calibri"/>
            <family val="2"/>
            <charset val="238"/>
          </rPr>
          <t>SZV_F:Egyeb_SajatUtem2</t>
        </r>
      </text>
    </comment>
    <comment ref="AJ586" authorId="0" shapeId="0" xr:uid="{9C7ED277-60FE-4DE3-AEA7-D23B06439D99}">
      <text>
        <r>
          <rPr>
            <sz val="11"/>
            <rFont val="Calibri"/>
            <family val="2"/>
            <charset val="238"/>
          </rPr>
          <t>SZV_F:DijUtem2</t>
        </r>
      </text>
    </comment>
    <comment ref="AK586" authorId="0" shapeId="0" xr:uid="{49C43A84-991F-46D1-9ACD-0845D1BF25B7}">
      <text>
        <r>
          <rPr>
            <sz val="11"/>
            <rFont val="Calibri"/>
            <family val="2"/>
            <charset val="238"/>
          </rPr>
          <t>SZV_F:EM_Melleklet1_Utem2</t>
        </r>
      </text>
    </comment>
    <comment ref="AL586" authorId="0" shapeId="0" xr:uid="{B96B0821-6D0A-4E0E-93BE-B2A51E0804EA}">
      <text>
        <r>
          <rPr>
            <sz val="11"/>
            <rFont val="Calibri"/>
            <family val="2"/>
            <charset val="238"/>
          </rPr>
          <t>SZV_F:EgyebAllamiUtem2</t>
        </r>
      </text>
    </comment>
    <comment ref="AM586" authorId="0" shapeId="0" xr:uid="{0ED1C13C-D9E5-4C98-8CA5-74D1BCD5280A}">
      <text>
        <r>
          <rPr>
            <sz val="11"/>
            <rFont val="Calibri"/>
            <family val="2"/>
            <charset val="238"/>
          </rPr>
          <t>SZV_F:OnkormanyzatiUtem2</t>
        </r>
      </text>
    </comment>
    <comment ref="AN586" authorId="0" shapeId="0" xr:uid="{5108FB11-F7A9-4AF7-B5A3-5A32818F7338}">
      <text>
        <r>
          <rPr>
            <sz val="11"/>
            <rFont val="Calibri"/>
            <family val="2"/>
            <charset val="238"/>
          </rPr>
          <t>SZV_F:EUUtem2</t>
        </r>
      </text>
    </comment>
    <comment ref="AO586" authorId="0" shapeId="0" xr:uid="{6EF466DB-13AC-443A-B3B2-F6D437E73AA6}">
      <text>
        <r>
          <rPr>
            <sz val="11"/>
            <rFont val="Calibri"/>
            <family val="2"/>
            <charset val="238"/>
          </rPr>
          <t>SZV_F:EgyebUtem2</t>
        </r>
      </text>
    </comment>
    <comment ref="AP586" authorId="0" shapeId="0" xr:uid="{DECAD3A9-853A-442F-BC4D-C8EE28CAA509}">
      <text>
        <r>
          <rPr>
            <sz val="11"/>
            <rFont val="Calibri"/>
            <family val="2"/>
            <charset val="238"/>
          </rPr>
          <t>SZV_F:HitelKotvenyUtem2</t>
        </r>
      </text>
    </comment>
    <comment ref="AQ586" authorId="0" shapeId="0" xr:uid="{B061870A-0660-4751-9529-6933193BD8A3}">
      <text>
        <r>
          <rPr>
            <sz val="11"/>
            <rFont val="Calibri"/>
            <family val="2"/>
            <charset val="238"/>
          </rPr>
          <t>SZV_F:OsszesenUtem2</t>
        </r>
      </text>
    </comment>
    <comment ref="AR586" authorId="0" shapeId="0" xr:uid="{D6B38E42-2714-4113-BE62-62FCEF4F54DE}">
      <text>
        <r>
          <rPr>
            <sz val="11"/>
            <rFont val="Calibri"/>
            <family val="2"/>
            <charset val="238"/>
          </rPr>
          <t>SZV_F:ForrashianyUtem2</t>
        </r>
      </text>
    </comment>
    <comment ref="AU586" authorId="0" shapeId="0" xr:uid="{950D7AF8-7CA7-42D6-A27F-32BEF7DBE80D}">
      <text>
        <r>
          <rPr>
            <sz val="11"/>
            <rFont val="Calibri"/>
            <family val="2"/>
            <charset val="238"/>
          </rPr>
          <t>SZV_F:Indokolas</t>
        </r>
      </text>
    </comment>
    <comment ref="AV586" authorId="0" shapeId="0" xr:uid="{98D7169E-084B-486A-891F-063BC42EA0A4}">
      <text>
        <r>
          <rPr>
            <sz val="11"/>
            <rFont val="Calibri"/>
            <family val="2"/>
            <charset val="238"/>
          </rPr>
          <t>SZV_F:Megjegyzes</t>
        </r>
      </text>
    </comment>
    <comment ref="AW586" authorId="0" shapeId="0" xr:uid="{156C1001-4392-4C17-AA28-064D90FA19C7}">
      <text>
        <r>
          <rPr>
            <sz val="11"/>
            <rFont val="Calibri"/>
            <family val="2"/>
            <charset val="238"/>
          </rPr>
          <t>SZV_F:FeladatSorszam</t>
        </r>
      </text>
    </comment>
    <comment ref="AY586" authorId="0" shapeId="0" xr:uid="{CF93560E-14D9-4E18-BB9D-5FF38277D0BC}">
      <text>
        <r>
          <rPr>
            <sz val="11"/>
            <rFont val="Calibri"/>
            <family val="2"/>
            <charset val="238"/>
          </rPr>
          <t>SZV_F:ISA</t>
        </r>
      </text>
    </comment>
    <comment ref="B587" authorId="0" shapeId="0" xr:uid="{2216175B-F626-4A33-B03E-F004C5F4EBD8}">
      <text>
        <r>
          <rPr>
            <sz val="11"/>
            <rFont val="Calibri"/>
            <family val="2"/>
            <charset val="238"/>
          </rPr>
          <t>SZV_F:FontossagiSorrent</t>
        </r>
      </text>
    </comment>
    <comment ref="C587" authorId="0" shapeId="0" xr:uid="{1EAC5621-F900-498F-92B3-9FBE7CD4E5FD}">
      <text>
        <r>
          <rPr>
            <sz val="11"/>
            <rFont val="Calibri"/>
            <family val="2"/>
            <charset val="238"/>
          </rPr>
          <t>SZV_F:FeladatKategoria</t>
        </r>
      </text>
    </comment>
    <comment ref="D587" authorId="0" shapeId="0" xr:uid="{02AB2CDC-35FA-49A4-B000-79476BB50C76}">
      <text>
        <r>
          <rPr>
            <sz val="11"/>
            <rFont val="Calibri"/>
            <family val="2"/>
            <charset val="238"/>
          </rPr>
          <t>SZV_F:FeladatMegnevezes</t>
        </r>
      </text>
    </comment>
    <comment ref="E587" authorId="0" shapeId="0" xr:uid="{18D1948C-B2E6-456E-B9AC-F394B1F8DC90}">
      <text>
        <r>
          <rPr>
            <sz val="11"/>
            <rFont val="Calibri"/>
            <family val="2"/>
            <charset val="238"/>
          </rPr>
          <t>SZV_F:ElviEngedelySzam</t>
        </r>
      </text>
    </comment>
    <comment ref="F587" authorId="0" shapeId="0" xr:uid="{92B54F75-0F12-4551-875B-CD8F7798A77E}">
      <text>
        <r>
          <rPr>
            <sz val="11"/>
            <rFont val="Calibri"/>
            <family val="2"/>
            <charset val="238"/>
          </rPr>
          <t>SZV_F:VKR_Kod</t>
        </r>
      </text>
    </comment>
    <comment ref="G587" authorId="0" shapeId="0" xr:uid="{EA342FB8-94EF-4E45-9A09-D676A3A939C3}">
      <text>
        <r>
          <rPr>
            <sz val="11"/>
            <rFont val="Calibri"/>
            <family val="2"/>
            <charset val="238"/>
          </rPr>
          <t>SZV_F:VKR_Nev</t>
        </r>
      </text>
    </comment>
    <comment ref="H587" authorId="0" shapeId="0" xr:uid="{0A2A93AB-B218-4549-B3D0-0CCD1744A049}">
      <text>
        <r>
          <rPr>
            <sz val="11"/>
            <rFont val="Calibri"/>
            <family val="2"/>
            <charset val="238"/>
          </rPr>
          <t>SZV_F:FeladatAzonosito</t>
        </r>
      </text>
    </comment>
    <comment ref="I587" authorId="0" shapeId="0" xr:uid="{773DEB7D-B16B-4A7D-A556-FB5141BC5A65}">
      <text>
        <r>
          <rPr>
            <sz val="11"/>
            <rFont val="Calibri"/>
            <family val="2"/>
            <charset val="238"/>
          </rPr>
          <t>SZV_F:EllatasiTerulet</t>
        </r>
      </text>
    </comment>
    <comment ref="J587" authorId="0" shapeId="0" xr:uid="{08442B28-25E7-43B0-BD60-A3F6004683BC}">
      <text>
        <r>
          <rPr>
            <sz val="11"/>
            <rFont val="Calibri"/>
            <family val="2"/>
            <charset val="238"/>
          </rPr>
          <t>SZV_F:EllatasertFelelos</t>
        </r>
      </text>
    </comment>
    <comment ref="K587" authorId="0" shapeId="0" xr:uid="{D88AE9DC-D956-44B4-9987-FE2066B9A4A4}">
      <text>
        <r>
          <rPr>
            <sz val="11"/>
            <rFont val="Calibri"/>
            <family val="2"/>
            <charset val="238"/>
          </rPr>
          <t>SZV_F:TervezettNettoKoltseg</t>
        </r>
      </text>
    </comment>
    <comment ref="L587" authorId="0" shapeId="0" xr:uid="{35C73496-FC92-4315-9FAF-456BE79F0662}">
      <text>
        <r>
          <rPr>
            <sz val="11"/>
            <rFont val="Calibri"/>
            <family val="2"/>
            <charset val="238"/>
          </rPr>
          <t>SZV_F:IdotartamKezdes</t>
        </r>
      </text>
    </comment>
    <comment ref="M587" authorId="0" shapeId="0" xr:uid="{2696BEE6-1001-4CDF-B485-1941734B7945}">
      <text>
        <r>
          <rPr>
            <sz val="11"/>
            <rFont val="Calibri"/>
            <family val="2"/>
            <charset val="238"/>
          </rPr>
          <t>SZV_F:IdotartamBefejezes</t>
        </r>
      </text>
    </comment>
    <comment ref="N587" authorId="0" shapeId="0" xr:uid="{1A09391C-29FA-4D05-8989-BF6B74FACDD9}">
      <text>
        <r>
          <rPr>
            <sz val="11"/>
            <rFont val="Calibri"/>
            <family val="2"/>
            <charset val="238"/>
          </rPr>
          <t>SZV_F:NettoKoltsegUtem1</t>
        </r>
      </text>
    </comment>
    <comment ref="O587" authorId="0" shapeId="0" xr:uid="{BD384A41-E8AD-41C4-B619-4908AE665EAF}">
      <text>
        <r>
          <rPr>
            <sz val="11"/>
            <rFont val="Calibri"/>
            <family val="2"/>
            <charset val="238"/>
          </rPr>
          <t>SZV_F:NettoKoltsegUtem2</t>
        </r>
      </text>
    </comment>
    <comment ref="P587" authorId="0" shapeId="0" xr:uid="{66BBC553-CE6A-4D59-B308-995BA9B7BDE1}">
      <text>
        <r>
          <rPr>
            <sz val="11"/>
            <rFont val="Calibri"/>
            <family val="2"/>
            <charset val="238"/>
          </rPr>
          <t>SZV_F:EM_Melleklet2_KTG</t>
        </r>
      </text>
    </comment>
    <comment ref="R587" authorId="0" shapeId="0" xr:uid="{87372E3F-8D8B-4B44-BBDD-10025533628D}">
      <text>
        <r>
          <rPr>
            <sz val="11"/>
            <rFont val="Calibri"/>
            <family val="2"/>
            <charset val="238"/>
          </rPr>
          <t>SZV_F:HDUtem1</t>
        </r>
      </text>
    </comment>
    <comment ref="S587" authorId="0" shapeId="0" xr:uid="{51358E7B-1E19-4CA7-8F56-B379B0C11E4E}">
      <text>
        <r>
          <rPr>
            <sz val="11"/>
            <rFont val="Calibri"/>
            <family val="2"/>
            <charset val="238"/>
          </rPr>
          <t>SZV_F:ECSUtem1</t>
        </r>
      </text>
    </comment>
    <comment ref="T587" authorId="0" shapeId="0" xr:uid="{F0CBD60E-2C51-4F75-A633-4C7711F8B4E3}">
      <text>
        <r>
          <rPr>
            <sz val="11"/>
            <rFont val="Calibri"/>
            <family val="2"/>
            <charset val="238"/>
          </rPr>
          <t>SZV_F:KFHUtem1</t>
        </r>
      </text>
    </comment>
    <comment ref="U587" authorId="0" shapeId="0" xr:uid="{95DA67AB-B721-40F7-8059-6C242767FE35}">
      <text>
        <r>
          <rPr>
            <sz val="11"/>
            <rFont val="Calibri"/>
            <family val="2"/>
            <charset val="238"/>
          </rPr>
          <t>SZV_F:Egyeb_SajatUtem1</t>
        </r>
      </text>
    </comment>
    <comment ref="V587" authorId="0" shapeId="0" xr:uid="{B010301C-3B44-4941-BFCC-373D2DCC3466}">
      <text>
        <r>
          <rPr>
            <sz val="11"/>
            <rFont val="Calibri"/>
            <family val="2"/>
            <charset val="238"/>
          </rPr>
          <t>SZV_F:DijUtem1</t>
        </r>
      </text>
    </comment>
    <comment ref="W587" authorId="0" shapeId="0" xr:uid="{E20094CD-9249-4315-97AD-2B50DEC27C31}">
      <text>
        <r>
          <rPr>
            <sz val="11"/>
            <rFont val="Calibri"/>
            <family val="2"/>
            <charset val="238"/>
          </rPr>
          <t>SZV_F:EM_Melleklet1_Utem1</t>
        </r>
      </text>
    </comment>
    <comment ref="X587" authorId="0" shapeId="0" xr:uid="{E7387EC1-36D6-479F-8C6E-B52D56487AC8}">
      <text>
        <r>
          <rPr>
            <sz val="11"/>
            <rFont val="Calibri"/>
            <family val="2"/>
            <charset val="238"/>
          </rPr>
          <t>SZV_F:EgyebAllamiUtem1</t>
        </r>
      </text>
    </comment>
    <comment ref="Y587" authorId="0" shapeId="0" xr:uid="{47695F01-DA7F-4010-ADE6-F8CF9CFC4603}">
      <text>
        <r>
          <rPr>
            <sz val="11"/>
            <rFont val="Calibri"/>
            <family val="2"/>
            <charset val="238"/>
          </rPr>
          <t>SZV_F:OnkormanyzatiUtem1</t>
        </r>
      </text>
    </comment>
    <comment ref="Z587" authorId="0" shapeId="0" xr:uid="{7210BC79-90D6-43BE-8070-305E2387EB91}">
      <text>
        <r>
          <rPr>
            <sz val="11"/>
            <rFont val="Calibri"/>
            <family val="2"/>
            <charset val="238"/>
          </rPr>
          <t>SZV_F:EUUtem1</t>
        </r>
      </text>
    </comment>
    <comment ref="AA587" authorId="0" shapeId="0" xr:uid="{77A4F0A3-C55E-48A4-AEEA-EC920A83206D}">
      <text>
        <r>
          <rPr>
            <sz val="11"/>
            <rFont val="Calibri"/>
            <family val="2"/>
            <charset val="238"/>
          </rPr>
          <t>SZV_F:EgyebUtem1</t>
        </r>
      </text>
    </comment>
    <comment ref="AB587" authorId="0" shapeId="0" xr:uid="{093F78AC-78E5-46AA-B3BE-E1296392271F}">
      <text>
        <r>
          <rPr>
            <sz val="11"/>
            <rFont val="Calibri"/>
            <family val="2"/>
            <charset val="238"/>
          </rPr>
          <t>SZV_F:HitelKotvenyUtem1</t>
        </r>
      </text>
    </comment>
    <comment ref="AC587" authorId="0" shapeId="0" xr:uid="{E3408436-8208-48E1-9C1E-D1DA32DC4EBF}">
      <text>
        <r>
          <rPr>
            <sz val="11"/>
            <rFont val="Calibri"/>
            <family val="2"/>
            <charset val="238"/>
          </rPr>
          <t>SZV_F:OsszesenUtem1</t>
        </r>
      </text>
    </comment>
    <comment ref="AF587" authorId="0" shapeId="0" xr:uid="{3B49D8C4-1847-45FB-8038-87E6FAAAA2FC}">
      <text>
        <r>
          <rPr>
            <sz val="11"/>
            <rFont val="Calibri"/>
            <family val="2"/>
            <charset val="238"/>
          </rPr>
          <t>SZV_F:HDUtem2</t>
        </r>
      </text>
    </comment>
    <comment ref="AG587" authorId="0" shapeId="0" xr:uid="{EFCF2918-4FA9-487C-B445-D2EBCB7C9B19}">
      <text>
        <r>
          <rPr>
            <sz val="11"/>
            <rFont val="Calibri"/>
            <family val="2"/>
            <charset val="238"/>
          </rPr>
          <t>SZV_F:ECSUtem2</t>
        </r>
      </text>
    </comment>
    <comment ref="AH587" authorId="0" shapeId="0" xr:uid="{1AE7B19E-CEB2-44F1-A787-1BDC62A482D9}">
      <text>
        <r>
          <rPr>
            <sz val="11"/>
            <rFont val="Calibri"/>
            <family val="2"/>
            <charset val="238"/>
          </rPr>
          <t>SZV_F:KFHUtem2</t>
        </r>
      </text>
    </comment>
    <comment ref="AI587" authorId="0" shapeId="0" xr:uid="{9E8F45CB-6337-47C3-8DFA-8819856BD6C1}">
      <text>
        <r>
          <rPr>
            <sz val="11"/>
            <rFont val="Calibri"/>
            <family val="2"/>
            <charset val="238"/>
          </rPr>
          <t>SZV_F:Egyeb_SajatUtem2</t>
        </r>
      </text>
    </comment>
    <comment ref="AJ587" authorId="0" shapeId="0" xr:uid="{6C9929FE-E75F-4DB3-8A09-BC853AC67BDB}">
      <text>
        <r>
          <rPr>
            <sz val="11"/>
            <rFont val="Calibri"/>
            <family val="2"/>
            <charset val="238"/>
          </rPr>
          <t>SZV_F:DijUtem2</t>
        </r>
      </text>
    </comment>
    <comment ref="AK587" authorId="0" shapeId="0" xr:uid="{2790F068-F997-4832-8CBD-EE8FAC9FAE81}">
      <text>
        <r>
          <rPr>
            <sz val="11"/>
            <rFont val="Calibri"/>
            <family val="2"/>
            <charset val="238"/>
          </rPr>
          <t>SZV_F:EM_Melleklet1_Utem2</t>
        </r>
      </text>
    </comment>
    <comment ref="AL587" authorId="0" shapeId="0" xr:uid="{A07AA998-A3C9-457F-9E87-8D12347EA1B5}">
      <text>
        <r>
          <rPr>
            <sz val="11"/>
            <rFont val="Calibri"/>
            <family val="2"/>
            <charset val="238"/>
          </rPr>
          <t>SZV_F:EgyebAllamiUtem2</t>
        </r>
      </text>
    </comment>
    <comment ref="AM587" authorId="0" shapeId="0" xr:uid="{C8F4379A-E3C9-420F-A487-BC1AD5464852}">
      <text>
        <r>
          <rPr>
            <sz val="11"/>
            <rFont val="Calibri"/>
            <family val="2"/>
            <charset val="238"/>
          </rPr>
          <t>SZV_F:OnkormanyzatiUtem2</t>
        </r>
      </text>
    </comment>
    <comment ref="AN587" authorId="0" shapeId="0" xr:uid="{9C16B0C1-45D0-4C72-BE86-9977A70BC784}">
      <text>
        <r>
          <rPr>
            <sz val="11"/>
            <rFont val="Calibri"/>
            <family val="2"/>
            <charset val="238"/>
          </rPr>
          <t>SZV_F:EUUtem2</t>
        </r>
      </text>
    </comment>
    <comment ref="AO587" authorId="0" shapeId="0" xr:uid="{DAA3F908-13CE-48A9-8A22-6E3CA3359C70}">
      <text>
        <r>
          <rPr>
            <sz val="11"/>
            <rFont val="Calibri"/>
            <family val="2"/>
            <charset val="238"/>
          </rPr>
          <t>SZV_F:EgyebUtem2</t>
        </r>
      </text>
    </comment>
    <comment ref="AP587" authorId="0" shapeId="0" xr:uid="{B3F750C9-5D69-4428-A885-1127F20C127C}">
      <text>
        <r>
          <rPr>
            <sz val="11"/>
            <rFont val="Calibri"/>
            <family val="2"/>
            <charset val="238"/>
          </rPr>
          <t>SZV_F:HitelKotvenyUtem2</t>
        </r>
      </text>
    </comment>
    <comment ref="AQ587" authorId="0" shapeId="0" xr:uid="{2230C751-AD76-4195-AEF5-789CEA14D7A9}">
      <text>
        <r>
          <rPr>
            <sz val="11"/>
            <rFont val="Calibri"/>
            <family val="2"/>
            <charset val="238"/>
          </rPr>
          <t>SZV_F:OsszesenUtem2</t>
        </r>
      </text>
    </comment>
    <comment ref="AR587" authorId="0" shapeId="0" xr:uid="{4EB428E8-9E0D-4686-AC9E-F2264C39DE76}">
      <text>
        <r>
          <rPr>
            <sz val="11"/>
            <rFont val="Calibri"/>
            <family val="2"/>
            <charset val="238"/>
          </rPr>
          <t>SZV_F:ForrashianyUtem2</t>
        </r>
      </text>
    </comment>
    <comment ref="AU587" authorId="0" shapeId="0" xr:uid="{C0153239-DAC6-47F7-83F9-BCF5DF9F285F}">
      <text>
        <r>
          <rPr>
            <sz val="11"/>
            <rFont val="Calibri"/>
            <family val="2"/>
            <charset val="238"/>
          </rPr>
          <t>SZV_F:Indokolas</t>
        </r>
      </text>
    </comment>
    <comment ref="AV587" authorId="0" shapeId="0" xr:uid="{F32C6750-E9C5-4271-A4F1-3AC618897A36}">
      <text>
        <r>
          <rPr>
            <sz val="11"/>
            <rFont val="Calibri"/>
            <family val="2"/>
            <charset val="238"/>
          </rPr>
          <t>SZV_F:Megjegyzes</t>
        </r>
      </text>
    </comment>
    <comment ref="AW587" authorId="0" shapeId="0" xr:uid="{D8C90986-F424-413B-9DBE-1EE1ED8FAF91}">
      <text>
        <r>
          <rPr>
            <sz val="11"/>
            <rFont val="Calibri"/>
            <family val="2"/>
            <charset val="238"/>
          </rPr>
          <t>SZV_F:FeladatSorszam</t>
        </r>
      </text>
    </comment>
    <comment ref="AY587" authorId="0" shapeId="0" xr:uid="{7210134A-4BED-4DB6-BB92-F9AFD77F2856}">
      <text>
        <r>
          <rPr>
            <sz val="11"/>
            <rFont val="Calibri"/>
            <family val="2"/>
            <charset val="238"/>
          </rPr>
          <t>SZV_F:ISA</t>
        </r>
      </text>
    </comment>
    <comment ref="B588" authorId="0" shapeId="0" xr:uid="{F08B83F5-0193-4D1E-AF14-8DAB8FB9DEC0}">
      <text>
        <r>
          <rPr>
            <sz val="11"/>
            <rFont val="Calibri"/>
            <family val="2"/>
            <charset val="238"/>
          </rPr>
          <t>SZV_F:FontossagiSorrent</t>
        </r>
      </text>
    </comment>
    <comment ref="C588" authorId="0" shapeId="0" xr:uid="{7F5BD6B1-A13A-48CC-9936-87D81E0FDD6F}">
      <text>
        <r>
          <rPr>
            <sz val="11"/>
            <rFont val="Calibri"/>
            <family val="2"/>
            <charset val="238"/>
          </rPr>
          <t>SZV_F:FeladatKategoria</t>
        </r>
      </text>
    </comment>
    <comment ref="D588" authorId="0" shapeId="0" xr:uid="{ED5E89E6-E891-4CD0-B0BA-9CEB39133A6D}">
      <text>
        <r>
          <rPr>
            <sz val="11"/>
            <rFont val="Calibri"/>
            <family val="2"/>
            <charset val="238"/>
          </rPr>
          <t>SZV_F:FeladatMegnevezes</t>
        </r>
      </text>
    </comment>
    <comment ref="E588" authorId="0" shapeId="0" xr:uid="{6E569C26-0A2F-4911-89BC-A0D72A797249}">
      <text>
        <r>
          <rPr>
            <sz val="11"/>
            <rFont val="Calibri"/>
            <family val="2"/>
            <charset val="238"/>
          </rPr>
          <t>SZV_F:ElviEngedelySzam</t>
        </r>
      </text>
    </comment>
    <comment ref="F588" authorId="0" shapeId="0" xr:uid="{4175B313-B989-4283-911A-A7449C26B7DA}">
      <text>
        <r>
          <rPr>
            <sz val="11"/>
            <rFont val="Calibri"/>
            <family val="2"/>
            <charset val="238"/>
          </rPr>
          <t>SZV_F:VKR_Kod</t>
        </r>
      </text>
    </comment>
    <comment ref="G588" authorId="0" shapeId="0" xr:uid="{DA9A0B8E-4AA5-4755-9021-4765466EE4D3}">
      <text>
        <r>
          <rPr>
            <sz val="11"/>
            <rFont val="Calibri"/>
            <family val="2"/>
            <charset val="238"/>
          </rPr>
          <t>SZV_F:VKR_Nev</t>
        </r>
      </text>
    </comment>
    <comment ref="H588" authorId="0" shapeId="0" xr:uid="{1A6D4FF6-7000-4DD1-875B-46C6B81BB866}">
      <text>
        <r>
          <rPr>
            <sz val="11"/>
            <rFont val="Calibri"/>
            <family val="2"/>
            <charset val="238"/>
          </rPr>
          <t>SZV_F:FeladatAzonosito</t>
        </r>
      </text>
    </comment>
    <comment ref="I588" authorId="0" shapeId="0" xr:uid="{075B65B4-6A12-4F17-911B-19A51B86AA0A}">
      <text>
        <r>
          <rPr>
            <sz val="11"/>
            <rFont val="Calibri"/>
            <family val="2"/>
            <charset val="238"/>
          </rPr>
          <t>SZV_F:EllatasiTerulet</t>
        </r>
      </text>
    </comment>
    <comment ref="J588" authorId="0" shapeId="0" xr:uid="{C06476A8-052D-4B6D-AAEC-1B1F6AECE8AF}">
      <text>
        <r>
          <rPr>
            <sz val="11"/>
            <rFont val="Calibri"/>
            <family val="2"/>
            <charset val="238"/>
          </rPr>
          <t>SZV_F:EllatasertFelelos</t>
        </r>
      </text>
    </comment>
    <comment ref="K588" authorId="0" shapeId="0" xr:uid="{5A4C3A04-448E-4EF4-8EFD-06A3E46FB569}">
      <text>
        <r>
          <rPr>
            <sz val="11"/>
            <rFont val="Calibri"/>
            <family val="2"/>
            <charset val="238"/>
          </rPr>
          <t>SZV_F:TervezettNettoKoltseg</t>
        </r>
      </text>
    </comment>
    <comment ref="L588" authorId="0" shapeId="0" xr:uid="{64B119AD-A56F-4B7B-8B64-506C5906161D}">
      <text>
        <r>
          <rPr>
            <sz val="11"/>
            <rFont val="Calibri"/>
            <family val="2"/>
            <charset val="238"/>
          </rPr>
          <t>SZV_F:IdotartamKezdes</t>
        </r>
      </text>
    </comment>
    <comment ref="M588" authorId="0" shapeId="0" xr:uid="{B18C7994-BC16-474F-B727-A757045DA167}">
      <text>
        <r>
          <rPr>
            <sz val="11"/>
            <rFont val="Calibri"/>
            <family val="2"/>
            <charset val="238"/>
          </rPr>
          <t>SZV_F:IdotartamBefejezes</t>
        </r>
      </text>
    </comment>
    <comment ref="N588" authorId="0" shapeId="0" xr:uid="{16376F8F-F74D-4519-B8B0-F7E335042EA4}">
      <text>
        <r>
          <rPr>
            <sz val="11"/>
            <rFont val="Calibri"/>
            <family val="2"/>
            <charset val="238"/>
          </rPr>
          <t>SZV_F:NettoKoltsegUtem1</t>
        </r>
      </text>
    </comment>
    <comment ref="O588" authorId="0" shapeId="0" xr:uid="{7A588CF1-7834-4C56-9A4F-47128EC81AC8}">
      <text>
        <r>
          <rPr>
            <sz val="11"/>
            <rFont val="Calibri"/>
            <family val="2"/>
            <charset val="238"/>
          </rPr>
          <t>SZV_F:NettoKoltsegUtem2</t>
        </r>
      </text>
    </comment>
    <comment ref="P588" authorId="0" shapeId="0" xr:uid="{5E3DCB08-7B46-4351-9FD8-9C9CA17BF25B}">
      <text>
        <r>
          <rPr>
            <sz val="11"/>
            <rFont val="Calibri"/>
            <family val="2"/>
            <charset val="238"/>
          </rPr>
          <t>SZV_F:EM_Melleklet2_KTG</t>
        </r>
      </text>
    </comment>
    <comment ref="R588" authorId="0" shapeId="0" xr:uid="{D7137AAF-7095-4EFD-AE38-626950B0A28A}">
      <text>
        <r>
          <rPr>
            <sz val="11"/>
            <rFont val="Calibri"/>
            <family val="2"/>
            <charset val="238"/>
          </rPr>
          <t>SZV_F:HDUtem1</t>
        </r>
      </text>
    </comment>
    <comment ref="S588" authorId="0" shapeId="0" xr:uid="{844276E4-DDFE-446E-8A61-1EB67F2E4561}">
      <text>
        <r>
          <rPr>
            <sz val="11"/>
            <rFont val="Calibri"/>
            <family val="2"/>
            <charset val="238"/>
          </rPr>
          <t>SZV_F:ECSUtem1</t>
        </r>
      </text>
    </comment>
    <comment ref="T588" authorId="0" shapeId="0" xr:uid="{90E094EC-CE78-4580-8BCA-73B86BEBEB6D}">
      <text>
        <r>
          <rPr>
            <sz val="11"/>
            <rFont val="Calibri"/>
            <family val="2"/>
            <charset val="238"/>
          </rPr>
          <t>SZV_F:KFHUtem1</t>
        </r>
      </text>
    </comment>
    <comment ref="U588" authorId="0" shapeId="0" xr:uid="{FF742B81-575C-475D-80D2-CFA7B6436406}">
      <text>
        <r>
          <rPr>
            <sz val="11"/>
            <rFont val="Calibri"/>
            <family val="2"/>
            <charset val="238"/>
          </rPr>
          <t>SZV_F:Egyeb_SajatUtem1</t>
        </r>
      </text>
    </comment>
    <comment ref="V588" authorId="0" shapeId="0" xr:uid="{B981065A-33F4-496C-A2CF-CA959AD6BC55}">
      <text>
        <r>
          <rPr>
            <sz val="11"/>
            <rFont val="Calibri"/>
            <family val="2"/>
            <charset val="238"/>
          </rPr>
          <t>SZV_F:DijUtem1</t>
        </r>
      </text>
    </comment>
    <comment ref="W588" authorId="0" shapeId="0" xr:uid="{2CC0C69A-1876-422C-8127-B8A4EF03A147}">
      <text>
        <r>
          <rPr>
            <sz val="11"/>
            <rFont val="Calibri"/>
            <family val="2"/>
            <charset val="238"/>
          </rPr>
          <t>SZV_F:EM_Melleklet1_Utem1</t>
        </r>
      </text>
    </comment>
    <comment ref="X588" authorId="0" shapeId="0" xr:uid="{CD05E4B7-F0C4-44E0-9229-14AC6E940C21}">
      <text>
        <r>
          <rPr>
            <sz val="11"/>
            <rFont val="Calibri"/>
            <family val="2"/>
            <charset val="238"/>
          </rPr>
          <t>SZV_F:EgyebAllamiUtem1</t>
        </r>
      </text>
    </comment>
    <comment ref="Y588" authorId="0" shapeId="0" xr:uid="{652A4FBE-9753-462C-A82D-14DB1CD2103A}">
      <text>
        <r>
          <rPr>
            <sz val="11"/>
            <rFont val="Calibri"/>
            <family val="2"/>
            <charset val="238"/>
          </rPr>
          <t>SZV_F:OnkormanyzatiUtem1</t>
        </r>
      </text>
    </comment>
    <comment ref="Z588" authorId="0" shapeId="0" xr:uid="{3BB45CCF-5A3E-455F-B90A-C988FFF47261}">
      <text>
        <r>
          <rPr>
            <sz val="11"/>
            <rFont val="Calibri"/>
            <family val="2"/>
            <charset val="238"/>
          </rPr>
          <t>SZV_F:EUUtem1</t>
        </r>
      </text>
    </comment>
    <comment ref="AA588" authorId="0" shapeId="0" xr:uid="{776CDD36-14C8-4B5F-8122-FC322B4A6DD6}">
      <text>
        <r>
          <rPr>
            <sz val="11"/>
            <rFont val="Calibri"/>
            <family val="2"/>
            <charset val="238"/>
          </rPr>
          <t>SZV_F:EgyebUtem1</t>
        </r>
      </text>
    </comment>
    <comment ref="AB588" authorId="0" shapeId="0" xr:uid="{C1870F8D-762A-4433-80EC-B8D8533703DF}">
      <text>
        <r>
          <rPr>
            <sz val="11"/>
            <rFont val="Calibri"/>
            <family val="2"/>
            <charset val="238"/>
          </rPr>
          <t>SZV_F:HitelKotvenyUtem1</t>
        </r>
      </text>
    </comment>
    <comment ref="AC588" authorId="0" shapeId="0" xr:uid="{71E3BD8F-ECBF-477D-8DCB-15C61C8B8631}">
      <text>
        <r>
          <rPr>
            <sz val="11"/>
            <rFont val="Calibri"/>
            <family val="2"/>
            <charset val="238"/>
          </rPr>
          <t>SZV_F:OsszesenUtem1</t>
        </r>
      </text>
    </comment>
    <comment ref="AF588" authorId="0" shapeId="0" xr:uid="{02406133-4E6B-4D5B-BB1A-9E77C183092F}">
      <text>
        <r>
          <rPr>
            <sz val="11"/>
            <rFont val="Calibri"/>
            <family val="2"/>
            <charset val="238"/>
          </rPr>
          <t>SZV_F:HDUtem2</t>
        </r>
      </text>
    </comment>
    <comment ref="AG588" authorId="0" shapeId="0" xr:uid="{2D1A77CD-B841-4481-AD6A-98A14CBD3569}">
      <text>
        <r>
          <rPr>
            <sz val="11"/>
            <rFont val="Calibri"/>
            <family val="2"/>
            <charset val="238"/>
          </rPr>
          <t>SZV_F:ECSUtem2</t>
        </r>
      </text>
    </comment>
    <comment ref="AH588" authorId="0" shapeId="0" xr:uid="{B58137B9-3584-41ED-93E1-45E78F343B69}">
      <text>
        <r>
          <rPr>
            <sz val="11"/>
            <rFont val="Calibri"/>
            <family val="2"/>
            <charset val="238"/>
          </rPr>
          <t>SZV_F:KFHUtem2</t>
        </r>
      </text>
    </comment>
    <comment ref="AI588" authorId="0" shapeId="0" xr:uid="{857329C5-34B1-4E83-A976-EA9A429C139A}">
      <text>
        <r>
          <rPr>
            <sz val="11"/>
            <rFont val="Calibri"/>
            <family val="2"/>
            <charset val="238"/>
          </rPr>
          <t>SZV_F:Egyeb_SajatUtem2</t>
        </r>
      </text>
    </comment>
    <comment ref="AJ588" authorId="0" shapeId="0" xr:uid="{21A78EFB-508F-4B89-B739-6E155721876E}">
      <text>
        <r>
          <rPr>
            <sz val="11"/>
            <rFont val="Calibri"/>
            <family val="2"/>
            <charset val="238"/>
          </rPr>
          <t>SZV_F:DijUtem2</t>
        </r>
      </text>
    </comment>
    <comment ref="AK588" authorId="0" shapeId="0" xr:uid="{C522419C-C96A-436F-B40A-EC315C51C4E9}">
      <text>
        <r>
          <rPr>
            <sz val="11"/>
            <rFont val="Calibri"/>
            <family val="2"/>
            <charset val="238"/>
          </rPr>
          <t>SZV_F:EM_Melleklet1_Utem2</t>
        </r>
      </text>
    </comment>
    <comment ref="AL588" authorId="0" shapeId="0" xr:uid="{620D3A6D-67EE-446F-8824-AC5DDD96EFC1}">
      <text>
        <r>
          <rPr>
            <sz val="11"/>
            <rFont val="Calibri"/>
            <family val="2"/>
            <charset val="238"/>
          </rPr>
          <t>SZV_F:EgyebAllamiUtem2</t>
        </r>
      </text>
    </comment>
    <comment ref="AM588" authorId="0" shapeId="0" xr:uid="{E8DF95F7-22E0-4711-B3E4-3AF8B965B203}">
      <text>
        <r>
          <rPr>
            <sz val="11"/>
            <rFont val="Calibri"/>
            <family val="2"/>
            <charset val="238"/>
          </rPr>
          <t>SZV_F:OnkormanyzatiUtem2</t>
        </r>
      </text>
    </comment>
    <comment ref="AN588" authorId="0" shapeId="0" xr:uid="{455C4F77-7ECE-4593-B102-C3A6BB539EB2}">
      <text>
        <r>
          <rPr>
            <sz val="11"/>
            <rFont val="Calibri"/>
            <family val="2"/>
            <charset val="238"/>
          </rPr>
          <t>SZV_F:EUUtem2</t>
        </r>
      </text>
    </comment>
    <comment ref="AO588" authorId="0" shapeId="0" xr:uid="{C6A0789F-563E-4F4A-A6A5-20835535B74C}">
      <text>
        <r>
          <rPr>
            <sz val="11"/>
            <rFont val="Calibri"/>
            <family val="2"/>
            <charset val="238"/>
          </rPr>
          <t>SZV_F:EgyebUtem2</t>
        </r>
      </text>
    </comment>
    <comment ref="AP588" authorId="0" shapeId="0" xr:uid="{D07B7B91-F1A5-4329-80D6-10F036B39DDC}">
      <text>
        <r>
          <rPr>
            <sz val="11"/>
            <rFont val="Calibri"/>
            <family val="2"/>
            <charset val="238"/>
          </rPr>
          <t>SZV_F:HitelKotvenyUtem2</t>
        </r>
      </text>
    </comment>
    <comment ref="AQ588" authorId="0" shapeId="0" xr:uid="{65C9222E-41C3-4791-B88A-09B04659F3A9}">
      <text>
        <r>
          <rPr>
            <sz val="11"/>
            <rFont val="Calibri"/>
            <family val="2"/>
            <charset val="238"/>
          </rPr>
          <t>SZV_F:OsszesenUtem2</t>
        </r>
      </text>
    </comment>
    <comment ref="AR588" authorId="0" shapeId="0" xr:uid="{F745A703-6806-4BE7-B8A9-FCC856D2A131}">
      <text>
        <r>
          <rPr>
            <sz val="11"/>
            <rFont val="Calibri"/>
            <family val="2"/>
            <charset val="238"/>
          </rPr>
          <t>SZV_F:ForrashianyUtem2</t>
        </r>
      </text>
    </comment>
    <comment ref="AU588" authorId="0" shapeId="0" xr:uid="{9FCA4EDA-AEB5-4BF4-9266-631D5D878432}">
      <text>
        <r>
          <rPr>
            <sz val="11"/>
            <rFont val="Calibri"/>
            <family val="2"/>
            <charset val="238"/>
          </rPr>
          <t>SZV_F:Indokolas</t>
        </r>
      </text>
    </comment>
    <comment ref="AV588" authorId="0" shapeId="0" xr:uid="{205BFD36-2A4E-4770-90D3-C7981BE165F7}">
      <text>
        <r>
          <rPr>
            <sz val="11"/>
            <rFont val="Calibri"/>
            <family val="2"/>
            <charset val="238"/>
          </rPr>
          <t>SZV_F:Megjegyzes</t>
        </r>
      </text>
    </comment>
    <comment ref="AW588" authorId="0" shapeId="0" xr:uid="{68666F9C-F6E5-4CA8-B4F3-6C1C72A67E3B}">
      <text>
        <r>
          <rPr>
            <sz val="11"/>
            <rFont val="Calibri"/>
            <family val="2"/>
            <charset val="238"/>
          </rPr>
          <t>SZV_F:FeladatSorszam</t>
        </r>
      </text>
    </comment>
    <comment ref="AY588" authorId="0" shapeId="0" xr:uid="{FD13E93B-7EDB-4FB9-BB98-38D7FD02E858}">
      <text>
        <r>
          <rPr>
            <sz val="11"/>
            <rFont val="Calibri"/>
            <family val="2"/>
            <charset val="238"/>
          </rPr>
          <t>SZV_F:ISA</t>
        </r>
      </text>
    </comment>
    <comment ref="B589" authorId="0" shapeId="0" xr:uid="{7F7D421E-D0AC-4E74-8A31-96DB1194BE79}">
      <text>
        <r>
          <rPr>
            <sz val="11"/>
            <rFont val="Calibri"/>
            <family val="2"/>
            <charset val="238"/>
          </rPr>
          <t>SZV_F:FontossagiSorrent</t>
        </r>
      </text>
    </comment>
    <comment ref="C589" authorId="0" shapeId="0" xr:uid="{2FD4ED7C-1B53-45A1-BB6C-02F0875CBF6F}">
      <text>
        <r>
          <rPr>
            <sz val="11"/>
            <rFont val="Calibri"/>
            <family val="2"/>
            <charset val="238"/>
          </rPr>
          <t>SZV_F:FeladatKategoria</t>
        </r>
      </text>
    </comment>
    <comment ref="D589" authorId="0" shapeId="0" xr:uid="{BF83C4FE-2ABB-4854-B740-BF1BACC1EFDB}">
      <text>
        <r>
          <rPr>
            <sz val="11"/>
            <rFont val="Calibri"/>
            <family val="2"/>
            <charset val="238"/>
          </rPr>
          <t>SZV_F:FeladatMegnevezes</t>
        </r>
      </text>
    </comment>
    <comment ref="E589" authorId="0" shapeId="0" xr:uid="{F626B7AB-D0AA-4553-9E97-9B91A058B33C}">
      <text>
        <r>
          <rPr>
            <sz val="11"/>
            <rFont val="Calibri"/>
            <family val="2"/>
            <charset val="238"/>
          </rPr>
          <t>SZV_F:ElviEngedelySzam</t>
        </r>
      </text>
    </comment>
    <comment ref="F589" authorId="0" shapeId="0" xr:uid="{05CD4729-6872-4EA1-90E4-4DA404F9907B}">
      <text>
        <r>
          <rPr>
            <sz val="11"/>
            <rFont val="Calibri"/>
            <family val="2"/>
            <charset val="238"/>
          </rPr>
          <t>SZV_F:VKR_Kod</t>
        </r>
      </text>
    </comment>
    <comment ref="G589" authorId="0" shapeId="0" xr:uid="{BEF6E686-03ED-4D9D-9F81-B05F75DCE334}">
      <text>
        <r>
          <rPr>
            <sz val="11"/>
            <rFont val="Calibri"/>
            <family val="2"/>
            <charset val="238"/>
          </rPr>
          <t>SZV_F:VKR_Nev</t>
        </r>
      </text>
    </comment>
    <comment ref="H589" authorId="0" shapeId="0" xr:uid="{7E8800FA-E93E-49EB-8825-0EDE04BC25A1}">
      <text>
        <r>
          <rPr>
            <sz val="11"/>
            <rFont val="Calibri"/>
            <family val="2"/>
            <charset val="238"/>
          </rPr>
          <t>SZV_F:FeladatAzonosito</t>
        </r>
      </text>
    </comment>
    <comment ref="I589" authorId="0" shapeId="0" xr:uid="{3571D3F7-5665-49B7-9B46-1E117CEDF024}">
      <text>
        <r>
          <rPr>
            <sz val="11"/>
            <rFont val="Calibri"/>
            <family val="2"/>
            <charset val="238"/>
          </rPr>
          <t>SZV_F:EllatasiTerulet</t>
        </r>
      </text>
    </comment>
    <comment ref="J589" authorId="0" shapeId="0" xr:uid="{76C71CB7-5F55-4E71-B674-C6F4543D444F}">
      <text>
        <r>
          <rPr>
            <sz val="11"/>
            <rFont val="Calibri"/>
            <family val="2"/>
            <charset val="238"/>
          </rPr>
          <t>SZV_F:EllatasertFelelos</t>
        </r>
      </text>
    </comment>
    <comment ref="K589" authorId="0" shapeId="0" xr:uid="{BDED3190-793B-4CB2-8117-4FA8976F2A2E}">
      <text>
        <r>
          <rPr>
            <sz val="11"/>
            <rFont val="Calibri"/>
            <family val="2"/>
            <charset val="238"/>
          </rPr>
          <t>SZV_F:TervezettNettoKoltseg</t>
        </r>
      </text>
    </comment>
    <comment ref="L589" authorId="0" shapeId="0" xr:uid="{D3CA5818-5205-418E-B4F9-80A6E4B72283}">
      <text>
        <r>
          <rPr>
            <sz val="11"/>
            <rFont val="Calibri"/>
            <family val="2"/>
            <charset val="238"/>
          </rPr>
          <t>SZV_F:IdotartamKezdes</t>
        </r>
      </text>
    </comment>
    <comment ref="M589" authorId="0" shapeId="0" xr:uid="{7C74E71A-A8C8-4065-A494-2D8816DDD07C}">
      <text>
        <r>
          <rPr>
            <sz val="11"/>
            <rFont val="Calibri"/>
            <family val="2"/>
            <charset val="238"/>
          </rPr>
          <t>SZV_F:IdotartamBefejezes</t>
        </r>
      </text>
    </comment>
    <comment ref="N589" authorId="0" shapeId="0" xr:uid="{49626F67-01A4-417E-8882-3CA0AA55D424}">
      <text>
        <r>
          <rPr>
            <sz val="11"/>
            <rFont val="Calibri"/>
            <family val="2"/>
            <charset val="238"/>
          </rPr>
          <t>SZV_F:NettoKoltsegUtem1</t>
        </r>
      </text>
    </comment>
    <comment ref="O589" authorId="0" shapeId="0" xr:uid="{9FF86CB3-5372-4061-8802-3337F6CE93C6}">
      <text>
        <r>
          <rPr>
            <sz val="11"/>
            <rFont val="Calibri"/>
            <family val="2"/>
            <charset val="238"/>
          </rPr>
          <t>SZV_F:NettoKoltsegUtem2</t>
        </r>
      </text>
    </comment>
    <comment ref="P589" authorId="0" shapeId="0" xr:uid="{072FF8AE-D0A8-4BD6-8888-215D44F93DD6}">
      <text>
        <r>
          <rPr>
            <sz val="11"/>
            <rFont val="Calibri"/>
            <family val="2"/>
            <charset val="238"/>
          </rPr>
          <t>SZV_F:EM_Melleklet2_KTG</t>
        </r>
      </text>
    </comment>
    <comment ref="R589" authorId="0" shapeId="0" xr:uid="{79468450-0B3A-44B7-8802-B9F4E5216328}">
      <text>
        <r>
          <rPr>
            <sz val="11"/>
            <rFont val="Calibri"/>
            <family val="2"/>
            <charset val="238"/>
          </rPr>
          <t>SZV_F:HDUtem1</t>
        </r>
      </text>
    </comment>
    <comment ref="S589" authorId="0" shapeId="0" xr:uid="{B111D82E-5686-4144-A676-E488D3B76EB0}">
      <text>
        <r>
          <rPr>
            <sz val="11"/>
            <rFont val="Calibri"/>
            <family val="2"/>
            <charset val="238"/>
          </rPr>
          <t>SZV_F:ECSUtem1</t>
        </r>
      </text>
    </comment>
    <comment ref="T589" authorId="0" shapeId="0" xr:uid="{F93C9D5B-85AF-47E8-9A07-681F72FDB55D}">
      <text>
        <r>
          <rPr>
            <sz val="11"/>
            <rFont val="Calibri"/>
            <family val="2"/>
            <charset val="238"/>
          </rPr>
          <t>SZV_F:KFHUtem1</t>
        </r>
      </text>
    </comment>
    <comment ref="U589" authorId="0" shapeId="0" xr:uid="{B3DEDB33-C4A8-4C1C-A5E4-A30BC5D82E5B}">
      <text>
        <r>
          <rPr>
            <sz val="11"/>
            <rFont val="Calibri"/>
            <family val="2"/>
            <charset val="238"/>
          </rPr>
          <t>SZV_F:Egyeb_SajatUtem1</t>
        </r>
      </text>
    </comment>
    <comment ref="V589" authorId="0" shapeId="0" xr:uid="{2400B373-150F-41B9-AC51-81C981986A80}">
      <text>
        <r>
          <rPr>
            <sz val="11"/>
            <rFont val="Calibri"/>
            <family val="2"/>
            <charset val="238"/>
          </rPr>
          <t>SZV_F:DijUtem1</t>
        </r>
      </text>
    </comment>
    <comment ref="W589" authorId="0" shapeId="0" xr:uid="{C9EB48A3-28C8-45AF-9A24-DA576D3FAED0}">
      <text>
        <r>
          <rPr>
            <sz val="11"/>
            <rFont val="Calibri"/>
            <family val="2"/>
            <charset val="238"/>
          </rPr>
          <t>SZV_F:EM_Melleklet1_Utem1</t>
        </r>
      </text>
    </comment>
    <comment ref="X589" authorId="0" shapeId="0" xr:uid="{BCEF8F32-6E09-4902-BE28-551ED5FEB428}">
      <text>
        <r>
          <rPr>
            <sz val="11"/>
            <rFont val="Calibri"/>
            <family val="2"/>
            <charset val="238"/>
          </rPr>
          <t>SZV_F:EgyebAllamiUtem1</t>
        </r>
      </text>
    </comment>
    <comment ref="Y589" authorId="0" shapeId="0" xr:uid="{D0E721FE-2F3E-416C-82C0-3527AC9C2534}">
      <text>
        <r>
          <rPr>
            <sz val="11"/>
            <rFont val="Calibri"/>
            <family val="2"/>
            <charset val="238"/>
          </rPr>
          <t>SZV_F:OnkormanyzatiUtem1</t>
        </r>
      </text>
    </comment>
    <comment ref="Z589" authorId="0" shapeId="0" xr:uid="{AD5ABB0B-81F0-4440-AC11-DF2C73A9BA61}">
      <text>
        <r>
          <rPr>
            <sz val="11"/>
            <rFont val="Calibri"/>
            <family val="2"/>
            <charset val="238"/>
          </rPr>
          <t>SZV_F:EUUtem1</t>
        </r>
      </text>
    </comment>
    <comment ref="AA589" authorId="0" shapeId="0" xr:uid="{B522E5FF-8CF4-4C23-AA35-B83479743A31}">
      <text>
        <r>
          <rPr>
            <sz val="11"/>
            <rFont val="Calibri"/>
            <family val="2"/>
            <charset val="238"/>
          </rPr>
          <t>SZV_F:EgyebUtem1</t>
        </r>
      </text>
    </comment>
    <comment ref="AB589" authorId="0" shapeId="0" xr:uid="{2CCE53E9-CDF5-4F3B-84E3-DECCB3A4E07D}">
      <text>
        <r>
          <rPr>
            <sz val="11"/>
            <rFont val="Calibri"/>
            <family val="2"/>
            <charset val="238"/>
          </rPr>
          <t>SZV_F:HitelKotvenyUtem1</t>
        </r>
      </text>
    </comment>
    <comment ref="AC589" authorId="0" shapeId="0" xr:uid="{0F0EA323-3384-42FC-98E0-8A6C3C01BC8B}">
      <text>
        <r>
          <rPr>
            <sz val="11"/>
            <rFont val="Calibri"/>
            <family val="2"/>
            <charset val="238"/>
          </rPr>
          <t>SZV_F:OsszesenUtem1</t>
        </r>
      </text>
    </comment>
    <comment ref="AF589" authorId="0" shapeId="0" xr:uid="{769B8B60-8F8D-4793-BE38-97151CFFF2FF}">
      <text>
        <r>
          <rPr>
            <sz val="11"/>
            <rFont val="Calibri"/>
            <family val="2"/>
            <charset val="238"/>
          </rPr>
          <t>SZV_F:HDUtem2</t>
        </r>
      </text>
    </comment>
    <comment ref="AG589" authorId="0" shapeId="0" xr:uid="{65E256FE-203B-420A-A2AB-B4F96ECE27E0}">
      <text>
        <r>
          <rPr>
            <sz val="11"/>
            <rFont val="Calibri"/>
            <family val="2"/>
            <charset val="238"/>
          </rPr>
          <t>SZV_F:ECSUtem2</t>
        </r>
      </text>
    </comment>
    <comment ref="AH589" authorId="0" shapeId="0" xr:uid="{664DFB4D-61A5-4418-9B1B-1A8E8F5582EE}">
      <text>
        <r>
          <rPr>
            <sz val="11"/>
            <rFont val="Calibri"/>
            <family val="2"/>
            <charset val="238"/>
          </rPr>
          <t>SZV_F:KFHUtem2</t>
        </r>
      </text>
    </comment>
    <comment ref="AI589" authorId="0" shapeId="0" xr:uid="{078F7D27-4A9A-42D7-8CD5-352E3273635F}">
      <text>
        <r>
          <rPr>
            <sz val="11"/>
            <rFont val="Calibri"/>
            <family val="2"/>
            <charset val="238"/>
          </rPr>
          <t>SZV_F:Egyeb_SajatUtem2</t>
        </r>
      </text>
    </comment>
    <comment ref="AJ589" authorId="0" shapeId="0" xr:uid="{BEE4B3D2-CEB8-43BE-B3A8-76854DB7122F}">
      <text>
        <r>
          <rPr>
            <sz val="11"/>
            <rFont val="Calibri"/>
            <family val="2"/>
            <charset val="238"/>
          </rPr>
          <t>SZV_F:DijUtem2</t>
        </r>
      </text>
    </comment>
    <comment ref="AK589" authorId="0" shapeId="0" xr:uid="{AD506E54-E9AB-4751-9A29-7F4275D6F28E}">
      <text>
        <r>
          <rPr>
            <sz val="11"/>
            <rFont val="Calibri"/>
            <family val="2"/>
            <charset val="238"/>
          </rPr>
          <t>SZV_F:EM_Melleklet1_Utem2</t>
        </r>
      </text>
    </comment>
    <comment ref="AL589" authorId="0" shapeId="0" xr:uid="{43ECF32B-295B-4B5F-BA2A-B3A322CAC4A7}">
      <text>
        <r>
          <rPr>
            <sz val="11"/>
            <rFont val="Calibri"/>
            <family val="2"/>
            <charset val="238"/>
          </rPr>
          <t>SZV_F:EgyebAllamiUtem2</t>
        </r>
      </text>
    </comment>
    <comment ref="AM589" authorId="0" shapeId="0" xr:uid="{003C7F8E-D7D3-4150-9946-6768D939A323}">
      <text>
        <r>
          <rPr>
            <sz val="11"/>
            <rFont val="Calibri"/>
            <family val="2"/>
            <charset val="238"/>
          </rPr>
          <t>SZV_F:OnkormanyzatiUtem2</t>
        </r>
      </text>
    </comment>
    <comment ref="AN589" authorId="0" shapeId="0" xr:uid="{A981DFB9-B83B-48FE-800B-D83B06212FF6}">
      <text>
        <r>
          <rPr>
            <sz val="11"/>
            <rFont val="Calibri"/>
            <family val="2"/>
            <charset val="238"/>
          </rPr>
          <t>SZV_F:EUUtem2</t>
        </r>
      </text>
    </comment>
    <comment ref="AO589" authorId="0" shapeId="0" xr:uid="{CF41BE54-7BD1-4B45-90B3-4F17B73768B5}">
      <text>
        <r>
          <rPr>
            <sz val="11"/>
            <rFont val="Calibri"/>
            <family val="2"/>
            <charset val="238"/>
          </rPr>
          <t>SZV_F:EgyebUtem2</t>
        </r>
      </text>
    </comment>
    <comment ref="AP589" authorId="0" shapeId="0" xr:uid="{CC28D625-CA41-435F-B99E-7DCE44C59970}">
      <text>
        <r>
          <rPr>
            <sz val="11"/>
            <rFont val="Calibri"/>
            <family val="2"/>
            <charset val="238"/>
          </rPr>
          <t>SZV_F:HitelKotvenyUtem2</t>
        </r>
      </text>
    </comment>
    <comment ref="AQ589" authorId="0" shapeId="0" xr:uid="{0E70BA1A-7443-45AF-9430-3BC4AD158E06}">
      <text>
        <r>
          <rPr>
            <sz val="11"/>
            <rFont val="Calibri"/>
            <family val="2"/>
            <charset val="238"/>
          </rPr>
          <t>SZV_F:OsszesenUtem2</t>
        </r>
      </text>
    </comment>
    <comment ref="AR589" authorId="0" shapeId="0" xr:uid="{4B2D92F1-9BE5-42CE-BC26-6E9F5CAC93DD}">
      <text>
        <r>
          <rPr>
            <sz val="11"/>
            <rFont val="Calibri"/>
            <family val="2"/>
            <charset val="238"/>
          </rPr>
          <t>SZV_F:ForrashianyUtem2</t>
        </r>
      </text>
    </comment>
    <comment ref="AU589" authorId="0" shapeId="0" xr:uid="{954EF65C-4986-4CC8-AB0C-606376D7860C}">
      <text>
        <r>
          <rPr>
            <sz val="11"/>
            <rFont val="Calibri"/>
            <family val="2"/>
            <charset val="238"/>
          </rPr>
          <t>SZV_F:Indokolas</t>
        </r>
      </text>
    </comment>
    <comment ref="AV589" authorId="0" shapeId="0" xr:uid="{7E8F4926-36FB-4824-95E9-212B52DD3651}">
      <text>
        <r>
          <rPr>
            <sz val="11"/>
            <rFont val="Calibri"/>
            <family val="2"/>
            <charset val="238"/>
          </rPr>
          <t>SZV_F:Megjegyzes</t>
        </r>
      </text>
    </comment>
    <comment ref="AW589" authorId="0" shapeId="0" xr:uid="{26289B44-2D7D-4AC7-8EBF-7821797B9E6E}">
      <text>
        <r>
          <rPr>
            <sz val="11"/>
            <rFont val="Calibri"/>
            <family val="2"/>
            <charset val="238"/>
          </rPr>
          <t>SZV_F:FeladatSorszam</t>
        </r>
      </text>
    </comment>
    <comment ref="AY589" authorId="0" shapeId="0" xr:uid="{9538CBB2-E266-41C6-B503-4BCCEE62009B}">
      <text>
        <r>
          <rPr>
            <sz val="11"/>
            <rFont val="Calibri"/>
            <family val="2"/>
            <charset val="238"/>
          </rPr>
          <t>SZV_F:ISA</t>
        </r>
      </text>
    </comment>
    <comment ref="B590" authorId="0" shapeId="0" xr:uid="{FE519AD3-DB44-4A1E-9E25-969904F3EFDD}">
      <text>
        <r>
          <rPr>
            <sz val="11"/>
            <rFont val="Calibri"/>
            <family val="2"/>
            <charset val="238"/>
          </rPr>
          <t>SZV_F:FontossagiSorrent</t>
        </r>
      </text>
    </comment>
    <comment ref="C590" authorId="0" shapeId="0" xr:uid="{E7177DBC-D872-4063-865A-364CB729DBA1}">
      <text>
        <r>
          <rPr>
            <sz val="11"/>
            <rFont val="Calibri"/>
            <family val="2"/>
            <charset val="238"/>
          </rPr>
          <t>SZV_F:FeladatKategoria</t>
        </r>
      </text>
    </comment>
    <comment ref="D590" authorId="0" shapeId="0" xr:uid="{510810B1-4A1C-44D8-9317-7A589D6510E8}">
      <text>
        <r>
          <rPr>
            <sz val="11"/>
            <rFont val="Calibri"/>
            <family val="2"/>
            <charset val="238"/>
          </rPr>
          <t>SZV_F:FeladatMegnevezes</t>
        </r>
      </text>
    </comment>
    <comment ref="E590" authorId="0" shapeId="0" xr:uid="{1AEB79AE-5F00-4055-BA28-C297608C38C7}">
      <text>
        <r>
          <rPr>
            <sz val="11"/>
            <rFont val="Calibri"/>
            <family val="2"/>
            <charset val="238"/>
          </rPr>
          <t>SZV_F:ElviEngedelySzam</t>
        </r>
      </text>
    </comment>
    <comment ref="F590" authorId="0" shapeId="0" xr:uid="{46DA897A-BA48-494F-862B-E354E6D0E69B}">
      <text>
        <r>
          <rPr>
            <sz val="11"/>
            <rFont val="Calibri"/>
            <family val="2"/>
            <charset val="238"/>
          </rPr>
          <t>SZV_F:VKR_Kod</t>
        </r>
      </text>
    </comment>
    <comment ref="G590" authorId="0" shapeId="0" xr:uid="{0370D7C0-4EA8-4608-85D2-E3FE87C7E336}">
      <text>
        <r>
          <rPr>
            <sz val="11"/>
            <rFont val="Calibri"/>
            <family val="2"/>
            <charset val="238"/>
          </rPr>
          <t>SZV_F:VKR_Nev</t>
        </r>
      </text>
    </comment>
    <comment ref="H590" authorId="0" shapeId="0" xr:uid="{5EAAB387-B87C-4310-B3E8-7C4641FD1F4D}">
      <text>
        <r>
          <rPr>
            <sz val="11"/>
            <rFont val="Calibri"/>
            <family val="2"/>
            <charset val="238"/>
          </rPr>
          <t>SZV_F:FeladatAzonosito</t>
        </r>
      </text>
    </comment>
    <comment ref="I590" authorId="0" shapeId="0" xr:uid="{BE4DDDD5-5782-4C75-AAE1-D71C7F5F19D4}">
      <text>
        <r>
          <rPr>
            <sz val="11"/>
            <rFont val="Calibri"/>
            <family val="2"/>
            <charset val="238"/>
          </rPr>
          <t>SZV_F:EllatasiTerulet</t>
        </r>
      </text>
    </comment>
    <comment ref="J590" authorId="0" shapeId="0" xr:uid="{83DB1D09-AACF-44B2-BE02-B0EE253410AF}">
      <text>
        <r>
          <rPr>
            <sz val="11"/>
            <rFont val="Calibri"/>
            <family val="2"/>
            <charset val="238"/>
          </rPr>
          <t>SZV_F:EllatasertFelelos</t>
        </r>
      </text>
    </comment>
    <comment ref="K590" authorId="0" shapeId="0" xr:uid="{AD3A4F6A-127D-4D7B-BF3A-49A79EDB60DB}">
      <text>
        <r>
          <rPr>
            <sz val="11"/>
            <rFont val="Calibri"/>
            <family val="2"/>
            <charset val="238"/>
          </rPr>
          <t>SZV_F:TervezettNettoKoltseg</t>
        </r>
      </text>
    </comment>
    <comment ref="L590" authorId="0" shapeId="0" xr:uid="{121A68EC-075E-4485-886B-102BC058FF8D}">
      <text>
        <r>
          <rPr>
            <sz val="11"/>
            <rFont val="Calibri"/>
            <family val="2"/>
            <charset val="238"/>
          </rPr>
          <t>SZV_F:IdotartamKezdes</t>
        </r>
      </text>
    </comment>
    <comment ref="M590" authorId="0" shapeId="0" xr:uid="{A00E78B2-F7C4-408F-9630-9BACF3CA1F27}">
      <text>
        <r>
          <rPr>
            <sz val="11"/>
            <rFont val="Calibri"/>
            <family val="2"/>
            <charset val="238"/>
          </rPr>
          <t>SZV_F:IdotartamBefejezes</t>
        </r>
      </text>
    </comment>
    <comment ref="N590" authorId="0" shapeId="0" xr:uid="{816B4048-14E1-40B3-B121-E0703CB3A354}">
      <text>
        <r>
          <rPr>
            <sz val="11"/>
            <rFont val="Calibri"/>
            <family val="2"/>
            <charset val="238"/>
          </rPr>
          <t>SZV_F:NettoKoltsegUtem1</t>
        </r>
      </text>
    </comment>
    <comment ref="O590" authorId="0" shapeId="0" xr:uid="{792BC10B-076B-42C0-BDA7-3605AC5A18E0}">
      <text>
        <r>
          <rPr>
            <sz val="11"/>
            <rFont val="Calibri"/>
            <family val="2"/>
            <charset val="238"/>
          </rPr>
          <t>SZV_F:NettoKoltsegUtem2</t>
        </r>
      </text>
    </comment>
    <comment ref="P590" authorId="0" shapeId="0" xr:uid="{A06714EB-16B8-4D77-9FC6-248470414BFE}">
      <text>
        <r>
          <rPr>
            <sz val="11"/>
            <rFont val="Calibri"/>
            <family val="2"/>
            <charset val="238"/>
          </rPr>
          <t>SZV_F:EM_Melleklet2_KTG</t>
        </r>
      </text>
    </comment>
    <comment ref="R590" authorId="0" shapeId="0" xr:uid="{3F062DF2-B597-4BD5-AEB4-E39837992963}">
      <text>
        <r>
          <rPr>
            <sz val="11"/>
            <rFont val="Calibri"/>
            <family val="2"/>
            <charset val="238"/>
          </rPr>
          <t>SZV_F:HDUtem1</t>
        </r>
      </text>
    </comment>
    <comment ref="S590" authorId="0" shapeId="0" xr:uid="{433E4108-1C86-4E88-BC1F-000A890C8DD9}">
      <text>
        <r>
          <rPr>
            <sz val="11"/>
            <rFont val="Calibri"/>
            <family val="2"/>
            <charset val="238"/>
          </rPr>
          <t>SZV_F:ECSUtem1</t>
        </r>
      </text>
    </comment>
    <comment ref="T590" authorId="0" shapeId="0" xr:uid="{93AED771-0803-4E46-AA93-8D21E3987902}">
      <text>
        <r>
          <rPr>
            <sz val="11"/>
            <rFont val="Calibri"/>
            <family val="2"/>
            <charset val="238"/>
          </rPr>
          <t>SZV_F:KFHUtem1</t>
        </r>
      </text>
    </comment>
    <comment ref="U590" authorId="0" shapeId="0" xr:uid="{E5238F9B-B681-412B-BEBD-DCA1035001DF}">
      <text>
        <r>
          <rPr>
            <sz val="11"/>
            <rFont val="Calibri"/>
            <family val="2"/>
            <charset val="238"/>
          </rPr>
          <t>SZV_F:Egyeb_SajatUtem1</t>
        </r>
      </text>
    </comment>
    <comment ref="V590" authorId="0" shapeId="0" xr:uid="{F27DFA02-6097-4963-94D0-A4E4D534A74F}">
      <text>
        <r>
          <rPr>
            <sz val="11"/>
            <rFont val="Calibri"/>
            <family val="2"/>
            <charset val="238"/>
          </rPr>
          <t>SZV_F:DijUtem1</t>
        </r>
      </text>
    </comment>
    <comment ref="W590" authorId="0" shapeId="0" xr:uid="{2512E6B5-6410-4611-A5ED-1786BD55BC58}">
      <text>
        <r>
          <rPr>
            <sz val="11"/>
            <rFont val="Calibri"/>
            <family val="2"/>
            <charset val="238"/>
          </rPr>
          <t>SZV_F:EM_Melleklet1_Utem1</t>
        </r>
      </text>
    </comment>
    <comment ref="X590" authorId="0" shapeId="0" xr:uid="{FED95347-D00B-422F-BAC6-C0D5E37E699E}">
      <text>
        <r>
          <rPr>
            <sz val="11"/>
            <rFont val="Calibri"/>
            <family val="2"/>
            <charset val="238"/>
          </rPr>
          <t>SZV_F:EgyebAllamiUtem1</t>
        </r>
      </text>
    </comment>
    <comment ref="Y590" authorId="0" shapeId="0" xr:uid="{BDD9F698-5862-4521-909A-030888837E9E}">
      <text>
        <r>
          <rPr>
            <sz val="11"/>
            <rFont val="Calibri"/>
            <family val="2"/>
            <charset val="238"/>
          </rPr>
          <t>SZV_F:OnkormanyzatiUtem1</t>
        </r>
      </text>
    </comment>
    <comment ref="Z590" authorId="0" shapeId="0" xr:uid="{D142B259-08C3-4111-A996-0F04A21DCA65}">
      <text>
        <r>
          <rPr>
            <sz val="11"/>
            <rFont val="Calibri"/>
            <family val="2"/>
            <charset val="238"/>
          </rPr>
          <t>SZV_F:EUUtem1</t>
        </r>
      </text>
    </comment>
    <comment ref="AA590" authorId="0" shapeId="0" xr:uid="{0125C44F-714C-4C7B-82D0-A1E5225CA602}">
      <text>
        <r>
          <rPr>
            <sz val="11"/>
            <rFont val="Calibri"/>
            <family val="2"/>
            <charset val="238"/>
          </rPr>
          <t>SZV_F:EgyebUtem1</t>
        </r>
      </text>
    </comment>
    <comment ref="AB590" authorId="0" shapeId="0" xr:uid="{208BA7BE-8445-4694-A66E-EAE84B5C5ED0}">
      <text>
        <r>
          <rPr>
            <sz val="11"/>
            <rFont val="Calibri"/>
            <family val="2"/>
            <charset val="238"/>
          </rPr>
          <t>SZV_F:HitelKotvenyUtem1</t>
        </r>
      </text>
    </comment>
    <comment ref="AC590" authorId="0" shapeId="0" xr:uid="{AC19F12E-AC83-47B8-BD85-1745BC4818A7}">
      <text>
        <r>
          <rPr>
            <sz val="11"/>
            <rFont val="Calibri"/>
            <family val="2"/>
            <charset val="238"/>
          </rPr>
          <t>SZV_F:OsszesenUtem1</t>
        </r>
      </text>
    </comment>
    <comment ref="AF590" authorId="0" shapeId="0" xr:uid="{2A35C2ED-D5F4-4570-9A99-BA5F80A78458}">
      <text>
        <r>
          <rPr>
            <sz val="11"/>
            <rFont val="Calibri"/>
            <family val="2"/>
            <charset val="238"/>
          </rPr>
          <t>SZV_F:HDUtem2</t>
        </r>
      </text>
    </comment>
    <comment ref="AG590" authorId="0" shapeId="0" xr:uid="{AD559640-21D7-48DD-8FF9-EC6546BF4860}">
      <text>
        <r>
          <rPr>
            <sz val="11"/>
            <rFont val="Calibri"/>
            <family val="2"/>
            <charset val="238"/>
          </rPr>
          <t>SZV_F:ECSUtem2</t>
        </r>
      </text>
    </comment>
    <comment ref="AH590" authorId="0" shapeId="0" xr:uid="{32363E61-9905-474A-975D-088A5FB06886}">
      <text>
        <r>
          <rPr>
            <sz val="11"/>
            <rFont val="Calibri"/>
            <family val="2"/>
            <charset val="238"/>
          </rPr>
          <t>SZV_F:KFHUtem2</t>
        </r>
      </text>
    </comment>
    <comment ref="AI590" authorId="0" shapeId="0" xr:uid="{80F0D3E0-B832-4A1C-9952-11328C56A2BD}">
      <text>
        <r>
          <rPr>
            <sz val="11"/>
            <rFont val="Calibri"/>
            <family val="2"/>
            <charset val="238"/>
          </rPr>
          <t>SZV_F:Egyeb_SajatUtem2</t>
        </r>
      </text>
    </comment>
    <comment ref="AJ590" authorId="0" shapeId="0" xr:uid="{999E7EA8-7967-4C80-8C96-42E033EF4CAD}">
      <text>
        <r>
          <rPr>
            <sz val="11"/>
            <rFont val="Calibri"/>
            <family val="2"/>
            <charset val="238"/>
          </rPr>
          <t>SZV_F:DijUtem2</t>
        </r>
      </text>
    </comment>
    <comment ref="AK590" authorId="0" shapeId="0" xr:uid="{866A87D9-FAF5-440D-B56D-1B5B53CA9542}">
      <text>
        <r>
          <rPr>
            <sz val="11"/>
            <rFont val="Calibri"/>
            <family val="2"/>
            <charset val="238"/>
          </rPr>
          <t>SZV_F:EM_Melleklet1_Utem2</t>
        </r>
      </text>
    </comment>
    <comment ref="AL590" authorId="0" shapeId="0" xr:uid="{8AB62B68-6B44-4E81-A6C4-46B50CB008B1}">
      <text>
        <r>
          <rPr>
            <sz val="11"/>
            <rFont val="Calibri"/>
            <family val="2"/>
            <charset val="238"/>
          </rPr>
          <t>SZV_F:EgyebAllamiUtem2</t>
        </r>
      </text>
    </comment>
    <comment ref="AM590" authorId="0" shapeId="0" xr:uid="{2626927B-A20A-46B9-8B80-A298AFFD1E89}">
      <text>
        <r>
          <rPr>
            <sz val="11"/>
            <rFont val="Calibri"/>
            <family val="2"/>
            <charset val="238"/>
          </rPr>
          <t>SZV_F:OnkormanyzatiUtem2</t>
        </r>
      </text>
    </comment>
    <comment ref="AN590" authorId="0" shapeId="0" xr:uid="{822EFA45-73F5-41E2-851F-AA091C15705E}">
      <text>
        <r>
          <rPr>
            <sz val="11"/>
            <rFont val="Calibri"/>
            <family val="2"/>
            <charset val="238"/>
          </rPr>
          <t>SZV_F:EUUtem2</t>
        </r>
      </text>
    </comment>
    <comment ref="AO590" authorId="0" shapeId="0" xr:uid="{F22EAA0B-E47B-4855-95D2-522024045DCA}">
      <text>
        <r>
          <rPr>
            <sz val="11"/>
            <rFont val="Calibri"/>
            <family val="2"/>
            <charset val="238"/>
          </rPr>
          <t>SZV_F:EgyebUtem2</t>
        </r>
      </text>
    </comment>
    <comment ref="AP590" authorId="0" shapeId="0" xr:uid="{699BB4D2-1547-4953-BE09-96BEE59B21A5}">
      <text>
        <r>
          <rPr>
            <sz val="11"/>
            <rFont val="Calibri"/>
            <family val="2"/>
            <charset val="238"/>
          </rPr>
          <t>SZV_F:HitelKotvenyUtem2</t>
        </r>
      </text>
    </comment>
    <comment ref="AQ590" authorId="0" shapeId="0" xr:uid="{5146121A-22B3-450C-86DD-21764D3AD477}">
      <text>
        <r>
          <rPr>
            <sz val="11"/>
            <rFont val="Calibri"/>
            <family val="2"/>
            <charset val="238"/>
          </rPr>
          <t>SZV_F:OsszesenUtem2</t>
        </r>
      </text>
    </comment>
    <comment ref="AR590" authorId="0" shapeId="0" xr:uid="{B01A7E86-0185-45CC-B0CB-6AFEAD3F056F}">
      <text>
        <r>
          <rPr>
            <sz val="11"/>
            <rFont val="Calibri"/>
            <family val="2"/>
            <charset val="238"/>
          </rPr>
          <t>SZV_F:ForrashianyUtem2</t>
        </r>
      </text>
    </comment>
    <comment ref="AU590" authorId="0" shapeId="0" xr:uid="{B12B4E60-13C9-4B7D-8104-7F80212977EB}">
      <text>
        <r>
          <rPr>
            <sz val="11"/>
            <rFont val="Calibri"/>
            <family val="2"/>
            <charset val="238"/>
          </rPr>
          <t>SZV_F:Indokolas</t>
        </r>
      </text>
    </comment>
    <comment ref="AV590" authorId="0" shapeId="0" xr:uid="{41A12307-8F62-47CF-903D-A51D72A17BE6}">
      <text>
        <r>
          <rPr>
            <sz val="11"/>
            <rFont val="Calibri"/>
            <family val="2"/>
            <charset val="238"/>
          </rPr>
          <t>SZV_F:Megjegyzes</t>
        </r>
      </text>
    </comment>
    <comment ref="AW590" authorId="0" shapeId="0" xr:uid="{F111E91D-8463-4700-B546-78B9E08298F0}">
      <text>
        <r>
          <rPr>
            <sz val="11"/>
            <rFont val="Calibri"/>
            <family val="2"/>
            <charset val="238"/>
          </rPr>
          <t>SZV_F:FeladatSorszam</t>
        </r>
      </text>
    </comment>
    <comment ref="AY590" authorId="0" shapeId="0" xr:uid="{534721D4-8214-41E3-923C-58B6AACF90B0}">
      <text>
        <r>
          <rPr>
            <sz val="11"/>
            <rFont val="Calibri"/>
            <family val="2"/>
            <charset val="238"/>
          </rPr>
          <t>SZV_F:ISA</t>
        </r>
      </text>
    </comment>
    <comment ref="B591" authorId="0" shapeId="0" xr:uid="{2D34F07C-45C0-4432-BC81-F2DD4FD60BC2}">
      <text>
        <r>
          <rPr>
            <sz val="11"/>
            <rFont val="Calibri"/>
            <family val="2"/>
            <charset val="238"/>
          </rPr>
          <t>SZV_F:FontossagiSorrent</t>
        </r>
      </text>
    </comment>
    <comment ref="C591" authorId="0" shapeId="0" xr:uid="{7D3B4E81-9675-4055-A178-12A215D64F14}">
      <text>
        <r>
          <rPr>
            <sz val="11"/>
            <rFont val="Calibri"/>
            <family val="2"/>
            <charset val="238"/>
          </rPr>
          <t>SZV_F:FeladatKategoria</t>
        </r>
      </text>
    </comment>
    <comment ref="D591" authorId="0" shapeId="0" xr:uid="{21950A17-A8E4-41E2-9A55-3248D78FDE2B}">
      <text>
        <r>
          <rPr>
            <sz val="11"/>
            <rFont val="Calibri"/>
            <family val="2"/>
            <charset val="238"/>
          </rPr>
          <t>SZV_F:FeladatMegnevezes</t>
        </r>
      </text>
    </comment>
    <comment ref="E591" authorId="0" shapeId="0" xr:uid="{E04C1D51-8201-457B-B095-0E35C9AEE421}">
      <text>
        <r>
          <rPr>
            <sz val="11"/>
            <rFont val="Calibri"/>
            <family val="2"/>
            <charset val="238"/>
          </rPr>
          <t>SZV_F:ElviEngedelySzam</t>
        </r>
      </text>
    </comment>
    <comment ref="F591" authorId="0" shapeId="0" xr:uid="{B50C3D16-893F-4FB0-BEF3-296661C089BD}">
      <text>
        <r>
          <rPr>
            <sz val="11"/>
            <rFont val="Calibri"/>
            <family val="2"/>
            <charset val="238"/>
          </rPr>
          <t>SZV_F:VKR_Kod</t>
        </r>
      </text>
    </comment>
    <comment ref="G591" authorId="0" shapeId="0" xr:uid="{93541842-1AC3-4CD2-A854-CBC78777ADDA}">
      <text>
        <r>
          <rPr>
            <sz val="11"/>
            <rFont val="Calibri"/>
            <family val="2"/>
            <charset val="238"/>
          </rPr>
          <t>SZV_F:VKR_Nev</t>
        </r>
      </text>
    </comment>
    <comment ref="H591" authorId="0" shapeId="0" xr:uid="{69E0DE57-EB6C-4520-9DB6-FD2F741B4D73}">
      <text>
        <r>
          <rPr>
            <sz val="11"/>
            <rFont val="Calibri"/>
            <family val="2"/>
            <charset val="238"/>
          </rPr>
          <t>SZV_F:FeladatAzonosito</t>
        </r>
      </text>
    </comment>
    <comment ref="I591" authorId="0" shapeId="0" xr:uid="{BC65899A-E469-4237-A77B-B7C6A24C3032}">
      <text>
        <r>
          <rPr>
            <sz val="11"/>
            <rFont val="Calibri"/>
            <family val="2"/>
            <charset val="238"/>
          </rPr>
          <t>SZV_F:EllatasiTerulet</t>
        </r>
      </text>
    </comment>
    <comment ref="J591" authorId="0" shapeId="0" xr:uid="{AE5AA0FA-0795-4E92-9A6F-6505F9D106EB}">
      <text>
        <r>
          <rPr>
            <sz val="11"/>
            <rFont val="Calibri"/>
            <family val="2"/>
            <charset val="238"/>
          </rPr>
          <t>SZV_F:EllatasertFelelos</t>
        </r>
      </text>
    </comment>
    <comment ref="K591" authorId="0" shapeId="0" xr:uid="{690C95D1-E212-4924-BCB4-4632970CFEFE}">
      <text>
        <r>
          <rPr>
            <sz val="11"/>
            <rFont val="Calibri"/>
            <family val="2"/>
            <charset val="238"/>
          </rPr>
          <t>SZV_F:TervezettNettoKoltseg</t>
        </r>
      </text>
    </comment>
    <comment ref="L591" authorId="0" shapeId="0" xr:uid="{F61F0040-EDA7-49F5-A04B-4CA21942A92E}">
      <text>
        <r>
          <rPr>
            <sz val="11"/>
            <rFont val="Calibri"/>
            <family val="2"/>
            <charset val="238"/>
          </rPr>
          <t>SZV_F:IdotartamKezdes</t>
        </r>
      </text>
    </comment>
    <comment ref="M591" authorId="0" shapeId="0" xr:uid="{5347CFDD-C3FB-4799-9F9E-B017F39AC889}">
      <text>
        <r>
          <rPr>
            <sz val="11"/>
            <rFont val="Calibri"/>
            <family val="2"/>
            <charset val="238"/>
          </rPr>
          <t>SZV_F:IdotartamBefejezes</t>
        </r>
      </text>
    </comment>
    <comment ref="N591" authorId="0" shapeId="0" xr:uid="{DB5CA2FA-0594-4B4C-A0DE-5640551362FA}">
      <text>
        <r>
          <rPr>
            <sz val="11"/>
            <rFont val="Calibri"/>
            <family val="2"/>
            <charset val="238"/>
          </rPr>
          <t>SZV_F:NettoKoltsegUtem1</t>
        </r>
      </text>
    </comment>
    <comment ref="O591" authorId="0" shapeId="0" xr:uid="{D81E72EF-321B-429B-ABE1-38499E265389}">
      <text>
        <r>
          <rPr>
            <sz val="11"/>
            <rFont val="Calibri"/>
            <family val="2"/>
            <charset val="238"/>
          </rPr>
          <t>SZV_F:NettoKoltsegUtem2</t>
        </r>
      </text>
    </comment>
    <comment ref="P591" authorId="0" shapeId="0" xr:uid="{A00E8A23-73C5-4951-84EE-4C0821F2F99F}">
      <text>
        <r>
          <rPr>
            <sz val="11"/>
            <rFont val="Calibri"/>
            <family val="2"/>
            <charset val="238"/>
          </rPr>
          <t>SZV_F:EM_Melleklet2_KTG</t>
        </r>
      </text>
    </comment>
    <comment ref="R591" authorId="0" shapeId="0" xr:uid="{9000B1A6-9208-45DF-B7DE-281C390F5E95}">
      <text>
        <r>
          <rPr>
            <sz val="11"/>
            <rFont val="Calibri"/>
            <family val="2"/>
            <charset val="238"/>
          </rPr>
          <t>SZV_F:HDUtem1</t>
        </r>
      </text>
    </comment>
    <comment ref="S591" authorId="0" shapeId="0" xr:uid="{2E203A51-1B77-4CF6-9715-CF86F693C1DA}">
      <text>
        <r>
          <rPr>
            <sz val="11"/>
            <rFont val="Calibri"/>
            <family val="2"/>
            <charset val="238"/>
          </rPr>
          <t>SZV_F:ECSUtem1</t>
        </r>
      </text>
    </comment>
    <comment ref="T591" authorId="0" shapeId="0" xr:uid="{3128EC9B-627E-4853-9B5A-DDA812D7B29F}">
      <text>
        <r>
          <rPr>
            <sz val="11"/>
            <rFont val="Calibri"/>
            <family val="2"/>
            <charset val="238"/>
          </rPr>
          <t>SZV_F:KFHUtem1</t>
        </r>
      </text>
    </comment>
    <comment ref="U591" authorId="0" shapeId="0" xr:uid="{FF739D51-FF9B-4722-941D-A72F234CE023}">
      <text>
        <r>
          <rPr>
            <sz val="11"/>
            <rFont val="Calibri"/>
            <family val="2"/>
            <charset val="238"/>
          </rPr>
          <t>SZV_F:Egyeb_SajatUtem1</t>
        </r>
      </text>
    </comment>
    <comment ref="V591" authorId="0" shapeId="0" xr:uid="{FFD99B44-4EBE-4871-9C2A-A9FEB5CB9E12}">
      <text>
        <r>
          <rPr>
            <sz val="11"/>
            <rFont val="Calibri"/>
            <family val="2"/>
            <charset val="238"/>
          </rPr>
          <t>SZV_F:DijUtem1</t>
        </r>
      </text>
    </comment>
    <comment ref="W591" authorId="0" shapeId="0" xr:uid="{C7A5D199-6B61-4253-AFCD-9B61AA26FF4B}">
      <text>
        <r>
          <rPr>
            <sz val="11"/>
            <rFont val="Calibri"/>
            <family val="2"/>
            <charset val="238"/>
          </rPr>
          <t>SZV_F:EM_Melleklet1_Utem1</t>
        </r>
      </text>
    </comment>
    <comment ref="X591" authorId="0" shapeId="0" xr:uid="{E983658A-4C0C-48C5-9742-57E841E03FC8}">
      <text>
        <r>
          <rPr>
            <sz val="11"/>
            <rFont val="Calibri"/>
            <family val="2"/>
            <charset val="238"/>
          </rPr>
          <t>SZV_F:EgyebAllamiUtem1</t>
        </r>
      </text>
    </comment>
    <comment ref="Y591" authorId="0" shapeId="0" xr:uid="{46BAA3C1-0210-4345-84BF-974EE485A768}">
      <text>
        <r>
          <rPr>
            <sz val="11"/>
            <rFont val="Calibri"/>
            <family val="2"/>
            <charset val="238"/>
          </rPr>
          <t>SZV_F:OnkormanyzatiUtem1</t>
        </r>
      </text>
    </comment>
    <comment ref="Z591" authorId="0" shapeId="0" xr:uid="{AF6DD57C-B5A7-49CD-95A8-32B1542B88BE}">
      <text>
        <r>
          <rPr>
            <sz val="11"/>
            <rFont val="Calibri"/>
            <family val="2"/>
            <charset val="238"/>
          </rPr>
          <t>SZV_F:EUUtem1</t>
        </r>
      </text>
    </comment>
    <comment ref="AA591" authorId="0" shapeId="0" xr:uid="{8DDBD2B5-1A28-40BD-8743-1B31BE4E2435}">
      <text>
        <r>
          <rPr>
            <sz val="11"/>
            <rFont val="Calibri"/>
            <family val="2"/>
            <charset val="238"/>
          </rPr>
          <t>SZV_F:EgyebUtem1</t>
        </r>
      </text>
    </comment>
    <comment ref="AB591" authorId="0" shapeId="0" xr:uid="{9859D2D6-87BA-457B-B15C-595DE0357067}">
      <text>
        <r>
          <rPr>
            <sz val="11"/>
            <rFont val="Calibri"/>
            <family val="2"/>
            <charset val="238"/>
          </rPr>
          <t>SZV_F:HitelKotvenyUtem1</t>
        </r>
      </text>
    </comment>
    <comment ref="AC591" authorId="0" shapeId="0" xr:uid="{AF5A6FD2-4FBB-40AB-B2FC-05E1EE61F3F8}">
      <text>
        <r>
          <rPr>
            <sz val="11"/>
            <rFont val="Calibri"/>
            <family val="2"/>
            <charset val="238"/>
          </rPr>
          <t>SZV_F:OsszesenUtem1</t>
        </r>
      </text>
    </comment>
    <comment ref="AF591" authorId="0" shapeId="0" xr:uid="{F8F50483-F0D0-4A9C-9DF2-5944FDD017C1}">
      <text>
        <r>
          <rPr>
            <sz val="11"/>
            <rFont val="Calibri"/>
            <family val="2"/>
            <charset val="238"/>
          </rPr>
          <t>SZV_F:HDUtem2</t>
        </r>
      </text>
    </comment>
    <comment ref="AG591" authorId="0" shapeId="0" xr:uid="{14F92C4E-FF70-4FA2-9C4B-B24EC10C2635}">
      <text>
        <r>
          <rPr>
            <sz val="11"/>
            <rFont val="Calibri"/>
            <family val="2"/>
            <charset val="238"/>
          </rPr>
          <t>SZV_F:ECSUtem2</t>
        </r>
      </text>
    </comment>
    <comment ref="AH591" authorId="0" shapeId="0" xr:uid="{04FBE4D5-86A1-4E6D-A5E3-7549AFF3D118}">
      <text>
        <r>
          <rPr>
            <sz val="11"/>
            <rFont val="Calibri"/>
            <family val="2"/>
            <charset val="238"/>
          </rPr>
          <t>SZV_F:KFHUtem2</t>
        </r>
      </text>
    </comment>
    <comment ref="AI591" authorId="0" shapeId="0" xr:uid="{09F66ED3-8727-494B-96F3-7DF24DBA1DFB}">
      <text>
        <r>
          <rPr>
            <sz val="11"/>
            <rFont val="Calibri"/>
            <family val="2"/>
            <charset val="238"/>
          </rPr>
          <t>SZV_F:Egyeb_SajatUtem2</t>
        </r>
      </text>
    </comment>
    <comment ref="AJ591" authorId="0" shapeId="0" xr:uid="{3C174E1A-7CB2-42D6-85E1-22B1100A4CA3}">
      <text>
        <r>
          <rPr>
            <sz val="11"/>
            <rFont val="Calibri"/>
            <family val="2"/>
            <charset val="238"/>
          </rPr>
          <t>SZV_F:DijUtem2</t>
        </r>
      </text>
    </comment>
    <comment ref="AK591" authorId="0" shapeId="0" xr:uid="{7AA64C48-2213-474D-8E25-AA04C306CA2A}">
      <text>
        <r>
          <rPr>
            <sz val="11"/>
            <rFont val="Calibri"/>
            <family val="2"/>
            <charset val="238"/>
          </rPr>
          <t>SZV_F:EM_Melleklet1_Utem2</t>
        </r>
      </text>
    </comment>
    <comment ref="AL591" authorId="0" shapeId="0" xr:uid="{5D6884A7-81AC-4360-92AB-2A1A93736B37}">
      <text>
        <r>
          <rPr>
            <sz val="11"/>
            <rFont val="Calibri"/>
            <family val="2"/>
            <charset val="238"/>
          </rPr>
          <t>SZV_F:EgyebAllamiUtem2</t>
        </r>
      </text>
    </comment>
    <comment ref="AM591" authorId="0" shapeId="0" xr:uid="{47BEA587-DFE2-40D0-A23E-367A4CC5DB3E}">
      <text>
        <r>
          <rPr>
            <sz val="11"/>
            <rFont val="Calibri"/>
            <family val="2"/>
            <charset val="238"/>
          </rPr>
          <t>SZV_F:OnkormanyzatiUtem2</t>
        </r>
      </text>
    </comment>
    <comment ref="AN591" authorId="0" shapeId="0" xr:uid="{F649AB2F-51DD-4A79-BD04-16220208335E}">
      <text>
        <r>
          <rPr>
            <sz val="11"/>
            <rFont val="Calibri"/>
            <family val="2"/>
            <charset val="238"/>
          </rPr>
          <t>SZV_F:EUUtem2</t>
        </r>
      </text>
    </comment>
    <comment ref="AO591" authorId="0" shapeId="0" xr:uid="{6A022A94-42C6-4773-9AF5-370100449340}">
      <text>
        <r>
          <rPr>
            <sz val="11"/>
            <rFont val="Calibri"/>
            <family val="2"/>
            <charset val="238"/>
          </rPr>
          <t>SZV_F:EgyebUtem2</t>
        </r>
      </text>
    </comment>
    <comment ref="AP591" authorId="0" shapeId="0" xr:uid="{908C5019-740A-4E90-8EF7-6CBF515F5F95}">
      <text>
        <r>
          <rPr>
            <sz val="11"/>
            <rFont val="Calibri"/>
            <family val="2"/>
            <charset val="238"/>
          </rPr>
          <t>SZV_F:HitelKotvenyUtem2</t>
        </r>
      </text>
    </comment>
    <comment ref="AQ591" authorId="0" shapeId="0" xr:uid="{8B276B4C-3F98-4E72-BDA8-B73E3318894E}">
      <text>
        <r>
          <rPr>
            <sz val="11"/>
            <rFont val="Calibri"/>
            <family val="2"/>
            <charset val="238"/>
          </rPr>
          <t>SZV_F:OsszesenUtem2</t>
        </r>
      </text>
    </comment>
    <comment ref="AR591" authorId="0" shapeId="0" xr:uid="{F518AC90-19C5-42E4-8535-856DF1598143}">
      <text>
        <r>
          <rPr>
            <sz val="11"/>
            <rFont val="Calibri"/>
            <family val="2"/>
            <charset val="238"/>
          </rPr>
          <t>SZV_F:ForrashianyUtem2</t>
        </r>
      </text>
    </comment>
    <comment ref="AU591" authorId="0" shapeId="0" xr:uid="{ECD381D8-4D48-45E2-B83C-3C5F7A8FB3DC}">
      <text>
        <r>
          <rPr>
            <sz val="11"/>
            <rFont val="Calibri"/>
            <family val="2"/>
            <charset val="238"/>
          </rPr>
          <t>SZV_F:Indokolas</t>
        </r>
      </text>
    </comment>
    <comment ref="AV591" authorId="0" shapeId="0" xr:uid="{B7673FCE-E585-437B-B472-56B4510A2CA6}">
      <text>
        <r>
          <rPr>
            <sz val="11"/>
            <rFont val="Calibri"/>
            <family val="2"/>
            <charset val="238"/>
          </rPr>
          <t>SZV_F:Megjegyzes</t>
        </r>
      </text>
    </comment>
    <comment ref="AW591" authorId="0" shapeId="0" xr:uid="{9E6E5073-261C-4838-8638-9B101E4314B5}">
      <text>
        <r>
          <rPr>
            <sz val="11"/>
            <rFont val="Calibri"/>
            <family val="2"/>
            <charset val="238"/>
          </rPr>
          <t>SZV_F:FeladatSorszam</t>
        </r>
      </text>
    </comment>
    <comment ref="AY591" authorId="0" shapeId="0" xr:uid="{72C8D639-9FBE-4B51-AA62-CB51150BD07F}">
      <text>
        <r>
          <rPr>
            <sz val="11"/>
            <rFont val="Calibri"/>
            <family val="2"/>
            <charset val="238"/>
          </rPr>
          <t>SZV_F:ISA</t>
        </r>
      </text>
    </comment>
    <comment ref="B592" authorId="0" shapeId="0" xr:uid="{E8ADB840-D21B-4D6F-A78D-2E1967C1EF31}">
      <text>
        <r>
          <rPr>
            <sz val="11"/>
            <rFont val="Calibri"/>
            <family val="2"/>
            <charset val="238"/>
          </rPr>
          <t>SZV_F:FontossagiSorrent</t>
        </r>
      </text>
    </comment>
    <comment ref="C592" authorId="0" shapeId="0" xr:uid="{36DAAFE8-79B0-4FE0-B850-38E9582B46F7}">
      <text>
        <r>
          <rPr>
            <sz val="11"/>
            <rFont val="Calibri"/>
            <family val="2"/>
            <charset val="238"/>
          </rPr>
          <t>SZV_F:FeladatKategoria</t>
        </r>
      </text>
    </comment>
    <comment ref="D592" authorId="0" shapeId="0" xr:uid="{EBABE03E-731D-4961-B9A6-3439FE64EAC1}">
      <text>
        <r>
          <rPr>
            <sz val="11"/>
            <rFont val="Calibri"/>
            <family val="2"/>
            <charset val="238"/>
          </rPr>
          <t>SZV_F:FeladatMegnevezes</t>
        </r>
      </text>
    </comment>
    <comment ref="E592" authorId="0" shapeId="0" xr:uid="{F6A87660-04EB-4DA7-AA33-73A7C75B81F3}">
      <text>
        <r>
          <rPr>
            <sz val="11"/>
            <rFont val="Calibri"/>
            <family val="2"/>
            <charset val="238"/>
          </rPr>
          <t>SZV_F:ElviEngedelySzam</t>
        </r>
      </text>
    </comment>
    <comment ref="F592" authorId="0" shapeId="0" xr:uid="{BCECFD42-A0D4-4D00-828B-41D5A7B0CFC0}">
      <text>
        <r>
          <rPr>
            <sz val="11"/>
            <rFont val="Calibri"/>
            <family val="2"/>
            <charset val="238"/>
          </rPr>
          <t>SZV_F:VKR_Kod</t>
        </r>
      </text>
    </comment>
    <comment ref="G592" authorId="0" shapeId="0" xr:uid="{4C030C2F-17EF-4854-A786-0C92DE9D0E5B}">
      <text>
        <r>
          <rPr>
            <sz val="11"/>
            <rFont val="Calibri"/>
            <family val="2"/>
            <charset val="238"/>
          </rPr>
          <t>SZV_F:VKR_Nev</t>
        </r>
      </text>
    </comment>
    <comment ref="H592" authorId="0" shapeId="0" xr:uid="{A1185DFC-ADB3-4470-A3BD-9195EC5461C5}">
      <text>
        <r>
          <rPr>
            <sz val="11"/>
            <rFont val="Calibri"/>
            <family val="2"/>
            <charset val="238"/>
          </rPr>
          <t>SZV_F:FeladatAzonosito</t>
        </r>
      </text>
    </comment>
    <comment ref="I592" authorId="0" shapeId="0" xr:uid="{3A790109-80B1-43E5-80E4-C6D58257BA9F}">
      <text>
        <r>
          <rPr>
            <sz val="11"/>
            <rFont val="Calibri"/>
            <family val="2"/>
            <charset val="238"/>
          </rPr>
          <t>SZV_F:EllatasiTerulet</t>
        </r>
      </text>
    </comment>
    <comment ref="J592" authorId="0" shapeId="0" xr:uid="{F73743F9-7E1C-49B9-8970-E9424C8B6E05}">
      <text>
        <r>
          <rPr>
            <sz val="11"/>
            <rFont val="Calibri"/>
            <family val="2"/>
            <charset val="238"/>
          </rPr>
          <t>SZV_F:EllatasertFelelos</t>
        </r>
      </text>
    </comment>
    <comment ref="K592" authorId="0" shapeId="0" xr:uid="{8CA34BF7-A6DE-4C76-A055-45F218F5DDF2}">
      <text>
        <r>
          <rPr>
            <sz val="11"/>
            <rFont val="Calibri"/>
            <family val="2"/>
            <charset val="238"/>
          </rPr>
          <t>SZV_F:TervezettNettoKoltseg</t>
        </r>
      </text>
    </comment>
    <comment ref="L592" authorId="0" shapeId="0" xr:uid="{5A9AE5D7-8BCF-45E6-99C1-3350A6FF5DAD}">
      <text>
        <r>
          <rPr>
            <sz val="11"/>
            <rFont val="Calibri"/>
            <family val="2"/>
            <charset val="238"/>
          </rPr>
          <t>SZV_F:IdotartamKezdes</t>
        </r>
      </text>
    </comment>
    <comment ref="M592" authorId="0" shapeId="0" xr:uid="{E356A782-9626-47DF-8DBF-A591676CEA81}">
      <text>
        <r>
          <rPr>
            <sz val="11"/>
            <rFont val="Calibri"/>
            <family val="2"/>
            <charset val="238"/>
          </rPr>
          <t>SZV_F:IdotartamBefejezes</t>
        </r>
      </text>
    </comment>
    <comment ref="N592" authorId="0" shapeId="0" xr:uid="{C82713D7-559D-42C7-A6AA-E4C9535217E8}">
      <text>
        <r>
          <rPr>
            <sz val="11"/>
            <rFont val="Calibri"/>
            <family val="2"/>
            <charset val="238"/>
          </rPr>
          <t>SZV_F:NettoKoltsegUtem1</t>
        </r>
      </text>
    </comment>
    <comment ref="O592" authorId="0" shapeId="0" xr:uid="{59F06BC4-4A9F-4C34-91A2-227B74EC3B2A}">
      <text>
        <r>
          <rPr>
            <sz val="11"/>
            <rFont val="Calibri"/>
            <family val="2"/>
            <charset val="238"/>
          </rPr>
          <t>SZV_F:NettoKoltsegUtem2</t>
        </r>
      </text>
    </comment>
    <comment ref="P592" authorId="0" shapeId="0" xr:uid="{2B038B0E-BB16-4C14-B67E-BF8E45BBA86F}">
      <text>
        <r>
          <rPr>
            <sz val="11"/>
            <rFont val="Calibri"/>
            <family val="2"/>
            <charset val="238"/>
          </rPr>
          <t>SZV_F:EM_Melleklet2_KTG</t>
        </r>
      </text>
    </comment>
    <comment ref="R592" authorId="0" shapeId="0" xr:uid="{0E65CCFB-259D-475C-B30C-8E0D781BF201}">
      <text>
        <r>
          <rPr>
            <sz val="11"/>
            <rFont val="Calibri"/>
            <family val="2"/>
            <charset val="238"/>
          </rPr>
          <t>SZV_F:HDUtem1</t>
        </r>
      </text>
    </comment>
    <comment ref="S592" authorId="0" shapeId="0" xr:uid="{C1E35A4A-93AD-4EA8-96F6-AC1CC16978E1}">
      <text>
        <r>
          <rPr>
            <sz val="11"/>
            <rFont val="Calibri"/>
            <family val="2"/>
            <charset val="238"/>
          </rPr>
          <t>SZV_F:ECSUtem1</t>
        </r>
      </text>
    </comment>
    <comment ref="T592" authorId="0" shapeId="0" xr:uid="{F719E5AF-FDAC-46D2-AB3C-71CB0DFA0F33}">
      <text>
        <r>
          <rPr>
            <sz val="11"/>
            <rFont val="Calibri"/>
            <family val="2"/>
            <charset val="238"/>
          </rPr>
          <t>SZV_F:KFHUtem1</t>
        </r>
      </text>
    </comment>
    <comment ref="U592" authorId="0" shapeId="0" xr:uid="{D6BA97F4-8C47-4E25-8CBB-EFD12FEA7C32}">
      <text>
        <r>
          <rPr>
            <sz val="11"/>
            <rFont val="Calibri"/>
            <family val="2"/>
            <charset val="238"/>
          </rPr>
          <t>SZV_F:Egyeb_SajatUtem1</t>
        </r>
      </text>
    </comment>
    <comment ref="V592" authorId="0" shapeId="0" xr:uid="{2A0C94DE-3D7D-4617-8B0F-0046775CBBB7}">
      <text>
        <r>
          <rPr>
            <sz val="11"/>
            <rFont val="Calibri"/>
            <family val="2"/>
            <charset val="238"/>
          </rPr>
          <t>SZV_F:DijUtem1</t>
        </r>
      </text>
    </comment>
    <comment ref="W592" authorId="0" shapeId="0" xr:uid="{D95886B9-8552-414A-8ABC-CC67CCC4F8BD}">
      <text>
        <r>
          <rPr>
            <sz val="11"/>
            <rFont val="Calibri"/>
            <family val="2"/>
            <charset val="238"/>
          </rPr>
          <t>SZV_F:EM_Melleklet1_Utem1</t>
        </r>
      </text>
    </comment>
    <comment ref="X592" authorId="0" shapeId="0" xr:uid="{4FE80D5C-F0B1-4AD8-AD2C-0A0D099AC992}">
      <text>
        <r>
          <rPr>
            <sz val="11"/>
            <rFont val="Calibri"/>
            <family val="2"/>
            <charset val="238"/>
          </rPr>
          <t>SZV_F:EgyebAllamiUtem1</t>
        </r>
      </text>
    </comment>
    <comment ref="Y592" authorId="0" shapeId="0" xr:uid="{37E83195-DE4D-4FC5-9544-96C8AD4BD4BB}">
      <text>
        <r>
          <rPr>
            <sz val="11"/>
            <rFont val="Calibri"/>
            <family val="2"/>
            <charset val="238"/>
          </rPr>
          <t>SZV_F:OnkormanyzatiUtem1</t>
        </r>
      </text>
    </comment>
    <comment ref="Z592" authorId="0" shapeId="0" xr:uid="{D3E44600-2814-419E-BAFC-7CAA700F4866}">
      <text>
        <r>
          <rPr>
            <sz val="11"/>
            <rFont val="Calibri"/>
            <family val="2"/>
            <charset val="238"/>
          </rPr>
          <t>SZV_F:EUUtem1</t>
        </r>
      </text>
    </comment>
    <comment ref="AA592" authorId="0" shapeId="0" xr:uid="{9B544931-D7A6-475F-9169-EAB484C8EB95}">
      <text>
        <r>
          <rPr>
            <sz val="11"/>
            <rFont val="Calibri"/>
            <family val="2"/>
            <charset val="238"/>
          </rPr>
          <t>SZV_F:EgyebUtem1</t>
        </r>
      </text>
    </comment>
    <comment ref="AB592" authorId="0" shapeId="0" xr:uid="{F92928C3-EC89-4765-AEFF-8AEFC463FF34}">
      <text>
        <r>
          <rPr>
            <sz val="11"/>
            <rFont val="Calibri"/>
            <family val="2"/>
            <charset val="238"/>
          </rPr>
          <t>SZV_F:HitelKotvenyUtem1</t>
        </r>
      </text>
    </comment>
    <comment ref="AC592" authorId="0" shapeId="0" xr:uid="{DA20E239-7658-40B8-B22E-5887EA52DA9F}">
      <text>
        <r>
          <rPr>
            <sz val="11"/>
            <rFont val="Calibri"/>
            <family val="2"/>
            <charset val="238"/>
          </rPr>
          <t>SZV_F:OsszesenUtem1</t>
        </r>
      </text>
    </comment>
    <comment ref="AF592" authorId="0" shapeId="0" xr:uid="{E44F045C-E18B-4C22-96B9-F22B80F51065}">
      <text>
        <r>
          <rPr>
            <sz val="11"/>
            <rFont val="Calibri"/>
            <family val="2"/>
            <charset val="238"/>
          </rPr>
          <t>SZV_F:HDUtem2</t>
        </r>
      </text>
    </comment>
    <comment ref="AG592" authorId="0" shapeId="0" xr:uid="{002839A0-4517-4451-B650-42B8A672729E}">
      <text>
        <r>
          <rPr>
            <sz val="11"/>
            <rFont val="Calibri"/>
            <family val="2"/>
            <charset val="238"/>
          </rPr>
          <t>SZV_F:ECSUtem2</t>
        </r>
      </text>
    </comment>
    <comment ref="AH592" authorId="0" shapeId="0" xr:uid="{7F79D735-D251-4178-990B-9CF3FF9D80E2}">
      <text>
        <r>
          <rPr>
            <sz val="11"/>
            <rFont val="Calibri"/>
            <family val="2"/>
            <charset val="238"/>
          </rPr>
          <t>SZV_F:KFHUtem2</t>
        </r>
      </text>
    </comment>
    <comment ref="AI592" authorId="0" shapeId="0" xr:uid="{CBF3205E-8F4F-48A8-8CA5-88AD2AB2754B}">
      <text>
        <r>
          <rPr>
            <sz val="11"/>
            <rFont val="Calibri"/>
            <family val="2"/>
            <charset val="238"/>
          </rPr>
          <t>SZV_F:Egyeb_SajatUtem2</t>
        </r>
      </text>
    </comment>
    <comment ref="AJ592" authorId="0" shapeId="0" xr:uid="{F1B2B487-4277-49D0-AE6A-3D2BDEA5EC42}">
      <text>
        <r>
          <rPr>
            <sz val="11"/>
            <rFont val="Calibri"/>
            <family val="2"/>
            <charset val="238"/>
          </rPr>
          <t>SZV_F:DijUtem2</t>
        </r>
      </text>
    </comment>
    <comment ref="AK592" authorId="0" shapeId="0" xr:uid="{B876DAC0-58FC-4F75-B7E6-82C522A0D3B0}">
      <text>
        <r>
          <rPr>
            <sz val="11"/>
            <rFont val="Calibri"/>
            <family val="2"/>
            <charset val="238"/>
          </rPr>
          <t>SZV_F:EM_Melleklet1_Utem2</t>
        </r>
      </text>
    </comment>
    <comment ref="AL592" authorId="0" shapeId="0" xr:uid="{D9D9E50C-50FF-4A62-B02E-5EA9AB586649}">
      <text>
        <r>
          <rPr>
            <sz val="11"/>
            <rFont val="Calibri"/>
            <family val="2"/>
            <charset val="238"/>
          </rPr>
          <t>SZV_F:EgyebAllamiUtem2</t>
        </r>
      </text>
    </comment>
    <comment ref="AM592" authorId="0" shapeId="0" xr:uid="{AB163E03-19CD-44C9-B306-DA294837F14D}">
      <text>
        <r>
          <rPr>
            <sz val="11"/>
            <rFont val="Calibri"/>
            <family val="2"/>
            <charset val="238"/>
          </rPr>
          <t>SZV_F:OnkormanyzatiUtem2</t>
        </r>
      </text>
    </comment>
    <comment ref="AN592" authorId="0" shapeId="0" xr:uid="{47D2F405-84DE-4AE6-A2AE-3464BD6503F3}">
      <text>
        <r>
          <rPr>
            <sz val="11"/>
            <rFont val="Calibri"/>
            <family val="2"/>
            <charset val="238"/>
          </rPr>
          <t>SZV_F:EUUtem2</t>
        </r>
      </text>
    </comment>
    <comment ref="AO592" authorId="0" shapeId="0" xr:uid="{E3B1D8BB-0E6D-4FF3-BBF8-5BA66F4307D8}">
      <text>
        <r>
          <rPr>
            <sz val="11"/>
            <rFont val="Calibri"/>
            <family val="2"/>
            <charset val="238"/>
          </rPr>
          <t>SZV_F:EgyebUtem2</t>
        </r>
      </text>
    </comment>
    <comment ref="AP592" authorId="0" shapeId="0" xr:uid="{3FAC5AB6-15E7-4273-AB50-76D6BE50EEBE}">
      <text>
        <r>
          <rPr>
            <sz val="11"/>
            <rFont val="Calibri"/>
            <family val="2"/>
            <charset val="238"/>
          </rPr>
          <t>SZV_F:HitelKotvenyUtem2</t>
        </r>
      </text>
    </comment>
    <comment ref="AQ592" authorId="0" shapeId="0" xr:uid="{7EB299EE-770E-4D70-90FF-77A23E22AE67}">
      <text>
        <r>
          <rPr>
            <sz val="11"/>
            <rFont val="Calibri"/>
            <family val="2"/>
            <charset val="238"/>
          </rPr>
          <t>SZV_F:OsszesenUtem2</t>
        </r>
      </text>
    </comment>
    <comment ref="AR592" authorId="0" shapeId="0" xr:uid="{1E580A06-8FFA-4068-9467-1D050557B1FD}">
      <text>
        <r>
          <rPr>
            <sz val="11"/>
            <rFont val="Calibri"/>
            <family val="2"/>
            <charset val="238"/>
          </rPr>
          <t>SZV_F:ForrashianyUtem2</t>
        </r>
      </text>
    </comment>
    <comment ref="AU592" authorId="0" shapeId="0" xr:uid="{62EBEEBB-4167-4DE6-A000-2DA305090588}">
      <text>
        <r>
          <rPr>
            <sz val="11"/>
            <rFont val="Calibri"/>
            <family val="2"/>
            <charset val="238"/>
          </rPr>
          <t>SZV_F:Indokolas</t>
        </r>
      </text>
    </comment>
    <comment ref="AV592" authorId="0" shapeId="0" xr:uid="{D894F786-E5B2-445E-B546-D3B98E4A0F29}">
      <text>
        <r>
          <rPr>
            <sz val="11"/>
            <rFont val="Calibri"/>
            <family val="2"/>
            <charset val="238"/>
          </rPr>
          <t>SZV_F:Megjegyzes</t>
        </r>
      </text>
    </comment>
    <comment ref="AW592" authorId="0" shapeId="0" xr:uid="{658D0224-5779-49F4-8F3B-2DF7E4AFAC68}">
      <text>
        <r>
          <rPr>
            <sz val="11"/>
            <rFont val="Calibri"/>
            <family val="2"/>
            <charset val="238"/>
          </rPr>
          <t>SZV_F:FeladatSorszam</t>
        </r>
      </text>
    </comment>
    <comment ref="AY592" authorId="0" shapeId="0" xr:uid="{FD47DC18-4F98-4E95-83DF-0F22237E6414}">
      <text>
        <r>
          <rPr>
            <sz val="11"/>
            <rFont val="Calibri"/>
            <family val="2"/>
            <charset val="238"/>
          </rPr>
          <t>SZV_F:ISA</t>
        </r>
      </text>
    </comment>
    <comment ref="B593" authorId="0" shapeId="0" xr:uid="{F24E8212-C551-40F9-B7E7-B62237B2A3A9}">
      <text>
        <r>
          <rPr>
            <sz val="11"/>
            <rFont val="Calibri"/>
            <family val="2"/>
            <charset val="238"/>
          </rPr>
          <t>SZV_F:FontossagiSorrent</t>
        </r>
      </text>
    </comment>
    <comment ref="C593" authorId="0" shapeId="0" xr:uid="{088FF307-D8EE-408C-9C2D-31B14997BACB}">
      <text>
        <r>
          <rPr>
            <sz val="11"/>
            <rFont val="Calibri"/>
            <family val="2"/>
            <charset val="238"/>
          </rPr>
          <t>SZV_F:FeladatKategoria</t>
        </r>
      </text>
    </comment>
    <comment ref="D593" authorId="0" shapeId="0" xr:uid="{E793331B-CC0F-44C8-BAE4-A1083DDF090C}">
      <text>
        <r>
          <rPr>
            <sz val="11"/>
            <rFont val="Calibri"/>
            <family val="2"/>
            <charset val="238"/>
          </rPr>
          <t>SZV_F:FeladatMegnevezes</t>
        </r>
      </text>
    </comment>
    <comment ref="E593" authorId="0" shapeId="0" xr:uid="{7E1CC858-DDF1-4B4A-93FD-2B8C0BA9ED86}">
      <text>
        <r>
          <rPr>
            <sz val="11"/>
            <rFont val="Calibri"/>
            <family val="2"/>
            <charset val="238"/>
          </rPr>
          <t>SZV_F:ElviEngedelySzam</t>
        </r>
      </text>
    </comment>
    <comment ref="F593" authorId="0" shapeId="0" xr:uid="{0F48D046-18E3-40A2-8088-4DC2FACCBE31}">
      <text>
        <r>
          <rPr>
            <sz val="11"/>
            <rFont val="Calibri"/>
            <family val="2"/>
            <charset val="238"/>
          </rPr>
          <t>SZV_F:VKR_Kod</t>
        </r>
      </text>
    </comment>
    <comment ref="G593" authorId="0" shapeId="0" xr:uid="{B39166B8-1769-4543-AB47-AA3DE25B2203}">
      <text>
        <r>
          <rPr>
            <sz val="11"/>
            <rFont val="Calibri"/>
            <family val="2"/>
            <charset val="238"/>
          </rPr>
          <t>SZV_F:VKR_Nev</t>
        </r>
      </text>
    </comment>
    <comment ref="H593" authorId="0" shapeId="0" xr:uid="{4FD60160-D747-435B-9CB6-C4B97516FF96}">
      <text>
        <r>
          <rPr>
            <sz val="11"/>
            <rFont val="Calibri"/>
            <family val="2"/>
            <charset val="238"/>
          </rPr>
          <t>SZV_F:FeladatAzonosito</t>
        </r>
      </text>
    </comment>
    <comment ref="I593" authorId="0" shapeId="0" xr:uid="{E74ED7D3-DACF-4964-96FF-2DF50D9EC4F0}">
      <text>
        <r>
          <rPr>
            <sz val="11"/>
            <rFont val="Calibri"/>
            <family val="2"/>
            <charset val="238"/>
          </rPr>
          <t>SZV_F:EllatasiTerulet</t>
        </r>
      </text>
    </comment>
    <comment ref="J593" authorId="0" shapeId="0" xr:uid="{BA070D01-6CB9-4300-971F-D30A2A1A8B4F}">
      <text>
        <r>
          <rPr>
            <sz val="11"/>
            <rFont val="Calibri"/>
            <family val="2"/>
            <charset val="238"/>
          </rPr>
          <t>SZV_F:EllatasertFelelos</t>
        </r>
      </text>
    </comment>
    <comment ref="K593" authorId="0" shapeId="0" xr:uid="{47CAAEB7-CFB4-4749-90EF-203952453200}">
      <text>
        <r>
          <rPr>
            <sz val="11"/>
            <rFont val="Calibri"/>
            <family val="2"/>
            <charset val="238"/>
          </rPr>
          <t>SZV_F:TervezettNettoKoltseg</t>
        </r>
      </text>
    </comment>
    <comment ref="L593" authorId="0" shapeId="0" xr:uid="{BD47EEA0-FCEA-4F9B-813B-8D0052D6CC0F}">
      <text>
        <r>
          <rPr>
            <sz val="11"/>
            <rFont val="Calibri"/>
            <family val="2"/>
            <charset val="238"/>
          </rPr>
          <t>SZV_F:IdotartamKezdes</t>
        </r>
      </text>
    </comment>
    <comment ref="M593" authorId="0" shapeId="0" xr:uid="{1FB4963D-B0AE-4AD8-BEEA-DE2D8DC40C59}">
      <text>
        <r>
          <rPr>
            <sz val="11"/>
            <rFont val="Calibri"/>
            <family val="2"/>
            <charset val="238"/>
          </rPr>
          <t>SZV_F:IdotartamBefejezes</t>
        </r>
      </text>
    </comment>
    <comment ref="N593" authorId="0" shapeId="0" xr:uid="{94ACF1C7-3D11-41DC-9DA4-A8847F3E4115}">
      <text>
        <r>
          <rPr>
            <sz val="11"/>
            <rFont val="Calibri"/>
            <family val="2"/>
            <charset val="238"/>
          </rPr>
          <t>SZV_F:NettoKoltsegUtem1</t>
        </r>
      </text>
    </comment>
    <comment ref="O593" authorId="0" shapeId="0" xr:uid="{FE44A6F9-2FB4-4840-9808-D343B4178EBA}">
      <text>
        <r>
          <rPr>
            <sz val="11"/>
            <rFont val="Calibri"/>
            <family val="2"/>
            <charset val="238"/>
          </rPr>
          <t>SZV_F:NettoKoltsegUtem2</t>
        </r>
      </text>
    </comment>
    <comment ref="P593" authorId="0" shapeId="0" xr:uid="{7057A3E9-0432-4301-94EF-CF6EEBE1E49A}">
      <text>
        <r>
          <rPr>
            <sz val="11"/>
            <rFont val="Calibri"/>
            <family val="2"/>
            <charset val="238"/>
          </rPr>
          <t>SZV_F:EM_Melleklet2_KTG</t>
        </r>
      </text>
    </comment>
    <comment ref="R593" authorId="0" shapeId="0" xr:uid="{0650F2B1-4D86-4BD9-B4AA-5ACAA772ED3E}">
      <text>
        <r>
          <rPr>
            <sz val="11"/>
            <rFont val="Calibri"/>
            <family val="2"/>
            <charset val="238"/>
          </rPr>
          <t>SZV_F:HDUtem1</t>
        </r>
      </text>
    </comment>
    <comment ref="S593" authorId="0" shapeId="0" xr:uid="{EA00AD82-0B1F-446A-9AB4-404F256D0945}">
      <text>
        <r>
          <rPr>
            <sz val="11"/>
            <rFont val="Calibri"/>
            <family val="2"/>
            <charset val="238"/>
          </rPr>
          <t>SZV_F:ECSUtem1</t>
        </r>
      </text>
    </comment>
    <comment ref="T593" authorId="0" shapeId="0" xr:uid="{97D8AA28-0E59-4C66-AA4E-6C7C5303C72F}">
      <text>
        <r>
          <rPr>
            <sz val="11"/>
            <rFont val="Calibri"/>
            <family val="2"/>
            <charset val="238"/>
          </rPr>
          <t>SZV_F:KFHUtem1</t>
        </r>
      </text>
    </comment>
    <comment ref="U593" authorId="0" shapeId="0" xr:uid="{16AF3F16-D5CF-4483-BCB4-9940A180241A}">
      <text>
        <r>
          <rPr>
            <sz val="11"/>
            <rFont val="Calibri"/>
            <family val="2"/>
            <charset val="238"/>
          </rPr>
          <t>SZV_F:Egyeb_SajatUtem1</t>
        </r>
      </text>
    </comment>
    <comment ref="V593" authorId="0" shapeId="0" xr:uid="{F99F85B5-6E79-49DC-BF37-512AA98901DA}">
      <text>
        <r>
          <rPr>
            <sz val="11"/>
            <rFont val="Calibri"/>
            <family val="2"/>
            <charset val="238"/>
          </rPr>
          <t>SZV_F:DijUtem1</t>
        </r>
      </text>
    </comment>
    <comment ref="W593" authorId="0" shapeId="0" xr:uid="{2F9CC019-CC92-4D1D-B428-79E186AFF3FA}">
      <text>
        <r>
          <rPr>
            <sz val="11"/>
            <rFont val="Calibri"/>
            <family val="2"/>
            <charset val="238"/>
          </rPr>
          <t>SZV_F:EM_Melleklet1_Utem1</t>
        </r>
      </text>
    </comment>
    <comment ref="X593" authorId="0" shapeId="0" xr:uid="{78726E7E-7C6B-4CDE-8A51-A407328782FD}">
      <text>
        <r>
          <rPr>
            <sz val="11"/>
            <rFont val="Calibri"/>
            <family val="2"/>
            <charset val="238"/>
          </rPr>
          <t>SZV_F:EgyebAllamiUtem1</t>
        </r>
      </text>
    </comment>
    <comment ref="Y593" authorId="0" shapeId="0" xr:uid="{C1A3B0CC-1BEA-4656-BCB3-9A6C3A16AAFE}">
      <text>
        <r>
          <rPr>
            <sz val="11"/>
            <rFont val="Calibri"/>
            <family val="2"/>
            <charset val="238"/>
          </rPr>
          <t>SZV_F:OnkormanyzatiUtem1</t>
        </r>
      </text>
    </comment>
    <comment ref="Z593" authorId="0" shapeId="0" xr:uid="{24F7D23A-2A9A-4AA7-B5D0-BBF0E31AEB1E}">
      <text>
        <r>
          <rPr>
            <sz val="11"/>
            <rFont val="Calibri"/>
            <family val="2"/>
            <charset val="238"/>
          </rPr>
          <t>SZV_F:EUUtem1</t>
        </r>
      </text>
    </comment>
    <comment ref="AA593" authorId="0" shapeId="0" xr:uid="{D40B3B2A-1910-4A8B-8834-D6F4329B8234}">
      <text>
        <r>
          <rPr>
            <sz val="11"/>
            <rFont val="Calibri"/>
            <family val="2"/>
            <charset val="238"/>
          </rPr>
          <t>SZV_F:EgyebUtem1</t>
        </r>
      </text>
    </comment>
    <comment ref="AB593" authorId="0" shapeId="0" xr:uid="{B06BA6C0-4B8C-4845-BA2F-B31E481F52A4}">
      <text>
        <r>
          <rPr>
            <sz val="11"/>
            <rFont val="Calibri"/>
            <family val="2"/>
            <charset val="238"/>
          </rPr>
          <t>SZV_F:HitelKotvenyUtem1</t>
        </r>
      </text>
    </comment>
    <comment ref="AC593" authorId="0" shapeId="0" xr:uid="{BFB8E59A-DC96-478E-A05C-84F3165D3A2F}">
      <text>
        <r>
          <rPr>
            <sz val="11"/>
            <rFont val="Calibri"/>
            <family val="2"/>
            <charset val="238"/>
          </rPr>
          <t>SZV_F:OsszesenUtem1</t>
        </r>
      </text>
    </comment>
    <comment ref="AF593" authorId="0" shapeId="0" xr:uid="{1AFF9B7F-DE20-40E8-A515-8173B0C57A67}">
      <text>
        <r>
          <rPr>
            <sz val="11"/>
            <rFont val="Calibri"/>
            <family val="2"/>
            <charset val="238"/>
          </rPr>
          <t>SZV_F:HDUtem2</t>
        </r>
      </text>
    </comment>
    <comment ref="AG593" authorId="0" shapeId="0" xr:uid="{4E3B3534-C879-41F0-BF96-1A6A2A8DC465}">
      <text>
        <r>
          <rPr>
            <sz val="11"/>
            <rFont val="Calibri"/>
            <family val="2"/>
            <charset val="238"/>
          </rPr>
          <t>SZV_F:ECSUtem2</t>
        </r>
      </text>
    </comment>
    <comment ref="AH593" authorId="0" shapeId="0" xr:uid="{7D370A7E-9B4F-48F5-977F-BA75BC882DE0}">
      <text>
        <r>
          <rPr>
            <sz val="11"/>
            <rFont val="Calibri"/>
            <family val="2"/>
            <charset val="238"/>
          </rPr>
          <t>SZV_F:KFHUtem2</t>
        </r>
      </text>
    </comment>
    <comment ref="AI593" authorId="0" shapeId="0" xr:uid="{1DBC7676-3848-418B-A4FD-DA689ECFB6C8}">
      <text>
        <r>
          <rPr>
            <sz val="11"/>
            <rFont val="Calibri"/>
            <family val="2"/>
            <charset val="238"/>
          </rPr>
          <t>SZV_F:Egyeb_SajatUtem2</t>
        </r>
      </text>
    </comment>
    <comment ref="AJ593" authorId="0" shapeId="0" xr:uid="{F44052B1-A84E-43B7-B7F9-C2490EFE3E58}">
      <text>
        <r>
          <rPr>
            <sz val="11"/>
            <rFont val="Calibri"/>
            <family val="2"/>
            <charset val="238"/>
          </rPr>
          <t>SZV_F:DijUtem2</t>
        </r>
      </text>
    </comment>
    <comment ref="AK593" authorId="0" shapeId="0" xr:uid="{449F6287-A0C0-4484-BCDD-68F7CB62BD95}">
      <text>
        <r>
          <rPr>
            <sz val="11"/>
            <rFont val="Calibri"/>
            <family val="2"/>
            <charset val="238"/>
          </rPr>
          <t>SZV_F:EM_Melleklet1_Utem2</t>
        </r>
      </text>
    </comment>
    <comment ref="AL593" authorId="0" shapeId="0" xr:uid="{16E633D7-E4B1-4E38-BED1-21E3258E8FBB}">
      <text>
        <r>
          <rPr>
            <sz val="11"/>
            <rFont val="Calibri"/>
            <family val="2"/>
            <charset val="238"/>
          </rPr>
          <t>SZV_F:EgyebAllamiUtem2</t>
        </r>
      </text>
    </comment>
    <comment ref="AM593" authorId="0" shapeId="0" xr:uid="{600E2A6D-3BC4-4E45-9551-10216B7F5E47}">
      <text>
        <r>
          <rPr>
            <sz val="11"/>
            <rFont val="Calibri"/>
            <family val="2"/>
            <charset val="238"/>
          </rPr>
          <t>SZV_F:OnkormanyzatiUtem2</t>
        </r>
      </text>
    </comment>
    <comment ref="AN593" authorId="0" shapeId="0" xr:uid="{29A28BD7-CF2F-4C05-B98A-C758FD6661B4}">
      <text>
        <r>
          <rPr>
            <sz val="11"/>
            <rFont val="Calibri"/>
            <family val="2"/>
            <charset val="238"/>
          </rPr>
          <t>SZV_F:EUUtem2</t>
        </r>
      </text>
    </comment>
    <comment ref="AO593" authorId="0" shapeId="0" xr:uid="{46CF91AB-DC29-430D-872B-40F7815ABE39}">
      <text>
        <r>
          <rPr>
            <sz val="11"/>
            <rFont val="Calibri"/>
            <family val="2"/>
            <charset val="238"/>
          </rPr>
          <t>SZV_F:EgyebUtem2</t>
        </r>
      </text>
    </comment>
    <comment ref="AP593" authorId="0" shapeId="0" xr:uid="{9A6B3155-72B9-420A-AC35-A55F7DD94675}">
      <text>
        <r>
          <rPr>
            <sz val="11"/>
            <rFont val="Calibri"/>
            <family val="2"/>
            <charset val="238"/>
          </rPr>
          <t>SZV_F:HitelKotvenyUtem2</t>
        </r>
      </text>
    </comment>
    <comment ref="AQ593" authorId="0" shapeId="0" xr:uid="{9A9D9F8E-BBC2-4BD1-A49E-C8A1CF8F7E41}">
      <text>
        <r>
          <rPr>
            <sz val="11"/>
            <rFont val="Calibri"/>
            <family val="2"/>
            <charset val="238"/>
          </rPr>
          <t>SZV_F:OsszesenUtem2</t>
        </r>
      </text>
    </comment>
    <comment ref="AR593" authorId="0" shapeId="0" xr:uid="{9C2A1D0B-38A9-4585-9B7D-08992DA8F06D}">
      <text>
        <r>
          <rPr>
            <sz val="11"/>
            <rFont val="Calibri"/>
            <family val="2"/>
            <charset val="238"/>
          </rPr>
          <t>SZV_F:ForrashianyUtem2</t>
        </r>
      </text>
    </comment>
    <comment ref="AU593" authorId="0" shapeId="0" xr:uid="{CAC64AC4-E4E3-4CB5-89D6-4E3F57D2413B}">
      <text>
        <r>
          <rPr>
            <sz val="11"/>
            <rFont val="Calibri"/>
            <family val="2"/>
            <charset val="238"/>
          </rPr>
          <t>SZV_F:Indokolas</t>
        </r>
      </text>
    </comment>
    <comment ref="AV593" authorId="0" shapeId="0" xr:uid="{14E3C697-BACF-4B61-A8C0-BB874C4A06D9}">
      <text>
        <r>
          <rPr>
            <sz val="11"/>
            <rFont val="Calibri"/>
            <family val="2"/>
            <charset val="238"/>
          </rPr>
          <t>SZV_F:Megjegyzes</t>
        </r>
      </text>
    </comment>
    <comment ref="AW593" authorId="0" shapeId="0" xr:uid="{70A48F67-D476-444A-9C03-67E090892EBD}">
      <text>
        <r>
          <rPr>
            <sz val="11"/>
            <rFont val="Calibri"/>
            <family val="2"/>
            <charset val="238"/>
          </rPr>
          <t>SZV_F:FeladatSorszam</t>
        </r>
      </text>
    </comment>
    <comment ref="AY593" authorId="0" shapeId="0" xr:uid="{1C623DF3-7E96-4491-A1E0-289AC16DD71C}">
      <text>
        <r>
          <rPr>
            <sz val="11"/>
            <rFont val="Calibri"/>
            <family val="2"/>
            <charset val="238"/>
          </rPr>
          <t>SZV_F:ISA</t>
        </r>
      </text>
    </comment>
    <comment ref="B594" authorId="0" shapeId="0" xr:uid="{DE1B4027-94C7-49D3-98AC-0DE50118DFD0}">
      <text>
        <r>
          <rPr>
            <sz val="11"/>
            <rFont val="Calibri"/>
            <family val="2"/>
            <charset val="238"/>
          </rPr>
          <t>SZV_F:FontossagiSorrent</t>
        </r>
      </text>
    </comment>
    <comment ref="C594" authorId="0" shapeId="0" xr:uid="{20B2704F-5455-4F04-92E5-B1E697AC85FB}">
      <text>
        <r>
          <rPr>
            <sz val="11"/>
            <rFont val="Calibri"/>
            <family val="2"/>
            <charset val="238"/>
          </rPr>
          <t>SZV_F:FeladatKategoria</t>
        </r>
      </text>
    </comment>
    <comment ref="D594" authorId="0" shapeId="0" xr:uid="{5A46FA5C-3C25-42BD-9D73-C072C58D81CC}">
      <text>
        <r>
          <rPr>
            <sz val="11"/>
            <rFont val="Calibri"/>
            <family val="2"/>
            <charset val="238"/>
          </rPr>
          <t>SZV_F:FeladatMegnevezes</t>
        </r>
      </text>
    </comment>
    <comment ref="E594" authorId="0" shapeId="0" xr:uid="{7CFA3C79-6045-41E9-AD80-EBEF8687DBB0}">
      <text>
        <r>
          <rPr>
            <sz val="11"/>
            <rFont val="Calibri"/>
            <family val="2"/>
            <charset val="238"/>
          </rPr>
          <t>SZV_F:ElviEngedelySzam</t>
        </r>
      </text>
    </comment>
    <comment ref="F594" authorId="0" shapeId="0" xr:uid="{14671C07-D585-4617-ACDB-ABB09B1967F1}">
      <text>
        <r>
          <rPr>
            <sz val="11"/>
            <rFont val="Calibri"/>
            <family val="2"/>
            <charset val="238"/>
          </rPr>
          <t>SZV_F:VKR_Kod</t>
        </r>
      </text>
    </comment>
    <comment ref="G594" authorId="0" shapeId="0" xr:uid="{B991349E-38E3-4473-B269-32EAFB3108E5}">
      <text>
        <r>
          <rPr>
            <sz val="11"/>
            <rFont val="Calibri"/>
            <family val="2"/>
            <charset val="238"/>
          </rPr>
          <t>SZV_F:VKR_Nev</t>
        </r>
      </text>
    </comment>
    <comment ref="H594" authorId="0" shapeId="0" xr:uid="{7D86793E-DFEF-4265-B6C9-00C9C06E42D6}">
      <text>
        <r>
          <rPr>
            <sz val="11"/>
            <rFont val="Calibri"/>
            <family val="2"/>
            <charset val="238"/>
          </rPr>
          <t>SZV_F:FeladatAzonosito</t>
        </r>
      </text>
    </comment>
    <comment ref="I594" authorId="0" shapeId="0" xr:uid="{4CD1FE90-804E-4FBA-84FD-6440C00DA02B}">
      <text>
        <r>
          <rPr>
            <sz val="11"/>
            <rFont val="Calibri"/>
            <family val="2"/>
            <charset val="238"/>
          </rPr>
          <t>SZV_F:EllatasiTerulet</t>
        </r>
      </text>
    </comment>
    <comment ref="J594" authorId="0" shapeId="0" xr:uid="{A6241D1C-BD88-4DC1-8383-01E18A27A463}">
      <text>
        <r>
          <rPr>
            <sz val="11"/>
            <rFont val="Calibri"/>
            <family val="2"/>
            <charset val="238"/>
          </rPr>
          <t>SZV_F:EllatasertFelelos</t>
        </r>
      </text>
    </comment>
    <comment ref="K594" authorId="0" shapeId="0" xr:uid="{C9E2B429-D59C-474B-878D-8EC3F506B4D5}">
      <text>
        <r>
          <rPr>
            <sz val="11"/>
            <rFont val="Calibri"/>
            <family val="2"/>
            <charset val="238"/>
          </rPr>
          <t>SZV_F:TervezettNettoKoltseg</t>
        </r>
      </text>
    </comment>
    <comment ref="L594" authorId="0" shapeId="0" xr:uid="{5234290F-550D-4054-9A64-98094E2A4821}">
      <text>
        <r>
          <rPr>
            <sz val="11"/>
            <rFont val="Calibri"/>
            <family val="2"/>
            <charset val="238"/>
          </rPr>
          <t>SZV_F:IdotartamKezdes</t>
        </r>
      </text>
    </comment>
    <comment ref="M594" authorId="0" shapeId="0" xr:uid="{536B453A-238A-414E-86E8-EB5BF57708A3}">
      <text>
        <r>
          <rPr>
            <sz val="11"/>
            <rFont val="Calibri"/>
            <family val="2"/>
            <charset val="238"/>
          </rPr>
          <t>SZV_F:IdotartamBefejezes</t>
        </r>
      </text>
    </comment>
    <comment ref="N594" authorId="0" shapeId="0" xr:uid="{2795E195-1038-4C24-95DE-C8F84D9FA40C}">
      <text>
        <r>
          <rPr>
            <sz val="11"/>
            <rFont val="Calibri"/>
            <family val="2"/>
            <charset val="238"/>
          </rPr>
          <t>SZV_F:NettoKoltsegUtem1</t>
        </r>
      </text>
    </comment>
    <comment ref="O594" authorId="0" shapeId="0" xr:uid="{F497AC7D-3B26-4A49-AEDC-7EB652A24F2D}">
      <text>
        <r>
          <rPr>
            <sz val="11"/>
            <rFont val="Calibri"/>
            <family val="2"/>
            <charset val="238"/>
          </rPr>
          <t>SZV_F:NettoKoltsegUtem2</t>
        </r>
      </text>
    </comment>
    <comment ref="P594" authorId="0" shapeId="0" xr:uid="{3E0F3147-A9C8-4247-BCF4-681CE2CA990A}">
      <text>
        <r>
          <rPr>
            <sz val="11"/>
            <rFont val="Calibri"/>
            <family val="2"/>
            <charset val="238"/>
          </rPr>
          <t>SZV_F:EM_Melleklet2_KTG</t>
        </r>
      </text>
    </comment>
    <comment ref="R594" authorId="0" shapeId="0" xr:uid="{86A28141-F501-43D8-B153-2660231DFD74}">
      <text>
        <r>
          <rPr>
            <sz val="11"/>
            <rFont val="Calibri"/>
            <family val="2"/>
            <charset val="238"/>
          </rPr>
          <t>SZV_F:HDUtem1</t>
        </r>
      </text>
    </comment>
    <comment ref="S594" authorId="0" shapeId="0" xr:uid="{E7A2B26A-D55D-48BD-9505-1D0BB7B5EB1A}">
      <text>
        <r>
          <rPr>
            <sz val="11"/>
            <rFont val="Calibri"/>
            <family val="2"/>
            <charset val="238"/>
          </rPr>
          <t>SZV_F:ECSUtem1</t>
        </r>
      </text>
    </comment>
    <comment ref="T594" authorId="0" shapeId="0" xr:uid="{4FA06582-D98F-46D9-B9FA-9B1E4F86231E}">
      <text>
        <r>
          <rPr>
            <sz val="11"/>
            <rFont val="Calibri"/>
            <family val="2"/>
            <charset val="238"/>
          </rPr>
          <t>SZV_F:KFHUtem1</t>
        </r>
      </text>
    </comment>
    <comment ref="U594" authorId="0" shapeId="0" xr:uid="{F0F72FA2-DA78-4F35-8B8C-4D5D1024EC09}">
      <text>
        <r>
          <rPr>
            <sz val="11"/>
            <rFont val="Calibri"/>
            <family val="2"/>
            <charset val="238"/>
          </rPr>
          <t>SZV_F:Egyeb_SajatUtem1</t>
        </r>
      </text>
    </comment>
    <comment ref="V594" authorId="0" shapeId="0" xr:uid="{50C1DA48-4CBA-43B9-9EB8-8601DBEAE05F}">
      <text>
        <r>
          <rPr>
            <sz val="11"/>
            <rFont val="Calibri"/>
            <family val="2"/>
            <charset val="238"/>
          </rPr>
          <t>SZV_F:DijUtem1</t>
        </r>
      </text>
    </comment>
    <comment ref="W594" authorId="0" shapeId="0" xr:uid="{92416121-E6A6-47E7-96F2-55CB3C09CC8D}">
      <text>
        <r>
          <rPr>
            <sz val="11"/>
            <rFont val="Calibri"/>
            <family val="2"/>
            <charset val="238"/>
          </rPr>
          <t>SZV_F:EM_Melleklet1_Utem1</t>
        </r>
      </text>
    </comment>
    <comment ref="X594" authorId="0" shapeId="0" xr:uid="{8CF9DA07-C6A3-4709-827A-59B956C8B577}">
      <text>
        <r>
          <rPr>
            <sz val="11"/>
            <rFont val="Calibri"/>
            <family val="2"/>
            <charset val="238"/>
          </rPr>
          <t>SZV_F:EgyebAllamiUtem1</t>
        </r>
      </text>
    </comment>
    <comment ref="Y594" authorId="0" shapeId="0" xr:uid="{66F2D355-FE39-4E5D-BC3C-109B69D57394}">
      <text>
        <r>
          <rPr>
            <sz val="11"/>
            <rFont val="Calibri"/>
            <family val="2"/>
            <charset val="238"/>
          </rPr>
          <t>SZV_F:OnkormanyzatiUtem1</t>
        </r>
      </text>
    </comment>
    <comment ref="Z594" authorId="0" shapeId="0" xr:uid="{8C0AB21E-93DB-41A8-A9A9-DE64B7140702}">
      <text>
        <r>
          <rPr>
            <sz val="11"/>
            <rFont val="Calibri"/>
            <family val="2"/>
            <charset val="238"/>
          </rPr>
          <t>SZV_F:EUUtem1</t>
        </r>
      </text>
    </comment>
    <comment ref="AA594" authorId="0" shapeId="0" xr:uid="{D1C3D5DA-2A63-4509-AF6A-897B9212F3E1}">
      <text>
        <r>
          <rPr>
            <sz val="11"/>
            <rFont val="Calibri"/>
            <family val="2"/>
            <charset val="238"/>
          </rPr>
          <t>SZV_F:EgyebUtem1</t>
        </r>
      </text>
    </comment>
    <comment ref="AB594" authorId="0" shapeId="0" xr:uid="{5AA3EC3B-57A2-4875-A59D-B26796E619E7}">
      <text>
        <r>
          <rPr>
            <sz val="11"/>
            <rFont val="Calibri"/>
            <family val="2"/>
            <charset val="238"/>
          </rPr>
          <t>SZV_F:HitelKotvenyUtem1</t>
        </r>
      </text>
    </comment>
    <comment ref="AC594" authorId="0" shapeId="0" xr:uid="{F625697B-BE00-435F-B1D7-1F385449C804}">
      <text>
        <r>
          <rPr>
            <sz val="11"/>
            <rFont val="Calibri"/>
            <family val="2"/>
            <charset val="238"/>
          </rPr>
          <t>SZV_F:OsszesenUtem1</t>
        </r>
      </text>
    </comment>
    <comment ref="AF594" authorId="0" shapeId="0" xr:uid="{25FCC4E1-7AD9-41ED-8DEC-C3E8CF467175}">
      <text>
        <r>
          <rPr>
            <sz val="11"/>
            <rFont val="Calibri"/>
            <family val="2"/>
            <charset val="238"/>
          </rPr>
          <t>SZV_F:HDUtem2</t>
        </r>
      </text>
    </comment>
    <comment ref="AG594" authorId="0" shapeId="0" xr:uid="{03AADD56-3C65-4A70-A8B8-FE54734D95B1}">
      <text>
        <r>
          <rPr>
            <sz val="11"/>
            <rFont val="Calibri"/>
            <family val="2"/>
            <charset val="238"/>
          </rPr>
          <t>SZV_F:ECSUtem2</t>
        </r>
      </text>
    </comment>
    <comment ref="AH594" authorId="0" shapeId="0" xr:uid="{BE3095B9-4472-41DE-93B3-55791D732399}">
      <text>
        <r>
          <rPr>
            <sz val="11"/>
            <rFont val="Calibri"/>
            <family val="2"/>
            <charset val="238"/>
          </rPr>
          <t>SZV_F:KFHUtem2</t>
        </r>
      </text>
    </comment>
    <comment ref="AI594" authorId="0" shapeId="0" xr:uid="{903729D8-63E9-408E-9FDD-870C3B0F53FA}">
      <text>
        <r>
          <rPr>
            <sz val="11"/>
            <rFont val="Calibri"/>
            <family val="2"/>
            <charset val="238"/>
          </rPr>
          <t>SZV_F:Egyeb_SajatUtem2</t>
        </r>
      </text>
    </comment>
    <comment ref="AJ594" authorId="0" shapeId="0" xr:uid="{53E72CE4-CA35-444A-A1F0-0F29823C2E31}">
      <text>
        <r>
          <rPr>
            <sz val="11"/>
            <rFont val="Calibri"/>
            <family val="2"/>
            <charset val="238"/>
          </rPr>
          <t>SZV_F:DijUtem2</t>
        </r>
      </text>
    </comment>
    <comment ref="AK594" authorId="0" shapeId="0" xr:uid="{D56835CD-A29E-4A9D-91A8-D00D6B8662ED}">
      <text>
        <r>
          <rPr>
            <sz val="11"/>
            <rFont val="Calibri"/>
            <family val="2"/>
            <charset val="238"/>
          </rPr>
          <t>SZV_F:EM_Melleklet1_Utem2</t>
        </r>
      </text>
    </comment>
    <comment ref="AL594" authorId="0" shapeId="0" xr:uid="{A8AD9F3A-8C42-46E9-B5DE-BA59369D4D55}">
      <text>
        <r>
          <rPr>
            <sz val="11"/>
            <rFont val="Calibri"/>
            <family val="2"/>
            <charset val="238"/>
          </rPr>
          <t>SZV_F:EgyebAllamiUtem2</t>
        </r>
      </text>
    </comment>
    <comment ref="AM594" authorId="0" shapeId="0" xr:uid="{41D1B157-34F9-4DE7-B719-1BA97AE4A54E}">
      <text>
        <r>
          <rPr>
            <sz val="11"/>
            <rFont val="Calibri"/>
            <family val="2"/>
            <charset val="238"/>
          </rPr>
          <t>SZV_F:OnkormanyzatiUtem2</t>
        </r>
      </text>
    </comment>
    <comment ref="AN594" authorId="0" shapeId="0" xr:uid="{3AB1EA75-B998-4264-9F6D-68A11CF08F1C}">
      <text>
        <r>
          <rPr>
            <sz val="11"/>
            <rFont val="Calibri"/>
            <family val="2"/>
            <charset val="238"/>
          </rPr>
          <t>SZV_F:EUUtem2</t>
        </r>
      </text>
    </comment>
    <comment ref="AO594" authorId="0" shapeId="0" xr:uid="{4A7C6131-A35C-49C0-8273-169F0247D799}">
      <text>
        <r>
          <rPr>
            <sz val="11"/>
            <rFont val="Calibri"/>
            <family val="2"/>
            <charset val="238"/>
          </rPr>
          <t>SZV_F:EgyebUtem2</t>
        </r>
      </text>
    </comment>
    <comment ref="AP594" authorId="0" shapeId="0" xr:uid="{C498909C-16F8-4ACC-AD47-BDCB9F6189BA}">
      <text>
        <r>
          <rPr>
            <sz val="11"/>
            <rFont val="Calibri"/>
            <family val="2"/>
            <charset val="238"/>
          </rPr>
          <t>SZV_F:HitelKotvenyUtem2</t>
        </r>
      </text>
    </comment>
    <comment ref="AQ594" authorId="0" shapeId="0" xr:uid="{4FD84248-F462-4029-A401-EAC6A00B05DC}">
      <text>
        <r>
          <rPr>
            <sz val="11"/>
            <rFont val="Calibri"/>
            <family val="2"/>
            <charset val="238"/>
          </rPr>
          <t>SZV_F:OsszesenUtem2</t>
        </r>
      </text>
    </comment>
    <comment ref="AR594" authorId="0" shapeId="0" xr:uid="{482BD11F-B9AF-4E23-8DBF-648A9FDA5A62}">
      <text>
        <r>
          <rPr>
            <sz val="11"/>
            <rFont val="Calibri"/>
            <family val="2"/>
            <charset val="238"/>
          </rPr>
          <t>SZV_F:ForrashianyUtem2</t>
        </r>
      </text>
    </comment>
    <comment ref="AU594" authorId="0" shapeId="0" xr:uid="{7057D88F-80F2-4136-9A3B-B4CDBF0827CE}">
      <text>
        <r>
          <rPr>
            <sz val="11"/>
            <rFont val="Calibri"/>
            <family val="2"/>
            <charset val="238"/>
          </rPr>
          <t>SZV_F:Indokolas</t>
        </r>
      </text>
    </comment>
    <comment ref="AV594" authorId="0" shapeId="0" xr:uid="{EFF9EFAF-D082-4AF6-AE4A-EC0C2CF05AE5}">
      <text>
        <r>
          <rPr>
            <sz val="11"/>
            <rFont val="Calibri"/>
            <family val="2"/>
            <charset val="238"/>
          </rPr>
          <t>SZV_F:Megjegyzes</t>
        </r>
      </text>
    </comment>
    <comment ref="AW594" authorId="0" shapeId="0" xr:uid="{5D8BF47A-F12B-4734-BD11-ED8AF53EE3FE}">
      <text>
        <r>
          <rPr>
            <sz val="11"/>
            <rFont val="Calibri"/>
            <family val="2"/>
            <charset val="238"/>
          </rPr>
          <t>SZV_F:FeladatSorszam</t>
        </r>
      </text>
    </comment>
    <comment ref="AY594" authorId="0" shapeId="0" xr:uid="{6C6175CA-6AD9-4A10-A9CB-1F6AC1CF31D9}">
      <text>
        <r>
          <rPr>
            <sz val="11"/>
            <rFont val="Calibri"/>
            <family val="2"/>
            <charset val="238"/>
          </rPr>
          <t>SZV_F:ISA</t>
        </r>
      </text>
    </comment>
    <comment ref="B595" authorId="0" shapeId="0" xr:uid="{3D59E280-9D74-4CFF-9BAE-597FF69BC2BF}">
      <text>
        <r>
          <rPr>
            <sz val="11"/>
            <rFont val="Calibri"/>
            <family val="2"/>
            <charset val="238"/>
          </rPr>
          <t>SZV_F:FontossagiSorrent</t>
        </r>
      </text>
    </comment>
    <comment ref="C595" authorId="0" shapeId="0" xr:uid="{8ACDA640-8AE2-46B9-BFB9-E32A5C0CE3F5}">
      <text>
        <r>
          <rPr>
            <sz val="11"/>
            <rFont val="Calibri"/>
            <family val="2"/>
            <charset val="238"/>
          </rPr>
          <t>SZV_F:FeladatKategoria</t>
        </r>
      </text>
    </comment>
    <comment ref="D595" authorId="0" shapeId="0" xr:uid="{3AAC8D57-7106-483A-96B3-6AC62C4D0553}">
      <text>
        <r>
          <rPr>
            <sz val="11"/>
            <rFont val="Calibri"/>
            <family val="2"/>
            <charset val="238"/>
          </rPr>
          <t>SZV_F:FeladatMegnevezes</t>
        </r>
      </text>
    </comment>
    <comment ref="E595" authorId="0" shapeId="0" xr:uid="{49667684-EC5A-49D0-9F52-4FA8086D1692}">
      <text>
        <r>
          <rPr>
            <sz val="11"/>
            <rFont val="Calibri"/>
            <family val="2"/>
            <charset val="238"/>
          </rPr>
          <t>SZV_F:ElviEngedelySzam</t>
        </r>
      </text>
    </comment>
    <comment ref="F595" authorId="0" shapeId="0" xr:uid="{600958E7-7D8B-41EB-AE5C-89516CF3DDFD}">
      <text>
        <r>
          <rPr>
            <sz val="11"/>
            <rFont val="Calibri"/>
            <family val="2"/>
            <charset val="238"/>
          </rPr>
          <t>SZV_F:VKR_Kod</t>
        </r>
      </text>
    </comment>
    <comment ref="G595" authorId="0" shapeId="0" xr:uid="{5F2F44FD-35B7-4659-A574-58DE7906E8A0}">
      <text>
        <r>
          <rPr>
            <sz val="11"/>
            <rFont val="Calibri"/>
            <family val="2"/>
            <charset val="238"/>
          </rPr>
          <t>SZV_F:VKR_Nev</t>
        </r>
      </text>
    </comment>
    <comment ref="H595" authorId="0" shapeId="0" xr:uid="{B4F56FC6-D14C-43B7-885D-A705244EF284}">
      <text>
        <r>
          <rPr>
            <sz val="11"/>
            <rFont val="Calibri"/>
            <family val="2"/>
            <charset val="238"/>
          </rPr>
          <t>SZV_F:FeladatAzonosito</t>
        </r>
      </text>
    </comment>
    <comment ref="I595" authorId="0" shapeId="0" xr:uid="{87B1F992-EC1D-420C-A2CB-769B8B116C4D}">
      <text>
        <r>
          <rPr>
            <sz val="11"/>
            <rFont val="Calibri"/>
            <family val="2"/>
            <charset val="238"/>
          </rPr>
          <t>SZV_F:EllatasiTerulet</t>
        </r>
      </text>
    </comment>
    <comment ref="J595" authorId="0" shapeId="0" xr:uid="{DC0DFC23-193C-4971-99D4-D109953065EB}">
      <text>
        <r>
          <rPr>
            <sz val="11"/>
            <rFont val="Calibri"/>
            <family val="2"/>
            <charset val="238"/>
          </rPr>
          <t>SZV_F:EllatasertFelelos</t>
        </r>
      </text>
    </comment>
    <comment ref="K595" authorId="0" shapeId="0" xr:uid="{014934D0-2CC0-4E21-8E1D-05FABBA75D4C}">
      <text>
        <r>
          <rPr>
            <sz val="11"/>
            <rFont val="Calibri"/>
            <family val="2"/>
            <charset val="238"/>
          </rPr>
          <t>SZV_F:TervezettNettoKoltseg</t>
        </r>
      </text>
    </comment>
    <comment ref="L595" authorId="0" shapeId="0" xr:uid="{95EF251C-B226-4E2B-A160-41228A18A560}">
      <text>
        <r>
          <rPr>
            <sz val="11"/>
            <rFont val="Calibri"/>
            <family val="2"/>
            <charset val="238"/>
          </rPr>
          <t>SZV_F:IdotartamKezdes</t>
        </r>
      </text>
    </comment>
    <comment ref="M595" authorId="0" shapeId="0" xr:uid="{34F17371-80CF-479F-ADB4-B661EE2F7A9B}">
      <text>
        <r>
          <rPr>
            <sz val="11"/>
            <rFont val="Calibri"/>
            <family val="2"/>
            <charset val="238"/>
          </rPr>
          <t>SZV_F:IdotartamBefejezes</t>
        </r>
      </text>
    </comment>
    <comment ref="N595" authorId="0" shapeId="0" xr:uid="{543F31BA-B8DD-4424-8D1B-63F836AAC498}">
      <text>
        <r>
          <rPr>
            <sz val="11"/>
            <rFont val="Calibri"/>
            <family val="2"/>
            <charset val="238"/>
          </rPr>
          <t>SZV_F:NettoKoltsegUtem1</t>
        </r>
      </text>
    </comment>
    <comment ref="O595" authorId="0" shapeId="0" xr:uid="{F7B75A36-B33F-4577-84EE-1DCF3EB89195}">
      <text>
        <r>
          <rPr>
            <sz val="11"/>
            <rFont val="Calibri"/>
            <family val="2"/>
            <charset val="238"/>
          </rPr>
          <t>SZV_F:NettoKoltsegUtem2</t>
        </r>
      </text>
    </comment>
    <comment ref="P595" authorId="0" shapeId="0" xr:uid="{C8CB91E2-337E-4294-BA40-A6C103D588FE}">
      <text>
        <r>
          <rPr>
            <sz val="11"/>
            <rFont val="Calibri"/>
            <family val="2"/>
            <charset val="238"/>
          </rPr>
          <t>SZV_F:EM_Melleklet2_KTG</t>
        </r>
      </text>
    </comment>
    <comment ref="R595" authorId="0" shapeId="0" xr:uid="{C25A5A63-4495-4F20-AC38-A85E69506AF2}">
      <text>
        <r>
          <rPr>
            <sz val="11"/>
            <rFont val="Calibri"/>
            <family val="2"/>
            <charset val="238"/>
          </rPr>
          <t>SZV_F:HDUtem1</t>
        </r>
      </text>
    </comment>
    <comment ref="S595" authorId="0" shapeId="0" xr:uid="{1C8AFBC7-66F3-48BC-9659-3F553296C692}">
      <text>
        <r>
          <rPr>
            <sz val="11"/>
            <rFont val="Calibri"/>
            <family val="2"/>
            <charset val="238"/>
          </rPr>
          <t>SZV_F:ECSUtem1</t>
        </r>
      </text>
    </comment>
    <comment ref="T595" authorId="0" shapeId="0" xr:uid="{211F2A72-CFE1-4EC1-A2FE-56405B3851F0}">
      <text>
        <r>
          <rPr>
            <sz val="11"/>
            <rFont val="Calibri"/>
            <family val="2"/>
            <charset val="238"/>
          </rPr>
          <t>SZV_F:KFHUtem1</t>
        </r>
      </text>
    </comment>
    <comment ref="U595" authorId="0" shapeId="0" xr:uid="{5B35DF72-5988-42BE-824A-2E6A5B01779E}">
      <text>
        <r>
          <rPr>
            <sz val="11"/>
            <rFont val="Calibri"/>
            <family val="2"/>
            <charset val="238"/>
          </rPr>
          <t>SZV_F:Egyeb_SajatUtem1</t>
        </r>
      </text>
    </comment>
    <comment ref="V595" authorId="0" shapeId="0" xr:uid="{98DF9438-226C-421E-9A21-1CFFEC2AC8E6}">
      <text>
        <r>
          <rPr>
            <sz val="11"/>
            <rFont val="Calibri"/>
            <family val="2"/>
            <charset val="238"/>
          </rPr>
          <t>SZV_F:DijUtem1</t>
        </r>
      </text>
    </comment>
    <comment ref="W595" authorId="0" shapeId="0" xr:uid="{A724C677-EAC2-4EA2-A9E8-D755B5993E0B}">
      <text>
        <r>
          <rPr>
            <sz val="11"/>
            <rFont val="Calibri"/>
            <family val="2"/>
            <charset val="238"/>
          </rPr>
          <t>SZV_F:EM_Melleklet1_Utem1</t>
        </r>
      </text>
    </comment>
    <comment ref="X595" authorId="0" shapeId="0" xr:uid="{08557A78-812D-408D-9387-3E6DE05C3586}">
      <text>
        <r>
          <rPr>
            <sz val="11"/>
            <rFont val="Calibri"/>
            <family val="2"/>
            <charset val="238"/>
          </rPr>
          <t>SZV_F:EgyebAllamiUtem1</t>
        </r>
      </text>
    </comment>
    <comment ref="Y595" authorId="0" shapeId="0" xr:uid="{A0AFBEEC-F174-44CA-ADBB-560F4DC6C276}">
      <text>
        <r>
          <rPr>
            <sz val="11"/>
            <rFont val="Calibri"/>
            <family val="2"/>
            <charset val="238"/>
          </rPr>
          <t>SZV_F:OnkormanyzatiUtem1</t>
        </r>
      </text>
    </comment>
    <comment ref="Z595" authorId="0" shapeId="0" xr:uid="{3A03BF21-A4F0-4EEB-98EF-F79BAB9E23AA}">
      <text>
        <r>
          <rPr>
            <sz val="11"/>
            <rFont val="Calibri"/>
            <family val="2"/>
            <charset val="238"/>
          </rPr>
          <t>SZV_F:EUUtem1</t>
        </r>
      </text>
    </comment>
    <comment ref="AA595" authorId="0" shapeId="0" xr:uid="{13CBF3DA-8801-42DC-BA0A-DCB14F78A603}">
      <text>
        <r>
          <rPr>
            <sz val="11"/>
            <rFont val="Calibri"/>
            <family val="2"/>
            <charset val="238"/>
          </rPr>
          <t>SZV_F:EgyebUtem1</t>
        </r>
      </text>
    </comment>
    <comment ref="AB595" authorId="0" shapeId="0" xr:uid="{06B37112-BE16-41B4-97A1-3437F2CA23EB}">
      <text>
        <r>
          <rPr>
            <sz val="11"/>
            <rFont val="Calibri"/>
            <family val="2"/>
            <charset val="238"/>
          </rPr>
          <t>SZV_F:HitelKotvenyUtem1</t>
        </r>
      </text>
    </comment>
    <comment ref="AC595" authorId="0" shapeId="0" xr:uid="{84CECFD7-C960-47EE-A3EF-02DB0CC00EEE}">
      <text>
        <r>
          <rPr>
            <sz val="11"/>
            <rFont val="Calibri"/>
            <family val="2"/>
            <charset val="238"/>
          </rPr>
          <t>SZV_F:OsszesenUtem1</t>
        </r>
      </text>
    </comment>
    <comment ref="AF595" authorId="0" shapeId="0" xr:uid="{1D1A5A48-0C87-4954-9699-4C2719A8B1F5}">
      <text>
        <r>
          <rPr>
            <sz val="11"/>
            <rFont val="Calibri"/>
            <family val="2"/>
            <charset val="238"/>
          </rPr>
          <t>SZV_F:HDUtem2</t>
        </r>
      </text>
    </comment>
    <comment ref="AG595" authorId="0" shapeId="0" xr:uid="{B901B190-A4DF-43B1-862F-320BE98C4B37}">
      <text>
        <r>
          <rPr>
            <sz val="11"/>
            <rFont val="Calibri"/>
            <family val="2"/>
            <charset val="238"/>
          </rPr>
          <t>SZV_F:ECSUtem2</t>
        </r>
      </text>
    </comment>
    <comment ref="AH595" authorId="0" shapeId="0" xr:uid="{410112D2-2294-4A73-8B1F-E77439DDFFD7}">
      <text>
        <r>
          <rPr>
            <sz val="11"/>
            <rFont val="Calibri"/>
            <family val="2"/>
            <charset val="238"/>
          </rPr>
          <t>SZV_F:KFHUtem2</t>
        </r>
      </text>
    </comment>
    <comment ref="AI595" authorId="0" shapeId="0" xr:uid="{FCB06648-52F3-4EA7-8674-B4E478BE6B10}">
      <text>
        <r>
          <rPr>
            <sz val="11"/>
            <rFont val="Calibri"/>
            <family val="2"/>
            <charset val="238"/>
          </rPr>
          <t>SZV_F:Egyeb_SajatUtem2</t>
        </r>
      </text>
    </comment>
    <comment ref="AJ595" authorId="0" shapeId="0" xr:uid="{0A2700EA-F37A-42FB-A898-5075241FF7F9}">
      <text>
        <r>
          <rPr>
            <sz val="11"/>
            <rFont val="Calibri"/>
            <family val="2"/>
            <charset val="238"/>
          </rPr>
          <t>SZV_F:DijUtem2</t>
        </r>
      </text>
    </comment>
    <comment ref="AK595" authorId="0" shapeId="0" xr:uid="{7391059F-F03C-4EF2-9BF2-BC2426E64179}">
      <text>
        <r>
          <rPr>
            <sz val="11"/>
            <rFont val="Calibri"/>
            <family val="2"/>
            <charset val="238"/>
          </rPr>
          <t>SZV_F:EM_Melleklet1_Utem2</t>
        </r>
      </text>
    </comment>
    <comment ref="AL595" authorId="0" shapeId="0" xr:uid="{E9A52CDC-2028-4314-B641-F3126616BF58}">
      <text>
        <r>
          <rPr>
            <sz val="11"/>
            <rFont val="Calibri"/>
            <family val="2"/>
            <charset val="238"/>
          </rPr>
          <t>SZV_F:EgyebAllamiUtem2</t>
        </r>
      </text>
    </comment>
    <comment ref="AM595" authorId="0" shapeId="0" xr:uid="{ECB3CF5C-F47C-4ADC-A266-8212BDE37F25}">
      <text>
        <r>
          <rPr>
            <sz val="11"/>
            <rFont val="Calibri"/>
            <family val="2"/>
            <charset val="238"/>
          </rPr>
          <t>SZV_F:OnkormanyzatiUtem2</t>
        </r>
      </text>
    </comment>
    <comment ref="AN595" authorId="0" shapeId="0" xr:uid="{43F31A1F-4760-48EF-975C-D01FFBA46514}">
      <text>
        <r>
          <rPr>
            <sz val="11"/>
            <rFont val="Calibri"/>
            <family val="2"/>
            <charset val="238"/>
          </rPr>
          <t>SZV_F:EUUtem2</t>
        </r>
      </text>
    </comment>
    <comment ref="AO595" authorId="0" shapeId="0" xr:uid="{0E20BB4A-C369-41BA-B5D8-B062ED789B3A}">
      <text>
        <r>
          <rPr>
            <sz val="11"/>
            <rFont val="Calibri"/>
            <family val="2"/>
            <charset val="238"/>
          </rPr>
          <t>SZV_F:EgyebUtem2</t>
        </r>
      </text>
    </comment>
    <comment ref="AP595" authorId="0" shapeId="0" xr:uid="{FCB868AA-15CE-4101-BA41-46BB45D02129}">
      <text>
        <r>
          <rPr>
            <sz val="11"/>
            <rFont val="Calibri"/>
            <family val="2"/>
            <charset val="238"/>
          </rPr>
          <t>SZV_F:HitelKotvenyUtem2</t>
        </r>
      </text>
    </comment>
    <comment ref="AQ595" authorId="0" shapeId="0" xr:uid="{B2F4B83C-1416-41A7-824D-DCA00CFEF01A}">
      <text>
        <r>
          <rPr>
            <sz val="11"/>
            <rFont val="Calibri"/>
            <family val="2"/>
            <charset val="238"/>
          </rPr>
          <t>SZV_F:OsszesenUtem2</t>
        </r>
      </text>
    </comment>
    <comment ref="AR595" authorId="0" shapeId="0" xr:uid="{11B77612-F9B0-4641-94A1-13F423ECFF8A}">
      <text>
        <r>
          <rPr>
            <sz val="11"/>
            <rFont val="Calibri"/>
            <family val="2"/>
            <charset val="238"/>
          </rPr>
          <t>SZV_F:ForrashianyUtem2</t>
        </r>
      </text>
    </comment>
    <comment ref="AU595" authorId="0" shapeId="0" xr:uid="{76BF14C1-8750-45E3-89FA-6F87C6540A0F}">
      <text>
        <r>
          <rPr>
            <sz val="11"/>
            <rFont val="Calibri"/>
            <family val="2"/>
            <charset val="238"/>
          </rPr>
          <t>SZV_F:Indokolas</t>
        </r>
      </text>
    </comment>
    <comment ref="AV595" authorId="0" shapeId="0" xr:uid="{7825B825-B02E-497D-BCEC-15F479D6A646}">
      <text>
        <r>
          <rPr>
            <sz val="11"/>
            <rFont val="Calibri"/>
            <family val="2"/>
            <charset val="238"/>
          </rPr>
          <t>SZV_F:Megjegyzes</t>
        </r>
      </text>
    </comment>
    <comment ref="AW595" authorId="0" shapeId="0" xr:uid="{ADE3E06E-2F19-436E-8E25-2ABF079609A5}">
      <text>
        <r>
          <rPr>
            <sz val="11"/>
            <rFont val="Calibri"/>
            <family val="2"/>
            <charset val="238"/>
          </rPr>
          <t>SZV_F:FeladatSorszam</t>
        </r>
      </text>
    </comment>
    <comment ref="AY595" authorId="0" shapeId="0" xr:uid="{B0A0A693-9D6A-4F16-8E4E-093C08AC7057}">
      <text>
        <r>
          <rPr>
            <sz val="11"/>
            <rFont val="Calibri"/>
            <family val="2"/>
            <charset val="238"/>
          </rPr>
          <t>SZV_F:ISA</t>
        </r>
      </text>
    </comment>
    <comment ref="B596" authorId="0" shapeId="0" xr:uid="{1B3DCD46-8376-4E73-9F7E-CF16326981B0}">
      <text>
        <r>
          <rPr>
            <sz val="11"/>
            <rFont val="Calibri"/>
            <family val="2"/>
            <charset val="238"/>
          </rPr>
          <t>SZV_F:FontossagiSorrent</t>
        </r>
      </text>
    </comment>
    <comment ref="C596" authorId="0" shapeId="0" xr:uid="{48467E22-E044-46CC-AB56-A93337A47EB5}">
      <text>
        <r>
          <rPr>
            <sz val="11"/>
            <rFont val="Calibri"/>
            <family val="2"/>
            <charset val="238"/>
          </rPr>
          <t>SZV_F:FeladatKategoria</t>
        </r>
      </text>
    </comment>
    <comment ref="D596" authorId="0" shapeId="0" xr:uid="{2935416E-9EAD-47ED-9308-5E8B27029105}">
      <text>
        <r>
          <rPr>
            <sz val="11"/>
            <rFont val="Calibri"/>
            <family val="2"/>
            <charset val="238"/>
          </rPr>
          <t>SZV_F:FeladatMegnevezes</t>
        </r>
      </text>
    </comment>
    <comment ref="E596" authorId="0" shapeId="0" xr:uid="{5AF37371-DE58-4C33-9CCA-CD78489A8D65}">
      <text>
        <r>
          <rPr>
            <sz val="11"/>
            <rFont val="Calibri"/>
            <family val="2"/>
            <charset val="238"/>
          </rPr>
          <t>SZV_F:ElviEngedelySzam</t>
        </r>
      </text>
    </comment>
    <comment ref="F596" authorId="0" shapeId="0" xr:uid="{B0CA104B-DCDA-4B03-91B4-A46538520518}">
      <text>
        <r>
          <rPr>
            <sz val="11"/>
            <rFont val="Calibri"/>
            <family val="2"/>
            <charset val="238"/>
          </rPr>
          <t>SZV_F:VKR_Kod</t>
        </r>
      </text>
    </comment>
    <comment ref="G596" authorId="0" shapeId="0" xr:uid="{300A4E2F-06CD-4035-8D6B-6F92D2DFE54B}">
      <text>
        <r>
          <rPr>
            <sz val="11"/>
            <rFont val="Calibri"/>
            <family val="2"/>
            <charset val="238"/>
          </rPr>
          <t>SZV_F:VKR_Nev</t>
        </r>
      </text>
    </comment>
    <comment ref="H596" authorId="0" shapeId="0" xr:uid="{349F3C5E-FA99-4F9A-B46B-ABEE93B993D4}">
      <text>
        <r>
          <rPr>
            <sz val="11"/>
            <rFont val="Calibri"/>
            <family val="2"/>
            <charset val="238"/>
          </rPr>
          <t>SZV_F:FeladatAzonosito</t>
        </r>
      </text>
    </comment>
    <comment ref="I596" authorId="0" shapeId="0" xr:uid="{56ADA0C6-D99A-4A31-8604-51FF00359423}">
      <text>
        <r>
          <rPr>
            <sz val="11"/>
            <rFont val="Calibri"/>
            <family val="2"/>
            <charset val="238"/>
          </rPr>
          <t>SZV_F:EllatasiTerulet</t>
        </r>
      </text>
    </comment>
    <comment ref="J596" authorId="0" shapeId="0" xr:uid="{D101852A-5FB1-41D2-8BD1-ECDBACE980D2}">
      <text>
        <r>
          <rPr>
            <sz val="11"/>
            <rFont val="Calibri"/>
            <family val="2"/>
            <charset val="238"/>
          </rPr>
          <t>SZV_F:EllatasertFelelos</t>
        </r>
      </text>
    </comment>
    <comment ref="K596" authorId="0" shapeId="0" xr:uid="{0E37F4CB-27B1-4707-8D3D-120931021401}">
      <text>
        <r>
          <rPr>
            <sz val="11"/>
            <rFont val="Calibri"/>
            <family val="2"/>
            <charset val="238"/>
          </rPr>
          <t>SZV_F:TervezettNettoKoltseg</t>
        </r>
      </text>
    </comment>
    <comment ref="L596" authorId="0" shapeId="0" xr:uid="{47D4877F-B158-40CA-80B7-600813EACEB3}">
      <text>
        <r>
          <rPr>
            <sz val="11"/>
            <rFont val="Calibri"/>
            <family val="2"/>
            <charset val="238"/>
          </rPr>
          <t>SZV_F:IdotartamKezdes</t>
        </r>
      </text>
    </comment>
    <comment ref="M596" authorId="0" shapeId="0" xr:uid="{A08AB1E7-D0E8-46B0-8C36-111E5CAFDEC3}">
      <text>
        <r>
          <rPr>
            <sz val="11"/>
            <rFont val="Calibri"/>
            <family val="2"/>
            <charset val="238"/>
          </rPr>
          <t>SZV_F:IdotartamBefejezes</t>
        </r>
      </text>
    </comment>
    <comment ref="N596" authorId="0" shapeId="0" xr:uid="{DD21CAEA-86F0-4B02-849F-BDC5023D2294}">
      <text>
        <r>
          <rPr>
            <sz val="11"/>
            <rFont val="Calibri"/>
            <family val="2"/>
            <charset val="238"/>
          </rPr>
          <t>SZV_F:NettoKoltsegUtem1</t>
        </r>
      </text>
    </comment>
    <comment ref="O596" authorId="0" shapeId="0" xr:uid="{9B830849-3A25-4F5E-BD7A-5477322C0C23}">
      <text>
        <r>
          <rPr>
            <sz val="11"/>
            <rFont val="Calibri"/>
            <family val="2"/>
            <charset val="238"/>
          </rPr>
          <t>SZV_F:NettoKoltsegUtem2</t>
        </r>
      </text>
    </comment>
    <comment ref="P596" authorId="0" shapeId="0" xr:uid="{DF5C8064-0BF8-4F4C-B059-1245F14B5033}">
      <text>
        <r>
          <rPr>
            <sz val="11"/>
            <rFont val="Calibri"/>
            <family val="2"/>
            <charset val="238"/>
          </rPr>
          <t>SZV_F:EM_Melleklet2_KTG</t>
        </r>
      </text>
    </comment>
    <comment ref="R596" authorId="0" shapeId="0" xr:uid="{8DAEA105-34AF-4ACA-8287-689116421158}">
      <text>
        <r>
          <rPr>
            <sz val="11"/>
            <rFont val="Calibri"/>
            <family val="2"/>
            <charset val="238"/>
          </rPr>
          <t>SZV_F:HDUtem1</t>
        </r>
      </text>
    </comment>
    <comment ref="S596" authorId="0" shapeId="0" xr:uid="{DD6A289B-97FF-47C6-B7B1-2E44246F23A3}">
      <text>
        <r>
          <rPr>
            <sz val="11"/>
            <rFont val="Calibri"/>
            <family val="2"/>
            <charset val="238"/>
          </rPr>
          <t>SZV_F:ECSUtem1</t>
        </r>
      </text>
    </comment>
    <comment ref="T596" authorId="0" shapeId="0" xr:uid="{856EC6C6-AEC7-4441-85B0-ADF3AB40FE63}">
      <text>
        <r>
          <rPr>
            <sz val="11"/>
            <rFont val="Calibri"/>
            <family val="2"/>
            <charset val="238"/>
          </rPr>
          <t>SZV_F:KFHUtem1</t>
        </r>
      </text>
    </comment>
    <comment ref="U596" authorId="0" shapeId="0" xr:uid="{C58CDFC6-3F49-4CB7-93D4-956C2F3CDAE3}">
      <text>
        <r>
          <rPr>
            <sz val="11"/>
            <rFont val="Calibri"/>
            <family val="2"/>
            <charset val="238"/>
          </rPr>
          <t>SZV_F:Egyeb_SajatUtem1</t>
        </r>
      </text>
    </comment>
    <comment ref="V596" authorId="0" shapeId="0" xr:uid="{608EEB56-D47A-4693-B085-B03C45356785}">
      <text>
        <r>
          <rPr>
            <sz val="11"/>
            <rFont val="Calibri"/>
            <family val="2"/>
            <charset val="238"/>
          </rPr>
          <t>SZV_F:DijUtem1</t>
        </r>
      </text>
    </comment>
    <comment ref="W596" authorId="0" shapeId="0" xr:uid="{CFA51307-A326-42A1-9EAA-05F091A7F2EF}">
      <text>
        <r>
          <rPr>
            <sz val="11"/>
            <rFont val="Calibri"/>
            <family val="2"/>
            <charset val="238"/>
          </rPr>
          <t>SZV_F:EM_Melleklet1_Utem1</t>
        </r>
      </text>
    </comment>
    <comment ref="X596" authorId="0" shapeId="0" xr:uid="{69C6FA14-588B-4BF4-83BE-9A76D5427B29}">
      <text>
        <r>
          <rPr>
            <sz val="11"/>
            <rFont val="Calibri"/>
            <family val="2"/>
            <charset val="238"/>
          </rPr>
          <t>SZV_F:EgyebAllamiUtem1</t>
        </r>
      </text>
    </comment>
    <comment ref="Y596" authorId="0" shapeId="0" xr:uid="{E2DAA26C-0360-4A7D-BFF3-04CC587BB2BB}">
      <text>
        <r>
          <rPr>
            <sz val="11"/>
            <rFont val="Calibri"/>
            <family val="2"/>
            <charset val="238"/>
          </rPr>
          <t>SZV_F:OnkormanyzatiUtem1</t>
        </r>
      </text>
    </comment>
    <comment ref="Z596" authorId="0" shapeId="0" xr:uid="{5453DE42-D37F-4C22-8A12-4CBBB89C9391}">
      <text>
        <r>
          <rPr>
            <sz val="11"/>
            <rFont val="Calibri"/>
            <family val="2"/>
            <charset val="238"/>
          </rPr>
          <t>SZV_F:EUUtem1</t>
        </r>
      </text>
    </comment>
    <comment ref="AA596" authorId="0" shapeId="0" xr:uid="{A50369F3-2537-4E43-B5C2-0932DE9DEDFC}">
      <text>
        <r>
          <rPr>
            <sz val="11"/>
            <rFont val="Calibri"/>
            <family val="2"/>
            <charset val="238"/>
          </rPr>
          <t>SZV_F:EgyebUtem1</t>
        </r>
      </text>
    </comment>
    <comment ref="AB596" authorId="0" shapeId="0" xr:uid="{EC9C2975-4514-4CB7-88CF-D820DE514F84}">
      <text>
        <r>
          <rPr>
            <sz val="11"/>
            <rFont val="Calibri"/>
            <family val="2"/>
            <charset val="238"/>
          </rPr>
          <t>SZV_F:HitelKotvenyUtem1</t>
        </r>
      </text>
    </comment>
    <comment ref="AC596" authorId="0" shapeId="0" xr:uid="{0413D409-6088-4BC9-A4B9-08849727E954}">
      <text>
        <r>
          <rPr>
            <sz val="11"/>
            <rFont val="Calibri"/>
            <family val="2"/>
            <charset val="238"/>
          </rPr>
          <t>SZV_F:OsszesenUtem1</t>
        </r>
      </text>
    </comment>
    <comment ref="AF596" authorId="0" shapeId="0" xr:uid="{452ED1BD-CB07-4E8C-B833-11A70B8B8F55}">
      <text>
        <r>
          <rPr>
            <sz val="11"/>
            <rFont val="Calibri"/>
            <family val="2"/>
            <charset val="238"/>
          </rPr>
          <t>SZV_F:HDUtem2</t>
        </r>
      </text>
    </comment>
    <comment ref="AG596" authorId="0" shapeId="0" xr:uid="{8EF963E1-98E2-4DC9-BA7B-47594F3A86F4}">
      <text>
        <r>
          <rPr>
            <sz val="11"/>
            <rFont val="Calibri"/>
            <family val="2"/>
            <charset val="238"/>
          </rPr>
          <t>SZV_F:ECSUtem2</t>
        </r>
      </text>
    </comment>
    <comment ref="AH596" authorId="0" shapeId="0" xr:uid="{56073397-6119-4004-AB51-25D194D099C3}">
      <text>
        <r>
          <rPr>
            <sz val="11"/>
            <rFont val="Calibri"/>
            <family val="2"/>
            <charset val="238"/>
          </rPr>
          <t>SZV_F:KFHUtem2</t>
        </r>
      </text>
    </comment>
    <comment ref="AI596" authorId="0" shapeId="0" xr:uid="{BC046140-F855-41DC-BC5C-73EFAF6F3ADD}">
      <text>
        <r>
          <rPr>
            <sz val="11"/>
            <rFont val="Calibri"/>
            <family val="2"/>
            <charset val="238"/>
          </rPr>
          <t>SZV_F:Egyeb_SajatUtem2</t>
        </r>
      </text>
    </comment>
    <comment ref="AJ596" authorId="0" shapeId="0" xr:uid="{74761657-9A0D-447B-B6C1-E38D29C1D3E0}">
      <text>
        <r>
          <rPr>
            <sz val="11"/>
            <rFont val="Calibri"/>
            <family val="2"/>
            <charset val="238"/>
          </rPr>
          <t>SZV_F:DijUtem2</t>
        </r>
      </text>
    </comment>
    <comment ref="AK596" authorId="0" shapeId="0" xr:uid="{07425105-AC55-4EDE-B655-FBC72496E7E6}">
      <text>
        <r>
          <rPr>
            <sz val="11"/>
            <rFont val="Calibri"/>
            <family val="2"/>
            <charset val="238"/>
          </rPr>
          <t>SZV_F:EM_Melleklet1_Utem2</t>
        </r>
      </text>
    </comment>
    <comment ref="AL596" authorId="0" shapeId="0" xr:uid="{74703361-A49C-428C-B38F-7A9E3707BBD4}">
      <text>
        <r>
          <rPr>
            <sz val="11"/>
            <rFont val="Calibri"/>
            <family val="2"/>
            <charset val="238"/>
          </rPr>
          <t>SZV_F:EgyebAllamiUtem2</t>
        </r>
      </text>
    </comment>
    <comment ref="AM596" authorId="0" shapeId="0" xr:uid="{201E451A-F86B-4136-A9B3-C0B569D8EC1A}">
      <text>
        <r>
          <rPr>
            <sz val="11"/>
            <rFont val="Calibri"/>
            <family val="2"/>
            <charset val="238"/>
          </rPr>
          <t>SZV_F:OnkormanyzatiUtem2</t>
        </r>
      </text>
    </comment>
    <comment ref="AN596" authorId="0" shapeId="0" xr:uid="{974E0D47-DA98-4B16-B2EA-D08DDC06D694}">
      <text>
        <r>
          <rPr>
            <sz val="11"/>
            <rFont val="Calibri"/>
            <family val="2"/>
            <charset val="238"/>
          </rPr>
          <t>SZV_F:EUUtem2</t>
        </r>
      </text>
    </comment>
    <comment ref="AO596" authorId="0" shapeId="0" xr:uid="{2261CDEE-3F4B-4844-AF64-300497273EE6}">
      <text>
        <r>
          <rPr>
            <sz val="11"/>
            <rFont val="Calibri"/>
            <family val="2"/>
            <charset val="238"/>
          </rPr>
          <t>SZV_F:EgyebUtem2</t>
        </r>
      </text>
    </comment>
    <comment ref="AP596" authorId="0" shapeId="0" xr:uid="{320F00C7-4094-4C5F-AE52-6E409F407A6A}">
      <text>
        <r>
          <rPr>
            <sz val="11"/>
            <rFont val="Calibri"/>
            <family val="2"/>
            <charset val="238"/>
          </rPr>
          <t>SZV_F:HitelKotvenyUtem2</t>
        </r>
      </text>
    </comment>
    <comment ref="AQ596" authorId="0" shapeId="0" xr:uid="{8B696532-324D-4197-9098-1E45F9D97C3E}">
      <text>
        <r>
          <rPr>
            <sz val="11"/>
            <rFont val="Calibri"/>
            <family val="2"/>
            <charset val="238"/>
          </rPr>
          <t>SZV_F:OsszesenUtem2</t>
        </r>
      </text>
    </comment>
    <comment ref="AR596" authorId="0" shapeId="0" xr:uid="{FB453A5A-68DA-42DB-A609-73A9FDD0AF51}">
      <text>
        <r>
          <rPr>
            <sz val="11"/>
            <rFont val="Calibri"/>
            <family val="2"/>
            <charset val="238"/>
          </rPr>
          <t>SZV_F:ForrashianyUtem2</t>
        </r>
      </text>
    </comment>
    <comment ref="AU596" authorId="0" shapeId="0" xr:uid="{0AC24801-24B2-4899-90EB-86C69F95B6D3}">
      <text>
        <r>
          <rPr>
            <sz val="11"/>
            <rFont val="Calibri"/>
            <family val="2"/>
            <charset val="238"/>
          </rPr>
          <t>SZV_F:Indokolas</t>
        </r>
      </text>
    </comment>
    <comment ref="AV596" authorId="0" shapeId="0" xr:uid="{EBE2DAB7-78AE-4F71-B185-E3AE6AADBE68}">
      <text>
        <r>
          <rPr>
            <sz val="11"/>
            <rFont val="Calibri"/>
            <family val="2"/>
            <charset val="238"/>
          </rPr>
          <t>SZV_F:Megjegyzes</t>
        </r>
      </text>
    </comment>
    <comment ref="AW596" authorId="0" shapeId="0" xr:uid="{232C5F35-BA29-49B3-89A5-D2E34BEAE893}">
      <text>
        <r>
          <rPr>
            <sz val="11"/>
            <rFont val="Calibri"/>
            <family val="2"/>
            <charset val="238"/>
          </rPr>
          <t>SZV_F:FeladatSorszam</t>
        </r>
      </text>
    </comment>
    <comment ref="AY596" authorId="0" shapeId="0" xr:uid="{2CB95D93-8487-4E57-8DC1-93E41A80A032}">
      <text>
        <r>
          <rPr>
            <sz val="11"/>
            <rFont val="Calibri"/>
            <family val="2"/>
            <charset val="238"/>
          </rPr>
          <t>SZV_F:ISA</t>
        </r>
      </text>
    </comment>
    <comment ref="B597" authorId="0" shapeId="0" xr:uid="{9AC7EA73-9E4E-4DD2-90D1-0F7BB4481488}">
      <text>
        <r>
          <rPr>
            <sz val="11"/>
            <rFont val="Calibri"/>
            <family val="2"/>
            <charset val="238"/>
          </rPr>
          <t>SZV_F:FontossagiSorrent</t>
        </r>
      </text>
    </comment>
    <comment ref="C597" authorId="0" shapeId="0" xr:uid="{D835ED9A-AB44-4058-A74D-EBF5C7F1B97F}">
      <text>
        <r>
          <rPr>
            <sz val="11"/>
            <rFont val="Calibri"/>
            <family val="2"/>
            <charset val="238"/>
          </rPr>
          <t>SZV_F:FeladatKategoria</t>
        </r>
      </text>
    </comment>
    <comment ref="D597" authorId="0" shapeId="0" xr:uid="{D29003FE-8FA9-453A-BCF7-3F5D3F3B9978}">
      <text>
        <r>
          <rPr>
            <sz val="11"/>
            <rFont val="Calibri"/>
            <family val="2"/>
            <charset val="238"/>
          </rPr>
          <t>SZV_F:FeladatMegnevezes</t>
        </r>
      </text>
    </comment>
    <comment ref="E597" authorId="0" shapeId="0" xr:uid="{FAB70DE1-4606-468B-AEDB-959E988BBAD8}">
      <text>
        <r>
          <rPr>
            <sz val="11"/>
            <rFont val="Calibri"/>
            <family val="2"/>
            <charset val="238"/>
          </rPr>
          <t>SZV_F:ElviEngedelySzam</t>
        </r>
      </text>
    </comment>
    <comment ref="F597" authorId="0" shapeId="0" xr:uid="{9A425D36-6F37-4EE3-A01F-13F98BB3E050}">
      <text>
        <r>
          <rPr>
            <sz val="11"/>
            <rFont val="Calibri"/>
            <family val="2"/>
            <charset val="238"/>
          </rPr>
          <t>SZV_F:VKR_Kod</t>
        </r>
      </text>
    </comment>
    <comment ref="G597" authorId="0" shapeId="0" xr:uid="{1B98D101-FC5B-4F2A-B8E1-A08DEE95D784}">
      <text>
        <r>
          <rPr>
            <sz val="11"/>
            <rFont val="Calibri"/>
            <family val="2"/>
            <charset val="238"/>
          </rPr>
          <t>SZV_F:VKR_Nev</t>
        </r>
      </text>
    </comment>
    <comment ref="H597" authorId="0" shapeId="0" xr:uid="{DD7F0177-3A78-40C1-B421-5F64332E7AE8}">
      <text>
        <r>
          <rPr>
            <sz val="11"/>
            <rFont val="Calibri"/>
            <family val="2"/>
            <charset val="238"/>
          </rPr>
          <t>SZV_F:FeladatAzonosito</t>
        </r>
      </text>
    </comment>
    <comment ref="I597" authorId="0" shapeId="0" xr:uid="{8A780E50-7053-4917-8542-24EADBEAB946}">
      <text>
        <r>
          <rPr>
            <sz val="11"/>
            <rFont val="Calibri"/>
            <family val="2"/>
            <charset val="238"/>
          </rPr>
          <t>SZV_F:EllatasiTerulet</t>
        </r>
      </text>
    </comment>
    <comment ref="J597" authorId="0" shapeId="0" xr:uid="{98ECCE28-92FA-45D4-A06C-61AB2B488811}">
      <text>
        <r>
          <rPr>
            <sz val="11"/>
            <rFont val="Calibri"/>
            <family val="2"/>
            <charset val="238"/>
          </rPr>
          <t>SZV_F:EllatasertFelelos</t>
        </r>
      </text>
    </comment>
    <comment ref="K597" authorId="0" shapeId="0" xr:uid="{7242DCD3-95DA-4CEC-AECB-FA4F8C4B767E}">
      <text>
        <r>
          <rPr>
            <sz val="11"/>
            <rFont val="Calibri"/>
            <family val="2"/>
            <charset val="238"/>
          </rPr>
          <t>SZV_F:TervezettNettoKoltseg</t>
        </r>
      </text>
    </comment>
    <comment ref="L597" authorId="0" shapeId="0" xr:uid="{2A0FAB4B-4F9D-4049-800E-B5963B2B499F}">
      <text>
        <r>
          <rPr>
            <sz val="11"/>
            <rFont val="Calibri"/>
            <family val="2"/>
            <charset val="238"/>
          </rPr>
          <t>SZV_F:IdotartamKezdes</t>
        </r>
      </text>
    </comment>
    <comment ref="M597" authorId="0" shapeId="0" xr:uid="{4769A8A9-4341-4525-B5A8-7CCD7AE4AFC4}">
      <text>
        <r>
          <rPr>
            <sz val="11"/>
            <rFont val="Calibri"/>
            <family val="2"/>
            <charset val="238"/>
          </rPr>
          <t>SZV_F:IdotartamBefejezes</t>
        </r>
      </text>
    </comment>
    <comment ref="N597" authorId="0" shapeId="0" xr:uid="{CBA603C8-E704-4655-A524-0CAFD620A6F8}">
      <text>
        <r>
          <rPr>
            <sz val="11"/>
            <rFont val="Calibri"/>
            <family val="2"/>
            <charset val="238"/>
          </rPr>
          <t>SZV_F:NettoKoltsegUtem1</t>
        </r>
      </text>
    </comment>
    <comment ref="O597" authorId="0" shapeId="0" xr:uid="{1B33BD96-3C34-4285-9FE9-9E22A5647CCE}">
      <text>
        <r>
          <rPr>
            <sz val="11"/>
            <rFont val="Calibri"/>
            <family val="2"/>
            <charset val="238"/>
          </rPr>
          <t>SZV_F:NettoKoltsegUtem2</t>
        </r>
      </text>
    </comment>
    <comment ref="P597" authorId="0" shapeId="0" xr:uid="{584A9B55-DD90-40AE-B203-A7512B03DB3A}">
      <text>
        <r>
          <rPr>
            <sz val="11"/>
            <rFont val="Calibri"/>
            <family val="2"/>
            <charset val="238"/>
          </rPr>
          <t>SZV_F:EM_Melleklet2_KTG</t>
        </r>
      </text>
    </comment>
    <comment ref="R597" authorId="0" shapeId="0" xr:uid="{4A57EDC5-4176-4BAE-8A54-DF6B9B033EEA}">
      <text>
        <r>
          <rPr>
            <sz val="11"/>
            <rFont val="Calibri"/>
            <family val="2"/>
            <charset val="238"/>
          </rPr>
          <t>SZV_F:HDUtem1</t>
        </r>
      </text>
    </comment>
    <comment ref="S597" authorId="0" shapeId="0" xr:uid="{1A76DE76-6B76-4857-8DA3-BC9584C2EAC4}">
      <text>
        <r>
          <rPr>
            <sz val="11"/>
            <rFont val="Calibri"/>
            <family val="2"/>
            <charset val="238"/>
          </rPr>
          <t>SZV_F:ECSUtem1</t>
        </r>
      </text>
    </comment>
    <comment ref="T597" authorId="0" shapeId="0" xr:uid="{271C4182-6CC0-4ABF-AA9F-FCF23C739D63}">
      <text>
        <r>
          <rPr>
            <sz val="11"/>
            <rFont val="Calibri"/>
            <family val="2"/>
            <charset val="238"/>
          </rPr>
          <t>SZV_F:KFHUtem1</t>
        </r>
      </text>
    </comment>
    <comment ref="U597" authorId="0" shapeId="0" xr:uid="{1F13F2FA-B4EE-4920-8101-955B6C1E0034}">
      <text>
        <r>
          <rPr>
            <sz val="11"/>
            <rFont val="Calibri"/>
            <family val="2"/>
            <charset val="238"/>
          </rPr>
          <t>SZV_F:Egyeb_SajatUtem1</t>
        </r>
      </text>
    </comment>
    <comment ref="V597" authorId="0" shapeId="0" xr:uid="{E8A222DC-2A6A-4D10-B02E-8BB4A8476174}">
      <text>
        <r>
          <rPr>
            <sz val="11"/>
            <rFont val="Calibri"/>
            <family val="2"/>
            <charset val="238"/>
          </rPr>
          <t>SZV_F:DijUtem1</t>
        </r>
      </text>
    </comment>
    <comment ref="W597" authorId="0" shapeId="0" xr:uid="{8D34DA54-1F2D-494C-A399-FE693FE7FB2F}">
      <text>
        <r>
          <rPr>
            <sz val="11"/>
            <rFont val="Calibri"/>
            <family val="2"/>
            <charset val="238"/>
          </rPr>
          <t>SZV_F:EM_Melleklet1_Utem1</t>
        </r>
      </text>
    </comment>
    <comment ref="X597" authorId="0" shapeId="0" xr:uid="{87FDA8EC-E592-41A0-83BC-7C81B6B65C3B}">
      <text>
        <r>
          <rPr>
            <sz val="11"/>
            <rFont val="Calibri"/>
            <family val="2"/>
            <charset val="238"/>
          </rPr>
          <t>SZV_F:EgyebAllamiUtem1</t>
        </r>
      </text>
    </comment>
    <comment ref="Y597" authorId="0" shapeId="0" xr:uid="{5189E596-F1CA-40E2-A9C8-E3472E30A6C9}">
      <text>
        <r>
          <rPr>
            <sz val="11"/>
            <rFont val="Calibri"/>
            <family val="2"/>
            <charset val="238"/>
          </rPr>
          <t>SZV_F:OnkormanyzatiUtem1</t>
        </r>
      </text>
    </comment>
    <comment ref="Z597" authorId="0" shapeId="0" xr:uid="{FF2C7AE4-21EB-4FAE-A517-F52F5687BA37}">
      <text>
        <r>
          <rPr>
            <sz val="11"/>
            <rFont val="Calibri"/>
            <family val="2"/>
            <charset val="238"/>
          </rPr>
          <t>SZV_F:EUUtem1</t>
        </r>
      </text>
    </comment>
    <comment ref="AA597" authorId="0" shapeId="0" xr:uid="{B6FF1657-EAAF-4071-8934-218EBDD33731}">
      <text>
        <r>
          <rPr>
            <sz val="11"/>
            <rFont val="Calibri"/>
            <family val="2"/>
            <charset val="238"/>
          </rPr>
          <t>SZV_F:EgyebUtem1</t>
        </r>
      </text>
    </comment>
    <comment ref="AB597" authorId="0" shapeId="0" xr:uid="{ECA788D6-86AF-4E11-B9F2-357D6CDCC214}">
      <text>
        <r>
          <rPr>
            <sz val="11"/>
            <rFont val="Calibri"/>
            <family val="2"/>
            <charset val="238"/>
          </rPr>
          <t>SZV_F:HitelKotvenyUtem1</t>
        </r>
      </text>
    </comment>
    <comment ref="AC597" authorId="0" shapeId="0" xr:uid="{0E915D60-BEA4-4F9B-8743-55896D4C3801}">
      <text>
        <r>
          <rPr>
            <sz val="11"/>
            <rFont val="Calibri"/>
            <family val="2"/>
            <charset val="238"/>
          </rPr>
          <t>SZV_F:OsszesenUtem1</t>
        </r>
      </text>
    </comment>
    <comment ref="AF597" authorId="0" shapeId="0" xr:uid="{24739F67-8A3A-44E1-B693-63B4907F59DD}">
      <text>
        <r>
          <rPr>
            <sz val="11"/>
            <rFont val="Calibri"/>
            <family val="2"/>
            <charset val="238"/>
          </rPr>
          <t>SZV_F:HDUtem2</t>
        </r>
      </text>
    </comment>
    <comment ref="AG597" authorId="0" shapeId="0" xr:uid="{90E05CB0-DE2E-4F8C-AE4F-CFC31177C76F}">
      <text>
        <r>
          <rPr>
            <sz val="11"/>
            <rFont val="Calibri"/>
            <family val="2"/>
            <charset val="238"/>
          </rPr>
          <t>SZV_F:ECSUtem2</t>
        </r>
      </text>
    </comment>
    <comment ref="AH597" authorId="0" shapeId="0" xr:uid="{DC7353C9-C658-437D-ABE5-DBFAB387F203}">
      <text>
        <r>
          <rPr>
            <sz val="11"/>
            <rFont val="Calibri"/>
            <family val="2"/>
            <charset val="238"/>
          </rPr>
          <t>SZV_F:KFHUtem2</t>
        </r>
      </text>
    </comment>
    <comment ref="AI597" authorId="0" shapeId="0" xr:uid="{7C41E1E1-5CD5-46AD-A5F2-26B6CEF2877F}">
      <text>
        <r>
          <rPr>
            <sz val="11"/>
            <rFont val="Calibri"/>
            <family val="2"/>
            <charset val="238"/>
          </rPr>
          <t>SZV_F:Egyeb_SajatUtem2</t>
        </r>
      </text>
    </comment>
    <comment ref="AJ597" authorId="0" shapeId="0" xr:uid="{FC90B8CB-4533-4735-8908-066A7FB6E481}">
      <text>
        <r>
          <rPr>
            <sz val="11"/>
            <rFont val="Calibri"/>
            <family val="2"/>
            <charset val="238"/>
          </rPr>
          <t>SZV_F:DijUtem2</t>
        </r>
      </text>
    </comment>
    <comment ref="AK597" authorId="0" shapeId="0" xr:uid="{05FAB8FD-953D-4C02-AFF9-8A51CAA70E2E}">
      <text>
        <r>
          <rPr>
            <sz val="11"/>
            <rFont val="Calibri"/>
            <family val="2"/>
            <charset val="238"/>
          </rPr>
          <t>SZV_F:EM_Melleklet1_Utem2</t>
        </r>
      </text>
    </comment>
    <comment ref="AL597" authorId="0" shapeId="0" xr:uid="{A7CCA45A-41FC-454A-B122-AB1676EDE824}">
      <text>
        <r>
          <rPr>
            <sz val="11"/>
            <rFont val="Calibri"/>
            <family val="2"/>
            <charset val="238"/>
          </rPr>
          <t>SZV_F:EgyebAllamiUtem2</t>
        </r>
      </text>
    </comment>
    <comment ref="AM597" authorId="0" shapeId="0" xr:uid="{30F31A06-EC9B-4F0F-87B8-E6C781B5C5C3}">
      <text>
        <r>
          <rPr>
            <sz val="11"/>
            <rFont val="Calibri"/>
            <family val="2"/>
            <charset val="238"/>
          </rPr>
          <t>SZV_F:OnkormanyzatiUtem2</t>
        </r>
      </text>
    </comment>
    <comment ref="AN597" authorId="0" shapeId="0" xr:uid="{89E31818-1420-4621-A630-2852B64256E0}">
      <text>
        <r>
          <rPr>
            <sz val="11"/>
            <rFont val="Calibri"/>
            <family val="2"/>
            <charset val="238"/>
          </rPr>
          <t>SZV_F:EUUtem2</t>
        </r>
      </text>
    </comment>
    <comment ref="AO597" authorId="0" shapeId="0" xr:uid="{649B2C78-FD2C-49B2-873C-BCB75B6730E0}">
      <text>
        <r>
          <rPr>
            <sz val="11"/>
            <rFont val="Calibri"/>
            <family val="2"/>
            <charset val="238"/>
          </rPr>
          <t>SZV_F:EgyebUtem2</t>
        </r>
      </text>
    </comment>
    <comment ref="AP597" authorId="0" shapeId="0" xr:uid="{6233CF80-3E2E-4204-9C3B-DA06D2CD82AF}">
      <text>
        <r>
          <rPr>
            <sz val="11"/>
            <rFont val="Calibri"/>
            <family val="2"/>
            <charset val="238"/>
          </rPr>
          <t>SZV_F:HitelKotvenyUtem2</t>
        </r>
      </text>
    </comment>
    <comment ref="AQ597" authorId="0" shapeId="0" xr:uid="{9284287C-8332-41CA-A581-E3935CE75D53}">
      <text>
        <r>
          <rPr>
            <sz val="11"/>
            <rFont val="Calibri"/>
            <family val="2"/>
            <charset val="238"/>
          </rPr>
          <t>SZV_F:OsszesenUtem2</t>
        </r>
      </text>
    </comment>
    <comment ref="AR597" authorId="0" shapeId="0" xr:uid="{984DE731-3C01-42AC-BE8C-D42CD04E2255}">
      <text>
        <r>
          <rPr>
            <sz val="11"/>
            <rFont val="Calibri"/>
            <family val="2"/>
            <charset val="238"/>
          </rPr>
          <t>SZV_F:ForrashianyUtem2</t>
        </r>
      </text>
    </comment>
    <comment ref="AU597" authorId="0" shapeId="0" xr:uid="{D06B6FAE-820F-4AEF-9197-0D1F636682AB}">
      <text>
        <r>
          <rPr>
            <sz val="11"/>
            <rFont val="Calibri"/>
            <family val="2"/>
            <charset val="238"/>
          </rPr>
          <t>SZV_F:Indokolas</t>
        </r>
      </text>
    </comment>
    <comment ref="AV597" authorId="0" shapeId="0" xr:uid="{CCA73B5F-1037-4DC3-921E-8A03BA72E17B}">
      <text>
        <r>
          <rPr>
            <sz val="11"/>
            <rFont val="Calibri"/>
            <family val="2"/>
            <charset val="238"/>
          </rPr>
          <t>SZV_F:Megjegyzes</t>
        </r>
      </text>
    </comment>
    <comment ref="AW597" authorId="0" shapeId="0" xr:uid="{9271028F-4F01-4458-8430-94A3765BCBB4}">
      <text>
        <r>
          <rPr>
            <sz val="11"/>
            <rFont val="Calibri"/>
            <family val="2"/>
            <charset val="238"/>
          </rPr>
          <t>SZV_F:FeladatSorszam</t>
        </r>
      </text>
    </comment>
    <comment ref="AY597" authorId="0" shapeId="0" xr:uid="{2825432E-1EDB-47A0-BF3F-39CF1A6E335B}">
      <text>
        <r>
          <rPr>
            <sz val="11"/>
            <rFont val="Calibri"/>
            <family val="2"/>
            <charset val="238"/>
          </rPr>
          <t>SZV_F:ISA</t>
        </r>
      </text>
    </comment>
    <comment ref="B598" authorId="0" shapeId="0" xr:uid="{53BC4E2E-8CEC-43A9-86C5-3CA008C9666D}">
      <text>
        <r>
          <rPr>
            <sz val="11"/>
            <rFont val="Calibri"/>
            <family val="2"/>
            <charset val="238"/>
          </rPr>
          <t>SZV_F:FontossagiSorrent</t>
        </r>
      </text>
    </comment>
    <comment ref="C598" authorId="0" shapeId="0" xr:uid="{42EE4D46-8D98-49A9-9D0A-AADB729A7EAA}">
      <text>
        <r>
          <rPr>
            <sz val="11"/>
            <rFont val="Calibri"/>
            <family val="2"/>
            <charset val="238"/>
          </rPr>
          <t>SZV_F:FeladatKategoria</t>
        </r>
      </text>
    </comment>
    <comment ref="D598" authorId="0" shapeId="0" xr:uid="{F4C50478-3A0B-45C9-AAEA-CAB493280FA9}">
      <text>
        <r>
          <rPr>
            <sz val="11"/>
            <rFont val="Calibri"/>
            <family val="2"/>
            <charset val="238"/>
          </rPr>
          <t>SZV_F:FeladatMegnevezes</t>
        </r>
      </text>
    </comment>
    <comment ref="E598" authorId="0" shapeId="0" xr:uid="{5CE62F24-2418-4BB2-B483-783B95858AC8}">
      <text>
        <r>
          <rPr>
            <sz val="11"/>
            <rFont val="Calibri"/>
            <family val="2"/>
            <charset val="238"/>
          </rPr>
          <t>SZV_F:ElviEngedelySzam</t>
        </r>
      </text>
    </comment>
    <comment ref="F598" authorId="0" shapeId="0" xr:uid="{9F25E615-AE8C-40F8-9970-B55F3909D5C7}">
      <text>
        <r>
          <rPr>
            <sz val="11"/>
            <rFont val="Calibri"/>
            <family val="2"/>
            <charset val="238"/>
          </rPr>
          <t>SZV_F:VKR_Kod</t>
        </r>
      </text>
    </comment>
    <comment ref="G598" authorId="0" shapeId="0" xr:uid="{9DB3FE1E-707D-46BE-9567-A309385110BD}">
      <text>
        <r>
          <rPr>
            <sz val="11"/>
            <rFont val="Calibri"/>
            <family val="2"/>
            <charset val="238"/>
          </rPr>
          <t>SZV_F:VKR_Nev</t>
        </r>
      </text>
    </comment>
    <comment ref="H598" authorId="0" shapeId="0" xr:uid="{533B6CD5-F3F3-47E6-83E7-1A2E6B02E46F}">
      <text>
        <r>
          <rPr>
            <sz val="11"/>
            <rFont val="Calibri"/>
            <family val="2"/>
            <charset val="238"/>
          </rPr>
          <t>SZV_F:FeladatAzonosito</t>
        </r>
      </text>
    </comment>
    <comment ref="I598" authorId="0" shapeId="0" xr:uid="{2C966FF8-F11E-45B6-8449-91A3557C9968}">
      <text>
        <r>
          <rPr>
            <sz val="11"/>
            <rFont val="Calibri"/>
            <family val="2"/>
            <charset val="238"/>
          </rPr>
          <t>SZV_F:EllatasiTerulet</t>
        </r>
      </text>
    </comment>
    <comment ref="J598" authorId="0" shapeId="0" xr:uid="{0CDCB185-AB9C-45CF-99CE-7AD2C0BDE806}">
      <text>
        <r>
          <rPr>
            <sz val="11"/>
            <rFont val="Calibri"/>
            <family val="2"/>
            <charset val="238"/>
          </rPr>
          <t>SZV_F:EllatasertFelelos</t>
        </r>
      </text>
    </comment>
    <comment ref="K598" authorId="0" shapeId="0" xr:uid="{768E8AF6-94F9-409D-B1D5-58976B7DDB3B}">
      <text>
        <r>
          <rPr>
            <sz val="11"/>
            <rFont val="Calibri"/>
            <family val="2"/>
            <charset val="238"/>
          </rPr>
          <t>SZV_F:TervezettNettoKoltseg</t>
        </r>
      </text>
    </comment>
    <comment ref="L598" authorId="0" shapeId="0" xr:uid="{19F81DD9-2D43-46D7-B5B3-4326F03B23B2}">
      <text>
        <r>
          <rPr>
            <sz val="11"/>
            <rFont val="Calibri"/>
            <family val="2"/>
            <charset val="238"/>
          </rPr>
          <t>SZV_F:IdotartamKezdes</t>
        </r>
      </text>
    </comment>
    <comment ref="M598" authorId="0" shapeId="0" xr:uid="{C6B785D0-38C7-43F5-9BE6-0E8A72BCE4AC}">
      <text>
        <r>
          <rPr>
            <sz val="11"/>
            <rFont val="Calibri"/>
            <family val="2"/>
            <charset val="238"/>
          </rPr>
          <t>SZV_F:IdotartamBefejezes</t>
        </r>
      </text>
    </comment>
    <comment ref="N598" authorId="0" shapeId="0" xr:uid="{D41667D7-DFBC-493F-ADBB-22B6F0781014}">
      <text>
        <r>
          <rPr>
            <sz val="11"/>
            <rFont val="Calibri"/>
            <family val="2"/>
            <charset val="238"/>
          </rPr>
          <t>SZV_F:NettoKoltsegUtem1</t>
        </r>
      </text>
    </comment>
    <comment ref="O598" authorId="0" shapeId="0" xr:uid="{C602747C-15FA-4C10-9924-02C3EE55F637}">
      <text>
        <r>
          <rPr>
            <sz val="11"/>
            <rFont val="Calibri"/>
            <family val="2"/>
            <charset val="238"/>
          </rPr>
          <t>SZV_F:NettoKoltsegUtem2</t>
        </r>
      </text>
    </comment>
    <comment ref="P598" authorId="0" shapeId="0" xr:uid="{5752276C-AA1D-4AAF-B6ED-28901ECCB806}">
      <text>
        <r>
          <rPr>
            <sz val="11"/>
            <rFont val="Calibri"/>
            <family val="2"/>
            <charset val="238"/>
          </rPr>
          <t>SZV_F:EM_Melleklet2_KTG</t>
        </r>
      </text>
    </comment>
    <comment ref="R598" authorId="0" shapeId="0" xr:uid="{F6E41E53-F31A-4852-B4EB-875C5A8F60C3}">
      <text>
        <r>
          <rPr>
            <sz val="11"/>
            <rFont val="Calibri"/>
            <family val="2"/>
            <charset val="238"/>
          </rPr>
          <t>SZV_F:HDUtem1</t>
        </r>
      </text>
    </comment>
    <comment ref="S598" authorId="0" shapeId="0" xr:uid="{B75D84C9-C713-4305-91A3-0C9E281E92B9}">
      <text>
        <r>
          <rPr>
            <sz val="11"/>
            <rFont val="Calibri"/>
            <family val="2"/>
            <charset val="238"/>
          </rPr>
          <t>SZV_F:ECSUtem1</t>
        </r>
      </text>
    </comment>
    <comment ref="T598" authorId="0" shapeId="0" xr:uid="{32346E67-6F5B-4DBC-BA76-254D90CC3617}">
      <text>
        <r>
          <rPr>
            <sz val="11"/>
            <rFont val="Calibri"/>
            <family val="2"/>
            <charset val="238"/>
          </rPr>
          <t>SZV_F:KFHUtem1</t>
        </r>
      </text>
    </comment>
    <comment ref="U598" authorId="0" shapeId="0" xr:uid="{9BD92827-C459-46D2-BB6E-CEEFDA182CC7}">
      <text>
        <r>
          <rPr>
            <sz val="11"/>
            <rFont val="Calibri"/>
            <family val="2"/>
            <charset val="238"/>
          </rPr>
          <t>SZV_F:Egyeb_SajatUtem1</t>
        </r>
      </text>
    </comment>
    <comment ref="V598" authorId="0" shapeId="0" xr:uid="{6DC73737-9116-4B4F-96B4-DF8795D4B124}">
      <text>
        <r>
          <rPr>
            <sz val="11"/>
            <rFont val="Calibri"/>
            <family val="2"/>
            <charset val="238"/>
          </rPr>
          <t>SZV_F:DijUtem1</t>
        </r>
      </text>
    </comment>
    <comment ref="W598" authorId="0" shapeId="0" xr:uid="{6F59B112-1B11-404E-A9E4-F20EF02139CE}">
      <text>
        <r>
          <rPr>
            <sz val="11"/>
            <rFont val="Calibri"/>
            <family val="2"/>
            <charset val="238"/>
          </rPr>
          <t>SZV_F:EM_Melleklet1_Utem1</t>
        </r>
      </text>
    </comment>
    <comment ref="X598" authorId="0" shapeId="0" xr:uid="{FB390E85-0474-43A5-92F8-6AB25B815C8F}">
      <text>
        <r>
          <rPr>
            <sz val="11"/>
            <rFont val="Calibri"/>
            <family val="2"/>
            <charset val="238"/>
          </rPr>
          <t>SZV_F:EgyebAllamiUtem1</t>
        </r>
      </text>
    </comment>
    <comment ref="Y598" authorId="0" shapeId="0" xr:uid="{0B60499D-BA03-4966-A074-A8531B6C3B95}">
      <text>
        <r>
          <rPr>
            <sz val="11"/>
            <rFont val="Calibri"/>
            <family val="2"/>
            <charset val="238"/>
          </rPr>
          <t>SZV_F:OnkormanyzatiUtem1</t>
        </r>
      </text>
    </comment>
    <comment ref="Z598" authorId="0" shapeId="0" xr:uid="{D8FF3D99-CC5E-4DB7-9C52-F8C210AC6698}">
      <text>
        <r>
          <rPr>
            <sz val="11"/>
            <rFont val="Calibri"/>
            <family val="2"/>
            <charset val="238"/>
          </rPr>
          <t>SZV_F:EUUtem1</t>
        </r>
      </text>
    </comment>
    <comment ref="AA598" authorId="0" shapeId="0" xr:uid="{39739872-E25E-4F1B-8056-401F938DEE7E}">
      <text>
        <r>
          <rPr>
            <sz val="11"/>
            <rFont val="Calibri"/>
            <family val="2"/>
            <charset val="238"/>
          </rPr>
          <t>SZV_F:EgyebUtem1</t>
        </r>
      </text>
    </comment>
    <comment ref="AB598" authorId="0" shapeId="0" xr:uid="{6117784A-2EDC-49FB-A713-BAE5AE96D8FA}">
      <text>
        <r>
          <rPr>
            <sz val="11"/>
            <rFont val="Calibri"/>
            <family val="2"/>
            <charset val="238"/>
          </rPr>
          <t>SZV_F:HitelKotvenyUtem1</t>
        </r>
      </text>
    </comment>
    <comment ref="AC598" authorId="0" shapeId="0" xr:uid="{0BEE01A9-6763-4BC4-9F40-9F2A746295CF}">
      <text>
        <r>
          <rPr>
            <sz val="11"/>
            <rFont val="Calibri"/>
            <family val="2"/>
            <charset val="238"/>
          </rPr>
          <t>SZV_F:OsszesenUtem1</t>
        </r>
      </text>
    </comment>
    <comment ref="AF598" authorId="0" shapeId="0" xr:uid="{918C7F97-CDAF-4E08-8940-A5E01BC1D8A6}">
      <text>
        <r>
          <rPr>
            <sz val="11"/>
            <rFont val="Calibri"/>
            <family val="2"/>
            <charset val="238"/>
          </rPr>
          <t>SZV_F:HDUtem2</t>
        </r>
      </text>
    </comment>
    <comment ref="AG598" authorId="0" shapeId="0" xr:uid="{B7332C94-ADEB-4044-ACB2-6325870A465D}">
      <text>
        <r>
          <rPr>
            <sz val="11"/>
            <rFont val="Calibri"/>
            <family val="2"/>
            <charset val="238"/>
          </rPr>
          <t>SZV_F:ECSUtem2</t>
        </r>
      </text>
    </comment>
    <comment ref="AH598" authorId="0" shapeId="0" xr:uid="{F517A072-D970-4D25-8C14-5830F258B79B}">
      <text>
        <r>
          <rPr>
            <sz val="11"/>
            <rFont val="Calibri"/>
            <family val="2"/>
            <charset val="238"/>
          </rPr>
          <t>SZV_F:KFHUtem2</t>
        </r>
      </text>
    </comment>
    <comment ref="AI598" authorId="0" shapeId="0" xr:uid="{38AA68F6-36AF-4D10-AEF5-FBFAC0E615C7}">
      <text>
        <r>
          <rPr>
            <sz val="11"/>
            <rFont val="Calibri"/>
            <family val="2"/>
            <charset val="238"/>
          </rPr>
          <t>SZV_F:Egyeb_SajatUtem2</t>
        </r>
      </text>
    </comment>
    <comment ref="AJ598" authorId="0" shapeId="0" xr:uid="{C3094448-2215-4611-91E5-E8F47D034BDB}">
      <text>
        <r>
          <rPr>
            <sz val="11"/>
            <rFont val="Calibri"/>
            <family val="2"/>
            <charset val="238"/>
          </rPr>
          <t>SZV_F:DijUtem2</t>
        </r>
      </text>
    </comment>
    <comment ref="AK598" authorId="0" shapeId="0" xr:uid="{875F5A36-E4AB-47F1-9CE1-C93A0BB07EC0}">
      <text>
        <r>
          <rPr>
            <sz val="11"/>
            <rFont val="Calibri"/>
            <family val="2"/>
            <charset val="238"/>
          </rPr>
          <t>SZV_F:EM_Melleklet1_Utem2</t>
        </r>
      </text>
    </comment>
    <comment ref="AL598" authorId="0" shapeId="0" xr:uid="{20F94F40-9549-4C72-8727-6FC3128E5A73}">
      <text>
        <r>
          <rPr>
            <sz val="11"/>
            <rFont val="Calibri"/>
            <family val="2"/>
            <charset val="238"/>
          </rPr>
          <t>SZV_F:EgyebAllamiUtem2</t>
        </r>
      </text>
    </comment>
    <comment ref="AM598" authorId="0" shapeId="0" xr:uid="{BBBF34C9-9774-4582-A554-EC259D8A1B23}">
      <text>
        <r>
          <rPr>
            <sz val="11"/>
            <rFont val="Calibri"/>
            <family val="2"/>
            <charset val="238"/>
          </rPr>
          <t>SZV_F:OnkormanyzatiUtem2</t>
        </r>
      </text>
    </comment>
    <comment ref="AN598" authorId="0" shapeId="0" xr:uid="{AEC128A1-26F5-4065-BBAF-AB21190D0AFA}">
      <text>
        <r>
          <rPr>
            <sz val="11"/>
            <rFont val="Calibri"/>
            <family val="2"/>
            <charset val="238"/>
          </rPr>
          <t>SZV_F:EUUtem2</t>
        </r>
      </text>
    </comment>
    <comment ref="AO598" authorId="0" shapeId="0" xr:uid="{70622EB7-35E2-40F7-9895-7651A365F800}">
      <text>
        <r>
          <rPr>
            <sz val="11"/>
            <rFont val="Calibri"/>
            <family val="2"/>
            <charset val="238"/>
          </rPr>
          <t>SZV_F:EgyebUtem2</t>
        </r>
      </text>
    </comment>
    <comment ref="AP598" authorId="0" shapeId="0" xr:uid="{C5510953-DCF1-4A3A-8483-BFBAC033E46E}">
      <text>
        <r>
          <rPr>
            <sz val="11"/>
            <rFont val="Calibri"/>
            <family val="2"/>
            <charset val="238"/>
          </rPr>
          <t>SZV_F:HitelKotvenyUtem2</t>
        </r>
      </text>
    </comment>
    <comment ref="AQ598" authorId="0" shapeId="0" xr:uid="{918C8ED0-5219-4980-B8B4-6A1CA1EC1A6F}">
      <text>
        <r>
          <rPr>
            <sz val="11"/>
            <rFont val="Calibri"/>
            <family val="2"/>
            <charset val="238"/>
          </rPr>
          <t>SZV_F:OsszesenUtem2</t>
        </r>
      </text>
    </comment>
    <comment ref="AR598" authorId="0" shapeId="0" xr:uid="{0785A250-10C2-4155-874E-7521734C11E4}">
      <text>
        <r>
          <rPr>
            <sz val="11"/>
            <rFont val="Calibri"/>
            <family val="2"/>
            <charset val="238"/>
          </rPr>
          <t>SZV_F:ForrashianyUtem2</t>
        </r>
      </text>
    </comment>
    <comment ref="AU598" authorId="0" shapeId="0" xr:uid="{A51C83E5-5751-44DB-A2C1-EFD4EF0C1CD7}">
      <text>
        <r>
          <rPr>
            <sz val="11"/>
            <rFont val="Calibri"/>
            <family val="2"/>
            <charset val="238"/>
          </rPr>
          <t>SZV_F:Indokolas</t>
        </r>
      </text>
    </comment>
    <comment ref="AV598" authorId="0" shapeId="0" xr:uid="{647807A7-BA10-43F6-A81A-9EF3DC6328FB}">
      <text>
        <r>
          <rPr>
            <sz val="11"/>
            <rFont val="Calibri"/>
            <family val="2"/>
            <charset val="238"/>
          </rPr>
          <t>SZV_F:Megjegyzes</t>
        </r>
      </text>
    </comment>
    <comment ref="AW598" authorId="0" shapeId="0" xr:uid="{0EB42A16-012A-4CE9-B9E6-0F85544BB0E6}">
      <text>
        <r>
          <rPr>
            <sz val="11"/>
            <rFont val="Calibri"/>
            <family val="2"/>
            <charset val="238"/>
          </rPr>
          <t>SZV_F:FeladatSorszam</t>
        </r>
      </text>
    </comment>
    <comment ref="AY598" authorId="0" shapeId="0" xr:uid="{EC1D3F7F-8588-4F2E-A461-A3FDE3352095}">
      <text>
        <r>
          <rPr>
            <sz val="11"/>
            <rFont val="Calibri"/>
            <family val="2"/>
            <charset val="238"/>
          </rPr>
          <t>SZV_F:ISA</t>
        </r>
      </text>
    </comment>
    <comment ref="B599" authorId="0" shapeId="0" xr:uid="{03635078-0AB6-4202-A119-9452F84BBD03}">
      <text>
        <r>
          <rPr>
            <sz val="11"/>
            <rFont val="Calibri"/>
            <family val="2"/>
            <charset val="238"/>
          </rPr>
          <t>SZV_F:FontossagiSorrent</t>
        </r>
      </text>
    </comment>
    <comment ref="C599" authorId="0" shapeId="0" xr:uid="{73739C6F-E68A-421B-870F-4409E52163B9}">
      <text>
        <r>
          <rPr>
            <sz val="11"/>
            <rFont val="Calibri"/>
            <family val="2"/>
            <charset val="238"/>
          </rPr>
          <t>SZV_F:FeladatKategoria</t>
        </r>
      </text>
    </comment>
    <comment ref="D599" authorId="0" shapeId="0" xr:uid="{FA78D551-CF7C-4931-89E3-1D5E723957AB}">
      <text>
        <r>
          <rPr>
            <sz val="11"/>
            <rFont val="Calibri"/>
            <family val="2"/>
            <charset val="238"/>
          </rPr>
          <t>SZV_F:FeladatMegnevezes</t>
        </r>
      </text>
    </comment>
    <comment ref="E599" authorId="0" shapeId="0" xr:uid="{70128EDB-CD95-4EC1-AFC7-BBC4829303B9}">
      <text>
        <r>
          <rPr>
            <sz val="11"/>
            <rFont val="Calibri"/>
            <family val="2"/>
            <charset val="238"/>
          </rPr>
          <t>SZV_F:ElviEngedelySzam</t>
        </r>
      </text>
    </comment>
    <comment ref="F599" authorId="0" shapeId="0" xr:uid="{F71BC621-D3A9-48B6-9DC9-1747CEBD83B5}">
      <text>
        <r>
          <rPr>
            <sz val="11"/>
            <rFont val="Calibri"/>
            <family val="2"/>
            <charset val="238"/>
          </rPr>
          <t>SZV_F:VKR_Kod</t>
        </r>
      </text>
    </comment>
    <comment ref="G599" authorId="0" shapeId="0" xr:uid="{268852B5-21FA-4946-BFAB-B7501E6049FE}">
      <text>
        <r>
          <rPr>
            <sz val="11"/>
            <rFont val="Calibri"/>
            <family val="2"/>
            <charset val="238"/>
          </rPr>
          <t>SZV_F:VKR_Nev</t>
        </r>
      </text>
    </comment>
    <comment ref="H599" authorId="0" shapeId="0" xr:uid="{7CD1935C-54C0-430E-B98E-0C7F227373B4}">
      <text>
        <r>
          <rPr>
            <sz val="11"/>
            <rFont val="Calibri"/>
            <family val="2"/>
            <charset val="238"/>
          </rPr>
          <t>SZV_F:FeladatAzonosito</t>
        </r>
      </text>
    </comment>
    <comment ref="I599" authorId="0" shapeId="0" xr:uid="{4E39930A-A8AC-492C-90CE-27AC7545AA31}">
      <text>
        <r>
          <rPr>
            <sz val="11"/>
            <rFont val="Calibri"/>
            <family val="2"/>
            <charset val="238"/>
          </rPr>
          <t>SZV_F:EllatasiTerulet</t>
        </r>
      </text>
    </comment>
    <comment ref="J599" authorId="0" shapeId="0" xr:uid="{FB17AA10-AF47-4D7C-85BE-40C680F90901}">
      <text>
        <r>
          <rPr>
            <sz val="11"/>
            <rFont val="Calibri"/>
            <family val="2"/>
            <charset val="238"/>
          </rPr>
          <t>SZV_F:EllatasertFelelos</t>
        </r>
      </text>
    </comment>
    <comment ref="K599" authorId="0" shapeId="0" xr:uid="{2D4C0852-CAA5-4151-88BF-1DCC2BF4C89A}">
      <text>
        <r>
          <rPr>
            <sz val="11"/>
            <rFont val="Calibri"/>
            <family val="2"/>
            <charset val="238"/>
          </rPr>
          <t>SZV_F:TervezettNettoKoltseg</t>
        </r>
      </text>
    </comment>
    <comment ref="L599" authorId="0" shapeId="0" xr:uid="{6411367E-B8A6-4942-AE94-7CB075E21AD2}">
      <text>
        <r>
          <rPr>
            <sz val="11"/>
            <rFont val="Calibri"/>
            <family val="2"/>
            <charset val="238"/>
          </rPr>
          <t>SZV_F:IdotartamKezdes</t>
        </r>
      </text>
    </comment>
    <comment ref="M599" authorId="0" shapeId="0" xr:uid="{9C0A31B6-3EB2-4435-9AAB-F482E7F20883}">
      <text>
        <r>
          <rPr>
            <sz val="11"/>
            <rFont val="Calibri"/>
            <family val="2"/>
            <charset val="238"/>
          </rPr>
          <t>SZV_F:IdotartamBefejezes</t>
        </r>
      </text>
    </comment>
    <comment ref="N599" authorId="0" shapeId="0" xr:uid="{215BEB9E-DAC2-48A4-B2FA-BF0AC72BF59A}">
      <text>
        <r>
          <rPr>
            <sz val="11"/>
            <rFont val="Calibri"/>
            <family val="2"/>
            <charset val="238"/>
          </rPr>
          <t>SZV_F:NettoKoltsegUtem1</t>
        </r>
      </text>
    </comment>
    <comment ref="O599" authorId="0" shapeId="0" xr:uid="{864D0A78-5AAA-473B-912E-A076621788D3}">
      <text>
        <r>
          <rPr>
            <sz val="11"/>
            <rFont val="Calibri"/>
            <family val="2"/>
            <charset val="238"/>
          </rPr>
          <t>SZV_F:NettoKoltsegUtem2</t>
        </r>
      </text>
    </comment>
    <comment ref="P599" authorId="0" shapeId="0" xr:uid="{AB338B1C-3F9B-47E0-B924-A1FF0CB3EEB0}">
      <text>
        <r>
          <rPr>
            <sz val="11"/>
            <rFont val="Calibri"/>
            <family val="2"/>
            <charset val="238"/>
          </rPr>
          <t>SZV_F:EM_Melleklet2_KTG</t>
        </r>
      </text>
    </comment>
    <comment ref="R599" authorId="0" shapeId="0" xr:uid="{6F942700-7A83-4AF3-B6CD-92B7808F92B6}">
      <text>
        <r>
          <rPr>
            <sz val="11"/>
            <rFont val="Calibri"/>
            <family val="2"/>
            <charset val="238"/>
          </rPr>
          <t>SZV_F:HDUtem1</t>
        </r>
      </text>
    </comment>
    <comment ref="S599" authorId="0" shapeId="0" xr:uid="{2B405647-6DF8-4A1E-B88B-D3ED5BCAB4B5}">
      <text>
        <r>
          <rPr>
            <sz val="11"/>
            <rFont val="Calibri"/>
            <family val="2"/>
            <charset val="238"/>
          </rPr>
          <t>SZV_F:ECSUtem1</t>
        </r>
      </text>
    </comment>
    <comment ref="T599" authorId="0" shapeId="0" xr:uid="{135EB1BE-D7E8-4837-91A5-4F6651FE1E16}">
      <text>
        <r>
          <rPr>
            <sz val="11"/>
            <rFont val="Calibri"/>
            <family val="2"/>
            <charset val="238"/>
          </rPr>
          <t>SZV_F:KFHUtem1</t>
        </r>
      </text>
    </comment>
    <comment ref="U599" authorId="0" shapeId="0" xr:uid="{50CD45FD-6282-4FF9-B31D-01D7119BCFB0}">
      <text>
        <r>
          <rPr>
            <sz val="11"/>
            <rFont val="Calibri"/>
            <family val="2"/>
            <charset val="238"/>
          </rPr>
          <t>SZV_F:Egyeb_SajatUtem1</t>
        </r>
      </text>
    </comment>
    <comment ref="V599" authorId="0" shapeId="0" xr:uid="{17506778-09CE-4434-861E-B309BF1FCF37}">
      <text>
        <r>
          <rPr>
            <sz val="11"/>
            <rFont val="Calibri"/>
            <family val="2"/>
            <charset val="238"/>
          </rPr>
          <t>SZV_F:DijUtem1</t>
        </r>
      </text>
    </comment>
    <comment ref="W599" authorId="0" shapeId="0" xr:uid="{AC4F23E0-0708-4951-8E91-08DBDF5E9570}">
      <text>
        <r>
          <rPr>
            <sz val="11"/>
            <rFont val="Calibri"/>
            <family val="2"/>
            <charset val="238"/>
          </rPr>
          <t>SZV_F:EM_Melleklet1_Utem1</t>
        </r>
      </text>
    </comment>
    <comment ref="X599" authorId="0" shapeId="0" xr:uid="{4E89E7F2-0FD3-4990-97B4-0C9179E2C1E5}">
      <text>
        <r>
          <rPr>
            <sz val="11"/>
            <rFont val="Calibri"/>
            <family val="2"/>
            <charset val="238"/>
          </rPr>
          <t>SZV_F:EgyebAllamiUtem1</t>
        </r>
      </text>
    </comment>
    <comment ref="Y599" authorId="0" shapeId="0" xr:uid="{5FB3A500-DDC7-413A-A147-81EC7A156131}">
      <text>
        <r>
          <rPr>
            <sz val="11"/>
            <rFont val="Calibri"/>
            <family val="2"/>
            <charset val="238"/>
          </rPr>
          <t>SZV_F:OnkormanyzatiUtem1</t>
        </r>
      </text>
    </comment>
    <comment ref="Z599" authorId="0" shapeId="0" xr:uid="{2AFD81C8-A9B8-4B5A-A425-8A2E20ACF4E4}">
      <text>
        <r>
          <rPr>
            <sz val="11"/>
            <rFont val="Calibri"/>
            <family val="2"/>
            <charset val="238"/>
          </rPr>
          <t>SZV_F:EUUtem1</t>
        </r>
      </text>
    </comment>
    <comment ref="AA599" authorId="0" shapeId="0" xr:uid="{E0801675-5464-42BF-AF1B-3A77C817544D}">
      <text>
        <r>
          <rPr>
            <sz val="11"/>
            <rFont val="Calibri"/>
            <family val="2"/>
            <charset val="238"/>
          </rPr>
          <t>SZV_F:EgyebUtem1</t>
        </r>
      </text>
    </comment>
    <comment ref="AB599" authorId="0" shapeId="0" xr:uid="{05F5B4A9-530D-482B-9F48-1B67E08DFA25}">
      <text>
        <r>
          <rPr>
            <sz val="11"/>
            <rFont val="Calibri"/>
            <family val="2"/>
            <charset val="238"/>
          </rPr>
          <t>SZV_F:HitelKotvenyUtem1</t>
        </r>
      </text>
    </comment>
    <comment ref="AC599" authorId="0" shapeId="0" xr:uid="{19AEA131-A22F-4851-B654-BC2E45AFE100}">
      <text>
        <r>
          <rPr>
            <sz val="11"/>
            <rFont val="Calibri"/>
            <family val="2"/>
            <charset val="238"/>
          </rPr>
          <t>SZV_F:OsszesenUtem1</t>
        </r>
      </text>
    </comment>
    <comment ref="AF599" authorId="0" shapeId="0" xr:uid="{5A4F1407-2849-4207-B896-7D33F31E137C}">
      <text>
        <r>
          <rPr>
            <sz val="11"/>
            <rFont val="Calibri"/>
            <family val="2"/>
            <charset val="238"/>
          </rPr>
          <t>SZV_F:HDUtem2</t>
        </r>
      </text>
    </comment>
    <comment ref="AG599" authorId="0" shapeId="0" xr:uid="{5A98F52D-A1C0-4DCC-98DC-5FDEDE342C9B}">
      <text>
        <r>
          <rPr>
            <sz val="11"/>
            <rFont val="Calibri"/>
            <family val="2"/>
            <charset val="238"/>
          </rPr>
          <t>SZV_F:ECSUtem2</t>
        </r>
      </text>
    </comment>
    <comment ref="AH599" authorId="0" shapeId="0" xr:uid="{D94BE49A-0EA0-4BD3-9B1D-A9CA65F71730}">
      <text>
        <r>
          <rPr>
            <sz val="11"/>
            <rFont val="Calibri"/>
            <family val="2"/>
            <charset val="238"/>
          </rPr>
          <t>SZV_F:KFHUtem2</t>
        </r>
      </text>
    </comment>
    <comment ref="AI599" authorId="0" shapeId="0" xr:uid="{33BCBFE9-B416-42FF-A22C-0F20B7F77E6B}">
      <text>
        <r>
          <rPr>
            <sz val="11"/>
            <rFont val="Calibri"/>
            <family val="2"/>
            <charset val="238"/>
          </rPr>
          <t>SZV_F:Egyeb_SajatUtem2</t>
        </r>
      </text>
    </comment>
    <comment ref="AJ599" authorId="0" shapeId="0" xr:uid="{1E6D2E64-526D-42C1-8989-BD20B2470C3C}">
      <text>
        <r>
          <rPr>
            <sz val="11"/>
            <rFont val="Calibri"/>
            <family val="2"/>
            <charset val="238"/>
          </rPr>
          <t>SZV_F:DijUtem2</t>
        </r>
      </text>
    </comment>
    <comment ref="AK599" authorId="0" shapeId="0" xr:uid="{545B7A25-4351-4889-AB5D-EE8C102F7916}">
      <text>
        <r>
          <rPr>
            <sz val="11"/>
            <rFont val="Calibri"/>
            <family val="2"/>
            <charset val="238"/>
          </rPr>
          <t>SZV_F:EM_Melleklet1_Utem2</t>
        </r>
      </text>
    </comment>
    <comment ref="AL599" authorId="0" shapeId="0" xr:uid="{65DDE113-3842-42C0-B0BC-CDF16ADA7D35}">
      <text>
        <r>
          <rPr>
            <sz val="11"/>
            <rFont val="Calibri"/>
            <family val="2"/>
            <charset val="238"/>
          </rPr>
          <t>SZV_F:EgyebAllamiUtem2</t>
        </r>
      </text>
    </comment>
    <comment ref="AM599" authorId="0" shapeId="0" xr:uid="{BCB5C9CD-2804-4487-93CA-5C62F5445E14}">
      <text>
        <r>
          <rPr>
            <sz val="11"/>
            <rFont val="Calibri"/>
            <family val="2"/>
            <charset val="238"/>
          </rPr>
          <t>SZV_F:OnkormanyzatiUtem2</t>
        </r>
      </text>
    </comment>
    <comment ref="AN599" authorId="0" shapeId="0" xr:uid="{48038046-7C72-43C2-A570-82EBDE750972}">
      <text>
        <r>
          <rPr>
            <sz val="11"/>
            <rFont val="Calibri"/>
            <family val="2"/>
            <charset val="238"/>
          </rPr>
          <t>SZV_F:EUUtem2</t>
        </r>
      </text>
    </comment>
    <comment ref="AO599" authorId="0" shapeId="0" xr:uid="{0A6922F9-167F-44D5-8196-5FBE1F34E22D}">
      <text>
        <r>
          <rPr>
            <sz val="11"/>
            <rFont val="Calibri"/>
            <family val="2"/>
            <charset val="238"/>
          </rPr>
          <t>SZV_F:EgyebUtem2</t>
        </r>
      </text>
    </comment>
    <comment ref="AP599" authorId="0" shapeId="0" xr:uid="{9F138107-DF8C-4124-ABA4-C6110B035AE0}">
      <text>
        <r>
          <rPr>
            <sz val="11"/>
            <rFont val="Calibri"/>
            <family val="2"/>
            <charset val="238"/>
          </rPr>
          <t>SZV_F:HitelKotvenyUtem2</t>
        </r>
      </text>
    </comment>
    <comment ref="AQ599" authorId="0" shapeId="0" xr:uid="{4E0434B5-98D7-4687-950A-822580A826FB}">
      <text>
        <r>
          <rPr>
            <sz val="11"/>
            <rFont val="Calibri"/>
            <family val="2"/>
            <charset val="238"/>
          </rPr>
          <t>SZV_F:OsszesenUtem2</t>
        </r>
      </text>
    </comment>
    <comment ref="AR599" authorId="0" shapeId="0" xr:uid="{9E8BC48C-E704-45A4-8C35-A759343910CB}">
      <text>
        <r>
          <rPr>
            <sz val="11"/>
            <rFont val="Calibri"/>
            <family val="2"/>
            <charset val="238"/>
          </rPr>
          <t>SZV_F:ForrashianyUtem2</t>
        </r>
      </text>
    </comment>
    <comment ref="AU599" authorId="0" shapeId="0" xr:uid="{63517D3D-2E40-47A5-B271-BB2C6EA62E62}">
      <text>
        <r>
          <rPr>
            <sz val="11"/>
            <rFont val="Calibri"/>
            <family val="2"/>
            <charset val="238"/>
          </rPr>
          <t>SZV_F:Indokolas</t>
        </r>
      </text>
    </comment>
    <comment ref="AV599" authorId="0" shapeId="0" xr:uid="{745438B1-E74A-44BC-8595-C1CBC73A8396}">
      <text>
        <r>
          <rPr>
            <sz val="11"/>
            <rFont val="Calibri"/>
            <family val="2"/>
            <charset val="238"/>
          </rPr>
          <t>SZV_F:Megjegyzes</t>
        </r>
      </text>
    </comment>
    <comment ref="AW599" authorId="0" shapeId="0" xr:uid="{94399FCE-E842-42E4-B6E2-E7DD9027081C}">
      <text>
        <r>
          <rPr>
            <sz val="11"/>
            <rFont val="Calibri"/>
            <family val="2"/>
            <charset val="238"/>
          </rPr>
          <t>SZV_F:FeladatSorszam</t>
        </r>
      </text>
    </comment>
    <comment ref="AY599" authorId="0" shapeId="0" xr:uid="{AD9048F8-62B0-4BE6-801A-31F5163B175C}">
      <text>
        <r>
          <rPr>
            <sz val="11"/>
            <rFont val="Calibri"/>
            <family val="2"/>
            <charset val="238"/>
          </rPr>
          <t>SZV_F:ISA</t>
        </r>
      </text>
    </comment>
    <comment ref="B600" authorId="0" shapeId="0" xr:uid="{6778BDE6-BC82-4B28-A934-BD0BFCD83C93}">
      <text>
        <r>
          <rPr>
            <sz val="11"/>
            <rFont val="Calibri"/>
            <family val="2"/>
            <charset val="238"/>
          </rPr>
          <t>SZV_F:FontossagiSorrent</t>
        </r>
      </text>
    </comment>
    <comment ref="C600" authorId="0" shapeId="0" xr:uid="{EC31521E-410F-4316-B4D1-63DFB4514F41}">
      <text>
        <r>
          <rPr>
            <sz val="11"/>
            <rFont val="Calibri"/>
            <family val="2"/>
            <charset val="238"/>
          </rPr>
          <t>SZV_F:FeladatKategoria</t>
        </r>
      </text>
    </comment>
    <comment ref="D600" authorId="0" shapeId="0" xr:uid="{B596A760-AA6A-4752-ACC9-CCD97D6D44D4}">
      <text>
        <r>
          <rPr>
            <sz val="11"/>
            <rFont val="Calibri"/>
            <family val="2"/>
            <charset val="238"/>
          </rPr>
          <t>SZV_F:FeladatMegnevezes</t>
        </r>
      </text>
    </comment>
    <comment ref="E600" authorId="0" shapeId="0" xr:uid="{52468957-59A7-4D0E-8C70-DBC34221D2BE}">
      <text>
        <r>
          <rPr>
            <sz val="11"/>
            <rFont val="Calibri"/>
            <family val="2"/>
            <charset val="238"/>
          </rPr>
          <t>SZV_F:ElviEngedelySzam</t>
        </r>
      </text>
    </comment>
    <comment ref="F600" authorId="0" shapeId="0" xr:uid="{2F2DB3DD-3690-46D2-BCAD-8F0459B512DF}">
      <text>
        <r>
          <rPr>
            <sz val="11"/>
            <rFont val="Calibri"/>
            <family val="2"/>
            <charset val="238"/>
          </rPr>
          <t>SZV_F:VKR_Kod</t>
        </r>
      </text>
    </comment>
    <comment ref="G600" authorId="0" shapeId="0" xr:uid="{AA7D3918-AD33-4EE5-9E50-3E6D31772251}">
      <text>
        <r>
          <rPr>
            <sz val="11"/>
            <rFont val="Calibri"/>
            <family val="2"/>
            <charset val="238"/>
          </rPr>
          <t>SZV_F:VKR_Nev</t>
        </r>
      </text>
    </comment>
    <comment ref="H600" authorId="0" shapeId="0" xr:uid="{5C43FBC3-C8DB-4C9D-82D2-F0AE06C8D7A8}">
      <text>
        <r>
          <rPr>
            <sz val="11"/>
            <rFont val="Calibri"/>
            <family val="2"/>
            <charset val="238"/>
          </rPr>
          <t>SZV_F:FeladatAzonosito</t>
        </r>
      </text>
    </comment>
    <comment ref="I600" authorId="0" shapeId="0" xr:uid="{237A63B9-12E9-489F-BDD6-8B3BD56897BF}">
      <text>
        <r>
          <rPr>
            <sz val="11"/>
            <rFont val="Calibri"/>
            <family val="2"/>
            <charset val="238"/>
          </rPr>
          <t>SZV_F:EllatasiTerulet</t>
        </r>
      </text>
    </comment>
    <comment ref="J600" authorId="0" shapeId="0" xr:uid="{1D829B92-0BFC-49B0-8034-E0620AF569C8}">
      <text>
        <r>
          <rPr>
            <sz val="11"/>
            <rFont val="Calibri"/>
            <family val="2"/>
            <charset val="238"/>
          </rPr>
          <t>SZV_F:EllatasertFelelos</t>
        </r>
      </text>
    </comment>
    <comment ref="K600" authorId="0" shapeId="0" xr:uid="{14884970-B7B9-4E7B-9C1C-783A97ADB263}">
      <text>
        <r>
          <rPr>
            <sz val="11"/>
            <rFont val="Calibri"/>
            <family val="2"/>
            <charset val="238"/>
          </rPr>
          <t>SZV_F:TervezettNettoKoltseg</t>
        </r>
      </text>
    </comment>
    <comment ref="L600" authorId="0" shapeId="0" xr:uid="{ABDEC426-B72F-43E5-8EA7-B1EB44BC55C0}">
      <text>
        <r>
          <rPr>
            <sz val="11"/>
            <rFont val="Calibri"/>
            <family val="2"/>
            <charset val="238"/>
          </rPr>
          <t>SZV_F:IdotartamKezdes</t>
        </r>
      </text>
    </comment>
    <comment ref="M600" authorId="0" shapeId="0" xr:uid="{F0EA6FC1-B871-4F5F-B31C-1CF28E3958CA}">
      <text>
        <r>
          <rPr>
            <sz val="11"/>
            <rFont val="Calibri"/>
            <family val="2"/>
            <charset val="238"/>
          </rPr>
          <t>SZV_F:IdotartamBefejezes</t>
        </r>
      </text>
    </comment>
    <comment ref="N600" authorId="0" shapeId="0" xr:uid="{EBA9265F-51AF-4036-8B9C-E9035D80D47D}">
      <text>
        <r>
          <rPr>
            <sz val="11"/>
            <rFont val="Calibri"/>
            <family val="2"/>
            <charset val="238"/>
          </rPr>
          <t>SZV_F:NettoKoltsegUtem1</t>
        </r>
      </text>
    </comment>
    <comment ref="O600" authorId="0" shapeId="0" xr:uid="{838B4C93-94BB-4749-A171-3AB8E8B6A4F2}">
      <text>
        <r>
          <rPr>
            <sz val="11"/>
            <rFont val="Calibri"/>
            <family val="2"/>
            <charset val="238"/>
          </rPr>
          <t>SZV_F:NettoKoltsegUtem2</t>
        </r>
      </text>
    </comment>
    <comment ref="P600" authorId="0" shapeId="0" xr:uid="{F867239A-D125-486E-AB8F-B21818941CFC}">
      <text>
        <r>
          <rPr>
            <sz val="11"/>
            <rFont val="Calibri"/>
            <family val="2"/>
            <charset val="238"/>
          </rPr>
          <t>SZV_F:EM_Melleklet2_KTG</t>
        </r>
      </text>
    </comment>
    <comment ref="R600" authorId="0" shapeId="0" xr:uid="{51FC0540-EC96-42BB-BCF2-E8899FFAB939}">
      <text>
        <r>
          <rPr>
            <sz val="11"/>
            <rFont val="Calibri"/>
            <family val="2"/>
            <charset val="238"/>
          </rPr>
          <t>SZV_F:HDUtem1</t>
        </r>
      </text>
    </comment>
    <comment ref="S600" authorId="0" shapeId="0" xr:uid="{7AA6CFF4-2A5A-48B6-96F9-AB106B92DBC7}">
      <text>
        <r>
          <rPr>
            <sz val="11"/>
            <rFont val="Calibri"/>
            <family val="2"/>
            <charset val="238"/>
          </rPr>
          <t>SZV_F:ECSUtem1</t>
        </r>
      </text>
    </comment>
    <comment ref="T600" authorId="0" shapeId="0" xr:uid="{0F6B60CF-68C1-430A-A8AC-31E2B3B99D3C}">
      <text>
        <r>
          <rPr>
            <sz val="11"/>
            <rFont val="Calibri"/>
            <family val="2"/>
            <charset val="238"/>
          </rPr>
          <t>SZV_F:KFHUtem1</t>
        </r>
      </text>
    </comment>
    <comment ref="U600" authorId="0" shapeId="0" xr:uid="{7126E7C9-FC70-43C6-8043-59E6B059502B}">
      <text>
        <r>
          <rPr>
            <sz val="11"/>
            <rFont val="Calibri"/>
            <family val="2"/>
            <charset val="238"/>
          </rPr>
          <t>SZV_F:Egyeb_SajatUtem1</t>
        </r>
      </text>
    </comment>
    <comment ref="V600" authorId="0" shapeId="0" xr:uid="{64E53958-CC0A-408F-8B31-A3530CB7D746}">
      <text>
        <r>
          <rPr>
            <sz val="11"/>
            <rFont val="Calibri"/>
            <family val="2"/>
            <charset val="238"/>
          </rPr>
          <t>SZV_F:DijUtem1</t>
        </r>
      </text>
    </comment>
    <comment ref="W600" authorId="0" shapeId="0" xr:uid="{5A807B02-3D15-49BA-8CF3-B63170BE70F2}">
      <text>
        <r>
          <rPr>
            <sz val="11"/>
            <rFont val="Calibri"/>
            <family val="2"/>
            <charset val="238"/>
          </rPr>
          <t>SZV_F:EM_Melleklet1_Utem1</t>
        </r>
      </text>
    </comment>
    <comment ref="X600" authorId="0" shapeId="0" xr:uid="{7CFCBDAD-E6F6-4E28-934A-24DF6AB52E99}">
      <text>
        <r>
          <rPr>
            <sz val="11"/>
            <rFont val="Calibri"/>
            <family val="2"/>
            <charset val="238"/>
          </rPr>
          <t>SZV_F:EgyebAllamiUtem1</t>
        </r>
      </text>
    </comment>
    <comment ref="Y600" authorId="0" shapeId="0" xr:uid="{7DB41E4D-607E-4BA4-A93F-6242446178BC}">
      <text>
        <r>
          <rPr>
            <sz val="11"/>
            <rFont val="Calibri"/>
            <family val="2"/>
            <charset val="238"/>
          </rPr>
          <t>SZV_F:OnkormanyzatiUtem1</t>
        </r>
      </text>
    </comment>
    <comment ref="Z600" authorId="0" shapeId="0" xr:uid="{F6EB12A9-487A-493B-BA03-550403146EEE}">
      <text>
        <r>
          <rPr>
            <sz val="11"/>
            <rFont val="Calibri"/>
            <family val="2"/>
            <charset val="238"/>
          </rPr>
          <t>SZV_F:EUUtem1</t>
        </r>
      </text>
    </comment>
    <comment ref="AA600" authorId="0" shapeId="0" xr:uid="{C1126597-9729-42C8-8ED2-58E68535CB20}">
      <text>
        <r>
          <rPr>
            <sz val="11"/>
            <rFont val="Calibri"/>
            <family val="2"/>
            <charset val="238"/>
          </rPr>
          <t>SZV_F:EgyebUtem1</t>
        </r>
      </text>
    </comment>
    <comment ref="AB600" authorId="0" shapeId="0" xr:uid="{A3C6BAB3-EA35-4BC3-B802-52A3004EDCDF}">
      <text>
        <r>
          <rPr>
            <sz val="11"/>
            <rFont val="Calibri"/>
            <family val="2"/>
            <charset val="238"/>
          </rPr>
          <t>SZV_F:HitelKotvenyUtem1</t>
        </r>
      </text>
    </comment>
    <comment ref="AC600" authorId="0" shapeId="0" xr:uid="{7C5D79CE-400A-4C38-B591-1694D843551B}">
      <text>
        <r>
          <rPr>
            <sz val="11"/>
            <rFont val="Calibri"/>
            <family val="2"/>
            <charset val="238"/>
          </rPr>
          <t>SZV_F:OsszesenUtem1</t>
        </r>
      </text>
    </comment>
    <comment ref="AF600" authorId="0" shapeId="0" xr:uid="{BE3901B2-711A-41C2-AE43-EEB9B0F335EA}">
      <text>
        <r>
          <rPr>
            <sz val="11"/>
            <rFont val="Calibri"/>
            <family val="2"/>
            <charset val="238"/>
          </rPr>
          <t>SZV_F:HDUtem2</t>
        </r>
      </text>
    </comment>
    <comment ref="AG600" authorId="0" shapeId="0" xr:uid="{74325ADA-07DD-4005-9D46-1014415E19C9}">
      <text>
        <r>
          <rPr>
            <sz val="11"/>
            <rFont val="Calibri"/>
            <family val="2"/>
            <charset val="238"/>
          </rPr>
          <t>SZV_F:ECSUtem2</t>
        </r>
      </text>
    </comment>
    <comment ref="AH600" authorId="0" shapeId="0" xr:uid="{830F6584-816D-4750-B835-C013261285AD}">
      <text>
        <r>
          <rPr>
            <sz val="11"/>
            <rFont val="Calibri"/>
            <family val="2"/>
            <charset val="238"/>
          </rPr>
          <t>SZV_F:KFHUtem2</t>
        </r>
      </text>
    </comment>
    <comment ref="AI600" authorId="0" shapeId="0" xr:uid="{49C25F35-6C4B-48C4-B3E1-62D7D13EF6E6}">
      <text>
        <r>
          <rPr>
            <sz val="11"/>
            <rFont val="Calibri"/>
            <family val="2"/>
            <charset val="238"/>
          </rPr>
          <t>SZV_F:Egyeb_SajatUtem2</t>
        </r>
      </text>
    </comment>
    <comment ref="AJ600" authorId="0" shapeId="0" xr:uid="{E9E633AF-303B-4E29-A78B-66A5291765AA}">
      <text>
        <r>
          <rPr>
            <sz val="11"/>
            <rFont val="Calibri"/>
            <family val="2"/>
            <charset val="238"/>
          </rPr>
          <t>SZV_F:DijUtem2</t>
        </r>
      </text>
    </comment>
    <comment ref="AK600" authorId="0" shapeId="0" xr:uid="{DEF5977A-EC36-4EBD-9D43-107F592A668A}">
      <text>
        <r>
          <rPr>
            <sz val="11"/>
            <rFont val="Calibri"/>
            <family val="2"/>
            <charset val="238"/>
          </rPr>
          <t>SZV_F:EM_Melleklet1_Utem2</t>
        </r>
      </text>
    </comment>
    <comment ref="AL600" authorId="0" shapeId="0" xr:uid="{59439719-36E7-4A8F-A3C4-9DAC9F05800C}">
      <text>
        <r>
          <rPr>
            <sz val="11"/>
            <rFont val="Calibri"/>
            <family val="2"/>
            <charset val="238"/>
          </rPr>
          <t>SZV_F:EgyebAllamiUtem2</t>
        </r>
      </text>
    </comment>
    <comment ref="AM600" authorId="0" shapeId="0" xr:uid="{53D28D85-9A44-446B-894D-CCC6038DB4F5}">
      <text>
        <r>
          <rPr>
            <sz val="11"/>
            <rFont val="Calibri"/>
            <family val="2"/>
            <charset val="238"/>
          </rPr>
          <t>SZV_F:OnkormanyzatiUtem2</t>
        </r>
      </text>
    </comment>
    <comment ref="AN600" authorId="0" shapeId="0" xr:uid="{40FE25DB-A15B-431B-AEDA-F865E1842A9D}">
      <text>
        <r>
          <rPr>
            <sz val="11"/>
            <rFont val="Calibri"/>
            <family val="2"/>
            <charset val="238"/>
          </rPr>
          <t>SZV_F:EUUtem2</t>
        </r>
      </text>
    </comment>
    <comment ref="AO600" authorId="0" shapeId="0" xr:uid="{6FAAE398-7450-4801-A0DC-DA42F4B594BC}">
      <text>
        <r>
          <rPr>
            <sz val="11"/>
            <rFont val="Calibri"/>
            <family val="2"/>
            <charset val="238"/>
          </rPr>
          <t>SZV_F:EgyebUtem2</t>
        </r>
      </text>
    </comment>
    <comment ref="AP600" authorId="0" shapeId="0" xr:uid="{C162D69E-A065-4376-B119-A01231DA4499}">
      <text>
        <r>
          <rPr>
            <sz val="11"/>
            <rFont val="Calibri"/>
            <family val="2"/>
            <charset val="238"/>
          </rPr>
          <t>SZV_F:HitelKotvenyUtem2</t>
        </r>
      </text>
    </comment>
    <comment ref="AQ600" authorId="0" shapeId="0" xr:uid="{35AA4ED6-25B9-4A18-83E7-2D4F77F48D1C}">
      <text>
        <r>
          <rPr>
            <sz val="11"/>
            <rFont val="Calibri"/>
            <family val="2"/>
            <charset val="238"/>
          </rPr>
          <t>SZV_F:OsszesenUtem2</t>
        </r>
      </text>
    </comment>
    <comment ref="AR600" authorId="0" shapeId="0" xr:uid="{C70A204A-AFC8-4C5C-9D88-AE06B055A417}">
      <text>
        <r>
          <rPr>
            <sz val="11"/>
            <rFont val="Calibri"/>
            <family val="2"/>
            <charset val="238"/>
          </rPr>
          <t>SZV_F:ForrashianyUtem2</t>
        </r>
      </text>
    </comment>
    <comment ref="AU600" authorId="0" shapeId="0" xr:uid="{51782D0C-BBC7-4D3C-ABCE-577D8EE006A6}">
      <text>
        <r>
          <rPr>
            <sz val="11"/>
            <rFont val="Calibri"/>
            <family val="2"/>
            <charset val="238"/>
          </rPr>
          <t>SZV_F:Indokolas</t>
        </r>
      </text>
    </comment>
    <comment ref="AV600" authorId="0" shapeId="0" xr:uid="{A44713AF-8771-4D2E-903B-8535F973472C}">
      <text>
        <r>
          <rPr>
            <sz val="11"/>
            <rFont val="Calibri"/>
            <family val="2"/>
            <charset val="238"/>
          </rPr>
          <t>SZV_F:Megjegyzes</t>
        </r>
      </text>
    </comment>
    <comment ref="AW600" authorId="0" shapeId="0" xr:uid="{D5DB6EDA-CFFB-4FEB-A408-B3ADBE523D7E}">
      <text>
        <r>
          <rPr>
            <sz val="11"/>
            <rFont val="Calibri"/>
            <family val="2"/>
            <charset val="238"/>
          </rPr>
          <t>SZV_F:FeladatSorszam</t>
        </r>
      </text>
    </comment>
    <comment ref="AY600" authorId="0" shapeId="0" xr:uid="{0167D6B8-AF85-4267-840E-DE822AE2B753}">
      <text>
        <r>
          <rPr>
            <sz val="11"/>
            <rFont val="Calibri"/>
            <family val="2"/>
            <charset val="238"/>
          </rPr>
          <t>SZV_F:ISA</t>
        </r>
      </text>
    </comment>
    <comment ref="B601" authorId="0" shapeId="0" xr:uid="{CFC8C665-9E63-4E7B-BDAC-051550729F73}">
      <text>
        <r>
          <rPr>
            <sz val="11"/>
            <rFont val="Calibri"/>
            <family val="2"/>
            <charset val="238"/>
          </rPr>
          <t>SZV_F:FontossagiSorrent</t>
        </r>
      </text>
    </comment>
    <comment ref="C601" authorId="0" shapeId="0" xr:uid="{8E65B191-D2FE-4E4E-956B-B538FDC6BB2F}">
      <text>
        <r>
          <rPr>
            <sz val="11"/>
            <rFont val="Calibri"/>
            <family val="2"/>
            <charset val="238"/>
          </rPr>
          <t>SZV_F:FeladatKategoria</t>
        </r>
      </text>
    </comment>
    <comment ref="D601" authorId="0" shapeId="0" xr:uid="{FBD01029-3A46-493C-9409-50E46E5931C6}">
      <text>
        <r>
          <rPr>
            <sz val="11"/>
            <rFont val="Calibri"/>
            <family val="2"/>
            <charset val="238"/>
          </rPr>
          <t>SZV_F:FeladatMegnevezes</t>
        </r>
      </text>
    </comment>
    <comment ref="E601" authorId="0" shapeId="0" xr:uid="{94F2E5F5-2B42-4D18-A27B-93721415B010}">
      <text>
        <r>
          <rPr>
            <sz val="11"/>
            <rFont val="Calibri"/>
            <family val="2"/>
            <charset val="238"/>
          </rPr>
          <t>SZV_F:ElviEngedelySzam</t>
        </r>
      </text>
    </comment>
    <comment ref="F601" authorId="0" shapeId="0" xr:uid="{A700C78E-A0B1-4BF5-991D-96A4F0BDB0D8}">
      <text>
        <r>
          <rPr>
            <sz val="11"/>
            <rFont val="Calibri"/>
            <family val="2"/>
            <charset val="238"/>
          </rPr>
          <t>SZV_F:VKR_Kod</t>
        </r>
      </text>
    </comment>
    <comment ref="G601" authorId="0" shapeId="0" xr:uid="{14C77F00-44D6-4DCA-9A33-360508F63E90}">
      <text>
        <r>
          <rPr>
            <sz val="11"/>
            <rFont val="Calibri"/>
            <family val="2"/>
            <charset val="238"/>
          </rPr>
          <t>SZV_F:VKR_Nev</t>
        </r>
      </text>
    </comment>
    <comment ref="H601" authorId="0" shapeId="0" xr:uid="{EA84DBF9-4667-4C25-83C4-4E18A7310D65}">
      <text>
        <r>
          <rPr>
            <sz val="11"/>
            <rFont val="Calibri"/>
            <family val="2"/>
            <charset val="238"/>
          </rPr>
          <t>SZV_F:FeladatAzonosito</t>
        </r>
      </text>
    </comment>
    <comment ref="I601" authorId="0" shapeId="0" xr:uid="{BB348849-142D-4047-AFB6-48F90E5395A9}">
      <text>
        <r>
          <rPr>
            <sz val="11"/>
            <rFont val="Calibri"/>
            <family val="2"/>
            <charset val="238"/>
          </rPr>
          <t>SZV_F:EllatasiTerulet</t>
        </r>
      </text>
    </comment>
    <comment ref="J601" authorId="0" shapeId="0" xr:uid="{F9A5D3AC-5A7E-40D8-8339-152735581075}">
      <text>
        <r>
          <rPr>
            <sz val="11"/>
            <rFont val="Calibri"/>
            <family val="2"/>
            <charset val="238"/>
          </rPr>
          <t>SZV_F:EllatasertFelelos</t>
        </r>
      </text>
    </comment>
    <comment ref="K601" authorId="0" shapeId="0" xr:uid="{3AA1E729-C18C-44D9-B8A9-EC98ABC62C0B}">
      <text>
        <r>
          <rPr>
            <sz val="11"/>
            <rFont val="Calibri"/>
            <family val="2"/>
            <charset val="238"/>
          </rPr>
          <t>SZV_F:TervezettNettoKoltseg</t>
        </r>
      </text>
    </comment>
    <comment ref="L601" authorId="0" shapeId="0" xr:uid="{FD096468-E8DA-4A4B-BB1C-7244E847691B}">
      <text>
        <r>
          <rPr>
            <sz val="11"/>
            <rFont val="Calibri"/>
            <family val="2"/>
            <charset val="238"/>
          </rPr>
          <t>SZV_F:IdotartamKezdes</t>
        </r>
      </text>
    </comment>
    <comment ref="M601" authorId="0" shapeId="0" xr:uid="{91AB195E-60C0-4721-9EEC-8EAB5EB937C3}">
      <text>
        <r>
          <rPr>
            <sz val="11"/>
            <rFont val="Calibri"/>
            <family val="2"/>
            <charset val="238"/>
          </rPr>
          <t>SZV_F:IdotartamBefejezes</t>
        </r>
      </text>
    </comment>
    <comment ref="N601" authorId="0" shapeId="0" xr:uid="{A7A091C0-BCCD-490C-97F7-B8B42926ED97}">
      <text>
        <r>
          <rPr>
            <sz val="11"/>
            <rFont val="Calibri"/>
            <family val="2"/>
            <charset val="238"/>
          </rPr>
          <t>SZV_F:NettoKoltsegUtem1</t>
        </r>
      </text>
    </comment>
    <comment ref="O601" authorId="0" shapeId="0" xr:uid="{7B43B472-6024-4CC7-BC30-0C2CAB9D833F}">
      <text>
        <r>
          <rPr>
            <sz val="11"/>
            <rFont val="Calibri"/>
            <family val="2"/>
            <charset val="238"/>
          </rPr>
          <t>SZV_F:NettoKoltsegUtem2</t>
        </r>
      </text>
    </comment>
    <comment ref="P601" authorId="0" shapeId="0" xr:uid="{47504236-CCA4-473B-909A-E03254DCF2A9}">
      <text>
        <r>
          <rPr>
            <sz val="11"/>
            <rFont val="Calibri"/>
            <family val="2"/>
            <charset val="238"/>
          </rPr>
          <t>SZV_F:EM_Melleklet2_KTG</t>
        </r>
      </text>
    </comment>
    <comment ref="R601" authorId="0" shapeId="0" xr:uid="{6CEA469C-C42E-458C-A4BC-0263DB012FD9}">
      <text>
        <r>
          <rPr>
            <sz val="11"/>
            <rFont val="Calibri"/>
            <family val="2"/>
            <charset val="238"/>
          </rPr>
          <t>SZV_F:HDUtem1</t>
        </r>
      </text>
    </comment>
    <comment ref="S601" authorId="0" shapeId="0" xr:uid="{05C2015B-82F3-47CD-8A39-B3337E813250}">
      <text>
        <r>
          <rPr>
            <sz val="11"/>
            <rFont val="Calibri"/>
            <family val="2"/>
            <charset val="238"/>
          </rPr>
          <t>SZV_F:ECSUtem1</t>
        </r>
      </text>
    </comment>
    <comment ref="T601" authorId="0" shapeId="0" xr:uid="{53BCD756-FB42-4760-9A13-918D4769F31E}">
      <text>
        <r>
          <rPr>
            <sz val="11"/>
            <rFont val="Calibri"/>
            <family val="2"/>
            <charset val="238"/>
          </rPr>
          <t>SZV_F:KFHUtem1</t>
        </r>
      </text>
    </comment>
    <comment ref="U601" authorId="0" shapeId="0" xr:uid="{E81D5C3D-2500-46EC-97EB-CF511D817559}">
      <text>
        <r>
          <rPr>
            <sz val="11"/>
            <rFont val="Calibri"/>
            <family val="2"/>
            <charset val="238"/>
          </rPr>
          <t>SZV_F:Egyeb_SajatUtem1</t>
        </r>
      </text>
    </comment>
    <comment ref="V601" authorId="0" shapeId="0" xr:uid="{D9490C26-B0F6-4EA7-8FF0-276D7512272F}">
      <text>
        <r>
          <rPr>
            <sz val="11"/>
            <rFont val="Calibri"/>
            <family val="2"/>
            <charset val="238"/>
          </rPr>
          <t>SZV_F:DijUtem1</t>
        </r>
      </text>
    </comment>
    <comment ref="W601" authorId="0" shapeId="0" xr:uid="{0F16A655-EC8A-4521-BD82-93CC209DF886}">
      <text>
        <r>
          <rPr>
            <sz val="11"/>
            <rFont val="Calibri"/>
            <family val="2"/>
            <charset val="238"/>
          </rPr>
          <t>SZV_F:EM_Melleklet1_Utem1</t>
        </r>
      </text>
    </comment>
    <comment ref="X601" authorId="0" shapeId="0" xr:uid="{3DD0CD01-A927-48E6-9AFF-CFA731ECBEAB}">
      <text>
        <r>
          <rPr>
            <sz val="11"/>
            <rFont val="Calibri"/>
            <family val="2"/>
            <charset val="238"/>
          </rPr>
          <t>SZV_F:EgyebAllamiUtem1</t>
        </r>
      </text>
    </comment>
    <comment ref="Y601" authorId="0" shapeId="0" xr:uid="{EF2943AC-3725-48DE-9DA8-24B0824D56AF}">
      <text>
        <r>
          <rPr>
            <sz val="11"/>
            <rFont val="Calibri"/>
            <family val="2"/>
            <charset val="238"/>
          </rPr>
          <t>SZV_F:OnkormanyzatiUtem1</t>
        </r>
      </text>
    </comment>
    <comment ref="Z601" authorId="0" shapeId="0" xr:uid="{95B4B702-9E28-4972-8AC4-F43C2C8DF386}">
      <text>
        <r>
          <rPr>
            <sz val="11"/>
            <rFont val="Calibri"/>
            <family val="2"/>
            <charset val="238"/>
          </rPr>
          <t>SZV_F:EUUtem1</t>
        </r>
      </text>
    </comment>
    <comment ref="AA601" authorId="0" shapeId="0" xr:uid="{CF9CD722-7C5B-4A2B-833A-2643AE6EE609}">
      <text>
        <r>
          <rPr>
            <sz val="11"/>
            <rFont val="Calibri"/>
            <family val="2"/>
            <charset val="238"/>
          </rPr>
          <t>SZV_F:EgyebUtem1</t>
        </r>
      </text>
    </comment>
    <comment ref="AB601" authorId="0" shapeId="0" xr:uid="{DC75A5D1-8911-4B78-A257-DE691FFB34C9}">
      <text>
        <r>
          <rPr>
            <sz val="11"/>
            <rFont val="Calibri"/>
            <family val="2"/>
            <charset val="238"/>
          </rPr>
          <t>SZV_F:HitelKotvenyUtem1</t>
        </r>
      </text>
    </comment>
    <comment ref="AC601" authorId="0" shapeId="0" xr:uid="{56667741-9A3F-43A7-8BDE-F8E2FC5B09D5}">
      <text>
        <r>
          <rPr>
            <sz val="11"/>
            <rFont val="Calibri"/>
            <family val="2"/>
            <charset val="238"/>
          </rPr>
          <t>SZV_F:OsszesenUtem1</t>
        </r>
      </text>
    </comment>
    <comment ref="AF601" authorId="0" shapeId="0" xr:uid="{4E05A309-CF6E-40C6-AAE7-1A8BF4FDDBCC}">
      <text>
        <r>
          <rPr>
            <sz val="11"/>
            <rFont val="Calibri"/>
            <family val="2"/>
            <charset val="238"/>
          </rPr>
          <t>SZV_F:HDUtem2</t>
        </r>
      </text>
    </comment>
    <comment ref="AG601" authorId="0" shapeId="0" xr:uid="{B54DBD96-04A5-4AD5-ABF6-7AA69A30B83E}">
      <text>
        <r>
          <rPr>
            <sz val="11"/>
            <rFont val="Calibri"/>
            <family val="2"/>
            <charset val="238"/>
          </rPr>
          <t>SZV_F:ECSUtem2</t>
        </r>
      </text>
    </comment>
    <comment ref="AH601" authorId="0" shapeId="0" xr:uid="{9432EC09-6370-4550-839B-07A07B276A45}">
      <text>
        <r>
          <rPr>
            <sz val="11"/>
            <rFont val="Calibri"/>
            <family val="2"/>
            <charset val="238"/>
          </rPr>
          <t>SZV_F:KFHUtem2</t>
        </r>
      </text>
    </comment>
    <comment ref="AI601" authorId="0" shapeId="0" xr:uid="{5628C736-A357-47B0-8FB3-542DB7C89C38}">
      <text>
        <r>
          <rPr>
            <sz val="11"/>
            <rFont val="Calibri"/>
            <family val="2"/>
            <charset val="238"/>
          </rPr>
          <t>SZV_F:Egyeb_SajatUtem2</t>
        </r>
      </text>
    </comment>
    <comment ref="AJ601" authorId="0" shapeId="0" xr:uid="{23E6D544-3E83-4ECB-A38D-0A8CDC977B2F}">
      <text>
        <r>
          <rPr>
            <sz val="11"/>
            <rFont val="Calibri"/>
            <family val="2"/>
            <charset val="238"/>
          </rPr>
          <t>SZV_F:DijUtem2</t>
        </r>
      </text>
    </comment>
    <comment ref="AK601" authorId="0" shapeId="0" xr:uid="{91E2EC11-66C6-4979-B305-EF2803090E96}">
      <text>
        <r>
          <rPr>
            <sz val="11"/>
            <rFont val="Calibri"/>
            <family val="2"/>
            <charset val="238"/>
          </rPr>
          <t>SZV_F:EM_Melleklet1_Utem2</t>
        </r>
      </text>
    </comment>
    <comment ref="AL601" authorId="0" shapeId="0" xr:uid="{1F8861B2-B8DF-4FDD-B28C-068C2473E081}">
      <text>
        <r>
          <rPr>
            <sz val="11"/>
            <rFont val="Calibri"/>
            <family val="2"/>
            <charset val="238"/>
          </rPr>
          <t>SZV_F:EgyebAllamiUtem2</t>
        </r>
      </text>
    </comment>
    <comment ref="AM601" authorId="0" shapeId="0" xr:uid="{EBB3A293-1CE5-4F75-9485-18FFABDB270C}">
      <text>
        <r>
          <rPr>
            <sz val="11"/>
            <rFont val="Calibri"/>
            <family val="2"/>
            <charset val="238"/>
          </rPr>
          <t>SZV_F:OnkormanyzatiUtem2</t>
        </r>
      </text>
    </comment>
    <comment ref="AN601" authorId="0" shapeId="0" xr:uid="{BCA519FF-6835-4FE9-895C-029B9826CD54}">
      <text>
        <r>
          <rPr>
            <sz val="11"/>
            <rFont val="Calibri"/>
            <family val="2"/>
            <charset val="238"/>
          </rPr>
          <t>SZV_F:EUUtem2</t>
        </r>
      </text>
    </comment>
    <comment ref="AO601" authorId="0" shapeId="0" xr:uid="{DD16EEC6-FC75-46BC-8552-4732A3C16F10}">
      <text>
        <r>
          <rPr>
            <sz val="11"/>
            <rFont val="Calibri"/>
            <family val="2"/>
            <charset val="238"/>
          </rPr>
          <t>SZV_F:EgyebUtem2</t>
        </r>
      </text>
    </comment>
    <comment ref="AP601" authorId="0" shapeId="0" xr:uid="{177D8F03-1F80-4FA6-8B56-52B84B38F46C}">
      <text>
        <r>
          <rPr>
            <sz val="11"/>
            <rFont val="Calibri"/>
            <family val="2"/>
            <charset val="238"/>
          </rPr>
          <t>SZV_F:HitelKotvenyUtem2</t>
        </r>
      </text>
    </comment>
    <comment ref="AQ601" authorId="0" shapeId="0" xr:uid="{879ECF61-FA3B-41B2-8247-80A50293D12B}">
      <text>
        <r>
          <rPr>
            <sz val="11"/>
            <rFont val="Calibri"/>
            <family val="2"/>
            <charset val="238"/>
          </rPr>
          <t>SZV_F:OsszesenUtem2</t>
        </r>
      </text>
    </comment>
    <comment ref="AR601" authorId="0" shapeId="0" xr:uid="{FCD872AF-CD26-4BB9-9109-E00DC2BCE053}">
      <text>
        <r>
          <rPr>
            <sz val="11"/>
            <rFont val="Calibri"/>
            <family val="2"/>
            <charset val="238"/>
          </rPr>
          <t>SZV_F:ForrashianyUtem2</t>
        </r>
      </text>
    </comment>
    <comment ref="AU601" authorId="0" shapeId="0" xr:uid="{11B097C8-BE32-4D94-AA17-47713ADCC62F}">
      <text>
        <r>
          <rPr>
            <sz val="11"/>
            <rFont val="Calibri"/>
            <family val="2"/>
            <charset val="238"/>
          </rPr>
          <t>SZV_F:Indokolas</t>
        </r>
      </text>
    </comment>
    <comment ref="AV601" authorId="0" shapeId="0" xr:uid="{2BD552F3-2563-4CB6-9D63-3EB93DC47546}">
      <text>
        <r>
          <rPr>
            <sz val="11"/>
            <rFont val="Calibri"/>
            <family val="2"/>
            <charset val="238"/>
          </rPr>
          <t>SZV_F:Megjegyzes</t>
        </r>
      </text>
    </comment>
    <comment ref="AW601" authorId="0" shapeId="0" xr:uid="{E66DB58B-B7CB-44E0-A800-6FAF3DBCB659}">
      <text>
        <r>
          <rPr>
            <sz val="11"/>
            <rFont val="Calibri"/>
            <family val="2"/>
            <charset val="238"/>
          </rPr>
          <t>SZV_F:FeladatSorszam</t>
        </r>
      </text>
    </comment>
    <comment ref="AY601" authorId="0" shapeId="0" xr:uid="{BA73B11E-7E8F-4A0F-A286-EA868779CA3C}">
      <text>
        <r>
          <rPr>
            <sz val="11"/>
            <rFont val="Calibri"/>
            <family val="2"/>
            <charset val="238"/>
          </rPr>
          <t>SZV_F:ISA</t>
        </r>
      </text>
    </comment>
    <comment ref="B602" authorId="0" shapeId="0" xr:uid="{78FF24F7-237F-4E97-956F-08BEEC2AB323}">
      <text>
        <r>
          <rPr>
            <sz val="11"/>
            <rFont val="Calibri"/>
            <family val="2"/>
            <charset val="238"/>
          </rPr>
          <t>SZV_F:FontossagiSorrent</t>
        </r>
      </text>
    </comment>
    <comment ref="C602" authorId="0" shapeId="0" xr:uid="{EE872219-5557-43A4-A5D6-8AE837B9632B}">
      <text>
        <r>
          <rPr>
            <sz val="11"/>
            <rFont val="Calibri"/>
            <family val="2"/>
            <charset val="238"/>
          </rPr>
          <t>SZV_F:FeladatKategoria</t>
        </r>
      </text>
    </comment>
    <comment ref="D602" authorId="0" shapeId="0" xr:uid="{CB36AE2D-A58F-4325-9A18-7452CCE2C093}">
      <text>
        <r>
          <rPr>
            <sz val="11"/>
            <rFont val="Calibri"/>
            <family val="2"/>
            <charset val="238"/>
          </rPr>
          <t>SZV_F:FeladatMegnevezes</t>
        </r>
      </text>
    </comment>
    <comment ref="E602" authorId="0" shapeId="0" xr:uid="{5B891143-1DED-4C9D-BEB4-24070BD94BDA}">
      <text>
        <r>
          <rPr>
            <sz val="11"/>
            <rFont val="Calibri"/>
            <family val="2"/>
            <charset val="238"/>
          </rPr>
          <t>SZV_F:ElviEngedelySzam</t>
        </r>
      </text>
    </comment>
    <comment ref="F602" authorId="0" shapeId="0" xr:uid="{0DDD942F-7ABF-4185-B849-497B50D6CC38}">
      <text>
        <r>
          <rPr>
            <sz val="11"/>
            <rFont val="Calibri"/>
            <family val="2"/>
            <charset val="238"/>
          </rPr>
          <t>SZV_F:VKR_Kod</t>
        </r>
      </text>
    </comment>
    <comment ref="G602" authorId="0" shapeId="0" xr:uid="{2DBB2C85-A73E-4611-947E-F63797F23931}">
      <text>
        <r>
          <rPr>
            <sz val="11"/>
            <rFont val="Calibri"/>
            <family val="2"/>
            <charset val="238"/>
          </rPr>
          <t>SZV_F:VKR_Nev</t>
        </r>
      </text>
    </comment>
    <comment ref="H602" authorId="0" shapeId="0" xr:uid="{3D17B765-8D93-4359-B5D9-649083D978C2}">
      <text>
        <r>
          <rPr>
            <sz val="11"/>
            <rFont val="Calibri"/>
            <family val="2"/>
            <charset val="238"/>
          </rPr>
          <t>SZV_F:FeladatAzonosito</t>
        </r>
      </text>
    </comment>
    <comment ref="I602" authorId="0" shapeId="0" xr:uid="{5DE34A64-7939-4F59-B0A9-415DB7D7EF97}">
      <text>
        <r>
          <rPr>
            <sz val="11"/>
            <rFont val="Calibri"/>
            <family val="2"/>
            <charset val="238"/>
          </rPr>
          <t>SZV_F:EllatasiTerulet</t>
        </r>
      </text>
    </comment>
    <comment ref="J602" authorId="0" shapeId="0" xr:uid="{F03620AD-8411-4214-9AA3-9D14E3404BFF}">
      <text>
        <r>
          <rPr>
            <sz val="11"/>
            <rFont val="Calibri"/>
            <family val="2"/>
            <charset val="238"/>
          </rPr>
          <t>SZV_F:EllatasertFelelos</t>
        </r>
      </text>
    </comment>
    <comment ref="K602" authorId="0" shapeId="0" xr:uid="{F3852F4E-BED3-4573-8A42-B4019C200620}">
      <text>
        <r>
          <rPr>
            <sz val="11"/>
            <rFont val="Calibri"/>
            <family val="2"/>
            <charset val="238"/>
          </rPr>
          <t>SZV_F:TervezettNettoKoltseg</t>
        </r>
      </text>
    </comment>
    <comment ref="L602" authorId="0" shapeId="0" xr:uid="{3A4C5524-2338-4B10-8965-808EE20D6E75}">
      <text>
        <r>
          <rPr>
            <sz val="11"/>
            <rFont val="Calibri"/>
            <family val="2"/>
            <charset val="238"/>
          </rPr>
          <t>SZV_F:IdotartamKezdes</t>
        </r>
      </text>
    </comment>
    <comment ref="M602" authorId="0" shapeId="0" xr:uid="{B1763E73-1208-433F-B162-0E08EF1FE0E7}">
      <text>
        <r>
          <rPr>
            <sz val="11"/>
            <rFont val="Calibri"/>
            <family val="2"/>
            <charset val="238"/>
          </rPr>
          <t>SZV_F:IdotartamBefejezes</t>
        </r>
      </text>
    </comment>
    <comment ref="N602" authorId="0" shapeId="0" xr:uid="{27C9EF52-C293-49E2-93B0-A1D96EE3821F}">
      <text>
        <r>
          <rPr>
            <sz val="11"/>
            <rFont val="Calibri"/>
            <family val="2"/>
            <charset val="238"/>
          </rPr>
          <t>SZV_F:NettoKoltsegUtem1</t>
        </r>
      </text>
    </comment>
    <comment ref="O602" authorId="0" shapeId="0" xr:uid="{2A7A2F62-C3DD-435E-B014-F6316FFD13D9}">
      <text>
        <r>
          <rPr>
            <sz val="11"/>
            <rFont val="Calibri"/>
            <family val="2"/>
            <charset val="238"/>
          </rPr>
          <t>SZV_F:NettoKoltsegUtem2</t>
        </r>
      </text>
    </comment>
    <comment ref="P602" authorId="0" shapeId="0" xr:uid="{7E8BB471-5A44-453D-91E1-B5DF83CFB27D}">
      <text>
        <r>
          <rPr>
            <sz val="11"/>
            <rFont val="Calibri"/>
            <family val="2"/>
            <charset val="238"/>
          </rPr>
          <t>SZV_F:EM_Melleklet2_KTG</t>
        </r>
      </text>
    </comment>
    <comment ref="R602" authorId="0" shapeId="0" xr:uid="{ED97F3DF-008A-4FD0-87DC-8356C94598AC}">
      <text>
        <r>
          <rPr>
            <sz val="11"/>
            <rFont val="Calibri"/>
            <family val="2"/>
            <charset val="238"/>
          </rPr>
          <t>SZV_F:HDUtem1</t>
        </r>
      </text>
    </comment>
    <comment ref="S602" authorId="0" shapeId="0" xr:uid="{727D290A-B665-408B-A873-EC449A72E169}">
      <text>
        <r>
          <rPr>
            <sz val="11"/>
            <rFont val="Calibri"/>
            <family val="2"/>
            <charset val="238"/>
          </rPr>
          <t>SZV_F:ECSUtem1</t>
        </r>
      </text>
    </comment>
    <comment ref="T602" authorId="0" shapeId="0" xr:uid="{1EDCC6D0-2FC9-4782-8CF2-EAAF091A8A41}">
      <text>
        <r>
          <rPr>
            <sz val="11"/>
            <rFont val="Calibri"/>
            <family val="2"/>
            <charset val="238"/>
          </rPr>
          <t>SZV_F:KFHUtem1</t>
        </r>
      </text>
    </comment>
    <comment ref="U602" authorId="0" shapeId="0" xr:uid="{FCA85A95-E90A-4EF7-BB30-9ADB28F1706D}">
      <text>
        <r>
          <rPr>
            <sz val="11"/>
            <rFont val="Calibri"/>
            <family val="2"/>
            <charset val="238"/>
          </rPr>
          <t>SZV_F:Egyeb_SajatUtem1</t>
        </r>
      </text>
    </comment>
    <comment ref="V602" authorId="0" shapeId="0" xr:uid="{F1F88553-1C31-4CF1-9EAA-DC42687082FA}">
      <text>
        <r>
          <rPr>
            <sz val="11"/>
            <rFont val="Calibri"/>
            <family val="2"/>
            <charset val="238"/>
          </rPr>
          <t>SZV_F:DijUtem1</t>
        </r>
      </text>
    </comment>
    <comment ref="W602" authorId="0" shapeId="0" xr:uid="{C06C3EB9-7849-42A6-8BB2-95A5F7E4A976}">
      <text>
        <r>
          <rPr>
            <sz val="11"/>
            <rFont val="Calibri"/>
            <family val="2"/>
            <charset val="238"/>
          </rPr>
          <t>SZV_F:EM_Melleklet1_Utem1</t>
        </r>
      </text>
    </comment>
    <comment ref="X602" authorId="0" shapeId="0" xr:uid="{CBD316A7-2359-4A01-A228-0C471DB13947}">
      <text>
        <r>
          <rPr>
            <sz val="11"/>
            <rFont val="Calibri"/>
            <family val="2"/>
            <charset val="238"/>
          </rPr>
          <t>SZV_F:EgyebAllamiUtem1</t>
        </r>
      </text>
    </comment>
    <comment ref="Y602" authorId="0" shapeId="0" xr:uid="{9752E1CA-91C6-4704-896E-A61778652366}">
      <text>
        <r>
          <rPr>
            <sz val="11"/>
            <rFont val="Calibri"/>
            <family val="2"/>
            <charset val="238"/>
          </rPr>
          <t>SZV_F:OnkormanyzatiUtem1</t>
        </r>
      </text>
    </comment>
    <comment ref="Z602" authorId="0" shapeId="0" xr:uid="{7E410043-E3B7-4A0F-B293-B61D89A16B32}">
      <text>
        <r>
          <rPr>
            <sz val="11"/>
            <rFont val="Calibri"/>
            <family val="2"/>
            <charset val="238"/>
          </rPr>
          <t>SZV_F:EUUtem1</t>
        </r>
      </text>
    </comment>
    <comment ref="AA602" authorId="0" shapeId="0" xr:uid="{9CA3B77F-5C10-4A7D-BD6D-7A52513E4240}">
      <text>
        <r>
          <rPr>
            <sz val="11"/>
            <rFont val="Calibri"/>
            <family val="2"/>
            <charset val="238"/>
          </rPr>
          <t>SZV_F:EgyebUtem1</t>
        </r>
      </text>
    </comment>
    <comment ref="AB602" authorId="0" shapeId="0" xr:uid="{6FDF65B4-5D19-4DAB-9DE7-0772C2A146E0}">
      <text>
        <r>
          <rPr>
            <sz val="11"/>
            <rFont val="Calibri"/>
            <family val="2"/>
            <charset val="238"/>
          </rPr>
          <t>SZV_F:HitelKotvenyUtem1</t>
        </r>
      </text>
    </comment>
    <comment ref="AC602" authorId="0" shapeId="0" xr:uid="{4497B05C-B6C4-44FF-A66A-9FBA7EBB0065}">
      <text>
        <r>
          <rPr>
            <sz val="11"/>
            <rFont val="Calibri"/>
            <family val="2"/>
            <charset val="238"/>
          </rPr>
          <t>SZV_F:OsszesenUtem1</t>
        </r>
      </text>
    </comment>
    <comment ref="AF602" authorId="0" shapeId="0" xr:uid="{9D9CDF8E-AB2D-40C1-BB10-879F1772E41B}">
      <text>
        <r>
          <rPr>
            <sz val="11"/>
            <rFont val="Calibri"/>
            <family val="2"/>
            <charset val="238"/>
          </rPr>
          <t>SZV_F:HDUtem2</t>
        </r>
      </text>
    </comment>
    <comment ref="AG602" authorId="0" shapeId="0" xr:uid="{23CE268B-1AB9-430A-906B-857780E21B39}">
      <text>
        <r>
          <rPr>
            <sz val="11"/>
            <rFont val="Calibri"/>
            <family val="2"/>
            <charset val="238"/>
          </rPr>
          <t>SZV_F:ECSUtem2</t>
        </r>
      </text>
    </comment>
    <comment ref="AH602" authorId="0" shapeId="0" xr:uid="{5CEB93AC-0809-409C-9666-6B49E1D6FE8C}">
      <text>
        <r>
          <rPr>
            <sz val="11"/>
            <rFont val="Calibri"/>
            <family val="2"/>
            <charset val="238"/>
          </rPr>
          <t>SZV_F:KFHUtem2</t>
        </r>
      </text>
    </comment>
    <comment ref="AI602" authorId="0" shapeId="0" xr:uid="{0D68A0DB-856C-4580-B6AE-947836502BF3}">
      <text>
        <r>
          <rPr>
            <sz val="11"/>
            <rFont val="Calibri"/>
            <family val="2"/>
            <charset val="238"/>
          </rPr>
          <t>SZV_F:Egyeb_SajatUtem2</t>
        </r>
      </text>
    </comment>
    <comment ref="AJ602" authorId="0" shapeId="0" xr:uid="{D986E406-A450-4DB9-B57B-DB9AF0307278}">
      <text>
        <r>
          <rPr>
            <sz val="11"/>
            <rFont val="Calibri"/>
            <family val="2"/>
            <charset val="238"/>
          </rPr>
          <t>SZV_F:DijUtem2</t>
        </r>
      </text>
    </comment>
    <comment ref="AK602" authorId="0" shapeId="0" xr:uid="{90D70808-B51D-440F-BF0A-FACE5EAA6FF0}">
      <text>
        <r>
          <rPr>
            <sz val="11"/>
            <rFont val="Calibri"/>
            <family val="2"/>
            <charset val="238"/>
          </rPr>
          <t>SZV_F:EM_Melleklet1_Utem2</t>
        </r>
      </text>
    </comment>
    <comment ref="AL602" authorId="0" shapeId="0" xr:uid="{A2DA7414-FB4A-4A84-A378-6F14D30E6781}">
      <text>
        <r>
          <rPr>
            <sz val="11"/>
            <rFont val="Calibri"/>
            <family val="2"/>
            <charset val="238"/>
          </rPr>
          <t>SZV_F:EgyebAllamiUtem2</t>
        </r>
      </text>
    </comment>
    <comment ref="AM602" authorId="0" shapeId="0" xr:uid="{8291C6BA-11BB-4AA1-952F-EEDA5E163435}">
      <text>
        <r>
          <rPr>
            <sz val="11"/>
            <rFont val="Calibri"/>
            <family val="2"/>
            <charset val="238"/>
          </rPr>
          <t>SZV_F:OnkormanyzatiUtem2</t>
        </r>
      </text>
    </comment>
    <comment ref="AN602" authorId="0" shapeId="0" xr:uid="{3A9D345E-FC81-4FAB-B927-4DAF60C8CD31}">
      <text>
        <r>
          <rPr>
            <sz val="11"/>
            <rFont val="Calibri"/>
            <family val="2"/>
            <charset val="238"/>
          </rPr>
          <t>SZV_F:EUUtem2</t>
        </r>
      </text>
    </comment>
    <comment ref="AO602" authorId="0" shapeId="0" xr:uid="{EBE86E4B-9350-4697-869E-F7D18622C352}">
      <text>
        <r>
          <rPr>
            <sz val="11"/>
            <rFont val="Calibri"/>
            <family val="2"/>
            <charset val="238"/>
          </rPr>
          <t>SZV_F:EgyebUtem2</t>
        </r>
      </text>
    </comment>
    <comment ref="AP602" authorId="0" shapeId="0" xr:uid="{343BF2CF-0155-458E-A120-BF6FC421ED0D}">
      <text>
        <r>
          <rPr>
            <sz val="11"/>
            <rFont val="Calibri"/>
            <family val="2"/>
            <charset val="238"/>
          </rPr>
          <t>SZV_F:HitelKotvenyUtem2</t>
        </r>
      </text>
    </comment>
    <comment ref="AQ602" authorId="0" shapeId="0" xr:uid="{16B9B6F4-620E-47F0-8774-ADC024751A47}">
      <text>
        <r>
          <rPr>
            <sz val="11"/>
            <rFont val="Calibri"/>
            <family val="2"/>
            <charset val="238"/>
          </rPr>
          <t>SZV_F:OsszesenUtem2</t>
        </r>
      </text>
    </comment>
    <comment ref="AR602" authorId="0" shapeId="0" xr:uid="{F67B3F5B-9D3F-4D8F-A8AA-CBC0D8373056}">
      <text>
        <r>
          <rPr>
            <sz val="11"/>
            <rFont val="Calibri"/>
            <family val="2"/>
            <charset val="238"/>
          </rPr>
          <t>SZV_F:ForrashianyUtem2</t>
        </r>
      </text>
    </comment>
    <comment ref="AU602" authorId="0" shapeId="0" xr:uid="{D70A0698-959D-44B4-B16B-6AC00ECC438C}">
      <text>
        <r>
          <rPr>
            <sz val="11"/>
            <rFont val="Calibri"/>
            <family val="2"/>
            <charset val="238"/>
          </rPr>
          <t>SZV_F:Indokolas</t>
        </r>
      </text>
    </comment>
    <comment ref="AV602" authorId="0" shapeId="0" xr:uid="{9C0F5669-0884-4880-BE15-2F73CEE02544}">
      <text>
        <r>
          <rPr>
            <sz val="11"/>
            <rFont val="Calibri"/>
            <family val="2"/>
            <charset val="238"/>
          </rPr>
          <t>SZV_F:Megjegyzes</t>
        </r>
      </text>
    </comment>
    <comment ref="AW602" authorId="0" shapeId="0" xr:uid="{E1EFC7BC-F15B-4E90-A283-23EA26563408}">
      <text>
        <r>
          <rPr>
            <sz val="11"/>
            <rFont val="Calibri"/>
            <family val="2"/>
            <charset val="238"/>
          </rPr>
          <t>SZV_F:FeladatSorszam</t>
        </r>
      </text>
    </comment>
    <comment ref="AY602" authorId="0" shapeId="0" xr:uid="{8F5C3518-88A9-4A40-84FF-4EA2CC3E0B6D}">
      <text>
        <r>
          <rPr>
            <sz val="11"/>
            <rFont val="Calibri"/>
            <family val="2"/>
            <charset val="238"/>
          </rPr>
          <t>SZV_F:ISA</t>
        </r>
      </text>
    </comment>
    <comment ref="B603" authorId="0" shapeId="0" xr:uid="{A62928C2-5DEE-4ABB-AA7A-3EB4757C4DC3}">
      <text>
        <r>
          <rPr>
            <sz val="11"/>
            <rFont val="Calibri"/>
            <family val="2"/>
            <charset val="238"/>
          </rPr>
          <t>SZV_F:FontossagiSorrent</t>
        </r>
      </text>
    </comment>
    <comment ref="C603" authorId="0" shapeId="0" xr:uid="{B8C3CE7D-6FC6-4521-A313-8E9ABFB41D3B}">
      <text>
        <r>
          <rPr>
            <sz val="11"/>
            <rFont val="Calibri"/>
            <family val="2"/>
            <charset val="238"/>
          </rPr>
          <t>SZV_F:FeladatKategoria</t>
        </r>
      </text>
    </comment>
    <comment ref="D603" authorId="0" shapeId="0" xr:uid="{56F9C9C9-FFF0-4FA6-8394-0339CD3AE2F0}">
      <text>
        <r>
          <rPr>
            <sz val="11"/>
            <rFont val="Calibri"/>
            <family val="2"/>
            <charset val="238"/>
          </rPr>
          <t>SZV_F:FeladatMegnevezes</t>
        </r>
      </text>
    </comment>
    <comment ref="E603" authorId="0" shapeId="0" xr:uid="{87F535C5-75BB-4789-8EBD-99C944A45839}">
      <text>
        <r>
          <rPr>
            <sz val="11"/>
            <rFont val="Calibri"/>
            <family val="2"/>
            <charset val="238"/>
          </rPr>
          <t>SZV_F:ElviEngedelySzam</t>
        </r>
      </text>
    </comment>
    <comment ref="F603" authorId="0" shapeId="0" xr:uid="{A8AF0D4D-409D-43C5-9568-818656CB22F0}">
      <text>
        <r>
          <rPr>
            <sz val="11"/>
            <rFont val="Calibri"/>
            <family val="2"/>
            <charset val="238"/>
          </rPr>
          <t>SZV_F:VKR_Kod</t>
        </r>
      </text>
    </comment>
    <comment ref="G603" authorId="0" shapeId="0" xr:uid="{E18B18A4-C301-4F81-B067-6CA12C13937F}">
      <text>
        <r>
          <rPr>
            <sz val="11"/>
            <rFont val="Calibri"/>
            <family val="2"/>
            <charset val="238"/>
          </rPr>
          <t>SZV_F:VKR_Nev</t>
        </r>
      </text>
    </comment>
    <comment ref="H603" authorId="0" shapeId="0" xr:uid="{7A963AC8-4525-46C8-A3E3-E712031C40DA}">
      <text>
        <r>
          <rPr>
            <sz val="11"/>
            <rFont val="Calibri"/>
            <family val="2"/>
            <charset val="238"/>
          </rPr>
          <t>SZV_F:FeladatAzonosito</t>
        </r>
      </text>
    </comment>
    <comment ref="I603" authorId="0" shapeId="0" xr:uid="{4D9BAA87-CEA6-4C96-AC9C-306C6832D590}">
      <text>
        <r>
          <rPr>
            <sz val="11"/>
            <rFont val="Calibri"/>
            <family val="2"/>
            <charset val="238"/>
          </rPr>
          <t>SZV_F:EllatasiTerulet</t>
        </r>
      </text>
    </comment>
    <comment ref="J603" authorId="0" shapeId="0" xr:uid="{A3B4CFA1-6FC1-4951-8EEA-95536C969478}">
      <text>
        <r>
          <rPr>
            <sz val="11"/>
            <rFont val="Calibri"/>
            <family val="2"/>
            <charset val="238"/>
          </rPr>
          <t>SZV_F:EllatasertFelelos</t>
        </r>
      </text>
    </comment>
    <comment ref="K603" authorId="0" shapeId="0" xr:uid="{7E36D8AC-ACD2-4DFD-906A-543F0D444199}">
      <text>
        <r>
          <rPr>
            <sz val="11"/>
            <rFont val="Calibri"/>
            <family val="2"/>
            <charset val="238"/>
          </rPr>
          <t>SZV_F:TervezettNettoKoltseg</t>
        </r>
      </text>
    </comment>
    <comment ref="L603" authorId="0" shapeId="0" xr:uid="{E75A00E5-F08D-4661-B78F-D41E12E49149}">
      <text>
        <r>
          <rPr>
            <sz val="11"/>
            <rFont val="Calibri"/>
            <family val="2"/>
            <charset val="238"/>
          </rPr>
          <t>SZV_F:IdotartamKezdes</t>
        </r>
      </text>
    </comment>
    <comment ref="M603" authorId="0" shapeId="0" xr:uid="{7F9F01F8-2FC5-41E1-90B7-5DD95C7810D0}">
      <text>
        <r>
          <rPr>
            <sz val="11"/>
            <rFont val="Calibri"/>
            <family val="2"/>
            <charset val="238"/>
          </rPr>
          <t>SZV_F:IdotartamBefejezes</t>
        </r>
      </text>
    </comment>
    <comment ref="N603" authorId="0" shapeId="0" xr:uid="{CADFA634-8BD4-462C-8FEC-7C6B1F25C3F7}">
      <text>
        <r>
          <rPr>
            <sz val="11"/>
            <rFont val="Calibri"/>
            <family val="2"/>
            <charset val="238"/>
          </rPr>
          <t>SZV_F:NettoKoltsegUtem1</t>
        </r>
      </text>
    </comment>
    <comment ref="O603" authorId="0" shapeId="0" xr:uid="{04C6ECA3-E450-4336-8160-094CFF962810}">
      <text>
        <r>
          <rPr>
            <sz val="11"/>
            <rFont val="Calibri"/>
            <family val="2"/>
            <charset val="238"/>
          </rPr>
          <t>SZV_F:NettoKoltsegUtem2</t>
        </r>
      </text>
    </comment>
    <comment ref="P603" authorId="0" shapeId="0" xr:uid="{98051D25-59DB-435A-9F93-3CAEA74AFB05}">
      <text>
        <r>
          <rPr>
            <sz val="11"/>
            <rFont val="Calibri"/>
            <family val="2"/>
            <charset val="238"/>
          </rPr>
          <t>SZV_F:EM_Melleklet2_KTG</t>
        </r>
      </text>
    </comment>
    <comment ref="R603" authorId="0" shapeId="0" xr:uid="{4E727B7A-E015-4682-A2D2-51AA97611E90}">
      <text>
        <r>
          <rPr>
            <sz val="11"/>
            <rFont val="Calibri"/>
            <family val="2"/>
            <charset val="238"/>
          </rPr>
          <t>SZV_F:HDUtem1</t>
        </r>
      </text>
    </comment>
    <comment ref="S603" authorId="0" shapeId="0" xr:uid="{95D483ED-81F5-410C-B0CE-B52D0EA77E99}">
      <text>
        <r>
          <rPr>
            <sz val="11"/>
            <rFont val="Calibri"/>
            <family val="2"/>
            <charset val="238"/>
          </rPr>
          <t>SZV_F:ECSUtem1</t>
        </r>
      </text>
    </comment>
    <comment ref="T603" authorId="0" shapeId="0" xr:uid="{B0592AA5-BBB1-4A1D-993F-9C0F04C03A8F}">
      <text>
        <r>
          <rPr>
            <sz val="11"/>
            <rFont val="Calibri"/>
            <family val="2"/>
            <charset val="238"/>
          </rPr>
          <t>SZV_F:KFHUtem1</t>
        </r>
      </text>
    </comment>
    <comment ref="U603" authorId="0" shapeId="0" xr:uid="{B28E3D11-2E84-4176-BADB-039751D7D202}">
      <text>
        <r>
          <rPr>
            <sz val="11"/>
            <rFont val="Calibri"/>
            <family val="2"/>
            <charset val="238"/>
          </rPr>
          <t>SZV_F:Egyeb_SajatUtem1</t>
        </r>
      </text>
    </comment>
    <comment ref="V603" authorId="0" shapeId="0" xr:uid="{F37D3A13-C19A-47F8-9D24-B1A00EB5145C}">
      <text>
        <r>
          <rPr>
            <sz val="11"/>
            <rFont val="Calibri"/>
            <family val="2"/>
            <charset val="238"/>
          </rPr>
          <t>SZV_F:DijUtem1</t>
        </r>
      </text>
    </comment>
    <comment ref="W603" authorId="0" shapeId="0" xr:uid="{4ACB7880-D31F-4CE4-A32F-EB144BE927E4}">
      <text>
        <r>
          <rPr>
            <sz val="11"/>
            <rFont val="Calibri"/>
            <family val="2"/>
            <charset val="238"/>
          </rPr>
          <t>SZV_F:EM_Melleklet1_Utem1</t>
        </r>
      </text>
    </comment>
    <comment ref="X603" authorId="0" shapeId="0" xr:uid="{6BE9BA91-D24E-470C-A8AE-3728B1E41E54}">
      <text>
        <r>
          <rPr>
            <sz val="11"/>
            <rFont val="Calibri"/>
            <family val="2"/>
            <charset val="238"/>
          </rPr>
          <t>SZV_F:EgyebAllamiUtem1</t>
        </r>
      </text>
    </comment>
    <comment ref="Y603" authorId="0" shapeId="0" xr:uid="{5D41CDD5-A30F-4B4D-9005-6D5D6AB87C53}">
      <text>
        <r>
          <rPr>
            <sz val="11"/>
            <rFont val="Calibri"/>
            <family val="2"/>
            <charset val="238"/>
          </rPr>
          <t>SZV_F:OnkormanyzatiUtem1</t>
        </r>
      </text>
    </comment>
    <comment ref="Z603" authorId="0" shapeId="0" xr:uid="{1BA66753-B552-446F-84FF-89B0E439A047}">
      <text>
        <r>
          <rPr>
            <sz val="11"/>
            <rFont val="Calibri"/>
            <family val="2"/>
            <charset val="238"/>
          </rPr>
          <t>SZV_F:EUUtem1</t>
        </r>
      </text>
    </comment>
    <comment ref="AA603" authorId="0" shapeId="0" xr:uid="{0502B741-7155-4D9D-9238-01A002034135}">
      <text>
        <r>
          <rPr>
            <sz val="11"/>
            <rFont val="Calibri"/>
            <family val="2"/>
            <charset val="238"/>
          </rPr>
          <t>SZV_F:EgyebUtem1</t>
        </r>
      </text>
    </comment>
    <comment ref="AB603" authorId="0" shapeId="0" xr:uid="{C813CCD6-7BD0-4C89-8A93-ED9EDD0D2DD6}">
      <text>
        <r>
          <rPr>
            <sz val="11"/>
            <rFont val="Calibri"/>
            <family val="2"/>
            <charset val="238"/>
          </rPr>
          <t>SZV_F:HitelKotvenyUtem1</t>
        </r>
      </text>
    </comment>
    <comment ref="AC603" authorId="0" shapeId="0" xr:uid="{96E05ACF-B124-4A04-BC8F-79E73DE218B3}">
      <text>
        <r>
          <rPr>
            <sz val="11"/>
            <rFont val="Calibri"/>
            <family val="2"/>
            <charset val="238"/>
          </rPr>
          <t>SZV_F:OsszesenUtem1</t>
        </r>
      </text>
    </comment>
    <comment ref="AF603" authorId="0" shapeId="0" xr:uid="{1B8EF634-888F-4D6A-A749-291875442076}">
      <text>
        <r>
          <rPr>
            <sz val="11"/>
            <rFont val="Calibri"/>
            <family val="2"/>
            <charset val="238"/>
          </rPr>
          <t>SZV_F:HDUtem2</t>
        </r>
      </text>
    </comment>
    <comment ref="AG603" authorId="0" shapeId="0" xr:uid="{C2243014-433B-441B-9926-F3964457F55C}">
      <text>
        <r>
          <rPr>
            <sz val="11"/>
            <rFont val="Calibri"/>
            <family val="2"/>
            <charset val="238"/>
          </rPr>
          <t>SZV_F:ECSUtem2</t>
        </r>
      </text>
    </comment>
    <comment ref="AH603" authorId="0" shapeId="0" xr:uid="{F97BE86F-F8F4-4CF1-AEE3-3E8EE2B36219}">
      <text>
        <r>
          <rPr>
            <sz val="11"/>
            <rFont val="Calibri"/>
            <family val="2"/>
            <charset val="238"/>
          </rPr>
          <t>SZV_F:KFHUtem2</t>
        </r>
      </text>
    </comment>
    <comment ref="AI603" authorId="0" shapeId="0" xr:uid="{92943B30-D517-41F6-8439-7EB0851D10A8}">
      <text>
        <r>
          <rPr>
            <sz val="11"/>
            <rFont val="Calibri"/>
            <family val="2"/>
            <charset val="238"/>
          </rPr>
          <t>SZV_F:Egyeb_SajatUtem2</t>
        </r>
      </text>
    </comment>
    <comment ref="AJ603" authorId="0" shapeId="0" xr:uid="{3A096813-BDCC-484B-B46A-B5CDD323294E}">
      <text>
        <r>
          <rPr>
            <sz val="11"/>
            <rFont val="Calibri"/>
            <family val="2"/>
            <charset val="238"/>
          </rPr>
          <t>SZV_F:DijUtem2</t>
        </r>
      </text>
    </comment>
    <comment ref="AK603" authorId="0" shapeId="0" xr:uid="{4EED25F1-4A87-45CA-82F0-118BA6218FCB}">
      <text>
        <r>
          <rPr>
            <sz val="11"/>
            <rFont val="Calibri"/>
            <family val="2"/>
            <charset val="238"/>
          </rPr>
          <t>SZV_F:EM_Melleklet1_Utem2</t>
        </r>
      </text>
    </comment>
    <comment ref="AL603" authorId="0" shapeId="0" xr:uid="{BB73DFE9-AD0B-48A6-915E-A1738E549DC4}">
      <text>
        <r>
          <rPr>
            <sz val="11"/>
            <rFont val="Calibri"/>
            <family val="2"/>
            <charset val="238"/>
          </rPr>
          <t>SZV_F:EgyebAllamiUtem2</t>
        </r>
      </text>
    </comment>
    <comment ref="AM603" authorId="0" shapeId="0" xr:uid="{08E97813-7974-4E3C-AF2E-0C4C385759D7}">
      <text>
        <r>
          <rPr>
            <sz val="11"/>
            <rFont val="Calibri"/>
            <family val="2"/>
            <charset val="238"/>
          </rPr>
          <t>SZV_F:OnkormanyzatiUtem2</t>
        </r>
      </text>
    </comment>
    <comment ref="AN603" authorId="0" shapeId="0" xr:uid="{64F9F9F1-A299-4435-97BB-EB7A1836EEFA}">
      <text>
        <r>
          <rPr>
            <sz val="11"/>
            <rFont val="Calibri"/>
            <family val="2"/>
            <charset val="238"/>
          </rPr>
          <t>SZV_F:EUUtem2</t>
        </r>
      </text>
    </comment>
    <comment ref="AO603" authorId="0" shapeId="0" xr:uid="{B1794598-198E-49AE-9F97-B18553553D27}">
      <text>
        <r>
          <rPr>
            <sz val="11"/>
            <rFont val="Calibri"/>
            <family val="2"/>
            <charset val="238"/>
          </rPr>
          <t>SZV_F:EgyebUtem2</t>
        </r>
      </text>
    </comment>
    <comment ref="AP603" authorId="0" shapeId="0" xr:uid="{E8B26758-367B-47BD-A5DB-E233802CE3DE}">
      <text>
        <r>
          <rPr>
            <sz val="11"/>
            <rFont val="Calibri"/>
            <family val="2"/>
            <charset val="238"/>
          </rPr>
          <t>SZV_F:HitelKotvenyUtem2</t>
        </r>
      </text>
    </comment>
    <comment ref="AQ603" authorId="0" shapeId="0" xr:uid="{7F4B6C00-DA96-4238-852A-7102D57AAC5D}">
      <text>
        <r>
          <rPr>
            <sz val="11"/>
            <rFont val="Calibri"/>
            <family val="2"/>
            <charset val="238"/>
          </rPr>
          <t>SZV_F:OsszesenUtem2</t>
        </r>
      </text>
    </comment>
    <comment ref="AR603" authorId="0" shapeId="0" xr:uid="{8202BD1B-40A0-40F8-A88C-81EB91598DBD}">
      <text>
        <r>
          <rPr>
            <sz val="11"/>
            <rFont val="Calibri"/>
            <family val="2"/>
            <charset val="238"/>
          </rPr>
          <t>SZV_F:ForrashianyUtem2</t>
        </r>
      </text>
    </comment>
    <comment ref="AU603" authorId="0" shapeId="0" xr:uid="{AF1B0B86-3314-4B34-9289-6745D78F1C9F}">
      <text>
        <r>
          <rPr>
            <sz val="11"/>
            <rFont val="Calibri"/>
            <family val="2"/>
            <charset val="238"/>
          </rPr>
          <t>SZV_F:Indokolas</t>
        </r>
      </text>
    </comment>
    <comment ref="AV603" authorId="0" shapeId="0" xr:uid="{34CAE38C-E3B4-474F-B0F8-553FF2D40872}">
      <text>
        <r>
          <rPr>
            <sz val="11"/>
            <rFont val="Calibri"/>
            <family val="2"/>
            <charset val="238"/>
          </rPr>
          <t>SZV_F:Megjegyzes</t>
        </r>
      </text>
    </comment>
    <comment ref="AW603" authorId="0" shapeId="0" xr:uid="{6C94B6D7-0EEE-494E-97CD-763E1D29B2B6}">
      <text>
        <r>
          <rPr>
            <sz val="11"/>
            <rFont val="Calibri"/>
            <family val="2"/>
            <charset val="238"/>
          </rPr>
          <t>SZV_F:FeladatSorszam</t>
        </r>
      </text>
    </comment>
    <comment ref="AY603" authorId="0" shapeId="0" xr:uid="{7CBF02EF-DFC7-4649-B41D-F010BF802AC9}">
      <text>
        <r>
          <rPr>
            <sz val="11"/>
            <rFont val="Calibri"/>
            <family val="2"/>
            <charset val="238"/>
          </rPr>
          <t>SZV_F:ISA</t>
        </r>
      </text>
    </comment>
    <comment ref="B604" authorId="0" shapeId="0" xr:uid="{A12860DA-1841-4495-B265-70C57499DB12}">
      <text>
        <r>
          <rPr>
            <sz val="11"/>
            <rFont val="Calibri"/>
            <family val="2"/>
            <charset val="238"/>
          </rPr>
          <t>SZV_F:FontossagiSorrent</t>
        </r>
      </text>
    </comment>
    <comment ref="C604" authorId="0" shapeId="0" xr:uid="{4D1D31C9-C965-4707-A99B-9D04F5945D21}">
      <text>
        <r>
          <rPr>
            <sz val="11"/>
            <rFont val="Calibri"/>
            <family val="2"/>
            <charset val="238"/>
          </rPr>
          <t>SZV_F:FeladatKategoria</t>
        </r>
      </text>
    </comment>
    <comment ref="D604" authorId="0" shapeId="0" xr:uid="{D0D7B1B5-66A8-41B0-AB07-A314FC1AF788}">
      <text>
        <r>
          <rPr>
            <sz val="11"/>
            <rFont val="Calibri"/>
            <family val="2"/>
            <charset val="238"/>
          </rPr>
          <t>SZV_F:FeladatMegnevezes</t>
        </r>
      </text>
    </comment>
    <comment ref="E604" authorId="0" shapeId="0" xr:uid="{770090AB-3CA4-4E05-9A0A-BCEA78D23C3A}">
      <text>
        <r>
          <rPr>
            <sz val="11"/>
            <rFont val="Calibri"/>
            <family val="2"/>
            <charset val="238"/>
          </rPr>
          <t>SZV_F:ElviEngedelySzam</t>
        </r>
      </text>
    </comment>
    <comment ref="F604" authorId="0" shapeId="0" xr:uid="{EAD814AE-A719-4DBA-8046-CAA9F4F1B275}">
      <text>
        <r>
          <rPr>
            <sz val="11"/>
            <rFont val="Calibri"/>
            <family val="2"/>
            <charset val="238"/>
          </rPr>
          <t>SZV_F:VKR_Kod</t>
        </r>
      </text>
    </comment>
    <comment ref="G604" authorId="0" shapeId="0" xr:uid="{739E3B0E-8852-40F0-8CB1-EF845F5EAB49}">
      <text>
        <r>
          <rPr>
            <sz val="11"/>
            <rFont val="Calibri"/>
            <family val="2"/>
            <charset val="238"/>
          </rPr>
          <t>SZV_F:VKR_Nev</t>
        </r>
      </text>
    </comment>
    <comment ref="H604" authorId="0" shapeId="0" xr:uid="{2CC62685-6ED7-4661-9572-0EF4E3AC9B93}">
      <text>
        <r>
          <rPr>
            <sz val="11"/>
            <rFont val="Calibri"/>
            <family val="2"/>
            <charset val="238"/>
          </rPr>
          <t>SZV_F:FeladatAzonosito</t>
        </r>
      </text>
    </comment>
    <comment ref="I604" authorId="0" shapeId="0" xr:uid="{AA099F94-E8E0-4D30-A049-048E17EE35CE}">
      <text>
        <r>
          <rPr>
            <sz val="11"/>
            <rFont val="Calibri"/>
            <family val="2"/>
            <charset val="238"/>
          </rPr>
          <t>SZV_F:EllatasiTerulet</t>
        </r>
      </text>
    </comment>
    <comment ref="J604" authorId="0" shapeId="0" xr:uid="{5F1D3A83-79AB-4EDC-BD8F-D96381A70E54}">
      <text>
        <r>
          <rPr>
            <sz val="11"/>
            <rFont val="Calibri"/>
            <family val="2"/>
            <charset val="238"/>
          </rPr>
          <t>SZV_F:EllatasertFelelos</t>
        </r>
      </text>
    </comment>
    <comment ref="K604" authorId="0" shapeId="0" xr:uid="{D33A3A7D-1D42-4B02-9ED9-D2F13BB183C9}">
      <text>
        <r>
          <rPr>
            <sz val="11"/>
            <rFont val="Calibri"/>
            <family val="2"/>
            <charset val="238"/>
          </rPr>
          <t>SZV_F:TervezettNettoKoltseg</t>
        </r>
      </text>
    </comment>
    <comment ref="L604" authorId="0" shapeId="0" xr:uid="{12306B98-FB15-4B0D-BCDB-A0CC1D0A980F}">
      <text>
        <r>
          <rPr>
            <sz val="11"/>
            <rFont val="Calibri"/>
            <family val="2"/>
            <charset val="238"/>
          </rPr>
          <t>SZV_F:IdotartamKezdes</t>
        </r>
      </text>
    </comment>
    <comment ref="M604" authorId="0" shapeId="0" xr:uid="{08DEC9A4-C632-4E3D-BBE7-6553FDF89182}">
      <text>
        <r>
          <rPr>
            <sz val="11"/>
            <rFont val="Calibri"/>
            <family val="2"/>
            <charset val="238"/>
          </rPr>
          <t>SZV_F:IdotartamBefejezes</t>
        </r>
      </text>
    </comment>
    <comment ref="N604" authorId="0" shapeId="0" xr:uid="{B5ABA5DB-A66B-4AF5-AA98-5547ED1472B2}">
      <text>
        <r>
          <rPr>
            <sz val="11"/>
            <rFont val="Calibri"/>
            <family val="2"/>
            <charset val="238"/>
          </rPr>
          <t>SZV_F:NettoKoltsegUtem1</t>
        </r>
      </text>
    </comment>
    <comment ref="O604" authorId="0" shapeId="0" xr:uid="{87094FB2-5853-4F06-9AA2-8DF167CA54E1}">
      <text>
        <r>
          <rPr>
            <sz val="11"/>
            <rFont val="Calibri"/>
            <family val="2"/>
            <charset val="238"/>
          </rPr>
          <t>SZV_F:NettoKoltsegUtem2</t>
        </r>
      </text>
    </comment>
    <comment ref="P604" authorId="0" shapeId="0" xr:uid="{9D773A93-7D77-4524-A39D-3890EFBAC464}">
      <text>
        <r>
          <rPr>
            <sz val="11"/>
            <rFont val="Calibri"/>
            <family val="2"/>
            <charset val="238"/>
          </rPr>
          <t>SZV_F:EM_Melleklet2_KTG</t>
        </r>
      </text>
    </comment>
    <comment ref="R604" authorId="0" shapeId="0" xr:uid="{07448E04-F29B-4EFB-B23B-93F96A3848D4}">
      <text>
        <r>
          <rPr>
            <sz val="11"/>
            <rFont val="Calibri"/>
            <family val="2"/>
            <charset val="238"/>
          </rPr>
          <t>SZV_F:HDUtem1</t>
        </r>
      </text>
    </comment>
    <comment ref="S604" authorId="0" shapeId="0" xr:uid="{80EA71A7-306D-494C-9E46-0B92043273A3}">
      <text>
        <r>
          <rPr>
            <sz val="11"/>
            <rFont val="Calibri"/>
            <family val="2"/>
            <charset val="238"/>
          </rPr>
          <t>SZV_F:ECSUtem1</t>
        </r>
      </text>
    </comment>
    <comment ref="T604" authorId="0" shapeId="0" xr:uid="{C0C85631-E6E2-498C-8CD0-B33D1F2DDF90}">
      <text>
        <r>
          <rPr>
            <sz val="11"/>
            <rFont val="Calibri"/>
            <family val="2"/>
            <charset val="238"/>
          </rPr>
          <t>SZV_F:KFHUtem1</t>
        </r>
      </text>
    </comment>
    <comment ref="U604" authorId="0" shapeId="0" xr:uid="{0B0FC88E-E397-4896-8180-B1AA4317558D}">
      <text>
        <r>
          <rPr>
            <sz val="11"/>
            <rFont val="Calibri"/>
            <family val="2"/>
            <charset val="238"/>
          </rPr>
          <t>SZV_F:Egyeb_SajatUtem1</t>
        </r>
      </text>
    </comment>
    <comment ref="V604" authorId="0" shapeId="0" xr:uid="{20FE9985-CA17-4D40-9B75-A9BF90DF014F}">
      <text>
        <r>
          <rPr>
            <sz val="11"/>
            <rFont val="Calibri"/>
            <family val="2"/>
            <charset val="238"/>
          </rPr>
          <t>SZV_F:DijUtem1</t>
        </r>
      </text>
    </comment>
    <comment ref="W604" authorId="0" shapeId="0" xr:uid="{CDE234D7-8B6E-4B18-AEC1-3B663EB2D5F6}">
      <text>
        <r>
          <rPr>
            <sz val="11"/>
            <rFont val="Calibri"/>
            <family val="2"/>
            <charset val="238"/>
          </rPr>
          <t>SZV_F:EM_Melleklet1_Utem1</t>
        </r>
      </text>
    </comment>
    <comment ref="X604" authorId="0" shapeId="0" xr:uid="{96F14B1B-2144-4DD1-881C-7AF530D9A4FB}">
      <text>
        <r>
          <rPr>
            <sz val="11"/>
            <rFont val="Calibri"/>
            <family val="2"/>
            <charset val="238"/>
          </rPr>
          <t>SZV_F:EgyebAllamiUtem1</t>
        </r>
      </text>
    </comment>
    <comment ref="Y604" authorId="0" shapeId="0" xr:uid="{DB0AFE18-FABF-413A-A9D6-D5B9CA48F90D}">
      <text>
        <r>
          <rPr>
            <sz val="11"/>
            <rFont val="Calibri"/>
            <family val="2"/>
            <charset val="238"/>
          </rPr>
          <t>SZV_F:OnkormanyzatiUtem1</t>
        </r>
      </text>
    </comment>
    <comment ref="Z604" authorId="0" shapeId="0" xr:uid="{984CE5B2-5800-49DA-80CF-B2BBC0AA7F61}">
      <text>
        <r>
          <rPr>
            <sz val="11"/>
            <rFont val="Calibri"/>
            <family val="2"/>
            <charset val="238"/>
          </rPr>
          <t>SZV_F:EUUtem1</t>
        </r>
      </text>
    </comment>
    <comment ref="AA604" authorId="0" shapeId="0" xr:uid="{A6877A88-8B5B-4CBA-A868-F419DA8958E8}">
      <text>
        <r>
          <rPr>
            <sz val="11"/>
            <rFont val="Calibri"/>
            <family val="2"/>
            <charset val="238"/>
          </rPr>
          <t>SZV_F:EgyebUtem1</t>
        </r>
      </text>
    </comment>
    <comment ref="AB604" authorId="0" shapeId="0" xr:uid="{1C888059-FD32-4C40-B4B7-1490BA82B0EC}">
      <text>
        <r>
          <rPr>
            <sz val="11"/>
            <rFont val="Calibri"/>
            <family val="2"/>
            <charset val="238"/>
          </rPr>
          <t>SZV_F:HitelKotvenyUtem1</t>
        </r>
      </text>
    </comment>
    <comment ref="AC604" authorId="0" shapeId="0" xr:uid="{03504ABF-4E25-4C4E-99BF-215D0A7277A4}">
      <text>
        <r>
          <rPr>
            <sz val="11"/>
            <rFont val="Calibri"/>
            <family val="2"/>
            <charset val="238"/>
          </rPr>
          <t>SZV_F:OsszesenUtem1</t>
        </r>
      </text>
    </comment>
    <comment ref="AF604" authorId="0" shapeId="0" xr:uid="{A1149E6F-DA35-4E8F-BED1-0887F5AC4A0E}">
      <text>
        <r>
          <rPr>
            <sz val="11"/>
            <rFont val="Calibri"/>
            <family val="2"/>
            <charset val="238"/>
          </rPr>
          <t>SZV_F:HDUtem2</t>
        </r>
      </text>
    </comment>
    <comment ref="AG604" authorId="0" shapeId="0" xr:uid="{1DDC140E-0055-4104-8407-09752F716B02}">
      <text>
        <r>
          <rPr>
            <sz val="11"/>
            <rFont val="Calibri"/>
            <family val="2"/>
            <charset val="238"/>
          </rPr>
          <t>SZV_F:ECSUtem2</t>
        </r>
      </text>
    </comment>
    <comment ref="AH604" authorId="0" shapeId="0" xr:uid="{DAFB4E49-43C0-4F96-BFC4-61301FFB64C5}">
      <text>
        <r>
          <rPr>
            <sz val="11"/>
            <rFont val="Calibri"/>
            <family val="2"/>
            <charset val="238"/>
          </rPr>
          <t>SZV_F:KFHUtem2</t>
        </r>
      </text>
    </comment>
    <comment ref="AI604" authorId="0" shapeId="0" xr:uid="{88BED810-4B24-4B0B-9218-F828DFE7101A}">
      <text>
        <r>
          <rPr>
            <sz val="11"/>
            <rFont val="Calibri"/>
            <family val="2"/>
            <charset val="238"/>
          </rPr>
          <t>SZV_F:Egyeb_SajatUtem2</t>
        </r>
      </text>
    </comment>
    <comment ref="AJ604" authorId="0" shapeId="0" xr:uid="{3DB45CD8-626B-482B-89F9-2417CDD5343D}">
      <text>
        <r>
          <rPr>
            <sz val="11"/>
            <rFont val="Calibri"/>
            <family val="2"/>
            <charset val="238"/>
          </rPr>
          <t>SZV_F:DijUtem2</t>
        </r>
      </text>
    </comment>
    <comment ref="AK604" authorId="0" shapeId="0" xr:uid="{3B9C4EAE-2A46-40AD-BBDC-2E266566E1DF}">
      <text>
        <r>
          <rPr>
            <sz val="11"/>
            <rFont val="Calibri"/>
            <family val="2"/>
            <charset val="238"/>
          </rPr>
          <t>SZV_F:EM_Melleklet1_Utem2</t>
        </r>
      </text>
    </comment>
    <comment ref="AL604" authorId="0" shapeId="0" xr:uid="{9B0BD754-6B25-4B3A-B4A4-DF391BBDB9A7}">
      <text>
        <r>
          <rPr>
            <sz val="11"/>
            <rFont val="Calibri"/>
            <family val="2"/>
            <charset val="238"/>
          </rPr>
          <t>SZV_F:EgyebAllamiUtem2</t>
        </r>
      </text>
    </comment>
    <comment ref="AM604" authorId="0" shapeId="0" xr:uid="{42A8111B-F93E-413A-BF36-8E8C224CBA88}">
      <text>
        <r>
          <rPr>
            <sz val="11"/>
            <rFont val="Calibri"/>
            <family val="2"/>
            <charset val="238"/>
          </rPr>
          <t>SZV_F:OnkormanyzatiUtem2</t>
        </r>
      </text>
    </comment>
    <comment ref="AN604" authorId="0" shapeId="0" xr:uid="{AAF3B183-6EB5-4B70-9D12-128C9744108B}">
      <text>
        <r>
          <rPr>
            <sz val="11"/>
            <rFont val="Calibri"/>
            <family val="2"/>
            <charset val="238"/>
          </rPr>
          <t>SZV_F:EUUtem2</t>
        </r>
      </text>
    </comment>
    <comment ref="AO604" authorId="0" shapeId="0" xr:uid="{6DA9DD4A-35F1-4382-B82C-F2A8E797EF66}">
      <text>
        <r>
          <rPr>
            <sz val="11"/>
            <rFont val="Calibri"/>
            <family val="2"/>
            <charset val="238"/>
          </rPr>
          <t>SZV_F:EgyebUtem2</t>
        </r>
      </text>
    </comment>
    <comment ref="AP604" authorId="0" shapeId="0" xr:uid="{FB96177C-7488-4C8E-9184-EC79BCE3AE9A}">
      <text>
        <r>
          <rPr>
            <sz val="11"/>
            <rFont val="Calibri"/>
            <family val="2"/>
            <charset val="238"/>
          </rPr>
          <t>SZV_F:HitelKotvenyUtem2</t>
        </r>
      </text>
    </comment>
    <comment ref="AQ604" authorId="0" shapeId="0" xr:uid="{1D6899A9-084E-4DAC-96AD-CECC56DA12F1}">
      <text>
        <r>
          <rPr>
            <sz val="11"/>
            <rFont val="Calibri"/>
            <family val="2"/>
            <charset val="238"/>
          </rPr>
          <t>SZV_F:OsszesenUtem2</t>
        </r>
      </text>
    </comment>
    <comment ref="AR604" authorId="0" shapeId="0" xr:uid="{3CB98A9D-FC0B-426D-B5EB-4FC22BE35299}">
      <text>
        <r>
          <rPr>
            <sz val="11"/>
            <rFont val="Calibri"/>
            <family val="2"/>
            <charset val="238"/>
          </rPr>
          <t>SZV_F:ForrashianyUtem2</t>
        </r>
      </text>
    </comment>
    <comment ref="AU604" authorId="0" shapeId="0" xr:uid="{A9E8CACB-673A-45B3-9659-9C033ABD597A}">
      <text>
        <r>
          <rPr>
            <sz val="11"/>
            <rFont val="Calibri"/>
            <family val="2"/>
            <charset val="238"/>
          </rPr>
          <t>SZV_F:Indokolas</t>
        </r>
      </text>
    </comment>
    <comment ref="AV604" authorId="0" shapeId="0" xr:uid="{6827BA31-3597-4E67-89A8-ABAAB666D121}">
      <text>
        <r>
          <rPr>
            <sz val="11"/>
            <rFont val="Calibri"/>
            <family val="2"/>
            <charset val="238"/>
          </rPr>
          <t>SZV_F:Megjegyzes</t>
        </r>
      </text>
    </comment>
    <comment ref="AW604" authorId="0" shapeId="0" xr:uid="{7D3D98B6-D3F4-4EFC-86C8-8BF0DE0A0EC2}">
      <text>
        <r>
          <rPr>
            <sz val="11"/>
            <rFont val="Calibri"/>
            <family val="2"/>
            <charset val="238"/>
          </rPr>
          <t>SZV_F:FeladatSorszam</t>
        </r>
      </text>
    </comment>
    <comment ref="AY604" authorId="0" shapeId="0" xr:uid="{AC359509-AE75-4D32-997F-67718757BE4C}">
      <text>
        <r>
          <rPr>
            <sz val="11"/>
            <rFont val="Calibri"/>
            <family val="2"/>
            <charset val="238"/>
          </rPr>
          <t>SZV_F:ISA</t>
        </r>
      </text>
    </comment>
    <comment ref="B605" authorId="0" shapeId="0" xr:uid="{FEE7B9C3-A71E-4B6D-9D5D-6503FDF080B3}">
      <text>
        <r>
          <rPr>
            <sz val="11"/>
            <rFont val="Calibri"/>
            <family val="2"/>
            <charset val="238"/>
          </rPr>
          <t>SZV_F:FontossagiSorrent</t>
        </r>
      </text>
    </comment>
    <comment ref="C605" authorId="0" shapeId="0" xr:uid="{66BDA419-3FCE-4E4F-BBE2-BB5BA92399F6}">
      <text>
        <r>
          <rPr>
            <sz val="11"/>
            <rFont val="Calibri"/>
            <family val="2"/>
            <charset val="238"/>
          </rPr>
          <t>SZV_F:FeladatKategoria</t>
        </r>
      </text>
    </comment>
    <comment ref="D605" authorId="0" shapeId="0" xr:uid="{544B5525-E972-46FB-8700-E6DB8256569D}">
      <text>
        <r>
          <rPr>
            <sz val="11"/>
            <rFont val="Calibri"/>
            <family val="2"/>
            <charset val="238"/>
          </rPr>
          <t>SZV_F:FeladatMegnevezes</t>
        </r>
      </text>
    </comment>
    <comment ref="E605" authorId="0" shapeId="0" xr:uid="{CF2F94B3-E547-41AF-967F-4054E67A81BC}">
      <text>
        <r>
          <rPr>
            <sz val="11"/>
            <rFont val="Calibri"/>
            <family val="2"/>
            <charset val="238"/>
          </rPr>
          <t>SZV_F:ElviEngedelySzam</t>
        </r>
      </text>
    </comment>
    <comment ref="F605" authorId="0" shapeId="0" xr:uid="{8B344AC8-A2D8-4ABC-89FA-18583C4BFA46}">
      <text>
        <r>
          <rPr>
            <sz val="11"/>
            <rFont val="Calibri"/>
            <family val="2"/>
            <charset val="238"/>
          </rPr>
          <t>SZV_F:VKR_Kod</t>
        </r>
      </text>
    </comment>
    <comment ref="G605" authorId="0" shapeId="0" xr:uid="{7709EB32-5811-4578-A1F4-5930F66D0EFF}">
      <text>
        <r>
          <rPr>
            <sz val="11"/>
            <rFont val="Calibri"/>
            <family val="2"/>
            <charset val="238"/>
          </rPr>
          <t>SZV_F:VKR_Nev</t>
        </r>
      </text>
    </comment>
    <comment ref="H605" authorId="0" shapeId="0" xr:uid="{3E75686A-0865-45B2-AC5D-25AAA6F69760}">
      <text>
        <r>
          <rPr>
            <sz val="11"/>
            <rFont val="Calibri"/>
            <family val="2"/>
            <charset val="238"/>
          </rPr>
          <t>SZV_F:FeladatAzonosito</t>
        </r>
      </text>
    </comment>
    <comment ref="I605" authorId="0" shapeId="0" xr:uid="{DA0C129D-B345-4E7E-99EC-132B1E6B2557}">
      <text>
        <r>
          <rPr>
            <sz val="11"/>
            <rFont val="Calibri"/>
            <family val="2"/>
            <charset val="238"/>
          </rPr>
          <t>SZV_F:EllatasiTerulet</t>
        </r>
      </text>
    </comment>
    <comment ref="J605" authorId="0" shapeId="0" xr:uid="{12954AEF-B186-4DBA-A555-B1EE2B299FE3}">
      <text>
        <r>
          <rPr>
            <sz val="11"/>
            <rFont val="Calibri"/>
            <family val="2"/>
            <charset val="238"/>
          </rPr>
          <t>SZV_F:EllatasertFelelos</t>
        </r>
      </text>
    </comment>
    <comment ref="K605" authorId="0" shapeId="0" xr:uid="{AD611D12-2D51-4A27-9066-C3AC918010CD}">
      <text>
        <r>
          <rPr>
            <sz val="11"/>
            <rFont val="Calibri"/>
            <family val="2"/>
            <charset val="238"/>
          </rPr>
          <t>SZV_F:TervezettNettoKoltseg</t>
        </r>
      </text>
    </comment>
    <comment ref="L605" authorId="0" shapeId="0" xr:uid="{BD9CBDD3-4AD5-4B76-AA83-B65DF620B8E6}">
      <text>
        <r>
          <rPr>
            <sz val="11"/>
            <rFont val="Calibri"/>
            <family val="2"/>
            <charset val="238"/>
          </rPr>
          <t>SZV_F:IdotartamKezdes</t>
        </r>
      </text>
    </comment>
    <comment ref="M605" authorId="0" shapeId="0" xr:uid="{8099580E-F689-443A-AB0E-6806469433C1}">
      <text>
        <r>
          <rPr>
            <sz val="11"/>
            <rFont val="Calibri"/>
            <family val="2"/>
            <charset val="238"/>
          </rPr>
          <t>SZV_F:IdotartamBefejezes</t>
        </r>
      </text>
    </comment>
    <comment ref="N605" authorId="0" shapeId="0" xr:uid="{B82F11B3-7562-4E7B-AF4F-4DD194209948}">
      <text>
        <r>
          <rPr>
            <sz val="11"/>
            <rFont val="Calibri"/>
            <family val="2"/>
            <charset val="238"/>
          </rPr>
          <t>SZV_F:NettoKoltsegUtem1</t>
        </r>
      </text>
    </comment>
    <comment ref="O605" authorId="0" shapeId="0" xr:uid="{7A3B78EB-6E2D-4A8A-B656-CF788F4A5484}">
      <text>
        <r>
          <rPr>
            <sz val="11"/>
            <rFont val="Calibri"/>
            <family val="2"/>
            <charset val="238"/>
          </rPr>
          <t>SZV_F:NettoKoltsegUtem2</t>
        </r>
      </text>
    </comment>
    <comment ref="P605" authorId="0" shapeId="0" xr:uid="{F99C64B6-DF1D-4BE3-887C-66B99C21BA61}">
      <text>
        <r>
          <rPr>
            <sz val="11"/>
            <rFont val="Calibri"/>
            <family val="2"/>
            <charset val="238"/>
          </rPr>
          <t>SZV_F:EM_Melleklet2_KTG</t>
        </r>
      </text>
    </comment>
    <comment ref="R605" authorId="0" shapeId="0" xr:uid="{CC262963-F875-49D6-9554-F6A9B6517273}">
      <text>
        <r>
          <rPr>
            <sz val="11"/>
            <rFont val="Calibri"/>
            <family val="2"/>
            <charset val="238"/>
          </rPr>
          <t>SZV_F:HDUtem1</t>
        </r>
      </text>
    </comment>
    <comment ref="S605" authorId="0" shapeId="0" xr:uid="{C82033ED-6BC0-46AC-91F4-B654ECB3DB16}">
      <text>
        <r>
          <rPr>
            <sz val="11"/>
            <rFont val="Calibri"/>
            <family val="2"/>
            <charset val="238"/>
          </rPr>
          <t>SZV_F:ECSUtem1</t>
        </r>
      </text>
    </comment>
    <comment ref="T605" authorId="0" shapeId="0" xr:uid="{143D7B61-883E-42B0-BC8E-1E94344D5937}">
      <text>
        <r>
          <rPr>
            <sz val="11"/>
            <rFont val="Calibri"/>
            <family val="2"/>
            <charset val="238"/>
          </rPr>
          <t>SZV_F:KFHUtem1</t>
        </r>
      </text>
    </comment>
    <comment ref="U605" authorId="0" shapeId="0" xr:uid="{B43AAEC2-091C-4396-91E1-C0E8F72D20BA}">
      <text>
        <r>
          <rPr>
            <sz val="11"/>
            <rFont val="Calibri"/>
            <family val="2"/>
            <charset val="238"/>
          </rPr>
          <t>SZV_F:Egyeb_SajatUtem1</t>
        </r>
      </text>
    </comment>
    <comment ref="V605" authorId="0" shapeId="0" xr:uid="{2E26DFCA-4772-468F-97B6-CABB8074F515}">
      <text>
        <r>
          <rPr>
            <sz val="11"/>
            <rFont val="Calibri"/>
            <family val="2"/>
            <charset val="238"/>
          </rPr>
          <t>SZV_F:DijUtem1</t>
        </r>
      </text>
    </comment>
    <comment ref="W605" authorId="0" shapeId="0" xr:uid="{3A8482CD-1D4F-45F8-B8F5-BBB7923D658E}">
      <text>
        <r>
          <rPr>
            <sz val="11"/>
            <rFont val="Calibri"/>
            <family val="2"/>
            <charset val="238"/>
          </rPr>
          <t>SZV_F:EM_Melleklet1_Utem1</t>
        </r>
      </text>
    </comment>
    <comment ref="X605" authorId="0" shapeId="0" xr:uid="{4CC67359-1F9C-4B8E-B4FC-E4894D5A1AF8}">
      <text>
        <r>
          <rPr>
            <sz val="11"/>
            <rFont val="Calibri"/>
            <family val="2"/>
            <charset val="238"/>
          </rPr>
          <t>SZV_F:EgyebAllamiUtem1</t>
        </r>
      </text>
    </comment>
    <comment ref="Y605" authorId="0" shapeId="0" xr:uid="{BB7F35A0-04E6-4DC2-A75E-804F7323C0EB}">
      <text>
        <r>
          <rPr>
            <sz val="11"/>
            <rFont val="Calibri"/>
            <family val="2"/>
            <charset val="238"/>
          </rPr>
          <t>SZV_F:OnkormanyzatiUtem1</t>
        </r>
      </text>
    </comment>
    <comment ref="Z605" authorId="0" shapeId="0" xr:uid="{739F29A1-EF1B-44C5-8817-F7A8F9CD938A}">
      <text>
        <r>
          <rPr>
            <sz val="11"/>
            <rFont val="Calibri"/>
            <family val="2"/>
            <charset val="238"/>
          </rPr>
          <t>SZV_F:EUUtem1</t>
        </r>
      </text>
    </comment>
    <comment ref="AA605" authorId="0" shapeId="0" xr:uid="{745C0FB0-C485-4E41-AB78-959F7D0099F8}">
      <text>
        <r>
          <rPr>
            <sz val="11"/>
            <rFont val="Calibri"/>
            <family val="2"/>
            <charset val="238"/>
          </rPr>
          <t>SZV_F:EgyebUtem1</t>
        </r>
      </text>
    </comment>
    <comment ref="AB605" authorId="0" shapeId="0" xr:uid="{CD11A94D-762C-4D4F-BEB1-B4597BE9D42F}">
      <text>
        <r>
          <rPr>
            <sz val="11"/>
            <rFont val="Calibri"/>
            <family val="2"/>
            <charset val="238"/>
          </rPr>
          <t>SZV_F:HitelKotvenyUtem1</t>
        </r>
      </text>
    </comment>
    <comment ref="AC605" authorId="0" shapeId="0" xr:uid="{299E9E1E-3C59-4BB9-B098-665E8C3D1F49}">
      <text>
        <r>
          <rPr>
            <sz val="11"/>
            <rFont val="Calibri"/>
            <family val="2"/>
            <charset val="238"/>
          </rPr>
          <t>SZV_F:OsszesenUtem1</t>
        </r>
      </text>
    </comment>
    <comment ref="AF605" authorId="0" shapeId="0" xr:uid="{7FE41C43-2ED7-4E05-B8C3-72A713ECC686}">
      <text>
        <r>
          <rPr>
            <sz val="11"/>
            <rFont val="Calibri"/>
            <family val="2"/>
            <charset val="238"/>
          </rPr>
          <t>SZV_F:HDUtem2</t>
        </r>
      </text>
    </comment>
    <comment ref="AG605" authorId="0" shapeId="0" xr:uid="{F2A814E0-4591-49AB-B90D-B5715A202009}">
      <text>
        <r>
          <rPr>
            <sz val="11"/>
            <rFont val="Calibri"/>
            <family val="2"/>
            <charset val="238"/>
          </rPr>
          <t>SZV_F:ECSUtem2</t>
        </r>
      </text>
    </comment>
    <comment ref="AH605" authorId="0" shapeId="0" xr:uid="{DF8E510B-1BE7-43B0-BF3D-B140DB9A20B3}">
      <text>
        <r>
          <rPr>
            <sz val="11"/>
            <rFont val="Calibri"/>
            <family val="2"/>
            <charset val="238"/>
          </rPr>
          <t>SZV_F:KFHUtem2</t>
        </r>
      </text>
    </comment>
    <comment ref="AI605" authorId="0" shapeId="0" xr:uid="{76D51BB6-9029-4517-8F80-BB789F1C715A}">
      <text>
        <r>
          <rPr>
            <sz val="11"/>
            <rFont val="Calibri"/>
            <family val="2"/>
            <charset val="238"/>
          </rPr>
          <t>SZV_F:Egyeb_SajatUtem2</t>
        </r>
      </text>
    </comment>
    <comment ref="AJ605" authorId="0" shapeId="0" xr:uid="{84761132-0A74-4BDB-8326-21C5C1FC47DE}">
      <text>
        <r>
          <rPr>
            <sz val="11"/>
            <rFont val="Calibri"/>
            <family val="2"/>
            <charset val="238"/>
          </rPr>
          <t>SZV_F:DijUtem2</t>
        </r>
      </text>
    </comment>
    <comment ref="AK605" authorId="0" shapeId="0" xr:uid="{2286F12B-1FA3-408A-B003-39B88A95F19C}">
      <text>
        <r>
          <rPr>
            <sz val="11"/>
            <rFont val="Calibri"/>
            <family val="2"/>
            <charset val="238"/>
          </rPr>
          <t>SZV_F:EM_Melleklet1_Utem2</t>
        </r>
      </text>
    </comment>
    <comment ref="AL605" authorId="0" shapeId="0" xr:uid="{5BF90084-D5F8-4302-B59C-E2A771A804C1}">
      <text>
        <r>
          <rPr>
            <sz val="11"/>
            <rFont val="Calibri"/>
            <family val="2"/>
            <charset val="238"/>
          </rPr>
          <t>SZV_F:EgyebAllamiUtem2</t>
        </r>
      </text>
    </comment>
    <comment ref="AM605" authorId="0" shapeId="0" xr:uid="{7B0C19A6-2264-438A-9CD5-9AF58C9B3ADA}">
      <text>
        <r>
          <rPr>
            <sz val="11"/>
            <rFont val="Calibri"/>
            <family val="2"/>
            <charset val="238"/>
          </rPr>
          <t>SZV_F:OnkormanyzatiUtem2</t>
        </r>
      </text>
    </comment>
    <comment ref="AN605" authorId="0" shapeId="0" xr:uid="{3FA79894-6B49-4EAE-B2AB-B584C4F4230F}">
      <text>
        <r>
          <rPr>
            <sz val="11"/>
            <rFont val="Calibri"/>
            <family val="2"/>
            <charset val="238"/>
          </rPr>
          <t>SZV_F:EUUtem2</t>
        </r>
      </text>
    </comment>
    <comment ref="AO605" authorId="0" shapeId="0" xr:uid="{6198F637-71CD-41A7-BE19-8D7E5955E2C0}">
      <text>
        <r>
          <rPr>
            <sz val="11"/>
            <rFont val="Calibri"/>
            <family val="2"/>
            <charset val="238"/>
          </rPr>
          <t>SZV_F:EgyebUtem2</t>
        </r>
      </text>
    </comment>
    <comment ref="AP605" authorId="0" shapeId="0" xr:uid="{37DBD2D7-8019-4E91-93E8-5D3073192E55}">
      <text>
        <r>
          <rPr>
            <sz val="11"/>
            <rFont val="Calibri"/>
            <family val="2"/>
            <charset val="238"/>
          </rPr>
          <t>SZV_F:HitelKotvenyUtem2</t>
        </r>
      </text>
    </comment>
    <comment ref="AQ605" authorId="0" shapeId="0" xr:uid="{4DFC546C-CAC0-4A66-8540-7F3F54886385}">
      <text>
        <r>
          <rPr>
            <sz val="11"/>
            <rFont val="Calibri"/>
            <family val="2"/>
            <charset val="238"/>
          </rPr>
          <t>SZV_F:OsszesenUtem2</t>
        </r>
      </text>
    </comment>
    <comment ref="AR605" authorId="0" shapeId="0" xr:uid="{81C2BE08-F8D8-4074-9F4C-77973F6958B0}">
      <text>
        <r>
          <rPr>
            <sz val="11"/>
            <rFont val="Calibri"/>
            <family val="2"/>
            <charset val="238"/>
          </rPr>
          <t>SZV_F:ForrashianyUtem2</t>
        </r>
      </text>
    </comment>
    <comment ref="AU605" authorId="0" shapeId="0" xr:uid="{CFE6AC29-804D-4A75-B3DB-808CE738FB45}">
      <text>
        <r>
          <rPr>
            <sz val="11"/>
            <rFont val="Calibri"/>
            <family val="2"/>
            <charset val="238"/>
          </rPr>
          <t>SZV_F:Indokolas</t>
        </r>
      </text>
    </comment>
    <comment ref="AV605" authorId="0" shapeId="0" xr:uid="{995BCA1D-ED71-47D2-A225-22CF0B790C3B}">
      <text>
        <r>
          <rPr>
            <sz val="11"/>
            <rFont val="Calibri"/>
            <family val="2"/>
            <charset val="238"/>
          </rPr>
          <t>SZV_F:Megjegyzes</t>
        </r>
      </text>
    </comment>
    <comment ref="AW605" authorId="0" shapeId="0" xr:uid="{F74D7945-5EB6-4331-A533-C1383661DD56}">
      <text>
        <r>
          <rPr>
            <sz val="11"/>
            <rFont val="Calibri"/>
            <family val="2"/>
            <charset val="238"/>
          </rPr>
          <t>SZV_F:FeladatSorszam</t>
        </r>
      </text>
    </comment>
    <comment ref="AY605" authorId="0" shapeId="0" xr:uid="{7F9392D8-059F-4BC7-9848-27F4655BAF4E}">
      <text>
        <r>
          <rPr>
            <sz val="11"/>
            <rFont val="Calibri"/>
            <family val="2"/>
            <charset val="238"/>
          </rPr>
          <t>SZV_F:ISA</t>
        </r>
      </text>
    </comment>
    <comment ref="B606" authorId="0" shapeId="0" xr:uid="{F6C9B51D-41FF-4CA2-B963-F0A337927B60}">
      <text>
        <r>
          <rPr>
            <sz val="11"/>
            <rFont val="Calibri"/>
            <family val="2"/>
            <charset val="238"/>
          </rPr>
          <t>SZV_F:FontossagiSorrent</t>
        </r>
      </text>
    </comment>
    <comment ref="C606" authorId="0" shapeId="0" xr:uid="{6DCACE07-059E-4250-A999-5F2D90B6D19F}">
      <text>
        <r>
          <rPr>
            <sz val="11"/>
            <rFont val="Calibri"/>
            <family val="2"/>
            <charset val="238"/>
          </rPr>
          <t>SZV_F:FeladatKategoria</t>
        </r>
      </text>
    </comment>
    <comment ref="D606" authorId="0" shapeId="0" xr:uid="{EB4D2A1E-2E8E-48B2-BA43-3DD617F08666}">
      <text>
        <r>
          <rPr>
            <sz val="11"/>
            <rFont val="Calibri"/>
            <family val="2"/>
            <charset val="238"/>
          </rPr>
          <t>SZV_F:FeladatMegnevezes</t>
        </r>
      </text>
    </comment>
    <comment ref="E606" authorId="0" shapeId="0" xr:uid="{B1AD09D1-CF7E-4BFF-AB4A-A5BB8FCC9364}">
      <text>
        <r>
          <rPr>
            <sz val="11"/>
            <rFont val="Calibri"/>
            <family val="2"/>
            <charset val="238"/>
          </rPr>
          <t>SZV_F:ElviEngedelySzam</t>
        </r>
      </text>
    </comment>
    <comment ref="F606" authorId="0" shapeId="0" xr:uid="{725B756E-747C-460E-8C5F-F3D95DCDBBD2}">
      <text>
        <r>
          <rPr>
            <sz val="11"/>
            <rFont val="Calibri"/>
            <family val="2"/>
            <charset val="238"/>
          </rPr>
          <t>SZV_F:VKR_Kod</t>
        </r>
      </text>
    </comment>
    <comment ref="G606" authorId="0" shapeId="0" xr:uid="{BB99FE6B-0B5F-4012-9EE2-6EE268C9502E}">
      <text>
        <r>
          <rPr>
            <sz val="11"/>
            <rFont val="Calibri"/>
            <family val="2"/>
            <charset val="238"/>
          </rPr>
          <t>SZV_F:VKR_Nev</t>
        </r>
      </text>
    </comment>
    <comment ref="H606" authorId="0" shapeId="0" xr:uid="{40BA26DC-A366-41F1-9D4B-50FE15A94672}">
      <text>
        <r>
          <rPr>
            <sz val="11"/>
            <rFont val="Calibri"/>
            <family val="2"/>
            <charset val="238"/>
          </rPr>
          <t>SZV_F:FeladatAzonosito</t>
        </r>
      </text>
    </comment>
    <comment ref="I606" authorId="0" shapeId="0" xr:uid="{21C96859-DC88-423D-BF57-88E10FA5A532}">
      <text>
        <r>
          <rPr>
            <sz val="11"/>
            <rFont val="Calibri"/>
            <family val="2"/>
            <charset val="238"/>
          </rPr>
          <t>SZV_F:EllatasiTerulet</t>
        </r>
      </text>
    </comment>
    <comment ref="J606" authorId="0" shapeId="0" xr:uid="{A782D1D3-7BBE-47F2-BBBD-FDC5E0535D14}">
      <text>
        <r>
          <rPr>
            <sz val="11"/>
            <rFont val="Calibri"/>
            <family val="2"/>
            <charset val="238"/>
          </rPr>
          <t>SZV_F:EllatasertFelelos</t>
        </r>
      </text>
    </comment>
    <comment ref="K606" authorId="0" shapeId="0" xr:uid="{621F930B-6533-4971-AD4B-F33B33E6B544}">
      <text>
        <r>
          <rPr>
            <sz val="11"/>
            <rFont val="Calibri"/>
            <family val="2"/>
            <charset val="238"/>
          </rPr>
          <t>SZV_F:TervezettNettoKoltseg</t>
        </r>
      </text>
    </comment>
    <comment ref="L606" authorId="0" shapeId="0" xr:uid="{6E86C7C6-E9A9-4F91-B1D8-05D712D91F36}">
      <text>
        <r>
          <rPr>
            <sz val="11"/>
            <rFont val="Calibri"/>
            <family val="2"/>
            <charset val="238"/>
          </rPr>
          <t>SZV_F:IdotartamKezdes</t>
        </r>
      </text>
    </comment>
    <comment ref="M606" authorId="0" shapeId="0" xr:uid="{320C685B-1F17-41B2-9FFC-3FF413F3D99F}">
      <text>
        <r>
          <rPr>
            <sz val="11"/>
            <rFont val="Calibri"/>
            <family val="2"/>
            <charset val="238"/>
          </rPr>
          <t>SZV_F:IdotartamBefejezes</t>
        </r>
      </text>
    </comment>
    <comment ref="N606" authorId="0" shapeId="0" xr:uid="{35AE1182-779C-4219-804C-39888DA82561}">
      <text>
        <r>
          <rPr>
            <sz val="11"/>
            <rFont val="Calibri"/>
            <family val="2"/>
            <charset val="238"/>
          </rPr>
          <t>SZV_F:NettoKoltsegUtem1</t>
        </r>
      </text>
    </comment>
    <comment ref="O606" authorId="0" shapeId="0" xr:uid="{6BEEC383-77E8-4C0B-84F8-99EADCD06C44}">
      <text>
        <r>
          <rPr>
            <sz val="11"/>
            <rFont val="Calibri"/>
            <family val="2"/>
            <charset val="238"/>
          </rPr>
          <t>SZV_F:NettoKoltsegUtem2</t>
        </r>
      </text>
    </comment>
    <comment ref="P606" authorId="0" shapeId="0" xr:uid="{932C6593-BAE6-442C-A237-B3BE7830F40F}">
      <text>
        <r>
          <rPr>
            <sz val="11"/>
            <rFont val="Calibri"/>
            <family val="2"/>
            <charset val="238"/>
          </rPr>
          <t>SZV_F:EM_Melleklet2_KTG</t>
        </r>
      </text>
    </comment>
    <comment ref="R606" authorId="0" shapeId="0" xr:uid="{F48460E2-8E2C-498D-82DE-64A1A85DF7B7}">
      <text>
        <r>
          <rPr>
            <sz val="11"/>
            <rFont val="Calibri"/>
            <family val="2"/>
            <charset val="238"/>
          </rPr>
          <t>SZV_F:HDUtem1</t>
        </r>
      </text>
    </comment>
    <comment ref="S606" authorId="0" shapeId="0" xr:uid="{795BB756-8BEE-4A01-AC30-35FD6248EDED}">
      <text>
        <r>
          <rPr>
            <sz val="11"/>
            <rFont val="Calibri"/>
            <family val="2"/>
            <charset val="238"/>
          </rPr>
          <t>SZV_F:ECSUtem1</t>
        </r>
      </text>
    </comment>
    <comment ref="T606" authorId="0" shapeId="0" xr:uid="{0412916B-0966-4984-9ACD-B0A628F5DFDB}">
      <text>
        <r>
          <rPr>
            <sz val="11"/>
            <rFont val="Calibri"/>
            <family val="2"/>
            <charset val="238"/>
          </rPr>
          <t>SZV_F:KFHUtem1</t>
        </r>
      </text>
    </comment>
    <comment ref="U606" authorId="0" shapeId="0" xr:uid="{A16E5030-AFF4-4A15-B877-A7DC03B94512}">
      <text>
        <r>
          <rPr>
            <sz val="11"/>
            <rFont val="Calibri"/>
            <family val="2"/>
            <charset val="238"/>
          </rPr>
          <t>SZV_F:Egyeb_SajatUtem1</t>
        </r>
      </text>
    </comment>
    <comment ref="V606" authorId="0" shapeId="0" xr:uid="{E1D159DC-FDDD-4CFB-9D50-B7975A4EED70}">
      <text>
        <r>
          <rPr>
            <sz val="11"/>
            <rFont val="Calibri"/>
            <family val="2"/>
            <charset val="238"/>
          </rPr>
          <t>SZV_F:DijUtem1</t>
        </r>
      </text>
    </comment>
    <comment ref="W606" authorId="0" shapeId="0" xr:uid="{6436709B-D122-4813-B800-697AFB8CD09C}">
      <text>
        <r>
          <rPr>
            <sz val="11"/>
            <rFont val="Calibri"/>
            <family val="2"/>
            <charset val="238"/>
          </rPr>
          <t>SZV_F:EM_Melleklet1_Utem1</t>
        </r>
      </text>
    </comment>
    <comment ref="X606" authorId="0" shapeId="0" xr:uid="{0C6E1428-6595-4363-B357-60572EE3EFC6}">
      <text>
        <r>
          <rPr>
            <sz val="11"/>
            <rFont val="Calibri"/>
            <family val="2"/>
            <charset val="238"/>
          </rPr>
          <t>SZV_F:EgyebAllamiUtem1</t>
        </r>
      </text>
    </comment>
    <comment ref="Y606" authorId="0" shapeId="0" xr:uid="{0CEE0F5C-B017-472E-84C8-D6929F1B84FB}">
      <text>
        <r>
          <rPr>
            <sz val="11"/>
            <rFont val="Calibri"/>
            <family val="2"/>
            <charset val="238"/>
          </rPr>
          <t>SZV_F:OnkormanyzatiUtem1</t>
        </r>
      </text>
    </comment>
    <comment ref="Z606" authorId="0" shapeId="0" xr:uid="{FA616690-4FB6-455C-8C32-E236C84A48EE}">
      <text>
        <r>
          <rPr>
            <sz val="11"/>
            <rFont val="Calibri"/>
            <family val="2"/>
            <charset val="238"/>
          </rPr>
          <t>SZV_F:EUUtem1</t>
        </r>
      </text>
    </comment>
    <comment ref="AA606" authorId="0" shapeId="0" xr:uid="{FC5FE050-DD6F-4FF5-B0FB-19B11C6E6565}">
      <text>
        <r>
          <rPr>
            <sz val="11"/>
            <rFont val="Calibri"/>
            <family val="2"/>
            <charset val="238"/>
          </rPr>
          <t>SZV_F:EgyebUtem1</t>
        </r>
      </text>
    </comment>
    <comment ref="AB606" authorId="0" shapeId="0" xr:uid="{994BF0DC-2193-4498-BFBF-2312FAEBA3BE}">
      <text>
        <r>
          <rPr>
            <sz val="11"/>
            <rFont val="Calibri"/>
            <family val="2"/>
            <charset val="238"/>
          </rPr>
          <t>SZV_F:HitelKotvenyUtem1</t>
        </r>
      </text>
    </comment>
    <comment ref="AC606" authorId="0" shapeId="0" xr:uid="{A5E1E2B4-6BFD-421A-A239-311ABCFC5F12}">
      <text>
        <r>
          <rPr>
            <sz val="11"/>
            <rFont val="Calibri"/>
            <family val="2"/>
            <charset val="238"/>
          </rPr>
          <t>SZV_F:OsszesenUtem1</t>
        </r>
      </text>
    </comment>
    <comment ref="AF606" authorId="0" shapeId="0" xr:uid="{1D599001-0E17-41E0-9DF1-C62A4D98E06F}">
      <text>
        <r>
          <rPr>
            <sz val="11"/>
            <rFont val="Calibri"/>
            <family val="2"/>
            <charset val="238"/>
          </rPr>
          <t>SZV_F:HDUtem2</t>
        </r>
      </text>
    </comment>
    <comment ref="AG606" authorId="0" shapeId="0" xr:uid="{3A52AA73-3034-418F-982E-C53C62D93668}">
      <text>
        <r>
          <rPr>
            <sz val="11"/>
            <rFont val="Calibri"/>
            <family val="2"/>
            <charset val="238"/>
          </rPr>
          <t>SZV_F:ECSUtem2</t>
        </r>
      </text>
    </comment>
    <comment ref="AH606" authorId="0" shapeId="0" xr:uid="{89089C7D-B74F-44B9-A76B-8B9631EF751B}">
      <text>
        <r>
          <rPr>
            <sz val="11"/>
            <rFont val="Calibri"/>
            <family val="2"/>
            <charset val="238"/>
          </rPr>
          <t>SZV_F:KFHUtem2</t>
        </r>
      </text>
    </comment>
    <comment ref="AI606" authorId="0" shapeId="0" xr:uid="{DC1B6B86-4146-4E63-9E52-43E2F6658710}">
      <text>
        <r>
          <rPr>
            <sz val="11"/>
            <rFont val="Calibri"/>
            <family val="2"/>
            <charset val="238"/>
          </rPr>
          <t>SZV_F:Egyeb_SajatUtem2</t>
        </r>
      </text>
    </comment>
    <comment ref="AJ606" authorId="0" shapeId="0" xr:uid="{FC6A548F-0E5C-4D9C-A672-AF139D533B07}">
      <text>
        <r>
          <rPr>
            <sz val="11"/>
            <rFont val="Calibri"/>
            <family val="2"/>
            <charset val="238"/>
          </rPr>
          <t>SZV_F:DijUtem2</t>
        </r>
      </text>
    </comment>
    <comment ref="AK606" authorId="0" shapeId="0" xr:uid="{9ADF9D9D-D213-446C-BBBF-8A9E954FE718}">
      <text>
        <r>
          <rPr>
            <sz val="11"/>
            <rFont val="Calibri"/>
            <family val="2"/>
            <charset val="238"/>
          </rPr>
          <t>SZV_F:EM_Melleklet1_Utem2</t>
        </r>
      </text>
    </comment>
    <comment ref="AL606" authorId="0" shapeId="0" xr:uid="{F73C0736-CB54-4DEA-920D-077D6BD3F753}">
      <text>
        <r>
          <rPr>
            <sz val="11"/>
            <rFont val="Calibri"/>
            <family val="2"/>
            <charset val="238"/>
          </rPr>
          <t>SZV_F:EgyebAllamiUtem2</t>
        </r>
      </text>
    </comment>
    <comment ref="AM606" authorId="0" shapeId="0" xr:uid="{63889A6B-0809-45D7-A3FE-F31F7A3C57DC}">
      <text>
        <r>
          <rPr>
            <sz val="11"/>
            <rFont val="Calibri"/>
            <family val="2"/>
            <charset val="238"/>
          </rPr>
          <t>SZV_F:OnkormanyzatiUtem2</t>
        </r>
      </text>
    </comment>
    <comment ref="AN606" authorId="0" shapeId="0" xr:uid="{E1557BD8-6E82-4C5B-9892-267210038EA8}">
      <text>
        <r>
          <rPr>
            <sz val="11"/>
            <rFont val="Calibri"/>
            <family val="2"/>
            <charset val="238"/>
          </rPr>
          <t>SZV_F:EUUtem2</t>
        </r>
      </text>
    </comment>
    <comment ref="AO606" authorId="0" shapeId="0" xr:uid="{69998651-0256-4438-9226-4796748E2720}">
      <text>
        <r>
          <rPr>
            <sz val="11"/>
            <rFont val="Calibri"/>
            <family val="2"/>
            <charset val="238"/>
          </rPr>
          <t>SZV_F:EgyebUtem2</t>
        </r>
      </text>
    </comment>
    <comment ref="AP606" authorId="0" shapeId="0" xr:uid="{22D7D169-8B22-4837-BC7E-94D3DB17FC1C}">
      <text>
        <r>
          <rPr>
            <sz val="11"/>
            <rFont val="Calibri"/>
            <family val="2"/>
            <charset val="238"/>
          </rPr>
          <t>SZV_F:HitelKotvenyUtem2</t>
        </r>
      </text>
    </comment>
    <comment ref="AQ606" authorId="0" shapeId="0" xr:uid="{2C7F8431-A6CB-4664-A14F-BBE3BE185765}">
      <text>
        <r>
          <rPr>
            <sz val="11"/>
            <rFont val="Calibri"/>
            <family val="2"/>
            <charset val="238"/>
          </rPr>
          <t>SZV_F:OsszesenUtem2</t>
        </r>
      </text>
    </comment>
    <comment ref="AR606" authorId="0" shapeId="0" xr:uid="{F64B2AC2-EA5A-461D-BB75-7DFFA6DDABDB}">
      <text>
        <r>
          <rPr>
            <sz val="11"/>
            <rFont val="Calibri"/>
            <family val="2"/>
            <charset val="238"/>
          </rPr>
          <t>SZV_F:ForrashianyUtem2</t>
        </r>
      </text>
    </comment>
    <comment ref="AU606" authorId="0" shapeId="0" xr:uid="{FF63BFD6-1F1C-46EE-8499-FF05BEAA44E5}">
      <text>
        <r>
          <rPr>
            <sz val="11"/>
            <rFont val="Calibri"/>
            <family val="2"/>
            <charset val="238"/>
          </rPr>
          <t>SZV_F:Indokolas</t>
        </r>
      </text>
    </comment>
    <comment ref="AV606" authorId="0" shapeId="0" xr:uid="{C10FC16B-D643-4CCD-BE8D-69DE6E912659}">
      <text>
        <r>
          <rPr>
            <sz val="11"/>
            <rFont val="Calibri"/>
            <family val="2"/>
            <charset val="238"/>
          </rPr>
          <t>SZV_F:Megjegyzes</t>
        </r>
      </text>
    </comment>
    <comment ref="AW606" authorId="0" shapeId="0" xr:uid="{2C35D0F4-DCA9-4D9A-9006-0DE337DBFC5B}">
      <text>
        <r>
          <rPr>
            <sz val="11"/>
            <rFont val="Calibri"/>
            <family val="2"/>
            <charset val="238"/>
          </rPr>
          <t>SZV_F:FeladatSorszam</t>
        </r>
      </text>
    </comment>
    <comment ref="AY606" authorId="0" shapeId="0" xr:uid="{6DF84DCB-6CB1-448E-A64B-F386ED13D3FD}">
      <text>
        <r>
          <rPr>
            <sz val="11"/>
            <rFont val="Calibri"/>
            <family val="2"/>
            <charset val="238"/>
          </rPr>
          <t>SZV_F:ISA</t>
        </r>
      </text>
    </comment>
    <comment ref="B607" authorId="0" shapeId="0" xr:uid="{7B0943C2-5ABA-4413-ABC1-951174D7A332}">
      <text>
        <r>
          <rPr>
            <sz val="11"/>
            <rFont val="Calibri"/>
            <family val="2"/>
            <charset val="238"/>
          </rPr>
          <t>SZV_F:FontossagiSorrent</t>
        </r>
      </text>
    </comment>
    <comment ref="C607" authorId="0" shapeId="0" xr:uid="{DAAF562D-2F6D-4185-AE3D-2A06FC40639A}">
      <text>
        <r>
          <rPr>
            <sz val="11"/>
            <rFont val="Calibri"/>
            <family val="2"/>
            <charset val="238"/>
          </rPr>
          <t>SZV_F:FeladatKategoria</t>
        </r>
      </text>
    </comment>
    <comment ref="D607" authorId="0" shapeId="0" xr:uid="{B022D3EE-7974-4B4C-B1C4-624E12470B8F}">
      <text>
        <r>
          <rPr>
            <sz val="11"/>
            <rFont val="Calibri"/>
            <family val="2"/>
            <charset val="238"/>
          </rPr>
          <t>SZV_F:FeladatMegnevezes</t>
        </r>
      </text>
    </comment>
    <comment ref="E607" authorId="0" shapeId="0" xr:uid="{CBFCB67C-898F-4976-BE89-538146FF2348}">
      <text>
        <r>
          <rPr>
            <sz val="11"/>
            <rFont val="Calibri"/>
            <family val="2"/>
            <charset val="238"/>
          </rPr>
          <t>SZV_F:ElviEngedelySzam</t>
        </r>
      </text>
    </comment>
    <comment ref="F607" authorId="0" shapeId="0" xr:uid="{69F4E67B-6C8A-4B45-A71A-12500730906E}">
      <text>
        <r>
          <rPr>
            <sz val="11"/>
            <rFont val="Calibri"/>
            <family val="2"/>
            <charset val="238"/>
          </rPr>
          <t>SZV_F:VKR_Kod</t>
        </r>
      </text>
    </comment>
    <comment ref="G607" authorId="0" shapeId="0" xr:uid="{7A46B71C-E222-4A53-9A68-AB2A5838D352}">
      <text>
        <r>
          <rPr>
            <sz val="11"/>
            <rFont val="Calibri"/>
            <family val="2"/>
            <charset val="238"/>
          </rPr>
          <t>SZV_F:VKR_Nev</t>
        </r>
      </text>
    </comment>
    <comment ref="H607" authorId="0" shapeId="0" xr:uid="{292CA2A2-A75D-4222-BCB6-B2112CEF5624}">
      <text>
        <r>
          <rPr>
            <sz val="11"/>
            <rFont val="Calibri"/>
            <family val="2"/>
            <charset val="238"/>
          </rPr>
          <t>SZV_F:FeladatAzonosito</t>
        </r>
      </text>
    </comment>
    <comment ref="I607" authorId="0" shapeId="0" xr:uid="{09943FAF-5768-4750-8BC7-ED0172906ADB}">
      <text>
        <r>
          <rPr>
            <sz val="11"/>
            <rFont val="Calibri"/>
            <family val="2"/>
            <charset val="238"/>
          </rPr>
          <t>SZV_F:EllatasiTerulet</t>
        </r>
      </text>
    </comment>
    <comment ref="J607" authorId="0" shapeId="0" xr:uid="{E23E8171-FD7C-42EE-91A9-BB050F1FD48E}">
      <text>
        <r>
          <rPr>
            <sz val="11"/>
            <rFont val="Calibri"/>
            <family val="2"/>
            <charset val="238"/>
          </rPr>
          <t>SZV_F:EllatasertFelelos</t>
        </r>
      </text>
    </comment>
    <comment ref="K607" authorId="0" shapeId="0" xr:uid="{5B468B3C-7BE2-4101-9C7E-A89CE5E47197}">
      <text>
        <r>
          <rPr>
            <sz val="11"/>
            <rFont val="Calibri"/>
            <family val="2"/>
            <charset val="238"/>
          </rPr>
          <t>SZV_F:TervezettNettoKoltseg</t>
        </r>
      </text>
    </comment>
    <comment ref="L607" authorId="0" shapeId="0" xr:uid="{5076522F-0582-4E5B-BA41-A51EC2912526}">
      <text>
        <r>
          <rPr>
            <sz val="11"/>
            <rFont val="Calibri"/>
            <family val="2"/>
            <charset val="238"/>
          </rPr>
          <t>SZV_F:IdotartamKezdes</t>
        </r>
      </text>
    </comment>
    <comment ref="M607" authorId="0" shapeId="0" xr:uid="{CAA3BA4E-1209-45A6-9F64-0CB67DA0D303}">
      <text>
        <r>
          <rPr>
            <sz val="11"/>
            <rFont val="Calibri"/>
            <family val="2"/>
            <charset val="238"/>
          </rPr>
          <t>SZV_F:IdotartamBefejezes</t>
        </r>
      </text>
    </comment>
    <comment ref="N607" authorId="0" shapeId="0" xr:uid="{4DB425B6-E622-4844-A734-5D85C72E54BA}">
      <text>
        <r>
          <rPr>
            <sz val="11"/>
            <rFont val="Calibri"/>
            <family val="2"/>
            <charset val="238"/>
          </rPr>
          <t>SZV_F:NettoKoltsegUtem1</t>
        </r>
      </text>
    </comment>
    <comment ref="O607" authorId="0" shapeId="0" xr:uid="{34D9282B-B59A-40F9-8548-8633CB5E88EE}">
      <text>
        <r>
          <rPr>
            <sz val="11"/>
            <rFont val="Calibri"/>
            <family val="2"/>
            <charset val="238"/>
          </rPr>
          <t>SZV_F:NettoKoltsegUtem2</t>
        </r>
      </text>
    </comment>
    <comment ref="P607" authorId="0" shapeId="0" xr:uid="{35483CD6-36B7-4D95-83C0-E23534B010C1}">
      <text>
        <r>
          <rPr>
            <sz val="11"/>
            <rFont val="Calibri"/>
            <family val="2"/>
            <charset val="238"/>
          </rPr>
          <t>SZV_F:EM_Melleklet2_KTG</t>
        </r>
      </text>
    </comment>
    <comment ref="R607" authorId="0" shapeId="0" xr:uid="{D26236DE-0CFD-4809-8335-0A47D611ED34}">
      <text>
        <r>
          <rPr>
            <sz val="11"/>
            <rFont val="Calibri"/>
            <family val="2"/>
            <charset val="238"/>
          </rPr>
          <t>SZV_F:HDUtem1</t>
        </r>
      </text>
    </comment>
    <comment ref="S607" authorId="0" shapeId="0" xr:uid="{EC0293D4-B96B-46C6-8D38-2D85BA155AA3}">
      <text>
        <r>
          <rPr>
            <sz val="11"/>
            <rFont val="Calibri"/>
            <family val="2"/>
            <charset val="238"/>
          </rPr>
          <t>SZV_F:ECSUtem1</t>
        </r>
      </text>
    </comment>
    <comment ref="T607" authorId="0" shapeId="0" xr:uid="{A440A63C-9608-4482-8529-9F8E3BAAB5B7}">
      <text>
        <r>
          <rPr>
            <sz val="11"/>
            <rFont val="Calibri"/>
            <family val="2"/>
            <charset val="238"/>
          </rPr>
          <t>SZV_F:KFHUtem1</t>
        </r>
      </text>
    </comment>
    <comment ref="U607" authorId="0" shapeId="0" xr:uid="{1DCA6EB6-6C92-4F48-BF9F-2B01FCD2FED4}">
      <text>
        <r>
          <rPr>
            <sz val="11"/>
            <rFont val="Calibri"/>
            <family val="2"/>
            <charset val="238"/>
          </rPr>
          <t>SZV_F:Egyeb_SajatUtem1</t>
        </r>
      </text>
    </comment>
    <comment ref="V607" authorId="0" shapeId="0" xr:uid="{CFB06238-81D7-4050-8667-662157A460E1}">
      <text>
        <r>
          <rPr>
            <sz val="11"/>
            <rFont val="Calibri"/>
            <family val="2"/>
            <charset val="238"/>
          </rPr>
          <t>SZV_F:DijUtem1</t>
        </r>
      </text>
    </comment>
    <comment ref="W607" authorId="0" shapeId="0" xr:uid="{701FE3B0-769C-4405-A8EA-AF11F7744639}">
      <text>
        <r>
          <rPr>
            <sz val="11"/>
            <rFont val="Calibri"/>
            <family val="2"/>
            <charset val="238"/>
          </rPr>
          <t>SZV_F:EM_Melleklet1_Utem1</t>
        </r>
      </text>
    </comment>
    <comment ref="X607" authorId="0" shapeId="0" xr:uid="{73673CA1-F804-4A9C-8265-734AAF564CF7}">
      <text>
        <r>
          <rPr>
            <sz val="11"/>
            <rFont val="Calibri"/>
            <family val="2"/>
            <charset val="238"/>
          </rPr>
          <t>SZV_F:EgyebAllamiUtem1</t>
        </r>
      </text>
    </comment>
    <comment ref="Y607" authorId="0" shapeId="0" xr:uid="{0E107F2F-9E31-4F75-87DB-BE9C7134D91F}">
      <text>
        <r>
          <rPr>
            <sz val="11"/>
            <rFont val="Calibri"/>
            <family val="2"/>
            <charset val="238"/>
          </rPr>
          <t>SZV_F:OnkormanyzatiUtem1</t>
        </r>
      </text>
    </comment>
    <comment ref="Z607" authorId="0" shapeId="0" xr:uid="{7C30F4C9-A1A1-457D-AAEE-67A59CF7D9CE}">
      <text>
        <r>
          <rPr>
            <sz val="11"/>
            <rFont val="Calibri"/>
            <family val="2"/>
            <charset val="238"/>
          </rPr>
          <t>SZV_F:EUUtem1</t>
        </r>
      </text>
    </comment>
    <comment ref="AA607" authorId="0" shapeId="0" xr:uid="{E2856C55-B9A6-4D69-8E1B-48AD6D59E2E6}">
      <text>
        <r>
          <rPr>
            <sz val="11"/>
            <rFont val="Calibri"/>
            <family val="2"/>
            <charset val="238"/>
          </rPr>
          <t>SZV_F:EgyebUtem1</t>
        </r>
      </text>
    </comment>
    <comment ref="AB607" authorId="0" shapeId="0" xr:uid="{18A78F4F-7032-4604-BD46-EAB317FAABB4}">
      <text>
        <r>
          <rPr>
            <sz val="11"/>
            <rFont val="Calibri"/>
            <family val="2"/>
            <charset val="238"/>
          </rPr>
          <t>SZV_F:HitelKotvenyUtem1</t>
        </r>
      </text>
    </comment>
    <comment ref="AC607" authorId="0" shapeId="0" xr:uid="{22DC90CC-0C00-477E-BCC6-4E23839E1505}">
      <text>
        <r>
          <rPr>
            <sz val="11"/>
            <rFont val="Calibri"/>
            <family val="2"/>
            <charset val="238"/>
          </rPr>
          <t>SZV_F:OsszesenUtem1</t>
        </r>
      </text>
    </comment>
    <comment ref="AF607" authorId="0" shapeId="0" xr:uid="{AD74162A-C171-4FA1-A8F3-B895C99430FB}">
      <text>
        <r>
          <rPr>
            <sz val="11"/>
            <rFont val="Calibri"/>
            <family val="2"/>
            <charset val="238"/>
          </rPr>
          <t>SZV_F:HDUtem2</t>
        </r>
      </text>
    </comment>
    <comment ref="AG607" authorId="0" shapeId="0" xr:uid="{DB5F9E27-FD38-460B-BBB5-9507DE53F7E9}">
      <text>
        <r>
          <rPr>
            <sz val="11"/>
            <rFont val="Calibri"/>
            <family val="2"/>
            <charset val="238"/>
          </rPr>
          <t>SZV_F:ECSUtem2</t>
        </r>
      </text>
    </comment>
    <comment ref="AH607" authorId="0" shapeId="0" xr:uid="{1C30BD6C-588E-4040-9B2E-054AC96536C9}">
      <text>
        <r>
          <rPr>
            <sz val="11"/>
            <rFont val="Calibri"/>
            <family val="2"/>
            <charset val="238"/>
          </rPr>
          <t>SZV_F:KFHUtem2</t>
        </r>
      </text>
    </comment>
    <comment ref="AI607" authorId="0" shapeId="0" xr:uid="{589FF706-5932-40FB-866F-886758844A53}">
      <text>
        <r>
          <rPr>
            <sz val="11"/>
            <rFont val="Calibri"/>
            <family val="2"/>
            <charset val="238"/>
          </rPr>
          <t>SZV_F:Egyeb_SajatUtem2</t>
        </r>
      </text>
    </comment>
    <comment ref="AJ607" authorId="0" shapeId="0" xr:uid="{AF8DBDBF-34A9-47B3-ADA8-2F9AF9AFCFD5}">
      <text>
        <r>
          <rPr>
            <sz val="11"/>
            <rFont val="Calibri"/>
            <family val="2"/>
            <charset val="238"/>
          </rPr>
          <t>SZV_F:DijUtem2</t>
        </r>
      </text>
    </comment>
    <comment ref="AK607" authorId="0" shapeId="0" xr:uid="{543AA97D-CF52-4425-A73D-D4FF82109B1A}">
      <text>
        <r>
          <rPr>
            <sz val="11"/>
            <rFont val="Calibri"/>
            <family val="2"/>
            <charset val="238"/>
          </rPr>
          <t>SZV_F:EM_Melleklet1_Utem2</t>
        </r>
      </text>
    </comment>
    <comment ref="AL607" authorId="0" shapeId="0" xr:uid="{AA3C17C9-1CE4-4A2D-BFCC-C4EC367D3E2B}">
      <text>
        <r>
          <rPr>
            <sz val="11"/>
            <rFont val="Calibri"/>
            <family val="2"/>
            <charset val="238"/>
          </rPr>
          <t>SZV_F:EgyebAllamiUtem2</t>
        </r>
      </text>
    </comment>
    <comment ref="AM607" authorId="0" shapeId="0" xr:uid="{3E743DF4-F91C-4E51-9144-E30896C474A7}">
      <text>
        <r>
          <rPr>
            <sz val="11"/>
            <rFont val="Calibri"/>
            <family val="2"/>
            <charset val="238"/>
          </rPr>
          <t>SZV_F:OnkormanyzatiUtem2</t>
        </r>
      </text>
    </comment>
    <comment ref="AN607" authorId="0" shapeId="0" xr:uid="{459289EC-3AC6-45AD-BF2D-8A1D3FCC83C0}">
      <text>
        <r>
          <rPr>
            <sz val="11"/>
            <rFont val="Calibri"/>
            <family val="2"/>
            <charset val="238"/>
          </rPr>
          <t>SZV_F:EUUtem2</t>
        </r>
      </text>
    </comment>
    <comment ref="AO607" authorId="0" shapeId="0" xr:uid="{9EEBE40E-3EE0-472C-B16D-F56EEE4F1ED8}">
      <text>
        <r>
          <rPr>
            <sz val="11"/>
            <rFont val="Calibri"/>
            <family val="2"/>
            <charset val="238"/>
          </rPr>
          <t>SZV_F:EgyebUtem2</t>
        </r>
      </text>
    </comment>
    <comment ref="AP607" authorId="0" shapeId="0" xr:uid="{5C2C796F-9698-41D8-9217-52B693B11FF2}">
      <text>
        <r>
          <rPr>
            <sz val="11"/>
            <rFont val="Calibri"/>
            <family val="2"/>
            <charset val="238"/>
          </rPr>
          <t>SZV_F:HitelKotvenyUtem2</t>
        </r>
      </text>
    </comment>
    <comment ref="AQ607" authorId="0" shapeId="0" xr:uid="{B48EC43F-D4E2-406C-A043-5A5E2BEBE644}">
      <text>
        <r>
          <rPr>
            <sz val="11"/>
            <rFont val="Calibri"/>
            <family val="2"/>
            <charset val="238"/>
          </rPr>
          <t>SZV_F:OsszesenUtem2</t>
        </r>
      </text>
    </comment>
    <comment ref="AR607" authorId="0" shapeId="0" xr:uid="{E6564F50-9ABD-446D-B758-C53BAF0F353D}">
      <text>
        <r>
          <rPr>
            <sz val="11"/>
            <rFont val="Calibri"/>
            <family val="2"/>
            <charset val="238"/>
          </rPr>
          <t>SZV_F:ForrashianyUtem2</t>
        </r>
      </text>
    </comment>
    <comment ref="AU607" authorId="0" shapeId="0" xr:uid="{A1FD066B-A9B3-4F62-B1FD-BE9C9C6A2BA1}">
      <text>
        <r>
          <rPr>
            <sz val="11"/>
            <rFont val="Calibri"/>
            <family val="2"/>
            <charset val="238"/>
          </rPr>
          <t>SZV_F:Indokolas</t>
        </r>
      </text>
    </comment>
    <comment ref="AV607" authorId="0" shapeId="0" xr:uid="{07374A9D-1068-48AD-8B1F-599D6530DF48}">
      <text>
        <r>
          <rPr>
            <sz val="11"/>
            <rFont val="Calibri"/>
            <family val="2"/>
            <charset val="238"/>
          </rPr>
          <t>SZV_F:Megjegyzes</t>
        </r>
      </text>
    </comment>
    <comment ref="AW607" authorId="0" shapeId="0" xr:uid="{5CC4918F-C347-45AD-B7A4-BF9A6F5BB416}">
      <text>
        <r>
          <rPr>
            <sz val="11"/>
            <rFont val="Calibri"/>
            <family val="2"/>
            <charset val="238"/>
          </rPr>
          <t>SZV_F:FeladatSorszam</t>
        </r>
      </text>
    </comment>
    <comment ref="AY607" authorId="0" shapeId="0" xr:uid="{7E28640A-577A-4C5B-9673-01084EFFB82B}">
      <text>
        <r>
          <rPr>
            <sz val="11"/>
            <rFont val="Calibri"/>
            <family val="2"/>
            <charset val="238"/>
          </rPr>
          <t>SZV_F:ISA</t>
        </r>
      </text>
    </comment>
    <comment ref="B608" authorId="0" shapeId="0" xr:uid="{29D4A282-5960-4CBC-B4E3-41F0998C4DA2}">
      <text>
        <r>
          <rPr>
            <sz val="11"/>
            <rFont val="Calibri"/>
            <family val="2"/>
            <charset val="238"/>
          </rPr>
          <t>SZV_F:FontossagiSorrent</t>
        </r>
      </text>
    </comment>
    <comment ref="C608" authorId="0" shapeId="0" xr:uid="{2FC813E0-F7B4-4DA8-B558-29AA43BFF149}">
      <text>
        <r>
          <rPr>
            <sz val="11"/>
            <rFont val="Calibri"/>
            <family val="2"/>
            <charset val="238"/>
          </rPr>
          <t>SZV_F:FeladatKategoria</t>
        </r>
      </text>
    </comment>
    <comment ref="D608" authorId="0" shapeId="0" xr:uid="{1C968637-9551-4CA4-A0F6-5D99E1455083}">
      <text>
        <r>
          <rPr>
            <sz val="11"/>
            <rFont val="Calibri"/>
            <family val="2"/>
            <charset val="238"/>
          </rPr>
          <t>SZV_F:FeladatMegnevezes</t>
        </r>
      </text>
    </comment>
    <comment ref="E608" authorId="0" shapeId="0" xr:uid="{21E4B5AB-6E51-4B88-8FA8-590707B3231A}">
      <text>
        <r>
          <rPr>
            <sz val="11"/>
            <rFont val="Calibri"/>
            <family val="2"/>
            <charset val="238"/>
          </rPr>
          <t>SZV_F:ElviEngedelySzam</t>
        </r>
      </text>
    </comment>
    <comment ref="F608" authorId="0" shapeId="0" xr:uid="{7077D9B4-37F1-4225-AFAB-AFF89F9F471E}">
      <text>
        <r>
          <rPr>
            <sz val="11"/>
            <rFont val="Calibri"/>
            <family val="2"/>
            <charset val="238"/>
          </rPr>
          <t>SZV_F:VKR_Kod</t>
        </r>
      </text>
    </comment>
    <comment ref="G608" authorId="0" shapeId="0" xr:uid="{F75BAF2A-E85D-43C5-A9F4-E903995C5FA9}">
      <text>
        <r>
          <rPr>
            <sz val="11"/>
            <rFont val="Calibri"/>
            <family val="2"/>
            <charset val="238"/>
          </rPr>
          <t>SZV_F:VKR_Nev</t>
        </r>
      </text>
    </comment>
    <comment ref="H608" authorId="0" shapeId="0" xr:uid="{F3072F2F-DA36-4996-BEF2-B3D24DF77ED3}">
      <text>
        <r>
          <rPr>
            <sz val="11"/>
            <rFont val="Calibri"/>
            <family val="2"/>
            <charset val="238"/>
          </rPr>
          <t>SZV_F:FeladatAzonosito</t>
        </r>
      </text>
    </comment>
    <comment ref="I608" authorId="0" shapeId="0" xr:uid="{4408D627-74B9-41E4-9808-F0596E46459A}">
      <text>
        <r>
          <rPr>
            <sz val="11"/>
            <rFont val="Calibri"/>
            <family val="2"/>
            <charset val="238"/>
          </rPr>
          <t>SZV_F:EllatasiTerulet</t>
        </r>
      </text>
    </comment>
    <comment ref="J608" authorId="0" shapeId="0" xr:uid="{8DC53C3B-2DCA-4BE6-82B4-5C80C3FE3938}">
      <text>
        <r>
          <rPr>
            <sz val="11"/>
            <rFont val="Calibri"/>
            <family val="2"/>
            <charset val="238"/>
          </rPr>
          <t>SZV_F:EllatasertFelelos</t>
        </r>
      </text>
    </comment>
    <comment ref="K608" authorId="0" shapeId="0" xr:uid="{3BB426E3-F0AA-4FCB-A7BA-A129681E5BE5}">
      <text>
        <r>
          <rPr>
            <sz val="11"/>
            <rFont val="Calibri"/>
            <family val="2"/>
            <charset val="238"/>
          </rPr>
          <t>SZV_F:TervezettNettoKoltseg</t>
        </r>
      </text>
    </comment>
    <comment ref="L608" authorId="0" shapeId="0" xr:uid="{29331E8F-3F54-4CFA-911A-7F741E027F0B}">
      <text>
        <r>
          <rPr>
            <sz val="11"/>
            <rFont val="Calibri"/>
            <family val="2"/>
            <charset val="238"/>
          </rPr>
          <t>SZV_F:IdotartamKezdes</t>
        </r>
      </text>
    </comment>
    <comment ref="M608" authorId="0" shapeId="0" xr:uid="{526F6F02-ED34-468E-8DA4-2CACF7F60A58}">
      <text>
        <r>
          <rPr>
            <sz val="11"/>
            <rFont val="Calibri"/>
            <family val="2"/>
            <charset val="238"/>
          </rPr>
          <t>SZV_F:IdotartamBefejezes</t>
        </r>
      </text>
    </comment>
    <comment ref="N608" authorId="0" shapeId="0" xr:uid="{D5FD587E-281F-4227-99DF-8AB3DB714208}">
      <text>
        <r>
          <rPr>
            <sz val="11"/>
            <rFont val="Calibri"/>
            <family val="2"/>
            <charset val="238"/>
          </rPr>
          <t>SZV_F:NettoKoltsegUtem1</t>
        </r>
      </text>
    </comment>
    <comment ref="O608" authorId="0" shapeId="0" xr:uid="{9E0AD33F-29E8-419A-A94C-CA920A759A10}">
      <text>
        <r>
          <rPr>
            <sz val="11"/>
            <rFont val="Calibri"/>
            <family val="2"/>
            <charset val="238"/>
          </rPr>
          <t>SZV_F:NettoKoltsegUtem2</t>
        </r>
      </text>
    </comment>
    <comment ref="P608" authorId="0" shapeId="0" xr:uid="{A84B635E-2E62-43FC-9D7F-B5482098FDC8}">
      <text>
        <r>
          <rPr>
            <sz val="11"/>
            <rFont val="Calibri"/>
            <family val="2"/>
            <charset val="238"/>
          </rPr>
          <t>SZV_F:EM_Melleklet2_KTG</t>
        </r>
      </text>
    </comment>
    <comment ref="R608" authorId="0" shapeId="0" xr:uid="{4954695C-D314-4225-ADFD-68B53BCD5429}">
      <text>
        <r>
          <rPr>
            <sz val="11"/>
            <rFont val="Calibri"/>
            <family val="2"/>
            <charset val="238"/>
          </rPr>
          <t>SZV_F:HDUtem1</t>
        </r>
      </text>
    </comment>
    <comment ref="S608" authorId="0" shapeId="0" xr:uid="{A2FACF8D-0C92-4834-BF4B-1A654C6876A2}">
      <text>
        <r>
          <rPr>
            <sz val="11"/>
            <rFont val="Calibri"/>
            <family val="2"/>
            <charset val="238"/>
          </rPr>
          <t>SZV_F:ECSUtem1</t>
        </r>
      </text>
    </comment>
    <comment ref="T608" authorId="0" shapeId="0" xr:uid="{567CBF3F-4A85-4A04-9DEF-3123F93690BA}">
      <text>
        <r>
          <rPr>
            <sz val="11"/>
            <rFont val="Calibri"/>
            <family val="2"/>
            <charset val="238"/>
          </rPr>
          <t>SZV_F:KFHUtem1</t>
        </r>
      </text>
    </comment>
    <comment ref="U608" authorId="0" shapeId="0" xr:uid="{750C61FB-AF6B-4632-A9BF-567CCC56B42B}">
      <text>
        <r>
          <rPr>
            <sz val="11"/>
            <rFont val="Calibri"/>
            <family val="2"/>
            <charset val="238"/>
          </rPr>
          <t>SZV_F:Egyeb_SajatUtem1</t>
        </r>
      </text>
    </comment>
    <comment ref="V608" authorId="0" shapeId="0" xr:uid="{93B2E0A1-4B1E-4D3A-AFB5-ACA707A0C0BA}">
      <text>
        <r>
          <rPr>
            <sz val="11"/>
            <rFont val="Calibri"/>
            <family val="2"/>
            <charset val="238"/>
          </rPr>
          <t>SZV_F:DijUtem1</t>
        </r>
      </text>
    </comment>
    <comment ref="W608" authorId="0" shapeId="0" xr:uid="{24A640DC-FB98-4556-B083-77C209C6469E}">
      <text>
        <r>
          <rPr>
            <sz val="11"/>
            <rFont val="Calibri"/>
            <family val="2"/>
            <charset val="238"/>
          </rPr>
          <t>SZV_F:EM_Melleklet1_Utem1</t>
        </r>
      </text>
    </comment>
    <comment ref="X608" authorId="0" shapeId="0" xr:uid="{9D8AE51A-50FA-46E7-9692-1665207AF515}">
      <text>
        <r>
          <rPr>
            <sz val="11"/>
            <rFont val="Calibri"/>
            <family val="2"/>
            <charset val="238"/>
          </rPr>
          <t>SZV_F:EgyebAllamiUtem1</t>
        </r>
      </text>
    </comment>
    <comment ref="Y608" authorId="0" shapeId="0" xr:uid="{7C936A22-64BE-46D3-ACB0-6636B1E65C19}">
      <text>
        <r>
          <rPr>
            <sz val="11"/>
            <rFont val="Calibri"/>
            <family val="2"/>
            <charset val="238"/>
          </rPr>
          <t>SZV_F:OnkormanyzatiUtem1</t>
        </r>
      </text>
    </comment>
    <comment ref="Z608" authorId="0" shapeId="0" xr:uid="{33F48462-9556-4DA0-BD6A-F90EAF940050}">
      <text>
        <r>
          <rPr>
            <sz val="11"/>
            <rFont val="Calibri"/>
            <family val="2"/>
            <charset val="238"/>
          </rPr>
          <t>SZV_F:EUUtem1</t>
        </r>
      </text>
    </comment>
    <comment ref="AA608" authorId="0" shapeId="0" xr:uid="{A8843E95-7AEB-44CE-A670-6A290BDBB33A}">
      <text>
        <r>
          <rPr>
            <sz val="11"/>
            <rFont val="Calibri"/>
            <family val="2"/>
            <charset val="238"/>
          </rPr>
          <t>SZV_F:EgyebUtem1</t>
        </r>
      </text>
    </comment>
    <comment ref="AB608" authorId="0" shapeId="0" xr:uid="{8C416C84-7922-44F3-BB0D-7ACA16002B54}">
      <text>
        <r>
          <rPr>
            <sz val="11"/>
            <rFont val="Calibri"/>
            <family val="2"/>
            <charset val="238"/>
          </rPr>
          <t>SZV_F:HitelKotvenyUtem1</t>
        </r>
      </text>
    </comment>
    <comment ref="AC608" authorId="0" shapeId="0" xr:uid="{FF407916-4C50-4E4A-B670-45956692C83B}">
      <text>
        <r>
          <rPr>
            <sz val="11"/>
            <rFont val="Calibri"/>
            <family val="2"/>
            <charset val="238"/>
          </rPr>
          <t>SZV_F:OsszesenUtem1</t>
        </r>
      </text>
    </comment>
    <comment ref="AF608" authorId="0" shapeId="0" xr:uid="{1A99398E-9293-4EDA-83DC-1ED7506F5A14}">
      <text>
        <r>
          <rPr>
            <sz val="11"/>
            <rFont val="Calibri"/>
            <family val="2"/>
            <charset val="238"/>
          </rPr>
          <t>SZV_F:HDUtem2</t>
        </r>
      </text>
    </comment>
    <comment ref="AG608" authorId="0" shapeId="0" xr:uid="{B2558EF9-AE82-408F-B472-E0590060475E}">
      <text>
        <r>
          <rPr>
            <sz val="11"/>
            <rFont val="Calibri"/>
            <family val="2"/>
            <charset val="238"/>
          </rPr>
          <t>SZV_F:ECSUtem2</t>
        </r>
      </text>
    </comment>
    <comment ref="AH608" authorId="0" shapeId="0" xr:uid="{C707C6CB-B482-4682-9E22-508D89A58FBB}">
      <text>
        <r>
          <rPr>
            <sz val="11"/>
            <rFont val="Calibri"/>
            <family val="2"/>
            <charset val="238"/>
          </rPr>
          <t>SZV_F:KFHUtem2</t>
        </r>
      </text>
    </comment>
    <comment ref="AI608" authorId="0" shapeId="0" xr:uid="{8C4A6A96-5748-4385-AA28-8A40D3CB8887}">
      <text>
        <r>
          <rPr>
            <sz val="11"/>
            <rFont val="Calibri"/>
            <family val="2"/>
            <charset val="238"/>
          </rPr>
          <t>SZV_F:Egyeb_SajatUtem2</t>
        </r>
      </text>
    </comment>
    <comment ref="AJ608" authorId="0" shapeId="0" xr:uid="{DEC941F0-1078-4797-AFAC-CA40A78338AD}">
      <text>
        <r>
          <rPr>
            <sz val="11"/>
            <rFont val="Calibri"/>
            <family val="2"/>
            <charset val="238"/>
          </rPr>
          <t>SZV_F:DijUtem2</t>
        </r>
      </text>
    </comment>
    <comment ref="AK608" authorId="0" shapeId="0" xr:uid="{D4C099EB-BC25-45F0-BC89-A0EF0465951D}">
      <text>
        <r>
          <rPr>
            <sz val="11"/>
            <rFont val="Calibri"/>
            <family val="2"/>
            <charset val="238"/>
          </rPr>
          <t>SZV_F:EM_Melleklet1_Utem2</t>
        </r>
      </text>
    </comment>
    <comment ref="AL608" authorId="0" shapeId="0" xr:uid="{9758189B-D688-4348-8682-CF012B6C1911}">
      <text>
        <r>
          <rPr>
            <sz val="11"/>
            <rFont val="Calibri"/>
            <family val="2"/>
            <charset val="238"/>
          </rPr>
          <t>SZV_F:EgyebAllamiUtem2</t>
        </r>
      </text>
    </comment>
    <comment ref="AM608" authorId="0" shapeId="0" xr:uid="{86A24EF4-4375-4087-866E-3D1FC7CACF90}">
      <text>
        <r>
          <rPr>
            <sz val="11"/>
            <rFont val="Calibri"/>
            <family val="2"/>
            <charset val="238"/>
          </rPr>
          <t>SZV_F:OnkormanyzatiUtem2</t>
        </r>
      </text>
    </comment>
    <comment ref="AN608" authorId="0" shapeId="0" xr:uid="{AD8E5783-0144-4AB4-964F-8926C7BDB73A}">
      <text>
        <r>
          <rPr>
            <sz val="11"/>
            <rFont val="Calibri"/>
            <family val="2"/>
            <charset val="238"/>
          </rPr>
          <t>SZV_F:EUUtem2</t>
        </r>
      </text>
    </comment>
    <comment ref="AO608" authorId="0" shapeId="0" xr:uid="{8614304D-E861-4ECA-8A55-1F6CBDA2EC08}">
      <text>
        <r>
          <rPr>
            <sz val="11"/>
            <rFont val="Calibri"/>
            <family val="2"/>
            <charset val="238"/>
          </rPr>
          <t>SZV_F:EgyebUtem2</t>
        </r>
      </text>
    </comment>
    <comment ref="AP608" authorId="0" shapeId="0" xr:uid="{14641E11-CCF7-4856-A71D-237335EC6C11}">
      <text>
        <r>
          <rPr>
            <sz val="11"/>
            <rFont val="Calibri"/>
            <family val="2"/>
            <charset val="238"/>
          </rPr>
          <t>SZV_F:HitelKotvenyUtem2</t>
        </r>
      </text>
    </comment>
    <comment ref="AQ608" authorId="0" shapeId="0" xr:uid="{EC792BD5-F355-4CEC-B954-22CC92C0B9B5}">
      <text>
        <r>
          <rPr>
            <sz val="11"/>
            <rFont val="Calibri"/>
            <family val="2"/>
            <charset val="238"/>
          </rPr>
          <t>SZV_F:OsszesenUtem2</t>
        </r>
      </text>
    </comment>
    <comment ref="AR608" authorId="0" shapeId="0" xr:uid="{E14985E7-DF19-4652-88D6-E3F4BF66B224}">
      <text>
        <r>
          <rPr>
            <sz val="11"/>
            <rFont val="Calibri"/>
            <family val="2"/>
            <charset val="238"/>
          </rPr>
          <t>SZV_F:ForrashianyUtem2</t>
        </r>
      </text>
    </comment>
    <comment ref="AU608" authorId="0" shapeId="0" xr:uid="{09125C66-97B1-487D-9BFD-DE81F3E7AC39}">
      <text>
        <r>
          <rPr>
            <sz val="11"/>
            <rFont val="Calibri"/>
            <family val="2"/>
            <charset val="238"/>
          </rPr>
          <t>SZV_F:Indokolas</t>
        </r>
      </text>
    </comment>
    <comment ref="AV608" authorId="0" shapeId="0" xr:uid="{473E6227-7FDF-47E1-A010-EBF1825F663A}">
      <text>
        <r>
          <rPr>
            <sz val="11"/>
            <rFont val="Calibri"/>
            <family val="2"/>
            <charset val="238"/>
          </rPr>
          <t>SZV_F:Megjegyzes</t>
        </r>
      </text>
    </comment>
    <comment ref="AW608" authorId="0" shapeId="0" xr:uid="{3CDA521C-A19A-40B1-9896-34D2636F286F}">
      <text>
        <r>
          <rPr>
            <sz val="11"/>
            <rFont val="Calibri"/>
            <family val="2"/>
            <charset val="238"/>
          </rPr>
          <t>SZV_F:FeladatSorszam</t>
        </r>
      </text>
    </comment>
    <comment ref="AY608" authorId="0" shapeId="0" xr:uid="{F8B964A0-C596-45A3-98C9-676957439ACC}">
      <text>
        <r>
          <rPr>
            <sz val="11"/>
            <rFont val="Calibri"/>
            <family val="2"/>
            <charset val="238"/>
          </rPr>
          <t>SZV_F:ISA</t>
        </r>
      </text>
    </comment>
    <comment ref="B609" authorId="0" shapeId="0" xr:uid="{795304A0-2D6D-424A-B485-3C727E821ABC}">
      <text>
        <r>
          <rPr>
            <sz val="11"/>
            <rFont val="Calibri"/>
            <family val="2"/>
            <charset val="238"/>
          </rPr>
          <t>SZV_F:FontossagiSorrent</t>
        </r>
      </text>
    </comment>
    <comment ref="C609" authorId="0" shapeId="0" xr:uid="{A69DFAD7-19DD-4B3C-BC0C-5170463C8DA1}">
      <text>
        <r>
          <rPr>
            <sz val="11"/>
            <rFont val="Calibri"/>
            <family val="2"/>
            <charset val="238"/>
          </rPr>
          <t>SZV_F:FeladatKategoria</t>
        </r>
      </text>
    </comment>
    <comment ref="D609" authorId="0" shapeId="0" xr:uid="{92F537AD-D1A2-464B-88A8-242383F50366}">
      <text>
        <r>
          <rPr>
            <sz val="11"/>
            <rFont val="Calibri"/>
            <family val="2"/>
            <charset val="238"/>
          </rPr>
          <t>SZV_F:FeladatMegnevezes</t>
        </r>
      </text>
    </comment>
    <comment ref="E609" authorId="0" shapeId="0" xr:uid="{E89752B0-EB82-4043-9C69-C49ED3425B38}">
      <text>
        <r>
          <rPr>
            <sz val="11"/>
            <rFont val="Calibri"/>
            <family val="2"/>
            <charset val="238"/>
          </rPr>
          <t>SZV_F:ElviEngedelySzam</t>
        </r>
      </text>
    </comment>
    <comment ref="F609" authorId="0" shapeId="0" xr:uid="{47688B77-E86B-440A-B691-E5CF039C5829}">
      <text>
        <r>
          <rPr>
            <sz val="11"/>
            <rFont val="Calibri"/>
            <family val="2"/>
            <charset val="238"/>
          </rPr>
          <t>SZV_F:VKR_Kod</t>
        </r>
      </text>
    </comment>
    <comment ref="G609" authorId="0" shapeId="0" xr:uid="{E48546BC-5DE3-4146-A0A3-CF444CA49EC5}">
      <text>
        <r>
          <rPr>
            <sz val="11"/>
            <rFont val="Calibri"/>
            <family val="2"/>
            <charset val="238"/>
          </rPr>
          <t>SZV_F:VKR_Nev</t>
        </r>
      </text>
    </comment>
    <comment ref="H609" authorId="0" shapeId="0" xr:uid="{21BF5532-3BE2-4E8E-85F0-12F55F71E949}">
      <text>
        <r>
          <rPr>
            <sz val="11"/>
            <rFont val="Calibri"/>
            <family val="2"/>
            <charset val="238"/>
          </rPr>
          <t>SZV_F:FeladatAzonosito</t>
        </r>
      </text>
    </comment>
    <comment ref="I609" authorId="0" shapeId="0" xr:uid="{F2873311-14AD-4C64-9558-B8F71ACB4D28}">
      <text>
        <r>
          <rPr>
            <sz val="11"/>
            <rFont val="Calibri"/>
            <family val="2"/>
            <charset val="238"/>
          </rPr>
          <t>SZV_F:EllatasiTerulet</t>
        </r>
      </text>
    </comment>
    <comment ref="J609" authorId="0" shapeId="0" xr:uid="{5A0C73F5-D499-4847-900B-1D5528F16D2E}">
      <text>
        <r>
          <rPr>
            <sz val="11"/>
            <rFont val="Calibri"/>
            <family val="2"/>
            <charset val="238"/>
          </rPr>
          <t>SZV_F:EllatasertFelelos</t>
        </r>
      </text>
    </comment>
    <comment ref="K609" authorId="0" shapeId="0" xr:uid="{8DDACD28-2C07-4E28-85EF-346A34ED5A16}">
      <text>
        <r>
          <rPr>
            <sz val="11"/>
            <rFont val="Calibri"/>
            <family val="2"/>
            <charset val="238"/>
          </rPr>
          <t>SZV_F:TervezettNettoKoltseg</t>
        </r>
      </text>
    </comment>
    <comment ref="L609" authorId="0" shapeId="0" xr:uid="{C644F70F-7846-4350-A868-D0BBEA667C89}">
      <text>
        <r>
          <rPr>
            <sz val="11"/>
            <rFont val="Calibri"/>
            <family val="2"/>
            <charset val="238"/>
          </rPr>
          <t>SZV_F:IdotartamKezdes</t>
        </r>
      </text>
    </comment>
    <comment ref="M609" authorId="0" shapeId="0" xr:uid="{C64A775E-18BE-493C-A7E6-8BC36E35AC79}">
      <text>
        <r>
          <rPr>
            <sz val="11"/>
            <rFont val="Calibri"/>
            <family val="2"/>
            <charset val="238"/>
          </rPr>
          <t>SZV_F:IdotartamBefejezes</t>
        </r>
      </text>
    </comment>
    <comment ref="N609" authorId="0" shapeId="0" xr:uid="{5BB37E1A-B155-4F32-89AC-9CBCD1067036}">
      <text>
        <r>
          <rPr>
            <sz val="11"/>
            <rFont val="Calibri"/>
            <family val="2"/>
            <charset val="238"/>
          </rPr>
          <t>SZV_F:NettoKoltsegUtem1</t>
        </r>
      </text>
    </comment>
    <comment ref="O609" authorId="0" shapeId="0" xr:uid="{EC6A3E33-3A6D-4D57-8A62-A9F0D2C6DA6E}">
      <text>
        <r>
          <rPr>
            <sz val="11"/>
            <rFont val="Calibri"/>
            <family val="2"/>
            <charset val="238"/>
          </rPr>
          <t>SZV_F:NettoKoltsegUtem2</t>
        </r>
      </text>
    </comment>
    <comment ref="P609" authorId="0" shapeId="0" xr:uid="{65B172E5-3B0A-48D9-9408-FFE62499C52B}">
      <text>
        <r>
          <rPr>
            <sz val="11"/>
            <rFont val="Calibri"/>
            <family val="2"/>
            <charset val="238"/>
          </rPr>
          <t>SZV_F:EM_Melleklet2_KTG</t>
        </r>
      </text>
    </comment>
    <comment ref="R609" authorId="0" shapeId="0" xr:uid="{1F5277E9-5593-4E5A-967B-95CB1382934D}">
      <text>
        <r>
          <rPr>
            <sz val="11"/>
            <rFont val="Calibri"/>
            <family val="2"/>
            <charset val="238"/>
          </rPr>
          <t>SZV_F:HDUtem1</t>
        </r>
      </text>
    </comment>
    <comment ref="S609" authorId="0" shapeId="0" xr:uid="{DE748E18-45CB-4402-92E5-3194BE5BF8E3}">
      <text>
        <r>
          <rPr>
            <sz val="11"/>
            <rFont val="Calibri"/>
            <family val="2"/>
            <charset val="238"/>
          </rPr>
          <t>SZV_F:ECSUtem1</t>
        </r>
      </text>
    </comment>
    <comment ref="T609" authorId="0" shapeId="0" xr:uid="{0875380C-DE4F-464A-B582-36FFD2FE2A90}">
      <text>
        <r>
          <rPr>
            <sz val="11"/>
            <rFont val="Calibri"/>
            <family val="2"/>
            <charset val="238"/>
          </rPr>
          <t>SZV_F:KFHUtem1</t>
        </r>
      </text>
    </comment>
    <comment ref="U609" authorId="0" shapeId="0" xr:uid="{17C06063-2724-4B60-94AD-7E8D7A777AFB}">
      <text>
        <r>
          <rPr>
            <sz val="11"/>
            <rFont val="Calibri"/>
            <family val="2"/>
            <charset val="238"/>
          </rPr>
          <t>SZV_F:Egyeb_SajatUtem1</t>
        </r>
      </text>
    </comment>
    <comment ref="V609" authorId="0" shapeId="0" xr:uid="{9E791964-3CB5-4726-BE45-F295DC3175A7}">
      <text>
        <r>
          <rPr>
            <sz val="11"/>
            <rFont val="Calibri"/>
            <family val="2"/>
            <charset val="238"/>
          </rPr>
          <t>SZV_F:DijUtem1</t>
        </r>
      </text>
    </comment>
    <comment ref="W609" authorId="0" shapeId="0" xr:uid="{C1F3E551-D12B-4AA9-84F8-06E86E5EAF8B}">
      <text>
        <r>
          <rPr>
            <sz val="11"/>
            <rFont val="Calibri"/>
            <family val="2"/>
            <charset val="238"/>
          </rPr>
          <t>SZV_F:EM_Melleklet1_Utem1</t>
        </r>
      </text>
    </comment>
    <comment ref="X609" authorId="0" shapeId="0" xr:uid="{3C53C224-67E0-4593-BEAD-35A04A5986FD}">
      <text>
        <r>
          <rPr>
            <sz val="11"/>
            <rFont val="Calibri"/>
            <family val="2"/>
            <charset val="238"/>
          </rPr>
          <t>SZV_F:EgyebAllamiUtem1</t>
        </r>
      </text>
    </comment>
    <comment ref="Y609" authorId="0" shapeId="0" xr:uid="{6A7A5B78-6892-415A-8089-C71E8D207058}">
      <text>
        <r>
          <rPr>
            <sz val="11"/>
            <rFont val="Calibri"/>
            <family val="2"/>
            <charset val="238"/>
          </rPr>
          <t>SZV_F:OnkormanyzatiUtem1</t>
        </r>
      </text>
    </comment>
    <comment ref="Z609" authorId="0" shapeId="0" xr:uid="{D0DC1DD9-5123-4846-AE3C-FC2611F0430F}">
      <text>
        <r>
          <rPr>
            <sz val="11"/>
            <rFont val="Calibri"/>
            <family val="2"/>
            <charset val="238"/>
          </rPr>
          <t>SZV_F:EUUtem1</t>
        </r>
      </text>
    </comment>
    <comment ref="AA609" authorId="0" shapeId="0" xr:uid="{5820940A-D54F-4967-8CB8-E800CCAB093F}">
      <text>
        <r>
          <rPr>
            <sz val="11"/>
            <rFont val="Calibri"/>
            <family val="2"/>
            <charset val="238"/>
          </rPr>
          <t>SZV_F:EgyebUtem1</t>
        </r>
      </text>
    </comment>
    <comment ref="AB609" authorId="0" shapeId="0" xr:uid="{65499522-3537-4DC6-8F30-333ED5FC92E2}">
      <text>
        <r>
          <rPr>
            <sz val="11"/>
            <rFont val="Calibri"/>
            <family val="2"/>
            <charset val="238"/>
          </rPr>
          <t>SZV_F:HitelKotvenyUtem1</t>
        </r>
      </text>
    </comment>
    <comment ref="AC609" authorId="0" shapeId="0" xr:uid="{2F7F2B8A-69DA-49FD-88AB-19259767DEA5}">
      <text>
        <r>
          <rPr>
            <sz val="11"/>
            <rFont val="Calibri"/>
            <family val="2"/>
            <charset val="238"/>
          </rPr>
          <t>SZV_F:OsszesenUtem1</t>
        </r>
      </text>
    </comment>
    <comment ref="AF609" authorId="0" shapeId="0" xr:uid="{1BD37C54-3968-4030-85E1-B31CBFF2B92A}">
      <text>
        <r>
          <rPr>
            <sz val="11"/>
            <rFont val="Calibri"/>
            <family val="2"/>
            <charset val="238"/>
          </rPr>
          <t>SZV_F:HDUtem2</t>
        </r>
      </text>
    </comment>
    <comment ref="AG609" authorId="0" shapeId="0" xr:uid="{BBB15C36-1F19-4FA5-AFFB-BDAEDB59A171}">
      <text>
        <r>
          <rPr>
            <sz val="11"/>
            <rFont val="Calibri"/>
            <family val="2"/>
            <charset val="238"/>
          </rPr>
          <t>SZV_F:ECSUtem2</t>
        </r>
      </text>
    </comment>
    <comment ref="AH609" authorId="0" shapeId="0" xr:uid="{D7BA2B31-4063-4EEE-901D-EF50D273B7B2}">
      <text>
        <r>
          <rPr>
            <sz val="11"/>
            <rFont val="Calibri"/>
            <family val="2"/>
            <charset val="238"/>
          </rPr>
          <t>SZV_F:KFHUtem2</t>
        </r>
      </text>
    </comment>
    <comment ref="AI609" authorId="0" shapeId="0" xr:uid="{83A0CE4E-D12F-417D-B476-4C5C55C3A745}">
      <text>
        <r>
          <rPr>
            <sz val="11"/>
            <rFont val="Calibri"/>
            <family val="2"/>
            <charset val="238"/>
          </rPr>
          <t>SZV_F:Egyeb_SajatUtem2</t>
        </r>
      </text>
    </comment>
    <comment ref="AJ609" authorId="0" shapeId="0" xr:uid="{7BDB4AD1-B96B-4EE6-A962-FE1A8E3BE0AC}">
      <text>
        <r>
          <rPr>
            <sz val="11"/>
            <rFont val="Calibri"/>
            <family val="2"/>
            <charset val="238"/>
          </rPr>
          <t>SZV_F:DijUtem2</t>
        </r>
      </text>
    </comment>
    <comment ref="AK609" authorId="0" shapeId="0" xr:uid="{340853C9-2680-4470-B338-15AC62CAA672}">
      <text>
        <r>
          <rPr>
            <sz val="11"/>
            <rFont val="Calibri"/>
            <family val="2"/>
            <charset val="238"/>
          </rPr>
          <t>SZV_F:EM_Melleklet1_Utem2</t>
        </r>
      </text>
    </comment>
    <comment ref="AL609" authorId="0" shapeId="0" xr:uid="{C50C2101-4B71-4FA5-98C9-3390B3B68957}">
      <text>
        <r>
          <rPr>
            <sz val="11"/>
            <rFont val="Calibri"/>
            <family val="2"/>
            <charset val="238"/>
          </rPr>
          <t>SZV_F:EgyebAllamiUtem2</t>
        </r>
      </text>
    </comment>
    <comment ref="AM609" authorId="0" shapeId="0" xr:uid="{DA43727D-BE75-42C5-BD2B-CDD9537131C3}">
      <text>
        <r>
          <rPr>
            <sz val="11"/>
            <rFont val="Calibri"/>
            <family val="2"/>
            <charset val="238"/>
          </rPr>
          <t>SZV_F:OnkormanyzatiUtem2</t>
        </r>
      </text>
    </comment>
    <comment ref="AN609" authorId="0" shapeId="0" xr:uid="{FE81EDB2-BCAC-409E-A982-480E0710E7FD}">
      <text>
        <r>
          <rPr>
            <sz val="11"/>
            <rFont val="Calibri"/>
            <family val="2"/>
            <charset val="238"/>
          </rPr>
          <t>SZV_F:EUUtem2</t>
        </r>
      </text>
    </comment>
    <comment ref="AO609" authorId="0" shapeId="0" xr:uid="{530A077D-9BDA-4E4B-B3AA-45585B3517E6}">
      <text>
        <r>
          <rPr>
            <sz val="11"/>
            <rFont val="Calibri"/>
            <family val="2"/>
            <charset val="238"/>
          </rPr>
          <t>SZV_F:EgyebUtem2</t>
        </r>
      </text>
    </comment>
    <comment ref="AP609" authorId="0" shapeId="0" xr:uid="{58446BA9-7355-4832-8879-E73A00D24305}">
      <text>
        <r>
          <rPr>
            <sz val="11"/>
            <rFont val="Calibri"/>
            <family val="2"/>
            <charset val="238"/>
          </rPr>
          <t>SZV_F:HitelKotvenyUtem2</t>
        </r>
      </text>
    </comment>
    <comment ref="AQ609" authorId="0" shapeId="0" xr:uid="{97BFFD40-C673-4C4F-9EC9-ED0940D5909D}">
      <text>
        <r>
          <rPr>
            <sz val="11"/>
            <rFont val="Calibri"/>
            <family val="2"/>
            <charset val="238"/>
          </rPr>
          <t>SZV_F:OsszesenUtem2</t>
        </r>
      </text>
    </comment>
    <comment ref="AR609" authorId="0" shapeId="0" xr:uid="{86757EAF-9C72-43C6-96AA-792D9B822273}">
      <text>
        <r>
          <rPr>
            <sz val="11"/>
            <rFont val="Calibri"/>
            <family val="2"/>
            <charset val="238"/>
          </rPr>
          <t>SZV_F:ForrashianyUtem2</t>
        </r>
      </text>
    </comment>
    <comment ref="AU609" authorId="0" shapeId="0" xr:uid="{4FB825E6-4147-4ED6-80D0-FD7E4FF033F2}">
      <text>
        <r>
          <rPr>
            <sz val="11"/>
            <rFont val="Calibri"/>
            <family val="2"/>
            <charset val="238"/>
          </rPr>
          <t>SZV_F:Indokolas</t>
        </r>
      </text>
    </comment>
    <comment ref="AV609" authorId="0" shapeId="0" xr:uid="{39FB5F3C-6D95-4D55-A051-F5FD9DE04E50}">
      <text>
        <r>
          <rPr>
            <sz val="11"/>
            <rFont val="Calibri"/>
            <family val="2"/>
            <charset val="238"/>
          </rPr>
          <t>SZV_F:Megjegyzes</t>
        </r>
      </text>
    </comment>
    <comment ref="AW609" authorId="0" shapeId="0" xr:uid="{89BDD716-F94A-49E7-B182-672A43631C8E}">
      <text>
        <r>
          <rPr>
            <sz val="11"/>
            <rFont val="Calibri"/>
            <family val="2"/>
            <charset val="238"/>
          </rPr>
          <t>SZV_F:FeladatSorszam</t>
        </r>
      </text>
    </comment>
    <comment ref="AY609" authorId="0" shapeId="0" xr:uid="{EF23DE95-8F68-43AD-9CB4-B12D2269640D}">
      <text>
        <r>
          <rPr>
            <sz val="11"/>
            <rFont val="Calibri"/>
            <family val="2"/>
            <charset val="238"/>
          </rPr>
          <t>SZV_F:ISA</t>
        </r>
      </text>
    </comment>
    <comment ref="B610" authorId="0" shapeId="0" xr:uid="{32EB19E6-A874-42F6-956A-7619BFFD4FB3}">
      <text>
        <r>
          <rPr>
            <sz val="11"/>
            <rFont val="Calibri"/>
            <family val="2"/>
            <charset val="238"/>
          </rPr>
          <t>SZV_F:FontossagiSorrent</t>
        </r>
      </text>
    </comment>
    <comment ref="C610" authorId="0" shapeId="0" xr:uid="{94DDE178-8585-4BC7-94B4-DFAF0051BB60}">
      <text>
        <r>
          <rPr>
            <sz val="11"/>
            <rFont val="Calibri"/>
            <family val="2"/>
            <charset val="238"/>
          </rPr>
          <t>SZV_F:FeladatKategoria</t>
        </r>
      </text>
    </comment>
    <comment ref="D610" authorId="0" shapeId="0" xr:uid="{BDEF48ED-B584-4EC5-9E82-D4C14FDD5259}">
      <text>
        <r>
          <rPr>
            <sz val="11"/>
            <rFont val="Calibri"/>
            <family val="2"/>
            <charset val="238"/>
          </rPr>
          <t>SZV_F:FeladatMegnevezes</t>
        </r>
      </text>
    </comment>
    <comment ref="E610" authorId="0" shapeId="0" xr:uid="{5E212A6A-0CFF-4FFC-AD82-A2264C0F6590}">
      <text>
        <r>
          <rPr>
            <sz val="11"/>
            <rFont val="Calibri"/>
            <family val="2"/>
            <charset val="238"/>
          </rPr>
          <t>SZV_F:ElviEngedelySzam</t>
        </r>
      </text>
    </comment>
    <comment ref="F610" authorId="0" shapeId="0" xr:uid="{B31BAE2F-87FF-4EEA-B231-107B22B4DAAE}">
      <text>
        <r>
          <rPr>
            <sz val="11"/>
            <rFont val="Calibri"/>
            <family val="2"/>
            <charset val="238"/>
          </rPr>
          <t>SZV_F:VKR_Kod</t>
        </r>
      </text>
    </comment>
    <comment ref="G610" authorId="0" shapeId="0" xr:uid="{E5E06DB5-DF1D-43A7-AEFA-E5F4671ED68F}">
      <text>
        <r>
          <rPr>
            <sz val="11"/>
            <rFont val="Calibri"/>
            <family val="2"/>
            <charset val="238"/>
          </rPr>
          <t>SZV_F:VKR_Nev</t>
        </r>
      </text>
    </comment>
    <comment ref="H610" authorId="0" shapeId="0" xr:uid="{26FE652B-81B6-49E8-9DF9-DC660E3DF2C6}">
      <text>
        <r>
          <rPr>
            <sz val="11"/>
            <rFont val="Calibri"/>
            <family val="2"/>
            <charset val="238"/>
          </rPr>
          <t>SZV_F:FeladatAzonosito</t>
        </r>
      </text>
    </comment>
    <comment ref="I610" authorId="0" shapeId="0" xr:uid="{80E6BC08-4556-4213-A797-95B5E8BA6FE7}">
      <text>
        <r>
          <rPr>
            <sz val="11"/>
            <rFont val="Calibri"/>
            <family val="2"/>
            <charset val="238"/>
          </rPr>
          <t>SZV_F:EllatasiTerulet</t>
        </r>
      </text>
    </comment>
    <comment ref="J610" authorId="0" shapeId="0" xr:uid="{D0664DA4-7667-4034-A242-DA67E18A569E}">
      <text>
        <r>
          <rPr>
            <sz val="11"/>
            <rFont val="Calibri"/>
            <family val="2"/>
            <charset val="238"/>
          </rPr>
          <t>SZV_F:EllatasertFelelos</t>
        </r>
      </text>
    </comment>
    <comment ref="K610" authorId="0" shapeId="0" xr:uid="{997FAB3F-00F7-4BC3-AADA-B2ECA4C80BB3}">
      <text>
        <r>
          <rPr>
            <sz val="11"/>
            <rFont val="Calibri"/>
            <family val="2"/>
            <charset val="238"/>
          </rPr>
          <t>SZV_F:TervezettNettoKoltseg</t>
        </r>
      </text>
    </comment>
    <comment ref="L610" authorId="0" shapeId="0" xr:uid="{5A81F505-807D-4272-85B4-5EF60A402AE1}">
      <text>
        <r>
          <rPr>
            <sz val="11"/>
            <rFont val="Calibri"/>
            <family val="2"/>
            <charset val="238"/>
          </rPr>
          <t>SZV_F:IdotartamKezdes</t>
        </r>
      </text>
    </comment>
    <comment ref="M610" authorId="0" shapeId="0" xr:uid="{ACC61C3B-0076-42D2-8348-DFCB36E47A96}">
      <text>
        <r>
          <rPr>
            <sz val="11"/>
            <rFont val="Calibri"/>
            <family val="2"/>
            <charset val="238"/>
          </rPr>
          <t>SZV_F:IdotartamBefejezes</t>
        </r>
      </text>
    </comment>
    <comment ref="N610" authorId="0" shapeId="0" xr:uid="{C0C438BA-2966-43C6-8E75-DCC6CAA46AAF}">
      <text>
        <r>
          <rPr>
            <sz val="11"/>
            <rFont val="Calibri"/>
            <family val="2"/>
            <charset val="238"/>
          </rPr>
          <t>SZV_F:NettoKoltsegUtem1</t>
        </r>
      </text>
    </comment>
    <comment ref="O610" authorId="0" shapeId="0" xr:uid="{E0762E21-9AFF-449D-821C-D6C98A212B73}">
      <text>
        <r>
          <rPr>
            <sz val="11"/>
            <rFont val="Calibri"/>
            <family val="2"/>
            <charset val="238"/>
          </rPr>
          <t>SZV_F:NettoKoltsegUtem2</t>
        </r>
      </text>
    </comment>
    <comment ref="P610" authorId="0" shapeId="0" xr:uid="{FF8F015C-7649-4894-A80C-41748450E84D}">
      <text>
        <r>
          <rPr>
            <sz val="11"/>
            <rFont val="Calibri"/>
            <family val="2"/>
            <charset val="238"/>
          </rPr>
          <t>SZV_F:EM_Melleklet2_KTG</t>
        </r>
      </text>
    </comment>
    <comment ref="R610" authorId="0" shapeId="0" xr:uid="{0707E770-1017-4E16-8DF7-81C024858A2C}">
      <text>
        <r>
          <rPr>
            <sz val="11"/>
            <rFont val="Calibri"/>
            <family val="2"/>
            <charset val="238"/>
          </rPr>
          <t>SZV_F:HDUtem1</t>
        </r>
      </text>
    </comment>
    <comment ref="S610" authorId="0" shapeId="0" xr:uid="{ECB04BD0-3CA9-4A2D-AF7A-95A25F3947BA}">
      <text>
        <r>
          <rPr>
            <sz val="11"/>
            <rFont val="Calibri"/>
            <family val="2"/>
            <charset val="238"/>
          </rPr>
          <t>SZV_F:ECSUtem1</t>
        </r>
      </text>
    </comment>
    <comment ref="T610" authorId="0" shapeId="0" xr:uid="{A8C2B538-32AE-4684-8977-A1F415D3B800}">
      <text>
        <r>
          <rPr>
            <sz val="11"/>
            <rFont val="Calibri"/>
            <family val="2"/>
            <charset val="238"/>
          </rPr>
          <t>SZV_F:KFHUtem1</t>
        </r>
      </text>
    </comment>
    <comment ref="U610" authorId="0" shapeId="0" xr:uid="{62264DF1-82AC-4C14-BF7C-29AFF6655BBE}">
      <text>
        <r>
          <rPr>
            <sz val="11"/>
            <rFont val="Calibri"/>
            <family val="2"/>
            <charset val="238"/>
          </rPr>
          <t>SZV_F:Egyeb_SajatUtem1</t>
        </r>
      </text>
    </comment>
    <comment ref="V610" authorId="0" shapeId="0" xr:uid="{7A0B2C4C-192A-4417-A8F1-4B3517B834EF}">
      <text>
        <r>
          <rPr>
            <sz val="11"/>
            <rFont val="Calibri"/>
            <family val="2"/>
            <charset val="238"/>
          </rPr>
          <t>SZV_F:DijUtem1</t>
        </r>
      </text>
    </comment>
    <comment ref="W610" authorId="0" shapeId="0" xr:uid="{6DF563A3-D88C-4308-AF44-02890DE841A6}">
      <text>
        <r>
          <rPr>
            <sz val="11"/>
            <rFont val="Calibri"/>
            <family val="2"/>
            <charset val="238"/>
          </rPr>
          <t>SZV_F:EM_Melleklet1_Utem1</t>
        </r>
      </text>
    </comment>
    <comment ref="X610" authorId="0" shapeId="0" xr:uid="{0FC07C34-8EA0-47FD-84FE-88538A96C293}">
      <text>
        <r>
          <rPr>
            <sz val="11"/>
            <rFont val="Calibri"/>
            <family val="2"/>
            <charset val="238"/>
          </rPr>
          <t>SZV_F:EgyebAllamiUtem1</t>
        </r>
      </text>
    </comment>
    <comment ref="Y610" authorId="0" shapeId="0" xr:uid="{40CC7FFD-5749-474E-8F3C-E9354BD5F746}">
      <text>
        <r>
          <rPr>
            <sz val="11"/>
            <rFont val="Calibri"/>
            <family val="2"/>
            <charset val="238"/>
          </rPr>
          <t>SZV_F:OnkormanyzatiUtem1</t>
        </r>
      </text>
    </comment>
    <comment ref="Z610" authorId="0" shapeId="0" xr:uid="{E28823B0-187F-40EF-9EC3-8E65A2AC5B1D}">
      <text>
        <r>
          <rPr>
            <sz val="11"/>
            <rFont val="Calibri"/>
            <family val="2"/>
            <charset val="238"/>
          </rPr>
          <t>SZV_F:EUUtem1</t>
        </r>
      </text>
    </comment>
    <comment ref="AA610" authorId="0" shapeId="0" xr:uid="{0FCDB2BD-50F7-4C29-B78C-E8A948D171CC}">
      <text>
        <r>
          <rPr>
            <sz val="11"/>
            <rFont val="Calibri"/>
            <family val="2"/>
            <charset val="238"/>
          </rPr>
          <t>SZV_F:EgyebUtem1</t>
        </r>
      </text>
    </comment>
    <comment ref="AB610" authorId="0" shapeId="0" xr:uid="{AE511BD9-8FF5-4986-874C-861C151A9EEC}">
      <text>
        <r>
          <rPr>
            <sz val="11"/>
            <rFont val="Calibri"/>
            <family val="2"/>
            <charset val="238"/>
          </rPr>
          <t>SZV_F:HitelKotvenyUtem1</t>
        </r>
      </text>
    </comment>
    <comment ref="AC610" authorId="0" shapeId="0" xr:uid="{42B9BDB3-D2A4-415F-B239-2372FD3AC903}">
      <text>
        <r>
          <rPr>
            <sz val="11"/>
            <rFont val="Calibri"/>
            <family val="2"/>
            <charset val="238"/>
          </rPr>
          <t>SZV_F:OsszesenUtem1</t>
        </r>
      </text>
    </comment>
    <comment ref="AF610" authorId="0" shapeId="0" xr:uid="{3FC5477E-B239-4657-84A0-3F75C1424891}">
      <text>
        <r>
          <rPr>
            <sz val="11"/>
            <rFont val="Calibri"/>
            <family val="2"/>
            <charset val="238"/>
          </rPr>
          <t>SZV_F:HDUtem2</t>
        </r>
      </text>
    </comment>
    <comment ref="AG610" authorId="0" shapeId="0" xr:uid="{3D6515C2-FC98-46B3-9401-E80F4A9EA1D8}">
      <text>
        <r>
          <rPr>
            <sz val="11"/>
            <rFont val="Calibri"/>
            <family val="2"/>
            <charset val="238"/>
          </rPr>
          <t>SZV_F:ECSUtem2</t>
        </r>
      </text>
    </comment>
    <comment ref="AH610" authorId="0" shapeId="0" xr:uid="{0ED2F9D3-FFE5-4563-8EC7-1865DD1E1A6D}">
      <text>
        <r>
          <rPr>
            <sz val="11"/>
            <rFont val="Calibri"/>
            <family val="2"/>
            <charset val="238"/>
          </rPr>
          <t>SZV_F:KFHUtem2</t>
        </r>
      </text>
    </comment>
    <comment ref="AI610" authorId="0" shapeId="0" xr:uid="{E88E4690-5CD6-47A0-8E03-FFBC5AEB663F}">
      <text>
        <r>
          <rPr>
            <sz val="11"/>
            <rFont val="Calibri"/>
            <family val="2"/>
            <charset val="238"/>
          </rPr>
          <t>SZV_F:Egyeb_SajatUtem2</t>
        </r>
      </text>
    </comment>
    <comment ref="AJ610" authorId="0" shapeId="0" xr:uid="{F1FA6C5D-38D3-42CF-AC01-3E238F6C377A}">
      <text>
        <r>
          <rPr>
            <sz val="11"/>
            <rFont val="Calibri"/>
            <family val="2"/>
            <charset val="238"/>
          </rPr>
          <t>SZV_F:DijUtem2</t>
        </r>
      </text>
    </comment>
    <comment ref="AK610" authorId="0" shapeId="0" xr:uid="{0A02FC58-D432-4E58-85D0-98E9EFE42FC6}">
      <text>
        <r>
          <rPr>
            <sz val="11"/>
            <rFont val="Calibri"/>
            <family val="2"/>
            <charset val="238"/>
          </rPr>
          <t>SZV_F:EM_Melleklet1_Utem2</t>
        </r>
      </text>
    </comment>
    <comment ref="AL610" authorId="0" shapeId="0" xr:uid="{F5E37E10-8A23-40F4-B83E-70660C53AE2B}">
      <text>
        <r>
          <rPr>
            <sz val="11"/>
            <rFont val="Calibri"/>
            <family val="2"/>
            <charset val="238"/>
          </rPr>
          <t>SZV_F:EgyebAllamiUtem2</t>
        </r>
      </text>
    </comment>
    <comment ref="AM610" authorId="0" shapeId="0" xr:uid="{C5D63B92-4F97-49BF-9A21-3E89C9AB7DBE}">
      <text>
        <r>
          <rPr>
            <sz val="11"/>
            <rFont val="Calibri"/>
            <family val="2"/>
            <charset val="238"/>
          </rPr>
          <t>SZV_F:OnkormanyzatiUtem2</t>
        </r>
      </text>
    </comment>
    <comment ref="AN610" authorId="0" shapeId="0" xr:uid="{B8CAD0F9-FBC1-462A-919E-A682B5ACA718}">
      <text>
        <r>
          <rPr>
            <sz val="11"/>
            <rFont val="Calibri"/>
            <family val="2"/>
            <charset val="238"/>
          </rPr>
          <t>SZV_F:EUUtem2</t>
        </r>
      </text>
    </comment>
    <comment ref="AO610" authorId="0" shapeId="0" xr:uid="{C5DF2FB0-990B-447F-BEA3-9A34705CF2FE}">
      <text>
        <r>
          <rPr>
            <sz val="11"/>
            <rFont val="Calibri"/>
            <family val="2"/>
            <charset val="238"/>
          </rPr>
          <t>SZV_F:EgyebUtem2</t>
        </r>
      </text>
    </comment>
    <comment ref="AP610" authorId="0" shapeId="0" xr:uid="{692BC6CD-2702-4A86-8F1A-2224091A4677}">
      <text>
        <r>
          <rPr>
            <sz val="11"/>
            <rFont val="Calibri"/>
            <family val="2"/>
            <charset val="238"/>
          </rPr>
          <t>SZV_F:HitelKotvenyUtem2</t>
        </r>
      </text>
    </comment>
    <comment ref="AQ610" authorId="0" shapeId="0" xr:uid="{A5CBA347-F766-4B34-86D5-7209869AA168}">
      <text>
        <r>
          <rPr>
            <sz val="11"/>
            <rFont val="Calibri"/>
            <family val="2"/>
            <charset val="238"/>
          </rPr>
          <t>SZV_F:OsszesenUtem2</t>
        </r>
      </text>
    </comment>
    <comment ref="AR610" authorId="0" shapeId="0" xr:uid="{0EC65D8E-0B05-4023-96EC-752BB85313E9}">
      <text>
        <r>
          <rPr>
            <sz val="11"/>
            <rFont val="Calibri"/>
            <family val="2"/>
            <charset val="238"/>
          </rPr>
          <t>SZV_F:ForrashianyUtem2</t>
        </r>
      </text>
    </comment>
    <comment ref="AU610" authorId="0" shapeId="0" xr:uid="{B95C9AFA-A4E8-4E01-9A9D-685C4BB4FBA3}">
      <text>
        <r>
          <rPr>
            <sz val="11"/>
            <rFont val="Calibri"/>
            <family val="2"/>
            <charset val="238"/>
          </rPr>
          <t>SZV_F:Indokolas</t>
        </r>
      </text>
    </comment>
    <comment ref="AV610" authorId="0" shapeId="0" xr:uid="{009198E2-1DE6-4531-8D1B-164A602827E1}">
      <text>
        <r>
          <rPr>
            <sz val="11"/>
            <rFont val="Calibri"/>
            <family val="2"/>
            <charset val="238"/>
          </rPr>
          <t>SZV_F:Megjegyzes</t>
        </r>
      </text>
    </comment>
    <comment ref="AW610" authorId="0" shapeId="0" xr:uid="{34B34E18-52D6-4736-B46D-9EC0B770FB58}">
      <text>
        <r>
          <rPr>
            <sz val="11"/>
            <rFont val="Calibri"/>
            <family val="2"/>
            <charset val="238"/>
          </rPr>
          <t>SZV_F:FeladatSorszam</t>
        </r>
      </text>
    </comment>
    <comment ref="AY610" authorId="0" shapeId="0" xr:uid="{09F13424-9653-4D4C-90CD-E8432548DBA4}">
      <text>
        <r>
          <rPr>
            <sz val="11"/>
            <rFont val="Calibri"/>
            <family val="2"/>
            <charset val="238"/>
          </rPr>
          <t>SZV_F:ISA</t>
        </r>
      </text>
    </comment>
    <comment ref="B611" authorId="0" shapeId="0" xr:uid="{A7B5949B-AA77-4756-9C7B-FEFFB7F4B20E}">
      <text>
        <r>
          <rPr>
            <sz val="11"/>
            <rFont val="Calibri"/>
            <family val="2"/>
            <charset val="238"/>
          </rPr>
          <t>SZV_F:FontossagiSorrent</t>
        </r>
      </text>
    </comment>
    <comment ref="C611" authorId="0" shapeId="0" xr:uid="{B6541FAC-D20A-4A44-A9B0-98E90F943E26}">
      <text>
        <r>
          <rPr>
            <sz val="11"/>
            <rFont val="Calibri"/>
            <family val="2"/>
            <charset val="238"/>
          </rPr>
          <t>SZV_F:FeladatKategoria</t>
        </r>
      </text>
    </comment>
    <comment ref="D611" authorId="0" shapeId="0" xr:uid="{66D8B62B-2116-46D4-9F3F-B1753A5F8ABB}">
      <text>
        <r>
          <rPr>
            <sz val="11"/>
            <rFont val="Calibri"/>
            <family val="2"/>
            <charset val="238"/>
          </rPr>
          <t>SZV_F:FeladatMegnevezes</t>
        </r>
      </text>
    </comment>
    <comment ref="E611" authorId="0" shapeId="0" xr:uid="{09093178-7E97-4C8B-BDC1-2A581B85F27C}">
      <text>
        <r>
          <rPr>
            <sz val="11"/>
            <rFont val="Calibri"/>
            <family val="2"/>
            <charset val="238"/>
          </rPr>
          <t>SZV_F:ElviEngedelySzam</t>
        </r>
      </text>
    </comment>
    <comment ref="F611" authorId="0" shapeId="0" xr:uid="{6411C342-248E-477D-BD7C-9FF607BB0AC2}">
      <text>
        <r>
          <rPr>
            <sz val="11"/>
            <rFont val="Calibri"/>
            <family val="2"/>
            <charset val="238"/>
          </rPr>
          <t>SZV_F:VKR_Kod</t>
        </r>
      </text>
    </comment>
    <comment ref="G611" authorId="0" shapeId="0" xr:uid="{896C6B18-1748-48A0-B5C8-5CFE74B5FF17}">
      <text>
        <r>
          <rPr>
            <sz val="11"/>
            <rFont val="Calibri"/>
            <family val="2"/>
            <charset val="238"/>
          </rPr>
          <t>SZV_F:VKR_Nev</t>
        </r>
      </text>
    </comment>
    <comment ref="H611" authorId="0" shapeId="0" xr:uid="{A985FEAF-CF73-4D2E-B267-0D601A8A4C43}">
      <text>
        <r>
          <rPr>
            <sz val="11"/>
            <rFont val="Calibri"/>
            <family val="2"/>
            <charset val="238"/>
          </rPr>
          <t>SZV_F:FeladatAzonosito</t>
        </r>
      </text>
    </comment>
    <comment ref="I611" authorId="0" shapeId="0" xr:uid="{6FDD536C-1AF4-437B-8D41-F87838248F74}">
      <text>
        <r>
          <rPr>
            <sz val="11"/>
            <rFont val="Calibri"/>
            <family val="2"/>
            <charset val="238"/>
          </rPr>
          <t>SZV_F:EllatasiTerulet</t>
        </r>
      </text>
    </comment>
    <comment ref="J611" authorId="0" shapeId="0" xr:uid="{89D5FCDD-3566-4498-B57F-1F7CEDC2911C}">
      <text>
        <r>
          <rPr>
            <sz val="11"/>
            <rFont val="Calibri"/>
            <family val="2"/>
            <charset val="238"/>
          </rPr>
          <t>SZV_F:EllatasertFelelos</t>
        </r>
      </text>
    </comment>
    <comment ref="K611" authorId="0" shapeId="0" xr:uid="{A0E17E2D-C598-4E44-9B1C-DEC4DA67BC9D}">
      <text>
        <r>
          <rPr>
            <sz val="11"/>
            <rFont val="Calibri"/>
            <family val="2"/>
            <charset val="238"/>
          </rPr>
          <t>SZV_F:TervezettNettoKoltseg</t>
        </r>
      </text>
    </comment>
    <comment ref="L611" authorId="0" shapeId="0" xr:uid="{2CF96A2A-BB2A-4FFA-9206-F1C31A27C193}">
      <text>
        <r>
          <rPr>
            <sz val="11"/>
            <rFont val="Calibri"/>
            <family val="2"/>
            <charset val="238"/>
          </rPr>
          <t>SZV_F:IdotartamKezdes</t>
        </r>
      </text>
    </comment>
    <comment ref="M611" authorId="0" shapeId="0" xr:uid="{83F76BB7-01F3-4412-B333-CED1D235B0A3}">
      <text>
        <r>
          <rPr>
            <sz val="11"/>
            <rFont val="Calibri"/>
            <family val="2"/>
            <charset val="238"/>
          </rPr>
          <t>SZV_F:IdotartamBefejezes</t>
        </r>
      </text>
    </comment>
    <comment ref="N611" authorId="0" shapeId="0" xr:uid="{1DEAC191-029F-480D-A934-561C0C9D8F09}">
      <text>
        <r>
          <rPr>
            <sz val="11"/>
            <rFont val="Calibri"/>
            <family val="2"/>
            <charset val="238"/>
          </rPr>
          <t>SZV_F:NettoKoltsegUtem1</t>
        </r>
      </text>
    </comment>
    <comment ref="O611" authorId="0" shapeId="0" xr:uid="{0B2F8EEB-9C59-4153-A612-E3ADE143B12D}">
      <text>
        <r>
          <rPr>
            <sz val="11"/>
            <rFont val="Calibri"/>
            <family val="2"/>
            <charset val="238"/>
          </rPr>
          <t>SZV_F:NettoKoltsegUtem2</t>
        </r>
      </text>
    </comment>
    <comment ref="P611" authorId="0" shapeId="0" xr:uid="{3308DAD9-C639-454D-852C-1EEF5471A669}">
      <text>
        <r>
          <rPr>
            <sz val="11"/>
            <rFont val="Calibri"/>
            <family val="2"/>
            <charset val="238"/>
          </rPr>
          <t>SZV_F:EM_Melleklet2_KTG</t>
        </r>
      </text>
    </comment>
    <comment ref="R611" authorId="0" shapeId="0" xr:uid="{945072C3-A2B7-468C-9EF7-3A98A7247B7A}">
      <text>
        <r>
          <rPr>
            <sz val="11"/>
            <rFont val="Calibri"/>
            <family val="2"/>
            <charset val="238"/>
          </rPr>
          <t>SZV_F:HDUtem1</t>
        </r>
      </text>
    </comment>
    <comment ref="S611" authorId="0" shapeId="0" xr:uid="{A1F4D90C-6CA1-451C-BF65-3F8FE616B069}">
      <text>
        <r>
          <rPr>
            <sz val="11"/>
            <rFont val="Calibri"/>
            <family val="2"/>
            <charset val="238"/>
          </rPr>
          <t>SZV_F:ECSUtem1</t>
        </r>
      </text>
    </comment>
    <comment ref="T611" authorId="0" shapeId="0" xr:uid="{73650036-72F3-435B-AB43-B748D8B7D102}">
      <text>
        <r>
          <rPr>
            <sz val="11"/>
            <rFont val="Calibri"/>
            <family val="2"/>
            <charset val="238"/>
          </rPr>
          <t>SZV_F:KFHUtem1</t>
        </r>
      </text>
    </comment>
    <comment ref="U611" authorId="0" shapeId="0" xr:uid="{4EBC92B0-AF3B-4100-A90C-57C069739F65}">
      <text>
        <r>
          <rPr>
            <sz val="11"/>
            <rFont val="Calibri"/>
            <family val="2"/>
            <charset val="238"/>
          </rPr>
          <t>SZV_F:Egyeb_SajatUtem1</t>
        </r>
      </text>
    </comment>
    <comment ref="V611" authorId="0" shapeId="0" xr:uid="{9B483CCC-1391-4E6C-97E4-2A1FAE8D3C74}">
      <text>
        <r>
          <rPr>
            <sz val="11"/>
            <rFont val="Calibri"/>
            <family val="2"/>
            <charset val="238"/>
          </rPr>
          <t>SZV_F:DijUtem1</t>
        </r>
      </text>
    </comment>
    <comment ref="W611" authorId="0" shapeId="0" xr:uid="{D5E6791F-5F94-4327-9446-DA020ACFACEB}">
      <text>
        <r>
          <rPr>
            <sz val="11"/>
            <rFont val="Calibri"/>
            <family val="2"/>
            <charset val="238"/>
          </rPr>
          <t>SZV_F:EM_Melleklet1_Utem1</t>
        </r>
      </text>
    </comment>
    <comment ref="X611" authorId="0" shapeId="0" xr:uid="{8739EBC6-1363-4482-8531-CBB7F1971074}">
      <text>
        <r>
          <rPr>
            <sz val="11"/>
            <rFont val="Calibri"/>
            <family val="2"/>
            <charset val="238"/>
          </rPr>
          <t>SZV_F:EgyebAllamiUtem1</t>
        </r>
      </text>
    </comment>
    <comment ref="Y611" authorId="0" shapeId="0" xr:uid="{683C6DF3-4704-453A-9FAF-94D61B8A0E0C}">
      <text>
        <r>
          <rPr>
            <sz val="11"/>
            <rFont val="Calibri"/>
            <family val="2"/>
            <charset val="238"/>
          </rPr>
          <t>SZV_F:OnkormanyzatiUtem1</t>
        </r>
      </text>
    </comment>
    <comment ref="Z611" authorId="0" shapeId="0" xr:uid="{419875E0-3C16-4DC1-8DD5-451399F3D73E}">
      <text>
        <r>
          <rPr>
            <sz val="11"/>
            <rFont val="Calibri"/>
            <family val="2"/>
            <charset val="238"/>
          </rPr>
          <t>SZV_F:EUUtem1</t>
        </r>
      </text>
    </comment>
    <comment ref="AA611" authorId="0" shapeId="0" xr:uid="{46E650F0-0B1B-4BF5-ABCF-5F19EE0B59F1}">
      <text>
        <r>
          <rPr>
            <sz val="11"/>
            <rFont val="Calibri"/>
            <family val="2"/>
            <charset val="238"/>
          </rPr>
          <t>SZV_F:EgyebUtem1</t>
        </r>
      </text>
    </comment>
    <comment ref="AB611" authorId="0" shapeId="0" xr:uid="{45EE5B1C-2467-4917-8E06-2385536AD6A3}">
      <text>
        <r>
          <rPr>
            <sz val="11"/>
            <rFont val="Calibri"/>
            <family val="2"/>
            <charset val="238"/>
          </rPr>
          <t>SZV_F:HitelKotvenyUtem1</t>
        </r>
      </text>
    </comment>
    <comment ref="AC611" authorId="0" shapeId="0" xr:uid="{95447107-3902-4849-A6B3-11E73C8B0EE1}">
      <text>
        <r>
          <rPr>
            <sz val="11"/>
            <rFont val="Calibri"/>
            <family val="2"/>
            <charset val="238"/>
          </rPr>
          <t>SZV_F:OsszesenUtem1</t>
        </r>
      </text>
    </comment>
    <comment ref="AF611" authorId="0" shapeId="0" xr:uid="{D975912C-E58E-4622-A630-5695303B78AC}">
      <text>
        <r>
          <rPr>
            <sz val="11"/>
            <rFont val="Calibri"/>
            <family val="2"/>
            <charset val="238"/>
          </rPr>
          <t>SZV_F:HDUtem2</t>
        </r>
      </text>
    </comment>
    <comment ref="AG611" authorId="0" shapeId="0" xr:uid="{1DBA3C34-00E9-4FD0-B03B-8A6F90D3904E}">
      <text>
        <r>
          <rPr>
            <sz val="11"/>
            <rFont val="Calibri"/>
            <family val="2"/>
            <charset val="238"/>
          </rPr>
          <t>SZV_F:ECSUtem2</t>
        </r>
      </text>
    </comment>
    <comment ref="AH611" authorId="0" shapeId="0" xr:uid="{13DF0E55-F37D-489B-8650-4F26DAC3102A}">
      <text>
        <r>
          <rPr>
            <sz val="11"/>
            <rFont val="Calibri"/>
            <family val="2"/>
            <charset val="238"/>
          </rPr>
          <t>SZV_F:KFHUtem2</t>
        </r>
      </text>
    </comment>
    <comment ref="AI611" authorId="0" shapeId="0" xr:uid="{C7B082F9-11F0-4C60-92B3-56676B19B338}">
      <text>
        <r>
          <rPr>
            <sz val="11"/>
            <rFont val="Calibri"/>
            <family val="2"/>
            <charset val="238"/>
          </rPr>
          <t>SZV_F:Egyeb_SajatUtem2</t>
        </r>
      </text>
    </comment>
    <comment ref="AJ611" authorId="0" shapeId="0" xr:uid="{4976E16F-54C3-4F38-9DB5-631AF5296CD9}">
      <text>
        <r>
          <rPr>
            <sz val="11"/>
            <rFont val="Calibri"/>
            <family val="2"/>
            <charset val="238"/>
          </rPr>
          <t>SZV_F:DijUtem2</t>
        </r>
      </text>
    </comment>
    <comment ref="AK611" authorId="0" shapeId="0" xr:uid="{D6BBFEBC-F585-4E3F-B336-0A279AD69866}">
      <text>
        <r>
          <rPr>
            <sz val="11"/>
            <rFont val="Calibri"/>
            <family val="2"/>
            <charset val="238"/>
          </rPr>
          <t>SZV_F:EM_Melleklet1_Utem2</t>
        </r>
      </text>
    </comment>
    <comment ref="AL611" authorId="0" shapeId="0" xr:uid="{66476963-7DE0-4F37-8F82-B36876AB3F89}">
      <text>
        <r>
          <rPr>
            <sz val="11"/>
            <rFont val="Calibri"/>
            <family val="2"/>
            <charset val="238"/>
          </rPr>
          <t>SZV_F:EgyebAllamiUtem2</t>
        </r>
      </text>
    </comment>
    <comment ref="AM611" authorId="0" shapeId="0" xr:uid="{FA3F6997-75A2-4996-912B-62568E279597}">
      <text>
        <r>
          <rPr>
            <sz val="11"/>
            <rFont val="Calibri"/>
            <family val="2"/>
            <charset val="238"/>
          </rPr>
          <t>SZV_F:OnkormanyzatiUtem2</t>
        </r>
      </text>
    </comment>
    <comment ref="AN611" authorId="0" shapeId="0" xr:uid="{DFE63EA8-5347-41D5-B5C7-E3241681C9B0}">
      <text>
        <r>
          <rPr>
            <sz val="11"/>
            <rFont val="Calibri"/>
            <family val="2"/>
            <charset val="238"/>
          </rPr>
          <t>SZV_F:EUUtem2</t>
        </r>
      </text>
    </comment>
    <comment ref="AO611" authorId="0" shapeId="0" xr:uid="{230208A3-E23E-4113-8C3C-A6F6E33EA303}">
      <text>
        <r>
          <rPr>
            <sz val="11"/>
            <rFont val="Calibri"/>
            <family val="2"/>
            <charset val="238"/>
          </rPr>
          <t>SZV_F:EgyebUtem2</t>
        </r>
      </text>
    </comment>
    <comment ref="AP611" authorId="0" shapeId="0" xr:uid="{FDDDA504-331C-4978-BBBB-C16322CD5002}">
      <text>
        <r>
          <rPr>
            <sz val="11"/>
            <rFont val="Calibri"/>
            <family val="2"/>
            <charset val="238"/>
          </rPr>
          <t>SZV_F:HitelKotvenyUtem2</t>
        </r>
      </text>
    </comment>
    <comment ref="AQ611" authorId="0" shapeId="0" xr:uid="{55803CEE-250E-4F0F-97AC-5BB7DDF415C4}">
      <text>
        <r>
          <rPr>
            <sz val="11"/>
            <rFont val="Calibri"/>
            <family val="2"/>
            <charset val="238"/>
          </rPr>
          <t>SZV_F:OsszesenUtem2</t>
        </r>
      </text>
    </comment>
    <comment ref="AR611" authorId="0" shapeId="0" xr:uid="{E37654F9-94DB-4507-904E-043E54ADFBA8}">
      <text>
        <r>
          <rPr>
            <sz val="11"/>
            <rFont val="Calibri"/>
            <family val="2"/>
            <charset val="238"/>
          </rPr>
          <t>SZV_F:ForrashianyUtem2</t>
        </r>
      </text>
    </comment>
    <comment ref="AU611" authorId="0" shapeId="0" xr:uid="{05D65DC2-30E3-4B59-B9A0-83C9AD359C91}">
      <text>
        <r>
          <rPr>
            <sz val="11"/>
            <rFont val="Calibri"/>
            <family val="2"/>
            <charset val="238"/>
          </rPr>
          <t>SZV_F:Indokolas</t>
        </r>
      </text>
    </comment>
    <comment ref="AV611" authorId="0" shapeId="0" xr:uid="{D406048B-948D-41CB-A6A7-6AB0A5B7F4E1}">
      <text>
        <r>
          <rPr>
            <sz val="11"/>
            <rFont val="Calibri"/>
            <family val="2"/>
            <charset val="238"/>
          </rPr>
          <t>SZV_F:Megjegyzes</t>
        </r>
      </text>
    </comment>
    <comment ref="AW611" authorId="0" shapeId="0" xr:uid="{765501A0-6578-4452-A27A-DC620AEFAC72}">
      <text>
        <r>
          <rPr>
            <sz val="11"/>
            <rFont val="Calibri"/>
            <family val="2"/>
            <charset val="238"/>
          </rPr>
          <t>SZV_F:FeladatSorszam</t>
        </r>
      </text>
    </comment>
    <comment ref="AY611" authorId="0" shapeId="0" xr:uid="{0E77A08A-8A07-44DB-9F39-2A2A7FF9BA3D}">
      <text>
        <r>
          <rPr>
            <sz val="11"/>
            <rFont val="Calibri"/>
            <family val="2"/>
            <charset val="238"/>
          </rPr>
          <t>SZV_F:ISA</t>
        </r>
      </text>
    </comment>
    <comment ref="B612" authorId="0" shapeId="0" xr:uid="{D592526E-D125-4A8B-99F9-634BF7629C00}">
      <text>
        <r>
          <rPr>
            <sz val="11"/>
            <rFont val="Calibri"/>
            <family val="2"/>
            <charset val="238"/>
          </rPr>
          <t>SZV_F:FontossagiSorrent</t>
        </r>
      </text>
    </comment>
    <comment ref="C612" authorId="0" shapeId="0" xr:uid="{CF16767C-8355-41DF-AB3A-0AC0C75A0B8F}">
      <text>
        <r>
          <rPr>
            <sz val="11"/>
            <rFont val="Calibri"/>
            <family val="2"/>
            <charset val="238"/>
          </rPr>
          <t>SZV_F:FeladatKategoria</t>
        </r>
      </text>
    </comment>
    <comment ref="D612" authorId="0" shapeId="0" xr:uid="{A6EE7244-079A-456F-8FAD-2EA5C3C0BE8E}">
      <text>
        <r>
          <rPr>
            <sz val="11"/>
            <rFont val="Calibri"/>
            <family val="2"/>
            <charset val="238"/>
          </rPr>
          <t>SZV_F:FeladatMegnevezes</t>
        </r>
      </text>
    </comment>
    <comment ref="E612" authorId="0" shapeId="0" xr:uid="{C105C678-968B-49EE-ACB9-27FBDD9FE422}">
      <text>
        <r>
          <rPr>
            <sz val="11"/>
            <rFont val="Calibri"/>
            <family val="2"/>
            <charset val="238"/>
          </rPr>
          <t>SZV_F:ElviEngedelySzam</t>
        </r>
      </text>
    </comment>
    <comment ref="F612" authorId="0" shapeId="0" xr:uid="{CF8D0C86-7DC0-4348-A3C9-2704CA6F2AA5}">
      <text>
        <r>
          <rPr>
            <sz val="11"/>
            <rFont val="Calibri"/>
            <family val="2"/>
            <charset val="238"/>
          </rPr>
          <t>SZV_F:VKR_Kod</t>
        </r>
      </text>
    </comment>
    <comment ref="G612" authorId="0" shapeId="0" xr:uid="{1FE9D8F5-6998-4459-A5F9-5BB59E885B46}">
      <text>
        <r>
          <rPr>
            <sz val="11"/>
            <rFont val="Calibri"/>
            <family val="2"/>
            <charset val="238"/>
          </rPr>
          <t>SZV_F:VKR_Nev</t>
        </r>
      </text>
    </comment>
    <comment ref="H612" authorId="0" shapeId="0" xr:uid="{36C06FD5-534A-4C4E-A5BF-668F1B6C3A01}">
      <text>
        <r>
          <rPr>
            <sz val="11"/>
            <rFont val="Calibri"/>
            <family val="2"/>
            <charset val="238"/>
          </rPr>
          <t>SZV_F:FeladatAzonosito</t>
        </r>
      </text>
    </comment>
    <comment ref="I612" authorId="0" shapeId="0" xr:uid="{B05B85CF-7B11-4A43-AA44-B87E94B111AD}">
      <text>
        <r>
          <rPr>
            <sz val="11"/>
            <rFont val="Calibri"/>
            <family val="2"/>
            <charset val="238"/>
          </rPr>
          <t>SZV_F:EllatasiTerulet</t>
        </r>
      </text>
    </comment>
    <comment ref="J612" authorId="0" shapeId="0" xr:uid="{7283151F-C2CE-4AD6-9493-5BB7E3C308BB}">
      <text>
        <r>
          <rPr>
            <sz val="11"/>
            <rFont val="Calibri"/>
            <family val="2"/>
            <charset val="238"/>
          </rPr>
          <t>SZV_F:EllatasertFelelos</t>
        </r>
      </text>
    </comment>
    <comment ref="K612" authorId="0" shapeId="0" xr:uid="{BA7AB1AC-F713-4F49-B79E-43CBC3C92CC5}">
      <text>
        <r>
          <rPr>
            <sz val="11"/>
            <rFont val="Calibri"/>
            <family val="2"/>
            <charset val="238"/>
          </rPr>
          <t>SZV_F:TervezettNettoKoltseg</t>
        </r>
      </text>
    </comment>
    <comment ref="L612" authorId="0" shapeId="0" xr:uid="{6A56D55A-2BE8-4519-A167-B2C2160E8B4B}">
      <text>
        <r>
          <rPr>
            <sz val="11"/>
            <rFont val="Calibri"/>
            <family val="2"/>
            <charset val="238"/>
          </rPr>
          <t>SZV_F:IdotartamKezdes</t>
        </r>
      </text>
    </comment>
    <comment ref="M612" authorId="0" shapeId="0" xr:uid="{24F464BB-14AC-4238-A545-55581CDAFCF8}">
      <text>
        <r>
          <rPr>
            <sz val="11"/>
            <rFont val="Calibri"/>
            <family val="2"/>
            <charset val="238"/>
          </rPr>
          <t>SZV_F:IdotartamBefejezes</t>
        </r>
      </text>
    </comment>
    <comment ref="N612" authorId="0" shapeId="0" xr:uid="{20181C30-0A1D-407D-95EE-2DD1847C4E17}">
      <text>
        <r>
          <rPr>
            <sz val="11"/>
            <rFont val="Calibri"/>
            <family val="2"/>
            <charset val="238"/>
          </rPr>
          <t>SZV_F:NettoKoltsegUtem1</t>
        </r>
      </text>
    </comment>
    <comment ref="O612" authorId="0" shapeId="0" xr:uid="{2093C9E3-6134-4E1B-BC6B-CE7E704F5400}">
      <text>
        <r>
          <rPr>
            <sz val="11"/>
            <rFont val="Calibri"/>
            <family val="2"/>
            <charset val="238"/>
          </rPr>
          <t>SZV_F:NettoKoltsegUtem2</t>
        </r>
      </text>
    </comment>
    <comment ref="P612" authorId="0" shapeId="0" xr:uid="{4867C337-755C-4493-9541-7A1678756933}">
      <text>
        <r>
          <rPr>
            <sz val="11"/>
            <rFont val="Calibri"/>
            <family val="2"/>
            <charset val="238"/>
          </rPr>
          <t>SZV_F:EM_Melleklet2_KTG</t>
        </r>
      </text>
    </comment>
    <comment ref="R612" authorId="0" shapeId="0" xr:uid="{A5CD6960-1B75-49FE-8810-39DA8FCF53C3}">
      <text>
        <r>
          <rPr>
            <sz val="11"/>
            <rFont val="Calibri"/>
            <family val="2"/>
            <charset val="238"/>
          </rPr>
          <t>SZV_F:HDUtem1</t>
        </r>
      </text>
    </comment>
    <comment ref="S612" authorId="0" shapeId="0" xr:uid="{80AB12FA-BFD9-4DC7-A62F-FD3BC8509DC0}">
      <text>
        <r>
          <rPr>
            <sz val="11"/>
            <rFont val="Calibri"/>
            <family val="2"/>
            <charset val="238"/>
          </rPr>
          <t>SZV_F:ECSUtem1</t>
        </r>
      </text>
    </comment>
    <comment ref="T612" authorId="0" shapeId="0" xr:uid="{ADD3605A-108C-45E8-9E1A-2AB39C4D94A3}">
      <text>
        <r>
          <rPr>
            <sz val="11"/>
            <rFont val="Calibri"/>
            <family val="2"/>
            <charset val="238"/>
          </rPr>
          <t>SZV_F:KFHUtem1</t>
        </r>
      </text>
    </comment>
    <comment ref="U612" authorId="0" shapeId="0" xr:uid="{0A784E5B-60F1-4DE9-A7DB-213F21D3781E}">
      <text>
        <r>
          <rPr>
            <sz val="11"/>
            <rFont val="Calibri"/>
            <family val="2"/>
            <charset val="238"/>
          </rPr>
          <t>SZV_F:Egyeb_SajatUtem1</t>
        </r>
      </text>
    </comment>
    <comment ref="V612" authorId="0" shapeId="0" xr:uid="{EAB8573B-7164-4AC3-A13C-33500AFF556E}">
      <text>
        <r>
          <rPr>
            <sz val="11"/>
            <rFont val="Calibri"/>
            <family val="2"/>
            <charset val="238"/>
          </rPr>
          <t>SZV_F:DijUtem1</t>
        </r>
      </text>
    </comment>
    <comment ref="W612" authorId="0" shapeId="0" xr:uid="{F8201EE2-0A1E-42F5-9E44-69DBA0C345A6}">
      <text>
        <r>
          <rPr>
            <sz val="11"/>
            <rFont val="Calibri"/>
            <family val="2"/>
            <charset val="238"/>
          </rPr>
          <t>SZV_F:EM_Melleklet1_Utem1</t>
        </r>
      </text>
    </comment>
    <comment ref="X612" authorId="0" shapeId="0" xr:uid="{1701EAB7-2937-4AFF-BBE0-207C8083A005}">
      <text>
        <r>
          <rPr>
            <sz val="11"/>
            <rFont val="Calibri"/>
            <family val="2"/>
            <charset val="238"/>
          </rPr>
          <t>SZV_F:EgyebAllamiUtem1</t>
        </r>
      </text>
    </comment>
    <comment ref="Y612" authorId="0" shapeId="0" xr:uid="{99DBAD3B-AF9D-4AEC-A46C-E9DB87D29F58}">
      <text>
        <r>
          <rPr>
            <sz val="11"/>
            <rFont val="Calibri"/>
            <family val="2"/>
            <charset val="238"/>
          </rPr>
          <t>SZV_F:OnkormanyzatiUtem1</t>
        </r>
      </text>
    </comment>
    <comment ref="Z612" authorId="0" shapeId="0" xr:uid="{5D909C5B-A26A-4340-8D6F-E3FE39C492BE}">
      <text>
        <r>
          <rPr>
            <sz val="11"/>
            <rFont val="Calibri"/>
            <family val="2"/>
            <charset val="238"/>
          </rPr>
          <t>SZV_F:EUUtem1</t>
        </r>
      </text>
    </comment>
    <comment ref="AA612" authorId="0" shapeId="0" xr:uid="{25BE56E7-50AF-4AFB-8EA4-AEA5F42338B1}">
      <text>
        <r>
          <rPr>
            <sz val="11"/>
            <rFont val="Calibri"/>
            <family val="2"/>
            <charset val="238"/>
          </rPr>
          <t>SZV_F:EgyebUtem1</t>
        </r>
      </text>
    </comment>
    <comment ref="AB612" authorId="0" shapeId="0" xr:uid="{3EDCD35B-8969-4A11-AA05-6A0BBE8B9BBE}">
      <text>
        <r>
          <rPr>
            <sz val="11"/>
            <rFont val="Calibri"/>
            <family val="2"/>
            <charset val="238"/>
          </rPr>
          <t>SZV_F:HitelKotvenyUtem1</t>
        </r>
      </text>
    </comment>
    <comment ref="AC612" authorId="0" shapeId="0" xr:uid="{659D37C1-9E66-4F15-87AC-98DE2DE5E983}">
      <text>
        <r>
          <rPr>
            <sz val="11"/>
            <rFont val="Calibri"/>
            <family val="2"/>
            <charset val="238"/>
          </rPr>
          <t>SZV_F:OsszesenUtem1</t>
        </r>
      </text>
    </comment>
    <comment ref="AF612" authorId="0" shapeId="0" xr:uid="{1616D9B6-BCC6-4DD8-B49A-00835503546B}">
      <text>
        <r>
          <rPr>
            <sz val="11"/>
            <rFont val="Calibri"/>
            <family val="2"/>
            <charset val="238"/>
          </rPr>
          <t>SZV_F:HDUtem2</t>
        </r>
      </text>
    </comment>
    <comment ref="AG612" authorId="0" shapeId="0" xr:uid="{36D57478-06A1-444C-8DDD-B1D6D3EB8470}">
      <text>
        <r>
          <rPr>
            <sz val="11"/>
            <rFont val="Calibri"/>
            <family val="2"/>
            <charset val="238"/>
          </rPr>
          <t>SZV_F:ECSUtem2</t>
        </r>
      </text>
    </comment>
    <comment ref="AH612" authorId="0" shapeId="0" xr:uid="{71983E1A-83BB-4206-BB37-5F86EDB7B598}">
      <text>
        <r>
          <rPr>
            <sz val="11"/>
            <rFont val="Calibri"/>
            <family val="2"/>
            <charset val="238"/>
          </rPr>
          <t>SZV_F:KFHUtem2</t>
        </r>
      </text>
    </comment>
    <comment ref="AI612" authorId="0" shapeId="0" xr:uid="{BD8BC173-C3E0-43B8-9DB6-0963AA16CD22}">
      <text>
        <r>
          <rPr>
            <sz val="11"/>
            <rFont val="Calibri"/>
            <family val="2"/>
            <charset val="238"/>
          </rPr>
          <t>SZV_F:Egyeb_SajatUtem2</t>
        </r>
      </text>
    </comment>
    <comment ref="AJ612" authorId="0" shapeId="0" xr:uid="{788CECC1-90E1-4F76-BB75-27382BF765D2}">
      <text>
        <r>
          <rPr>
            <sz val="11"/>
            <rFont val="Calibri"/>
            <family val="2"/>
            <charset val="238"/>
          </rPr>
          <t>SZV_F:DijUtem2</t>
        </r>
      </text>
    </comment>
    <comment ref="AK612" authorId="0" shapeId="0" xr:uid="{FB315262-05D3-4A50-9D21-82DD1D9BAAD4}">
      <text>
        <r>
          <rPr>
            <sz val="11"/>
            <rFont val="Calibri"/>
            <family val="2"/>
            <charset val="238"/>
          </rPr>
          <t>SZV_F:EM_Melleklet1_Utem2</t>
        </r>
      </text>
    </comment>
    <comment ref="AL612" authorId="0" shapeId="0" xr:uid="{CB0580D9-E603-4CA2-B2CF-B6BF3C2ED335}">
      <text>
        <r>
          <rPr>
            <sz val="11"/>
            <rFont val="Calibri"/>
            <family val="2"/>
            <charset val="238"/>
          </rPr>
          <t>SZV_F:EgyebAllamiUtem2</t>
        </r>
      </text>
    </comment>
    <comment ref="AM612" authorId="0" shapeId="0" xr:uid="{F703D09F-F293-4C86-846B-6FE15C552F18}">
      <text>
        <r>
          <rPr>
            <sz val="11"/>
            <rFont val="Calibri"/>
            <family val="2"/>
            <charset val="238"/>
          </rPr>
          <t>SZV_F:OnkormanyzatiUtem2</t>
        </r>
      </text>
    </comment>
    <comment ref="AN612" authorId="0" shapeId="0" xr:uid="{F245BBC5-D97F-4A02-8FEA-7309300D7C5D}">
      <text>
        <r>
          <rPr>
            <sz val="11"/>
            <rFont val="Calibri"/>
            <family val="2"/>
            <charset val="238"/>
          </rPr>
          <t>SZV_F:EUUtem2</t>
        </r>
      </text>
    </comment>
    <comment ref="AO612" authorId="0" shapeId="0" xr:uid="{8FC41F95-7F5E-4EB2-950C-9796E385DF71}">
      <text>
        <r>
          <rPr>
            <sz val="11"/>
            <rFont val="Calibri"/>
            <family val="2"/>
            <charset val="238"/>
          </rPr>
          <t>SZV_F:EgyebUtem2</t>
        </r>
      </text>
    </comment>
    <comment ref="AP612" authorId="0" shapeId="0" xr:uid="{69621D69-DF1A-4979-B4A3-CD501B5AF2DE}">
      <text>
        <r>
          <rPr>
            <sz val="11"/>
            <rFont val="Calibri"/>
            <family val="2"/>
            <charset val="238"/>
          </rPr>
          <t>SZV_F:HitelKotvenyUtem2</t>
        </r>
      </text>
    </comment>
    <comment ref="AQ612" authorId="0" shapeId="0" xr:uid="{AB225733-76ED-445B-B943-D81C5C3FD049}">
      <text>
        <r>
          <rPr>
            <sz val="11"/>
            <rFont val="Calibri"/>
            <family val="2"/>
            <charset val="238"/>
          </rPr>
          <t>SZV_F:OsszesenUtem2</t>
        </r>
      </text>
    </comment>
    <comment ref="AR612" authorId="0" shapeId="0" xr:uid="{1215E228-A9FA-4D58-8EBB-D06CD4FE2973}">
      <text>
        <r>
          <rPr>
            <sz val="11"/>
            <rFont val="Calibri"/>
            <family val="2"/>
            <charset val="238"/>
          </rPr>
          <t>SZV_F:ForrashianyUtem2</t>
        </r>
      </text>
    </comment>
    <comment ref="AU612" authorId="0" shapeId="0" xr:uid="{7FA7792B-CB8C-488B-9F23-81D5F413275B}">
      <text>
        <r>
          <rPr>
            <sz val="11"/>
            <rFont val="Calibri"/>
            <family val="2"/>
            <charset val="238"/>
          </rPr>
          <t>SZV_F:Indokolas</t>
        </r>
      </text>
    </comment>
    <comment ref="AV612" authorId="0" shapeId="0" xr:uid="{5D6A8400-7B20-4570-9EE1-47C7B35A915C}">
      <text>
        <r>
          <rPr>
            <sz val="11"/>
            <rFont val="Calibri"/>
            <family val="2"/>
            <charset val="238"/>
          </rPr>
          <t>SZV_F:Megjegyzes</t>
        </r>
      </text>
    </comment>
    <comment ref="AW612" authorId="0" shapeId="0" xr:uid="{A3EFF71E-9BAC-422E-AC54-A4C8DC4AC423}">
      <text>
        <r>
          <rPr>
            <sz val="11"/>
            <rFont val="Calibri"/>
            <family val="2"/>
            <charset val="238"/>
          </rPr>
          <t>SZV_F:FeladatSorszam</t>
        </r>
      </text>
    </comment>
    <comment ref="AY612" authorId="0" shapeId="0" xr:uid="{42E7331D-9C64-447A-90F7-2D675E7285C2}">
      <text>
        <r>
          <rPr>
            <sz val="11"/>
            <rFont val="Calibri"/>
            <family val="2"/>
            <charset val="238"/>
          </rPr>
          <t>SZV_F:ISA</t>
        </r>
      </text>
    </comment>
    <comment ref="B613" authorId="0" shapeId="0" xr:uid="{2624E2F4-715A-4050-AC40-6F2E24866721}">
      <text>
        <r>
          <rPr>
            <sz val="11"/>
            <rFont val="Calibri"/>
            <family val="2"/>
            <charset val="238"/>
          </rPr>
          <t>SZV_F:FontossagiSorrent</t>
        </r>
      </text>
    </comment>
    <comment ref="C613" authorId="0" shapeId="0" xr:uid="{7C31E59B-5810-4CB0-A5AE-CDA0DAA14D9B}">
      <text>
        <r>
          <rPr>
            <sz val="11"/>
            <rFont val="Calibri"/>
            <family val="2"/>
            <charset val="238"/>
          </rPr>
          <t>SZV_F:FeladatKategoria</t>
        </r>
      </text>
    </comment>
    <comment ref="D613" authorId="0" shapeId="0" xr:uid="{A81B5BDA-2684-49BB-B943-2B0D0B669EED}">
      <text>
        <r>
          <rPr>
            <sz val="11"/>
            <rFont val="Calibri"/>
            <family val="2"/>
            <charset val="238"/>
          </rPr>
          <t>SZV_F:FeladatMegnevezes</t>
        </r>
      </text>
    </comment>
    <comment ref="E613" authorId="0" shapeId="0" xr:uid="{8E42FAF1-9575-49A3-BCA8-1F639ADDCB41}">
      <text>
        <r>
          <rPr>
            <sz val="11"/>
            <rFont val="Calibri"/>
            <family val="2"/>
            <charset val="238"/>
          </rPr>
          <t>SZV_F:ElviEngedelySzam</t>
        </r>
      </text>
    </comment>
    <comment ref="F613" authorId="0" shapeId="0" xr:uid="{628AD1CC-DA0D-4532-935F-76F7E51CEBEF}">
      <text>
        <r>
          <rPr>
            <sz val="11"/>
            <rFont val="Calibri"/>
            <family val="2"/>
            <charset val="238"/>
          </rPr>
          <t>SZV_F:VKR_Kod</t>
        </r>
      </text>
    </comment>
    <comment ref="G613" authorId="0" shapeId="0" xr:uid="{479F7423-05C4-4970-9940-F02009BA59A8}">
      <text>
        <r>
          <rPr>
            <sz val="11"/>
            <rFont val="Calibri"/>
            <family val="2"/>
            <charset val="238"/>
          </rPr>
          <t>SZV_F:VKR_Nev</t>
        </r>
      </text>
    </comment>
    <comment ref="H613" authorId="0" shapeId="0" xr:uid="{34E9950C-455B-4712-9445-7B6D3916DB1D}">
      <text>
        <r>
          <rPr>
            <sz val="11"/>
            <rFont val="Calibri"/>
            <family val="2"/>
            <charset val="238"/>
          </rPr>
          <t>SZV_F:FeladatAzonosito</t>
        </r>
      </text>
    </comment>
    <comment ref="I613" authorId="0" shapeId="0" xr:uid="{C1415DFC-8E85-4E2E-BBFE-171F91851A7F}">
      <text>
        <r>
          <rPr>
            <sz val="11"/>
            <rFont val="Calibri"/>
            <family val="2"/>
            <charset val="238"/>
          </rPr>
          <t>SZV_F:EllatasiTerulet</t>
        </r>
      </text>
    </comment>
    <comment ref="J613" authorId="0" shapeId="0" xr:uid="{1EC38B5F-E9BF-4465-B815-B5B8ACB1469B}">
      <text>
        <r>
          <rPr>
            <sz val="11"/>
            <rFont val="Calibri"/>
            <family val="2"/>
            <charset val="238"/>
          </rPr>
          <t>SZV_F:EllatasertFelelos</t>
        </r>
      </text>
    </comment>
    <comment ref="K613" authorId="0" shapeId="0" xr:uid="{E6CE2EE0-2CC9-4005-A467-AF6849D41EEE}">
      <text>
        <r>
          <rPr>
            <sz val="11"/>
            <rFont val="Calibri"/>
            <family val="2"/>
            <charset val="238"/>
          </rPr>
          <t>SZV_F:TervezettNettoKoltseg</t>
        </r>
      </text>
    </comment>
    <comment ref="L613" authorId="0" shapeId="0" xr:uid="{4A38F891-285C-46DF-B7BA-A179A2BEBA9E}">
      <text>
        <r>
          <rPr>
            <sz val="11"/>
            <rFont val="Calibri"/>
            <family val="2"/>
            <charset val="238"/>
          </rPr>
          <t>SZV_F:IdotartamKezdes</t>
        </r>
      </text>
    </comment>
    <comment ref="M613" authorId="0" shapeId="0" xr:uid="{FCD963D8-DDD1-4B6B-B8B0-25F5DBB83D3A}">
      <text>
        <r>
          <rPr>
            <sz val="11"/>
            <rFont val="Calibri"/>
            <family val="2"/>
            <charset val="238"/>
          </rPr>
          <t>SZV_F:IdotartamBefejezes</t>
        </r>
      </text>
    </comment>
    <comment ref="N613" authorId="0" shapeId="0" xr:uid="{D4EC687A-CD23-49B7-89C3-04357B7F31A5}">
      <text>
        <r>
          <rPr>
            <sz val="11"/>
            <rFont val="Calibri"/>
            <family val="2"/>
            <charset val="238"/>
          </rPr>
          <t>SZV_F:NettoKoltsegUtem1</t>
        </r>
      </text>
    </comment>
    <comment ref="O613" authorId="0" shapeId="0" xr:uid="{D5E8F5EE-143D-444C-8892-966AB1B3867A}">
      <text>
        <r>
          <rPr>
            <sz val="11"/>
            <rFont val="Calibri"/>
            <family val="2"/>
            <charset val="238"/>
          </rPr>
          <t>SZV_F:NettoKoltsegUtem2</t>
        </r>
      </text>
    </comment>
    <comment ref="P613" authorId="0" shapeId="0" xr:uid="{9616BA6A-F674-4309-8197-5FAEA08393AB}">
      <text>
        <r>
          <rPr>
            <sz val="11"/>
            <rFont val="Calibri"/>
            <family val="2"/>
            <charset val="238"/>
          </rPr>
          <t>SZV_F:EM_Melleklet2_KTG</t>
        </r>
      </text>
    </comment>
    <comment ref="R613" authorId="0" shapeId="0" xr:uid="{967CF5DC-80C5-43B0-A7D7-41D4DF186163}">
      <text>
        <r>
          <rPr>
            <sz val="11"/>
            <rFont val="Calibri"/>
            <family val="2"/>
            <charset val="238"/>
          </rPr>
          <t>SZV_F:HDUtem1</t>
        </r>
      </text>
    </comment>
    <comment ref="S613" authorId="0" shapeId="0" xr:uid="{8DFE34F2-9122-461E-96F4-025A7BE01E07}">
      <text>
        <r>
          <rPr>
            <sz val="11"/>
            <rFont val="Calibri"/>
            <family val="2"/>
            <charset val="238"/>
          </rPr>
          <t>SZV_F:ECSUtem1</t>
        </r>
      </text>
    </comment>
    <comment ref="T613" authorId="0" shapeId="0" xr:uid="{15E315F3-26EB-4972-91EE-3DCDBFF6EFA1}">
      <text>
        <r>
          <rPr>
            <sz val="11"/>
            <rFont val="Calibri"/>
            <family val="2"/>
            <charset val="238"/>
          </rPr>
          <t>SZV_F:KFHUtem1</t>
        </r>
      </text>
    </comment>
    <comment ref="U613" authorId="0" shapeId="0" xr:uid="{50903CC7-1163-43A3-8309-E97004975155}">
      <text>
        <r>
          <rPr>
            <sz val="11"/>
            <rFont val="Calibri"/>
            <family val="2"/>
            <charset val="238"/>
          </rPr>
          <t>SZV_F:Egyeb_SajatUtem1</t>
        </r>
      </text>
    </comment>
    <comment ref="V613" authorId="0" shapeId="0" xr:uid="{EECECD33-FAE6-4D74-AAD7-0E2FD606DEE9}">
      <text>
        <r>
          <rPr>
            <sz val="11"/>
            <rFont val="Calibri"/>
            <family val="2"/>
            <charset val="238"/>
          </rPr>
          <t>SZV_F:DijUtem1</t>
        </r>
      </text>
    </comment>
    <comment ref="W613" authorId="0" shapeId="0" xr:uid="{8DDB8D0C-2893-42BE-AEF9-DB703FF73354}">
      <text>
        <r>
          <rPr>
            <sz val="11"/>
            <rFont val="Calibri"/>
            <family val="2"/>
            <charset val="238"/>
          </rPr>
          <t>SZV_F:EM_Melleklet1_Utem1</t>
        </r>
      </text>
    </comment>
    <comment ref="X613" authorId="0" shapeId="0" xr:uid="{E388C997-B3C7-4CE8-82E2-F9E037187C2C}">
      <text>
        <r>
          <rPr>
            <sz val="11"/>
            <rFont val="Calibri"/>
            <family val="2"/>
            <charset val="238"/>
          </rPr>
          <t>SZV_F:EgyebAllamiUtem1</t>
        </r>
      </text>
    </comment>
    <comment ref="Y613" authorId="0" shapeId="0" xr:uid="{2537DBDA-97F7-40B9-9AB3-E6908E4E4DB0}">
      <text>
        <r>
          <rPr>
            <sz val="11"/>
            <rFont val="Calibri"/>
            <family val="2"/>
            <charset val="238"/>
          </rPr>
          <t>SZV_F:OnkormanyzatiUtem1</t>
        </r>
      </text>
    </comment>
    <comment ref="Z613" authorId="0" shapeId="0" xr:uid="{1E3406D8-45C4-41E3-818D-F5FB8ECB6EDF}">
      <text>
        <r>
          <rPr>
            <sz val="11"/>
            <rFont val="Calibri"/>
            <family val="2"/>
            <charset val="238"/>
          </rPr>
          <t>SZV_F:EUUtem1</t>
        </r>
      </text>
    </comment>
    <comment ref="AA613" authorId="0" shapeId="0" xr:uid="{CC98A2A6-AF02-41D8-88CA-F3B63F5565FC}">
      <text>
        <r>
          <rPr>
            <sz val="11"/>
            <rFont val="Calibri"/>
            <family val="2"/>
            <charset val="238"/>
          </rPr>
          <t>SZV_F:EgyebUtem1</t>
        </r>
      </text>
    </comment>
    <comment ref="AB613" authorId="0" shapeId="0" xr:uid="{2613FBA0-B566-4D36-B347-C2499C98C912}">
      <text>
        <r>
          <rPr>
            <sz val="11"/>
            <rFont val="Calibri"/>
            <family val="2"/>
            <charset val="238"/>
          </rPr>
          <t>SZV_F:HitelKotvenyUtem1</t>
        </r>
      </text>
    </comment>
    <comment ref="AC613" authorId="0" shapeId="0" xr:uid="{C8FA9BF0-2B29-41D6-AB84-F97B433613BA}">
      <text>
        <r>
          <rPr>
            <sz val="11"/>
            <rFont val="Calibri"/>
            <family val="2"/>
            <charset val="238"/>
          </rPr>
          <t>SZV_F:OsszesenUtem1</t>
        </r>
      </text>
    </comment>
    <comment ref="AF613" authorId="0" shapeId="0" xr:uid="{FAD0D1B6-4F8A-4943-937D-15AE2DF10451}">
      <text>
        <r>
          <rPr>
            <sz val="11"/>
            <rFont val="Calibri"/>
            <family val="2"/>
            <charset val="238"/>
          </rPr>
          <t>SZV_F:HDUtem2</t>
        </r>
      </text>
    </comment>
    <comment ref="AG613" authorId="0" shapeId="0" xr:uid="{2A70E087-0E5C-4DBC-8371-38D426FC7054}">
      <text>
        <r>
          <rPr>
            <sz val="11"/>
            <rFont val="Calibri"/>
            <family val="2"/>
            <charset val="238"/>
          </rPr>
          <t>SZV_F:ECSUtem2</t>
        </r>
      </text>
    </comment>
    <comment ref="AH613" authorId="0" shapeId="0" xr:uid="{6148360D-7A9E-411E-9E26-69A1C113BAAB}">
      <text>
        <r>
          <rPr>
            <sz val="11"/>
            <rFont val="Calibri"/>
            <family val="2"/>
            <charset val="238"/>
          </rPr>
          <t>SZV_F:KFHUtem2</t>
        </r>
      </text>
    </comment>
    <comment ref="AI613" authorId="0" shapeId="0" xr:uid="{558DEE93-6E2A-447F-B803-8C7D2E96098C}">
      <text>
        <r>
          <rPr>
            <sz val="11"/>
            <rFont val="Calibri"/>
            <family val="2"/>
            <charset val="238"/>
          </rPr>
          <t>SZV_F:Egyeb_SajatUtem2</t>
        </r>
      </text>
    </comment>
    <comment ref="AJ613" authorId="0" shapeId="0" xr:uid="{DE45ADCD-A1F8-4E14-BC9F-86E81B008EB7}">
      <text>
        <r>
          <rPr>
            <sz val="11"/>
            <rFont val="Calibri"/>
            <family val="2"/>
            <charset val="238"/>
          </rPr>
          <t>SZV_F:DijUtem2</t>
        </r>
      </text>
    </comment>
    <comment ref="AK613" authorId="0" shapeId="0" xr:uid="{D266E8F7-ECC2-43AE-BBE9-765DB019F8FB}">
      <text>
        <r>
          <rPr>
            <sz val="11"/>
            <rFont val="Calibri"/>
            <family val="2"/>
            <charset val="238"/>
          </rPr>
          <t>SZV_F:EM_Melleklet1_Utem2</t>
        </r>
      </text>
    </comment>
    <comment ref="AL613" authorId="0" shapeId="0" xr:uid="{D994FF7F-7A69-4421-8E75-8EA1B5621EF3}">
      <text>
        <r>
          <rPr>
            <sz val="11"/>
            <rFont val="Calibri"/>
            <family val="2"/>
            <charset val="238"/>
          </rPr>
          <t>SZV_F:EgyebAllamiUtem2</t>
        </r>
      </text>
    </comment>
    <comment ref="AM613" authorId="0" shapeId="0" xr:uid="{E907EEA9-4AE1-45CD-B6D9-B0B1AC49A30B}">
      <text>
        <r>
          <rPr>
            <sz val="11"/>
            <rFont val="Calibri"/>
            <family val="2"/>
            <charset val="238"/>
          </rPr>
          <t>SZV_F:OnkormanyzatiUtem2</t>
        </r>
      </text>
    </comment>
    <comment ref="AN613" authorId="0" shapeId="0" xr:uid="{B8282E06-0F64-4CB7-AA31-F5024D5FE970}">
      <text>
        <r>
          <rPr>
            <sz val="11"/>
            <rFont val="Calibri"/>
            <family val="2"/>
            <charset val="238"/>
          </rPr>
          <t>SZV_F:EUUtem2</t>
        </r>
      </text>
    </comment>
    <comment ref="AO613" authorId="0" shapeId="0" xr:uid="{8457056E-B294-46A1-8249-463E5F645FEF}">
      <text>
        <r>
          <rPr>
            <sz val="11"/>
            <rFont val="Calibri"/>
            <family val="2"/>
            <charset val="238"/>
          </rPr>
          <t>SZV_F:EgyebUtem2</t>
        </r>
      </text>
    </comment>
    <comment ref="AP613" authorId="0" shapeId="0" xr:uid="{4822944F-6C06-42FD-B729-69380AEC7E57}">
      <text>
        <r>
          <rPr>
            <sz val="11"/>
            <rFont val="Calibri"/>
            <family val="2"/>
            <charset val="238"/>
          </rPr>
          <t>SZV_F:HitelKotvenyUtem2</t>
        </r>
      </text>
    </comment>
    <comment ref="AQ613" authorId="0" shapeId="0" xr:uid="{0249D969-77A9-45C9-948B-A82C7A60EF24}">
      <text>
        <r>
          <rPr>
            <sz val="11"/>
            <rFont val="Calibri"/>
            <family val="2"/>
            <charset val="238"/>
          </rPr>
          <t>SZV_F:OsszesenUtem2</t>
        </r>
      </text>
    </comment>
    <comment ref="AR613" authorId="0" shapeId="0" xr:uid="{ECC04402-C44F-40C5-83D9-4F8C46121CC3}">
      <text>
        <r>
          <rPr>
            <sz val="11"/>
            <rFont val="Calibri"/>
            <family val="2"/>
            <charset val="238"/>
          </rPr>
          <t>SZV_F:ForrashianyUtem2</t>
        </r>
      </text>
    </comment>
    <comment ref="AU613" authorId="0" shapeId="0" xr:uid="{91A81F49-FEB7-4098-ADDE-A1BFFD6EC52B}">
      <text>
        <r>
          <rPr>
            <sz val="11"/>
            <rFont val="Calibri"/>
            <family val="2"/>
            <charset val="238"/>
          </rPr>
          <t>SZV_F:Indokolas</t>
        </r>
      </text>
    </comment>
    <comment ref="AV613" authorId="0" shapeId="0" xr:uid="{EFAED880-8AC9-47F9-A864-96493BCC21FB}">
      <text>
        <r>
          <rPr>
            <sz val="11"/>
            <rFont val="Calibri"/>
            <family val="2"/>
            <charset val="238"/>
          </rPr>
          <t>SZV_F:Megjegyzes</t>
        </r>
      </text>
    </comment>
    <comment ref="AW613" authorId="0" shapeId="0" xr:uid="{FD55A9FC-961D-4EB4-A196-891B8F1DE154}">
      <text>
        <r>
          <rPr>
            <sz val="11"/>
            <rFont val="Calibri"/>
            <family val="2"/>
            <charset val="238"/>
          </rPr>
          <t>SZV_F:FeladatSorszam</t>
        </r>
      </text>
    </comment>
    <comment ref="AY613" authorId="0" shapeId="0" xr:uid="{F2D49173-D83F-4F58-A82E-52CEF6650F8C}">
      <text>
        <r>
          <rPr>
            <sz val="11"/>
            <rFont val="Calibri"/>
            <family val="2"/>
            <charset val="238"/>
          </rPr>
          <t>SZV_F:ISA</t>
        </r>
      </text>
    </comment>
    <comment ref="B614" authorId="0" shapeId="0" xr:uid="{01522A69-2D94-48DA-91D9-6698135F1EB4}">
      <text>
        <r>
          <rPr>
            <sz val="11"/>
            <rFont val="Calibri"/>
            <family val="2"/>
            <charset val="238"/>
          </rPr>
          <t>SZV_F:FontossagiSorrent</t>
        </r>
      </text>
    </comment>
    <comment ref="C614" authorId="0" shapeId="0" xr:uid="{E3230BAB-AFC0-454E-B764-5E994E0295E4}">
      <text>
        <r>
          <rPr>
            <sz val="11"/>
            <rFont val="Calibri"/>
            <family val="2"/>
            <charset val="238"/>
          </rPr>
          <t>SZV_F:FeladatKategoria</t>
        </r>
      </text>
    </comment>
    <comment ref="D614" authorId="0" shapeId="0" xr:uid="{F7837BAD-9824-4166-9363-4830F5A18983}">
      <text>
        <r>
          <rPr>
            <sz val="11"/>
            <rFont val="Calibri"/>
            <family val="2"/>
            <charset val="238"/>
          </rPr>
          <t>SZV_F:FeladatMegnevezes</t>
        </r>
      </text>
    </comment>
    <comment ref="E614" authorId="0" shapeId="0" xr:uid="{114CEF3C-F5E5-40C1-ADAB-BF8FFC8D4991}">
      <text>
        <r>
          <rPr>
            <sz val="11"/>
            <rFont val="Calibri"/>
            <family val="2"/>
            <charset val="238"/>
          </rPr>
          <t>SZV_F:ElviEngedelySzam</t>
        </r>
      </text>
    </comment>
    <comment ref="F614" authorId="0" shapeId="0" xr:uid="{A0AA0924-AC97-48B0-A295-146102EAC15C}">
      <text>
        <r>
          <rPr>
            <sz val="11"/>
            <rFont val="Calibri"/>
            <family val="2"/>
            <charset val="238"/>
          </rPr>
          <t>SZV_F:VKR_Kod</t>
        </r>
      </text>
    </comment>
    <comment ref="G614" authorId="0" shapeId="0" xr:uid="{251DB678-85DB-4101-8733-1EE5A896FF4E}">
      <text>
        <r>
          <rPr>
            <sz val="11"/>
            <rFont val="Calibri"/>
            <family val="2"/>
            <charset val="238"/>
          </rPr>
          <t>SZV_F:VKR_Nev</t>
        </r>
      </text>
    </comment>
    <comment ref="H614" authorId="0" shapeId="0" xr:uid="{097E8DE4-9372-4B58-9EC1-FB33FCC60114}">
      <text>
        <r>
          <rPr>
            <sz val="11"/>
            <rFont val="Calibri"/>
            <family val="2"/>
            <charset val="238"/>
          </rPr>
          <t>SZV_F:FeladatAzonosito</t>
        </r>
      </text>
    </comment>
    <comment ref="I614" authorId="0" shapeId="0" xr:uid="{43954618-A27A-4233-8B84-E0501D9D5D79}">
      <text>
        <r>
          <rPr>
            <sz val="11"/>
            <rFont val="Calibri"/>
            <family val="2"/>
            <charset val="238"/>
          </rPr>
          <t>SZV_F:EllatasiTerulet</t>
        </r>
      </text>
    </comment>
    <comment ref="J614" authorId="0" shapeId="0" xr:uid="{5C42B93A-1387-492B-8899-3AAEFA89C77A}">
      <text>
        <r>
          <rPr>
            <sz val="11"/>
            <rFont val="Calibri"/>
            <family val="2"/>
            <charset val="238"/>
          </rPr>
          <t>SZV_F:EllatasertFelelos</t>
        </r>
      </text>
    </comment>
    <comment ref="K614" authorId="0" shapeId="0" xr:uid="{825EFD78-A21A-40B5-93F2-6909EB151E3E}">
      <text>
        <r>
          <rPr>
            <sz val="11"/>
            <rFont val="Calibri"/>
            <family val="2"/>
            <charset val="238"/>
          </rPr>
          <t>SZV_F:TervezettNettoKoltseg</t>
        </r>
      </text>
    </comment>
    <comment ref="L614" authorId="0" shapeId="0" xr:uid="{CBE4EF49-24ED-461D-8C39-44CA40EFA36E}">
      <text>
        <r>
          <rPr>
            <sz val="11"/>
            <rFont val="Calibri"/>
            <family val="2"/>
            <charset val="238"/>
          </rPr>
          <t>SZV_F:IdotartamKezdes</t>
        </r>
      </text>
    </comment>
    <comment ref="M614" authorId="0" shapeId="0" xr:uid="{2C2CCA09-FFF9-48C2-8112-FCEBDA1279EE}">
      <text>
        <r>
          <rPr>
            <sz val="11"/>
            <rFont val="Calibri"/>
            <family val="2"/>
            <charset val="238"/>
          </rPr>
          <t>SZV_F:IdotartamBefejezes</t>
        </r>
      </text>
    </comment>
    <comment ref="N614" authorId="0" shapeId="0" xr:uid="{7E7E3877-5DF4-47D5-B211-24C8B6B4B2FE}">
      <text>
        <r>
          <rPr>
            <sz val="11"/>
            <rFont val="Calibri"/>
            <family val="2"/>
            <charset val="238"/>
          </rPr>
          <t>SZV_F:NettoKoltsegUtem1</t>
        </r>
      </text>
    </comment>
    <comment ref="O614" authorId="0" shapeId="0" xr:uid="{ACA4CB70-D511-4C0D-B8AA-8DA8AE965E20}">
      <text>
        <r>
          <rPr>
            <sz val="11"/>
            <rFont val="Calibri"/>
            <family val="2"/>
            <charset val="238"/>
          </rPr>
          <t>SZV_F:NettoKoltsegUtem2</t>
        </r>
      </text>
    </comment>
    <comment ref="P614" authorId="0" shapeId="0" xr:uid="{51D4458C-5A90-4FF2-89E7-666828596CEF}">
      <text>
        <r>
          <rPr>
            <sz val="11"/>
            <rFont val="Calibri"/>
            <family val="2"/>
            <charset val="238"/>
          </rPr>
          <t>SZV_F:EM_Melleklet2_KTG</t>
        </r>
      </text>
    </comment>
    <comment ref="R614" authorId="0" shapeId="0" xr:uid="{9B595B9F-234C-4459-A2DD-2E75328ABA8B}">
      <text>
        <r>
          <rPr>
            <sz val="11"/>
            <rFont val="Calibri"/>
            <family val="2"/>
            <charset val="238"/>
          </rPr>
          <t>SZV_F:HDUtem1</t>
        </r>
      </text>
    </comment>
    <comment ref="S614" authorId="0" shapeId="0" xr:uid="{75A9AA95-EE4B-4515-B8E7-146167501DF1}">
      <text>
        <r>
          <rPr>
            <sz val="11"/>
            <rFont val="Calibri"/>
            <family val="2"/>
            <charset val="238"/>
          </rPr>
          <t>SZV_F:ECSUtem1</t>
        </r>
      </text>
    </comment>
    <comment ref="T614" authorId="0" shapeId="0" xr:uid="{96F55D13-AFCE-4F1F-83BD-D455E164FFE3}">
      <text>
        <r>
          <rPr>
            <sz val="11"/>
            <rFont val="Calibri"/>
            <family val="2"/>
            <charset val="238"/>
          </rPr>
          <t>SZV_F:KFHUtem1</t>
        </r>
      </text>
    </comment>
    <comment ref="U614" authorId="0" shapeId="0" xr:uid="{C9CBBC83-BDC3-45F0-9384-FDEE9CA4B460}">
      <text>
        <r>
          <rPr>
            <sz val="11"/>
            <rFont val="Calibri"/>
            <family val="2"/>
            <charset val="238"/>
          </rPr>
          <t>SZV_F:Egyeb_SajatUtem1</t>
        </r>
      </text>
    </comment>
    <comment ref="V614" authorId="0" shapeId="0" xr:uid="{454DE4AA-D0CB-4FBE-9519-E89A6EFEAF1F}">
      <text>
        <r>
          <rPr>
            <sz val="11"/>
            <rFont val="Calibri"/>
            <family val="2"/>
            <charset val="238"/>
          </rPr>
          <t>SZV_F:DijUtem1</t>
        </r>
      </text>
    </comment>
    <comment ref="W614" authorId="0" shapeId="0" xr:uid="{A75CA1A0-F1F7-49EC-ADB1-CDDD4817FE80}">
      <text>
        <r>
          <rPr>
            <sz val="11"/>
            <rFont val="Calibri"/>
            <family val="2"/>
            <charset val="238"/>
          </rPr>
          <t>SZV_F:EM_Melleklet1_Utem1</t>
        </r>
      </text>
    </comment>
    <comment ref="X614" authorId="0" shapeId="0" xr:uid="{D710E8B0-06FB-4F7A-8896-69D4C20672C2}">
      <text>
        <r>
          <rPr>
            <sz val="11"/>
            <rFont val="Calibri"/>
            <family val="2"/>
            <charset val="238"/>
          </rPr>
          <t>SZV_F:EgyebAllamiUtem1</t>
        </r>
      </text>
    </comment>
    <comment ref="Y614" authorId="0" shapeId="0" xr:uid="{383B1B00-602A-4F5A-AE43-8B5D68205B28}">
      <text>
        <r>
          <rPr>
            <sz val="11"/>
            <rFont val="Calibri"/>
            <family val="2"/>
            <charset val="238"/>
          </rPr>
          <t>SZV_F:OnkormanyzatiUtem1</t>
        </r>
      </text>
    </comment>
    <comment ref="Z614" authorId="0" shapeId="0" xr:uid="{669E74E2-878F-4991-AE02-0E3D9A04E35D}">
      <text>
        <r>
          <rPr>
            <sz val="11"/>
            <rFont val="Calibri"/>
            <family val="2"/>
            <charset val="238"/>
          </rPr>
          <t>SZV_F:EUUtem1</t>
        </r>
      </text>
    </comment>
    <comment ref="AA614" authorId="0" shapeId="0" xr:uid="{113D5A8E-B097-4879-8171-764C935EADDE}">
      <text>
        <r>
          <rPr>
            <sz val="11"/>
            <rFont val="Calibri"/>
            <family val="2"/>
            <charset val="238"/>
          </rPr>
          <t>SZV_F:EgyebUtem1</t>
        </r>
      </text>
    </comment>
    <comment ref="AB614" authorId="0" shapeId="0" xr:uid="{1153C63F-592C-48E0-ACB5-0BA45FB76329}">
      <text>
        <r>
          <rPr>
            <sz val="11"/>
            <rFont val="Calibri"/>
            <family val="2"/>
            <charset val="238"/>
          </rPr>
          <t>SZV_F:HitelKotvenyUtem1</t>
        </r>
      </text>
    </comment>
    <comment ref="AC614" authorId="0" shapeId="0" xr:uid="{FAF7F5BB-52E3-4419-B6B8-33544A606D25}">
      <text>
        <r>
          <rPr>
            <sz val="11"/>
            <rFont val="Calibri"/>
            <family val="2"/>
            <charset val="238"/>
          </rPr>
          <t>SZV_F:OsszesenUtem1</t>
        </r>
      </text>
    </comment>
    <comment ref="AF614" authorId="0" shapeId="0" xr:uid="{8A660315-596E-4260-8CCD-1924B73EDF6B}">
      <text>
        <r>
          <rPr>
            <sz val="11"/>
            <rFont val="Calibri"/>
            <family val="2"/>
            <charset val="238"/>
          </rPr>
          <t>SZV_F:HDUtem2</t>
        </r>
      </text>
    </comment>
    <comment ref="AG614" authorId="0" shapeId="0" xr:uid="{B65C1620-BD88-474D-85C1-AF692290E91B}">
      <text>
        <r>
          <rPr>
            <sz val="11"/>
            <rFont val="Calibri"/>
            <family val="2"/>
            <charset val="238"/>
          </rPr>
          <t>SZV_F:ECSUtem2</t>
        </r>
      </text>
    </comment>
    <comment ref="AH614" authorId="0" shapeId="0" xr:uid="{144017AA-04FE-4F08-80D9-9228E463E138}">
      <text>
        <r>
          <rPr>
            <sz val="11"/>
            <rFont val="Calibri"/>
            <family val="2"/>
            <charset val="238"/>
          </rPr>
          <t>SZV_F:KFHUtem2</t>
        </r>
      </text>
    </comment>
    <comment ref="AI614" authorId="0" shapeId="0" xr:uid="{52A029CC-85C5-425A-9799-923CC65EC9EE}">
      <text>
        <r>
          <rPr>
            <sz val="11"/>
            <rFont val="Calibri"/>
            <family val="2"/>
            <charset val="238"/>
          </rPr>
          <t>SZV_F:Egyeb_SajatUtem2</t>
        </r>
      </text>
    </comment>
    <comment ref="AJ614" authorId="0" shapeId="0" xr:uid="{C0A5D45D-C8B1-47C0-A9B3-546AB382F6B0}">
      <text>
        <r>
          <rPr>
            <sz val="11"/>
            <rFont val="Calibri"/>
            <family val="2"/>
            <charset val="238"/>
          </rPr>
          <t>SZV_F:DijUtem2</t>
        </r>
      </text>
    </comment>
    <comment ref="AK614" authorId="0" shapeId="0" xr:uid="{EE1CB436-9994-4016-A70F-59D7D4BC54D5}">
      <text>
        <r>
          <rPr>
            <sz val="11"/>
            <rFont val="Calibri"/>
            <family val="2"/>
            <charset val="238"/>
          </rPr>
          <t>SZV_F:EM_Melleklet1_Utem2</t>
        </r>
      </text>
    </comment>
    <comment ref="AL614" authorId="0" shapeId="0" xr:uid="{BADA6B1D-C58B-44EA-8DB3-E3490BD8D933}">
      <text>
        <r>
          <rPr>
            <sz val="11"/>
            <rFont val="Calibri"/>
            <family val="2"/>
            <charset val="238"/>
          </rPr>
          <t>SZV_F:EgyebAllamiUtem2</t>
        </r>
      </text>
    </comment>
    <comment ref="AM614" authorId="0" shapeId="0" xr:uid="{EE71DC89-4CD0-405C-8D35-862B7C3F8D63}">
      <text>
        <r>
          <rPr>
            <sz val="11"/>
            <rFont val="Calibri"/>
            <family val="2"/>
            <charset val="238"/>
          </rPr>
          <t>SZV_F:OnkormanyzatiUtem2</t>
        </r>
      </text>
    </comment>
    <comment ref="AN614" authorId="0" shapeId="0" xr:uid="{45BD187D-3C3E-48D4-9C7B-B7BA30047571}">
      <text>
        <r>
          <rPr>
            <sz val="11"/>
            <rFont val="Calibri"/>
            <family val="2"/>
            <charset val="238"/>
          </rPr>
          <t>SZV_F:EUUtem2</t>
        </r>
      </text>
    </comment>
    <comment ref="AO614" authorId="0" shapeId="0" xr:uid="{54DB49A5-CE76-4966-BD0F-B421E800B786}">
      <text>
        <r>
          <rPr>
            <sz val="11"/>
            <rFont val="Calibri"/>
            <family val="2"/>
            <charset val="238"/>
          </rPr>
          <t>SZV_F:EgyebUtem2</t>
        </r>
      </text>
    </comment>
    <comment ref="AP614" authorId="0" shapeId="0" xr:uid="{740C160F-4900-4261-8CD8-50A782023A3A}">
      <text>
        <r>
          <rPr>
            <sz val="11"/>
            <rFont val="Calibri"/>
            <family val="2"/>
            <charset val="238"/>
          </rPr>
          <t>SZV_F:HitelKotvenyUtem2</t>
        </r>
      </text>
    </comment>
    <comment ref="AQ614" authorId="0" shapeId="0" xr:uid="{AB0EB507-8B1F-4491-9A7E-7AB1D735C36B}">
      <text>
        <r>
          <rPr>
            <sz val="11"/>
            <rFont val="Calibri"/>
            <family val="2"/>
            <charset val="238"/>
          </rPr>
          <t>SZV_F:OsszesenUtem2</t>
        </r>
      </text>
    </comment>
    <comment ref="AR614" authorId="0" shapeId="0" xr:uid="{81F42962-3FAE-4BFF-A68E-761671D8AEA9}">
      <text>
        <r>
          <rPr>
            <sz val="11"/>
            <rFont val="Calibri"/>
            <family val="2"/>
            <charset val="238"/>
          </rPr>
          <t>SZV_F:ForrashianyUtem2</t>
        </r>
      </text>
    </comment>
    <comment ref="AU614" authorId="0" shapeId="0" xr:uid="{0A8766EE-53B9-474A-B20C-5FDC49FC3E91}">
      <text>
        <r>
          <rPr>
            <sz val="11"/>
            <rFont val="Calibri"/>
            <family val="2"/>
            <charset val="238"/>
          </rPr>
          <t>SZV_F:Indokolas</t>
        </r>
      </text>
    </comment>
    <comment ref="AV614" authorId="0" shapeId="0" xr:uid="{481896A6-812F-442C-9005-AEA138444542}">
      <text>
        <r>
          <rPr>
            <sz val="11"/>
            <rFont val="Calibri"/>
            <family val="2"/>
            <charset val="238"/>
          </rPr>
          <t>SZV_F:Megjegyzes</t>
        </r>
      </text>
    </comment>
    <comment ref="AW614" authorId="0" shapeId="0" xr:uid="{5A905214-FC4E-49FF-8105-DD1084C965A6}">
      <text>
        <r>
          <rPr>
            <sz val="11"/>
            <rFont val="Calibri"/>
            <family val="2"/>
            <charset val="238"/>
          </rPr>
          <t>SZV_F:FeladatSorszam</t>
        </r>
      </text>
    </comment>
    <comment ref="AY614" authorId="0" shapeId="0" xr:uid="{EF9C417E-6623-486B-8E17-21FCB0DE1B69}">
      <text>
        <r>
          <rPr>
            <sz val="11"/>
            <rFont val="Calibri"/>
            <family val="2"/>
            <charset val="238"/>
          </rPr>
          <t>SZV_F:ISA</t>
        </r>
      </text>
    </comment>
    <comment ref="B615" authorId="0" shapeId="0" xr:uid="{0E1501A7-9D4C-4CD1-9858-18FB113427C7}">
      <text>
        <r>
          <rPr>
            <sz val="11"/>
            <rFont val="Calibri"/>
            <family val="2"/>
            <charset val="238"/>
          </rPr>
          <t>SZV_F:FontossagiSorrent</t>
        </r>
      </text>
    </comment>
    <comment ref="C615" authorId="0" shapeId="0" xr:uid="{B76E62C2-98D7-46C0-8945-E3AD268B2C01}">
      <text>
        <r>
          <rPr>
            <sz val="11"/>
            <rFont val="Calibri"/>
            <family val="2"/>
            <charset val="238"/>
          </rPr>
          <t>SZV_F:FeladatKategoria</t>
        </r>
      </text>
    </comment>
    <comment ref="D615" authorId="0" shapeId="0" xr:uid="{136EBE44-5F59-4E96-9F4D-F0694F85652E}">
      <text>
        <r>
          <rPr>
            <sz val="11"/>
            <rFont val="Calibri"/>
            <family val="2"/>
            <charset val="238"/>
          </rPr>
          <t>SZV_F:FeladatMegnevezes</t>
        </r>
      </text>
    </comment>
    <comment ref="E615" authorId="0" shapeId="0" xr:uid="{B43D4179-6ECB-4E8F-A98D-88F484AF2335}">
      <text>
        <r>
          <rPr>
            <sz val="11"/>
            <rFont val="Calibri"/>
            <family val="2"/>
            <charset val="238"/>
          </rPr>
          <t>SZV_F:ElviEngedelySzam</t>
        </r>
      </text>
    </comment>
    <comment ref="F615" authorId="0" shapeId="0" xr:uid="{DFEDBD40-0898-4A69-B279-DDB7DD255685}">
      <text>
        <r>
          <rPr>
            <sz val="11"/>
            <rFont val="Calibri"/>
            <family val="2"/>
            <charset val="238"/>
          </rPr>
          <t>SZV_F:VKR_Kod</t>
        </r>
      </text>
    </comment>
    <comment ref="G615" authorId="0" shapeId="0" xr:uid="{5F82C56E-1C7E-40E1-B56C-822F7D078E5F}">
      <text>
        <r>
          <rPr>
            <sz val="11"/>
            <rFont val="Calibri"/>
            <family val="2"/>
            <charset val="238"/>
          </rPr>
          <t>SZV_F:VKR_Nev</t>
        </r>
      </text>
    </comment>
    <comment ref="H615" authorId="0" shapeId="0" xr:uid="{675A783C-18BA-46BB-A6A7-2853D2D7D402}">
      <text>
        <r>
          <rPr>
            <sz val="11"/>
            <rFont val="Calibri"/>
            <family val="2"/>
            <charset val="238"/>
          </rPr>
          <t>SZV_F:FeladatAzonosito</t>
        </r>
      </text>
    </comment>
    <comment ref="I615" authorId="0" shapeId="0" xr:uid="{195E7262-0676-485C-99E5-66681D34AA7A}">
      <text>
        <r>
          <rPr>
            <sz val="11"/>
            <rFont val="Calibri"/>
            <family val="2"/>
            <charset val="238"/>
          </rPr>
          <t>SZV_F:EllatasiTerulet</t>
        </r>
      </text>
    </comment>
    <comment ref="J615" authorId="0" shapeId="0" xr:uid="{95DAF51C-89B5-434F-A581-A480F272F2C7}">
      <text>
        <r>
          <rPr>
            <sz val="11"/>
            <rFont val="Calibri"/>
            <family val="2"/>
            <charset val="238"/>
          </rPr>
          <t>SZV_F:EllatasertFelelos</t>
        </r>
      </text>
    </comment>
    <comment ref="K615" authorId="0" shapeId="0" xr:uid="{6996DAA3-14DB-44C3-8A70-3A47E6E215DA}">
      <text>
        <r>
          <rPr>
            <sz val="11"/>
            <rFont val="Calibri"/>
            <family val="2"/>
            <charset val="238"/>
          </rPr>
          <t>SZV_F:TervezettNettoKoltseg</t>
        </r>
      </text>
    </comment>
    <comment ref="L615" authorId="0" shapeId="0" xr:uid="{5F9065AA-BB92-4539-A02B-F0A5F46DD780}">
      <text>
        <r>
          <rPr>
            <sz val="11"/>
            <rFont val="Calibri"/>
            <family val="2"/>
            <charset val="238"/>
          </rPr>
          <t>SZV_F:IdotartamKezdes</t>
        </r>
      </text>
    </comment>
    <comment ref="M615" authorId="0" shapeId="0" xr:uid="{33318BED-F33F-4E1B-80BF-545D0BF1743D}">
      <text>
        <r>
          <rPr>
            <sz val="11"/>
            <rFont val="Calibri"/>
            <family val="2"/>
            <charset val="238"/>
          </rPr>
          <t>SZV_F:IdotartamBefejezes</t>
        </r>
      </text>
    </comment>
    <comment ref="N615" authorId="0" shapeId="0" xr:uid="{35E76C81-CD26-460F-A731-BCA2C4EEF981}">
      <text>
        <r>
          <rPr>
            <sz val="11"/>
            <rFont val="Calibri"/>
            <family val="2"/>
            <charset val="238"/>
          </rPr>
          <t>SZV_F:NettoKoltsegUtem1</t>
        </r>
      </text>
    </comment>
    <comment ref="O615" authorId="0" shapeId="0" xr:uid="{C8C35BD6-54AE-4F0C-9B5D-300B4FE65102}">
      <text>
        <r>
          <rPr>
            <sz val="11"/>
            <rFont val="Calibri"/>
            <family val="2"/>
            <charset val="238"/>
          </rPr>
          <t>SZV_F:NettoKoltsegUtem2</t>
        </r>
      </text>
    </comment>
    <comment ref="P615" authorId="0" shapeId="0" xr:uid="{40A2581C-B730-40A8-BE90-E9F19FCDEB67}">
      <text>
        <r>
          <rPr>
            <sz val="11"/>
            <rFont val="Calibri"/>
            <family val="2"/>
            <charset val="238"/>
          </rPr>
          <t>SZV_F:EM_Melleklet2_KTG</t>
        </r>
      </text>
    </comment>
    <comment ref="R615" authorId="0" shapeId="0" xr:uid="{E18CC2ED-9CB8-4085-AC39-43CCA9765626}">
      <text>
        <r>
          <rPr>
            <sz val="11"/>
            <rFont val="Calibri"/>
            <family val="2"/>
            <charset val="238"/>
          </rPr>
          <t>SZV_F:HDUtem1</t>
        </r>
      </text>
    </comment>
    <comment ref="S615" authorId="0" shapeId="0" xr:uid="{DD79DE3E-DB75-42AA-BB6D-E6514D08BA96}">
      <text>
        <r>
          <rPr>
            <sz val="11"/>
            <rFont val="Calibri"/>
            <family val="2"/>
            <charset val="238"/>
          </rPr>
          <t>SZV_F:ECSUtem1</t>
        </r>
      </text>
    </comment>
    <comment ref="T615" authorId="0" shapeId="0" xr:uid="{4403BC1E-51DE-4C69-B463-D0D3F07913DF}">
      <text>
        <r>
          <rPr>
            <sz val="11"/>
            <rFont val="Calibri"/>
            <family val="2"/>
            <charset val="238"/>
          </rPr>
          <t>SZV_F:KFHUtem1</t>
        </r>
      </text>
    </comment>
    <comment ref="U615" authorId="0" shapeId="0" xr:uid="{176181FB-AA57-4663-A021-FB71A74B86A5}">
      <text>
        <r>
          <rPr>
            <sz val="11"/>
            <rFont val="Calibri"/>
            <family val="2"/>
            <charset val="238"/>
          </rPr>
          <t>SZV_F:Egyeb_SajatUtem1</t>
        </r>
      </text>
    </comment>
    <comment ref="V615" authorId="0" shapeId="0" xr:uid="{01D51D9F-D042-4E62-A462-9ED8A69E3B52}">
      <text>
        <r>
          <rPr>
            <sz val="11"/>
            <rFont val="Calibri"/>
            <family val="2"/>
            <charset val="238"/>
          </rPr>
          <t>SZV_F:DijUtem1</t>
        </r>
      </text>
    </comment>
    <comment ref="W615" authorId="0" shapeId="0" xr:uid="{4315CFB9-6B3A-4FBE-8FBC-C30A16B85057}">
      <text>
        <r>
          <rPr>
            <sz val="11"/>
            <rFont val="Calibri"/>
            <family val="2"/>
            <charset val="238"/>
          </rPr>
          <t>SZV_F:EM_Melleklet1_Utem1</t>
        </r>
      </text>
    </comment>
    <comment ref="X615" authorId="0" shapeId="0" xr:uid="{3277F1BB-9B40-4787-A4FD-EE3B52DA1FA5}">
      <text>
        <r>
          <rPr>
            <sz val="11"/>
            <rFont val="Calibri"/>
            <family val="2"/>
            <charset val="238"/>
          </rPr>
          <t>SZV_F:EgyebAllamiUtem1</t>
        </r>
      </text>
    </comment>
    <comment ref="Y615" authorId="0" shapeId="0" xr:uid="{ECB49F29-974B-474D-8B9F-03780A6EB390}">
      <text>
        <r>
          <rPr>
            <sz val="11"/>
            <rFont val="Calibri"/>
            <family val="2"/>
            <charset val="238"/>
          </rPr>
          <t>SZV_F:OnkormanyzatiUtem1</t>
        </r>
      </text>
    </comment>
    <comment ref="Z615" authorId="0" shapeId="0" xr:uid="{8A661E96-7608-41FE-B3D6-5461199A61AB}">
      <text>
        <r>
          <rPr>
            <sz val="11"/>
            <rFont val="Calibri"/>
            <family val="2"/>
            <charset val="238"/>
          </rPr>
          <t>SZV_F:EUUtem1</t>
        </r>
      </text>
    </comment>
    <comment ref="AA615" authorId="0" shapeId="0" xr:uid="{5E6E9AFA-6F70-4B51-BACA-AF3D3518546A}">
      <text>
        <r>
          <rPr>
            <sz val="11"/>
            <rFont val="Calibri"/>
            <family val="2"/>
            <charset val="238"/>
          </rPr>
          <t>SZV_F:EgyebUtem1</t>
        </r>
      </text>
    </comment>
    <comment ref="AB615" authorId="0" shapeId="0" xr:uid="{A5F6484B-D357-49D8-BBEF-81C4748D53FB}">
      <text>
        <r>
          <rPr>
            <sz val="11"/>
            <rFont val="Calibri"/>
            <family val="2"/>
            <charset val="238"/>
          </rPr>
          <t>SZV_F:HitelKotvenyUtem1</t>
        </r>
      </text>
    </comment>
    <comment ref="AC615" authorId="0" shapeId="0" xr:uid="{16C8299F-329F-4D89-9C5B-680347E3522C}">
      <text>
        <r>
          <rPr>
            <sz val="11"/>
            <rFont val="Calibri"/>
            <family val="2"/>
            <charset val="238"/>
          </rPr>
          <t>SZV_F:OsszesenUtem1</t>
        </r>
      </text>
    </comment>
    <comment ref="AF615" authorId="0" shapeId="0" xr:uid="{048561F1-D7C5-482D-B912-A807B4A9A1E6}">
      <text>
        <r>
          <rPr>
            <sz val="11"/>
            <rFont val="Calibri"/>
            <family val="2"/>
            <charset val="238"/>
          </rPr>
          <t>SZV_F:HDUtem2</t>
        </r>
      </text>
    </comment>
    <comment ref="AG615" authorId="0" shapeId="0" xr:uid="{107AB314-2619-4BD9-A225-D2078CFD26AE}">
      <text>
        <r>
          <rPr>
            <sz val="11"/>
            <rFont val="Calibri"/>
            <family val="2"/>
            <charset val="238"/>
          </rPr>
          <t>SZV_F:ECSUtem2</t>
        </r>
      </text>
    </comment>
    <comment ref="AH615" authorId="0" shapeId="0" xr:uid="{53E26C84-102F-4269-B90F-18FC3CAAEA79}">
      <text>
        <r>
          <rPr>
            <sz val="11"/>
            <rFont val="Calibri"/>
            <family val="2"/>
            <charset val="238"/>
          </rPr>
          <t>SZV_F:KFHUtem2</t>
        </r>
      </text>
    </comment>
    <comment ref="AI615" authorId="0" shapeId="0" xr:uid="{897971B0-6093-4C96-B14D-DC22F5428833}">
      <text>
        <r>
          <rPr>
            <sz val="11"/>
            <rFont val="Calibri"/>
            <family val="2"/>
            <charset val="238"/>
          </rPr>
          <t>SZV_F:Egyeb_SajatUtem2</t>
        </r>
      </text>
    </comment>
    <comment ref="AJ615" authorId="0" shapeId="0" xr:uid="{E4872EBD-73CD-460E-96D5-2A58F6C89F0A}">
      <text>
        <r>
          <rPr>
            <sz val="11"/>
            <rFont val="Calibri"/>
            <family val="2"/>
            <charset val="238"/>
          </rPr>
          <t>SZV_F:DijUtem2</t>
        </r>
      </text>
    </comment>
    <comment ref="AK615" authorId="0" shapeId="0" xr:uid="{E52B47BE-3498-4E97-B82E-B1A5AD712B30}">
      <text>
        <r>
          <rPr>
            <sz val="11"/>
            <rFont val="Calibri"/>
            <family val="2"/>
            <charset val="238"/>
          </rPr>
          <t>SZV_F:EM_Melleklet1_Utem2</t>
        </r>
      </text>
    </comment>
    <comment ref="AL615" authorId="0" shapeId="0" xr:uid="{3BBC43D3-69CB-497C-A28F-311C23C2D9D5}">
      <text>
        <r>
          <rPr>
            <sz val="11"/>
            <rFont val="Calibri"/>
            <family val="2"/>
            <charset val="238"/>
          </rPr>
          <t>SZV_F:EgyebAllamiUtem2</t>
        </r>
      </text>
    </comment>
    <comment ref="AM615" authorId="0" shapeId="0" xr:uid="{8BFEAF8E-6099-48C6-8DA2-D08691191730}">
      <text>
        <r>
          <rPr>
            <sz val="11"/>
            <rFont val="Calibri"/>
            <family val="2"/>
            <charset val="238"/>
          </rPr>
          <t>SZV_F:OnkormanyzatiUtem2</t>
        </r>
      </text>
    </comment>
    <comment ref="AN615" authorId="0" shapeId="0" xr:uid="{91744C39-4EC2-4D01-9D6A-5721E28087C4}">
      <text>
        <r>
          <rPr>
            <sz val="11"/>
            <rFont val="Calibri"/>
            <family val="2"/>
            <charset val="238"/>
          </rPr>
          <t>SZV_F:EUUtem2</t>
        </r>
      </text>
    </comment>
    <comment ref="AO615" authorId="0" shapeId="0" xr:uid="{D0F595EC-E67C-4B23-97FB-9DFC40862EAD}">
      <text>
        <r>
          <rPr>
            <sz val="11"/>
            <rFont val="Calibri"/>
            <family val="2"/>
            <charset val="238"/>
          </rPr>
          <t>SZV_F:EgyebUtem2</t>
        </r>
      </text>
    </comment>
    <comment ref="AP615" authorId="0" shapeId="0" xr:uid="{62557EB3-4D3E-449B-B054-4740644D09C4}">
      <text>
        <r>
          <rPr>
            <sz val="11"/>
            <rFont val="Calibri"/>
            <family val="2"/>
            <charset val="238"/>
          </rPr>
          <t>SZV_F:HitelKotvenyUtem2</t>
        </r>
      </text>
    </comment>
    <comment ref="AQ615" authorId="0" shapeId="0" xr:uid="{E5B60343-26D5-4BA1-AE81-F9F5DCA39A18}">
      <text>
        <r>
          <rPr>
            <sz val="11"/>
            <rFont val="Calibri"/>
            <family val="2"/>
            <charset val="238"/>
          </rPr>
          <t>SZV_F:OsszesenUtem2</t>
        </r>
      </text>
    </comment>
    <comment ref="AR615" authorId="0" shapeId="0" xr:uid="{09777166-82D8-40A0-9B22-C5C64F169FF0}">
      <text>
        <r>
          <rPr>
            <sz val="11"/>
            <rFont val="Calibri"/>
            <family val="2"/>
            <charset val="238"/>
          </rPr>
          <t>SZV_F:ForrashianyUtem2</t>
        </r>
      </text>
    </comment>
    <comment ref="AU615" authorId="0" shapeId="0" xr:uid="{124F1598-29C4-48C1-B4D1-0AB8C3F9C635}">
      <text>
        <r>
          <rPr>
            <sz val="11"/>
            <rFont val="Calibri"/>
            <family val="2"/>
            <charset val="238"/>
          </rPr>
          <t>SZV_F:Indokolas</t>
        </r>
      </text>
    </comment>
    <comment ref="AV615" authorId="0" shapeId="0" xr:uid="{3F7BF248-5658-456B-98C2-1EFB2F5C741C}">
      <text>
        <r>
          <rPr>
            <sz val="11"/>
            <rFont val="Calibri"/>
            <family val="2"/>
            <charset val="238"/>
          </rPr>
          <t>SZV_F:Megjegyzes</t>
        </r>
      </text>
    </comment>
    <comment ref="AW615" authorId="0" shapeId="0" xr:uid="{184A8143-323F-40CB-AB1F-6044FF7FE98A}">
      <text>
        <r>
          <rPr>
            <sz val="11"/>
            <rFont val="Calibri"/>
            <family val="2"/>
            <charset val="238"/>
          </rPr>
          <t>SZV_F:FeladatSorszam</t>
        </r>
      </text>
    </comment>
    <comment ref="AY615" authorId="0" shapeId="0" xr:uid="{22D96372-B15E-404B-A8D4-500610BB9324}">
      <text>
        <r>
          <rPr>
            <sz val="11"/>
            <rFont val="Calibri"/>
            <family val="2"/>
            <charset val="238"/>
          </rPr>
          <t>SZV_F:ISA</t>
        </r>
      </text>
    </comment>
    <comment ref="B616" authorId="0" shapeId="0" xr:uid="{2FACCF7D-0495-4D19-A16D-DDC0ADE808B2}">
      <text>
        <r>
          <rPr>
            <sz val="11"/>
            <rFont val="Calibri"/>
            <family val="2"/>
            <charset val="238"/>
          </rPr>
          <t>SZV_F:FontossagiSorrent</t>
        </r>
      </text>
    </comment>
    <comment ref="C616" authorId="0" shapeId="0" xr:uid="{35AFDCB4-547D-4ADE-90E4-6B4CF04E3DE5}">
      <text>
        <r>
          <rPr>
            <sz val="11"/>
            <rFont val="Calibri"/>
            <family val="2"/>
            <charset val="238"/>
          </rPr>
          <t>SZV_F:FeladatKategoria</t>
        </r>
      </text>
    </comment>
    <comment ref="D616" authorId="0" shapeId="0" xr:uid="{02B0AEE4-5FEF-4C3A-BD60-7740EBCC1908}">
      <text>
        <r>
          <rPr>
            <sz val="11"/>
            <rFont val="Calibri"/>
            <family val="2"/>
            <charset val="238"/>
          </rPr>
          <t>SZV_F:FeladatMegnevezes</t>
        </r>
      </text>
    </comment>
    <comment ref="E616" authorId="0" shapeId="0" xr:uid="{1BC91235-1707-4E32-860E-92C09EAB0D39}">
      <text>
        <r>
          <rPr>
            <sz val="11"/>
            <rFont val="Calibri"/>
            <family val="2"/>
            <charset val="238"/>
          </rPr>
          <t>SZV_F:ElviEngedelySzam</t>
        </r>
      </text>
    </comment>
    <comment ref="F616" authorId="0" shapeId="0" xr:uid="{CFF47F2B-AE17-4959-972D-D35C9473AC75}">
      <text>
        <r>
          <rPr>
            <sz val="11"/>
            <rFont val="Calibri"/>
            <family val="2"/>
            <charset val="238"/>
          </rPr>
          <t>SZV_F:VKR_Kod</t>
        </r>
      </text>
    </comment>
    <comment ref="G616" authorId="0" shapeId="0" xr:uid="{F1F777CB-3AF7-4774-88CF-D68696F45B1F}">
      <text>
        <r>
          <rPr>
            <sz val="11"/>
            <rFont val="Calibri"/>
            <family val="2"/>
            <charset val="238"/>
          </rPr>
          <t>SZV_F:VKR_Nev</t>
        </r>
      </text>
    </comment>
    <comment ref="H616" authorId="0" shapeId="0" xr:uid="{A121B785-6F34-499D-8655-2BDAB68432B8}">
      <text>
        <r>
          <rPr>
            <sz val="11"/>
            <rFont val="Calibri"/>
            <family val="2"/>
            <charset val="238"/>
          </rPr>
          <t>SZV_F:FeladatAzonosito</t>
        </r>
      </text>
    </comment>
    <comment ref="I616" authorId="0" shapeId="0" xr:uid="{22DD9C0A-60DC-4B8B-82BB-B75BFBC5F2DC}">
      <text>
        <r>
          <rPr>
            <sz val="11"/>
            <rFont val="Calibri"/>
            <family val="2"/>
            <charset val="238"/>
          </rPr>
          <t>SZV_F:EllatasiTerulet</t>
        </r>
      </text>
    </comment>
    <comment ref="J616" authorId="0" shapeId="0" xr:uid="{12EB0F44-479B-49BA-BFD1-9D727CA1C3EB}">
      <text>
        <r>
          <rPr>
            <sz val="11"/>
            <rFont val="Calibri"/>
            <family val="2"/>
            <charset val="238"/>
          </rPr>
          <t>SZV_F:EllatasertFelelos</t>
        </r>
      </text>
    </comment>
    <comment ref="K616" authorId="0" shapeId="0" xr:uid="{3B2DCD0E-BBD9-41FF-8328-D9D3FF1FA8B5}">
      <text>
        <r>
          <rPr>
            <sz val="11"/>
            <rFont val="Calibri"/>
            <family val="2"/>
            <charset val="238"/>
          </rPr>
          <t>SZV_F:TervezettNettoKoltseg</t>
        </r>
      </text>
    </comment>
    <comment ref="L616" authorId="0" shapeId="0" xr:uid="{8E34A2D5-F540-421B-A018-FAF5E0AB3E5F}">
      <text>
        <r>
          <rPr>
            <sz val="11"/>
            <rFont val="Calibri"/>
            <family val="2"/>
            <charset val="238"/>
          </rPr>
          <t>SZV_F:IdotartamKezdes</t>
        </r>
      </text>
    </comment>
    <comment ref="M616" authorId="0" shapeId="0" xr:uid="{25DCAB5E-4ACF-452B-87BC-8F56E46191FE}">
      <text>
        <r>
          <rPr>
            <sz val="11"/>
            <rFont val="Calibri"/>
            <family val="2"/>
            <charset val="238"/>
          </rPr>
          <t>SZV_F:IdotartamBefejezes</t>
        </r>
      </text>
    </comment>
    <comment ref="N616" authorId="0" shapeId="0" xr:uid="{14436198-611D-4797-8E68-9C8202C5CB5C}">
      <text>
        <r>
          <rPr>
            <sz val="11"/>
            <rFont val="Calibri"/>
            <family val="2"/>
            <charset val="238"/>
          </rPr>
          <t>SZV_F:NettoKoltsegUtem1</t>
        </r>
      </text>
    </comment>
    <comment ref="O616" authorId="0" shapeId="0" xr:uid="{2B3152DD-E4A0-4279-8404-E5FEDCF1C0BA}">
      <text>
        <r>
          <rPr>
            <sz val="11"/>
            <rFont val="Calibri"/>
            <family val="2"/>
            <charset val="238"/>
          </rPr>
          <t>SZV_F:NettoKoltsegUtem2</t>
        </r>
      </text>
    </comment>
    <comment ref="P616" authorId="0" shapeId="0" xr:uid="{74D9733F-1D70-41F7-8DA4-BBDAB12392B2}">
      <text>
        <r>
          <rPr>
            <sz val="11"/>
            <rFont val="Calibri"/>
            <family val="2"/>
            <charset val="238"/>
          </rPr>
          <t>SZV_F:EM_Melleklet2_KTG</t>
        </r>
      </text>
    </comment>
    <comment ref="R616" authorId="0" shapeId="0" xr:uid="{D372BF4D-A420-4D50-8AC1-573AA4C36B58}">
      <text>
        <r>
          <rPr>
            <sz val="11"/>
            <rFont val="Calibri"/>
            <family val="2"/>
            <charset val="238"/>
          </rPr>
          <t>SZV_F:HDUtem1</t>
        </r>
      </text>
    </comment>
    <comment ref="S616" authorId="0" shapeId="0" xr:uid="{073C73C5-C371-42F2-8F08-319C0A59E3BE}">
      <text>
        <r>
          <rPr>
            <sz val="11"/>
            <rFont val="Calibri"/>
            <family val="2"/>
            <charset val="238"/>
          </rPr>
          <t>SZV_F:ECSUtem1</t>
        </r>
      </text>
    </comment>
    <comment ref="T616" authorId="0" shapeId="0" xr:uid="{41B955F8-5530-43B2-AF78-42ADE4335386}">
      <text>
        <r>
          <rPr>
            <sz val="11"/>
            <rFont val="Calibri"/>
            <family val="2"/>
            <charset val="238"/>
          </rPr>
          <t>SZV_F:KFHUtem1</t>
        </r>
      </text>
    </comment>
    <comment ref="U616" authorId="0" shapeId="0" xr:uid="{788BAD14-6E38-4FB7-AB06-0693D73063FD}">
      <text>
        <r>
          <rPr>
            <sz val="11"/>
            <rFont val="Calibri"/>
            <family val="2"/>
            <charset val="238"/>
          </rPr>
          <t>SZV_F:Egyeb_SajatUtem1</t>
        </r>
      </text>
    </comment>
    <comment ref="V616" authorId="0" shapeId="0" xr:uid="{A021D52E-7598-494A-9C66-598E9E4C15F3}">
      <text>
        <r>
          <rPr>
            <sz val="11"/>
            <rFont val="Calibri"/>
            <family val="2"/>
            <charset val="238"/>
          </rPr>
          <t>SZV_F:DijUtem1</t>
        </r>
      </text>
    </comment>
    <comment ref="W616" authorId="0" shapeId="0" xr:uid="{6ADAEB87-50BB-4328-B3BD-DC69441D4513}">
      <text>
        <r>
          <rPr>
            <sz val="11"/>
            <rFont val="Calibri"/>
            <family val="2"/>
            <charset val="238"/>
          </rPr>
          <t>SZV_F:EM_Melleklet1_Utem1</t>
        </r>
      </text>
    </comment>
    <comment ref="X616" authorId="0" shapeId="0" xr:uid="{CA2DC228-4C76-4EFB-8A28-44B22E69693D}">
      <text>
        <r>
          <rPr>
            <sz val="11"/>
            <rFont val="Calibri"/>
            <family val="2"/>
            <charset val="238"/>
          </rPr>
          <t>SZV_F:EgyebAllamiUtem1</t>
        </r>
      </text>
    </comment>
    <comment ref="Y616" authorId="0" shapeId="0" xr:uid="{9FD3F701-561E-4F34-86CE-24DC42BE82AA}">
      <text>
        <r>
          <rPr>
            <sz val="11"/>
            <rFont val="Calibri"/>
            <family val="2"/>
            <charset val="238"/>
          </rPr>
          <t>SZV_F:OnkormanyzatiUtem1</t>
        </r>
      </text>
    </comment>
    <comment ref="Z616" authorId="0" shapeId="0" xr:uid="{7AC29FD5-100D-43B1-BD67-D388D415D754}">
      <text>
        <r>
          <rPr>
            <sz val="11"/>
            <rFont val="Calibri"/>
            <family val="2"/>
            <charset val="238"/>
          </rPr>
          <t>SZV_F:EUUtem1</t>
        </r>
      </text>
    </comment>
    <comment ref="AA616" authorId="0" shapeId="0" xr:uid="{D7228BD5-8DEE-41C8-BD31-2DCB4C010F3D}">
      <text>
        <r>
          <rPr>
            <sz val="11"/>
            <rFont val="Calibri"/>
            <family val="2"/>
            <charset val="238"/>
          </rPr>
          <t>SZV_F:EgyebUtem1</t>
        </r>
      </text>
    </comment>
    <comment ref="AB616" authorId="0" shapeId="0" xr:uid="{0BAB996F-24E0-49A0-8CE9-B3031453CA53}">
      <text>
        <r>
          <rPr>
            <sz val="11"/>
            <rFont val="Calibri"/>
            <family val="2"/>
            <charset val="238"/>
          </rPr>
          <t>SZV_F:HitelKotvenyUtem1</t>
        </r>
      </text>
    </comment>
    <comment ref="AC616" authorId="0" shapeId="0" xr:uid="{81394BA1-5A24-471F-BDC1-1957B96707E8}">
      <text>
        <r>
          <rPr>
            <sz val="11"/>
            <rFont val="Calibri"/>
            <family val="2"/>
            <charset val="238"/>
          </rPr>
          <t>SZV_F:OsszesenUtem1</t>
        </r>
      </text>
    </comment>
    <comment ref="AF616" authorId="0" shapeId="0" xr:uid="{B733E348-B69D-4696-81FD-D10CC0A3FBEC}">
      <text>
        <r>
          <rPr>
            <sz val="11"/>
            <rFont val="Calibri"/>
            <family val="2"/>
            <charset val="238"/>
          </rPr>
          <t>SZV_F:HDUtem2</t>
        </r>
      </text>
    </comment>
    <comment ref="AG616" authorId="0" shapeId="0" xr:uid="{F94EC550-8642-43C3-8242-22987696F4CF}">
      <text>
        <r>
          <rPr>
            <sz val="11"/>
            <rFont val="Calibri"/>
            <family val="2"/>
            <charset val="238"/>
          </rPr>
          <t>SZV_F:ECSUtem2</t>
        </r>
      </text>
    </comment>
    <comment ref="AH616" authorId="0" shapeId="0" xr:uid="{1F9A4ED3-E30D-4E03-8956-4F73D37173CA}">
      <text>
        <r>
          <rPr>
            <sz val="11"/>
            <rFont val="Calibri"/>
            <family val="2"/>
            <charset val="238"/>
          </rPr>
          <t>SZV_F:KFHUtem2</t>
        </r>
      </text>
    </comment>
    <comment ref="AI616" authorId="0" shapeId="0" xr:uid="{9D375C45-A771-4BE5-A20C-F95FF767E093}">
      <text>
        <r>
          <rPr>
            <sz val="11"/>
            <rFont val="Calibri"/>
            <family val="2"/>
            <charset val="238"/>
          </rPr>
          <t>SZV_F:Egyeb_SajatUtem2</t>
        </r>
      </text>
    </comment>
    <comment ref="AJ616" authorId="0" shapeId="0" xr:uid="{AF4224FC-B8EA-4C7F-B19A-5B41B60944F4}">
      <text>
        <r>
          <rPr>
            <sz val="11"/>
            <rFont val="Calibri"/>
            <family val="2"/>
            <charset val="238"/>
          </rPr>
          <t>SZV_F:DijUtem2</t>
        </r>
      </text>
    </comment>
    <comment ref="AK616" authorId="0" shapeId="0" xr:uid="{7BA9E698-16D5-48B1-A0C6-E85262385D77}">
      <text>
        <r>
          <rPr>
            <sz val="11"/>
            <rFont val="Calibri"/>
            <family val="2"/>
            <charset val="238"/>
          </rPr>
          <t>SZV_F:EM_Melleklet1_Utem2</t>
        </r>
      </text>
    </comment>
    <comment ref="AL616" authorId="0" shapeId="0" xr:uid="{837A9707-7FCD-4B0F-94A4-3548E3FEC427}">
      <text>
        <r>
          <rPr>
            <sz val="11"/>
            <rFont val="Calibri"/>
            <family val="2"/>
            <charset val="238"/>
          </rPr>
          <t>SZV_F:EgyebAllamiUtem2</t>
        </r>
      </text>
    </comment>
    <comment ref="AM616" authorId="0" shapeId="0" xr:uid="{688D9CB9-A00D-4FDD-87DC-8B821B6BC407}">
      <text>
        <r>
          <rPr>
            <sz val="11"/>
            <rFont val="Calibri"/>
            <family val="2"/>
            <charset val="238"/>
          </rPr>
          <t>SZV_F:OnkormanyzatiUtem2</t>
        </r>
      </text>
    </comment>
    <comment ref="AN616" authorId="0" shapeId="0" xr:uid="{0039C766-F34B-4033-BB18-8C94DCB34D25}">
      <text>
        <r>
          <rPr>
            <sz val="11"/>
            <rFont val="Calibri"/>
            <family val="2"/>
            <charset val="238"/>
          </rPr>
          <t>SZV_F:EUUtem2</t>
        </r>
      </text>
    </comment>
    <comment ref="AO616" authorId="0" shapeId="0" xr:uid="{0D93B22E-EC54-49BE-94AA-403090675092}">
      <text>
        <r>
          <rPr>
            <sz val="11"/>
            <rFont val="Calibri"/>
            <family val="2"/>
            <charset val="238"/>
          </rPr>
          <t>SZV_F:EgyebUtem2</t>
        </r>
      </text>
    </comment>
    <comment ref="AP616" authorId="0" shapeId="0" xr:uid="{FE46911E-21A5-486E-8C00-973A5D8CDFDA}">
      <text>
        <r>
          <rPr>
            <sz val="11"/>
            <rFont val="Calibri"/>
            <family val="2"/>
            <charset val="238"/>
          </rPr>
          <t>SZV_F:HitelKotvenyUtem2</t>
        </r>
      </text>
    </comment>
    <comment ref="AQ616" authorId="0" shapeId="0" xr:uid="{3C957F35-D401-4F56-8E97-297490ACF7AF}">
      <text>
        <r>
          <rPr>
            <sz val="11"/>
            <rFont val="Calibri"/>
            <family val="2"/>
            <charset val="238"/>
          </rPr>
          <t>SZV_F:OsszesenUtem2</t>
        </r>
      </text>
    </comment>
    <comment ref="AR616" authorId="0" shapeId="0" xr:uid="{A46850B1-10C8-4C29-9629-D2D76CB7A242}">
      <text>
        <r>
          <rPr>
            <sz val="11"/>
            <rFont val="Calibri"/>
            <family val="2"/>
            <charset val="238"/>
          </rPr>
          <t>SZV_F:ForrashianyUtem2</t>
        </r>
      </text>
    </comment>
    <comment ref="AU616" authorId="0" shapeId="0" xr:uid="{F55691FE-D508-497A-9F43-B709ABAACC8F}">
      <text>
        <r>
          <rPr>
            <sz val="11"/>
            <rFont val="Calibri"/>
            <family val="2"/>
            <charset val="238"/>
          </rPr>
          <t>SZV_F:Indokolas</t>
        </r>
      </text>
    </comment>
    <comment ref="AV616" authorId="0" shapeId="0" xr:uid="{A50E1B76-B807-446A-9580-C4A0AB8610E6}">
      <text>
        <r>
          <rPr>
            <sz val="11"/>
            <rFont val="Calibri"/>
            <family val="2"/>
            <charset val="238"/>
          </rPr>
          <t>SZV_F:Megjegyzes</t>
        </r>
      </text>
    </comment>
    <comment ref="AW616" authorId="0" shapeId="0" xr:uid="{CA792975-05DE-40BF-A0F9-885CC13CF40F}">
      <text>
        <r>
          <rPr>
            <sz val="11"/>
            <rFont val="Calibri"/>
            <family val="2"/>
            <charset val="238"/>
          </rPr>
          <t>SZV_F:FeladatSorszam</t>
        </r>
      </text>
    </comment>
    <comment ref="AY616" authorId="0" shapeId="0" xr:uid="{7AB10F8C-3956-4051-AA4D-3153BE053DB6}">
      <text>
        <r>
          <rPr>
            <sz val="11"/>
            <rFont val="Calibri"/>
            <family val="2"/>
            <charset val="238"/>
          </rPr>
          <t>SZV_F:ISA</t>
        </r>
      </text>
    </comment>
    <comment ref="B617" authorId="0" shapeId="0" xr:uid="{E65A787F-DD17-45BC-A490-1BD7F1DFF9AF}">
      <text>
        <r>
          <rPr>
            <sz val="11"/>
            <rFont val="Calibri"/>
            <family val="2"/>
            <charset val="238"/>
          </rPr>
          <t>SZV_F:FontossagiSorrent</t>
        </r>
      </text>
    </comment>
    <comment ref="C617" authorId="0" shapeId="0" xr:uid="{95AEB384-FF32-4FFD-B7BF-B7DF5273C379}">
      <text>
        <r>
          <rPr>
            <sz val="11"/>
            <rFont val="Calibri"/>
            <family val="2"/>
            <charset val="238"/>
          </rPr>
          <t>SZV_F:FeladatKategoria</t>
        </r>
      </text>
    </comment>
    <comment ref="D617" authorId="0" shapeId="0" xr:uid="{5EA8BF2F-8CF4-4D6D-9F91-4A4E2E99E874}">
      <text>
        <r>
          <rPr>
            <sz val="11"/>
            <rFont val="Calibri"/>
            <family val="2"/>
            <charset val="238"/>
          </rPr>
          <t>SZV_F:FeladatMegnevezes</t>
        </r>
      </text>
    </comment>
    <comment ref="E617" authorId="0" shapeId="0" xr:uid="{4EAA2A70-802D-4CD1-AEDB-FF9F6731E982}">
      <text>
        <r>
          <rPr>
            <sz val="11"/>
            <rFont val="Calibri"/>
            <family val="2"/>
            <charset val="238"/>
          </rPr>
          <t>SZV_F:ElviEngedelySzam</t>
        </r>
      </text>
    </comment>
    <comment ref="F617" authorId="0" shapeId="0" xr:uid="{FB96647B-0A09-42F7-B21F-86B82B2301B1}">
      <text>
        <r>
          <rPr>
            <sz val="11"/>
            <rFont val="Calibri"/>
            <family val="2"/>
            <charset val="238"/>
          </rPr>
          <t>SZV_F:VKR_Kod</t>
        </r>
      </text>
    </comment>
    <comment ref="G617" authorId="0" shapeId="0" xr:uid="{0E584C3B-E3DE-4B86-B3FD-0B6C9A2FF644}">
      <text>
        <r>
          <rPr>
            <sz val="11"/>
            <rFont val="Calibri"/>
            <family val="2"/>
            <charset val="238"/>
          </rPr>
          <t>SZV_F:VKR_Nev</t>
        </r>
      </text>
    </comment>
    <comment ref="H617" authorId="0" shapeId="0" xr:uid="{B2F6F14B-4F1A-4D0F-91F9-5D10EE521561}">
      <text>
        <r>
          <rPr>
            <sz val="11"/>
            <rFont val="Calibri"/>
            <family val="2"/>
            <charset val="238"/>
          </rPr>
          <t>SZV_F:FeladatAzonosito</t>
        </r>
      </text>
    </comment>
    <comment ref="I617" authorId="0" shapeId="0" xr:uid="{651784EE-3184-45B4-8A88-D1DCCA72E405}">
      <text>
        <r>
          <rPr>
            <sz val="11"/>
            <rFont val="Calibri"/>
            <family val="2"/>
            <charset val="238"/>
          </rPr>
          <t>SZV_F:EllatasiTerulet</t>
        </r>
      </text>
    </comment>
    <comment ref="J617" authorId="0" shapeId="0" xr:uid="{526EC11E-0593-4663-970C-BA47EA43FC0A}">
      <text>
        <r>
          <rPr>
            <sz val="11"/>
            <rFont val="Calibri"/>
            <family val="2"/>
            <charset val="238"/>
          </rPr>
          <t>SZV_F:EllatasertFelelos</t>
        </r>
      </text>
    </comment>
    <comment ref="K617" authorId="0" shapeId="0" xr:uid="{44A7F848-03BA-4A9A-98D7-2A398D7FC51D}">
      <text>
        <r>
          <rPr>
            <sz val="11"/>
            <rFont val="Calibri"/>
            <family val="2"/>
            <charset val="238"/>
          </rPr>
          <t>SZV_F:TervezettNettoKoltseg</t>
        </r>
      </text>
    </comment>
    <comment ref="L617" authorId="0" shapeId="0" xr:uid="{E6ED9759-CB18-4CEA-A640-5A2838B77F0C}">
      <text>
        <r>
          <rPr>
            <sz val="11"/>
            <rFont val="Calibri"/>
            <family val="2"/>
            <charset val="238"/>
          </rPr>
          <t>SZV_F:IdotartamKezdes</t>
        </r>
      </text>
    </comment>
    <comment ref="M617" authorId="0" shapeId="0" xr:uid="{AEF1CD7C-5E00-4441-A522-36D068C51337}">
      <text>
        <r>
          <rPr>
            <sz val="11"/>
            <rFont val="Calibri"/>
            <family val="2"/>
            <charset val="238"/>
          </rPr>
          <t>SZV_F:IdotartamBefejezes</t>
        </r>
      </text>
    </comment>
    <comment ref="N617" authorId="0" shapeId="0" xr:uid="{54A38C5D-4DA2-4743-9A9D-0664EDDF44C3}">
      <text>
        <r>
          <rPr>
            <sz val="11"/>
            <rFont val="Calibri"/>
            <family val="2"/>
            <charset val="238"/>
          </rPr>
          <t>SZV_F:NettoKoltsegUtem1</t>
        </r>
      </text>
    </comment>
    <comment ref="O617" authorId="0" shapeId="0" xr:uid="{CCD07361-9749-4030-AD2C-91D638517EAF}">
      <text>
        <r>
          <rPr>
            <sz val="11"/>
            <rFont val="Calibri"/>
            <family val="2"/>
            <charset val="238"/>
          </rPr>
          <t>SZV_F:NettoKoltsegUtem2</t>
        </r>
      </text>
    </comment>
    <comment ref="P617" authorId="0" shapeId="0" xr:uid="{3D88730F-CF9C-4DB3-BA41-AE777A2C97B4}">
      <text>
        <r>
          <rPr>
            <sz val="11"/>
            <rFont val="Calibri"/>
            <family val="2"/>
            <charset val="238"/>
          </rPr>
          <t>SZV_F:EM_Melleklet2_KTG</t>
        </r>
      </text>
    </comment>
    <comment ref="R617" authorId="0" shapeId="0" xr:uid="{AC989E1A-DDB2-43F7-B5D9-30A44B0E0D76}">
      <text>
        <r>
          <rPr>
            <sz val="11"/>
            <rFont val="Calibri"/>
            <family val="2"/>
            <charset val="238"/>
          </rPr>
          <t>SZV_F:HDUtem1</t>
        </r>
      </text>
    </comment>
    <comment ref="S617" authorId="0" shapeId="0" xr:uid="{BCD7D401-AD9B-45A7-8C99-D35831E01F5A}">
      <text>
        <r>
          <rPr>
            <sz val="11"/>
            <rFont val="Calibri"/>
            <family val="2"/>
            <charset val="238"/>
          </rPr>
          <t>SZV_F:ECSUtem1</t>
        </r>
      </text>
    </comment>
    <comment ref="T617" authorId="0" shapeId="0" xr:uid="{37F3ED2D-906B-4AE0-84E9-6407E98B4233}">
      <text>
        <r>
          <rPr>
            <sz val="11"/>
            <rFont val="Calibri"/>
            <family val="2"/>
            <charset val="238"/>
          </rPr>
          <t>SZV_F:KFHUtem1</t>
        </r>
      </text>
    </comment>
    <comment ref="U617" authorId="0" shapeId="0" xr:uid="{853B50F1-CF17-425B-B291-19557E0F142C}">
      <text>
        <r>
          <rPr>
            <sz val="11"/>
            <rFont val="Calibri"/>
            <family val="2"/>
            <charset val="238"/>
          </rPr>
          <t>SZV_F:Egyeb_SajatUtem1</t>
        </r>
      </text>
    </comment>
    <comment ref="V617" authorId="0" shapeId="0" xr:uid="{3E89746F-BD23-4061-BFF0-E3804D9FD3B9}">
      <text>
        <r>
          <rPr>
            <sz val="11"/>
            <rFont val="Calibri"/>
            <family val="2"/>
            <charset val="238"/>
          </rPr>
          <t>SZV_F:DijUtem1</t>
        </r>
      </text>
    </comment>
    <comment ref="W617" authorId="0" shapeId="0" xr:uid="{11CE811C-290A-44FF-AA0A-F1167793D7F0}">
      <text>
        <r>
          <rPr>
            <sz val="11"/>
            <rFont val="Calibri"/>
            <family val="2"/>
            <charset val="238"/>
          </rPr>
          <t>SZV_F:EM_Melleklet1_Utem1</t>
        </r>
      </text>
    </comment>
    <comment ref="X617" authorId="0" shapeId="0" xr:uid="{D16C28EC-C655-4599-95F2-08D1377265DE}">
      <text>
        <r>
          <rPr>
            <sz val="11"/>
            <rFont val="Calibri"/>
            <family val="2"/>
            <charset val="238"/>
          </rPr>
          <t>SZV_F:EgyebAllamiUtem1</t>
        </r>
      </text>
    </comment>
    <comment ref="Y617" authorId="0" shapeId="0" xr:uid="{82F3A05C-31FA-4FF1-BA33-98DECB1C4DF5}">
      <text>
        <r>
          <rPr>
            <sz val="11"/>
            <rFont val="Calibri"/>
            <family val="2"/>
            <charset val="238"/>
          </rPr>
          <t>SZV_F:OnkormanyzatiUtem1</t>
        </r>
      </text>
    </comment>
    <comment ref="Z617" authorId="0" shapeId="0" xr:uid="{66E12416-7994-44C5-A279-4BB447CD1AFC}">
      <text>
        <r>
          <rPr>
            <sz val="11"/>
            <rFont val="Calibri"/>
            <family val="2"/>
            <charset val="238"/>
          </rPr>
          <t>SZV_F:EUUtem1</t>
        </r>
      </text>
    </comment>
    <comment ref="AA617" authorId="0" shapeId="0" xr:uid="{8BC75586-D01F-467B-9457-803F8DEA2671}">
      <text>
        <r>
          <rPr>
            <sz val="11"/>
            <rFont val="Calibri"/>
            <family val="2"/>
            <charset val="238"/>
          </rPr>
          <t>SZV_F:EgyebUtem1</t>
        </r>
      </text>
    </comment>
    <comment ref="AB617" authorId="0" shapeId="0" xr:uid="{43707303-5E20-4B30-BE17-41C6463EDD15}">
      <text>
        <r>
          <rPr>
            <sz val="11"/>
            <rFont val="Calibri"/>
            <family val="2"/>
            <charset val="238"/>
          </rPr>
          <t>SZV_F:HitelKotvenyUtem1</t>
        </r>
      </text>
    </comment>
    <comment ref="AC617" authorId="0" shapeId="0" xr:uid="{9991441A-8287-4203-9E39-B66CE5C8A719}">
      <text>
        <r>
          <rPr>
            <sz val="11"/>
            <rFont val="Calibri"/>
            <family val="2"/>
            <charset val="238"/>
          </rPr>
          <t>SZV_F:OsszesenUtem1</t>
        </r>
      </text>
    </comment>
    <comment ref="AF617" authorId="0" shapeId="0" xr:uid="{80C5E343-8DFC-453F-9331-7AA5CCBC3E26}">
      <text>
        <r>
          <rPr>
            <sz val="11"/>
            <rFont val="Calibri"/>
            <family val="2"/>
            <charset val="238"/>
          </rPr>
          <t>SZV_F:HDUtem2</t>
        </r>
      </text>
    </comment>
    <comment ref="AG617" authorId="0" shapeId="0" xr:uid="{A31ED321-F111-49B9-96E5-9176238372FF}">
      <text>
        <r>
          <rPr>
            <sz val="11"/>
            <rFont val="Calibri"/>
            <family val="2"/>
            <charset val="238"/>
          </rPr>
          <t>SZV_F:ECSUtem2</t>
        </r>
      </text>
    </comment>
    <comment ref="AH617" authorId="0" shapeId="0" xr:uid="{BA73E30B-427F-4FA5-A615-C0F59CCD052D}">
      <text>
        <r>
          <rPr>
            <sz val="11"/>
            <rFont val="Calibri"/>
            <family val="2"/>
            <charset val="238"/>
          </rPr>
          <t>SZV_F:KFHUtem2</t>
        </r>
      </text>
    </comment>
    <comment ref="AI617" authorId="0" shapeId="0" xr:uid="{A1504323-5286-44D6-B8CE-49B8B9CB7C1D}">
      <text>
        <r>
          <rPr>
            <sz val="11"/>
            <rFont val="Calibri"/>
            <family val="2"/>
            <charset val="238"/>
          </rPr>
          <t>SZV_F:Egyeb_SajatUtem2</t>
        </r>
      </text>
    </comment>
    <comment ref="AJ617" authorId="0" shapeId="0" xr:uid="{AA3EEC21-4B55-4BAA-BB45-643FADF47BCD}">
      <text>
        <r>
          <rPr>
            <sz val="11"/>
            <rFont val="Calibri"/>
            <family val="2"/>
            <charset val="238"/>
          </rPr>
          <t>SZV_F:DijUtem2</t>
        </r>
      </text>
    </comment>
    <comment ref="AK617" authorId="0" shapeId="0" xr:uid="{EC5A5ABA-5874-4EBA-B42F-1C5466D9044B}">
      <text>
        <r>
          <rPr>
            <sz val="11"/>
            <rFont val="Calibri"/>
            <family val="2"/>
            <charset val="238"/>
          </rPr>
          <t>SZV_F:EM_Melleklet1_Utem2</t>
        </r>
      </text>
    </comment>
    <comment ref="AL617" authorId="0" shapeId="0" xr:uid="{8177D695-9CDB-4FB5-AD95-1E61C57ADDBD}">
      <text>
        <r>
          <rPr>
            <sz val="11"/>
            <rFont val="Calibri"/>
            <family val="2"/>
            <charset val="238"/>
          </rPr>
          <t>SZV_F:EgyebAllamiUtem2</t>
        </r>
      </text>
    </comment>
    <comment ref="AM617" authorId="0" shapeId="0" xr:uid="{BE0CD46D-12B7-4875-98E3-1FF6D0AB8449}">
      <text>
        <r>
          <rPr>
            <sz val="11"/>
            <rFont val="Calibri"/>
            <family val="2"/>
            <charset val="238"/>
          </rPr>
          <t>SZV_F:OnkormanyzatiUtem2</t>
        </r>
      </text>
    </comment>
    <comment ref="AN617" authorId="0" shapeId="0" xr:uid="{180CF0BA-6D12-47F7-889E-6B3C89251FA9}">
      <text>
        <r>
          <rPr>
            <sz val="11"/>
            <rFont val="Calibri"/>
            <family val="2"/>
            <charset val="238"/>
          </rPr>
          <t>SZV_F:EUUtem2</t>
        </r>
      </text>
    </comment>
    <comment ref="AO617" authorId="0" shapeId="0" xr:uid="{6A5B51FB-BDBA-4B93-8F63-2E9ED81051E1}">
      <text>
        <r>
          <rPr>
            <sz val="11"/>
            <rFont val="Calibri"/>
            <family val="2"/>
            <charset val="238"/>
          </rPr>
          <t>SZV_F:EgyebUtem2</t>
        </r>
      </text>
    </comment>
    <comment ref="AP617" authorId="0" shapeId="0" xr:uid="{2EBFA312-3944-49F6-B274-60B2A3721168}">
      <text>
        <r>
          <rPr>
            <sz val="11"/>
            <rFont val="Calibri"/>
            <family val="2"/>
            <charset val="238"/>
          </rPr>
          <t>SZV_F:HitelKotvenyUtem2</t>
        </r>
      </text>
    </comment>
    <comment ref="AQ617" authorId="0" shapeId="0" xr:uid="{9475AE22-9C40-4496-BD7F-6DECEEBF83D0}">
      <text>
        <r>
          <rPr>
            <sz val="11"/>
            <rFont val="Calibri"/>
            <family val="2"/>
            <charset val="238"/>
          </rPr>
          <t>SZV_F:OsszesenUtem2</t>
        </r>
      </text>
    </comment>
    <comment ref="AR617" authorId="0" shapeId="0" xr:uid="{56FDA84A-2C43-418F-A8A5-79B8B9349297}">
      <text>
        <r>
          <rPr>
            <sz val="11"/>
            <rFont val="Calibri"/>
            <family val="2"/>
            <charset val="238"/>
          </rPr>
          <t>SZV_F:ForrashianyUtem2</t>
        </r>
      </text>
    </comment>
    <comment ref="AU617" authorId="0" shapeId="0" xr:uid="{5372A48D-24FF-4C05-896A-4232412F91E2}">
      <text>
        <r>
          <rPr>
            <sz val="11"/>
            <rFont val="Calibri"/>
            <family val="2"/>
            <charset val="238"/>
          </rPr>
          <t>SZV_F:Indokolas</t>
        </r>
      </text>
    </comment>
    <comment ref="AV617" authorId="0" shapeId="0" xr:uid="{0F818A63-4C5E-48F7-83A6-5B9673A671AC}">
      <text>
        <r>
          <rPr>
            <sz val="11"/>
            <rFont val="Calibri"/>
            <family val="2"/>
            <charset val="238"/>
          </rPr>
          <t>SZV_F:Megjegyzes</t>
        </r>
      </text>
    </comment>
    <comment ref="AW617" authorId="0" shapeId="0" xr:uid="{B652230F-C1DA-4DCB-80D7-582D261DA96B}">
      <text>
        <r>
          <rPr>
            <sz val="11"/>
            <rFont val="Calibri"/>
            <family val="2"/>
            <charset val="238"/>
          </rPr>
          <t>SZV_F:FeladatSorszam</t>
        </r>
      </text>
    </comment>
    <comment ref="AY617" authorId="0" shapeId="0" xr:uid="{D2D217DB-7F0E-4A8C-A96E-7F956FA0DB5D}">
      <text>
        <r>
          <rPr>
            <sz val="11"/>
            <rFont val="Calibri"/>
            <family val="2"/>
            <charset val="238"/>
          </rPr>
          <t>SZV_F:ISA</t>
        </r>
      </text>
    </comment>
    <comment ref="B618" authorId="0" shapeId="0" xr:uid="{EC16F6A9-8990-4EA1-933E-ACC252CE4DAB}">
      <text>
        <r>
          <rPr>
            <sz val="11"/>
            <rFont val="Calibri"/>
            <family val="2"/>
            <charset val="238"/>
          </rPr>
          <t>SZV_F:FontossagiSorrent</t>
        </r>
      </text>
    </comment>
    <comment ref="C618" authorId="0" shapeId="0" xr:uid="{F7A1F1E9-6693-40E8-ADCC-819D39E1A2E6}">
      <text>
        <r>
          <rPr>
            <sz val="11"/>
            <rFont val="Calibri"/>
            <family val="2"/>
            <charset val="238"/>
          </rPr>
          <t>SZV_F:FeladatKategoria</t>
        </r>
      </text>
    </comment>
    <comment ref="D618" authorId="0" shapeId="0" xr:uid="{9EC2556D-4098-402D-A478-6ABDD4F985CE}">
      <text>
        <r>
          <rPr>
            <sz val="11"/>
            <rFont val="Calibri"/>
            <family val="2"/>
            <charset val="238"/>
          </rPr>
          <t>SZV_F:FeladatMegnevezes</t>
        </r>
      </text>
    </comment>
    <comment ref="E618" authorId="0" shapeId="0" xr:uid="{B14FB9E7-CB4F-487A-B92F-BA93A9621169}">
      <text>
        <r>
          <rPr>
            <sz val="11"/>
            <rFont val="Calibri"/>
            <family val="2"/>
            <charset val="238"/>
          </rPr>
          <t>SZV_F:ElviEngedelySzam</t>
        </r>
      </text>
    </comment>
    <comment ref="F618" authorId="0" shapeId="0" xr:uid="{174E890C-2D5E-425E-9E8D-34978ECD4216}">
      <text>
        <r>
          <rPr>
            <sz val="11"/>
            <rFont val="Calibri"/>
            <family val="2"/>
            <charset val="238"/>
          </rPr>
          <t>SZV_F:VKR_Kod</t>
        </r>
      </text>
    </comment>
    <comment ref="G618" authorId="0" shapeId="0" xr:uid="{FAD77806-0053-4F5E-9A9B-B37D93CCD39B}">
      <text>
        <r>
          <rPr>
            <sz val="11"/>
            <rFont val="Calibri"/>
            <family val="2"/>
            <charset val="238"/>
          </rPr>
          <t>SZV_F:VKR_Nev</t>
        </r>
      </text>
    </comment>
    <comment ref="H618" authorId="0" shapeId="0" xr:uid="{2129F7D9-8E17-47CA-87D5-ABDFC8E3F551}">
      <text>
        <r>
          <rPr>
            <sz val="11"/>
            <rFont val="Calibri"/>
            <family val="2"/>
            <charset val="238"/>
          </rPr>
          <t>SZV_F:FeladatAzonosito</t>
        </r>
      </text>
    </comment>
    <comment ref="I618" authorId="0" shapeId="0" xr:uid="{A8BC677A-C8FF-4068-A670-AA12E32F1BE9}">
      <text>
        <r>
          <rPr>
            <sz val="11"/>
            <rFont val="Calibri"/>
            <family val="2"/>
            <charset val="238"/>
          </rPr>
          <t>SZV_F:EllatasiTerulet</t>
        </r>
      </text>
    </comment>
    <comment ref="J618" authorId="0" shapeId="0" xr:uid="{055957EF-8A22-4568-9721-4A935D7A897B}">
      <text>
        <r>
          <rPr>
            <sz val="11"/>
            <rFont val="Calibri"/>
            <family val="2"/>
            <charset val="238"/>
          </rPr>
          <t>SZV_F:EllatasertFelelos</t>
        </r>
      </text>
    </comment>
    <comment ref="K618" authorId="0" shapeId="0" xr:uid="{A5570E94-8933-4B63-8E4E-3AAE0641B4E1}">
      <text>
        <r>
          <rPr>
            <sz val="11"/>
            <rFont val="Calibri"/>
            <family val="2"/>
            <charset val="238"/>
          </rPr>
          <t>SZV_F:TervezettNettoKoltseg</t>
        </r>
      </text>
    </comment>
    <comment ref="L618" authorId="0" shapeId="0" xr:uid="{AC7CD7E2-4798-4FDA-B581-8703F4D8C421}">
      <text>
        <r>
          <rPr>
            <sz val="11"/>
            <rFont val="Calibri"/>
            <family val="2"/>
            <charset val="238"/>
          </rPr>
          <t>SZV_F:IdotartamKezdes</t>
        </r>
      </text>
    </comment>
    <comment ref="M618" authorId="0" shapeId="0" xr:uid="{B6F5AC31-7312-4362-B4D4-FB83B9F6E790}">
      <text>
        <r>
          <rPr>
            <sz val="11"/>
            <rFont val="Calibri"/>
            <family val="2"/>
            <charset val="238"/>
          </rPr>
          <t>SZV_F:IdotartamBefejezes</t>
        </r>
      </text>
    </comment>
    <comment ref="N618" authorId="0" shapeId="0" xr:uid="{5D218B18-62A2-478A-B337-632C09B7BDB9}">
      <text>
        <r>
          <rPr>
            <sz val="11"/>
            <rFont val="Calibri"/>
            <family val="2"/>
            <charset val="238"/>
          </rPr>
          <t>SZV_F:NettoKoltsegUtem1</t>
        </r>
      </text>
    </comment>
    <comment ref="O618" authorId="0" shapeId="0" xr:uid="{BB0FF067-3D3F-4F98-94BE-FE7F6B3084EE}">
      <text>
        <r>
          <rPr>
            <sz val="11"/>
            <rFont val="Calibri"/>
            <family val="2"/>
            <charset val="238"/>
          </rPr>
          <t>SZV_F:NettoKoltsegUtem2</t>
        </r>
      </text>
    </comment>
    <comment ref="P618" authorId="0" shapeId="0" xr:uid="{8807CFA5-1DAE-41AF-96E1-258ABA6BBA5D}">
      <text>
        <r>
          <rPr>
            <sz val="11"/>
            <rFont val="Calibri"/>
            <family val="2"/>
            <charset val="238"/>
          </rPr>
          <t>SZV_F:EM_Melleklet2_KTG</t>
        </r>
      </text>
    </comment>
    <comment ref="R618" authorId="0" shapeId="0" xr:uid="{8E5ACC16-0943-4E1C-B7EC-C6ACF7003D77}">
      <text>
        <r>
          <rPr>
            <sz val="11"/>
            <rFont val="Calibri"/>
            <family val="2"/>
            <charset val="238"/>
          </rPr>
          <t>SZV_F:HDUtem1</t>
        </r>
      </text>
    </comment>
    <comment ref="S618" authorId="0" shapeId="0" xr:uid="{A99B5B3D-9F57-428F-8234-1364C373B1B9}">
      <text>
        <r>
          <rPr>
            <sz val="11"/>
            <rFont val="Calibri"/>
            <family val="2"/>
            <charset val="238"/>
          </rPr>
          <t>SZV_F:ECSUtem1</t>
        </r>
      </text>
    </comment>
    <comment ref="T618" authorId="0" shapeId="0" xr:uid="{C1978995-79E1-4A4F-B930-637045C0B51F}">
      <text>
        <r>
          <rPr>
            <sz val="11"/>
            <rFont val="Calibri"/>
            <family val="2"/>
            <charset val="238"/>
          </rPr>
          <t>SZV_F:KFHUtem1</t>
        </r>
      </text>
    </comment>
    <comment ref="U618" authorId="0" shapeId="0" xr:uid="{DD24D76A-523B-43A9-A087-7C19824B0CA5}">
      <text>
        <r>
          <rPr>
            <sz val="11"/>
            <rFont val="Calibri"/>
            <family val="2"/>
            <charset val="238"/>
          </rPr>
          <t>SZV_F:Egyeb_SajatUtem1</t>
        </r>
      </text>
    </comment>
    <comment ref="V618" authorId="0" shapeId="0" xr:uid="{6ED51485-8C29-4043-AA26-B096072BC3AA}">
      <text>
        <r>
          <rPr>
            <sz val="11"/>
            <rFont val="Calibri"/>
            <family val="2"/>
            <charset val="238"/>
          </rPr>
          <t>SZV_F:DijUtem1</t>
        </r>
      </text>
    </comment>
    <comment ref="W618" authorId="0" shapeId="0" xr:uid="{765D7AC6-B042-4EE4-80C7-EE6889C97F22}">
      <text>
        <r>
          <rPr>
            <sz val="11"/>
            <rFont val="Calibri"/>
            <family val="2"/>
            <charset val="238"/>
          </rPr>
          <t>SZV_F:EM_Melleklet1_Utem1</t>
        </r>
      </text>
    </comment>
    <comment ref="X618" authorId="0" shapeId="0" xr:uid="{82586B83-B35A-4F25-8164-0F13186FB43B}">
      <text>
        <r>
          <rPr>
            <sz val="11"/>
            <rFont val="Calibri"/>
            <family val="2"/>
            <charset val="238"/>
          </rPr>
          <t>SZV_F:EgyebAllamiUtem1</t>
        </r>
      </text>
    </comment>
    <comment ref="Y618" authorId="0" shapeId="0" xr:uid="{362982F1-18CE-4866-8422-ACADF2C342EE}">
      <text>
        <r>
          <rPr>
            <sz val="11"/>
            <rFont val="Calibri"/>
            <family val="2"/>
            <charset val="238"/>
          </rPr>
          <t>SZV_F:OnkormanyzatiUtem1</t>
        </r>
      </text>
    </comment>
    <comment ref="Z618" authorId="0" shapeId="0" xr:uid="{E79FDAC5-5F0F-4FAB-97CF-37934CA9621C}">
      <text>
        <r>
          <rPr>
            <sz val="11"/>
            <rFont val="Calibri"/>
            <family val="2"/>
            <charset val="238"/>
          </rPr>
          <t>SZV_F:EUUtem1</t>
        </r>
      </text>
    </comment>
    <comment ref="AA618" authorId="0" shapeId="0" xr:uid="{51AB159B-5744-427E-95C3-A0F9BA3CBC99}">
      <text>
        <r>
          <rPr>
            <sz val="11"/>
            <rFont val="Calibri"/>
            <family val="2"/>
            <charset val="238"/>
          </rPr>
          <t>SZV_F:EgyebUtem1</t>
        </r>
      </text>
    </comment>
    <comment ref="AB618" authorId="0" shapeId="0" xr:uid="{FF885002-0FB2-4189-9144-8D7F83EF428A}">
      <text>
        <r>
          <rPr>
            <sz val="11"/>
            <rFont val="Calibri"/>
            <family val="2"/>
            <charset val="238"/>
          </rPr>
          <t>SZV_F:HitelKotvenyUtem1</t>
        </r>
      </text>
    </comment>
    <comment ref="AC618" authorId="0" shapeId="0" xr:uid="{529E215E-7359-4419-96A8-CDD3C4EDEDB8}">
      <text>
        <r>
          <rPr>
            <sz val="11"/>
            <rFont val="Calibri"/>
            <family val="2"/>
            <charset val="238"/>
          </rPr>
          <t>SZV_F:OsszesenUtem1</t>
        </r>
      </text>
    </comment>
    <comment ref="AF618" authorId="0" shapeId="0" xr:uid="{7CB40C87-9D21-45F4-98E3-3152E989970A}">
      <text>
        <r>
          <rPr>
            <sz val="11"/>
            <rFont val="Calibri"/>
            <family val="2"/>
            <charset val="238"/>
          </rPr>
          <t>SZV_F:HDUtem2</t>
        </r>
      </text>
    </comment>
    <comment ref="AG618" authorId="0" shapeId="0" xr:uid="{E40744B7-BD7D-45D2-8FF8-A6BE4AC39709}">
      <text>
        <r>
          <rPr>
            <sz val="11"/>
            <rFont val="Calibri"/>
            <family val="2"/>
            <charset val="238"/>
          </rPr>
          <t>SZV_F:ECSUtem2</t>
        </r>
      </text>
    </comment>
    <comment ref="AH618" authorId="0" shapeId="0" xr:uid="{743FC3D0-4AD4-4A7C-8A8B-CB2F03417FA6}">
      <text>
        <r>
          <rPr>
            <sz val="11"/>
            <rFont val="Calibri"/>
            <family val="2"/>
            <charset val="238"/>
          </rPr>
          <t>SZV_F:KFHUtem2</t>
        </r>
      </text>
    </comment>
    <comment ref="AI618" authorId="0" shapeId="0" xr:uid="{74C74B82-BAB3-42EB-BB62-0D2E2CA4EF83}">
      <text>
        <r>
          <rPr>
            <sz val="11"/>
            <rFont val="Calibri"/>
            <family val="2"/>
            <charset val="238"/>
          </rPr>
          <t>SZV_F:Egyeb_SajatUtem2</t>
        </r>
      </text>
    </comment>
    <comment ref="AJ618" authorId="0" shapeId="0" xr:uid="{626AC81B-D0E5-48C7-85D9-0F1E01E7D621}">
      <text>
        <r>
          <rPr>
            <sz val="11"/>
            <rFont val="Calibri"/>
            <family val="2"/>
            <charset val="238"/>
          </rPr>
          <t>SZV_F:DijUtem2</t>
        </r>
      </text>
    </comment>
    <comment ref="AK618" authorId="0" shapeId="0" xr:uid="{57B2F835-A78E-437A-8941-66367212FF78}">
      <text>
        <r>
          <rPr>
            <sz val="11"/>
            <rFont val="Calibri"/>
            <family val="2"/>
            <charset val="238"/>
          </rPr>
          <t>SZV_F:EM_Melleklet1_Utem2</t>
        </r>
      </text>
    </comment>
    <comment ref="AL618" authorId="0" shapeId="0" xr:uid="{C2EB91D2-2B63-4776-B840-C616C8FF46D2}">
      <text>
        <r>
          <rPr>
            <sz val="11"/>
            <rFont val="Calibri"/>
            <family val="2"/>
            <charset val="238"/>
          </rPr>
          <t>SZV_F:EgyebAllamiUtem2</t>
        </r>
      </text>
    </comment>
    <comment ref="AM618" authorId="0" shapeId="0" xr:uid="{8AE3651F-F046-48CB-AFD0-FF4B95DC8B75}">
      <text>
        <r>
          <rPr>
            <sz val="11"/>
            <rFont val="Calibri"/>
            <family val="2"/>
            <charset val="238"/>
          </rPr>
          <t>SZV_F:OnkormanyzatiUtem2</t>
        </r>
      </text>
    </comment>
    <comment ref="AN618" authorId="0" shapeId="0" xr:uid="{16E39872-1E8B-49A7-98CA-E96D7AFA742D}">
      <text>
        <r>
          <rPr>
            <sz val="11"/>
            <rFont val="Calibri"/>
            <family val="2"/>
            <charset val="238"/>
          </rPr>
          <t>SZV_F:EUUtem2</t>
        </r>
      </text>
    </comment>
    <comment ref="AO618" authorId="0" shapeId="0" xr:uid="{368E7287-5B57-4B80-A7BC-C9211976E3F9}">
      <text>
        <r>
          <rPr>
            <sz val="11"/>
            <rFont val="Calibri"/>
            <family val="2"/>
            <charset val="238"/>
          </rPr>
          <t>SZV_F:EgyebUtem2</t>
        </r>
      </text>
    </comment>
    <comment ref="AP618" authorId="0" shapeId="0" xr:uid="{9453E57C-452C-40E6-A2EF-BFB63E2BD332}">
      <text>
        <r>
          <rPr>
            <sz val="11"/>
            <rFont val="Calibri"/>
            <family val="2"/>
            <charset val="238"/>
          </rPr>
          <t>SZV_F:HitelKotvenyUtem2</t>
        </r>
      </text>
    </comment>
    <comment ref="AQ618" authorId="0" shapeId="0" xr:uid="{DF316B1B-0AD5-43EC-9A56-B66A184D6D42}">
      <text>
        <r>
          <rPr>
            <sz val="11"/>
            <rFont val="Calibri"/>
            <family val="2"/>
            <charset val="238"/>
          </rPr>
          <t>SZV_F:OsszesenUtem2</t>
        </r>
      </text>
    </comment>
    <comment ref="AR618" authorId="0" shapeId="0" xr:uid="{30CE7C39-67E7-4019-BB73-FB9D3EB48875}">
      <text>
        <r>
          <rPr>
            <sz val="11"/>
            <rFont val="Calibri"/>
            <family val="2"/>
            <charset val="238"/>
          </rPr>
          <t>SZV_F:ForrashianyUtem2</t>
        </r>
      </text>
    </comment>
    <comment ref="AU618" authorId="0" shapeId="0" xr:uid="{6F179891-19B3-4AD5-81CC-3FC68E23BD2E}">
      <text>
        <r>
          <rPr>
            <sz val="11"/>
            <rFont val="Calibri"/>
            <family val="2"/>
            <charset val="238"/>
          </rPr>
          <t>SZV_F:Indokolas</t>
        </r>
      </text>
    </comment>
    <comment ref="AV618" authorId="0" shapeId="0" xr:uid="{04CD9278-B847-4C41-8941-4A8E026A172D}">
      <text>
        <r>
          <rPr>
            <sz val="11"/>
            <rFont val="Calibri"/>
            <family val="2"/>
            <charset val="238"/>
          </rPr>
          <t>SZV_F:Megjegyzes</t>
        </r>
      </text>
    </comment>
    <comment ref="AW618" authorId="0" shapeId="0" xr:uid="{D3B8AF01-8B9F-470A-8EC3-08EF41AF2A30}">
      <text>
        <r>
          <rPr>
            <sz val="11"/>
            <rFont val="Calibri"/>
            <family val="2"/>
            <charset val="238"/>
          </rPr>
          <t>SZV_F:FeladatSorszam</t>
        </r>
      </text>
    </comment>
    <comment ref="AY618" authorId="0" shapeId="0" xr:uid="{17DB4F0A-71A6-4EB1-B685-B8F56B6422B6}">
      <text>
        <r>
          <rPr>
            <sz val="11"/>
            <rFont val="Calibri"/>
            <family val="2"/>
            <charset val="238"/>
          </rPr>
          <t>SZV_F:ISA</t>
        </r>
      </text>
    </comment>
    <comment ref="B619" authorId="0" shapeId="0" xr:uid="{A7D75534-27EC-4B23-B860-F3DF64AE9C5E}">
      <text>
        <r>
          <rPr>
            <sz val="11"/>
            <rFont val="Calibri"/>
            <family val="2"/>
            <charset val="238"/>
          </rPr>
          <t>SZV_F:FontossagiSorrent</t>
        </r>
      </text>
    </comment>
    <comment ref="C619" authorId="0" shapeId="0" xr:uid="{BAB32201-01ED-4A04-AF94-B96B75249FFB}">
      <text>
        <r>
          <rPr>
            <sz val="11"/>
            <rFont val="Calibri"/>
            <family val="2"/>
            <charset val="238"/>
          </rPr>
          <t>SZV_F:FeladatKategoria</t>
        </r>
      </text>
    </comment>
    <comment ref="D619" authorId="0" shapeId="0" xr:uid="{FDA11EF0-B615-4D7A-A538-A6F7EF857CC4}">
      <text>
        <r>
          <rPr>
            <sz val="11"/>
            <rFont val="Calibri"/>
            <family val="2"/>
            <charset val="238"/>
          </rPr>
          <t>SZV_F:FeladatMegnevezes</t>
        </r>
      </text>
    </comment>
    <comment ref="E619" authorId="0" shapeId="0" xr:uid="{A1779BBD-6001-4DA1-AAD3-007CF8FD6E94}">
      <text>
        <r>
          <rPr>
            <sz val="11"/>
            <rFont val="Calibri"/>
            <family val="2"/>
            <charset val="238"/>
          </rPr>
          <t>SZV_F:ElviEngedelySzam</t>
        </r>
      </text>
    </comment>
    <comment ref="F619" authorId="0" shapeId="0" xr:uid="{CE539B8E-180D-4352-8D78-AE25FF191D80}">
      <text>
        <r>
          <rPr>
            <sz val="11"/>
            <rFont val="Calibri"/>
            <family val="2"/>
            <charset val="238"/>
          </rPr>
          <t>SZV_F:VKR_Kod</t>
        </r>
      </text>
    </comment>
    <comment ref="G619" authorId="0" shapeId="0" xr:uid="{2BC2AA8A-5AAA-44E5-BBB9-4DB6C8AA9B34}">
      <text>
        <r>
          <rPr>
            <sz val="11"/>
            <rFont val="Calibri"/>
            <family val="2"/>
            <charset val="238"/>
          </rPr>
          <t>SZV_F:VKR_Nev</t>
        </r>
      </text>
    </comment>
    <comment ref="H619" authorId="0" shapeId="0" xr:uid="{DD349718-2F85-453B-BE27-499AC75B8CCC}">
      <text>
        <r>
          <rPr>
            <sz val="11"/>
            <rFont val="Calibri"/>
            <family val="2"/>
            <charset val="238"/>
          </rPr>
          <t>SZV_F:FeladatAzonosito</t>
        </r>
      </text>
    </comment>
    <comment ref="I619" authorId="0" shapeId="0" xr:uid="{8E363422-2580-4FF2-9E3B-805E0CA80FC0}">
      <text>
        <r>
          <rPr>
            <sz val="11"/>
            <rFont val="Calibri"/>
            <family val="2"/>
            <charset val="238"/>
          </rPr>
          <t>SZV_F:EllatasiTerulet</t>
        </r>
      </text>
    </comment>
    <comment ref="J619" authorId="0" shapeId="0" xr:uid="{E0320DD7-BC32-4831-8D2F-E53FE35DF475}">
      <text>
        <r>
          <rPr>
            <sz val="11"/>
            <rFont val="Calibri"/>
            <family val="2"/>
            <charset val="238"/>
          </rPr>
          <t>SZV_F:EllatasertFelelos</t>
        </r>
      </text>
    </comment>
    <comment ref="K619" authorId="0" shapeId="0" xr:uid="{73D3010A-9922-4A4B-B3DC-5C18EA26899C}">
      <text>
        <r>
          <rPr>
            <sz val="11"/>
            <rFont val="Calibri"/>
            <family val="2"/>
            <charset val="238"/>
          </rPr>
          <t>SZV_F:TervezettNettoKoltseg</t>
        </r>
      </text>
    </comment>
    <comment ref="L619" authorId="0" shapeId="0" xr:uid="{FDF0A26D-96CA-4B83-8774-65AED8E95E3A}">
      <text>
        <r>
          <rPr>
            <sz val="11"/>
            <rFont val="Calibri"/>
            <family val="2"/>
            <charset val="238"/>
          </rPr>
          <t>SZV_F:IdotartamKezdes</t>
        </r>
      </text>
    </comment>
    <comment ref="M619" authorId="0" shapeId="0" xr:uid="{F98AFC2A-7154-4805-90A1-AC09A4DB3985}">
      <text>
        <r>
          <rPr>
            <sz val="11"/>
            <rFont val="Calibri"/>
            <family val="2"/>
            <charset val="238"/>
          </rPr>
          <t>SZV_F:IdotartamBefejezes</t>
        </r>
      </text>
    </comment>
    <comment ref="N619" authorId="0" shapeId="0" xr:uid="{026084BE-424C-4BED-820F-673997BF1E92}">
      <text>
        <r>
          <rPr>
            <sz val="11"/>
            <rFont val="Calibri"/>
            <family val="2"/>
            <charset val="238"/>
          </rPr>
          <t>SZV_F:NettoKoltsegUtem1</t>
        </r>
      </text>
    </comment>
    <comment ref="O619" authorId="0" shapeId="0" xr:uid="{FF9FF12D-9D62-4CA1-9ADA-020DC9FA6DB1}">
      <text>
        <r>
          <rPr>
            <sz val="11"/>
            <rFont val="Calibri"/>
            <family val="2"/>
            <charset val="238"/>
          </rPr>
          <t>SZV_F:NettoKoltsegUtem2</t>
        </r>
      </text>
    </comment>
    <comment ref="P619" authorId="0" shapeId="0" xr:uid="{EF1E8BEE-F8D0-4F28-837C-AAA7AFC1211A}">
      <text>
        <r>
          <rPr>
            <sz val="11"/>
            <rFont val="Calibri"/>
            <family val="2"/>
            <charset val="238"/>
          </rPr>
          <t>SZV_F:EM_Melleklet2_KTG</t>
        </r>
      </text>
    </comment>
    <comment ref="R619" authorId="0" shapeId="0" xr:uid="{9839466B-9EE3-4B09-928D-449E7CFEF2CC}">
      <text>
        <r>
          <rPr>
            <sz val="11"/>
            <rFont val="Calibri"/>
            <family val="2"/>
            <charset val="238"/>
          </rPr>
          <t>SZV_F:HDUtem1</t>
        </r>
      </text>
    </comment>
    <comment ref="S619" authorId="0" shapeId="0" xr:uid="{867CEE0F-9F8C-4839-8DE7-FAF5465492D3}">
      <text>
        <r>
          <rPr>
            <sz val="11"/>
            <rFont val="Calibri"/>
            <family val="2"/>
            <charset val="238"/>
          </rPr>
          <t>SZV_F:ECSUtem1</t>
        </r>
      </text>
    </comment>
    <comment ref="T619" authorId="0" shapeId="0" xr:uid="{26648B08-04FB-44DA-A381-5E26D46BD15C}">
      <text>
        <r>
          <rPr>
            <sz val="11"/>
            <rFont val="Calibri"/>
            <family val="2"/>
            <charset val="238"/>
          </rPr>
          <t>SZV_F:KFHUtem1</t>
        </r>
      </text>
    </comment>
    <comment ref="U619" authorId="0" shapeId="0" xr:uid="{5230CFB8-0828-44AC-8D22-FFB10DC256E6}">
      <text>
        <r>
          <rPr>
            <sz val="11"/>
            <rFont val="Calibri"/>
            <family val="2"/>
            <charset val="238"/>
          </rPr>
          <t>SZV_F:Egyeb_SajatUtem1</t>
        </r>
      </text>
    </comment>
    <comment ref="V619" authorId="0" shapeId="0" xr:uid="{A9F3F509-1E1D-4946-A067-0B0E192868E9}">
      <text>
        <r>
          <rPr>
            <sz val="11"/>
            <rFont val="Calibri"/>
            <family val="2"/>
            <charset val="238"/>
          </rPr>
          <t>SZV_F:DijUtem1</t>
        </r>
      </text>
    </comment>
    <comment ref="W619" authorId="0" shapeId="0" xr:uid="{3ACFD6C2-C5D3-491A-81FC-0B675038F86D}">
      <text>
        <r>
          <rPr>
            <sz val="11"/>
            <rFont val="Calibri"/>
            <family val="2"/>
            <charset val="238"/>
          </rPr>
          <t>SZV_F:EM_Melleklet1_Utem1</t>
        </r>
      </text>
    </comment>
    <comment ref="X619" authorId="0" shapeId="0" xr:uid="{3E487F11-0B02-4F00-96A8-B286FC158055}">
      <text>
        <r>
          <rPr>
            <sz val="11"/>
            <rFont val="Calibri"/>
            <family val="2"/>
            <charset val="238"/>
          </rPr>
          <t>SZV_F:EgyebAllamiUtem1</t>
        </r>
      </text>
    </comment>
    <comment ref="Y619" authorId="0" shapeId="0" xr:uid="{20C0E176-01D1-4B0C-9522-465CA2BBBE1C}">
      <text>
        <r>
          <rPr>
            <sz val="11"/>
            <rFont val="Calibri"/>
            <family val="2"/>
            <charset val="238"/>
          </rPr>
          <t>SZV_F:OnkormanyzatiUtem1</t>
        </r>
      </text>
    </comment>
    <comment ref="Z619" authorId="0" shapeId="0" xr:uid="{32F7BB03-93B0-40A5-8B41-A402CD3F4055}">
      <text>
        <r>
          <rPr>
            <sz val="11"/>
            <rFont val="Calibri"/>
            <family val="2"/>
            <charset val="238"/>
          </rPr>
          <t>SZV_F:EUUtem1</t>
        </r>
      </text>
    </comment>
    <comment ref="AA619" authorId="0" shapeId="0" xr:uid="{4E75BA9A-AAC0-4CA3-8DB3-F6757DAD3C19}">
      <text>
        <r>
          <rPr>
            <sz val="11"/>
            <rFont val="Calibri"/>
            <family val="2"/>
            <charset val="238"/>
          </rPr>
          <t>SZV_F:EgyebUtem1</t>
        </r>
      </text>
    </comment>
    <comment ref="AB619" authorId="0" shapeId="0" xr:uid="{4F5661AD-078F-4383-9DB7-4C0DD674BCED}">
      <text>
        <r>
          <rPr>
            <sz val="11"/>
            <rFont val="Calibri"/>
            <family val="2"/>
            <charset val="238"/>
          </rPr>
          <t>SZV_F:HitelKotvenyUtem1</t>
        </r>
      </text>
    </comment>
    <comment ref="AC619" authorId="0" shapeId="0" xr:uid="{586F7503-05C4-4D05-BA8A-91709C12317F}">
      <text>
        <r>
          <rPr>
            <sz val="11"/>
            <rFont val="Calibri"/>
            <family val="2"/>
            <charset val="238"/>
          </rPr>
          <t>SZV_F:OsszesenUtem1</t>
        </r>
      </text>
    </comment>
    <comment ref="AF619" authorId="0" shapeId="0" xr:uid="{395797F7-8E92-4D4F-8FBD-C1E23CBC3B7F}">
      <text>
        <r>
          <rPr>
            <sz val="11"/>
            <rFont val="Calibri"/>
            <family val="2"/>
            <charset val="238"/>
          </rPr>
          <t>SZV_F:HDUtem2</t>
        </r>
      </text>
    </comment>
    <comment ref="AG619" authorId="0" shapeId="0" xr:uid="{E16955BD-61F6-44BF-B946-D10D9C5E7F5C}">
      <text>
        <r>
          <rPr>
            <sz val="11"/>
            <rFont val="Calibri"/>
            <family val="2"/>
            <charset val="238"/>
          </rPr>
          <t>SZV_F:ECSUtem2</t>
        </r>
      </text>
    </comment>
    <comment ref="AH619" authorId="0" shapeId="0" xr:uid="{BFD7F402-EE93-41FB-BAE6-52C715E1369A}">
      <text>
        <r>
          <rPr>
            <sz val="11"/>
            <rFont val="Calibri"/>
            <family val="2"/>
            <charset val="238"/>
          </rPr>
          <t>SZV_F:KFHUtem2</t>
        </r>
      </text>
    </comment>
    <comment ref="AI619" authorId="0" shapeId="0" xr:uid="{697CB9BF-5D2A-4EEE-9EF7-5E20A31EA789}">
      <text>
        <r>
          <rPr>
            <sz val="11"/>
            <rFont val="Calibri"/>
            <family val="2"/>
            <charset val="238"/>
          </rPr>
          <t>SZV_F:Egyeb_SajatUtem2</t>
        </r>
      </text>
    </comment>
    <comment ref="AJ619" authorId="0" shapeId="0" xr:uid="{05D90109-8808-45B7-A572-5E7C57F9EC79}">
      <text>
        <r>
          <rPr>
            <sz val="11"/>
            <rFont val="Calibri"/>
            <family val="2"/>
            <charset val="238"/>
          </rPr>
          <t>SZV_F:DijUtem2</t>
        </r>
      </text>
    </comment>
    <comment ref="AK619" authorId="0" shapeId="0" xr:uid="{B2D26739-32E7-41B1-B7E8-8190EA99E232}">
      <text>
        <r>
          <rPr>
            <sz val="11"/>
            <rFont val="Calibri"/>
            <family val="2"/>
            <charset val="238"/>
          </rPr>
          <t>SZV_F:EM_Melleklet1_Utem2</t>
        </r>
      </text>
    </comment>
    <comment ref="AL619" authorId="0" shapeId="0" xr:uid="{D021B651-CDCF-4E01-A593-05B23CC2A3EB}">
      <text>
        <r>
          <rPr>
            <sz val="11"/>
            <rFont val="Calibri"/>
            <family val="2"/>
            <charset val="238"/>
          </rPr>
          <t>SZV_F:EgyebAllamiUtem2</t>
        </r>
      </text>
    </comment>
    <comment ref="AM619" authorId="0" shapeId="0" xr:uid="{3C955340-4A00-4A63-B407-07D60EE802F5}">
      <text>
        <r>
          <rPr>
            <sz val="11"/>
            <rFont val="Calibri"/>
            <family val="2"/>
            <charset val="238"/>
          </rPr>
          <t>SZV_F:OnkormanyzatiUtem2</t>
        </r>
      </text>
    </comment>
    <comment ref="AN619" authorId="0" shapeId="0" xr:uid="{FE39A0C9-A74D-45EA-BB94-F2F446F3A729}">
      <text>
        <r>
          <rPr>
            <sz val="11"/>
            <rFont val="Calibri"/>
            <family val="2"/>
            <charset val="238"/>
          </rPr>
          <t>SZV_F:EUUtem2</t>
        </r>
      </text>
    </comment>
    <comment ref="AO619" authorId="0" shapeId="0" xr:uid="{28A84A4B-ED6E-462C-A798-288B2847E129}">
      <text>
        <r>
          <rPr>
            <sz val="11"/>
            <rFont val="Calibri"/>
            <family val="2"/>
            <charset val="238"/>
          </rPr>
          <t>SZV_F:EgyebUtem2</t>
        </r>
      </text>
    </comment>
    <comment ref="AP619" authorId="0" shapeId="0" xr:uid="{A7C9CA4D-6359-4F7E-90B2-CE7B6E2AB463}">
      <text>
        <r>
          <rPr>
            <sz val="11"/>
            <rFont val="Calibri"/>
            <family val="2"/>
            <charset val="238"/>
          </rPr>
          <t>SZV_F:HitelKotvenyUtem2</t>
        </r>
      </text>
    </comment>
    <comment ref="AQ619" authorId="0" shapeId="0" xr:uid="{5548042D-B211-468C-8300-76E752204385}">
      <text>
        <r>
          <rPr>
            <sz val="11"/>
            <rFont val="Calibri"/>
            <family val="2"/>
            <charset val="238"/>
          </rPr>
          <t>SZV_F:OsszesenUtem2</t>
        </r>
      </text>
    </comment>
    <comment ref="AR619" authorId="0" shapeId="0" xr:uid="{AF8CA079-74A2-4695-B8A4-42B26E2D00EE}">
      <text>
        <r>
          <rPr>
            <sz val="11"/>
            <rFont val="Calibri"/>
            <family val="2"/>
            <charset val="238"/>
          </rPr>
          <t>SZV_F:ForrashianyUtem2</t>
        </r>
      </text>
    </comment>
    <comment ref="AU619" authorId="0" shapeId="0" xr:uid="{E6C1990A-5EE4-48F7-910B-ECDF82EBBD98}">
      <text>
        <r>
          <rPr>
            <sz val="11"/>
            <rFont val="Calibri"/>
            <family val="2"/>
            <charset val="238"/>
          </rPr>
          <t>SZV_F:Indokolas</t>
        </r>
      </text>
    </comment>
    <comment ref="AV619" authorId="0" shapeId="0" xr:uid="{DF70D8B4-95A8-4EA8-82C1-4E261E200D6E}">
      <text>
        <r>
          <rPr>
            <sz val="11"/>
            <rFont val="Calibri"/>
            <family val="2"/>
            <charset val="238"/>
          </rPr>
          <t>SZV_F:Megjegyzes</t>
        </r>
      </text>
    </comment>
    <comment ref="AW619" authorId="0" shapeId="0" xr:uid="{330DC958-CF88-460A-8D32-CBD55AC18C7A}">
      <text>
        <r>
          <rPr>
            <sz val="11"/>
            <rFont val="Calibri"/>
            <family val="2"/>
            <charset val="238"/>
          </rPr>
          <t>SZV_F:FeladatSorszam</t>
        </r>
      </text>
    </comment>
    <comment ref="AY619" authorId="0" shapeId="0" xr:uid="{1B31294E-EE3C-4C2D-9F87-1DFF21A34014}">
      <text>
        <r>
          <rPr>
            <sz val="11"/>
            <rFont val="Calibri"/>
            <family val="2"/>
            <charset val="238"/>
          </rPr>
          <t>SZV_F:ISA</t>
        </r>
      </text>
    </comment>
    <comment ref="B620" authorId="0" shapeId="0" xr:uid="{29348134-683A-4603-941E-148B50590EC3}">
      <text>
        <r>
          <rPr>
            <sz val="11"/>
            <rFont val="Calibri"/>
            <family val="2"/>
            <charset val="238"/>
          </rPr>
          <t>SZV_F:FontossagiSorrent</t>
        </r>
      </text>
    </comment>
    <comment ref="C620" authorId="0" shapeId="0" xr:uid="{8D09C72A-0CE8-491E-9EA0-E872B430D6EA}">
      <text>
        <r>
          <rPr>
            <sz val="11"/>
            <rFont val="Calibri"/>
            <family val="2"/>
            <charset val="238"/>
          </rPr>
          <t>SZV_F:FeladatKategoria</t>
        </r>
      </text>
    </comment>
    <comment ref="D620" authorId="0" shapeId="0" xr:uid="{93D7BFCE-3BDA-4FDA-A421-31DBD4635720}">
      <text>
        <r>
          <rPr>
            <sz val="11"/>
            <rFont val="Calibri"/>
            <family val="2"/>
            <charset val="238"/>
          </rPr>
          <t>SZV_F:FeladatMegnevezes</t>
        </r>
      </text>
    </comment>
    <comment ref="E620" authorId="0" shapeId="0" xr:uid="{F1595A21-DAEA-4244-8D21-3B5E9C5C11FC}">
      <text>
        <r>
          <rPr>
            <sz val="11"/>
            <rFont val="Calibri"/>
            <family val="2"/>
            <charset val="238"/>
          </rPr>
          <t>SZV_F:ElviEngedelySzam</t>
        </r>
      </text>
    </comment>
    <comment ref="F620" authorId="0" shapeId="0" xr:uid="{C75F0194-749C-4AE6-BD57-CA708F0F3AAF}">
      <text>
        <r>
          <rPr>
            <sz val="11"/>
            <rFont val="Calibri"/>
            <family val="2"/>
            <charset val="238"/>
          </rPr>
          <t>SZV_F:VKR_Kod</t>
        </r>
      </text>
    </comment>
    <comment ref="G620" authorId="0" shapeId="0" xr:uid="{8E69BA94-D30B-406E-8E1C-31A35113BD59}">
      <text>
        <r>
          <rPr>
            <sz val="11"/>
            <rFont val="Calibri"/>
            <family val="2"/>
            <charset val="238"/>
          </rPr>
          <t>SZV_F:VKR_Nev</t>
        </r>
      </text>
    </comment>
    <comment ref="H620" authorId="0" shapeId="0" xr:uid="{188545A3-1B06-431D-AF36-D45DCFD71451}">
      <text>
        <r>
          <rPr>
            <sz val="11"/>
            <rFont val="Calibri"/>
            <family val="2"/>
            <charset val="238"/>
          </rPr>
          <t>SZV_F:FeladatAzonosito</t>
        </r>
      </text>
    </comment>
    <comment ref="I620" authorId="0" shapeId="0" xr:uid="{F561B4C4-11F5-4A1A-9987-EEAB00997588}">
      <text>
        <r>
          <rPr>
            <sz val="11"/>
            <rFont val="Calibri"/>
            <family val="2"/>
            <charset val="238"/>
          </rPr>
          <t>SZV_F:EllatasiTerulet</t>
        </r>
      </text>
    </comment>
    <comment ref="J620" authorId="0" shapeId="0" xr:uid="{380FD2D5-85A9-4414-A096-2F634C91CBB7}">
      <text>
        <r>
          <rPr>
            <sz val="11"/>
            <rFont val="Calibri"/>
            <family val="2"/>
            <charset val="238"/>
          </rPr>
          <t>SZV_F:EllatasertFelelos</t>
        </r>
      </text>
    </comment>
    <comment ref="K620" authorId="0" shapeId="0" xr:uid="{81B87D7E-CA8F-4D6D-B6D2-32DB074A4958}">
      <text>
        <r>
          <rPr>
            <sz val="11"/>
            <rFont val="Calibri"/>
            <family val="2"/>
            <charset val="238"/>
          </rPr>
          <t>SZV_F:TervezettNettoKoltseg</t>
        </r>
      </text>
    </comment>
    <comment ref="L620" authorId="0" shapeId="0" xr:uid="{5160F791-6E5C-425A-8F99-012AFACB62F6}">
      <text>
        <r>
          <rPr>
            <sz val="11"/>
            <rFont val="Calibri"/>
            <family val="2"/>
            <charset val="238"/>
          </rPr>
          <t>SZV_F:IdotartamKezdes</t>
        </r>
      </text>
    </comment>
    <comment ref="M620" authorId="0" shapeId="0" xr:uid="{CD828C3D-2282-463D-AD90-B48A6D0167F5}">
      <text>
        <r>
          <rPr>
            <sz val="11"/>
            <rFont val="Calibri"/>
            <family val="2"/>
            <charset val="238"/>
          </rPr>
          <t>SZV_F:IdotartamBefejezes</t>
        </r>
      </text>
    </comment>
    <comment ref="N620" authorId="0" shapeId="0" xr:uid="{2720C3E9-64DD-44D0-B205-23A4ACA35E41}">
      <text>
        <r>
          <rPr>
            <sz val="11"/>
            <rFont val="Calibri"/>
            <family val="2"/>
            <charset val="238"/>
          </rPr>
          <t>SZV_F:NettoKoltsegUtem1</t>
        </r>
      </text>
    </comment>
    <comment ref="O620" authorId="0" shapeId="0" xr:uid="{6ED26BE7-44B4-4A42-B60B-2DFE78D5E0E6}">
      <text>
        <r>
          <rPr>
            <sz val="11"/>
            <rFont val="Calibri"/>
            <family val="2"/>
            <charset val="238"/>
          </rPr>
          <t>SZV_F:NettoKoltsegUtem2</t>
        </r>
      </text>
    </comment>
    <comment ref="P620" authorId="0" shapeId="0" xr:uid="{D71BE004-2406-43F6-9257-68A77CD434D6}">
      <text>
        <r>
          <rPr>
            <sz val="11"/>
            <rFont val="Calibri"/>
            <family val="2"/>
            <charset val="238"/>
          </rPr>
          <t>SZV_F:EM_Melleklet2_KTG</t>
        </r>
      </text>
    </comment>
    <comment ref="R620" authorId="0" shapeId="0" xr:uid="{597D09EC-43D9-4FE6-80B2-BBDBDFD79649}">
      <text>
        <r>
          <rPr>
            <sz val="11"/>
            <rFont val="Calibri"/>
            <family val="2"/>
            <charset val="238"/>
          </rPr>
          <t>SZV_F:HDUtem1</t>
        </r>
      </text>
    </comment>
    <comment ref="S620" authorId="0" shapeId="0" xr:uid="{ECF97E83-D576-49E2-A860-FA04B4540359}">
      <text>
        <r>
          <rPr>
            <sz val="11"/>
            <rFont val="Calibri"/>
            <family val="2"/>
            <charset val="238"/>
          </rPr>
          <t>SZV_F:ECSUtem1</t>
        </r>
      </text>
    </comment>
    <comment ref="T620" authorId="0" shapeId="0" xr:uid="{9CB573DB-4C22-4EE2-A034-80B81B4B176C}">
      <text>
        <r>
          <rPr>
            <sz val="11"/>
            <rFont val="Calibri"/>
            <family val="2"/>
            <charset val="238"/>
          </rPr>
          <t>SZV_F:KFHUtem1</t>
        </r>
      </text>
    </comment>
    <comment ref="U620" authorId="0" shapeId="0" xr:uid="{253E5A90-BD8E-4047-98A2-E8A7E7045D54}">
      <text>
        <r>
          <rPr>
            <sz val="11"/>
            <rFont val="Calibri"/>
            <family val="2"/>
            <charset val="238"/>
          </rPr>
          <t>SZV_F:Egyeb_SajatUtem1</t>
        </r>
      </text>
    </comment>
    <comment ref="V620" authorId="0" shapeId="0" xr:uid="{AF819DDD-6747-4B50-90B5-CECD5932EAA2}">
      <text>
        <r>
          <rPr>
            <sz val="11"/>
            <rFont val="Calibri"/>
            <family val="2"/>
            <charset val="238"/>
          </rPr>
          <t>SZV_F:DijUtem1</t>
        </r>
      </text>
    </comment>
    <comment ref="W620" authorId="0" shapeId="0" xr:uid="{389F86BB-44CA-4BCB-BE4A-75678D093CFC}">
      <text>
        <r>
          <rPr>
            <sz val="11"/>
            <rFont val="Calibri"/>
            <family val="2"/>
            <charset val="238"/>
          </rPr>
          <t>SZV_F:EM_Melleklet1_Utem1</t>
        </r>
      </text>
    </comment>
    <comment ref="X620" authorId="0" shapeId="0" xr:uid="{C1B1DBC0-A060-4494-97D6-8749B8970F93}">
      <text>
        <r>
          <rPr>
            <sz val="11"/>
            <rFont val="Calibri"/>
            <family val="2"/>
            <charset val="238"/>
          </rPr>
          <t>SZV_F:EgyebAllamiUtem1</t>
        </r>
      </text>
    </comment>
    <comment ref="Y620" authorId="0" shapeId="0" xr:uid="{0CA31A78-1B5B-499D-9609-1C8058D53468}">
      <text>
        <r>
          <rPr>
            <sz val="11"/>
            <rFont val="Calibri"/>
            <family val="2"/>
            <charset val="238"/>
          </rPr>
          <t>SZV_F:OnkormanyzatiUtem1</t>
        </r>
      </text>
    </comment>
    <comment ref="Z620" authorId="0" shapeId="0" xr:uid="{834AFAAD-CCC3-40A8-8210-147C1CE21D8E}">
      <text>
        <r>
          <rPr>
            <sz val="11"/>
            <rFont val="Calibri"/>
            <family val="2"/>
            <charset val="238"/>
          </rPr>
          <t>SZV_F:EUUtem1</t>
        </r>
      </text>
    </comment>
    <comment ref="AA620" authorId="0" shapeId="0" xr:uid="{1214CC2F-F35E-49AF-8890-FBDD64F41E4B}">
      <text>
        <r>
          <rPr>
            <sz val="11"/>
            <rFont val="Calibri"/>
            <family val="2"/>
            <charset val="238"/>
          </rPr>
          <t>SZV_F:EgyebUtem1</t>
        </r>
      </text>
    </comment>
    <comment ref="AB620" authorId="0" shapeId="0" xr:uid="{8F854E10-45EF-4466-B947-50DC0F4B6FE0}">
      <text>
        <r>
          <rPr>
            <sz val="11"/>
            <rFont val="Calibri"/>
            <family val="2"/>
            <charset val="238"/>
          </rPr>
          <t>SZV_F:HitelKotvenyUtem1</t>
        </r>
      </text>
    </comment>
    <comment ref="AC620" authorId="0" shapeId="0" xr:uid="{C78B0222-B144-4898-B52D-67DBD1CF4F38}">
      <text>
        <r>
          <rPr>
            <sz val="11"/>
            <rFont val="Calibri"/>
            <family val="2"/>
            <charset val="238"/>
          </rPr>
          <t>SZV_F:OsszesenUtem1</t>
        </r>
      </text>
    </comment>
    <comment ref="AF620" authorId="0" shapeId="0" xr:uid="{9DA7747E-3ED4-437A-B301-78A949BE8C10}">
      <text>
        <r>
          <rPr>
            <sz val="11"/>
            <rFont val="Calibri"/>
            <family val="2"/>
            <charset val="238"/>
          </rPr>
          <t>SZV_F:HDUtem2</t>
        </r>
      </text>
    </comment>
    <comment ref="AG620" authorId="0" shapeId="0" xr:uid="{13393497-35E2-4540-A785-0E2CD3BD8C94}">
      <text>
        <r>
          <rPr>
            <sz val="11"/>
            <rFont val="Calibri"/>
            <family val="2"/>
            <charset val="238"/>
          </rPr>
          <t>SZV_F:ECSUtem2</t>
        </r>
      </text>
    </comment>
    <comment ref="AH620" authorId="0" shapeId="0" xr:uid="{048E788C-4121-4B61-9BBD-CBA0B9B3277B}">
      <text>
        <r>
          <rPr>
            <sz val="11"/>
            <rFont val="Calibri"/>
            <family val="2"/>
            <charset val="238"/>
          </rPr>
          <t>SZV_F:KFHUtem2</t>
        </r>
      </text>
    </comment>
    <comment ref="AI620" authorId="0" shapeId="0" xr:uid="{8D136770-265A-4EEB-BFE5-3D9AEEDD133E}">
      <text>
        <r>
          <rPr>
            <sz val="11"/>
            <rFont val="Calibri"/>
            <family val="2"/>
            <charset val="238"/>
          </rPr>
          <t>SZV_F:Egyeb_SajatUtem2</t>
        </r>
      </text>
    </comment>
    <comment ref="AJ620" authorId="0" shapeId="0" xr:uid="{E8945B4A-1FFC-420B-9D0D-D87C715B7F45}">
      <text>
        <r>
          <rPr>
            <sz val="11"/>
            <rFont val="Calibri"/>
            <family val="2"/>
            <charset val="238"/>
          </rPr>
          <t>SZV_F:DijUtem2</t>
        </r>
      </text>
    </comment>
    <comment ref="AK620" authorId="0" shapeId="0" xr:uid="{521B9BE2-3440-490F-B0A7-C8F5E3963591}">
      <text>
        <r>
          <rPr>
            <sz val="11"/>
            <rFont val="Calibri"/>
            <family val="2"/>
            <charset val="238"/>
          </rPr>
          <t>SZV_F:EM_Melleklet1_Utem2</t>
        </r>
      </text>
    </comment>
    <comment ref="AL620" authorId="0" shapeId="0" xr:uid="{A2442DEB-E877-4170-A529-B261C7984C78}">
      <text>
        <r>
          <rPr>
            <sz val="11"/>
            <rFont val="Calibri"/>
            <family val="2"/>
            <charset val="238"/>
          </rPr>
          <t>SZV_F:EgyebAllamiUtem2</t>
        </r>
      </text>
    </comment>
    <comment ref="AM620" authorId="0" shapeId="0" xr:uid="{75FD67AF-9059-4F91-A4A8-44ECE9D478DD}">
      <text>
        <r>
          <rPr>
            <sz val="11"/>
            <rFont val="Calibri"/>
            <family val="2"/>
            <charset val="238"/>
          </rPr>
          <t>SZV_F:OnkormanyzatiUtem2</t>
        </r>
      </text>
    </comment>
    <comment ref="AN620" authorId="0" shapeId="0" xr:uid="{A8274789-140F-4AA4-B959-382137E09A98}">
      <text>
        <r>
          <rPr>
            <sz val="11"/>
            <rFont val="Calibri"/>
            <family val="2"/>
            <charset val="238"/>
          </rPr>
          <t>SZV_F:EUUtem2</t>
        </r>
      </text>
    </comment>
    <comment ref="AO620" authorId="0" shapeId="0" xr:uid="{47B96896-AAE3-414A-B98D-99C9EE729304}">
      <text>
        <r>
          <rPr>
            <sz val="11"/>
            <rFont val="Calibri"/>
            <family val="2"/>
            <charset val="238"/>
          </rPr>
          <t>SZV_F:EgyebUtem2</t>
        </r>
      </text>
    </comment>
    <comment ref="AP620" authorId="0" shapeId="0" xr:uid="{F879B224-E582-48FA-8992-F4DB197ADB45}">
      <text>
        <r>
          <rPr>
            <sz val="11"/>
            <rFont val="Calibri"/>
            <family val="2"/>
            <charset val="238"/>
          </rPr>
          <t>SZV_F:HitelKotvenyUtem2</t>
        </r>
      </text>
    </comment>
    <comment ref="AQ620" authorId="0" shapeId="0" xr:uid="{6C766A26-D28B-4C30-BE7E-836595A95358}">
      <text>
        <r>
          <rPr>
            <sz val="11"/>
            <rFont val="Calibri"/>
            <family val="2"/>
            <charset val="238"/>
          </rPr>
          <t>SZV_F:OsszesenUtem2</t>
        </r>
      </text>
    </comment>
    <comment ref="AR620" authorId="0" shapeId="0" xr:uid="{D907FD50-4597-4670-BBCB-C05C59EB4154}">
      <text>
        <r>
          <rPr>
            <sz val="11"/>
            <rFont val="Calibri"/>
            <family val="2"/>
            <charset val="238"/>
          </rPr>
          <t>SZV_F:ForrashianyUtem2</t>
        </r>
      </text>
    </comment>
    <comment ref="AU620" authorId="0" shapeId="0" xr:uid="{04196228-2377-4CB1-872F-CD64D0865418}">
      <text>
        <r>
          <rPr>
            <sz val="11"/>
            <rFont val="Calibri"/>
            <family val="2"/>
            <charset val="238"/>
          </rPr>
          <t>SZV_F:Indokolas</t>
        </r>
      </text>
    </comment>
    <comment ref="AV620" authorId="0" shapeId="0" xr:uid="{2B433E7A-E818-4DB2-9B12-9F989B9E1D17}">
      <text>
        <r>
          <rPr>
            <sz val="11"/>
            <rFont val="Calibri"/>
            <family val="2"/>
            <charset val="238"/>
          </rPr>
          <t>SZV_F:Megjegyzes</t>
        </r>
      </text>
    </comment>
    <comment ref="AW620" authorId="0" shapeId="0" xr:uid="{23737E93-073A-4A40-B0F4-B860523A6B09}">
      <text>
        <r>
          <rPr>
            <sz val="11"/>
            <rFont val="Calibri"/>
            <family val="2"/>
            <charset val="238"/>
          </rPr>
          <t>SZV_F:FeladatSorszam</t>
        </r>
      </text>
    </comment>
    <comment ref="AY620" authorId="0" shapeId="0" xr:uid="{FB8AE53C-41B0-4FBD-9734-C4E921D4A7A0}">
      <text>
        <r>
          <rPr>
            <sz val="11"/>
            <rFont val="Calibri"/>
            <family val="2"/>
            <charset val="238"/>
          </rPr>
          <t>SZV_F:ISA</t>
        </r>
      </text>
    </comment>
    <comment ref="B621" authorId="0" shapeId="0" xr:uid="{773F02B4-3265-433D-A45B-33DDE9231226}">
      <text>
        <r>
          <rPr>
            <sz val="11"/>
            <rFont val="Calibri"/>
            <family val="2"/>
            <charset val="238"/>
          </rPr>
          <t>SZV_F:FontossagiSorrent</t>
        </r>
      </text>
    </comment>
    <comment ref="C621" authorId="0" shapeId="0" xr:uid="{0C9742BE-F37E-4799-9180-32ADE58571FF}">
      <text>
        <r>
          <rPr>
            <sz val="11"/>
            <rFont val="Calibri"/>
            <family val="2"/>
            <charset val="238"/>
          </rPr>
          <t>SZV_F:FeladatKategoria</t>
        </r>
      </text>
    </comment>
    <comment ref="D621" authorId="0" shapeId="0" xr:uid="{6B00F26F-44F7-467D-B59B-64D67F62E7D9}">
      <text>
        <r>
          <rPr>
            <sz val="11"/>
            <rFont val="Calibri"/>
            <family val="2"/>
            <charset val="238"/>
          </rPr>
          <t>SZV_F:FeladatMegnevezes</t>
        </r>
      </text>
    </comment>
    <comment ref="E621" authorId="0" shapeId="0" xr:uid="{C4F2E691-7E48-4D6D-BFE5-17E8E33AB66E}">
      <text>
        <r>
          <rPr>
            <sz val="11"/>
            <rFont val="Calibri"/>
            <family val="2"/>
            <charset val="238"/>
          </rPr>
          <t>SZV_F:ElviEngedelySzam</t>
        </r>
      </text>
    </comment>
    <comment ref="F621" authorId="0" shapeId="0" xr:uid="{317AE56A-0989-4A8D-858D-60409B7D3260}">
      <text>
        <r>
          <rPr>
            <sz val="11"/>
            <rFont val="Calibri"/>
            <family val="2"/>
            <charset val="238"/>
          </rPr>
          <t>SZV_F:VKR_Kod</t>
        </r>
      </text>
    </comment>
    <comment ref="G621" authorId="0" shapeId="0" xr:uid="{F4F4BE36-5743-40B4-AAF2-30D6D7415276}">
      <text>
        <r>
          <rPr>
            <sz val="11"/>
            <rFont val="Calibri"/>
            <family val="2"/>
            <charset val="238"/>
          </rPr>
          <t>SZV_F:VKR_Nev</t>
        </r>
      </text>
    </comment>
    <comment ref="H621" authorId="0" shapeId="0" xr:uid="{00DE5B2B-11A1-4243-B946-5972DDCD987E}">
      <text>
        <r>
          <rPr>
            <sz val="11"/>
            <rFont val="Calibri"/>
            <family val="2"/>
            <charset val="238"/>
          </rPr>
          <t>SZV_F:FeladatAzonosito</t>
        </r>
      </text>
    </comment>
    <comment ref="I621" authorId="0" shapeId="0" xr:uid="{719C979D-D7FE-458C-97F9-BAF11E1A6BD9}">
      <text>
        <r>
          <rPr>
            <sz val="11"/>
            <rFont val="Calibri"/>
            <family val="2"/>
            <charset val="238"/>
          </rPr>
          <t>SZV_F:EllatasiTerulet</t>
        </r>
      </text>
    </comment>
    <comment ref="J621" authorId="0" shapeId="0" xr:uid="{40F57020-AB96-4ACA-90BE-A899E2129CD3}">
      <text>
        <r>
          <rPr>
            <sz val="11"/>
            <rFont val="Calibri"/>
            <family val="2"/>
            <charset val="238"/>
          </rPr>
          <t>SZV_F:EllatasertFelelos</t>
        </r>
      </text>
    </comment>
    <comment ref="K621" authorId="0" shapeId="0" xr:uid="{2E6EA312-9FDE-4B1C-AE1E-E5AEF8840295}">
      <text>
        <r>
          <rPr>
            <sz val="11"/>
            <rFont val="Calibri"/>
            <family val="2"/>
            <charset val="238"/>
          </rPr>
          <t>SZV_F:TervezettNettoKoltseg</t>
        </r>
      </text>
    </comment>
    <comment ref="L621" authorId="0" shapeId="0" xr:uid="{21BB2731-E72D-4188-8AE7-7E49D0C046DD}">
      <text>
        <r>
          <rPr>
            <sz val="11"/>
            <rFont val="Calibri"/>
            <family val="2"/>
            <charset val="238"/>
          </rPr>
          <t>SZV_F:IdotartamKezdes</t>
        </r>
      </text>
    </comment>
    <comment ref="M621" authorId="0" shapeId="0" xr:uid="{B7638CA4-B4A5-4574-9083-F998176B538B}">
      <text>
        <r>
          <rPr>
            <sz val="11"/>
            <rFont val="Calibri"/>
            <family val="2"/>
            <charset val="238"/>
          </rPr>
          <t>SZV_F:IdotartamBefejezes</t>
        </r>
      </text>
    </comment>
    <comment ref="N621" authorId="0" shapeId="0" xr:uid="{2AB964A3-4C61-4DFF-8F2B-024BAD3C4FB2}">
      <text>
        <r>
          <rPr>
            <sz val="11"/>
            <rFont val="Calibri"/>
            <family val="2"/>
            <charset val="238"/>
          </rPr>
          <t>SZV_F:NettoKoltsegUtem1</t>
        </r>
      </text>
    </comment>
    <comment ref="O621" authorId="0" shapeId="0" xr:uid="{2C574E0E-76A4-4C9C-B9F3-E68137BEB78C}">
      <text>
        <r>
          <rPr>
            <sz val="11"/>
            <rFont val="Calibri"/>
            <family val="2"/>
            <charset val="238"/>
          </rPr>
          <t>SZV_F:NettoKoltsegUtem2</t>
        </r>
      </text>
    </comment>
    <comment ref="P621" authorId="0" shapeId="0" xr:uid="{438651A6-763A-4956-B479-D1E525EAE836}">
      <text>
        <r>
          <rPr>
            <sz val="11"/>
            <rFont val="Calibri"/>
            <family val="2"/>
            <charset val="238"/>
          </rPr>
          <t>SZV_F:EM_Melleklet2_KTG</t>
        </r>
      </text>
    </comment>
    <comment ref="R621" authorId="0" shapeId="0" xr:uid="{A20ED45A-891E-4102-B55C-AAE6BF3F2217}">
      <text>
        <r>
          <rPr>
            <sz val="11"/>
            <rFont val="Calibri"/>
            <family val="2"/>
            <charset val="238"/>
          </rPr>
          <t>SZV_F:HDUtem1</t>
        </r>
      </text>
    </comment>
    <comment ref="S621" authorId="0" shapeId="0" xr:uid="{A2AFABBB-E017-4189-B21D-533C736DC948}">
      <text>
        <r>
          <rPr>
            <sz val="11"/>
            <rFont val="Calibri"/>
            <family val="2"/>
            <charset val="238"/>
          </rPr>
          <t>SZV_F:ECSUtem1</t>
        </r>
      </text>
    </comment>
    <comment ref="T621" authorId="0" shapeId="0" xr:uid="{09DE1208-C05D-4F48-9DD3-59CFBA0EAF00}">
      <text>
        <r>
          <rPr>
            <sz val="11"/>
            <rFont val="Calibri"/>
            <family val="2"/>
            <charset val="238"/>
          </rPr>
          <t>SZV_F:KFHUtem1</t>
        </r>
      </text>
    </comment>
    <comment ref="U621" authorId="0" shapeId="0" xr:uid="{EC8DDDAA-367B-4837-9A6B-E48BB75EC895}">
      <text>
        <r>
          <rPr>
            <sz val="11"/>
            <rFont val="Calibri"/>
            <family val="2"/>
            <charset val="238"/>
          </rPr>
          <t>SZV_F:Egyeb_SajatUtem1</t>
        </r>
      </text>
    </comment>
    <comment ref="V621" authorId="0" shapeId="0" xr:uid="{91C213A9-F2F0-4866-A246-92C88351F16E}">
      <text>
        <r>
          <rPr>
            <sz val="11"/>
            <rFont val="Calibri"/>
            <family val="2"/>
            <charset val="238"/>
          </rPr>
          <t>SZV_F:DijUtem1</t>
        </r>
      </text>
    </comment>
    <comment ref="W621" authorId="0" shapeId="0" xr:uid="{A75DE15B-C0F9-4F5A-A950-A7B62FAE7892}">
      <text>
        <r>
          <rPr>
            <sz val="11"/>
            <rFont val="Calibri"/>
            <family val="2"/>
            <charset val="238"/>
          </rPr>
          <t>SZV_F:EM_Melleklet1_Utem1</t>
        </r>
      </text>
    </comment>
    <comment ref="X621" authorId="0" shapeId="0" xr:uid="{C20F33FB-1AFB-4F06-BADD-3CE0BD517F61}">
      <text>
        <r>
          <rPr>
            <sz val="11"/>
            <rFont val="Calibri"/>
            <family val="2"/>
            <charset val="238"/>
          </rPr>
          <t>SZV_F:EgyebAllamiUtem1</t>
        </r>
      </text>
    </comment>
    <comment ref="Y621" authorId="0" shapeId="0" xr:uid="{94DB4FB1-2195-4E23-95FF-E50F46D8F795}">
      <text>
        <r>
          <rPr>
            <sz val="11"/>
            <rFont val="Calibri"/>
            <family val="2"/>
            <charset val="238"/>
          </rPr>
          <t>SZV_F:OnkormanyzatiUtem1</t>
        </r>
      </text>
    </comment>
    <comment ref="Z621" authorId="0" shapeId="0" xr:uid="{27A28E15-963C-4D85-9082-24A06D601C72}">
      <text>
        <r>
          <rPr>
            <sz val="11"/>
            <rFont val="Calibri"/>
            <family val="2"/>
            <charset val="238"/>
          </rPr>
          <t>SZV_F:EUUtem1</t>
        </r>
      </text>
    </comment>
    <comment ref="AA621" authorId="0" shapeId="0" xr:uid="{0DBC06C5-F46C-474C-960C-C11BAB318A74}">
      <text>
        <r>
          <rPr>
            <sz val="11"/>
            <rFont val="Calibri"/>
            <family val="2"/>
            <charset val="238"/>
          </rPr>
          <t>SZV_F:EgyebUtem1</t>
        </r>
      </text>
    </comment>
    <comment ref="AB621" authorId="0" shapeId="0" xr:uid="{DA6E2762-7CF6-44B5-BD92-71CA462FFA70}">
      <text>
        <r>
          <rPr>
            <sz val="11"/>
            <rFont val="Calibri"/>
            <family val="2"/>
            <charset val="238"/>
          </rPr>
          <t>SZV_F:HitelKotvenyUtem1</t>
        </r>
      </text>
    </comment>
    <comment ref="AC621" authorId="0" shapeId="0" xr:uid="{50BD8614-4D3F-41E0-B4E8-C7215B7CC153}">
      <text>
        <r>
          <rPr>
            <sz val="11"/>
            <rFont val="Calibri"/>
            <family val="2"/>
            <charset val="238"/>
          </rPr>
          <t>SZV_F:OsszesenUtem1</t>
        </r>
      </text>
    </comment>
    <comment ref="AF621" authorId="0" shapeId="0" xr:uid="{B9008412-185D-4035-8C08-02A6F3A301DC}">
      <text>
        <r>
          <rPr>
            <sz val="11"/>
            <rFont val="Calibri"/>
            <family val="2"/>
            <charset val="238"/>
          </rPr>
          <t>SZV_F:HDUtem2</t>
        </r>
      </text>
    </comment>
    <comment ref="AG621" authorId="0" shapeId="0" xr:uid="{4C0CF19F-E4B1-4918-A1F0-0BC1962F611F}">
      <text>
        <r>
          <rPr>
            <sz val="11"/>
            <rFont val="Calibri"/>
            <family val="2"/>
            <charset val="238"/>
          </rPr>
          <t>SZV_F:ECSUtem2</t>
        </r>
      </text>
    </comment>
    <comment ref="AH621" authorId="0" shapeId="0" xr:uid="{42DB3EDB-743F-440A-B0B1-31799835A467}">
      <text>
        <r>
          <rPr>
            <sz val="11"/>
            <rFont val="Calibri"/>
            <family val="2"/>
            <charset val="238"/>
          </rPr>
          <t>SZV_F:KFHUtem2</t>
        </r>
      </text>
    </comment>
    <comment ref="AI621" authorId="0" shapeId="0" xr:uid="{4F6794B3-EECF-407F-892E-E3C1B45A616A}">
      <text>
        <r>
          <rPr>
            <sz val="11"/>
            <rFont val="Calibri"/>
            <family val="2"/>
            <charset val="238"/>
          </rPr>
          <t>SZV_F:Egyeb_SajatUtem2</t>
        </r>
      </text>
    </comment>
    <comment ref="AJ621" authorId="0" shapeId="0" xr:uid="{BB0CAEDC-0F5A-4E51-9F38-120C182D38B3}">
      <text>
        <r>
          <rPr>
            <sz val="11"/>
            <rFont val="Calibri"/>
            <family val="2"/>
            <charset val="238"/>
          </rPr>
          <t>SZV_F:DijUtem2</t>
        </r>
      </text>
    </comment>
    <comment ref="AK621" authorId="0" shapeId="0" xr:uid="{9A8A367A-18DC-4AA6-816A-AC3A4B75A391}">
      <text>
        <r>
          <rPr>
            <sz val="11"/>
            <rFont val="Calibri"/>
            <family val="2"/>
            <charset val="238"/>
          </rPr>
          <t>SZV_F:EM_Melleklet1_Utem2</t>
        </r>
      </text>
    </comment>
    <comment ref="AL621" authorId="0" shapeId="0" xr:uid="{2A0534A1-8F2B-4688-B0B9-249352F2E4C7}">
      <text>
        <r>
          <rPr>
            <sz val="11"/>
            <rFont val="Calibri"/>
            <family val="2"/>
            <charset val="238"/>
          </rPr>
          <t>SZV_F:EgyebAllamiUtem2</t>
        </r>
      </text>
    </comment>
    <comment ref="AM621" authorId="0" shapeId="0" xr:uid="{C662BB83-ED26-4AEB-A911-5A3AFDA95662}">
      <text>
        <r>
          <rPr>
            <sz val="11"/>
            <rFont val="Calibri"/>
            <family val="2"/>
            <charset val="238"/>
          </rPr>
          <t>SZV_F:OnkormanyzatiUtem2</t>
        </r>
      </text>
    </comment>
    <comment ref="AN621" authorId="0" shapeId="0" xr:uid="{DEE6682A-8E48-4FEC-AEBA-BD45C3029ACC}">
      <text>
        <r>
          <rPr>
            <sz val="11"/>
            <rFont val="Calibri"/>
            <family val="2"/>
            <charset val="238"/>
          </rPr>
          <t>SZV_F:EUUtem2</t>
        </r>
      </text>
    </comment>
    <comment ref="AO621" authorId="0" shapeId="0" xr:uid="{EB4A5C2D-7670-4D19-BBBA-2424A77532E9}">
      <text>
        <r>
          <rPr>
            <sz val="11"/>
            <rFont val="Calibri"/>
            <family val="2"/>
            <charset val="238"/>
          </rPr>
          <t>SZV_F:EgyebUtem2</t>
        </r>
      </text>
    </comment>
    <comment ref="AP621" authorId="0" shapeId="0" xr:uid="{B83817A2-0BA3-4548-81A3-BA1FB5BE90B7}">
      <text>
        <r>
          <rPr>
            <sz val="11"/>
            <rFont val="Calibri"/>
            <family val="2"/>
            <charset val="238"/>
          </rPr>
          <t>SZV_F:HitelKotvenyUtem2</t>
        </r>
      </text>
    </comment>
    <comment ref="AQ621" authorId="0" shapeId="0" xr:uid="{BD7E44D8-27CA-4CB6-9D45-B18DBDF13D26}">
      <text>
        <r>
          <rPr>
            <sz val="11"/>
            <rFont val="Calibri"/>
            <family val="2"/>
            <charset val="238"/>
          </rPr>
          <t>SZV_F:OsszesenUtem2</t>
        </r>
      </text>
    </comment>
    <comment ref="AR621" authorId="0" shapeId="0" xr:uid="{28C75FB1-925F-4892-B2AA-C0E41D7E22CC}">
      <text>
        <r>
          <rPr>
            <sz val="11"/>
            <rFont val="Calibri"/>
            <family val="2"/>
            <charset val="238"/>
          </rPr>
          <t>SZV_F:ForrashianyUtem2</t>
        </r>
      </text>
    </comment>
    <comment ref="AU621" authorId="0" shapeId="0" xr:uid="{D110FF79-7428-4864-9168-28A464253B90}">
      <text>
        <r>
          <rPr>
            <sz val="11"/>
            <rFont val="Calibri"/>
            <family val="2"/>
            <charset val="238"/>
          </rPr>
          <t>SZV_F:Indokolas</t>
        </r>
      </text>
    </comment>
    <comment ref="AV621" authorId="0" shapeId="0" xr:uid="{4A1CF404-1A0E-4FCF-AA54-B4825ABAD1DA}">
      <text>
        <r>
          <rPr>
            <sz val="11"/>
            <rFont val="Calibri"/>
            <family val="2"/>
            <charset val="238"/>
          </rPr>
          <t>SZV_F:Megjegyzes</t>
        </r>
      </text>
    </comment>
    <comment ref="AW621" authorId="0" shapeId="0" xr:uid="{938FFAD2-5958-41C4-8283-687E38006919}">
      <text>
        <r>
          <rPr>
            <sz val="11"/>
            <rFont val="Calibri"/>
            <family val="2"/>
            <charset val="238"/>
          </rPr>
          <t>SZV_F:FeladatSorszam</t>
        </r>
      </text>
    </comment>
    <comment ref="AY621" authorId="0" shapeId="0" xr:uid="{804F18A5-93CD-46E7-A0BC-7B92A64C9B6D}">
      <text>
        <r>
          <rPr>
            <sz val="11"/>
            <rFont val="Calibri"/>
            <family val="2"/>
            <charset val="238"/>
          </rPr>
          <t>SZV_F:ISA</t>
        </r>
      </text>
    </comment>
    <comment ref="B622" authorId="0" shapeId="0" xr:uid="{3D3186CB-49DE-4B64-B6EA-B54A8E37D1C8}">
      <text>
        <r>
          <rPr>
            <sz val="11"/>
            <rFont val="Calibri"/>
            <family val="2"/>
            <charset val="238"/>
          </rPr>
          <t>SZV_F:FontossagiSorrent</t>
        </r>
      </text>
    </comment>
    <comment ref="C622" authorId="0" shapeId="0" xr:uid="{DBAC1B6F-A790-4520-89F9-1C6332CB4518}">
      <text>
        <r>
          <rPr>
            <sz val="11"/>
            <rFont val="Calibri"/>
            <family val="2"/>
            <charset val="238"/>
          </rPr>
          <t>SZV_F:FeladatKategoria</t>
        </r>
      </text>
    </comment>
    <comment ref="D622" authorId="0" shapeId="0" xr:uid="{D70C4F03-D66D-42E6-9F78-CE970E0078D7}">
      <text>
        <r>
          <rPr>
            <sz val="11"/>
            <rFont val="Calibri"/>
            <family val="2"/>
            <charset val="238"/>
          </rPr>
          <t>SZV_F:FeladatMegnevezes</t>
        </r>
      </text>
    </comment>
    <comment ref="E622" authorId="0" shapeId="0" xr:uid="{86EE0E48-D3BC-4B0F-847B-A98781A19403}">
      <text>
        <r>
          <rPr>
            <sz val="11"/>
            <rFont val="Calibri"/>
            <family val="2"/>
            <charset val="238"/>
          </rPr>
          <t>SZV_F:ElviEngedelySzam</t>
        </r>
      </text>
    </comment>
    <comment ref="F622" authorId="0" shapeId="0" xr:uid="{FFC976FC-32F4-47C5-89AD-48F5F54238EB}">
      <text>
        <r>
          <rPr>
            <sz val="11"/>
            <rFont val="Calibri"/>
            <family val="2"/>
            <charset val="238"/>
          </rPr>
          <t>SZV_F:VKR_Kod</t>
        </r>
      </text>
    </comment>
    <comment ref="G622" authorId="0" shapeId="0" xr:uid="{6FCEFDCC-07CB-4550-ACD4-9AC77841B055}">
      <text>
        <r>
          <rPr>
            <sz val="11"/>
            <rFont val="Calibri"/>
            <family val="2"/>
            <charset val="238"/>
          </rPr>
          <t>SZV_F:VKR_Nev</t>
        </r>
      </text>
    </comment>
    <comment ref="H622" authorId="0" shapeId="0" xr:uid="{9C1AD05D-7BC9-4511-BBFC-1ECFA7B3BF9E}">
      <text>
        <r>
          <rPr>
            <sz val="11"/>
            <rFont val="Calibri"/>
            <family val="2"/>
            <charset val="238"/>
          </rPr>
          <t>SZV_F:FeladatAzonosito</t>
        </r>
      </text>
    </comment>
    <comment ref="I622" authorId="0" shapeId="0" xr:uid="{29340B62-CB27-4E06-8933-DD5976FA5BD6}">
      <text>
        <r>
          <rPr>
            <sz val="11"/>
            <rFont val="Calibri"/>
            <family val="2"/>
            <charset val="238"/>
          </rPr>
          <t>SZV_F:EllatasiTerulet</t>
        </r>
      </text>
    </comment>
    <comment ref="J622" authorId="0" shapeId="0" xr:uid="{BEAF427D-5B10-4D18-A32B-780F9A9B24D4}">
      <text>
        <r>
          <rPr>
            <sz val="11"/>
            <rFont val="Calibri"/>
            <family val="2"/>
            <charset val="238"/>
          </rPr>
          <t>SZV_F:EllatasertFelelos</t>
        </r>
      </text>
    </comment>
    <comment ref="K622" authorId="0" shapeId="0" xr:uid="{61CAB588-7ED9-4A13-B89C-2328FF3A3414}">
      <text>
        <r>
          <rPr>
            <sz val="11"/>
            <rFont val="Calibri"/>
            <family val="2"/>
            <charset val="238"/>
          </rPr>
          <t>SZV_F:TervezettNettoKoltseg</t>
        </r>
      </text>
    </comment>
    <comment ref="L622" authorId="0" shapeId="0" xr:uid="{2E891909-B26B-4F09-AF7B-6B97B1E212C3}">
      <text>
        <r>
          <rPr>
            <sz val="11"/>
            <rFont val="Calibri"/>
            <family val="2"/>
            <charset val="238"/>
          </rPr>
          <t>SZV_F:IdotartamKezdes</t>
        </r>
      </text>
    </comment>
    <comment ref="M622" authorId="0" shapeId="0" xr:uid="{F5998C0B-7E62-4B75-9881-82628C6E6CB4}">
      <text>
        <r>
          <rPr>
            <sz val="11"/>
            <rFont val="Calibri"/>
            <family val="2"/>
            <charset val="238"/>
          </rPr>
          <t>SZV_F:IdotartamBefejezes</t>
        </r>
      </text>
    </comment>
    <comment ref="N622" authorId="0" shapeId="0" xr:uid="{F14C4876-0927-4C5B-BAE2-769D49630FB5}">
      <text>
        <r>
          <rPr>
            <sz val="11"/>
            <rFont val="Calibri"/>
            <family val="2"/>
            <charset val="238"/>
          </rPr>
          <t>SZV_F:NettoKoltsegUtem1</t>
        </r>
      </text>
    </comment>
    <comment ref="O622" authorId="0" shapeId="0" xr:uid="{9BF7E1F6-9BBE-4D7F-BE3E-80EDD99B1373}">
      <text>
        <r>
          <rPr>
            <sz val="11"/>
            <rFont val="Calibri"/>
            <family val="2"/>
            <charset val="238"/>
          </rPr>
          <t>SZV_F:NettoKoltsegUtem2</t>
        </r>
      </text>
    </comment>
    <comment ref="P622" authorId="0" shapeId="0" xr:uid="{8425C884-90C9-4CAC-996E-A94A7DABFA6D}">
      <text>
        <r>
          <rPr>
            <sz val="11"/>
            <rFont val="Calibri"/>
            <family val="2"/>
            <charset val="238"/>
          </rPr>
          <t>SZV_F:EM_Melleklet2_KTG</t>
        </r>
      </text>
    </comment>
    <comment ref="R622" authorId="0" shapeId="0" xr:uid="{E10803A6-C4C9-4F41-B294-7EB098F22FC8}">
      <text>
        <r>
          <rPr>
            <sz val="11"/>
            <rFont val="Calibri"/>
            <family val="2"/>
            <charset val="238"/>
          </rPr>
          <t>SZV_F:HDUtem1</t>
        </r>
      </text>
    </comment>
    <comment ref="S622" authorId="0" shapeId="0" xr:uid="{EE581301-4E6E-4D87-91E7-F45827CB6D35}">
      <text>
        <r>
          <rPr>
            <sz val="11"/>
            <rFont val="Calibri"/>
            <family val="2"/>
            <charset val="238"/>
          </rPr>
          <t>SZV_F:ECSUtem1</t>
        </r>
      </text>
    </comment>
    <comment ref="T622" authorId="0" shapeId="0" xr:uid="{0DB10C2C-AA6D-41A0-9070-34755A2CF9D3}">
      <text>
        <r>
          <rPr>
            <sz val="11"/>
            <rFont val="Calibri"/>
            <family val="2"/>
            <charset val="238"/>
          </rPr>
          <t>SZV_F:KFHUtem1</t>
        </r>
      </text>
    </comment>
    <comment ref="U622" authorId="0" shapeId="0" xr:uid="{3102A703-D4B5-42CE-BAC5-4B3188373302}">
      <text>
        <r>
          <rPr>
            <sz val="11"/>
            <rFont val="Calibri"/>
            <family val="2"/>
            <charset val="238"/>
          </rPr>
          <t>SZV_F:Egyeb_SajatUtem1</t>
        </r>
      </text>
    </comment>
    <comment ref="V622" authorId="0" shapeId="0" xr:uid="{C2A5B006-920B-4B41-97FD-0196FD8C5EB8}">
      <text>
        <r>
          <rPr>
            <sz val="11"/>
            <rFont val="Calibri"/>
            <family val="2"/>
            <charset val="238"/>
          </rPr>
          <t>SZV_F:DijUtem1</t>
        </r>
      </text>
    </comment>
    <comment ref="W622" authorId="0" shapeId="0" xr:uid="{AD6339CA-893E-48D1-83B7-512FAE830F13}">
      <text>
        <r>
          <rPr>
            <sz val="11"/>
            <rFont val="Calibri"/>
            <family val="2"/>
            <charset val="238"/>
          </rPr>
          <t>SZV_F:EM_Melleklet1_Utem1</t>
        </r>
      </text>
    </comment>
    <comment ref="X622" authorId="0" shapeId="0" xr:uid="{8881DB68-792F-4F10-A6BB-9FF95A85BD9A}">
      <text>
        <r>
          <rPr>
            <sz val="11"/>
            <rFont val="Calibri"/>
            <family val="2"/>
            <charset val="238"/>
          </rPr>
          <t>SZV_F:EgyebAllamiUtem1</t>
        </r>
      </text>
    </comment>
    <comment ref="Y622" authorId="0" shapeId="0" xr:uid="{301B655B-8F3A-49AD-8574-923A79B72F9A}">
      <text>
        <r>
          <rPr>
            <sz val="11"/>
            <rFont val="Calibri"/>
            <family val="2"/>
            <charset val="238"/>
          </rPr>
          <t>SZV_F:OnkormanyzatiUtem1</t>
        </r>
      </text>
    </comment>
    <comment ref="Z622" authorId="0" shapeId="0" xr:uid="{80396FFE-1DFE-401A-BF71-F40ACD812EC9}">
      <text>
        <r>
          <rPr>
            <sz val="11"/>
            <rFont val="Calibri"/>
            <family val="2"/>
            <charset val="238"/>
          </rPr>
          <t>SZV_F:EUUtem1</t>
        </r>
      </text>
    </comment>
    <comment ref="AA622" authorId="0" shapeId="0" xr:uid="{DC3B32CA-022B-4862-8EEB-540B187B3A95}">
      <text>
        <r>
          <rPr>
            <sz val="11"/>
            <rFont val="Calibri"/>
            <family val="2"/>
            <charset val="238"/>
          </rPr>
          <t>SZV_F:EgyebUtem1</t>
        </r>
      </text>
    </comment>
    <comment ref="AB622" authorId="0" shapeId="0" xr:uid="{83BB279F-6F5C-435F-8A68-88196543394B}">
      <text>
        <r>
          <rPr>
            <sz val="11"/>
            <rFont val="Calibri"/>
            <family val="2"/>
            <charset val="238"/>
          </rPr>
          <t>SZV_F:HitelKotvenyUtem1</t>
        </r>
      </text>
    </comment>
    <comment ref="AC622" authorId="0" shapeId="0" xr:uid="{C43E7FE4-3007-4AFC-9840-393DA5363C99}">
      <text>
        <r>
          <rPr>
            <sz val="11"/>
            <rFont val="Calibri"/>
            <family val="2"/>
            <charset val="238"/>
          </rPr>
          <t>SZV_F:OsszesenUtem1</t>
        </r>
      </text>
    </comment>
    <comment ref="AF622" authorId="0" shapeId="0" xr:uid="{A9842DEE-0051-44E0-8C6B-3D7BFA2CC85D}">
      <text>
        <r>
          <rPr>
            <sz val="11"/>
            <rFont val="Calibri"/>
            <family val="2"/>
            <charset val="238"/>
          </rPr>
          <t>SZV_F:HDUtem2</t>
        </r>
      </text>
    </comment>
    <comment ref="AG622" authorId="0" shapeId="0" xr:uid="{8BFEDB77-2C5D-4CCE-9A47-2A688A01E4E9}">
      <text>
        <r>
          <rPr>
            <sz val="11"/>
            <rFont val="Calibri"/>
            <family val="2"/>
            <charset val="238"/>
          </rPr>
          <t>SZV_F:ECSUtem2</t>
        </r>
      </text>
    </comment>
    <comment ref="AH622" authorId="0" shapeId="0" xr:uid="{3103CE32-C548-49DA-92C8-D4F835B07EBC}">
      <text>
        <r>
          <rPr>
            <sz val="11"/>
            <rFont val="Calibri"/>
            <family val="2"/>
            <charset val="238"/>
          </rPr>
          <t>SZV_F:KFHUtem2</t>
        </r>
      </text>
    </comment>
    <comment ref="AI622" authorId="0" shapeId="0" xr:uid="{BCB2C949-1348-4CF4-B8AC-A447EA0604F7}">
      <text>
        <r>
          <rPr>
            <sz val="11"/>
            <rFont val="Calibri"/>
            <family val="2"/>
            <charset val="238"/>
          </rPr>
          <t>SZV_F:Egyeb_SajatUtem2</t>
        </r>
      </text>
    </comment>
    <comment ref="AJ622" authorId="0" shapeId="0" xr:uid="{C07C81B5-0712-421E-9FA4-5580692DAC9D}">
      <text>
        <r>
          <rPr>
            <sz val="11"/>
            <rFont val="Calibri"/>
            <family val="2"/>
            <charset val="238"/>
          </rPr>
          <t>SZV_F:DijUtem2</t>
        </r>
      </text>
    </comment>
    <comment ref="AK622" authorId="0" shapeId="0" xr:uid="{D15E26DE-CEE9-4147-A939-F7293CD5CD0F}">
      <text>
        <r>
          <rPr>
            <sz val="11"/>
            <rFont val="Calibri"/>
            <family val="2"/>
            <charset val="238"/>
          </rPr>
          <t>SZV_F:EM_Melleklet1_Utem2</t>
        </r>
      </text>
    </comment>
    <comment ref="AL622" authorId="0" shapeId="0" xr:uid="{1816A515-E810-4A9B-843E-1FD465F5325A}">
      <text>
        <r>
          <rPr>
            <sz val="11"/>
            <rFont val="Calibri"/>
            <family val="2"/>
            <charset val="238"/>
          </rPr>
          <t>SZV_F:EgyebAllamiUtem2</t>
        </r>
      </text>
    </comment>
    <comment ref="AM622" authorId="0" shapeId="0" xr:uid="{AE03B4F0-EDDB-4343-A215-341067C631D0}">
      <text>
        <r>
          <rPr>
            <sz val="11"/>
            <rFont val="Calibri"/>
            <family val="2"/>
            <charset val="238"/>
          </rPr>
          <t>SZV_F:OnkormanyzatiUtem2</t>
        </r>
      </text>
    </comment>
    <comment ref="AN622" authorId="0" shapeId="0" xr:uid="{CD9AE8EA-76FE-4D11-8EA3-4EC62FC71FCB}">
      <text>
        <r>
          <rPr>
            <sz val="11"/>
            <rFont val="Calibri"/>
            <family val="2"/>
            <charset val="238"/>
          </rPr>
          <t>SZV_F:EUUtem2</t>
        </r>
      </text>
    </comment>
    <comment ref="AO622" authorId="0" shapeId="0" xr:uid="{75DDB470-3058-41CE-A0D7-0B7C5F415C7A}">
      <text>
        <r>
          <rPr>
            <sz val="11"/>
            <rFont val="Calibri"/>
            <family val="2"/>
            <charset val="238"/>
          </rPr>
          <t>SZV_F:EgyebUtem2</t>
        </r>
      </text>
    </comment>
    <comment ref="AP622" authorId="0" shapeId="0" xr:uid="{01B4E2C6-5704-4D58-9AD7-5E3FBF59B48E}">
      <text>
        <r>
          <rPr>
            <sz val="11"/>
            <rFont val="Calibri"/>
            <family val="2"/>
            <charset val="238"/>
          </rPr>
          <t>SZV_F:HitelKotvenyUtem2</t>
        </r>
      </text>
    </comment>
    <comment ref="AQ622" authorId="0" shapeId="0" xr:uid="{C967BFD3-DE8D-4E0F-95E4-B22B7AD5E447}">
      <text>
        <r>
          <rPr>
            <sz val="11"/>
            <rFont val="Calibri"/>
            <family val="2"/>
            <charset val="238"/>
          </rPr>
          <t>SZV_F:OsszesenUtem2</t>
        </r>
      </text>
    </comment>
    <comment ref="AR622" authorId="0" shapeId="0" xr:uid="{4B29E135-A7DF-46E8-926E-03BDB12CB1C6}">
      <text>
        <r>
          <rPr>
            <sz val="11"/>
            <rFont val="Calibri"/>
            <family val="2"/>
            <charset val="238"/>
          </rPr>
          <t>SZV_F:ForrashianyUtem2</t>
        </r>
      </text>
    </comment>
    <comment ref="AU622" authorId="0" shapeId="0" xr:uid="{9DCBDA8B-4D6D-4EEE-BC6D-1081D33F47B1}">
      <text>
        <r>
          <rPr>
            <sz val="11"/>
            <rFont val="Calibri"/>
            <family val="2"/>
            <charset val="238"/>
          </rPr>
          <t>SZV_F:Indokolas</t>
        </r>
      </text>
    </comment>
    <comment ref="AV622" authorId="0" shapeId="0" xr:uid="{F3869F6B-7A47-4A8B-BD62-06568C84894B}">
      <text>
        <r>
          <rPr>
            <sz val="11"/>
            <rFont val="Calibri"/>
            <family val="2"/>
            <charset val="238"/>
          </rPr>
          <t>SZV_F:Megjegyzes</t>
        </r>
      </text>
    </comment>
    <comment ref="AW622" authorId="0" shapeId="0" xr:uid="{7888C3F7-6967-48D9-9DF9-C805A0FACC99}">
      <text>
        <r>
          <rPr>
            <sz val="11"/>
            <rFont val="Calibri"/>
            <family val="2"/>
            <charset val="238"/>
          </rPr>
          <t>SZV_F:FeladatSorszam</t>
        </r>
      </text>
    </comment>
    <comment ref="AY622" authorId="0" shapeId="0" xr:uid="{399BB19C-666A-410D-BBA4-329EBC0BEB31}">
      <text>
        <r>
          <rPr>
            <sz val="11"/>
            <rFont val="Calibri"/>
            <family val="2"/>
            <charset val="238"/>
          </rPr>
          <t>SZV_F:ISA</t>
        </r>
      </text>
    </comment>
    <comment ref="B623" authorId="0" shapeId="0" xr:uid="{FB67B6CC-577E-4C21-BDF5-F4E04DB08DAB}">
      <text>
        <r>
          <rPr>
            <sz val="11"/>
            <rFont val="Calibri"/>
            <family val="2"/>
            <charset val="238"/>
          </rPr>
          <t>SZV_F:FontossagiSorrent</t>
        </r>
      </text>
    </comment>
    <comment ref="C623" authorId="0" shapeId="0" xr:uid="{635D3327-582D-4E94-A6DD-8E1D6375E6AC}">
      <text>
        <r>
          <rPr>
            <sz val="11"/>
            <rFont val="Calibri"/>
            <family val="2"/>
            <charset val="238"/>
          </rPr>
          <t>SZV_F:FeladatKategoria</t>
        </r>
      </text>
    </comment>
    <comment ref="D623" authorId="0" shapeId="0" xr:uid="{0E86165E-3459-4D28-AB0E-0962B9915630}">
      <text>
        <r>
          <rPr>
            <sz val="11"/>
            <rFont val="Calibri"/>
            <family val="2"/>
            <charset val="238"/>
          </rPr>
          <t>SZV_F:FeladatMegnevezes</t>
        </r>
      </text>
    </comment>
    <comment ref="E623" authorId="0" shapeId="0" xr:uid="{EA2E1428-26BF-4D70-8907-A4CDC3D8DBC2}">
      <text>
        <r>
          <rPr>
            <sz val="11"/>
            <rFont val="Calibri"/>
            <family val="2"/>
            <charset val="238"/>
          </rPr>
          <t>SZV_F:ElviEngedelySzam</t>
        </r>
      </text>
    </comment>
    <comment ref="F623" authorId="0" shapeId="0" xr:uid="{3893A8C2-2B9E-4770-B5D5-1F6EA23B41F0}">
      <text>
        <r>
          <rPr>
            <sz val="11"/>
            <rFont val="Calibri"/>
            <family val="2"/>
            <charset val="238"/>
          </rPr>
          <t>SZV_F:VKR_Kod</t>
        </r>
      </text>
    </comment>
    <comment ref="G623" authorId="0" shapeId="0" xr:uid="{CCCB9AE9-40A0-42E6-AB70-0310331DE50B}">
      <text>
        <r>
          <rPr>
            <sz val="11"/>
            <rFont val="Calibri"/>
            <family val="2"/>
            <charset val="238"/>
          </rPr>
          <t>SZV_F:VKR_Nev</t>
        </r>
      </text>
    </comment>
    <comment ref="H623" authorId="0" shapeId="0" xr:uid="{45CA9010-D0D4-4F2C-AA13-139B1DDFD244}">
      <text>
        <r>
          <rPr>
            <sz val="11"/>
            <rFont val="Calibri"/>
            <family val="2"/>
            <charset val="238"/>
          </rPr>
          <t>SZV_F:FeladatAzonosito</t>
        </r>
      </text>
    </comment>
    <comment ref="I623" authorId="0" shapeId="0" xr:uid="{E0B921CF-EEF0-471B-ADF7-C0EA72054B92}">
      <text>
        <r>
          <rPr>
            <sz val="11"/>
            <rFont val="Calibri"/>
            <family val="2"/>
            <charset val="238"/>
          </rPr>
          <t>SZV_F:EllatasiTerulet</t>
        </r>
      </text>
    </comment>
    <comment ref="J623" authorId="0" shapeId="0" xr:uid="{01DE7018-FBE7-4390-A50F-1E66C697E81A}">
      <text>
        <r>
          <rPr>
            <sz val="11"/>
            <rFont val="Calibri"/>
            <family val="2"/>
            <charset val="238"/>
          </rPr>
          <t>SZV_F:EllatasertFelelos</t>
        </r>
      </text>
    </comment>
    <comment ref="K623" authorId="0" shapeId="0" xr:uid="{A3F42832-CF3A-4E5C-94A2-E5CA1B74C085}">
      <text>
        <r>
          <rPr>
            <sz val="11"/>
            <rFont val="Calibri"/>
            <family val="2"/>
            <charset val="238"/>
          </rPr>
          <t>SZV_F:TervezettNettoKoltseg</t>
        </r>
      </text>
    </comment>
    <comment ref="L623" authorId="0" shapeId="0" xr:uid="{D0C33DCE-4849-4038-B958-AFCF4CA1230B}">
      <text>
        <r>
          <rPr>
            <sz val="11"/>
            <rFont val="Calibri"/>
            <family val="2"/>
            <charset val="238"/>
          </rPr>
          <t>SZV_F:IdotartamKezdes</t>
        </r>
      </text>
    </comment>
    <comment ref="M623" authorId="0" shapeId="0" xr:uid="{DF6542C4-29CF-4BE5-90DD-A92EF87CEEEF}">
      <text>
        <r>
          <rPr>
            <sz val="11"/>
            <rFont val="Calibri"/>
            <family val="2"/>
            <charset val="238"/>
          </rPr>
          <t>SZV_F:IdotartamBefejezes</t>
        </r>
      </text>
    </comment>
    <comment ref="N623" authorId="0" shapeId="0" xr:uid="{702F9B85-A42B-4EF3-8087-B0C2B9AE7C9D}">
      <text>
        <r>
          <rPr>
            <sz val="11"/>
            <rFont val="Calibri"/>
            <family val="2"/>
            <charset val="238"/>
          </rPr>
          <t>SZV_F:NettoKoltsegUtem1</t>
        </r>
      </text>
    </comment>
    <comment ref="O623" authorId="0" shapeId="0" xr:uid="{B04DA70D-5F2B-45E8-91DA-1E0730BF4D39}">
      <text>
        <r>
          <rPr>
            <sz val="11"/>
            <rFont val="Calibri"/>
            <family val="2"/>
            <charset val="238"/>
          </rPr>
          <t>SZV_F:NettoKoltsegUtem2</t>
        </r>
      </text>
    </comment>
    <comment ref="P623" authorId="0" shapeId="0" xr:uid="{349A3FBB-9282-46AE-812A-59E46CAA373D}">
      <text>
        <r>
          <rPr>
            <sz val="11"/>
            <rFont val="Calibri"/>
            <family val="2"/>
            <charset val="238"/>
          </rPr>
          <t>SZV_F:EM_Melleklet2_KTG</t>
        </r>
      </text>
    </comment>
    <comment ref="R623" authorId="0" shapeId="0" xr:uid="{9BC4BBE3-F0B1-4740-B041-BC55388877E1}">
      <text>
        <r>
          <rPr>
            <sz val="11"/>
            <rFont val="Calibri"/>
            <family val="2"/>
            <charset val="238"/>
          </rPr>
          <t>SZV_F:HDUtem1</t>
        </r>
      </text>
    </comment>
    <comment ref="S623" authorId="0" shapeId="0" xr:uid="{7A56FC17-3837-42B0-9CA0-BB64B334C74A}">
      <text>
        <r>
          <rPr>
            <sz val="11"/>
            <rFont val="Calibri"/>
            <family val="2"/>
            <charset val="238"/>
          </rPr>
          <t>SZV_F:ECSUtem1</t>
        </r>
      </text>
    </comment>
    <comment ref="T623" authorId="0" shapeId="0" xr:uid="{C87FBD42-6468-4789-A640-7CCD62660479}">
      <text>
        <r>
          <rPr>
            <sz val="11"/>
            <rFont val="Calibri"/>
            <family val="2"/>
            <charset val="238"/>
          </rPr>
          <t>SZV_F:KFHUtem1</t>
        </r>
      </text>
    </comment>
    <comment ref="U623" authorId="0" shapeId="0" xr:uid="{4A3614D3-9AF8-434D-ACD4-2740F3A01808}">
      <text>
        <r>
          <rPr>
            <sz val="11"/>
            <rFont val="Calibri"/>
            <family val="2"/>
            <charset val="238"/>
          </rPr>
          <t>SZV_F:Egyeb_SajatUtem1</t>
        </r>
      </text>
    </comment>
    <comment ref="V623" authorId="0" shapeId="0" xr:uid="{5395F0C8-8FCF-4E51-B9CE-3A46EAA56B0B}">
      <text>
        <r>
          <rPr>
            <sz val="11"/>
            <rFont val="Calibri"/>
            <family val="2"/>
            <charset val="238"/>
          </rPr>
          <t>SZV_F:DijUtem1</t>
        </r>
      </text>
    </comment>
    <comment ref="W623" authorId="0" shapeId="0" xr:uid="{8662E866-D007-462F-A241-E3856C80989E}">
      <text>
        <r>
          <rPr>
            <sz val="11"/>
            <rFont val="Calibri"/>
            <family val="2"/>
            <charset val="238"/>
          </rPr>
          <t>SZV_F:EM_Melleklet1_Utem1</t>
        </r>
      </text>
    </comment>
    <comment ref="X623" authorId="0" shapeId="0" xr:uid="{3C71C844-E355-4E85-B94A-29664CAAD493}">
      <text>
        <r>
          <rPr>
            <sz val="11"/>
            <rFont val="Calibri"/>
            <family val="2"/>
            <charset val="238"/>
          </rPr>
          <t>SZV_F:EgyebAllamiUtem1</t>
        </r>
      </text>
    </comment>
    <comment ref="Y623" authorId="0" shapeId="0" xr:uid="{1704B9A2-EDEB-4805-A3BB-93BD65E56530}">
      <text>
        <r>
          <rPr>
            <sz val="11"/>
            <rFont val="Calibri"/>
            <family val="2"/>
            <charset val="238"/>
          </rPr>
          <t>SZV_F:OnkormanyzatiUtem1</t>
        </r>
      </text>
    </comment>
    <comment ref="Z623" authorId="0" shapeId="0" xr:uid="{C3210D9A-3AA1-4C6D-94AC-0C5CEBF53F5E}">
      <text>
        <r>
          <rPr>
            <sz val="11"/>
            <rFont val="Calibri"/>
            <family val="2"/>
            <charset val="238"/>
          </rPr>
          <t>SZV_F:EUUtem1</t>
        </r>
      </text>
    </comment>
    <comment ref="AA623" authorId="0" shapeId="0" xr:uid="{F3F45007-5F9E-4C3D-A55E-A50BEB9E2A20}">
      <text>
        <r>
          <rPr>
            <sz val="11"/>
            <rFont val="Calibri"/>
            <family val="2"/>
            <charset val="238"/>
          </rPr>
          <t>SZV_F:EgyebUtem1</t>
        </r>
      </text>
    </comment>
    <comment ref="AB623" authorId="0" shapeId="0" xr:uid="{3BA2AF5C-9F63-4414-B29A-942D5D9EAB87}">
      <text>
        <r>
          <rPr>
            <sz val="11"/>
            <rFont val="Calibri"/>
            <family val="2"/>
            <charset val="238"/>
          </rPr>
          <t>SZV_F:HitelKotvenyUtem1</t>
        </r>
      </text>
    </comment>
    <comment ref="AC623" authorId="0" shapeId="0" xr:uid="{883EE63B-3633-4EC5-8A23-6CEE8BC9AB10}">
      <text>
        <r>
          <rPr>
            <sz val="11"/>
            <rFont val="Calibri"/>
            <family val="2"/>
            <charset val="238"/>
          </rPr>
          <t>SZV_F:OsszesenUtem1</t>
        </r>
      </text>
    </comment>
    <comment ref="AF623" authorId="0" shapeId="0" xr:uid="{980C4A4E-84F2-46B7-A5EF-63F71BB26647}">
      <text>
        <r>
          <rPr>
            <sz val="11"/>
            <rFont val="Calibri"/>
            <family val="2"/>
            <charset val="238"/>
          </rPr>
          <t>SZV_F:HDUtem2</t>
        </r>
      </text>
    </comment>
    <comment ref="AG623" authorId="0" shapeId="0" xr:uid="{20B1945A-A129-475B-AED0-ACC537D9FFE2}">
      <text>
        <r>
          <rPr>
            <sz val="11"/>
            <rFont val="Calibri"/>
            <family val="2"/>
            <charset val="238"/>
          </rPr>
          <t>SZV_F:ECSUtem2</t>
        </r>
      </text>
    </comment>
    <comment ref="AH623" authorId="0" shapeId="0" xr:uid="{FD38067A-BF46-4A8A-B1A1-688162A74DE0}">
      <text>
        <r>
          <rPr>
            <sz val="11"/>
            <rFont val="Calibri"/>
            <family val="2"/>
            <charset val="238"/>
          </rPr>
          <t>SZV_F:KFHUtem2</t>
        </r>
      </text>
    </comment>
    <comment ref="AI623" authorId="0" shapeId="0" xr:uid="{1D10EE22-3F73-4E1B-AEF8-6F4AB2FF9083}">
      <text>
        <r>
          <rPr>
            <sz val="11"/>
            <rFont val="Calibri"/>
            <family val="2"/>
            <charset val="238"/>
          </rPr>
          <t>SZV_F:Egyeb_SajatUtem2</t>
        </r>
      </text>
    </comment>
    <comment ref="AJ623" authorId="0" shapeId="0" xr:uid="{7C6D8CEE-275D-4346-9124-AE62A14852CC}">
      <text>
        <r>
          <rPr>
            <sz val="11"/>
            <rFont val="Calibri"/>
            <family val="2"/>
            <charset val="238"/>
          </rPr>
          <t>SZV_F:DijUtem2</t>
        </r>
      </text>
    </comment>
    <comment ref="AK623" authorId="0" shapeId="0" xr:uid="{41E5F10A-0EB2-4A1A-82EA-B2E1B3726C30}">
      <text>
        <r>
          <rPr>
            <sz val="11"/>
            <rFont val="Calibri"/>
            <family val="2"/>
            <charset val="238"/>
          </rPr>
          <t>SZV_F:EM_Melleklet1_Utem2</t>
        </r>
      </text>
    </comment>
    <comment ref="AL623" authorId="0" shapeId="0" xr:uid="{E72FCD28-B650-400C-A446-5AC93EF625A3}">
      <text>
        <r>
          <rPr>
            <sz val="11"/>
            <rFont val="Calibri"/>
            <family val="2"/>
            <charset val="238"/>
          </rPr>
          <t>SZV_F:EgyebAllamiUtem2</t>
        </r>
      </text>
    </comment>
    <comment ref="AM623" authorId="0" shapeId="0" xr:uid="{D0A3856A-7919-4CB8-B23E-D15130045A60}">
      <text>
        <r>
          <rPr>
            <sz val="11"/>
            <rFont val="Calibri"/>
            <family val="2"/>
            <charset val="238"/>
          </rPr>
          <t>SZV_F:OnkormanyzatiUtem2</t>
        </r>
      </text>
    </comment>
    <comment ref="AN623" authorId="0" shapeId="0" xr:uid="{FCB0DD7E-2FFF-413A-A6F7-6261DDDFF8A7}">
      <text>
        <r>
          <rPr>
            <sz val="11"/>
            <rFont val="Calibri"/>
            <family val="2"/>
            <charset val="238"/>
          </rPr>
          <t>SZV_F:EUUtem2</t>
        </r>
      </text>
    </comment>
    <comment ref="AO623" authorId="0" shapeId="0" xr:uid="{16A81229-2D72-4F11-AFEE-07387E80C6D2}">
      <text>
        <r>
          <rPr>
            <sz val="11"/>
            <rFont val="Calibri"/>
            <family val="2"/>
            <charset val="238"/>
          </rPr>
          <t>SZV_F:EgyebUtem2</t>
        </r>
      </text>
    </comment>
    <comment ref="AP623" authorId="0" shapeId="0" xr:uid="{27C93183-3B65-4F8D-B0F7-EF614892DD36}">
      <text>
        <r>
          <rPr>
            <sz val="11"/>
            <rFont val="Calibri"/>
            <family val="2"/>
            <charset val="238"/>
          </rPr>
          <t>SZV_F:HitelKotvenyUtem2</t>
        </r>
      </text>
    </comment>
    <comment ref="AQ623" authorId="0" shapeId="0" xr:uid="{E14EB52D-D08A-4856-9DA5-E35BE8A25E5A}">
      <text>
        <r>
          <rPr>
            <sz val="11"/>
            <rFont val="Calibri"/>
            <family val="2"/>
            <charset val="238"/>
          </rPr>
          <t>SZV_F:OsszesenUtem2</t>
        </r>
      </text>
    </comment>
    <comment ref="AR623" authorId="0" shapeId="0" xr:uid="{BCA4A73F-7517-4E4C-B721-ABFCC70AEC52}">
      <text>
        <r>
          <rPr>
            <sz val="11"/>
            <rFont val="Calibri"/>
            <family val="2"/>
            <charset val="238"/>
          </rPr>
          <t>SZV_F:ForrashianyUtem2</t>
        </r>
      </text>
    </comment>
    <comment ref="AU623" authorId="0" shapeId="0" xr:uid="{4368938C-A4E6-42A2-9202-22EFA8390BD3}">
      <text>
        <r>
          <rPr>
            <sz val="11"/>
            <rFont val="Calibri"/>
            <family val="2"/>
            <charset val="238"/>
          </rPr>
          <t>SZV_F:Indokolas</t>
        </r>
      </text>
    </comment>
    <comment ref="AV623" authorId="0" shapeId="0" xr:uid="{435ED9BA-7626-4F0D-9476-8FD0E007CC88}">
      <text>
        <r>
          <rPr>
            <sz val="11"/>
            <rFont val="Calibri"/>
            <family val="2"/>
            <charset val="238"/>
          </rPr>
          <t>SZV_F:Megjegyzes</t>
        </r>
      </text>
    </comment>
    <comment ref="AW623" authorId="0" shapeId="0" xr:uid="{414CE460-3049-4F9F-AD82-76E0F3A1C77D}">
      <text>
        <r>
          <rPr>
            <sz val="11"/>
            <rFont val="Calibri"/>
            <family val="2"/>
            <charset val="238"/>
          </rPr>
          <t>SZV_F:FeladatSorszam</t>
        </r>
      </text>
    </comment>
    <comment ref="AY623" authorId="0" shapeId="0" xr:uid="{92A18257-286F-4276-84BE-27E4A48F810D}">
      <text>
        <r>
          <rPr>
            <sz val="11"/>
            <rFont val="Calibri"/>
            <family val="2"/>
            <charset val="238"/>
          </rPr>
          <t>SZV_F:ISA</t>
        </r>
      </text>
    </comment>
    <comment ref="B624" authorId="0" shapeId="0" xr:uid="{2D9ECAAB-78FA-40CE-AA4D-4188F0D92E13}">
      <text>
        <r>
          <rPr>
            <sz val="11"/>
            <rFont val="Calibri"/>
            <family val="2"/>
            <charset val="238"/>
          </rPr>
          <t>SZV_F:FontossagiSorrent</t>
        </r>
      </text>
    </comment>
    <comment ref="C624" authorId="0" shapeId="0" xr:uid="{E6C15A49-AED4-441E-8FF0-497EA8F30BFE}">
      <text>
        <r>
          <rPr>
            <sz val="11"/>
            <rFont val="Calibri"/>
            <family val="2"/>
            <charset val="238"/>
          </rPr>
          <t>SZV_F:FeladatKategoria</t>
        </r>
      </text>
    </comment>
    <comment ref="D624" authorId="0" shapeId="0" xr:uid="{752A058F-AF6E-48E8-B0AF-214CE63931D2}">
      <text>
        <r>
          <rPr>
            <sz val="11"/>
            <rFont val="Calibri"/>
            <family val="2"/>
            <charset val="238"/>
          </rPr>
          <t>SZV_F:FeladatMegnevezes</t>
        </r>
      </text>
    </comment>
    <comment ref="E624" authorId="0" shapeId="0" xr:uid="{1F5BE782-A322-4FDC-BEC0-B4F7184AB3C7}">
      <text>
        <r>
          <rPr>
            <sz val="11"/>
            <rFont val="Calibri"/>
            <family val="2"/>
            <charset val="238"/>
          </rPr>
          <t>SZV_F:ElviEngedelySzam</t>
        </r>
      </text>
    </comment>
    <comment ref="F624" authorId="0" shapeId="0" xr:uid="{8B62C4DC-33B3-4FCF-98C0-91C1E7C1F080}">
      <text>
        <r>
          <rPr>
            <sz val="11"/>
            <rFont val="Calibri"/>
            <family val="2"/>
            <charset val="238"/>
          </rPr>
          <t>SZV_F:VKR_Kod</t>
        </r>
      </text>
    </comment>
    <comment ref="G624" authorId="0" shapeId="0" xr:uid="{C9686309-76B6-4453-9C41-9389FD538608}">
      <text>
        <r>
          <rPr>
            <sz val="11"/>
            <rFont val="Calibri"/>
            <family val="2"/>
            <charset val="238"/>
          </rPr>
          <t>SZV_F:VKR_Nev</t>
        </r>
      </text>
    </comment>
    <comment ref="H624" authorId="0" shapeId="0" xr:uid="{52B10B43-2A07-4F3B-B1B7-A1EF460AC632}">
      <text>
        <r>
          <rPr>
            <sz val="11"/>
            <rFont val="Calibri"/>
            <family val="2"/>
            <charset val="238"/>
          </rPr>
          <t>SZV_F:FeladatAzonosito</t>
        </r>
      </text>
    </comment>
    <comment ref="I624" authorId="0" shapeId="0" xr:uid="{5CD46397-ED36-48DB-B135-38E85387FBE9}">
      <text>
        <r>
          <rPr>
            <sz val="11"/>
            <rFont val="Calibri"/>
            <family val="2"/>
            <charset val="238"/>
          </rPr>
          <t>SZV_F:EllatasiTerulet</t>
        </r>
      </text>
    </comment>
    <comment ref="J624" authorId="0" shapeId="0" xr:uid="{74F9B0CB-35BC-47BE-8B10-FC9A4106434E}">
      <text>
        <r>
          <rPr>
            <sz val="11"/>
            <rFont val="Calibri"/>
            <family val="2"/>
            <charset val="238"/>
          </rPr>
          <t>SZV_F:EllatasertFelelos</t>
        </r>
      </text>
    </comment>
    <comment ref="K624" authorId="0" shapeId="0" xr:uid="{8C10266A-F05D-4F07-9F56-13F231E70EE3}">
      <text>
        <r>
          <rPr>
            <sz val="11"/>
            <rFont val="Calibri"/>
            <family val="2"/>
            <charset val="238"/>
          </rPr>
          <t>SZV_F:TervezettNettoKoltseg</t>
        </r>
      </text>
    </comment>
    <comment ref="L624" authorId="0" shapeId="0" xr:uid="{15D2B2CF-BBE3-4B0F-886A-ADFD27FA8FFA}">
      <text>
        <r>
          <rPr>
            <sz val="11"/>
            <rFont val="Calibri"/>
            <family val="2"/>
            <charset val="238"/>
          </rPr>
          <t>SZV_F:IdotartamKezdes</t>
        </r>
      </text>
    </comment>
    <comment ref="M624" authorId="0" shapeId="0" xr:uid="{4BE65599-3E4E-4CC1-A9C8-C983151D9B28}">
      <text>
        <r>
          <rPr>
            <sz val="11"/>
            <rFont val="Calibri"/>
            <family val="2"/>
            <charset val="238"/>
          </rPr>
          <t>SZV_F:IdotartamBefejezes</t>
        </r>
      </text>
    </comment>
    <comment ref="N624" authorId="0" shapeId="0" xr:uid="{C1082E0A-D37E-4A7E-9600-579D74CD0E03}">
      <text>
        <r>
          <rPr>
            <sz val="11"/>
            <rFont val="Calibri"/>
            <family val="2"/>
            <charset val="238"/>
          </rPr>
          <t>SZV_F:NettoKoltsegUtem1</t>
        </r>
      </text>
    </comment>
    <comment ref="O624" authorId="0" shapeId="0" xr:uid="{01C3F68A-7FE1-40B9-B60E-9D96635CA188}">
      <text>
        <r>
          <rPr>
            <sz val="11"/>
            <rFont val="Calibri"/>
            <family val="2"/>
            <charset val="238"/>
          </rPr>
          <t>SZV_F:NettoKoltsegUtem2</t>
        </r>
      </text>
    </comment>
    <comment ref="P624" authorId="0" shapeId="0" xr:uid="{F7055A22-941F-46EC-BAAD-C8F60905F73C}">
      <text>
        <r>
          <rPr>
            <sz val="11"/>
            <rFont val="Calibri"/>
            <family val="2"/>
            <charset val="238"/>
          </rPr>
          <t>SZV_F:EM_Melleklet2_KTG</t>
        </r>
      </text>
    </comment>
    <comment ref="R624" authorId="0" shapeId="0" xr:uid="{AF92D27F-45C7-4442-BCFF-B39CA700530B}">
      <text>
        <r>
          <rPr>
            <sz val="11"/>
            <rFont val="Calibri"/>
            <family val="2"/>
            <charset val="238"/>
          </rPr>
          <t>SZV_F:HDUtem1</t>
        </r>
      </text>
    </comment>
    <comment ref="S624" authorId="0" shapeId="0" xr:uid="{2CE3436C-F155-49B9-BDA9-E5D77AE0014A}">
      <text>
        <r>
          <rPr>
            <sz val="11"/>
            <rFont val="Calibri"/>
            <family val="2"/>
            <charset val="238"/>
          </rPr>
          <t>SZV_F:ECSUtem1</t>
        </r>
      </text>
    </comment>
    <comment ref="T624" authorId="0" shapeId="0" xr:uid="{CABFE093-7C1C-4DA1-B64B-2E3D2CE3B11D}">
      <text>
        <r>
          <rPr>
            <sz val="11"/>
            <rFont val="Calibri"/>
            <family val="2"/>
            <charset val="238"/>
          </rPr>
          <t>SZV_F:KFHUtem1</t>
        </r>
      </text>
    </comment>
    <comment ref="U624" authorId="0" shapeId="0" xr:uid="{EAD338E8-C727-4BED-A372-F93FD41EE136}">
      <text>
        <r>
          <rPr>
            <sz val="11"/>
            <rFont val="Calibri"/>
            <family val="2"/>
            <charset val="238"/>
          </rPr>
          <t>SZV_F:Egyeb_SajatUtem1</t>
        </r>
      </text>
    </comment>
    <comment ref="V624" authorId="0" shapeId="0" xr:uid="{2AA81DA7-6D92-4D3E-9858-327F2CAB28B4}">
      <text>
        <r>
          <rPr>
            <sz val="11"/>
            <rFont val="Calibri"/>
            <family val="2"/>
            <charset val="238"/>
          </rPr>
          <t>SZV_F:DijUtem1</t>
        </r>
      </text>
    </comment>
    <comment ref="W624" authorId="0" shapeId="0" xr:uid="{34F935CD-A67D-4AFD-82D0-9330CBB8619D}">
      <text>
        <r>
          <rPr>
            <sz val="11"/>
            <rFont val="Calibri"/>
            <family val="2"/>
            <charset val="238"/>
          </rPr>
          <t>SZV_F:EM_Melleklet1_Utem1</t>
        </r>
      </text>
    </comment>
    <comment ref="X624" authorId="0" shapeId="0" xr:uid="{04E270F4-14EC-4215-BE9F-0662641500D9}">
      <text>
        <r>
          <rPr>
            <sz val="11"/>
            <rFont val="Calibri"/>
            <family val="2"/>
            <charset val="238"/>
          </rPr>
          <t>SZV_F:EgyebAllamiUtem1</t>
        </r>
      </text>
    </comment>
    <comment ref="Y624" authorId="0" shapeId="0" xr:uid="{2B511550-56B9-4EB3-B4FF-9B9291889323}">
      <text>
        <r>
          <rPr>
            <sz val="11"/>
            <rFont val="Calibri"/>
            <family val="2"/>
            <charset val="238"/>
          </rPr>
          <t>SZV_F:OnkormanyzatiUtem1</t>
        </r>
      </text>
    </comment>
    <comment ref="Z624" authorId="0" shapeId="0" xr:uid="{B16CDA39-42FD-45A0-92BB-121B397751AD}">
      <text>
        <r>
          <rPr>
            <sz val="11"/>
            <rFont val="Calibri"/>
            <family val="2"/>
            <charset val="238"/>
          </rPr>
          <t>SZV_F:EUUtem1</t>
        </r>
      </text>
    </comment>
    <comment ref="AA624" authorId="0" shapeId="0" xr:uid="{7E26F398-29F3-4843-A2DD-644957867B61}">
      <text>
        <r>
          <rPr>
            <sz val="11"/>
            <rFont val="Calibri"/>
            <family val="2"/>
            <charset val="238"/>
          </rPr>
          <t>SZV_F:EgyebUtem1</t>
        </r>
      </text>
    </comment>
    <comment ref="AB624" authorId="0" shapeId="0" xr:uid="{EDF7350F-044B-41E8-A83B-FC1F7372C511}">
      <text>
        <r>
          <rPr>
            <sz val="11"/>
            <rFont val="Calibri"/>
            <family val="2"/>
            <charset val="238"/>
          </rPr>
          <t>SZV_F:HitelKotvenyUtem1</t>
        </r>
      </text>
    </comment>
    <comment ref="AC624" authorId="0" shapeId="0" xr:uid="{F6A55E45-199C-47A1-AA25-8E211B43A71C}">
      <text>
        <r>
          <rPr>
            <sz val="11"/>
            <rFont val="Calibri"/>
            <family val="2"/>
            <charset val="238"/>
          </rPr>
          <t>SZV_F:OsszesenUtem1</t>
        </r>
      </text>
    </comment>
    <comment ref="AF624" authorId="0" shapeId="0" xr:uid="{32B39E9D-0289-40CD-8A9D-8BF1629EF850}">
      <text>
        <r>
          <rPr>
            <sz val="11"/>
            <rFont val="Calibri"/>
            <family val="2"/>
            <charset val="238"/>
          </rPr>
          <t>SZV_F:HDUtem2</t>
        </r>
      </text>
    </comment>
    <comment ref="AG624" authorId="0" shapeId="0" xr:uid="{92A55DAA-DECD-404E-AE7D-5C5451AC4279}">
      <text>
        <r>
          <rPr>
            <sz val="11"/>
            <rFont val="Calibri"/>
            <family val="2"/>
            <charset val="238"/>
          </rPr>
          <t>SZV_F:ECSUtem2</t>
        </r>
      </text>
    </comment>
    <comment ref="AH624" authorId="0" shapeId="0" xr:uid="{BF3015BE-CD03-4904-97B5-8EFE31EC49C4}">
      <text>
        <r>
          <rPr>
            <sz val="11"/>
            <rFont val="Calibri"/>
            <family val="2"/>
            <charset val="238"/>
          </rPr>
          <t>SZV_F:KFHUtem2</t>
        </r>
      </text>
    </comment>
    <comment ref="AI624" authorId="0" shapeId="0" xr:uid="{D607A791-7991-405F-9662-D92A38CB8A9D}">
      <text>
        <r>
          <rPr>
            <sz val="11"/>
            <rFont val="Calibri"/>
            <family val="2"/>
            <charset val="238"/>
          </rPr>
          <t>SZV_F:Egyeb_SajatUtem2</t>
        </r>
      </text>
    </comment>
    <comment ref="AJ624" authorId="0" shapeId="0" xr:uid="{9DBF9859-6B31-401B-9BF0-5478AC30AD48}">
      <text>
        <r>
          <rPr>
            <sz val="11"/>
            <rFont val="Calibri"/>
            <family val="2"/>
            <charset val="238"/>
          </rPr>
          <t>SZV_F:DijUtem2</t>
        </r>
      </text>
    </comment>
    <comment ref="AK624" authorId="0" shapeId="0" xr:uid="{4DFED99E-25B6-4AC1-8E82-5E1298A9F5B4}">
      <text>
        <r>
          <rPr>
            <sz val="11"/>
            <rFont val="Calibri"/>
            <family val="2"/>
            <charset val="238"/>
          </rPr>
          <t>SZV_F:EM_Melleklet1_Utem2</t>
        </r>
      </text>
    </comment>
    <comment ref="AL624" authorId="0" shapeId="0" xr:uid="{B3341F1C-9BA5-40F0-A2E2-82F6677D00A1}">
      <text>
        <r>
          <rPr>
            <sz val="11"/>
            <rFont val="Calibri"/>
            <family val="2"/>
            <charset val="238"/>
          </rPr>
          <t>SZV_F:EgyebAllamiUtem2</t>
        </r>
      </text>
    </comment>
    <comment ref="AM624" authorId="0" shapeId="0" xr:uid="{F3AB2EC1-A78D-47B9-A8ED-99503BCBE302}">
      <text>
        <r>
          <rPr>
            <sz val="11"/>
            <rFont val="Calibri"/>
            <family val="2"/>
            <charset val="238"/>
          </rPr>
          <t>SZV_F:OnkormanyzatiUtem2</t>
        </r>
      </text>
    </comment>
    <comment ref="AN624" authorId="0" shapeId="0" xr:uid="{F8A22E8B-4B7B-46EE-892F-D4D473F7BDD6}">
      <text>
        <r>
          <rPr>
            <sz val="11"/>
            <rFont val="Calibri"/>
            <family val="2"/>
            <charset val="238"/>
          </rPr>
          <t>SZV_F:EUUtem2</t>
        </r>
      </text>
    </comment>
    <comment ref="AO624" authorId="0" shapeId="0" xr:uid="{F5E6E509-0DDB-40CB-8876-0E1FE37FF9DB}">
      <text>
        <r>
          <rPr>
            <sz val="11"/>
            <rFont val="Calibri"/>
            <family val="2"/>
            <charset val="238"/>
          </rPr>
          <t>SZV_F:EgyebUtem2</t>
        </r>
      </text>
    </comment>
    <comment ref="AP624" authorId="0" shapeId="0" xr:uid="{A0E01847-AB47-4EB6-B498-4BEFC4A384B4}">
      <text>
        <r>
          <rPr>
            <sz val="11"/>
            <rFont val="Calibri"/>
            <family val="2"/>
            <charset val="238"/>
          </rPr>
          <t>SZV_F:HitelKotvenyUtem2</t>
        </r>
      </text>
    </comment>
    <comment ref="AQ624" authorId="0" shapeId="0" xr:uid="{961378AE-909D-4D5E-9998-42343747C20F}">
      <text>
        <r>
          <rPr>
            <sz val="11"/>
            <rFont val="Calibri"/>
            <family val="2"/>
            <charset val="238"/>
          </rPr>
          <t>SZV_F:OsszesenUtem2</t>
        </r>
      </text>
    </comment>
    <comment ref="AR624" authorId="0" shapeId="0" xr:uid="{46BF9F02-9014-4093-8A6F-1CFCF2321F92}">
      <text>
        <r>
          <rPr>
            <sz val="11"/>
            <rFont val="Calibri"/>
            <family val="2"/>
            <charset val="238"/>
          </rPr>
          <t>SZV_F:ForrashianyUtem2</t>
        </r>
      </text>
    </comment>
    <comment ref="AU624" authorId="0" shapeId="0" xr:uid="{4B30FFFF-42E9-45F9-B38E-F622569CCC70}">
      <text>
        <r>
          <rPr>
            <sz val="11"/>
            <rFont val="Calibri"/>
            <family val="2"/>
            <charset val="238"/>
          </rPr>
          <t>SZV_F:Indokolas</t>
        </r>
      </text>
    </comment>
    <comment ref="AV624" authorId="0" shapeId="0" xr:uid="{5C024576-F5CE-49E4-8F4A-9596E753590C}">
      <text>
        <r>
          <rPr>
            <sz val="11"/>
            <rFont val="Calibri"/>
            <family val="2"/>
            <charset val="238"/>
          </rPr>
          <t>SZV_F:Megjegyzes</t>
        </r>
      </text>
    </comment>
    <comment ref="AW624" authorId="0" shapeId="0" xr:uid="{C09DD5D8-0477-49E7-91CA-E858DAC6C72B}">
      <text>
        <r>
          <rPr>
            <sz val="11"/>
            <rFont val="Calibri"/>
            <family val="2"/>
            <charset val="238"/>
          </rPr>
          <t>SZV_F:FeladatSorszam</t>
        </r>
      </text>
    </comment>
    <comment ref="AY624" authorId="0" shapeId="0" xr:uid="{5AFE3809-9009-4B0F-9A20-EB5CE1D50F6D}">
      <text>
        <r>
          <rPr>
            <sz val="11"/>
            <rFont val="Calibri"/>
            <family val="2"/>
            <charset val="238"/>
          </rPr>
          <t>SZV_F:ISA</t>
        </r>
      </text>
    </comment>
    <comment ref="B625" authorId="0" shapeId="0" xr:uid="{14203FC9-2CD4-4861-9336-3B3D93BC7F82}">
      <text>
        <r>
          <rPr>
            <sz val="11"/>
            <rFont val="Calibri"/>
            <family val="2"/>
            <charset val="238"/>
          </rPr>
          <t>SZV_F:FontossagiSorrent</t>
        </r>
      </text>
    </comment>
    <comment ref="C625" authorId="0" shapeId="0" xr:uid="{9B2BA80A-D249-4080-8C2E-8A3CEBC11902}">
      <text>
        <r>
          <rPr>
            <sz val="11"/>
            <rFont val="Calibri"/>
            <family val="2"/>
            <charset val="238"/>
          </rPr>
          <t>SZV_F:FeladatKategoria</t>
        </r>
      </text>
    </comment>
    <comment ref="D625" authorId="0" shapeId="0" xr:uid="{4387C272-11AF-42EA-BD44-69E92FE24110}">
      <text>
        <r>
          <rPr>
            <sz val="11"/>
            <rFont val="Calibri"/>
            <family val="2"/>
            <charset val="238"/>
          </rPr>
          <t>SZV_F:FeladatMegnevezes</t>
        </r>
      </text>
    </comment>
    <comment ref="E625" authorId="0" shapeId="0" xr:uid="{573FF9E6-DEDE-4B1F-910F-82137D352230}">
      <text>
        <r>
          <rPr>
            <sz val="11"/>
            <rFont val="Calibri"/>
            <family val="2"/>
            <charset val="238"/>
          </rPr>
          <t>SZV_F:ElviEngedelySzam</t>
        </r>
      </text>
    </comment>
    <comment ref="F625" authorId="0" shapeId="0" xr:uid="{F44882E6-82E6-4848-852D-EAB4FE9102E2}">
      <text>
        <r>
          <rPr>
            <sz val="11"/>
            <rFont val="Calibri"/>
            <family val="2"/>
            <charset val="238"/>
          </rPr>
          <t>SZV_F:VKR_Kod</t>
        </r>
      </text>
    </comment>
    <comment ref="G625" authorId="0" shapeId="0" xr:uid="{C56F4E29-1D46-4AD8-901E-29D2DF51C544}">
      <text>
        <r>
          <rPr>
            <sz val="11"/>
            <rFont val="Calibri"/>
            <family val="2"/>
            <charset val="238"/>
          </rPr>
          <t>SZV_F:VKR_Nev</t>
        </r>
      </text>
    </comment>
    <comment ref="H625" authorId="0" shapeId="0" xr:uid="{42A97EEA-0BE3-4592-8350-054675DEA412}">
      <text>
        <r>
          <rPr>
            <sz val="11"/>
            <rFont val="Calibri"/>
            <family val="2"/>
            <charset val="238"/>
          </rPr>
          <t>SZV_F:FeladatAzonosito</t>
        </r>
      </text>
    </comment>
    <comment ref="I625" authorId="0" shapeId="0" xr:uid="{1CED524F-379B-4BE8-BE55-FC628D75E73B}">
      <text>
        <r>
          <rPr>
            <sz val="11"/>
            <rFont val="Calibri"/>
            <family val="2"/>
            <charset val="238"/>
          </rPr>
          <t>SZV_F:EllatasiTerulet</t>
        </r>
      </text>
    </comment>
    <comment ref="J625" authorId="0" shapeId="0" xr:uid="{708C44A4-0C85-45C9-854D-B227F88E87F0}">
      <text>
        <r>
          <rPr>
            <sz val="11"/>
            <rFont val="Calibri"/>
            <family val="2"/>
            <charset val="238"/>
          </rPr>
          <t>SZV_F:EllatasertFelelos</t>
        </r>
      </text>
    </comment>
    <comment ref="K625" authorId="0" shapeId="0" xr:uid="{AE70E0A5-0B6A-4931-BB8F-F18188556BA8}">
      <text>
        <r>
          <rPr>
            <sz val="11"/>
            <rFont val="Calibri"/>
            <family val="2"/>
            <charset val="238"/>
          </rPr>
          <t>SZV_F:TervezettNettoKoltseg</t>
        </r>
      </text>
    </comment>
    <comment ref="L625" authorId="0" shapeId="0" xr:uid="{CD214C3B-3913-42C3-BFCD-4A66CE006C1D}">
      <text>
        <r>
          <rPr>
            <sz val="11"/>
            <rFont val="Calibri"/>
            <family val="2"/>
            <charset val="238"/>
          </rPr>
          <t>SZV_F:IdotartamKezdes</t>
        </r>
      </text>
    </comment>
    <comment ref="M625" authorId="0" shapeId="0" xr:uid="{4E1A2366-958F-48B2-861E-F407097F03AF}">
      <text>
        <r>
          <rPr>
            <sz val="11"/>
            <rFont val="Calibri"/>
            <family val="2"/>
            <charset val="238"/>
          </rPr>
          <t>SZV_F:IdotartamBefejezes</t>
        </r>
      </text>
    </comment>
    <comment ref="N625" authorId="0" shapeId="0" xr:uid="{E13C00D3-11B2-477C-BA0B-0F0CB97451C0}">
      <text>
        <r>
          <rPr>
            <sz val="11"/>
            <rFont val="Calibri"/>
            <family val="2"/>
            <charset val="238"/>
          </rPr>
          <t>SZV_F:NettoKoltsegUtem1</t>
        </r>
      </text>
    </comment>
    <comment ref="O625" authorId="0" shapeId="0" xr:uid="{DFE4204A-C009-4FDA-9EE6-F795DF403710}">
      <text>
        <r>
          <rPr>
            <sz val="11"/>
            <rFont val="Calibri"/>
            <family val="2"/>
            <charset val="238"/>
          </rPr>
          <t>SZV_F:NettoKoltsegUtem2</t>
        </r>
      </text>
    </comment>
    <comment ref="P625" authorId="0" shapeId="0" xr:uid="{E95832FA-047B-45A2-B5F9-36CBBA126D08}">
      <text>
        <r>
          <rPr>
            <sz val="11"/>
            <rFont val="Calibri"/>
            <family val="2"/>
            <charset val="238"/>
          </rPr>
          <t>SZV_F:EM_Melleklet2_KTG</t>
        </r>
      </text>
    </comment>
    <comment ref="R625" authorId="0" shapeId="0" xr:uid="{6994B414-3FDC-471E-9364-9DCE45E08C8A}">
      <text>
        <r>
          <rPr>
            <sz val="11"/>
            <rFont val="Calibri"/>
            <family val="2"/>
            <charset val="238"/>
          </rPr>
          <t>SZV_F:HDUtem1</t>
        </r>
      </text>
    </comment>
    <comment ref="S625" authorId="0" shapeId="0" xr:uid="{C6180923-D309-474D-A4AD-505BAA6E644A}">
      <text>
        <r>
          <rPr>
            <sz val="11"/>
            <rFont val="Calibri"/>
            <family val="2"/>
            <charset val="238"/>
          </rPr>
          <t>SZV_F:ECSUtem1</t>
        </r>
      </text>
    </comment>
    <comment ref="T625" authorId="0" shapeId="0" xr:uid="{5BC5B4B6-A08F-4C2E-8B10-048453372964}">
      <text>
        <r>
          <rPr>
            <sz val="11"/>
            <rFont val="Calibri"/>
            <family val="2"/>
            <charset val="238"/>
          </rPr>
          <t>SZV_F:KFHUtem1</t>
        </r>
      </text>
    </comment>
    <comment ref="U625" authorId="0" shapeId="0" xr:uid="{F8BEEF3D-194A-4BAA-8C6F-2E3D4F93DDF1}">
      <text>
        <r>
          <rPr>
            <sz val="11"/>
            <rFont val="Calibri"/>
            <family val="2"/>
            <charset val="238"/>
          </rPr>
          <t>SZV_F:Egyeb_SajatUtem1</t>
        </r>
      </text>
    </comment>
    <comment ref="V625" authorId="0" shapeId="0" xr:uid="{CD98751F-CB78-4BBE-A4B0-4CA740E951CB}">
      <text>
        <r>
          <rPr>
            <sz val="11"/>
            <rFont val="Calibri"/>
            <family val="2"/>
            <charset val="238"/>
          </rPr>
          <t>SZV_F:DijUtem1</t>
        </r>
      </text>
    </comment>
    <comment ref="W625" authorId="0" shapeId="0" xr:uid="{75060F5B-BBD9-462B-8758-845898AB2700}">
      <text>
        <r>
          <rPr>
            <sz val="11"/>
            <rFont val="Calibri"/>
            <family val="2"/>
            <charset val="238"/>
          </rPr>
          <t>SZV_F:EM_Melleklet1_Utem1</t>
        </r>
      </text>
    </comment>
    <comment ref="X625" authorId="0" shapeId="0" xr:uid="{A7D99D52-C893-4488-AD8E-3B64109D6F74}">
      <text>
        <r>
          <rPr>
            <sz val="11"/>
            <rFont val="Calibri"/>
            <family val="2"/>
            <charset val="238"/>
          </rPr>
          <t>SZV_F:EgyebAllamiUtem1</t>
        </r>
      </text>
    </comment>
    <comment ref="Y625" authorId="0" shapeId="0" xr:uid="{7B61122C-0663-487B-8B59-47F29AC1F864}">
      <text>
        <r>
          <rPr>
            <sz val="11"/>
            <rFont val="Calibri"/>
            <family val="2"/>
            <charset val="238"/>
          </rPr>
          <t>SZV_F:OnkormanyzatiUtem1</t>
        </r>
      </text>
    </comment>
    <comment ref="Z625" authorId="0" shapeId="0" xr:uid="{A8B445C3-957B-49A3-A151-E02703515481}">
      <text>
        <r>
          <rPr>
            <sz val="11"/>
            <rFont val="Calibri"/>
            <family val="2"/>
            <charset val="238"/>
          </rPr>
          <t>SZV_F:EUUtem1</t>
        </r>
      </text>
    </comment>
    <comment ref="AA625" authorId="0" shapeId="0" xr:uid="{F14D2478-31A5-4646-B055-D8E701A7CBFC}">
      <text>
        <r>
          <rPr>
            <sz val="11"/>
            <rFont val="Calibri"/>
            <family val="2"/>
            <charset val="238"/>
          </rPr>
          <t>SZV_F:EgyebUtem1</t>
        </r>
      </text>
    </comment>
    <comment ref="AB625" authorId="0" shapeId="0" xr:uid="{D7DF8668-A7C8-4B87-A7B5-CB4452FF0AAF}">
      <text>
        <r>
          <rPr>
            <sz val="11"/>
            <rFont val="Calibri"/>
            <family val="2"/>
            <charset val="238"/>
          </rPr>
          <t>SZV_F:HitelKotvenyUtem1</t>
        </r>
      </text>
    </comment>
    <comment ref="AC625" authorId="0" shapeId="0" xr:uid="{C9C8F943-1F08-4DBC-938E-4DAF23B617D7}">
      <text>
        <r>
          <rPr>
            <sz val="11"/>
            <rFont val="Calibri"/>
            <family val="2"/>
            <charset val="238"/>
          </rPr>
          <t>SZV_F:OsszesenUtem1</t>
        </r>
      </text>
    </comment>
    <comment ref="AF625" authorId="0" shapeId="0" xr:uid="{7C84DDC1-6A2C-4450-938D-27C249373914}">
      <text>
        <r>
          <rPr>
            <sz val="11"/>
            <rFont val="Calibri"/>
            <family val="2"/>
            <charset val="238"/>
          </rPr>
          <t>SZV_F:HDUtem2</t>
        </r>
      </text>
    </comment>
    <comment ref="AG625" authorId="0" shapeId="0" xr:uid="{AB7F2FCA-C3E9-418F-AEF6-CADC7C29255D}">
      <text>
        <r>
          <rPr>
            <sz val="11"/>
            <rFont val="Calibri"/>
            <family val="2"/>
            <charset val="238"/>
          </rPr>
          <t>SZV_F:ECSUtem2</t>
        </r>
      </text>
    </comment>
    <comment ref="AH625" authorId="0" shapeId="0" xr:uid="{85FE6467-0754-453D-839D-FDD1086206D7}">
      <text>
        <r>
          <rPr>
            <sz val="11"/>
            <rFont val="Calibri"/>
            <family val="2"/>
            <charset val="238"/>
          </rPr>
          <t>SZV_F:KFHUtem2</t>
        </r>
      </text>
    </comment>
    <comment ref="AI625" authorId="0" shapeId="0" xr:uid="{85C76DAF-74F3-4F3A-BCD7-05557D2D0E3E}">
      <text>
        <r>
          <rPr>
            <sz val="11"/>
            <rFont val="Calibri"/>
            <family val="2"/>
            <charset val="238"/>
          </rPr>
          <t>SZV_F:Egyeb_SajatUtem2</t>
        </r>
      </text>
    </comment>
    <comment ref="AJ625" authorId="0" shapeId="0" xr:uid="{57083B20-3C8D-489B-96DD-C5A08E82DC53}">
      <text>
        <r>
          <rPr>
            <sz val="11"/>
            <rFont val="Calibri"/>
            <family val="2"/>
            <charset val="238"/>
          </rPr>
          <t>SZV_F:DijUtem2</t>
        </r>
      </text>
    </comment>
    <comment ref="AK625" authorId="0" shapeId="0" xr:uid="{EB34EAA3-8E74-438B-9871-6FF096B71136}">
      <text>
        <r>
          <rPr>
            <sz val="11"/>
            <rFont val="Calibri"/>
            <family val="2"/>
            <charset val="238"/>
          </rPr>
          <t>SZV_F:EM_Melleklet1_Utem2</t>
        </r>
      </text>
    </comment>
    <comment ref="AL625" authorId="0" shapeId="0" xr:uid="{ECADE10D-951C-4B4E-BAC5-AF479C3EF441}">
      <text>
        <r>
          <rPr>
            <sz val="11"/>
            <rFont val="Calibri"/>
            <family val="2"/>
            <charset val="238"/>
          </rPr>
          <t>SZV_F:EgyebAllamiUtem2</t>
        </r>
      </text>
    </comment>
    <comment ref="AM625" authorId="0" shapeId="0" xr:uid="{36F2FA80-B783-4B1D-BBCF-311AC6CF3181}">
      <text>
        <r>
          <rPr>
            <sz val="11"/>
            <rFont val="Calibri"/>
            <family val="2"/>
            <charset val="238"/>
          </rPr>
          <t>SZV_F:OnkormanyzatiUtem2</t>
        </r>
      </text>
    </comment>
    <comment ref="AN625" authorId="0" shapeId="0" xr:uid="{DF943FCE-8F37-4D88-AD3C-517364BB7A74}">
      <text>
        <r>
          <rPr>
            <sz val="11"/>
            <rFont val="Calibri"/>
            <family val="2"/>
            <charset val="238"/>
          </rPr>
          <t>SZV_F:EUUtem2</t>
        </r>
      </text>
    </comment>
    <comment ref="AO625" authorId="0" shapeId="0" xr:uid="{D1FFC9BC-E43C-4448-98B9-A2F7425304D0}">
      <text>
        <r>
          <rPr>
            <sz val="11"/>
            <rFont val="Calibri"/>
            <family val="2"/>
            <charset val="238"/>
          </rPr>
          <t>SZV_F:EgyebUtem2</t>
        </r>
      </text>
    </comment>
    <comment ref="AP625" authorId="0" shapeId="0" xr:uid="{5B46F04E-E888-427B-9F0B-2270FE85097E}">
      <text>
        <r>
          <rPr>
            <sz val="11"/>
            <rFont val="Calibri"/>
            <family val="2"/>
            <charset val="238"/>
          </rPr>
          <t>SZV_F:HitelKotvenyUtem2</t>
        </r>
      </text>
    </comment>
    <comment ref="AQ625" authorId="0" shapeId="0" xr:uid="{21E236A4-314A-41A7-BA6B-31BB3C4BB5BA}">
      <text>
        <r>
          <rPr>
            <sz val="11"/>
            <rFont val="Calibri"/>
            <family val="2"/>
            <charset val="238"/>
          </rPr>
          <t>SZV_F:OsszesenUtem2</t>
        </r>
      </text>
    </comment>
    <comment ref="AR625" authorId="0" shapeId="0" xr:uid="{7F7A0DF7-629B-4E68-80B3-156A42492DC9}">
      <text>
        <r>
          <rPr>
            <sz val="11"/>
            <rFont val="Calibri"/>
            <family val="2"/>
            <charset val="238"/>
          </rPr>
          <t>SZV_F:ForrashianyUtem2</t>
        </r>
      </text>
    </comment>
    <comment ref="AU625" authorId="0" shapeId="0" xr:uid="{A94B0263-BE42-4E8D-9327-15280347757D}">
      <text>
        <r>
          <rPr>
            <sz val="11"/>
            <rFont val="Calibri"/>
            <family val="2"/>
            <charset val="238"/>
          </rPr>
          <t>SZV_F:Indokolas</t>
        </r>
      </text>
    </comment>
    <comment ref="AV625" authorId="0" shapeId="0" xr:uid="{B400CE25-2321-47FD-8A88-B8AD8FFF9D6B}">
      <text>
        <r>
          <rPr>
            <sz val="11"/>
            <rFont val="Calibri"/>
            <family val="2"/>
            <charset val="238"/>
          </rPr>
          <t>SZV_F:Megjegyzes</t>
        </r>
      </text>
    </comment>
    <comment ref="AW625" authorId="0" shapeId="0" xr:uid="{BCAC78A1-A26A-4BF7-9D7F-AD00BD8F1745}">
      <text>
        <r>
          <rPr>
            <sz val="11"/>
            <rFont val="Calibri"/>
            <family val="2"/>
            <charset val="238"/>
          </rPr>
          <t>SZV_F:FeladatSorszam</t>
        </r>
      </text>
    </comment>
    <comment ref="AY625" authorId="0" shapeId="0" xr:uid="{52D08841-015A-4EE8-A76B-6D9A132490F9}">
      <text>
        <r>
          <rPr>
            <sz val="11"/>
            <rFont val="Calibri"/>
            <family val="2"/>
            <charset val="238"/>
          </rPr>
          <t>SZV_F:ISA</t>
        </r>
      </text>
    </comment>
    <comment ref="B626" authorId="0" shapeId="0" xr:uid="{E79EE1C9-165A-4658-8B85-5858C13099A9}">
      <text>
        <r>
          <rPr>
            <sz val="11"/>
            <rFont val="Calibri"/>
            <family val="2"/>
            <charset val="238"/>
          </rPr>
          <t>SZV_F:FontossagiSorrent</t>
        </r>
      </text>
    </comment>
    <comment ref="C626" authorId="0" shapeId="0" xr:uid="{C0FBDD3B-2CEF-474E-B259-0E6405D77717}">
      <text>
        <r>
          <rPr>
            <sz val="11"/>
            <rFont val="Calibri"/>
            <family val="2"/>
            <charset val="238"/>
          </rPr>
          <t>SZV_F:FeladatKategoria</t>
        </r>
      </text>
    </comment>
    <comment ref="D626" authorId="0" shapeId="0" xr:uid="{B25D0438-C1DC-4E07-A470-C59D9CFCFE3A}">
      <text>
        <r>
          <rPr>
            <sz val="11"/>
            <rFont val="Calibri"/>
            <family val="2"/>
            <charset val="238"/>
          </rPr>
          <t>SZV_F:FeladatMegnevezes</t>
        </r>
      </text>
    </comment>
    <comment ref="E626" authorId="0" shapeId="0" xr:uid="{D5031EDF-7373-4D39-ADCA-0EC7C7CA7AD5}">
      <text>
        <r>
          <rPr>
            <sz val="11"/>
            <rFont val="Calibri"/>
            <family val="2"/>
            <charset val="238"/>
          </rPr>
          <t>SZV_F:ElviEngedelySzam</t>
        </r>
      </text>
    </comment>
    <comment ref="F626" authorId="0" shapeId="0" xr:uid="{F12972DA-F77E-4C92-A4FD-700ACF95DEBA}">
      <text>
        <r>
          <rPr>
            <sz val="11"/>
            <rFont val="Calibri"/>
            <family val="2"/>
            <charset val="238"/>
          </rPr>
          <t>SZV_F:VKR_Kod</t>
        </r>
      </text>
    </comment>
    <comment ref="G626" authorId="0" shapeId="0" xr:uid="{F7BD0E7F-36E8-4CB4-A789-F4941F2A5576}">
      <text>
        <r>
          <rPr>
            <sz val="11"/>
            <rFont val="Calibri"/>
            <family val="2"/>
            <charset val="238"/>
          </rPr>
          <t>SZV_F:VKR_Nev</t>
        </r>
      </text>
    </comment>
    <comment ref="H626" authorId="0" shapeId="0" xr:uid="{748E432B-6B22-4D76-B49B-B76BE1CB292D}">
      <text>
        <r>
          <rPr>
            <sz val="11"/>
            <rFont val="Calibri"/>
            <family val="2"/>
            <charset val="238"/>
          </rPr>
          <t>SZV_F:FeladatAzonosito</t>
        </r>
      </text>
    </comment>
    <comment ref="I626" authorId="0" shapeId="0" xr:uid="{180E08E7-7A28-4C35-925D-35BD2C742ADA}">
      <text>
        <r>
          <rPr>
            <sz val="11"/>
            <rFont val="Calibri"/>
            <family val="2"/>
            <charset val="238"/>
          </rPr>
          <t>SZV_F:EllatasiTerulet</t>
        </r>
      </text>
    </comment>
    <comment ref="J626" authorId="0" shapeId="0" xr:uid="{0EE87489-644A-4EF7-94A7-B7AD215861F2}">
      <text>
        <r>
          <rPr>
            <sz val="11"/>
            <rFont val="Calibri"/>
            <family val="2"/>
            <charset val="238"/>
          </rPr>
          <t>SZV_F:EllatasertFelelos</t>
        </r>
      </text>
    </comment>
    <comment ref="K626" authorId="0" shapeId="0" xr:uid="{303691F7-24E4-45D7-B161-06B6D565ADCA}">
      <text>
        <r>
          <rPr>
            <sz val="11"/>
            <rFont val="Calibri"/>
            <family val="2"/>
            <charset val="238"/>
          </rPr>
          <t>SZV_F:TervezettNettoKoltseg</t>
        </r>
      </text>
    </comment>
    <comment ref="L626" authorId="0" shapeId="0" xr:uid="{393A1723-4082-42E1-A58B-0ACF0C35A2E7}">
      <text>
        <r>
          <rPr>
            <sz val="11"/>
            <rFont val="Calibri"/>
            <family val="2"/>
            <charset val="238"/>
          </rPr>
          <t>SZV_F:IdotartamKezdes</t>
        </r>
      </text>
    </comment>
    <comment ref="M626" authorId="0" shapeId="0" xr:uid="{099C6A2D-334D-4A3F-BB4D-811BFAFA67A2}">
      <text>
        <r>
          <rPr>
            <sz val="11"/>
            <rFont val="Calibri"/>
            <family val="2"/>
            <charset val="238"/>
          </rPr>
          <t>SZV_F:IdotartamBefejezes</t>
        </r>
      </text>
    </comment>
    <comment ref="N626" authorId="0" shapeId="0" xr:uid="{E83733C7-1511-41DA-8D98-1E4C0826E6B6}">
      <text>
        <r>
          <rPr>
            <sz val="11"/>
            <rFont val="Calibri"/>
            <family val="2"/>
            <charset val="238"/>
          </rPr>
          <t>SZV_F:NettoKoltsegUtem1</t>
        </r>
      </text>
    </comment>
    <comment ref="O626" authorId="0" shapeId="0" xr:uid="{04FFE5BD-9516-4797-A275-E3410A0DE2DC}">
      <text>
        <r>
          <rPr>
            <sz val="11"/>
            <rFont val="Calibri"/>
            <family val="2"/>
            <charset val="238"/>
          </rPr>
          <t>SZV_F:NettoKoltsegUtem2</t>
        </r>
      </text>
    </comment>
    <comment ref="P626" authorId="0" shapeId="0" xr:uid="{36B2E864-1134-421E-A26E-5D1BB1A2D0EF}">
      <text>
        <r>
          <rPr>
            <sz val="11"/>
            <rFont val="Calibri"/>
            <family val="2"/>
            <charset val="238"/>
          </rPr>
          <t>SZV_F:EM_Melleklet2_KTG</t>
        </r>
      </text>
    </comment>
    <comment ref="R626" authorId="0" shapeId="0" xr:uid="{0356758C-FC7A-4E12-8155-70740F3D1C9B}">
      <text>
        <r>
          <rPr>
            <sz val="11"/>
            <rFont val="Calibri"/>
            <family val="2"/>
            <charset val="238"/>
          </rPr>
          <t>SZV_F:HDUtem1</t>
        </r>
      </text>
    </comment>
    <comment ref="S626" authorId="0" shapeId="0" xr:uid="{63115F0E-C379-4DBD-A41B-F58166E4C5D0}">
      <text>
        <r>
          <rPr>
            <sz val="11"/>
            <rFont val="Calibri"/>
            <family val="2"/>
            <charset val="238"/>
          </rPr>
          <t>SZV_F:ECSUtem1</t>
        </r>
      </text>
    </comment>
    <comment ref="T626" authorId="0" shapeId="0" xr:uid="{EC37E981-DAC1-4AA6-81E6-D34C31087EEA}">
      <text>
        <r>
          <rPr>
            <sz val="11"/>
            <rFont val="Calibri"/>
            <family val="2"/>
            <charset val="238"/>
          </rPr>
          <t>SZV_F:KFHUtem1</t>
        </r>
      </text>
    </comment>
    <comment ref="U626" authorId="0" shapeId="0" xr:uid="{B2C06800-A477-4323-BEF9-45BA3F72065D}">
      <text>
        <r>
          <rPr>
            <sz val="11"/>
            <rFont val="Calibri"/>
            <family val="2"/>
            <charset val="238"/>
          </rPr>
          <t>SZV_F:Egyeb_SajatUtem1</t>
        </r>
      </text>
    </comment>
    <comment ref="V626" authorId="0" shapeId="0" xr:uid="{52F59F79-C750-481D-8ECB-DB7AB4F05DBC}">
      <text>
        <r>
          <rPr>
            <sz val="11"/>
            <rFont val="Calibri"/>
            <family val="2"/>
            <charset val="238"/>
          </rPr>
          <t>SZV_F:DijUtem1</t>
        </r>
      </text>
    </comment>
    <comment ref="W626" authorId="0" shapeId="0" xr:uid="{1BD52C37-511D-45B4-A61D-7394F7DFA8BB}">
      <text>
        <r>
          <rPr>
            <sz val="11"/>
            <rFont val="Calibri"/>
            <family val="2"/>
            <charset val="238"/>
          </rPr>
          <t>SZV_F:EM_Melleklet1_Utem1</t>
        </r>
      </text>
    </comment>
    <comment ref="X626" authorId="0" shapeId="0" xr:uid="{49C40E6B-B5AD-487F-AD1D-F7659C275EAB}">
      <text>
        <r>
          <rPr>
            <sz val="11"/>
            <rFont val="Calibri"/>
            <family val="2"/>
            <charset val="238"/>
          </rPr>
          <t>SZV_F:EgyebAllamiUtem1</t>
        </r>
      </text>
    </comment>
    <comment ref="Y626" authorId="0" shapeId="0" xr:uid="{222C7052-7001-42D0-A7E0-24B7DD4BA482}">
      <text>
        <r>
          <rPr>
            <sz val="11"/>
            <rFont val="Calibri"/>
            <family val="2"/>
            <charset val="238"/>
          </rPr>
          <t>SZV_F:OnkormanyzatiUtem1</t>
        </r>
      </text>
    </comment>
    <comment ref="Z626" authorId="0" shapeId="0" xr:uid="{5C610792-53D4-40D3-BD69-D408FB876822}">
      <text>
        <r>
          <rPr>
            <sz val="11"/>
            <rFont val="Calibri"/>
            <family val="2"/>
            <charset val="238"/>
          </rPr>
          <t>SZV_F:EUUtem1</t>
        </r>
      </text>
    </comment>
    <comment ref="AA626" authorId="0" shapeId="0" xr:uid="{5A6EE9C4-E0F1-4C53-971E-4FED31EAE717}">
      <text>
        <r>
          <rPr>
            <sz val="11"/>
            <rFont val="Calibri"/>
            <family val="2"/>
            <charset val="238"/>
          </rPr>
          <t>SZV_F:EgyebUtem1</t>
        </r>
      </text>
    </comment>
    <comment ref="AB626" authorId="0" shapeId="0" xr:uid="{7465FCD3-2A2A-4CFF-83AB-CA7486D2D0F6}">
      <text>
        <r>
          <rPr>
            <sz val="11"/>
            <rFont val="Calibri"/>
            <family val="2"/>
            <charset val="238"/>
          </rPr>
          <t>SZV_F:HitelKotvenyUtem1</t>
        </r>
      </text>
    </comment>
    <comment ref="AC626" authorId="0" shapeId="0" xr:uid="{67C31E8A-04B7-4FB5-92FC-017DB662974F}">
      <text>
        <r>
          <rPr>
            <sz val="11"/>
            <rFont val="Calibri"/>
            <family val="2"/>
            <charset val="238"/>
          </rPr>
          <t>SZV_F:OsszesenUtem1</t>
        </r>
      </text>
    </comment>
    <comment ref="AF626" authorId="0" shapeId="0" xr:uid="{724DF307-2A79-46F0-855A-39F6BDB8B983}">
      <text>
        <r>
          <rPr>
            <sz val="11"/>
            <rFont val="Calibri"/>
            <family val="2"/>
            <charset val="238"/>
          </rPr>
          <t>SZV_F:HDUtem2</t>
        </r>
      </text>
    </comment>
    <comment ref="AG626" authorId="0" shapeId="0" xr:uid="{3C21292E-5975-46B1-A8FB-6B4D6FC96CCC}">
      <text>
        <r>
          <rPr>
            <sz val="11"/>
            <rFont val="Calibri"/>
            <family val="2"/>
            <charset val="238"/>
          </rPr>
          <t>SZV_F:ECSUtem2</t>
        </r>
      </text>
    </comment>
    <comment ref="AH626" authorId="0" shapeId="0" xr:uid="{6F64CA33-22E0-40F7-B291-42C2D19BDFAF}">
      <text>
        <r>
          <rPr>
            <sz val="11"/>
            <rFont val="Calibri"/>
            <family val="2"/>
            <charset val="238"/>
          </rPr>
          <t>SZV_F:KFHUtem2</t>
        </r>
      </text>
    </comment>
    <comment ref="AI626" authorId="0" shapeId="0" xr:uid="{06EEF9BB-0D66-4E3A-852F-B36B98AF902D}">
      <text>
        <r>
          <rPr>
            <sz val="11"/>
            <rFont val="Calibri"/>
            <family val="2"/>
            <charset val="238"/>
          </rPr>
          <t>SZV_F:Egyeb_SajatUtem2</t>
        </r>
      </text>
    </comment>
    <comment ref="AJ626" authorId="0" shapeId="0" xr:uid="{32E01F83-373C-4BB5-8CA9-F7E12EF99F0F}">
      <text>
        <r>
          <rPr>
            <sz val="11"/>
            <rFont val="Calibri"/>
            <family val="2"/>
            <charset val="238"/>
          </rPr>
          <t>SZV_F:DijUtem2</t>
        </r>
      </text>
    </comment>
    <comment ref="AK626" authorId="0" shapeId="0" xr:uid="{E4DB8FCD-8FDD-4746-8556-F9A9B9C21842}">
      <text>
        <r>
          <rPr>
            <sz val="11"/>
            <rFont val="Calibri"/>
            <family val="2"/>
            <charset val="238"/>
          </rPr>
          <t>SZV_F:EM_Melleklet1_Utem2</t>
        </r>
      </text>
    </comment>
    <comment ref="AL626" authorId="0" shapeId="0" xr:uid="{7A123966-B913-461A-AAA2-2F40E1F85951}">
      <text>
        <r>
          <rPr>
            <sz val="11"/>
            <rFont val="Calibri"/>
            <family val="2"/>
            <charset val="238"/>
          </rPr>
          <t>SZV_F:EgyebAllamiUtem2</t>
        </r>
      </text>
    </comment>
    <comment ref="AM626" authorId="0" shapeId="0" xr:uid="{AAD83A4E-C602-4339-8C3F-4FA14DAC5CB1}">
      <text>
        <r>
          <rPr>
            <sz val="11"/>
            <rFont val="Calibri"/>
            <family val="2"/>
            <charset val="238"/>
          </rPr>
          <t>SZV_F:OnkormanyzatiUtem2</t>
        </r>
      </text>
    </comment>
    <comment ref="AN626" authorId="0" shapeId="0" xr:uid="{A031225D-14F5-4FD4-AC88-2247B07D6902}">
      <text>
        <r>
          <rPr>
            <sz val="11"/>
            <rFont val="Calibri"/>
            <family val="2"/>
            <charset val="238"/>
          </rPr>
          <t>SZV_F:EUUtem2</t>
        </r>
      </text>
    </comment>
    <comment ref="AO626" authorId="0" shapeId="0" xr:uid="{1B1657AB-90D4-4E29-83D4-5E0955E57EC7}">
      <text>
        <r>
          <rPr>
            <sz val="11"/>
            <rFont val="Calibri"/>
            <family val="2"/>
            <charset val="238"/>
          </rPr>
          <t>SZV_F:EgyebUtem2</t>
        </r>
      </text>
    </comment>
    <comment ref="AP626" authorId="0" shapeId="0" xr:uid="{11953C3F-44B1-4186-9E22-456388C5964D}">
      <text>
        <r>
          <rPr>
            <sz val="11"/>
            <rFont val="Calibri"/>
            <family val="2"/>
            <charset val="238"/>
          </rPr>
          <t>SZV_F:HitelKotvenyUtem2</t>
        </r>
      </text>
    </comment>
    <comment ref="AQ626" authorId="0" shapeId="0" xr:uid="{4195BE3E-E586-4DD7-9ED7-DE0F50DAB9E5}">
      <text>
        <r>
          <rPr>
            <sz val="11"/>
            <rFont val="Calibri"/>
            <family val="2"/>
            <charset val="238"/>
          </rPr>
          <t>SZV_F:OsszesenUtem2</t>
        </r>
      </text>
    </comment>
    <comment ref="AR626" authorId="0" shapeId="0" xr:uid="{7C054D0A-C7D2-42C6-AEA3-B961A48121C8}">
      <text>
        <r>
          <rPr>
            <sz val="11"/>
            <rFont val="Calibri"/>
            <family val="2"/>
            <charset val="238"/>
          </rPr>
          <t>SZV_F:ForrashianyUtem2</t>
        </r>
      </text>
    </comment>
    <comment ref="AU626" authorId="0" shapeId="0" xr:uid="{5357C3D2-1CDB-41B8-81D3-A0DAFEABEDD1}">
      <text>
        <r>
          <rPr>
            <sz val="11"/>
            <rFont val="Calibri"/>
            <family val="2"/>
            <charset val="238"/>
          </rPr>
          <t>SZV_F:Indokolas</t>
        </r>
      </text>
    </comment>
    <comment ref="AV626" authorId="0" shapeId="0" xr:uid="{B0C4C942-32F1-43D5-B01C-15E48378A9AF}">
      <text>
        <r>
          <rPr>
            <sz val="11"/>
            <rFont val="Calibri"/>
            <family val="2"/>
            <charset val="238"/>
          </rPr>
          <t>SZV_F:Megjegyzes</t>
        </r>
      </text>
    </comment>
    <comment ref="AW626" authorId="0" shapeId="0" xr:uid="{4AED782A-2E0C-47ED-930D-EE345BEE4344}">
      <text>
        <r>
          <rPr>
            <sz val="11"/>
            <rFont val="Calibri"/>
            <family val="2"/>
            <charset val="238"/>
          </rPr>
          <t>SZV_F:FeladatSorszam</t>
        </r>
      </text>
    </comment>
    <comment ref="AY626" authorId="0" shapeId="0" xr:uid="{5F40C6F3-2472-41B2-9BD8-95BDA482C59C}">
      <text>
        <r>
          <rPr>
            <sz val="11"/>
            <rFont val="Calibri"/>
            <family val="2"/>
            <charset val="238"/>
          </rPr>
          <t>SZV_F:ISA</t>
        </r>
      </text>
    </comment>
    <comment ref="B627" authorId="0" shapeId="0" xr:uid="{0CB52423-D11E-4F2D-8132-3642F8760C0C}">
      <text>
        <r>
          <rPr>
            <sz val="11"/>
            <rFont val="Calibri"/>
            <family val="2"/>
            <charset val="238"/>
          </rPr>
          <t>SZV_F:FontossagiSorrent</t>
        </r>
      </text>
    </comment>
    <comment ref="C627" authorId="0" shapeId="0" xr:uid="{7C9344CC-F7A2-40B2-A942-D27E190D1C0D}">
      <text>
        <r>
          <rPr>
            <sz val="11"/>
            <rFont val="Calibri"/>
            <family val="2"/>
            <charset val="238"/>
          </rPr>
          <t>SZV_F:FeladatKategoria</t>
        </r>
      </text>
    </comment>
    <comment ref="D627" authorId="0" shapeId="0" xr:uid="{61C41BC2-7D9D-4441-9545-0F2FF957C7B2}">
      <text>
        <r>
          <rPr>
            <sz val="11"/>
            <rFont val="Calibri"/>
            <family val="2"/>
            <charset val="238"/>
          </rPr>
          <t>SZV_F:FeladatMegnevezes</t>
        </r>
      </text>
    </comment>
    <comment ref="E627" authorId="0" shapeId="0" xr:uid="{8D36FFA2-3DA1-4773-9AD9-55318A22DC6C}">
      <text>
        <r>
          <rPr>
            <sz val="11"/>
            <rFont val="Calibri"/>
            <family val="2"/>
            <charset val="238"/>
          </rPr>
          <t>SZV_F:ElviEngedelySzam</t>
        </r>
      </text>
    </comment>
    <comment ref="F627" authorId="0" shapeId="0" xr:uid="{A5BD2079-B623-4BCA-9716-8C8D9C26AA6A}">
      <text>
        <r>
          <rPr>
            <sz val="11"/>
            <rFont val="Calibri"/>
            <family val="2"/>
            <charset val="238"/>
          </rPr>
          <t>SZV_F:VKR_Kod</t>
        </r>
      </text>
    </comment>
    <comment ref="G627" authorId="0" shapeId="0" xr:uid="{22E5F0A6-57D5-455E-BB10-E98B26DBC7A0}">
      <text>
        <r>
          <rPr>
            <sz val="11"/>
            <rFont val="Calibri"/>
            <family val="2"/>
            <charset val="238"/>
          </rPr>
          <t>SZV_F:VKR_Nev</t>
        </r>
      </text>
    </comment>
    <comment ref="H627" authorId="0" shapeId="0" xr:uid="{6805319B-E220-4B64-9454-E5D517B88F35}">
      <text>
        <r>
          <rPr>
            <sz val="11"/>
            <rFont val="Calibri"/>
            <family val="2"/>
            <charset val="238"/>
          </rPr>
          <t>SZV_F:FeladatAzonosito</t>
        </r>
      </text>
    </comment>
    <comment ref="I627" authorId="0" shapeId="0" xr:uid="{BA195FB4-3BFC-42E4-9A3D-51EC088F80BD}">
      <text>
        <r>
          <rPr>
            <sz val="11"/>
            <rFont val="Calibri"/>
            <family val="2"/>
            <charset val="238"/>
          </rPr>
          <t>SZV_F:EllatasiTerulet</t>
        </r>
      </text>
    </comment>
    <comment ref="J627" authorId="0" shapeId="0" xr:uid="{E59D2C27-639B-472E-B1A9-2171E1A4C88B}">
      <text>
        <r>
          <rPr>
            <sz val="11"/>
            <rFont val="Calibri"/>
            <family val="2"/>
            <charset val="238"/>
          </rPr>
          <t>SZV_F:EllatasertFelelos</t>
        </r>
      </text>
    </comment>
    <comment ref="K627" authorId="0" shapeId="0" xr:uid="{0B09729A-1D7F-4E91-9BA7-787569BED6F1}">
      <text>
        <r>
          <rPr>
            <sz val="11"/>
            <rFont val="Calibri"/>
            <family val="2"/>
            <charset val="238"/>
          </rPr>
          <t>SZV_F:TervezettNettoKoltseg</t>
        </r>
      </text>
    </comment>
    <comment ref="L627" authorId="0" shapeId="0" xr:uid="{18E7F4D5-2471-4018-998B-026C31C01290}">
      <text>
        <r>
          <rPr>
            <sz val="11"/>
            <rFont val="Calibri"/>
            <family val="2"/>
            <charset val="238"/>
          </rPr>
          <t>SZV_F:IdotartamKezdes</t>
        </r>
      </text>
    </comment>
    <comment ref="M627" authorId="0" shapeId="0" xr:uid="{A0CB6E7A-CD9A-4B76-A870-A2A4BFC4C5B4}">
      <text>
        <r>
          <rPr>
            <sz val="11"/>
            <rFont val="Calibri"/>
            <family val="2"/>
            <charset val="238"/>
          </rPr>
          <t>SZV_F:IdotartamBefejezes</t>
        </r>
      </text>
    </comment>
    <comment ref="N627" authorId="0" shapeId="0" xr:uid="{076F96B0-7770-4410-95E3-BD3281404900}">
      <text>
        <r>
          <rPr>
            <sz val="11"/>
            <rFont val="Calibri"/>
            <family val="2"/>
            <charset val="238"/>
          </rPr>
          <t>SZV_F:NettoKoltsegUtem1</t>
        </r>
      </text>
    </comment>
    <comment ref="O627" authorId="0" shapeId="0" xr:uid="{B20F15F2-15B7-492A-BD7C-A69B119BB4B8}">
      <text>
        <r>
          <rPr>
            <sz val="11"/>
            <rFont val="Calibri"/>
            <family val="2"/>
            <charset val="238"/>
          </rPr>
          <t>SZV_F:NettoKoltsegUtem2</t>
        </r>
      </text>
    </comment>
    <comment ref="P627" authorId="0" shapeId="0" xr:uid="{FDE4796A-1B2B-410A-9D72-F1ED3785C55E}">
      <text>
        <r>
          <rPr>
            <sz val="11"/>
            <rFont val="Calibri"/>
            <family val="2"/>
            <charset val="238"/>
          </rPr>
          <t>SZV_F:EM_Melleklet2_KTG</t>
        </r>
      </text>
    </comment>
    <comment ref="R627" authorId="0" shapeId="0" xr:uid="{9484E2AE-6766-47EB-9766-7F1194DC084D}">
      <text>
        <r>
          <rPr>
            <sz val="11"/>
            <rFont val="Calibri"/>
            <family val="2"/>
            <charset val="238"/>
          </rPr>
          <t>SZV_F:HDUtem1</t>
        </r>
      </text>
    </comment>
    <comment ref="S627" authorId="0" shapeId="0" xr:uid="{6673882C-3662-40DE-B05C-766F02B4A290}">
      <text>
        <r>
          <rPr>
            <sz val="11"/>
            <rFont val="Calibri"/>
            <family val="2"/>
            <charset val="238"/>
          </rPr>
          <t>SZV_F:ECSUtem1</t>
        </r>
      </text>
    </comment>
    <comment ref="T627" authorId="0" shapeId="0" xr:uid="{45E43D76-3FF1-4924-B182-E132C45B5EF3}">
      <text>
        <r>
          <rPr>
            <sz val="11"/>
            <rFont val="Calibri"/>
            <family val="2"/>
            <charset val="238"/>
          </rPr>
          <t>SZV_F:KFHUtem1</t>
        </r>
      </text>
    </comment>
    <comment ref="U627" authorId="0" shapeId="0" xr:uid="{230E1067-DDF1-4AFA-8590-C37438578F99}">
      <text>
        <r>
          <rPr>
            <sz val="11"/>
            <rFont val="Calibri"/>
            <family val="2"/>
            <charset val="238"/>
          </rPr>
          <t>SZV_F:Egyeb_SajatUtem1</t>
        </r>
      </text>
    </comment>
    <comment ref="V627" authorId="0" shapeId="0" xr:uid="{7399A9C5-306E-43D5-9FB0-C16CECD2526C}">
      <text>
        <r>
          <rPr>
            <sz val="11"/>
            <rFont val="Calibri"/>
            <family val="2"/>
            <charset val="238"/>
          </rPr>
          <t>SZV_F:DijUtem1</t>
        </r>
      </text>
    </comment>
    <comment ref="W627" authorId="0" shapeId="0" xr:uid="{6535852E-78CF-41D4-BD0D-5C7DBD89ADDF}">
      <text>
        <r>
          <rPr>
            <sz val="11"/>
            <rFont val="Calibri"/>
            <family val="2"/>
            <charset val="238"/>
          </rPr>
          <t>SZV_F:EM_Melleklet1_Utem1</t>
        </r>
      </text>
    </comment>
    <comment ref="X627" authorId="0" shapeId="0" xr:uid="{161A581C-FA9C-44C1-8330-9E2AB2308C2D}">
      <text>
        <r>
          <rPr>
            <sz val="11"/>
            <rFont val="Calibri"/>
            <family val="2"/>
            <charset val="238"/>
          </rPr>
          <t>SZV_F:EgyebAllamiUtem1</t>
        </r>
      </text>
    </comment>
    <comment ref="Y627" authorId="0" shapeId="0" xr:uid="{DDC8E4AD-8159-4F99-A321-F12BCD732D8F}">
      <text>
        <r>
          <rPr>
            <sz val="11"/>
            <rFont val="Calibri"/>
            <family val="2"/>
            <charset val="238"/>
          </rPr>
          <t>SZV_F:OnkormanyzatiUtem1</t>
        </r>
      </text>
    </comment>
    <comment ref="Z627" authorId="0" shapeId="0" xr:uid="{75BB6BF5-7FBF-4686-A6FD-3E64DF5D500C}">
      <text>
        <r>
          <rPr>
            <sz val="11"/>
            <rFont val="Calibri"/>
            <family val="2"/>
            <charset val="238"/>
          </rPr>
          <t>SZV_F:EUUtem1</t>
        </r>
      </text>
    </comment>
    <comment ref="AA627" authorId="0" shapeId="0" xr:uid="{687365DA-83BC-44C7-82DF-5260DFCFFB5B}">
      <text>
        <r>
          <rPr>
            <sz val="11"/>
            <rFont val="Calibri"/>
            <family val="2"/>
            <charset val="238"/>
          </rPr>
          <t>SZV_F:EgyebUtem1</t>
        </r>
      </text>
    </comment>
    <comment ref="AB627" authorId="0" shapeId="0" xr:uid="{86569A57-9D69-4E99-B5EE-821A9050ECA5}">
      <text>
        <r>
          <rPr>
            <sz val="11"/>
            <rFont val="Calibri"/>
            <family val="2"/>
            <charset val="238"/>
          </rPr>
          <t>SZV_F:HitelKotvenyUtem1</t>
        </r>
      </text>
    </comment>
    <comment ref="AC627" authorId="0" shapeId="0" xr:uid="{2D2006D8-D80F-43B6-81C7-09B6171F6583}">
      <text>
        <r>
          <rPr>
            <sz val="11"/>
            <rFont val="Calibri"/>
            <family val="2"/>
            <charset val="238"/>
          </rPr>
          <t>SZV_F:OsszesenUtem1</t>
        </r>
      </text>
    </comment>
    <comment ref="AF627" authorId="0" shapeId="0" xr:uid="{97679C49-5D15-41D5-9D64-A03D2B300965}">
      <text>
        <r>
          <rPr>
            <sz val="11"/>
            <rFont val="Calibri"/>
            <family val="2"/>
            <charset val="238"/>
          </rPr>
          <t>SZV_F:HDUtem2</t>
        </r>
      </text>
    </comment>
    <comment ref="AG627" authorId="0" shapeId="0" xr:uid="{D1CCEEFF-2F0B-4ECA-9415-A25FB601B674}">
      <text>
        <r>
          <rPr>
            <sz val="11"/>
            <rFont val="Calibri"/>
            <family val="2"/>
            <charset val="238"/>
          </rPr>
          <t>SZV_F:ECSUtem2</t>
        </r>
      </text>
    </comment>
    <comment ref="AH627" authorId="0" shapeId="0" xr:uid="{38BBD0C0-8889-495E-886D-B68B7E835FD2}">
      <text>
        <r>
          <rPr>
            <sz val="11"/>
            <rFont val="Calibri"/>
            <family val="2"/>
            <charset val="238"/>
          </rPr>
          <t>SZV_F:KFHUtem2</t>
        </r>
      </text>
    </comment>
    <comment ref="AI627" authorId="0" shapeId="0" xr:uid="{A0FD9895-1C88-428C-86EF-3F19A81AB5EA}">
      <text>
        <r>
          <rPr>
            <sz val="11"/>
            <rFont val="Calibri"/>
            <family val="2"/>
            <charset val="238"/>
          </rPr>
          <t>SZV_F:Egyeb_SajatUtem2</t>
        </r>
      </text>
    </comment>
    <comment ref="AJ627" authorId="0" shapeId="0" xr:uid="{1F0365D4-5F2E-4450-8909-44CE928D86BD}">
      <text>
        <r>
          <rPr>
            <sz val="11"/>
            <rFont val="Calibri"/>
            <family val="2"/>
            <charset val="238"/>
          </rPr>
          <t>SZV_F:DijUtem2</t>
        </r>
      </text>
    </comment>
    <comment ref="AK627" authorId="0" shapeId="0" xr:uid="{812E8CC6-443E-463E-8453-149281526B04}">
      <text>
        <r>
          <rPr>
            <sz val="11"/>
            <rFont val="Calibri"/>
            <family val="2"/>
            <charset val="238"/>
          </rPr>
          <t>SZV_F:EM_Melleklet1_Utem2</t>
        </r>
      </text>
    </comment>
    <comment ref="AL627" authorId="0" shapeId="0" xr:uid="{C6339972-D61D-44A4-BC94-FD42EAB75645}">
      <text>
        <r>
          <rPr>
            <sz val="11"/>
            <rFont val="Calibri"/>
            <family val="2"/>
            <charset val="238"/>
          </rPr>
          <t>SZV_F:EgyebAllamiUtem2</t>
        </r>
      </text>
    </comment>
    <comment ref="AM627" authorId="0" shapeId="0" xr:uid="{8BF53130-41AD-46BA-9A12-DC737F79D5DC}">
      <text>
        <r>
          <rPr>
            <sz val="11"/>
            <rFont val="Calibri"/>
            <family val="2"/>
            <charset val="238"/>
          </rPr>
          <t>SZV_F:OnkormanyzatiUtem2</t>
        </r>
      </text>
    </comment>
    <comment ref="AN627" authorId="0" shapeId="0" xr:uid="{12373150-8A91-4150-B549-D389C0D8AAC7}">
      <text>
        <r>
          <rPr>
            <sz val="11"/>
            <rFont val="Calibri"/>
            <family val="2"/>
            <charset val="238"/>
          </rPr>
          <t>SZV_F:EUUtem2</t>
        </r>
      </text>
    </comment>
    <comment ref="AO627" authorId="0" shapeId="0" xr:uid="{4D81136D-DFD4-4B8F-9A31-8E576D9B8126}">
      <text>
        <r>
          <rPr>
            <sz val="11"/>
            <rFont val="Calibri"/>
            <family val="2"/>
            <charset val="238"/>
          </rPr>
          <t>SZV_F:EgyebUtem2</t>
        </r>
      </text>
    </comment>
    <comment ref="AP627" authorId="0" shapeId="0" xr:uid="{568DF179-08B7-4597-8A28-D091FE227886}">
      <text>
        <r>
          <rPr>
            <sz val="11"/>
            <rFont val="Calibri"/>
            <family val="2"/>
            <charset val="238"/>
          </rPr>
          <t>SZV_F:HitelKotvenyUtem2</t>
        </r>
      </text>
    </comment>
    <comment ref="AQ627" authorId="0" shapeId="0" xr:uid="{26CC9C4D-D83C-4574-A92E-8C25E9AE5A51}">
      <text>
        <r>
          <rPr>
            <sz val="11"/>
            <rFont val="Calibri"/>
            <family val="2"/>
            <charset val="238"/>
          </rPr>
          <t>SZV_F:OsszesenUtem2</t>
        </r>
      </text>
    </comment>
    <comment ref="AR627" authorId="0" shapeId="0" xr:uid="{C9F60D66-D7DE-4EAB-B31E-F5C75ED4E025}">
      <text>
        <r>
          <rPr>
            <sz val="11"/>
            <rFont val="Calibri"/>
            <family val="2"/>
            <charset val="238"/>
          </rPr>
          <t>SZV_F:ForrashianyUtem2</t>
        </r>
      </text>
    </comment>
    <comment ref="AU627" authorId="0" shapeId="0" xr:uid="{5C50A08B-81CC-4AC6-80F9-A4A988E34B5C}">
      <text>
        <r>
          <rPr>
            <sz val="11"/>
            <rFont val="Calibri"/>
            <family val="2"/>
            <charset val="238"/>
          </rPr>
          <t>SZV_F:Indokolas</t>
        </r>
      </text>
    </comment>
    <comment ref="AV627" authorId="0" shapeId="0" xr:uid="{4189196C-D9F3-42D5-96A2-B4FC1F6161E9}">
      <text>
        <r>
          <rPr>
            <sz val="11"/>
            <rFont val="Calibri"/>
            <family val="2"/>
            <charset val="238"/>
          </rPr>
          <t>SZV_F:Megjegyzes</t>
        </r>
      </text>
    </comment>
    <comment ref="AW627" authorId="0" shapeId="0" xr:uid="{1C373E9A-D28E-4E0E-AC9F-5CFB9B81BC8D}">
      <text>
        <r>
          <rPr>
            <sz val="11"/>
            <rFont val="Calibri"/>
            <family val="2"/>
            <charset val="238"/>
          </rPr>
          <t>SZV_F:FeladatSorszam</t>
        </r>
      </text>
    </comment>
    <comment ref="AY627" authorId="0" shapeId="0" xr:uid="{2F17AAA5-FCF1-427B-83BB-E1CF4BFCEACB}">
      <text>
        <r>
          <rPr>
            <sz val="11"/>
            <rFont val="Calibri"/>
            <family val="2"/>
            <charset val="238"/>
          </rPr>
          <t>SZV_F:ISA</t>
        </r>
      </text>
    </comment>
    <comment ref="B628" authorId="0" shapeId="0" xr:uid="{4CDF312C-C5C7-4067-BDBD-7B7DD6547E04}">
      <text>
        <r>
          <rPr>
            <sz val="11"/>
            <rFont val="Calibri"/>
            <family val="2"/>
            <charset val="238"/>
          </rPr>
          <t>SZV_F:FontossagiSorrent</t>
        </r>
      </text>
    </comment>
    <comment ref="C628" authorId="0" shapeId="0" xr:uid="{B3F07AB4-7600-4BDB-98FF-32798CDDF247}">
      <text>
        <r>
          <rPr>
            <sz val="11"/>
            <rFont val="Calibri"/>
            <family val="2"/>
            <charset val="238"/>
          </rPr>
          <t>SZV_F:FeladatKategoria</t>
        </r>
      </text>
    </comment>
    <comment ref="D628" authorId="0" shapeId="0" xr:uid="{5448550F-9105-4C12-8886-B3ABF4A54F2D}">
      <text>
        <r>
          <rPr>
            <sz val="11"/>
            <rFont val="Calibri"/>
            <family val="2"/>
            <charset val="238"/>
          </rPr>
          <t>SZV_F:FeladatMegnevezes</t>
        </r>
      </text>
    </comment>
    <comment ref="E628" authorId="0" shapeId="0" xr:uid="{768E6679-501E-46A2-94EF-7951BEC0562B}">
      <text>
        <r>
          <rPr>
            <sz val="11"/>
            <rFont val="Calibri"/>
            <family val="2"/>
            <charset val="238"/>
          </rPr>
          <t>SZV_F:ElviEngedelySzam</t>
        </r>
      </text>
    </comment>
    <comment ref="F628" authorId="0" shapeId="0" xr:uid="{B1323412-246F-4A83-98CE-1FDDD9DA4DE2}">
      <text>
        <r>
          <rPr>
            <sz val="11"/>
            <rFont val="Calibri"/>
            <family val="2"/>
            <charset val="238"/>
          </rPr>
          <t>SZV_F:VKR_Kod</t>
        </r>
      </text>
    </comment>
    <comment ref="G628" authorId="0" shapeId="0" xr:uid="{8A7A7A11-9D9C-4A13-88E5-6B4465CC94B5}">
      <text>
        <r>
          <rPr>
            <sz val="11"/>
            <rFont val="Calibri"/>
            <family val="2"/>
            <charset val="238"/>
          </rPr>
          <t>SZV_F:VKR_Nev</t>
        </r>
      </text>
    </comment>
    <comment ref="H628" authorId="0" shapeId="0" xr:uid="{91FFEB68-5AF2-4635-9A59-CAAE74CC8DA9}">
      <text>
        <r>
          <rPr>
            <sz val="11"/>
            <rFont val="Calibri"/>
            <family val="2"/>
            <charset val="238"/>
          </rPr>
          <t>SZV_F:FeladatAzonosito</t>
        </r>
      </text>
    </comment>
    <comment ref="I628" authorId="0" shapeId="0" xr:uid="{AC0EF5FA-EB72-45A4-B1B4-F163A27A61BD}">
      <text>
        <r>
          <rPr>
            <sz val="11"/>
            <rFont val="Calibri"/>
            <family val="2"/>
            <charset val="238"/>
          </rPr>
          <t>SZV_F:EllatasiTerulet</t>
        </r>
      </text>
    </comment>
    <comment ref="J628" authorId="0" shapeId="0" xr:uid="{4DB47FA3-8322-4E84-AF11-231826376549}">
      <text>
        <r>
          <rPr>
            <sz val="11"/>
            <rFont val="Calibri"/>
            <family val="2"/>
            <charset val="238"/>
          </rPr>
          <t>SZV_F:EllatasertFelelos</t>
        </r>
      </text>
    </comment>
    <comment ref="K628" authorId="0" shapeId="0" xr:uid="{BE4787E3-5BF6-4B21-B02C-9120451E0B70}">
      <text>
        <r>
          <rPr>
            <sz val="11"/>
            <rFont val="Calibri"/>
            <family val="2"/>
            <charset val="238"/>
          </rPr>
          <t>SZV_F:TervezettNettoKoltseg</t>
        </r>
      </text>
    </comment>
    <comment ref="L628" authorId="0" shapeId="0" xr:uid="{9472B142-11AF-40B6-B194-9B0E75ED9084}">
      <text>
        <r>
          <rPr>
            <sz val="11"/>
            <rFont val="Calibri"/>
            <family val="2"/>
            <charset val="238"/>
          </rPr>
          <t>SZV_F:IdotartamKezdes</t>
        </r>
      </text>
    </comment>
    <comment ref="M628" authorId="0" shapeId="0" xr:uid="{E22C29CD-C129-4E67-9E68-DA72EF10EE56}">
      <text>
        <r>
          <rPr>
            <sz val="11"/>
            <rFont val="Calibri"/>
            <family val="2"/>
            <charset val="238"/>
          </rPr>
          <t>SZV_F:IdotartamBefejezes</t>
        </r>
      </text>
    </comment>
    <comment ref="N628" authorId="0" shapeId="0" xr:uid="{BD7396A9-E8AF-47F5-A261-2A6E8C9099A4}">
      <text>
        <r>
          <rPr>
            <sz val="11"/>
            <rFont val="Calibri"/>
            <family val="2"/>
            <charset val="238"/>
          </rPr>
          <t>SZV_F:NettoKoltsegUtem1</t>
        </r>
      </text>
    </comment>
    <comment ref="O628" authorId="0" shapeId="0" xr:uid="{9DBBE472-99DA-403F-8ECC-C5B6091A6B70}">
      <text>
        <r>
          <rPr>
            <sz val="11"/>
            <rFont val="Calibri"/>
            <family val="2"/>
            <charset val="238"/>
          </rPr>
          <t>SZV_F:NettoKoltsegUtem2</t>
        </r>
      </text>
    </comment>
    <comment ref="P628" authorId="0" shapeId="0" xr:uid="{842622E1-3937-4B42-9509-E145990F7B40}">
      <text>
        <r>
          <rPr>
            <sz val="11"/>
            <rFont val="Calibri"/>
            <family val="2"/>
            <charset val="238"/>
          </rPr>
          <t>SZV_F:EM_Melleklet2_KTG</t>
        </r>
      </text>
    </comment>
    <comment ref="R628" authorId="0" shapeId="0" xr:uid="{36661DB9-1F88-4ED3-A1D9-64C8F69426AC}">
      <text>
        <r>
          <rPr>
            <sz val="11"/>
            <rFont val="Calibri"/>
            <family val="2"/>
            <charset val="238"/>
          </rPr>
          <t>SZV_F:HDUtem1</t>
        </r>
      </text>
    </comment>
    <comment ref="S628" authorId="0" shapeId="0" xr:uid="{8BFDEEA0-8918-4CD4-BBAD-B94919A8706B}">
      <text>
        <r>
          <rPr>
            <sz val="11"/>
            <rFont val="Calibri"/>
            <family val="2"/>
            <charset val="238"/>
          </rPr>
          <t>SZV_F:ECSUtem1</t>
        </r>
      </text>
    </comment>
    <comment ref="T628" authorId="0" shapeId="0" xr:uid="{836BA254-BE1C-4F56-A0D8-03A7F09D66DB}">
      <text>
        <r>
          <rPr>
            <sz val="11"/>
            <rFont val="Calibri"/>
            <family val="2"/>
            <charset val="238"/>
          </rPr>
          <t>SZV_F:KFHUtem1</t>
        </r>
      </text>
    </comment>
    <comment ref="U628" authorId="0" shapeId="0" xr:uid="{2EE51C53-EF44-4024-88E8-0069A85F2FAD}">
      <text>
        <r>
          <rPr>
            <sz val="11"/>
            <rFont val="Calibri"/>
            <family val="2"/>
            <charset val="238"/>
          </rPr>
          <t>SZV_F:Egyeb_SajatUtem1</t>
        </r>
      </text>
    </comment>
    <comment ref="V628" authorId="0" shapeId="0" xr:uid="{860EB9EC-5AE8-4EC5-BA1A-8568BF1C3FEE}">
      <text>
        <r>
          <rPr>
            <sz val="11"/>
            <rFont val="Calibri"/>
            <family val="2"/>
            <charset val="238"/>
          </rPr>
          <t>SZV_F:DijUtem1</t>
        </r>
      </text>
    </comment>
    <comment ref="W628" authorId="0" shapeId="0" xr:uid="{49CE8041-A014-4AC0-8D00-D35964BB3973}">
      <text>
        <r>
          <rPr>
            <sz val="11"/>
            <rFont val="Calibri"/>
            <family val="2"/>
            <charset val="238"/>
          </rPr>
          <t>SZV_F:EM_Melleklet1_Utem1</t>
        </r>
      </text>
    </comment>
    <comment ref="X628" authorId="0" shapeId="0" xr:uid="{C5451AA5-C46E-4982-8350-B92DCE16B4E8}">
      <text>
        <r>
          <rPr>
            <sz val="11"/>
            <rFont val="Calibri"/>
            <family val="2"/>
            <charset val="238"/>
          </rPr>
          <t>SZV_F:EgyebAllamiUtem1</t>
        </r>
      </text>
    </comment>
    <comment ref="Y628" authorId="0" shapeId="0" xr:uid="{AE700177-CC85-40BD-B133-2A1FDE8938D4}">
      <text>
        <r>
          <rPr>
            <sz val="11"/>
            <rFont val="Calibri"/>
            <family val="2"/>
            <charset val="238"/>
          </rPr>
          <t>SZV_F:OnkormanyzatiUtem1</t>
        </r>
      </text>
    </comment>
    <comment ref="Z628" authorId="0" shapeId="0" xr:uid="{31E61034-3AAF-40B4-B1C1-A48C7417D5A7}">
      <text>
        <r>
          <rPr>
            <sz val="11"/>
            <rFont val="Calibri"/>
            <family val="2"/>
            <charset val="238"/>
          </rPr>
          <t>SZV_F:EUUtem1</t>
        </r>
      </text>
    </comment>
    <comment ref="AA628" authorId="0" shapeId="0" xr:uid="{BAC02250-E262-4804-B11F-975F39A386CF}">
      <text>
        <r>
          <rPr>
            <sz val="11"/>
            <rFont val="Calibri"/>
            <family val="2"/>
            <charset val="238"/>
          </rPr>
          <t>SZV_F:EgyebUtem1</t>
        </r>
      </text>
    </comment>
    <comment ref="AB628" authorId="0" shapeId="0" xr:uid="{3EFCB45A-94E3-4B4E-8E81-16D1DBE9E9F1}">
      <text>
        <r>
          <rPr>
            <sz val="11"/>
            <rFont val="Calibri"/>
            <family val="2"/>
            <charset val="238"/>
          </rPr>
          <t>SZV_F:HitelKotvenyUtem1</t>
        </r>
      </text>
    </comment>
    <comment ref="AC628" authorId="0" shapeId="0" xr:uid="{0318E1F1-229C-4E97-A173-8078E945BF85}">
      <text>
        <r>
          <rPr>
            <sz val="11"/>
            <rFont val="Calibri"/>
            <family val="2"/>
            <charset val="238"/>
          </rPr>
          <t>SZV_F:OsszesenUtem1</t>
        </r>
      </text>
    </comment>
    <comment ref="AF628" authorId="0" shapeId="0" xr:uid="{9F36F3E5-62B7-40FD-848E-040B02D2D7AB}">
      <text>
        <r>
          <rPr>
            <sz val="11"/>
            <rFont val="Calibri"/>
            <family val="2"/>
            <charset val="238"/>
          </rPr>
          <t>SZV_F:HDUtem2</t>
        </r>
      </text>
    </comment>
    <comment ref="AG628" authorId="0" shapeId="0" xr:uid="{38934BB7-A832-4321-8896-93CEC6E98B54}">
      <text>
        <r>
          <rPr>
            <sz val="11"/>
            <rFont val="Calibri"/>
            <family val="2"/>
            <charset val="238"/>
          </rPr>
          <t>SZV_F:ECSUtem2</t>
        </r>
      </text>
    </comment>
    <comment ref="AH628" authorId="0" shapeId="0" xr:uid="{7156DBE3-0282-4080-BC30-6A272F875FC5}">
      <text>
        <r>
          <rPr>
            <sz val="11"/>
            <rFont val="Calibri"/>
            <family val="2"/>
            <charset val="238"/>
          </rPr>
          <t>SZV_F:KFHUtem2</t>
        </r>
      </text>
    </comment>
    <comment ref="AI628" authorId="0" shapeId="0" xr:uid="{1F090D49-353A-4BDE-B335-78E26806068F}">
      <text>
        <r>
          <rPr>
            <sz val="11"/>
            <rFont val="Calibri"/>
            <family val="2"/>
            <charset val="238"/>
          </rPr>
          <t>SZV_F:Egyeb_SajatUtem2</t>
        </r>
      </text>
    </comment>
    <comment ref="AJ628" authorId="0" shapeId="0" xr:uid="{1D6E1AA4-BEC9-4DFD-89B4-FA50A7646D37}">
      <text>
        <r>
          <rPr>
            <sz val="11"/>
            <rFont val="Calibri"/>
            <family val="2"/>
            <charset val="238"/>
          </rPr>
          <t>SZV_F:DijUtem2</t>
        </r>
      </text>
    </comment>
    <comment ref="AK628" authorId="0" shapeId="0" xr:uid="{B84EF4AF-4AF5-40DF-829D-F2A1437DB87D}">
      <text>
        <r>
          <rPr>
            <sz val="11"/>
            <rFont val="Calibri"/>
            <family val="2"/>
            <charset val="238"/>
          </rPr>
          <t>SZV_F:EM_Melleklet1_Utem2</t>
        </r>
      </text>
    </comment>
    <comment ref="AL628" authorId="0" shapeId="0" xr:uid="{F3ACD23A-B459-408B-AD24-67B0D8A80879}">
      <text>
        <r>
          <rPr>
            <sz val="11"/>
            <rFont val="Calibri"/>
            <family val="2"/>
            <charset val="238"/>
          </rPr>
          <t>SZV_F:EgyebAllamiUtem2</t>
        </r>
      </text>
    </comment>
    <comment ref="AM628" authorId="0" shapeId="0" xr:uid="{70A56A6D-DBC1-4B32-AE97-015564B248A5}">
      <text>
        <r>
          <rPr>
            <sz val="11"/>
            <rFont val="Calibri"/>
            <family val="2"/>
            <charset val="238"/>
          </rPr>
          <t>SZV_F:OnkormanyzatiUtem2</t>
        </r>
      </text>
    </comment>
    <comment ref="AN628" authorId="0" shapeId="0" xr:uid="{30CB66D9-D7FB-4D5F-ABF7-313EA7D4B26D}">
      <text>
        <r>
          <rPr>
            <sz val="11"/>
            <rFont val="Calibri"/>
            <family val="2"/>
            <charset val="238"/>
          </rPr>
          <t>SZV_F:EUUtem2</t>
        </r>
      </text>
    </comment>
    <comment ref="AO628" authorId="0" shapeId="0" xr:uid="{450ADB7C-B14B-46B8-875C-51C50CEFB152}">
      <text>
        <r>
          <rPr>
            <sz val="11"/>
            <rFont val="Calibri"/>
            <family val="2"/>
            <charset val="238"/>
          </rPr>
          <t>SZV_F:EgyebUtem2</t>
        </r>
      </text>
    </comment>
    <comment ref="AP628" authorId="0" shapeId="0" xr:uid="{0CA1D28C-DE6E-4682-9731-926E109D1013}">
      <text>
        <r>
          <rPr>
            <sz val="11"/>
            <rFont val="Calibri"/>
            <family val="2"/>
            <charset val="238"/>
          </rPr>
          <t>SZV_F:HitelKotvenyUtem2</t>
        </r>
      </text>
    </comment>
    <comment ref="AQ628" authorId="0" shapeId="0" xr:uid="{6C4D7F10-E2CD-4E11-A33A-189CA7EA03A3}">
      <text>
        <r>
          <rPr>
            <sz val="11"/>
            <rFont val="Calibri"/>
            <family val="2"/>
            <charset val="238"/>
          </rPr>
          <t>SZV_F:OsszesenUtem2</t>
        </r>
      </text>
    </comment>
    <comment ref="AR628" authorId="0" shapeId="0" xr:uid="{1F3246BB-0754-4D08-A6C9-35F972E233A0}">
      <text>
        <r>
          <rPr>
            <sz val="11"/>
            <rFont val="Calibri"/>
            <family val="2"/>
            <charset val="238"/>
          </rPr>
          <t>SZV_F:ForrashianyUtem2</t>
        </r>
      </text>
    </comment>
    <comment ref="AU628" authorId="0" shapeId="0" xr:uid="{51AFC2D2-2362-4FE7-8710-3B2970734FBD}">
      <text>
        <r>
          <rPr>
            <sz val="11"/>
            <rFont val="Calibri"/>
            <family val="2"/>
            <charset val="238"/>
          </rPr>
          <t>SZV_F:Indokolas</t>
        </r>
      </text>
    </comment>
    <comment ref="AV628" authorId="0" shapeId="0" xr:uid="{DE8FE97A-4B3B-414F-BA9B-E09915E935FE}">
      <text>
        <r>
          <rPr>
            <sz val="11"/>
            <rFont val="Calibri"/>
            <family val="2"/>
            <charset val="238"/>
          </rPr>
          <t>SZV_F:Megjegyzes</t>
        </r>
      </text>
    </comment>
    <comment ref="AW628" authorId="0" shapeId="0" xr:uid="{2A1740C4-E93C-4FF8-A19A-F3213E05C6DA}">
      <text>
        <r>
          <rPr>
            <sz val="11"/>
            <rFont val="Calibri"/>
            <family val="2"/>
            <charset val="238"/>
          </rPr>
          <t>SZV_F:FeladatSorszam</t>
        </r>
      </text>
    </comment>
    <comment ref="AY628" authorId="0" shapeId="0" xr:uid="{B3077922-5D81-4BEC-B7A5-992EB3E1C470}">
      <text>
        <r>
          <rPr>
            <sz val="11"/>
            <rFont val="Calibri"/>
            <family val="2"/>
            <charset val="238"/>
          </rPr>
          <t>SZV_F:ISA</t>
        </r>
      </text>
    </comment>
    <comment ref="B629" authorId="0" shapeId="0" xr:uid="{7A863F82-5F99-42DD-9546-4FA12179302C}">
      <text>
        <r>
          <rPr>
            <sz val="11"/>
            <rFont val="Calibri"/>
            <family val="2"/>
            <charset val="238"/>
          </rPr>
          <t>SZV_F:FontossagiSorrent</t>
        </r>
      </text>
    </comment>
    <comment ref="C629" authorId="0" shapeId="0" xr:uid="{27B05621-0817-40A4-8383-45B1620C9B17}">
      <text>
        <r>
          <rPr>
            <sz val="11"/>
            <rFont val="Calibri"/>
            <family val="2"/>
            <charset val="238"/>
          </rPr>
          <t>SZV_F:FeladatKategoria</t>
        </r>
      </text>
    </comment>
    <comment ref="D629" authorId="0" shapeId="0" xr:uid="{A1CA7A68-BAC6-480C-9D81-61AFA1D30596}">
      <text>
        <r>
          <rPr>
            <sz val="11"/>
            <rFont val="Calibri"/>
            <family val="2"/>
            <charset val="238"/>
          </rPr>
          <t>SZV_F:FeladatMegnevezes</t>
        </r>
      </text>
    </comment>
    <comment ref="E629" authorId="0" shapeId="0" xr:uid="{6FF797BA-97A3-45D8-8010-320807CA0BF1}">
      <text>
        <r>
          <rPr>
            <sz val="11"/>
            <rFont val="Calibri"/>
            <family val="2"/>
            <charset val="238"/>
          </rPr>
          <t>SZV_F:ElviEngedelySzam</t>
        </r>
      </text>
    </comment>
    <comment ref="F629" authorId="0" shapeId="0" xr:uid="{95A8EC37-B62E-435A-B227-87B860F829E1}">
      <text>
        <r>
          <rPr>
            <sz val="11"/>
            <rFont val="Calibri"/>
            <family val="2"/>
            <charset val="238"/>
          </rPr>
          <t>SZV_F:VKR_Kod</t>
        </r>
      </text>
    </comment>
    <comment ref="G629" authorId="0" shapeId="0" xr:uid="{9471942E-F95A-4623-8A0F-DBF46034075C}">
      <text>
        <r>
          <rPr>
            <sz val="11"/>
            <rFont val="Calibri"/>
            <family val="2"/>
            <charset val="238"/>
          </rPr>
          <t>SZV_F:VKR_Nev</t>
        </r>
      </text>
    </comment>
    <comment ref="H629" authorId="0" shapeId="0" xr:uid="{095BC6E5-2626-4E8F-AB4F-E19A26A64985}">
      <text>
        <r>
          <rPr>
            <sz val="11"/>
            <rFont val="Calibri"/>
            <family val="2"/>
            <charset val="238"/>
          </rPr>
          <t>SZV_F:FeladatAzonosito</t>
        </r>
      </text>
    </comment>
    <comment ref="I629" authorId="0" shapeId="0" xr:uid="{5905C27E-EFF9-4B93-BDED-FE29E23C6376}">
      <text>
        <r>
          <rPr>
            <sz val="11"/>
            <rFont val="Calibri"/>
            <family val="2"/>
            <charset val="238"/>
          </rPr>
          <t>SZV_F:EllatasiTerulet</t>
        </r>
      </text>
    </comment>
    <comment ref="J629" authorId="0" shapeId="0" xr:uid="{4502516F-0E0C-4CF6-A729-1E9C9BAF66F1}">
      <text>
        <r>
          <rPr>
            <sz val="11"/>
            <rFont val="Calibri"/>
            <family val="2"/>
            <charset val="238"/>
          </rPr>
          <t>SZV_F:EllatasertFelelos</t>
        </r>
      </text>
    </comment>
    <comment ref="K629" authorId="0" shapeId="0" xr:uid="{927D1DE7-E9E1-4933-A752-87796A1BAC83}">
      <text>
        <r>
          <rPr>
            <sz val="11"/>
            <rFont val="Calibri"/>
            <family val="2"/>
            <charset val="238"/>
          </rPr>
          <t>SZV_F:TervezettNettoKoltseg</t>
        </r>
      </text>
    </comment>
    <comment ref="L629" authorId="0" shapeId="0" xr:uid="{00176D89-6EED-4881-BE40-C1C6EA926BC1}">
      <text>
        <r>
          <rPr>
            <sz val="11"/>
            <rFont val="Calibri"/>
            <family val="2"/>
            <charset val="238"/>
          </rPr>
          <t>SZV_F:IdotartamKezdes</t>
        </r>
      </text>
    </comment>
    <comment ref="M629" authorId="0" shapeId="0" xr:uid="{4E8C18E2-40D5-4C2E-9849-C35ADCDCC6EA}">
      <text>
        <r>
          <rPr>
            <sz val="11"/>
            <rFont val="Calibri"/>
            <family val="2"/>
            <charset val="238"/>
          </rPr>
          <t>SZV_F:IdotartamBefejezes</t>
        </r>
      </text>
    </comment>
    <comment ref="N629" authorId="0" shapeId="0" xr:uid="{EB5D02A3-F2EF-4EBC-96A4-48BA202A1AA1}">
      <text>
        <r>
          <rPr>
            <sz val="11"/>
            <rFont val="Calibri"/>
            <family val="2"/>
            <charset val="238"/>
          </rPr>
          <t>SZV_F:NettoKoltsegUtem1</t>
        </r>
      </text>
    </comment>
    <comment ref="O629" authorId="0" shapeId="0" xr:uid="{D5E0460F-3DBF-42E4-AFEC-227AC1C9EEA4}">
      <text>
        <r>
          <rPr>
            <sz val="11"/>
            <rFont val="Calibri"/>
            <family val="2"/>
            <charset val="238"/>
          </rPr>
          <t>SZV_F:NettoKoltsegUtem2</t>
        </r>
      </text>
    </comment>
    <comment ref="P629" authorId="0" shapeId="0" xr:uid="{13505385-8356-49E0-86EC-1FBCFD3D099B}">
      <text>
        <r>
          <rPr>
            <sz val="11"/>
            <rFont val="Calibri"/>
            <family val="2"/>
            <charset val="238"/>
          </rPr>
          <t>SZV_F:EM_Melleklet2_KTG</t>
        </r>
      </text>
    </comment>
    <comment ref="R629" authorId="0" shapeId="0" xr:uid="{BDC73739-18B7-426C-86ED-0BBFBD12C33B}">
      <text>
        <r>
          <rPr>
            <sz val="11"/>
            <rFont val="Calibri"/>
            <family val="2"/>
            <charset val="238"/>
          </rPr>
          <t>SZV_F:HDUtem1</t>
        </r>
      </text>
    </comment>
    <comment ref="S629" authorId="0" shapeId="0" xr:uid="{9F8B7EB5-7B78-4CCC-AF8D-A2FC4185C2F5}">
      <text>
        <r>
          <rPr>
            <sz val="11"/>
            <rFont val="Calibri"/>
            <family val="2"/>
            <charset val="238"/>
          </rPr>
          <t>SZV_F:ECSUtem1</t>
        </r>
      </text>
    </comment>
    <comment ref="T629" authorId="0" shapeId="0" xr:uid="{40CBBD15-B5B3-4338-9B8B-6E0D7C702CFA}">
      <text>
        <r>
          <rPr>
            <sz val="11"/>
            <rFont val="Calibri"/>
            <family val="2"/>
            <charset val="238"/>
          </rPr>
          <t>SZV_F:KFHUtem1</t>
        </r>
      </text>
    </comment>
    <comment ref="U629" authorId="0" shapeId="0" xr:uid="{1762E34D-E108-4758-9576-B6650599159D}">
      <text>
        <r>
          <rPr>
            <sz val="11"/>
            <rFont val="Calibri"/>
            <family val="2"/>
            <charset val="238"/>
          </rPr>
          <t>SZV_F:Egyeb_SajatUtem1</t>
        </r>
      </text>
    </comment>
    <comment ref="V629" authorId="0" shapeId="0" xr:uid="{8FFCA0E3-9AF6-4634-B424-C611F8CA82DF}">
      <text>
        <r>
          <rPr>
            <sz val="11"/>
            <rFont val="Calibri"/>
            <family val="2"/>
            <charset val="238"/>
          </rPr>
          <t>SZV_F:DijUtem1</t>
        </r>
      </text>
    </comment>
    <comment ref="W629" authorId="0" shapeId="0" xr:uid="{6D1584D8-DB2E-4695-8260-9AC47F43574D}">
      <text>
        <r>
          <rPr>
            <sz val="11"/>
            <rFont val="Calibri"/>
            <family val="2"/>
            <charset val="238"/>
          </rPr>
          <t>SZV_F:EM_Melleklet1_Utem1</t>
        </r>
      </text>
    </comment>
    <comment ref="X629" authorId="0" shapeId="0" xr:uid="{5CC1FCF4-5E84-4A9D-ABE1-7FF07D0417D0}">
      <text>
        <r>
          <rPr>
            <sz val="11"/>
            <rFont val="Calibri"/>
            <family val="2"/>
            <charset val="238"/>
          </rPr>
          <t>SZV_F:EgyebAllamiUtem1</t>
        </r>
      </text>
    </comment>
    <comment ref="Y629" authorId="0" shapeId="0" xr:uid="{46B3FFD9-68F4-48D3-8A66-7B7523B419E0}">
      <text>
        <r>
          <rPr>
            <sz val="11"/>
            <rFont val="Calibri"/>
            <family val="2"/>
            <charset val="238"/>
          </rPr>
          <t>SZV_F:OnkormanyzatiUtem1</t>
        </r>
      </text>
    </comment>
    <comment ref="Z629" authorId="0" shapeId="0" xr:uid="{6FA87E3D-3B2B-4FB9-A810-33A787C2E054}">
      <text>
        <r>
          <rPr>
            <sz val="11"/>
            <rFont val="Calibri"/>
            <family val="2"/>
            <charset val="238"/>
          </rPr>
          <t>SZV_F:EUUtem1</t>
        </r>
      </text>
    </comment>
    <comment ref="AA629" authorId="0" shapeId="0" xr:uid="{854010A1-355B-4DD6-979D-67D59D8FD68E}">
      <text>
        <r>
          <rPr>
            <sz val="11"/>
            <rFont val="Calibri"/>
            <family val="2"/>
            <charset val="238"/>
          </rPr>
          <t>SZV_F:EgyebUtem1</t>
        </r>
      </text>
    </comment>
    <comment ref="AB629" authorId="0" shapeId="0" xr:uid="{FA488ECB-15B9-41DA-9826-134C492C4A8A}">
      <text>
        <r>
          <rPr>
            <sz val="11"/>
            <rFont val="Calibri"/>
            <family val="2"/>
            <charset val="238"/>
          </rPr>
          <t>SZV_F:HitelKotvenyUtem1</t>
        </r>
      </text>
    </comment>
    <comment ref="AC629" authorId="0" shapeId="0" xr:uid="{562CE29C-F962-4A20-A901-600659C0CC5F}">
      <text>
        <r>
          <rPr>
            <sz val="11"/>
            <rFont val="Calibri"/>
            <family val="2"/>
            <charset val="238"/>
          </rPr>
          <t>SZV_F:OsszesenUtem1</t>
        </r>
      </text>
    </comment>
    <comment ref="AF629" authorId="0" shapeId="0" xr:uid="{93F819F5-31FC-40A4-8B08-29347C6F78BF}">
      <text>
        <r>
          <rPr>
            <sz val="11"/>
            <rFont val="Calibri"/>
            <family val="2"/>
            <charset val="238"/>
          </rPr>
          <t>SZV_F:HDUtem2</t>
        </r>
      </text>
    </comment>
    <comment ref="AG629" authorId="0" shapeId="0" xr:uid="{778F0BE9-B068-4A0D-8A2D-01B0D2DE43FD}">
      <text>
        <r>
          <rPr>
            <sz val="11"/>
            <rFont val="Calibri"/>
            <family val="2"/>
            <charset val="238"/>
          </rPr>
          <t>SZV_F:ECSUtem2</t>
        </r>
      </text>
    </comment>
    <comment ref="AH629" authorId="0" shapeId="0" xr:uid="{23522D5B-ED31-4616-BE01-C7F4FE734325}">
      <text>
        <r>
          <rPr>
            <sz val="11"/>
            <rFont val="Calibri"/>
            <family val="2"/>
            <charset val="238"/>
          </rPr>
          <t>SZV_F:KFHUtem2</t>
        </r>
      </text>
    </comment>
    <comment ref="AI629" authorId="0" shapeId="0" xr:uid="{A355B4B4-38B2-43A5-BAD9-83BDD6EFFCEB}">
      <text>
        <r>
          <rPr>
            <sz val="11"/>
            <rFont val="Calibri"/>
            <family val="2"/>
            <charset val="238"/>
          </rPr>
          <t>SZV_F:Egyeb_SajatUtem2</t>
        </r>
      </text>
    </comment>
    <comment ref="AJ629" authorId="0" shapeId="0" xr:uid="{27564A71-7F03-4CD5-84D8-A62FCC2AFB70}">
      <text>
        <r>
          <rPr>
            <sz val="11"/>
            <rFont val="Calibri"/>
            <family val="2"/>
            <charset val="238"/>
          </rPr>
          <t>SZV_F:DijUtem2</t>
        </r>
      </text>
    </comment>
    <comment ref="AK629" authorId="0" shapeId="0" xr:uid="{C7072BB2-1AC2-4277-B432-A6FDFA3E4A15}">
      <text>
        <r>
          <rPr>
            <sz val="11"/>
            <rFont val="Calibri"/>
            <family val="2"/>
            <charset val="238"/>
          </rPr>
          <t>SZV_F:EM_Melleklet1_Utem2</t>
        </r>
      </text>
    </comment>
    <comment ref="AL629" authorId="0" shapeId="0" xr:uid="{70B6AF43-DC16-4E80-8312-F2CCEA13336D}">
      <text>
        <r>
          <rPr>
            <sz val="11"/>
            <rFont val="Calibri"/>
            <family val="2"/>
            <charset val="238"/>
          </rPr>
          <t>SZV_F:EgyebAllamiUtem2</t>
        </r>
      </text>
    </comment>
    <comment ref="AM629" authorId="0" shapeId="0" xr:uid="{EAC0490A-7D5E-4ED0-9769-48AF4EA6F839}">
      <text>
        <r>
          <rPr>
            <sz val="11"/>
            <rFont val="Calibri"/>
            <family val="2"/>
            <charset val="238"/>
          </rPr>
          <t>SZV_F:OnkormanyzatiUtem2</t>
        </r>
      </text>
    </comment>
    <comment ref="AN629" authorId="0" shapeId="0" xr:uid="{99497EC9-D728-4964-BC62-1B1892977B49}">
      <text>
        <r>
          <rPr>
            <sz val="11"/>
            <rFont val="Calibri"/>
            <family val="2"/>
            <charset val="238"/>
          </rPr>
          <t>SZV_F:EUUtem2</t>
        </r>
      </text>
    </comment>
    <comment ref="AO629" authorId="0" shapeId="0" xr:uid="{D830A581-6EB4-44D6-9AAF-9FAD912DEAE2}">
      <text>
        <r>
          <rPr>
            <sz val="11"/>
            <rFont val="Calibri"/>
            <family val="2"/>
            <charset val="238"/>
          </rPr>
          <t>SZV_F:EgyebUtem2</t>
        </r>
      </text>
    </comment>
    <comment ref="AP629" authorId="0" shapeId="0" xr:uid="{849D5592-FCA4-4810-AE3D-981A155CB173}">
      <text>
        <r>
          <rPr>
            <sz val="11"/>
            <rFont val="Calibri"/>
            <family val="2"/>
            <charset val="238"/>
          </rPr>
          <t>SZV_F:HitelKotvenyUtem2</t>
        </r>
      </text>
    </comment>
    <comment ref="AQ629" authorId="0" shapeId="0" xr:uid="{18C81978-4B0B-4739-9886-846FE3BAD6A5}">
      <text>
        <r>
          <rPr>
            <sz val="11"/>
            <rFont val="Calibri"/>
            <family val="2"/>
            <charset val="238"/>
          </rPr>
          <t>SZV_F:OsszesenUtem2</t>
        </r>
      </text>
    </comment>
    <comment ref="AR629" authorId="0" shapeId="0" xr:uid="{F86E3CD9-903E-41C4-89B1-73609669E62E}">
      <text>
        <r>
          <rPr>
            <sz val="11"/>
            <rFont val="Calibri"/>
            <family val="2"/>
            <charset val="238"/>
          </rPr>
          <t>SZV_F:ForrashianyUtem2</t>
        </r>
      </text>
    </comment>
    <comment ref="AU629" authorId="0" shapeId="0" xr:uid="{7E6E9AAE-D196-4AF9-8FFA-4C24B7E8FDC4}">
      <text>
        <r>
          <rPr>
            <sz val="11"/>
            <rFont val="Calibri"/>
            <family val="2"/>
            <charset val="238"/>
          </rPr>
          <t>SZV_F:Indokolas</t>
        </r>
      </text>
    </comment>
    <comment ref="AV629" authorId="0" shapeId="0" xr:uid="{6F059117-75BF-44B9-8704-01A828944EF5}">
      <text>
        <r>
          <rPr>
            <sz val="11"/>
            <rFont val="Calibri"/>
            <family val="2"/>
            <charset val="238"/>
          </rPr>
          <t>SZV_F:Megjegyzes</t>
        </r>
      </text>
    </comment>
    <comment ref="AW629" authorId="0" shapeId="0" xr:uid="{4C0C5068-9804-437C-B6ED-493A4275D316}">
      <text>
        <r>
          <rPr>
            <sz val="11"/>
            <rFont val="Calibri"/>
            <family val="2"/>
            <charset val="238"/>
          </rPr>
          <t>SZV_F:FeladatSorszam</t>
        </r>
      </text>
    </comment>
    <comment ref="AY629" authorId="0" shapeId="0" xr:uid="{7BDC4BAC-29B6-4EB3-9DBA-E487A7E6C9BB}">
      <text>
        <r>
          <rPr>
            <sz val="11"/>
            <rFont val="Calibri"/>
            <family val="2"/>
            <charset val="238"/>
          </rPr>
          <t>SZV_F:ISA</t>
        </r>
      </text>
    </comment>
    <comment ref="B630" authorId="0" shapeId="0" xr:uid="{EA00999E-BC78-4141-B6FB-BD2D3340470F}">
      <text>
        <r>
          <rPr>
            <sz val="11"/>
            <rFont val="Calibri"/>
            <family val="2"/>
            <charset val="238"/>
          </rPr>
          <t>SZV_F:FontossagiSorrent</t>
        </r>
      </text>
    </comment>
    <comment ref="C630" authorId="0" shapeId="0" xr:uid="{B7DA0DD2-2C66-4FB6-ADD1-1ED50D7B1AC7}">
      <text>
        <r>
          <rPr>
            <sz val="11"/>
            <rFont val="Calibri"/>
            <family val="2"/>
            <charset val="238"/>
          </rPr>
          <t>SZV_F:FeladatKategoria</t>
        </r>
      </text>
    </comment>
    <comment ref="D630" authorId="0" shapeId="0" xr:uid="{EBFE4BBF-AB42-4CAC-ADF9-C6D0470A6CC0}">
      <text>
        <r>
          <rPr>
            <sz val="11"/>
            <rFont val="Calibri"/>
            <family val="2"/>
            <charset val="238"/>
          </rPr>
          <t>SZV_F:FeladatMegnevezes</t>
        </r>
      </text>
    </comment>
    <comment ref="E630" authorId="0" shapeId="0" xr:uid="{F90F63C2-9FDA-4471-A78D-364CE2D486BC}">
      <text>
        <r>
          <rPr>
            <sz val="11"/>
            <rFont val="Calibri"/>
            <family val="2"/>
            <charset val="238"/>
          </rPr>
          <t>SZV_F:ElviEngedelySzam</t>
        </r>
      </text>
    </comment>
    <comment ref="F630" authorId="0" shapeId="0" xr:uid="{7C2497CE-2608-4E4F-993C-0A9C2B169653}">
      <text>
        <r>
          <rPr>
            <sz val="11"/>
            <rFont val="Calibri"/>
            <family val="2"/>
            <charset val="238"/>
          </rPr>
          <t>SZV_F:VKR_Kod</t>
        </r>
      </text>
    </comment>
    <comment ref="G630" authorId="0" shapeId="0" xr:uid="{A60B40DB-E139-4957-82E5-FFF0942181CA}">
      <text>
        <r>
          <rPr>
            <sz val="11"/>
            <rFont val="Calibri"/>
            <family val="2"/>
            <charset val="238"/>
          </rPr>
          <t>SZV_F:VKR_Nev</t>
        </r>
      </text>
    </comment>
    <comment ref="H630" authorId="0" shapeId="0" xr:uid="{5FAC2A57-CA07-49E6-9B12-A32F697B904E}">
      <text>
        <r>
          <rPr>
            <sz val="11"/>
            <rFont val="Calibri"/>
            <family val="2"/>
            <charset val="238"/>
          </rPr>
          <t>SZV_F:FeladatAzonosito</t>
        </r>
      </text>
    </comment>
    <comment ref="I630" authorId="0" shapeId="0" xr:uid="{3F7970A6-1BF8-413A-93A7-F63E029F8A6A}">
      <text>
        <r>
          <rPr>
            <sz val="11"/>
            <rFont val="Calibri"/>
            <family val="2"/>
            <charset val="238"/>
          </rPr>
          <t>SZV_F:EllatasiTerulet</t>
        </r>
      </text>
    </comment>
    <comment ref="J630" authorId="0" shapeId="0" xr:uid="{368DE6DC-4CF1-44EF-A8D6-69C75DEA1E48}">
      <text>
        <r>
          <rPr>
            <sz val="11"/>
            <rFont val="Calibri"/>
            <family val="2"/>
            <charset val="238"/>
          </rPr>
          <t>SZV_F:EllatasertFelelos</t>
        </r>
      </text>
    </comment>
    <comment ref="K630" authorId="0" shapeId="0" xr:uid="{B4EF46C2-337F-44AD-BD42-306949005E08}">
      <text>
        <r>
          <rPr>
            <sz val="11"/>
            <rFont val="Calibri"/>
            <family val="2"/>
            <charset val="238"/>
          </rPr>
          <t>SZV_F:TervezettNettoKoltseg</t>
        </r>
      </text>
    </comment>
    <comment ref="L630" authorId="0" shapeId="0" xr:uid="{EC24D970-DC6B-4DD4-871C-4065F6CF9D65}">
      <text>
        <r>
          <rPr>
            <sz val="11"/>
            <rFont val="Calibri"/>
            <family val="2"/>
            <charset val="238"/>
          </rPr>
          <t>SZV_F:IdotartamKezdes</t>
        </r>
      </text>
    </comment>
    <comment ref="M630" authorId="0" shapeId="0" xr:uid="{260CAC94-5F4E-44FE-8C1E-9F935D215DCC}">
      <text>
        <r>
          <rPr>
            <sz val="11"/>
            <rFont val="Calibri"/>
            <family val="2"/>
            <charset val="238"/>
          </rPr>
          <t>SZV_F:IdotartamBefejezes</t>
        </r>
      </text>
    </comment>
    <comment ref="N630" authorId="0" shapeId="0" xr:uid="{AA7EF723-9C11-436C-AD0E-3A8FF7CC2A47}">
      <text>
        <r>
          <rPr>
            <sz val="11"/>
            <rFont val="Calibri"/>
            <family val="2"/>
            <charset val="238"/>
          </rPr>
          <t>SZV_F:NettoKoltsegUtem1</t>
        </r>
      </text>
    </comment>
    <comment ref="O630" authorId="0" shapeId="0" xr:uid="{3784CAB9-73B3-412E-B56D-ED747402E072}">
      <text>
        <r>
          <rPr>
            <sz val="11"/>
            <rFont val="Calibri"/>
            <family val="2"/>
            <charset val="238"/>
          </rPr>
          <t>SZV_F:NettoKoltsegUtem2</t>
        </r>
      </text>
    </comment>
    <comment ref="P630" authorId="0" shapeId="0" xr:uid="{056EFA57-5B80-49C0-B645-4F40E6A8DCD8}">
      <text>
        <r>
          <rPr>
            <sz val="11"/>
            <rFont val="Calibri"/>
            <family val="2"/>
            <charset val="238"/>
          </rPr>
          <t>SZV_F:EM_Melleklet2_KTG</t>
        </r>
      </text>
    </comment>
    <comment ref="R630" authorId="0" shapeId="0" xr:uid="{A8B8C2C2-E9C7-40CC-939C-DF412A260047}">
      <text>
        <r>
          <rPr>
            <sz val="11"/>
            <rFont val="Calibri"/>
            <family val="2"/>
            <charset val="238"/>
          </rPr>
          <t>SZV_F:HDUtem1</t>
        </r>
      </text>
    </comment>
    <comment ref="S630" authorId="0" shapeId="0" xr:uid="{E7F978CF-6AF3-4411-A0F3-A929617F8B58}">
      <text>
        <r>
          <rPr>
            <sz val="11"/>
            <rFont val="Calibri"/>
            <family val="2"/>
            <charset val="238"/>
          </rPr>
          <t>SZV_F:ECSUtem1</t>
        </r>
      </text>
    </comment>
    <comment ref="T630" authorId="0" shapeId="0" xr:uid="{F44AE82E-FA90-4855-8E6D-977EA554E93F}">
      <text>
        <r>
          <rPr>
            <sz val="11"/>
            <rFont val="Calibri"/>
            <family val="2"/>
            <charset val="238"/>
          </rPr>
          <t>SZV_F:KFHUtem1</t>
        </r>
      </text>
    </comment>
    <comment ref="U630" authorId="0" shapeId="0" xr:uid="{9C3B496D-8E84-4BCA-B8F6-DC92D2ADD784}">
      <text>
        <r>
          <rPr>
            <sz val="11"/>
            <rFont val="Calibri"/>
            <family val="2"/>
            <charset val="238"/>
          </rPr>
          <t>SZV_F:Egyeb_SajatUtem1</t>
        </r>
      </text>
    </comment>
    <comment ref="V630" authorId="0" shapeId="0" xr:uid="{76A869A2-217E-4425-A9DC-B4C91D6D092D}">
      <text>
        <r>
          <rPr>
            <sz val="11"/>
            <rFont val="Calibri"/>
            <family val="2"/>
            <charset val="238"/>
          </rPr>
          <t>SZV_F:DijUtem1</t>
        </r>
      </text>
    </comment>
    <comment ref="W630" authorId="0" shapeId="0" xr:uid="{3D8AC887-85F1-40A8-804F-BCAD434FA39B}">
      <text>
        <r>
          <rPr>
            <sz val="11"/>
            <rFont val="Calibri"/>
            <family val="2"/>
            <charset val="238"/>
          </rPr>
          <t>SZV_F:EM_Melleklet1_Utem1</t>
        </r>
      </text>
    </comment>
    <comment ref="X630" authorId="0" shapeId="0" xr:uid="{C953D1E8-1C75-4964-B5A7-14DAFBC27EB0}">
      <text>
        <r>
          <rPr>
            <sz val="11"/>
            <rFont val="Calibri"/>
            <family val="2"/>
            <charset val="238"/>
          </rPr>
          <t>SZV_F:EgyebAllamiUtem1</t>
        </r>
      </text>
    </comment>
    <comment ref="Y630" authorId="0" shapeId="0" xr:uid="{70220204-839C-45A2-9F50-A8E67FC22BA8}">
      <text>
        <r>
          <rPr>
            <sz val="11"/>
            <rFont val="Calibri"/>
            <family val="2"/>
            <charset val="238"/>
          </rPr>
          <t>SZV_F:OnkormanyzatiUtem1</t>
        </r>
      </text>
    </comment>
    <comment ref="Z630" authorId="0" shapeId="0" xr:uid="{92896E7F-3975-490D-8FCA-2449816DB120}">
      <text>
        <r>
          <rPr>
            <sz val="11"/>
            <rFont val="Calibri"/>
            <family val="2"/>
            <charset val="238"/>
          </rPr>
          <t>SZV_F:EUUtem1</t>
        </r>
      </text>
    </comment>
    <comment ref="AA630" authorId="0" shapeId="0" xr:uid="{94D19794-D656-406F-966A-E52D21617018}">
      <text>
        <r>
          <rPr>
            <sz val="11"/>
            <rFont val="Calibri"/>
            <family val="2"/>
            <charset val="238"/>
          </rPr>
          <t>SZV_F:EgyebUtem1</t>
        </r>
      </text>
    </comment>
    <comment ref="AB630" authorId="0" shapeId="0" xr:uid="{9EC11CD3-43E0-4A31-8E46-A626203140CD}">
      <text>
        <r>
          <rPr>
            <sz val="11"/>
            <rFont val="Calibri"/>
            <family val="2"/>
            <charset val="238"/>
          </rPr>
          <t>SZV_F:HitelKotvenyUtem1</t>
        </r>
      </text>
    </comment>
    <comment ref="AC630" authorId="0" shapeId="0" xr:uid="{B2739311-834D-4459-8AE5-92710FDC8F3C}">
      <text>
        <r>
          <rPr>
            <sz val="11"/>
            <rFont val="Calibri"/>
            <family val="2"/>
            <charset val="238"/>
          </rPr>
          <t>SZV_F:OsszesenUtem1</t>
        </r>
      </text>
    </comment>
    <comment ref="AF630" authorId="0" shapeId="0" xr:uid="{209F70BB-AE53-4CE8-B247-13C85F735E3D}">
      <text>
        <r>
          <rPr>
            <sz val="11"/>
            <rFont val="Calibri"/>
            <family val="2"/>
            <charset val="238"/>
          </rPr>
          <t>SZV_F:HDUtem2</t>
        </r>
      </text>
    </comment>
    <comment ref="AG630" authorId="0" shapeId="0" xr:uid="{32E7F533-31BF-48A9-AE1B-5734745FA62D}">
      <text>
        <r>
          <rPr>
            <sz val="11"/>
            <rFont val="Calibri"/>
            <family val="2"/>
            <charset val="238"/>
          </rPr>
          <t>SZV_F:ECSUtem2</t>
        </r>
      </text>
    </comment>
    <comment ref="AH630" authorId="0" shapeId="0" xr:uid="{E15B6959-95F9-4A8F-A340-636A96EAEE15}">
      <text>
        <r>
          <rPr>
            <sz val="11"/>
            <rFont val="Calibri"/>
            <family val="2"/>
            <charset val="238"/>
          </rPr>
          <t>SZV_F:KFHUtem2</t>
        </r>
      </text>
    </comment>
    <comment ref="AI630" authorId="0" shapeId="0" xr:uid="{8A07AC39-08E8-4E3F-A048-6BD5D44DD540}">
      <text>
        <r>
          <rPr>
            <sz val="11"/>
            <rFont val="Calibri"/>
            <family val="2"/>
            <charset val="238"/>
          </rPr>
          <t>SZV_F:Egyeb_SajatUtem2</t>
        </r>
      </text>
    </comment>
    <comment ref="AJ630" authorId="0" shapeId="0" xr:uid="{C56392FA-83BC-4B24-ADFD-8835CBE36E9A}">
      <text>
        <r>
          <rPr>
            <sz val="11"/>
            <rFont val="Calibri"/>
            <family val="2"/>
            <charset val="238"/>
          </rPr>
          <t>SZV_F:DijUtem2</t>
        </r>
      </text>
    </comment>
    <comment ref="AK630" authorId="0" shapeId="0" xr:uid="{CFE41B46-ED6E-484C-96CD-B3149C6D4D32}">
      <text>
        <r>
          <rPr>
            <sz val="11"/>
            <rFont val="Calibri"/>
            <family val="2"/>
            <charset val="238"/>
          </rPr>
          <t>SZV_F:EM_Melleklet1_Utem2</t>
        </r>
      </text>
    </comment>
    <comment ref="AL630" authorId="0" shapeId="0" xr:uid="{C321A986-C491-4E03-86D2-9A5963544005}">
      <text>
        <r>
          <rPr>
            <sz val="11"/>
            <rFont val="Calibri"/>
            <family val="2"/>
            <charset val="238"/>
          </rPr>
          <t>SZV_F:EgyebAllamiUtem2</t>
        </r>
      </text>
    </comment>
    <comment ref="AM630" authorId="0" shapeId="0" xr:uid="{17FD1E1B-B5B5-47A9-95F8-1281B1B4A97F}">
      <text>
        <r>
          <rPr>
            <sz val="11"/>
            <rFont val="Calibri"/>
            <family val="2"/>
            <charset val="238"/>
          </rPr>
          <t>SZV_F:OnkormanyzatiUtem2</t>
        </r>
      </text>
    </comment>
    <comment ref="AN630" authorId="0" shapeId="0" xr:uid="{FEF633F8-D4E0-4530-A4B9-D92CD089427D}">
      <text>
        <r>
          <rPr>
            <sz val="11"/>
            <rFont val="Calibri"/>
            <family val="2"/>
            <charset val="238"/>
          </rPr>
          <t>SZV_F:EUUtem2</t>
        </r>
      </text>
    </comment>
    <comment ref="AO630" authorId="0" shapeId="0" xr:uid="{B22AEBEF-2F05-41E4-9095-05D75715E290}">
      <text>
        <r>
          <rPr>
            <sz val="11"/>
            <rFont val="Calibri"/>
            <family val="2"/>
            <charset val="238"/>
          </rPr>
          <t>SZV_F:EgyebUtem2</t>
        </r>
      </text>
    </comment>
    <comment ref="AP630" authorId="0" shapeId="0" xr:uid="{06F12C34-BE47-4C3E-ADE4-D490AFD46C93}">
      <text>
        <r>
          <rPr>
            <sz val="11"/>
            <rFont val="Calibri"/>
            <family val="2"/>
            <charset val="238"/>
          </rPr>
          <t>SZV_F:HitelKotvenyUtem2</t>
        </r>
      </text>
    </comment>
    <comment ref="AQ630" authorId="0" shapeId="0" xr:uid="{08C954FA-DBA0-4318-BA8E-B32492D2E4AD}">
      <text>
        <r>
          <rPr>
            <sz val="11"/>
            <rFont val="Calibri"/>
            <family val="2"/>
            <charset val="238"/>
          </rPr>
          <t>SZV_F:OsszesenUtem2</t>
        </r>
      </text>
    </comment>
    <comment ref="AR630" authorId="0" shapeId="0" xr:uid="{19F4004C-3967-47AA-831A-9A38421A3ADC}">
      <text>
        <r>
          <rPr>
            <sz val="11"/>
            <rFont val="Calibri"/>
            <family val="2"/>
            <charset val="238"/>
          </rPr>
          <t>SZV_F:ForrashianyUtem2</t>
        </r>
      </text>
    </comment>
    <comment ref="AU630" authorId="0" shapeId="0" xr:uid="{CF53272A-8113-440E-85A9-38F3E6F6D0B5}">
      <text>
        <r>
          <rPr>
            <sz val="11"/>
            <rFont val="Calibri"/>
            <family val="2"/>
            <charset val="238"/>
          </rPr>
          <t>SZV_F:Indokolas</t>
        </r>
      </text>
    </comment>
    <comment ref="AV630" authorId="0" shapeId="0" xr:uid="{FA3E2D9B-9C94-465C-80D4-9BCB0ED2307B}">
      <text>
        <r>
          <rPr>
            <sz val="11"/>
            <rFont val="Calibri"/>
            <family val="2"/>
            <charset val="238"/>
          </rPr>
          <t>SZV_F:Megjegyzes</t>
        </r>
      </text>
    </comment>
    <comment ref="AW630" authorId="0" shapeId="0" xr:uid="{1BD130CA-D8D9-4767-855A-4C1579F83496}">
      <text>
        <r>
          <rPr>
            <sz val="11"/>
            <rFont val="Calibri"/>
            <family val="2"/>
            <charset val="238"/>
          </rPr>
          <t>SZV_F:FeladatSorszam</t>
        </r>
      </text>
    </comment>
    <comment ref="AY630" authorId="0" shapeId="0" xr:uid="{ABFF0A3F-F98E-48E6-9C5B-3FDB1E7F412B}">
      <text>
        <r>
          <rPr>
            <sz val="11"/>
            <rFont val="Calibri"/>
            <family val="2"/>
            <charset val="238"/>
          </rPr>
          <t>SZV_F:ISA</t>
        </r>
      </text>
    </comment>
    <comment ref="B631" authorId="0" shapeId="0" xr:uid="{16C0FB62-65F8-400A-8FC9-184FDCF72E68}">
      <text>
        <r>
          <rPr>
            <sz val="11"/>
            <rFont val="Calibri"/>
            <family val="2"/>
            <charset val="238"/>
          </rPr>
          <t>SZV_F:FontossagiSorrent</t>
        </r>
      </text>
    </comment>
    <comment ref="C631" authorId="0" shapeId="0" xr:uid="{418EC661-09E8-4730-9689-A784BDE311D3}">
      <text>
        <r>
          <rPr>
            <sz val="11"/>
            <rFont val="Calibri"/>
            <family val="2"/>
            <charset val="238"/>
          </rPr>
          <t>SZV_F:FeladatKategoria</t>
        </r>
      </text>
    </comment>
    <comment ref="D631" authorId="0" shapeId="0" xr:uid="{310C271E-4777-41B9-B153-E032743F8850}">
      <text>
        <r>
          <rPr>
            <sz val="11"/>
            <rFont val="Calibri"/>
            <family val="2"/>
            <charset val="238"/>
          </rPr>
          <t>SZV_F:FeladatMegnevezes</t>
        </r>
      </text>
    </comment>
    <comment ref="E631" authorId="0" shapeId="0" xr:uid="{D5E77F03-8AFF-40AF-9E42-7556082D1F9D}">
      <text>
        <r>
          <rPr>
            <sz val="11"/>
            <rFont val="Calibri"/>
            <family val="2"/>
            <charset val="238"/>
          </rPr>
          <t>SZV_F:ElviEngedelySzam</t>
        </r>
      </text>
    </comment>
    <comment ref="F631" authorId="0" shapeId="0" xr:uid="{598DD100-2D29-41BD-B4BD-AB4E611A4CA0}">
      <text>
        <r>
          <rPr>
            <sz val="11"/>
            <rFont val="Calibri"/>
            <family val="2"/>
            <charset val="238"/>
          </rPr>
          <t>SZV_F:VKR_Kod</t>
        </r>
      </text>
    </comment>
    <comment ref="G631" authorId="0" shapeId="0" xr:uid="{A07138D6-11C1-43AC-BC49-1B5D3C6D3519}">
      <text>
        <r>
          <rPr>
            <sz val="11"/>
            <rFont val="Calibri"/>
            <family val="2"/>
            <charset val="238"/>
          </rPr>
          <t>SZV_F:VKR_Nev</t>
        </r>
      </text>
    </comment>
    <comment ref="H631" authorId="0" shapeId="0" xr:uid="{37672EB1-8D52-481F-9B9C-432F36126AEC}">
      <text>
        <r>
          <rPr>
            <sz val="11"/>
            <rFont val="Calibri"/>
            <family val="2"/>
            <charset val="238"/>
          </rPr>
          <t>SZV_F:FeladatAzonosito</t>
        </r>
      </text>
    </comment>
    <comment ref="I631" authorId="0" shapeId="0" xr:uid="{C0B2F595-9339-4CC5-9243-AC1FC6C93D92}">
      <text>
        <r>
          <rPr>
            <sz val="11"/>
            <rFont val="Calibri"/>
            <family val="2"/>
            <charset val="238"/>
          </rPr>
          <t>SZV_F:EllatasiTerulet</t>
        </r>
      </text>
    </comment>
    <comment ref="J631" authorId="0" shapeId="0" xr:uid="{4AE9B92F-68EC-4814-8E78-D3A51B32C1E0}">
      <text>
        <r>
          <rPr>
            <sz val="11"/>
            <rFont val="Calibri"/>
            <family val="2"/>
            <charset val="238"/>
          </rPr>
          <t>SZV_F:EllatasertFelelos</t>
        </r>
      </text>
    </comment>
    <comment ref="K631" authorId="0" shapeId="0" xr:uid="{DBE81726-EA39-4FAD-B3F1-3A93A3C8038B}">
      <text>
        <r>
          <rPr>
            <sz val="11"/>
            <rFont val="Calibri"/>
            <family val="2"/>
            <charset val="238"/>
          </rPr>
          <t>SZV_F:TervezettNettoKoltseg</t>
        </r>
      </text>
    </comment>
    <comment ref="L631" authorId="0" shapeId="0" xr:uid="{CCFE0425-5A2C-4686-80AA-2F2B4DCAE112}">
      <text>
        <r>
          <rPr>
            <sz val="11"/>
            <rFont val="Calibri"/>
            <family val="2"/>
            <charset val="238"/>
          </rPr>
          <t>SZV_F:IdotartamKezdes</t>
        </r>
      </text>
    </comment>
    <comment ref="M631" authorId="0" shapeId="0" xr:uid="{C704D9A6-B26D-4B8B-BD2B-F795BF19E6F3}">
      <text>
        <r>
          <rPr>
            <sz val="11"/>
            <rFont val="Calibri"/>
            <family val="2"/>
            <charset val="238"/>
          </rPr>
          <t>SZV_F:IdotartamBefejezes</t>
        </r>
      </text>
    </comment>
    <comment ref="N631" authorId="0" shapeId="0" xr:uid="{9EA226F4-321E-4460-9584-D353458AF6B9}">
      <text>
        <r>
          <rPr>
            <sz val="11"/>
            <rFont val="Calibri"/>
            <family val="2"/>
            <charset val="238"/>
          </rPr>
          <t>SZV_F:NettoKoltsegUtem1</t>
        </r>
      </text>
    </comment>
    <comment ref="O631" authorId="0" shapeId="0" xr:uid="{FC8CE6B4-C386-4CE1-B715-CB24A5DD44A7}">
      <text>
        <r>
          <rPr>
            <sz val="11"/>
            <rFont val="Calibri"/>
            <family val="2"/>
            <charset val="238"/>
          </rPr>
          <t>SZV_F:NettoKoltsegUtem2</t>
        </r>
      </text>
    </comment>
    <comment ref="P631" authorId="0" shapeId="0" xr:uid="{5ED224DB-C721-4ED0-ACD3-CD7663876B75}">
      <text>
        <r>
          <rPr>
            <sz val="11"/>
            <rFont val="Calibri"/>
            <family val="2"/>
            <charset val="238"/>
          </rPr>
          <t>SZV_F:EM_Melleklet2_KTG</t>
        </r>
      </text>
    </comment>
    <comment ref="R631" authorId="0" shapeId="0" xr:uid="{2C7F8DB8-DE89-43B5-8FA4-AB524F1D93EC}">
      <text>
        <r>
          <rPr>
            <sz val="11"/>
            <rFont val="Calibri"/>
            <family val="2"/>
            <charset val="238"/>
          </rPr>
          <t>SZV_F:HDUtem1</t>
        </r>
      </text>
    </comment>
    <comment ref="S631" authorId="0" shapeId="0" xr:uid="{7724B113-13A6-4442-BE36-B243AE043723}">
      <text>
        <r>
          <rPr>
            <sz val="11"/>
            <rFont val="Calibri"/>
            <family val="2"/>
            <charset val="238"/>
          </rPr>
          <t>SZV_F:ECSUtem1</t>
        </r>
      </text>
    </comment>
    <comment ref="T631" authorId="0" shapeId="0" xr:uid="{3DE8D93C-180A-4638-A202-0E5CD588FDE0}">
      <text>
        <r>
          <rPr>
            <sz val="11"/>
            <rFont val="Calibri"/>
            <family val="2"/>
            <charset val="238"/>
          </rPr>
          <t>SZV_F:KFHUtem1</t>
        </r>
      </text>
    </comment>
    <comment ref="U631" authorId="0" shapeId="0" xr:uid="{26342175-4654-4946-8F7C-E5924ED15284}">
      <text>
        <r>
          <rPr>
            <sz val="11"/>
            <rFont val="Calibri"/>
            <family val="2"/>
            <charset val="238"/>
          </rPr>
          <t>SZV_F:Egyeb_SajatUtem1</t>
        </r>
      </text>
    </comment>
    <comment ref="V631" authorId="0" shapeId="0" xr:uid="{5FA09CFE-1E1B-4165-9118-EBBA12B556DA}">
      <text>
        <r>
          <rPr>
            <sz val="11"/>
            <rFont val="Calibri"/>
            <family val="2"/>
            <charset val="238"/>
          </rPr>
          <t>SZV_F:DijUtem1</t>
        </r>
      </text>
    </comment>
    <comment ref="W631" authorId="0" shapeId="0" xr:uid="{50292EB7-6C7C-47B5-B53C-0D52B21E693C}">
      <text>
        <r>
          <rPr>
            <sz val="11"/>
            <rFont val="Calibri"/>
            <family val="2"/>
            <charset val="238"/>
          </rPr>
          <t>SZV_F:EM_Melleklet1_Utem1</t>
        </r>
      </text>
    </comment>
    <comment ref="X631" authorId="0" shapeId="0" xr:uid="{DDC298BD-F7A4-4823-AED7-6B529920DE84}">
      <text>
        <r>
          <rPr>
            <sz val="11"/>
            <rFont val="Calibri"/>
            <family val="2"/>
            <charset val="238"/>
          </rPr>
          <t>SZV_F:EgyebAllamiUtem1</t>
        </r>
      </text>
    </comment>
    <comment ref="Y631" authorId="0" shapeId="0" xr:uid="{C14F59C9-8203-4347-B545-F99F4E3905F4}">
      <text>
        <r>
          <rPr>
            <sz val="11"/>
            <rFont val="Calibri"/>
            <family val="2"/>
            <charset val="238"/>
          </rPr>
          <t>SZV_F:OnkormanyzatiUtem1</t>
        </r>
      </text>
    </comment>
    <comment ref="Z631" authorId="0" shapeId="0" xr:uid="{9106DD8E-91E9-47DD-86A0-861FFF06A47F}">
      <text>
        <r>
          <rPr>
            <sz val="11"/>
            <rFont val="Calibri"/>
            <family val="2"/>
            <charset val="238"/>
          </rPr>
          <t>SZV_F:EUUtem1</t>
        </r>
      </text>
    </comment>
    <comment ref="AA631" authorId="0" shapeId="0" xr:uid="{4AEEC2D5-951E-400E-AB57-65B194FD396C}">
      <text>
        <r>
          <rPr>
            <sz val="11"/>
            <rFont val="Calibri"/>
            <family val="2"/>
            <charset val="238"/>
          </rPr>
          <t>SZV_F:EgyebUtem1</t>
        </r>
      </text>
    </comment>
    <comment ref="AB631" authorId="0" shapeId="0" xr:uid="{D88B7A7F-466E-4BB6-A367-480007A86B88}">
      <text>
        <r>
          <rPr>
            <sz val="11"/>
            <rFont val="Calibri"/>
            <family val="2"/>
            <charset val="238"/>
          </rPr>
          <t>SZV_F:HitelKotvenyUtem1</t>
        </r>
      </text>
    </comment>
    <comment ref="AC631" authorId="0" shapeId="0" xr:uid="{B2C365C2-936B-4419-B5EF-7971E6079D16}">
      <text>
        <r>
          <rPr>
            <sz val="11"/>
            <rFont val="Calibri"/>
            <family val="2"/>
            <charset val="238"/>
          </rPr>
          <t>SZV_F:OsszesenUtem1</t>
        </r>
      </text>
    </comment>
    <comment ref="AF631" authorId="0" shapeId="0" xr:uid="{A562ED3D-7994-4D76-9427-B67309726BB2}">
      <text>
        <r>
          <rPr>
            <sz val="11"/>
            <rFont val="Calibri"/>
            <family val="2"/>
            <charset val="238"/>
          </rPr>
          <t>SZV_F:HDUtem2</t>
        </r>
      </text>
    </comment>
    <comment ref="AG631" authorId="0" shapeId="0" xr:uid="{78CF0D69-15EB-4726-9FF5-0DAB05EB9CCD}">
      <text>
        <r>
          <rPr>
            <sz val="11"/>
            <rFont val="Calibri"/>
            <family val="2"/>
            <charset val="238"/>
          </rPr>
          <t>SZV_F:ECSUtem2</t>
        </r>
      </text>
    </comment>
    <comment ref="AH631" authorId="0" shapeId="0" xr:uid="{8D6F816B-EA28-4E36-A90A-5F82C84E6E72}">
      <text>
        <r>
          <rPr>
            <sz val="11"/>
            <rFont val="Calibri"/>
            <family val="2"/>
            <charset val="238"/>
          </rPr>
          <t>SZV_F:KFHUtem2</t>
        </r>
      </text>
    </comment>
    <comment ref="AI631" authorId="0" shapeId="0" xr:uid="{47EB1A85-9460-4E7F-8D04-35B1F7ED7735}">
      <text>
        <r>
          <rPr>
            <sz val="11"/>
            <rFont val="Calibri"/>
            <family val="2"/>
            <charset val="238"/>
          </rPr>
          <t>SZV_F:Egyeb_SajatUtem2</t>
        </r>
      </text>
    </comment>
    <comment ref="AJ631" authorId="0" shapeId="0" xr:uid="{6DEB8684-561A-40A9-B4B4-893FDFBF0174}">
      <text>
        <r>
          <rPr>
            <sz val="11"/>
            <rFont val="Calibri"/>
            <family val="2"/>
            <charset val="238"/>
          </rPr>
          <t>SZV_F:DijUtem2</t>
        </r>
      </text>
    </comment>
    <comment ref="AK631" authorId="0" shapeId="0" xr:uid="{F6C5ADBB-820D-4DE0-B995-EB6973AD6C90}">
      <text>
        <r>
          <rPr>
            <sz val="11"/>
            <rFont val="Calibri"/>
            <family val="2"/>
            <charset val="238"/>
          </rPr>
          <t>SZV_F:EM_Melleklet1_Utem2</t>
        </r>
      </text>
    </comment>
    <comment ref="AL631" authorId="0" shapeId="0" xr:uid="{C9EC0263-8092-4DFC-8FC5-58EC96BBFAD0}">
      <text>
        <r>
          <rPr>
            <sz val="11"/>
            <rFont val="Calibri"/>
            <family val="2"/>
            <charset val="238"/>
          </rPr>
          <t>SZV_F:EgyebAllamiUtem2</t>
        </r>
      </text>
    </comment>
    <comment ref="AM631" authorId="0" shapeId="0" xr:uid="{4BDF5631-923F-4B54-8022-8E4C7A711C21}">
      <text>
        <r>
          <rPr>
            <sz val="11"/>
            <rFont val="Calibri"/>
            <family val="2"/>
            <charset val="238"/>
          </rPr>
          <t>SZV_F:OnkormanyzatiUtem2</t>
        </r>
      </text>
    </comment>
    <comment ref="AN631" authorId="0" shapeId="0" xr:uid="{3A2401B1-42C3-4D0A-A39C-85A246596038}">
      <text>
        <r>
          <rPr>
            <sz val="11"/>
            <rFont val="Calibri"/>
            <family val="2"/>
            <charset val="238"/>
          </rPr>
          <t>SZV_F:EUUtem2</t>
        </r>
      </text>
    </comment>
    <comment ref="AO631" authorId="0" shapeId="0" xr:uid="{93A81C6F-0F98-46D2-910C-098CF3867CFD}">
      <text>
        <r>
          <rPr>
            <sz val="11"/>
            <rFont val="Calibri"/>
            <family val="2"/>
            <charset val="238"/>
          </rPr>
          <t>SZV_F:EgyebUtem2</t>
        </r>
      </text>
    </comment>
    <comment ref="AP631" authorId="0" shapeId="0" xr:uid="{69F05A96-F4D8-4A20-8CC3-C22C2E529ED3}">
      <text>
        <r>
          <rPr>
            <sz val="11"/>
            <rFont val="Calibri"/>
            <family val="2"/>
            <charset val="238"/>
          </rPr>
          <t>SZV_F:HitelKotvenyUtem2</t>
        </r>
      </text>
    </comment>
    <comment ref="AQ631" authorId="0" shapeId="0" xr:uid="{2780E025-BDD7-4A5E-9576-DD634B38D60E}">
      <text>
        <r>
          <rPr>
            <sz val="11"/>
            <rFont val="Calibri"/>
            <family val="2"/>
            <charset val="238"/>
          </rPr>
          <t>SZV_F:OsszesenUtem2</t>
        </r>
      </text>
    </comment>
    <comment ref="AR631" authorId="0" shapeId="0" xr:uid="{B94A23DD-EA56-4F45-8616-D7BE228D8204}">
      <text>
        <r>
          <rPr>
            <sz val="11"/>
            <rFont val="Calibri"/>
            <family val="2"/>
            <charset val="238"/>
          </rPr>
          <t>SZV_F:ForrashianyUtem2</t>
        </r>
      </text>
    </comment>
    <comment ref="AU631" authorId="0" shapeId="0" xr:uid="{646C4068-565A-460B-AD7D-409ADC8ED92E}">
      <text>
        <r>
          <rPr>
            <sz val="11"/>
            <rFont val="Calibri"/>
            <family val="2"/>
            <charset val="238"/>
          </rPr>
          <t>SZV_F:Indokolas</t>
        </r>
      </text>
    </comment>
    <comment ref="AV631" authorId="0" shapeId="0" xr:uid="{97E9A94C-D06C-484F-B540-A8F74BFBBF70}">
      <text>
        <r>
          <rPr>
            <sz val="11"/>
            <rFont val="Calibri"/>
            <family val="2"/>
            <charset val="238"/>
          </rPr>
          <t>SZV_F:Megjegyzes</t>
        </r>
      </text>
    </comment>
    <comment ref="AW631" authorId="0" shapeId="0" xr:uid="{C796CA1E-A77E-4FE9-8BE9-8537D17A9C0E}">
      <text>
        <r>
          <rPr>
            <sz val="11"/>
            <rFont val="Calibri"/>
            <family val="2"/>
            <charset val="238"/>
          </rPr>
          <t>SZV_F:FeladatSorszam</t>
        </r>
      </text>
    </comment>
    <comment ref="AY631" authorId="0" shapeId="0" xr:uid="{B5650767-EFA1-404E-9E2A-A15887E7BCF1}">
      <text>
        <r>
          <rPr>
            <sz val="11"/>
            <rFont val="Calibri"/>
            <family val="2"/>
            <charset val="238"/>
          </rPr>
          <t>SZV_F:ISA</t>
        </r>
      </text>
    </comment>
    <comment ref="B632" authorId="0" shapeId="0" xr:uid="{6E4AF7B5-E990-4538-A07D-497D72A02243}">
      <text>
        <r>
          <rPr>
            <sz val="11"/>
            <rFont val="Calibri"/>
            <family val="2"/>
            <charset val="238"/>
          </rPr>
          <t>SZV_F:FontossagiSorrent</t>
        </r>
      </text>
    </comment>
    <comment ref="C632" authorId="0" shapeId="0" xr:uid="{B790B377-C77F-4F40-9FF8-B3899E08059B}">
      <text>
        <r>
          <rPr>
            <sz val="11"/>
            <rFont val="Calibri"/>
            <family val="2"/>
            <charset val="238"/>
          </rPr>
          <t>SZV_F:FeladatKategoria</t>
        </r>
      </text>
    </comment>
    <comment ref="D632" authorId="0" shapeId="0" xr:uid="{FD892948-6338-4F63-BB1B-6B656B0E7129}">
      <text>
        <r>
          <rPr>
            <sz val="11"/>
            <rFont val="Calibri"/>
            <family val="2"/>
            <charset val="238"/>
          </rPr>
          <t>SZV_F:FeladatMegnevezes</t>
        </r>
      </text>
    </comment>
    <comment ref="E632" authorId="0" shapeId="0" xr:uid="{D5AA0F7D-8F1D-455D-A4F3-9206412DD229}">
      <text>
        <r>
          <rPr>
            <sz val="11"/>
            <rFont val="Calibri"/>
            <family val="2"/>
            <charset val="238"/>
          </rPr>
          <t>SZV_F:ElviEngedelySzam</t>
        </r>
      </text>
    </comment>
    <comment ref="F632" authorId="0" shapeId="0" xr:uid="{AA8AD792-3B98-4246-9FA5-CF780814ECF2}">
      <text>
        <r>
          <rPr>
            <sz val="11"/>
            <rFont val="Calibri"/>
            <family val="2"/>
            <charset val="238"/>
          </rPr>
          <t>SZV_F:VKR_Kod</t>
        </r>
      </text>
    </comment>
    <comment ref="G632" authorId="0" shapeId="0" xr:uid="{2E74691E-1773-461E-907F-1675EA87E06C}">
      <text>
        <r>
          <rPr>
            <sz val="11"/>
            <rFont val="Calibri"/>
            <family val="2"/>
            <charset val="238"/>
          </rPr>
          <t>SZV_F:VKR_Nev</t>
        </r>
      </text>
    </comment>
    <comment ref="H632" authorId="0" shapeId="0" xr:uid="{1CCCEDE8-E3BB-45BE-8948-5538A59E77DE}">
      <text>
        <r>
          <rPr>
            <sz val="11"/>
            <rFont val="Calibri"/>
            <family val="2"/>
            <charset val="238"/>
          </rPr>
          <t>SZV_F:FeladatAzonosito</t>
        </r>
      </text>
    </comment>
    <comment ref="I632" authorId="0" shapeId="0" xr:uid="{0A98183E-88BA-4D9E-8672-5BB83A0CA0E3}">
      <text>
        <r>
          <rPr>
            <sz val="11"/>
            <rFont val="Calibri"/>
            <family val="2"/>
            <charset val="238"/>
          </rPr>
          <t>SZV_F:EllatasiTerulet</t>
        </r>
      </text>
    </comment>
    <comment ref="J632" authorId="0" shapeId="0" xr:uid="{6CD53794-5433-4472-AF25-9DFED510F151}">
      <text>
        <r>
          <rPr>
            <sz val="11"/>
            <rFont val="Calibri"/>
            <family val="2"/>
            <charset val="238"/>
          </rPr>
          <t>SZV_F:EllatasertFelelos</t>
        </r>
      </text>
    </comment>
    <comment ref="K632" authorId="0" shapeId="0" xr:uid="{3D66B5BE-2554-4230-A016-3F8A5D3677D8}">
      <text>
        <r>
          <rPr>
            <sz val="11"/>
            <rFont val="Calibri"/>
            <family val="2"/>
            <charset val="238"/>
          </rPr>
          <t>SZV_F:TervezettNettoKoltseg</t>
        </r>
      </text>
    </comment>
    <comment ref="L632" authorId="0" shapeId="0" xr:uid="{9DF530C3-D21F-46DD-9352-3FF7C82C699F}">
      <text>
        <r>
          <rPr>
            <sz val="11"/>
            <rFont val="Calibri"/>
            <family val="2"/>
            <charset val="238"/>
          </rPr>
          <t>SZV_F:IdotartamKezdes</t>
        </r>
      </text>
    </comment>
    <comment ref="M632" authorId="0" shapeId="0" xr:uid="{77C7BA69-525F-4141-9952-5785C68C6EB4}">
      <text>
        <r>
          <rPr>
            <sz val="11"/>
            <rFont val="Calibri"/>
            <family val="2"/>
            <charset val="238"/>
          </rPr>
          <t>SZV_F:IdotartamBefejezes</t>
        </r>
      </text>
    </comment>
    <comment ref="N632" authorId="0" shapeId="0" xr:uid="{47136124-3246-4783-B3AE-FD3423498A09}">
      <text>
        <r>
          <rPr>
            <sz val="11"/>
            <rFont val="Calibri"/>
            <family val="2"/>
            <charset val="238"/>
          </rPr>
          <t>SZV_F:NettoKoltsegUtem1</t>
        </r>
      </text>
    </comment>
    <comment ref="O632" authorId="0" shapeId="0" xr:uid="{C5A93B5E-9D72-4B7A-A822-DBD15BD5B6F3}">
      <text>
        <r>
          <rPr>
            <sz val="11"/>
            <rFont val="Calibri"/>
            <family val="2"/>
            <charset val="238"/>
          </rPr>
          <t>SZV_F:NettoKoltsegUtem2</t>
        </r>
      </text>
    </comment>
    <comment ref="P632" authorId="0" shapeId="0" xr:uid="{5A3BE0F4-ACC6-43C3-A6DF-3E1E8F0312AA}">
      <text>
        <r>
          <rPr>
            <sz val="11"/>
            <rFont val="Calibri"/>
            <family val="2"/>
            <charset val="238"/>
          </rPr>
          <t>SZV_F:EM_Melleklet2_KTG</t>
        </r>
      </text>
    </comment>
    <comment ref="R632" authorId="0" shapeId="0" xr:uid="{167BF98F-C738-4EDF-841B-9E8468DE78CC}">
      <text>
        <r>
          <rPr>
            <sz val="11"/>
            <rFont val="Calibri"/>
            <family val="2"/>
            <charset val="238"/>
          </rPr>
          <t>SZV_F:HDUtem1</t>
        </r>
      </text>
    </comment>
    <comment ref="S632" authorId="0" shapeId="0" xr:uid="{C628326D-2C6A-4458-B769-43E270849A16}">
      <text>
        <r>
          <rPr>
            <sz val="11"/>
            <rFont val="Calibri"/>
            <family val="2"/>
            <charset val="238"/>
          </rPr>
          <t>SZV_F:ECSUtem1</t>
        </r>
      </text>
    </comment>
    <comment ref="T632" authorId="0" shapeId="0" xr:uid="{87B46653-6B10-464E-82AB-ABA5FA725887}">
      <text>
        <r>
          <rPr>
            <sz val="11"/>
            <rFont val="Calibri"/>
            <family val="2"/>
            <charset val="238"/>
          </rPr>
          <t>SZV_F:KFHUtem1</t>
        </r>
      </text>
    </comment>
    <comment ref="U632" authorId="0" shapeId="0" xr:uid="{CD292CAF-4C33-4094-84F6-8134451CD6B2}">
      <text>
        <r>
          <rPr>
            <sz val="11"/>
            <rFont val="Calibri"/>
            <family val="2"/>
            <charset val="238"/>
          </rPr>
          <t>SZV_F:Egyeb_SajatUtem1</t>
        </r>
      </text>
    </comment>
    <comment ref="V632" authorId="0" shapeId="0" xr:uid="{74E7423F-7C40-411C-A5BC-01CD80405A5D}">
      <text>
        <r>
          <rPr>
            <sz val="11"/>
            <rFont val="Calibri"/>
            <family val="2"/>
            <charset val="238"/>
          </rPr>
          <t>SZV_F:DijUtem1</t>
        </r>
      </text>
    </comment>
    <comment ref="W632" authorId="0" shapeId="0" xr:uid="{115DC32D-8BE5-4775-88D4-0DE2DF490019}">
      <text>
        <r>
          <rPr>
            <sz val="11"/>
            <rFont val="Calibri"/>
            <family val="2"/>
            <charset val="238"/>
          </rPr>
          <t>SZV_F:EM_Melleklet1_Utem1</t>
        </r>
      </text>
    </comment>
    <comment ref="X632" authorId="0" shapeId="0" xr:uid="{3DBEEF0B-D8D5-4053-B6C6-626BDB0D4C92}">
      <text>
        <r>
          <rPr>
            <sz val="11"/>
            <rFont val="Calibri"/>
            <family val="2"/>
            <charset val="238"/>
          </rPr>
          <t>SZV_F:EgyebAllamiUtem1</t>
        </r>
      </text>
    </comment>
    <comment ref="Y632" authorId="0" shapeId="0" xr:uid="{C00E1378-1512-4205-91B1-42A798304983}">
      <text>
        <r>
          <rPr>
            <sz val="11"/>
            <rFont val="Calibri"/>
            <family val="2"/>
            <charset val="238"/>
          </rPr>
          <t>SZV_F:OnkormanyzatiUtem1</t>
        </r>
      </text>
    </comment>
    <comment ref="Z632" authorId="0" shapeId="0" xr:uid="{267C2BAC-D2B3-4B50-B677-3C1D0B08B44E}">
      <text>
        <r>
          <rPr>
            <sz val="11"/>
            <rFont val="Calibri"/>
            <family val="2"/>
            <charset val="238"/>
          </rPr>
          <t>SZV_F:EUUtem1</t>
        </r>
      </text>
    </comment>
    <comment ref="AA632" authorId="0" shapeId="0" xr:uid="{7945239E-7D13-4275-BB05-093FA6076541}">
      <text>
        <r>
          <rPr>
            <sz val="11"/>
            <rFont val="Calibri"/>
            <family val="2"/>
            <charset val="238"/>
          </rPr>
          <t>SZV_F:EgyebUtem1</t>
        </r>
      </text>
    </comment>
    <comment ref="AB632" authorId="0" shapeId="0" xr:uid="{18946CA9-F39C-487F-8F6D-F90C0A8AA12E}">
      <text>
        <r>
          <rPr>
            <sz val="11"/>
            <rFont val="Calibri"/>
            <family val="2"/>
            <charset val="238"/>
          </rPr>
          <t>SZV_F:HitelKotvenyUtem1</t>
        </r>
      </text>
    </comment>
    <comment ref="AC632" authorId="0" shapeId="0" xr:uid="{C3B4EF5F-3055-4235-9017-DCFD6223C7BE}">
      <text>
        <r>
          <rPr>
            <sz val="11"/>
            <rFont val="Calibri"/>
            <family val="2"/>
            <charset val="238"/>
          </rPr>
          <t>SZV_F:OsszesenUtem1</t>
        </r>
      </text>
    </comment>
    <comment ref="AF632" authorId="0" shapeId="0" xr:uid="{6B143B98-6257-42BB-9EC6-4246D2F0C839}">
      <text>
        <r>
          <rPr>
            <sz val="11"/>
            <rFont val="Calibri"/>
            <family val="2"/>
            <charset val="238"/>
          </rPr>
          <t>SZV_F:HDUtem2</t>
        </r>
      </text>
    </comment>
    <comment ref="AG632" authorId="0" shapeId="0" xr:uid="{3048BB98-A170-4267-8CBE-BEDF760B3CD9}">
      <text>
        <r>
          <rPr>
            <sz val="11"/>
            <rFont val="Calibri"/>
            <family val="2"/>
            <charset val="238"/>
          </rPr>
          <t>SZV_F:ECSUtem2</t>
        </r>
      </text>
    </comment>
    <comment ref="AH632" authorId="0" shapeId="0" xr:uid="{FFA6CD5B-3E94-4032-BCC6-F905072F4BED}">
      <text>
        <r>
          <rPr>
            <sz val="11"/>
            <rFont val="Calibri"/>
            <family val="2"/>
            <charset val="238"/>
          </rPr>
          <t>SZV_F:KFHUtem2</t>
        </r>
      </text>
    </comment>
    <comment ref="AI632" authorId="0" shapeId="0" xr:uid="{1DC3EDC3-125D-442E-A894-CDE466C88F40}">
      <text>
        <r>
          <rPr>
            <sz val="11"/>
            <rFont val="Calibri"/>
            <family val="2"/>
            <charset val="238"/>
          </rPr>
          <t>SZV_F:Egyeb_SajatUtem2</t>
        </r>
      </text>
    </comment>
    <comment ref="AJ632" authorId="0" shapeId="0" xr:uid="{37653254-52E9-49E2-8BCF-E0A874910066}">
      <text>
        <r>
          <rPr>
            <sz val="11"/>
            <rFont val="Calibri"/>
            <family val="2"/>
            <charset val="238"/>
          </rPr>
          <t>SZV_F:DijUtem2</t>
        </r>
      </text>
    </comment>
    <comment ref="AK632" authorId="0" shapeId="0" xr:uid="{424F1EA0-BE3D-4E24-AE68-F8108D2BBA5F}">
      <text>
        <r>
          <rPr>
            <sz val="11"/>
            <rFont val="Calibri"/>
            <family val="2"/>
            <charset val="238"/>
          </rPr>
          <t>SZV_F:EM_Melleklet1_Utem2</t>
        </r>
      </text>
    </comment>
    <comment ref="AL632" authorId="0" shapeId="0" xr:uid="{615C46C6-1FB7-4F4A-98EC-759BB0058D83}">
      <text>
        <r>
          <rPr>
            <sz val="11"/>
            <rFont val="Calibri"/>
            <family val="2"/>
            <charset val="238"/>
          </rPr>
          <t>SZV_F:EgyebAllamiUtem2</t>
        </r>
      </text>
    </comment>
    <comment ref="AM632" authorId="0" shapeId="0" xr:uid="{7B9EC2D3-BBF4-4026-A3EB-9036C90A3018}">
      <text>
        <r>
          <rPr>
            <sz val="11"/>
            <rFont val="Calibri"/>
            <family val="2"/>
            <charset val="238"/>
          </rPr>
          <t>SZV_F:OnkormanyzatiUtem2</t>
        </r>
      </text>
    </comment>
    <comment ref="AN632" authorId="0" shapeId="0" xr:uid="{868461FC-1E63-4613-838D-54CC1FB8411A}">
      <text>
        <r>
          <rPr>
            <sz val="11"/>
            <rFont val="Calibri"/>
            <family val="2"/>
            <charset val="238"/>
          </rPr>
          <t>SZV_F:EUUtem2</t>
        </r>
      </text>
    </comment>
    <comment ref="AO632" authorId="0" shapeId="0" xr:uid="{E5038CF9-463D-4E3F-AEF3-4148756D0867}">
      <text>
        <r>
          <rPr>
            <sz val="11"/>
            <rFont val="Calibri"/>
            <family val="2"/>
            <charset val="238"/>
          </rPr>
          <t>SZV_F:EgyebUtem2</t>
        </r>
      </text>
    </comment>
    <comment ref="AP632" authorId="0" shapeId="0" xr:uid="{7139FC06-22CB-493A-A034-C5604EE26CA2}">
      <text>
        <r>
          <rPr>
            <sz val="11"/>
            <rFont val="Calibri"/>
            <family val="2"/>
            <charset val="238"/>
          </rPr>
          <t>SZV_F:HitelKotvenyUtem2</t>
        </r>
      </text>
    </comment>
    <comment ref="AQ632" authorId="0" shapeId="0" xr:uid="{EE6970D2-A956-45DA-8CFA-50B3A18F0C06}">
      <text>
        <r>
          <rPr>
            <sz val="11"/>
            <rFont val="Calibri"/>
            <family val="2"/>
            <charset val="238"/>
          </rPr>
          <t>SZV_F:OsszesenUtem2</t>
        </r>
      </text>
    </comment>
    <comment ref="AR632" authorId="0" shapeId="0" xr:uid="{537CC9DE-2C2A-4D77-B984-7F483AB8F5E3}">
      <text>
        <r>
          <rPr>
            <sz val="11"/>
            <rFont val="Calibri"/>
            <family val="2"/>
            <charset val="238"/>
          </rPr>
          <t>SZV_F:ForrashianyUtem2</t>
        </r>
      </text>
    </comment>
    <comment ref="AU632" authorId="0" shapeId="0" xr:uid="{3B7E5879-6F4E-4E17-926A-9F7F3E262AE2}">
      <text>
        <r>
          <rPr>
            <sz val="11"/>
            <rFont val="Calibri"/>
            <family val="2"/>
            <charset val="238"/>
          </rPr>
          <t>SZV_F:Indokolas</t>
        </r>
      </text>
    </comment>
    <comment ref="AV632" authorId="0" shapeId="0" xr:uid="{44A80069-5AA5-48D4-8109-2F1CD32B268E}">
      <text>
        <r>
          <rPr>
            <sz val="11"/>
            <rFont val="Calibri"/>
            <family val="2"/>
            <charset val="238"/>
          </rPr>
          <t>SZV_F:Megjegyzes</t>
        </r>
      </text>
    </comment>
    <comment ref="AW632" authorId="0" shapeId="0" xr:uid="{27557096-CB5F-4B1B-A271-D071BCAD16DE}">
      <text>
        <r>
          <rPr>
            <sz val="11"/>
            <rFont val="Calibri"/>
            <family val="2"/>
            <charset val="238"/>
          </rPr>
          <t>SZV_F:FeladatSorszam</t>
        </r>
      </text>
    </comment>
    <comment ref="AY632" authorId="0" shapeId="0" xr:uid="{23D2895C-19DB-4FBB-B453-0D2E573DCB74}">
      <text>
        <r>
          <rPr>
            <sz val="11"/>
            <rFont val="Calibri"/>
            <family val="2"/>
            <charset val="238"/>
          </rPr>
          <t>SZV_F:ISA</t>
        </r>
      </text>
    </comment>
    <comment ref="B633" authorId="0" shapeId="0" xr:uid="{2DA2A463-4BCD-4211-AAB6-E0CF97221924}">
      <text>
        <r>
          <rPr>
            <sz val="11"/>
            <rFont val="Calibri"/>
            <family val="2"/>
            <charset val="238"/>
          </rPr>
          <t>SZV_F:FontossagiSorrent</t>
        </r>
      </text>
    </comment>
    <comment ref="C633" authorId="0" shapeId="0" xr:uid="{F64CFE24-BF6C-49B0-B625-665BAE9A31B6}">
      <text>
        <r>
          <rPr>
            <sz val="11"/>
            <rFont val="Calibri"/>
            <family val="2"/>
            <charset val="238"/>
          </rPr>
          <t>SZV_F:FeladatKategoria</t>
        </r>
      </text>
    </comment>
    <comment ref="D633" authorId="0" shapeId="0" xr:uid="{0E0DAED9-E168-40FC-B5E7-E4FFF7B84048}">
      <text>
        <r>
          <rPr>
            <sz val="11"/>
            <rFont val="Calibri"/>
            <family val="2"/>
            <charset val="238"/>
          </rPr>
          <t>SZV_F:FeladatMegnevezes</t>
        </r>
      </text>
    </comment>
    <comment ref="E633" authorId="0" shapeId="0" xr:uid="{31293D6C-7DB3-45DF-A74F-39C2B7D73E46}">
      <text>
        <r>
          <rPr>
            <sz val="11"/>
            <rFont val="Calibri"/>
            <family val="2"/>
            <charset val="238"/>
          </rPr>
          <t>SZV_F:ElviEngedelySzam</t>
        </r>
      </text>
    </comment>
    <comment ref="F633" authorId="0" shapeId="0" xr:uid="{C40EA17C-857B-488D-A945-31948C517CDF}">
      <text>
        <r>
          <rPr>
            <sz val="11"/>
            <rFont val="Calibri"/>
            <family val="2"/>
            <charset val="238"/>
          </rPr>
          <t>SZV_F:VKR_Kod</t>
        </r>
      </text>
    </comment>
    <comment ref="G633" authorId="0" shapeId="0" xr:uid="{5A6518C4-F112-4F3B-874C-A43D7645E1F6}">
      <text>
        <r>
          <rPr>
            <sz val="11"/>
            <rFont val="Calibri"/>
            <family val="2"/>
            <charset val="238"/>
          </rPr>
          <t>SZV_F:VKR_Nev</t>
        </r>
      </text>
    </comment>
    <comment ref="H633" authorId="0" shapeId="0" xr:uid="{7AF0B475-EDF5-47E4-841D-19B845EB48E8}">
      <text>
        <r>
          <rPr>
            <sz val="11"/>
            <rFont val="Calibri"/>
            <family val="2"/>
            <charset val="238"/>
          </rPr>
          <t>SZV_F:FeladatAzonosito</t>
        </r>
      </text>
    </comment>
    <comment ref="I633" authorId="0" shapeId="0" xr:uid="{2D99BDFB-9A7B-4C17-B199-4C066ADB9515}">
      <text>
        <r>
          <rPr>
            <sz val="11"/>
            <rFont val="Calibri"/>
            <family val="2"/>
            <charset val="238"/>
          </rPr>
          <t>SZV_F:EllatasiTerulet</t>
        </r>
      </text>
    </comment>
    <comment ref="J633" authorId="0" shapeId="0" xr:uid="{CBB59990-8B2A-4D85-ABCE-90A2ACB58478}">
      <text>
        <r>
          <rPr>
            <sz val="11"/>
            <rFont val="Calibri"/>
            <family val="2"/>
            <charset val="238"/>
          </rPr>
          <t>SZV_F:EllatasertFelelos</t>
        </r>
      </text>
    </comment>
    <comment ref="K633" authorId="0" shapeId="0" xr:uid="{FA38CF21-5CE5-4465-B794-10F70435F766}">
      <text>
        <r>
          <rPr>
            <sz val="11"/>
            <rFont val="Calibri"/>
            <family val="2"/>
            <charset val="238"/>
          </rPr>
          <t>SZV_F:TervezettNettoKoltseg</t>
        </r>
      </text>
    </comment>
    <comment ref="L633" authorId="0" shapeId="0" xr:uid="{DE1D55F9-F5B3-48BA-A0FF-E8C3802259CF}">
      <text>
        <r>
          <rPr>
            <sz val="11"/>
            <rFont val="Calibri"/>
            <family val="2"/>
            <charset val="238"/>
          </rPr>
          <t>SZV_F:IdotartamKezdes</t>
        </r>
      </text>
    </comment>
    <comment ref="M633" authorId="0" shapeId="0" xr:uid="{60F1063D-0E9B-4295-900A-1E2D968DAFDB}">
      <text>
        <r>
          <rPr>
            <sz val="11"/>
            <rFont val="Calibri"/>
            <family val="2"/>
            <charset val="238"/>
          </rPr>
          <t>SZV_F:IdotartamBefejezes</t>
        </r>
      </text>
    </comment>
    <comment ref="N633" authorId="0" shapeId="0" xr:uid="{298CBB50-9378-432F-82A7-79B10ED3A051}">
      <text>
        <r>
          <rPr>
            <sz val="11"/>
            <rFont val="Calibri"/>
            <family val="2"/>
            <charset val="238"/>
          </rPr>
          <t>SZV_F:NettoKoltsegUtem1</t>
        </r>
      </text>
    </comment>
    <comment ref="O633" authorId="0" shapeId="0" xr:uid="{6CD241CB-E184-4773-8A9E-C6BED9993B48}">
      <text>
        <r>
          <rPr>
            <sz val="11"/>
            <rFont val="Calibri"/>
            <family val="2"/>
            <charset val="238"/>
          </rPr>
          <t>SZV_F:NettoKoltsegUtem2</t>
        </r>
      </text>
    </comment>
    <comment ref="P633" authorId="0" shapeId="0" xr:uid="{16EF7C02-6DC2-4E86-9324-6C0A0B4291BA}">
      <text>
        <r>
          <rPr>
            <sz val="11"/>
            <rFont val="Calibri"/>
            <family val="2"/>
            <charset val="238"/>
          </rPr>
          <t>SZV_F:EM_Melleklet2_KTG</t>
        </r>
      </text>
    </comment>
    <comment ref="R633" authorId="0" shapeId="0" xr:uid="{4442D356-9E64-4129-B2D4-18E6A1FC56DF}">
      <text>
        <r>
          <rPr>
            <sz val="11"/>
            <rFont val="Calibri"/>
            <family val="2"/>
            <charset val="238"/>
          </rPr>
          <t>SZV_F:HDUtem1</t>
        </r>
      </text>
    </comment>
    <comment ref="S633" authorId="0" shapeId="0" xr:uid="{9E498408-71B7-4525-8728-3AA274F95F07}">
      <text>
        <r>
          <rPr>
            <sz val="11"/>
            <rFont val="Calibri"/>
            <family val="2"/>
            <charset val="238"/>
          </rPr>
          <t>SZV_F:ECSUtem1</t>
        </r>
      </text>
    </comment>
    <comment ref="T633" authorId="0" shapeId="0" xr:uid="{6540CBB0-2F2B-4085-ADAA-12B26B90957F}">
      <text>
        <r>
          <rPr>
            <sz val="11"/>
            <rFont val="Calibri"/>
            <family val="2"/>
            <charset val="238"/>
          </rPr>
          <t>SZV_F:KFHUtem1</t>
        </r>
      </text>
    </comment>
    <comment ref="U633" authorId="0" shapeId="0" xr:uid="{6AF0C966-D246-4FD2-9B81-DF716596574C}">
      <text>
        <r>
          <rPr>
            <sz val="11"/>
            <rFont val="Calibri"/>
            <family val="2"/>
            <charset val="238"/>
          </rPr>
          <t>SZV_F:Egyeb_SajatUtem1</t>
        </r>
      </text>
    </comment>
    <comment ref="V633" authorId="0" shapeId="0" xr:uid="{B7B94FAA-514C-4BFE-B397-22F8F1125E13}">
      <text>
        <r>
          <rPr>
            <sz val="11"/>
            <rFont val="Calibri"/>
            <family val="2"/>
            <charset val="238"/>
          </rPr>
          <t>SZV_F:DijUtem1</t>
        </r>
      </text>
    </comment>
    <comment ref="W633" authorId="0" shapeId="0" xr:uid="{DF3567E4-ED98-4E6D-A05C-82F924A8A8B3}">
      <text>
        <r>
          <rPr>
            <sz val="11"/>
            <rFont val="Calibri"/>
            <family val="2"/>
            <charset val="238"/>
          </rPr>
          <t>SZV_F:EM_Melleklet1_Utem1</t>
        </r>
      </text>
    </comment>
    <comment ref="X633" authorId="0" shapeId="0" xr:uid="{A5C301CB-9654-46D6-81A5-5CC7054A4113}">
      <text>
        <r>
          <rPr>
            <sz val="11"/>
            <rFont val="Calibri"/>
            <family val="2"/>
            <charset val="238"/>
          </rPr>
          <t>SZV_F:EgyebAllamiUtem1</t>
        </r>
      </text>
    </comment>
    <comment ref="Y633" authorId="0" shapeId="0" xr:uid="{A4E7A246-E9B7-4876-8D9D-19229B923280}">
      <text>
        <r>
          <rPr>
            <sz val="11"/>
            <rFont val="Calibri"/>
            <family val="2"/>
            <charset val="238"/>
          </rPr>
          <t>SZV_F:OnkormanyzatiUtem1</t>
        </r>
      </text>
    </comment>
    <comment ref="Z633" authorId="0" shapeId="0" xr:uid="{C2400A72-B49D-46EB-B7C1-747EB7A08D81}">
      <text>
        <r>
          <rPr>
            <sz val="11"/>
            <rFont val="Calibri"/>
            <family val="2"/>
            <charset val="238"/>
          </rPr>
          <t>SZV_F:EUUtem1</t>
        </r>
      </text>
    </comment>
    <comment ref="AA633" authorId="0" shapeId="0" xr:uid="{BDDF4C31-F56D-4E0A-AD81-09691ADCEC31}">
      <text>
        <r>
          <rPr>
            <sz val="11"/>
            <rFont val="Calibri"/>
            <family val="2"/>
            <charset val="238"/>
          </rPr>
          <t>SZV_F:EgyebUtem1</t>
        </r>
      </text>
    </comment>
    <comment ref="AB633" authorId="0" shapeId="0" xr:uid="{66EA9447-A01F-45DA-963D-4C08B77E8560}">
      <text>
        <r>
          <rPr>
            <sz val="11"/>
            <rFont val="Calibri"/>
            <family val="2"/>
            <charset val="238"/>
          </rPr>
          <t>SZV_F:HitelKotvenyUtem1</t>
        </r>
      </text>
    </comment>
    <comment ref="AC633" authorId="0" shapeId="0" xr:uid="{30FB25DA-2246-42A8-848C-A271BBF49B66}">
      <text>
        <r>
          <rPr>
            <sz val="11"/>
            <rFont val="Calibri"/>
            <family val="2"/>
            <charset val="238"/>
          </rPr>
          <t>SZV_F:OsszesenUtem1</t>
        </r>
      </text>
    </comment>
    <comment ref="AF633" authorId="0" shapeId="0" xr:uid="{49EE501B-DACB-4A1E-83EA-8D7B3340A398}">
      <text>
        <r>
          <rPr>
            <sz val="11"/>
            <rFont val="Calibri"/>
            <family val="2"/>
            <charset val="238"/>
          </rPr>
          <t>SZV_F:HDUtem2</t>
        </r>
      </text>
    </comment>
    <comment ref="AG633" authorId="0" shapeId="0" xr:uid="{1E0170F3-0A64-496A-88CA-9435F376A13B}">
      <text>
        <r>
          <rPr>
            <sz val="11"/>
            <rFont val="Calibri"/>
            <family val="2"/>
            <charset val="238"/>
          </rPr>
          <t>SZV_F:ECSUtem2</t>
        </r>
      </text>
    </comment>
    <comment ref="AH633" authorId="0" shapeId="0" xr:uid="{8B82D5AB-B4DE-4D6C-BA72-4D81011206F7}">
      <text>
        <r>
          <rPr>
            <sz val="11"/>
            <rFont val="Calibri"/>
            <family val="2"/>
            <charset val="238"/>
          </rPr>
          <t>SZV_F:KFHUtem2</t>
        </r>
      </text>
    </comment>
    <comment ref="AI633" authorId="0" shapeId="0" xr:uid="{A35AD841-4567-44FC-9806-2E8CE29E1291}">
      <text>
        <r>
          <rPr>
            <sz val="11"/>
            <rFont val="Calibri"/>
            <family val="2"/>
            <charset val="238"/>
          </rPr>
          <t>SZV_F:Egyeb_SajatUtem2</t>
        </r>
      </text>
    </comment>
    <comment ref="AJ633" authorId="0" shapeId="0" xr:uid="{256918B9-1829-4B90-B759-9D3DB9711A24}">
      <text>
        <r>
          <rPr>
            <sz val="11"/>
            <rFont val="Calibri"/>
            <family val="2"/>
            <charset val="238"/>
          </rPr>
          <t>SZV_F:DijUtem2</t>
        </r>
      </text>
    </comment>
    <comment ref="AK633" authorId="0" shapeId="0" xr:uid="{899D476A-92FF-426F-82CB-F26CCFF80022}">
      <text>
        <r>
          <rPr>
            <sz val="11"/>
            <rFont val="Calibri"/>
            <family val="2"/>
            <charset val="238"/>
          </rPr>
          <t>SZV_F:EM_Melleklet1_Utem2</t>
        </r>
      </text>
    </comment>
    <comment ref="AL633" authorId="0" shapeId="0" xr:uid="{627C4448-9D34-415D-AC47-F19314A5B24E}">
      <text>
        <r>
          <rPr>
            <sz val="11"/>
            <rFont val="Calibri"/>
            <family val="2"/>
            <charset val="238"/>
          </rPr>
          <t>SZV_F:EgyebAllamiUtem2</t>
        </r>
      </text>
    </comment>
    <comment ref="AM633" authorId="0" shapeId="0" xr:uid="{AA627867-8B53-4C3D-8637-0577EFEB5F25}">
      <text>
        <r>
          <rPr>
            <sz val="11"/>
            <rFont val="Calibri"/>
            <family val="2"/>
            <charset val="238"/>
          </rPr>
          <t>SZV_F:OnkormanyzatiUtem2</t>
        </r>
      </text>
    </comment>
    <comment ref="AN633" authorId="0" shapeId="0" xr:uid="{9E5275F8-1853-4E63-939D-E90C752881C9}">
      <text>
        <r>
          <rPr>
            <sz val="11"/>
            <rFont val="Calibri"/>
            <family val="2"/>
            <charset val="238"/>
          </rPr>
          <t>SZV_F:EUUtem2</t>
        </r>
      </text>
    </comment>
    <comment ref="AO633" authorId="0" shapeId="0" xr:uid="{9A02AEC6-0ECB-4471-8457-B163EE19DC28}">
      <text>
        <r>
          <rPr>
            <sz val="11"/>
            <rFont val="Calibri"/>
            <family val="2"/>
            <charset val="238"/>
          </rPr>
          <t>SZV_F:EgyebUtem2</t>
        </r>
      </text>
    </comment>
    <comment ref="AP633" authorId="0" shapeId="0" xr:uid="{E52DA1AE-7E7B-4EBB-A685-B867C925DC6D}">
      <text>
        <r>
          <rPr>
            <sz val="11"/>
            <rFont val="Calibri"/>
            <family val="2"/>
            <charset val="238"/>
          </rPr>
          <t>SZV_F:HitelKotvenyUtem2</t>
        </r>
      </text>
    </comment>
    <comment ref="AQ633" authorId="0" shapeId="0" xr:uid="{577D3968-D354-4532-9412-4CC345880E5B}">
      <text>
        <r>
          <rPr>
            <sz val="11"/>
            <rFont val="Calibri"/>
            <family val="2"/>
            <charset val="238"/>
          </rPr>
          <t>SZV_F:OsszesenUtem2</t>
        </r>
      </text>
    </comment>
    <comment ref="AR633" authorId="0" shapeId="0" xr:uid="{1D68B4F3-352A-4FA8-9668-A8F20D5C9AE2}">
      <text>
        <r>
          <rPr>
            <sz val="11"/>
            <rFont val="Calibri"/>
            <family val="2"/>
            <charset val="238"/>
          </rPr>
          <t>SZV_F:ForrashianyUtem2</t>
        </r>
      </text>
    </comment>
    <comment ref="AU633" authorId="0" shapeId="0" xr:uid="{31021FE2-E465-486C-9120-C8E86B1F1CA2}">
      <text>
        <r>
          <rPr>
            <sz val="11"/>
            <rFont val="Calibri"/>
            <family val="2"/>
            <charset val="238"/>
          </rPr>
          <t>SZV_F:Indokolas</t>
        </r>
      </text>
    </comment>
    <comment ref="AV633" authorId="0" shapeId="0" xr:uid="{E99AB07E-8BEC-452E-A5B7-D8B24DC41CA1}">
      <text>
        <r>
          <rPr>
            <sz val="11"/>
            <rFont val="Calibri"/>
            <family val="2"/>
            <charset val="238"/>
          </rPr>
          <t>SZV_F:Megjegyzes</t>
        </r>
      </text>
    </comment>
    <comment ref="AW633" authorId="0" shapeId="0" xr:uid="{5AD9C4F9-96A7-47AB-9813-6A91610E1996}">
      <text>
        <r>
          <rPr>
            <sz val="11"/>
            <rFont val="Calibri"/>
            <family val="2"/>
            <charset val="238"/>
          </rPr>
          <t>SZV_F:FeladatSorszam</t>
        </r>
      </text>
    </comment>
    <comment ref="AY633" authorId="0" shapeId="0" xr:uid="{AEC616D1-C082-47C0-B057-8866DA681417}">
      <text>
        <r>
          <rPr>
            <sz val="11"/>
            <rFont val="Calibri"/>
            <family val="2"/>
            <charset val="238"/>
          </rPr>
          <t>SZV_F:ISA</t>
        </r>
      </text>
    </comment>
    <comment ref="B634" authorId="0" shapeId="0" xr:uid="{08216849-458B-425D-AD38-F9C75CE34732}">
      <text>
        <r>
          <rPr>
            <sz val="11"/>
            <rFont val="Calibri"/>
            <family val="2"/>
            <charset val="238"/>
          </rPr>
          <t>SZV_F:FontossagiSorrent</t>
        </r>
      </text>
    </comment>
    <comment ref="C634" authorId="0" shapeId="0" xr:uid="{41BD652B-B396-44BD-B46B-FEC44E91A0C6}">
      <text>
        <r>
          <rPr>
            <sz val="11"/>
            <rFont val="Calibri"/>
            <family val="2"/>
            <charset val="238"/>
          </rPr>
          <t>SZV_F:FeladatKategoria</t>
        </r>
      </text>
    </comment>
    <comment ref="D634" authorId="0" shapeId="0" xr:uid="{3C233C14-87E4-4C5A-91F8-AD468DAD7A1A}">
      <text>
        <r>
          <rPr>
            <sz val="11"/>
            <rFont val="Calibri"/>
            <family val="2"/>
            <charset val="238"/>
          </rPr>
          <t>SZV_F:FeladatMegnevezes</t>
        </r>
      </text>
    </comment>
    <comment ref="E634" authorId="0" shapeId="0" xr:uid="{E2AE6D1A-EECD-45CE-851A-795AB8897670}">
      <text>
        <r>
          <rPr>
            <sz val="11"/>
            <rFont val="Calibri"/>
            <family val="2"/>
            <charset val="238"/>
          </rPr>
          <t>SZV_F:ElviEngedelySzam</t>
        </r>
      </text>
    </comment>
    <comment ref="F634" authorId="0" shapeId="0" xr:uid="{F5F375BC-9E0B-4E2F-8AA0-27259CD6C311}">
      <text>
        <r>
          <rPr>
            <sz val="11"/>
            <rFont val="Calibri"/>
            <family val="2"/>
            <charset val="238"/>
          </rPr>
          <t>SZV_F:VKR_Kod</t>
        </r>
      </text>
    </comment>
    <comment ref="G634" authorId="0" shapeId="0" xr:uid="{E7170FD9-DF31-4095-AD68-93B2992D0916}">
      <text>
        <r>
          <rPr>
            <sz val="11"/>
            <rFont val="Calibri"/>
            <family val="2"/>
            <charset val="238"/>
          </rPr>
          <t>SZV_F:VKR_Nev</t>
        </r>
      </text>
    </comment>
    <comment ref="H634" authorId="0" shapeId="0" xr:uid="{61AE8F8A-CB92-4135-9437-E1D9B2301119}">
      <text>
        <r>
          <rPr>
            <sz val="11"/>
            <rFont val="Calibri"/>
            <family val="2"/>
            <charset val="238"/>
          </rPr>
          <t>SZV_F:FeladatAzonosito</t>
        </r>
      </text>
    </comment>
    <comment ref="I634" authorId="0" shapeId="0" xr:uid="{D24CA095-307A-40EA-AD34-28DF53D0C687}">
      <text>
        <r>
          <rPr>
            <sz val="11"/>
            <rFont val="Calibri"/>
            <family val="2"/>
            <charset val="238"/>
          </rPr>
          <t>SZV_F:EllatasiTerulet</t>
        </r>
      </text>
    </comment>
    <comment ref="J634" authorId="0" shapeId="0" xr:uid="{B327EDBD-A574-416A-9B62-6805DB11A8A9}">
      <text>
        <r>
          <rPr>
            <sz val="11"/>
            <rFont val="Calibri"/>
            <family val="2"/>
            <charset val="238"/>
          </rPr>
          <t>SZV_F:EllatasertFelelos</t>
        </r>
      </text>
    </comment>
    <comment ref="K634" authorId="0" shapeId="0" xr:uid="{0386313E-17C5-4E78-83B7-02EC7DD28C2A}">
      <text>
        <r>
          <rPr>
            <sz val="11"/>
            <rFont val="Calibri"/>
            <family val="2"/>
            <charset val="238"/>
          </rPr>
          <t>SZV_F:TervezettNettoKoltseg</t>
        </r>
      </text>
    </comment>
    <comment ref="L634" authorId="0" shapeId="0" xr:uid="{1A7FE9BC-3179-4D3A-9F68-BE177D12DA83}">
      <text>
        <r>
          <rPr>
            <sz val="11"/>
            <rFont val="Calibri"/>
            <family val="2"/>
            <charset val="238"/>
          </rPr>
          <t>SZV_F:IdotartamKezdes</t>
        </r>
      </text>
    </comment>
    <comment ref="M634" authorId="0" shapeId="0" xr:uid="{FF81F933-042E-4E00-872E-C3EB3533BFDD}">
      <text>
        <r>
          <rPr>
            <sz val="11"/>
            <rFont val="Calibri"/>
            <family val="2"/>
            <charset val="238"/>
          </rPr>
          <t>SZV_F:IdotartamBefejezes</t>
        </r>
      </text>
    </comment>
    <comment ref="N634" authorId="0" shapeId="0" xr:uid="{0F979B52-12AE-45E8-9FFA-0CE431AD6336}">
      <text>
        <r>
          <rPr>
            <sz val="11"/>
            <rFont val="Calibri"/>
            <family val="2"/>
            <charset val="238"/>
          </rPr>
          <t>SZV_F:NettoKoltsegUtem1</t>
        </r>
      </text>
    </comment>
    <comment ref="O634" authorId="0" shapeId="0" xr:uid="{DA96C784-B949-4B87-8962-B71B89DF94B1}">
      <text>
        <r>
          <rPr>
            <sz val="11"/>
            <rFont val="Calibri"/>
            <family val="2"/>
            <charset val="238"/>
          </rPr>
          <t>SZV_F:NettoKoltsegUtem2</t>
        </r>
      </text>
    </comment>
    <comment ref="P634" authorId="0" shapeId="0" xr:uid="{7E306FC2-D325-4C39-B03A-7AF4175B2C00}">
      <text>
        <r>
          <rPr>
            <sz val="11"/>
            <rFont val="Calibri"/>
            <family val="2"/>
            <charset val="238"/>
          </rPr>
          <t>SZV_F:EM_Melleklet2_KTG</t>
        </r>
      </text>
    </comment>
    <comment ref="R634" authorId="0" shapeId="0" xr:uid="{144DEA25-79FA-43EA-9AA1-9FD9F8A3B9EA}">
      <text>
        <r>
          <rPr>
            <sz val="11"/>
            <rFont val="Calibri"/>
            <family val="2"/>
            <charset val="238"/>
          </rPr>
          <t>SZV_F:HDUtem1</t>
        </r>
      </text>
    </comment>
    <comment ref="S634" authorId="0" shapeId="0" xr:uid="{C1E02624-58E5-40B2-85AF-A383FE1CC44F}">
      <text>
        <r>
          <rPr>
            <sz val="11"/>
            <rFont val="Calibri"/>
            <family val="2"/>
            <charset val="238"/>
          </rPr>
          <t>SZV_F:ECSUtem1</t>
        </r>
      </text>
    </comment>
    <comment ref="T634" authorId="0" shapeId="0" xr:uid="{053790BE-2636-4A3B-9FE2-B135D11B12D4}">
      <text>
        <r>
          <rPr>
            <sz val="11"/>
            <rFont val="Calibri"/>
            <family val="2"/>
            <charset val="238"/>
          </rPr>
          <t>SZV_F:KFHUtem1</t>
        </r>
      </text>
    </comment>
    <comment ref="U634" authorId="0" shapeId="0" xr:uid="{8CC929D0-47D3-4EBE-AC46-1C34D8BDBAFA}">
      <text>
        <r>
          <rPr>
            <sz val="11"/>
            <rFont val="Calibri"/>
            <family val="2"/>
            <charset val="238"/>
          </rPr>
          <t>SZV_F:Egyeb_SajatUtem1</t>
        </r>
      </text>
    </comment>
    <comment ref="V634" authorId="0" shapeId="0" xr:uid="{4DBC1F5A-F6A0-4ACC-BBCC-B9EDEC826170}">
      <text>
        <r>
          <rPr>
            <sz val="11"/>
            <rFont val="Calibri"/>
            <family val="2"/>
            <charset val="238"/>
          </rPr>
          <t>SZV_F:DijUtem1</t>
        </r>
      </text>
    </comment>
    <comment ref="W634" authorId="0" shapeId="0" xr:uid="{ED7EE272-BA38-4359-9F38-3E31B577B7FA}">
      <text>
        <r>
          <rPr>
            <sz val="11"/>
            <rFont val="Calibri"/>
            <family val="2"/>
            <charset val="238"/>
          </rPr>
          <t>SZV_F:EM_Melleklet1_Utem1</t>
        </r>
      </text>
    </comment>
    <comment ref="X634" authorId="0" shapeId="0" xr:uid="{795C7041-4555-4B98-BE3B-5C052DEC8131}">
      <text>
        <r>
          <rPr>
            <sz val="11"/>
            <rFont val="Calibri"/>
            <family val="2"/>
            <charset val="238"/>
          </rPr>
          <t>SZV_F:EgyebAllamiUtem1</t>
        </r>
      </text>
    </comment>
    <comment ref="Y634" authorId="0" shapeId="0" xr:uid="{65EF685B-FEC2-4D35-B294-33E9A8EDBC12}">
      <text>
        <r>
          <rPr>
            <sz val="11"/>
            <rFont val="Calibri"/>
            <family val="2"/>
            <charset val="238"/>
          </rPr>
          <t>SZV_F:OnkormanyzatiUtem1</t>
        </r>
      </text>
    </comment>
    <comment ref="Z634" authorId="0" shapeId="0" xr:uid="{AB873464-B180-4EA3-87B3-362A38B9FB63}">
      <text>
        <r>
          <rPr>
            <sz val="11"/>
            <rFont val="Calibri"/>
            <family val="2"/>
            <charset val="238"/>
          </rPr>
          <t>SZV_F:EUUtem1</t>
        </r>
      </text>
    </comment>
    <comment ref="AA634" authorId="0" shapeId="0" xr:uid="{EAAE5FC4-D0C4-4912-83A9-9A1300000AE8}">
      <text>
        <r>
          <rPr>
            <sz val="11"/>
            <rFont val="Calibri"/>
            <family val="2"/>
            <charset val="238"/>
          </rPr>
          <t>SZV_F:EgyebUtem1</t>
        </r>
      </text>
    </comment>
    <comment ref="AB634" authorId="0" shapeId="0" xr:uid="{DCDD17FB-0777-4753-915A-838EC7874824}">
      <text>
        <r>
          <rPr>
            <sz val="11"/>
            <rFont val="Calibri"/>
            <family val="2"/>
            <charset val="238"/>
          </rPr>
          <t>SZV_F:HitelKotvenyUtem1</t>
        </r>
      </text>
    </comment>
    <comment ref="AC634" authorId="0" shapeId="0" xr:uid="{57742047-AD00-4D40-8985-CBACC2175187}">
      <text>
        <r>
          <rPr>
            <sz val="11"/>
            <rFont val="Calibri"/>
            <family val="2"/>
            <charset val="238"/>
          </rPr>
          <t>SZV_F:OsszesenUtem1</t>
        </r>
      </text>
    </comment>
    <comment ref="AF634" authorId="0" shapeId="0" xr:uid="{E80773B2-259D-40E9-BF3A-973EF23491A4}">
      <text>
        <r>
          <rPr>
            <sz val="11"/>
            <rFont val="Calibri"/>
            <family val="2"/>
            <charset val="238"/>
          </rPr>
          <t>SZV_F:HDUtem2</t>
        </r>
      </text>
    </comment>
    <comment ref="AG634" authorId="0" shapeId="0" xr:uid="{569C09B6-3C98-423D-B972-449A2A563BDC}">
      <text>
        <r>
          <rPr>
            <sz val="11"/>
            <rFont val="Calibri"/>
            <family val="2"/>
            <charset val="238"/>
          </rPr>
          <t>SZV_F:ECSUtem2</t>
        </r>
      </text>
    </comment>
    <comment ref="AH634" authorId="0" shapeId="0" xr:uid="{FF708544-9200-4842-A120-A4AC9EFE2B11}">
      <text>
        <r>
          <rPr>
            <sz val="11"/>
            <rFont val="Calibri"/>
            <family val="2"/>
            <charset val="238"/>
          </rPr>
          <t>SZV_F:KFHUtem2</t>
        </r>
      </text>
    </comment>
    <comment ref="AI634" authorId="0" shapeId="0" xr:uid="{D64AB2BE-8989-4EF2-9277-8BF2093C62B3}">
      <text>
        <r>
          <rPr>
            <sz val="11"/>
            <rFont val="Calibri"/>
            <family val="2"/>
            <charset val="238"/>
          </rPr>
          <t>SZV_F:Egyeb_SajatUtem2</t>
        </r>
      </text>
    </comment>
    <comment ref="AJ634" authorId="0" shapeId="0" xr:uid="{8B01478A-86ED-4F30-80EC-AF37D4BAE2CB}">
      <text>
        <r>
          <rPr>
            <sz val="11"/>
            <rFont val="Calibri"/>
            <family val="2"/>
            <charset val="238"/>
          </rPr>
          <t>SZV_F:DijUtem2</t>
        </r>
      </text>
    </comment>
    <comment ref="AK634" authorId="0" shapeId="0" xr:uid="{AE55B7B1-4DEF-4584-92B1-66A0C1049EC8}">
      <text>
        <r>
          <rPr>
            <sz val="11"/>
            <rFont val="Calibri"/>
            <family val="2"/>
            <charset val="238"/>
          </rPr>
          <t>SZV_F:EM_Melleklet1_Utem2</t>
        </r>
      </text>
    </comment>
    <comment ref="AL634" authorId="0" shapeId="0" xr:uid="{63263A19-2E61-4C3F-85E6-B506E9EEC13B}">
      <text>
        <r>
          <rPr>
            <sz val="11"/>
            <rFont val="Calibri"/>
            <family val="2"/>
            <charset val="238"/>
          </rPr>
          <t>SZV_F:EgyebAllamiUtem2</t>
        </r>
      </text>
    </comment>
    <comment ref="AM634" authorId="0" shapeId="0" xr:uid="{DBA3D08E-FCDC-45B6-893E-3DC2D290050F}">
      <text>
        <r>
          <rPr>
            <sz val="11"/>
            <rFont val="Calibri"/>
            <family val="2"/>
            <charset val="238"/>
          </rPr>
          <t>SZV_F:OnkormanyzatiUtem2</t>
        </r>
      </text>
    </comment>
    <comment ref="AN634" authorId="0" shapeId="0" xr:uid="{F6799578-DA50-4903-8869-5590D4FE1DED}">
      <text>
        <r>
          <rPr>
            <sz val="11"/>
            <rFont val="Calibri"/>
            <family val="2"/>
            <charset val="238"/>
          </rPr>
          <t>SZV_F:EUUtem2</t>
        </r>
      </text>
    </comment>
    <comment ref="AO634" authorId="0" shapeId="0" xr:uid="{158BEFA2-AFE8-492A-A8E2-9C73261D56A6}">
      <text>
        <r>
          <rPr>
            <sz val="11"/>
            <rFont val="Calibri"/>
            <family val="2"/>
            <charset val="238"/>
          </rPr>
          <t>SZV_F:EgyebUtem2</t>
        </r>
      </text>
    </comment>
    <comment ref="AP634" authorId="0" shapeId="0" xr:uid="{1BACD167-F830-47C0-89BE-C79AF8266B7A}">
      <text>
        <r>
          <rPr>
            <sz val="11"/>
            <rFont val="Calibri"/>
            <family val="2"/>
            <charset val="238"/>
          </rPr>
          <t>SZV_F:HitelKotvenyUtem2</t>
        </r>
      </text>
    </comment>
    <comment ref="AQ634" authorId="0" shapeId="0" xr:uid="{47F68D18-C332-4B4D-A6FA-F39807DDB133}">
      <text>
        <r>
          <rPr>
            <sz val="11"/>
            <rFont val="Calibri"/>
            <family val="2"/>
            <charset val="238"/>
          </rPr>
          <t>SZV_F:OsszesenUtem2</t>
        </r>
      </text>
    </comment>
    <comment ref="AR634" authorId="0" shapeId="0" xr:uid="{F7F30303-08CB-43C8-9C02-3438466993A3}">
      <text>
        <r>
          <rPr>
            <sz val="11"/>
            <rFont val="Calibri"/>
            <family val="2"/>
            <charset val="238"/>
          </rPr>
          <t>SZV_F:ForrashianyUtem2</t>
        </r>
      </text>
    </comment>
    <comment ref="AU634" authorId="0" shapeId="0" xr:uid="{EB5BF46E-FAA8-4501-A163-B5FACA2302C2}">
      <text>
        <r>
          <rPr>
            <sz val="11"/>
            <rFont val="Calibri"/>
            <family val="2"/>
            <charset val="238"/>
          </rPr>
          <t>SZV_F:Indokolas</t>
        </r>
      </text>
    </comment>
    <comment ref="AV634" authorId="0" shapeId="0" xr:uid="{B22A9746-8DAF-45A9-8CEB-E9A8CBCC206C}">
      <text>
        <r>
          <rPr>
            <sz val="11"/>
            <rFont val="Calibri"/>
            <family val="2"/>
            <charset val="238"/>
          </rPr>
          <t>SZV_F:Megjegyzes</t>
        </r>
      </text>
    </comment>
    <comment ref="AW634" authorId="0" shapeId="0" xr:uid="{73BA966E-3E57-4417-85BC-90DEB6E60F3E}">
      <text>
        <r>
          <rPr>
            <sz val="11"/>
            <rFont val="Calibri"/>
            <family val="2"/>
            <charset val="238"/>
          </rPr>
          <t>SZV_F:FeladatSorszam</t>
        </r>
      </text>
    </comment>
    <comment ref="AY634" authorId="0" shapeId="0" xr:uid="{4E7AFC25-77F2-4A18-B13E-70917A44518D}">
      <text>
        <r>
          <rPr>
            <sz val="11"/>
            <rFont val="Calibri"/>
            <family val="2"/>
            <charset val="238"/>
          </rPr>
          <t>SZV_F:ISA</t>
        </r>
      </text>
    </comment>
    <comment ref="B635" authorId="0" shapeId="0" xr:uid="{712E9FB0-D6BF-4969-A545-2623AF4B577D}">
      <text>
        <r>
          <rPr>
            <sz val="11"/>
            <rFont val="Calibri"/>
            <family val="2"/>
            <charset val="238"/>
          </rPr>
          <t>SZV_F:FontossagiSorrent</t>
        </r>
      </text>
    </comment>
    <comment ref="C635" authorId="0" shapeId="0" xr:uid="{AC911565-DE80-417F-B042-B4452A028B2A}">
      <text>
        <r>
          <rPr>
            <sz val="11"/>
            <rFont val="Calibri"/>
            <family val="2"/>
            <charset val="238"/>
          </rPr>
          <t>SZV_F:FeladatKategoria</t>
        </r>
      </text>
    </comment>
    <comment ref="D635" authorId="0" shapeId="0" xr:uid="{05DDE5C3-5EA2-4793-AF9C-D2FD93E95462}">
      <text>
        <r>
          <rPr>
            <sz val="11"/>
            <rFont val="Calibri"/>
            <family val="2"/>
            <charset val="238"/>
          </rPr>
          <t>SZV_F:FeladatMegnevezes</t>
        </r>
      </text>
    </comment>
    <comment ref="E635" authorId="0" shapeId="0" xr:uid="{17B48F16-4303-428D-8439-242CEF1593C0}">
      <text>
        <r>
          <rPr>
            <sz val="11"/>
            <rFont val="Calibri"/>
            <family val="2"/>
            <charset val="238"/>
          </rPr>
          <t>SZV_F:ElviEngedelySzam</t>
        </r>
      </text>
    </comment>
    <comment ref="F635" authorId="0" shapeId="0" xr:uid="{D96CC192-1E1A-4E14-8337-03E06BCCD43B}">
      <text>
        <r>
          <rPr>
            <sz val="11"/>
            <rFont val="Calibri"/>
            <family val="2"/>
            <charset val="238"/>
          </rPr>
          <t>SZV_F:VKR_Kod</t>
        </r>
      </text>
    </comment>
    <comment ref="G635" authorId="0" shapeId="0" xr:uid="{4E773FAC-6914-44CE-8CEF-C110A20812DC}">
      <text>
        <r>
          <rPr>
            <sz val="11"/>
            <rFont val="Calibri"/>
            <family val="2"/>
            <charset val="238"/>
          </rPr>
          <t>SZV_F:VKR_Nev</t>
        </r>
      </text>
    </comment>
    <comment ref="H635" authorId="0" shapeId="0" xr:uid="{2236AAE5-B9D1-4E12-99B0-793AC8E88E54}">
      <text>
        <r>
          <rPr>
            <sz val="11"/>
            <rFont val="Calibri"/>
            <family val="2"/>
            <charset val="238"/>
          </rPr>
          <t>SZV_F:FeladatAzonosito</t>
        </r>
      </text>
    </comment>
    <comment ref="I635" authorId="0" shapeId="0" xr:uid="{90162582-BAC8-46CB-943B-D83684BEB28A}">
      <text>
        <r>
          <rPr>
            <sz val="11"/>
            <rFont val="Calibri"/>
            <family val="2"/>
            <charset val="238"/>
          </rPr>
          <t>SZV_F:EllatasiTerulet</t>
        </r>
      </text>
    </comment>
    <comment ref="J635" authorId="0" shapeId="0" xr:uid="{D6BE5442-9F2D-4B52-B262-34040A3BAB22}">
      <text>
        <r>
          <rPr>
            <sz val="11"/>
            <rFont val="Calibri"/>
            <family val="2"/>
            <charset val="238"/>
          </rPr>
          <t>SZV_F:EllatasertFelelos</t>
        </r>
      </text>
    </comment>
    <comment ref="K635" authorId="0" shapeId="0" xr:uid="{06C90CFB-5494-48B7-98A3-C510947D7EDF}">
      <text>
        <r>
          <rPr>
            <sz val="11"/>
            <rFont val="Calibri"/>
            <family val="2"/>
            <charset val="238"/>
          </rPr>
          <t>SZV_F:TervezettNettoKoltseg</t>
        </r>
      </text>
    </comment>
    <comment ref="L635" authorId="0" shapeId="0" xr:uid="{09A738D3-828B-4C10-8C33-C0DEC3EA77FF}">
      <text>
        <r>
          <rPr>
            <sz val="11"/>
            <rFont val="Calibri"/>
            <family val="2"/>
            <charset val="238"/>
          </rPr>
          <t>SZV_F:IdotartamKezdes</t>
        </r>
      </text>
    </comment>
    <comment ref="M635" authorId="0" shapeId="0" xr:uid="{032373A3-311A-4FF8-ACA1-6A675073CBDA}">
      <text>
        <r>
          <rPr>
            <sz val="11"/>
            <rFont val="Calibri"/>
            <family val="2"/>
            <charset val="238"/>
          </rPr>
          <t>SZV_F:IdotartamBefejezes</t>
        </r>
      </text>
    </comment>
    <comment ref="N635" authorId="0" shapeId="0" xr:uid="{EAFEAF02-B65F-4062-BEF5-DCE2939E0238}">
      <text>
        <r>
          <rPr>
            <sz val="11"/>
            <rFont val="Calibri"/>
            <family val="2"/>
            <charset val="238"/>
          </rPr>
          <t>SZV_F:NettoKoltsegUtem1</t>
        </r>
      </text>
    </comment>
    <comment ref="O635" authorId="0" shapeId="0" xr:uid="{1CA0831D-314A-4F8A-9C4B-9DD8E2D81717}">
      <text>
        <r>
          <rPr>
            <sz val="11"/>
            <rFont val="Calibri"/>
            <family val="2"/>
            <charset val="238"/>
          </rPr>
          <t>SZV_F:NettoKoltsegUtem2</t>
        </r>
      </text>
    </comment>
    <comment ref="P635" authorId="0" shapeId="0" xr:uid="{0D51CAFC-37BF-4634-80E5-EB5863AD3F4E}">
      <text>
        <r>
          <rPr>
            <sz val="11"/>
            <rFont val="Calibri"/>
            <family val="2"/>
            <charset val="238"/>
          </rPr>
          <t>SZV_F:EM_Melleklet2_KTG</t>
        </r>
      </text>
    </comment>
    <comment ref="R635" authorId="0" shapeId="0" xr:uid="{1944ABED-140A-491A-A098-E0B2718F14E6}">
      <text>
        <r>
          <rPr>
            <sz val="11"/>
            <rFont val="Calibri"/>
            <family val="2"/>
            <charset val="238"/>
          </rPr>
          <t>SZV_F:HDUtem1</t>
        </r>
      </text>
    </comment>
    <comment ref="S635" authorId="0" shapeId="0" xr:uid="{287023D6-E25E-4ECF-B1EE-D522DA93EB96}">
      <text>
        <r>
          <rPr>
            <sz val="11"/>
            <rFont val="Calibri"/>
            <family val="2"/>
            <charset val="238"/>
          </rPr>
          <t>SZV_F:ECSUtem1</t>
        </r>
      </text>
    </comment>
    <comment ref="T635" authorId="0" shapeId="0" xr:uid="{9E5520AF-DD6C-4559-AA5D-C320B51B9B5F}">
      <text>
        <r>
          <rPr>
            <sz val="11"/>
            <rFont val="Calibri"/>
            <family val="2"/>
            <charset val="238"/>
          </rPr>
          <t>SZV_F:KFHUtem1</t>
        </r>
      </text>
    </comment>
    <comment ref="U635" authorId="0" shapeId="0" xr:uid="{0F52D0FC-5A1E-4962-BCFF-C4B07CABCC7E}">
      <text>
        <r>
          <rPr>
            <sz val="11"/>
            <rFont val="Calibri"/>
            <family val="2"/>
            <charset val="238"/>
          </rPr>
          <t>SZV_F:Egyeb_SajatUtem1</t>
        </r>
      </text>
    </comment>
    <comment ref="V635" authorId="0" shapeId="0" xr:uid="{69516C2A-3200-4BE6-A3D2-9F88EFAA9CF8}">
      <text>
        <r>
          <rPr>
            <sz val="11"/>
            <rFont val="Calibri"/>
            <family val="2"/>
            <charset val="238"/>
          </rPr>
          <t>SZV_F:DijUtem1</t>
        </r>
      </text>
    </comment>
    <comment ref="W635" authorId="0" shapeId="0" xr:uid="{491C0C50-BFC6-4409-B94E-336F55EF030E}">
      <text>
        <r>
          <rPr>
            <sz val="11"/>
            <rFont val="Calibri"/>
            <family val="2"/>
            <charset val="238"/>
          </rPr>
          <t>SZV_F:EM_Melleklet1_Utem1</t>
        </r>
      </text>
    </comment>
    <comment ref="X635" authorId="0" shapeId="0" xr:uid="{5A1F0EDB-4C03-4C01-AA8C-826D56FD74AE}">
      <text>
        <r>
          <rPr>
            <sz val="11"/>
            <rFont val="Calibri"/>
            <family val="2"/>
            <charset val="238"/>
          </rPr>
          <t>SZV_F:EgyebAllamiUtem1</t>
        </r>
      </text>
    </comment>
    <comment ref="Y635" authorId="0" shapeId="0" xr:uid="{140529D7-AED9-45A8-BD88-1A082EE691D5}">
      <text>
        <r>
          <rPr>
            <sz val="11"/>
            <rFont val="Calibri"/>
            <family val="2"/>
            <charset val="238"/>
          </rPr>
          <t>SZV_F:OnkormanyzatiUtem1</t>
        </r>
      </text>
    </comment>
    <comment ref="Z635" authorId="0" shapeId="0" xr:uid="{20504151-028E-46E3-A0F0-D19879576B0C}">
      <text>
        <r>
          <rPr>
            <sz val="11"/>
            <rFont val="Calibri"/>
            <family val="2"/>
            <charset val="238"/>
          </rPr>
          <t>SZV_F:EUUtem1</t>
        </r>
      </text>
    </comment>
    <comment ref="AA635" authorId="0" shapeId="0" xr:uid="{933C7ECA-64DD-4383-8035-D51FA985B0DB}">
      <text>
        <r>
          <rPr>
            <sz val="11"/>
            <rFont val="Calibri"/>
            <family val="2"/>
            <charset val="238"/>
          </rPr>
          <t>SZV_F:EgyebUtem1</t>
        </r>
      </text>
    </comment>
    <comment ref="AB635" authorId="0" shapeId="0" xr:uid="{008F1523-C65A-48C5-89B5-E61B2B464F73}">
      <text>
        <r>
          <rPr>
            <sz val="11"/>
            <rFont val="Calibri"/>
            <family val="2"/>
            <charset val="238"/>
          </rPr>
          <t>SZV_F:HitelKotvenyUtem1</t>
        </r>
      </text>
    </comment>
    <comment ref="AC635" authorId="0" shapeId="0" xr:uid="{A464EBCB-A342-42A9-B80B-E874E697D3F7}">
      <text>
        <r>
          <rPr>
            <sz val="11"/>
            <rFont val="Calibri"/>
            <family val="2"/>
            <charset val="238"/>
          </rPr>
          <t>SZV_F:OsszesenUtem1</t>
        </r>
      </text>
    </comment>
    <comment ref="AF635" authorId="0" shapeId="0" xr:uid="{E31273B5-EF10-4A4D-B8ED-1AC2CC4D6218}">
      <text>
        <r>
          <rPr>
            <sz val="11"/>
            <rFont val="Calibri"/>
            <family val="2"/>
            <charset val="238"/>
          </rPr>
          <t>SZV_F:HDUtem2</t>
        </r>
      </text>
    </comment>
    <comment ref="AG635" authorId="0" shapeId="0" xr:uid="{734922DC-4CE0-41E5-87A7-F64906B6A142}">
      <text>
        <r>
          <rPr>
            <sz val="11"/>
            <rFont val="Calibri"/>
            <family val="2"/>
            <charset val="238"/>
          </rPr>
          <t>SZV_F:ECSUtem2</t>
        </r>
      </text>
    </comment>
    <comment ref="AH635" authorId="0" shapeId="0" xr:uid="{A2E91B40-D711-4A01-94FB-EBF394F2D0E9}">
      <text>
        <r>
          <rPr>
            <sz val="11"/>
            <rFont val="Calibri"/>
            <family val="2"/>
            <charset val="238"/>
          </rPr>
          <t>SZV_F:KFHUtem2</t>
        </r>
      </text>
    </comment>
    <comment ref="AI635" authorId="0" shapeId="0" xr:uid="{322F28C0-203B-4C5A-A5BC-D0227C92BEAD}">
      <text>
        <r>
          <rPr>
            <sz val="11"/>
            <rFont val="Calibri"/>
            <family val="2"/>
            <charset val="238"/>
          </rPr>
          <t>SZV_F:Egyeb_SajatUtem2</t>
        </r>
      </text>
    </comment>
    <comment ref="AJ635" authorId="0" shapeId="0" xr:uid="{CD8195F0-8D82-4434-B6F6-B148D301C540}">
      <text>
        <r>
          <rPr>
            <sz val="11"/>
            <rFont val="Calibri"/>
            <family val="2"/>
            <charset val="238"/>
          </rPr>
          <t>SZV_F:DijUtem2</t>
        </r>
      </text>
    </comment>
    <comment ref="AK635" authorId="0" shapeId="0" xr:uid="{9BFCAB47-503F-43B9-9835-61AD877013C5}">
      <text>
        <r>
          <rPr>
            <sz val="11"/>
            <rFont val="Calibri"/>
            <family val="2"/>
            <charset val="238"/>
          </rPr>
          <t>SZV_F:EM_Melleklet1_Utem2</t>
        </r>
      </text>
    </comment>
    <comment ref="AL635" authorId="0" shapeId="0" xr:uid="{EC407B47-1B76-4FCF-B27F-A862F37BC6E4}">
      <text>
        <r>
          <rPr>
            <sz val="11"/>
            <rFont val="Calibri"/>
            <family val="2"/>
            <charset val="238"/>
          </rPr>
          <t>SZV_F:EgyebAllamiUtem2</t>
        </r>
      </text>
    </comment>
    <comment ref="AM635" authorId="0" shapeId="0" xr:uid="{9B9E5BFE-E838-4DCE-8EC4-D981E5769640}">
      <text>
        <r>
          <rPr>
            <sz val="11"/>
            <rFont val="Calibri"/>
            <family val="2"/>
            <charset val="238"/>
          </rPr>
          <t>SZV_F:OnkormanyzatiUtem2</t>
        </r>
      </text>
    </comment>
    <comment ref="AN635" authorId="0" shapeId="0" xr:uid="{D1C884EE-60A2-4212-96FE-3D11BD1001F1}">
      <text>
        <r>
          <rPr>
            <sz val="11"/>
            <rFont val="Calibri"/>
            <family val="2"/>
            <charset val="238"/>
          </rPr>
          <t>SZV_F:EUUtem2</t>
        </r>
      </text>
    </comment>
    <comment ref="AO635" authorId="0" shapeId="0" xr:uid="{1C3743DD-17D0-4F55-8F76-8B092D331697}">
      <text>
        <r>
          <rPr>
            <sz val="11"/>
            <rFont val="Calibri"/>
            <family val="2"/>
            <charset val="238"/>
          </rPr>
          <t>SZV_F:EgyebUtem2</t>
        </r>
      </text>
    </comment>
    <comment ref="AP635" authorId="0" shapeId="0" xr:uid="{FB57D96A-EFFB-4AEF-8C66-E7DA6831A848}">
      <text>
        <r>
          <rPr>
            <sz val="11"/>
            <rFont val="Calibri"/>
            <family val="2"/>
            <charset val="238"/>
          </rPr>
          <t>SZV_F:HitelKotvenyUtem2</t>
        </r>
      </text>
    </comment>
    <comment ref="AQ635" authorId="0" shapeId="0" xr:uid="{3D8C3C87-3A52-4A0F-8EEB-ACCBE437E2ED}">
      <text>
        <r>
          <rPr>
            <sz val="11"/>
            <rFont val="Calibri"/>
            <family val="2"/>
            <charset val="238"/>
          </rPr>
          <t>SZV_F:OsszesenUtem2</t>
        </r>
      </text>
    </comment>
    <comment ref="AR635" authorId="0" shapeId="0" xr:uid="{24C3C22E-E7CF-4B7E-9F06-F9A3E70E0C8C}">
      <text>
        <r>
          <rPr>
            <sz val="11"/>
            <rFont val="Calibri"/>
            <family val="2"/>
            <charset val="238"/>
          </rPr>
          <t>SZV_F:ForrashianyUtem2</t>
        </r>
      </text>
    </comment>
    <comment ref="AU635" authorId="0" shapeId="0" xr:uid="{08231710-D625-4E84-B040-D843AD69198E}">
      <text>
        <r>
          <rPr>
            <sz val="11"/>
            <rFont val="Calibri"/>
            <family val="2"/>
            <charset val="238"/>
          </rPr>
          <t>SZV_F:Indokolas</t>
        </r>
      </text>
    </comment>
    <comment ref="AV635" authorId="0" shapeId="0" xr:uid="{52E8DCC5-B52D-4250-819A-7F041A2DC8C7}">
      <text>
        <r>
          <rPr>
            <sz val="11"/>
            <rFont val="Calibri"/>
            <family val="2"/>
            <charset val="238"/>
          </rPr>
          <t>SZV_F:Megjegyzes</t>
        </r>
      </text>
    </comment>
    <comment ref="AW635" authorId="0" shapeId="0" xr:uid="{5C325D01-FCF7-47A5-AE73-E3B5C21A5237}">
      <text>
        <r>
          <rPr>
            <sz val="11"/>
            <rFont val="Calibri"/>
            <family val="2"/>
            <charset val="238"/>
          </rPr>
          <t>SZV_F:FeladatSorszam</t>
        </r>
      </text>
    </comment>
    <comment ref="AY635" authorId="0" shapeId="0" xr:uid="{C2C98197-7546-4DD5-8651-C81501FCEF9B}">
      <text>
        <r>
          <rPr>
            <sz val="11"/>
            <rFont val="Calibri"/>
            <family val="2"/>
            <charset val="238"/>
          </rPr>
          <t>SZV_F:ISA</t>
        </r>
      </text>
    </comment>
    <comment ref="B636" authorId="0" shapeId="0" xr:uid="{F2D93CA1-D6DB-4C7C-B668-FB04DBC885FE}">
      <text>
        <r>
          <rPr>
            <sz val="11"/>
            <rFont val="Calibri"/>
            <family val="2"/>
            <charset val="238"/>
          </rPr>
          <t>SZV_F:FontossagiSorrent</t>
        </r>
      </text>
    </comment>
    <comment ref="C636" authorId="0" shapeId="0" xr:uid="{203ABE80-6795-4C58-8117-4F6FADA7D525}">
      <text>
        <r>
          <rPr>
            <sz val="11"/>
            <rFont val="Calibri"/>
            <family val="2"/>
            <charset val="238"/>
          </rPr>
          <t>SZV_F:FeladatKategoria</t>
        </r>
      </text>
    </comment>
    <comment ref="D636" authorId="0" shapeId="0" xr:uid="{379761E9-8DA0-401A-9998-E2D97A99C5A7}">
      <text>
        <r>
          <rPr>
            <sz val="11"/>
            <rFont val="Calibri"/>
            <family val="2"/>
            <charset val="238"/>
          </rPr>
          <t>SZV_F:FeladatMegnevezes</t>
        </r>
      </text>
    </comment>
    <comment ref="E636" authorId="0" shapeId="0" xr:uid="{17E4DF5C-F53D-42CB-9DE4-C24C9694F193}">
      <text>
        <r>
          <rPr>
            <sz val="11"/>
            <rFont val="Calibri"/>
            <family val="2"/>
            <charset val="238"/>
          </rPr>
          <t>SZV_F:ElviEngedelySzam</t>
        </r>
      </text>
    </comment>
    <comment ref="F636" authorId="0" shapeId="0" xr:uid="{48E12D7D-6120-448F-91A8-2A8A7DE6654E}">
      <text>
        <r>
          <rPr>
            <sz val="11"/>
            <rFont val="Calibri"/>
            <family val="2"/>
            <charset val="238"/>
          </rPr>
          <t>SZV_F:VKR_Kod</t>
        </r>
      </text>
    </comment>
    <comment ref="G636" authorId="0" shapeId="0" xr:uid="{40C59FCA-6C02-4076-85AB-039DDB82166F}">
      <text>
        <r>
          <rPr>
            <sz val="11"/>
            <rFont val="Calibri"/>
            <family val="2"/>
            <charset val="238"/>
          </rPr>
          <t>SZV_F:VKR_Nev</t>
        </r>
      </text>
    </comment>
    <comment ref="H636" authorId="0" shapeId="0" xr:uid="{B112E4CB-FEE6-40F2-9A5B-53E75F536BE2}">
      <text>
        <r>
          <rPr>
            <sz val="11"/>
            <rFont val="Calibri"/>
            <family val="2"/>
            <charset val="238"/>
          </rPr>
          <t>SZV_F:FeladatAzonosito</t>
        </r>
      </text>
    </comment>
    <comment ref="I636" authorId="0" shapeId="0" xr:uid="{E822FC72-1014-464D-B561-6D64A66F6812}">
      <text>
        <r>
          <rPr>
            <sz val="11"/>
            <rFont val="Calibri"/>
            <family val="2"/>
            <charset val="238"/>
          </rPr>
          <t>SZV_F:EllatasiTerulet</t>
        </r>
      </text>
    </comment>
    <comment ref="J636" authorId="0" shapeId="0" xr:uid="{533C775C-1F82-45AD-A0C9-CD3D8A90465D}">
      <text>
        <r>
          <rPr>
            <sz val="11"/>
            <rFont val="Calibri"/>
            <family val="2"/>
            <charset val="238"/>
          </rPr>
          <t>SZV_F:EllatasertFelelos</t>
        </r>
      </text>
    </comment>
    <comment ref="K636" authorId="0" shapeId="0" xr:uid="{AA4D7C1E-40EB-4C40-B1CA-A441F41F6CE4}">
      <text>
        <r>
          <rPr>
            <sz val="11"/>
            <rFont val="Calibri"/>
            <family val="2"/>
            <charset val="238"/>
          </rPr>
          <t>SZV_F:TervezettNettoKoltseg</t>
        </r>
      </text>
    </comment>
    <comment ref="L636" authorId="0" shapeId="0" xr:uid="{ED6AA9E7-7EC7-4BF7-8CA6-82C234A524FF}">
      <text>
        <r>
          <rPr>
            <sz val="11"/>
            <rFont val="Calibri"/>
            <family val="2"/>
            <charset val="238"/>
          </rPr>
          <t>SZV_F:IdotartamKezdes</t>
        </r>
      </text>
    </comment>
    <comment ref="M636" authorId="0" shapeId="0" xr:uid="{BCF131A5-9A90-4E2B-AE63-D79A59F659FD}">
      <text>
        <r>
          <rPr>
            <sz val="11"/>
            <rFont val="Calibri"/>
            <family val="2"/>
            <charset val="238"/>
          </rPr>
          <t>SZV_F:IdotartamBefejezes</t>
        </r>
      </text>
    </comment>
    <comment ref="N636" authorId="0" shapeId="0" xr:uid="{D31ED047-8B4B-4C56-9B98-E7D064D1BEEC}">
      <text>
        <r>
          <rPr>
            <sz val="11"/>
            <rFont val="Calibri"/>
            <family val="2"/>
            <charset val="238"/>
          </rPr>
          <t>SZV_F:NettoKoltsegUtem1</t>
        </r>
      </text>
    </comment>
    <comment ref="O636" authorId="0" shapeId="0" xr:uid="{FF075722-BDC7-4691-9E2B-99ECF6028075}">
      <text>
        <r>
          <rPr>
            <sz val="11"/>
            <rFont val="Calibri"/>
            <family val="2"/>
            <charset val="238"/>
          </rPr>
          <t>SZV_F:NettoKoltsegUtem2</t>
        </r>
      </text>
    </comment>
    <comment ref="P636" authorId="0" shapeId="0" xr:uid="{388E90EB-65DD-414E-BE0B-54F51B798C4F}">
      <text>
        <r>
          <rPr>
            <sz val="11"/>
            <rFont val="Calibri"/>
            <family val="2"/>
            <charset val="238"/>
          </rPr>
          <t>SZV_F:EM_Melleklet2_KTG</t>
        </r>
      </text>
    </comment>
    <comment ref="R636" authorId="0" shapeId="0" xr:uid="{DEE767DB-509A-4E23-8A67-EDC0D606F81A}">
      <text>
        <r>
          <rPr>
            <sz val="11"/>
            <rFont val="Calibri"/>
            <family val="2"/>
            <charset val="238"/>
          </rPr>
          <t>SZV_F:HDUtem1</t>
        </r>
      </text>
    </comment>
    <comment ref="S636" authorId="0" shapeId="0" xr:uid="{E7BBCA38-84D1-4D4E-9DDB-03E488827DE5}">
      <text>
        <r>
          <rPr>
            <sz val="11"/>
            <rFont val="Calibri"/>
            <family val="2"/>
            <charset val="238"/>
          </rPr>
          <t>SZV_F:ECSUtem1</t>
        </r>
      </text>
    </comment>
    <comment ref="T636" authorId="0" shapeId="0" xr:uid="{33859525-61BD-4AC7-81DF-1D4DFD7DAB0F}">
      <text>
        <r>
          <rPr>
            <sz val="11"/>
            <rFont val="Calibri"/>
            <family val="2"/>
            <charset val="238"/>
          </rPr>
          <t>SZV_F:KFHUtem1</t>
        </r>
      </text>
    </comment>
    <comment ref="U636" authorId="0" shapeId="0" xr:uid="{308BF32C-43C2-4B95-A2CD-E3A4614FD3B7}">
      <text>
        <r>
          <rPr>
            <sz val="11"/>
            <rFont val="Calibri"/>
            <family val="2"/>
            <charset val="238"/>
          </rPr>
          <t>SZV_F:Egyeb_SajatUtem1</t>
        </r>
      </text>
    </comment>
    <comment ref="V636" authorId="0" shapeId="0" xr:uid="{67D7AD4F-4941-4905-8545-6939F5BC8BB6}">
      <text>
        <r>
          <rPr>
            <sz val="11"/>
            <rFont val="Calibri"/>
            <family val="2"/>
            <charset val="238"/>
          </rPr>
          <t>SZV_F:DijUtem1</t>
        </r>
      </text>
    </comment>
    <comment ref="W636" authorId="0" shapeId="0" xr:uid="{43AD69EF-4CB9-4574-898F-1D26EEE36986}">
      <text>
        <r>
          <rPr>
            <sz val="11"/>
            <rFont val="Calibri"/>
            <family val="2"/>
            <charset val="238"/>
          </rPr>
          <t>SZV_F:EM_Melleklet1_Utem1</t>
        </r>
      </text>
    </comment>
    <comment ref="X636" authorId="0" shapeId="0" xr:uid="{573C33E2-9519-4E93-B157-B6B5588A180F}">
      <text>
        <r>
          <rPr>
            <sz val="11"/>
            <rFont val="Calibri"/>
            <family val="2"/>
            <charset val="238"/>
          </rPr>
          <t>SZV_F:EgyebAllamiUtem1</t>
        </r>
      </text>
    </comment>
    <comment ref="Y636" authorId="0" shapeId="0" xr:uid="{CE36A31C-9BD2-4E21-B1D7-E3835030F7D8}">
      <text>
        <r>
          <rPr>
            <sz val="11"/>
            <rFont val="Calibri"/>
            <family val="2"/>
            <charset val="238"/>
          </rPr>
          <t>SZV_F:OnkormanyzatiUtem1</t>
        </r>
      </text>
    </comment>
    <comment ref="Z636" authorId="0" shapeId="0" xr:uid="{2EF20D3C-5C3A-4F5D-BA80-29CA5369EAAE}">
      <text>
        <r>
          <rPr>
            <sz val="11"/>
            <rFont val="Calibri"/>
            <family val="2"/>
            <charset val="238"/>
          </rPr>
          <t>SZV_F:EUUtem1</t>
        </r>
      </text>
    </comment>
    <comment ref="AA636" authorId="0" shapeId="0" xr:uid="{21775DF8-80C9-49C8-9661-9D8D6344F48D}">
      <text>
        <r>
          <rPr>
            <sz val="11"/>
            <rFont val="Calibri"/>
            <family val="2"/>
            <charset val="238"/>
          </rPr>
          <t>SZV_F:EgyebUtem1</t>
        </r>
      </text>
    </comment>
    <comment ref="AB636" authorId="0" shapeId="0" xr:uid="{229051C9-6D3E-4E4B-BDDD-CD108244FF0E}">
      <text>
        <r>
          <rPr>
            <sz val="11"/>
            <rFont val="Calibri"/>
            <family val="2"/>
            <charset val="238"/>
          </rPr>
          <t>SZV_F:HitelKotvenyUtem1</t>
        </r>
      </text>
    </comment>
    <comment ref="AC636" authorId="0" shapeId="0" xr:uid="{8B0F6EDC-3024-486B-939C-5D70DB31A7BB}">
      <text>
        <r>
          <rPr>
            <sz val="11"/>
            <rFont val="Calibri"/>
            <family val="2"/>
            <charset val="238"/>
          </rPr>
          <t>SZV_F:OsszesenUtem1</t>
        </r>
      </text>
    </comment>
    <comment ref="AF636" authorId="0" shapeId="0" xr:uid="{C2C4C0CF-C785-4CC0-A4F0-38F54ACD8387}">
      <text>
        <r>
          <rPr>
            <sz val="11"/>
            <rFont val="Calibri"/>
            <family val="2"/>
            <charset val="238"/>
          </rPr>
          <t>SZV_F:HDUtem2</t>
        </r>
      </text>
    </comment>
    <comment ref="AG636" authorId="0" shapeId="0" xr:uid="{5C4BBE16-AE26-44C8-A7C0-F6795BD94964}">
      <text>
        <r>
          <rPr>
            <sz val="11"/>
            <rFont val="Calibri"/>
            <family val="2"/>
            <charset val="238"/>
          </rPr>
          <t>SZV_F:ECSUtem2</t>
        </r>
      </text>
    </comment>
    <comment ref="AH636" authorId="0" shapeId="0" xr:uid="{F7767FEC-97AE-44B9-A1D5-6D065E7ADEC1}">
      <text>
        <r>
          <rPr>
            <sz val="11"/>
            <rFont val="Calibri"/>
            <family val="2"/>
            <charset val="238"/>
          </rPr>
          <t>SZV_F:KFHUtem2</t>
        </r>
      </text>
    </comment>
    <comment ref="AI636" authorId="0" shapeId="0" xr:uid="{74C59640-8F0B-4EA9-B8EA-8C657824ACB7}">
      <text>
        <r>
          <rPr>
            <sz val="11"/>
            <rFont val="Calibri"/>
            <family val="2"/>
            <charset val="238"/>
          </rPr>
          <t>SZV_F:Egyeb_SajatUtem2</t>
        </r>
      </text>
    </comment>
    <comment ref="AJ636" authorId="0" shapeId="0" xr:uid="{FA9F4EE1-1B10-4D25-BD5D-8799066340CD}">
      <text>
        <r>
          <rPr>
            <sz val="11"/>
            <rFont val="Calibri"/>
            <family val="2"/>
            <charset val="238"/>
          </rPr>
          <t>SZV_F:DijUtem2</t>
        </r>
      </text>
    </comment>
    <comment ref="AK636" authorId="0" shapeId="0" xr:uid="{F013278F-C348-4222-809C-EE4A96D9D486}">
      <text>
        <r>
          <rPr>
            <sz val="11"/>
            <rFont val="Calibri"/>
            <family val="2"/>
            <charset val="238"/>
          </rPr>
          <t>SZV_F:EM_Melleklet1_Utem2</t>
        </r>
      </text>
    </comment>
    <comment ref="AL636" authorId="0" shapeId="0" xr:uid="{A1EEF4D0-6539-4277-9F90-7D11EA92E9C0}">
      <text>
        <r>
          <rPr>
            <sz val="11"/>
            <rFont val="Calibri"/>
            <family val="2"/>
            <charset val="238"/>
          </rPr>
          <t>SZV_F:EgyebAllamiUtem2</t>
        </r>
      </text>
    </comment>
    <comment ref="AM636" authorId="0" shapeId="0" xr:uid="{CD2D13C2-919B-4240-A461-606E0BE573F1}">
      <text>
        <r>
          <rPr>
            <sz val="11"/>
            <rFont val="Calibri"/>
            <family val="2"/>
            <charset val="238"/>
          </rPr>
          <t>SZV_F:OnkormanyzatiUtem2</t>
        </r>
      </text>
    </comment>
    <comment ref="AN636" authorId="0" shapeId="0" xr:uid="{5D723394-1B9F-4676-AD2C-6AE916652600}">
      <text>
        <r>
          <rPr>
            <sz val="11"/>
            <rFont val="Calibri"/>
            <family val="2"/>
            <charset val="238"/>
          </rPr>
          <t>SZV_F:EUUtem2</t>
        </r>
      </text>
    </comment>
    <comment ref="AO636" authorId="0" shapeId="0" xr:uid="{D28217DB-4A71-415C-BF1E-6C2AAB5CE3EC}">
      <text>
        <r>
          <rPr>
            <sz val="11"/>
            <rFont val="Calibri"/>
            <family val="2"/>
            <charset val="238"/>
          </rPr>
          <t>SZV_F:EgyebUtem2</t>
        </r>
      </text>
    </comment>
    <comment ref="AP636" authorId="0" shapeId="0" xr:uid="{4834021C-503F-4513-94DD-742A9657D84E}">
      <text>
        <r>
          <rPr>
            <sz val="11"/>
            <rFont val="Calibri"/>
            <family val="2"/>
            <charset val="238"/>
          </rPr>
          <t>SZV_F:HitelKotvenyUtem2</t>
        </r>
      </text>
    </comment>
    <comment ref="AQ636" authorId="0" shapeId="0" xr:uid="{4EAE240E-313A-464C-9741-49BED9CC58DB}">
      <text>
        <r>
          <rPr>
            <sz val="11"/>
            <rFont val="Calibri"/>
            <family val="2"/>
            <charset val="238"/>
          </rPr>
          <t>SZV_F:OsszesenUtem2</t>
        </r>
      </text>
    </comment>
    <comment ref="AR636" authorId="0" shapeId="0" xr:uid="{3FDC590E-9E9B-410E-AF04-72D5B1DFBEB1}">
      <text>
        <r>
          <rPr>
            <sz val="11"/>
            <rFont val="Calibri"/>
            <family val="2"/>
            <charset val="238"/>
          </rPr>
          <t>SZV_F:ForrashianyUtem2</t>
        </r>
      </text>
    </comment>
    <comment ref="AU636" authorId="0" shapeId="0" xr:uid="{E53C144B-FCF2-491A-9C3C-D945D3CDFBD3}">
      <text>
        <r>
          <rPr>
            <sz val="11"/>
            <rFont val="Calibri"/>
            <family val="2"/>
            <charset val="238"/>
          </rPr>
          <t>SZV_F:Indokolas</t>
        </r>
      </text>
    </comment>
    <comment ref="AV636" authorId="0" shapeId="0" xr:uid="{A0210277-EC36-48B4-90F4-7DB11432BCEB}">
      <text>
        <r>
          <rPr>
            <sz val="11"/>
            <rFont val="Calibri"/>
            <family val="2"/>
            <charset val="238"/>
          </rPr>
          <t>SZV_F:Megjegyzes</t>
        </r>
      </text>
    </comment>
    <comment ref="AW636" authorId="0" shapeId="0" xr:uid="{B7701F5B-1229-4419-BB9E-7677B4A05407}">
      <text>
        <r>
          <rPr>
            <sz val="11"/>
            <rFont val="Calibri"/>
            <family val="2"/>
            <charset val="238"/>
          </rPr>
          <t>SZV_F:FeladatSorszam</t>
        </r>
      </text>
    </comment>
    <comment ref="AY636" authorId="0" shapeId="0" xr:uid="{D2473233-AFD9-4D58-B272-943DEBD0E5A6}">
      <text>
        <r>
          <rPr>
            <sz val="11"/>
            <rFont val="Calibri"/>
            <family val="2"/>
            <charset val="238"/>
          </rPr>
          <t>SZV_F:ISA</t>
        </r>
      </text>
    </comment>
    <comment ref="B637" authorId="0" shapeId="0" xr:uid="{C37EF2AA-EBF8-4692-B838-6AA5F6E892CC}">
      <text>
        <r>
          <rPr>
            <sz val="11"/>
            <rFont val="Calibri"/>
            <family val="2"/>
            <charset val="238"/>
          </rPr>
          <t>SZV_F:FontossagiSorrent</t>
        </r>
      </text>
    </comment>
    <comment ref="C637" authorId="0" shapeId="0" xr:uid="{CCBBA1C2-2490-4279-B303-847E388406A1}">
      <text>
        <r>
          <rPr>
            <sz val="11"/>
            <rFont val="Calibri"/>
            <family val="2"/>
            <charset val="238"/>
          </rPr>
          <t>SZV_F:FeladatKategoria</t>
        </r>
      </text>
    </comment>
    <comment ref="D637" authorId="0" shapeId="0" xr:uid="{6582DF7C-3E88-4378-AF91-2E676E25ACD6}">
      <text>
        <r>
          <rPr>
            <sz val="11"/>
            <rFont val="Calibri"/>
            <family val="2"/>
            <charset val="238"/>
          </rPr>
          <t>SZV_F:FeladatMegnevezes</t>
        </r>
      </text>
    </comment>
    <comment ref="E637" authorId="0" shapeId="0" xr:uid="{2CF3531F-2222-445F-B072-347EABDC34DD}">
      <text>
        <r>
          <rPr>
            <sz val="11"/>
            <rFont val="Calibri"/>
            <family val="2"/>
            <charset val="238"/>
          </rPr>
          <t>SZV_F:ElviEngedelySzam</t>
        </r>
      </text>
    </comment>
    <comment ref="F637" authorId="0" shapeId="0" xr:uid="{E59E402A-D0AA-4AC1-ACCD-57AAD4715D5B}">
      <text>
        <r>
          <rPr>
            <sz val="11"/>
            <rFont val="Calibri"/>
            <family val="2"/>
            <charset val="238"/>
          </rPr>
          <t>SZV_F:VKR_Kod</t>
        </r>
      </text>
    </comment>
    <comment ref="G637" authorId="0" shapeId="0" xr:uid="{74939462-1D74-46EC-A8A6-E909C2617D1D}">
      <text>
        <r>
          <rPr>
            <sz val="11"/>
            <rFont val="Calibri"/>
            <family val="2"/>
            <charset val="238"/>
          </rPr>
          <t>SZV_F:VKR_Nev</t>
        </r>
      </text>
    </comment>
    <comment ref="H637" authorId="0" shapeId="0" xr:uid="{7C948A3D-334F-491B-BD1B-E3BC272F835B}">
      <text>
        <r>
          <rPr>
            <sz val="11"/>
            <rFont val="Calibri"/>
            <family val="2"/>
            <charset val="238"/>
          </rPr>
          <t>SZV_F:FeladatAzonosito</t>
        </r>
      </text>
    </comment>
    <comment ref="I637" authorId="0" shapeId="0" xr:uid="{B851E5D7-0FB0-4DA1-972E-3661D308C28C}">
      <text>
        <r>
          <rPr>
            <sz val="11"/>
            <rFont val="Calibri"/>
            <family val="2"/>
            <charset val="238"/>
          </rPr>
          <t>SZV_F:EllatasiTerulet</t>
        </r>
      </text>
    </comment>
    <comment ref="J637" authorId="0" shapeId="0" xr:uid="{7592EC37-25ED-4C6D-AFF8-C07C4D8A4BB6}">
      <text>
        <r>
          <rPr>
            <sz val="11"/>
            <rFont val="Calibri"/>
            <family val="2"/>
            <charset val="238"/>
          </rPr>
          <t>SZV_F:EllatasertFelelos</t>
        </r>
      </text>
    </comment>
    <comment ref="K637" authorId="0" shapeId="0" xr:uid="{19B3AD3C-09C0-4BF0-B079-365026630318}">
      <text>
        <r>
          <rPr>
            <sz val="11"/>
            <rFont val="Calibri"/>
            <family val="2"/>
            <charset val="238"/>
          </rPr>
          <t>SZV_F:TervezettNettoKoltseg</t>
        </r>
      </text>
    </comment>
    <comment ref="L637" authorId="0" shapeId="0" xr:uid="{B7CD1D5D-689F-4B7B-B6C8-CB48618C6040}">
      <text>
        <r>
          <rPr>
            <sz val="11"/>
            <rFont val="Calibri"/>
            <family val="2"/>
            <charset val="238"/>
          </rPr>
          <t>SZV_F:IdotartamKezdes</t>
        </r>
      </text>
    </comment>
    <comment ref="M637" authorId="0" shapeId="0" xr:uid="{39304528-FFDD-46F2-835B-03D82562A8C8}">
      <text>
        <r>
          <rPr>
            <sz val="11"/>
            <rFont val="Calibri"/>
            <family val="2"/>
            <charset val="238"/>
          </rPr>
          <t>SZV_F:IdotartamBefejezes</t>
        </r>
      </text>
    </comment>
    <comment ref="N637" authorId="0" shapeId="0" xr:uid="{1ED5B2E6-75BD-4D46-8D95-F8F23D23FF09}">
      <text>
        <r>
          <rPr>
            <sz val="11"/>
            <rFont val="Calibri"/>
            <family val="2"/>
            <charset val="238"/>
          </rPr>
          <t>SZV_F:NettoKoltsegUtem1</t>
        </r>
      </text>
    </comment>
    <comment ref="O637" authorId="0" shapeId="0" xr:uid="{23387531-D4D4-41F0-99D7-8AB4756EA9E7}">
      <text>
        <r>
          <rPr>
            <sz val="11"/>
            <rFont val="Calibri"/>
            <family val="2"/>
            <charset val="238"/>
          </rPr>
          <t>SZV_F:NettoKoltsegUtem2</t>
        </r>
      </text>
    </comment>
    <comment ref="P637" authorId="0" shapeId="0" xr:uid="{14640E1A-98D4-4D68-B725-22DD250F5D3F}">
      <text>
        <r>
          <rPr>
            <sz val="11"/>
            <rFont val="Calibri"/>
            <family val="2"/>
            <charset val="238"/>
          </rPr>
          <t>SZV_F:EM_Melleklet2_KTG</t>
        </r>
      </text>
    </comment>
    <comment ref="R637" authorId="0" shapeId="0" xr:uid="{8FA7C4EE-4A6E-4674-989E-AD46FE560657}">
      <text>
        <r>
          <rPr>
            <sz val="11"/>
            <rFont val="Calibri"/>
            <family val="2"/>
            <charset val="238"/>
          </rPr>
          <t>SZV_F:HDUtem1</t>
        </r>
      </text>
    </comment>
    <comment ref="S637" authorId="0" shapeId="0" xr:uid="{4AA7A68A-7DC1-46D2-8C51-6913103E42D7}">
      <text>
        <r>
          <rPr>
            <sz val="11"/>
            <rFont val="Calibri"/>
            <family val="2"/>
            <charset val="238"/>
          </rPr>
          <t>SZV_F:ECSUtem1</t>
        </r>
      </text>
    </comment>
    <comment ref="T637" authorId="0" shapeId="0" xr:uid="{780790CC-7D82-4142-80F6-84E75DA32F4C}">
      <text>
        <r>
          <rPr>
            <sz val="11"/>
            <rFont val="Calibri"/>
            <family val="2"/>
            <charset val="238"/>
          </rPr>
          <t>SZV_F:KFHUtem1</t>
        </r>
      </text>
    </comment>
    <comment ref="U637" authorId="0" shapeId="0" xr:uid="{4C496C91-291C-41AB-9B9E-1E280D27A4BD}">
      <text>
        <r>
          <rPr>
            <sz val="11"/>
            <rFont val="Calibri"/>
            <family val="2"/>
            <charset val="238"/>
          </rPr>
          <t>SZV_F:Egyeb_SajatUtem1</t>
        </r>
      </text>
    </comment>
    <comment ref="V637" authorId="0" shapeId="0" xr:uid="{6B7F8BC5-3551-4654-842E-DFA96CD3FF21}">
      <text>
        <r>
          <rPr>
            <sz val="11"/>
            <rFont val="Calibri"/>
            <family val="2"/>
            <charset val="238"/>
          </rPr>
          <t>SZV_F:DijUtem1</t>
        </r>
      </text>
    </comment>
    <comment ref="W637" authorId="0" shapeId="0" xr:uid="{62FF2A0D-FF82-49B6-875F-E5FF3C4D3564}">
      <text>
        <r>
          <rPr>
            <sz val="11"/>
            <rFont val="Calibri"/>
            <family val="2"/>
            <charset val="238"/>
          </rPr>
          <t>SZV_F:EM_Melleklet1_Utem1</t>
        </r>
      </text>
    </comment>
    <comment ref="X637" authorId="0" shapeId="0" xr:uid="{EEEA73CA-3DC2-43A6-AE43-06590496C04F}">
      <text>
        <r>
          <rPr>
            <sz val="11"/>
            <rFont val="Calibri"/>
            <family val="2"/>
            <charset val="238"/>
          </rPr>
          <t>SZV_F:EgyebAllamiUtem1</t>
        </r>
      </text>
    </comment>
    <comment ref="Y637" authorId="0" shapeId="0" xr:uid="{00225A60-D312-4DB9-B880-FA18912952A4}">
      <text>
        <r>
          <rPr>
            <sz val="11"/>
            <rFont val="Calibri"/>
            <family val="2"/>
            <charset val="238"/>
          </rPr>
          <t>SZV_F:OnkormanyzatiUtem1</t>
        </r>
      </text>
    </comment>
    <comment ref="Z637" authorId="0" shapeId="0" xr:uid="{04A0214B-E3FF-4CFB-B5AA-AABA522A2DCA}">
      <text>
        <r>
          <rPr>
            <sz val="11"/>
            <rFont val="Calibri"/>
            <family val="2"/>
            <charset val="238"/>
          </rPr>
          <t>SZV_F:EUUtem1</t>
        </r>
      </text>
    </comment>
    <comment ref="AA637" authorId="0" shapeId="0" xr:uid="{D77F8BC7-2FA6-4EFD-A101-E9CC202CB83B}">
      <text>
        <r>
          <rPr>
            <sz val="11"/>
            <rFont val="Calibri"/>
            <family val="2"/>
            <charset val="238"/>
          </rPr>
          <t>SZV_F:EgyebUtem1</t>
        </r>
      </text>
    </comment>
    <comment ref="AB637" authorId="0" shapeId="0" xr:uid="{5CCD31CB-47D2-4C8E-8D2E-45A064DFABA9}">
      <text>
        <r>
          <rPr>
            <sz val="11"/>
            <rFont val="Calibri"/>
            <family val="2"/>
            <charset val="238"/>
          </rPr>
          <t>SZV_F:HitelKotvenyUtem1</t>
        </r>
      </text>
    </comment>
    <comment ref="AC637" authorId="0" shapeId="0" xr:uid="{B876DDEA-149D-4B40-B3FD-666787BB05DF}">
      <text>
        <r>
          <rPr>
            <sz val="11"/>
            <rFont val="Calibri"/>
            <family val="2"/>
            <charset val="238"/>
          </rPr>
          <t>SZV_F:OsszesenUtem1</t>
        </r>
      </text>
    </comment>
    <comment ref="AF637" authorId="0" shapeId="0" xr:uid="{70FD680B-66CD-49EC-8A2F-A6C9D351A9FD}">
      <text>
        <r>
          <rPr>
            <sz val="11"/>
            <rFont val="Calibri"/>
            <family val="2"/>
            <charset val="238"/>
          </rPr>
          <t>SZV_F:HDUtem2</t>
        </r>
      </text>
    </comment>
    <comment ref="AG637" authorId="0" shapeId="0" xr:uid="{62D063CF-24C4-4FA0-AE22-10748B397BDC}">
      <text>
        <r>
          <rPr>
            <sz val="11"/>
            <rFont val="Calibri"/>
            <family val="2"/>
            <charset val="238"/>
          </rPr>
          <t>SZV_F:ECSUtem2</t>
        </r>
      </text>
    </comment>
    <comment ref="AH637" authorId="0" shapeId="0" xr:uid="{C45CE246-824A-468B-8C5D-198F8E2086DC}">
      <text>
        <r>
          <rPr>
            <sz val="11"/>
            <rFont val="Calibri"/>
            <family val="2"/>
            <charset val="238"/>
          </rPr>
          <t>SZV_F:KFHUtem2</t>
        </r>
      </text>
    </comment>
    <comment ref="AI637" authorId="0" shapeId="0" xr:uid="{CCABD123-4C9B-4876-81C3-985DED000F10}">
      <text>
        <r>
          <rPr>
            <sz val="11"/>
            <rFont val="Calibri"/>
            <family val="2"/>
            <charset val="238"/>
          </rPr>
          <t>SZV_F:Egyeb_SajatUtem2</t>
        </r>
      </text>
    </comment>
    <comment ref="AJ637" authorId="0" shapeId="0" xr:uid="{3141541C-9852-43F8-B095-CC7753762CEC}">
      <text>
        <r>
          <rPr>
            <sz val="11"/>
            <rFont val="Calibri"/>
            <family val="2"/>
            <charset val="238"/>
          </rPr>
          <t>SZV_F:DijUtem2</t>
        </r>
      </text>
    </comment>
    <comment ref="AK637" authorId="0" shapeId="0" xr:uid="{55173F00-0211-4EA9-A8C5-AFE29D88CE03}">
      <text>
        <r>
          <rPr>
            <sz val="11"/>
            <rFont val="Calibri"/>
            <family val="2"/>
            <charset val="238"/>
          </rPr>
          <t>SZV_F:EM_Melleklet1_Utem2</t>
        </r>
      </text>
    </comment>
    <comment ref="AL637" authorId="0" shapeId="0" xr:uid="{31F91596-CA0C-4079-A660-AC42B2F7F7B6}">
      <text>
        <r>
          <rPr>
            <sz val="11"/>
            <rFont val="Calibri"/>
            <family val="2"/>
            <charset val="238"/>
          </rPr>
          <t>SZV_F:EgyebAllamiUtem2</t>
        </r>
      </text>
    </comment>
    <comment ref="AM637" authorId="0" shapeId="0" xr:uid="{49ABF234-69D1-45D6-9C87-FD7D834C5E08}">
      <text>
        <r>
          <rPr>
            <sz val="11"/>
            <rFont val="Calibri"/>
            <family val="2"/>
            <charset val="238"/>
          </rPr>
          <t>SZV_F:OnkormanyzatiUtem2</t>
        </r>
      </text>
    </comment>
    <comment ref="AN637" authorId="0" shapeId="0" xr:uid="{0D37F3BD-9551-46BF-9951-14E27E253544}">
      <text>
        <r>
          <rPr>
            <sz val="11"/>
            <rFont val="Calibri"/>
            <family val="2"/>
            <charset val="238"/>
          </rPr>
          <t>SZV_F:EUUtem2</t>
        </r>
      </text>
    </comment>
    <comment ref="AO637" authorId="0" shapeId="0" xr:uid="{AE687CB9-EEE9-4AB8-98EA-989DFCEC729E}">
      <text>
        <r>
          <rPr>
            <sz val="11"/>
            <rFont val="Calibri"/>
            <family val="2"/>
            <charset val="238"/>
          </rPr>
          <t>SZV_F:EgyebUtem2</t>
        </r>
      </text>
    </comment>
    <comment ref="AP637" authorId="0" shapeId="0" xr:uid="{21BE2576-A787-4BBE-AC86-6CDABF092DA0}">
      <text>
        <r>
          <rPr>
            <sz val="11"/>
            <rFont val="Calibri"/>
            <family val="2"/>
            <charset val="238"/>
          </rPr>
          <t>SZV_F:HitelKotvenyUtem2</t>
        </r>
      </text>
    </comment>
    <comment ref="AQ637" authorId="0" shapeId="0" xr:uid="{ABEFCDF9-F2CB-4043-A1BC-E87B776B3F9A}">
      <text>
        <r>
          <rPr>
            <sz val="11"/>
            <rFont val="Calibri"/>
            <family val="2"/>
            <charset val="238"/>
          </rPr>
          <t>SZV_F:OsszesenUtem2</t>
        </r>
      </text>
    </comment>
    <comment ref="AR637" authorId="0" shapeId="0" xr:uid="{4339BEF6-0F9F-418E-A270-9314ECC1BD91}">
      <text>
        <r>
          <rPr>
            <sz val="11"/>
            <rFont val="Calibri"/>
            <family val="2"/>
            <charset val="238"/>
          </rPr>
          <t>SZV_F:ForrashianyUtem2</t>
        </r>
      </text>
    </comment>
    <comment ref="AU637" authorId="0" shapeId="0" xr:uid="{548F85B4-4BB5-486A-9FB9-8DB2BD7022C9}">
      <text>
        <r>
          <rPr>
            <sz val="11"/>
            <rFont val="Calibri"/>
            <family val="2"/>
            <charset val="238"/>
          </rPr>
          <t>SZV_F:Indokolas</t>
        </r>
      </text>
    </comment>
    <comment ref="AV637" authorId="0" shapeId="0" xr:uid="{5FCC0523-BA2E-4EB5-B571-238690F8AA31}">
      <text>
        <r>
          <rPr>
            <sz val="11"/>
            <rFont val="Calibri"/>
            <family val="2"/>
            <charset val="238"/>
          </rPr>
          <t>SZV_F:Megjegyzes</t>
        </r>
      </text>
    </comment>
    <comment ref="AW637" authorId="0" shapeId="0" xr:uid="{6F1A18B1-832C-462A-A74F-F170EB091240}">
      <text>
        <r>
          <rPr>
            <sz val="11"/>
            <rFont val="Calibri"/>
            <family val="2"/>
            <charset val="238"/>
          </rPr>
          <t>SZV_F:FeladatSorszam</t>
        </r>
      </text>
    </comment>
    <comment ref="AY637" authorId="0" shapeId="0" xr:uid="{0E5D8EEE-CCFC-45EF-90DB-135379AC5B4B}">
      <text>
        <r>
          <rPr>
            <sz val="11"/>
            <rFont val="Calibri"/>
            <family val="2"/>
            <charset val="238"/>
          </rPr>
          <t>SZV_F:ISA</t>
        </r>
      </text>
    </comment>
    <comment ref="B638" authorId="0" shapeId="0" xr:uid="{56F91888-4076-4D72-8897-5FC0B64C65CB}">
      <text>
        <r>
          <rPr>
            <sz val="11"/>
            <rFont val="Calibri"/>
            <family val="2"/>
            <charset val="238"/>
          </rPr>
          <t>SZV_F:FontossagiSorrent</t>
        </r>
      </text>
    </comment>
    <comment ref="C638" authorId="0" shapeId="0" xr:uid="{1DD9E104-55DE-43E0-B92D-B8179A647B6C}">
      <text>
        <r>
          <rPr>
            <sz val="11"/>
            <rFont val="Calibri"/>
            <family val="2"/>
            <charset val="238"/>
          </rPr>
          <t>SZV_F:FeladatKategoria</t>
        </r>
      </text>
    </comment>
    <comment ref="D638" authorId="0" shapeId="0" xr:uid="{C79B3D32-7E48-48EB-80AD-DD91D9A99076}">
      <text>
        <r>
          <rPr>
            <sz val="11"/>
            <rFont val="Calibri"/>
            <family val="2"/>
            <charset val="238"/>
          </rPr>
          <t>SZV_F:FeladatMegnevezes</t>
        </r>
      </text>
    </comment>
    <comment ref="E638" authorId="0" shapeId="0" xr:uid="{7A3CCD22-9B9A-4029-9F76-1123329F4FE7}">
      <text>
        <r>
          <rPr>
            <sz val="11"/>
            <rFont val="Calibri"/>
            <family val="2"/>
            <charset val="238"/>
          </rPr>
          <t>SZV_F:ElviEngedelySzam</t>
        </r>
      </text>
    </comment>
    <comment ref="F638" authorId="0" shapeId="0" xr:uid="{F8023C34-E491-469E-AB0D-7DAC25E9AD40}">
      <text>
        <r>
          <rPr>
            <sz val="11"/>
            <rFont val="Calibri"/>
            <family val="2"/>
            <charset val="238"/>
          </rPr>
          <t>SZV_F:VKR_Kod</t>
        </r>
      </text>
    </comment>
    <comment ref="G638" authorId="0" shapeId="0" xr:uid="{0DDD943F-2BC2-43D7-859D-0E8BE2926B8F}">
      <text>
        <r>
          <rPr>
            <sz val="11"/>
            <rFont val="Calibri"/>
            <family val="2"/>
            <charset val="238"/>
          </rPr>
          <t>SZV_F:VKR_Nev</t>
        </r>
      </text>
    </comment>
    <comment ref="H638" authorId="0" shapeId="0" xr:uid="{D53B2F73-3E16-4006-9A35-C5065B94B0E9}">
      <text>
        <r>
          <rPr>
            <sz val="11"/>
            <rFont val="Calibri"/>
            <family val="2"/>
            <charset val="238"/>
          </rPr>
          <t>SZV_F:FeladatAzonosito</t>
        </r>
      </text>
    </comment>
    <comment ref="I638" authorId="0" shapeId="0" xr:uid="{BACABDD4-9A03-48B4-B168-E855C6D15546}">
      <text>
        <r>
          <rPr>
            <sz val="11"/>
            <rFont val="Calibri"/>
            <family val="2"/>
            <charset val="238"/>
          </rPr>
          <t>SZV_F:EllatasiTerulet</t>
        </r>
      </text>
    </comment>
    <comment ref="J638" authorId="0" shapeId="0" xr:uid="{9ED06836-5054-4F65-9BF4-6FCD53E1BD4A}">
      <text>
        <r>
          <rPr>
            <sz val="11"/>
            <rFont val="Calibri"/>
            <family val="2"/>
            <charset val="238"/>
          </rPr>
          <t>SZV_F:EllatasertFelelos</t>
        </r>
      </text>
    </comment>
    <comment ref="K638" authorId="0" shapeId="0" xr:uid="{B464F5FC-FDE9-45D0-BD68-A7C7D57702E0}">
      <text>
        <r>
          <rPr>
            <sz val="11"/>
            <rFont val="Calibri"/>
            <family val="2"/>
            <charset val="238"/>
          </rPr>
          <t>SZV_F:TervezettNettoKoltseg</t>
        </r>
      </text>
    </comment>
    <comment ref="L638" authorId="0" shapeId="0" xr:uid="{9CDA099D-9F19-442E-84F4-8ECFDF51C5AE}">
      <text>
        <r>
          <rPr>
            <sz val="11"/>
            <rFont val="Calibri"/>
            <family val="2"/>
            <charset val="238"/>
          </rPr>
          <t>SZV_F:IdotartamKezdes</t>
        </r>
      </text>
    </comment>
    <comment ref="M638" authorId="0" shapeId="0" xr:uid="{F552EC83-118C-474E-9B81-613553176AC9}">
      <text>
        <r>
          <rPr>
            <sz val="11"/>
            <rFont val="Calibri"/>
            <family val="2"/>
            <charset val="238"/>
          </rPr>
          <t>SZV_F:IdotartamBefejezes</t>
        </r>
      </text>
    </comment>
    <comment ref="N638" authorId="0" shapeId="0" xr:uid="{BCCBB0A0-740A-4C29-9A95-F5BEF12E4D75}">
      <text>
        <r>
          <rPr>
            <sz val="11"/>
            <rFont val="Calibri"/>
            <family val="2"/>
            <charset val="238"/>
          </rPr>
          <t>SZV_F:NettoKoltsegUtem1</t>
        </r>
      </text>
    </comment>
    <comment ref="O638" authorId="0" shapeId="0" xr:uid="{70378C34-2A52-403E-B316-F23948A08A91}">
      <text>
        <r>
          <rPr>
            <sz val="11"/>
            <rFont val="Calibri"/>
            <family val="2"/>
            <charset val="238"/>
          </rPr>
          <t>SZV_F:NettoKoltsegUtem2</t>
        </r>
      </text>
    </comment>
    <comment ref="P638" authorId="0" shapeId="0" xr:uid="{88F5B7DC-6DAD-4020-AD68-4FB4913F41BA}">
      <text>
        <r>
          <rPr>
            <sz val="11"/>
            <rFont val="Calibri"/>
            <family val="2"/>
            <charset val="238"/>
          </rPr>
          <t>SZV_F:EM_Melleklet2_KTG</t>
        </r>
      </text>
    </comment>
    <comment ref="R638" authorId="0" shapeId="0" xr:uid="{E58BCE13-98FD-4E4A-8E83-D96837F00091}">
      <text>
        <r>
          <rPr>
            <sz val="11"/>
            <rFont val="Calibri"/>
            <family val="2"/>
            <charset val="238"/>
          </rPr>
          <t>SZV_F:HDUtem1</t>
        </r>
      </text>
    </comment>
    <comment ref="S638" authorId="0" shapeId="0" xr:uid="{F29E5382-F84B-4386-8428-EA3972B26ADD}">
      <text>
        <r>
          <rPr>
            <sz val="11"/>
            <rFont val="Calibri"/>
            <family val="2"/>
            <charset val="238"/>
          </rPr>
          <t>SZV_F:ECSUtem1</t>
        </r>
      </text>
    </comment>
    <comment ref="T638" authorId="0" shapeId="0" xr:uid="{AE3F99AF-F366-4480-8B8D-03688AA87D00}">
      <text>
        <r>
          <rPr>
            <sz val="11"/>
            <rFont val="Calibri"/>
            <family val="2"/>
            <charset val="238"/>
          </rPr>
          <t>SZV_F:KFHUtem1</t>
        </r>
      </text>
    </comment>
    <comment ref="U638" authorId="0" shapeId="0" xr:uid="{B71FD5B9-AE66-40C1-BD16-B9F4068BF2B3}">
      <text>
        <r>
          <rPr>
            <sz val="11"/>
            <rFont val="Calibri"/>
            <family val="2"/>
            <charset val="238"/>
          </rPr>
          <t>SZV_F:Egyeb_SajatUtem1</t>
        </r>
      </text>
    </comment>
    <comment ref="V638" authorId="0" shapeId="0" xr:uid="{FEFD00A4-63DC-4D0B-8A55-BB7B34CCFD68}">
      <text>
        <r>
          <rPr>
            <sz val="11"/>
            <rFont val="Calibri"/>
            <family val="2"/>
            <charset val="238"/>
          </rPr>
          <t>SZV_F:DijUtem1</t>
        </r>
      </text>
    </comment>
    <comment ref="W638" authorId="0" shapeId="0" xr:uid="{230BB78E-5C04-4456-80FC-22190D83CF9F}">
      <text>
        <r>
          <rPr>
            <sz val="11"/>
            <rFont val="Calibri"/>
            <family val="2"/>
            <charset val="238"/>
          </rPr>
          <t>SZV_F:EM_Melleklet1_Utem1</t>
        </r>
      </text>
    </comment>
    <comment ref="X638" authorId="0" shapeId="0" xr:uid="{36AE3D9B-1CE0-4DA4-B8CA-F0C95E1CD4A4}">
      <text>
        <r>
          <rPr>
            <sz val="11"/>
            <rFont val="Calibri"/>
            <family val="2"/>
            <charset val="238"/>
          </rPr>
          <t>SZV_F:EgyebAllamiUtem1</t>
        </r>
      </text>
    </comment>
    <comment ref="Y638" authorId="0" shapeId="0" xr:uid="{A7BE6B8C-F161-4CAC-8987-A7EBADBD7D9F}">
      <text>
        <r>
          <rPr>
            <sz val="11"/>
            <rFont val="Calibri"/>
            <family val="2"/>
            <charset val="238"/>
          </rPr>
          <t>SZV_F:OnkormanyzatiUtem1</t>
        </r>
      </text>
    </comment>
    <comment ref="Z638" authorId="0" shapeId="0" xr:uid="{8CAF688B-42F2-4CF6-B79B-10FAD3FCB3F2}">
      <text>
        <r>
          <rPr>
            <sz val="11"/>
            <rFont val="Calibri"/>
            <family val="2"/>
            <charset val="238"/>
          </rPr>
          <t>SZV_F:EUUtem1</t>
        </r>
      </text>
    </comment>
    <comment ref="AA638" authorId="0" shapeId="0" xr:uid="{6111B5AA-56E9-4E45-8C06-6A726B77E0F3}">
      <text>
        <r>
          <rPr>
            <sz val="11"/>
            <rFont val="Calibri"/>
            <family val="2"/>
            <charset val="238"/>
          </rPr>
          <t>SZV_F:EgyebUtem1</t>
        </r>
      </text>
    </comment>
    <comment ref="AB638" authorId="0" shapeId="0" xr:uid="{5C7F00A0-8174-4D2E-975B-30B533EB9B09}">
      <text>
        <r>
          <rPr>
            <sz val="11"/>
            <rFont val="Calibri"/>
            <family val="2"/>
            <charset val="238"/>
          </rPr>
          <t>SZV_F:HitelKotvenyUtem1</t>
        </r>
      </text>
    </comment>
    <comment ref="AC638" authorId="0" shapeId="0" xr:uid="{F20DB3A2-48BA-4A60-B640-0242079AB2BE}">
      <text>
        <r>
          <rPr>
            <sz val="11"/>
            <rFont val="Calibri"/>
            <family val="2"/>
            <charset val="238"/>
          </rPr>
          <t>SZV_F:OsszesenUtem1</t>
        </r>
      </text>
    </comment>
    <comment ref="AF638" authorId="0" shapeId="0" xr:uid="{88D212E4-E85C-4C27-80E9-46205B755D40}">
      <text>
        <r>
          <rPr>
            <sz val="11"/>
            <rFont val="Calibri"/>
            <family val="2"/>
            <charset val="238"/>
          </rPr>
          <t>SZV_F:HDUtem2</t>
        </r>
      </text>
    </comment>
    <comment ref="AG638" authorId="0" shapeId="0" xr:uid="{CC2B8E4D-038C-473A-A388-924684C7C47D}">
      <text>
        <r>
          <rPr>
            <sz val="11"/>
            <rFont val="Calibri"/>
            <family val="2"/>
            <charset val="238"/>
          </rPr>
          <t>SZV_F:ECSUtem2</t>
        </r>
      </text>
    </comment>
    <comment ref="AH638" authorId="0" shapeId="0" xr:uid="{3306A055-F9BA-4D5D-B87F-00547A677E9E}">
      <text>
        <r>
          <rPr>
            <sz val="11"/>
            <rFont val="Calibri"/>
            <family val="2"/>
            <charset val="238"/>
          </rPr>
          <t>SZV_F:KFHUtem2</t>
        </r>
      </text>
    </comment>
    <comment ref="AI638" authorId="0" shapeId="0" xr:uid="{716CD9FC-3408-45B9-ACDC-F027ECE0594A}">
      <text>
        <r>
          <rPr>
            <sz val="11"/>
            <rFont val="Calibri"/>
            <family val="2"/>
            <charset val="238"/>
          </rPr>
          <t>SZV_F:Egyeb_SajatUtem2</t>
        </r>
      </text>
    </comment>
    <comment ref="AJ638" authorId="0" shapeId="0" xr:uid="{50AD6EB3-F1AE-4D7A-A2AE-46AF07530CC0}">
      <text>
        <r>
          <rPr>
            <sz val="11"/>
            <rFont val="Calibri"/>
            <family val="2"/>
            <charset val="238"/>
          </rPr>
          <t>SZV_F:DijUtem2</t>
        </r>
      </text>
    </comment>
    <comment ref="AK638" authorId="0" shapeId="0" xr:uid="{EAD1ECCF-EB5E-4EE9-9207-04DA18923C54}">
      <text>
        <r>
          <rPr>
            <sz val="11"/>
            <rFont val="Calibri"/>
            <family val="2"/>
            <charset val="238"/>
          </rPr>
          <t>SZV_F:EM_Melleklet1_Utem2</t>
        </r>
      </text>
    </comment>
    <comment ref="AL638" authorId="0" shapeId="0" xr:uid="{C60E2412-00F2-4910-81BB-8F3F16368832}">
      <text>
        <r>
          <rPr>
            <sz val="11"/>
            <rFont val="Calibri"/>
            <family val="2"/>
            <charset val="238"/>
          </rPr>
          <t>SZV_F:EgyebAllamiUtem2</t>
        </r>
      </text>
    </comment>
    <comment ref="AM638" authorId="0" shapeId="0" xr:uid="{05278EA8-262A-4C14-9453-EB710ACC549D}">
      <text>
        <r>
          <rPr>
            <sz val="11"/>
            <rFont val="Calibri"/>
            <family val="2"/>
            <charset val="238"/>
          </rPr>
          <t>SZV_F:OnkormanyzatiUtem2</t>
        </r>
      </text>
    </comment>
    <comment ref="AN638" authorId="0" shapeId="0" xr:uid="{57AA4BAA-5B2C-447C-8E9A-3D43C9AA60CB}">
      <text>
        <r>
          <rPr>
            <sz val="11"/>
            <rFont val="Calibri"/>
            <family val="2"/>
            <charset val="238"/>
          </rPr>
          <t>SZV_F:EUUtem2</t>
        </r>
      </text>
    </comment>
    <comment ref="AO638" authorId="0" shapeId="0" xr:uid="{CB68E2F7-DC5A-4594-BA58-E5454AD954A4}">
      <text>
        <r>
          <rPr>
            <sz val="11"/>
            <rFont val="Calibri"/>
            <family val="2"/>
            <charset val="238"/>
          </rPr>
          <t>SZV_F:EgyebUtem2</t>
        </r>
      </text>
    </comment>
    <comment ref="AP638" authorId="0" shapeId="0" xr:uid="{DD29F08B-8C73-43AC-9149-EEF3758D9D3D}">
      <text>
        <r>
          <rPr>
            <sz val="11"/>
            <rFont val="Calibri"/>
            <family val="2"/>
            <charset val="238"/>
          </rPr>
          <t>SZV_F:HitelKotvenyUtem2</t>
        </r>
      </text>
    </comment>
    <comment ref="AQ638" authorId="0" shapeId="0" xr:uid="{E78D77FD-BC0C-49DE-ADCC-69B716C5F917}">
      <text>
        <r>
          <rPr>
            <sz val="11"/>
            <rFont val="Calibri"/>
            <family val="2"/>
            <charset val="238"/>
          </rPr>
          <t>SZV_F:OsszesenUtem2</t>
        </r>
      </text>
    </comment>
    <comment ref="AR638" authorId="0" shapeId="0" xr:uid="{99597128-B153-4215-9053-BF154FB3CD58}">
      <text>
        <r>
          <rPr>
            <sz val="11"/>
            <rFont val="Calibri"/>
            <family val="2"/>
            <charset val="238"/>
          </rPr>
          <t>SZV_F:ForrashianyUtem2</t>
        </r>
      </text>
    </comment>
    <comment ref="AU638" authorId="0" shapeId="0" xr:uid="{2D345E3B-8567-40BF-921B-C04508C9F1CD}">
      <text>
        <r>
          <rPr>
            <sz val="11"/>
            <rFont val="Calibri"/>
            <family val="2"/>
            <charset val="238"/>
          </rPr>
          <t>SZV_F:Indokolas</t>
        </r>
      </text>
    </comment>
    <comment ref="AV638" authorId="0" shapeId="0" xr:uid="{21FA1B11-D548-4AC1-8C97-AFDD2D066992}">
      <text>
        <r>
          <rPr>
            <sz val="11"/>
            <rFont val="Calibri"/>
            <family val="2"/>
            <charset val="238"/>
          </rPr>
          <t>SZV_F:Megjegyzes</t>
        </r>
      </text>
    </comment>
    <comment ref="AW638" authorId="0" shapeId="0" xr:uid="{E799E823-527A-4D3E-86A2-81EEB6E218D8}">
      <text>
        <r>
          <rPr>
            <sz val="11"/>
            <rFont val="Calibri"/>
            <family val="2"/>
            <charset val="238"/>
          </rPr>
          <t>SZV_F:FeladatSorszam</t>
        </r>
      </text>
    </comment>
    <comment ref="AY638" authorId="0" shapeId="0" xr:uid="{660FB0CF-6682-4FCB-85AC-7F992FA121EA}">
      <text>
        <r>
          <rPr>
            <sz val="11"/>
            <rFont val="Calibri"/>
            <family val="2"/>
            <charset val="238"/>
          </rPr>
          <t>SZV_F:ISA</t>
        </r>
      </text>
    </comment>
    <comment ref="B639" authorId="0" shapeId="0" xr:uid="{A0925905-369E-4983-9BC7-BB48B6F65EA5}">
      <text>
        <r>
          <rPr>
            <sz val="11"/>
            <rFont val="Calibri"/>
            <family val="2"/>
            <charset val="238"/>
          </rPr>
          <t>SZV_F:FontossagiSorrent</t>
        </r>
      </text>
    </comment>
    <comment ref="C639" authorId="0" shapeId="0" xr:uid="{2243A474-4213-4783-A5E7-78A23DCEED04}">
      <text>
        <r>
          <rPr>
            <sz val="11"/>
            <rFont val="Calibri"/>
            <family val="2"/>
            <charset val="238"/>
          </rPr>
          <t>SZV_F:FeladatKategoria</t>
        </r>
      </text>
    </comment>
    <comment ref="D639" authorId="0" shapeId="0" xr:uid="{084118FA-F47E-4CAD-AD58-BACFA201B63E}">
      <text>
        <r>
          <rPr>
            <sz val="11"/>
            <rFont val="Calibri"/>
            <family val="2"/>
            <charset val="238"/>
          </rPr>
          <t>SZV_F:FeladatMegnevezes</t>
        </r>
      </text>
    </comment>
    <comment ref="E639" authorId="0" shapeId="0" xr:uid="{685260DC-5BC1-4C89-BD2D-2D08E8B5B1F7}">
      <text>
        <r>
          <rPr>
            <sz val="11"/>
            <rFont val="Calibri"/>
            <family val="2"/>
            <charset val="238"/>
          </rPr>
          <t>SZV_F:ElviEngedelySzam</t>
        </r>
      </text>
    </comment>
    <comment ref="F639" authorId="0" shapeId="0" xr:uid="{B616584E-915F-49BA-8139-3160D0490BA4}">
      <text>
        <r>
          <rPr>
            <sz val="11"/>
            <rFont val="Calibri"/>
            <family val="2"/>
            <charset val="238"/>
          </rPr>
          <t>SZV_F:VKR_Kod</t>
        </r>
      </text>
    </comment>
    <comment ref="G639" authorId="0" shapeId="0" xr:uid="{E31B737B-4470-4C78-B20A-22C844A7F228}">
      <text>
        <r>
          <rPr>
            <sz val="11"/>
            <rFont val="Calibri"/>
            <family val="2"/>
            <charset val="238"/>
          </rPr>
          <t>SZV_F:VKR_Nev</t>
        </r>
      </text>
    </comment>
    <comment ref="H639" authorId="0" shapeId="0" xr:uid="{10FBEA93-DA9B-4279-A860-54690EA9DC13}">
      <text>
        <r>
          <rPr>
            <sz val="11"/>
            <rFont val="Calibri"/>
            <family val="2"/>
            <charset val="238"/>
          </rPr>
          <t>SZV_F:FeladatAzonosito</t>
        </r>
      </text>
    </comment>
    <comment ref="I639" authorId="0" shapeId="0" xr:uid="{443F35DD-B97C-47BB-8A39-8FF7F3FA3D66}">
      <text>
        <r>
          <rPr>
            <sz val="11"/>
            <rFont val="Calibri"/>
            <family val="2"/>
            <charset val="238"/>
          </rPr>
          <t>SZV_F:EllatasiTerulet</t>
        </r>
      </text>
    </comment>
    <comment ref="J639" authorId="0" shapeId="0" xr:uid="{82BD5D5A-6D16-42B6-AE4A-39ECE46261AC}">
      <text>
        <r>
          <rPr>
            <sz val="11"/>
            <rFont val="Calibri"/>
            <family val="2"/>
            <charset val="238"/>
          </rPr>
          <t>SZV_F:EllatasertFelelos</t>
        </r>
      </text>
    </comment>
    <comment ref="K639" authorId="0" shapeId="0" xr:uid="{17FEA9E2-E85B-45AA-B80D-1880F7F51C67}">
      <text>
        <r>
          <rPr>
            <sz val="11"/>
            <rFont val="Calibri"/>
            <family val="2"/>
            <charset val="238"/>
          </rPr>
          <t>SZV_F:TervezettNettoKoltseg</t>
        </r>
      </text>
    </comment>
    <comment ref="L639" authorId="0" shapeId="0" xr:uid="{CCB26F15-89EB-4D66-9E1B-519611CF998B}">
      <text>
        <r>
          <rPr>
            <sz val="11"/>
            <rFont val="Calibri"/>
            <family val="2"/>
            <charset val="238"/>
          </rPr>
          <t>SZV_F:IdotartamKezdes</t>
        </r>
      </text>
    </comment>
    <comment ref="M639" authorId="0" shapeId="0" xr:uid="{71FCD4F3-077F-4160-B8B2-231255CE9336}">
      <text>
        <r>
          <rPr>
            <sz val="11"/>
            <rFont val="Calibri"/>
            <family val="2"/>
            <charset val="238"/>
          </rPr>
          <t>SZV_F:IdotartamBefejezes</t>
        </r>
      </text>
    </comment>
    <comment ref="N639" authorId="0" shapeId="0" xr:uid="{B769A89A-1468-4A14-8AE8-ABD47FE7FAA2}">
      <text>
        <r>
          <rPr>
            <sz val="11"/>
            <rFont val="Calibri"/>
            <family val="2"/>
            <charset val="238"/>
          </rPr>
          <t>SZV_F:NettoKoltsegUtem1</t>
        </r>
      </text>
    </comment>
    <comment ref="O639" authorId="0" shapeId="0" xr:uid="{0F4FAED5-C03F-46B2-835E-B8E51AEC8CFB}">
      <text>
        <r>
          <rPr>
            <sz val="11"/>
            <rFont val="Calibri"/>
            <family val="2"/>
            <charset val="238"/>
          </rPr>
          <t>SZV_F:NettoKoltsegUtem2</t>
        </r>
      </text>
    </comment>
    <comment ref="P639" authorId="0" shapeId="0" xr:uid="{051EEC0F-C8BC-4650-8F91-CEA467575E5A}">
      <text>
        <r>
          <rPr>
            <sz val="11"/>
            <rFont val="Calibri"/>
            <family val="2"/>
            <charset val="238"/>
          </rPr>
          <t>SZV_F:EM_Melleklet2_KTG</t>
        </r>
      </text>
    </comment>
    <comment ref="R639" authorId="0" shapeId="0" xr:uid="{550CED4A-D867-44A9-87CC-92A290A68EC0}">
      <text>
        <r>
          <rPr>
            <sz val="11"/>
            <rFont val="Calibri"/>
            <family val="2"/>
            <charset val="238"/>
          </rPr>
          <t>SZV_F:HDUtem1</t>
        </r>
      </text>
    </comment>
    <comment ref="S639" authorId="0" shapeId="0" xr:uid="{031CE96F-E28F-4437-973C-A26C1CD2E015}">
      <text>
        <r>
          <rPr>
            <sz val="11"/>
            <rFont val="Calibri"/>
            <family val="2"/>
            <charset val="238"/>
          </rPr>
          <t>SZV_F:ECSUtem1</t>
        </r>
      </text>
    </comment>
    <comment ref="T639" authorId="0" shapeId="0" xr:uid="{70CAE798-D77A-4765-8E00-6321BA9567D4}">
      <text>
        <r>
          <rPr>
            <sz val="11"/>
            <rFont val="Calibri"/>
            <family val="2"/>
            <charset val="238"/>
          </rPr>
          <t>SZV_F:KFHUtem1</t>
        </r>
      </text>
    </comment>
    <comment ref="U639" authorId="0" shapeId="0" xr:uid="{73B2FC63-5D60-4C37-9A8A-64EE99618DE6}">
      <text>
        <r>
          <rPr>
            <sz val="11"/>
            <rFont val="Calibri"/>
            <family val="2"/>
            <charset val="238"/>
          </rPr>
          <t>SZV_F:Egyeb_SajatUtem1</t>
        </r>
      </text>
    </comment>
    <comment ref="V639" authorId="0" shapeId="0" xr:uid="{5A3C033B-D988-46D8-8B94-46781E1B19E2}">
      <text>
        <r>
          <rPr>
            <sz val="11"/>
            <rFont val="Calibri"/>
            <family val="2"/>
            <charset val="238"/>
          </rPr>
          <t>SZV_F:DijUtem1</t>
        </r>
      </text>
    </comment>
    <comment ref="W639" authorId="0" shapeId="0" xr:uid="{EBE53E05-C242-4E3D-902D-EEB2EA2D2B13}">
      <text>
        <r>
          <rPr>
            <sz val="11"/>
            <rFont val="Calibri"/>
            <family val="2"/>
            <charset val="238"/>
          </rPr>
          <t>SZV_F:EM_Melleklet1_Utem1</t>
        </r>
      </text>
    </comment>
    <comment ref="X639" authorId="0" shapeId="0" xr:uid="{FDCF6F69-897D-4A72-90A4-743984E88582}">
      <text>
        <r>
          <rPr>
            <sz val="11"/>
            <rFont val="Calibri"/>
            <family val="2"/>
            <charset val="238"/>
          </rPr>
          <t>SZV_F:EgyebAllamiUtem1</t>
        </r>
      </text>
    </comment>
    <comment ref="Y639" authorId="0" shapeId="0" xr:uid="{1B7F490B-CE9E-42A4-A994-AE598BD0BA6A}">
      <text>
        <r>
          <rPr>
            <sz val="11"/>
            <rFont val="Calibri"/>
            <family val="2"/>
            <charset val="238"/>
          </rPr>
          <t>SZV_F:OnkormanyzatiUtem1</t>
        </r>
      </text>
    </comment>
    <comment ref="Z639" authorId="0" shapeId="0" xr:uid="{1EABE3FE-3A58-4B44-8118-49A37AC378D9}">
      <text>
        <r>
          <rPr>
            <sz val="11"/>
            <rFont val="Calibri"/>
            <family val="2"/>
            <charset val="238"/>
          </rPr>
          <t>SZV_F:EUUtem1</t>
        </r>
      </text>
    </comment>
    <comment ref="AA639" authorId="0" shapeId="0" xr:uid="{DCB24A23-A63F-4F73-A558-CE5591EA6CAE}">
      <text>
        <r>
          <rPr>
            <sz val="11"/>
            <rFont val="Calibri"/>
            <family val="2"/>
            <charset val="238"/>
          </rPr>
          <t>SZV_F:EgyebUtem1</t>
        </r>
      </text>
    </comment>
    <comment ref="AB639" authorId="0" shapeId="0" xr:uid="{897B38B5-C46B-449A-86AF-160B46338E9F}">
      <text>
        <r>
          <rPr>
            <sz val="11"/>
            <rFont val="Calibri"/>
            <family val="2"/>
            <charset val="238"/>
          </rPr>
          <t>SZV_F:HitelKotvenyUtem1</t>
        </r>
      </text>
    </comment>
    <comment ref="AC639" authorId="0" shapeId="0" xr:uid="{CB458F3A-0DA7-43E7-BAF5-FED3A50A03D8}">
      <text>
        <r>
          <rPr>
            <sz val="11"/>
            <rFont val="Calibri"/>
            <family val="2"/>
            <charset val="238"/>
          </rPr>
          <t>SZV_F:OsszesenUtem1</t>
        </r>
      </text>
    </comment>
    <comment ref="AF639" authorId="0" shapeId="0" xr:uid="{67FD6F5F-0B4F-48AD-819C-DF1B0CC4450E}">
      <text>
        <r>
          <rPr>
            <sz val="11"/>
            <rFont val="Calibri"/>
            <family val="2"/>
            <charset val="238"/>
          </rPr>
          <t>SZV_F:HDUtem2</t>
        </r>
      </text>
    </comment>
    <comment ref="AG639" authorId="0" shapeId="0" xr:uid="{D4EF272C-1A96-483A-80C9-347ACBA1AD9B}">
      <text>
        <r>
          <rPr>
            <sz val="11"/>
            <rFont val="Calibri"/>
            <family val="2"/>
            <charset val="238"/>
          </rPr>
          <t>SZV_F:ECSUtem2</t>
        </r>
      </text>
    </comment>
    <comment ref="AH639" authorId="0" shapeId="0" xr:uid="{861853C2-DFB1-4F55-B777-7DEC0B433561}">
      <text>
        <r>
          <rPr>
            <sz val="11"/>
            <rFont val="Calibri"/>
            <family val="2"/>
            <charset val="238"/>
          </rPr>
          <t>SZV_F:KFHUtem2</t>
        </r>
      </text>
    </comment>
    <comment ref="AI639" authorId="0" shapeId="0" xr:uid="{CE70FD4A-E53B-4D41-8CC1-828099183A5D}">
      <text>
        <r>
          <rPr>
            <sz val="11"/>
            <rFont val="Calibri"/>
            <family val="2"/>
            <charset val="238"/>
          </rPr>
          <t>SZV_F:Egyeb_SajatUtem2</t>
        </r>
      </text>
    </comment>
    <comment ref="AJ639" authorId="0" shapeId="0" xr:uid="{08D09A09-0756-4A0D-A57F-C564F93CB053}">
      <text>
        <r>
          <rPr>
            <sz val="11"/>
            <rFont val="Calibri"/>
            <family val="2"/>
            <charset val="238"/>
          </rPr>
          <t>SZV_F:DijUtem2</t>
        </r>
      </text>
    </comment>
    <comment ref="AK639" authorId="0" shapeId="0" xr:uid="{653A495D-1556-4822-B343-F09519E3B80F}">
      <text>
        <r>
          <rPr>
            <sz val="11"/>
            <rFont val="Calibri"/>
            <family val="2"/>
            <charset val="238"/>
          </rPr>
          <t>SZV_F:EM_Melleklet1_Utem2</t>
        </r>
      </text>
    </comment>
    <comment ref="AL639" authorId="0" shapeId="0" xr:uid="{BF98E0E2-25E4-4717-8316-A4EB9888DE91}">
      <text>
        <r>
          <rPr>
            <sz val="11"/>
            <rFont val="Calibri"/>
            <family val="2"/>
            <charset val="238"/>
          </rPr>
          <t>SZV_F:EgyebAllamiUtem2</t>
        </r>
      </text>
    </comment>
    <comment ref="AM639" authorId="0" shapeId="0" xr:uid="{5430603C-4A31-413F-B224-FE3B2ED352A8}">
      <text>
        <r>
          <rPr>
            <sz val="11"/>
            <rFont val="Calibri"/>
            <family val="2"/>
            <charset val="238"/>
          </rPr>
          <t>SZV_F:OnkormanyzatiUtem2</t>
        </r>
      </text>
    </comment>
    <comment ref="AN639" authorId="0" shapeId="0" xr:uid="{7ABA0688-3066-4434-9529-1CDA708BB295}">
      <text>
        <r>
          <rPr>
            <sz val="11"/>
            <rFont val="Calibri"/>
            <family val="2"/>
            <charset val="238"/>
          </rPr>
          <t>SZV_F:EUUtem2</t>
        </r>
      </text>
    </comment>
    <comment ref="AO639" authorId="0" shapeId="0" xr:uid="{34F46318-1E7C-4B24-A24E-974E34364346}">
      <text>
        <r>
          <rPr>
            <sz val="11"/>
            <rFont val="Calibri"/>
            <family val="2"/>
            <charset val="238"/>
          </rPr>
          <t>SZV_F:EgyebUtem2</t>
        </r>
      </text>
    </comment>
    <comment ref="AP639" authorId="0" shapeId="0" xr:uid="{73BDBD8E-536E-43DC-97DF-1812CBBCA1BB}">
      <text>
        <r>
          <rPr>
            <sz val="11"/>
            <rFont val="Calibri"/>
            <family val="2"/>
            <charset val="238"/>
          </rPr>
          <t>SZV_F:HitelKotvenyUtem2</t>
        </r>
      </text>
    </comment>
    <comment ref="AQ639" authorId="0" shapeId="0" xr:uid="{31A74B1B-C859-4BC8-94DB-1C9859C0C5C2}">
      <text>
        <r>
          <rPr>
            <sz val="11"/>
            <rFont val="Calibri"/>
            <family val="2"/>
            <charset val="238"/>
          </rPr>
          <t>SZV_F:OsszesenUtem2</t>
        </r>
      </text>
    </comment>
    <comment ref="AR639" authorId="0" shapeId="0" xr:uid="{90DE312C-F41D-4DDE-AAD5-EC2224CB66CC}">
      <text>
        <r>
          <rPr>
            <sz val="11"/>
            <rFont val="Calibri"/>
            <family val="2"/>
            <charset val="238"/>
          </rPr>
          <t>SZV_F:ForrashianyUtem2</t>
        </r>
      </text>
    </comment>
    <comment ref="AU639" authorId="0" shapeId="0" xr:uid="{EDE243EA-692D-4CE2-BC92-34D51E01A53A}">
      <text>
        <r>
          <rPr>
            <sz val="11"/>
            <rFont val="Calibri"/>
            <family val="2"/>
            <charset val="238"/>
          </rPr>
          <t>SZV_F:Indokolas</t>
        </r>
      </text>
    </comment>
    <comment ref="AV639" authorId="0" shapeId="0" xr:uid="{29C02EAB-8297-49A4-9B80-C588A8D369A7}">
      <text>
        <r>
          <rPr>
            <sz val="11"/>
            <rFont val="Calibri"/>
            <family val="2"/>
            <charset val="238"/>
          </rPr>
          <t>SZV_F:Megjegyzes</t>
        </r>
      </text>
    </comment>
    <comment ref="AW639" authorId="0" shapeId="0" xr:uid="{CCF1881B-5D90-4683-ACB7-1309F4A39C3D}">
      <text>
        <r>
          <rPr>
            <sz val="11"/>
            <rFont val="Calibri"/>
            <family val="2"/>
            <charset val="238"/>
          </rPr>
          <t>SZV_F:FeladatSorszam</t>
        </r>
      </text>
    </comment>
    <comment ref="AY639" authorId="0" shapeId="0" xr:uid="{EDF8AEC6-55BA-493B-97F6-EBBBB3783100}">
      <text>
        <r>
          <rPr>
            <sz val="11"/>
            <rFont val="Calibri"/>
            <family val="2"/>
            <charset val="238"/>
          </rPr>
          <t>SZV_F:ISA</t>
        </r>
      </text>
    </comment>
    <comment ref="B640" authorId="0" shapeId="0" xr:uid="{5DA7ED35-185E-42F2-9B54-ED3C3888DEE5}">
      <text>
        <r>
          <rPr>
            <sz val="11"/>
            <rFont val="Calibri"/>
            <family val="2"/>
            <charset val="238"/>
          </rPr>
          <t>SZV_F:FontossagiSorrent</t>
        </r>
      </text>
    </comment>
    <comment ref="C640" authorId="0" shapeId="0" xr:uid="{A4A147CC-0CBB-4CC4-B781-674FE72FABCC}">
      <text>
        <r>
          <rPr>
            <sz val="11"/>
            <rFont val="Calibri"/>
            <family val="2"/>
            <charset val="238"/>
          </rPr>
          <t>SZV_F:FeladatKategoria</t>
        </r>
      </text>
    </comment>
    <comment ref="D640" authorId="0" shapeId="0" xr:uid="{53C96302-1E63-48CF-AEEA-882BD8E95214}">
      <text>
        <r>
          <rPr>
            <sz val="11"/>
            <rFont val="Calibri"/>
            <family val="2"/>
            <charset val="238"/>
          </rPr>
          <t>SZV_F:FeladatMegnevezes</t>
        </r>
      </text>
    </comment>
    <comment ref="E640" authorId="0" shapeId="0" xr:uid="{FF4E5340-78EF-4B98-881C-66364207AF70}">
      <text>
        <r>
          <rPr>
            <sz val="11"/>
            <rFont val="Calibri"/>
            <family val="2"/>
            <charset val="238"/>
          </rPr>
          <t>SZV_F:ElviEngedelySzam</t>
        </r>
      </text>
    </comment>
    <comment ref="F640" authorId="0" shapeId="0" xr:uid="{0D7F75BE-2660-4F4C-8CBA-DC63384880BE}">
      <text>
        <r>
          <rPr>
            <sz val="11"/>
            <rFont val="Calibri"/>
            <family val="2"/>
            <charset val="238"/>
          </rPr>
          <t>SZV_F:VKR_Kod</t>
        </r>
      </text>
    </comment>
    <comment ref="G640" authorId="0" shapeId="0" xr:uid="{C9B85C10-3F65-43EC-A7E2-91198CB90A8A}">
      <text>
        <r>
          <rPr>
            <sz val="11"/>
            <rFont val="Calibri"/>
            <family val="2"/>
            <charset val="238"/>
          </rPr>
          <t>SZV_F:VKR_Nev</t>
        </r>
      </text>
    </comment>
    <comment ref="H640" authorId="0" shapeId="0" xr:uid="{B86D38F0-333B-4039-853A-C45B106D307C}">
      <text>
        <r>
          <rPr>
            <sz val="11"/>
            <rFont val="Calibri"/>
            <family val="2"/>
            <charset val="238"/>
          </rPr>
          <t>SZV_F:FeladatAzonosito</t>
        </r>
      </text>
    </comment>
    <comment ref="I640" authorId="0" shapeId="0" xr:uid="{44B9FC5D-F0F6-42F8-BD4C-B7C110608A00}">
      <text>
        <r>
          <rPr>
            <sz val="11"/>
            <rFont val="Calibri"/>
            <family val="2"/>
            <charset val="238"/>
          </rPr>
          <t>SZV_F:EllatasiTerulet</t>
        </r>
      </text>
    </comment>
    <comment ref="J640" authorId="0" shapeId="0" xr:uid="{827E9B37-98D8-496D-81AE-A4C687CC666B}">
      <text>
        <r>
          <rPr>
            <sz val="11"/>
            <rFont val="Calibri"/>
            <family val="2"/>
            <charset val="238"/>
          </rPr>
          <t>SZV_F:EllatasertFelelos</t>
        </r>
      </text>
    </comment>
    <comment ref="K640" authorId="0" shapeId="0" xr:uid="{9E026C3C-1D3C-4B40-8B3A-E737377FE885}">
      <text>
        <r>
          <rPr>
            <sz val="11"/>
            <rFont val="Calibri"/>
            <family val="2"/>
            <charset val="238"/>
          </rPr>
          <t>SZV_F:TervezettNettoKoltseg</t>
        </r>
      </text>
    </comment>
    <comment ref="L640" authorId="0" shapeId="0" xr:uid="{9CB16474-71CB-44DF-A5AF-B57A1E35DD00}">
      <text>
        <r>
          <rPr>
            <sz val="11"/>
            <rFont val="Calibri"/>
            <family val="2"/>
            <charset val="238"/>
          </rPr>
          <t>SZV_F:IdotartamKezdes</t>
        </r>
      </text>
    </comment>
    <comment ref="M640" authorId="0" shapeId="0" xr:uid="{CD149E21-8A4B-4655-8D0E-03458891D46A}">
      <text>
        <r>
          <rPr>
            <sz val="11"/>
            <rFont val="Calibri"/>
            <family val="2"/>
            <charset val="238"/>
          </rPr>
          <t>SZV_F:IdotartamBefejezes</t>
        </r>
      </text>
    </comment>
    <comment ref="N640" authorId="0" shapeId="0" xr:uid="{8D662403-BED2-4A67-92C9-4AE9909FADD7}">
      <text>
        <r>
          <rPr>
            <sz val="11"/>
            <rFont val="Calibri"/>
            <family val="2"/>
            <charset val="238"/>
          </rPr>
          <t>SZV_F:NettoKoltsegUtem1</t>
        </r>
      </text>
    </comment>
    <comment ref="O640" authorId="0" shapeId="0" xr:uid="{516086B0-218A-4092-BEAF-0A05382878E2}">
      <text>
        <r>
          <rPr>
            <sz val="11"/>
            <rFont val="Calibri"/>
            <family val="2"/>
            <charset val="238"/>
          </rPr>
          <t>SZV_F:NettoKoltsegUtem2</t>
        </r>
      </text>
    </comment>
    <comment ref="P640" authorId="0" shapeId="0" xr:uid="{C49F9A50-6A64-4D07-977C-5C430E568101}">
      <text>
        <r>
          <rPr>
            <sz val="11"/>
            <rFont val="Calibri"/>
            <family val="2"/>
            <charset val="238"/>
          </rPr>
          <t>SZV_F:EM_Melleklet2_KTG</t>
        </r>
      </text>
    </comment>
    <comment ref="R640" authorId="0" shapeId="0" xr:uid="{3255E3D5-1A9B-4E74-82D0-40506872D03B}">
      <text>
        <r>
          <rPr>
            <sz val="11"/>
            <rFont val="Calibri"/>
            <family val="2"/>
            <charset val="238"/>
          </rPr>
          <t>SZV_F:HDUtem1</t>
        </r>
      </text>
    </comment>
    <comment ref="S640" authorId="0" shapeId="0" xr:uid="{66C7E3A1-FA9C-4A9E-8389-2966FEE230D0}">
      <text>
        <r>
          <rPr>
            <sz val="11"/>
            <rFont val="Calibri"/>
            <family val="2"/>
            <charset val="238"/>
          </rPr>
          <t>SZV_F:ECSUtem1</t>
        </r>
      </text>
    </comment>
    <comment ref="T640" authorId="0" shapeId="0" xr:uid="{AFB32376-20F2-4234-A801-E6A8461CD17E}">
      <text>
        <r>
          <rPr>
            <sz val="11"/>
            <rFont val="Calibri"/>
            <family val="2"/>
            <charset val="238"/>
          </rPr>
          <t>SZV_F:KFHUtem1</t>
        </r>
      </text>
    </comment>
    <comment ref="U640" authorId="0" shapeId="0" xr:uid="{F1EC72BB-A344-44BC-8A2C-F1CDCABCE6D2}">
      <text>
        <r>
          <rPr>
            <sz val="11"/>
            <rFont val="Calibri"/>
            <family val="2"/>
            <charset val="238"/>
          </rPr>
          <t>SZV_F:Egyeb_SajatUtem1</t>
        </r>
      </text>
    </comment>
    <comment ref="V640" authorId="0" shapeId="0" xr:uid="{5B5B102B-1424-4512-A023-96C8DB685CDF}">
      <text>
        <r>
          <rPr>
            <sz val="11"/>
            <rFont val="Calibri"/>
            <family val="2"/>
            <charset val="238"/>
          </rPr>
          <t>SZV_F:DijUtem1</t>
        </r>
      </text>
    </comment>
    <comment ref="W640" authorId="0" shapeId="0" xr:uid="{52479D7A-DBAB-4C18-8337-FBF3362A5193}">
      <text>
        <r>
          <rPr>
            <sz val="11"/>
            <rFont val="Calibri"/>
            <family val="2"/>
            <charset val="238"/>
          </rPr>
          <t>SZV_F:EM_Melleklet1_Utem1</t>
        </r>
      </text>
    </comment>
    <comment ref="X640" authorId="0" shapeId="0" xr:uid="{7A109745-C98B-4690-BD1D-AF73F4681AC3}">
      <text>
        <r>
          <rPr>
            <sz val="11"/>
            <rFont val="Calibri"/>
            <family val="2"/>
            <charset val="238"/>
          </rPr>
          <t>SZV_F:EgyebAllamiUtem1</t>
        </r>
      </text>
    </comment>
    <comment ref="Y640" authorId="0" shapeId="0" xr:uid="{E101DD64-35ED-414A-AA67-5F13593B7BFA}">
      <text>
        <r>
          <rPr>
            <sz val="11"/>
            <rFont val="Calibri"/>
            <family val="2"/>
            <charset val="238"/>
          </rPr>
          <t>SZV_F:OnkormanyzatiUtem1</t>
        </r>
      </text>
    </comment>
    <comment ref="Z640" authorId="0" shapeId="0" xr:uid="{B5EB79B0-65BE-4535-BA73-B698F8DE11BB}">
      <text>
        <r>
          <rPr>
            <sz val="11"/>
            <rFont val="Calibri"/>
            <family val="2"/>
            <charset val="238"/>
          </rPr>
          <t>SZV_F:EUUtem1</t>
        </r>
      </text>
    </comment>
    <comment ref="AA640" authorId="0" shapeId="0" xr:uid="{6EE0F665-BDFA-4816-A734-12BD67BBE5ED}">
      <text>
        <r>
          <rPr>
            <sz val="11"/>
            <rFont val="Calibri"/>
            <family val="2"/>
            <charset val="238"/>
          </rPr>
          <t>SZV_F:EgyebUtem1</t>
        </r>
      </text>
    </comment>
    <comment ref="AB640" authorId="0" shapeId="0" xr:uid="{27D87D66-2878-435D-8A67-F07336C7EA3F}">
      <text>
        <r>
          <rPr>
            <sz val="11"/>
            <rFont val="Calibri"/>
            <family val="2"/>
            <charset val="238"/>
          </rPr>
          <t>SZV_F:HitelKotvenyUtem1</t>
        </r>
      </text>
    </comment>
    <comment ref="AC640" authorId="0" shapeId="0" xr:uid="{187AAF2F-446A-4843-8A89-A15056C43365}">
      <text>
        <r>
          <rPr>
            <sz val="11"/>
            <rFont val="Calibri"/>
            <family val="2"/>
            <charset val="238"/>
          </rPr>
          <t>SZV_F:OsszesenUtem1</t>
        </r>
      </text>
    </comment>
    <comment ref="AF640" authorId="0" shapeId="0" xr:uid="{F7BC1928-C606-4919-9A38-36BD77D11762}">
      <text>
        <r>
          <rPr>
            <sz val="11"/>
            <rFont val="Calibri"/>
            <family val="2"/>
            <charset val="238"/>
          </rPr>
          <t>SZV_F:HDUtem2</t>
        </r>
      </text>
    </comment>
    <comment ref="AG640" authorId="0" shapeId="0" xr:uid="{B2D6E75B-39D4-4A84-8739-A338FFA56E58}">
      <text>
        <r>
          <rPr>
            <sz val="11"/>
            <rFont val="Calibri"/>
            <family val="2"/>
            <charset val="238"/>
          </rPr>
          <t>SZV_F:ECSUtem2</t>
        </r>
      </text>
    </comment>
    <comment ref="AH640" authorId="0" shapeId="0" xr:uid="{050DA7C6-837B-4975-AF83-2A61CD01ADE5}">
      <text>
        <r>
          <rPr>
            <sz val="11"/>
            <rFont val="Calibri"/>
            <family val="2"/>
            <charset val="238"/>
          </rPr>
          <t>SZV_F:KFHUtem2</t>
        </r>
      </text>
    </comment>
    <comment ref="AI640" authorId="0" shapeId="0" xr:uid="{AB25AE6E-AFF5-4771-9300-0BB29482DD5A}">
      <text>
        <r>
          <rPr>
            <sz val="11"/>
            <rFont val="Calibri"/>
            <family val="2"/>
            <charset val="238"/>
          </rPr>
          <t>SZV_F:Egyeb_SajatUtem2</t>
        </r>
      </text>
    </comment>
    <comment ref="AJ640" authorId="0" shapeId="0" xr:uid="{85D804EB-428F-4124-BAB9-DCA2A73F2334}">
      <text>
        <r>
          <rPr>
            <sz val="11"/>
            <rFont val="Calibri"/>
            <family val="2"/>
            <charset val="238"/>
          </rPr>
          <t>SZV_F:DijUtem2</t>
        </r>
      </text>
    </comment>
    <comment ref="AK640" authorId="0" shapeId="0" xr:uid="{19346B46-186D-46A3-BF3C-2C4188AA0131}">
      <text>
        <r>
          <rPr>
            <sz val="11"/>
            <rFont val="Calibri"/>
            <family val="2"/>
            <charset val="238"/>
          </rPr>
          <t>SZV_F:EM_Melleklet1_Utem2</t>
        </r>
      </text>
    </comment>
    <comment ref="AL640" authorId="0" shapeId="0" xr:uid="{0270EBB6-1E8E-484E-BB17-32F843E139F8}">
      <text>
        <r>
          <rPr>
            <sz val="11"/>
            <rFont val="Calibri"/>
            <family val="2"/>
            <charset val="238"/>
          </rPr>
          <t>SZV_F:EgyebAllamiUtem2</t>
        </r>
      </text>
    </comment>
    <comment ref="AM640" authorId="0" shapeId="0" xr:uid="{930BDBBE-7555-49C9-A022-F7CC2674644B}">
      <text>
        <r>
          <rPr>
            <sz val="11"/>
            <rFont val="Calibri"/>
            <family val="2"/>
            <charset val="238"/>
          </rPr>
          <t>SZV_F:OnkormanyzatiUtem2</t>
        </r>
      </text>
    </comment>
    <comment ref="AN640" authorId="0" shapeId="0" xr:uid="{58E965D9-094F-44B5-AC3B-4B0108B408EF}">
      <text>
        <r>
          <rPr>
            <sz val="11"/>
            <rFont val="Calibri"/>
            <family val="2"/>
            <charset val="238"/>
          </rPr>
          <t>SZV_F:EUUtem2</t>
        </r>
      </text>
    </comment>
    <comment ref="AO640" authorId="0" shapeId="0" xr:uid="{C83422A1-1D61-4F98-9FB1-B5E8087AB966}">
      <text>
        <r>
          <rPr>
            <sz val="11"/>
            <rFont val="Calibri"/>
            <family val="2"/>
            <charset val="238"/>
          </rPr>
          <t>SZV_F:EgyebUtem2</t>
        </r>
      </text>
    </comment>
    <comment ref="AP640" authorId="0" shapeId="0" xr:uid="{A8B73359-CCDE-4379-B08F-0B4FCFA19F89}">
      <text>
        <r>
          <rPr>
            <sz val="11"/>
            <rFont val="Calibri"/>
            <family val="2"/>
            <charset val="238"/>
          </rPr>
          <t>SZV_F:HitelKotvenyUtem2</t>
        </r>
      </text>
    </comment>
    <comment ref="AQ640" authorId="0" shapeId="0" xr:uid="{40637FCF-DAE1-4ACB-BDB5-7A88933FF5C2}">
      <text>
        <r>
          <rPr>
            <sz val="11"/>
            <rFont val="Calibri"/>
            <family val="2"/>
            <charset val="238"/>
          </rPr>
          <t>SZV_F:OsszesenUtem2</t>
        </r>
      </text>
    </comment>
    <comment ref="AR640" authorId="0" shapeId="0" xr:uid="{90FD09D1-861E-468F-8A0B-883D74549B7B}">
      <text>
        <r>
          <rPr>
            <sz val="11"/>
            <rFont val="Calibri"/>
            <family val="2"/>
            <charset val="238"/>
          </rPr>
          <t>SZV_F:ForrashianyUtem2</t>
        </r>
      </text>
    </comment>
    <comment ref="AU640" authorId="0" shapeId="0" xr:uid="{6B7C35CE-BE01-49A0-AD0E-4A556B69C224}">
      <text>
        <r>
          <rPr>
            <sz val="11"/>
            <rFont val="Calibri"/>
            <family val="2"/>
            <charset val="238"/>
          </rPr>
          <t>SZV_F:Indokolas</t>
        </r>
      </text>
    </comment>
    <comment ref="AV640" authorId="0" shapeId="0" xr:uid="{22DC09AB-1E8F-4C4D-8D36-8D3038C7CADE}">
      <text>
        <r>
          <rPr>
            <sz val="11"/>
            <rFont val="Calibri"/>
            <family val="2"/>
            <charset val="238"/>
          </rPr>
          <t>SZV_F:Megjegyzes</t>
        </r>
      </text>
    </comment>
    <comment ref="AW640" authorId="0" shapeId="0" xr:uid="{A08F7AB6-4452-4283-8A84-AE59F6AB4470}">
      <text>
        <r>
          <rPr>
            <sz val="11"/>
            <rFont val="Calibri"/>
            <family val="2"/>
            <charset val="238"/>
          </rPr>
          <t>SZV_F:FeladatSorszam</t>
        </r>
      </text>
    </comment>
    <comment ref="AY640" authorId="0" shapeId="0" xr:uid="{9616991B-CA69-4A1A-9365-1544BC34ABD4}">
      <text>
        <r>
          <rPr>
            <sz val="11"/>
            <rFont val="Calibri"/>
            <family val="2"/>
            <charset val="238"/>
          </rPr>
          <t>SZV_F:ISA</t>
        </r>
      </text>
    </comment>
    <comment ref="B641" authorId="0" shapeId="0" xr:uid="{3BD2A3AD-0068-4AA0-AE09-0E8EB8AC56F4}">
      <text>
        <r>
          <rPr>
            <sz val="11"/>
            <rFont val="Calibri"/>
            <family val="2"/>
            <charset val="238"/>
          </rPr>
          <t>SZV_F:FontossagiSorrent</t>
        </r>
      </text>
    </comment>
    <comment ref="C641" authorId="0" shapeId="0" xr:uid="{C5D52619-A5CC-4A50-A0F1-F07D540374B8}">
      <text>
        <r>
          <rPr>
            <sz val="11"/>
            <rFont val="Calibri"/>
            <family val="2"/>
            <charset val="238"/>
          </rPr>
          <t>SZV_F:FeladatKategoria</t>
        </r>
      </text>
    </comment>
    <comment ref="D641" authorId="0" shapeId="0" xr:uid="{050CA55F-A7CB-49C1-A0BD-29048DD25219}">
      <text>
        <r>
          <rPr>
            <sz val="11"/>
            <rFont val="Calibri"/>
            <family val="2"/>
            <charset val="238"/>
          </rPr>
          <t>SZV_F:FeladatMegnevezes</t>
        </r>
      </text>
    </comment>
    <comment ref="E641" authorId="0" shapeId="0" xr:uid="{15D21539-0A24-4184-90DB-F69143310870}">
      <text>
        <r>
          <rPr>
            <sz val="11"/>
            <rFont val="Calibri"/>
            <family val="2"/>
            <charset val="238"/>
          </rPr>
          <t>SZV_F:ElviEngedelySzam</t>
        </r>
      </text>
    </comment>
    <comment ref="F641" authorId="0" shapeId="0" xr:uid="{45B9FC38-54D5-4A12-B716-4ACC11674F4C}">
      <text>
        <r>
          <rPr>
            <sz val="11"/>
            <rFont val="Calibri"/>
            <family val="2"/>
            <charset val="238"/>
          </rPr>
          <t>SZV_F:VKR_Kod</t>
        </r>
      </text>
    </comment>
    <comment ref="G641" authorId="0" shapeId="0" xr:uid="{7B83ACEF-9D6A-4A79-8E5B-D6DB2491D0B3}">
      <text>
        <r>
          <rPr>
            <sz val="11"/>
            <rFont val="Calibri"/>
            <family val="2"/>
            <charset val="238"/>
          </rPr>
          <t>SZV_F:VKR_Nev</t>
        </r>
      </text>
    </comment>
    <comment ref="H641" authorId="0" shapeId="0" xr:uid="{ED67AB72-7BAB-40D4-8DF4-25F3625EFEE5}">
      <text>
        <r>
          <rPr>
            <sz val="11"/>
            <rFont val="Calibri"/>
            <family val="2"/>
            <charset val="238"/>
          </rPr>
          <t>SZV_F:FeladatAzonosito</t>
        </r>
      </text>
    </comment>
    <comment ref="I641" authorId="0" shapeId="0" xr:uid="{9A693B84-B38E-4BD3-B444-C4EDB61A71A3}">
      <text>
        <r>
          <rPr>
            <sz val="11"/>
            <rFont val="Calibri"/>
            <family val="2"/>
            <charset val="238"/>
          </rPr>
          <t>SZV_F:EllatasiTerulet</t>
        </r>
      </text>
    </comment>
    <comment ref="J641" authorId="0" shapeId="0" xr:uid="{DEE786DA-9129-4559-8205-513F8495AD4A}">
      <text>
        <r>
          <rPr>
            <sz val="11"/>
            <rFont val="Calibri"/>
            <family val="2"/>
            <charset val="238"/>
          </rPr>
          <t>SZV_F:EllatasertFelelos</t>
        </r>
      </text>
    </comment>
    <comment ref="K641" authorId="0" shapeId="0" xr:uid="{79CF0AE3-86ED-4881-ADFE-D4B7B747583E}">
      <text>
        <r>
          <rPr>
            <sz val="11"/>
            <rFont val="Calibri"/>
            <family val="2"/>
            <charset val="238"/>
          </rPr>
          <t>SZV_F:TervezettNettoKoltseg</t>
        </r>
      </text>
    </comment>
    <comment ref="L641" authorId="0" shapeId="0" xr:uid="{FE666B12-CC61-4BF8-B72F-E4E70E791922}">
      <text>
        <r>
          <rPr>
            <sz val="11"/>
            <rFont val="Calibri"/>
            <family val="2"/>
            <charset val="238"/>
          </rPr>
          <t>SZV_F:IdotartamKezdes</t>
        </r>
      </text>
    </comment>
    <comment ref="M641" authorId="0" shapeId="0" xr:uid="{CC4B02C3-A0F0-4E8F-BDCA-6EF1C2D48FF4}">
      <text>
        <r>
          <rPr>
            <sz val="11"/>
            <rFont val="Calibri"/>
            <family val="2"/>
            <charset val="238"/>
          </rPr>
          <t>SZV_F:IdotartamBefejezes</t>
        </r>
      </text>
    </comment>
    <comment ref="N641" authorId="0" shapeId="0" xr:uid="{70CDC85D-99F2-41ED-B88D-5D2C4676C28A}">
      <text>
        <r>
          <rPr>
            <sz val="11"/>
            <rFont val="Calibri"/>
            <family val="2"/>
            <charset val="238"/>
          </rPr>
          <t>SZV_F:NettoKoltsegUtem1</t>
        </r>
      </text>
    </comment>
    <comment ref="O641" authorId="0" shapeId="0" xr:uid="{11804064-AF18-47AF-9FD2-0F27DBA5A6A4}">
      <text>
        <r>
          <rPr>
            <sz val="11"/>
            <rFont val="Calibri"/>
            <family val="2"/>
            <charset val="238"/>
          </rPr>
          <t>SZV_F:NettoKoltsegUtem2</t>
        </r>
      </text>
    </comment>
    <comment ref="P641" authorId="0" shapeId="0" xr:uid="{A8E125B7-4E40-412C-A126-84025E2CECC9}">
      <text>
        <r>
          <rPr>
            <sz val="11"/>
            <rFont val="Calibri"/>
            <family val="2"/>
            <charset val="238"/>
          </rPr>
          <t>SZV_F:EM_Melleklet2_KTG</t>
        </r>
      </text>
    </comment>
    <comment ref="R641" authorId="0" shapeId="0" xr:uid="{BB05339B-85E4-4F99-A0EF-981DDC7913D3}">
      <text>
        <r>
          <rPr>
            <sz val="11"/>
            <rFont val="Calibri"/>
            <family val="2"/>
            <charset val="238"/>
          </rPr>
          <t>SZV_F:HDUtem1</t>
        </r>
      </text>
    </comment>
    <comment ref="S641" authorId="0" shapeId="0" xr:uid="{F91E4CE7-8327-4934-8711-07F97A1D4D5B}">
      <text>
        <r>
          <rPr>
            <sz val="11"/>
            <rFont val="Calibri"/>
            <family val="2"/>
            <charset val="238"/>
          </rPr>
          <t>SZV_F:ECSUtem1</t>
        </r>
      </text>
    </comment>
    <comment ref="T641" authorId="0" shapeId="0" xr:uid="{0AB55067-B24C-4E35-B128-B3DF29BFFA17}">
      <text>
        <r>
          <rPr>
            <sz val="11"/>
            <rFont val="Calibri"/>
            <family val="2"/>
            <charset val="238"/>
          </rPr>
          <t>SZV_F:KFHUtem1</t>
        </r>
      </text>
    </comment>
    <comment ref="U641" authorId="0" shapeId="0" xr:uid="{A1ECB71A-79A1-4B3A-9B46-E7912C3D97D1}">
      <text>
        <r>
          <rPr>
            <sz val="11"/>
            <rFont val="Calibri"/>
            <family val="2"/>
            <charset val="238"/>
          </rPr>
          <t>SZV_F:Egyeb_SajatUtem1</t>
        </r>
      </text>
    </comment>
    <comment ref="V641" authorId="0" shapeId="0" xr:uid="{F821E10C-C2C8-41A8-9435-740AD79E51D7}">
      <text>
        <r>
          <rPr>
            <sz val="11"/>
            <rFont val="Calibri"/>
            <family val="2"/>
            <charset val="238"/>
          </rPr>
          <t>SZV_F:DijUtem1</t>
        </r>
      </text>
    </comment>
    <comment ref="W641" authorId="0" shapeId="0" xr:uid="{F2585A92-E52B-45A9-A927-E0C3553E5BFB}">
      <text>
        <r>
          <rPr>
            <sz val="11"/>
            <rFont val="Calibri"/>
            <family val="2"/>
            <charset val="238"/>
          </rPr>
          <t>SZV_F:EM_Melleklet1_Utem1</t>
        </r>
      </text>
    </comment>
    <comment ref="X641" authorId="0" shapeId="0" xr:uid="{7EB00513-90B3-4462-933D-143A04684E22}">
      <text>
        <r>
          <rPr>
            <sz val="11"/>
            <rFont val="Calibri"/>
            <family val="2"/>
            <charset val="238"/>
          </rPr>
          <t>SZV_F:EgyebAllamiUtem1</t>
        </r>
      </text>
    </comment>
    <comment ref="Y641" authorId="0" shapeId="0" xr:uid="{573A7EDA-6B53-4EFE-BD03-892B6F0C2D06}">
      <text>
        <r>
          <rPr>
            <sz val="11"/>
            <rFont val="Calibri"/>
            <family val="2"/>
            <charset val="238"/>
          </rPr>
          <t>SZV_F:OnkormanyzatiUtem1</t>
        </r>
      </text>
    </comment>
    <comment ref="Z641" authorId="0" shapeId="0" xr:uid="{0342DC54-BC84-4A83-B54E-59C896EC862A}">
      <text>
        <r>
          <rPr>
            <sz val="11"/>
            <rFont val="Calibri"/>
            <family val="2"/>
            <charset val="238"/>
          </rPr>
          <t>SZV_F:EUUtem1</t>
        </r>
      </text>
    </comment>
    <comment ref="AA641" authorId="0" shapeId="0" xr:uid="{5D7492F1-2191-48A5-A713-D480823A8001}">
      <text>
        <r>
          <rPr>
            <sz val="11"/>
            <rFont val="Calibri"/>
            <family val="2"/>
            <charset val="238"/>
          </rPr>
          <t>SZV_F:EgyebUtem1</t>
        </r>
      </text>
    </comment>
    <comment ref="AB641" authorId="0" shapeId="0" xr:uid="{4BD079B4-F16B-4AB8-B985-709D7FC62BC4}">
      <text>
        <r>
          <rPr>
            <sz val="11"/>
            <rFont val="Calibri"/>
            <family val="2"/>
            <charset val="238"/>
          </rPr>
          <t>SZV_F:HitelKotvenyUtem1</t>
        </r>
      </text>
    </comment>
    <comment ref="AC641" authorId="0" shapeId="0" xr:uid="{090C7C66-9E4D-4497-909D-30A7A4522726}">
      <text>
        <r>
          <rPr>
            <sz val="11"/>
            <rFont val="Calibri"/>
            <family val="2"/>
            <charset val="238"/>
          </rPr>
          <t>SZV_F:OsszesenUtem1</t>
        </r>
      </text>
    </comment>
    <comment ref="AF641" authorId="0" shapeId="0" xr:uid="{B3EB9983-5C97-44BE-82DB-ED8252D8217D}">
      <text>
        <r>
          <rPr>
            <sz val="11"/>
            <rFont val="Calibri"/>
            <family val="2"/>
            <charset val="238"/>
          </rPr>
          <t>SZV_F:HDUtem2</t>
        </r>
      </text>
    </comment>
    <comment ref="AG641" authorId="0" shapeId="0" xr:uid="{53111318-6F84-45DE-AD57-774D8A99F8CD}">
      <text>
        <r>
          <rPr>
            <sz val="11"/>
            <rFont val="Calibri"/>
            <family val="2"/>
            <charset val="238"/>
          </rPr>
          <t>SZV_F:ECSUtem2</t>
        </r>
      </text>
    </comment>
    <comment ref="AH641" authorId="0" shapeId="0" xr:uid="{01F2E143-CCD1-454E-92A8-3B1AB515AC94}">
      <text>
        <r>
          <rPr>
            <sz val="11"/>
            <rFont val="Calibri"/>
            <family val="2"/>
            <charset val="238"/>
          </rPr>
          <t>SZV_F:KFHUtem2</t>
        </r>
      </text>
    </comment>
    <comment ref="AI641" authorId="0" shapeId="0" xr:uid="{556CDF3F-EBF8-4B74-8964-39B08534046B}">
      <text>
        <r>
          <rPr>
            <sz val="11"/>
            <rFont val="Calibri"/>
            <family val="2"/>
            <charset val="238"/>
          </rPr>
          <t>SZV_F:Egyeb_SajatUtem2</t>
        </r>
      </text>
    </comment>
    <comment ref="AJ641" authorId="0" shapeId="0" xr:uid="{4F6601F9-6DFE-436C-A7DB-FB3C541E9FB0}">
      <text>
        <r>
          <rPr>
            <sz val="11"/>
            <rFont val="Calibri"/>
            <family val="2"/>
            <charset val="238"/>
          </rPr>
          <t>SZV_F:DijUtem2</t>
        </r>
      </text>
    </comment>
    <comment ref="AK641" authorId="0" shapeId="0" xr:uid="{22F416E7-BE4D-4B5E-A965-9F2D0D7CB69B}">
      <text>
        <r>
          <rPr>
            <sz val="11"/>
            <rFont val="Calibri"/>
            <family val="2"/>
            <charset val="238"/>
          </rPr>
          <t>SZV_F:EM_Melleklet1_Utem2</t>
        </r>
      </text>
    </comment>
    <comment ref="AL641" authorId="0" shapeId="0" xr:uid="{6E6B8593-B14A-4602-B70C-4C879C01F268}">
      <text>
        <r>
          <rPr>
            <sz val="11"/>
            <rFont val="Calibri"/>
            <family val="2"/>
            <charset val="238"/>
          </rPr>
          <t>SZV_F:EgyebAllamiUtem2</t>
        </r>
      </text>
    </comment>
    <comment ref="AM641" authorId="0" shapeId="0" xr:uid="{800B980D-9F6F-45AE-B54F-2AF249A26425}">
      <text>
        <r>
          <rPr>
            <sz val="11"/>
            <rFont val="Calibri"/>
            <family val="2"/>
            <charset val="238"/>
          </rPr>
          <t>SZV_F:OnkormanyzatiUtem2</t>
        </r>
      </text>
    </comment>
    <comment ref="AN641" authorId="0" shapeId="0" xr:uid="{0BDBB45D-DD55-4A11-BCE2-E081B7B73621}">
      <text>
        <r>
          <rPr>
            <sz val="11"/>
            <rFont val="Calibri"/>
            <family val="2"/>
            <charset val="238"/>
          </rPr>
          <t>SZV_F:EUUtem2</t>
        </r>
      </text>
    </comment>
    <comment ref="AO641" authorId="0" shapeId="0" xr:uid="{75137AB1-2E3A-48D4-A372-60E93642D088}">
      <text>
        <r>
          <rPr>
            <sz val="11"/>
            <rFont val="Calibri"/>
            <family val="2"/>
            <charset val="238"/>
          </rPr>
          <t>SZV_F:EgyebUtem2</t>
        </r>
      </text>
    </comment>
    <comment ref="AP641" authorId="0" shapeId="0" xr:uid="{1058FA40-B8AE-45C7-9D5B-1066226EEEC4}">
      <text>
        <r>
          <rPr>
            <sz val="11"/>
            <rFont val="Calibri"/>
            <family val="2"/>
            <charset val="238"/>
          </rPr>
          <t>SZV_F:HitelKotvenyUtem2</t>
        </r>
      </text>
    </comment>
    <comment ref="AQ641" authorId="0" shapeId="0" xr:uid="{6C59F84D-AEF2-4D11-AA74-D2D35711D3E3}">
      <text>
        <r>
          <rPr>
            <sz val="11"/>
            <rFont val="Calibri"/>
            <family val="2"/>
            <charset val="238"/>
          </rPr>
          <t>SZV_F:OsszesenUtem2</t>
        </r>
      </text>
    </comment>
    <comment ref="AR641" authorId="0" shapeId="0" xr:uid="{E211F7FE-D4AC-4B1C-B7D3-D3DC7C22CBBA}">
      <text>
        <r>
          <rPr>
            <sz val="11"/>
            <rFont val="Calibri"/>
            <family val="2"/>
            <charset val="238"/>
          </rPr>
          <t>SZV_F:ForrashianyUtem2</t>
        </r>
      </text>
    </comment>
    <comment ref="AU641" authorId="0" shapeId="0" xr:uid="{293EF42B-D828-4D4B-8E9B-F36D99073625}">
      <text>
        <r>
          <rPr>
            <sz val="11"/>
            <rFont val="Calibri"/>
            <family val="2"/>
            <charset val="238"/>
          </rPr>
          <t>SZV_F:Indokolas</t>
        </r>
      </text>
    </comment>
    <comment ref="AV641" authorId="0" shapeId="0" xr:uid="{92E4E88D-2E03-4E5C-BC9A-C44416126103}">
      <text>
        <r>
          <rPr>
            <sz val="11"/>
            <rFont val="Calibri"/>
            <family val="2"/>
            <charset val="238"/>
          </rPr>
          <t>SZV_F:Megjegyzes</t>
        </r>
      </text>
    </comment>
    <comment ref="AW641" authorId="0" shapeId="0" xr:uid="{DAEBFCD6-883F-46A1-86DD-E5D3C8377FA5}">
      <text>
        <r>
          <rPr>
            <sz val="11"/>
            <rFont val="Calibri"/>
            <family val="2"/>
            <charset val="238"/>
          </rPr>
          <t>SZV_F:FeladatSorszam</t>
        </r>
      </text>
    </comment>
    <comment ref="AY641" authorId="0" shapeId="0" xr:uid="{29687652-2A37-4AE9-B407-01A8A726A2DA}">
      <text>
        <r>
          <rPr>
            <sz val="11"/>
            <rFont val="Calibri"/>
            <family val="2"/>
            <charset val="238"/>
          </rPr>
          <t>SZV_F:ISA</t>
        </r>
      </text>
    </comment>
    <comment ref="B642" authorId="0" shapeId="0" xr:uid="{264895C3-444F-4F45-9D63-5784D90C13D5}">
      <text>
        <r>
          <rPr>
            <sz val="11"/>
            <rFont val="Calibri"/>
            <family val="2"/>
            <charset val="238"/>
          </rPr>
          <t>SZV_F:FontossagiSorrent</t>
        </r>
      </text>
    </comment>
    <comment ref="C642" authorId="0" shapeId="0" xr:uid="{58E344F1-C7FE-4050-BAE7-BA474AD7E6EC}">
      <text>
        <r>
          <rPr>
            <sz val="11"/>
            <rFont val="Calibri"/>
            <family val="2"/>
            <charset val="238"/>
          </rPr>
          <t>SZV_F:FeladatKategoria</t>
        </r>
      </text>
    </comment>
    <comment ref="D642" authorId="0" shapeId="0" xr:uid="{7729BFE3-6E83-40D9-8C1C-E5FBC337721D}">
      <text>
        <r>
          <rPr>
            <sz val="11"/>
            <rFont val="Calibri"/>
            <family val="2"/>
            <charset val="238"/>
          </rPr>
          <t>SZV_F:FeladatMegnevezes</t>
        </r>
      </text>
    </comment>
    <comment ref="E642" authorId="0" shapeId="0" xr:uid="{8D2B0F18-42CD-4491-8FC4-635519DF317F}">
      <text>
        <r>
          <rPr>
            <sz val="11"/>
            <rFont val="Calibri"/>
            <family val="2"/>
            <charset val="238"/>
          </rPr>
          <t>SZV_F:ElviEngedelySzam</t>
        </r>
      </text>
    </comment>
    <comment ref="F642" authorId="0" shapeId="0" xr:uid="{DB9A80A3-57C3-4163-8F1D-35AAE14DE51E}">
      <text>
        <r>
          <rPr>
            <sz val="11"/>
            <rFont val="Calibri"/>
            <family val="2"/>
            <charset val="238"/>
          </rPr>
          <t>SZV_F:VKR_Kod</t>
        </r>
      </text>
    </comment>
    <comment ref="G642" authorId="0" shapeId="0" xr:uid="{DF375B98-EBDB-4371-9107-6C74F91185B8}">
      <text>
        <r>
          <rPr>
            <sz val="11"/>
            <rFont val="Calibri"/>
            <family val="2"/>
            <charset val="238"/>
          </rPr>
          <t>SZV_F:VKR_Nev</t>
        </r>
      </text>
    </comment>
    <comment ref="H642" authorId="0" shapeId="0" xr:uid="{1E9627AD-706B-450B-921C-EB672861A18E}">
      <text>
        <r>
          <rPr>
            <sz val="11"/>
            <rFont val="Calibri"/>
            <family val="2"/>
            <charset val="238"/>
          </rPr>
          <t>SZV_F:FeladatAzonosito</t>
        </r>
      </text>
    </comment>
    <comment ref="I642" authorId="0" shapeId="0" xr:uid="{1AE39CB8-8310-46EB-B526-2DD98261E65F}">
      <text>
        <r>
          <rPr>
            <sz val="11"/>
            <rFont val="Calibri"/>
            <family val="2"/>
            <charset val="238"/>
          </rPr>
          <t>SZV_F:EllatasiTerulet</t>
        </r>
      </text>
    </comment>
    <comment ref="J642" authorId="0" shapeId="0" xr:uid="{7BD0B6A9-4736-4B5E-90F3-F39E7CB0495F}">
      <text>
        <r>
          <rPr>
            <sz val="11"/>
            <rFont val="Calibri"/>
            <family val="2"/>
            <charset val="238"/>
          </rPr>
          <t>SZV_F:EllatasertFelelos</t>
        </r>
      </text>
    </comment>
    <comment ref="K642" authorId="0" shapeId="0" xr:uid="{6F19A7D1-AD0C-442B-876C-25FEBEE053D3}">
      <text>
        <r>
          <rPr>
            <sz val="11"/>
            <rFont val="Calibri"/>
            <family val="2"/>
            <charset val="238"/>
          </rPr>
          <t>SZV_F:TervezettNettoKoltseg</t>
        </r>
      </text>
    </comment>
    <comment ref="L642" authorId="0" shapeId="0" xr:uid="{4849BC95-928F-4C06-B2B8-77A34006D916}">
      <text>
        <r>
          <rPr>
            <sz val="11"/>
            <rFont val="Calibri"/>
            <family val="2"/>
            <charset val="238"/>
          </rPr>
          <t>SZV_F:IdotartamKezdes</t>
        </r>
      </text>
    </comment>
    <comment ref="M642" authorId="0" shapeId="0" xr:uid="{B69ADBB7-E847-4A13-8ADE-A1045EA91600}">
      <text>
        <r>
          <rPr>
            <sz val="11"/>
            <rFont val="Calibri"/>
            <family val="2"/>
            <charset val="238"/>
          </rPr>
          <t>SZV_F:IdotartamBefejezes</t>
        </r>
      </text>
    </comment>
    <comment ref="N642" authorId="0" shapeId="0" xr:uid="{16750C6A-865E-418E-B234-7565B56BEFB2}">
      <text>
        <r>
          <rPr>
            <sz val="11"/>
            <rFont val="Calibri"/>
            <family val="2"/>
            <charset val="238"/>
          </rPr>
          <t>SZV_F:NettoKoltsegUtem1</t>
        </r>
      </text>
    </comment>
    <comment ref="O642" authorId="0" shapeId="0" xr:uid="{8D0C2259-C9B0-4F2A-B617-462C194B1392}">
      <text>
        <r>
          <rPr>
            <sz val="11"/>
            <rFont val="Calibri"/>
            <family val="2"/>
            <charset val="238"/>
          </rPr>
          <t>SZV_F:NettoKoltsegUtem2</t>
        </r>
      </text>
    </comment>
    <comment ref="P642" authorId="0" shapeId="0" xr:uid="{752B0663-78A3-4169-AF23-71AEE617B273}">
      <text>
        <r>
          <rPr>
            <sz val="11"/>
            <rFont val="Calibri"/>
            <family val="2"/>
            <charset val="238"/>
          </rPr>
          <t>SZV_F:EM_Melleklet2_KTG</t>
        </r>
      </text>
    </comment>
    <comment ref="R642" authorId="0" shapeId="0" xr:uid="{37BBEBF7-00C3-4953-AC6E-D342CDC1D012}">
      <text>
        <r>
          <rPr>
            <sz val="11"/>
            <rFont val="Calibri"/>
            <family val="2"/>
            <charset val="238"/>
          </rPr>
          <t>SZV_F:HDUtem1</t>
        </r>
      </text>
    </comment>
    <comment ref="S642" authorId="0" shapeId="0" xr:uid="{5ACC4980-90F0-4495-97CC-28EA7E5478B7}">
      <text>
        <r>
          <rPr>
            <sz val="11"/>
            <rFont val="Calibri"/>
            <family val="2"/>
            <charset val="238"/>
          </rPr>
          <t>SZV_F:ECSUtem1</t>
        </r>
      </text>
    </comment>
    <comment ref="T642" authorId="0" shapeId="0" xr:uid="{D2CDD133-0785-43CA-89C0-A37465F5DC42}">
      <text>
        <r>
          <rPr>
            <sz val="11"/>
            <rFont val="Calibri"/>
            <family val="2"/>
            <charset val="238"/>
          </rPr>
          <t>SZV_F:KFHUtem1</t>
        </r>
      </text>
    </comment>
    <comment ref="U642" authorId="0" shapeId="0" xr:uid="{CA46235B-1C9F-47B3-BB5D-34BC967DF5E9}">
      <text>
        <r>
          <rPr>
            <sz val="11"/>
            <rFont val="Calibri"/>
            <family val="2"/>
            <charset val="238"/>
          </rPr>
          <t>SZV_F:Egyeb_SajatUtem1</t>
        </r>
      </text>
    </comment>
    <comment ref="V642" authorId="0" shapeId="0" xr:uid="{CD804E80-B6A4-4582-B65A-ED65E59D0076}">
      <text>
        <r>
          <rPr>
            <sz val="11"/>
            <rFont val="Calibri"/>
            <family val="2"/>
            <charset val="238"/>
          </rPr>
          <t>SZV_F:DijUtem1</t>
        </r>
      </text>
    </comment>
    <comment ref="W642" authorId="0" shapeId="0" xr:uid="{C6993D82-40ED-471B-BA1A-6519D3DB63BD}">
      <text>
        <r>
          <rPr>
            <sz val="11"/>
            <rFont val="Calibri"/>
            <family val="2"/>
            <charset val="238"/>
          </rPr>
          <t>SZV_F:EM_Melleklet1_Utem1</t>
        </r>
      </text>
    </comment>
    <comment ref="X642" authorId="0" shapeId="0" xr:uid="{22445031-4501-4BF6-BF2A-6B520AB20442}">
      <text>
        <r>
          <rPr>
            <sz val="11"/>
            <rFont val="Calibri"/>
            <family val="2"/>
            <charset val="238"/>
          </rPr>
          <t>SZV_F:EgyebAllamiUtem1</t>
        </r>
      </text>
    </comment>
    <comment ref="Y642" authorId="0" shapeId="0" xr:uid="{B3872D5A-724E-43D4-985F-4C6479B15FC0}">
      <text>
        <r>
          <rPr>
            <sz val="11"/>
            <rFont val="Calibri"/>
            <family val="2"/>
            <charset val="238"/>
          </rPr>
          <t>SZV_F:OnkormanyzatiUtem1</t>
        </r>
      </text>
    </comment>
    <comment ref="Z642" authorId="0" shapeId="0" xr:uid="{FA5E13DE-BE4F-4616-A939-DF2748571743}">
      <text>
        <r>
          <rPr>
            <sz val="11"/>
            <rFont val="Calibri"/>
            <family val="2"/>
            <charset val="238"/>
          </rPr>
          <t>SZV_F:EUUtem1</t>
        </r>
      </text>
    </comment>
    <comment ref="AA642" authorId="0" shapeId="0" xr:uid="{C053E613-89D9-4FE5-9268-DC80F1AD96AB}">
      <text>
        <r>
          <rPr>
            <sz val="11"/>
            <rFont val="Calibri"/>
            <family val="2"/>
            <charset val="238"/>
          </rPr>
          <t>SZV_F:EgyebUtem1</t>
        </r>
      </text>
    </comment>
    <comment ref="AB642" authorId="0" shapeId="0" xr:uid="{ACC22D2C-9F91-4527-BFCE-198A55BD1075}">
      <text>
        <r>
          <rPr>
            <sz val="11"/>
            <rFont val="Calibri"/>
            <family val="2"/>
            <charset val="238"/>
          </rPr>
          <t>SZV_F:HitelKotvenyUtem1</t>
        </r>
      </text>
    </comment>
    <comment ref="AC642" authorId="0" shapeId="0" xr:uid="{837055C1-904D-4C54-9965-8AB0C267CF0E}">
      <text>
        <r>
          <rPr>
            <sz val="11"/>
            <rFont val="Calibri"/>
            <family val="2"/>
            <charset val="238"/>
          </rPr>
          <t>SZV_F:OsszesenUtem1</t>
        </r>
      </text>
    </comment>
    <comment ref="AF642" authorId="0" shapeId="0" xr:uid="{43A32FEE-4D30-414C-863C-20AF11A93626}">
      <text>
        <r>
          <rPr>
            <sz val="11"/>
            <rFont val="Calibri"/>
            <family val="2"/>
            <charset val="238"/>
          </rPr>
          <t>SZV_F:HDUtem2</t>
        </r>
      </text>
    </comment>
    <comment ref="AG642" authorId="0" shapeId="0" xr:uid="{141EB7DD-A960-4EEC-85E7-B391BCA9BEEE}">
      <text>
        <r>
          <rPr>
            <sz val="11"/>
            <rFont val="Calibri"/>
            <family val="2"/>
            <charset val="238"/>
          </rPr>
          <t>SZV_F:ECSUtem2</t>
        </r>
      </text>
    </comment>
    <comment ref="AH642" authorId="0" shapeId="0" xr:uid="{32C0647B-F2A1-4AF3-9A4F-3E23B7F0118E}">
      <text>
        <r>
          <rPr>
            <sz val="11"/>
            <rFont val="Calibri"/>
            <family val="2"/>
            <charset val="238"/>
          </rPr>
          <t>SZV_F:KFHUtem2</t>
        </r>
      </text>
    </comment>
    <comment ref="AI642" authorId="0" shapeId="0" xr:uid="{7D1AAE98-0FEA-42EA-850D-76D06DC18BA6}">
      <text>
        <r>
          <rPr>
            <sz val="11"/>
            <rFont val="Calibri"/>
            <family val="2"/>
            <charset val="238"/>
          </rPr>
          <t>SZV_F:Egyeb_SajatUtem2</t>
        </r>
      </text>
    </comment>
    <comment ref="AJ642" authorId="0" shapeId="0" xr:uid="{B1CA36E4-FE48-4D1D-B10A-FEE46FE3CE16}">
      <text>
        <r>
          <rPr>
            <sz val="11"/>
            <rFont val="Calibri"/>
            <family val="2"/>
            <charset val="238"/>
          </rPr>
          <t>SZV_F:DijUtem2</t>
        </r>
      </text>
    </comment>
    <comment ref="AK642" authorId="0" shapeId="0" xr:uid="{E79CB980-8876-468A-BF77-EB920E10D19E}">
      <text>
        <r>
          <rPr>
            <sz val="11"/>
            <rFont val="Calibri"/>
            <family val="2"/>
            <charset val="238"/>
          </rPr>
          <t>SZV_F:EM_Melleklet1_Utem2</t>
        </r>
      </text>
    </comment>
    <comment ref="AL642" authorId="0" shapeId="0" xr:uid="{CEF32D18-FD51-491E-B8F6-11BA8A82F0FB}">
      <text>
        <r>
          <rPr>
            <sz val="11"/>
            <rFont val="Calibri"/>
            <family val="2"/>
            <charset val="238"/>
          </rPr>
          <t>SZV_F:EgyebAllamiUtem2</t>
        </r>
      </text>
    </comment>
    <comment ref="AM642" authorId="0" shapeId="0" xr:uid="{76F1FB1D-5FC8-4889-851F-5984C663130E}">
      <text>
        <r>
          <rPr>
            <sz val="11"/>
            <rFont val="Calibri"/>
            <family val="2"/>
            <charset val="238"/>
          </rPr>
          <t>SZV_F:OnkormanyzatiUtem2</t>
        </r>
      </text>
    </comment>
    <comment ref="AN642" authorId="0" shapeId="0" xr:uid="{AD13DE0D-5DA2-46DA-967D-10BB0E0DE261}">
      <text>
        <r>
          <rPr>
            <sz val="11"/>
            <rFont val="Calibri"/>
            <family val="2"/>
            <charset val="238"/>
          </rPr>
          <t>SZV_F:EUUtem2</t>
        </r>
      </text>
    </comment>
    <comment ref="AO642" authorId="0" shapeId="0" xr:uid="{07BF2A51-D3FE-43B3-9D84-7D49C43C1982}">
      <text>
        <r>
          <rPr>
            <sz val="11"/>
            <rFont val="Calibri"/>
            <family val="2"/>
            <charset val="238"/>
          </rPr>
          <t>SZV_F:EgyebUtem2</t>
        </r>
      </text>
    </comment>
    <comment ref="AP642" authorId="0" shapeId="0" xr:uid="{6FBAFF45-34E0-4E3A-8BA8-26F05B1B6E00}">
      <text>
        <r>
          <rPr>
            <sz val="11"/>
            <rFont val="Calibri"/>
            <family val="2"/>
            <charset val="238"/>
          </rPr>
          <t>SZV_F:HitelKotvenyUtem2</t>
        </r>
      </text>
    </comment>
    <comment ref="AQ642" authorId="0" shapeId="0" xr:uid="{455025D1-3130-42E0-8B8E-066C2BF406F4}">
      <text>
        <r>
          <rPr>
            <sz val="11"/>
            <rFont val="Calibri"/>
            <family val="2"/>
            <charset val="238"/>
          </rPr>
          <t>SZV_F:OsszesenUtem2</t>
        </r>
      </text>
    </comment>
    <comment ref="AR642" authorId="0" shapeId="0" xr:uid="{7FF3BB13-2A2C-4D19-BCBA-CE1F5356E4C7}">
      <text>
        <r>
          <rPr>
            <sz val="11"/>
            <rFont val="Calibri"/>
            <family val="2"/>
            <charset val="238"/>
          </rPr>
          <t>SZV_F:ForrashianyUtem2</t>
        </r>
      </text>
    </comment>
    <comment ref="AU642" authorId="0" shapeId="0" xr:uid="{DE684146-0EA3-43E3-A655-2D185218E58D}">
      <text>
        <r>
          <rPr>
            <sz val="11"/>
            <rFont val="Calibri"/>
            <family val="2"/>
            <charset val="238"/>
          </rPr>
          <t>SZV_F:Indokolas</t>
        </r>
      </text>
    </comment>
    <comment ref="AV642" authorId="0" shapeId="0" xr:uid="{B97FFB70-DBCE-42F9-AC58-DB7ECAB491D5}">
      <text>
        <r>
          <rPr>
            <sz val="11"/>
            <rFont val="Calibri"/>
            <family val="2"/>
            <charset val="238"/>
          </rPr>
          <t>SZV_F:Megjegyzes</t>
        </r>
      </text>
    </comment>
    <comment ref="AW642" authorId="0" shapeId="0" xr:uid="{5DB9F454-2721-4D94-8BDA-ABF5F5433157}">
      <text>
        <r>
          <rPr>
            <sz val="11"/>
            <rFont val="Calibri"/>
            <family val="2"/>
            <charset val="238"/>
          </rPr>
          <t>SZV_F:FeladatSorszam</t>
        </r>
      </text>
    </comment>
    <comment ref="AY642" authorId="0" shapeId="0" xr:uid="{1CFC7231-0DA8-4D92-9CD6-3861366BB811}">
      <text>
        <r>
          <rPr>
            <sz val="11"/>
            <rFont val="Calibri"/>
            <family val="2"/>
            <charset val="238"/>
          </rPr>
          <t>SZV_F:ISA</t>
        </r>
      </text>
    </comment>
    <comment ref="B643" authorId="0" shapeId="0" xr:uid="{5FA2BD14-AE21-4642-B69C-C4E12B85B30A}">
      <text>
        <r>
          <rPr>
            <sz val="11"/>
            <rFont val="Calibri"/>
            <family val="2"/>
            <charset val="238"/>
          </rPr>
          <t>SZV_F:FontossagiSorrent</t>
        </r>
      </text>
    </comment>
    <comment ref="C643" authorId="0" shapeId="0" xr:uid="{FAD9F3E8-17ED-48A6-8166-75EF7F5AA943}">
      <text>
        <r>
          <rPr>
            <sz val="11"/>
            <rFont val="Calibri"/>
            <family val="2"/>
            <charset val="238"/>
          </rPr>
          <t>SZV_F:FeladatKategoria</t>
        </r>
      </text>
    </comment>
    <comment ref="D643" authorId="0" shapeId="0" xr:uid="{20495F81-D0EB-4551-9719-3F2D2550790F}">
      <text>
        <r>
          <rPr>
            <sz val="11"/>
            <rFont val="Calibri"/>
            <family val="2"/>
            <charset val="238"/>
          </rPr>
          <t>SZV_F:FeladatMegnevezes</t>
        </r>
      </text>
    </comment>
    <comment ref="E643" authorId="0" shapeId="0" xr:uid="{6FFB9D6B-B31E-4089-9DA1-A8C7CE881179}">
      <text>
        <r>
          <rPr>
            <sz val="11"/>
            <rFont val="Calibri"/>
            <family val="2"/>
            <charset val="238"/>
          </rPr>
          <t>SZV_F:ElviEngedelySzam</t>
        </r>
      </text>
    </comment>
    <comment ref="F643" authorId="0" shapeId="0" xr:uid="{147F1AEF-C534-4413-B2A9-F4158688A008}">
      <text>
        <r>
          <rPr>
            <sz val="11"/>
            <rFont val="Calibri"/>
            <family val="2"/>
            <charset val="238"/>
          </rPr>
          <t>SZV_F:VKR_Kod</t>
        </r>
      </text>
    </comment>
    <comment ref="G643" authorId="0" shapeId="0" xr:uid="{BC1CE20C-35AB-4257-A6AD-75334F52FD8D}">
      <text>
        <r>
          <rPr>
            <sz val="11"/>
            <rFont val="Calibri"/>
            <family val="2"/>
            <charset val="238"/>
          </rPr>
          <t>SZV_F:VKR_Nev</t>
        </r>
      </text>
    </comment>
    <comment ref="H643" authorId="0" shapeId="0" xr:uid="{467F18AB-ED1C-4C23-84F7-834519A4CB11}">
      <text>
        <r>
          <rPr>
            <sz val="11"/>
            <rFont val="Calibri"/>
            <family val="2"/>
            <charset val="238"/>
          </rPr>
          <t>SZV_F:FeladatAzonosito</t>
        </r>
      </text>
    </comment>
    <comment ref="I643" authorId="0" shapeId="0" xr:uid="{4042E20D-06E5-44E3-891C-8BC9BCE51E4D}">
      <text>
        <r>
          <rPr>
            <sz val="11"/>
            <rFont val="Calibri"/>
            <family val="2"/>
            <charset val="238"/>
          </rPr>
          <t>SZV_F:EllatasiTerulet</t>
        </r>
      </text>
    </comment>
    <comment ref="J643" authorId="0" shapeId="0" xr:uid="{229174B3-77B5-43B7-BF5D-CFDD4A0EA4A0}">
      <text>
        <r>
          <rPr>
            <sz val="11"/>
            <rFont val="Calibri"/>
            <family val="2"/>
            <charset val="238"/>
          </rPr>
          <t>SZV_F:EllatasertFelelos</t>
        </r>
      </text>
    </comment>
    <comment ref="K643" authorId="0" shapeId="0" xr:uid="{074422FA-D9A2-4B32-B050-F3FE1B21C4B4}">
      <text>
        <r>
          <rPr>
            <sz val="11"/>
            <rFont val="Calibri"/>
            <family val="2"/>
            <charset val="238"/>
          </rPr>
          <t>SZV_F:TervezettNettoKoltseg</t>
        </r>
      </text>
    </comment>
    <comment ref="L643" authorId="0" shapeId="0" xr:uid="{FA886B57-740B-44B4-AF1F-EE1E5145D505}">
      <text>
        <r>
          <rPr>
            <sz val="11"/>
            <rFont val="Calibri"/>
            <family val="2"/>
            <charset val="238"/>
          </rPr>
          <t>SZV_F:IdotartamKezdes</t>
        </r>
      </text>
    </comment>
    <comment ref="M643" authorId="0" shapeId="0" xr:uid="{AF15BE86-2221-465D-A32A-39A08DC788C6}">
      <text>
        <r>
          <rPr>
            <sz val="11"/>
            <rFont val="Calibri"/>
            <family val="2"/>
            <charset val="238"/>
          </rPr>
          <t>SZV_F:IdotartamBefejezes</t>
        </r>
      </text>
    </comment>
    <comment ref="N643" authorId="0" shapeId="0" xr:uid="{E85D5813-9E98-4E6C-86C4-65D99CAF6B9D}">
      <text>
        <r>
          <rPr>
            <sz val="11"/>
            <rFont val="Calibri"/>
            <family val="2"/>
            <charset val="238"/>
          </rPr>
          <t>SZV_F:NettoKoltsegUtem1</t>
        </r>
      </text>
    </comment>
    <comment ref="O643" authorId="0" shapeId="0" xr:uid="{8F7026A5-F090-486F-8F33-D8D7C3C2CFD7}">
      <text>
        <r>
          <rPr>
            <sz val="11"/>
            <rFont val="Calibri"/>
            <family val="2"/>
            <charset val="238"/>
          </rPr>
          <t>SZV_F:NettoKoltsegUtem2</t>
        </r>
      </text>
    </comment>
    <comment ref="P643" authorId="0" shapeId="0" xr:uid="{B140B15E-694E-4CE4-B254-232087777717}">
      <text>
        <r>
          <rPr>
            <sz val="11"/>
            <rFont val="Calibri"/>
            <family val="2"/>
            <charset val="238"/>
          </rPr>
          <t>SZV_F:EM_Melleklet2_KTG</t>
        </r>
      </text>
    </comment>
    <comment ref="R643" authorId="0" shapeId="0" xr:uid="{EF497F91-EC2E-48EE-A9E2-3C4270BC7CF4}">
      <text>
        <r>
          <rPr>
            <sz val="11"/>
            <rFont val="Calibri"/>
            <family val="2"/>
            <charset val="238"/>
          </rPr>
          <t>SZV_F:HDUtem1</t>
        </r>
      </text>
    </comment>
    <comment ref="S643" authorId="0" shapeId="0" xr:uid="{3066B1BD-3A41-4358-B740-35B242D3BCBA}">
      <text>
        <r>
          <rPr>
            <sz val="11"/>
            <rFont val="Calibri"/>
            <family val="2"/>
            <charset val="238"/>
          </rPr>
          <t>SZV_F:ECSUtem1</t>
        </r>
      </text>
    </comment>
    <comment ref="T643" authorId="0" shapeId="0" xr:uid="{305E776F-C41E-489E-9EC9-670CAFAE8843}">
      <text>
        <r>
          <rPr>
            <sz val="11"/>
            <rFont val="Calibri"/>
            <family val="2"/>
            <charset val="238"/>
          </rPr>
          <t>SZV_F:KFHUtem1</t>
        </r>
      </text>
    </comment>
    <comment ref="U643" authorId="0" shapeId="0" xr:uid="{A0582CDB-0E67-48BF-B5C0-ACA3D0656649}">
      <text>
        <r>
          <rPr>
            <sz val="11"/>
            <rFont val="Calibri"/>
            <family val="2"/>
            <charset val="238"/>
          </rPr>
          <t>SZV_F:Egyeb_SajatUtem1</t>
        </r>
      </text>
    </comment>
    <comment ref="V643" authorId="0" shapeId="0" xr:uid="{03AF8679-935E-4682-83BC-08FB7E2931E0}">
      <text>
        <r>
          <rPr>
            <sz val="11"/>
            <rFont val="Calibri"/>
            <family val="2"/>
            <charset val="238"/>
          </rPr>
          <t>SZV_F:DijUtem1</t>
        </r>
      </text>
    </comment>
    <comment ref="W643" authorId="0" shapeId="0" xr:uid="{941B668C-9EBA-4BDE-92BC-0D9FB9307ADF}">
      <text>
        <r>
          <rPr>
            <sz val="11"/>
            <rFont val="Calibri"/>
            <family val="2"/>
            <charset val="238"/>
          </rPr>
          <t>SZV_F:EM_Melleklet1_Utem1</t>
        </r>
      </text>
    </comment>
    <comment ref="X643" authorId="0" shapeId="0" xr:uid="{25BB7525-0283-4979-AC4C-E1D19C33A083}">
      <text>
        <r>
          <rPr>
            <sz val="11"/>
            <rFont val="Calibri"/>
            <family val="2"/>
            <charset val="238"/>
          </rPr>
          <t>SZV_F:EgyebAllamiUtem1</t>
        </r>
      </text>
    </comment>
    <comment ref="Y643" authorId="0" shapeId="0" xr:uid="{499D938E-45BB-464B-8E0D-90BA7658E41A}">
      <text>
        <r>
          <rPr>
            <sz val="11"/>
            <rFont val="Calibri"/>
            <family val="2"/>
            <charset val="238"/>
          </rPr>
          <t>SZV_F:OnkormanyzatiUtem1</t>
        </r>
      </text>
    </comment>
    <comment ref="Z643" authorId="0" shapeId="0" xr:uid="{F95657D4-35DE-4FFA-A208-0FD1F070DC83}">
      <text>
        <r>
          <rPr>
            <sz val="11"/>
            <rFont val="Calibri"/>
            <family val="2"/>
            <charset val="238"/>
          </rPr>
          <t>SZV_F:EUUtem1</t>
        </r>
      </text>
    </comment>
    <comment ref="AA643" authorId="0" shapeId="0" xr:uid="{814309DA-AF74-42FC-A5E3-8EB46C1324DE}">
      <text>
        <r>
          <rPr>
            <sz val="11"/>
            <rFont val="Calibri"/>
            <family val="2"/>
            <charset val="238"/>
          </rPr>
          <t>SZV_F:EgyebUtem1</t>
        </r>
      </text>
    </comment>
    <comment ref="AB643" authorId="0" shapeId="0" xr:uid="{2E5BC53F-D62F-4012-8DBC-C78A1436BC9C}">
      <text>
        <r>
          <rPr>
            <sz val="11"/>
            <rFont val="Calibri"/>
            <family val="2"/>
            <charset val="238"/>
          </rPr>
          <t>SZV_F:HitelKotvenyUtem1</t>
        </r>
      </text>
    </comment>
    <comment ref="AC643" authorId="0" shapeId="0" xr:uid="{4EF06FBF-07D8-4B5F-A42F-3A5F989D1E73}">
      <text>
        <r>
          <rPr>
            <sz val="11"/>
            <rFont val="Calibri"/>
            <family val="2"/>
            <charset val="238"/>
          </rPr>
          <t>SZV_F:OsszesenUtem1</t>
        </r>
      </text>
    </comment>
    <comment ref="AF643" authorId="0" shapeId="0" xr:uid="{E1BC9FED-5421-4F91-8175-C758754CA1D5}">
      <text>
        <r>
          <rPr>
            <sz val="11"/>
            <rFont val="Calibri"/>
            <family val="2"/>
            <charset val="238"/>
          </rPr>
          <t>SZV_F:HDUtem2</t>
        </r>
      </text>
    </comment>
    <comment ref="AG643" authorId="0" shapeId="0" xr:uid="{0B99A6E9-57DC-4BA7-BEAF-91C2B9B0B143}">
      <text>
        <r>
          <rPr>
            <sz val="11"/>
            <rFont val="Calibri"/>
            <family val="2"/>
            <charset val="238"/>
          </rPr>
          <t>SZV_F:ECSUtem2</t>
        </r>
      </text>
    </comment>
    <comment ref="AH643" authorId="0" shapeId="0" xr:uid="{32691994-3188-4E6A-9BC3-D5F6CD1B3CF1}">
      <text>
        <r>
          <rPr>
            <sz val="11"/>
            <rFont val="Calibri"/>
            <family val="2"/>
            <charset val="238"/>
          </rPr>
          <t>SZV_F:KFHUtem2</t>
        </r>
      </text>
    </comment>
    <comment ref="AI643" authorId="0" shapeId="0" xr:uid="{5B8444F0-5F0C-4B60-ABF0-0C0E580D12B9}">
      <text>
        <r>
          <rPr>
            <sz val="11"/>
            <rFont val="Calibri"/>
            <family val="2"/>
            <charset val="238"/>
          </rPr>
          <t>SZV_F:Egyeb_SajatUtem2</t>
        </r>
      </text>
    </comment>
    <comment ref="AJ643" authorId="0" shapeId="0" xr:uid="{1656375C-E506-4D99-8768-5E610D7DA6A3}">
      <text>
        <r>
          <rPr>
            <sz val="11"/>
            <rFont val="Calibri"/>
            <family val="2"/>
            <charset val="238"/>
          </rPr>
          <t>SZV_F:DijUtem2</t>
        </r>
      </text>
    </comment>
    <comment ref="AK643" authorId="0" shapeId="0" xr:uid="{B1543E77-7836-4ABD-B27B-2F58DA27B106}">
      <text>
        <r>
          <rPr>
            <sz val="11"/>
            <rFont val="Calibri"/>
            <family val="2"/>
            <charset val="238"/>
          </rPr>
          <t>SZV_F:EM_Melleklet1_Utem2</t>
        </r>
      </text>
    </comment>
    <comment ref="AL643" authorId="0" shapeId="0" xr:uid="{146CEFE3-9F87-4700-9EC8-C5A8EB3A877F}">
      <text>
        <r>
          <rPr>
            <sz val="11"/>
            <rFont val="Calibri"/>
            <family val="2"/>
            <charset val="238"/>
          </rPr>
          <t>SZV_F:EgyebAllamiUtem2</t>
        </r>
      </text>
    </comment>
    <comment ref="AM643" authorId="0" shapeId="0" xr:uid="{3CBDC41C-81AA-4DBE-9065-DD76B2D9AC04}">
      <text>
        <r>
          <rPr>
            <sz val="11"/>
            <rFont val="Calibri"/>
            <family val="2"/>
            <charset val="238"/>
          </rPr>
          <t>SZV_F:OnkormanyzatiUtem2</t>
        </r>
      </text>
    </comment>
    <comment ref="AN643" authorId="0" shapeId="0" xr:uid="{C2545AFB-0F0C-451C-A74B-8D0F88D35ED5}">
      <text>
        <r>
          <rPr>
            <sz val="11"/>
            <rFont val="Calibri"/>
            <family val="2"/>
            <charset val="238"/>
          </rPr>
          <t>SZV_F:EUUtem2</t>
        </r>
      </text>
    </comment>
    <comment ref="AO643" authorId="0" shapeId="0" xr:uid="{390BD1B5-DBDF-475F-871A-35167F7581DA}">
      <text>
        <r>
          <rPr>
            <sz val="11"/>
            <rFont val="Calibri"/>
            <family val="2"/>
            <charset val="238"/>
          </rPr>
          <t>SZV_F:EgyebUtem2</t>
        </r>
      </text>
    </comment>
    <comment ref="AP643" authorId="0" shapeId="0" xr:uid="{37F3559E-5823-46A2-86EF-ECC4463CCBF4}">
      <text>
        <r>
          <rPr>
            <sz val="11"/>
            <rFont val="Calibri"/>
            <family val="2"/>
            <charset val="238"/>
          </rPr>
          <t>SZV_F:HitelKotvenyUtem2</t>
        </r>
      </text>
    </comment>
    <comment ref="AQ643" authorId="0" shapeId="0" xr:uid="{321DDB0A-5B11-4590-A68F-596515E78585}">
      <text>
        <r>
          <rPr>
            <sz val="11"/>
            <rFont val="Calibri"/>
            <family val="2"/>
            <charset val="238"/>
          </rPr>
          <t>SZV_F:OsszesenUtem2</t>
        </r>
      </text>
    </comment>
    <comment ref="AR643" authorId="0" shapeId="0" xr:uid="{937955CE-998F-4EA2-8430-7EA1879C4037}">
      <text>
        <r>
          <rPr>
            <sz val="11"/>
            <rFont val="Calibri"/>
            <family val="2"/>
            <charset val="238"/>
          </rPr>
          <t>SZV_F:ForrashianyUtem2</t>
        </r>
      </text>
    </comment>
    <comment ref="AU643" authorId="0" shapeId="0" xr:uid="{6BB56E3A-9ECA-460D-871C-035153E126C1}">
      <text>
        <r>
          <rPr>
            <sz val="11"/>
            <rFont val="Calibri"/>
            <family val="2"/>
            <charset val="238"/>
          </rPr>
          <t>SZV_F:Indokolas</t>
        </r>
      </text>
    </comment>
    <comment ref="AV643" authorId="0" shapeId="0" xr:uid="{9436C7CD-ED89-4735-A148-356EBDF7FB1B}">
      <text>
        <r>
          <rPr>
            <sz val="11"/>
            <rFont val="Calibri"/>
            <family val="2"/>
            <charset val="238"/>
          </rPr>
          <t>SZV_F:Megjegyzes</t>
        </r>
      </text>
    </comment>
    <comment ref="AW643" authorId="0" shapeId="0" xr:uid="{82667E9A-3DDD-47D8-AF8D-E4D9B48D73B5}">
      <text>
        <r>
          <rPr>
            <sz val="11"/>
            <rFont val="Calibri"/>
            <family val="2"/>
            <charset val="238"/>
          </rPr>
          <t>SZV_F:FeladatSorszam</t>
        </r>
      </text>
    </comment>
    <comment ref="AY643" authorId="0" shapeId="0" xr:uid="{A89AF1F2-0C61-4E8F-9798-74718250F2CF}">
      <text>
        <r>
          <rPr>
            <sz val="11"/>
            <rFont val="Calibri"/>
            <family val="2"/>
            <charset val="238"/>
          </rPr>
          <t>SZV_F:ISA</t>
        </r>
      </text>
    </comment>
    <comment ref="B644" authorId="0" shapeId="0" xr:uid="{BAAA754C-E56F-497A-9E76-A6051C290BE8}">
      <text>
        <r>
          <rPr>
            <sz val="11"/>
            <rFont val="Calibri"/>
            <family val="2"/>
            <charset val="238"/>
          </rPr>
          <t>SZV_F:FontossagiSorrent</t>
        </r>
      </text>
    </comment>
    <comment ref="C644" authorId="0" shapeId="0" xr:uid="{AAF7C477-B4EB-4371-A092-3139908B70A9}">
      <text>
        <r>
          <rPr>
            <sz val="11"/>
            <rFont val="Calibri"/>
            <family val="2"/>
            <charset val="238"/>
          </rPr>
          <t>SZV_F:FeladatKategoria</t>
        </r>
      </text>
    </comment>
    <comment ref="D644" authorId="0" shapeId="0" xr:uid="{C2A4001F-C6FB-439B-AE66-2F1AE9343805}">
      <text>
        <r>
          <rPr>
            <sz val="11"/>
            <rFont val="Calibri"/>
            <family val="2"/>
            <charset val="238"/>
          </rPr>
          <t>SZV_F:FeladatMegnevezes</t>
        </r>
      </text>
    </comment>
    <comment ref="E644" authorId="0" shapeId="0" xr:uid="{FB812AF2-FB09-4156-8CB2-A6D1088A504E}">
      <text>
        <r>
          <rPr>
            <sz val="11"/>
            <rFont val="Calibri"/>
            <family val="2"/>
            <charset val="238"/>
          </rPr>
          <t>SZV_F:ElviEngedelySzam</t>
        </r>
      </text>
    </comment>
    <comment ref="F644" authorId="0" shapeId="0" xr:uid="{83F8D8C5-17A9-44F8-914A-6769732614FD}">
      <text>
        <r>
          <rPr>
            <sz val="11"/>
            <rFont val="Calibri"/>
            <family val="2"/>
            <charset val="238"/>
          </rPr>
          <t>SZV_F:VKR_Kod</t>
        </r>
      </text>
    </comment>
    <comment ref="G644" authorId="0" shapeId="0" xr:uid="{BBE5681A-ECE1-4D7D-9A33-A7B3E9D8DD37}">
      <text>
        <r>
          <rPr>
            <sz val="11"/>
            <rFont val="Calibri"/>
            <family val="2"/>
            <charset val="238"/>
          </rPr>
          <t>SZV_F:VKR_Nev</t>
        </r>
      </text>
    </comment>
    <comment ref="H644" authorId="0" shapeId="0" xr:uid="{6A338E7B-EADF-4DFC-8BC6-362D6CC290A0}">
      <text>
        <r>
          <rPr>
            <sz val="11"/>
            <rFont val="Calibri"/>
            <family val="2"/>
            <charset val="238"/>
          </rPr>
          <t>SZV_F:FeladatAzonosito</t>
        </r>
      </text>
    </comment>
    <comment ref="I644" authorId="0" shapeId="0" xr:uid="{7B3D2824-A0C7-4DFD-9036-C86A544A5A84}">
      <text>
        <r>
          <rPr>
            <sz val="11"/>
            <rFont val="Calibri"/>
            <family val="2"/>
            <charset val="238"/>
          </rPr>
          <t>SZV_F:EllatasiTerulet</t>
        </r>
      </text>
    </comment>
    <comment ref="J644" authorId="0" shapeId="0" xr:uid="{998000F1-D6C1-4E2D-B8EC-FAFB40008B3D}">
      <text>
        <r>
          <rPr>
            <sz val="11"/>
            <rFont val="Calibri"/>
            <family val="2"/>
            <charset val="238"/>
          </rPr>
          <t>SZV_F:EllatasertFelelos</t>
        </r>
      </text>
    </comment>
    <comment ref="K644" authorId="0" shapeId="0" xr:uid="{9E864FAA-F000-4BC2-B5DC-C522DCE16474}">
      <text>
        <r>
          <rPr>
            <sz val="11"/>
            <rFont val="Calibri"/>
            <family val="2"/>
            <charset val="238"/>
          </rPr>
          <t>SZV_F:TervezettNettoKoltseg</t>
        </r>
      </text>
    </comment>
    <comment ref="L644" authorId="0" shapeId="0" xr:uid="{932EC406-92AA-4061-AB5C-A1EF55D21F74}">
      <text>
        <r>
          <rPr>
            <sz val="11"/>
            <rFont val="Calibri"/>
            <family val="2"/>
            <charset val="238"/>
          </rPr>
          <t>SZV_F:IdotartamKezdes</t>
        </r>
      </text>
    </comment>
    <comment ref="M644" authorId="0" shapeId="0" xr:uid="{631B2125-5F04-4FA2-A8A7-E7FA1A4D6FC3}">
      <text>
        <r>
          <rPr>
            <sz val="11"/>
            <rFont val="Calibri"/>
            <family val="2"/>
            <charset val="238"/>
          </rPr>
          <t>SZV_F:IdotartamBefejezes</t>
        </r>
      </text>
    </comment>
    <comment ref="N644" authorId="0" shapeId="0" xr:uid="{0E33AF6B-FD9A-41F8-8F96-A04AFA1C3A0B}">
      <text>
        <r>
          <rPr>
            <sz val="11"/>
            <rFont val="Calibri"/>
            <family val="2"/>
            <charset val="238"/>
          </rPr>
          <t>SZV_F:NettoKoltsegUtem1</t>
        </r>
      </text>
    </comment>
    <comment ref="O644" authorId="0" shapeId="0" xr:uid="{02DE76C6-AFE0-42BB-82EA-DA7E229430AB}">
      <text>
        <r>
          <rPr>
            <sz val="11"/>
            <rFont val="Calibri"/>
            <family val="2"/>
            <charset val="238"/>
          </rPr>
          <t>SZV_F:NettoKoltsegUtem2</t>
        </r>
      </text>
    </comment>
    <comment ref="P644" authorId="0" shapeId="0" xr:uid="{92003E94-4E70-46E8-8FBE-33C70FDD88A5}">
      <text>
        <r>
          <rPr>
            <sz val="11"/>
            <rFont val="Calibri"/>
            <family val="2"/>
            <charset val="238"/>
          </rPr>
          <t>SZV_F:EM_Melleklet2_KTG</t>
        </r>
      </text>
    </comment>
    <comment ref="R644" authorId="0" shapeId="0" xr:uid="{50E92FD5-7E4B-492D-B9CD-9D2865B9F6B7}">
      <text>
        <r>
          <rPr>
            <sz val="11"/>
            <rFont val="Calibri"/>
            <family val="2"/>
            <charset val="238"/>
          </rPr>
          <t>SZV_F:HDUtem1</t>
        </r>
      </text>
    </comment>
    <comment ref="S644" authorId="0" shapeId="0" xr:uid="{F012ACD0-87C5-4FBE-A428-971A1EAD759F}">
      <text>
        <r>
          <rPr>
            <sz val="11"/>
            <rFont val="Calibri"/>
            <family val="2"/>
            <charset val="238"/>
          </rPr>
          <t>SZV_F:ECSUtem1</t>
        </r>
      </text>
    </comment>
    <comment ref="T644" authorId="0" shapeId="0" xr:uid="{FD950B59-A83E-4B0A-B5CE-4A51A63BD4C7}">
      <text>
        <r>
          <rPr>
            <sz val="11"/>
            <rFont val="Calibri"/>
            <family val="2"/>
            <charset val="238"/>
          </rPr>
          <t>SZV_F:KFHUtem1</t>
        </r>
      </text>
    </comment>
    <comment ref="U644" authorId="0" shapeId="0" xr:uid="{37F79E14-BC4E-45B2-986B-7C687F8E193F}">
      <text>
        <r>
          <rPr>
            <sz val="11"/>
            <rFont val="Calibri"/>
            <family val="2"/>
            <charset val="238"/>
          </rPr>
          <t>SZV_F:Egyeb_SajatUtem1</t>
        </r>
      </text>
    </comment>
    <comment ref="V644" authorId="0" shapeId="0" xr:uid="{7ECED1E5-D2E1-4095-B06C-34774BEA22ED}">
      <text>
        <r>
          <rPr>
            <sz val="11"/>
            <rFont val="Calibri"/>
            <family val="2"/>
            <charset val="238"/>
          </rPr>
          <t>SZV_F:DijUtem1</t>
        </r>
      </text>
    </comment>
    <comment ref="W644" authorId="0" shapeId="0" xr:uid="{6F3605C9-4D1A-4B6A-A3EA-1A9D48C48DBC}">
      <text>
        <r>
          <rPr>
            <sz val="11"/>
            <rFont val="Calibri"/>
            <family val="2"/>
            <charset val="238"/>
          </rPr>
          <t>SZV_F:EM_Melleklet1_Utem1</t>
        </r>
      </text>
    </comment>
    <comment ref="X644" authorId="0" shapeId="0" xr:uid="{80C04119-D301-44D4-91D6-A40EF8B3CB27}">
      <text>
        <r>
          <rPr>
            <sz val="11"/>
            <rFont val="Calibri"/>
            <family val="2"/>
            <charset val="238"/>
          </rPr>
          <t>SZV_F:EgyebAllamiUtem1</t>
        </r>
      </text>
    </comment>
    <comment ref="Y644" authorId="0" shapeId="0" xr:uid="{57FAEDF6-E0E5-4A9B-BA32-C38E28EACCA8}">
      <text>
        <r>
          <rPr>
            <sz val="11"/>
            <rFont val="Calibri"/>
            <family val="2"/>
            <charset val="238"/>
          </rPr>
          <t>SZV_F:OnkormanyzatiUtem1</t>
        </r>
      </text>
    </comment>
    <comment ref="Z644" authorId="0" shapeId="0" xr:uid="{06EEEDA1-7049-4EF2-99EF-D194D5DEA854}">
      <text>
        <r>
          <rPr>
            <sz val="11"/>
            <rFont val="Calibri"/>
            <family val="2"/>
            <charset val="238"/>
          </rPr>
          <t>SZV_F:EUUtem1</t>
        </r>
      </text>
    </comment>
    <comment ref="AA644" authorId="0" shapeId="0" xr:uid="{255269D0-6838-4BB7-B605-CCCE51BB4926}">
      <text>
        <r>
          <rPr>
            <sz val="11"/>
            <rFont val="Calibri"/>
            <family val="2"/>
            <charset val="238"/>
          </rPr>
          <t>SZV_F:EgyebUtem1</t>
        </r>
      </text>
    </comment>
    <comment ref="AB644" authorId="0" shapeId="0" xr:uid="{FBCB503A-94D0-4EA8-A774-EEF228C6CD3C}">
      <text>
        <r>
          <rPr>
            <sz val="11"/>
            <rFont val="Calibri"/>
            <family val="2"/>
            <charset val="238"/>
          </rPr>
          <t>SZV_F:HitelKotvenyUtem1</t>
        </r>
      </text>
    </comment>
    <comment ref="AC644" authorId="0" shapeId="0" xr:uid="{41E6378E-0FDD-4B96-AA88-A38C348985C9}">
      <text>
        <r>
          <rPr>
            <sz val="11"/>
            <rFont val="Calibri"/>
            <family val="2"/>
            <charset val="238"/>
          </rPr>
          <t>SZV_F:OsszesenUtem1</t>
        </r>
      </text>
    </comment>
    <comment ref="AF644" authorId="0" shapeId="0" xr:uid="{1984DB2B-B017-4712-8402-5C9A9D442CB9}">
      <text>
        <r>
          <rPr>
            <sz val="11"/>
            <rFont val="Calibri"/>
            <family val="2"/>
            <charset val="238"/>
          </rPr>
          <t>SZV_F:HDUtem2</t>
        </r>
      </text>
    </comment>
    <comment ref="AG644" authorId="0" shapeId="0" xr:uid="{6914088E-1AED-4BD5-9E95-F1BABBC294DB}">
      <text>
        <r>
          <rPr>
            <sz val="11"/>
            <rFont val="Calibri"/>
            <family val="2"/>
            <charset val="238"/>
          </rPr>
          <t>SZV_F:ECSUtem2</t>
        </r>
      </text>
    </comment>
    <comment ref="AH644" authorId="0" shapeId="0" xr:uid="{D49770CF-D596-4249-8E83-F9964D692F74}">
      <text>
        <r>
          <rPr>
            <sz val="11"/>
            <rFont val="Calibri"/>
            <family val="2"/>
            <charset val="238"/>
          </rPr>
          <t>SZV_F:KFHUtem2</t>
        </r>
      </text>
    </comment>
    <comment ref="AI644" authorId="0" shapeId="0" xr:uid="{66335490-92E5-4762-B760-E3558AD213A3}">
      <text>
        <r>
          <rPr>
            <sz val="11"/>
            <rFont val="Calibri"/>
            <family val="2"/>
            <charset val="238"/>
          </rPr>
          <t>SZV_F:Egyeb_SajatUtem2</t>
        </r>
      </text>
    </comment>
    <comment ref="AJ644" authorId="0" shapeId="0" xr:uid="{FFFE89A3-FA87-47E1-A9E8-3139675A4383}">
      <text>
        <r>
          <rPr>
            <sz val="11"/>
            <rFont val="Calibri"/>
            <family val="2"/>
            <charset val="238"/>
          </rPr>
          <t>SZV_F:DijUtem2</t>
        </r>
      </text>
    </comment>
    <comment ref="AK644" authorId="0" shapeId="0" xr:uid="{FC21EF72-94E9-4C6D-8735-0A2D26CBE8F3}">
      <text>
        <r>
          <rPr>
            <sz val="11"/>
            <rFont val="Calibri"/>
            <family val="2"/>
            <charset val="238"/>
          </rPr>
          <t>SZV_F:EM_Melleklet1_Utem2</t>
        </r>
      </text>
    </comment>
    <comment ref="AL644" authorId="0" shapeId="0" xr:uid="{0C9BCBB2-A49E-4244-9808-D225F199B488}">
      <text>
        <r>
          <rPr>
            <sz val="11"/>
            <rFont val="Calibri"/>
            <family val="2"/>
            <charset val="238"/>
          </rPr>
          <t>SZV_F:EgyebAllamiUtem2</t>
        </r>
      </text>
    </comment>
    <comment ref="AM644" authorId="0" shapeId="0" xr:uid="{87D31BEA-5A54-4CC2-8D56-26B6417A4D15}">
      <text>
        <r>
          <rPr>
            <sz val="11"/>
            <rFont val="Calibri"/>
            <family val="2"/>
            <charset val="238"/>
          </rPr>
          <t>SZV_F:OnkormanyzatiUtem2</t>
        </r>
      </text>
    </comment>
    <comment ref="AN644" authorId="0" shapeId="0" xr:uid="{CF7165D6-36E6-48D6-8A8E-2917BAB9A15F}">
      <text>
        <r>
          <rPr>
            <sz val="11"/>
            <rFont val="Calibri"/>
            <family val="2"/>
            <charset val="238"/>
          </rPr>
          <t>SZV_F:EUUtem2</t>
        </r>
      </text>
    </comment>
    <comment ref="AO644" authorId="0" shapeId="0" xr:uid="{49AC19A7-ED47-4DED-879B-3A07BCC3A217}">
      <text>
        <r>
          <rPr>
            <sz val="11"/>
            <rFont val="Calibri"/>
            <family val="2"/>
            <charset val="238"/>
          </rPr>
          <t>SZV_F:EgyebUtem2</t>
        </r>
      </text>
    </comment>
    <comment ref="AP644" authorId="0" shapeId="0" xr:uid="{4904B31C-1F32-4C7F-BB9D-4035F7E32816}">
      <text>
        <r>
          <rPr>
            <sz val="11"/>
            <rFont val="Calibri"/>
            <family val="2"/>
            <charset val="238"/>
          </rPr>
          <t>SZV_F:HitelKotvenyUtem2</t>
        </r>
      </text>
    </comment>
    <comment ref="AQ644" authorId="0" shapeId="0" xr:uid="{165ECC7B-9910-4C27-8983-710E29D1365B}">
      <text>
        <r>
          <rPr>
            <sz val="11"/>
            <rFont val="Calibri"/>
            <family val="2"/>
            <charset val="238"/>
          </rPr>
          <t>SZV_F:OsszesenUtem2</t>
        </r>
      </text>
    </comment>
    <comment ref="AR644" authorId="0" shapeId="0" xr:uid="{254B2F20-E616-4A8D-9CBA-17E69B4EA5DF}">
      <text>
        <r>
          <rPr>
            <sz val="11"/>
            <rFont val="Calibri"/>
            <family val="2"/>
            <charset val="238"/>
          </rPr>
          <t>SZV_F:ForrashianyUtem2</t>
        </r>
      </text>
    </comment>
    <comment ref="AU644" authorId="0" shapeId="0" xr:uid="{759F5509-954C-4B20-9E15-263F473947EC}">
      <text>
        <r>
          <rPr>
            <sz val="11"/>
            <rFont val="Calibri"/>
            <family val="2"/>
            <charset val="238"/>
          </rPr>
          <t>SZV_F:Indokolas</t>
        </r>
      </text>
    </comment>
    <comment ref="AV644" authorId="0" shapeId="0" xr:uid="{706864C7-DE37-4D29-8B0A-62B63030241A}">
      <text>
        <r>
          <rPr>
            <sz val="11"/>
            <rFont val="Calibri"/>
            <family val="2"/>
            <charset val="238"/>
          </rPr>
          <t>SZV_F:Megjegyzes</t>
        </r>
      </text>
    </comment>
    <comment ref="AW644" authorId="0" shapeId="0" xr:uid="{4BD38826-A881-485D-B4AF-811CAE203EE6}">
      <text>
        <r>
          <rPr>
            <sz val="11"/>
            <rFont val="Calibri"/>
            <family val="2"/>
            <charset val="238"/>
          </rPr>
          <t>SZV_F:FeladatSorszam</t>
        </r>
      </text>
    </comment>
    <comment ref="AY644" authorId="0" shapeId="0" xr:uid="{3AF2217A-DB0F-48F3-ABA1-AC06FF626E71}">
      <text>
        <r>
          <rPr>
            <sz val="11"/>
            <rFont val="Calibri"/>
            <family val="2"/>
            <charset val="238"/>
          </rPr>
          <t>SZV_F:ISA</t>
        </r>
      </text>
    </comment>
    <comment ref="B645" authorId="0" shapeId="0" xr:uid="{A007662F-D502-4010-9748-291B21D80068}">
      <text>
        <r>
          <rPr>
            <sz val="11"/>
            <rFont val="Calibri"/>
            <family val="2"/>
            <charset val="238"/>
          </rPr>
          <t>SZV_F:FontossagiSorrent</t>
        </r>
      </text>
    </comment>
    <comment ref="C645" authorId="0" shapeId="0" xr:uid="{7DD7C873-9E11-4F4C-982F-0F0B278570DA}">
      <text>
        <r>
          <rPr>
            <sz val="11"/>
            <rFont val="Calibri"/>
            <family val="2"/>
            <charset val="238"/>
          </rPr>
          <t>SZV_F:FeladatKategoria</t>
        </r>
      </text>
    </comment>
    <comment ref="D645" authorId="0" shapeId="0" xr:uid="{A0E185FF-0194-4ACD-98E5-3DDC6276944B}">
      <text>
        <r>
          <rPr>
            <sz val="11"/>
            <rFont val="Calibri"/>
            <family val="2"/>
            <charset val="238"/>
          </rPr>
          <t>SZV_F:FeladatMegnevezes</t>
        </r>
      </text>
    </comment>
    <comment ref="E645" authorId="0" shapeId="0" xr:uid="{DEA84C4C-DE77-4EB1-ABB5-A6D226603CCF}">
      <text>
        <r>
          <rPr>
            <sz val="11"/>
            <rFont val="Calibri"/>
            <family val="2"/>
            <charset val="238"/>
          </rPr>
          <t>SZV_F:ElviEngedelySzam</t>
        </r>
      </text>
    </comment>
    <comment ref="F645" authorId="0" shapeId="0" xr:uid="{6F0BCF3E-D32F-4C04-B69E-CB22BFFBFAFB}">
      <text>
        <r>
          <rPr>
            <sz val="11"/>
            <rFont val="Calibri"/>
            <family val="2"/>
            <charset val="238"/>
          </rPr>
          <t>SZV_F:VKR_Kod</t>
        </r>
      </text>
    </comment>
    <comment ref="G645" authorId="0" shapeId="0" xr:uid="{FB571BE7-AFA9-432A-B36D-2854F4357B70}">
      <text>
        <r>
          <rPr>
            <sz val="11"/>
            <rFont val="Calibri"/>
            <family val="2"/>
            <charset val="238"/>
          </rPr>
          <t>SZV_F:VKR_Nev</t>
        </r>
      </text>
    </comment>
    <comment ref="H645" authorId="0" shapeId="0" xr:uid="{A38BB036-FB7F-428C-8461-966C5663F7F3}">
      <text>
        <r>
          <rPr>
            <sz val="11"/>
            <rFont val="Calibri"/>
            <family val="2"/>
            <charset val="238"/>
          </rPr>
          <t>SZV_F:FeladatAzonosito</t>
        </r>
      </text>
    </comment>
    <comment ref="I645" authorId="0" shapeId="0" xr:uid="{86D2D3B3-053E-42ED-AF62-CD7EE7CB5068}">
      <text>
        <r>
          <rPr>
            <sz val="11"/>
            <rFont val="Calibri"/>
            <family val="2"/>
            <charset val="238"/>
          </rPr>
          <t>SZV_F:EllatasiTerulet</t>
        </r>
      </text>
    </comment>
    <comment ref="J645" authorId="0" shapeId="0" xr:uid="{37A66CFE-09C2-4393-8286-50BA2A548D88}">
      <text>
        <r>
          <rPr>
            <sz val="11"/>
            <rFont val="Calibri"/>
            <family val="2"/>
            <charset val="238"/>
          </rPr>
          <t>SZV_F:EllatasertFelelos</t>
        </r>
      </text>
    </comment>
    <comment ref="K645" authorId="0" shapeId="0" xr:uid="{1A75C8D9-D037-42CD-A328-20E585AA7161}">
      <text>
        <r>
          <rPr>
            <sz val="11"/>
            <rFont val="Calibri"/>
            <family val="2"/>
            <charset val="238"/>
          </rPr>
          <t>SZV_F:TervezettNettoKoltseg</t>
        </r>
      </text>
    </comment>
    <comment ref="L645" authorId="0" shapeId="0" xr:uid="{291DF648-28D1-4FF5-A0E1-BC7C75DF6345}">
      <text>
        <r>
          <rPr>
            <sz val="11"/>
            <rFont val="Calibri"/>
            <family val="2"/>
            <charset val="238"/>
          </rPr>
          <t>SZV_F:IdotartamKezdes</t>
        </r>
      </text>
    </comment>
    <comment ref="M645" authorId="0" shapeId="0" xr:uid="{3E30D067-AC8B-40B3-BE01-D8C2FA360239}">
      <text>
        <r>
          <rPr>
            <sz val="11"/>
            <rFont val="Calibri"/>
            <family val="2"/>
            <charset val="238"/>
          </rPr>
          <t>SZV_F:IdotartamBefejezes</t>
        </r>
      </text>
    </comment>
    <comment ref="N645" authorId="0" shapeId="0" xr:uid="{512BE1BB-32C8-4CD6-A16C-EE7619D83173}">
      <text>
        <r>
          <rPr>
            <sz val="11"/>
            <rFont val="Calibri"/>
            <family val="2"/>
            <charset val="238"/>
          </rPr>
          <t>SZV_F:NettoKoltsegUtem1</t>
        </r>
      </text>
    </comment>
    <comment ref="O645" authorId="0" shapeId="0" xr:uid="{E7C8C9A7-D327-437F-9E10-F29DF9966A6C}">
      <text>
        <r>
          <rPr>
            <sz val="11"/>
            <rFont val="Calibri"/>
            <family val="2"/>
            <charset val="238"/>
          </rPr>
          <t>SZV_F:NettoKoltsegUtem2</t>
        </r>
      </text>
    </comment>
    <comment ref="P645" authorId="0" shapeId="0" xr:uid="{6A0B08F5-B954-4898-8AC2-DBFC2AC17D1F}">
      <text>
        <r>
          <rPr>
            <sz val="11"/>
            <rFont val="Calibri"/>
            <family val="2"/>
            <charset val="238"/>
          </rPr>
          <t>SZV_F:EM_Melleklet2_KTG</t>
        </r>
      </text>
    </comment>
    <comment ref="R645" authorId="0" shapeId="0" xr:uid="{E80A6D33-1FAC-44F3-83C3-B3371FC90358}">
      <text>
        <r>
          <rPr>
            <sz val="11"/>
            <rFont val="Calibri"/>
            <family val="2"/>
            <charset val="238"/>
          </rPr>
          <t>SZV_F:HDUtem1</t>
        </r>
      </text>
    </comment>
    <comment ref="S645" authorId="0" shapeId="0" xr:uid="{7A0727AD-04B6-4959-95E3-9DA6A8AAAC2B}">
      <text>
        <r>
          <rPr>
            <sz val="11"/>
            <rFont val="Calibri"/>
            <family val="2"/>
            <charset val="238"/>
          </rPr>
          <t>SZV_F:ECSUtem1</t>
        </r>
      </text>
    </comment>
    <comment ref="T645" authorId="0" shapeId="0" xr:uid="{A480351C-BBA1-43B2-988D-386820BC0640}">
      <text>
        <r>
          <rPr>
            <sz val="11"/>
            <rFont val="Calibri"/>
            <family val="2"/>
            <charset val="238"/>
          </rPr>
          <t>SZV_F:KFHUtem1</t>
        </r>
      </text>
    </comment>
    <comment ref="U645" authorId="0" shapeId="0" xr:uid="{EDFDDBEB-044A-4DC0-B8E0-C187D6D078E3}">
      <text>
        <r>
          <rPr>
            <sz val="11"/>
            <rFont val="Calibri"/>
            <family val="2"/>
            <charset val="238"/>
          </rPr>
          <t>SZV_F:Egyeb_SajatUtem1</t>
        </r>
      </text>
    </comment>
    <comment ref="V645" authorId="0" shapeId="0" xr:uid="{1EF1A3FA-1E2D-4ECD-A9EB-4D8C8B8614A6}">
      <text>
        <r>
          <rPr>
            <sz val="11"/>
            <rFont val="Calibri"/>
            <family val="2"/>
            <charset val="238"/>
          </rPr>
          <t>SZV_F:DijUtem1</t>
        </r>
      </text>
    </comment>
    <comment ref="W645" authorId="0" shapeId="0" xr:uid="{24A7A73A-8BD4-4A4B-B5EB-F72BAF5A09B6}">
      <text>
        <r>
          <rPr>
            <sz val="11"/>
            <rFont val="Calibri"/>
            <family val="2"/>
            <charset val="238"/>
          </rPr>
          <t>SZV_F:EM_Melleklet1_Utem1</t>
        </r>
      </text>
    </comment>
    <comment ref="X645" authorId="0" shapeId="0" xr:uid="{F4637B56-7D6F-4B7F-87BA-F138CEFFE752}">
      <text>
        <r>
          <rPr>
            <sz val="11"/>
            <rFont val="Calibri"/>
            <family val="2"/>
            <charset val="238"/>
          </rPr>
          <t>SZV_F:EgyebAllamiUtem1</t>
        </r>
      </text>
    </comment>
    <comment ref="Y645" authorId="0" shapeId="0" xr:uid="{A3516CF7-E3AA-41A5-B46C-5176F3FE2AE2}">
      <text>
        <r>
          <rPr>
            <sz val="11"/>
            <rFont val="Calibri"/>
            <family val="2"/>
            <charset val="238"/>
          </rPr>
          <t>SZV_F:OnkormanyzatiUtem1</t>
        </r>
      </text>
    </comment>
    <comment ref="Z645" authorId="0" shapeId="0" xr:uid="{5D43D904-3A2E-444B-AD97-971F0DBAC6C3}">
      <text>
        <r>
          <rPr>
            <sz val="11"/>
            <rFont val="Calibri"/>
            <family val="2"/>
            <charset val="238"/>
          </rPr>
          <t>SZV_F:EUUtem1</t>
        </r>
      </text>
    </comment>
    <comment ref="AA645" authorId="0" shapeId="0" xr:uid="{949D6D00-E742-450B-99F0-A2565130D51B}">
      <text>
        <r>
          <rPr>
            <sz val="11"/>
            <rFont val="Calibri"/>
            <family val="2"/>
            <charset val="238"/>
          </rPr>
          <t>SZV_F:EgyebUtem1</t>
        </r>
      </text>
    </comment>
    <comment ref="AB645" authorId="0" shapeId="0" xr:uid="{718C9E81-E35D-47D3-B6D8-A454EAD7B899}">
      <text>
        <r>
          <rPr>
            <sz val="11"/>
            <rFont val="Calibri"/>
            <family val="2"/>
            <charset val="238"/>
          </rPr>
          <t>SZV_F:HitelKotvenyUtem1</t>
        </r>
      </text>
    </comment>
    <comment ref="AC645" authorId="0" shapeId="0" xr:uid="{2969DD02-9E5B-4537-B0B1-23EB4B936748}">
      <text>
        <r>
          <rPr>
            <sz val="11"/>
            <rFont val="Calibri"/>
            <family val="2"/>
            <charset val="238"/>
          </rPr>
          <t>SZV_F:OsszesenUtem1</t>
        </r>
      </text>
    </comment>
    <comment ref="AF645" authorId="0" shapeId="0" xr:uid="{EC78F4FF-B421-4D13-A098-C1199D499852}">
      <text>
        <r>
          <rPr>
            <sz val="11"/>
            <rFont val="Calibri"/>
            <family val="2"/>
            <charset val="238"/>
          </rPr>
          <t>SZV_F:HDUtem2</t>
        </r>
      </text>
    </comment>
    <comment ref="AG645" authorId="0" shapeId="0" xr:uid="{48821034-A525-4D93-8EC7-621723124F82}">
      <text>
        <r>
          <rPr>
            <sz val="11"/>
            <rFont val="Calibri"/>
            <family val="2"/>
            <charset val="238"/>
          </rPr>
          <t>SZV_F:ECSUtem2</t>
        </r>
      </text>
    </comment>
    <comment ref="AH645" authorId="0" shapeId="0" xr:uid="{B6E0E6AE-679C-40F0-A0BE-FFC874A69A20}">
      <text>
        <r>
          <rPr>
            <sz val="11"/>
            <rFont val="Calibri"/>
            <family val="2"/>
            <charset val="238"/>
          </rPr>
          <t>SZV_F:KFHUtem2</t>
        </r>
      </text>
    </comment>
    <comment ref="AI645" authorId="0" shapeId="0" xr:uid="{A862E7B2-82BC-482E-89C7-2EE984961D1C}">
      <text>
        <r>
          <rPr>
            <sz val="11"/>
            <rFont val="Calibri"/>
            <family val="2"/>
            <charset val="238"/>
          </rPr>
          <t>SZV_F:Egyeb_SajatUtem2</t>
        </r>
      </text>
    </comment>
    <comment ref="AJ645" authorId="0" shapeId="0" xr:uid="{E51612E6-9A10-4DA4-9E93-14259B750393}">
      <text>
        <r>
          <rPr>
            <sz val="11"/>
            <rFont val="Calibri"/>
            <family val="2"/>
            <charset val="238"/>
          </rPr>
          <t>SZV_F:DijUtem2</t>
        </r>
      </text>
    </comment>
    <comment ref="AK645" authorId="0" shapeId="0" xr:uid="{1AF5126C-4F1D-4E1F-8C33-EDF8B9315E8D}">
      <text>
        <r>
          <rPr>
            <sz val="11"/>
            <rFont val="Calibri"/>
            <family val="2"/>
            <charset val="238"/>
          </rPr>
          <t>SZV_F:EM_Melleklet1_Utem2</t>
        </r>
      </text>
    </comment>
    <comment ref="AL645" authorId="0" shapeId="0" xr:uid="{43D66BD9-B7DC-4707-9BF4-83AA3D436D08}">
      <text>
        <r>
          <rPr>
            <sz val="11"/>
            <rFont val="Calibri"/>
            <family val="2"/>
            <charset val="238"/>
          </rPr>
          <t>SZV_F:EgyebAllamiUtem2</t>
        </r>
      </text>
    </comment>
    <comment ref="AM645" authorId="0" shapeId="0" xr:uid="{F59F57A4-F517-43C6-9492-5AEBA83930E0}">
      <text>
        <r>
          <rPr>
            <sz val="11"/>
            <rFont val="Calibri"/>
            <family val="2"/>
            <charset val="238"/>
          </rPr>
          <t>SZV_F:OnkormanyzatiUtem2</t>
        </r>
      </text>
    </comment>
    <comment ref="AN645" authorId="0" shapeId="0" xr:uid="{17656255-BFAA-4810-99B7-AC98FE0BFC57}">
      <text>
        <r>
          <rPr>
            <sz val="11"/>
            <rFont val="Calibri"/>
            <family val="2"/>
            <charset val="238"/>
          </rPr>
          <t>SZV_F:EUUtem2</t>
        </r>
      </text>
    </comment>
    <comment ref="AO645" authorId="0" shapeId="0" xr:uid="{5831AB23-6726-4376-9CF7-9473B9D0454B}">
      <text>
        <r>
          <rPr>
            <sz val="11"/>
            <rFont val="Calibri"/>
            <family val="2"/>
            <charset val="238"/>
          </rPr>
          <t>SZV_F:EgyebUtem2</t>
        </r>
      </text>
    </comment>
    <comment ref="AP645" authorId="0" shapeId="0" xr:uid="{655AA9BF-C13B-4AFF-A917-74226BD1D65F}">
      <text>
        <r>
          <rPr>
            <sz val="11"/>
            <rFont val="Calibri"/>
            <family val="2"/>
            <charset val="238"/>
          </rPr>
          <t>SZV_F:HitelKotvenyUtem2</t>
        </r>
      </text>
    </comment>
    <comment ref="AQ645" authorId="0" shapeId="0" xr:uid="{6831DCBA-6481-4507-8D3D-656ED2EF2F1B}">
      <text>
        <r>
          <rPr>
            <sz val="11"/>
            <rFont val="Calibri"/>
            <family val="2"/>
            <charset val="238"/>
          </rPr>
          <t>SZV_F:OsszesenUtem2</t>
        </r>
      </text>
    </comment>
    <comment ref="AR645" authorId="0" shapeId="0" xr:uid="{324AE10E-4570-43D2-AEB9-14A7C5D3F381}">
      <text>
        <r>
          <rPr>
            <sz val="11"/>
            <rFont val="Calibri"/>
            <family val="2"/>
            <charset val="238"/>
          </rPr>
          <t>SZV_F:ForrashianyUtem2</t>
        </r>
      </text>
    </comment>
    <comment ref="AU645" authorId="0" shapeId="0" xr:uid="{AD296D8E-CA32-4ED6-B5B0-B006DCEE3D48}">
      <text>
        <r>
          <rPr>
            <sz val="11"/>
            <rFont val="Calibri"/>
            <family val="2"/>
            <charset val="238"/>
          </rPr>
          <t>SZV_F:Indokolas</t>
        </r>
      </text>
    </comment>
    <comment ref="AV645" authorId="0" shapeId="0" xr:uid="{88CA7621-94FD-46D1-842C-AC882ABB3E9E}">
      <text>
        <r>
          <rPr>
            <sz val="11"/>
            <rFont val="Calibri"/>
            <family val="2"/>
            <charset val="238"/>
          </rPr>
          <t>SZV_F:Megjegyzes</t>
        </r>
      </text>
    </comment>
    <comment ref="AW645" authorId="0" shapeId="0" xr:uid="{E3652BF1-ECEE-40D6-9621-303B1AC1538F}">
      <text>
        <r>
          <rPr>
            <sz val="11"/>
            <rFont val="Calibri"/>
            <family val="2"/>
            <charset val="238"/>
          </rPr>
          <t>SZV_F:FeladatSorszam</t>
        </r>
      </text>
    </comment>
    <comment ref="AY645" authorId="0" shapeId="0" xr:uid="{C74127A3-D1ED-4034-9311-2109F06BDC0F}">
      <text>
        <r>
          <rPr>
            <sz val="11"/>
            <rFont val="Calibri"/>
            <family val="2"/>
            <charset val="238"/>
          </rPr>
          <t>SZV_F:ISA</t>
        </r>
      </text>
    </comment>
    <comment ref="B646" authorId="0" shapeId="0" xr:uid="{27F3E3A4-C1F0-4F88-AD5F-86246E63AE75}">
      <text>
        <r>
          <rPr>
            <sz val="11"/>
            <rFont val="Calibri"/>
            <family val="2"/>
            <charset val="238"/>
          </rPr>
          <t>SZV_F:FontossagiSorrent</t>
        </r>
      </text>
    </comment>
    <comment ref="C646" authorId="0" shapeId="0" xr:uid="{CA8727A6-0612-41A5-A280-B7C7C095B69B}">
      <text>
        <r>
          <rPr>
            <sz val="11"/>
            <rFont val="Calibri"/>
            <family val="2"/>
            <charset val="238"/>
          </rPr>
          <t>SZV_F:FeladatKategoria</t>
        </r>
      </text>
    </comment>
    <comment ref="D646" authorId="0" shapeId="0" xr:uid="{1F289A3A-4230-4F7E-915E-706B99F4F591}">
      <text>
        <r>
          <rPr>
            <sz val="11"/>
            <rFont val="Calibri"/>
            <family val="2"/>
            <charset val="238"/>
          </rPr>
          <t>SZV_F:FeladatMegnevezes</t>
        </r>
      </text>
    </comment>
    <comment ref="E646" authorId="0" shapeId="0" xr:uid="{386E401F-8D8C-47D5-AFD9-D9308A0F010C}">
      <text>
        <r>
          <rPr>
            <sz val="11"/>
            <rFont val="Calibri"/>
            <family val="2"/>
            <charset val="238"/>
          </rPr>
          <t>SZV_F:ElviEngedelySzam</t>
        </r>
      </text>
    </comment>
    <comment ref="F646" authorId="0" shapeId="0" xr:uid="{0FC4B618-5C16-4D77-A85B-A3D57DEC9BD6}">
      <text>
        <r>
          <rPr>
            <sz val="11"/>
            <rFont val="Calibri"/>
            <family val="2"/>
            <charset val="238"/>
          </rPr>
          <t>SZV_F:VKR_Kod</t>
        </r>
      </text>
    </comment>
    <comment ref="G646" authorId="0" shapeId="0" xr:uid="{7310E275-6445-4993-8951-B8BCB45A5B82}">
      <text>
        <r>
          <rPr>
            <sz val="11"/>
            <rFont val="Calibri"/>
            <family val="2"/>
            <charset val="238"/>
          </rPr>
          <t>SZV_F:VKR_Nev</t>
        </r>
      </text>
    </comment>
    <comment ref="H646" authorId="0" shapeId="0" xr:uid="{672134DC-6A47-4A22-B785-CA29258203AF}">
      <text>
        <r>
          <rPr>
            <sz val="11"/>
            <rFont val="Calibri"/>
            <family val="2"/>
            <charset val="238"/>
          </rPr>
          <t>SZV_F:FeladatAzonosito</t>
        </r>
      </text>
    </comment>
    <comment ref="I646" authorId="0" shapeId="0" xr:uid="{143130B9-57D7-4C7D-ACCE-76138A680E8B}">
      <text>
        <r>
          <rPr>
            <sz val="11"/>
            <rFont val="Calibri"/>
            <family val="2"/>
            <charset val="238"/>
          </rPr>
          <t>SZV_F:EllatasiTerulet</t>
        </r>
      </text>
    </comment>
    <comment ref="J646" authorId="0" shapeId="0" xr:uid="{EE424751-3F42-43D7-BCEC-66B7CD746292}">
      <text>
        <r>
          <rPr>
            <sz val="11"/>
            <rFont val="Calibri"/>
            <family val="2"/>
            <charset val="238"/>
          </rPr>
          <t>SZV_F:EllatasertFelelos</t>
        </r>
      </text>
    </comment>
    <comment ref="K646" authorId="0" shapeId="0" xr:uid="{BA105F79-5306-416B-881C-DFE303C280B1}">
      <text>
        <r>
          <rPr>
            <sz val="11"/>
            <rFont val="Calibri"/>
            <family val="2"/>
            <charset val="238"/>
          </rPr>
          <t>SZV_F:TervezettNettoKoltseg</t>
        </r>
      </text>
    </comment>
    <comment ref="L646" authorId="0" shapeId="0" xr:uid="{C8143BC4-8F9D-4C7A-B58C-29555BA08244}">
      <text>
        <r>
          <rPr>
            <sz val="11"/>
            <rFont val="Calibri"/>
            <family val="2"/>
            <charset val="238"/>
          </rPr>
          <t>SZV_F:IdotartamKezdes</t>
        </r>
      </text>
    </comment>
    <comment ref="M646" authorId="0" shapeId="0" xr:uid="{5B0B1E7F-0CD3-45D6-B82B-D2EF8130A838}">
      <text>
        <r>
          <rPr>
            <sz val="11"/>
            <rFont val="Calibri"/>
            <family val="2"/>
            <charset val="238"/>
          </rPr>
          <t>SZV_F:IdotartamBefejezes</t>
        </r>
      </text>
    </comment>
    <comment ref="N646" authorId="0" shapeId="0" xr:uid="{413A9EE0-D641-4454-BB26-5D282C57524E}">
      <text>
        <r>
          <rPr>
            <sz val="11"/>
            <rFont val="Calibri"/>
            <family val="2"/>
            <charset val="238"/>
          </rPr>
          <t>SZV_F:NettoKoltsegUtem1</t>
        </r>
      </text>
    </comment>
    <comment ref="O646" authorId="0" shapeId="0" xr:uid="{CDD1F672-4BB5-4D8F-8D44-573B5A2C5343}">
      <text>
        <r>
          <rPr>
            <sz val="11"/>
            <rFont val="Calibri"/>
            <family val="2"/>
            <charset val="238"/>
          </rPr>
          <t>SZV_F:NettoKoltsegUtem2</t>
        </r>
      </text>
    </comment>
    <comment ref="P646" authorId="0" shapeId="0" xr:uid="{C1D7A7D7-6BAA-42DB-A4D9-2F4487366F97}">
      <text>
        <r>
          <rPr>
            <sz val="11"/>
            <rFont val="Calibri"/>
            <family val="2"/>
            <charset val="238"/>
          </rPr>
          <t>SZV_F:EM_Melleklet2_KTG</t>
        </r>
      </text>
    </comment>
    <comment ref="R646" authorId="0" shapeId="0" xr:uid="{06781B03-FC12-4087-80FF-A9CCB8AB78D9}">
      <text>
        <r>
          <rPr>
            <sz val="11"/>
            <rFont val="Calibri"/>
            <family val="2"/>
            <charset val="238"/>
          </rPr>
          <t>SZV_F:HDUtem1</t>
        </r>
      </text>
    </comment>
    <comment ref="S646" authorId="0" shapeId="0" xr:uid="{A102944E-9892-49B8-A0DB-B98724B06A08}">
      <text>
        <r>
          <rPr>
            <sz val="11"/>
            <rFont val="Calibri"/>
            <family val="2"/>
            <charset val="238"/>
          </rPr>
          <t>SZV_F:ECSUtem1</t>
        </r>
      </text>
    </comment>
    <comment ref="T646" authorId="0" shapeId="0" xr:uid="{EB3DBFAA-878C-4070-9799-759CE43172D1}">
      <text>
        <r>
          <rPr>
            <sz val="11"/>
            <rFont val="Calibri"/>
            <family val="2"/>
            <charset val="238"/>
          </rPr>
          <t>SZV_F:KFHUtem1</t>
        </r>
      </text>
    </comment>
    <comment ref="U646" authorId="0" shapeId="0" xr:uid="{12DA97D1-EC14-469A-8EC8-9CA7792C3679}">
      <text>
        <r>
          <rPr>
            <sz val="11"/>
            <rFont val="Calibri"/>
            <family val="2"/>
            <charset val="238"/>
          </rPr>
          <t>SZV_F:Egyeb_SajatUtem1</t>
        </r>
      </text>
    </comment>
    <comment ref="V646" authorId="0" shapeId="0" xr:uid="{201817E5-BC56-4F7A-9025-3E224446944B}">
      <text>
        <r>
          <rPr>
            <sz val="11"/>
            <rFont val="Calibri"/>
            <family val="2"/>
            <charset val="238"/>
          </rPr>
          <t>SZV_F:DijUtem1</t>
        </r>
      </text>
    </comment>
    <comment ref="W646" authorId="0" shapeId="0" xr:uid="{60754A92-F23A-4F26-AF3F-436B64EFA514}">
      <text>
        <r>
          <rPr>
            <sz val="11"/>
            <rFont val="Calibri"/>
            <family val="2"/>
            <charset val="238"/>
          </rPr>
          <t>SZV_F:EM_Melleklet1_Utem1</t>
        </r>
      </text>
    </comment>
    <comment ref="X646" authorId="0" shapeId="0" xr:uid="{19D6E109-DF15-4200-99FF-FF2CDB83B32D}">
      <text>
        <r>
          <rPr>
            <sz val="11"/>
            <rFont val="Calibri"/>
            <family val="2"/>
            <charset val="238"/>
          </rPr>
          <t>SZV_F:EgyebAllamiUtem1</t>
        </r>
      </text>
    </comment>
    <comment ref="Y646" authorId="0" shapeId="0" xr:uid="{F13812D1-B370-49DA-8ABA-B41C21059213}">
      <text>
        <r>
          <rPr>
            <sz val="11"/>
            <rFont val="Calibri"/>
            <family val="2"/>
            <charset val="238"/>
          </rPr>
          <t>SZV_F:OnkormanyzatiUtem1</t>
        </r>
      </text>
    </comment>
    <comment ref="Z646" authorId="0" shapeId="0" xr:uid="{B604F6C0-CCED-4AD6-8863-5DC15A9E150B}">
      <text>
        <r>
          <rPr>
            <sz val="11"/>
            <rFont val="Calibri"/>
            <family val="2"/>
            <charset val="238"/>
          </rPr>
          <t>SZV_F:EUUtem1</t>
        </r>
      </text>
    </comment>
    <comment ref="AA646" authorId="0" shapeId="0" xr:uid="{C5324C12-4DB0-4146-8F67-EC17DF5AAECD}">
      <text>
        <r>
          <rPr>
            <sz val="11"/>
            <rFont val="Calibri"/>
            <family val="2"/>
            <charset val="238"/>
          </rPr>
          <t>SZV_F:EgyebUtem1</t>
        </r>
      </text>
    </comment>
    <comment ref="AB646" authorId="0" shapeId="0" xr:uid="{1B2E1AB1-0187-4B0A-92A4-9DA88E3047BD}">
      <text>
        <r>
          <rPr>
            <sz val="11"/>
            <rFont val="Calibri"/>
            <family val="2"/>
            <charset val="238"/>
          </rPr>
          <t>SZV_F:HitelKotvenyUtem1</t>
        </r>
      </text>
    </comment>
    <comment ref="AC646" authorId="0" shapeId="0" xr:uid="{5F1AC29F-0F01-4654-B960-AA6A20A109FF}">
      <text>
        <r>
          <rPr>
            <sz val="11"/>
            <rFont val="Calibri"/>
            <family val="2"/>
            <charset val="238"/>
          </rPr>
          <t>SZV_F:OsszesenUtem1</t>
        </r>
      </text>
    </comment>
    <comment ref="AF646" authorId="0" shapeId="0" xr:uid="{DEED17B9-12FB-41DF-A5AA-DB6B6F0E6D18}">
      <text>
        <r>
          <rPr>
            <sz val="11"/>
            <rFont val="Calibri"/>
            <family val="2"/>
            <charset val="238"/>
          </rPr>
          <t>SZV_F:HDUtem2</t>
        </r>
      </text>
    </comment>
    <comment ref="AG646" authorId="0" shapeId="0" xr:uid="{BD503D77-20C0-4FBD-8C4A-059C5813857F}">
      <text>
        <r>
          <rPr>
            <sz val="11"/>
            <rFont val="Calibri"/>
            <family val="2"/>
            <charset val="238"/>
          </rPr>
          <t>SZV_F:ECSUtem2</t>
        </r>
      </text>
    </comment>
    <comment ref="AH646" authorId="0" shapeId="0" xr:uid="{E0BA1895-0276-4985-BD98-30D1607509C3}">
      <text>
        <r>
          <rPr>
            <sz val="11"/>
            <rFont val="Calibri"/>
            <family val="2"/>
            <charset val="238"/>
          </rPr>
          <t>SZV_F:KFHUtem2</t>
        </r>
      </text>
    </comment>
    <comment ref="AI646" authorId="0" shapeId="0" xr:uid="{DFC3E6E6-5C26-4809-90BF-6948A66988B5}">
      <text>
        <r>
          <rPr>
            <sz val="11"/>
            <rFont val="Calibri"/>
            <family val="2"/>
            <charset val="238"/>
          </rPr>
          <t>SZV_F:Egyeb_SajatUtem2</t>
        </r>
      </text>
    </comment>
    <comment ref="AJ646" authorId="0" shapeId="0" xr:uid="{12F99421-B838-4249-9698-A4B23A912154}">
      <text>
        <r>
          <rPr>
            <sz val="11"/>
            <rFont val="Calibri"/>
            <family val="2"/>
            <charset val="238"/>
          </rPr>
          <t>SZV_F:DijUtem2</t>
        </r>
      </text>
    </comment>
    <comment ref="AK646" authorId="0" shapeId="0" xr:uid="{C84DB178-5C13-4988-9151-B1880840ED1E}">
      <text>
        <r>
          <rPr>
            <sz val="11"/>
            <rFont val="Calibri"/>
            <family val="2"/>
            <charset val="238"/>
          </rPr>
          <t>SZV_F:EM_Melleklet1_Utem2</t>
        </r>
      </text>
    </comment>
    <comment ref="AL646" authorId="0" shapeId="0" xr:uid="{4A256F01-EAF3-4EC8-9377-4236935BFFD8}">
      <text>
        <r>
          <rPr>
            <sz val="11"/>
            <rFont val="Calibri"/>
            <family val="2"/>
            <charset val="238"/>
          </rPr>
          <t>SZV_F:EgyebAllamiUtem2</t>
        </r>
      </text>
    </comment>
    <comment ref="AM646" authorId="0" shapeId="0" xr:uid="{1417AFB3-79E9-4E53-9AE7-71BA38FC3C7C}">
      <text>
        <r>
          <rPr>
            <sz val="11"/>
            <rFont val="Calibri"/>
            <family val="2"/>
            <charset val="238"/>
          </rPr>
          <t>SZV_F:OnkormanyzatiUtem2</t>
        </r>
      </text>
    </comment>
    <comment ref="AN646" authorId="0" shapeId="0" xr:uid="{AF10CCC1-D6E3-4059-A239-EDFDD065645B}">
      <text>
        <r>
          <rPr>
            <sz val="11"/>
            <rFont val="Calibri"/>
            <family val="2"/>
            <charset val="238"/>
          </rPr>
          <t>SZV_F:EUUtem2</t>
        </r>
      </text>
    </comment>
    <comment ref="AO646" authorId="0" shapeId="0" xr:uid="{D840DC4E-D989-45D2-B77D-3012C338F846}">
      <text>
        <r>
          <rPr>
            <sz val="11"/>
            <rFont val="Calibri"/>
            <family val="2"/>
            <charset val="238"/>
          </rPr>
          <t>SZV_F:EgyebUtem2</t>
        </r>
      </text>
    </comment>
    <comment ref="AP646" authorId="0" shapeId="0" xr:uid="{382C1F76-7C8B-4744-ACCD-A13D78C89F82}">
      <text>
        <r>
          <rPr>
            <sz val="11"/>
            <rFont val="Calibri"/>
            <family val="2"/>
            <charset val="238"/>
          </rPr>
          <t>SZV_F:HitelKotvenyUtem2</t>
        </r>
      </text>
    </comment>
    <comment ref="AQ646" authorId="0" shapeId="0" xr:uid="{0606234D-8F2E-4247-B6C6-2B37CCEAD7F3}">
      <text>
        <r>
          <rPr>
            <sz val="11"/>
            <rFont val="Calibri"/>
            <family val="2"/>
            <charset val="238"/>
          </rPr>
          <t>SZV_F:OsszesenUtem2</t>
        </r>
      </text>
    </comment>
    <comment ref="AR646" authorId="0" shapeId="0" xr:uid="{79CA0019-BDD5-47A3-A518-98E51D0E7AD5}">
      <text>
        <r>
          <rPr>
            <sz val="11"/>
            <rFont val="Calibri"/>
            <family val="2"/>
            <charset val="238"/>
          </rPr>
          <t>SZV_F:ForrashianyUtem2</t>
        </r>
      </text>
    </comment>
    <comment ref="AU646" authorId="0" shapeId="0" xr:uid="{15BF0047-0876-4E62-B945-9A86BA8F2794}">
      <text>
        <r>
          <rPr>
            <sz val="11"/>
            <rFont val="Calibri"/>
            <family val="2"/>
            <charset val="238"/>
          </rPr>
          <t>SZV_F:Indokolas</t>
        </r>
      </text>
    </comment>
    <comment ref="AV646" authorId="0" shapeId="0" xr:uid="{B369AB9B-7527-4920-9B51-044FC93CA722}">
      <text>
        <r>
          <rPr>
            <sz val="11"/>
            <rFont val="Calibri"/>
            <family val="2"/>
            <charset val="238"/>
          </rPr>
          <t>SZV_F:Megjegyzes</t>
        </r>
      </text>
    </comment>
    <comment ref="AW646" authorId="0" shapeId="0" xr:uid="{27C81E96-D453-4F73-A9CE-2B6B9247D229}">
      <text>
        <r>
          <rPr>
            <sz val="11"/>
            <rFont val="Calibri"/>
            <family val="2"/>
            <charset val="238"/>
          </rPr>
          <t>SZV_F:FeladatSorszam</t>
        </r>
      </text>
    </comment>
    <comment ref="AY646" authorId="0" shapeId="0" xr:uid="{4F440105-68B7-46DE-B904-066B4FFFB096}">
      <text>
        <r>
          <rPr>
            <sz val="11"/>
            <rFont val="Calibri"/>
            <family val="2"/>
            <charset val="238"/>
          </rPr>
          <t>SZV_F:ISA</t>
        </r>
      </text>
    </comment>
    <comment ref="B647" authorId="0" shapeId="0" xr:uid="{FB2D4531-FB14-4897-A919-A32940C50A5F}">
      <text>
        <r>
          <rPr>
            <sz val="11"/>
            <rFont val="Calibri"/>
            <family val="2"/>
            <charset val="238"/>
          </rPr>
          <t>SZV_F:FontossagiSorrent</t>
        </r>
      </text>
    </comment>
    <comment ref="C647" authorId="0" shapeId="0" xr:uid="{05FE1EF1-C516-442C-AA44-C185352106C2}">
      <text>
        <r>
          <rPr>
            <sz val="11"/>
            <rFont val="Calibri"/>
            <family val="2"/>
            <charset val="238"/>
          </rPr>
          <t>SZV_F:FeladatKategoria</t>
        </r>
      </text>
    </comment>
    <comment ref="D647" authorId="0" shapeId="0" xr:uid="{E3E33AB6-AA72-4B7A-BBBB-8A6FEFFAA996}">
      <text>
        <r>
          <rPr>
            <sz val="11"/>
            <rFont val="Calibri"/>
            <family val="2"/>
            <charset val="238"/>
          </rPr>
          <t>SZV_F:FeladatMegnevezes</t>
        </r>
      </text>
    </comment>
    <comment ref="E647" authorId="0" shapeId="0" xr:uid="{EA27E07A-7C62-444E-89A3-A1CAD4189369}">
      <text>
        <r>
          <rPr>
            <sz val="11"/>
            <rFont val="Calibri"/>
            <family val="2"/>
            <charset val="238"/>
          </rPr>
          <t>SZV_F:ElviEngedelySzam</t>
        </r>
      </text>
    </comment>
    <comment ref="F647" authorId="0" shapeId="0" xr:uid="{19023609-0446-4142-8640-90A42EDC2DD4}">
      <text>
        <r>
          <rPr>
            <sz val="11"/>
            <rFont val="Calibri"/>
            <family val="2"/>
            <charset val="238"/>
          </rPr>
          <t>SZV_F:VKR_Kod</t>
        </r>
      </text>
    </comment>
    <comment ref="G647" authorId="0" shapeId="0" xr:uid="{3AB21A69-DC8F-4D67-92D1-9FB8A1997BBD}">
      <text>
        <r>
          <rPr>
            <sz val="11"/>
            <rFont val="Calibri"/>
            <family val="2"/>
            <charset val="238"/>
          </rPr>
          <t>SZV_F:VKR_Nev</t>
        </r>
      </text>
    </comment>
    <comment ref="H647" authorId="0" shapeId="0" xr:uid="{B1891ADE-F928-47B6-967A-69C94E276456}">
      <text>
        <r>
          <rPr>
            <sz val="11"/>
            <rFont val="Calibri"/>
            <family val="2"/>
            <charset val="238"/>
          </rPr>
          <t>SZV_F:FeladatAzonosito</t>
        </r>
      </text>
    </comment>
    <comment ref="I647" authorId="0" shapeId="0" xr:uid="{B8AA9918-A217-4C14-AD4D-009803841520}">
      <text>
        <r>
          <rPr>
            <sz val="11"/>
            <rFont val="Calibri"/>
            <family val="2"/>
            <charset val="238"/>
          </rPr>
          <t>SZV_F:EllatasiTerulet</t>
        </r>
      </text>
    </comment>
    <comment ref="J647" authorId="0" shapeId="0" xr:uid="{37115C59-4EA8-488A-AEFA-CA387E0A1766}">
      <text>
        <r>
          <rPr>
            <sz val="11"/>
            <rFont val="Calibri"/>
            <family val="2"/>
            <charset val="238"/>
          </rPr>
          <t>SZV_F:EllatasertFelelos</t>
        </r>
      </text>
    </comment>
    <comment ref="K647" authorId="0" shapeId="0" xr:uid="{4116DAE9-DCC0-4DDE-8D63-E5E0C740F4AA}">
      <text>
        <r>
          <rPr>
            <sz val="11"/>
            <rFont val="Calibri"/>
            <family val="2"/>
            <charset val="238"/>
          </rPr>
          <t>SZV_F:TervezettNettoKoltseg</t>
        </r>
      </text>
    </comment>
    <comment ref="L647" authorId="0" shapeId="0" xr:uid="{B5EBCAFA-6F1C-43F0-B1C8-456F768A548A}">
      <text>
        <r>
          <rPr>
            <sz val="11"/>
            <rFont val="Calibri"/>
            <family val="2"/>
            <charset val="238"/>
          </rPr>
          <t>SZV_F:IdotartamKezdes</t>
        </r>
      </text>
    </comment>
    <comment ref="M647" authorId="0" shapeId="0" xr:uid="{03BDE49F-7842-40BB-8420-1F463DC5D9B4}">
      <text>
        <r>
          <rPr>
            <sz val="11"/>
            <rFont val="Calibri"/>
            <family val="2"/>
            <charset val="238"/>
          </rPr>
          <t>SZV_F:IdotartamBefejezes</t>
        </r>
      </text>
    </comment>
    <comment ref="N647" authorId="0" shapeId="0" xr:uid="{0A49756D-3C1D-44AF-A35E-C8D2B0A1AA16}">
      <text>
        <r>
          <rPr>
            <sz val="11"/>
            <rFont val="Calibri"/>
            <family val="2"/>
            <charset val="238"/>
          </rPr>
          <t>SZV_F:NettoKoltsegUtem1</t>
        </r>
      </text>
    </comment>
    <comment ref="O647" authorId="0" shapeId="0" xr:uid="{EF5040E3-1081-47A1-AE24-F4ABF43289CC}">
      <text>
        <r>
          <rPr>
            <sz val="11"/>
            <rFont val="Calibri"/>
            <family val="2"/>
            <charset val="238"/>
          </rPr>
          <t>SZV_F:NettoKoltsegUtem2</t>
        </r>
      </text>
    </comment>
    <comment ref="P647" authorId="0" shapeId="0" xr:uid="{676609E6-6813-416A-8856-08A493C1D638}">
      <text>
        <r>
          <rPr>
            <sz val="11"/>
            <rFont val="Calibri"/>
            <family val="2"/>
            <charset val="238"/>
          </rPr>
          <t>SZV_F:EM_Melleklet2_KTG</t>
        </r>
      </text>
    </comment>
    <comment ref="R647" authorId="0" shapeId="0" xr:uid="{33D78E00-9667-43D9-BC67-CAAABDFA6765}">
      <text>
        <r>
          <rPr>
            <sz val="11"/>
            <rFont val="Calibri"/>
            <family val="2"/>
            <charset val="238"/>
          </rPr>
          <t>SZV_F:HDUtem1</t>
        </r>
      </text>
    </comment>
    <comment ref="S647" authorId="0" shapeId="0" xr:uid="{4CEFEB18-5A35-4B36-9035-10751A2B2824}">
      <text>
        <r>
          <rPr>
            <sz val="11"/>
            <rFont val="Calibri"/>
            <family val="2"/>
            <charset val="238"/>
          </rPr>
          <t>SZV_F:ECSUtem1</t>
        </r>
      </text>
    </comment>
    <comment ref="T647" authorId="0" shapeId="0" xr:uid="{8B80897B-87F4-4CBE-85C4-C255A8B9DB0D}">
      <text>
        <r>
          <rPr>
            <sz val="11"/>
            <rFont val="Calibri"/>
            <family val="2"/>
            <charset val="238"/>
          </rPr>
          <t>SZV_F:KFHUtem1</t>
        </r>
      </text>
    </comment>
    <comment ref="U647" authorId="0" shapeId="0" xr:uid="{E34FE852-74B0-4ECE-B389-1895F59A7F6F}">
      <text>
        <r>
          <rPr>
            <sz val="11"/>
            <rFont val="Calibri"/>
            <family val="2"/>
            <charset val="238"/>
          </rPr>
          <t>SZV_F:Egyeb_SajatUtem1</t>
        </r>
      </text>
    </comment>
    <comment ref="V647" authorId="0" shapeId="0" xr:uid="{407BB45B-4C57-4832-9A0A-F5E74BFA5613}">
      <text>
        <r>
          <rPr>
            <sz val="11"/>
            <rFont val="Calibri"/>
            <family val="2"/>
            <charset val="238"/>
          </rPr>
          <t>SZV_F:DijUtem1</t>
        </r>
      </text>
    </comment>
    <comment ref="W647" authorId="0" shapeId="0" xr:uid="{C35EA781-22FB-4DC4-BE55-2DC58D5CC40D}">
      <text>
        <r>
          <rPr>
            <sz val="11"/>
            <rFont val="Calibri"/>
            <family val="2"/>
            <charset val="238"/>
          </rPr>
          <t>SZV_F:EM_Melleklet1_Utem1</t>
        </r>
      </text>
    </comment>
    <comment ref="X647" authorId="0" shapeId="0" xr:uid="{14F380B5-D3C0-4C46-88C6-DF6B664B9DA2}">
      <text>
        <r>
          <rPr>
            <sz val="11"/>
            <rFont val="Calibri"/>
            <family val="2"/>
            <charset val="238"/>
          </rPr>
          <t>SZV_F:EgyebAllamiUtem1</t>
        </r>
      </text>
    </comment>
    <comment ref="Y647" authorId="0" shapeId="0" xr:uid="{D2C7BEB8-3F23-4273-AD43-D131A09B0F8F}">
      <text>
        <r>
          <rPr>
            <sz val="11"/>
            <rFont val="Calibri"/>
            <family val="2"/>
            <charset val="238"/>
          </rPr>
          <t>SZV_F:OnkormanyzatiUtem1</t>
        </r>
      </text>
    </comment>
    <comment ref="Z647" authorId="0" shapeId="0" xr:uid="{36FF0A73-E8EE-4983-BF81-9FA38F008374}">
      <text>
        <r>
          <rPr>
            <sz val="11"/>
            <rFont val="Calibri"/>
            <family val="2"/>
            <charset val="238"/>
          </rPr>
          <t>SZV_F:EUUtem1</t>
        </r>
      </text>
    </comment>
    <comment ref="AA647" authorId="0" shapeId="0" xr:uid="{CF5C08BC-543A-4D15-8EEE-7512C4CE0928}">
      <text>
        <r>
          <rPr>
            <sz val="11"/>
            <rFont val="Calibri"/>
            <family val="2"/>
            <charset val="238"/>
          </rPr>
          <t>SZV_F:EgyebUtem1</t>
        </r>
      </text>
    </comment>
    <comment ref="AB647" authorId="0" shapeId="0" xr:uid="{A50B47AB-D3E1-4F64-B5C7-A1E365B23B0D}">
      <text>
        <r>
          <rPr>
            <sz val="11"/>
            <rFont val="Calibri"/>
            <family val="2"/>
            <charset val="238"/>
          </rPr>
          <t>SZV_F:HitelKotvenyUtem1</t>
        </r>
      </text>
    </comment>
    <comment ref="AC647" authorId="0" shapeId="0" xr:uid="{F8D1BE0F-CBA1-40E7-914E-7142CA5C0920}">
      <text>
        <r>
          <rPr>
            <sz val="11"/>
            <rFont val="Calibri"/>
            <family val="2"/>
            <charset val="238"/>
          </rPr>
          <t>SZV_F:OsszesenUtem1</t>
        </r>
      </text>
    </comment>
    <comment ref="AF647" authorId="0" shapeId="0" xr:uid="{D3161236-0BC0-4AB1-A49E-0EA4570ECAC5}">
      <text>
        <r>
          <rPr>
            <sz val="11"/>
            <rFont val="Calibri"/>
            <family val="2"/>
            <charset val="238"/>
          </rPr>
          <t>SZV_F:HDUtem2</t>
        </r>
      </text>
    </comment>
    <comment ref="AG647" authorId="0" shapeId="0" xr:uid="{A49245BC-8A1B-4ED0-82EC-B5D5523EB5BD}">
      <text>
        <r>
          <rPr>
            <sz val="11"/>
            <rFont val="Calibri"/>
            <family val="2"/>
            <charset val="238"/>
          </rPr>
          <t>SZV_F:ECSUtem2</t>
        </r>
      </text>
    </comment>
    <comment ref="AH647" authorId="0" shapeId="0" xr:uid="{FC2EC66F-58EE-4CE8-AA7E-AC0E089E8DBE}">
      <text>
        <r>
          <rPr>
            <sz val="11"/>
            <rFont val="Calibri"/>
            <family val="2"/>
            <charset val="238"/>
          </rPr>
          <t>SZV_F:KFHUtem2</t>
        </r>
      </text>
    </comment>
    <comment ref="AI647" authorId="0" shapeId="0" xr:uid="{B37D5AD6-D755-4D54-8D80-71C3FF47BC19}">
      <text>
        <r>
          <rPr>
            <sz val="11"/>
            <rFont val="Calibri"/>
            <family val="2"/>
            <charset val="238"/>
          </rPr>
          <t>SZV_F:Egyeb_SajatUtem2</t>
        </r>
      </text>
    </comment>
    <comment ref="AJ647" authorId="0" shapeId="0" xr:uid="{2AC75639-61E2-4F8E-93A8-8E3855F1CA3E}">
      <text>
        <r>
          <rPr>
            <sz val="11"/>
            <rFont val="Calibri"/>
            <family val="2"/>
            <charset val="238"/>
          </rPr>
          <t>SZV_F:DijUtem2</t>
        </r>
      </text>
    </comment>
    <comment ref="AK647" authorId="0" shapeId="0" xr:uid="{47A7CF96-12C9-47D1-B47A-1AC3CE39CD6C}">
      <text>
        <r>
          <rPr>
            <sz val="11"/>
            <rFont val="Calibri"/>
            <family val="2"/>
            <charset val="238"/>
          </rPr>
          <t>SZV_F:EM_Melleklet1_Utem2</t>
        </r>
      </text>
    </comment>
    <comment ref="AL647" authorId="0" shapeId="0" xr:uid="{1E51B733-A11F-4E2A-997D-F02FB99D5A92}">
      <text>
        <r>
          <rPr>
            <sz val="11"/>
            <rFont val="Calibri"/>
            <family val="2"/>
            <charset val="238"/>
          </rPr>
          <t>SZV_F:EgyebAllamiUtem2</t>
        </r>
      </text>
    </comment>
    <comment ref="AM647" authorId="0" shapeId="0" xr:uid="{AF408AA6-74D5-444F-9EF0-7999BA493C6C}">
      <text>
        <r>
          <rPr>
            <sz val="11"/>
            <rFont val="Calibri"/>
            <family val="2"/>
            <charset val="238"/>
          </rPr>
          <t>SZV_F:OnkormanyzatiUtem2</t>
        </r>
      </text>
    </comment>
    <comment ref="AN647" authorId="0" shapeId="0" xr:uid="{311A8CA3-C6D2-400E-A1E4-C4C9176C5034}">
      <text>
        <r>
          <rPr>
            <sz val="11"/>
            <rFont val="Calibri"/>
            <family val="2"/>
            <charset val="238"/>
          </rPr>
          <t>SZV_F:EUUtem2</t>
        </r>
      </text>
    </comment>
    <comment ref="AO647" authorId="0" shapeId="0" xr:uid="{4BA1445D-7781-465D-B5D4-C47785AF7FAA}">
      <text>
        <r>
          <rPr>
            <sz val="11"/>
            <rFont val="Calibri"/>
            <family val="2"/>
            <charset val="238"/>
          </rPr>
          <t>SZV_F:EgyebUtem2</t>
        </r>
      </text>
    </comment>
    <comment ref="AP647" authorId="0" shapeId="0" xr:uid="{BE344D46-4542-4D7B-851F-422EFA97ED0F}">
      <text>
        <r>
          <rPr>
            <sz val="11"/>
            <rFont val="Calibri"/>
            <family val="2"/>
            <charset val="238"/>
          </rPr>
          <t>SZV_F:HitelKotvenyUtem2</t>
        </r>
      </text>
    </comment>
    <comment ref="AQ647" authorId="0" shapeId="0" xr:uid="{63BB1FD9-DBFA-462B-838B-5F6FD5F0A1C1}">
      <text>
        <r>
          <rPr>
            <sz val="11"/>
            <rFont val="Calibri"/>
            <family val="2"/>
            <charset val="238"/>
          </rPr>
          <t>SZV_F:OsszesenUtem2</t>
        </r>
      </text>
    </comment>
    <comment ref="AR647" authorId="0" shapeId="0" xr:uid="{6D8C5A30-0D3A-4570-9E2C-063962E0BCCD}">
      <text>
        <r>
          <rPr>
            <sz val="11"/>
            <rFont val="Calibri"/>
            <family val="2"/>
            <charset val="238"/>
          </rPr>
          <t>SZV_F:ForrashianyUtem2</t>
        </r>
      </text>
    </comment>
    <comment ref="AU647" authorId="0" shapeId="0" xr:uid="{7CD63CD9-4681-45B9-993B-8126ECD9BDD8}">
      <text>
        <r>
          <rPr>
            <sz val="11"/>
            <rFont val="Calibri"/>
            <family val="2"/>
            <charset val="238"/>
          </rPr>
          <t>SZV_F:Indokolas</t>
        </r>
      </text>
    </comment>
    <comment ref="AV647" authorId="0" shapeId="0" xr:uid="{47734B7E-D7E4-4330-A6FA-43EE5B7BABEE}">
      <text>
        <r>
          <rPr>
            <sz val="11"/>
            <rFont val="Calibri"/>
            <family val="2"/>
            <charset val="238"/>
          </rPr>
          <t>SZV_F:Megjegyzes</t>
        </r>
      </text>
    </comment>
    <comment ref="AW647" authorId="0" shapeId="0" xr:uid="{6B2302AF-9B22-4DDC-AE93-95BEEDED21F4}">
      <text>
        <r>
          <rPr>
            <sz val="11"/>
            <rFont val="Calibri"/>
            <family val="2"/>
            <charset val="238"/>
          </rPr>
          <t>SZV_F:FeladatSorszam</t>
        </r>
      </text>
    </comment>
    <comment ref="AY647" authorId="0" shapeId="0" xr:uid="{2BA31FDB-5B81-4C14-896F-77191608DE6F}">
      <text>
        <r>
          <rPr>
            <sz val="11"/>
            <rFont val="Calibri"/>
            <family val="2"/>
            <charset val="238"/>
          </rPr>
          <t>SZV_F:ISA</t>
        </r>
      </text>
    </comment>
    <comment ref="B648" authorId="0" shapeId="0" xr:uid="{8941BE0B-B7D2-4BF3-96E2-03EAE7A52490}">
      <text>
        <r>
          <rPr>
            <sz val="11"/>
            <rFont val="Calibri"/>
            <family val="2"/>
            <charset val="238"/>
          </rPr>
          <t>SZV_F:FontossagiSorrent</t>
        </r>
      </text>
    </comment>
    <comment ref="C648" authorId="0" shapeId="0" xr:uid="{C61204E8-B24F-4706-98DC-A7416F6786F8}">
      <text>
        <r>
          <rPr>
            <sz val="11"/>
            <rFont val="Calibri"/>
            <family val="2"/>
            <charset val="238"/>
          </rPr>
          <t>SZV_F:FeladatKategoria</t>
        </r>
      </text>
    </comment>
    <comment ref="D648" authorId="0" shapeId="0" xr:uid="{8ED3AD11-A9E2-40E0-BA0C-0FD312D79E96}">
      <text>
        <r>
          <rPr>
            <sz val="11"/>
            <rFont val="Calibri"/>
            <family val="2"/>
            <charset val="238"/>
          </rPr>
          <t>SZV_F:FeladatMegnevezes</t>
        </r>
      </text>
    </comment>
    <comment ref="E648" authorId="0" shapeId="0" xr:uid="{F9388113-CC48-41F6-8C17-E634835F8764}">
      <text>
        <r>
          <rPr>
            <sz val="11"/>
            <rFont val="Calibri"/>
            <family val="2"/>
            <charset val="238"/>
          </rPr>
          <t>SZV_F:ElviEngedelySzam</t>
        </r>
      </text>
    </comment>
    <comment ref="F648" authorId="0" shapeId="0" xr:uid="{748E73D8-47D0-4562-BD8F-E5E9727A0F82}">
      <text>
        <r>
          <rPr>
            <sz val="11"/>
            <rFont val="Calibri"/>
            <family val="2"/>
            <charset val="238"/>
          </rPr>
          <t>SZV_F:VKR_Kod</t>
        </r>
      </text>
    </comment>
    <comment ref="G648" authorId="0" shapeId="0" xr:uid="{EC23EC67-070D-460E-A2CA-302D3CD7F951}">
      <text>
        <r>
          <rPr>
            <sz val="11"/>
            <rFont val="Calibri"/>
            <family val="2"/>
            <charset val="238"/>
          </rPr>
          <t>SZV_F:VKR_Nev</t>
        </r>
      </text>
    </comment>
    <comment ref="H648" authorId="0" shapeId="0" xr:uid="{8A5FCDE8-BD0F-4205-BCCF-007D70D79355}">
      <text>
        <r>
          <rPr>
            <sz val="11"/>
            <rFont val="Calibri"/>
            <family val="2"/>
            <charset val="238"/>
          </rPr>
          <t>SZV_F:FeladatAzonosito</t>
        </r>
      </text>
    </comment>
    <comment ref="I648" authorId="0" shapeId="0" xr:uid="{AC6AF85F-F9B1-4DE4-9A97-75C7C26EC70A}">
      <text>
        <r>
          <rPr>
            <sz val="11"/>
            <rFont val="Calibri"/>
            <family val="2"/>
            <charset val="238"/>
          </rPr>
          <t>SZV_F:EllatasiTerulet</t>
        </r>
      </text>
    </comment>
    <comment ref="J648" authorId="0" shapeId="0" xr:uid="{7D913E95-2078-40DF-8462-4BB69431CA15}">
      <text>
        <r>
          <rPr>
            <sz val="11"/>
            <rFont val="Calibri"/>
            <family val="2"/>
            <charset val="238"/>
          </rPr>
          <t>SZV_F:EllatasertFelelos</t>
        </r>
      </text>
    </comment>
    <comment ref="K648" authorId="0" shapeId="0" xr:uid="{225D7B40-DE97-4262-936C-467E9A19B91F}">
      <text>
        <r>
          <rPr>
            <sz val="11"/>
            <rFont val="Calibri"/>
            <family val="2"/>
            <charset val="238"/>
          </rPr>
          <t>SZV_F:TervezettNettoKoltseg</t>
        </r>
      </text>
    </comment>
    <comment ref="L648" authorId="0" shapeId="0" xr:uid="{0F161EAC-2D5E-44EF-819E-ECD077A19504}">
      <text>
        <r>
          <rPr>
            <sz val="11"/>
            <rFont val="Calibri"/>
            <family val="2"/>
            <charset val="238"/>
          </rPr>
          <t>SZV_F:IdotartamKezdes</t>
        </r>
      </text>
    </comment>
    <comment ref="M648" authorId="0" shapeId="0" xr:uid="{79D3D497-B6F7-4689-A567-D4545E418A18}">
      <text>
        <r>
          <rPr>
            <sz val="11"/>
            <rFont val="Calibri"/>
            <family val="2"/>
            <charset val="238"/>
          </rPr>
          <t>SZV_F:IdotartamBefejezes</t>
        </r>
      </text>
    </comment>
    <comment ref="N648" authorId="0" shapeId="0" xr:uid="{A6C9C5AC-63E8-4920-8564-6C6E28190272}">
      <text>
        <r>
          <rPr>
            <sz val="11"/>
            <rFont val="Calibri"/>
            <family val="2"/>
            <charset val="238"/>
          </rPr>
          <t>SZV_F:NettoKoltsegUtem1</t>
        </r>
      </text>
    </comment>
    <comment ref="O648" authorId="0" shapeId="0" xr:uid="{6A87564E-4305-4A0D-9285-9DD01F9B7F6D}">
      <text>
        <r>
          <rPr>
            <sz val="11"/>
            <rFont val="Calibri"/>
            <family val="2"/>
            <charset val="238"/>
          </rPr>
          <t>SZV_F:NettoKoltsegUtem2</t>
        </r>
      </text>
    </comment>
    <comment ref="P648" authorId="0" shapeId="0" xr:uid="{3413A2AB-2FE7-4338-A6B1-1BFD0915B0AB}">
      <text>
        <r>
          <rPr>
            <sz val="11"/>
            <rFont val="Calibri"/>
            <family val="2"/>
            <charset val="238"/>
          </rPr>
          <t>SZV_F:EM_Melleklet2_KTG</t>
        </r>
      </text>
    </comment>
    <comment ref="R648" authorId="0" shapeId="0" xr:uid="{2A5420DA-B52D-4D7D-9F67-19BFF597ADA5}">
      <text>
        <r>
          <rPr>
            <sz val="11"/>
            <rFont val="Calibri"/>
            <family val="2"/>
            <charset val="238"/>
          </rPr>
          <t>SZV_F:HDUtem1</t>
        </r>
      </text>
    </comment>
    <comment ref="S648" authorId="0" shapeId="0" xr:uid="{34921DD1-586A-4883-97E5-6898B32703F3}">
      <text>
        <r>
          <rPr>
            <sz val="11"/>
            <rFont val="Calibri"/>
            <family val="2"/>
            <charset val="238"/>
          </rPr>
          <t>SZV_F:ECSUtem1</t>
        </r>
      </text>
    </comment>
    <comment ref="T648" authorId="0" shapeId="0" xr:uid="{9B85E6DA-118C-4599-9EB7-9D6DC298A0E5}">
      <text>
        <r>
          <rPr>
            <sz val="11"/>
            <rFont val="Calibri"/>
            <family val="2"/>
            <charset val="238"/>
          </rPr>
          <t>SZV_F:KFHUtem1</t>
        </r>
      </text>
    </comment>
    <comment ref="U648" authorId="0" shapeId="0" xr:uid="{C2D547E3-AB96-489F-AD23-8CD16A0710F7}">
      <text>
        <r>
          <rPr>
            <sz val="11"/>
            <rFont val="Calibri"/>
            <family val="2"/>
            <charset val="238"/>
          </rPr>
          <t>SZV_F:Egyeb_SajatUtem1</t>
        </r>
      </text>
    </comment>
    <comment ref="V648" authorId="0" shapeId="0" xr:uid="{5839BFC6-0043-422B-971B-071325E01361}">
      <text>
        <r>
          <rPr>
            <sz val="11"/>
            <rFont val="Calibri"/>
            <family val="2"/>
            <charset val="238"/>
          </rPr>
          <t>SZV_F:DijUtem1</t>
        </r>
      </text>
    </comment>
    <comment ref="W648" authorId="0" shapeId="0" xr:uid="{34747949-6127-483D-ABD7-5B9048E81510}">
      <text>
        <r>
          <rPr>
            <sz val="11"/>
            <rFont val="Calibri"/>
            <family val="2"/>
            <charset val="238"/>
          </rPr>
          <t>SZV_F:EM_Melleklet1_Utem1</t>
        </r>
      </text>
    </comment>
    <comment ref="X648" authorId="0" shapeId="0" xr:uid="{CD374D86-527A-4585-92D2-A8A574779481}">
      <text>
        <r>
          <rPr>
            <sz val="11"/>
            <rFont val="Calibri"/>
            <family val="2"/>
            <charset val="238"/>
          </rPr>
          <t>SZV_F:EgyebAllamiUtem1</t>
        </r>
      </text>
    </comment>
    <comment ref="Y648" authorId="0" shapeId="0" xr:uid="{F0605B95-8B08-4366-B25A-1B1E82C741F0}">
      <text>
        <r>
          <rPr>
            <sz val="11"/>
            <rFont val="Calibri"/>
            <family val="2"/>
            <charset val="238"/>
          </rPr>
          <t>SZV_F:OnkormanyzatiUtem1</t>
        </r>
      </text>
    </comment>
    <comment ref="Z648" authorId="0" shapeId="0" xr:uid="{4A4DD90E-A594-4D6B-BBD9-EAF2D2EDE22A}">
      <text>
        <r>
          <rPr>
            <sz val="11"/>
            <rFont val="Calibri"/>
            <family val="2"/>
            <charset val="238"/>
          </rPr>
          <t>SZV_F:EUUtem1</t>
        </r>
      </text>
    </comment>
    <comment ref="AA648" authorId="0" shapeId="0" xr:uid="{FF64CC41-2630-4D70-B099-9647AD487077}">
      <text>
        <r>
          <rPr>
            <sz val="11"/>
            <rFont val="Calibri"/>
            <family val="2"/>
            <charset val="238"/>
          </rPr>
          <t>SZV_F:EgyebUtem1</t>
        </r>
      </text>
    </comment>
    <comment ref="AB648" authorId="0" shapeId="0" xr:uid="{DFBE377E-E8C6-4FE1-9411-E601FC397A41}">
      <text>
        <r>
          <rPr>
            <sz val="11"/>
            <rFont val="Calibri"/>
            <family val="2"/>
            <charset val="238"/>
          </rPr>
          <t>SZV_F:HitelKotvenyUtem1</t>
        </r>
      </text>
    </comment>
    <comment ref="AC648" authorId="0" shapeId="0" xr:uid="{27142515-A225-4D3A-AC6C-385333903D36}">
      <text>
        <r>
          <rPr>
            <sz val="11"/>
            <rFont val="Calibri"/>
            <family val="2"/>
            <charset val="238"/>
          </rPr>
          <t>SZV_F:OsszesenUtem1</t>
        </r>
      </text>
    </comment>
    <comment ref="AF648" authorId="0" shapeId="0" xr:uid="{E168F3DB-5855-4C6E-AF05-32664BE3ECE3}">
      <text>
        <r>
          <rPr>
            <sz val="11"/>
            <rFont val="Calibri"/>
            <family val="2"/>
            <charset val="238"/>
          </rPr>
          <t>SZV_F:HDUtem2</t>
        </r>
      </text>
    </comment>
    <comment ref="AG648" authorId="0" shapeId="0" xr:uid="{72BFF3AA-6925-48C5-948D-5E6A48FCAD3A}">
      <text>
        <r>
          <rPr>
            <sz val="11"/>
            <rFont val="Calibri"/>
            <family val="2"/>
            <charset val="238"/>
          </rPr>
          <t>SZV_F:ECSUtem2</t>
        </r>
      </text>
    </comment>
    <comment ref="AH648" authorId="0" shapeId="0" xr:uid="{2584512E-63F3-4580-B7F2-3E188951AC8B}">
      <text>
        <r>
          <rPr>
            <sz val="11"/>
            <rFont val="Calibri"/>
            <family val="2"/>
            <charset val="238"/>
          </rPr>
          <t>SZV_F:KFHUtem2</t>
        </r>
      </text>
    </comment>
    <comment ref="AI648" authorId="0" shapeId="0" xr:uid="{15D0E10A-7D85-4E1E-8E3C-4EA5DA3C9D4F}">
      <text>
        <r>
          <rPr>
            <sz val="11"/>
            <rFont val="Calibri"/>
            <family val="2"/>
            <charset val="238"/>
          </rPr>
          <t>SZV_F:Egyeb_SajatUtem2</t>
        </r>
      </text>
    </comment>
    <comment ref="AJ648" authorId="0" shapeId="0" xr:uid="{00CACC46-9A23-4BAA-9A1C-836EA627DB33}">
      <text>
        <r>
          <rPr>
            <sz val="11"/>
            <rFont val="Calibri"/>
            <family val="2"/>
            <charset val="238"/>
          </rPr>
          <t>SZV_F:DijUtem2</t>
        </r>
      </text>
    </comment>
    <comment ref="AK648" authorId="0" shapeId="0" xr:uid="{8BA27530-361C-4C1F-A5CF-5675E32B7DA6}">
      <text>
        <r>
          <rPr>
            <sz val="11"/>
            <rFont val="Calibri"/>
            <family val="2"/>
            <charset val="238"/>
          </rPr>
          <t>SZV_F:EM_Melleklet1_Utem2</t>
        </r>
      </text>
    </comment>
    <comment ref="AL648" authorId="0" shapeId="0" xr:uid="{E1EDA508-4EDE-4041-9EF0-2052187B6548}">
      <text>
        <r>
          <rPr>
            <sz val="11"/>
            <rFont val="Calibri"/>
            <family val="2"/>
            <charset val="238"/>
          </rPr>
          <t>SZV_F:EgyebAllamiUtem2</t>
        </r>
      </text>
    </comment>
    <comment ref="AM648" authorId="0" shapeId="0" xr:uid="{40937A7B-453E-4EBB-B532-FCEB43577358}">
      <text>
        <r>
          <rPr>
            <sz val="11"/>
            <rFont val="Calibri"/>
            <family val="2"/>
            <charset val="238"/>
          </rPr>
          <t>SZV_F:OnkormanyzatiUtem2</t>
        </r>
      </text>
    </comment>
    <comment ref="AN648" authorId="0" shapeId="0" xr:uid="{5D20E485-644A-42DC-AA8F-B37F6AF6B646}">
      <text>
        <r>
          <rPr>
            <sz val="11"/>
            <rFont val="Calibri"/>
            <family val="2"/>
            <charset val="238"/>
          </rPr>
          <t>SZV_F:EUUtem2</t>
        </r>
      </text>
    </comment>
    <comment ref="AO648" authorId="0" shapeId="0" xr:uid="{007A6541-BBCA-419E-8C71-1956D3E8D2C6}">
      <text>
        <r>
          <rPr>
            <sz val="11"/>
            <rFont val="Calibri"/>
            <family val="2"/>
            <charset val="238"/>
          </rPr>
          <t>SZV_F:EgyebUtem2</t>
        </r>
      </text>
    </comment>
    <comment ref="AP648" authorId="0" shapeId="0" xr:uid="{BAAF0E10-EFED-428C-B0AB-9749FA6ACCF2}">
      <text>
        <r>
          <rPr>
            <sz val="11"/>
            <rFont val="Calibri"/>
            <family val="2"/>
            <charset val="238"/>
          </rPr>
          <t>SZV_F:HitelKotvenyUtem2</t>
        </r>
      </text>
    </comment>
    <comment ref="AQ648" authorId="0" shapeId="0" xr:uid="{CE250C17-8560-41F9-B02C-FE24EA4CB4DD}">
      <text>
        <r>
          <rPr>
            <sz val="11"/>
            <rFont val="Calibri"/>
            <family val="2"/>
            <charset val="238"/>
          </rPr>
          <t>SZV_F:OsszesenUtem2</t>
        </r>
      </text>
    </comment>
    <comment ref="AR648" authorId="0" shapeId="0" xr:uid="{4D772751-D9AB-470F-959C-9417F0042E91}">
      <text>
        <r>
          <rPr>
            <sz val="11"/>
            <rFont val="Calibri"/>
            <family val="2"/>
            <charset val="238"/>
          </rPr>
          <t>SZV_F:ForrashianyUtem2</t>
        </r>
      </text>
    </comment>
    <comment ref="AU648" authorId="0" shapeId="0" xr:uid="{1F9B1527-BC7B-482A-BD8D-BCF324FED69C}">
      <text>
        <r>
          <rPr>
            <sz val="11"/>
            <rFont val="Calibri"/>
            <family val="2"/>
            <charset val="238"/>
          </rPr>
          <t>SZV_F:Indokolas</t>
        </r>
      </text>
    </comment>
    <comment ref="AV648" authorId="0" shapeId="0" xr:uid="{D8546B6F-29C1-44A2-BEEC-2B7D3879F43D}">
      <text>
        <r>
          <rPr>
            <sz val="11"/>
            <rFont val="Calibri"/>
            <family val="2"/>
            <charset val="238"/>
          </rPr>
          <t>SZV_F:Megjegyzes</t>
        </r>
      </text>
    </comment>
    <comment ref="AW648" authorId="0" shapeId="0" xr:uid="{B02E6630-ED53-4457-B7E0-A59B70A110B1}">
      <text>
        <r>
          <rPr>
            <sz val="11"/>
            <rFont val="Calibri"/>
            <family val="2"/>
            <charset val="238"/>
          </rPr>
          <t>SZV_F:FeladatSorszam</t>
        </r>
      </text>
    </comment>
    <comment ref="AY648" authorId="0" shapeId="0" xr:uid="{879701A8-AEA5-494A-81A5-EFAB20C1154D}">
      <text>
        <r>
          <rPr>
            <sz val="11"/>
            <rFont val="Calibri"/>
            <family val="2"/>
            <charset val="238"/>
          </rPr>
          <t>SZV_F:ISA</t>
        </r>
      </text>
    </comment>
    <comment ref="B649" authorId="0" shapeId="0" xr:uid="{F30F627F-DF6D-4602-A6F6-E17081A7477E}">
      <text>
        <r>
          <rPr>
            <sz val="11"/>
            <rFont val="Calibri"/>
            <family val="2"/>
            <charset val="238"/>
          </rPr>
          <t>SZV_F:FontossagiSorrent</t>
        </r>
      </text>
    </comment>
    <comment ref="C649" authorId="0" shapeId="0" xr:uid="{1E99D640-A86C-4564-AE67-31D860F467AB}">
      <text>
        <r>
          <rPr>
            <sz val="11"/>
            <rFont val="Calibri"/>
            <family val="2"/>
            <charset val="238"/>
          </rPr>
          <t>SZV_F:FeladatKategoria</t>
        </r>
      </text>
    </comment>
    <comment ref="D649" authorId="0" shapeId="0" xr:uid="{A67762B7-ABAC-4669-A903-425A79C01F59}">
      <text>
        <r>
          <rPr>
            <sz val="11"/>
            <rFont val="Calibri"/>
            <family val="2"/>
            <charset val="238"/>
          </rPr>
          <t>SZV_F:FeladatMegnevezes</t>
        </r>
      </text>
    </comment>
    <comment ref="E649" authorId="0" shapeId="0" xr:uid="{57B02EDB-0212-4065-AFC1-407A54482F48}">
      <text>
        <r>
          <rPr>
            <sz val="11"/>
            <rFont val="Calibri"/>
            <family val="2"/>
            <charset val="238"/>
          </rPr>
          <t>SZV_F:ElviEngedelySzam</t>
        </r>
      </text>
    </comment>
    <comment ref="F649" authorId="0" shapeId="0" xr:uid="{75D5C479-8CED-4904-A6AF-2806AB49CAAA}">
      <text>
        <r>
          <rPr>
            <sz val="11"/>
            <rFont val="Calibri"/>
            <family val="2"/>
            <charset val="238"/>
          </rPr>
          <t>SZV_F:VKR_Kod</t>
        </r>
      </text>
    </comment>
    <comment ref="G649" authorId="0" shapeId="0" xr:uid="{CF8A4BEB-3AED-4977-8F07-9DA543B2BC39}">
      <text>
        <r>
          <rPr>
            <sz val="11"/>
            <rFont val="Calibri"/>
            <family val="2"/>
            <charset val="238"/>
          </rPr>
          <t>SZV_F:VKR_Nev</t>
        </r>
      </text>
    </comment>
    <comment ref="H649" authorId="0" shapeId="0" xr:uid="{E9205A8B-23CE-4B38-8079-686C45166E25}">
      <text>
        <r>
          <rPr>
            <sz val="11"/>
            <rFont val="Calibri"/>
            <family val="2"/>
            <charset val="238"/>
          </rPr>
          <t>SZV_F:FeladatAzonosito</t>
        </r>
      </text>
    </comment>
    <comment ref="I649" authorId="0" shapeId="0" xr:uid="{4FB9D097-04E5-47B1-8E82-65AF70DC3C87}">
      <text>
        <r>
          <rPr>
            <sz val="11"/>
            <rFont val="Calibri"/>
            <family val="2"/>
            <charset val="238"/>
          </rPr>
          <t>SZV_F:EllatasiTerulet</t>
        </r>
      </text>
    </comment>
    <comment ref="J649" authorId="0" shapeId="0" xr:uid="{A09B44ED-0C35-4F35-BFBE-B7BF4BBE4403}">
      <text>
        <r>
          <rPr>
            <sz val="11"/>
            <rFont val="Calibri"/>
            <family val="2"/>
            <charset val="238"/>
          </rPr>
          <t>SZV_F:EllatasertFelelos</t>
        </r>
      </text>
    </comment>
    <comment ref="K649" authorId="0" shapeId="0" xr:uid="{58E54492-76DD-4D5F-A8D3-DEB4EE3C8D6C}">
      <text>
        <r>
          <rPr>
            <sz val="11"/>
            <rFont val="Calibri"/>
            <family val="2"/>
            <charset val="238"/>
          </rPr>
          <t>SZV_F:TervezettNettoKoltseg</t>
        </r>
      </text>
    </comment>
    <comment ref="L649" authorId="0" shapeId="0" xr:uid="{906DF4C5-0CF4-424C-8117-8AB4AF518625}">
      <text>
        <r>
          <rPr>
            <sz val="11"/>
            <rFont val="Calibri"/>
            <family val="2"/>
            <charset val="238"/>
          </rPr>
          <t>SZV_F:IdotartamKezdes</t>
        </r>
      </text>
    </comment>
    <comment ref="M649" authorId="0" shapeId="0" xr:uid="{56C4DC50-13DF-45ED-93D1-DF3C7AA1EA5D}">
      <text>
        <r>
          <rPr>
            <sz val="11"/>
            <rFont val="Calibri"/>
            <family val="2"/>
            <charset val="238"/>
          </rPr>
          <t>SZV_F:IdotartamBefejezes</t>
        </r>
      </text>
    </comment>
    <comment ref="N649" authorId="0" shapeId="0" xr:uid="{5D20092E-3AED-4120-A8B1-2738168E8FAD}">
      <text>
        <r>
          <rPr>
            <sz val="11"/>
            <rFont val="Calibri"/>
            <family val="2"/>
            <charset val="238"/>
          </rPr>
          <t>SZV_F:NettoKoltsegUtem1</t>
        </r>
      </text>
    </comment>
    <comment ref="O649" authorId="0" shapeId="0" xr:uid="{204A37E4-641B-41BB-A74F-7607A0C170F3}">
      <text>
        <r>
          <rPr>
            <sz val="11"/>
            <rFont val="Calibri"/>
            <family val="2"/>
            <charset val="238"/>
          </rPr>
          <t>SZV_F:NettoKoltsegUtem2</t>
        </r>
      </text>
    </comment>
    <comment ref="P649" authorId="0" shapeId="0" xr:uid="{7B4E2882-7AC2-44F0-9B4B-0E6EBF40426E}">
      <text>
        <r>
          <rPr>
            <sz val="11"/>
            <rFont val="Calibri"/>
            <family val="2"/>
            <charset val="238"/>
          </rPr>
          <t>SZV_F:EM_Melleklet2_KTG</t>
        </r>
      </text>
    </comment>
    <comment ref="R649" authorId="0" shapeId="0" xr:uid="{1ECCDB52-B40B-4693-83FC-9F38429B0D1A}">
      <text>
        <r>
          <rPr>
            <sz val="11"/>
            <rFont val="Calibri"/>
            <family val="2"/>
            <charset val="238"/>
          </rPr>
          <t>SZV_F:HDUtem1</t>
        </r>
      </text>
    </comment>
    <comment ref="S649" authorId="0" shapeId="0" xr:uid="{78116356-A326-495D-9B8D-F1A0067E3C04}">
      <text>
        <r>
          <rPr>
            <sz val="11"/>
            <rFont val="Calibri"/>
            <family val="2"/>
            <charset val="238"/>
          </rPr>
          <t>SZV_F:ECSUtem1</t>
        </r>
      </text>
    </comment>
    <comment ref="T649" authorId="0" shapeId="0" xr:uid="{BA2B98B5-525A-4E3E-8778-F7B0D5F459B1}">
      <text>
        <r>
          <rPr>
            <sz val="11"/>
            <rFont val="Calibri"/>
            <family val="2"/>
            <charset val="238"/>
          </rPr>
          <t>SZV_F:KFHUtem1</t>
        </r>
      </text>
    </comment>
    <comment ref="U649" authorId="0" shapeId="0" xr:uid="{F3E6228F-D6A4-4469-995E-9B9C77B81FBA}">
      <text>
        <r>
          <rPr>
            <sz val="11"/>
            <rFont val="Calibri"/>
            <family val="2"/>
            <charset val="238"/>
          </rPr>
          <t>SZV_F:Egyeb_SajatUtem1</t>
        </r>
      </text>
    </comment>
    <comment ref="V649" authorId="0" shapeId="0" xr:uid="{F9A3A690-EE86-483F-9FB0-E492F342C363}">
      <text>
        <r>
          <rPr>
            <sz val="11"/>
            <rFont val="Calibri"/>
            <family val="2"/>
            <charset val="238"/>
          </rPr>
          <t>SZV_F:DijUtem1</t>
        </r>
      </text>
    </comment>
    <comment ref="W649" authorId="0" shapeId="0" xr:uid="{9D7880D0-C843-41B9-B5EF-67E71910CC06}">
      <text>
        <r>
          <rPr>
            <sz val="11"/>
            <rFont val="Calibri"/>
            <family val="2"/>
            <charset val="238"/>
          </rPr>
          <t>SZV_F:EM_Melleklet1_Utem1</t>
        </r>
      </text>
    </comment>
    <comment ref="X649" authorId="0" shapeId="0" xr:uid="{AF6BB422-B64D-4D76-88E6-39FBA533A29D}">
      <text>
        <r>
          <rPr>
            <sz val="11"/>
            <rFont val="Calibri"/>
            <family val="2"/>
            <charset val="238"/>
          </rPr>
          <t>SZV_F:EgyebAllamiUtem1</t>
        </r>
      </text>
    </comment>
    <comment ref="Y649" authorId="0" shapeId="0" xr:uid="{0EB7D149-635D-47CE-B992-05CF68C9F6E0}">
      <text>
        <r>
          <rPr>
            <sz val="11"/>
            <rFont val="Calibri"/>
            <family val="2"/>
            <charset val="238"/>
          </rPr>
          <t>SZV_F:OnkormanyzatiUtem1</t>
        </r>
      </text>
    </comment>
    <comment ref="Z649" authorId="0" shapeId="0" xr:uid="{6308A1DF-3E2A-42B9-AEFC-7ED7DBBCE5D1}">
      <text>
        <r>
          <rPr>
            <sz val="11"/>
            <rFont val="Calibri"/>
            <family val="2"/>
            <charset val="238"/>
          </rPr>
          <t>SZV_F:EUUtem1</t>
        </r>
      </text>
    </comment>
    <comment ref="AA649" authorId="0" shapeId="0" xr:uid="{9FCB62BB-F571-4BF7-9024-726784ACFECF}">
      <text>
        <r>
          <rPr>
            <sz val="11"/>
            <rFont val="Calibri"/>
            <family val="2"/>
            <charset val="238"/>
          </rPr>
          <t>SZV_F:EgyebUtem1</t>
        </r>
      </text>
    </comment>
    <comment ref="AB649" authorId="0" shapeId="0" xr:uid="{7A6C572D-043A-4947-BE53-3F8F571F5436}">
      <text>
        <r>
          <rPr>
            <sz val="11"/>
            <rFont val="Calibri"/>
            <family val="2"/>
            <charset val="238"/>
          </rPr>
          <t>SZV_F:HitelKotvenyUtem1</t>
        </r>
      </text>
    </comment>
    <comment ref="AC649" authorId="0" shapeId="0" xr:uid="{13427D46-FFDF-4024-9CF7-D9ECF2599431}">
      <text>
        <r>
          <rPr>
            <sz val="11"/>
            <rFont val="Calibri"/>
            <family val="2"/>
            <charset val="238"/>
          </rPr>
          <t>SZV_F:OsszesenUtem1</t>
        </r>
      </text>
    </comment>
    <comment ref="AF649" authorId="0" shapeId="0" xr:uid="{99A2C274-B468-41CD-951E-D5844AEE7F32}">
      <text>
        <r>
          <rPr>
            <sz val="11"/>
            <rFont val="Calibri"/>
            <family val="2"/>
            <charset val="238"/>
          </rPr>
          <t>SZV_F:HDUtem2</t>
        </r>
      </text>
    </comment>
    <comment ref="AG649" authorId="0" shapeId="0" xr:uid="{3F39C84E-DA96-4F09-89E2-2BBEAB2E9802}">
      <text>
        <r>
          <rPr>
            <sz val="11"/>
            <rFont val="Calibri"/>
            <family val="2"/>
            <charset val="238"/>
          </rPr>
          <t>SZV_F:ECSUtem2</t>
        </r>
      </text>
    </comment>
    <comment ref="AH649" authorId="0" shapeId="0" xr:uid="{CF93B1ED-65B4-4EAB-AB95-2D58B9A5765D}">
      <text>
        <r>
          <rPr>
            <sz val="11"/>
            <rFont val="Calibri"/>
            <family val="2"/>
            <charset val="238"/>
          </rPr>
          <t>SZV_F:KFHUtem2</t>
        </r>
      </text>
    </comment>
    <comment ref="AI649" authorId="0" shapeId="0" xr:uid="{BDC25D2F-C60A-411E-AB0B-274C282F0E6B}">
      <text>
        <r>
          <rPr>
            <sz val="11"/>
            <rFont val="Calibri"/>
            <family val="2"/>
            <charset val="238"/>
          </rPr>
          <t>SZV_F:Egyeb_SajatUtem2</t>
        </r>
      </text>
    </comment>
    <comment ref="AJ649" authorId="0" shapeId="0" xr:uid="{84F89F80-2032-4A8F-A561-6B6533722054}">
      <text>
        <r>
          <rPr>
            <sz val="11"/>
            <rFont val="Calibri"/>
            <family val="2"/>
            <charset val="238"/>
          </rPr>
          <t>SZV_F:DijUtem2</t>
        </r>
      </text>
    </comment>
    <comment ref="AK649" authorId="0" shapeId="0" xr:uid="{05D7901C-593D-4F48-B01D-79E6CEB4A0A1}">
      <text>
        <r>
          <rPr>
            <sz val="11"/>
            <rFont val="Calibri"/>
            <family val="2"/>
            <charset val="238"/>
          </rPr>
          <t>SZV_F:EM_Melleklet1_Utem2</t>
        </r>
      </text>
    </comment>
    <comment ref="AL649" authorId="0" shapeId="0" xr:uid="{50F3AB27-6EAA-445B-9094-95B935CC5BB0}">
      <text>
        <r>
          <rPr>
            <sz val="11"/>
            <rFont val="Calibri"/>
            <family val="2"/>
            <charset val="238"/>
          </rPr>
          <t>SZV_F:EgyebAllamiUtem2</t>
        </r>
      </text>
    </comment>
    <comment ref="AM649" authorId="0" shapeId="0" xr:uid="{8CB6B1FA-B8D8-49C0-A6C5-020BAF93DA4B}">
      <text>
        <r>
          <rPr>
            <sz val="11"/>
            <rFont val="Calibri"/>
            <family val="2"/>
            <charset val="238"/>
          </rPr>
          <t>SZV_F:OnkormanyzatiUtem2</t>
        </r>
      </text>
    </comment>
    <comment ref="AN649" authorId="0" shapeId="0" xr:uid="{EA2EB3CC-D9C2-4374-BB47-258232881F35}">
      <text>
        <r>
          <rPr>
            <sz val="11"/>
            <rFont val="Calibri"/>
            <family val="2"/>
            <charset val="238"/>
          </rPr>
          <t>SZV_F:EUUtem2</t>
        </r>
      </text>
    </comment>
    <comment ref="AO649" authorId="0" shapeId="0" xr:uid="{FC788585-F861-40F6-80B1-228AD55804A4}">
      <text>
        <r>
          <rPr>
            <sz val="11"/>
            <rFont val="Calibri"/>
            <family val="2"/>
            <charset val="238"/>
          </rPr>
          <t>SZV_F:EgyebUtem2</t>
        </r>
      </text>
    </comment>
    <comment ref="AP649" authorId="0" shapeId="0" xr:uid="{B5E15EF0-810B-47B5-ACBA-310593668A04}">
      <text>
        <r>
          <rPr>
            <sz val="11"/>
            <rFont val="Calibri"/>
            <family val="2"/>
            <charset val="238"/>
          </rPr>
          <t>SZV_F:HitelKotvenyUtem2</t>
        </r>
      </text>
    </comment>
    <comment ref="AQ649" authorId="0" shapeId="0" xr:uid="{C9FF3B01-62F9-4D45-BE57-8314CAA98BD9}">
      <text>
        <r>
          <rPr>
            <sz val="11"/>
            <rFont val="Calibri"/>
            <family val="2"/>
            <charset val="238"/>
          </rPr>
          <t>SZV_F:OsszesenUtem2</t>
        </r>
      </text>
    </comment>
    <comment ref="AR649" authorId="0" shapeId="0" xr:uid="{48F2EB18-A97C-4DF0-A067-794C99E08EFF}">
      <text>
        <r>
          <rPr>
            <sz val="11"/>
            <rFont val="Calibri"/>
            <family val="2"/>
            <charset val="238"/>
          </rPr>
          <t>SZV_F:ForrashianyUtem2</t>
        </r>
      </text>
    </comment>
    <comment ref="AU649" authorId="0" shapeId="0" xr:uid="{1426E27F-9212-4403-A607-C6F9383BE6AB}">
      <text>
        <r>
          <rPr>
            <sz val="11"/>
            <rFont val="Calibri"/>
            <family val="2"/>
            <charset val="238"/>
          </rPr>
          <t>SZV_F:Indokolas</t>
        </r>
      </text>
    </comment>
    <comment ref="AV649" authorId="0" shapeId="0" xr:uid="{A6862E02-7578-4F6C-9ACC-F81B53F103E8}">
      <text>
        <r>
          <rPr>
            <sz val="11"/>
            <rFont val="Calibri"/>
            <family val="2"/>
            <charset val="238"/>
          </rPr>
          <t>SZV_F:Megjegyzes</t>
        </r>
      </text>
    </comment>
    <comment ref="AW649" authorId="0" shapeId="0" xr:uid="{FA5FA822-ED16-4DBF-934C-E1AF7A6BFA64}">
      <text>
        <r>
          <rPr>
            <sz val="11"/>
            <rFont val="Calibri"/>
            <family val="2"/>
            <charset val="238"/>
          </rPr>
          <t>SZV_F:FeladatSorszam</t>
        </r>
      </text>
    </comment>
    <comment ref="AY649" authorId="0" shapeId="0" xr:uid="{F6DD18D8-69A8-4C2B-B98E-C01CD96C7032}">
      <text>
        <r>
          <rPr>
            <sz val="11"/>
            <rFont val="Calibri"/>
            <family val="2"/>
            <charset val="238"/>
          </rPr>
          <t>SZV_F:ISA</t>
        </r>
      </text>
    </comment>
    <comment ref="B650" authorId="0" shapeId="0" xr:uid="{42CDAC77-87B3-48EC-AEFB-2959BA547F73}">
      <text>
        <r>
          <rPr>
            <sz val="11"/>
            <rFont val="Calibri"/>
            <family val="2"/>
            <charset val="238"/>
          </rPr>
          <t>SZV_F:FontossagiSorrent</t>
        </r>
      </text>
    </comment>
    <comment ref="C650" authorId="0" shapeId="0" xr:uid="{7F62A9C1-E1B0-4025-ABCF-0B102BE2D599}">
      <text>
        <r>
          <rPr>
            <sz val="11"/>
            <rFont val="Calibri"/>
            <family val="2"/>
            <charset val="238"/>
          </rPr>
          <t>SZV_F:FeladatKategoria</t>
        </r>
      </text>
    </comment>
    <comment ref="D650" authorId="0" shapeId="0" xr:uid="{10510657-B240-4C4D-8820-2D51B07691D7}">
      <text>
        <r>
          <rPr>
            <sz val="11"/>
            <rFont val="Calibri"/>
            <family val="2"/>
            <charset val="238"/>
          </rPr>
          <t>SZV_F:FeladatMegnevezes</t>
        </r>
      </text>
    </comment>
    <comment ref="E650" authorId="0" shapeId="0" xr:uid="{0DD4923F-5E2F-492F-979B-085C628E4C43}">
      <text>
        <r>
          <rPr>
            <sz val="11"/>
            <rFont val="Calibri"/>
            <family val="2"/>
            <charset val="238"/>
          </rPr>
          <t>SZV_F:ElviEngedelySzam</t>
        </r>
      </text>
    </comment>
    <comment ref="F650" authorId="0" shapeId="0" xr:uid="{2E35AC8A-225F-4BA6-8ED3-7D3CC252DF22}">
      <text>
        <r>
          <rPr>
            <sz val="11"/>
            <rFont val="Calibri"/>
            <family val="2"/>
            <charset val="238"/>
          </rPr>
          <t>SZV_F:VKR_Kod</t>
        </r>
      </text>
    </comment>
    <comment ref="G650" authorId="0" shapeId="0" xr:uid="{6C548E6A-5BD5-4FCE-91B8-91B820EB02E6}">
      <text>
        <r>
          <rPr>
            <sz val="11"/>
            <rFont val="Calibri"/>
            <family val="2"/>
            <charset val="238"/>
          </rPr>
          <t>SZV_F:VKR_Nev</t>
        </r>
      </text>
    </comment>
    <comment ref="H650" authorId="0" shapeId="0" xr:uid="{39A0193C-6CB9-44DF-80BC-EADE0265C288}">
      <text>
        <r>
          <rPr>
            <sz val="11"/>
            <rFont val="Calibri"/>
            <family val="2"/>
            <charset val="238"/>
          </rPr>
          <t>SZV_F:FeladatAzonosito</t>
        </r>
      </text>
    </comment>
    <comment ref="I650" authorId="0" shapeId="0" xr:uid="{98E196A4-C675-4A11-B8DE-1AB5C9A64881}">
      <text>
        <r>
          <rPr>
            <sz val="11"/>
            <rFont val="Calibri"/>
            <family val="2"/>
            <charset val="238"/>
          </rPr>
          <t>SZV_F:EllatasiTerulet</t>
        </r>
      </text>
    </comment>
    <comment ref="J650" authorId="0" shapeId="0" xr:uid="{9262282E-7E80-40BE-BE90-0C6FE83D9040}">
      <text>
        <r>
          <rPr>
            <sz val="11"/>
            <rFont val="Calibri"/>
            <family val="2"/>
            <charset val="238"/>
          </rPr>
          <t>SZV_F:EllatasertFelelos</t>
        </r>
      </text>
    </comment>
    <comment ref="K650" authorId="0" shapeId="0" xr:uid="{9C3B514F-88FA-4A33-8EF8-2D0192198C3B}">
      <text>
        <r>
          <rPr>
            <sz val="11"/>
            <rFont val="Calibri"/>
            <family val="2"/>
            <charset val="238"/>
          </rPr>
          <t>SZV_F:TervezettNettoKoltseg</t>
        </r>
      </text>
    </comment>
    <comment ref="L650" authorId="0" shapeId="0" xr:uid="{7E198B1A-E5A8-40F4-921F-285494B2CA0A}">
      <text>
        <r>
          <rPr>
            <sz val="11"/>
            <rFont val="Calibri"/>
            <family val="2"/>
            <charset val="238"/>
          </rPr>
          <t>SZV_F:IdotartamKezdes</t>
        </r>
      </text>
    </comment>
    <comment ref="M650" authorId="0" shapeId="0" xr:uid="{EE4FA915-4882-4839-8196-236087D1860F}">
      <text>
        <r>
          <rPr>
            <sz val="11"/>
            <rFont val="Calibri"/>
            <family val="2"/>
            <charset val="238"/>
          </rPr>
          <t>SZV_F:IdotartamBefejezes</t>
        </r>
      </text>
    </comment>
    <comment ref="N650" authorId="0" shapeId="0" xr:uid="{4F7504A9-C0CE-4615-ACE4-A8F44B8FE6B7}">
      <text>
        <r>
          <rPr>
            <sz val="11"/>
            <rFont val="Calibri"/>
            <family val="2"/>
            <charset val="238"/>
          </rPr>
          <t>SZV_F:NettoKoltsegUtem1</t>
        </r>
      </text>
    </comment>
    <comment ref="O650" authorId="0" shapeId="0" xr:uid="{B091A883-0D85-4372-BF67-E73ECD690A5C}">
      <text>
        <r>
          <rPr>
            <sz val="11"/>
            <rFont val="Calibri"/>
            <family val="2"/>
            <charset val="238"/>
          </rPr>
          <t>SZV_F:NettoKoltsegUtem2</t>
        </r>
      </text>
    </comment>
    <comment ref="P650" authorId="0" shapeId="0" xr:uid="{DD783790-799F-42F6-8BDF-F490B97E4183}">
      <text>
        <r>
          <rPr>
            <sz val="11"/>
            <rFont val="Calibri"/>
            <family val="2"/>
            <charset val="238"/>
          </rPr>
          <t>SZV_F:EM_Melleklet2_KTG</t>
        </r>
      </text>
    </comment>
    <comment ref="R650" authorId="0" shapeId="0" xr:uid="{59898950-1034-42E0-B057-55C3470D9D9D}">
      <text>
        <r>
          <rPr>
            <sz val="11"/>
            <rFont val="Calibri"/>
            <family val="2"/>
            <charset val="238"/>
          </rPr>
          <t>SZV_F:HDUtem1</t>
        </r>
      </text>
    </comment>
    <comment ref="S650" authorId="0" shapeId="0" xr:uid="{1367426B-F6C6-492E-8B9C-BF31D0336932}">
      <text>
        <r>
          <rPr>
            <sz val="11"/>
            <rFont val="Calibri"/>
            <family val="2"/>
            <charset val="238"/>
          </rPr>
          <t>SZV_F:ECSUtem1</t>
        </r>
      </text>
    </comment>
    <comment ref="T650" authorId="0" shapeId="0" xr:uid="{E94B7A7B-B315-4A7E-8ABF-31CA78D6C6F8}">
      <text>
        <r>
          <rPr>
            <sz val="11"/>
            <rFont val="Calibri"/>
            <family val="2"/>
            <charset val="238"/>
          </rPr>
          <t>SZV_F:KFHUtem1</t>
        </r>
      </text>
    </comment>
    <comment ref="U650" authorId="0" shapeId="0" xr:uid="{94CF6E5A-46D5-439A-A830-353E1EC5206D}">
      <text>
        <r>
          <rPr>
            <sz val="11"/>
            <rFont val="Calibri"/>
            <family val="2"/>
            <charset val="238"/>
          </rPr>
          <t>SZV_F:Egyeb_SajatUtem1</t>
        </r>
      </text>
    </comment>
    <comment ref="V650" authorId="0" shapeId="0" xr:uid="{D8FE97F8-3284-425C-84CC-8BBCCC492B57}">
      <text>
        <r>
          <rPr>
            <sz val="11"/>
            <rFont val="Calibri"/>
            <family val="2"/>
            <charset val="238"/>
          </rPr>
          <t>SZV_F:DijUtem1</t>
        </r>
      </text>
    </comment>
    <comment ref="W650" authorId="0" shapeId="0" xr:uid="{13C546FB-6E05-4465-8B8B-0BBBB2E74240}">
      <text>
        <r>
          <rPr>
            <sz val="11"/>
            <rFont val="Calibri"/>
            <family val="2"/>
            <charset val="238"/>
          </rPr>
          <t>SZV_F:EM_Melleklet1_Utem1</t>
        </r>
      </text>
    </comment>
    <comment ref="X650" authorId="0" shapeId="0" xr:uid="{D3911BE6-D268-469B-8115-C0C72E30D979}">
      <text>
        <r>
          <rPr>
            <sz val="11"/>
            <rFont val="Calibri"/>
            <family val="2"/>
            <charset val="238"/>
          </rPr>
          <t>SZV_F:EgyebAllamiUtem1</t>
        </r>
      </text>
    </comment>
    <comment ref="Y650" authorId="0" shapeId="0" xr:uid="{8685F3C5-AF5B-41BB-AAAD-C6127C836AB7}">
      <text>
        <r>
          <rPr>
            <sz val="11"/>
            <rFont val="Calibri"/>
            <family val="2"/>
            <charset val="238"/>
          </rPr>
          <t>SZV_F:OnkormanyzatiUtem1</t>
        </r>
      </text>
    </comment>
    <comment ref="Z650" authorId="0" shapeId="0" xr:uid="{900D1DC3-98E2-46E1-B38F-DF86D98C9C51}">
      <text>
        <r>
          <rPr>
            <sz val="11"/>
            <rFont val="Calibri"/>
            <family val="2"/>
            <charset val="238"/>
          </rPr>
          <t>SZV_F:EUUtem1</t>
        </r>
      </text>
    </comment>
    <comment ref="AA650" authorId="0" shapeId="0" xr:uid="{D82DA5F2-5155-41EF-B288-860D2C16CC28}">
      <text>
        <r>
          <rPr>
            <sz val="11"/>
            <rFont val="Calibri"/>
            <family val="2"/>
            <charset val="238"/>
          </rPr>
          <t>SZV_F:EgyebUtem1</t>
        </r>
      </text>
    </comment>
    <comment ref="AB650" authorId="0" shapeId="0" xr:uid="{54D7FF4B-7BE8-440D-8A0B-0E1A442F8CDC}">
      <text>
        <r>
          <rPr>
            <sz val="11"/>
            <rFont val="Calibri"/>
            <family val="2"/>
            <charset val="238"/>
          </rPr>
          <t>SZV_F:HitelKotvenyUtem1</t>
        </r>
      </text>
    </comment>
    <comment ref="AC650" authorId="0" shapeId="0" xr:uid="{C571C309-D672-48EA-A47C-E3F4ACE48D51}">
      <text>
        <r>
          <rPr>
            <sz val="11"/>
            <rFont val="Calibri"/>
            <family val="2"/>
            <charset val="238"/>
          </rPr>
          <t>SZV_F:OsszesenUtem1</t>
        </r>
      </text>
    </comment>
    <comment ref="AF650" authorId="0" shapeId="0" xr:uid="{B6525BEE-17BC-44DD-A8E8-8DE51D161485}">
      <text>
        <r>
          <rPr>
            <sz val="11"/>
            <rFont val="Calibri"/>
            <family val="2"/>
            <charset val="238"/>
          </rPr>
          <t>SZV_F:HDUtem2</t>
        </r>
      </text>
    </comment>
    <comment ref="AG650" authorId="0" shapeId="0" xr:uid="{6B29B991-8DC0-43B8-BDD6-F3468578769B}">
      <text>
        <r>
          <rPr>
            <sz val="11"/>
            <rFont val="Calibri"/>
            <family val="2"/>
            <charset val="238"/>
          </rPr>
          <t>SZV_F:ECSUtem2</t>
        </r>
      </text>
    </comment>
    <comment ref="AH650" authorId="0" shapeId="0" xr:uid="{5CEF26A8-F61A-400D-940C-CFC34B21D9A1}">
      <text>
        <r>
          <rPr>
            <sz val="11"/>
            <rFont val="Calibri"/>
            <family val="2"/>
            <charset val="238"/>
          </rPr>
          <t>SZV_F:KFHUtem2</t>
        </r>
      </text>
    </comment>
    <comment ref="AI650" authorId="0" shapeId="0" xr:uid="{7C3ED12C-223C-4217-8594-18B2AF461F15}">
      <text>
        <r>
          <rPr>
            <sz val="11"/>
            <rFont val="Calibri"/>
            <family val="2"/>
            <charset val="238"/>
          </rPr>
          <t>SZV_F:Egyeb_SajatUtem2</t>
        </r>
      </text>
    </comment>
    <comment ref="AJ650" authorId="0" shapeId="0" xr:uid="{C10D96E1-BA69-4953-ADCC-7C000AD12B87}">
      <text>
        <r>
          <rPr>
            <sz val="11"/>
            <rFont val="Calibri"/>
            <family val="2"/>
            <charset val="238"/>
          </rPr>
          <t>SZV_F:DijUtem2</t>
        </r>
      </text>
    </comment>
    <comment ref="AK650" authorId="0" shapeId="0" xr:uid="{80CFE91F-037D-49EB-ABA5-F286686ADF85}">
      <text>
        <r>
          <rPr>
            <sz val="11"/>
            <rFont val="Calibri"/>
            <family val="2"/>
            <charset val="238"/>
          </rPr>
          <t>SZV_F:EM_Melleklet1_Utem2</t>
        </r>
      </text>
    </comment>
    <comment ref="AL650" authorId="0" shapeId="0" xr:uid="{F410E2E3-5603-4B9C-8EA1-3326DCDC4F17}">
      <text>
        <r>
          <rPr>
            <sz val="11"/>
            <rFont val="Calibri"/>
            <family val="2"/>
            <charset val="238"/>
          </rPr>
          <t>SZV_F:EgyebAllamiUtem2</t>
        </r>
      </text>
    </comment>
    <comment ref="AM650" authorId="0" shapeId="0" xr:uid="{4C1FB3EB-C709-41CF-93F1-EE32CA85CC73}">
      <text>
        <r>
          <rPr>
            <sz val="11"/>
            <rFont val="Calibri"/>
            <family val="2"/>
            <charset val="238"/>
          </rPr>
          <t>SZV_F:OnkormanyzatiUtem2</t>
        </r>
      </text>
    </comment>
    <comment ref="AN650" authorId="0" shapeId="0" xr:uid="{D07B60FD-BB35-4B54-8A5E-05FEFFEB35B2}">
      <text>
        <r>
          <rPr>
            <sz val="11"/>
            <rFont val="Calibri"/>
            <family val="2"/>
            <charset val="238"/>
          </rPr>
          <t>SZV_F:EUUtem2</t>
        </r>
      </text>
    </comment>
    <comment ref="AO650" authorId="0" shapeId="0" xr:uid="{B095D1A2-8363-4643-91AC-8E079940B57C}">
      <text>
        <r>
          <rPr>
            <sz val="11"/>
            <rFont val="Calibri"/>
            <family val="2"/>
            <charset val="238"/>
          </rPr>
          <t>SZV_F:EgyebUtem2</t>
        </r>
      </text>
    </comment>
    <comment ref="AP650" authorId="0" shapeId="0" xr:uid="{48335994-A8EB-4362-AC99-4C6BD48CD283}">
      <text>
        <r>
          <rPr>
            <sz val="11"/>
            <rFont val="Calibri"/>
            <family val="2"/>
            <charset val="238"/>
          </rPr>
          <t>SZV_F:HitelKotvenyUtem2</t>
        </r>
      </text>
    </comment>
    <comment ref="AQ650" authorId="0" shapeId="0" xr:uid="{6BB6B882-8FAE-41C9-B4E3-30DE20FB7DBF}">
      <text>
        <r>
          <rPr>
            <sz val="11"/>
            <rFont val="Calibri"/>
            <family val="2"/>
            <charset val="238"/>
          </rPr>
          <t>SZV_F:OsszesenUtem2</t>
        </r>
      </text>
    </comment>
    <comment ref="AR650" authorId="0" shapeId="0" xr:uid="{C29A6DBE-BAB4-4C6C-8C75-92ED2576A22F}">
      <text>
        <r>
          <rPr>
            <sz val="11"/>
            <rFont val="Calibri"/>
            <family val="2"/>
            <charset val="238"/>
          </rPr>
          <t>SZV_F:ForrashianyUtem2</t>
        </r>
      </text>
    </comment>
    <comment ref="AU650" authorId="0" shapeId="0" xr:uid="{C2BD15A2-3429-4FAB-91BD-9AAD27507B99}">
      <text>
        <r>
          <rPr>
            <sz val="11"/>
            <rFont val="Calibri"/>
            <family val="2"/>
            <charset val="238"/>
          </rPr>
          <t>SZV_F:Indokolas</t>
        </r>
      </text>
    </comment>
    <comment ref="AV650" authorId="0" shapeId="0" xr:uid="{B2A0A2B3-675E-41E6-951E-98C36F8E8DE5}">
      <text>
        <r>
          <rPr>
            <sz val="11"/>
            <rFont val="Calibri"/>
            <family val="2"/>
            <charset val="238"/>
          </rPr>
          <t>SZV_F:Megjegyzes</t>
        </r>
      </text>
    </comment>
    <comment ref="AW650" authorId="0" shapeId="0" xr:uid="{AA0CFA27-7D34-461C-89B5-6497AE6598D4}">
      <text>
        <r>
          <rPr>
            <sz val="11"/>
            <rFont val="Calibri"/>
            <family val="2"/>
            <charset val="238"/>
          </rPr>
          <t>SZV_F:FeladatSorszam</t>
        </r>
      </text>
    </comment>
    <comment ref="AY650" authorId="0" shapeId="0" xr:uid="{A24A7389-921E-4C74-968E-C1E7E04EA11A}">
      <text>
        <r>
          <rPr>
            <sz val="11"/>
            <rFont val="Calibri"/>
            <family val="2"/>
            <charset val="238"/>
          </rPr>
          <t>SZV_F:ISA</t>
        </r>
      </text>
    </comment>
    <comment ref="B651" authorId="0" shapeId="0" xr:uid="{C0FFA296-BB6B-40F3-9426-8613421B4BBB}">
      <text>
        <r>
          <rPr>
            <sz val="11"/>
            <rFont val="Calibri"/>
            <family val="2"/>
            <charset val="238"/>
          </rPr>
          <t>SZV_F:FontossagiSorrent</t>
        </r>
      </text>
    </comment>
    <comment ref="C651" authorId="0" shapeId="0" xr:uid="{80306209-A58F-411D-8303-87505924A90B}">
      <text>
        <r>
          <rPr>
            <sz val="11"/>
            <rFont val="Calibri"/>
            <family val="2"/>
            <charset val="238"/>
          </rPr>
          <t>SZV_F:FeladatKategoria</t>
        </r>
      </text>
    </comment>
    <comment ref="D651" authorId="0" shapeId="0" xr:uid="{9E153CEF-7100-4801-9449-E8A249FCF1E0}">
      <text>
        <r>
          <rPr>
            <sz val="11"/>
            <rFont val="Calibri"/>
            <family val="2"/>
            <charset val="238"/>
          </rPr>
          <t>SZV_F:FeladatMegnevezes</t>
        </r>
      </text>
    </comment>
    <comment ref="E651" authorId="0" shapeId="0" xr:uid="{BAD34F9D-85EB-4209-85CC-E1934F6DDDA9}">
      <text>
        <r>
          <rPr>
            <sz val="11"/>
            <rFont val="Calibri"/>
            <family val="2"/>
            <charset val="238"/>
          </rPr>
          <t>SZV_F:ElviEngedelySzam</t>
        </r>
      </text>
    </comment>
    <comment ref="F651" authorId="0" shapeId="0" xr:uid="{17C2E9A5-D93C-4185-907C-6A67AA6B0BCE}">
      <text>
        <r>
          <rPr>
            <sz val="11"/>
            <rFont val="Calibri"/>
            <family val="2"/>
            <charset val="238"/>
          </rPr>
          <t>SZV_F:VKR_Kod</t>
        </r>
      </text>
    </comment>
    <comment ref="G651" authorId="0" shapeId="0" xr:uid="{3A9AA927-CC2D-400A-96E2-3A1625F935C5}">
      <text>
        <r>
          <rPr>
            <sz val="11"/>
            <rFont val="Calibri"/>
            <family val="2"/>
            <charset val="238"/>
          </rPr>
          <t>SZV_F:VKR_Nev</t>
        </r>
      </text>
    </comment>
    <comment ref="H651" authorId="0" shapeId="0" xr:uid="{2F3814DA-6A0D-49FF-9CA2-28A95FFBCFC4}">
      <text>
        <r>
          <rPr>
            <sz val="11"/>
            <rFont val="Calibri"/>
            <family val="2"/>
            <charset val="238"/>
          </rPr>
          <t>SZV_F:FeladatAzonosito</t>
        </r>
      </text>
    </comment>
    <comment ref="I651" authorId="0" shapeId="0" xr:uid="{9C6A6241-5DB7-427D-883E-412093694F22}">
      <text>
        <r>
          <rPr>
            <sz val="11"/>
            <rFont val="Calibri"/>
            <family val="2"/>
            <charset val="238"/>
          </rPr>
          <t>SZV_F:EllatasiTerulet</t>
        </r>
      </text>
    </comment>
    <comment ref="J651" authorId="0" shapeId="0" xr:uid="{8AF93C5A-46CC-4B78-8C96-3F5F01F8781D}">
      <text>
        <r>
          <rPr>
            <sz val="11"/>
            <rFont val="Calibri"/>
            <family val="2"/>
            <charset val="238"/>
          </rPr>
          <t>SZV_F:EllatasertFelelos</t>
        </r>
      </text>
    </comment>
    <comment ref="K651" authorId="0" shapeId="0" xr:uid="{8EE7F94E-5960-42BC-9B1E-C0C7FFC86AF5}">
      <text>
        <r>
          <rPr>
            <sz val="11"/>
            <rFont val="Calibri"/>
            <family val="2"/>
            <charset val="238"/>
          </rPr>
          <t>SZV_F:TervezettNettoKoltseg</t>
        </r>
      </text>
    </comment>
    <comment ref="L651" authorId="0" shapeId="0" xr:uid="{CE855247-B488-4644-A11F-666A4E708703}">
      <text>
        <r>
          <rPr>
            <sz val="11"/>
            <rFont val="Calibri"/>
            <family val="2"/>
            <charset val="238"/>
          </rPr>
          <t>SZV_F:IdotartamKezdes</t>
        </r>
      </text>
    </comment>
    <comment ref="M651" authorId="0" shapeId="0" xr:uid="{228F5BE9-1A8F-444E-B2DA-EC72C1C99D41}">
      <text>
        <r>
          <rPr>
            <sz val="11"/>
            <rFont val="Calibri"/>
            <family val="2"/>
            <charset val="238"/>
          </rPr>
          <t>SZV_F:IdotartamBefejezes</t>
        </r>
      </text>
    </comment>
    <comment ref="N651" authorId="0" shapeId="0" xr:uid="{3D097076-9BA8-409E-846E-FB5F558B5271}">
      <text>
        <r>
          <rPr>
            <sz val="11"/>
            <rFont val="Calibri"/>
            <family val="2"/>
            <charset val="238"/>
          </rPr>
          <t>SZV_F:NettoKoltsegUtem1</t>
        </r>
      </text>
    </comment>
    <comment ref="O651" authorId="0" shapeId="0" xr:uid="{A562106D-644E-4B47-815D-5897FF8611F0}">
      <text>
        <r>
          <rPr>
            <sz val="11"/>
            <rFont val="Calibri"/>
            <family val="2"/>
            <charset val="238"/>
          </rPr>
          <t>SZV_F:NettoKoltsegUtem2</t>
        </r>
      </text>
    </comment>
    <comment ref="P651" authorId="0" shapeId="0" xr:uid="{66FFFACE-F665-4D39-99EA-6FDF1E252D14}">
      <text>
        <r>
          <rPr>
            <sz val="11"/>
            <rFont val="Calibri"/>
            <family val="2"/>
            <charset val="238"/>
          </rPr>
          <t>SZV_F:EM_Melleklet2_KTG</t>
        </r>
      </text>
    </comment>
    <comment ref="R651" authorId="0" shapeId="0" xr:uid="{B944DDE5-604A-4249-B6A0-3DAB7F7D93B1}">
      <text>
        <r>
          <rPr>
            <sz val="11"/>
            <rFont val="Calibri"/>
            <family val="2"/>
            <charset val="238"/>
          </rPr>
          <t>SZV_F:HDUtem1</t>
        </r>
      </text>
    </comment>
    <comment ref="S651" authorId="0" shapeId="0" xr:uid="{6489FA38-658F-4F30-8740-91C9F2A136C5}">
      <text>
        <r>
          <rPr>
            <sz val="11"/>
            <rFont val="Calibri"/>
            <family val="2"/>
            <charset val="238"/>
          </rPr>
          <t>SZV_F:ECSUtem1</t>
        </r>
      </text>
    </comment>
    <comment ref="T651" authorId="0" shapeId="0" xr:uid="{9FCADCF8-F458-46EC-B1AA-372AF26ADB70}">
      <text>
        <r>
          <rPr>
            <sz val="11"/>
            <rFont val="Calibri"/>
            <family val="2"/>
            <charset val="238"/>
          </rPr>
          <t>SZV_F:KFHUtem1</t>
        </r>
      </text>
    </comment>
    <comment ref="U651" authorId="0" shapeId="0" xr:uid="{F1A5AEBA-6DF7-4FA7-95C7-1A97AE236858}">
      <text>
        <r>
          <rPr>
            <sz val="11"/>
            <rFont val="Calibri"/>
            <family val="2"/>
            <charset val="238"/>
          </rPr>
          <t>SZV_F:Egyeb_SajatUtem1</t>
        </r>
      </text>
    </comment>
    <comment ref="V651" authorId="0" shapeId="0" xr:uid="{83C33063-0737-4FCC-9F3F-66A4724DF21B}">
      <text>
        <r>
          <rPr>
            <sz val="11"/>
            <rFont val="Calibri"/>
            <family val="2"/>
            <charset val="238"/>
          </rPr>
          <t>SZV_F:DijUtem1</t>
        </r>
      </text>
    </comment>
    <comment ref="W651" authorId="0" shapeId="0" xr:uid="{C78595D2-D125-4004-B29C-BAB4F763D82B}">
      <text>
        <r>
          <rPr>
            <sz val="11"/>
            <rFont val="Calibri"/>
            <family val="2"/>
            <charset val="238"/>
          </rPr>
          <t>SZV_F:EM_Melleklet1_Utem1</t>
        </r>
      </text>
    </comment>
    <comment ref="X651" authorId="0" shapeId="0" xr:uid="{CBB1D569-779B-4BB7-BA20-59FE5893F3E1}">
      <text>
        <r>
          <rPr>
            <sz val="11"/>
            <rFont val="Calibri"/>
            <family val="2"/>
            <charset val="238"/>
          </rPr>
          <t>SZV_F:EgyebAllamiUtem1</t>
        </r>
      </text>
    </comment>
    <comment ref="Y651" authorId="0" shapeId="0" xr:uid="{ABF6F862-BAD0-4C44-83C0-FCADA4F1B019}">
      <text>
        <r>
          <rPr>
            <sz val="11"/>
            <rFont val="Calibri"/>
            <family val="2"/>
            <charset val="238"/>
          </rPr>
          <t>SZV_F:OnkormanyzatiUtem1</t>
        </r>
      </text>
    </comment>
    <comment ref="Z651" authorId="0" shapeId="0" xr:uid="{DA56BE81-ABCC-4829-A77A-D5B70A122C85}">
      <text>
        <r>
          <rPr>
            <sz val="11"/>
            <rFont val="Calibri"/>
            <family val="2"/>
            <charset val="238"/>
          </rPr>
          <t>SZV_F:EUUtem1</t>
        </r>
      </text>
    </comment>
    <comment ref="AA651" authorId="0" shapeId="0" xr:uid="{5EE22C38-5675-48DD-858E-222719340F01}">
      <text>
        <r>
          <rPr>
            <sz val="11"/>
            <rFont val="Calibri"/>
            <family val="2"/>
            <charset val="238"/>
          </rPr>
          <t>SZV_F:EgyebUtem1</t>
        </r>
      </text>
    </comment>
    <comment ref="AB651" authorId="0" shapeId="0" xr:uid="{4CC20F8B-302D-4C23-88A6-B2D599BF2EA2}">
      <text>
        <r>
          <rPr>
            <sz val="11"/>
            <rFont val="Calibri"/>
            <family val="2"/>
            <charset val="238"/>
          </rPr>
          <t>SZV_F:HitelKotvenyUtem1</t>
        </r>
      </text>
    </comment>
    <comment ref="AC651" authorId="0" shapeId="0" xr:uid="{05CE2454-489C-4580-8CE5-F0549149606C}">
      <text>
        <r>
          <rPr>
            <sz val="11"/>
            <rFont val="Calibri"/>
            <family val="2"/>
            <charset val="238"/>
          </rPr>
          <t>SZV_F:OsszesenUtem1</t>
        </r>
      </text>
    </comment>
    <comment ref="AF651" authorId="0" shapeId="0" xr:uid="{76622FAA-BD17-41E5-8B1F-C778874A68C2}">
      <text>
        <r>
          <rPr>
            <sz val="11"/>
            <rFont val="Calibri"/>
            <family val="2"/>
            <charset val="238"/>
          </rPr>
          <t>SZV_F:HDUtem2</t>
        </r>
      </text>
    </comment>
    <comment ref="AG651" authorId="0" shapeId="0" xr:uid="{E661D842-7ED8-48C3-8D59-188BB8A0B6C9}">
      <text>
        <r>
          <rPr>
            <sz val="11"/>
            <rFont val="Calibri"/>
            <family val="2"/>
            <charset val="238"/>
          </rPr>
          <t>SZV_F:ECSUtem2</t>
        </r>
      </text>
    </comment>
    <comment ref="AH651" authorId="0" shapeId="0" xr:uid="{AD0D4468-CCF2-499E-B48E-380024A722D9}">
      <text>
        <r>
          <rPr>
            <sz val="11"/>
            <rFont val="Calibri"/>
            <family val="2"/>
            <charset val="238"/>
          </rPr>
          <t>SZV_F:KFHUtem2</t>
        </r>
      </text>
    </comment>
    <comment ref="AI651" authorId="0" shapeId="0" xr:uid="{AFB80C83-AD41-4265-AC1C-7C19322A116B}">
      <text>
        <r>
          <rPr>
            <sz val="11"/>
            <rFont val="Calibri"/>
            <family val="2"/>
            <charset val="238"/>
          </rPr>
          <t>SZV_F:Egyeb_SajatUtem2</t>
        </r>
      </text>
    </comment>
    <comment ref="AJ651" authorId="0" shapeId="0" xr:uid="{74792A78-EF50-4387-AD1D-A8C75BC9BFFB}">
      <text>
        <r>
          <rPr>
            <sz val="11"/>
            <rFont val="Calibri"/>
            <family val="2"/>
            <charset val="238"/>
          </rPr>
          <t>SZV_F:DijUtem2</t>
        </r>
      </text>
    </comment>
    <comment ref="AK651" authorId="0" shapeId="0" xr:uid="{B533EF9A-90CD-4305-8332-7502F6252A2D}">
      <text>
        <r>
          <rPr>
            <sz val="11"/>
            <rFont val="Calibri"/>
            <family val="2"/>
            <charset val="238"/>
          </rPr>
          <t>SZV_F:EM_Melleklet1_Utem2</t>
        </r>
      </text>
    </comment>
    <comment ref="AL651" authorId="0" shapeId="0" xr:uid="{A2690F7A-B629-4E74-AAA6-B8B4F5EBF26F}">
      <text>
        <r>
          <rPr>
            <sz val="11"/>
            <rFont val="Calibri"/>
            <family val="2"/>
            <charset val="238"/>
          </rPr>
          <t>SZV_F:EgyebAllamiUtem2</t>
        </r>
      </text>
    </comment>
    <comment ref="AM651" authorId="0" shapeId="0" xr:uid="{54966A40-0CCA-4B42-BF83-260A29D6FAC9}">
      <text>
        <r>
          <rPr>
            <sz val="11"/>
            <rFont val="Calibri"/>
            <family val="2"/>
            <charset val="238"/>
          </rPr>
          <t>SZV_F:OnkormanyzatiUtem2</t>
        </r>
      </text>
    </comment>
    <comment ref="AN651" authorId="0" shapeId="0" xr:uid="{345CD056-AF96-4B33-8BB6-CB5F8EFBD4F3}">
      <text>
        <r>
          <rPr>
            <sz val="11"/>
            <rFont val="Calibri"/>
            <family val="2"/>
            <charset val="238"/>
          </rPr>
          <t>SZV_F:EUUtem2</t>
        </r>
      </text>
    </comment>
    <comment ref="AO651" authorId="0" shapeId="0" xr:uid="{35F6BAB7-B589-42F7-B714-C156955871AF}">
      <text>
        <r>
          <rPr>
            <sz val="11"/>
            <rFont val="Calibri"/>
            <family val="2"/>
            <charset val="238"/>
          </rPr>
          <t>SZV_F:EgyebUtem2</t>
        </r>
      </text>
    </comment>
    <comment ref="AP651" authorId="0" shapeId="0" xr:uid="{040017C1-1831-4DF3-BF11-9E7EFFC7FC33}">
      <text>
        <r>
          <rPr>
            <sz val="11"/>
            <rFont val="Calibri"/>
            <family val="2"/>
            <charset val="238"/>
          </rPr>
          <t>SZV_F:HitelKotvenyUtem2</t>
        </r>
      </text>
    </comment>
    <comment ref="AQ651" authorId="0" shapeId="0" xr:uid="{D55E2A5E-97FA-4425-9D80-666F66AF0541}">
      <text>
        <r>
          <rPr>
            <sz val="11"/>
            <rFont val="Calibri"/>
            <family val="2"/>
            <charset val="238"/>
          </rPr>
          <t>SZV_F:OsszesenUtem2</t>
        </r>
      </text>
    </comment>
    <comment ref="AR651" authorId="0" shapeId="0" xr:uid="{19330B10-7462-4A1F-A605-B6BE7DBA79F3}">
      <text>
        <r>
          <rPr>
            <sz val="11"/>
            <rFont val="Calibri"/>
            <family val="2"/>
            <charset val="238"/>
          </rPr>
          <t>SZV_F:ForrashianyUtem2</t>
        </r>
      </text>
    </comment>
    <comment ref="AU651" authorId="0" shapeId="0" xr:uid="{B26E575B-16CA-4A55-BE49-A437CD34BE15}">
      <text>
        <r>
          <rPr>
            <sz val="11"/>
            <rFont val="Calibri"/>
            <family val="2"/>
            <charset val="238"/>
          </rPr>
          <t>SZV_F:Indokolas</t>
        </r>
      </text>
    </comment>
    <comment ref="AV651" authorId="0" shapeId="0" xr:uid="{01ABF760-00B0-4094-A1E7-24A4DFEBF51A}">
      <text>
        <r>
          <rPr>
            <sz val="11"/>
            <rFont val="Calibri"/>
            <family val="2"/>
            <charset val="238"/>
          </rPr>
          <t>SZV_F:Megjegyzes</t>
        </r>
      </text>
    </comment>
    <comment ref="AW651" authorId="0" shapeId="0" xr:uid="{ADCB0F84-5E49-4C1D-B476-DB1A04EDEFDA}">
      <text>
        <r>
          <rPr>
            <sz val="11"/>
            <rFont val="Calibri"/>
            <family val="2"/>
            <charset val="238"/>
          </rPr>
          <t>SZV_F:FeladatSorszam</t>
        </r>
      </text>
    </comment>
    <comment ref="AY651" authorId="0" shapeId="0" xr:uid="{14251FD8-1EC9-4332-986E-C50A74A21B6E}">
      <text>
        <r>
          <rPr>
            <sz val="11"/>
            <rFont val="Calibri"/>
            <family val="2"/>
            <charset val="238"/>
          </rPr>
          <t>SZV_F:ISA</t>
        </r>
      </text>
    </comment>
    <comment ref="B652" authorId="0" shapeId="0" xr:uid="{9BA2B212-E7CC-4F5D-B98D-F7325C253F4E}">
      <text>
        <r>
          <rPr>
            <sz val="11"/>
            <rFont val="Calibri"/>
            <family val="2"/>
            <charset val="238"/>
          </rPr>
          <t>SZV_F:FontossagiSorrent</t>
        </r>
      </text>
    </comment>
    <comment ref="C652" authorId="0" shapeId="0" xr:uid="{2BCFF8B4-AF5D-4ABB-BA06-864DDB250731}">
      <text>
        <r>
          <rPr>
            <sz val="11"/>
            <rFont val="Calibri"/>
            <family val="2"/>
            <charset val="238"/>
          </rPr>
          <t>SZV_F:FeladatKategoria</t>
        </r>
      </text>
    </comment>
    <comment ref="D652" authorId="0" shapeId="0" xr:uid="{91B99317-CA25-4DA0-A647-359BFB78E6F7}">
      <text>
        <r>
          <rPr>
            <sz val="11"/>
            <rFont val="Calibri"/>
            <family val="2"/>
            <charset val="238"/>
          </rPr>
          <t>SZV_F:FeladatMegnevezes</t>
        </r>
      </text>
    </comment>
    <comment ref="E652" authorId="0" shapeId="0" xr:uid="{CDE02EBC-8590-49F9-8B80-78DBEACC3B10}">
      <text>
        <r>
          <rPr>
            <sz val="11"/>
            <rFont val="Calibri"/>
            <family val="2"/>
            <charset val="238"/>
          </rPr>
          <t>SZV_F:ElviEngedelySzam</t>
        </r>
      </text>
    </comment>
    <comment ref="F652" authorId="0" shapeId="0" xr:uid="{06EE23F3-DE81-4FB4-8A3A-623C417D8E3D}">
      <text>
        <r>
          <rPr>
            <sz val="11"/>
            <rFont val="Calibri"/>
            <family val="2"/>
            <charset val="238"/>
          </rPr>
          <t>SZV_F:VKR_Kod</t>
        </r>
      </text>
    </comment>
    <comment ref="G652" authorId="0" shapeId="0" xr:uid="{806FCB2F-BB62-495F-BE84-F6587F4BB657}">
      <text>
        <r>
          <rPr>
            <sz val="11"/>
            <rFont val="Calibri"/>
            <family val="2"/>
            <charset val="238"/>
          </rPr>
          <t>SZV_F:VKR_Nev</t>
        </r>
      </text>
    </comment>
    <comment ref="H652" authorId="0" shapeId="0" xr:uid="{0F6678CF-503B-49C6-BE53-A904B9DD8E18}">
      <text>
        <r>
          <rPr>
            <sz val="11"/>
            <rFont val="Calibri"/>
            <family val="2"/>
            <charset val="238"/>
          </rPr>
          <t>SZV_F:FeladatAzonosito</t>
        </r>
      </text>
    </comment>
    <comment ref="I652" authorId="0" shapeId="0" xr:uid="{7A30054F-ACAB-4CA1-AD7A-7BB9DDD26E7B}">
      <text>
        <r>
          <rPr>
            <sz val="11"/>
            <rFont val="Calibri"/>
            <family val="2"/>
            <charset val="238"/>
          </rPr>
          <t>SZV_F:EllatasiTerulet</t>
        </r>
      </text>
    </comment>
    <comment ref="J652" authorId="0" shapeId="0" xr:uid="{A35F554A-DD97-4A4F-B7E8-F184B76941E5}">
      <text>
        <r>
          <rPr>
            <sz val="11"/>
            <rFont val="Calibri"/>
            <family val="2"/>
            <charset val="238"/>
          </rPr>
          <t>SZV_F:EllatasertFelelos</t>
        </r>
      </text>
    </comment>
    <comment ref="K652" authorId="0" shapeId="0" xr:uid="{EE557E38-429D-49AE-99FC-F31C3367E1F3}">
      <text>
        <r>
          <rPr>
            <sz val="11"/>
            <rFont val="Calibri"/>
            <family val="2"/>
            <charset val="238"/>
          </rPr>
          <t>SZV_F:TervezettNettoKoltseg</t>
        </r>
      </text>
    </comment>
    <comment ref="L652" authorId="0" shapeId="0" xr:uid="{47B7B1B5-2247-4294-94D9-6D5DC53FE668}">
      <text>
        <r>
          <rPr>
            <sz val="11"/>
            <rFont val="Calibri"/>
            <family val="2"/>
            <charset val="238"/>
          </rPr>
          <t>SZV_F:IdotartamKezdes</t>
        </r>
      </text>
    </comment>
    <comment ref="M652" authorId="0" shapeId="0" xr:uid="{8FB1D351-06B1-479B-BEB1-1B50D21935EE}">
      <text>
        <r>
          <rPr>
            <sz val="11"/>
            <rFont val="Calibri"/>
            <family val="2"/>
            <charset val="238"/>
          </rPr>
          <t>SZV_F:IdotartamBefejezes</t>
        </r>
      </text>
    </comment>
    <comment ref="N652" authorId="0" shapeId="0" xr:uid="{332D079A-0989-471F-802B-482036B6A8FC}">
      <text>
        <r>
          <rPr>
            <sz val="11"/>
            <rFont val="Calibri"/>
            <family val="2"/>
            <charset val="238"/>
          </rPr>
          <t>SZV_F:NettoKoltsegUtem1</t>
        </r>
      </text>
    </comment>
    <comment ref="O652" authorId="0" shapeId="0" xr:uid="{89141E15-048F-45CB-A2FF-91AB6B51C0C8}">
      <text>
        <r>
          <rPr>
            <sz val="11"/>
            <rFont val="Calibri"/>
            <family val="2"/>
            <charset val="238"/>
          </rPr>
          <t>SZV_F:NettoKoltsegUtem2</t>
        </r>
      </text>
    </comment>
    <comment ref="P652" authorId="0" shapeId="0" xr:uid="{339C3FEB-164C-43BB-B2A2-AA140CAF84B1}">
      <text>
        <r>
          <rPr>
            <sz val="11"/>
            <rFont val="Calibri"/>
            <family val="2"/>
            <charset val="238"/>
          </rPr>
          <t>SZV_F:EM_Melleklet2_KTG</t>
        </r>
      </text>
    </comment>
    <comment ref="R652" authorId="0" shapeId="0" xr:uid="{D81DFB5F-27D3-434E-AECF-0AD3182B843E}">
      <text>
        <r>
          <rPr>
            <sz val="11"/>
            <rFont val="Calibri"/>
            <family val="2"/>
            <charset val="238"/>
          </rPr>
          <t>SZV_F:HDUtem1</t>
        </r>
      </text>
    </comment>
    <comment ref="S652" authorId="0" shapeId="0" xr:uid="{D9BFEA74-EBD3-4230-8382-4F9BD9706300}">
      <text>
        <r>
          <rPr>
            <sz val="11"/>
            <rFont val="Calibri"/>
            <family val="2"/>
            <charset val="238"/>
          </rPr>
          <t>SZV_F:ECSUtem1</t>
        </r>
      </text>
    </comment>
    <comment ref="T652" authorId="0" shapeId="0" xr:uid="{76B9E027-00BB-42AE-970A-BF6143B0D9E8}">
      <text>
        <r>
          <rPr>
            <sz val="11"/>
            <rFont val="Calibri"/>
            <family val="2"/>
            <charset val="238"/>
          </rPr>
          <t>SZV_F:KFHUtem1</t>
        </r>
      </text>
    </comment>
    <comment ref="U652" authorId="0" shapeId="0" xr:uid="{3A3DB00A-63B3-4CD0-B792-05D0FC3C473D}">
      <text>
        <r>
          <rPr>
            <sz val="11"/>
            <rFont val="Calibri"/>
            <family val="2"/>
            <charset val="238"/>
          </rPr>
          <t>SZV_F:Egyeb_SajatUtem1</t>
        </r>
      </text>
    </comment>
    <comment ref="V652" authorId="0" shapeId="0" xr:uid="{16EB6C04-D2EF-4420-BC2E-500602E8E88A}">
      <text>
        <r>
          <rPr>
            <sz val="11"/>
            <rFont val="Calibri"/>
            <family val="2"/>
            <charset val="238"/>
          </rPr>
          <t>SZV_F:DijUtem1</t>
        </r>
      </text>
    </comment>
    <comment ref="W652" authorId="0" shapeId="0" xr:uid="{69EB862F-EE7A-47CD-856A-FF4AC0D5093E}">
      <text>
        <r>
          <rPr>
            <sz val="11"/>
            <rFont val="Calibri"/>
            <family val="2"/>
            <charset val="238"/>
          </rPr>
          <t>SZV_F:EM_Melleklet1_Utem1</t>
        </r>
      </text>
    </comment>
    <comment ref="X652" authorId="0" shapeId="0" xr:uid="{6D7E1E4F-5C96-497E-A58C-AD2F4FA322F4}">
      <text>
        <r>
          <rPr>
            <sz val="11"/>
            <rFont val="Calibri"/>
            <family val="2"/>
            <charset val="238"/>
          </rPr>
          <t>SZV_F:EgyebAllamiUtem1</t>
        </r>
      </text>
    </comment>
    <comment ref="Y652" authorId="0" shapeId="0" xr:uid="{4ACA34A9-6EAC-4A2C-B517-B72CAD015239}">
      <text>
        <r>
          <rPr>
            <sz val="11"/>
            <rFont val="Calibri"/>
            <family val="2"/>
            <charset val="238"/>
          </rPr>
          <t>SZV_F:OnkormanyzatiUtem1</t>
        </r>
      </text>
    </comment>
    <comment ref="Z652" authorId="0" shapeId="0" xr:uid="{FDC6191D-E040-4F7C-ABD2-306892F852C1}">
      <text>
        <r>
          <rPr>
            <sz val="11"/>
            <rFont val="Calibri"/>
            <family val="2"/>
            <charset val="238"/>
          </rPr>
          <t>SZV_F:EUUtem1</t>
        </r>
      </text>
    </comment>
    <comment ref="AA652" authorId="0" shapeId="0" xr:uid="{D0CBF351-45D7-4E17-BC22-F1A95677BA9C}">
      <text>
        <r>
          <rPr>
            <sz val="11"/>
            <rFont val="Calibri"/>
            <family val="2"/>
            <charset val="238"/>
          </rPr>
          <t>SZV_F:EgyebUtem1</t>
        </r>
      </text>
    </comment>
    <comment ref="AB652" authorId="0" shapeId="0" xr:uid="{9359F627-5AC8-41B3-B02B-8D3E24C2C8D9}">
      <text>
        <r>
          <rPr>
            <sz val="11"/>
            <rFont val="Calibri"/>
            <family val="2"/>
            <charset val="238"/>
          </rPr>
          <t>SZV_F:HitelKotvenyUtem1</t>
        </r>
      </text>
    </comment>
    <comment ref="AC652" authorId="0" shapeId="0" xr:uid="{FE16468B-B46B-4270-BAFC-67904BDFAF15}">
      <text>
        <r>
          <rPr>
            <sz val="11"/>
            <rFont val="Calibri"/>
            <family val="2"/>
            <charset val="238"/>
          </rPr>
          <t>SZV_F:OsszesenUtem1</t>
        </r>
      </text>
    </comment>
    <comment ref="AF652" authorId="0" shapeId="0" xr:uid="{B6B2DEF1-978A-409B-AF20-7C8C3002413C}">
      <text>
        <r>
          <rPr>
            <sz val="11"/>
            <rFont val="Calibri"/>
            <family val="2"/>
            <charset val="238"/>
          </rPr>
          <t>SZV_F:HDUtem2</t>
        </r>
      </text>
    </comment>
    <comment ref="AG652" authorId="0" shapeId="0" xr:uid="{B144772B-05F4-4D02-A743-2D779967EB23}">
      <text>
        <r>
          <rPr>
            <sz val="11"/>
            <rFont val="Calibri"/>
            <family val="2"/>
            <charset val="238"/>
          </rPr>
          <t>SZV_F:ECSUtem2</t>
        </r>
      </text>
    </comment>
    <comment ref="AH652" authorId="0" shapeId="0" xr:uid="{F9847BCB-F004-4A05-908B-5CD7841CE991}">
      <text>
        <r>
          <rPr>
            <sz val="11"/>
            <rFont val="Calibri"/>
            <family val="2"/>
            <charset val="238"/>
          </rPr>
          <t>SZV_F:KFHUtem2</t>
        </r>
      </text>
    </comment>
    <comment ref="AI652" authorId="0" shapeId="0" xr:uid="{F43874E2-6927-442E-A101-D041702FBE1A}">
      <text>
        <r>
          <rPr>
            <sz val="11"/>
            <rFont val="Calibri"/>
            <family val="2"/>
            <charset val="238"/>
          </rPr>
          <t>SZV_F:Egyeb_SajatUtem2</t>
        </r>
      </text>
    </comment>
    <comment ref="AJ652" authorId="0" shapeId="0" xr:uid="{0AE88DDD-496D-446E-A00E-F172D680313C}">
      <text>
        <r>
          <rPr>
            <sz val="11"/>
            <rFont val="Calibri"/>
            <family val="2"/>
            <charset val="238"/>
          </rPr>
          <t>SZV_F:DijUtem2</t>
        </r>
      </text>
    </comment>
    <comment ref="AK652" authorId="0" shapeId="0" xr:uid="{EF828524-57B2-46F9-9D90-5A0B78303CF0}">
      <text>
        <r>
          <rPr>
            <sz val="11"/>
            <rFont val="Calibri"/>
            <family val="2"/>
            <charset val="238"/>
          </rPr>
          <t>SZV_F:EM_Melleklet1_Utem2</t>
        </r>
      </text>
    </comment>
    <comment ref="AL652" authorId="0" shapeId="0" xr:uid="{88C64B92-07AB-49B7-9C32-3B72BB9FAAAE}">
      <text>
        <r>
          <rPr>
            <sz val="11"/>
            <rFont val="Calibri"/>
            <family val="2"/>
            <charset val="238"/>
          </rPr>
          <t>SZV_F:EgyebAllamiUtem2</t>
        </r>
      </text>
    </comment>
    <comment ref="AM652" authorId="0" shapeId="0" xr:uid="{75C65BC9-837D-4A9D-B0D8-D14B55C6C429}">
      <text>
        <r>
          <rPr>
            <sz val="11"/>
            <rFont val="Calibri"/>
            <family val="2"/>
            <charset val="238"/>
          </rPr>
          <t>SZV_F:OnkormanyzatiUtem2</t>
        </r>
      </text>
    </comment>
    <comment ref="AN652" authorId="0" shapeId="0" xr:uid="{85A582AF-CF96-4995-BD42-6478CFAFB338}">
      <text>
        <r>
          <rPr>
            <sz val="11"/>
            <rFont val="Calibri"/>
            <family val="2"/>
            <charset val="238"/>
          </rPr>
          <t>SZV_F:EUUtem2</t>
        </r>
      </text>
    </comment>
    <comment ref="AO652" authorId="0" shapeId="0" xr:uid="{C0B8EA51-0DB2-47C7-966F-F56673445A10}">
      <text>
        <r>
          <rPr>
            <sz val="11"/>
            <rFont val="Calibri"/>
            <family val="2"/>
            <charset val="238"/>
          </rPr>
          <t>SZV_F:EgyebUtem2</t>
        </r>
      </text>
    </comment>
    <comment ref="AP652" authorId="0" shapeId="0" xr:uid="{CF22B762-9EE6-4957-A9F3-5755B9F978EB}">
      <text>
        <r>
          <rPr>
            <sz val="11"/>
            <rFont val="Calibri"/>
            <family val="2"/>
            <charset val="238"/>
          </rPr>
          <t>SZV_F:HitelKotvenyUtem2</t>
        </r>
      </text>
    </comment>
    <comment ref="AQ652" authorId="0" shapeId="0" xr:uid="{12F933F2-3CB1-4D26-933F-DD1EADC2DD1D}">
      <text>
        <r>
          <rPr>
            <sz val="11"/>
            <rFont val="Calibri"/>
            <family val="2"/>
            <charset val="238"/>
          </rPr>
          <t>SZV_F:OsszesenUtem2</t>
        </r>
      </text>
    </comment>
    <comment ref="AR652" authorId="0" shapeId="0" xr:uid="{64386481-173E-45D8-9F90-1A04D2942FC5}">
      <text>
        <r>
          <rPr>
            <sz val="11"/>
            <rFont val="Calibri"/>
            <family val="2"/>
            <charset val="238"/>
          </rPr>
          <t>SZV_F:ForrashianyUtem2</t>
        </r>
      </text>
    </comment>
    <comment ref="AU652" authorId="0" shapeId="0" xr:uid="{8237D8B6-FB33-4662-B759-F017653B4206}">
      <text>
        <r>
          <rPr>
            <sz val="11"/>
            <rFont val="Calibri"/>
            <family val="2"/>
            <charset val="238"/>
          </rPr>
          <t>SZV_F:Indokolas</t>
        </r>
      </text>
    </comment>
    <comment ref="AV652" authorId="0" shapeId="0" xr:uid="{15DCC939-08F6-439B-9D07-725EEFF87E33}">
      <text>
        <r>
          <rPr>
            <sz val="11"/>
            <rFont val="Calibri"/>
            <family val="2"/>
            <charset val="238"/>
          </rPr>
          <t>SZV_F:Megjegyzes</t>
        </r>
      </text>
    </comment>
    <comment ref="AW652" authorId="0" shapeId="0" xr:uid="{AEF34795-33AE-459E-8C84-3F950EEBE950}">
      <text>
        <r>
          <rPr>
            <sz val="11"/>
            <rFont val="Calibri"/>
            <family val="2"/>
            <charset val="238"/>
          </rPr>
          <t>SZV_F:FeladatSorszam</t>
        </r>
      </text>
    </comment>
    <comment ref="AY652" authorId="0" shapeId="0" xr:uid="{BFF2F361-C0C7-4D90-92F6-ACD54C45EB9C}">
      <text>
        <r>
          <rPr>
            <sz val="11"/>
            <rFont val="Calibri"/>
            <family val="2"/>
            <charset val="238"/>
          </rPr>
          <t>SZV_F:ISA</t>
        </r>
      </text>
    </comment>
    <comment ref="B653" authorId="0" shapeId="0" xr:uid="{7A3ED2F1-CFDA-4E44-8DC2-7B80FA01B8DD}">
      <text>
        <r>
          <rPr>
            <sz val="11"/>
            <rFont val="Calibri"/>
            <family val="2"/>
            <charset val="238"/>
          </rPr>
          <t>SZV_F:FontossagiSorrent</t>
        </r>
      </text>
    </comment>
    <comment ref="C653" authorId="0" shapeId="0" xr:uid="{5A1393F7-F18F-483E-B971-B39B6D8B37A4}">
      <text>
        <r>
          <rPr>
            <sz val="11"/>
            <rFont val="Calibri"/>
            <family val="2"/>
            <charset val="238"/>
          </rPr>
          <t>SZV_F:FeladatKategoria</t>
        </r>
      </text>
    </comment>
    <comment ref="D653" authorId="0" shapeId="0" xr:uid="{8AA0E0FF-4A5C-4474-AC92-5C2B1CB68BDB}">
      <text>
        <r>
          <rPr>
            <sz val="11"/>
            <rFont val="Calibri"/>
            <family val="2"/>
            <charset val="238"/>
          </rPr>
          <t>SZV_F:FeladatMegnevezes</t>
        </r>
      </text>
    </comment>
    <comment ref="E653" authorId="0" shapeId="0" xr:uid="{0326BD3E-7C27-4E95-A268-13C2344E2174}">
      <text>
        <r>
          <rPr>
            <sz val="11"/>
            <rFont val="Calibri"/>
            <family val="2"/>
            <charset val="238"/>
          </rPr>
          <t>SZV_F:ElviEngedelySzam</t>
        </r>
      </text>
    </comment>
    <comment ref="F653" authorId="0" shapeId="0" xr:uid="{7AF3D4CF-D0D3-433E-98BA-6D41B7C5F055}">
      <text>
        <r>
          <rPr>
            <sz val="11"/>
            <rFont val="Calibri"/>
            <family val="2"/>
            <charset val="238"/>
          </rPr>
          <t>SZV_F:VKR_Kod</t>
        </r>
      </text>
    </comment>
    <comment ref="G653" authorId="0" shapeId="0" xr:uid="{2885F589-66EF-4D5D-9502-BBAE33A01024}">
      <text>
        <r>
          <rPr>
            <sz val="11"/>
            <rFont val="Calibri"/>
            <family val="2"/>
            <charset val="238"/>
          </rPr>
          <t>SZV_F:VKR_Nev</t>
        </r>
      </text>
    </comment>
    <comment ref="H653" authorId="0" shapeId="0" xr:uid="{01B90900-9120-4A99-9961-3B7A78630396}">
      <text>
        <r>
          <rPr>
            <sz val="11"/>
            <rFont val="Calibri"/>
            <family val="2"/>
            <charset val="238"/>
          </rPr>
          <t>SZV_F:FeladatAzonosito</t>
        </r>
      </text>
    </comment>
    <comment ref="I653" authorId="0" shapeId="0" xr:uid="{6B433A22-5CF5-43A8-A579-D0296112CB70}">
      <text>
        <r>
          <rPr>
            <sz val="11"/>
            <rFont val="Calibri"/>
            <family val="2"/>
            <charset val="238"/>
          </rPr>
          <t>SZV_F:EllatasiTerulet</t>
        </r>
      </text>
    </comment>
    <comment ref="J653" authorId="0" shapeId="0" xr:uid="{A16866F4-05BD-4BB1-B941-820BE23BF40E}">
      <text>
        <r>
          <rPr>
            <sz val="11"/>
            <rFont val="Calibri"/>
            <family val="2"/>
            <charset val="238"/>
          </rPr>
          <t>SZV_F:EllatasertFelelos</t>
        </r>
      </text>
    </comment>
    <comment ref="K653" authorId="0" shapeId="0" xr:uid="{A6B287E5-4118-4638-95D8-5EE77B8A4398}">
      <text>
        <r>
          <rPr>
            <sz val="11"/>
            <rFont val="Calibri"/>
            <family val="2"/>
            <charset val="238"/>
          </rPr>
          <t>SZV_F:TervezettNettoKoltseg</t>
        </r>
      </text>
    </comment>
    <comment ref="L653" authorId="0" shapeId="0" xr:uid="{8724B639-0A5A-4248-8CEA-FFE7B8D47B9E}">
      <text>
        <r>
          <rPr>
            <sz val="11"/>
            <rFont val="Calibri"/>
            <family val="2"/>
            <charset val="238"/>
          </rPr>
          <t>SZV_F:IdotartamKezdes</t>
        </r>
      </text>
    </comment>
    <comment ref="M653" authorId="0" shapeId="0" xr:uid="{E62B423D-B340-4AAB-A4ED-02A737D5E4C1}">
      <text>
        <r>
          <rPr>
            <sz val="11"/>
            <rFont val="Calibri"/>
            <family val="2"/>
            <charset val="238"/>
          </rPr>
          <t>SZV_F:IdotartamBefejezes</t>
        </r>
      </text>
    </comment>
    <comment ref="N653" authorId="0" shapeId="0" xr:uid="{FC45EEF3-DC9C-4D70-9FDC-C00D97DA450F}">
      <text>
        <r>
          <rPr>
            <sz val="11"/>
            <rFont val="Calibri"/>
            <family val="2"/>
            <charset val="238"/>
          </rPr>
          <t>SZV_F:NettoKoltsegUtem1</t>
        </r>
      </text>
    </comment>
    <comment ref="O653" authorId="0" shapeId="0" xr:uid="{90ABA3A0-698B-4775-8329-E92E8179E520}">
      <text>
        <r>
          <rPr>
            <sz val="11"/>
            <rFont val="Calibri"/>
            <family val="2"/>
            <charset val="238"/>
          </rPr>
          <t>SZV_F:NettoKoltsegUtem2</t>
        </r>
      </text>
    </comment>
    <comment ref="P653" authorId="0" shapeId="0" xr:uid="{629FCDD6-3255-42AE-951D-7BD33DC1BC79}">
      <text>
        <r>
          <rPr>
            <sz val="11"/>
            <rFont val="Calibri"/>
            <family val="2"/>
            <charset val="238"/>
          </rPr>
          <t>SZV_F:EM_Melleklet2_KTG</t>
        </r>
      </text>
    </comment>
    <comment ref="R653" authorId="0" shapeId="0" xr:uid="{19055D74-9B23-42BC-9945-036640E548E9}">
      <text>
        <r>
          <rPr>
            <sz val="11"/>
            <rFont val="Calibri"/>
            <family val="2"/>
            <charset val="238"/>
          </rPr>
          <t>SZV_F:HDUtem1</t>
        </r>
      </text>
    </comment>
    <comment ref="S653" authorId="0" shapeId="0" xr:uid="{F9B44C2D-D156-45D1-A5FF-4B1544B657EC}">
      <text>
        <r>
          <rPr>
            <sz val="11"/>
            <rFont val="Calibri"/>
            <family val="2"/>
            <charset val="238"/>
          </rPr>
          <t>SZV_F:ECSUtem1</t>
        </r>
      </text>
    </comment>
    <comment ref="T653" authorId="0" shapeId="0" xr:uid="{86DB8725-FA29-4C44-AD8D-0E041419EBE7}">
      <text>
        <r>
          <rPr>
            <sz val="11"/>
            <rFont val="Calibri"/>
            <family val="2"/>
            <charset val="238"/>
          </rPr>
          <t>SZV_F:KFHUtem1</t>
        </r>
      </text>
    </comment>
    <comment ref="U653" authorId="0" shapeId="0" xr:uid="{37583175-08B9-4B10-85AB-EC361A0A431F}">
      <text>
        <r>
          <rPr>
            <sz val="11"/>
            <rFont val="Calibri"/>
            <family val="2"/>
            <charset val="238"/>
          </rPr>
          <t>SZV_F:Egyeb_SajatUtem1</t>
        </r>
      </text>
    </comment>
    <comment ref="V653" authorId="0" shapeId="0" xr:uid="{F0401405-7298-47A0-A225-6C5479A68AC7}">
      <text>
        <r>
          <rPr>
            <sz val="11"/>
            <rFont val="Calibri"/>
            <family val="2"/>
            <charset val="238"/>
          </rPr>
          <t>SZV_F:DijUtem1</t>
        </r>
      </text>
    </comment>
    <comment ref="W653" authorId="0" shapeId="0" xr:uid="{77F3ED0E-A23C-4135-B8C4-158A936D1942}">
      <text>
        <r>
          <rPr>
            <sz val="11"/>
            <rFont val="Calibri"/>
            <family val="2"/>
            <charset val="238"/>
          </rPr>
          <t>SZV_F:EM_Melleklet1_Utem1</t>
        </r>
      </text>
    </comment>
    <comment ref="X653" authorId="0" shapeId="0" xr:uid="{E13CAD0D-8C63-47F1-BF51-93CB9C6BE2A8}">
      <text>
        <r>
          <rPr>
            <sz val="11"/>
            <rFont val="Calibri"/>
            <family val="2"/>
            <charset val="238"/>
          </rPr>
          <t>SZV_F:EgyebAllamiUtem1</t>
        </r>
      </text>
    </comment>
    <comment ref="Y653" authorId="0" shapeId="0" xr:uid="{75D14B51-7CDD-48ED-B127-8D53F1DB37D8}">
      <text>
        <r>
          <rPr>
            <sz val="11"/>
            <rFont val="Calibri"/>
            <family val="2"/>
            <charset val="238"/>
          </rPr>
          <t>SZV_F:OnkormanyzatiUtem1</t>
        </r>
      </text>
    </comment>
    <comment ref="Z653" authorId="0" shapeId="0" xr:uid="{9FEDBB6E-6EF8-4760-8A43-309C0BA77751}">
      <text>
        <r>
          <rPr>
            <sz val="11"/>
            <rFont val="Calibri"/>
            <family val="2"/>
            <charset val="238"/>
          </rPr>
          <t>SZV_F:EUUtem1</t>
        </r>
      </text>
    </comment>
    <comment ref="AA653" authorId="0" shapeId="0" xr:uid="{29F2FE2B-62AD-449D-AE36-B8896201ABDD}">
      <text>
        <r>
          <rPr>
            <sz val="11"/>
            <rFont val="Calibri"/>
            <family val="2"/>
            <charset val="238"/>
          </rPr>
          <t>SZV_F:EgyebUtem1</t>
        </r>
      </text>
    </comment>
    <comment ref="AB653" authorId="0" shapeId="0" xr:uid="{FB095F1D-A13A-4250-AC6D-58CACBE24CBA}">
      <text>
        <r>
          <rPr>
            <sz val="11"/>
            <rFont val="Calibri"/>
            <family val="2"/>
            <charset val="238"/>
          </rPr>
          <t>SZV_F:HitelKotvenyUtem1</t>
        </r>
      </text>
    </comment>
    <comment ref="AC653" authorId="0" shapeId="0" xr:uid="{B74CC56D-186C-476E-B54A-B17CE33754E3}">
      <text>
        <r>
          <rPr>
            <sz val="11"/>
            <rFont val="Calibri"/>
            <family val="2"/>
            <charset val="238"/>
          </rPr>
          <t>SZV_F:OsszesenUtem1</t>
        </r>
      </text>
    </comment>
    <comment ref="AF653" authorId="0" shapeId="0" xr:uid="{66FAB9EC-343F-4F11-AA7D-3F19345DBD1D}">
      <text>
        <r>
          <rPr>
            <sz val="11"/>
            <rFont val="Calibri"/>
            <family val="2"/>
            <charset val="238"/>
          </rPr>
          <t>SZV_F:HDUtem2</t>
        </r>
      </text>
    </comment>
    <comment ref="AG653" authorId="0" shapeId="0" xr:uid="{6CFE53A6-4697-417E-ADF7-5007B5782417}">
      <text>
        <r>
          <rPr>
            <sz val="11"/>
            <rFont val="Calibri"/>
            <family val="2"/>
            <charset val="238"/>
          </rPr>
          <t>SZV_F:ECSUtem2</t>
        </r>
      </text>
    </comment>
    <comment ref="AH653" authorId="0" shapeId="0" xr:uid="{F18F7C34-1E6B-4C7D-A122-D58B2F6509A8}">
      <text>
        <r>
          <rPr>
            <sz val="11"/>
            <rFont val="Calibri"/>
            <family val="2"/>
            <charset val="238"/>
          </rPr>
          <t>SZV_F:KFHUtem2</t>
        </r>
      </text>
    </comment>
    <comment ref="AI653" authorId="0" shapeId="0" xr:uid="{1915B47E-F99E-4D10-80F4-E8646F93EF17}">
      <text>
        <r>
          <rPr>
            <sz val="11"/>
            <rFont val="Calibri"/>
            <family val="2"/>
            <charset val="238"/>
          </rPr>
          <t>SZV_F:Egyeb_SajatUtem2</t>
        </r>
      </text>
    </comment>
    <comment ref="AJ653" authorId="0" shapeId="0" xr:uid="{C23AA236-0815-4D47-B311-9C6545796EB7}">
      <text>
        <r>
          <rPr>
            <sz val="11"/>
            <rFont val="Calibri"/>
            <family val="2"/>
            <charset val="238"/>
          </rPr>
          <t>SZV_F:DijUtem2</t>
        </r>
      </text>
    </comment>
    <comment ref="AK653" authorId="0" shapeId="0" xr:uid="{EBE2A586-E1C1-4154-9DA0-B0975ECF511E}">
      <text>
        <r>
          <rPr>
            <sz val="11"/>
            <rFont val="Calibri"/>
            <family val="2"/>
            <charset val="238"/>
          </rPr>
          <t>SZV_F:EM_Melleklet1_Utem2</t>
        </r>
      </text>
    </comment>
    <comment ref="AL653" authorId="0" shapeId="0" xr:uid="{4F1CDCE4-F81A-4B4E-B495-1B5CDA89F3FF}">
      <text>
        <r>
          <rPr>
            <sz val="11"/>
            <rFont val="Calibri"/>
            <family val="2"/>
            <charset val="238"/>
          </rPr>
          <t>SZV_F:EgyebAllamiUtem2</t>
        </r>
      </text>
    </comment>
    <comment ref="AM653" authorId="0" shapeId="0" xr:uid="{9C36AE82-42CA-4AED-90E8-DF045A81B102}">
      <text>
        <r>
          <rPr>
            <sz val="11"/>
            <rFont val="Calibri"/>
            <family val="2"/>
            <charset val="238"/>
          </rPr>
          <t>SZV_F:OnkormanyzatiUtem2</t>
        </r>
      </text>
    </comment>
    <comment ref="AN653" authorId="0" shapeId="0" xr:uid="{83FB3072-44AF-4AF2-9622-AF76AC07D5DB}">
      <text>
        <r>
          <rPr>
            <sz val="11"/>
            <rFont val="Calibri"/>
            <family val="2"/>
            <charset val="238"/>
          </rPr>
          <t>SZV_F:EUUtem2</t>
        </r>
      </text>
    </comment>
    <comment ref="AO653" authorId="0" shapeId="0" xr:uid="{DF29A73E-1FBF-4FEA-AF23-E1F89B0E3644}">
      <text>
        <r>
          <rPr>
            <sz val="11"/>
            <rFont val="Calibri"/>
            <family val="2"/>
            <charset val="238"/>
          </rPr>
          <t>SZV_F:EgyebUtem2</t>
        </r>
      </text>
    </comment>
    <comment ref="AP653" authorId="0" shapeId="0" xr:uid="{7DD54763-80A8-4E4C-9976-A1B8C396D73C}">
      <text>
        <r>
          <rPr>
            <sz val="11"/>
            <rFont val="Calibri"/>
            <family val="2"/>
            <charset val="238"/>
          </rPr>
          <t>SZV_F:HitelKotvenyUtem2</t>
        </r>
      </text>
    </comment>
    <comment ref="AQ653" authorId="0" shapeId="0" xr:uid="{2B19F599-E31A-4388-B3AA-2E013E334186}">
      <text>
        <r>
          <rPr>
            <sz val="11"/>
            <rFont val="Calibri"/>
            <family val="2"/>
            <charset val="238"/>
          </rPr>
          <t>SZV_F:OsszesenUtem2</t>
        </r>
      </text>
    </comment>
    <comment ref="AR653" authorId="0" shapeId="0" xr:uid="{5A346A53-0575-4B1C-BD30-A0DDC9985AAE}">
      <text>
        <r>
          <rPr>
            <sz val="11"/>
            <rFont val="Calibri"/>
            <family val="2"/>
            <charset val="238"/>
          </rPr>
          <t>SZV_F:ForrashianyUtem2</t>
        </r>
      </text>
    </comment>
    <comment ref="AU653" authorId="0" shapeId="0" xr:uid="{20D2B4A7-913A-405F-AE46-DC31540AA8ED}">
      <text>
        <r>
          <rPr>
            <sz val="11"/>
            <rFont val="Calibri"/>
            <family val="2"/>
            <charset val="238"/>
          </rPr>
          <t>SZV_F:Indokolas</t>
        </r>
      </text>
    </comment>
    <comment ref="AV653" authorId="0" shapeId="0" xr:uid="{7FCDD8A8-F419-4489-A4B4-253B8C0157C9}">
      <text>
        <r>
          <rPr>
            <sz val="11"/>
            <rFont val="Calibri"/>
            <family val="2"/>
            <charset val="238"/>
          </rPr>
          <t>SZV_F:Megjegyzes</t>
        </r>
      </text>
    </comment>
    <comment ref="AW653" authorId="0" shapeId="0" xr:uid="{A3101E50-F674-4857-9A9D-BD3EF2B3A3DB}">
      <text>
        <r>
          <rPr>
            <sz val="11"/>
            <rFont val="Calibri"/>
            <family val="2"/>
            <charset val="238"/>
          </rPr>
          <t>SZV_F:FeladatSorszam</t>
        </r>
      </text>
    </comment>
    <comment ref="AY653" authorId="0" shapeId="0" xr:uid="{9B0C6CF8-358F-48D9-BB96-A24CEB3B2EAF}">
      <text>
        <r>
          <rPr>
            <sz val="11"/>
            <rFont val="Calibri"/>
            <family val="2"/>
            <charset val="238"/>
          </rPr>
          <t>SZV_F:ISA</t>
        </r>
      </text>
    </comment>
    <comment ref="B654" authorId="0" shapeId="0" xr:uid="{4FA0B372-E799-42C0-AA8F-1C8A7F9DC0A5}">
      <text>
        <r>
          <rPr>
            <sz val="11"/>
            <rFont val="Calibri"/>
            <family val="2"/>
            <charset val="238"/>
          </rPr>
          <t>SZV_F:FontossagiSorrent</t>
        </r>
      </text>
    </comment>
    <comment ref="C654" authorId="0" shapeId="0" xr:uid="{318DF5E0-D934-4A07-9DF8-6F0D97BD89B7}">
      <text>
        <r>
          <rPr>
            <sz val="11"/>
            <rFont val="Calibri"/>
            <family val="2"/>
            <charset val="238"/>
          </rPr>
          <t>SZV_F:FeladatKategoria</t>
        </r>
      </text>
    </comment>
    <comment ref="D654" authorId="0" shapeId="0" xr:uid="{AF5B15D7-1552-4AD8-A162-F9284C1CB768}">
      <text>
        <r>
          <rPr>
            <sz val="11"/>
            <rFont val="Calibri"/>
            <family val="2"/>
            <charset val="238"/>
          </rPr>
          <t>SZV_F:FeladatMegnevezes</t>
        </r>
      </text>
    </comment>
    <comment ref="E654" authorId="0" shapeId="0" xr:uid="{6C2DF3FB-B05F-48D8-84A9-8C7A598A9336}">
      <text>
        <r>
          <rPr>
            <sz val="11"/>
            <rFont val="Calibri"/>
            <family val="2"/>
            <charset val="238"/>
          </rPr>
          <t>SZV_F:ElviEngedelySzam</t>
        </r>
      </text>
    </comment>
    <comment ref="F654" authorId="0" shapeId="0" xr:uid="{37562B4B-9DAD-4809-B90A-0AD3D8F2C812}">
      <text>
        <r>
          <rPr>
            <sz val="11"/>
            <rFont val="Calibri"/>
            <family val="2"/>
            <charset val="238"/>
          </rPr>
          <t>SZV_F:VKR_Kod</t>
        </r>
      </text>
    </comment>
    <comment ref="G654" authorId="0" shapeId="0" xr:uid="{15E24B14-C131-4897-B11D-C6587D08A63B}">
      <text>
        <r>
          <rPr>
            <sz val="11"/>
            <rFont val="Calibri"/>
            <family val="2"/>
            <charset val="238"/>
          </rPr>
          <t>SZV_F:VKR_Nev</t>
        </r>
      </text>
    </comment>
    <comment ref="H654" authorId="0" shapeId="0" xr:uid="{6BF5E49C-A06E-40B4-A5FE-B268752D0D76}">
      <text>
        <r>
          <rPr>
            <sz val="11"/>
            <rFont val="Calibri"/>
            <family val="2"/>
            <charset val="238"/>
          </rPr>
          <t>SZV_F:FeladatAzonosito</t>
        </r>
      </text>
    </comment>
    <comment ref="I654" authorId="0" shapeId="0" xr:uid="{6A87DC9F-6EF5-48DE-AB2F-2EFC40A27583}">
      <text>
        <r>
          <rPr>
            <sz val="11"/>
            <rFont val="Calibri"/>
            <family val="2"/>
            <charset val="238"/>
          </rPr>
          <t>SZV_F:EllatasiTerulet</t>
        </r>
      </text>
    </comment>
    <comment ref="J654" authorId="0" shapeId="0" xr:uid="{E3A2F494-90B1-41AC-A6AD-5A5ED8F2B855}">
      <text>
        <r>
          <rPr>
            <sz val="11"/>
            <rFont val="Calibri"/>
            <family val="2"/>
            <charset val="238"/>
          </rPr>
          <t>SZV_F:EllatasertFelelos</t>
        </r>
      </text>
    </comment>
    <comment ref="K654" authorId="0" shapeId="0" xr:uid="{5D526350-FC3D-44CF-A274-F3B46E910F8D}">
      <text>
        <r>
          <rPr>
            <sz val="11"/>
            <rFont val="Calibri"/>
            <family val="2"/>
            <charset val="238"/>
          </rPr>
          <t>SZV_F:TervezettNettoKoltseg</t>
        </r>
      </text>
    </comment>
    <comment ref="L654" authorId="0" shapeId="0" xr:uid="{E8E38E85-1356-44DF-9B48-792E2D90FBE4}">
      <text>
        <r>
          <rPr>
            <sz val="11"/>
            <rFont val="Calibri"/>
            <family val="2"/>
            <charset val="238"/>
          </rPr>
          <t>SZV_F:IdotartamKezdes</t>
        </r>
      </text>
    </comment>
    <comment ref="M654" authorId="0" shapeId="0" xr:uid="{109891FD-3461-4A60-9DB0-812A0A3B1064}">
      <text>
        <r>
          <rPr>
            <sz val="11"/>
            <rFont val="Calibri"/>
            <family val="2"/>
            <charset val="238"/>
          </rPr>
          <t>SZV_F:IdotartamBefejezes</t>
        </r>
      </text>
    </comment>
    <comment ref="N654" authorId="0" shapeId="0" xr:uid="{064201C0-7C96-4855-B5D6-126D5B0EF3F5}">
      <text>
        <r>
          <rPr>
            <sz val="11"/>
            <rFont val="Calibri"/>
            <family val="2"/>
            <charset val="238"/>
          </rPr>
          <t>SZV_F:NettoKoltsegUtem1</t>
        </r>
      </text>
    </comment>
    <comment ref="O654" authorId="0" shapeId="0" xr:uid="{3C442767-2256-4223-86C6-310A95C1444A}">
      <text>
        <r>
          <rPr>
            <sz val="11"/>
            <rFont val="Calibri"/>
            <family val="2"/>
            <charset val="238"/>
          </rPr>
          <t>SZV_F:NettoKoltsegUtem2</t>
        </r>
      </text>
    </comment>
    <comment ref="P654" authorId="0" shapeId="0" xr:uid="{FA5ED7FD-F268-4AE3-81B7-9BF3A7F6A01E}">
      <text>
        <r>
          <rPr>
            <sz val="11"/>
            <rFont val="Calibri"/>
            <family val="2"/>
            <charset val="238"/>
          </rPr>
          <t>SZV_F:EM_Melleklet2_KTG</t>
        </r>
      </text>
    </comment>
    <comment ref="R654" authorId="0" shapeId="0" xr:uid="{90C8AB81-E075-46EB-9D86-C1FC24790C13}">
      <text>
        <r>
          <rPr>
            <sz val="11"/>
            <rFont val="Calibri"/>
            <family val="2"/>
            <charset val="238"/>
          </rPr>
          <t>SZV_F:HDUtem1</t>
        </r>
      </text>
    </comment>
    <comment ref="S654" authorId="0" shapeId="0" xr:uid="{92A73B89-42F4-4F73-A715-79252913BD7B}">
      <text>
        <r>
          <rPr>
            <sz val="11"/>
            <rFont val="Calibri"/>
            <family val="2"/>
            <charset val="238"/>
          </rPr>
          <t>SZV_F:ECSUtem1</t>
        </r>
      </text>
    </comment>
    <comment ref="T654" authorId="0" shapeId="0" xr:uid="{B5ECE0E8-3180-48E6-AE69-6A77FC886878}">
      <text>
        <r>
          <rPr>
            <sz val="11"/>
            <rFont val="Calibri"/>
            <family val="2"/>
            <charset val="238"/>
          </rPr>
          <t>SZV_F:KFHUtem1</t>
        </r>
      </text>
    </comment>
    <comment ref="U654" authorId="0" shapeId="0" xr:uid="{6BE9FF31-4A7B-4BE8-A366-376BF6B2EBE4}">
      <text>
        <r>
          <rPr>
            <sz val="11"/>
            <rFont val="Calibri"/>
            <family val="2"/>
            <charset val="238"/>
          </rPr>
          <t>SZV_F:Egyeb_SajatUtem1</t>
        </r>
      </text>
    </comment>
    <comment ref="V654" authorId="0" shapeId="0" xr:uid="{3BCF5CC6-4D49-44A4-89CC-3D7727F686F9}">
      <text>
        <r>
          <rPr>
            <sz val="11"/>
            <rFont val="Calibri"/>
            <family val="2"/>
            <charset val="238"/>
          </rPr>
          <t>SZV_F:DijUtem1</t>
        </r>
      </text>
    </comment>
    <comment ref="W654" authorId="0" shapeId="0" xr:uid="{F27FFEDF-8F34-4646-92A8-7B69A0E3F706}">
      <text>
        <r>
          <rPr>
            <sz val="11"/>
            <rFont val="Calibri"/>
            <family val="2"/>
            <charset val="238"/>
          </rPr>
          <t>SZV_F:EM_Melleklet1_Utem1</t>
        </r>
      </text>
    </comment>
    <comment ref="X654" authorId="0" shapeId="0" xr:uid="{F6F4A44B-747D-47FE-8696-9EBE6F829C4E}">
      <text>
        <r>
          <rPr>
            <sz val="11"/>
            <rFont val="Calibri"/>
            <family val="2"/>
            <charset val="238"/>
          </rPr>
          <t>SZV_F:EgyebAllamiUtem1</t>
        </r>
      </text>
    </comment>
    <comment ref="Y654" authorId="0" shapeId="0" xr:uid="{9C8F5CF5-4C20-464F-A4F7-7251F2270A0A}">
      <text>
        <r>
          <rPr>
            <sz val="11"/>
            <rFont val="Calibri"/>
            <family val="2"/>
            <charset val="238"/>
          </rPr>
          <t>SZV_F:OnkormanyzatiUtem1</t>
        </r>
      </text>
    </comment>
    <comment ref="Z654" authorId="0" shapeId="0" xr:uid="{756B22F0-74CE-44A7-A19F-18EA8764CA6F}">
      <text>
        <r>
          <rPr>
            <sz val="11"/>
            <rFont val="Calibri"/>
            <family val="2"/>
            <charset val="238"/>
          </rPr>
          <t>SZV_F:EUUtem1</t>
        </r>
      </text>
    </comment>
    <comment ref="AA654" authorId="0" shapeId="0" xr:uid="{4F32934B-40D9-4A03-AA97-22B3789EDB25}">
      <text>
        <r>
          <rPr>
            <sz val="11"/>
            <rFont val="Calibri"/>
            <family val="2"/>
            <charset val="238"/>
          </rPr>
          <t>SZV_F:EgyebUtem1</t>
        </r>
      </text>
    </comment>
    <comment ref="AB654" authorId="0" shapeId="0" xr:uid="{ECD44787-333F-408F-ACBF-4E913774D1C9}">
      <text>
        <r>
          <rPr>
            <sz val="11"/>
            <rFont val="Calibri"/>
            <family val="2"/>
            <charset val="238"/>
          </rPr>
          <t>SZV_F:HitelKotvenyUtem1</t>
        </r>
      </text>
    </comment>
    <comment ref="AC654" authorId="0" shapeId="0" xr:uid="{7A23793A-27C9-47FC-9110-F7E4B6C7454C}">
      <text>
        <r>
          <rPr>
            <sz val="11"/>
            <rFont val="Calibri"/>
            <family val="2"/>
            <charset val="238"/>
          </rPr>
          <t>SZV_F:OsszesenUtem1</t>
        </r>
      </text>
    </comment>
    <comment ref="AF654" authorId="0" shapeId="0" xr:uid="{142F2027-7D85-4003-992A-0D57F0F4A210}">
      <text>
        <r>
          <rPr>
            <sz val="11"/>
            <rFont val="Calibri"/>
            <family val="2"/>
            <charset val="238"/>
          </rPr>
          <t>SZV_F:HDUtem2</t>
        </r>
      </text>
    </comment>
    <comment ref="AG654" authorId="0" shapeId="0" xr:uid="{71826A5B-086A-494F-8A0D-1B5B664A9CD8}">
      <text>
        <r>
          <rPr>
            <sz val="11"/>
            <rFont val="Calibri"/>
            <family val="2"/>
            <charset val="238"/>
          </rPr>
          <t>SZV_F:ECSUtem2</t>
        </r>
      </text>
    </comment>
    <comment ref="AH654" authorId="0" shapeId="0" xr:uid="{F47B687D-7C29-405E-9474-9A8A959C7036}">
      <text>
        <r>
          <rPr>
            <sz val="11"/>
            <rFont val="Calibri"/>
            <family val="2"/>
            <charset val="238"/>
          </rPr>
          <t>SZV_F:KFHUtem2</t>
        </r>
      </text>
    </comment>
    <comment ref="AI654" authorId="0" shapeId="0" xr:uid="{CD37A460-4378-4A78-8664-6FFDF83B36AF}">
      <text>
        <r>
          <rPr>
            <sz val="11"/>
            <rFont val="Calibri"/>
            <family val="2"/>
            <charset val="238"/>
          </rPr>
          <t>SZV_F:Egyeb_SajatUtem2</t>
        </r>
      </text>
    </comment>
    <comment ref="AJ654" authorId="0" shapeId="0" xr:uid="{121213E1-EE3C-418D-96FB-F57345DF4BE3}">
      <text>
        <r>
          <rPr>
            <sz val="11"/>
            <rFont val="Calibri"/>
            <family val="2"/>
            <charset val="238"/>
          </rPr>
          <t>SZV_F:DijUtem2</t>
        </r>
      </text>
    </comment>
    <comment ref="AK654" authorId="0" shapeId="0" xr:uid="{A6E417BC-B9E5-4057-9278-49ED6C1C58A6}">
      <text>
        <r>
          <rPr>
            <sz val="11"/>
            <rFont val="Calibri"/>
            <family val="2"/>
            <charset val="238"/>
          </rPr>
          <t>SZV_F:EM_Melleklet1_Utem2</t>
        </r>
      </text>
    </comment>
    <comment ref="AL654" authorId="0" shapeId="0" xr:uid="{1C65A85C-88B8-497E-87DD-32173458D5C8}">
      <text>
        <r>
          <rPr>
            <sz val="11"/>
            <rFont val="Calibri"/>
            <family val="2"/>
            <charset val="238"/>
          </rPr>
          <t>SZV_F:EgyebAllamiUtem2</t>
        </r>
      </text>
    </comment>
    <comment ref="AM654" authorId="0" shapeId="0" xr:uid="{CD0058A8-F27B-4673-BAB0-16D71890C07A}">
      <text>
        <r>
          <rPr>
            <sz val="11"/>
            <rFont val="Calibri"/>
            <family val="2"/>
            <charset val="238"/>
          </rPr>
          <t>SZV_F:OnkormanyzatiUtem2</t>
        </r>
      </text>
    </comment>
    <comment ref="AN654" authorId="0" shapeId="0" xr:uid="{FFCFFAB7-E479-4F88-9D97-F487C4AAD7ED}">
      <text>
        <r>
          <rPr>
            <sz val="11"/>
            <rFont val="Calibri"/>
            <family val="2"/>
            <charset val="238"/>
          </rPr>
          <t>SZV_F:EUUtem2</t>
        </r>
      </text>
    </comment>
    <comment ref="AO654" authorId="0" shapeId="0" xr:uid="{65DF6319-C23D-4410-9654-C61B9CCA6C8F}">
      <text>
        <r>
          <rPr>
            <sz val="11"/>
            <rFont val="Calibri"/>
            <family val="2"/>
            <charset val="238"/>
          </rPr>
          <t>SZV_F:EgyebUtem2</t>
        </r>
      </text>
    </comment>
    <comment ref="AP654" authorId="0" shapeId="0" xr:uid="{598792E5-FB68-4CA8-91E5-0D7A567ED5C8}">
      <text>
        <r>
          <rPr>
            <sz val="11"/>
            <rFont val="Calibri"/>
            <family val="2"/>
            <charset val="238"/>
          </rPr>
          <t>SZV_F:HitelKotvenyUtem2</t>
        </r>
      </text>
    </comment>
    <comment ref="AQ654" authorId="0" shapeId="0" xr:uid="{D2B102F6-9F32-427E-BBF4-7123A630AC04}">
      <text>
        <r>
          <rPr>
            <sz val="11"/>
            <rFont val="Calibri"/>
            <family val="2"/>
            <charset val="238"/>
          </rPr>
          <t>SZV_F:OsszesenUtem2</t>
        </r>
      </text>
    </comment>
    <comment ref="AR654" authorId="0" shapeId="0" xr:uid="{E7A62728-E694-40EF-844B-EBAA361E370C}">
      <text>
        <r>
          <rPr>
            <sz val="11"/>
            <rFont val="Calibri"/>
            <family val="2"/>
            <charset val="238"/>
          </rPr>
          <t>SZV_F:ForrashianyUtem2</t>
        </r>
      </text>
    </comment>
    <comment ref="AU654" authorId="0" shapeId="0" xr:uid="{BBD20A3F-E7C8-4FA6-9BE6-6AB65F536F2B}">
      <text>
        <r>
          <rPr>
            <sz val="11"/>
            <rFont val="Calibri"/>
            <family val="2"/>
            <charset val="238"/>
          </rPr>
          <t>SZV_F:Indokolas</t>
        </r>
      </text>
    </comment>
    <comment ref="AV654" authorId="0" shapeId="0" xr:uid="{6F9B6203-20D6-4A36-B455-BBF2521B0F62}">
      <text>
        <r>
          <rPr>
            <sz val="11"/>
            <rFont val="Calibri"/>
            <family val="2"/>
            <charset val="238"/>
          </rPr>
          <t>SZV_F:Megjegyzes</t>
        </r>
      </text>
    </comment>
    <comment ref="AW654" authorId="0" shapeId="0" xr:uid="{70E22D86-EDC1-4838-95A1-4F7AC4F717EC}">
      <text>
        <r>
          <rPr>
            <sz val="11"/>
            <rFont val="Calibri"/>
            <family val="2"/>
            <charset val="238"/>
          </rPr>
          <t>SZV_F:FeladatSorszam</t>
        </r>
      </text>
    </comment>
    <comment ref="AY654" authorId="0" shapeId="0" xr:uid="{3894F6E1-BA00-4D33-BBC9-1F93FD53CD8F}">
      <text>
        <r>
          <rPr>
            <sz val="11"/>
            <rFont val="Calibri"/>
            <family val="2"/>
            <charset val="238"/>
          </rPr>
          <t>SZV_F:ISA</t>
        </r>
      </text>
    </comment>
    <comment ref="B655" authorId="0" shapeId="0" xr:uid="{FC9829D7-2010-474F-82E0-01CD89F5DC6B}">
      <text>
        <r>
          <rPr>
            <sz val="11"/>
            <rFont val="Calibri"/>
            <family val="2"/>
            <charset val="238"/>
          </rPr>
          <t>SZV_F:FontossagiSorrent</t>
        </r>
      </text>
    </comment>
    <comment ref="C655" authorId="0" shapeId="0" xr:uid="{BABFA480-EE03-4FE3-A855-F29C5587CFE9}">
      <text>
        <r>
          <rPr>
            <sz val="11"/>
            <rFont val="Calibri"/>
            <family val="2"/>
            <charset val="238"/>
          </rPr>
          <t>SZV_F:FeladatKategoria</t>
        </r>
      </text>
    </comment>
    <comment ref="D655" authorId="0" shapeId="0" xr:uid="{4121DB22-DC3C-45A7-8C47-E89E9F24D489}">
      <text>
        <r>
          <rPr>
            <sz val="11"/>
            <rFont val="Calibri"/>
            <family val="2"/>
            <charset val="238"/>
          </rPr>
          <t>SZV_F:FeladatMegnevezes</t>
        </r>
      </text>
    </comment>
    <comment ref="E655" authorId="0" shapeId="0" xr:uid="{558AB36D-D1A9-46AB-B079-7464C45C0F9B}">
      <text>
        <r>
          <rPr>
            <sz val="11"/>
            <rFont val="Calibri"/>
            <family val="2"/>
            <charset val="238"/>
          </rPr>
          <t>SZV_F:ElviEngedelySzam</t>
        </r>
      </text>
    </comment>
    <comment ref="F655" authorId="0" shapeId="0" xr:uid="{77B93049-614E-409D-ADEB-4F3921049867}">
      <text>
        <r>
          <rPr>
            <sz val="11"/>
            <rFont val="Calibri"/>
            <family val="2"/>
            <charset val="238"/>
          </rPr>
          <t>SZV_F:VKR_Kod</t>
        </r>
      </text>
    </comment>
    <comment ref="G655" authorId="0" shapeId="0" xr:uid="{7A2014F7-1D11-42ED-99CC-49827D6C0268}">
      <text>
        <r>
          <rPr>
            <sz val="11"/>
            <rFont val="Calibri"/>
            <family val="2"/>
            <charset val="238"/>
          </rPr>
          <t>SZV_F:VKR_Nev</t>
        </r>
      </text>
    </comment>
    <comment ref="H655" authorId="0" shapeId="0" xr:uid="{4FB3728B-8459-49D5-8E95-602605F0833E}">
      <text>
        <r>
          <rPr>
            <sz val="11"/>
            <rFont val="Calibri"/>
            <family val="2"/>
            <charset val="238"/>
          </rPr>
          <t>SZV_F:FeladatAzonosito</t>
        </r>
      </text>
    </comment>
    <comment ref="I655" authorId="0" shapeId="0" xr:uid="{1C4BF050-1991-4E3B-95CA-DA5F5AB32C2C}">
      <text>
        <r>
          <rPr>
            <sz val="11"/>
            <rFont val="Calibri"/>
            <family val="2"/>
            <charset val="238"/>
          </rPr>
          <t>SZV_F:EllatasiTerulet</t>
        </r>
      </text>
    </comment>
    <comment ref="J655" authorId="0" shapeId="0" xr:uid="{2E4C342D-3CB0-4D22-A5C1-B46E5C0DB7EB}">
      <text>
        <r>
          <rPr>
            <sz val="11"/>
            <rFont val="Calibri"/>
            <family val="2"/>
            <charset val="238"/>
          </rPr>
          <t>SZV_F:EllatasertFelelos</t>
        </r>
      </text>
    </comment>
    <comment ref="K655" authorId="0" shapeId="0" xr:uid="{8DD4CECA-FBF7-465B-89BD-B4AB99F5C22B}">
      <text>
        <r>
          <rPr>
            <sz val="11"/>
            <rFont val="Calibri"/>
            <family val="2"/>
            <charset val="238"/>
          </rPr>
          <t>SZV_F:TervezettNettoKoltseg</t>
        </r>
      </text>
    </comment>
    <comment ref="L655" authorId="0" shapeId="0" xr:uid="{7783D550-02FD-4513-BB43-9C383B13226B}">
      <text>
        <r>
          <rPr>
            <sz val="11"/>
            <rFont val="Calibri"/>
            <family val="2"/>
            <charset val="238"/>
          </rPr>
          <t>SZV_F:IdotartamKezdes</t>
        </r>
      </text>
    </comment>
    <comment ref="M655" authorId="0" shapeId="0" xr:uid="{FB9FEAAA-4D33-4B71-A552-2DEEE0E3FE69}">
      <text>
        <r>
          <rPr>
            <sz val="11"/>
            <rFont val="Calibri"/>
            <family val="2"/>
            <charset val="238"/>
          </rPr>
          <t>SZV_F:IdotartamBefejezes</t>
        </r>
      </text>
    </comment>
    <comment ref="N655" authorId="0" shapeId="0" xr:uid="{59C0E56F-88D3-447C-86C5-1E427BBF2EDF}">
      <text>
        <r>
          <rPr>
            <sz val="11"/>
            <rFont val="Calibri"/>
            <family val="2"/>
            <charset val="238"/>
          </rPr>
          <t>SZV_F:NettoKoltsegUtem1</t>
        </r>
      </text>
    </comment>
    <comment ref="O655" authorId="0" shapeId="0" xr:uid="{87405AB9-DDBF-45EB-BFE3-6E9F8EF02405}">
      <text>
        <r>
          <rPr>
            <sz val="11"/>
            <rFont val="Calibri"/>
            <family val="2"/>
            <charset val="238"/>
          </rPr>
          <t>SZV_F:NettoKoltsegUtem2</t>
        </r>
      </text>
    </comment>
    <comment ref="P655" authorId="0" shapeId="0" xr:uid="{EDF222D4-D995-4B29-A61A-AA199C86178B}">
      <text>
        <r>
          <rPr>
            <sz val="11"/>
            <rFont val="Calibri"/>
            <family val="2"/>
            <charset val="238"/>
          </rPr>
          <t>SZV_F:EM_Melleklet2_KTG</t>
        </r>
      </text>
    </comment>
    <comment ref="R655" authorId="0" shapeId="0" xr:uid="{473161CA-7C5E-4515-A305-44E262A76FDC}">
      <text>
        <r>
          <rPr>
            <sz val="11"/>
            <rFont val="Calibri"/>
            <family val="2"/>
            <charset val="238"/>
          </rPr>
          <t>SZV_F:HDUtem1</t>
        </r>
      </text>
    </comment>
    <comment ref="S655" authorId="0" shapeId="0" xr:uid="{A78B31A3-A28F-4B14-A13B-35C243D6A5FC}">
      <text>
        <r>
          <rPr>
            <sz val="11"/>
            <rFont val="Calibri"/>
            <family val="2"/>
            <charset val="238"/>
          </rPr>
          <t>SZV_F:ECSUtem1</t>
        </r>
      </text>
    </comment>
    <comment ref="T655" authorId="0" shapeId="0" xr:uid="{71423EA6-1A87-40A0-AAEF-1D9E572B15E7}">
      <text>
        <r>
          <rPr>
            <sz val="11"/>
            <rFont val="Calibri"/>
            <family val="2"/>
            <charset val="238"/>
          </rPr>
          <t>SZV_F:KFHUtem1</t>
        </r>
      </text>
    </comment>
    <comment ref="U655" authorId="0" shapeId="0" xr:uid="{22866633-9C5B-493B-AEFE-83F0CDC20F50}">
      <text>
        <r>
          <rPr>
            <sz val="11"/>
            <rFont val="Calibri"/>
            <family val="2"/>
            <charset val="238"/>
          </rPr>
          <t>SZV_F:Egyeb_SajatUtem1</t>
        </r>
      </text>
    </comment>
    <comment ref="V655" authorId="0" shapeId="0" xr:uid="{D351A039-63B1-46DE-B8A9-7F693B68AC89}">
      <text>
        <r>
          <rPr>
            <sz val="11"/>
            <rFont val="Calibri"/>
            <family val="2"/>
            <charset val="238"/>
          </rPr>
          <t>SZV_F:DijUtem1</t>
        </r>
      </text>
    </comment>
    <comment ref="W655" authorId="0" shapeId="0" xr:uid="{BAB1A3BE-2BD6-41E1-8C61-AF76A90B7DA1}">
      <text>
        <r>
          <rPr>
            <sz val="11"/>
            <rFont val="Calibri"/>
            <family val="2"/>
            <charset val="238"/>
          </rPr>
          <t>SZV_F:EM_Melleklet1_Utem1</t>
        </r>
      </text>
    </comment>
    <comment ref="X655" authorId="0" shapeId="0" xr:uid="{40E0A3A2-EB46-45C5-8E49-A8F94373A8EF}">
      <text>
        <r>
          <rPr>
            <sz val="11"/>
            <rFont val="Calibri"/>
            <family val="2"/>
            <charset val="238"/>
          </rPr>
          <t>SZV_F:EgyebAllamiUtem1</t>
        </r>
      </text>
    </comment>
    <comment ref="Y655" authorId="0" shapeId="0" xr:uid="{91A9B00D-DBDB-47F7-A368-E0E03C18AD01}">
      <text>
        <r>
          <rPr>
            <sz val="11"/>
            <rFont val="Calibri"/>
            <family val="2"/>
            <charset val="238"/>
          </rPr>
          <t>SZV_F:OnkormanyzatiUtem1</t>
        </r>
      </text>
    </comment>
    <comment ref="Z655" authorId="0" shapeId="0" xr:uid="{5D633267-C678-4CF0-92E6-233C02CB3F7C}">
      <text>
        <r>
          <rPr>
            <sz val="11"/>
            <rFont val="Calibri"/>
            <family val="2"/>
            <charset val="238"/>
          </rPr>
          <t>SZV_F:EUUtem1</t>
        </r>
      </text>
    </comment>
    <comment ref="AA655" authorId="0" shapeId="0" xr:uid="{7A1DCBA8-3E0C-43B7-BED8-5769BA4B0319}">
      <text>
        <r>
          <rPr>
            <sz val="11"/>
            <rFont val="Calibri"/>
            <family val="2"/>
            <charset val="238"/>
          </rPr>
          <t>SZV_F:EgyebUtem1</t>
        </r>
      </text>
    </comment>
    <comment ref="AB655" authorId="0" shapeId="0" xr:uid="{6EAF0076-066B-4A12-83D3-594ADE9AF831}">
      <text>
        <r>
          <rPr>
            <sz val="11"/>
            <rFont val="Calibri"/>
            <family val="2"/>
            <charset val="238"/>
          </rPr>
          <t>SZV_F:HitelKotvenyUtem1</t>
        </r>
      </text>
    </comment>
    <comment ref="AC655" authorId="0" shapeId="0" xr:uid="{A7E10AE1-1E59-4726-9167-F91944C09AF0}">
      <text>
        <r>
          <rPr>
            <sz val="11"/>
            <rFont val="Calibri"/>
            <family val="2"/>
            <charset val="238"/>
          </rPr>
          <t>SZV_F:OsszesenUtem1</t>
        </r>
      </text>
    </comment>
    <comment ref="AF655" authorId="0" shapeId="0" xr:uid="{5E5F5EF1-D120-4283-93F6-4898876C394F}">
      <text>
        <r>
          <rPr>
            <sz val="11"/>
            <rFont val="Calibri"/>
            <family val="2"/>
            <charset val="238"/>
          </rPr>
          <t>SZV_F:HDUtem2</t>
        </r>
      </text>
    </comment>
    <comment ref="AG655" authorId="0" shapeId="0" xr:uid="{01BD12CF-647B-479A-A0FA-4E7D3023B611}">
      <text>
        <r>
          <rPr>
            <sz val="11"/>
            <rFont val="Calibri"/>
            <family val="2"/>
            <charset val="238"/>
          </rPr>
          <t>SZV_F:ECSUtem2</t>
        </r>
      </text>
    </comment>
    <comment ref="AH655" authorId="0" shapeId="0" xr:uid="{1D082CD6-951D-4DDA-AAB2-A00AD71AC685}">
      <text>
        <r>
          <rPr>
            <sz val="11"/>
            <rFont val="Calibri"/>
            <family val="2"/>
            <charset val="238"/>
          </rPr>
          <t>SZV_F:KFHUtem2</t>
        </r>
      </text>
    </comment>
    <comment ref="AI655" authorId="0" shapeId="0" xr:uid="{A4929C90-E48B-4186-8B9A-F7B25CD2C2F3}">
      <text>
        <r>
          <rPr>
            <sz val="11"/>
            <rFont val="Calibri"/>
            <family val="2"/>
            <charset val="238"/>
          </rPr>
          <t>SZV_F:Egyeb_SajatUtem2</t>
        </r>
      </text>
    </comment>
    <comment ref="AJ655" authorId="0" shapeId="0" xr:uid="{1C826ECE-8440-42A2-9635-D22BE7CA8D14}">
      <text>
        <r>
          <rPr>
            <sz val="11"/>
            <rFont val="Calibri"/>
            <family val="2"/>
            <charset val="238"/>
          </rPr>
          <t>SZV_F:DijUtem2</t>
        </r>
      </text>
    </comment>
    <comment ref="AK655" authorId="0" shapeId="0" xr:uid="{ACA68991-F0DE-45EB-93F6-29F2A6D21644}">
      <text>
        <r>
          <rPr>
            <sz val="11"/>
            <rFont val="Calibri"/>
            <family val="2"/>
            <charset val="238"/>
          </rPr>
          <t>SZV_F:EM_Melleklet1_Utem2</t>
        </r>
      </text>
    </comment>
    <comment ref="AL655" authorId="0" shapeId="0" xr:uid="{E8A866B5-9E26-4D93-9658-A3D0B946B568}">
      <text>
        <r>
          <rPr>
            <sz val="11"/>
            <rFont val="Calibri"/>
            <family val="2"/>
            <charset val="238"/>
          </rPr>
          <t>SZV_F:EgyebAllamiUtem2</t>
        </r>
      </text>
    </comment>
    <comment ref="AM655" authorId="0" shapeId="0" xr:uid="{B2D56261-DD5C-4B18-8257-E4F2F8C70034}">
      <text>
        <r>
          <rPr>
            <sz val="11"/>
            <rFont val="Calibri"/>
            <family val="2"/>
            <charset val="238"/>
          </rPr>
          <t>SZV_F:OnkormanyzatiUtem2</t>
        </r>
      </text>
    </comment>
    <comment ref="AN655" authorId="0" shapeId="0" xr:uid="{01390F0B-4336-4148-80E6-BEE37C945225}">
      <text>
        <r>
          <rPr>
            <sz val="11"/>
            <rFont val="Calibri"/>
            <family val="2"/>
            <charset val="238"/>
          </rPr>
          <t>SZV_F:EUUtem2</t>
        </r>
      </text>
    </comment>
    <comment ref="AO655" authorId="0" shapeId="0" xr:uid="{EECF07D4-94A2-4C6F-B2C4-96942F0E6AEE}">
      <text>
        <r>
          <rPr>
            <sz val="11"/>
            <rFont val="Calibri"/>
            <family val="2"/>
            <charset val="238"/>
          </rPr>
          <t>SZV_F:EgyebUtem2</t>
        </r>
      </text>
    </comment>
    <comment ref="AP655" authorId="0" shapeId="0" xr:uid="{B8C0CBBF-C1B3-4276-865E-850327C58FD9}">
      <text>
        <r>
          <rPr>
            <sz val="11"/>
            <rFont val="Calibri"/>
            <family val="2"/>
            <charset val="238"/>
          </rPr>
          <t>SZV_F:HitelKotvenyUtem2</t>
        </r>
      </text>
    </comment>
    <comment ref="AQ655" authorId="0" shapeId="0" xr:uid="{28E3D039-3D25-4B49-89AE-79D7960335A8}">
      <text>
        <r>
          <rPr>
            <sz val="11"/>
            <rFont val="Calibri"/>
            <family val="2"/>
            <charset val="238"/>
          </rPr>
          <t>SZV_F:OsszesenUtem2</t>
        </r>
      </text>
    </comment>
    <comment ref="AR655" authorId="0" shapeId="0" xr:uid="{C389B53B-9E73-4245-9C30-6753927264E1}">
      <text>
        <r>
          <rPr>
            <sz val="11"/>
            <rFont val="Calibri"/>
            <family val="2"/>
            <charset val="238"/>
          </rPr>
          <t>SZV_F:ForrashianyUtem2</t>
        </r>
      </text>
    </comment>
    <comment ref="AU655" authorId="0" shapeId="0" xr:uid="{96C2CC71-9AFB-4D4F-8C22-663BD0C1D857}">
      <text>
        <r>
          <rPr>
            <sz val="11"/>
            <rFont val="Calibri"/>
            <family val="2"/>
            <charset val="238"/>
          </rPr>
          <t>SZV_F:Indokolas</t>
        </r>
      </text>
    </comment>
    <comment ref="AV655" authorId="0" shapeId="0" xr:uid="{C79BD191-93B9-4870-B008-D2215D60FEB8}">
      <text>
        <r>
          <rPr>
            <sz val="11"/>
            <rFont val="Calibri"/>
            <family val="2"/>
            <charset val="238"/>
          </rPr>
          <t>SZV_F:Megjegyzes</t>
        </r>
      </text>
    </comment>
    <comment ref="AW655" authorId="0" shapeId="0" xr:uid="{02A6FF9A-3355-47F0-885F-E96FA90DC5C1}">
      <text>
        <r>
          <rPr>
            <sz val="11"/>
            <rFont val="Calibri"/>
            <family val="2"/>
            <charset val="238"/>
          </rPr>
          <t>SZV_F:FeladatSorszam</t>
        </r>
      </text>
    </comment>
    <comment ref="AY655" authorId="0" shapeId="0" xr:uid="{30968C68-70B5-4E41-AC2B-F9381DFDD4E1}">
      <text>
        <r>
          <rPr>
            <sz val="11"/>
            <rFont val="Calibri"/>
            <family val="2"/>
            <charset val="238"/>
          </rPr>
          <t>SZV_F:ISA</t>
        </r>
      </text>
    </comment>
    <comment ref="B656" authorId="0" shapeId="0" xr:uid="{1917859A-5102-4685-999E-F939D9214A20}">
      <text>
        <r>
          <rPr>
            <sz val="11"/>
            <rFont val="Calibri"/>
            <family val="2"/>
            <charset val="238"/>
          </rPr>
          <t>SZV_F:FontossagiSorrent</t>
        </r>
      </text>
    </comment>
    <comment ref="C656" authorId="0" shapeId="0" xr:uid="{ACC0949C-21B0-4E69-AA29-9BC888C4FFD4}">
      <text>
        <r>
          <rPr>
            <sz val="11"/>
            <rFont val="Calibri"/>
            <family val="2"/>
            <charset val="238"/>
          </rPr>
          <t>SZV_F:FeladatKategoria</t>
        </r>
      </text>
    </comment>
    <comment ref="D656" authorId="0" shapeId="0" xr:uid="{05E6CB01-9A4C-4CDA-9F3B-020E86DE0DC1}">
      <text>
        <r>
          <rPr>
            <sz val="11"/>
            <rFont val="Calibri"/>
            <family val="2"/>
            <charset val="238"/>
          </rPr>
          <t>SZV_F:FeladatMegnevezes</t>
        </r>
      </text>
    </comment>
    <comment ref="E656" authorId="0" shapeId="0" xr:uid="{C2D64AE4-7C7A-48C0-A45D-8F3EC158FEB4}">
      <text>
        <r>
          <rPr>
            <sz val="11"/>
            <rFont val="Calibri"/>
            <family val="2"/>
            <charset val="238"/>
          </rPr>
          <t>SZV_F:ElviEngedelySzam</t>
        </r>
      </text>
    </comment>
    <comment ref="F656" authorId="0" shapeId="0" xr:uid="{A60922E7-F7DE-4772-9032-8E17871B4FB2}">
      <text>
        <r>
          <rPr>
            <sz val="11"/>
            <rFont val="Calibri"/>
            <family val="2"/>
            <charset val="238"/>
          </rPr>
          <t>SZV_F:VKR_Kod</t>
        </r>
      </text>
    </comment>
    <comment ref="G656" authorId="0" shapeId="0" xr:uid="{FD3F5884-43B3-41C9-B4FE-0D4A7EC6D1C2}">
      <text>
        <r>
          <rPr>
            <sz val="11"/>
            <rFont val="Calibri"/>
            <family val="2"/>
            <charset val="238"/>
          </rPr>
          <t>SZV_F:VKR_Nev</t>
        </r>
      </text>
    </comment>
    <comment ref="H656" authorId="0" shapeId="0" xr:uid="{0C446B84-8CAC-4DF7-8255-51972E9704A1}">
      <text>
        <r>
          <rPr>
            <sz val="11"/>
            <rFont val="Calibri"/>
            <family val="2"/>
            <charset val="238"/>
          </rPr>
          <t>SZV_F:FeladatAzonosito</t>
        </r>
      </text>
    </comment>
    <comment ref="I656" authorId="0" shapeId="0" xr:uid="{07D0CA97-C361-43CE-802F-BD50F2498F86}">
      <text>
        <r>
          <rPr>
            <sz val="11"/>
            <rFont val="Calibri"/>
            <family val="2"/>
            <charset val="238"/>
          </rPr>
          <t>SZV_F:EllatasiTerulet</t>
        </r>
      </text>
    </comment>
    <comment ref="J656" authorId="0" shapeId="0" xr:uid="{F5D11860-A229-42C7-A3F4-729E4B8021FF}">
      <text>
        <r>
          <rPr>
            <sz val="11"/>
            <rFont val="Calibri"/>
            <family val="2"/>
            <charset val="238"/>
          </rPr>
          <t>SZV_F:EllatasertFelelos</t>
        </r>
      </text>
    </comment>
    <comment ref="K656" authorId="0" shapeId="0" xr:uid="{D5505349-ABF8-4B4D-AFCC-19803C952A75}">
      <text>
        <r>
          <rPr>
            <sz val="11"/>
            <rFont val="Calibri"/>
            <family val="2"/>
            <charset val="238"/>
          </rPr>
          <t>SZV_F:TervezettNettoKoltseg</t>
        </r>
      </text>
    </comment>
    <comment ref="L656" authorId="0" shapeId="0" xr:uid="{DDB0D38B-0DE9-430A-B634-0FF629B4C855}">
      <text>
        <r>
          <rPr>
            <sz val="11"/>
            <rFont val="Calibri"/>
            <family val="2"/>
            <charset val="238"/>
          </rPr>
          <t>SZV_F:IdotartamKezdes</t>
        </r>
      </text>
    </comment>
    <comment ref="M656" authorId="0" shapeId="0" xr:uid="{80410D8D-51D8-41A7-AF61-6B0085DEE2FB}">
      <text>
        <r>
          <rPr>
            <sz val="11"/>
            <rFont val="Calibri"/>
            <family val="2"/>
            <charset val="238"/>
          </rPr>
          <t>SZV_F:IdotartamBefejezes</t>
        </r>
      </text>
    </comment>
    <comment ref="N656" authorId="0" shapeId="0" xr:uid="{401FB55C-D78C-4E24-A495-7821FCEB86D3}">
      <text>
        <r>
          <rPr>
            <sz val="11"/>
            <rFont val="Calibri"/>
            <family val="2"/>
            <charset val="238"/>
          </rPr>
          <t>SZV_F:NettoKoltsegUtem1</t>
        </r>
      </text>
    </comment>
    <comment ref="O656" authorId="0" shapeId="0" xr:uid="{71E4B04B-2CA4-4AE2-96D2-AE3E19E36B42}">
      <text>
        <r>
          <rPr>
            <sz val="11"/>
            <rFont val="Calibri"/>
            <family val="2"/>
            <charset val="238"/>
          </rPr>
          <t>SZV_F:NettoKoltsegUtem2</t>
        </r>
      </text>
    </comment>
    <comment ref="P656" authorId="0" shapeId="0" xr:uid="{A8DE9CC9-B75E-4A83-A4BA-B48A9F61457B}">
      <text>
        <r>
          <rPr>
            <sz val="11"/>
            <rFont val="Calibri"/>
            <family val="2"/>
            <charset val="238"/>
          </rPr>
          <t>SZV_F:EM_Melleklet2_KTG</t>
        </r>
      </text>
    </comment>
    <comment ref="R656" authorId="0" shapeId="0" xr:uid="{9AB893BA-1AF9-4261-B3A6-A1C8D06D7891}">
      <text>
        <r>
          <rPr>
            <sz val="11"/>
            <rFont val="Calibri"/>
            <family val="2"/>
            <charset val="238"/>
          </rPr>
          <t>SZV_F:HDUtem1</t>
        </r>
      </text>
    </comment>
    <comment ref="S656" authorId="0" shapeId="0" xr:uid="{C8AC12A0-3F16-481C-AFEB-87FAA9882968}">
      <text>
        <r>
          <rPr>
            <sz val="11"/>
            <rFont val="Calibri"/>
            <family val="2"/>
            <charset val="238"/>
          </rPr>
          <t>SZV_F:ECSUtem1</t>
        </r>
      </text>
    </comment>
    <comment ref="T656" authorId="0" shapeId="0" xr:uid="{DC245236-BC29-4974-B6FF-479AFCE928DE}">
      <text>
        <r>
          <rPr>
            <sz val="11"/>
            <rFont val="Calibri"/>
            <family val="2"/>
            <charset val="238"/>
          </rPr>
          <t>SZV_F:KFHUtem1</t>
        </r>
      </text>
    </comment>
    <comment ref="U656" authorId="0" shapeId="0" xr:uid="{89EEEDD2-DFD0-455F-9B3C-50CF3EAB25E0}">
      <text>
        <r>
          <rPr>
            <sz val="11"/>
            <rFont val="Calibri"/>
            <family val="2"/>
            <charset val="238"/>
          </rPr>
          <t>SZV_F:Egyeb_SajatUtem1</t>
        </r>
      </text>
    </comment>
    <comment ref="V656" authorId="0" shapeId="0" xr:uid="{0F3E260D-416C-4FA6-908F-A7367E4E6AC5}">
      <text>
        <r>
          <rPr>
            <sz val="11"/>
            <rFont val="Calibri"/>
            <family val="2"/>
            <charset val="238"/>
          </rPr>
          <t>SZV_F:DijUtem1</t>
        </r>
      </text>
    </comment>
    <comment ref="W656" authorId="0" shapeId="0" xr:uid="{08EC3EC9-4CE4-4F42-896C-5D53DF7A1684}">
      <text>
        <r>
          <rPr>
            <sz val="11"/>
            <rFont val="Calibri"/>
            <family val="2"/>
            <charset val="238"/>
          </rPr>
          <t>SZV_F:EM_Melleklet1_Utem1</t>
        </r>
      </text>
    </comment>
    <comment ref="X656" authorId="0" shapeId="0" xr:uid="{41838941-0EC9-4ECE-BF81-8993DEB1D895}">
      <text>
        <r>
          <rPr>
            <sz val="11"/>
            <rFont val="Calibri"/>
            <family val="2"/>
            <charset val="238"/>
          </rPr>
          <t>SZV_F:EgyebAllamiUtem1</t>
        </r>
      </text>
    </comment>
    <comment ref="Y656" authorId="0" shapeId="0" xr:uid="{4B7FB61E-140D-490C-B127-58BA68B41EDB}">
      <text>
        <r>
          <rPr>
            <sz val="11"/>
            <rFont val="Calibri"/>
            <family val="2"/>
            <charset val="238"/>
          </rPr>
          <t>SZV_F:OnkormanyzatiUtem1</t>
        </r>
      </text>
    </comment>
    <comment ref="Z656" authorId="0" shapeId="0" xr:uid="{D3D1BF25-6AE8-41BC-9FCC-1A80B1A1658D}">
      <text>
        <r>
          <rPr>
            <sz val="11"/>
            <rFont val="Calibri"/>
            <family val="2"/>
            <charset val="238"/>
          </rPr>
          <t>SZV_F:EUUtem1</t>
        </r>
      </text>
    </comment>
    <comment ref="AA656" authorId="0" shapeId="0" xr:uid="{13A95BF5-3C46-4C57-86BB-5D5B27D62B6E}">
      <text>
        <r>
          <rPr>
            <sz val="11"/>
            <rFont val="Calibri"/>
            <family val="2"/>
            <charset val="238"/>
          </rPr>
          <t>SZV_F:EgyebUtem1</t>
        </r>
      </text>
    </comment>
    <comment ref="AB656" authorId="0" shapeId="0" xr:uid="{382FF6B0-43DA-488B-A80B-7C6F29AD5356}">
      <text>
        <r>
          <rPr>
            <sz val="11"/>
            <rFont val="Calibri"/>
            <family val="2"/>
            <charset val="238"/>
          </rPr>
          <t>SZV_F:HitelKotvenyUtem1</t>
        </r>
      </text>
    </comment>
    <comment ref="AC656" authorId="0" shapeId="0" xr:uid="{AF82C2EB-2775-4061-AE2C-931CCAA6EF40}">
      <text>
        <r>
          <rPr>
            <sz val="11"/>
            <rFont val="Calibri"/>
            <family val="2"/>
            <charset val="238"/>
          </rPr>
          <t>SZV_F:OsszesenUtem1</t>
        </r>
      </text>
    </comment>
    <comment ref="AF656" authorId="0" shapeId="0" xr:uid="{21848E0E-ABDD-49A3-BDE7-490BCBE105CA}">
      <text>
        <r>
          <rPr>
            <sz val="11"/>
            <rFont val="Calibri"/>
            <family val="2"/>
            <charset val="238"/>
          </rPr>
          <t>SZV_F:HDUtem2</t>
        </r>
      </text>
    </comment>
    <comment ref="AG656" authorId="0" shapeId="0" xr:uid="{8FD2B867-33D7-4827-90C8-3D52D54727F2}">
      <text>
        <r>
          <rPr>
            <sz val="11"/>
            <rFont val="Calibri"/>
            <family val="2"/>
            <charset val="238"/>
          </rPr>
          <t>SZV_F:ECSUtem2</t>
        </r>
      </text>
    </comment>
    <comment ref="AH656" authorId="0" shapeId="0" xr:uid="{78637525-EA3F-4187-AD47-F9C6FBD19AD8}">
      <text>
        <r>
          <rPr>
            <sz val="11"/>
            <rFont val="Calibri"/>
            <family val="2"/>
            <charset val="238"/>
          </rPr>
          <t>SZV_F:KFHUtem2</t>
        </r>
      </text>
    </comment>
    <comment ref="AI656" authorId="0" shapeId="0" xr:uid="{487C8265-65EA-4D6D-BE0D-7F9B9A4F7D88}">
      <text>
        <r>
          <rPr>
            <sz val="11"/>
            <rFont val="Calibri"/>
            <family val="2"/>
            <charset val="238"/>
          </rPr>
          <t>SZV_F:Egyeb_SajatUtem2</t>
        </r>
      </text>
    </comment>
    <comment ref="AJ656" authorId="0" shapeId="0" xr:uid="{38293B65-3EA7-46E0-B9F6-7D23C23E59AF}">
      <text>
        <r>
          <rPr>
            <sz val="11"/>
            <rFont val="Calibri"/>
            <family val="2"/>
            <charset val="238"/>
          </rPr>
          <t>SZV_F:DijUtem2</t>
        </r>
      </text>
    </comment>
    <comment ref="AK656" authorId="0" shapeId="0" xr:uid="{F4B9A35C-1670-4DA4-85CB-80B1BE83767E}">
      <text>
        <r>
          <rPr>
            <sz val="11"/>
            <rFont val="Calibri"/>
            <family val="2"/>
            <charset val="238"/>
          </rPr>
          <t>SZV_F:EM_Melleklet1_Utem2</t>
        </r>
      </text>
    </comment>
    <comment ref="AL656" authorId="0" shapeId="0" xr:uid="{DC4C51EF-02D6-490E-9FAD-34C703F39892}">
      <text>
        <r>
          <rPr>
            <sz val="11"/>
            <rFont val="Calibri"/>
            <family val="2"/>
            <charset val="238"/>
          </rPr>
          <t>SZV_F:EgyebAllamiUtem2</t>
        </r>
      </text>
    </comment>
    <comment ref="AM656" authorId="0" shapeId="0" xr:uid="{4A5937F4-51A4-4032-BABF-06FC082CBD10}">
      <text>
        <r>
          <rPr>
            <sz val="11"/>
            <rFont val="Calibri"/>
            <family val="2"/>
            <charset val="238"/>
          </rPr>
          <t>SZV_F:OnkormanyzatiUtem2</t>
        </r>
      </text>
    </comment>
    <comment ref="AN656" authorId="0" shapeId="0" xr:uid="{FD83DF3A-A4EE-4610-A99D-31446942E0E8}">
      <text>
        <r>
          <rPr>
            <sz val="11"/>
            <rFont val="Calibri"/>
            <family val="2"/>
            <charset val="238"/>
          </rPr>
          <t>SZV_F:EUUtem2</t>
        </r>
      </text>
    </comment>
    <comment ref="AO656" authorId="0" shapeId="0" xr:uid="{731DBFAF-D6F8-49A1-AD42-D7FD5B2A2753}">
      <text>
        <r>
          <rPr>
            <sz val="11"/>
            <rFont val="Calibri"/>
            <family val="2"/>
            <charset val="238"/>
          </rPr>
          <t>SZV_F:EgyebUtem2</t>
        </r>
      </text>
    </comment>
    <comment ref="AP656" authorId="0" shapeId="0" xr:uid="{08AE3CB1-931F-40B1-97F3-C7E15F5F3D9D}">
      <text>
        <r>
          <rPr>
            <sz val="11"/>
            <rFont val="Calibri"/>
            <family val="2"/>
            <charset val="238"/>
          </rPr>
          <t>SZV_F:HitelKotvenyUtem2</t>
        </r>
      </text>
    </comment>
    <comment ref="AQ656" authorId="0" shapeId="0" xr:uid="{1EFA19DE-D03D-4AA5-A929-D191DAABB788}">
      <text>
        <r>
          <rPr>
            <sz val="11"/>
            <rFont val="Calibri"/>
            <family val="2"/>
            <charset val="238"/>
          </rPr>
          <t>SZV_F:OsszesenUtem2</t>
        </r>
      </text>
    </comment>
    <comment ref="AR656" authorId="0" shapeId="0" xr:uid="{3E1A548E-757B-4D41-8B9B-E9E414019048}">
      <text>
        <r>
          <rPr>
            <sz val="11"/>
            <rFont val="Calibri"/>
            <family val="2"/>
            <charset val="238"/>
          </rPr>
          <t>SZV_F:ForrashianyUtem2</t>
        </r>
      </text>
    </comment>
    <comment ref="AU656" authorId="0" shapeId="0" xr:uid="{9D1948BF-2411-4487-9B91-D82F5851A9C8}">
      <text>
        <r>
          <rPr>
            <sz val="11"/>
            <rFont val="Calibri"/>
            <family val="2"/>
            <charset val="238"/>
          </rPr>
          <t>SZV_F:Indokolas</t>
        </r>
      </text>
    </comment>
    <comment ref="AV656" authorId="0" shapeId="0" xr:uid="{F455F7C2-1BFB-41D6-97FE-B4E0CE232907}">
      <text>
        <r>
          <rPr>
            <sz val="11"/>
            <rFont val="Calibri"/>
            <family val="2"/>
            <charset val="238"/>
          </rPr>
          <t>SZV_F:Megjegyzes</t>
        </r>
      </text>
    </comment>
    <comment ref="AW656" authorId="0" shapeId="0" xr:uid="{D105A45D-6EE5-4AB6-9E42-5EEA4ECB58FB}">
      <text>
        <r>
          <rPr>
            <sz val="11"/>
            <rFont val="Calibri"/>
            <family val="2"/>
            <charset val="238"/>
          </rPr>
          <t>SZV_F:FeladatSorszam</t>
        </r>
      </text>
    </comment>
    <comment ref="AY656" authorId="0" shapeId="0" xr:uid="{40361E4F-6AF8-422E-9174-810A6A3407CB}">
      <text>
        <r>
          <rPr>
            <sz val="11"/>
            <rFont val="Calibri"/>
            <family val="2"/>
            <charset val="238"/>
          </rPr>
          <t>SZV_F:ISA</t>
        </r>
      </text>
    </comment>
    <comment ref="B657" authorId="0" shapeId="0" xr:uid="{1906C006-012E-4D07-B611-05C578E99F48}">
      <text>
        <r>
          <rPr>
            <sz val="11"/>
            <rFont val="Calibri"/>
            <family val="2"/>
            <charset val="238"/>
          </rPr>
          <t>SZV_F:FontossagiSorrent</t>
        </r>
      </text>
    </comment>
    <comment ref="C657" authorId="0" shapeId="0" xr:uid="{E4456112-5743-4E32-BFB6-B743196546C4}">
      <text>
        <r>
          <rPr>
            <sz val="11"/>
            <rFont val="Calibri"/>
            <family val="2"/>
            <charset val="238"/>
          </rPr>
          <t>SZV_F:FeladatKategoria</t>
        </r>
      </text>
    </comment>
    <comment ref="D657" authorId="0" shapeId="0" xr:uid="{B393CFF8-8A2D-4875-BEEF-AFB6DA34E5DE}">
      <text>
        <r>
          <rPr>
            <sz val="11"/>
            <rFont val="Calibri"/>
            <family val="2"/>
            <charset val="238"/>
          </rPr>
          <t>SZV_F:FeladatMegnevezes</t>
        </r>
      </text>
    </comment>
    <comment ref="E657" authorId="0" shapeId="0" xr:uid="{E5E301D7-132F-4226-B017-0629A330FAA5}">
      <text>
        <r>
          <rPr>
            <sz val="11"/>
            <rFont val="Calibri"/>
            <family val="2"/>
            <charset val="238"/>
          </rPr>
          <t>SZV_F:ElviEngedelySzam</t>
        </r>
      </text>
    </comment>
    <comment ref="F657" authorId="0" shapeId="0" xr:uid="{FE4F3916-9B33-4804-90F3-DBF186774240}">
      <text>
        <r>
          <rPr>
            <sz val="11"/>
            <rFont val="Calibri"/>
            <family val="2"/>
            <charset val="238"/>
          </rPr>
          <t>SZV_F:VKR_Kod</t>
        </r>
      </text>
    </comment>
    <comment ref="G657" authorId="0" shapeId="0" xr:uid="{5DC211C0-6D28-45DB-A57C-47DF9D69DD64}">
      <text>
        <r>
          <rPr>
            <sz val="11"/>
            <rFont val="Calibri"/>
            <family val="2"/>
            <charset val="238"/>
          </rPr>
          <t>SZV_F:VKR_Nev</t>
        </r>
      </text>
    </comment>
    <comment ref="H657" authorId="0" shapeId="0" xr:uid="{F34E3CE5-68C5-44CC-BA0D-D04CA9708678}">
      <text>
        <r>
          <rPr>
            <sz val="11"/>
            <rFont val="Calibri"/>
            <family val="2"/>
            <charset val="238"/>
          </rPr>
          <t>SZV_F:FeladatAzonosito</t>
        </r>
      </text>
    </comment>
    <comment ref="I657" authorId="0" shapeId="0" xr:uid="{61E52143-50BF-4A85-969F-5CA1F161B00D}">
      <text>
        <r>
          <rPr>
            <sz val="11"/>
            <rFont val="Calibri"/>
            <family val="2"/>
            <charset val="238"/>
          </rPr>
          <t>SZV_F:EllatasiTerulet</t>
        </r>
      </text>
    </comment>
    <comment ref="J657" authorId="0" shapeId="0" xr:uid="{9F1DDB34-19C2-4594-BB84-D75CAB56E2AE}">
      <text>
        <r>
          <rPr>
            <sz val="11"/>
            <rFont val="Calibri"/>
            <family val="2"/>
            <charset val="238"/>
          </rPr>
          <t>SZV_F:EllatasertFelelos</t>
        </r>
      </text>
    </comment>
    <comment ref="K657" authorId="0" shapeId="0" xr:uid="{FEB98E5F-1AB0-40E6-A176-847E11E6F884}">
      <text>
        <r>
          <rPr>
            <sz val="11"/>
            <rFont val="Calibri"/>
            <family val="2"/>
            <charset val="238"/>
          </rPr>
          <t>SZV_F:TervezettNettoKoltseg</t>
        </r>
      </text>
    </comment>
    <comment ref="L657" authorId="0" shapeId="0" xr:uid="{1B421C20-3114-49F5-9E3F-D08BFB9F2A02}">
      <text>
        <r>
          <rPr>
            <sz val="11"/>
            <rFont val="Calibri"/>
            <family val="2"/>
            <charset val="238"/>
          </rPr>
          <t>SZV_F:IdotartamKezdes</t>
        </r>
      </text>
    </comment>
    <comment ref="M657" authorId="0" shapeId="0" xr:uid="{B8214402-8B1D-4880-8597-56CCB48D36DF}">
      <text>
        <r>
          <rPr>
            <sz val="11"/>
            <rFont val="Calibri"/>
            <family val="2"/>
            <charset val="238"/>
          </rPr>
          <t>SZV_F:IdotartamBefejezes</t>
        </r>
      </text>
    </comment>
    <comment ref="N657" authorId="0" shapeId="0" xr:uid="{7972AC81-33EF-4CB9-A78D-D1464C038701}">
      <text>
        <r>
          <rPr>
            <sz val="11"/>
            <rFont val="Calibri"/>
            <family val="2"/>
            <charset val="238"/>
          </rPr>
          <t>SZV_F:NettoKoltsegUtem1</t>
        </r>
      </text>
    </comment>
    <comment ref="O657" authorId="0" shapeId="0" xr:uid="{E1E7B7BA-6000-47F0-870A-972CFCDB2725}">
      <text>
        <r>
          <rPr>
            <sz val="11"/>
            <rFont val="Calibri"/>
            <family val="2"/>
            <charset val="238"/>
          </rPr>
          <t>SZV_F:NettoKoltsegUtem2</t>
        </r>
      </text>
    </comment>
    <comment ref="P657" authorId="0" shapeId="0" xr:uid="{2D6BABD9-D86D-4135-AD3F-1ABCE06E23A1}">
      <text>
        <r>
          <rPr>
            <sz val="11"/>
            <rFont val="Calibri"/>
            <family val="2"/>
            <charset val="238"/>
          </rPr>
          <t>SZV_F:EM_Melleklet2_KTG</t>
        </r>
      </text>
    </comment>
    <comment ref="R657" authorId="0" shapeId="0" xr:uid="{8D47F68A-3CF7-4CA1-A3AE-3E0026AC9BCE}">
      <text>
        <r>
          <rPr>
            <sz val="11"/>
            <rFont val="Calibri"/>
            <family val="2"/>
            <charset val="238"/>
          </rPr>
          <t>SZV_F:HDUtem1</t>
        </r>
      </text>
    </comment>
    <comment ref="S657" authorId="0" shapeId="0" xr:uid="{87B07522-DF42-4831-9896-D2D2C0402FD5}">
      <text>
        <r>
          <rPr>
            <sz val="11"/>
            <rFont val="Calibri"/>
            <family val="2"/>
            <charset val="238"/>
          </rPr>
          <t>SZV_F:ECSUtem1</t>
        </r>
      </text>
    </comment>
    <comment ref="T657" authorId="0" shapeId="0" xr:uid="{6702D181-8CA8-4C38-85F5-6A02F164D00C}">
      <text>
        <r>
          <rPr>
            <sz val="11"/>
            <rFont val="Calibri"/>
            <family val="2"/>
            <charset val="238"/>
          </rPr>
          <t>SZV_F:KFHUtem1</t>
        </r>
      </text>
    </comment>
    <comment ref="U657" authorId="0" shapeId="0" xr:uid="{E0F82C7D-F6C1-4B69-8E70-A85C03EDD5B9}">
      <text>
        <r>
          <rPr>
            <sz val="11"/>
            <rFont val="Calibri"/>
            <family val="2"/>
            <charset val="238"/>
          </rPr>
          <t>SZV_F:Egyeb_SajatUtem1</t>
        </r>
      </text>
    </comment>
    <comment ref="V657" authorId="0" shapeId="0" xr:uid="{4E66A800-33E1-4F19-AF83-BA88D84B349A}">
      <text>
        <r>
          <rPr>
            <sz val="11"/>
            <rFont val="Calibri"/>
            <family val="2"/>
            <charset val="238"/>
          </rPr>
          <t>SZV_F:DijUtem1</t>
        </r>
      </text>
    </comment>
    <comment ref="W657" authorId="0" shapeId="0" xr:uid="{E9D91DF2-4775-4C79-A3EE-05E2BC364693}">
      <text>
        <r>
          <rPr>
            <sz val="11"/>
            <rFont val="Calibri"/>
            <family val="2"/>
            <charset val="238"/>
          </rPr>
          <t>SZV_F:EM_Melleklet1_Utem1</t>
        </r>
      </text>
    </comment>
    <comment ref="X657" authorId="0" shapeId="0" xr:uid="{7AEF170F-4D43-4C32-8BB4-4A6D21505B33}">
      <text>
        <r>
          <rPr>
            <sz val="11"/>
            <rFont val="Calibri"/>
            <family val="2"/>
            <charset val="238"/>
          </rPr>
          <t>SZV_F:EgyebAllamiUtem1</t>
        </r>
      </text>
    </comment>
    <comment ref="Y657" authorId="0" shapeId="0" xr:uid="{8C72D71E-B78F-4424-905C-E662FC4873F6}">
      <text>
        <r>
          <rPr>
            <sz val="11"/>
            <rFont val="Calibri"/>
            <family val="2"/>
            <charset val="238"/>
          </rPr>
          <t>SZV_F:OnkormanyzatiUtem1</t>
        </r>
      </text>
    </comment>
    <comment ref="Z657" authorId="0" shapeId="0" xr:uid="{D15392F7-7724-4E9B-A699-7B0CDC476720}">
      <text>
        <r>
          <rPr>
            <sz val="11"/>
            <rFont val="Calibri"/>
            <family val="2"/>
            <charset val="238"/>
          </rPr>
          <t>SZV_F:EUUtem1</t>
        </r>
      </text>
    </comment>
    <comment ref="AA657" authorId="0" shapeId="0" xr:uid="{3852B070-9B6A-4CDE-9B0F-C659B1A63753}">
      <text>
        <r>
          <rPr>
            <sz val="11"/>
            <rFont val="Calibri"/>
            <family val="2"/>
            <charset val="238"/>
          </rPr>
          <t>SZV_F:EgyebUtem1</t>
        </r>
      </text>
    </comment>
    <comment ref="AB657" authorId="0" shapeId="0" xr:uid="{FADC09FE-E8B9-4D7B-8BE3-4125232C7C8D}">
      <text>
        <r>
          <rPr>
            <sz val="11"/>
            <rFont val="Calibri"/>
            <family val="2"/>
            <charset val="238"/>
          </rPr>
          <t>SZV_F:HitelKotvenyUtem1</t>
        </r>
      </text>
    </comment>
    <comment ref="AC657" authorId="0" shapeId="0" xr:uid="{6F932C0F-A90C-470E-A1EC-FBE68006FFEF}">
      <text>
        <r>
          <rPr>
            <sz val="11"/>
            <rFont val="Calibri"/>
            <family val="2"/>
            <charset val="238"/>
          </rPr>
          <t>SZV_F:OsszesenUtem1</t>
        </r>
      </text>
    </comment>
    <comment ref="AF657" authorId="0" shapeId="0" xr:uid="{ED38E57B-AD94-4049-A368-B9ECB06593A5}">
      <text>
        <r>
          <rPr>
            <sz val="11"/>
            <rFont val="Calibri"/>
            <family val="2"/>
            <charset val="238"/>
          </rPr>
          <t>SZV_F:HDUtem2</t>
        </r>
      </text>
    </comment>
    <comment ref="AG657" authorId="0" shapeId="0" xr:uid="{0D18F1CD-8C95-4964-8C2E-71D0CA856834}">
      <text>
        <r>
          <rPr>
            <sz val="11"/>
            <rFont val="Calibri"/>
            <family val="2"/>
            <charset val="238"/>
          </rPr>
          <t>SZV_F:ECSUtem2</t>
        </r>
      </text>
    </comment>
    <comment ref="AH657" authorId="0" shapeId="0" xr:uid="{3755E3B2-FD35-40FC-8DB1-15A3ECD7B3A4}">
      <text>
        <r>
          <rPr>
            <sz val="11"/>
            <rFont val="Calibri"/>
            <family val="2"/>
            <charset val="238"/>
          </rPr>
          <t>SZV_F:KFHUtem2</t>
        </r>
      </text>
    </comment>
    <comment ref="AI657" authorId="0" shapeId="0" xr:uid="{FEF473E9-14A6-4B8C-8CA6-817F1C183B06}">
      <text>
        <r>
          <rPr>
            <sz val="11"/>
            <rFont val="Calibri"/>
            <family val="2"/>
            <charset val="238"/>
          </rPr>
          <t>SZV_F:Egyeb_SajatUtem2</t>
        </r>
      </text>
    </comment>
    <comment ref="AJ657" authorId="0" shapeId="0" xr:uid="{8D7D7C52-7EFA-411C-96E5-781409F0B959}">
      <text>
        <r>
          <rPr>
            <sz val="11"/>
            <rFont val="Calibri"/>
            <family val="2"/>
            <charset val="238"/>
          </rPr>
          <t>SZV_F:DijUtem2</t>
        </r>
      </text>
    </comment>
    <comment ref="AK657" authorId="0" shapeId="0" xr:uid="{BB83E9E4-7D1E-41AC-8316-6A84DBC28CB3}">
      <text>
        <r>
          <rPr>
            <sz val="11"/>
            <rFont val="Calibri"/>
            <family val="2"/>
            <charset val="238"/>
          </rPr>
          <t>SZV_F:EM_Melleklet1_Utem2</t>
        </r>
      </text>
    </comment>
    <comment ref="AL657" authorId="0" shapeId="0" xr:uid="{61509156-7446-494C-90D7-9CDB9B0161CE}">
      <text>
        <r>
          <rPr>
            <sz val="11"/>
            <rFont val="Calibri"/>
            <family val="2"/>
            <charset val="238"/>
          </rPr>
          <t>SZV_F:EgyebAllamiUtem2</t>
        </r>
      </text>
    </comment>
    <comment ref="AM657" authorId="0" shapeId="0" xr:uid="{ADA79611-7863-4032-9DC8-56B5FA390C0B}">
      <text>
        <r>
          <rPr>
            <sz val="11"/>
            <rFont val="Calibri"/>
            <family val="2"/>
            <charset val="238"/>
          </rPr>
          <t>SZV_F:OnkormanyzatiUtem2</t>
        </r>
      </text>
    </comment>
    <comment ref="AN657" authorId="0" shapeId="0" xr:uid="{EC5EB9EA-15EE-4B37-8604-9C0589E9C334}">
      <text>
        <r>
          <rPr>
            <sz val="11"/>
            <rFont val="Calibri"/>
            <family val="2"/>
            <charset val="238"/>
          </rPr>
          <t>SZV_F:EUUtem2</t>
        </r>
      </text>
    </comment>
    <comment ref="AO657" authorId="0" shapeId="0" xr:uid="{788264F9-08BB-4CAF-BDDC-2F90DDFDF411}">
      <text>
        <r>
          <rPr>
            <sz val="11"/>
            <rFont val="Calibri"/>
            <family val="2"/>
            <charset val="238"/>
          </rPr>
          <t>SZV_F:EgyebUtem2</t>
        </r>
      </text>
    </comment>
    <comment ref="AP657" authorId="0" shapeId="0" xr:uid="{86015292-7D1D-4D4B-9EBD-00BA14498397}">
      <text>
        <r>
          <rPr>
            <sz val="11"/>
            <rFont val="Calibri"/>
            <family val="2"/>
            <charset val="238"/>
          </rPr>
          <t>SZV_F:HitelKotvenyUtem2</t>
        </r>
      </text>
    </comment>
    <comment ref="AQ657" authorId="0" shapeId="0" xr:uid="{2DC90065-941B-49EF-A931-F8211EE57CE4}">
      <text>
        <r>
          <rPr>
            <sz val="11"/>
            <rFont val="Calibri"/>
            <family val="2"/>
            <charset val="238"/>
          </rPr>
          <t>SZV_F:OsszesenUtem2</t>
        </r>
      </text>
    </comment>
    <comment ref="AR657" authorId="0" shapeId="0" xr:uid="{B937A1D3-E3EC-4B57-B09C-B8E51724BBB1}">
      <text>
        <r>
          <rPr>
            <sz val="11"/>
            <rFont val="Calibri"/>
            <family val="2"/>
            <charset val="238"/>
          </rPr>
          <t>SZV_F:ForrashianyUtem2</t>
        </r>
      </text>
    </comment>
    <comment ref="AU657" authorId="0" shapeId="0" xr:uid="{90364C29-FB4C-4C09-A3F9-9E36920DF1B9}">
      <text>
        <r>
          <rPr>
            <sz val="11"/>
            <rFont val="Calibri"/>
            <family val="2"/>
            <charset val="238"/>
          </rPr>
          <t>SZV_F:Indokolas</t>
        </r>
      </text>
    </comment>
    <comment ref="AV657" authorId="0" shapeId="0" xr:uid="{548892B4-0ACA-4264-B786-E71001AE5ACB}">
      <text>
        <r>
          <rPr>
            <sz val="11"/>
            <rFont val="Calibri"/>
            <family val="2"/>
            <charset val="238"/>
          </rPr>
          <t>SZV_F:Megjegyzes</t>
        </r>
      </text>
    </comment>
    <comment ref="AW657" authorId="0" shapeId="0" xr:uid="{10683006-3C83-4DFD-8148-4453D28F7535}">
      <text>
        <r>
          <rPr>
            <sz val="11"/>
            <rFont val="Calibri"/>
            <family val="2"/>
            <charset val="238"/>
          </rPr>
          <t>SZV_F:FeladatSorszam</t>
        </r>
      </text>
    </comment>
    <comment ref="AY657" authorId="0" shapeId="0" xr:uid="{2410CCE3-F2F6-4344-8B5B-01FD57B253D4}">
      <text>
        <r>
          <rPr>
            <sz val="11"/>
            <rFont val="Calibri"/>
            <family val="2"/>
            <charset val="238"/>
          </rPr>
          <t>SZV_F:ISA</t>
        </r>
      </text>
    </comment>
    <comment ref="B658" authorId="0" shapeId="0" xr:uid="{B31E8CCE-730A-4888-96CC-1CFA38000FFC}">
      <text>
        <r>
          <rPr>
            <sz val="11"/>
            <rFont val="Calibri"/>
            <family val="2"/>
            <charset val="238"/>
          </rPr>
          <t>SZV_F:FontossagiSorrent</t>
        </r>
      </text>
    </comment>
    <comment ref="C658" authorId="0" shapeId="0" xr:uid="{399A6AA0-5D6E-4652-847B-7C05AC36D1C5}">
      <text>
        <r>
          <rPr>
            <sz val="11"/>
            <rFont val="Calibri"/>
            <family val="2"/>
            <charset val="238"/>
          </rPr>
          <t>SZV_F:FeladatKategoria</t>
        </r>
      </text>
    </comment>
    <comment ref="D658" authorId="0" shapeId="0" xr:uid="{6143BC53-1C4F-4BB5-9D46-629CB39FDA6F}">
      <text>
        <r>
          <rPr>
            <sz val="11"/>
            <rFont val="Calibri"/>
            <family val="2"/>
            <charset val="238"/>
          </rPr>
          <t>SZV_F:FeladatMegnevezes</t>
        </r>
      </text>
    </comment>
    <comment ref="E658" authorId="0" shapeId="0" xr:uid="{D4E8576B-7169-44B7-A1E8-897041A2B132}">
      <text>
        <r>
          <rPr>
            <sz val="11"/>
            <rFont val="Calibri"/>
            <family val="2"/>
            <charset val="238"/>
          </rPr>
          <t>SZV_F:ElviEngedelySzam</t>
        </r>
      </text>
    </comment>
    <comment ref="F658" authorId="0" shapeId="0" xr:uid="{72FC9209-50FD-4003-99FF-703761FB9506}">
      <text>
        <r>
          <rPr>
            <sz val="11"/>
            <rFont val="Calibri"/>
            <family val="2"/>
            <charset val="238"/>
          </rPr>
          <t>SZV_F:VKR_Kod</t>
        </r>
      </text>
    </comment>
    <comment ref="G658" authorId="0" shapeId="0" xr:uid="{90E69389-B06F-4E6B-910E-44B52652DEBD}">
      <text>
        <r>
          <rPr>
            <sz val="11"/>
            <rFont val="Calibri"/>
            <family val="2"/>
            <charset val="238"/>
          </rPr>
          <t>SZV_F:VKR_Nev</t>
        </r>
      </text>
    </comment>
    <comment ref="H658" authorId="0" shapeId="0" xr:uid="{DEE9C2DD-0F6E-44F2-8FB1-707681B6DCDA}">
      <text>
        <r>
          <rPr>
            <sz val="11"/>
            <rFont val="Calibri"/>
            <family val="2"/>
            <charset val="238"/>
          </rPr>
          <t>SZV_F:FeladatAzonosito</t>
        </r>
      </text>
    </comment>
    <comment ref="I658" authorId="0" shapeId="0" xr:uid="{A35AFA36-F194-472F-862E-8894A6F98584}">
      <text>
        <r>
          <rPr>
            <sz val="11"/>
            <rFont val="Calibri"/>
            <family val="2"/>
            <charset val="238"/>
          </rPr>
          <t>SZV_F:EllatasiTerulet</t>
        </r>
      </text>
    </comment>
    <comment ref="J658" authorId="0" shapeId="0" xr:uid="{B3598BF5-4450-484B-A25C-9493FFEF894C}">
      <text>
        <r>
          <rPr>
            <sz val="11"/>
            <rFont val="Calibri"/>
            <family val="2"/>
            <charset val="238"/>
          </rPr>
          <t>SZV_F:EllatasertFelelos</t>
        </r>
      </text>
    </comment>
    <comment ref="K658" authorId="0" shapeId="0" xr:uid="{8E345932-B30F-4421-B27F-FDD0217F4CE2}">
      <text>
        <r>
          <rPr>
            <sz val="11"/>
            <rFont val="Calibri"/>
            <family val="2"/>
            <charset val="238"/>
          </rPr>
          <t>SZV_F:TervezettNettoKoltseg</t>
        </r>
      </text>
    </comment>
    <comment ref="L658" authorId="0" shapeId="0" xr:uid="{772F7422-7651-4241-8D08-220DC8F7798B}">
      <text>
        <r>
          <rPr>
            <sz val="11"/>
            <rFont val="Calibri"/>
            <family val="2"/>
            <charset val="238"/>
          </rPr>
          <t>SZV_F:IdotartamKezdes</t>
        </r>
      </text>
    </comment>
    <comment ref="M658" authorId="0" shapeId="0" xr:uid="{7357A040-D604-4846-9338-877AF46F67F5}">
      <text>
        <r>
          <rPr>
            <sz val="11"/>
            <rFont val="Calibri"/>
            <family val="2"/>
            <charset val="238"/>
          </rPr>
          <t>SZV_F:IdotartamBefejezes</t>
        </r>
      </text>
    </comment>
    <comment ref="N658" authorId="0" shapeId="0" xr:uid="{339B4221-4409-4F8C-97E4-51213CE292CD}">
      <text>
        <r>
          <rPr>
            <sz val="11"/>
            <rFont val="Calibri"/>
            <family val="2"/>
            <charset val="238"/>
          </rPr>
          <t>SZV_F:NettoKoltsegUtem1</t>
        </r>
      </text>
    </comment>
    <comment ref="O658" authorId="0" shapeId="0" xr:uid="{5F604D42-87E9-45A6-B8CA-6CB4175ACB3F}">
      <text>
        <r>
          <rPr>
            <sz val="11"/>
            <rFont val="Calibri"/>
            <family val="2"/>
            <charset val="238"/>
          </rPr>
          <t>SZV_F:NettoKoltsegUtem2</t>
        </r>
      </text>
    </comment>
    <comment ref="P658" authorId="0" shapeId="0" xr:uid="{3CC0A0F6-A4C1-4E50-BCBB-707F4C636666}">
      <text>
        <r>
          <rPr>
            <sz val="11"/>
            <rFont val="Calibri"/>
            <family val="2"/>
            <charset val="238"/>
          </rPr>
          <t>SZV_F:EM_Melleklet2_KTG</t>
        </r>
      </text>
    </comment>
    <comment ref="R658" authorId="0" shapeId="0" xr:uid="{5CD92516-3FFC-4191-B6D7-9501A11C0392}">
      <text>
        <r>
          <rPr>
            <sz val="11"/>
            <rFont val="Calibri"/>
            <family val="2"/>
            <charset val="238"/>
          </rPr>
          <t>SZV_F:HDUtem1</t>
        </r>
      </text>
    </comment>
    <comment ref="S658" authorId="0" shapeId="0" xr:uid="{61F9ED71-4131-44E5-B4BA-2A3DD26E2B52}">
      <text>
        <r>
          <rPr>
            <sz val="11"/>
            <rFont val="Calibri"/>
            <family val="2"/>
            <charset val="238"/>
          </rPr>
          <t>SZV_F:ECSUtem1</t>
        </r>
      </text>
    </comment>
    <comment ref="T658" authorId="0" shapeId="0" xr:uid="{934307AD-39FF-4EF3-9EF1-4F9AF025BCAF}">
      <text>
        <r>
          <rPr>
            <sz val="11"/>
            <rFont val="Calibri"/>
            <family val="2"/>
            <charset val="238"/>
          </rPr>
          <t>SZV_F:KFHUtem1</t>
        </r>
      </text>
    </comment>
    <comment ref="U658" authorId="0" shapeId="0" xr:uid="{A3A0151F-864B-4DE6-B2B9-03DBCEEB510C}">
      <text>
        <r>
          <rPr>
            <sz val="11"/>
            <rFont val="Calibri"/>
            <family val="2"/>
            <charset val="238"/>
          </rPr>
          <t>SZV_F:Egyeb_SajatUtem1</t>
        </r>
      </text>
    </comment>
    <comment ref="V658" authorId="0" shapeId="0" xr:uid="{E1D3C88A-DA08-4010-B247-F48446830B5F}">
      <text>
        <r>
          <rPr>
            <sz val="11"/>
            <rFont val="Calibri"/>
            <family val="2"/>
            <charset val="238"/>
          </rPr>
          <t>SZV_F:DijUtem1</t>
        </r>
      </text>
    </comment>
    <comment ref="W658" authorId="0" shapeId="0" xr:uid="{4AB2E818-B719-4781-9E7E-68E27840B6F2}">
      <text>
        <r>
          <rPr>
            <sz val="11"/>
            <rFont val="Calibri"/>
            <family val="2"/>
            <charset val="238"/>
          </rPr>
          <t>SZV_F:EM_Melleklet1_Utem1</t>
        </r>
      </text>
    </comment>
    <comment ref="X658" authorId="0" shapeId="0" xr:uid="{87D11FAA-EBE0-4CFB-96E6-5543C48CFB8C}">
      <text>
        <r>
          <rPr>
            <sz val="11"/>
            <rFont val="Calibri"/>
            <family val="2"/>
            <charset val="238"/>
          </rPr>
          <t>SZV_F:EgyebAllamiUtem1</t>
        </r>
      </text>
    </comment>
    <comment ref="Y658" authorId="0" shapeId="0" xr:uid="{41B071B2-EA13-46C5-AA25-AE9A73F20F39}">
      <text>
        <r>
          <rPr>
            <sz val="11"/>
            <rFont val="Calibri"/>
            <family val="2"/>
            <charset val="238"/>
          </rPr>
          <t>SZV_F:OnkormanyzatiUtem1</t>
        </r>
      </text>
    </comment>
    <comment ref="Z658" authorId="0" shapeId="0" xr:uid="{4D7B5D66-554D-499A-9C88-3157D1A3F9AC}">
      <text>
        <r>
          <rPr>
            <sz val="11"/>
            <rFont val="Calibri"/>
            <family val="2"/>
            <charset val="238"/>
          </rPr>
          <t>SZV_F:EUUtem1</t>
        </r>
      </text>
    </comment>
    <comment ref="AA658" authorId="0" shapeId="0" xr:uid="{A654DC89-241F-41BE-8D63-2DAF3761DB12}">
      <text>
        <r>
          <rPr>
            <sz val="11"/>
            <rFont val="Calibri"/>
            <family val="2"/>
            <charset val="238"/>
          </rPr>
          <t>SZV_F:EgyebUtem1</t>
        </r>
      </text>
    </comment>
    <comment ref="AB658" authorId="0" shapeId="0" xr:uid="{D9D60A25-5FBA-4BF4-972D-B243488DAF32}">
      <text>
        <r>
          <rPr>
            <sz val="11"/>
            <rFont val="Calibri"/>
            <family val="2"/>
            <charset val="238"/>
          </rPr>
          <t>SZV_F:HitelKotvenyUtem1</t>
        </r>
      </text>
    </comment>
    <comment ref="AC658" authorId="0" shapeId="0" xr:uid="{F1F975D8-A9AA-454B-982A-AAEFD6028072}">
      <text>
        <r>
          <rPr>
            <sz val="11"/>
            <rFont val="Calibri"/>
            <family val="2"/>
            <charset val="238"/>
          </rPr>
          <t>SZV_F:OsszesenUtem1</t>
        </r>
      </text>
    </comment>
    <comment ref="AF658" authorId="0" shapeId="0" xr:uid="{304637DD-FCFA-4209-AF7C-1781850F6978}">
      <text>
        <r>
          <rPr>
            <sz val="11"/>
            <rFont val="Calibri"/>
            <family val="2"/>
            <charset val="238"/>
          </rPr>
          <t>SZV_F:HDUtem2</t>
        </r>
      </text>
    </comment>
    <comment ref="AG658" authorId="0" shapeId="0" xr:uid="{E9BB98E6-B889-4FEB-846B-D225628D2EEF}">
      <text>
        <r>
          <rPr>
            <sz val="11"/>
            <rFont val="Calibri"/>
            <family val="2"/>
            <charset val="238"/>
          </rPr>
          <t>SZV_F:ECSUtem2</t>
        </r>
      </text>
    </comment>
    <comment ref="AH658" authorId="0" shapeId="0" xr:uid="{FBA3BE27-3B8D-4892-B3F1-392FB866A134}">
      <text>
        <r>
          <rPr>
            <sz val="11"/>
            <rFont val="Calibri"/>
            <family val="2"/>
            <charset val="238"/>
          </rPr>
          <t>SZV_F:KFHUtem2</t>
        </r>
      </text>
    </comment>
    <comment ref="AI658" authorId="0" shapeId="0" xr:uid="{C0783CC3-034D-4D06-A47D-7C6F9ECBF47D}">
      <text>
        <r>
          <rPr>
            <sz val="11"/>
            <rFont val="Calibri"/>
            <family val="2"/>
            <charset val="238"/>
          </rPr>
          <t>SZV_F:Egyeb_SajatUtem2</t>
        </r>
      </text>
    </comment>
    <comment ref="AJ658" authorId="0" shapeId="0" xr:uid="{807AAED2-BF49-4F7D-A48D-B9036231EB2C}">
      <text>
        <r>
          <rPr>
            <sz val="11"/>
            <rFont val="Calibri"/>
            <family val="2"/>
            <charset val="238"/>
          </rPr>
          <t>SZV_F:DijUtem2</t>
        </r>
      </text>
    </comment>
    <comment ref="AK658" authorId="0" shapeId="0" xr:uid="{AB2B3716-17FC-4FE5-9AAE-3FBD055C2E5D}">
      <text>
        <r>
          <rPr>
            <sz val="11"/>
            <rFont val="Calibri"/>
            <family val="2"/>
            <charset val="238"/>
          </rPr>
          <t>SZV_F:EM_Melleklet1_Utem2</t>
        </r>
      </text>
    </comment>
    <comment ref="AL658" authorId="0" shapeId="0" xr:uid="{87BE3AF8-039F-4D7B-BDCC-97AD32F47002}">
      <text>
        <r>
          <rPr>
            <sz val="11"/>
            <rFont val="Calibri"/>
            <family val="2"/>
            <charset val="238"/>
          </rPr>
          <t>SZV_F:EgyebAllamiUtem2</t>
        </r>
      </text>
    </comment>
    <comment ref="AM658" authorId="0" shapeId="0" xr:uid="{914ECB7D-EBB6-4B50-9A78-076F06722E4C}">
      <text>
        <r>
          <rPr>
            <sz val="11"/>
            <rFont val="Calibri"/>
            <family val="2"/>
            <charset val="238"/>
          </rPr>
          <t>SZV_F:OnkormanyzatiUtem2</t>
        </r>
      </text>
    </comment>
    <comment ref="AN658" authorId="0" shapeId="0" xr:uid="{6300779E-BBB1-4C46-9029-8A9A6875A42B}">
      <text>
        <r>
          <rPr>
            <sz val="11"/>
            <rFont val="Calibri"/>
            <family val="2"/>
            <charset val="238"/>
          </rPr>
          <t>SZV_F:EUUtem2</t>
        </r>
      </text>
    </comment>
    <comment ref="AO658" authorId="0" shapeId="0" xr:uid="{2069E654-250F-455F-9B1A-7970A6A8CE6A}">
      <text>
        <r>
          <rPr>
            <sz val="11"/>
            <rFont val="Calibri"/>
            <family val="2"/>
            <charset val="238"/>
          </rPr>
          <t>SZV_F:EgyebUtem2</t>
        </r>
      </text>
    </comment>
    <comment ref="AP658" authorId="0" shapeId="0" xr:uid="{9B3F4001-ACF8-453E-9E55-747495C96324}">
      <text>
        <r>
          <rPr>
            <sz val="11"/>
            <rFont val="Calibri"/>
            <family val="2"/>
            <charset val="238"/>
          </rPr>
          <t>SZV_F:HitelKotvenyUtem2</t>
        </r>
      </text>
    </comment>
    <comment ref="AQ658" authorId="0" shapeId="0" xr:uid="{B493D936-C639-4023-BB6E-53282736E935}">
      <text>
        <r>
          <rPr>
            <sz val="11"/>
            <rFont val="Calibri"/>
            <family val="2"/>
            <charset val="238"/>
          </rPr>
          <t>SZV_F:OsszesenUtem2</t>
        </r>
      </text>
    </comment>
    <comment ref="AR658" authorId="0" shapeId="0" xr:uid="{172841E5-91F3-4C42-9CB6-43FB59E40FC4}">
      <text>
        <r>
          <rPr>
            <sz val="11"/>
            <rFont val="Calibri"/>
            <family val="2"/>
            <charset val="238"/>
          </rPr>
          <t>SZV_F:ForrashianyUtem2</t>
        </r>
      </text>
    </comment>
    <comment ref="AU658" authorId="0" shapeId="0" xr:uid="{FFB2E7E9-9D82-4827-9848-80BA6B275968}">
      <text>
        <r>
          <rPr>
            <sz val="11"/>
            <rFont val="Calibri"/>
            <family val="2"/>
            <charset val="238"/>
          </rPr>
          <t>SZV_F:Indokolas</t>
        </r>
      </text>
    </comment>
    <comment ref="AV658" authorId="0" shapeId="0" xr:uid="{ACBE25B3-1341-47B9-A95E-7DFB35CA6331}">
      <text>
        <r>
          <rPr>
            <sz val="11"/>
            <rFont val="Calibri"/>
            <family val="2"/>
            <charset val="238"/>
          </rPr>
          <t>SZV_F:Megjegyzes</t>
        </r>
      </text>
    </comment>
    <comment ref="AW658" authorId="0" shapeId="0" xr:uid="{9F0EEF11-0595-4BC2-B26A-4647FFFD7273}">
      <text>
        <r>
          <rPr>
            <sz val="11"/>
            <rFont val="Calibri"/>
            <family val="2"/>
            <charset val="238"/>
          </rPr>
          <t>SZV_F:FeladatSorszam</t>
        </r>
      </text>
    </comment>
    <comment ref="AY658" authorId="0" shapeId="0" xr:uid="{49566B28-820C-4734-AE46-AE806CBDC4F7}">
      <text>
        <r>
          <rPr>
            <sz val="11"/>
            <rFont val="Calibri"/>
            <family val="2"/>
            <charset val="238"/>
          </rPr>
          <t>SZV_F:ISA</t>
        </r>
      </text>
    </comment>
    <comment ref="B659" authorId="0" shapeId="0" xr:uid="{5B81CB24-2FD8-40FD-A055-EEB9B5EB783D}">
      <text>
        <r>
          <rPr>
            <sz val="11"/>
            <rFont val="Calibri"/>
            <family val="2"/>
            <charset val="238"/>
          </rPr>
          <t>SZV_F:FontossagiSorrent</t>
        </r>
      </text>
    </comment>
    <comment ref="C659" authorId="0" shapeId="0" xr:uid="{6391C86E-011D-46F9-B530-448D96DA0A57}">
      <text>
        <r>
          <rPr>
            <sz val="11"/>
            <rFont val="Calibri"/>
            <family val="2"/>
            <charset val="238"/>
          </rPr>
          <t>SZV_F:FeladatKategoria</t>
        </r>
      </text>
    </comment>
    <comment ref="D659" authorId="0" shapeId="0" xr:uid="{CD5B1062-3FB9-45CF-A0F9-A86E82018181}">
      <text>
        <r>
          <rPr>
            <sz val="11"/>
            <rFont val="Calibri"/>
            <family val="2"/>
            <charset val="238"/>
          </rPr>
          <t>SZV_F:FeladatMegnevezes</t>
        </r>
      </text>
    </comment>
    <comment ref="E659" authorId="0" shapeId="0" xr:uid="{7401EC05-E439-4DFA-B7A2-6A0E894DD161}">
      <text>
        <r>
          <rPr>
            <sz val="11"/>
            <rFont val="Calibri"/>
            <family val="2"/>
            <charset val="238"/>
          </rPr>
          <t>SZV_F:ElviEngedelySzam</t>
        </r>
      </text>
    </comment>
    <comment ref="F659" authorId="0" shapeId="0" xr:uid="{0CE1FF16-D87C-4D4D-9EB8-6B0E8BBD6C79}">
      <text>
        <r>
          <rPr>
            <sz val="11"/>
            <rFont val="Calibri"/>
            <family val="2"/>
            <charset val="238"/>
          </rPr>
          <t>SZV_F:VKR_Kod</t>
        </r>
      </text>
    </comment>
    <comment ref="G659" authorId="0" shapeId="0" xr:uid="{23A7E231-C9F5-4BDF-9436-35C68A9E7B92}">
      <text>
        <r>
          <rPr>
            <sz val="11"/>
            <rFont val="Calibri"/>
            <family val="2"/>
            <charset val="238"/>
          </rPr>
          <t>SZV_F:VKR_Nev</t>
        </r>
      </text>
    </comment>
    <comment ref="H659" authorId="0" shapeId="0" xr:uid="{822FD4AD-7C8C-413A-8D71-2359C6519ADE}">
      <text>
        <r>
          <rPr>
            <sz val="11"/>
            <rFont val="Calibri"/>
            <family val="2"/>
            <charset val="238"/>
          </rPr>
          <t>SZV_F:FeladatAzonosito</t>
        </r>
      </text>
    </comment>
    <comment ref="I659" authorId="0" shapeId="0" xr:uid="{10F1DB6C-0AE6-4AD2-9B50-6ECC309EBC16}">
      <text>
        <r>
          <rPr>
            <sz val="11"/>
            <rFont val="Calibri"/>
            <family val="2"/>
            <charset val="238"/>
          </rPr>
          <t>SZV_F:EllatasiTerulet</t>
        </r>
      </text>
    </comment>
    <comment ref="J659" authorId="0" shapeId="0" xr:uid="{A894EF35-6AA1-423F-B285-27516B21D5D1}">
      <text>
        <r>
          <rPr>
            <sz val="11"/>
            <rFont val="Calibri"/>
            <family val="2"/>
            <charset val="238"/>
          </rPr>
          <t>SZV_F:EllatasertFelelos</t>
        </r>
      </text>
    </comment>
    <comment ref="K659" authorId="0" shapeId="0" xr:uid="{92A5E76C-C14B-48E3-822D-D0D7F509286C}">
      <text>
        <r>
          <rPr>
            <sz val="11"/>
            <rFont val="Calibri"/>
            <family val="2"/>
            <charset val="238"/>
          </rPr>
          <t>SZV_F:TervezettNettoKoltseg</t>
        </r>
      </text>
    </comment>
    <comment ref="L659" authorId="0" shapeId="0" xr:uid="{C6EA3858-BD80-4591-A251-AF60C7172093}">
      <text>
        <r>
          <rPr>
            <sz val="11"/>
            <rFont val="Calibri"/>
            <family val="2"/>
            <charset val="238"/>
          </rPr>
          <t>SZV_F:IdotartamKezdes</t>
        </r>
      </text>
    </comment>
    <comment ref="M659" authorId="0" shapeId="0" xr:uid="{2E87C361-B9C7-4DC4-899A-3A1F7AA22830}">
      <text>
        <r>
          <rPr>
            <sz val="11"/>
            <rFont val="Calibri"/>
            <family val="2"/>
            <charset val="238"/>
          </rPr>
          <t>SZV_F:IdotartamBefejezes</t>
        </r>
      </text>
    </comment>
    <comment ref="N659" authorId="0" shapeId="0" xr:uid="{766751A3-2CB5-47C3-82C0-29DF0158E618}">
      <text>
        <r>
          <rPr>
            <sz val="11"/>
            <rFont val="Calibri"/>
            <family val="2"/>
            <charset val="238"/>
          </rPr>
          <t>SZV_F:NettoKoltsegUtem1</t>
        </r>
      </text>
    </comment>
    <comment ref="O659" authorId="0" shapeId="0" xr:uid="{C361FBA4-755F-4356-88F3-32ECF76AFEA5}">
      <text>
        <r>
          <rPr>
            <sz val="11"/>
            <rFont val="Calibri"/>
            <family val="2"/>
            <charset val="238"/>
          </rPr>
          <t>SZV_F:NettoKoltsegUtem2</t>
        </r>
      </text>
    </comment>
    <comment ref="P659" authorId="0" shapeId="0" xr:uid="{8D09F0CE-D07A-44DD-9AAD-842B2A890EDD}">
      <text>
        <r>
          <rPr>
            <sz val="11"/>
            <rFont val="Calibri"/>
            <family val="2"/>
            <charset val="238"/>
          </rPr>
          <t>SZV_F:EM_Melleklet2_KTG</t>
        </r>
      </text>
    </comment>
    <comment ref="R659" authorId="0" shapeId="0" xr:uid="{61BA3411-C426-4AD7-9727-916E5D776EC2}">
      <text>
        <r>
          <rPr>
            <sz val="11"/>
            <rFont val="Calibri"/>
            <family val="2"/>
            <charset val="238"/>
          </rPr>
          <t>SZV_F:HDUtem1</t>
        </r>
      </text>
    </comment>
    <comment ref="S659" authorId="0" shapeId="0" xr:uid="{F762371C-0E78-43EC-8DDE-C974035ACA85}">
      <text>
        <r>
          <rPr>
            <sz val="11"/>
            <rFont val="Calibri"/>
            <family val="2"/>
            <charset val="238"/>
          </rPr>
          <t>SZV_F:ECSUtem1</t>
        </r>
      </text>
    </comment>
    <comment ref="T659" authorId="0" shapeId="0" xr:uid="{3A2F33D1-0720-4CBD-B5B9-E1C6875CF046}">
      <text>
        <r>
          <rPr>
            <sz val="11"/>
            <rFont val="Calibri"/>
            <family val="2"/>
            <charset val="238"/>
          </rPr>
          <t>SZV_F:KFHUtem1</t>
        </r>
      </text>
    </comment>
    <comment ref="U659" authorId="0" shapeId="0" xr:uid="{A4FD06C7-5731-4A07-AC60-577F4A3CF8B3}">
      <text>
        <r>
          <rPr>
            <sz val="11"/>
            <rFont val="Calibri"/>
            <family val="2"/>
            <charset val="238"/>
          </rPr>
          <t>SZV_F:Egyeb_SajatUtem1</t>
        </r>
      </text>
    </comment>
    <comment ref="V659" authorId="0" shapeId="0" xr:uid="{8F2475A2-C0A7-455C-9E7B-AA84816195F3}">
      <text>
        <r>
          <rPr>
            <sz val="11"/>
            <rFont val="Calibri"/>
            <family val="2"/>
            <charset val="238"/>
          </rPr>
          <t>SZV_F:DijUtem1</t>
        </r>
      </text>
    </comment>
    <comment ref="W659" authorId="0" shapeId="0" xr:uid="{75142AB6-BA3B-4E7B-A699-2661380AE024}">
      <text>
        <r>
          <rPr>
            <sz val="11"/>
            <rFont val="Calibri"/>
            <family val="2"/>
            <charset val="238"/>
          </rPr>
          <t>SZV_F:EM_Melleklet1_Utem1</t>
        </r>
      </text>
    </comment>
    <comment ref="X659" authorId="0" shapeId="0" xr:uid="{A5B16E98-8E48-4925-B944-C3EE5F6F0BC6}">
      <text>
        <r>
          <rPr>
            <sz val="11"/>
            <rFont val="Calibri"/>
            <family val="2"/>
            <charset val="238"/>
          </rPr>
          <t>SZV_F:EgyebAllamiUtem1</t>
        </r>
      </text>
    </comment>
    <comment ref="Y659" authorId="0" shapeId="0" xr:uid="{97703919-E68B-43E5-B1C9-5D6A85CBB6E1}">
      <text>
        <r>
          <rPr>
            <sz val="11"/>
            <rFont val="Calibri"/>
            <family val="2"/>
            <charset val="238"/>
          </rPr>
          <t>SZV_F:OnkormanyzatiUtem1</t>
        </r>
      </text>
    </comment>
    <comment ref="Z659" authorId="0" shapeId="0" xr:uid="{96B01CF3-930C-4334-B1AC-8910A346A493}">
      <text>
        <r>
          <rPr>
            <sz val="11"/>
            <rFont val="Calibri"/>
            <family val="2"/>
            <charset val="238"/>
          </rPr>
          <t>SZV_F:EUUtem1</t>
        </r>
      </text>
    </comment>
    <comment ref="AA659" authorId="0" shapeId="0" xr:uid="{0986E63D-4398-4AA6-AB9D-159E34A5D874}">
      <text>
        <r>
          <rPr>
            <sz val="11"/>
            <rFont val="Calibri"/>
            <family val="2"/>
            <charset val="238"/>
          </rPr>
          <t>SZV_F:EgyebUtem1</t>
        </r>
      </text>
    </comment>
    <comment ref="AB659" authorId="0" shapeId="0" xr:uid="{35B9E0AB-12C4-4563-B3C7-835727823381}">
      <text>
        <r>
          <rPr>
            <sz val="11"/>
            <rFont val="Calibri"/>
            <family val="2"/>
            <charset val="238"/>
          </rPr>
          <t>SZV_F:HitelKotvenyUtem1</t>
        </r>
      </text>
    </comment>
    <comment ref="AC659" authorId="0" shapeId="0" xr:uid="{72A29747-E73A-4526-B0BD-39D671E11A34}">
      <text>
        <r>
          <rPr>
            <sz val="11"/>
            <rFont val="Calibri"/>
            <family val="2"/>
            <charset val="238"/>
          </rPr>
          <t>SZV_F:OsszesenUtem1</t>
        </r>
      </text>
    </comment>
    <comment ref="AF659" authorId="0" shapeId="0" xr:uid="{846F474C-B427-4DB4-8F4F-82385DF2E141}">
      <text>
        <r>
          <rPr>
            <sz val="11"/>
            <rFont val="Calibri"/>
            <family val="2"/>
            <charset val="238"/>
          </rPr>
          <t>SZV_F:HDUtem2</t>
        </r>
      </text>
    </comment>
    <comment ref="AG659" authorId="0" shapeId="0" xr:uid="{09401422-4331-4B70-B4C0-4FC64F0E3C15}">
      <text>
        <r>
          <rPr>
            <sz val="11"/>
            <rFont val="Calibri"/>
            <family val="2"/>
            <charset val="238"/>
          </rPr>
          <t>SZV_F:ECSUtem2</t>
        </r>
      </text>
    </comment>
    <comment ref="AH659" authorId="0" shapeId="0" xr:uid="{E49B2E59-2930-43AA-8C27-94CBA3EADDE4}">
      <text>
        <r>
          <rPr>
            <sz val="11"/>
            <rFont val="Calibri"/>
            <family val="2"/>
            <charset val="238"/>
          </rPr>
          <t>SZV_F:KFHUtem2</t>
        </r>
      </text>
    </comment>
    <comment ref="AI659" authorId="0" shapeId="0" xr:uid="{CCA85448-456C-426F-BB5E-BFE118D8CD4B}">
      <text>
        <r>
          <rPr>
            <sz val="11"/>
            <rFont val="Calibri"/>
            <family val="2"/>
            <charset val="238"/>
          </rPr>
          <t>SZV_F:Egyeb_SajatUtem2</t>
        </r>
      </text>
    </comment>
    <comment ref="AJ659" authorId="0" shapeId="0" xr:uid="{86AB92F8-65A6-4D5D-B9B5-1F2334734453}">
      <text>
        <r>
          <rPr>
            <sz val="11"/>
            <rFont val="Calibri"/>
            <family val="2"/>
            <charset val="238"/>
          </rPr>
          <t>SZV_F:DijUtem2</t>
        </r>
      </text>
    </comment>
    <comment ref="AK659" authorId="0" shapeId="0" xr:uid="{00B66F95-07EA-451F-89E3-EACF46FCB9C8}">
      <text>
        <r>
          <rPr>
            <sz val="11"/>
            <rFont val="Calibri"/>
            <family val="2"/>
            <charset val="238"/>
          </rPr>
          <t>SZV_F:EM_Melleklet1_Utem2</t>
        </r>
      </text>
    </comment>
    <comment ref="AL659" authorId="0" shapeId="0" xr:uid="{57785F2C-F5C0-4AFA-9D02-8B1B459B479B}">
      <text>
        <r>
          <rPr>
            <sz val="11"/>
            <rFont val="Calibri"/>
            <family val="2"/>
            <charset val="238"/>
          </rPr>
          <t>SZV_F:EgyebAllamiUtem2</t>
        </r>
      </text>
    </comment>
    <comment ref="AM659" authorId="0" shapeId="0" xr:uid="{CBBD1307-922E-44B5-A62E-27F367318D5F}">
      <text>
        <r>
          <rPr>
            <sz val="11"/>
            <rFont val="Calibri"/>
            <family val="2"/>
            <charset val="238"/>
          </rPr>
          <t>SZV_F:OnkormanyzatiUtem2</t>
        </r>
      </text>
    </comment>
    <comment ref="AN659" authorId="0" shapeId="0" xr:uid="{36E4D92E-4E72-4099-BE4B-0F6FF385F9E7}">
      <text>
        <r>
          <rPr>
            <sz val="11"/>
            <rFont val="Calibri"/>
            <family val="2"/>
            <charset val="238"/>
          </rPr>
          <t>SZV_F:EUUtem2</t>
        </r>
      </text>
    </comment>
    <comment ref="AO659" authorId="0" shapeId="0" xr:uid="{D0DCA7C2-09D3-497A-89EB-2192458A7E41}">
      <text>
        <r>
          <rPr>
            <sz val="11"/>
            <rFont val="Calibri"/>
            <family val="2"/>
            <charset val="238"/>
          </rPr>
          <t>SZV_F:EgyebUtem2</t>
        </r>
      </text>
    </comment>
    <comment ref="AP659" authorId="0" shapeId="0" xr:uid="{93357657-5B79-49B2-A616-A20B76AF934F}">
      <text>
        <r>
          <rPr>
            <sz val="11"/>
            <rFont val="Calibri"/>
            <family val="2"/>
            <charset val="238"/>
          </rPr>
          <t>SZV_F:HitelKotvenyUtem2</t>
        </r>
      </text>
    </comment>
    <comment ref="AQ659" authorId="0" shapeId="0" xr:uid="{D67F47E6-66EE-4298-B2AE-DE154983FBA2}">
      <text>
        <r>
          <rPr>
            <sz val="11"/>
            <rFont val="Calibri"/>
            <family val="2"/>
            <charset val="238"/>
          </rPr>
          <t>SZV_F:OsszesenUtem2</t>
        </r>
      </text>
    </comment>
    <comment ref="AR659" authorId="0" shapeId="0" xr:uid="{8FC7053A-1367-42B4-9C8E-3EDF58B9E616}">
      <text>
        <r>
          <rPr>
            <sz val="11"/>
            <rFont val="Calibri"/>
            <family val="2"/>
            <charset val="238"/>
          </rPr>
          <t>SZV_F:ForrashianyUtem2</t>
        </r>
      </text>
    </comment>
    <comment ref="AU659" authorId="0" shapeId="0" xr:uid="{A4810CEA-3391-4E6B-AE28-26E067CA89B1}">
      <text>
        <r>
          <rPr>
            <sz val="11"/>
            <rFont val="Calibri"/>
            <family val="2"/>
            <charset val="238"/>
          </rPr>
          <t>SZV_F:Indokolas</t>
        </r>
      </text>
    </comment>
    <comment ref="AV659" authorId="0" shapeId="0" xr:uid="{41FCCC92-178E-46CC-B30C-0F9693E22A3A}">
      <text>
        <r>
          <rPr>
            <sz val="11"/>
            <rFont val="Calibri"/>
            <family val="2"/>
            <charset val="238"/>
          </rPr>
          <t>SZV_F:Megjegyzes</t>
        </r>
      </text>
    </comment>
    <comment ref="AW659" authorId="0" shapeId="0" xr:uid="{04BB3964-5A31-4F07-860E-776932B0107D}">
      <text>
        <r>
          <rPr>
            <sz val="11"/>
            <rFont val="Calibri"/>
            <family val="2"/>
            <charset val="238"/>
          </rPr>
          <t>SZV_F:FeladatSorszam</t>
        </r>
      </text>
    </comment>
    <comment ref="AY659" authorId="0" shapeId="0" xr:uid="{4E2A4214-BA37-4A99-8633-E8106A1A6B97}">
      <text>
        <r>
          <rPr>
            <sz val="11"/>
            <rFont val="Calibri"/>
            <family val="2"/>
            <charset val="238"/>
          </rPr>
          <t>SZV_F:ISA</t>
        </r>
      </text>
    </comment>
    <comment ref="B660" authorId="0" shapeId="0" xr:uid="{A3F3D6C9-2973-4C68-A0D0-36DC665B3AD2}">
      <text>
        <r>
          <rPr>
            <sz val="11"/>
            <rFont val="Calibri"/>
            <family val="2"/>
            <charset val="238"/>
          </rPr>
          <t>SZV_F:FontossagiSorrent</t>
        </r>
      </text>
    </comment>
    <comment ref="C660" authorId="0" shapeId="0" xr:uid="{03CF1136-B984-4301-99AF-872A9B3E5464}">
      <text>
        <r>
          <rPr>
            <sz val="11"/>
            <rFont val="Calibri"/>
            <family val="2"/>
            <charset val="238"/>
          </rPr>
          <t>SZV_F:FeladatKategoria</t>
        </r>
      </text>
    </comment>
    <comment ref="D660" authorId="0" shapeId="0" xr:uid="{0DC1F09A-1B8E-4A33-90B3-80CBF7F7DAB0}">
      <text>
        <r>
          <rPr>
            <sz val="11"/>
            <rFont val="Calibri"/>
            <family val="2"/>
            <charset val="238"/>
          </rPr>
          <t>SZV_F:FeladatMegnevezes</t>
        </r>
      </text>
    </comment>
    <comment ref="E660" authorId="0" shapeId="0" xr:uid="{B8C86082-3C57-4863-BC22-F5E81A84B6E9}">
      <text>
        <r>
          <rPr>
            <sz val="11"/>
            <rFont val="Calibri"/>
            <family val="2"/>
            <charset val="238"/>
          </rPr>
          <t>SZV_F:ElviEngedelySzam</t>
        </r>
      </text>
    </comment>
    <comment ref="F660" authorId="0" shapeId="0" xr:uid="{58983A9A-3D0F-4142-933A-18E66AB10466}">
      <text>
        <r>
          <rPr>
            <sz val="11"/>
            <rFont val="Calibri"/>
            <family val="2"/>
            <charset val="238"/>
          </rPr>
          <t>SZV_F:VKR_Kod</t>
        </r>
      </text>
    </comment>
    <comment ref="G660" authorId="0" shapeId="0" xr:uid="{773BC40B-673C-426D-9894-C403CE334490}">
      <text>
        <r>
          <rPr>
            <sz val="11"/>
            <rFont val="Calibri"/>
            <family val="2"/>
            <charset val="238"/>
          </rPr>
          <t>SZV_F:VKR_Nev</t>
        </r>
      </text>
    </comment>
    <comment ref="H660" authorId="0" shapeId="0" xr:uid="{7A3D2DD3-7916-43DA-9CA3-8A0B74EE90C0}">
      <text>
        <r>
          <rPr>
            <sz val="11"/>
            <rFont val="Calibri"/>
            <family val="2"/>
            <charset val="238"/>
          </rPr>
          <t>SZV_F:FeladatAzonosito</t>
        </r>
      </text>
    </comment>
    <comment ref="I660" authorId="0" shapeId="0" xr:uid="{230791CE-7631-4F0F-9AD3-C335B8A1EA74}">
      <text>
        <r>
          <rPr>
            <sz val="11"/>
            <rFont val="Calibri"/>
            <family val="2"/>
            <charset val="238"/>
          </rPr>
          <t>SZV_F:EllatasiTerulet</t>
        </r>
      </text>
    </comment>
    <comment ref="J660" authorId="0" shapeId="0" xr:uid="{EEDAD0EE-3461-4369-BB05-6FFDF98777AC}">
      <text>
        <r>
          <rPr>
            <sz val="11"/>
            <rFont val="Calibri"/>
            <family val="2"/>
            <charset val="238"/>
          </rPr>
          <t>SZV_F:EllatasertFelelos</t>
        </r>
      </text>
    </comment>
    <comment ref="K660" authorId="0" shapeId="0" xr:uid="{CE2674CD-3F09-4329-93D1-5A3DAFF36C7B}">
      <text>
        <r>
          <rPr>
            <sz val="11"/>
            <rFont val="Calibri"/>
            <family val="2"/>
            <charset val="238"/>
          </rPr>
          <t>SZV_F:TervezettNettoKoltseg</t>
        </r>
      </text>
    </comment>
    <comment ref="L660" authorId="0" shapeId="0" xr:uid="{1D8532E9-5D7B-42D5-A864-3A6D7C395CFA}">
      <text>
        <r>
          <rPr>
            <sz val="11"/>
            <rFont val="Calibri"/>
            <family val="2"/>
            <charset val="238"/>
          </rPr>
          <t>SZV_F:IdotartamKezdes</t>
        </r>
      </text>
    </comment>
    <comment ref="M660" authorId="0" shapeId="0" xr:uid="{FFFACE43-771D-4441-8835-2E9AC76640F0}">
      <text>
        <r>
          <rPr>
            <sz val="11"/>
            <rFont val="Calibri"/>
            <family val="2"/>
            <charset val="238"/>
          </rPr>
          <t>SZV_F:IdotartamBefejezes</t>
        </r>
      </text>
    </comment>
    <comment ref="N660" authorId="0" shapeId="0" xr:uid="{0F06E153-AF32-4D8A-A742-F45AB46C85F0}">
      <text>
        <r>
          <rPr>
            <sz val="11"/>
            <rFont val="Calibri"/>
            <family val="2"/>
            <charset val="238"/>
          </rPr>
          <t>SZV_F:NettoKoltsegUtem1</t>
        </r>
      </text>
    </comment>
    <comment ref="O660" authorId="0" shapeId="0" xr:uid="{C21498DF-F5F2-4A35-B48A-164A3C0513A9}">
      <text>
        <r>
          <rPr>
            <sz val="11"/>
            <rFont val="Calibri"/>
            <family val="2"/>
            <charset val="238"/>
          </rPr>
          <t>SZV_F:NettoKoltsegUtem2</t>
        </r>
      </text>
    </comment>
    <comment ref="P660" authorId="0" shapeId="0" xr:uid="{7B28049B-5249-473D-B381-98BAD8BD3B0F}">
      <text>
        <r>
          <rPr>
            <sz val="11"/>
            <rFont val="Calibri"/>
            <family val="2"/>
            <charset val="238"/>
          </rPr>
          <t>SZV_F:EM_Melleklet2_KTG</t>
        </r>
      </text>
    </comment>
    <comment ref="R660" authorId="0" shapeId="0" xr:uid="{7C107294-FD0B-4446-B723-D01F1CBADCB0}">
      <text>
        <r>
          <rPr>
            <sz val="11"/>
            <rFont val="Calibri"/>
            <family val="2"/>
            <charset val="238"/>
          </rPr>
          <t>SZV_F:HDUtem1</t>
        </r>
      </text>
    </comment>
    <comment ref="S660" authorId="0" shapeId="0" xr:uid="{89A070FE-CB5C-4E10-BFC5-53F41F4CF9A1}">
      <text>
        <r>
          <rPr>
            <sz val="11"/>
            <rFont val="Calibri"/>
            <family val="2"/>
            <charset val="238"/>
          </rPr>
          <t>SZV_F:ECSUtem1</t>
        </r>
      </text>
    </comment>
    <comment ref="T660" authorId="0" shapeId="0" xr:uid="{01C63F25-0A1F-4FC9-93CA-1B0BE37305BF}">
      <text>
        <r>
          <rPr>
            <sz val="11"/>
            <rFont val="Calibri"/>
            <family val="2"/>
            <charset val="238"/>
          </rPr>
          <t>SZV_F:KFHUtem1</t>
        </r>
      </text>
    </comment>
    <comment ref="U660" authorId="0" shapeId="0" xr:uid="{439C3F2F-5183-463B-B0D5-A8451EB25A30}">
      <text>
        <r>
          <rPr>
            <sz val="11"/>
            <rFont val="Calibri"/>
            <family val="2"/>
            <charset val="238"/>
          </rPr>
          <t>SZV_F:Egyeb_SajatUtem1</t>
        </r>
      </text>
    </comment>
    <comment ref="V660" authorId="0" shapeId="0" xr:uid="{1F015CF6-35D2-42DD-89D5-FC87E5D1BDA5}">
      <text>
        <r>
          <rPr>
            <sz val="11"/>
            <rFont val="Calibri"/>
            <family val="2"/>
            <charset val="238"/>
          </rPr>
          <t>SZV_F:DijUtem1</t>
        </r>
      </text>
    </comment>
    <comment ref="W660" authorId="0" shapeId="0" xr:uid="{FC9C3857-146F-49AF-89C0-0CA57FE6AEC8}">
      <text>
        <r>
          <rPr>
            <sz val="11"/>
            <rFont val="Calibri"/>
            <family val="2"/>
            <charset val="238"/>
          </rPr>
          <t>SZV_F:EM_Melleklet1_Utem1</t>
        </r>
      </text>
    </comment>
    <comment ref="X660" authorId="0" shapeId="0" xr:uid="{6125F3FB-C9C3-4E91-AE08-544380B7F2A7}">
      <text>
        <r>
          <rPr>
            <sz val="11"/>
            <rFont val="Calibri"/>
            <family val="2"/>
            <charset val="238"/>
          </rPr>
          <t>SZV_F:EgyebAllamiUtem1</t>
        </r>
      </text>
    </comment>
    <comment ref="Y660" authorId="0" shapeId="0" xr:uid="{A2920738-9354-4A62-97FE-B3641D93CC6D}">
      <text>
        <r>
          <rPr>
            <sz val="11"/>
            <rFont val="Calibri"/>
            <family val="2"/>
            <charset val="238"/>
          </rPr>
          <t>SZV_F:OnkormanyzatiUtem1</t>
        </r>
      </text>
    </comment>
    <comment ref="Z660" authorId="0" shapeId="0" xr:uid="{7436F2D6-7D62-4E0A-A72E-7EF84FE09141}">
      <text>
        <r>
          <rPr>
            <sz val="11"/>
            <rFont val="Calibri"/>
            <family val="2"/>
            <charset val="238"/>
          </rPr>
          <t>SZV_F:EUUtem1</t>
        </r>
      </text>
    </comment>
    <comment ref="AA660" authorId="0" shapeId="0" xr:uid="{C9A18961-ADCD-4F12-8349-3D737176E652}">
      <text>
        <r>
          <rPr>
            <sz val="11"/>
            <rFont val="Calibri"/>
            <family val="2"/>
            <charset val="238"/>
          </rPr>
          <t>SZV_F:EgyebUtem1</t>
        </r>
      </text>
    </comment>
    <comment ref="AB660" authorId="0" shapeId="0" xr:uid="{B62B4044-28AC-4873-A7D6-84C2B7B0577F}">
      <text>
        <r>
          <rPr>
            <sz val="11"/>
            <rFont val="Calibri"/>
            <family val="2"/>
            <charset val="238"/>
          </rPr>
          <t>SZV_F:HitelKotvenyUtem1</t>
        </r>
      </text>
    </comment>
    <comment ref="AC660" authorId="0" shapeId="0" xr:uid="{90B28DB2-D2E8-4325-91FD-AB6449324ABA}">
      <text>
        <r>
          <rPr>
            <sz val="11"/>
            <rFont val="Calibri"/>
            <family val="2"/>
            <charset val="238"/>
          </rPr>
          <t>SZV_F:OsszesenUtem1</t>
        </r>
      </text>
    </comment>
    <comment ref="AF660" authorId="0" shapeId="0" xr:uid="{F73D45EA-2AF7-488B-89CD-FB9B2B488ED6}">
      <text>
        <r>
          <rPr>
            <sz val="11"/>
            <rFont val="Calibri"/>
            <family val="2"/>
            <charset val="238"/>
          </rPr>
          <t>SZV_F:HDUtem2</t>
        </r>
      </text>
    </comment>
    <comment ref="AG660" authorId="0" shapeId="0" xr:uid="{6B411C3C-EE31-4B1F-A536-8B0B7367BD35}">
      <text>
        <r>
          <rPr>
            <sz val="11"/>
            <rFont val="Calibri"/>
            <family val="2"/>
            <charset val="238"/>
          </rPr>
          <t>SZV_F:ECSUtem2</t>
        </r>
      </text>
    </comment>
    <comment ref="AH660" authorId="0" shapeId="0" xr:uid="{E7020D2C-49FD-4815-AE71-4B306896CF21}">
      <text>
        <r>
          <rPr>
            <sz val="11"/>
            <rFont val="Calibri"/>
            <family val="2"/>
            <charset val="238"/>
          </rPr>
          <t>SZV_F:KFHUtem2</t>
        </r>
      </text>
    </comment>
    <comment ref="AI660" authorId="0" shapeId="0" xr:uid="{1324E1B9-0EBC-4C4F-9479-1267FC8B5142}">
      <text>
        <r>
          <rPr>
            <sz val="11"/>
            <rFont val="Calibri"/>
            <family val="2"/>
            <charset val="238"/>
          </rPr>
          <t>SZV_F:Egyeb_SajatUtem2</t>
        </r>
      </text>
    </comment>
    <comment ref="AJ660" authorId="0" shapeId="0" xr:uid="{FB929B5F-D86F-48AC-B52B-BB4EE99EC7FD}">
      <text>
        <r>
          <rPr>
            <sz val="11"/>
            <rFont val="Calibri"/>
            <family val="2"/>
            <charset val="238"/>
          </rPr>
          <t>SZV_F:DijUtem2</t>
        </r>
      </text>
    </comment>
    <comment ref="AK660" authorId="0" shapeId="0" xr:uid="{841931BD-24C9-4AFD-AE68-234226F514BB}">
      <text>
        <r>
          <rPr>
            <sz val="11"/>
            <rFont val="Calibri"/>
            <family val="2"/>
            <charset val="238"/>
          </rPr>
          <t>SZV_F:EM_Melleklet1_Utem2</t>
        </r>
      </text>
    </comment>
    <comment ref="AL660" authorId="0" shapeId="0" xr:uid="{7467BC6A-671D-4BC0-A1F7-D991929957C7}">
      <text>
        <r>
          <rPr>
            <sz val="11"/>
            <rFont val="Calibri"/>
            <family val="2"/>
            <charset val="238"/>
          </rPr>
          <t>SZV_F:EgyebAllamiUtem2</t>
        </r>
      </text>
    </comment>
    <comment ref="AM660" authorId="0" shapeId="0" xr:uid="{34A828AC-2669-4536-9FCF-2B303B6D1907}">
      <text>
        <r>
          <rPr>
            <sz val="11"/>
            <rFont val="Calibri"/>
            <family val="2"/>
            <charset val="238"/>
          </rPr>
          <t>SZV_F:OnkormanyzatiUtem2</t>
        </r>
      </text>
    </comment>
    <comment ref="AN660" authorId="0" shapeId="0" xr:uid="{C50AEEFC-7359-425C-84ED-AFBF4FAC2211}">
      <text>
        <r>
          <rPr>
            <sz val="11"/>
            <rFont val="Calibri"/>
            <family val="2"/>
            <charset val="238"/>
          </rPr>
          <t>SZV_F:EUUtem2</t>
        </r>
      </text>
    </comment>
    <comment ref="AO660" authorId="0" shapeId="0" xr:uid="{D4186D1A-FDD1-4511-9900-80209663A39E}">
      <text>
        <r>
          <rPr>
            <sz val="11"/>
            <rFont val="Calibri"/>
            <family val="2"/>
            <charset val="238"/>
          </rPr>
          <t>SZV_F:EgyebUtem2</t>
        </r>
      </text>
    </comment>
    <comment ref="AP660" authorId="0" shapeId="0" xr:uid="{FD20953F-5E51-4D1C-90FA-34EB25860B16}">
      <text>
        <r>
          <rPr>
            <sz val="11"/>
            <rFont val="Calibri"/>
            <family val="2"/>
            <charset val="238"/>
          </rPr>
          <t>SZV_F:HitelKotvenyUtem2</t>
        </r>
      </text>
    </comment>
    <comment ref="AQ660" authorId="0" shapeId="0" xr:uid="{E2A09B94-C954-467B-8902-22C39EFC8EDC}">
      <text>
        <r>
          <rPr>
            <sz val="11"/>
            <rFont val="Calibri"/>
            <family val="2"/>
            <charset val="238"/>
          </rPr>
          <t>SZV_F:OsszesenUtem2</t>
        </r>
      </text>
    </comment>
    <comment ref="AR660" authorId="0" shapeId="0" xr:uid="{1C81FAEE-D13A-409D-8060-D31B39471D76}">
      <text>
        <r>
          <rPr>
            <sz val="11"/>
            <rFont val="Calibri"/>
            <family val="2"/>
            <charset val="238"/>
          </rPr>
          <t>SZV_F:ForrashianyUtem2</t>
        </r>
      </text>
    </comment>
    <comment ref="AU660" authorId="0" shapeId="0" xr:uid="{E5D88294-3F0A-41D7-A717-2752DCF0313C}">
      <text>
        <r>
          <rPr>
            <sz val="11"/>
            <rFont val="Calibri"/>
            <family val="2"/>
            <charset val="238"/>
          </rPr>
          <t>SZV_F:Indokolas</t>
        </r>
      </text>
    </comment>
    <comment ref="AV660" authorId="0" shapeId="0" xr:uid="{9319F9A6-5FEB-4909-811E-D2AA7B5B920A}">
      <text>
        <r>
          <rPr>
            <sz val="11"/>
            <rFont val="Calibri"/>
            <family val="2"/>
            <charset val="238"/>
          </rPr>
          <t>SZV_F:Megjegyzes</t>
        </r>
      </text>
    </comment>
    <comment ref="AW660" authorId="0" shapeId="0" xr:uid="{6CDA8512-1BF4-488B-9181-E3022C0F037A}">
      <text>
        <r>
          <rPr>
            <sz val="11"/>
            <rFont val="Calibri"/>
            <family val="2"/>
            <charset val="238"/>
          </rPr>
          <t>SZV_F:FeladatSorszam</t>
        </r>
      </text>
    </comment>
    <comment ref="AY660" authorId="0" shapeId="0" xr:uid="{345FF275-39FB-4E24-A96A-C2C2585F0DEB}">
      <text>
        <r>
          <rPr>
            <sz val="11"/>
            <rFont val="Calibri"/>
            <family val="2"/>
            <charset val="238"/>
          </rPr>
          <t>SZV_F:ISA</t>
        </r>
      </text>
    </comment>
    <comment ref="B661" authorId="0" shapeId="0" xr:uid="{B892FDAB-9BD1-49FD-B07D-5B8B23D9C891}">
      <text>
        <r>
          <rPr>
            <sz val="11"/>
            <rFont val="Calibri"/>
            <family val="2"/>
            <charset val="238"/>
          </rPr>
          <t>SZV_F:FontossagiSorrent</t>
        </r>
      </text>
    </comment>
    <comment ref="C661" authorId="0" shapeId="0" xr:uid="{5944CAEA-8478-449E-AE7B-41273E54E959}">
      <text>
        <r>
          <rPr>
            <sz val="11"/>
            <rFont val="Calibri"/>
            <family val="2"/>
            <charset val="238"/>
          </rPr>
          <t>SZV_F:FeladatKategoria</t>
        </r>
      </text>
    </comment>
    <comment ref="D661" authorId="0" shapeId="0" xr:uid="{9F408880-76F6-450A-9BA7-797487FCF46A}">
      <text>
        <r>
          <rPr>
            <sz val="11"/>
            <rFont val="Calibri"/>
            <family val="2"/>
            <charset val="238"/>
          </rPr>
          <t>SZV_F:FeladatMegnevezes</t>
        </r>
      </text>
    </comment>
    <comment ref="E661" authorId="0" shapeId="0" xr:uid="{D1551610-8D9B-4898-B17E-667FD5EAEE62}">
      <text>
        <r>
          <rPr>
            <sz val="11"/>
            <rFont val="Calibri"/>
            <family val="2"/>
            <charset val="238"/>
          </rPr>
          <t>SZV_F:ElviEngedelySzam</t>
        </r>
      </text>
    </comment>
    <comment ref="F661" authorId="0" shapeId="0" xr:uid="{4F6F6D13-2576-4E4F-A71A-5955DE195F73}">
      <text>
        <r>
          <rPr>
            <sz val="11"/>
            <rFont val="Calibri"/>
            <family val="2"/>
            <charset val="238"/>
          </rPr>
          <t>SZV_F:VKR_Kod</t>
        </r>
      </text>
    </comment>
    <comment ref="G661" authorId="0" shapeId="0" xr:uid="{6036A94A-D26E-4939-8F90-FE29C23937ED}">
      <text>
        <r>
          <rPr>
            <sz val="11"/>
            <rFont val="Calibri"/>
            <family val="2"/>
            <charset val="238"/>
          </rPr>
          <t>SZV_F:VKR_Nev</t>
        </r>
      </text>
    </comment>
    <comment ref="H661" authorId="0" shapeId="0" xr:uid="{31383173-1D8F-41BD-B3E0-18A9DFE11228}">
      <text>
        <r>
          <rPr>
            <sz val="11"/>
            <rFont val="Calibri"/>
            <family val="2"/>
            <charset val="238"/>
          </rPr>
          <t>SZV_F:FeladatAzonosito</t>
        </r>
      </text>
    </comment>
    <comment ref="I661" authorId="0" shapeId="0" xr:uid="{ECDACC94-EFBE-495D-B124-CB0176B3F495}">
      <text>
        <r>
          <rPr>
            <sz val="11"/>
            <rFont val="Calibri"/>
            <family val="2"/>
            <charset val="238"/>
          </rPr>
          <t>SZV_F:EllatasiTerulet</t>
        </r>
      </text>
    </comment>
    <comment ref="J661" authorId="0" shapeId="0" xr:uid="{2B2136AA-E42E-4FC6-BA97-AD3FCA0027D4}">
      <text>
        <r>
          <rPr>
            <sz val="11"/>
            <rFont val="Calibri"/>
            <family val="2"/>
            <charset val="238"/>
          </rPr>
          <t>SZV_F:EllatasertFelelos</t>
        </r>
      </text>
    </comment>
    <comment ref="K661" authorId="0" shapeId="0" xr:uid="{50216B2C-2D18-4B62-AAC4-A4C2738BBF38}">
      <text>
        <r>
          <rPr>
            <sz val="11"/>
            <rFont val="Calibri"/>
            <family val="2"/>
            <charset val="238"/>
          </rPr>
          <t>SZV_F:TervezettNettoKoltseg</t>
        </r>
      </text>
    </comment>
    <comment ref="L661" authorId="0" shapeId="0" xr:uid="{65411CD0-2D05-4FB8-83B7-1FA39D14DE95}">
      <text>
        <r>
          <rPr>
            <sz val="11"/>
            <rFont val="Calibri"/>
            <family val="2"/>
            <charset val="238"/>
          </rPr>
          <t>SZV_F:IdotartamKezdes</t>
        </r>
      </text>
    </comment>
    <comment ref="M661" authorId="0" shapeId="0" xr:uid="{4DFDB5E5-9865-4340-A69A-137871A748BC}">
      <text>
        <r>
          <rPr>
            <sz val="11"/>
            <rFont val="Calibri"/>
            <family val="2"/>
            <charset val="238"/>
          </rPr>
          <t>SZV_F:IdotartamBefejezes</t>
        </r>
      </text>
    </comment>
    <comment ref="N661" authorId="0" shapeId="0" xr:uid="{B7448A40-E4D4-4844-B6DA-1BBE0DF4B416}">
      <text>
        <r>
          <rPr>
            <sz val="11"/>
            <rFont val="Calibri"/>
            <family val="2"/>
            <charset val="238"/>
          </rPr>
          <t>SZV_F:NettoKoltsegUtem1</t>
        </r>
      </text>
    </comment>
    <comment ref="O661" authorId="0" shapeId="0" xr:uid="{8B43EB0B-E61E-4CFC-A818-B0FD9369A042}">
      <text>
        <r>
          <rPr>
            <sz val="11"/>
            <rFont val="Calibri"/>
            <family val="2"/>
            <charset val="238"/>
          </rPr>
          <t>SZV_F:NettoKoltsegUtem2</t>
        </r>
      </text>
    </comment>
    <comment ref="P661" authorId="0" shapeId="0" xr:uid="{4F601CCF-D1E7-491C-99EB-DB919E6D9CE2}">
      <text>
        <r>
          <rPr>
            <sz val="11"/>
            <rFont val="Calibri"/>
            <family val="2"/>
            <charset val="238"/>
          </rPr>
          <t>SZV_F:EM_Melleklet2_KTG</t>
        </r>
      </text>
    </comment>
    <comment ref="R661" authorId="0" shapeId="0" xr:uid="{C2C1AA3F-CEC4-4784-90B3-B8255E0DCC1D}">
      <text>
        <r>
          <rPr>
            <sz val="11"/>
            <rFont val="Calibri"/>
            <family val="2"/>
            <charset val="238"/>
          </rPr>
          <t>SZV_F:HDUtem1</t>
        </r>
      </text>
    </comment>
    <comment ref="S661" authorId="0" shapeId="0" xr:uid="{097CA22B-78C7-42C1-85F8-163C4EBF6D54}">
      <text>
        <r>
          <rPr>
            <sz val="11"/>
            <rFont val="Calibri"/>
            <family val="2"/>
            <charset val="238"/>
          </rPr>
          <t>SZV_F:ECSUtem1</t>
        </r>
      </text>
    </comment>
    <comment ref="T661" authorId="0" shapeId="0" xr:uid="{28627251-8DBE-402D-A051-7C7FFBDCF9CC}">
      <text>
        <r>
          <rPr>
            <sz val="11"/>
            <rFont val="Calibri"/>
            <family val="2"/>
            <charset val="238"/>
          </rPr>
          <t>SZV_F:KFHUtem1</t>
        </r>
      </text>
    </comment>
    <comment ref="U661" authorId="0" shapeId="0" xr:uid="{F1601C65-642D-478C-A65C-D4436B6B3ED0}">
      <text>
        <r>
          <rPr>
            <sz val="11"/>
            <rFont val="Calibri"/>
            <family val="2"/>
            <charset val="238"/>
          </rPr>
          <t>SZV_F:Egyeb_SajatUtem1</t>
        </r>
      </text>
    </comment>
    <comment ref="V661" authorId="0" shapeId="0" xr:uid="{F6C9407A-05E9-4330-B3DA-95D66D2C99A8}">
      <text>
        <r>
          <rPr>
            <sz val="11"/>
            <rFont val="Calibri"/>
            <family val="2"/>
            <charset val="238"/>
          </rPr>
          <t>SZV_F:DijUtem1</t>
        </r>
      </text>
    </comment>
    <comment ref="W661" authorId="0" shapeId="0" xr:uid="{4945F3F0-C859-4CD9-BB42-7FABB1A6DE5D}">
      <text>
        <r>
          <rPr>
            <sz val="11"/>
            <rFont val="Calibri"/>
            <family val="2"/>
            <charset val="238"/>
          </rPr>
          <t>SZV_F:EM_Melleklet1_Utem1</t>
        </r>
      </text>
    </comment>
    <comment ref="X661" authorId="0" shapeId="0" xr:uid="{010340CC-AE62-44FD-AACB-74494A7AAAD7}">
      <text>
        <r>
          <rPr>
            <sz val="11"/>
            <rFont val="Calibri"/>
            <family val="2"/>
            <charset val="238"/>
          </rPr>
          <t>SZV_F:EgyebAllamiUtem1</t>
        </r>
      </text>
    </comment>
    <comment ref="Y661" authorId="0" shapeId="0" xr:uid="{A1E1B10D-957A-47D7-9979-E8D6CD383E80}">
      <text>
        <r>
          <rPr>
            <sz val="11"/>
            <rFont val="Calibri"/>
            <family val="2"/>
            <charset val="238"/>
          </rPr>
          <t>SZV_F:OnkormanyzatiUtem1</t>
        </r>
      </text>
    </comment>
    <comment ref="Z661" authorId="0" shapeId="0" xr:uid="{A12B1346-AA69-4485-9ACB-DB4A743573AF}">
      <text>
        <r>
          <rPr>
            <sz val="11"/>
            <rFont val="Calibri"/>
            <family val="2"/>
            <charset val="238"/>
          </rPr>
          <t>SZV_F:EUUtem1</t>
        </r>
      </text>
    </comment>
    <comment ref="AA661" authorId="0" shapeId="0" xr:uid="{1DD1C138-1A94-4595-99EE-909F0091A795}">
      <text>
        <r>
          <rPr>
            <sz val="11"/>
            <rFont val="Calibri"/>
            <family val="2"/>
            <charset val="238"/>
          </rPr>
          <t>SZV_F:EgyebUtem1</t>
        </r>
      </text>
    </comment>
    <comment ref="AB661" authorId="0" shapeId="0" xr:uid="{ADBE69EE-6122-4D95-843F-E72A660D4D29}">
      <text>
        <r>
          <rPr>
            <sz val="11"/>
            <rFont val="Calibri"/>
            <family val="2"/>
            <charset val="238"/>
          </rPr>
          <t>SZV_F:HitelKotvenyUtem1</t>
        </r>
      </text>
    </comment>
    <comment ref="AC661" authorId="0" shapeId="0" xr:uid="{C43EA2FA-0167-44D1-A42B-26944E7A0327}">
      <text>
        <r>
          <rPr>
            <sz val="11"/>
            <rFont val="Calibri"/>
            <family val="2"/>
            <charset val="238"/>
          </rPr>
          <t>SZV_F:OsszesenUtem1</t>
        </r>
      </text>
    </comment>
    <comment ref="AF661" authorId="0" shapeId="0" xr:uid="{CCB82D9E-7F4E-49DD-B889-E4BEB2EF1CDF}">
      <text>
        <r>
          <rPr>
            <sz val="11"/>
            <rFont val="Calibri"/>
            <family val="2"/>
            <charset val="238"/>
          </rPr>
          <t>SZV_F:HDUtem2</t>
        </r>
      </text>
    </comment>
    <comment ref="AG661" authorId="0" shapeId="0" xr:uid="{0AA75EF4-09CC-4969-BFAA-6BC12E97CA8D}">
      <text>
        <r>
          <rPr>
            <sz val="11"/>
            <rFont val="Calibri"/>
            <family val="2"/>
            <charset val="238"/>
          </rPr>
          <t>SZV_F:ECSUtem2</t>
        </r>
      </text>
    </comment>
    <comment ref="AH661" authorId="0" shapeId="0" xr:uid="{6ED68F08-323C-463E-B668-1C68BE871D11}">
      <text>
        <r>
          <rPr>
            <sz val="11"/>
            <rFont val="Calibri"/>
            <family val="2"/>
            <charset val="238"/>
          </rPr>
          <t>SZV_F:KFHUtem2</t>
        </r>
      </text>
    </comment>
    <comment ref="AI661" authorId="0" shapeId="0" xr:uid="{E2E9132C-87F7-409C-989F-C7C250BF37F8}">
      <text>
        <r>
          <rPr>
            <sz val="11"/>
            <rFont val="Calibri"/>
            <family val="2"/>
            <charset val="238"/>
          </rPr>
          <t>SZV_F:Egyeb_SajatUtem2</t>
        </r>
      </text>
    </comment>
    <comment ref="AJ661" authorId="0" shapeId="0" xr:uid="{F41DBCFA-4FA7-42BD-9156-286A67864412}">
      <text>
        <r>
          <rPr>
            <sz val="11"/>
            <rFont val="Calibri"/>
            <family val="2"/>
            <charset val="238"/>
          </rPr>
          <t>SZV_F:DijUtem2</t>
        </r>
      </text>
    </comment>
    <comment ref="AK661" authorId="0" shapeId="0" xr:uid="{5F23A9EA-0CAE-459D-9CB7-0E00732C2DAE}">
      <text>
        <r>
          <rPr>
            <sz val="11"/>
            <rFont val="Calibri"/>
            <family val="2"/>
            <charset val="238"/>
          </rPr>
          <t>SZV_F:EM_Melleklet1_Utem2</t>
        </r>
      </text>
    </comment>
    <comment ref="AL661" authorId="0" shapeId="0" xr:uid="{33F066B6-16C1-4D70-8378-130CC25B7A6A}">
      <text>
        <r>
          <rPr>
            <sz val="11"/>
            <rFont val="Calibri"/>
            <family val="2"/>
            <charset val="238"/>
          </rPr>
          <t>SZV_F:EgyebAllamiUtem2</t>
        </r>
      </text>
    </comment>
    <comment ref="AM661" authorId="0" shapeId="0" xr:uid="{D455FE05-D8F0-47A1-84E7-A235CF4052F5}">
      <text>
        <r>
          <rPr>
            <sz val="11"/>
            <rFont val="Calibri"/>
            <family val="2"/>
            <charset val="238"/>
          </rPr>
          <t>SZV_F:OnkormanyzatiUtem2</t>
        </r>
      </text>
    </comment>
    <comment ref="AN661" authorId="0" shapeId="0" xr:uid="{2021623A-4AC1-4BED-B467-3F82D49152D3}">
      <text>
        <r>
          <rPr>
            <sz val="11"/>
            <rFont val="Calibri"/>
            <family val="2"/>
            <charset val="238"/>
          </rPr>
          <t>SZV_F:EUUtem2</t>
        </r>
      </text>
    </comment>
    <comment ref="AO661" authorId="0" shapeId="0" xr:uid="{73FD067A-AA9E-4650-A9BF-9CAEDD6F0804}">
      <text>
        <r>
          <rPr>
            <sz val="11"/>
            <rFont val="Calibri"/>
            <family val="2"/>
            <charset val="238"/>
          </rPr>
          <t>SZV_F:EgyebUtem2</t>
        </r>
      </text>
    </comment>
    <comment ref="AP661" authorId="0" shapeId="0" xr:uid="{F2978B98-E4F5-49EB-A71D-4B6E34CFD64F}">
      <text>
        <r>
          <rPr>
            <sz val="11"/>
            <rFont val="Calibri"/>
            <family val="2"/>
            <charset val="238"/>
          </rPr>
          <t>SZV_F:HitelKotvenyUtem2</t>
        </r>
      </text>
    </comment>
    <comment ref="AQ661" authorId="0" shapeId="0" xr:uid="{F62DFA93-81D1-4EFA-89E3-5DEE4620F859}">
      <text>
        <r>
          <rPr>
            <sz val="11"/>
            <rFont val="Calibri"/>
            <family val="2"/>
            <charset val="238"/>
          </rPr>
          <t>SZV_F:OsszesenUtem2</t>
        </r>
      </text>
    </comment>
    <comment ref="AR661" authorId="0" shapeId="0" xr:uid="{15172DA4-C8BE-4E4A-923E-32FE19A418C1}">
      <text>
        <r>
          <rPr>
            <sz val="11"/>
            <rFont val="Calibri"/>
            <family val="2"/>
            <charset val="238"/>
          </rPr>
          <t>SZV_F:ForrashianyUtem2</t>
        </r>
      </text>
    </comment>
    <comment ref="AU661" authorId="0" shapeId="0" xr:uid="{9A98A9CC-C92B-4561-94BB-D4E3F09BBBAE}">
      <text>
        <r>
          <rPr>
            <sz val="11"/>
            <rFont val="Calibri"/>
            <family val="2"/>
            <charset val="238"/>
          </rPr>
          <t>SZV_F:Indokolas</t>
        </r>
      </text>
    </comment>
    <comment ref="AV661" authorId="0" shapeId="0" xr:uid="{EC2B6AED-D5F0-440E-882A-5499F6FFD423}">
      <text>
        <r>
          <rPr>
            <sz val="11"/>
            <rFont val="Calibri"/>
            <family val="2"/>
            <charset val="238"/>
          </rPr>
          <t>SZV_F:Megjegyzes</t>
        </r>
      </text>
    </comment>
    <comment ref="AW661" authorId="0" shapeId="0" xr:uid="{EE5A7ADA-2697-4470-ABEC-05B1148F6E3E}">
      <text>
        <r>
          <rPr>
            <sz val="11"/>
            <rFont val="Calibri"/>
            <family val="2"/>
            <charset val="238"/>
          </rPr>
          <t>SZV_F:FeladatSorszam</t>
        </r>
      </text>
    </comment>
    <comment ref="AY661" authorId="0" shapeId="0" xr:uid="{F82ACB0D-5B46-44FA-899B-3B3CE9CE2FEB}">
      <text>
        <r>
          <rPr>
            <sz val="11"/>
            <rFont val="Calibri"/>
            <family val="2"/>
            <charset val="238"/>
          </rPr>
          <t>SZV_F:ISA</t>
        </r>
      </text>
    </comment>
    <comment ref="B662" authorId="0" shapeId="0" xr:uid="{50424F06-EBDF-44FE-8B06-02EF66ED65A9}">
      <text>
        <r>
          <rPr>
            <sz val="11"/>
            <rFont val="Calibri"/>
            <family val="2"/>
            <charset val="238"/>
          </rPr>
          <t>SZV_F:FontossagiSorrent</t>
        </r>
      </text>
    </comment>
    <comment ref="C662" authorId="0" shapeId="0" xr:uid="{A2B40C93-FCB9-4A79-8E7A-793BD688ADCB}">
      <text>
        <r>
          <rPr>
            <sz val="11"/>
            <rFont val="Calibri"/>
            <family val="2"/>
            <charset val="238"/>
          </rPr>
          <t>SZV_F:FeladatKategoria</t>
        </r>
      </text>
    </comment>
    <comment ref="D662" authorId="0" shapeId="0" xr:uid="{89F5DA21-A83F-437C-BC81-42FEB251B6B3}">
      <text>
        <r>
          <rPr>
            <sz val="11"/>
            <rFont val="Calibri"/>
            <family val="2"/>
            <charset val="238"/>
          </rPr>
          <t>SZV_F:FeladatMegnevezes</t>
        </r>
      </text>
    </comment>
    <comment ref="E662" authorId="0" shapeId="0" xr:uid="{3E6ED21E-8572-4D4B-A1FA-03A28E75B922}">
      <text>
        <r>
          <rPr>
            <sz val="11"/>
            <rFont val="Calibri"/>
            <family val="2"/>
            <charset val="238"/>
          </rPr>
          <t>SZV_F:ElviEngedelySzam</t>
        </r>
      </text>
    </comment>
    <comment ref="F662" authorId="0" shapeId="0" xr:uid="{60870437-C0F9-47BC-9FDB-50BE4F7316ED}">
      <text>
        <r>
          <rPr>
            <sz val="11"/>
            <rFont val="Calibri"/>
            <family val="2"/>
            <charset val="238"/>
          </rPr>
          <t>SZV_F:VKR_Kod</t>
        </r>
      </text>
    </comment>
    <comment ref="G662" authorId="0" shapeId="0" xr:uid="{4CC5EC02-1D31-4BFD-8F40-BD47CE17ED61}">
      <text>
        <r>
          <rPr>
            <sz val="11"/>
            <rFont val="Calibri"/>
            <family val="2"/>
            <charset val="238"/>
          </rPr>
          <t>SZV_F:VKR_Nev</t>
        </r>
      </text>
    </comment>
    <comment ref="H662" authorId="0" shapeId="0" xr:uid="{BC3E6947-594F-4C5B-984D-8C672DC6A558}">
      <text>
        <r>
          <rPr>
            <sz val="11"/>
            <rFont val="Calibri"/>
            <family val="2"/>
            <charset val="238"/>
          </rPr>
          <t>SZV_F:FeladatAzonosito</t>
        </r>
      </text>
    </comment>
    <comment ref="I662" authorId="0" shapeId="0" xr:uid="{B9FD0ABC-C514-4F31-8FBA-E9D6599C2B16}">
      <text>
        <r>
          <rPr>
            <sz val="11"/>
            <rFont val="Calibri"/>
            <family val="2"/>
            <charset val="238"/>
          </rPr>
          <t>SZV_F:EllatasiTerulet</t>
        </r>
      </text>
    </comment>
    <comment ref="J662" authorId="0" shapeId="0" xr:uid="{3B0201DA-4DDB-4393-8A14-5F5C99306AA7}">
      <text>
        <r>
          <rPr>
            <sz val="11"/>
            <rFont val="Calibri"/>
            <family val="2"/>
            <charset val="238"/>
          </rPr>
          <t>SZV_F:EllatasertFelelos</t>
        </r>
      </text>
    </comment>
    <comment ref="K662" authorId="0" shapeId="0" xr:uid="{FDE04130-BBF8-48DF-9140-8186F27651CA}">
      <text>
        <r>
          <rPr>
            <sz val="11"/>
            <rFont val="Calibri"/>
            <family val="2"/>
            <charset val="238"/>
          </rPr>
          <t>SZV_F:TervezettNettoKoltseg</t>
        </r>
      </text>
    </comment>
    <comment ref="L662" authorId="0" shapeId="0" xr:uid="{BE847017-5202-4FA9-BC6F-77FB2EB1E6AA}">
      <text>
        <r>
          <rPr>
            <sz val="11"/>
            <rFont val="Calibri"/>
            <family val="2"/>
            <charset val="238"/>
          </rPr>
          <t>SZV_F:IdotartamKezdes</t>
        </r>
      </text>
    </comment>
    <comment ref="M662" authorId="0" shapeId="0" xr:uid="{60A70B48-0DFF-4AC8-87E0-8BAB31CE7F15}">
      <text>
        <r>
          <rPr>
            <sz val="11"/>
            <rFont val="Calibri"/>
            <family val="2"/>
            <charset val="238"/>
          </rPr>
          <t>SZV_F:IdotartamBefejezes</t>
        </r>
      </text>
    </comment>
    <comment ref="N662" authorId="0" shapeId="0" xr:uid="{62C292F7-197A-43EA-A664-7B11A02FAAD2}">
      <text>
        <r>
          <rPr>
            <sz val="11"/>
            <rFont val="Calibri"/>
            <family val="2"/>
            <charset val="238"/>
          </rPr>
          <t>SZV_F:NettoKoltsegUtem1</t>
        </r>
      </text>
    </comment>
    <comment ref="O662" authorId="0" shapeId="0" xr:uid="{804A6849-001D-4607-8AD3-011966E508A8}">
      <text>
        <r>
          <rPr>
            <sz val="11"/>
            <rFont val="Calibri"/>
            <family val="2"/>
            <charset val="238"/>
          </rPr>
          <t>SZV_F:NettoKoltsegUtem2</t>
        </r>
      </text>
    </comment>
    <comment ref="P662" authorId="0" shapeId="0" xr:uid="{9EF83F53-D4B5-4ADE-A079-8BDEB718C8FE}">
      <text>
        <r>
          <rPr>
            <sz val="11"/>
            <rFont val="Calibri"/>
            <family val="2"/>
            <charset val="238"/>
          </rPr>
          <t>SZV_F:EM_Melleklet2_KTG</t>
        </r>
      </text>
    </comment>
    <comment ref="R662" authorId="0" shapeId="0" xr:uid="{D928BA8C-96F7-4EA3-8413-46ECB295A647}">
      <text>
        <r>
          <rPr>
            <sz val="11"/>
            <rFont val="Calibri"/>
            <family val="2"/>
            <charset val="238"/>
          </rPr>
          <t>SZV_F:HDUtem1</t>
        </r>
      </text>
    </comment>
    <comment ref="S662" authorId="0" shapeId="0" xr:uid="{E4476C3B-1A15-467A-95A0-448688BD660F}">
      <text>
        <r>
          <rPr>
            <sz val="11"/>
            <rFont val="Calibri"/>
            <family val="2"/>
            <charset val="238"/>
          </rPr>
          <t>SZV_F:ECSUtem1</t>
        </r>
      </text>
    </comment>
    <comment ref="T662" authorId="0" shapeId="0" xr:uid="{1249D7E4-C574-4ED4-8A5F-C94D92CC68ED}">
      <text>
        <r>
          <rPr>
            <sz val="11"/>
            <rFont val="Calibri"/>
            <family val="2"/>
            <charset val="238"/>
          </rPr>
          <t>SZV_F:KFHUtem1</t>
        </r>
      </text>
    </comment>
    <comment ref="U662" authorId="0" shapeId="0" xr:uid="{E569656F-E5B2-4491-8B35-8E7873CF1308}">
      <text>
        <r>
          <rPr>
            <sz val="11"/>
            <rFont val="Calibri"/>
            <family val="2"/>
            <charset val="238"/>
          </rPr>
          <t>SZV_F:Egyeb_SajatUtem1</t>
        </r>
      </text>
    </comment>
    <comment ref="V662" authorId="0" shapeId="0" xr:uid="{37DC9351-ACC1-40EB-82B0-7E1B5D6CF216}">
      <text>
        <r>
          <rPr>
            <sz val="11"/>
            <rFont val="Calibri"/>
            <family val="2"/>
            <charset val="238"/>
          </rPr>
          <t>SZV_F:DijUtem1</t>
        </r>
      </text>
    </comment>
    <comment ref="W662" authorId="0" shapeId="0" xr:uid="{980672D1-0CE4-4AD2-865C-3750F15D6309}">
      <text>
        <r>
          <rPr>
            <sz val="11"/>
            <rFont val="Calibri"/>
            <family val="2"/>
            <charset val="238"/>
          </rPr>
          <t>SZV_F:EM_Melleklet1_Utem1</t>
        </r>
      </text>
    </comment>
    <comment ref="X662" authorId="0" shapeId="0" xr:uid="{FE2DBDCB-49A4-44B2-B6AD-AA20AB5782F5}">
      <text>
        <r>
          <rPr>
            <sz val="11"/>
            <rFont val="Calibri"/>
            <family val="2"/>
            <charset val="238"/>
          </rPr>
          <t>SZV_F:EgyebAllamiUtem1</t>
        </r>
      </text>
    </comment>
    <comment ref="Y662" authorId="0" shapeId="0" xr:uid="{87306DB9-69EE-495D-9880-1D6BA6B3B716}">
      <text>
        <r>
          <rPr>
            <sz val="11"/>
            <rFont val="Calibri"/>
            <family val="2"/>
            <charset val="238"/>
          </rPr>
          <t>SZV_F:OnkormanyzatiUtem1</t>
        </r>
      </text>
    </comment>
    <comment ref="Z662" authorId="0" shapeId="0" xr:uid="{E10DC14B-AC0D-4E9C-B203-E183A5143F44}">
      <text>
        <r>
          <rPr>
            <sz val="11"/>
            <rFont val="Calibri"/>
            <family val="2"/>
            <charset val="238"/>
          </rPr>
          <t>SZV_F:EUUtem1</t>
        </r>
      </text>
    </comment>
    <comment ref="AA662" authorId="0" shapeId="0" xr:uid="{C31E4DB0-9502-49E8-81A6-2B458D55A44B}">
      <text>
        <r>
          <rPr>
            <sz val="11"/>
            <rFont val="Calibri"/>
            <family val="2"/>
            <charset val="238"/>
          </rPr>
          <t>SZV_F:EgyebUtem1</t>
        </r>
      </text>
    </comment>
    <comment ref="AB662" authorId="0" shapeId="0" xr:uid="{96735D87-5EBF-46B8-B413-0ED84E734254}">
      <text>
        <r>
          <rPr>
            <sz val="11"/>
            <rFont val="Calibri"/>
            <family val="2"/>
            <charset val="238"/>
          </rPr>
          <t>SZV_F:HitelKotvenyUtem1</t>
        </r>
      </text>
    </comment>
    <comment ref="AC662" authorId="0" shapeId="0" xr:uid="{5502D12C-26CE-4E1E-8577-3DC47795732B}">
      <text>
        <r>
          <rPr>
            <sz val="11"/>
            <rFont val="Calibri"/>
            <family val="2"/>
            <charset val="238"/>
          </rPr>
          <t>SZV_F:OsszesenUtem1</t>
        </r>
      </text>
    </comment>
    <comment ref="AF662" authorId="0" shapeId="0" xr:uid="{0A1FA246-D9DB-4500-8FBF-24BDC42DF672}">
      <text>
        <r>
          <rPr>
            <sz val="11"/>
            <rFont val="Calibri"/>
            <family val="2"/>
            <charset val="238"/>
          </rPr>
          <t>SZV_F:HDUtem2</t>
        </r>
      </text>
    </comment>
    <comment ref="AG662" authorId="0" shapeId="0" xr:uid="{05E025B6-769B-480E-A742-BB26F34FE376}">
      <text>
        <r>
          <rPr>
            <sz val="11"/>
            <rFont val="Calibri"/>
            <family val="2"/>
            <charset val="238"/>
          </rPr>
          <t>SZV_F:ECSUtem2</t>
        </r>
      </text>
    </comment>
    <comment ref="AH662" authorId="0" shapeId="0" xr:uid="{772173FA-14E3-49A9-97D7-27B2E25666E4}">
      <text>
        <r>
          <rPr>
            <sz val="11"/>
            <rFont val="Calibri"/>
            <family val="2"/>
            <charset val="238"/>
          </rPr>
          <t>SZV_F:KFHUtem2</t>
        </r>
      </text>
    </comment>
    <comment ref="AI662" authorId="0" shapeId="0" xr:uid="{712BD52B-A386-4CA1-8F32-807EDC0801E2}">
      <text>
        <r>
          <rPr>
            <sz val="11"/>
            <rFont val="Calibri"/>
            <family val="2"/>
            <charset val="238"/>
          </rPr>
          <t>SZV_F:Egyeb_SajatUtem2</t>
        </r>
      </text>
    </comment>
    <comment ref="AJ662" authorId="0" shapeId="0" xr:uid="{F25DAC6E-15F2-4423-A0FF-FB9CBC75C9F2}">
      <text>
        <r>
          <rPr>
            <sz val="11"/>
            <rFont val="Calibri"/>
            <family val="2"/>
            <charset val="238"/>
          </rPr>
          <t>SZV_F:DijUtem2</t>
        </r>
      </text>
    </comment>
    <comment ref="AK662" authorId="0" shapeId="0" xr:uid="{AF06CDA3-C44C-4326-8EBF-A0B6F2D6519F}">
      <text>
        <r>
          <rPr>
            <sz val="11"/>
            <rFont val="Calibri"/>
            <family val="2"/>
            <charset val="238"/>
          </rPr>
          <t>SZV_F:EM_Melleklet1_Utem2</t>
        </r>
      </text>
    </comment>
    <comment ref="AL662" authorId="0" shapeId="0" xr:uid="{C7440004-4986-49D1-999E-29CBE8341927}">
      <text>
        <r>
          <rPr>
            <sz val="11"/>
            <rFont val="Calibri"/>
            <family val="2"/>
            <charset val="238"/>
          </rPr>
          <t>SZV_F:EgyebAllamiUtem2</t>
        </r>
      </text>
    </comment>
    <comment ref="AM662" authorId="0" shapeId="0" xr:uid="{7B836E12-7282-4238-B9DF-25A4BEFEF629}">
      <text>
        <r>
          <rPr>
            <sz val="11"/>
            <rFont val="Calibri"/>
            <family val="2"/>
            <charset val="238"/>
          </rPr>
          <t>SZV_F:OnkormanyzatiUtem2</t>
        </r>
      </text>
    </comment>
    <comment ref="AN662" authorId="0" shapeId="0" xr:uid="{4523C3A1-1A19-450C-BAF8-9CC5FB99CB83}">
      <text>
        <r>
          <rPr>
            <sz val="11"/>
            <rFont val="Calibri"/>
            <family val="2"/>
            <charset val="238"/>
          </rPr>
          <t>SZV_F:EUUtem2</t>
        </r>
      </text>
    </comment>
    <comment ref="AO662" authorId="0" shapeId="0" xr:uid="{CDE70E0C-4855-4BDA-82A4-EB4B51EEE526}">
      <text>
        <r>
          <rPr>
            <sz val="11"/>
            <rFont val="Calibri"/>
            <family val="2"/>
            <charset val="238"/>
          </rPr>
          <t>SZV_F:EgyebUtem2</t>
        </r>
      </text>
    </comment>
    <comment ref="AP662" authorId="0" shapeId="0" xr:uid="{4A108E6B-4F8D-4A4E-A98C-86AD22A807CD}">
      <text>
        <r>
          <rPr>
            <sz val="11"/>
            <rFont val="Calibri"/>
            <family val="2"/>
            <charset val="238"/>
          </rPr>
          <t>SZV_F:HitelKotvenyUtem2</t>
        </r>
      </text>
    </comment>
    <comment ref="AQ662" authorId="0" shapeId="0" xr:uid="{4806C6A7-C6ED-4EDA-8813-5A6C1C72CB71}">
      <text>
        <r>
          <rPr>
            <sz val="11"/>
            <rFont val="Calibri"/>
            <family val="2"/>
            <charset val="238"/>
          </rPr>
          <t>SZV_F:OsszesenUtem2</t>
        </r>
      </text>
    </comment>
    <comment ref="AR662" authorId="0" shapeId="0" xr:uid="{A865972C-BA60-483C-9D8D-A8B7926DD52E}">
      <text>
        <r>
          <rPr>
            <sz val="11"/>
            <rFont val="Calibri"/>
            <family val="2"/>
            <charset val="238"/>
          </rPr>
          <t>SZV_F:ForrashianyUtem2</t>
        </r>
      </text>
    </comment>
    <comment ref="AU662" authorId="0" shapeId="0" xr:uid="{E75A3698-A190-4711-A793-DEA03A6A7CE6}">
      <text>
        <r>
          <rPr>
            <sz val="11"/>
            <rFont val="Calibri"/>
            <family val="2"/>
            <charset val="238"/>
          </rPr>
          <t>SZV_F:Indokolas</t>
        </r>
      </text>
    </comment>
    <comment ref="AV662" authorId="0" shapeId="0" xr:uid="{828B41E9-2638-42A9-AC70-6A1280EBC0C2}">
      <text>
        <r>
          <rPr>
            <sz val="11"/>
            <rFont val="Calibri"/>
            <family val="2"/>
            <charset val="238"/>
          </rPr>
          <t>SZV_F:Megjegyzes</t>
        </r>
      </text>
    </comment>
    <comment ref="AW662" authorId="0" shapeId="0" xr:uid="{77FA22CD-68C5-447C-800B-AA5905B5BCEA}">
      <text>
        <r>
          <rPr>
            <sz val="11"/>
            <rFont val="Calibri"/>
            <family val="2"/>
            <charset val="238"/>
          </rPr>
          <t>SZV_F:FeladatSorszam</t>
        </r>
      </text>
    </comment>
    <comment ref="AY662" authorId="0" shapeId="0" xr:uid="{38AE52C0-B408-40F1-B763-B5500F212C74}">
      <text>
        <r>
          <rPr>
            <sz val="11"/>
            <rFont val="Calibri"/>
            <family val="2"/>
            <charset val="238"/>
          </rPr>
          <t>SZV_F:ISA</t>
        </r>
      </text>
    </comment>
    <comment ref="B663" authorId="0" shapeId="0" xr:uid="{DFD447B3-7B0C-43E8-8935-A2E57EC71AAF}">
      <text>
        <r>
          <rPr>
            <sz val="11"/>
            <rFont val="Calibri"/>
            <family val="2"/>
            <charset val="238"/>
          </rPr>
          <t>SZV_F:FontossagiSorrent</t>
        </r>
      </text>
    </comment>
    <comment ref="C663" authorId="0" shapeId="0" xr:uid="{1772C96E-9056-4AE8-B50D-9A7FE2E267E2}">
      <text>
        <r>
          <rPr>
            <sz val="11"/>
            <rFont val="Calibri"/>
            <family val="2"/>
            <charset val="238"/>
          </rPr>
          <t>SZV_F:FeladatKategoria</t>
        </r>
      </text>
    </comment>
    <comment ref="D663" authorId="0" shapeId="0" xr:uid="{005197F5-7EA9-4ED7-8987-9A25AA004880}">
      <text>
        <r>
          <rPr>
            <sz val="11"/>
            <rFont val="Calibri"/>
            <family val="2"/>
            <charset val="238"/>
          </rPr>
          <t>SZV_F:FeladatMegnevezes</t>
        </r>
      </text>
    </comment>
    <comment ref="E663" authorId="0" shapeId="0" xr:uid="{9342DEA0-4B9C-422D-930D-40749FF9E19A}">
      <text>
        <r>
          <rPr>
            <sz val="11"/>
            <rFont val="Calibri"/>
            <family val="2"/>
            <charset val="238"/>
          </rPr>
          <t>SZV_F:ElviEngedelySzam</t>
        </r>
      </text>
    </comment>
    <comment ref="F663" authorId="0" shapeId="0" xr:uid="{33E00DFA-02E6-418E-A1E9-F928E28C31EF}">
      <text>
        <r>
          <rPr>
            <sz val="11"/>
            <rFont val="Calibri"/>
            <family val="2"/>
            <charset val="238"/>
          </rPr>
          <t>SZV_F:VKR_Kod</t>
        </r>
      </text>
    </comment>
    <comment ref="G663" authorId="0" shapeId="0" xr:uid="{2EF91906-E843-42F8-8593-6556813EC508}">
      <text>
        <r>
          <rPr>
            <sz val="11"/>
            <rFont val="Calibri"/>
            <family val="2"/>
            <charset val="238"/>
          </rPr>
          <t>SZV_F:VKR_Nev</t>
        </r>
      </text>
    </comment>
    <comment ref="H663" authorId="0" shapeId="0" xr:uid="{D5890B3B-1D57-494D-843F-C844E803BC49}">
      <text>
        <r>
          <rPr>
            <sz val="11"/>
            <rFont val="Calibri"/>
            <family val="2"/>
            <charset val="238"/>
          </rPr>
          <t>SZV_F:FeladatAzonosito</t>
        </r>
      </text>
    </comment>
    <comment ref="I663" authorId="0" shapeId="0" xr:uid="{EB4C92B3-F177-4641-937B-F9F30610917C}">
      <text>
        <r>
          <rPr>
            <sz val="11"/>
            <rFont val="Calibri"/>
            <family val="2"/>
            <charset val="238"/>
          </rPr>
          <t>SZV_F:EllatasiTerulet</t>
        </r>
      </text>
    </comment>
    <comment ref="J663" authorId="0" shapeId="0" xr:uid="{4D8D086F-96C6-4E81-8FBD-C823318B43BA}">
      <text>
        <r>
          <rPr>
            <sz val="11"/>
            <rFont val="Calibri"/>
            <family val="2"/>
            <charset val="238"/>
          </rPr>
          <t>SZV_F:EllatasertFelelos</t>
        </r>
      </text>
    </comment>
    <comment ref="K663" authorId="0" shapeId="0" xr:uid="{44A0331C-04D8-4454-8620-E8A0E9920BAB}">
      <text>
        <r>
          <rPr>
            <sz val="11"/>
            <rFont val="Calibri"/>
            <family val="2"/>
            <charset val="238"/>
          </rPr>
          <t>SZV_F:TervezettNettoKoltseg</t>
        </r>
      </text>
    </comment>
    <comment ref="L663" authorId="0" shapeId="0" xr:uid="{783599E8-FF29-4A41-85A0-A06E91AF9BB3}">
      <text>
        <r>
          <rPr>
            <sz val="11"/>
            <rFont val="Calibri"/>
            <family val="2"/>
            <charset val="238"/>
          </rPr>
          <t>SZV_F:IdotartamKezdes</t>
        </r>
      </text>
    </comment>
    <comment ref="M663" authorId="0" shapeId="0" xr:uid="{438DCA29-2D7E-41AF-A15F-B40A13A8FE91}">
      <text>
        <r>
          <rPr>
            <sz val="11"/>
            <rFont val="Calibri"/>
            <family val="2"/>
            <charset val="238"/>
          </rPr>
          <t>SZV_F:IdotartamBefejezes</t>
        </r>
      </text>
    </comment>
    <comment ref="N663" authorId="0" shapeId="0" xr:uid="{4380829A-9A05-42FA-B453-27535851033A}">
      <text>
        <r>
          <rPr>
            <sz val="11"/>
            <rFont val="Calibri"/>
            <family val="2"/>
            <charset val="238"/>
          </rPr>
          <t>SZV_F:NettoKoltsegUtem1</t>
        </r>
      </text>
    </comment>
    <comment ref="O663" authorId="0" shapeId="0" xr:uid="{2B8645A0-CFF5-428F-90EC-3FE506ECC024}">
      <text>
        <r>
          <rPr>
            <sz val="11"/>
            <rFont val="Calibri"/>
            <family val="2"/>
            <charset val="238"/>
          </rPr>
          <t>SZV_F:NettoKoltsegUtem2</t>
        </r>
      </text>
    </comment>
    <comment ref="P663" authorId="0" shapeId="0" xr:uid="{10657991-1DD7-4E0B-A24B-2AE7A689A541}">
      <text>
        <r>
          <rPr>
            <sz val="11"/>
            <rFont val="Calibri"/>
            <family val="2"/>
            <charset val="238"/>
          </rPr>
          <t>SZV_F:EM_Melleklet2_KTG</t>
        </r>
      </text>
    </comment>
    <comment ref="R663" authorId="0" shapeId="0" xr:uid="{2F9768B7-B224-4263-9ECE-F9665ADA53F4}">
      <text>
        <r>
          <rPr>
            <sz val="11"/>
            <rFont val="Calibri"/>
            <family val="2"/>
            <charset val="238"/>
          </rPr>
          <t>SZV_F:HDUtem1</t>
        </r>
      </text>
    </comment>
    <comment ref="S663" authorId="0" shapeId="0" xr:uid="{B409231A-F7DD-4B83-BE5E-0C92DEC2CA67}">
      <text>
        <r>
          <rPr>
            <sz val="11"/>
            <rFont val="Calibri"/>
            <family val="2"/>
            <charset val="238"/>
          </rPr>
          <t>SZV_F:ECSUtem1</t>
        </r>
      </text>
    </comment>
    <comment ref="T663" authorId="0" shapeId="0" xr:uid="{D6CCAD59-EAE5-47F0-A250-11EC86436756}">
      <text>
        <r>
          <rPr>
            <sz val="11"/>
            <rFont val="Calibri"/>
            <family val="2"/>
            <charset val="238"/>
          </rPr>
          <t>SZV_F:KFHUtem1</t>
        </r>
      </text>
    </comment>
    <comment ref="U663" authorId="0" shapeId="0" xr:uid="{C1A7A6A4-F76A-4A9C-AD55-DFB1F00C5B7B}">
      <text>
        <r>
          <rPr>
            <sz val="11"/>
            <rFont val="Calibri"/>
            <family val="2"/>
            <charset val="238"/>
          </rPr>
          <t>SZV_F:Egyeb_SajatUtem1</t>
        </r>
      </text>
    </comment>
    <comment ref="V663" authorId="0" shapeId="0" xr:uid="{0666CD20-483F-4886-B874-B99C4655AD79}">
      <text>
        <r>
          <rPr>
            <sz val="11"/>
            <rFont val="Calibri"/>
            <family val="2"/>
            <charset val="238"/>
          </rPr>
          <t>SZV_F:DijUtem1</t>
        </r>
      </text>
    </comment>
    <comment ref="W663" authorId="0" shapeId="0" xr:uid="{30612196-38D9-4E30-9E62-61EFC7391E78}">
      <text>
        <r>
          <rPr>
            <sz val="11"/>
            <rFont val="Calibri"/>
            <family val="2"/>
            <charset val="238"/>
          </rPr>
          <t>SZV_F:EM_Melleklet1_Utem1</t>
        </r>
      </text>
    </comment>
    <comment ref="X663" authorId="0" shapeId="0" xr:uid="{E5CC3599-C1F2-453F-9466-41B379B1D43D}">
      <text>
        <r>
          <rPr>
            <sz val="11"/>
            <rFont val="Calibri"/>
            <family val="2"/>
            <charset val="238"/>
          </rPr>
          <t>SZV_F:EgyebAllamiUtem1</t>
        </r>
      </text>
    </comment>
    <comment ref="Y663" authorId="0" shapeId="0" xr:uid="{8C0EF28F-21AC-4E0B-BE74-C6F67BCE3D72}">
      <text>
        <r>
          <rPr>
            <sz val="11"/>
            <rFont val="Calibri"/>
            <family val="2"/>
            <charset val="238"/>
          </rPr>
          <t>SZV_F:OnkormanyzatiUtem1</t>
        </r>
      </text>
    </comment>
    <comment ref="Z663" authorId="0" shapeId="0" xr:uid="{27BF3C63-9FD9-4669-B6AC-FD2727A8F833}">
      <text>
        <r>
          <rPr>
            <sz val="11"/>
            <rFont val="Calibri"/>
            <family val="2"/>
            <charset val="238"/>
          </rPr>
          <t>SZV_F:EUUtem1</t>
        </r>
      </text>
    </comment>
    <comment ref="AA663" authorId="0" shapeId="0" xr:uid="{64DD9B74-8FC2-4449-9AB6-DD0DA2190EF1}">
      <text>
        <r>
          <rPr>
            <sz val="11"/>
            <rFont val="Calibri"/>
            <family val="2"/>
            <charset val="238"/>
          </rPr>
          <t>SZV_F:EgyebUtem1</t>
        </r>
      </text>
    </comment>
    <comment ref="AB663" authorId="0" shapeId="0" xr:uid="{5BE6ED5F-7344-4DEB-8A6E-2F029DD9E658}">
      <text>
        <r>
          <rPr>
            <sz val="11"/>
            <rFont val="Calibri"/>
            <family val="2"/>
            <charset val="238"/>
          </rPr>
          <t>SZV_F:HitelKotvenyUtem1</t>
        </r>
      </text>
    </comment>
    <comment ref="AC663" authorId="0" shapeId="0" xr:uid="{DBCF4F71-F44F-40A4-BD44-F61864DE6888}">
      <text>
        <r>
          <rPr>
            <sz val="11"/>
            <rFont val="Calibri"/>
            <family val="2"/>
            <charset val="238"/>
          </rPr>
          <t>SZV_F:OsszesenUtem1</t>
        </r>
      </text>
    </comment>
    <comment ref="AF663" authorId="0" shapeId="0" xr:uid="{E8AC3E4C-A070-4B16-B019-1037C885300F}">
      <text>
        <r>
          <rPr>
            <sz val="11"/>
            <rFont val="Calibri"/>
            <family val="2"/>
            <charset val="238"/>
          </rPr>
          <t>SZV_F:HDUtem2</t>
        </r>
      </text>
    </comment>
    <comment ref="AG663" authorId="0" shapeId="0" xr:uid="{518190CF-848E-4BF1-A357-C146A1DBD0DB}">
      <text>
        <r>
          <rPr>
            <sz val="11"/>
            <rFont val="Calibri"/>
            <family val="2"/>
            <charset val="238"/>
          </rPr>
          <t>SZV_F:ECSUtem2</t>
        </r>
      </text>
    </comment>
    <comment ref="AH663" authorId="0" shapeId="0" xr:uid="{0515C46F-A1F1-463F-8B16-3AF450C05AA3}">
      <text>
        <r>
          <rPr>
            <sz val="11"/>
            <rFont val="Calibri"/>
            <family val="2"/>
            <charset val="238"/>
          </rPr>
          <t>SZV_F:KFHUtem2</t>
        </r>
      </text>
    </comment>
    <comment ref="AI663" authorId="0" shapeId="0" xr:uid="{EE6CF2D1-9D0D-4CF1-812C-B6E6C3316F1F}">
      <text>
        <r>
          <rPr>
            <sz val="11"/>
            <rFont val="Calibri"/>
            <family val="2"/>
            <charset val="238"/>
          </rPr>
          <t>SZV_F:Egyeb_SajatUtem2</t>
        </r>
      </text>
    </comment>
    <comment ref="AJ663" authorId="0" shapeId="0" xr:uid="{1F07F077-BC09-4508-B8D3-9FD418D842B4}">
      <text>
        <r>
          <rPr>
            <sz val="11"/>
            <rFont val="Calibri"/>
            <family val="2"/>
            <charset val="238"/>
          </rPr>
          <t>SZV_F:DijUtem2</t>
        </r>
      </text>
    </comment>
    <comment ref="AK663" authorId="0" shapeId="0" xr:uid="{EFF9C92C-6922-4C5A-824E-BC2156EFD1CA}">
      <text>
        <r>
          <rPr>
            <sz val="11"/>
            <rFont val="Calibri"/>
            <family val="2"/>
            <charset val="238"/>
          </rPr>
          <t>SZV_F:EM_Melleklet1_Utem2</t>
        </r>
      </text>
    </comment>
    <comment ref="AL663" authorId="0" shapeId="0" xr:uid="{8D5F75F8-7FA0-459E-A75D-71E6927B24FD}">
      <text>
        <r>
          <rPr>
            <sz val="11"/>
            <rFont val="Calibri"/>
            <family val="2"/>
            <charset val="238"/>
          </rPr>
          <t>SZV_F:EgyebAllamiUtem2</t>
        </r>
      </text>
    </comment>
    <comment ref="AM663" authorId="0" shapeId="0" xr:uid="{32F4E1A4-1376-4D48-B555-602683EC529E}">
      <text>
        <r>
          <rPr>
            <sz val="11"/>
            <rFont val="Calibri"/>
            <family val="2"/>
            <charset val="238"/>
          </rPr>
          <t>SZV_F:OnkormanyzatiUtem2</t>
        </r>
      </text>
    </comment>
    <comment ref="AN663" authorId="0" shapeId="0" xr:uid="{A0CF5619-1FD3-4174-9B5C-4217BF1070DB}">
      <text>
        <r>
          <rPr>
            <sz val="11"/>
            <rFont val="Calibri"/>
            <family val="2"/>
            <charset val="238"/>
          </rPr>
          <t>SZV_F:EUUtem2</t>
        </r>
      </text>
    </comment>
    <comment ref="AO663" authorId="0" shapeId="0" xr:uid="{5A749CC1-D157-4FEC-A020-001CC1183C15}">
      <text>
        <r>
          <rPr>
            <sz val="11"/>
            <rFont val="Calibri"/>
            <family val="2"/>
            <charset val="238"/>
          </rPr>
          <t>SZV_F:EgyebUtem2</t>
        </r>
      </text>
    </comment>
    <comment ref="AP663" authorId="0" shapeId="0" xr:uid="{D4ADF207-5DA8-4BAF-ADD2-28E3D66BCFD7}">
      <text>
        <r>
          <rPr>
            <sz val="11"/>
            <rFont val="Calibri"/>
            <family val="2"/>
            <charset val="238"/>
          </rPr>
          <t>SZV_F:HitelKotvenyUtem2</t>
        </r>
      </text>
    </comment>
    <comment ref="AQ663" authorId="0" shapeId="0" xr:uid="{48BE595F-31AA-4114-9171-82EE01613579}">
      <text>
        <r>
          <rPr>
            <sz val="11"/>
            <rFont val="Calibri"/>
            <family val="2"/>
            <charset val="238"/>
          </rPr>
          <t>SZV_F:OsszesenUtem2</t>
        </r>
      </text>
    </comment>
    <comment ref="AR663" authorId="0" shapeId="0" xr:uid="{6792B50C-7FCC-4B2A-8BF1-711221D1761F}">
      <text>
        <r>
          <rPr>
            <sz val="11"/>
            <rFont val="Calibri"/>
            <family val="2"/>
            <charset val="238"/>
          </rPr>
          <t>SZV_F:ForrashianyUtem2</t>
        </r>
      </text>
    </comment>
    <comment ref="AU663" authorId="0" shapeId="0" xr:uid="{9F546B38-63CE-4D74-8DCB-96BD06603D74}">
      <text>
        <r>
          <rPr>
            <sz val="11"/>
            <rFont val="Calibri"/>
            <family val="2"/>
            <charset val="238"/>
          </rPr>
          <t>SZV_F:Indokolas</t>
        </r>
      </text>
    </comment>
    <comment ref="AV663" authorId="0" shapeId="0" xr:uid="{BCBE2B60-CE3D-480C-80C1-8AFD6E3A12EB}">
      <text>
        <r>
          <rPr>
            <sz val="11"/>
            <rFont val="Calibri"/>
            <family val="2"/>
            <charset val="238"/>
          </rPr>
          <t>SZV_F:Megjegyzes</t>
        </r>
      </text>
    </comment>
    <comment ref="AW663" authorId="0" shapeId="0" xr:uid="{350F0AA0-4657-4558-A18A-253E0DB4973A}">
      <text>
        <r>
          <rPr>
            <sz val="11"/>
            <rFont val="Calibri"/>
            <family val="2"/>
            <charset val="238"/>
          </rPr>
          <t>SZV_F:FeladatSorszam</t>
        </r>
      </text>
    </comment>
    <comment ref="AY663" authorId="0" shapeId="0" xr:uid="{384CB330-D14C-4651-B50E-E76E4F81C806}">
      <text>
        <r>
          <rPr>
            <sz val="11"/>
            <rFont val="Calibri"/>
            <family val="2"/>
            <charset val="238"/>
          </rPr>
          <t>SZV_F:ISA</t>
        </r>
      </text>
    </comment>
    <comment ref="B664" authorId="0" shapeId="0" xr:uid="{D9AA40E2-30CC-4F72-BB66-79ADAFE13556}">
      <text>
        <r>
          <rPr>
            <sz val="11"/>
            <rFont val="Calibri"/>
            <family val="2"/>
            <charset val="238"/>
          </rPr>
          <t>SZV_F:FontossagiSorrent</t>
        </r>
      </text>
    </comment>
    <comment ref="C664" authorId="0" shapeId="0" xr:uid="{37FC6304-2D0A-41A8-94DE-88D230982E09}">
      <text>
        <r>
          <rPr>
            <sz val="11"/>
            <rFont val="Calibri"/>
            <family val="2"/>
            <charset val="238"/>
          </rPr>
          <t>SZV_F:FeladatKategoria</t>
        </r>
      </text>
    </comment>
    <comment ref="D664" authorId="0" shapeId="0" xr:uid="{E90643A1-9C54-4CD3-8946-8AA0A87D4018}">
      <text>
        <r>
          <rPr>
            <sz val="11"/>
            <rFont val="Calibri"/>
            <family val="2"/>
            <charset val="238"/>
          </rPr>
          <t>SZV_F:FeladatMegnevezes</t>
        </r>
      </text>
    </comment>
    <comment ref="E664" authorId="0" shapeId="0" xr:uid="{9659D14A-75D8-4283-BDF3-ABEA4D8AFD0B}">
      <text>
        <r>
          <rPr>
            <sz val="11"/>
            <rFont val="Calibri"/>
            <family val="2"/>
            <charset val="238"/>
          </rPr>
          <t>SZV_F:ElviEngedelySzam</t>
        </r>
      </text>
    </comment>
    <comment ref="F664" authorId="0" shapeId="0" xr:uid="{B567AC2D-13BC-4306-8506-37FA867F3F50}">
      <text>
        <r>
          <rPr>
            <sz val="11"/>
            <rFont val="Calibri"/>
            <family val="2"/>
            <charset val="238"/>
          </rPr>
          <t>SZV_F:VKR_Kod</t>
        </r>
      </text>
    </comment>
    <comment ref="G664" authorId="0" shapeId="0" xr:uid="{60DDC868-D51F-4B35-AB4D-36A2601EAA7F}">
      <text>
        <r>
          <rPr>
            <sz val="11"/>
            <rFont val="Calibri"/>
            <family val="2"/>
            <charset val="238"/>
          </rPr>
          <t>SZV_F:VKR_Nev</t>
        </r>
      </text>
    </comment>
    <comment ref="H664" authorId="0" shapeId="0" xr:uid="{D3C0BDE1-085C-4BCF-8C3E-C9C07BE52638}">
      <text>
        <r>
          <rPr>
            <sz val="11"/>
            <rFont val="Calibri"/>
            <family val="2"/>
            <charset val="238"/>
          </rPr>
          <t>SZV_F:FeladatAzonosito</t>
        </r>
      </text>
    </comment>
    <comment ref="I664" authorId="0" shapeId="0" xr:uid="{E540E181-2095-4297-BA59-CB0018363043}">
      <text>
        <r>
          <rPr>
            <sz val="11"/>
            <rFont val="Calibri"/>
            <family val="2"/>
            <charset val="238"/>
          </rPr>
          <t>SZV_F:EllatasiTerulet</t>
        </r>
      </text>
    </comment>
    <comment ref="J664" authorId="0" shapeId="0" xr:uid="{1EB107AA-53F3-4B4B-9623-5BAF4C7F5858}">
      <text>
        <r>
          <rPr>
            <sz val="11"/>
            <rFont val="Calibri"/>
            <family val="2"/>
            <charset val="238"/>
          </rPr>
          <t>SZV_F:EllatasertFelelos</t>
        </r>
      </text>
    </comment>
    <comment ref="K664" authorId="0" shapeId="0" xr:uid="{E2EBBCA9-2D06-40CA-911D-612A46F3565F}">
      <text>
        <r>
          <rPr>
            <sz val="11"/>
            <rFont val="Calibri"/>
            <family val="2"/>
            <charset val="238"/>
          </rPr>
          <t>SZV_F:TervezettNettoKoltseg</t>
        </r>
      </text>
    </comment>
    <comment ref="L664" authorId="0" shapeId="0" xr:uid="{A4EC692D-68E5-4A0F-8015-CD98DC7F8C8F}">
      <text>
        <r>
          <rPr>
            <sz val="11"/>
            <rFont val="Calibri"/>
            <family val="2"/>
            <charset val="238"/>
          </rPr>
          <t>SZV_F:IdotartamKezdes</t>
        </r>
      </text>
    </comment>
    <comment ref="M664" authorId="0" shapeId="0" xr:uid="{1A3EE59B-8B65-4C5B-959D-3F844E0168AC}">
      <text>
        <r>
          <rPr>
            <sz val="11"/>
            <rFont val="Calibri"/>
            <family val="2"/>
            <charset val="238"/>
          </rPr>
          <t>SZV_F:IdotartamBefejezes</t>
        </r>
      </text>
    </comment>
    <comment ref="N664" authorId="0" shapeId="0" xr:uid="{5C456E20-4D1B-4F01-A878-549383E2C84C}">
      <text>
        <r>
          <rPr>
            <sz val="11"/>
            <rFont val="Calibri"/>
            <family val="2"/>
            <charset val="238"/>
          </rPr>
          <t>SZV_F:NettoKoltsegUtem1</t>
        </r>
      </text>
    </comment>
    <comment ref="O664" authorId="0" shapeId="0" xr:uid="{43CCB8C8-4C54-43EE-9C69-2CC4EE858322}">
      <text>
        <r>
          <rPr>
            <sz val="11"/>
            <rFont val="Calibri"/>
            <family val="2"/>
            <charset val="238"/>
          </rPr>
          <t>SZV_F:NettoKoltsegUtem2</t>
        </r>
      </text>
    </comment>
    <comment ref="P664" authorId="0" shapeId="0" xr:uid="{73B1FF3A-4482-4710-9C36-340773499C90}">
      <text>
        <r>
          <rPr>
            <sz val="11"/>
            <rFont val="Calibri"/>
            <family val="2"/>
            <charset val="238"/>
          </rPr>
          <t>SZV_F:EM_Melleklet2_KTG</t>
        </r>
      </text>
    </comment>
    <comment ref="R664" authorId="0" shapeId="0" xr:uid="{71117169-6D74-4E63-8B6A-447D2EC7974A}">
      <text>
        <r>
          <rPr>
            <sz val="11"/>
            <rFont val="Calibri"/>
            <family val="2"/>
            <charset val="238"/>
          </rPr>
          <t>SZV_F:HDUtem1</t>
        </r>
      </text>
    </comment>
    <comment ref="S664" authorId="0" shapeId="0" xr:uid="{EF434B92-9594-4148-80B1-05AB7214433A}">
      <text>
        <r>
          <rPr>
            <sz val="11"/>
            <rFont val="Calibri"/>
            <family val="2"/>
            <charset val="238"/>
          </rPr>
          <t>SZV_F:ECSUtem1</t>
        </r>
      </text>
    </comment>
    <comment ref="T664" authorId="0" shapeId="0" xr:uid="{F55A088E-C588-4886-848B-83D9004B98E1}">
      <text>
        <r>
          <rPr>
            <sz val="11"/>
            <rFont val="Calibri"/>
            <family val="2"/>
            <charset val="238"/>
          </rPr>
          <t>SZV_F:KFHUtem1</t>
        </r>
      </text>
    </comment>
    <comment ref="U664" authorId="0" shapeId="0" xr:uid="{0715AA89-A996-405E-B661-3298566F93D1}">
      <text>
        <r>
          <rPr>
            <sz val="11"/>
            <rFont val="Calibri"/>
            <family val="2"/>
            <charset val="238"/>
          </rPr>
          <t>SZV_F:Egyeb_SajatUtem1</t>
        </r>
      </text>
    </comment>
    <comment ref="V664" authorId="0" shapeId="0" xr:uid="{0D8D45D3-8C72-4C91-9D6D-95BA2F011FAA}">
      <text>
        <r>
          <rPr>
            <sz val="11"/>
            <rFont val="Calibri"/>
            <family val="2"/>
            <charset val="238"/>
          </rPr>
          <t>SZV_F:DijUtem1</t>
        </r>
      </text>
    </comment>
    <comment ref="W664" authorId="0" shapeId="0" xr:uid="{9DF9BBD9-2952-4C90-B2B1-6DBDE06CCA65}">
      <text>
        <r>
          <rPr>
            <sz val="11"/>
            <rFont val="Calibri"/>
            <family val="2"/>
            <charset val="238"/>
          </rPr>
          <t>SZV_F:EM_Melleklet1_Utem1</t>
        </r>
      </text>
    </comment>
    <comment ref="X664" authorId="0" shapeId="0" xr:uid="{54F565A8-9BDA-4010-9ECD-3E737CC4DAD8}">
      <text>
        <r>
          <rPr>
            <sz val="11"/>
            <rFont val="Calibri"/>
            <family val="2"/>
            <charset val="238"/>
          </rPr>
          <t>SZV_F:EgyebAllamiUtem1</t>
        </r>
      </text>
    </comment>
    <comment ref="Y664" authorId="0" shapeId="0" xr:uid="{516911AA-2490-41FC-BD51-788887E11D3F}">
      <text>
        <r>
          <rPr>
            <sz val="11"/>
            <rFont val="Calibri"/>
            <family val="2"/>
            <charset val="238"/>
          </rPr>
          <t>SZV_F:OnkormanyzatiUtem1</t>
        </r>
      </text>
    </comment>
    <comment ref="Z664" authorId="0" shapeId="0" xr:uid="{706BBEF0-7A6F-4140-91B1-0B3E2AF128D2}">
      <text>
        <r>
          <rPr>
            <sz val="11"/>
            <rFont val="Calibri"/>
            <family val="2"/>
            <charset val="238"/>
          </rPr>
          <t>SZV_F:EUUtem1</t>
        </r>
      </text>
    </comment>
    <comment ref="AA664" authorId="0" shapeId="0" xr:uid="{C7A72F6C-6C34-41FB-86E0-C84B99CB56B8}">
      <text>
        <r>
          <rPr>
            <sz val="11"/>
            <rFont val="Calibri"/>
            <family val="2"/>
            <charset val="238"/>
          </rPr>
          <t>SZV_F:EgyebUtem1</t>
        </r>
      </text>
    </comment>
    <comment ref="AB664" authorId="0" shapeId="0" xr:uid="{73A99F43-9CD4-4242-83ED-4772AD306A9C}">
      <text>
        <r>
          <rPr>
            <sz val="11"/>
            <rFont val="Calibri"/>
            <family val="2"/>
            <charset val="238"/>
          </rPr>
          <t>SZV_F:HitelKotvenyUtem1</t>
        </r>
      </text>
    </comment>
    <comment ref="AC664" authorId="0" shapeId="0" xr:uid="{3FE65521-2495-4300-809A-B6482698E8BA}">
      <text>
        <r>
          <rPr>
            <sz val="11"/>
            <rFont val="Calibri"/>
            <family val="2"/>
            <charset val="238"/>
          </rPr>
          <t>SZV_F:OsszesenUtem1</t>
        </r>
      </text>
    </comment>
    <comment ref="AF664" authorId="0" shapeId="0" xr:uid="{22C1D138-D134-4C2F-8012-ECA48169B691}">
      <text>
        <r>
          <rPr>
            <sz val="11"/>
            <rFont val="Calibri"/>
            <family val="2"/>
            <charset val="238"/>
          </rPr>
          <t>SZV_F:HDUtem2</t>
        </r>
      </text>
    </comment>
    <comment ref="AG664" authorId="0" shapeId="0" xr:uid="{783C1CB4-D8B2-466C-8F60-CC81584E964B}">
      <text>
        <r>
          <rPr>
            <sz val="11"/>
            <rFont val="Calibri"/>
            <family val="2"/>
            <charset val="238"/>
          </rPr>
          <t>SZV_F:ECSUtem2</t>
        </r>
      </text>
    </comment>
    <comment ref="AH664" authorId="0" shapeId="0" xr:uid="{132DEFAB-6E43-4595-A224-C47980FDC67F}">
      <text>
        <r>
          <rPr>
            <sz val="11"/>
            <rFont val="Calibri"/>
            <family val="2"/>
            <charset val="238"/>
          </rPr>
          <t>SZV_F:KFHUtem2</t>
        </r>
      </text>
    </comment>
    <comment ref="AI664" authorId="0" shapeId="0" xr:uid="{568438F7-D814-47F0-8571-55A5A188FF8D}">
      <text>
        <r>
          <rPr>
            <sz val="11"/>
            <rFont val="Calibri"/>
            <family val="2"/>
            <charset val="238"/>
          </rPr>
          <t>SZV_F:Egyeb_SajatUtem2</t>
        </r>
      </text>
    </comment>
    <comment ref="AJ664" authorId="0" shapeId="0" xr:uid="{8552780A-3442-45C5-9343-B6A65059614C}">
      <text>
        <r>
          <rPr>
            <sz val="11"/>
            <rFont val="Calibri"/>
            <family val="2"/>
            <charset val="238"/>
          </rPr>
          <t>SZV_F:DijUtem2</t>
        </r>
      </text>
    </comment>
    <comment ref="AK664" authorId="0" shapeId="0" xr:uid="{90140E13-37FF-4712-8814-CDE9C70E0997}">
      <text>
        <r>
          <rPr>
            <sz val="11"/>
            <rFont val="Calibri"/>
            <family val="2"/>
            <charset val="238"/>
          </rPr>
          <t>SZV_F:EM_Melleklet1_Utem2</t>
        </r>
      </text>
    </comment>
    <comment ref="AL664" authorId="0" shapeId="0" xr:uid="{B7FA927A-9D53-43AC-88BD-5F6A25AB010F}">
      <text>
        <r>
          <rPr>
            <sz val="11"/>
            <rFont val="Calibri"/>
            <family val="2"/>
            <charset val="238"/>
          </rPr>
          <t>SZV_F:EgyebAllamiUtem2</t>
        </r>
      </text>
    </comment>
    <comment ref="AM664" authorId="0" shapeId="0" xr:uid="{58ED81D2-6ABD-47B1-BC94-E6C0C2C15C81}">
      <text>
        <r>
          <rPr>
            <sz val="11"/>
            <rFont val="Calibri"/>
            <family val="2"/>
            <charset val="238"/>
          </rPr>
          <t>SZV_F:OnkormanyzatiUtem2</t>
        </r>
      </text>
    </comment>
    <comment ref="AN664" authorId="0" shapeId="0" xr:uid="{F075B808-97DC-48E5-9A14-67754A8A2090}">
      <text>
        <r>
          <rPr>
            <sz val="11"/>
            <rFont val="Calibri"/>
            <family val="2"/>
            <charset val="238"/>
          </rPr>
          <t>SZV_F:EUUtem2</t>
        </r>
      </text>
    </comment>
    <comment ref="AO664" authorId="0" shapeId="0" xr:uid="{45BD9944-50A9-4DB4-AB2B-B042657B72B8}">
      <text>
        <r>
          <rPr>
            <sz val="11"/>
            <rFont val="Calibri"/>
            <family val="2"/>
            <charset val="238"/>
          </rPr>
          <t>SZV_F:EgyebUtem2</t>
        </r>
      </text>
    </comment>
    <comment ref="AP664" authorId="0" shapeId="0" xr:uid="{37AFC4EA-B4E0-42F9-A6C7-29E9DB204984}">
      <text>
        <r>
          <rPr>
            <sz val="11"/>
            <rFont val="Calibri"/>
            <family val="2"/>
            <charset val="238"/>
          </rPr>
          <t>SZV_F:HitelKotvenyUtem2</t>
        </r>
      </text>
    </comment>
    <comment ref="AQ664" authorId="0" shapeId="0" xr:uid="{45CD2A02-16A6-4067-BB49-C8DF3C506ECF}">
      <text>
        <r>
          <rPr>
            <sz val="11"/>
            <rFont val="Calibri"/>
            <family val="2"/>
            <charset val="238"/>
          </rPr>
          <t>SZV_F:OsszesenUtem2</t>
        </r>
      </text>
    </comment>
    <comment ref="AR664" authorId="0" shapeId="0" xr:uid="{8B77D57A-E80B-446C-A55A-073C572B65F9}">
      <text>
        <r>
          <rPr>
            <sz val="11"/>
            <rFont val="Calibri"/>
            <family val="2"/>
            <charset val="238"/>
          </rPr>
          <t>SZV_F:ForrashianyUtem2</t>
        </r>
      </text>
    </comment>
    <comment ref="AU664" authorId="0" shapeId="0" xr:uid="{2A68113A-1E25-4C88-B580-A3F32112579C}">
      <text>
        <r>
          <rPr>
            <sz val="11"/>
            <rFont val="Calibri"/>
            <family val="2"/>
            <charset val="238"/>
          </rPr>
          <t>SZV_F:Indokolas</t>
        </r>
      </text>
    </comment>
    <comment ref="AV664" authorId="0" shapeId="0" xr:uid="{7B20331F-4ADC-4568-B4A3-F7A58556C4CA}">
      <text>
        <r>
          <rPr>
            <sz val="11"/>
            <rFont val="Calibri"/>
            <family val="2"/>
            <charset val="238"/>
          </rPr>
          <t>SZV_F:Megjegyzes</t>
        </r>
      </text>
    </comment>
    <comment ref="AW664" authorId="0" shapeId="0" xr:uid="{41D58DC7-D063-41B1-97A0-31B642F4984E}">
      <text>
        <r>
          <rPr>
            <sz val="11"/>
            <rFont val="Calibri"/>
            <family val="2"/>
            <charset val="238"/>
          </rPr>
          <t>SZV_F:FeladatSorszam</t>
        </r>
      </text>
    </comment>
    <comment ref="AY664" authorId="0" shapeId="0" xr:uid="{23453EC6-2323-40C2-BD0A-8B214B6EAD05}">
      <text>
        <r>
          <rPr>
            <sz val="11"/>
            <rFont val="Calibri"/>
            <family val="2"/>
            <charset val="238"/>
          </rPr>
          <t>SZV_F:ISA</t>
        </r>
      </text>
    </comment>
    <comment ref="B665" authorId="0" shapeId="0" xr:uid="{A524052C-5165-4585-9C84-64DE5C203015}">
      <text>
        <r>
          <rPr>
            <sz val="11"/>
            <rFont val="Calibri"/>
            <family val="2"/>
            <charset val="238"/>
          </rPr>
          <t>SZV_F:FontossagiSorrent</t>
        </r>
      </text>
    </comment>
    <comment ref="C665" authorId="0" shapeId="0" xr:uid="{9544BF20-CA61-47B4-82C2-444F07193CBB}">
      <text>
        <r>
          <rPr>
            <sz val="11"/>
            <rFont val="Calibri"/>
            <family val="2"/>
            <charset val="238"/>
          </rPr>
          <t>SZV_F:FeladatKategoria</t>
        </r>
      </text>
    </comment>
    <comment ref="D665" authorId="0" shapeId="0" xr:uid="{CD3D38B2-9723-453B-8B2D-5D7C48132B05}">
      <text>
        <r>
          <rPr>
            <sz val="11"/>
            <rFont val="Calibri"/>
            <family val="2"/>
            <charset val="238"/>
          </rPr>
          <t>SZV_F:FeladatMegnevezes</t>
        </r>
      </text>
    </comment>
    <comment ref="E665" authorId="0" shapeId="0" xr:uid="{2C39ACC1-BB26-43FF-9AD4-B1FADF54111F}">
      <text>
        <r>
          <rPr>
            <sz val="11"/>
            <rFont val="Calibri"/>
            <family val="2"/>
            <charset val="238"/>
          </rPr>
          <t>SZV_F:ElviEngedelySzam</t>
        </r>
      </text>
    </comment>
    <comment ref="F665" authorId="0" shapeId="0" xr:uid="{5D931310-F166-498B-86E8-DB7720AE978D}">
      <text>
        <r>
          <rPr>
            <sz val="11"/>
            <rFont val="Calibri"/>
            <family val="2"/>
            <charset val="238"/>
          </rPr>
          <t>SZV_F:VKR_Kod</t>
        </r>
      </text>
    </comment>
    <comment ref="G665" authorId="0" shapeId="0" xr:uid="{9F4136E7-2B11-4324-9E9D-36415B5316D4}">
      <text>
        <r>
          <rPr>
            <sz val="11"/>
            <rFont val="Calibri"/>
            <family val="2"/>
            <charset val="238"/>
          </rPr>
          <t>SZV_F:VKR_Nev</t>
        </r>
      </text>
    </comment>
    <comment ref="H665" authorId="0" shapeId="0" xr:uid="{10FDB554-6984-4B08-A5A6-185D553D9675}">
      <text>
        <r>
          <rPr>
            <sz val="11"/>
            <rFont val="Calibri"/>
            <family val="2"/>
            <charset val="238"/>
          </rPr>
          <t>SZV_F:FeladatAzonosito</t>
        </r>
      </text>
    </comment>
    <comment ref="I665" authorId="0" shapeId="0" xr:uid="{7FA13E22-1C89-48D1-96C4-074CD884F799}">
      <text>
        <r>
          <rPr>
            <sz val="11"/>
            <rFont val="Calibri"/>
            <family val="2"/>
            <charset val="238"/>
          </rPr>
          <t>SZV_F:EllatasiTerulet</t>
        </r>
      </text>
    </comment>
    <comment ref="J665" authorId="0" shapeId="0" xr:uid="{CE513964-170D-479E-A2F2-7386CA0DBE2E}">
      <text>
        <r>
          <rPr>
            <sz val="11"/>
            <rFont val="Calibri"/>
            <family val="2"/>
            <charset val="238"/>
          </rPr>
          <t>SZV_F:EllatasertFelelos</t>
        </r>
      </text>
    </comment>
    <comment ref="K665" authorId="0" shapeId="0" xr:uid="{4AE77A7F-51D7-40B3-8C7F-27304001B087}">
      <text>
        <r>
          <rPr>
            <sz val="11"/>
            <rFont val="Calibri"/>
            <family val="2"/>
            <charset val="238"/>
          </rPr>
          <t>SZV_F:TervezettNettoKoltseg</t>
        </r>
      </text>
    </comment>
    <comment ref="L665" authorId="0" shapeId="0" xr:uid="{BE47494B-CE25-4167-BF8A-3E2E367D6C9D}">
      <text>
        <r>
          <rPr>
            <sz val="11"/>
            <rFont val="Calibri"/>
            <family val="2"/>
            <charset val="238"/>
          </rPr>
          <t>SZV_F:IdotartamKezdes</t>
        </r>
      </text>
    </comment>
    <comment ref="M665" authorId="0" shapeId="0" xr:uid="{C34E95F2-4526-4938-9ADC-1CF3BBE95C48}">
      <text>
        <r>
          <rPr>
            <sz val="11"/>
            <rFont val="Calibri"/>
            <family val="2"/>
            <charset val="238"/>
          </rPr>
          <t>SZV_F:IdotartamBefejezes</t>
        </r>
      </text>
    </comment>
    <comment ref="N665" authorId="0" shapeId="0" xr:uid="{56527ED6-A326-44A9-9F85-073518B50B4E}">
      <text>
        <r>
          <rPr>
            <sz val="11"/>
            <rFont val="Calibri"/>
            <family val="2"/>
            <charset val="238"/>
          </rPr>
          <t>SZV_F:NettoKoltsegUtem1</t>
        </r>
      </text>
    </comment>
    <comment ref="O665" authorId="0" shapeId="0" xr:uid="{24617EF9-0F0C-459D-805B-D2156CE26097}">
      <text>
        <r>
          <rPr>
            <sz val="11"/>
            <rFont val="Calibri"/>
            <family val="2"/>
            <charset val="238"/>
          </rPr>
          <t>SZV_F:NettoKoltsegUtem2</t>
        </r>
      </text>
    </comment>
    <comment ref="P665" authorId="0" shapeId="0" xr:uid="{49921E63-91F9-4A9C-BFA9-0D0E3DE68349}">
      <text>
        <r>
          <rPr>
            <sz val="11"/>
            <rFont val="Calibri"/>
            <family val="2"/>
            <charset val="238"/>
          </rPr>
          <t>SZV_F:EM_Melleklet2_KTG</t>
        </r>
      </text>
    </comment>
    <comment ref="R665" authorId="0" shapeId="0" xr:uid="{6567392F-B9A9-492C-8D4B-0A22C3B979C5}">
      <text>
        <r>
          <rPr>
            <sz val="11"/>
            <rFont val="Calibri"/>
            <family val="2"/>
            <charset val="238"/>
          </rPr>
          <t>SZV_F:HDUtem1</t>
        </r>
      </text>
    </comment>
    <comment ref="S665" authorId="0" shapeId="0" xr:uid="{5598DD60-FDD1-4C25-B994-0931A23E186B}">
      <text>
        <r>
          <rPr>
            <sz val="11"/>
            <rFont val="Calibri"/>
            <family val="2"/>
            <charset val="238"/>
          </rPr>
          <t>SZV_F:ECSUtem1</t>
        </r>
      </text>
    </comment>
    <comment ref="T665" authorId="0" shapeId="0" xr:uid="{B69881E6-457A-44CE-BB92-5372A541569C}">
      <text>
        <r>
          <rPr>
            <sz val="11"/>
            <rFont val="Calibri"/>
            <family val="2"/>
            <charset val="238"/>
          </rPr>
          <t>SZV_F:KFHUtem1</t>
        </r>
      </text>
    </comment>
    <comment ref="U665" authorId="0" shapeId="0" xr:uid="{01244D7E-C358-4740-97F0-75F735D6B3F1}">
      <text>
        <r>
          <rPr>
            <sz val="11"/>
            <rFont val="Calibri"/>
            <family val="2"/>
            <charset val="238"/>
          </rPr>
          <t>SZV_F:Egyeb_SajatUtem1</t>
        </r>
      </text>
    </comment>
    <comment ref="V665" authorId="0" shapeId="0" xr:uid="{A4ACA408-19A4-4A0C-B6EF-24A71D46F74A}">
      <text>
        <r>
          <rPr>
            <sz val="11"/>
            <rFont val="Calibri"/>
            <family val="2"/>
            <charset val="238"/>
          </rPr>
          <t>SZV_F:DijUtem1</t>
        </r>
      </text>
    </comment>
    <comment ref="W665" authorId="0" shapeId="0" xr:uid="{FABA1D62-9B25-41A8-B59A-6F233268EBEE}">
      <text>
        <r>
          <rPr>
            <sz val="11"/>
            <rFont val="Calibri"/>
            <family val="2"/>
            <charset val="238"/>
          </rPr>
          <t>SZV_F:EM_Melleklet1_Utem1</t>
        </r>
      </text>
    </comment>
    <comment ref="X665" authorId="0" shapeId="0" xr:uid="{61E2BA6F-4C32-4719-A115-22BF34ECCCB2}">
      <text>
        <r>
          <rPr>
            <sz val="11"/>
            <rFont val="Calibri"/>
            <family val="2"/>
            <charset val="238"/>
          </rPr>
          <t>SZV_F:EgyebAllamiUtem1</t>
        </r>
      </text>
    </comment>
    <comment ref="Y665" authorId="0" shapeId="0" xr:uid="{BA42820A-D056-4333-8864-445F78F62FCA}">
      <text>
        <r>
          <rPr>
            <sz val="11"/>
            <rFont val="Calibri"/>
            <family val="2"/>
            <charset val="238"/>
          </rPr>
          <t>SZV_F:OnkormanyzatiUtem1</t>
        </r>
      </text>
    </comment>
    <comment ref="Z665" authorId="0" shapeId="0" xr:uid="{885D52E8-6266-47CF-BD32-2E228881C37F}">
      <text>
        <r>
          <rPr>
            <sz val="11"/>
            <rFont val="Calibri"/>
            <family val="2"/>
            <charset val="238"/>
          </rPr>
          <t>SZV_F:EUUtem1</t>
        </r>
      </text>
    </comment>
    <comment ref="AA665" authorId="0" shapeId="0" xr:uid="{486ABE52-009E-4FC2-8D59-26E394C44210}">
      <text>
        <r>
          <rPr>
            <sz val="11"/>
            <rFont val="Calibri"/>
            <family val="2"/>
            <charset val="238"/>
          </rPr>
          <t>SZV_F:EgyebUtem1</t>
        </r>
      </text>
    </comment>
    <comment ref="AB665" authorId="0" shapeId="0" xr:uid="{C07E5F1F-9431-4B9E-9D6A-7C521CB79CF4}">
      <text>
        <r>
          <rPr>
            <sz val="11"/>
            <rFont val="Calibri"/>
            <family val="2"/>
            <charset val="238"/>
          </rPr>
          <t>SZV_F:HitelKotvenyUtem1</t>
        </r>
      </text>
    </comment>
    <comment ref="AC665" authorId="0" shapeId="0" xr:uid="{F0C0BD4A-CCC9-408F-B53A-51B815EAF33E}">
      <text>
        <r>
          <rPr>
            <sz val="11"/>
            <rFont val="Calibri"/>
            <family val="2"/>
            <charset val="238"/>
          </rPr>
          <t>SZV_F:OsszesenUtem1</t>
        </r>
      </text>
    </comment>
    <comment ref="AF665" authorId="0" shapeId="0" xr:uid="{408A3AB1-836B-4C2D-BAE5-3173FF543080}">
      <text>
        <r>
          <rPr>
            <sz val="11"/>
            <rFont val="Calibri"/>
            <family val="2"/>
            <charset val="238"/>
          </rPr>
          <t>SZV_F:HDUtem2</t>
        </r>
      </text>
    </comment>
    <comment ref="AG665" authorId="0" shapeId="0" xr:uid="{558BBBDB-C9E5-49D0-9053-59BBA004C066}">
      <text>
        <r>
          <rPr>
            <sz val="11"/>
            <rFont val="Calibri"/>
            <family val="2"/>
            <charset val="238"/>
          </rPr>
          <t>SZV_F:ECSUtem2</t>
        </r>
      </text>
    </comment>
    <comment ref="AH665" authorId="0" shapeId="0" xr:uid="{68CEA085-183A-49DD-A72C-9B8E0232F426}">
      <text>
        <r>
          <rPr>
            <sz val="11"/>
            <rFont val="Calibri"/>
            <family val="2"/>
            <charset val="238"/>
          </rPr>
          <t>SZV_F:KFHUtem2</t>
        </r>
      </text>
    </comment>
    <comment ref="AI665" authorId="0" shapeId="0" xr:uid="{E46B8547-83DF-4275-AB20-C0183CC9AC7A}">
      <text>
        <r>
          <rPr>
            <sz val="11"/>
            <rFont val="Calibri"/>
            <family val="2"/>
            <charset val="238"/>
          </rPr>
          <t>SZV_F:Egyeb_SajatUtem2</t>
        </r>
      </text>
    </comment>
    <comment ref="AJ665" authorId="0" shapeId="0" xr:uid="{7BBF363D-A2C3-4904-9059-54ACBAA691F8}">
      <text>
        <r>
          <rPr>
            <sz val="11"/>
            <rFont val="Calibri"/>
            <family val="2"/>
            <charset val="238"/>
          </rPr>
          <t>SZV_F:DijUtem2</t>
        </r>
      </text>
    </comment>
    <comment ref="AK665" authorId="0" shapeId="0" xr:uid="{D787EE53-7CEA-407C-8AFD-64259F2C1A1D}">
      <text>
        <r>
          <rPr>
            <sz val="11"/>
            <rFont val="Calibri"/>
            <family val="2"/>
            <charset val="238"/>
          </rPr>
          <t>SZV_F:EM_Melleklet1_Utem2</t>
        </r>
      </text>
    </comment>
    <comment ref="AL665" authorId="0" shapeId="0" xr:uid="{7987026F-24DC-49FB-8131-7B0731312B67}">
      <text>
        <r>
          <rPr>
            <sz val="11"/>
            <rFont val="Calibri"/>
            <family val="2"/>
            <charset val="238"/>
          </rPr>
          <t>SZV_F:EgyebAllamiUtem2</t>
        </r>
      </text>
    </comment>
    <comment ref="AM665" authorId="0" shapeId="0" xr:uid="{234C2A13-745D-45B6-AB7D-1620DAC84F32}">
      <text>
        <r>
          <rPr>
            <sz val="11"/>
            <rFont val="Calibri"/>
            <family val="2"/>
            <charset val="238"/>
          </rPr>
          <t>SZV_F:OnkormanyzatiUtem2</t>
        </r>
      </text>
    </comment>
    <comment ref="AN665" authorId="0" shapeId="0" xr:uid="{C8F21A12-71E1-478C-B46D-6DBB0F134FAF}">
      <text>
        <r>
          <rPr>
            <sz val="11"/>
            <rFont val="Calibri"/>
            <family val="2"/>
            <charset val="238"/>
          </rPr>
          <t>SZV_F:EUUtem2</t>
        </r>
      </text>
    </comment>
    <comment ref="AO665" authorId="0" shapeId="0" xr:uid="{13D5B615-38B1-46ED-9867-441FC114DB4A}">
      <text>
        <r>
          <rPr>
            <sz val="11"/>
            <rFont val="Calibri"/>
            <family val="2"/>
            <charset val="238"/>
          </rPr>
          <t>SZV_F:EgyebUtem2</t>
        </r>
      </text>
    </comment>
    <comment ref="AP665" authorId="0" shapeId="0" xr:uid="{1D71A182-08E1-4B43-82E0-707F675D41F0}">
      <text>
        <r>
          <rPr>
            <sz val="11"/>
            <rFont val="Calibri"/>
            <family val="2"/>
            <charset val="238"/>
          </rPr>
          <t>SZV_F:HitelKotvenyUtem2</t>
        </r>
      </text>
    </comment>
    <comment ref="AQ665" authorId="0" shapeId="0" xr:uid="{82787F4D-5F15-4144-9632-CAFFBA0A2AFF}">
      <text>
        <r>
          <rPr>
            <sz val="11"/>
            <rFont val="Calibri"/>
            <family val="2"/>
            <charset val="238"/>
          </rPr>
          <t>SZV_F:OsszesenUtem2</t>
        </r>
      </text>
    </comment>
    <comment ref="AR665" authorId="0" shapeId="0" xr:uid="{322F06D2-5EF8-4DA4-8C25-FBE6BBB30B88}">
      <text>
        <r>
          <rPr>
            <sz val="11"/>
            <rFont val="Calibri"/>
            <family val="2"/>
            <charset val="238"/>
          </rPr>
          <t>SZV_F:ForrashianyUtem2</t>
        </r>
      </text>
    </comment>
    <comment ref="AU665" authorId="0" shapeId="0" xr:uid="{610F13BD-64FD-4D73-9FFB-03265A70554F}">
      <text>
        <r>
          <rPr>
            <sz val="11"/>
            <rFont val="Calibri"/>
            <family val="2"/>
            <charset val="238"/>
          </rPr>
          <t>SZV_F:Indokolas</t>
        </r>
      </text>
    </comment>
    <comment ref="AV665" authorId="0" shapeId="0" xr:uid="{E08D47CD-BFCB-4765-B7A0-6168DA4782C9}">
      <text>
        <r>
          <rPr>
            <sz val="11"/>
            <rFont val="Calibri"/>
            <family val="2"/>
            <charset val="238"/>
          </rPr>
          <t>SZV_F:Megjegyzes</t>
        </r>
      </text>
    </comment>
    <comment ref="AW665" authorId="0" shapeId="0" xr:uid="{61C4084B-D6E5-441F-A2A4-40B47B4FEF93}">
      <text>
        <r>
          <rPr>
            <sz val="11"/>
            <rFont val="Calibri"/>
            <family val="2"/>
            <charset val="238"/>
          </rPr>
          <t>SZV_F:FeladatSorszam</t>
        </r>
      </text>
    </comment>
    <comment ref="AY665" authorId="0" shapeId="0" xr:uid="{40B633D1-ADED-4840-A69B-49644D7E3180}">
      <text>
        <r>
          <rPr>
            <sz val="11"/>
            <rFont val="Calibri"/>
            <family val="2"/>
            <charset val="238"/>
          </rPr>
          <t>SZV_F:ISA</t>
        </r>
      </text>
    </comment>
    <comment ref="B666" authorId="0" shapeId="0" xr:uid="{F5DBF5D8-0274-4CE1-999A-ED4B1CF57624}">
      <text>
        <r>
          <rPr>
            <sz val="11"/>
            <rFont val="Calibri"/>
            <family val="2"/>
            <charset val="238"/>
          </rPr>
          <t>SZV_F:FontossagiSorrent</t>
        </r>
      </text>
    </comment>
    <comment ref="C666" authorId="0" shapeId="0" xr:uid="{56A545A5-DAB2-487D-8DA2-8A0E6939ACFC}">
      <text>
        <r>
          <rPr>
            <sz val="11"/>
            <rFont val="Calibri"/>
            <family val="2"/>
            <charset val="238"/>
          </rPr>
          <t>SZV_F:FeladatKategoria</t>
        </r>
      </text>
    </comment>
    <comment ref="D666" authorId="0" shapeId="0" xr:uid="{A2080D2D-E095-4A19-81B8-E88EDB992DFF}">
      <text>
        <r>
          <rPr>
            <sz val="11"/>
            <rFont val="Calibri"/>
            <family val="2"/>
            <charset val="238"/>
          </rPr>
          <t>SZV_F:FeladatMegnevezes</t>
        </r>
      </text>
    </comment>
    <comment ref="E666" authorId="0" shapeId="0" xr:uid="{2235C264-07A8-427A-8E65-8574BC8FCA96}">
      <text>
        <r>
          <rPr>
            <sz val="11"/>
            <rFont val="Calibri"/>
            <family val="2"/>
            <charset val="238"/>
          </rPr>
          <t>SZV_F:ElviEngedelySzam</t>
        </r>
      </text>
    </comment>
    <comment ref="F666" authorId="0" shapeId="0" xr:uid="{A7643AEA-5757-4390-A1F9-9B3CC8CF72C9}">
      <text>
        <r>
          <rPr>
            <sz val="11"/>
            <rFont val="Calibri"/>
            <family val="2"/>
            <charset val="238"/>
          </rPr>
          <t>SZV_F:VKR_Kod</t>
        </r>
      </text>
    </comment>
    <comment ref="G666" authorId="0" shapeId="0" xr:uid="{AA986B73-6EE1-4C2E-ADF0-3BCE00D07647}">
      <text>
        <r>
          <rPr>
            <sz val="11"/>
            <rFont val="Calibri"/>
            <family val="2"/>
            <charset val="238"/>
          </rPr>
          <t>SZV_F:VKR_Nev</t>
        </r>
      </text>
    </comment>
    <comment ref="H666" authorId="0" shapeId="0" xr:uid="{93BFBEB0-CB7D-469A-85A0-EB89140E1889}">
      <text>
        <r>
          <rPr>
            <sz val="11"/>
            <rFont val="Calibri"/>
            <family val="2"/>
            <charset val="238"/>
          </rPr>
          <t>SZV_F:FeladatAzonosito</t>
        </r>
      </text>
    </comment>
    <comment ref="I666" authorId="0" shapeId="0" xr:uid="{C608EB21-FD30-4CA0-BB8D-2EC9A7B49E64}">
      <text>
        <r>
          <rPr>
            <sz val="11"/>
            <rFont val="Calibri"/>
            <family val="2"/>
            <charset val="238"/>
          </rPr>
          <t>SZV_F:EllatasiTerulet</t>
        </r>
      </text>
    </comment>
    <comment ref="J666" authorId="0" shapeId="0" xr:uid="{9653E327-F465-4018-B0CB-D1C4A2C468D6}">
      <text>
        <r>
          <rPr>
            <sz val="11"/>
            <rFont val="Calibri"/>
            <family val="2"/>
            <charset val="238"/>
          </rPr>
          <t>SZV_F:EllatasertFelelos</t>
        </r>
      </text>
    </comment>
    <comment ref="K666" authorId="0" shapeId="0" xr:uid="{B67BE6D0-9CB0-4922-990B-9076E2DD19C0}">
      <text>
        <r>
          <rPr>
            <sz val="11"/>
            <rFont val="Calibri"/>
            <family val="2"/>
            <charset val="238"/>
          </rPr>
          <t>SZV_F:TervezettNettoKoltseg</t>
        </r>
      </text>
    </comment>
    <comment ref="L666" authorId="0" shapeId="0" xr:uid="{782876BF-F556-4736-A3F6-B69C541051BD}">
      <text>
        <r>
          <rPr>
            <sz val="11"/>
            <rFont val="Calibri"/>
            <family val="2"/>
            <charset val="238"/>
          </rPr>
          <t>SZV_F:IdotartamKezdes</t>
        </r>
      </text>
    </comment>
    <comment ref="M666" authorId="0" shapeId="0" xr:uid="{42D91F18-319A-4B34-85DD-86329464D789}">
      <text>
        <r>
          <rPr>
            <sz val="11"/>
            <rFont val="Calibri"/>
            <family val="2"/>
            <charset val="238"/>
          </rPr>
          <t>SZV_F:IdotartamBefejezes</t>
        </r>
      </text>
    </comment>
    <comment ref="N666" authorId="0" shapeId="0" xr:uid="{B2106ED3-76F5-4886-9E4C-FB6D64704CB1}">
      <text>
        <r>
          <rPr>
            <sz val="11"/>
            <rFont val="Calibri"/>
            <family val="2"/>
            <charset val="238"/>
          </rPr>
          <t>SZV_F:NettoKoltsegUtem1</t>
        </r>
      </text>
    </comment>
    <comment ref="O666" authorId="0" shapeId="0" xr:uid="{6900488A-E80C-444C-8DED-716AC6902EC5}">
      <text>
        <r>
          <rPr>
            <sz val="11"/>
            <rFont val="Calibri"/>
            <family val="2"/>
            <charset val="238"/>
          </rPr>
          <t>SZV_F:NettoKoltsegUtem2</t>
        </r>
      </text>
    </comment>
    <comment ref="P666" authorId="0" shapeId="0" xr:uid="{7B36ED21-73BC-4A3E-ACD8-AD380FE659B4}">
      <text>
        <r>
          <rPr>
            <sz val="11"/>
            <rFont val="Calibri"/>
            <family val="2"/>
            <charset val="238"/>
          </rPr>
          <t>SZV_F:EM_Melleklet2_KTG</t>
        </r>
      </text>
    </comment>
    <comment ref="R666" authorId="0" shapeId="0" xr:uid="{18423D73-AE79-4BFF-B691-09E9988E7BB7}">
      <text>
        <r>
          <rPr>
            <sz val="11"/>
            <rFont val="Calibri"/>
            <family val="2"/>
            <charset val="238"/>
          </rPr>
          <t>SZV_F:HDUtem1</t>
        </r>
      </text>
    </comment>
    <comment ref="S666" authorId="0" shapeId="0" xr:uid="{F74306D1-FF5F-4390-B889-B1EF9DF64567}">
      <text>
        <r>
          <rPr>
            <sz val="11"/>
            <rFont val="Calibri"/>
            <family val="2"/>
            <charset val="238"/>
          </rPr>
          <t>SZV_F:ECSUtem1</t>
        </r>
      </text>
    </comment>
    <comment ref="T666" authorId="0" shapeId="0" xr:uid="{B494A4B4-6B6C-428A-B34A-20F82E78564B}">
      <text>
        <r>
          <rPr>
            <sz val="11"/>
            <rFont val="Calibri"/>
            <family val="2"/>
            <charset val="238"/>
          </rPr>
          <t>SZV_F:KFHUtem1</t>
        </r>
      </text>
    </comment>
    <comment ref="U666" authorId="0" shapeId="0" xr:uid="{F19F40F0-1EDC-4BC8-B4EB-F8ADC53BC2B0}">
      <text>
        <r>
          <rPr>
            <sz val="11"/>
            <rFont val="Calibri"/>
            <family val="2"/>
            <charset val="238"/>
          </rPr>
          <t>SZV_F:Egyeb_SajatUtem1</t>
        </r>
      </text>
    </comment>
    <comment ref="V666" authorId="0" shapeId="0" xr:uid="{87E20D14-3BBA-43B4-BF9B-0DE338533012}">
      <text>
        <r>
          <rPr>
            <sz val="11"/>
            <rFont val="Calibri"/>
            <family val="2"/>
            <charset val="238"/>
          </rPr>
          <t>SZV_F:DijUtem1</t>
        </r>
      </text>
    </comment>
    <comment ref="W666" authorId="0" shapeId="0" xr:uid="{C923A9FA-81BC-4E06-A481-7D16B059FE86}">
      <text>
        <r>
          <rPr>
            <sz val="11"/>
            <rFont val="Calibri"/>
            <family val="2"/>
            <charset val="238"/>
          </rPr>
          <t>SZV_F:EM_Melleklet1_Utem1</t>
        </r>
      </text>
    </comment>
    <comment ref="X666" authorId="0" shapeId="0" xr:uid="{6B9C9D47-D314-463B-9B8C-A7CD84E824A7}">
      <text>
        <r>
          <rPr>
            <sz val="11"/>
            <rFont val="Calibri"/>
            <family val="2"/>
            <charset val="238"/>
          </rPr>
          <t>SZV_F:EgyebAllamiUtem1</t>
        </r>
      </text>
    </comment>
    <comment ref="Y666" authorId="0" shapeId="0" xr:uid="{2D00DDD8-3E73-41FE-9144-F416CBD410C9}">
      <text>
        <r>
          <rPr>
            <sz val="11"/>
            <rFont val="Calibri"/>
            <family val="2"/>
            <charset val="238"/>
          </rPr>
          <t>SZV_F:OnkormanyzatiUtem1</t>
        </r>
      </text>
    </comment>
    <comment ref="Z666" authorId="0" shapeId="0" xr:uid="{382C3DE0-3AE1-46A9-A5E2-999EE8F353AD}">
      <text>
        <r>
          <rPr>
            <sz val="11"/>
            <rFont val="Calibri"/>
            <family val="2"/>
            <charset val="238"/>
          </rPr>
          <t>SZV_F:EUUtem1</t>
        </r>
      </text>
    </comment>
    <comment ref="AA666" authorId="0" shapeId="0" xr:uid="{6C2C9E52-D7A4-4EC7-954A-B48574B9B025}">
      <text>
        <r>
          <rPr>
            <sz val="11"/>
            <rFont val="Calibri"/>
            <family val="2"/>
            <charset val="238"/>
          </rPr>
          <t>SZV_F:EgyebUtem1</t>
        </r>
      </text>
    </comment>
    <comment ref="AB666" authorId="0" shapeId="0" xr:uid="{846B917A-DCC4-4694-9015-D27A870F2035}">
      <text>
        <r>
          <rPr>
            <sz val="11"/>
            <rFont val="Calibri"/>
            <family val="2"/>
            <charset val="238"/>
          </rPr>
          <t>SZV_F:HitelKotvenyUtem1</t>
        </r>
      </text>
    </comment>
    <comment ref="AC666" authorId="0" shapeId="0" xr:uid="{56EF1F98-0E59-496A-88B8-EDAB87CC7A5C}">
      <text>
        <r>
          <rPr>
            <sz val="11"/>
            <rFont val="Calibri"/>
            <family val="2"/>
            <charset val="238"/>
          </rPr>
          <t>SZV_F:OsszesenUtem1</t>
        </r>
      </text>
    </comment>
    <comment ref="AF666" authorId="0" shapeId="0" xr:uid="{3D74B148-0C78-4D19-80E3-98B31DB47A0B}">
      <text>
        <r>
          <rPr>
            <sz val="11"/>
            <rFont val="Calibri"/>
            <family val="2"/>
            <charset val="238"/>
          </rPr>
          <t>SZV_F:HDUtem2</t>
        </r>
      </text>
    </comment>
    <comment ref="AG666" authorId="0" shapeId="0" xr:uid="{50C93A60-1BBA-4CFA-B1D6-7A801B57E2D5}">
      <text>
        <r>
          <rPr>
            <sz val="11"/>
            <rFont val="Calibri"/>
            <family val="2"/>
            <charset val="238"/>
          </rPr>
          <t>SZV_F:ECSUtem2</t>
        </r>
      </text>
    </comment>
    <comment ref="AH666" authorId="0" shapeId="0" xr:uid="{0DCE0F40-5930-4938-B9AB-269FA9E7B6DF}">
      <text>
        <r>
          <rPr>
            <sz val="11"/>
            <rFont val="Calibri"/>
            <family val="2"/>
            <charset val="238"/>
          </rPr>
          <t>SZV_F:KFHUtem2</t>
        </r>
      </text>
    </comment>
    <comment ref="AI666" authorId="0" shapeId="0" xr:uid="{940DD3FA-F5CF-4CBE-B908-ECE6DE84522A}">
      <text>
        <r>
          <rPr>
            <sz val="11"/>
            <rFont val="Calibri"/>
            <family val="2"/>
            <charset val="238"/>
          </rPr>
          <t>SZV_F:Egyeb_SajatUtem2</t>
        </r>
      </text>
    </comment>
    <comment ref="AJ666" authorId="0" shapeId="0" xr:uid="{1729DA77-1BC7-47E2-92EF-2420B547D8A9}">
      <text>
        <r>
          <rPr>
            <sz val="11"/>
            <rFont val="Calibri"/>
            <family val="2"/>
            <charset val="238"/>
          </rPr>
          <t>SZV_F:DijUtem2</t>
        </r>
      </text>
    </comment>
    <comment ref="AK666" authorId="0" shapeId="0" xr:uid="{1451BD08-65BE-498B-8EBC-A559DEDD7023}">
      <text>
        <r>
          <rPr>
            <sz val="11"/>
            <rFont val="Calibri"/>
            <family val="2"/>
            <charset val="238"/>
          </rPr>
          <t>SZV_F:EM_Melleklet1_Utem2</t>
        </r>
      </text>
    </comment>
    <comment ref="AL666" authorId="0" shapeId="0" xr:uid="{7AC3A2CD-86B4-4480-8C7C-8AE85E209B03}">
      <text>
        <r>
          <rPr>
            <sz val="11"/>
            <rFont val="Calibri"/>
            <family val="2"/>
            <charset val="238"/>
          </rPr>
          <t>SZV_F:EgyebAllamiUtem2</t>
        </r>
      </text>
    </comment>
    <comment ref="AM666" authorId="0" shapeId="0" xr:uid="{4520D6A5-6FC5-4AAA-B08C-8258E8452EE6}">
      <text>
        <r>
          <rPr>
            <sz val="11"/>
            <rFont val="Calibri"/>
            <family val="2"/>
            <charset val="238"/>
          </rPr>
          <t>SZV_F:OnkormanyzatiUtem2</t>
        </r>
      </text>
    </comment>
    <comment ref="AN666" authorId="0" shapeId="0" xr:uid="{306EAC02-5F0E-4412-9D17-4C39182301BC}">
      <text>
        <r>
          <rPr>
            <sz val="11"/>
            <rFont val="Calibri"/>
            <family val="2"/>
            <charset val="238"/>
          </rPr>
          <t>SZV_F:EUUtem2</t>
        </r>
      </text>
    </comment>
    <comment ref="AO666" authorId="0" shapeId="0" xr:uid="{0A286785-4950-480D-9654-442DBB9581B8}">
      <text>
        <r>
          <rPr>
            <sz val="11"/>
            <rFont val="Calibri"/>
            <family val="2"/>
            <charset val="238"/>
          </rPr>
          <t>SZV_F:EgyebUtem2</t>
        </r>
      </text>
    </comment>
    <comment ref="AP666" authorId="0" shapeId="0" xr:uid="{BE3CB3B4-719A-4516-9C65-814331A1CC72}">
      <text>
        <r>
          <rPr>
            <sz val="11"/>
            <rFont val="Calibri"/>
            <family val="2"/>
            <charset val="238"/>
          </rPr>
          <t>SZV_F:HitelKotvenyUtem2</t>
        </r>
      </text>
    </comment>
    <comment ref="AQ666" authorId="0" shapeId="0" xr:uid="{A25A1A93-9207-438E-AC09-B02AF11D0F5E}">
      <text>
        <r>
          <rPr>
            <sz val="11"/>
            <rFont val="Calibri"/>
            <family val="2"/>
            <charset val="238"/>
          </rPr>
          <t>SZV_F:OsszesenUtem2</t>
        </r>
      </text>
    </comment>
    <comment ref="AR666" authorId="0" shapeId="0" xr:uid="{3B89724F-3116-4D87-9CCF-CFC2B829AEE5}">
      <text>
        <r>
          <rPr>
            <sz val="11"/>
            <rFont val="Calibri"/>
            <family val="2"/>
            <charset val="238"/>
          </rPr>
          <t>SZV_F:ForrashianyUtem2</t>
        </r>
      </text>
    </comment>
    <comment ref="AU666" authorId="0" shapeId="0" xr:uid="{A71ACB97-9958-480A-8776-7B2D41554BD7}">
      <text>
        <r>
          <rPr>
            <sz val="11"/>
            <rFont val="Calibri"/>
            <family val="2"/>
            <charset val="238"/>
          </rPr>
          <t>SZV_F:Indokolas</t>
        </r>
      </text>
    </comment>
    <comment ref="AV666" authorId="0" shapeId="0" xr:uid="{3D873B6E-F635-4E83-9AA7-1CC481382321}">
      <text>
        <r>
          <rPr>
            <sz val="11"/>
            <rFont val="Calibri"/>
            <family val="2"/>
            <charset val="238"/>
          </rPr>
          <t>SZV_F:Megjegyzes</t>
        </r>
      </text>
    </comment>
    <comment ref="AW666" authorId="0" shapeId="0" xr:uid="{7DF0B4C6-62B3-4DAD-8A03-771D44509619}">
      <text>
        <r>
          <rPr>
            <sz val="11"/>
            <rFont val="Calibri"/>
            <family val="2"/>
            <charset val="238"/>
          </rPr>
          <t>SZV_F:FeladatSorszam</t>
        </r>
      </text>
    </comment>
    <comment ref="AY666" authorId="0" shapeId="0" xr:uid="{7C3A3CC8-099A-4CA9-A62E-5A26C5D0D778}">
      <text>
        <r>
          <rPr>
            <sz val="11"/>
            <rFont val="Calibri"/>
            <family val="2"/>
            <charset val="238"/>
          </rPr>
          <t>SZV_F:ISA</t>
        </r>
      </text>
    </comment>
    <comment ref="B667" authorId="0" shapeId="0" xr:uid="{507C2B26-BAE5-423B-B6C8-4F53D5CA3328}">
      <text>
        <r>
          <rPr>
            <sz val="11"/>
            <rFont val="Calibri"/>
            <family val="2"/>
            <charset val="238"/>
          </rPr>
          <t>SZV_F:FontossagiSorrent</t>
        </r>
      </text>
    </comment>
    <comment ref="C667" authorId="0" shapeId="0" xr:uid="{984A539D-9F68-4087-9A18-75514F259610}">
      <text>
        <r>
          <rPr>
            <sz val="11"/>
            <rFont val="Calibri"/>
            <family val="2"/>
            <charset val="238"/>
          </rPr>
          <t>SZV_F:FeladatKategoria</t>
        </r>
      </text>
    </comment>
    <comment ref="D667" authorId="0" shapeId="0" xr:uid="{03A487BD-A2DE-42A3-AC81-AE9DCA589DA2}">
      <text>
        <r>
          <rPr>
            <sz val="11"/>
            <rFont val="Calibri"/>
            <family val="2"/>
            <charset val="238"/>
          </rPr>
          <t>SZV_F:FeladatMegnevezes</t>
        </r>
      </text>
    </comment>
    <comment ref="E667" authorId="0" shapeId="0" xr:uid="{5292EE15-5F46-4534-B2A9-D1F164AAC501}">
      <text>
        <r>
          <rPr>
            <sz val="11"/>
            <rFont val="Calibri"/>
            <family val="2"/>
            <charset val="238"/>
          </rPr>
          <t>SZV_F:ElviEngedelySzam</t>
        </r>
      </text>
    </comment>
    <comment ref="F667" authorId="0" shapeId="0" xr:uid="{139D9982-2A78-4664-B2D8-94F52D723CA5}">
      <text>
        <r>
          <rPr>
            <sz val="11"/>
            <rFont val="Calibri"/>
            <family val="2"/>
            <charset val="238"/>
          </rPr>
          <t>SZV_F:VKR_Kod</t>
        </r>
      </text>
    </comment>
    <comment ref="G667" authorId="0" shapeId="0" xr:uid="{D52EB7E5-3CF2-41D4-B42C-D28E69E4E111}">
      <text>
        <r>
          <rPr>
            <sz val="11"/>
            <rFont val="Calibri"/>
            <family val="2"/>
            <charset val="238"/>
          </rPr>
          <t>SZV_F:VKR_Nev</t>
        </r>
      </text>
    </comment>
    <comment ref="H667" authorId="0" shapeId="0" xr:uid="{D969356D-2234-4EC1-83E1-B045077EFA20}">
      <text>
        <r>
          <rPr>
            <sz val="11"/>
            <rFont val="Calibri"/>
            <family val="2"/>
            <charset val="238"/>
          </rPr>
          <t>SZV_F:FeladatAzonosito</t>
        </r>
      </text>
    </comment>
    <comment ref="I667" authorId="0" shapeId="0" xr:uid="{AFBD6578-7C51-4D07-BBE6-5E3EC72161C3}">
      <text>
        <r>
          <rPr>
            <sz val="11"/>
            <rFont val="Calibri"/>
            <family val="2"/>
            <charset val="238"/>
          </rPr>
          <t>SZV_F:EllatasiTerulet</t>
        </r>
      </text>
    </comment>
    <comment ref="J667" authorId="0" shapeId="0" xr:uid="{D62015EB-BB93-4498-B3B1-CCA919241D40}">
      <text>
        <r>
          <rPr>
            <sz val="11"/>
            <rFont val="Calibri"/>
            <family val="2"/>
            <charset val="238"/>
          </rPr>
          <t>SZV_F:EllatasertFelelos</t>
        </r>
      </text>
    </comment>
    <comment ref="K667" authorId="0" shapeId="0" xr:uid="{EDB069BF-B1CC-45D3-AC0A-B3D07835672B}">
      <text>
        <r>
          <rPr>
            <sz val="11"/>
            <rFont val="Calibri"/>
            <family val="2"/>
            <charset val="238"/>
          </rPr>
          <t>SZV_F:TervezettNettoKoltseg</t>
        </r>
      </text>
    </comment>
    <comment ref="L667" authorId="0" shapeId="0" xr:uid="{2535EB1D-6E75-4B0A-A299-03A427CA0BC0}">
      <text>
        <r>
          <rPr>
            <sz val="11"/>
            <rFont val="Calibri"/>
            <family val="2"/>
            <charset val="238"/>
          </rPr>
          <t>SZV_F:IdotartamKezdes</t>
        </r>
      </text>
    </comment>
    <comment ref="M667" authorId="0" shapeId="0" xr:uid="{65E04B36-B3F5-4844-B9F8-6BB1B59886B1}">
      <text>
        <r>
          <rPr>
            <sz val="11"/>
            <rFont val="Calibri"/>
            <family val="2"/>
            <charset val="238"/>
          </rPr>
          <t>SZV_F:IdotartamBefejezes</t>
        </r>
      </text>
    </comment>
    <comment ref="N667" authorId="0" shapeId="0" xr:uid="{A72A01D4-B06E-4C0F-A8D2-6E72E1E55045}">
      <text>
        <r>
          <rPr>
            <sz val="11"/>
            <rFont val="Calibri"/>
            <family val="2"/>
            <charset val="238"/>
          </rPr>
          <t>SZV_F:NettoKoltsegUtem1</t>
        </r>
      </text>
    </comment>
    <comment ref="O667" authorId="0" shapeId="0" xr:uid="{028080B7-F6FE-4CC1-AB36-A30FEC02C9E1}">
      <text>
        <r>
          <rPr>
            <sz val="11"/>
            <rFont val="Calibri"/>
            <family val="2"/>
            <charset val="238"/>
          </rPr>
          <t>SZV_F:NettoKoltsegUtem2</t>
        </r>
      </text>
    </comment>
    <comment ref="P667" authorId="0" shapeId="0" xr:uid="{AEC7EC81-C593-44CF-B41D-3ED355A5F572}">
      <text>
        <r>
          <rPr>
            <sz val="11"/>
            <rFont val="Calibri"/>
            <family val="2"/>
            <charset val="238"/>
          </rPr>
          <t>SZV_F:EM_Melleklet2_KTG</t>
        </r>
      </text>
    </comment>
    <comment ref="R667" authorId="0" shapeId="0" xr:uid="{63782EC1-4D46-48BF-AA18-9B2F552A2E31}">
      <text>
        <r>
          <rPr>
            <sz val="11"/>
            <rFont val="Calibri"/>
            <family val="2"/>
            <charset val="238"/>
          </rPr>
          <t>SZV_F:HDUtem1</t>
        </r>
      </text>
    </comment>
    <comment ref="S667" authorId="0" shapeId="0" xr:uid="{B3CD9B38-9EFF-4EFC-92FB-780480301B9E}">
      <text>
        <r>
          <rPr>
            <sz val="11"/>
            <rFont val="Calibri"/>
            <family val="2"/>
            <charset val="238"/>
          </rPr>
          <t>SZV_F:ECSUtem1</t>
        </r>
      </text>
    </comment>
    <comment ref="T667" authorId="0" shapeId="0" xr:uid="{F133C0B4-DA43-4AC6-92C4-4657EA9F0966}">
      <text>
        <r>
          <rPr>
            <sz val="11"/>
            <rFont val="Calibri"/>
            <family val="2"/>
            <charset val="238"/>
          </rPr>
          <t>SZV_F:KFHUtem1</t>
        </r>
      </text>
    </comment>
    <comment ref="U667" authorId="0" shapeId="0" xr:uid="{BFC8A638-A3A6-4767-BE39-6AB888F41B05}">
      <text>
        <r>
          <rPr>
            <sz val="11"/>
            <rFont val="Calibri"/>
            <family val="2"/>
            <charset val="238"/>
          </rPr>
          <t>SZV_F:Egyeb_SajatUtem1</t>
        </r>
      </text>
    </comment>
    <comment ref="V667" authorId="0" shapeId="0" xr:uid="{D0E26EB0-D2E0-4E98-8184-D9ECDFBAFC41}">
      <text>
        <r>
          <rPr>
            <sz val="11"/>
            <rFont val="Calibri"/>
            <family val="2"/>
            <charset val="238"/>
          </rPr>
          <t>SZV_F:DijUtem1</t>
        </r>
      </text>
    </comment>
    <comment ref="W667" authorId="0" shapeId="0" xr:uid="{57ABD524-53E6-4C11-ACC0-70EB1234042C}">
      <text>
        <r>
          <rPr>
            <sz val="11"/>
            <rFont val="Calibri"/>
            <family val="2"/>
            <charset val="238"/>
          </rPr>
          <t>SZV_F:EM_Melleklet1_Utem1</t>
        </r>
      </text>
    </comment>
    <comment ref="X667" authorId="0" shapeId="0" xr:uid="{DF65C6C5-74E5-4222-98BB-823B9FFA1545}">
      <text>
        <r>
          <rPr>
            <sz val="11"/>
            <rFont val="Calibri"/>
            <family val="2"/>
            <charset val="238"/>
          </rPr>
          <t>SZV_F:EgyebAllamiUtem1</t>
        </r>
      </text>
    </comment>
    <comment ref="Y667" authorId="0" shapeId="0" xr:uid="{A03E8BD0-4C78-47D2-9A24-CDE76B7B02A7}">
      <text>
        <r>
          <rPr>
            <sz val="11"/>
            <rFont val="Calibri"/>
            <family val="2"/>
            <charset val="238"/>
          </rPr>
          <t>SZV_F:OnkormanyzatiUtem1</t>
        </r>
      </text>
    </comment>
    <comment ref="Z667" authorId="0" shapeId="0" xr:uid="{6F78FFD1-2887-4920-8089-45E52EA03927}">
      <text>
        <r>
          <rPr>
            <sz val="11"/>
            <rFont val="Calibri"/>
            <family val="2"/>
            <charset val="238"/>
          </rPr>
          <t>SZV_F:EUUtem1</t>
        </r>
      </text>
    </comment>
    <comment ref="AA667" authorId="0" shapeId="0" xr:uid="{75FBC7DB-5374-43B3-AD0F-FEAB04F1150F}">
      <text>
        <r>
          <rPr>
            <sz val="11"/>
            <rFont val="Calibri"/>
            <family val="2"/>
            <charset val="238"/>
          </rPr>
          <t>SZV_F:EgyebUtem1</t>
        </r>
      </text>
    </comment>
    <comment ref="AB667" authorId="0" shapeId="0" xr:uid="{C4077B73-719A-4E5F-B394-65B126EC697A}">
      <text>
        <r>
          <rPr>
            <sz val="11"/>
            <rFont val="Calibri"/>
            <family val="2"/>
            <charset val="238"/>
          </rPr>
          <t>SZV_F:HitelKotvenyUtem1</t>
        </r>
      </text>
    </comment>
    <comment ref="AC667" authorId="0" shapeId="0" xr:uid="{8A0FA3E0-1A62-4A6B-A646-777E728057DE}">
      <text>
        <r>
          <rPr>
            <sz val="11"/>
            <rFont val="Calibri"/>
            <family val="2"/>
            <charset val="238"/>
          </rPr>
          <t>SZV_F:OsszesenUtem1</t>
        </r>
      </text>
    </comment>
    <comment ref="AF667" authorId="0" shapeId="0" xr:uid="{DC17DB77-2766-4E95-A920-A7E912B0C3E2}">
      <text>
        <r>
          <rPr>
            <sz val="11"/>
            <rFont val="Calibri"/>
            <family val="2"/>
            <charset val="238"/>
          </rPr>
          <t>SZV_F:HDUtem2</t>
        </r>
      </text>
    </comment>
    <comment ref="AG667" authorId="0" shapeId="0" xr:uid="{7C1EC4FC-B841-4ECC-A66E-8DA806D975EB}">
      <text>
        <r>
          <rPr>
            <sz val="11"/>
            <rFont val="Calibri"/>
            <family val="2"/>
            <charset val="238"/>
          </rPr>
          <t>SZV_F:ECSUtem2</t>
        </r>
      </text>
    </comment>
    <comment ref="AH667" authorId="0" shapeId="0" xr:uid="{497ECEBA-F354-46B5-82C3-029B1A523F7C}">
      <text>
        <r>
          <rPr>
            <sz val="11"/>
            <rFont val="Calibri"/>
            <family val="2"/>
            <charset val="238"/>
          </rPr>
          <t>SZV_F:KFHUtem2</t>
        </r>
      </text>
    </comment>
    <comment ref="AI667" authorId="0" shapeId="0" xr:uid="{96D564EE-6006-4C2C-8387-08C70828A808}">
      <text>
        <r>
          <rPr>
            <sz val="11"/>
            <rFont val="Calibri"/>
            <family val="2"/>
            <charset val="238"/>
          </rPr>
          <t>SZV_F:Egyeb_SajatUtem2</t>
        </r>
      </text>
    </comment>
    <comment ref="AJ667" authorId="0" shapeId="0" xr:uid="{17647EF6-B4C4-462F-AB21-9DBDEE0A9C12}">
      <text>
        <r>
          <rPr>
            <sz val="11"/>
            <rFont val="Calibri"/>
            <family val="2"/>
            <charset val="238"/>
          </rPr>
          <t>SZV_F:DijUtem2</t>
        </r>
      </text>
    </comment>
    <comment ref="AK667" authorId="0" shapeId="0" xr:uid="{F81DA05E-8C2B-42A4-B327-2B56F928BC23}">
      <text>
        <r>
          <rPr>
            <sz val="11"/>
            <rFont val="Calibri"/>
            <family val="2"/>
            <charset val="238"/>
          </rPr>
          <t>SZV_F:EM_Melleklet1_Utem2</t>
        </r>
      </text>
    </comment>
    <comment ref="AL667" authorId="0" shapeId="0" xr:uid="{A2429F01-C55C-4E49-8264-30A656C16185}">
      <text>
        <r>
          <rPr>
            <sz val="11"/>
            <rFont val="Calibri"/>
            <family val="2"/>
            <charset val="238"/>
          </rPr>
          <t>SZV_F:EgyebAllamiUtem2</t>
        </r>
      </text>
    </comment>
    <comment ref="AM667" authorId="0" shapeId="0" xr:uid="{8E859F00-E6AA-4949-AE42-DF51CA6406C7}">
      <text>
        <r>
          <rPr>
            <sz val="11"/>
            <rFont val="Calibri"/>
            <family val="2"/>
            <charset val="238"/>
          </rPr>
          <t>SZV_F:OnkormanyzatiUtem2</t>
        </r>
      </text>
    </comment>
    <comment ref="AN667" authorId="0" shapeId="0" xr:uid="{23CE036B-5936-48CB-9733-B162D3D4BEBC}">
      <text>
        <r>
          <rPr>
            <sz val="11"/>
            <rFont val="Calibri"/>
            <family val="2"/>
            <charset val="238"/>
          </rPr>
          <t>SZV_F:EUUtem2</t>
        </r>
      </text>
    </comment>
    <comment ref="AO667" authorId="0" shapeId="0" xr:uid="{9FBE24BB-FFFD-4A46-8180-437590186C31}">
      <text>
        <r>
          <rPr>
            <sz val="11"/>
            <rFont val="Calibri"/>
            <family val="2"/>
            <charset val="238"/>
          </rPr>
          <t>SZV_F:EgyebUtem2</t>
        </r>
      </text>
    </comment>
    <comment ref="AP667" authorId="0" shapeId="0" xr:uid="{B55A4674-7258-4291-827B-D51AD484447D}">
      <text>
        <r>
          <rPr>
            <sz val="11"/>
            <rFont val="Calibri"/>
            <family val="2"/>
            <charset val="238"/>
          </rPr>
          <t>SZV_F:HitelKotvenyUtem2</t>
        </r>
      </text>
    </comment>
    <comment ref="AQ667" authorId="0" shapeId="0" xr:uid="{B389F4C9-F974-467F-AA85-94835FD4A9A6}">
      <text>
        <r>
          <rPr>
            <sz val="11"/>
            <rFont val="Calibri"/>
            <family val="2"/>
            <charset val="238"/>
          </rPr>
          <t>SZV_F:OsszesenUtem2</t>
        </r>
      </text>
    </comment>
    <comment ref="AR667" authorId="0" shapeId="0" xr:uid="{3930A0EB-867F-4A7C-A16D-08FAD083A83E}">
      <text>
        <r>
          <rPr>
            <sz val="11"/>
            <rFont val="Calibri"/>
            <family val="2"/>
            <charset val="238"/>
          </rPr>
          <t>SZV_F:ForrashianyUtem2</t>
        </r>
      </text>
    </comment>
    <comment ref="AU667" authorId="0" shapeId="0" xr:uid="{06AC0DD4-3242-4BFD-8289-7E5D17BAE9C9}">
      <text>
        <r>
          <rPr>
            <sz val="11"/>
            <rFont val="Calibri"/>
            <family val="2"/>
            <charset val="238"/>
          </rPr>
          <t>SZV_F:Indokolas</t>
        </r>
      </text>
    </comment>
    <comment ref="AV667" authorId="0" shapeId="0" xr:uid="{962B24BC-E406-45C4-B073-D62A20FD3D72}">
      <text>
        <r>
          <rPr>
            <sz val="11"/>
            <rFont val="Calibri"/>
            <family val="2"/>
            <charset val="238"/>
          </rPr>
          <t>SZV_F:Megjegyzes</t>
        </r>
      </text>
    </comment>
    <comment ref="AW667" authorId="0" shapeId="0" xr:uid="{9BB23090-22F8-44F3-94C9-995545966A53}">
      <text>
        <r>
          <rPr>
            <sz val="11"/>
            <rFont val="Calibri"/>
            <family val="2"/>
            <charset val="238"/>
          </rPr>
          <t>SZV_F:FeladatSorszam</t>
        </r>
      </text>
    </comment>
    <comment ref="AY667" authorId="0" shapeId="0" xr:uid="{FE9769CD-BC84-42AC-8197-DE6C3826222E}">
      <text>
        <r>
          <rPr>
            <sz val="11"/>
            <rFont val="Calibri"/>
            <family val="2"/>
            <charset val="238"/>
          </rPr>
          <t>SZV_F:ISA</t>
        </r>
      </text>
    </comment>
    <comment ref="B668" authorId="0" shapeId="0" xr:uid="{1430A5F8-96F2-41A1-9B05-963189AD4460}">
      <text>
        <r>
          <rPr>
            <sz val="11"/>
            <rFont val="Calibri"/>
            <family val="2"/>
            <charset val="238"/>
          </rPr>
          <t>SZV_F:FontossagiSorrent</t>
        </r>
      </text>
    </comment>
    <comment ref="C668" authorId="0" shapeId="0" xr:uid="{610D8F39-C02C-4012-90F1-366BA0E841C6}">
      <text>
        <r>
          <rPr>
            <sz val="11"/>
            <rFont val="Calibri"/>
            <family val="2"/>
            <charset val="238"/>
          </rPr>
          <t>SZV_F:FeladatKategoria</t>
        </r>
      </text>
    </comment>
    <comment ref="D668" authorId="0" shapeId="0" xr:uid="{DA2E6285-C0D1-4ACA-817F-489D369B5A20}">
      <text>
        <r>
          <rPr>
            <sz val="11"/>
            <rFont val="Calibri"/>
            <family val="2"/>
            <charset val="238"/>
          </rPr>
          <t>SZV_F:FeladatMegnevezes</t>
        </r>
      </text>
    </comment>
    <comment ref="E668" authorId="0" shapeId="0" xr:uid="{EBB112F3-87AA-432A-BA1D-010BA1E899EE}">
      <text>
        <r>
          <rPr>
            <sz val="11"/>
            <rFont val="Calibri"/>
            <family val="2"/>
            <charset val="238"/>
          </rPr>
          <t>SZV_F:ElviEngedelySzam</t>
        </r>
      </text>
    </comment>
    <comment ref="F668" authorId="0" shapeId="0" xr:uid="{D6F47BB9-3EE3-4332-9E12-004406AAD880}">
      <text>
        <r>
          <rPr>
            <sz val="11"/>
            <rFont val="Calibri"/>
            <family val="2"/>
            <charset val="238"/>
          </rPr>
          <t>SZV_F:VKR_Kod</t>
        </r>
      </text>
    </comment>
    <comment ref="G668" authorId="0" shapeId="0" xr:uid="{B3481E37-62D1-48C6-8FB2-046F583433D2}">
      <text>
        <r>
          <rPr>
            <sz val="11"/>
            <rFont val="Calibri"/>
            <family val="2"/>
            <charset val="238"/>
          </rPr>
          <t>SZV_F:VKR_Nev</t>
        </r>
      </text>
    </comment>
    <comment ref="H668" authorId="0" shapeId="0" xr:uid="{3CFC28BF-CEB3-4887-9E37-4D153E0FF8CF}">
      <text>
        <r>
          <rPr>
            <sz val="11"/>
            <rFont val="Calibri"/>
            <family val="2"/>
            <charset val="238"/>
          </rPr>
          <t>SZV_F:FeladatAzonosito</t>
        </r>
      </text>
    </comment>
    <comment ref="I668" authorId="0" shapeId="0" xr:uid="{EC200652-20FD-4ACC-8A74-A2AE90B78A7D}">
      <text>
        <r>
          <rPr>
            <sz val="11"/>
            <rFont val="Calibri"/>
            <family val="2"/>
            <charset val="238"/>
          </rPr>
          <t>SZV_F:EllatasiTerulet</t>
        </r>
      </text>
    </comment>
    <comment ref="J668" authorId="0" shapeId="0" xr:uid="{19C8FAEF-B982-44D7-AF3C-C388BD0EAB46}">
      <text>
        <r>
          <rPr>
            <sz val="11"/>
            <rFont val="Calibri"/>
            <family val="2"/>
            <charset val="238"/>
          </rPr>
          <t>SZV_F:EllatasertFelelos</t>
        </r>
      </text>
    </comment>
    <comment ref="K668" authorId="0" shapeId="0" xr:uid="{9873C1CD-CED7-4D72-8EC6-0B3D3E9C5524}">
      <text>
        <r>
          <rPr>
            <sz val="11"/>
            <rFont val="Calibri"/>
            <family val="2"/>
            <charset val="238"/>
          </rPr>
          <t>SZV_F:TervezettNettoKoltseg</t>
        </r>
      </text>
    </comment>
    <comment ref="L668" authorId="0" shapeId="0" xr:uid="{4D3C71AE-E9A3-4680-B147-B4A6F9FFE28C}">
      <text>
        <r>
          <rPr>
            <sz val="11"/>
            <rFont val="Calibri"/>
            <family val="2"/>
            <charset val="238"/>
          </rPr>
          <t>SZV_F:IdotartamKezdes</t>
        </r>
      </text>
    </comment>
    <comment ref="M668" authorId="0" shapeId="0" xr:uid="{A9A111C1-A468-4D74-88E7-89E0D2B86468}">
      <text>
        <r>
          <rPr>
            <sz val="11"/>
            <rFont val="Calibri"/>
            <family val="2"/>
            <charset val="238"/>
          </rPr>
          <t>SZV_F:IdotartamBefejezes</t>
        </r>
      </text>
    </comment>
    <comment ref="N668" authorId="0" shapeId="0" xr:uid="{C079EA20-4FB1-4999-A71B-D46C473554E0}">
      <text>
        <r>
          <rPr>
            <sz val="11"/>
            <rFont val="Calibri"/>
            <family val="2"/>
            <charset val="238"/>
          </rPr>
          <t>SZV_F:NettoKoltsegUtem1</t>
        </r>
      </text>
    </comment>
    <comment ref="O668" authorId="0" shapeId="0" xr:uid="{AE5EF88F-DAD8-4069-BF43-2E38DC9E4810}">
      <text>
        <r>
          <rPr>
            <sz val="11"/>
            <rFont val="Calibri"/>
            <family val="2"/>
            <charset val="238"/>
          </rPr>
          <t>SZV_F:NettoKoltsegUtem2</t>
        </r>
      </text>
    </comment>
    <comment ref="P668" authorId="0" shapeId="0" xr:uid="{CEF0EB3E-D32D-406E-B5BC-EFE817F25B7E}">
      <text>
        <r>
          <rPr>
            <sz val="11"/>
            <rFont val="Calibri"/>
            <family val="2"/>
            <charset val="238"/>
          </rPr>
          <t>SZV_F:EM_Melleklet2_KTG</t>
        </r>
      </text>
    </comment>
    <comment ref="R668" authorId="0" shapeId="0" xr:uid="{A4F43755-995A-4080-8D0D-B3514B38B024}">
      <text>
        <r>
          <rPr>
            <sz val="11"/>
            <rFont val="Calibri"/>
            <family val="2"/>
            <charset val="238"/>
          </rPr>
          <t>SZV_F:HDUtem1</t>
        </r>
      </text>
    </comment>
    <comment ref="S668" authorId="0" shapeId="0" xr:uid="{6F53339D-DCA5-4593-BCD9-FAA9E07D2BD1}">
      <text>
        <r>
          <rPr>
            <sz val="11"/>
            <rFont val="Calibri"/>
            <family val="2"/>
            <charset val="238"/>
          </rPr>
          <t>SZV_F:ECSUtem1</t>
        </r>
      </text>
    </comment>
    <comment ref="T668" authorId="0" shapeId="0" xr:uid="{08E229FE-F8C0-4D8F-9117-8DFB91F756FA}">
      <text>
        <r>
          <rPr>
            <sz val="11"/>
            <rFont val="Calibri"/>
            <family val="2"/>
            <charset val="238"/>
          </rPr>
          <t>SZV_F:KFHUtem1</t>
        </r>
      </text>
    </comment>
    <comment ref="U668" authorId="0" shapeId="0" xr:uid="{A48454F7-F20F-4831-B9C8-3F05E8B5B0CB}">
      <text>
        <r>
          <rPr>
            <sz val="11"/>
            <rFont val="Calibri"/>
            <family val="2"/>
            <charset val="238"/>
          </rPr>
          <t>SZV_F:Egyeb_SajatUtem1</t>
        </r>
      </text>
    </comment>
    <comment ref="V668" authorId="0" shapeId="0" xr:uid="{ED9A9AC5-C222-4CAD-A5AA-0913B3FD5F85}">
      <text>
        <r>
          <rPr>
            <sz val="11"/>
            <rFont val="Calibri"/>
            <family val="2"/>
            <charset val="238"/>
          </rPr>
          <t>SZV_F:DijUtem1</t>
        </r>
      </text>
    </comment>
    <comment ref="W668" authorId="0" shapeId="0" xr:uid="{361B0D4B-E5E0-4A05-B57E-3109D3DE3AE7}">
      <text>
        <r>
          <rPr>
            <sz val="11"/>
            <rFont val="Calibri"/>
            <family val="2"/>
            <charset val="238"/>
          </rPr>
          <t>SZV_F:EM_Melleklet1_Utem1</t>
        </r>
      </text>
    </comment>
    <comment ref="X668" authorId="0" shapeId="0" xr:uid="{136DC707-CF28-4150-9F27-8C9AC0C1281C}">
      <text>
        <r>
          <rPr>
            <sz val="11"/>
            <rFont val="Calibri"/>
            <family val="2"/>
            <charset val="238"/>
          </rPr>
          <t>SZV_F:EgyebAllamiUtem1</t>
        </r>
      </text>
    </comment>
    <comment ref="Y668" authorId="0" shapeId="0" xr:uid="{730D491C-DF92-4DC1-8502-5D8CC54C0E95}">
      <text>
        <r>
          <rPr>
            <sz val="11"/>
            <rFont val="Calibri"/>
            <family val="2"/>
            <charset val="238"/>
          </rPr>
          <t>SZV_F:OnkormanyzatiUtem1</t>
        </r>
      </text>
    </comment>
    <comment ref="Z668" authorId="0" shapeId="0" xr:uid="{FBD94D2C-FC04-4A93-B1A7-634439FADDA0}">
      <text>
        <r>
          <rPr>
            <sz val="11"/>
            <rFont val="Calibri"/>
            <family val="2"/>
            <charset val="238"/>
          </rPr>
          <t>SZV_F:EUUtem1</t>
        </r>
      </text>
    </comment>
    <comment ref="AA668" authorId="0" shapeId="0" xr:uid="{791390AF-EE39-43FE-B895-D810623E7C8A}">
      <text>
        <r>
          <rPr>
            <sz val="11"/>
            <rFont val="Calibri"/>
            <family val="2"/>
            <charset val="238"/>
          </rPr>
          <t>SZV_F:EgyebUtem1</t>
        </r>
      </text>
    </comment>
    <comment ref="AB668" authorId="0" shapeId="0" xr:uid="{02813BE3-E4A4-4B8B-A2BC-370E886EAA09}">
      <text>
        <r>
          <rPr>
            <sz val="11"/>
            <rFont val="Calibri"/>
            <family val="2"/>
            <charset val="238"/>
          </rPr>
          <t>SZV_F:HitelKotvenyUtem1</t>
        </r>
      </text>
    </comment>
    <comment ref="AC668" authorId="0" shapeId="0" xr:uid="{BA5421A2-D87A-443B-9428-873AB2C7292C}">
      <text>
        <r>
          <rPr>
            <sz val="11"/>
            <rFont val="Calibri"/>
            <family val="2"/>
            <charset val="238"/>
          </rPr>
          <t>SZV_F:OsszesenUtem1</t>
        </r>
      </text>
    </comment>
    <comment ref="AF668" authorId="0" shapeId="0" xr:uid="{3CA84173-7B3E-4BF2-8B53-F5D29456482A}">
      <text>
        <r>
          <rPr>
            <sz val="11"/>
            <rFont val="Calibri"/>
            <family val="2"/>
            <charset val="238"/>
          </rPr>
          <t>SZV_F:HDUtem2</t>
        </r>
      </text>
    </comment>
    <comment ref="AG668" authorId="0" shapeId="0" xr:uid="{DA7732FB-4F90-41B5-9DF4-C9657C39D631}">
      <text>
        <r>
          <rPr>
            <sz val="11"/>
            <rFont val="Calibri"/>
            <family val="2"/>
            <charset val="238"/>
          </rPr>
          <t>SZV_F:ECSUtem2</t>
        </r>
      </text>
    </comment>
    <comment ref="AH668" authorId="0" shapeId="0" xr:uid="{1C4CA6E4-5A71-4B11-A577-6B8B7FA86504}">
      <text>
        <r>
          <rPr>
            <sz val="11"/>
            <rFont val="Calibri"/>
            <family val="2"/>
            <charset val="238"/>
          </rPr>
          <t>SZV_F:KFHUtem2</t>
        </r>
      </text>
    </comment>
    <comment ref="AI668" authorId="0" shapeId="0" xr:uid="{6A92249E-0E9F-472F-82C3-C4C79BEE4058}">
      <text>
        <r>
          <rPr>
            <sz val="11"/>
            <rFont val="Calibri"/>
            <family val="2"/>
            <charset val="238"/>
          </rPr>
          <t>SZV_F:Egyeb_SajatUtem2</t>
        </r>
      </text>
    </comment>
    <comment ref="AJ668" authorId="0" shapeId="0" xr:uid="{EFC6B701-AB82-4C9B-A8DB-C626A437FAA8}">
      <text>
        <r>
          <rPr>
            <sz val="11"/>
            <rFont val="Calibri"/>
            <family val="2"/>
            <charset val="238"/>
          </rPr>
          <t>SZV_F:DijUtem2</t>
        </r>
      </text>
    </comment>
    <comment ref="AK668" authorId="0" shapeId="0" xr:uid="{7A496259-7156-4EAF-9371-178E2E354D07}">
      <text>
        <r>
          <rPr>
            <sz val="11"/>
            <rFont val="Calibri"/>
            <family val="2"/>
            <charset val="238"/>
          </rPr>
          <t>SZV_F:EM_Melleklet1_Utem2</t>
        </r>
      </text>
    </comment>
    <comment ref="AL668" authorId="0" shapeId="0" xr:uid="{580AFC89-21E8-4D14-913B-C5F93BBCBDF8}">
      <text>
        <r>
          <rPr>
            <sz val="11"/>
            <rFont val="Calibri"/>
            <family val="2"/>
            <charset val="238"/>
          </rPr>
          <t>SZV_F:EgyebAllamiUtem2</t>
        </r>
      </text>
    </comment>
    <comment ref="AM668" authorId="0" shapeId="0" xr:uid="{42AE9614-E9D0-433E-B6E3-C9F881811B7B}">
      <text>
        <r>
          <rPr>
            <sz val="11"/>
            <rFont val="Calibri"/>
            <family val="2"/>
            <charset val="238"/>
          </rPr>
          <t>SZV_F:OnkormanyzatiUtem2</t>
        </r>
      </text>
    </comment>
    <comment ref="AN668" authorId="0" shapeId="0" xr:uid="{C1AD2F04-6C17-4EFD-830C-2BDF10052740}">
      <text>
        <r>
          <rPr>
            <sz val="11"/>
            <rFont val="Calibri"/>
            <family val="2"/>
            <charset val="238"/>
          </rPr>
          <t>SZV_F:EUUtem2</t>
        </r>
      </text>
    </comment>
    <comment ref="AO668" authorId="0" shapeId="0" xr:uid="{FB90CD40-3666-419A-BD64-27C82CC785C0}">
      <text>
        <r>
          <rPr>
            <sz val="11"/>
            <rFont val="Calibri"/>
            <family val="2"/>
            <charset val="238"/>
          </rPr>
          <t>SZV_F:EgyebUtem2</t>
        </r>
      </text>
    </comment>
    <comment ref="AP668" authorId="0" shapeId="0" xr:uid="{69AC2152-18B1-4F4A-9D33-BFDE0C335C79}">
      <text>
        <r>
          <rPr>
            <sz val="11"/>
            <rFont val="Calibri"/>
            <family val="2"/>
            <charset val="238"/>
          </rPr>
          <t>SZV_F:HitelKotvenyUtem2</t>
        </r>
      </text>
    </comment>
    <comment ref="AQ668" authorId="0" shapeId="0" xr:uid="{FC9547A6-1712-4B1F-9159-37AEBF93DD44}">
      <text>
        <r>
          <rPr>
            <sz val="11"/>
            <rFont val="Calibri"/>
            <family val="2"/>
            <charset val="238"/>
          </rPr>
          <t>SZV_F:OsszesenUtem2</t>
        </r>
      </text>
    </comment>
    <comment ref="AR668" authorId="0" shapeId="0" xr:uid="{256349D5-AF4E-4282-AF7E-6D5AC364F3F6}">
      <text>
        <r>
          <rPr>
            <sz val="11"/>
            <rFont val="Calibri"/>
            <family val="2"/>
            <charset val="238"/>
          </rPr>
          <t>SZV_F:ForrashianyUtem2</t>
        </r>
      </text>
    </comment>
    <comment ref="AU668" authorId="0" shapeId="0" xr:uid="{9EBEB203-3378-4377-949F-C636365212FB}">
      <text>
        <r>
          <rPr>
            <sz val="11"/>
            <rFont val="Calibri"/>
            <family val="2"/>
            <charset val="238"/>
          </rPr>
          <t>SZV_F:Indokolas</t>
        </r>
      </text>
    </comment>
    <comment ref="AV668" authorId="0" shapeId="0" xr:uid="{6688EBAC-CE59-486A-9FAE-98AA655EEBA9}">
      <text>
        <r>
          <rPr>
            <sz val="11"/>
            <rFont val="Calibri"/>
            <family val="2"/>
            <charset val="238"/>
          </rPr>
          <t>SZV_F:Megjegyzes</t>
        </r>
      </text>
    </comment>
    <comment ref="AW668" authorId="0" shapeId="0" xr:uid="{BAF8FA17-3854-4E8D-A17C-CFE436A72D16}">
      <text>
        <r>
          <rPr>
            <sz val="11"/>
            <rFont val="Calibri"/>
            <family val="2"/>
            <charset val="238"/>
          </rPr>
          <t>SZV_F:FeladatSorszam</t>
        </r>
      </text>
    </comment>
    <comment ref="AY668" authorId="0" shapeId="0" xr:uid="{67407593-9FBE-446C-8D43-7DAE3C5926C9}">
      <text>
        <r>
          <rPr>
            <sz val="11"/>
            <rFont val="Calibri"/>
            <family val="2"/>
            <charset val="238"/>
          </rPr>
          <t>SZV_F:ISA</t>
        </r>
      </text>
    </comment>
    <comment ref="B669" authorId="0" shapeId="0" xr:uid="{C4578852-0B72-43BC-8906-6363720E2066}">
      <text>
        <r>
          <rPr>
            <sz val="11"/>
            <rFont val="Calibri"/>
            <family val="2"/>
            <charset val="238"/>
          </rPr>
          <t>SZV_F:FontossagiSorrent</t>
        </r>
      </text>
    </comment>
    <comment ref="C669" authorId="0" shapeId="0" xr:uid="{F7355E51-96FD-4369-8EBB-680AF6E04FB6}">
      <text>
        <r>
          <rPr>
            <sz val="11"/>
            <rFont val="Calibri"/>
            <family val="2"/>
            <charset val="238"/>
          </rPr>
          <t>SZV_F:FeladatKategoria</t>
        </r>
      </text>
    </comment>
    <comment ref="D669" authorId="0" shapeId="0" xr:uid="{A059AD31-EE1D-43BB-B426-EF79317AC4D9}">
      <text>
        <r>
          <rPr>
            <sz val="11"/>
            <rFont val="Calibri"/>
            <family val="2"/>
            <charset val="238"/>
          </rPr>
          <t>SZV_F:FeladatMegnevezes</t>
        </r>
      </text>
    </comment>
    <comment ref="E669" authorId="0" shapeId="0" xr:uid="{FDEFEFC5-E543-474B-8111-4DF5A913FFEB}">
      <text>
        <r>
          <rPr>
            <sz val="11"/>
            <rFont val="Calibri"/>
            <family val="2"/>
            <charset val="238"/>
          </rPr>
          <t>SZV_F:ElviEngedelySzam</t>
        </r>
      </text>
    </comment>
    <comment ref="F669" authorId="0" shapeId="0" xr:uid="{80805578-64FA-48DE-B28F-3A9A235D4B0D}">
      <text>
        <r>
          <rPr>
            <sz val="11"/>
            <rFont val="Calibri"/>
            <family val="2"/>
            <charset val="238"/>
          </rPr>
          <t>SZV_F:VKR_Kod</t>
        </r>
      </text>
    </comment>
    <comment ref="G669" authorId="0" shapeId="0" xr:uid="{EC4E4953-7776-4B0B-84F5-7AEEE3BA3E23}">
      <text>
        <r>
          <rPr>
            <sz val="11"/>
            <rFont val="Calibri"/>
            <family val="2"/>
            <charset val="238"/>
          </rPr>
          <t>SZV_F:VKR_Nev</t>
        </r>
      </text>
    </comment>
    <comment ref="H669" authorId="0" shapeId="0" xr:uid="{D92437F5-240B-4BB8-AD3D-7651C550070F}">
      <text>
        <r>
          <rPr>
            <sz val="11"/>
            <rFont val="Calibri"/>
            <family val="2"/>
            <charset val="238"/>
          </rPr>
          <t>SZV_F:FeladatAzonosito</t>
        </r>
      </text>
    </comment>
    <comment ref="I669" authorId="0" shapeId="0" xr:uid="{E81A181A-407E-49FA-B5F3-1F92D06F79A5}">
      <text>
        <r>
          <rPr>
            <sz val="11"/>
            <rFont val="Calibri"/>
            <family val="2"/>
            <charset val="238"/>
          </rPr>
          <t>SZV_F:EllatasiTerulet</t>
        </r>
      </text>
    </comment>
    <comment ref="J669" authorId="0" shapeId="0" xr:uid="{E9B49C9D-879D-4AD1-9036-E3BEE289158D}">
      <text>
        <r>
          <rPr>
            <sz val="11"/>
            <rFont val="Calibri"/>
            <family val="2"/>
            <charset val="238"/>
          </rPr>
          <t>SZV_F:EllatasertFelelos</t>
        </r>
      </text>
    </comment>
    <comment ref="K669" authorId="0" shapeId="0" xr:uid="{32D7F8AC-8E95-44AD-8A1B-B0D0B9ADB831}">
      <text>
        <r>
          <rPr>
            <sz val="11"/>
            <rFont val="Calibri"/>
            <family val="2"/>
            <charset val="238"/>
          </rPr>
          <t>SZV_F:TervezettNettoKoltseg</t>
        </r>
      </text>
    </comment>
    <comment ref="L669" authorId="0" shapeId="0" xr:uid="{7CD26592-DACF-439D-8DFC-809AB481F651}">
      <text>
        <r>
          <rPr>
            <sz val="11"/>
            <rFont val="Calibri"/>
            <family val="2"/>
            <charset val="238"/>
          </rPr>
          <t>SZV_F:IdotartamKezdes</t>
        </r>
      </text>
    </comment>
    <comment ref="M669" authorId="0" shapeId="0" xr:uid="{71E3B54E-DF7F-4706-8C57-1EE6AA0E7497}">
      <text>
        <r>
          <rPr>
            <sz val="11"/>
            <rFont val="Calibri"/>
            <family val="2"/>
            <charset val="238"/>
          </rPr>
          <t>SZV_F:IdotartamBefejezes</t>
        </r>
      </text>
    </comment>
    <comment ref="N669" authorId="0" shapeId="0" xr:uid="{B83F4171-7DA2-4789-A648-240736608846}">
      <text>
        <r>
          <rPr>
            <sz val="11"/>
            <rFont val="Calibri"/>
            <family val="2"/>
            <charset val="238"/>
          </rPr>
          <t>SZV_F:NettoKoltsegUtem1</t>
        </r>
      </text>
    </comment>
    <comment ref="O669" authorId="0" shapeId="0" xr:uid="{C989285D-1DE3-435C-AF0C-87C78841A62C}">
      <text>
        <r>
          <rPr>
            <sz val="11"/>
            <rFont val="Calibri"/>
            <family val="2"/>
            <charset val="238"/>
          </rPr>
          <t>SZV_F:NettoKoltsegUtem2</t>
        </r>
      </text>
    </comment>
    <comment ref="P669" authorId="0" shapeId="0" xr:uid="{A0EB30BE-6F87-4763-82F1-6DB764286045}">
      <text>
        <r>
          <rPr>
            <sz val="11"/>
            <rFont val="Calibri"/>
            <family val="2"/>
            <charset val="238"/>
          </rPr>
          <t>SZV_F:EM_Melleklet2_KTG</t>
        </r>
      </text>
    </comment>
    <comment ref="R669" authorId="0" shapeId="0" xr:uid="{EF8B78B9-1966-4353-ACE4-3C3D4E1FE17F}">
      <text>
        <r>
          <rPr>
            <sz val="11"/>
            <rFont val="Calibri"/>
            <family val="2"/>
            <charset val="238"/>
          </rPr>
          <t>SZV_F:HDUtem1</t>
        </r>
      </text>
    </comment>
    <comment ref="S669" authorId="0" shapeId="0" xr:uid="{914F2E63-B995-4BB7-BDE4-D34CEFF5376E}">
      <text>
        <r>
          <rPr>
            <sz val="11"/>
            <rFont val="Calibri"/>
            <family val="2"/>
            <charset val="238"/>
          </rPr>
          <t>SZV_F:ECSUtem1</t>
        </r>
      </text>
    </comment>
    <comment ref="T669" authorId="0" shapeId="0" xr:uid="{263EB7ED-C35C-48BC-9321-D8AD1070AFBC}">
      <text>
        <r>
          <rPr>
            <sz val="11"/>
            <rFont val="Calibri"/>
            <family val="2"/>
            <charset val="238"/>
          </rPr>
          <t>SZV_F:KFHUtem1</t>
        </r>
      </text>
    </comment>
    <comment ref="U669" authorId="0" shapeId="0" xr:uid="{B434F741-5A8A-4EC6-9DCA-FC779B169F0E}">
      <text>
        <r>
          <rPr>
            <sz val="11"/>
            <rFont val="Calibri"/>
            <family val="2"/>
            <charset val="238"/>
          </rPr>
          <t>SZV_F:Egyeb_SajatUtem1</t>
        </r>
      </text>
    </comment>
    <comment ref="V669" authorId="0" shapeId="0" xr:uid="{C19E602E-3DF2-4534-9A7C-906BDCCC0D38}">
      <text>
        <r>
          <rPr>
            <sz val="11"/>
            <rFont val="Calibri"/>
            <family val="2"/>
            <charset val="238"/>
          </rPr>
          <t>SZV_F:DijUtem1</t>
        </r>
      </text>
    </comment>
    <comment ref="W669" authorId="0" shapeId="0" xr:uid="{9CE8E28D-4407-45FF-965C-0E5C92094EB3}">
      <text>
        <r>
          <rPr>
            <sz val="11"/>
            <rFont val="Calibri"/>
            <family val="2"/>
            <charset val="238"/>
          </rPr>
          <t>SZV_F:EM_Melleklet1_Utem1</t>
        </r>
      </text>
    </comment>
    <comment ref="X669" authorId="0" shapeId="0" xr:uid="{DE2CA87B-5206-479F-95D6-4EE013FF8A5E}">
      <text>
        <r>
          <rPr>
            <sz val="11"/>
            <rFont val="Calibri"/>
            <family val="2"/>
            <charset val="238"/>
          </rPr>
          <t>SZV_F:EgyebAllamiUtem1</t>
        </r>
      </text>
    </comment>
    <comment ref="Y669" authorId="0" shapeId="0" xr:uid="{DE545108-7BA4-42F6-9F41-EB2795010853}">
      <text>
        <r>
          <rPr>
            <sz val="11"/>
            <rFont val="Calibri"/>
            <family val="2"/>
            <charset val="238"/>
          </rPr>
          <t>SZV_F:OnkormanyzatiUtem1</t>
        </r>
      </text>
    </comment>
    <comment ref="Z669" authorId="0" shapeId="0" xr:uid="{8379B4A7-325D-48C0-8EFE-D2E18F62CD33}">
      <text>
        <r>
          <rPr>
            <sz val="11"/>
            <rFont val="Calibri"/>
            <family val="2"/>
            <charset val="238"/>
          </rPr>
          <t>SZV_F:EUUtem1</t>
        </r>
      </text>
    </comment>
    <comment ref="AA669" authorId="0" shapeId="0" xr:uid="{0E01FC60-82BB-43D4-8D4C-B035DB32C10A}">
      <text>
        <r>
          <rPr>
            <sz val="11"/>
            <rFont val="Calibri"/>
            <family val="2"/>
            <charset val="238"/>
          </rPr>
          <t>SZV_F:EgyebUtem1</t>
        </r>
      </text>
    </comment>
    <comment ref="AB669" authorId="0" shapeId="0" xr:uid="{B549F890-2C0D-4E76-B3A2-3F0D6E082C44}">
      <text>
        <r>
          <rPr>
            <sz val="11"/>
            <rFont val="Calibri"/>
            <family val="2"/>
            <charset val="238"/>
          </rPr>
          <t>SZV_F:HitelKotvenyUtem1</t>
        </r>
      </text>
    </comment>
    <comment ref="AC669" authorId="0" shapeId="0" xr:uid="{3F5AA5DC-32CD-425C-91DD-F6597F49613B}">
      <text>
        <r>
          <rPr>
            <sz val="11"/>
            <rFont val="Calibri"/>
            <family val="2"/>
            <charset val="238"/>
          </rPr>
          <t>SZV_F:OsszesenUtem1</t>
        </r>
      </text>
    </comment>
    <comment ref="AF669" authorId="0" shapeId="0" xr:uid="{755271AD-6139-469A-807C-116FF9753E18}">
      <text>
        <r>
          <rPr>
            <sz val="11"/>
            <rFont val="Calibri"/>
            <family val="2"/>
            <charset val="238"/>
          </rPr>
          <t>SZV_F:HDUtem2</t>
        </r>
      </text>
    </comment>
    <comment ref="AG669" authorId="0" shapeId="0" xr:uid="{033A64B7-6EB0-4294-9BBB-671AD007A680}">
      <text>
        <r>
          <rPr>
            <sz val="11"/>
            <rFont val="Calibri"/>
            <family val="2"/>
            <charset val="238"/>
          </rPr>
          <t>SZV_F:ECSUtem2</t>
        </r>
      </text>
    </comment>
    <comment ref="AH669" authorId="0" shapeId="0" xr:uid="{683E2E46-F7DB-4B94-8936-D437B13D1317}">
      <text>
        <r>
          <rPr>
            <sz val="11"/>
            <rFont val="Calibri"/>
            <family val="2"/>
            <charset val="238"/>
          </rPr>
          <t>SZV_F:KFHUtem2</t>
        </r>
      </text>
    </comment>
    <comment ref="AI669" authorId="0" shapeId="0" xr:uid="{4A9BA788-91A2-4D91-A8A4-106190FF2D1E}">
      <text>
        <r>
          <rPr>
            <sz val="11"/>
            <rFont val="Calibri"/>
            <family val="2"/>
            <charset val="238"/>
          </rPr>
          <t>SZV_F:Egyeb_SajatUtem2</t>
        </r>
      </text>
    </comment>
    <comment ref="AJ669" authorId="0" shapeId="0" xr:uid="{6564384C-1325-43ED-BFE8-8839AF244894}">
      <text>
        <r>
          <rPr>
            <sz val="11"/>
            <rFont val="Calibri"/>
            <family val="2"/>
            <charset val="238"/>
          </rPr>
          <t>SZV_F:DijUtem2</t>
        </r>
      </text>
    </comment>
    <comment ref="AK669" authorId="0" shapeId="0" xr:uid="{4E659566-E3BA-484D-8CCD-D134BA8CEF87}">
      <text>
        <r>
          <rPr>
            <sz val="11"/>
            <rFont val="Calibri"/>
            <family val="2"/>
            <charset val="238"/>
          </rPr>
          <t>SZV_F:EM_Melleklet1_Utem2</t>
        </r>
      </text>
    </comment>
    <comment ref="AL669" authorId="0" shapeId="0" xr:uid="{A48273F4-5D45-4008-97F6-9E436106B152}">
      <text>
        <r>
          <rPr>
            <sz val="11"/>
            <rFont val="Calibri"/>
            <family val="2"/>
            <charset val="238"/>
          </rPr>
          <t>SZV_F:EgyebAllamiUtem2</t>
        </r>
      </text>
    </comment>
    <comment ref="AM669" authorId="0" shapeId="0" xr:uid="{B5AAF7C4-C5DC-4254-8BEE-A4887AA49EB9}">
      <text>
        <r>
          <rPr>
            <sz val="11"/>
            <rFont val="Calibri"/>
            <family val="2"/>
            <charset val="238"/>
          </rPr>
          <t>SZV_F:OnkormanyzatiUtem2</t>
        </r>
      </text>
    </comment>
    <comment ref="AN669" authorId="0" shapeId="0" xr:uid="{FB702A05-DD7F-4769-91AE-8A1109EAFF85}">
      <text>
        <r>
          <rPr>
            <sz val="11"/>
            <rFont val="Calibri"/>
            <family val="2"/>
            <charset val="238"/>
          </rPr>
          <t>SZV_F:EUUtem2</t>
        </r>
      </text>
    </comment>
    <comment ref="AO669" authorId="0" shapeId="0" xr:uid="{6F953005-581D-44B4-9210-A76D88971970}">
      <text>
        <r>
          <rPr>
            <sz val="11"/>
            <rFont val="Calibri"/>
            <family val="2"/>
            <charset val="238"/>
          </rPr>
          <t>SZV_F:EgyebUtem2</t>
        </r>
      </text>
    </comment>
    <comment ref="AP669" authorId="0" shapeId="0" xr:uid="{8A832FAB-7B5D-4B65-873D-7C3C69DAB5D1}">
      <text>
        <r>
          <rPr>
            <sz val="11"/>
            <rFont val="Calibri"/>
            <family val="2"/>
            <charset val="238"/>
          </rPr>
          <t>SZV_F:HitelKotvenyUtem2</t>
        </r>
      </text>
    </comment>
    <comment ref="AQ669" authorId="0" shapeId="0" xr:uid="{F7DDBF19-2823-432A-8D8C-0D3A95122232}">
      <text>
        <r>
          <rPr>
            <sz val="11"/>
            <rFont val="Calibri"/>
            <family val="2"/>
            <charset val="238"/>
          </rPr>
          <t>SZV_F:OsszesenUtem2</t>
        </r>
      </text>
    </comment>
    <comment ref="AR669" authorId="0" shapeId="0" xr:uid="{566D7586-0586-4128-AEC5-F3EBD1EBC220}">
      <text>
        <r>
          <rPr>
            <sz val="11"/>
            <rFont val="Calibri"/>
            <family val="2"/>
            <charset val="238"/>
          </rPr>
          <t>SZV_F:ForrashianyUtem2</t>
        </r>
      </text>
    </comment>
    <comment ref="AU669" authorId="0" shapeId="0" xr:uid="{B272CABF-A8EA-4353-A7ED-0388A36648D2}">
      <text>
        <r>
          <rPr>
            <sz val="11"/>
            <rFont val="Calibri"/>
            <family val="2"/>
            <charset val="238"/>
          </rPr>
          <t>SZV_F:Indokolas</t>
        </r>
      </text>
    </comment>
    <comment ref="AV669" authorId="0" shapeId="0" xr:uid="{835F7B64-4104-4FC4-8550-670318A3EB00}">
      <text>
        <r>
          <rPr>
            <sz val="11"/>
            <rFont val="Calibri"/>
            <family val="2"/>
            <charset val="238"/>
          </rPr>
          <t>SZV_F:Megjegyzes</t>
        </r>
      </text>
    </comment>
    <comment ref="AW669" authorId="0" shapeId="0" xr:uid="{E28BDD10-E41B-4159-965C-82EDD7C8DECA}">
      <text>
        <r>
          <rPr>
            <sz val="11"/>
            <rFont val="Calibri"/>
            <family val="2"/>
            <charset val="238"/>
          </rPr>
          <t>SZV_F:FeladatSorszam</t>
        </r>
      </text>
    </comment>
    <comment ref="AY669" authorId="0" shapeId="0" xr:uid="{5BF9022C-9A34-45C8-8D49-8FDB10B0158F}">
      <text>
        <r>
          <rPr>
            <sz val="11"/>
            <rFont val="Calibri"/>
            <family val="2"/>
            <charset val="238"/>
          </rPr>
          <t>SZV_F:ISA</t>
        </r>
      </text>
    </comment>
    <comment ref="B670" authorId="0" shapeId="0" xr:uid="{1798B416-8671-488A-B824-5A63810AB048}">
      <text>
        <r>
          <rPr>
            <sz val="11"/>
            <rFont val="Calibri"/>
            <family val="2"/>
            <charset val="238"/>
          </rPr>
          <t>SZV_F:FontossagiSorrent</t>
        </r>
      </text>
    </comment>
    <comment ref="C670" authorId="0" shapeId="0" xr:uid="{D7DB1D09-AF97-4872-9954-A9364B90C2CD}">
      <text>
        <r>
          <rPr>
            <sz val="11"/>
            <rFont val="Calibri"/>
            <family val="2"/>
            <charset val="238"/>
          </rPr>
          <t>SZV_F:FeladatKategoria</t>
        </r>
      </text>
    </comment>
    <comment ref="D670" authorId="0" shapeId="0" xr:uid="{D8F871B1-8C94-4998-A448-CF6C1DF337AC}">
      <text>
        <r>
          <rPr>
            <sz val="11"/>
            <rFont val="Calibri"/>
            <family val="2"/>
            <charset val="238"/>
          </rPr>
          <t>SZV_F:FeladatMegnevezes</t>
        </r>
      </text>
    </comment>
    <comment ref="E670" authorId="0" shapeId="0" xr:uid="{97318A2C-9C47-48E2-85E0-22FD83E40393}">
      <text>
        <r>
          <rPr>
            <sz val="11"/>
            <rFont val="Calibri"/>
            <family val="2"/>
            <charset val="238"/>
          </rPr>
          <t>SZV_F:ElviEngedelySzam</t>
        </r>
      </text>
    </comment>
    <comment ref="F670" authorId="0" shapeId="0" xr:uid="{FF37EF70-73EB-417D-954E-46A64BE319B4}">
      <text>
        <r>
          <rPr>
            <sz val="11"/>
            <rFont val="Calibri"/>
            <family val="2"/>
            <charset val="238"/>
          </rPr>
          <t>SZV_F:VKR_Kod</t>
        </r>
      </text>
    </comment>
    <comment ref="G670" authorId="0" shapeId="0" xr:uid="{E09EE450-B3E5-42C3-9F6C-8D56B89A0B6D}">
      <text>
        <r>
          <rPr>
            <sz val="11"/>
            <rFont val="Calibri"/>
            <family val="2"/>
            <charset val="238"/>
          </rPr>
          <t>SZV_F:VKR_Nev</t>
        </r>
      </text>
    </comment>
    <comment ref="H670" authorId="0" shapeId="0" xr:uid="{999091A3-A0A8-441C-96B4-9C1302DDBC86}">
      <text>
        <r>
          <rPr>
            <sz val="11"/>
            <rFont val="Calibri"/>
            <family val="2"/>
            <charset val="238"/>
          </rPr>
          <t>SZV_F:FeladatAzonosito</t>
        </r>
      </text>
    </comment>
    <comment ref="I670" authorId="0" shapeId="0" xr:uid="{429D9200-8860-44FA-9D88-83FF4E5AFFE7}">
      <text>
        <r>
          <rPr>
            <sz val="11"/>
            <rFont val="Calibri"/>
            <family val="2"/>
            <charset val="238"/>
          </rPr>
          <t>SZV_F:EllatasiTerulet</t>
        </r>
      </text>
    </comment>
    <comment ref="J670" authorId="0" shapeId="0" xr:uid="{7370C84B-AB27-4F27-923C-AF1ED26C52CE}">
      <text>
        <r>
          <rPr>
            <sz val="11"/>
            <rFont val="Calibri"/>
            <family val="2"/>
            <charset val="238"/>
          </rPr>
          <t>SZV_F:EllatasertFelelos</t>
        </r>
      </text>
    </comment>
    <comment ref="K670" authorId="0" shapeId="0" xr:uid="{CFBF869D-00CA-4280-9DEE-D46EE013D419}">
      <text>
        <r>
          <rPr>
            <sz val="11"/>
            <rFont val="Calibri"/>
            <family val="2"/>
            <charset val="238"/>
          </rPr>
          <t>SZV_F:TervezettNettoKoltseg</t>
        </r>
      </text>
    </comment>
    <comment ref="L670" authorId="0" shapeId="0" xr:uid="{4821EFC4-3EF1-47AB-BB00-5B8F4E3FD69A}">
      <text>
        <r>
          <rPr>
            <sz val="11"/>
            <rFont val="Calibri"/>
            <family val="2"/>
            <charset val="238"/>
          </rPr>
          <t>SZV_F:IdotartamKezdes</t>
        </r>
      </text>
    </comment>
    <comment ref="M670" authorId="0" shapeId="0" xr:uid="{29B2D240-2172-4A7D-93C0-51FC776CA31F}">
      <text>
        <r>
          <rPr>
            <sz val="11"/>
            <rFont val="Calibri"/>
            <family val="2"/>
            <charset val="238"/>
          </rPr>
          <t>SZV_F:IdotartamBefejezes</t>
        </r>
      </text>
    </comment>
    <comment ref="N670" authorId="0" shapeId="0" xr:uid="{F319075C-9A99-4B37-8E4F-90F2D204F15F}">
      <text>
        <r>
          <rPr>
            <sz val="11"/>
            <rFont val="Calibri"/>
            <family val="2"/>
            <charset val="238"/>
          </rPr>
          <t>SZV_F:NettoKoltsegUtem1</t>
        </r>
      </text>
    </comment>
    <comment ref="O670" authorId="0" shapeId="0" xr:uid="{8C431F02-C1D3-4392-A8EB-6850553D59E9}">
      <text>
        <r>
          <rPr>
            <sz val="11"/>
            <rFont val="Calibri"/>
            <family val="2"/>
            <charset val="238"/>
          </rPr>
          <t>SZV_F:NettoKoltsegUtem2</t>
        </r>
      </text>
    </comment>
    <comment ref="P670" authorId="0" shapeId="0" xr:uid="{1864DFA5-CF34-4693-A6A3-821296A88938}">
      <text>
        <r>
          <rPr>
            <sz val="11"/>
            <rFont val="Calibri"/>
            <family val="2"/>
            <charset val="238"/>
          </rPr>
          <t>SZV_F:EM_Melleklet2_KTG</t>
        </r>
      </text>
    </comment>
    <comment ref="R670" authorId="0" shapeId="0" xr:uid="{A7668DD0-1074-4AED-9487-32BC9C9C238D}">
      <text>
        <r>
          <rPr>
            <sz val="11"/>
            <rFont val="Calibri"/>
            <family val="2"/>
            <charset val="238"/>
          </rPr>
          <t>SZV_F:HDUtem1</t>
        </r>
      </text>
    </comment>
    <comment ref="S670" authorId="0" shapeId="0" xr:uid="{8C0A2472-C64C-4E32-82BE-40C212E85E9B}">
      <text>
        <r>
          <rPr>
            <sz val="11"/>
            <rFont val="Calibri"/>
            <family val="2"/>
            <charset val="238"/>
          </rPr>
          <t>SZV_F:ECSUtem1</t>
        </r>
      </text>
    </comment>
    <comment ref="T670" authorId="0" shapeId="0" xr:uid="{5D67E5B0-D771-422C-8A77-0D4FB0693A6D}">
      <text>
        <r>
          <rPr>
            <sz val="11"/>
            <rFont val="Calibri"/>
            <family val="2"/>
            <charset val="238"/>
          </rPr>
          <t>SZV_F:KFHUtem1</t>
        </r>
      </text>
    </comment>
    <comment ref="U670" authorId="0" shapeId="0" xr:uid="{262C354E-1829-402B-8315-14E6F56F5724}">
      <text>
        <r>
          <rPr>
            <sz val="11"/>
            <rFont val="Calibri"/>
            <family val="2"/>
            <charset val="238"/>
          </rPr>
          <t>SZV_F:Egyeb_SajatUtem1</t>
        </r>
      </text>
    </comment>
    <comment ref="V670" authorId="0" shapeId="0" xr:uid="{6C587741-7F8A-4765-9848-F01BAA541C93}">
      <text>
        <r>
          <rPr>
            <sz val="11"/>
            <rFont val="Calibri"/>
            <family val="2"/>
            <charset val="238"/>
          </rPr>
          <t>SZV_F:DijUtem1</t>
        </r>
      </text>
    </comment>
    <comment ref="W670" authorId="0" shapeId="0" xr:uid="{DA832952-3837-45CD-8084-FEAE088E06B1}">
      <text>
        <r>
          <rPr>
            <sz val="11"/>
            <rFont val="Calibri"/>
            <family val="2"/>
            <charset val="238"/>
          </rPr>
          <t>SZV_F:EM_Melleklet1_Utem1</t>
        </r>
      </text>
    </comment>
    <comment ref="X670" authorId="0" shapeId="0" xr:uid="{B635D4FB-251C-4F9B-9036-EB2105B33E17}">
      <text>
        <r>
          <rPr>
            <sz val="11"/>
            <rFont val="Calibri"/>
            <family val="2"/>
            <charset val="238"/>
          </rPr>
          <t>SZV_F:EgyebAllamiUtem1</t>
        </r>
      </text>
    </comment>
    <comment ref="Y670" authorId="0" shapeId="0" xr:uid="{83A4D493-6FE5-476F-9128-B3180E2E8D33}">
      <text>
        <r>
          <rPr>
            <sz val="11"/>
            <rFont val="Calibri"/>
            <family val="2"/>
            <charset val="238"/>
          </rPr>
          <t>SZV_F:OnkormanyzatiUtem1</t>
        </r>
      </text>
    </comment>
    <comment ref="Z670" authorId="0" shapeId="0" xr:uid="{E4CF2EB7-1239-4E83-A64A-AD9F1A396C97}">
      <text>
        <r>
          <rPr>
            <sz val="11"/>
            <rFont val="Calibri"/>
            <family val="2"/>
            <charset val="238"/>
          </rPr>
          <t>SZV_F:EUUtem1</t>
        </r>
      </text>
    </comment>
    <comment ref="AA670" authorId="0" shapeId="0" xr:uid="{E965903A-EE3A-4B19-BDFC-9FDC4EC9F37B}">
      <text>
        <r>
          <rPr>
            <sz val="11"/>
            <rFont val="Calibri"/>
            <family val="2"/>
            <charset val="238"/>
          </rPr>
          <t>SZV_F:EgyebUtem1</t>
        </r>
      </text>
    </comment>
    <comment ref="AB670" authorId="0" shapeId="0" xr:uid="{609A76F3-3A10-4D29-9474-D888A445E527}">
      <text>
        <r>
          <rPr>
            <sz val="11"/>
            <rFont val="Calibri"/>
            <family val="2"/>
            <charset val="238"/>
          </rPr>
          <t>SZV_F:HitelKotvenyUtem1</t>
        </r>
      </text>
    </comment>
    <comment ref="AC670" authorId="0" shapeId="0" xr:uid="{71514AAB-765B-4C11-ADBD-13A0BE4C8CC3}">
      <text>
        <r>
          <rPr>
            <sz val="11"/>
            <rFont val="Calibri"/>
            <family val="2"/>
            <charset val="238"/>
          </rPr>
          <t>SZV_F:OsszesenUtem1</t>
        </r>
      </text>
    </comment>
    <comment ref="AF670" authorId="0" shapeId="0" xr:uid="{7AD31072-5166-4AB9-BF48-1BBFAF0847BC}">
      <text>
        <r>
          <rPr>
            <sz val="11"/>
            <rFont val="Calibri"/>
            <family val="2"/>
            <charset val="238"/>
          </rPr>
          <t>SZV_F:HDUtem2</t>
        </r>
      </text>
    </comment>
    <comment ref="AG670" authorId="0" shapeId="0" xr:uid="{89F93CB1-6D9B-4C78-A651-1E50850ADFDF}">
      <text>
        <r>
          <rPr>
            <sz val="11"/>
            <rFont val="Calibri"/>
            <family val="2"/>
            <charset val="238"/>
          </rPr>
          <t>SZV_F:ECSUtem2</t>
        </r>
      </text>
    </comment>
    <comment ref="AH670" authorId="0" shapeId="0" xr:uid="{0BE573D0-ECA4-45D4-A0DE-F91039EDA2F4}">
      <text>
        <r>
          <rPr>
            <sz val="11"/>
            <rFont val="Calibri"/>
            <family val="2"/>
            <charset val="238"/>
          </rPr>
          <t>SZV_F:KFHUtem2</t>
        </r>
      </text>
    </comment>
    <comment ref="AI670" authorId="0" shapeId="0" xr:uid="{22A96412-1834-480E-B9CF-8F0BA1CAEE99}">
      <text>
        <r>
          <rPr>
            <sz val="11"/>
            <rFont val="Calibri"/>
            <family val="2"/>
            <charset val="238"/>
          </rPr>
          <t>SZV_F:Egyeb_SajatUtem2</t>
        </r>
      </text>
    </comment>
    <comment ref="AJ670" authorId="0" shapeId="0" xr:uid="{0C92802D-1332-482C-845C-A4ED4E1726D8}">
      <text>
        <r>
          <rPr>
            <sz val="11"/>
            <rFont val="Calibri"/>
            <family val="2"/>
            <charset val="238"/>
          </rPr>
          <t>SZV_F:DijUtem2</t>
        </r>
      </text>
    </comment>
    <comment ref="AK670" authorId="0" shapeId="0" xr:uid="{F7B3D57B-BE64-4C84-BBEA-43F5771A1AF2}">
      <text>
        <r>
          <rPr>
            <sz val="11"/>
            <rFont val="Calibri"/>
            <family val="2"/>
            <charset val="238"/>
          </rPr>
          <t>SZV_F:EM_Melleklet1_Utem2</t>
        </r>
      </text>
    </comment>
    <comment ref="AL670" authorId="0" shapeId="0" xr:uid="{E27E040B-DC4F-4F47-A79E-EE220B9A552C}">
      <text>
        <r>
          <rPr>
            <sz val="11"/>
            <rFont val="Calibri"/>
            <family val="2"/>
            <charset val="238"/>
          </rPr>
          <t>SZV_F:EgyebAllamiUtem2</t>
        </r>
      </text>
    </comment>
    <comment ref="AM670" authorId="0" shapeId="0" xr:uid="{FF27378E-2DEE-4B2D-9826-E9961ED97B97}">
      <text>
        <r>
          <rPr>
            <sz val="11"/>
            <rFont val="Calibri"/>
            <family val="2"/>
            <charset val="238"/>
          </rPr>
          <t>SZV_F:OnkormanyzatiUtem2</t>
        </r>
      </text>
    </comment>
    <comment ref="AN670" authorId="0" shapeId="0" xr:uid="{2ADFA854-1D1E-4B6A-BE55-8E8B4CC3E6C3}">
      <text>
        <r>
          <rPr>
            <sz val="11"/>
            <rFont val="Calibri"/>
            <family val="2"/>
            <charset val="238"/>
          </rPr>
          <t>SZV_F:EUUtem2</t>
        </r>
      </text>
    </comment>
    <comment ref="AO670" authorId="0" shapeId="0" xr:uid="{D45B00A6-7B92-4DD1-AF4B-A31DA49F735D}">
      <text>
        <r>
          <rPr>
            <sz val="11"/>
            <rFont val="Calibri"/>
            <family val="2"/>
            <charset val="238"/>
          </rPr>
          <t>SZV_F:EgyebUtem2</t>
        </r>
      </text>
    </comment>
    <comment ref="AP670" authorId="0" shapeId="0" xr:uid="{50097E0C-0740-41CE-B9C0-E8D63C9B5D04}">
      <text>
        <r>
          <rPr>
            <sz val="11"/>
            <rFont val="Calibri"/>
            <family val="2"/>
            <charset val="238"/>
          </rPr>
          <t>SZV_F:HitelKotvenyUtem2</t>
        </r>
      </text>
    </comment>
    <comment ref="AQ670" authorId="0" shapeId="0" xr:uid="{EFCF5B16-868A-44AE-9BD2-BE68D02FD98F}">
      <text>
        <r>
          <rPr>
            <sz val="11"/>
            <rFont val="Calibri"/>
            <family val="2"/>
            <charset val="238"/>
          </rPr>
          <t>SZV_F:OsszesenUtem2</t>
        </r>
      </text>
    </comment>
    <comment ref="AR670" authorId="0" shapeId="0" xr:uid="{2D18E953-A541-4F4F-8DBB-E98896D1AF2F}">
      <text>
        <r>
          <rPr>
            <sz val="11"/>
            <rFont val="Calibri"/>
            <family val="2"/>
            <charset val="238"/>
          </rPr>
          <t>SZV_F:ForrashianyUtem2</t>
        </r>
      </text>
    </comment>
    <comment ref="AU670" authorId="0" shapeId="0" xr:uid="{DF957C51-84D8-455F-8603-634ECAB96FBA}">
      <text>
        <r>
          <rPr>
            <sz val="11"/>
            <rFont val="Calibri"/>
            <family val="2"/>
            <charset val="238"/>
          </rPr>
          <t>SZV_F:Indokolas</t>
        </r>
      </text>
    </comment>
    <comment ref="AV670" authorId="0" shapeId="0" xr:uid="{D8BDABF1-CFE5-4910-9187-854A827DC8E0}">
      <text>
        <r>
          <rPr>
            <sz val="11"/>
            <rFont val="Calibri"/>
            <family val="2"/>
            <charset val="238"/>
          </rPr>
          <t>SZV_F:Megjegyzes</t>
        </r>
      </text>
    </comment>
    <comment ref="AW670" authorId="0" shapeId="0" xr:uid="{2F8471B1-C837-4EBE-8307-81F6A9AB2094}">
      <text>
        <r>
          <rPr>
            <sz val="11"/>
            <rFont val="Calibri"/>
            <family val="2"/>
            <charset val="238"/>
          </rPr>
          <t>SZV_F:FeladatSorszam</t>
        </r>
      </text>
    </comment>
    <comment ref="AY670" authorId="0" shapeId="0" xr:uid="{A7685930-5498-46F2-8F23-D6AA36863764}">
      <text>
        <r>
          <rPr>
            <sz val="11"/>
            <rFont val="Calibri"/>
            <family val="2"/>
            <charset val="238"/>
          </rPr>
          <t>SZV_F:ISA</t>
        </r>
      </text>
    </comment>
    <comment ref="B671" authorId="0" shapeId="0" xr:uid="{3397A50C-4CBF-456D-ABF1-5E89B15EE9C4}">
      <text>
        <r>
          <rPr>
            <sz val="11"/>
            <rFont val="Calibri"/>
            <family val="2"/>
            <charset val="238"/>
          </rPr>
          <t>SZV_F:FontossagiSorrent</t>
        </r>
      </text>
    </comment>
    <comment ref="C671" authorId="0" shapeId="0" xr:uid="{D0C27D72-CE75-4B36-B3C4-9AF1D7BC7A6D}">
      <text>
        <r>
          <rPr>
            <sz val="11"/>
            <rFont val="Calibri"/>
            <family val="2"/>
            <charset val="238"/>
          </rPr>
          <t>SZV_F:FeladatKategoria</t>
        </r>
      </text>
    </comment>
    <comment ref="D671" authorId="0" shapeId="0" xr:uid="{F1593073-9397-4D4C-A714-DEFF878F1ADD}">
      <text>
        <r>
          <rPr>
            <sz val="11"/>
            <rFont val="Calibri"/>
            <family val="2"/>
            <charset val="238"/>
          </rPr>
          <t>SZV_F:FeladatMegnevezes</t>
        </r>
      </text>
    </comment>
    <comment ref="E671" authorId="0" shapeId="0" xr:uid="{D5DCBFAF-6081-4A6E-AFB4-4077047C86CE}">
      <text>
        <r>
          <rPr>
            <sz val="11"/>
            <rFont val="Calibri"/>
            <family val="2"/>
            <charset val="238"/>
          </rPr>
          <t>SZV_F:ElviEngedelySzam</t>
        </r>
      </text>
    </comment>
    <comment ref="F671" authorId="0" shapeId="0" xr:uid="{5A4498DC-2AA8-45B4-B590-B7EB4DC69BAC}">
      <text>
        <r>
          <rPr>
            <sz val="11"/>
            <rFont val="Calibri"/>
            <family val="2"/>
            <charset val="238"/>
          </rPr>
          <t>SZV_F:VKR_Kod</t>
        </r>
      </text>
    </comment>
    <comment ref="G671" authorId="0" shapeId="0" xr:uid="{6CA4911D-1626-4D7C-8F59-4997F263C002}">
      <text>
        <r>
          <rPr>
            <sz val="11"/>
            <rFont val="Calibri"/>
            <family val="2"/>
            <charset val="238"/>
          </rPr>
          <t>SZV_F:VKR_Nev</t>
        </r>
      </text>
    </comment>
    <comment ref="H671" authorId="0" shapeId="0" xr:uid="{DEFBAF80-67BF-4179-AAC1-70412D611AAA}">
      <text>
        <r>
          <rPr>
            <sz val="11"/>
            <rFont val="Calibri"/>
            <family val="2"/>
            <charset val="238"/>
          </rPr>
          <t>SZV_F:FeladatAzonosito</t>
        </r>
      </text>
    </comment>
    <comment ref="I671" authorId="0" shapeId="0" xr:uid="{1A326CC9-AD92-4227-B593-8DB37EEB2DE4}">
      <text>
        <r>
          <rPr>
            <sz val="11"/>
            <rFont val="Calibri"/>
            <family val="2"/>
            <charset val="238"/>
          </rPr>
          <t>SZV_F:EllatasiTerulet</t>
        </r>
      </text>
    </comment>
    <comment ref="J671" authorId="0" shapeId="0" xr:uid="{1887255A-722A-4442-A56B-D54DEA569C64}">
      <text>
        <r>
          <rPr>
            <sz val="11"/>
            <rFont val="Calibri"/>
            <family val="2"/>
            <charset val="238"/>
          </rPr>
          <t>SZV_F:EllatasertFelelos</t>
        </r>
      </text>
    </comment>
    <comment ref="K671" authorId="0" shapeId="0" xr:uid="{FAD76038-D395-4A74-9BD7-20F265C3ECF0}">
      <text>
        <r>
          <rPr>
            <sz val="11"/>
            <rFont val="Calibri"/>
            <family val="2"/>
            <charset val="238"/>
          </rPr>
          <t>SZV_F:TervezettNettoKoltseg</t>
        </r>
      </text>
    </comment>
    <comment ref="L671" authorId="0" shapeId="0" xr:uid="{C5C46866-AF4B-493C-9865-F885CF85CD12}">
      <text>
        <r>
          <rPr>
            <sz val="11"/>
            <rFont val="Calibri"/>
            <family val="2"/>
            <charset val="238"/>
          </rPr>
          <t>SZV_F:IdotartamKezdes</t>
        </r>
      </text>
    </comment>
    <comment ref="M671" authorId="0" shapeId="0" xr:uid="{8C444DF1-C8F0-4B12-A406-DB15481C0FD4}">
      <text>
        <r>
          <rPr>
            <sz val="11"/>
            <rFont val="Calibri"/>
            <family val="2"/>
            <charset val="238"/>
          </rPr>
          <t>SZV_F:IdotartamBefejezes</t>
        </r>
      </text>
    </comment>
    <comment ref="N671" authorId="0" shapeId="0" xr:uid="{75C25762-4CB5-43DF-A6CE-05A24A16F4B8}">
      <text>
        <r>
          <rPr>
            <sz val="11"/>
            <rFont val="Calibri"/>
            <family val="2"/>
            <charset val="238"/>
          </rPr>
          <t>SZV_F:NettoKoltsegUtem1</t>
        </r>
      </text>
    </comment>
    <comment ref="O671" authorId="0" shapeId="0" xr:uid="{766DB0FE-8AA6-478F-9AF2-C40914EA6D1D}">
      <text>
        <r>
          <rPr>
            <sz val="11"/>
            <rFont val="Calibri"/>
            <family val="2"/>
            <charset val="238"/>
          </rPr>
          <t>SZV_F:NettoKoltsegUtem2</t>
        </r>
      </text>
    </comment>
    <comment ref="P671" authorId="0" shapeId="0" xr:uid="{435E71BD-8F05-45B8-85A7-1D9401E9C239}">
      <text>
        <r>
          <rPr>
            <sz val="11"/>
            <rFont val="Calibri"/>
            <family val="2"/>
            <charset val="238"/>
          </rPr>
          <t>SZV_F:EM_Melleklet2_KTG</t>
        </r>
      </text>
    </comment>
    <comment ref="R671" authorId="0" shapeId="0" xr:uid="{D1260213-0A38-4E25-94F5-F68FEEAB818A}">
      <text>
        <r>
          <rPr>
            <sz val="11"/>
            <rFont val="Calibri"/>
            <family val="2"/>
            <charset val="238"/>
          </rPr>
          <t>SZV_F:HDUtem1</t>
        </r>
      </text>
    </comment>
    <comment ref="S671" authorId="0" shapeId="0" xr:uid="{F825FD8E-7352-4EA2-8BB8-C722E2641F51}">
      <text>
        <r>
          <rPr>
            <sz val="11"/>
            <rFont val="Calibri"/>
            <family val="2"/>
            <charset val="238"/>
          </rPr>
          <t>SZV_F:ECSUtem1</t>
        </r>
      </text>
    </comment>
    <comment ref="T671" authorId="0" shapeId="0" xr:uid="{2F704008-8DBD-46EB-8E04-AAB870EE3ACF}">
      <text>
        <r>
          <rPr>
            <sz val="11"/>
            <rFont val="Calibri"/>
            <family val="2"/>
            <charset val="238"/>
          </rPr>
          <t>SZV_F:KFHUtem1</t>
        </r>
      </text>
    </comment>
    <comment ref="U671" authorId="0" shapeId="0" xr:uid="{04ABD585-AD99-4495-AE84-F825DC42C61F}">
      <text>
        <r>
          <rPr>
            <sz val="11"/>
            <rFont val="Calibri"/>
            <family val="2"/>
            <charset val="238"/>
          </rPr>
          <t>SZV_F:Egyeb_SajatUtem1</t>
        </r>
      </text>
    </comment>
    <comment ref="V671" authorId="0" shapeId="0" xr:uid="{5EB7686A-5F27-4710-8A1A-48E2841956CB}">
      <text>
        <r>
          <rPr>
            <sz val="11"/>
            <rFont val="Calibri"/>
            <family val="2"/>
            <charset val="238"/>
          </rPr>
          <t>SZV_F:DijUtem1</t>
        </r>
      </text>
    </comment>
    <comment ref="W671" authorId="0" shapeId="0" xr:uid="{BE1DB63E-594C-4A59-A153-D38FA5295168}">
      <text>
        <r>
          <rPr>
            <sz val="11"/>
            <rFont val="Calibri"/>
            <family val="2"/>
            <charset val="238"/>
          </rPr>
          <t>SZV_F:EM_Melleklet1_Utem1</t>
        </r>
      </text>
    </comment>
    <comment ref="X671" authorId="0" shapeId="0" xr:uid="{F33C0D10-4009-4D84-A0F1-DBA31E1C6A0C}">
      <text>
        <r>
          <rPr>
            <sz val="11"/>
            <rFont val="Calibri"/>
            <family val="2"/>
            <charset val="238"/>
          </rPr>
          <t>SZV_F:EgyebAllamiUtem1</t>
        </r>
      </text>
    </comment>
    <comment ref="Y671" authorId="0" shapeId="0" xr:uid="{1DF1AE7F-2649-4829-9274-55676B7EE44C}">
      <text>
        <r>
          <rPr>
            <sz val="11"/>
            <rFont val="Calibri"/>
            <family val="2"/>
            <charset val="238"/>
          </rPr>
          <t>SZV_F:OnkormanyzatiUtem1</t>
        </r>
      </text>
    </comment>
    <comment ref="Z671" authorId="0" shapeId="0" xr:uid="{2E52836E-BBCB-4230-8EF5-668EC53FCAAA}">
      <text>
        <r>
          <rPr>
            <sz val="11"/>
            <rFont val="Calibri"/>
            <family val="2"/>
            <charset val="238"/>
          </rPr>
          <t>SZV_F:EUUtem1</t>
        </r>
      </text>
    </comment>
    <comment ref="AA671" authorId="0" shapeId="0" xr:uid="{DB160A72-3FA9-4CAA-8308-5124BDC97345}">
      <text>
        <r>
          <rPr>
            <sz val="11"/>
            <rFont val="Calibri"/>
            <family val="2"/>
            <charset val="238"/>
          </rPr>
          <t>SZV_F:EgyebUtem1</t>
        </r>
      </text>
    </comment>
    <comment ref="AB671" authorId="0" shapeId="0" xr:uid="{C7A575E3-5565-4952-B6B3-D8B07E953E95}">
      <text>
        <r>
          <rPr>
            <sz val="11"/>
            <rFont val="Calibri"/>
            <family val="2"/>
            <charset val="238"/>
          </rPr>
          <t>SZV_F:HitelKotvenyUtem1</t>
        </r>
      </text>
    </comment>
    <comment ref="AC671" authorId="0" shapeId="0" xr:uid="{A07DE478-FEBB-440F-97CD-AD55F69B0E72}">
      <text>
        <r>
          <rPr>
            <sz val="11"/>
            <rFont val="Calibri"/>
            <family val="2"/>
            <charset val="238"/>
          </rPr>
          <t>SZV_F:OsszesenUtem1</t>
        </r>
      </text>
    </comment>
    <comment ref="AF671" authorId="0" shapeId="0" xr:uid="{0F9DDAD1-0B8B-4902-9570-75EE7369F75B}">
      <text>
        <r>
          <rPr>
            <sz val="11"/>
            <rFont val="Calibri"/>
            <family val="2"/>
            <charset val="238"/>
          </rPr>
          <t>SZV_F:HDUtem2</t>
        </r>
      </text>
    </comment>
    <comment ref="AG671" authorId="0" shapeId="0" xr:uid="{6804B70E-09BF-4945-BF55-1F4236F83E20}">
      <text>
        <r>
          <rPr>
            <sz val="11"/>
            <rFont val="Calibri"/>
            <family val="2"/>
            <charset val="238"/>
          </rPr>
          <t>SZV_F:ECSUtem2</t>
        </r>
      </text>
    </comment>
    <comment ref="AH671" authorId="0" shapeId="0" xr:uid="{1A404198-8F3A-466E-8537-453FDE8FF085}">
      <text>
        <r>
          <rPr>
            <sz val="11"/>
            <rFont val="Calibri"/>
            <family val="2"/>
            <charset val="238"/>
          </rPr>
          <t>SZV_F:KFHUtem2</t>
        </r>
      </text>
    </comment>
    <comment ref="AI671" authorId="0" shapeId="0" xr:uid="{DB652C21-97A5-4635-8235-979F23D384A6}">
      <text>
        <r>
          <rPr>
            <sz val="11"/>
            <rFont val="Calibri"/>
            <family val="2"/>
            <charset val="238"/>
          </rPr>
          <t>SZV_F:Egyeb_SajatUtem2</t>
        </r>
      </text>
    </comment>
    <comment ref="AJ671" authorId="0" shapeId="0" xr:uid="{928C5171-63D3-47B1-83E3-4695BFB29AC5}">
      <text>
        <r>
          <rPr>
            <sz val="11"/>
            <rFont val="Calibri"/>
            <family val="2"/>
            <charset val="238"/>
          </rPr>
          <t>SZV_F:DijUtem2</t>
        </r>
      </text>
    </comment>
    <comment ref="AK671" authorId="0" shapeId="0" xr:uid="{C8A008CA-BE1B-41A9-9EB0-DB29D20FA2EC}">
      <text>
        <r>
          <rPr>
            <sz val="11"/>
            <rFont val="Calibri"/>
            <family val="2"/>
            <charset val="238"/>
          </rPr>
          <t>SZV_F:EM_Melleklet1_Utem2</t>
        </r>
      </text>
    </comment>
    <comment ref="AL671" authorId="0" shapeId="0" xr:uid="{D51F98BA-8FB4-4624-B7FA-BBF13C8FE016}">
      <text>
        <r>
          <rPr>
            <sz val="11"/>
            <rFont val="Calibri"/>
            <family val="2"/>
            <charset val="238"/>
          </rPr>
          <t>SZV_F:EgyebAllamiUtem2</t>
        </r>
      </text>
    </comment>
    <comment ref="AM671" authorId="0" shapeId="0" xr:uid="{1DE76944-7BEB-48EA-9E98-CBE347617E3C}">
      <text>
        <r>
          <rPr>
            <sz val="11"/>
            <rFont val="Calibri"/>
            <family val="2"/>
            <charset val="238"/>
          </rPr>
          <t>SZV_F:OnkormanyzatiUtem2</t>
        </r>
      </text>
    </comment>
    <comment ref="AN671" authorId="0" shapeId="0" xr:uid="{151BC939-C151-4D1D-AA2B-F784673784E3}">
      <text>
        <r>
          <rPr>
            <sz val="11"/>
            <rFont val="Calibri"/>
            <family val="2"/>
            <charset val="238"/>
          </rPr>
          <t>SZV_F:EUUtem2</t>
        </r>
      </text>
    </comment>
    <comment ref="AO671" authorId="0" shapeId="0" xr:uid="{080A0497-7D94-405E-BD1C-3D4BB1AADF0E}">
      <text>
        <r>
          <rPr>
            <sz val="11"/>
            <rFont val="Calibri"/>
            <family val="2"/>
            <charset val="238"/>
          </rPr>
          <t>SZV_F:EgyebUtem2</t>
        </r>
      </text>
    </comment>
    <comment ref="AP671" authorId="0" shapeId="0" xr:uid="{B1DF1572-525D-479C-B7BE-08A5CF909A80}">
      <text>
        <r>
          <rPr>
            <sz val="11"/>
            <rFont val="Calibri"/>
            <family val="2"/>
            <charset val="238"/>
          </rPr>
          <t>SZV_F:HitelKotvenyUtem2</t>
        </r>
      </text>
    </comment>
    <comment ref="AQ671" authorId="0" shapeId="0" xr:uid="{5E393F09-33CF-4CF4-969B-9CD5A4C989E7}">
      <text>
        <r>
          <rPr>
            <sz val="11"/>
            <rFont val="Calibri"/>
            <family val="2"/>
            <charset val="238"/>
          </rPr>
          <t>SZV_F:OsszesenUtem2</t>
        </r>
      </text>
    </comment>
    <comment ref="AR671" authorId="0" shapeId="0" xr:uid="{DF48743A-A229-45C6-A43E-A6D20490B825}">
      <text>
        <r>
          <rPr>
            <sz val="11"/>
            <rFont val="Calibri"/>
            <family val="2"/>
            <charset val="238"/>
          </rPr>
          <t>SZV_F:ForrashianyUtem2</t>
        </r>
      </text>
    </comment>
    <comment ref="AU671" authorId="0" shapeId="0" xr:uid="{6755F7DE-1706-454C-A962-9ED0AC8F529C}">
      <text>
        <r>
          <rPr>
            <sz val="11"/>
            <rFont val="Calibri"/>
            <family val="2"/>
            <charset val="238"/>
          </rPr>
          <t>SZV_F:Indokolas</t>
        </r>
      </text>
    </comment>
    <comment ref="AV671" authorId="0" shapeId="0" xr:uid="{1CEF6D4E-8BD4-4F5E-BFBE-AB9EDAB257D1}">
      <text>
        <r>
          <rPr>
            <sz val="11"/>
            <rFont val="Calibri"/>
            <family val="2"/>
            <charset val="238"/>
          </rPr>
          <t>SZV_F:Megjegyzes</t>
        </r>
      </text>
    </comment>
    <comment ref="AW671" authorId="0" shapeId="0" xr:uid="{75A8AA0F-0544-47A1-B304-5B16ACC43E73}">
      <text>
        <r>
          <rPr>
            <sz val="11"/>
            <rFont val="Calibri"/>
            <family val="2"/>
            <charset val="238"/>
          </rPr>
          <t>SZV_F:FeladatSorszam</t>
        </r>
      </text>
    </comment>
    <comment ref="AY671" authorId="0" shapeId="0" xr:uid="{83B9619E-1E66-4233-B8DE-4B6FF4136A39}">
      <text>
        <r>
          <rPr>
            <sz val="11"/>
            <rFont val="Calibri"/>
            <family val="2"/>
            <charset val="238"/>
          </rPr>
          <t>SZV_F:ISA</t>
        </r>
      </text>
    </comment>
    <comment ref="B672" authorId="0" shapeId="0" xr:uid="{4A584375-C9B5-435C-9FDE-D90E18083F03}">
      <text>
        <r>
          <rPr>
            <sz val="11"/>
            <rFont val="Calibri"/>
            <family val="2"/>
            <charset val="238"/>
          </rPr>
          <t>SZV_F:FontossagiSorrent</t>
        </r>
      </text>
    </comment>
    <comment ref="C672" authorId="0" shapeId="0" xr:uid="{52960864-E85D-48B0-9B73-20660C56266D}">
      <text>
        <r>
          <rPr>
            <sz val="11"/>
            <rFont val="Calibri"/>
            <family val="2"/>
            <charset val="238"/>
          </rPr>
          <t>SZV_F:FeladatKategoria</t>
        </r>
      </text>
    </comment>
    <comment ref="D672" authorId="0" shapeId="0" xr:uid="{E0AE7884-D958-48B8-A374-AF171BF33EC9}">
      <text>
        <r>
          <rPr>
            <sz val="11"/>
            <rFont val="Calibri"/>
            <family val="2"/>
            <charset val="238"/>
          </rPr>
          <t>SZV_F:FeladatMegnevezes</t>
        </r>
      </text>
    </comment>
    <comment ref="E672" authorId="0" shapeId="0" xr:uid="{6D3018E5-30C4-4E78-AF94-005DE371C0AD}">
      <text>
        <r>
          <rPr>
            <sz val="11"/>
            <rFont val="Calibri"/>
            <family val="2"/>
            <charset val="238"/>
          </rPr>
          <t>SZV_F:ElviEngedelySzam</t>
        </r>
      </text>
    </comment>
    <comment ref="F672" authorId="0" shapeId="0" xr:uid="{783B5012-D084-45D3-94D7-59C576BE9796}">
      <text>
        <r>
          <rPr>
            <sz val="11"/>
            <rFont val="Calibri"/>
            <family val="2"/>
            <charset val="238"/>
          </rPr>
          <t>SZV_F:VKR_Kod</t>
        </r>
      </text>
    </comment>
    <comment ref="G672" authorId="0" shapeId="0" xr:uid="{F1D4E3E8-DC8E-4143-8B95-6FA28CED9BEF}">
      <text>
        <r>
          <rPr>
            <sz val="11"/>
            <rFont val="Calibri"/>
            <family val="2"/>
            <charset val="238"/>
          </rPr>
          <t>SZV_F:VKR_Nev</t>
        </r>
      </text>
    </comment>
    <comment ref="H672" authorId="0" shapeId="0" xr:uid="{EB0252BF-5E80-4F24-8309-F990783389C9}">
      <text>
        <r>
          <rPr>
            <sz val="11"/>
            <rFont val="Calibri"/>
            <family val="2"/>
            <charset val="238"/>
          </rPr>
          <t>SZV_F:FeladatAzonosito</t>
        </r>
      </text>
    </comment>
    <comment ref="I672" authorId="0" shapeId="0" xr:uid="{7C8E6747-4E35-4998-8292-8D081C994C16}">
      <text>
        <r>
          <rPr>
            <sz val="11"/>
            <rFont val="Calibri"/>
            <family val="2"/>
            <charset val="238"/>
          </rPr>
          <t>SZV_F:EllatasiTerulet</t>
        </r>
      </text>
    </comment>
    <comment ref="J672" authorId="0" shapeId="0" xr:uid="{7587F282-72D9-4DBF-AAA0-41F8BA3EBEB6}">
      <text>
        <r>
          <rPr>
            <sz val="11"/>
            <rFont val="Calibri"/>
            <family val="2"/>
            <charset val="238"/>
          </rPr>
          <t>SZV_F:EllatasertFelelos</t>
        </r>
      </text>
    </comment>
    <comment ref="K672" authorId="0" shapeId="0" xr:uid="{F7E141E8-F17B-4E67-B790-E148BD7AA448}">
      <text>
        <r>
          <rPr>
            <sz val="11"/>
            <rFont val="Calibri"/>
            <family val="2"/>
            <charset val="238"/>
          </rPr>
          <t>SZV_F:TervezettNettoKoltseg</t>
        </r>
      </text>
    </comment>
    <comment ref="L672" authorId="0" shapeId="0" xr:uid="{A8E77484-EBC5-4024-83A3-C0C28C3805A8}">
      <text>
        <r>
          <rPr>
            <sz val="11"/>
            <rFont val="Calibri"/>
            <family val="2"/>
            <charset val="238"/>
          </rPr>
          <t>SZV_F:IdotartamKezdes</t>
        </r>
      </text>
    </comment>
    <comment ref="M672" authorId="0" shapeId="0" xr:uid="{B5EA2A75-F365-4BE3-B711-58ADE15DDF09}">
      <text>
        <r>
          <rPr>
            <sz val="11"/>
            <rFont val="Calibri"/>
            <family val="2"/>
            <charset val="238"/>
          </rPr>
          <t>SZV_F:IdotartamBefejezes</t>
        </r>
      </text>
    </comment>
    <comment ref="N672" authorId="0" shapeId="0" xr:uid="{A64F15C5-71AA-4C5B-8573-D6417FAE9075}">
      <text>
        <r>
          <rPr>
            <sz val="11"/>
            <rFont val="Calibri"/>
            <family val="2"/>
            <charset val="238"/>
          </rPr>
          <t>SZV_F:NettoKoltsegUtem1</t>
        </r>
      </text>
    </comment>
    <comment ref="O672" authorId="0" shapeId="0" xr:uid="{89D671CE-3B3D-43C6-ACE8-8ADA73C749D7}">
      <text>
        <r>
          <rPr>
            <sz val="11"/>
            <rFont val="Calibri"/>
            <family val="2"/>
            <charset val="238"/>
          </rPr>
          <t>SZV_F:NettoKoltsegUtem2</t>
        </r>
      </text>
    </comment>
    <comment ref="P672" authorId="0" shapeId="0" xr:uid="{311852A4-7FBD-4B82-BCB0-14B67344BB80}">
      <text>
        <r>
          <rPr>
            <sz val="11"/>
            <rFont val="Calibri"/>
            <family val="2"/>
            <charset val="238"/>
          </rPr>
          <t>SZV_F:EM_Melleklet2_KTG</t>
        </r>
      </text>
    </comment>
    <comment ref="R672" authorId="0" shapeId="0" xr:uid="{7803A5BC-1E71-4453-B8C2-72D752E84D17}">
      <text>
        <r>
          <rPr>
            <sz val="11"/>
            <rFont val="Calibri"/>
            <family val="2"/>
            <charset val="238"/>
          </rPr>
          <t>SZV_F:HDUtem1</t>
        </r>
      </text>
    </comment>
    <comment ref="S672" authorId="0" shapeId="0" xr:uid="{1BBCED5A-947A-47BB-9B5A-326B210C5827}">
      <text>
        <r>
          <rPr>
            <sz val="11"/>
            <rFont val="Calibri"/>
            <family val="2"/>
            <charset val="238"/>
          </rPr>
          <t>SZV_F:ECSUtem1</t>
        </r>
      </text>
    </comment>
    <comment ref="T672" authorId="0" shapeId="0" xr:uid="{2BB2FA01-3BB7-4BF4-A081-15BD10CDD755}">
      <text>
        <r>
          <rPr>
            <sz val="11"/>
            <rFont val="Calibri"/>
            <family val="2"/>
            <charset val="238"/>
          </rPr>
          <t>SZV_F:KFHUtem1</t>
        </r>
      </text>
    </comment>
    <comment ref="U672" authorId="0" shapeId="0" xr:uid="{A7429CA3-084C-49B4-81D7-5485F4BB3A70}">
      <text>
        <r>
          <rPr>
            <sz val="11"/>
            <rFont val="Calibri"/>
            <family val="2"/>
            <charset val="238"/>
          </rPr>
          <t>SZV_F:Egyeb_SajatUtem1</t>
        </r>
      </text>
    </comment>
    <comment ref="V672" authorId="0" shapeId="0" xr:uid="{C3D641E2-02F3-4366-976D-A34B6FCDDF32}">
      <text>
        <r>
          <rPr>
            <sz val="11"/>
            <rFont val="Calibri"/>
            <family val="2"/>
            <charset val="238"/>
          </rPr>
          <t>SZV_F:DijUtem1</t>
        </r>
      </text>
    </comment>
    <comment ref="W672" authorId="0" shapeId="0" xr:uid="{C995B989-1527-4B98-AC9E-8FF6462E2FE8}">
      <text>
        <r>
          <rPr>
            <sz val="11"/>
            <rFont val="Calibri"/>
            <family val="2"/>
            <charset val="238"/>
          </rPr>
          <t>SZV_F:EM_Melleklet1_Utem1</t>
        </r>
      </text>
    </comment>
    <comment ref="X672" authorId="0" shapeId="0" xr:uid="{5AC18F3E-7C00-454F-BCDD-3F46661FE340}">
      <text>
        <r>
          <rPr>
            <sz val="11"/>
            <rFont val="Calibri"/>
            <family val="2"/>
            <charset val="238"/>
          </rPr>
          <t>SZV_F:EgyebAllamiUtem1</t>
        </r>
      </text>
    </comment>
    <comment ref="Y672" authorId="0" shapeId="0" xr:uid="{3C6C8CB9-37AA-4167-A29D-61E7F0ECBC72}">
      <text>
        <r>
          <rPr>
            <sz val="11"/>
            <rFont val="Calibri"/>
            <family val="2"/>
            <charset val="238"/>
          </rPr>
          <t>SZV_F:OnkormanyzatiUtem1</t>
        </r>
      </text>
    </comment>
    <comment ref="Z672" authorId="0" shapeId="0" xr:uid="{740B534C-26CC-4619-81E3-64111220ACD9}">
      <text>
        <r>
          <rPr>
            <sz val="11"/>
            <rFont val="Calibri"/>
            <family val="2"/>
            <charset val="238"/>
          </rPr>
          <t>SZV_F:EUUtem1</t>
        </r>
      </text>
    </comment>
    <comment ref="AA672" authorId="0" shapeId="0" xr:uid="{7A9BD006-B892-4D2C-AAAD-926744861A5F}">
      <text>
        <r>
          <rPr>
            <sz val="11"/>
            <rFont val="Calibri"/>
            <family val="2"/>
            <charset val="238"/>
          </rPr>
          <t>SZV_F:EgyebUtem1</t>
        </r>
      </text>
    </comment>
    <comment ref="AB672" authorId="0" shapeId="0" xr:uid="{203121B0-8763-49FD-9EF3-E6EDD087C5A5}">
      <text>
        <r>
          <rPr>
            <sz val="11"/>
            <rFont val="Calibri"/>
            <family val="2"/>
            <charset val="238"/>
          </rPr>
          <t>SZV_F:HitelKotvenyUtem1</t>
        </r>
      </text>
    </comment>
    <comment ref="AC672" authorId="0" shapeId="0" xr:uid="{F0D4222C-436D-4ABE-A437-4FEDC56A07B0}">
      <text>
        <r>
          <rPr>
            <sz val="11"/>
            <rFont val="Calibri"/>
            <family val="2"/>
            <charset val="238"/>
          </rPr>
          <t>SZV_F:OsszesenUtem1</t>
        </r>
      </text>
    </comment>
    <comment ref="AF672" authorId="0" shapeId="0" xr:uid="{B660A58F-50A1-4EAE-BEA9-3BC02BC0881C}">
      <text>
        <r>
          <rPr>
            <sz val="11"/>
            <rFont val="Calibri"/>
            <family val="2"/>
            <charset val="238"/>
          </rPr>
          <t>SZV_F:HDUtem2</t>
        </r>
      </text>
    </comment>
    <comment ref="AG672" authorId="0" shapeId="0" xr:uid="{541DF993-47C5-44CF-A6CE-BDB23C12E4F3}">
      <text>
        <r>
          <rPr>
            <sz val="11"/>
            <rFont val="Calibri"/>
            <family val="2"/>
            <charset val="238"/>
          </rPr>
          <t>SZV_F:ECSUtem2</t>
        </r>
      </text>
    </comment>
    <comment ref="AH672" authorId="0" shapeId="0" xr:uid="{A313EFAE-B904-42C4-B0B4-A7D381C48CC3}">
      <text>
        <r>
          <rPr>
            <sz val="11"/>
            <rFont val="Calibri"/>
            <family val="2"/>
            <charset val="238"/>
          </rPr>
          <t>SZV_F:KFHUtem2</t>
        </r>
      </text>
    </comment>
    <comment ref="AI672" authorId="0" shapeId="0" xr:uid="{BC963187-0810-4362-80AE-C8C9A078A186}">
      <text>
        <r>
          <rPr>
            <sz val="11"/>
            <rFont val="Calibri"/>
            <family val="2"/>
            <charset val="238"/>
          </rPr>
          <t>SZV_F:Egyeb_SajatUtem2</t>
        </r>
      </text>
    </comment>
    <comment ref="AJ672" authorId="0" shapeId="0" xr:uid="{040D2403-6E31-41F1-A011-FAB9EECFFFA9}">
      <text>
        <r>
          <rPr>
            <sz val="11"/>
            <rFont val="Calibri"/>
            <family val="2"/>
            <charset val="238"/>
          </rPr>
          <t>SZV_F:DijUtem2</t>
        </r>
      </text>
    </comment>
    <comment ref="AK672" authorId="0" shapeId="0" xr:uid="{9E2FEFF7-4DE7-47F0-A9C5-BF93A39028F4}">
      <text>
        <r>
          <rPr>
            <sz val="11"/>
            <rFont val="Calibri"/>
            <family val="2"/>
            <charset val="238"/>
          </rPr>
          <t>SZV_F:EM_Melleklet1_Utem2</t>
        </r>
      </text>
    </comment>
    <comment ref="AL672" authorId="0" shapeId="0" xr:uid="{097BDC3F-6AEB-43A6-8E92-5F81D0D6B164}">
      <text>
        <r>
          <rPr>
            <sz val="11"/>
            <rFont val="Calibri"/>
            <family val="2"/>
            <charset val="238"/>
          </rPr>
          <t>SZV_F:EgyebAllamiUtem2</t>
        </r>
      </text>
    </comment>
    <comment ref="AM672" authorId="0" shapeId="0" xr:uid="{75B1D8C2-1851-43D3-90B9-C36FC629512E}">
      <text>
        <r>
          <rPr>
            <sz val="11"/>
            <rFont val="Calibri"/>
            <family val="2"/>
            <charset val="238"/>
          </rPr>
          <t>SZV_F:OnkormanyzatiUtem2</t>
        </r>
      </text>
    </comment>
    <comment ref="AN672" authorId="0" shapeId="0" xr:uid="{67BC671B-18F8-45C4-98BE-64229C8EFB31}">
      <text>
        <r>
          <rPr>
            <sz val="11"/>
            <rFont val="Calibri"/>
            <family val="2"/>
            <charset val="238"/>
          </rPr>
          <t>SZV_F:EUUtem2</t>
        </r>
      </text>
    </comment>
    <comment ref="AO672" authorId="0" shapeId="0" xr:uid="{E06FA99B-07D3-4E0E-9EEB-D0AAD09DF7D1}">
      <text>
        <r>
          <rPr>
            <sz val="11"/>
            <rFont val="Calibri"/>
            <family val="2"/>
            <charset val="238"/>
          </rPr>
          <t>SZV_F:EgyebUtem2</t>
        </r>
      </text>
    </comment>
    <comment ref="AP672" authorId="0" shapeId="0" xr:uid="{C2042F7C-1824-478D-BA5D-AF11344C1587}">
      <text>
        <r>
          <rPr>
            <sz val="11"/>
            <rFont val="Calibri"/>
            <family val="2"/>
            <charset val="238"/>
          </rPr>
          <t>SZV_F:HitelKotvenyUtem2</t>
        </r>
      </text>
    </comment>
    <comment ref="AQ672" authorId="0" shapeId="0" xr:uid="{700B9187-B280-4AE3-BD88-47814300A238}">
      <text>
        <r>
          <rPr>
            <sz val="11"/>
            <rFont val="Calibri"/>
            <family val="2"/>
            <charset val="238"/>
          </rPr>
          <t>SZV_F:OsszesenUtem2</t>
        </r>
      </text>
    </comment>
    <comment ref="AR672" authorId="0" shapeId="0" xr:uid="{9A4CCEC4-6813-4809-B180-D9CA82BFCD61}">
      <text>
        <r>
          <rPr>
            <sz val="11"/>
            <rFont val="Calibri"/>
            <family val="2"/>
            <charset val="238"/>
          </rPr>
          <t>SZV_F:ForrashianyUtem2</t>
        </r>
      </text>
    </comment>
    <comment ref="AU672" authorId="0" shapeId="0" xr:uid="{F658380B-8034-49B5-B631-2805F7A24042}">
      <text>
        <r>
          <rPr>
            <sz val="11"/>
            <rFont val="Calibri"/>
            <family val="2"/>
            <charset val="238"/>
          </rPr>
          <t>SZV_F:Indokolas</t>
        </r>
      </text>
    </comment>
    <comment ref="AV672" authorId="0" shapeId="0" xr:uid="{BB9FCAAC-A165-4F29-9AD1-5364A0A4AFA1}">
      <text>
        <r>
          <rPr>
            <sz val="11"/>
            <rFont val="Calibri"/>
            <family val="2"/>
            <charset val="238"/>
          </rPr>
          <t>SZV_F:Megjegyzes</t>
        </r>
      </text>
    </comment>
    <comment ref="AW672" authorId="0" shapeId="0" xr:uid="{2376B8ED-21B6-405D-A79A-E7B686E4843B}">
      <text>
        <r>
          <rPr>
            <sz val="11"/>
            <rFont val="Calibri"/>
            <family val="2"/>
            <charset val="238"/>
          </rPr>
          <t>SZV_F:FeladatSorszam</t>
        </r>
      </text>
    </comment>
    <comment ref="AY672" authorId="0" shapeId="0" xr:uid="{9A7EBE4C-E50E-4C90-BACC-3B1E16D3C057}">
      <text>
        <r>
          <rPr>
            <sz val="11"/>
            <rFont val="Calibri"/>
            <family val="2"/>
            <charset val="238"/>
          </rPr>
          <t>SZV_F:ISA</t>
        </r>
      </text>
    </comment>
    <comment ref="B673" authorId="0" shapeId="0" xr:uid="{35211949-897A-4EA9-914D-3B6C12988A75}">
      <text>
        <r>
          <rPr>
            <sz val="11"/>
            <rFont val="Calibri"/>
            <family val="2"/>
            <charset val="238"/>
          </rPr>
          <t>SZV_F:FontossagiSorrent</t>
        </r>
      </text>
    </comment>
    <comment ref="C673" authorId="0" shapeId="0" xr:uid="{69A88BEC-5DF2-4124-89E0-062EF955B74A}">
      <text>
        <r>
          <rPr>
            <sz val="11"/>
            <rFont val="Calibri"/>
            <family val="2"/>
            <charset val="238"/>
          </rPr>
          <t>SZV_F:FeladatKategoria</t>
        </r>
      </text>
    </comment>
    <comment ref="D673" authorId="0" shapeId="0" xr:uid="{393F538F-9353-4395-A78B-2686F34907FF}">
      <text>
        <r>
          <rPr>
            <sz val="11"/>
            <rFont val="Calibri"/>
            <family val="2"/>
            <charset val="238"/>
          </rPr>
          <t>SZV_F:FeladatMegnevezes</t>
        </r>
      </text>
    </comment>
    <comment ref="E673" authorId="0" shapeId="0" xr:uid="{F7F254AD-09C3-4CF3-9851-70A1CAC93B43}">
      <text>
        <r>
          <rPr>
            <sz val="11"/>
            <rFont val="Calibri"/>
            <family val="2"/>
            <charset val="238"/>
          </rPr>
          <t>SZV_F:ElviEngedelySzam</t>
        </r>
      </text>
    </comment>
    <comment ref="F673" authorId="0" shapeId="0" xr:uid="{89F8394B-4C19-4C69-AADD-CED1B003824E}">
      <text>
        <r>
          <rPr>
            <sz val="11"/>
            <rFont val="Calibri"/>
            <family val="2"/>
            <charset val="238"/>
          </rPr>
          <t>SZV_F:VKR_Kod</t>
        </r>
      </text>
    </comment>
    <comment ref="G673" authorId="0" shapeId="0" xr:uid="{D02E3EA3-C1BC-4755-B9F6-DA949F79EC9F}">
      <text>
        <r>
          <rPr>
            <sz val="11"/>
            <rFont val="Calibri"/>
            <family val="2"/>
            <charset val="238"/>
          </rPr>
          <t>SZV_F:VKR_Nev</t>
        </r>
      </text>
    </comment>
    <comment ref="H673" authorId="0" shapeId="0" xr:uid="{02ED90DA-2DE5-41BC-87AC-3B36CB4EF2B8}">
      <text>
        <r>
          <rPr>
            <sz val="11"/>
            <rFont val="Calibri"/>
            <family val="2"/>
            <charset val="238"/>
          </rPr>
          <t>SZV_F:FeladatAzonosito</t>
        </r>
      </text>
    </comment>
    <comment ref="I673" authorId="0" shapeId="0" xr:uid="{2A9FA6DB-7FF9-4DEB-94F3-580B880DA92D}">
      <text>
        <r>
          <rPr>
            <sz val="11"/>
            <rFont val="Calibri"/>
            <family val="2"/>
            <charset val="238"/>
          </rPr>
          <t>SZV_F:EllatasiTerulet</t>
        </r>
      </text>
    </comment>
    <comment ref="J673" authorId="0" shapeId="0" xr:uid="{0F1C85B0-2516-4D0F-BFAF-F6472D0A8E26}">
      <text>
        <r>
          <rPr>
            <sz val="11"/>
            <rFont val="Calibri"/>
            <family val="2"/>
            <charset val="238"/>
          </rPr>
          <t>SZV_F:EllatasertFelelos</t>
        </r>
      </text>
    </comment>
    <comment ref="K673" authorId="0" shapeId="0" xr:uid="{A19184B6-F208-440A-9D11-D881FFA30975}">
      <text>
        <r>
          <rPr>
            <sz val="11"/>
            <rFont val="Calibri"/>
            <family val="2"/>
            <charset val="238"/>
          </rPr>
          <t>SZV_F:TervezettNettoKoltseg</t>
        </r>
      </text>
    </comment>
    <comment ref="L673" authorId="0" shapeId="0" xr:uid="{0D69CACC-89DE-47FF-8765-05AC02C96BAA}">
      <text>
        <r>
          <rPr>
            <sz val="11"/>
            <rFont val="Calibri"/>
            <family val="2"/>
            <charset val="238"/>
          </rPr>
          <t>SZV_F:IdotartamKezdes</t>
        </r>
      </text>
    </comment>
    <comment ref="M673" authorId="0" shapeId="0" xr:uid="{D39DA146-3AC7-43DF-9790-E72AD2CD8D0F}">
      <text>
        <r>
          <rPr>
            <sz val="11"/>
            <rFont val="Calibri"/>
            <family val="2"/>
            <charset val="238"/>
          </rPr>
          <t>SZV_F:IdotartamBefejezes</t>
        </r>
      </text>
    </comment>
    <comment ref="N673" authorId="0" shapeId="0" xr:uid="{E51E7A7A-69D6-4D6B-810E-50E1DDD03EC6}">
      <text>
        <r>
          <rPr>
            <sz val="11"/>
            <rFont val="Calibri"/>
            <family val="2"/>
            <charset val="238"/>
          </rPr>
          <t>SZV_F:NettoKoltsegUtem1</t>
        </r>
      </text>
    </comment>
    <comment ref="O673" authorId="0" shapeId="0" xr:uid="{D4A367C8-F692-4F1D-9225-FE5DE1BCFA38}">
      <text>
        <r>
          <rPr>
            <sz val="11"/>
            <rFont val="Calibri"/>
            <family val="2"/>
            <charset val="238"/>
          </rPr>
          <t>SZV_F:NettoKoltsegUtem2</t>
        </r>
      </text>
    </comment>
    <comment ref="P673" authorId="0" shapeId="0" xr:uid="{E3686F68-B8EB-49F0-A47B-9921CADCDECF}">
      <text>
        <r>
          <rPr>
            <sz val="11"/>
            <rFont val="Calibri"/>
            <family val="2"/>
            <charset val="238"/>
          </rPr>
          <t>SZV_F:EM_Melleklet2_KTG</t>
        </r>
      </text>
    </comment>
    <comment ref="R673" authorId="0" shapeId="0" xr:uid="{5C062013-5C3F-410C-9156-FC4330222365}">
      <text>
        <r>
          <rPr>
            <sz val="11"/>
            <rFont val="Calibri"/>
            <family val="2"/>
            <charset val="238"/>
          </rPr>
          <t>SZV_F:HDUtem1</t>
        </r>
      </text>
    </comment>
    <comment ref="S673" authorId="0" shapeId="0" xr:uid="{8D489771-A572-4893-8CC0-EABCDB82ABB3}">
      <text>
        <r>
          <rPr>
            <sz val="11"/>
            <rFont val="Calibri"/>
            <family val="2"/>
            <charset val="238"/>
          </rPr>
          <t>SZV_F:ECSUtem1</t>
        </r>
      </text>
    </comment>
    <comment ref="T673" authorId="0" shapeId="0" xr:uid="{47CED4F8-375C-4668-909D-5EB680C3A099}">
      <text>
        <r>
          <rPr>
            <sz val="11"/>
            <rFont val="Calibri"/>
            <family val="2"/>
            <charset val="238"/>
          </rPr>
          <t>SZV_F:KFHUtem1</t>
        </r>
      </text>
    </comment>
    <comment ref="U673" authorId="0" shapeId="0" xr:uid="{05031B54-EC73-4906-906B-B0B35BFCF8C5}">
      <text>
        <r>
          <rPr>
            <sz val="11"/>
            <rFont val="Calibri"/>
            <family val="2"/>
            <charset val="238"/>
          </rPr>
          <t>SZV_F:Egyeb_SajatUtem1</t>
        </r>
      </text>
    </comment>
    <comment ref="V673" authorId="0" shapeId="0" xr:uid="{DE36F7DC-7D79-480C-8827-DAF9E227124A}">
      <text>
        <r>
          <rPr>
            <sz val="11"/>
            <rFont val="Calibri"/>
            <family val="2"/>
            <charset val="238"/>
          </rPr>
          <t>SZV_F:DijUtem1</t>
        </r>
      </text>
    </comment>
    <comment ref="W673" authorId="0" shapeId="0" xr:uid="{C4A7B839-A5A5-4325-B38C-4FCD749A579B}">
      <text>
        <r>
          <rPr>
            <sz val="11"/>
            <rFont val="Calibri"/>
            <family val="2"/>
            <charset val="238"/>
          </rPr>
          <t>SZV_F:EM_Melleklet1_Utem1</t>
        </r>
      </text>
    </comment>
    <comment ref="X673" authorId="0" shapeId="0" xr:uid="{75F9B4EA-6E02-4DB0-BE94-480357E2FB14}">
      <text>
        <r>
          <rPr>
            <sz val="11"/>
            <rFont val="Calibri"/>
            <family val="2"/>
            <charset val="238"/>
          </rPr>
          <t>SZV_F:EgyebAllamiUtem1</t>
        </r>
      </text>
    </comment>
    <comment ref="Y673" authorId="0" shapeId="0" xr:uid="{5E0AF745-BD4E-4DE3-98C2-DC9742A656A0}">
      <text>
        <r>
          <rPr>
            <sz val="11"/>
            <rFont val="Calibri"/>
            <family val="2"/>
            <charset val="238"/>
          </rPr>
          <t>SZV_F:OnkormanyzatiUtem1</t>
        </r>
      </text>
    </comment>
    <comment ref="Z673" authorId="0" shapeId="0" xr:uid="{C5877CB8-FF43-4A1F-8F76-B23A7B58DDC0}">
      <text>
        <r>
          <rPr>
            <sz val="11"/>
            <rFont val="Calibri"/>
            <family val="2"/>
            <charset val="238"/>
          </rPr>
          <t>SZV_F:EUUtem1</t>
        </r>
      </text>
    </comment>
    <comment ref="AA673" authorId="0" shapeId="0" xr:uid="{30612E73-6C1B-43D8-8A20-7A3C0F584672}">
      <text>
        <r>
          <rPr>
            <sz val="11"/>
            <rFont val="Calibri"/>
            <family val="2"/>
            <charset val="238"/>
          </rPr>
          <t>SZV_F:EgyebUtem1</t>
        </r>
      </text>
    </comment>
    <comment ref="AB673" authorId="0" shapeId="0" xr:uid="{2F909C1E-1E52-4FD9-95E1-7CA3F3331B23}">
      <text>
        <r>
          <rPr>
            <sz val="11"/>
            <rFont val="Calibri"/>
            <family val="2"/>
            <charset val="238"/>
          </rPr>
          <t>SZV_F:HitelKotvenyUtem1</t>
        </r>
      </text>
    </comment>
    <comment ref="AC673" authorId="0" shapeId="0" xr:uid="{6AD7250E-CAA0-4C25-BD21-64733D828F86}">
      <text>
        <r>
          <rPr>
            <sz val="11"/>
            <rFont val="Calibri"/>
            <family val="2"/>
            <charset val="238"/>
          </rPr>
          <t>SZV_F:OsszesenUtem1</t>
        </r>
      </text>
    </comment>
    <comment ref="AF673" authorId="0" shapeId="0" xr:uid="{AFE54040-7D8C-445D-BF3E-32BE7CEA843A}">
      <text>
        <r>
          <rPr>
            <sz val="11"/>
            <rFont val="Calibri"/>
            <family val="2"/>
            <charset val="238"/>
          </rPr>
          <t>SZV_F:HDUtem2</t>
        </r>
      </text>
    </comment>
    <comment ref="AG673" authorId="0" shapeId="0" xr:uid="{39986952-543B-4F6C-BB46-8B38C0071616}">
      <text>
        <r>
          <rPr>
            <sz val="11"/>
            <rFont val="Calibri"/>
            <family val="2"/>
            <charset val="238"/>
          </rPr>
          <t>SZV_F:ECSUtem2</t>
        </r>
      </text>
    </comment>
    <comment ref="AH673" authorId="0" shapeId="0" xr:uid="{B419001F-AB1A-4A09-A918-26E8D742FF6B}">
      <text>
        <r>
          <rPr>
            <sz val="11"/>
            <rFont val="Calibri"/>
            <family val="2"/>
            <charset val="238"/>
          </rPr>
          <t>SZV_F:KFHUtem2</t>
        </r>
      </text>
    </comment>
    <comment ref="AI673" authorId="0" shapeId="0" xr:uid="{AED3D836-BE72-48BD-86CC-50C7066F6635}">
      <text>
        <r>
          <rPr>
            <sz val="11"/>
            <rFont val="Calibri"/>
            <family val="2"/>
            <charset val="238"/>
          </rPr>
          <t>SZV_F:Egyeb_SajatUtem2</t>
        </r>
      </text>
    </comment>
    <comment ref="AJ673" authorId="0" shapeId="0" xr:uid="{48284EFD-6FB8-4D29-9DCB-55517AEE9ABC}">
      <text>
        <r>
          <rPr>
            <sz val="11"/>
            <rFont val="Calibri"/>
            <family val="2"/>
            <charset val="238"/>
          </rPr>
          <t>SZV_F:DijUtem2</t>
        </r>
      </text>
    </comment>
    <comment ref="AK673" authorId="0" shapeId="0" xr:uid="{0FAB8B57-BB09-44D2-934A-9861D976388D}">
      <text>
        <r>
          <rPr>
            <sz val="11"/>
            <rFont val="Calibri"/>
            <family val="2"/>
            <charset val="238"/>
          </rPr>
          <t>SZV_F:EM_Melleklet1_Utem2</t>
        </r>
      </text>
    </comment>
    <comment ref="AL673" authorId="0" shapeId="0" xr:uid="{B8F832A3-7B8B-42DB-BE66-75418EB01433}">
      <text>
        <r>
          <rPr>
            <sz val="11"/>
            <rFont val="Calibri"/>
            <family val="2"/>
            <charset val="238"/>
          </rPr>
          <t>SZV_F:EgyebAllamiUtem2</t>
        </r>
      </text>
    </comment>
    <comment ref="AM673" authorId="0" shapeId="0" xr:uid="{DBE659ED-D2AF-4EC2-97BD-1F643E720230}">
      <text>
        <r>
          <rPr>
            <sz val="11"/>
            <rFont val="Calibri"/>
            <family val="2"/>
            <charset val="238"/>
          </rPr>
          <t>SZV_F:OnkormanyzatiUtem2</t>
        </r>
      </text>
    </comment>
    <comment ref="AN673" authorId="0" shapeId="0" xr:uid="{C68C2F6A-9ADD-4AF9-A6DC-6BD3F4A63C3A}">
      <text>
        <r>
          <rPr>
            <sz val="11"/>
            <rFont val="Calibri"/>
            <family val="2"/>
            <charset val="238"/>
          </rPr>
          <t>SZV_F:EUUtem2</t>
        </r>
      </text>
    </comment>
    <comment ref="AO673" authorId="0" shapeId="0" xr:uid="{47CAAF65-5355-4CAA-8ED9-FEE26E285A9E}">
      <text>
        <r>
          <rPr>
            <sz val="11"/>
            <rFont val="Calibri"/>
            <family val="2"/>
            <charset val="238"/>
          </rPr>
          <t>SZV_F:EgyebUtem2</t>
        </r>
      </text>
    </comment>
    <comment ref="AP673" authorId="0" shapeId="0" xr:uid="{AF916D83-2D0B-4E89-9FF6-155B3AB92494}">
      <text>
        <r>
          <rPr>
            <sz val="11"/>
            <rFont val="Calibri"/>
            <family val="2"/>
            <charset val="238"/>
          </rPr>
          <t>SZV_F:HitelKotvenyUtem2</t>
        </r>
      </text>
    </comment>
    <comment ref="AQ673" authorId="0" shapeId="0" xr:uid="{D1F438E3-B0A4-4F6D-856B-8883ED43BDC6}">
      <text>
        <r>
          <rPr>
            <sz val="11"/>
            <rFont val="Calibri"/>
            <family val="2"/>
            <charset val="238"/>
          </rPr>
          <t>SZV_F:OsszesenUtem2</t>
        </r>
      </text>
    </comment>
    <comment ref="AR673" authorId="0" shapeId="0" xr:uid="{A2310BA8-5A36-49BD-A2C9-2ABC0D6B475A}">
      <text>
        <r>
          <rPr>
            <sz val="11"/>
            <rFont val="Calibri"/>
            <family val="2"/>
            <charset val="238"/>
          </rPr>
          <t>SZV_F:ForrashianyUtem2</t>
        </r>
      </text>
    </comment>
    <comment ref="AU673" authorId="0" shapeId="0" xr:uid="{A9F27E3A-7E79-4A3A-B219-5790D01D9890}">
      <text>
        <r>
          <rPr>
            <sz val="11"/>
            <rFont val="Calibri"/>
            <family val="2"/>
            <charset val="238"/>
          </rPr>
          <t>SZV_F:Indokolas</t>
        </r>
      </text>
    </comment>
    <comment ref="AV673" authorId="0" shapeId="0" xr:uid="{72B075EC-F08C-4953-AE2C-A587BEF71031}">
      <text>
        <r>
          <rPr>
            <sz val="11"/>
            <rFont val="Calibri"/>
            <family val="2"/>
            <charset val="238"/>
          </rPr>
          <t>SZV_F:Megjegyzes</t>
        </r>
      </text>
    </comment>
    <comment ref="AW673" authorId="0" shapeId="0" xr:uid="{824DF751-2BB4-4EB0-9718-8F0703924F6B}">
      <text>
        <r>
          <rPr>
            <sz val="11"/>
            <rFont val="Calibri"/>
            <family val="2"/>
            <charset val="238"/>
          </rPr>
          <t>SZV_F:FeladatSorszam</t>
        </r>
      </text>
    </comment>
    <comment ref="AY673" authorId="0" shapeId="0" xr:uid="{6B970A4E-E23E-49F5-AC01-1EBB888FC985}">
      <text>
        <r>
          <rPr>
            <sz val="11"/>
            <rFont val="Calibri"/>
            <family val="2"/>
            <charset val="238"/>
          </rPr>
          <t>SZV_F:ISA</t>
        </r>
      </text>
    </comment>
    <comment ref="B674" authorId="0" shapeId="0" xr:uid="{5D3DB459-7484-42EE-83EA-78D92AEF16E3}">
      <text>
        <r>
          <rPr>
            <sz val="11"/>
            <rFont val="Calibri"/>
            <family val="2"/>
            <charset val="238"/>
          </rPr>
          <t>SZV_F:FontossagiSorrent</t>
        </r>
      </text>
    </comment>
    <comment ref="C674" authorId="0" shapeId="0" xr:uid="{F34A5AAD-DB77-4A44-A4FE-5451A8EBEB99}">
      <text>
        <r>
          <rPr>
            <sz val="11"/>
            <rFont val="Calibri"/>
            <family val="2"/>
            <charset val="238"/>
          </rPr>
          <t>SZV_F:FeladatKategoria</t>
        </r>
      </text>
    </comment>
    <comment ref="D674" authorId="0" shapeId="0" xr:uid="{8B8A581F-E0D8-4C59-A1B7-417CE680F3F6}">
      <text>
        <r>
          <rPr>
            <sz val="11"/>
            <rFont val="Calibri"/>
            <family val="2"/>
            <charset val="238"/>
          </rPr>
          <t>SZV_F:FeladatMegnevezes</t>
        </r>
      </text>
    </comment>
    <comment ref="E674" authorId="0" shapeId="0" xr:uid="{20A67338-FB4B-400C-A05C-467005C1B43C}">
      <text>
        <r>
          <rPr>
            <sz val="11"/>
            <rFont val="Calibri"/>
            <family val="2"/>
            <charset val="238"/>
          </rPr>
          <t>SZV_F:ElviEngedelySzam</t>
        </r>
      </text>
    </comment>
    <comment ref="F674" authorId="0" shapeId="0" xr:uid="{7D2854F9-674F-4F76-8A30-CB92E1951BCE}">
      <text>
        <r>
          <rPr>
            <sz val="11"/>
            <rFont val="Calibri"/>
            <family val="2"/>
            <charset val="238"/>
          </rPr>
          <t>SZV_F:VKR_Kod</t>
        </r>
      </text>
    </comment>
    <comment ref="G674" authorId="0" shapeId="0" xr:uid="{3767DB0A-4763-4C0F-BAB4-8F7B984570C3}">
      <text>
        <r>
          <rPr>
            <sz val="11"/>
            <rFont val="Calibri"/>
            <family val="2"/>
            <charset val="238"/>
          </rPr>
          <t>SZV_F:VKR_Nev</t>
        </r>
      </text>
    </comment>
    <comment ref="H674" authorId="0" shapeId="0" xr:uid="{75A05252-600A-400D-A7E3-3FF23F01E50A}">
      <text>
        <r>
          <rPr>
            <sz val="11"/>
            <rFont val="Calibri"/>
            <family val="2"/>
            <charset val="238"/>
          </rPr>
          <t>SZV_F:FeladatAzonosito</t>
        </r>
      </text>
    </comment>
    <comment ref="I674" authorId="0" shapeId="0" xr:uid="{84EE9870-871B-48B2-A01D-3F730083BDCC}">
      <text>
        <r>
          <rPr>
            <sz val="11"/>
            <rFont val="Calibri"/>
            <family val="2"/>
            <charset val="238"/>
          </rPr>
          <t>SZV_F:EllatasiTerulet</t>
        </r>
      </text>
    </comment>
    <comment ref="J674" authorId="0" shapeId="0" xr:uid="{ADE26055-3A91-4D4B-BBC8-8A21735236CB}">
      <text>
        <r>
          <rPr>
            <sz val="11"/>
            <rFont val="Calibri"/>
            <family val="2"/>
            <charset val="238"/>
          </rPr>
          <t>SZV_F:EllatasertFelelos</t>
        </r>
      </text>
    </comment>
    <comment ref="K674" authorId="0" shapeId="0" xr:uid="{1182B9C4-E09D-42DE-9380-895B5142CF76}">
      <text>
        <r>
          <rPr>
            <sz val="11"/>
            <rFont val="Calibri"/>
            <family val="2"/>
            <charset val="238"/>
          </rPr>
          <t>SZV_F:TervezettNettoKoltseg</t>
        </r>
      </text>
    </comment>
    <comment ref="L674" authorId="0" shapeId="0" xr:uid="{31FA48F0-B0AA-4D2F-9D50-22C4E806DCF1}">
      <text>
        <r>
          <rPr>
            <sz val="11"/>
            <rFont val="Calibri"/>
            <family val="2"/>
            <charset val="238"/>
          </rPr>
          <t>SZV_F:IdotartamKezdes</t>
        </r>
      </text>
    </comment>
    <comment ref="M674" authorId="0" shapeId="0" xr:uid="{C78EF91B-6A00-4C4A-B169-2A4236BDE653}">
      <text>
        <r>
          <rPr>
            <sz val="11"/>
            <rFont val="Calibri"/>
            <family val="2"/>
            <charset val="238"/>
          </rPr>
          <t>SZV_F:IdotartamBefejezes</t>
        </r>
      </text>
    </comment>
    <comment ref="N674" authorId="0" shapeId="0" xr:uid="{B1C8BE77-B445-4D35-9D0C-EBCAB9EA8F69}">
      <text>
        <r>
          <rPr>
            <sz val="11"/>
            <rFont val="Calibri"/>
            <family val="2"/>
            <charset val="238"/>
          </rPr>
          <t>SZV_F:NettoKoltsegUtem1</t>
        </r>
      </text>
    </comment>
    <comment ref="O674" authorId="0" shapeId="0" xr:uid="{34F124F5-0A61-4E6F-9122-8306D8BF29E9}">
      <text>
        <r>
          <rPr>
            <sz val="11"/>
            <rFont val="Calibri"/>
            <family val="2"/>
            <charset val="238"/>
          </rPr>
          <t>SZV_F:NettoKoltsegUtem2</t>
        </r>
      </text>
    </comment>
    <comment ref="P674" authorId="0" shapeId="0" xr:uid="{2A997A08-DF2A-4000-92C1-5C6FAC37B3BA}">
      <text>
        <r>
          <rPr>
            <sz val="11"/>
            <rFont val="Calibri"/>
            <family val="2"/>
            <charset val="238"/>
          </rPr>
          <t>SZV_F:EM_Melleklet2_KTG</t>
        </r>
      </text>
    </comment>
    <comment ref="R674" authorId="0" shapeId="0" xr:uid="{3F9D8CF3-04B5-41FD-8347-1FF16DC15485}">
      <text>
        <r>
          <rPr>
            <sz val="11"/>
            <rFont val="Calibri"/>
            <family val="2"/>
            <charset val="238"/>
          </rPr>
          <t>SZV_F:HDUtem1</t>
        </r>
      </text>
    </comment>
    <comment ref="S674" authorId="0" shapeId="0" xr:uid="{F15194F9-19B1-4F2F-9F96-6E4DF3A0A957}">
      <text>
        <r>
          <rPr>
            <sz val="11"/>
            <rFont val="Calibri"/>
            <family val="2"/>
            <charset val="238"/>
          </rPr>
          <t>SZV_F:ECSUtem1</t>
        </r>
      </text>
    </comment>
    <comment ref="T674" authorId="0" shapeId="0" xr:uid="{FD03F459-5932-47F5-AD95-7557D81667D2}">
      <text>
        <r>
          <rPr>
            <sz val="11"/>
            <rFont val="Calibri"/>
            <family val="2"/>
            <charset val="238"/>
          </rPr>
          <t>SZV_F:KFHUtem1</t>
        </r>
      </text>
    </comment>
    <comment ref="U674" authorId="0" shapeId="0" xr:uid="{C45B3B45-BDA4-44B2-B1D5-B469A3B1F5CF}">
      <text>
        <r>
          <rPr>
            <sz val="11"/>
            <rFont val="Calibri"/>
            <family val="2"/>
            <charset val="238"/>
          </rPr>
          <t>SZV_F:Egyeb_SajatUtem1</t>
        </r>
      </text>
    </comment>
    <comment ref="V674" authorId="0" shapeId="0" xr:uid="{4C97CA22-8B09-4BDE-9682-623897F58736}">
      <text>
        <r>
          <rPr>
            <sz val="11"/>
            <rFont val="Calibri"/>
            <family val="2"/>
            <charset val="238"/>
          </rPr>
          <t>SZV_F:DijUtem1</t>
        </r>
      </text>
    </comment>
    <comment ref="W674" authorId="0" shapeId="0" xr:uid="{5D1AA789-6B6C-4488-925B-2309D7BD26ED}">
      <text>
        <r>
          <rPr>
            <sz val="11"/>
            <rFont val="Calibri"/>
            <family val="2"/>
            <charset val="238"/>
          </rPr>
          <t>SZV_F:EM_Melleklet1_Utem1</t>
        </r>
      </text>
    </comment>
    <comment ref="X674" authorId="0" shapeId="0" xr:uid="{04C8B82A-728E-423C-90F7-03DE11388290}">
      <text>
        <r>
          <rPr>
            <sz val="11"/>
            <rFont val="Calibri"/>
            <family val="2"/>
            <charset val="238"/>
          </rPr>
          <t>SZV_F:EgyebAllamiUtem1</t>
        </r>
      </text>
    </comment>
    <comment ref="Y674" authorId="0" shapeId="0" xr:uid="{902B1432-E26E-448A-9396-CDD728A29657}">
      <text>
        <r>
          <rPr>
            <sz val="11"/>
            <rFont val="Calibri"/>
            <family val="2"/>
            <charset val="238"/>
          </rPr>
          <t>SZV_F:OnkormanyzatiUtem1</t>
        </r>
      </text>
    </comment>
    <comment ref="Z674" authorId="0" shapeId="0" xr:uid="{B6537CF6-BFA0-4BEE-AB0A-DEAF6B316367}">
      <text>
        <r>
          <rPr>
            <sz val="11"/>
            <rFont val="Calibri"/>
            <family val="2"/>
            <charset val="238"/>
          </rPr>
          <t>SZV_F:EUUtem1</t>
        </r>
      </text>
    </comment>
    <comment ref="AA674" authorId="0" shapeId="0" xr:uid="{86DA003F-8380-4C4F-B60A-B74C50E0FDC0}">
      <text>
        <r>
          <rPr>
            <sz val="11"/>
            <rFont val="Calibri"/>
            <family val="2"/>
            <charset val="238"/>
          </rPr>
          <t>SZV_F:EgyebUtem1</t>
        </r>
      </text>
    </comment>
    <comment ref="AB674" authorId="0" shapeId="0" xr:uid="{0A68EA86-392A-4DAD-B60B-90479779B5D0}">
      <text>
        <r>
          <rPr>
            <sz val="11"/>
            <rFont val="Calibri"/>
            <family val="2"/>
            <charset val="238"/>
          </rPr>
          <t>SZV_F:HitelKotvenyUtem1</t>
        </r>
      </text>
    </comment>
    <comment ref="AC674" authorId="0" shapeId="0" xr:uid="{92460471-FA4F-4956-8469-C8E5B1C92237}">
      <text>
        <r>
          <rPr>
            <sz val="11"/>
            <rFont val="Calibri"/>
            <family val="2"/>
            <charset val="238"/>
          </rPr>
          <t>SZV_F:OsszesenUtem1</t>
        </r>
      </text>
    </comment>
    <comment ref="AF674" authorId="0" shapeId="0" xr:uid="{B3992CBF-B193-4A96-B50E-93AF8CE36A95}">
      <text>
        <r>
          <rPr>
            <sz val="11"/>
            <rFont val="Calibri"/>
            <family val="2"/>
            <charset val="238"/>
          </rPr>
          <t>SZV_F:HDUtem2</t>
        </r>
      </text>
    </comment>
    <comment ref="AG674" authorId="0" shapeId="0" xr:uid="{0404CBC8-A1D7-4A39-A3DD-7CB8D09E3292}">
      <text>
        <r>
          <rPr>
            <sz val="11"/>
            <rFont val="Calibri"/>
            <family val="2"/>
            <charset val="238"/>
          </rPr>
          <t>SZV_F:ECSUtem2</t>
        </r>
      </text>
    </comment>
    <comment ref="AH674" authorId="0" shapeId="0" xr:uid="{9B1CBB94-2E7C-4F53-B6C3-A78707035CDB}">
      <text>
        <r>
          <rPr>
            <sz val="11"/>
            <rFont val="Calibri"/>
            <family val="2"/>
            <charset val="238"/>
          </rPr>
          <t>SZV_F:KFHUtem2</t>
        </r>
      </text>
    </comment>
    <comment ref="AI674" authorId="0" shapeId="0" xr:uid="{86CE89EE-927F-467F-9943-C4F31C12EEEA}">
      <text>
        <r>
          <rPr>
            <sz val="11"/>
            <rFont val="Calibri"/>
            <family val="2"/>
            <charset val="238"/>
          </rPr>
          <t>SZV_F:Egyeb_SajatUtem2</t>
        </r>
      </text>
    </comment>
    <comment ref="AJ674" authorId="0" shapeId="0" xr:uid="{870A111A-3A6B-492C-8DC1-211E5491E3CF}">
      <text>
        <r>
          <rPr>
            <sz val="11"/>
            <rFont val="Calibri"/>
            <family val="2"/>
            <charset val="238"/>
          </rPr>
          <t>SZV_F:DijUtem2</t>
        </r>
      </text>
    </comment>
    <comment ref="AK674" authorId="0" shapeId="0" xr:uid="{D7CE0DBE-18F0-4870-9732-BD9EB015DBB9}">
      <text>
        <r>
          <rPr>
            <sz val="11"/>
            <rFont val="Calibri"/>
            <family val="2"/>
            <charset val="238"/>
          </rPr>
          <t>SZV_F:EM_Melleklet1_Utem2</t>
        </r>
      </text>
    </comment>
    <comment ref="AL674" authorId="0" shapeId="0" xr:uid="{EC686DF5-F5C1-4A08-A475-1DA879809717}">
      <text>
        <r>
          <rPr>
            <sz val="11"/>
            <rFont val="Calibri"/>
            <family val="2"/>
            <charset val="238"/>
          </rPr>
          <t>SZV_F:EgyebAllamiUtem2</t>
        </r>
      </text>
    </comment>
    <comment ref="AM674" authorId="0" shapeId="0" xr:uid="{83C11FCA-B0E5-4D69-A31A-E9341F331AB3}">
      <text>
        <r>
          <rPr>
            <sz val="11"/>
            <rFont val="Calibri"/>
            <family val="2"/>
            <charset val="238"/>
          </rPr>
          <t>SZV_F:OnkormanyzatiUtem2</t>
        </r>
      </text>
    </comment>
    <comment ref="AN674" authorId="0" shapeId="0" xr:uid="{2B3198C1-0D1A-481C-A4E9-35923057FCF2}">
      <text>
        <r>
          <rPr>
            <sz val="11"/>
            <rFont val="Calibri"/>
            <family val="2"/>
            <charset val="238"/>
          </rPr>
          <t>SZV_F:EUUtem2</t>
        </r>
      </text>
    </comment>
    <comment ref="AO674" authorId="0" shapeId="0" xr:uid="{A19941E3-9E45-44CF-98A9-B2145F87C5E7}">
      <text>
        <r>
          <rPr>
            <sz val="11"/>
            <rFont val="Calibri"/>
            <family val="2"/>
            <charset val="238"/>
          </rPr>
          <t>SZV_F:EgyebUtem2</t>
        </r>
      </text>
    </comment>
    <comment ref="AP674" authorId="0" shapeId="0" xr:uid="{1CDC20C0-1AB0-43F0-89F8-7FA84EFED86F}">
      <text>
        <r>
          <rPr>
            <sz val="11"/>
            <rFont val="Calibri"/>
            <family val="2"/>
            <charset val="238"/>
          </rPr>
          <t>SZV_F:HitelKotvenyUtem2</t>
        </r>
      </text>
    </comment>
    <comment ref="AQ674" authorId="0" shapeId="0" xr:uid="{761B5DE7-406A-4B94-B561-3CEE44B67501}">
      <text>
        <r>
          <rPr>
            <sz val="11"/>
            <rFont val="Calibri"/>
            <family val="2"/>
            <charset val="238"/>
          </rPr>
          <t>SZV_F:OsszesenUtem2</t>
        </r>
      </text>
    </comment>
    <comment ref="AR674" authorId="0" shapeId="0" xr:uid="{DF3C5559-BAE2-419E-9954-6B93FF260300}">
      <text>
        <r>
          <rPr>
            <sz val="11"/>
            <rFont val="Calibri"/>
            <family val="2"/>
            <charset val="238"/>
          </rPr>
          <t>SZV_F:ForrashianyUtem2</t>
        </r>
      </text>
    </comment>
    <comment ref="AU674" authorId="0" shapeId="0" xr:uid="{3306CE2F-C59A-430A-976C-0B11F35A2B5E}">
      <text>
        <r>
          <rPr>
            <sz val="11"/>
            <rFont val="Calibri"/>
            <family val="2"/>
            <charset val="238"/>
          </rPr>
          <t>SZV_F:Indokolas</t>
        </r>
      </text>
    </comment>
    <comment ref="AV674" authorId="0" shapeId="0" xr:uid="{604CB92F-4298-4473-83FC-5D27552C1769}">
      <text>
        <r>
          <rPr>
            <sz val="11"/>
            <rFont val="Calibri"/>
            <family val="2"/>
            <charset val="238"/>
          </rPr>
          <t>SZV_F:Megjegyzes</t>
        </r>
      </text>
    </comment>
    <comment ref="AW674" authorId="0" shapeId="0" xr:uid="{AFE3F7EB-E3E3-4C6A-A21C-7118A37AC19F}">
      <text>
        <r>
          <rPr>
            <sz val="11"/>
            <rFont val="Calibri"/>
            <family val="2"/>
            <charset val="238"/>
          </rPr>
          <t>SZV_F:FeladatSorszam</t>
        </r>
      </text>
    </comment>
    <comment ref="AY674" authorId="0" shapeId="0" xr:uid="{887E4299-B6DC-4395-877B-4033C4770DBE}">
      <text>
        <r>
          <rPr>
            <sz val="11"/>
            <rFont val="Calibri"/>
            <family val="2"/>
            <charset val="238"/>
          </rPr>
          <t>SZV_F:ISA</t>
        </r>
      </text>
    </comment>
    <comment ref="B675" authorId="0" shapeId="0" xr:uid="{81A75B57-3738-4E52-95E6-AB7B10158B08}">
      <text>
        <r>
          <rPr>
            <sz val="11"/>
            <rFont val="Calibri"/>
            <family val="2"/>
            <charset val="238"/>
          </rPr>
          <t>SZV_F:FontossagiSorrent</t>
        </r>
      </text>
    </comment>
    <comment ref="C675" authorId="0" shapeId="0" xr:uid="{F1A165AF-CC1D-4182-B2D2-EE0B022A9FEE}">
      <text>
        <r>
          <rPr>
            <sz val="11"/>
            <rFont val="Calibri"/>
            <family val="2"/>
            <charset val="238"/>
          </rPr>
          <t>SZV_F:FeladatKategoria</t>
        </r>
      </text>
    </comment>
    <comment ref="D675" authorId="0" shapeId="0" xr:uid="{20686C6A-86AC-434E-9E43-393EDB23E161}">
      <text>
        <r>
          <rPr>
            <sz val="11"/>
            <rFont val="Calibri"/>
            <family val="2"/>
            <charset val="238"/>
          </rPr>
          <t>SZV_F:FeladatMegnevezes</t>
        </r>
      </text>
    </comment>
    <comment ref="E675" authorId="0" shapeId="0" xr:uid="{64AF46F8-EAF2-45FC-B476-9F57B640925C}">
      <text>
        <r>
          <rPr>
            <sz val="11"/>
            <rFont val="Calibri"/>
            <family val="2"/>
            <charset val="238"/>
          </rPr>
          <t>SZV_F:ElviEngedelySzam</t>
        </r>
      </text>
    </comment>
    <comment ref="F675" authorId="0" shapeId="0" xr:uid="{535B2B01-CC46-40DE-BC82-A7BBC1B6F4CB}">
      <text>
        <r>
          <rPr>
            <sz val="11"/>
            <rFont val="Calibri"/>
            <family val="2"/>
            <charset val="238"/>
          </rPr>
          <t>SZV_F:VKR_Kod</t>
        </r>
      </text>
    </comment>
    <comment ref="G675" authorId="0" shapeId="0" xr:uid="{9CF8A7D2-AF38-4020-9E9D-026A56610EA7}">
      <text>
        <r>
          <rPr>
            <sz val="11"/>
            <rFont val="Calibri"/>
            <family val="2"/>
            <charset val="238"/>
          </rPr>
          <t>SZV_F:VKR_Nev</t>
        </r>
      </text>
    </comment>
    <comment ref="H675" authorId="0" shapeId="0" xr:uid="{25EC0E9F-AEB7-4311-918F-E135B6603729}">
      <text>
        <r>
          <rPr>
            <sz val="11"/>
            <rFont val="Calibri"/>
            <family val="2"/>
            <charset val="238"/>
          </rPr>
          <t>SZV_F:FeladatAzonosito</t>
        </r>
      </text>
    </comment>
    <comment ref="I675" authorId="0" shapeId="0" xr:uid="{374265C6-B3B9-4847-B4B3-C69E2D3B5B39}">
      <text>
        <r>
          <rPr>
            <sz val="11"/>
            <rFont val="Calibri"/>
            <family val="2"/>
            <charset val="238"/>
          </rPr>
          <t>SZV_F:EllatasiTerulet</t>
        </r>
      </text>
    </comment>
    <comment ref="J675" authorId="0" shapeId="0" xr:uid="{7D744986-01C4-4910-B943-C52F747C79D8}">
      <text>
        <r>
          <rPr>
            <sz val="11"/>
            <rFont val="Calibri"/>
            <family val="2"/>
            <charset val="238"/>
          </rPr>
          <t>SZV_F:EllatasertFelelos</t>
        </r>
      </text>
    </comment>
    <comment ref="K675" authorId="0" shapeId="0" xr:uid="{F92D1583-63E0-4011-8710-3E74107C66ED}">
      <text>
        <r>
          <rPr>
            <sz val="11"/>
            <rFont val="Calibri"/>
            <family val="2"/>
            <charset val="238"/>
          </rPr>
          <t>SZV_F:TervezettNettoKoltseg</t>
        </r>
      </text>
    </comment>
    <comment ref="L675" authorId="0" shapeId="0" xr:uid="{C30F12B5-696D-479D-85F2-D3B12461CD2B}">
      <text>
        <r>
          <rPr>
            <sz val="11"/>
            <rFont val="Calibri"/>
            <family val="2"/>
            <charset val="238"/>
          </rPr>
          <t>SZV_F:IdotartamKezdes</t>
        </r>
      </text>
    </comment>
    <comment ref="M675" authorId="0" shapeId="0" xr:uid="{3C8BEFF0-377A-483D-BD10-B9C02EF8A0F7}">
      <text>
        <r>
          <rPr>
            <sz val="11"/>
            <rFont val="Calibri"/>
            <family val="2"/>
            <charset val="238"/>
          </rPr>
          <t>SZV_F:IdotartamBefejezes</t>
        </r>
      </text>
    </comment>
    <comment ref="N675" authorId="0" shapeId="0" xr:uid="{479387F6-40C1-4235-A57D-B08FD3F17BA2}">
      <text>
        <r>
          <rPr>
            <sz val="11"/>
            <rFont val="Calibri"/>
            <family val="2"/>
            <charset val="238"/>
          </rPr>
          <t>SZV_F:NettoKoltsegUtem1</t>
        </r>
      </text>
    </comment>
    <comment ref="O675" authorId="0" shapeId="0" xr:uid="{067E1B2D-D736-4EB6-83A9-F9A00A302455}">
      <text>
        <r>
          <rPr>
            <sz val="11"/>
            <rFont val="Calibri"/>
            <family val="2"/>
            <charset val="238"/>
          </rPr>
          <t>SZV_F:NettoKoltsegUtem2</t>
        </r>
      </text>
    </comment>
    <comment ref="P675" authorId="0" shapeId="0" xr:uid="{9C069455-3F71-4C03-8012-8E5C8E1AA96F}">
      <text>
        <r>
          <rPr>
            <sz val="11"/>
            <rFont val="Calibri"/>
            <family val="2"/>
            <charset val="238"/>
          </rPr>
          <t>SZV_F:EM_Melleklet2_KTG</t>
        </r>
      </text>
    </comment>
    <comment ref="R675" authorId="0" shapeId="0" xr:uid="{86C546A6-9AA2-440F-94C8-481B4988A552}">
      <text>
        <r>
          <rPr>
            <sz val="11"/>
            <rFont val="Calibri"/>
            <family val="2"/>
            <charset val="238"/>
          </rPr>
          <t>SZV_F:HDUtem1</t>
        </r>
      </text>
    </comment>
    <comment ref="S675" authorId="0" shapeId="0" xr:uid="{8944DBEF-560A-41B9-B924-3F9DF4DE06CF}">
      <text>
        <r>
          <rPr>
            <sz val="11"/>
            <rFont val="Calibri"/>
            <family val="2"/>
            <charset val="238"/>
          </rPr>
          <t>SZV_F:ECSUtem1</t>
        </r>
      </text>
    </comment>
    <comment ref="T675" authorId="0" shapeId="0" xr:uid="{4A14AA21-A5BC-4D56-B16D-3896ABB77828}">
      <text>
        <r>
          <rPr>
            <sz val="11"/>
            <rFont val="Calibri"/>
            <family val="2"/>
            <charset val="238"/>
          </rPr>
          <t>SZV_F:KFHUtem1</t>
        </r>
      </text>
    </comment>
    <comment ref="U675" authorId="0" shapeId="0" xr:uid="{ECCE6735-CCBF-4480-8DF5-97FB0A3E606B}">
      <text>
        <r>
          <rPr>
            <sz val="11"/>
            <rFont val="Calibri"/>
            <family val="2"/>
            <charset val="238"/>
          </rPr>
          <t>SZV_F:Egyeb_SajatUtem1</t>
        </r>
      </text>
    </comment>
    <comment ref="V675" authorId="0" shapeId="0" xr:uid="{12C91949-BE5D-43C5-AB23-FD7612B15F59}">
      <text>
        <r>
          <rPr>
            <sz val="11"/>
            <rFont val="Calibri"/>
            <family val="2"/>
            <charset val="238"/>
          </rPr>
          <t>SZV_F:DijUtem1</t>
        </r>
      </text>
    </comment>
    <comment ref="W675" authorId="0" shapeId="0" xr:uid="{55686362-8BEF-4FBF-8CB9-91AEFD22ACA7}">
      <text>
        <r>
          <rPr>
            <sz val="11"/>
            <rFont val="Calibri"/>
            <family val="2"/>
            <charset val="238"/>
          </rPr>
          <t>SZV_F:EM_Melleklet1_Utem1</t>
        </r>
      </text>
    </comment>
    <comment ref="X675" authorId="0" shapeId="0" xr:uid="{23667668-9875-4269-902E-2090EC8CC6DF}">
      <text>
        <r>
          <rPr>
            <sz val="11"/>
            <rFont val="Calibri"/>
            <family val="2"/>
            <charset val="238"/>
          </rPr>
          <t>SZV_F:EgyebAllamiUtem1</t>
        </r>
      </text>
    </comment>
    <comment ref="Y675" authorId="0" shapeId="0" xr:uid="{B57B4342-976F-4CCA-B9BB-D646FA057EDE}">
      <text>
        <r>
          <rPr>
            <sz val="11"/>
            <rFont val="Calibri"/>
            <family val="2"/>
            <charset val="238"/>
          </rPr>
          <t>SZV_F:OnkormanyzatiUtem1</t>
        </r>
      </text>
    </comment>
    <comment ref="Z675" authorId="0" shapeId="0" xr:uid="{A5DFEA1C-CD5C-4476-88AB-70E96C18876C}">
      <text>
        <r>
          <rPr>
            <sz val="11"/>
            <rFont val="Calibri"/>
            <family val="2"/>
            <charset val="238"/>
          </rPr>
          <t>SZV_F:EUUtem1</t>
        </r>
      </text>
    </comment>
    <comment ref="AA675" authorId="0" shapeId="0" xr:uid="{D2867E51-88F5-4CDB-A507-7294D7B00AAA}">
      <text>
        <r>
          <rPr>
            <sz val="11"/>
            <rFont val="Calibri"/>
            <family val="2"/>
            <charset val="238"/>
          </rPr>
          <t>SZV_F:EgyebUtem1</t>
        </r>
      </text>
    </comment>
    <comment ref="AB675" authorId="0" shapeId="0" xr:uid="{D08B35BB-E271-4330-881A-402CAD72F484}">
      <text>
        <r>
          <rPr>
            <sz val="11"/>
            <rFont val="Calibri"/>
            <family val="2"/>
            <charset val="238"/>
          </rPr>
          <t>SZV_F:HitelKotvenyUtem1</t>
        </r>
      </text>
    </comment>
    <comment ref="AC675" authorId="0" shapeId="0" xr:uid="{451FE946-033F-46A2-AF05-B18C9983FEF6}">
      <text>
        <r>
          <rPr>
            <sz val="11"/>
            <rFont val="Calibri"/>
            <family val="2"/>
            <charset val="238"/>
          </rPr>
          <t>SZV_F:OsszesenUtem1</t>
        </r>
      </text>
    </comment>
    <comment ref="AF675" authorId="0" shapeId="0" xr:uid="{9CC9F713-F0BA-4BD8-9B57-0A617C338CD2}">
      <text>
        <r>
          <rPr>
            <sz val="11"/>
            <rFont val="Calibri"/>
            <family val="2"/>
            <charset val="238"/>
          </rPr>
          <t>SZV_F:HDUtem2</t>
        </r>
      </text>
    </comment>
    <comment ref="AG675" authorId="0" shapeId="0" xr:uid="{C091BF31-0464-4C51-851F-22D3AC20F211}">
      <text>
        <r>
          <rPr>
            <sz val="11"/>
            <rFont val="Calibri"/>
            <family val="2"/>
            <charset val="238"/>
          </rPr>
          <t>SZV_F:ECSUtem2</t>
        </r>
      </text>
    </comment>
    <comment ref="AH675" authorId="0" shapeId="0" xr:uid="{4D1473FC-D560-4E3C-8878-0EC99446AC81}">
      <text>
        <r>
          <rPr>
            <sz val="11"/>
            <rFont val="Calibri"/>
            <family val="2"/>
            <charset val="238"/>
          </rPr>
          <t>SZV_F:KFHUtem2</t>
        </r>
      </text>
    </comment>
    <comment ref="AI675" authorId="0" shapeId="0" xr:uid="{0A1AE95E-8E90-41E0-BC6E-99129CE6C438}">
      <text>
        <r>
          <rPr>
            <sz val="11"/>
            <rFont val="Calibri"/>
            <family val="2"/>
            <charset val="238"/>
          </rPr>
          <t>SZV_F:Egyeb_SajatUtem2</t>
        </r>
      </text>
    </comment>
    <comment ref="AJ675" authorId="0" shapeId="0" xr:uid="{C4237CBA-E535-41FD-BC2A-EFBB717FDF79}">
      <text>
        <r>
          <rPr>
            <sz val="11"/>
            <rFont val="Calibri"/>
            <family val="2"/>
            <charset val="238"/>
          </rPr>
          <t>SZV_F:DijUtem2</t>
        </r>
      </text>
    </comment>
    <comment ref="AK675" authorId="0" shapeId="0" xr:uid="{A1E17BA6-B849-4009-9268-FA06CD34BF56}">
      <text>
        <r>
          <rPr>
            <sz val="11"/>
            <rFont val="Calibri"/>
            <family val="2"/>
            <charset val="238"/>
          </rPr>
          <t>SZV_F:EM_Melleklet1_Utem2</t>
        </r>
      </text>
    </comment>
    <comment ref="AL675" authorId="0" shapeId="0" xr:uid="{4CBBB9B2-9F38-41D2-A852-0F84474DBE50}">
      <text>
        <r>
          <rPr>
            <sz val="11"/>
            <rFont val="Calibri"/>
            <family val="2"/>
            <charset val="238"/>
          </rPr>
          <t>SZV_F:EgyebAllamiUtem2</t>
        </r>
      </text>
    </comment>
    <comment ref="AM675" authorId="0" shapeId="0" xr:uid="{2721116D-3A7C-4969-A40B-A8AAC271809A}">
      <text>
        <r>
          <rPr>
            <sz val="11"/>
            <rFont val="Calibri"/>
            <family val="2"/>
            <charset val="238"/>
          </rPr>
          <t>SZV_F:OnkormanyzatiUtem2</t>
        </r>
      </text>
    </comment>
    <comment ref="AN675" authorId="0" shapeId="0" xr:uid="{55D3B242-1737-4474-8CE4-66FA19AD8969}">
      <text>
        <r>
          <rPr>
            <sz val="11"/>
            <rFont val="Calibri"/>
            <family val="2"/>
            <charset val="238"/>
          </rPr>
          <t>SZV_F:EUUtem2</t>
        </r>
      </text>
    </comment>
    <comment ref="AO675" authorId="0" shapeId="0" xr:uid="{302D7627-498C-4E27-BECF-BB8EBE190067}">
      <text>
        <r>
          <rPr>
            <sz val="11"/>
            <rFont val="Calibri"/>
            <family val="2"/>
            <charset val="238"/>
          </rPr>
          <t>SZV_F:EgyebUtem2</t>
        </r>
      </text>
    </comment>
    <comment ref="AP675" authorId="0" shapeId="0" xr:uid="{43178052-F97D-4179-B636-C2A6D2B2BD5B}">
      <text>
        <r>
          <rPr>
            <sz val="11"/>
            <rFont val="Calibri"/>
            <family val="2"/>
            <charset val="238"/>
          </rPr>
          <t>SZV_F:HitelKotvenyUtem2</t>
        </r>
      </text>
    </comment>
    <comment ref="AQ675" authorId="0" shapeId="0" xr:uid="{4811B5CF-EB29-4487-BB88-E62D6BD7BF1A}">
      <text>
        <r>
          <rPr>
            <sz val="11"/>
            <rFont val="Calibri"/>
            <family val="2"/>
            <charset val="238"/>
          </rPr>
          <t>SZV_F:OsszesenUtem2</t>
        </r>
      </text>
    </comment>
    <comment ref="AR675" authorId="0" shapeId="0" xr:uid="{DEFCD8A9-2864-4B7C-AF23-209CBAC23C18}">
      <text>
        <r>
          <rPr>
            <sz val="11"/>
            <rFont val="Calibri"/>
            <family val="2"/>
            <charset val="238"/>
          </rPr>
          <t>SZV_F:ForrashianyUtem2</t>
        </r>
      </text>
    </comment>
    <comment ref="AU675" authorId="0" shapeId="0" xr:uid="{9336E749-1D5F-4DE1-962E-4874695EC1F8}">
      <text>
        <r>
          <rPr>
            <sz val="11"/>
            <rFont val="Calibri"/>
            <family val="2"/>
            <charset val="238"/>
          </rPr>
          <t>SZV_F:Indokolas</t>
        </r>
      </text>
    </comment>
    <comment ref="AV675" authorId="0" shapeId="0" xr:uid="{53BFE61F-891C-4B4A-8931-F2F6A1F787F8}">
      <text>
        <r>
          <rPr>
            <sz val="11"/>
            <rFont val="Calibri"/>
            <family val="2"/>
            <charset val="238"/>
          </rPr>
          <t>SZV_F:Megjegyzes</t>
        </r>
      </text>
    </comment>
    <comment ref="AW675" authorId="0" shapeId="0" xr:uid="{0D393B40-12EC-41D9-BE4B-34ACB52C4CB0}">
      <text>
        <r>
          <rPr>
            <sz val="11"/>
            <rFont val="Calibri"/>
            <family val="2"/>
            <charset val="238"/>
          </rPr>
          <t>SZV_F:FeladatSorszam</t>
        </r>
      </text>
    </comment>
    <comment ref="AY675" authorId="0" shapeId="0" xr:uid="{0DAD59D0-4CD1-40BB-9418-22D50ABD404F}">
      <text>
        <r>
          <rPr>
            <sz val="11"/>
            <rFont val="Calibri"/>
            <family val="2"/>
            <charset val="238"/>
          </rPr>
          <t>SZV_F:ISA</t>
        </r>
      </text>
    </comment>
    <comment ref="B676" authorId="0" shapeId="0" xr:uid="{546227F1-EDF7-4336-9A1D-9E8A06D745F0}">
      <text>
        <r>
          <rPr>
            <sz val="11"/>
            <rFont val="Calibri"/>
            <family val="2"/>
            <charset val="238"/>
          </rPr>
          <t>SZV_F:FontossagiSorrent</t>
        </r>
      </text>
    </comment>
    <comment ref="C676" authorId="0" shapeId="0" xr:uid="{9C6FC944-2B50-4AC0-9862-3779DBF93420}">
      <text>
        <r>
          <rPr>
            <sz val="11"/>
            <rFont val="Calibri"/>
            <family val="2"/>
            <charset val="238"/>
          </rPr>
          <t>SZV_F:FeladatKategoria</t>
        </r>
      </text>
    </comment>
    <comment ref="D676" authorId="0" shapeId="0" xr:uid="{E5D446F5-3070-47F9-9D3D-B0A6C333620B}">
      <text>
        <r>
          <rPr>
            <sz val="11"/>
            <rFont val="Calibri"/>
            <family val="2"/>
            <charset val="238"/>
          </rPr>
          <t>SZV_F:FeladatMegnevezes</t>
        </r>
      </text>
    </comment>
    <comment ref="E676" authorId="0" shapeId="0" xr:uid="{A811701E-FB0B-4491-B102-D9FC4876B622}">
      <text>
        <r>
          <rPr>
            <sz val="11"/>
            <rFont val="Calibri"/>
            <family val="2"/>
            <charset val="238"/>
          </rPr>
          <t>SZV_F:ElviEngedelySzam</t>
        </r>
      </text>
    </comment>
    <comment ref="F676" authorId="0" shapeId="0" xr:uid="{B41E6F4F-FC33-4F80-BF7E-061F89AB043C}">
      <text>
        <r>
          <rPr>
            <sz val="11"/>
            <rFont val="Calibri"/>
            <family val="2"/>
            <charset val="238"/>
          </rPr>
          <t>SZV_F:VKR_Kod</t>
        </r>
      </text>
    </comment>
    <comment ref="G676" authorId="0" shapeId="0" xr:uid="{2B8222A6-5D91-4819-9C51-580366DE2E2E}">
      <text>
        <r>
          <rPr>
            <sz val="11"/>
            <rFont val="Calibri"/>
            <family val="2"/>
            <charset val="238"/>
          </rPr>
          <t>SZV_F:VKR_Nev</t>
        </r>
      </text>
    </comment>
    <comment ref="H676" authorId="0" shapeId="0" xr:uid="{DF3B9C18-5A23-4F09-A880-A245A1044FC5}">
      <text>
        <r>
          <rPr>
            <sz val="11"/>
            <rFont val="Calibri"/>
            <family val="2"/>
            <charset val="238"/>
          </rPr>
          <t>SZV_F:FeladatAzonosito</t>
        </r>
      </text>
    </comment>
    <comment ref="I676" authorId="0" shapeId="0" xr:uid="{E2E2DCE0-BEEB-4EDA-9F83-DF9EA3FAEA52}">
      <text>
        <r>
          <rPr>
            <sz val="11"/>
            <rFont val="Calibri"/>
            <family val="2"/>
            <charset val="238"/>
          </rPr>
          <t>SZV_F:EllatasiTerulet</t>
        </r>
      </text>
    </comment>
    <comment ref="J676" authorId="0" shapeId="0" xr:uid="{B68E606F-0C18-4E42-92E3-FA43468C9C7A}">
      <text>
        <r>
          <rPr>
            <sz val="11"/>
            <rFont val="Calibri"/>
            <family val="2"/>
            <charset val="238"/>
          </rPr>
          <t>SZV_F:EllatasertFelelos</t>
        </r>
      </text>
    </comment>
    <comment ref="K676" authorId="0" shapeId="0" xr:uid="{0A758F72-8585-4248-A4A3-62E404AE3D13}">
      <text>
        <r>
          <rPr>
            <sz val="11"/>
            <rFont val="Calibri"/>
            <family val="2"/>
            <charset val="238"/>
          </rPr>
          <t>SZV_F:TervezettNettoKoltseg</t>
        </r>
      </text>
    </comment>
    <comment ref="L676" authorId="0" shapeId="0" xr:uid="{6096C02C-59F4-4F6A-85AE-A8DDBDE03390}">
      <text>
        <r>
          <rPr>
            <sz val="11"/>
            <rFont val="Calibri"/>
            <family val="2"/>
            <charset val="238"/>
          </rPr>
          <t>SZV_F:IdotartamKezdes</t>
        </r>
      </text>
    </comment>
    <comment ref="M676" authorId="0" shapeId="0" xr:uid="{719E9164-68D1-42CF-98DF-1A6359324DD6}">
      <text>
        <r>
          <rPr>
            <sz val="11"/>
            <rFont val="Calibri"/>
            <family val="2"/>
            <charset val="238"/>
          </rPr>
          <t>SZV_F:IdotartamBefejezes</t>
        </r>
      </text>
    </comment>
    <comment ref="N676" authorId="0" shapeId="0" xr:uid="{C46CCDCD-9FE0-4261-AE7B-56A82B67A81E}">
      <text>
        <r>
          <rPr>
            <sz val="11"/>
            <rFont val="Calibri"/>
            <family val="2"/>
            <charset val="238"/>
          </rPr>
          <t>SZV_F:NettoKoltsegUtem1</t>
        </r>
      </text>
    </comment>
    <comment ref="O676" authorId="0" shapeId="0" xr:uid="{F305B6AD-1C1F-432F-A0F4-8B0778A118B6}">
      <text>
        <r>
          <rPr>
            <sz val="11"/>
            <rFont val="Calibri"/>
            <family val="2"/>
            <charset val="238"/>
          </rPr>
          <t>SZV_F:NettoKoltsegUtem2</t>
        </r>
      </text>
    </comment>
    <comment ref="P676" authorId="0" shapeId="0" xr:uid="{C89B0022-3324-4CE0-ABC8-7E03553BE81B}">
      <text>
        <r>
          <rPr>
            <sz val="11"/>
            <rFont val="Calibri"/>
            <family val="2"/>
            <charset val="238"/>
          </rPr>
          <t>SZV_F:EM_Melleklet2_KTG</t>
        </r>
      </text>
    </comment>
    <comment ref="R676" authorId="0" shapeId="0" xr:uid="{65BBF90C-6198-4D90-BCF6-9CC27B433DC5}">
      <text>
        <r>
          <rPr>
            <sz val="11"/>
            <rFont val="Calibri"/>
            <family val="2"/>
            <charset val="238"/>
          </rPr>
          <t>SZV_F:HDUtem1</t>
        </r>
      </text>
    </comment>
    <comment ref="S676" authorId="0" shapeId="0" xr:uid="{1DA47A4A-E237-436A-86B4-EBFC0E39E245}">
      <text>
        <r>
          <rPr>
            <sz val="11"/>
            <rFont val="Calibri"/>
            <family val="2"/>
            <charset val="238"/>
          </rPr>
          <t>SZV_F:ECSUtem1</t>
        </r>
      </text>
    </comment>
    <comment ref="T676" authorId="0" shapeId="0" xr:uid="{E82EBBFB-4C23-4674-B5AA-16BC116D0E2F}">
      <text>
        <r>
          <rPr>
            <sz val="11"/>
            <rFont val="Calibri"/>
            <family val="2"/>
            <charset val="238"/>
          </rPr>
          <t>SZV_F:KFHUtem1</t>
        </r>
      </text>
    </comment>
    <comment ref="U676" authorId="0" shapeId="0" xr:uid="{AB044B27-1397-42F3-88CE-9AC45EDF95DD}">
      <text>
        <r>
          <rPr>
            <sz val="11"/>
            <rFont val="Calibri"/>
            <family val="2"/>
            <charset val="238"/>
          </rPr>
          <t>SZV_F:Egyeb_SajatUtem1</t>
        </r>
      </text>
    </comment>
    <comment ref="V676" authorId="0" shapeId="0" xr:uid="{3EE5ABA7-2788-44F4-8CCB-9D1F0EF698C5}">
      <text>
        <r>
          <rPr>
            <sz val="11"/>
            <rFont val="Calibri"/>
            <family val="2"/>
            <charset val="238"/>
          </rPr>
          <t>SZV_F:DijUtem1</t>
        </r>
      </text>
    </comment>
    <comment ref="W676" authorId="0" shapeId="0" xr:uid="{B8A8453B-263C-4E01-805E-76D92DD02642}">
      <text>
        <r>
          <rPr>
            <sz val="11"/>
            <rFont val="Calibri"/>
            <family val="2"/>
            <charset val="238"/>
          </rPr>
          <t>SZV_F:EM_Melleklet1_Utem1</t>
        </r>
      </text>
    </comment>
    <comment ref="X676" authorId="0" shapeId="0" xr:uid="{A5C1034B-C489-4DB3-A217-9105413907AA}">
      <text>
        <r>
          <rPr>
            <sz val="11"/>
            <rFont val="Calibri"/>
            <family val="2"/>
            <charset val="238"/>
          </rPr>
          <t>SZV_F:EgyebAllamiUtem1</t>
        </r>
      </text>
    </comment>
    <comment ref="Y676" authorId="0" shapeId="0" xr:uid="{F655DE33-6278-48DF-BBFA-566EF0C391CB}">
      <text>
        <r>
          <rPr>
            <sz val="11"/>
            <rFont val="Calibri"/>
            <family val="2"/>
            <charset val="238"/>
          </rPr>
          <t>SZV_F:OnkormanyzatiUtem1</t>
        </r>
      </text>
    </comment>
    <comment ref="Z676" authorId="0" shapeId="0" xr:uid="{E0CFE498-E7BC-4642-B4BE-107FCC6432D4}">
      <text>
        <r>
          <rPr>
            <sz val="11"/>
            <rFont val="Calibri"/>
            <family val="2"/>
            <charset val="238"/>
          </rPr>
          <t>SZV_F:EUUtem1</t>
        </r>
      </text>
    </comment>
    <comment ref="AA676" authorId="0" shapeId="0" xr:uid="{72B8DE14-A5A9-4A93-A971-7F1DBE87BC4A}">
      <text>
        <r>
          <rPr>
            <sz val="11"/>
            <rFont val="Calibri"/>
            <family val="2"/>
            <charset val="238"/>
          </rPr>
          <t>SZV_F:EgyebUtem1</t>
        </r>
      </text>
    </comment>
    <comment ref="AB676" authorId="0" shapeId="0" xr:uid="{86D386A7-42DD-4E72-9205-7DD03466166C}">
      <text>
        <r>
          <rPr>
            <sz val="11"/>
            <rFont val="Calibri"/>
            <family val="2"/>
            <charset val="238"/>
          </rPr>
          <t>SZV_F:HitelKotvenyUtem1</t>
        </r>
      </text>
    </comment>
    <comment ref="AC676" authorId="0" shapeId="0" xr:uid="{259C912D-2430-4BF9-BA2D-FCF56A27F2C8}">
      <text>
        <r>
          <rPr>
            <sz val="11"/>
            <rFont val="Calibri"/>
            <family val="2"/>
            <charset val="238"/>
          </rPr>
          <t>SZV_F:OsszesenUtem1</t>
        </r>
      </text>
    </comment>
    <comment ref="AF676" authorId="0" shapeId="0" xr:uid="{C20FAA56-FB2A-43E5-A43E-11F46F586B55}">
      <text>
        <r>
          <rPr>
            <sz val="11"/>
            <rFont val="Calibri"/>
            <family val="2"/>
            <charset val="238"/>
          </rPr>
          <t>SZV_F:HDUtem2</t>
        </r>
      </text>
    </comment>
    <comment ref="AG676" authorId="0" shapeId="0" xr:uid="{7F88971A-3910-4F8D-82E9-C674DB95E3F6}">
      <text>
        <r>
          <rPr>
            <sz val="11"/>
            <rFont val="Calibri"/>
            <family val="2"/>
            <charset val="238"/>
          </rPr>
          <t>SZV_F:ECSUtem2</t>
        </r>
      </text>
    </comment>
    <comment ref="AH676" authorId="0" shapeId="0" xr:uid="{8F37E7D8-87DF-4569-898A-E4FFFC12FD68}">
      <text>
        <r>
          <rPr>
            <sz val="11"/>
            <rFont val="Calibri"/>
            <family val="2"/>
            <charset val="238"/>
          </rPr>
          <t>SZV_F:KFHUtem2</t>
        </r>
      </text>
    </comment>
    <comment ref="AI676" authorId="0" shapeId="0" xr:uid="{0E0C90AA-1024-40C1-93CD-4DFD02DBCCE9}">
      <text>
        <r>
          <rPr>
            <sz val="11"/>
            <rFont val="Calibri"/>
            <family val="2"/>
            <charset val="238"/>
          </rPr>
          <t>SZV_F:Egyeb_SajatUtem2</t>
        </r>
      </text>
    </comment>
    <comment ref="AJ676" authorId="0" shapeId="0" xr:uid="{B0AE584B-F7CC-4725-995E-80536B5EC531}">
      <text>
        <r>
          <rPr>
            <sz val="11"/>
            <rFont val="Calibri"/>
            <family val="2"/>
            <charset val="238"/>
          </rPr>
          <t>SZV_F:DijUtem2</t>
        </r>
      </text>
    </comment>
    <comment ref="AK676" authorId="0" shapeId="0" xr:uid="{55A75FA2-18D1-4F3E-9A06-81997D01D6C2}">
      <text>
        <r>
          <rPr>
            <sz val="11"/>
            <rFont val="Calibri"/>
            <family val="2"/>
            <charset val="238"/>
          </rPr>
          <t>SZV_F:EM_Melleklet1_Utem2</t>
        </r>
      </text>
    </comment>
    <comment ref="AL676" authorId="0" shapeId="0" xr:uid="{656730EF-4B17-467A-B8B0-59E3DEA0BCB7}">
      <text>
        <r>
          <rPr>
            <sz val="11"/>
            <rFont val="Calibri"/>
            <family val="2"/>
            <charset val="238"/>
          </rPr>
          <t>SZV_F:EgyebAllamiUtem2</t>
        </r>
      </text>
    </comment>
    <comment ref="AM676" authorId="0" shapeId="0" xr:uid="{5F7276D5-2392-4CE8-B40D-301351FAB1F5}">
      <text>
        <r>
          <rPr>
            <sz val="11"/>
            <rFont val="Calibri"/>
            <family val="2"/>
            <charset val="238"/>
          </rPr>
          <t>SZV_F:OnkormanyzatiUtem2</t>
        </r>
      </text>
    </comment>
    <comment ref="AN676" authorId="0" shapeId="0" xr:uid="{151CA00B-D2FB-40C9-943D-F851AEF113D0}">
      <text>
        <r>
          <rPr>
            <sz val="11"/>
            <rFont val="Calibri"/>
            <family val="2"/>
            <charset val="238"/>
          </rPr>
          <t>SZV_F:EUUtem2</t>
        </r>
      </text>
    </comment>
    <comment ref="AO676" authorId="0" shapeId="0" xr:uid="{AEA5EB4D-B452-4326-AD23-2105927C8CD5}">
      <text>
        <r>
          <rPr>
            <sz val="11"/>
            <rFont val="Calibri"/>
            <family val="2"/>
            <charset val="238"/>
          </rPr>
          <t>SZV_F:EgyebUtem2</t>
        </r>
      </text>
    </comment>
    <comment ref="AP676" authorId="0" shapeId="0" xr:uid="{DD0DAE10-5481-4ED0-835D-BACF9341AE9D}">
      <text>
        <r>
          <rPr>
            <sz val="11"/>
            <rFont val="Calibri"/>
            <family val="2"/>
            <charset val="238"/>
          </rPr>
          <t>SZV_F:HitelKotvenyUtem2</t>
        </r>
      </text>
    </comment>
    <comment ref="AQ676" authorId="0" shapeId="0" xr:uid="{02F7BD1D-3CBD-462C-A091-E4169AF4C0FA}">
      <text>
        <r>
          <rPr>
            <sz val="11"/>
            <rFont val="Calibri"/>
            <family val="2"/>
            <charset val="238"/>
          </rPr>
          <t>SZV_F:OsszesenUtem2</t>
        </r>
      </text>
    </comment>
    <comment ref="AR676" authorId="0" shapeId="0" xr:uid="{B81B4BD1-0AAD-40DE-9202-7DA6C78BFC70}">
      <text>
        <r>
          <rPr>
            <sz val="11"/>
            <rFont val="Calibri"/>
            <family val="2"/>
            <charset val="238"/>
          </rPr>
          <t>SZV_F:ForrashianyUtem2</t>
        </r>
      </text>
    </comment>
    <comment ref="AU676" authorId="0" shapeId="0" xr:uid="{C1D1A552-CE87-4AD3-A787-1F2FBB80F179}">
      <text>
        <r>
          <rPr>
            <sz val="11"/>
            <rFont val="Calibri"/>
            <family val="2"/>
            <charset val="238"/>
          </rPr>
          <t>SZV_F:Indokolas</t>
        </r>
      </text>
    </comment>
    <comment ref="AV676" authorId="0" shapeId="0" xr:uid="{C3BB27B3-5950-4C9F-A3FC-27603503214C}">
      <text>
        <r>
          <rPr>
            <sz val="11"/>
            <rFont val="Calibri"/>
            <family val="2"/>
            <charset val="238"/>
          </rPr>
          <t>SZV_F:Megjegyzes</t>
        </r>
      </text>
    </comment>
    <comment ref="AW676" authorId="0" shapeId="0" xr:uid="{F76F80FB-2067-4171-8FB6-6853A5C2045E}">
      <text>
        <r>
          <rPr>
            <sz val="11"/>
            <rFont val="Calibri"/>
            <family val="2"/>
            <charset val="238"/>
          </rPr>
          <t>SZV_F:FeladatSorszam</t>
        </r>
      </text>
    </comment>
    <comment ref="AY676" authorId="0" shapeId="0" xr:uid="{4C97867F-CBE9-486E-BFF5-3B2970688159}">
      <text>
        <r>
          <rPr>
            <sz val="11"/>
            <rFont val="Calibri"/>
            <family val="2"/>
            <charset val="238"/>
          </rPr>
          <t>SZV_F:ISA</t>
        </r>
      </text>
    </comment>
    <comment ref="B677" authorId="0" shapeId="0" xr:uid="{1684A483-D2A9-4894-AC7E-95808301CA64}">
      <text>
        <r>
          <rPr>
            <sz val="11"/>
            <rFont val="Calibri"/>
            <family val="2"/>
            <charset val="238"/>
          </rPr>
          <t>SZV_F:FontossagiSorrent</t>
        </r>
      </text>
    </comment>
    <comment ref="C677" authorId="0" shapeId="0" xr:uid="{CA61A740-ADA1-40F4-8910-D6030DC4CFF7}">
      <text>
        <r>
          <rPr>
            <sz val="11"/>
            <rFont val="Calibri"/>
            <family val="2"/>
            <charset val="238"/>
          </rPr>
          <t>SZV_F:FeladatKategoria</t>
        </r>
      </text>
    </comment>
    <comment ref="D677" authorId="0" shapeId="0" xr:uid="{F30D6A2D-D70F-4F27-97AA-734877CB2768}">
      <text>
        <r>
          <rPr>
            <sz val="11"/>
            <rFont val="Calibri"/>
            <family val="2"/>
            <charset val="238"/>
          </rPr>
          <t>SZV_F:FeladatMegnevezes</t>
        </r>
      </text>
    </comment>
    <comment ref="E677" authorId="0" shapeId="0" xr:uid="{11A34F0B-FF7A-42C6-9BFC-0B418AD2A094}">
      <text>
        <r>
          <rPr>
            <sz val="11"/>
            <rFont val="Calibri"/>
            <family val="2"/>
            <charset val="238"/>
          </rPr>
          <t>SZV_F:ElviEngedelySzam</t>
        </r>
      </text>
    </comment>
    <comment ref="F677" authorId="0" shapeId="0" xr:uid="{2A02E027-A2CD-4E5F-9AAA-604708DEE2B0}">
      <text>
        <r>
          <rPr>
            <sz val="11"/>
            <rFont val="Calibri"/>
            <family val="2"/>
            <charset val="238"/>
          </rPr>
          <t>SZV_F:VKR_Kod</t>
        </r>
      </text>
    </comment>
    <comment ref="G677" authorId="0" shapeId="0" xr:uid="{DA1AA297-7658-4AF1-B810-B9A5792CDC93}">
      <text>
        <r>
          <rPr>
            <sz val="11"/>
            <rFont val="Calibri"/>
            <family val="2"/>
            <charset val="238"/>
          </rPr>
          <t>SZV_F:VKR_Nev</t>
        </r>
      </text>
    </comment>
    <comment ref="H677" authorId="0" shapeId="0" xr:uid="{CC15454E-4035-41AD-B408-282E5E180746}">
      <text>
        <r>
          <rPr>
            <sz val="11"/>
            <rFont val="Calibri"/>
            <family val="2"/>
            <charset val="238"/>
          </rPr>
          <t>SZV_F:FeladatAzonosito</t>
        </r>
      </text>
    </comment>
    <comment ref="I677" authorId="0" shapeId="0" xr:uid="{5837EE07-EB8D-4ABB-A1BC-454069BB92BA}">
      <text>
        <r>
          <rPr>
            <sz val="11"/>
            <rFont val="Calibri"/>
            <family val="2"/>
            <charset val="238"/>
          </rPr>
          <t>SZV_F:EllatasiTerulet</t>
        </r>
      </text>
    </comment>
    <comment ref="J677" authorId="0" shapeId="0" xr:uid="{FFA92764-78C2-4DCF-9D74-188ADDD5E3D7}">
      <text>
        <r>
          <rPr>
            <sz val="11"/>
            <rFont val="Calibri"/>
            <family val="2"/>
            <charset val="238"/>
          </rPr>
          <t>SZV_F:EllatasertFelelos</t>
        </r>
      </text>
    </comment>
    <comment ref="K677" authorId="0" shapeId="0" xr:uid="{2BD77338-B7F2-4A44-AE28-C27E26E00EAA}">
      <text>
        <r>
          <rPr>
            <sz val="11"/>
            <rFont val="Calibri"/>
            <family val="2"/>
            <charset val="238"/>
          </rPr>
          <t>SZV_F:TervezettNettoKoltseg</t>
        </r>
      </text>
    </comment>
    <comment ref="L677" authorId="0" shapeId="0" xr:uid="{8939B24D-B964-42F3-802F-41767014A1F7}">
      <text>
        <r>
          <rPr>
            <sz val="11"/>
            <rFont val="Calibri"/>
            <family val="2"/>
            <charset val="238"/>
          </rPr>
          <t>SZV_F:IdotartamKezdes</t>
        </r>
      </text>
    </comment>
    <comment ref="M677" authorId="0" shapeId="0" xr:uid="{E907DBA9-A6CF-48A0-8401-D40CC089702A}">
      <text>
        <r>
          <rPr>
            <sz val="11"/>
            <rFont val="Calibri"/>
            <family val="2"/>
            <charset val="238"/>
          </rPr>
          <t>SZV_F:IdotartamBefejezes</t>
        </r>
      </text>
    </comment>
    <comment ref="N677" authorId="0" shapeId="0" xr:uid="{C808A981-111A-4A2B-9023-A1D540EBC1A3}">
      <text>
        <r>
          <rPr>
            <sz val="11"/>
            <rFont val="Calibri"/>
            <family val="2"/>
            <charset val="238"/>
          </rPr>
          <t>SZV_F:NettoKoltsegUtem1</t>
        </r>
      </text>
    </comment>
    <comment ref="O677" authorId="0" shapeId="0" xr:uid="{C3866AF0-081A-46A2-B363-CD5073AD33BE}">
      <text>
        <r>
          <rPr>
            <sz val="11"/>
            <rFont val="Calibri"/>
            <family val="2"/>
            <charset val="238"/>
          </rPr>
          <t>SZV_F:NettoKoltsegUtem2</t>
        </r>
      </text>
    </comment>
    <comment ref="P677" authorId="0" shapeId="0" xr:uid="{2CA7B0A0-1566-4CB7-9195-94DE2D8C58CA}">
      <text>
        <r>
          <rPr>
            <sz val="11"/>
            <rFont val="Calibri"/>
            <family val="2"/>
            <charset val="238"/>
          </rPr>
          <t>SZV_F:EM_Melleklet2_KTG</t>
        </r>
      </text>
    </comment>
    <comment ref="R677" authorId="0" shapeId="0" xr:uid="{319D1261-AD06-43D5-B567-1444D117B08A}">
      <text>
        <r>
          <rPr>
            <sz val="11"/>
            <rFont val="Calibri"/>
            <family val="2"/>
            <charset val="238"/>
          </rPr>
          <t>SZV_F:HDUtem1</t>
        </r>
      </text>
    </comment>
    <comment ref="S677" authorId="0" shapeId="0" xr:uid="{ECA1181C-7412-4100-A01B-03AF92854801}">
      <text>
        <r>
          <rPr>
            <sz val="11"/>
            <rFont val="Calibri"/>
            <family val="2"/>
            <charset val="238"/>
          </rPr>
          <t>SZV_F:ECSUtem1</t>
        </r>
      </text>
    </comment>
    <comment ref="T677" authorId="0" shapeId="0" xr:uid="{69E3D5EF-7F58-4284-A900-F5924B93EFEF}">
      <text>
        <r>
          <rPr>
            <sz val="11"/>
            <rFont val="Calibri"/>
            <family val="2"/>
            <charset val="238"/>
          </rPr>
          <t>SZV_F:KFHUtem1</t>
        </r>
      </text>
    </comment>
    <comment ref="U677" authorId="0" shapeId="0" xr:uid="{51E8A9C8-4133-4CEA-8E64-3FC207388301}">
      <text>
        <r>
          <rPr>
            <sz val="11"/>
            <rFont val="Calibri"/>
            <family val="2"/>
            <charset val="238"/>
          </rPr>
          <t>SZV_F:Egyeb_SajatUtem1</t>
        </r>
      </text>
    </comment>
    <comment ref="V677" authorId="0" shapeId="0" xr:uid="{4D2F3019-2D27-46EA-919E-CEDC51E13F79}">
      <text>
        <r>
          <rPr>
            <sz val="11"/>
            <rFont val="Calibri"/>
            <family val="2"/>
            <charset val="238"/>
          </rPr>
          <t>SZV_F:DijUtem1</t>
        </r>
      </text>
    </comment>
    <comment ref="W677" authorId="0" shapeId="0" xr:uid="{419EF0C8-B246-4179-BD19-6AB686F34358}">
      <text>
        <r>
          <rPr>
            <sz val="11"/>
            <rFont val="Calibri"/>
            <family val="2"/>
            <charset val="238"/>
          </rPr>
          <t>SZV_F:EM_Melleklet1_Utem1</t>
        </r>
      </text>
    </comment>
    <comment ref="X677" authorId="0" shapeId="0" xr:uid="{10E40557-3356-48B1-A0AE-6584F058FE4F}">
      <text>
        <r>
          <rPr>
            <sz val="11"/>
            <rFont val="Calibri"/>
            <family val="2"/>
            <charset val="238"/>
          </rPr>
          <t>SZV_F:EgyebAllamiUtem1</t>
        </r>
      </text>
    </comment>
    <comment ref="Y677" authorId="0" shapeId="0" xr:uid="{DC9393DD-F7C1-4989-AF3B-CE8262B1B828}">
      <text>
        <r>
          <rPr>
            <sz val="11"/>
            <rFont val="Calibri"/>
            <family val="2"/>
            <charset val="238"/>
          </rPr>
          <t>SZV_F:OnkormanyzatiUtem1</t>
        </r>
      </text>
    </comment>
    <comment ref="Z677" authorId="0" shapeId="0" xr:uid="{A4B9CFB3-501F-4E1B-A5F8-4A27D248584A}">
      <text>
        <r>
          <rPr>
            <sz val="11"/>
            <rFont val="Calibri"/>
            <family val="2"/>
            <charset val="238"/>
          </rPr>
          <t>SZV_F:EUUtem1</t>
        </r>
      </text>
    </comment>
    <comment ref="AA677" authorId="0" shapeId="0" xr:uid="{AD8ED350-1923-424B-9C88-9A2A575C2817}">
      <text>
        <r>
          <rPr>
            <sz val="11"/>
            <rFont val="Calibri"/>
            <family val="2"/>
            <charset val="238"/>
          </rPr>
          <t>SZV_F:EgyebUtem1</t>
        </r>
      </text>
    </comment>
    <comment ref="AB677" authorId="0" shapeId="0" xr:uid="{BB4969EF-88E8-418E-88CA-00B8BB0D4188}">
      <text>
        <r>
          <rPr>
            <sz val="11"/>
            <rFont val="Calibri"/>
            <family val="2"/>
            <charset val="238"/>
          </rPr>
          <t>SZV_F:HitelKotvenyUtem1</t>
        </r>
      </text>
    </comment>
    <comment ref="AC677" authorId="0" shapeId="0" xr:uid="{CB92879D-CBB9-4811-8BAE-E779C7A6ADBB}">
      <text>
        <r>
          <rPr>
            <sz val="11"/>
            <rFont val="Calibri"/>
            <family val="2"/>
            <charset val="238"/>
          </rPr>
          <t>SZV_F:OsszesenUtem1</t>
        </r>
      </text>
    </comment>
    <comment ref="AF677" authorId="0" shapeId="0" xr:uid="{3560EFDB-CE0B-40FD-8826-484939E93CBF}">
      <text>
        <r>
          <rPr>
            <sz val="11"/>
            <rFont val="Calibri"/>
            <family val="2"/>
            <charset val="238"/>
          </rPr>
          <t>SZV_F:HDUtem2</t>
        </r>
      </text>
    </comment>
    <comment ref="AG677" authorId="0" shapeId="0" xr:uid="{F235942C-EA23-48E9-BD7B-25ED6B5FABB1}">
      <text>
        <r>
          <rPr>
            <sz val="11"/>
            <rFont val="Calibri"/>
            <family val="2"/>
            <charset val="238"/>
          </rPr>
          <t>SZV_F:ECSUtem2</t>
        </r>
      </text>
    </comment>
    <comment ref="AH677" authorId="0" shapeId="0" xr:uid="{B441E257-DE64-4149-880B-05E77ADE1ED5}">
      <text>
        <r>
          <rPr>
            <sz val="11"/>
            <rFont val="Calibri"/>
            <family val="2"/>
            <charset val="238"/>
          </rPr>
          <t>SZV_F:KFHUtem2</t>
        </r>
      </text>
    </comment>
    <comment ref="AI677" authorId="0" shapeId="0" xr:uid="{09EB6FE7-E216-47C6-8492-FDC71E54D3C8}">
      <text>
        <r>
          <rPr>
            <sz val="11"/>
            <rFont val="Calibri"/>
            <family val="2"/>
            <charset val="238"/>
          </rPr>
          <t>SZV_F:Egyeb_SajatUtem2</t>
        </r>
      </text>
    </comment>
    <comment ref="AJ677" authorId="0" shapeId="0" xr:uid="{5E893C94-AA19-448B-A951-A3F90ADFC7C0}">
      <text>
        <r>
          <rPr>
            <sz val="11"/>
            <rFont val="Calibri"/>
            <family val="2"/>
            <charset val="238"/>
          </rPr>
          <t>SZV_F:DijUtem2</t>
        </r>
      </text>
    </comment>
    <comment ref="AK677" authorId="0" shapeId="0" xr:uid="{E1112090-2174-4680-A111-F6EE01638AA7}">
      <text>
        <r>
          <rPr>
            <sz val="11"/>
            <rFont val="Calibri"/>
            <family val="2"/>
            <charset val="238"/>
          </rPr>
          <t>SZV_F:EM_Melleklet1_Utem2</t>
        </r>
      </text>
    </comment>
    <comment ref="AL677" authorId="0" shapeId="0" xr:uid="{7AC94B08-9385-428B-9902-EA50C1760567}">
      <text>
        <r>
          <rPr>
            <sz val="11"/>
            <rFont val="Calibri"/>
            <family val="2"/>
            <charset val="238"/>
          </rPr>
          <t>SZV_F:EgyebAllamiUtem2</t>
        </r>
      </text>
    </comment>
    <comment ref="AM677" authorId="0" shapeId="0" xr:uid="{43F87A2B-2DF0-4B9A-B3E5-339D4442F456}">
      <text>
        <r>
          <rPr>
            <sz val="11"/>
            <rFont val="Calibri"/>
            <family val="2"/>
            <charset val="238"/>
          </rPr>
          <t>SZV_F:OnkormanyzatiUtem2</t>
        </r>
      </text>
    </comment>
    <comment ref="AN677" authorId="0" shapeId="0" xr:uid="{FF6929B5-D218-41C7-8EDB-A0BC78A78EA9}">
      <text>
        <r>
          <rPr>
            <sz val="11"/>
            <rFont val="Calibri"/>
            <family val="2"/>
            <charset val="238"/>
          </rPr>
          <t>SZV_F:EUUtem2</t>
        </r>
      </text>
    </comment>
    <comment ref="AO677" authorId="0" shapeId="0" xr:uid="{80EC1480-6006-4985-ACA0-C58F0C1BF893}">
      <text>
        <r>
          <rPr>
            <sz val="11"/>
            <rFont val="Calibri"/>
            <family val="2"/>
            <charset val="238"/>
          </rPr>
          <t>SZV_F:EgyebUtem2</t>
        </r>
      </text>
    </comment>
    <comment ref="AP677" authorId="0" shapeId="0" xr:uid="{5ED525BD-FB48-491C-A079-AFD1B30E4846}">
      <text>
        <r>
          <rPr>
            <sz val="11"/>
            <rFont val="Calibri"/>
            <family val="2"/>
            <charset val="238"/>
          </rPr>
          <t>SZV_F:HitelKotvenyUtem2</t>
        </r>
      </text>
    </comment>
    <comment ref="AQ677" authorId="0" shapeId="0" xr:uid="{5352F80B-675F-44E8-A849-ADD16EE3CA02}">
      <text>
        <r>
          <rPr>
            <sz val="11"/>
            <rFont val="Calibri"/>
            <family val="2"/>
            <charset val="238"/>
          </rPr>
          <t>SZV_F:OsszesenUtem2</t>
        </r>
      </text>
    </comment>
    <comment ref="AR677" authorId="0" shapeId="0" xr:uid="{F2244C9D-0DD6-4EA0-8D65-385D0FB75C09}">
      <text>
        <r>
          <rPr>
            <sz val="11"/>
            <rFont val="Calibri"/>
            <family val="2"/>
            <charset val="238"/>
          </rPr>
          <t>SZV_F:ForrashianyUtem2</t>
        </r>
      </text>
    </comment>
    <comment ref="AU677" authorId="0" shapeId="0" xr:uid="{121D5616-352D-4197-A9F9-EC8A06197B9A}">
      <text>
        <r>
          <rPr>
            <sz val="11"/>
            <rFont val="Calibri"/>
            <family val="2"/>
            <charset val="238"/>
          </rPr>
          <t>SZV_F:Indokolas</t>
        </r>
      </text>
    </comment>
    <comment ref="AV677" authorId="0" shapeId="0" xr:uid="{6FA26D71-D7BC-430F-BD99-65AA5528FDA8}">
      <text>
        <r>
          <rPr>
            <sz val="11"/>
            <rFont val="Calibri"/>
            <family val="2"/>
            <charset val="238"/>
          </rPr>
          <t>SZV_F:Megjegyzes</t>
        </r>
      </text>
    </comment>
    <comment ref="AW677" authorId="0" shapeId="0" xr:uid="{4619D5F6-EC04-4FF0-B3D3-B74DC669A073}">
      <text>
        <r>
          <rPr>
            <sz val="11"/>
            <rFont val="Calibri"/>
            <family val="2"/>
            <charset val="238"/>
          </rPr>
          <t>SZV_F:FeladatSorszam</t>
        </r>
      </text>
    </comment>
    <comment ref="AY677" authorId="0" shapeId="0" xr:uid="{C1D9093B-CE8B-4E6E-B5C4-39F37C550A21}">
      <text>
        <r>
          <rPr>
            <sz val="11"/>
            <rFont val="Calibri"/>
            <family val="2"/>
            <charset val="238"/>
          </rPr>
          <t>SZV_F:ISA</t>
        </r>
      </text>
    </comment>
    <comment ref="B678" authorId="0" shapeId="0" xr:uid="{B18FE7FF-BD02-43EB-8472-7810582A5CBD}">
      <text>
        <r>
          <rPr>
            <sz val="11"/>
            <rFont val="Calibri"/>
            <family val="2"/>
            <charset val="238"/>
          </rPr>
          <t>SZV_F:FontossagiSorrent</t>
        </r>
      </text>
    </comment>
    <comment ref="C678" authorId="0" shapeId="0" xr:uid="{6BE2FF33-FB76-4866-A384-B07DFCFE3C9B}">
      <text>
        <r>
          <rPr>
            <sz val="11"/>
            <rFont val="Calibri"/>
            <family val="2"/>
            <charset val="238"/>
          </rPr>
          <t>SZV_F:FeladatKategoria</t>
        </r>
      </text>
    </comment>
    <comment ref="D678" authorId="0" shapeId="0" xr:uid="{11C408F7-DF7F-4DC2-9DC3-EE1A6EC02E5E}">
      <text>
        <r>
          <rPr>
            <sz val="11"/>
            <rFont val="Calibri"/>
            <family val="2"/>
            <charset val="238"/>
          </rPr>
          <t>SZV_F:FeladatMegnevezes</t>
        </r>
      </text>
    </comment>
    <comment ref="E678" authorId="0" shapeId="0" xr:uid="{E56BD9CB-1524-442B-93F0-C4DCB2FB08EE}">
      <text>
        <r>
          <rPr>
            <sz val="11"/>
            <rFont val="Calibri"/>
            <family val="2"/>
            <charset val="238"/>
          </rPr>
          <t>SZV_F:ElviEngedelySzam</t>
        </r>
      </text>
    </comment>
    <comment ref="F678" authorId="0" shapeId="0" xr:uid="{FF28B9F2-7620-4B06-803D-998E15DD4A51}">
      <text>
        <r>
          <rPr>
            <sz val="11"/>
            <rFont val="Calibri"/>
            <family val="2"/>
            <charset val="238"/>
          </rPr>
          <t>SZV_F:VKR_Kod</t>
        </r>
      </text>
    </comment>
    <comment ref="G678" authorId="0" shapeId="0" xr:uid="{9E6E6541-A960-4CAD-B0F1-583D3D411566}">
      <text>
        <r>
          <rPr>
            <sz val="11"/>
            <rFont val="Calibri"/>
            <family val="2"/>
            <charset val="238"/>
          </rPr>
          <t>SZV_F:VKR_Nev</t>
        </r>
      </text>
    </comment>
    <comment ref="H678" authorId="0" shapeId="0" xr:uid="{8B044B82-7E96-46A8-AC4D-67ACF1DFE47D}">
      <text>
        <r>
          <rPr>
            <sz val="11"/>
            <rFont val="Calibri"/>
            <family val="2"/>
            <charset val="238"/>
          </rPr>
          <t>SZV_F:FeladatAzonosito</t>
        </r>
      </text>
    </comment>
    <comment ref="I678" authorId="0" shapeId="0" xr:uid="{6AEF0B38-6FFF-44A2-BA48-6EFE2EA1B51E}">
      <text>
        <r>
          <rPr>
            <sz val="11"/>
            <rFont val="Calibri"/>
            <family val="2"/>
            <charset val="238"/>
          </rPr>
          <t>SZV_F:EllatasiTerulet</t>
        </r>
      </text>
    </comment>
    <comment ref="J678" authorId="0" shapeId="0" xr:uid="{4E6EC8BF-E252-4CCD-94A3-8049FAB671BC}">
      <text>
        <r>
          <rPr>
            <sz val="11"/>
            <rFont val="Calibri"/>
            <family val="2"/>
            <charset val="238"/>
          </rPr>
          <t>SZV_F:EllatasertFelelos</t>
        </r>
      </text>
    </comment>
    <comment ref="K678" authorId="0" shapeId="0" xr:uid="{B095A03A-C1FB-4133-AA37-609AC9202C35}">
      <text>
        <r>
          <rPr>
            <sz val="11"/>
            <rFont val="Calibri"/>
            <family val="2"/>
            <charset val="238"/>
          </rPr>
          <t>SZV_F:TervezettNettoKoltseg</t>
        </r>
      </text>
    </comment>
    <comment ref="L678" authorId="0" shapeId="0" xr:uid="{3F55CA3E-94BA-4097-92E3-290FF7732347}">
      <text>
        <r>
          <rPr>
            <sz val="11"/>
            <rFont val="Calibri"/>
            <family val="2"/>
            <charset val="238"/>
          </rPr>
          <t>SZV_F:IdotartamKezdes</t>
        </r>
      </text>
    </comment>
    <comment ref="M678" authorId="0" shapeId="0" xr:uid="{54ABCD27-C7D9-4E9F-835B-D7A1022364BE}">
      <text>
        <r>
          <rPr>
            <sz val="11"/>
            <rFont val="Calibri"/>
            <family val="2"/>
            <charset val="238"/>
          </rPr>
          <t>SZV_F:IdotartamBefejezes</t>
        </r>
      </text>
    </comment>
    <comment ref="N678" authorId="0" shapeId="0" xr:uid="{7D647775-793E-4366-AF7E-A27EE4403B8B}">
      <text>
        <r>
          <rPr>
            <sz val="11"/>
            <rFont val="Calibri"/>
            <family val="2"/>
            <charset val="238"/>
          </rPr>
          <t>SZV_F:NettoKoltsegUtem1</t>
        </r>
      </text>
    </comment>
    <comment ref="O678" authorId="0" shapeId="0" xr:uid="{79BA8AF2-A1B1-476A-A6A2-CFEDB3E21AA9}">
      <text>
        <r>
          <rPr>
            <sz val="11"/>
            <rFont val="Calibri"/>
            <family val="2"/>
            <charset val="238"/>
          </rPr>
          <t>SZV_F:NettoKoltsegUtem2</t>
        </r>
      </text>
    </comment>
    <comment ref="P678" authorId="0" shapeId="0" xr:uid="{134BA7A5-4841-4045-8DCD-848F8F111065}">
      <text>
        <r>
          <rPr>
            <sz val="11"/>
            <rFont val="Calibri"/>
            <family val="2"/>
            <charset val="238"/>
          </rPr>
          <t>SZV_F:EM_Melleklet2_KTG</t>
        </r>
      </text>
    </comment>
    <comment ref="R678" authorId="0" shapeId="0" xr:uid="{FD8E767A-BCDD-4BE0-8DDF-B06AA7859409}">
      <text>
        <r>
          <rPr>
            <sz val="11"/>
            <rFont val="Calibri"/>
            <family val="2"/>
            <charset val="238"/>
          </rPr>
          <t>SZV_F:HDUtem1</t>
        </r>
      </text>
    </comment>
    <comment ref="S678" authorId="0" shapeId="0" xr:uid="{80C7E617-A2F7-46FE-8FE5-A619EA206776}">
      <text>
        <r>
          <rPr>
            <sz val="11"/>
            <rFont val="Calibri"/>
            <family val="2"/>
            <charset val="238"/>
          </rPr>
          <t>SZV_F:ECSUtem1</t>
        </r>
      </text>
    </comment>
    <comment ref="T678" authorId="0" shapeId="0" xr:uid="{05EBDC43-185D-43F0-8EF1-1352AB01AEC8}">
      <text>
        <r>
          <rPr>
            <sz val="11"/>
            <rFont val="Calibri"/>
            <family val="2"/>
            <charset val="238"/>
          </rPr>
          <t>SZV_F:KFHUtem1</t>
        </r>
      </text>
    </comment>
    <comment ref="U678" authorId="0" shapeId="0" xr:uid="{3A62AB0C-EEAF-47BC-86B5-54B24E50B689}">
      <text>
        <r>
          <rPr>
            <sz val="11"/>
            <rFont val="Calibri"/>
            <family val="2"/>
            <charset val="238"/>
          </rPr>
          <t>SZV_F:Egyeb_SajatUtem1</t>
        </r>
      </text>
    </comment>
    <comment ref="V678" authorId="0" shapeId="0" xr:uid="{2304FCC5-9AA6-4D5B-BA0D-984BFCF11550}">
      <text>
        <r>
          <rPr>
            <sz val="11"/>
            <rFont val="Calibri"/>
            <family val="2"/>
            <charset val="238"/>
          </rPr>
          <t>SZV_F:DijUtem1</t>
        </r>
      </text>
    </comment>
    <comment ref="W678" authorId="0" shapeId="0" xr:uid="{E2253011-33B1-41D3-9D8C-F96420266982}">
      <text>
        <r>
          <rPr>
            <sz val="11"/>
            <rFont val="Calibri"/>
            <family val="2"/>
            <charset val="238"/>
          </rPr>
          <t>SZV_F:EM_Melleklet1_Utem1</t>
        </r>
      </text>
    </comment>
    <comment ref="X678" authorId="0" shapeId="0" xr:uid="{8A08475C-8239-42B0-8D7C-18E1FA6025B0}">
      <text>
        <r>
          <rPr>
            <sz val="11"/>
            <rFont val="Calibri"/>
            <family val="2"/>
            <charset val="238"/>
          </rPr>
          <t>SZV_F:EgyebAllamiUtem1</t>
        </r>
      </text>
    </comment>
    <comment ref="Y678" authorId="0" shapeId="0" xr:uid="{D5593818-48F9-47D5-BB5D-5B5D3DFB182D}">
      <text>
        <r>
          <rPr>
            <sz val="11"/>
            <rFont val="Calibri"/>
            <family val="2"/>
            <charset val="238"/>
          </rPr>
          <t>SZV_F:OnkormanyzatiUtem1</t>
        </r>
      </text>
    </comment>
    <comment ref="Z678" authorId="0" shapeId="0" xr:uid="{1F816716-778F-4A04-A376-AAD8E5900E5E}">
      <text>
        <r>
          <rPr>
            <sz val="11"/>
            <rFont val="Calibri"/>
            <family val="2"/>
            <charset val="238"/>
          </rPr>
          <t>SZV_F:EUUtem1</t>
        </r>
      </text>
    </comment>
    <comment ref="AA678" authorId="0" shapeId="0" xr:uid="{13C47DED-1061-495B-BB8C-3A431A989D84}">
      <text>
        <r>
          <rPr>
            <sz val="11"/>
            <rFont val="Calibri"/>
            <family val="2"/>
            <charset val="238"/>
          </rPr>
          <t>SZV_F:EgyebUtem1</t>
        </r>
      </text>
    </comment>
    <comment ref="AB678" authorId="0" shapeId="0" xr:uid="{1DDA2D7F-5E42-4BFB-8CC9-5739A93ECE3D}">
      <text>
        <r>
          <rPr>
            <sz val="11"/>
            <rFont val="Calibri"/>
            <family val="2"/>
            <charset val="238"/>
          </rPr>
          <t>SZV_F:HitelKotvenyUtem1</t>
        </r>
      </text>
    </comment>
    <comment ref="AC678" authorId="0" shapeId="0" xr:uid="{90636BB1-C166-4F34-B63E-A100E9007930}">
      <text>
        <r>
          <rPr>
            <sz val="11"/>
            <rFont val="Calibri"/>
            <family val="2"/>
            <charset val="238"/>
          </rPr>
          <t>SZV_F:OsszesenUtem1</t>
        </r>
      </text>
    </comment>
    <comment ref="AF678" authorId="0" shapeId="0" xr:uid="{6BA58CE8-0A39-4DE2-A441-239F9780FFAB}">
      <text>
        <r>
          <rPr>
            <sz val="11"/>
            <rFont val="Calibri"/>
            <family val="2"/>
            <charset val="238"/>
          </rPr>
          <t>SZV_F:HDUtem2</t>
        </r>
      </text>
    </comment>
    <comment ref="AG678" authorId="0" shapeId="0" xr:uid="{338F3CDC-8863-43C8-9BB2-2C5311E2B13F}">
      <text>
        <r>
          <rPr>
            <sz val="11"/>
            <rFont val="Calibri"/>
            <family val="2"/>
            <charset val="238"/>
          </rPr>
          <t>SZV_F:ECSUtem2</t>
        </r>
      </text>
    </comment>
    <comment ref="AH678" authorId="0" shapeId="0" xr:uid="{AD37AEB8-133A-4945-BCEF-2F8BE55B1A0D}">
      <text>
        <r>
          <rPr>
            <sz val="11"/>
            <rFont val="Calibri"/>
            <family val="2"/>
            <charset val="238"/>
          </rPr>
          <t>SZV_F:KFHUtem2</t>
        </r>
      </text>
    </comment>
    <comment ref="AI678" authorId="0" shapeId="0" xr:uid="{61C70061-BC7B-4DA4-91D4-6B736932EAD2}">
      <text>
        <r>
          <rPr>
            <sz val="11"/>
            <rFont val="Calibri"/>
            <family val="2"/>
            <charset val="238"/>
          </rPr>
          <t>SZV_F:Egyeb_SajatUtem2</t>
        </r>
      </text>
    </comment>
    <comment ref="AJ678" authorId="0" shapeId="0" xr:uid="{6CE5FC3C-0016-4ECB-8362-8128416CB2F3}">
      <text>
        <r>
          <rPr>
            <sz val="11"/>
            <rFont val="Calibri"/>
            <family val="2"/>
            <charset val="238"/>
          </rPr>
          <t>SZV_F:DijUtem2</t>
        </r>
      </text>
    </comment>
    <comment ref="AK678" authorId="0" shapeId="0" xr:uid="{0A37F820-B05C-4036-8E13-511960996F0B}">
      <text>
        <r>
          <rPr>
            <sz val="11"/>
            <rFont val="Calibri"/>
            <family val="2"/>
            <charset val="238"/>
          </rPr>
          <t>SZV_F:EM_Melleklet1_Utem2</t>
        </r>
      </text>
    </comment>
    <comment ref="AL678" authorId="0" shapeId="0" xr:uid="{F1401938-7435-487C-96E0-7D09FFB7C213}">
      <text>
        <r>
          <rPr>
            <sz val="11"/>
            <rFont val="Calibri"/>
            <family val="2"/>
            <charset val="238"/>
          </rPr>
          <t>SZV_F:EgyebAllamiUtem2</t>
        </r>
      </text>
    </comment>
    <comment ref="AM678" authorId="0" shapeId="0" xr:uid="{4D7CFECA-F511-4B13-A737-21ED8E80E391}">
      <text>
        <r>
          <rPr>
            <sz val="11"/>
            <rFont val="Calibri"/>
            <family val="2"/>
            <charset val="238"/>
          </rPr>
          <t>SZV_F:OnkormanyzatiUtem2</t>
        </r>
      </text>
    </comment>
    <comment ref="AN678" authorId="0" shapeId="0" xr:uid="{81A4AA5A-1FA4-4CD3-BC8C-19203F4D1648}">
      <text>
        <r>
          <rPr>
            <sz val="11"/>
            <rFont val="Calibri"/>
            <family val="2"/>
            <charset val="238"/>
          </rPr>
          <t>SZV_F:EUUtem2</t>
        </r>
      </text>
    </comment>
    <comment ref="AO678" authorId="0" shapeId="0" xr:uid="{4DF45CB1-F5E3-4654-AA00-2D226E463F31}">
      <text>
        <r>
          <rPr>
            <sz val="11"/>
            <rFont val="Calibri"/>
            <family val="2"/>
            <charset val="238"/>
          </rPr>
          <t>SZV_F:EgyebUtem2</t>
        </r>
      </text>
    </comment>
    <comment ref="AP678" authorId="0" shapeId="0" xr:uid="{5DB18929-C89E-43B6-8B50-B0C8E54823C7}">
      <text>
        <r>
          <rPr>
            <sz val="11"/>
            <rFont val="Calibri"/>
            <family val="2"/>
            <charset val="238"/>
          </rPr>
          <t>SZV_F:HitelKotvenyUtem2</t>
        </r>
      </text>
    </comment>
    <comment ref="AQ678" authorId="0" shapeId="0" xr:uid="{31E3D5B0-C750-4622-898F-1417BB776F5B}">
      <text>
        <r>
          <rPr>
            <sz val="11"/>
            <rFont val="Calibri"/>
            <family val="2"/>
            <charset val="238"/>
          </rPr>
          <t>SZV_F:OsszesenUtem2</t>
        </r>
      </text>
    </comment>
    <comment ref="AR678" authorId="0" shapeId="0" xr:uid="{60626C04-F9EC-47F7-9002-5DD7CAB04316}">
      <text>
        <r>
          <rPr>
            <sz val="11"/>
            <rFont val="Calibri"/>
            <family val="2"/>
            <charset val="238"/>
          </rPr>
          <t>SZV_F:ForrashianyUtem2</t>
        </r>
      </text>
    </comment>
    <comment ref="AU678" authorId="0" shapeId="0" xr:uid="{BED42DB3-7DD1-4DEA-B81F-F2ACC54E8A27}">
      <text>
        <r>
          <rPr>
            <sz val="11"/>
            <rFont val="Calibri"/>
            <family val="2"/>
            <charset val="238"/>
          </rPr>
          <t>SZV_F:Indokolas</t>
        </r>
      </text>
    </comment>
    <comment ref="AV678" authorId="0" shapeId="0" xr:uid="{ADB36C4E-4E11-452A-8454-A4E6A9415D77}">
      <text>
        <r>
          <rPr>
            <sz val="11"/>
            <rFont val="Calibri"/>
            <family val="2"/>
            <charset val="238"/>
          </rPr>
          <t>SZV_F:Megjegyzes</t>
        </r>
      </text>
    </comment>
    <comment ref="AW678" authorId="0" shapeId="0" xr:uid="{7E6E2DA6-3FE8-4772-ADDF-03CD30473F80}">
      <text>
        <r>
          <rPr>
            <sz val="11"/>
            <rFont val="Calibri"/>
            <family val="2"/>
            <charset val="238"/>
          </rPr>
          <t>SZV_F:FeladatSorszam</t>
        </r>
      </text>
    </comment>
    <comment ref="AY678" authorId="0" shapeId="0" xr:uid="{584B0BFD-9049-41B9-9C97-28C1E4532216}">
      <text>
        <r>
          <rPr>
            <sz val="11"/>
            <rFont val="Calibri"/>
            <family val="2"/>
            <charset val="238"/>
          </rPr>
          <t>SZV_F:ISA</t>
        </r>
      </text>
    </comment>
    <comment ref="B679" authorId="0" shapeId="0" xr:uid="{AC7B9D66-0832-44D4-9036-A5B315447BBE}">
      <text>
        <r>
          <rPr>
            <sz val="11"/>
            <rFont val="Calibri"/>
            <family val="2"/>
            <charset val="238"/>
          </rPr>
          <t>SZV_F:FontossagiSorrent</t>
        </r>
      </text>
    </comment>
    <comment ref="C679" authorId="0" shapeId="0" xr:uid="{2F07D064-217A-444A-90EC-CF1576BFC070}">
      <text>
        <r>
          <rPr>
            <sz val="11"/>
            <rFont val="Calibri"/>
            <family val="2"/>
            <charset val="238"/>
          </rPr>
          <t>SZV_F:FeladatKategoria</t>
        </r>
      </text>
    </comment>
    <comment ref="D679" authorId="0" shapeId="0" xr:uid="{365F5CCA-CD39-4A00-9E29-6725469F3016}">
      <text>
        <r>
          <rPr>
            <sz val="11"/>
            <rFont val="Calibri"/>
            <family val="2"/>
            <charset val="238"/>
          </rPr>
          <t>SZV_F:FeladatMegnevezes</t>
        </r>
      </text>
    </comment>
    <comment ref="E679" authorId="0" shapeId="0" xr:uid="{0D5FE6B7-BA85-46C5-BB6D-658104865A44}">
      <text>
        <r>
          <rPr>
            <sz val="11"/>
            <rFont val="Calibri"/>
            <family val="2"/>
            <charset val="238"/>
          </rPr>
          <t>SZV_F:ElviEngedelySzam</t>
        </r>
      </text>
    </comment>
    <comment ref="F679" authorId="0" shapeId="0" xr:uid="{FAD42D8A-A3AE-4AEA-A375-3905087DA06A}">
      <text>
        <r>
          <rPr>
            <sz val="11"/>
            <rFont val="Calibri"/>
            <family val="2"/>
            <charset val="238"/>
          </rPr>
          <t>SZV_F:VKR_Kod</t>
        </r>
      </text>
    </comment>
    <comment ref="G679" authorId="0" shapeId="0" xr:uid="{8709CAFF-E35B-4E69-BCE8-3E9734EB438D}">
      <text>
        <r>
          <rPr>
            <sz val="11"/>
            <rFont val="Calibri"/>
            <family val="2"/>
            <charset val="238"/>
          </rPr>
          <t>SZV_F:VKR_Nev</t>
        </r>
      </text>
    </comment>
    <comment ref="H679" authorId="0" shapeId="0" xr:uid="{256225B4-8111-4D3F-B2CB-955E3046F5B1}">
      <text>
        <r>
          <rPr>
            <sz val="11"/>
            <rFont val="Calibri"/>
            <family val="2"/>
            <charset val="238"/>
          </rPr>
          <t>SZV_F:FeladatAzonosito</t>
        </r>
      </text>
    </comment>
    <comment ref="I679" authorId="0" shapeId="0" xr:uid="{7355ABFC-AD84-4588-8A29-BFB1E3BEF480}">
      <text>
        <r>
          <rPr>
            <sz val="11"/>
            <rFont val="Calibri"/>
            <family val="2"/>
            <charset val="238"/>
          </rPr>
          <t>SZV_F:EllatasiTerulet</t>
        </r>
      </text>
    </comment>
    <comment ref="J679" authorId="0" shapeId="0" xr:uid="{A490397F-1C9B-4636-8FBA-D29752C95CBF}">
      <text>
        <r>
          <rPr>
            <sz val="11"/>
            <rFont val="Calibri"/>
            <family val="2"/>
            <charset val="238"/>
          </rPr>
          <t>SZV_F:EllatasertFelelos</t>
        </r>
      </text>
    </comment>
    <comment ref="K679" authorId="0" shapeId="0" xr:uid="{B96502C3-5EAC-4858-B593-E517AF59ECE1}">
      <text>
        <r>
          <rPr>
            <sz val="11"/>
            <rFont val="Calibri"/>
            <family val="2"/>
            <charset val="238"/>
          </rPr>
          <t>SZV_F:TervezettNettoKoltseg</t>
        </r>
      </text>
    </comment>
    <comment ref="L679" authorId="0" shapeId="0" xr:uid="{E802F93A-257B-4491-A8BD-1276660150B8}">
      <text>
        <r>
          <rPr>
            <sz val="11"/>
            <rFont val="Calibri"/>
            <family val="2"/>
            <charset val="238"/>
          </rPr>
          <t>SZV_F:IdotartamKezdes</t>
        </r>
      </text>
    </comment>
    <comment ref="M679" authorId="0" shapeId="0" xr:uid="{8FD19A06-3863-473F-8D6A-9EE89F3F6FE1}">
      <text>
        <r>
          <rPr>
            <sz val="11"/>
            <rFont val="Calibri"/>
            <family val="2"/>
            <charset val="238"/>
          </rPr>
          <t>SZV_F:IdotartamBefejezes</t>
        </r>
      </text>
    </comment>
    <comment ref="N679" authorId="0" shapeId="0" xr:uid="{2FC5E583-CF57-4B5C-A247-8FEB84EB9940}">
      <text>
        <r>
          <rPr>
            <sz val="11"/>
            <rFont val="Calibri"/>
            <family val="2"/>
            <charset val="238"/>
          </rPr>
          <t>SZV_F:NettoKoltsegUtem1</t>
        </r>
      </text>
    </comment>
    <comment ref="O679" authorId="0" shapeId="0" xr:uid="{DE72B861-6E90-47CE-9315-7809810FFC39}">
      <text>
        <r>
          <rPr>
            <sz val="11"/>
            <rFont val="Calibri"/>
            <family val="2"/>
            <charset val="238"/>
          </rPr>
          <t>SZV_F:NettoKoltsegUtem2</t>
        </r>
      </text>
    </comment>
    <comment ref="P679" authorId="0" shapeId="0" xr:uid="{F93BDBE4-F582-46FE-9078-A69DD5823908}">
      <text>
        <r>
          <rPr>
            <sz val="11"/>
            <rFont val="Calibri"/>
            <family val="2"/>
            <charset val="238"/>
          </rPr>
          <t>SZV_F:EM_Melleklet2_KTG</t>
        </r>
      </text>
    </comment>
    <comment ref="R679" authorId="0" shapeId="0" xr:uid="{C3929194-0CD6-4CAA-86F8-A569E7FB72D0}">
      <text>
        <r>
          <rPr>
            <sz val="11"/>
            <rFont val="Calibri"/>
            <family val="2"/>
            <charset val="238"/>
          </rPr>
          <t>SZV_F:HDUtem1</t>
        </r>
      </text>
    </comment>
    <comment ref="S679" authorId="0" shapeId="0" xr:uid="{CD585097-FEEF-437B-993D-1BB25B2C7FCD}">
      <text>
        <r>
          <rPr>
            <sz val="11"/>
            <rFont val="Calibri"/>
            <family val="2"/>
            <charset val="238"/>
          </rPr>
          <t>SZV_F:ECSUtem1</t>
        </r>
      </text>
    </comment>
    <comment ref="T679" authorId="0" shapeId="0" xr:uid="{4DB50037-787A-4E72-8707-ABFC412C6464}">
      <text>
        <r>
          <rPr>
            <sz val="11"/>
            <rFont val="Calibri"/>
            <family val="2"/>
            <charset val="238"/>
          </rPr>
          <t>SZV_F:KFHUtem1</t>
        </r>
      </text>
    </comment>
    <comment ref="U679" authorId="0" shapeId="0" xr:uid="{48D9571F-DF33-4173-99AB-6D15BDDD59D8}">
      <text>
        <r>
          <rPr>
            <sz val="11"/>
            <rFont val="Calibri"/>
            <family val="2"/>
            <charset val="238"/>
          </rPr>
          <t>SZV_F:Egyeb_SajatUtem1</t>
        </r>
      </text>
    </comment>
    <comment ref="V679" authorId="0" shapeId="0" xr:uid="{44C63B93-7A6C-4BCB-A49D-2ED75C0765A1}">
      <text>
        <r>
          <rPr>
            <sz val="11"/>
            <rFont val="Calibri"/>
            <family val="2"/>
            <charset val="238"/>
          </rPr>
          <t>SZV_F:DijUtem1</t>
        </r>
      </text>
    </comment>
    <comment ref="W679" authorId="0" shapeId="0" xr:uid="{0AF1B32F-2B75-472B-B10B-861BD28ED42F}">
      <text>
        <r>
          <rPr>
            <sz val="11"/>
            <rFont val="Calibri"/>
            <family val="2"/>
            <charset val="238"/>
          </rPr>
          <t>SZV_F:EM_Melleklet1_Utem1</t>
        </r>
      </text>
    </comment>
    <comment ref="X679" authorId="0" shapeId="0" xr:uid="{D2D0B4DC-B035-4A0C-B1CA-E4DE806E7643}">
      <text>
        <r>
          <rPr>
            <sz val="11"/>
            <rFont val="Calibri"/>
            <family val="2"/>
            <charset val="238"/>
          </rPr>
          <t>SZV_F:EgyebAllamiUtem1</t>
        </r>
      </text>
    </comment>
    <comment ref="Y679" authorId="0" shapeId="0" xr:uid="{A5ABEBF2-DB97-400D-AB42-61C4F234FF2E}">
      <text>
        <r>
          <rPr>
            <sz val="11"/>
            <rFont val="Calibri"/>
            <family val="2"/>
            <charset val="238"/>
          </rPr>
          <t>SZV_F:OnkormanyzatiUtem1</t>
        </r>
      </text>
    </comment>
    <comment ref="Z679" authorId="0" shapeId="0" xr:uid="{1F39DBC3-8A0D-4C94-9836-31CDD333E448}">
      <text>
        <r>
          <rPr>
            <sz val="11"/>
            <rFont val="Calibri"/>
            <family val="2"/>
            <charset val="238"/>
          </rPr>
          <t>SZV_F:EUUtem1</t>
        </r>
      </text>
    </comment>
    <comment ref="AA679" authorId="0" shapeId="0" xr:uid="{7DA40249-6130-4625-AEFF-62A6E39D6465}">
      <text>
        <r>
          <rPr>
            <sz val="11"/>
            <rFont val="Calibri"/>
            <family val="2"/>
            <charset val="238"/>
          </rPr>
          <t>SZV_F:EgyebUtem1</t>
        </r>
      </text>
    </comment>
    <comment ref="AB679" authorId="0" shapeId="0" xr:uid="{4D603D48-1C9E-4A13-99B8-D426045818F5}">
      <text>
        <r>
          <rPr>
            <sz val="11"/>
            <rFont val="Calibri"/>
            <family val="2"/>
            <charset val="238"/>
          </rPr>
          <t>SZV_F:HitelKotvenyUtem1</t>
        </r>
      </text>
    </comment>
    <comment ref="AC679" authorId="0" shapeId="0" xr:uid="{3C7A10CB-7063-47DD-9902-58478C3E1CCE}">
      <text>
        <r>
          <rPr>
            <sz val="11"/>
            <rFont val="Calibri"/>
            <family val="2"/>
            <charset val="238"/>
          </rPr>
          <t>SZV_F:OsszesenUtem1</t>
        </r>
      </text>
    </comment>
    <comment ref="AF679" authorId="0" shapeId="0" xr:uid="{8904C24F-481A-4CEC-A3F6-D3B97D1FA572}">
      <text>
        <r>
          <rPr>
            <sz val="11"/>
            <rFont val="Calibri"/>
            <family val="2"/>
            <charset val="238"/>
          </rPr>
          <t>SZV_F:HDUtem2</t>
        </r>
      </text>
    </comment>
    <comment ref="AG679" authorId="0" shapeId="0" xr:uid="{90989D1A-7543-4F91-9AD0-2AE21A356F1A}">
      <text>
        <r>
          <rPr>
            <sz val="11"/>
            <rFont val="Calibri"/>
            <family val="2"/>
            <charset val="238"/>
          </rPr>
          <t>SZV_F:ECSUtem2</t>
        </r>
      </text>
    </comment>
    <comment ref="AH679" authorId="0" shapeId="0" xr:uid="{D35DD29C-1125-4FA8-875B-067BC4CA963A}">
      <text>
        <r>
          <rPr>
            <sz val="11"/>
            <rFont val="Calibri"/>
            <family val="2"/>
            <charset val="238"/>
          </rPr>
          <t>SZV_F:KFHUtem2</t>
        </r>
      </text>
    </comment>
    <comment ref="AI679" authorId="0" shapeId="0" xr:uid="{4FFE58C4-6FB3-40F0-8599-E3E8A25750B7}">
      <text>
        <r>
          <rPr>
            <sz val="11"/>
            <rFont val="Calibri"/>
            <family val="2"/>
            <charset val="238"/>
          </rPr>
          <t>SZV_F:Egyeb_SajatUtem2</t>
        </r>
      </text>
    </comment>
    <comment ref="AJ679" authorId="0" shapeId="0" xr:uid="{95327C36-9386-4ECA-A6F7-466D3964F3AD}">
      <text>
        <r>
          <rPr>
            <sz val="11"/>
            <rFont val="Calibri"/>
            <family val="2"/>
            <charset val="238"/>
          </rPr>
          <t>SZV_F:DijUtem2</t>
        </r>
      </text>
    </comment>
    <comment ref="AK679" authorId="0" shapeId="0" xr:uid="{290B99B4-0BE2-4FAD-B2A4-B356E17765D5}">
      <text>
        <r>
          <rPr>
            <sz val="11"/>
            <rFont val="Calibri"/>
            <family val="2"/>
            <charset val="238"/>
          </rPr>
          <t>SZV_F:EM_Melleklet1_Utem2</t>
        </r>
      </text>
    </comment>
    <comment ref="AL679" authorId="0" shapeId="0" xr:uid="{B9CF38F3-D1F2-427B-B85F-C1B8A728F4B6}">
      <text>
        <r>
          <rPr>
            <sz val="11"/>
            <rFont val="Calibri"/>
            <family val="2"/>
            <charset val="238"/>
          </rPr>
          <t>SZV_F:EgyebAllamiUtem2</t>
        </r>
      </text>
    </comment>
    <comment ref="AM679" authorId="0" shapeId="0" xr:uid="{F57CE44B-1FE9-40D6-A489-D335086E3C12}">
      <text>
        <r>
          <rPr>
            <sz val="11"/>
            <rFont val="Calibri"/>
            <family val="2"/>
            <charset val="238"/>
          </rPr>
          <t>SZV_F:OnkormanyzatiUtem2</t>
        </r>
      </text>
    </comment>
    <comment ref="AN679" authorId="0" shapeId="0" xr:uid="{575D03B0-FAB4-49C4-BC17-4DDB72E6800A}">
      <text>
        <r>
          <rPr>
            <sz val="11"/>
            <rFont val="Calibri"/>
            <family val="2"/>
            <charset val="238"/>
          </rPr>
          <t>SZV_F:EUUtem2</t>
        </r>
      </text>
    </comment>
    <comment ref="AO679" authorId="0" shapeId="0" xr:uid="{313BE6F6-F361-44B2-AF97-FD5588C7BDED}">
      <text>
        <r>
          <rPr>
            <sz val="11"/>
            <rFont val="Calibri"/>
            <family val="2"/>
            <charset val="238"/>
          </rPr>
          <t>SZV_F:EgyebUtem2</t>
        </r>
      </text>
    </comment>
    <comment ref="AP679" authorId="0" shapeId="0" xr:uid="{24584908-888E-4AA4-A8FE-A48DED02DFF5}">
      <text>
        <r>
          <rPr>
            <sz val="11"/>
            <rFont val="Calibri"/>
            <family val="2"/>
            <charset val="238"/>
          </rPr>
          <t>SZV_F:HitelKotvenyUtem2</t>
        </r>
      </text>
    </comment>
    <comment ref="AQ679" authorId="0" shapeId="0" xr:uid="{CB72E8F4-E5F1-4ED3-A16B-7770C3AB116B}">
      <text>
        <r>
          <rPr>
            <sz val="11"/>
            <rFont val="Calibri"/>
            <family val="2"/>
            <charset val="238"/>
          </rPr>
          <t>SZV_F:OsszesenUtem2</t>
        </r>
      </text>
    </comment>
    <comment ref="AR679" authorId="0" shapeId="0" xr:uid="{E9ED5D6A-5C55-48DA-B198-2A134FB4AF0D}">
      <text>
        <r>
          <rPr>
            <sz val="11"/>
            <rFont val="Calibri"/>
            <family val="2"/>
            <charset val="238"/>
          </rPr>
          <t>SZV_F:ForrashianyUtem2</t>
        </r>
      </text>
    </comment>
    <comment ref="AU679" authorId="0" shapeId="0" xr:uid="{95980F54-D1ED-411B-8EA2-6D27AE552992}">
      <text>
        <r>
          <rPr>
            <sz val="11"/>
            <rFont val="Calibri"/>
            <family val="2"/>
            <charset val="238"/>
          </rPr>
          <t>SZV_F:Indokolas</t>
        </r>
      </text>
    </comment>
    <comment ref="AV679" authorId="0" shapeId="0" xr:uid="{84BDEF8D-F8CB-40CC-9B6D-684FE9366FE7}">
      <text>
        <r>
          <rPr>
            <sz val="11"/>
            <rFont val="Calibri"/>
            <family val="2"/>
            <charset val="238"/>
          </rPr>
          <t>SZV_F:Megjegyzes</t>
        </r>
      </text>
    </comment>
    <comment ref="AW679" authorId="0" shapeId="0" xr:uid="{1A5CEA3C-56D0-4FB1-9B60-F9AE6F8D48B3}">
      <text>
        <r>
          <rPr>
            <sz val="11"/>
            <rFont val="Calibri"/>
            <family val="2"/>
            <charset val="238"/>
          </rPr>
          <t>SZV_F:FeladatSorszam</t>
        </r>
      </text>
    </comment>
    <comment ref="AY679" authorId="0" shapeId="0" xr:uid="{8FA2FAE0-6269-4614-84FB-F5BDE212947F}">
      <text>
        <r>
          <rPr>
            <sz val="11"/>
            <rFont val="Calibri"/>
            <family val="2"/>
            <charset val="238"/>
          </rPr>
          <t>SZV_F:ISA</t>
        </r>
      </text>
    </comment>
    <comment ref="B680" authorId="0" shapeId="0" xr:uid="{9687A9B9-B837-4445-B760-097551D2D17D}">
      <text>
        <r>
          <rPr>
            <sz val="11"/>
            <rFont val="Calibri"/>
            <family val="2"/>
            <charset val="238"/>
          </rPr>
          <t>SZV_F:FontossagiSorrent</t>
        </r>
      </text>
    </comment>
    <comment ref="C680" authorId="0" shapeId="0" xr:uid="{971D435C-10F3-4DD6-A8AC-3BD785C6CD43}">
      <text>
        <r>
          <rPr>
            <sz val="11"/>
            <rFont val="Calibri"/>
            <family val="2"/>
            <charset val="238"/>
          </rPr>
          <t>SZV_F:FeladatKategoria</t>
        </r>
      </text>
    </comment>
    <comment ref="D680" authorId="0" shapeId="0" xr:uid="{4AE69AB1-C763-43EB-A4BE-A494C9539B00}">
      <text>
        <r>
          <rPr>
            <sz val="11"/>
            <rFont val="Calibri"/>
            <family val="2"/>
            <charset val="238"/>
          </rPr>
          <t>SZV_F:FeladatMegnevezes</t>
        </r>
      </text>
    </comment>
    <comment ref="E680" authorId="0" shapeId="0" xr:uid="{E1239059-F50F-4421-BF21-2D76B554348F}">
      <text>
        <r>
          <rPr>
            <sz val="11"/>
            <rFont val="Calibri"/>
            <family val="2"/>
            <charset val="238"/>
          </rPr>
          <t>SZV_F:ElviEngedelySzam</t>
        </r>
      </text>
    </comment>
    <comment ref="F680" authorId="0" shapeId="0" xr:uid="{BD9F875E-D57B-4BB4-8724-8734032C6120}">
      <text>
        <r>
          <rPr>
            <sz val="11"/>
            <rFont val="Calibri"/>
            <family val="2"/>
            <charset val="238"/>
          </rPr>
          <t>SZV_F:VKR_Kod</t>
        </r>
      </text>
    </comment>
    <comment ref="G680" authorId="0" shapeId="0" xr:uid="{8BCF1A1F-72BA-4157-95DC-ADBF78FFF2EA}">
      <text>
        <r>
          <rPr>
            <sz val="11"/>
            <rFont val="Calibri"/>
            <family val="2"/>
            <charset val="238"/>
          </rPr>
          <t>SZV_F:VKR_Nev</t>
        </r>
      </text>
    </comment>
    <comment ref="H680" authorId="0" shapeId="0" xr:uid="{36DA8894-8F46-4897-89D7-E84BDA7EB817}">
      <text>
        <r>
          <rPr>
            <sz val="11"/>
            <rFont val="Calibri"/>
            <family val="2"/>
            <charset val="238"/>
          </rPr>
          <t>SZV_F:FeladatAzonosito</t>
        </r>
      </text>
    </comment>
    <comment ref="I680" authorId="0" shapeId="0" xr:uid="{3F0F8EB5-E32E-4A53-BBA9-38EB9198DB5E}">
      <text>
        <r>
          <rPr>
            <sz val="11"/>
            <rFont val="Calibri"/>
            <family val="2"/>
            <charset val="238"/>
          </rPr>
          <t>SZV_F:EllatasiTerulet</t>
        </r>
      </text>
    </comment>
    <comment ref="J680" authorId="0" shapeId="0" xr:uid="{FBD9C3FB-DFAA-419E-9C11-387FCAD2E193}">
      <text>
        <r>
          <rPr>
            <sz val="11"/>
            <rFont val="Calibri"/>
            <family val="2"/>
            <charset val="238"/>
          </rPr>
          <t>SZV_F:EllatasertFelelos</t>
        </r>
      </text>
    </comment>
    <comment ref="K680" authorId="0" shapeId="0" xr:uid="{FD0CD386-3456-4DA4-98AA-7C76F9F52E2B}">
      <text>
        <r>
          <rPr>
            <sz val="11"/>
            <rFont val="Calibri"/>
            <family val="2"/>
            <charset val="238"/>
          </rPr>
          <t>SZV_F:TervezettNettoKoltseg</t>
        </r>
      </text>
    </comment>
    <comment ref="L680" authorId="0" shapeId="0" xr:uid="{08CE7E63-4946-4F1F-A075-8610E3125E08}">
      <text>
        <r>
          <rPr>
            <sz val="11"/>
            <rFont val="Calibri"/>
            <family val="2"/>
            <charset val="238"/>
          </rPr>
          <t>SZV_F:IdotartamKezdes</t>
        </r>
      </text>
    </comment>
    <comment ref="M680" authorId="0" shapeId="0" xr:uid="{BD361FEB-2935-4CB4-9CA2-D6013168F5BB}">
      <text>
        <r>
          <rPr>
            <sz val="11"/>
            <rFont val="Calibri"/>
            <family val="2"/>
            <charset val="238"/>
          </rPr>
          <t>SZV_F:IdotartamBefejezes</t>
        </r>
      </text>
    </comment>
    <comment ref="N680" authorId="0" shapeId="0" xr:uid="{0568A67B-096E-4E83-8163-691B31732A19}">
      <text>
        <r>
          <rPr>
            <sz val="11"/>
            <rFont val="Calibri"/>
            <family val="2"/>
            <charset val="238"/>
          </rPr>
          <t>SZV_F:NettoKoltsegUtem1</t>
        </r>
      </text>
    </comment>
    <comment ref="O680" authorId="0" shapeId="0" xr:uid="{B2FE80AC-3635-41F8-85B9-81EA80E28172}">
      <text>
        <r>
          <rPr>
            <sz val="11"/>
            <rFont val="Calibri"/>
            <family val="2"/>
            <charset val="238"/>
          </rPr>
          <t>SZV_F:NettoKoltsegUtem2</t>
        </r>
      </text>
    </comment>
    <comment ref="P680" authorId="0" shapeId="0" xr:uid="{0A0CAEA4-2F1F-4534-8EDF-6BC0BFF8713E}">
      <text>
        <r>
          <rPr>
            <sz val="11"/>
            <rFont val="Calibri"/>
            <family val="2"/>
            <charset val="238"/>
          </rPr>
          <t>SZV_F:EM_Melleklet2_KTG</t>
        </r>
      </text>
    </comment>
    <comment ref="R680" authorId="0" shapeId="0" xr:uid="{212CBEB3-1964-4A3D-A096-1FB0CE60758D}">
      <text>
        <r>
          <rPr>
            <sz val="11"/>
            <rFont val="Calibri"/>
            <family val="2"/>
            <charset val="238"/>
          </rPr>
          <t>SZV_F:HDUtem1</t>
        </r>
      </text>
    </comment>
    <comment ref="S680" authorId="0" shapeId="0" xr:uid="{DF311C7A-84ED-4408-9F2D-EFB5AF0333BD}">
      <text>
        <r>
          <rPr>
            <sz val="11"/>
            <rFont val="Calibri"/>
            <family val="2"/>
            <charset val="238"/>
          </rPr>
          <t>SZV_F:ECSUtem1</t>
        </r>
      </text>
    </comment>
    <comment ref="T680" authorId="0" shapeId="0" xr:uid="{B61762B1-87CE-4929-B5EF-615D5EB4E9C6}">
      <text>
        <r>
          <rPr>
            <sz val="11"/>
            <rFont val="Calibri"/>
            <family val="2"/>
            <charset val="238"/>
          </rPr>
          <t>SZV_F:KFHUtem1</t>
        </r>
      </text>
    </comment>
    <comment ref="U680" authorId="0" shapeId="0" xr:uid="{38B1FABF-9ADC-43E6-A6F0-BDCF302D14A3}">
      <text>
        <r>
          <rPr>
            <sz val="11"/>
            <rFont val="Calibri"/>
            <family val="2"/>
            <charset val="238"/>
          </rPr>
          <t>SZV_F:Egyeb_SajatUtem1</t>
        </r>
      </text>
    </comment>
    <comment ref="V680" authorId="0" shapeId="0" xr:uid="{C7B2EC26-5204-48D1-84AA-0E7618A99CCD}">
      <text>
        <r>
          <rPr>
            <sz val="11"/>
            <rFont val="Calibri"/>
            <family val="2"/>
            <charset val="238"/>
          </rPr>
          <t>SZV_F:DijUtem1</t>
        </r>
      </text>
    </comment>
    <comment ref="W680" authorId="0" shapeId="0" xr:uid="{7664C65B-F4E4-43BB-8B8C-550A04377AB5}">
      <text>
        <r>
          <rPr>
            <sz val="11"/>
            <rFont val="Calibri"/>
            <family val="2"/>
            <charset val="238"/>
          </rPr>
          <t>SZV_F:EM_Melleklet1_Utem1</t>
        </r>
      </text>
    </comment>
    <comment ref="X680" authorId="0" shapeId="0" xr:uid="{74AEDF00-1907-4CF8-BE3F-A02E78ABFA3A}">
      <text>
        <r>
          <rPr>
            <sz val="11"/>
            <rFont val="Calibri"/>
            <family val="2"/>
            <charset val="238"/>
          </rPr>
          <t>SZV_F:EgyebAllamiUtem1</t>
        </r>
      </text>
    </comment>
    <comment ref="Y680" authorId="0" shapeId="0" xr:uid="{664B27A1-0FBD-42FC-93D4-5A73CDCEEF5A}">
      <text>
        <r>
          <rPr>
            <sz val="11"/>
            <rFont val="Calibri"/>
            <family val="2"/>
            <charset val="238"/>
          </rPr>
          <t>SZV_F:OnkormanyzatiUtem1</t>
        </r>
      </text>
    </comment>
    <comment ref="Z680" authorId="0" shapeId="0" xr:uid="{6B5200BA-5415-44F8-BEA8-844474C5A0D3}">
      <text>
        <r>
          <rPr>
            <sz val="11"/>
            <rFont val="Calibri"/>
            <family val="2"/>
            <charset val="238"/>
          </rPr>
          <t>SZV_F:EUUtem1</t>
        </r>
      </text>
    </comment>
    <comment ref="AA680" authorId="0" shapeId="0" xr:uid="{E0E2F657-F778-49BD-842C-A6215BAFA871}">
      <text>
        <r>
          <rPr>
            <sz val="11"/>
            <rFont val="Calibri"/>
            <family val="2"/>
            <charset val="238"/>
          </rPr>
          <t>SZV_F:EgyebUtem1</t>
        </r>
      </text>
    </comment>
    <comment ref="AB680" authorId="0" shapeId="0" xr:uid="{BFBC0CEA-5A8D-43DA-B1F2-96497BD8780E}">
      <text>
        <r>
          <rPr>
            <sz val="11"/>
            <rFont val="Calibri"/>
            <family val="2"/>
            <charset val="238"/>
          </rPr>
          <t>SZV_F:HitelKotvenyUtem1</t>
        </r>
      </text>
    </comment>
    <comment ref="AC680" authorId="0" shapeId="0" xr:uid="{1BA2DD82-092E-4156-A71B-CA791AD876C5}">
      <text>
        <r>
          <rPr>
            <sz val="11"/>
            <rFont val="Calibri"/>
            <family val="2"/>
            <charset val="238"/>
          </rPr>
          <t>SZV_F:OsszesenUtem1</t>
        </r>
      </text>
    </comment>
    <comment ref="AF680" authorId="0" shapeId="0" xr:uid="{E014136C-A59C-4B5E-8CE3-FD5865F45388}">
      <text>
        <r>
          <rPr>
            <sz val="11"/>
            <rFont val="Calibri"/>
            <family val="2"/>
            <charset val="238"/>
          </rPr>
          <t>SZV_F:HDUtem2</t>
        </r>
      </text>
    </comment>
    <comment ref="AG680" authorId="0" shapeId="0" xr:uid="{DD7E54D4-ED92-481D-B96D-55975F2E0F65}">
      <text>
        <r>
          <rPr>
            <sz val="11"/>
            <rFont val="Calibri"/>
            <family val="2"/>
            <charset val="238"/>
          </rPr>
          <t>SZV_F:ECSUtem2</t>
        </r>
      </text>
    </comment>
    <comment ref="AH680" authorId="0" shapeId="0" xr:uid="{22A9EDBB-999A-4624-BAEE-95DA8988F42A}">
      <text>
        <r>
          <rPr>
            <sz val="11"/>
            <rFont val="Calibri"/>
            <family val="2"/>
            <charset val="238"/>
          </rPr>
          <t>SZV_F:KFHUtem2</t>
        </r>
      </text>
    </comment>
    <comment ref="AI680" authorId="0" shapeId="0" xr:uid="{4F71BEE5-C7C9-4778-8F4B-5BB6A547D988}">
      <text>
        <r>
          <rPr>
            <sz val="11"/>
            <rFont val="Calibri"/>
            <family val="2"/>
            <charset val="238"/>
          </rPr>
          <t>SZV_F:Egyeb_SajatUtem2</t>
        </r>
      </text>
    </comment>
    <comment ref="AJ680" authorId="0" shapeId="0" xr:uid="{262EAB63-7FA2-4F29-A815-99E46FFABA37}">
      <text>
        <r>
          <rPr>
            <sz val="11"/>
            <rFont val="Calibri"/>
            <family val="2"/>
            <charset val="238"/>
          </rPr>
          <t>SZV_F:DijUtem2</t>
        </r>
      </text>
    </comment>
    <comment ref="AK680" authorId="0" shapeId="0" xr:uid="{16FD9424-B00C-40AF-8DA4-57BBE2BDDCD7}">
      <text>
        <r>
          <rPr>
            <sz val="11"/>
            <rFont val="Calibri"/>
            <family val="2"/>
            <charset val="238"/>
          </rPr>
          <t>SZV_F:EM_Melleklet1_Utem2</t>
        </r>
      </text>
    </comment>
    <comment ref="AL680" authorId="0" shapeId="0" xr:uid="{B5152F46-AA9C-415D-AFA7-28BFACDF4A03}">
      <text>
        <r>
          <rPr>
            <sz val="11"/>
            <rFont val="Calibri"/>
            <family val="2"/>
            <charset val="238"/>
          </rPr>
          <t>SZV_F:EgyebAllamiUtem2</t>
        </r>
      </text>
    </comment>
    <comment ref="AM680" authorId="0" shapeId="0" xr:uid="{3CF1AF35-403D-491F-80F9-6179D4C60C51}">
      <text>
        <r>
          <rPr>
            <sz val="11"/>
            <rFont val="Calibri"/>
            <family val="2"/>
            <charset val="238"/>
          </rPr>
          <t>SZV_F:OnkormanyzatiUtem2</t>
        </r>
      </text>
    </comment>
    <comment ref="AN680" authorId="0" shapeId="0" xr:uid="{78C34FF9-A8D5-4DF7-835A-005B90F0DE13}">
      <text>
        <r>
          <rPr>
            <sz val="11"/>
            <rFont val="Calibri"/>
            <family val="2"/>
            <charset val="238"/>
          </rPr>
          <t>SZV_F:EUUtem2</t>
        </r>
      </text>
    </comment>
    <comment ref="AO680" authorId="0" shapeId="0" xr:uid="{696ED696-8417-4F23-97F2-283127E05432}">
      <text>
        <r>
          <rPr>
            <sz val="11"/>
            <rFont val="Calibri"/>
            <family val="2"/>
            <charset val="238"/>
          </rPr>
          <t>SZV_F:EgyebUtem2</t>
        </r>
      </text>
    </comment>
    <comment ref="AP680" authorId="0" shapeId="0" xr:uid="{3B8263A1-1A56-4FF9-83C7-C91FD86CD277}">
      <text>
        <r>
          <rPr>
            <sz val="11"/>
            <rFont val="Calibri"/>
            <family val="2"/>
            <charset val="238"/>
          </rPr>
          <t>SZV_F:HitelKotvenyUtem2</t>
        </r>
      </text>
    </comment>
    <comment ref="AQ680" authorId="0" shapeId="0" xr:uid="{F2F921DE-01D4-48D6-A83C-C0EE63212412}">
      <text>
        <r>
          <rPr>
            <sz val="11"/>
            <rFont val="Calibri"/>
            <family val="2"/>
            <charset val="238"/>
          </rPr>
          <t>SZV_F:OsszesenUtem2</t>
        </r>
      </text>
    </comment>
    <comment ref="AR680" authorId="0" shapeId="0" xr:uid="{0545FA99-07E8-4E6E-B188-395FA307CC42}">
      <text>
        <r>
          <rPr>
            <sz val="11"/>
            <rFont val="Calibri"/>
            <family val="2"/>
            <charset val="238"/>
          </rPr>
          <t>SZV_F:ForrashianyUtem2</t>
        </r>
      </text>
    </comment>
    <comment ref="AU680" authorId="0" shapeId="0" xr:uid="{809DAD9B-C5E1-4789-9AAB-677A81F7C089}">
      <text>
        <r>
          <rPr>
            <sz val="11"/>
            <rFont val="Calibri"/>
            <family val="2"/>
            <charset val="238"/>
          </rPr>
          <t>SZV_F:Indokolas</t>
        </r>
      </text>
    </comment>
    <comment ref="AV680" authorId="0" shapeId="0" xr:uid="{16AD8CF2-23B5-4E11-B4F5-9D92AB735BAB}">
      <text>
        <r>
          <rPr>
            <sz val="11"/>
            <rFont val="Calibri"/>
            <family val="2"/>
            <charset val="238"/>
          </rPr>
          <t>SZV_F:Megjegyzes</t>
        </r>
      </text>
    </comment>
    <comment ref="AW680" authorId="0" shapeId="0" xr:uid="{CEB30915-A9C0-4284-88B3-1865C8ADC7DD}">
      <text>
        <r>
          <rPr>
            <sz val="11"/>
            <rFont val="Calibri"/>
            <family val="2"/>
            <charset val="238"/>
          </rPr>
          <t>SZV_F:FeladatSorszam</t>
        </r>
      </text>
    </comment>
    <comment ref="AY680" authorId="0" shapeId="0" xr:uid="{2EC03F3D-2B32-47EB-ACCE-0D9559C41EB0}">
      <text>
        <r>
          <rPr>
            <sz val="11"/>
            <rFont val="Calibri"/>
            <family val="2"/>
            <charset val="238"/>
          </rPr>
          <t>SZV_F:ISA</t>
        </r>
      </text>
    </comment>
    <comment ref="B681" authorId="0" shapeId="0" xr:uid="{672E5E36-8CC2-4F73-B125-0E48E39EFBDC}">
      <text>
        <r>
          <rPr>
            <sz val="11"/>
            <rFont val="Calibri"/>
            <family val="2"/>
            <charset val="238"/>
          </rPr>
          <t>SZV_F:FontossagiSorrent</t>
        </r>
      </text>
    </comment>
    <comment ref="C681" authorId="0" shapeId="0" xr:uid="{7E311AD8-0904-4A84-AAB3-949DCC8E3D4C}">
      <text>
        <r>
          <rPr>
            <sz val="11"/>
            <rFont val="Calibri"/>
            <family val="2"/>
            <charset val="238"/>
          </rPr>
          <t>SZV_F:FeladatKategoria</t>
        </r>
      </text>
    </comment>
    <comment ref="D681" authorId="0" shapeId="0" xr:uid="{1398D87C-B46A-4E9F-B8E0-D73D5F2B1090}">
      <text>
        <r>
          <rPr>
            <sz val="11"/>
            <rFont val="Calibri"/>
            <family val="2"/>
            <charset val="238"/>
          </rPr>
          <t>SZV_F:FeladatMegnevezes</t>
        </r>
      </text>
    </comment>
    <comment ref="E681" authorId="0" shapeId="0" xr:uid="{DD33FB70-E830-4285-9679-82C44F982C48}">
      <text>
        <r>
          <rPr>
            <sz val="11"/>
            <rFont val="Calibri"/>
            <family val="2"/>
            <charset val="238"/>
          </rPr>
          <t>SZV_F:ElviEngedelySzam</t>
        </r>
      </text>
    </comment>
    <comment ref="F681" authorId="0" shapeId="0" xr:uid="{A23ED411-C1B9-4852-9C4A-C08ACA793987}">
      <text>
        <r>
          <rPr>
            <sz val="11"/>
            <rFont val="Calibri"/>
            <family val="2"/>
            <charset val="238"/>
          </rPr>
          <t>SZV_F:VKR_Kod</t>
        </r>
      </text>
    </comment>
    <comment ref="G681" authorId="0" shapeId="0" xr:uid="{BE6985FA-3646-4D16-8B4D-B295AD2765E6}">
      <text>
        <r>
          <rPr>
            <sz val="11"/>
            <rFont val="Calibri"/>
            <family val="2"/>
            <charset val="238"/>
          </rPr>
          <t>SZV_F:VKR_Nev</t>
        </r>
      </text>
    </comment>
    <comment ref="H681" authorId="0" shapeId="0" xr:uid="{0EA0F926-53A8-4726-85CF-E19DC8F52828}">
      <text>
        <r>
          <rPr>
            <sz val="11"/>
            <rFont val="Calibri"/>
            <family val="2"/>
            <charset val="238"/>
          </rPr>
          <t>SZV_F:FeladatAzonosito</t>
        </r>
      </text>
    </comment>
    <comment ref="I681" authorId="0" shapeId="0" xr:uid="{B5DC5951-088E-4F70-A52E-EB667FCB3F61}">
      <text>
        <r>
          <rPr>
            <sz val="11"/>
            <rFont val="Calibri"/>
            <family val="2"/>
            <charset val="238"/>
          </rPr>
          <t>SZV_F:EllatasiTerulet</t>
        </r>
      </text>
    </comment>
    <comment ref="J681" authorId="0" shapeId="0" xr:uid="{EA0A4E44-9EC3-476F-8E49-17BD1861ECBE}">
      <text>
        <r>
          <rPr>
            <sz val="11"/>
            <rFont val="Calibri"/>
            <family val="2"/>
            <charset val="238"/>
          </rPr>
          <t>SZV_F:EllatasertFelelos</t>
        </r>
      </text>
    </comment>
    <comment ref="K681" authorId="0" shapeId="0" xr:uid="{08AF7B0C-C612-4D9C-917A-F33FA46E6A13}">
      <text>
        <r>
          <rPr>
            <sz val="11"/>
            <rFont val="Calibri"/>
            <family val="2"/>
            <charset val="238"/>
          </rPr>
          <t>SZV_F:TervezettNettoKoltseg</t>
        </r>
      </text>
    </comment>
    <comment ref="L681" authorId="0" shapeId="0" xr:uid="{17D9BF49-4F5C-4655-B0FA-D0DE2BEEEBEB}">
      <text>
        <r>
          <rPr>
            <sz val="11"/>
            <rFont val="Calibri"/>
            <family val="2"/>
            <charset val="238"/>
          </rPr>
          <t>SZV_F:IdotartamKezdes</t>
        </r>
      </text>
    </comment>
    <comment ref="M681" authorId="0" shapeId="0" xr:uid="{98D3A8BA-2936-40CC-9281-21D421A35E48}">
      <text>
        <r>
          <rPr>
            <sz val="11"/>
            <rFont val="Calibri"/>
            <family val="2"/>
            <charset val="238"/>
          </rPr>
          <t>SZV_F:IdotartamBefejezes</t>
        </r>
      </text>
    </comment>
    <comment ref="N681" authorId="0" shapeId="0" xr:uid="{4849C8E4-891B-4B3B-8B81-DC3A7A21E647}">
      <text>
        <r>
          <rPr>
            <sz val="11"/>
            <rFont val="Calibri"/>
            <family val="2"/>
            <charset val="238"/>
          </rPr>
          <t>SZV_F:NettoKoltsegUtem1</t>
        </r>
      </text>
    </comment>
    <comment ref="O681" authorId="0" shapeId="0" xr:uid="{211BD4EA-1473-4225-B9DA-4DE41BC04E86}">
      <text>
        <r>
          <rPr>
            <sz val="11"/>
            <rFont val="Calibri"/>
            <family val="2"/>
            <charset val="238"/>
          </rPr>
          <t>SZV_F:NettoKoltsegUtem2</t>
        </r>
      </text>
    </comment>
    <comment ref="P681" authorId="0" shapeId="0" xr:uid="{88C61CF0-E175-45E9-A5BD-F6DB331AD06A}">
      <text>
        <r>
          <rPr>
            <sz val="11"/>
            <rFont val="Calibri"/>
            <family val="2"/>
            <charset val="238"/>
          </rPr>
          <t>SZV_F:EM_Melleklet2_KTG</t>
        </r>
      </text>
    </comment>
    <comment ref="R681" authorId="0" shapeId="0" xr:uid="{8CA6B0FC-77C3-49EF-9372-DA363AB430EC}">
      <text>
        <r>
          <rPr>
            <sz val="11"/>
            <rFont val="Calibri"/>
            <family val="2"/>
            <charset val="238"/>
          </rPr>
          <t>SZV_F:HDUtem1</t>
        </r>
      </text>
    </comment>
    <comment ref="S681" authorId="0" shapeId="0" xr:uid="{F1FBDF0B-FCB0-4751-991B-98A4CE7FF591}">
      <text>
        <r>
          <rPr>
            <sz val="11"/>
            <rFont val="Calibri"/>
            <family val="2"/>
            <charset val="238"/>
          </rPr>
          <t>SZV_F:ECSUtem1</t>
        </r>
      </text>
    </comment>
    <comment ref="T681" authorId="0" shapeId="0" xr:uid="{A4914A92-BEBC-4AEF-9B83-15BE72C0A418}">
      <text>
        <r>
          <rPr>
            <sz val="11"/>
            <rFont val="Calibri"/>
            <family val="2"/>
            <charset val="238"/>
          </rPr>
          <t>SZV_F:KFHUtem1</t>
        </r>
      </text>
    </comment>
    <comment ref="U681" authorId="0" shapeId="0" xr:uid="{82212D55-E5E7-4905-A3E9-AC8AB2A4A93B}">
      <text>
        <r>
          <rPr>
            <sz val="11"/>
            <rFont val="Calibri"/>
            <family val="2"/>
            <charset val="238"/>
          </rPr>
          <t>SZV_F:Egyeb_SajatUtem1</t>
        </r>
      </text>
    </comment>
    <comment ref="V681" authorId="0" shapeId="0" xr:uid="{87FFE379-E93A-4BB6-8527-7FFDC42F87C4}">
      <text>
        <r>
          <rPr>
            <sz val="11"/>
            <rFont val="Calibri"/>
            <family val="2"/>
            <charset val="238"/>
          </rPr>
          <t>SZV_F:DijUtem1</t>
        </r>
      </text>
    </comment>
    <comment ref="W681" authorId="0" shapeId="0" xr:uid="{049C0CBE-538C-4CC4-BD5C-A1F8E9B57717}">
      <text>
        <r>
          <rPr>
            <sz val="11"/>
            <rFont val="Calibri"/>
            <family val="2"/>
            <charset val="238"/>
          </rPr>
          <t>SZV_F:EM_Melleklet1_Utem1</t>
        </r>
      </text>
    </comment>
    <comment ref="X681" authorId="0" shapeId="0" xr:uid="{D5AC8983-55C4-4074-AAC0-F79EC6CAA48B}">
      <text>
        <r>
          <rPr>
            <sz val="11"/>
            <rFont val="Calibri"/>
            <family val="2"/>
            <charset val="238"/>
          </rPr>
          <t>SZV_F:EgyebAllamiUtem1</t>
        </r>
      </text>
    </comment>
    <comment ref="Y681" authorId="0" shapeId="0" xr:uid="{FF1B57DB-ECFD-4197-80EC-8C3F578B8AE7}">
      <text>
        <r>
          <rPr>
            <sz val="11"/>
            <rFont val="Calibri"/>
            <family val="2"/>
            <charset val="238"/>
          </rPr>
          <t>SZV_F:OnkormanyzatiUtem1</t>
        </r>
      </text>
    </comment>
    <comment ref="Z681" authorId="0" shapeId="0" xr:uid="{9FF261B2-861E-490A-BF4D-A2A14C2D35E1}">
      <text>
        <r>
          <rPr>
            <sz val="11"/>
            <rFont val="Calibri"/>
            <family val="2"/>
            <charset val="238"/>
          </rPr>
          <t>SZV_F:EUUtem1</t>
        </r>
      </text>
    </comment>
    <comment ref="AA681" authorId="0" shapeId="0" xr:uid="{9FAFF939-51FB-4F6C-B385-DEE5EAF0DDF9}">
      <text>
        <r>
          <rPr>
            <sz val="11"/>
            <rFont val="Calibri"/>
            <family val="2"/>
            <charset val="238"/>
          </rPr>
          <t>SZV_F:EgyebUtem1</t>
        </r>
      </text>
    </comment>
    <comment ref="AB681" authorId="0" shapeId="0" xr:uid="{BECBE717-2740-4DA5-B820-CA9D9653BE88}">
      <text>
        <r>
          <rPr>
            <sz val="11"/>
            <rFont val="Calibri"/>
            <family val="2"/>
            <charset val="238"/>
          </rPr>
          <t>SZV_F:HitelKotvenyUtem1</t>
        </r>
      </text>
    </comment>
    <comment ref="AC681" authorId="0" shapeId="0" xr:uid="{9452DFB3-D5B0-4C3E-814B-0F2DB1456E47}">
      <text>
        <r>
          <rPr>
            <sz val="11"/>
            <rFont val="Calibri"/>
            <family val="2"/>
            <charset val="238"/>
          </rPr>
          <t>SZV_F:OsszesenUtem1</t>
        </r>
      </text>
    </comment>
    <comment ref="AF681" authorId="0" shapeId="0" xr:uid="{867D90E9-B771-428D-94AE-3D1EEF165843}">
      <text>
        <r>
          <rPr>
            <sz val="11"/>
            <rFont val="Calibri"/>
            <family val="2"/>
            <charset val="238"/>
          </rPr>
          <t>SZV_F:HDUtem2</t>
        </r>
      </text>
    </comment>
    <comment ref="AG681" authorId="0" shapeId="0" xr:uid="{05D7C6CB-7E31-42EB-BB44-697465BC7E3F}">
      <text>
        <r>
          <rPr>
            <sz val="11"/>
            <rFont val="Calibri"/>
            <family val="2"/>
            <charset val="238"/>
          </rPr>
          <t>SZV_F:ECSUtem2</t>
        </r>
      </text>
    </comment>
    <comment ref="AH681" authorId="0" shapeId="0" xr:uid="{0898AB9E-AC6C-488C-B103-1A84F9BA3FE9}">
      <text>
        <r>
          <rPr>
            <sz val="11"/>
            <rFont val="Calibri"/>
            <family val="2"/>
            <charset val="238"/>
          </rPr>
          <t>SZV_F:KFHUtem2</t>
        </r>
      </text>
    </comment>
    <comment ref="AI681" authorId="0" shapeId="0" xr:uid="{CFF41BAF-4D24-4AE4-9726-C645DCECD5FA}">
      <text>
        <r>
          <rPr>
            <sz val="11"/>
            <rFont val="Calibri"/>
            <family val="2"/>
            <charset val="238"/>
          </rPr>
          <t>SZV_F:Egyeb_SajatUtem2</t>
        </r>
      </text>
    </comment>
    <comment ref="AJ681" authorId="0" shapeId="0" xr:uid="{8BBB8F63-6153-4B62-B693-7B53B53A6F18}">
      <text>
        <r>
          <rPr>
            <sz val="11"/>
            <rFont val="Calibri"/>
            <family val="2"/>
            <charset val="238"/>
          </rPr>
          <t>SZV_F:DijUtem2</t>
        </r>
      </text>
    </comment>
    <comment ref="AK681" authorId="0" shapeId="0" xr:uid="{FE59C4D0-BBE8-465E-AF8C-FB1FBA7C820D}">
      <text>
        <r>
          <rPr>
            <sz val="11"/>
            <rFont val="Calibri"/>
            <family val="2"/>
            <charset val="238"/>
          </rPr>
          <t>SZV_F:EM_Melleklet1_Utem2</t>
        </r>
      </text>
    </comment>
    <comment ref="AL681" authorId="0" shapeId="0" xr:uid="{77E79497-8C63-4928-B4A4-8766D89A9A9A}">
      <text>
        <r>
          <rPr>
            <sz val="11"/>
            <rFont val="Calibri"/>
            <family val="2"/>
            <charset val="238"/>
          </rPr>
          <t>SZV_F:EgyebAllamiUtem2</t>
        </r>
      </text>
    </comment>
    <comment ref="AM681" authorId="0" shapeId="0" xr:uid="{221CFCBA-E6C7-4055-B352-E25209105A77}">
      <text>
        <r>
          <rPr>
            <sz val="11"/>
            <rFont val="Calibri"/>
            <family val="2"/>
            <charset val="238"/>
          </rPr>
          <t>SZV_F:OnkormanyzatiUtem2</t>
        </r>
      </text>
    </comment>
    <comment ref="AN681" authorId="0" shapeId="0" xr:uid="{5A582E49-ACB5-465C-BDEB-3BBB40E3A1D6}">
      <text>
        <r>
          <rPr>
            <sz val="11"/>
            <rFont val="Calibri"/>
            <family val="2"/>
            <charset val="238"/>
          </rPr>
          <t>SZV_F:EUUtem2</t>
        </r>
      </text>
    </comment>
    <comment ref="AO681" authorId="0" shapeId="0" xr:uid="{B25DDD69-AD52-440A-8AAA-C766311A308A}">
      <text>
        <r>
          <rPr>
            <sz val="11"/>
            <rFont val="Calibri"/>
            <family val="2"/>
            <charset val="238"/>
          </rPr>
          <t>SZV_F:EgyebUtem2</t>
        </r>
      </text>
    </comment>
    <comment ref="AP681" authorId="0" shapeId="0" xr:uid="{9A905149-E55D-4B66-8960-90FC37295B26}">
      <text>
        <r>
          <rPr>
            <sz val="11"/>
            <rFont val="Calibri"/>
            <family val="2"/>
            <charset val="238"/>
          </rPr>
          <t>SZV_F:HitelKotvenyUtem2</t>
        </r>
      </text>
    </comment>
    <comment ref="AQ681" authorId="0" shapeId="0" xr:uid="{24DB0705-41EF-4C2E-A446-F9A915959708}">
      <text>
        <r>
          <rPr>
            <sz val="11"/>
            <rFont val="Calibri"/>
            <family val="2"/>
            <charset val="238"/>
          </rPr>
          <t>SZV_F:OsszesenUtem2</t>
        </r>
      </text>
    </comment>
    <comment ref="AR681" authorId="0" shapeId="0" xr:uid="{873F6320-EED7-4D7B-AC42-0F6C8DB841D2}">
      <text>
        <r>
          <rPr>
            <sz val="11"/>
            <rFont val="Calibri"/>
            <family val="2"/>
            <charset val="238"/>
          </rPr>
          <t>SZV_F:ForrashianyUtem2</t>
        </r>
      </text>
    </comment>
    <comment ref="AU681" authorId="0" shapeId="0" xr:uid="{C2EA800F-91D4-4D01-BD04-346F81A027B3}">
      <text>
        <r>
          <rPr>
            <sz val="11"/>
            <rFont val="Calibri"/>
            <family val="2"/>
            <charset val="238"/>
          </rPr>
          <t>SZV_F:Indokolas</t>
        </r>
      </text>
    </comment>
    <comment ref="AV681" authorId="0" shapeId="0" xr:uid="{EB759F91-E79D-4C6D-A57B-370D5CDD57FB}">
      <text>
        <r>
          <rPr>
            <sz val="11"/>
            <rFont val="Calibri"/>
            <family val="2"/>
            <charset val="238"/>
          </rPr>
          <t>SZV_F:Megjegyzes</t>
        </r>
      </text>
    </comment>
    <comment ref="AW681" authorId="0" shapeId="0" xr:uid="{39663178-7C04-4428-BB02-58D33FD1F515}">
      <text>
        <r>
          <rPr>
            <sz val="11"/>
            <rFont val="Calibri"/>
            <family val="2"/>
            <charset val="238"/>
          </rPr>
          <t>SZV_F:FeladatSorszam</t>
        </r>
      </text>
    </comment>
    <comment ref="AY681" authorId="0" shapeId="0" xr:uid="{87DE8B17-BE0C-4B97-97DC-4331E5104FB9}">
      <text>
        <r>
          <rPr>
            <sz val="11"/>
            <rFont val="Calibri"/>
            <family val="2"/>
            <charset val="238"/>
          </rPr>
          <t>SZV_F:ISA</t>
        </r>
      </text>
    </comment>
    <comment ref="B682" authorId="0" shapeId="0" xr:uid="{405D9AB4-0B4B-42C7-AD53-A027C860CEDE}">
      <text>
        <r>
          <rPr>
            <sz val="11"/>
            <rFont val="Calibri"/>
            <family val="2"/>
            <charset val="238"/>
          </rPr>
          <t>SZV_F:FontossagiSorrent</t>
        </r>
      </text>
    </comment>
    <comment ref="C682" authorId="0" shapeId="0" xr:uid="{E96678E8-7139-4FEA-9EE9-AE5AA5BDD6ED}">
      <text>
        <r>
          <rPr>
            <sz val="11"/>
            <rFont val="Calibri"/>
            <family val="2"/>
            <charset val="238"/>
          </rPr>
          <t>SZV_F:FeladatKategoria</t>
        </r>
      </text>
    </comment>
    <comment ref="D682" authorId="0" shapeId="0" xr:uid="{D5C9CE06-A8DD-4D01-8A3E-8B0413B62992}">
      <text>
        <r>
          <rPr>
            <sz val="11"/>
            <rFont val="Calibri"/>
            <family val="2"/>
            <charset val="238"/>
          </rPr>
          <t>SZV_F:FeladatMegnevezes</t>
        </r>
      </text>
    </comment>
    <comment ref="E682" authorId="0" shapeId="0" xr:uid="{EDB082B6-1B44-428C-9D14-47619FAC23AF}">
      <text>
        <r>
          <rPr>
            <sz val="11"/>
            <rFont val="Calibri"/>
            <family val="2"/>
            <charset val="238"/>
          </rPr>
          <t>SZV_F:ElviEngedelySzam</t>
        </r>
      </text>
    </comment>
    <comment ref="F682" authorId="0" shapeId="0" xr:uid="{D08CFDEA-4F12-49DF-9B18-97969FBD7D6C}">
      <text>
        <r>
          <rPr>
            <sz val="11"/>
            <rFont val="Calibri"/>
            <family val="2"/>
            <charset val="238"/>
          </rPr>
          <t>SZV_F:VKR_Kod</t>
        </r>
      </text>
    </comment>
    <comment ref="G682" authorId="0" shapeId="0" xr:uid="{7C30525A-4D73-4910-9F86-CDE517152D5D}">
      <text>
        <r>
          <rPr>
            <sz val="11"/>
            <rFont val="Calibri"/>
            <family val="2"/>
            <charset val="238"/>
          </rPr>
          <t>SZV_F:VKR_Nev</t>
        </r>
      </text>
    </comment>
    <comment ref="H682" authorId="0" shapeId="0" xr:uid="{F1718332-B33E-4488-9403-68278628FB0B}">
      <text>
        <r>
          <rPr>
            <sz val="11"/>
            <rFont val="Calibri"/>
            <family val="2"/>
            <charset val="238"/>
          </rPr>
          <t>SZV_F:FeladatAzonosito</t>
        </r>
      </text>
    </comment>
    <comment ref="I682" authorId="0" shapeId="0" xr:uid="{61D14885-B350-4518-9A18-79153F1CAE16}">
      <text>
        <r>
          <rPr>
            <sz val="11"/>
            <rFont val="Calibri"/>
            <family val="2"/>
            <charset val="238"/>
          </rPr>
          <t>SZV_F:EllatasiTerulet</t>
        </r>
      </text>
    </comment>
    <comment ref="J682" authorId="0" shapeId="0" xr:uid="{8359C4BB-4CF7-404B-91E7-A3F984EB7A4E}">
      <text>
        <r>
          <rPr>
            <sz val="11"/>
            <rFont val="Calibri"/>
            <family val="2"/>
            <charset val="238"/>
          </rPr>
          <t>SZV_F:EllatasertFelelos</t>
        </r>
      </text>
    </comment>
    <comment ref="K682" authorId="0" shapeId="0" xr:uid="{539B7A7F-6B7D-4B0E-8A41-D9B44E07BFA5}">
      <text>
        <r>
          <rPr>
            <sz val="11"/>
            <rFont val="Calibri"/>
            <family val="2"/>
            <charset val="238"/>
          </rPr>
          <t>SZV_F:TervezettNettoKoltseg</t>
        </r>
      </text>
    </comment>
    <comment ref="L682" authorId="0" shapeId="0" xr:uid="{E36087B2-E82B-4589-8237-B16C4DAFFF81}">
      <text>
        <r>
          <rPr>
            <sz val="11"/>
            <rFont val="Calibri"/>
            <family val="2"/>
            <charset val="238"/>
          </rPr>
          <t>SZV_F:IdotartamKezdes</t>
        </r>
      </text>
    </comment>
    <comment ref="M682" authorId="0" shapeId="0" xr:uid="{ADE160CE-5C08-416C-A766-B522FA9EC669}">
      <text>
        <r>
          <rPr>
            <sz val="11"/>
            <rFont val="Calibri"/>
            <family val="2"/>
            <charset val="238"/>
          </rPr>
          <t>SZV_F:IdotartamBefejezes</t>
        </r>
      </text>
    </comment>
    <comment ref="N682" authorId="0" shapeId="0" xr:uid="{A0EF7ACC-0BEA-4FE8-99B3-5BE91048DFBF}">
      <text>
        <r>
          <rPr>
            <sz val="11"/>
            <rFont val="Calibri"/>
            <family val="2"/>
            <charset val="238"/>
          </rPr>
          <t>SZV_F:NettoKoltsegUtem1</t>
        </r>
      </text>
    </comment>
    <comment ref="O682" authorId="0" shapeId="0" xr:uid="{B6206E3F-A677-4E8D-B153-9666E45869ED}">
      <text>
        <r>
          <rPr>
            <sz val="11"/>
            <rFont val="Calibri"/>
            <family val="2"/>
            <charset val="238"/>
          </rPr>
          <t>SZV_F:NettoKoltsegUtem2</t>
        </r>
      </text>
    </comment>
    <comment ref="P682" authorId="0" shapeId="0" xr:uid="{0B74C9C2-2B1C-4F33-9859-0596E8CD2C6C}">
      <text>
        <r>
          <rPr>
            <sz val="11"/>
            <rFont val="Calibri"/>
            <family val="2"/>
            <charset val="238"/>
          </rPr>
          <t>SZV_F:EM_Melleklet2_KTG</t>
        </r>
      </text>
    </comment>
    <comment ref="R682" authorId="0" shapeId="0" xr:uid="{941F335C-0097-4355-AE68-4CBE0FBAE212}">
      <text>
        <r>
          <rPr>
            <sz val="11"/>
            <rFont val="Calibri"/>
            <family val="2"/>
            <charset val="238"/>
          </rPr>
          <t>SZV_F:HDUtem1</t>
        </r>
      </text>
    </comment>
    <comment ref="S682" authorId="0" shapeId="0" xr:uid="{0F95BD08-1826-4C06-962E-CAF9E6D2A133}">
      <text>
        <r>
          <rPr>
            <sz val="11"/>
            <rFont val="Calibri"/>
            <family val="2"/>
            <charset val="238"/>
          </rPr>
          <t>SZV_F:ECSUtem1</t>
        </r>
      </text>
    </comment>
    <comment ref="T682" authorId="0" shapeId="0" xr:uid="{09CF79E9-77C5-45DE-8D2E-6E982D49E94E}">
      <text>
        <r>
          <rPr>
            <sz val="11"/>
            <rFont val="Calibri"/>
            <family val="2"/>
            <charset val="238"/>
          </rPr>
          <t>SZV_F:KFHUtem1</t>
        </r>
      </text>
    </comment>
    <comment ref="U682" authorId="0" shapeId="0" xr:uid="{EB52A994-9D25-433C-A010-E96266C5EAE4}">
      <text>
        <r>
          <rPr>
            <sz val="11"/>
            <rFont val="Calibri"/>
            <family val="2"/>
            <charset val="238"/>
          </rPr>
          <t>SZV_F:Egyeb_SajatUtem1</t>
        </r>
      </text>
    </comment>
    <comment ref="V682" authorId="0" shapeId="0" xr:uid="{D40B9897-ADF5-440E-8BA6-1E28189CA29C}">
      <text>
        <r>
          <rPr>
            <sz val="11"/>
            <rFont val="Calibri"/>
            <family val="2"/>
            <charset val="238"/>
          </rPr>
          <t>SZV_F:DijUtem1</t>
        </r>
      </text>
    </comment>
    <comment ref="W682" authorId="0" shapeId="0" xr:uid="{4ACD4866-77AA-444D-AA62-E2F6781851C8}">
      <text>
        <r>
          <rPr>
            <sz val="11"/>
            <rFont val="Calibri"/>
            <family val="2"/>
            <charset val="238"/>
          </rPr>
          <t>SZV_F:EM_Melleklet1_Utem1</t>
        </r>
      </text>
    </comment>
    <comment ref="X682" authorId="0" shapeId="0" xr:uid="{F858D7EB-3701-4A3A-A7DA-42BDD432181F}">
      <text>
        <r>
          <rPr>
            <sz val="11"/>
            <rFont val="Calibri"/>
            <family val="2"/>
            <charset val="238"/>
          </rPr>
          <t>SZV_F:EgyebAllamiUtem1</t>
        </r>
      </text>
    </comment>
    <comment ref="Y682" authorId="0" shapeId="0" xr:uid="{6B5C033B-C227-4E5B-B448-1C3B55706E52}">
      <text>
        <r>
          <rPr>
            <sz val="11"/>
            <rFont val="Calibri"/>
            <family val="2"/>
            <charset val="238"/>
          </rPr>
          <t>SZV_F:OnkormanyzatiUtem1</t>
        </r>
      </text>
    </comment>
    <comment ref="Z682" authorId="0" shapeId="0" xr:uid="{12F1F5E5-FAB6-4D8F-8D61-630610EB550B}">
      <text>
        <r>
          <rPr>
            <sz val="11"/>
            <rFont val="Calibri"/>
            <family val="2"/>
            <charset val="238"/>
          </rPr>
          <t>SZV_F:EUUtem1</t>
        </r>
      </text>
    </comment>
    <comment ref="AA682" authorId="0" shapeId="0" xr:uid="{CCD88213-BAB7-436C-836C-2C398DFE5CD5}">
      <text>
        <r>
          <rPr>
            <sz val="11"/>
            <rFont val="Calibri"/>
            <family val="2"/>
            <charset val="238"/>
          </rPr>
          <t>SZV_F:EgyebUtem1</t>
        </r>
      </text>
    </comment>
    <comment ref="AB682" authorId="0" shapeId="0" xr:uid="{A5C95704-D6AB-4DE0-91D2-D002C25F275C}">
      <text>
        <r>
          <rPr>
            <sz val="11"/>
            <rFont val="Calibri"/>
            <family val="2"/>
            <charset val="238"/>
          </rPr>
          <t>SZV_F:HitelKotvenyUtem1</t>
        </r>
      </text>
    </comment>
    <comment ref="AC682" authorId="0" shapeId="0" xr:uid="{3A133518-E836-4BD2-856C-D8A711779E4D}">
      <text>
        <r>
          <rPr>
            <sz val="11"/>
            <rFont val="Calibri"/>
            <family val="2"/>
            <charset val="238"/>
          </rPr>
          <t>SZV_F:OsszesenUtem1</t>
        </r>
      </text>
    </comment>
    <comment ref="AF682" authorId="0" shapeId="0" xr:uid="{7B978F81-EF7E-46BA-8608-7AD8ACF16E0E}">
      <text>
        <r>
          <rPr>
            <sz val="11"/>
            <rFont val="Calibri"/>
            <family val="2"/>
            <charset val="238"/>
          </rPr>
          <t>SZV_F:HDUtem2</t>
        </r>
      </text>
    </comment>
    <comment ref="AG682" authorId="0" shapeId="0" xr:uid="{1E24D1E7-39E5-4D7C-B6F4-CFA086426552}">
      <text>
        <r>
          <rPr>
            <sz val="11"/>
            <rFont val="Calibri"/>
            <family val="2"/>
            <charset val="238"/>
          </rPr>
          <t>SZV_F:ECSUtem2</t>
        </r>
      </text>
    </comment>
    <comment ref="AH682" authorId="0" shapeId="0" xr:uid="{E44385AD-D8F9-415A-9070-6C0DABBB95D6}">
      <text>
        <r>
          <rPr>
            <sz val="11"/>
            <rFont val="Calibri"/>
            <family val="2"/>
            <charset val="238"/>
          </rPr>
          <t>SZV_F:KFHUtem2</t>
        </r>
      </text>
    </comment>
    <comment ref="AI682" authorId="0" shapeId="0" xr:uid="{05ABDD13-D292-49A1-8A94-0EBE874341F0}">
      <text>
        <r>
          <rPr>
            <sz val="11"/>
            <rFont val="Calibri"/>
            <family val="2"/>
            <charset val="238"/>
          </rPr>
          <t>SZV_F:Egyeb_SajatUtem2</t>
        </r>
      </text>
    </comment>
    <comment ref="AJ682" authorId="0" shapeId="0" xr:uid="{5B9B4ACE-44C1-44B2-BD6E-CFA18011B2AC}">
      <text>
        <r>
          <rPr>
            <sz val="11"/>
            <rFont val="Calibri"/>
            <family val="2"/>
            <charset val="238"/>
          </rPr>
          <t>SZV_F:DijUtem2</t>
        </r>
      </text>
    </comment>
    <comment ref="AK682" authorId="0" shapeId="0" xr:uid="{97DB6F31-C323-4AAB-899E-95B95792E1C4}">
      <text>
        <r>
          <rPr>
            <sz val="11"/>
            <rFont val="Calibri"/>
            <family val="2"/>
            <charset val="238"/>
          </rPr>
          <t>SZV_F:EM_Melleklet1_Utem2</t>
        </r>
      </text>
    </comment>
    <comment ref="AL682" authorId="0" shapeId="0" xr:uid="{D0ADD354-FC92-44F8-B8B8-0596D7A05389}">
      <text>
        <r>
          <rPr>
            <sz val="11"/>
            <rFont val="Calibri"/>
            <family val="2"/>
            <charset val="238"/>
          </rPr>
          <t>SZV_F:EgyebAllamiUtem2</t>
        </r>
      </text>
    </comment>
    <comment ref="AM682" authorId="0" shapeId="0" xr:uid="{3469344B-F4D8-4E86-95FB-57FE5BE43BD4}">
      <text>
        <r>
          <rPr>
            <sz val="11"/>
            <rFont val="Calibri"/>
            <family val="2"/>
            <charset val="238"/>
          </rPr>
          <t>SZV_F:OnkormanyzatiUtem2</t>
        </r>
      </text>
    </comment>
    <comment ref="AN682" authorId="0" shapeId="0" xr:uid="{0BEC5FBC-5412-44CC-B2DE-D7017F21B889}">
      <text>
        <r>
          <rPr>
            <sz val="11"/>
            <rFont val="Calibri"/>
            <family val="2"/>
            <charset val="238"/>
          </rPr>
          <t>SZV_F:EUUtem2</t>
        </r>
      </text>
    </comment>
    <comment ref="AO682" authorId="0" shapeId="0" xr:uid="{D5C27F75-02A0-446E-9F95-070E2B712891}">
      <text>
        <r>
          <rPr>
            <sz val="11"/>
            <rFont val="Calibri"/>
            <family val="2"/>
            <charset val="238"/>
          </rPr>
          <t>SZV_F:EgyebUtem2</t>
        </r>
      </text>
    </comment>
    <comment ref="AP682" authorId="0" shapeId="0" xr:uid="{B12B92AB-EC83-4240-9220-ED0463DF7B47}">
      <text>
        <r>
          <rPr>
            <sz val="11"/>
            <rFont val="Calibri"/>
            <family val="2"/>
            <charset val="238"/>
          </rPr>
          <t>SZV_F:HitelKotvenyUtem2</t>
        </r>
      </text>
    </comment>
    <comment ref="AQ682" authorId="0" shapeId="0" xr:uid="{1D13024B-AC9E-49D1-924E-114C285D0B15}">
      <text>
        <r>
          <rPr>
            <sz val="11"/>
            <rFont val="Calibri"/>
            <family val="2"/>
            <charset val="238"/>
          </rPr>
          <t>SZV_F:OsszesenUtem2</t>
        </r>
      </text>
    </comment>
    <comment ref="AR682" authorId="0" shapeId="0" xr:uid="{9332C5A3-371B-44C8-BB34-4020F25E33A5}">
      <text>
        <r>
          <rPr>
            <sz val="11"/>
            <rFont val="Calibri"/>
            <family val="2"/>
            <charset val="238"/>
          </rPr>
          <t>SZV_F:ForrashianyUtem2</t>
        </r>
      </text>
    </comment>
    <comment ref="AU682" authorId="0" shapeId="0" xr:uid="{5CF8ABB9-B18A-4E79-8924-1C506957C8F5}">
      <text>
        <r>
          <rPr>
            <sz val="11"/>
            <rFont val="Calibri"/>
            <family val="2"/>
            <charset val="238"/>
          </rPr>
          <t>SZV_F:Indokolas</t>
        </r>
      </text>
    </comment>
    <comment ref="AV682" authorId="0" shapeId="0" xr:uid="{3FDC7145-F360-43FD-8B4B-189D0296B5DC}">
      <text>
        <r>
          <rPr>
            <sz val="11"/>
            <rFont val="Calibri"/>
            <family val="2"/>
            <charset val="238"/>
          </rPr>
          <t>SZV_F:Megjegyzes</t>
        </r>
      </text>
    </comment>
    <comment ref="AW682" authorId="0" shapeId="0" xr:uid="{B36A656F-E585-4F9F-AAA8-037E34CB57BA}">
      <text>
        <r>
          <rPr>
            <sz val="11"/>
            <rFont val="Calibri"/>
            <family val="2"/>
            <charset val="238"/>
          </rPr>
          <t>SZV_F:FeladatSorszam</t>
        </r>
      </text>
    </comment>
    <comment ref="AY682" authorId="0" shapeId="0" xr:uid="{8267E549-CDE2-4045-9B5D-537308E866BD}">
      <text>
        <r>
          <rPr>
            <sz val="11"/>
            <rFont val="Calibri"/>
            <family val="2"/>
            <charset val="238"/>
          </rPr>
          <t>SZV_F:ISA</t>
        </r>
      </text>
    </comment>
    <comment ref="B683" authorId="0" shapeId="0" xr:uid="{6F4CE38C-BE7A-4BB1-AB30-0888CC2A3A10}">
      <text>
        <r>
          <rPr>
            <sz val="11"/>
            <rFont val="Calibri"/>
            <family val="2"/>
            <charset val="238"/>
          </rPr>
          <t>SZV_F:FontossagiSorrent</t>
        </r>
      </text>
    </comment>
    <comment ref="C683" authorId="0" shapeId="0" xr:uid="{89AF917B-FE49-4E6B-A3C0-929EF604856F}">
      <text>
        <r>
          <rPr>
            <sz val="11"/>
            <rFont val="Calibri"/>
            <family val="2"/>
            <charset val="238"/>
          </rPr>
          <t>SZV_F:FeladatKategoria</t>
        </r>
      </text>
    </comment>
    <comment ref="D683" authorId="0" shapeId="0" xr:uid="{CCC1B4C6-21E1-4F52-98EF-80FFCE8D1DB7}">
      <text>
        <r>
          <rPr>
            <sz val="11"/>
            <rFont val="Calibri"/>
            <family val="2"/>
            <charset val="238"/>
          </rPr>
          <t>SZV_F:FeladatMegnevezes</t>
        </r>
      </text>
    </comment>
    <comment ref="E683" authorId="0" shapeId="0" xr:uid="{BBECEBBE-5652-44B3-86E6-B7C0FC280686}">
      <text>
        <r>
          <rPr>
            <sz val="11"/>
            <rFont val="Calibri"/>
            <family val="2"/>
            <charset val="238"/>
          </rPr>
          <t>SZV_F:ElviEngedelySzam</t>
        </r>
      </text>
    </comment>
    <comment ref="F683" authorId="0" shapeId="0" xr:uid="{2601A778-3264-4FE5-91AC-AC95213D1059}">
      <text>
        <r>
          <rPr>
            <sz val="11"/>
            <rFont val="Calibri"/>
            <family val="2"/>
            <charset val="238"/>
          </rPr>
          <t>SZV_F:VKR_Kod</t>
        </r>
      </text>
    </comment>
    <comment ref="G683" authorId="0" shapeId="0" xr:uid="{A077BAC9-3184-403B-9603-A9B007E38DFA}">
      <text>
        <r>
          <rPr>
            <sz val="11"/>
            <rFont val="Calibri"/>
            <family val="2"/>
            <charset val="238"/>
          </rPr>
          <t>SZV_F:VKR_Nev</t>
        </r>
      </text>
    </comment>
    <comment ref="H683" authorId="0" shapeId="0" xr:uid="{486A0D31-9AB2-47B4-841F-01578282A433}">
      <text>
        <r>
          <rPr>
            <sz val="11"/>
            <rFont val="Calibri"/>
            <family val="2"/>
            <charset val="238"/>
          </rPr>
          <t>SZV_F:FeladatAzonosito</t>
        </r>
      </text>
    </comment>
    <comment ref="I683" authorId="0" shapeId="0" xr:uid="{805D0601-1C37-4E66-B2CF-512AF1ED8A3A}">
      <text>
        <r>
          <rPr>
            <sz val="11"/>
            <rFont val="Calibri"/>
            <family val="2"/>
            <charset val="238"/>
          </rPr>
          <t>SZV_F:EllatasiTerulet</t>
        </r>
      </text>
    </comment>
    <comment ref="J683" authorId="0" shapeId="0" xr:uid="{72A86FF2-988D-49FF-8BC9-E99804571C0A}">
      <text>
        <r>
          <rPr>
            <sz val="11"/>
            <rFont val="Calibri"/>
            <family val="2"/>
            <charset val="238"/>
          </rPr>
          <t>SZV_F:EllatasertFelelos</t>
        </r>
      </text>
    </comment>
    <comment ref="K683" authorId="0" shapeId="0" xr:uid="{9EB99DEC-7297-4997-967B-CA3A2B66B461}">
      <text>
        <r>
          <rPr>
            <sz val="11"/>
            <rFont val="Calibri"/>
            <family val="2"/>
            <charset val="238"/>
          </rPr>
          <t>SZV_F:TervezettNettoKoltseg</t>
        </r>
      </text>
    </comment>
    <comment ref="L683" authorId="0" shapeId="0" xr:uid="{DE63397B-833A-416E-AC44-B78F92EFC411}">
      <text>
        <r>
          <rPr>
            <sz val="11"/>
            <rFont val="Calibri"/>
            <family val="2"/>
            <charset val="238"/>
          </rPr>
          <t>SZV_F:IdotartamKezdes</t>
        </r>
      </text>
    </comment>
    <comment ref="M683" authorId="0" shapeId="0" xr:uid="{0F541F15-F65D-4167-AF30-6C7D58998D8B}">
      <text>
        <r>
          <rPr>
            <sz val="11"/>
            <rFont val="Calibri"/>
            <family val="2"/>
            <charset val="238"/>
          </rPr>
          <t>SZV_F:IdotartamBefejezes</t>
        </r>
      </text>
    </comment>
    <comment ref="N683" authorId="0" shapeId="0" xr:uid="{EAEA53D3-6206-488C-8A7F-273C6EC2B40C}">
      <text>
        <r>
          <rPr>
            <sz val="11"/>
            <rFont val="Calibri"/>
            <family val="2"/>
            <charset val="238"/>
          </rPr>
          <t>SZV_F:NettoKoltsegUtem1</t>
        </r>
      </text>
    </comment>
    <comment ref="O683" authorId="0" shapeId="0" xr:uid="{82A3530C-8AB8-414A-8276-2CBEA1312CC7}">
      <text>
        <r>
          <rPr>
            <sz val="11"/>
            <rFont val="Calibri"/>
            <family val="2"/>
            <charset val="238"/>
          </rPr>
          <t>SZV_F:NettoKoltsegUtem2</t>
        </r>
      </text>
    </comment>
    <comment ref="P683" authorId="0" shapeId="0" xr:uid="{FF70126E-DFCD-4179-91F2-1CD70A4B8C9C}">
      <text>
        <r>
          <rPr>
            <sz val="11"/>
            <rFont val="Calibri"/>
            <family val="2"/>
            <charset val="238"/>
          </rPr>
          <t>SZV_F:EM_Melleklet2_KTG</t>
        </r>
      </text>
    </comment>
    <comment ref="R683" authorId="0" shapeId="0" xr:uid="{E4A313A6-A535-458B-94C3-1B160789BBDE}">
      <text>
        <r>
          <rPr>
            <sz val="11"/>
            <rFont val="Calibri"/>
            <family val="2"/>
            <charset val="238"/>
          </rPr>
          <t>SZV_F:HDUtem1</t>
        </r>
      </text>
    </comment>
    <comment ref="S683" authorId="0" shapeId="0" xr:uid="{27AD3094-1BC8-4473-B89D-AC85AB693CEE}">
      <text>
        <r>
          <rPr>
            <sz val="11"/>
            <rFont val="Calibri"/>
            <family val="2"/>
            <charset val="238"/>
          </rPr>
          <t>SZV_F:ECSUtem1</t>
        </r>
      </text>
    </comment>
    <comment ref="T683" authorId="0" shapeId="0" xr:uid="{E4776140-EA78-4BE1-8566-439BB3C96A9B}">
      <text>
        <r>
          <rPr>
            <sz val="11"/>
            <rFont val="Calibri"/>
            <family val="2"/>
            <charset val="238"/>
          </rPr>
          <t>SZV_F:KFHUtem1</t>
        </r>
      </text>
    </comment>
    <comment ref="U683" authorId="0" shapeId="0" xr:uid="{5A377495-5AE2-465B-A623-3E398E43EA83}">
      <text>
        <r>
          <rPr>
            <sz val="11"/>
            <rFont val="Calibri"/>
            <family val="2"/>
            <charset val="238"/>
          </rPr>
          <t>SZV_F:Egyeb_SajatUtem1</t>
        </r>
      </text>
    </comment>
    <comment ref="V683" authorId="0" shapeId="0" xr:uid="{67794CD9-D5C6-472F-98F8-7882D2AD8352}">
      <text>
        <r>
          <rPr>
            <sz val="11"/>
            <rFont val="Calibri"/>
            <family val="2"/>
            <charset val="238"/>
          </rPr>
          <t>SZV_F:DijUtem1</t>
        </r>
      </text>
    </comment>
    <comment ref="W683" authorId="0" shapeId="0" xr:uid="{77FC33A3-10CF-4AD6-A57C-7C5C15DB689C}">
      <text>
        <r>
          <rPr>
            <sz val="11"/>
            <rFont val="Calibri"/>
            <family val="2"/>
            <charset val="238"/>
          </rPr>
          <t>SZV_F:EM_Melleklet1_Utem1</t>
        </r>
      </text>
    </comment>
    <comment ref="X683" authorId="0" shapeId="0" xr:uid="{37481638-B3E8-4D8C-9CDD-B15139A5EAB4}">
      <text>
        <r>
          <rPr>
            <sz val="11"/>
            <rFont val="Calibri"/>
            <family val="2"/>
            <charset val="238"/>
          </rPr>
          <t>SZV_F:EgyebAllamiUtem1</t>
        </r>
      </text>
    </comment>
    <comment ref="Y683" authorId="0" shapeId="0" xr:uid="{0C2BA98C-9D37-460E-B7B6-22C55B4B2626}">
      <text>
        <r>
          <rPr>
            <sz val="11"/>
            <rFont val="Calibri"/>
            <family val="2"/>
            <charset val="238"/>
          </rPr>
          <t>SZV_F:OnkormanyzatiUtem1</t>
        </r>
      </text>
    </comment>
    <comment ref="Z683" authorId="0" shapeId="0" xr:uid="{C1F488FA-C169-4F90-8006-23E1A02FA250}">
      <text>
        <r>
          <rPr>
            <sz val="11"/>
            <rFont val="Calibri"/>
            <family val="2"/>
            <charset val="238"/>
          </rPr>
          <t>SZV_F:EUUtem1</t>
        </r>
      </text>
    </comment>
    <comment ref="AA683" authorId="0" shapeId="0" xr:uid="{5FB45E8D-AFBB-4965-9AE4-D94D2B038589}">
      <text>
        <r>
          <rPr>
            <sz val="11"/>
            <rFont val="Calibri"/>
            <family val="2"/>
            <charset val="238"/>
          </rPr>
          <t>SZV_F:EgyebUtem1</t>
        </r>
      </text>
    </comment>
    <comment ref="AB683" authorId="0" shapeId="0" xr:uid="{D90F2D9E-DEC1-4CC6-ACAE-8D806DAB96E7}">
      <text>
        <r>
          <rPr>
            <sz val="11"/>
            <rFont val="Calibri"/>
            <family val="2"/>
            <charset val="238"/>
          </rPr>
          <t>SZV_F:HitelKotvenyUtem1</t>
        </r>
      </text>
    </comment>
    <comment ref="AC683" authorId="0" shapeId="0" xr:uid="{2394F9E2-5D7D-49E0-B069-F65ECF60482D}">
      <text>
        <r>
          <rPr>
            <sz val="11"/>
            <rFont val="Calibri"/>
            <family val="2"/>
            <charset val="238"/>
          </rPr>
          <t>SZV_F:OsszesenUtem1</t>
        </r>
      </text>
    </comment>
    <comment ref="AF683" authorId="0" shapeId="0" xr:uid="{21613A3E-C3AA-477C-A8BC-5342A4CD85DC}">
      <text>
        <r>
          <rPr>
            <sz val="11"/>
            <rFont val="Calibri"/>
            <family val="2"/>
            <charset val="238"/>
          </rPr>
          <t>SZV_F:HDUtem2</t>
        </r>
      </text>
    </comment>
    <comment ref="AG683" authorId="0" shapeId="0" xr:uid="{864AB97B-1A4C-40C2-9814-22ABC9FB276B}">
      <text>
        <r>
          <rPr>
            <sz val="11"/>
            <rFont val="Calibri"/>
            <family val="2"/>
            <charset val="238"/>
          </rPr>
          <t>SZV_F:ECSUtem2</t>
        </r>
      </text>
    </comment>
    <comment ref="AH683" authorId="0" shapeId="0" xr:uid="{AB434331-8C16-4EFB-A698-A10CECE58DE0}">
      <text>
        <r>
          <rPr>
            <sz val="11"/>
            <rFont val="Calibri"/>
            <family val="2"/>
            <charset val="238"/>
          </rPr>
          <t>SZV_F:KFHUtem2</t>
        </r>
      </text>
    </comment>
    <comment ref="AI683" authorId="0" shapeId="0" xr:uid="{FC7E69C5-3DA0-4D31-BB0E-8AEE94EA171D}">
      <text>
        <r>
          <rPr>
            <sz val="11"/>
            <rFont val="Calibri"/>
            <family val="2"/>
            <charset val="238"/>
          </rPr>
          <t>SZV_F:Egyeb_SajatUtem2</t>
        </r>
      </text>
    </comment>
    <comment ref="AJ683" authorId="0" shapeId="0" xr:uid="{90C47E6D-DE27-4530-855A-CC8FFA52B349}">
      <text>
        <r>
          <rPr>
            <sz val="11"/>
            <rFont val="Calibri"/>
            <family val="2"/>
            <charset val="238"/>
          </rPr>
          <t>SZV_F:DijUtem2</t>
        </r>
      </text>
    </comment>
    <comment ref="AK683" authorId="0" shapeId="0" xr:uid="{DFEB02F7-69E5-4D04-8838-C495A172F98F}">
      <text>
        <r>
          <rPr>
            <sz val="11"/>
            <rFont val="Calibri"/>
            <family val="2"/>
            <charset val="238"/>
          </rPr>
          <t>SZV_F:EM_Melleklet1_Utem2</t>
        </r>
      </text>
    </comment>
    <comment ref="AL683" authorId="0" shapeId="0" xr:uid="{21ACFBD0-5824-4854-935B-44EE1628B367}">
      <text>
        <r>
          <rPr>
            <sz val="11"/>
            <rFont val="Calibri"/>
            <family val="2"/>
            <charset val="238"/>
          </rPr>
          <t>SZV_F:EgyebAllamiUtem2</t>
        </r>
      </text>
    </comment>
    <comment ref="AM683" authorId="0" shapeId="0" xr:uid="{4529032D-3C53-47C3-8A7C-781521B6971A}">
      <text>
        <r>
          <rPr>
            <sz val="11"/>
            <rFont val="Calibri"/>
            <family val="2"/>
            <charset val="238"/>
          </rPr>
          <t>SZV_F:OnkormanyzatiUtem2</t>
        </r>
      </text>
    </comment>
    <comment ref="AN683" authorId="0" shapeId="0" xr:uid="{94C0DEC3-A645-49C8-8EC8-F2B22EC8B764}">
      <text>
        <r>
          <rPr>
            <sz val="11"/>
            <rFont val="Calibri"/>
            <family val="2"/>
            <charset val="238"/>
          </rPr>
          <t>SZV_F:EUUtem2</t>
        </r>
      </text>
    </comment>
    <comment ref="AO683" authorId="0" shapeId="0" xr:uid="{DE870CEC-15AA-4971-B71A-9E848354E30B}">
      <text>
        <r>
          <rPr>
            <sz val="11"/>
            <rFont val="Calibri"/>
            <family val="2"/>
            <charset val="238"/>
          </rPr>
          <t>SZV_F:EgyebUtem2</t>
        </r>
      </text>
    </comment>
    <comment ref="AP683" authorId="0" shapeId="0" xr:uid="{26371F8C-BEE3-45C6-ADFB-0DB7BFCA6DD0}">
      <text>
        <r>
          <rPr>
            <sz val="11"/>
            <rFont val="Calibri"/>
            <family val="2"/>
            <charset val="238"/>
          </rPr>
          <t>SZV_F:HitelKotvenyUtem2</t>
        </r>
      </text>
    </comment>
    <comment ref="AQ683" authorId="0" shapeId="0" xr:uid="{FE038658-7EF0-4541-AEC6-96B0F4B2AA44}">
      <text>
        <r>
          <rPr>
            <sz val="11"/>
            <rFont val="Calibri"/>
            <family val="2"/>
            <charset val="238"/>
          </rPr>
          <t>SZV_F:OsszesenUtem2</t>
        </r>
      </text>
    </comment>
    <comment ref="AR683" authorId="0" shapeId="0" xr:uid="{E79024BB-E9AC-4AE7-8EC1-D6825C271324}">
      <text>
        <r>
          <rPr>
            <sz val="11"/>
            <rFont val="Calibri"/>
            <family val="2"/>
            <charset val="238"/>
          </rPr>
          <t>SZV_F:ForrashianyUtem2</t>
        </r>
      </text>
    </comment>
    <comment ref="AU683" authorId="0" shapeId="0" xr:uid="{7542E737-ABD0-45D8-B118-7E32E295942F}">
      <text>
        <r>
          <rPr>
            <sz val="11"/>
            <rFont val="Calibri"/>
            <family val="2"/>
            <charset val="238"/>
          </rPr>
          <t>SZV_F:Indokolas</t>
        </r>
      </text>
    </comment>
    <comment ref="AV683" authorId="0" shapeId="0" xr:uid="{E631160A-7186-44A7-9E28-C6638B860AF2}">
      <text>
        <r>
          <rPr>
            <sz val="11"/>
            <rFont val="Calibri"/>
            <family val="2"/>
            <charset val="238"/>
          </rPr>
          <t>SZV_F:Megjegyzes</t>
        </r>
      </text>
    </comment>
    <comment ref="AW683" authorId="0" shapeId="0" xr:uid="{FE958631-4A7E-4078-8944-AE093D3A6A89}">
      <text>
        <r>
          <rPr>
            <sz val="11"/>
            <rFont val="Calibri"/>
            <family val="2"/>
            <charset val="238"/>
          </rPr>
          <t>SZV_F:FeladatSorszam</t>
        </r>
      </text>
    </comment>
    <comment ref="AY683" authorId="0" shapeId="0" xr:uid="{6221457C-B31C-4152-A777-2EF4DB11718E}">
      <text>
        <r>
          <rPr>
            <sz val="11"/>
            <rFont val="Calibri"/>
            <family val="2"/>
            <charset val="238"/>
          </rPr>
          <t>SZV_F:ISA</t>
        </r>
      </text>
    </comment>
    <comment ref="B684" authorId="0" shapeId="0" xr:uid="{CAE14F8D-8B84-4981-A669-6EC80E9AA47D}">
      <text>
        <r>
          <rPr>
            <sz val="11"/>
            <rFont val="Calibri"/>
            <family val="2"/>
            <charset val="238"/>
          </rPr>
          <t>SZV_F:FontossagiSorrent</t>
        </r>
      </text>
    </comment>
    <comment ref="C684" authorId="0" shapeId="0" xr:uid="{2F15000D-89E6-4CEB-8556-84F77578FCCD}">
      <text>
        <r>
          <rPr>
            <sz val="11"/>
            <rFont val="Calibri"/>
            <family val="2"/>
            <charset val="238"/>
          </rPr>
          <t>SZV_F:FeladatKategoria</t>
        </r>
      </text>
    </comment>
    <comment ref="D684" authorId="0" shapeId="0" xr:uid="{6BC0AB3B-8B76-4A6B-B8AF-FA574BB66A51}">
      <text>
        <r>
          <rPr>
            <sz val="11"/>
            <rFont val="Calibri"/>
            <family val="2"/>
            <charset val="238"/>
          </rPr>
          <t>SZV_F:FeladatMegnevezes</t>
        </r>
      </text>
    </comment>
    <comment ref="E684" authorId="0" shapeId="0" xr:uid="{C4AB0953-DC6E-4FF4-83FB-56D2FBA90ED1}">
      <text>
        <r>
          <rPr>
            <sz val="11"/>
            <rFont val="Calibri"/>
            <family val="2"/>
            <charset val="238"/>
          </rPr>
          <t>SZV_F:ElviEngedelySzam</t>
        </r>
      </text>
    </comment>
    <comment ref="F684" authorId="0" shapeId="0" xr:uid="{7909DCDF-77B7-4F61-8E13-C14626DA9C22}">
      <text>
        <r>
          <rPr>
            <sz val="11"/>
            <rFont val="Calibri"/>
            <family val="2"/>
            <charset val="238"/>
          </rPr>
          <t>SZV_F:VKR_Kod</t>
        </r>
      </text>
    </comment>
    <comment ref="G684" authorId="0" shapeId="0" xr:uid="{EA21E023-F61A-46FC-974F-03EDC692A91E}">
      <text>
        <r>
          <rPr>
            <sz val="11"/>
            <rFont val="Calibri"/>
            <family val="2"/>
            <charset val="238"/>
          </rPr>
          <t>SZV_F:VKR_Nev</t>
        </r>
      </text>
    </comment>
    <comment ref="H684" authorId="0" shapeId="0" xr:uid="{E1FC0E3D-4230-4C38-8E9A-30CCD649020F}">
      <text>
        <r>
          <rPr>
            <sz val="11"/>
            <rFont val="Calibri"/>
            <family val="2"/>
            <charset val="238"/>
          </rPr>
          <t>SZV_F:FeladatAzonosito</t>
        </r>
      </text>
    </comment>
    <comment ref="I684" authorId="0" shapeId="0" xr:uid="{35987111-3C78-417A-B62E-B423CD8801B1}">
      <text>
        <r>
          <rPr>
            <sz val="11"/>
            <rFont val="Calibri"/>
            <family val="2"/>
            <charset val="238"/>
          </rPr>
          <t>SZV_F:EllatasiTerulet</t>
        </r>
      </text>
    </comment>
    <comment ref="J684" authorId="0" shapeId="0" xr:uid="{F661D1A5-89AE-4420-B8E5-42FF54E71F41}">
      <text>
        <r>
          <rPr>
            <sz val="11"/>
            <rFont val="Calibri"/>
            <family val="2"/>
            <charset val="238"/>
          </rPr>
          <t>SZV_F:EllatasertFelelos</t>
        </r>
      </text>
    </comment>
    <comment ref="K684" authorId="0" shapeId="0" xr:uid="{8FC4055E-8F66-4E04-AC41-DB326AAEA632}">
      <text>
        <r>
          <rPr>
            <sz val="11"/>
            <rFont val="Calibri"/>
            <family val="2"/>
            <charset val="238"/>
          </rPr>
          <t>SZV_F:TervezettNettoKoltseg</t>
        </r>
      </text>
    </comment>
    <comment ref="L684" authorId="0" shapeId="0" xr:uid="{ACD2BE8D-9F1E-4BD6-B563-22CE1B1B0DCE}">
      <text>
        <r>
          <rPr>
            <sz val="11"/>
            <rFont val="Calibri"/>
            <family val="2"/>
            <charset val="238"/>
          </rPr>
          <t>SZV_F:IdotartamKezdes</t>
        </r>
      </text>
    </comment>
    <comment ref="M684" authorId="0" shapeId="0" xr:uid="{2B324620-5608-44C3-8CA8-E6540FE41D5B}">
      <text>
        <r>
          <rPr>
            <sz val="11"/>
            <rFont val="Calibri"/>
            <family val="2"/>
            <charset val="238"/>
          </rPr>
          <t>SZV_F:IdotartamBefejezes</t>
        </r>
      </text>
    </comment>
    <comment ref="N684" authorId="0" shapeId="0" xr:uid="{852B15CD-E253-472F-808A-056EB135570B}">
      <text>
        <r>
          <rPr>
            <sz val="11"/>
            <rFont val="Calibri"/>
            <family val="2"/>
            <charset val="238"/>
          </rPr>
          <t>SZV_F:NettoKoltsegUtem1</t>
        </r>
      </text>
    </comment>
    <comment ref="O684" authorId="0" shapeId="0" xr:uid="{C0CA59DA-CED5-4055-963C-F86FA650F05B}">
      <text>
        <r>
          <rPr>
            <sz val="11"/>
            <rFont val="Calibri"/>
            <family val="2"/>
            <charset val="238"/>
          </rPr>
          <t>SZV_F:NettoKoltsegUtem2</t>
        </r>
      </text>
    </comment>
    <comment ref="P684" authorId="0" shapeId="0" xr:uid="{6C6D423B-CEA0-43E3-8F38-433A0FB2F87C}">
      <text>
        <r>
          <rPr>
            <sz val="11"/>
            <rFont val="Calibri"/>
            <family val="2"/>
            <charset val="238"/>
          </rPr>
          <t>SZV_F:EM_Melleklet2_KTG</t>
        </r>
      </text>
    </comment>
    <comment ref="R684" authorId="0" shapeId="0" xr:uid="{04B3F26D-2030-4680-AE8D-299E6733088F}">
      <text>
        <r>
          <rPr>
            <sz val="11"/>
            <rFont val="Calibri"/>
            <family val="2"/>
            <charset val="238"/>
          </rPr>
          <t>SZV_F:HDUtem1</t>
        </r>
      </text>
    </comment>
    <comment ref="S684" authorId="0" shapeId="0" xr:uid="{91E1C62E-0CC1-41A1-B642-4F17FD7383F5}">
      <text>
        <r>
          <rPr>
            <sz val="11"/>
            <rFont val="Calibri"/>
            <family val="2"/>
            <charset val="238"/>
          </rPr>
          <t>SZV_F:ECSUtem1</t>
        </r>
      </text>
    </comment>
    <comment ref="T684" authorId="0" shapeId="0" xr:uid="{B8D9765B-4DD8-491F-8CE3-5AF0129740C2}">
      <text>
        <r>
          <rPr>
            <sz val="11"/>
            <rFont val="Calibri"/>
            <family val="2"/>
            <charset val="238"/>
          </rPr>
          <t>SZV_F:KFHUtem1</t>
        </r>
      </text>
    </comment>
    <comment ref="U684" authorId="0" shapeId="0" xr:uid="{373F43C4-59A7-472E-9D2F-52DBC0D92291}">
      <text>
        <r>
          <rPr>
            <sz val="11"/>
            <rFont val="Calibri"/>
            <family val="2"/>
            <charset val="238"/>
          </rPr>
          <t>SZV_F:Egyeb_SajatUtem1</t>
        </r>
      </text>
    </comment>
    <comment ref="V684" authorId="0" shapeId="0" xr:uid="{ADB89880-24C1-416D-BEEC-E977D6DFBF51}">
      <text>
        <r>
          <rPr>
            <sz val="11"/>
            <rFont val="Calibri"/>
            <family val="2"/>
            <charset val="238"/>
          </rPr>
          <t>SZV_F:DijUtem1</t>
        </r>
      </text>
    </comment>
    <comment ref="W684" authorId="0" shapeId="0" xr:uid="{610EB758-F4E4-4800-ABAC-4CADF5B223AC}">
      <text>
        <r>
          <rPr>
            <sz val="11"/>
            <rFont val="Calibri"/>
            <family val="2"/>
            <charset val="238"/>
          </rPr>
          <t>SZV_F:EM_Melleklet1_Utem1</t>
        </r>
      </text>
    </comment>
    <comment ref="X684" authorId="0" shapeId="0" xr:uid="{A224AE21-6492-4439-B3DF-8E8B106B834B}">
      <text>
        <r>
          <rPr>
            <sz val="11"/>
            <rFont val="Calibri"/>
            <family val="2"/>
            <charset val="238"/>
          </rPr>
          <t>SZV_F:EgyebAllamiUtem1</t>
        </r>
      </text>
    </comment>
    <comment ref="Y684" authorId="0" shapeId="0" xr:uid="{5B12AECC-D238-4DB5-9F29-E570A18408BB}">
      <text>
        <r>
          <rPr>
            <sz val="11"/>
            <rFont val="Calibri"/>
            <family val="2"/>
            <charset val="238"/>
          </rPr>
          <t>SZV_F:OnkormanyzatiUtem1</t>
        </r>
      </text>
    </comment>
    <comment ref="Z684" authorId="0" shapeId="0" xr:uid="{09557CB3-BF74-45B2-8B6C-8D5B4ABB2301}">
      <text>
        <r>
          <rPr>
            <sz val="11"/>
            <rFont val="Calibri"/>
            <family val="2"/>
            <charset val="238"/>
          </rPr>
          <t>SZV_F:EUUtem1</t>
        </r>
      </text>
    </comment>
    <comment ref="AA684" authorId="0" shapeId="0" xr:uid="{49B81BBF-057F-441F-8DE4-34D97F92965D}">
      <text>
        <r>
          <rPr>
            <sz val="11"/>
            <rFont val="Calibri"/>
            <family val="2"/>
            <charset val="238"/>
          </rPr>
          <t>SZV_F:EgyebUtem1</t>
        </r>
      </text>
    </comment>
    <comment ref="AB684" authorId="0" shapeId="0" xr:uid="{024A2811-2A57-4172-BA81-379250EEA848}">
      <text>
        <r>
          <rPr>
            <sz val="11"/>
            <rFont val="Calibri"/>
            <family val="2"/>
            <charset val="238"/>
          </rPr>
          <t>SZV_F:HitelKotvenyUtem1</t>
        </r>
      </text>
    </comment>
    <comment ref="AC684" authorId="0" shapeId="0" xr:uid="{7A5D217A-D1A9-4484-A515-D5C34EAF2CF5}">
      <text>
        <r>
          <rPr>
            <sz val="11"/>
            <rFont val="Calibri"/>
            <family val="2"/>
            <charset val="238"/>
          </rPr>
          <t>SZV_F:OsszesenUtem1</t>
        </r>
      </text>
    </comment>
    <comment ref="AF684" authorId="0" shapeId="0" xr:uid="{FD72B26A-F6F1-47D6-90B7-03182D73695E}">
      <text>
        <r>
          <rPr>
            <sz val="11"/>
            <rFont val="Calibri"/>
            <family val="2"/>
            <charset val="238"/>
          </rPr>
          <t>SZV_F:HDUtem2</t>
        </r>
      </text>
    </comment>
    <comment ref="AG684" authorId="0" shapeId="0" xr:uid="{61F41789-D4D4-4B1C-AFBA-06454655B246}">
      <text>
        <r>
          <rPr>
            <sz val="11"/>
            <rFont val="Calibri"/>
            <family val="2"/>
            <charset val="238"/>
          </rPr>
          <t>SZV_F:ECSUtem2</t>
        </r>
      </text>
    </comment>
    <comment ref="AH684" authorId="0" shapeId="0" xr:uid="{029EA563-CDB4-431A-9B88-6E705017A329}">
      <text>
        <r>
          <rPr>
            <sz val="11"/>
            <rFont val="Calibri"/>
            <family val="2"/>
            <charset val="238"/>
          </rPr>
          <t>SZV_F:KFHUtem2</t>
        </r>
      </text>
    </comment>
    <comment ref="AI684" authorId="0" shapeId="0" xr:uid="{755E4403-AEEE-469B-B94B-8605D43B57F3}">
      <text>
        <r>
          <rPr>
            <sz val="11"/>
            <rFont val="Calibri"/>
            <family val="2"/>
            <charset val="238"/>
          </rPr>
          <t>SZV_F:Egyeb_SajatUtem2</t>
        </r>
      </text>
    </comment>
    <comment ref="AJ684" authorId="0" shapeId="0" xr:uid="{D4032912-6434-442D-A44D-FB0CD5999381}">
      <text>
        <r>
          <rPr>
            <sz val="11"/>
            <rFont val="Calibri"/>
            <family val="2"/>
            <charset val="238"/>
          </rPr>
          <t>SZV_F:DijUtem2</t>
        </r>
      </text>
    </comment>
    <comment ref="AK684" authorId="0" shapeId="0" xr:uid="{3D010CAC-FCD8-433C-968B-AC92F3104161}">
      <text>
        <r>
          <rPr>
            <sz val="11"/>
            <rFont val="Calibri"/>
            <family val="2"/>
            <charset val="238"/>
          </rPr>
          <t>SZV_F:EM_Melleklet1_Utem2</t>
        </r>
      </text>
    </comment>
    <comment ref="AL684" authorId="0" shapeId="0" xr:uid="{3FB5F104-46E3-4C27-9652-F1555FB35AB0}">
      <text>
        <r>
          <rPr>
            <sz val="11"/>
            <rFont val="Calibri"/>
            <family val="2"/>
            <charset val="238"/>
          </rPr>
          <t>SZV_F:EgyebAllamiUtem2</t>
        </r>
      </text>
    </comment>
    <comment ref="AM684" authorId="0" shapeId="0" xr:uid="{A0CC2AB1-3204-40C1-983E-D17C698B3A1C}">
      <text>
        <r>
          <rPr>
            <sz val="11"/>
            <rFont val="Calibri"/>
            <family val="2"/>
            <charset val="238"/>
          </rPr>
          <t>SZV_F:OnkormanyzatiUtem2</t>
        </r>
      </text>
    </comment>
    <comment ref="AN684" authorId="0" shapeId="0" xr:uid="{09183675-48AA-4E08-A0B8-948612C2412A}">
      <text>
        <r>
          <rPr>
            <sz val="11"/>
            <rFont val="Calibri"/>
            <family val="2"/>
            <charset val="238"/>
          </rPr>
          <t>SZV_F:EUUtem2</t>
        </r>
      </text>
    </comment>
    <comment ref="AO684" authorId="0" shapeId="0" xr:uid="{52A215BC-7C48-4518-A56A-808C5CD35308}">
      <text>
        <r>
          <rPr>
            <sz val="11"/>
            <rFont val="Calibri"/>
            <family val="2"/>
            <charset val="238"/>
          </rPr>
          <t>SZV_F:EgyebUtem2</t>
        </r>
      </text>
    </comment>
    <comment ref="AP684" authorId="0" shapeId="0" xr:uid="{77E77749-D029-4CA0-9B4C-D36154F1B03D}">
      <text>
        <r>
          <rPr>
            <sz val="11"/>
            <rFont val="Calibri"/>
            <family val="2"/>
            <charset val="238"/>
          </rPr>
          <t>SZV_F:HitelKotvenyUtem2</t>
        </r>
      </text>
    </comment>
    <comment ref="AQ684" authorId="0" shapeId="0" xr:uid="{ED26E96A-16F4-445B-97FF-69738DDAA4F7}">
      <text>
        <r>
          <rPr>
            <sz val="11"/>
            <rFont val="Calibri"/>
            <family val="2"/>
            <charset val="238"/>
          </rPr>
          <t>SZV_F:OsszesenUtem2</t>
        </r>
      </text>
    </comment>
    <comment ref="AR684" authorId="0" shapeId="0" xr:uid="{CDD8E2C6-CE7F-45D9-BE4F-96B181C95240}">
      <text>
        <r>
          <rPr>
            <sz val="11"/>
            <rFont val="Calibri"/>
            <family val="2"/>
            <charset val="238"/>
          </rPr>
          <t>SZV_F:ForrashianyUtem2</t>
        </r>
      </text>
    </comment>
    <comment ref="AU684" authorId="0" shapeId="0" xr:uid="{2C375508-C1C3-41D1-AFDB-953CB322EDA1}">
      <text>
        <r>
          <rPr>
            <sz val="11"/>
            <rFont val="Calibri"/>
            <family val="2"/>
            <charset val="238"/>
          </rPr>
          <t>SZV_F:Indokolas</t>
        </r>
      </text>
    </comment>
    <comment ref="AV684" authorId="0" shapeId="0" xr:uid="{5387136C-1610-4B6B-BCAF-9F55AB365205}">
      <text>
        <r>
          <rPr>
            <sz val="11"/>
            <rFont val="Calibri"/>
            <family val="2"/>
            <charset val="238"/>
          </rPr>
          <t>SZV_F:Megjegyzes</t>
        </r>
      </text>
    </comment>
    <comment ref="AW684" authorId="0" shapeId="0" xr:uid="{A2B8BE3C-35B6-4582-973D-300E84AFD712}">
      <text>
        <r>
          <rPr>
            <sz val="11"/>
            <rFont val="Calibri"/>
            <family val="2"/>
            <charset val="238"/>
          </rPr>
          <t>SZV_F:FeladatSorszam</t>
        </r>
      </text>
    </comment>
    <comment ref="AY684" authorId="0" shapeId="0" xr:uid="{1A5BBCBE-6B5F-4EDD-B8AE-AA67ED3F6953}">
      <text>
        <r>
          <rPr>
            <sz val="11"/>
            <rFont val="Calibri"/>
            <family val="2"/>
            <charset val="238"/>
          </rPr>
          <t>SZV_F:ISA</t>
        </r>
      </text>
    </comment>
    <comment ref="B685" authorId="0" shapeId="0" xr:uid="{F0625735-E430-4AEC-9EF0-4BD56175F8AC}">
      <text>
        <r>
          <rPr>
            <sz val="11"/>
            <rFont val="Calibri"/>
            <family val="2"/>
            <charset val="238"/>
          </rPr>
          <t>SZV_F:FontossagiSorrent</t>
        </r>
      </text>
    </comment>
    <comment ref="C685" authorId="0" shapeId="0" xr:uid="{65332BDA-153C-4CBF-95C8-C4004D70AB7F}">
      <text>
        <r>
          <rPr>
            <sz val="11"/>
            <rFont val="Calibri"/>
            <family val="2"/>
            <charset val="238"/>
          </rPr>
          <t>SZV_F:FeladatKategoria</t>
        </r>
      </text>
    </comment>
    <comment ref="D685" authorId="0" shapeId="0" xr:uid="{75C0BF0D-498D-4A9E-BAC6-E53EFDE3730F}">
      <text>
        <r>
          <rPr>
            <sz val="11"/>
            <rFont val="Calibri"/>
            <family val="2"/>
            <charset val="238"/>
          </rPr>
          <t>SZV_F:FeladatMegnevezes</t>
        </r>
      </text>
    </comment>
    <comment ref="E685" authorId="0" shapeId="0" xr:uid="{FD46A242-B3BD-4A5F-8AD7-59F73C9A51D6}">
      <text>
        <r>
          <rPr>
            <sz val="11"/>
            <rFont val="Calibri"/>
            <family val="2"/>
            <charset val="238"/>
          </rPr>
          <t>SZV_F:ElviEngedelySzam</t>
        </r>
      </text>
    </comment>
    <comment ref="F685" authorId="0" shapeId="0" xr:uid="{895FB82D-5D9D-4608-B22C-BB5663E3E928}">
      <text>
        <r>
          <rPr>
            <sz val="11"/>
            <rFont val="Calibri"/>
            <family val="2"/>
            <charset val="238"/>
          </rPr>
          <t>SZV_F:VKR_Kod</t>
        </r>
      </text>
    </comment>
    <comment ref="G685" authorId="0" shapeId="0" xr:uid="{9269B9DC-63FA-4E7E-9ED7-EEBEDEDEF753}">
      <text>
        <r>
          <rPr>
            <sz val="11"/>
            <rFont val="Calibri"/>
            <family val="2"/>
            <charset val="238"/>
          </rPr>
          <t>SZV_F:VKR_Nev</t>
        </r>
      </text>
    </comment>
    <comment ref="H685" authorId="0" shapeId="0" xr:uid="{4AE4D86C-5554-4369-B467-BDD46DEF2C95}">
      <text>
        <r>
          <rPr>
            <sz val="11"/>
            <rFont val="Calibri"/>
            <family val="2"/>
            <charset val="238"/>
          </rPr>
          <t>SZV_F:FeladatAzonosito</t>
        </r>
      </text>
    </comment>
    <comment ref="I685" authorId="0" shapeId="0" xr:uid="{6D6EF886-5082-4522-8FDA-A4572BCF2648}">
      <text>
        <r>
          <rPr>
            <sz val="11"/>
            <rFont val="Calibri"/>
            <family val="2"/>
            <charset val="238"/>
          </rPr>
          <t>SZV_F:EllatasiTerulet</t>
        </r>
      </text>
    </comment>
    <comment ref="J685" authorId="0" shapeId="0" xr:uid="{15D6289A-09D7-4FAC-AF91-2D575E44C574}">
      <text>
        <r>
          <rPr>
            <sz val="11"/>
            <rFont val="Calibri"/>
            <family val="2"/>
            <charset val="238"/>
          </rPr>
          <t>SZV_F:EllatasertFelelos</t>
        </r>
      </text>
    </comment>
    <comment ref="K685" authorId="0" shapeId="0" xr:uid="{677DD811-BF82-4E7E-9C11-25E43DADE021}">
      <text>
        <r>
          <rPr>
            <sz val="11"/>
            <rFont val="Calibri"/>
            <family val="2"/>
            <charset val="238"/>
          </rPr>
          <t>SZV_F:TervezettNettoKoltseg</t>
        </r>
      </text>
    </comment>
    <comment ref="L685" authorId="0" shapeId="0" xr:uid="{85250595-8860-48CD-8425-B6BA7B690E93}">
      <text>
        <r>
          <rPr>
            <sz val="11"/>
            <rFont val="Calibri"/>
            <family val="2"/>
            <charset val="238"/>
          </rPr>
          <t>SZV_F:IdotartamKezdes</t>
        </r>
      </text>
    </comment>
    <comment ref="M685" authorId="0" shapeId="0" xr:uid="{6C75E597-1B6C-4164-B04B-6A5F308DBF4E}">
      <text>
        <r>
          <rPr>
            <sz val="11"/>
            <rFont val="Calibri"/>
            <family val="2"/>
            <charset val="238"/>
          </rPr>
          <t>SZV_F:IdotartamBefejezes</t>
        </r>
      </text>
    </comment>
    <comment ref="N685" authorId="0" shapeId="0" xr:uid="{994FF5B8-A432-4FE3-AD60-B47D141DD4A3}">
      <text>
        <r>
          <rPr>
            <sz val="11"/>
            <rFont val="Calibri"/>
            <family val="2"/>
            <charset val="238"/>
          </rPr>
          <t>SZV_F:NettoKoltsegUtem1</t>
        </r>
      </text>
    </comment>
    <comment ref="O685" authorId="0" shapeId="0" xr:uid="{EF0DA8B7-030B-4304-B764-96E148028ED9}">
      <text>
        <r>
          <rPr>
            <sz val="11"/>
            <rFont val="Calibri"/>
            <family val="2"/>
            <charset val="238"/>
          </rPr>
          <t>SZV_F:NettoKoltsegUtem2</t>
        </r>
      </text>
    </comment>
    <comment ref="P685" authorId="0" shapeId="0" xr:uid="{F6634FE5-9055-4371-8D6A-7ECD861965E3}">
      <text>
        <r>
          <rPr>
            <sz val="11"/>
            <rFont val="Calibri"/>
            <family val="2"/>
            <charset val="238"/>
          </rPr>
          <t>SZV_F:EM_Melleklet2_KTG</t>
        </r>
      </text>
    </comment>
    <comment ref="R685" authorId="0" shapeId="0" xr:uid="{2B38159B-7ED6-490A-B0FD-EB8A79969E5E}">
      <text>
        <r>
          <rPr>
            <sz val="11"/>
            <rFont val="Calibri"/>
            <family val="2"/>
            <charset val="238"/>
          </rPr>
          <t>SZV_F:HDUtem1</t>
        </r>
      </text>
    </comment>
    <comment ref="S685" authorId="0" shapeId="0" xr:uid="{BCF78CDB-4198-463D-8A2C-2B04CA06FBCA}">
      <text>
        <r>
          <rPr>
            <sz val="11"/>
            <rFont val="Calibri"/>
            <family val="2"/>
            <charset val="238"/>
          </rPr>
          <t>SZV_F:ECSUtem1</t>
        </r>
      </text>
    </comment>
    <comment ref="T685" authorId="0" shapeId="0" xr:uid="{B64EE6D9-65DF-43AB-A660-B7C5C8B98088}">
      <text>
        <r>
          <rPr>
            <sz val="11"/>
            <rFont val="Calibri"/>
            <family val="2"/>
            <charset val="238"/>
          </rPr>
          <t>SZV_F:KFHUtem1</t>
        </r>
      </text>
    </comment>
    <comment ref="U685" authorId="0" shapeId="0" xr:uid="{4E15A058-ACCC-45FB-B3F7-45050DB766F5}">
      <text>
        <r>
          <rPr>
            <sz val="11"/>
            <rFont val="Calibri"/>
            <family val="2"/>
            <charset val="238"/>
          </rPr>
          <t>SZV_F:Egyeb_SajatUtem1</t>
        </r>
      </text>
    </comment>
    <comment ref="V685" authorId="0" shapeId="0" xr:uid="{706AEC20-002E-4021-994A-52EEAB08DE4C}">
      <text>
        <r>
          <rPr>
            <sz val="11"/>
            <rFont val="Calibri"/>
            <family val="2"/>
            <charset val="238"/>
          </rPr>
          <t>SZV_F:DijUtem1</t>
        </r>
      </text>
    </comment>
    <comment ref="W685" authorId="0" shapeId="0" xr:uid="{9B30D0B2-3886-4565-BF2E-65631746E277}">
      <text>
        <r>
          <rPr>
            <sz val="11"/>
            <rFont val="Calibri"/>
            <family val="2"/>
            <charset val="238"/>
          </rPr>
          <t>SZV_F:EM_Melleklet1_Utem1</t>
        </r>
      </text>
    </comment>
    <comment ref="X685" authorId="0" shapeId="0" xr:uid="{D737D424-0440-4678-BE66-D190D6126D30}">
      <text>
        <r>
          <rPr>
            <sz val="11"/>
            <rFont val="Calibri"/>
            <family val="2"/>
            <charset val="238"/>
          </rPr>
          <t>SZV_F:EgyebAllamiUtem1</t>
        </r>
      </text>
    </comment>
    <comment ref="Y685" authorId="0" shapeId="0" xr:uid="{D35E44C8-7A37-4D52-9418-13EB3D2331D3}">
      <text>
        <r>
          <rPr>
            <sz val="11"/>
            <rFont val="Calibri"/>
            <family val="2"/>
            <charset val="238"/>
          </rPr>
          <t>SZV_F:OnkormanyzatiUtem1</t>
        </r>
      </text>
    </comment>
    <comment ref="Z685" authorId="0" shapeId="0" xr:uid="{B9EDC91D-C37C-457D-8B0A-1046941C6320}">
      <text>
        <r>
          <rPr>
            <sz val="11"/>
            <rFont val="Calibri"/>
            <family val="2"/>
            <charset val="238"/>
          </rPr>
          <t>SZV_F:EUUtem1</t>
        </r>
      </text>
    </comment>
    <comment ref="AA685" authorId="0" shapeId="0" xr:uid="{899131F3-48E6-432A-AAFD-E10AEBE60E9F}">
      <text>
        <r>
          <rPr>
            <sz val="11"/>
            <rFont val="Calibri"/>
            <family val="2"/>
            <charset val="238"/>
          </rPr>
          <t>SZV_F:EgyebUtem1</t>
        </r>
      </text>
    </comment>
    <comment ref="AB685" authorId="0" shapeId="0" xr:uid="{92DE9292-D308-4A91-9CE8-73AA8CE07E70}">
      <text>
        <r>
          <rPr>
            <sz val="11"/>
            <rFont val="Calibri"/>
            <family val="2"/>
            <charset val="238"/>
          </rPr>
          <t>SZV_F:HitelKotvenyUtem1</t>
        </r>
      </text>
    </comment>
    <comment ref="AC685" authorId="0" shapeId="0" xr:uid="{03E672D3-E6A3-458E-AE1F-414FFF30891F}">
      <text>
        <r>
          <rPr>
            <sz val="11"/>
            <rFont val="Calibri"/>
            <family val="2"/>
            <charset val="238"/>
          </rPr>
          <t>SZV_F:OsszesenUtem1</t>
        </r>
      </text>
    </comment>
    <comment ref="AF685" authorId="0" shapeId="0" xr:uid="{15FD421A-C439-4515-92F2-0EDC3D234F13}">
      <text>
        <r>
          <rPr>
            <sz val="11"/>
            <rFont val="Calibri"/>
            <family val="2"/>
            <charset val="238"/>
          </rPr>
          <t>SZV_F:HDUtem2</t>
        </r>
      </text>
    </comment>
    <comment ref="AG685" authorId="0" shapeId="0" xr:uid="{6C94D7D8-C3EB-43DD-8383-8E8A7ACF6B9D}">
      <text>
        <r>
          <rPr>
            <sz val="11"/>
            <rFont val="Calibri"/>
            <family val="2"/>
            <charset val="238"/>
          </rPr>
          <t>SZV_F:ECSUtem2</t>
        </r>
      </text>
    </comment>
    <comment ref="AH685" authorId="0" shapeId="0" xr:uid="{291DC6DF-F792-40C1-A09C-1FA1B2B5439D}">
      <text>
        <r>
          <rPr>
            <sz val="11"/>
            <rFont val="Calibri"/>
            <family val="2"/>
            <charset val="238"/>
          </rPr>
          <t>SZV_F:KFHUtem2</t>
        </r>
      </text>
    </comment>
    <comment ref="AI685" authorId="0" shapeId="0" xr:uid="{DBB3E69F-2218-4A6B-BBCC-EFB8D1B8AE7A}">
      <text>
        <r>
          <rPr>
            <sz val="11"/>
            <rFont val="Calibri"/>
            <family val="2"/>
            <charset val="238"/>
          </rPr>
          <t>SZV_F:Egyeb_SajatUtem2</t>
        </r>
      </text>
    </comment>
    <comment ref="AJ685" authorId="0" shapeId="0" xr:uid="{F08CC7E9-663E-4BC0-AE02-379739762319}">
      <text>
        <r>
          <rPr>
            <sz val="11"/>
            <rFont val="Calibri"/>
            <family val="2"/>
            <charset val="238"/>
          </rPr>
          <t>SZV_F:DijUtem2</t>
        </r>
      </text>
    </comment>
    <comment ref="AK685" authorId="0" shapeId="0" xr:uid="{DAC3494E-73EC-4F7E-9F4A-AFCBF3C6FD07}">
      <text>
        <r>
          <rPr>
            <sz val="11"/>
            <rFont val="Calibri"/>
            <family val="2"/>
            <charset val="238"/>
          </rPr>
          <t>SZV_F:EM_Melleklet1_Utem2</t>
        </r>
      </text>
    </comment>
    <comment ref="AL685" authorId="0" shapeId="0" xr:uid="{E44CD88C-4FF8-4195-A598-F0769D53BACC}">
      <text>
        <r>
          <rPr>
            <sz val="11"/>
            <rFont val="Calibri"/>
            <family val="2"/>
            <charset val="238"/>
          </rPr>
          <t>SZV_F:EgyebAllamiUtem2</t>
        </r>
      </text>
    </comment>
    <comment ref="AM685" authorId="0" shapeId="0" xr:uid="{6B59D688-AA3A-4CC6-A74E-705E89CCF9D0}">
      <text>
        <r>
          <rPr>
            <sz val="11"/>
            <rFont val="Calibri"/>
            <family val="2"/>
            <charset val="238"/>
          </rPr>
          <t>SZV_F:OnkormanyzatiUtem2</t>
        </r>
      </text>
    </comment>
    <comment ref="AN685" authorId="0" shapeId="0" xr:uid="{1A91A70A-78E8-403C-9204-91F2F573D184}">
      <text>
        <r>
          <rPr>
            <sz val="11"/>
            <rFont val="Calibri"/>
            <family val="2"/>
            <charset val="238"/>
          </rPr>
          <t>SZV_F:EUUtem2</t>
        </r>
      </text>
    </comment>
    <comment ref="AO685" authorId="0" shapeId="0" xr:uid="{85EB3DAB-B77E-4233-AA64-2433A67760E8}">
      <text>
        <r>
          <rPr>
            <sz val="11"/>
            <rFont val="Calibri"/>
            <family val="2"/>
            <charset val="238"/>
          </rPr>
          <t>SZV_F:EgyebUtem2</t>
        </r>
      </text>
    </comment>
    <comment ref="AP685" authorId="0" shapeId="0" xr:uid="{C19AF9C7-D5F1-4058-88B1-6AE490744E04}">
      <text>
        <r>
          <rPr>
            <sz val="11"/>
            <rFont val="Calibri"/>
            <family val="2"/>
            <charset val="238"/>
          </rPr>
          <t>SZV_F:HitelKotvenyUtem2</t>
        </r>
      </text>
    </comment>
    <comment ref="AQ685" authorId="0" shapeId="0" xr:uid="{A617F0BE-6D73-4B5D-9968-1BCDFD199941}">
      <text>
        <r>
          <rPr>
            <sz val="11"/>
            <rFont val="Calibri"/>
            <family val="2"/>
            <charset val="238"/>
          </rPr>
          <t>SZV_F:OsszesenUtem2</t>
        </r>
      </text>
    </comment>
    <comment ref="AR685" authorId="0" shapeId="0" xr:uid="{237AF4B3-9357-4A27-B851-EF1BDAEA6373}">
      <text>
        <r>
          <rPr>
            <sz val="11"/>
            <rFont val="Calibri"/>
            <family val="2"/>
            <charset val="238"/>
          </rPr>
          <t>SZV_F:ForrashianyUtem2</t>
        </r>
      </text>
    </comment>
    <comment ref="AU685" authorId="0" shapeId="0" xr:uid="{0A13ACD9-C8FB-425A-A13F-D3DAB0AD22FF}">
      <text>
        <r>
          <rPr>
            <sz val="11"/>
            <rFont val="Calibri"/>
            <family val="2"/>
            <charset val="238"/>
          </rPr>
          <t>SZV_F:Indokolas</t>
        </r>
      </text>
    </comment>
    <comment ref="AV685" authorId="0" shapeId="0" xr:uid="{2943D394-AE2D-45FC-B600-75DBEDDAAF61}">
      <text>
        <r>
          <rPr>
            <sz val="11"/>
            <rFont val="Calibri"/>
            <family val="2"/>
            <charset val="238"/>
          </rPr>
          <t>SZV_F:Megjegyzes</t>
        </r>
      </text>
    </comment>
    <comment ref="AW685" authorId="0" shapeId="0" xr:uid="{8A5A6BEC-DC95-4FDC-9B7E-5A5376F1B2CB}">
      <text>
        <r>
          <rPr>
            <sz val="11"/>
            <rFont val="Calibri"/>
            <family val="2"/>
            <charset val="238"/>
          </rPr>
          <t>SZV_F:FeladatSorszam</t>
        </r>
      </text>
    </comment>
    <comment ref="AY685" authorId="0" shapeId="0" xr:uid="{3A8DA41D-838D-46B5-A118-903C2892AD92}">
      <text>
        <r>
          <rPr>
            <sz val="11"/>
            <rFont val="Calibri"/>
            <family val="2"/>
            <charset val="238"/>
          </rPr>
          <t>SZV_F:ISA</t>
        </r>
      </text>
    </comment>
    <comment ref="B686" authorId="0" shapeId="0" xr:uid="{9C94A6F8-764F-4EE3-9353-01EF71A50049}">
      <text>
        <r>
          <rPr>
            <sz val="11"/>
            <rFont val="Calibri"/>
            <family val="2"/>
            <charset val="238"/>
          </rPr>
          <t>SZV_F:FontossagiSorrent</t>
        </r>
      </text>
    </comment>
    <comment ref="C686" authorId="0" shapeId="0" xr:uid="{F6767A25-2816-47C7-97F7-28345FCDF0B9}">
      <text>
        <r>
          <rPr>
            <sz val="11"/>
            <rFont val="Calibri"/>
            <family val="2"/>
            <charset val="238"/>
          </rPr>
          <t>SZV_F:FeladatKategoria</t>
        </r>
      </text>
    </comment>
    <comment ref="D686" authorId="0" shapeId="0" xr:uid="{CA07384E-6786-4A2F-B707-9A98536A286D}">
      <text>
        <r>
          <rPr>
            <sz val="11"/>
            <rFont val="Calibri"/>
            <family val="2"/>
            <charset val="238"/>
          </rPr>
          <t>SZV_F:FeladatMegnevezes</t>
        </r>
      </text>
    </comment>
    <comment ref="E686" authorId="0" shapeId="0" xr:uid="{92D10F7C-8EAE-40E2-A711-F3A7B87BBCC3}">
      <text>
        <r>
          <rPr>
            <sz val="11"/>
            <rFont val="Calibri"/>
            <family val="2"/>
            <charset val="238"/>
          </rPr>
          <t>SZV_F:ElviEngedelySzam</t>
        </r>
      </text>
    </comment>
    <comment ref="F686" authorId="0" shapeId="0" xr:uid="{84E85D30-D3BE-4556-B821-711FD24FD629}">
      <text>
        <r>
          <rPr>
            <sz val="11"/>
            <rFont val="Calibri"/>
            <family val="2"/>
            <charset val="238"/>
          </rPr>
          <t>SZV_F:VKR_Kod</t>
        </r>
      </text>
    </comment>
    <comment ref="G686" authorId="0" shapeId="0" xr:uid="{8ED8194E-A15F-490A-ABB5-F71F8EA11281}">
      <text>
        <r>
          <rPr>
            <sz val="11"/>
            <rFont val="Calibri"/>
            <family val="2"/>
            <charset val="238"/>
          </rPr>
          <t>SZV_F:VKR_Nev</t>
        </r>
      </text>
    </comment>
    <comment ref="H686" authorId="0" shapeId="0" xr:uid="{4D83D80A-0480-4E64-A97E-1D9B5B91E2E2}">
      <text>
        <r>
          <rPr>
            <sz val="11"/>
            <rFont val="Calibri"/>
            <family val="2"/>
            <charset val="238"/>
          </rPr>
          <t>SZV_F:FeladatAzonosito</t>
        </r>
      </text>
    </comment>
    <comment ref="I686" authorId="0" shapeId="0" xr:uid="{06E9A3E5-91B6-40B1-A9E1-66957B4FD6EC}">
      <text>
        <r>
          <rPr>
            <sz val="11"/>
            <rFont val="Calibri"/>
            <family val="2"/>
            <charset val="238"/>
          </rPr>
          <t>SZV_F:EllatasiTerulet</t>
        </r>
      </text>
    </comment>
    <comment ref="J686" authorId="0" shapeId="0" xr:uid="{895A77DC-A0E0-4D30-B9E6-045849138D78}">
      <text>
        <r>
          <rPr>
            <sz val="11"/>
            <rFont val="Calibri"/>
            <family val="2"/>
            <charset val="238"/>
          </rPr>
          <t>SZV_F:EllatasertFelelos</t>
        </r>
      </text>
    </comment>
    <comment ref="K686" authorId="0" shapeId="0" xr:uid="{F4F6AA25-00A2-4CF5-A0E3-B32A0C48B7E1}">
      <text>
        <r>
          <rPr>
            <sz val="11"/>
            <rFont val="Calibri"/>
            <family val="2"/>
            <charset val="238"/>
          </rPr>
          <t>SZV_F:TervezettNettoKoltseg</t>
        </r>
      </text>
    </comment>
    <comment ref="L686" authorId="0" shapeId="0" xr:uid="{E6A17B3B-25D3-4B89-BEAE-28EE63ABD8B4}">
      <text>
        <r>
          <rPr>
            <sz val="11"/>
            <rFont val="Calibri"/>
            <family val="2"/>
            <charset val="238"/>
          </rPr>
          <t>SZV_F:IdotartamKezdes</t>
        </r>
      </text>
    </comment>
    <comment ref="M686" authorId="0" shapeId="0" xr:uid="{DACB20B3-4B5B-44AF-A87A-FA217E8BEC55}">
      <text>
        <r>
          <rPr>
            <sz val="11"/>
            <rFont val="Calibri"/>
            <family val="2"/>
            <charset val="238"/>
          </rPr>
          <t>SZV_F:IdotartamBefejezes</t>
        </r>
      </text>
    </comment>
    <comment ref="N686" authorId="0" shapeId="0" xr:uid="{13A69B36-E37D-4CE2-ABE6-3472BB24A608}">
      <text>
        <r>
          <rPr>
            <sz val="11"/>
            <rFont val="Calibri"/>
            <family val="2"/>
            <charset val="238"/>
          </rPr>
          <t>SZV_F:NettoKoltsegUtem1</t>
        </r>
      </text>
    </comment>
    <comment ref="O686" authorId="0" shapeId="0" xr:uid="{B39A741A-8C28-48D1-A774-DFCE2DF58F08}">
      <text>
        <r>
          <rPr>
            <sz val="11"/>
            <rFont val="Calibri"/>
            <family val="2"/>
            <charset val="238"/>
          </rPr>
          <t>SZV_F:NettoKoltsegUtem2</t>
        </r>
      </text>
    </comment>
    <comment ref="P686" authorId="0" shapeId="0" xr:uid="{72C7F582-4435-4EEB-AF02-2973EA8F805F}">
      <text>
        <r>
          <rPr>
            <sz val="11"/>
            <rFont val="Calibri"/>
            <family val="2"/>
            <charset val="238"/>
          </rPr>
          <t>SZV_F:EM_Melleklet2_KTG</t>
        </r>
      </text>
    </comment>
    <comment ref="R686" authorId="0" shapeId="0" xr:uid="{077FC267-585E-4EA2-91B7-64895D2E7DFA}">
      <text>
        <r>
          <rPr>
            <sz val="11"/>
            <rFont val="Calibri"/>
            <family val="2"/>
            <charset val="238"/>
          </rPr>
          <t>SZV_F:HDUtem1</t>
        </r>
      </text>
    </comment>
    <comment ref="S686" authorId="0" shapeId="0" xr:uid="{1F4448E7-AD99-447F-90AF-DB21EF9392A4}">
      <text>
        <r>
          <rPr>
            <sz val="11"/>
            <rFont val="Calibri"/>
            <family val="2"/>
            <charset val="238"/>
          </rPr>
          <t>SZV_F:ECSUtem1</t>
        </r>
      </text>
    </comment>
    <comment ref="T686" authorId="0" shapeId="0" xr:uid="{9DC3AB99-C1AF-42C9-A41E-865F8CCF1EC6}">
      <text>
        <r>
          <rPr>
            <sz val="11"/>
            <rFont val="Calibri"/>
            <family val="2"/>
            <charset val="238"/>
          </rPr>
          <t>SZV_F:KFHUtem1</t>
        </r>
      </text>
    </comment>
    <comment ref="U686" authorId="0" shapeId="0" xr:uid="{A2275BF1-BD7D-4513-B3D9-2FE196A25658}">
      <text>
        <r>
          <rPr>
            <sz val="11"/>
            <rFont val="Calibri"/>
            <family val="2"/>
            <charset val="238"/>
          </rPr>
          <t>SZV_F:Egyeb_SajatUtem1</t>
        </r>
      </text>
    </comment>
    <comment ref="V686" authorId="0" shapeId="0" xr:uid="{8D632A26-BD5B-4608-8B7F-8A1A1676279A}">
      <text>
        <r>
          <rPr>
            <sz val="11"/>
            <rFont val="Calibri"/>
            <family val="2"/>
            <charset val="238"/>
          </rPr>
          <t>SZV_F:DijUtem1</t>
        </r>
      </text>
    </comment>
    <comment ref="W686" authorId="0" shapeId="0" xr:uid="{B47230DC-F2A3-424D-B9A0-302CBB7C7A83}">
      <text>
        <r>
          <rPr>
            <sz val="11"/>
            <rFont val="Calibri"/>
            <family val="2"/>
            <charset val="238"/>
          </rPr>
          <t>SZV_F:EM_Melleklet1_Utem1</t>
        </r>
      </text>
    </comment>
    <comment ref="X686" authorId="0" shapeId="0" xr:uid="{07792D15-12AC-486F-9179-16067AEB37B1}">
      <text>
        <r>
          <rPr>
            <sz val="11"/>
            <rFont val="Calibri"/>
            <family val="2"/>
            <charset val="238"/>
          </rPr>
          <t>SZV_F:EgyebAllamiUtem1</t>
        </r>
      </text>
    </comment>
    <comment ref="Y686" authorId="0" shapeId="0" xr:uid="{1AF82CC7-E91B-4678-B45C-4A4C5522AD36}">
      <text>
        <r>
          <rPr>
            <sz val="11"/>
            <rFont val="Calibri"/>
            <family val="2"/>
            <charset val="238"/>
          </rPr>
          <t>SZV_F:OnkormanyzatiUtem1</t>
        </r>
      </text>
    </comment>
    <comment ref="Z686" authorId="0" shapeId="0" xr:uid="{07CAADCF-34D9-45A0-9F76-D1619BD6D82D}">
      <text>
        <r>
          <rPr>
            <sz val="11"/>
            <rFont val="Calibri"/>
            <family val="2"/>
            <charset val="238"/>
          </rPr>
          <t>SZV_F:EUUtem1</t>
        </r>
      </text>
    </comment>
    <comment ref="AA686" authorId="0" shapeId="0" xr:uid="{0E19BB94-D399-4FE4-825B-946C0D561557}">
      <text>
        <r>
          <rPr>
            <sz val="11"/>
            <rFont val="Calibri"/>
            <family val="2"/>
            <charset val="238"/>
          </rPr>
          <t>SZV_F:EgyebUtem1</t>
        </r>
      </text>
    </comment>
    <comment ref="AB686" authorId="0" shapeId="0" xr:uid="{161BFE00-05F3-4F99-9DCE-944D82A7D927}">
      <text>
        <r>
          <rPr>
            <sz val="11"/>
            <rFont val="Calibri"/>
            <family val="2"/>
            <charset val="238"/>
          </rPr>
          <t>SZV_F:HitelKotvenyUtem1</t>
        </r>
      </text>
    </comment>
    <comment ref="AC686" authorId="0" shapeId="0" xr:uid="{73C27A12-2168-480A-9968-5F3488DCB7EB}">
      <text>
        <r>
          <rPr>
            <sz val="11"/>
            <rFont val="Calibri"/>
            <family val="2"/>
            <charset val="238"/>
          </rPr>
          <t>SZV_F:OsszesenUtem1</t>
        </r>
      </text>
    </comment>
    <comment ref="AF686" authorId="0" shapeId="0" xr:uid="{42E3CC84-E5F2-4764-B74A-96DB008AB45C}">
      <text>
        <r>
          <rPr>
            <sz val="11"/>
            <rFont val="Calibri"/>
            <family val="2"/>
            <charset val="238"/>
          </rPr>
          <t>SZV_F:HDUtem2</t>
        </r>
      </text>
    </comment>
    <comment ref="AG686" authorId="0" shapeId="0" xr:uid="{D94DCB0A-14C9-4674-8C8F-07FEA90105CC}">
      <text>
        <r>
          <rPr>
            <sz val="11"/>
            <rFont val="Calibri"/>
            <family val="2"/>
            <charset val="238"/>
          </rPr>
          <t>SZV_F:ECSUtem2</t>
        </r>
      </text>
    </comment>
    <comment ref="AH686" authorId="0" shapeId="0" xr:uid="{F63D903D-CC3C-4C2D-B74D-77FB9DBBC3FC}">
      <text>
        <r>
          <rPr>
            <sz val="11"/>
            <rFont val="Calibri"/>
            <family val="2"/>
            <charset val="238"/>
          </rPr>
          <t>SZV_F:KFHUtem2</t>
        </r>
      </text>
    </comment>
    <comment ref="AI686" authorId="0" shapeId="0" xr:uid="{07C34ECB-170C-495C-8A62-0661160D3430}">
      <text>
        <r>
          <rPr>
            <sz val="11"/>
            <rFont val="Calibri"/>
            <family val="2"/>
            <charset val="238"/>
          </rPr>
          <t>SZV_F:Egyeb_SajatUtem2</t>
        </r>
      </text>
    </comment>
    <comment ref="AJ686" authorId="0" shapeId="0" xr:uid="{44F7AD5D-CF3C-4864-8E7F-6332E5502C1D}">
      <text>
        <r>
          <rPr>
            <sz val="11"/>
            <rFont val="Calibri"/>
            <family val="2"/>
            <charset val="238"/>
          </rPr>
          <t>SZV_F:DijUtem2</t>
        </r>
      </text>
    </comment>
    <comment ref="AK686" authorId="0" shapeId="0" xr:uid="{44E821B7-0277-46EB-A3A1-EDA47DEAFD94}">
      <text>
        <r>
          <rPr>
            <sz val="11"/>
            <rFont val="Calibri"/>
            <family val="2"/>
            <charset val="238"/>
          </rPr>
          <t>SZV_F:EM_Melleklet1_Utem2</t>
        </r>
      </text>
    </comment>
    <comment ref="AL686" authorId="0" shapeId="0" xr:uid="{22E44EB9-4A62-4FEE-80AB-D52A89F0A29B}">
      <text>
        <r>
          <rPr>
            <sz val="11"/>
            <rFont val="Calibri"/>
            <family val="2"/>
            <charset val="238"/>
          </rPr>
          <t>SZV_F:EgyebAllamiUtem2</t>
        </r>
      </text>
    </comment>
    <comment ref="AM686" authorId="0" shapeId="0" xr:uid="{8EFAB600-4AA3-42C8-BAD6-C103DEFA71DC}">
      <text>
        <r>
          <rPr>
            <sz val="11"/>
            <rFont val="Calibri"/>
            <family val="2"/>
            <charset val="238"/>
          </rPr>
          <t>SZV_F:OnkormanyzatiUtem2</t>
        </r>
      </text>
    </comment>
    <comment ref="AN686" authorId="0" shapeId="0" xr:uid="{3D47D2BB-7509-45AA-A5AC-B534094B5B83}">
      <text>
        <r>
          <rPr>
            <sz val="11"/>
            <rFont val="Calibri"/>
            <family val="2"/>
            <charset val="238"/>
          </rPr>
          <t>SZV_F:EUUtem2</t>
        </r>
      </text>
    </comment>
    <comment ref="AO686" authorId="0" shapeId="0" xr:uid="{A8B91EA2-178D-4CB4-9354-9DDC1BB144DC}">
      <text>
        <r>
          <rPr>
            <sz val="11"/>
            <rFont val="Calibri"/>
            <family val="2"/>
            <charset val="238"/>
          </rPr>
          <t>SZV_F:EgyebUtem2</t>
        </r>
      </text>
    </comment>
    <comment ref="AP686" authorId="0" shapeId="0" xr:uid="{A1447D32-5A68-4C49-8C11-A665B6624448}">
      <text>
        <r>
          <rPr>
            <sz val="11"/>
            <rFont val="Calibri"/>
            <family val="2"/>
            <charset val="238"/>
          </rPr>
          <t>SZV_F:HitelKotvenyUtem2</t>
        </r>
      </text>
    </comment>
    <comment ref="AQ686" authorId="0" shapeId="0" xr:uid="{AAF7EBAE-519D-4906-9BDB-D1228321800C}">
      <text>
        <r>
          <rPr>
            <sz val="11"/>
            <rFont val="Calibri"/>
            <family val="2"/>
            <charset val="238"/>
          </rPr>
          <t>SZV_F:OsszesenUtem2</t>
        </r>
      </text>
    </comment>
    <comment ref="AR686" authorId="0" shapeId="0" xr:uid="{8BE09F3B-4D0C-4195-86E2-87DC910ED785}">
      <text>
        <r>
          <rPr>
            <sz val="11"/>
            <rFont val="Calibri"/>
            <family val="2"/>
            <charset val="238"/>
          </rPr>
          <t>SZV_F:ForrashianyUtem2</t>
        </r>
      </text>
    </comment>
    <comment ref="AU686" authorId="0" shapeId="0" xr:uid="{87E96D2B-8551-455C-9D35-27A4E97AA8F6}">
      <text>
        <r>
          <rPr>
            <sz val="11"/>
            <rFont val="Calibri"/>
            <family val="2"/>
            <charset val="238"/>
          </rPr>
          <t>SZV_F:Indokolas</t>
        </r>
      </text>
    </comment>
    <comment ref="AV686" authorId="0" shapeId="0" xr:uid="{18ECA333-F331-40CD-9DAA-487ABC463B43}">
      <text>
        <r>
          <rPr>
            <sz val="11"/>
            <rFont val="Calibri"/>
            <family val="2"/>
            <charset val="238"/>
          </rPr>
          <t>SZV_F:Megjegyzes</t>
        </r>
      </text>
    </comment>
    <comment ref="AW686" authorId="0" shapeId="0" xr:uid="{74F1EF59-99CD-4F3A-9A5F-C53CA6ACC5D9}">
      <text>
        <r>
          <rPr>
            <sz val="11"/>
            <rFont val="Calibri"/>
            <family val="2"/>
            <charset val="238"/>
          </rPr>
          <t>SZV_F:FeladatSorszam</t>
        </r>
      </text>
    </comment>
    <comment ref="AY686" authorId="0" shapeId="0" xr:uid="{D826E63F-A465-4DAB-9E1C-175BED4D3D20}">
      <text>
        <r>
          <rPr>
            <sz val="11"/>
            <rFont val="Calibri"/>
            <family val="2"/>
            <charset val="238"/>
          </rPr>
          <t>SZV_F:ISA</t>
        </r>
      </text>
    </comment>
    <comment ref="B687" authorId="0" shapeId="0" xr:uid="{71AB7F7F-5F2F-4132-BA9C-AD08138CF3DE}">
      <text>
        <r>
          <rPr>
            <sz val="11"/>
            <rFont val="Calibri"/>
            <family val="2"/>
            <charset val="238"/>
          </rPr>
          <t>SZV_F:FontossagiSorrent</t>
        </r>
      </text>
    </comment>
    <comment ref="C687" authorId="0" shapeId="0" xr:uid="{2AF42491-E369-4E61-A8E5-7C72AC673782}">
      <text>
        <r>
          <rPr>
            <sz val="11"/>
            <rFont val="Calibri"/>
            <family val="2"/>
            <charset val="238"/>
          </rPr>
          <t>SZV_F:FeladatKategoria</t>
        </r>
      </text>
    </comment>
    <comment ref="D687" authorId="0" shapeId="0" xr:uid="{FA8F63FD-FC5A-42A4-9159-0657FB49C617}">
      <text>
        <r>
          <rPr>
            <sz val="11"/>
            <rFont val="Calibri"/>
            <family val="2"/>
            <charset val="238"/>
          </rPr>
          <t>SZV_F:FeladatMegnevezes</t>
        </r>
      </text>
    </comment>
    <comment ref="E687" authorId="0" shapeId="0" xr:uid="{EF5FAE0D-65B2-4772-837A-C668BE68DFA0}">
      <text>
        <r>
          <rPr>
            <sz val="11"/>
            <rFont val="Calibri"/>
            <family val="2"/>
            <charset val="238"/>
          </rPr>
          <t>SZV_F:ElviEngedelySzam</t>
        </r>
      </text>
    </comment>
    <comment ref="F687" authorId="0" shapeId="0" xr:uid="{52BDFD7D-6E2E-42D8-9C69-8A1672EDA586}">
      <text>
        <r>
          <rPr>
            <sz val="11"/>
            <rFont val="Calibri"/>
            <family val="2"/>
            <charset val="238"/>
          </rPr>
          <t>SZV_F:VKR_Kod</t>
        </r>
      </text>
    </comment>
    <comment ref="G687" authorId="0" shapeId="0" xr:uid="{93E91B95-55E6-4753-A710-52230A049D22}">
      <text>
        <r>
          <rPr>
            <sz val="11"/>
            <rFont val="Calibri"/>
            <family val="2"/>
            <charset val="238"/>
          </rPr>
          <t>SZV_F:VKR_Nev</t>
        </r>
      </text>
    </comment>
    <comment ref="H687" authorId="0" shapeId="0" xr:uid="{57106268-53A6-4E8E-918F-5687B0933D95}">
      <text>
        <r>
          <rPr>
            <sz val="11"/>
            <rFont val="Calibri"/>
            <family val="2"/>
            <charset val="238"/>
          </rPr>
          <t>SZV_F:FeladatAzonosito</t>
        </r>
      </text>
    </comment>
    <comment ref="I687" authorId="0" shapeId="0" xr:uid="{A06C1878-EA3E-454E-BAC3-8C24A87E3834}">
      <text>
        <r>
          <rPr>
            <sz val="11"/>
            <rFont val="Calibri"/>
            <family val="2"/>
            <charset val="238"/>
          </rPr>
          <t>SZV_F:EllatasiTerulet</t>
        </r>
      </text>
    </comment>
    <comment ref="J687" authorId="0" shapeId="0" xr:uid="{7067857D-DA24-45CB-A4B3-30D6C7DCF3A0}">
      <text>
        <r>
          <rPr>
            <sz val="11"/>
            <rFont val="Calibri"/>
            <family val="2"/>
            <charset val="238"/>
          </rPr>
          <t>SZV_F:EllatasertFelelos</t>
        </r>
      </text>
    </comment>
    <comment ref="K687" authorId="0" shapeId="0" xr:uid="{4D689351-EE68-4DF6-9CB0-BDB772BF2699}">
      <text>
        <r>
          <rPr>
            <sz val="11"/>
            <rFont val="Calibri"/>
            <family val="2"/>
            <charset val="238"/>
          </rPr>
          <t>SZV_F:TervezettNettoKoltseg</t>
        </r>
      </text>
    </comment>
    <comment ref="L687" authorId="0" shapeId="0" xr:uid="{05F5A623-2EBE-40ED-8DFF-74EDB6C01472}">
      <text>
        <r>
          <rPr>
            <sz val="11"/>
            <rFont val="Calibri"/>
            <family val="2"/>
            <charset val="238"/>
          </rPr>
          <t>SZV_F:IdotartamKezdes</t>
        </r>
      </text>
    </comment>
    <comment ref="M687" authorId="0" shapeId="0" xr:uid="{9F174941-127D-40FF-B74F-219B39742F93}">
      <text>
        <r>
          <rPr>
            <sz val="11"/>
            <rFont val="Calibri"/>
            <family val="2"/>
            <charset val="238"/>
          </rPr>
          <t>SZV_F:IdotartamBefejezes</t>
        </r>
      </text>
    </comment>
    <comment ref="N687" authorId="0" shapeId="0" xr:uid="{23AF8D95-A30F-4890-8C72-D913B4C6FD3F}">
      <text>
        <r>
          <rPr>
            <sz val="11"/>
            <rFont val="Calibri"/>
            <family val="2"/>
            <charset val="238"/>
          </rPr>
          <t>SZV_F:NettoKoltsegUtem1</t>
        </r>
      </text>
    </comment>
    <comment ref="O687" authorId="0" shapeId="0" xr:uid="{9CC41FA7-92BD-4B15-8AC2-8EC7987F3CFD}">
      <text>
        <r>
          <rPr>
            <sz val="11"/>
            <rFont val="Calibri"/>
            <family val="2"/>
            <charset val="238"/>
          </rPr>
          <t>SZV_F:NettoKoltsegUtem2</t>
        </r>
      </text>
    </comment>
    <comment ref="P687" authorId="0" shapeId="0" xr:uid="{2A6B4BD8-8D06-42BC-B188-9A2A6325FBF0}">
      <text>
        <r>
          <rPr>
            <sz val="11"/>
            <rFont val="Calibri"/>
            <family val="2"/>
            <charset val="238"/>
          </rPr>
          <t>SZV_F:EM_Melleklet2_KTG</t>
        </r>
      </text>
    </comment>
    <comment ref="R687" authorId="0" shapeId="0" xr:uid="{7895DEAD-15E0-4B61-819D-ADF92CAB6051}">
      <text>
        <r>
          <rPr>
            <sz val="11"/>
            <rFont val="Calibri"/>
            <family val="2"/>
            <charset val="238"/>
          </rPr>
          <t>SZV_F:HDUtem1</t>
        </r>
      </text>
    </comment>
    <comment ref="S687" authorId="0" shapeId="0" xr:uid="{BC73B601-A9C0-475B-BD59-FB356C7E6D56}">
      <text>
        <r>
          <rPr>
            <sz val="11"/>
            <rFont val="Calibri"/>
            <family val="2"/>
            <charset val="238"/>
          </rPr>
          <t>SZV_F:ECSUtem1</t>
        </r>
      </text>
    </comment>
    <comment ref="T687" authorId="0" shapeId="0" xr:uid="{E1C8C36F-58B2-476D-902D-F7762B9FA4FA}">
      <text>
        <r>
          <rPr>
            <sz val="11"/>
            <rFont val="Calibri"/>
            <family val="2"/>
            <charset val="238"/>
          </rPr>
          <t>SZV_F:KFHUtem1</t>
        </r>
      </text>
    </comment>
    <comment ref="U687" authorId="0" shapeId="0" xr:uid="{53B6E293-4221-4DFE-AC41-21EC037D0596}">
      <text>
        <r>
          <rPr>
            <sz val="11"/>
            <rFont val="Calibri"/>
            <family val="2"/>
            <charset val="238"/>
          </rPr>
          <t>SZV_F:Egyeb_SajatUtem1</t>
        </r>
      </text>
    </comment>
    <comment ref="V687" authorId="0" shapeId="0" xr:uid="{CFFE8E93-0218-4775-A48E-BBC5C559B423}">
      <text>
        <r>
          <rPr>
            <sz val="11"/>
            <rFont val="Calibri"/>
            <family val="2"/>
            <charset val="238"/>
          </rPr>
          <t>SZV_F:DijUtem1</t>
        </r>
      </text>
    </comment>
    <comment ref="W687" authorId="0" shapeId="0" xr:uid="{EE867164-4B44-47D4-B5F5-4172420E9FFE}">
      <text>
        <r>
          <rPr>
            <sz val="11"/>
            <rFont val="Calibri"/>
            <family val="2"/>
            <charset val="238"/>
          </rPr>
          <t>SZV_F:EM_Melleklet1_Utem1</t>
        </r>
      </text>
    </comment>
    <comment ref="X687" authorId="0" shapeId="0" xr:uid="{D96C6762-AB52-48AB-A0F0-AE11FDFD0141}">
      <text>
        <r>
          <rPr>
            <sz val="11"/>
            <rFont val="Calibri"/>
            <family val="2"/>
            <charset val="238"/>
          </rPr>
          <t>SZV_F:EgyebAllamiUtem1</t>
        </r>
      </text>
    </comment>
    <comment ref="Y687" authorId="0" shapeId="0" xr:uid="{7D35D02B-16BA-43A2-8207-C5F66AA30754}">
      <text>
        <r>
          <rPr>
            <sz val="11"/>
            <rFont val="Calibri"/>
            <family val="2"/>
            <charset val="238"/>
          </rPr>
          <t>SZV_F:OnkormanyzatiUtem1</t>
        </r>
      </text>
    </comment>
    <comment ref="Z687" authorId="0" shapeId="0" xr:uid="{D01F5A4F-D2D3-4832-9DF2-49155871A0DF}">
      <text>
        <r>
          <rPr>
            <sz val="11"/>
            <rFont val="Calibri"/>
            <family val="2"/>
            <charset val="238"/>
          </rPr>
          <t>SZV_F:EUUtem1</t>
        </r>
      </text>
    </comment>
    <comment ref="AA687" authorId="0" shapeId="0" xr:uid="{98A5BEDC-8967-4A58-AF6B-78570255F2D2}">
      <text>
        <r>
          <rPr>
            <sz val="11"/>
            <rFont val="Calibri"/>
            <family val="2"/>
            <charset val="238"/>
          </rPr>
          <t>SZV_F:EgyebUtem1</t>
        </r>
      </text>
    </comment>
    <comment ref="AB687" authorId="0" shapeId="0" xr:uid="{1C94235E-F617-4BE5-9F6B-A39A89639ACB}">
      <text>
        <r>
          <rPr>
            <sz val="11"/>
            <rFont val="Calibri"/>
            <family val="2"/>
            <charset val="238"/>
          </rPr>
          <t>SZV_F:HitelKotvenyUtem1</t>
        </r>
      </text>
    </comment>
    <comment ref="AC687" authorId="0" shapeId="0" xr:uid="{AED24129-0A18-483C-8576-F0D6AE110C7F}">
      <text>
        <r>
          <rPr>
            <sz val="11"/>
            <rFont val="Calibri"/>
            <family val="2"/>
            <charset val="238"/>
          </rPr>
          <t>SZV_F:OsszesenUtem1</t>
        </r>
      </text>
    </comment>
    <comment ref="AF687" authorId="0" shapeId="0" xr:uid="{BB127FFB-420D-4D97-8B87-CA8839254557}">
      <text>
        <r>
          <rPr>
            <sz val="11"/>
            <rFont val="Calibri"/>
            <family val="2"/>
            <charset val="238"/>
          </rPr>
          <t>SZV_F:HDUtem2</t>
        </r>
      </text>
    </comment>
    <comment ref="AG687" authorId="0" shapeId="0" xr:uid="{0F40CA7E-A453-4219-B766-061C527A72B4}">
      <text>
        <r>
          <rPr>
            <sz val="11"/>
            <rFont val="Calibri"/>
            <family val="2"/>
            <charset val="238"/>
          </rPr>
          <t>SZV_F:ECSUtem2</t>
        </r>
      </text>
    </comment>
    <comment ref="AH687" authorId="0" shapeId="0" xr:uid="{BDA4A370-1074-4EB9-9F76-D2D3C1390140}">
      <text>
        <r>
          <rPr>
            <sz val="11"/>
            <rFont val="Calibri"/>
            <family val="2"/>
            <charset val="238"/>
          </rPr>
          <t>SZV_F:KFHUtem2</t>
        </r>
      </text>
    </comment>
    <comment ref="AI687" authorId="0" shapeId="0" xr:uid="{8257BEDF-A6BB-4BF3-BE19-077C7815B742}">
      <text>
        <r>
          <rPr>
            <sz val="11"/>
            <rFont val="Calibri"/>
            <family val="2"/>
            <charset val="238"/>
          </rPr>
          <t>SZV_F:Egyeb_SajatUtem2</t>
        </r>
      </text>
    </comment>
    <comment ref="AJ687" authorId="0" shapeId="0" xr:uid="{18A7E417-19C4-49B0-BC88-42D351FAAF89}">
      <text>
        <r>
          <rPr>
            <sz val="11"/>
            <rFont val="Calibri"/>
            <family val="2"/>
            <charset val="238"/>
          </rPr>
          <t>SZV_F:DijUtem2</t>
        </r>
      </text>
    </comment>
    <comment ref="AK687" authorId="0" shapeId="0" xr:uid="{BF91FA23-4BBF-41A2-BF53-DFB4A7F91EFE}">
      <text>
        <r>
          <rPr>
            <sz val="11"/>
            <rFont val="Calibri"/>
            <family val="2"/>
            <charset val="238"/>
          </rPr>
          <t>SZV_F:EM_Melleklet1_Utem2</t>
        </r>
      </text>
    </comment>
    <comment ref="AL687" authorId="0" shapeId="0" xr:uid="{2413333A-4A6E-4EF6-A4EE-DF03C7C0924C}">
      <text>
        <r>
          <rPr>
            <sz val="11"/>
            <rFont val="Calibri"/>
            <family val="2"/>
            <charset val="238"/>
          </rPr>
          <t>SZV_F:EgyebAllamiUtem2</t>
        </r>
      </text>
    </comment>
    <comment ref="AM687" authorId="0" shapeId="0" xr:uid="{76903B39-1378-49E7-828B-C0C65BFC1D7C}">
      <text>
        <r>
          <rPr>
            <sz val="11"/>
            <rFont val="Calibri"/>
            <family val="2"/>
            <charset val="238"/>
          </rPr>
          <t>SZV_F:OnkormanyzatiUtem2</t>
        </r>
      </text>
    </comment>
    <comment ref="AN687" authorId="0" shapeId="0" xr:uid="{8337643F-8B17-4412-B0D8-AABD98247C75}">
      <text>
        <r>
          <rPr>
            <sz val="11"/>
            <rFont val="Calibri"/>
            <family val="2"/>
            <charset val="238"/>
          </rPr>
          <t>SZV_F:EUUtem2</t>
        </r>
      </text>
    </comment>
    <comment ref="AO687" authorId="0" shapeId="0" xr:uid="{BCDB32CD-243E-4406-81F6-627A9DAFD648}">
      <text>
        <r>
          <rPr>
            <sz val="11"/>
            <rFont val="Calibri"/>
            <family val="2"/>
            <charset val="238"/>
          </rPr>
          <t>SZV_F:EgyebUtem2</t>
        </r>
      </text>
    </comment>
    <comment ref="AP687" authorId="0" shapeId="0" xr:uid="{784D2C49-4690-4168-B6D3-A137B07C0C93}">
      <text>
        <r>
          <rPr>
            <sz val="11"/>
            <rFont val="Calibri"/>
            <family val="2"/>
            <charset val="238"/>
          </rPr>
          <t>SZV_F:HitelKotvenyUtem2</t>
        </r>
      </text>
    </comment>
    <comment ref="AQ687" authorId="0" shapeId="0" xr:uid="{7F695ECC-7DFD-4C3B-97CB-47F113CAD2B4}">
      <text>
        <r>
          <rPr>
            <sz val="11"/>
            <rFont val="Calibri"/>
            <family val="2"/>
            <charset val="238"/>
          </rPr>
          <t>SZV_F:OsszesenUtem2</t>
        </r>
      </text>
    </comment>
    <comment ref="AR687" authorId="0" shapeId="0" xr:uid="{B58B1C4B-7BF6-4BB1-9463-9DE2790B1596}">
      <text>
        <r>
          <rPr>
            <sz val="11"/>
            <rFont val="Calibri"/>
            <family val="2"/>
            <charset val="238"/>
          </rPr>
          <t>SZV_F:ForrashianyUtem2</t>
        </r>
      </text>
    </comment>
    <comment ref="AU687" authorId="0" shapeId="0" xr:uid="{193114BA-77F2-4793-B46B-0897A851A8E2}">
      <text>
        <r>
          <rPr>
            <sz val="11"/>
            <rFont val="Calibri"/>
            <family val="2"/>
            <charset val="238"/>
          </rPr>
          <t>SZV_F:Indokolas</t>
        </r>
      </text>
    </comment>
    <comment ref="AV687" authorId="0" shapeId="0" xr:uid="{3ABC9A55-6AD4-4E0E-88D3-EDBAC9789F11}">
      <text>
        <r>
          <rPr>
            <sz val="11"/>
            <rFont val="Calibri"/>
            <family val="2"/>
            <charset val="238"/>
          </rPr>
          <t>SZV_F:Megjegyzes</t>
        </r>
      </text>
    </comment>
    <comment ref="AW687" authorId="0" shapeId="0" xr:uid="{2180C255-872B-4B38-8C60-92E82BF53CE3}">
      <text>
        <r>
          <rPr>
            <sz val="11"/>
            <rFont val="Calibri"/>
            <family val="2"/>
            <charset val="238"/>
          </rPr>
          <t>SZV_F:FeladatSorszam</t>
        </r>
      </text>
    </comment>
    <comment ref="AY687" authorId="0" shapeId="0" xr:uid="{498D4BB2-04A5-4EC2-90C5-567B76678EEB}">
      <text>
        <r>
          <rPr>
            <sz val="11"/>
            <rFont val="Calibri"/>
            <family val="2"/>
            <charset val="238"/>
          </rPr>
          <t>SZV_F:ISA</t>
        </r>
      </text>
    </comment>
    <comment ref="B688" authorId="0" shapeId="0" xr:uid="{BDE7692A-42FF-4139-88B7-6D062BC1F2FD}">
      <text>
        <r>
          <rPr>
            <sz val="11"/>
            <rFont val="Calibri"/>
            <family val="2"/>
            <charset val="238"/>
          </rPr>
          <t>SZV_F:FontossagiSorrent</t>
        </r>
      </text>
    </comment>
    <comment ref="C688" authorId="0" shapeId="0" xr:uid="{D8B59E29-CE42-4A52-8DBE-312A37F3A738}">
      <text>
        <r>
          <rPr>
            <sz val="11"/>
            <rFont val="Calibri"/>
            <family val="2"/>
            <charset val="238"/>
          </rPr>
          <t>SZV_F:FeladatKategoria</t>
        </r>
      </text>
    </comment>
    <comment ref="D688" authorId="0" shapeId="0" xr:uid="{85D1D890-F15E-46BE-8B26-14717BA90D84}">
      <text>
        <r>
          <rPr>
            <sz val="11"/>
            <rFont val="Calibri"/>
            <family val="2"/>
            <charset val="238"/>
          </rPr>
          <t>SZV_F:FeladatMegnevezes</t>
        </r>
      </text>
    </comment>
    <comment ref="E688" authorId="0" shapeId="0" xr:uid="{69F4E34A-75D2-46B8-95D7-C0F4D941E52B}">
      <text>
        <r>
          <rPr>
            <sz val="11"/>
            <rFont val="Calibri"/>
            <family val="2"/>
            <charset val="238"/>
          </rPr>
          <t>SZV_F:ElviEngedelySzam</t>
        </r>
      </text>
    </comment>
    <comment ref="F688" authorId="0" shapeId="0" xr:uid="{A75CBE7D-443B-482E-8A4F-C68184BF304B}">
      <text>
        <r>
          <rPr>
            <sz val="11"/>
            <rFont val="Calibri"/>
            <family val="2"/>
            <charset val="238"/>
          </rPr>
          <t>SZV_F:VKR_Kod</t>
        </r>
      </text>
    </comment>
    <comment ref="G688" authorId="0" shapeId="0" xr:uid="{97799AD1-A53B-4734-A390-981B3F954A38}">
      <text>
        <r>
          <rPr>
            <sz val="11"/>
            <rFont val="Calibri"/>
            <family val="2"/>
            <charset val="238"/>
          </rPr>
          <t>SZV_F:VKR_Nev</t>
        </r>
      </text>
    </comment>
    <comment ref="H688" authorId="0" shapeId="0" xr:uid="{83086890-5DAA-4013-9B1B-94062BC1F57F}">
      <text>
        <r>
          <rPr>
            <sz val="11"/>
            <rFont val="Calibri"/>
            <family val="2"/>
            <charset val="238"/>
          </rPr>
          <t>SZV_F:FeladatAzonosito</t>
        </r>
      </text>
    </comment>
    <comment ref="I688" authorId="0" shapeId="0" xr:uid="{161FF82F-4F59-4A69-8948-ECB7D8FA67E2}">
      <text>
        <r>
          <rPr>
            <sz val="11"/>
            <rFont val="Calibri"/>
            <family val="2"/>
            <charset val="238"/>
          </rPr>
          <t>SZV_F:EllatasiTerulet</t>
        </r>
      </text>
    </comment>
    <comment ref="J688" authorId="0" shapeId="0" xr:uid="{B9CD5AB1-4FC1-45DB-B628-CB896DAE5143}">
      <text>
        <r>
          <rPr>
            <sz val="11"/>
            <rFont val="Calibri"/>
            <family val="2"/>
            <charset val="238"/>
          </rPr>
          <t>SZV_F:EllatasertFelelos</t>
        </r>
      </text>
    </comment>
    <comment ref="K688" authorId="0" shapeId="0" xr:uid="{E4E71758-1C8C-4EC3-8DDC-27EFEE60744D}">
      <text>
        <r>
          <rPr>
            <sz val="11"/>
            <rFont val="Calibri"/>
            <family val="2"/>
            <charset val="238"/>
          </rPr>
          <t>SZV_F:TervezettNettoKoltseg</t>
        </r>
      </text>
    </comment>
    <comment ref="L688" authorId="0" shapeId="0" xr:uid="{B435A85D-2851-409B-AE28-458C1F4183C0}">
      <text>
        <r>
          <rPr>
            <sz val="11"/>
            <rFont val="Calibri"/>
            <family val="2"/>
            <charset val="238"/>
          </rPr>
          <t>SZV_F:IdotartamKezdes</t>
        </r>
      </text>
    </comment>
    <comment ref="M688" authorId="0" shapeId="0" xr:uid="{2B6AE9D0-600D-4C6C-9284-E16EBC01EA61}">
      <text>
        <r>
          <rPr>
            <sz val="11"/>
            <rFont val="Calibri"/>
            <family val="2"/>
            <charset val="238"/>
          </rPr>
          <t>SZV_F:IdotartamBefejezes</t>
        </r>
      </text>
    </comment>
    <comment ref="N688" authorId="0" shapeId="0" xr:uid="{DC42BFF1-30B4-42A6-8DB8-67F0CFC21680}">
      <text>
        <r>
          <rPr>
            <sz val="11"/>
            <rFont val="Calibri"/>
            <family val="2"/>
            <charset val="238"/>
          </rPr>
          <t>SZV_F:NettoKoltsegUtem1</t>
        </r>
      </text>
    </comment>
    <comment ref="O688" authorId="0" shapeId="0" xr:uid="{E2506789-31D5-421C-AB63-5F341B45DC9C}">
      <text>
        <r>
          <rPr>
            <sz val="11"/>
            <rFont val="Calibri"/>
            <family val="2"/>
            <charset val="238"/>
          </rPr>
          <t>SZV_F:NettoKoltsegUtem2</t>
        </r>
      </text>
    </comment>
    <comment ref="P688" authorId="0" shapeId="0" xr:uid="{F1BAD184-E4F9-4956-A839-9EB53FBDD78E}">
      <text>
        <r>
          <rPr>
            <sz val="11"/>
            <rFont val="Calibri"/>
            <family val="2"/>
            <charset val="238"/>
          </rPr>
          <t>SZV_F:EM_Melleklet2_KTG</t>
        </r>
      </text>
    </comment>
    <comment ref="R688" authorId="0" shapeId="0" xr:uid="{90D4EFE4-F36B-4588-A348-BD371055B240}">
      <text>
        <r>
          <rPr>
            <sz val="11"/>
            <rFont val="Calibri"/>
            <family val="2"/>
            <charset val="238"/>
          </rPr>
          <t>SZV_F:HDUtem1</t>
        </r>
      </text>
    </comment>
    <comment ref="S688" authorId="0" shapeId="0" xr:uid="{9D02EA9D-B974-4BEA-8163-53B4ADDB85E6}">
      <text>
        <r>
          <rPr>
            <sz val="11"/>
            <rFont val="Calibri"/>
            <family val="2"/>
            <charset val="238"/>
          </rPr>
          <t>SZV_F:ECSUtem1</t>
        </r>
      </text>
    </comment>
    <comment ref="T688" authorId="0" shapeId="0" xr:uid="{7CD6F5F5-53B5-4379-8B74-0309A8D8CEC5}">
      <text>
        <r>
          <rPr>
            <sz val="11"/>
            <rFont val="Calibri"/>
            <family val="2"/>
            <charset val="238"/>
          </rPr>
          <t>SZV_F:KFHUtem1</t>
        </r>
      </text>
    </comment>
    <comment ref="U688" authorId="0" shapeId="0" xr:uid="{AEE42AF9-663A-48CC-89F6-326B33E087B1}">
      <text>
        <r>
          <rPr>
            <sz val="11"/>
            <rFont val="Calibri"/>
            <family val="2"/>
            <charset val="238"/>
          </rPr>
          <t>SZV_F:Egyeb_SajatUtem1</t>
        </r>
      </text>
    </comment>
    <comment ref="V688" authorId="0" shapeId="0" xr:uid="{68EE5156-9CB4-4B92-A2E2-644702335AB3}">
      <text>
        <r>
          <rPr>
            <sz val="11"/>
            <rFont val="Calibri"/>
            <family val="2"/>
            <charset val="238"/>
          </rPr>
          <t>SZV_F:DijUtem1</t>
        </r>
      </text>
    </comment>
    <comment ref="W688" authorId="0" shapeId="0" xr:uid="{8C908C6E-D8FF-484B-A7E9-033F6E70A57B}">
      <text>
        <r>
          <rPr>
            <sz val="11"/>
            <rFont val="Calibri"/>
            <family val="2"/>
            <charset val="238"/>
          </rPr>
          <t>SZV_F:EM_Melleklet1_Utem1</t>
        </r>
      </text>
    </comment>
    <comment ref="X688" authorId="0" shapeId="0" xr:uid="{328D1D31-CC6C-4D0E-8C9A-6E82B9A38CA9}">
      <text>
        <r>
          <rPr>
            <sz val="11"/>
            <rFont val="Calibri"/>
            <family val="2"/>
            <charset val="238"/>
          </rPr>
          <t>SZV_F:EgyebAllamiUtem1</t>
        </r>
      </text>
    </comment>
    <comment ref="Y688" authorId="0" shapeId="0" xr:uid="{611A2569-2128-439F-9A3D-F3603CC5914C}">
      <text>
        <r>
          <rPr>
            <sz val="11"/>
            <rFont val="Calibri"/>
            <family val="2"/>
            <charset val="238"/>
          </rPr>
          <t>SZV_F:OnkormanyzatiUtem1</t>
        </r>
      </text>
    </comment>
    <comment ref="Z688" authorId="0" shapeId="0" xr:uid="{F4308098-8650-4D8F-9362-078100621D44}">
      <text>
        <r>
          <rPr>
            <sz val="11"/>
            <rFont val="Calibri"/>
            <family val="2"/>
            <charset val="238"/>
          </rPr>
          <t>SZV_F:EUUtem1</t>
        </r>
      </text>
    </comment>
    <comment ref="AA688" authorId="0" shapeId="0" xr:uid="{E68FC9B5-A57C-4ED1-B3D3-25B493B3C68E}">
      <text>
        <r>
          <rPr>
            <sz val="11"/>
            <rFont val="Calibri"/>
            <family val="2"/>
            <charset val="238"/>
          </rPr>
          <t>SZV_F:EgyebUtem1</t>
        </r>
      </text>
    </comment>
    <comment ref="AB688" authorId="0" shapeId="0" xr:uid="{A51D3A43-A7AD-43BE-A784-1BF82AF40BA5}">
      <text>
        <r>
          <rPr>
            <sz val="11"/>
            <rFont val="Calibri"/>
            <family val="2"/>
            <charset val="238"/>
          </rPr>
          <t>SZV_F:HitelKotvenyUtem1</t>
        </r>
      </text>
    </comment>
    <comment ref="AC688" authorId="0" shapeId="0" xr:uid="{B9E6BFB0-56F9-422E-B5BD-0621FC19B833}">
      <text>
        <r>
          <rPr>
            <sz val="11"/>
            <rFont val="Calibri"/>
            <family val="2"/>
            <charset val="238"/>
          </rPr>
          <t>SZV_F:OsszesenUtem1</t>
        </r>
      </text>
    </comment>
    <comment ref="AF688" authorId="0" shapeId="0" xr:uid="{24E79DE8-4033-47FD-AB9D-29BB1E2897BC}">
      <text>
        <r>
          <rPr>
            <sz val="11"/>
            <rFont val="Calibri"/>
            <family val="2"/>
            <charset val="238"/>
          </rPr>
          <t>SZV_F:HDUtem2</t>
        </r>
      </text>
    </comment>
    <comment ref="AG688" authorId="0" shapeId="0" xr:uid="{B7885C02-86F3-4776-9D2F-1B61EDA51575}">
      <text>
        <r>
          <rPr>
            <sz val="11"/>
            <rFont val="Calibri"/>
            <family val="2"/>
            <charset val="238"/>
          </rPr>
          <t>SZV_F:ECSUtem2</t>
        </r>
      </text>
    </comment>
    <comment ref="AH688" authorId="0" shapeId="0" xr:uid="{2215F9CB-11CC-4435-A2D8-E09941F19221}">
      <text>
        <r>
          <rPr>
            <sz val="11"/>
            <rFont val="Calibri"/>
            <family val="2"/>
            <charset val="238"/>
          </rPr>
          <t>SZV_F:KFHUtem2</t>
        </r>
      </text>
    </comment>
    <comment ref="AI688" authorId="0" shapeId="0" xr:uid="{F9D988C0-6CDF-45BE-A775-B1CF53DC6CA7}">
      <text>
        <r>
          <rPr>
            <sz val="11"/>
            <rFont val="Calibri"/>
            <family val="2"/>
            <charset val="238"/>
          </rPr>
          <t>SZV_F:Egyeb_SajatUtem2</t>
        </r>
      </text>
    </comment>
    <comment ref="AJ688" authorId="0" shapeId="0" xr:uid="{2CF03C9B-A95D-4657-87F0-B8AC6294860C}">
      <text>
        <r>
          <rPr>
            <sz val="11"/>
            <rFont val="Calibri"/>
            <family val="2"/>
            <charset val="238"/>
          </rPr>
          <t>SZV_F:DijUtem2</t>
        </r>
      </text>
    </comment>
    <comment ref="AK688" authorId="0" shapeId="0" xr:uid="{E7D28F63-4A1D-43DC-B3A7-9E113C5D33FD}">
      <text>
        <r>
          <rPr>
            <sz val="11"/>
            <rFont val="Calibri"/>
            <family val="2"/>
            <charset val="238"/>
          </rPr>
          <t>SZV_F:EM_Melleklet1_Utem2</t>
        </r>
      </text>
    </comment>
    <comment ref="AL688" authorId="0" shapeId="0" xr:uid="{85E7D22E-A138-45E3-871C-3BCD236728C6}">
      <text>
        <r>
          <rPr>
            <sz val="11"/>
            <rFont val="Calibri"/>
            <family val="2"/>
            <charset val="238"/>
          </rPr>
          <t>SZV_F:EgyebAllamiUtem2</t>
        </r>
      </text>
    </comment>
    <comment ref="AM688" authorId="0" shapeId="0" xr:uid="{AAB3BFEC-B507-43FF-8CEC-99D2B9373A8B}">
      <text>
        <r>
          <rPr>
            <sz val="11"/>
            <rFont val="Calibri"/>
            <family val="2"/>
            <charset val="238"/>
          </rPr>
          <t>SZV_F:OnkormanyzatiUtem2</t>
        </r>
      </text>
    </comment>
    <comment ref="AN688" authorId="0" shapeId="0" xr:uid="{20C7BBB3-46E3-463E-9420-0E3460FA1119}">
      <text>
        <r>
          <rPr>
            <sz val="11"/>
            <rFont val="Calibri"/>
            <family val="2"/>
            <charset val="238"/>
          </rPr>
          <t>SZV_F:EUUtem2</t>
        </r>
      </text>
    </comment>
    <comment ref="AO688" authorId="0" shapeId="0" xr:uid="{04FD5B5A-F879-4C46-9F8D-9BBE575760B2}">
      <text>
        <r>
          <rPr>
            <sz val="11"/>
            <rFont val="Calibri"/>
            <family val="2"/>
            <charset val="238"/>
          </rPr>
          <t>SZV_F:EgyebUtem2</t>
        </r>
      </text>
    </comment>
    <comment ref="AP688" authorId="0" shapeId="0" xr:uid="{00EEB75A-F71D-4988-942B-066F6A447AE2}">
      <text>
        <r>
          <rPr>
            <sz val="11"/>
            <rFont val="Calibri"/>
            <family val="2"/>
            <charset val="238"/>
          </rPr>
          <t>SZV_F:HitelKotvenyUtem2</t>
        </r>
      </text>
    </comment>
    <comment ref="AQ688" authorId="0" shapeId="0" xr:uid="{4510D062-23D8-4297-A7BB-D505088C2AFC}">
      <text>
        <r>
          <rPr>
            <sz val="11"/>
            <rFont val="Calibri"/>
            <family val="2"/>
            <charset val="238"/>
          </rPr>
          <t>SZV_F:OsszesenUtem2</t>
        </r>
      </text>
    </comment>
    <comment ref="AR688" authorId="0" shapeId="0" xr:uid="{ED8708EA-537D-476F-B929-C1897B2F7195}">
      <text>
        <r>
          <rPr>
            <sz val="11"/>
            <rFont val="Calibri"/>
            <family val="2"/>
            <charset val="238"/>
          </rPr>
          <t>SZV_F:ForrashianyUtem2</t>
        </r>
      </text>
    </comment>
    <comment ref="AU688" authorId="0" shapeId="0" xr:uid="{C46C09C2-572E-452B-8DC8-9A00708B9413}">
      <text>
        <r>
          <rPr>
            <sz val="11"/>
            <rFont val="Calibri"/>
            <family val="2"/>
            <charset val="238"/>
          </rPr>
          <t>SZV_F:Indokolas</t>
        </r>
      </text>
    </comment>
    <comment ref="AV688" authorId="0" shapeId="0" xr:uid="{B3DFD537-0657-45F7-91CA-EC2BFE4BF38B}">
      <text>
        <r>
          <rPr>
            <sz val="11"/>
            <rFont val="Calibri"/>
            <family val="2"/>
            <charset val="238"/>
          </rPr>
          <t>SZV_F:Megjegyzes</t>
        </r>
      </text>
    </comment>
    <comment ref="AW688" authorId="0" shapeId="0" xr:uid="{92B8FA9F-1334-4A10-873C-0C11653F37F4}">
      <text>
        <r>
          <rPr>
            <sz val="11"/>
            <rFont val="Calibri"/>
            <family val="2"/>
            <charset val="238"/>
          </rPr>
          <t>SZV_F:FeladatSorszam</t>
        </r>
      </text>
    </comment>
    <comment ref="AY688" authorId="0" shapeId="0" xr:uid="{580BB91C-1B25-4D6C-A026-7C1CFA04BC2F}">
      <text>
        <r>
          <rPr>
            <sz val="11"/>
            <rFont val="Calibri"/>
            <family val="2"/>
            <charset val="238"/>
          </rPr>
          <t>SZV_F:ISA</t>
        </r>
      </text>
    </comment>
    <comment ref="B689" authorId="0" shapeId="0" xr:uid="{BCD0797A-9447-4846-A40B-9D6F291E9AA9}">
      <text>
        <r>
          <rPr>
            <sz val="11"/>
            <rFont val="Calibri"/>
            <family val="2"/>
            <charset val="238"/>
          </rPr>
          <t>SZV_F:FontossagiSorrent</t>
        </r>
      </text>
    </comment>
    <comment ref="C689" authorId="0" shapeId="0" xr:uid="{6B420C48-BEF6-4418-8684-4878D3E6AC74}">
      <text>
        <r>
          <rPr>
            <sz val="11"/>
            <rFont val="Calibri"/>
            <family val="2"/>
            <charset val="238"/>
          </rPr>
          <t>SZV_F:FeladatKategoria</t>
        </r>
      </text>
    </comment>
    <comment ref="D689" authorId="0" shapeId="0" xr:uid="{CE3D0B3E-DD95-41BB-A8CD-3EE2514B2628}">
      <text>
        <r>
          <rPr>
            <sz val="11"/>
            <rFont val="Calibri"/>
            <family val="2"/>
            <charset val="238"/>
          </rPr>
          <t>SZV_F:FeladatMegnevezes</t>
        </r>
      </text>
    </comment>
    <comment ref="E689" authorId="0" shapeId="0" xr:uid="{98431E8B-FCE8-426A-9917-B2397513C620}">
      <text>
        <r>
          <rPr>
            <sz val="11"/>
            <rFont val="Calibri"/>
            <family val="2"/>
            <charset val="238"/>
          </rPr>
          <t>SZV_F:ElviEngedelySzam</t>
        </r>
      </text>
    </comment>
    <comment ref="F689" authorId="0" shapeId="0" xr:uid="{83536524-3A08-4622-A425-83E3AD86AF94}">
      <text>
        <r>
          <rPr>
            <sz val="11"/>
            <rFont val="Calibri"/>
            <family val="2"/>
            <charset val="238"/>
          </rPr>
          <t>SZV_F:VKR_Kod</t>
        </r>
      </text>
    </comment>
    <comment ref="G689" authorId="0" shapeId="0" xr:uid="{1F84A92D-2466-4D66-81B0-C260B519C34F}">
      <text>
        <r>
          <rPr>
            <sz val="11"/>
            <rFont val="Calibri"/>
            <family val="2"/>
            <charset val="238"/>
          </rPr>
          <t>SZV_F:VKR_Nev</t>
        </r>
      </text>
    </comment>
    <comment ref="H689" authorId="0" shapeId="0" xr:uid="{B0E530DF-B47F-4814-8D1D-2C8E0D119ED4}">
      <text>
        <r>
          <rPr>
            <sz val="11"/>
            <rFont val="Calibri"/>
            <family val="2"/>
            <charset val="238"/>
          </rPr>
          <t>SZV_F:FeladatAzonosito</t>
        </r>
      </text>
    </comment>
    <comment ref="I689" authorId="0" shapeId="0" xr:uid="{F0986223-5348-45A1-BF84-70CF43C12D4B}">
      <text>
        <r>
          <rPr>
            <sz val="11"/>
            <rFont val="Calibri"/>
            <family val="2"/>
            <charset val="238"/>
          </rPr>
          <t>SZV_F:EllatasiTerulet</t>
        </r>
      </text>
    </comment>
    <comment ref="J689" authorId="0" shapeId="0" xr:uid="{A2F39D2A-E90F-469A-A6EC-77CF482AB7F8}">
      <text>
        <r>
          <rPr>
            <sz val="11"/>
            <rFont val="Calibri"/>
            <family val="2"/>
            <charset val="238"/>
          </rPr>
          <t>SZV_F:EllatasertFelelos</t>
        </r>
      </text>
    </comment>
    <comment ref="K689" authorId="0" shapeId="0" xr:uid="{2A6F0CE9-08DD-4957-8073-83B51E59F6B4}">
      <text>
        <r>
          <rPr>
            <sz val="11"/>
            <rFont val="Calibri"/>
            <family val="2"/>
            <charset val="238"/>
          </rPr>
          <t>SZV_F:TervezettNettoKoltseg</t>
        </r>
      </text>
    </comment>
    <comment ref="L689" authorId="0" shapeId="0" xr:uid="{AF21FCF5-0AC2-4437-B494-B38CF3EBE1A0}">
      <text>
        <r>
          <rPr>
            <sz val="11"/>
            <rFont val="Calibri"/>
            <family val="2"/>
            <charset val="238"/>
          </rPr>
          <t>SZV_F:IdotartamKezdes</t>
        </r>
      </text>
    </comment>
    <comment ref="M689" authorId="0" shapeId="0" xr:uid="{25DAC650-E369-48E8-B588-B61A920CCA77}">
      <text>
        <r>
          <rPr>
            <sz val="11"/>
            <rFont val="Calibri"/>
            <family val="2"/>
            <charset val="238"/>
          </rPr>
          <t>SZV_F:IdotartamBefejezes</t>
        </r>
      </text>
    </comment>
    <comment ref="N689" authorId="0" shapeId="0" xr:uid="{D6B4A54B-F6A0-4C36-8793-13CFB8FCFE8D}">
      <text>
        <r>
          <rPr>
            <sz val="11"/>
            <rFont val="Calibri"/>
            <family val="2"/>
            <charset val="238"/>
          </rPr>
          <t>SZV_F:NettoKoltsegUtem1</t>
        </r>
      </text>
    </comment>
    <comment ref="O689" authorId="0" shapeId="0" xr:uid="{43D92A6A-9F63-42BD-94F2-60B8A2F4A803}">
      <text>
        <r>
          <rPr>
            <sz val="11"/>
            <rFont val="Calibri"/>
            <family val="2"/>
            <charset val="238"/>
          </rPr>
          <t>SZV_F:NettoKoltsegUtem2</t>
        </r>
      </text>
    </comment>
    <comment ref="P689" authorId="0" shapeId="0" xr:uid="{80258662-25C6-4DF0-9C85-AF5B9412B9D7}">
      <text>
        <r>
          <rPr>
            <sz val="11"/>
            <rFont val="Calibri"/>
            <family val="2"/>
            <charset val="238"/>
          </rPr>
          <t>SZV_F:EM_Melleklet2_KTG</t>
        </r>
      </text>
    </comment>
    <comment ref="R689" authorId="0" shapeId="0" xr:uid="{0491B473-AB81-469E-97F6-3117C21C9A39}">
      <text>
        <r>
          <rPr>
            <sz val="11"/>
            <rFont val="Calibri"/>
            <family val="2"/>
            <charset val="238"/>
          </rPr>
          <t>SZV_F:HDUtem1</t>
        </r>
      </text>
    </comment>
    <comment ref="S689" authorId="0" shapeId="0" xr:uid="{3A8E5A49-3742-4300-AD07-05E730FD6C21}">
      <text>
        <r>
          <rPr>
            <sz val="11"/>
            <rFont val="Calibri"/>
            <family val="2"/>
            <charset val="238"/>
          </rPr>
          <t>SZV_F:ECSUtem1</t>
        </r>
      </text>
    </comment>
    <comment ref="T689" authorId="0" shapeId="0" xr:uid="{EE9CE5FE-BB24-48E7-B1D8-33D96670F181}">
      <text>
        <r>
          <rPr>
            <sz val="11"/>
            <rFont val="Calibri"/>
            <family val="2"/>
            <charset val="238"/>
          </rPr>
          <t>SZV_F:KFHUtem1</t>
        </r>
      </text>
    </comment>
    <comment ref="U689" authorId="0" shapeId="0" xr:uid="{D203C99C-BE91-4BD2-86F8-6718D50B9297}">
      <text>
        <r>
          <rPr>
            <sz val="11"/>
            <rFont val="Calibri"/>
            <family val="2"/>
            <charset val="238"/>
          </rPr>
          <t>SZV_F:Egyeb_SajatUtem1</t>
        </r>
      </text>
    </comment>
    <comment ref="V689" authorId="0" shapeId="0" xr:uid="{34B0361E-C4F1-4EB7-B657-B85346BBAB23}">
      <text>
        <r>
          <rPr>
            <sz val="11"/>
            <rFont val="Calibri"/>
            <family val="2"/>
            <charset val="238"/>
          </rPr>
          <t>SZV_F:DijUtem1</t>
        </r>
      </text>
    </comment>
    <comment ref="W689" authorId="0" shapeId="0" xr:uid="{7FB5C77A-8A45-414A-9F72-598514F66DC9}">
      <text>
        <r>
          <rPr>
            <sz val="11"/>
            <rFont val="Calibri"/>
            <family val="2"/>
            <charset val="238"/>
          </rPr>
          <t>SZV_F:EM_Melleklet1_Utem1</t>
        </r>
      </text>
    </comment>
    <comment ref="X689" authorId="0" shapeId="0" xr:uid="{1FC133AE-3DFE-49BD-B65C-3FAC1EAEF972}">
      <text>
        <r>
          <rPr>
            <sz val="11"/>
            <rFont val="Calibri"/>
            <family val="2"/>
            <charset val="238"/>
          </rPr>
          <t>SZV_F:EgyebAllamiUtem1</t>
        </r>
      </text>
    </comment>
    <comment ref="Y689" authorId="0" shapeId="0" xr:uid="{4620F162-5B43-4CD5-9813-6FC400999AD5}">
      <text>
        <r>
          <rPr>
            <sz val="11"/>
            <rFont val="Calibri"/>
            <family val="2"/>
            <charset val="238"/>
          </rPr>
          <t>SZV_F:OnkormanyzatiUtem1</t>
        </r>
      </text>
    </comment>
    <comment ref="Z689" authorId="0" shapeId="0" xr:uid="{BBDF84F6-4F68-4ECA-8315-1A55EC8E5D44}">
      <text>
        <r>
          <rPr>
            <sz val="11"/>
            <rFont val="Calibri"/>
            <family val="2"/>
            <charset val="238"/>
          </rPr>
          <t>SZV_F:EUUtem1</t>
        </r>
      </text>
    </comment>
    <comment ref="AA689" authorId="0" shapeId="0" xr:uid="{3C05AF61-3C1D-47BD-832E-1C430A2496B8}">
      <text>
        <r>
          <rPr>
            <sz val="11"/>
            <rFont val="Calibri"/>
            <family val="2"/>
            <charset val="238"/>
          </rPr>
          <t>SZV_F:EgyebUtem1</t>
        </r>
      </text>
    </comment>
    <comment ref="AB689" authorId="0" shapeId="0" xr:uid="{C5ADC124-657B-4020-A103-182318C8FF06}">
      <text>
        <r>
          <rPr>
            <sz val="11"/>
            <rFont val="Calibri"/>
            <family val="2"/>
            <charset val="238"/>
          </rPr>
          <t>SZV_F:HitelKotvenyUtem1</t>
        </r>
      </text>
    </comment>
    <comment ref="AC689" authorId="0" shapeId="0" xr:uid="{573DEA41-59FB-4AA1-A807-B596AFB29A8A}">
      <text>
        <r>
          <rPr>
            <sz val="11"/>
            <rFont val="Calibri"/>
            <family val="2"/>
            <charset val="238"/>
          </rPr>
          <t>SZV_F:OsszesenUtem1</t>
        </r>
      </text>
    </comment>
    <comment ref="AF689" authorId="0" shapeId="0" xr:uid="{32094B70-E2DC-46F7-B2D0-666B07483A32}">
      <text>
        <r>
          <rPr>
            <sz val="11"/>
            <rFont val="Calibri"/>
            <family val="2"/>
            <charset val="238"/>
          </rPr>
          <t>SZV_F:HDUtem2</t>
        </r>
      </text>
    </comment>
    <comment ref="AG689" authorId="0" shapeId="0" xr:uid="{FCC99A14-44DF-441C-BD87-3F0CB5E6558F}">
      <text>
        <r>
          <rPr>
            <sz val="11"/>
            <rFont val="Calibri"/>
            <family val="2"/>
            <charset val="238"/>
          </rPr>
          <t>SZV_F:ECSUtem2</t>
        </r>
      </text>
    </comment>
    <comment ref="AH689" authorId="0" shapeId="0" xr:uid="{623836E7-89BA-475F-B90C-CF716E30915F}">
      <text>
        <r>
          <rPr>
            <sz val="11"/>
            <rFont val="Calibri"/>
            <family val="2"/>
            <charset val="238"/>
          </rPr>
          <t>SZV_F:KFHUtem2</t>
        </r>
      </text>
    </comment>
    <comment ref="AI689" authorId="0" shapeId="0" xr:uid="{58F3A303-1911-4652-ADED-6D6FF2C876CD}">
      <text>
        <r>
          <rPr>
            <sz val="11"/>
            <rFont val="Calibri"/>
            <family val="2"/>
            <charset val="238"/>
          </rPr>
          <t>SZV_F:Egyeb_SajatUtem2</t>
        </r>
      </text>
    </comment>
    <comment ref="AJ689" authorId="0" shapeId="0" xr:uid="{F196C246-0A9D-439E-8402-A42678BFFEFD}">
      <text>
        <r>
          <rPr>
            <sz val="11"/>
            <rFont val="Calibri"/>
            <family val="2"/>
            <charset val="238"/>
          </rPr>
          <t>SZV_F:DijUtem2</t>
        </r>
      </text>
    </comment>
    <comment ref="AK689" authorId="0" shapeId="0" xr:uid="{EE3E0EA4-788E-4AAB-A834-6689649A4E78}">
      <text>
        <r>
          <rPr>
            <sz val="11"/>
            <rFont val="Calibri"/>
            <family val="2"/>
            <charset val="238"/>
          </rPr>
          <t>SZV_F:EM_Melleklet1_Utem2</t>
        </r>
      </text>
    </comment>
    <comment ref="AL689" authorId="0" shapeId="0" xr:uid="{CDEC4A6E-53E4-4718-8D65-F18DF3DA1A73}">
      <text>
        <r>
          <rPr>
            <sz val="11"/>
            <rFont val="Calibri"/>
            <family val="2"/>
            <charset val="238"/>
          </rPr>
          <t>SZV_F:EgyebAllamiUtem2</t>
        </r>
      </text>
    </comment>
    <comment ref="AM689" authorId="0" shapeId="0" xr:uid="{0560F09B-2676-46A9-9400-C9F38C67971D}">
      <text>
        <r>
          <rPr>
            <sz val="11"/>
            <rFont val="Calibri"/>
            <family val="2"/>
            <charset val="238"/>
          </rPr>
          <t>SZV_F:OnkormanyzatiUtem2</t>
        </r>
      </text>
    </comment>
    <comment ref="AN689" authorId="0" shapeId="0" xr:uid="{09AAA5F1-7DC8-448B-A19B-B0DA03882FD3}">
      <text>
        <r>
          <rPr>
            <sz val="11"/>
            <rFont val="Calibri"/>
            <family val="2"/>
            <charset val="238"/>
          </rPr>
          <t>SZV_F:EUUtem2</t>
        </r>
      </text>
    </comment>
    <comment ref="AO689" authorId="0" shapeId="0" xr:uid="{C41842CB-938C-4F0D-9E2F-4B688AE78ED8}">
      <text>
        <r>
          <rPr>
            <sz val="11"/>
            <rFont val="Calibri"/>
            <family val="2"/>
            <charset val="238"/>
          </rPr>
          <t>SZV_F:EgyebUtem2</t>
        </r>
      </text>
    </comment>
    <comment ref="AP689" authorId="0" shapeId="0" xr:uid="{3F0C2C08-073E-410E-8F27-042B179021A4}">
      <text>
        <r>
          <rPr>
            <sz val="11"/>
            <rFont val="Calibri"/>
            <family val="2"/>
            <charset val="238"/>
          </rPr>
          <t>SZV_F:HitelKotvenyUtem2</t>
        </r>
      </text>
    </comment>
    <comment ref="AQ689" authorId="0" shapeId="0" xr:uid="{0ECD6D99-3422-42C6-82CD-8EB13DE795B7}">
      <text>
        <r>
          <rPr>
            <sz val="11"/>
            <rFont val="Calibri"/>
            <family val="2"/>
            <charset val="238"/>
          </rPr>
          <t>SZV_F:OsszesenUtem2</t>
        </r>
      </text>
    </comment>
    <comment ref="AR689" authorId="0" shapeId="0" xr:uid="{47CF7BC3-D14B-44D1-ADB9-0816712AE587}">
      <text>
        <r>
          <rPr>
            <sz val="11"/>
            <rFont val="Calibri"/>
            <family val="2"/>
            <charset val="238"/>
          </rPr>
          <t>SZV_F:ForrashianyUtem2</t>
        </r>
      </text>
    </comment>
    <comment ref="AU689" authorId="0" shapeId="0" xr:uid="{6CA4625F-9041-4F12-974E-6CA3827E67EA}">
      <text>
        <r>
          <rPr>
            <sz val="11"/>
            <rFont val="Calibri"/>
            <family val="2"/>
            <charset val="238"/>
          </rPr>
          <t>SZV_F:Indokolas</t>
        </r>
      </text>
    </comment>
    <comment ref="AV689" authorId="0" shapeId="0" xr:uid="{376900A6-C4F7-43EC-BD6C-87BB19B0E6FB}">
      <text>
        <r>
          <rPr>
            <sz val="11"/>
            <rFont val="Calibri"/>
            <family val="2"/>
            <charset val="238"/>
          </rPr>
          <t>SZV_F:Megjegyzes</t>
        </r>
      </text>
    </comment>
    <comment ref="AW689" authorId="0" shapeId="0" xr:uid="{78F9AC06-9AF1-42A8-94E8-56A782A8103A}">
      <text>
        <r>
          <rPr>
            <sz val="11"/>
            <rFont val="Calibri"/>
            <family val="2"/>
            <charset val="238"/>
          </rPr>
          <t>SZV_F:FeladatSorszam</t>
        </r>
      </text>
    </comment>
    <comment ref="AY689" authorId="0" shapeId="0" xr:uid="{B06C37D7-F424-42C4-8549-D178BF2C32C9}">
      <text>
        <r>
          <rPr>
            <sz val="11"/>
            <rFont val="Calibri"/>
            <family val="2"/>
            <charset val="238"/>
          </rPr>
          <t>SZV_F:ISA</t>
        </r>
      </text>
    </comment>
    <comment ref="B690" authorId="0" shapeId="0" xr:uid="{4369FD4C-0B45-4B9E-BCC2-F0E264EEC14A}">
      <text>
        <r>
          <rPr>
            <sz val="11"/>
            <rFont val="Calibri"/>
            <family val="2"/>
            <charset val="238"/>
          </rPr>
          <t>SZV_F:FontossagiSorrent</t>
        </r>
      </text>
    </comment>
    <comment ref="C690" authorId="0" shapeId="0" xr:uid="{DC61D589-5C92-4C4F-A09D-181A1DB6D97D}">
      <text>
        <r>
          <rPr>
            <sz val="11"/>
            <rFont val="Calibri"/>
            <family val="2"/>
            <charset val="238"/>
          </rPr>
          <t>SZV_F:FeladatKategoria</t>
        </r>
      </text>
    </comment>
    <comment ref="D690" authorId="0" shapeId="0" xr:uid="{6DCC4F0A-7AC6-4718-A9F6-1711080CEA58}">
      <text>
        <r>
          <rPr>
            <sz val="11"/>
            <rFont val="Calibri"/>
            <family val="2"/>
            <charset val="238"/>
          </rPr>
          <t>SZV_F:FeladatMegnevezes</t>
        </r>
      </text>
    </comment>
    <comment ref="E690" authorId="0" shapeId="0" xr:uid="{307FD2E5-4226-4A23-9838-C58766EE186C}">
      <text>
        <r>
          <rPr>
            <sz val="11"/>
            <rFont val="Calibri"/>
            <family val="2"/>
            <charset val="238"/>
          </rPr>
          <t>SZV_F:ElviEngedelySzam</t>
        </r>
      </text>
    </comment>
    <comment ref="F690" authorId="0" shapeId="0" xr:uid="{6B3DA31D-B5E1-47D4-8992-40FE8EB98734}">
      <text>
        <r>
          <rPr>
            <sz val="11"/>
            <rFont val="Calibri"/>
            <family val="2"/>
            <charset val="238"/>
          </rPr>
          <t>SZV_F:VKR_Kod</t>
        </r>
      </text>
    </comment>
    <comment ref="G690" authorId="0" shapeId="0" xr:uid="{9A4D6959-65EF-4BBF-9EFD-892B3352B907}">
      <text>
        <r>
          <rPr>
            <sz val="11"/>
            <rFont val="Calibri"/>
            <family val="2"/>
            <charset val="238"/>
          </rPr>
          <t>SZV_F:VKR_Nev</t>
        </r>
      </text>
    </comment>
    <comment ref="H690" authorId="0" shapeId="0" xr:uid="{2C7611ED-0232-4198-A591-5B83BF240210}">
      <text>
        <r>
          <rPr>
            <sz val="11"/>
            <rFont val="Calibri"/>
            <family val="2"/>
            <charset val="238"/>
          </rPr>
          <t>SZV_F:FeladatAzonosito</t>
        </r>
      </text>
    </comment>
    <comment ref="I690" authorId="0" shapeId="0" xr:uid="{39059E42-7BF8-43FA-B7DD-1F3142DC9519}">
      <text>
        <r>
          <rPr>
            <sz val="11"/>
            <rFont val="Calibri"/>
            <family val="2"/>
            <charset val="238"/>
          </rPr>
          <t>SZV_F:EllatasiTerulet</t>
        </r>
      </text>
    </comment>
    <comment ref="J690" authorId="0" shapeId="0" xr:uid="{E54116BF-CD5F-49D1-AFE8-FB2A56FDACE7}">
      <text>
        <r>
          <rPr>
            <sz val="11"/>
            <rFont val="Calibri"/>
            <family val="2"/>
            <charset val="238"/>
          </rPr>
          <t>SZV_F:EllatasertFelelos</t>
        </r>
      </text>
    </comment>
    <comment ref="K690" authorId="0" shapeId="0" xr:uid="{054D8209-0953-446B-8CE1-EEC23C69C35E}">
      <text>
        <r>
          <rPr>
            <sz val="11"/>
            <rFont val="Calibri"/>
            <family val="2"/>
            <charset val="238"/>
          </rPr>
          <t>SZV_F:TervezettNettoKoltseg</t>
        </r>
      </text>
    </comment>
    <comment ref="L690" authorId="0" shapeId="0" xr:uid="{1C8F27EB-12B2-4730-AEF3-88C23216FFE5}">
      <text>
        <r>
          <rPr>
            <sz val="11"/>
            <rFont val="Calibri"/>
            <family val="2"/>
            <charset val="238"/>
          </rPr>
          <t>SZV_F:IdotartamKezdes</t>
        </r>
      </text>
    </comment>
    <comment ref="M690" authorId="0" shapeId="0" xr:uid="{13EDA147-C460-45B4-BE3C-874C91C213AE}">
      <text>
        <r>
          <rPr>
            <sz val="11"/>
            <rFont val="Calibri"/>
            <family val="2"/>
            <charset val="238"/>
          </rPr>
          <t>SZV_F:IdotartamBefejezes</t>
        </r>
      </text>
    </comment>
    <comment ref="N690" authorId="0" shapeId="0" xr:uid="{432FAEC8-D706-42CF-B9D4-82851290DF84}">
      <text>
        <r>
          <rPr>
            <sz val="11"/>
            <rFont val="Calibri"/>
            <family val="2"/>
            <charset val="238"/>
          </rPr>
          <t>SZV_F:NettoKoltsegUtem1</t>
        </r>
      </text>
    </comment>
    <comment ref="O690" authorId="0" shapeId="0" xr:uid="{FF8D62D9-C072-454F-938E-04129F58880C}">
      <text>
        <r>
          <rPr>
            <sz val="11"/>
            <rFont val="Calibri"/>
            <family val="2"/>
            <charset val="238"/>
          </rPr>
          <t>SZV_F:NettoKoltsegUtem2</t>
        </r>
      </text>
    </comment>
    <comment ref="P690" authorId="0" shapeId="0" xr:uid="{21B7980A-B868-4CB7-B002-07AB94A347BA}">
      <text>
        <r>
          <rPr>
            <sz val="11"/>
            <rFont val="Calibri"/>
            <family val="2"/>
            <charset val="238"/>
          </rPr>
          <t>SZV_F:EM_Melleklet2_KTG</t>
        </r>
      </text>
    </comment>
    <comment ref="R690" authorId="0" shapeId="0" xr:uid="{78AA37F2-C2A1-4131-9C99-84CA5E8B5BE3}">
      <text>
        <r>
          <rPr>
            <sz val="11"/>
            <rFont val="Calibri"/>
            <family val="2"/>
            <charset val="238"/>
          </rPr>
          <t>SZV_F:HDUtem1</t>
        </r>
      </text>
    </comment>
    <comment ref="S690" authorId="0" shapeId="0" xr:uid="{24B81C4C-169E-4C4F-8282-56730E6F5881}">
      <text>
        <r>
          <rPr>
            <sz val="11"/>
            <rFont val="Calibri"/>
            <family val="2"/>
            <charset val="238"/>
          </rPr>
          <t>SZV_F:ECSUtem1</t>
        </r>
      </text>
    </comment>
    <comment ref="T690" authorId="0" shapeId="0" xr:uid="{2786E865-ACDF-46B8-83B8-058EC0678D2C}">
      <text>
        <r>
          <rPr>
            <sz val="11"/>
            <rFont val="Calibri"/>
            <family val="2"/>
            <charset val="238"/>
          </rPr>
          <t>SZV_F:KFHUtem1</t>
        </r>
      </text>
    </comment>
    <comment ref="U690" authorId="0" shapeId="0" xr:uid="{AEF962AD-B3D8-44EB-B373-65146BA4B9FA}">
      <text>
        <r>
          <rPr>
            <sz val="11"/>
            <rFont val="Calibri"/>
            <family val="2"/>
            <charset val="238"/>
          </rPr>
          <t>SZV_F:Egyeb_SajatUtem1</t>
        </r>
      </text>
    </comment>
    <comment ref="V690" authorId="0" shapeId="0" xr:uid="{96CE732E-F695-4EE9-8859-E614F88552CA}">
      <text>
        <r>
          <rPr>
            <sz val="11"/>
            <rFont val="Calibri"/>
            <family val="2"/>
            <charset val="238"/>
          </rPr>
          <t>SZV_F:DijUtem1</t>
        </r>
      </text>
    </comment>
    <comment ref="W690" authorId="0" shapeId="0" xr:uid="{6124661D-E8AF-4CC6-9666-71E08FAB1708}">
      <text>
        <r>
          <rPr>
            <sz val="11"/>
            <rFont val="Calibri"/>
            <family val="2"/>
            <charset val="238"/>
          </rPr>
          <t>SZV_F:EM_Melleklet1_Utem1</t>
        </r>
      </text>
    </comment>
    <comment ref="X690" authorId="0" shapeId="0" xr:uid="{EDB10C31-95FF-4DFF-AB3C-4BA630D2D21C}">
      <text>
        <r>
          <rPr>
            <sz val="11"/>
            <rFont val="Calibri"/>
            <family val="2"/>
            <charset val="238"/>
          </rPr>
          <t>SZV_F:EgyebAllamiUtem1</t>
        </r>
      </text>
    </comment>
    <comment ref="Y690" authorId="0" shapeId="0" xr:uid="{B7F0D837-1579-4516-969D-08A7F911F135}">
      <text>
        <r>
          <rPr>
            <sz val="11"/>
            <rFont val="Calibri"/>
            <family val="2"/>
            <charset val="238"/>
          </rPr>
          <t>SZV_F:OnkormanyzatiUtem1</t>
        </r>
      </text>
    </comment>
    <comment ref="Z690" authorId="0" shapeId="0" xr:uid="{DCF911EB-D3FB-46F9-84A0-9DB799543983}">
      <text>
        <r>
          <rPr>
            <sz val="11"/>
            <rFont val="Calibri"/>
            <family val="2"/>
            <charset val="238"/>
          </rPr>
          <t>SZV_F:EUUtem1</t>
        </r>
      </text>
    </comment>
    <comment ref="AA690" authorId="0" shapeId="0" xr:uid="{48BC919E-1656-4B49-921D-38227BAD32FD}">
      <text>
        <r>
          <rPr>
            <sz val="11"/>
            <rFont val="Calibri"/>
            <family val="2"/>
            <charset val="238"/>
          </rPr>
          <t>SZV_F:EgyebUtem1</t>
        </r>
      </text>
    </comment>
    <comment ref="AB690" authorId="0" shapeId="0" xr:uid="{8B4C2CB0-2E80-4CDA-A857-CFFB94BC6257}">
      <text>
        <r>
          <rPr>
            <sz val="11"/>
            <rFont val="Calibri"/>
            <family val="2"/>
            <charset val="238"/>
          </rPr>
          <t>SZV_F:HitelKotvenyUtem1</t>
        </r>
      </text>
    </comment>
    <comment ref="AC690" authorId="0" shapeId="0" xr:uid="{8B1508D3-E0FA-4A7A-AA25-0D2FFC976CB2}">
      <text>
        <r>
          <rPr>
            <sz val="11"/>
            <rFont val="Calibri"/>
            <family val="2"/>
            <charset val="238"/>
          </rPr>
          <t>SZV_F:OsszesenUtem1</t>
        </r>
      </text>
    </comment>
    <comment ref="AF690" authorId="0" shapeId="0" xr:uid="{5B3906BB-1BD4-44B6-88A8-18C5EB00EDDD}">
      <text>
        <r>
          <rPr>
            <sz val="11"/>
            <rFont val="Calibri"/>
            <family val="2"/>
            <charset val="238"/>
          </rPr>
          <t>SZV_F:HDUtem2</t>
        </r>
      </text>
    </comment>
    <comment ref="AG690" authorId="0" shapeId="0" xr:uid="{04D55BDC-F47D-4E15-98FE-E59C6CE597C8}">
      <text>
        <r>
          <rPr>
            <sz val="11"/>
            <rFont val="Calibri"/>
            <family val="2"/>
            <charset val="238"/>
          </rPr>
          <t>SZV_F:ECSUtem2</t>
        </r>
      </text>
    </comment>
    <comment ref="AH690" authorId="0" shapeId="0" xr:uid="{560CE7A5-CFC1-45F6-97B7-DE31DB4A9E33}">
      <text>
        <r>
          <rPr>
            <sz val="11"/>
            <rFont val="Calibri"/>
            <family val="2"/>
            <charset val="238"/>
          </rPr>
          <t>SZV_F:KFHUtem2</t>
        </r>
      </text>
    </comment>
    <comment ref="AI690" authorId="0" shapeId="0" xr:uid="{B0CE984A-3332-4DEF-8DD1-82C647B53218}">
      <text>
        <r>
          <rPr>
            <sz val="11"/>
            <rFont val="Calibri"/>
            <family val="2"/>
            <charset val="238"/>
          </rPr>
          <t>SZV_F:Egyeb_SajatUtem2</t>
        </r>
      </text>
    </comment>
    <comment ref="AJ690" authorId="0" shapeId="0" xr:uid="{A1F2A6A4-2BA0-427C-8B7F-4538D227CCF4}">
      <text>
        <r>
          <rPr>
            <sz val="11"/>
            <rFont val="Calibri"/>
            <family val="2"/>
            <charset val="238"/>
          </rPr>
          <t>SZV_F:DijUtem2</t>
        </r>
      </text>
    </comment>
    <comment ref="AK690" authorId="0" shapeId="0" xr:uid="{1D001CB6-83F3-43E9-AADA-3E89CB7392BF}">
      <text>
        <r>
          <rPr>
            <sz val="11"/>
            <rFont val="Calibri"/>
            <family val="2"/>
            <charset val="238"/>
          </rPr>
          <t>SZV_F:EM_Melleklet1_Utem2</t>
        </r>
      </text>
    </comment>
    <comment ref="AL690" authorId="0" shapeId="0" xr:uid="{4B522CBF-9FE8-4618-B5CB-A246458B10D9}">
      <text>
        <r>
          <rPr>
            <sz val="11"/>
            <rFont val="Calibri"/>
            <family val="2"/>
            <charset val="238"/>
          </rPr>
          <t>SZV_F:EgyebAllamiUtem2</t>
        </r>
      </text>
    </comment>
    <comment ref="AM690" authorId="0" shapeId="0" xr:uid="{0002548F-A310-4074-B8D5-943D5085941C}">
      <text>
        <r>
          <rPr>
            <sz val="11"/>
            <rFont val="Calibri"/>
            <family val="2"/>
            <charset val="238"/>
          </rPr>
          <t>SZV_F:OnkormanyzatiUtem2</t>
        </r>
      </text>
    </comment>
    <comment ref="AN690" authorId="0" shapeId="0" xr:uid="{D08C6D4D-A8D4-4CF2-B96B-0E8C50D0137A}">
      <text>
        <r>
          <rPr>
            <sz val="11"/>
            <rFont val="Calibri"/>
            <family val="2"/>
            <charset val="238"/>
          </rPr>
          <t>SZV_F:EUUtem2</t>
        </r>
      </text>
    </comment>
    <comment ref="AO690" authorId="0" shapeId="0" xr:uid="{73A44C02-B3EA-496E-B780-0F8BB3DE42B6}">
      <text>
        <r>
          <rPr>
            <sz val="11"/>
            <rFont val="Calibri"/>
            <family val="2"/>
            <charset val="238"/>
          </rPr>
          <t>SZV_F:EgyebUtem2</t>
        </r>
      </text>
    </comment>
    <comment ref="AP690" authorId="0" shapeId="0" xr:uid="{6C3F6607-BFE0-4007-9608-C80100F6B828}">
      <text>
        <r>
          <rPr>
            <sz val="11"/>
            <rFont val="Calibri"/>
            <family val="2"/>
            <charset val="238"/>
          </rPr>
          <t>SZV_F:HitelKotvenyUtem2</t>
        </r>
      </text>
    </comment>
    <comment ref="AQ690" authorId="0" shapeId="0" xr:uid="{572A4F92-57CD-47DA-992C-CB3587916B75}">
      <text>
        <r>
          <rPr>
            <sz val="11"/>
            <rFont val="Calibri"/>
            <family val="2"/>
            <charset val="238"/>
          </rPr>
          <t>SZV_F:OsszesenUtem2</t>
        </r>
      </text>
    </comment>
    <comment ref="AR690" authorId="0" shapeId="0" xr:uid="{23C334CE-72D4-400E-9A62-1ABCDDC2378A}">
      <text>
        <r>
          <rPr>
            <sz val="11"/>
            <rFont val="Calibri"/>
            <family val="2"/>
            <charset val="238"/>
          </rPr>
          <t>SZV_F:ForrashianyUtem2</t>
        </r>
      </text>
    </comment>
    <comment ref="AU690" authorId="0" shapeId="0" xr:uid="{542D8FDA-57EE-4571-A281-AF9C8F0D1395}">
      <text>
        <r>
          <rPr>
            <sz val="11"/>
            <rFont val="Calibri"/>
            <family val="2"/>
            <charset val="238"/>
          </rPr>
          <t>SZV_F:Indokolas</t>
        </r>
      </text>
    </comment>
    <comment ref="AV690" authorId="0" shapeId="0" xr:uid="{BE242870-7FAD-46DF-8A9A-401D7DE18986}">
      <text>
        <r>
          <rPr>
            <sz val="11"/>
            <rFont val="Calibri"/>
            <family val="2"/>
            <charset val="238"/>
          </rPr>
          <t>SZV_F:Megjegyzes</t>
        </r>
      </text>
    </comment>
    <comment ref="AW690" authorId="0" shapeId="0" xr:uid="{1103251A-C317-4F33-8892-D70B63D76D7E}">
      <text>
        <r>
          <rPr>
            <sz val="11"/>
            <rFont val="Calibri"/>
            <family val="2"/>
            <charset val="238"/>
          </rPr>
          <t>SZV_F:FeladatSorszam</t>
        </r>
      </text>
    </comment>
    <comment ref="AY690" authorId="0" shapeId="0" xr:uid="{C1078F1B-2833-4BC7-A00E-9B5539472DA4}">
      <text>
        <r>
          <rPr>
            <sz val="11"/>
            <rFont val="Calibri"/>
            <family val="2"/>
            <charset val="238"/>
          </rPr>
          <t>SZV_F:ISA</t>
        </r>
      </text>
    </comment>
    <comment ref="B691" authorId="0" shapeId="0" xr:uid="{5CE0523F-7EFA-445E-A20C-D913527AE711}">
      <text>
        <r>
          <rPr>
            <sz val="11"/>
            <rFont val="Calibri"/>
            <family val="2"/>
            <charset val="238"/>
          </rPr>
          <t>SZV_F:FontossagiSorrent</t>
        </r>
      </text>
    </comment>
    <comment ref="C691" authorId="0" shapeId="0" xr:uid="{3D830F76-B968-41BE-83AE-C74A925CDE0D}">
      <text>
        <r>
          <rPr>
            <sz val="11"/>
            <rFont val="Calibri"/>
            <family val="2"/>
            <charset val="238"/>
          </rPr>
          <t>SZV_F:FeladatKategoria</t>
        </r>
      </text>
    </comment>
    <comment ref="D691" authorId="0" shapeId="0" xr:uid="{26BD230A-83BA-4C9F-ACB8-9FFD133E9340}">
      <text>
        <r>
          <rPr>
            <sz val="11"/>
            <rFont val="Calibri"/>
            <family val="2"/>
            <charset val="238"/>
          </rPr>
          <t>SZV_F:FeladatMegnevezes</t>
        </r>
      </text>
    </comment>
    <comment ref="E691" authorId="0" shapeId="0" xr:uid="{12EFFA9D-4714-4EDF-B40E-353E077D135B}">
      <text>
        <r>
          <rPr>
            <sz val="11"/>
            <rFont val="Calibri"/>
            <family val="2"/>
            <charset val="238"/>
          </rPr>
          <t>SZV_F:ElviEngedelySzam</t>
        </r>
      </text>
    </comment>
    <comment ref="F691" authorId="0" shapeId="0" xr:uid="{4B34CFDE-8453-430A-9520-4CF2E6AA02C7}">
      <text>
        <r>
          <rPr>
            <sz val="11"/>
            <rFont val="Calibri"/>
            <family val="2"/>
            <charset val="238"/>
          </rPr>
          <t>SZV_F:VKR_Kod</t>
        </r>
      </text>
    </comment>
    <comment ref="G691" authorId="0" shapeId="0" xr:uid="{4D99E28B-3D1A-4AAF-95DA-8C0F0CD3CAF3}">
      <text>
        <r>
          <rPr>
            <sz val="11"/>
            <rFont val="Calibri"/>
            <family val="2"/>
            <charset val="238"/>
          </rPr>
          <t>SZV_F:VKR_Nev</t>
        </r>
      </text>
    </comment>
    <comment ref="H691" authorId="0" shapeId="0" xr:uid="{FE7A5C76-A5DF-47E5-A6B1-1313FB790381}">
      <text>
        <r>
          <rPr>
            <sz val="11"/>
            <rFont val="Calibri"/>
            <family val="2"/>
            <charset val="238"/>
          </rPr>
          <t>SZV_F:FeladatAzonosito</t>
        </r>
      </text>
    </comment>
    <comment ref="I691" authorId="0" shapeId="0" xr:uid="{F0AA2CDE-93F8-4884-8DA1-3BD5C60268D3}">
      <text>
        <r>
          <rPr>
            <sz val="11"/>
            <rFont val="Calibri"/>
            <family val="2"/>
            <charset val="238"/>
          </rPr>
          <t>SZV_F:EllatasiTerulet</t>
        </r>
      </text>
    </comment>
    <comment ref="J691" authorId="0" shapeId="0" xr:uid="{CAACDE9B-6248-4B95-9CCB-946DF4FE6CDA}">
      <text>
        <r>
          <rPr>
            <sz val="11"/>
            <rFont val="Calibri"/>
            <family val="2"/>
            <charset val="238"/>
          </rPr>
          <t>SZV_F:EllatasertFelelos</t>
        </r>
      </text>
    </comment>
    <comment ref="K691" authorId="0" shapeId="0" xr:uid="{016E75F7-EBDC-4C69-92B6-C37CA245FF6F}">
      <text>
        <r>
          <rPr>
            <sz val="11"/>
            <rFont val="Calibri"/>
            <family val="2"/>
            <charset val="238"/>
          </rPr>
          <t>SZV_F:TervezettNettoKoltseg</t>
        </r>
      </text>
    </comment>
    <comment ref="L691" authorId="0" shapeId="0" xr:uid="{9748298C-9235-47CF-88F7-E0F757C96B9D}">
      <text>
        <r>
          <rPr>
            <sz val="11"/>
            <rFont val="Calibri"/>
            <family val="2"/>
            <charset val="238"/>
          </rPr>
          <t>SZV_F:IdotartamKezdes</t>
        </r>
      </text>
    </comment>
    <comment ref="M691" authorId="0" shapeId="0" xr:uid="{09193BFF-CDB8-421E-8DED-B34ECBD66240}">
      <text>
        <r>
          <rPr>
            <sz val="11"/>
            <rFont val="Calibri"/>
            <family val="2"/>
            <charset val="238"/>
          </rPr>
          <t>SZV_F:IdotartamBefejezes</t>
        </r>
      </text>
    </comment>
    <comment ref="N691" authorId="0" shapeId="0" xr:uid="{E1F4FCA0-5136-446C-A216-7B532A715DE9}">
      <text>
        <r>
          <rPr>
            <sz val="11"/>
            <rFont val="Calibri"/>
            <family val="2"/>
            <charset val="238"/>
          </rPr>
          <t>SZV_F:NettoKoltsegUtem1</t>
        </r>
      </text>
    </comment>
    <comment ref="O691" authorId="0" shapeId="0" xr:uid="{F34CEC07-A245-4643-878C-9B50893B13FC}">
      <text>
        <r>
          <rPr>
            <sz val="11"/>
            <rFont val="Calibri"/>
            <family val="2"/>
            <charset val="238"/>
          </rPr>
          <t>SZV_F:NettoKoltsegUtem2</t>
        </r>
      </text>
    </comment>
    <comment ref="P691" authorId="0" shapeId="0" xr:uid="{73C7B7DB-FF22-4312-A32D-4EB804144CD5}">
      <text>
        <r>
          <rPr>
            <sz val="11"/>
            <rFont val="Calibri"/>
            <family val="2"/>
            <charset val="238"/>
          </rPr>
          <t>SZV_F:EM_Melleklet2_KTG</t>
        </r>
      </text>
    </comment>
    <comment ref="R691" authorId="0" shapeId="0" xr:uid="{A4DAF31D-D8F5-40AF-A0D2-25C7ABC7D64E}">
      <text>
        <r>
          <rPr>
            <sz val="11"/>
            <rFont val="Calibri"/>
            <family val="2"/>
            <charset val="238"/>
          </rPr>
          <t>SZV_F:HDUtem1</t>
        </r>
      </text>
    </comment>
    <comment ref="S691" authorId="0" shapeId="0" xr:uid="{681D9071-F995-4B91-BEB1-1DCADCC36828}">
      <text>
        <r>
          <rPr>
            <sz val="11"/>
            <rFont val="Calibri"/>
            <family val="2"/>
            <charset val="238"/>
          </rPr>
          <t>SZV_F:ECSUtem1</t>
        </r>
      </text>
    </comment>
    <comment ref="T691" authorId="0" shapeId="0" xr:uid="{E7E8707D-B5ED-43EF-BE25-009AB6868F34}">
      <text>
        <r>
          <rPr>
            <sz val="11"/>
            <rFont val="Calibri"/>
            <family val="2"/>
            <charset val="238"/>
          </rPr>
          <t>SZV_F:KFHUtem1</t>
        </r>
      </text>
    </comment>
    <comment ref="U691" authorId="0" shapeId="0" xr:uid="{B5F7E847-7BA6-4F09-8576-2541A42BC4D6}">
      <text>
        <r>
          <rPr>
            <sz val="11"/>
            <rFont val="Calibri"/>
            <family val="2"/>
            <charset val="238"/>
          </rPr>
          <t>SZV_F:Egyeb_SajatUtem1</t>
        </r>
      </text>
    </comment>
    <comment ref="V691" authorId="0" shapeId="0" xr:uid="{BFFE00FE-EB52-4367-8BFA-2D02649FD76A}">
      <text>
        <r>
          <rPr>
            <sz val="11"/>
            <rFont val="Calibri"/>
            <family val="2"/>
            <charset val="238"/>
          </rPr>
          <t>SZV_F:DijUtem1</t>
        </r>
      </text>
    </comment>
    <comment ref="W691" authorId="0" shapeId="0" xr:uid="{4786E216-6B19-4BCE-BF71-2886AF85D069}">
      <text>
        <r>
          <rPr>
            <sz val="11"/>
            <rFont val="Calibri"/>
            <family val="2"/>
            <charset val="238"/>
          </rPr>
          <t>SZV_F:EM_Melleklet1_Utem1</t>
        </r>
      </text>
    </comment>
    <comment ref="X691" authorId="0" shapeId="0" xr:uid="{B1404BA4-35B5-4A4B-B4D2-A85DEECC8B37}">
      <text>
        <r>
          <rPr>
            <sz val="11"/>
            <rFont val="Calibri"/>
            <family val="2"/>
            <charset val="238"/>
          </rPr>
          <t>SZV_F:EgyebAllamiUtem1</t>
        </r>
      </text>
    </comment>
    <comment ref="Y691" authorId="0" shapeId="0" xr:uid="{AD7CD95A-7E1B-45B9-92EF-8B13A552D309}">
      <text>
        <r>
          <rPr>
            <sz val="11"/>
            <rFont val="Calibri"/>
            <family val="2"/>
            <charset val="238"/>
          </rPr>
          <t>SZV_F:OnkormanyzatiUtem1</t>
        </r>
      </text>
    </comment>
    <comment ref="Z691" authorId="0" shapeId="0" xr:uid="{23DF40C7-EB69-45F8-9053-AE8E5E4C21C6}">
      <text>
        <r>
          <rPr>
            <sz val="11"/>
            <rFont val="Calibri"/>
            <family val="2"/>
            <charset val="238"/>
          </rPr>
          <t>SZV_F:EUUtem1</t>
        </r>
      </text>
    </comment>
    <comment ref="AA691" authorId="0" shapeId="0" xr:uid="{6AE726F1-38F3-4B9B-AC2A-719E0FFB6DC7}">
      <text>
        <r>
          <rPr>
            <sz val="11"/>
            <rFont val="Calibri"/>
            <family val="2"/>
            <charset val="238"/>
          </rPr>
          <t>SZV_F:EgyebUtem1</t>
        </r>
      </text>
    </comment>
    <comment ref="AB691" authorId="0" shapeId="0" xr:uid="{8B9B5682-29B6-4BA5-BB97-09B9F4FBD76D}">
      <text>
        <r>
          <rPr>
            <sz val="11"/>
            <rFont val="Calibri"/>
            <family val="2"/>
            <charset val="238"/>
          </rPr>
          <t>SZV_F:HitelKotvenyUtem1</t>
        </r>
      </text>
    </comment>
    <comment ref="AC691" authorId="0" shapeId="0" xr:uid="{282F891D-F0C9-4B8A-9BF4-C3EA237CBE40}">
      <text>
        <r>
          <rPr>
            <sz val="11"/>
            <rFont val="Calibri"/>
            <family val="2"/>
            <charset val="238"/>
          </rPr>
          <t>SZV_F:OsszesenUtem1</t>
        </r>
      </text>
    </comment>
    <comment ref="AF691" authorId="0" shapeId="0" xr:uid="{BC38D3BD-ECD6-4A1B-A405-3F1A290F04DE}">
      <text>
        <r>
          <rPr>
            <sz val="11"/>
            <rFont val="Calibri"/>
            <family val="2"/>
            <charset val="238"/>
          </rPr>
          <t>SZV_F:HDUtem2</t>
        </r>
      </text>
    </comment>
    <comment ref="AG691" authorId="0" shapeId="0" xr:uid="{C8BE3442-6C7C-42B7-8AD1-D320C2C7F92A}">
      <text>
        <r>
          <rPr>
            <sz val="11"/>
            <rFont val="Calibri"/>
            <family val="2"/>
            <charset val="238"/>
          </rPr>
          <t>SZV_F:ECSUtem2</t>
        </r>
      </text>
    </comment>
    <comment ref="AH691" authorId="0" shapeId="0" xr:uid="{55028156-28A3-44BC-AB52-7AE501D858DA}">
      <text>
        <r>
          <rPr>
            <sz val="11"/>
            <rFont val="Calibri"/>
            <family val="2"/>
            <charset val="238"/>
          </rPr>
          <t>SZV_F:KFHUtem2</t>
        </r>
      </text>
    </comment>
    <comment ref="AI691" authorId="0" shapeId="0" xr:uid="{0DAFD68C-E3FB-43FB-A864-09AB6C87DD9B}">
      <text>
        <r>
          <rPr>
            <sz val="11"/>
            <rFont val="Calibri"/>
            <family val="2"/>
            <charset val="238"/>
          </rPr>
          <t>SZV_F:Egyeb_SajatUtem2</t>
        </r>
      </text>
    </comment>
    <comment ref="AJ691" authorId="0" shapeId="0" xr:uid="{E346AD8B-CFA8-44D8-BD4B-70C5C8207AB4}">
      <text>
        <r>
          <rPr>
            <sz val="11"/>
            <rFont val="Calibri"/>
            <family val="2"/>
            <charset val="238"/>
          </rPr>
          <t>SZV_F:DijUtem2</t>
        </r>
      </text>
    </comment>
    <comment ref="AK691" authorId="0" shapeId="0" xr:uid="{6EF31F97-FED2-4605-BF29-C49CAA4FE27A}">
      <text>
        <r>
          <rPr>
            <sz val="11"/>
            <rFont val="Calibri"/>
            <family val="2"/>
            <charset val="238"/>
          </rPr>
          <t>SZV_F:EM_Melleklet1_Utem2</t>
        </r>
      </text>
    </comment>
    <comment ref="AL691" authorId="0" shapeId="0" xr:uid="{1059ADD5-E2B3-42DD-933F-C0D4278ABAF0}">
      <text>
        <r>
          <rPr>
            <sz val="11"/>
            <rFont val="Calibri"/>
            <family val="2"/>
            <charset val="238"/>
          </rPr>
          <t>SZV_F:EgyebAllamiUtem2</t>
        </r>
      </text>
    </comment>
    <comment ref="AM691" authorId="0" shapeId="0" xr:uid="{BF393C82-9855-4622-806A-AE423995510A}">
      <text>
        <r>
          <rPr>
            <sz val="11"/>
            <rFont val="Calibri"/>
            <family val="2"/>
            <charset val="238"/>
          </rPr>
          <t>SZV_F:OnkormanyzatiUtem2</t>
        </r>
      </text>
    </comment>
    <comment ref="AN691" authorId="0" shapeId="0" xr:uid="{06DEA695-F02A-4690-B1D1-5C5848093E6E}">
      <text>
        <r>
          <rPr>
            <sz val="11"/>
            <rFont val="Calibri"/>
            <family val="2"/>
            <charset val="238"/>
          </rPr>
          <t>SZV_F:EUUtem2</t>
        </r>
      </text>
    </comment>
    <comment ref="AO691" authorId="0" shapeId="0" xr:uid="{2CA8FF11-9560-4A5B-A034-921227E7E22B}">
      <text>
        <r>
          <rPr>
            <sz val="11"/>
            <rFont val="Calibri"/>
            <family val="2"/>
            <charset val="238"/>
          </rPr>
          <t>SZV_F:EgyebUtem2</t>
        </r>
      </text>
    </comment>
    <comment ref="AP691" authorId="0" shapeId="0" xr:uid="{8540739C-1E19-4C83-90E2-B7FCFB8E4B51}">
      <text>
        <r>
          <rPr>
            <sz val="11"/>
            <rFont val="Calibri"/>
            <family val="2"/>
            <charset val="238"/>
          </rPr>
          <t>SZV_F:HitelKotvenyUtem2</t>
        </r>
      </text>
    </comment>
    <comment ref="AQ691" authorId="0" shapeId="0" xr:uid="{8CCA692A-3C4C-4F13-81C0-4699622778CE}">
      <text>
        <r>
          <rPr>
            <sz val="11"/>
            <rFont val="Calibri"/>
            <family val="2"/>
            <charset val="238"/>
          </rPr>
          <t>SZV_F:OsszesenUtem2</t>
        </r>
      </text>
    </comment>
    <comment ref="AR691" authorId="0" shapeId="0" xr:uid="{8DEC3132-1B1C-44AD-A9D2-0A5ADA1726CE}">
      <text>
        <r>
          <rPr>
            <sz val="11"/>
            <rFont val="Calibri"/>
            <family val="2"/>
            <charset val="238"/>
          </rPr>
          <t>SZV_F:ForrashianyUtem2</t>
        </r>
      </text>
    </comment>
    <comment ref="AU691" authorId="0" shapeId="0" xr:uid="{BC47782B-BFD8-49DA-A1CE-B8415C9895C7}">
      <text>
        <r>
          <rPr>
            <sz val="11"/>
            <rFont val="Calibri"/>
            <family val="2"/>
            <charset val="238"/>
          </rPr>
          <t>SZV_F:Indokolas</t>
        </r>
      </text>
    </comment>
    <comment ref="AV691" authorId="0" shapeId="0" xr:uid="{C93B4310-5FE4-4DA9-9ED5-565A3F48C37B}">
      <text>
        <r>
          <rPr>
            <sz val="11"/>
            <rFont val="Calibri"/>
            <family val="2"/>
            <charset val="238"/>
          </rPr>
          <t>SZV_F:Megjegyzes</t>
        </r>
      </text>
    </comment>
    <comment ref="AW691" authorId="0" shapeId="0" xr:uid="{D9925ECC-7A48-4892-BB49-40349B62AA9E}">
      <text>
        <r>
          <rPr>
            <sz val="11"/>
            <rFont val="Calibri"/>
            <family val="2"/>
            <charset val="238"/>
          </rPr>
          <t>SZV_F:FeladatSorszam</t>
        </r>
      </text>
    </comment>
    <comment ref="AY691" authorId="0" shapeId="0" xr:uid="{F4F6EF4E-47F2-4AEE-B1F7-8FC174201E0B}">
      <text>
        <r>
          <rPr>
            <sz val="11"/>
            <rFont val="Calibri"/>
            <family val="2"/>
            <charset val="238"/>
          </rPr>
          <t>SZV_F:ISA</t>
        </r>
      </text>
    </comment>
    <comment ref="B692" authorId="0" shapeId="0" xr:uid="{6A6236C7-9D5B-41DF-9F71-D757BA9709E9}">
      <text>
        <r>
          <rPr>
            <sz val="11"/>
            <rFont val="Calibri"/>
            <family val="2"/>
            <charset val="238"/>
          </rPr>
          <t>SZV_F:FontossagiSorrent</t>
        </r>
      </text>
    </comment>
    <comment ref="C692" authorId="0" shapeId="0" xr:uid="{14603BF3-8C3B-4275-BE5A-C7A2C29DB249}">
      <text>
        <r>
          <rPr>
            <sz val="11"/>
            <rFont val="Calibri"/>
            <family val="2"/>
            <charset val="238"/>
          </rPr>
          <t>SZV_F:FeladatKategoria</t>
        </r>
      </text>
    </comment>
    <comment ref="D692" authorId="0" shapeId="0" xr:uid="{2A3E1D7D-969A-4E10-8D75-0012F9328231}">
      <text>
        <r>
          <rPr>
            <sz val="11"/>
            <rFont val="Calibri"/>
            <family val="2"/>
            <charset val="238"/>
          </rPr>
          <t>SZV_F:FeladatMegnevezes</t>
        </r>
      </text>
    </comment>
    <comment ref="E692" authorId="0" shapeId="0" xr:uid="{DB83D9F9-8288-4549-9C7A-26E69435AAC3}">
      <text>
        <r>
          <rPr>
            <sz val="11"/>
            <rFont val="Calibri"/>
            <family val="2"/>
            <charset val="238"/>
          </rPr>
          <t>SZV_F:ElviEngedelySzam</t>
        </r>
      </text>
    </comment>
    <comment ref="F692" authorId="0" shapeId="0" xr:uid="{BEDECE35-3294-4D97-9BC8-945B68919C5F}">
      <text>
        <r>
          <rPr>
            <sz val="11"/>
            <rFont val="Calibri"/>
            <family val="2"/>
            <charset val="238"/>
          </rPr>
          <t>SZV_F:VKR_Kod</t>
        </r>
      </text>
    </comment>
    <comment ref="G692" authorId="0" shapeId="0" xr:uid="{E565658F-EB88-4443-BCD8-B3497AFE7B9C}">
      <text>
        <r>
          <rPr>
            <sz val="11"/>
            <rFont val="Calibri"/>
            <family val="2"/>
            <charset val="238"/>
          </rPr>
          <t>SZV_F:VKR_Nev</t>
        </r>
      </text>
    </comment>
    <comment ref="H692" authorId="0" shapeId="0" xr:uid="{B44E9CCB-CE2B-444A-932E-B53A2BAAB01B}">
      <text>
        <r>
          <rPr>
            <sz val="11"/>
            <rFont val="Calibri"/>
            <family val="2"/>
            <charset val="238"/>
          </rPr>
          <t>SZV_F:FeladatAzonosito</t>
        </r>
      </text>
    </comment>
    <comment ref="I692" authorId="0" shapeId="0" xr:uid="{FF07B951-B784-47FE-A85A-30A95B8A85DC}">
      <text>
        <r>
          <rPr>
            <sz val="11"/>
            <rFont val="Calibri"/>
            <family val="2"/>
            <charset val="238"/>
          </rPr>
          <t>SZV_F:EllatasiTerulet</t>
        </r>
      </text>
    </comment>
    <comment ref="J692" authorId="0" shapeId="0" xr:uid="{83B583F5-C190-4254-9B2B-7109F3C4CF8F}">
      <text>
        <r>
          <rPr>
            <sz val="11"/>
            <rFont val="Calibri"/>
            <family val="2"/>
            <charset val="238"/>
          </rPr>
          <t>SZV_F:EllatasertFelelos</t>
        </r>
      </text>
    </comment>
    <comment ref="K692" authorId="0" shapeId="0" xr:uid="{BD657701-C12D-482D-82A7-98082E2CD55E}">
      <text>
        <r>
          <rPr>
            <sz val="11"/>
            <rFont val="Calibri"/>
            <family val="2"/>
            <charset val="238"/>
          </rPr>
          <t>SZV_F:TervezettNettoKoltseg</t>
        </r>
      </text>
    </comment>
    <comment ref="L692" authorId="0" shapeId="0" xr:uid="{5A5576A6-8B55-45A0-B990-9DD6C5D7D446}">
      <text>
        <r>
          <rPr>
            <sz val="11"/>
            <rFont val="Calibri"/>
            <family val="2"/>
            <charset val="238"/>
          </rPr>
          <t>SZV_F:IdotartamKezdes</t>
        </r>
      </text>
    </comment>
    <comment ref="M692" authorId="0" shapeId="0" xr:uid="{2985CE3F-54BC-45F9-B39A-986B9024D546}">
      <text>
        <r>
          <rPr>
            <sz val="11"/>
            <rFont val="Calibri"/>
            <family val="2"/>
            <charset val="238"/>
          </rPr>
          <t>SZV_F:IdotartamBefejezes</t>
        </r>
      </text>
    </comment>
    <comment ref="N692" authorId="0" shapeId="0" xr:uid="{99C5DC03-40FD-4AF1-877C-526A05913EC5}">
      <text>
        <r>
          <rPr>
            <sz val="11"/>
            <rFont val="Calibri"/>
            <family val="2"/>
            <charset val="238"/>
          </rPr>
          <t>SZV_F:NettoKoltsegUtem1</t>
        </r>
      </text>
    </comment>
    <comment ref="O692" authorId="0" shapeId="0" xr:uid="{EC0D688F-88AF-4227-AB92-E4C586EEF331}">
      <text>
        <r>
          <rPr>
            <sz val="11"/>
            <rFont val="Calibri"/>
            <family val="2"/>
            <charset val="238"/>
          </rPr>
          <t>SZV_F:NettoKoltsegUtem2</t>
        </r>
      </text>
    </comment>
    <comment ref="P692" authorId="0" shapeId="0" xr:uid="{41511B5D-9109-4771-9A0C-C04CC08AC12B}">
      <text>
        <r>
          <rPr>
            <sz val="11"/>
            <rFont val="Calibri"/>
            <family val="2"/>
            <charset val="238"/>
          </rPr>
          <t>SZV_F:EM_Melleklet2_KTG</t>
        </r>
      </text>
    </comment>
    <comment ref="R692" authorId="0" shapeId="0" xr:uid="{5E6AFEA2-377A-4624-89EA-282043BEF141}">
      <text>
        <r>
          <rPr>
            <sz val="11"/>
            <rFont val="Calibri"/>
            <family val="2"/>
            <charset val="238"/>
          </rPr>
          <t>SZV_F:HDUtem1</t>
        </r>
      </text>
    </comment>
    <comment ref="S692" authorId="0" shapeId="0" xr:uid="{CF96E1FA-A136-4091-B206-287A08425071}">
      <text>
        <r>
          <rPr>
            <sz val="11"/>
            <rFont val="Calibri"/>
            <family val="2"/>
            <charset val="238"/>
          </rPr>
          <t>SZV_F:ECSUtem1</t>
        </r>
      </text>
    </comment>
    <comment ref="T692" authorId="0" shapeId="0" xr:uid="{743BF45E-E1A9-489C-AA3D-FA46810E3D00}">
      <text>
        <r>
          <rPr>
            <sz val="11"/>
            <rFont val="Calibri"/>
            <family val="2"/>
            <charset val="238"/>
          </rPr>
          <t>SZV_F:KFHUtem1</t>
        </r>
      </text>
    </comment>
    <comment ref="U692" authorId="0" shapeId="0" xr:uid="{9489B1D3-F296-4364-9AFD-124F381DC60A}">
      <text>
        <r>
          <rPr>
            <sz val="11"/>
            <rFont val="Calibri"/>
            <family val="2"/>
            <charset val="238"/>
          </rPr>
          <t>SZV_F:Egyeb_SajatUtem1</t>
        </r>
      </text>
    </comment>
    <comment ref="V692" authorId="0" shapeId="0" xr:uid="{E3A8C4C8-E9FA-427D-AA35-9ECE63A21989}">
      <text>
        <r>
          <rPr>
            <sz val="11"/>
            <rFont val="Calibri"/>
            <family val="2"/>
            <charset val="238"/>
          </rPr>
          <t>SZV_F:DijUtem1</t>
        </r>
      </text>
    </comment>
    <comment ref="W692" authorId="0" shapeId="0" xr:uid="{FB5632A5-8C18-4590-BC81-75FDC5CF7916}">
      <text>
        <r>
          <rPr>
            <sz val="11"/>
            <rFont val="Calibri"/>
            <family val="2"/>
            <charset val="238"/>
          </rPr>
          <t>SZV_F:EM_Melleklet1_Utem1</t>
        </r>
      </text>
    </comment>
    <comment ref="X692" authorId="0" shapeId="0" xr:uid="{E17B7BC5-9869-4E7C-8E10-E6A45FC8231B}">
      <text>
        <r>
          <rPr>
            <sz val="11"/>
            <rFont val="Calibri"/>
            <family val="2"/>
            <charset val="238"/>
          </rPr>
          <t>SZV_F:EgyebAllamiUtem1</t>
        </r>
      </text>
    </comment>
    <comment ref="Y692" authorId="0" shapeId="0" xr:uid="{F9E9249B-B08B-41BD-8994-E59685028513}">
      <text>
        <r>
          <rPr>
            <sz val="11"/>
            <rFont val="Calibri"/>
            <family val="2"/>
            <charset val="238"/>
          </rPr>
          <t>SZV_F:OnkormanyzatiUtem1</t>
        </r>
      </text>
    </comment>
    <comment ref="Z692" authorId="0" shapeId="0" xr:uid="{B6398FB5-8522-4B43-AA1A-E10B1DE46D0A}">
      <text>
        <r>
          <rPr>
            <sz val="11"/>
            <rFont val="Calibri"/>
            <family val="2"/>
            <charset val="238"/>
          </rPr>
          <t>SZV_F:EUUtem1</t>
        </r>
      </text>
    </comment>
    <comment ref="AA692" authorId="0" shapeId="0" xr:uid="{D88593C5-1BAB-48E2-8BDE-F8395B3C1479}">
      <text>
        <r>
          <rPr>
            <sz val="11"/>
            <rFont val="Calibri"/>
            <family val="2"/>
            <charset val="238"/>
          </rPr>
          <t>SZV_F:EgyebUtem1</t>
        </r>
      </text>
    </comment>
    <comment ref="AB692" authorId="0" shapeId="0" xr:uid="{C2E72F10-8FB5-4A43-8D2B-4F053D2C5F35}">
      <text>
        <r>
          <rPr>
            <sz val="11"/>
            <rFont val="Calibri"/>
            <family val="2"/>
            <charset val="238"/>
          </rPr>
          <t>SZV_F:HitelKotvenyUtem1</t>
        </r>
      </text>
    </comment>
    <comment ref="AC692" authorId="0" shapeId="0" xr:uid="{582559F0-C190-4110-A608-069260987F96}">
      <text>
        <r>
          <rPr>
            <sz val="11"/>
            <rFont val="Calibri"/>
            <family val="2"/>
            <charset val="238"/>
          </rPr>
          <t>SZV_F:OsszesenUtem1</t>
        </r>
      </text>
    </comment>
    <comment ref="AF692" authorId="0" shapeId="0" xr:uid="{738FC69F-6D88-4CFB-B5BD-05C0CE9D9F30}">
      <text>
        <r>
          <rPr>
            <sz val="11"/>
            <rFont val="Calibri"/>
            <family val="2"/>
            <charset val="238"/>
          </rPr>
          <t>SZV_F:HDUtem2</t>
        </r>
      </text>
    </comment>
    <comment ref="AG692" authorId="0" shapeId="0" xr:uid="{ECB8F18B-456F-4CD8-8BE0-630910D6165D}">
      <text>
        <r>
          <rPr>
            <sz val="11"/>
            <rFont val="Calibri"/>
            <family val="2"/>
            <charset val="238"/>
          </rPr>
          <t>SZV_F:ECSUtem2</t>
        </r>
      </text>
    </comment>
    <comment ref="AH692" authorId="0" shapeId="0" xr:uid="{74EDEC0D-3547-4297-B21A-EB358C70E171}">
      <text>
        <r>
          <rPr>
            <sz val="11"/>
            <rFont val="Calibri"/>
            <family val="2"/>
            <charset val="238"/>
          </rPr>
          <t>SZV_F:KFHUtem2</t>
        </r>
      </text>
    </comment>
    <comment ref="AI692" authorId="0" shapeId="0" xr:uid="{0E19F28E-6252-4072-9608-5057259582BD}">
      <text>
        <r>
          <rPr>
            <sz val="11"/>
            <rFont val="Calibri"/>
            <family val="2"/>
            <charset val="238"/>
          </rPr>
          <t>SZV_F:Egyeb_SajatUtem2</t>
        </r>
      </text>
    </comment>
    <comment ref="AJ692" authorId="0" shapeId="0" xr:uid="{0082A241-B5F3-46C8-814D-C103C727A4F4}">
      <text>
        <r>
          <rPr>
            <sz val="11"/>
            <rFont val="Calibri"/>
            <family val="2"/>
            <charset val="238"/>
          </rPr>
          <t>SZV_F:DijUtem2</t>
        </r>
      </text>
    </comment>
    <comment ref="AK692" authorId="0" shapeId="0" xr:uid="{9E1B44F7-2CA8-4BE8-8D0D-B9929D3EF4DC}">
      <text>
        <r>
          <rPr>
            <sz val="11"/>
            <rFont val="Calibri"/>
            <family val="2"/>
            <charset val="238"/>
          </rPr>
          <t>SZV_F:EM_Melleklet1_Utem2</t>
        </r>
      </text>
    </comment>
    <comment ref="AL692" authorId="0" shapeId="0" xr:uid="{EFE2F398-967B-4772-B54C-6480973C0EF6}">
      <text>
        <r>
          <rPr>
            <sz val="11"/>
            <rFont val="Calibri"/>
            <family val="2"/>
            <charset val="238"/>
          </rPr>
          <t>SZV_F:EgyebAllamiUtem2</t>
        </r>
      </text>
    </comment>
    <comment ref="AM692" authorId="0" shapeId="0" xr:uid="{5FABC080-86C3-4850-86D9-54F959AAA169}">
      <text>
        <r>
          <rPr>
            <sz val="11"/>
            <rFont val="Calibri"/>
            <family val="2"/>
            <charset val="238"/>
          </rPr>
          <t>SZV_F:OnkormanyzatiUtem2</t>
        </r>
      </text>
    </comment>
    <comment ref="AN692" authorId="0" shapeId="0" xr:uid="{0427A43D-8A4A-4B93-A218-EECE92B028E0}">
      <text>
        <r>
          <rPr>
            <sz val="11"/>
            <rFont val="Calibri"/>
            <family val="2"/>
            <charset val="238"/>
          </rPr>
          <t>SZV_F:EUUtem2</t>
        </r>
      </text>
    </comment>
    <comment ref="AO692" authorId="0" shapeId="0" xr:uid="{195D5FD3-8F06-4ACE-A306-9516160F2DCD}">
      <text>
        <r>
          <rPr>
            <sz val="11"/>
            <rFont val="Calibri"/>
            <family val="2"/>
            <charset val="238"/>
          </rPr>
          <t>SZV_F:EgyebUtem2</t>
        </r>
      </text>
    </comment>
    <comment ref="AP692" authorId="0" shapeId="0" xr:uid="{D45C8506-21C3-4019-B7BC-2904E2E749C4}">
      <text>
        <r>
          <rPr>
            <sz val="11"/>
            <rFont val="Calibri"/>
            <family val="2"/>
            <charset val="238"/>
          </rPr>
          <t>SZV_F:HitelKotvenyUtem2</t>
        </r>
      </text>
    </comment>
    <comment ref="AQ692" authorId="0" shapeId="0" xr:uid="{3DE8A0CC-A1BD-4152-BB44-789996EEA08E}">
      <text>
        <r>
          <rPr>
            <sz val="11"/>
            <rFont val="Calibri"/>
            <family val="2"/>
            <charset val="238"/>
          </rPr>
          <t>SZV_F:OsszesenUtem2</t>
        </r>
      </text>
    </comment>
    <comment ref="AR692" authorId="0" shapeId="0" xr:uid="{E411C044-B95A-4259-A897-46FE8ED872FE}">
      <text>
        <r>
          <rPr>
            <sz val="11"/>
            <rFont val="Calibri"/>
            <family val="2"/>
            <charset val="238"/>
          </rPr>
          <t>SZV_F:ForrashianyUtem2</t>
        </r>
      </text>
    </comment>
    <comment ref="AU692" authorId="0" shapeId="0" xr:uid="{06173769-7D7D-4D08-AD7A-21189DCB66B9}">
      <text>
        <r>
          <rPr>
            <sz val="11"/>
            <rFont val="Calibri"/>
            <family val="2"/>
            <charset val="238"/>
          </rPr>
          <t>SZV_F:Indokolas</t>
        </r>
      </text>
    </comment>
    <comment ref="AV692" authorId="0" shapeId="0" xr:uid="{B26F3AC2-5A32-4ACE-BDD9-5C3BE25968CF}">
      <text>
        <r>
          <rPr>
            <sz val="11"/>
            <rFont val="Calibri"/>
            <family val="2"/>
            <charset val="238"/>
          </rPr>
          <t>SZV_F:Megjegyzes</t>
        </r>
      </text>
    </comment>
    <comment ref="AW692" authorId="0" shapeId="0" xr:uid="{27AFEC81-7098-41BC-A789-EF9A453F4101}">
      <text>
        <r>
          <rPr>
            <sz val="11"/>
            <rFont val="Calibri"/>
            <family val="2"/>
            <charset val="238"/>
          </rPr>
          <t>SZV_F:FeladatSorszam</t>
        </r>
      </text>
    </comment>
    <comment ref="AY692" authorId="0" shapeId="0" xr:uid="{C6FCF68D-67BD-4179-8552-7D4563E46DD2}">
      <text>
        <r>
          <rPr>
            <sz val="11"/>
            <rFont val="Calibri"/>
            <family val="2"/>
            <charset val="238"/>
          </rPr>
          <t>SZV_F:ISA</t>
        </r>
      </text>
    </comment>
    <comment ref="B693" authorId="0" shapeId="0" xr:uid="{62DF87B8-8540-49B3-A228-F524064FEE5F}">
      <text>
        <r>
          <rPr>
            <sz val="11"/>
            <rFont val="Calibri"/>
            <family val="2"/>
            <charset val="238"/>
          </rPr>
          <t>SZV_F:FontossagiSorrent</t>
        </r>
      </text>
    </comment>
    <comment ref="C693" authorId="0" shapeId="0" xr:uid="{F5167684-0A11-49FD-83D6-6DA6B6C0EB42}">
      <text>
        <r>
          <rPr>
            <sz val="11"/>
            <rFont val="Calibri"/>
            <family val="2"/>
            <charset val="238"/>
          </rPr>
          <t>SZV_F:FeladatKategoria</t>
        </r>
      </text>
    </comment>
    <comment ref="D693" authorId="0" shapeId="0" xr:uid="{6EC2C937-5B71-4AF2-AA5B-3D6808B7B2CB}">
      <text>
        <r>
          <rPr>
            <sz val="11"/>
            <rFont val="Calibri"/>
            <family val="2"/>
            <charset val="238"/>
          </rPr>
          <t>SZV_F:FeladatMegnevezes</t>
        </r>
      </text>
    </comment>
    <comment ref="E693" authorId="0" shapeId="0" xr:uid="{91FA9FDA-470D-484D-86D3-8F8F01098705}">
      <text>
        <r>
          <rPr>
            <sz val="11"/>
            <rFont val="Calibri"/>
            <family val="2"/>
            <charset val="238"/>
          </rPr>
          <t>SZV_F:ElviEngedelySzam</t>
        </r>
      </text>
    </comment>
    <comment ref="F693" authorId="0" shapeId="0" xr:uid="{4BEA6D46-6F36-4443-B399-183F5B7BEDD8}">
      <text>
        <r>
          <rPr>
            <sz val="11"/>
            <rFont val="Calibri"/>
            <family val="2"/>
            <charset val="238"/>
          </rPr>
          <t>SZV_F:VKR_Kod</t>
        </r>
      </text>
    </comment>
    <comment ref="G693" authorId="0" shapeId="0" xr:uid="{070F3206-F1CE-4CC0-81E8-BE614C7AD08E}">
      <text>
        <r>
          <rPr>
            <sz val="11"/>
            <rFont val="Calibri"/>
            <family val="2"/>
            <charset val="238"/>
          </rPr>
          <t>SZV_F:VKR_Nev</t>
        </r>
      </text>
    </comment>
    <comment ref="H693" authorId="0" shapeId="0" xr:uid="{29536952-96E5-4F0A-B471-DE174A73F3FC}">
      <text>
        <r>
          <rPr>
            <sz val="11"/>
            <rFont val="Calibri"/>
            <family val="2"/>
            <charset val="238"/>
          </rPr>
          <t>SZV_F:FeladatAzonosito</t>
        </r>
      </text>
    </comment>
    <comment ref="I693" authorId="0" shapeId="0" xr:uid="{B33D4F78-3F29-4B08-9FDC-CC651CB41A78}">
      <text>
        <r>
          <rPr>
            <sz val="11"/>
            <rFont val="Calibri"/>
            <family val="2"/>
            <charset val="238"/>
          </rPr>
          <t>SZV_F:EllatasiTerulet</t>
        </r>
      </text>
    </comment>
    <comment ref="J693" authorId="0" shapeId="0" xr:uid="{03D1AB2E-248F-4E0C-A6E8-E25F688023A9}">
      <text>
        <r>
          <rPr>
            <sz val="11"/>
            <rFont val="Calibri"/>
            <family val="2"/>
            <charset val="238"/>
          </rPr>
          <t>SZV_F:EllatasertFelelos</t>
        </r>
      </text>
    </comment>
    <comment ref="K693" authorId="0" shapeId="0" xr:uid="{111C7423-191A-4696-B309-E20CF8F1C35A}">
      <text>
        <r>
          <rPr>
            <sz val="11"/>
            <rFont val="Calibri"/>
            <family val="2"/>
            <charset val="238"/>
          </rPr>
          <t>SZV_F:TervezettNettoKoltseg</t>
        </r>
      </text>
    </comment>
    <comment ref="L693" authorId="0" shapeId="0" xr:uid="{4909F843-2A4C-4AEB-999F-01CB764BCE01}">
      <text>
        <r>
          <rPr>
            <sz val="11"/>
            <rFont val="Calibri"/>
            <family val="2"/>
            <charset val="238"/>
          </rPr>
          <t>SZV_F:IdotartamKezdes</t>
        </r>
      </text>
    </comment>
    <comment ref="M693" authorId="0" shapeId="0" xr:uid="{1D6BC2FD-06CF-4798-A286-CDC7A81B4378}">
      <text>
        <r>
          <rPr>
            <sz val="11"/>
            <rFont val="Calibri"/>
            <family val="2"/>
            <charset val="238"/>
          </rPr>
          <t>SZV_F:IdotartamBefejezes</t>
        </r>
      </text>
    </comment>
    <comment ref="N693" authorId="0" shapeId="0" xr:uid="{C43D7F22-9522-4B55-98A0-FEE620EA1CAE}">
      <text>
        <r>
          <rPr>
            <sz val="11"/>
            <rFont val="Calibri"/>
            <family val="2"/>
            <charset val="238"/>
          </rPr>
          <t>SZV_F:NettoKoltsegUtem1</t>
        </r>
      </text>
    </comment>
    <comment ref="O693" authorId="0" shapeId="0" xr:uid="{547BCB75-0531-41B5-9E03-46692785E7E4}">
      <text>
        <r>
          <rPr>
            <sz val="11"/>
            <rFont val="Calibri"/>
            <family val="2"/>
            <charset val="238"/>
          </rPr>
          <t>SZV_F:NettoKoltsegUtem2</t>
        </r>
      </text>
    </comment>
    <comment ref="P693" authorId="0" shapeId="0" xr:uid="{7B24D884-79D5-49D1-9E42-AD458F34150F}">
      <text>
        <r>
          <rPr>
            <sz val="11"/>
            <rFont val="Calibri"/>
            <family val="2"/>
            <charset val="238"/>
          </rPr>
          <t>SZV_F:EM_Melleklet2_KTG</t>
        </r>
      </text>
    </comment>
    <comment ref="R693" authorId="0" shapeId="0" xr:uid="{7A2516DF-AB24-4D03-83EA-9F6B0EB7EDAB}">
      <text>
        <r>
          <rPr>
            <sz val="11"/>
            <rFont val="Calibri"/>
            <family val="2"/>
            <charset val="238"/>
          </rPr>
          <t>SZV_F:HDUtem1</t>
        </r>
      </text>
    </comment>
    <comment ref="S693" authorId="0" shapeId="0" xr:uid="{E1FF6DA8-F025-41BE-8FEC-7E4C22997D3F}">
      <text>
        <r>
          <rPr>
            <sz val="11"/>
            <rFont val="Calibri"/>
            <family val="2"/>
            <charset val="238"/>
          </rPr>
          <t>SZV_F:ECSUtem1</t>
        </r>
      </text>
    </comment>
    <comment ref="T693" authorId="0" shapeId="0" xr:uid="{8D10C23E-58A2-41C1-9B18-3F4A7A579B62}">
      <text>
        <r>
          <rPr>
            <sz val="11"/>
            <rFont val="Calibri"/>
            <family val="2"/>
            <charset val="238"/>
          </rPr>
          <t>SZV_F:KFHUtem1</t>
        </r>
      </text>
    </comment>
    <comment ref="U693" authorId="0" shapeId="0" xr:uid="{928590E4-3842-4DA4-8D96-E9AF7E13D02F}">
      <text>
        <r>
          <rPr>
            <sz val="11"/>
            <rFont val="Calibri"/>
            <family val="2"/>
            <charset val="238"/>
          </rPr>
          <t>SZV_F:Egyeb_SajatUtem1</t>
        </r>
      </text>
    </comment>
    <comment ref="V693" authorId="0" shapeId="0" xr:uid="{7A2123FA-A63D-42B3-A36B-378A3BEB8216}">
      <text>
        <r>
          <rPr>
            <sz val="11"/>
            <rFont val="Calibri"/>
            <family val="2"/>
            <charset val="238"/>
          </rPr>
          <t>SZV_F:DijUtem1</t>
        </r>
      </text>
    </comment>
    <comment ref="W693" authorId="0" shapeId="0" xr:uid="{44FC9FE7-ADF8-4C09-9930-D4774FE349AA}">
      <text>
        <r>
          <rPr>
            <sz val="11"/>
            <rFont val="Calibri"/>
            <family val="2"/>
            <charset val="238"/>
          </rPr>
          <t>SZV_F:EM_Melleklet1_Utem1</t>
        </r>
      </text>
    </comment>
    <comment ref="X693" authorId="0" shapeId="0" xr:uid="{03C96A4B-46E2-48B3-A346-DF73D95E2A5F}">
      <text>
        <r>
          <rPr>
            <sz val="11"/>
            <rFont val="Calibri"/>
            <family val="2"/>
            <charset val="238"/>
          </rPr>
          <t>SZV_F:EgyebAllamiUtem1</t>
        </r>
      </text>
    </comment>
    <comment ref="Y693" authorId="0" shapeId="0" xr:uid="{85D4CFA4-E7A2-441C-97A0-C3AA73C4FD9A}">
      <text>
        <r>
          <rPr>
            <sz val="11"/>
            <rFont val="Calibri"/>
            <family val="2"/>
            <charset val="238"/>
          </rPr>
          <t>SZV_F:OnkormanyzatiUtem1</t>
        </r>
      </text>
    </comment>
    <comment ref="Z693" authorId="0" shapeId="0" xr:uid="{979FB52D-83A0-4A71-9106-73A0FDF18733}">
      <text>
        <r>
          <rPr>
            <sz val="11"/>
            <rFont val="Calibri"/>
            <family val="2"/>
            <charset val="238"/>
          </rPr>
          <t>SZV_F:EUUtem1</t>
        </r>
      </text>
    </comment>
    <comment ref="AA693" authorId="0" shapeId="0" xr:uid="{8C6869F5-28F5-49A5-82F7-C563E391A031}">
      <text>
        <r>
          <rPr>
            <sz val="11"/>
            <rFont val="Calibri"/>
            <family val="2"/>
            <charset val="238"/>
          </rPr>
          <t>SZV_F:EgyebUtem1</t>
        </r>
      </text>
    </comment>
    <comment ref="AB693" authorId="0" shapeId="0" xr:uid="{E9EB3610-5858-49D0-ABD0-56F717B7A7EB}">
      <text>
        <r>
          <rPr>
            <sz val="11"/>
            <rFont val="Calibri"/>
            <family val="2"/>
            <charset val="238"/>
          </rPr>
          <t>SZV_F:HitelKotvenyUtem1</t>
        </r>
      </text>
    </comment>
    <comment ref="AC693" authorId="0" shapeId="0" xr:uid="{06FFC16C-4A50-411C-8F93-30DD8DD92BC6}">
      <text>
        <r>
          <rPr>
            <sz val="11"/>
            <rFont val="Calibri"/>
            <family val="2"/>
            <charset val="238"/>
          </rPr>
          <t>SZV_F:OsszesenUtem1</t>
        </r>
      </text>
    </comment>
    <comment ref="AF693" authorId="0" shapeId="0" xr:uid="{126084E1-82CE-4053-9561-D5F702ED9659}">
      <text>
        <r>
          <rPr>
            <sz val="11"/>
            <rFont val="Calibri"/>
            <family val="2"/>
            <charset val="238"/>
          </rPr>
          <t>SZV_F:HDUtem2</t>
        </r>
      </text>
    </comment>
    <comment ref="AG693" authorId="0" shapeId="0" xr:uid="{1A9882CD-85AA-4EC0-9D26-A0F6BB20FC7E}">
      <text>
        <r>
          <rPr>
            <sz val="11"/>
            <rFont val="Calibri"/>
            <family val="2"/>
            <charset val="238"/>
          </rPr>
          <t>SZV_F:ECSUtem2</t>
        </r>
      </text>
    </comment>
    <comment ref="AH693" authorId="0" shapeId="0" xr:uid="{B1B305E7-4856-4B7A-AF2A-19926183DABE}">
      <text>
        <r>
          <rPr>
            <sz val="11"/>
            <rFont val="Calibri"/>
            <family val="2"/>
            <charset val="238"/>
          </rPr>
          <t>SZV_F:KFHUtem2</t>
        </r>
      </text>
    </comment>
    <comment ref="AI693" authorId="0" shapeId="0" xr:uid="{3F1F4A51-4403-4603-A175-64C481F3510B}">
      <text>
        <r>
          <rPr>
            <sz val="11"/>
            <rFont val="Calibri"/>
            <family val="2"/>
            <charset val="238"/>
          </rPr>
          <t>SZV_F:Egyeb_SajatUtem2</t>
        </r>
      </text>
    </comment>
    <comment ref="AJ693" authorId="0" shapeId="0" xr:uid="{23135784-6CF2-4B6C-B011-92AC37F01360}">
      <text>
        <r>
          <rPr>
            <sz val="11"/>
            <rFont val="Calibri"/>
            <family val="2"/>
            <charset val="238"/>
          </rPr>
          <t>SZV_F:DijUtem2</t>
        </r>
      </text>
    </comment>
    <comment ref="AK693" authorId="0" shapeId="0" xr:uid="{C8B725D4-9045-490A-90EE-D530FE4AC4E2}">
      <text>
        <r>
          <rPr>
            <sz val="11"/>
            <rFont val="Calibri"/>
            <family val="2"/>
            <charset val="238"/>
          </rPr>
          <t>SZV_F:EM_Melleklet1_Utem2</t>
        </r>
      </text>
    </comment>
    <comment ref="AL693" authorId="0" shapeId="0" xr:uid="{F1AFBAB0-0D8E-43FA-B5C5-2A08568EDEE7}">
      <text>
        <r>
          <rPr>
            <sz val="11"/>
            <rFont val="Calibri"/>
            <family val="2"/>
            <charset val="238"/>
          </rPr>
          <t>SZV_F:EgyebAllamiUtem2</t>
        </r>
      </text>
    </comment>
    <comment ref="AM693" authorId="0" shapeId="0" xr:uid="{510273B8-C058-4A35-8FC9-0D543F126A42}">
      <text>
        <r>
          <rPr>
            <sz val="11"/>
            <rFont val="Calibri"/>
            <family val="2"/>
            <charset val="238"/>
          </rPr>
          <t>SZV_F:OnkormanyzatiUtem2</t>
        </r>
      </text>
    </comment>
    <comment ref="AN693" authorId="0" shapeId="0" xr:uid="{B1D9603A-1E74-4863-B37A-DA56291BD178}">
      <text>
        <r>
          <rPr>
            <sz val="11"/>
            <rFont val="Calibri"/>
            <family val="2"/>
            <charset val="238"/>
          </rPr>
          <t>SZV_F:EUUtem2</t>
        </r>
      </text>
    </comment>
    <comment ref="AO693" authorId="0" shapeId="0" xr:uid="{FA345CC4-4FA9-4486-B137-CC4D59C87636}">
      <text>
        <r>
          <rPr>
            <sz val="11"/>
            <rFont val="Calibri"/>
            <family val="2"/>
            <charset val="238"/>
          </rPr>
          <t>SZV_F:EgyebUtem2</t>
        </r>
      </text>
    </comment>
    <comment ref="AP693" authorId="0" shapeId="0" xr:uid="{4D21E9D8-2E65-4B29-9B0E-42BCF0FE574F}">
      <text>
        <r>
          <rPr>
            <sz val="11"/>
            <rFont val="Calibri"/>
            <family val="2"/>
            <charset val="238"/>
          </rPr>
          <t>SZV_F:HitelKotvenyUtem2</t>
        </r>
      </text>
    </comment>
    <comment ref="AQ693" authorId="0" shapeId="0" xr:uid="{A5E34B4D-C81A-4F7A-AC7F-DCC3CCF52F9F}">
      <text>
        <r>
          <rPr>
            <sz val="11"/>
            <rFont val="Calibri"/>
            <family val="2"/>
            <charset val="238"/>
          </rPr>
          <t>SZV_F:OsszesenUtem2</t>
        </r>
      </text>
    </comment>
    <comment ref="AR693" authorId="0" shapeId="0" xr:uid="{E7965529-2E3C-4573-8981-378857844491}">
      <text>
        <r>
          <rPr>
            <sz val="11"/>
            <rFont val="Calibri"/>
            <family val="2"/>
            <charset val="238"/>
          </rPr>
          <t>SZV_F:ForrashianyUtem2</t>
        </r>
      </text>
    </comment>
    <comment ref="AU693" authorId="0" shapeId="0" xr:uid="{60C0397E-A23B-49A9-95E1-1A427E63B5D0}">
      <text>
        <r>
          <rPr>
            <sz val="11"/>
            <rFont val="Calibri"/>
            <family val="2"/>
            <charset val="238"/>
          </rPr>
          <t>SZV_F:Indokolas</t>
        </r>
      </text>
    </comment>
    <comment ref="AV693" authorId="0" shapeId="0" xr:uid="{C6AE0D0E-C9F5-4C62-9CD0-BF0407B31E15}">
      <text>
        <r>
          <rPr>
            <sz val="11"/>
            <rFont val="Calibri"/>
            <family val="2"/>
            <charset val="238"/>
          </rPr>
          <t>SZV_F:Megjegyzes</t>
        </r>
      </text>
    </comment>
    <comment ref="AW693" authorId="0" shapeId="0" xr:uid="{46D7D34F-D567-4638-8E4E-F5D3F44DBE60}">
      <text>
        <r>
          <rPr>
            <sz val="11"/>
            <rFont val="Calibri"/>
            <family val="2"/>
            <charset val="238"/>
          </rPr>
          <t>SZV_F:FeladatSorszam</t>
        </r>
      </text>
    </comment>
    <comment ref="AY693" authorId="0" shapeId="0" xr:uid="{BD691E33-6D1C-4548-91F6-A8B43D4BF508}">
      <text>
        <r>
          <rPr>
            <sz val="11"/>
            <rFont val="Calibri"/>
            <family val="2"/>
            <charset val="238"/>
          </rPr>
          <t>SZV_F:ISA</t>
        </r>
      </text>
    </comment>
    <comment ref="B694" authorId="0" shapeId="0" xr:uid="{E7E66868-1E9D-4528-AB95-670F275F4B15}">
      <text>
        <r>
          <rPr>
            <sz val="11"/>
            <rFont val="Calibri"/>
            <family val="2"/>
            <charset val="238"/>
          </rPr>
          <t>SZV_F:FontossagiSorrent</t>
        </r>
      </text>
    </comment>
    <comment ref="C694" authorId="0" shapeId="0" xr:uid="{86BF2D97-5DEC-4FDD-ACC6-EA6B12A6112F}">
      <text>
        <r>
          <rPr>
            <sz val="11"/>
            <rFont val="Calibri"/>
            <family val="2"/>
            <charset val="238"/>
          </rPr>
          <t>SZV_F:FeladatKategoria</t>
        </r>
      </text>
    </comment>
    <comment ref="D694" authorId="0" shapeId="0" xr:uid="{815F74AE-44B1-419B-9C95-5AE1BF0BCA78}">
      <text>
        <r>
          <rPr>
            <sz val="11"/>
            <rFont val="Calibri"/>
            <family val="2"/>
            <charset val="238"/>
          </rPr>
          <t>SZV_F:FeladatMegnevezes</t>
        </r>
      </text>
    </comment>
    <comment ref="E694" authorId="0" shapeId="0" xr:uid="{EAE9E086-BB2D-42BD-ACB9-455F8B094B6D}">
      <text>
        <r>
          <rPr>
            <sz val="11"/>
            <rFont val="Calibri"/>
            <family val="2"/>
            <charset val="238"/>
          </rPr>
          <t>SZV_F:ElviEngedelySzam</t>
        </r>
      </text>
    </comment>
    <comment ref="F694" authorId="0" shapeId="0" xr:uid="{29020CCB-4865-4277-912A-4CB6D574F3C7}">
      <text>
        <r>
          <rPr>
            <sz val="11"/>
            <rFont val="Calibri"/>
            <family val="2"/>
            <charset val="238"/>
          </rPr>
          <t>SZV_F:VKR_Kod</t>
        </r>
      </text>
    </comment>
    <comment ref="G694" authorId="0" shapeId="0" xr:uid="{49C1E0D1-DB1D-43D6-8466-9D01857037B5}">
      <text>
        <r>
          <rPr>
            <sz val="11"/>
            <rFont val="Calibri"/>
            <family val="2"/>
            <charset val="238"/>
          </rPr>
          <t>SZV_F:VKR_Nev</t>
        </r>
      </text>
    </comment>
    <comment ref="H694" authorId="0" shapeId="0" xr:uid="{B571A5DA-898A-4C80-9BAD-1749BFDB3C69}">
      <text>
        <r>
          <rPr>
            <sz val="11"/>
            <rFont val="Calibri"/>
            <family val="2"/>
            <charset val="238"/>
          </rPr>
          <t>SZV_F:FeladatAzonosito</t>
        </r>
      </text>
    </comment>
    <comment ref="I694" authorId="0" shapeId="0" xr:uid="{00173DC7-7D55-457A-A6DB-0DA4FEB803AD}">
      <text>
        <r>
          <rPr>
            <sz val="11"/>
            <rFont val="Calibri"/>
            <family val="2"/>
            <charset val="238"/>
          </rPr>
          <t>SZV_F:EllatasiTerulet</t>
        </r>
      </text>
    </comment>
    <comment ref="J694" authorId="0" shapeId="0" xr:uid="{A5DCACB9-93DE-4D13-AF6B-E8292D900631}">
      <text>
        <r>
          <rPr>
            <sz val="11"/>
            <rFont val="Calibri"/>
            <family val="2"/>
            <charset val="238"/>
          </rPr>
          <t>SZV_F:EllatasertFelelos</t>
        </r>
      </text>
    </comment>
    <comment ref="K694" authorId="0" shapeId="0" xr:uid="{C3BA546E-1CBA-4245-8436-8B92646A0628}">
      <text>
        <r>
          <rPr>
            <sz val="11"/>
            <rFont val="Calibri"/>
            <family val="2"/>
            <charset val="238"/>
          </rPr>
          <t>SZV_F:TervezettNettoKoltseg</t>
        </r>
      </text>
    </comment>
    <comment ref="L694" authorId="0" shapeId="0" xr:uid="{A33AD38A-8FAC-4894-8C8F-FA9A30329164}">
      <text>
        <r>
          <rPr>
            <sz val="11"/>
            <rFont val="Calibri"/>
            <family val="2"/>
            <charset val="238"/>
          </rPr>
          <t>SZV_F:IdotartamKezdes</t>
        </r>
      </text>
    </comment>
    <comment ref="M694" authorId="0" shapeId="0" xr:uid="{5E2AEB0D-7D09-496E-BBBB-C3ACFFB67A53}">
      <text>
        <r>
          <rPr>
            <sz val="11"/>
            <rFont val="Calibri"/>
            <family val="2"/>
            <charset val="238"/>
          </rPr>
          <t>SZV_F:IdotartamBefejezes</t>
        </r>
      </text>
    </comment>
    <comment ref="N694" authorId="0" shapeId="0" xr:uid="{0E27929F-8B05-487A-B37F-9E8E1BA805A8}">
      <text>
        <r>
          <rPr>
            <sz val="11"/>
            <rFont val="Calibri"/>
            <family val="2"/>
            <charset val="238"/>
          </rPr>
          <t>SZV_F:NettoKoltsegUtem1</t>
        </r>
      </text>
    </comment>
    <comment ref="O694" authorId="0" shapeId="0" xr:uid="{256C839A-ED80-4EB0-ACEE-B610F17461B7}">
      <text>
        <r>
          <rPr>
            <sz val="11"/>
            <rFont val="Calibri"/>
            <family val="2"/>
            <charset val="238"/>
          </rPr>
          <t>SZV_F:NettoKoltsegUtem2</t>
        </r>
      </text>
    </comment>
    <comment ref="P694" authorId="0" shapeId="0" xr:uid="{59E1D6D6-20A4-40D8-B9F5-B08B128D9C51}">
      <text>
        <r>
          <rPr>
            <sz val="11"/>
            <rFont val="Calibri"/>
            <family val="2"/>
            <charset val="238"/>
          </rPr>
          <t>SZV_F:EM_Melleklet2_KTG</t>
        </r>
      </text>
    </comment>
    <comment ref="R694" authorId="0" shapeId="0" xr:uid="{8A05F61C-B590-41D9-AA28-B314A7CB0609}">
      <text>
        <r>
          <rPr>
            <sz val="11"/>
            <rFont val="Calibri"/>
            <family val="2"/>
            <charset val="238"/>
          </rPr>
          <t>SZV_F:HDUtem1</t>
        </r>
      </text>
    </comment>
    <comment ref="S694" authorId="0" shapeId="0" xr:uid="{2527B74B-CE78-47ED-AE40-2A65617DABFA}">
      <text>
        <r>
          <rPr>
            <sz val="11"/>
            <rFont val="Calibri"/>
            <family val="2"/>
            <charset val="238"/>
          </rPr>
          <t>SZV_F:ECSUtem1</t>
        </r>
      </text>
    </comment>
    <comment ref="T694" authorId="0" shapeId="0" xr:uid="{0CD08354-5837-48BA-8A77-642D2B8FE83E}">
      <text>
        <r>
          <rPr>
            <sz val="11"/>
            <rFont val="Calibri"/>
            <family val="2"/>
            <charset val="238"/>
          </rPr>
          <t>SZV_F:KFHUtem1</t>
        </r>
      </text>
    </comment>
    <comment ref="U694" authorId="0" shapeId="0" xr:uid="{2DC11381-789A-47B9-B421-A12AAF57215B}">
      <text>
        <r>
          <rPr>
            <sz val="11"/>
            <rFont val="Calibri"/>
            <family val="2"/>
            <charset val="238"/>
          </rPr>
          <t>SZV_F:Egyeb_SajatUtem1</t>
        </r>
      </text>
    </comment>
    <comment ref="V694" authorId="0" shapeId="0" xr:uid="{F617EA3D-9FCD-492C-A01F-E0EABED37393}">
      <text>
        <r>
          <rPr>
            <sz val="11"/>
            <rFont val="Calibri"/>
            <family val="2"/>
            <charset val="238"/>
          </rPr>
          <t>SZV_F:DijUtem1</t>
        </r>
      </text>
    </comment>
    <comment ref="W694" authorId="0" shapeId="0" xr:uid="{B8F4D4DB-6FD2-4AE4-8866-44829403FD69}">
      <text>
        <r>
          <rPr>
            <sz val="11"/>
            <rFont val="Calibri"/>
            <family val="2"/>
            <charset val="238"/>
          </rPr>
          <t>SZV_F:EM_Melleklet1_Utem1</t>
        </r>
      </text>
    </comment>
    <comment ref="X694" authorId="0" shapeId="0" xr:uid="{5BF9B019-98F8-43D9-8C06-D6B412F10201}">
      <text>
        <r>
          <rPr>
            <sz val="11"/>
            <rFont val="Calibri"/>
            <family val="2"/>
            <charset val="238"/>
          </rPr>
          <t>SZV_F:EgyebAllamiUtem1</t>
        </r>
      </text>
    </comment>
    <comment ref="Y694" authorId="0" shapeId="0" xr:uid="{ECA50F71-8204-4F96-B2E3-00C3A8C858CA}">
      <text>
        <r>
          <rPr>
            <sz val="11"/>
            <rFont val="Calibri"/>
            <family val="2"/>
            <charset val="238"/>
          </rPr>
          <t>SZV_F:OnkormanyzatiUtem1</t>
        </r>
      </text>
    </comment>
    <comment ref="Z694" authorId="0" shapeId="0" xr:uid="{79A8C65D-D038-4B08-B83F-A390610A5925}">
      <text>
        <r>
          <rPr>
            <sz val="11"/>
            <rFont val="Calibri"/>
            <family val="2"/>
            <charset val="238"/>
          </rPr>
          <t>SZV_F:EUUtem1</t>
        </r>
      </text>
    </comment>
    <comment ref="AA694" authorId="0" shapeId="0" xr:uid="{4D77EF9E-4ABD-4B93-8616-66537039A89A}">
      <text>
        <r>
          <rPr>
            <sz val="11"/>
            <rFont val="Calibri"/>
            <family val="2"/>
            <charset val="238"/>
          </rPr>
          <t>SZV_F:EgyebUtem1</t>
        </r>
      </text>
    </comment>
    <comment ref="AB694" authorId="0" shapeId="0" xr:uid="{C8BEB4E4-2F2C-41AC-B4D1-B8AD4C68F5C7}">
      <text>
        <r>
          <rPr>
            <sz val="11"/>
            <rFont val="Calibri"/>
            <family val="2"/>
            <charset val="238"/>
          </rPr>
          <t>SZV_F:HitelKotvenyUtem1</t>
        </r>
      </text>
    </comment>
    <comment ref="AC694" authorId="0" shapeId="0" xr:uid="{A3EB7BA8-2F2D-41BD-B6F8-DF12615DD79F}">
      <text>
        <r>
          <rPr>
            <sz val="11"/>
            <rFont val="Calibri"/>
            <family val="2"/>
            <charset val="238"/>
          </rPr>
          <t>SZV_F:OsszesenUtem1</t>
        </r>
      </text>
    </comment>
    <comment ref="AF694" authorId="0" shapeId="0" xr:uid="{9A8630AF-87D6-4008-B0CA-F34E167F6CAA}">
      <text>
        <r>
          <rPr>
            <sz val="11"/>
            <rFont val="Calibri"/>
            <family val="2"/>
            <charset val="238"/>
          </rPr>
          <t>SZV_F:HDUtem2</t>
        </r>
      </text>
    </comment>
    <comment ref="AG694" authorId="0" shapeId="0" xr:uid="{D3094DE3-8B4F-4B97-AA94-3622CFE3184C}">
      <text>
        <r>
          <rPr>
            <sz val="11"/>
            <rFont val="Calibri"/>
            <family val="2"/>
            <charset val="238"/>
          </rPr>
          <t>SZV_F:ECSUtem2</t>
        </r>
      </text>
    </comment>
    <comment ref="AH694" authorId="0" shapeId="0" xr:uid="{AFD9DFFD-6ED3-47A6-844C-C6BF98887917}">
      <text>
        <r>
          <rPr>
            <sz val="11"/>
            <rFont val="Calibri"/>
            <family val="2"/>
            <charset val="238"/>
          </rPr>
          <t>SZV_F:KFHUtem2</t>
        </r>
      </text>
    </comment>
    <comment ref="AI694" authorId="0" shapeId="0" xr:uid="{E1E0ED31-0C12-408D-BA38-04255FCA009E}">
      <text>
        <r>
          <rPr>
            <sz val="11"/>
            <rFont val="Calibri"/>
            <family val="2"/>
            <charset val="238"/>
          </rPr>
          <t>SZV_F:Egyeb_SajatUtem2</t>
        </r>
      </text>
    </comment>
    <comment ref="AJ694" authorId="0" shapeId="0" xr:uid="{F8141B67-3CA8-4061-AB47-CAC6EAC6477C}">
      <text>
        <r>
          <rPr>
            <sz val="11"/>
            <rFont val="Calibri"/>
            <family val="2"/>
            <charset val="238"/>
          </rPr>
          <t>SZV_F:DijUtem2</t>
        </r>
      </text>
    </comment>
    <comment ref="AK694" authorId="0" shapeId="0" xr:uid="{8A9E6F69-F869-4C8F-944E-7851B3B670A8}">
      <text>
        <r>
          <rPr>
            <sz val="11"/>
            <rFont val="Calibri"/>
            <family val="2"/>
            <charset val="238"/>
          </rPr>
          <t>SZV_F:EM_Melleklet1_Utem2</t>
        </r>
      </text>
    </comment>
    <comment ref="AL694" authorId="0" shapeId="0" xr:uid="{5608770A-0886-461C-91FC-5EAEBB6A844E}">
      <text>
        <r>
          <rPr>
            <sz val="11"/>
            <rFont val="Calibri"/>
            <family val="2"/>
            <charset val="238"/>
          </rPr>
          <t>SZV_F:EgyebAllamiUtem2</t>
        </r>
      </text>
    </comment>
    <comment ref="AM694" authorId="0" shapeId="0" xr:uid="{C341EF32-5914-4AD3-A0BC-13AE81E2779B}">
      <text>
        <r>
          <rPr>
            <sz val="11"/>
            <rFont val="Calibri"/>
            <family val="2"/>
            <charset val="238"/>
          </rPr>
          <t>SZV_F:OnkormanyzatiUtem2</t>
        </r>
      </text>
    </comment>
    <comment ref="AN694" authorId="0" shapeId="0" xr:uid="{89874F78-D559-4AF2-8ED3-B8B1065765AA}">
      <text>
        <r>
          <rPr>
            <sz val="11"/>
            <rFont val="Calibri"/>
            <family val="2"/>
            <charset val="238"/>
          </rPr>
          <t>SZV_F:EUUtem2</t>
        </r>
      </text>
    </comment>
    <comment ref="AO694" authorId="0" shapeId="0" xr:uid="{44467CE5-8780-4EDD-964A-171147E7421F}">
      <text>
        <r>
          <rPr>
            <sz val="11"/>
            <rFont val="Calibri"/>
            <family val="2"/>
            <charset val="238"/>
          </rPr>
          <t>SZV_F:EgyebUtem2</t>
        </r>
      </text>
    </comment>
    <comment ref="AP694" authorId="0" shapeId="0" xr:uid="{6BC834AD-62C0-4105-A60A-B06B69BCBA0F}">
      <text>
        <r>
          <rPr>
            <sz val="11"/>
            <rFont val="Calibri"/>
            <family val="2"/>
            <charset val="238"/>
          </rPr>
          <t>SZV_F:HitelKotvenyUtem2</t>
        </r>
      </text>
    </comment>
    <comment ref="AQ694" authorId="0" shapeId="0" xr:uid="{B500E394-992A-4BEC-BDDA-1443660440B9}">
      <text>
        <r>
          <rPr>
            <sz val="11"/>
            <rFont val="Calibri"/>
            <family val="2"/>
            <charset val="238"/>
          </rPr>
          <t>SZV_F:OsszesenUtem2</t>
        </r>
      </text>
    </comment>
    <comment ref="AR694" authorId="0" shapeId="0" xr:uid="{90EE6935-49EE-481F-99AD-4D2AAB8B17F8}">
      <text>
        <r>
          <rPr>
            <sz val="11"/>
            <rFont val="Calibri"/>
            <family val="2"/>
            <charset val="238"/>
          </rPr>
          <t>SZV_F:ForrashianyUtem2</t>
        </r>
      </text>
    </comment>
    <comment ref="AU694" authorId="0" shapeId="0" xr:uid="{5FF378BB-53F6-421A-A513-96359E564AE1}">
      <text>
        <r>
          <rPr>
            <sz val="11"/>
            <rFont val="Calibri"/>
            <family val="2"/>
            <charset val="238"/>
          </rPr>
          <t>SZV_F:Indokolas</t>
        </r>
      </text>
    </comment>
    <comment ref="AV694" authorId="0" shapeId="0" xr:uid="{72C6BD07-3005-4D44-BDE1-56C684816DF1}">
      <text>
        <r>
          <rPr>
            <sz val="11"/>
            <rFont val="Calibri"/>
            <family val="2"/>
            <charset val="238"/>
          </rPr>
          <t>SZV_F:Megjegyzes</t>
        </r>
      </text>
    </comment>
    <comment ref="AW694" authorId="0" shapeId="0" xr:uid="{3B41A37B-24FE-44D4-91A0-D97A94314F67}">
      <text>
        <r>
          <rPr>
            <sz val="11"/>
            <rFont val="Calibri"/>
            <family val="2"/>
            <charset val="238"/>
          </rPr>
          <t>SZV_F:FeladatSorszam</t>
        </r>
      </text>
    </comment>
    <comment ref="AY694" authorId="0" shapeId="0" xr:uid="{E5B1A008-87EF-4BD0-8624-2ACEA1E20BF3}">
      <text>
        <r>
          <rPr>
            <sz val="11"/>
            <rFont val="Calibri"/>
            <family val="2"/>
            <charset val="238"/>
          </rPr>
          <t>SZV_F:ISA</t>
        </r>
      </text>
    </comment>
    <comment ref="B695" authorId="0" shapeId="0" xr:uid="{F545091A-179E-4E34-A8FA-7608A98E3B11}">
      <text>
        <r>
          <rPr>
            <sz val="11"/>
            <rFont val="Calibri"/>
            <family val="2"/>
            <charset val="238"/>
          </rPr>
          <t>SZV_F:FontossagiSorrent</t>
        </r>
      </text>
    </comment>
    <comment ref="C695" authorId="0" shapeId="0" xr:uid="{A69D23C5-5DBF-4074-A93A-EA7C05CDA7A2}">
      <text>
        <r>
          <rPr>
            <sz val="11"/>
            <rFont val="Calibri"/>
            <family val="2"/>
            <charset val="238"/>
          </rPr>
          <t>SZV_F:FeladatKategoria</t>
        </r>
      </text>
    </comment>
    <comment ref="D695" authorId="0" shapeId="0" xr:uid="{47D91472-8164-4802-B1F6-BCACD7E3FB48}">
      <text>
        <r>
          <rPr>
            <sz val="11"/>
            <rFont val="Calibri"/>
            <family val="2"/>
            <charset val="238"/>
          </rPr>
          <t>SZV_F:FeladatMegnevezes</t>
        </r>
      </text>
    </comment>
    <comment ref="E695" authorId="0" shapeId="0" xr:uid="{EC4432CD-0DE0-45BF-8BD6-26A31038821B}">
      <text>
        <r>
          <rPr>
            <sz val="11"/>
            <rFont val="Calibri"/>
            <family val="2"/>
            <charset val="238"/>
          </rPr>
          <t>SZV_F:ElviEngedelySzam</t>
        </r>
      </text>
    </comment>
    <comment ref="F695" authorId="0" shapeId="0" xr:uid="{AFC42457-0E3D-493B-896A-0291754292AC}">
      <text>
        <r>
          <rPr>
            <sz val="11"/>
            <rFont val="Calibri"/>
            <family val="2"/>
            <charset val="238"/>
          </rPr>
          <t>SZV_F:VKR_Kod</t>
        </r>
      </text>
    </comment>
    <comment ref="G695" authorId="0" shapeId="0" xr:uid="{9E65997E-6C14-4655-9354-54D2B9704E80}">
      <text>
        <r>
          <rPr>
            <sz val="11"/>
            <rFont val="Calibri"/>
            <family val="2"/>
            <charset val="238"/>
          </rPr>
          <t>SZV_F:VKR_Nev</t>
        </r>
      </text>
    </comment>
    <comment ref="H695" authorId="0" shapeId="0" xr:uid="{317C7563-21BB-47EC-B63B-098438D84968}">
      <text>
        <r>
          <rPr>
            <sz val="11"/>
            <rFont val="Calibri"/>
            <family val="2"/>
            <charset val="238"/>
          </rPr>
          <t>SZV_F:FeladatAzonosito</t>
        </r>
      </text>
    </comment>
    <comment ref="I695" authorId="0" shapeId="0" xr:uid="{0188051E-8EAB-4F3C-8897-1CA437DB94BE}">
      <text>
        <r>
          <rPr>
            <sz val="11"/>
            <rFont val="Calibri"/>
            <family val="2"/>
            <charset val="238"/>
          </rPr>
          <t>SZV_F:EllatasiTerulet</t>
        </r>
      </text>
    </comment>
    <comment ref="J695" authorId="0" shapeId="0" xr:uid="{F911EF43-6C02-47AA-878D-3076DF6842B1}">
      <text>
        <r>
          <rPr>
            <sz val="11"/>
            <rFont val="Calibri"/>
            <family val="2"/>
            <charset val="238"/>
          </rPr>
          <t>SZV_F:EllatasertFelelos</t>
        </r>
      </text>
    </comment>
    <comment ref="K695" authorId="0" shapeId="0" xr:uid="{A382A053-6FF8-475D-AEE9-8AA4542ECF3F}">
      <text>
        <r>
          <rPr>
            <sz val="11"/>
            <rFont val="Calibri"/>
            <family val="2"/>
            <charset val="238"/>
          </rPr>
          <t>SZV_F:TervezettNettoKoltseg</t>
        </r>
      </text>
    </comment>
    <comment ref="L695" authorId="0" shapeId="0" xr:uid="{87D41B4B-71C8-4594-A7F3-E3B7D527894A}">
      <text>
        <r>
          <rPr>
            <sz val="11"/>
            <rFont val="Calibri"/>
            <family val="2"/>
            <charset val="238"/>
          </rPr>
          <t>SZV_F:IdotartamKezdes</t>
        </r>
      </text>
    </comment>
    <comment ref="M695" authorId="0" shapeId="0" xr:uid="{20746C11-86FE-4951-9912-3DABB8BD374C}">
      <text>
        <r>
          <rPr>
            <sz val="11"/>
            <rFont val="Calibri"/>
            <family val="2"/>
            <charset val="238"/>
          </rPr>
          <t>SZV_F:IdotartamBefejezes</t>
        </r>
      </text>
    </comment>
    <comment ref="N695" authorId="0" shapeId="0" xr:uid="{8533298D-CF43-4F45-8018-E4B8B3359654}">
      <text>
        <r>
          <rPr>
            <sz val="11"/>
            <rFont val="Calibri"/>
            <family val="2"/>
            <charset val="238"/>
          </rPr>
          <t>SZV_F:NettoKoltsegUtem1</t>
        </r>
      </text>
    </comment>
    <comment ref="O695" authorId="0" shapeId="0" xr:uid="{FC3D448F-AD38-4173-81BD-D21724B9AE78}">
      <text>
        <r>
          <rPr>
            <sz val="11"/>
            <rFont val="Calibri"/>
            <family val="2"/>
            <charset val="238"/>
          </rPr>
          <t>SZV_F:NettoKoltsegUtem2</t>
        </r>
      </text>
    </comment>
    <comment ref="P695" authorId="0" shapeId="0" xr:uid="{4E99A5EB-3047-4C84-8CA2-5E32215FAE2F}">
      <text>
        <r>
          <rPr>
            <sz val="11"/>
            <rFont val="Calibri"/>
            <family val="2"/>
            <charset val="238"/>
          </rPr>
          <t>SZV_F:EM_Melleklet2_KTG</t>
        </r>
      </text>
    </comment>
    <comment ref="R695" authorId="0" shapeId="0" xr:uid="{087A7113-01B9-44FA-A293-57D564D0DA2A}">
      <text>
        <r>
          <rPr>
            <sz val="11"/>
            <rFont val="Calibri"/>
            <family val="2"/>
            <charset val="238"/>
          </rPr>
          <t>SZV_F:HDUtem1</t>
        </r>
      </text>
    </comment>
    <comment ref="S695" authorId="0" shapeId="0" xr:uid="{25C49379-1953-44AE-968E-C22131D59F4E}">
      <text>
        <r>
          <rPr>
            <sz val="11"/>
            <rFont val="Calibri"/>
            <family val="2"/>
            <charset val="238"/>
          </rPr>
          <t>SZV_F:ECSUtem1</t>
        </r>
      </text>
    </comment>
    <comment ref="T695" authorId="0" shapeId="0" xr:uid="{A0ADCB91-5052-4E50-85F6-D930B6C6ECEA}">
      <text>
        <r>
          <rPr>
            <sz val="11"/>
            <rFont val="Calibri"/>
            <family val="2"/>
            <charset val="238"/>
          </rPr>
          <t>SZV_F:KFHUtem1</t>
        </r>
      </text>
    </comment>
    <comment ref="U695" authorId="0" shapeId="0" xr:uid="{28AC223C-A724-4FC1-9BA4-C23A30F9735D}">
      <text>
        <r>
          <rPr>
            <sz val="11"/>
            <rFont val="Calibri"/>
            <family val="2"/>
            <charset val="238"/>
          </rPr>
          <t>SZV_F:Egyeb_SajatUtem1</t>
        </r>
      </text>
    </comment>
    <comment ref="V695" authorId="0" shapeId="0" xr:uid="{B82B938A-DE65-4DA2-8696-5A18A95B8A56}">
      <text>
        <r>
          <rPr>
            <sz val="11"/>
            <rFont val="Calibri"/>
            <family val="2"/>
            <charset val="238"/>
          </rPr>
          <t>SZV_F:DijUtem1</t>
        </r>
      </text>
    </comment>
    <comment ref="W695" authorId="0" shapeId="0" xr:uid="{8D3B61B7-198F-44A2-9F8B-525F7C329DFB}">
      <text>
        <r>
          <rPr>
            <sz val="11"/>
            <rFont val="Calibri"/>
            <family val="2"/>
            <charset val="238"/>
          </rPr>
          <t>SZV_F:EM_Melleklet1_Utem1</t>
        </r>
      </text>
    </comment>
    <comment ref="X695" authorId="0" shapeId="0" xr:uid="{624882D8-026A-4A54-B38C-9F1811583D74}">
      <text>
        <r>
          <rPr>
            <sz val="11"/>
            <rFont val="Calibri"/>
            <family val="2"/>
            <charset val="238"/>
          </rPr>
          <t>SZV_F:EgyebAllamiUtem1</t>
        </r>
      </text>
    </comment>
    <comment ref="Y695" authorId="0" shapeId="0" xr:uid="{AEED56E0-BDB9-4A39-808A-00B3E831CA3A}">
      <text>
        <r>
          <rPr>
            <sz val="11"/>
            <rFont val="Calibri"/>
            <family val="2"/>
            <charset val="238"/>
          </rPr>
          <t>SZV_F:OnkormanyzatiUtem1</t>
        </r>
      </text>
    </comment>
    <comment ref="Z695" authorId="0" shapeId="0" xr:uid="{5C949953-BCEA-4841-8B25-06D368D72665}">
      <text>
        <r>
          <rPr>
            <sz val="11"/>
            <rFont val="Calibri"/>
            <family val="2"/>
            <charset val="238"/>
          </rPr>
          <t>SZV_F:EUUtem1</t>
        </r>
      </text>
    </comment>
    <comment ref="AA695" authorId="0" shapeId="0" xr:uid="{2EB10EB3-0869-47C4-A908-5487596B50A1}">
      <text>
        <r>
          <rPr>
            <sz val="11"/>
            <rFont val="Calibri"/>
            <family val="2"/>
            <charset val="238"/>
          </rPr>
          <t>SZV_F:EgyebUtem1</t>
        </r>
      </text>
    </comment>
    <comment ref="AB695" authorId="0" shapeId="0" xr:uid="{42392D5A-D414-4AC2-B2EF-43C007E3F659}">
      <text>
        <r>
          <rPr>
            <sz val="11"/>
            <rFont val="Calibri"/>
            <family val="2"/>
            <charset val="238"/>
          </rPr>
          <t>SZV_F:HitelKotvenyUtem1</t>
        </r>
      </text>
    </comment>
    <comment ref="AC695" authorId="0" shapeId="0" xr:uid="{6E9249DF-DBC6-4A4C-BB7E-31EE09B5C5F6}">
      <text>
        <r>
          <rPr>
            <sz val="11"/>
            <rFont val="Calibri"/>
            <family val="2"/>
            <charset val="238"/>
          </rPr>
          <t>SZV_F:OsszesenUtem1</t>
        </r>
      </text>
    </comment>
    <comment ref="AF695" authorId="0" shapeId="0" xr:uid="{A7B865B7-64F8-4E27-8847-BCDD75D9C5F9}">
      <text>
        <r>
          <rPr>
            <sz val="11"/>
            <rFont val="Calibri"/>
            <family val="2"/>
            <charset val="238"/>
          </rPr>
          <t>SZV_F:HDUtem2</t>
        </r>
      </text>
    </comment>
    <comment ref="AG695" authorId="0" shapeId="0" xr:uid="{15070182-3929-45AC-A925-55984D2182BD}">
      <text>
        <r>
          <rPr>
            <sz val="11"/>
            <rFont val="Calibri"/>
            <family val="2"/>
            <charset val="238"/>
          </rPr>
          <t>SZV_F:ECSUtem2</t>
        </r>
      </text>
    </comment>
    <comment ref="AH695" authorId="0" shapeId="0" xr:uid="{E9114BC8-A233-4EF2-B9E3-D2A89304F631}">
      <text>
        <r>
          <rPr>
            <sz val="11"/>
            <rFont val="Calibri"/>
            <family val="2"/>
            <charset val="238"/>
          </rPr>
          <t>SZV_F:KFHUtem2</t>
        </r>
      </text>
    </comment>
    <comment ref="AI695" authorId="0" shapeId="0" xr:uid="{A65123EC-8EB8-45FA-B4EE-0A590E391116}">
      <text>
        <r>
          <rPr>
            <sz val="11"/>
            <rFont val="Calibri"/>
            <family val="2"/>
            <charset val="238"/>
          </rPr>
          <t>SZV_F:Egyeb_SajatUtem2</t>
        </r>
      </text>
    </comment>
    <comment ref="AJ695" authorId="0" shapeId="0" xr:uid="{1DA287E0-1566-46AD-BD98-DAC5C27E5C89}">
      <text>
        <r>
          <rPr>
            <sz val="11"/>
            <rFont val="Calibri"/>
            <family val="2"/>
            <charset val="238"/>
          </rPr>
          <t>SZV_F:DijUtem2</t>
        </r>
      </text>
    </comment>
    <comment ref="AK695" authorId="0" shapeId="0" xr:uid="{6AB6139A-7D85-4ECC-9ECF-97D6B375C1B4}">
      <text>
        <r>
          <rPr>
            <sz val="11"/>
            <rFont val="Calibri"/>
            <family val="2"/>
            <charset val="238"/>
          </rPr>
          <t>SZV_F:EM_Melleklet1_Utem2</t>
        </r>
      </text>
    </comment>
    <comment ref="AL695" authorId="0" shapeId="0" xr:uid="{46DBAD73-2D02-472B-A1CE-82D41BBAAC61}">
      <text>
        <r>
          <rPr>
            <sz val="11"/>
            <rFont val="Calibri"/>
            <family val="2"/>
            <charset val="238"/>
          </rPr>
          <t>SZV_F:EgyebAllamiUtem2</t>
        </r>
      </text>
    </comment>
    <comment ref="AM695" authorId="0" shapeId="0" xr:uid="{16567BD9-2BB1-46FC-BA6A-C4815F75E85A}">
      <text>
        <r>
          <rPr>
            <sz val="11"/>
            <rFont val="Calibri"/>
            <family val="2"/>
            <charset val="238"/>
          </rPr>
          <t>SZV_F:OnkormanyzatiUtem2</t>
        </r>
      </text>
    </comment>
    <comment ref="AN695" authorId="0" shapeId="0" xr:uid="{9CCAA3FE-39AC-4AA7-92AB-A91686A328E0}">
      <text>
        <r>
          <rPr>
            <sz val="11"/>
            <rFont val="Calibri"/>
            <family val="2"/>
            <charset val="238"/>
          </rPr>
          <t>SZV_F:EUUtem2</t>
        </r>
      </text>
    </comment>
    <comment ref="AO695" authorId="0" shapeId="0" xr:uid="{A2811838-92FA-4390-96BC-2A82D1A20CEF}">
      <text>
        <r>
          <rPr>
            <sz val="11"/>
            <rFont val="Calibri"/>
            <family val="2"/>
            <charset val="238"/>
          </rPr>
          <t>SZV_F:EgyebUtem2</t>
        </r>
      </text>
    </comment>
    <comment ref="AP695" authorId="0" shapeId="0" xr:uid="{DD105CC3-B42F-4F46-AB79-3FAA0CDE7B4A}">
      <text>
        <r>
          <rPr>
            <sz val="11"/>
            <rFont val="Calibri"/>
            <family val="2"/>
            <charset val="238"/>
          </rPr>
          <t>SZV_F:HitelKotvenyUtem2</t>
        </r>
      </text>
    </comment>
    <comment ref="AQ695" authorId="0" shapeId="0" xr:uid="{01C8777D-A71D-4C8B-84C7-220E4CAF5797}">
      <text>
        <r>
          <rPr>
            <sz val="11"/>
            <rFont val="Calibri"/>
            <family val="2"/>
            <charset val="238"/>
          </rPr>
          <t>SZV_F:OsszesenUtem2</t>
        </r>
      </text>
    </comment>
    <comment ref="AR695" authorId="0" shapeId="0" xr:uid="{BD2B56A7-D64C-4C99-B8B7-DBD01C4D4702}">
      <text>
        <r>
          <rPr>
            <sz val="11"/>
            <rFont val="Calibri"/>
            <family val="2"/>
            <charset val="238"/>
          </rPr>
          <t>SZV_F:ForrashianyUtem2</t>
        </r>
      </text>
    </comment>
    <comment ref="AU695" authorId="0" shapeId="0" xr:uid="{0B0AECB7-0072-43FB-8B5B-DD54BAC9076D}">
      <text>
        <r>
          <rPr>
            <sz val="11"/>
            <rFont val="Calibri"/>
            <family val="2"/>
            <charset val="238"/>
          </rPr>
          <t>SZV_F:Indokolas</t>
        </r>
      </text>
    </comment>
    <comment ref="AV695" authorId="0" shapeId="0" xr:uid="{9E73FE6A-F78E-4E0A-A0D6-EA5087778FB6}">
      <text>
        <r>
          <rPr>
            <sz val="11"/>
            <rFont val="Calibri"/>
            <family val="2"/>
            <charset val="238"/>
          </rPr>
          <t>SZV_F:Megjegyzes</t>
        </r>
      </text>
    </comment>
    <comment ref="AW695" authorId="0" shapeId="0" xr:uid="{F57224FC-6065-4CCA-8DC0-AE85EEB27398}">
      <text>
        <r>
          <rPr>
            <sz val="11"/>
            <rFont val="Calibri"/>
            <family val="2"/>
            <charset val="238"/>
          </rPr>
          <t>SZV_F:FeladatSorszam</t>
        </r>
      </text>
    </comment>
    <comment ref="AY695" authorId="0" shapeId="0" xr:uid="{2428756C-AEAF-4E8C-8407-D51F75AE7D03}">
      <text>
        <r>
          <rPr>
            <sz val="11"/>
            <rFont val="Calibri"/>
            <family val="2"/>
            <charset val="238"/>
          </rPr>
          <t>SZV_F:ISA</t>
        </r>
      </text>
    </comment>
    <comment ref="B696" authorId="0" shapeId="0" xr:uid="{C3FE2F61-7247-42A4-99A8-57D39FDACA24}">
      <text>
        <r>
          <rPr>
            <sz val="11"/>
            <rFont val="Calibri"/>
            <family val="2"/>
            <charset val="238"/>
          </rPr>
          <t>SZV_F:FontossagiSorrent</t>
        </r>
      </text>
    </comment>
    <comment ref="C696" authorId="0" shapeId="0" xr:uid="{25ED74BB-9719-4E88-84B0-1ABC4E9B717D}">
      <text>
        <r>
          <rPr>
            <sz val="11"/>
            <rFont val="Calibri"/>
            <family val="2"/>
            <charset val="238"/>
          </rPr>
          <t>SZV_F:FeladatKategoria</t>
        </r>
      </text>
    </comment>
    <comment ref="D696" authorId="0" shapeId="0" xr:uid="{EA555BAB-BF2D-42C0-AA5A-F816D2CF35CE}">
      <text>
        <r>
          <rPr>
            <sz val="11"/>
            <rFont val="Calibri"/>
            <family val="2"/>
            <charset val="238"/>
          </rPr>
          <t>SZV_F:FeladatMegnevezes</t>
        </r>
      </text>
    </comment>
    <comment ref="E696" authorId="0" shapeId="0" xr:uid="{5EFB6642-050A-45F4-9E7A-CF7FBCD168FC}">
      <text>
        <r>
          <rPr>
            <sz val="11"/>
            <rFont val="Calibri"/>
            <family val="2"/>
            <charset val="238"/>
          </rPr>
          <t>SZV_F:ElviEngedelySzam</t>
        </r>
      </text>
    </comment>
    <comment ref="F696" authorId="0" shapeId="0" xr:uid="{15BF7C0D-9E7B-4E66-A3C7-67E622D59B6A}">
      <text>
        <r>
          <rPr>
            <sz val="11"/>
            <rFont val="Calibri"/>
            <family val="2"/>
            <charset val="238"/>
          </rPr>
          <t>SZV_F:VKR_Kod</t>
        </r>
      </text>
    </comment>
    <comment ref="G696" authorId="0" shapeId="0" xr:uid="{38698D40-161E-434A-B53F-CC7A7705930F}">
      <text>
        <r>
          <rPr>
            <sz val="11"/>
            <rFont val="Calibri"/>
            <family val="2"/>
            <charset val="238"/>
          </rPr>
          <t>SZV_F:VKR_Nev</t>
        </r>
      </text>
    </comment>
    <comment ref="H696" authorId="0" shapeId="0" xr:uid="{30529A50-7329-4841-B804-95C293F37929}">
      <text>
        <r>
          <rPr>
            <sz val="11"/>
            <rFont val="Calibri"/>
            <family val="2"/>
            <charset val="238"/>
          </rPr>
          <t>SZV_F:FeladatAzonosito</t>
        </r>
      </text>
    </comment>
    <comment ref="I696" authorId="0" shapeId="0" xr:uid="{68586CFF-CC58-48BC-A813-228CA91EFD87}">
      <text>
        <r>
          <rPr>
            <sz val="11"/>
            <rFont val="Calibri"/>
            <family val="2"/>
            <charset val="238"/>
          </rPr>
          <t>SZV_F:EllatasiTerulet</t>
        </r>
      </text>
    </comment>
    <comment ref="J696" authorId="0" shapeId="0" xr:uid="{9AEFE09C-1F53-4F5E-B207-289B775CF4AD}">
      <text>
        <r>
          <rPr>
            <sz val="11"/>
            <rFont val="Calibri"/>
            <family val="2"/>
            <charset val="238"/>
          </rPr>
          <t>SZV_F:EllatasertFelelos</t>
        </r>
      </text>
    </comment>
    <comment ref="K696" authorId="0" shapeId="0" xr:uid="{EE6734A7-A393-4138-8445-07F9EFCD297C}">
      <text>
        <r>
          <rPr>
            <sz val="11"/>
            <rFont val="Calibri"/>
            <family val="2"/>
            <charset val="238"/>
          </rPr>
          <t>SZV_F:TervezettNettoKoltseg</t>
        </r>
      </text>
    </comment>
    <comment ref="L696" authorId="0" shapeId="0" xr:uid="{25F1DCDA-D07D-4A0B-A9AD-4E059697FE69}">
      <text>
        <r>
          <rPr>
            <sz val="11"/>
            <rFont val="Calibri"/>
            <family val="2"/>
            <charset val="238"/>
          </rPr>
          <t>SZV_F:IdotartamKezdes</t>
        </r>
      </text>
    </comment>
    <comment ref="M696" authorId="0" shapeId="0" xr:uid="{8EA44C5F-0871-4039-BEE6-0BCC17D406D7}">
      <text>
        <r>
          <rPr>
            <sz val="11"/>
            <rFont val="Calibri"/>
            <family val="2"/>
            <charset val="238"/>
          </rPr>
          <t>SZV_F:IdotartamBefejezes</t>
        </r>
      </text>
    </comment>
    <comment ref="N696" authorId="0" shapeId="0" xr:uid="{D4CBEFD2-CE37-42F6-8A5C-CB031F73D1CC}">
      <text>
        <r>
          <rPr>
            <sz val="11"/>
            <rFont val="Calibri"/>
            <family val="2"/>
            <charset val="238"/>
          </rPr>
          <t>SZV_F:NettoKoltsegUtem1</t>
        </r>
      </text>
    </comment>
    <comment ref="O696" authorId="0" shapeId="0" xr:uid="{3ACFE8C4-049A-46AF-BE97-18AECC37FACC}">
      <text>
        <r>
          <rPr>
            <sz val="11"/>
            <rFont val="Calibri"/>
            <family val="2"/>
            <charset val="238"/>
          </rPr>
          <t>SZV_F:NettoKoltsegUtem2</t>
        </r>
      </text>
    </comment>
    <comment ref="P696" authorId="0" shapeId="0" xr:uid="{AB1E3492-C4D1-4E18-B2F7-E62C26303217}">
      <text>
        <r>
          <rPr>
            <sz val="11"/>
            <rFont val="Calibri"/>
            <family val="2"/>
            <charset val="238"/>
          </rPr>
          <t>SZV_F:EM_Melleklet2_KTG</t>
        </r>
      </text>
    </comment>
    <comment ref="R696" authorId="0" shapeId="0" xr:uid="{5DC6D6EA-E9BB-44C0-B3F1-B226BE11674B}">
      <text>
        <r>
          <rPr>
            <sz val="11"/>
            <rFont val="Calibri"/>
            <family val="2"/>
            <charset val="238"/>
          </rPr>
          <t>SZV_F:HDUtem1</t>
        </r>
      </text>
    </comment>
    <comment ref="S696" authorId="0" shapeId="0" xr:uid="{73B0081A-D10F-40B3-845C-6960BB8042DD}">
      <text>
        <r>
          <rPr>
            <sz val="11"/>
            <rFont val="Calibri"/>
            <family val="2"/>
            <charset val="238"/>
          </rPr>
          <t>SZV_F:ECSUtem1</t>
        </r>
      </text>
    </comment>
    <comment ref="T696" authorId="0" shapeId="0" xr:uid="{2FD84661-F075-4ADB-B920-2461D66AACE1}">
      <text>
        <r>
          <rPr>
            <sz val="11"/>
            <rFont val="Calibri"/>
            <family val="2"/>
            <charset val="238"/>
          </rPr>
          <t>SZV_F:KFHUtem1</t>
        </r>
      </text>
    </comment>
    <comment ref="U696" authorId="0" shapeId="0" xr:uid="{E75C9FB8-E465-487E-8181-AB140EC3CC2F}">
      <text>
        <r>
          <rPr>
            <sz val="11"/>
            <rFont val="Calibri"/>
            <family val="2"/>
            <charset val="238"/>
          </rPr>
          <t>SZV_F:Egyeb_SajatUtem1</t>
        </r>
      </text>
    </comment>
    <comment ref="V696" authorId="0" shapeId="0" xr:uid="{0AA03E26-5B08-4293-8FAB-AD4356119D08}">
      <text>
        <r>
          <rPr>
            <sz val="11"/>
            <rFont val="Calibri"/>
            <family val="2"/>
            <charset val="238"/>
          </rPr>
          <t>SZV_F:DijUtem1</t>
        </r>
      </text>
    </comment>
    <comment ref="W696" authorId="0" shapeId="0" xr:uid="{E8F80BAC-3833-4FC3-9498-D8E4019F9A74}">
      <text>
        <r>
          <rPr>
            <sz val="11"/>
            <rFont val="Calibri"/>
            <family val="2"/>
            <charset val="238"/>
          </rPr>
          <t>SZV_F:EM_Melleklet1_Utem1</t>
        </r>
      </text>
    </comment>
    <comment ref="X696" authorId="0" shapeId="0" xr:uid="{B90C6E11-D92E-459F-80D6-9B0C9D92BAE1}">
      <text>
        <r>
          <rPr>
            <sz val="11"/>
            <rFont val="Calibri"/>
            <family val="2"/>
            <charset val="238"/>
          </rPr>
          <t>SZV_F:EgyebAllamiUtem1</t>
        </r>
      </text>
    </comment>
    <comment ref="Y696" authorId="0" shapeId="0" xr:uid="{63242E13-4999-45AB-B884-057CDF6AA14A}">
      <text>
        <r>
          <rPr>
            <sz val="11"/>
            <rFont val="Calibri"/>
            <family val="2"/>
            <charset val="238"/>
          </rPr>
          <t>SZV_F:OnkormanyzatiUtem1</t>
        </r>
      </text>
    </comment>
    <comment ref="Z696" authorId="0" shapeId="0" xr:uid="{186210DB-401F-418C-B26D-098B13BB8B7D}">
      <text>
        <r>
          <rPr>
            <sz val="11"/>
            <rFont val="Calibri"/>
            <family val="2"/>
            <charset val="238"/>
          </rPr>
          <t>SZV_F:EUUtem1</t>
        </r>
      </text>
    </comment>
    <comment ref="AA696" authorId="0" shapeId="0" xr:uid="{46CD4A10-4477-4B0A-8468-D32B4D61328D}">
      <text>
        <r>
          <rPr>
            <sz val="11"/>
            <rFont val="Calibri"/>
            <family val="2"/>
            <charset val="238"/>
          </rPr>
          <t>SZV_F:EgyebUtem1</t>
        </r>
      </text>
    </comment>
    <comment ref="AB696" authorId="0" shapeId="0" xr:uid="{E9FE7968-BCAA-4026-8959-CE167E140A0F}">
      <text>
        <r>
          <rPr>
            <sz val="11"/>
            <rFont val="Calibri"/>
            <family val="2"/>
            <charset val="238"/>
          </rPr>
          <t>SZV_F:HitelKotvenyUtem1</t>
        </r>
      </text>
    </comment>
    <comment ref="AC696" authorId="0" shapeId="0" xr:uid="{9DF24687-9E7E-4AB5-9217-AEF5E17C8FC7}">
      <text>
        <r>
          <rPr>
            <sz val="11"/>
            <rFont val="Calibri"/>
            <family val="2"/>
            <charset val="238"/>
          </rPr>
          <t>SZV_F:OsszesenUtem1</t>
        </r>
      </text>
    </comment>
    <comment ref="AF696" authorId="0" shapeId="0" xr:uid="{CB85581C-4888-4C3B-925D-31A96E36E749}">
      <text>
        <r>
          <rPr>
            <sz val="11"/>
            <rFont val="Calibri"/>
            <family val="2"/>
            <charset val="238"/>
          </rPr>
          <t>SZV_F:HDUtem2</t>
        </r>
      </text>
    </comment>
    <comment ref="AG696" authorId="0" shapeId="0" xr:uid="{9CEA79D1-0B31-4808-8E80-0B8C38B32FFD}">
      <text>
        <r>
          <rPr>
            <sz val="11"/>
            <rFont val="Calibri"/>
            <family val="2"/>
            <charset val="238"/>
          </rPr>
          <t>SZV_F:ECSUtem2</t>
        </r>
      </text>
    </comment>
    <comment ref="AH696" authorId="0" shapeId="0" xr:uid="{124018A6-9DCE-49D8-B3C8-7888BC817E81}">
      <text>
        <r>
          <rPr>
            <sz val="11"/>
            <rFont val="Calibri"/>
            <family val="2"/>
            <charset val="238"/>
          </rPr>
          <t>SZV_F:KFHUtem2</t>
        </r>
      </text>
    </comment>
    <comment ref="AI696" authorId="0" shapeId="0" xr:uid="{34BFA17C-9B04-49B6-B100-DCB04A242173}">
      <text>
        <r>
          <rPr>
            <sz val="11"/>
            <rFont val="Calibri"/>
            <family val="2"/>
            <charset val="238"/>
          </rPr>
          <t>SZV_F:Egyeb_SajatUtem2</t>
        </r>
      </text>
    </comment>
    <comment ref="AJ696" authorId="0" shapeId="0" xr:uid="{787AAF8E-C0F6-4EA4-B00F-61ABDD0A0C86}">
      <text>
        <r>
          <rPr>
            <sz val="11"/>
            <rFont val="Calibri"/>
            <family val="2"/>
            <charset val="238"/>
          </rPr>
          <t>SZV_F:DijUtem2</t>
        </r>
      </text>
    </comment>
    <comment ref="AK696" authorId="0" shapeId="0" xr:uid="{C6C6FF57-07FA-4024-B356-0F0DD9439B42}">
      <text>
        <r>
          <rPr>
            <sz val="11"/>
            <rFont val="Calibri"/>
            <family val="2"/>
            <charset val="238"/>
          </rPr>
          <t>SZV_F:EM_Melleklet1_Utem2</t>
        </r>
      </text>
    </comment>
    <comment ref="AL696" authorId="0" shapeId="0" xr:uid="{0C457B96-E426-4E66-A752-F0C327F0FC44}">
      <text>
        <r>
          <rPr>
            <sz val="11"/>
            <rFont val="Calibri"/>
            <family val="2"/>
            <charset val="238"/>
          </rPr>
          <t>SZV_F:EgyebAllamiUtem2</t>
        </r>
      </text>
    </comment>
    <comment ref="AM696" authorId="0" shapeId="0" xr:uid="{F66F7BF4-E809-4F26-9325-FF875C67395F}">
      <text>
        <r>
          <rPr>
            <sz val="11"/>
            <rFont val="Calibri"/>
            <family val="2"/>
            <charset val="238"/>
          </rPr>
          <t>SZV_F:OnkormanyzatiUtem2</t>
        </r>
      </text>
    </comment>
    <comment ref="AN696" authorId="0" shapeId="0" xr:uid="{B6ADDAF6-D640-47E6-BE91-CFAB1E9168CE}">
      <text>
        <r>
          <rPr>
            <sz val="11"/>
            <rFont val="Calibri"/>
            <family val="2"/>
            <charset val="238"/>
          </rPr>
          <t>SZV_F:EUUtem2</t>
        </r>
      </text>
    </comment>
    <comment ref="AO696" authorId="0" shapeId="0" xr:uid="{6069B1B0-49E1-4E13-AA69-8C2216C3A859}">
      <text>
        <r>
          <rPr>
            <sz val="11"/>
            <rFont val="Calibri"/>
            <family val="2"/>
            <charset val="238"/>
          </rPr>
          <t>SZV_F:EgyebUtem2</t>
        </r>
      </text>
    </comment>
    <comment ref="AP696" authorId="0" shapeId="0" xr:uid="{56198D66-7A2E-470B-AD68-414BC20EF1A9}">
      <text>
        <r>
          <rPr>
            <sz val="11"/>
            <rFont val="Calibri"/>
            <family val="2"/>
            <charset val="238"/>
          </rPr>
          <t>SZV_F:HitelKotvenyUtem2</t>
        </r>
      </text>
    </comment>
    <comment ref="AQ696" authorId="0" shapeId="0" xr:uid="{42198133-ADD3-4816-8A0B-3D4DD102B3DF}">
      <text>
        <r>
          <rPr>
            <sz val="11"/>
            <rFont val="Calibri"/>
            <family val="2"/>
            <charset val="238"/>
          </rPr>
          <t>SZV_F:OsszesenUtem2</t>
        </r>
      </text>
    </comment>
    <comment ref="AR696" authorId="0" shapeId="0" xr:uid="{9617D789-A535-4151-9047-1A789663E8EC}">
      <text>
        <r>
          <rPr>
            <sz val="11"/>
            <rFont val="Calibri"/>
            <family val="2"/>
            <charset val="238"/>
          </rPr>
          <t>SZV_F:ForrashianyUtem2</t>
        </r>
      </text>
    </comment>
    <comment ref="AU696" authorId="0" shapeId="0" xr:uid="{662EDC55-8CC9-4850-915D-8976DE944105}">
      <text>
        <r>
          <rPr>
            <sz val="11"/>
            <rFont val="Calibri"/>
            <family val="2"/>
            <charset val="238"/>
          </rPr>
          <t>SZV_F:Indokolas</t>
        </r>
      </text>
    </comment>
    <comment ref="AV696" authorId="0" shapeId="0" xr:uid="{EBDE492E-EEBB-40D9-BEB4-B7279BF65BDE}">
      <text>
        <r>
          <rPr>
            <sz val="11"/>
            <rFont val="Calibri"/>
            <family val="2"/>
            <charset val="238"/>
          </rPr>
          <t>SZV_F:Megjegyzes</t>
        </r>
      </text>
    </comment>
    <comment ref="AW696" authorId="0" shapeId="0" xr:uid="{5C653CA6-11F7-43D6-A0AD-C447D496243F}">
      <text>
        <r>
          <rPr>
            <sz val="11"/>
            <rFont val="Calibri"/>
            <family val="2"/>
            <charset val="238"/>
          </rPr>
          <t>SZV_F:FeladatSorszam</t>
        </r>
      </text>
    </comment>
    <comment ref="AY696" authorId="0" shapeId="0" xr:uid="{CB27BA27-9730-4C82-90DD-7FF3442F8AEB}">
      <text>
        <r>
          <rPr>
            <sz val="11"/>
            <rFont val="Calibri"/>
            <family val="2"/>
            <charset val="238"/>
          </rPr>
          <t>SZV_F:ISA</t>
        </r>
      </text>
    </comment>
    <comment ref="B697" authorId="0" shapeId="0" xr:uid="{5DB92504-BA45-4DDC-B66D-E322A15E7600}">
      <text>
        <r>
          <rPr>
            <sz val="11"/>
            <rFont val="Calibri"/>
            <family val="2"/>
            <charset val="238"/>
          </rPr>
          <t>SZV_F:FontossagiSorrent</t>
        </r>
      </text>
    </comment>
    <comment ref="C697" authorId="0" shapeId="0" xr:uid="{FBBE7D14-032D-4758-AC8B-A80410F2C887}">
      <text>
        <r>
          <rPr>
            <sz val="11"/>
            <rFont val="Calibri"/>
            <family val="2"/>
            <charset val="238"/>
          </rPr>
          <t>SZV_F:FeladatKategoria</t>
        </r>
      </text>
    </comment>
    <comment ref="D697" authorId="0" shapeId="0" xr:uid="{79DCCF6F-81E9-4FCD-908E-309444A35478}">
      <text>
        <r>
          <rPr>
            <sz val="11"/>
            <rFont val="Calibri"/>
            <family val="2"/>
            <charset val="238"/>
          </rPr>
          <t>SZV_F:FeladatMegnevezes</t>
        </r>
      </text>
    </comment>
    <comment ref="E697" authorId="0" shapeId="0" xr:uid="{80D709F8-EAD0-42CF-9C3C-D5D479691318}">
      <text>
        <r>
          <rPr>
            <sz val="11"/>
            <rFont val="Calibri"/>
            <family val="2"/>
            <charset val="238"/>
          </rPr>
          <t>SZV_F:ElviEngedelySzam</t>
        </r>
      </text>
    </comment>
    <comment ref="F697" authorId="0" shapeId="0" xr:uid="{127B7D4F-B098-4D1F-88F5-7949A514365A}">
      <text>
        <r>
          <rPr>
            <sz val="11"/>
            <rFont val="Calibri"/>
            <family val="2"/>
            <charset val="238"/>
          </rPr>
          <t>SZV_F:VKR_Kod</t>
        </r>
      </text>
    </comment>
    <comment ref="G697" authorId="0" shapeId="0" xr:uid="{8C7CF6A3-55AE-4C9B-A7FD-C5A73DA63D6E}">
      <text>
        <r>
          <rPr>
            <sz val="11"/>
            <rFont val="Calibri"/>
            <family val="2"/>
            <charset val="238"/>
          </rPr>
          <t>SZV_F:VKR_Nev</t>
        </r>
      </text>
    </comment>
    <comment ref="H697" authorId="0" shapeId="0" xr:uid="{F560C17E-14D7-4468-AB81-65C52462DDA1}">
      <text>
        <r>
          <rPr>
            <sz val="11"/>
            <rFont val="Calibri"/>
            <family val="2"/>
            <charset val="238"/>
          </rPr>
          <t>SZV_F:FeladatAzonosito</t>
        </r>
      </text>
    </comment>
    <comment ref="I697" authorId="0" shapeId="0" xr:uid="{C4BDA72A-347B-48FC-BC7B-6B8C2B2BFB0C}">
      <text>
        <r>
          <rPr>
            <sz val="11"/>
            <rFont val="Calibri"/>
            <family val="2"/>
            <charset val="238"/>
          </rPr>
          <t>SZV_F:EllatasiTerulet</t>
        </r>
      </text>
    </comment>
    <comment ref="J697" authorId="0" shapeId="0" xr:uid="{40314EF5-901D-4408-82EC-C959D80498E1}">
      <text>
        <r>
          <rPr>
            <sz val="11"/>
            <rFont val="Calibri"/>
            <family val="2"/>
            <charset val="238"/>
          </rPr>
          <t>SZV_F:EllatasertFelelos</t>
        </r>
      </text>
    </comment>
    <comment ref="K697" authorId="0" shapeId="0" xr:uid="{24EED1B4-0A5B-4727-85E9-4C419E6F3C26}">
      <text>
        <r>
          <rPr>
            <sz val="11"/>
            <rFont val="Calibri"/>
            <family val="2"/>
            <charset val="238"/>
          </rPr>
          <t>SZV_F:TervezettNettoKoltseg</t>
        </r>
      </text>
    </comment>
    <comment ref="L697" authorId="0" shapeId="0" xr:uid="{22FBE297-00BD-4955-A469-7B7D3D5D46F7}">
      <text>
        <r>
          <rPr>
            <sz val="11"/>
            <rFont val="Calibri"/>
            <family val="2"/>
            <charset val="238"/>
          </rPr>
          <t>SZV_F:IdotartamKezdes</t>
        </r>
      </text>
    </comment>
    <comment ref="M697" authorId="0" shapeId="0" xr:uid="{9EBC56DC-3BEE-4094-BFE6-EA7FC0B0D6F3}">
      <text>
        <r>
          <rPr>
            <sz val="11"/>
            <rFont val="Calibri"/>
            <family val="2"/>
            <charset val="238"/>
          </rPr>
          <t>SZV_F:IdotartamBefejezes</t>
        </r>
      </text>
    </comment>
    <comment ref="N697" authorId="0" shapeId="0" xr:uid="{63DD8320-E61E-4D64-B1A4-AE89D6D28066}">
      <text>
        <r>
          <rPr>
            <sz val="11"/>
            <rFont val="Calibri"/>
            <family val="2"/>
            <charset val="238"/>
          </rPr>
          <t>SZV_F:NettoKoltsegUtem1</t>
        </r>
      </text>
    </comment>
    <comment ref="O697" authorId="0" shapeId="0" xr:uid="{6F760C64-840D-49F9-9364-0FB7FD38B6FA}">
      <text>
        <r>
          <rPr>
            <sz val="11"/>
            <rFont val="Calibri"/>
            <family val="2"/>
            <charset val="238"/>
          </rPr>
          <t>SZV_F:NettoKoltsegUtem2</t>
        </r>
      </text>
    </comment>
    <comment ref="P697" authorId="0" shapeId="0" xr:uid="{C1B5CA8C-ED81-4BEE-9E1B-A12383F97DA0}">
      <text>
        <r>
          <rPr>
            <sz val="11"/>
            <rFont val="Calibri"/>
            <family val="2"/>
            <charset val="238"/>
          </rPr>
          <t>SZV_F:EM_Melleklet2_KTG</t>
        </r>
      </text>
    </comment>
    <comment ref="R697" authorId="0" shapeId="0" xr:uid="{E8B9AAD1-5048-431A-893F-DBE2657FAF8A}">
      <text>
        <r>
          <rPr>
            <sz val="11"/>
            <rFont val="Calibri"/>
            <family val="2"/>
            <charset val="238"/>
          </rPr>
          <t>SZV_F:HDUtem1</t>
        </r>
      </text>
    </comment>
    <comment ref="S697" authorId="0" shapeId="0" xr:uid="{001C8098-29A4-4FC4-BB99-3F646132ABAE}">
      <text>
        <r>
          <rPr>
            <sz val="11"/>
            <rFont val="Calibri"/>
            <family val="2"/>
            <charset val="238"/>
          </rPr>
          <t>SZV_F:ECSUtem1</t>
        </r>
      </text>
    </comment>
    <comment ref="T697" authorId="0" shapeId="0" xr:uid="{FB6A2025-BFD0-48B6-B185-15F0F64F632C}">
      <text>
        <r>
          <rPr>
            <sz val="11"/>
            <rFont val="Calibri"/>
            <family val="2"/>
            <charset val="238"/>
          </rPr>
          <t>SZV_F:KFHUtem1</t>
        </r>
      </text>
    </comment>
    <comment ref="U697" authorId="0" shapeId="0" xr:uid="{D1153B6E-1C68-4A5F-BCA1-B17AD9B264A1}">
      <text>
        <r>
          <rPr>
            <sz val="11"/>
            <rFont val="Calibri"/>
            <family val="2"/>
            <charset val="238"/>
          </rPr>
          <t>SZV_F:Egyeb_SajatUtem1</t>
        </r>
      </text>
    </comment>
    <comment ref="V697" authorId="0" shapeId="0" xr:uid="{0311AEBE-FC9A-4037-992F-3325537169FD}">
      <text>
        <r>
          <rPr>
            <sz val="11"/>
            <rFont val="Calibri"/>
            <family val="2"/>
            <charset val="238"/>
          </rPr>
          <t>SZV_F:DijUtem1</t>
        </r>
      </text>
    </comment>
    <comment ref="W697" authorId="0" shapeId="0" xr:uid="{D1CF5CA1-333B-4176-8081-77E52F89B452}">
      <text>
        <r>
          <rPr>
            <sz val="11"/>
            <rFont val="Calibri"/>
            <family val="2"/>
            <charset val="238"/>
          </rPr>
          <t>SZV_F:EM_Melleklet1_Utem1</t>
        </r>
      </text>
    </comment>
    <comment ref="X697" authorId="0" shapeId="0" xr:uid="{1B92AD21-3F6A-4AE2-85A7-2756F4042AF3}">
      <text>
        <r>
          <rPr>
            <sz val="11"/>
            <rFont val="Calibri"/>
            <family val="2"/>
            <charset val="238"/>
          </rPr>
          <t>SZV_F:EgyebAllamiUtem1</t>
        </r>
      </text>
    </comment>
    <comment ref="Y697" authorId="0" shapeId="0" xr:uid="{BCDE8283-4F7B-471D-BA70-C2E273FB77EE}">
      <text>
        <r>
          <rPr>
            <sz val="11"/>
            <rFont val="Calibri"/>
            <family val="2"/>
            <charset val="238"/>
          </rPr>
          <t>SZV_F:OnkormanyzatiUtem1</t>
        </r>
      </text>
    </comment>
    <comment ref="Z697" authorId="0" shapeId="0" xr:uid="{01BDD165-189B-40BF-BBE2-5B62004A781B}">
      <text>
        <r>
          <rPr>
            <sz val="11"/>
            <rFont val="Calibri"/>
            <family val="2"/>
            <charset val="238"/>
          </rPr>
          <t>SZV_F:EUUtem1</t>
        </r>
      </text>
    </comment>
    <comment ref="AA697" authorId="0" shapeId="0" xr:uid="{A93D5BA6-322F-4F8F-ACD5-731BD83A2CFB}">
      <text>
        <r>
          <rPr>
            <sz val="11"/>
            <rFont val="Calibri"/>
            <family val="2"/>
            <charset val="238"/>
          </rPr>
          <t>SZV_F:EgyebUtem1</t>
        </r>
      </text>
    </comment>
    <comment ref="AB697" authorId="0" shapeId="0" xr:uid="{3A28E043-5DB5-4206-A78F-D3C46095BAE3}">
      <text>
        <r>
          <rPr>
            <sz val="11"/>
            <rFont val="Calibri"/>
            <family val="2"/>
            <charset val="238"/>
          </rPr>
          <t>SZV_F:HitelKotvenyUtem1</t>
        </r>
      </text>
    </comment>
    <comment ref="AC697" authorId="0" shapeId="0" xr:uid="{BF07DAFE-5E32-4EB7-9921-D2541DFB9F36}">
      <text>
        <r>
          <rPr>
            <sz val="11"/>
            <rFont val="Calibri"/>
            <family val="2"/>
            <charset val="238"/>
          </rPr>
          <t>SZV_F:OsszesenUtem1</t>
        </r>
      </text>
    </comment>
    <comment ref="AF697" authorId="0" shapeId="0" xr:uid="{9304996E-5BAF-4909-86D5-7C06FD8758DB}">
      <text>
        <r>
          <rPr>
            <sz val="11"/>
            <rFont val="Calibri"/>
            <family val="2"/>
            <charset val="238"/>
          </rPr>
          <t>SZV_F:HDUtem2</t>
        </r>
      </text>
    </comment>
    <comment ref="AG697" authorId="0" shapeId="0" xr:uid="{398E4D48-B914-4323-A3FD-60E02004B1BE}">
      <text>
        <r>
          <rPr>
            <sz val="11"/>
            <rFont val="Calibri"/>
            <family val="2"/>
            <charset val="238"/>
          </rPr>
          <t>SZV_F:ECSUtem2</t>
        </r>
      </text>
    </comment>
    <comment ref="AH697" authorId="0" shapeId="0" xr:uid="{2BD20D0F-249C-42DB-A7D6-F3C859C9A6AA}">
      <text>
        <r>
          <rPr>
            <sz val="11"/>
            <rFont val="Calibri"/>
            <family val="2"/>
            <charset val="238"/>
          </rPr>
          <t>SZV_F:KFHUtem2</t>
        </r>
      </text>
    </comment>
    <comment ref="AI697" authorId="0" shapeId="0" xr:uid="{39BABFC1-072A-4F38-9437-721CC15ABFB0}">
      <text>
        <r>
          <rPr>
            <sz val="11"/>
            <rFont val="Calibri"/>
            <family val="2"/>
            <charset val="238"/>
          </rPr>
          <t>SZV_F:Egyeb_SajatUtem2</t>
        </r>
      </text>
    </comment>
    <comment ref="AJ697" authorId="0" shapeId="0" xr:uid="{D6DB938C-12F9-4CD8-A4C0-5A96A23B3328}">
      <text>
        <r>
          <rPr>
            <sz val="11"/>
            <rFont val="Calibri"/>
            <family val="2"/>
            <charset val="238"/>
          </rPr>
          <t>SZV_F:DijUtem2</t>
        </r>
      </text>
    </comment>
    <comment ref="AK697" authorId="0" shapeId="0" xr:uid="{5BB1DA59-41BC-48EE-AD2C-8E1137F787A6}">
      <text>
        <r>
          <rPr>
            <sz val="11"/>
            <rFont val="Calibri"/>
            <family val="2"/>
            <charset val="238"/>
          </rPr>
          <t>SZV_F:EM_Melleklet1_Utem2</t>
        </r>
      </text>
    </comment>
    <comment ref="AL697" authorId="0" shapeId="0" xr:uid="{A67525B0-FEB3-49B2-9582-6E1CDBE0C634}">
      <text>
        <r>
          <rPr>
            <sz val="11"/>
            <rFont val="Calibri"/>
            <family val="2"/>
            <charset val="238"/>
          </rPr>
          <t>SZV_F:EgyebAllamiUtem2</t>
        </r>
      </text>
    </comment>
    <comment ref="AM697" authorId="0" shapeId="0" xr:uid="{7E1C499E-12E8-4519-8DF9-BAA60701986F}">
      <text>
        <r>
          <rPr>
            <sz val="11"/>
            <rFont val="Calibri"/>
            <family val="2"/>
            <charset val="238"/>
          </rPr>
          <t>SZV_F:OnkormanyzatiUtem2</t>
        </r>
      </text>
    </comment>
    <comment ref="AN697" authorId="0" shapeId="0" xr:uid="{008A02AC-8148-4926-9872-53948196ED56}">
      <text>
        <r>
          <rPr>
            <sz val="11"/>
            <rFont val="Calibri"/>
            <family val="2"/>
            <charset val="238"/>
          </rPr>
          <t>SZV_F:EUUtem2</t>
        </r>
      </text>
    </comment>
    <comment ref="AO697" authorId="0" shapeId="0" xr:uid="{F6E997F5-99B6-4BE5-B4AB-EABB09539AAE}">
      <text>
        <r>
          <rPr>
            <sz val="11"/>
            <rFont val="Calibri"/>
            <family val="2"/>
            <charset val="238"/>
          </rPr>
          <t>SZV_F:EgyebUtem2</t>
        </r>
      </text>
    </comment>
    <comment ref="AP697" authorId="0" shapeId="0" xr:uid="{E697ECFA-A51F-463C-86B8-E7D5514AAF26}">
      <text>
        <r>
          <rPr>
            <sz val="11"/>
            <rFont val="Calibri"/>
            <family val="2"/>
            <charset val="238"/>
          </rPr>
          <t>SZV_F:HitelKotvenyUtem2</t>
        </r>
      </text>
    </comment>
    <comment ref="AQ697" authorId="0" shapeId="0" xr:uid="{FA1D3D66-34FD-4ED5-B1EF-24BF09D3B11A}">
      <text>
        <r>
          <rPr>
            <sz val="11"/>
            <rFont val="Calibri"/>
            <family val="2"/>
            <charset val="238"/>
          </rPr>
          <t>SZV_F:OsszesenUtem2</t>
        </r>
      </text>
    </comment>
    <comment ref="AR697" authorId="0" shapeId="0" xr:uid="{B5ADBD85-CD89-419F-8C86-66EE1C8627E1}">
      <text>
        <r>
          <rPr>
            <sz val="11"/>
            <rFont val="Calibri"/>
            <family val="2"/>
            <charset val="238"/>
          </rPr>
          <t>SZV_F:ForrashianyUtem2</t>
        </r>
      </text>
    </comment>
    <comment ref="AU697" authorId="0" shapeId="0" xr:uid="{0AAE6075-D0B6-45B9-A28C-56E6AE35795F}">
      <text>
        <r>
          <rPr>
            <sz val="11"/>
            <rFont val="Calibri"/>
            <family val="2"/>
            <charset val="238"/>
          </rPr>
          <t>SZV_F:Indokolas</t>
        </r>
      </text>
    </comment>
    <comment ref="AV697" authorId="0" shapeId="0" xr:uid="{20576644-CCF8-4026-8254-169E5E453376}">
      <text>
        <r>
          <rPr>
            <sz val="11"/>
            <rFont val="Calibri"/>
            <family val="2"/>
            <charset val="238"/>
          </rPr>
          <t>SZV_F:Megjegyzes</t>
        </r>
      </text>
    </comment>
    <comment ref="AW697" authorId="0" shapeId="0" xr:uid="{C4C29981-EF0B-4D04-8BDF-BE99732D0642}">
      <text>
        <r>
          <rPr>
            <sz val="11"/>
            <rFont val="Calibri"/>
            <family val="2"/>
            <charset val="238"/>
          </rPr>
          <t>SZV_F:FeladatSorszam</t>
        </r>
      </text>
    </comment>
    <comment ref="AY697" authorId="0" shapeId="0" xr:uid="{57248F64-FF62-48FA-889F-EA36D67D1B5C}">
      <text>
        <r>
          <rPr>
            <sz val="11"/>
            <rFont val="Calibri"/>
            <family val="2"/>
            <charset val="238"/>
          </rPr>
          <t>SZV_F:ISA</t>
        </r>
      </text>
    </comment>
    <comment ref="B698" authorId="0" shapeId="0" xr:uid="{7A7DB8D6-5030-42FC-9AA7-23CAE9387FCD}">
      <text>
        <r>
          <rPr>
            <sz val="11"/>
            <rFont val="Calibri"/>
            <family val="2"/>
            <charset val="238"/>
          </rPr>
          <t>SZV_F:FontossagiSorrent</t>
        </r>
      </text>
    </comment>
    <comment ref="C698" authorId="0" shapeId="0" xr:uid="{86C7E1EC-8815-45E3-B5B9-B8A1A5A582D7}">
      <text>
        <r>
          <rPr>
            <sz val="11"/>
            <rFont val="Calibri"/>
            <family val="2"/>
            <charset val="238"/>
          </rPr>
          <t>SZV_F:FeladatKategoria</t>
        </r>
      </text>
    </comment>
    <comment ref="D698" authorId="0" shapeId="0" xr:uid="{2F98B1A4-1B7A-4D3C-8C79-12E62D194280}">
      <text>
        <r>
          <rPr>
            <sz val="11"/>
            <rFont val="Calibri"/>
            <family val="2"/>
            <charset val="238"/>
          </rPr>
          <t>SZV_F:FeladatMegnevezes</t>
        </r>
      </text>
    </comment>
    <comment ref="E698" authorId="0" shapeId="0" xr:uid="{79E0048E-E934-4B94-B081-EDD3F0809107}">
      <text>
        <r>
          <rPr>
            <sz val="11"/>
            <rFont val="Calibri"/>
            <family val="2"/>
            <charset val="238"/>
          </rPr>
          <t>SZV_F:ElviEngedelySzam</t>
        </r>
      </text>
    </comment>
    <comment ref="F698" authorId="0" shapeId="0" xr:uid="{68384F03-A4E5-4E30-B187-4625D61296C9}">
      <text>
        <r>
          <rPr>
            <sz val="11"/>
            <rFont val="Calibri"/>
            <family val="2"/>
            <charset val="238"/>
          </rPr>
          <t>SZV_F:VKR_Kod</t>
        </r>
      </text>
    </comment>
    <comment ref="G698" authorId="0" shapeId="0" xr:uid="{186C1CDB-DE11-4C8A-9D54-B2D6AF6311A1}">
      <text>
        <r>
          <rPr>
            <sz val="11"/>
            <rFont val="Calibri"/>
            <family val="2"/>
            <charset val="238"/>
          </rPr>
          <t>SZV_F:VKR_Nev</t>
        </r>
      </text>
    </comment>
    <comment ref="H698" authorId="0" shapeId="0" xr:uid="{23934CCD-B254-4E27-BCE1-EF20B44A1FEA}">
      <text>
        <r>
          <rPr>
            <sz val="11"/>
            <rFont val="Calibri"/>
            <family val="2"/>
            <charset val="238"/>
          </rPr>
          <t>SZV_F:FeladatAzonosito</t>
        </r>
      </text>
    </comment>
    <comment ref="I698" authorId="0" shapeId="0" xr:uid="{29E8C3D9-B236-4A7E-9CD8-158EBBD82F0B}">
      <text>
        <r>
          <rPr>
            <sz val="11"/>
            <rFont val="Calibri"/>
            <family val="2"/>
            <charset val="238"/>
          </rPr>
          <t>SZV_F:EllatasiTerulet</t>
        </r>
      </text>
    </comment>
    <comment ref="J698" authorId="0" shapeId="0" xr:uid="{E259B45B-97C7-4C05-96F3-28E2AB622B26}">
      <text>
        <r>
          <rPr>
            <sz val="11"/>
            <rFont val="Calibri"/>
            <family val="2"/>
            <charset val="238"/>
          </rPr>
          <t>SZV_F:EllatasertFelelos</t>
        </r>
      </text>
    </comment>
    <comment ref="K698" authorId="0" shapeId="0" xr:uid="{1A52E93F-D1CB-4A7E-A005-D46B7314AB15}">
      <text>
        <r>
          <rPr>
            <sz val="11"/>
            <rFont val="Calibri"/>
            <family val="2"/>
            <charset val="238"/>
          </rPr>
          <t>SZV_F:TervezettNettoKoltseg</t>
        </r>
      </text>
    </comment>
    <comment ref="L698" authorId="0" shapeId="0" xr:uid="{9F41DA85-734C-4207-8C87-7996C5626DC3}">
      <text>
        <r>
          <rPr>
            <sz val="11"/>
            <rFont val="Calibri"/>
            <family val="2"/>
            <charset val="238"/>
          </rPr>
          <t>SZV_F:IdotartamKezdes</t>
        </r>
      </text>
    </comment>
    <comment ref="M698" authorId="0" shapeId="0" xr:uid="{D690974B-27A2-46F7-ACB0-1AFF4D6A145F}">
      <text>
        <r>
          <rPr>
            <sz val="11"/>
            <rFont val="Calibri"/>
            <family val="2"/>
            <charset val="238"/>
          </rPr>
          <t>SZV_F:IdotartamBefejezes</t>
        </r>
      </text>
    </comment>
    <comment ref="N698" authorId="0" shapeId="0" xr:uid="{42D7A963-D8D6-4765-917F-5D4AE9275506}">
      <text>
        <r>
          <rPr>
            <sz val="11"/>
            <rFont val="Calibri"/>
            <family val="2"/>
            <charset val="238"/>
          </rPr>
          <t>SZV_F:NettoKoltsegUtem1</t>
        </r>
      </text>
    </comment>
    <comment ref="O698" authorId="0" shapeId="0" xr:uid="{3BD060D9-B53B-4E70-B1D2-5B7E002FD9D3}">
      <text>
        <r>
          <rPr>
            <sz val="11"/>
            <rFont val="Calibri"/>
            <family val="2"/>
            <charset val="238"/>
          </rPr>
          <t>SZV_F:NettoKoltsegUtem2</t>
        </r>
      </text>
    </comment>
    <comment ref="P698" authorId="0" shapeId="0" xr:uid="{C6C25ADE-07AE-417F-B117-064210259432}">
      <text>
        <r>
          <rPr>
            <sz val="11"/>
            <rFont val="Calibri"/>
            <family val="2"/>
            <charset val="238"/>
          </rPr>
          <t>SZV_F:EM_Melleklet2_KTG</t>
        </r>
      </text>
    </comment>
    <comment ref="R698" authorId="0" shapeId="0" xr:uid="{BD641B66-25B1-4A83-A625-AA769D548088}">
      <text>
        <r>
          <rPr>
            <sz val="11"/>
            <rFont val="Calibri"/>
            <family val="2"/>
            <charset val="238"/>
          </rPr>
          <t>SZV_F:HDUtem1</t>
        </r>
      </text>
    </comment>
    <comment ref="S698" authorId="0" shapeId="0" xr:uid="{5F3176BF-C89F-47AB-97D0-2699ED19F5EB}">
      <text>
        <r>
          <rPr>
            <sz val="11"/>
            <rFont val="Calibri"/>
            <family val="2"/>
            <charset val="238"/>
          </rPr>
          <t>SZV_F:ECSUtem1</t>
        </r>
      </text>
    </comment>
    <comment ref="T698" authorId="0" shapeId="0" xr:uid="{663E29C6-6DD4-4822-95AE-D8707C63C49A}">
      <text>
        <r>
          <rPr>
            <sz val="11"/>
            <rFont val="Calibri"/>
            <family val="2"/>
            <charset val="238"/>
          </rPr>
          <t>SZV_F:KFHUtem1</t>
        </r>
      </text>
    </comment>
    <comment ref="U698" authorId="0" shapeId="0" xr:uid="{1F7DB9DF-80EA-4E23-A81E-794575600658}">
      <text>
        <r>
          <rPr>
            <sz val="11"/>
            <rFont val="Calibri"/>
            <family val="2"/>
            <charset val="238"/>
          </rPr>
          <t>SZV_F:Egyeb_SajatUtem1</t>
        </r>
      </text>
    </comment>
    <comment ref="V698" authorId="0" shapeId="0" xr:uid="{1FAB0A62-61C1-4E5C-85EB-8C3605756B9F}">
      <text>
        <r>
          <rPr>
            <sz val="11"/>
            <rFont val="Calibri"/>
            <family val="2"/>
            <charset val="238"/>
          </rPr>
          <t>SZV_F:DijUtem1</t>
        </r>
      </text>
    </comment>
    <comment ref="W698" authorId="0" shapeId="0" xr:uid="{01646334-D0A2-4CA8-8D32-5DEA9F752CE4}">
      <text>
        <r>
          <rPr>
            <sz val="11"/>
            <rFont val="Calibri"/>
            <family val="2"/>
            <charset val="238"/>
          </rPr>
          <t>SZV_F:EM_Melleklet1_Utem1</t>
        </r>
      </text>
    </comment>
    <comment ref="X698" authorId="0" shapeId="0" xr:uid="{70F6DDB0-3E78-4BA1-A821-6785B2E5F488}">
      <text>
        <r>
          <rPr>
            <sz val="11"/>
            <rFont val="Calibri"/>
            <family val="2"/>
            <charset val="238"/>
          </rPr>
          <t>SZV_F:EgyebAllamiUtem1</t>
        </r>
      </text>
    </comment>
    <comment ref="Y698" authorId="0" shapeId="0" xr:uid="{868B6EAB-35CB-412C-97BA-22DC789EF3AB}">
      <text>
        <r>
          <rPr>
            <sz val="11"/>
            <rFont val="Calibri"/>
            <family val="2"/>
            <charset val="238"/>
          </rPr>
          <t>SZV_F:OnkormanyzatiUtem1</t>
        </r>
      </text>
    </comment>
    <comment ref="Z698" authorId="0" shapeId="0" xr:uid="{25856866-6E4C-4118-9986-4F8CD64C203C}">
      <text>
        <r>
          <rPr>
            <sz val="11"/>
            <rFont val="Calibri"/>
            <family val="2"/>
            <charset val="238"/>
          </rPr>
          <t>SZV_F:EUUtem1</t>
        </r>
      </text>
    </comment>
    <comment ref="AA698" authorId="0" shapeId="0" xr:uid="{3FCB12AD-6F46-49D0-A7E8-6BC3FD3CC34A}">
      <text>
        <r>
          <rPr>
            <sz val="11"/>
            <rFont val="Calibri"/>
            <family val="2"/>
            <charset val="238"/>
          </rPr>
          <t>SZV_F:EgyebUtem1</t>
        </r>
      </text>
    </comment>
    <comment ref="AB698" authorId="0" shapeId="0" xr:uid="{6BDBBD04-06D9-4C51-B7DE-A4055C964E7B}">
      <text>
        <r>
          <rPr>
            <sz val="11"/>
            <rFont val="Calibri"/>
            <family val="2"/>
            <charset val="238"/>
          </rPr>
          <t>SZV_F:HitelKotvenyUtem1</t>
        </r>
      </text>
    </comment>
    <comment ref="AC698" authorId="0" shapeId="0" xr:uid="{3B0ABC72-D111-44E1-9EF7-00CCC0F43864}">
      <text>
        <r>
          <rPr>
            <sz val="11"/>
            <rFont val="Calibri"/>
            <family val="2"/>
            <charset val="238"/>
          </rPr>
          <t>SZV_F:OsszesenUtem1</t>
        </r>
      </text>
    </comment>
    <comment ref="AF698" authorId="0" shapeId="0" xr:uid="{DAC7177E-536C-41C9-8C7B-CAACC26A2E37}">
      <text>
        <r>
          <rPr>
            <sz val="11"/>
            <rFont val="Calibri"/>
            <family val="2"/>
            <charset val="238"/>
          </rPr>
          <t>SZV_F:HDUtem2</t>
        </r>
      </text>
    </comment>
    <comment ref="AG698" authorId="0" shapeId="0" xr:uid="{A86A7FF0-2D40-4BB4-A76B-D94D00C0580D}">
      <text>
        <r>
          <rPr>
            <sz val="11"/>
            <rFont val="Calibri"/>
            <family val="2"/>
            <charset val="238"/>
          </rPr>
          <t>SZV_F:ECSUtem2</t>
        </r>
      </text>
    </comment>
    <comment ref="AH698" authorId="0" shapeId="0" xr:uid="{9036CF0F-4799-4117-A167-D3CC50AA2C74}">
      <text>
        <r>
          <rPr>
            <sz val="11"/>
            <rFont val="Calibri"/>
            <family val="2"/>
            <charset val="238"/>
          </rPr>
          <t>SZV_F:KFHUtem2</t>
        </r>
      </text>
    </comment>
    <comment ref="AI698" authorId="0" shapeId="0" xr:uid="{06021E01-E115-4E7E-9FE0-00B83F6D17EE}">
      <text>
        <r>
          <rPr>
            <sz val="11"/>
            <rFont val="Calibri"/>
            <family val="2"/>
            <charset val="238"/>
          </rPr>
          <t>SZV_F:Egyeb_SajatUtem2</t>
        </r>
      </text>
    </comment>
    <comment ref="AJ698" authorId="0" shapeId="0" xr:uid="{E160FA41-B707-4FA4-BB9B-6164DA6210D7}">
      <text>
        <r>
          <rPr>
            <sz val="11"/>
            <rFont val="Calibri"/>
            <family val="2"/>
            <charset val="238"/>
          </rPr>
          <t>SZV_F:DijUtem2</t>
        </r>
      </text>
    </comment>
    <comment ref="AK698" authorId="0" shapeId="0" xr:uid="{990F3B27-D918-4916-9A45-FF3AE942F889}">
      <text>
        <r>
          <rPr>
            <sz val="11"/>
            <rFont val="Calibri"/>
            <family val="2"/>
            <charset val="238"/>
          </rPr>
          <t>SZV_F:EM_Melleklet1_Utem2</t>
        </r>
      </text>
    </comment>
    <comment ref="AL698" authorId="0" shapeId="0" xr:uid="{1C311CE2-6DC0-4303-8B92-5C32FB545778}">
      <text>
        <r>
          <rPr>
            <sz val="11"/>
            <rFont val="Calibri"/>
            <family val="2"/>
            <charset val="238"/>
          </rPr>
          <t>SZV_F:EgyebAllamiUtem2</t>
        </r>
      </text>
    </comment>
    <comment ref="AM698" authorId="0" shapeId="0" xr:uid="{5FF1B53B-37F4-4281-BE7F-EA3FC30D6F45}">
      <text>
        <r>
          <rPr>
            <sz val="11"/>
            <rFont val="Calibri"/>
            <family val="2"/>
            <charset val="238"/>
          </rPr>
          <t>SZV_F:OnkormanyzatiUtem2</t>
        </r>
      </text>
    </comment>
    <comment ref="AN698" authorId="0" shapeId="0" xr:uid="{A24FA2A0-DC60-4AE5-AEE6-BE28562FF353}">
      <text>
        <r>
          <rPr>
            <sz val="11"/>
            <rFont val="Calibri"/>
            <family val="2"/>
            <charset val="238"/>
          </rPr>
          <t>SZV_F:EUUtem2</t>
        </r>
      </text>
    </comment>
    <comment ref="AO698" authorId="0" shapeId="0" xr:uid="{8F4F5372-1700-481B-B915-62B84C7FC6B3}">
      <text>
        <r>
          <rPr>
            <sz val="11"/>
            <rFont val="Calibri"/>
            <family val="2"/>
            <charset val="238"/>
          </rPr>
          <t>SZV_F:EgyebUtem2</t>
        </r>
      </text>
    </comment>
    <comment ref="AP698" authorId="0" shapeId="0" xr:uid="{65146F05-B1EF-4BD8-BD99-70F5DE1948E4}">
      <text>
        <r>
          <rPr>
            <sz val="11"/>
            <rFont val="Calibri"/>
            <family val="2"/>
            <charset val="238"/>
          </rPr>
          <t>SZV_F:HitelKotvenyUtem2</t>
        </r>
      </text>
    </comment>
    <comment ref="AQ698" authorId="0" shapeId="0" xr:uid="{ED1D374B-1026-4DCE-98ED-ED7BD94E2FE6}">
      <text>
        <r>
          <rPr>
            <sz val="11"/>
            <rFont val="Calibri"/>
            <family val="2"/>
            <charset val="238"/>
          </rPr>
          <t>SZV_F:OsszesenUtem2</t>
        </r>
      </text>
    </comment>
    <comment ref="AR698" authorId="0" shapeId="0" xr:uid="{D0533109-E3F7-48FE-8AE4-4ECB08603612}">
      <text>
        <r>
          <rPr>
            <sz val="11"/>
            <rFont val="Calibri"/>
            <family val="2"/>
            <charset val="238"/>
          </rPr>
          <t>SZV_F:ForrashianyUtem2</t>
        </r>
      </text>
    </comment>
    <comment ref="AU698" authorId="0" shapeId="0" xr:uid="{DF00106D-93DD-434A-867C-E56270F30448}">
      <text>
        <r>
          <rPr>
            <sz val="11"/>
            <rFont val="Calibri"/>
            <family val="2"/>
            <charset val="238"/>
          </rPr>
          <t>SZV_F:Indokolas</t>
        </r>
      </text>
    </comment>
    <comment ref="AV698" authorId="0" shapeId="0" xr:uid="{19BE5C92-7580-4B08-8AE7-6740288C8412}">
      <text>
        <r>
          <rPr>
            <sz val="11"/>
            <rFont val="Calibri"/>
            <family val="2"/>
            <charset val="238"/>
          </rPr>
          <t>SZV_F:Megjegyzes</t>
        </r>
      </text>
    </comment>
    <comment ref="AW698" authorId="0" shapeId="0" xr:uid="{AD309D50-FDC2-410F-9161-8752022B9898}">
      <text>
        <r>
          <rPr>
            <sz val="11"/>
            <rFont val="Calibri"/>
            <family val="2"/>
            <charset val="238"/>
          </rPr>
          <t>SZV_F:FeladatSorszam</t>
        </r>
      </text>
    </comment>
    <comment ref="AY698" authorId="0" shapeId="0" xr:uid="{85696557-AD59-427A-BF21-074E0DB179BC}">
      <text>
        <r>
          <rPr>
            <sz val="11"/>
            <rFont val="Calibri"/>
            <family val="2"/>
            <charset val="238"/>
          </rPr>
          <t>SZV_F:ISA</t>
        </r>
      </text>
    </comment>
    <comment ref="B699" authorId="0" shapeId="0" xr:uid="{CB4DE80A-34EC-46D4-985A-85975DE73947}">
      <text>
        <r>
          <rPr>
            <sz val="11"/>
            <rFont val="Calibri"/>
            <family val="2"/>
            <charset val="238"/>
          </rPr>
          <t>SZV_F:FontossagiSorrent</t>
        </r>
      </text>
    </comment>
    <comment ref="C699" authorId="0" shapeId="0" xr:uid="{F6C70471-498C-46EB-ACB1-4A2C09393D67}">
      <text>
        <r>
          <rPr>
            <sz val="11"/>
            <rFont val="Calibri"/>
            <family val="2"/>
            <charset val="238"/>
          </rPr>
          <t>SZV_F:FeladatKategoria</t>
        </r>
      </text>
    </comment>
    <comment ref="D699" authorId="0" shapeId="0" xr:uid="{5F0CDC91-10DF-4EF3-97F3-2D38878FD44E}">
      <text>
        <r>
          <rPr>
            <sz val="11"/>
            <rFont val="Calibri"/>
            <family val="2"/>
            <charset val="238"/>
          </rPr>
          <t>SZV_F:FeladatMegnevezes</t>
        </r>
      </text>
    </comment>
    <comment ref="E699" authorId="0" shapeId="0" xr:uid="{B847CB3A-CB9E-439A-88FD-AD237AEEE210}">
      <text>
        <r>
          <rPr>
            <sz val="11"/>
            <rFont val="Calibri"/>
            <family val="2"/>
            <charset val="238"/>
          </rPr>
          <t>SZV_F:ElviEngedelySzam</t>
        </r>
      </text>
    </comment>
    <comment ref="F699" authorId="0" shapeId="0" xr:uid="{14FA1795-EAD3-48AD-A8BA-867B232AB102}">
      <text>
        <r>
          <rPr>
            <sz val="11"/>
            <rFont val="Calibri"/>
            <family val="2"/>
            <charset val="238"/>
          </rPr>
          <t>SZV_F:VKR_Kod</t>
        </r>
      </text>
    </comment>
    <comment ref="G699" authorId="0" shapeId="0" xr:uid="{5CF29F05-8C41-4EAE-93AC-01C11CFE3C49}">
      <text>
        <r>
          <rPr>
            <sz val="11"/>
            <rFont val="Calibri"/>
            <family val="2"/>
            <charset val="238"/>
          </rPr>
          <t>SZV_F:VKR_Nev</t>
        </r>
      </text>
    </comment>
    <comment ref="H699" authorId="0" shapeId="0" xr:uid="{0660BA6B-4FD8-491A-9BBC-373FF72A717D}">
      <text>
        <r>
          <rPr>
            <sz val="11"/>
            <rFont val="Calibri"/>
            <family val="2"/>
            <charset val="238"/>
          </rPr>
          <t>SZV_F:FeladatAzonosito</t>
        </r>
      </text>
    </comment>
    <comment ref="I699" authorId="0" shapeId="0" xr:uid="{02CD0315-9003-451D-AD95-CE350A0A154E}">
      <text>
        <r>
          <rPr>
            <sz val="11"/>
            <rFont val="Calibri"/>
            <family val="2"/>
            <charset val="238"/>
          </rPr>
          <t>SZV_F:EllatasiTerulet</t>
        </r>
      </text>
    </comment>
    <comment ref="J699" authorId="0" shapeId="0" xr:uid="{70A6F241-8ED2-445F-9B80-418980329C7D}">
      <text>
        <r>
          <rPr>
            <sz val="11"/>
            <rFont val="Calibri"/>
            <family val="2"/>
            <charset val="238"/>
          </rPr>
          <t>SZV_F:EllatasertFelelos</t>
        </r>
      </text>
    </comment>
    <comment ref="K699" authorId="0" shapeId="0" xr:uid="{37BEE617-3E8F-4EDB-99F7-ABB407055381}">
      <text>
        <r>
          <rPr>
            <sz val="11"/>
            <rFont val="Calibri"/>
            <family val="2"/>
            <charset val="238"/>
          </rPr>
          <t>SZV_F:TervezettNettoKoltseg</t>
        </r>
      </text>
    </comment>
    <comment ref="L699" authorId="0" shapeId="0" xr:uid="{8634A41C-D174-4735-87D1-7A4DD599FA64}">
      <text>
        <r>
          <rPr>
            <sz val="11"/>
            <rFont val="Calibri"/>
            <family val="2"/>
            <charset val="238"/>
          </rPr>
          <t>SZV_F:IdotartamKezdes</t>
        </r>
      </text>
    </comment>
    <comment ref="M699" authorId="0" shapeId="0" xr:uid="{63976CD5-3A16-4071-82B5-14B1268DFB44}">
      <text>
        <r>
          <rPr>
            <sz val="11"/>
            <rFont val="Calibri"/>
            <family val="2"/>
            <charset val="238"/>
          </rPr>
          <t>SZV_F:IdotartamBefejezes</t>
        </r>
      </text>
    </comment>
    <comment ref="N699" authorId="0" shapeId="0" xr:uid="{7E963752-9BD2-4022-B7D0-B12B6DD889C4}">
      <text>
        <r>
          <rPr>
            <sz val="11"/>
            <rFont val="Calibri"/>
            <family val="2"/>
            <charset val="238"/>
          </rPr>
          <t>SZV_F:NettoKoltsegUtem1</t>
        </r>
      </text>
    </comment>
    <comment ref="O699" authorId="0" shapeId="0" xr:uid="{10D7892C-7B12-4EA2-BB8C-095999A2343F}">
      <text>
        <r>
          <rPr>
            <sz val="11"/>
            <rFont val="Calibri"/>
            <family val="2"/>
            <charset val="238"/>
          </rPr>
          <t>SZV_F:NettoKoltsegUtem2</t>
        </r>
      </text>
    </comment>
    <comment ref="P699" authorId="0" shapeId="0" xr:uid="{729F9FB2-586D-4A2A-8F41-0EDF1EE6D288}">
      <text>
        <r>
          <rPr>
            <sz val="11"/>
            <rFont val="Calibri"/>
            <family val="2"/>
            <charset val="238"/>
          </rPr>
          <t>SZV_F:EM_Melleklet2_KTG</t>
        </r>
      </text>
    </comment>
    <comment ref="R699" authorId="0" shapeId="0" xr:uid="{A9E4BF27-4F57-4440-A27E-30B2156D41D7}">
      <text>
        <r>
          <rPr>
            <sz val="11"/>
            <rFont val="Calibri"/>
            <family val="2"/>
            <charset val="238"/>
          </rPr>
          <t>SZV_F:HDUtem1</t>
        </r>
      </text>
    </comment>
    <comment ref="S699" authorId="0" shapeId="0" xr:uid="{45E3A197-37E4-4620-BC1C-0FB0B84DB4EC}">
      <text>
        <r>
          <rPr>
            <sz val="11"/>
            <rFont val="Calibri"/>
            <family val="2"/>
            <charset val="238"/>
          </rPr>
          <t>SZV_F:ECSUtem1</t>
        </r>
      </text>
    </comment>
    <comment ref="T699" authorId="0" shapeId="0" xr:uid="{0BF983A3-F456-41C1-8F47-3C22DF1A3C71}">
      <text>
        <r>
          <rPr>
            <sz val="11"/>
            <rFont val="Calibri"/>
            <family val="2"/>
            <charset val="238"/>
          </rPr>
          <t>SZV_F:KFHUtem1</t>
        </r>
      </text>
    </comment>
    <comment ref="U699" authorId="0" shapeId="0" xr:uid="{9DD5A841-EE4F-4E1E-9F58-FB30D21044FB}">
      <text>
        <r>
          <rPr>
            <sz val="11"/>
            <rFont val="Calibri"/>
            <family val="2"/>
            <charset val="238"/>
          </rPr>
          <t>SZV_F:Egyeb_SajatUtem1</t>
        </r>
      </text>
    </comment>
    <comment ref="V699" authorId="0" shapeId="0" xr:uid="{EA73035C-EE38-4D7F-B5B9-35E4A8D6EEBD}">
      <text>
        <r>
          <rPr>
            <sz val="11"/>
            <rFont val="Calibri"/>
            <family val="2"/>
            <charset val="238"/>
          </rPr>
          <t>SZV_F:DijUtem1</t>
        </r>
      </text>
    </comment>
    <comment ref="W699" authorId="0" shapeId="0" xr:uid="{70075BFC-E2B4-4864-9F80-CD01907B89F3}">
      <text>
        <r>
          <rPr>
            <sz val="11"/>
            <rFont val="Calibri"/>
            <family val="2"/>
            <charset val="238"/>
          </rPr>
          <t>SZV_F:EM_Melleklet1_Utem1</t>
        </r>
      </text>
    </comment>
    <comment ref="X699" authorId="0" shapeId="0" xr:uid="{F037F751-89A1-40FD-A936-913B88835792}">
      <text>
        <r>
          <rPr>
            <sz val="11"/>
            <rFont val="Calibri"/>
            <family val="2"/>
            <charset val="238"/>
          </rPr>
          <t>SZV_F:EgyebAllamiUtem1</t>
        </r>
      </text>
    </comment>
    <comment ref="Y699" authorId="0" shapeId="0" xr:uid="{CDF26B5E-8507-474B-9A29-2E3D81C29F2B}">
      <text>
        <r>
          <rPr>
            <sz val="11"/>
            <rFont val="Calibri"/>
            <family val="2"/>
            <charset val="238"/>
          </rPr>
          <t>SZV_F:OnkormanyzatiUtem1</t>
        </r>
      </text>
    </comment>
    <comment ref="Z699" authorId="0" shapeId="0" xr:uid="{719D05E5-9DD9-445E-96A5-20AA1FC68A73}">
      <text>
        <r>
          <rPr>
            <sz val="11"/>
            <rFont val="Calibri"/>
            <family val="2"/>
            <charset val="238"/>
          </rPr>
          <t>SZV_F:EUUtem1</t>
        </r>
      </text>
    </comment>
    <comment ref="AA699" authorId="0" shapeId="0" xr:uid="{5BC42ACD-3281-4B47-BFF3-8E3A4E5923F0}">
      <text>
        <r>
          <rPr>
            <sz val="11"/>
            <rFont val="Calibri"/>
            <family val="2"/>
            <charset val="238"/>
          </rPr>
          <t>SZV_F:EgyebUtem1</t>
        </r>
      </text>
    </comment>
    <comment ref="AB699" authorId="0" shapeId="0" xr:uid="{B481FBF7-165F-49F7-B1F3-EFCD7B0F0E27}">
      <text>
        <r>
          <rPr>
            <sz val="11"/>
            <rFont val="Calibri"/>
            <family val="2"/>
            <charset val="238"/>
          </rPr>
          <t>SZV_F:HitelKotvenyUtem1</t>
        </r>
      </text>
    </comment>
    <comment ref="AC699" authorId="0" shapeId="0" xr:uid="{2A994B5B-7F9B-418C-B0B5-14F98D347BCC}">
      <text>
        <r>
          <rPr>
            <sz val="11"/>
            <rFont val="Calibri"/>
            <family val="2"/>
            <charset val="238"/>
          </rPr>
          <t>SZV_F:OsszesenUtem1</t>
        </r>
      </text>
    </comment>
    <comment ref="AF699" authorId="0" shapeId="0" xr:uid="{EDCCA06D-09FF-4A56-8DCD-D89A21A72382}">
      <text>
        <r>
          <rPr>
            <sz val="11"/>
            <rFont val="Calibri"/>
            <family val="2"/>
            <charset val="238"/>
          </rPr>
          <t>SZV_F:HDUtem2</t>
        </r>
      </text>
    </comment>
    <comment ref="AG699" authorId="0" shapeId="0" xr:uid="{335BD977-98A0-4499-9094-B86186255496}">
      <text>
        <r>
          <rPr>
            <sz val="11"/>
            <rFont val="Calibri"/>
            <family val="2"/>
            <charset val="238"/>
          </rPr>
          <t>SZV_F:ECSUtem2</t>
        </r>
      </text>
    </comment>
    <comment ref="AH699" authorId="0" shapeId="0" xr:uid="{2CE6E551-1378-41C6-B562-8DCD60ACFE32}">
      <text>
        <r>
          <rPr>
            <sz val="11"/>
            <rFont val="Calibri"/>
            <family val="2"/>
            <charset val="238"/>
          </rPr>
          <t>SZV_F:KFHUtem2</t>
        </r>
      </text>
    </comment>
    <comment ref="AI699" authorId="0" shapeId="0" xr:uid="{71D05DB0-5E3F-4CAB-ACCE-579EE332FB25}">
      <text>
        <r>
          <rPr>
            <sz val="11"/>
            <rFont val="Calibri"/>
            <family val="2"/>
            <charset val="238"/>
          </rPr>
          <t>SZV_F:Egyeb_SajatUtem2</t>
        </r>
      </text>
    </comment>
    <comment ref="AJ699" authorId="0" shapeId="0" xr:uid="{ED8A0EBF-6D67-4EEA-BAE0-19169B97348A}">
      <text>
        <r>
          <rPr>
            <sz val="11"/>
            <rFont val="Calibri"/>
            <family val="2"/>
            <charset val="238"/>
          </rPr>
          <t>SZV_F:DijUtem2</t>
        </r>
      </text>
    </comment>
    <comment ref="AK699" authorId="0" shapeId="0" xr:uid="{78109327-D0EC-4F41-B7FC-3E25A3CFCA21}">
      <text>
        <r>
          <rPr>
            <sz val="11"/>
            <rFont val="Calibri"/>
            <family val="2"/>
            <charset val="238"/>
          </rPr>
          <t>SZV_F:EM_Melleklet1_Utem2</t>
        </r>
      </text>
    </comment>
    <comment ref="AL699" authorId="0" shapeId="0" xr:uid="{0F83565F-F6FA-48E3-B0C1-7E2B730CD433}">
      <text>
        <r>
          <rPr>
            <sz val="11"/>
            <rFont val="Calibri"/>
            <family val="2"/>
            <charset val="238"/>
          </rPr>
          <t>SZV_F:EgyebAllamiUtem2</t>
        </r>
      </text>
    </comment>
    <comment ref="AM699" authorId="0" shapeId="0" xr:uid="{64B7FFBE-89C8-4704-A0EB-1A30DB73E850}">
      <text>
        <r>
          <rPr>
            <sz val="11"/>
            <rFont val="Calibri"/>
            <family val="2"/>
            <charset val="238"/>
          </rPr>
          <t>SZV_F:OnkormanyzatiUtem2</t>
        </r>
      </text>
    </comment>
    <comment ref="AN699" authorId="0" shapeId="0" xr:uid="{EEA1DB04-AE58-4CD9-89C8-A509D2DA8B9D}">
      <text>
        <r>
          <rPr>
            <sz val="11"/>
            <rFont val="Calibri"/>
            <family val="2"/>
            <charset val="238"/>
          </rPr>
          <t>SZV_F:EUUtem2</t>
        </r>
      </text>
    </comment>
    <comment ref="AO699" authorId="0" shapeId="0" xr:uid="{61A3A4B7-025D-41C0-9397-F1F499D0EA22}">
      <text>
        <r>
          <rPr>
            <sz val="11"/>
            <rFont val="Calibri"/>
            <family val="2"/>
            <charset val="238"/>
          </rPr>
          <t>SZV_F:EgyebUtem2</t>
        </r>
      </text>
    </comment>
    <comment ref="AP699" authorId="0" shapeId="0" xr:uid="{18268824-5BC1-47BB-8845-0157B9A3F5AC}">
      <text>
        <r>
          <rPr>
            <sz val="11"/>
            <rFont val="Calibri"/>
            <family val="2"/>
            <charset val="238"/>
          </rPr>
          <t>SZV_F:HitelKotvenyUtem2</t>
        </r>
      </text>
    </comment>
    <comment ref="AQ699" authorId="0" shapeId="0" xr:uid="{1D7F1EA3-6626-42CA-8F3F-61AF84F54F86}">
      <text>
        <r>
          <rPr>
            <sz val="11"/>
            <rFont val="Calibri"/>
            <family val="2"/>
            <charset val="238"/>
          </rPr>
          <t>SZV_F:OsszesenUtem2</t>
        </r>
      </text>
    </comment>
    <comment ref="AR699" authorId="0" shapeId="0" xr:uid="{7A60F742-6434-4A97-A35F-D1599B89D7F0}">
      <text>
        <r>
          <rPr>
            <sz val="11"/>
            <rFont val="Calibri"/>
            <family val="2"/>
            <charset val="238"/>
          </rPr>
          <t>SZV_F:ForrashianyUtem2</t>
        </r>
      </text>
    </comment>
    <comment ref="AU699" authorId="0" shapeId="0" xr:uid="{5C0485BC-4DEB-4C58-9D50-F5C3CE85133A}">
      <text>
        <r>
          <rPr>
            <sz val="11"/>
            <rFont val="Calibri"/>
            <family val="2"/>
            <charset val="238"/>
          </rPr>
          <t>SZV_F:Indokolas</t>
        </r>
      </text>
    </comment>
    <comment ref="AV699" authorId="0" shapeId="0" xr:uid="{4E59BFF3-3A79-4BAD-9C77-0BA940E38B30}">
      <text>
        <r>
          <rPr>
            <sz val="11"/>
            <rFont val="Calibri"/>
            <family val="2"/>
            <charset val="238"/>
          </rPr>
          <t>SZV_F:Megjegyzes</t>
        </r>
      </text>
    </comment>
    <comment ref="AW699" authorId="0" shapeId="0" xr:uid="{83F74CD7-A183-44E1-98F2-A699032B220D}">
      <text>
        <r>
          <rPr>
            <sz val="11"/>
            <rFont val="Calibri"/>
            <family val="2"/>
            <charset val="238"/>
          </rPr>
          <t>SZV_F:FeladatSorszam</t>
        </r>
      </text>
    </comment>
    <comment ref="AY699" authorId="0" shapeId="0" xr:uid="{D93487C7-0BA5-483E-86A5-ABA19CEE5CC2}">
      <text>
        <r>
          <rPr>
            <sz val="11"/>
            <rFont val="Calibri"/>
            <family val="2"/>
            <charset val="238"/>
          </rPr>
          <t>SZV_F:ISA</t>
        </r>
      </text>
    </comment>
    <comment ref="B700" authorId="0" shapeId="0" xr:uid="{8DFD1158-9399-4157-9692-7138496D645E}">
      <text>
        <r>
          <rPr>
            <sz val="11"/>
            <rFont val="Calibri"/>
            <family val="2"/>
            <charset val="238"/>
          </rPr>
          <t>SZV_F:FontossagiSorrent</t>
        </r>
      </text>
    </comment>
    <comment ref="C700" authorId="0" shapeId="0" xr:uid="{468DC965-D15F-430D-AF90-3670DDBDCE42}">
      <text>
        <r>
          <rPr>
            <sz val="11"/>
            <rFont val="Calibri"/>
            <family val="2"/>
            <charset val="238"/>
          </rPr>
          <t>SZV_F:FeladatKategoria</t>
        </r>
      </text>
    </comment>
    <comment ref="D700" authorId="0" shapeId="0" xr:uid="{151CE8B5-A9B5-42C5-B95B-2AD680B585E1}">
      <text>
        <r>
          <rPr>
            <sz val="11"/>
            <rFont val="Calibri"/>
            <family val="2"/>
            <charset val="238"/>
          </rPr>
          <t>SZV_F:FeladatMegnevezes</t>
        </r>
      </text>
    </comment>
    <comment ref="E700" authorId="0" shapeId="0" xr:uid="{25ABEDB3-564D-4829-8FF1-1F4770EBA9EA}">
      <text>
        <r>
          <rPr>
            <sz val="11"/>
            <rFont val="Calibri"/>
            <family val="2"/>
            <charset val="238"/>
          </rPr>
          <t>SZV_F:ElviEngedelySzam</t>
        </r>
      </text>
    </comment>
    <comment ref="F700" authorId="0" shapeId="0" xr:uid="{D520A331-91F6-410B-8720-20CDE296EE94}">
      <text>
        <r>
          <rPr>
            <sz val="11"/>
            <rFont val="Calibri"/>
            <family val="2"/>
            <charset val="238"/>
          </rPr>
          <t>SZV_F:VKR_Kod</t>
        </r>
      </text>
    </comment>
    <comment ref="G700" authorId="0" shapeId="0" xr:uid="{08BD29F1-DF9B-41B0-A901-88974CA5531E}">
      <text>
        <r>
          <rPr>
            <sz val="11"/>
            <rFont val="Calibri"/>
            <family val="2"/>
            <charset val="238"/>
          </rPr>
          <t>SZV_F:VKR_Nev</t>
        </r>
      </text>
    </comment>
    <comment ref="H700" authorId="0" shapeId="0" xr:uid="{E5B9DDA0-2012-46F5-93A4-75659665B3C2}">
      <text>
        <r>
          <rPr>
            <sz val="11"/>
            <rFont val="Calibri"/>
            <family val="2"/>
            <charset val="238"/>
          </rPr>
          <t>SZV_F:FeladatAzonosito</t>
        </r>
      </text>
    </comment>
    <comment ref="I700" authorId="0" shapeId="0" xr:uid="{0B2B305C-E97E-457B-A6E4-3BC59920401B}">
      <text>
        <r>
          <rPr>
            <sz val="11"/>
            <rFont val="Calibri"/>
            <family val="2"/>
            <charset val="238"/>
          </rPr>
          <t>SZV_F:EllatasiTerulet</t>
        </r>
      </text>
    </comment>
    <comment ref="J700" authorId="0" shapeId="0" xr:uid="{DE81335C-36BB-4C01-B31A-870128DCF67F}">
      <text>
        <r>
          <rPr>
            <sz val="11"/>
            <rFont val="Calibri"/>
            <family val="2"/>
            <charset val="238"/>
          </rPr>
          <t>SZV_F:EllatasertFelelos</t>
        </r>
      </text>
    </comment>
    <comment ref="K700" authorId="0" shapeId="0" xr:uid="{1D76EAFE-7478-493E-B853-7DCD2E776174}">
      <text>
        <r>
          <rPr>
            <sz val="11"/>
            <rFont val="Calibri"/>
            <family val="2"/>
            <charset val="238"/>
          </rPr>
          <t>SZV_F:TervezettNettoKoltseg</t>
        </r>
      </text>
    </comment>
    <comment ref="L700" authorId="0" shapeId="0" xr:uid="{5681EDDE-CB22-493B-B713-FDFCEDF9D73A}">
      <text>
        <r>
          <rPr>
            <sz val="11"/>
            <rFont val="Calibri"/>
            <family val="2"/>
            <charset val="238"/>
          </rPr>
          <t>SZV_F:IdotartamKezdes</t>
        </r>
      </text>
    </comment>
    <comment ref="M700" authorId="0" shapeId="0" xr:uid="{33902278-3C7E-4F9C-91F5-2F06E536915A}">
      <text>
        <r>
          <rPr>
            <sz val="11"/>
            <rFont val="Calibri"/>
            <family val="2"/>
            <charset val="238"/>
          </rPr>
          <t>SZV_F:IdotartamBefejezes</t>
        </r>
      </text>
    </comment>
    <comment ref="N700" authorId="0" shapeId="0" xr:uid="{79BFA177-12A7-4FD8-91C3-D88F87CCB750}">
      <text>
        <r>
          <rPr>
            <sz val="11"/>
            <rFont val="Calibri"/>
            <family val="2"/>
            <charset val="238"/>
          </rPr>
          <t>SZV_F:NettoKoltsegUtem1</t>
        </r>
      </text>
    </comment>
    <comment ref="O700" authorId="0" shapeId="0" xr:uid="{1EC459CE-5E69-4B7B-AD9C-3FEA9E7CD21D}">
      <text>
        <r>
          <rPr>
            <sz val="11"/>
            <rFont val="Calibri"/>
            <family val="2"/>
            <charset val="238"/>
          </rPr>
          <t>SZV_F:NettoKoltsegUtem2</t>
        </r>
      </text>
    </comment>
    <comment ref="P700" authorId="0" shapeId="0" xr:uid="{4596EFA3-AA2A-4FD2-9057-DBC3F89FC316}">
      <text>
        <r>
          <rPr>
            <sz val="11"/>
            <rFont val="Calibri"/>
            <family val="2"/>
            <charset val="238"/>
          </rPr>
          <t>SZV_F:EM_Melleklet2_KTG</t>
        </r>
      </text>
    </comment>
    <comment ref="R700" authorId="0" shapeId="0" xr:uid="{DA1B6379-3A06-45B4-A804-5AA887073CF0}">
      <text>
        <r>
          <rPr>
            <sz val="11"/>
            <rFont val="Calibri"/>
            <family val="2"/>
            <charset val="238"/>
          </rPr>
          <t>SZV_F:HDUtem1</t>
        </r>
      </text>
    </comment>
    <comment ref="S700" authorId="0" shapeId="0" xr:uid="{4420CEA7-B08B-4A99-BB8A-939F1507EC3C}">
      <text>
        <r>
          <rPr>
            <sz val="11"/>
            <rFont val="Calibri"/>
            <family val="2"/>
            <charset val="238"/>
          </rPr>
          <t>SZV_F:ECSUtem1</t>
        </r>
      </text>
    </comment>
    <comment ref="T700" authorId="0" shapeId="0" xr:uid="{0EAF311F-C584-42DF-B455-2C5F804DA145}">
      <text>
        <r>
          <rPr>
            <sz val="11"/>
            <rFont val="Calibri"/>
            <family val="2"/>
            <charset val="238"/>
          </rPr>
          <t>SZV_F:KFHUtem1</t>
        </r>
      </text>
    </comment>
    <comment ref="U700" authorId="0" shapeId="0" xr:uid="{1E61B099-F237-4314-93BC-A76CCF1FC115}">
      <text>
        <r>
          <rPr>
            <sz val="11"/>
            <rFont val="Calibri"/>
            <family val="2"/>
            <charset val="238"/>
          </rPr>
          <t>SZV_F:Egyeb_SajatUtem1</t>
        </r>
      </text>
    </comment>
    <comment ref="V700" authorId="0" shapeId="0" xr:uid="{E4B4D9CB-AC39-4FCF-8491-A6862464BB2B}">
      <text>
        <r>
          <rPr>
            <sz val="11"/>
            <rFont val="Calibri"/>
            <family val="2"/>
            <charset val="238"/>
          </rPr>
          <t>SZV_F:DijUtem1</t>
        </r>
      </text>
    </comment>
    <comment ref="W700" authorId="0" shapeId="0" xr:uid="{5E2B94CF-C33A-41D3-8D2D-6D1C933AE0BC}">
      <text>
        <r>
          <rPr>
            <sz val="11"/>
            <rFont val="Calibri"/>
            <family val="2"/>
            <charset val="238"/>
          </rPr>
          <t>SZV_F:EM_Melleklet1_Utem1</t>
        </r>
      </text>
    </comment>
    <comment ref="X700" authorId="0" shapeId="0" xr:uid="{CD376506-3597-417F-8182-4D3776144C11}">
      <text>
        <r>
          <rPr>
            <sz val="11"/>
            <rFont val="Calibri"/>
            <family val="2"/>
            <charset val="238"/>
          </rPr>
          <t>SZV_F:EgyebAllamiUtem1</t>
        </r>
      </text>
    </comment>
    <comment ref="Y700" authorId="0" shapeId="0" xr:uid="{7EEC4C45-DA92-48CB-B48C-B18EC3CF9C9F}">
      <text>
        <r>
          <rPr>
            <sz val="11"/>
            <rFont val="Calibri"/>
            <family val="2"/>
            <charset val="238"/>
          </rPr>
          <t>SZV_F:OnkormanyzatiUtem1</t>
        </r>
      </text>
    </comment>
    <comment ref="Z700" authorId="0" shapeId="0" xr:uid="{F68E0FF4-6050-46BA-80F5-82AFF66B0D9A}">
      <text>
        <r>
          <rPr>
            <sz val="11"/>
            <rFont val="Calibri"/>
            <family val="2"/>
            <charset val="238"/>
          </rPr>
          <t>SZV_F:EUUtem1</t>
        </r>
      </text>
    </comment>
    <comment ref="AA700" authorId="0" shapeId="0" xr:uid="{1EA1B8BE-A49D-4FB6-8684-B1AFBD6BD036}">
      <text>
        <r>
          <rPr>
            <sz val="11"/>
            <rFont val="Calibri"/>
            <family val="2"/>
            <charset val="238"/>
          </rPr>
          <t>SZV_F:EgyebUtem1</t>
        </r>
      </text>
    </comment>
    <comment ref="AB700" authorId="0" shapeId="0" xr:uid="{0DFF4980-4A07-4B1C-94AB-DB9E563FA074}">
      <text>
        <r>
          <rPr>
            <sz val="11"/>
            <rFont val="Calibri"/>
            <family val="2"/>
            <charset val="238"/>
          </rPr>
          <t>SZV_F:HitelKotvenyUtem1</t>
        </r>
      </text>
    </comment>
    <comment ref="AC700" authorId="0" shapeId="0" xr:uid="{295270F5-F065-49B2-9862-58CA81D77C65}">
      <text>
        <r>
          <rPr>
            <sz val="11"/>
            <rFont val="Calibri"/>
            <family val="2"/>
            <charset val="238"/>
          </rPr>
          <t>SZV_F:OsszesenUtem1</t>
        </r>
      </text>
    </comment>
    <comment ref="AF700" authorId="0" shapeId="0" xr:uid="{DA038711-DDDC-470B-A42E-F4275DCAAE7D}">
      <text>
        <r>
          <rPr>
            <sz val="11"/>
            <rFont val="Calibri"/>
            <family val="2"/>
            <charset val="238"/>
          </rPr>
          <t>SZV_F:HDUtem2</t>
        </r>
      </text>
    </comment>
    <comment ref="AG700" authorId="0" shapeId="0" xr:uid="{6FEC0382-3AD3-4DF6-A7BC-8B6347CE9652}">
      <text>
        <r>
          <rPr>
            <sz val="11"/>
            <rFont val="Calibri"/>
            <family val="2"/>
            <charset val="238"/>
          </rPr>
          <t>SZV_F:ECSUtem2</t>
        </r>
      </text>
    </comment>
    <comment ref="AH700" authorId="0" shapeId="0" xr:uid="{2997623A-091D-446C-94BD-AF62B0E04243}">
      <text>
        <r>
          <rPr>
            <sz val="11"/>
            <rFont val="Calibri"/>
            <family val="2"/>
            <charset val="238"/>
          </rPr>
          <t>SZV_F:KFHUtem2</t>
        </r>
      </text>
    </comment>
    <comment ref="AI700" authorId="0" shapeId="0" xr:uid="{6623054E-A50D-4981-AA5C-CA77D279201D}">
      <text>
        <r>
          <rPr>
            <sz val="11"/>
            <rFont val="Calibri"/>
            <family val="2"/>
            <charset val="238"/>
          </rPr>
          <t>SZV_F:Egyeb_SajatUtem2</t>
        </r>
      </text>
    </comment>
    <comment ref="AJ700" authorId="0" shapeId="0" xr:uid="{5F0F8862-D9D0-4480-B9F9-EA7E45C79801}">
      <text>
        <r>
          <rPr>
            <sz val="11"/>
            <rFont val="Calibri"/>
            <family val="2"/>
            <charset val="238"/>
          </rPr>
          <t>SZV_F:DijUtem2</t>
        </r>
      </text>
    </comment>
    <comment ref="AK700" authorId="0" shapeId="0" xr:uid="{088D9F4D-6084-436E-A5A9-9198AE523476}">
      <text>
        <r>
          <rPr>
            <sz val="11"/>
            <rFont val="Calibri"/>
            <family val="2"/>
            <charset val="238"/>
          </rPr>
          <t>SZV_F:EM_Melleklet1_Utem2</t>
        </r>
      </text>
    </comment>
    <comment ref="AL700" authorId="0" shapeId="0" xr:uid="{A068BB6D-B1D8-4AC9-9B6E-FF08FC6B6B5D}">
      <text>
        <r>
          <rPr>
            <sz val="11"/>
            <rFont val="Calibri"/>
            <family val="2"/>
            <charset val="238"/>
          </rPr>
          <t>SZV_F:EgyebAllamiUtem2</t>
        </r>
      </text>
    </comment>
    <comment ref="AM700" authorId="0" shapeId="0" xr:uid="{24A17905-BE07-4C98-834B-068BFB7E091E}">
      <text>
        <r>
          <rPr>
            <sz val="11"/>
            <rFont val="Calibri"/>
            <family val="2"/>
            <charset val="238"/>
          </rPr>
          <t>SZV_F:OnkormanyzatiUtem2</t>
        </r>
      </text>
    </comment>
    <comment ref="AN700" authorId="0" shapeId="0" xr:uid="{219543C9-E24A-4BCE-8FDF-3BD5726B5D0D}">
      <text>
        <r>
          <rPr>
            <sz val="11"/>
            <rFont val="Calibri"/>
            <family val="2"/>
            <charset val="238"/>
          </rPr>
          <t>SZV_F:EUUtem2</t>
        </r>
      </text>
    </comment>
    <comment ref="AO700" authorId="0" shapeId="0" xr:uid="{946AFF39-DA5B-4EB5-A2DA-96486417492D}">
      <text>
        <r>
          <rPr>
            <sz val="11"/>
            <rFont val="Calibri"/>
            <family val="2"/>
            <charset val="238"/>
          </rPr>
          <t>SZV_F:EgyebUtem2</t>
        </r>
      </text>
    </comment>
    <comment ref="AP700" authorId="0" shapeId="0" xr:uid="{D97FCE27-24F1-4204-9131-9CA65ED5E8B6}">
      <text>
        <r>
          <rPr>
            <sz val="11"/>
            <rFont val="Calibri"/>
            <family val="2"/>
            <charset val="238"/>
          </rPr>
          <t>SZV_F:HitelKotvenyUtem2</t>
        </r>
      </text>
    </comment>
    <comment ref="AQ700" authorId="0" shapeId="0" xr:uid="{7C31A48B-6A49-4266-9C26-B88176CC87CB}">
      <text>
        <r>
          <rPr>
            <sz val="11"/>
            <rFont val="Calibri"/>
            <family val="2"/>
            <charset val="238"/>
          </rPr>
          <t>SZV_F:OsszesenUtem2</t>
        </r>
      </text>
    </comment>
    <comment ref="AR700" authorId="0" shapeId="0" xr:uid="{4A400F91-FA21-4CDA-9003-A6FA6727EAFA}">
      <text>
        <r>
          <rPr>
            <sz val="11"/>
            <rFont val="Calibri"/>
            <family val="2"/>
            <charset val="238"/>
          </rPr>
          <t>SZV_F:ForrashianyUtem2</t>
        </r>
      </text>
    </comment>
    <comment ref="AU700" authorId="0" shapeId="0" xr:uid="{A779865F-3069-43FB-83E0-0C751A387242}">
      <text>
        <r>
          <rPr>
            <sz val="11"/>
            <rFont val="Calibri"/>
            <family val="2"/>
            <charset val="238"/>
          </rPr>
          <t>SZV_F:Indokolas</t>
        </r>
      </text>
    </comment>
    <comment ref="AV700" authorId="0" shapeId="0" xr:uid="{B601947E-3D87-4E94-976D-2C76CA76DFAC}">
      <text>
        <r>
          <rPr>
            <sz val="11"/>
            <rFont val="Calibri"/>
            <family val="2"/>
            <charset val="238"/>
          </rPr>
          <t>SZV_F:Megjegyzes</t>
        </r>
      </text>
    </comment>
    <comment ref="AW700" authorId="0" shapeId="0" xr:uid="{FF84FD41-64EC-4E37-A36B-D098D9585D1E}">
      <text>
        <r>
          <rPr>
            <sz val="11"/>
            <rFont val="Calibri"/>
            <family val="2"/>
            <charset val="238"/>
          </rPr>
          <t>SZV_F:FeladatSorszam</t>
        </r>
      </text>
    </comment>
    <comment ref="AY700" authorId="0" shapeId="0" xr:uid="{6DA8B84C-6906-41D9-9D6C-31895D70DEA5}">
      <text>
        <r>
          <rPr>
            <sz val="11"/>
            <rFont val="Calibri"/>
            <family val="2"/>
            <charset val="238"/>
          </rPr>
          <t>SZV_F:ISA</t>
        </r>
      </text>
    </comment>
    <comment ref="B701" authorId="0" shapeId="0" xr:uid="{5E500013-E4FC-4C2D-B57D-AFD418A0A0A4}">
      <text>
        <r>
          <rPr>
            <sz val="11"/>
            <rFont val="Calibri"/>
            <family val="2"/>
            <charset val="238"/>
          </rPr>
          <t>SZV_F:FontossagiSorrent</t>
        </r>
      </text>
    </comment>
    <comment ref="C701" authorId="0" shapeId="0" xr:uid="{8C32C3C5-51CE-42E4-B786-C7CAA793E1E0}">
      <text>
        <r>
          <rPr>
            <sz val="11"/>
            <rFont val="Calibri"/>
            <family val="2"/>
            <charset val="238"/>
          </rPr>
          <t>SZV_F:FeladatKategoria</t>
        </r>
      </text>
    </comment>
    <comment ref="D701" authorId="0" shapeId="0" xr:uid="{2716D3AA-063D-4D6E-8BDA-39EA663F80EE}">
      <text>
        <r>
          <rPr>
            <sz val="11"/>
            <rFont val="Calibri"/>
            <family val="2"/>
            <charset val="238"/>
          </rPr>
          <t>SZV_F:FeladatMegnevezes</t>
        </r>
      </text>
    </comment>
    <comment ref="E701" authorId="0" shapeId="0" xr:uid="{D5FEF906-C874-4CE8-AD51-2EAF11A99C6E}">
      <text>
        <r>
          <rPr>
            <sz val="11"/>
            <rFont val="Calibri"/>
            <family val="2"/>
            <charset val="238"/>
          </rPr>
          <t>SZV_F:ElviEngedelySzam</t>
        </r>
      </text>
    </comment>
    <comment ref="F701" authorId="0" shapeId="0" xr:uid="{7861F817-37F3-44EB-B6FB-F0A99B88F09C}">
      <text>
        <r>
          <rPr>
            <sz val="11"/>
            <rFont val="Calibri"/>
            <family val="2"/>
            <charset val="238"/>
          </rPr>
          <t>SZV_F:VKR_Kod</t>
        </r>
      </text>
    </comment>
    <comment ref="G701" authorId="0" shapeId="0" xr:uid="{985D2C4C-9D58-47DC-BD23-E737C27B8BFF}">
      <text>
        <r>
          <rPr>
            <sz val="11"/>
            <rFont val="Calibri"/>
            <family val="2"/>
            <charset val="238"/>
          </rPr>
          <t>SZV_F:VKR_Nev</t>
        </r>
      </text>
    </comment>
    <comment ref="H701" authorId="0" shapeId="0" xr:uid="{78550842-994E-4420-AC52-021DBBF38220}">
      <text>
        <r>
          <rPr>
            <sz val="11"/>
            <rFont val="Calibri"/>
            <family val="2"/>
            <charset val="238"/>
          </rPr>
          <t>SZV_F:FeladatAzonosito</t>
        </r>
      </text>
    </comment>
    <comment ref="I701" authorId="0" shapeId="0" xr:uid="{8F149760-6E3B-4B04-8F22-0B12E1377058}">
      <text>
        <r>
          <rPr>
            <sz val="11"/>
            <rFont val="Calibri"/>
            <family val="2"/>
            <charset val="238"/>
          </rPr>
          <t>SZV_F:EllatasiTerulet</t>
        </r>
      </text>
    </comment>
    <comment ref="J701" authorId="0" shapeId="0" xr:uid="{A21C745C-A0B3-450F-BFEC-B15BE910FE17}">
      <text>
        <r>
          <rPr>
            <sz val="11"/>
            <rFont val="Calibri"/>
            <family val="2"/>
            <charset val="238"/>
          </rPr>
          <t>SZV_F:EllatasertFelelos</t>
        </r>
      </text>
    </comment>
    <comment ref="K701" authorId="0" shapeId="0" xr:uid="{506898BE-116D-453C-A770-4CBAFE788817}">
      <text>
        <r>
          <rPr>
            <sz val="11"/>
            <rFont val="Calibri"/>
            <family val="2"/>
            <charset val="238"/>
          </rPr>
          <t>SZV_F:TervezettNettoKoltseg</t>
        </r>
      </text>
    </comment>
    <comment ref="L701" authorId="0" shapeId="0" xr:uid="{5F6556E2-7D4C-434D-B54B-F26554607A79}">
      <text>
        <r>
          <rPr>
            <sz val="11"/>
            <rFont val="Calibri"/>
            <family val="2"/>
            <charset val="238"/>
          </rPr>
          <t>SZV_F:IdotartamKezdes</t>
        </r>
      </text>
    </comment>
    <comment ref="M701" authorId="0" shapeId="0" xr:uid="{D45DD4C9-83EF-480D-AE12-B8FF73955E79}">
      <text>
        <r>
          <rPr>
            <sz val="11"/>
            <rFont val="Calibri"/>
            <family val="2"/>
            <charset val="238"/>
          </rPr>
          <t>SZV_F:IdotartamBefejezes</t>
        </r>
      </text>
    </comment>
    <comment ref="N701" authorId="0" shapeId="0" xr:uid="{40A93127-C5EE-4D10-94C1-9A172CFF15B2}">
      <text>
        <r>
          <rPr>
            <sz val="11"/>
            <rFont val="Calibri"/>
            <family val="2"/>
            <charset val="238"/>
          </rPr>
          <t>SZV_F:NettoKoltsegUtem1</t>
        </r>
      </text>
    </comment>
    <comment ref="O701" authorId="0" shapeId="0" xr:uid="{5B28A2C4-10F6-4C0D-A9CD-221498371BC5}">
      <text>
        <r>
          <rPr>
            <sz val="11"/>
            <rFont val="Calibri"/>
            <family val="2"/>
            <charset val="238"/>
          </rPr>
          <t>SZV_F:NettoKoltsegUtem2</t>
        </r>
      </text>
    </comment>
    <comment ref="P701" authorId="0" shapeId="0" xr:uid="{B5F6B43F-0418-4ED7-A8FB-58C95125CD5F}">
      <text>
        <r>
          <rPr>
            <sz val="11"/>
            <rFont val="Calibri"/>
            <family val="2"/>
            <charset val="238"/>
          </rPr>
          <t>SZV_F:EM_Melleklet2_KTG</t>
        </r>
      </text>
    </comment>
    <comment ref="R701" authorId="0" shapeId="0" xr:uid="{E7CB83DF-B5C4-4AB1-9FA0-057EDA1FE804}">
      <text>
        <r>
          <rPr>
            <sz val="11"/>
            <rFont val="Calibri"/>
            <family val="2"/>
            <charset val="238"/>
          </rPr>
          <t>SZV_F:HDUtem1</t>
        </r>
      </text>
    </comment>
    <comment ref="S701" authorId="0" shapeId="0" xr:uid="{B9AF247B-299A-4E61-896C-F6D120AFFC8E}">
      <text>
        <r>
          <rPr>
            <sz val="11"/>
            <rFont val="Calibri"/>
            <family val="2"/>
            <charset val="238"/>
          </rPr>
          <t>SZV_F:ECSUtem1</t>
        </r>
      </text>
    </comment>
    <comment ref="T701" authorId="0" shapeId="0" xr:uid="{1C8FE4EB-536D-4196-BF27-6DAB601CE13D}">
      <text>
        <r>
          <rPr>
            <sz val="11"/>
            <rFont val="Calibri"/>
            <family val="2"/>
            <charset val="238"/>
          </rPr>
          <t>SZV_F:KFHUtem1</t>
        </r>
      </text>
    </comment>
    <comment ref="U701" authorId="0" shapeId="0" xr:uid="{977AB5CF-1B63-423D-AAD6-6984B2A6EE67}">
      <text>
        <r>
          <rPr>
            <sz val="11"/>
            <rFont val="Calibri"/>
            <family val="2"/>
            <charset val="238"/>
          </rPr>
          <t>SZV_F:Egyeb_SajatUtem1</t>
        </r>
      </text>
    </comment>
    <comment ref="V701" authorId="0" shapeId="0" xr:uid="{16507A51-7DCF-4B1A-8639-79FF3261FCCF}">
      <text>
        <r>
          <rPr>
            <sz val="11"/>
            <rFont val="Calibri"/>
            <family val="2"/>
            <charset val="238"/>
          </rPr>
          <t>SZV_F:DijUtem1</t>
        </r>
      </text>
    </comment>
    <comment ref="W701" authorId="0" shapeId="0" xr:uid="{ED300E40-76BF-4FD1-880B-EBE4DF9AE481}">
      <text>
        <r>
          <rPr>
            <sz val="11"/>
            <rFont val="Calibri"/>
            <family val="2"/>
            <charset val="238"/>
          </rPr>
          <t>SZV_F:EM_Melleklet1_Utem1</t>
        </r>
      </text>
    </comment>
    <comment ref="X701" authorId="0" shapeId="0" xr:uid="{07D70856-DFEA-436D-945C-950579EB2286}">
      <text>
        <r>
          <rPr>
            <sz val="11"/>
            <rFont val="Calibri"/>
            <family val="2"/>
            <charset val="238"/>
          </rPr>
          <t>SZV_F:EgyebAllamiUtem1</t>
        </r>
      </text>
    </comment>
    <comment ref="Y701" authorId="0" shapeId="0" xr:uid="{FEACC416-638B-416C-A36D-7C7943B7C2F7}">
      <text>
        <r>
          <rPr>
            <sz val="11"/>
            <rFont val="Calibri"/>
            <family val="2"/>
            <charset val="238"/>
          </rPr>
          <t>SZV_F:OnkormanyzatiUtem1</t>
        </r>
      </text>
    </comment>
    <comment ref="Z701" authorId="0" shapeId="0" xr:uid="{EC8CAB67-AF49-46C1-BE6A-0B717A466FC4}">
      <text>
        <r>
          <rPr>
            <sz val="11"/>
            <rFont val="Calibri"/>
            <family val="2"/>
            <charset val="238"/>
          </rPr>
          <t>SZV_F:EUUtem1</t>
        </r>
      </text>
    </comment>
    <comment ref="AA701" authorId="0" shapeId="0" xr:uid="{3F66020B-F3AB-4F7F-BDD1-84B3D3F42CEB}">
      <text>
        <r>
          <rPr>
            <sz val="11"/>
            <rFont val="Calibri"/>
            <family val="2"/>
            <charset val="238"/>
          </rPr>
          <t>SZV_F:EgyebUtem1</t>
        </r>
      </text>
    </comment>
    <comment ref="AB701" authorId="0" shapeId="0" xr:uid="{79A6899F-FAC9-4C81-A529-896F6CDF68E9}">
      <text>
        <r>
          <rPr>
            <sz val="11"/>
            <rFont val="Calibri"/>
            <family val="2"/>
            <charset val="238"/>
          </rPr>
          <t>SZV_F:HitelKotvenyUtem1</t>
        </r>
      </text>
    </comment>
    <comment ref="AC701" authorId="0" shapeId="0" xr:uid="{3471517B-F8D7-4196-9BCB-D19DA335A05E}">
      <text>
        <r>
          <rPr>
            <sz val="11"/>
            <rFont val="Calibri"/>
            <family val="2"/>
            <charset val="238"/>
          </rPr>
          <t>SZV_F:OsszesenUtem1</t>
        </r>
      </text>
    </comment>
    <comment ref="AF701" authorId="0" shapeId="0" xr:uid="{3843F331-7734-4963-9524-8FF61BE4539D}">
      <text>
        <r>
          <rPr>
            <sz val="11"/>
            <rFont val="Calibri"/>
            <family val="2"/>
            <charset val="238"/>
          </rPr>
          <t>SZV_F:HDUtem2</t>
        </r>
      </text>
    </comment>
    <comment ref="AG701" authorId="0" shapeId="0" xr:uid="{C11887F6-4413-4F1A-8E84-7A41249F6DD7}">
      <text>
        <r>
          <rPr>
            <sz val="11"/>
            <rFont val="Calibri"/>
            <family val="2"/>
            <charset val="238"/>
          </rPr>
          <t>SZV_F:ECSUtem2</t>
        </r>
      </text>
    </comment>
    <comment ref="AH701" authorId="0" shapeId="0" xr:uid="{28C978B4-4768-4A2D-AF2B-A6CAF19E7807}">
      <text>
        <r>
          <rPr>
            <sz val="11"/>
            <rFont val="Calibri"/>
            <family val="2"/>
            <charset val="238"/>
          </rPr>
          <t>SZV_F:KFHUtem2</t>
        </r>
      </text>
    </comment>
    <comment ref="AI701" authorId="0" shapeId="0" xr:uid="{51E186AE-7158-4102-BA6A-B85156995120}">
      <text>
        <r>
          <rPr>
            <sz val="11"/>
            <rFont val="Calibri"/>
            <family val="2"/>
            <charset val="238"/>
          </rPr>
          <t>SZV_F:Egyeb_SajatUtem2</t>
        </r>
      </text>
    </comment>
    <comment ref="AJ701" authorId="0" shapeId="0" xr:uid="{0ADE498D-6917-4669-BBB8-1FA406312199}">
      <text>
        <r>
          <rPr>
            <sz val="11"/>
            <rFont val="Calibri"/>
            <family val="2"/>
            <charset val="238"/>
          </rPr>
          <t>SZV_F:DijUtem2</t>
        </r>
      </text>
    </comment>
    <comment ref="AK701" authorId="0" shapeId="0" xr:uid="{DDC8A362-DD32-47AE-ACC4-3316C4FD7BD7}">
      <text>
        <r>
          <rPr>
            <sz val="11"/>
            <rFont val="Calibri"/>
            <family val="2"/>
            <charset val="238"/>
          </rPr>
          <t>SZV_F:EM_Melleklet1_Utem2</t>
        </r>
      </text>
    </comment>
    <comment ref="AL701" authorId="0" shapeId="0" xr:uid="{D9690513-310C-4BC4-BB6F-CF04E105A230}">
      <text>
        <r>
          <rPr>
            <sz val="11"/>
            <rFont val="Calibri"/>
            <family val="2"/>
            <charset val="238"/>
          </rPr>
          <t>SZV_F:EgyebAllamiUtem2</t>
        </r>
      </text>
    </comment>
    <comment ref="AM701" authorId="0" shapeId="0" xr:uid="{ECBE5B1C-0E04-457C-A214-5648A295AC3C}">
      <text>
        <r>
          <rPr>
            <sz val="11"/>
            <rFont val="Calibri"/>
            <family val="2"/>
            <charset val="238"/>
          </rPr>
          <t>SZV_F:OnkormanyzatiUtem2</t>
        </r>
      </text>
    </comment>
    <comment ref="AN701" authorId="0" shapeId="0" xr:uid="{B479E4F7-FBE1-4BB4-925F-496EDB97D82B}">
      <text>
        <r>
          <rPr>
            <sz val="11"/>
            <rFont val="Calibri"/>
            <family val="2"/>
            <charset val="238"/>
          </rPr>
          <t>SZV_F:EUUtem2</t>
        </r>
      </text>
    </comment>
    <comment ref="AO701" authorId="0" shapeId="0" xr:uid="{75157E57-A72F-4BCD-A7BA-230D9203418D}">
      <text>
        <r>
          <rPr>
            <sz val="11"/>
            <rFont val="Calibri"/>
            <family val="2"/>
            <charset val="238"/>
          </rPr>
          <t>SZV_F:EgyebUtem2</t>
        </r>
      </text>
    </comment>
    <comment ref="AP701" authorId="0" shapeId="0" xr:uid="{A858ADC1-F85C-462D-9D3A-185986DDA392}">
      <text>
        <r>
          <rPr>
            <sz val="11"/>
            <rFont val="Calibri"/>
            <family val="2"/>
            <charset val="238"/>
          </rPr>
          <t>SZV_F:HitelKotvenyUtem2</t>
        </r>
      </text>
    </comment>
    <comment ref="AQ701" authorId="0" shapeId="0" xr:uid="{D7B94EF4-35A0-4B50-9E70-A428AD895EDA}">
      <text>
        <r>
          <rPr>
            <sz val="11"/>
            <rFont val="Calibri"/>
            <family val="2"/>
            <charset val="238"/>
          </rPr>
          <t>SZV_F:OsszesenUtem2</t>
        </r>
      </text>
    </comment>
    <comment ref="AR701" authorId="0" shapeId="0" xr:uid="{A3778032-5B0B-4BB2-A489-43D94054ABD9}">
      <text>
        <r>
          <rPr>
            <sz val="11"/>
            <rFont val="Calibri"/>
            <family val="2"/>
            <charset val="238"/>
          </rPr>
          <t>SZV_F:ForrashianyUtem2</t>
        </r>
      </text>
    </comment>
    <comment ref="AU701" authorId="0" shapeId="0" xr:uid="{B7D632AB-CA21-4024-B90A-458C0AFE776B}">
      <text>
        <r>
          <rPr>
            <sz val="11"/>
            <rFont val="Calibri"/>
            <family val="2"/>
            <charset val="238"/>
          </rPr>
          <t>SZV_F:Indokolas</t>
        </r>
      </text>
    </comment>
    <comment ref="AV701" authorId="0" shapeId="0" xr:uid="{A0CB29D0-AE22-4FE2-B46A-510258FF5832}">
      <text>
        <r>
          <rPr>
            <sz val="11"/>
            <rFont val="Calibri"/>
            <family val="2"/>
            <charset val="238"/>
          </rPr>
          <t>SZV_F:Megjegyzes</t>
        </r>
      </text>
    </comment>
    <comment ref="AW701" authorId="0" shapeId="0" xr:uid="{A6B0E523-281B-4B98-A21B-D80BE6261BD7}">
      <text>
        <r>
          <rPr>
            <sz val="11"/>
            <rFont val="Calibri"/>
            <family val="2"/>
            <charset val="238"/>
          </rPr>
          <t>SZV_F:FeladatSorszam</t>
        </r>
      </text>
    </comment>
    <comment ref="AY701" authorId="0" shapeId="0" xr:uid="{37AF6409-FBA3-48B7-82B2-4C255BD7294F}">
      <text>
        <r>
          <rPr>
            <sz val="11"/>
            <rFont val="Calibri"/>
            <family val="2"/>
            <charset val="238"/>
          </rPr>
          <t>SZV_F:ISA</t>
        </r>
      </text>
    </comment>
    <comment ref="B702" authorId="0" shapeId="0" xr:uid="{065F765B-9F0C-4A98-AC4E-4FF270908BA9}">
      <text>
        <r>
          <rPr>
            <sz val="11"/>
            <rFont val="Calibri"/>
            <family val="2"/>
            <charset val="238"/>
          </rPr>
          <t>SZV_F:FontossagiSorrent</t>
        </r>
      </text>
    </comment>
    <comment ref="C702" authorId="0" shapeId="0" xr:uid="{B7794D7C-40E2-48F0-A8A4-B8979A005A9C}">
      <text>
        <r>
          <rPr>
            <sz val="11"/>
            <rFont val="Calibri"/>
            <family val="2"/>
            <charset val="238"/>
          </rPr>
          <t>SZV_F:FeladatKategoria</t>
        </r>
      </text>
    </comment>
    <comment ref="D702" authorId="0" shapeId="0" xr:uid="{A75B1EA6-3D6B-4813-9855-635792C9132B}">
      <text>
        <r>
          <rPr>
            <sz val="11"/>
            <rFont val="Calibri"/>
            <family val="2"/>
            <charset val="238"/>
          </rPr>
          <t>SZV_F:FeladatMegnevezes</t>
        </r>
      </text>
    </comment>
    <comment ref="E702" authorId="0" shapeId="0" xr:uid="{1AEF78E8-C4F6-4F04-AB00-6BB54EBE2A8B}">
      <text>
        <r>
          <rPr>
            <sz val="11"/>
            <rFont val="Calibri"/>
            <family val="2"/>
            <charset val="238"/>
          </rPr>
          <t>SZV_F:ElviEngedelySzam</t>
        </r>
      </text>
    </comment>
    <comment ref="F702" authorId="0" shapeId="0" xr:uid="{FB7689FD-F1F5-4A00-9400-C0A1ACFF4191}">
      <text>
        <r>
          <rPr>
            <sz val="11"/>
            <rFont val="Calibri"/>
            <family val="2"/>
            <charset val="238"/>
          </rPr>
          <t>SZV_F:VKR_Kod</t>
        </r>
      </text>
    </comment>
    <comment ref="G702" authorId="0" shapeId="0" xr:uid="{31CA6BB5-8F85-4562-AC8C-49DB2A19C2F3}">
      <text>
        <r>
          <rPr>
            <sz val="11"/>
            <rFont val="Calibri"/>
            <family val="2"/>
            <charset val="238"/>
          </rPr>
          <t>SZV_F:VKR_Nev</t>
        </r>
      </text>
    </comment>
    <comment ref="H702" authorId="0" shapeId="0" xr:uid="{94FB49FC-983C-4F09-B7BE-93C4F132E544}">
      <text>
        <r>
          <rPr>
            <sz val="11"/>
            <rFont val="Calibri"/>
            <family val="2"/>
            <charset val="238"/>
          </rPr>
          <t>SZV_F:FeladatAzonosito</t>
        </r>
      </text>
    </comment>
    <comment ref="I702" authorId="0" shapeId="0" xr:uid="{67080559-0C94-4DC8-981C-97A3B69051A9}">
      <text>
        <r>
          <rPr>
            <sz val="11"/>
            <rFont val="Calibri"/>
            <family val="2"/>
            <charset val="238"/>
          </rPr>
          <t>SZV_F:EllatasiTerulet</t>
        </r>
      </text>
    </comment>
    <comment ref="J702" authorId="0" shapeId="0" xr:uid="{11370DF9-2A7E-4BB7-80CC-60C791A44DC4}">
      <text>
        <r>
          <rPr>
            <sz val="11"/>
            <rFont val="Calibri"/>
            <family val="2"/>
            <charset val="238"/>
          </rPr>
          <t>SZV_F:EllatasertFelelos</t>
        </r>
      </text>
    </comment>
    <comment ref="K702" authorId="0" shapeId="0" xr:uid="{7AC16BAA-63A7-42C3-994C-732C8DDC7351}">
      <text>
        <r>
          <rPr>
            <sz val="11"/>
            <rFont val="Calibri"/>
            <family val="2"/>
            <charset val="238"/>
          </rPr>
          <t>SZV_F:TervezettNettoKoltseg</t>
        </r>
      </text>
    </comment>
    <comment ref="L702" authorId="0" shapeId="0" xr:uid="{FF827593-8763-47BF-BFD6-C072B1EC0D17}">
      <text>
        <r>
          <rPr>
            <sz val="11"/>
            <rFont val="Calibri"/>
            <family val="2"/>
            <charset val="238"/>
          </rPr>
          <t>SZV_F:IdotartamKezdes</t>
        </r>
      </text>
    </comment>
    <comment ref="M702" authorId="0" shapeId="0" xr:uid="{3CC6C4CE-A415-4827-BB86-3FCFCAD51FF6}">
      <text>
        <r>
          <rPr>
            <sz val="11"/>
            <rFont val="Calibri"/>
            <family val="2"/>
            <charset val="238"/>
          </rPr>
          <t>SZV_F:IdotartamBefejezes</t>
        </r>
      </text>
    </comment>
    <comment ref="N702" authorId="0" shapeId="0" xr:uid="{2EB9E1F0-42F5-4151-9771-D3C26A2B0E81}">
      <text>
        <r>
          <rPr>
            <sz val="11"/>
            <rFont val="Calibri"/>
            <family val="2"/>
            <charset val="238"/>
          </rPr>
          <t>SZV_F:NettoKoltsegUtem1</t>
        </r>
      </text>
    </comment>
    <comment ref="O702" authorId="0" shapeId="0" xr:uid="{74A6C302-FFAD-4147-83DF-DB924873188D}">
      <text>
        <r>
          <rPr>
            <sz val="11"/>
            <rFont val="Calibri"/>
            <family val="2"/>
            <charset val="238"/>
          </rPr>
          <t>SZV_F:NettoKoltsegUtem2</t>
        </r>
      </text>
    </comment>
    <comment ref="P702" authorId="0" shapeId="0" xr:uid="{374D61D1-82F4-4500-927F-75399AAB7EE5}">
      <text>
        <r>
          <rPr>
            <sz val="11"/>
            <rFont val="Calibri"/>
            <family val="2"/>
            <charset val="238"/>
          </rPr>
          <t>SZV_F:EM_Melleklet2_KTG</t>
        </r>
      </text>
    </comment>
    <comment ref="R702" authorId="0" shapeId="0" xr:uid="{7060D88E-D70B-47FE-8294-799CF7AAEEB1}">
      <text>
        <r>
          <rPr>
            <sz val="11"/>
            <rFont val="Calibri"/>
            <family val="2"/>
            <charset val="238"/>
          </rPr>
          <t>SZV_F:HDUtem1</t>
        </r>
      </text>
    </comment>
    <comment ref="S702" authorId="0" shapeId="0" xr:uid="{047F3E52-5469-4CDC-826E-2F5BB5987463}">
      <text>
        <r>
          <rPr>
            <sz val="11"/>
            <rFont val="Calibri"/>
            <family val="2"/>
            <charset val="238"/>
          </rPr>
          <t>SZV_F:ECSUtem1</t>
        </r>
      </text>
    </comment>
    <comment ref="T702" authorId="0" shapeId="0" xr:uid="{3C05E318-4A78-45EF-8A07-5EA2AE53FCD2}">
      <text>
        <r>
          <rPr>
            <sz val="11"/>
            <rFont val="Calibri"/>
            <family val="2"/>
            <charset val="238"/>
          </rPr>
          <t>SZV_F:KFHUtem1</t>
        </r>
      </text>
    </comment>
    <comment ref="U702" authorId="0" shapeId="0" xr:uid="{0396CA0A-D082-4869-9A48-03283FC9640D}">
      <text>
        <r>
          <rPr>
            <sz val="11"/>
            <rFont val="Calibri"/>
            <family val="2"/>
            <charset val="238"/>
          </rPr>
          <t>SZV_F:Egyeb_SajatUtem1</t>
        </r>
      </text>
    </comment>
    <comment ref="V702" authorId="0" shapeId="0" xr:uid="{5B7A9A0C-44B4-4BA0-82C2-9B01F68E2AA8}">
      <text>
        <r>
          <rPr>
            <sz val="11"/>
            <rFont val="Calibri"/>
            <family val="2"/>
            <charset val="238"/>
          </rPr>
          <t>SZV_F:DijUtem1</t>
        </r>
      </text>
    </comment>
    <comment ref="W702" authorId="0" shapeId="0" xr:uid="{A9E75F1D-E120-4B5A-BA43-71EB6931666B}">
      <text>
        <r>
          <rPr>
            <sz val="11"/>
            <rFont val="Calibri"/>
            <family val="2"/>
            <charset val="238"/>
          </rPr>
          <t>SZV_F:EM_Melleklet1_Utem1</t>
        </r>
      </text>
    </comment>
    <comment ref="X702" authorId="0" shapeId="0" xr:uid="{1BFA2E15-BC6A-4F39-A9F2-493DDA50559D}">
      <text>
        <r>
          <rPr>
            <sz val="11"/>
            <rFont val="Calibri"/>
            <family val="2"/>
            <charset val="238"/>
          </rPr>
          <t>SZV_F:EgyebAllamiUtem1</t>
        </r>
      </text>
    </comment>
    <comment ref="Y702" authorId="0" shapeId="0" xr:uid="{60E37FF0-2689-4E54-B0F3-7D6298D592AA}">
      <text>
        <r>
          <rPr>
            <sz val="11"/>
            <rFont val="Calibri"/>
            <family val="2"/>
            <charset val="238"/>
          </rPr>
          <t>SZV_F:OnkormanyzatiUtem1</t>
        </r>
      </text>
    </comment>
    <comment ref="Z702" authorId="0" shapeId="0" xr:uid="{7F666394-4775-4845-8CCA-8ED5755631D3}">
      <text>
        <r>
          <rPr>
            <sz val="11"/>
            <rFont val="Calibri"/>
            <family val="2"/>
            <charset val="238"/>
          </rPr>
          <t>SZV_F:EUUtem1</t>
        </r>
      </text>
    </comment>
    <comment ref="AA702" authorId="0" shapeId="0" xr:uid="{A5FE0C10-B8C6-427B-9E72-769FD6CAB291}">
      <text>
        <r>
          <rPr>
            <sz val="11"/>
            <rFont val="Calibri"/>
            <family val="2"/>
            <charset val="238"/>
          </rPr>
          <t>SZV_F:EgyebUtem1</t>
        </r>
      </text>
    </comment>
    <comment ref="AB702" authorId="0" shapeId="0" xr:uid="{1B0CFB3B-351A-44A8-8E90-9AAEE2DFC67B}">
      <text>
        <r>
          <rPr>
            <sz val="11"/>
            <rFont val="Calibri"/>
            <family val="2"/>
            <charset val="238"/>
          </rPr>
          <t>SZV_F:HitelKotvenyUtem1</t>
        </r>
      </text>
    </comment>
    <comment ref="AC702" authorId="0" shapeId="0" xr:uid="{672792EB-8CF7-4E74-BA18-E615B971B191}">
      <text>
        <r>
          <rPr>
            <sz val="11"/>
            <rFont val="Calibri"/>
            <family val="2"/>
            <charset val="238"/>
          </rPr>
          <t>SZV_F:OsszesenUtem1</t>
        </r>
      </text>
    </comment>
    <comment ref="AF702" authorId="0" shapeId="0" xr:uid="{A3E95BC7-C546-4BB7-B728-21591B89A7A2}">
      <text>
        <r>
          <rPr>
            <sz val="11"/>
            <rFont val="Calibri"/>
            <family val="2"/>
            <charset val="238"/>
          </rPr>
          <t>SZV_F:HDUtem2</t>
        </r>
      </text>
    </comment>
    <comment ref="AG702" authorId="0" shapeId="0" xr:uid="{F588971C-3619-42D9-9920-F457AF21011E}">
      <text>
        <r>
          <rPr>
            <sz val="11"/>
            <rFont val="Calibri"/>
            <family val="2"/>
            <charset val="238"/>
          </rPr>
          <t>SZV_F:ECSUtem2</t>
        </r>
      </text>
    </comment>
    <comment ref="AH702" authorId="0" shapeId="0" xr:uid="{998224EE-2E0C-4347-B7C4-9D2C6A27D021}">
      <text>
        <r>
          <rPr>
            <sz val="11"/>
            <rFont val="Calibri"/>
            <family val="2"/>
            <charset val="238"/>
          </rPr>
          <t>SZV_F:KFHUtem2</t>
        </r>
      </text>
    </comment>
    <comment ref="AI702" authorId="0" shapeId="0" xr:uid="{29DC5034-6763-4E0D-9862-6B2FB0026E6D}">
      <text>
        <r>
          <rPr>
            <sz val="11"/>
            <rFont val="Calibri"/>
            <family val="2"/>
            <charset val="238"/>
          </rPr>
          <t>SZV_F:Egyeb_SajatUtem2</t>
        </r>
      </text>
    </comment>
    <comment ref="AJ702" authorId="0" shapeId="0" xr:uid="{71C8ED59-4728-4C86-9256-0665F154C485}">
      <text>
        <r>
          <rPr>
            <sz val="11"/>
            <rFont val="Calibri"/>
            <family val="2"/>
            <charset val="238"/>
          </rPr>
          <t>SZV_F:DijUtem2</t>
        </r>
      </text>
    </comment>
    <comment ref="AK702" authorId="0" shapeId="0" xr:uid="{126AAAF9-B806-47E2-93BC-69B3D21F6509}">
      <text>
        <r>
          <rPr>
            <sz val="11"/>
            <rFont val="Calibri"/>
            <family val="2"/>
            <charset val="238"/>
          </rPr>
          <t>SZV_F:EM_Melleklet1_Utem2</t>
        </r>
      </text>
    </comment>
    <comment ref="AL702" authorId="0" shapeId="0" xr:uid="{0BD26FD8-6BD6-4F24-9070-CB1F1AE49D79}">
      <text>
        <r>
          <rPr>
            <sz val="11"/>
            <rFont val="Calibri"/>
            <family val="2"/>
            <charset val="238"/>
          </rPr>
          <t>SZV_F:EgyebAllamiUtem2</t>
        </r>
      </text>
    </comment>
    <comment ref="AM702" authorId="0" shapeId="0" xr:uid="{BA5244F8-90A7-413D-B208-625F4B6484EB}">
      <text>
        <r>
          <rPr>
            <sz val="11"/>
            <rFont val="Calibri"/>
            <family val="2"/>
            <charset val="238"/>
          </rPr>
          <t>SZV_F:OnkormanyzatiUtem2</t>
        </r>
      </text>
    </comment>
    <comment ref="AN702" authorId="0" shapeId="0" xr:uid="{798A635A-0539-4AA0-8F74-A79057248EAA}">
      <text>
        <r>
          <rPr>
            <sz val="11"/>
            <rFont val="Calibri"/>
            <family val="2"/>
            <charset val="238"/>
          </rPr>
          <t>SZV_F:EUUtem2</t>
        </r>
      </text>
    </comment>
    <comment ref="AO702" authorId="0" shapeId="0" xr:uid="{BA456AC0-7C6F-47E0-923D-2C70D27BF404}">
      <text>
        <r>
          <rPr>
            <sz val="11"/>
            <rFont val="Calibri"/>
            <family val="2"/>
            <charset val="238"/>
          </rPr>
          <t>SZV_F:EgyebUtem2</t>
        </r>
      </text>
    </comment>
    <comment ref="AP702" authorId="0" shapeId="0" xr:uid="{BAC83F7B-69C5-4179-8019-A5EF4DECF57D}">
      <text>
        <r>
          <rPr>
            <sz val="11"/>
            <rFont val="Calibri"/>
            <family val="2"/>
            <charset val="238"/>
          </rPr>
          <t>SZV_F:HitelKotvenyUtem2</t>
        </r>
      </text>
    </comment>
    <comment ref="AQ702" authorId="0" shapeId="0" xr:uid="{E16281A0-4CE1-4E4D-99C7-3CBE42F184C1}">
      <text>
        <r>
          <rPr>
            <sz val="11"/>
            <rFont val="Calibri"/>
            <family val="2"/>
            <charset val="238"/>
          </rPr>
          <t>SZV_F:OsszesenUtem2</t>
        </r>
      </text>
    </comment>
    <comment ref="AR702" authorId="0" shapeId="0" xr:uid="{6616A604-CDE7-4A93-B401-79AAEA11B19B}">
      <text>
        <r>
          <rPr>
            <sz val="11"/>
            <rFont val="Calibri"/>
            <family val="2"/>
            <charset val="238"/>
          </rPr>
          <t>SZV_F:ForrashianyUtem2</t>
        </r>
      </text>
    </comment>
    <comment ref="AU702" authorId="0" shapeId="0" xr:uid="{CA449658-3945-4D44-9938-9356A51A0038}">
      <text>
        <r>
          <rPr>
            <sz val="11"/>
            <rFont val="Calibri"/>
            <family val="2"/>
            <charset val="238"/>
          </rPr>
          <t>SZV_F:Indokolas</t>
        </r>
      </text>
    </comment>
    <comment ref="AV702" authorId="0" shapeId="0" xr:uid="{98017FFB-728E-409D-B845-2C5CE8DF6283}">
      <text>
        <r>
          <rPr>
            <sz val="11"/>
            <rFont val="Calibri"/>
            <family val="2"/>
            <charset val="238"/>
          </rPr>
          <t>SZV_F:Megjegyzes</t>
        </r>
      </text>
    </comment>
    <comment ref="AW702" authorId="0" shapeId="0" xr:uid="{F0C14920-0992-47F3-AB9D-07F61AF05939}">
      <text>
        <r>
          <rPr>
            <sz val="11"/>
            <rFont val="Calibri"/>
            <family val="2"/>
            <charset val="238"/>
          </rPr>
          <t>SZV_F:FeladatSorszam</t>
        </r>
      </text>
    </comment>
    <comment ref="AY702" authorId="0" shapeId="0" xr:uid="{1719D0CA-036B-49C8-9EB9-CF1C732F1E32}">
      <text>
        <r>
          <rPr>
            <sz val="11"/>
            <rFont val="Calibri"/>
            <family val="2"/>
            <charset val="238"/>
          </rPr>
          <t>SZV_F:ISA</t>
        </r>
      </text>
    </comment>
    <comment ref="B703" authorId="0" shapeId="0" xr:uid="{DCDB5411-D864-4CF4-AC9B-AAA20DE3640C}">
      <text>
        <r>
          <rPr>
            <sz val="11"/>
            <rFont val="Calibri"/>
            <family val="2"/>
            <charset val="238"/>
          </rPr>
          <t>SZV_F:FontossagiSorrent</t>
        </r>
      </text>
    </comment>
    <comment ref="C703" authorId="0" shapeId="0" xr:uid="{EC669EB2-C662-4003-A7FF-AC9414D71584}">
      <text>
        <r>
          <rPr>
            <sz val="11"/>
            <rFont val="Calibri"/>
            <family val="2"/>
            <charset val="238"/>
          </rPr>
          <t>SZV_F:FeladatKategoria</t>
        </r>
      </text>
    </comment>
    <comment ref="D703" authorId="0" shapeId="0" xr:uid="{FAB887E8-F0BA-4398-97C1-17F8F4CFC442}">
      <text>
        <r>
          <rPr>
            <sz val="11"/>
            <rFont val="Calibri"/>
            <family val="2"/>
            <charset val="238"/>
          </rPr>
          <t>SZV_F:FeladatMegnevezes</t>
        </r>
      </text>
    </comment>
    <comment ref="E703" authorId="0" shapeId="0" xr:uid="{5F01A7BF-6BD5-4135-9BF0-74ED9AF48615}">
      <text>
        <r>
          <rPr>
            <sz val="11"/>
            <rFont val="Calibri"/>
            <family val="2"/>
            <charset val="238"/>
          </rPr>
          <t>SZV_F:ElviEngedelySzam</t>
        </r>
      </text>
    </comment>
    <comment ref="F703" authorId="0" shapeId="0" xr:uid="{2371E9E6-992A-49C6-8FFC-BBCF82510AF5}">
      <text>
        <r>
          <rPr>
            <sz val="11"/>
            <rFont val="Calibri"/>
            <family val="2"/>
            <charset val="238"/>
          </rPr>
          <t>SZV_F:VKR_Kod</t>
        </r>
      </text>
    </comment>
    <comment ref="G703" authorId="0" shapeId="0" xr:uid="{C693ED0A-701F-48B6-A00F-E8625F26EAD6}">
      <text>
        <r>
          <rPr>
            <sz val="11"/>
            <rFont val="Calibri"/>
            <family val="2"/>
            <charset val="238"/>
          </rPr>
          <t>SZV_F:VKR_Nev</t>
        </r>
      </text>
    </comment>
    <comment ref="H703" authorId="0" shapeId="0" xr:uid="{92E1D68E-2726-4A1B-9A68-12D9AFC124BC}">
      <text>
        <r>
          <rPr>
            <sz val="11"/>
            <rFont val="Calibri"/>
            <family val="2"/>
            <charset val="238"/>
          </rPr>
          <t>SZV_F:FeladatAzonosito</t>
        </r>
      </text>
    </comment>
    <comment ref="I703" authorId="0" shapeId="0" xr:uid="{5AB58F11-C4C6-446E-A6B8-D3EE4D539435}">
      <text>
        <r>
          <rPr>
            <sz val="11"/>
            <rFont val="Calibri"/>
            <family val="2"/>
            <charset val="238"/>
          </rPr>
          <t>SZV_F:EllatasiTerulet</t>
        </r>
      </text>
    </comment>
    <comment ref="J703" authorId="0" shapeId="0" xr:uid="{9A99BAEE-49A6-4001-9789-46A3F6E26459}">
      <text>
        <r>
          <rPr>
            <sz val="11"/>
            <rFont val="Calibri"/>
            <family val="2"/>
            <charset val="238"/>
          </rPr>
          <t>SZV_F:EllatasertFelelos</t>
        </r>
      </text>
    </comment>
    <comment ref="K703" authorId="0" shapeId="0" xr:uid="{CC86C989-4C78-4DBB-BAAE-6E55F96E06EB}">
      <text>
        <r>
          <rPr>
            <sz val="11"/>
            <rFont val="Calibri"/>
            <family val="2"/>
            <charset val="238"/>
          </rPr>
          <t>SZV_F:TervezettNettoKoltseg</t>
        </r>
      </text>
    </comment>
    <comment ref="L703" authorId="0" shapeId="0" xr:uid="{F770BDF9-CABC-4880-A121-44F8B614FABE}">
      <text>
        <r>
          <rPr>
            <sz val="11"/>
            <rFont val="Calibri"/>
            <family val="2"/>
            <charset val="238"/>
          </rPr>
          <t>SZV_F:IdotartamKezdes</t>
        </r>
      </text>
    </comment>
    <comment ref="M703" authorId="0" shapeId="0" xr:uid="{A9701E43-CFBE-45C2-B3E1-EAB78A1B2F25}">
      <text>
        <r>
          <rPr>
            <sz val="11"/>
            <rFont val="Calibri"/>
            <family val="2"/>
            <charset val="238"/>
          </rPr>
          <t>SZV_F:IdotartamBefejezes</t>
        </r>
      </text>
    </comment>
    <comment ref="N703" authorId="0" shapeId="0" xr:uid="{3761B5F9-6403-4559-BFC6-D4E40DC77D00}">
      <text>
        <r>
          <rPr>
            <sz val="11"/>
            <rFont val="Calibri"/>
            <family val="2"/>
            <charset val="238"/>
          </rPr>
          <t>SZV_F:NettoKoltsegUtem1</t>
        </r>
      </text>
    </comment>
    <comment ref="O703" authorId="0" shapeId="0" xr:uid="{BF5B0890-B6E6-4EED-8C48-136661D1725E}">
      <text>
        <r>
          <rPr>
            <sz val="11"/>
            <rFont val="Calibri"/>
            <family val="2"/>
            <charset val="238"/>
          </rPr>
          <t>SZV_F:NettoKoltsegUtem2</t>
        </r>
      </text>
    </comment>
    <comment ref="P703" authorId="0" shapeId="0" xr:uid="{2B39589F-EC47-4588-B309-BBC7ADD3B69A}">
      <text>
        <r>
          <rPr>
            <sz val="11"/>
            <rFont val="Calibri"/>
            <family val="2"/>
            <charset val="238"/>
          </rPr>
          <t>SZV_F:EM_Melleklet2_KTG</t>
        </r>
      </text>
    </comment>
    <comment ref="R703" authorId="0" shapeId="0" xr:uid="{6BD98559-8B13-4242-B0B1-09E759BC996B}">
      <text>
        <r>
          <rPr>
            <sz val="11"/>
            <rFont val="Calibri"/>
            <family val="2"/>
            <charset val="238"/>
          </rPr>
          <t>SZV_F:HDUtem1</t>
        </r>
      </text>
    </comment>
    <comment ref="S703" authorId="0" shapeId="0" xr:uid="{3FCA2A71-A2E2-4C5B-A836-40C4EA353DEA}">
      <text>
        <r>
          <rPr>
            <sz val="11"/>
            <rFont val="Calibri"/>
            <family val="2"/>
            <charset val="238"/>
          </rPr>
          <t>SZV_F:ECSUtem1</t>
        </r>
      </text>
    </comment>
    <comment ref="T703" authorId="0" shapeId="0" xr:uid="{04E603CA-64C8-4355-B308-6DD08A4838D7}">
      <text>
        <r>
          <rPr>
            <sz val="11"/>
            <rFont val="Calibri"/>
            <family val="2"/>
            <charset val="238"/>
          </rPr>
          <t>SZV_F:KFHUtem1</t>
        </r>
      </text>
    </comment>
    <comment ref="U703" authorId="0" shapeId="0" xr:uid="{EE4960A9-9ED1-4162-9CF3-4A8118B9A20C}">
      <text>
        <r>
          <rPr>
            <sz val="11"/>
            <rFont val="Calibri"/>
            <family val="2"/>
            <charset val="238"/>
          </rPr>
          <t>SZV_F:Egyeb_SajatUtem1</t>
        </r>
      </text>
    </comment>
    <comment ref="V703" authorId="0" shapeId="0" xr:uid="{103663AF-0C67-4CF0-8676-EE93EE6448B1}">
      <text>
        <r>
          <rPr>
            <sz val="11"/>
            <rFont val="Calibri"/>
            <family val="2"/>
            <charset val="238"/>
          </rPr>
          <t>SZV_F:DijUtem1</t>
        </r>
      </text>
    </comment>
    <comment ref="W703" authorId="0" shapeId="0" xr:uid="{FE13445C-DBE4-4072-B471-0E563B2B09B0}">
      <text>
        <r>
          <rPr>
            <sz val="11"/>
            <rFont val="Calibri"/>
            <family val="2"/>
            <charset val="238"/>
          </rPr>
          <t>SZV_F:EM_Melleklet1_Utem1</t>
        </r>
      </text>
    </comment>
    <comment ref="X703" authorId="0" shapeId="0" xr:uid="{6D57BADB-BA04-420D-A0C0-1D69828CE9E8}">
      <text>
        <r>
          <rPr>
            <sz val="11"/>
            <rFont val="Calibri"/>
            <family val="2"/>
            <charset val="238"/>
          </rPr>
          <t>SZV_F:EgyebAllamiUtem1</t>
        </r>
      </text>
    </comment>
    <comment ref="Y703" authorId="0" shapeId="0" xr:uid="{CE777827-C021-4185-B02E-F44A98EEFA3F}">
      <text>
        <r>
          <rPr>
            <sz val="11"/>
            <rFont val="Calibri"/>
            <family val="2"/>
            <charset val="238"/>
          </rPr>
          <t>SZV_F:OnkormanyzatiUtem1</t>
        </r>
      </text>
    </comment>
    <comment ref="Z703" authorId="0" shapeId="0" xr:uid="{7FDDE566-835F-4CD6-8DF5-245D3F92250F}">
      <text>
        <r>
          <rPr>
            <sz val="11"/>
            <rFont val="Calibri"/>
            <family val="2"/>
            <charset val="238"/>
          </rPr>
          <t>SZV_F:EUUtem1</t>
        </r>
      </text>
    </comment>
    <comment ref="AA703" authorId="0" shapeId="0" xr:uid="{7315CEAE-06C7-435C-9747-796CBBA6037F}">
      <text>
        <r>
          <rPr>
            <sz val="11"/>
            <rFont val="Calibri"/>
            <family val="2"/>
            <charset val="238"/>
          </rPr>
          <t>SZV_F:EgyebUtem1</t>
        </r>
      </text>
    </comment>
    <comment ref="AB703" authorId="0" shapeId="0" xr:uid="{E0189459-0A48-40F7-BB4F-C7AEBB0F4F4E}">
      <text>
        <r>
          <rPr>
            <sz val="11"/>
            <rFont val="Calibri"/>
            <family val="2"/>
            <charset val="238"/>
          </rPr>
          <t>SZV_F:HitelKotvenyUtem1</t>
        </r>
      </text>
    </comment>
    <comment ref="AC703" authorId="0" shapeId="0" xr:uid="{756602CF-FB42-473E-BC20-19F79945FB93}">
      <text>
        <r>
          <rPr>
            <sz val="11"/>
            <rFont val="Calibri"/>
            <family val="2"/>
            <charset val="238"/>
          </rPr>
          <t>SZV_F:OsszesenUtem1</t>
        </r>
      </text>
    </comment>
    <comment ref="AF703" authorId="0" shapeId="0" xr:uid="{F832079F-00EE-46E8-962C-576E4C6E40AB}">
      <text>
        <r>
          <rPr>
            <sz val="11"/>
            <rFont val="Calibri"/>
            <family val="2"/>
            <charset val="238"/>
          </rPr>
          <t>SZV_F:HDUtem2</t>
        </r>
      </text>
    </comment>
    <comment ref="AG703" authorId="0" shapeId="0" xr:uid="{BF3602F7-D524-4114-A90C-493FA2A41991}">
      <text>
        <r>
          <rPr>
            <sz val="11"/>
            <rFont val="Calibri"/>
            <family val="2"/>
            <charset val="238"/>
          </rPr>
          <t>SZV_F:ECSUtem2</t>
        </r>
      </text>
    </comment>
    <comment ref="AH703" authorId="0" shapeId="0" xr:uid="{C15BA692-780F-46EB-BB16-861C61B7C4E2}">
      <text>
        <r>
          <rPr>
            <sz val="11"/>
            <rFont val="Calibri"/>
            <family val="2"/>
            <charset val="238"/>
          </rPr>
          <t>SZV_F:KFHUtem2</t>
        </r>
      </text>
    </comment>
    <comment ref="AI703" authorId="0" shapeId="0" xr:uid="{40B493A3-8C88-478F-81DE-18D210E7B663}">
      <text>
        <r>
          <rPr>
            <sz val="11"/>
            <rFont val="Calibri"/>
            <family val="2"/>
            <charset val="238"/>
          </rPr>
          <t>SZV_F:Egyeb_SajatUtem2</t>
        </r>
      </text>
    </comment>
    <comment ref="AJ703" authorId="0" shapeId="0" xr:uid="{2F3AB0E1-B380-4A5B-896A-248F095733E3}">
      <text>
        <r>
          <rPr>
            <sz val="11"/>
            <rFont val="Calibri"/>
            <family val="2"/>
            <charset val="238"/>
          </rPr>
          <t>SZV_F:DijUtem2</t>
        </r>
      </text>
    </comment>
    <comment ref="AK703" authorId="0" shapeId="0" xr:uid="{CAAF07FF-70D2-46F8-B728-2E5DD460D89A}">
      <text>
        <r>
          <rPr>
            <sz val="11"/>
            <rFont val="Calibri"/>
            <family val="2"/>
            <charset val="238"/>
          </rPr>
          <t>SZV_F:EM_Melleklet1_Utem2</t>
        </r>
      </text>
    </comment>
    <comment ref="AL703" authorId="0" shapeId="0" xr:uid="{C03FF0DF-7857-41A2-ADA6-06DB5D7BC3D5}">
      <text>
        <r>
          <rPr>
            <sz val="11"/>
            <rFont val="Calibri"/>
            <family val="2"/>
            <charset val="238"/>
          </rPr>
          <t>SZV_F:EgyebAllamiUtem2</t>
        </r>
      </text>
    </comment>
    <comment ref="AM703" authorId="0" shapeId="0" xr:uid="{9A81BEA8-3725-49F6-9440-289CD0BEE331}">
      <text>
        <r>
          <rPr>
            <sz val="11"/>
            <rFont val="Calibri"/>
            <family val="2"/>
            <charset val="238"/>
          </rPr>
          <t>SZV_F:OnkormanyzatiUtem2</t>
        </r>
      </text>
    </comment>
    <comment ref="AN703" authorId="0" shapeId="0" xr:uid="{7B161301-3EDD-4A62-863D-3EEB6F4B9B92}">
      <text>
        <r>
          <rPr>
            <sz val="11"/>
            <rFont val="Calibri"/>
            <family val="2"/>
            <charset val="238"/>
          </rPr>
          <t>SZV_F:EUUtem2</t>
        </r>
      </text>
    </comment>
    <comment ref="AO703" authorId="0" shapeId="0" xr:uid="{7A7211D2-1AC9-4DDD-8BB6-FAC655FFBC41}">
      <text>
        <r>
          <rPr>
            <sz val="11"/>
            <rFont val="Calibri"/>
            <family val="2"/>
            <charset val="238"/>
          </rPr>
          <t>SZV_F:EgyebUtem2</t>
        </r>
      </text>
    </comment>
    <comment ref="AP703" authorId="0" shapeId="0" xr:uid="{6F9127F6-D56A-43DE-9F9E-EF232FE591DE}">
      <text>
        <r>
          <rPr>
            <sz val="11"/>
            <rFont val="Calibri"/>
            <family val="2"/>
            <charset val="238"/>
          </rPr>
          <t>SZV_F:HitelKotvenyUtem2</t>
        </r>
      </text>
    </comment>
    <comment ref="AQ703" authorId="0" shapeId="0" xr:uid="{3E975C2D-BFFF-4A0E-AA47-275327A7AC75}">
      <text>
        <r>
          <rPr>
            <sz val="11"/>
            <rFont val="Calibri"/>
            <family val="2"/>
            <charset val="238"/>
          </rPr>
          <t>SZV_F:OsszesenUtem2</t>
        </r>
      </text>
    </comment>
    <comment ref="AR703" authorId="0" shapeId="0" xr:uid="{B2FF6CE8-940E-4FCE-A8A4-CB11FCC412CF}">
      <text>
        <r>
          <rPr>
            <sz val="11"/>
            <rFont val="Calibri"/>
            <family val="2"/>
            <charset val="238"/>
          </rPr>
          <t>SZV_F:ForrashianyUtem2</t>
        </r>
      </text>
    </comment>
    <comment ref="AU703" authorId="0" shapeId="0" xr:uid="{0068C3A3-AAE4-4DC5-8EB6-F340EB020681}">
      <text>
        <r>
          <rPr>
            <sz val="11"/>
            <rFont val="Calibri"/>
            <family val="2"/>
            <charset val="238"/>
          </rPr>
          <t>SZV_F:Indokolas</t>
        </r>
      </text>
    </comment>
    <comment ref="AV703" authorId="0" shapeId="0" xr:uid="{12C05239-6DEA-4032-8259-856E4E02298E}">
      <text>
        <r>
          <rPr>
            <sz val="11"/>
            <rFont val="Calibri"/>
            <family val="2"/>
            <charset val="238"/>
          </rPr>
          <t>SZV_F:Megjegyzes</t>
        </r>
      </text>
    </comment>
    <comment ref="AW703" authorId="0" shapeId="0" xr:uid="{7A68492E-8024-481E-9F7A-42748AFB521B}">
      <text>
        <r>
          <rPr>
            <sz val="11"/>
            <rFont val="Calibri"/>
            <family val="2"/>
            <charset val="238"/>
          </rPr>
          <t>SZV_F:FeladatSorszam</t>
        </r>
      </text>
    </comment>
    <comment ref="AY703" authorId="0" shapeId="0" xr:uid="{D17876F7-2439-4B17-8B11-5C8F2877E04B}">
      <text>
        <r>
          <rPr>
            <sz val="11"/>
            <rFont val="Calibri"/>
            <family val="2"/>
            <charset val="238"/>
          </rPr>
          <t>SZV_F:ISA</t>
        </r>
      </text>
    </comment>
    <comment ref="B704" authorId="0" shapeId="0" xr:uid="{A9A3CE63-82F9-4CC4-AB67-C578523E527A}">
      <text>
        <r>
          <rPr>
            <sz val="11"/>
            <rFont val="Calibri"/>
            <family val="2"/>
            <charset val="238"/>
          </rPr>
          <t>SZV_F:FontossagiSorrent</t>
        </r>
      </text>
    </comment>
    <comment ref="C704" authorId="0" shapeId="0" xr:uid="{0AB3C0E9-9DF7-41C0-8EDD-556018E2D653}">
      <text>
        <r>
          <rPr>
            <sz val="11"/>
            <rFont val="Calibri"/>
            <family val="2"/>
            <charset val="238"/>
          </rPr>
          <t>SZV_F:FeladatKategoria</t>
        </r>
      </text>
    </comment>
    <comment ref="D704" authorId="0" shapeId="0" xr:uid="{A0502034-6464-45AA-953A-FDC05592C41A}">
      <text>
        <r>
          <rPr>
            <sz val="11"/>
            <rFont val="Calibri"/>
            <family val="2"/>
            <charset val="238"/>
          </rPr>
          <t>SZV_F:FeladatMegnevezes</t>
        </r>
      </text>
    </comment>
    <comment ref="E704" authorId="0" shapeId="0" xr:uid="{9C1E3465-3365-4E27-B93D-CBD34A8C96D6}">
      <text>
        <r>
          <rPr>
            <sz val="11"/>
            <rFont val="Calibri"/>
            <family val="2"/>
            <charset val="238"/>
          </rPr>
          <t>SZV_F:ElviEngedelySzam</t>
        </r>
      </text>
    </comment>
    <comment ref="F704" authorId="0" shapeId="0" xr:uid="{8A170D08-8677-4BCA-B756-0938790FBF58}">
      <text>
        <r>
          <rPr>
            <sz val="11"/>
            <rFont val="Calibri"/>
            <family val="2"/>
            <charset val="238"/>
          </rPr>
          <t>SZV_F:VKR_Kod</t>
        </r>
      </text>
    </comment>
    <comment ref="G704" authorId="0" shapeId="0" xr:uid="{0891312D-7F19-4FD7-9C61-CE82A2698EAF}">
      <text>
        <r>
          <rPr>
            <sz val="11"/>
            <rFont val="Calibri"/>
            <family val="2"/>
            <charset val="238"/>
          </rPr>
          <t>SZV_F:VKR_Nev</t>
        </r>
      </text>
    </comment>
    <comment ref="H704" authorId="0" shapeId="0" xr:uid="{77E0C3A7-D2C1-406B-974D-BE1513CEED8D}">
      <text>
        <r>
          <rPr>
            <sz val="11"/>
            <rFont val="Calibri"/>
            <family val="2"/>
            <charset val="238"/>
          </rPr>
          <t>SZV_F:FeladatAzonosito</t>
        </r>
      </text>
    </comment>
    <comment ref="I704" authorId="0" shapeId="0" xr:uid="{8C4EDFDB-6BB6-4DAB-8B31-F2196B741578}">
      <text>
        <r>
          <rPr>
            <sz val="11"/>
            <rFont val="Calibri"/>
            <family val="2"/>
            <charset val="238"/>
          </rPr>
          <t>SZV_F:EllatasiTerulet</t>
        </r>
      </text>
    </comment>
    <comment ref="J704" authorId="0" shapeId="0" xr:uid="{4F87E4AD-CDA8-46A6-826E-AEF8E127CF59}">
      <text>
        <r>
          <rPr>
            <sz val="11"/>
            <rFont val="Calibri"/>
            <family val="2"/>
            <charset val="238"/>
          </rPr>
          <t>SZV_F:EllatasertFelelos</t>
        </r>
      </text>
    </comment>
    <comment ref="K704" authorId="0" shapeId="0" xr:uid="{68A49FDE-5138-4091-9B6F-2FC5292E5B66}">
      <text>
        <r>
          <rPr>
            <sz val="11"/>
            <rFont val="Calibri"/>
            <family val="2"/>
            <charset val="238"/>
          </rPr>
          <t>SZV_F:TervezettNettoKoltseg</t>
        </r>
      </text>
    </comment>
    <comment ref="L704" authorId="0" shapeId="0" xr:uid="{8F2FBACE-F4EF-4B9F-BCF8-2E8EA5539B55}">
      <text>
        <r>
          <rPr>
            <sz val="11"/>
            <rFont val="Calibri"/>
            <family val="2"/>
            <charset val="238"/>
          </rPr>
          <t>SZV_F:IdotartamKezdes</t>
        </r>
      </text>
    </comment>
    <comment ref="M704" authorId="0" shapeId="0" xr:uid="{AB078A05-C8B7-47E9-807E-1E0DCBA6A818}">
      <text>
        <r>
          <rPr>
            <sz val="11"/>
            <rFont val="Calibri"/>
            <family val="2"/>
            <charset val="238"/>
          </rPr>
          <t>SZV_F:IdotartamBefejezes</t>
        </r>
      </text>
    </comment>
    <comment ref="N704" authorId="0" shapeId="0" xr:uid="{8DF03F19-56EE-41A2-BA00-813B389A82E0}">
      <text>
        <r>
          <rPr>
            <sz val="11"/>
            <rFont val="Calibri"/>
            <family val="2"/>
            <charset val="238"/>
          </rPr>
          <t>SZV_F:NettoKoltsegUtem1</t>
        </r>
      </text>
    </comment>
    <comment ref="O704" authorId="0" shapeId="0" xr:uid="{58000228-EAE7-4A7E-9BF9-B33D0E750C3B}">
      <text>
        <r>
          <rPr>
            <sz val="11"/>
            <rFont val="Calibri"/>
            <family val="2"/>
            <charset val="238"/>
          </rPr>
          <t>SZV_F:NettoKoltsegUtem2</t>
        </r>
      </text>
    </comment>
    <comment ref="P704" authorId="0" shapeId="0" xr:uid="{0B714461-2EE0-40AA-A806-B62F02ABD3C2}">
      <text>
        <r>
          <rPr>
            <sz val="11"/>
            <rFont val="Calibri"/>
            <family val="2"/>
            <charset val="238"/>
          </rPr>
          <t>SZV_F:EM_Melleklet2_KTG</t>
        </r>
      </text>
    </comment>
    <comment ref="R704" authorId="0" shapeId="0" xr:uid="{B6918739-A3CE-4A08-A164-78424DF48289}">
      <text>
        <r>
          <rPr>
            <sz val="11"/>
            <rFont val="Calibri"/>
            <family val="2"/>
            <charset val="238"/>
          </rPr>
          <t>SZV_F:HDUtem1</t>
        </r>
      </text>
    </comment>
    <comment ref="S704" authorId="0" shapeId="0" xr:uid="{41EEA08E-5A47-4571-90B4-F0FF345C2DAD}">
      <text>
        <r>
          <rPr>
            <sz val="11"/>
            <rFont val="Calibri"/>
            <family val="2"/>
            <charset val="238"/>
          </rPr>
          <t>SZV_F:ECSUtem1</t>
        </r>
      </text>
    </comment>
    <comment ref="T704" authorId="0" shapeId="0" xr:uid="{99B09EDB-6C3B-4741-8FA3-C876218C6C6E}">
      <text>
        <r>
          <rPr>
            <sz val="11"/>
            <rFont val="Calibri"/>
            <family val="2"/>
            <charset val="238"/>
          </rPr>
          <t>SZV_F:KFHUtem1</t>
        </r>
      </text>
    </comment>
    <comment ref="U704" authorId="0" shapeId="0" xr:uid="{6C4ED5F0-5F49-4A41-B46C-A562E9769DEE}">
      <text>
        <r>
          <rPr>
            <sz val="11"/>
            <rFont val="Calibri"/>
            <family val="2"/>
            <charset val="238"/>
          </rPr>
          <t>SZV_F:Egyeb_SajatUtem1</t>
        </r>
      </text>
    </comment>
    <comment ref="V704" authorId="0" shapeId="0" xr:uid="{0D9BA958-D9EF-410D-8395-3D66517782B6}">
      <text>
        <r>
          <rPr>
            <sz val="11"/>
            <rFont val="Calibri"/>
            <family val="2"/>
            <charset val="238"/>
          </rPr>
          <t>SZV_F:DijUtem1</t>
        </r>
      </text>
    </comment>
    <comment ref="W704" authorId="0" shapeId="0" xr:uid="{986A6E81-60A2-4FAD-8B13-58FF170A4733}">
      <text>
        <r>
          <rPr>
            <sz val="11"/>
            <rFont val="Calibri"/>
            <family val="2"/>
            <charset val="238"/>
          </rPr>
          <t>SZV_F:EM_Melleklet1_Utem1</t>
        </r>
      </text>
    </comment>
    <comment ref="X704" authorId="0" shapeId="0" xr:uid="{37EFB02D-C6FF-4153-83BD-658B7F003922}">
      <text>
        <r>
          <rPr>
            <sz val="11"/>
            <rFont val="Calibri"/>
            <family val="2"/>
            <charset val="238"/>
          </rPr>
          <t>SZV_F:EgyebAllamiUtem1</t>
        </r>
      </text>
    </comment>
    <comment ref="Y704" authorId="0" shapeId="0" xr:uid="{019E6328-CBF7-4C90-9568-1DF6C9152ECF}">
      <text>
        <r>
          <rPr>
            <sz val="11"/>
            <rFont val="Calibri"/>
            <family val="2"/>
            <charset val="238"/>
          </rPr>
          <t>SZV_F:OnkormanyzatiUtem1</t>
        </r>
      </text>
    </comment>
    <comment ref="Z704" authorId="0" shapeId="0" xr:uid="{56609FAD-D568-410E-9672-4531D3933440}">
      <text>
        <r>
          <rPr>
            <sz val="11"/>
            <rFont val="Calibri"/>
            <family val="2"/>
            <charset val="238"/>
          </rPr>
          <t>SZV_F:EUUtem1</t>
        </r>
      </text>
    </comment>
    <comment ref="AA704" authorId="0" shapeId="0" xr:uid="{D4C2BF90-409F-4DA8-8315-545F0B3958E8}">
      <text>
        <r>
          <rPr>
            <sz val="11"/>
            <rFont val="Calibri"/>
            <family val="2"/>
            <charset val="238"/>
          </rPr>
          <t>SZV_F:EgyebUtem1</t>
        </r>
      </text>
    </comment>
    <comment ref="AB704" authorId="0" shapeId="0" xr:uid="{F9124658-4912-4B8C-B148-E4E9FC990F80}">
      <text>
        <r>
          <rPr>
            <sz val="11"/>
            <rFont val="Calibri"/>
            <family val="2"/>
            <charset val="238"/>
          </rPr>
          <t>SZV_F:HitelKotvenyUtem1</t>
        </r>
      </text>
    </comment>
    <comment ref="AC704" authorId="0" shapeId="0" xr:uid="{5A32D70E-6537-4C55-AFE1-B9EA9BF4B8A7}">
      <text>
        <r>
          <rPr>
            <sz val="11"/>
            <rFont val="Calibri"/>
            <family val="2"/>
            <charset val="238"/>
          </rPr>
          <t>SZV_F:OsszesenUtem1</t>
        </r>
      </text>
    </comment>
    <comment ref="AF704" authorId="0" shapeId="0" xr:uid="{18306FA2-759F-4B80-9444-256EB001FB61}">
      <text>
        <r>
          <rPr>
            <sz val="11"/>
            <rFont val="Calibri"/>
            <family val="2"/>
            <charset val="238"/>
          </rPr>
          <t>SZV_F:HDUtem2</t>
        </r>
      </text>
    </comment>
    <comment ref="AG704" authorId="0" shapeId="0" xr:uid="{B119A52B-4510-4245-A037-927BA4BA5C05}">
      <text>
        <r>
          <rPr>
            <sz val="11"/>
            <rFont val="Calibri"/>
            <family val="2"/>
            <charset val="238"/>
          </rPr>
          <t>SZV_F:ECSUtem2</t>
        </r>
      </text>
    </comment>
    <comment ref="AH704" authorId="0" shapeId="0" xr:uid="{9AAB9CB6-785D-48B5-8DF7-DF5BD6FBA83D}">
      <text>
        <r>
          <rPr>
            <sz val="11"/>
            <rFont val="Calibri"/>
            <family val="2"/>
            <charset val="238"/>
          </rPr>
          <t>SZV_F:KFHUtem2</t>
        </r>
      </text>
    </comment>
    <comment ref="AI704" authorId="0" shapeId="0" xr:uid="{B523363C-1470-4E5C-8CC7-30A9ABE0B328}">
      <text>
        <r>
          <rPr>
            <sz val="11"/>
            <rFont val="Calibri"/>
            <family val="2"/>
            <charset val="238"/>
          </rPr>
          <t>SZV_F:Egyeb_SajatUtem2</t>
        </r>
      </text>
    </comment>
    <comment ref="AJ704" authorId="0" shapeId="0" xr:uid="{5FDEA48E-A4AA-4C1E-B1E1-71215F087683}">
      <text>
        <r>
          <rPr>
            <sz val="11"/>
            <rFont val="Calibri"/>
            <family val="2"/>
            <charset val="238"/>
          </rPr>
          <t>SZV_F:DijUtem2</t>
        </r>
      </text>
    </comment>
    <comment ref="AK704" authorId="0" shapeId="0" xr:uid="{C4C27FA2-6E73-4113-9811-94EE4EB7E9CE}">
      <text>
        <r>
          <rPr>
            <sz val="11"/>
            <rFont val="Calibri"/>
            <family val="2"/>
            <charset val="238"/>
          </rPr>
          <t>SZV_F:EM_Melleklet1_Utem2</t>
        </r>
      </text>
    </comment>
    <comment ref="AL704" authorId="0" shapeId="0" xr:uid="{FCBE219C-12AC-44D0-821B-FDC32BB18F06}">
      <text>
        <r>
          <rPr>
            <sz val="11"/>
            <rFont val="Calibri"/>
            <family val="2"/>
            <charset val="238"/>
          </rPr>
          <t>SZV_F:EgyebAllamiUtem2</t>
        </r>
      </text>
    </comment>
    <comment ref="AM704" authorId="0" shapeId="0" xr:uid="{EB96E3EC-0E3C-4F65-AF4C-3E5DB88FCC80}">
      <text>
        <r>
          <rPr>
            <sz val="11"/>
            <rFont val="Calibri"/>
            <family val="2"/>
            <charset val="238"/>
          </rPr>
          <t>SZV_F:OnkormanyzatiUtem2</t>
        </r>
      </text>
    </comment>
    <comment ref="AN704" authorId="0" shapeId="0" xr:uid="{DE8B31B5-253F-4CE4-ACD6-ADCBEB360DAC}">
      <text>
        <r>
          <rPr>
            <sz val="11"/>
            <rFont val="Calibri"/>
            <family val="2"/>
            <charset val="238"/>
          </rPr>
          <t>SZV_F:EUUtem2</t>
        </r>
      </text>
    </comment>
    <comment ref="AO704" authorId="0" shapeId="0" xr:uid="{2DADB78E-94F0-41BD-A40D-01F5D64E4683}">
      <text>
        <r>
          <rPr>
            <sz val="11"/>
            <rFont val="Calibri"/>
            <family val="2"/>
            <charset val="238"/>
          </rPr>
          <t>SZV_F:EgyebUtem2</t>
        </r>
      </text>
    </comment>
    <comment ref="AP704" authorId="0" shapeId="0" xr:uid="{17D3AD6E-71DF-41E0-9CF2-60E2D315C7A4}">
      <text>
        <r>
          <rPr>
            <sz val="11"/>
            <rFont val="Calibri"/>
            <family val="2"/>
            <charset val="238"/>
          </rPr>
          <t>SZV_F:HitelKotvenyUtem2</t>
        </r>
      </text>
    </comment>
    <comment ref="AQ704" authorId="0" shapeId="0" xr:uid="{458220DE-051E-4DF4-BB6A-62B1364206BE}">
      <text>
        <r>
          <rPr>
            <sz val="11"/>
            <rFont val="Calibri"/>
            <family val="2"/>
            <charset val="238"/>
          </rPr>
          <t>SZV_F:OsszesenUtem2</t>
        </r>
      </text>
    </comment>
    <comment ref="AR704" authorId="0" shapeId="0" xr:uid="{82D923AB-F892-47EB-A18B-CC2DA43D8416}">
      <text>
        <r>
          <rPr>
            <sz val="11"/>
            <rFont val="Calibri"/>
            <family val="2"/>
            <charset val="238"/>
          </rPr>
          <t>SZV_F:ForrashianyUtem2</t>
        </r>
      </text>
    </comment>
    <comment ref="AU704" authorId="0" shapeId="0" xr:uid="{E78D4EDF-95DF-4C88-AF74-23AF99A7E912}">
      <text>
        <r>
          <rPr>
            <sz val="11"/>
            <rFont val="Calibri"/>
            <family val="2"/>
            <charset val="238"/>
          </rPr>
          <t>SZV_F:Indokolas</t>
        </r>
      </text>
    </comment>
    <comment ref="AV704" authorId="0" shapeId="0" xr:uid="{F49F8D5E-8B2C-420B-8D29-A3245940CFBD}">
      <text>
        <r>
          <rPr>
            <sz val="11"/>
            <rFont val="Calibri"/>
            <family val="2"/>
            <charset val="238"/>
          </rPr>
          <t>SZV_F:Megjegyzes</t>
        </r>
      </text>
    </comment>
    <comment ref="AW704" authorId="0" shapeId="0" xr:uid="{E54F0D05-B0EF-4B91-99C1-B0DB0F4B6378}">
      <text>
        <r>
          <rPr>
            <sz val="11"/>
            <rFont val="Calibri"/>
            <family val="2"/>
            <charset val="238"/>
          </rPr>
          <t>SZV_F:FeladatSorszam</t>
        </r>
      </text>
    </comment>
    <comment ref="AY704" authorId="0" shapeId="0" xr:uid="{830D73E9-3782-4174-8A04-CFF07B96AAB3}">
      <text>
        <r>
          <rPr>
            <sz val="11"/>
            <rFont val="Calibri"/>
            <family val="2"/>
            <charset val="238"/>
          </rPr>
          <t>SZV_F:ISA</t>
        </r>
      </text>
    </comment>
    <comment ref="B705" authorId="0" shapeId="0" xr:uid="{CB3C365D-D485-4B8F-83F6-CC2FCF573B13}">
      <text>
        <r>
          <rPr>
            <sz val="11"/>
            <rFont val="Calibri"/>
            <family val="2"/>
            <charset val="238"/>
          </rPr>
          <t>SZV_F:FontossagiSorrent</t>
        </r>
      </text>
    </comment>
    <comment ref="C705" authorId="0" shapeId="0" xr:uid="{71F59B38-F4C7-46BA-BD22-DF5C7F9C1A4D}">
      <text>
        <r>
          <rPr>
            <sz val="11"/>
            <rFont val="Calibri"/>
            <family val="2"/>
            <charset val="238"/>
          </rPr>
          <t>SZV_F:FeladatKategoria</t>
        </r>
      </text>
    </comment>
    <comment ref="D705" authorId="0" shapeId="0" xr:uid="{660881B5-478A-4458-994F-5BC662327A1E}">
      <text>
        <r>
          <rPr>
            <sz val="11"/>
            <rFont val="Calibri"/>
            <family val="2"/>
            <charset val="238"/>
          </rPr>
          <t>SZV_F:FeladatMegnevezes</t>
        </r>
      </text>
    </comment>
    <comment ref="E705" authorId="0" shapeId="0" xr:uid="{0C733E17-9557-4602-A2B1-378184035A45}">
      <text>
        <r>
          <rPr>
            <sz val="11"/>
            <rFont val="Calibri"/>
            <family val="2"/>
            <charset val="238"/>
          </rPr>
          <t>SZV_F:ElviEngedelySzam</t>
        </r>
      </text>
    </comment>
    <comment ref="F705" authorId="0" shapeId="0" xr:uid="{16ED63D7-B0A6-4AE1-9F31-76048944A74E}">
      <text>
        <r>
          <rPr>
            <sz val="11"/>
            <rFont val="Calibri"/>
            <family val="2"/>
            <charset val="238"/>
          </rPr>
          <t>SZV_F:VKR_Kod</t>
        </r>
      </text>
    </comment>
    <comment ref="G705" authorId="0" shapeId="0" xr:uid="{B2FB8552-2691-4D17-B504-2E9000B8B715}">
      <text>
        <r>
          <rPr>
            <sz val="11"/>
            <rFont val="Calibri"/>
            <family val="2"/>
            <charset val="238"/>
          </rPr>
          <t>SZV_F:VKR_Nev</t>
        </r>
      </text>
    </comment>
    <comment ref="H705" authorId="0" shapeId="0" xr:uid="{61517BCD-5588-456E-9DAA-2C17B0C954F4}">
      <text>
        <r>
          <rPr>
            <sz val="11"/>
            <rFont val="Calibri"/>
            <family val="2"/>
            <charset val="238"/>
          </rPr>
          <t>SZV_F:FeladatAzonosito</t>
        </r>
      </text>
    </comment>
    <comment ref="I705" authorId="0" shapeId="0" xr:uid="{D55B3386-46F2-48B9-89D4-D5580170B47F}">
      <text>
        <r>
          <rPr>
            <sz val="11"/>
            <rFont val="Calibri"/>
            <family val="2"/>
            <charset val="238"/>
          </rPr>
          <t>SZV_F:EllatasiTerulet</t>
        </r>
      </text>
    </comment>
    <comment ref="J705" authorId="0" shapeId="0" xr:uid="{B80E35F3-7F6B-425D-ACA8-A9D6D1E8DFB7}">
      <text>
        <r>
          <rPr>
            <sz val="11"/>
            <rFont val="Calibri"/>
            <family val="2"/>
            <charset val="238"/>
          </rPr>
          <t>SZV_F:EllatasertFelelos</t>
        </r>
      </text>
    </comment>
    <comment ref="K705" authorId="0" shapeId="0" xr:uid="{A2ECB0CC-0AB1-42D7-BC35-04AF60AA4F50}">
      <text>
        <r>
          <rPr>
            <sz val="11"/>
            <rFont val="Calibri"/>
            <family val="2"/>
            <charset val="238"/>
          </rPr>
          <t>SZV_F:TervezettNettoKoltseg</t>
        </r>
      </text>
    </comment>
    <comment ref="L705" authorId="0" shapeId="0" xr:uid="{79C094D8-0037-4883-BF9D-252EEDBAD87D}">
      <text>
        <r>
          <rPr>
            <sz val="11"/>
            <rFont val="Calibri"/>
            <family val="2"/>
            <charset val="238"/>
          </rPr>
          <t>SZV_F:IdotartamKezdes</t>
        </r>
      </text>
    </comment>
    <comment ref="M705" authorId="0" shapeId="0" xr:uid="{631A347F-0BF7-4C6A-B516-EA5DAFAE085D}">
      <text>
        <r>
          <rPr>
            <sz val="11"/>
            <rFont val="Calibri"/>
            <family val="2"/>
            <charset val="238"/>
          </rPr>
          <t>SZV_F:IdotartamBefejezes</t>
        </r>
      </text>
    </comment>
    <comment ref="N705" authorId="0" shapeId="0" xr:uid="{65E8179E-C593-4435-8073-5F13BABA25F7}">
      <text>
        <r>
          <rPr>
            <sz val="11"/>
            <rFont val="Calibri"/>
            <family val="2"/>
            <charset val="238"/>
          </rPr>
          <t>SZV_F:NettoKoltsegUtem1</t>
        </r>
      </text>
    </comment>
    <comment ref="O705" authorId="0" shapeId="0" xr:uid="{7AF1F8D6-ED32-4034-88F0-03D0C1681888}">
      <text>
        <r>
          <rPr>
            <sz val="11"/>
            <rFont val="Calibri"/>
            <family val="2"/>
            <charset val="238"/>
          </rPr>
          <t>SZV_F:NettoKoltsegUtem2</t>
        </r>
      </text>
    </comment>
    <comment ref="P705" authorId="0" shapeId="0" xr:uid="{7ABFDEF4-2559-43CC-AB25-92FA85251DBE}">
      <text>
        <r>
          <rPr>
            <sz val="11"/>
            <rFont val="Calibri"/>
            <family val="2"/>
            <charset val="238"/>
          </rPr>
          <t>SZV_F:EM_Melleklet2_KTG</t>
        </r>
      </text>
    </comment>
    <comment ref="R705" authorId="0" shapeId="0" xr:uid="{78ACAC5A-66BD-450D-AB4B-BA41431E61E5}">
      <text>
        <r>
          <rPr>
            <sz val="11"/>
            <rFont val="Calibri"/>
            <family val="2"/>
            <charset val="238"/>
          </rPr>
          <t>SZV_F:HDUtem1</t>
        </r>
      </text>
    </comment>
    <comment ref="S705" authorId="0" shapeId="0" xr:uid="{E6FC0857-DC3E-45D4-86AB-6A256F72F462}">
      <text>
        <r>
          <rPr>
            <sz val="11"/>
            <rFont val="Calibri"/>
            <family val="2"/>
            <charset val="238"/>
          </rPr>
          <t>SZV_F:ECSUtem1</t>
        </r>
      </text>
    </comment>
    <comment ref="T705" authorId="0" shapeId="0" xr:uid="{E70EA734-6114-4D5D-8630-2C4ADCDF03CD}">
      <text>
        <r>
          <rPr>
            <sz val="11"/>
            <rFont val="Calibri"/>
            <family val="2"/>
            <charset val="238"/>
          </rPr>
          <t>SZV_F:KFHUtem1</t>
        </r>
      </text>
    </comment>
    <comment ref="U705" authorId="0" shapeId="0" xr:uid="{65C0D41A-FFBC-4318-AC94-6F2D6746C545}">
      <text>
        <r>
          <rPr>
            <sz val="11"/>
            <rFont val="Calibri"/>
            <family val="2"/>
            <charset val="238"/>
          </rPr>
          <t>SZV_F:Egyeb_SajatUtem1</t>
        </r>
      </text>
    </comment>
    <comment ref="V705" authorId="0" shapeId="0" xr:uid="{C0624DB8-7C68-4F25-9B0F-F9954398DA54}">
      <text>
        <r>
          <rPr>
            <sz val="11"/>
            <rFont val="Calibri"/>
            <family val="2"/>
            <charset val="238"/>
          </rPr>
          <t>SZV_F:DijUtem1</t>
        </r>
      </text>
    </comment>
    <comment ref="W705" authorId="0" shapeId="0" xr:uid="{74185F31-1C0A-4091-9EB3-424294423D03}">
      <text>
        <r>
          <rPr>
            <sz val="11"/>
            <rFont val="Calibri"/>
            <family val="2"/>
            <charset val="238"/>
          </rPr>
          <t>SZV_F:EM_Melleklet1_Utem1</t>
        </r>
      </text>
    </comment>
    <comment ref="X705" authorId="0" shapeId="0" xr:uid="{BD377D89-5D98-472C-AABF-132E4A40C403}">
      <text>
        <r>
          <rPr>
            <sz val="11"/>
            <rFont val="Calibri"/>
            <family val="2"/>
            <charset val="238"/>
          </rPr>
          <t>SZV_F:EgyebAllamiUtem1</t>
        </r>
      </text>
    </comment>
    <comment ref="Y705" authorId="0" shapeId="0" xr:uid="{98DD5C71-34C4-4505-94AA-D990E9C3B4CA}">
      <text>
        <r>
          <rPr>
            <sz val="11"/>
            <rFont val="Calibri"/>
            <family val="2"/>
            <charset val="238"/>
          </rPr>
          <t>SZV_F:OnkormanyzatiUtem1</t>
        </r>
      </text>
    </comment>
    <comment ref="Z705" authorId="0" shapeId="0" xr:uid="{AFD8E67D-C6B7-4A5F-8E8C-965CACA5D4F8}">
      <text>
        <r>
          <rPr>
            <sz val="11"/>
            <rFont val="Calibri"/>
            <family val="2"/>
            <charset val="238"/>
          </rPr>
          <t>SZV_F:EUUtem1</t>
        </r>
      </text>
    </comment>
    <comment ref="AA705" authorId="0" shapeId="0" xr:uid="{E2F62C05-A353-4B34-A94C-D9B9A2BA1752}">
      <text>
        <r>
          <rPr>
            <sz val="11"/>
            <rFont val="Calibri"/>
            <family val="2"/>
            <charset val="238"/>
          </rPr>
          <t>SZV_F:EgyebUtem1</t>
        </r>
      </text>
    </comment>
    <comment ref="AB705" authorId="0" shapeId="0" xr:uid="{91F4E3A3-6AE5-4E37-A695-24260094254F}">
      <text>
        <r>
          <rPr>
            <sz val="11"/>
            <rFont val="Calibri"/>
            <family val="2"/>
            <charset val="238"/>
          </rPr>
          <t>SZV_F:HitelKotvenyUtem1</t>
        </r>
      </text>
    </comment>
    <comment ref="AC705" authorId="0" shapeId="0" xr:uid="{F0895BFF-CF12-4251-A1F7-E03B64D731DB}">
      <text>
        <r>
          <rPr>
            <sz val="11"/>
            <rFont val="Calibri"/>
            <family val="2"/>
            <charset val="238"/>
          </rPr>
          <t>SZV_F:OsszesenUtem1</t>
        </r>
      </text>
    </comment>
    <comment ref="AF705" authorId="0" shapeId="0" xr:uid="{B8CB4A7E-094F-44FD-A89F-20470B9E266B}">
      <text>
        <r>
          <rPr>
            <sz val="11"/>
            <rFont val="Calibri"/>
            <family val="2"/>
            <charset val="238"/>
          </rPr>
          <t>SZV_F:HDUtem2</t>
        </r>
      </text>
    </comment>
    <comment ref="AG705" authorId="0" shapeId="0" xr:uid="{59CA88EF-51DD-4AC0-A6F7-4FAE5ECED879}">
      <text>
        <r>
          <rPr>
            <sz val="11"/>
            <rFont val="Calibri"/>
            <family val="2"/>
            <charset val="238"/>
          </rPr>
          <t>SZV_F:ECSUtem2</t>
        </r>
      </text>
    </comment>
    <comment ref="AH705" authorId="0" shapeId="0" xr:uid="{AF00152A-5236-4CBB-BB07-5B32C63F519A}">
      <text>
        <r>
          <rPr>
            <sz val="11"/>
            <rFont val="Calibri"/>
            <family val="2"/>
            <charset val="238"/>
          </rPr>
          <t>SZV_F:KFHUtem2</t>
        </r>
      </text>
    </comment>
    <comment ref="AI705" authorId="0" shapeId="0" xr:uid="{FD7B18CD-A48E-470A-9C11-E447EB94A71A}">
      <text>
        <r>
          <rPr>
            <sz val="11"/>
            <rFont val="Calibri"/>
            <family val="2"/>
            <charset val="238"/>
          </rPr>
          <t>SZV_F:Egyeb_SajatUtem2</t>
        </r>
      </text>
    </comment>
    <comment ref="AJ705" authorId="0" shapeId="0" xr:uid="{F30E18FC-C6D4-479B-994D-A844A115B7BA}">
      <text>
        <r>
          <rPr>
            <sz val="11"/>
            <rFont val="Calibri"/>
            <family val="2"/>
            <charset val="238"/>
          </rPr>
          <t>SZV_F:DijUtem2</t>
        </r>
      </text>
    </comment>
    <comment ref="AK705" authorId="0" shapeId="0" xr:uid="{692E978C-7113-45CF-8615-110C2E0A9FED}">
      <text>
        <r>
          <rPr>
            <sz val="11"/>
            <rFont val="Calibri"/>
            <family val="2"/>
            <charset val="238"/>
          </rPr>
          <t>SZV_F:EM_Melleklet1_Utem2</t>
        </r>
      </text>
    </comment>
    <comment ref="AL705" authorId="0" shapeId="0" xr:uid="{55C7964F-B0A9-45C0-9283-DF23483F08F5}">
      <text>
        <r>
          <rPr>
            <sz val="11"/>
            <rFont val="Calibri"/>
            <family val="2"/>
            <charset val="238"/>
          </rPr>
          <t>SZV_F:EgyebAllamiUtem2</t>
        </r>
      </text>
    </comment>
    <comment ref="AM705" authorId="0" shapeId="0" xr:uid="{D3BBD64E-9351-43F7-8D47-1C087779A98F}">
      <text>
        <r>
          <rPr>
            <sz val="11"/>
            <rFont val="Calibri"/>
            <family val="2"/>
            <charset val="238"/>
          </rPr>
          <t>SZV_F:OnkormanyzatiUtem2</t>
        </r>
      </text>
    </comment>
    <comment ref="AN705" authorId="0" shapeId="0" xr:uid="{1AC07E14-D628-4F4D-A449-19A3673B94BD}">
      <text>
        <r>
          <rPr>
            <sz val="11"/>
            <rFont val="Calibri"/>
            <family val="2"/>
            <charset val="238"/>
          </rPr>
          <t>SZV_F:EUUtem2</t>
        </r>
      </text>
    </comment>
    <comment ref="AO705" authorId="0" shapeId="0" xr:uid="{094EEAE3-E838-4852-82BA-FA053A8B7614}">
      <text>
        <r>
          <rPr>
            <sz val="11"/>
            <rFont val="Calibri"/>
            <family val="2"/>
            <charset val="238"/>
          </rPr>
          <t>SZV_F:EgyebUtem2</t>
        </r>
      </text>
    </comment>
    <comment ref="AP705" authorId="0" shapeId="0" xr:uid="{128DADC8-ACB1-42E0-81AC-93D54B2C3A07}">
      <text>
        <r>
          <rPr>
            <sz val="11"/>
            <rFont val="Calibri"/>
            <family val="2"/>
            <charset val="238"/>
          </rPr>
          <t>SZV_F:HitelKotvenyUtem2</t>
        </r>
      </text>
    </comment>
    <comment ref="AQ705" authorId="0" shapeId="0" xr:uid="{7947EFAC-2BF2-4AAA-9923-31A777D9454A}">
      <text>
        <r>
          <rPr>
            <sz val="11"/>
            <rFont val="Calibri"/>
            <family val="2"/>
            <charset val="238"/>
          </rPr>
          <t>SZV_F:OsszesenUtem2</t>
        </r>
      </text>
    </comment>
    <comment ref="AR705" authorId="0" shapeId="0" xr:uid="{FA48385B-9A4B-4C60-B039-A5A500D31C4A}">
      <text>
        <r>
          <rPr>
            <sz val="11"/>
            <rFont val="Calibri"/>
            <family val="2"/>
            <charset val="238"/>
          </rPr>
          <t>SZV_F:ForrashianyUtem2</t>
        </r>
      </text>
    </comment>
    <comment ref="AU705" authorId="0" shapeId="0" xr:uid="{5D9F82B1-E9EB-429A-9C4B-DD72DDEE9B77}">
      <text>
        <r>
          <rPr>
            <sz val="11"/>
            <rFont val="Calibri"/>
            <family val="2"/>
            <charset val="238"/>
          </rPr>
          <t>SZV_F:Indokolas</t>
        </r>
      </text>
    </comment>
    <comment ref="AV705" authorId="0" shapeId="0" xr:uid="{4135AD08-BA5E-4DE9-AF68-B56798ACEEC6}">
      <text>
        <r>
          <rPr>
            <sz val="11"/>
            <rFont val="Calibri"/>
            <family val="2"/>
            <charset val="238"/>
          </rPr>
          <t>SZV_F:Megjegyzes</t>
        </r>
      </text>
    </comment>
    <comment ref="AW705" authorId="0" shapeId="0" xr:uid="{254D615D-9746-46E2-9E57-26E494ACB9F5}">
      <text>
        <r>
          <rPr>
            <sz val="11"/>
            <rFont val="Calibri"/>
            <family val="2"/>
            <charset val="238"/>
          </rPr>
          <t>SZV_F:FeladatSorszam</t>
        </r>
      </text>
    </comment>
    <comment ref="AY705" authorId="0" shapeId="0" xr:uid="{3D189BFA-F5F9-4D98-96B6-8DBFE8B78C11}">
      <text>
        <r>
          <rPr>
            <sz val="11"/>
            <rFont val="Calibri"/>
            <family val="2"/>
            <charset val="238"/>
          </rPr>
          <t>SZV_F:ISA</t>
        </r>
      </text>
    </comment>
    <comment ref="B706" authorId="0" shapeId="0" xr:uid="{14377591-9FA1-4BF1-A1A1-A3500261DEE6}">
      <text>
        <r>
          <rPr>
            <sz val="11"/>
            <rFont val="Calibri"/>
            <family val="2"/>
            <charset val="238"/>
          </rPr>
          <t>SZV_F:FontossagiSorrent</t>
        </r>
      </text>
    </comment>
    <comment ref="C706" authorId="0" shapeId="0" xr:uid="{43876210-68FB-4274-9F56-56F6E45CCDDA}">
      <text>
        <r>
          <rPr>
            <sz val="11"/>
            <rFont val="Calibri"/>
            <family val="2"/>
            <charset val="238"/>
          </rPr>
          <t>SZV_F:FeladatKategoria</t>
        </r>
      </text>
    </comment>
    <comment ref="D706" authorId="0" shapeId="0" xr:uid="{70C4DFC8-9177-48D9-B8B9-2A8FE3B854A0}">
      <text>
        <r>
          <rPr>
            <sz val="11"/>
            <rFont val="Calibri"/>
            <family val="2"/>
            <charset val="238"/>
          </rPr>
          <t>SZV_F:FeladatMegnevezes</t>
        </r>
      </text>
    </comment>
    <comment ref="E706" authorId="0" shapeId="0" xr:uid="{5852DF50-60EF-4BB7-B6E6-6976D1243576}">
      <text>
        <r>
          <rPr>
            <sz val="11"/>
            <rFont val="Calibri"/>
            <family val="2"/>
            <charset val="238"/>
          </rPr>
          <t>SZV_F:ElviEngedelySzam</t>
        </r>
      </text>
    </comment>
    <comment ref="F706" authorId="0" shapeId="0" xr:uid="{3CD8CB76-1528-4E06-BD3A-B4AA88B2DD2B}">
      <text>
        <r>
          <rPr>
            <sz val="11"/>
            <rFont val="Calibri"/>
            <family val="2"/>
            <charset val="238"/>
          </rPr>
          <t>SZV_F:VKR_Kod</t>
        </r>
      </text>
    </comment>
    <comment ref="G706" authorId="0" shapeId="0" xr:uid="{D878A5DD-5C12-4A9A-BA86-647461718CE9}">
      <text>
        <r>
          <rPr>
            <sz val="11"/>
            <rFont val="Calibri"/>
            <family val="2"/>
            <charset val="238"/>
          </rPr>
          <t>SZV_F:VKR_Nev</t>
        </r>
      </text>
    </comment>
    <comment ref="H706" authorId="0" shapeId="0" xr:uid="{5285F6AB-55C4-4759-801F-8E1BED4865F1}">
      <text>
        <r>
          <rPr>
            <sz val="11"/>
            <rFont val="Calibri"/>
            <family val="2"/>
            <charset val="238"/>
          </rPr>
          <t>SZV_F:FeladatAzonosito</t>
        </r>
      </text>
    </comment>
    <comment ref="I706" authorId="0" shapeId="0" xr:uid="{307D264F-E4FC-4219-B991-BB37A5C72FAD}">
      <text>
        <r>
          <rPr>
            <sz val="11"/>
            <rFont val="Calibri"/>
            <family val="2"/>
            <charset val="238"/>
          </rPr>
          <t>SZV_F:EllatasiTerulet</t>
        </r>
      </text>
    </comment>
    <comment ref="J706" authorId="0" shapeId="0" xr:uid="{F890B3F2-6E1B-42E8-BE48-6D57303E2C1F}">
      <text>
        <r>
          <rPr>
            <sz val="11"/>
            <rFont val="Calibri"/>
            <family val="2"/>
            <charset val="238"/>
          </rPr>
          <t>SZV_F:EllatasertFelelos</t>
        </r>
      </text>
    </comment>
    <comment ref="K706" authorId="0" shapeId="0" xr:uid="{C8439A0E-372A-4E3E-8400-A7FB5EA2927E}">
      <text>
        <r>
          <rPr>
            <sz val="11"/>
            <rFont val="Calibri"/>
            <family val="2"/>
            <charset val="238"/>
          </rPr>
          <t>SZV_F:TervezettNettoKoltseg</t>
        </r>
      </text>
    </comment>
    <comment ref="L706" authorId="0" shapeId="0" xr:uid="{0C283F43-BC81-4F2E-A069-107113C0A00F}">
      <text>
        <r>
          <rPr>
            <sz val="11"/>
            <rFont val="Calibri"/>
            <family val="2"/>
            <charset val="238"/>
          </rPr>
          <t>SZV_F:IdotartamKezdes</t>
        </r>
      </text>
    </comment>
    <comment ref="M706" authorId="0" shapeId="0" xr:uid="{E3CB2815-337C-4FD1-93C5-88FBA4CFD717}">
      <text>
        <r>
          <rPr>
            <sz val="11"/>
            <rFont val="Calibri"/>
            <family val="2"/>
            <charset val="238"/>
          </rPr>
          <t>SZV_F:IdotartamBefejezes</t>
        </r>
      </text>
    </comment>
    <comment ref="N706" authorId="0" shapeId="0" xr:uid="{8786BE92-C869-49B9-8C24-607F54FC0332}">
      <text>
        <r>
          <rPr>
            <sz val="11"/>
            <rFont val="Calibri"/>
            <family val="2"/>
            <charset val="238"/>
          </rPr>
          <t>SZV_F:NettoKoltsegUtem1</t>
        </r>
      </text>
    </comment>
    <comment ref="O706" authorId="0" shapeId="0" xr:uid="{B035E75D-EC6E-48AE-92B9-96178C5252BD}">
      <text>
        <r>
          <rPr>
            <sz val="11"/>
            <rFont val="Calibri"/>
            <family val="2"/>
            <charset val="238"/>
          </rPr>
          <t>SZV_F:NettoKoltsegUtem2</t>
        </r>
      </text>
    </comment>
    <comment ref="P706" authorId="0" shapeId="0" xr:uid="{C3325320-ACD3-46CE-A8CA-C98DC9CA9356}">
      <text>
        <r>
          <rPr>
            <sz val="11"/>
            <rFont val="Calibri"/>
            <family val="2"/>
            <charset val="238"/>
          </rPr>
          <t>SZV_F:EM_Melleklet2_KTG</t>
        </r>
      </text>
    </comment>
    <comment ref="R706" authorId="0" shapeId="0" xr:uid="{A2B21421-2B0A-47A2-A5A5-A2A50323CFFF}">
      <text>
        <r>
          <rPr>
            <sz val="11"/>
            <rFont val="Calibri"/>
            <family val="2"/>
            <charset val="238"/>
          </rPr>
          <t>SZV_F:HDUtem1</t>
        </r>
      </text>
    </comment>
    <comment ref="S706" authorId="0" shapeId="0" xr:uid="{8A591E35-7192-470B-A6A9-287F32B4031F}">
      <text>
        <r>
          <rPr>
            <sz val="11"/>
            <rFont val="Calibri"/>
            <family val="2"/>
            <charset val="238"/>
          </rPr>
          <t>SZV_F:ECSUtem1</t>
        </r>
      </text>
    </comment>
    <comment ref="T706" authorId="0" shapeId="0" xr:uid="{EF6522E8-6395-49ED-B7E3-E5A0E6BAFA62}">
      <text>
        <r>
          <rPr>
            <sz val="11"/>
            <rFont val="Calibri"/>
            <family val="2"/>
            <charset val="238"/>
          </rPr>
          <t>SZV_F:KFHUtem1</t>
        </r>
      </text>
    </comment>
    <comment ref="U706" authorId="0" shapeId="0" xr:uid="{11BD15D6-AE5A-4DEB-A79D-48CFF50AD15A}">
      <text>
        <r>
          <rPr>
            <sz val="11"/>
            <rFont val="Calibri"/>
            <family val="2"/>
            <charset val="238"/>
          </rPr>
          <t>SZV_F:Egyeb_SajatUtem1</t>
        </r>
      </text>
    </comment>
    <comment ref="V706" authorId="0" shapeId="0" xr:uid="{256BD885-E0C5-467F-992D-EC6683304B66}">
      <text>
        <r>
          <rPr>
            <sz val="11"/>
            <rFont val="Calibri"/>
            <family val="2"/>
            <charset val="238"/>
          </rPr>
          <t>SZV_F:DijUtem1</t>
        </r>
      </text>
    </comment>
    <comment ref="W706" authorId="0" shapeId="0" xr:uid="{17EB49C6-08D8-413D-9AF3-5B411C4DF860}">
      <text>
        <r>
          <rPr>
            <sz val="11"/>
            <rFont val="Calibri"/>
            <family val="2"/>
            <charset val="238"/>
          </rPr>
          <t>SZV_F:EM_Melleklet1_Utem1</t>
        </r>
      </text>
    </comment>
    <comment ref="X706" authorId="0" shapeId="0" xr:uid="{1BC6FAAB-7969-49C6-94A8-4C4F23252D7C}">
      <text>
        <r>
          <rPr>
            <sz val="11"/>
            <rFont val="Calibri"/>
            <family val="2"/>
            <charset val="238"/>
          </rPr>
          <t>SZV_F:EgyebAllamiUtem1</t>
        </r>
      </text>
    </comment>
    <comment ref="Y706" authorId="0" shapeId="0" xr:uid="{D936FFA1-00C1-45C5-89BD-4C7A1EE9BC6C}">
      <text>
        <r>
          <rPr>
            <sz val="11"/>
            <rFont val="Calibri"/>
            <family val="2"/>
            <charset val="238"/>
          </rPr>
          <t>SZV_F:OnkormanyzatiUtem1</t>
        </r>
      </text>
    </comment>
    <comment ref="Z706" authorId="0" shapeId="0" xr:uid="{24C93704-B5C0-4D82-BA67-C9C86F57A4D7}">
      <text>
        <r>
          <rPr>
            <sz val="11"/>
            <rFont val="Calibri"/>
            <family val="2"/>
            <charset val="238"/>
          </rPr>
          <t>SZV_F:EUUtem1</t>
        </r>
      </text>
    </comment>
    <comment ref="AA706" authorId="0" shapeId="0" xr:uid="{4840A007-213D-461B-9E6A-3404C0F7467F}">
      <text>
        <r>
          <rPr>
            <sz val="11"/>
            <rFont val="Calibri"/>
            <family val="2"/>
            <charset val="238"/>
          </rPr>
          <t>SZV_F:EgyebUtem1</t>
        </r>
      </text>
    </comment>
    <comment ref="AB706" authorId="0" shapeId="0" xr:uid="{737B04AB-A273-49BD-8186-AD22D5E0985A}">
      <text>
        <r>
          <rPr>
            <sz val="11"/>
            <rFont val="Calibri"/>
            <family val="2"/>
            <charset val="238"/>
          </rPr>
          <t>SZV_F:HitelKotvenyUtem1</t>
        </r>
      </text>
    </comment>
    <comment ref="AC706" authorId="0" shapeId="0" xr:uid="{7B200C56-2455-4CE4-8D3F-17B5467AE7AD}">
      <text>
        <r>
          <rPr>
            <sz val="11"/>
            <rFont val="Calibri"/>
            <family val="2"/>
            <charset val="238"/>
          </rPr>
          <t>SZV_F:OsszesenUtem1</t>
        </r>
      </text>
    </comment>
    <comment ref="AF706" authorId="0" shapeId="0" xr:uid="{BF244941-EC24-4147-A0DD-6DEB2979011C}">
      <text>
        <r>
          <rPr>
            <sz val="11"/>
            <rFont val="Calibri"/>
            <family val="2"/>
            <charset val="238"/>
          </rPr>
          <t>SZV_F:HDUtem2</t>
        </r>
      </text>
    </comment>
    <comment ref="AG706" authorId="0" shapeId="0" xr:uid="{FB6590D1-FBC1-4A76-9780-508883FA73E1}">
      <text>
        <r>
          <rPr>
            <sz val="11"/>
            <rFont val="Calibri"/>
            <family val="2"/>
            <charset val="238"/>
          </rPr>
          <t>SZV_F:ECSUtem2</t>
        </r>
      </text>
    </comment>
    <comment ref="AH706" authorId="0" shapeId="0" xr:uid="{D8F78081-0FD9-4A88-9319-55A469765E46}">
      <text>
        <r>
          <rPr>
            <sz val="11"/>
            <rFont val="Calibri"/>
            <family val="2"/>
            <charset val="238"/>
          </rPr>
          <t>SZV_F:KFHUtem2</t>
        </r>
      </text>
    </comment>
    <comment ref="AI706" authorId="0" shapeId="0" xr:uid="{2FB1B452-3D0E-401E-8245-5BF679F3B9BD}">
      <text>
        <r>
          <rPr>
            <sz val="11"/>
            <rFont val="Calibri"/>
            <family val="2"/>
            <charset val="238"/>
          </rPr>
          <t>SZV_F:Egyeb_SajatUtem2</t>
        </r>
      </text>
    </comment>
    <comment ref="AJ706" authorId="0" shapeId="0" xr:uid="{81B7EFC7-B926-4256-9F44-512060FA824B}">
      <text>
        <r>
          <rPr>
            <sz val="11"/>
            <rFont val="Calibri"/>
            <family val="2"/>
            <charset val="238"/>
          </rPr>
          <t>SZV_F:DijUtem2</t>
        </r>
      </text>
    </comment>
    <comment ref="AK706" authorId="0" shapeId="0" xr:uid="{964BF913-F52B-47D5-B196-B11B690E4DF0}">
      <text>
        <r>
          <rPr>
            <sz val="11"/>
            <rFont val="Calibri"/>
            <family val="2"/>
            <charset val="238"/>
          </rPr>
          <t>SZV_F:EM_Melleklet1_Utem2</t>
        </r>
      </text>
    </comment>
    <comment ref="AL706" authorId="0" shapeId="0" xr:uid="{1DB9E250-67C6-4805-B8F0-22D3360A452A}">
      <text>
        <r>
          <rPr>
            <sz val="11"/>
            <rFont val="Calibri"/>
            <family val="2"/>
            <charset val="238"/>
          </rPr>
          <t>SZV_F:EgyebAllamiUtem2</t>
        </r>
      </text>
    </comment>
    <comment ref="AM706" authorId="0" shapeId="0" xr:uid="{78A04E92-7D23-44D8-B6FB-E032CC3BBB4D}">
      <text>
        <r>
          <rPr>
            <sz val="11"/>
            <rFont val="Calibri"/>
            <family val="2"/>
            <charset val="238"/>
          </rPr>
          <t>SZV_F:OnkormanyzatiUtem2</t>
        </r>
      </text>
    </comment>
    <comment ref="AN706" authorId="0" shapeId="0" xr:uid="{41EB4DA6-DE69-4DD2-A820-E2205732DC47}">
      <text>
        <r>
          <rPr>
            <sz val="11"/>
            <rFont val="Calibri"/>
            <family val="2"/>
            <charset val="238"/>
          </rPr>
          <t>SZV_F:EUUtem2</t>
        </r>
      </text>
    </comment>
    <comment ref="AO706" authorId="0" shapeId="0" xr:uid="{CB7FD4A6-0233-4D87-9B54-2DC3588FFC55}">
      <text>
        <r>
          <rPr>
            <sz val="11"/>
            <rFont val="Calibri"/>
            <family val="2"/>
            <charset val="238"/>
          </rPr>
          <t>SZV_F:EgyebUtem2</t>
        </r>
      </text>
    </comment>
    <comment ref="AP706" authorId="0" shapeId="0" xr:uid="{8E0A6083-E6B4-4429-8E32-5F3A76F19BC9}">
      <text>
        <r>
          <rPr>
            <sz val="11"/>
            <rFont val="Calibri"/>
            <family val="2"/>
            <charset val="238"/>
          </rPr>
          <t>SZV_F:HitelKotvenyUtem2</t>
        </r>
      </text>
    </comment>
    <comment ref="AQ706" authorId="0" shapeId="0" xr:uid="{4EBD1E7B-7526-44E1-BAD5-9FEC64346B20}">
      <text>
        <r>
          <rPr>
            <sz val="11"/>
            <rFont val="Calibri"/>
            <family val="2"/>
            <charset val="238"/>
          </rPr>
          <t>SZV_F:OsszesenUtem2</t>
        </r>
      </text>
    </comment>
    <comment ref="AR706" authorId="0" shapeId="0" xr:uid="{09CF3533-E4DB-4F68-BBCE-0E65BA80742A}">
      <text>
        <r>
          <rPr>
            <sz val="11"/>
            <rFont val="Calibri"/>
            <family val="2"/>
            <charset val="238"/>
          </rPr>
          <t>SZV_F:ForrashianyUtem2</t>
        </r>
      </text>
    </comment>
    <comment ref="AU706" authorId="0" shapeId="0" xr:uid="{E332C983-38FC-476C-9B01-1F5491C9C620}">
      <text>
        <r>
          <rPr>
            <sz val="11"/>
            <rFont val="Calibri"/>
            <family val="2"/>
            <charset val="238"/>
          </rPr>
          <t>SZV_F:Indokolas</t>
        </r>
      </text>
    </comment>
    <comment ref="AV706" authorId="0" shapeId="0" xr:uid="{7FE9B574-2685-4D4B-BCA9-318AFCC70807}">
      <text>
        <r>
          <rPr>
            <sz val="11"/>
            <rFont val="Calibri"/>
            <family val="2"/>
            <charset val="238"/>
          </rPr>
          <t>SZV_F:Megjegyzes</t>
        </r>
      </text>
    </comment>
    <comment ref="AW706" authorId="0" shapeId="0" xr:uid="{EBF9F18D-E93B-4752-9877-B32790F3908A}">
      <text>
        <r>
          <rPr>
            <sz val="11"/>
            <rFont val="Calibri"/>
            <family val="2"/>
            <charset val="238"/>
          </rPr>
          <t>SZV_F:FeladatSorszam</t>
        </r>
      </text>
    </comment>
    <comment ref="AY706" authorId="0" shapeId="0" xr:uid="{3209F624-5DB5-456C-96F2-8F2ABB332453}">
      <text>
        <r>
          <rPr>
            <sz val="11"/>
            <rFont val="Calibri"/>
            <family val="2"/>
            <charset val="238"/>
          </rPr>
          <t>SZV_F:ISA</t>
        </r>
      </text>
    </comment>
    <comment ref="B707" authorId="0" shapeId="0" xr:uid="{0798A5D2-BCB7-4851-92E2-FEF57AC1B103}">
      <text>
        <r>
          <rPr>
            <sz val="11"/>
            <rFont val="Calibri"/>
            <family val="2"/>
            <charset val="238"/>
          </rPr>
          <t>SZV_F:FontossagiSorrent</t>
        </r>
      </text>
    </comment>
    <comment ref="C707" authorId="0" shapeId="0" xr:uid="{36E7B1D6-A801-4D9A-B028-169E71E5655C}">
      <text>
        <r>
          <rPr>
            <sz val="11"/>
            <rFont val="Calibri"/>
            <family val="2"/>
            <charset val="238"/>
          </rPr>
          <t>SZV_F:FeladatKategoria</t>
        </r>
      </text>
    </comment>
    <comment ref="D707" authorId="0" shapeId="0" xr:uid="{DC1AF4CC-C586-4D4F-90B7-91381C944800}">
      <text>
        <r>
          <rPr>
            <sz val="11"/>
            <rFont val="Calibri"/>
            <family val="2"/>
            <charset val="238"/>
          </rPr>
          <t>SZV_F:FeladatMegnevezes</t>
        </r>
      </text>
    </comment>
    <comment ref="E707" authorId="0" shapeId="0" xr:uid="{4A4097A2-D0CD-4081-B5BA-0C6D05474586}">
      <text>
        <r>
          <rPr>
            <sz val="11"/>
            <rFont val="Calibri"/>
            <family val="2"/>
            <charset val="238"/>
          </rPr>
          <t>SZV_F:ElviEngedelySzam</t>
        </r>
      </text>
    </comment>
    <comment ref="F707" authorId="0" shapeId="0" xr:uid="{DC6C7134-9CC8-4839-B273-9C57BB3A9BF9}">
      <text>
        <r>
          <rPr>
            <sz val="11"/>
            <rFont val="Calibri"/>
            <family val="2"/>
            <charset val="238"/>
          </rPr>
          <t>SZV_F:VKR_Kod</t>
        </r>
      </text>
    </comment>
    <comment ref="G707" authorId="0" shapeId="0" xr:uid="{DC75908B-518E-4412-8983-2DCF0F744C5F}">
      <text>
        <r>
          <rPr>
            <sz val="11"/>
            <rFont val="Calibri"/>
            <family val="2"/>
            <charset val="238"/>
          </rPr>
          <t>SZV_F:VKR_Nev</t>
        </r>
      </text>
    </comment>
    <comment ref="H707" authorId="0" shapeId="0" xr:uid="{A8237D77-2439-45B2-BEDF-1E8DE74F7CD4}">
      <text>
        <r>
          <rPr>
            <sz val="11"/>
            <rFont val="Calibri"/>
            <family val="2"/>
            <charset val="238"/>
          </rPr>
          <t>SZV_F:FeladatAzonosito</t>
        </r>
      </text>
    </comment>
    <comment ref="I707" authorId="0" shapeId="0" xr:uid="{EDBDF155-8A15-4345-8D2C-592185FFE588}">
      <text>
        <r>
          <rPr>
            <sz val="11"/>
            <rFont val="Calibri"/>
            <family val="2"/>
            <charset val="238"/>
          </rPr>
          <t>SZV_F:EllatasiTerulet</t>
        </r>
      </text>
    </comment>
    <comment ref="J707" authorId="0" shapeId="0" xr:uid="{4B1D4CDE-2E74-49E8-85B2-135CD699A351}">
      <text>
        <r>
          <rPr>
            <sz val="11"/>
            <rFont val="Calibri"/>
            <family val="2"/>
            <charset val="238"/>
          </rPr>
          <t>SZV_F:EllatasertFelelos</t>
        </r>
      </text>
    </comment>
    <comment ref="K707" authorId="0" shapeId="0" xr:uid="{96958F13-118E-4AE3-9D5A-737EFC7442A9}">
      <text>
        <r>
          <rPr>
            <sz val="11"/>
            <rFont val="Calibri"/>
            <family val="2"/>
            <charset val="238"/>
          </rPr>
          <t>SZV_F:TervezettNettoKoltseg</t>
        </r>
      </text>
    </comment>
    <comment ref="L707" authorId="0" shapeId="0" xr:uid="{0F9CEC5D-34F1-43D1-BDD9-C0CB994CD94A}">
      <text>
        <r>
          <rPr>
            <sz val="11"/>
            <rFont val="Calibri"/>
            <family val="2"/>
            <charset val="238"/>
          </rPr>
          <t>SZV_F:IdotartamKezdes</t>
        </r>
      </text>
    </comment>
    <comment ref="M707" authorId="0" shapeId="0" xr:uid="{96E924F0-19A3-4DAB-8359-69260FFBF385}">
      <text>
        <r>
          <rPr>
            <sz val="11"/>
            <rFont val="Calibri"/>
            <family val="2"/>
            <charset val="238"/>
          </rPr>
          <t>SZV_F:IdotartamBefejezes</t>
        </r>
      </text>
    </comment>
    <comment ref="N707" authorId="0" shapeId="0" xr:uid="{534AF3E5-30EA-49CD-A44A-5A5867593EDA}">
      <text>
        <r>
          <rPr>
            <sz val="11"/>
            <rFont val="Calibri"/>
            <family val="2"/>
            <charset val="238"/>
          </rPr>
          <t>SZV_F:NettoKoltsegUtem1</t>
        </r>
      </text>
    </comment>
    <comment ref="O707" authorId="0" shapeId="0" xr:uid="{4483AEB2-63D4-427D-97AB-01980C154642}">
      <text>
        <r>
          <rPr>
            <sz val="11"/>
            <rFont val="Calibri"/>
            <family val="2"/>
            <charset val="238"/>
          </rPr>
          <t>SZV_F:NettoKoltsegUtem2</t>
        </r>
      </text>
    </comment>
    <comment ref="P707" authorId="0" shapeId="0" xr:uid="{D589F02E-6F34-4285-999B-E5042CA5139D}">
      <text>
        <r>
          <rPr>
            <sz val="11"/>
            <rFont val="Calibri"/>
            <family val="2"/>
            <charset val="238"/>
          </rPr>
          <t>SZV_F:EM_Melleklet2_KTG</t>
        </r>
      </text>
    </comment>
    <comment ref="R707" authorId="0" shapeId="0" xr:uid="{F9529DA5-C878-4609-81AA-A194E2DB8B1E}">
      <text>
        <r>
          <rPr>
            <sz val="11"/>
            <rFont val="Calibri"/>
            <family val="2"/>
            <charset val="238"/>
          </rPr>
          <t>SZV_F:HDUtem1</t>
        </r>
      </text>
    </comment>
    <comment ref="S707" authorId="0" shapeId="0" xr:uid="{F11B36A2-E2F3-44D2-BEE5-6A17A220AFFE}">
      <text>
        <r>
          <rPr>
            <sz val="11"/>
            <rFont val="Calibri"/>
            <family val="2"/>
            <charset val="238"/>
          </rPr>
          <t>SZV_F:ECSUtem1</t>
        </r>
      </text>
    </comment>
    <comment ref="T707" authorId="0" shapeId="0" xr:uid="{61949E58-AF3C-4DDC-8EA8-405198B418B6}">
      <text>
        <r>
          <rPr>
            <sz val="11"/>
            <rFont val="Calibri"/>
            <family val="2"/>
            <charset val="238"/>
          </rPr>
          <t>SZV_F:KFHUtem1</t>
        </r>
      </text>
    </comment>
    <comment ref="U707" authorId="0" shapeId="0" xr:uid="{D392C3AB-1060-47EF-8E2C-297BD11F8844}">
      <text>
        <r>
          <rPr>
            <sz val="11"/>
            <rFont val="Calibri"/>
            <family val="2"/>
            <charset val="238"/>
          </rPr>
          <t>SZV_F:Egyeb_SajatUtem1</t>
        </r>
      </text>
    </comment>
    <comment ref="V707" authorId="0" shapeId="0" xr:uid="{4F49960F-4839-429D-A080-C588CACD4B13}">
      <text>
        <r>
          <rPr>
            <sz val="11"/>
            <rFont val="Calibri"/>
            <family val="2"/>
            <charset val="238"/>
          </rPr>
          <t>SZV_F:DijUtem1</t>
        </r>
      </text>
    </comment>
    <comment ref="W707" authorId="0" shapeId="0" xr:uid="{25CDE372-3FCE-4B03-BD79-BA9D26865853}">
      <text>
        <r>
          <rPr>
            <sz val="11"/>
            <rFont val="Calibri"/>
            <family val="2"/>
            <charset val="238"/>
          </rPr>
          <t>SZV_F:EM_Melleklet1_Utem1</t>
        </r>
      </text>
    </comment>
    <comment ref="X707" authorId="0" shapeId="0" xr:uid="{ECFFD48F-FC48-4E35-9B7F-38B0D7704785}">
      <text>
        <r>
          <rPr>
            <sz val="11"/>
            <rFont val="Calibri"/>
            <family val="2"/>
            <charset val="238"/>
          </rPr>
          <t>SZV_F:EgyebAllamiUtem1</t>
        </r>
      </text>
    </comment>
    <comment ref="Y707" authorId="0" shapeId="0" xr:uid="{182876EF-CA11-4D92-8875-A47B4C8C1796}">
      <text>
        <r>
          <rPr>
            <sz val="11"/>
            <rFont val="Calibri"/>
            <family val="2"/>
            <charset val="238"/>
          </rPr>
          <t>SZV_F:OnkormanyzatiUtem1</t>
        </r>
      </text>
    </comment>
    <comment ref="Z707" authorId="0" shapeId="0" xr:uid="{EFB02F99-CB6A-49C3-A0AF-D9051AD850F1}">
      <text>
        <r>
          <rPr>
            <sz val="11"/>
            <rFont val="Calibri"/>
            <family val="2"/>
            <charset val="238"/>
          </rPr>
          <t>SZV_F:EUUtem1</t>
        </r>
      </text>
    </comment>
    <comment ref="AA707" authorId="0" shapeId="0" xr:uid="{31893ADA-A576-4C2C-B349-27B13E50C6A8}">
      <text>
        <r>
          <rPr>
            <sz val="11"/>
            <rFont val="Calibri"/>
            <family val="2"/>
            <charset val="238"/>
          </rPr>
          <t>SZV_F:EgyebUtem1</t>
        </r>
      </text>
    </comment>
    <comment ref="AB707" authorId="0" shapeId="0" xr:uid="{6351F360-2388-4B57-8F64-2C4B77EAFFBC}">
      <text>
        <r>
          <rPr>
            <sz val="11"/>
            <rFont val="Calibri"/>
            <family val="2"/>
            <charset val="238"/>
          </rPr>
          <t>SZV_F:HitelKotvenyUtem1</t>
        </r>
      </text>
    </comment>
    <comment ref="AC707" authorId="0" shapeId="0" xr:uid="{6E803F8C-DA89-4EEA-AE4A-D0B7E60BA2C9}">
      <text>
        <r>
          <rPr>
            <sz val="11"/>
            <rFont val="Calibri"/>
            <family val="2"/>
            <charset val="238"/>
          </rPr>
          <t>SZV_F:OsszesenUtem1</t>
        </r>
      </text>
    </comment>
    <comment ref="AF707" authorId="0" shapeId="0" xr:uid="{91A88024-BF90-4073-BD50-9B045783E0A8}">
      <text>
        <r>
          <rPr>
            <sz val="11"/>
            <rFont val="Calibri"/>
            <family val="2"/>
            <charset val="238"/>
          </rPr>
          <t>SZV_F:HDUtem2</t>
        </r>
      </text>
    </comment>
    <comment ref="AG707" authorId="0" shapeId="0" xr:uid="{88CFB1C1-EE78-448B-B142-29CC8B3E0FEC}">
      <text>
        <r>
          <rPr>
            <sz val="11"/>
            <rFont val="Calibri"/>
            <family val="2"/>
            <charset val="238"/>
          </rPr>
          <t>SZV_F:ECSUtem2</t>
        </r>
      </text>
    </comment>
    <comment ref="AH707" authorId="0" shapeId="0" xr:uid="{1BDBAB15-8667-4DF6-87F6-F4E02B3A2B0E}">
      <text>
        <r>
          <rPr>
            <sz val="11"/>
            <rFont val="Calibri"/>
            <family val="2"/>
            <charset val="238"/>
          </rPr>
          <t>SZV_F:KFHUtem2</t>
        </r>
      </text>
    </comment>
    <comment ref="AI707" authorId="0" shapeId="0" xr:uid="{3FB3FBD8-06F2-4E2F-8835-8D122A5813D7}">
      <text>
        <r>
          <rPr>
            <sz val="11"/>
            <rFont val="Calibri"/>
            <family val="2"/>
            <charset val="238"/>
          </rPr>
          <t>SZV_F:Egyeb_SajatUtem2</t>
        </r>
      </text>
    </comment>
    <comment ref="AJ707" authorId="0" shapeId="0" xr:uid="{1F072A67-E6D5-41D8-A8D9-C9FBA4478764}">
      <text>
        <r>
          <rPr>
            <sz val="11"/>
            <rFont val="Calibri"/>
            <family val="2"/>
            <charset val="238"/>
          </rPr>
          <t>SZV_F:DijUtem2</t>
        </r>
      </text>
    </comment>
    <comment ref="AK707" authorId="0" shapeId="0" xr:uid="{CCD25668-F533-47A5-92C2-F53C042B94F5}">
      <text>
        <r>
          <rPr>
            <sz val="11"/>
            <rFont val="Calibri"/>
            <family val="2"/>
            <charset val="238"/>
          </rPr>
          <t>SZV_F:EM_Melleklet1_Utem2</t>
        </r>
      </text>
    </comment>
    <comment ref="AL707" authorId="0" shapeId="0" xr:uid="{25C5A36B-714E-4425-AE35-286E44742714}">
      <text>
        <r>
          <rPr>
            <sz val="11"/>
            <rFont val="Calibri"/>
            <family val="2"/>
            <charset val="238"/>
          </rPr>
          <t>SZV_F:EgyebAllamiUtem2</t>
        </r>
      </text>
    </comment>
    <comment ref="AM707" authorId="0" shapeId="0" xr:uid="{236F6731-6049-408D-84B5-EBD6B7AC70EB}">
      <text>
        <r>
          <rPr>
            <sz val="11"/>
            <rFont val="Calibri"/>
            <family val="2"/>
            <charset val="238"/>
          </rPr>
          <t>SZV_F:OnkormanyzatiUtem2</t>
        </r>
      </text>
    </comment>
    <comment ref="AN707" authorId="0" shapeId="0" xr:uid="{D8F6990A-4684-47B1-A2C2-9279A5E8945E}">
      <text>
        <r>
          <rPr>
            <sz val="11"/>
            <rFont val="Calibri"/>
            <family val="2"/>
            <charset val="238"/>
          </rPr>
          <t>SZV_F:EUUtem2</t>
        </r>
      </text>
    </comment>
    <comment ref="AO707" authorId="0" shapeId="0" xr:uid="{563A9FB2-7A74-4304-A4F1-0FB4A20865B0}">
      <text>
        <r>
          <rPr>
            <sz val="11"/>
            <rFont val="Calibri"/>
            <family val="2"/>
            <charset val="238"/>
          </rPr>
          <t>SZV_F:EgyebUtem2</t>
        </r>
      </text>
    </comment>
    <comment ref="AP707" authorId="0" shapeId="0" xr:uid="{68F2690E-86E6-433D-A3FC-3EB7752AEA30}">
      <text>
        <r>
          <rPr>
            <sz val="11"/>
            <rFont val="Calibri"/>
            <family val="2"/>
            <charset val="238"/>
          </rPr>
          <t>SZV_F:HitelKotvenyUtem2</t>
        </r>
      </text>
    </comment>
    <comment ref="AQ707" authorId="0" shapeId="0" xr:uid="{223DDC96-A83A-4DD9-8397-F6CF740188D1}">
      <text>
        <r>
          <rPr>
            <sz val="11"/>
            <rFont val="Calibri"/>
            <family val="2"/>
            <charset val="238"/>
          </rPr>
          <t>SZV_F:OsszesenUtem2</t>
        </r>
      </text>
    </comment>
    <comment ref="AR707" authorId="0" shapeId="0" xr:uid="{1E3AD8FD-253A-452B-8F5D-BDC43D7EA538}">
      <text>
        <r>
          <rPr>
            <sz val="11"/>
            <rFont val="Calibri"/>
            <family val="2"/>
            <charset val="238"/>
          </rPr>
          <t>SZV_F:ForrashianyUtem2</t>
        </r>
      </text>
    </comment>
    <comment ref="AU707" authorId="0" shapeId="0" xr:uid="{124E27CA-27C9-4228-B57D-2FC4BA84A750}">
      <text>
        <r>
          <rPr>
            <sz val="11"/>
            <rFont val="Calibri"/>
            <family val="2"/>
            <charset val="238"/>
          </rPr>
          <t>SZV_F:Indokolas</t>
        </r>
      </text>
    </comment>
    <comment ref="AV707" authorId="0" shapeId="0" xr:uid="{67A590BA-BED6-4E88-8D5F-2A0F5C0AC068}">
      <text>
        <r>
          <rPr>
            <sz val="11"/>
            <rFont val="Calibri"/>
            <family val="2"/>
            <charset val="238"/>
          </rPr>
          <t>SZV_F:Megjegyzes</t>
        </r>
      </text>
    </comment>
    <comment ref="AW707" authorId="0" shapeId="0" xr:uid="{1E779D03-F321-4E11-8CF4-6A2C011D2BE0}">
      <text>
        <r>
          <rPr>
            <sz val="11"/>
            <rFont val="Calibri"/>
            <family val="2"/>
            <charset val="238"/>
          </rPr>
          <t>SZV_F:FeladatSorszam</t>
        </r>
      </text>
    </comment>
    <comment ref="AY707" authorId="0" shapeId="0" xr:uid="{FC1455B5-CF26-4FC7-890E-A6ED635C5CC0}">
      <text>
        <r>
          <rPr>
            <sz val="11"/>
            <rFont val="Calibri"/>
            <family val="2"/>
            <charset val="238"/>
          </rPr>
          <t>SZV_F:ISA</t>
        </r>
      </text>
    </comment>
    <comment ref="B708" authorId="0" shapeId="0" xr:uid="{E397AA05-2095-46C8-A9A6-D551DC77E5EE}">
      <text>
        <r>
          <rPr>
            <sz val="11"/>
            <rFont val="Calibri"/>
            <family val="2"/>
            <charset val="238"/>
          </rPr>
          <t>SZV_F:FontossagiSorrent</t>
        </r>
      </text>
    </comment>
    <comment ref="C708" authorId="0" shapeId="0" xr:uid="{A21831C0-F441-40AF-876A-ED43459FC8C4}">
      <text>
        <r>
          <rPr>
            <sz val="11"/>
            <rFont val="Calibri"/>
            <family val="2"/>
            <charset val="238"/>
          </rPr>
          <t>SZV_F:FeladatKategoria</t>
        </r>
      </text>
    </comment>
    <comment ref="D708" authorId="0" shapeId="0" xr:uid="{F00C81E4-94DC-41D3-9A9A-9166BC16F82B}">
      <text>
        <r>
          <rPr>
            <sz val="11"/>
            <rFont val="Calibri"/>
            <family val="2"/>
            <charset val="238"/>
          </rPr>
          <t>SZV_F:FeladatMegnevezes</t>
        </r>
      </text>
    </comment>
    <comment ref="E708" authorId="0" shapeId="0" xr:uid="{4E992F7A-B17B-463D-B59D-BDFB486985CD}">
      <text>
        <r>
          <rPr>
            <sz val="11"/>
            <rFont val="Calibri"/>
            <family val="2"/>
            <charset val="238"/>
          </rPr>
          <t>SZV_F:ElviEngedelySzam</t>
        </r>
      </text>
    </comment>
    <comment ref="F708" authorId="0" shapeId="0" xr:uid="{C514627E-7BE9-41AE-AF00-8FCDF65F92F4}">
      <text>
        <r>
          <rPr>
            <sz val="11"/>
            <rFont val="Calibri"/>
            <family val="2"/>
            <charset val="238"/>
          </rPr>
          <t>SZV_F:VKR_Kod</t>
        </r>
      </text>
    </comment>
    <comment ref="G708" authorId="0" shapeId="0" xr:uid="{9FC2196D-3840-41DB-9A75-482ACF469ADC}">
      <text>
        <r>
          <rPr>
            <sz val="11"/>
            <rFont val="Calibri"/>
            <family val="2"/>
            <charset val="238"/>
          </rPr>
          <t>SZV_F:VKR_Nev</t>
        </r>
      </text>
    </comment>
    <comment ref="H708" authorId="0" shapeId="0" xr:uid="{2306E396-07EC-47E3-A940-1AD52229579F}">
      <text>
        <r>
          <rPr>
            <sz val="11"/>
            <rFont val="Calibri"/>
            <family val="2"/>
            <charset val="238"/>
          </rPr>
          <t>SZV_F:FeladatAzonosito</t>
        </r>
      </text>
    </comment>
    <comment ref="I708" authorId="0" shapeId="0" xr:uid="{E455AEB2-7F3D-47C8-9190-D01ACADA8E70}">
      <text>
        <r>
          <rPr>
            <sz val="11"/>
            <rFont val="Calibri"/>
            <family val="2"/>
            <charset val="238"/>
          </rPr>
          <t>SZV_F:EllatasiTerulet</t>
        </r>
      </text>
    </comment>
    <comment ref="J708" authorId="0" shapeId="0" xr:uid="{91252A42-49DA-4271-A4E5-0026972AD06B}">
      <text>
        <r>
          <rPr>
            <sz val="11"/>
            <rFont val="Calibri"/>
            <family val="2"/>
            <charset val="238"/>
          </rPr>
          <t>SZV_F:EllatasertFelelos</t>
        </r>
      </text>
    </comment>
    <comment ref="K708" authorId="0" shapeId="0" xr:uid="{F22C04D8-E2BC-4B5F-AC69-89CE50BFFB1E}">
      <text>
        <r>
          <rPr>
            <sz val="11"/>
            <rFont val="Calibri"/>
            <family val="2"/>
            <charset val="238"/>
          </rPr>
          <t>SZV_F:TervezettNettoKoltseg</t>
        </r>
      </text>
    </comment>
    <comment ref="L708" authorId="0" shapeId="0" xr:uid="{A221231D-17D0-430A-8B0D-1CE834C80599}">
      <text>
        <r>
          <rPr>
            <sz val="11"/>
            <rFont val="Calibri"/>
            <family val="2"/>
            <charset val="238"/>
          </rPr>
          <t>SZV_F:IdotartamKezdes</t>
        </r>
      </text>
    </comment>
    <comment ref="M708" authorId="0" shapeId="0" xr:uid="{2FBD15D3-CC21-4C70-8A4D-675E8A8717F2}">
      <text>
        <r>
          <rPr>
            <sz val="11"/>
            <rFont val="Calibri"/>
            <family val="2"/>
            <charset val="238"/>
          </rPr>
          <t>SZV_F:IdotartamBefejezes</t>
        </r>
      </text>
    </comment>
    <comment ref="N708" authorId="0" shapeId="0" xr:uid="{7496A0A6-46E4-476B-B72F-C58E5E2E4E9B}">
      <text>
        <r>
          <rPr>
            <sz val="11"/>
            <rFont val="Calibri"/>
            <family val="2"/>
            <charset val="238"/>
          </rPr>
          <t>SZV_F:NettoKoltsegUtem1</t>
        </r>
      </text>
    </comment>
    <comment ref="O708" authorId="0" shapeId="0" xr:uid="{473184F2-4AAD-4F22-B7E6-5D817FAE38C3}">
      <text>
        <r>
          <rPr>
            <sz val="11"/>
            <rFont val="Calibri"/>
            <family val="2"/>
            <charset val="238"/>
          </rPr>
          <t>SZV_F:NettoKoltsegUtem2</t>
        </r>
      </text>
    </comment>
    <comment ref="P708" authorId="0" shapeId="0" xr:uid="{E028071A-DA1C-42D6-A787-25AD2578A25D}">
      <text>
        <r>
          <rPr>
            <sz val="11"/>
            <rFont val="Calibri"/>
            <family val="2"/>
            <charset val="238"/>
          </rPr>
          <t>SZV_F:EM_Melleklet2_KTG</t>
        </r>
      </text>
    </comment>
    <comment ref="R708" authorId="0" shapeId="0" xr:uid="{FEB608B4-EA81-4E72-AB3B-816B2B774DA2}">
      <text>
        <r>
          <rPr>
            <sz val="11"/>
            <rFont val="Calibri"/>
            <family val="2"/>
            <charset val="238"/>
          </rPr>
          <t>SZV_F:HDUtem1</t>
        </r>
      </text>
    </comment>
    <comment ref="S708" authorId="0" shapeId="0" xr:uid="{84111073-7617-46B0-B148-1D1A2954FBAF}">
      <text>
        <r>
          <rPr>
            <sz val="11"/>
            <rFont val="Calibri"/>
            <family val="2"/>
            <charset val="238"/>
          </rPr>
          <t>SZV_F:ECSUtem1</t>
        </r>
      </text>
    </comment>
    <comment ref="T708" authorId="0" shapeId="0" xr:uid="{CC8A902F-1824-4FDC-B008-8D679515DF0A}">
      <text>
        <r>
          <rPr>
            <sz val="11"/>
            <rFont val="Calibri"/>
            <family val="2"/>
            <charset val="238"/>
          </rPr>
          <t>SZV_F:KFHUtem1</t>
        </r>
      </text>
    </comment>
    <comment ref="U708" authorId="0" shapeId="0" xr:uid="{D34EB11D-DF71-4581-9DF9-6E873B900E6D}">
      <text>
        <r>
          <rPr>
            <sz val="11"/>
            <rFont val="Calibri"/>
            <family val="2"/>
            <charset val="238"/>
          </rPr>
          <t>SZV_F:Egyeb_SajatUtem1</t>
        </r>
      </text>
    </comment>
    <comment ref="V708" authorId="0" shapeId="0" xr:uid="{4F89542A-437F-43BB-B05D-CC54BA319915}">
      <text>
        <r>
          <rPr>
            <sz val="11"/>
            <rFont val="Calibri"/>
            <family val="2"/>
            <charset val="238"/>
          </rPr>
          <t>SZV_F:DijUtem1</t>
        </r>
      </text>
    </comment>
    <comment ref="W708" authorId="0" shapeId="0" xr:uid="{22B2DE0A-C10F-4E52-851F-9CFB2BC5ED00}">
      <text>
        <r>
          <rPr>
            <sz val="11"/>
            <rFont val="Calibri"/>
            <family val="2"/>
            <charset val="238"/>
          </rPr>
          <t>SZV_F:EM_Melleklet1_Utem1</t>
        </r>
      </text>
    </comment>
    <comment ref="X708" authorId="0" shapeId="0" xr:uid="{3FA5DA77-28B1-44BC-A6C9-7C377D609310}">
      <text>
        <r>
          <rPr>
            <sz val="11"/>
            <rFont val="Calibri"/>
            <family val="2"/>
            <charset val="238"/>
          </rPr>
          <t>SZV_F:EgyebAllamiUtem1</t>
        </r>
      </text>
    </comment>
    <comment ref="Y708" authorId="0" shapeId="0" xr:uid="{AD751758-B514-4D93-AD45-41A890EF06EA}">
      <text>
        <r>
          <rPr>
            <sz val="11"/>
            <rFont val="Calibri"/>
            <family val="2"/>
            <charset val="238"/>
          </rPr>
          <t>SZV_F:OnkormanyzatiUtem1</t>
        </r>
      </text>
    </comment>
    <comment ref="Z708" authorId="0" shapeId="0" xr:uid="{EBDC45D1-4B5C-452C-B463-105D61C9DF9F}">
      <text>
        <r>
          <rPr>
            <sz val="11"/>
            <rFont val="Calibri"/>
            <family val="2"/>
            <charset val="238"/>
          </rPr>
          <t>SZV_F:EUUtem1</t>
        </r>
      </text>
    </comment>
    <comment ref="AA708" authorId="0" shapeId="0" xr:uid="{4F1F8AE6-E4DA-4141-9003-23C71AA90E60}">
      <text>
        <r>
          <rPr>
            <sz val="11"/>
            <rFont val="Calibri"/>
            <family val="2"/>
            <charset val="238"/>
          </rPr>
          <t>SZV_F:EgyebUtem1</t>
        </r>
      </text>
    </comment>
    <comment ref="AB708" authorId="0" shapeId="0" xr:uid="{97CD6AC3-C032-4909-8623-090B2F42F26E}">
      <text>
        <r>
          <rPr>
            <sz val="11"/>
            <rFont val="Calibri"/>
            <family val="2"/>
            <charset val="238"/>
          </rPr>
          <t>SZV_F:HitelKotvenyUtem1</t>
        </r>
      </text>
    </comment>
    <comment ref="AC708" authorId="0" shapeId="0" xr:uid="{7A735205-ED94-4AF1-914A-62877F20C5E4}">
      <text>
        <r>
          <rPr>
            <sz val="11"/>
            <rFont val="Calibri"/>
            <family val="2"/>
            <charset val="238"/>
          </rPr>
          <t>SZV_F:OsszesenUtem1</t>
        </r>
      </text>
    </comment>
    <comment ref="AF708" authorId="0" shapeId="0" xr:uid="{1E4B07BC-7E84-43CF-A517-619F2F3214DB}">
      <text>
        <r>
          <rPr>
            <sz val="11"/>
            <rFont val="Calibri"/>
            <family val="2"/>
            <charset val="238"/>
          </rPr>
          <t>SZV_F:HDUtem2</t>
        </r>
      </text>
    </comment>
    <comment ref="AG708" authorId="0" shapeId="0" xr:uid="{B9633A45-219C-4A09-837B-63E9D7AE12C6}">
      <text>
        <r>
          <rPr>
            <sz val="11"/>
            <rFont val="Calibri"/>
            <family val="2"/>
            <charset val="238"/>
          </rPr>
          <t>SZV_F:ECSUtem2</t>
        </r>
      </text>
    </comment>
    <comment ref="AH708" authorId="0" shapeId="0" xr:uid="{024C12A9-95A8-4CCD-A563-4F3C66BD4F20}">
      <text>
        <r>
          <rPr>
            <sz val="11"/>
            <rFont val="Calibri"/>
            <family val="2"/>
            <charset val="238"/>
          </rPr>
          <t>SZV_F:KFHUtem2</t>
        </r>
      </text>
    </comment>
    <comment ref="AI708" authorId="0" shapeId="0" xr:uid="{46E5465A-BD47-4F7D-A2FB-92D49F17E6B1}">
      <text>
        <r>
          <rPr>
            <sz val="11"/>
            <rFont val="Calibri"/>
            <family val="2"/>
            <charset val="238"/>
          </rPr>
          <t>SZV_F:Egyeb_SajatUtem2</t>
        </r>
      </text>
    </comment>
    <comment ref="AJ708" authorId="0" shapeId="0" xr:uid="{A780DEAB-9AE0-4F1F-BCA6-BC027BC1F08B}">
      <text>
        <r>
          <rPr>
            <sz val="11"/>
            <rFont val="Calibri"/>
            <family val="2"/>
            <charset val="238"/>
          </rPr>
          <t>SZV_F:DijUtem2</t>
        </r>
      </text>
    </comment>
    <comment ref="AK708" authorId="0" shapeId="0" xr:uid="{CD2F813F-62F1-446A-AECD-EA31564486EC}">
      <text>
        <r>
          <rPr>
            <sz val="11"/>
            <rFont val="Calibri"/>
            <family val="2"/>
            <charset val="238"/>
          </rPr>
          <t>SZV_F:EM_Melleklet1_Utem2</t>
        </r>
      </text>
    </comment>
    <comment ref="AL708" authorId="0" shapeId="0" xr:uid="{E7A9980A-C5E2-4151-9344-06E97A7C0EB2}">
      <text>
        <r>
          <rPr>
            <sz val="11"/>
            <rFont val="Calibri"/>
            <family val="2"/>
            <charset val="238"/>
          </rPr>
          <t>SZV_F:EgyebAllamiUtem2</t>
        </r>
      </text>
    </comment>
    <comment ref="AM708" authorId="0" shapeId="0" xr:uid="{BF7C4B86-4880-449C-B8D7-268654427A86}">
      <text>
        <r>
          <rPr>
            <sz val="11"/>
            <rFont val="Calibri"/>
            <family val="2"/>
            <charset val="238"/>
          </rPr>
          <t>SZV_F:OnkormanyzatiUtem2</t>
        </r>
      </text>
    </comment>
    <comment ref="AN708" authorId="0" shapeId="0" xr:uid="{C6B2A4B0-1F39-4981-9451-3636304B04B1}">
      <text>
        <r>
          <rPr>
            <sz val="11"/>
            <rFont val="Calibri"/>
            <family val="2"/>
            <charset val="238"/>
          </rPr>
          <t>SZV_F:EUUtem2</t>
        </r>
      </text>
    </comment>
    <comment ref="AO708" authorId="0" shapeId="0" xr:uid="{8F0BBB39-B900-4638-BC83-955FE9C58DBB}">
      <text>
        <r>
          <rPr>
            <sz val="11"/>
            <rFont val="Calibri"/>
            <family val="2"/>
            <charset val="238"/>
          </rPr>
          <t>SZV_F:EgyebUtem2</t>
        </r>
      </text>
    </comment>
    <comment ref="AP708" authorId="0" shapeId="0" xr:uid="{76AA3528-6EC7-445A-A874-D35BC6DAAC6F}">
      <text>
        <r>
          <rPr>
            <sz val="11"/>
            <rFont val="Calibri"/>
            <family val="2"/>
            <charset val="238"/>
          </rPr>
          <t>SZV_F:HitelKotvenyUtem2</t>
        </r>
      </text>
    </comment>
    <comment ref="AQ708" authorId="0" shapeId="0" xr:uid="{253440F5-5D3A-48AE-93E7-FE240E7F6C01}">
      <text>
        <r>
          <rPr>
            <sz val="11"/>
            <rFont val="Calibri"/>
            <family val="2"/>
            <charset val="238"/>
          </rPr>
          <t>SZV_F:OsszesenUtem2</t>
        </r>
      </text>
    </comment>
    <comment ref="AR708" authorId="0" shapeId="0" xr:uid="{09FE276D-3562-4EB1-9161-EDB9D2D0245A}">
      <text>
        <r>
          <rPr>
            <sz val="11"/>
            <rFont val="Calibri"/>
            <family val="2"/>
            <charset val="238"/>
          </rPr>
          <t>SZV_F:ForrashianyUtem2</t>
        </r>
      </text>
    </comment>
    <comment ref="AU708" authorId="0" shapeId="0" xr:uid="{8A2D1AF4-EF74-44B7-AEB6-138AEF2764FD}">
      <text>
        <r>
          <rPr>
            <sz val="11"/>
            <rFont val="Calibri"/>
            <family val="2"/>
            <charset val="238"/>
          </rPr>
          <t>SZV_F:Indokolas</t>
        </r>
      </text>
    </comment>
    <comment ref="AV708" authorId="0" shapeId="0" xr:uid="{74C55BE2-4BB7-48C4-AE17-AA7C8BF8B3D1}">
      <text>
        <r>
          <rPr>
            <sz val="11"/>
            <rFont val="Calibri"/>
            <family val="2"/>
            <charset val="238"/>
          </rPr>
          <t>SZV_F:Megjegyzes</t>
        </r>
      </text>
    </comment>
    <comment ref="AW708" authorId="0" shapeId="0" xr:uid="{0F72E717-0C6A-4D61-92B9-CE302FAE3C54}">
      <text>
        <r>
          <rPr>
            <sz val="11"/>
            <rFont val="Calibri"/>
            <family val="2"/>
            <charset val="238"/>
          </rPr>
          <t>SZV_F:FeladatSorszam</t>
        </r>
      </text>
    </comment>
    <comment ref="AY708" authorId="0" shapeId="0" xr:uid="{1968E6ED-D9A0-4FF5-9BCB-0E1A3CC3BB2E}">
      <text>
        <r>
          <rPr>
            <sz val="11"/>
            <rFont val="Calibri"/>
            <family val="2"/>
            <charset val="238"/>
          </rPr>
          <t>SZV_F:ISA</t>
        </r>
      </text>
    </comment>
    <comment ref="B709" authorId="0" shapeId="0" xr:uid="{975CFD8B-3FD3-4E3C-9233-23C7C688E457}">
      <text>
        <r>
          <rPr>
            <sz val="11"/>
            <rFont val="Calibri"/>
            <family val="2"/>
            <charset val="238"/>
          </rPr>
          <t>SZV_F:FontossagiSorrent</t>
        </r>
      </text>
    </comment>
    <comment ref="C709" authorId="0" shapeId="0" xr:uid="{244E494C-4676-4291-8BEA-6E60AD33E4A1}">
      <text>
        <r>
          <rPr>
            <sz val="11"/>
            <rFont val="Calibri"/>
            <family val="2"/>
            <charset val="238"/>
          </rPr>
          <t>SZV_F:FeladatKategoria</t>
        </r>
      </text>
    </comment>
    <comment ref="D709" authorId="0" shapeId="0" xr:uid="{C0CC9AB1-9AF1-433C-920C-A85B2A14FDF5}">
      <text>
        <r>
          <rPr>
            <sz val="11"/>
            <rFont val="Calibri"/>
            <family val="2"/>
            <charset val="238"/>
          </rPr>
          <t>SZV_F:FeladatMegnevezes</t>
        </r>
      </text>
    </comment>
    <comment ref="E709" authorId="0" shapeId="0" xr:uid="{7E6D24A7-68AD-4AF9-AC81-77009248AD3E}">
      <text>
        <r>
          <rPr>
            <sz val="11"/>
            <rFont val="Calibri"/>
            <family val="2"/>
            <charset val="238"/>
          </rPr>
          <t>SZV_F:ElviEngedelySzam</t>
        </r>
      </text>
    </comment>
    <comment ref="F709" authorId="0" shapeId="0" xr:uid="{2BFD1336-B4B3-4C13-99BF-755C2FCD0209}">
      <text>
        <r>
          <rPr>
            <sz val="11"/>
            <rFont val="Calibri"/>
            <family val="2"/>
            <charset val="238"/>
          </rPr>
          <t>SZV_F:VKR_Kod</t>
        </r>
      </text>
    </comment>
    <comment ref="G709" authorId="0" shapeId="0" xr:uid="{CC25D79A-76A9-414D-A62A-6B390904E385}">
      <text>
        <r>
          <rPr>
            <sz val="11"/>
            <rFont val="Calibri"/>
            <family val="2"/>
            <charset val="238"/>
          </rPr>
          <t>SZV_F:VKR_Nev</t>
        </r>
      </text>
    </comment>
    <comment ref="H709" authorId="0" shapeId="0" xr:uid="{77D424F5-717A-4EA1-9D02-361647588954}">
      <text>
        <r>
          <rPr>
            <sz val="11"/>
            <rFont val="Calibri"/>
            <family val="2"/>
            <charset val="238"/>
          </rPr>
          <t>SZV_F:FeladatAzonosito</t>
        </r>
      </text>
    </comment>
    <comment ref="I709" authorId="0" shapeId="0" xr:uid="{A0F1F240-A241-4EF9-95DF-956C72DA3784}">
      <text>
        <r>
          <rPr>
            <sz val="11"/>
            <rFont val="Calibri"/>
            <family val="2"/>
            <charset val="238"/>
          </rPr>
          <t>SZV_F:EllatasiTerulet</t>
        </r>
      </text>
    </comment>
    <comment ref="J709" authorId="0" shapeId="0" xr:uid="{284657B4-091F-411A-8D94-94E85F6C1B92}">
      <text>
        <r>
          <rPr>
            <sz val="11"/>
            <rFont val="Calibri"/>
            <family val="2"/>
            <charset val="238"/>
          </rPr>
          <t>SZV_F:EllatasertFelelos</t>
        </r>
      </text>
    </comment>
    <comment ref="K709" authorId="0" shapeId="0" xr:uid="{C90AC3AD-FCA2-4AF7-A5CC-C34152805B72}">
      <text>
        <r>
          <rPr>
            <sz val="11"/>
            <rFont val="Calibri"/>
            <family val="2"/>
            <charset val="238"/>
          </rPr>
          <t>SZV_F:TervezettNettoKoltseg</t>
        </r>
      </text>
    </comment>
    <comment ref="L709" authorId="0" shapeId="0" xr:uid="{39472E39-ED0D-4C44-8638-49C250780E4F}">
      <text>
        <r>
          <rPr>
            <sz val="11"/>
            <rFont val="Calibri"/>
            <family val="2"/>
            <charset val="238"/>
          </rPr>
          <t>SZV_F:IdotartamKezdes</t>
        </r>
      </text>
    </comment>
    <comment ref="M709" authorId="0" shapeId="0" xr:uid="{C6C157B2-DF95-41B8-8720-754939C2209C}">
      <text>
        <r>
          <rPr>
            <sz val="11"/>
            <rFont val="Calibri"/>
            <family val="2"/>
            <charset val="238"/>
          </rPr>
          <t>SZV_F:IdotartamBefejezes</t>
        </r>
      </text>
    </comment>
    <comment ref="N709" authorId="0" shapeId="0" xr:uid="{706234C4-23D2-4EB3-B845-8FDD5BE02FAA}">
      <text>
        <r>
          <rPr>
            <sz val="11"/>
            <rFont val="Calibri"/>
            <family val="2"/>
            <charset val="238"/>
          </rPr>
          <t>SZV_F:NettoKoltsegUtem1</t>
        </r>
      </text>
    </comment>
    <comment ref="O709" authorId="0" shapeId="0" xr:uid="{5EDD92E2-B0B4-4805-8DC9-F6D56948AE0A}">
      <text>
        <r>
          <rPr>
            <sz val="11"/>
            <rFont val="Calibri"/>
            <family val="2"/>
            <charset val="238"/>
          </rPr>
          <t>SZV_F:NettoKoltsegUtem2</t>
        </r>
      </text>
    </comment>
    <comment ref="P709" authorId="0" shapeId="0" xr:uid="{8FD55EE9-6A83-46D0-8265-D67CFF4CEAC1}">
      <text>
        <r>
          <rPr>
            <sz val="11"/>
            <rFont val="Calibri"/>
            <family val="2"/>
            <charset val="238"/>
          </rPr>
          <t>SZV_F:EM_Melleklet2_KTG</t>
        </r>
      </text>
    </comment>
    <comment ref="R709" authorId="0" shapeId="0" xr:uid="{EFE31B47-DCA3-4A0D-9F26-2A3D68CC7BB8}">
      <text>
        <r>
          <rPr>
            <sz val="11"/>
            <rFont val="Calibri"/>
            <family val="2"/>
            <charset val="238"/>
          </rPr>
          <t>SZV_F:HDUtem1</t>
        </r>
      </text>
    </comment>
    <comment ref="S709" authorId="0" shapeId="0" xr:uid="{B098A93D-E588-4BEA-AC0C-2CFE4C13B023}">
      <text>
        <r>
          <rPr>
            <sz val="11"/>
            <rFont val="Calibri"/>
            <family val="2"/>
            <charset val="238"/>
          </rPr>
          <t>SZV_F:ECSUtem1</t>
        </r>
      </text>
    </comment>
    <comment ref="T709" authorId="0" shapeId="0" xr:uid="{6DE021ED-C95D-4DB8-A619-A8DCE04CD021}">
      <text>
        <r>
          <rPr>
            <sz val="11"/>
            <rFont val="Calibri"/>
            <family val="2"/>
            <charset val="238"/>
          </rPr>
          <t>SZV_F:KFHUtem1</t>
        </r>
      </text>
    </comment>
    <comment ref="U709" authorId="0" shapeId="0" xr:uid="{420A7BB0-2426-40D1-870F-277A9E1A0EED}">
      <text>
        <r>
          <rPr>
            <sz val="11"/>
            <rFont val="Calibri"/>
            <family val="2"/>
            <charset val="238"/>
          </rPr>
          <t>SZV_F:Egyeb_SajatUtem1</t>
        </r>
      </text>
    </comment>
    <comment ref="V709" authorId="0" shapeId="0" xr:uid="{99D2C014-D422-4EC9-BEA1-F691720F0600}">
      <text>
        <r>
          <rPr>
            <sz val="11"/>
            <rFont val="Calibri"/>
            <family val="2"/>
            <charset val="238"/>
          </rPr>
          <t>SZV_F:DijUtem1</t>
        </r>
      </text>
    </comment>
    <comment ref="W709" authorId="0" shapeId="0" xr:uid="{610CA562-3B75-4E9A-8856-900E71BD33D2}">
      <text>
        <r>
          <rPr>
            <sz val="11"/>
            <rFont val="Calibri"/>
            <family val="2"/>
            <charset val="238"/>
          </rPr>
          <t>SZV_F:EM_Melleklet1_Utem1</t>
        </r>
      </text>
    </comment>
    <comment ref="X709" authorId="0" shapeId="0" xr:uid="{4824FFD4-7D67-4F00-BD72-BEB4A72A506E}">
      <text>
        <r>
          <rPr>
            <sz val="11"/>
            <rFont val="Calibri"/>
            <family val="2"/>
            <charset val="238"/>
          </rPr>
          <t>SZV_F:EgyebAllamiUtem1</t>
        </r>
      </text>
    </comment>
    <comment ref="Y709" authorId="0" shapeId="0" xr:uid="{71550260-FEE0-4934-8A73-20EFEFFBC6C0}">
      <text>
        <r>
          <rPr>
            <sz val="11"/>
            <rFont val="Calibri"/>
            <family val="2"/>
            <charset val="238"/>
          </rPr>
          <t>SZV_F:OnkormanyzatiUtem1</t>
        </r>
      </text>
    </comment>
    <comment ref="Z709" authorId="0" shapeId="0" xr:uid="{0BA35129-7761-46CD-A337-169CCD9535DC}">
      <text>
        <r>
          <rPr>
            <sz val="11"/>
            <rFont val="Calibri"/>
            <family val="2"/>
            <charset val="238"/>
          </rPr>
          <t>SZV_F:EUUtem1</t>
        </r>
      </text>
    </comment>
    <comment ref="AA709" authorId="0" shapeId="0" xr:uid="{1721D088-C9E1-4C1C-9C3E-971991AC242E}">
      <text>
        <r>
          <rPr>
            <sz val="11"/>
            <rFont val="Calibri"/>
            <family val="2"/>
            <charset val="238"/>
          </rPr>
          <t>SZV_F:EgyebUtem1</t>
        </r>
      </text>
    </comment>
    <comment ref="AB709" authorId="0" shapeId="0" xr:uid="{4BCD3397-0AD9-4E51-B9FB-A8D99ADC62DB}">
      <text>
        <r>
          <rPr>
            <sz val="11"/>
            <rFont val="Calibri"/>
            <family val="2"/>
            <charset val="238"/>
          </rPr>
          <t>SZV_F:HitelKotvenyUtem1</t>
        </r>
      </text>
    </comment>
    <comment ref="AC709" authorId="0" shapeId="0" xr:uid="{F50CC787-1509-4083-AF06-3654F38BC80D}">
      <text>
        <r>
          <rPr>
            <sz val="11"/>
            <rFont val="Calibri"/>
            <family val="2"/>
            <charset val="238"/>
          </rPr>
          <t>SZV_F:OsszesenUtem1</t>
        </r>
      </text>
    </comment>
    <comment ref="AF709" authorId="0" shapeId="0" xr:uid="{F3B44251-0B98-4A18-9CC3-77937FFCA417}">
      <text>
        <r>
          <rPr>
            <sz val="11"/>
            <rFont val="Calibri"/>
            <family val="2"/>
            <charset val="238"/>
          </rPr>
          <t>SZV_F:HDUtem2</t>
        </r>
      </text>
    </comment>
    <comment ref="AG709" authorId="0" shapeId="0" xr:uid="{7B4C7EB2-8627-42F4-9260-FC9390BE3EBF}">
      <text>
        <r>
          <rPr>
            <sz val="11"/>
            <rFont val="Calibri"/>
            <family val="2"/>
            <charset val="238"/>
          </rPr>
          <t>SZV_F:ECSUtem2</t>
        </r>
      </text>
    </comment>
    <comment ref="AH709" authorId="0" shapeId="0" xr:uid="{5A0DB17C-4D78-466B-8A73-8A08D7CF5B48}">
      <text>
        <r>
          <rPr>
            <sz val="11"/>
            <rFont val="Calibri"/>
            <family val="2"/>
            <charset val="238"/>
          </rPr>
          <t>SZV_F:KFHUtem2</t>
        </r>
      </text>
    </comment>
    <comment ref="AI709" authorId="0" shapeId="0" xr:uid="{8E0D9718-2110-425A-AA26-AABCBD89C8FD}">
      <text>
        <r>
          <rPr>
            <sz val="11"/>
            <rFont val="Calibri"/>
            <family val="2"/>
            <charset val="238"/>
          </rPr>
          <t>SZV_F:Egyeb_SajatUtem2</t>
        </r>
      </text>
    </comment>
    <comment ref="AJ709" authorId="0" shapeId="0" xr:uid="{A04E85CF-EC7C-4D21-A4B2-65DBB4D13A1D}">
      <text>
        <r>
          <rPr>
            <sz val="11"/>
            <rFont val="Calibri"/>
            <family val="2"/>
            <charset val="238"/>
          </rPr>
          <t>SZV_F:DijUtem2</t>
        </r>
      </text>
    </comment>
    <comment ref="AK709" authorId="0" shapeId="0" xr:uid="{0A2446AB-7CF5-48B4-86C4-E7DC9F936BCB}">
      <text>
        <r>
          <rPr>
            <sz val="11"/>
            <rFont val="Calibri"/>
            <family val="2"/>
            <charset val="238"/>
          </rPr>
          <t>SZV_F:EM_Melleklet1_Utem2</t>
        </r>
      </text>
    </comment>
    <comment ref="AL709" authorId="0" shapeId="0" xr:uid="{57584927-9672-414D-8EB3-D778FEE296B5}">
      <text>
        <r>
          <rPr>
            <sz val="11"/>
            <rFont val="Calibri"/>
            <family val="2"/>
            <charset val="238"/>
          </rPr>
          <t>SZV_F:EgyebAllamiUtem2</t>
        </r>
      </text>
    </comment>
    <comment ref="AM709" authorId="0" shapeId="0" xr:uid="{F79DC413-D826-4585-8933-FFE65E500FD4}">
      <text>
        <r>
          <rPr>
            <sz val="11"/>
            <rFont val="Calibri"/>
            <family val="2"/>
            <charset val="238"/>
          </rPr>
          <t>SZV_F:OnkormanyzatiUtem2</t>
        </r>
      </text>
    </comment>
    <comment ref="AN709" authorId="0" shapeId="0" xr:uid="{E1136814-DBF4-4CEC-BBB1-432764D945A8}">
      <text>
        <r>
          <rPr>
            <sz val="11"/>
            <rFont val="Calibri"/>
            <family val="2"/>
            <charset val="238"/>
          </rPr>
          <t>SZV_F:EUUtem2</t>
        </r>
      </text>
    </comment>
    <comment ref="AO709" authorId="0" shapeId="0" xr:uid="{4F8FBC83-219B-41BB-B8CB-AE47DD78DB55}">
      <text>
        <r>
          <rPr>
            <sz val="11"/>
            <rFont val="Calibri"/>
            <family val="2"/>
            <charset val="238"/>
          </rPr>
          <t>SZV_F:EgyebUtem2</t>
        </r>
      </text>
    </comment>
    <comment ref="AP709" authorId="0" shapeId="0" xr:uid="{220F0575-58CC-444A-81A0-CFF0C2CD4898}">
      <text>
        <r>
          <rPr>
            <sz val="11"/>
            <rFont val="Calibri"/>
            <family val="2"/>
            <charset val="238"/>
          </rPr>
          <t>SZV_F:HitelKotvenyUtem2</t>
        </r>
      </text>
    </comment>
    <comment ref="AQ709" authorId="0" shapeId="0" xr:uid="{F99562F9-B4B4-43EA-A274-F6F910673EAC}">
      <text>
        <r>
          <rPr>
            <sz val="11"/>
            <rFont val="Calibri"/>
            <family val="2"/>
            <charset val="238"/>
          </rPr>
          <t>SZV_F:OsszesenUtem2</t>
        </r>
      </text>
    </comment>
    <comment ref="AR709" authorId="0" shapeId="0" xr:uid="{F14078CC-AB41-4FCE-BA0D-A87932187768}">
      <text>
        <r>
          <rPr>
            <sz val="11"/>
            <rFont val="Calibri"/>
            <family val="2"/>
            <charset val="238"/>
          </rPr>
          <t>SZV_F:ForrashianyUtem2</t>
        </r>
      </text>
    </comment>
    <comment ref="AU709" authorId="0" shapeId="0" xr:uid="{7B7A4252-116A-404A-ABAE-B667CC3CE321}">
      <text>
        <r>
          <rPr>
            <sz val="11"/>
            <rFont val="Calibri"/>
            <family val="2"/>
            <charset val="238"/>
          </rPr>
          <t>SZV_F:Indokolas</t>
        </r>
      </text>
    </comment>
    <comment ref="AV709" authorId="0" shapeId="0" xr:uid="{4429C0A6-B84F-4270-9C21-6EDB2B91643A}">
      <text>
        <r>
          <rPr>
            <sz val="11"/>
            <rFont val="Calibri"/>
            <family val="2"/>
            <charset val="238"/>
          </rPr>
          <t>SZV_F:Megjegyzes</t>
        </r>
      </text>
    </comment>
    <comment ref="AW709" authorId="0" shapeId="0" xr:uid="{7C2B0BBB-93FD-4B06-B64D-E8619A158886}">
      <text>
        <r>
          <rPr>
            <sz val="11"/>
            <rFont val="Calibri"/>
            <family val="2"/>
            <charset val="238"/>
          </rPr>
          <t>SZV_F:FeladatSorszam</t>
        </r>
      </text>
    </comment>
    <comment ref="AY709" authorId="0" shapeId="0" xr:uid="{EC9549D1-6AC2-452C-A842-056716395C6F}">
      <text>
        <r>
          <rPr>
            <sz val="11"/>
            <rFont val="Calibri"/>
            <family val="2"/>
            <charset val="238"/>
          </rPr>
          <t>SZV_F:ISA</t>
        </r>
      </text>
    </comment>
    <comment ref="B710" authorId="0" shapeId="0" xr:uid="{7BE6DA4F-F521-437E-9858-6666B1BE742A}">
      <text>
        <r>
          <rPr>
            <sz val="11"/>
            <rFont val="Calibri"/>
            <family val="2"/>
            <charset val="238"/>
          </rPr>
          <t>SZV_F:FontossagiSorrent</t>
        </r>
      </text>
    </comment>
    <comment ref="C710" authorId="0" shapeId="0" xr:uid="{F34E76DC-67BB-43A9-A34B-94500E898411}">
      <text>
        <r>
          <rPr>
            <sz val="11"/>
            <rFont val="Calibri"/>
            <family val="2"/>
            <charset val="238"/>
          </rPr>
          <t>SZV_F:FeladatKategoria</t>
        </r>
      </text>
    </comment>
    <comment ref="D710" authorId="0" shapeId="0" xr:uid="{3BFE5CBB-F87C-4E9D-B53C-6BCC18F2C42B}">
      <text>
        <r>
          <rPr>
            <sz val="11"/>
            <rFont val="Calibri"/>
            <family val="2"/>
            <charset val="238"/>
          </rPr>
          <t>SZV_F:FeladatMegnevezes</t>
        </r>
      </text>
    </comment>
    <comment ref="E710" authorId="0" shapeId="0" xr:uid="{916E1D37-2C19-423E-93E8-ED8A1E76C7D6}">
      <text>
        <r>
          <rPr>
            <sz val="11"/>
            <rFont val="Calibri"/>
            <family val="2"/>
            <charset val="238"/>
          </rPr>
          <t>SZV_F:ElviEngedelySzam</t>
        </r>
      </text>
    </comment>
    <comment ref="F710" authorId="0" shapeId="0" xr:uid="{B82A7ED7-2DDC-43BE-A8B1-3E64C8FA4728}">
      <text>
        <r>
          <rPr>
            <sz val="11"/>
            <rFont val="Calibri"/>
            <family val="2"/>
            <charset val="238"/>
          </rPr>
          <t>SZV_F:VKR_Kod</t>
        </r>
      </text>
    </comment>
    <comment ref="G710" authorId="0" shapeId="0" xr:uid="{D206C7FC-A23A-4037-AE5B-73F5017FB519}">
      <text>
        <r>
          <rPr>
            <sz val="11"/>
            <rFont val="Calibri"/>
            <family val="2"/>
            <charset val="238"/>
          </rPr>
          <t>SZV_F:VKR_Nev</t>
        </r>
      </text>
    </comment>
    <comment ref="H710" authorId="0" shapeId="0" xr:uid="{1687972E-9524-4ED1-A101-90D830123C8B}">
      <text>
        <r>
          <rPr>
            <sz val="11"/>
            <rFont val="Calibri"/>
            <family val="2"/>
            <charset val="238"/>
          </rPr>
          <t>SZV_F:FeladatAzonosito</t>
        </r>
      </text>
    </comment>
    <comment ref="I710" authorId="0" shapeId="0" xr:uid="{A69E3EA6-52BE-4E55-9EBD-5FC842FD3009}">
      <text>
        <r>
          <rPr>
            <sz val="11"/>
            <rFont val="Calibri"/>
            <family val="2"/>
            <charset val="238"/>
          </rPr>
          <t>SZV_F:EllatasiTerulet</t>
        </r>
      </text>
    </comment>
    <comment ref="J710" authorId="0" shapeId="0" xr:uid="{C59AE589-7E2B-4604-9E19-9CDF4E0842E1}">
      <text>
        <r>
          <rPr>
            <sz val="11"/>
            <rFont val="Calibri"/>
            <family val="2"/>
            <charset val="238"/>
          </rPr>
          <t>SZV_F:EllatasertFelelos</t>
        </r>
      </text>
    </comment>
    <comment ref="K710" authorId="0" shapeId="0" xr:uid="{AF9E7299-4BBC-4D57-8A62-6F876D5B5603}">
      <text>
        <r>
          <rPr>
            <sz val="11"/>
            <rFont val="Calibri"/>
            <family val="2"/>
            <charset val="238"/>
          </rPr>
          <t>SZV_F:TervezettNettoKoltseg</t>
        </r>
      </text>
    </comment>
    <comment ref="L710" authorId="0" shapeId="0" xr:uid="{62688E2C-6073-4F27-89DF-0BF40132BA19}">
      <text>
        <r>
          <rPr>
            <sz val="11"/>
            <rFont val="Calibri"/>
            <family val="2"/>
            <charset val="238"/>
          </rPr>
          <t>SZV_F:IdotartamKezdes</t>
        </r>
      </text>
    </comment>
    <comment ref="M710" authorId="0" shapeId="0" xr:uid="{50A77594-1EDC-49E2-B055-D6DA3ECB377D}">
      <text>
        <r>
          <rPr>
            <sz val="11"/>
            <rFont val="Calibri"/>
            <family val="2"/>
            <charset val="238"/>
          </rPr>
          <t>SZV_F:IdotartamBefejezes</t>
        </r>
      </text>
    </comment>
    <comment ref="N710" authorId="0" shapeId="0" xr:uid="{03A583A2-8305-42AC-AFA2-61D5C5E34D7C}">
      <text>
        <r>
          <rPr>
            <sz val="11"/>
            <rFont val="Calibri"/>
            <family val="2"/>
            <charset val="238"/>
          </rPr>
          <t>SZV_F:NettoKoltsegUtem1</t>
        </r>
      </text>
    </comment>
    <comment ref="O710" authorId="0" shapeId="0" xr:uid="{FF9A5EF2-F98E-47D1-BD7C-F7EAE4D6184E}">
      <text>
        <r>
          <rPr>
            <sz val="11"/>
            <rFont val="Calibri"/>
            <family val="2"/>
            <charset val="238"/>
          </rPr>
          <t>SZV_F:NettoKoltsegUtem2</t>
        </r>
      </text>
    </comment>
    <comment ref="P710" authorId="0" shapeId="0" xr:uid="{233AF174-BDB7-44B0-9700-8B2AC980B986}">
      <text>
        <r>
          <rPr>
            <sz val="11"/>
            <rFont val="Calibri"/>
            <family val="2"/>
            <charset val="238"/>
          </rPr>
          <t>SZV_F:EM_Melleklet2_KTG</t>
        </r>
      </text>
    </comment>
    <comment ref="R710" authorId="0" shapeId="0" xr:uid="{3DCA3F16-8B4B-492F-A4BA-38F9FD5DAC38}">
      <text>
        <r>
          <rPr>
            <sz val="11"/>
            <rFont val="Calibri"/>
            <family val="2"/>
            <charset val="238"/>
          </rPr>
          <t>SZV_F:HDUtem1</t>
        </r>
      </text>
    </comment>
    <comment ref="S710" authorId="0" shapeId="0" xr:uid="{5B048FEC-0D0D-48F9-B885-EB5D210D7ECD}">
      <text>
        <r>
          <rPr>
            <sz val="11"/>
            <rFont val="Calibri"/>
            <family val="2"/>
            <charset val="238"/>
          </rPr>
          <t>SZV_F:ECSUtem1</t>
        </r>
      </text>
    </comment>
    <comment ref="T710" authorId="0" shapeId="0" xr:uid="{0355E854-2328-46D7-B2AD-7A8C006C7442}">
      <text>
        <r>
          <rPr>
            <sz val="11"/>
            <rFont val="Calibri"/>
            <family val="2"/>
            <charset val="238"/>
          </rPr>
          <t>SZV_F:KFHUtem1</t>
        </r>
      </text>
    </comment>
    <comment ref="U710" authorId="0" shapeId="0" xr:uid="{F97561B9-D037-4EB3-8CE6-ECFCBFE4D1BC}">
      <text>
        <r>
          <rPr>
            <sz val="11"/>
            <rFont val="Calibri"/>
            <family val="2"/>
            <charset val="238"/>
          </rPr>
          <t>SZV_F:Egyeb_SajatUtem1</t>
        </r>
      </text>
    </comment>
    <comment ref="V710" authorId="0" shapeId="0" xr:uid="{6284C7D3-BA6F-407E-A7A8-6860590BCB8A}">
      <text>
        <r>
          <rPr>
            <sz val="11"/>
            <rFont val="Calibri"/>
            <family val="2"/>
            <charset val="238"/>
          </rPr>
          <t>SZV_F:DijUtem1</t>
        </r>
      </text>
    </comment>
    <comment ref="W710" authorId="0" shapeId="0" xr:uid="{A425B442-46AC-4E27-9005-5F7D423212C2}">
      <text>
        <r>
          <rPr>
            <sz val="11"/>
            <rFont val="Calibri"/>
            <family val="2"/>
            <charset val="238"/>
          </rPr>
          <t>SZV_F:EM_Melleklet1_Utem1</t>
        </r>
      </text>
    </comment>
    <comment ref="X710" authorId="0" shapeId="0" xr:uid="{861EEC6C-99CB-4156-9196-FCCED6ABCF43}">
      <text>
        <r>
          <rPr>
            <sz val="11"/>
            <rFont val="Calibri"/>
            <family val="2"/>
            <charset val="238"/>
          </rPr>
          <t>SZV_F:EgyebAllamiUtem1</t>
        </r>
      </text>
    </comment>
    <comment ref="Y710" authorId="0" shapeId="0" xr:uid="{77EC9146-A22B-4151-808C-A3DF4CFA8AB5}">
      <text>
        <r>
          <rPr>
            <sz val="11"/>
            <rFont val="Calibri"/>
            <family val="2"/>
            <charset val="238"/>
          </rPr>
          <t>SZV_F:OnkormanyzatiUtem1</t>
        </r>
      </text>
    </comment>
    <comment ref="Z710" authorId="0" shapeId="0" xr:uid="{888F9100-4067-43D6-AA6D-B355282C2321}">
      <text>
        <r>
          <rPr>
            <sz val="11"/>
            <rFont val="Calibri"/>
            <family val="2"/>
            <charset val="238"/>
          </rPr>
          <t>SZV_F:EUUtem1</t>
        </r>
      </text>
    </comment>
    <comment ref="AA710" authorId="0" shapeId="0" xr:uid="{A54DE852-37D9-4A2A-8C19-6BA7BC6DDEFB}">
      <text>
        <r>
          <rPr>
            <sz val="11"/>
            <rFont val="Calibri"/>
            <family val="2"/>
            <charset val="238"/>
          </rPr>
          <t>SZV_F:EgyebUtem1</t>
        </r>
      </text>
    </comment>
    <comment ref="AB710" authorId="0" shapeId="0" xr:uid="{CE900DB8-98B9-41A1-8C7F-74C910CF6D21}">
      <text>
        <r>
          <rPr>
            <sz val="11"/>
            <rFont val="Calibri"/>
            <family val="2"/>
            <charset val="238"/>
          </rPr>
          <t>SZV_F:HitelKotvenyUtem1</t>
        </r>
      </text>
    </comment>
    <comment ref="AC710" authorId="0" shapeId="0" xr:uid="{D63FA0CD-7884-4344-BBF8-AF1AA560C41E}">
      <text>
        <r>
          <rPr>
            <sz val="11"/>
            <rFont val="Calibri"/>
            <family val="2"/>
            <charset val="238"/>
          </rPr>
          <t>SZV_F:OsszesenUtem1</t>
        </r>
      </text>
    </comment>
    <comment ref="AF710" authorId="0" shapeId="0" xr:uid="{1BEC6B46-0EC9-4A07-97A6-F40DF6E2FD7E}">
      <text>
        <r>
          <rPr>
            <sz val="11"/>
            <rFont val="Calibri"/>
            <family val="2"/>
            <charset val="238"/>
          </rPr>
          <t>SZV_F:HDUtem2</t>
        </r>
      </text>
    </comment>
    <comment ref="AG710" authorId="0" shapeId="0" xr:uid="{7EC15D2A-9629-4E76-A727-200CC832F83D}">
      <text>
        <r>
          <rPr>
            <sz val="11"/>
            <rFont val="Calibri"/>
            <family val="2"/>
            <charset val="238"/>
          </rPr>
          <t>SZV_F:ECSUtem2</t>
        </r>
      </text>
    </comment>
    <comment ref="AH710" authorId="0" shapeId="0" xr:uid="{F294C719-5328-4514-B291-4302E45931ED}">
      <text>
        <r>
          <rPr>
            <sz val="11"/>
            <rFont val="Calibri"/>
            <family val="2"/>
            <charset val="238"/>
          </rPr>
          <t>SZV_F:KFHUtem2</t>
        </r>
      </text>
    </comment>
    <comment ref="AI710" authorId="0" shapeId="0" xr:uid="{04F167E5-4B3D-418F-A14E-1E365810E6B9}">
      <text>
        <r>
          <rPr>
            <sz val="11"/>
            <rFont val="Calibri"/>
            <family val="2"/>
            <charset val="238"/>
          </rPr>
          <t>SZV_F:Egyeb_SajatUtem2</t>
        </r>
      </text>
    </comment>
    <comment ref="AJ710" authorId="0" shapeId="0" xr:uid="{A101A496-F420-4432-BF5F-23D6095F5896}">
      <text>
        <r>
          <rPr>
            <sz val="11"/>
            <rFont val="Calibri"/>
            <family val="2"/>
            <charset val="238"/>
          </rPr>
          <t>SZV_F:DijUtem2</t>
        </r>
      </text>
    </comment>
    <comment ref="AK710" authorId="0" shapeId="0" xr:uid="{75EC8AF7-0677-43BB-B6F8-CCB9F45EE08E}">
      <text>
        <r>
          <rPr>
            <sz val="11"/>
            <rFont val="Calibri"/>
            <family val="2"/>
            <charset val="238"/>
          </rPr>
          <t>SZV_F:EM_Melleklet1_Utem2</t>
        </r>
      </text>
    </comment>
    <comment ref="AL710" authorId="0" shapeId="0" xr:uid="{3B713379-C514-46CE-AF1B-1105651909B4}">
      <text>
        <r>
          <rPr>
            <sz val="11"/>
            <rFont val="Calibri"/>
            <family val="2"/>
            <charset val="238"/>
          </rPr>
          <t>SZV_F:EgyebAllamiUtem2</t>
        </r>
      </text>
    </comment>
    <comment ref="AM710" authorId="0" shapeId="0" xr:uid="{40D84905-7E99-4CA7-804F-237B4A1E3F57}">
      <text>
        <r>
          <rPr>
            <sz val="11"/>
            <rFont val="Calibri"/>
            <family val="2"/>
            <charset val="238"/>
          </rPr>
          <t>SZV_F:OnkormanyzatiUtem2</t>
        </r>
      </text>
    </comment>
    <comment ref="AN710" authorId="0" shapeId="0" xr:uid="{1F32FEC2-7420-4A72-95A4-F85245B19F6F}">
      <text>
        <r>
          <rPr>
            <sz val="11"/>
            <rFont val="Calibri"/>
            <family val="2"/>
            <charset val="238"/>
          </rPr>
          <t>SZV_F:EUUtem2</t>
        </r>
      </text>
    </comment>
    <comment ref="AO710" authorId="0" shapeId="0" xr:uid="{AF48C842-F39C-4D89-B29F-347290476DEC}">
      <text>
        <r>
          <rPr>
            <sz val="11"/>
            <rFont val="Calibri"/>
            <family val="2"/>
            <charset val="238"/>
          </rPr>
          <t>SZV_F:EgyebUtem2</t>
        </r>
      </text>
    </comment>
    <comment ref="AP710" authorId="0" shapeId="0" xr:uid="{8EA48486-2258-49EA-A645-0894EE45FA12}">
      <text>
        <r>
          <rPr>
            <sz val="11"/>
            <rFont val="Calibri"/>
            <family val="2"/>
            <charset val="238"/>
          </rPr>
          <t>SZV_F:HitelKotvenyUtem2</t>
        </r>
      </text>
    </comment>
    <comment ref="AQ710" authorId="0" shapeId="0" xr:uid="{C0C982F3-F1BB-40B2-88AD-89413188AD91}">
      <text>
        <r>
          <rPr>
            <sz val="11"/>
            <rFont val="Calibri"/>
            <family val="2"/>
            <charset val="238"/>
          </rPr>
          <t>SZV_F:OsszesenUtem2</t>
        </r>
      </text>
    </comment>
    <comment ref="AR710" authorId="0" shapeId="0" xr:uid="{77AB38AA-8ABA-4945-B70E-7511EDC351E9}">
      <text>
        <r>
          <rPr>
            <sz val="11"/>
            <rFont val="Calibri"/>
            <family val="2"/>
            <charset val="238"/>
          </rPr>
          <t>SZV_F:ForrashianyUtem2</t>
        </r>
      </text>
    </comment>
    <comment ref="AU710" authorId="0" shapeId="0" xr:uid="{B51A5069-8597-49D5-A15B-B6B431F95B0A}">
      <text>
        <r>
          <rPr>
            <sz val="11"/>
            <rFont val="Calibri"/>
            <family val="2"/>
            <charset val="238"/>
          </rPr>
          <t>SZV_F:Indokolas</t>
        </r>
      </text>
    </comment>
    <comment ref="AV710" authorId="0" shapeId="0" xr:uid="{61EE7F7E-202B-4DDA-8A3F-2CBFC1FAD611}">
      <text>
        <r>
          <rPr>
            <sz val="11"/>
            <rFont val="Calibri"/>
            <family val="2"/>
            <charset val="238"/>
          </rPr>
          <t>SZV_F:Megjegyzes</t>
        </r>
      </text>
    </comment>
    <comment ref="AW710" authorId="0" shapeId="0" xr:uid="{23B5A334-38E7-4433-805A-6F1CD4258917}">
      <text>
        <r>
          <rPr>
            <sz val="11"/>
            <rFont val="Calibri"/>
            <family val="2"/>
            <charset val="238"/>
          </rPr>
          <t>SZV_F:FeladatSorszam</t>
        </r>
      </text>
    </comment>
    <comment ref="AY710" authorId="0" shapeId="0" xr:uid="{CD7586BB-F257-443A-A86D-B0F0B2D1BA6D}">
      <text>
        <r>
          <rPr>
            <sz val="11"/>
            <rFont val="Calibri"/>
            <family val="2"/>
            <charset val="238"/>
          </rPr>
          <t>SZV_F:ISA</t>
        </r>
      </text>
    </comment>
    <comment ref="B711" authorId="0" shapeId="0" xr:uid="{25BE9201-8591-4A3B-A1CA-E2446BFB6E3F}">
      <text>
        <r>
          <rPr>
            <sz val="11"/>
            <rFont val="Calibri"/>
            <family val="2"/>
            <charset val="238"/>
          </rPr>
          <t>SZV_F:FontossagiSorrent</t>
        </r>
      </text>
    </comment>
    <comment ref="C711" authorId="0" shapeId="0" xr:uid="{CB852B6D-CFAA-4414-AEBE-B91C2B61ABC2}">
      <text>
        <r>
          <rPr>
            <sz val="11"/>
            <rFont val="Calibri"/>
            <family val="2"/>
            <charset val="238"/>
          </rPr>
          <t>SZV_F:FeladatKategoria</t>
        </r>
      </text>
    </comment>
    <comment ref="D711" authorId="0" shapeId="0" xr:uid="{8C3E513B-1B23-44AD-82AB-3922F3CF869E}">
      <text>
        <r>
          <rPr>
            <sz val="11"/>
            <rFont val="Calibri"/>
            <family val="2"/>
            <charset val="238"/>
          </rPr>
          <t>SZV_F:FeladatMegnevezes</t>
        </r>
      </text>
    </comment>
    <comment ref="E711" authorId="0" shapeId="0" xr:uid="{4F6D4889-BD09-4536-BD60-BC7DBB56BB3C}">
      <text>
        <r>
          <rPr>
            <sz val="11"/>
            <rFont val="Calibri"/>
            <family val="2"/>
            <charset val="238"/>
          </rPr>
          <t>SZV_F:ElviEngedelySzam</t>
        </r>
      </text>
    </comment>
    <comment ref="F711" authorId="0" shapeId="0" xr:uid="{8B8594C8-D851-4E52-B34E-AEC7710E134B}">
      <text>
        <r>
          <rPr>
            <sz val="11"/>
            <rFont val="Calibri"/>
            <family val="2"/>
            <charset val="238"/>
          </rPr>
          <t>SZV_F:VKR_Kod</t>
        </r>
      </text>
    </comment>
    <comment ref="G711" authorId="0" shapeId="0" xr:uid="{D9B2B9B4-B64C-4F4F-8A07-C714DBCD35D8}">
      <text>
        <r>
          <rPr>
            <sz val="11"/>
            <rFont val="Calibri"/>
            <family val="2"/>
            <charset val="238"/>
          </rPr>
          <t>SZV_F:VKR_Nev</t>
        </r>
      </text>
    </comment>
    <comment ref="H711" authorId="0" shapeId="0" xr:uid="{B6086530-9450-4FE2-BE0F-C926459B5DF5}">
      <text>
        <r>
          <rPr>
            <sz val="11"/>
            <rFont val="Calibri"/>
            <family val="2"/>
            <charset val="238"/>
          </rPr>
          <t>SZV_F:FeladatAzonosito</t>
        </r>
      </text>
    </comment>
    <comment ref="I711" authorId="0" shapeId="0" xr:uid="{3C87801D-D73C-40B7-B33E-0CD55A7FEB31}">
      <text>
        <r>
          <rPr>
            <sz val="11"/>
            <rFont val="Calibri"/>
            <family val="2"/>
            <charset val="238"/>
          </rPr>
          <t>SZV_F:EllatasiTerulet</t>
        </r>
      </text>
    </comment>
    <comment ref="J711" authorId="0" shapeId="0" xr:uid="{4D340418-923A-47E6-8F06-DDA9C583FC76}">
      <text>
        <r>
          <rPr>
            <sz val="11"/>
            <rFont val="Calibri"/>
            <family val="2"/>
            <charset val="238"/>
          </rPr>
          <t>SZV_F:EllatasertFelelos</t>
        </r>
      </text>
    </comment>
    <comment ref="K711" authorId="0" shapeId="0" xr:uid="{FD45F23E-DF4B-4A4F-A502-F7A8956CCA88}">
      <text>
        <r>
          <rPr>
            <sz val="11"/>
            <rFont val="Calibri"/>
            <family val="2"/>
            <charset val="238"/>
          </rPr>
          <t>SZV_F:TervezettNettoKoltseg</t>
        </r>
      </text>
    </comment>
    <comment ref="L711" authorId="0" shapeId="0" xr:uid="{436928B7-4768-4C7D-BE52-CA2B2D99485D}">
      <text>
        <r>
          <rPr>
            <sz val="11"/>
            <rFont val="Calibri"/>
            <family val="2"/>
            <charset val="238"/>
          </rPr>
          <t>SZV_F:IdotartamKezdes</t>
        </r>
      </text>
    </comment>
    <comment ref="M711" authorId="0" shapeId="0" xr:uid="{C622866F-5029-4553-A1FE-2803C59C60EA}">
      <text>
        <r>
          <rPr>
            <sz val="11"/>
            <rFont val="Calibri"/>
            <family val="2"/>
            <charset val="238"/>
          </rPr>
          <t>SZV_F:IdotartamBefejezes</t>
        </r>
      </text>
    </comment>
    <comment ref="N711" authorId="0" shapeId="0" xr:uid="{621E0DE9-765E-490A-81A4-565DF091B43E}">
      <text>
        <r>
          <rPr>
            <sz val="11"/>
            <rFont val="Calibri"/>
            <family val="2"/>
            <charset val="238"/>
          </rPr>
          <t>SZV_F:NettoKoltsegUtem1</t>
        </r>
      </text>
    </comment>
    <comment ref="O711" authorId="0" shapeId="0" xr:uid="{04211425-9731-4124-B9DC-4EFE7810F916}">
      <text>
        <r>
          <rPr>
            <sz val="11"/>
            <rFont val="Calibri"/>
            <family val="2"/>
            <charset val="238"/>
          </rPr>
          <t>SZV_F:NettoKoltsegUtem2</t>
        </r>
      </text>
    </comment>
    <comment ref="P711" authorId="0" shapeId="0" xr:uid="{EF1BFD9E-BDD6-41FB-B2BA-63B74930F9D5}">
      <text>
        <r>
          <rPr>
            <sz val="11"/>
            <rFont val="Calibri"/>
            <family val="2"/>
            <charset val="238"/>
          </rPr>
          <t>SZV_F:EM_Melleklet2_KTG</t>
        </r>
      </text>
    </comment>
    <comment ref="R711" authorId="0" shapeId="0" xr:uid="{E612ADD8-118D-4D09-BD63-2D76AC770CA3}">
      <text>
        <r>
          <rPr>
            <sz val="11"/>
            <rFont val="Calibri"/>
            <family val="2"/>
            <charset val="238"/>
          </rPr>
          <t>SZV_F:HDUtem1</t>
        </r>
      </text>
    </comment>
    <comment ref="S711" authorId="0" shapeId="0" xr:uid="{3B0728C4-15F7-49C5-A8CB-51EADAB4E695}">
      <text>
        <r>
          <rPr>
            <sz val="11"/>
            <rFont val="Calibri"/>
            <family val="2"/>
            <charset val="238"/>
          </rPr>
          <t>SZV_F:ECSUtem1</t>
        </r>
      </text>
    </comment>
    <comment ref="T711" authorId="0" shapeId="0" xr:uid="{D634012A-850C-49AC-8374-194745812A34}">
      <text>
        <r>
          <rPr>
            <sz val="11"/>
            <rFont val="Calibri"/>
            <family val="2"/>
            <charset val="238"/>
          </rPr>
          <t>SZV_F:KFHUtem1</t>
        </r>
      </text>
    </comment>
    <comment ref="U711" authorId="0" shapeId="0" xr:uid="{95480208-4824-4AB4-BD71-D94A68AD9D60}">
      <text>
        <r>
          <rPr>
            <sz val="11"/>
            <rFont val="Calibri"/>
            <family val="2"/>
            <charset val="238"/>
          </rPr>
          <t>SZV_F:Egyeb_SajatUtem1</t>
        </r>
      </text>
    </comment>
    <comment ref="V711" authorId="0" shapeId="0" xr:uid="{2B524B39-9812-4302-A03A-5A6DCF4BC605}">
      <text>
        <r>
          <rPr>
            <sz val="11"/>
            <rFont val="Calibri"/>
            <family val="2"/>
            <charset val="238"/>
          </rPr>
          <t>SZV_F:DijUtem1</t>
        </r>
      </text>
    </comment>
    <comment ref="W711" authorId="0" shapeId="0" xr:uid="{DA77343B-0E8A-4B9A-845E-A6E10220EB0B}">
      <text>
        <r>
          <rPr>
            <sz val="11"/>
            <rFont val="Calibri"/>
            <family val="2"/>
            <charset val="238"/>
          </rPr>
          <t>SZV_F:EM_Melleklet1_Utem1</t>
        </r>
      </text>
    </comment>
    <comment ref="X711" authorId="0" shapeId="0" xr:uid="{E98B4A9E-2970-4D38-86A8-375BEF03E0ED}">
      <text>
        <r>
          <rPr>
            <sz val="11"/>
            <rFont val="Calibri"/>
            <family val="2"/>
            <charset val="238"/>
          </rPr>
          <t>SZV_F:EgyebAllamiUtem1</t>
        </r>
      </text>
    </comment>
    <comment ref="Y711" authorId="0" shapeId="0" xr:uid="{5B3E8D3B-C926-416E-A461-A426323A8080}">
      <text>
        <r>
          <rPr>
            <sz val="11"/>
            <rFont val="Calibri"/>
            <family val="2"/>
            <charset val="238"/>
          </rPr>
          <t>SZV_F:OnkormanyzatiUtem1</t>
        </r>
      </text>
    </comment>
    <comment ref="Z711" authorId="0" shapeId="0" xr:uid="{40E2A312-5F61-42BC-AEDD-CD850B3272FB}">
      <text>
        <r>
          <rPr>
            <sz val="11"/>
            <rFont val="Calibri"/>
            <family val="2"/>
            <charset val="238"/>
          </rPr>
          <t>SZV_F:EUUtem1</t>
        </r>
      </text>
    </comment>
    <comment ref="AA711" authorId="0" shapeId="0" xr:uid="{FAB112A3-8BA2-4BFE-BD1F-A7526D9157D9}">
      <text>
        <r>
          <rPr>
            <sz val="11"/>
            <rFont val="Calibri"/>
            <family val="2"/>
            <charset val="238"/>
          </rPr>
          <t>SZV_F:EgyebUtem1</t>
        </r>
      </text>
    </comment>
    <comment ref="AB711" authorId="0" shapeId="0" xr:uid="{6D129358-23C0-4F71-B2C2-D6D763821607}">
      <text>
        <r>
          <rPr>
            <sz val="11"/>
            <rFont val="Calibri"/>
            <family val="2"/>
            <charset val="238"/>
          </rPr>
          <t>SZV_F:HitelKotvenyUtem1</t>
        </r>
      </text>
    </comment>
    <comment ref="AC711" authorId="0" shapeId="0" xr:uid="{192F1BEB-D10A-4931-9852-0AB813637174}">
      <text>
        <r>
          <rPr>
            <sz val="11"/>
            <rFont val="Calibri"/>
            <family val="2"/>
            <charset val="238"/>
          </rPr>
          <t>SZV_F:OsszesenUtem1</t>
        </r>
      </text>
    </comment>
    <comment ref="AF711" authorId="0" shapeId="0" xr:uid="{11A8A1AD-3269-4E41-A8D3-A531C01D764A}">
      <text>
        <r>
          <rPr>
            <sz val="11"/>
            <rFont val="Calibri"/>
            <family val="2"/>
            <charset val="238"/>
          </rPr>
          <t>SZV_F:HDUtem2</t>
        </r>
      </text>
    </comment>
    <comment ref="AG711" authorId="0" shapeId="0" xr:uid="{FB80556B-0218-4204-B56A-FE06C163915E}">
      <text>
        <r>
          <rPr>
            <sz val="11"/>
            <rFont val="Calibri"/>
            <family val="2"/>
            <charset val="238"/>
          </rPr>
          <t>SZV_F:ECSUtem2</t>
        </r>
      </text>
    </comment>
    <comment ref="AH711" authorId="0" shapeId="0" xr:uid="{D3A6DA34-5909-4323-87B3-1ABC7B4B6334}">
      <text>
        <r>
          <rPr>
            <sz val="11"/>
            <rFont val="Calibri"/>
            <family val="2"/>
            <charset val="238"/>
          </rPr>
          <t>SZV_F:KFHUtem2</t>
        </r>
      </text>
    </comment>
    <comment ref="AI711" authorId="0" shapeId="0" xr:uid="{D274F219-0B10-46FD-B256-C83E6AE0CE2A}">
      <text>
        <r>
          <rPr>
            <sz val="11"/>
            <rFont val="Calibri"/>
            <family val="2"/>
            <charset val="238"/>
          </rPr>
          <t>SZV_F:Egyeb_SajatUtem2</t>
        </r>
      </text>
    </comment>
    <comment ref="AJ711" authorId="0" shapeId="0" xr:uid="{7DBE6E5C-2B1B-400A-AB13-AC821BA16216}">
      <text>
        <r>
          <rPr>
            <sz val="11"/>
            <rFont val="Calibri"/>
            <family val="2"/>
            <charset val="238"/>
          </rPr>
          <t>SZV_F:DijUtem2</t>
        </r>
      </text>
    </comment>
    <comment ref="AK711" authorId="0" shapeId="0" xr:uid="{34B7748B-44DD-4CDA-A027-242B216857D4}">
      <text>
        <r>
          <rPr>
            <sz val="11"/>
            <rFont val="Calibri"/>
            <family val="2"/>
            <charset val="238"/>
          </rPr>
          <t>SZV_F:EM_Melleklet1_Utem2</t>
        </r>
      </text>
    </comment>
    <comment ref="AL711" authorId="0" shapeId="0" xr:uid="{F2B37E4D-FDEE-4535-96DD-6BFDBE8B8555}">
      <text>
        <r>
          <rPr>
            <sz val="11"/>
            <rFont val="Calibri"/>
            <family val="2"/>
            <charset val="238"/>
          </rPr>
          <t>SZV_F:EgyebAllamiUtem2</t>
        </r>
      </text>
    </comment>
    <comment ref="AM711" authorId="0" shapeId="0" xr:uid="{8E3458D4-4F43-4ED4-834D-97ACDD197041}">
      <text>
        <r>
          <rPr>
            <sz val="11"/>
            <rFont val="Calibri"/>
            <family val="2"/>
            <charset val="238"/>
          </rPr>
          <t>SZV_F:OnkormanyzatiUtem2</t>
        </r>
      </text>
    </comment>
    <comment ref="AN711" authorId="0" shapeId="0" xr:uid="{DE6C85A3-D340-4EDE-874F-B98BBBEFC61C}">
      <text>
        <r>
          <rPr>
            <sz val="11"/>
            <rFont val="Calibri"/>
            <family val="2"/>
            <charset val="238"/>
          </rPr>
          <t>SZV_F:EUUtem2</t>
        </r>
      </text>
    </comment>
    <comment ref="AO711" authorId="0" shapeId="0" xr:uid="{71987C5D-72A3-412E-A5AD-FD8A7ACB52F1}">
      <text>
        <r>
          <rPr>
            <sz val="11"/>
            <rFont val="Calibri"/>
            <family val="2"/>
            <charset val="238"/>
          </rPr>
          <t>SZV_F:EgyebUtem2</t>
        </r>
      </text>
    </comment>
    <comment ref="AP711" authorId="0" shapeId="0" xr:uid="{F1332260-7E83-421C-83EA-B08EC7F0E229}">
      <text>
        <r>
          <rPr>
            <sz val="11"/>
            <rFont val="Calibri"/>
            <family val="2"/>
            <charset val="238"/>
          </rPr>
          <t>SZV_F:HitelKotvenyUtem2</t>
        </r>
      </text>
    </comment>
    <comment ref="AQ711" authorId="0" shapeId="0" xr:uid="{2FC533EF-0199-4EE6-BAE7-84990B95D3A3}">
      <text>
        <r>
          <rPr>
            <sz val="11"/>
            <rFont val="Calibri"/>
            <family val="2"/>
            <charset val="238"/>
          </rPr>
          <t>SZV_F:OsszesenUtem2</t>
        </r>
      </text>
    </comment>
    <comment ref="AR711" authorId="0" shapeId="0" xr:uid="{48AB8433-1A17-42D2-BF31-E4794C29058E}">
      <text>
        <r>
          <rPr>
            <sz val="11"/>
            <rFont val="Calibri"/>
            <family val="2"/>
            <charset val="238"/>
          </rPr>
          <t>SZV_F:ForrashianyUtem2</t>
        </r>
      </text>
    </comment>
    <comment ref="AU711" authorId="0" shapeId="0" xr:uid="{94204485-1F2A-4F8C-BF7A-99E65A575BF5}">
      <text>
        <r>
          <rPr>
            <sz val="11"/>
            <rFont val="Calibri"/>
            <family val="2"/>
            <charset val="238"/>
          </rPr>
          <t>SZV_F:Indokolas</t>
        </r>
      </text>
    </comment>
    <comment ref="AV711" authorId="0" shapeId="0" xr:uid="{09084B72-D57A-45A0-807A-04C491DF0427}">
      <text>
        <r>
          <rPr>
            <sz val="11"/>
            <rFont val="Calibri"/>
            <family val="2"/>
            <charset val="238"/>
          </rPr>
          <t>SZV_F:Megjegyzes</t>
        </r>
      </text>
    </comment>
    <comment ref="AW711" authorId="0" shapeId="0" xr:uid="{2D23AC1A-41CF-40C5-A87D-CAD1F0096740}">
      <text>
        <r>
          <rPr>
            <sz val="11"/>
            <rFont val="Calibri"/>
            <family val="2"/>
            <charset val="238"/>
          </rPr>
          <t>SZV_F:FeladatSorszam</t>
        </r>
      </text>
    </comment>
    <comment ref="AY711" authorId="0" shapeId="0" xr:uid="{E3AC2E78-DB49-45C6-A1C6-8712EEF86FFD}">
      <text>
        <r>
          <rPr>
            <sz val="11"/>
            <rFont val="Calibri"/>
            <family val="2"/>
            <charset val="238"/>
          </rPr>
          <t>SZV_F:ISA</t>
        </r>
      </text>
    </comment>
    <comment ref="B712" authorId="0" shapeId="0" xr:uid="{7C52B6E2-E353-4E29-87E2-62566B4FBB7F}">
      <text>
        <r>
          <rPr>
            <sz val="11"/>
            <rFont val="Calibri"/>
            <family val="2"/>
            <charset val="238"/>
          </rPr>
          <t>SZV_F:FontossagiSorrent</t>
        </r>
      </text>
    </comment>
    <comment ref="C712" authorId="0" shapeId="0" xr:uid="{FE0011A9-E084-442E-B5F5-04FAD8D8153A}">
      <text>
        <r>
          <rPr>
            <sz val="11"/>
            <rFont val="Calibri"/>
            <family val="2"/>
            <charset val="238"/>
          </rPr>
          <t>SZV_F:FeladatKategoria</t>
        </r>
      </text>
    </comment>
    <comment ref="D712" authorId="0" shapeId="0" xr:uid="{FE28F500-D561-4BD0-B7C7-084EA8483F94}">
      <text>
        <r>
          <rPr>
            <sz val="11"/>
            <rFont val="Calibri"/>
            <family val="2"/>
            <charset val="238"/>
          </rPr>
          <t>SZV_F:FeladatMegnevezes</t>
        </r>
      </text>
    </comment>
    <comment ref="E712" authorId="0" shapeId="0" xr:uid="{8635A155-5C31-4FD2-A069-C8FB238D42A6}">
      <text>
        <r>
          <rPr>
            <sz val="11"/>
            <rFont val="Calibri"/>
            <family val="2"/>
            <charset val="238"/>
          </rPr>
          <t>SZV_F:ElviEngedelySzam</t>
        </r>
      </text>
    </comment>
    <comment ref="F712" authorId="0" shapeId="0" xr:uid="{B3869A04-D58F-43EE-8BA5-6A98B512C73A}">
      <text>
        <r>
          <rPr>
            <sz val="11"/>
            <rFont val="Calibri"/>
            <family val="2"/>
            <charset val="238"/>
          </rPr>
          <t>SZV_F:VKR_Kod</t>
        </r>
      </text>
    </comment>
    <comment ref="G712" authorId="0" shapeId="0" xr:uid="{E4CB57E5-8A69-418C-B446-04026B413822}">
      <text>
        <r>
          <rPr>
            <sz val="11"/>
            <rFont val="Calibri"/>
            <family val="2"/>
            <charset val="238"/>
          </rPr>
          <t>SZV_F:VKR_Nev</t>
        </r>
      </text>
    </comment>
    <comment ref="H712" authorId="0" shapeId="0" xr:uid="{68CCC1DD-00FD-42BF-8E6B-0246B73A4E9E}">
      <text>
        <r>
          <rPr>
            <sz val="11"/>
            <rFont val="Calibri"/>
            <family val="2"/>
            <charset val="238"/>
          </rPr>
          <t>SZV_F:FeladatAzonosito</t>
        </r>
      </text>
    </comment>
    <comment ref="I712" authorId="0" shapeId="0" xr:uid="{1F9B5911-0828-4865-A24C-8E7FFEF590A0}">
      <text>
        <r>
          <rPr>
            <sz val="11"/>
            <rFont val="Calibri"/>
            <family val="2"/>
            <charset val="238"/>
          </rPr>
          <t>SZV_F:EllatasiTerulet</t>
        </r>
      </text>
    </comment>
    <comment ref="J712" authorId="0" shapeId="0" xr:uid="{4AD5B54D-4E2C-4EF8-BE6F-4F1B8179B868}">
      <text>
        <r>
          <rPr>
            <sz val="11"/>
            <rFont val="Calibri"/>
            <family val="2"/>
            <charset val="238"/>
          </rPr>
          <t>SZV_F:EllatasertFelelos</t>
        </r>
      </text>
    </comment>
    <comment ref="K712" authorId="0" shapeId="0" xr:uid="{B648EDA6-DEA6-4E20-A19A-FFABA3202185}">
      <text>
        <r>
          <rPr>
            <sz val="11"/>
            <rFont val="Calibri"/>
            <family val="2"/>
            <charset val="238"/>
          </rPr>
          <t>SZV_F:TervezettNettoKoltseg</t>
        </r>
      </text>
    </comment>
    <comment ref="L712" authorId="0" shapeId="0" xr:uid="{EB7929DF-4922-499B-AC61-876DD3F97C17}">
      <text>
        <r>
          <rPr>
            <sz val="11"/>
            <rFont val="Calibri"/>
            <family val="2"/>
            <charset val="238"/>
          </rPr>
          <t>SZV_F:IdotartamKezdes</t>
        </r>
      </text>
    </comment>
    <comment ref="M712" authorId="0" shapeId="0" xr:uid="{E13F4EA8-040D-4D34-B23D-17A1209E72B5}">
      <text>
        <r>
          <rPr>
            <sz val="11"/>
            <rFont val="Calibri"/>
            <family val="2"/>
            <charset val="238"/>
          </rPr>
          <t>SZV_F:IdotartamBefejezes</t>
        </r>
      </text>
    </comment>
    <comment ref="N712" authorId="0" shapeId="0" xr:uid="{20811DEF-F82A-4EF2-B717-D4C0D853C547}">
      <text>
        <r>
          <rPr>
            <sz val="11"/>
            <rFont val="Calibri"/>
            <family val="2"/>
            <charset val="238"/>
          </rPr>
          <t>SZV_F:NettoKoltsegUtem1</t>
        </r>
      </text>
    </comment>
    <comment ref="O712" authorId="0" shapeId="0" xr:uid="{277D34C0-0742-4F85-AA64-5CCBF5A3FCEC}">
      <text>
        <r>
          <rPr>
            <sz val="11"/>
            <rFont val="Calibri"/>
            <family val="2"/>
            <charset val="238"/>
          </rPr>
          <t>SZV_F:NettoKoltsegUtem2</t>
        </r>
      </text>
    </comment>
    <comment ref="P712" authorId="0" shapeId="0" xr:uid="{16C69A85-DBBF-4E94-9CD6-3BAD01FEA8D7}">
      <text>
        <r>
          <rPr>
            <sz val="11"/>
            <rFont val="Calibri"/>
            <family val="2"/>
            <charset val="238"/>
          </rPr>
          <t>SZV_F:EM_Melleklet2_KTG</t>
        </r>
      </text>
    </comment>
    <comment ref="R712" authorId="0" shapeId="0" xr:uid="{429BB406-0F62-434B-8FC7-5F62246CE4B7}">
      <text>
        <r>
          <rPr>
            <sz val="11"/>
            <rFont val="Calibri"/>
            <family val="2"/>
            <charset val="238"/>
          </rPr>
          <t>SZV_F:HDUtem1</t>
        </r>
      </text>
    </comment>
    <comment ref="S712" authorId="0" shapeId="0" xr:uid="{08F2F7BA-7DE4-4365-B9B6-36ED04F85E19}">
      <text>
        <r>
          <rPr>
            <sz val="11"/>
            <rFont val="Calibri"/>
            <family val="2"/>
            <charset val="238"/>
          </rPr>
          <t>SZV_F:ECSUtem1</t>
        </r>
      </text>
    </comment>
    <comment ref="T712" authorId="0" shapeId="0" xr:uid="{3EC41901-33B0-4051-BEF5-4636D54C2467}">
      <text>
        <r>
          <rPr>
            <sz val="11"/>
            <rFont val="Calibri"/>
            <family val="2"/>
            <charset val="238"/>
          </rPr>
          <t>SZV_F:KFHUtem1</t>
        </r>
      </text>
    </comment>
    <comment ref="U712" authorId="0" shapeId="0" xr:uid="{02098B8B-6A11-4A2E-B677-BFAE90C1314F}">
      <text>
        <r>
          <rPr>
            <sz val="11"/>
            <rFont val="Calibri"/>
            <family val="2"/>
            <charset val="238"/>
          </rPr>
          <t>SZV_F:Egyeb_SajatUtem1</t>
        </r>
      </text>
    </comment>
    <comment ref="V712" authorId="0" shapeId="0" xr:uid="{501A1A64-115B-4A23-8EFF-CCDFA03B39FD}">
      <text>
        <r>
          <rPr>
            <sz val="11"/>
            <rFont val="Calibri"/>
            <family val="2"/>
            <charset val="238"/>
          </rPr>
          <t>SZV_F:DijUtem1</t>
        </r>
      </text>
    </comment>
    <comment ref="W712" authorId="0" shapeId="0" xr:uid="{1452C967-D11F-468E-8FFE-D12304E4E711}">
      <text>
        <r>
          <rPr>
            <sz val="11"/>
            <rFont val="Calibri"/>
            <family val="2"/>
            <charset val="238"/>
          </rPr>
          <t>SZV_F:EM_Melleklet1_Utem1</t>
        </r>
      </text>
    </comment>
    <comment ref="X712" authorId="0" shapeId="0" xr:uid="{82DBD2E7-6A55-4372-BFB2-52E7E9834562}">
      <text>
        <r>
          <rPr>
            <sz val="11"/>
            <rFont val="Calibri"/>
            <family val="2"/>
            <charset val="238"/>
          </rPr>
          <t>SZV_F:EgyebAllamiUtem1</t>
        </r>
      </text>
    </comment>
    <comment ref="Y712" authorId="0" shapeId="0" xr:uid="{07B89A3F-B286-41B4-9567-8F7EFA982910}">
      <text>
        <r>
          <rPr>
            <sz val="11"/>
            <rFont val="Calibri"/>
            <family val="2"/>
            <charset val="238"/>
          </rPr>
          <t>SZV_F:OnkormanyzatiUtem1</t>
        </r>
      </text>
    </comment>
    <comment ref="Z712" authorId="0" shapeId="0" xr:uid="{2133143C-3696-4771-A5F2-09827E845525}">
      <text>
        <r>
          <rPr>
            <sz val="11"/>
            <rFont val="Calibri"/>
            <family val="2"/>
            <charset val="238"/>
          </rPr>
          <t>SZV_F:EUUtem1</t>
        </r>
      </text>
    </comment>
    <comment ref="AA712" authorId="0" shapeId="0" xr:uid="{3502D4E2-117F-4CA0-96A1-63BBCA1E5E11}">
      <text>
        <r>
          <rPr>
            <sz val="11"/>
            <rFont val="Calibri"/>
            <family val="2"/>
            <charset val="238"/>
          </rPr>
          <t>SZV_F:EgyebUtem1</t>
        </r>
      </text>
    </comment>
    <comment ref="AB712" authorId="0" shapeId="0" xr:uid="{8C903DFB-A699-468C-AEB1-011B7BE86BDE}">
      <text>
        <r>
          <rPr>
            <sz val="11"/>
            <rFont val="Calibri"/>
            <family val="2"/>
            <charset val="238"/>
          </rPr>
          <t>SZV_F:HitelKotvenyUtem1</t>
        </r>
      </text>
    </comment>
    <comment ref="AC712" authorId="0" shapeId="0" xr:uid="{2BE9B8AE-327A-470A-BD40-6D6D5AA7C451}">
      <text>
        <r>
          <rPr>
            <sz val="11"/>
            <rFont val="Calibri"/>
            <family val="2"/>
            <charset val="238"/>
          </rPr>
          <t>SZV_F:OsszesenUtem1</t>
        </r>
      </text>
    </comment>
    <comment ref="AF712" authorId="0" shapeId="0" xr:uid="{1E295FD3-EA71-4D43-BF9C-E166F2454645}">
      <text>
        <r>
          <rPr>
            <sz val="11"/>
            <rFont val="Calibri"/>
            <family val="2"/>
            <charset val="238"/>
          </rPr>
          <t>SZV_F:HDUtem2</t>
        </r>
      </text>
    </comment>
    <comment ref="AG712" authorId="0" shapeId="0" xr:uid="{7051A8BC-1ABC-4AEA-B267-A30C5A1310F9}">
      <text>
        <r>
          <rPr>
            <sz val="11"/>
            <rFont val="Calibri"/>
            <family val="2"/>
            <charset val="238"/>
          </rPr>
          <t>SZV_F:ECSUtem2</t>
        </r>
      </text>
    </comment>
    <comment ref="AH712" authorId="0" shapeId="0" xr:uid="{AFF05BBE-36C2-448E-8741-8723FE7E9464}">
      <text>
        <r>
          <rPr>
            <sz val="11"/>
            <rFont val="Calibri"/>
            <family val="2"/>
            <charset val="238"/>
          </rPr>
          <t>SZV_F:KFHUtem2</t>
        </r>
      </text>
    </comment>
    <comment ref="AI712" authorId="0" shapeId="0" xr:uid="{9BD5AA04-E9B6-4359-8DAE-F72800BD1A4A}">
      <text>
        <r>
          <rPr>
            <sz val="11"/>
            <rFont val="Calibri"/>
            <family val="2"/>
            <charset val="238"/>
          </rPr>
          <t>SZV_F:Egyeb_SajatUtem2</t>
        </r>
      </text>
    </comment>
    <comment ref="AJ712" authorId="0" shapeId="0" xr:uid="{A90690D8-B183-4530-807D-1BD0226A1A3D}">
      <text>
        <r>
          <rPr>
            <sz val="11"/>
            <rFont val="Calibri"/>
            <family val="2"/>
            <charset val="238"/>
          </rPr>
          <t>SZV_F:DijUtem2</t>
        </r>
      </text>
    </comment>
    <comment ref="AK712" authorId="0" shapeId="0" xr:uid="{B81837E3-0AB7-4ABA-9411-41037FD5F3E0}">
      <text>
        <r>
          <rPr>
            <sz val="11"/>
            <rFont val="Calibri"/>
            <family val="2"/>
            <charset val="238"/>
          </rPr>
          <t>SZV_F:EM_Melleklet1_Utem2</t>
        </r>
      </text>
    </comment>
    <comment ref="AL712" authorId="0" shapeId="0" xr:uid="{030D2342-C59F-4561-A899-B32AD72C2406}">
      <text>
        <r>
          <rPr>
            <sz val="11"/>
            <rFont val="Calibri"/>
            <family val="2"/>
            <charset val="238"/>
          </rPr>
          <t>SZV_F:EgyebAllamiUtem2</t>
        </r>
      </text>
    </comment>
    <comment ref="AM712" authorId="0" shapeId="0" xr:uid="{A0DFB732-A92F-4E09-A3D6-750E37264C7D}">
      <text>
        <r>
          <rPr>
            <sz val="11"/>
            <rFont val="Calibri"/>
            <family val="2"/>
            <charset val="238"/>
          </rPr>
          <t>SZV_F:OnkormanyzatiUtem2</t>
        </r>
      </text>
    </comment>
    <comment ref="AN712" authorId="0" shapeId="0" xr:uid="{D4A3E6B9-E7D5-485F-BD2F-3C372769FC42}">
      <text>
        <r>
          <rPr>
            <sz val="11"/>
            <rFont val="Calibri"/>
            <family val="2"/>
            <charset val="238"/>
          </rPr>
          <t>SZV_F:EUUtem2</t>
        </r>
      </text>
    </comment>
    <comment ref="AO712" authorId="0" shapeId="0" xr:uid="{1A6DA315-8516-4672-85CB-B3451FECDF9A}">
      <text>
        <r>
          <rPr>
            <sz val="11"/>
            <rFont val="Calibri"/>
            <family val="2"/>
            <charset val="238"/>
          </rPr>
          <t>SZV_F:EgyebUtem2</t>
        </r>
      </text>
    </comment>
    <comment ref="AP712" authorId="0" shapeId="0" xr:uid="{6472C9CF-CA9E-437C-A463-A4EF4C03FB3E}">
      <text>
        <r>
          <rPr>
            <sz val="11"/>
            <rFont val="Calibri"/>
            <family val="2"/>
            <charset val="238"/>
          </rPr>
          <t>SZV_F:HitelKotvenyUtem2</t>
        </r>
      </text>
    </comment>
    <comment ref="AQ712" authorId="0" shapeId="0" xr:uid="{56E7F4BF-155A-4B34-AB3B-7062FD22944C}">
      <text>
        <r>
          <rPr>
            <sz val="11"/>
            <rFont val="Calibri"/>
            <family val="2"/>
            <charset val="238"/>
          </rPr>
          <t>SZV_F:OsszesenUtem2</t>
        </r>
      </text>
    </comment>
    <comment ref="AR712" authorId="0" shapeId="0" xr:uid="{E7017839-8EA4-4E0A-8A5C-30C354A4ABA3}">
      <text>
        <r>
          <rPr>
            <sz val="11"/>
            <rFont val="Calibri"/>
            <family val="2"/>
            <charset val="238"/>
          </rPr>
          <t>SZV_F:ForrashianyUtem2</t>
        </r>
      </text>
    </comment>
    <comment ref="AU712" authorId="0" shapeId="0" xr:uid="{3BE1E5EF-EDCF-40B9-9D40-51A89D693EF3}">
      <text>
        <r>
          <rPr>
            <sz val="11"/>
            <rFont val="Calibri"/>
            <family val="2"/>
            <charset val="238"/>
          </rPr>
          <t>SZV_F:Indokolas</t>
        </r>
      </text>
    </comment>
    <comment ref="AV712" authorId="0" shapeId="0" xr:uid="{DA8F4EA6-94BE-4124-A2C1-66E2C8E3A40F}">
      <text>
        <r>
          <rPr>
            <sz val="11"/>
            <rFont val="Calibri"/>
            <family val="2"/>
            <charset val="238"/>
          </rPr>
          <t>SZV_F:Megjegyzes</t>
        </r>
      </text>
    </comment>
    <comment ref="AW712" authorId="0" shapeId="0" xr:uid="{CF7CD2DF-C63C-437A-92EA-937804CDA29A}">
      <text>
        <r>
          <rPr>
            <sz val="11"/>
            <rFont val="Calibri"/>
            <family val="2"/>
            <charset val="238"/>
          </rPr>
          <t>SZV_F:FeladatSorszam</t>
        </r>
      </text>
    </comment>
    <comment ref="AY712" authorId="0" shapeId="0" xr:uid="{80AC5239-EED4-45E8-8316-9BDD0F54BF84}">
      <text>
        <r>
          <rPr>
            <sz val="11"/>
            <rFont val="Calibri"/>
            <family val="2"/>
            <charset val="238"/>
          </rPr>
          <t>SZV_F:ISA</t>
        </r>
      </text>
    </comment>
    <comment ref="B713" authorId="0" shapeId="0" xr:uid="{9DE7BFF4-33D7-4247-B139-C1BF70B8C9EC}">
      <text>
        <r>
          <rPr>
            <sz val="11"/>
            <rFont val="Calibri"/>
            <family val="2"/>
            <charset val="238"/>
          </rPr>
          <t>SZV_F:FontossagiSorrent</t>
        </r>
      </text>
    </comment>
    <comment ref="C713" authorId="0" shapeId="0" xr:uid="{83430A2F-E544-4940-BD11-33AFAF8A6999}">
      <text>
        <r>
          <rPr>
            <sz val="11"/>
            <rFont val="Calibri"/>
            <family val="2"/>
            <charset val="238"/>
          </rPr>
          <t>SZV_F:FeladatKategoria</t>
        </r>
      </text>
    </comment>
    <comment ref="D713" authorId="0" shapeId="0" xr:uid="{F4D669C2-A129-41AA-889C-E17B32ABA414}">
      <text>
        <r>
          <rPr>
            <sz val="11"/>
            <rFont val="Calibri"/>
            <family val="2"/>
            <charset val="238"/>
          </rPr>
          <t>SZV_F:FeladatMegnevezes</t>
        </r>
      </text>
    </comment>
    <comment ref="E713" authorId="0" shapeId="0" xr:uid="{3B384D1E-A65C-4891-AD9A-AA610A824D1D}">
      <text>
        <r>
          <rPr>
            <sz val="11"/>
            <rFont val="Calibri"/>
            <family val="2"/>
            <charset val="238"/>
          </rPr>
          <t>SZV_F:ElviEngedelySzam</t>
        </r>
      </text>
    </comment>
    <comment ref="F713" authorId="0" shapeId="0" xr:uid="{619C3190-BA10-409D-B5D6-CCAD4C37A22A}">
      <text>
        <r>
          <rPr>
            <sz val="11"/>
            <rFont val="Calibri"/>
            <family val="2"/>
            <charset val="238"/>
          </rPr>
          <t>SZV_F:VKR_Kod</t>
        </r>
      </text>
    </comment>
    <comment ref="G713" authorId="0" shapeId="0" xr:uid="{B9E5D44D-4925-46BD-868C-B14404F6CC2D}">
      <text>
        <r>
          <rPr>
            <sz val="11"/>
            <rFont val="Calibri"/>
            <family val="2"/>
            <charset val="238"/>
          </rPr>
          <t>SZV_F:VKR_Nev</t>
        </r>
      </text>
    </comment>
    <comment ref="H713" authorId="0" shapeId="0" xr:uid="{DDC8BEBB-C79F-4618-B487-EC18C02B1CD5}">
      <text>
        <r>
          <rPr>
            <sz val="11"/>
            <rFont val="Calibri"/>
            <family val="2"/>
            <charset val="238"/>
          </rPr>
          <t>SZV_F:FeladatAzonosito</t>
        </r>
      </text>
    </comment>
    <comment ref="I713" authorId="0" shapeId="0" xr:uid="{C35DF73B-5250-43EE-9FC0-354151C0E1B8}">
      <text>
        <r>
          <rPr>
            <sz val="11"/>
            <rFont val="Calibri"/>
            <family val="2"/>
            <charset val="238"/>
          </rPr>
          <t>SZV_F:EllatasiTerulet</t>
        </r>
      </text>
    </comment>
    <comment ref="J713" authorId="0" shapeId="0" xr:uid="{D18CFB02-B7E5-47CE-A004-2FAFDA42A79C}">
      <text>
        <r>
          <rPr>
            <sz val="11"/>
            <rFont val="Calibri"/>
            <family val="2"/>
            <charset val="238"/>
          </rPr>
          <t>SZV_F:EllatasertFelelos</t>
        </r>
      </text>
    </comment>
    <comment ref="K713" authorId="0" shapeId="0" xr:uid="{28854884-629A-4C55-9979-8CBA84B63C3F}">
      <text>
        <r>
          <rPr>
            <sz val="11"/>
            <rFont val="Calibri"/>
            <family val="2"/>
            <charset val="238"/>
          </rPr>
          <t>SZV_F:TervezettNettoKoltseg</t>
        </r>
      </text>
    </comment>
    <comment ref="L713" authorId="0" shapeId="0" xr:uid="{ABB7B682-9407-4DD1-9202-A910879BE02E}">
      <text>
        <r>
          <rPr>
            <sz val="11"/>
            <rFont val="Calibri"/>
            <family val="2"/>
            <charset val="238"/>
          </rPr>
          <t>SZV_F:IdotartamKezdes</t>
        </r>
      </text>
    </comment>
    <comment ref="M713" authorId="0" shapeId="0" xr:uid="{BA0EBB2F-7A2E-4D4A-9B1D-8F4C6CB2EC5E}">
      <text>
        <r>
          <rPr>
            <sz val="11"/>
            <rFont val="Calibri"/>
            <family val="2"/>
            <charset val="238"/>
          </rPr>
          <t>SZV_F:IdotartamBefejezes</t>
        </r>
      </text>
    </comment>
    <comment ref="N713" authorId="0" shapeId="0" xr:uid="{6740817F-EF1A-463F-B40F-7FD12F9DB604}">
      <text>
        <r>
          <rPr>
            <sz val="11"/>
            <rFont val="Calibri"/>
            <family val="2"/>
            <charset val="238"/>
          </rPr>
          <t>SZV_F:NettoKoltsegUtem1</t>
        </r>
      </text>
    </comment>
    <comment ref="O713" authorId="0" shapeId="0" xr:uid="{5F7487C0-3D73-4FD2-A152-9F5E776E3EF3}">
      <text>
        <r>
          <rPr>
            <sz val="11"/>
            <rFont val="Calibri"/>
            <family val="2"/>
            <charset val="238"/>
          </rPr>
          <t>SZV_F:NettoKoltsegUtem2</t>
        </r>
      </text>
    </comment>
    <comment ref="P713" authorId="0" shapeId="0" xr:uid="{455A73A6-C5B0-40CA-8E9A-807CA0092D51}">
      <text>
        <r>
          <rPr>
            <sz val="11"/>
            <rFont val="Calibri"/>
            <family val="2"/>
            <charset val="238"/>
          </rPr>
          <t>SZV_F:EM_Melleklet2_KTG</t>
        </r>
      </text>
    </comment>
    <comment ref="R713" authorId="0" shapeId="0" xr:uid="{DDF43D34-0C12-4644-ACAA-8827FE183EF4}">
      <text>
        <r>
          <rPr>
            <sz val="11"/>
            <rFont val="Calibri"/>
            <family val="2"/>
            <charset val="238"/>
          </rPr>
          <t>SZV_F:HDUtem1</t>
        </r>
      </text>
    </comment>
    <comment ref="S713" authorId="0" shapeId="0" xr:uid="{E11836B5-89DC-4BD3-AA7D-F7E8371234BE}">
      <text>
        <r>
          <rPr>
            <sz val="11"/>
            <rFont val="Calibri"/>
            <family val="2"/>
            <charset val="238"/>
          </rPr>
          <t>SZV_F:ECSUtem1</t>
        </r>
      </text>
    </comment>
    <comment ref="T713" authorId="0" shapeId="0" xr:uid="{7364EB94-A3AC-4E8D-B4C9-2B6E920FC182}">
      <text>
        <r>
          <rPr>
            <sz val="11"/>
            <rFont val="Calibri"/>
            <family val="2"/>
            <charset val="238"/>
          </rPr>
          <t>SZV_F:KFHUtem1</t>
        </r>
      </text>
    </comment>
    <comment ref="U713" authorId="0" shapeId="0" xr:uid="{80E6FECC-F9DB-472C-B77C-50E019402D8F}">
      <text>
        <r>
          <rPr>
            <sz val="11"/>
            <rFont val="Calibri"/>
            <family val="2"/>
            <charset val="238"/>
          </rPr>
          <t>SZV_F:Egyeb_SajatUtem1</t>
        </r>
      </text>
    </comment>
    <comment ref="V713" authorId="0" shapeId="0" xr:uid="{6BAE5B42-B8C9-4EBC-BCBA-11C42618649F}">
      <text>
        <r>
          <rPr>
            <sz val="11"/>
            <rFont val="Calibri"/>
            <family val="2"/>
            <charset val="238"/>
          </rPr>
          <t>SZV_F:DijUtem1</t>
        </r>
      </text>
    </comment>
    <comment ref="W713" authorId="0" shapeId="0" xr:uid="{91910968-A8EF-44CE-9B2A-656FD6A75298}">
      <text>
        <r>
          <rPr>
            <sz val="11"/>
            <rFont val="Calibri"/>
            <family val="2"/>
            <charset val="238"/>
          </rPr>
          <t>SZV_F:EM_Melleklet1_Utem1</t>
        </r>
      </text>
    </comment>
    <comment ref="X713" authorId="0" shapeId="0" xr:uid="{FDAFC776-8FDC-4EB2-941A-6C3D4D91CA9D}">
      <text>
        <r>
          <rPr>
            <sz val="11"/>
            <rFont val="Calibri"/>
            <family val="2"/>
            <charset val="238"/>
          </rPr>
          <t>SZV_F:EgyebAllamiUtem1</t>
        </r>
      </text>
    </comment>
    <comment ref="Y713" authorId="0" shapeId="0" xr:uid="{FABF255C-463D-4AE0-A013-66C9B0B832A3}">
      <text>
        <r>
          <rPr>
            <sz val="11"/>
            <rFont val="Calibri"/>
            <family val="2"/>
            <charset val="238"/>
          </rPr>
          <t>SZV_F:OnkormanyzatiUtem1</t>
        </r>
      </text>
    </comment>
    <comment ref="Z713" authorId="0" shapeId="0" xr:uid="{74753C11-EE99-477F-8CFA-A5DABA229F7E}">
      <text>
        <r>
          <rPr>
            <sz val="11"/>
            <rFont val="Calibri"/>
            <family val="2"/>
            <charset val="238"/>
          </rPr>
          <t>SZV_F:EUUtem1</t>
        </r>
      </text>
    </comment>
    <comment ref="AA713" authorId="0" shapeId="0" xr:uid="{7F316A38-6496-445E-815B-6385736B7DAB}">
      <text>
        <r>
          <rPr>
            <sz val="11"/>
            <rFont val="Calibri"/>
            <family val="2"/>
            <charset val="238"/>
          </rPr>
          <t>SZV_F:EgyebUtem1</t>
        </r>
      </text>
    </comment>
    <comment ref="AB713" authorId="0" shapeId="0" xr:uid="{09A5338C-1DB6-4F77-9B42-222EB755E07F}">
      <text>
        <r>
          <rPr>
            <sz val="11"/>
            <rFont val="Calibri"/>
            <family val="2"/>
            <charset val="238"/>
          </rPr>
          <t>SZV_F:HitelKotvenyUtem1</t>
        </r>
      </text>
    </comment>
    <comment ref="AC713" authorId="0" shapeId="0" xr:uid="{BD1B70FB-4E16-40BC-B5F2-9BAE968D611E}">
      <text>
        <r>
          <rPr>
            <sz val="11"/>
            <rFont val="Calibri"/>
            <family val="2"/>
            <charset val="238"/>
          </rPr>
          <t>SZV_F:OsszesenUtem1</t>
        </r>
      </text>
    </comment>
    <comment ref="AF713" authorId="0" shapeId="0" xr:uid="{2BB2F80E-6B79-4AA3-AF0D-B00315330008}">
      <text>
        <r>
          <rPr>
            <sz val="11"/>
            <rFont val="Calibri"/>
            <family val="2"/>
            <charset val="238"/>
          </rPr>
          <t>SZV_F:HDUtem2</t>
        </r>
      </text>
    </comment>
    <comment ref="AG713" authorId="0" shapeId="0" xr:uid="{6BF15E48-4945-42E5-ACCD-22080CA1369F}">
      <text>
        <r>
          <rPr>
            <sz val="11"/>
            <rFont val="Calibri"/>
            <family val="2"/>
            <charset val="238"/>
          </rPr>
          <t>SZV_F:ECSUtem2</t>
        </r>
      </text>
    </comment>
    <comment ref="AH713" authorId="0" shapeId="0" xr:uid="{AA303CFB-BE81-4779-81A2-85C02AE220D8}">
      <text>
        <r>
          <rPr>
            <sz val="11"/>
            <rFont val="Calibri"/>
            <family val="2"/>
            <charset val="238"/>
          </rPr>
          <t>SZV_F:KFHUtem2</t>
        </r>
      </text>
    </comment>
    <comment ref="AI713" authorId="0" shapeId="0" xr:uid="{90A57C35-10C9-4514-A0FB-7F45E1D33C5A}">
      <text>
        <r>
          <rPr>
            <sz val="11"/>
            <rFont val="Calibri"/>
            <family val="2"/>
            <charset val="238"/>
          </rPr>
          <t>SZV_F:Egyeb_SajatUtem2</t>
        </r>
      </text>
    </comment>
    <comment ref="AJ713" authorId="0" shapeId="0" xr:uid="{D92B743E-BEB3-4A8D-AE69-376462A6635E}">
      <text>
        <r>
          <rPr>
            <sz val="11"/>
            <rFont val="Calibri"/>
            <family val="2"/>
            <charset val="238"/>
          </rPr>
          <t>SZV_F:DijUtem2</t>
        </r>
      </text>
    </comment>
    <comment ref="AK713" authorId="0" shapeId="0" xr:uid="{8FA886E9-E547-4D04-A1B5-1EAC8A24EEFE}">
      <text>
        <r>
          <rPr>
            <sz val="11"/>
            <rFont val="Calibri"/>
            <family val="2"/>
            <charset val="238"/>
          </rPr>
          <t>SZV_F:EM_Melleklet1_Utem2</t>
        </r>
      </text>
    </comment>
    <comment ref="AL713" authorId="0" shapeId="0" xr:uid="{9081D2BB-663A-440B-B3AF-A5CE0C9DAB0A}">
      <text>
        <r>
          <rPr>
            <sz val="11"/>
            <rFont val="Calibri"/>
            <family val="2"/>
            <charset val="238"/>
          </rPr>
          <t>SZV_F:EgyebAllamiUtem2</t>
        </r>
      </text>
    </comment>
    <comment ref="AM713" authorId="0" shapeId="0" xr:uid="{A837C3A0-D940-4943-B557-1D117252B12D}">
      <text>
        <r>
          <rPr>
            <sz val="11"/>
            <rFont val="Calibri"/>
            <family val="2"/>
            <charset val="238"/>
          </rPr>
          <t>SZV_F:OnkormanyzatiUtem2</t>
        </r>
      </text>
    </comment>
    <comment ref="AN713" authorId="0" shapeId="0" xr:uid="{C3A182BB-9B24-475E-98AB-A626E49B28B1}">
      <text>
        <r>
          <rPr>
            <sz val="11"/>
            <rFont val="Calibri"/>
            <family val="2"/>
            <charset val="238"/>
          </rPr>
          <t>SZV_F:EUUtem2</t>
        </r>
      </text>
    </comment>
    <comment ref="AO713" authorId="0" shapeId="0" xr:uid="{72865AD1-9DE6-4706-B58F-69D3C967D890}">
      <text>
        <r>
          <rPr>
            <sz val="11"/>
            <rFont val="Calibri"/>
            <family val="2"/>
            <charset val="238"/>
          </rPr>
          <t>SZV_F:EgyebUtem2</t>
        </r>
      </text>
    </comment>
    <comment ref="AP713" authorId="0" shapeId="0" xr:uid="{9041EFB7-C56E-47E0-AA6D-58D0AAD41B9B}">
      <text>
        <r>
          <rPr>
            <sz val="11"/>
            <rFont val="Calibri"/>
            <family val="2"/>
            <charset val="238"/>
          </rPr>
          <t>SZV_F:HitelKotvenyUtem2</t>
        </r>
      </text>
    </comment>
    <comment ref="AQ713" authorId="0" shapeId="0" xr:uid="{6C23DC3A-4DBC-41D4-9B9C-0982E77AE7CE}">
      <text>
        <r>
          <rPr>
            <sz val="11"/>
            <rFont val="Calibri"/>
            <family val="2"/>
            <charset val="238"/>
          </rPr>
          <t>SZV_F:OsszesenUtem2</t>
        </r>
      </text>
    </comment>
    <comment ref="AR713" authorId="0" shapeId="0" xr:uid="{4B6CC4E6-2A6B-4D5D-B177-1E4E40E91108}">
      <text>
        <r>
          <rPr>
            <sz val="11"/>
            <rFont val="Calibri"/>
            <family val="2"/>
            <charset val="238"/>
          </rPr>
          <t>SZV_F:ForrashianyUtem2</t>
        </r>
      </text>
    </comment>
    <comment ref="AU713" authorId="0" shapeId="0" xr:uid="{A03A01C4-0176-491B-B6F8-5F370A8CB0B1}">
      <text>
        <r>
          <rPr>
            <sz val="11"/>
            <rFont val="Calibri"/>
            <family val="2"/>
            <charset val="238"/>
          </rPr>
          <t>SZV_F:Indokolas</t>
        </r>
      </text>
    </comment>
    <comment ref="AV713" authorId="0" shapeId="0" xr:uid="{34915734-EF68-4798-AAAA-9D7C2C32E5CB}">
      <text>
        <r>
          <rPr>
            <sz val="11"/>
            <rFont val="Calibri"/>
            <family val="2"/>
            <charset val="238"/>
          </rPr>
          <t>SZV_F:Megjegyzes</t>
        </r>
      </text>
    </comment>
    <comment ref="AW713" authorId="0" shapeId="0" xr:uid="{F8B6381B-D82B-4A12-A5A3-CBB33F0ABA32}">
      <text>
        <r>
          <rPr>
            <sz val="11"/>
            <rFont val="Calibri"/>
            <family val="2"/>
            <charset val="238"/>
          </rPr>
          <t>SZV_F:FeladatSorszam</t>
        </r>
      </text>
    </comment>
    <comment ref="AY713" authorId="0" shapeId="0" xr:uid="{41B69DD7-BB81-46B5-8CC1-903CE0C602BD}">
      <text>
        <r>
          <rPr>
            <sz val="11"/>
            <rFont val="Calibri"/>
            <family val="2"/>
            <charset val="238"/>
          </rPr>
          <t>SZV_F:ISA</t>
        </r>
      </text>
    </comment>
    <comment ref="B714" authorId="0" shapeId="0" xr:uid="{6D910A3A-E115-417D-8E8B-3EB5C6EAD9E1}">
      <text>
        <r>
          <rPr>
            <sz val="11"/>
            <rFont val="Calibri"/>
            <family val="2"/>
            <charset val="238"/>
          </rPr>
          <t>SZV_F:FontossagiSorrent</t>
        </r>
      </text>
    </comment>
    <comment ref="C714" authorId="0" shapeId="0" xr:uid="{379EABB8-9618-49DF-BC75-DB03A1EC3398}">
      <text>
        <r>
          <rPr>
            <sz val="11"/>
            <rFont val="Calibri"/>
            <family val="2"/>
            <charset val="238"/>
          </rPr>
          <t>SZV_F:FeladatKategoria</t>
        </r>
      </text>
    </comment>
    <comment ref="D714" authorId="0" shapeId="0" xr:uid="{9C800DCB-3D76-4097-9EF9-3914D799D7A5}">
      <text>
        <r>
          <rPr>
            <sz val="11"/>
            <rFont val="Calibri"/>
            <family val="2"/>
            <charset val="238"/>
          </rPr>
          <t>SZV_F:FeladatMegnevezes</t>
        </r>
      </text>
    </comment>
    <comment ref="E714" authorId="0" shapeId="0" xr:uid="{B75F80BD-B052-4C97-A536-284034982D6B}">
      <text>
        <r>
          <rPr>
            <sz val="11"/>
            <rFont val="Calibri"/>
            <family val="2"/>
            <charset val="238"/>
          </rPr>
          <t>SZV_F:ElviEngedelySzam</t>
        </r>
      </text>
    </comment>
    <comment ref="F714" authorId="0" shapeId="0" xr:uid="{1FBBC575-C85B-4D33-88BA-EE5C38B7EE41}">
      <text>
        <r>
          <rPr>
            <sz val="11"/>
            <rFont val="Calibri"/>
            <family val="2"/>
            <charset val="238"/>
          </rPr>
          <t>SZV_F:VKR_Kod</t>
        </r>
      </text>
    </comment>
    <comment ref="G714" authorId="0" shapeId="0" xr:uid="{AEDD3319-93C6-4DE3-9D10-AB50DA26EAEE}">
      <text>
        <r>
          <rPr>
            <sz val="11"/>
            <rFont val="Calibri"/>
            <family val="2"/>
            <charset val="238"/>
          </rPr>
          <t>SZV_F:VKR_Nev</t>
        </r>
      </text>
    </comment>
    <comment ref="H714" authorId="0" shapeId="0" xr:uid="{CB1D2F7A-FA4E-4C9C-BD58-8E4FE5B1DE58}">
      <text>
        <r>
          <rPr>
            <sz val="11"/>
            <rFont val="Calibri"/>
            <family val="2"/>
            <charset val="238"/>
          </rPr>
          <t>SZV_F:FeladatAzonosito</t>
        </r>
      </text>
    </comment>
    <comment ref="I714" authorId="0" shapeId="0" xr:uid="{3BD22B1C-0E16-4125-9795-C7994EFA254C}">
      <text>
        <r>
          <rPr>
            <sz val="11"/>
            <rFont val="Calibri"/>
            <family val="2"/>
            <charset val="238"/>
          </rPr>
          <t>SZV_F:EllatasiTerulet</t>
        </r>
      </text>
    </comment>
    <comment ref="J714" authorId="0" shapeId="0" xr:uid="{2ECA9DE7-4168-44A8-AEF5-C4961D50C2D9}">
      <text>
        <r>
          <rPr>
            <sz val="11"/>
            <rFont val="Calibri"/>
            <family val="2"/>
            <charset val="238"/>
          </rPr>
          <t>SZV_F:EllatasertFelelos</t>
        </r>
      </text>
    </comment>
    <comment ref="K714" authorId="0" shapeId="0" xr:uid="{DA308468-CE82-4BB8-B341-697866C2D0D0}">
      <text>
        <r>
          <rPr>
            <sz val="11"/>
            <rFont val="Calibri"/>
            <family val="2"/>
            <charset val="238"/>
          </rPr>
          <t>SZV_F:TervezettNettoKoltseg</t>
        </r>
      </text>
    </comment>
    <comment ref="L714" authorId="0" shapeId="0" xr:uid="{5E76EEAF-926B-44AE-BFF6-F238D2B70A45}">
      <text>
        <r>
          <rPr>
            <sz val="11"/>
            <rFont val="Calibri"/>
            <family val="2"/>
            <charset val="238"/>
          </rPr>
          <t>SZV_F:IdotartamKezdes</t>
        </r>
      </text>
    </comment>
    <comment ref="M714" authorId="0" shapeId="0" xr:uid="{FDDB12AB-B4C4-4A06-ABC3-7A129B1F3A22}">
      <text>
        <r>
          <rPr>
            <sz val="11"/>
            <rFont val="Calibri"/>
            <family val="2"/>
            <charset val="238"/>
          </rPr>
          <t>SZV_F:IdotartamBefejezes</t>
        </r>
      </text>
    </comment>
    <comment ref="N714" authorId="0" shapeId="0" xr:uid="{DE862447-1D2D-4986-A592-9952ACD61C0C}">
      <text>
        <r>
          <rPr>
            <sz val="11"/>
            <rFont val="Calibri"/>
            <family val="2"/>
            <charset val="238"/>
          </rPr>
          <t>SZV_F:NettoKoltsegUtem1</t>
        </r>
      </text>
    </comment>
    <comment ref="O714" authorId="0" shapeId="0" xr:uid="{C41D8979-33D3-4027-B04D-5A8B7571071D}">
      <text>
        <r>
          <rPr>
            <sz val="11"/>
            <rFont val="Calibri"/>
            <family val="2"/>
            <charset val="238"/>
          </rPr>
          <t>SZV_F:NettoKoltsegUtem2</t>
        </r>
      </text>
    </comment>
    <comment ref="P714" authorId="0" shapeId="0" xr:uid="{9D75CBB4-EC06-43F5-AFFA-273D44C962E1}">
      <text>
        <r>
          <rPr>
            <sz val="11"/>
            <rFont val="Calibri"/>
            <family val="2"/>
            <charset val="238"/>
          </rPr>
          <t>SZV_F:EM_Melleklet2_KTG</t>
        </r>
      </text>
    </comment>
    <comment ref="R714" authorId="0" shapeId="0" xr:uid="{20DBF8E2-938D-439F-AB99-E3354CFFDD06}">
      <text>
        <r>
          <rPr>
            <sz val="11"/>
            <rFont val="Calibri"/>
            <family val="2"/>
            <charset val="238"/>
          </rPr>
          <t>SZV_F:HDUtem1</t>
        </r>
      </text>
    </comment>
    <comment ref="S714" authorId="0" shapeId="0" xr:uid="{4239278C-8093-498D-A3C4-A18A229C229A}">
      <text>
        <r>
          <rPr>
            <sz val="11"/>
            <rFont val="Calibri"/>
            <family val="2"/>
            <charset val="238"/>
          </rPr>
          <t>SZV_F:ECSUtem1</t>
        </r>
      </text>
    </comment>
    <comment ref="T714" authorId="0" shapeId="0" xr:uid="{DC9AAB3B-56DB-4A1E-8601-7DC254758D6D}">
      <text>
        <r>
          <rPr>
            <sz val="11"/>
            <rFont val="Calibri"/>
            <family val="2"/>
            <charset val="238"/>
          </rPr>
          <t>SZV_F:KFHUtem1</t>
        </r>
      </text>
    </comment>
    <comment ref="U714" authorId="0" shapeId="0" xr:uid="{DB226214-BAE3-416F-AAF4-CC77E06B0ECA}">
      <text>
        <r>
          <rPr>
            <sz val="11"/>
            <rFont val="Calibri"/>
            <family val="2"/>
            <charset val="238"/>
          </rPr>
          <t>SZV_F:Egyeb_SajatUtem1</t>
        </r>
      </text>
    </comment>
    <comment ref="V714" authorId="0" shapeId="0" xr:uid="{5ED88817-FAA1-4B0B-87D1-256FD8F241A8}">
      <text>
        <r>
          <rPr>
            <sz val="11"/>
            <rFont val="Calibri"/>
            <family val="2"/>
            <charset val="238"/>
          </rPr>
          <t>SZV_F:DijUtem1</t>
        </r>
      </text>
    </comment>
    <comment ref="W714" authorId="0" shapeId="0" xr:uid="{57CDE1E2-CFC2-4A29-810F-A65DF083ED46}">
      <text>
        <r>
          <rPr>
            <sz val="11"/>
            <rFont val="Calibri"/>
            <family val="2"/>
            <charset val="238"/>
          </rPr>
          <t>SZV_F:EM_Melleklet1_Utem1</t>
        </r>
      </text>
    </comment>
    <comment ref="X714" authorId="0" shapeId="0" xr:uid="{02EC33A1-48EC-4D6B-A6C0-328E0D9BB8D4}">
      <text>
        <r>
          <rPr>
            <sz val="11"/>
            <rFont val="Calibri"/>
            <family val="2"/>
            <charset val="238"/>
          </rPr>
          <t>SZV_F:EgyebAllamiUtem1</t>
        </r>
      </text>
    </comment>
    <comment ref="Y714" authorId="0" shapeId="0" xr:uid="{38125C67-E494-467C-A5E5-855A10F0AE28}">
      <text>
        <r>
          <rPr>
            <sz val="11"/>
            <rFont val="Calibri"/>
            <family val="2"/>
            <charset val="238"/>
          </rPr>
          <t>SZV_F:OnkormanyzatiUtem1</t>
        </r>
      </text>
    </comment>
    <comment ref="Z714" authorId="0" shapeId="0" xr:uid="{0216B573-F5E9-4EEC-A705-F7B49AB6B88E}">
      <text>
        <r>
          <rPr>
            <sz val="11"/>
            <rFont val="Calibri"/>
            <family val="2"/>
            <charset val="238"/>
          </rPr>
          <t>SZV_F:EUUtem1</t>
        </r>
      </text>
    </comment>
    <comment ref="AA714" authorId="0" shapeId="0" xr:uid="{D76EDF45-717A-4B67-9292-77D426A39ACB}">
      <text>
        <r>
          <rPr>
            <sz val="11"/>
            <rFont val="Calibri"/>
            <family val="2"/>
            <charset val="238"/>
          </rPr>
          <t>SZV_F:EgyebUtem1</t>
        </r>
      </text>
    </comment>
    <comment ref="AB714" authorId="0" shapeId="0" xr:uid="{C3C556E2-F122-4177-9078-70883661384B}">
      <text>
        <r>
          <rPr>
            <sz val="11"/>
            <rFont val="Calibri"/>
            <family val="2"/>
            <charset val="238"/>
          </rPr>
          <t>SZV_F:HitelKotvenyUtem1</t>
        </r>
      </text>
    </comment>
    <comment ref="AC714" authorId="0" shapeId="0" xr:uid="{3FFD103B-A5CF-4BBC-90C0-88153177F9F9}">
      <text>
        <r>
          <rPr>
            <sz val="11"/>
            <rFont val="Calibri"/>
            <family val="2"/>
            <charset val="238"/>
          </rPr>
          <t>SZV_F:OsszesenUtem1</t>
        </r>
      </text>
    </comment>
    <comment ref="AF714" authorId="0" shapeId="0" xr:uid="{D28D6A6D-4765-4083-AC04-ADC556F43E08}">
      <text>
        <r>
          <rPr>
            <sz val="11"/>
            <rFont val="Calibri"/>
            <family val="2"/>
            <charset val="238"/>
          </rPr>
          <t>SZV_F:HDUtem2</t>
        </r>
      </text>
    </comment>
    <comment ref="AG714" authorId="0" shapeId="0" xr:uid="{B9EC0F6C-0697-42FE-A9BE-D9BD2730CBCE}">
      <text>
        <r>
          <rPr>
            <sz val="11"/>
            <rFont val="Calibri"/>
            <family val="2"/>
            <charset val="238"/>
          </rPr>
          <t>SZV_F:ECSUtem2</t>
        </r>
      </text>
    </comment>
    <comment ref="AH714" authorId="0" shapeId="0" xr:uid="{8ABB1F3B-27B3-42A7-8223-54AD0AF2327D}">
      <text>
        <r>
          <rPr>
            <sz val="11"/>
            <rFont val="Calibri"/>
            <family val="2"/>
            <charset val="238"/>
          </rPr>
          <t>SZV_F:KFHUtem2</t>
        </r>
      </text>
    </comment>
    <comment ref="AI714" authorId="0" shapeId="0" xr:uid="{D6EDC38C-0022-41D6-A2A1-7A9ECDA9FEBD}">
      <text>
        <r>
          <rPr>
            <sz val="11"/>
            <rFont val="Calibri"/>
            <family val="2"/>
            <charset val="238"/>
          </rPr>
          <t>SZV_F:Egyeb_SajatUtem2</t>
        </r>
      </text>
    </comment>
    <comment ref="AJ714" authorId="0" shapeId="0" xr:uid="{F5122B01-21DB-41B8-8C71-84483E5B44D9}">
      <text>
        <r>
          <rPr>
            <sz val="11"/>
            <rFont val="Calibri"/>
            <family val="2"/>
            <charset val="238"/>
          </rPr>
          <t>SZV_F:DijUtem2</t>
        </r>
      </text>
    </comment>
    <comment ref="AK714" authorId="0" shapeId="0" xr:uid="{81D82AC3-9705-48E2-B9BA-A8D477753073}">
      <text>
        <r>
          <rPr>
            <sz val="11"/>
            <rFont val="Calibri"/>
            <family val="2"/>
            <charset val="238"/>
          </rPr>
          <t>SZV_F:EM_Melleklet1_Utem2</t>
        </r>
      </text>
    </comment>
    <comment ref="AL714" authorId="0" shapeId="0" xr:uid="{20392645-A390-4E09-9F71-F813B772CC9B}">
      <text>
        <r>
          <rPr>
            <sz val="11"/>
            <rFont val="Calibri"/>
            <family val="2"/>
            <charset val="238"/>
          </rPr>
          <t>SZV_F:EgyebAllamiUtem2</t>
        </r>
      </text>
    </comment>
    <comment ref="AM714" authorId="0" shapeId="0" xr:uid="{C552D161-DD33-4BE0-A2B5-1D53515A4ABA}">
      <text>
        <r>
          <rPr>
            <sz val="11"/>
            <rFont val="Calibri"/>
            <family val="2"/>
            <charset val="238"/>
          </rPr>
          <t>SZV_F:OnkormanyzatiUtem2</t>
        </r>
      </text>
    </comment>
    <comment ref="AN714" authorId="0" shapeId="0" xr:uid="{BDD64148-B894-4AE3-8E68-F5639D0DCBDA}">
      <text>
        <r>
          <rPr>
            <sz val="11"/>
            <rFont val="Calibri"/>
            <family val="2"/>
            <charset val="238"/>
          </rPr>
          <t>SZV_F:EUUtem2</t>
        </r>
      </text>
    </comment>
    <comment ref="AO714" authorId="0" shapeId="0" xr:uid="{9456CB35-6564-48B7-947F-FDFFFB60A2F2}">
      <text>
        <r>
          <rPr>
            <sz val="11"/>
            <rFont val="Calibri"/>
            <family val="2"/>
            <charset val="238"/>
          </rPr>
          <t>SZV_F:EgyebUtem2</t>
        </r>
      </text>
    </comment>
    <comment ref="AP714" authorId="0" shapeId="0" xr:uid="{097F34F2-E9E1-4E76-8602-BEE938E2168F}">
      <text>
        <r>
          <rPr>
            <sz val="11"/>
            <rFont val="Calibri"/>
            <family val="2"/>
            <charset val="238"/>
          </rPr>
          <t>SZV_F:HitelKotvenyUtem2</t>
        </r>
      </text>
    </comment>
    <comment ref="AQ714" authorId="0" shapeId="0" xr:uid="{9EBEFF9F-3DDE-4926-B6EF-09573203ABD8}">
      <text>
        <r>
          <rPr>
            <sz val="11"/>
            <rFont val="Calibri"/>
            <family val="2"/>
            <charset val="238"/>
          </rPr>
          <t>SZV_F:OsszesenUtem2</t>
        </r>
      </text>
    </comment>
    <comment ref="AR714" authorId="0" shapeId="0" xr:uid="{421BCC95-5F89-47E8-B5C9-C712D7859349}">
      <text>
        <r>
          <rPr>
            <sz val="11"/>
            <rFont val="Calibri"/>
            <family val="2"/>
            <charset val="238"/>
          </rPr>
          <t>SZV_F:ForrashianyUtem2</t>
        </r>
      </text>
    </comment>
    <comment ref="AU714" authorId="0" shapeId="0" xr:uid="{1384AF3D-D25D-43B6-840C-4244C7F818EE}">
      <text>
        <r>
          <rPr>
            <sz val="11"/>
            <rFont val="Calibri"/>
            <family val="2"/>
            <charset val="238"/>
          </rPr>
          <t>SZV_F:Indokolas</t>
        </r>
      </text>
    </comment>
    <comment ref="AV714" authorId="0" shapeId="0" xr:uid="{90000725-BCB3-4AA7-8AE5-40E994611B0D}">
      <text>
        <r>
          <rPr>
            <sz val="11"/>
            <rFont val="Calibri"/>
            <family val="2"/>
            <charset val="238"/>
          </rPr>
          <t>SZV_F:Megjegyzes</t>
        </r>
      </text>
    </comment>
    <comment ref="AW714" authorId="0" shapeId="0" xr:uid="{7CEABEC7-976A-4ECD-B052-F314F9009EDC}">
      <text>
        <r>
          <rPr>
            <sz val="11"/>
            <rFont val="Calibri"/>
            <family val="2"/>
            <charset val="238"/>
          </rPr>
          <t>SZV_F:FeladatSorszam</t>
        </r>
      </text>
    </comment>
    <comment ref="AY714" authorId="0" shapeId="0" xr:uid="{7E9444B0-14A6-4C51-AD5B-1DFF80E86F1A}">
      <text>
        <r>
          <rPr>
            <sz val="11"/>
            <rFont val="Calibri"/>
            <family val="2"/>
            <charset val="238"/>
          </rPr>
          <t>SZV_F:ISA</t>
        </r>
      </text>
    </comment>
    <comment ref="B715" authorId="0" shapeId="0" xr:uid="{8C1CAF8B-E0DE-45AD-A022-9C662C81BB97}">
      <text>
        <r>
          <rPr>
            <sz val="11"/>
            <rFont val="Calibri"/>
            <family val="2"/>
            <charset val="238"/>
          </rPr>
          <t>SZV_F:FontossagiSorrent</t>
        </r>
      </text>
    </comment>
    <comment ref="C715" authorId="0" shapeId="0" xr:uid="{30A3703D-E806-4DB4-B7BD-BE17F8BC0081}">
      <text>
        <r>
          <rPr>
            <sz val="11"/>
            <rFont val="Calibri"/>
            <family val="2"/>
            <charset val="238"/>
          </rPr>
          <t>SZV_F:FeladatKategoria</t>
        </r>
      </text>
    </comment>
    <comment ref="D715" authorId="0" shapeId="0" xr:uid="{98D84D50-40C0-4C86-B9E7-DCFBD6562FAA}">
      <text>
        <r>
          <rPr>
            <sz val="11"/>
            <rFont val="Calibri"/>
            <family val="2"/>
            <charset val="238"/>
          </rPr>
          <t>SZV_F:FeladatMegnevezes</t>
        </r>
      </text>
    </comment>
    <comment ref="E715" authorId="0" shapeId="0" xr:uid="{A93E8EF7-D420-4A40-BDDA-80A60B0D0C28}">
      <text>
        <r>
          <rPr>
            <sz val="11"/>
            <rFont val="Calibri"/>
            <family val="2"/>
            <charset val="238"/>
          </rPr>
          <t>SZV_F:ElviEngedelySzam</t>
        </r>
      </text>
    </comment>
    <comment ref="F715" authorId="0" shapeId="0" xr:uid="{9936376A-5280-4403-B4DE-A9FA5825F2E1}">
      <text>
        <r>
          <rPr>
            <sz val="11"/>
            <rFont val="Calibri"/>
            <family val="2"/>
            <charset val="238"/>
          </rPr>
          <t>SZV_F:VKR_Kod</t>
        </r>
      </text>
    </comment>
    <comment ref="G715" authorId="0" shapeId="0" xr:uid="{A5C89925-3BFF-4748-8162-A0E5189D150F}">
      <text>
        <r>
          <rPr>
            <sz val="11"/>
            <rFont val="Calibri"/>
            <family val="2"/>
            <charset val="238"/>
          </rPr>
          <t>SZV_F:VKR_Nev</t>
        </r>
      </text>
    </comment>
    <comment ref="H715" authorId="0" shapeId="0" xr:uid="{E138593B-E754-48C3-86C4-D4CCFFBC7BAF}">
      <text>
        <r>
          <rPr>
            <sz val="11"/>
            <rFont val="Calibri"/>
            <family val="2"/>
            <charset val="238"/>
          </rPr>
          <t>SZV_F:FeladatAzonosito</t>
        </r>
      </text>
    </comment>
    <comment ref="I715" authorId="0" shapeId="0" xr:uid="{0B23EAF1-4946-497C-B2EC-4EAB31148CBD}">
      <text>
        <r>
          <rPr>
            <sz val="11"/>
            <rFont val="Calibri"/>
            <family val="2"/>
            <charset val="238"/>
          </rPr>
          <t>SZV_F:EllatasiTerulet</t>
        </r>
      </text>
    </comment>
    <comment ref="J715" authorId="0" shapeId="0" xr:uid="{13B57CD5-D6B1-47AC-AE8E-24D25A9AF89B}">
      <text>
        <r>
          <rPr>
            <sz val="11"/>
            <rFont val="Calibri"/>
            <family val="2"/>
            <charset val="238"/>
          </rPr>
          <t>SZV_F:EllatasertFelelos</t>
        </r>
      </text>
    </comment>
    <comment ref="K715" authorId="0" shapeId="0" xr:uid="{5A87557B-92BB-4E84-AA14-2101428C2F5B}">
      <text>
        <r>
          <rPr>
            <sz val="11"/>
            <rFont val="Calibri"/>
            <family val="2"/>
            <charset val="238"/>
          </rPr>
          <t>SZV_F:TervezettNettoKoltseg</t>
        </r>
      </text>
    </comment>
    <comment ref="L715" authorId="0" shapeId="0" xr:uid="{88C9C404-4E0A-491C-89DD-F3DC029E354C}">
      <text>
        <r>
          <rPr>
            <sz val="11"/>
            <rFont val="Calibri"/>
            <family val="2"/>
            <charset val="238"/>
          </rPr>
          <t>SZV_F:IdotartamKezdes</t>
        </r>
      </text>
    </comment>
    <comment ref="M715" authorId="0" shapeId="0" xr:uid="{8B99F973-4645-4A32-931C-31A4B8563915}">
      <text>
        <r>
          <rPr>
            <sz val="11"/>
            <rFont val="Calibri"/>
            <family val="2"/>
            <charset val="238"/>
          </rPr>
          <t>SZV_F:IdotartamBefejezes</t>
        </r>
      </text>
    </comment>
    <comment ref="N715" authorId="0" shapeId="0" xr:uid="{634C32B6-EDC9-4C22-9887-8AB47D67EC4C}">
      <text>
        <r>
          <rPr>
            <sz val="11"/>
            <rFont val="Calibri"/>
            <family val="2"/>
            <charset val="238"/>
          </rPr>
          <t>SZV_F:NettoKoltsegUtem1</t>
        </r>
      </text>
    </comment>
    <comment ref="O715" authorId="0" shapeId="0" xr:uid="{1CC3B628-1586-4E4A-A8F4-7D2D0BE5C58E}">
      <text>
        <r>
          <rPr>
            <sz val="11"/>
            <rFont val="Calibri"/>
            <family val="2"/>
            <charset val="238"/>
          </rPr>
          <t>SZV_F:NettoKoltsegUtem2</t>
        </r>
      </text>
    </comment>
    <comment ref="P715" authorId="0" shapeId="0" xr:uid="{5F9CD1AA-C7DA-4634-A788-8BB230F04461}">
      <text>
        <r>
          <rPr>
            <sz val="11"/>
            <rFont val="Calibri"/>
            <family val="2"/>
            <charset val="238"/>
          </rPr>
          <t>SZV_F:EM_Melleklet2_KTG</t>
        </r>
      </text>
    </comment>
    <comment ref="R715" authorId="0" shapeId="0" xr:uid="{888B9BA7-6D5A-45BB-B15B-1D5ED5D7E148}">
      <text>
        <r>
          <rPr>
            <sz val="11"/>
            <rFont val="Calibri"/>
            <family val="2"/>
            <charset val="238"/>
          </rPr>
          <t>SZV_F:HDUtem1</t>
        </r>
      </text>
    </comment>
    <comment ref="S715" authorId="0" shapeId="0" xr:uid="{8B5CCD72-E001-41CC-9D1E-09FC7F52BD46}">
      <text>
        <r>
          <rPr>
            <sz val="11"/>
            <rFont val="Calibri"/>
            <family val="2"/>
            <charset val="238"/>
          </rPr>
          <t>SZV_F:ECSUtem1</t>
        </r>
      </text>
    </comment>
    <comment ref="T715" authorId="0" shapeId="0" xr:uid="{1927C31F-7050-4AC5-A341-2E3A52E4EB62}">
      <text>
        <r>
          <rPr>
            <sz val="11"/>
            <rFont val="Calibri"/>
            <family val="2"/>
            <charset val="238"/>
          </rPr>
          <t>SZV_F:KFHUtem1</t>
        </r>
      </text>
    </comment>
    <comment ref="U715" authorId="0" shapeId="0" xr:uid="{DFFD8266-A537-40E3-A66B-3B575DFEE003}">
      <text>
        <r>
          <rPr>
            <sz val="11"/>
            <rFont val="Calibri"/>
            <family val="2"/>
            <charset val="238"/>
          </rPr>
          <t>SZV_F:Egyeb_SajatUtem1</t>
        </r>
      </text>
    </comment>
    <comment ref="V715" authorId="0" shapeId="0" xr:uid="{318B1BEB-BF9E-4ACE-BEDD-932975E98F44}">
      <text>
        <r>
          <rPr>
            <sz val="11"/>
            <rFont val="Calibri"/>
            <family val="2"/>
            <charset val="238"/>
          </rPr>
          <t>SZV_F:DijUtem1</t>
        </r>
      </text>
    </comment>
    <comment ref="W715" authorId="0" shapeId="0" xr:uid="{585463EF-B5CE-4504-B56B-5DBC99B08C20}">
      <text>
        <r>
          <rPr>
            <sz val="11"/>
            <rFont val="Calibri"/>
            <family val="2"/>
            <charset val="238"/>
          </rPr>
          <t>SZV_F:EM_Melleklet1_Utem1</t>
        </r>
      </text>
    </comment>
    <comment ref="X715" authorId="0" shapeId="0" xr:uid="{5C345555-668D-4383-B106-25B80447DCFC}">
      <text>
        <r>
          <rPr>
            <sz val="11"/>
            <rFont val="Calibri"/>
            <family val="2"/>
            <charset val="238"/>
          </rPr>
          <t>SZV_F:EgyebAllamiUtem1</t>
        </r>
      </text>
    </comment>
    <comment ref="Y715" authorId="0" shapeId="0" xr:uid="{4C961158-6CB4-4181-99FD-A8A818EC01F3}">
      <text>
        <r>
          <rPr>
            <sz val="11"/>
            <rFont val="Calibri"/>
            <family val="2"/>
            <charset val="238"/>
          </rPr>
          <t>SZV_F:OnkormanyzatiUtem1</t>
        </r>
      </text>
    </comment>
    <comment ref="Z715" authorId="0" shapeId="0" xr:uid="{F9637AA8-BDEB-4DE2-BB93-02A17B6BCBFF}">
      <text>
        <r>
          <rPr>
            <sz val="11"/>
            <rFont val="Calibri"/>
            <family val="2"/>
            <charset val="238"/>
          </rPr>
          <t>SZV_F:EUUtem1</t>
        </r>
      </text>
    </comment>
    <comment ref="AA715" authorId="0" shapeId="0" xr:uid="{DA563128-14E3-4212-988C-E582B6D77E51}">
      <text>
        <r>
          <rPr>
            <sz val="11"/>
            <rFont val="Calibri"/>
            <family val="2"/>
            <charset val="238"/>
          </rPr>
          <t>SZV_F:EgyebUtem1</t>
        </r>
      </text>
    </comment>
    <comment ref="AB715" authorId="0" shapeId="0" xr:uid="{DC56D450-F8C1-4484-905C-F406EE715EAC}">
      <text>
        <r>
          <rPr>
            <sz val="11"/>
            <rFont val="Calibri"/>
            <family val="2"/>
            <charset val="238"/>
          </rPr>
          <t>SZV_F:HitelKotvenyUtem1</t>
        </r>
      </text>
    </comment>
    <comment ref="AC715" authorId="0" shapeId="0" xr:uid="{23DF9A96-0776-4959-8747-529BBA6BAA53}">
      <text>
        <r>
          <rPr>
            <sz val="11"/>
            <rFont val="Calibri"/>
            <family val="2"/>
            <charset val="238"/>
          </rPr>
          <t>SZV_F:OsszesenUtem1</t>
        </r>
      </text>
    </comment>
    <comment ref="AF715" authorId="0" shapeId="0" xr:uid="{0C6F7984-3698-4E86-863C-08250AF741B4}">
      <text>
        <r>
          <rPr>
            <sz val="11"/>
            <rFont val="Calibri"/>
            <family val="2"/>
            <charset val="238"/>
          </rPr>
          <t>SZV_F:HDUtem2</t>
        </r>
      </text>
    </comment>
    <comment ref="AG715" authorId="0" shapeId="0" xr:uid="{4FCF1EAE-B73E-4BE6-B12D-6B2244D33030}">
      <text>
        <r>
          <rPr>
            <sz val="11"/>
            <rFont val="Calibri"/>
            <family val="2"/>
            <charset val="238"/>
          </rPr>
          <t>SZV_F:ECSUtem2</t>
        </r>
      </text>
    </comment>
    <comment ref="AH715" authorId="0" shapeId="0" xr:uid="{6FC7708B-EC0B-4EE8-A934-2CCAF8483433}">
      <text>
        <r>
          <rPr>
            <sz val="11"/>
            <rFont val="Calibri"/>
            <family val="2"/>
            <charset val="238"/>
          </rPr>
          <t>SZV_F:KFHUtem2</t>
        </r>
      </text>
    </comment>
    <comment ref="AI715" authorId="0" shapeId="0" xr:uid="{57350CE1-A949-49C1-A49C-8DB1D261CCD8}">
      <text>
        <r>
          <rPr>
            <sz val="11"/>
            <rFont val="Calibri"/>
            <family val="2"/>
            <charset val="238"/>
          </rPr>
          <t>SZV_F:Egyeb_SajatUtem2</t>
        </r>
      </text>
    </comment>
    <comment ref="AJ715" authorId="0" shapeId="0" xr:uid="{7F53618B-362E-4886-BE34-768E99F7CF84}">
      <text>
        <r>
          <rPr>
            <sz val="11"/>
            <rFont val="Calibri"/>
            <family val="2"/>
            <charset val="238"/>
          </rPr>
          <t>SZV_F:DijUtem2</t>
        </r>
      </text>
    </comment>
    <comment ref="AK715" authorId="0" shapeId="0" xr:uid="{30F24D6C-BE03-47B3-B984-812FC3106D50}">
      <text>
        <r>
          <rPr>
            <sz val="11"/>
            <rFont val="Calibri"/>
            <family val="2"/>
            <charset val="238"/>
          </rPr>
          <t>SZV_F:EM_Melleklet1_Utem2</t>
        </r>
      </text>
    </comment>
    <comment ref="AL715" authorId="0" shapeId="0" xr:uid="{4720A615-43C7-4369-9239-5076D6EC774B}">
      <text>
        <r>
          <rPr>
            <sz val="11"/>
            <rFont val="Calibri"/>
            <family val="2"/>
            <charset val="238"/>
          </rPr>
          <t>SZV_F:EgyebAllamiUtem2</t>
        </r>
      </text>
    </comment>
    <comment ref="AM715" authorId="0" shapeId="0" xr:uid="{367FD542-8A40-49F6-AC21-971E34593BBA}">
      <text>
        <r>
          <rPr>
            <sz val="11"/>
            <rFont val="Calibri"/>
            <family val="2"/>
            <charset val="238"/>
          </rPr>
          <t>SZV_F:OnkormanyzatiUtem2</t>
        </r>
      </text>
    </comment>
    <comment ref="AN715" authorId="0" shapeId="0" xr:uid="{A677CA60-CF06-46DF-B809-1B5FC60D1548}">
      <text>
        <r>
          <rPr>
            <sz val="11"/>
            <rFont val="Calibri"/>
            <family val="2"/>
            <charset val="238"/>
          </rPr>
          <t>SZV_F:EUUtem2</t>
        </r>
      </text>
    </comment>
    <comment ref="AO715" authorId="0" shapeId="0" xr:uid="{C3E4EFAF-B0BA-4F6E-962F-6C1BDA074856}">
      <text>
        <r>
          <rPr>
            <sz val="11"/>
            <rFont val="Calibri"/>
            <family val="2"/>
            <charset val="238"/>
          </rPr>
          <t>SZV_F:EgyebUtem2</t>
        </r>
      </text>
    </comment>
    <comment ref="AP715" authorId="0" shapeId="0" xr:uid="{946850D0-F0FA-4DF3-ADDD-726B12B646C6}">
      <text>
        <r>
          <rPr>
            <sz val="11"/>
            <rFont val="Calibri"/>
            <family val="2"/>
            <charset val="238"/>
          </rPr>
          <t>SZV_F:HitelKotvenyUtem2</t>
        </r>
      </text>
    </comment>
    <comment ref="AQ715" authorId="0" shapeId="0" xr:uid="{24DAB7FC-E939-4FEF-8735-F733F86F8474}">
      <text>
        <r>
          <rPr>
            <sz val="11"/>
            <rFont val="Calibri"/>
            <family val="2"/>
            <charset val="238"/>
          </rPr>
          <t>SZV_F:OsszesenUtem2</t>
        </r>
      </text>
    </comment>
    <comment ref="AR715" authorId="0" shapeId="0" xr:uid="{C745B691-A55B-4537-AB95-1069AA1E07C9}">
      <text>
        <r>
          <rPr>
            <sz val="11"/>
            <rFont val="Calibri"/>
            <family val="2"/>
            <charset val="238"/>
          </rPr>
          <t>SZV_F:ForrashianyUtem2</t>
        </r>
      </text>
    </comment>
    <comment ref="AU715" authorId="0" shapeId="0" xr:uid="{3A858B8E-D335-4ABD-9A49-99A1C8951122}">
      <text>
        <r>
          <rPr>
            <sz val="11"/>
            <rFont val="Calibri"/>
            <family val="2"/>
            <charset val="238"/>
          </rPr>
          <t>SZV_F:Indokolas</t>
        </r>
      </text>
    </comment>
    <comment ref="AV715" authorId="0" shapeId="0" xr:uid="{8B5E854E-4B09-4EB4-BBFB-252640FBE07F}">
      <text>
        <r>
          <rPr>
            <sz val="11"/>
            <rFont val="Calibri"/>
            <family val="2"/>
            <charset val="238"/>
          </rPr>
          <t>SZV_F:Megjegyzes</t>
        </r>
      </text>
    </comment>
    <comment ref="AW715" authorId="0" shapeId="0" xr:uid="{0D939159-5184-426E-ADBE-ECC8C41AC86B}">
      <text>
        <r>
          <rPr>
            <sz val="11"/>
            <rFont val="Calibri"/>
            <family val="2"/>
            <charset val="238"/>
          </rPr>
          <t>SZV_F:FeladatSorszam</t>
        </r>
      </text>
    </comment>
    <comment ref="AY715" authorId="0" shapeId="0" xr:uid="{2D096D6B-504B-4D8C-B8A1-BB4916F16728}">
      <text>
        <r>
          <rPr>
            <sz val="11"/>
            <rFont val="Calibri"/>
            <family val="2"/>
            <charset val="238"/>
          </rPr>
          <t>SZV_F:ISA</t>
        </r>
      </text>
    </comment>
    <comment ref="B716" authorId="0" shapeId="0" xr:uid="{013A5B93-694A-4FC2-8788-24B488D0483E}">
      <text>
        <r>
          <rPr>
            <sz val="11"/>
            <rFont val="Calibri"/>
            <family val="2"/>
            <charset val="238"/>
          </rPr>
          <t>SZV_F:FontossagiSorrent</t>
        </r>
      </text>
    </comment>
    <comment ref="C716" authorId="0" shapeId="0" xr:uid="{B3A8E2EA-D319-4C74-86E3-6829BAC1BBFD}">
      <text>
        <r>
          <rPr>
            <sz val="11"/>
            <rFont val="Calibri"/>
            <family val="2"/>
            <charset val="238"/>
          </rPr>
          <t>SZV_F:FeladatKategoria</t>
        </r>
      </text>
    </comment>
    <comment ref="D716" authorId="0" shapeId="0" xr:uid="{9C2DB00B-1D15-4DD6-B1F3-0D8764D06673}">
      <text>
        <r>
          <rPr>
            <sz val="11"/>
            <rFont val="Calibri"/>
            <family val="2"/>
            <charset val="238"/>
          </rPr>
          <t>SZV_F:FeladatMegnevezes</t>
        </r>
      </text>
    </comment>
    <comment ref="E716" authorId="0" shapeId="0" xr:uid="{AB27E3AD-6554-41CC-9A2E-97A391FBFCFE}">
      <text>
        <r>
          <rPr>
            <sz val="11"/>
            <rFont val="Calibri"/>
            <family val="2"/>
            <charset val="238"/>
          </rPr>
          <t>SZV_F:ElviEngedelySzam</t>
        </r>
      </text>
    </comment>
    <comment ref="F716" authorId="0" shapeId="0" xr:uid="{5F053128-5A66-4A4F-AD96-774D3F2637D3}">
      <text>
        <r>
          <rPr>
            <sz val="11"/>
            <rFont val="Calibri"/>
            <family val="2"/>
            <charset val="238"/>
          </rPr>
          <t>SZV_F:VKR_Kod</t>
        </r>
      </text>
    </comment>
    <comment ref="G716" authorId="0" shapeId="0" xr:uid="{97E59E50-BB5A-46D4-A407-75F6239D079C}">
      <text>
        <r>
          <rPr>
            <sz val="11"/>
            <rFont val="Calibri"/>
            <family val="2"/>
            <charset val="238"/>
          </rPr>
          <t>SZV_F:VKR_Nev</t>
        </r>
      </text>
    </comment>
    <comment ref="H716" authorId="0" shapeId="0" xr:uid="{FFD6147E-F0A7-43B9-B330-B7412DCBC718}">
      <text>
        <r>
          <rPr>
            <sz val="11"/>
            <rFont val="Calibri"/>
            <family val="2"/>
            <charset val="238"/>
          </rPr>
          <t>SZV_F:FeladatAzonosito</t>
        </r>
      </text>
    </comment>
    <comment ref="I716" authorId="0" shapeId="0" xr:uid="{E118862F-68CE-4715-A3C9-C6210F13C620}">
      <text>
        <r>
          <rPr>
            <sz val="11"/>
            <rFont val="Calibri"/>
            <family val="2"/>
            <charset val="238"/>
          </rPr>
          <t>SZV_F:EllatasiTerulet</t>
        </r>
      </text>
    </comment>
    <comment ref="J716" authorId="0" shapeId="0" xr:uid="{BA0C5EF8-2767-4432-AAAF-5EEFF5597407}">
      <text>
        <r>
          <rPr>
            <sz val="11"/>
            <rFont val="Calibri"/>
            <family val="2"/>
            <charset val="238"/>
          </rPr>
          <t>SZV_F:EllatasertFelelos</t>
        </r>
      </text>
    </comment>
    <comment ref="K716" authorId="0" shapeId="0" xr:uid="{D374A8D1-BD1C-47A3-A622-0FAEECD0820D}">
      <text>
        <r>
          <rPr>
            <sz val="11"/>
            <rFont val="Calibri"/>
            <family val="2"/>
            <charset val="238"/>
          </rPr>
          <t>SZV_F:TervezettNettoKoltseg</t>
        </r>
      </text>
    </comment>
    <comment ref="L716" authorId="0" shapeId="0" xr:uid="{6540BF28-3B1D-41C1-B335-03FDFCE02C0F}">
      <text>
        <r>
          <rPr>
            <sz val="11"/>
            <rFont val="Calibri"/>
            <family val="2"/>
            <charset val="238"/>
          </rPr>
          <t>SZV_F:IdotartamKezdes</t>
        </r>
      </text>
    </comment>
    <comment ref="M716" authorId="0" shapeId="0" xr:uid="{597C4A93-07FF-4CA6-997D-9FF42BAE7AD3}">
      <text>
        <r>
          <rPr>
            <sz val="11"/>
            <rFont val="Calibri"/>
            <family val="2"/>
            <charset val="238"/>
          </rPr>
          <t>SZV_F:IdotartamBefejezes</t>
        </r>
      </text>
    </comment>
    <comment ref="N716" authorId="0" shapeId="0" xr:uid="{C1152D4A-CB52-4D95-A67C-A0CB39C221BE}">
      <text>
        <r>
          <rPr>
            <sz val="11"/>
            <rFont val="Calibri"/>
            <family val="2"/>
            <charset val="238"/>
          </rPr>
          <t>SZV_F:NettoKoltsegUtem1</t>
        </r>
      </text>
    </comment>
    <comment ref="O716" authorId="0" shapeId="0" xr:uid="{19CC885A-DA9B-47A8-835A-DA92E7DC3BD2}">
      <text>
        <r>
          <rPr>
            <sz val="11"/>
            <rFont val="Calibri"/>
            <family val="2"/>
            <charset val="238"/>
          </rPr>
          <t>SZV_F:NettoKoltsegUtem2</t>
        </r>
      </text>
    </comment>
    <comment ref="P716" authorId="0" shapeId="0" xr:uid="{FA486A15-3D6D-473D-8DD2-CDB85AC01F4F}">
      <text>
        <r>
          <rPr>
            <sz val="11"/>
            <rFont val="Calibri"/>
            <family val="2"/>
            <charset val="238"/>
          </rPr>
          <t>SZV_F:EM_Melleklet2_KTG</t>
        </r>
      </text>
    </comment>
    <comment ref="R716" authorId="0" shapeId="0" xr:uid="{64A76C7E-1051-4676-A66F-2E76FDD80A8F}">
      <text>
        <r>
          <rPr>
            <sz val="11"/>
            <rFont val="Calibri"/>
            <family val="2"/>
            <charset val="238"/>
          </rPr>
          <t>SZV_F:HDUtem1</t>
        </r>
      </text>
    </comment>
    <comment ref="S716" authorId="0" shapeId="0" xr:uid="{F0D1B5C0-AFEC-4ADF-AD05-C5227B4D6125}">
      <text>
        <r>
          <rPr>
            <sz val="11"/>
            <rFont val="Calibri"/>
            <family val="2"/>
            <charset val="238"/>
          </rPr>
          <t>SZV_F:ECSUtem1</t>
        </r>
      </text>
    </comment>
    <comment ref="T716" authorId="0" shapeId="0" xr:uid="{A0CCF235-DE48-426C-B4E7-9BF9B43A5F62}">
      <text>
        <r>
          <rPr>
            <sz val="11"/>
            <rFont val="Calibri"/>
            <family val="2"/>
            <charset val="238"/>
          </rPr>
          <t>SZV_F:KFHUtem1</t>
        </r>
      </text>
    </comment>
    <comment ref="U716" authorId="0" shapeId="0" xr:uid="{ACB71AA6-D432-4D98-9590-4C002F1DF3F0}">
      <text>
        <r>
          <rPr>
            <sz val="11"/>
            <rFont val="Calibri"/>
            <family val="2"/>
            <charset val="238"/>
          </rPr>
          <t>SZV_F:Egyeb_SajatUtem1</t>
        </r>
      </text>
    </comment>
    <comment ref="V716" authorId="0" shapeId="0" xr:uid="{A82EDB6B-7B57-4902-BEA5-8BEB0D2100BA}">
      <text>
        <r>
          <rPr>
            <sz val="11"/>
            <rFont val="Calibri"/>
            <family val="2"/>
            <charset val="238"/>
          </rPr>
          <t>SZV_F:DijUtem1</t>
        </r>
      </text>
    </comment>
    <comment ref="W716" authorId="0" shapeId="0" xr:uid="{F5B222F5-4778-43AD-AC0B-A84CD816F16C}">
      <text>
        <r>
          <rPr>
            <sz val="11"/>
            <rFont val="Calibri"/>
            <family val="2"/>
            <charset val="238"/>
          </rPr>
          <t>SZV_F:EM_Melleklet1_Utem1</t>
        </r>
      </text>
    </comment>
    <comment ref="X716" authorId="0" shapeId="0" xr:uid="{FE3124F1-4908-46B4-9908-E4A839196EC3}">
      <text>
        <r>
          <rPr>
            <sz val="11"/>
            <rFont val="Calibri"/>
            <family val="2"/>
            <charset val="238"/>
          </rPr>
          <t>SZV_F:EgyebAllamiUtem1</t>
        </r>
      </text>
    </comment>
    <comment ref="Y716" authorId="0" shapeId="0" xr:uid="{02EE74E0-26F9-4D10-B341-CCBE827B3ABE}">
      <text>
        <r>
          <rPr>
            <sz val="11"/>
            <rFont val="Calibri"/>
            <family val="2"/>
            <charset val="238"/>
          </rPr>
          <t>SZV_F:OnkormanyzatiUtem1</t>
        </r>
      </text>
    </comment>
    <comment ref="Z716" authorId="0" shapeId="0" xr:uid="{F2E462D4-BF97-48ED-BF71-9062CAEA7DCA}">
      <text>
        <r>
          <rPr>
            <sz val="11"/>
            <rFont val="Calibri"/>
            <family val="2"/>
            <charset val="238"/>
          </rPr>
          <t>SZV_F:EUUtem1</t>
        </r>
      </text>
    </comment>
    <comment ref="AA716" authorId="0" shapeId="0" xr:uid="{DC44949A-2197-4B50-A126-AE09EF583129}">
      <text>
        <r>
          <rPr>
            <sz val="11"/>
            <rFont val="Calibri"/>
            <family val="2"/>
            <charset val="238"/>
          </rPr>
          <t>SZV_F:EgyebUtem1</t>
        </r>
      </text>
    </comment>
    <comment ref="AB716" authorId="0" shapeId="0" xr:uid="{6FA6DA17-2EF9-4F5C-B74F-4972717676BA}">
      <text>
        <r>
          <rPr>
            <sz val="11"/>
            <rFont val="Calibri"/>
            <family val="2"/>
            <charset val="238"/>
          </rPr>
          <t>SZV_F:HitelKotvenyUtem1</t>
        </r>
      </text>
    </comment>
    <comment ref="AC716" authorId="0" shapeId="0" xr:uid="{6D51B577-8CCD-4AB5-B834-248847A0A40B}">
      <text>
        <r>
          <rPr>
            <sz val="11"/>
            <rFont val="Calibri"/>
            <family val="2"/>
            <charset val="238"/>
          </rPr>
          <t>SZV_F:OsszesenUtem1</t>
        </r>
      </text>
    </comment>
    <comment ref="AF716" authorId="0" shapeId="0" xr:uid="{66347FDD-3B0B-4C05-899B-A7417B888A98}">
      <text>
        <r>
          <rPr>
            <sz val="11"/>
            <rFont val="Calibri"/>
            <family val="2"/>
            <charset val="238"/>
          </rPr>
          <t>SZV_F:HDUtem2</t>
        </r>
      </text>
    </comment>
    <comment ref="AG716" authorId="0" shapeId="0" xr:uid="{9CC987DF-E3DA-4AF8-B60C-1F19825B8E1A}">
      <text>
        <r>
          <rPr>
            <sz val="11"/>
            <rFont val="Calibri"/>
            <family val="2"/>
            <charset val="238"/>
          </rPr>
          <t>SZV_F:ECSUtem2</t>
        </r>
      </text>
    </comment>
    <comment ref="AH716" authorId="0" shapeId="0" xr:uid="{7FF942D7-669B-4043-98B7-1B07605EF3C7}">
      <text>
        <r>
          <rPr>
            <sz val="11"/>
            <rFont val="Calibri"/>
            <family val="2"/>
            <charset val="238"/>
          </rPr>
          <t>SZV_F:KFHUtem2</t>
        </r>
      </text>
    </comment>
    <comment ref="AI716" authorId="0" shapeId="0" xr:uid="{FB531A32-28D8-4E38-9C4E-445F512CAAC3}">
      <text>
        <r>
          <rPr>
            <sz val="11"/>
            <rFont val="Calibri"/>
            <family val="2"/>
            <charset val="238"/>
          </rPr>
          <t>SZV_F:Egyeb_SajatUtem2</t>
        </r>
      </text>
    </comment>
    <comment ref="AJ716" authorId="0" shapeId="0" xr:uid="{425EA0BC-1A64-469D-A13D-EB13EFB8215B}">
      <text>
        <r>
          <rPr>
            <sz val="11"/>
            <rFont val="Calibri"/>
            <family val="2"/>
            <charset val="238"/>
          </rPr>
          <t>SZV_F:DijUtem2</t>
        </r>
      </text>
    </comment>
    <comment ref="AK716" authorId="0" shapeId="0" xr:uid="{2639F241-2DD8-4FF1-B268-F1C5D419A2FE}">
      <text>
        <r>
          <rPr>
            <sz val="11"/>
            <rFont val="Calibri"/>
            <family val="2"/>
            <charset val="238"/>
          </rPr>
          <t>SZV_F:EM_Melleklet1_Utem2</t>
        </r>
      </text>
    </comment>
    <comment ref="AL716" authorId="0" shapeId="0" xr:uid="{71EB9B61-FD4F-4D36-B7D5-6EF31578DD9B}">
      <text>
        <r>
          <rPr>
            <sz val="11"/>
            <rFont val="Calibri"/>
            <family val="2"/>
            <charset val="238"/>
          </rPr>
          <t>SZV_F:EgyebAllamiUtem2</t>
        </r>
      </text>
    </comment>
    <comment ref="AM716" authorId="0" shapeId="0" xr:uid="{C84FFF74-AA20-4ABE-900A-E77C02E3EAD6}">
      <text>
        <r>
          <rPr>
            <sz val="11"/>
            <rFont val="Calibri"/>
            <family val="2"/>
            <charset val="238"/>
          </rPr>
          <t>SZV_F:OnkormanyzatiUtem2</t>
        </r>
      </text>
    </comment>
    <comment ref="AN716" authorId="0" shapeId="0" xr:uid="{95092DAF-1C20-46F6-B8E6-FA304823BF10}">
      <text>
        <r>
          <rPr>
            <sz val="11"/>
            <rFont val="Calibri"/>
            <family val="2"/>
            <charset val="238"/>
          </rPr>
          <t>SZV_F:EUUtem2</t>
        </r>
      </text>
    </comment>
    <comment ref="AO716" authorId="0" shapeId="0" xr:uid="{CA56DFB8-A6E0-4B4E-9754-DD14FEAE9885}">
      <text>
        <r>
          <rPr>
            <sz val="11"/>
            <rFont val="Calibri"/>
            <family val="2"/>
            <charset val="238"/>
          </rPr>
          <t>SZV_F:EgyebUtem2</t>
        </r>
      </text>
    </comment>
    <comment ref="AP716" authorId="0" shapeId="0" xr:uid="{8C1BCC21-B1F9-4A83-99D6-A0CDFD8A832C}">
      <text>
        <r>
          <rPr>
            <sz val="11"/>
            <rFont val="Calibri"/>
            <family val="2"/>
            <charset val="238"/>
          </rPr>
          <t>SZV_F:HitelKotvenyUtem2</t>
        </r>
      </text>
    </comment>
    <comment ref="AQ716" authorId="0" shapeId="0" xr:uid="{22F2F61D-61F2-468C-99AB-94CB78BBEFCC}">
      <text>
        <r>
          <rPr>
            <sz val="11"/>
            <rFont val="Calibri"/>
            <family val="2"/>
            <charset val="238"/>
          </rPr>
          <t>SZV_F:OsszesenUtem2</t>
        </r>
      </text>
    </comment>
    <comment ref="AR716" authorId="0" shapeId="0" xr:uid="{010591AA-B830-42A2-A527-74A5C952A6B5}">
      <text>
        <r>
          <rPr>
            <sz val="11"/>
            <rFont val="Calibri"/>
            <family val="2"/>
            <charset val="238"/>
          </rPr>
          <t>SZV_F:ForrashianyUtem2</t>
        </r>
      </text>
    </comment>
    <comment ref="AU716" authorId="0" shapeId="0" xr:uid="{8B061F57-3095-417A-BE30-5EF78676C30E}">
      <text>
        <r>
          <rPr>
            <sz val="11"/>
            <rFont val="Calibri"/>
            <family val="2"/>
            <charset val="238"/>
          </rPr>
          <t>SZV_F:Indokolas</t>
        </r>
      </text>
    </comment>
    <comment ref="AV716" authorId="0" shapeId="0" xr:uid="{C799D8E8-F661-4D60-9D46-53F5F4B43A71}">
      <text>
        <r>
          <rPr>
            <sz val="11"/>
            <rFont val="Calibri"/>
            <family val="2"/>
            <charset val="238"/>
          </rPr>
          <t>SZV_F:Megjegyzes</t>
        </r>
      </text>
    </comment>
    <comment ref="AW716" authorId="0" shapeId="0" xr:uid="{DF7E4FF1-C746-47EB-B8AE-5F973C0FCAA7}">
      <text>
        <r>
          <rPr>
            <sz val="11"/>
            <rFont val="Calibri"/>
            <family val="2"/>
            <charset val="238"/>
          </rPr>
          <t>SZV_F:FeladatSorszam</t>
        </r>
      </text>
    </comment>
    <comment ref="AY716" authorId="0" shapeId="0" xr:uid="{6FABEA49-8E96-45FE-A50C-08D053657A44}">
      <text>
        <r>
          <rPr>
            <sz val="11"/>
            <rFont val="Calibri"/>
            <family val="2"/>
            <charset val="238"/>
          </rPr>
          <t>SZV_F:ISA</t>
        </r>
      </text>
    </comment>
    <comment ref="B717" authorId="0" shapeId="0" xr:uid="{6F7020CF-D148-45D0-8940-AA474CD15D33}">
      <text>
        <r>
          <rPr>
            <sz val="11"/>
            <rFont val="Calibri"/>
            <family val="2"/>
            <charset val="238"/>
          </rPr>
          <t>SZV_F:FontossagiSorrent</t>
        </r>
      </text>
    </comment>
    <comment ref="C717" authorId="0" shapeId="0" xr:uid="{7F809F28-603E-43A4-A9DC-99E35A6AE0D7}">
      <text>
        <r>
          <rPr>
            <sz val="11"/>
            <rFont val="Calibri"/>
            <family val="2"/>
            <charset val="238"/>
          </rPr>
          <t>SZV_F:FeladatKategoria</t>
        </r>
      </text>
    </comment>
    <comment ref="D717" authorId="0" shapeId="0" xr:uid="{5421EC7E-6579-4B0E-A0E1-538CE470D21A}">
      <text>
        <r>
          <rPr>
            <sz val="11"/>
            <rFont val="Calibri"/>
            <family val="2"/>
            <charset val="238"/>
          </rPr>
          <t>SZV_F:FeladatMegnevezes</t>
        </r>
      </text>
    </comment>
    <comment ref="E717" authorId="0" shapeId="0" xr:uid="{F8C9E214-8DF0-4E0F-A777-8874862D3A1A}">
      <text>
        <r>
          <rPr>
            <sz val="11"/>
            <rFont val="Calibri"/>
            <family val="2"/>
            <charset val="238"/>
          </rPr>
          <t>SZV_F:ElviEngedelySzam</t>
        </r>
      </text>
    </comment>
    <comment ref="F717" authorId="0" shapeId="0" xr:uid="{F10116B0-6268-40EC-B95A-02552B9BECAB}">
      <text>
        <r>
          <rPr>
            <sz val="11"/>
            <rFont val="Calibri"/>
            <family val="2"/>
            <charset val="238"/>
          </rPr>
          <t>SZV_F:VKR_Kod</t>
        </r>
      </text>
    </comment>
    <comment ref="G717" authorId="0" shapeId="0" xr:uid="{1A7DC126-D036-4149-BE8D-D4A780202D3C}">
      <text>
        <r>
          <rPr>
            <sz val="11"/>
            <rFont val="Calibri"/>
            <family val="2"/>
            <charset val="238"/>
          </rPr>
          <t>SZV_F:VKR_Nev</t>
        </r>
      </text>
    </comment>
    <comment ref="H717" authorId="0" shapeId="0" xr:uid="{2087E7D0-8C26-408E-9557-BCFB42923D13}">
      <text>
        <r>
          <rPr>
            <sz val="11"/>
            <rFont val="Calibri"/>
            <family val="2"/>
            <charset val="238"/>
          </rPr>
          <t>SZV_F:FeladatAzonosito</t>
        </r>
      </text>
    </comment>
    <comment ref="I717" authorId="0" shapeId="0" xr:uid="{7F2C1C12-27D5-4B7A-A731-C49B1FD948DE}">
      <text>
        <r>
          <rPr>
            <sz val="11"/>
            <rFont val="Calibri"/>
            <family val="2"/>
            <charset val="238"/>
          </rPr>
          <t>SZV_F:EllatasiTerulet</t>
        </r>
      </text>
    </comment>
    <comment ref="J717" authorId="0" shapeId="0" xr:uid="{AA64CBC5-7A77-425B-B1B4-E7BFB8EAE489}">
      <text>
        <r>
          <rPr>
            <sz val="11"/>
            <rFont val="Calibri"/>
            <family val="2"/>
            <charset val="238"/>
          </rPr>
          <t>SZV_F:EllatasertFelelos</t>
        </r>
      </text>
    </comment>
    <comment ref="K717" authorId="0" shapeId="0" xr:uid="{76A9FDB7-D17B-4DD6-B0D4-99358FB5CDB5}">
      <text>
        <r>
          <rPr>
            <sz val="11"/>
            <rFont val="Calibri"/>
            <family val="2"/>
            <charset val="238"/>
          </rPr>
          <t>SZV_F:TervezettNettoKoltseg</t>
        </r>
      </text>
    </comment>
    <comment ref="L717" authorId="0" shapeId="0" xr:uid="{C390AD34-9798-4DEB-943B-4CC74C9C3F46}">
      <text>
        <r>
          <rPr>
            <sz val="11"/>
            <rFont val="Calibri"/>
            <family val="2"/>
            <charset val="238"/>
          </rPr>
          <t>SZV_F:IdotartamKezdes</t>
        </r>
      </text>
    </comment>
    <comment ref="M717" authorId="0" shapeId="0" xr:uid="{7B854491-C732-43F6-B548-1E41295719CB}">
      <text>
        <r>
          <rPr>
            <sz val="11"/>
            <rFont val="Calibri"/>
            <family val="2"/>
            <charset val="238"/>
          </rPr>
          <t>SZV_F:IdotartamBefejezes</t>
        </r>
      </text>
    </comment>
    <comment ref="N717" authorId="0" shapeId="0" xr:uid="{5C9DECA1-C3A7-4A1B-8C34-2D14396D71ED}">
      <text>
        <r>
          <rPr>
            <sz val="11"/>
            <rFont val="Calibri"/>
            <family val="2"/>
            <charset val="238"/>
          </rPr>
          <t>SZV_F:NettoKoltsegUtem1</t>
        </r>
      </text>
    </comment>
    <comment ref="O717" authorId="0" shapeId="0" xr:uid="{75E81D5F-10C6-4E76-8059-FAD5FF315425}">
      <text>
        <r>
          <rPr>
            <sz val="11"/>
            <rFont val="Calibri"/>
            <family val="2"/>
            <charset val="238"/>
          </rPr>
          <t>SZV_F:NettoKoltsegUtem2</t>
        </r>
      </text>
    </comment>
    <comment ref="P717" authorId="0" shapeId="0" xr:uid="{50716089-7BAE-4532-BA16-70EE0C0389C1}">
      <text>
        <r>
          <rPr>
            <sz val="11"/>
            <rFont val="Calibri"/>
            <family val="2"/>
            <charset val="238"/>
          </rPr>
          <t>SZV_F:EM_Melleklet2_KTG</t>
        </r>
      </text>
    </comment>
    <comment ref="R717" authorId="0" shapeId="0" xr:uid="{41E48D1D-18F7-4277-AD3A-DD30743E9C88}">
      <text>
        <r>
          <rPr>
            <sz val="11"/>
            <rFont val="Calibri"/>
            <family val="2"/>
            <charset val="238"/>
          </rPr>
          <t>SZV_F:HDUtem1</t>
        </r>
      </text>
    </comment>
    <comment ref="S717" authorId="0" shapeId="0" xr:uid="{7B7B4945-3747-4FB0-A135-513A68610060}">
      <text>
        <r>
          <rPr>
            <sz val="11"/>
            <rFont val="Calibri"/>
            <family val="2"/>
            <charset val="238"/>
          </rPr>
          <t>SZV_F:ECSUtem1</t>
        </r>
      </text>
    </comment>
    <comment ref="T717" authorId="0" shapeId="0" xr:uid="{3B7BF497-BE4B-4436-B685-D08C7F0B6628}">
      <text>
        <r>
          <rPr>
            <sz val="11"/>
            <rFont val="Calibri"/>
            <family val="2"/>
            <charset val="238"/>
          </rPr>
          <t>SZV_F:KFHUtem1</t>
        </r>
      </text>
    </comment>
    <comment ref="U717" authorId="0" shapeId="0" xr:uid="{767AB996-80BA-4531-8C63-D10FE663BE7A}">
      <text>
        <r>
          <rPr>
            <sz val="11"/>
            <rFont val="Calibri"/>
            <family val="2"/>
            <charset val="238"/>
          </rPr>
          <t>SZV_F:Egyeb_SajatUtem1</t>
        </r>
      </text>
    </comment>
    <comment ref="V717" authorId="0" shapeId="0" xr:uid="{1B31AA0C-BB7D-40EA-AD8A-F8232856D20B}">
      <text>
        <r>
          <rPr>
            <sz val="11"/>
            <rFont val="Calibri"/>
            <family val="2"/>
            <charset val="238"/>
          </rPr>
          <t>SZV_F:DijUtem1</t>
        </r>
      </text>
    </comment>
    <comment ref="W717" authorId="0" shapeId="0" xr:uid="{02984CCC-E2CC-4BD3-B840-A72D48A97A10}">
      <text>
        <r>
          <rPr>
            <sz val="11"/>
            <rFont val="Calibri"/>
            <family val="2"/>
            <charset val="238"/>
          </rPr>
          <t>SZV_F:EM_Melleklet1_Utem1</t>
        </r>
      </text>
    </comment>
    <comment ref="X717" authorId="0" shapeId="0" xr:uid="{60567B84-AD70-4911-8D81-EEA14458EE90}">
      <text>
        <r>
          <rPr>
            <sz val="11"/>
            <rFont val="Calibri"/>
            <family val="2"/>
            <charset val="238"/>
          </rPr>
          <t>SZV_F:EgyebAllamiUtem1</t>
        </r>
      </text>
    </comment>
    <comment ref="Y717" authorId="0" shapeId="0" xr:uid="{BA452763-DE38-488F-B0D9-3193706B75D6}">
      <text>
        <r>
          <rPr>
            <sz val="11"/>
            <rFont val="Calibri"/>
            <family val="2"/>
            <charset val="238"/>
          </rPr>
          <t>SZV_F:OnkormanyzatiUtem1</t>
        </r>
      </text>
    </comment>
    <comment ref="Z717" authorId="0" shapeId="0" xr:uid="{B232F34A-A437-4F49-B85A-4E01F064E932}">
      <text>
        <r>
          <rPr>
            <sz val="11"/>
            <rFont val="Calibri"/>
            <family val="2"/>
            <charset val="238"/>
          </rPr>
          <t>SZV_F:EUUtem1</t>
        </r>
      </text>
    </comment>
    <comment ref="AA717" authorId="0" shapeId="0" xr:uid="{68D949A5-33A3-470C-A05B-DC2407F64D86}">
      <text>
        <r>
          <rPr>
            <sz val="11"/>
            <rFont val="Calibri"/>
            <family val="2"/>
            <charset val="238"/>
          </rPr>
          <t>SZV_F:EgyebUtem1</t>
        </r>
      </text>
    </comment>
    <comment ref="AB717" authorId="0" shapeId="0" xr:uid="{D5E3132F-5BCA-4C21-8B7D-45FDB996ACB8}">
      <text>
        <r>
          <rPr>
            <sz val="11"/>
            <rFont val="Calibri"/>
            <family val="2"/>
            <charset val="238"/>
          </rPr>
          <t>SZV_F:HitelKotvenyUtem1</t>
        </r>
      </text>
    </comment>
    <comment ref="AC717" authorId="0" shapeId="0" xr:uid="{7E1A3135-E8EE-4595-BB9B-648CD11DD6F9}">
      <text>
        <r>
          <rPr>
            <sz val="11"/>
            <rFont val="Calibri"/>
            <family val="2"/>
            <charset val="238"/>
          </rPr>
          <t>SZV_F:OsszesenUtem1</t>
        </r>
      </text>
    </comment>
    <comment ref="AF717" authorId="0" shapeId="0" xr:uid="{50100445-1805-4558-AFF4-8FAA625E57D4}">
      <text>
        <r>
          <rPr>
            <sz val="11"/>
            <rFont val="Calibri"/>
            <family val="2"/>
            <charset val="238"/>
          </rPr>
          <t>SZV_F:HDUtem2</t>
        </r>
      </text>
    </comment>
    <comment ref="AG717" authorId="0" shapeId="0" xr:uid="{50E28397-4F8E-46CA-8FC4-82ACA8A03922}">
      <text>
        <r>
          <rPr>
            <sz val="11"/>
            <rFont val="Calibri"/>
            <family val="2"/>
            <charset val="238"/>
          </rPr>
          <t>SZV_F:ECSUtem2</t>
        </r>
      </text>
    </comment>
    <comment ref="AH717" authorId="0" shapeId="0" xr:uid="{440B391B-B93C-47E9-8C33-4DC4B0C3D4F4}">
      <text>
        <r>
          <rPr>
            <sz val="11"/>
            <rFont val="Calibri"/>
            <family val="2"/>
            <charset val="238"/>
          </rPr>
          <t>SZV_F:KFHUtem2</t>
        </r>
      </text>
    </comment>
    <comment ref="AI717" authorId="0" shapeId="0" xr:uid="{3B730E10-2D9E-438D-AD8F-07905E8FF574}">
      <text>
        <r>
          <rPr>
            <sz val="11"/>
            <rFont val="Calibri"/>
            <family val="2"/>
            <charset val="238"/>
          </rPr>
          <t>SZV_F:Egyeb_SajatUtem2</t>
        </r>
      </text>
    </comment>
    <comment ref="AJ717" authorId="0" shapeId="0" xr:uid="{1C262ABD-F8FF-4D71-AA84-6B2F8EA9F34C}">
      <text>
        <r>
          <rPr>
            <sz val="11"/>
            <rFont val="Calibri"/>
            <family val="2"/>
            <charset val="238"/>
          </rPr>
          <t>SZV_F:DijUtem2</t>
        </r>
      </text>
    </comment>
    <comment ref="AK717" authorId="0" shapeId="0" xr:uid="{676AF01A-D987-4259-B7DF-648D5D1CC864}">
      <text>
        <r>
          <rPr>
            <sz val="11"/>
            <rFont val="Calibri"/>
            <family val="2"/>
            <charset val="238"/>
          </rPr>
          <t>SZV_F:EM_Melleklet1_Utem2</t>
        </r>
      </text>
    </comment>
    <comment ref="AL717" authorId="0" shapeId="0" xr:uid="{733BA17D-9343-49A7-A5F4-8C8A24087AC7}">
      <text>
        <r>
          <rPr>
            <sz val="11"/>
            <rFont val="Calibri"/>
            <family val="2"/>
            <charset val="238"/>
          </rPr>
          <t>SZV_F:EgyebAllamiUtem2</t>
        </r>
      </text>
    </comment>
    <comment ref="AM717" authorId="0" shapeId="0" xr:uid="{87E725CF-55A2-485F-996A-0BE8348E3DD7}">
      <text>
        <r>
          <rPr>
            <sz val="11"/>
            <rFont val="Calibri"/>
            <family val="2"/>
            <charset val="238"/>
          </rPr>
          <t>SZV_F:OnkormanyzatiUtem2</t>
        </r>
      </text>
    </comment>
    <comment ref="AN717" authorId="0" shapeId="0" xr:uid="{4FD65B96-4399-4538-BEC0-8BFB36B27F41}">
      <text>
        <r>
          <rPr>
            <sz val="11"/>
            <rFont val="Calibri"/>
            <family val="2"/>
            <charset val="238"/>
          </rPr>
          <t>SZV_F:EUUtem2</t>
        </r>
      </text>
    </comment>
    <comment ref="AO717" authorId="0" shapeId="0" xr:uid="{7A2DAFCA-99B7-47BD-8255-6761FC4A6D32}">
      <text>
        <r>
          <rPr>
            <sz val="11"/>
            <rFont val="Calibri"/>
            <family val="2"/>
            <charset val="238"/>
          </rPr>
          <t>SZV_F:EgyebUtem2</t>
        </r>
      </text>
    </comment>
    <comment ref="AP717" authorId="0" shapeId="0" xr:uid="{D54D9019-08BE-4E45-83B8-D42CCE0F1347}">
      <text>
        <r>
          <rPr>
            <sz val="11"/>
            <rFont val="Calibri"/>
            <family val="2"/>
            <charset val="238"/>
          </rPr>
          <t>SZV_F:HitelKotvenyUtem2</t>
        </r>
      </text>
    </comment>
    <comment ref="AQ717" authorId="0" shapeId="0" xr:uid="{00405421-7BF2-47DB-A0E1-03AE5D850E23}">
      <text>
        <r>
          <rPr>
            <sz val="11"/>
            <rFont val="Calibri"/>
            <family val="2"/>
            <charset val="238"/>
          </rPr>
          <t>SZV_F:OsszesenUtem2</t>
        </r>
      </text>
    </comment>
    <comment ref="AR717" authorId="0" shapeId="0" xr:uid="{65A8F324-B84D-4B98-A5A8-B0F8C6DF10AA}">
      <text>
        <r>
          <rPr>
            <sz val="11"/>
            <rFont val="Calibri"/>
            <family val="2"/>
            <charset val="238"/>
          </rPr>
          <t>SZV_F:ForrashianyUtem2</t>
        </r>
      </text>
    </comment>
    <comment ref="AU717" authorId="0" shapeId="0" xr:uid="{F0760872-6EE5-4B42-BF20-7CBE6A67C978}">
      <text>
        <r>
          <rPr>
            <sz val="11"/>
            <rFont val="Calibri"/>
            <family val="2"/>
            <charset val="238"/>
          </rPr>
          <t>SZV_F:Indokolas</t>
        </r>
      </text>
    </comment>
    <comment ref="AV717" authorId="0" shapeId="0" xr:uid="{3925EAB1-A54C-4CA6-93A3-D98512751291}">
      <text>
        <r>
          <rPr>
            <sz val="11"/>
            <rFont val="Calibri"/>
            <family val="2"/>
            <charset val="238"/>
          </rPr>
          <t>SZV_F:Megjegyzes</t>
        </r>
      </text>
    </comment>
    <comment ref="AW717" authorId="0" shapeId="0" xr:uid="{32C3E1D2-21DC-4D8A-83D5-805A6010D4FD}">
      <text>
        <r>
          <rPr>
            <sz val="11"/>
            <rFont val="Calibri"/>
            <family val="2"/>
            <charset val="238"/>
          </rPr>
          <t>SZV_F:FeladatSorszam</t>
        </r>
      </text>
    </comment>
    <comment ref="AY717" authorId="0" shapeId="0" xr:uid="{892982E7-D8DB-47AF-BD74-478F1C33846F}">
      <text>
        <r>
          <rPr>
            <sz val="11"/>
            <rFont val="Calibri"/>
            <family val="2"/>
            <charset val="238"/>
          </rPr>
          <t>SZV_F:ISA</t>
        </r>
      </text>
    </comment>
    <comment ref="B718" authorId="0" shapeId="0" xr:uid="{DE5E66D6-3DFD-4038-98C7-AE3400269140}">
      <text>
        <r>
          <rPr>
            <sz val="11"/>
            <rFont val="Calibri"/>
            <family val="2"/>
            <charset val="238"/>
          </rPr>
          <t>SZV_F:FontossagiSorrent</t>
        </r>
      </text>
    </comment>
    <comment ref="C718" authorId="0" shapeId="0" xr:uid="{DC42D5A1-BD13-430A-BB3F-B1079B8EAA21}">
      <text>
        <r>
          <rPr>
            <sz val="11"/>
            <rFont val="Calibri"/>
            <family val="2"/>
            <charset val="238"/>
          </rPr>
          <t>SZV_F:FeladatKategoria</t>
        </r>
      </text>
    </comment>
    <comment ref="D718" authorId="0" shapeId="0" xr:uid="{6E6307F4-DD95-4FE6-9C7D-454654A4F80A}">
      <text>
        <r>
          <rPr>
            <sz val="11"/>
            <rFont val="Calibri"/>
            <family val="2"/>
            <charset val="238"/>
          </rPr>
          <t>SZV_F:FeladatMegnevezes</t>
        </r>
      </text>
    </comment>
    <comment ref="E718" authorId="0" shapeId="0" xr:uid="{4C666CA5-AC87-4FA3-BCE1-49DFDB7E4730}">
      <text>
        <r>
          <rPr>
            <sz val="11"/>
            <rFont val="Calibri"/>
            <family val="2"/>
            <charset val="238"/>
          </rPr>
          <t>SZV_F:ElviEngedelySzam</t>
        </r>
      </text>
    </comment>
    <comment ref="F718" authorId="0" shapeId="0" xr:uid="{BE8B4505-C2A1-4828-8561-135604EFEBCD}">
      <text>
        <r>
          <rPr>
            <sz val="11"/>
            <rFont val="Calibri"/>
            <family val="2"/>
            <charset val="238"/>
          </rPr>
          <t>SZV_F:VKR_Kod</t>
        </r>
      </text>
    </comment>
    <comment ref="G718" authorId="0" shapeId="0" xr:uid="{9FD7ED55-E18D-422B-A31B-9005E7B665B3}">
      <text>
        <r>
          <rPr>
            <sz val="11"/>
            <rFont val="Calibri"/>
            <family val="2"/>
            <charset val="238"/>
          </rPr>
          <t>SZV_F:VKR_Nev</t>
        </r>
      </text>
    </comment>
    <comment ref="H718" authorId="0" shapeId="0" xr:uid="{50ECB914-DAEF-4136-8E43-50AF4759E364}">
      <text>
        <r>
          <rPr>
            <sz val="11"/>
            <rFont val="Calibri"/>
            <family val="2"/>
            <charset val="238"/>
          </rPr>
          <t>SZV_F:FeladatAzonosito</t>
        </r>
      </text>
    </comment>
    <comment ref="I718" authorId="0" shapeId="0" xr:uid="{D854CB06-9756-4D70-B617-0E00AB6A368E}">
      <text>
        <r>
          <rPr>
            <sz val="11"/>
            <rFont val="Calibri"/>
            <family val="2"/>
            <charset val="238"/>
          </rPr>
          <t>SZV_F:EllatasiTerulet</t>
        </r>
      </text>
    </comment>
    <comment ref="J718" authorId="0" shapeId="0" xr:uid="{29E0C029-61B6-4BF1-B19D-973E9C444043}">
      <text>
        <r>
          <rPr>
            <sz val="11"/>
            <rFont val="Calibri"/>
            <family val="2"/>
            <charset val="238"/>
          </rPr>
          <t>SZV_F:EllatasertFelelos</t>
        </r>
      </text>
    </comment>
    <comment ref="K718" authorId="0" shapeId="0" xr:uid="{127E4F48-F6EA-4B7E-9381-470737C939BE}">
      <text>
        <r>
          <rPr>
            <sz val="11"/>
            <rFont val="Calibri"/>
            <family val="2"/>
            <charset val="238"/>
          </rPr>
          <t>SZV_F:TervezettNettoKoltseg</t>
        </r>
      </text>
    </comment>
    <comment ref="L718" authorId="0" shapeId="0" xr:uid="{65B958A0-37ED-41FC-B740-424128D6A0D1}">
      <text>
        <r>
          <rPr>
            <sz val="11"/>
            <rFont val="Calibri"/>
            <family val="2"/>
            <charset val="238"/>
          </rPr>
          <t>SZV_F:IdotartamKezdes</t>
        </r>
      </text>
    </comment>
    <comment ref="M718" authorId="0" shapeId="0" xr:uid="{13EEC72B-CF41-499D-A341-53F3464B832C}">
      <text>
        <r>
          <rPr>
            <sz val="11"/>
            <rFont val="Calibri"/>
            <family val="2"/>
            <charset val="238"/>
          </rPr>
          <t>SZV_F:IdotartamBefejezes</t>
        </r>
      </text>
    </comment>
    <comment ref="N718" authorId="0" shapeId="0" xr:uid="{2CB50083-9CB5-44BA-B7F2-6A8987BE85F2}">
      <text>
        <r>
          <rPr>
            <sz val="11"/>
            <rFont val="Calibri"/>
            <family val="2"/>
            <charset val="238"/>
          </rPr>
          <t>SZV_F:NettoKoltsegUtem1</t>
        </r>
      </text>
    </comment>
    <comment ref="O718" authorId="0" shapeId="0" xr:uid="{2375A232-C60D-4593-9442-FA2083CA3EAC}">
      <text>
        <r>
          <rPr>
            <sz val="11"/>
            <rFont val="Calibri"/>
            <family val="2"/>
            <charset val="238"/>
          </rPr>
          <t>SZV_F:NettoKoltsegUtem2</t>
        </r>
      </text>
    </comment>
    <comment ref="P718" authorId="0" shapeId="0" xr:uid="{76579E22-67B2-47A2-BC23-9D9CB202E140}">
      <text>
        <r>
          <rPr>
            <sz val="11"/>
            <rFont val="Calibri"/>
            <family val="2"/>
            <charset val="238"/>
          </rPr>
          <t>SZV_F:EM_Melleklet2_KTG</t>
        </r>
      </text>
    </comment>
    <comment ref="R718" authorId="0" shapeId="0" xr:uid="{825A7FD4-7164-47EF-A9FD-237E09EC3573}">
      <text>
        <r>
          <rPr>
            <sz val="11"/>
            <rFont val="Calibri"/>
            <family val="2"/>
            <charset val="238"/>
          </rPr>
          <t>SZV_F:HDUtem1</t>
        </r>
      </text>
    </comment>
    <comment ref="S718" authorId="0" shapeId="0" xr:uid="{FB0D0CDD-D1F1-4BF4-A02D-208840B4385C}">
      <text>
        <r>
          <rPr>
            <sz val="11"/>
            <rFont val="Calibri"/>
            <family val="2"/>
            <charset val="238"/>
          </rPr>
          <t>SZV_F:ECSUtem1</t>
        </r>
      </text>
    </comment>
    <comment ref="T718" authorId="0" shapeId="0" xr:uid="{62FE56CC-C8E7-45BD-9520-DB16FF2D81F0}">
      <text>
        <r>
          <rPr>
            <sz val="11"/>
            <rFont val="Calibri"/>
            <family val="2"/>
            <charset val="238"/>
          </rPr>
          <t>SZV_F:KFHUtem1</t>
        </r>
      </text>
    </comment>
    <comment ref="U718" authorId="0" shapeId="0" xr:uid="{9F6013E5-20F3-43B9-8A1E-7DD5F0CE6705}">
      <text>
        <r>
          <rPr>
            <sz val="11"/>
            <rFont val="Calibri"/>
            <family val="2"/>
            <charset val="238"/>
          </rPr>
          <t>SZV_F:Egyeb_SajatUtem1</t>
        </r>
      </text>
    </comment>
    <comment ref="V718" authorId="0" shapeId="0" xr:uid="{0D6CF7B0-F18D-49E9-8CF7-63A5DEDCD068}">
      <text>
        <r>
          <rPr>
            <sz val="11"/>
            <rFont val="Calibri"/>
            <family val="2"/>
            <charset val="238"/>
          </rPr>
          <t>SZV_F:DijUtem1</t>
        </r>
      </text>
    </comment>
    <comment ref="W718" authorId="0" shapeId="0" xr:uid="{A2C361B9-7C26-405C-86A1-7F55C7180FD9}">
      <text>
        <r>
          <rPr>
            <sz val="11"/>
            <rFont val="Calibri"/>
            <family val="2"/>
            <charset val="238"/>
          </rPr>
          <t>SZV_F:EM_Melleklet1_Utem1</t>
        </r>
      </text>
    </comment>
    <comment ref="X718" authorId="0" shapeId="0" xr:uid="{8768481E-496F-4C19-B44F-391464CB7BB5}">
      <text>
        <r>
          <rPr>
            <sz val="11"/>
            <rFont val="Calibri"/>
            <family val="2"/>
            <charset val="238"/>
          </rPr>
          <t>SZV_F:EgyebAllamiUtem1</t>
        </r>
      </text>
    </comment>
    <comment ref="Y718" authorId="0" shapeId="0" xr:uid="{067E3797-0DAC-4A18-AF1A-0B94B00CA11E}">
      <text>
        <r>
          <rPr>
            <sz val="11"/>
            <rFont val="Calibri"/>
            <family val="2"/>
            <charset val="238"/>
          </rPr>
          <t>SZV_F:OnkormanyzatiUtem1</t>
        </r>
      </text>
    </comment>
    <comment ref="Z718" authorId="0" shapeId="0" xr:uid="{58FBD66D-ED1F-49C2-B21F-4D2C988BD328}">
      <text>
        <r>
          <rPr>
            <sz val="11"/>
            <rFont val="Calibri"/>
            <family val="2"/>
            <charset val="238"/>
          </rPr>
          <t>SZV_F:EUUtem1</t>
        </r>
      </text>
    </comment>
    <comment ref="AA718" authorId="0" shapeId="0" xr:uid="{92B53960-3FB2-40A3-A31A-17E2026283B4}">
      <text>
        <r>
          <rPr>
            <sz val="11"/>
            <rFont val="Calibri"/>
            <family val="2"/>
            <charset val="238"/>
          </rPr>
          <t>SZV_F:EgyebUtem1</t>
        </r>
      </text>
    </comment>
    <comment ref="AB718" authorId="0" shapeId="0" xr:uid="{1D845E57-10D1-4BF5-91C8-2BFF02B716A2}">
      <text>
        <r>
          <rPr>
            <sz val="11"/>
            <rFont val="Calibri"/>
            <family val="2"/>
            <charset val="238"/>
          </rPr>
          <t>SZV_F:HitelKotvenyUtem1</t>
        </r>
      </text>
    </comment>
    <comment ref="AC718" authorId="0" shapeId="0" xr:uid="{514991A4-82C0-4E87-AEE8-3530F9FE59DD}">
      <text>
        <r>
          <rPr>
            <sz val="11"/>
            <rFont val="Calibri"/>
            <family val="2"/>
            <charset val="238"/>
          </rPr>
          <t>SZV_F:OsszesenUtem1</t>
        </r>
      </text>
    </comment>
    <comment ref="AF718" authorId="0" shapeId="0" xr:uid="{1ED67266-5F22-44D3-B6B4-53E223EEC040}">
      <text>
        <r>
          <rPr>
            <sz val="11"/>
            <rFont val="Calibri"/>
            <family val="2"/>
            <charset val="238"/>
          </rPr>
          <t>SZV_F:HDUtem2</t>
        </r>
      </text>
    </comment>
    <comment ref="AG718" authorId="0" shapeId="0" xr:uid="{0219A0CC-B6FD-4326-947A-7CDBB569534A}">
      <text>
        <r>
          <rPr>
            <sz val="11"/>
            <rFont val="Calibri"/>
            <family val="2"/>
            <charset val="238"/>
          </rPr>
          <t>SZV_F:ECSUtem2</t>
        </r>
      </text>
    </comment>
    <comment ref="AH718" authorId="0" shapeId="0" xr:uid="{C1ACD8F3-91B4-4A90-8625-786E67A82B15}">
      <text>
        <r>
          <rPr>
            <sz val="11"/>
            <rFont val="Calibri"/>
            <family val="2"/>
            <charset val="238"/>
          </rPr>
          <t>SZV_F:KFHUtem2</t>
        </r>
      </text>
    </comment>
    <comment ref="AI718" authorId="0" shapeId="0" xr:uid="{778D93E5-8C3E-4DC8-B7A9-31B2EC5C0B2B}">
      <text>
        <r>
          <rPr>
            <sz val="11"/>
            <rFont val="Calibri"/>
            <family val="2"/>
            <charset val="238"/>
          </rPr>
          <t>SZV_F:Egyeb_SajatUtem2</t>
        </r>
      </text>
    </comment>
    <comment ref="AJ718" authorId="0" shapeId="0" xr:uid="{0E25AAA1-96BF-444B-A90F-8DDB376E97F8}">
      <text>
        <r>
          <rPr>
            <sz val="11"/>
            <rFont val="Calibri"/>
            <family val="2"/>
            <charset val="238"/>
          </rPr>
          <t>SZV_F:DijUtem2</t>
        </r>
      </text>
    </comment>
    <comment ref="AK718" authorId="0" shapeId="0" xr:uid="{8E5BBD5E-CD13-4D7A-A223-944F633681C8}">
      <text>
        <r>
          <rPr>
            <sz val="11"/>
            <rFont val="Calibri"/>
            <family val="2"/>
            <charset val="238"/>
          </rPr>
          <t>SZV_F:EM_Melleklet1_Utem2</t>
        </r>
      </text>
    </comment>
    <comment ref="AL718" authorId="0" shapeId="0" xr:uid="{B6DE957B-910F-4276-B317-E1037FA2C6BC}">
      <text>
        <r>
          <rPr>
            <sz val="11"/>
            <rFont val="Calibri"/>
            <family val="2"/>
            <charset val="238"/>
          </rPr>
          <t>SZV_F:EgyebAllamiUtem2</t>
        </r>
      </text>
    </comment>
    <comment ref="AM718" authorId="0" shapeId="0" xr:uid="{EB99A84B-03F3-4C59-B45B-A3AF09E71F6F}">
      <text>
        <r>
          <rPr>
            <sz val="11"/>
            <rFont val="Calibri"/>
            <family val="2"/>
            <charset val="238"/>
          </rPr>
          <t>SZV_F:OnkormanyzatiUtem2</t>
        </r>
      </text>
    </comment>
    <comment ref="AN718" authorId="0" shapeId="0" xr:uid="{9C093994-CAAF-40C0-B2BC-039AF5C245B1}">
      <text>
        <r>
          <rPr>
            <sz val="11"/>
            <rFont val="Calibri"/>
            <family val="2"/>
            <charset val="238"/>
          </rPr>
          <t>SZV_F:EUUtem2</t>
        </r>
      </text>
    </comment>
    <comment ref="AO718" authorId="0" shapeId="0" xr:uid="{8B3429E8-8BD8-4C3A-B06B-D6C32E32DC50}">
      <text>
        <r>
          <rPr>
            <sz val="11"/>
            <rFont val="Calibri"/>
            <family val="2"/>
            <charset val="238"/>
          </rPr>
          <t>SZV_F:EgyebUtem2</t>
        </r>
      </text>
    </comment>
    <comment ref="AP718" authorId="0" shapeId="0" xr:uid="{7B9070AA-4F77-4D70-96BC-B56DE8C0F1F4}">
      <text>
        <r>
          <rPr>
            <sz val="11"/>
            <rFont val="Calibri"/>
            <family val="2"/>
            <charset val="238"/>
          </rPr>
          <t>SZV_F:HitelKotvenyUtem2</t>
        </r>
      </text>
    </comment>
    <comment ref="AQ718" authorId="0" shapeId="0" xr:uid="{74CBA587-F066-4D53-9697-C6BDE953A666}">
      <text>
        <r>
          <rPr>
            <sz val="11"/>
            <rFont val="Calibri"/>
            <family val="2"/>
            <charset val="238"/>
          </rPr>
          <t>SZV_F:OsszesenUtem2</t>
        </r>
      </text>
    </comment>
    <comment ref="AR718" authorId="0" shapeId="0" xr:uid="{C2444CEF-4727-42CD-B777-882161CD466E}">
      <text>
        <r>
          <rPr>
            <sz val="11"/>
            <rFont val="Calibri"/>
            <family val="2"/>
            <charset val="238"/>
          </rPr>
          <t>SZV_F:ForrashianyUtem2</t>
        </r>
      </text>
    </comment>
    <comment ref="AU718" authorId="0" shapeId="0" xr:uid="{0EBF5DFB-4307-45CD-B5AB-390640E0C2CA}">
      <text>
        <r>
          <rPr>
            <sz val="11"/>
            <rFont val="Calibri"/>
            <family val="2"/>
            <charset val="238"/>
          </rPr>
          <t>SZV_F:Indokolas</t>
        </r>
      </text>
    </comment>
    <comment ref="AV718" authorId="0" shapeId="0" xr:uid="{ED0DF2D6-0669-436C-AA7F-7688D0B6AFFE}">
      <text>
        <r>
          <rPr>
            <sz val="11"/>
            <rFont val="Calibri"/>
            <family val="2"/>
            <charset val="238"/>
          </rPr>
          <t>SZV_F:Megjegyzes</t>
        </r>
      </text>
    </comment>
    <comment ref="AW718" authorId="0" shapeId="0" xr:uid="{B2640564-EFFA-454C-AEFD-9B5D745BDC87}">
      <text>
        <r>
          <rPr>
            <sz val="11"/>
            <rFont val="Calibri"/>
            <family val="2"/>
            <charset val="238"/>
          </rPr>
          <t>SZV_F:FeladatSorszam</t>
        </r>
      </text>
    </comment>
    <comment ref="AY718" authorId="0" shapeId="0" xr:uid="{2D1DC3AD-06D5-472E-847D-786DBCE538DB}">
      <text>
        <r>
          <rPr>
            <sz val="11"/>
            <rFont val="Calibri"/>
            <family val="2"/>
            <charset val="238"/>
          </rPr>
          <t>SZV_F:ISA</t>
        </r>
      </text>
    </comment>
    <comment ref="B719" authorId="0" shapeId="0" xr:uid="{99CD6AC6-4F73-4457-BC16-223D7A917D57}">
      <text>
        <r>
          <rPr>
            <sz val="11"/>
            <rFont val="Calibri"/>
            <family val="2"/>
            <charset val="238"/>
          </rPr>
          <t>SZV_F:FontossagiSorrent</t>
        </r>
      </text>
    </comment>
    <comment ref="C719" authorId="0" shapeId="0" xr:uid="{B0344C15-5767-4826-A07F-E5A77D542F65}">
      <text>
        <r>
          <rPr>
            <sz val="11"/>
            <rFont val="Calibri"/>
            <family val="2"/>
            <charset val="238"/>
          </rPr>
          <t>SZV_F:FeladatKategoria</t>
        </r>
      </text>
    </comment>
    <comment ref="D719" authorId="0" shapeId="0" xr:uid="{2B68CCD6-8D56-42C9-8501-AFFF1EE1115A}">
      <text>
        <r>
          <rPr>
            <sz val="11"/>
            <rFont val="Calibri"/>
            <family val="2"/>
            <charset val="238"/>
          </rPr>
          <t>SZV_F:FeladatMegnevezes</t>
        </r>
      </text>
    </comment>
    <comment ref="E719" authorId="0" shapeId="0" xr:uid="{CE304D31-1A45-4F71-AB95-38889DFAE4CA}">
      <text>
        <r>
          <rPr>
            <sz val="11"/>
            <rFont val="Calibri"/>
            <family val="2"/>
            <charset val="238"/>
          </rPr>
          <t>SZV_F:ElviEngedelySzam</t>
        </r>
      </text>
    </comment>
    <comment ref="F719" authorId="0" shapeId="0" xr:uid="{46CD3415-3B0B-4C1E-A075-52082FE622EA}">
      <text>
        <r>
          <rPr>
            <sz val="11"/>
            <rFont val="Calibri"/>
            <family val="2"/>
            <charset val="238"/>
          </rPr>
          <t>SZV_F:VKR_Kod</t>
        </r>
      </text>
    </comment>
    <comment ref="G719" authorId="0" shapeId="0" xr:uid="{E343A057-3FE6-4D3C-B7F1-995B465B9008}">
      <text>
        <r>
          <rPr>
            <sz val="11"/>
            <rFont val="Calibri"/>
            <family val="2"/>
            <charset val="238"/>
          </rPr>
          <t>SZV_F:VKR_Nev</t>
        </r>
      </text>
    </comment>
    <comment ref="H719" authorId="0" shapeId="0" xr:uid="{11A09F3E-6527-40B1-A5F4-038D36945F08}">
      <text>
        <r>
          <rPr>
            <sz val="11"/>
            <rFont val="Calibri"/>
            <family val="2"/>
            <charset val="238"/>
          </rPr>
          <t>SZV_F:FeladatAzonosito</t>
        </r>
      </text>
    </comment>
    <comment ref="I719" authorId="0" shapeId="0" xr:uid="{08868C73-D13A-4CFD-A881-B6B3ABADE1AC}">
      <text>
        <r>
          <rPr>
            <sz val="11"/>
            <rFont val="Calibri"/>
            <family val="2"/>
            <charset val="238"/>
          </rPr>
          <t>SZV_F:EllatasiTerulet</t>
        </r>
      </text>
    </comment>
    <comment ref="J719" authorId="0" shapeId="0" xr:uid="{A59707C6-FADA-4257-A840-72B5EC13E274}">
      <text>
        <r>
          <rPr>
            <sz val="11"/>
            <rFont val="Calibri"/>
            <family val="2"/>
            <charset val="238"/>
          </rPr>
          <t>SZV_F:EllatasertFelelos</t>
        </r>
      </text>
    </comment>
    <comment ref="K719" authorId="0" shapeId="0" xr:uid="{F111EB2D-96C4-430B-8CC9-D6C5C9AE150D}">
      <text>
        <r>
          <rPr>
            <sz val="11"/>
            <rFont val="Calibri"/>
            <family val="2"/>
            <charset val="238"/>
          </rPr>
          <t>SZV_F:TervezettNettoKoltseg</t>
        </r>
      </text>
    </comment>
    <comment ref="L719" authorId="0" shapeId="0" xr:uid="{B93EBD9D-D925-4D07-A3D2-8084348D9458}">
      <text>
        <r>
          <rPr>
            <sz val="11"/>
            <rFont val="Calibri"/>
            <family val="2"/>
            <charset val="238"/>
          </rPr>
          <t>SZV_F:IdotartamKezdes</t>
        </r>
      </text>
    </comment>
    <comment ref="M719" authorId="0" shapeId="0" xr:uid="{80B905B1-2531-4B0D-BEFE-F0DFD1BFD965}">
      <text>
        <r>
          <rPr>
            <sz val="11"/>
            <rFont val="Calibri"/>
            <family val="2"/>
            <charset val="238"/>
          </rPr>
          <t>SZV_F:IdotartamBefejezes</t>
        </r>
      </text>
    </comment>
    <comment ref="N719" authorId="0" shapeId="0" xr:uid="{D95C5366-7E26-4CBF-A5BD-3F8C42E499C5}">
      <text>
        <r>
          <rPr>
            <sz val="11"/>
            <rFont val="Calibri"/>
            <family val="2"/>
            <charset val="238"/>
          </rPr>
          <t>SZV_F:NettoKoltsegUtem1</t>
        </r>
      </text>
    </comment>
    <comment ref="O719" authorId="0" shapeId="0" xr:uid="{58FBD652-C1A7-4DE8-A348-6E4237ACAD75}">
      <text>
        <r>
          <rPr>
            <sz val="11"/>
            <rFont val="Calibri"/>
            <family val="2"/>
            <charset val="238"/>
          </rPr>
          <t>SZV_F:NettoKoltsegUtem2</t>
        </r>
      </text>
    </comment>
    <comment ref="P719" authorId="0" shapeId="0" xr:uid="{85D0B9CA-0A07-4460-B0F2-8EC2343C8CF4}">
      <text>
        <r>
          <rPr>
            <sz val="11"/>
            <rFont val="Calibri"/>
            <family val="2"/>
            <charset val="238"/>
          </rPr>
          <t>SZV_F:EM_Melleklet2_KTG</t>
        </r>
      </text>
    </comment>
    <comment ref="R719" authorId="0" shapeId="0" xr:uid="{B9E4593B-71DA-48A9-AC86-1449053676E4}">
      <text>
        <r>
          <rPr>
            <sz val="11"/>
            <rFont val="Calibri"/>
            <family val="2"/>
            <charset val="238"/>
          </rPr>
          <t>SZV_F:HDUtem1</t>
        </r>
      </text>
    </comment>
    <comment ref="S719" authorId="0" shapeId="0" xr:uid="{68286A31-FDCA-409F-967D-4A5595E88423}">
      <text>
        <r>
          <rPr>
            <sz val="11"/>
            <rFont val="Calibri"/>
            <family val="2"/>
            <charset val="238"/>
          </rPr>
          <t>SZV_F:ECSUtem1</t>
        </r>
      </text>
    </comment>
    <comment ref="T719" authorId="0" shapeId="0" xr:uid="{B29275CE-6807-456B-AF3C-A21CBF694E92}">
      <text>
        <r>
          <rPr>
            <sz val="11"/>
            <rFont val="Calibri"/>
            <family val="2"/>
            <charset val="238"/>
          </rPr>
          <t>SZV_F:KFHUtem1</t>
        </r>
      </text>
    </comment>
    <comment ref="U719" authorId="0" shapeId="0" xr:uid="{5544D0CC-5B0B-4196-A61A-A1F228B31904}">
      <text>
        <r>
          <rPr>
            <sz val="11"/>
            <rFont val="Calibri"/>
            <family val="2"/>
            <charset val="238"/>
          </rPr>
          <t>SZV_F:Egyeb_SajatUtem1</t>
        </r>
      </text>
    </comment>
    <comment ref="V719" authorId="0" shapeId="0" xr:uid="{20FD736F-4869-4C59-B7C0-C935272F8168}">
      <text>
        <r>
          <rPr>
            <sz val="11"/>
            <rFont val="Calibri"/>
            <family val="2"/>
            <charset val="238"/>
          </rPr>
          <t>SZV_F:DijUtem1</t>
        </r>
      </text>
    </comment>
    <comment ref="W719" authorId="0" shapeId="0" xr:uid="{B119BEA5-F188-4E67-8126-0C09BEAAAE5D}">
      <text>
        <r>
          <rPr>
            <sz val="11"/>
            <rFont val="Calibri"/>
            <family val="2"/>
            <charset val="238"/>
          </rPr>
          <t>SZV_F:EM_Melleklet1_Utem1</t>
        </r>
      </text>
    </comment>
    <comment ref="X719" authorId="0" shapeId="0" xr:uid="{5C76C063-FFF1-4DF9-A65B-D22C5D42CF82}">
      <text>
        <r>
          <rPr>
            <sz val="11"/>
            <rFont val="Calibri"/>
            <family val="2"/>
            <charset val="238"/>
          </rPr>
          <t>SZV_F:EgyebAllamiUtem1</t>
        </r>
      </text>
    </comment>
    <comment ref="Y719" authorId="0" shapeId="0" xr:uid="{2E2367E3-5DB8-4D43-AE8A-AF14B722B0B8}">
      <text>
        <r>
          <rPr>
            <sz val="11"/>
            <rFont val="Calibri"/>
            <family val="2"/>
            <charset val="238"/>
          </rPr>
          <t>SZV_F:OnkormanyzatiUtem1</t>
        </r>
      </text>
    </comment>
    <comment ref="Z719" authorId="0" shapeId="0" xr:uid="{6DF849A2-B93E-4B2E-99FB-518150BE55CC}">
      <text>
        <r>
          <rPr>
            <sz val="11"/>
            <rFont val="Calibri"/>
            <family val="2"/>
            <charset val="238"/>
          </rPr>
          <t>SZV_F:EUUtem1</t>
        </r>
      </text>
    </comment>
    <comment ref="AA719" authorId="0" shapeId="0" xr:uid="{6FA8D33D-8A8D-4FBB-A9A8-57C2C5BD88EB}">
      <text>
        <r>
          <rPr>
            <sz val="11"/>
            <rFont val="Calibri"/>
            <family val="2"/>
            <charset val="238"/>
          </rPr>
          <t>SZV_F:EgyebUtem1</t>
        </r>
      </text>
    </comment>
    <comment ref="AB719" authorId="0" shapeId="0" xr:uid="{E1DABAD0-ED1C-4A62-97CA-64F8ABB35459}">
      <text>
        <r>
          <rPr>
            <sz val="11"/>
            <rFont val="Calibri"/>
            <family val="2"/>
            <charset val="238"/>
          </rPr>
          <t>SZV_F:HitelKotvenyUtem1</t>
        </r>
      </text>
    </comment>
    <comment ref="AC719" authorId="0" shapeId="0" xr:uid="{A0B809E7-814D-48CF-ABBD-EC5CF3B5208C}">
      <text>
        <r>
          <rPr>
            <sz val="11"/>
            <rFont val="Calibri"/>
            <family val="2"/>
            <charset val="238"/>
          </rPr>
          <t>SZV_F:OsszesenUtem1</t>
        </r>
      </text>
    </comment>
    <comment ref="AF719" authorId="0" shapeId="0" xr:uid="{32E01A59-4BC7-4421-A54A-AA5981B18D40}">
      <text>
        <r>
          <rPr>
            <sz val="11"/>
            <rFont val="Calibri"/>
            <family val="2"/>
            <charset val="238"/>
          </rPr>
          <t>SZV_F:HDUtem2</t>
        </r>
      </text>
    </comment>
    <comment ref="AG719" authorId="0" shapeId="0" xr:uid="{B800EFCE-CD2E-4397-AC98-16549D16A679}">
      <text>
        <r>
          <rPr>
            <sz val="11"/>
            <rFont val="Calibri"/>
            <family val="2"/>
            <charset val="238"/>
          </rPr>
          <t>SZV_F:ECSUtem2</t>
        </r>
      </text>
    </comment>
    <comment ref="AH719" authorId="0" shapeId="0" xr:uid="{3CC33F69-66A4-462E-99F6-DC4FD4B078CD}">
      <text>
        <r>
          <rPr>
            <sz val="11"/>
            <rFont val="Calibri"/>
            <family val="2"/>
            <charset val="238"/>
          </rPr>
          <t>SZV_F:KFHUtem2</t>
        </r>
      </text>
    </comment>
    <comment ref="AI719" authorId="0" shapeId="0" xr:uid="{1B63E5DD-FDDC-4DDF-B561-E13215718BF3}">
      <text>
        <r>
          <rPr>
            <sz val="11"/>
            <rFont val="Calibri"/>
            <family val="2"/>
            <charset val="238"/>
          </rPr>
          <t>SZV_F:Egyeb_SajatUtem2</t>
        </r>
      </text>
    </comment>
    <comment ref="AJ719" authorId="0" shapeId="0" xr:uid="{A7CF7172-DC5B-4B86-BFD5-AC93387ED914}">
      <text>
        <r>
          <rPr>
            <sz val="11"/>
            <rFont val="Calibri"/>
            <family val="2"/>
            <charset val="238"/>
          </rPr>
          <t>SZV_F:DijUtem2</t>
        </r>
      </text>
    </comment>
    <comment ref="AK719" authorId="0" shapeId="0" xr:uid="{1B8C9C9B-1157-43F4-8596-EC4EB443945F}">
      <text>
        <r>
          <rPr>
            <sz val="11"/>
            <rFont val="Calibri"/>
            <family val="2"/>
            <charset val="238"/>
          </rPr>
          <t>SZV_F:EM_Melleklet1_Utem2</t>
        </r>
      </text>
    </comment>
    <comment ref="AL719" authorId="0" shapeId="0" xr:uid="{E9D53FEB-0719-4AC0-B541-CFCA65951141}">
      <text>
        <r>
          <rPr>
            <sz val="11"/>
            <rFont val="Calibri"/>
            <family val="2"/>
            <charset val="238"/>
          </rPr>
          <t>SZV_F:EgyebAllamiUtem2</t>
        </r>
      </text>
    </comment>
    <comment ref="AM719" authorId="0" shapeId="0" xr:uid="{6C079FBE-56A7-4EE9-A2CC-CEBDFACBE86F}">
      <text>
        <r>
          <rPr>
            <sz val="11"/>
            <rFont val="Calibri"/>
            <family val="2"/>
            <charset val="238"/>
          </rPr>
          <t>SZV_F:OnkormanyzatiUtem2</t>
        </r>
      </text>
    </comment>
    <comment ref="AN719" authorId="0" shapeId="0" xr:uid="{A133AB70-4CCF-44F0-A198-374960D8C419}">
      <text>
        <r>
          <rPr>
            <sz val="11"/>
            <rFont val="Calibri"/>
            <family val="2"/>
            <charset val="238"/>
          </rPr>
          <t>SZV_F:EUUtem2</t>
        </r>
      </text>
    </comment>
    <comment ref="AO719" authorId="0" shapeId="0" xr:uid="{B665B16F-DF11-409A-BB27-CFDA58E6320E}">
      <text>
        <r>
          <rPr>
            <sz val="11"/>
            <rFont val="Calibri"/>
            <family val="2"/>
            <charset val="238"/>
          </rPr>
          <t>SZV_F:EgyebUtem2</t>
        </r>
      </text>
    </comment>
    <comment ref="AP719" authorId="0" shapeId="0" xr:uid="{016AAAEC-0EDA-4CC7-A3D1-98A82C5E57E4}">
      <text>
        <r>
          <rPr>
            <sz val="11"/>
            <rFont val="Calibri"/>
            <family val="2"/>
            <charset val="238"/>
          </rPr>
          <t>SZV_F:HitelKotvenyUtem2</t>
        </r>
      </text>
    </comment>
    <comment ref="AQ719" authorId="0" shapeId="0" xr:uid="{FC08E1CA-4E7C-4887-A769-21AF5A0B72C4}">
      <text>
        <r>
          <rPr>
            <sz val="11"/>
            <rFont val="Calibri"/>
            <family val="2"/>
            <charset val="238"/>
          </rPr>
          <t>SZV_F:OsszesenUtem2</t>
        </r>
      </text>
    </comment>
    <comment ref="AR719" authorId="0" shapeId="0" xr:uid="{8A95B142-163F-4DAB-B6B6-741291CF079A}">
      <text>
        <r>
          <rPr>
            <sz val="11"/>
            <rFont val="Calibri"/>
            <family val="2"/>
            <charset val="238"/>
          </rPr>
          <t>SZV_F:ForrashianyUtem2</t>
        </r>
      </text>
    </comment>
    <comment ref="AU719" authorId="0" shapeId="0" xr:uid="{E1654D78-49C3-4D5F-837D-B3E9CBE2BEF8}">
      <text>
        <r>
          <rPr>
            <sz val="11"/>
            <rFont val="Calibri"/>
            <family val="2"/>
            <charset val="238"/>
          </rPr>
          <t>SZV_F:Indokolas</t>
        </r>
      </text>
    </comment>
    <comment ref="AV719" authorId="0" shapeId="0" xr:uid="{42FCF16C-F61A-43DA-8AA7-E62BFC76157C}">
      <text>
        <r>
          <rPr>
            <sz val="11"/>
            <rFont val="Calibri"/>
            <family val="2"/>
            <charset val="238"/>
          </rPr>
          <t>SZV_F:Megjegyzes</t>
        </r>
      </text>
    </comment>
    <comment ref="AW719" authorId="0" shapeId="0" xr:uid="{C474DAD8-F922-405F-A049-25757707C102}">
      <text>
        <r>
          <rPr>
            <sz val="11"/>
            <rFont val="Calibri"/>
            <family val="2"/>
            <charset val="238"/>
          </rPr>
          <t>SZV_F:FeladatSorszam</t>
        </r>
      </text>
    </comment>
    <comment ref="AY719" authorId="0" shapeId="0" xr:uid="{B626A2F4-CD1C-4F15-8EC6-28822114521D}">
      <text>
        <r>
          <rPr>
            <sz val="11"/>
            <rFont val="Calibri"/>
            <family val="2"/>
            <charset val="238"/>
          </rPr>
          <t>SZV_F:ISA</t>
        </r>
      </text>
    </comment>
    <comment ref="B720" authorId="0" shapeId="0" xr:uid="{04CA9800-03D6-44E6-9D9E-9F7235F12DA1}">
      <text>
        <r>
          <rPr>
            <sz val="11"/>
            <rFont val="Calibri"/>
            <family val="2"/>
            <charset val="238"/>
          </rPr>
          <t>SZV_F:FontossagiSorrent</t>
        </r>
      </text>
    </comment>
    <comment ref="C720" authorId="0" shapeId="0" xr:uid="{0A42315E-7534-46AD-8508-318536DA3C34}">
      <text>
        <r>
          <rPr>
            <sz val="11"/>
            <rFont val="Calibri"/>
            <family val="2"/>
            <charset val="238"/>
          </rPr>
          <t>SZV_F:FeladatKategoria</t>
        </r>
      </text>
    </comment>
    <comment ref="D720" authorId="0" shapeId="0" xr:uid="{071A6B1F-AABC-455B-8D66-EA83A6B9E110}">
      <text>
        <r>
          <rPr>
            <sz val="11"/>
            <rFont val="Calibri"/>
            <family val="2"/>
            <charset val="238"/>
          </rPr>
          <t>SZV_F:FeladatMegnevezes</t>
        </r>
      </text>
    </comment>
    <comment ref="E720" authorId="0" shapeId="0" xr:uid="{D929A437-DBCF-4F08-A6E5-7693F01ABF53}">
      <text>
        <r>
          <rPr>
            <sz val="11"/>
            <rFont val="Calibri"/>
            <family val="2"/>
            <charset val="238"/>
          </rPr>
          <t>SZV_F:ElviEngedelySzam</t>
        </r>
      </text>
    </comment>
    <comment ref="F720" authorId="0" shapeId="0" xr:uid="{325B8097-96AB-4D7B-BDBF-153E11B0B853}">
      <text>
        <r>
          <rPr>
            <sz val="11"/>
            <rFont val="Calibri"/>
            <family val="2"/>
            <charset val="238"/>
          </rPr>
          <t>SZV_F:VKR_Kod</t>
        </r>
      </text>
    </comment>
    <comment ref="G720" authorId="0" shapeId="0" xr:uid="{3FB85323-8892-45FA-8BBB-3A1E153E1B84}">
      <text>
        <r>
          <rPr>
            <sz val="11"/>
            <rFont val="Calibri"/>
            <family val="2"/>
            <charset val="238"/>
          </rPr>
          <t>SZV_F:VKR_Nev</t>
        </r>
      </text>
    </comment>
    <comment ref="H720" authorId="0" shapeId="0" xr:uid="{E420B9EF-834B-4C50-8041-C7CFB9C49E96}">
      <text>
        <r>
          <rPr>
            <sz val="11"/>
            <rFont val="Calibri"/>
            <family val="2"/>
            <charset val="238"/>
          </rPr>
          <t>SZV_F:FeladatAzonosito</t>
        </r>
      </text>
    </comment>
    <comment ref="I720" authorId="0" shapeId="0" xr:uid="{7EBE86F2-1879-4D41-9FF8-612D7EE35DDD}">
      <text>
        <r>
          <rPr>
            <sz val="11"/>
            <rFont val="Calibri"/>
            <family val="2"/>
            <charset val="238"/>
          </rPr>
          <t>SZV_F:EllatasiTerulet</t>
        </r>
      </text>
    </comment>
    <comment ref="J720" authorId="0" shapeId="0" xr:uid="{B4E3611A-7939-4AA0-80BB-27228DFF67AF}">
      <text>
        <r>
          <rPr>
            <sz val="11"/>
            <rFont val="Calibri"/>
            <family val="2"/>
            <charset val="238"/>
          </rPr>
          <t>SZV_F:EllatasertFelelos</t>
        </r>
      </text>
    </comment>
    <comment ref="K720" authorId="0" shapeId="0" xr:uid="{562B1D19-2890-4E56-966F-F1BC1DC08EAD}">
      <text>
        <r>
          <rPr>
            <sz val="11"/>
            <rFont val="Calibri"/>
            <family val="2"/>
            <charset val="238"/>
          </rPr>
          <t>SZV_F:TervezettNettoKoltseg</t>
        </r>
      </text>
    </comment>
    <comment ref="L720" authorId="0" shapeId="0" xr:uid="{73892981-DA1C-4D4D-9364-AD2A328667F7}">
      <text>
        <r>
          <rPr>
            <sz val="11"/>
            <rFont val="Calibri"/>
            <family val="2"/>
            <charset val="238"/>
          </rPr>
          <t>SZV_F:IdotartamKezdes</t>
        </r>
      </text>
    </comment>
    <comment ref="M720" authorId="0" shapeId="0" xr:uid="{DBE036E8-154B-4066-B355-60D613DF7393}">
      <text>
        <r>
          <rPr>
            <sz val="11"/>
            <rFont val="Calibri"/>
            <family val="2"/>
            <charset val="238"/>
          </rPr>
          <t>SZV_F:IdotartamBefejezes</t>
        </r>
      </text>
    </comment>
    <comment ref="N720" authorId="0" shapeId="0" xr:uid="{1B71E286-A77B-4AA8-94DA-9D7B1BA47FD1}">
      <text>
        <r>
          <rPr>
            <sz val="11"/>
            <rFont val="Calibri"/>
            <family val="2"/>
            <charset val="238"/>
          </rPr>
          <t>SZV_F:NettoKoltsegUtem1</t>
        </r>
      </text>
    </comment>
    <comment ref="O720" authorId="0" shapeId="0" xr:uid="{AAD7D264-1D5B-4A43-994E-042820C649AC}">
      <text>
        <r>
          <rPr>
            <sz val="11"/>
            <rFont val="Calibri"/>
            <family val="2"/>
            <charset val="238"/>
          </rPr>
          <t>SZV_F:NettoKoltsegUtem2</t>
        </r>
      </text>
    </comment>
    <comment ref="P720" authorId="0" shapeId="0" xr:uid="{52D04D76-0CEF-4CC1-9F3F-3025D6B2D532}">
      <text>
        <r>
          <rPr>
            <sz val="11"/>
            <rFont val="Calibri"/>
            <family val="2"/>
            <charset val="238"/>
          </rPr>
          <t>SZV_F:EM_Melleklet2_KTG</t>
        </r>
      </text>
    </comment>
    <comment ref="R720" authorId="0" shapeId="0" xr:uid="{B8488F45-10D7-4D87-A686-93B72E5BA541}">
      <text>
        <r>
          <rPr>
            <sz val="11"/>
            <rFont val="Calibri"/>
            <family val="2"/>
            <charset val="238"/>
          </rPr>
          <t>SZV_F:HDUtem1</t>
        </r>
      </text>
    </comment>
    <comment ref="S720" authorId="0" shapeId="0" xr:uid="{11804E62-EE57-4F9F-8E21-08F315F9F6C2}">
      <text>
        <r>
          <rPr>
            <sz val="11"/>
            <rFont val="Calibri"/>
            <family val="2"/>
            <charset val="238"/>
          </rPr>
          <t>SZV_F:ECSUtem1</t>
        </r>
      </text>
    </comment>
    <comment ref="T720" authorId="0" shapeId="0" xr:uid="{BD24DFBD-8130-4C2C-B541-733C0BFC3016}">
      <text>
        <r>
          <rPr>
            <sz val="11"/>
            <rFont val="Calibri"/>
            <family val="2"/>
            <charset val="238"/>
          </rPr>
          <t>SZV_F:KFHUtem1</t>
        </r>
      </text>
    </comment>
    <comment ref="U720" authorId="0" shapeId="0" xr:uid="{A5C7FF02-F32D-4BDD-9B95-EC09C40C7229}">
      <text>
        <r>
          <rPr>
            <sz val="11"/>
            <rFont val="Calibri"/>
            <family val="2"/>
            <charset val="238"/>
          </rPr>
          <t>SZV_F:Egyeb_SajatUtem1</t>
        </r>
      </text>
    </comment>
    <comment ref="V720" authorId="0" shapeId="0" xr:uid="{13E585A9-7C34-4AED-852B-15662282973B}">
      <text>
        <r>
          <rPr>
            <sz val="11"/>
            <rFont val="Calibri"/>
            <family val="2"/>
            <charset val="238"/>
          </rPr>
          <t>SZV_F:DijUtem1</t>
        </r>
      </text>
    </comment>
    <comment ref="W720" authorId="0" shapeId="0" xr:uid="{FF72381C-829F-440F-8CA9-F79CBA7B3C3F}">
      <text>
        <r>
          <rPr>
            <sz val="11"/>
            <rFont val="Calibri"/>
            <family val="2"/>
            <charset val="238"/>
          </rPr>
          <t>SZV_F:EM_Melleklet1_Utem1</t>
        </r>
      </text>
    </comment>
    <comment ref="X720" authorId="0" shapeId="0" xr:uid="{B26CD654-B0DF-4F63-B2DD-6B039550C6F1}">
      <text>
        <r>
          <rPr>
            <sz val="11"/>
            <rFont val="Calibri"/>
            <family val="2"/>
            <charset val="238"/>
          </rPr>
          <t>SZV_F:EgyebAllamiUtem1</t>
        </r>
      </text>
    </comment>
    <comment ref="Y720" authorId="0" shapeId="0" xr:uid="{9A91554F-A7F4-46AA-948A-04FF8B03A71D}">
      <text>
        <r>
          <rPr>
            <sz val="11"/>
            <rFont val="Calibri"/>
            <family val="2"/>
            <charset val="238"/>
          </rPr>
          <t>SZV_F:OnkormanyzatiUtem1</t>
        </r>
      </text>
    </comment>
    <comment ref="Z720" authorId="0" shapeId="0" xr:uid="{01A16EAF-CFD3-42DD-A751-9077F5C47946}">
      <text>
        <r>
          <rPr>
            <sz val="11"/>
            <rFont val="Calibri"/>
            <family val="2"/>
            <charset val="238"/>
          </rPr>
          <t>SZV_F:EUUtem1</t>
        </r>
      </text>
    </comment>
    <comment ref="AA720" authorId="0" shapeId="0" xr:uid="{335A2947-5B35-4B34-B621-230D048F543F}">
      <text>
        <r>
          <rPr>
            <sz val="11"/>
            <rFont val="Calibri"/>
            <family val="2"/>
            <charset val="238"/>
          </rPr>
          <t>SZV_F:EgyebUtem1</t>
        </r>
      </text>
    </comment>
    <comment ref="AB720" authorId="0" shapeId="0" xr:uid="{50321D82-5705-4353-B972-B4504B34D05E}">
      <text>
        <r>
          <rPr>
            <sz val="11"/>
            <rFont val="Calibri"/>
            <family val="2"/>
            <charset val="238"/>
          </rPr>
          <t>SZV_F:HitelKotvenyUtem1</t>
        </r>
      </text>
    </comment>
    <comment ref="AC720" authorId="0" shapeId="0" xr:uid="{E6963FA7-AEA3-4D2E-9B1D-515684B34660}">
      <text>
        <r>
          <rPr>
            <sz val="11"/>
            <rFont val="Calibri"/>
            <family val="2"/>
            <charset val="238"/>
          </rPr>
          <t>SZV_F:OsszesenUtem1</t>
        </r>
      </text>
    </comment>
    <comment ref="AF720" authorId="0" shapeId="0" xr:uid="{D3E99673-1B12-4C77-8077-7C478A2F4990}">
      <text>
        <r>
          <rPr>
            <sz val="11"/>
            <rFont val="Calibri"/>
            <family val="2"/>
            <charset val="238"/>
          </rPr>
          <t>SZV_F:HDUtem2</t>
        </r>
      </text>
    </comment>
    <comment ref="AG720" authorId="0" shapeId="0" xr:uid="{5D660F42-8D72-42DD-A2DB-04CEA62D7B0E}">
      <text>
        <r>
          <rPr>
            <sz val="11"/>
            <rFont val="Calibri"/>
            <family val="2"/>
            <charset val="238"/>
          </rPr>
          <t>SZV_F:ECSUtem2</t>
        </r>
      </text>
    </comment>
    <comment ref="AH720" authorId="0" shapeId="0" xr:uid="{7F1AF5B5-C59A-4DD0-8C62-692F5051BCA7}">
      <text>
        <r>
          <rPr>
            <sz val="11"/>
            <rFont val="Calibri"/>
            <family val="2"/>
            <charset val="238"/>
          </rPr>
          <t>SZV_F:KFHUtem2</t>
        </r>
      </text>
    </comment>
    <comment ref="AI720" authorId="0" shapeId="0" xr:uid="{561411AD-0905-4496-B046-DB5287C05B5F}">
      <text>
        <r>
          <rPr>
            <sz val="11"/>
            <rFont val="Calibri"/>
            <family val="2"/>
            <charset val="238"/>
          </rPr>
          <t>SZV_F:Egyeb_SajatUtem2</t>
        </r>
      </text>
    </comment>
    <comment ref="AJ720" authorId="0" shapeId="0" xr:uid="{3000EFE8-EB17-491F-9B04-2BA7389E926B}">
      <text>
        <r>
          <rPr>
            <sz val="11"/>
            <rFont val="Calibri"/>
            <family val="2"/>
            <charset val="238"/>
          </rPr>
          <t>SZV_F:DijUtem2</t>
        </r>
      </text>
    </comment>
    <comment ref="AK720" authorId="0" shapeId="0" xr:uid="{DAED36DD-EA91-433F-9698-303833E14DB6}">
      <text>
        <r>
          <rPr>
            <sz val="11"/>
            <rFont val="Calibri"/>
            <family val="2"/>
            <charset val="238"/>
          </rPr>
          <t>SZV_F:EM_Melleklet1_Utem2</t>
        </r>
      </text>
    </comment>
    <comment ref="AL720" authorId="0" shapeId="0" xr:uid="{6670B3CD-3D38-4789-AC06-8F984597DCF6}">
      <text>
        <r>
          <rPr>
            <sz val="11"/>
            <rFont val="Calibri"/>
            <family val="2"/>
            <charset val="238"/>
          </rPr>
          <t>SZV_F:EgyebAllamiUtem2</t>
        </r>
      </text>
    </comment>
    <comment ref="AM720" authorId="0" shapeId="0" xr:uid="{F7492D58-361A-4F1B-B2DA-BB248DD5B37B}">
      <text>
        <r>
          <rPr>
            <sz val="11"/>
            <rFont val="Calibri"/>
            <family val="2"/>
            <charset val="238"/>
          </rPr>
          <t>SZV_F:OnkormanyzatiUtem2</t>
        </r>
      </text>
    </comment>
    <comment ref="AN720" authorId="0" shapeId="0" xr:uid="{09248E28-690A-4296-A57E-6720BB41A509}">
      <text>
        <r>
          <rPr>
            <sz val="11"/>
            <rFont val="Calibri"/>
            <family val="2"/>
            <charset val="238"/>
          </rPr>
          <t>SZV_F:EUUtem2</t>
        </r>
      </text>
    </comment>
    <comment ref="AO720" authorId="0" shapeId="0" xr:uid="{9A3A9EF6-036D-44A5-90BB-0D23C6EA5919}">
      <text>
        <r>
          <rPr>
            <sz val="11"/>
            <rFont val="Calibri"/>
            <family val="2"/>
            <charset val="238"/>
          </rPr>
          <t>SZV_F:EgyebUtem2</t>
        </r>
      </text>
    </comment>
    <comment ref="AP720" authorId="0" shapeId="0" xr:uid="{47305897-9746-4B31-9633-F0DBECE6CE9C}">
      <text>
        <r>
          <rPr>
            <sz val="11"/>
            <rFont val="Calibri"/>
            <family val="2"/>
            <charset val="238"/>
          </rPr>
          <t>SZV_F:HitelKotvenyUtem2</t>
        </r>
      </text>
    </comment>
    <comment ref="AQ720" authorId="0" shapeId="0" xr:uid="{ECB164EB-8B8E-447A-A1BA-A77E4C9738F1}">
      <text>
        <r>
          <rPr>
            <sz val="11"/>
            <rFont val="Calibri"/>
            <family val="2"/>
            <charset val="238"/>
          </rPr>
          <t>SZV_F:OsszesenUtem2</t>
        </r>
      </text>
    </comment>
    <comment ref="AR720" authorId="0" shapeId="0" xr:uid="{0D52FB46-1A99-42D3-AC08-FB3527A5E757}">
      <text>
        <r>
          <rPr>
            <sz val="11"/>
            <rFont val="Calibri"/>
            <family val="2"/>
            <charset val="238"/>
          </rPr>
          <t>SZV_F:ForrashianyUtem2</t>
        </r>
      </text>
    </comment>
    <comment ref="AU720" authorId="0" shapeId="0" xr:uid="{5AD4247C-C330-4E89-B8FA-2A56D1A71567}">
      <text>
        <r>
          <rPr>
            <sz val="11"/>
            <rFont val="Calibri"/>
            <family val="2"/>
            <charset val="238"/>
          </rPr>
          <t>SZV_F:Indokolas</t>
        </r>
      </text>
    </comment>
    <comment ref="AV720" authorId="0" shapeId="0" xr:uid="{50D71F23-5BD4-4FD5-A200-6CA349CEDB27}">
      <text>
        <r>
          <rPr>
            <sz val="11"/>
            <rFont val="Calibri"/>
            <family val="2"/>
            <charset val="238"/>
          </rPr>
          <t>SZV_F:Megjegyzes</t>
        </r>
      </text>
    </comment>
    <comment ref="AW720" authorId="0" shapeId="0" xr:uid="{871D8852-4BBA-4755-BB04-748BF6B77453}">
      <text>
        <r>
          <rPr>
            <sz val="11"/>
            <rFont val="Calibri"/>
            <family val="2"/>
            <charset val="238"/>
          </rPr>
          <t>SZV_F:FeladatSorszam</t>
        </r>
      </text>
    </comment>
    <comment ref="AY720" authorId="0" shapeId="0" xr:uid="{7FDC077F-B251-4491-BABA-BB513F251FF2}">
      <text>
        <r>
          <rPr>
            <sz val="11"/>
            <rFont val="Calibri"/>
            <family val="2"/>
            <charset val="238"/>
          </rPr>
          <t>SZV_F:ISA</t>
        </r>
      </text>
    </comment>
    <comment ref="B721" authorId="0" shapeId="0" xr:uid="{3E71917A-7130-41D4-89FE-79EBC407DF2E}">
      <text>
        <r>
          <rPr>
            <sz val="11"/>
            <rFont val="Calibri"/>
            <family val="2"/>
            <charset val="238"/>
          </rPr>
          <t>SZV_F:FontossagiSorrent</t>
        </r>
      </text>
    </comment>
    <comment ref="C721" authorId="0" shapeId="0" xr:uid="{6AF6B6DE-F892-478F-AECA-2353794111D2}">
      <text>
        <r>
          <rPr>
            <sz val="11"/>
            <rFont val="Calibri"/>
            <family val="2"/>
            <charset val="238"/>
          </rPr>
          <t>SZV_F:FeladatKategoria</t>
        </r>
      </text>
    </comment>
    <comment ref="D721" authorId="0" shapeId="0" xr:uid="{CA70EF9C-47D2-4118-BC5F-65597AB2AA28}">
      <text>
        <r>
          <rPr>
            <sz val="11"/>
            <rFont val="Calibri"/>
            <family val="2"/>
            <charset val="238"/>
          </rPr>
          <t>SZV_F:FeladatMegnevezes</t>
        </r>
      </text>
    </comment>
    <comment ref="E721" authorId="0" shapeId="0" xr:uid="{FEA61594-A60E-4503-913B-205A309A4CEB}">
      <text>
        <r>
          <rPr>
            <sz val="11"/>
            <rFont val="Calibri"/>
            <family val="2"/>
            <charset val="238"/>
          </rPr>
          <t>SZV_F:ElviEngedelySzam</t>
        </r>
      </text>
    </comment>
    <comment ref="F721" authorId="0" shapeId="0" xr:uid="{A2A52928-D45E-4FA0-9ABB-46DDAC7C3176}">
      <text>
        <r>
          <rPr>
            <sz val="11"/>
            <rFont val="Calibri"/>
            <family val="2"/>
            <charset val="238"/>
          </rPr>
          <t>SZV_F:VKR_Kod</t>
        </r>
      </text>
    </comment>
    <comment ref="G721" authorId="0" shapeId="0" xr:uid="{0281EB41-BB9B-4F6B-90AD-6A29BB80A869}">
      <text>
        <r>
          <rPr>
            <sz val="11"/>
            <rFont val="Calibri"/>
            <family val="2"/>
            <charset val="238"/>
          </rPr>
          <t>SZV_F:VKR_Nev</t>
        </r>
      </text>
    </comment>
    <comment ref="H721" authorId="0" shapeId="0" xr:uid="{10CCD42D-A00F-4A23-996B-55BB5EEF5B02}">
      <text>
        <r>
          <rPr>
            <sz val="11"/>
            <rFont val="Calibri"/>
            <family val="2"/>
            <charset val="238"/>
          </rPr>
          <t>SZV_F:FeladatAzonosito</t>
        </r>
      </text>
    </comment>
    <comment ref="I721" authorId="0" shapeId="0" xr:uid="{17B6877F-72F9-4A94-8C5F-641AFBBCA277}">
      <text>
        <r>
          <rPr>
            <sz val="11"/>
            <rFont val="Calibri"/>
            <family val="2"/>
            <charset val="238"/>
          </rPr>
          <t>SZV_F:EllatasiTerulet</t>
        </r>
      </text>
    </comment>
    <comment ref="J721" authorId="0" shapeId="0" xr:uid="{A9CEE601-8DA4-4EAB-8E2D-259F72760ED6}">
      <text>
        <r>
          <rPr>
            <sz val="11"/>
            <rFont val="Calibri"/>
            <family val="2"/>
            <charset val="238"/>
          </rPr>
          <t>SZV_F:EllatasertFelelos</t>
        </r>
      </text>
    </comment>
    <comment ref="K721" authorId="0" shapeId="0" xr:uid="{7EF6EF0F-55DC-40F4-92B2-CE1F3247AEF4}">
      <text>
        <r>
          <rPr>
            <sz val="11"/>
            <rFont val="Calibri"/>
            <family val="2"/>
            <charset val="238"/>
          </rPr>
          <t>SZV_F:TervezettNettoKoltseg</t>
        </r>
      </text>
    </comment>
    <comment ref="L721" authorId="0" shapeId="0" xr:uid="{605EEDA6-C88D-4035-911C-FF34097A5CB2}">
      <text>
        <r>
          <rPr>
            <sz val="11"/>
            <rFont val="Calibri"/>
            <family val="2"/>
            <charset val="238"/>
          </rPr>
          <t>SZV_F:IdotartamKezdes</t>
        </r>
      </text>
    </comment>
    <comment ref="M721" authorId="0" shapeId="0" xr:uid="{0CB5C3C5-D491-479A-A608-65812AF8533B}">
      <text>
        <r>
          <rPr>
            <sz val="11"/>
            <rFont val="Calibri"/>
            <family val="2"/>
            <charset val="238"/>
          </rPr>
          <t>SZV_F:IdotartamBefejezes</t>
        </r>
      </text>
    </comment>
    <comment ref="N721" authorId="0" shapeId="0" xr:uid="{C5F3487F-DD72-4BC8-8F8E-3015C1933F6C}">
      <text>
        <r>
          <rPr>
            <sz val="11"/>
            <rFont val="Calibri"/>
            <family val="2"/>
            <charset val="238"/>
          </rPr>
          <t>SZV_F:NettoKoltsegUtem1</t>
        </r>
      </text>
    </comment>
    <comment ref="O721" authorId="0" shapeId="0" xr:uid="{5AF77250-6E0E-4CF6-94D0-59B18A2DCA59}">
      <text>
        <r>
          <rPr>
            <sz val="11"/>
            <rFont val="Calibri"/>
            <family val="2"/>
            <charset val="238"/>
          </rPr>
          <t>SZV_F:NettoKoltsegUtem2</t>
        </r>
      </text>
    </comment>
    <comment ref="P721" authorId="0" shapeId="0" xr:uid="{F78898E3-E76D-47C4-904C-FC3C7DF17E2E}">
      <text>
        <r>
          <rPr>
            <sz val="11"/>
            <rFont val="Calibri"/>
            <family val="2"/>
            <charset val="238"/>
          </rPr>
          <t>SZV_F:EM_Melleklet2_KTG</t>
        </r>
      </text>
    </comment>
    <comment ref="R721" authorId="0" shapeId="0" xr:uid="{43B53171-7A3F-4C35-A9A2-2DEED58503C7}">
      <text>
        <r>
          <rPr>
            <sz val="11"/>
            <rFont val="Calibri"/>
            <family val="2"/>
            <charset val="238"/>
          </rPr>
          <t>SZV_F:HDUtem1</t>
        </r>
      </text>
    </comment>
    <comment ref="S721" authorId="0" shapeId="0" xr:uid="{670CC310-84A5-49F6-8D7A-1824A1A43F77}">
      <text>
        <r>
          <rPr>
            <sz val="11"/>
            <rFont val="Calibri"/>
            <family val="2"/>
            <charset val="238"/>
          </rPr>
          <t>SZV_F:ECSUtem1</t>
        </r>
      </text>
    </comment>
    <comment ref="T721" authorId="0" shapeId="0" xr:uid="{85562C27-74D7-4D62-93A7-8F14DD5938A1}">
      <text>
        <r>
          <rPr>
            <sz val="11"/>
            <rFont val="Calibri"/>
            <family val="2"/>
            <charset val="238"/>
          </rPr>
          <t>SZV_F:KFHUtem1</t>
        </r>
      </text>
    </comment>
    <comment ref="U721" authorId="0" shapeId="0" xr:uid="{059A4578-2008-4286-99FF-8FFD6339EC11}">
      <text>
        <r>
          <rPr>
            <sz val="11"/>
            <rFont val="Calibri"/>
            <family val="2"/>
            <charset val="238"/>
          </rPr>
          <t>SZV_F:Egyeb_SajatUtem1</t>
        </r>
      </text>
    </comment>
    <comment ref="V721" authorId="0" shapeId="0" xr:uid="{49D7EEF2-4F65-4CE8-AFC3-6BAFD8978CC1}">
      <text>
        <r>
          <rPr>
            <sz val="11"/>
            <rFont val="Calibri"/>
            <family val="2"/>
            <charset val="238"/>
          </rPr>
          <t>SZV_F:DijUtem1</t>
        </r>
      </text>
    </comment>
    <comment ref="W721" authorId="0" shapeId="0" xr:uid="{6C3C0501-3A27-4B6C-9EC8-01D914199996}">
      <text>
        <r>
          <rPr>
            <sz val="11"/>
            <rFont val="Calibri"/>
            <family val="2"/>
            <charset val="238"/>
          </rPr>
          <t>SZV_F:EM_Melleklet1_Utem1</t>
        </r>
      </text>
    </comment>
    <comment ref="X721" authorId="0" shapeId="0" xr:uid="{8124C392-71E1-48E1-A9FB-A9183306A004}">
      <text>
        <r>
          <rPr>
            <sz val="11"/>
            <rFont val="Calibri"/>
            <family val="2"/>
            <charset val="238"/>
          </rPr>
          <t>SZV_F:EgyebAllamiUtem1</t>
        </r>
      </text>
    </comment>
    <comment ref="Y721" authorId="0" shapeId="0" xr:uid="{63648ADC-14C3-46E7-A4C8-A2F18CF7CB24}">
      <text>
        <r>
          <rPr>
            <sz val="11"/>
            <rFont val="Calibri"/>
            <family val="2"/>
            <charset val="238"/>
          </rPr>
          <t>SZV_F:OnkormanyzatiUtem1</t>
        </r>
      </text>
    </comment>
    <comment ref="Z721" authorId="0" shapeId="0" xr:uid="{F1CACBED-AB2B-4685-B8CC-D9B2D7EA4617}">
      <text>
        <r>
          <rPr>
            <sz val="11"/>
            <rFont val="Calibri"/>
            <family val="2"/>
            <charset val="238"/>
          </rPr>
          <t>SZV_F:EUUtem1</t>
        </r>
      </text>
    </comment>
    <comment ref="AA721" authorId="0" shapeId="0" xr:uid="{8CBA8233-C463-445A-AF08-63DED198C4D3}">
      <text>
        <r>
          <rPr>
            <sz val="11"/>
            <rFont val="Calibri"/>
            <family val="2"/>
            <charset val="238"/>
          </rPr>
          <t>SZV_F:EgyebUtem1</t>
        </r>
      </text>
    </comment>
    <comment ref="AB721" authorId="0" shapeId="0" xr:uid="{CE4F1AC5-3E68-41E3-A6A6-29CD5DAAD16C}">
      <text>
        <r>
          <rPr>
            <sz val="11"/>
            <rFont val="Calibri"/>
            <family val="2"/>
            <charset val="238"/>
          </rPr>
          <t>SZV_F:HitelKotvenyUtem1</t>
        </r>
      </text>
    </comment>
    <comment ref="AC721" authorId="0" shapeId="0" xr:uid="{E692F065-03A8-429A-961D-F0211E7A6E25}">
      <text>
        <r>
          <rPr>
            <sz val="11"/>
            <rFont val="Calibri"/>
            <family val="2"/>
            <charset val="238"/>
          </rPr>
          <t>SZV_F:OsszesenUtem1</t>
        </r>
      </text>
    </comment>
    <comment ref="AF721" authorId="0" shapeId="0" xr:uid="{EE2D426F-3F1B-4644-A312-1487BF1A267A}">
      <text>
        <r>
          <rPr>
            <sz val="11"/>
            <rFont val="Calibri"/>
            <family val="2"/>
            <charset val="238"/>
          </rPr>
          <t>SZV_F:HDUtem2</t>
        </r>
      </text>
    </comment>
    <comment ref="AG721" authorId="0" shapeId="0" xr:uid="{598A56A4-773D-434E-993D-D4E734737F2E}">
      <text>
        <r>
          <rPr>
            <sz val="11"/>
            <rFont val="Calibri"/>
            <family val="2"/>
            <charset val="238"/>
          </rPr>
          <t>SZV_F:ECSUtem2</t>
        </r>
      </text>
    </comment>
    <comment ref="AH721" authorId="0" shapeId="0" xr:uid="{EB240E8E-0126-4680-AB3F-6C6A56C3EBEB}">
      <text>
        <r>
          <rPr>
            <sz val="11"/>
            <rFont val="Calibri"/>
            <family val="2"/>
            <charset val="238"/>
          </rPr>
          <t>SZV_F:KFHUtem2</t>
        </r>
      </text>
    </comment>
    <comment ref="AI721" authorId="0" shapeId="0" xr:uid="{E32919AE-2B32-44A9-82E3-B39E8276184F}">
      <text>
        <r>
          <rPr>
            <sz val="11"/>
            <rFont val="Calibri"/>
            <family val="2"/>
            <charset val="238"/>
          </rPr>
          <t>SZV_F:Egyeb_SajatUtem2</t>
        </r>
      </text>
    </comment>
    <comment ref="AJ721" authorId="0" shapeId="0" xr:uid="{3C61FC18-AC1A-4453-9796-54145FECE7C9}">
      <text>
        <r>
          <rPr>
            <sz val="11"/>
            <rFont val="Calibri"/>
            <family val="2"/>
            <charset val="238"/>
          </rPr>
          <t>SZV_F:DijUtem2</t>
        </r>
      </text>
    </comment>
    <comment ref="AK721" authorId="0" shapeId="0" xr:uid="{FE1A19A8-31AF-473D-BB87-0F00CAFF72A9}">
      <text>
        <r>
          <rPr>
            <sz val="11"/>
            <rFont val="Calibri"/>
            <family val="2"/>
            <charset val="238"/>
          </rPr>
          <t>SZV_F:EM_Melleklet1_Utem2</t>
        </r>
      </text>
    </comment>
    <comment ref="AL721" authorId="0" shapeId="0" xr:uid="{4BA19701-817F-4B99-A0DC-38B9C0B41311}">
      <text>
        <r>
          <rPr>
            <sz val="11"/>
            <rFont val="Calibri"/>
            <family val="2"/>
            <charset val="238"/>
          </rPr>
          <t>SZV_F:EgyebAllamiUtem2</t>
        </r>
      </text>
    </comment>
    <comment ref="AM721" authorId="0" shapeId="0" xr:uid="{09A7EE9D-5A40-45AC-9C5C-EE31E5705B1A}">
      <text>
        <r>
          <rPr>
            <sz val="11"/>
            <rFont val="Calibri"/>
            <family val="2"/>
            <charset val="238"/>
          </rPr>
          <t>SZV_F:OnkormanyzatiUtem2</t>
        </r>
      </text>
    </comment>
    <comment ref="AN721" authorId="0" shapeId="0" xr:uid="{0C12308C-E130-4CE2-9C55-0E2F6D752895}">
      <text>
        <r>
          <rPr>
            <sz val="11"/>
            <rFont val="Calibri"/>
            <family val="2"/>
            <charset val="238"/>
          </rPr>
          <t>SZV_F:EUUtem2</t>
        </r>
      </text>
    </comment>
    <comment ref="AO721" authorId="0" shapeId="0" xr:uid="{4B23747A-8B7E-4B46-B367-2B2BABD8521F}">
      <text>
        <r>
          <rPr>
            <sz val="11"/>
            <rFont val="Calibri"/>
            <family val="2"/>
            <charset val="238"/>
          </rPr>
          <t>SZV_F:EgyebUtem2</t>
        </r>
      </text>
    </comment>
    <comment ref="AP721" authorId="0" shapeId="0" xr:uid="{B4BC364F-E992-4184-9771-785488B450A7}">
      <text>
        <r>
          <rPr>
            <sz val="11"/>
            <rFont val="Calibri"/>
            <family val="2"/>
            <charset val="238"/>
          </rPr>
          <t>SZV_F:HitelKotvenyUtem2</t>
        </r>
      </text>
    </comment>
    <comment ref="AQ721" authorId="0" shapeId="0" xr:uid="{4AB05431-707F-4020-AE2D-E92A9854B5CF}">
      <text>
        <r>
          <rPr>
            <sz val="11"/>
            <rFont val="Calibri"/>
            <family val="2"/>
            <charset val="238"/>
          </rPr>
          <t>SZV_F:OsszesenUtem2</t>
        </r>
      </text>
    </comment>
    <comment ref="AR721" authorId="0" shapeId="0" xr:uid="{8A160667-CBB6-49DF-A52E-BCA78D6C7C23}">
      <text>
        <r>
          <rPr>
            <sz val="11"/>
            <rFont val="Calibri"/>
            <family val="2"/>
            <charset val="238"/>
          </rPr>
          <t>SZV_F:ForrashianyUtem2</t>
        </r>
      </text>
    </comment>
    <comment ref="AU721" authorId="0" shapeId="0" xr:uid="{3F47D5D9-86A9-4272-A857-9348FCA89786}">
      <text>
        <r>
          <rPr>
            <sz val="11"/>
            <rFont val="Calibri"/>
            <family val="2"/>
            <charset val="238"/>
          </rPr>
          <t>SZV_F:Indokolas</t>
        </r>
      </text>
    </comment>
    <comment ref="AV721" authorId="0" shapeId="0" xr:uid="{15000EC5-3E1F-4FCA-B455-E0DBBD916FA0}">
      <text>
        <r>
          <rPr>
            <sz val="11"/>
            <rFont val="Calibri"/>
            <family val="2"/>
            <charset val="238"/>
          </rPr>
          <t>SZV_F:Megjegyzes</t>
        </r>
      </text>
    </comment>
    <comment ref="AW721" authorId="0" shapeId="0" xr:uid="{FC1CB539-37D7-416F-AA3F-B56DA68B02BF}">
      <text>
        <r>
          <rPr>
            <sz val="11"/>
            <rFont val="Calibri"/>
            <family val="2"/>
            <charset val="238"/>
          </rPr>
          <t>SZV_F:FeladatSorszam</t>
        </r>
      </text>
    </comment>
    <comment ref="AY721" authorId="0" shapeId="0" xr:uid="{2BE3565C-5DB2-4C21-A56B-CA084B5EAA48}">
      <text>
        <r>
          <rPr>
            <sz val="11"/>
            <rFont val="Calibri"/>
            <family val="2"/>
            <charset val="238"/>
          </rPr>
          <t>SZV_F:ISA</t>
        </r>
      </text>
    </comment>
    <comment ref="B722" authorId="0" shapeId="0" xr:uid="{BD46223D-3670-4CAA-9C94-7760EB0ED512}">
      <text>
        <r>
          <rPr>
            <sz val="11"/>
            <rFont val="Calibri"/>
            <family val="2"/>
            <charset val="238"/>
          </rPr>
          <t>SZV_F:FontossagiSorrent</t>
        </r>
      </text>
    </comment>
    <comment ref="C722" authorId="0" shapeId="0" xr:uid="{C784206F-31BC-4E29-9F16-7ADF90D79346}">
      <text>
        <r>
          <rPr>
            <sz val="11"/>
            <rFont val="Calibri"/>
            <family val="2"/>
            <charset val="238"/>
          </rPr>
          <t>SZV_F:FeladatKategoria</t>
        </r>
      </text>
    </comment>
    <comment ref="D722" authorId="0" shapeId="0" xr:uid="{91B938E5-161C-4BF5-9D4E-C5549BA350F1}">
      <text>
        <r>
          <rPr>
            <sz val="11"/>
            <rFont val="Calibri"/>
            <family val="2"/>
            <charset val="238"/>
          </rPr>
          <t>SZV_F:FeladatMegnevezes</t>
        </r>
      </text>
    </comment>
    <comment ref="E722" authorId="0" shapeId="0" xr:uid="{B39E11FD-0D50-48E6-A121-45935E125E64}">
      <text>
        <r>
          <rPr>
            <sz val="11"/>
            <rFont val="Calibri"/>
            <family val="2"/>
            <charset val="238"/>
          </rPr>
          <t>SZV_F:ElviEngedelySzam</t>
        </r>
      </text>
    </comment>
    <comment ref="F722" authorId="0" shapeId="0" xr:uid="{07B2FC78-C179-4CFE-B057-22F687487478}">
      <text>
        <r>
          <rPr>
            <sz val="11"/>
            <rFont val="Calibri"/>
            <family val="2"/>
            <charset val="238"/>
          </rPr>
          <t>SZV_F:VKR_Kod</t>
        </r>
      </text>
    </comment>
    <comment ref="G722" authorId="0" shapeId="0" xr:uid="{77CD5249-B242-4254-B0AD-3E0DF897503A}">
      <text>
        <r>
          <rPr>
            <sz val="11"/>
            <rFont val="Calibri"/>
            <family val="2"/>
            <charset val="238"/>
          </rPr>
          <t>SZV_F:VKR_Nev</t>
        </r>
      </text>
    </comment>
    <comment ref="H722" authorId="0" shapeId="0" xr:uid="{8C3741FA-C815-4242-94F0-A5037BB61F2D}">
      <text>
        <r>
          <rPr>
            <sz val="11"/>
            <rFont val="Calibri"/>
            <family val="2"/>
            <charset val="238"/>
          </rPr>
          <t>SZV_F:FeladatAzonosito</t>
        </r>
      </text>
    </comment>
    <comment ref="I722" authorId="0" shapeId="0" xr:uid="{7BE05961-991D-4B2E-B917-E03A4EE31394}">
      <text>
        <r>
          <rPr>
            <sz val="11"/>
            <rFont val="Calibri"/>
            <family val="2"/>
            <charset val="238"/>
          </rPr>
          <t>SZV_F:EllatasiTerulet</t>
        </r>
      </text>
    </comment>
    <comment ref="J722" authorId="0" shapeId="0" xr:uid="{82FA6428-166C-441F-BEBF-436782402AF9}">
      <text>
        <r>
          <rPr>
            <sz val="11"/>
            <rFont val="Calibri"/>
            <family val="2"/>
            <charset val="238"/>
          </rPr>
          <t>SZV_F:EllatasertFelelos</t>
        </r>
      </text>
    </comment>
    <comment ref="K722" authorId="0" shapeId="0" xr:uid="{B10C66AC-AFF8-4491-BDD8-BE4718CD762E}">
      <text>
        <r>
          <rPr>
            <sz val="11"/>
            <rFont val="Calibri"/>
            <family val="2"/>
            <charset val="238"/>
          </rPr>
          <t>SZV_F:TervezettNettoKoltseg</t>
        </r>
      </text>
    </comment>
    <comment ref="L722" authorId="0" shapeId="0" xr:uid="{9B08B5B7-CBBB-4B31-8BBD-3A214052F21F}">
      <text>
        <r>
          <rPr>
            <sz val="11"/>
            <rFont val="Calibri"/>
            <family val="2"/>
            <charset val="238"/>
          </rPr>
          <t>SZV_F:IdotartamKezdes</t>
        </r>
      </text>
    </comment>
    <comment ref="M722" authorId="0" shapeId="0" xr:uid="{5EC6DDE2-2594-4067-959A-A20B11C31FB0}">
      <text>
        <r>
          <rPr>
            <sz val="11"/>
            <rFont val="Calibri"/>
            <family val="2"/>
            <charset val="238"/>
          </rPr>
          <t>SZV_F:IdotartamBefejezes</t>
        </r>
      </text>
    </comment>
    <comment ref="N722" authorId="0" shapeId="0" xr:uid="{332FB970-02F4-4518-86B7-A156007111EF}">
      <text>
        <r>
          <rPr>
            <sz val="11"/>
            <rFont val="Calibri"/>
            <family val="2"/>
            <charset val="238"/>
          </rPr>
          <t>SZV_F:NettoKoltsegUtem1</t>
        </r>
      </text>
    </comment>
    <comment ref="O722" authorId="0" shapeId="0" xr:uid="{0B15BA71-A005-486D-87A3-C164E14ABAB7}">
      <text>
        <r>
          <rPr>
            <sz val="11"/>
            <rFont val="Calibri"/>
            <family val="2"/>
            <charset val="238"/>
          </rPr>
          <t>SZV_F:NettoKoltsegUtem2</t>
        </r>
      </text>
    </comment>
    <comment ref="P722" authorId="0" shapeId="0" xr:uid="{325CD79E-13DC-4167-A0F2-89B5C9059425}">
      <text>
        <r>
          <rPr>
            <sz val="11"/>
            <rFont val="Calibri"/>
            <family val="2"/>
            <charset val="238"/>
          </rPr>
          <t>SZV_F:EM_Melleklet2_KTG</t>
        </r>
      </text>
    </comment>
    <comment ref="R722" authorId="0" shapeId="0" xr:uid="{9F652982-9C22-4728-B464-7D3FC9A7E4C0}">
      <text>
        <r>
          <rPr>
            <sz val="11"/>
            <rFont val="Calibri"/>
            <family val="2"/>
            <charset val="238"/>
          </rPr>
          <t>SZV_F:HDUtem1</t>
        </r>
      </text>
    </comment>
    <comment ref="S722" authorId="0" shapeId="0" xr:uid="{B7FFEFE0-E23B-4F55-BCF4-3B4E4382B5E3}">
      <text>
        <r>
          <rPr>
            <sz val="11"/>
            <rFont val="Calibri"/>
            <family val="2"/>
            <charset val="238"/>
          </rPr>
          <t>SZV_F:ECSUtem1</t>
        </r>
      </text>
    </comment>
    <comment ref="T722" authorId="0" shapeId="0" xr:uid="{2EBC3C10-4BBC-43B1-AAB1-461DE514A4F0}">
      <text>
        <r>
          <rPr>
            <sz val="11"/>
            <rFont val="Calibri"/>
            <family val="2"/>
            <charset val="238"/>
          </rPr>
          <t>SZV_F:KFHUtem1</t>
        </r>
      </text>
    </comment>
    <comment ref="U722" authorId="0" shapeId="0" xr:uid="{7BBCB925-7559-4076-8391-74CB72076A2A}">
      <text>
        <r>
          <rPr>
            <sz val="11"/>
            <rFont val="Calibri"/>
            <family val="2"/>
            <charset val="238"/>
          </rPr>
          <t>SZV_F:Egyeb_SajatUtem1</t>
        </r>
      </text>
    </comment>
    <comment ref="V722" authorId="0" shapeId="0" xr:uid="{0D8608E5-4293-4317-BD1F-B2EE52E83107}">
      <text>
        <r>
          <rPr>
            <sz val="11"/>
            <rFont val="Calibri"/>
            <family val="2"/>
            <charset val="238"/>
          </rPr>
          <t>SZV_F:DijUtem1</t>
        </r>
      </text>
    </comment>
    <comment ref="W722" authorId="0" shapeId="0" xr:uid="{9C096B39-F0F3-48D3-A14A-4648EAB4F0B5}">
      <text>
        <r>
          <rPr>
            <sz val="11"/>
            <rFont val="Calibri"/>
            <family val="2"/>
            <charset val="238"/>
          </rPr>
          <t>SZV_F:EM_Melleklet1_Utem1</t>
        </r>
      </text>
    </comment>
    <comment ref="X722" authorId="0" shapeId="0" xr:uid="{3A3D71CC-8A79-46FD-AEF2-9C8EB8CA4699}">
      <text>
        <r>
          <rPr>
            <sz val="11"/>
            <rFont val="Calibri"/>
            <family val="2"/>
            <charset val="238"/>
          </rPr>
          <t>SZV_F:EgyebAllamiUtem1</t>
        </r>
      </text>
    </comment>
    <comment ref="Y722" authorId="0" shapeId="0" xr:uid="{EA386F12-F51A-45D3-8E36-1D7E347E59D6}">
      <text>
        <r>
          <rPr>
            <sz val="11"/>
            <rFont val="Calibri"/>
            <family val="2"/>
            <charset val="238"/>
          </rPr>
          <t>SZV_F:OnkormanyzatiUtem1</t>
        </r>
      </text>
    </comment>
    <comment ref="Z722" authorId="0" shapeId="0" xr:uid="{ACC64445-CEA6-437A-95B1-97270BEB938C}">
      <text>
        <r>
          <rPr>
            <sz val="11"/>
            <rFont val="Calibri"/>
            <family val="2"/>
            <charset val="238"/>
          </rPr>
          <t>SZV_F:EUUtem1</t>
        </r>
      </text>
    </comment>
    <comment ref="AA722" authorId="0" shapeId="0" xr:uid="{24733500-DF1D-4600-A3B6-24183F0721BE}">
      <text>
        <r>
          <rPr>
            <sz val="11"/>
            <rFont val="Calibri"/>
            <family val="2"/>
            <charset val="238"/>
          </rPr>
          <t>SZV_F:EgyebUtem1</t>
        </r>
      </text>
    </comment>
    <comment ref="AB722" authorId="0" shapeId="0" xr:uid="{F630BEAC-1B38-49B6-ABD1-46DF3403EE9F}">
      <text>
        <r>
          <rPr>
            <sz val="11"/>
            <rFont val="Calibri"/>
            <family val="2"/>
            <charset val="238"/>
          </rPr>
          <t>SZV_F:HitelKotvenyUtem1</t>
        </r>
      </text>
    </comment>
    <comment ref="AC722" authorId="0" shapeId="0" xr:uid="{EB20E905-9E8A-4063-B175-2F7105D2B037}">
      <text>
        <r>
          <rPr>
            <sz val="11"/>
            <rFont val="Calibri"/>
            <family val="2"/>
            <charset val="238"/>
          </rPr>
          <t>SZV_F:OsszesenUtem1</t>
        </r>
      </text>
    </comment>
    <comment ref="AF722" authorId="0" shapeId="0" xr:uid="{261436B7-B276-4596-A049-8A28289945F3}">
      <text>
        <r>
          <rPr>
            <sz val="11"/>
            <rFont val="Calibri"/>
            <family val="2"/>
            <charset val="238"/>
          </rPr>
          <t>SZV_F:HDUtem2</t>
        </r>
      </text>
    </comment>
    <comment ref="AG722" authorId="0" shapeId="0" xr:uid="{C38BC3DD-46AA-41D2-B5C9-9CA551A10FF8}">
      <text>
        <r>
          <rPr>
            <sz val="11"/>
            <rFont val="Calibri"/>
            <family val="2"/>
            <charset val="238"/>
          </rPr>
          <t>SZV_F:ECSUtem2</t>
        </r>
      </text>
    </comment>
    <comment ref="AH722" authorId="0" shapeId="0" xr:uid="{9E609FDC-3538-4611-BAF4-183B43162CA3}">
      <text>
        <r>
          <rPr>
            <sz val="11"/>
            <rFont val="Calibri"/>
            <family val="2"/>
            <charset val="238"/>
          </rPr>
          <t>SZV_F:KFHUtem2</t>
        </r>
      </text>
    </comment>
    <comment ref="AI722" authorId="0" shapeId="0" xr:uid="{C4C007C9-CB61-43C9-9626-B2A33E7104F2}">
      <text>
        <r>
          <rPr>
            <sz val="11"/>
            <rFont val="Calibri"/>
            <family val="2"/>
            <charset val="238"/>
          </rPr>
          <t>SZV_F:Egyeb_SajatUtem2</t>
        </r>
      </text>
    </comment>
    <comment ref="AJ722" authorId="0" shapeId="0" xr:uid="{55C8B319-9963-44D2-8EB3-6923DBA0213B}">
      <text>
        <r>
          <rPr>
            <sz val="11"/>
            <rFont val="Calibri"/>
            <family val="2"/>
            <charset val="238"/>
          </rPr>
          <t>SZV_F:DijUtem2</t>
        </r>
      </text>
    </comment>
    <comment ref="AK722" authorId="0" shapeId="0" xr:uid="{E4411C8A-A056-48C4-99B0-8271315CA6A7}">
      <text>
        <r>
          <rPr>
            <sz val="11"/>
            <rFont val="Calibri"/>
            <family val="2"/>
            <charset val="238"/>
          </rPr>
          <t>SZV_F:EM_Melleklet1_Utem2</t>
        </r>
      </text>
    </comment>
    <comment ref="AL722" authorId="0" shapeId="0" xr:uid="{C2968C7F-85E0-4B78-A267-CD2BA6E433F7}">
      <text>
        <r>
          <rPr>
            <sz val="11"/>
            <rFont val="Calibri"/>
            <family val="2"/>
            <charset val="238"/>
          </rPr>
          <t>SZV_F:EgyebAllamiUtem2</t>
        </r>
      </text>
    </comment>
    <comment ref="AM722" authorId="0" shapeId="0" xr:uid="{1D1996F7-3496-435D-BB13-DC478A0E8CC5}">
      <text>
        <r>
          <rPr>
            <sz val="11"/>
            <rFont val="Calibri"/>
            <family val="2"/>
            <charset val="238"/>
          </rPr>
          <t>SZV_F:OnkormanyzatiUtem2</t>
        </r>
      </text>
    </comment>
    <comment ref="AN722" authorId="0" shapeId="0" xr:uid="{F7A906F2-D575-4F2B-8DE2-746F773B4C34}">
      <text>
        <r>
          <rPr>
            <sz val="11"/>
            <rFont val="Calibri"/>
            <family val="2"/>
            <charset val="238"/>
          </rPr>
          <t>SZV_F:EUUtem2</t>
        </r>
      </text>
    </comment>
    <comment ref="AO722" authorId="0" shapeId="0" xr:uid="{D07314E5-BB9E-4906-9360-DD1C963B3BE5}">
      <text>
        <r>
          <rPr>
            <sz val="11"/>
            <rFont val="Calibri"/>
            <family val="2"/>
            <charset val="238"/>
          </rPr>
          <t>SZV_F:EgyebUtem2</t>
        </r>
      </text>
    </comment>
    <comment ref="AP722" authorId="0" shapeId="0" xr:uid="{D1836CB2-5788-4DE2-8FE9-E6E4FB94EA5C}">
      <text>
        <r>
          <rPr>
            <sz val="11"/>
            <rFont val="Calibri"/>
            <family val="2"/>
            <charset val="238"/>
          </rPr>
          <t>SZV_F:HitelKotvenyUtem2</t>
        </r>
      </text>
    </comment>
    <comment ref="AQ722" authorId="0" shapeId="0" xr:uid="{E5E07508-3B43-46CA-8019-05FA5A1EF3AC}">
      <text>
        <r>
          <rPr>
            <sz val="11"/>
            <rFont val="Calibri"/>
            <family val="2"/>
            <charset val="238"/>
          </rPr>
          <t>SZV_F:OsszesenUtem2</t>
        </r>
      </text>
    </comment>
    <comment ref="AR722" authorId="0" shapeId="0" xr:uid="{B1C068AF-4DF8-4591-8136-8698F2D5A4E5}">
      <text>
        <r>
          <rPr>
            <sz val="11"/>
            <rFont val="Calibri"/>
            <family val="2"/>
            <charset val="238"/>
          </rPr>
          <t>SZV_F:ForrashianyUtem2</t>
        </r>
      </text>
    </comment>
    <comment ref="AU722" authorId="0" shapeId="0" xr:uid="{DEDC8033-52E1-4771-90EA-635130FBCD86}">
      <text>
        <r>
          <rPr>
            <sz val="11"/>
            <rFont val="Calibri"/>
            <family val="2"/>
            <charset val="238"/>
          </rPr>
          <t>SZV_F:Indokolas</t>
        </r>
      </text>
    </comment>
    <comment ref="AV722" authorId="0" shapeId="0" xr:uid="{D9A1792E-8D14-47FD-830C-8855CC301401}">
      <text>
        <r>
          <rPr>
            <sz val="11"/>
            <rFont val="Calibri"/>
            <family val="2"/>
            <charset val="238"/>
          </rPr>
          <t>SZV_F:Megjegyzes</t>
        </r>
      </text>
    </comment>
    <comment ref="AW722" authorId="0" shapeId="0" xr:uid="{69947F36-D7CB-4849-BCB8-85D8AE00227B}">
      <text>
        <r>
          <rPr>
            <sz val="11"/>
            <rFont val="Calibri"/>
            <family val="2"/>
            <charset val="238"/>
          </rPr>
          <t>SZV_F:FeladatSorszam</t>
        </r>
      </text>
    </comment>
    <comment ref="AY722" authorId="0" shapeId="0" xr:uid="{5CD33217-23C4-4E1B-A06A-664DEB89993B}">
      <text>
        <r>
          <rPr>
            <sz val="11"/>
            <rFont val="Calibri"/>
            <family val="2"/>
            <charset val="238"/>
          </rPr>
          <t>SZV_F:ISA</t>
        </r>
      </text>
    </comment>
    <comment ref="B723" authorId="0" shapeId="0" xr:uid="{2E90ECD4-A194-4AEF-914B-A5B415574F39}">
      <text>
        <r>
          <rPr>
            <sz val="11"/>
            <rFont val="Calibri"/>
            <family val="2"/>
            <charset val="238"/>
          </rPr>
          <t>SZV_F:FontossagiSorrent</t>
        </r>
      </text>
    </comment>
    <comment ref="C723" authorId="0" shapeId="0" xr:uid="{5691DC43-D613-4787-B840-66FD3E6E39F6}">
      <text>
        <r>
          <rPr>
            <sz val="11"/>
            <rFont val="Calibri"/>
            <family val="2"/>
            <charset val="238"/>
          </rPr>
          <t>SZV_F:FeladatKategoria</t>
        </r>
      </text>
    </comment>
    <comment ref="D723" authorId="0" shapeId="0" xr:uid="{B5D3EE00-A7DE-4CE9-B72E-44BE5380D5DF}">
      <text>
        <r>
          <rPr>
            <sz val="11"/>
            <rFont val="Calibri"/>
            <family val="2"/>
            <charset val="238"/>
          </rPr>
          <t>SZV_F:FeladatMegnevezes</t>
        </r>
      </text>
    </comment>
    <comment ref="E723" authorId="0" shapeId="0" xr:uid="{272A50E0-1F00-4DBB-82BA-4EFA70B6326F}">
      <text>
        <r>
          <rPr>
            <sz val="11"/>
            <rFont val="Calibri"/>
            <family val="2"/>
            <charset val="238"/>
          </rPr>
          <t>SZV_F:ElviEngedelySzam</t>
        </r>
      </text>
    </comment>
    <comment ref="F723" authorId="0" shapeId="0" xr:uid="{4BECFF2D-317C-431A-A7EF-7C218CBF9FEC}">
      <text>
        <r>
          <rPr>
            <sz val="11"/>
            <rFont val="Calibri"/>
            <family val="2"/>
            <charset val="238"/>
          </rPr>
          <t>SZV_F:VKR_Kod</t>
        </r>
      </text>
    </comment>
    <comment ref="G723" authorId="0" shapeId="0" xr:uid="{19445894-64BE-4EE3-A2D0-DC039522CCC1}">
      <text>
        <r>
          <rPr>
            <sz val="11"/>
            <rFont val="Calibri"/>
            <family val="2"/>
            <charset val="238"/>
          </rPr>
          <t>SZV_F:VKR_Nev</t>
        </r>
      </text>
    </comment>
    <comment ref="H723" authorId="0" shapeId="0" xr:uid="{CE0412BC-92A3-48A0-82AB-FBE459FD6097}">
      <text>
        <r>
          <rPr>
            <sz val="11"/>
            <rFont val="Calibri"/>
            <family val="2"/>
            <charset val="238"/>
          </rPr>
          <t>SZV_F:FeladatAzonosito</t>
        </r>
      </text>
    </comment>
    <comment ref="I723" authorId="0" shapeId="0" xr:uid="{7F3AA514-3FA2-424E-8A39-03FAC912A3AF}">
      <text>
        <r>
          <rPr>
            <sz val="11"/>
            <rFont val="Calibri"/>
            <family val="2"/>
            <charset val="238"/>
          </rPr>
          <t>SZV_F:EllatasiTerulet</t>
        </r>
      </text>
    </comment>
    <comment ref="J723" authorId="0" shapeId="0" xr:uid="{0560BA77-17D2-4789-9CEF-60E97BA1D231}">
      <text>
        <r>
          <rPr>
            <sz val="11"/>
            <rFont val="Calibri"/>
            <family val="2"/>
            <charset val="238"/>
          </rPr>
          <t>SZV_F:EllatasertFelelos</t>
        </r>
      </text>
    </comment>
    <comment ref="K723" authorId="0" shapeId="0" xr:uid="{342AA93E-CBA6-4ACF-B4C4-2428A320375D}">
      <text>
        <r>
          <rPr>
            <sz val="11"/>
            <rFont val="Calibri"/>
            <family val="2"/>
            <charset val="238"/>
          </rPr>
          <t>SZV_F:TervezettNettoKoltseg</t>
        </r>
      </text>
    </comment>
    <comment ref="L723" authorId="0" shapeId="0" xr:uid="{5F2F5F2C-F8FE-4004-996D-28E2F929A913}">
      <text>
        <r>
          <rPr>
            <sz val="11"/>
            <rFont val="Calibri"/>
            <family val="2"/>
            <charset val="238"/>
          </rPr>
          <t>SZV_F:IdotartamKezdes</t>
        </r>
      </text>
    </comment>
    <comment ref="M723" authorId="0" shapeId="0" xr:uid="{27DC2713-54B2-47DD-B875-5150F6E58B3D}">
      <text>
        <r>
          <rPr>
            <sz val="11"/>
            <rFont val="Calibri"/>
            <family val="2"/>
            <charset val="238"/>
          </rPr>
          <t>SZV_F:IdotartamBefejezes</t>
        </r>
      </text>
    </comment>
    <comment ref="N723" authorId="0" shapeId="0" xr:uid="{1563605F-F9B0-43F8-9F66-5D56C9813F44}">
      <text>
        <r>
          <rPr>
            <sz val="11"/>
            <rFont val="Calibri"/>
            <family val="2"/>
            <charset val="238"/>
          </rPr>
          <t>SZV_F:NettoKoltsegUtem1</t>
        </r>
      </text>
    </comment>
    <comment ref="O723" authorId="0" shapeId="0" xr:uid="{61165CEF-CBB7-4C1F-9852-32535378D7DF}">
      <text>
        <r>
          <rPr>
            <sz val="11"/>
            <rFont val="Calibri"/>
            <family val="2"/>
            <charset val="238"/>
          </rPr>
          <t>SZV_F:NettoKoltsegUtem2</t>
        </r>
      </text>
    </comment>
    <comment ref="P723" authorId="0" shapeId="0" xr:uid="{575B2B63-282F-41D2-A256-9250610AC841}">
      <text>
        <r>
          <rPr>
            <sz val="11"/>
            <rFont val="Calibri"/>
            <family val="2"/>
            <charset val="238"/>
          </rPr>
          <t>SZV_F:EM_Melleklet2_KTG</t>
        </r>
      </text>
    </comment>
    <comment ref="R723" authorId="0" shapeId="0" xr:uid="{B95FE63D-2AC1-4DA2-A11A-D46251D6CEA8}">
      <text>
        <r>
          <rPr>
            <sz val="11"/>
            <rFont val="Calibri"/>
            <family val="2"/>
            <charset val="238"/>
          </rPr>
          <t>SZV_F:HDUtem1</t>
        </r>
      </text>
    </comment>
    <comment ref="S723" authorId="0" shapeId="0" xr:uid="{41F54DDA-201E-4F3A-BFC7-64B17B19DA77}">
      <text>
        <r>
          <rPr>
            <sz val="11"/>
            <rFont val="Calibri"/>
            <family val="2"/>
            <charset val="238"/>
          </rPr>
          <t>SZV_F:ECSUtem1</t>
        </r>
      </text>
    </comment>
    <comment ref="T723" authorId="0" shapeId="0" xr:uid="{406ADEBA-E13D-4D6A-9CB9-30BBFC8B4DFC}">
      <text>
        <r>
          <rPr>
            <sz val="11"/>
            <rFont val="Calibri"/>
            <family val="2"/>
            <charset val="238"/>
          </rPr>
          <t>SZV_F:KFHUtem1</t>
        </r>
      </text>
    </comment>
    <comment ref="U723" authorId="0" shapeId="0" xr:uid="{CE2CB24F-805F-4828-BF4B-BE51E8939C55}">
      <text>
        <r>
          <rPr>
            <sz val="11"/>
            <rFont val="Calibri"/>
            <family val="2"/>
            <charset val="238"/>
          </rPr>
          <t>SZV_F:Egyeb_SajatUtem1</t>
        </r>
      </text>
    </comment>
    <comment ref="V723" authorId="0" shapeId="0" xr:uid="{E747C2F5-5F96-4C76-8EE5-40F664D84882}">
      <text>
        <r>
          <rPr>
            <sz val="11"/>
            <rFont val="Calibri"/>
            <family val="2"/>
            <charset val="238"/>
          </rPr>
          <t>SZV_F:DijUtem1</t>
        </r>
      </text>
    </comment>
    <comment ref="W723" authorId="0" shapeId="0" xr:uid="{CA9EFD0D-30C6-4433-BCE4-0365D166ABAA}">
      <text>
        <r>
          <rPr>
            <sz val="11"/>
            <rFont val="Calibri"/>
            <family val="2"/>
            <charset val="238"/>
          </rPr>
          <t>SZV_F:EM_Melleklet1_Utem1</t>
        </r>
      </text>
    </comment>
    <comment ref="X723" authorId="0" shapeId="0" xr:uid="{E700D241-2C1D-4F15-B3A0-1BF55FCF4A61}">
      <text>
        <r>
          <rPr>
            <sz val="11"/>
            <rFont val="Calibri"/>
            <family val="2"/>
            <charset val="238"/>
          </rPr>
          <t>SZV_F:EgyebAllamiUtem1</t>
        </r>
      </text>
    </comment>
    <comment ref="Y723" authorId="0" shapeId="0" xr:uid="{6F757D36-6BC1-459A-AE32-3DEEE46E4E11}">
      <text>
        <r>
          <rPr>
            <sz val="11"/>
            <rFont val="Calibri"/>
            <family val="2"/>
            <charset val="238"/>
          </rPr>
          <t>SZV_F:OnkormanyzatiUtem1</t>
        </r>
      </text>
    </comment>
    <comment ref="Z723" authorId="0" shapeId="0" xr:uid="{E42BBE26-89A3-428C-A205-051F1C1189B7}">
      <text>
        <r>
          <rPr>
            <sz val="11"/>
            <rFont val="Calibri"/>
            <family val="2"/>
            <charset val="238"/>
          </rPr>
          <t>SZV_F:EUUtem1</t>
        </r>
      </text>
    </comment>
    <comment ref="AA723" authorId="0" shapeId="0" xr:uid="{51B02296-32FA-4380-8487-A935E8E35992}">
      <text>
        <r>
          <rPr>
            <sz val="11"/>
            <rFont val="Calibri"/>
            <family val="2"/>
            <charset val="238"/>
          </rPr>
          <t>SZV_F:EgyebUtem1</t>
        </r>
      </text>
    </comment>
    <comment ref="AB723" authorId="0" shapeId="0" xr:uid="{3BA1E194-4632-40C4-87FF-56492AAFD230}">
      <text>
        <r>
          <rPr>
            <sz val="11"/>
            <rFont val="Calibri"/>
            <family val="2"/>
            <charset val="238"/>
          </rPr>
          <t>SZV_F:HitelKotvenyUtem1</t>
        </r>
      </text>
    </comment>
    <comment ref="AC723" authorId="0" shapeId="0" xr:uid="{6C68E0CA-1BD4-44A7-A979-613263F63D90}">
      <text>
        <r>
          <rPr>
            <sz val="11"/>
            <rFont val="Calibri"/>
            <family val="2"/>
            <charset val="238"/>
          </rPr>
          <t>SZV_F:OsszesenUtem1</t>
        </r>
      </text>
    </comment>
    <comment ref="AF723" authorId="0" shapeId="0" xr:uid="{3A81EB6B-363F-433A-9315-CA52C4F0F33C}">
      <text>
        <r>
          <rPr>
            <sz val="11"/>
            <rFont val="Calibri"/>
            <family val="2"/>
            <charset val="238"/>
          </rPr>
          <t>SZV_F:HDUtem2</t>
        </r>
      </text>
    </comment>
    <comment ref="AG723" authorId="0" shapeId="0" xr:uid="{8069686E-F320-4013-947E-933DB0684094}">
      <text>
        <r>
          <rPr>
            <sz val="11"/>
            <rFont val="Calibri"/>
            <family val="2"/>
            <charset val="238"/>
          </rPr>
          <t>SZV_F:ECSUtem2</t>
        </r>
      </text>
    </comment>
    <comment ref="AH723" authorId="0" shapeId="0" xr:uid="{8BF74DCD-FD86-44B3-AF75-D831E0CD332C}">
      <text>
        <r>
          <rPr>
            <sz val="11"/>
            <rFont val="Calibri"/>
            <family val="2"/>
            <charset val="238"/>
          </rPr>
          <t>SZV_F:KFHUtem2</t>
        </r>
      </text>
    </comment>
    <comment ref="AI723" authorId="0" shapeId="0" xr:uid="{BC6052DB-2CC6-499E-967C-5B8E5D80F3D9}">
      <text>
        <r>
          <rPr>
            <sz val="11"/>
            <rFont val="Calibri"/>
            <family val="2"/>
            <charset val="238"/>
          </rPr>
          <t>SZV_F:Egyeb_SajatUtem2</t>
        </r>
      </text>
    </comment>
    <comment ref="AJ723" authorId="0" shapeId="0" xr:uid="{55B93D24-EF24-4831-9EF9-0A4D26C01D10}">
      <text>
        <r>
          <rPr>
            <sz val="11"/>
            <rFont val="Calibri"/>
            <family val="2"/>
            <charset val="238"/>
          </rPr>
          <t>SZV_F:DijUtem2</t>
        </r>
      </text>
    </comment>
    <comment ref="AK723" authorId="0" shapeId="0" xr:uid="{1451BC7F-EEBD-427C-AE67-361016A18978}">
      <text>
        <r>
          <rPr>
            <sz val="11"/>
            <rFont val="Calibri"/>
            <family val="2"/>
            <charset val="238"/>
          </rPr>
          <t>SZV_F:EM_Melleklet1_Utem2</t>
        </r>
      </text>
    </comment>
    <comment ref="AL723" authorId="0" shapeId="0" xr:uid="{11A17728-B55D-4432-83D3-548568355230}">
      <text>
        <r>
          <rPr>
            <sz val="11"/>
            <rFont val="Calibri"/>
            <family val="2"/>
            <charset val="238"/>
          </rPr>
          <t>SZV_F:EgyebAllamiUtem2</t>
        </r>
      </text>
    </comment>
    <comment ref="AM723" authorId="0" shapeId="0" xr:uid="{B643F89F-2935-4CA9-8292-11320F4ED585}">
      <text>
        <r>
          <rPr>
            <sz val="11"/>
            <rFont val="Calibri"/>
            <family val="2"/>
            <charset val="238"/>
          </rPr>
          <t>SZV_F:OnkormanyzatiUtem2</t>
        </r>
      </text>
    </comment>
    <comment ref="AN723" authorId="0" shapeId="0" xr:uid="{D1FF0895-FA4B-4B0F-B425-51EBC44D1917}">
      <text>
        <r>
          <rPr>
            <sz val="11"/>
            <rFont val="Calibri"/>
            <family val="2"/>
            <charset val="238"/>
          </rPr>
          <t>SZV_F:EUUtem2</t>
        </r>
      </text>
    </comment>
    <comment ref="AO723" authorId="0" shapeId="0" xr:uid="{727AFFBA-B768-4EA6-ADB0-130A26C978A8}">
      <text>
        <r>
          <rPr>
            <sz val="11"/>
            <rFont val="Calibri"/>
            <family val="2"/>
            <charset val="238"/>
          </rPr>
          <t>SZV_F:EgyebUtem2</t>
        </r>
      </text>
    </comment>
    <comment ref="AP723" authorId="0" shapeId="0" xr:uid="{3AD232D0-10F8-4EDB-9F15-9588BD12D35A}">
      <text>
        <r>
          <rPr>
            <sz val="11"/>
            <rFont val="Calibri"/>
            <family val="2"/>
            <charset val="238"/>
          </rPr>
          <t>SZV_F:HitelKotvenyUtem2</t>
        </r>
      </text>
    </comment>
    <comment ref="AQ723" authorId="0" shapeId="0" xr:uid="{8E7158E7-8BE4-427E-BBA7-57842954C2CA}">
      <text>
        <r>
          <rPr>
            <sz val="11"/>
            <rFont val="Calibri"/>
            <family val="2"/>
            <charset val="238"/>
          </rPr>
          <t>SZV_F:OsszesenUtem2</t>
        </r>
      </text>
    </comment>
    <comment ref="AR723" authorId="0" shapeId="0" xr:uid="{02D9404F-22E1-48A9-90AC-5F5CE1B8ADD6}">
      <text>
        <r>
          <rPr>
            <sz val="11"/>
            <rFont val="Calibri"/>
            <family val="2"/>
            <charset val="238"/>
          </rPr>
          <t>SZV_F:ForrashianyUtem2</t>
        </r>
      </text>
    </comment>
    <comment ref="AU723" authorId="0" shapeId="0" xr:uid="{44C5CCFB-4119-4F41-89BF-0B95A8D32237}">
      <text>
        <r>
          <rPr>
            <sz val="11"/>
            <rFont val="Calibri"/>
            <family val="2"/>
            <charset val="238"/>
          </rPr>
          <t>SZV_F:Indokolas</t>
        </r>
      </text>
    </comment>
    <comment ref="AV723" authorId="0" shapeId="0" xr:uid="{1AEBF126-96AF-40F3-8B64-750FEA1FB573}">
      <text>
        <r>
          <rPr>
            <sz val="11"/>
            <rFont val="Calibri"/>
            <family val="2"/>
            <charset val="238"/>
          </rPr>
          <t>SZV_F:Megjegyzes</t>
        </r>
      </text>
    </comment>
    <comment ref="AW723" authorId="0" shapeId="0" xr:uid="{35359993-79BA-4E14-B535-5E1700990F16}">
      <text>
        <r>
          <rPr>
            <sz val="11"/>
            <rFont val="Calibri"/>
            <family val="2"/>
            <charset val="238"/>
          </rPr>
          <t>SZV_F:FeladatSorszam</t>
        </r>
      </text>
    </comment>
    <comment ref="AY723" authorId="0" shapeId="0" xr:uid="{432796CB-8CFA-4D4C-A0AB-3CBF30F874A8}">
      <text>
        <r>
          <rPr>
            <sz val="11"/>
            <rFont val="Calibri"/>
            <family val="2"/>
            <charset val="238"/>
          </rPr>
          <t>SZV_F:ISA</t>
        </r>
      </text>
    </comment>
    <comment ref="B724" authorId="0" shapeId="0" xr:uid="{3E6F9C03-F5AB-4DB4-B783-406D7D846E74}">
      <text>
        <r>
          <rPr>
            <sz val="11"/>
            <rFont val="Calibri"/>
            <family val="2"/>
            <charset val="238"/>
          </rPr>
          <t>SZV_F:FontossagiSorrent</t>
        </r>
      </text>
    </comment>
    <comment ref="C724" authorId="0" shapeId="0" xr:uid="{98C43376-6F31-462C-997C-8D1EEE93DBE8}">
      <text>
        <r>
          <rPr>
            <sz val="11"/>
            <rFont val="Calibri"/>
            <family val="2"/>
            <charset val="238"/>
          </rPr>
          <t>SZV_F:FeladatKategoria</t>
        </r>
      </text>
    </comment>
    <comment ref="D724" authorId="0" shapeId="0" xr:uid="{430DEBCF-86B5-4C26-90B4-7ECDFA4CF69A}">
      <text>
        <r>
          <rPr>
            <sz val="11"/>
            <rFont val="Calibri"/>
            <family val="2"/>
            <charset val="238"/>
          </rPr>
          <t>SZV_F:FeladatMegnevezes</t>
        </r>
      </text>
    </comment>
    <comment ref="E724" authorId="0" shapeId="0" xr:uid="{CD201FB5-03D4-43CD-BE6F-7CC59B0C12CA}">
      <text>
        <r>
          <rPr>
            <sz val="11"/>
            <rFont val="Calibri"/>
            <family val="2"/>
            <charset val="238"/>
          </rPr>
          <t>SZV_F:ElviEngedelySzam</t>
        </r>
      </text>
    </comment>
    <comment ref="F724" authorId="0" shapeId="0" xr:uid="{362FA0AE-958E-4456-ADA3-1384255358AF}">
      <text>
        <r>
          <rPr>
            <sz val="11"/>
            <rFont val="Calibri"/>
            <family val="2"/>
            <charset val="238"/>
          </rPr>
          <t>SZV_F:VKR_Kod</t>
        </r>
      </text>
    </comment>
    <comment ref="G724" authorId="0" shapeId="0" xr:uid="{12CC35E6-56F4-4BE8-927E-3034C12D7750}">
      <text>
        <r>
          <rPr>
            <sz val="11"/>
            <rFont val="Calibri"/>
            <family val="2"/>
            <charset val="238"/>
          </rPr>
          <t>SZV_F:VKR_Nev</t>
        </r>
      </text>
    </comment>
    <comment ref="H724" authorId="0" shapeId="0" xr:uid="{69EA6BF4-4E09-41F9-A1D7-030B9CEF19A8}">
      <text>
        <r>
          <rPr>
            <sz val="11"/>
            <rFont val="Calibri"/>
            <family val="2"/>
            <charset val="238"/>
          </rPr>
          <t>SZV_F:FeladatAzonosito</t>
        </r>
      </text>
    </comment>
    <comment ref="I724" authorId="0" shapeId="0" xr:uid="{083F619E-E2C9-441F-B390-D4F1010240B8}">
      <text>
        <r>
          <rPr>
            <sz val="11"/>
            <rFont val="Calibri"/>
            <family val="2"/>
            <charset val="238"/>
          </rPr>
          <t>SZV_F:EllatasiTerulet</t>
        </r>
      </text>
    </comment>
    <comment ref="J724" authorId="0" shapeId="0" xr:uid="{854BF600-CF9E-442D-8DB5-A819A04E645D}">
      <text>
        <r>
          <rPr>
            <sz val="11"/>
            <rFont val="Calibri"/>
            <family val="2"/>
            <charset val="238"/>
          </rPr>
          <t>SZV_F:EllatasertFelelos</t>
        </r>
      </text>
    </comment>
    <comment ref="K724" authorId="0" shapeId="0" xr:uid="{4283765B-082A-4461-AA8F-FDA0FFF07B30}">
      <text>
        <r>
          <rPr>
            <sz val="11"/>
            <rFont val="Calibri"/>
            <family val="2"/>
            <charset val="238"/>
          </rPr>
          <t>SZV_F:TervezettNettoKoltseg</t>
        </r>
      </text>
    </comment>
    <comment ref="L724" authorId="0" shapeId="0" xr:uid="{7D55DE11-964C-411C-A2CE-4CE5BB3088C7}">
      <text>
        <r>
          <rPr>
            <sz val="11"/>
            <rFont val="Calibri"/>
            <family val="2"/>
            <charset val="238"/>
          </rPr>
          <t>SZV_F:IdotartamKezdes</t>
        </r>
      </text>
    </comment>
    <comment ref="M724" authorId="0" shapeId="0" xr:uid="{E07BAF21-058C-4603-9753-6C6A79020432}">
      <text>
        <r>
          <rPr>
            <sz val="11"/>
            <rFont val="Calibri"/>
            <family val="2"/>
            <charset val="238"/>
          </rPr>
          <t>SZV_F:IdotartamBefejezes</t>
        </r>
      </text>
    </comment>
    <comment ref="N724" authorId="0" shapeId="0" xr:uid="{B8989422-2F54-4950-A27E-D5254B2A1E24}">
      <text>
        <r>
          <rPr>
            <sz val="11"/>
            <rFont val="Calibri"/>
            <family val="2"/>
            <charset val="238"/>
          </rPr>
          <t>SZV_F:NettoKoltsegUtem1</t>
        </r>
      </text>
    </comment>
    <comment ref="O724" authorId="0" shapeId="0" xr:uid="{2EFD06D1-A219-4AF4-A918-76E07C924B42}">
      <text>
        <r>
          <rPr>
            <sz val="11"/>
            <rFont val="Calibri"/>
            <family val="2"/>
            <charset val="238"/>
          </rPr>
          <t>SZV_F:NettoKoltsegUtem2</t>
        </r>
      </text>
    </comment>
    <comment ref="P724" authorId="0" shapeId="0" xr:uid="{89349913-C82F-40E7-907E-DE0BC0003633}">
      <text>
        <r>
          <rPr>
            <sz val="11"/>
            <rFont val="Calibri"/>
            <family val="2"/>
            <charset val="238"/>
          </rPr>
          <t>SZV_F:EM_Melleklet2_KTG</t>
        </r>
      </text>
    </comment>
    <comment ref="R724" authorId="0" shapeId="0" xr:uid="{3C914759-CBCE-49C8-8CD6-7180A961E6C9}">
      <text>
        <r>
          <rPr>
            <sz val="11"/>
            <rFont val="Calibri"/>
            <family val="2"/>
            <charset val="238"/>
          </rPr>
          <t>SZV_F:HDUtem1</t>
        </r>
      </text>
    </comment>
    <comment ref="S724" authorId="0" shapeId="0" xr:uid="{E4396ADD-CB76-42F9-9C81-101E057AC492}">
      <text>
        <r>
          <rPr>
            <sz val="11"/>
            <rFont val="Calibri"/>
            <family val="2"/>
            <charset val="238"/>
          </rPr>
          <t>SZV_F:ECSUtem1</t>
        </r>
      </text>
    </comment>
    <comment ref="T724" authorId="0" shapeId="0" xr:uid="{1AD492B9-642C-4C44-8770-FAA35F95AF39}">
      <text>
        <r>
          <rPr>
            <sz val="11"/>
            <rFont val="Calibri"/>
            <family val="2"/>
            <charset val="238"/>
          </rPr>
          <t>SZV_F:KFHUtem1</t>
        </r>
      </text>
    </comment>
    <comment ref="U724" authorId="0" shapeId="0" xr:uid="{2F9A7435-C739-473C-88EB-E42B49CE3C21}">
      <text>
        <r>
          <rPr>
            <sz val="11"/>
            <rFont val="Calibri"/>
            <family val="2"/>
            <charset val="238"/>
          </rPr>
          <t>SZV_F:Egyeb_SajatUtem1</t>
        </r>
      </text>
    </comment>
    <comment ref="V724" authorId="0" shapeId="0" xr:uid="{A81EC0FB-FA1A-4582-844B-88ADD7EE2324}">
      <text>
        <r>
          <rPr>
            <sz val="11"/>
            <rFont val="Calibri"/>
            <family val="2"/>
            <charset val="238"/>
          </rPr>
          <t>SZV_F:DijUtem1</t>
        </r>
      </text>
    </comment>
    <comment ref="W724" authorId="0" shapeId="0" xr:uid="{750F7D63-0C62-4780-9EE5-562B5238D944}">
      <text>
        <r>
          <rPr>
            <sz val="11"/>
            <rFont val="Calibri"/>
            <family val="2"/>
            <charset val="238"/>
          </rPr>
          <t>SZV_F:EM_Melleklet1_Utem1</t>
        </r>
      </text>
    </comment>
    <comment ref="X724" authorId="0" shapeId="0" xr:uid="{831E1EA7-B21D-46EB-A5E6-0D8D1D77229B}">
      <text>
        <r>
          <rPr>
            <sz val="11"/>
            <rFont val="Calibri"/>
            <family val="2"/>
            <charset val="238"/>
          </rPr>
          <t>SZV_F:EgyebAllamiUtem1</t>
        </r>
      </text>
    </comment>
    <comment ref="Y724" authorId="0" shapeId="0" xr:uid="{7B3CC380-1445-4B77-9728-9E197856918A}">
      <text>
        <r>
          <rPr>
            <sz val="11"/>
            <rFont val="Calibri"/>
            <family val="2"/>
            <charset val="238"/>
          </rPr>
          <t>SZV_F:OnkormanyzatiUtem1</t>
        </r>
      </text>
    </comment>
    <comment ref="Z724" authorId="0" shapeId="0" xr:uid="{21AE7753-5684-437B-B815-85D6D9A18CA1}">
      <text>
        <r>
          <rPr>
            <sz val="11"/>
            <rFont val="Calibri"/>
            <family val="2"/>
            <charset val="238"/>
          </rPr>
          <t>SZV_F:EUUtem1</t>
        </r>
      </text>
    </comment>
    <comment ref="AA724" authorId="0" shapeId="0" xr:uid="{7E087F13-81C0-4FDA-8B4F-A59C5EE0C2E2}">
      <text>
        <r>
          <rPr>
            <sz val="11"/>
            <rFont val="Calibri"/>
            <family val="2"/>
            <charset val="238"/>
          </rPr>
          <t>SZV_F:EgyebUtem1</t>
        </r>
      </text>
    </comment>
    <comment ref="AB724" authorId="0" shapeId="0" xr:uid="{33D1EC35-2A2C-44B3-9E79-2ED731CF8E9F}">
      <text>
        <r>
          <rPr>
            <sz val="11"/>
            <rFont val="Calibri"/>
            <family val="2"/>
            <charset val="238"/>
          </rPr>
          <t>SZV_F:HitelKotvenyUtem1</t>
        </r>
      </text>
    </comment>
    <comment ref="AC724" authorId="0" shapeId="0" xr:uid="{DB5A0017-1E98-4AB2-BB12-3FCA92A77728}">
      <text>
        <r>
          <rPr>
            <sz val="11"/>
            <rFont val="Calibri"/>
            <family val="2"/>
            <charset val="238"/>
          </rPr>
          <t>SZV_F:OsszesenUtem1</t>
        </r>
      </text>
    </comment>
    <comment ref="AF724" authorId="0" shapeId="0" xr:uid="{C1CC55A9-1C6C-4A53-B4E8-36F8CDF00558}">
      <text>
        <r>
          <rPr>
            <sz val="11"/>
            <rFont val="Calibri"/>
            <family val="2"/>
            <charset val="238"/>
          </rPr>
          <t>SZV_F:HDUtem2</t>
        </r>
      </text>
    </comment>
    <comment ref="AG724" authorId="0" shapeId="0" xr:uid="{D524C9B7-6568-488E-A2CD-C88B8967C28D}">
      <text>
        <r>
          <rPr>
            <sz val="11"/>
            <rFont val="Calibri"/>
            <family val="2"/>
            <charset val="238"/>
          </rPr>
          <t>SZV_F:ECSUtem2</t>
        </r>
      </text>
    </comment>
    <comment ref="AH724" authorId="0" shapeId="0" xr:uid="{1321D2A7-1C18-4CEC-A9BA-84A89EB32515}">
      <text>
        <r>
          <rPr>
            <sz val="11"/>
            <rFont val="Calibri"/>
            <family val="2"/>
            <charset val="238"/>
          </rPr>
          <t>SZV_F:KFHUtem2</t>
        </r>
      </text>
    </comment>
    <comment ref="AI724" authorId="0" shapeId="0" xr:uid="{262BBECA-FB01-4719-AEC4-D211E258C05C}">
      <text>
        <r>
          <rPr>
            <sz val="11"/>
            <rFont val="Calibri"/>
            <family val="2"/>
            <charset val="238"/>
          </rPr>
          <t>SZV_F:Egyeb_SajatUtem2</t>
        </r>
      </text>
    </comment>
    <comment ref="AJ724" authorId="0" shapeId="0" xr:uid="{6EDB5421-FE3C-4190-AD35-D997587E452B}">
      <text>
        <r>
          <rPr>
            <sz val="11"/>
            <rFont val="Calibri"/>
            <family val="2"/>
            <charset val="238"/>
          </rPr>
          <t>SZV_F:DijUtem2</t>
        </r>
      </text>
    </comment>
    <comment ref="AK724" authorId="0" shapeId="0" xr:uid="{AC15B14E-396F-4530-8180-08CC2FCA632D}">
      <text>
        <r>
          <rPr>
            <sz val="11"/>
            <rFont val="Calibri"/>
            <family val="2"/>
            <charset val="238"/>
          </rPr>
          <t>SZV_F:EM_Melleklet1_Utem2</t>
        </r>
      </text>
    </comment>
    <comment ref="AL724" authorId="0" shapeId="0" xr:uid="{AD53FA5A-EB8A-448F-A507-CFCF6A808CFD}">
      <text>
        <r>
          <rPr>
            <sz val="11"/>
            <rFont val="Calibri"/>
            <family val="2"/>
            <charset val="238"/>
          </rPr>
          <t>SZV_F:EgyebAllamiUtem2</t>
        </r>
      </text>
    </comment>
    <comment ref="AM724" authorId="0" shapeId="0" xr:uid="{D57EEAA4-5D3B-4EA5-BE40-298AE51DBE28}">
      <text>
        <r>
          <rPr>
            <sz val="11"/>
            <rFont val="Calibri"/>
            <family val="2"/>
            <charset val="238"/>
          </rPr>
          <t>SZV_F:OnkormanyzatiUtem2</t>
        </r>
      </text>
    </comment>
    <comment ref="AN724" authorId="0" shapeId="0" xr:uid="{170CB0FF-B438-49FA-96D4-4BB6B0DEE7FB}">
      <text>
        <r>
          <rPr>
            <sz val="11"/>
            <rFont val="Calibri"/>
            <family val="2"/>
            <charset val="238"/>
          </rPr>
          <t>SZV_F:EUUtem2</t>
        </r>
      </text>
    </comment>
    <comment ref="AO724" authorId="0" shapeId="0" xr:uid="{418C1BB8-7D7E-49AD-854E-E7ADF5552DF7}">
      <text>
        <r>
          <rPr>
            <sz val="11"/>
            <rFont val="Calibri"/>
            <family val="2"/>
            <charset val="238"/>
          </rPr>
          <t>SZV_F:EgyebUtem2</t>
        </r>
      </text>
    </comment>
    <comment ref="AP724" authorId="0" shapeId="0" xr:uid="{070A7896-B01D-4E99-BDF1-A16491DEC8E4}">
      <text>
        <r>
          <rPr>
            <sz val="11"/>
            <rFont val="Calibri"/>
            <family val="2"/>
            <charset val="238"/>
          </rPr>
          <t>SZV_F:HitelKotvenyUtem2</t>
        </r>
      </text>
    </comment>
    <comment ref="AQ724" authorId="0" shapeId="0" xr:uid="{13FB30E9-E825-48C6-A52B-39596FA5F4BC}">
      <text>
        <r>
          <rPr>
            <sz val="11"/>
            <rFont val="Calibri"/>
            <family val="2"/>
            <charset val="238"/>
          </rPr>
          <t>SZV_F:OsszesenUtem2</t>
        </r>
      </text>
    </comment>
    <comment ref="AR724" authorId="0" shapeId="0" xr:uid="{7C6BA209-EAD6-4D6A-B5CD-369593C28A1E}">
      <text>
        <r>
          <rPr>
            <sz val="11"/>
            <rFont val="Calibri"/>
            <family val="2"/>
            <charset val="238"/>
          </rPr>
          <t>SZV_F:ForrashianyUtem2</t>
        </r>
      </text>
    </comment>
    <comment ref="AU724" authorId="0" shapeId="0" xr:uid="{9EA646F2-C1F8-4D6A-9ADE-E89146381B5B}">
      <text>
        <r>
          <rPr>
            <sz val="11"/>
            <rFont val="Calibri"/>
            <family val="2"/>
            <charset val="238"/>
          </rPr>
          <t>SZV_F:Indokolas</t>
        </r>
      </text>
    </comment>
    <comment ref="AV724" authorId="0" shapeId="0" xr:uid="{368E223E-1131-4589-9573-39702A2E95E9}">
      <text>
        <r>
          <rPr>
            <sz val="11"/>
            <rFont val="Calibri"/>
            <family val="2"/>
            <charset val="238"/>
          </rPr>
          <t>SZV_F:Megjegyzes</t>
        </r>
      </text>
    </comment>
    <comment ref="AW724" authorId="0" shapeId="0" xr:uid="{C836358F-DD70-4A75-B46A-3A82B5FE3147}">
      <text>
        <r>
          <rPr>
            <sz val="11"/>
            <rFont val="Calibri"/>
            <family val="2"/>
            <charset val="238"/>
          </rPr>
          <t>SZV_F:FeladatSorszam</t>
        </r>
      </text>
    </comment>
    <comment ref="AY724" authorId="0" shapeId="0" xr:uid="{90F40966-27AA-4110-9449-901F8A300DCC}">
      <text>
        <r>
          <rPr>
            <sz val="11"/>
            <rFont val="Calibri"/>
            <family val="2"/>
            <charset val="238"/>
          </rPr>
          <t>SZV_F:ISA</t>
        </r>
      </text>
    </comment>
    <comment ref="B725" authorId="0" shapeId="0" xr:uid="{422B4A5C-556D-4188-A039-C433B8E51A75}">
      <text>
        <r>
          <rPr>
            <sz val="11"/>
            <rFont val="Calibri"/>
            <family val="2"/>
            <charset val="238"/>
          </rPr>
          <t>SZV_F:FontossagiSorrent</t>
        </r>
      </text>
    </comment>
    <comment ref="C725" authorId="0" shapeId="0" xr:uid="{6386F155-79F7-4E1C-BAE9-F58E2D0C2217}">
      <text>
        <r>
          <rPr>
            <sz val="11"/>
            <rFont val="Calibri"/>
            <family val="2"/>
            <charset val="238"/>
          </rPr>
          <t>SZV_F:FeladatKategoria</t>
        </r>
      </text>
    </comment>
    <comment ref="D725" authorId="0" shapeId="0" xr:uid="{C5CB0094-82AF-407E-9E37-E5D8C98F3937}">
      <text>
        <r>
          <rPr>
            <sz val="11"/>
            <rFont val="Calibri"/>
            <family val="2"/>
            <charset val="238"/>
          </rPr>
          <t>SZV_F:FeladatMegnevezes</t>
        </r>
      </text>
    </comment>
    <comment ref="E725" authorId="0" shapeId="0" xr:uid="{8AA89DEF-F5A2-48B4-A1A1-843478C2903B}">
      <text>
        <r>
          <rPr>
            <sz val="11"/>
            <rFont val="Calibri"/>
            <family val="2"/>
            <charset val="238"/>
          </rPr>
          <t>SZV_F:ElviEngedelySzam</t>
        </r>
      </text>
    </comment>
    <comment ref="F725" authorId="0" shapeId="0" xr:uid="{FB93CCB5-3438-4F0C-9AA3-6923A21EBDD8}">
      <text>
        <r>
          <rPr>
            <sz val="11"/>
            <rFont val="Calibri"/>
            <family val="2"/>
            <charset val="238"/>
          </rPr>
          <t>SZV_F:VKR_Kod</t>
        </r>
      </text>
    </comment>
    <comment ref="G725" authorId="0" shapeId="0" xr:uid="{DA4AF83A-E273-4498-9342-6D1CE9447199}">
      <text>
        <r>
          <rPr>
            <sz val="11"/>
            <rFont val="Calibri"/>
            <family val="2"/>
            <charset val="238"/>
          </rPr>
          <t>SZV_F:VKR_Nev</t>
        </r>
      </text>
    </comment>
    <comment ref="H725" authorId="0" shapeId="0" xr:uid="{3B30DDE6-22A1-4BC3-9120-954376BE840E}">
      <text>
        <r>
          <rPr>
            <sz val="11"/>
            <rFont val="Calibri"/>
            <family val="2"/>
            <charset val="238"/>
          </rPr>
          <t>SZV_F:FeladatAzonosito</t>
        </r>
      </text>
    </comment>
    <comment ref="I725" authorId="0" shapeId="0" xr:uid="{8F014551-7B76-4A64-95F2-2D3B86FC259E}">
      <text>
        <r>
          <rPr>
            <sz val="11"/>
            <rFont val="Calibri"/>
            <family val="2"/>
            <charset val="238"/>
          </rPr>
          <t>SZV_F:EllatasiTerulet</t>
        </r>
      </text>
    </comment>
    <comment ref="J725" authorId="0" shapeId="0" xr:uid="{A4537018-F7B3-4296-82DD-EA19848EA66D}">
      <text>
        <r>
          <rPr>
            <sz val="11"/>
            <rFont val="Calibri"/>
            <family val="2"/>
            <charset val="238"/>
          </rPr>
          <t>SZV_F:EllatasertFelelos</t>
        </r>
      </text>
    </comment>
    <comment ref="K725" authorId="0" shapeId="0" xr:uid="{E49B26AF-79E3-4637-8675-1FAEC4E1C926}">
      <text>
        <r>
          <rPr>
            <sz val="11"/>
            <rFont val="Calibri"/>
            <family val="2"/>
            <charset val="238"/>
          </rPr>
          <t>SZV_F:TervezettNettoKoltseg</t>
        </r>
      </text>
    </comment>
    <comment ref="L725" authorId="0" shapeId="0" xr:uid="{E6EA6D4C-B5DE-47C1-A685-B206112DDE7B}">
      <text>
        <r>
          <rPr>
            <sz val="11"/>
            <rFont val="Calibri"/>
            <family val="2"/>
            <charset val="238"/>
          </rPr>
          <t>SZV_F:IdotartamKezdes</t>
        </r>
      </text>
    </comment>
    <comment ref="M725" authorId="0" shapeId="0" xr:uid="{89EA4CA6-E9FA-4907-8E34-D63338EE012D}">
      <text>
        <r>
          <rPr>
            <sz val="11"/>
            <rFont val="Calibri"/>
            <family val="2"/>
            <charset val="238"/>
          </rPr>
          <t>SZV_F:IdotartamBefejezes</t>
        </r>
      </text>
    </comment>
    <comment ref="N725" authorId="0" shapeId="0" xr:uid="{1D843C40-BEC7-48DB-95B6-3C5E992701F3}">
      <text>
        <r>
          <rPr>
            <sz val="11"/>
            <rFont val="Calibri"/>
            <family val="2"/>
            <charset val="238"/>
          </rPr>
          <t>SZV_F:NettoKoltsegUtem1</t>
        </r>
      </text>
    </comment>
    <comment ref="O725" authorId="0" shapeId="0" xr:uid="{42C52CA1-B45A-4754-9F66-B68A15E0C3EC}">
      <text>
        <r>
          <rPr>
            <sz val="11"/>
            <rFont val="Calibri"/>
            <family val="2"/>
            <charset val="238"/>
          </rPr>
          <t>SZV_F:NettoKoltsegUtem2</t>
        </r>
      </text>
    </comment>
    <comment ref="P725" authorId="0" shapeId="0" xr:uid="{67B63187-1043-42B4-AC3D-193A73ED60D8}">
      <text>
        <r>
          <rPr>
            <sz val="11"/>
            <rFont val="Calibri"/>
            <family val="2"/>
            <charset val="238"/>
          </rPr>
          <t>SZV_F:EM_Melleklet2_KTG</t>
        </r>
      </text>
    </comment>
    <comment ref="R725" authorId="0" shapeId="0" xr:uid="{3C540393-C350-4747-B823-6060D13C417D}">
      <text>
        <r>
          <rPr>
            <sz val="11"/>
            <rFont val="Calibri"/>
            <family val="2"/>
            <charset val="238"/>
          </rPr>
          <t>SZV_F:HDUtem1</t>
        </r>
      </text>
    </comment>
    <comment ref="S725" authorId="0" shapeId="0" xr:uid="{24D06A61-E848-49BB-9E9A-213E8F594B96}">
      <text>
        <r>
          <rPr>
            <sz val="11"/>
            <rFont val="Calibri"/>
            <family val="2"/>
            <charset val="238"/>
          </rPr>
          <t>SZV_F:ECSUtem1</t>
        </r>
      </text>
    </comment>
    <comment ref="T725" authorId="0" shapeId="0" xr:uid="{6A087366-8877-4B0A-99A6-FFC9C0810605}">
      <text>
        <r>
          <rPr>
            <sz val="11"/>
            <rFont val="Calibri"/>
            <family val="2"/>
            <charset val="238"/>
          </rPr>
          <t>SZV_F:KFHUtem1</t>
        </r>
      </text>
    </comment>
    <comment ref="U725" authorId="0" shapeId="0" xr:uid="{1398E45A-753D-486C-9D88-93AC1BDE744C}">
      <text>
        <r>
          <rPr>
            <sz val="11"/>
            <rFont val="Calibri"/>
            <family val="2"/>
            <charset val="238"/>
          </rPr>
          <t>SZV_F:Egyeb_SajatUtem1</t>
        </r>
      </text>
    </comment>
    <comment ref="V725" authorId="0" shapeId="0" xr:uid="{1E47EA55-30BE-40DD-931F-131CAE3101BB}">
      <text>
        <r>
          <rPr>
            <sz val="11"/>
            <rFont val="Calibri"/>
            <family val="2"/>
            <charset val="238"/>
          </rPr>
          <t>SZV_F:DijUtem1</t>
        </r>
      </text>
    </comment>
    <comment ref="W725" authorId="0" shapeId="0" xr:uid="{3BD656CD-9D80-4EFD-B2AC-F88EFC313066}">
      <text>
        <r>
          <rPr>
            <sz val="11"/>
            <rFont val="Calibri"/>
            <family val="2"/>
            <charset val="238"/>
          </rPr>
          <t>SZV_F:EM_Melleklet1_Utem1</t>
        </r>
      </text>
    </comment>
    <comment ref="X725" authorId="0" shapeId="0" xr:uid="{5CB5E58C-B8F8-4905-9C2D-49F72CAE20B1}">
      <text>
        <r>
          <rPr>
            <sz val="11"/>
            <rFont val="Calibri"/>
            <family val="2"/>
            <charset val="238"/>
          </rPr>
          <t>SZV_F:EgyebAllamiUtem1</t>
        </r>
      </text>
    </comment>
    <comment ref="Y725" authorId="0" shapeId="0" xr:uid="{7E578DF5-F75F-422E-BB97-8FB2839A8E7B}">
      <text>
        <r>
          <rPr>
            <sz val="11"/>
            <rFont val="Calibri"/>
            <family val="2"/>
            <charset val="238"/>
          </rPr>
          <t>SZV_F:OnkormanyzatiUtem1</t>
        </r>
      </text>
    </comment>
    <comment ref="Z725" authorId="0" shapeId="0" xr:uid="{C60EDE95-391F-4677-B18F-C2DE56691E06}">
      <text>
        <r>
          <rPr>
            <sz val="11"/>
            <rFont val="Calibri"/>
            <family val="2"/>
            <charset val="238"/>
          </rPr>
          <t>SZV_F:EUUtem1</t>
        </r>
      </text>
    </comment>
    <comment ref="AA725" authorId="0" shapeId="0" xr:uid="{80AFDD3E-8427-4E6B-B831-E4E5352E2AA3}">
      <text>
        <r>
          <rPr>
            <sz val="11"/>
            <rFont val="Calibri"/>
            <family val="2"/>
            <charset val="238"/>
          </rPr>
          <t>SZV_F:EgyebUtem1</t>
        </r>
      </text>
    </comment>
    <comment ref="AB725" authorId="0" shapeId="0" xr:uid="{6F2A91CB-DD66-4EF1-B7B4-39D6C15529D0}">
      <text>
        <r>
          <rPr>
            <sz val="11"/>
            <rFont val="Calibri"/>
            <family val="2"/>
            <charset val="238"/>
          </rPr>
          <t>SZV_F:HitelKotvenyUtem1</t>
        </r>
      </text>
    </comment>
    <comment ref="AC725" authorId="0" shapeId="0" xr:uid="{F1059990-05FA-4084-872E-106EEE75E26B}">
      <text>
        <r>
          <rPr>
            <sz val="11"/>
            <rFont val="Calibri"/>
            <family val="2"/>
            <charset val="238"/>
          </rPr>
          <t>SZV_F:OsszesenUtem1</t>
        </r>
      </text>
    </comment>
    <comment ref="AF725" authorId="0" shapeId="0" xr:uid="{D922BDEB-5690-48C7-B88B-32423D94CA98}">
      <text>
        <r>
          <rPr>
            <sz val="11"/>
            <rFont val="Calibri"/>
            <family val="2"/>
            <charset val="238"/>
          </rPr>
          <t>SZV_F:HDUtem2</t>
        </r>
      </text>
    </comment>
    <comment ref="AG725" authorId="0" shapeId="0" xr:uid="{ECE773FE-E48E-4AFB-BA72-760506BB2A20}">
      <text>
        <r>
          <rPr>
            <sz val="11"/>
            <rFont val="Calibri"/>
            <family val="2"/>
            <charset val="238"/>
          </rPr>
          <t>SZV_F:ECSUtem2</t>
        </r>
      </text>
    </comment>
    <comment ref="AH725" authorId="0" shapeId="0" xr:uid="{B549B675-D695-4F77-97B9-8804B8F0BFBA}">
      <text>
        <r>
          <rPr>
            <sz val="11"/>
            <rFont val="Calibri"/>
            <family val="2"/>
            <charset val="238"/>
          </rPr>
          <t>SZV_F:KFHUtem2</t>
        </r>
      </text>
    </comment>
    <comment ref="AI725" authorId="0" shapeId="0" xr:uid="{0A99978E-0FD2-455F-B676-AF4D055F0C09}">
      <text>
        <r>
          <rPr>
            <sz val="11"/>
            <rFont val="Calibri"/>
            <family val="2"/>
            <charset val="238"/>
          </rPr>
          <t>SZV_F:Egyeb_SajatUtem2</t>
        </r>
      </text>
    </comment>
    <comment ref="AJ725" authorId="0" shapeId="0" xr:uid="{41FD781F-4F29-4B8C-AA44-9E8A8219FB91}">
      <text>
        <r>
          <rPr>
            <sz val="11"/>
            <rFont val="Calibri"/>
            <family val="2"/>
            <charset val="238"/>
          </rPr>
          <t>SZV_F:DijUtem2</t>
        </r>
      </text>
    </comment>
    <comment ref="AK725" authorId="0" shapeId="0" xr:uid="{E5FC6055-C691-401B-B8A5-921E2F0F0F29}">
      <text>
        <r>
          <rPr>
            <sz val="11"/>
            <rFont val="Calibri"/>
            <family val="2"/>
            <charset val="238"/>
          </rPr>
          <t>SZV_F:EM_Melleklet1_Utem2</t>
        </r>
      </text>
    </comment>
    <comment ref="AL725" authorId="0" shapeId="0" xr:uid="{3A3BA3E0-42BE-4778-8589-B45AE602E7DA}">
      <text>
        <r>
          <rPr>
            <sz val="11"/>
            <rFont val="Calibri"/>
            <family val="2"/>
            <charset val="238"/>
          </rPr>
          <t>SZV_F:EgyebAllamiUtem2</t>
        </r>
      </text>
    </comment>
    <comment ref="AM725" authorId="0" shapeId="0" xr:uid="{7377B54A-D7AD-4AF5-9D4B-8B552DDC98AC}">
      <text>
        <r>
          <rPr>
            <sz val="11"/>
            <rFont val="Calibri"/>
            <family val="2"/>
            <charset val="238"/>
          </rPr>
          <t>SZV_F:OnkormanyzatiUtem2</t>
        </r>
      </text>
    </comment>
    <comment ref="AN725" authorId="0" shapeId="0" xr:uid="{49267A6A-63C6-4F32-91EB-BE4CC9BE13A3}">
      <text>
        <r>
          <rPr>
            <sz val="11"/>
            <rFont val="Calibri"/>
            <family val="2"/>
            <charset val="238"/>
          </rPr>
          <t>SZV_F:EUUtem2</t>
        </r>
      </text>
    </comment>
    <comment ref="AO725" authorId="0" shapeId="0" xr:uid="{A4A0703C-407B-4BA4-95AD-FBBE8277EBB2}">
      <text>
        <r>
          <rPr>
            <sz val="11"/>
            <rFont val="Calibri"/>
            <family val="2"/>
            <charset val="238"/>
          </rPr>
          <t>SZV_F:EgyebUtem2</t>
        </r>
      </text>
    </comment>
    <comment ref="AP725" authorId="0" shapeId="0" xr:uid="{1B3FFC59-13E8-4277-9C42-5F39F7C8AEE1}">
      <text>
        <r>
          <rPr>
            <sz val="11"/>
            <rFont val="Calibri"/>
            <family val="2"/>
            <charset val="238"/>
          </rPr>
          <t>SZV_F:HitelKotvenyUtem2</t>
        </r>
      </text>
    </comment>
    <comment ref="AQ725" authorId="0" shapeId="0" xr:uid="{E7632B62-C3B1-43FC-B463-2B2313F7AB77}">
      <text>
        <r>
          <rPr>
            <sz val="11"/>
            <rFont val="Calibri"/>
            <family val="2"/>
            <charset val="238"/>
          </rPr>
          <t>SZV_F:OsszesenUtem2</t>
        </r>
      </text>
    </comment>
    <comment ref="AR725" authorId="0" shapeId="0" xr:uid="{25F8C291-1605-4D1D-8705-76C37892CC26}">
      <text>
        <r>
          <rPr>
            <sz val="11"/>
            <rFont val="Calibri"/>
            <family val="2"/>
            <charset val="238"/>
          </rPr>
          <t>SZV_F:ForrashianyUtem2</t>
        </r>
      </text>
    </comment>
    <comment ref="AU725" authorId="0" shapeId="0" xr:uid="{6C3422E4-F55A-47A7-92A1-48EEDE25149C}">
      <text>
        <r>
          <rPr>
            <sz val="11"/>
            <rFont val="Calibri"/>
            <family val="2"/>
            <charset val="238"/>
          </rPr>
          <t>SZV_F:Indokolas</t>
        </r>
      </text>
    </comment>
    <comment ref="AV725" authorId="0" shapeId="0" xr:uid="{9300160D-3388-46D5-A783-5AE086B463F0}">
      <text>
        <r>
          <rPr>
            <sz val="11"/>
            <rFont val="Calibri"/>
            <family val="2"/>
            <charset val="238"/>
          </rPr>
          <t>SZV_F:Megjegyzes</t>
        </r>
      </text>
    </comment>
    <comment ref="AW725" authorId="0" shapeId="0" xr:uid="{6DAECAC2-0B4A-43D5-AA79-67EA65BF5B32}">
      <text>
        <r>
          <rPr>
            <sz val="11"/>
            <rFont val="Calibri"/>
            <family val="2"/>
            <charset val="238"/>
          </rPr>
          <t>SZV_F:FeladatSorszam</t>
        </r>
      </text>
    </comment>
    <comment ref="AY725" authorId="0" shapeId="0" xr:uid="{83C8DB9D-3334-4DD9-9D71-4B632B66D927}">
      <text>
        <r>
          <rPr>
            <sz val="11"/>
            <rFont val="Calibri"/>
            <family val="2"/>
            <charset val="238"/>
          </rPr>
          <t>SZV_F:ISA</t>
        </r>
      </text>
    </comment>
    <comment ref="B726" authorId="0" shapeId="0" xr:uid="{352499D4-6EDB-4A5D-9755-F425DC499055}">
      <text>
        <r>
          <rPr>
            <sz val="11"/>
            <rFont val="Calibri"/>
            <family val="2"/>
            <charset val="238"/>
          </rPr>
          <t>SZV_F:FontossagiSorrent</t>
        </r>
      </text>
    </comment>
    <comment ref="C726" authorId="0" shapeId="0" xr:uid="{6268C031-1582-444C-BDFB-645C4CF385D5}">
      <text>
        <r>
          <rPr>
            <sz val="11"/>
            <rFont val="Calibri"/>
            <family val="2"/>
            <charset val="238"/>
          </rPr>
          <t>SZV_F:FeladatKategoria</t>
        </r>
      </text>
    </comment>
    <comment ref="D726" authorId="0" shapeId="0" xr:uid="{947196CD-1904-4E8D-8C8E-1D9EFA72F7E9}">
      <text>
        <r>
          <rPr>
            <sz val="11"/>
            <rFont val="Calibri"/>
            <family val="2"/>
            <charset val="238"/>
          </rPr>
          <t>SZV_F:FeladatMegnevezes</t>
        </r>
      </text>
    </comment>
    <comment ref="E726" authorId="0" shapeId="0" xr:uid="{1E0BDEA4-89F6-4750-8C47-33E1C63545CF}">
      <text>
        <r>
          <rPr>
            <sz val="11"/>
            <rFont val="Calibri"/>
            <family val="2"/>
            <charset val="238"/>
          </rPr>
          <t>SZV_F:ElviEngedelySzam</t>
        </r>
      </text>
    </comment>
    <comment ref="F726" authorId="0" shapeId="0" xr:uid="{9E7F667A-DDFF-44E0-860A-D1CDF41E88AC}">
      <text>
        <r>
          <rPr>
            <sz val="11"/>
            <rFont val="Calibri"/>
            <family val="2"/>
            <charset val="238"/>
          </rPr>
          <t>SZV_F:VKR_Kod</t>
        </r>
      </text>
    </comment>
    <comment ref="G726" authorId="0" shapeId="0" xr:uid="{AF275ECA-10C4-414C-BC59-246C93CE27E3}">
      <text>
        <r>
          <rPr>
            <sz val="11"/>
            <rFont val="Calibri"/>
            <family val="2"/>
            <charset val="238"/>
          </rPr>
          <t>SZV_F:VKR_Nev</t>
        </r>
      </text>
    </comment>
    <comment ref="H726" authorId="0" shapeId="0" xr:uid="{E42702C2-F823-44C0-B32D-1F621DAC612A}">
      <text>
        <r>
          <rPr>
            <sz val="11"/>
            <rFont val="Calibri"/>
            <family val="2"/>
            <charset val="238"/>
          </rPr>
          <t>SZV_F:FeladatAzonosito</t>
        </r>
      </text>
    </comment>
    <comment ref="I726" authorId="0" shapeId="0" xr:uid="{A64AB650-C5CC-4915-8960-743216F78429}">
      <text>
        <r>
          <rPr>
            <sz val="11"/>
            <rFont val="Calibri"/>
            <family val="2"/>
            <charset val="238"/>
          </rPr>
          <t>SZV_F:EllatasiTerulet</t>
        </r>
      </text>
    </comment>
    <comment ref="J726" authorId="0" shapeId="0" xr:uid="{7271FAFC-71E4-4F0A-8216-4FBA55440FC4}">
      <text>
        <r>
          <rPr>
            <sz val="11"/>
            <rFont val="Calibri"/>
            <family val="2"/>
            <charset val="238"/>
          </rPr>
          <t>SZV_F:EllatasertFelelos</t>
        </r>
      </text>
    </comment>
    <comment ref="K726" authorId="0" shapeId="0" xr:uid="{64586ED8-E05D-4267-A626-C5A0AB9732A2}">
      <text>
        <r>
          <rPr>
            <sz val="11"/>
            <rFont val="Calibri"/>
            <family val="2"/>
            <charset val="238"/>
          </rPr>
          <t>SZV_F:TervezettNettoKoltseg</t>
        </r>
      </text>
    </comment>
    <comment ref="L726" authorId="0" shapeId="0" xr:uid="{1AC89B62-ED08-492C-B07D-0017ED8CE0FF}">
      <text>
        <r>
          <rPr>
            <sz val="11"/>
            <rFont val="Calibri"/>
            <family val="2"/>
            <charset val="238"/>
          </rPr>
          <t>SZV_F:IdotartamKezdes</t>
        </r>
      </text>
    </comment>
    <comment ref="M726" authorId="0" shapeId="0" xr:uid="{0A7E8153-8A3C-4820-BCD7-805CBF95AC86}">
      <text>
        <r>
          <rPr>
            <sz val="11"/>
            <rFont val="Calibri"/>
            <family val="2"/>
            <charset val="238"/>
          </rPr>
          <t>SZV_F:IdotartamBefejezes</t>
        </r>
      </text>
    </comment>
    <comment ref="N726" authorId="0" shapeId="0" xr:uid="{FA62C37D-A974-41D9-BCDE-59B802F12E10}">
      <text>
        <r>
          <rPr>
            <sz val="11"/>
            <rFont val="Calibri"/>
            <family val="2"/>
            <charset val="238"/>
          </rPr>
          <t>SZV_F:NettoKoltsegUtem1</t>
        </r>
      </text>
    </comment>
    <comment ref="O726" authorId="0" shapeId="0" xr:uid="{4EFE6C10-5407-400A-9155-9C7856B4A067}">
      <text>
        <r>
          <rPr>
            <sz val="11"/>
            <rFont val="Calibri"/>
            <family val="2"/>
            <charset val="238"/>
          </rPr>
          <t>SZV_F:NettoKoltsegUtem2</t>
        </r>
      </text>
    </comment>
    <comment ref="P726" authorId="0" shapeId="0" xr:uid="{9FE1A9E6-30BF-430D-A39B-6970566BBBBC}">
      <text>
        <r>
          <rPr>
            <sz val="11"/>
            <rFont val="Calibri"/>
            <family val="2"/>
            <charset val="238"/>
          </rPr>
          <t>SZV_F:EM_Melleklet2_KTG</t>
        </r>
      </text>
    </comment>
    <comment ref="R726" authorId="0" shapeId="0" xr:uid="{CEDB4E26-D05B-4A22-8232-CB3B2BD6D853}">
      <text>
        <r>
          <rPr>
            <sz val="11"/>
            <rFont val="Calibri"/>
            <family val="2"/>
            <charset val="238"/>
          </rPr>
          <t>SZV_F:HDUtem1</t>
        </r>
      </text>
    </comment>
    <comment ref="S726" authorId="0" shapeId="0" xr:uid="{F1ADB3F8-5FD9-454C-BE67-31DC36FA2A4E}">
      <text>
        <r>
          <rPr>
            <sz val="11"/>
            <rFont val="Calibri"/>
            <family val="2"/>
            <charset val="238"/>
          </rPr>
          <t>SZV_F:ECSUtem1</t>
        </r>
      </text>
    </comment>
    <comment ref="T726" authorId="0" shapeId="0" xr:uid="{BE86B459-90CE-4052-8CF2-81FB02E8E860}">
      <text>
        <r>
          <rPr>
            <sz val="11"/>
            <rFont val="Calibri"/>
            <family val="2"/>
            <charset val="238"/>
          </rPr>
          <t>SZV_F:KFHUtem1</t>
        </r>
      </text>
    </comment>
    <comment ref="U726" authorId="0" shapeId="0" xr:uid="{BB7457F1-19F2-4476-A5B3-987EAA131BD6}">
      <text>
        <r>
          <rPr>
            <sz val="11"/>
            <rFont val="Calibri"/>
            <family val="2"/>
            <charset val="238"/>
          </rPr>
          <t>SZV_F:Egyeb_SajatUtem1</t>
        </r>
      </text>
    </comment>
    <comment ref="V726" authorId="0" shapeId="0" xr:uid="{99258B90-C7E3-429E-BCE5-590CC0B06623}">
      <text>
        <r>
          <rPr>
            <sz val="11"/>
            <rFont val="Calibri"/>
            <family val="2"/>
            <charset val="238"/>
          </rPr>
          <t>SZV_F:DijUtem1</t>
        </r>
      </text>
    </comment>
    <comment ref="W726" authorId="0" shapeId="0" xr:uid="{27CC50E5-AAC0-4F17-AE04-192454F10EA1}">
      <text>
        <r>
          <rPr>
            <sz val="11"/>
            <rFont val="Calibri"/>
            <family val="2"/>
            <charset val="238"/>
          </rPr>
          <t>SZV_F:EM_Melleklet1_Utem1</t>
        </r>
      </text>
    </comment>
    <comment ref="X726" authorId="0" shapeId="0" xr:uid="{41ABA06B-6378-42D6-A980-290ED85A32D8}">
      <text>
        <r>
          <rPr>
            <sz val="11"/>
            <rFont val="Calibri"/>
            <family val="2"/>
            <charset val="238"/>
          </rPr>
          <t>SZV_F:EgyebAllamiUtem1</t>
        </r>
      </text>
    </comment>
    <comment ref="Y726" authorId="0" shapeId="0" xr:uid="{6D13A517-DDCB-4AE0-9CE4-237B9C4922ED}">
      <text>
        <r>
          <rPr>
            <sz val="11"/>
            <rFont val="Calibri"/>
            <family val="2"/>
            <charset val="238"/>
          </rPr>
          <t>SZV_F:OnkormanyzatiUtem1</t>
        </r>
      </text>
    </comment>
    <comment ref="Z726" authorId="0" shapeId="0" xr:uid="{D45B275D-0BCD-456D-A835-A6DDDB4C0E44}">
      <text>
        <r>
          <rPr>
            <sz val="11"/>
            <rFont val="Calibri"/>
            <family val="2"/>
            <charset val="238"/>
          </rPr>
          <t>SZV_F:EUUtem1</t>
        </r>
      </text>
    </comment>
    <comment ref="AA726" authorId="0" shapeId="0" xr:uid="{81AF820F-FD2B-4A0C-AAA7-EB2A89DD91CA}">
      <text>
        <r>
          <rPr>
            <sz val="11"/>
            <rFont val="Calibri"/>
            <family val="2"/>
            <charset val="238"/>
          </rPr>
          <t>SZV_F:EgyebUtem1</t>
        </r>
      </text>
    </comment>
    <comment ref="AB726" authorId="0" shapeId="0" xr:uid="{C7D67B21-E514-406A-9F0A-124381A578B8}">
      <text>
        <r>
          <rPr>
            <sz val="11"/>
            <rFont val="Calibri"/>
            <family val="2"/>
            <charset val="238"/>
          </rPr>
          <t>SZV_F:HitelKotvenyUtem1</t>
        </r>
      </text>
    </comment>
    <comment ref="AC726" authorId="0" shapeId="0" xr:uid="{845AEFAC-238A-4B36-9438-289393368CA0}">
      <text>
        <r>
          <rPr>
            <sz val="11"/>
            <rFont val="Calibri"/>
            <family val="2"/>
            <charset val="238"/>
          </rPr>
          <t>SZV_F:OsszesenUtem1</t>
        </r>
      </text>
    </comment>
    <comment ref="AF726" authorId="0" shapeId="0" xr:uid="{9DFE9CA3-EB30-458E-B2B1-AC949EE241FF}">
      <text>
        <r>
          <rPr>
            <sz val="11"/>
            <rFont val="Calibri"/>
            <family val="2"/>
            <charset val="238"/>
          </rPr>
          <t>SZV_F:HDUtem2</t>
        </r>
      </text>
    </comment>
    <comment ref="AG726" authorId="0" shapeId="0" xr:uid="{5C78CB2E-AB93-4885-9B37-30EC263D2821}">
      <text>
        <r>
          <rPr>
            <sz val="11"/>
            <rFont val="Calibri"/>
            <family val="2"/>
            <charset val="238"/>
          </rPr>
          <t>SZV_F:ECSUtem2</t>
        </r>
      </text>
    </comment>
    <comment ref="AH726" authorId="0" shapeId="0" xr:uid="{67B1F59B-072B-48AD-9B6E-B05E62619333}">
      <text>
        <r>
          <rPr>
            <sz val="11"/>
            <rFont val="Calibri"/>
            <family val="2"/>
            <charset val="238"/>
          </rPr>
          <t>SZV_F:KFHUtem2</t>
        </r>
      </text>
    </comment>
    <comment ref="AI726" authorId="0" shapeId="0" xr:uid="{3BA8933E-E63B-4C56-9DBE-4189F8F86373}">
      <text>
        <r>
          <rPr>
            <sz val="11"/>
            <rFont val="Calibri"/>
            <family val="2"/>
            <charset val="238"/>
          </rPr>
          <t>SZV_F:Egyeb_SajatUtem2</t>
        </r>
      </text>
    </comment>
    <comment ref="AJ726" authorId="0" shapeId="0" xr:uid="{C271E4F4-98A4-46A6-8F6F-B56E976EF774}">
      <text>
        <r>
          <rPr>
            <sz val="11"/>
            <rFont val="Calibri"/>
            <family val="2"/>
            <charset val="238"/>
          </rPr>
          <t>SZV_F:DijUtem2</t>
        </r>
      </text>
    </comment>
    <comment ref="AK726" authorId="0" shapeId="0" xr:uid="{5331DCC1-499A-463F-A569-B87A16937B34}">
      <text>
        <r>
          <rPr>
            <sz val="11"/>
            <rFont val="Calibri"/>
            <family val="2"/>
            <charset val="238"/>
          </rPr>
          <t>SZV_F:EM_Melleklet1_Utem2</t>
        </r>
      </text>
    </comment>
    <comment ref="AL726" authorId="0" shapeId="0" xr:uid="{F4F69104-C6B6-4189-AF27-946554F0DDF8}">
      <text>
        <r>
          <rPr>
            <sz val="11"/>
            <rFont val="Calibri"/>
            <family val="2"/>
            <charset val="238"/>
          </rPr>
          <t>SZV_F:EgyebAllamiUtem2</t>
        </r>
      </text>
    </comment>
    <comment ref="AM726" authorId="0" shapeId="0" xr:uid="{4498F96E-803E-40E0-AA4E-902A43234C1E}">
      <text>
        <r>
          <rPr>
            <sz val="11"/>
            <rFont val="Calibri"/>
            <family val="2"/>
            <charset val="238"/>
          </rPr>
          <t>SZV_F:OnkormanyzatiUtem2</t>
        </r>
      </text>
    </comment>
    <comment ref="AN726" authorId="0" shapeId="0" xr:uid="{B9921892-CEC6-4F32-9767-D9D014B08548}">
      <text>
        <r>
          <rPr>
            <sz val="11"/>
            <rFont val="Calibri"/>
            <family val="2"/>
            <charset val="238"/>
          </rPr>
          <t>SZV_F:EUUtem2</t>
        </r>
      </text>
    </comment>
    <comment ref="AO726" authorId="0" shapeId="0" xr:uid="{76BDC579-A8C0-401F-AB82-7D714CEA1D66}">
      <text>
        <r>
          <rPr>
            <sz val="11"/>
            <rFont val="Calibri"/>
            <family val="2"/>
            <charset val="238"/>
          </rPr>
          <t>SZV_F:EgyebUtem2</t>
        </r>
      </text>
    </comment>
    <comment ref="AP726" authorId="0" shapeId="0" xr:uid="{6D14DB95-E13D-4134-9292-BCD402116A2F}">
      <text>
        <r>
          <rPr>
            <sz val="11"/>
            <rFont val="Calibri"/>
            <family val="2"/>
            <charset val="238"/>
          </rPr>
          <t>SZV_F:HitelKotvenyUtem2</t>
        </r>
      </text>
    </comment>
    <comment ref="AQ726" authorId="0" shapeId="0" xr:uid="{62F13DF9-655E-4BED-AA96-3116AC9ACE5D}">
      <text>
        <r>
          <rPr>
            <sz val="11"/>
            <rFont val="Calibri"/>
            <family val="2"/>
            <charset val="238"/>
          </rPr>
          <t>SZV_F:OsszesenUtem2</t>
        </r>
      </text>
    </comment>
    <comment ref="AR726" authorId="0" shapeId="0" xr:uid="{A92B3803-7E48-4BE8-A0EC-D32C264D0828}">
      <text>
        <r>
          <rPr>
            <sz val="11"/>
            <rFont val="Calibri"/>
            <family val="2"/>
            <charset val="238"/>
          </rPr>
          <t>SZV_F:ForrashianyUtem2</t>
        </r>
      </text>
    </comment>
    <comment ref="AU726" authorId="0" shapeId="0" xr:uid="{0A52FC85-5DB4-4057-8319-D7A1BD74317E}">
      <text>
        <r>
          <rPr>
            <sz val="11"/>
            <rFont val="Calibri"/>
            <family val="2"/>
            <charset val="238"/>
          </rPr>
          <t>SZV_F:Indokolas</t>
        </r>
      </text>
    </comment>
    <comment ref="AV726" authorId="0" shapeId="0" xr:uid="{DFCAD95A-090E-4B3E-993F-7F9471CA4732}">
      <text>
        <r>
          <rPr>
            <sz val="11"/>
            <rFont val="Calibri"/>
            <family val="2"/>
            <charset val="238"/>
          </rPr>
          <t>SZV_F:Megjegyzes</t>
        </r>
      </text>
    </comment>
    <comment ref="AW726" authorId="0" shapeId="0" xr:uid="{DEC9A2CA-7DCC-4178-B6CD-1F934C86FF39}">
      <text>
        <r>
          <rPr>
            <sz val="11"/>
            <rFont val="Calibri"/>
            <family val="2"/>
            <charset val="238"/>
          </rPr>
          <t>SZV_F:FeladatSorszam</t>
        </r>
      </text>
    </comment>
    <comment ref="AY726" authorId="0" shapeId="0" xr:uid="{56A8FC39-096E-404B-B6BD-11092FE065E0}">
      <text>
        <r>
          <rPr>
            <sz val="11"/>
            <rFont val="Calibri"/>
            <family val="2"/>
            <charset val="238"/>
          </rPr>
          <t>SZV_F:ISA</t>
        </r>
      </text>
    </comment>
    <comment ref="B727" authorId="0" shapeId="0" xr:uid="{10FF937C-FAF2-4242-8FF5-890FABBE7B31}">
      <text>
        <r>
          <rPr>
            <sz val="11"/>
            <rFont val="Calibri"/>
            <family val="2"/>
            <charset val="238"/>
          </rPr>
          <t>SZV_F:FontossagiSorrent</t>
        </r>
      </text>
    </comment>
    <comment ref="C727" authorId="0" shapeId="0" xr:uid="{2ED7BCD6-37C6-42AA-95A6-9D6E9327916C}">
      <text>
        <r>
          <rPr>
            <sz val="11"/>
            <rFont val="Calibri"/>
            <family val="2"/>
            <charset val="238"/>
          </rPr>
          <t>SZV_F:FeladatKategoria</t>
        </r>
      </text>
    </comment>
    <comment ref="D727" authorId="0" shapeId="0" xr:uid="{4C1397C0-2FE2-4794-9A73-6B4480D9754C}">
      <text>
        <r>
          <rPr>
            <sz val="11"/>
            <rFont val="Calibri"/>
            <family val="2"/>
            <charset val="238"/>
          </rPr>
          <t>SZV_F:FeladatMegnevezes</t>
        </r>
      </text>
    </comment>
    <comment ref="E727" authorId="0" shapeId="0" xr:uid="{5AAD2EA8-D219-467B-8753-FE38EA2B42C5}">
      <text>
        <r>
          <rPr>
            <sz val="11"/>
            <rFont val="Calibri"/>
            <family val="2"/>
            <charset val="238"/>
          </rPr>
          <t>SZV_F:ElviEngedelySzam</t>
        </r>
      </text>
    </comment>
    <comment ref="F727" authorId="0" shapeId="0" xr:uid="{0AC689BF-4055-4E1E-BAEA-498AB4276167}">
      <text>
        <r>
          <rPr>
            <sz val="11"/>
            <rFont val="Calibri"/>
            <family val="2"/>
            <charset val="238"/>
          </rPr>
          <t>SZV_F:VKR_Kod</t>
        </r>
      </text>
    </comment>
    <comment ref="G727" authorId="0" shapeId="0" xr:uid="{A3B8C0CD-9A37-4678-80C8-D6069751A97A}">
      <text>
        <r>
          <rPr>
            <sz val="11"/>
            <rFont val="Calibri"/>
            <family val="2"/>
            <charset val="238"/>
          </rPr>
          <t>SZV_F:VKR_Nev</t>
        </r>
      </text>
    </comment>
    <comment ref="H727" authorId="0" shapeId="0" xr:uid="{89A277B8-82F0-45E7-893F-38051FD281BD}">
      <text>
        <r>
          <rPr>
            <sz val="11"/>
            <rFont val="Calibri"/>
            <family val="2"/>
            <charset val="238"/>
          </rPr>
          <t>SZV_F:FeladatAzonosito</t>
        </r>
      </text>
    </comment>
    <comment ref="I727" authorId="0" shapeId="0" xr:uid="{187245BA-745C-4D00-B426-28FAB55F495D}">
      <text>
        <r>
          <rPr>
            <sz val="11"/>
            <rFont val="Calibri"/>
            <family val="2"/>
            <charset val="238"/>
          </rPr>
          <t>SZV_F:EllatasiTerulet</t>
        </r>
      </text>
    </comment>
    <comment ref="J727" authorId="0" shapeId="0" xr:uid="{8EA0F1D5-D73B-4949-A1DC-E0F19D288F09}">
      <text>
        <r>
          <rPr>
            <sz val="11"/>
            <rFont val="Calibri"/>
            <family val="2"/>
            <charset val="238"/>
          </rPr>
          <t>SZV_F:EllatasertFelelos</t>
        </r>
      </text>
    </comment>
    <comment ref="K727" authorId="0" shapeId="0" xr:uid="{A0342DD5-870B-4DFF-86FE-84CF8C9B4774}">
      <text>
        <r>
          <rPr>
            <sz val="11"/>
            <rFont val="Calibri"/>
            <family val="2"/>
            <charset val="238"/>
          </rPr>
          <t>SZV_F:TervezettNettoKoltseg</t>
        </r>
      </text>
    </comment>
    <comment ref="L727" authorId="0" shapeId="0" xr:uid="{78DB2B18-0A1E-434B-8E68-0ED6AFD7D33C}">
      <text>
        <r>
          <rPr>
            <sz val="11"/>
            <rFont val="Calibri"/>
            <family val="2"/>
            <charset val="238"/>
          </rPr>
          <t>SZV_F:IdotartamKezdes</t>
        </r>
      </text>
    </comment>
    <comment ref="M727" authorId="0" shapeId="0" xr:uid="{EF543996-CDDE-4645-A87E-9725D625D1A6}">
      <text>
        <r>
          <rPr>
            <sz val="11"/>
            <rFont val="Calibri"/>
            <family val="2"/>
            <charset val="238"/>
          </rPr>
          <t>SZV_F:IdotartamBefejezes</t>
        </r>
      </text>
    </comment>
    <comment ref="N727" authorId="0" shapeId="0" xr:uid="{481A148F-E28B-4460-81D4-9C55C4422991}">
      <text>
        <r>
          <rPr>
            <sz val="11"/>
            <rFont val="Calibri"/>
            <family val="2"/>
            <charset val="238"/>
          </rPr>
          <t>SZV_F:NettoKoltsegUtem1</t>
        </r>
      </text>
    </comment>
    <comment ref="O727" authorId="0" shapeId="0" xr:uid="{270F214C-3451-441B-9BE4-7B834462B771}">
      <text>
        <r>
          <rPr>
            <sz val="11"/>
            <rFont val="Calibri"/>
            <family val="2"/>
            <charset val="238"/>
          </rPr>
          <t>SZV_F:NettoKoltsegUtem2</t>
        </r>
      </text>
    </comment>
    <comment ref="P727" authorId="0" shapeId="0" xr:uid="{651D11F7-79CD-44C4-B73C-EFB3134A9F41}">
      <text>
        <r>
          <rPr>
            <sz val="11"/>
            <rFont val="Calibri"/>
            <family val="2"/>
            <charset val="238"/>
          </rPr>
          <t>SZV_F:EM_Melleklet2_KTG</t>
        </r>
      </text>
    </comment>
    <comment ref="R727" authorId="0" shapeId="0" xr:uid="{C9304930-A05E-4AD7-A87F-399AD607357B}">
      <text>
        <r>
          <rPr>
            <sz val="11"/>
            <rFont val="Calibri"/>
            <family val="2"/>
            <charset val="238"/>
          </rPr>
          <t>SZV_F:HDUtem1</t>
        </r>
      </text>
    </comment>
    <comment ref="S727" authorId="0" shapeId="0" xr:uid="{6C6BF9BD-9140-4825-9E6C-53B5AC5AB69B}">
      <text>
        <r>
          <rPr>
            <sz val="11"/>
            <rFont val="Calibri"/>
            <family val="2"/>
            <charset val="238"/>
          </rPr>
          <t>SZV_F:ECSUtem1</t>
        </r>
      </text>
    </comment>
    <comment ref="T727" authorId="0" shapeId="0" xr:uid="{362D2B81-9F83-4D15-8513-CE75E27A1EFF}">
      <text>
        <r>
          <rPr>
            <sz val="11"/>
            <rFont val="Calibri"/>
            <family val="2"/>
            <charset val="238"/>
          </rPr>
          <t>SZV_F:KFHUtem1</t>
        </r>
      </text>
    </comment>
    <comment ref="U727" authorId="0" shapeId="0" xr:uid="{078792A2-054F-4E10-9E65-87FBC3E5FC11}">
      <text>
        <r>
          <rPr>
            <sz val="11"/>
            <rFont val="Calibri"/>
            <family val="2"/>
            <charset val="238"/>
          </rPr>
          <t>SZV_F:Egyeb_SajatUtem1</t>
        </r>
      </text>
    </comment>
    <comment ref="V727" authorId="0" shapeId="0" xr:uid="{C88BDE72-604B-4B98-ADB3-01BC9846C078}">
      <text>
        <r>
          <rPr>
            <sz val="11"/>
            <rFont val="Calibri"/>
            <family val="2"/>
            <charset val="238"/>
          </rPr>
          <t>SZV_F:DijUtem1</t>
        </r>
      </text>
    </comment>
    <comment ref="W727" authorId="0" shapeId="0" xr:uid="{787F1D5A-E69B-4475-88D4-85818580CCA2}">
      <text>
        <r>
          <rPr>
            <sz val="11"/>
            <rFont val="Calibri"/>
            <family val="2"/>
            <charset val="238"/>
          </rPr>
          <t>SZV_F:EM_Melleklet1_Utem1</t>
        </r>
      </text>
    </comment>
    <comment ref="X727" authorId="0" shapeId="0" xr:uid="{4561C6DA-0BEC-4475-9507-11B2687E8DE4}">
      <text>
        <r>
          <rPr>
            <sz val="11"/>
            <rFont val="Calibri"/>
            <family val="2"/>
            <charset val="238"/>
          </rPr>
          <t>SZV_F:EgyebAllamiUtem1</t>
        </r>
      </text>
    </comment>
    <comment ref="Y727" authorId="0" shapeId="0" xr:uid="{C491FB81-0031-4784-AADD-110C6B5C5366}">
      <text>
        <r>
          <rPr>
            <sz val="11"/>
            <rFont val="Calibri"/>
            <family val="2"/>
            <charset val="238"/>
          </rPr>
          <t>SZV_F:OnkormanyzatiUtem1</t>
        </r>
      </text>
    </comment>
    <comment ref="Z727" authorId="0" shapeId="0" xr:uid="{B5F471F6-774F-42BF-9B2D-1593C3B8A8CA}">
      <text>
        <r>
          <rPr>
            <sz val="11"/>
            <rFont val="Calibri"/>
            <family val="2"/>
            <charset val="238"/>
          </rPr>
          <t>SZV_F:EUUtem1</t>
        </r>
      </text>
    </comment>
    <comment ref="AA727" authorId="0" shapeId="0" xr:uid="{169D49DB-4AB7-4A16-9581-2FC49A1C2450}">
      <text>
        <r>
          <rPr>
            <sz val="11"/>
            <rFont val="Calibri"/>
            <family val="2"/>
            <charset val="238"/>
          </rPr>
          <t>SZV_F:EgyebUtem1</t>
        </r>
      </text>
    </comment>
    <comment ref="AB727" authorId="0" shapeId="0" xr:uid="{42CBF23F-53D3-4B11-AE73-8C95163CB4FD}">
      <text>
        <r>
          <rPr>
            <sz val="11"/>
            <rFont val="Calibri"/>
            <family val="2"/>
            <charset val="238"/>
          </rPr>
          <t>SZV_F:HitelKotvenyUtem1</t>
        </r>
      </text>
    </comment>
    <comment ref="AC727" authorId="0" shapeId="0" xr:uid="{477834C4-9983-47B7-8399-FA5383535DB0}">
      <text>
        <r>
          <rPr>
            <sz val="11"/>
            <rFont val="Calibri"/>
            <family val="2"/>
            <charset val="238"/>
          </rPr>
          <t>SZV_F:OsszesenUtem1</t>
        </r>
      </text>
    </comment>
    <comment ref="AF727" authorId="0" shapeId="0" xr:uid="{DA2F7CD3-2B95-49FC-B8B2-DBBDD0BD03BA}">
      <text>
        <r>
          <rPr>
            <sz val="11"/>
            <rFont val="Calibri"/>
            <family val="2"/>
            <charset val="238"/>
          </rPr>
          <t>SZV_F:HDUtem2</t>
        </r>
      </text>
    </comment>
    <comment ref="AG727" authorId="0" shapeId="0" xr:uid="{39AB2FFB-007A-4302-A8A9-46040E6C3FBE}">
      <text>
        <r>
          <rPr>
            <sz val="11"/>
            <rFont val="Calibri"/>
            <family val="2"/>
            <charset val="238"/>
          </rPr>
          <t>SZV_F:ECSUtem2</t>
        </r>
      </text>
    </comment>
    <comment ref="AH727" authorId="0" shapeId="0" xr:uid="{7143675E-2C6C-4CFF-88AF-263162ACAAE1}">
      <text>
        <r>
          <rPr>
            <sz val="11"/>
            <rFont val="Calibri"/>
            <family val="2"/>
            <charset val="238"/>
          </rPr>
          <t>SZV_F:KFHUtem2</t>
        </r>
      </text>
    </comment>
    <comment ref="AI727" authorId="0" shapeId="0" xr:uid="{99F3D1DC-CC36-4D21-9485-5A6D7DE4095C}">
      <text>
        <r>
          <rPr>
            <sz val="11"/>
            <rFont val="Calibri"/>
            <family val="2"/>
            <charset val="238"/>
          </rPr>
          <t>SZV_F:Egyeb_SajatUtem2</t>
        </r>
      </text>
    </comment>
    <comment ref="AJ727" authorId="0" shapeId="0" xr:uid="{437828BF-1093-4E3A-BCEE-DCAEAE2F2052}">
      <text>
        <r>
          <rPr>
            <sz val="11"/>
            <rFont val="Calibri"/>
            <family val="2"/>
            <charset val="238"/>
          </rPr>
          <t>SZV_F:DijUtem2</t>
        </r>
      </text>
    </comment>
    <comment ref="AK727" authorId="0" shapeId="0" xr:uid="{1CC114BB-4ADF-44D1-A514-7999162BE468}">
      <text>
        <r>
          <rPr>
            <sz val="11"/>
            <rFont val="Calibri"/>
            <family val="2"/>
            <charset val="238"/>
          </rPr>
          <t>SZV_F:EM_Melleklet1_Utem2</t>
        </r>
      </text>
    </comment>
    <comment ref="AL727" authorId="0" shapeId="0" xr:uid="{32CA2D4B-1B68-4127-AC2F-5E7B205AF45C}">
      <text>
        <r>
          <rPr>
            <sz val="11"/>
            <rFont val="Calibri"/>
            <family val="2"/>
            <charset val="238"/>
          </rPr>
          <t>SZV_F:EgyebAllamiUtem2</t>
        </r>
      </text>
    </comment>
    <comment ref="AM727" authorId="0" shapeId="0" xr:uid="{CED087A7-1A03-4F38-A0B8-81C33EF52FBB}">
      <text>
        <r>
          <rPr>
            <sz val="11"/>
            <rFont val="Calibri"/>
            <family val="2"/>
            <charset val="238"/>
          </rPr>
          <t>SZV_F:OnkormanyzatiUtem2</t>
        </r>
      </text>
    </comment>
    <comment ref="AN727" authorId="0" shapeId="0" xr:uid="{D5EE418E-E649-4390-AA42-CF539C423CA1}">
      <text>
        <r>
          <rPr>
            <sz val="11"/>
            <rFont val="Calibri"/>
            <family val="2"/>
            <charset val="238"/>
          </rPr>
          <t>SZV_F:EUUtem2</t>
        </r>
      </text>
    </comment>
    <comment ref="AO727" authorId="0" shapeId="0" xr:uid="{54214475-FC12-472D-8AD5-71A518BF2C4C}">
      <text>
        <r>
          <rPr>
            <sz val="11"/>
            <rFont val="Calibri"/>
            <family val="2"/>
            <charset val="238"/>
          </rPr>
          <t>SZV_F:EgyebUtem2</t>
        </r>
      </text>
    </comment>
    <comment ref="AP727" authorId="0" shapeId="0" xr:uid="{217C0A6B-B251-4307-B766-29E5FFB4F687}">
      <text>
        <r>
          <rPr>
            <sz val="11"/>
            <rFont val="Calibri"/>
            <family val="2"/>
            <charset val="238"/>
          </rPr>
          <t>SZV_F:HitelKotvenyUtem2</t>
        </r>
      </text>
    </comment>
    <comment ref="AQ727" authorId="0" shapeId="0" xr:uid="{78EE93E4-6955-46FF-8E26-A7E9A5BC6DFB}">
      <text>
        <r>
          <rPr>
            <sz val="11"/>
            <rFont val="Calibri"/>
            <family val="2"/>
            <charset val="238"/>
          </rPr>
          <t>SZV_F:OsszesenUtem2</t>
        </r>
      </text>
    </comment>
    <comment ref="AR727" authorId="0" shapeId="0" xr:uid="{FB5548EA-B7C5-4D9E-867A-4CBA17AD8AA6}">
      <text>
        <r>
          <rPr>
            <sz val="11"/>
            <rFont val="Calibri"/>
            <family val="2"/>
            <charset val="238"/>
          </rPr>
          <t>SZV_F:ForrashianyUtem2</t>
        </r>
      </text>
    </comment>
    <comment ref="AU727" authorId="0" shapeId="0" xr:uid="{5829A354-7453-4ABE-B8EC-0262435E733A}">
      <text>
        <r>
          <rPr>
            <sz val="11"/>
            <rFont val="Calibri"/>
            <family val="2"/>
            <charset val="238"/>
          </rPr>
          <t>SZV_F:Indokolas</t>
        </r>
      </text>
    </comment>
    <comment ref="AV727" authorId="0" shapeId="0" xr:uid="{6CB33D6F-E0B0-4099-AD5A-B48BA8C3CC8B}">
      <text>
        <r>
          <rPr>
            <sz val="11"/>
            <rFont val="Calibri"/>
            <family val="2"/>
            <charset val="238"/>
          </rPr>
          <t>SZV_F:Megjegyzes</t>
        </r>
      </text>
    </comment>
    <comment ref="AW727" authorId="0" shapeId="0" xr:uid="{DE45A6A1-29E2-4A12-9F61-8E7730BC26F2}">
      <text>
        <r>
          <rPr>
            <sz val="11"/>
            <rFont val="Calibri"/>
            <family val="2"/>
            <charset val="238"/>
          </rPr>
          <t>SZV_F:FeladatSorszam</t>
        </r>
      </text>
    </comment>
    <comment ref="AY727" authorId="0" shapeId="0" xr:uid="{09F213C5-4745-49CA-8C1C-7864EBED2F83}">
      <text>
        <r>
          <rPr>
            <sz val="11"/>
            <rFont val="Calibri"/>
            <family val="2"/>
            <charset val="238"/>
          </rPr>
          <t>SZV_F:ISA</t>
        </r>
      </text>
    </comment>
    <comment ref="B728" authorId="0" shapeId="0" xr:uid="{31A85984-CC86-4DF2-A2AC-606F6120A957}">
      <text>
        <r>
          <rPr>
            <sz val="11"/>
            <rFont val="Calibri"/>
            <family val="2"/>
            <charset val="238"/>
          </rPr>
          <t>SZV_F:FontossagiSorrent</t>
        </r>
      </text>
    </comment>
    <comment ref="C728" authorId="0" shapeId="0" xr:uid="{6ED7AFEF-B081-4400-942B-D12FDC303EB5}">
      <text>
        <r>
          <rPr>
            <sz val="11"/>
            <rFont val="Calibri"/>
            <family val="2"/>
            <charset val="238"/>
          </rPr>
          <t>SZV_F:FeladatKategoria</t>
        </r>
      </text>
    </comment>
    <comment ref="D728" authorId="0" shapeId="0" xr:uid="{8155A2C9-F15A-41A7-BA4E-006026F6D0AB}">
      <text>
        <r>
          <rPr>
            <sz val="11"/>
            <rFont val="Calibri"/>
            <family val="2"/>
            <charset val="238"/>
          </rPr>
          <t>SZV_F:FeladatMegnevezes</t>
        </r>
      </text>
    </comment>
    <comment ref="E728" authorId="0" shapeId="0" xr:uid="{56439154-C6D2-4B64-905A-DABA9A519428}">
      <text>
        <r>
          <rPr>
            <sz val="11"/>
            <rFont val="Calibri"/>
            <family val="2"/>
            <charset val="238"/>
          </rPr>
          <t>SZV_F:ElviEngedelySzam</t>
        </r>
      </text>
    </comment>
    <comment ref="F728" authorId="0" shapeId="0" xr:uid="{3CC4F829-8457-48C9-99D5-1902D0A3E4C7}">
      <text>
        <r>
          <rPr>
            <sz val="11"/>
            <rFont val="Calibri"/>
            <family val="2"/>
            <charset val="238"/>
          </rPr>
          <t>SZV_F:VKR_Kod</t>
        </r>
      </text>
    </comment>
    <comment ref="G728" authorId="0" shapeId="0" xr:uid="{9E3DF98C-DDCC-4351-BD77-19F7FD3BBE35}">
      <text>
        <r>
          <rPr>
            <sz val="11"/>
            <rFont val="Calibri"/>
            <family val="2"/>
            <charset val="238"/>
          </rPr>
          <t>SZV_F:VKR_Nev</t>
        </r>
      </text>
    </comment>
    <comment ref="H728" authorId="0" shapeId="0" xr:uid="{40360BBC-820A-412C-B1BF-DE83CD4FC062}">
      <text>
        <r>
          <rPr>
            <sz val="11"/>
            <rFont val="Calibri"/>
            <family val="2"/>
            <charset val="238"/>
          </rPr>
          <t>SZV_F:FeladatAzonosito</t>
        </r>
      </text>
    </comment>
    <comment ref="I728" authorId="0" shapeId="0" xr:uid="{A418F16F-0CA7-4AB9-897E-377391C607D1}">
      <text>
        <r>
          <rPr>
            <sz val="11"/>
            <rFont val="Calibri"/>
            <family val="2"/>
            <charset val="238"/>
          </rPr>
          <t>SZV_F:EllatasiTerulet</t>
        </r>
      </text>
    </comment>
    <comment ref="J728" authorId="0" shapeId="0" xr:uid="{0D588FD6-A2B6-403C-BCCF-A53FECE4596A}">
      <text>
        <r>
          <rPr>
            <sz val="11"/>
            <rFont val="Calibri"/>
            <family val="2"/>
            <charset val="238"/>
          </rPr>
          <t>SZV_F:EllatasertFelelos</t>
        </r>
      </text>
    </comment>
    <comment ref="K728" authorId="0" shapeId="0" xr:uid="{00974DA5-131C-4774-9355-E9D49B6C25CC}">
      <text>
        <r>
          <rPr>
            <sz val="11"/>
            <rFont val="Calibri"/>
            <family val="2"/>
            <charset val="238"/>
          </rPr>
          <t>SZV_F:TervezettNettoKoltseg</t>
        </r>
      </text>
    </comment>
    <comment ref="L728" authorId="0" shapeId="0" xr:uid="{3F44ADF6-98AC-4B02-BF04-B6D0EE18CD82}">
      <text>
        <r>
          <rPr>
            <sz val="11"/>
            <rFont val="Calibri"/>
            <family val="2"/>
            <charset val="238"/>
          </rPr>
          <t>SZV_F:IdotartamKezdes</t>
        </r>
      </text>
    </comment>
    <comment ref="M728" authorId="0" shapeId="0" xr:uid="{6D82E025-C825-4B76-A290-EFAA17E7EE5D}">
      <text>
        <r>
          <rPr>
            <sz val="11"/>
            <rFont val="Calibri"/>
            <family val="2"/>
            <charset val="238"/>
          </rPr>
          <t>SZV_F:IdotartamBefejezes</t>
        </r>
      </text>
    </comment>
    <comment ref="N728" authorId="0" shapeId="0" xr:uid="{48C70FFE-BE54-40CF-9772-7CB6F0A196F0}">
      <text>
        <r>
          <rPr>
            <sz val="11"/>
            <rFont val="Calibri"/>
            <family val="2"/>
            <charset val="238"/>
          </rPr>
          <t>SZV_F:NettoKoltsegUtem1</t>
        </r>
      </text>
    </comment>
    <comment ref="O728" authorId="0" shapeId="0" xr:uid="{87DA3616-5D61-41AF-88D2-CEBF8062164A}">
      <text>
        <r>
          <rPr>
            <sz val="11"/>
            <rFont val="Calibri"/>
            <family val="2"/>
            <charset val="238"/>
          </rPr>
          <t>SZV_F:NettoKoltsegUtem2</t>
        </r>
      </text>
    </comment>
    <comment ref="P728" authorId="0" shapeId="0" xr:uid="{FC38760A-75AD-4C4A-8759-0B816046E669}">
      <text>
        <r>
          <rPr>
            <sz val="11"/>
            <rFont val="Calibri"/>
            <family val="2"/>
            <charset val="238"/>
          </rPr>
          <t>SZV_F:EM_Melleklet2_KTG</t>
        </r>
      </text>
    </comment>
    <comment ref="R728" authorId="0" shapeId="0" xr:uid="{76B7EEBF-FC97-4653-AC17-270DB6B02BB9}">
      <text>
        <r>
          <rPr>
            <sz val="11"/>
            <rFont val="Calibri"/>
            <family val="2"/>
            <charset val="238"/>
          </rPr>
          <t>SZV_F:HDUtem1</t>
        </r>
      </text>
    </comment>
    <comment ref="S728" authorId="0" shapeId="0" xr:uid="{7A63F4B2-2583-4B19-82AF-14DD8C0A899B}">
      <text>
        <r>
          <rPr>
            <sz val="11"/>
            <rFont val="Calibri"/>
            <family val="2"/>
            <charset val="238"/>
          </rPr>
          <t>SZV_F:ECSUtem1</t>
        </r>
      </text>
    </comment>
    <comment ref="T728" authorId="0" shapeId="0" xr:uid="{614384BD-FE52-4466-BFA1-816AFEB786D4}">
      <text>
        <r>
          <rPr>
            <sz val="11"/>
            <rFont val="Calibri"/>
            <family val="2"/>
            <charset val="238"/>
          </rPr>
          <t>SZV_F:KFHUtem1</t>
        </r>
      </text>
    </comment>
    <comment ref="U728" authorId="0" shapeId="0" xr:uid="{C4F623A0-F957-4F4C-BC81-F35AE9E9A12C}">
      <text>
        <r>
          <rPr>
            <sz val="11"/>
            <rFont val="Calibri"/>
            <family val="2"/>
            <charset val="238"/>
          </rPr>
          <t>SZV_F:Egyeb_SajatUtem1</t>
        </r>
      </text>
    </comment>
    <comment ref="V728" authorId="0" shapeId="0" xr:uid="{BBC9F58A-3D5C-44F5-8BA6-0BC09C9A6D67}">
      <text>
        <r>
          <rPr>
            <sz val="11"/>
            <rFont val="Calibri"/>
            <family val="2"/>
            <charset val="238"/>
          </rPr>
          <t>SZV_F:DijUtem1</t>
        </r>
      </text>
    </comment>
    <comment ref="W728" authorId="0" shapeId="0" xr:uid="{3993FDA5-8F47-4BAC-98F7-845E77301A09}">
      <text>
        <r>
          <rPr>
            <sz val="11"/>
            <rFont val="Calibri"/>
            <family val="2"/>
            <charset val="238"/>
          </rPr>
          <t>SZV_F:EM_Melleklet1_Utem1</t>
        </r>
      </text>
    </comment>
    <comment ref="X728" authorId="0" shapeId="0" xr:uid="{D7899A16-FFF2-4871-A22F-0BC05AD76616}">
      <text>
        <r>
          <rPr>
            <sz val="11"/>
            <rFont val="Calibri"/>
            <family val="2"/>
            <charset val="238"/>
          </rPr>
          <t>SZV_F:EgyebAllamiUtem1</t>
        </r>
      </text>
    </comment>
    <comment ref="Y728" authorId="0" shapeId="0" xr:uid="{C77BA417-A311-42E3-BA8D-1E66C7EE03DF}">
      <text>
        <r>
          <rPr>
            <sz val="11"/>
            <rFont val="Calibri"/>
            <family val="2"/>
            <charset val="238"/>
          </rPr>
          <t>SZV_F:OnkormanyzatiUtem1</t>
        </r>
      </text>
    </comment>
    <comment ref="Z728" authorId="0" shapeId="0" xr:uid="{02B5F60C-0A59-4202-B6BA-DFE0592D2F62}">
      <text>
        <r>
          <rPr>
            <sz val="11"/>
            <rFont val="Calibri"/>
            <family val="2"/>
            <charset val="238"/>
          </rPr>
          <t>SZV_F:EUUtem1</t>
        </r>
      </text>
    </comment>
    <comment ref="AA728" authorId="0" shapeId="0" xr:uid="{83C73198-7472-451C-8C44-A5C8512C546E}">
      <text>
        <r>
          <rPr>
            <sz val="11"/>
            <rFont val="Calibri"/>
            <family val="2"/>
            <charset val="238"/>
          </rPr>
          <t>SZV_F:EgyebUtem1</t>
        </r>
      </text>
    </comment>
    <comment ref="AB728" authorId="0" shapeId="0" xr:uid="{27A5C169-B17A-436A-9C48-74A4AA43AFFF}">
      <text>
        <r>
          <rPr>
            <sz val="11"/>
            <rFont val="Calibri"/>
            <family val="2"/>
            <charset val="238"/>
          </rPr>
          <t>SZV_F:HitelKotvenyUtem1</t>
        </r>
      </text>
    </comment>
    <comment ref="AC728" authorId="0" shapeId="0" xr:uid="{D1EA8B2E-3C95-4196-8A9A-7A2C2B00E347}">
      <text>
        <r>
          <rPr>
            <sz val="11"/>
            <rFont val="Calibri"/>
            <family val="2"/>
            <charset val="238"/>
          </rPr>
          <t>SZV_F:OsszesenUtem1</t>
        </r>
      </text>
    </comment>
    <comment ref="AF728" authorId="0" shapeId="0" xr:uid="{1D70247B-7FD2-467D-8762-9AD343F339BD}">
      <text>
        <r>
          <rPr>
            <sz val="11"/>
            <rFont val="Calibri"/>
            <family val="2"/>
            <charset val="238"/>
          </rPr>
          <t>SZV_F:HDUtem2</t>
        </r>
      </text>
    </comment>
    <comment ref="AG728" authorId="0" shapeId="0" xr:uid="{89299D23-FAFB-419E-9DC5-C68C45C8D493}">
      <text>
        <r>
          <rPr>
            <sz val="11"/>
            <rFont val="Calibri"/>
            <family val="2"/>
            <charset val="238"/>
          </rPr>
          <t>SZV_F:ECSUtem2</t>
        </r>
      </text>
    </comment>
    <comment ref="AH728" authorId="0" shapeId="0" xr:uid="{891337AC-9DE1-459F-A72A-AA18441C27C8}">
      <text>
        <r>
          <rPr>
            <sz val="11"/>
            <rFont val="Calibri"/>
            <family val="2"/>
            <charset val="238"/>
          </rPr>
          <t>SZV_F:KFHUtem2</t>
        </r>
      </text>
    </comment>
    <comment ref="AI728" authorId="0" shapeId="0" xr:uid="{6E023E8B-B8AF-4CDF-97F5-5A563FBE72CC}">
      <text>
        <r>
          <rPr>
            <sz val="11"/>
            <rFont val="Calibri"/>
            <family val="2"/>
            <charset val="238"/>
          </rPr>
          <t>SZV_F:Egyeb_SajatUtem2</t>
        </r>
      </text>
    </comment>
    <comment ref="AJ728" authorId="0" shapeId="0" xr:uid="{B920E327-1DFE-4E44-9426-C1FB2311EE48}">
      <text>
        <r>
          <rPr>
            <sz val="11"/>
            <rFont val="Calibri"/>
            <family val="2"/>
            <charset val="238"/>
          </rPr>
          <t>SZV_F:DijUtem2</t>
        </r>
      </text>
    </comment>
    <comment ref="AK728" authorId="0" shapeId="0" xr:uid="{51F5F884-4FF9-496E-8DD4-CC4F995CB9A0}">
      <text>
        <r>
          <rPr>
            <sz val="11"/>
            <rFont val="Calibri"/>
            <family val="2"/>
            <charset val="238"/>
          </rPr>
          <t>SZV_F:EM_Melleklet1_Utem2</t>
        </r>
      </text>
    </comment>
    <comment ref="AL728" authorId="0" shapeId="0" xr:uid="{680DBF5B-BD3C-4F3C-A87B-2D266248394B}">
      <text>
        <r>
          <rPr>
            <sz val="11"/>
            <rFont val="Calibri"/>
            <family val="2"/>
            <charset val="238"/>
          </rPr>
          <t>SZV_F:EgyebAllamiUtem2</t>
        </r>
      </text>
    </comment>
    <comment ref="AM728" authorId="0" shapeId="0" xr:uid="{396311B1-93C8-4A2A-96F1-983CEDA08C02}">
      <text>
        <r>
          <rPr>
            <sz val="11"/>
            <rFont val="Calibri"/>
            <family val="2"/>
            <charset val="238"/>
          </rPr>
          <t>SZV_F:OnkormanyzatiUtem2</t>
        </r>
      </text>
    </comment>
    <comment ref="AN728" authorId="0" shapeId="0" xr:uid="{2F1A5973-59EE-4563-8E5D-7CF1CC7A7E4A}">
      <text>
        <r>
          <rPr>
            <sz val="11"/>
            <rFont val="Calibri"/>
            <family val="2"/>
            <charset val="238"/>
          </rPr>
          <t>SZV_F:EUUtem2</t>
        </r>
      </text>
    </comment>
    <comment ref="AO728" authorId="0" shapeId="0" xr:uid="{F782D432-DD6A-4729-AB4B-A670987A15B7}">
      <text>
        <r>
          <rPr>
            <sz val="11"/>
            <rFont val="Calibri"/>
            <family val="2"/>
            <charset val="238"/>
          </rPr>
          <t>SZV_F:EgyebUtem2</t>
        </r>
      </text>
    </comment>
    <comment ref="AP728" authorId="0" shapeId="0" xr:uid="{223D167A-84D2-4ED0-81C0-BAB383C51E7F}">
      <text>
        <r>
          <rPr>
            <sz val="11"/>
            <rFont val="Calibri"/>
            <family val="2"/>
            <charset val="238"/>
          </rPr>
          <t>SZV_F:HitelKotvenyUtem2</t>
        </r>
      </text>
    </comment>
    <comment ref="AQ728" authorId="0" shapeId="0" xr:uid="{00AE0C04-F0A1-417D-ABF5-2D3079FD37B9}">
      <text>
        <r>
          <rPr>
            <sz val="11"/>
            <rFont val="Calibri"/>
            <family val="2"/>
            <charset val="238"/>
          </rPr>
          <t>SZV_F:OsszesenUtem2</t>
        </r>
      </text>
    </comment>
    <comment ref="AR728" authorId="0" shapeId="0" xr:uid="{50C49559-DBEF-4B64-A4E2-02C5669011F0}">
      <text>
        <r>
          <rPr>
            <sz val="11"/>
            <rFont val="Calibri"/>
            <family val="2"/>
            <charset val="238"/>
          </rPr>
          <t>SZV_F:ForrashianyUtem2</t>
        </r>
      </text>
    </comment>
    <comment ref="AU728" authorId="0" shapeId="0" xr:uid="{79C68DEF-74C7-4963-BDDE-535262E32783}">
      <text>
        <r>
          <rPr>
            <sz val="11"/>
            <rFont val="Calibri"/>
            <family val="2"/>
            <charset val="238"/>
          </rPr>
          <t>SZV_F:Indokolas</t>
        </r>
      </text>
    </comment>
    <comment ref="AV728" authorId="0" shapeId="0" xr:uid="{EEADD099-52D1-4020-831C-0E71608199C0}">
      <text>
        <r>
          <rPr>
            <sz val="11"/>
            <rFont val="Calibri"/>
            <family val="2"/>
            <charset val="238"/>
          </rPr>
          <t>SZV_F:Megjegyzes</t>
        </r>
      </text>
    </comment>
    <comment ref="AW728" authorId="0" shapeId="0" xr:uid="{CDEB7F34-3A11-49E6-81BA-B67B341EBED0}">
      <text>
        <r>
          <rPr>
            <sz val="11"/>
            <rFont val="Calibri"/>
            <family val="2"/>
            <charset val="238"/>
          </rPr>
          <t>SZV_F:FeladatSorszam</t>
        </r>
      </text>
    </comment>
    <comment ref="AY728" authorId="0" shapeId="0" xr:uid="{95A5DF74-9855-4C08-8E48-A12068A5DDC8}">
      <text>
        <r>
          <rPr>
            <sz val="11"/>
            <rFont val="Calibri"/>
            <family val="2"/>
            <charset val="238"/>
          </rPr>
          <t>SZV_F:ISA</t>
        </r>
      </text>
    </comment>
    <comment ref="B729" authorId="0" shapeId="0" xr:uid="{2CE30C6A-D35E-4465-A8DA-F2BB965FE48D}">
      <text>
        <r>
          <rPr>
            <sz val="11"/>
            <rFont val="Calibri"/>
            <family val="2"/>
            <charset val="238"/>
          </rPr>
          <t>SZV_F:FontossagiSorrent</t>
        </r>
      </text>
    </comment>
    <comment ref="C729" authorId="0" shapeId="0" xr:uid="{AE338A55-992E-4A3B-BEFD-4141C0CEAF24}">
      <text>
        <r>
          <rPr>
            <sz val="11"/>
            <rFont val="Calibri"/>
            <family val="2"/>
            <charset val="238"/>
          </rPr>
          <t>SZV_F:FeladatKategoria</t>
        </r>
      </text>
    </comment>
    <comment ref="D729" authorId="0" shapeId="0" xr:uid="{690EB21A-C241-43B6-9DED-5695637E2BEA}">
      <text>
        <r>
          <rPr>
            <sz val="11"/>
            <rFont val="Calibri"/>
            <family val="2"/>
            <charset val="238"/>
          </rPr>
          <t>SZV_F:FeladatMegnevezes</t>
        </r>
      </text>
    </comment>
    <comment ref="E729" authorId="0" shapeId="0" xr:uid="{1D04DAD8-DA3A-4C6B-9F03-0D571D49702A}">
      <text>
        <r>
          <rPr>
            <sz val="11"/>
            <rFont val="Calibri"/>
            <family val="2"/>
            <charset val="238"/>
          </rPr>
          <t>SZV_F:ElviEngedelySzam</t>
        </r>
      </text>
    </comment>
    <comment ref="F729" authorId="0" shapeId="0" xr:uid="{47B6A54A-B87C-467B-9058-BF9B9B7966D8}">
      <text>
        <r>
          <rPr>
            <sz val="11"/>
            <rFont val="Calibri"/>
            <family val="2"/>
            <charset val="238"/>
          </rPr>
          <t>SZV_F:VKR_Kod</t>
        </r>
      </text>
    </comment>
    <comment ref="G729" authorId="0" shapeId="0" xr:uid="{9189D935-1284-4FCC-A8E7-B7A6E448E26E}">
      <text>
        <r>
          <rPr>
            <sz val="11"/>
            <rFont val="Calibri"/>
            <family val="2"/>
            <charset val="238"/>
          </rPr>
          <t>SZV_F:VKR_Nev</t>
        </r>
      </text>
    </comment>
    <comment ref="H729" authorId="0" shapeId="0" xr:uid="{10E006DA-DE3F-4211-AAB6-BC6211284CED}">
      <text>
        <r>
          <rPr>
            <sz val="11"/>
            <rFont val="Calibri"/>
            <family val="2"/>
            <charset val="238"/>
          </rPr>
          <t>SZV_F:FeladatAzonosito</t>
        </r>
      </text>
    </comment>
    <comment ref="I729" authorId="0" shapeId="0" xr:uid="{96F00F5B-E27F-4439-A975-C4F73B7EF5A8}">
      <text>
        <r>
          <rPr>
            <sz val="11"/>
            <rFont val="Calibri"/>
            <family val="2"/>
            <charset val="238"/>
          </rPr>
          <t>SZV_F:EllatasiTerulet</t>
        </r>
      </text>
    </comment>
    <comment ref="J729" authorId="0" shapeId="0" xr:uid="{D1791058-3CF2-4472-9F8C-E6D9AC78B188}">
      <text>
        <r>
          <rPr>
            <sz val="11"/>
            <rFont val="Calibri"/>
            <family val="2"/>
            <charset val="238"/>
          </rPr>
          <t>SZV_F:EllatasertFelelos</t>
        </r>
      </text>
    </comment>
    <comment ref="K729" authorId="0" shapeId="0" xr:uid="{8633B5C1-E906-4BBE-B64A-422BAA6F7917}">
      <text>
        <r>
          <rPr>
            <sz val="11"/>
            <rFont val="Calibri"/>
            <family val="2"/>
            <charset val="238"/>
          </rPr>
          <t>SZV_F:TervezettNettoKoltseg</t>
        </r>
      </text>
    </comment>
    <comment ref="L729" authorId="0" shapeId="0" xr:uid="{7FD1AAB4-E995-4E7E-BF38-DE906C6EAD59}">
      <text>
        <r>
          <rPr>
            <sz val="11"/>
            <rFont val="Calibri"/>
            <family val="2"/>
            <charset val="238"/>
          </rPr>
          <t>SZV_F:IdotartamKezdes</t>
        </r>
      </text>
    </comment>
    <comment ref="M729" authorId="0" shapeId="0" xr:uid="{EFF30D68-A938-4B1E-B327-9478857CBD0A}">
      <text>
        <r>
          <rPr>
            <sz val="11"/>
            <rFont val="Calibri"/>
            <family val="2"/>
            <charset val="238"/>
          </rPr>
          <t>SZV_F:IdotartamBefejezes</t>
        </r>
      </text>
    </comment>
    <comment ref="N729" authorId="0" shapeId="0" xr:uid="{44508086-684B-4CAF-91C0-ED375607305E}">
      <text>
        <r>
          <rPr>
            <sz val="11"/>
            <rFont val="Calibri"/>
            <family val="2"/>
            <charset val="238"/>
          </rPr>
          <t>SZV_F:NettoKoltsegUtem1</t>
        </r>
      </text>
    </comment>
    <comment ref="O729" authorId="0" shapeId="0" xr:uid="{25E64253-DE90-4DAE-88A6-0CC7A4F87C25}">
      <text>
        <r>
          <rPr>
            <sz val="11"/>
            <rFont val="Calibri"/>
            <family val="2"/>
            <charset val="238"/>
          </rPr>
          <t>SZV_F:NettoKoltsegUtem2</t>
        </r>
      </text>
    </comment>
    <comment ref="P729" authorId="0" shapeId="0" xr:uid="{E9D376AE-9895-4E3D-B963-17A66CEB8CD0}">
      <text>
        <r>
          <rPr>
            <sz val="11"/>
            <rFont val="Calibri"/>
            <family val="2"/>
            <charset val="238"/>
          </rPr>
          <t>SZV_F:EM_Melleklet2_KTG</t>
        </r>
      </text>
    </comment>
    <comment ref="R729" authorId="0" shapeId="0" xr:uid="{0920D8ED-2F5B-44C1-B29D-49235AE67D40}">
      <text>
        <r>
          <rPr>
            <sz val="11"/>
            <rFont val="Calibri"/>
            <family val="2"/>
            <charset val="238"/>
          </rPr>
          <t>SZV_F:HDUtem1</t>
        </r>
      </text>
    </comment>
    <comment ref="S729" authorId="0" shapeId="0" xr:uid="{A9A68CE7-660A-470C-BFD6-59E7B74D1B73}">
      <text>
        <r>
          <rPr>
            <sz val="11"/>
            <rFont val="Calibri"/>
            <family val="2"/>
            <charset val="238"/>
          </rPr>
          <t>SZV_F:ECSUtem1</t>
        </r>
      </text>
    </comment>
    <comment ref="T729" authorId="0" shapeId="0" xr:uid="{C63F7BDD-145F-4A91-9534-229B9EDC3958}">
      <text>
        <r>
          <rPr>
            <sz val="11"/>
            <rFont val="Calibri"/>
            <family val="2"/>
            <charset val="238"/>
          </rPr>
          <t>SZV_F:KFHUtem1</t>
        </r>
      </text>
    </comment>
    <comment ref="U729" authorId="0" shapeId="0" xr:uid="{DC26D59C-3ED9-40E4-A2F4-C5456E8B5085}">
      <text>
        <r>
          <rPr>
            <sz val="11"/>
            <rFont val="Calibri"/>
            <family val="2"/>
            <charset val="238"/>
          </rPr>
          <t>SZV_F:Egyeb_SajatUtem1</t>
        </r>
      </text>
    </comment>
    <comment ref="V729" authorId="0" shapeId="0" xr:uid="{58BBACAE-8F6B-4E63-A167-2E777ED4329E}">
      <text>
        <r>
          <rPr>
            <sz val="11"/>
            <rFont val="Calibri"/>
            <family val="2"/>
            <charset val="238"/>
          </rPr>
          <t>SZV_F:DijUtem1</t>
        </r>
      </text>
    </comment>
    <comment ref="W729" authorId="0" shapeId="0" xr:uid="{D18FFF60-AEC1-4B2E-B529-04AA572CF092}">
      <text>
        <r>
          <rPr>
            <sz val="11"/>
            <rFont val="Calibri"/>
            <family val="2"/>
            <charset val="238"/>
          </rPr>
          <t>SZV_F:EM_Melleklet1_Utem1</t>
        </r>
      </text>
    </comment>
    <comment ref="X729" authorId="0" shapeId="0" xr:uid="{255FD2DA-AECD-4EC0-933D-B5FC77D89587}">
      <text>
        <r>
          <rPr>
            <sz val="11"/>
            <rFont val="Calibri"/>
            <family val="2"/>
            <charset val="238"/>
          </rPr>
          <t>SZV_F:EgyebAllamiUtem1</t>
        </r>
      </text>
    </comment>
    <comment ref="Y729" authorId="0" shapeId="0" xr:uid="{455DEB0C-4693-42C4-B0C2-A535BD52ADC3}">
      <text>
        <r>
          <rPr>
            <sz val="11"/>
            <rFont val="Calibri"/>
            <family val="2"/>
            <charset val="238"/>
          </rPr>
          <t>SZV_F:OnkormanyzatiUtem1</t>
        </r>
      </text>
    </comment>
    <comment ref="Z729" authorId="0" shapeId="0" xr:uid="{14B76232-DFB6-49B4-9043-EDF92D521A72}">
      <text>
        <r>
          <rPr>
            <sz val="11"/>
            <rFont val="Calibri"/>
            <family val="2"/>
            <charset val="238"/>
          </rPr>
          <t>SZV_F:EUUtem1</t>
        </r>
      </text>
    </comment>
    <comment ref="AA729" authorId="0" shapeId="0" xr:uid="{17082167-7204-49A4-82BF-FE76D4341F5A}">
      <text>
        <r>
          <rPr>
            <sz val="11"/>
            <rFont val="Calibri"/>
            <family val="2"/>
            <charset val="238"/>
          </rPr>
          <t>SZV_F:EgyebUtem1</t>
        </r>
      </text>
    </comment>
    <comment ref="AB729" authorId="0" shapeId="0" xr:uid="{04790C11-E0F6-4518-BD77-489152F3EF0A}">
      <text>
        <r>
          <rPr>
            <sz val="11"/>
            <rFont val="Calibri"/>
            <family val="2"/>
            <charset val="238"/>
          </rPr>
          <t>SZV_F:HitelKotvenyUtem1</t>
        </r>
      </text>
    </comment>
    <comment ref="AC729" authorId="0" shapeId="0" xr:uid="{8C14B49D-8330-44A9-9274-5E9E6F5F06A0}">
      <text>
        <r>
          <rPr>
            <sz val="11"/>
            <rFont val="Calibri"/>
            <family val="2"/>
            <charset val="238"/>
          </rPr>
          <t>SZV_F:OsszesenUtem1</t>
        </r>
      </text>
    </comment>
    <comment ref="AF729" authorId="0" shapeId="0" xr:uid="{25A283E9-07D6-4BAD-9309-B8BD33A33AAF}">
      <text>
        <r>
          <rPr>
            <sz val="11"/>
            <rFont val="Calibri"/>
            <family val="2"/>
            <charset val="238"/>
          </rPr>
          <t>SZV_F:HDUtem2</t>
        </r>
      </text>
    </comment>
    <comment ref="AG729" authorId="0" shapeId="0" xr:uid="{D10F1A9E-0890-47F7-86B7-E44C4F54AF75}">
      <text>
        <r>
          <rPr>
            <sz val="11"/>
            <rFont val="Calibri"/>
            <family val="2"/>
            <charset val="238"/>
          </rPr>
          <t>SZV_F:ECSUtem2</t>
        </r>
      </text>
    </comment>
    <comment ref="AH729" authorId="0" shapeId="0" xr:uid="{A3C7AB6F-844C-46D5-BE03-E68C53DB1DB7}">
      <text>
        <r>
          <rPr>
            <sz val="11"/>
            <rFont val="Calibri"/>
            <family val="2"/>
            <charset val="238"/>
          </rPr>
          <t>SZV_F:KFHUtem2</t>
        </r>
      </text>
    </comment>
    <comment ref="AI729" authorId="0" shapeId="0" xr:uid="{468B4044-559B-4361-9AD8-0335196EAD90}">
      <text>
        <r>
          <rPr>
            <sz val="11"/>
            <rFont val="Calibri"/>
            <family val="2"/>
            <charset val="238"/>
          </rPr>
          <t>SZV_F:Egyeb_SajatUtem2</t>
        </r>
      </text>
    </comment>
    <comment ref="AJ729" authorId="0" shapeId="0" xr:uid="{1718A833-55FC-449D-8E67-31A89462D8E9}">
      <text>
        <r>
          <rPr>
            <sz val="11"/>
            <rFont val="Calibri"/>
            <family val="2"/>
            <charset val="238"/>
          </rPr>
          <t>SZV_F:DijUtem2</t>
        </r>
      </text>
    </comment>
    <comment ref="AK729" authorId="0" shapeId="0" xr:uid="{1651F347-1F56-4349-89DF-50275B57AE6B}">
      <text>
        <r>
          <rPr>
            <sz val="11"/>
            <rFont val="Calibri"/>
            <family val="2"/>
            <charset val="238"/>
          </rPr>
          <t>SZV_F:EM_Melleklet1_Utem2</t>
        </r>
      </text>
    </comment>
    <comment ref="AL729" authorId="0" shapeId="0" xr:uid="{0499ECEF-38BE-4CAF-B5C5-4C7A12B93481}">
      <text>
        <r>
          <rPr>
            <sz val="11"/>
            <rFont val="Calibri"/>
            <family val="2"/>
            <charset val="238"/>
          </rPr>
          <t>SZV_F:EgyebAllamiUtem2</t>
        </r>
      </text>
    </comment>
    <comment ref="AM729" authorId="0" shapeId="0" xr:uid="{6E028287-1845-4C8D-B2A8-B16358E152B3}">
      <text>
        <r>
          <rPr>
            <sz val="11"/>
            <rFont val="Calibri"/>
            <family val="2"/>
            <charset val="238"/>
          </rPr>
          <t>SZV_F:OnkormanyzatiUtem2</t>
        </r>
      </text>
    </comment>
    <comment ref="AN729" authorId="0" shapeId="0" xr:uid="{6FA4A075-D392-47B2-9F46-A1E7AA9F7D99}">
      <text>
        <r>
          <rPr>
            <sz val="11"/>
            <rFont val="Calibri"/>
            <family val="2"/>
            <charset val="238"/>
          </rPr>
          <t>SZV_F:EUUtem2</t>
        </r>
      </text>
    </comment>
    <comment ref="AO729" authorId="0" shapeId="0" xr:uid="{B38209DC-086D-49FF-9F12-24C9FB48032B}">
      <text>
        <r>
          <rPr>
            <sz val="11"/>
            <rFont val="Calibri"/>
            <family val="2"/>
            <charset val="238"/>
          </rPr>
          <t>SZV_F:EgyebUtem2</t>
        </r>
      </text>
    </comment>
    <comment ref="AP729" authorId="0" shapeId="0" xr:uid="{3FDB092D-ADAF-44F5-A4B9-10FE8A268D31}">
      <text>
        <r>
          <rPr>
            <sz val="11"/>
            <rFont val="Calibri"/>
            <family val="2"/>
            <charset val="238"/>
          </rPr>
          <t>SZV_F:HitelKotvenyUtem2</t>
        </r>
      </text>
    </comment>
    <comment ref="AQ729" authorId="0" shapeId="0" xr:uid="{B444C08E-34BE-41E4-8528-A14925A2DFA9}">
      <text>
        <r>
          <rPr>
            <sz val="11"/>
            <rFont val="Calibri"/>
            <family val="2"/>
            <charset val="238"/>
          </rPr>
          <t>SZV_F:OsszesenUtem2</t>
        </r>
      </text>
    </comment>
    <comment ref="AR729" authorId="0" shapeId="0" xr:uid="{3B7C21DE-6751-4708-9CF5-4BAA3514A84C}">
      <text>
        <r>
          <rPr>
            <sz val="11"/>
            <rFont val="Calibri"/>
            <family val="2"/>
            <charset val="238"/>
          </rPr>
          <t>SZV_F:ForrashianyUtem2</t>
        </r>
      </text>
    </comment>
    <comment ref="AU729" authorId="0" shapeId="0" xr:uid="{0A15BAB3-6AF0-4A1A-902A-D1D0C0ABFB7B}">
      <text>
        <r>
          <rPr>
            <sz val="11"/>
            <rFont val="Calibri"/>
            <family val="2"/>
            <charset val="238"/>
          </rPr>
          <t>SZV_F:Indokolas</t>
        </r>
      </text>
    </comment>
    <comment ref="AV729" authorId="0" shapeId="0" xr:uid="{B4F0F231-9F02-4509-B461-9585FE87F288}">
      <text>
        <r>
          <rPr>
            <sz val="11"/>
            <rFont val="Calibri"/>
            <family val="2"/>
            <charset val="238"/>
          </rPr>
          <t>SZV_F:Megjegyzes</t>
        </r>
      </text>
    </comment>
    <comment ref="AW729" authorId="0" shapeId="0" xr:uid="{6E07696A-F49A-40F6-BD01-023F864E4DF4}">
      <text>
        <r>
          <rPr>
            <sz val="11"/>
            <rFont val="Calibri"/>
            <family val="2"/>
            <charset val="238"/>
          </rPr>
          <t>SZV_F:FeladatSorszam</t>
        </r>
      </text>
    </comment>
    <comment ref="AY729" authorId="0" shapeId="0" xr:uid="{894A1C87-C2EA-4563-8733-BA42F6EB41A6}">
      <text>
        <r>
          <rPr>
            <sz val="11"/>
            <rFont val="Calibri"/>
            <family val="2"/>
            <charset val="238"/>
          </rPr>
          <t>SZV_F:ISA</t>
        </r>
      </text>
    </comment>
    <comment ref="B730" authorId="0" shapeId="0" xr:uid="{C85D02CE-802D-4084-932F-C6EEA4AC0240}">
      <text>
        <r>
          <rPr>
            <sz val="11"/>
            <rFont val="Calibri"/>
            <family val="2"/>
            <charset val="238"/>
          </rPr>
          <t>SZV_F:FontossagiSorrent</t>
        </r>
      </text>
    </comment>
    <comment ref="C730" authorId="0" shapeId="0" xr:uid="{C2FE494C-9755-48AD-A332-26B0816674DF}">
      <text>
        <r>
          <rPr>
            <sz val="11"/>
            <rFont val="Calibri"/>
            <family val="2"/>
            <charset val="238"/>
          </rPr>
          <t>SZV_F:FeladatKategoria</t>
        </r>
      </text>
    </comment>
    <comment ref="D730" authorId="0" shapeId="0" xr:uid="{700C975C-D578-4A97-9926-F6282BEC887B}">
      <text>
        <r>
          <rPr>
            <sz val="11"/>
            <rFont val="Calibri"/>
            <family val="2"/>
            <charset val="238"/>
          </rPr>
          <t>SZV_F:FeladatMegnevezes</t>
        </r>
      </text>
    </comment>
    <comment ref="E730" authorId="0" shapeId="0" xr:uid="{7E8E7595-3558-4DE8-BC80-A0B3C426C3F0}">
      <text>
        <r>
          <rPr>
            <sz val="11"/>
            <rFont val="Calibri"/>
            <family val="2"/>
            <charset val="238"/>
          </rPr>
          <t>SZV_F:ElviEngedelySzam</t>
        </r>
      </text>
    </comment>
    <comment ref="F730" authorId="0" shapeId="0" xr:uid="{5C72FB3C-C393-477E-9400-4D78D5A5789A}">
      <text>
        <r>
          <rPr>
            <sz val="11"/>
            <rFont val="Calibri"/>
            <family val="2"/>
            <charset val="238"/>
          </rPr>
          <t>SZV_F:VKR_Kod</t>
        </r>
      </text>
    </comment>
    <comment ref="G730" authorId="0" shapeId="0" xr:uid="{39033ABC-CFF1-4992-A59D-4955AEB04C3E}">
      <text>
        <r>
          <rPr>
            <sz val="11"/>
            <rFont val="Calibri"/>
            <family val="2"/>
            <charset val="238"/>
          </rPr>
          <t>SZV_F:VKR_Nev</t>
        </r>
      </text>
    </comment>
    <comment ref="H730" authorId="0" shapeId="0" xr:uid="{24CB0744-108C-4E6D-85C3-40E548F7227A}">
      <text>
        <r>
          <rPr>
            <sz val="11"/>
            <rFont val="Calibri"/>
            <family val="2"/>
            <charset val="238"/>
          </rPr>
          <t>SZV_F:FeladatAzonosito</t>
        </r>
      </text>
    </comment>
    <comment ref="I730" authorId="0" shapeId="0" xr:uid="{CF7FDF50-279A-4B9D-8EEF-78B0D4D82F60}">
      <text>
        <r>
          <rPr>
            <sz val="11"/>
            <rFont val="Calibri"/>
            <family val="2"/>
            <charset val="238"/>
          </rPr>
          <t>SZV_F:EllatasiTerulet</t>
        </r>
      </text>
    </comment>
    <comment ref="J730" authorId="0" shapeId="0" xr:uid="{4E54DDB3-4CE1-4276-A9AE-CAE360D6E180}">
      <text>
        <r>
          <rPr>
            <sz val="11"/>
            <rFont val="Calibri"/>
            <family val="2"/>
            <charset val="238"/>
          </rPr>
          <t>SZV_F:EllatasertFelelos</t>
        </r>
      </text>
    </comment>
    <comment ref="K730" authorId="0" shapeId="0" xr:uid="{61263A5A-ADD8-4B7E-AC27-58C9EFF2B275}">
      <text>
        <r>
          <rPr>
            <sz val="11"/>
            <rFont val="Calibri"/>
            <family val="2"/>
            <charset val="238"/>
          </rPr>
          <t>SZV_F:TervezettNettoKoltseg</t>
        </r>
      </text>
    </comment>
    <comment ref="L730" authorId="0" shapeId="0" xr:uid="{B9DAECCD-13F9-4142-9676-91F7365747C4}">
      <text>
        <r>
          <rPr>
            <sz val="11"/>
            <rFont val="Calibri"/>
            <family val="2"/>
            <charset val="238"/>
          </rPr>
          <t>SZV_F:IdotartamKezdes</t>
        </r>
      </text>
    </comment>
    <comment ref="M730" authorId="0" shapeId="0" xr:uid="{3FF9E686-5AE0-4F3D-AA49-4EE6509FC5C7}">
      <text>
        <r>
          <rPr>
            <sz val="11"/>
            <rFont val="Calibri"/>
            <family val="2"/>
            <charset val="238"/>
          </rPr>
          <t>SZV_F:IdotartamBefejezes</t>
        </r>
      </text>
    </comment>
    <comment ref="N730" authorId="0" shapeId="0" xr:uid="{4D760DFA-7597-4BED-8D20-BB1AB33F726A}">
      <text>
        <r>
          <rPr>
            <sz val="11"/>
            <rFont val="Calibri"/>
            <family val="2"/>
            <charset val="238"/>
          </rPr>
          <t>SZV_F:NettoKoltsegUtem1</t>
        </r>
      </text>
    </comment>
    <comment ref="O730" authorId="0" shapeId="0" xr:uid="{780D46D0-4388-4044-BC5B-1A84AB1FAE6D}">
      <text>
        <r>
          <rPr>
            <sz val="11"/>
            <rFont val="Calibri"/>
            <family val="2"/>
            <charset val="238"/>
          </rPr>
          <t>SZV_F:NettoKoltsegUtem2</t>
        </r>
      </text>
    </comment>
    <comment ref="P730" authorId="0" shapeId="0" xr:uid="{73ECA422-AC8E-46C5-AECB-FD14A73F8378}">
      <text>
        <r>
          <rPr>
            <sz val="11"/>
            <rFont val="Calibri"/>
            <family val="2"/>
            <charset val="238"/>
          </rPr>
          <t>SZV_F:EM_Melleklet2_KTG</t>
        </r>
      </text>
    </comment>
    <comment ref="R730" authorId="0" shapeId="0" xr:uid="{EA8AF39D-2BCC-42B5-9A28-277036D3B3A3}">
      <text>
        <r>
          <rPr>
            <sz val="11"/>
            <rFont val="Calibri"/>
            <family val="2"/>
            <charset val="238"/>
          </rPr>
          <t>SZV_F:HDUtem1</t>
        </r>
      </text>
    </comment>
    <comment ref="S730" authorId="0" shapeId="0" xr:uid="{9FDB7072-F09C-49A3-9C7E-CF0C3BEA23F6}">
      <text>
        <r>
          <rPr>
            <sz val="11"/>
            <rFont val="Calibri"/>
            <family val="2"/>
            <charset val="238"/>
          </rPr>
          <t>SZV_F:ECSUtem1</t>
        </r>
      </text>
    </comment>
    <comment ref="T730" authorId="0" shapeId="0" xr:uid="{D958A65E-630A-46BC-B8B5-85FE3D5165BC}">
      <text>
        <r>
          <rPr>
            <sz val="11"/>
            <rFont val="Calibri"/>
            <family val="2"/>
            <charset val="238"/>
          </rPr>
          <t>SZV_F:KFHUtem1</t>
        </r>
      </text>
    </comment>
    <comment ref="U730" authorId="0" shapeId="0" xr:uid="{DB2D95FB-7FB8-4A13-B0C7-7694070D1D46}">
      <text>
        <r>
          <rPr>
            <sz val="11"/>
            <rFont val="Calibri"/>
            <family val="2"/>
            <charset val="238"/>
          </rPr>
          <t>SZV_F:Egyeb_SajatUtem1</t>
        </r>
      </text>
    </comment>
    <comment ref="V730" authorId="0" shapeId="0" xr:uid="{E05C07A3-32B5-4FE9-A432-2903E6C8FE74}">
      <text>
        <r>
          <rPr>
            <sz val="11"/>
            <rFont val="Calibri"/>
            <family val="2"/>
            <charset val="238"/>
          </rPr>
          <t>SZV_F:DijUtem1</t>
        </r>
      </text>
    </comment>
    <comment ref="W730" authorId="0" shapeId="0" xr:uid="{845552A8-42B7-4553-AD38-6143BF43BA2E}">
      <text>
        <r>
          <rPr>
            <sz val="11"/>
            <rFont val="Calibri"/>
            <family val="2"/>
            <charset val="238"/>
          </rPr>
          <t>SZV_F:EM_Melleklet1_Utem1</t>
        </r>
      </text>
    </comment>
    <comment ref="X730" authorId="0" shapeId="0" xr:uid="{95DE4A59-0D72-42B4-8641-9BADE4491A7E}">
      <text>
        <r>
          <rPr>
            <sz val="11"/>
            <rFont val="Calibri"/>
            <family val="2"/>
            <charset val="238"/>
          </rPr>
          <t>SZV_F:EgyebAllamiUtem1</t>
        </r>
      </text>
    </comment>
    <comment ref="Y730" authorId="0" shapeId="0" xr:uid="{11DFC4F4-6E26-4CA2-A519-5217D817E6B6}">
      <text>
        <r>
          <rPr>
            <sz val="11"/>
            <rFont val="Calibri"/>
            <family val="2"/>
            <charset val="238"/>
          </rPr>
          <t>SZV_F:OnkormanyzatiUtem1</t>
        </r>
      </text>
    </comment>
    <comment ref="Z730" authorId="0" shapeId="0" xr:uid="{2EF6844C-D461-4F4E-9502-225761D71A20}">
      <text>
        <r>
          <rPr>
            <sz val="11"/>
            <rFont val="Calibri"/>
            <family val="2"/>
            <charset val="238"/>
          </rPr>
          <t>SZV_F:EUUtem1</t>
        </r>
      </text>
    </comment>
    <comment ref="AA730" authorId="0" shapeId="0" xr:uid="{A30E3096-A42A-4355-AACF-A89F02DA7ADF}">
      <text>
        <r>
          <rPr>
            <sz val="11"/>
            <rFont val="Calibri"/>
            <family val="2"/>
            <charset val="238"/>
          </rPr>
          <t>SZV_F:EgyebUtem1</t>
        </r>
      </text>
    </comment>
    <comment ref="AB730" authorId="0" shapeId="0" xr:uid="{97CC4F5F-58AB-4388-A2A7-8465B3262C35}">
      <text>
        <r>
          <rPr>
            <sz val="11"/>
            <rFont val="Calibri"/>
            <family val="2"/>
            <charset val="238"/>
          </rPr>
          <t>SZV_F:HitelKotvenyUtem1</t>
        </r>
      </text>
    </comment>
    <comment ref="AC730" authorId="0" shapeId="0" xr:uid="{1FF5B050-3003-4D4C-8F05-3A071B5F73AC}">
      <text>
        <r>
          <rPr>
            <sz val="11"/>
            <rFont val="Calibri"/>
            <family val="2"/>
            <charset val="238"/>
          </rPr>
          <t>SZV_F:OsszesenUtem1</t>
        </r>
      </text>
    </comment>
    <comment ref="AF730" authorId="0" shapeId="0" xr:uid="{D7BCBDF1-BEA7-4F5F-9FBF-D8F86C61BF79}">
      <text>
        <r>
          <rPr>
            <sz val="11"/>
            <rFont val="Calibri"/>
            <family val="2"/>
            <charset val="238"/>
          </rPr>
          <t>SZV_F:HDUtem2</t>
        </r>
      </text>
    </comment>
    <comment ref="AG730" authorId="0" shapeId="0" xr:uid="{22F15717-DF55-4BCE-8369-FE572F363B04}">
      <text>
        <r>
          <rPr>
            <sz val="11"/>
            <rFont val="Calibri"/>
            <family val="2"/>
            <charset val="238"/>
          </rPr>
          <t>SZV_F:ECSUtem2</t>
        </r>
      </text>
    </comment>
    <comment ref="AH730" authorId="0" shapeId="0" xr:uid="{317F32D4-905E-4D78-809B-4A84FC0D9E68}">
      <text>
        <r>
          <rPr>
            <sz val="11"/>
            <rFont val="Calibri"/>
            <family val="2"/>
            <charset val="238"/>
          </rPr>
          <t>SZV_F:KFHUtem2</t>
        </r>
      </text>
    </comment>
    <comment ref="AI730" authorId="0" shapeId="0" xr:uid="{4F47D6FA-0C31-4E3F-8A97-8E7C8711B688}">
      <text>
        <r>
          <rPr>
            <sz val="11"/>
            <rFont val="Calibri"/>
            <family val="2"/>
            <charset val="238"/>
          </rPr>
          <t>SZV_F:Egyeb_SajatUtem2</t>
        </r>
      </text>
    </comment>
    <comment ref="AJ730" authorId="0" shapeId="0" xr:uid="{BC746C36-7393-4CB5-A207-9DF917ECAE4D}">
      <text>
        <r>
          <rPr>
            <sz val="11"/>
            <rFont val="Calibri"/>
            <family val="2"/>
            <charset val="238"/>
          </rPr>
          <t>SZV_F:DijUtem2</t>
        </r>
      </text>
    </comment>
    <comment ref="AK730" authorId="0" shapeId="0" xr:uid="{F25852D6-F86C-444C-8DC7-1F31D8C32E40}">
      <text>
        <r>
          <rPr>
            <sz val="11"/>
            <rFont val="Calibri"/>
            <family val="2"/>
            <charset val="238"/>
          </rPr>
          <t>SZV_F:EM_Melleklet1_Utem2</t>
        </r>
      </text>
    </comment>
    <comment ref="AL730" authorId="0" shapeId="0" xr:uid="{CCAE4E6C-CD22-4B4E-894F-8AABF997C169}">
      <text>
        <r>
          <rPr>
            <sz val="11"/>
            <rFont val="Calibri"/>
            <family val="2"/>
            <charset val="238"/>
          </rPr>
          <t>SZV_F:EgyebAllamiUtem2</t>
        </r>
      </text>
    </comment>
    <comment ref="AM730" authorId="0" shapeId="0" xr:uid="{7B75409A-9170-4F0F-8686-CFCF40EF284D}">
      <text>
        <r>
          <rPr>
            <sz val="11"/>
            <rFont val="Calibri"/>
            <family val="2"/>
            <charset val="238"/>
          </rPr>
          <t>SZV_F:OnkormanyzatiUtem2</t>
        </r>
      </text>
    </comment>
    <comment ref="AN730" authorId="0" shapeId="0" xr:uid="{5EFD211B-F3EB-4E95-94BF-E38E24473BC1}">
      <text>
        <r>
          <rPr>
            <sz val="11"/>
            <rFont val="Calibri"/>
            <family val="2"/>
            <charset val="238"/>
          </rPr>
          <t>SZV_F:EUUtem2</t>
        </r>
      </text>
    </comment>
    <comment ref="AO730" authorId="0" shapeId="0" xr:uid="{1881014E-CE92-4665-9CAE-0195E0BB4CAD}">
      <text>
        <r>
          <rPr>
            <sz val="11"/>
            <rFont val="Calibri"/>
            <family val="2"/>
            <charset val="238"/>
          </rPr>
          <t>SZV_F:EgyebUtem2</t>
        </r>
      </text>
    </comment>
    <comment ref="AP730" authorId="0" shapeId="0" xr:uid="{DE99266A-DED7-4147-A568-288E2329B381}">
      <text>
        <r>
          <rPr>
            <sz val="11"/>
            <rFont val="Calibri"/>
            <family val="2"/>
            <charset val="238"/>
          </rPr>
          <t>SZV_F:HitelKotvenyUtem2</t>
        </r>
      </text>
    </comment>
    <comment ref="AQ730" authorId="0" shapeId="0" xr:uid="{7DC36D61-992E-4ADE-AB30-6AD1DCF32FBE}">
      <text>
        <r>
          <rPr>
            <sz val="11"/>
            <rFont val="Calibri"/>
            <family val="2"/>
            <charset val="238"/>
          </rPr>
          <t>SZV_F:OsszesenUtem2</t>
        </r>
      </text>
    </comment>
    <comment ref="AR730" authorId="0" shapeId="0" xr:uid="{27E0DF73-1B06-4F83-87A5-5154E201FFCF}">
      <text>
        <r>
          <rPr>
            <sz val="11"/>
            <rFont val="Calibri"/>
            <family val="2"/>
            <charset val="238"/>
          </rPr>
          <t>SZV_F:ForrashianyUtem2</t>
        </r>
      </text>
    </comment>
    <comment ref="AU730" authorId="0" shapeId="0" xr:uid="{EE277887-2EB5-4AB8-BC01-48827BBBF824}">
      <text>
        <r>
          <rPr>
            <sz val="11"/>
            <rFont val="Calibri"/>
            <family val="2"/>
            <charset val="238"/>
          </rPr>
          <t>SZV_F:Indokolas</t>
        </r>
      </text>
    </comment>
    <comment ref="AV730" authorId="0" shapeId="0" xr:uid="{BD33F116-9008-4771-9DAA-A125E7C3C879}">
      <text>
        <r>
          <rPr>
            <sz val="11"/>
            <rFont val="Calibri"/>
            <family val="2"/>
            <charset val="238"/>
          </rPr>
          <t>SZV_F:Megjegyzes</t>
        </r>
      </text>
    </comment>
    <comment ref="AW730" authorId="0" shapeId="0" xr:uid="{9963F7D8-5A0C-46D3-A613-2F44AE7B7A3A}">
      <text>
        <r>
          <rPr>
            <sz val="11"/>
            <rFont val="Calibri"/>
            <family val="2"/>
            <charset val="238"/>
          </rPr>
          <t>SZV_F:FeladatSorszam</t>
        </r>
      </text>
    </comment>
    <comment ref="AY730" authorId="0" shapeId="0" xr:uid="{AA92C4EC-2548-4040-884F-29FDA1032F8E}">
      <text>
        <r>
          <rPr>
            <sz val="11"/>
            <rFont val="Calibri"/>
            <family val="2"/>
            <charset val="238"/>
          </rPr>
          <t>SZV_F:ISA</t>
        </r>
      </text>
    </comment>
    <comment ref="B731" authorId="0" shapeId="0" xr:uid="{BA130550-9056-45E2-8280-991309B16890}">
      <text>
        <r>
          <rPr>
            <sz val="11"/>
            <rFont val="Calibri"/>
            <family val="2"/>
            <charset val="238"/>
          </rPr>
          <t>SZV_F:FontossagiSorrent</t>
        </r>
      </text>
    </comment>
    <comment ref="C731" authorId="0" shapeId="0" xr:uid="{1B699F49-82A7-4852-B536-C8A1AFC7E70E}">
      <text>
        <r>
          <rPr>
            <sz val="11"/>
            <rFont val="Calibri"/>
            <family val="2"/>
            <charset val="238"/>
          </rPr>
          <t>SZV_F:FeladatKategoria</t>
        </r>
      </text>
    </comment>
    <comment ref="D731" authorId="0" shapeId="0" xr:uid="{7022DF0E-2F9B-4BEE-89A9-47AF9DB45053}">
      <text>
        <r>
          <rPr>
            <sz val="11"/>
            <rFont val="Calibri"/>
            <family val="2"/>
            <charset val="238"/>
          </rPr>
          <t>SZV_F:FeladatMegnevezes</t>
        </r>
      </text>
    </comment>
    <comment ref="E731" authorId="0" shapeId="0" xr:uid="{71EF5B76-EE98-4098-86BE-A6F4B32CFC7E}">
      <text>
        <r>
          <rPr>
            <sz val="11"/>
            <rFont val="Calibri"/>
            <family val="2"/>
            <charset val="238"/>
          </rPr>
          <t>SZV_F:ElviEngedelySzam</t>
        </r>
      </text>
    </comment>
    <comment ref="F731" authorId="0" shapeId="0" xr:uid="{6B1E9D11-838C-4A7A-B08F-C3FC3BA050C8}">
      <text>
        <r>
          <rPr>
            <sz val="11"/>
            <rFont val="Calibri"/>
            <family val="2"/>
            <charset val="238"/>
          </rPr>
          <t>SZV_F:VKR_Kod</t>
        </r>
      </text>
    </comment>
    <comment ref="G731" authorId="0" shapeId="0" xr:uid="{C3B620EE-83B9-4E97-9F02-D8A0250D1849}">
      <text>
        <r>
          <rPr>
            <sz val="11"/>
            <rFont val="Calibri"/>
            <family val="2"/>
            <charset val="238"/>
          </rPr>
          <t>SZV_F:VKR_Nev</t>
        </r>
      </text>
    </comment>
    <comment ref="H731" authorId="0" shapeId="0" xr:uid="{BF8E1CE9-988B-4EEB-9CAE-AE521C5D7F74}">
      <text>
        <r>
          <rPr>
            <sz val="11"/>
            <rFont val="Calibri"/>
            <family val="2"/>
            <charset val="238"/>
          </rPr>
          <t>SZV_F:FeladatAzonosito</t>
        </r>
      </text>
    </comment>
    <comment ref="I731" authorId="0" shapeId="0" xr:uid="{086E9070-B5F1-45CA-9B01-1F103716AE5D}">
      <text>
        <r>
          <rPr>
            <sz val="11"/>
            <rFont val="Calibri"/>
            <family val="2"/>
            <charset val="238"/>
          </rPr>
          <t>SZV_F:EllatasiTerulet</t>
        </r>
      </text>
    </comment>
    <comment ref="J731" authorId="0" shapeId="0" xr:uid="{0AC42D05-ECDE-4070-8F96-28BC5B844EAF}">
      <text>
        <r>
          <rPr>
            <sz val="11"/>
            <rFont val="Calibri"/>
            <family val="2"/>
            <charset val="238"/>
          </rPr>
          <t>SZV_F:EllatasertFelelos</t>
        </r>
      </text>
    </comment>
    <comment ref="K731" authorId="0" shapeId="0" xr:uid="{731664C2-58EB-4026-8346-3402B8C200B1}">
      <text>
        <r>
          <rPr>
            <sz val="11"/>
            <rFont val="Calibri"/>
            <family val="2"/>
            <charset val="238"/>
          </rPr>
          <t>SZV_F:TervezettNettoKoltseg</t>
        </r>
      </text>
    </comment>
    <comment ref="L731" authorId="0" shapeId="0" xr:uid="{C0A280B6-9720-424C-A5C7-3C4FF3970F0D}">
      <text>
        <r>
          <rPr>
            <sz val="11"/>
            <rFont val="Calibri"/>
            <family val="2"/>
            <charset val="238"/>
          </rPr>
          <t>SZV_F:IdotartamKezdes</t>
        </r>
      </text>
    </comment>
    <comment ref="M731" authorId="0" shapeId="0" xr:uid="{1AEC7B0A-5E07-4B68-8FB0-40D8F48D4EE8}">
      <text>
        <r>
          <rPr>
            <sz val="11"/>
            <rFont val="Calibri"/>
            <family val="2"/>
            <charset val="238"/>
          </rPr>
          <t>SZV_F:IdotartamBefejezes</t>
        </r>
      </text>
    </comment>
    <comment ref="N731" authorId="0" shapeId="0" xr:uid="{74FFADC7-847F-4287-AF3F-E787EA5E86CC}">
      <text>
        <r>
          <rPr>
            <sz val="11"/>
            <rFont val="Calibri"/>
            <family val="2"/>
            <charset val="238"/>
          </rPr>
          <t>SZV_F:NettoKoltsegUtem1</t>
        </r>
      </text>
    </comment>
    <comment ref="O731" authorId="0" shapeId="0" xr:uid="{7FF90ABA-79E7-4214-B173-68A9799E4C5E}">
      <text>
        <r>
          <rPr>
            <sz val="11"/>
            <rFont val="Calibri"/>
            <family val="2"/>
            <charset val="238"/>
          </rPr>
          <t>SZV_F:NettoKoltsegUtem2</t>
        </r>
      </text>
    </comment>
    <comment ref="P731" authorId="0" shapeId="0" xr:uid="{3F2B42A1-630F-402A-AC05-0A8D23E16AE6}">
      <text>
        <r>
          <rPr>
            <sz val="11"/>
            <rFont val="Calibri"/>
            <family val="2"/>
            <charset val="238"/>
          </rPr>
          <t>SZV_F:EM_Melleklet2_KTG</t>
        </r>
      </text>
    </comment>
    <comment ref="R731" authorId="0" shapeId="0" xr:uid="{4F0AC2E4-6558-4CD1-87E3-88E2ADF40170}">
      <text>
        <r>
          <rPr>
            <sz val="11"/>
            <rFont val="Calibri"/>
            <family val="2"/>
            <charset val="238"/>
          </rPr>
          <t>SZV_F:HDUtem1</t>
        </r>
      </text>
    </comment>
    <comment ref="S731" authorId="0" shapeId="0" xr:uid="{C433861D-A83B-4DE0-89CE-A1D026AD3B1E}">
      <text>
        <r>
          <rPr>
            <sz val="11"/>
            <rFont val="Calibri"/>
            <family val="2"/>
            <charset val="238"/>
          </rPr>
          <t>SZV_F:ECSUtem1</t>
        </r>
      </text>
    </comment>
    <comment ref="T731" authorId="0" shapeId="0" xr:uid="{6BDE7B43-4C02-40FA-8E65-8930D7A7508A}">
      <text>
        <r>
          <rPr>
            <sz val="11"/>
            <rFont val="Calibri"/>
            <family val="2"/>
            <charset val="238"/>
          </rPr>
          <t>SZV_F:KFHUtem1</t>
        </r>
      </text>
    </comment>
    <comment ref="U731" authorId="0" shapeId="0" xr:uid="{CAA804FB-5963-4004-A483-4149512E2A2D}">
      <text>
        <r>
          <rPr>
            <sz val="11"/>
            <rFont val="Calibri"/>
            <family val="2"/>
            <charset val="238"/>
          </rPr>
          <t>SZV_F:Egyeb_SajatUtem1</t>
        </r>
      </text>
    </comment>
    <comment ref="V731" authorId="0" shapeId="0" xr:uid="{6F77747A-EE5E-48F4-8BD7-6B22D944800B}">
      <text>
        <r>
          <rPr>
            <sz val="11"/>
            <rFont val="Calibri"/>
            <family val="2"/>
            <charset val="238"/>
          </rPr>
          <t>SZV_F:DijUtem1</t>
        </r>
      </text>
    </comment>
    <comment ref="W731" authorId="0" shapeId="0" xr:uid="{8EB1B719-9E14-4D23-BAAD-DE5669D38F33}">
      <text>
        <r>
          <rPr>
            <sz val="11"/>
            <rFont val="Calibri"/>
            <family val="2"/>
            <charset val="238"/>
          </rPr>
          <t>SZV_F:EM_Melleklet1_Utem1</t>
        </r>
      </text>
    </comment>
    <comment ref="X731" authorId="0" shapeId="0" xr:uid="{74F1311D-F63C-4A7A-AFB7-BB26FBB38FFF}">
      <text>
        <r>
          <rPr>
            <sz val="11"/>
            <rFont val="Calibri"/>
            <family val="2"/>
            <charset val="238"/>
          </rPr>
          <t>SZV_F:EgyebAllamiUtem1</t>
        </r>
      </text>
    </comment>
    <comment ref="Y731" authorId="0" shapeId="0" xr:uid="{2783D85B-5246-44DB-B92D-35F3B5947CBE}">
      <text>
        <r>
          <rPr>
            <sz val="11"/>
            <rFont val="Calibri"/>
            <family val="2"/>
            <charset val="238"/>
          </rPr>
          <t>SZV_F:OnkormanyzatiUtem1</t>
        </r>
      </text>
    </comment>
    <comment ref="Z731" authorId="0" shapeId="0" xr:uid="{B683150A-C02E-4974-9989-5756EDED5A52}">
      <text>
        <r>
          <rPr>
            <sz val="11"/>
            <rFont val="Calibri"/>
            <family val="2"/>
            <charset val="238"/>
          </rPr>
          <t>SZV_F:EUUtem1</t>
        </r>
      </text>
    </comment>
    <comment ref="AA731" authorId="0" shapeId="0" xr:uid="{6905E8F9-FAA9-436A-94FE-4306FBC5D362}">
      <text>
        <r>
          <rPr>
            <sz val="11"/>
            <rFont val="Calibri"/>
            <family val="2"/>
            <charset val="238"/>
          </rPr>
          <t>SZV_F:EgyebUtem1</t>
        </r>
      </text>
    </comment>
    <comment ref="AB731" authorId="0" shapeId="0" xr:uid="{B756A822-6977-4487-BC6D-1DAB04456C9C}">
      <text>
        <r>
          <rPr>
            <sz val="11"/>
            <rFont val="Calibri"/>
            <family val="2"/>
            <charset val="238"/>
          </rPr>
          <t>SZV_F:HitelKotvenyUtem1</t>
        </r>
      </text>
    </comment>
    <comment ref="AC731" authorId="0" shapeId="0" xr:uid="{50A251B7-84E4-4896-9DDF-97A091466849}">
      <text>
        <r>
          <rPr>
            <sz val="11"/>
            <rFont val="Calibri"/>
            <family val="2"/>
            <charset val="238"/>
          </rPr>
          <t>SZV_F:OsszesenUtem1</t>
        </r>
      </text>
    </comment>
    <comment ref="AF731" authorId="0" shapeId="0" xr:uid="{CDEFB02F-847D-4C5D-93DA-98E27D065689}">
      <text>
        <r>
          <rPr>
            <sz val="11"/>
            <rFont val="Calibri"/>
            <family val="2"/>
            <charset val="238"/>
          </rPr>
          <t>SZV_F:HDUtem2</t>
        </r>
      </text>
    </comment>
    <comment ref="AG731" authorId="0" shapeId="0" xr:uid="{DA40A6F1-8CF4-4972-8B82-2CFD20A007DF}">
      <text>
        <r>
          <rPr>
            <sz val="11"/>
            <rFont val="Calibri"/>
            <family val="2"/>
            <charset val="238"/>
          </rPr>
          <t>SZV_F:ECSUtem2</t>
        </r>
      </text>
    </comment>
    <comment ref="AH731" authorId="0" shapeId="0" xr:uid="{3483A71A-EA98-48BE-B61E-04CF18B014AF}">
      <text>
        <r>
          <rPr>
            <sz val="11"/>
            <rFont val="Calibri"/>
            <family val="2"/>
            <charset val="238"/>
          </rPr>
          <t>SZV_F:KFHUtem2</t>
        </r>
      </text>
    </comment>
    <comment ref="AI731" authorId="0" shapeId="0" xr:uid="{F93F3D57-4812-4A79-91AF-F3861A351A29}">
      <text>
        <r>
          <rPr>
            <sz val="11"/>
            <rFont val="Calibri"/>
            <family val="2"/>
            <charset val="238"/>
          </rPr>
          <t>SZV_F:Egyeb_SajatUtem2</t>
        </r>
      </text>
    </comment>
    <comment ref="AJ731" authorId="0" shapeId="0" xr:uid="{8EEEC7AC-9F1E-4BAF-806C-97C8760D5C2F}">
      <text>
        <r>
          <rPr>
            <sz val="11"/>
            <rFont val="Calibri"/>
            <family val="2"/>
            <charset val="238"/>
          </rPr>
          <t>SZV_F:DijUtem2</t>
        </r>
      </text>
    </comment>
    <comment ref="AK731" authorId="0" shapeId="0" xr:uid="{AB941E54-5BDE-40C1-8616-C059447AF173}">
      <text>
        <r>
          <rPr>
            <sz val="11"/>
            <rFont val="Calibri"/>
            <family val="2"/>
            <charset val="238"/>
          </rPr>
          <t>SZV_F:EM_Melleklet1_Utem2</t>
        </r>
      </text>
    </comment>
    <comment ref="AL731" authorId="0" shapeId="0" xr:uid="{65933DE5-BC4A-4735-827A-007D2A4D92A7}">
      <text>
        <r>
          <rPr>
            <sz val="11"/>
            <rFont val="Calibri"/>
            <family val="2"/>
            <charset val="238"/>
          </rPr>
          <t>SZV_F:EgyebAllamiUtem2</t>
        </r>
      </text>
    </comment>
    <comment ref="AM731" authorId="0" shapeId="0" xr:uid="{A79DC90B-67CD-4DA1-ABA8-5F8027B5CD77}">
      <text>
        <r>
          <rPr>
            <sz val="11"/>
            <rFont val="Calibri"/>
            <family val="2"/>
            <charset val="238"/>
          </rPr>
          <t>SZV_F:OnkormanyzatiUtem2</t>
        </r>
      </text>
    </comment>
    <comment ref="AN731" authorId="0" shapeId="0" xr:uid="{1CB3A7F8-75C5-4254-B189-C519D3FB2211}">
      <text>
        <r>
          <rPr>
            <sz val="11"/>
            <rFont val="Calibri"/>
            <family val="2"/>
            <charset val="238"/>
          </rPr>
          <t>SZV_F:EUUtem2</t>
        </r>
      </text>
    </comment>
    <comment ref="AO731" authorId="0" shapeId="0" xr:uid="{98C247B6-5BEC-4C33-81C4-572CBB4EE4FC}">
      <text>
        <r>
          <rPr>
            <sz val="11"/>
            <rFont val="Calibri"/>
            <family val="2"/>
            <charset val="238"/>
          </rPr>
          <t>SZV_F:EgyebUtem2</t>
        </r>
      </text>
    </comment>
    <comment ref="AP731" authorId="0" shapeId="0" xr:uid="{66DB9213-656E-4FBE-A836-257F67D48479}">
      <text>
        <r>
          <rPr>
            <sz val="11"/>
            <rFont val="Calibri"/>
            <family val="2"/>
            <charset val="238"/>
          </rPr>
          <t>SZV_F:HitelKotvenyUtem2</t>
        </r>
      </text>
    </comment>
    <comment ref="AQ731" authorId="0" shapeId="0" xr:uid="{E449383E-12E3-4978-AE32-D0F716A70BE0}">
      <text>
        <r>
          <rPr>
            <sz val="11"/>
            <rFont val="Calibri"/>
            <family val="2"/>
            <charset val="238"/>
          </rPr>
          <t>SZV_F:OsszesenUtem2</t>
        </r>
      </text>
    </comment>
    <comment ref="AR731" authorId="0" shapeId="0" xr:uid="{91F8FFD8-5059-4D92-9433-1F142CC15209}">
      <text>
        <r>
          <rPr>
            <sz val="11"/>
            <rFont val="Calibri"/>
            <family val="2"/>
            <charset val="238"/>
          </rPr>
          <t>SZV_F:ForrashianyUtem2</t>
        </r>
      </text>
    </comment>
    <comment ref="AU731" authorId="0" shapeId="0" xr:uid="{A47FA47C-7DEC-44F5-9CED-AC604A3DF4DF}">
      <text>
        <r>
          <rPr>
            <sz val="11"/>
            <rFont val="Calibri"/>
            <family val="2"/>
            <charset val="238"/>
          </rPr>
          <t>SZV_F:Indokolas</t>
        </r>
      </text>
    </comment>
    <comment ref="AV731" authorId="0" shapeId="0" xr:uid="{82AD054E-AD2E-40CE-AB3F-960918155F5B}">
      <text>
        <r>
          <rPr>
            <sz val="11"/>
            <rFont val="Calibri"/>
            <family val="2"/>
            <charset val="238"/>
          </rPr>
          <t>SZV_F:Megjegyzes</t>
        </r>
      </text>
    </comment>
    <comment ref="AW731" authorId="0" shapeId="0" xr:uid="{D13B8BED-6C7A-47C9-8795-ECE40DE33C2A}">
      <text>
        <r>
          <rPr>
            <sz val="11"/>
            <rFont val="Calibri"/>
            <family val="2"/>
            <charset val="238"/>
          </rPr>
          <t>SZV_F:FeladatSorszam</t>
        </r>
      </text>
    </comment>
    <comment ref="AY731" authorId="0" shapeId="0" xr:uid="{F21E6F2B-FB22-46E4-94E0-947CF17B7AFA}">
      <text>
        <r>
          <rPr>
            <sz val="11"/>
            <rFont val="Calibri"/>
            <family val="2"/>
            <charset val="238"/>
          </rPr>
          <t>SZV_F:ISA</t>
        </r>
      </text>
    </comment>
    <comment ref="B732" authorId="0" shapeId="0" xr:uid="{88F5F556-1C2B-4A6B-8AE6-EF4E96FF32A3}">
      <text>
        <r>
          <rPr>
            <sz val="11"/>
            <rFont val="Calibri"/>
            <family val="2"/>
            <charset val="238"/>
          </rPr>
          <t>SZV_F:FontossagiSorrent</t>
        </r>
      </text>
    </comment>
    <comment ref="C732" authorId="0" shapeId="0" xr:uid="{30F8F6D1-B137-4CA3-916B-C3F587FF3A84}">
      <text>
        <r>
          <rPr>
            <sz val="11"/>
            <rFont val="Calibri"/>
            <family val="2"/>
            <charset val="238"/>
          </rPr>
          <t>SZV_F:FeladatKategoria</t>
        </r>
      </text>
    </comment>
    <comment ref="D732" authorId="0" shapeId="0" xr:uid="{AB5A0E17-0B58-4405-ABF5-257B028A7E44}">
      <text>
        <r>
          <rPr>
            <sz val="11"/>
            <rFont val="Calibri"/>
            <family val="2"/>
            <charset val="238"/>
          </rPr>
          <t>SZV_F:FeladatMegnevezes</t>
        </r>
      </text>
    </comment>
    <comment ref="E732" authorId="0" shapeId="0" xr:uid="{1D251215-0501-45BA-9B41-0D0B8872ABAE}">
      <text>
        <r>
          <rPr>
            <sz val="11"/>
            <rFont val="Calibri"/>
            <family val="2"/>
            <charset val="238"/>
          </rPr>
          <t>SZV_F:ElviEngedelySzam</t>
        </r>
      </text>
    </comment>
    <comment ref="F732" authorId="0" shapeId="0" xr:uid="{59FFF0DB-EA76-40C3-8F1C-E471194143AD}">
      <text>
        <r>
          <rPr>
            <sz val="11"/>
            <rFont val="Calibri"/>
            <family val="2"/>
            <charset val="238"/>
          </rPr>
          <t>SZV_F:VKR_Kod</t>
        </r>
      </text>
    </comment>
    <comment ref="G732" authorId="0" shapeId="0" xr:uid="{723DD0ED-FD09-4D44-845C-B503EB21E3AB}">
      <text>
        <r>
          <rPr>
            <sz val="11"/>
            <rFont val="Calibri"/>
            <family val="2"/>
            <charset val="238"/>
          </rPr>
          <t>SZV_F:VKR_Nev</t>
        </r>
      </text>
    </comment>
    <comment ref="H732" authorId="0" shapeId="0" xr:uid="{267C15F7-B61A-4970-82B6-0C908EB48327}">
      <text>
        <r>
          <rPr>
            <sz val="11"/>
            <rFont val="Calibri"/>
            <family val="2"/>
            <charset val="238"/>
          </rPr>
          <t>SZV_F:FeladatAzonosito</t>
        </r>
      </text>
    </comment>
    <comment ref="I732" authorId="0" shapeId="0" xr:uid="{1B8AECEB-0AEF-4813-80E9-5B03D40AEF87}">
      <text>
        <r>
          <rPr>
            <sz val="11"/>
            <rFont val="Calibri"/>
            <family val="2"/>
            <charset val="238"/>
          </rPr>
          <t>SZV_F:EllatasiTerulet</t>
        </r>
      </text>
    </comment>
    <comment ref="J732" authorId="0" shapeId="0" xr:uid="{841BB512-8279-4DCD-A503-C66857E38189}">
      <text>
        <r>
          <rPr>
            <sz val="11"/>
            <rFont val="Calibri"/>
            <family val="2"/>
            <charset val="238"/>
          </rPr>
          <t>SZV_F:EllatasertFelelos</t>
        </r>
      </text>
    </comment>
    <comment ref="K732" authorId="0" shapeId="0" xr:uid="{448724A2-D1C8-461A-AA7A-30F980D5CC7E}">
      <text>
        <r>
          <rPr>
            <sz val="11"/>
            <rFont val="Calibri"/>
            <family val="2"/>
            <charset val="238"/>
          </rPr>
          <t>SZV_F:TervezettNettoKoltseg</t>
        </r>
      </text>
    </comment>
    <comment ref="L732" authorId="0" shapeId="0" xr:uid="{77EFA26C-A627-4BBA-9FBB-AEBB79C16C21}">
      <text>
        <r>
          <rPr>
            <sz val="11"/>
            <rFont val="Calibri"/>
            <family val="2"/>
            <charset val="238"/>
          </rPr>
          <t>SZV_F:IdotartamKezdes</t>
        </r>
      </text>
    </comment>
    <comment ref="M732" authorId="0" shapeId="0" xr:uid="{C31B91B8-024C-4CAE-BE42-10A523BCBED2}">
      <text>
        <r>
          <rPr>
            <sz val="11"/>
            <rFont val="Calibri"/>
            <family val="2"/>
            <charset val="238"/>
          </rPr>
          <t>SZV_F:IdotartamBefejezes</t>
        </r>
      </text>
    </comment>
    <comment ref="N732" authorId="0" shapeId="0" xr:uid="{E12BDCD3-99D8-4093-A88E-E650188F048D}">
      <text>
        <r>
          <rPr>
            <sz val="11"/>
            <rFont val="Calibri"/>
            <family val="2"/>
            <charset val="238"/>
          </rPr>
          <t>SZV_F:NettoKoltsegUtem1</t>
        </r>
      </text>
    </comment>
    <comment ref="O732" authorId="0" shapeId="0" xr:uid="{56C314CB-6E21-4252-80C2-0FEA67ED7743}">
      <text>
        <r>
          <rPr>
            <sz val="11"/>
            <rFont val="Calibri"/>
            <family val="2"/>
            <charset val="238"/>
          </rPr>
          <t>SZV_F:NettoKoltsegUtem2</t>
        </r>
      </text>
    </comment>
    <comment ref="P732" authorId="0" shapeId="0" xr:uid="{A022883B-C43F-4538-9241-2E28936AA3D2}">
      <text>
        <r>
          <rPr>
            <sz val="11"/>
            <rFont val="Calibri"/>
            <family val="2"/>
            <charset val="238"/>
          </rPr>
          <t>SZV_F:EM_Melleklet2_KTG</t>
        </r>
      </text>
    </comment>
    <comment ref="R732" authorId="0" shapeId="0" xr:uid="{31F69B23-A961-4D23-BA6D-3B6237CA3421}">
      <text>
        <r>
          <rPr>
            <sz val="11"/>
            <rFont val="Calibri"/>
            <family val="2"/>
            <charset val="238"/>
          </rPr>
          <t>SZV_F:HDUtem1</t>
        </r>
      </text>
    </comment>
    <comment ref="S732" authorId="0" shapeId="0" xr:uid="{CC4ED8F0-6CCC-4DF7-8DEA-299F4B894CBA}">
      <text>
        <r>
          <rPr>
            <sz val="11"/>
            <rFont val="Calibri"/>
            <family val="2"/>
            <charset val="238"/>
          </rPr>
          <t>SZV_F:ECSUtem1</t>
        </r>
      </text>
    </comment>
    <comment ref="T732" authorId="0" shapeId="0" xr:uid="{A9D7FDF5-6DEA-4664-8289-0B8CE5F9EF1C}">
      <text>
        <r>
          <rPr>
            <sz val="11"/>
            <rFont val="Calibri"/>
            <family val="2"/>
            <charset val="238"/>
          </rPr>
          <t>SZV_F:KFHUtem1</t>
        </r>
      </text>
    </comment>
    <comment ref="U732" authorId="0" shapeId="0" xr:uid="{72BD59DD-7680-47AC-AE9A-0A81BE17C8FF}">
      <text>
        <r>
          <rPr>
            <sz val="11"/>
            <rFont val="Calibri"/>
            <family val="2"/>
            <charset val="238"/>
          </rPr>
          <t>SZV_F:Egyeb_SajatUtem1</t>
        </r>
      </text>
    </comment>
    <comment ref="V732" authorId="0" shapeId="0" xr:uid="{B06B8ED5-36F6-4712-A157-080CA8C79433}">
      <text>
        <r>
          <rPr>
            <sz val="11"/>
            <rFont val="Calibri"/>
            <family val="2"/>
            <charset val="238"/>
          </rPr>
          <t>SZV_F:DijUtem1</t>
        </r>
      </text>
    </comment>
    <comment ref="W732" authorId="0" shapeId="0" xr:uid="{359EEC33-3985-47BA-8753-B9E10197F709}">
      <text>
        <r>
          <rPr>
            <sz val="11"/>
            <rFont val="Calibri"/>
            <family val="2"/>
            <charset val="238"/>
          </rPr>
          <t>SZV_F:EM_Melleklet1_Utem1</t>
        </r>
      </text>
    </comment>
    <comment ref="X732" authorId="0" shapeId="0" xr:uid="{17FE23EB-1F10-40F8-8D4E-7D8DCB274A80}">
      <text>
        <r>
          <rPr>
            <sz val="11"/>
            <rFont val="Calibri"/>
            <family val="2"/>
            <charset val="238"/>
          </rPr>
          <t>SZV_F:EgyebAllamiUtem1</t>
        </r>
      </text>
    </comment>
    <comment ref="Y732" authorId="0" shapeId="0" xr:uid="{F5C754F2-4D73-470B-99D2-3A9A0A3C69BF}">
      <text>
        <r>
          <rPr>
            <sz val="11"/>
            <rFont val="Calibri"/>
            <family val="2"/>
            <charset val="238"/>
          </rPr>
          <t>SZV_F:OnkormanyzatiUtem1</t>
        </r>
      </text>
    </comment>
    <comment ref="Z732" authorId="0" shapeId="0" xr:uid="{A4B0D299-C53C-46CC-A2F1-917B3C34633A}">
      <text>
        <r>
          <rPr>
            <sz val="11"/>
            <rFont val="Calibri"/>
            <family val="2"/>
            <charset val="238"/>
          </rPr>
          <t>SZV_F:EUUtem1</t>
        </r>
      </text>
    </comment>
    <comment ref="AA732" authorId="0" shapeId="0" xr:uid="{1189D080-C595-4320-A1B5-26CC4D601092}">
      <text>
        <r>
          <rPr>
            <sz val="11"/>
            <rFont val="Calibri"/>
            <family val="2"/>
            <charset val="238"/>
          </rPr>
          <t>SZV_F:EgyebUtem1</t>
        </r>
      </text>
    </comment>
    <comment ref="AB732" authorId="0" shapeId="0" xr:uid="{AC43CC5D-24E4-428D-A2F3-84E2975CE04C}">
      <text>
        <r>
          <rPr>
            <sz val="11"/>
            <rFont val="Calibri"/>
            <family val="2"/>
            <charset val="238"/>
          </rPr>
          <t>SZV_F:HitelKotvenyUtem1</t>
        </r>
      </text>
    </comment>
    <comment ref="AC732" authorId="0" shapeId="0" xr:uid="{564BB2B4-EA64-4CF0-9A90-80D854946728}">
      <text>
        <r>
          <rPr>
            <sz val="11"/>
            <rFont val="Calibri"/>
            <family val="2"/>
            <charset val="238"/>
          </rPr>
          <t>SZV_F:OsszesenUtem1</t>
        </r>
      </text>
    </comment>
    <comment ref="AF732" authorId="0" shapeId="0" xr:uid="{39095333-F5F0-4499-A391-0A28BEE93303}">
      <text>
        <r>
          <rPr>
            <sz val="11"/>
            <rFont val="Calibri"/>
            <family val="2"/>
            <charset val="238"/>
          </rPr>
          <t>SZV_F:HDUtem2</t>
        </r>
      </text>
    </comment>
    <comment ref="AG732" authorId="0" shapeId="0" xr:uid="{5DD3E82D-9323-41AF-9DD2-2C9D1C6A246E}">
      <text>
        <r>
          <rPr>
            <sz val="11"/>
            <rFont val="Calibri"/>
            <family val="2"/>
            <charset val="238"/>
          </rPr>
          <t>SZV_F:ECSUtem2</t>
        </r>
      </text>
    </comment>
    <comment ref="AH732" authorId="0" shapeId="0" xr:uid="{D7CAA853-CF1E-410E-A30F-0A6398969360}">
      <text>
        <r>
          <rPr>
            <sz val="11"/>
            <rFont val="Calibri"/>
            <family val="2"/>
            <charset val="238"/>
          </rPr>
          <t>SZV_F:KFHUtem2</t>
        </r>
      </text>
    </comment>
    <comment ref="AI732" authorId="0" shapeId="0" xr:uid="{0B7A4904-39C5-4480-BF97-58C04AEBE7E3}">
      <text>
        <r>
          <rPr>
            <sz val="11"/>
            <rFont val="Calibri"/>
            <family val="2"/>
            <charset val="238"/>
          </rPr>
          <t>SZV_F:Egyeb_SajatUtem2</t>
        </r>
      </text>
    </comment>
    <comment ref="AJ732" authorId="0" shapeId="0" xr:uid="{B69E5293-060F-4E3B-B4FB-683D744FB4D5}">
      <text>
        <r>
          <rPr>
            <sz val="11"/>
            <rFont val="Calibri"/>
            <family val="2"/>
            <charset val="238"/>
          </rPr>
          <t>SZV_F:DijUtem2</t>
        </r>
      </text>
    </comment>
    <comment ref="AK732" authorId="0" shapeId="0" xr:uid="{93A6D04B-0E25-48D7-AD8B-EEAB1353B654}">
      <text>
        <r>
          <rPr>
            <sz val="11"/>
            <rFont val="Calibri"/>
            <family val="2"/>
            <charset val="238"/>
          </rPr>
          <t>SZV_F:EM_Melleklet1_Utem2</t>
        </r>
      </text>
    </comment>
    <comment ref="AL732" authorId="0" shapeId="0" xr:uid="{A8DFD951-2003-47FC-8658-3F714784A2CA}">
      <text>
        <r>
          <rPr>
            <sz val="11"/>
            <rFont val="Calibri"/>
            <family val="2"/>
            <charset val="238"/>
          </rPr>
          <t>SZV_F:EgyebAllamiUtem2</t>
        </r>
      </text>
    </comment>
    <comment ref="AM732" authorId="0" shapeId="0" xr:uid="{237C2158-BF95-4518-AD9C-E8DE197811D1}">
      <text>
        <r>
          <rPr>
            <sz val="11"/>
            <rFont val="Calibri"/>
            <family val="2"/>
            <charset val="238"/>
          </rPr>
          <t>SZV_F:OnkormanyzatiUtem2</t>
        </r>
      </text>
    </comment>
    <comment ref="AN732" authorId="0" shapeId="0" xr:uid="{73BDA6FF-06CA-46B2-9B10-0496C0098CEE}">
      <text>
        <r>
          <rPr>
            <sz val="11"/>
            <rFont val="Calibri"/>
            <family val="2"/>
            <charset val="238"/>
          </rPr>
          <t>SZV_F:EUUtem2</t>
        </r>
      </text>
    </comment>
    <comment ref="AO732" authorId="0" shapeId="0" xr:uid="{48CC2473-407C-4610-9A4E-FAABF5E0FF38}">
      <text>
        <r>
          <rPr>
            <sz val="11"/>
            <rFont val="Calibri"/>
            <family val="2"/>
            <charset val="238"/>
          </rPr>
          <t>SZV_F:EgyebUtem2</t>
        </r>
      </text>
    </comment>
    <comment ref="AP732" authorId="0" shapeId="0" xr:uid="{BD253227-A9B4-40A6-9B19-D897CC8B24B0}">
      <text>
        <r>
          <rPr>
            <sz val="11"/>
            <rFont val="Calibri"/>
            <family val="2"/>
            <charset val="238"/>
          </rPr>
          <t>SZV_F:HitelKotvenyUtem2</t>
        </r>
      </text>
    </comment>
    <comment ref="AQ732" authorId="0" shapeId="0" xr:uid="{41C75733-C364-4563-9F65-0C6854CB9D1F}">
      <text>
        <r>
          <rPr>
            <sz val="11"/>
            <rFont val="Calibri"/>
            <family val="2"/>
            <charset val="238"/>
          </rPr>
          <t>SZV_F:OsszesenUtem2</t>
        </r>
      </text>
    </comment>
    <comment ref="AR732" authorId="0" shapeId="0" xr:uid="{A050E1E5-5EC0-4426-8D5F-0B2F8E456432}">
      <text>
        <r>
          <rPr>
            <sz val="11"/>
            <rFont val="Calibri"/>
            <family val="2"/>
            <charset val="238"/>
          </rPr>
          <t>SZV_F:ForrashianyUtem2</t>
        </r>
      </text>
    </comment>
    <comment ref="AU732" authorId="0" shapeId="0" xr:uid="{093343E5-9FEE-4B0A-9B05-C4000DAB963B}">
      <text>
        <r>
          <rPr>
            <sz val="11"/>
            <rFont val="Calibri"/>
            <family val="2"/>
            <charset val="238"/>
          </rPr>
          <t>SZV_F:Indokolas</t>
        </r>
      </text>
    </comment>
    <comment ref="AV732" authorId="0" shapeId="0" xr:uid="{D75204DB-F16A-4BD6-ABF5-8E83DEBBAADE}">
      <text>
        <r>
          <rPr>
            <sz val="11"/>
            <rFont val="Calibri"/>
            <family val="2"/>
            <charset val="238"/>
          </rPr>
          <t>SZV_F:Megjegyzes</t>
        </r>
      </text>
    </comment>
    <comment ref="AW732" authorId="0" shapeId="0" xr:uid="{73D7DB8D-1CE2-4A9F-BBD9-40CAE2F76ECC}">
      <text>
        <r>
          <rPr>
            <sz val="11"/>
            <rFont val="Calibri"/>
            <family val="2"/>
            <charset val="238"/>
          </rPr>
          <t>SZV_F:FeladatSorszam</t>
        </r>
      </text>
    </comment>
    <comment ref="AY732" authorId="0" shapeId="0" xr:uid="{E8097C13-9219-438C-92A0-4262460C21F4}">
      <text>
        <r>
          <rPr>
            <sz val="11"/>
            <rFont val="Calibri"/>
            <family val="2"/>
            <charset val="238"/>
          </rPr>
          <t>SZV_F:ISA</t>
        </r>
      </text>
    </comment>
    <comment ref="B733" authorId="0" shapeId="0" xr:uid="{7F4DCE6E-D1D9-4879-A001-CC23F7DA05F0}">
      <text>
        <r>
          <rPr>
            <sz val="11"/>
            <rFont val="Calibri"/>
            <family val="2"/>
            <charset val="238"/>
          </rPr>
          <t>SZV_F:FontossagiSorrent</t>
        </r>
      </text>
    </comment>
    <comment ref="C733" authorId="0" shapeId="0" xr:uid="{4E6FE104-0899-445B-BFC6-9BB31D010BEB}">
      <text>
        <r>
          <rPr>
            <sz val="11"/>
            <rFont val="Calibri"/>
            <family val="2"/>
            <charset val="238"/>
          </rPr>
          <t>SZV_F:FeladatKategoria</t>
        </r>
      </text>
    </comment>
    <comment ref="D733" authorId="0" shapeId="0" xr:uid="{AB5F8FDC-75FD-4A3E-99D8-7E2D3A09C5B8}">
      <text>
        <r>
          <rPr>
            <sz val="11"/>
            <rFont val="Calibri"/>
            <family val="2"/>
            <charset val="238"/>
          </rPr>
          <t>SZV_F:FeladatMegnevezes</t>
        </r>
      </text>
    </comment>
    <comment ref="E733" authorId="0" shapeId="0" xr:uid="{D016579E-FF45-4096-8055-5A409A9606BE}">
      <text>
        <r>
          <rPr>
            <sz val="11"/>
            <rFont val="Calibri"/>
            <family val="2"/>
            <charset val="238"/>
          </rPr>
          <t>SZV_F:ElviEngedelySzam</t>
        </r>
      </text>
    </comment>
    <comment ref="F733" authorId="0" shapeId="0" xr:uid="{7B2E9389-FB19-4645-A61E-D4CB955BBD8A}">
      <text>
        <r>
          <rPr>
            <sz val="11"/>
            <rFont val="Calibri"/>
            <family val="2"/>
            <charset val="238"/>
          </rPr>
          <t>SZV_F:VKR_Kod</t>
        </r>
      </text>
    </comment>
    <comment ref="G733" authorId="0" shapeId="0" xr:uid="{4A5CFAAE-13D8-4F97-890E-7718C87B000E}">
      <text>
        <r>
          <rPr>
            <sz val="11"/>
            <rFont val="Calibri"/>
            <family val="2"/>
            <charset val="238"/>
          </rPr>
          <t>SZV_F:VKR_Nev</t>
        </r>
      </text>
    </comment>
    <comment ref="H733" authorId="0" shapeId="0" xr:uid="{C081F4CD-5870-4409-8A58-7F8B8237CD81}">
      <text>
        <r>
          <rPr>
            <sz val="11"/>
            <rFont val="Calibri"/>
            <family val="2"/>
            <charset val="238"/>
          </rPr>
          <t>SZV_F:FeladatAzonosito</t>
        </r>
      </text>
    </comment>
    <comment ref="I733" authorId="0" shapeId="0" xr:uid="{7ED59C29-83C1-4CB4-A7D0-E30B860179C7}">
      <text>
        <r>
          <rPr>
            <sz val="11"/>
            <rFont val="Calibri"/>
            <family val="2"/>
            <charset val="238"/>
          </rPr>
          <t>SZV_F:EllatasiTerulet</t>
        </r>
      </text>
    </comment>
    <comment ref="J733" authorId="0" shapeId="0" xr:uid="{5551CE78-07B6-419F-8D46-CD94042A20EA}">
      <text>
        <r>
          <rPr>
            <sz val="11"/>
            <rFont val="Calibri"/>
            <family val="2"/>
            <charset val="238"/>
          </rPr>
          <t>SZV_F:EllatasertFelelos</t>
        </r>
      </text>
    </comment>
    <comment ref="K733" authorId="0" shapeId="0" xr:uid="{07D4776D-B51D-41C8-B631-8D1B5D1AD11A}">
      <text>
        <r>
          <rPr>
            <sz val="11"/>
            <rFont val="Calibri"/>
            <family val="2"/>
            <charset val="238"/>
          </rPr>
          <t>SZV_F:TervezettNettoKoltseg</t>
        </r>
      </text>
    </comment>
    <comment ref="L733" authorId="0" shapeId="0" xr:uid="{6AD7342E-326A-42DC-8B17-0F42BEBABDF9}">
      <text>
        <r>
          <rPr>
            <sz val="11"/>
            <rFont val="Calibri"/>
            <family val="2"/>
            <charset val="238"/>
          </rPr>
          <t>SZV_F:IdotartamKezdes</t>
        </r>
      </text>
    </comment>
    <comment ref="M733" authorId="0" shapeId="0" xr:uid="{CC7837CC-9495-4330-8B59-DC4DF54606B1}">
      <text>
        <r>
          <rPr>
            <sz val="11"/>
            <rFont val="Calibri"/>
            <family val="2"/>
            <charset val="238"/>
          </rPr>
          <t>SZV_F:IdotartamBefejezes</t>
        </r>
      </text>
    </comment>
    <comment ref="N733" authorId="0" shapeId="0" xr:uid="{AF53E3D2-83D3-4CD8-A8B5-CC758755EA44}">
      <text>
        <r>
          <rPr>
            <sz val="11"/>
            <rFont val="Calibri"/>
            <family val="2"/>
            <charset val="238"/>
          </rPr>
          <t>SZV_F:NettoKoltsegUtem1</t>
        </r>
      </text>
    </comment>
    <comment ref="O733" authorId="0" shapeId="0" xr:uid="{CDF0B333-4BBF-48A6-AB5A-975097E06DF6}">
      <text>
        <r>
          <rPr>
            <sz val="11"/>
            <rFont val="Calibri"/>
            <family val="2"/>
            <charset val="238"/>
          </rPr>
          <t>SZV_F:NettoKoltsegUtem2</t>
        </r>
      </text>
    </comment>
    <comment ref="P733" authorId="0" shapeId="0" xr:uid="{E832CDD3-B038-4BF9-83F9-19E4DDB37C22}">
      <text>
        <r>
          <rPr>
            <sz val="11"/>
            <rFont val="Calibri"/>
            <family val="2"/>
            <charset val="238"/>
          </rPr>
          <t>SZV_F:EM_Melleklet2_KTG</t>
        </r>
      </text>
    </comment>
    <comment ref="R733" authorId="0" shapeId="0" xr:uid="{46B73F2A-1A78-44B7-BCDB-B5AA069D511F}">
      <text>
        <r>
          <rPr>
            <sz val="11"/>
            <rFont val="Calibri"/>
            <family val="2"/>
            <charset val="238"/>
          </rPr>
          <t>SZV_F:HDUtem1</t>
        </r>
      </text>
    </comment>
    <comment ref="S733" authorId="0" shapeId="0" xr:uid="{82BF484E-A20C-40E3-A28E-697F9888FEEA}">
      <text>
        <r>
          <rPr>
            <sz val="11"/>
            <rFont val="Calibri"/>
            <family val="2"/>
            <charset val="238"/>
          </rPr>
          <t>SZV_F:ECSUtem1</t>
        </r>
      </text>
    </comment>
    <comment ref="T733" authorId="0" shapeId="0" xr:uid="{F1C2DFDA-B3B1-4018-8E54-BB5D7786EBEF}">
      <text>
        <r>
          <rPr>
            <sz val="11"/>
            <rFont val="Calibri"/>
            <family val="2"/>
            <charset val="238"/>
          </rPr>
          <t>SZV_F:KFHUtem1</t>
        </r>
      </text>
    </comment>
    <comment ref="U733" authorId="0" shapeId="0" xr:uid="{C4D42EAD-330C-4C1A-8A20-4432F15313AC}">
      <text>
        <r>
          <rPr>
            <sz val="11"/>
            <rFont val="Calibri"/>
            <family val="2"/>
            <charset val="238"/>
          </rPr>
          <t>SZV_F:Egyeb_SajatUtem1</t>
        </r>
      </text>
    </comment>
    <comment ref="V733" authorId="0" shapeId="0" xr:uid="{C411CADE-552B-4DA0-B0EE-CF36A2C43EAB}">
      <text>
        <r>
          <rPr>
            <sz val="11"/>
            <rFont val="Calibri"/>
            <family val="2"/>
            <charset val="238"/>
          </rPr>
          <t>SZV_F:DijUtem1</t>
        </r>
      </text>
    </comment>
    <comment ref="W733" authorId="0" shapeId="0" xr:uid="{4983BF6F-9EDE-4CDD-BC0D-F99E6A7C41CD}">
      <text>
        <r>
          <rPr>
            <sz val="11"/>
            <rFont val="Calibri"/>
            <family val="2"/>
            <charset val="238"/>
          </rPr>
          <t>SZV_F:EM_Melleklet1_Utem1</t>
        </r>
      </text>
    </comment>
    <comment ref="X733" authorId="0" shapeId="0" xr:uid="{26CA55DE-563B-4FBD-B17C-413F54F7140C}">
      <text>
        <r>
          <rPr>
            <sz val="11"/>
            <rFont val="Calibri"/>
            <family val="2"/>
            <charset val="238"/>
          </rPr>
          <t>SZV_F:EgyebAllamiUtem1</t>
        </r>
      </text>
    </comment>
    <comment ref="Y733" authorId="0" shapeId="0" xr:uid="{84A37076-5B8D-4A13-BF9D-DF16FC23AAD1}">
      <text>
        <r>
          <rPr>
            <sz val="11"/>
            <rFont val="Calibri"/>
            <family val="2"/>
            <charset val="238"/>
          </rPr>
          <t>SZV_F:OnkormanyzatiUtem1</t>
        </r>
      </text>
    </comment>
    <comment ref="Z733" authorId="0" shapeId="0" xr:uid="{A2E46C32-7C6F-405E-AAA9-C711A6D3ECF5}">
      <text>
        <r>
          <rPr>
            <sz val="11"/>
            <rFont val="Calibri"/>
            <family val="2"/>
            <charset val="238"/>
          </rPr>
          <t>SZV_F:EUUtem1</t>
        </r>
      </text>
    </comment>
    <comment ref="AA733" authorId="0" shapeId="0" xr:uid="{2F2ACC89-FFE6-4315-8581-988888F11FA1}">
      <text>
        <r>
          <rPr>
            <sz val="11"/>
            <rFont val="Calibri"/>
            <family val="2"/>
            <charset val="238"/>
          </rPr>
          <t>SZV_F:EgyebUtem1</t>
        </r>
      </text>
    </comment>
    <comment ref="AB733" authorId="0" shapeId="0" xr:uid="{DAB57BD8-4E40-43A6-A647-28EC59738951}">
      <text>
        <r>
          <rPr>
            <sz val="11"/>
            <rFont val="Calibri"/>
            <family val="2"/>
            <charset val="238"/>
          </rPr>
          <t>SZV_F:HitelKotvenyUtem1</t>
        </r>
      </text>
    </comment>
    <comment ref="AC733" authorId="0" shapeId="0" xr:uid="{84E4CAB2-2618-464B-9B67-DA43F87BD2AB}">
      <text>
        <r>
          <rPr>
            <sz val="11"/>
            <rFont val="Calibri"/>
            <family val="2"/>
            <charset val="238"/>
          </rPr>
          <t>SZV_F:OsszesenUtem1</t>
        </r>
      </text>
    </comment>
    <comment ref="AF733" authorId="0" shapeId="0" xr:uid="{967BC986-B1F6-4D0E-B447-6380C34B9ECD}">
      <text>
        <r>
          <rPr>
            <sz val="11"/>
            <rFont val="Calibri"/>
            <family val="2"/>
            <charset val="238"/>
          </rPr>
          <t>SZV_F:HDUtem2</t>
        </r>
      </text>
    </comment>
    <comment ref="AG733" authorId="0" shapeId="0" xr:uid="{B66C648F-FF95-4BCC-A603-4E7CEDE07370}">
      <text>
        <r>
          <rPr>
            <sz val="11"/>
            <rFont val="Calibri"/>
            <family val="2"/>
            <charset val="238"/>
          </rPr>
          <t>SZV_F:ECSUtem2</t>
        </r>
      </text>
    </comment>
    <comment ref="AH733" authorId="0" shapeId="0" xr:uid="{F13BB741-D250-4EC5-ACB2-8F2BDD0224CF}">
      <text>
        <r>
          <rPr>
            <sz val="11"/>
            <rFont val="Calibri"/>
            <family val="2"/>
            <charset val="238"/>
          </rPr>
          <t>SZV_F:KFHUtem2</t>
        </r>
      </text>
    </comment>
    <comment ref="AI733" authorId="0" shapeId="0" xr:uid="{592020A9-2E2A-4100-84B4-DC47F0DC9D7B}">
      <text>
        <r>
          <rPr>
            <sz val="11"/>
            <rFont val="Calibri"/>
            <family val="2"/>
            <charset val="238"/>
          </rPr>
          <t>SZV_F:Egyeb_SajatUtem2</t>
        </r>
      </text>
    </comment>
    <comment ref="AJ733" authorId="0" shapeId="0" xr:uid="{43D6E23F-9C0D-496E-9A05-6F654145B725}">
      <text>
        <r>
          <rPr>
            <sz val="11"/>
            <rFont val="Calibri"/>
            <family val="2"/>
            <charset val="238"/>
          </rPr>
          <t>SZV_F:DijUtem2</t>
        </r>
      </text>
    </comment>
    <comment ref="AK733" authorId="0" shapeId="0" xr:uid="{16B44AB1-4296-4D0B-993F-308DC460EB42}">
      <text>
        <r>
          <rPr>
            <sz val="11"/>
            <rFont val="Calibri"/>
            <family val="2"/>
            <charset val="238"/>
          </rPr>
          <t>SZV_F:EM_Melleklet1_Utem2</t>
        </r>
      </text>
    </comment>
    <comment ref="AL733" authorId="0" shapeId="0" xr:uid="{AA947BDD-C0A7-480B-AEB3-D3AA118B50E7}">
      <text>
        <r>
          <rPr>
            <sz val="11"/>
            <rFont val="Calibri"/>
            <family val="2"/>
            <charset val="238"/>
          </rPr>
          <t>SZV_F:EgyebAllamiUtem2</t>
        </r>
      </text>
    </comment>
    <comment ref="AM733" authorId="0" shapeId="0" xr:uid="{01A7B60D-9CAA-469B-BE5C-DB6EF3F95CE2}">
      <text>
        <r>
          <rPr>
            <sz val="11"/>
            <rFont val="Calibri"/>
            <family val="2"/>
            <charset val="238"/>
          </rPr>
          <t>SZV_F:OnkormanyzatiUtem2</t>
        </r>
      </text>
    </comment>
    <comment ref="AN733" authorId="0" shapeId="0" xr:uid="{E9E0FB12-14B8-4ABD-B986-EA4AAE8E6772}">
      <text>
        <r>
          <rPr>
            <sz val="11"/>
            <rFont val="Calibri"/>
            <family val="2"/>
            <charset val="238"/>
          </rPr>
          <t>SZV_F:EUUtem2</t>
        </r>
      </text>
    </comment>
    <comment ref="AO733" authorId="0" shapeId="0" xr:uid="{3B1B3FD1-0766-45EE-AAA8-D0F352D98C24}">
      <text>
        <r>
          <rPr>
            <sz val="11"/>
            <rFont val="Calibri"/>
            <family val="2"/>
            <charset val="238"/>
          </rPr>
          <t>SZV_F:EgyebUtem2</t>
        </r>
      </text>
    </comment>
    <comment ref="AP733" authorId="0" shapeId="0" xr:uid="{5B9A341A-75B6-455C-A115-151CCD818A24}">
      <text>
        <r>
          <rPr>
            <sz val="11"/>
            <rFont val="Calibri"/>
            <family val="2"/>
            <charset val="238"/>
          </rPr>
          <t>SZV_F:HitelKotvenyUtem2</t>
        </r>
      </text>
    </comment>
    <comment ref="AQ733" authorId="0" shapeId="0" xr:uid="{24A2B01D-0A0F-463C-8C17-9E01C640A907}">
      <text>
        <r>
          <rPr>
            <sz val="11"/>
            <rFont val="Calibri"/>
            <family val="2"/>
            <charset val="238"/>
          </rPr>
          <t>SZV_F:OsszesenUtem2</t>
        </r>
      </text>
    </comment>
    <comment ref="AR733" authorId="0" shapeId="0" xr:uid="{27E87ACA-1B56-430B-894D-9145255C1BAE}">
      <text>
        <r>
          <rPr>
            <sz val="11"/>
            <rFont val="Calibri"/>
            <family val="2"/>
            <charset val="238"/>
          </rPr>
          <t>SZV_F:ForrashianyUtem2</t>
        </r>
      </text>
    </comment>
    <comment ref="AU733" authorId="0" shapeId="0" xr:uid="{19AA5441-029B-4937-B0BD-DB37687887F1}">
      <text>
        <r>
          <rPr>
            <sz val="11"/>
            <rFont val="Calibri"/>
            <family val="2"/>
            <charset val="238"/>
          </rPr>
          <t>SZV_F:Indokolas</t>
        </r>
      </text>
    </comment>
    <comment ref="AV733" authorId="0" shapeId="0" xr:uid="{8A99A8E8-04C3-42CB-96B4-CFCD1ECA6897}">
      <text>
        <r>
          <rPr>
            <sz val="11"/>
            <rFont val="Calibri"/>
            <family val="2"/>
            <charset val="238"/>
          </rPr>
          <t>SZV_F:Megjegyzes</t>
        </r>
      </text>
    </comment>
    <comment ref="AW733" authorId="0" shapeId="0" xr:uid="{A58F8DAF-F4FA-41F7-A4B6-E0297F2C15C5}">
      <text>
        <r>
          <rPr>
            <sz val="11"/>
            <rFont val="Calibri"/>
            <family val="2"/>
            <charset val="238"/>
          </rPr>
          <t>SZV_F:FeladatSorszam</t>
        </r>
      </text>
    </comment>
    <comment ref="AY733" authorId="0" shapeId="0" xr:uid="{C46C00F0-4621-4787-A487-7DD67A6014C9}">
      <text>
        <r>
          <rPr>
            <sz val="11"/>
            <rFont val="Calibri"/>
            <family val="2"/>
            <charset val="238"/>
          </rPr>
          <t>SZV_F:ISA</t>
        </r>
      </text>
    </comment>
    <comment ref="B734" authorId="0" shapeId="0" xr:uid="{550DA1BD-897C-4CC6-A4CB-137B2DEA75D2}">
      <text>
        <r>
          <rPr>
            <sz val="11"/>
            <rFont val="Calibri"/>
            <family val="2"/>
            <charset val="238"/>
          </rPr>
          <t>SZV_F:FontossagiSorrent</t>
        </r>
      </text>
    </comment>
    <comment ref="C734" authorId="0" shapeId="0" xr:uid="{36BEA873-096E-4FC6-B93E-491232B4C156}">
      <text>
        <r>
          <rPr>
            <sz val="11"/>
            <rFont val="Calibri"/>
            <family val="2"/>
            <charset val="238"/>
          </rPr>
          <t>SZV_F:FeladatKategoria</t>
        </r>
      </text>
    </comment>
    <comment ref="D734" authorId="0" shapeId="0" xr:uid="{F7983E00-D80F-4352-B1AF-941C17324374}">
      <text>
        <r>
          <rPr>
            <sz val="11"/>
            <rFont val="Calibri"/>
            <family val="2"/>
            <charset val="238"/>
          </rPr>
          <t>SZV_F:FeladatMegnevezes</t>
        </r>
      </text>
    </comment>
    <comment ref="E734" authorId="0" shapeId="0" xr:uid="{08A2B669-D986-4353-8BD2-E40874D356F6}">
      <text>
        <r>
          <rPr>
            <sz val="11"/>
            <rFont val="Calibri"/>
            <family val="2"/>
            <charset val="238"/>
          </rPr>
          <t>SZV_F:ElviEngedelySzam</t>
        </r>
      </text>
    </comment>
    <comment ref="F734" authorId="0" shapeId="0" xr:uid="{BA801633-E6A9-4BD2-8EB3-9B1F84BF4B36}">
      <text>
        <r>
          <rPr>
            <sz val="11"/>
            <rFont val="Calibri"/>
            <family val="2"/>
            <charset val="238"/>
          </rPr>
          <t>SZV_F:VKR_Kod</t>
        </r>
      </text>
    </comment>
    <comment ref="G734" authorId="0" shapeId="0" xr:uid="{E90303B9-DC48-4769-AA32-7F1140CE77F7}">
      <text>
        <r>
          <rPr>
            <sz val="11"/>
            <rFont val="Calibri"/>
            <family val="2"/>
            <charset val="238"/>
          </rPr>
          <t>SZV_F:VKR_Nev</t>
        </r>
      </text>
    </comment>
    <comment ref="H734" authorId="0" shapeId="0" xr:uid="{3506CEB1-31E6-42B9-8313-740A1E7F590F}">
      <text>
        <r>
          <rPr>
            <sz val="11"/>
            <rFont val="Calibri"/>
            <family val="2"/>
            <charset val="238"/>
          </rPr>
          <t>SZV_F:FeladatAzonosito</t>
        </r>
      </text>
    </comment>
    <comment ref="I734" authorId="0" shapeId="0" xr:uid="{A72749C7-BF15-40E9-86C2-2D065CE88CF4}">
      <text>
        <r>
          <rPr>
            <sz val="11"/>
            <rFont val="Calibri"/>
            <family val="2"/>
            <charset val="238"/>
          </rPr>
          <t>SZV_F:EllatasiTerulet</t>
        </r>
      </text>
    </comment>
    <comment ref="J734" authorId="0" shapeId="0" xr:uid="{28B12C9B-48E6-40C5-8CEC-8636AE54AB48}">
      <text>
        <r>
          <rPr>
            <sz val="11"/>
            <rFont val="Calibri"/>
            <family val="2"/>
            <charset val="238"/>
          </rPr>
          <t>SZV_F:EllatasertFelelos</t>
        </r>
      </text>
    </comment>
    <comment ref="K734" authorId="0" shapeId="0" xr:uid="{14A8298F-FAAA-4F22-AA32-B76CAF16B3A6}">
      <text>
        <r>
          <rPr>
            <sz val="11"/>
            <rFont val="Calibri"/>
            <family val="2"/>
            <charset val="238"/>
          </rPr>
          <t>SZV_F:TervezettNettoKoltseg</t>
        </r>
      </text>
    </comment>
    <comment ref="L734" authorId="0" shapeId="0" xr:uid="{8565126F-AF7E-4C06-8369-5CD1DD21D1E2}">
      <text>
        <r>
          <rPr>
            <sz val="11"/>
            <rFont val="Calibri"/>
            <family val="2"/>
            <charset val="238"/>
          </rPr>
          <t>SZV_F:IdotartamKezdes</t>
        </r>
      </text>
    </comment>
    <comment ref="M734" authorId="0" shapeId="0" xr:uid="{2FDAC7CD-DDD7-46DD-AC2E-D336639EF6C7}">
      <text>
        <r>
          <rPr>
            <sz val="11"/>
            <rFont val="Calibri"/>
            <family val="2"/>
            <charset val="238"/>
          </rPr>
          <t>SZV_F:IdotartamBefejezes</t>
        </r>
      </text>
    </comment>
    <comment ref="N734" authorId="0" shapeId="0" xr:uid="{CFD24071-B611-444F-8243-4644CB882B08}">
      <text>
        <r>
          <rPr>
            <sz val="11"/>
            <rFont val="Calibri"/>
            <family val="2"/>
            <charset val="238"/>
          </rPr>
          <t>SZV_F:NettoKoltsegUtem1</t>
        </r>
      </text>
    </comment>
    <comment ref="O734" authorId="0" shapeId="0" xr:uid="{CBEF2199-D9E7-475F-96F8-C679372B4643}">
      <text>
        <r>
          <rPr>
            <sz val="11"/>
            <rFont val="Calibri"/>
            <family val="2"/>
            <charset val="238"/>
          </rPr>
          <t>SZV_F:NettoKoltsegUtem2</t>
        </r>
      </text>
    </comment>
    <comment ref="P734" authorId="0" shapeId="0" xr:uid="{7D35B72A-6E29-4D28-87D0-C4597383C29A}">
      <text>
        <r>
          <rPr>
            <sz val="11"/>
            <rFont val="Calibri"/>
            <family val="2"/>
            <charset val="238"/>
          </rPr>
          <t>SZV_F:EM_Melleklet2_KTG</t>
        </r>
      </text>
    </comment>
    <comment ref="R734" authorId="0" shapeId="0" xr:uid="{F9539A1C-F0EC-4298-AA27-A1951150CA7F}">
      <text>
        <r>
          <rPr>
            <sz val="11"/>
            <rFont val="Calibri"/>
            <family val="2"/>
            <charset val="238"/>
          </rPr>
          <t>SZV_F:HDUtem1</t>
        </r>
      </text>
    </comment>
    <comment ref="S734" authorId="0" shapeId="0" xr:uid="{6C5286D9-80A5-4BB1-96BF-3BAA282E67EB}">
      <text>
        <r>
          <rPr>
            <sz val="11"/>
            <rFont val="Calibri"/>
            <family val="2"/>
            <charset val="238"/>
          </rPr>
          <t>SZV_F:ECSUtem1</t>
        </r>
      </text>
    </comment>
    <comment ref="T734" authorId="0" shapeId="0" xr:uid="{0F22CA55-6D96-49EF-BD28-8B60AE4F92DC}">
      <text>
        <r>
          <rPr>
            <sz val="11"/>
            <rFont val="Calibri"/>
            <family val="2"/>
            <charset val="238"/>
          </rPr>
          <t>SZV_F:KFHUtem1</t>
        </r>
      </text>
    </comment>
    <comment ref="U734" authorId="0" shapeId="0" xr:uid="{FD342DBB-99BF-40D2-8903-D17DD87BAB66}">
      <text>
        <r>
          <rPr>
            <sz val="11"/>
            <rFont val="Calibri"/>
            <family val="2"/>
            <charset val="238"/>
          </rPr>
          <t>SZV_F:Egyeb_SajatUtem1</t>
        </r>
      </text>
    </comment>
    <comment ref="V734" authorId="0" shapeId="0" xr:uid="{1068EDD2-55BE-4726-BC0D-7A9B9EF4705E}">
      <text>
        <r>
          <rPr>
            <sz val="11"/>
            <rFont val="Calibri"/>
            <family val="2"/>
            <charset val="238"/>
          </rPr>
          <t>SZV_F:DijUtem1</t>
        </r>
      </text>
    </comment>
    <comment ref="W734" authorId="0" shapeId="0" xr:uid="{83998817-D6E8-47E6-B158-0BCF72EE369C}">
      <text>
        <r>
          <rPr>
            <sz val="11"/>
            <rFont val="Calibri"/>
            <family val="2"/>
            <charset val="238"/>
          </rPr>
          <t>SZV_F:EM_Melleklet1_Utem1</t>
        </r>
      </text>
    </comment>
    <comment ref="X734" authorId="0" shapeId="0" xr:uid="{FE5F9BBF-351E-49C4-BE12-99723C4C5F65}">
      <text>
        <r>
          <rPr>
            <sz val="11"/>
            <rFont val="Calibri"/>
            <family val="2"/>
            <charset val="238"/>
          </rPr>
          <t>SZV_F:EgyebAllamiUtem1</t>
        </r>
      </text>
    </comment>
    <comment ref="Y734" authorId="0" shapeId="0" xr:uid="{8285610A-E1E9-4353-93B1-39E131D71B66}">
      <text>
        <r>
          <rPr>
            <sz val="11"/>
            <rFont val="Calibri"/>
            <family val="2"/>
            <charset val="238"/>
          </rPr>
          <t>SZV_F:OnkormanyzatiUtem1</t>
        </r>
      </text>
    </comment>
    <comment ref="Z734" authorId="0" shapeId="0" xr:uid="{5E6E2026-BD3C-4BD5-853C-193736496413}">
      <text>
        <r>
          <rPr>
            <sz val="11"/>
            <rFont val="Calibri"/>
            <family val="2"/>
            <charset val="238"/>
          </rPr>
          <t>SZV_F:EUUtem1</t>
        </r>
      </text>
    </comment>
    <comment ref="AA734" authorId="0" shapeId="0" xr:uid="{1ADF7F9C-41D5-4DEA-9425-75ED71F5FFD1}">
      <text>
        <r>
          <rPr>
            <sz val="11"/>
            <rFont val="Calibri"/>
            <family val="2"/>
            <charset val="238"/>
          </rPr>
          <t>SZV_F:EgyebUtem1</t>
        </r>
      </text>
    </comment>
    <comment ref="AB734" authorId="0" shapeId="0" xr:uid="{9C81CE77-F3FB-4A89-99D0-4CBD403F2567}">
      <text>
        <r>
          <rPr>
            <sz val="11"/>
            <rFont val="Calibri"/>
            <family val="2"/>
            <charset val="238"/>
          </rPr>
          <t>SZV_F:HitelKotvenyUtem1</t>
        </r>
      </text>
    </comment>
    <comment ref="AC734" authorId="0" shapeId="0" xr:uid="{09E96EC1-62DA-4F9A-B6C1-2373CB8CDC9F}">
      <text>
        <r>
          <rPr>
            <sz val="11"/>
            <rFont val="Calibri"/>
            <family val="2"/>
            <charset val="238"/>
          </rPr>
          <t>SZV_F:OsszesenUtem1</t>
        </r>
      </text>
    </comment>
    <comment ref="AF734" authorId="0" shapeId="0" xr:uid="{B4AAC073-894A-47F5-9ADA-035670010BBC}">
      <text>
        <r>
          <rPr>
            <sz val="11"/>
            <rFont val="Calibri"/>
            <family val="2"/>
            <charset val="238"/>
          </rPr>
          <t>SZV_F:HDUtem2</t>
        </r>
      </text>
    </comment>
    <comment ref="AG734" authorId="0" shapeId="0" xr:uid="{8B20B0A3-E75E-494D-8C6C-149A9D891B81}">
      <text>
        <r>
          <rPr>
            <sz val="11"/>
            <rFont val="Calibri"/>
            <family val="2"/>
            <charset val="238"/>
          </rPr>
          <t>SZV_F:ECSUtem2</t>
        </r>
      </text>
    </comment>
    <comment ref="AH734" authorId="0" shapeId="0" xr:uid="{4F7A211E-4D6A-4529-8CD3-2EB3E067889F}">
      <text>
        <r>
          <rPr>
            <sz val="11"/>
            <rFont val="Calibri"/>
            <family val="2"/>
            <charset val="238"/>
          </rPr>
          <t>SZV_F:KFHUtem2</t>
        </r>
      </text>
    </comment>
    <comment ref="AI734" authorId="0" shapeId="0" xr:uid="{77356A43-D054-4665-9747-76033D255498}">
      <text>
        <r>
          <rPr>
            <sz val="11"/>
            <rFont val="Calibri"/>
            <family val="2"/>
            <charset val="238"/>
          </rPr>
          <t>SZV_F:Egyeb_SajatUtem2</t>
        </r>
      </text>
    </comment>
    <comment ref="AJ734" authorId="0" shapeId="0" xr:uid="{4DAA7B87-6C14-41B3-9077-46E4C73AFFC0}">
      <text>
        <r>
          <rPr>
            <sz val="11"/>
            <rFont val="Calibri"/>
            <family val="2"/>
            <charset val="238"/>
          </rPr>
          <t>SZV_F:DijUtem2</t>
        </r>
      </text>
    </comment>
    <comment ref="AK734" authorId="0" shapeId="0" xr:uid="{0F819949-6EA8-4FE0-BCFF-0E7C95F5890A}">
      <text>
        <r>
          <rPr>
            <sz val="11"/>
            <rFont val="Calibri"/>
            <family val="2"/>
            <charset val="238"/>
          </rPr>
          <t>SZV_F:EM_Melleklet1_Utem2</t>
        </r>
      </text>
    </comment>
    <comment ref="AL734" authorId="0" shapeId="0" xr:uid="{509F565D-E3FB-43E1-ABA9-23F9811CA32E}">
      <text>
        <r>
          <rPr>
            <sz val="11"/>
            <rFont val="Calibri"/>
            <family val="2"/>
            <charset val="238"/>
          </rPr>
          <t>SZV_F:EgyebAllamiUtem2</t>
        </r>
      </text>
    </comment>
    <comment ref="AM734" authorId="0" shapeId="0" xr:uid="{18DF8F0D-9FAE-4ECE-B5C4-EB1F8F6C596B}">
      <text>
        <r>
          <rPr>
            <sz val="11"/>
            <rFont val="Calibri"/>
            <family val="2"/>
            <charset val="238"/>
          </rPr>
          <t>SZV_F:OnkormanyzatiUtem2</t>
        </r>
      </text>
    </comment>
    <comment ref="AN734" authorId="0" shapeId="0" xr:uid="{E23138A0-49BB-44A2-9B0A-E3F72B4AFE3E}">
      <text>
        <r>
          <rPr>
            <sz val="11"/>
            <rFont val="Calibri"/>
            <family val="2"/>
            <charset val="238"/>
          </rPr>
          <t>SZV_F:EUUtem2</t>
        </r>
      </text>
    </comment>
    <comment ref="AO734" authorId="0" shapeId="0" xr:uid="{D79621EB-FBB0-4FFE-A6C3-8F5B03628374}">
      <text>
        <r>
          <rPr>
            <sz val="11"/>
            <rFont val="Calibri"/>
            <family val="2"/>
            <charset val="238"/>
          </rPr>
          <t>SZV_F:EgyebUtem2</t>
        </r>
      </text>
    </comment>
    <comment ref="AP734" authorId="0" shapeId="0" xr:uid="{30F8DDEB-F078-4EFF-BE10-EAA6C4E66416}">
      <text>
        <r>
          <rPr>
            <sz val="11"/>
            <rFont val="Calibri"/>
            <family val="2"/>
            <charset val="238"/>
          </rPr>
          <t>SZV_F:HitelKotvenyUtem2</t>
        </r>
      </text>
    </comment>
    <comment ref="AQ734" authorId="0" shapeId="0" xr:uid="{965419D0-E2DE-4818-B022-0C030D882426}">
      <text>
        <r>
          <rPr>
            <sz val="11"/>
            <rFont val="Calibri"/>
            <family val="2"/>
            <charset val="238"/>
          </rPr>
          <t>SZV_F:OsszesenUtem2</t>
        </r>
      </text>
    </comment>
    <comment ref="AR734" authorId="0" shapeId="0" xr:uid="{7EE9DA37-3838-4816-822B-0E28795BD519}">
      <text>
        <r>
          <rPr>
            <sz val="11"/>
            <rFont val="Calibri"/>
            <family val="2"/>
            <charset val="238"/>
          </rPr>
          <t>SZV_F:ForrashianyUtem2</t>
        </r>
      </text>
    </comment>
    <comment ref="AU734" authorId="0" shapeId="0" xr:uid="{1143C212-369C-4E2F-8724-E884B47F4F43}">
      <text>
        <r>
          <rPr>
            <sz val="11"/>
            <rFont val="Calibri"/>
            <family val="2"/>
            <charset val="238"/>
          </rPr>
          <t>SZV_F:Indokolas</t>
        </r>
      </text>
    </comment>
    <comment ref="AV734" authorId="0" shapeId="0" xr:uid="{6D71EA7D-4664-4DEE-B291-428E1B24F315}">
      <text>
        <r>
          <rPr>
            <sz val="11"/>
            <rFont val="Calibri"/>
            <family val="2"/>
            <charset val="238"/>
          </rPr>
          <t>SZV_F:Megjegyzes</t>
        </r>
      </text>
    </comment>
    <comment ref="AW734" authorId="0" shapeId="0" xr:uid="{CD2EBF78-5AAB-4397-9390-FD6A39B122FC}">
      <text>
        <r>
          <rPr>
            <sz val="11"/>
            <rFont val="Calibri"/>
            <family val="2"/>
            <charset val="238"/>
          </rPr>
          <t>SZV_F:FeladatSorszam</t>
        </r>
      </text>
    </comment>
    <comment ref="AY734" authorId="0" shapeId="0" xr:uid="{C6B57851-5651-4B41-97FF-6CC683F7BBF2}">
      <text>
        <r>
          <rPr>
            <sz val="11"/>
            <rFont val="Calibri"/>
            <family val="2"/>
            <charset val="238"/>
          </rPr>
          <t>SZV_F:ISA</t>
        </r>
      </text>
    </comment>
    <comment ref="B735" authorId="0" shapeId="0" xr:uid="{FF6E19A6-6E2D-45FD-8BF2-2B8E3B9D5340}">
      <text>
        <r>
          <rPr>
            <sz val="11"/>
            <rFont val="Calibri"/>
            <family val="2"/>
            <charset val="238"/>
          </rPr>
          <t>SZV_F:FontossagiSorrent</t>
        </r>
      </text>
    </comment>
    <comment ref="C735" authorId="0" shapeId="0" xr:uid="{1E5A454C-39A7-461B-90F7-86BAECEA9572}">
      <text>
        <r>
          <rPr>
            <sz val="11"/>
            <rFont val="Calibri"/>
            <family val="2"/>
            <charset val="238"/>
          </rPr>
          <t>SZV_F:FeladatKategoria</t>
        </r>
      </text>
    </comment>
    <comment ref="D735" authorId="0" shapeId="0" xr:uid="{3CD48A02-D861-46C9-83AD-B03858DFCE40}">
      <text>
        <r>
          <rPr>
            <sz val="11"/>
            <rFont val="Calibri"/>
            <family val="2"/>
            <charset val="238"/>
          </rPr>
          <t>SZV_F:FeladatMegnevezes</t>
        </r>
      </text>
    </comment>
    <comment ref="E735" authorId="0" shapeId="0" xr:uid="{8C472F3A-BFD4-47AC-B086-6CA2A366D3FA}">
      <text>
        <r>
          <rPr>
            <sz val="11"/>
            <rFont val="Calibri"/>
            <family val="2"/>
            <charset val="238"/>
          </rPr>
          <t>SZV_F:ElviEngedelySzam</t>
        </r>
      </text>
    </comment>
    <comment ref="F735" authorId="0" shapeId="0" xr:uid="{3D0B9EA5-1AEB-4981-AB68-9D3941A12B4B}">
      <text>
        <r>
          <rPr>
            <sz val="11"/>
            <rFont val="Calibri"/>
            <family val="2"/>
            <charset val="238"/>
          </rPr>
          <t>SZV_F:VKR_Kod</t>
        </r>
      </text>
    </comment>
    <comment ref="G735" authorId="0" shapeId="0" xr:uid="{FC0D4871-0657-4D7F-A3BD-EF9BBDF486EC}">
      <text>
        <r>
          <rPr>
            <sz val="11"/>
            <rFont val="Calibri"/>
            <family val="2"/>
            <charset val="238"/>
          </rPr>
          <t>SZV_F:VKR_Nev</t>
        </r>
      </text>
    </comment>
    <comment ref="H735" authorId="0" shapeId="0" xr:uid="{F7AD4CF1-4D16-4803-8E44-92F44A86BA09}">
      <text>
        <r>
          <rPr>
            <sz val="11"/>
            <rFont val="Calibri"/>
            <family val="2"/>
            <charset val="238"/>
          </rPr>
          <t>SZV_F:FeladatAzonosito</t>
        </r>
      </text>
    </comment>
    <comment ref="I735" authorId="0" shapeId="0" xr:uid="{4CD1C77C-C83D-4450-B828-738C53077E93}">
      <text>
        <r>
          <rPr>
            <sz val="11"/>
            <rFont val="Calibri"/>
            <family val="2"/>
            <charset val="238"/>
          </rPr>
          <t>SZV_F:EllatasiTerulet</t>
        </r>
      </text>
    </comment>
    <comment ref="J735" authorId="0" shapeId="0" xr:uid="{58FA40F3-1EE5-46F1-86F9-7FE0D7F9EDF4}">
      <text>
        <r>
          <rPr>
            <sz val="11"/>
            <rFont val="Calibri"/>
            <family val="2"/>
            <charset val="238"/>
          </rPr>
          <t>SZV_F:EllatasertFelelos</t>
        </r>
      </text>
    </comment>
    <comment ref="K735" authorId="0" shapeId="0" xr:uid="{C458C784-6F2F-4811-9222-F0E537138DA6}">
      <text>
        <r>
          <rPr>
            <sz val="11"/>
            <rFont val="Calibri"/>
            <family val="2"/>
            <charset val="238"/>
          </rPr>
          <t>SZV_F:TervezettNettoKoltseg</t>
        </r>
      </text>
    </comment>
    <comment ref="L735" authorId="0" shapeId="0" xr:uid="{5CA8181F-29E5-4D4C-A091-301B2355499C}">
      <text>
        <r>
          <rPr>
            <sz val="11"/>
            <rFont val="Calibri"/>
            <family val="2"/>
            <charset val="238"/>
          </rPr>
          <t>SZV_F:IdotartamKezdes</t>
        </r>
      </text>
    </comment>
    <comment ref="M735" authorId="0" shapeId="0" xr:uid="{A7C1BB6F-6F83-49A7-A88D-723418070EEC}">
      <text>
        <r>
          <rPr>
            <sz val="11"/>
            <rFont val="Calibri"/>
            <family val="2"/>
            <charset val="238"/>
          </rPr>
          <t>SZV_F:IdotartamBefejezes</t>
        </r>
      </text>
    </comment>
    <comment ref="N735" authorId="0" shapeId="0" xr:uid="{D6CA1032-04F8-4D68-B29F-E6B179C85744}">
      <text>
        <r>
          <rPr>
            <sz val="11"/>
            <rFont val="Calibri"/>
            <family val="2"/>
            <charset val="238"/>
          </rPr>
          <t>SZV_F:NettoKoltsegUtem1</t>
        </r>
      </text>
    </comment>
    <comment ref="O735" authorId="0" shapeId="0" xr:uid="{45EFD723-EA3F-46B1-AC60-CF43674B44CB}">
      <text>
        <r>
          <rPr>
            <sz val="11"/>
            <rFont val="Calibri"/>
            <family val="2"/>
            <charset val="238"/>
          </rPr>
          <t>SZV_F:NettoKoltsegUtem2</t>
        </r>
      </text>
    </comment>
    <comment ref="P735" authorId="0" shapeId="0" xr:uid="{A9834244-92E7-4585-A2DB-E6965194C26D}">
      <text>
        <r>
          <rPr>
            <sz val="11"/>
            <rFont val="Calibri"/>
            <family val="2"/>
            <charset val="238"/>
          </rPr>
          <t>SZV_F:EM_Melleklet2_KTG</t>
        </r>
      </text>
    </comment>
    <comment ref="R735" authorId="0" shapeId="0" xr:uid="{D5B5568F-3214-4C94-AB12-52FE81BEB41D}">
      <text>
        <r>
          <rPr>
            <sz val="11"/>
            <rFont val="Calibri"/>
            <family val="2"/>
            <charset val="238"/>
          </rPr>
          <t>SZV_F:HDUtem1</t>
        </r>
      </text>
    </comment>
    <comment ref="S735" authorId="0" shapeId="0" xr:uid="{AB5552B7-1267-40A7-8F35-2E7617E8B40B}">
      <text>
        <r>
          <rPr>
            <sz val="11"/>
            <rFont val="Calibri"/>
            <family val="2"/>
            <charset val="238"/>
          </rPr>
          <t>SZV_F:ECSUtem1</t>
        </r>
      </text>
    </comment>
    <comment ref="T735" authorId="0" shapeId="0" xr:uid="{79972EB8-52FF-44CF-ABF3-6B3B36C0126A}">
      <text>
        <r>
          <rPr>
            <sz val="11"/>
            <rFont val="Calibri"/>
            <family val="2"/>
            <charset val="238"/>
          </rPr>
          <t>SZV_F:KFHUtem1</t>
        </r>
      </text>
    </comment>
    <comment ref="U735" authorId="0" shapeId="0" xr:uid="{0DAC67A2-6D24-4DE0-A9D4-D586AF343DA8}">
      <text>
        <r>
          <rPr>
            <sz val="11"/>
            <rFont val="Calibri"/>
            <family val="2"/>
            <charset val="238"/>
          </rPr>
          <t>SZV_F:Egyeb_SajatUtem1</t>
        </r>
      </text>
    </comment>
    <comment ref="V735" authorId="0" shapeId="0" xr:uid="{9E85F213-CE7D-4B2D-8AF2-F897EDC37E1A}">
      <text>
        <r>
          <rPr>
            <sz val="11"/>
            <rFont val="Calibri"/>
            <family val="2"/>
            <charset val="238"/>
          </rPr>
          <t>SZV_F:DijUtem1</t>
        </r>
      </text>
    </comment>
    <comment ref="W735" authorId="0" shapeId="0" xr:uid="{69C8A360-C393-4702-82F9-67AECCE1886A}">
      <text>
        <r>
          <rPr>
            <sz val="11"/>
            <rFont val="Calibri"/>
            <family val="2"/>
            <charset val="238"/>
          </rPr>
          <t>SZV_F:EM_Melleklet1_Utem1</t>
        </r>
      </text>
    </comment>
    <comment ref="X735" authorId="0" shapeId="0" xr:uid="{B6920A13-374A-4CEB-9A41-9EBD67DDDE54}">
      <text>
        <r>
          <rPr>
            <sz val="11"/>
            <rFont val="Calibri"/>
            <family val="2"/>
            <charset val="238"/>
          </rPr>
          <t>SZV_F:EgyebAllamiUtem1</t>
        </r>
      </text>
    </comment>
    <comment ref="Y735" authorId="0" shapeId="0" xr:uid="{7A6B407F-54B3-4FF7-978C-58CEF6C08D21}">
      <text>
        <r>
          <rPr>
            <sz val="11"/>
            <rFont val="Calibri"/>
            <family val="2"/>
            <charset val="238"/>
          </rPr>
          <t>SZV_F:OnkormanyzatiUtem1</t>
        </r>
      </text>
    </comment>
    <comment ref="Z735" authorId="0" shapeId="0" xr:uid="{84873503-539B-4744-ABD3-CC3AF0BF9AC2}">
      <text>
        <r>
          <rPr>
            <sz val="11"/>
            <rFont val="Calibri"/>
            <family val="2"/>
            <charset val="238"/>
          </rPr>
          <t>SZV_F:EUUtem1</t>
        </r>
      </text>
    </comment>
    <comment ref="AA735" authorId="0" shapeId="0" xr:uid="{6507D609-C81A-40C2-BC50-0BA486F89D7B}">
      <text>
        <r>
          <rPr>
            <sz val="11"/>
            <rFont val="Calibri"/>
            <family val="2"/>
            <charset val="238"/>
          </rPr>
          <t>SZV_F:EgyebUtem1</t>
        </r>
      </text>
    </comment>
    <comment ref="AB735" authorId="0" shapeId="0" xr:uid="{DE560319-5E08-47BC-A8A5-4698416D6EF8}">
      <text>
        <r>
          <rPr>
            <sz val="11"/>
            <rFont val="Calibri"/>
            <family val="2"/>
            <charset val="238"/>
          </rPr>
          <t>SZV_F:HitelKotvenyUtem1</t>
        </r>
      </text>
    </comment>
    <comment ref="AC735" authorId="0" shapeId="0" xr:uid="{2F37AC04-3B50-4A08-9C01-76E2F3C90674}">
      <text>
        <r>
          <rPr>
            <sz val="11"/>
            <rFont val="Calibri"/>
            <family val="2"/>
            <charset val="238"/>
          </rPr>
          <t>SZV_F:OsszesenUtem1</t>
        </r>
      </text>
    </comment>
    <comment ref="AF735" authorId="0" shapeId="0" xr:uid="{BC24B466-6FB3-4749-B024-52C93AF1B7E6}">
      <text>
        <r>
          <rPr>
            <sz val="11"/>
            <rFont val="Calibri"/>
            <family val="2"/>
            <charset val="238"/>
          </rPr>
          <t>SZV_F:HDUtem2</t>
        </r>
      </text>
    </comment>
    <comment ref="AG735" authorId="0" shapeId="0" xr:uid="{D467EF2D-4EAB-49F5-B567-31278E13AD08}">
      <text>
        <r>
          <rPr>
            <sz val="11"/>
            <rFont val="Calibri"/>
            <family val="2"/>
            <charset val="238"/>
          </rPr>
          <t>SZV_F:ECSUtem2</t>
        </r>
      </text>
    </comment>
    <comment ref="AH735" authorId="0" shapeId="0" xr:uid="{6EAD0ABE-9E4B-4668-A273-4680C243E277}">
      <text>
        <r>
          <rPr>
            <sz val="11"/>
            <rFont val="Calibri"/>
            <family val="2"/>
            <charset val="238"/>
          </rPr>
          <t>SZV_F:KFHUtem2</t>
        </r>
      </text>
    </comment>
    <comment ref="AI735" authorId="0" shapeId="0" xr:uid="{54FF18D0-DE5A-4B52-89A6-D6EB07A8A0EC}">
      <text>
        <r>
          <rPr>
            <sz val="11"/>
            <rFont val="Calibri"/>
            <family val="2"/>
            <charset val="238"/>
          </rPr>
          <t>SZV_F:Egyeb_SajatUtem2</t>
        </r>
      </text>
    </comment>
    <comment ref="AJ735" authorId="0" shapeId="0" xr:uid="{54467B5B-5857-4FE9-B32B-BAFFEB92DCD3}">
      <text>
        <r>
          <rPr>
            <sz val="11"/>
            <rFont val="Calibri"/>
            <family val="2"/>
            <charset val="238"/>
          </rPr>
          <t>SZV_F:DijUtem2</t>
        </r>
      </text>
    </comment>
    <comment ref="AK735" authorId="0" shapeId="0" xr:uid="{540E0AAC-D8FB-4E2E-AA0C-CB7B8A6BE626}">
      <text>
        <r>
          <rPr>
            <sz val="11"/>
            <rFont val="Calibri"/>
            <family val="2"/>
            <charset val="238"/>
          </rPr>
          <t>SZV_F:EM_Melleklet1_Utem2</t>
        </r>
      </text>
    </comment>
    <comment ref="AL735" authorId="0" shapeId="0" xr:uid="{BC43C030-4227-4AB7-BBB5-2A81F5E59892}">
      <text>
        <r>
          <rPr>
            <sz val="11"/>
            <rFont val="Calibri"/>
            <family val="2"/>
            <charset val="238"/>
          </rPr>
          <t>SZV_F:EgyebAllamiUtem2</t>
        </r>
      </text>
    </comment>
    <comment ref="AM735" authorId="0" shapeId="0" xr:uid="{E7E48C28-1589-47C7-9F8C-52DE24AB5EE7}">
      <text>
        <r>
          <rPr>
            <sz val="11"/>
            <rFont val="Calibri"/>
            <family val="2"/>
            <charset val="238"/>
          </rPr>
          <t>SZV_F:OnkormanyzatiUtem2</t>
        </r>
      </text>
    </comment>
    <comment ref="AN735" authorId="0" shapeId="0" xr:uid="{27CB4CFC-1444-4601-8520-5ABF394015BC}">
      <text>
        <r>
          <rPr>
            <sz val="11"/>
            <rFont val="Calibri"/>
            <family val="2"/>
            <charset val="238"/>
          </rPr>
          <t>SZV_F:EUUtem2</t>
        </r>
      </text>
    </comment>
    <comment ref="AO735" authorId="0" shapeId="0" xr:uid="{A3DD3FF8-C191-4737-ABE9-7F065C3C8ED8}">
      <text>
        <r>
          <rPr>
            <sz val="11"/>
            <rFont val="Calibri"/>
            <family val="2"/>
            <charset val="238"/>
          </rPr>
          <t>SZV_F:EgyebUtem2</t>
        </r>
      </text>
    </comment>
    <comment ref="AP735" authorId="0" shapeId="0" xr:uid="{B6529BAE-4DE6-4C5D-9AD0-3A072626A0AA}">
      <text>
        <r>
          <rPr>
            <sz val="11"/>
            <rFont val="Calibri"/>
            <family val="2"/>
            <charset val="238"/>
          </rPr>
          <t>SZV_F:HitelKotvenyUtem2</t>
        </r>
      </text>
    </comment>
    <comment ref="AQ735" authorId="0" shapeId="0" xr:uid="{F6C40FD8-9020-4F04-994D-D998E0EBDB69}">
      <text>
        <r>
          <rPr>
            <sz val="11"/>
            <rFont val="Calibri"/>
            <family val="2"/>
            <charset val="238"/>
          </rPr>
          <t>SZV_F:OsszesenUtem2</t>
        </r>
      </text>
    </comment>
    <comment ref="AR735" authorId="0" shapeId="0" xr:uid="{19359E03-8318-4816-B958-A32715B310EB}">
      <text>
        <r>
          <rPr>
            <sz val="11"/>
            <rFont val="Calibri"/>
            <family val="2"/>
            <charset val="238"/>
          </rPr>
          <t>SZV_F:ForrashianyUtem2</t>
        </r>
      </text>
    </comment>
    <comment ref="AU735" authorId="0" shapeId="0" xr:uid="{7005A21D-05EE-43FF-97EF-D7B827E39475}">
      <text>
        <r>
          <rPr>
            <sz val="11"/>
            <rFont val="Calibri"/>
            <family val="2"/>
            <charset val="238"/>
          </rPr>
          <t>SZV_F:Indokolas</t>
        </r>
      </text>
    </comment>
    <comment ref="AV735" authorId="0" shapeId="0" xr:uid="{3A8A497E-2B37-4D57-9069-EC02C6D30DEE}">
      <text>
        <r>
          <rPr>
            <sz val="11"/>
            <rFont val="Calibri"/>
            <family val="2"/>
            <charset val="238"/>
          </rPr>
          <t>SZV_F:Megjegyzes</t>
        </r>
      </text>
    </comment>
    <comment ref="AW735" authorId="0" shapeId="0" xr:uid="{6A0AE8D1-F6D1-4F5B-AD25-1B2C18492B4A}">
      <text>
        <r>
          <rPr>
            <sz val="11"/>
            <rFont val="Calibri"/>
            <family val="2"/>
            <charset val="238"/>
          </rPr>
          <t>SZV_F:FeladatSorszam</t>
        </r>
      </text>
    </comment>
    <comment ref="AY735" authorId="0" shapeId="0" xr:uid="{48A9E2A2-4241-44FC-BF93-6E5956DDB0D1}">
      <text>
        <r>
          <rPr>
            <sz val="11"/>
            <rFont val="Calibri"/>
            <family val="2"/>
            <charset val="238"/>
          </rPr>
          <t>SZV_F:ISA</t>
        </r>
      </text>
    </comment>
    <comment ref="B736" authorId="0" shapeId="0" xr:uid="{62F064CF-595A-4548-9CF6-30AE8DE1165F}">
      <text>
        <r>
          <rPr>
            <sz val="11"/>
            <rFont val="Calibri"/>
            <family val="2"/>
            <charset val="238"/>
          </rPr>
          <t>SZV_F:FontossagiSorrent</t>
        </r>
      </text>
    </comment>
    <comment ref="C736" authorId="0" shapeId="0" xr:uid="{BAEDBDCB-C4B3-4882-B5B2-D93EBC636826}">
      <text>
        <r>
          <rPr>
            <sz val="11"/>
            <rFont val="Calibri"/>
            <family val="2"/>
            <charset val="238"/>
          </rPr>
          <t>SZV_F:FeladatKategoria</t>
        </r>
      </text>
    </comment>
    <comment ref="D736" authorId="0" shapeId="0" xr:uid="{05013AA0-69F8-4D70-BE7A-FDBAA2331DB3}">
      <text>
        <r>
          <rPr>
            <sz val="11"/>
            <rFont val="Calibri"/>
            <family val="2"/>
            <charset val="238"/>
          </rPr>
          <t>SZV_F:FeladatMegnevezes</t>
        </r>
      </text>
    </comment>
    <comment ref="E736" authorId="0" shapeId="0" xr:uid="{926EBD63-BB0A-4F38-8469-4D302BE4D67A}">
      <text>
        <r>
          <rPr>
            <sz val="11"/>
            <rFont val="Calibri"/>
            <family val="2"/>
            <charset val="238"/>
          </rPr>
          <t>SZV_F:ElviEngedelySzam</t>
        </r>
      </text>
    </comment>
    <comment ref="F736" authorId="0" shapeId="0" xr:uid="{D6B22BF0-6F9C-4C25-96F1-B35BA898AA97}">
      <text>
        <r>
          <rPr>
            <sz val="11"/>
            <rFont val="Calibri"/>
            <family val="2"/>
            <charset val="238"/>
          </rPr>
          <t>SZV_F:VKR_Kod</t>
        </r>
      </text>
    </comment>
    <comment ref="G736" authorId="0" shapeId="0" xr:uid="{6E76A595-9151-4492-AAFB-7F340475CAEB}">
      <text>
        <r>
          <rPr>
            <sz val="11"/>
            <rFont val="Calibri"/>
            <family val="2"/>
            <charset val="238"/>
          </rPr>
          <t>SZV_F:VKR_Nev</t>
        </r>
      </text>
    </comment>
    <comment ref="H736" authorId="0" shapeId="0" xr:uid="{0D290BCB-BB22-4A23-9328-A93D668F230C}">
      <text>
        <r>
          <rPr>
            <sz val="11"/>
            <rFont val="Calibri"/>
            <family val="2"/>
            <charset val="238"/>
          </rPr>
          <t>SZV_F:FeladatAzonosito</t>
        </r>
      </text>
    </comment>
    <comment ref="I736" authorId="0" shapeId="0" xr:uid="{BC1B28B7-5317-4DDC-9395-49FBC54E57D3}">
      <text>
        <r>
          <rPr>
            <sz val="11"/>
            <rFont val="Calibri"/>
            <family val="2"/>
            <charset val="238"/>
          </rPr>
          <t>SZV_F:EllatasiTerulet</t>
        </r>
      </text>
    </comment>
    <comment ref="J736" authorId="0" shapeId="0" xr:uid="{33D0BC4E-906E-46F3-A397-8D95C52D302B}">
      <text>
        <r>
          <rPr>
            <sz val="11"/>
            <rFont val="Calibri"/>
            <family val="2"/>
            <charset val="238"/>
          </rPr>
          <t>SZV_F:EllatasertFelelos</t>
        </r>
      </text>
    </comment>
    <comment ref="K736" authorId="0" shapeId="0" xr:uid="{C0EA083C-0E76-4BD6-89BF-906965C2C7C4}">
      <text>
        <r>
          <rPr>
            <sz val="11"/>
            <rFont val="Calibri"/>
            <family val="2"/>
            <charset val="238"/>
          </rPr>
          <t>SZV_F:TervezettNettoKoltseg</t>
        </r>
      </text>
    </comment>
    <comment ref="L736" authorId="0" shapeId="0" xr:uid="{C6AA6947-19B3-4319-A934-CCF3789CA4BC}">
      <text>
        <r>
          <rPr>
            <sz val="11"/>
            <rFont val="Calibri"/>
            <family val="2"/>
            <charset val="238"/>
          </rPr>
          <t>SZV_F:IdotartamKezdes</t>
        </r>
      </text>
    </comment>
    <comment ref="M736" authorId="0" shapeId="0" xr:uid="{D1A321BD-553A-4DDF-9093-5AA971024747}">
      <text>
        <r>
          <rPr>
            <sz val="11"/>
            <rFont val="Calibri"/>
            <family val="2"/>
            <charset val="238"/>
          </rPr>
          <t>SZV_F:IdotartamBefejezes</t>
        </r>
      </text>
    </comment>
    <comment ref="N736" authorId="0" shapeId="0" xr:uid="{8D9C393D-5617-41D9-AD3C-B994586BA9C0}">
      <text>
        <r>
          <rPr>
            <sz val="11"/>
            <rFont val="Calibri"/>
            <family val="2"/>
            <charset val="238"/>
          </rPr>
          <t>SZV_F:NettoKoltsegUtem1</t>
        </r>
      </text>
    </comment>
    <comment ref="O736" authorId="0" shapeId="0" xr:uid="{53A59E7F-B1C6-42C6-94AE-6B1C2318BFA3}">
      <text>
        <r>
          <rPr>
            <sz val="11"/>
            <rFont val="Calibri"/>
            <family val="2"/>
            <charset val="238"/>
          </rPr>
          <t>SZV_F:NettoKoltsegUtem2</t>
        </r>
      </text>
    </comment>
    <comment ref="P736" authorId="0" shapeId="0" xr:uid="{4A0CAB6A-3923-4078-8348-1536E6D8844E}">
      <text>
        <r>
          <rPr>
            <sz val="11"/>
            <rFont val="Calibri"/>
            <family val="2"/>
            <charset val="238"/>
          </rPr>
          <t>SZV_F:EM_Melleklet2_KTG</t>
        </r>
      </text>
    </comment>
    <comment ref="R736" authorId="0" shapeId="0" xr:uid="{DD97988D-FC18-42BB-97D2-706963B84D98}">
      <text>
        <r>
          <rPr>
            <sz val="11"/>
            <rFont val="Calibri"/>
            <family val="2"/>
            <charset val="238"/>
          </rPr>
          <t>SZV_F:HDUtem1</t>
        </r>
      </text>
    </comment>
    <comment ref="S736" authorId="0" shapeId="0" xr:uid="{FDC3314E-C239-4C8F-8857-5F072276F4B1}">
      <text>
        <r>
          <rPr>
            <sz val="11"/>
            <rFont val="Calibri"/>
            <family val="2"/>
            <charset val="238"/>
          </rPr>
          <t>SZV_F:ECSUtem1</t>
        </r>
      </text>
    </comment>
    <comment ref="T736" authorId="0" shapeId="0" xr:uid="{A1BA6D2E-6C8F-4375-BA92-B4E41F554DD2}">
      <text>
        <r>
          <rPr>
            <sz val="11"/>
            <rFont val="Calibri"/>
            <family val="2"/>
            <charset val="238"/>
          </rPr>
          <t>SZV_F:KFHUtem1</t>
        </r>
      </text>
    </comment>
    <comment ref="U736" authorId="0" shapeId="0" xr:uid="{878CAD23-9B8B-404E-91E1-28A25E43144B}">
      <text>
        <r>
          <rPr>
            <sz val="11"/>
            <rFont val="Calibri"/>
            <family val="2"/>
            <charset val="238"/>
          </rPr>
          <t>SZV_F:Egyeb_SajatUtem1</t>
        </r>
      </text>
    </comment>
    <comment ref="V736" authorId="0" shapeId="0" xr:uid="{03E74A8A-BD76-4DE9-9B9D-DF0A9AC53B3A}">
      <text>
        <r>
          <rPr>
            <sz val="11"/>
            <rFont val="Calibri"/>
            <family val="2"/>
            <charset val="238"/>
          </rPr>
          <t>SZV_F:DijUtem1</t>
        </r>
      </text>
    </comment>
    <comment ref="W736" authorId="0" shapeId="0" xr:uid="{6B03D45F-F0EF-4CB1-94F6-A98ECF70EB8F}">
      <text>
        <r>
          <rPr>
            <sz val="11"/>
            <rFont val="Calibri"/>
            <family val="2"/>
            <charset val="238"/>
          </rPr>
          <t>SZV_F:EM_Melleklet1_Utem1</t>
        </r>
      </text>
    </comment>
    <comment ref="X736" authorId="0" shapeId="0" xr:uid="{8A7C48C4-9316-4BF0-8F74-670280B42C73}">
      <text>
        <r>
          <rPr>
            <sz val="11"/>
            <rFont val="Calibri"/>
            <family val="2"/>
            <charset val="238"/>
          </rPr>
          <t>SZV_F:EgyebAllamiUtem1</t>
        </r>
      </text>
    </comment>
    <comment ref="Y736" authorId="0" shapeId="0" xr:uid="{378A2729-4800-436F-BAA1-68A6C25F9955}">
      <text>
        <r>
          <rPr>
            <sz val="11"/>
            <rFont val="Calibri"/>
            <family val="2"/>
            <charset val="238"/>
          </rPr>
          <t>SZV_F:OnkormanyzatiUtem1</t>
        </r>
      </text>
    </comment>
    <comment ref="Z736" authorId="0" shapeId="0" xr:uid="{C321E312-5ECB-4BD8-BEFF-F26F382354D3}">
      <text>
        <r>
          <rPr>
            <sz val="11"/>
            <rFont val="Calibri"/>
            <family val="2"/>
            <charset val="238"/>
          </rPr>
          <t>SZV_F:EUUtem1</t>
        </r>
      </text>
    </comment>
    <comment ref="AA736" authorId="0" shapeId="0" xr:uid="{E9BB38D0-316B-49FE-B4EC-1E89F5CC5185}">
      <text>
        <r>
          <rPr>
            <sz val="11"/>
            <rFont val="Calibri"/>
            <family val="2"/>
            <charset val="238"/>
          </rPr>
          <t>SZV_F:EgyebUtem1</t>
        </r>
      </text>
    </comment>
    <comment ref="AB736" authorId="0" shapeId="0" xr:uid="{400BCC0D-C96D-4CB3-8686-A5C5A7043768}">
      <text>
        <r>
          <rPr>
            <sz val="11"/>
            <rFont val="Calibri"/>
            <family val="2"/>
            <charset val="238"/>
          </rPr>
          <t>SZV_F:HitelKotvenyUtem1</t>
        </r>
      </text>
    </comment>
    <comment ref="AC736" authorId="0" shapeId="0" xr:uid="{1B0123B8-1B90-4072-A78B-05A2A084265E}">
      <text>
        <r>
          <rPr>
            <sz val="11"/>
            <rFont val="Calibri"/>
            <family val="2"/>
            <charset val="238"/>
          </rPr>
          <t>SZV_F:OsszesenUtem1</t>
        </r>
      </text>
    </comment>
    <comment ref="AF736" authorId="0" shapeId="0" xr:uid="{A8C8546F-E63B-404F-8934-AAAD3656F3F7}">
      <text>
        <r>
          <rPr>
            <sz val="11"/>
            <rFont val="Calibri"/>
            <family val="2"/>
            <charset val="238"/>
          </rPr>
          <t>SZV_F:HDUtem2</t>
        </r>
      </text>
    </comment>
    <comment ref="AG736" authorId="0" shapeId="0" xr:uid="{21002F38-FB1C-4CC4-9FD8-80C672EFA6E0}">
      <text>
        <r>
          <rPr>
            <sz val="11"/>
            <rFont val="Calibri"/>
            <family val="2"/>
            <charset val="238"/>
          </rPr>
          <t>SZV_F:ECSUtem2</t>
        </r>
      </text>
    </comment>
    <comment ref="AH736" authorId="0" shapeId="0" xr:uid="{E2CC3DE0-C4D9-4F52-B4D4-C62D4A1AFC95}">
      <text>
        <r>
          <rPr>
            <sz val="11"/>
            <rFont val="Calibri"/>
            <family val="2"/>
            <charset val="238"/>
          </rPr>
          <t>SZV_F:KFHUtem2</t>
        </r>
      </text>
    </comment>
    <comment ref="AI736" authorId="0" shapeId="0" xr:uid="{4B19E26F-FE13-4F8C-B425-B5B53D2D2B5D}">
      <text>
        <r>
          <rPr>
            <sz val="11"/>
            <rFont val="Calibri"/>
            <family val="2"/>
            <charset val="238"/>
          </rPr>
          <t>SZV_F:Egyeb_SajatUtem2</t>
        </r>
      </text>
    </comment>
    <comment ref="AJ736" authorId="0" shapeId="0" xr:uid="{5398F195-0C2B-4A55-AFD3-DC0E9EDAAF68}">
      <text>
        <r>
          <rPr>
            <sz val="11"/>
            <rFont val="Calibri"/>
            <family val="2"/>
            <charset val="238"/>
          </rPr>
          <t>SZV_F:DijUtem2</t>
        </r>
      </text>
    </comment>
    <comment ref="AK736" authorId="0" shapeId="0" xr:uid="{176D7E9D-E95E-424D-8E55-FB71314B2687}">
      <text>
        <r>
          <rPr>
            <sz val="11"/>
            <rFont val="Calibri"/>
            <family val="2"/>
            <charset val="238"/>
          </rPr>
          <t>SZV_F:EM_Melleklet1_Utem2</t>
        </r>
      </text>
    </comment>
    <comment ref="AL736" authorId="0" shapeId="0" xr:uid="{D64E6BBE-E416-4226-9A70-877E8F86B83A}">
      <text>
        <r>
          <rPr>
            <sz val="11"/>
            <rFont val="Calibri"/>
            <family val="2"/>
            <charset val="238"/>
          </rPr>
          <t>SZV_F:EgyebAllamiUtem2</t>
        </r>
      </text>
    </comment>
    <comment ref="AM736" authorId="0" shapeId="0" xr:uid="{E780D9BA-EE14-43D9-BCF0-AB85F16DB6E5}">
      <text>
        <r>
          <rPr>
            <sz val="11"/>
            <rFont val="Calibri"/>
            <family val="2"/>
            <charset val="238"/>
          </rPr>
          <t>SZV_F:OnkormanyzatiUtem2</t>
        </r>
      </text>
    </comment>
    <comment ref="AN736" authorId="0" shapeId="0" xr:uid="{CACD41DA-F266-469A-B89C-845257018791}">
      <text>
        <r>
          <rPr>
            <sz val="11"/>
            <rFont val="Calibri"/>
            <family val="2"/>
            <charset val="238"/>
          </rPr>
          <t>SZV_F:EUUtem2</t>
        </r>
      </text>
    </comment>
    <comment ref="AO736" authorId="0" shapeId="0" xr:uid="{826C3774-24B0-4669-8B3D-A2CFFB036E58}">
      <text>
        <r>
          <rPr>
            <sz val="11"/>
            <rFont val="Calibri"/>
            <family val="2"/>
            <charset val="238"/>
          </rPr>
          <t>SZV_F:EgyebUtem2</t>
        </r>
      </text>
    </comment>
    <comment ref="AP736" authorId="0" shapeId="0" xr:uid="{D1E938E9-605B-46D1-A7CB-0D6C5A4D9913}">
      <text>
        <r>
          <rPr>
            <sz val="11"/>
            <rFont val="Calibri"/>
            <family val="2"/>
            <charset val="238"/>
          </rPr>
          <t>SZV_F:HitelKotvenyUtem2</t>
        </r>
      </text>
    </comment>
    <comment ref="AQ736" authorId="0" shapeId="0" xr:uid="{BB1B5263-8460-4B10-AA0F-37C9EF985676}">
      <text>
        <r>
          <rPr>
            <sz val="11"/>
            <rFont val="Calibri"/>
            <family val="2"/>
            <charset val="238"/>
          </rPr>
          <t>SZV_F:OsszesenUtem2</t>
        </r>
      </text>
    </comment>
    <comment ref="AR736" authorId="0" shapeId="0" xr:uid="{586D91A2-0E84-4EA5-8AE8-429D264B8FCD}">
      <text>
        <r>
          <rPr>
            <sz val="11"/>
            <rFont val="Calibri"/>
            <family val="2"/>
            <charset val="238"/>
          </rPr>
          <t>SZV_F:ForrashianyUtem2</t>
        </r>
      </text>
    </comment>
    <comment ref="AU736" authorId="0" shapeId="0" xr:uid="{77210245-5C1D-4899-9D5F-B15CF8D0B3F1}">
      <text>
        <r>
          <rPr>
            <sz val="11"/>
            <rFont val="Calibri"/>
            <family val="2"/>
            <charset val="238"/>
          </rPr>
          <t>SZV_F:Indokolas</t>
        </r>
      </text>
    </comment>
    <comment ref="AV736" authorId="0" shapeId="0" xr:uid="{54AE52B2-1EF6-4662-8237-19F48150523E}">
      <text>
        <r>
          <rPr>
            <sz val="11"/>
            <rFont val="Calibri"/>
            <family val="2"/>
            <charset val="238"/>
          </rPr>
          <t>SZV_F:Megjegyzes</t>
        </r>
      </text>
    </comment>
    <comment ref="AW736" authorId="0" shapeId="0" xr:uid="{DC03064B-072B-49DF-8C1E-FF77D8E7528E}">
      <text>
        <r>
          <rPr>
            <sz val="11"/>
            <rFont val="Calibri"/>
            <family val="2"/>
            <charset val="238"/>
          </rPr>
          <t>SZV_F:FeladatSorszam</t>
        </r>
      </text>
    </comment>
    <comment ref="AY736" authorId="0" shapeId="0" xr:uid="{76732177-8487-405E-B9FF-83E4D0F90CFF}">
      <text>
        <r>
          <rPr>
            <sz val="11"/>
            <rFont val="Calibri"/>
            <family val="2"/>
            <charset val="238"/>
          </rPr>
          <t>SZV_F:ISA</t>
        </r>
      </text>
    </comment>
    <comment ref="B737" authorId="0" shapeId="0" xr:uid="{F01FCAFA-9DB3-475B-B959-90CC9BC5ABE7}">
      <text>
        <r>
          <rPr>
            <sz val="11"/>
            <rFont val="Calibri"/>
            <family val="2"/>
            <charset val="238"/>
          </rPr>
          <t>SZV_F:FontossagiSorrent</t>
        </r>
      </text>
    </comment>
    <comment ref="C737" authorId="0" shapeId="0" xr:uid="{6F7D7FAD-E61D-42A5-9901-7F08E7EB1B82}">
      <text>
        <r>
          <rPr>
            <sz val="11"/>
            <rFont val="Calibri"/>
            <family val="2"/>
            <charset val="238"/>
          </rPr>
          <t>SZV_F:FeladatKategoria</t>
        </r>
      </text>
    </comment>
    <comment ref="D737" authorId="0" shapeId="0" xr:uid="{BDDFCF5D-6A05-46AB-B0C1-546C7ABA2B25}">
      <text>
        <r>
          <rPr>
            <sz val="11"/>
            <rFont val="Calibri"/>
            <family val="2"/>
            <charset val="238"/>
          </rPr>
          <t>SZV_F:FeladatMegnevezes</t>
        </r>
      </text>
    </comment>
    <comment ref="E737" authorId="0" shapeId="0" xr:uid="{1E4D2001-E8FB-4780-897C-CEC20F8A6B1F}">
      <text>
        <r>
          <rPr>
            <sz val="11"/>
            <rFont val="Calibri"/>
            <family val="2"/>
            <charset val="238"/>
          </rPr>
          <t>SZV_F:ElviEngedelySzam</t>
        </r>
      </text>
    </comment>
    <comment ref="F737" authorId="0" shapeId="0" xr:uid="{148E36D9-EE91-49FA-8435-14CEEDB9B838}">
      <text>
        <r>
          <rPr>
            <sz val="11"/>
            <rFont val="Calibri"/>
            <family val="2"/>
            <charset val="238"/>
          </rPr>
          <t>SZV_F:VKR_Kod</t>
        </r>
      </text>
    </comment>
    <comment ref="G737" authorId="0" shapeId="0" xr:uid="{1491A3EC-2F62-490A-8A6F-9ED6D00119AA}">
      <text>
        <r>
          <rPr>
            <sz val="11"/>
            <rFont val="Calibri"/>
            <family val="2"/>
            <charset val="238"/>
          </rPr>
          <t>SZV_F:VKR_Nev</t>
        </r>
      </text>
    </comment>
    <comment ref="H737" authorId="0" shapeId="0" xr:uid="{4C25D45B-08C8-4430-B63E-8CB9324C087D}">
      <text>
        <r>
          <rPr>
            <sz val="11"/>
            <rFont val="Calibri"/>
            <family val="2"/>
            <charset val="238"/>
          </rPr>
          <t>SZV_F:FeladatAzonosito</t>
        </r>
      </text>
    </comment>
    <comment ref="I737" authorId="0" shapeId="0" xr:uid="{74D15FE7-BB27-43EE-BF3A-A23E6BFE33F8}">
      <text>
        <r>
          <rPr>
            <sz val="11"/>
            <rFont val="Calibri"/>
            <family val="2"/>
            <charset val="238"/>
          </rPr>
          <t>SZV_F:EllatasiTerulet</t>
        </r>
      </text>
    </comment>
    <comment ref="J737" authorId="0" shapeId="0" xr:uid="{7B74105D-E377-4564-80A7-D82433493C1B}">
      <text>
        <r>
          <rPr>
            <sz val="11"/>
            <rFont val="Calibri"/>
            <family val="2"/>
            <charset val="238"/>
          </rPr>
          <t>SZV_F:EllatasertFelelos</t>
        </r>
      </text>
    </comment>
    <comment ref="K737" authorId="0" shapeId="0" xr:uid="{5C7CDCCC-790B-479B-8E9C-6E29FEA25C26}">
      <text>
        <r>
          <rPr>
            <sz val="11"/>
            <rFont val="Calibri"/>
            <family val="2"/>
            <charset val="238"/>
          </rPr>
          <t>SZV_F:TervezettNettoKoltseg</t>
        </r>
      </text>
    </comment>
    <comment ref="L737" authorId="0" shapeId="0" xr:uid="{23893883-B6F2-48B0-B874-5520D09123CF}">
      <text>
        <r>
          <rPr>
            <sz val="11"/>
            <rFont val="Calibri"/>
            <family val="2"/>
            <charset val="238"/>
          </rPr>
          <t>SZV_F:IdotartamKezdes</t>
        </r>
      </text>
    </comment>
    <comment ref="M737" authorId="0" shapeId="0" xr:uid="{5E7F2D43-00D7-4711-A003-80B04733BB92}">
      <text>
        <r>
          <rPr>
            <sz val="11"/>
            <rFont val="Calibri"/>
            <family val="2"/>
            <charset val="238"/>
          </rPr>
          <t>SZV_F:IdotartamBefejezes</t>
        </r>
      </text>
    </comment>
    <comment ref="N737" authorId="0" shapeId="0" xr:uid="{1A9BC492-9255-441A-8562-1036AEEB6AA3}">
      <text>
        <r>
          <rPr>
            <sz val="11"/>
            <rFont val="Calibri"/>
            <family val="2"/>
            <charset val="238"/>
          </rPr>
          <t>SZV_F:NettoKoltsegUtem1</t>
        </r>
      </text>
    </comment>
    <comment ref="O737" authorId="0" shapeId="0" xr:uid="{F587FC4F-E25D-4E01-AB30-C6E43CC4B8DF}">
      <text>
        <r>
          <rPr>
            <sz val="11"/>
            <rFont val="Calibri"/>
            <family val="2"/>
            <charset val="238"/>
          </rPr>
          <t>SZV_F:NettoKoltsegUtem2</t>
        </r>
      </text>
    </comment>
    <comment ref="P737" authorId="0" shapeId="0" xr:uid="{8F02CD55-35A0-45F9-9238-A389DC1A269D}">
      <text>
        <r>
          <rPr>
            <sz val="11"/>
            <rFont val="Calibri"/>
            <family val="2"/>
            <charset val="238"/>
          </rPr>
          <t>SZV_F:EM_Melleklet2_KTG</t>
        </r>
      </text>
    </comment>
    <comment ref="R737" authorId="0" shapeId="0" xr:uid="{3DA95C51-0441-407E-B60E-89BDC363EDE1}">
      <text>
        <r>
          <rPr>
            <sz val="11"/>
            <rFont val="Calibri"/>
            <family val="2"/>
            <charset val="238"/>
          </rPr>
          <t>SZV_F:HDUtem1</t>
        </r>
      </text>
    </comment>
    <comment ref="S737" authorId="0" shapeId="0" xr:uid="{5B6ACA2B-83DE-442A-B762-14846194464B}">
      <text>
        <r>
          <rPr>
            <sz val="11"/>
            <rFont val="Calibri"/>
            <family val="2"/>
            <charset val="238"/>
          </rPr>
          <t>SZV_F:ECSUtem1</t>
        </r>
      </text>
    </comment>
    <comment ref="T737" authorId="0" shapeId="0" xr:uid="{FB12A1ED-1C3B-40AE-81C0-3A5BE02F1A5A}">
      <text>
        <r>
          <rPr>
            <sz val="11"/>
            <rFont val="Calibri"/>
            <family val="2"/>
            <charset val="238"/>
          </rPr>
          <t>SZV_F:KFHUtem1</t>
        </r>
      </text>
    </comment>
    <comment ref="U737" authorId="0" shapeId="0" xr:uid="{1EF8CFDA-1340-40AA-97F9-DAEA454F8CCB}">
      <text>
        <r>
          <rPr>
            <sz val="11"/>
            <rFont val="Calibri"/>
            <family val="2"/>
            <charset val="238"/>
          </rPr>
          <t>SZV_F:Egyeb_SajatUtem1</t>
        </r>
      </text>
    </comment>
    <comment ref="V737" authorId="0" shapeId="0" xr:uid="{82440357-6240-4EC5-A63A-245AFFC81C02}">
      <text>
        <r>
          <rPr>
            <sz val="11"/>
            <rFont val="Calibri"/>
            <family val="2"/>
            <charset val="238"/>
          </rPr>
          <t>SZV_F:DijUtem1</t>
        </r>
      </text>
    </comment>
    <comment ref="W737" authorId="0" shapeId="0" xr:uid="{ABCCDDFF-DA29-4DC5-A9D5-4CDC29A94AFA}">
      <text>
        <r>
          <rPr>
            <sz val="11"/>
            <rFont val="Calibri"/>
            <family val="2"/>
            <charset val="238"/>
          </rPr>
          <t>SZV_F:EM_Melleklet1_Utem1</t>
        </r>
      </text>
    </comment>
    <comment ref="X737" authorId="0" shapeId="0" xr:uid="{357E3313-390E-44B4-8412-98E8A838E30E}">
      <text>
        <r>
          <rPr>
            <sz val="11"/>
            <rFont val="Calibri"/>
            <family val="2"/>
            <charset val="238"/>
          </rPr>
          <t>SZV_F:EgyebAllamiUtem1</t>
        </r>
      </text>
    </comment>
    <comment ref="Y737" authorId="0" shapeId="0" xr:uid="{5B03BC9D-AE04-44C8-8C79-8D9755240883}">
      <text>
        <r>
          <rPr>
            <sz val="11"/>
            <rFont val="Calibri"/>
            <family val="2"/>
            <charset val="238"/>
          </rPr>
          <t>SZV_F:OnkormanyzatiUtem1</t>
        </r>
      </text>
    </comment>
    <comment ref="Z737" authorId="0" shapeId="0" xr:uid="{B2CA1EBE-9434-493B-9889-757DEC469131}">
      <text>
        <r>
          <rPr>
            <sz val="11"/>
            <rFont val="Calibri"/>
            <family val="2"/>
            <charset val="238"/>
          </rPr>
          <t>SZV_F:EUUtem1</t>
        </r>
      </text>
    </comment>
    <comment ref="AA737" authorId="0" shapeId="0" xr:uid="{E4009978-99ED-4319-A256-307ECD1B728B}">
      <text>
        <r>
          <rPr>
            <sz val="11"/>
            <rFont val="Calibri"/>
            <family val="2"/>
            <charset val="238"/>
          </rPr>
          <t>SZV_F:EgyebUtem1</t>
        </r>
      </text>
    </comment>
    <comment ref="AB737" authorId="0" shapeId="0" xr:uid="{A2A008DC-F9FB-48BC-A9E5-B5246536505A}">
      <text>
        <r>
          <rPr>
            <sz val="11"/>
            <rFont val="Calibri"/>
            <family val="2"/>
            <charset val="238"/>
          </rPr>
          <t>SZV_F:HitelKotvenyUtem1</t>
        </r>
      </text>
    </comment>
    <comment ref="AC737" authorId="0" shapeId="0" xr:uid="{E7AB777B-217F-41E0-9C03-F059DA40124D}">
      <text>
        <r>
          <rPr>
            <sz val="11"/>
            <rFont val="Calibri"/>
            <family val="2"/>
            <charset val="238"/>
          </rPr>
          <t>SZV_F:OsszesenUtem1</t>
        </r>
      </text>
    </comment>
    <comment ref="AF737" authorId="0" shapeId="0" xr:uid="{1FA7B489-525A-496C-86AC-AB2639F56667}">
      <text>
        <r>
          <rPr>
            <sz val="11"/>
            <rFont val="Calibri"/>
            <family val="2"/>
            <charset val="238"/>
          </rPr>
          <t>SZV_F:HDUtem2</t>
        </r>
      </text>
    </comment>
    <comment ref="AG737" authorId="0" shapeId="0" xr:uid="{C72189DA-A5E4-4FBF-B3F9-01E14B377DD2}">
      <text>
        <r>
          <rPr>
            <sz val="11"/>
            <rFont val="Calibri"/>
            <family val="2"/>
            <charset val="238"/>
          </rPr>
          <t>SZV_F:ECSUtem2</t>
        </r>
      </text>
    </comment>
    <comment ref="AH737" authorId="0" shapeId="0" xr:uid="{FC4E1AE2-B4F0-4105-AADF-27657BFFFDEB}">
      <text>
        <r>
          <rPr>
            <sz val="11"/>
            <rFont val="Calibri"/>
            <family val="2"/>
            <charset val="238"/>
          </rPr>
          <t>SZV_F:KFHUtem2</t>
        </r>
      </text>
    </comment>
    <comment ref="AI737" authorId="0" shapeId="0" xr:uid="{73F530DA-D1FA-4CA7-94C0-51D06DA74CD6}">
      <text>
        <r>
          <rPr>
            <sz val="11"/>
            <rFont val="Calibri"/>
            <family val="2"/>
            <charset val="238"/>
          </rPr>
          <t>SZV_F:Egyeb_SajatUtem2</t>
        </r>
      </text>
    </comment>
    <comment ref="AJ737" authorId="0" shapeId="0" xr:uid="{8480E26B-ED11-45B6-A8CC-3AA8447B0E5E}">
      <text>
        <r>
          <rPr>
            <sz val="11"/>
            <rFont val="Calibri"/>
            <family val="2"/>
            <charset val="238"/>
          </rPr>
          <t>SZV_F:DijUtem2</t>
        </r>
      </text>
    </comment>
    <comment ref="AK737" authorId="0" shapeId="0" xr:uid="{A03B20B8-F3BC-43FB-9D94-29645A2247B9}">
      <text>
        <r>
          <rPr>
            <sz val="11"/>
            <rFont val="Calibri"/>
            <family val="2"/>
            <charset val="238"/>
          </rPr>
          <t>SZV_F:EM_Melleklet1_Utem2</t>
        </r>
      </text>
    </comment>
    <comment ref="AL737" authorId="0" shapeId="0" xr:uid="{A4E67F1C-380A-4E6C-99BD-9DE2701C98AA}">
      <text>
        <r>
          <rPr>
            <sz val="11"/>
            <rFont val="Calibri"/>
            <family val="2"/>
            <charset val="238"/>
          </rPr>
          <t>SZV_F:EgyebAllamiUtem2</t>
        </r>
      </text>
    </comment>
    <comment ref="AM737" authorId="0" shapeId="0" xr:uid="{5EC58E90-700B-4412-9F16-AB30D1560D99}">
      <text>
        <r>
          <rPr>
            <sz val="11"/>
            <rFont val="Calibri"/>
            <family val="2"/>
            <charset val="238"/>
          </rPr>
          <t>SZV_F:OnkormanyzatiUtem2</t>
        </r>
      </text>
    </comment>
    <comment ref="AN737" authorId="0" shapeId="0" xr:uid="{F4EE78E2-5AB0-444A-804F-8947DD485C31}">
      <text>
        <r>
          <rPr>
            <sz val="11"/>
            <rFont val="Calibri"/>
            <family val="2"/>
            <charset val="238"/>
          </rPr>
          <t>SZV_F:EUUtem2</t>
        </r>
      </text>
    </comment>
    <comment ref="AO737" authorId="0" shapeId="0" xr:uid="{813ABB1B-E068-49E1-BC60-6ED78E205153}">
      <text>
        <r>
          <rPr>
            <sz val="11"/>
            <rFont val="Calibri"/>
            <family val="2"/>
            <charset val="238"/>
          </rPr>
          <t>SZV_F:EgyebUtem2</t>
        </r>
      </text>
    </comment>
    <comment ref="AP737" authorId="0" shapeId="0" xr:uid="{E2B475F2-C8D3-4F30-8835-13A0C2C88254}">
      <text>
        <r>
          <rPr>
            <sz val="11"/>
            <rFont val="Calibri"/>
            <family val="2"/>
            <charset val="238"/>
          </rPr>
          <t>SZV_F:HitelKotvenyUtem2</t>
        </r>
      </text>
    </comment>
    <comment ref="AQ737" authorId="0" shapeId="0" xr:uid="{0A4C679D-34BA-4176-BE00-79C744229D10}">
      <text>
        <r>
          <rPr>
            <sz val="11"/>
            <rFont val="Calibri"/>
            <family val="2"/>
            <charset val="238"/>
          </rPr>
          <t>SZV_F:OsszesenUtem2</t>
        </r>
      </text>
    </comment>
    <comment ref="AR737" authorId="0" shapeId="0" xr:uid="{82762FB5-005C-49E4-95A7-8DF966A6BAB1}">
      <text>
        <r>
          <rPr>
            <sz val="11"/>
            <rFont val="Calibri"/>
            <family val="2"/>
            <charset val="238"/>
          </rPr>
          <t>SZV_F:ForrashianyUtem2</t>
        </r>
      </text>
    </comment>
    <comment ref="AU737" authorId="0" shapeId="0" xr:uid="{202FFFF7-EE40-49DE-8790-F8A2DAB1D60E}">
      <text>
        <r>
          <rPr>
            <sz val="11"/>
            <rFont val="Calibri"/>
            <family val="2"/>
            <charset val="238"/>
          </rPr>
          <t>SZV_F:Indokolas</t>
        </r>
      </text>
    </comment>
    <comment ref="AV737" authorId="0" shapeId="0" xr:uid="{26DD0808-560D-49D8-87BE-3654987F421E}">
      <text>
        <r>
          <rPr>
            <sz val="11"/>
            <rFont val="Calibri"/>
            <family val="2"/>
            <charset val="238"/>
          </rPr>
          <t>SZV_F:Megjegyzes</t>
        </r>
      </text>
    </comment>
    <comment ref="AW737" authorId="0" shapeId="0" xr:uid="{AC41ACE6-1CBF-4570-B7EF-D8399F3BDB3A}">
      <text>
        <r>
          <rPr>
            <sz val="11"/>
            <rFont val="Calibri"/>
            <family val="2"/>
            <charset val="238"/>
          </rPr>
          <t>SZV_F:FeladatSorszam</t>
        </r>
      </text>
    </comment>
    <comment ref="AY737" authorId="0" shapeId="0" xr:uid="{4E9E947C-1962-4560-8DC3-3FA163871C6F}">
      <text>
        <r>
          <rPr>
            <sz val="11"/>
            <rFont val="Calibri"/>
            <family val="2"/>
            <charset val="238"/>
          </rPr>
          <t>SZV_F:ISA</t>
        </r>
      </text>
    </comment>
    <comment ref="B738" authorId="0" shapeId="0" xr:uid="{E079E7E8-0F73-4984-9840-ABE7FE7C124C}">
      <text>
        <r>
          <rPr>
            <sz val="11"/>
            <rFont val="Calibri"/>
            <family val="2"/>
            <charset val="238"/>
          </rPr>
          <t>SZV_F:FontossagiSorrent</t>
        </r>
      </text>
    </comment>
    <comment ref="C738" authorId="0" shapeId="0" xr:uid="{CB408A9A-8322-406D-89A4-F5A32CCD2AB4}">
      <text>
        <r>
          <rPr>
            <sz val="11"/>
            <rFont val="Calibri"/>
            <family val="2"/>
            <charset val="238"/>
          </rPr>
          <t>SZV_F:FeladatKategoria</t>
        </r>
      </text>
    </comment>
    <comment ref="D738" authorId="0" shapeId="0" xr:uid="{9212F3A8-DDC7-444A-9530-67BBFB93AE82}">
      <text>
        <r>
          <rPr>
            <sz val="11"/>
            <rFont val="Calibri"/>
            <family val="2"/>
            <charset val="238"/>
          </rPr>
          <t>SZV_F:FeladatMegnevezes</t>
        </r>
      </text>
    </comment>
    <comment ref="E738" authorId="0" shapeId="0" xr:uid="{AD9E703D-98BC-4FBD-A0DC-EDBEE49C3E07}">
      <text>
        <r>
          <rPr>
            <sz val="11"/>
            <rFont val="Calibri"/>
            <family val="2"/>
            <charset val="238"/>
          </rPr>
          <t>SZV_F:ElviEngedelySzam</t>
        </r>
      </text>
    </comment>
    <comment ref="F738" authorId="0" shapeId="0" xr:uid="{CA286DAB-67A9-4A14-B923-4246CB2CD537}">
      <text>
        <r>
          <rPr>
            <sz val="11"/>
            <rFont val="Calibri"/>
            <family val="2"/>
            <charset val="238"/>
          </rPr>
          <t>SZV_F:VKR_Kod</t>
        </r>
      </text>
    </comment>
    <comment ref="G738" authorId="0" shapeId="0" xr:uid="{EC81F27D-6304-4A85-B6A7-36F202971E26}">
      <text>
        <r>
          <rPr>
            <sz val="11"/>
            <rFont val="Calibri"/>
            <family val="2"/>
            <charset val="238"/>
          </rPr>
          <t>SZV_F:VKR_Nev</t>
        </r>
      </text>
    </comment>
    <comment ref="H738" authorId="0" shapeId="0" xr:uid="{CAE63405-CC81-4ACF-92DC-BD1CF66712D3}">
      <text>
        <r>
          <rPr>
            <sz val="11"/>
            <rFont val="Calibri"/>
            <family val="2"/>
            <charset val="238"/>
          </rPr>
          <t>SZV_F:FeladatAzonosito</t>
        </r>
      </text>
    </comment>
    <comment ref="I738" authorId="0" shapeId="0" xr:uid="{FEC75D0E-F41F-49CD-B84C-015CF5766344}">
      <text>
        <r>
          <rPr>
            <sz val="11"/>
            <rFont val="Calibri"/>
            <family val="2"/>
            <charset val="238"/>
          </rPr>
          <t>SZV_F:EllatasiTerulet</t>
        </r>
      </text>
    </comment>
    <comment ref="J738" authorId="0" shapeId="0" xr:uid="{C11178E4-1722-4020-AFC4-76CA34D91144}">
      <text>
        <r>
          <rPr>
            <sz val="11"/>
            <rFont val="Calibri"/>
            <family val="2"/>
            <charset val="238"/>
          </rPr>
          <t>SZV_F:EllatasertFelelos</t>
        </r>
      </text>
    </comment>
    <comment ref="K738" authorId="0" shapeId="0" xr:uid="{E01901EB-C829-4D6C-B791-E784CE8877B5}">
      <text>
        <r>
          <rPr>
            <sz val="11"/>
            <rFont val="Calibri"/>
            <family val="2"/>
            <charset val="238"/>
          </rPr>
          <t>SZV_F:TervezettNettoKoltseg</t>
        </r>
      </text>
    </comment>
    <comment ref="L738" authorId="0" shapeId="0" xr:uid="{8C07B35B-E3B7-4166-BFD8-3AE47EC9ABA3}">
      <text>
        <r>
          <rPr>
            <sz val="11"/>
            <rFont val="Calibri"/>
            <family val="2"/>
            <charset val="238"/>
          </rPr>
          <t>SZV_F:IdotartamKezdes</t>
        </r>
      </text>
    </comment>
    <comment ref="M738" authorId="0" shapeId="0" xr:uid="{03178E3B-9244-4D44-B4A3-E4D8A50C6CBE}">
      <text>
        <r>
          <rPr>
            <sz val="11"/>
            <rFont val="Calibri"/>
            <family val="2"/>
            <charset val="238"/>
          </rPr>
          <t>SZV_F:IdotartamBefejezes</t>
        </r>
      </text>
    </comment>
    <comment ref="N738" authorId="0" shapeId="0" xr:uid="{36EA4E0E-D1FB-481F-8139-3105044245E9}">
      <text>
        <r>
          <rPr>
            <sz val="11"/>
            <rFont val="Calibri"/>
            <family val="2"/>
            <charset val="238"/>
          </rPr>
          <t>SZV_F:NettoKoltsegUtem1</t>
        </r>
      </text>
    </comment>
    <comment ref="O738" authorId="0" shapeId="0" xr:uid="{194D9716-3CA9-46A3-AF49-A28DEAC838A2}">
      <text>
        <r>
          <rPr>
            <sz val="11"/>
            <rFont val="Calibri"/>
            <family val="2"/>
            <charset val="238"/>
          </rPr>
          <t>SZV_F:NettoKoltsegUtem2</t>
        </r>
      </text>
    </comment>
    <comment ref="P738" authorId="0" shapeId="0" xr:uid="{C15B6E50-4317-49D2-BCA4-4A561964B8A4}">
      <text>
        <r>
          <rPr>
            <sz val="11"/>
            <rFont val="Calibri"/>
            <family val="2"/>
            <charset val="238"/>
          </rPr>
          <t>SZV_F:EM_Melleklet2_KTG</t>
        </r>
      </text>
    </comment>
    <comment ref="R738" authorId="0" shapeId="0" xr:uid="{DAA89A2E-890F-49A6-A46A-B756A88AA6E6}">
      <text>
        <r>
          <rPr>
            <sz val="11"/>
            <rFont val="Calibri"/>
            <family val="2"/>
            <charset val="238"/>
          </rPr>
          <t>SZV_F:HDUtem1</t>
        </r>
      </text>
    </comment>
    <comment ref="S738" authorId="0" shapeId="0" xr:uid="{4FB5C080-3EB2-4092-AC5D-4467051D45FF}">
      <text>
        <r>
          <rPr>
            <sz val="11"/>
            <rFont val="Calibri"/>
            <family val="2"/>
            <charset val="238"/>
          </rPr>
          <t>SZV_F:ECSUtem1</t>
        </r>
      </text>
    </comment>
    <comment ref="T738" authorId="0" shapeId="0" xr:uid="{BA98C30D-C8E2-4DA9-AF0D-F6374CBE0786}">
      <text>
        <r>
          <rPr>
            <sz val="11"/>
            <rFont val="Calibri"/>
            <family val="2"/>
            <charset val="238"/>
          </rPr>
          <t>SZV_F:KFHUtem1</t>
        </r>
      </text>
    </comment>
    <comment ref="U738" authorId="0" shapeId="0" xr:uid="{7A637A38-5763-4D2E-8841-DE29E2D28F26}">
      <text>
        <r>
          <rPr>
            <sz val="11"/>
            <rFont val="Calibri"/>
            <family val="2"/>
            <charset val="238"/>
          </rPr>
          <t>SZV_F:Egyeb_SajatUtem1</t>
        </r>
      </text>
    </comment>
    <comment ref="V738" authorId="0" shapeId="0" xr:uid="{D2B7E97D-100A-4BCD-AB03-B47FDB5BBDE4}">
      <text>
        <r>
          <rPr>
            <sz val="11"/>
            <rFont val="Calibri"/>
            <family val="2"/>
            <charset val="238"/>
          </rPr>
          <t>SZV_F:DijUtem1</t>
        </r>
      </text>
    </comment>
    <comment ref="W738" authorId="0" shapeId="0" xr:uid="{6A3E3D05-BA40-4ED7-B173-089C6E7E4BC0}">
      <text>
        <r>
          <rPr>
            <sz val="11"/>
            <rFont val="Calibri"/>
            <family val="2"/>
            <charset val="238"/>
          </rPr>
          <t>SZV_F:EM_Melleklet1_Utem1</t>
        </r>
      </text>
    </comment>
    <comment ref="X738" authorId="0" shapeId="0" xr:uid="{6F5689A1-B0F4-4CB1-AD42-FCD8F4ABFEA9}">
      <text>
        <r>
          <rPr>
            <sz val="11"/>
            <rFont val="Calibri"/>
            <family val="2"/>
            <charset val="238"/>
          </rPr>
          <t>SZV_F:EgyebAllamiUtem1</t>
        </r>
      </text>
    </comment>
    <comment ref="Y738" authorId="0" shapeId="0" xr:uid="{8B0DE4BE-6807-484C-9180-CD2E0BCB4755}">
      <text>
        <r>
          <rPr>
            <sz val="11"/>
            <rFont val="Calibri"/>
            <family val="2"/>
            <charset val="238"/>
          </rPr>
          <t>SZV_F:OnkormanyzatiUtem1</t>
        </r>
      </text>
    </comment>
    <comment ref="Z738" authorId="0" shapeId="0" xr:uid="{22062CED-8FC4-447D-8161-5FF237E507F7}">
      <text>
        <r>
          <rPr>
            <sz val="11"/>
            <rFont val="Calibri"/>
            <family val="2"/>
            <charset val="238"/>
          </rPr>
          <t>SZV_F:EUUtem1</t>
        </r>
      </text>
    </comment>
    <comment ref="AA738" authorId="0" shapeId="0" xr:uid="{6B6594C3-B873-4241-BB59-111E1D1B865B}">
      <text>
        <r>
          <rPr>
            <sz val="11"/>
            <rFont val="Calibri"/>
            <family val="2"/>
            <charset val="238"/>
          </rPr>
          <t>SZV_F:EgyebUtem1</t>
        </r>
      </text>
    </comment>
    <comment ref="AB738" authorId="0" shapeId="0" xr:uid="{715856F2-5169-45E1-A45A-9C3289B96995}">
      <text>
        <r>
          <rPr>
            <sz val="11"/>
            <rFont val="Calibri"/>
            <family val="2"/>
            <charset val="238"/>
          </rPr>
          <t>SZV_F:HitelKotvenyUtem1</t>
        </r>
      </text>
    </comment>
    <comment ref="AC738" authorId="0" shapeId="0" xr:uid="{50A1A249-B1CF-4030-A45E-FC597D66A671}">
      <text>
        <r>
          <rPr>
            <sz val="11"/>
            <rFont val="Calibri"/>
            <family val="2"/>
            <charset val="238"/>
          </rPr>
          <t>SZV_F:OsszesenUtem1</t>
        </r>
      </text>
    </comment>
    <comment ref="AF738" authorId="0" shapeId="0" xr:uid="{F9234B3C-282F-41D2-86A8-EF24B6E13D86}">
      <text>
        <r>
          <rPr>
            <sz val="11"/>
            <rFont val="Calibri"/>
            <family val="2"/>
            <charset val="238"/>
          </rPr>
          <t>SZV_F:HDUtem2</t>
        </r>
      </text>
    </comment>
    <comment ref="AG738" authorId="0" shapeId="0" xr:uid="{09D0AAA5-89B9-4CD7-A01C-EE73C71F3231}">
      <text>
        <r>
          <rPr>
            <sz val="11"/>
            <rFont val="Calibri"/>
            <family val="2"/>
            <charset val="238"/>
          </rPr>
          <t>SZV_F:ECSUtem2</t>
        </r>
      </text>
    </comment>
    <comment ref="AH738" authorId="0" shapeId="0" xr:uid="{72B08806-EF7D-4F6D-9E79-BC4D18E0BFE2}">
      <text>
        <r>
          <rPr>
            <sz val="11"/>
            <rFont val="Calibri"/>
            <family val="2"/>
            <charset val="238"/>
          </rPr>
          <t>SZV_F:KFHUtem2</t>
        </r>
      </text>
    </comment>
    <comment ref="AI738" authorId="0" shapeId="0" xr:uid="{D9E31559-90C1-403F-A69A-F9BF52FB2B24}">
      <text>
        <r>
          <rPr>
            <sz val="11"/>
            <rFont val="Calibri"/>
            <family val="2"/>
            <charset val="238"/>
          </rPr>
          <t>SZV_F:Egyeb_SajatUtem2</t>
        </r>
      </text>
    </comment>
    <comment ref="AJ738" authorId="0" shapeId="0" xr:uid="{869DABAB-303B-4262-9A59-5169809558C6}">
      <text>
        <r>
          <rPr>
            <sz val="11"/>
            <rFont val="Calibri"/>
            <family val="2"/>
            <charset val="238"/>
          </rPr>
          <t>SZV_F:DijUtem2</t>
        </r>
      </text>
    </comment>
    <comment ref="AK738" authorId="0" shapeId="0" xr:uid="{E7B771D3-54BF-4D32-B298-33A85F2D3AE9}">
      <text>
        <r>
          <rPr>
            <sz val="11"/>
            <rFont val="Calibri"/>
            <family val="2"/>
            <charset val="238"/>
          </rPr>
          <t>SZV_F:EM_Melleklet1_Utem2</t>
        </r>
      </text>
    </comment>
    <comment ref="AL738" authorId="0" shapeId="0" xr:uid="{873DA2FA-7DD7-4A48-A395-FC7AA69F9083}">
      <text>
        <r>
          <rPr>
            <sz val="11"/>
            <rFont val="Calibri"/>
            <family val="2"/>
            <charset val="238"/>
          </rPr>
          <t>SZV_F:EgyebAllamiUtem2</t>
        </r>
      </text>
    </comment>
    <comment ref="AM738" authorId="0" shapeId="0" xr:uid="{3599DD6B-40B0-4978-9880-9C4F6ED5ACD8}">
      <text>
        <r>
          <rPr>
            <sz val="11"/>
            <rFont val="Calibri"/>
            <family val="2"/>
            <charset val="238"/>
          </rPr>
          <t>SZV_F:OnkormanyzatiUtem2</t>
        </r>
      </text>
    </comment>
    <comment ref="AN738" authorId="0" shapeId="0" xr:uid="{B422E8C9-FFB8-4997-BF4D-EC413B152AE4}">
      <text>
        <r>
          <rPr>
            <sz val="11"/>
            <rFont val="Calibri"/>
            <family val="2"/>
            <charset val="238"/>
          </rPr>
          <t>SZV_F:EUUtem2</t>
        </r>
      </text>
    </comment>
    <comment ref="AO738" authorId="0" shapeId="0" xr:uid="{FCCC0B7E-EAC3-41BA-827F-6D2D1AD11788}">
      <text>
        <r>
          <rPr>
            <sz val="11"/>
            <rFont val="Calibri"/>
            <family val="2"/>
            <charset val="238"/>
          </rPr>
          <t>SZV_F:EgyebUtem2</t>
        </r>
      </text>
    </comment>
    <comment ref="AP738" authorId="0" shapeId="0" xr:uid="{BA71CCF5-273A-4906-95AD-E61385AF52AF}">
      <text>
        <r>
          <rPr>
            <sz val="11"/>
            <rFont val="Calibri"/>
            <family val="2"/>
            <charset val="238"/>
          </rPr>
          <t>SZV_F:HitelKotvenyUtem2</t>
        </r>
      </text>
    </comment>
    <comment ref="AQ738" authorId="0" shapeId="0" xr:uid="{0383151F-FA8A-4FCA-8998-FD9BB76F2426}">
      <text>
        <r>
          <rPr>
            <sz val="11"/>
            <rFont val="Calibri"/>
            <family val="2"/>
            <charset val="238"/>
          </rPr>
          <t>SZV_F:OsszesenUtem2</t>
        </r>
      </text>
    </comment>
    <comment ref="AR738" authorId="0" shapeId="0" xr:uid="{01971243-7935-4D52-9C20-335120262E51}">
      <text>
        <r>
          <rPr>
            <sz val="11"/>
            <rFont val="Calibri"/>
            <family val="2"/>
            <charset val="238"/>
          </rPr>
          <t>SZV_F:ForrashianyUtem2</t>
        </r>
      </text>
    </comment>
    <comment ref="AU738" authorId="0" shapeId="0" xr:uid="{6BF4BCCA-6E11-4107-884C-B78FF37DC443}">
      <text>
        <r>
          <rPr>
            <sz val="11"/>
            <rFont val="Calibri"/>
            <family val="2"/>
            <charset val="238"/>
          </rPr>
          <t>SZV_F:Indokolas</t>
        </r>
      </text>
    </comment>
    <comment ref="AV738" authorId="0" shapeId="0" xr:uid="{E768CAD4-3B90-4FC3-BEFE-E59615E66A8F}">
      <text>
        <r>
          <rPr>
            <sz val="11"/>
            <rFont val="Calibri"/>
            <family val="2"/>
            <charset val="238"/>
          </rPr>
          <t>SZV_F:Megjegyzes</t>
        </r>
      </text>
    </comment>
    <comment ref="AW738" authorId="0" shapeId="0" xr:uid="{6909B5E0-5598-41C6-87E2-D336CC0A7AC0}">
      <text>
        <r>
          <rPr>
            <sz val="11"/>
            <rFont val="Calibri"/>
            <family val="2"/>
            <charset val="238"/>
          </rPr>
          <t>SZV_F:FeladatSorszam</t>
        </r>
      </text>
    </comment>
    <comment ref="AY738" authorId="0" shapeId="0" xr:uid="{9D3E5585-B673-4FFB-83BE-A770C9792478}">
      <text>
        <r>
          <rPr>
            <sz val="11"/>
            <rFont val="Calibri"/>
            <family val="2"/>
            <charset val="238"/>
          </rPr>
          <t>SZV_F:ISA</t>
        </r>
      </text>
    </comment>
    <comment ref="B739" authorId="0" shapeId="0" xr:uid="{B6BBAB86-199B-479A-AA13-6791CCC88EF0}">
      <text>
        <r>
          <rPr>
            <sz val="11"/>
            <rFont val="Calibri"/>
            <family val="2"/>
            <charset val="238"/>
          </rPr>
          <t>SZV_F:FontossagiSorrent</t>
        </r>
      </text>
    </comment>
    <comment ref="C739" authorId="0" shapeId="0" xr:uid="{3AFA2983-7243-4DDE-8C41-73D24264822F}">
      <text>
        <r>
          <rPr>
            <sz val="11"/>
            <rFont val="Calibri"/>
            <family val="2"/>
            <charset val="238"/>
          </rPr>
          <t>SZV_F:FeladatKategoria</t>
        </r>
      </text>
    </comment>
    <comment ref="D739" authorId="0" shapeId="0" xr:uid="{A6F32E27-9F0E-4E79-9091-DF2B7EEB16F3}">
      <text>
        <r>
          <rPr>
            <sz val="11"/>
            <rFont val="Calibri"/>
            <family val="2"/>
            <charset val="238"/>
          </rPr>
          <t>SZV_F:FeladatMegnevezes</t>
        </r>
      </text>
    </comment>
    <comment ref="E739" authorId="0" shapeId="0" xr:uid="{18AB3046-1673-47B1-8E4C-9D53EED5829C}">
      <text>
        <r>
          <rPr>
            <sz val="11"/>
            <rFont val="Calibri"/>
            <family val="2"/>
            <charset val="238"/>
          </rPr>
          <t>SZV_F:ElviEngedelySzam</t>
        </r>
      </text>
    </comment>
    <comment ref="F739" authorId="0" shapeId="0" xr:uid="{AE3FC5D6-141A-47CC-A9CF-A267261B7CB6}">
      <text>
        <r>
          <rPr>
            <sz val="11"/>
            <rFont val="Calibri"/>
            <family val="2"/>
            <charset val="238"/>
          </rPr>
          <t>SZV_F:VKR_Kod</t>
        </r>
      </text>
    </comment>
    <comment ref="G739" authorId="0" shapeId="0" xr:uid="{99424456-DC8D-46FD-9BEB-E921CE945372}">
      <text>
        <r>
          <rPr>
            <sz val="11"/>
            <rFont val="Calibri"/>
            <family val="2"/>
            <charset val="238"/>
          </rPr>
          <t>SZV_F:VKR_Nev</t>
        </r>
      </text>
    </comment>
    <comment ref="H739" authorId="0" shapeId="0" xr:uid="{73DB87B5-EBE2-4300-B37E-37AC0CAD7C51}">
      <text>
        <r>
          <rPr>
            <sz val="11"/>
            <rFont val="Calibri"/>
            <family val="2"/>
            <charset val="238"/>
          </rPr>
          <t>SZV_F:FeladatAzonosito</t>
        </r>
      </text>
    </comment>
    <comment ref="I739" authorId="0" shapeId="0" xr:uid="{A3D32662-693E-43F4-9406-C809FF7634A4}">
      <text>
        <r>
          <rPr>
            <sz val="11"/>
            <rFont val="Calibri"/>
            <family val="2"/>
            <charset val="238"/>
          </rPr>
          <t>SZV_F:EllatasiTerulet</t>
        </r>
      </text>
    </comment>
    <comment ref="J739" authorId="0" shapeId="0" xr:uid="{676CAD9E-897E-4300-8CB5-1FFFC3CC3536}">
      <text>
        <r>
          <rPr>
            <sz val="11"/>
            <rFont val="Calibri"/>
            <family val="2"/>
            <charset val="238"/>
          </rPr>
          <t>SZV_F:EllatasertFelelos</t>
        </r>
      </text>
    </comment>
    <comment ref="K739" authorId="0" shapeId="0" xr:uid="{B59E9335-CF27-46E2-8451-CFD0696FACB9}">
      <text>
        <r>
          <rPr>
            <sz val="11"/>
            <rFont val="Calibri"/>
            <family val="2"/>
            <charset val="238"/>
          </rPr>
          <t>SZV_F:TervezettNettoKoltseg</t>
        </r>
      </text>
    </comment>
    <comment ref="L739" authorId="0" shapeId="0" xr:uid="{E4DAD0BB-7060-4C61-A72D-3E8809AF8801}">
      <text>
        <r>
          <rPr>
            <sz val="11"/>
            <rFont val="Calibri"/>
            <family val="2"/>
            <charset val="238"/>
          </rPr>
          <t>SZV_F:IdotartamKezdes</t>
        </r>
      </text>
    </comment>
    <comment ref="M739" authorId="0" shapeId="0" xr:uid="{1C2E702F-0156-43D5-8B15-A3C61E80DBAA}">
      <text>
        <r>
          <rPr>
            <sz val="11"/>
            <rFont val="Calibri"/>
            <family val="2"/>
            <charset val="238"/>
          </rPr>
          <t>SZV_F:IdotartamBefejezes</t>
        </r>
      </text>
    </comment>
    <comment ref="N739" authorId="0" shapeId="0" xr:uid="{EDCA8961-9B2D-4D5E-BB87-BB1E133AA8F7}">
      <text>
        <r>
          <rPr>
            <sz val="11"/>
            <rFont val="Calibri"/>
            <family val="2"/>
            <charset val="238"/>
          </rPr>
          <t>SZV_F:NettoKoltsegUtem1</t>
        </r>
      </text>
    </comment>
    <comment ref="O739" authorId="0" shapeId="0" xr:uid="{44477755-E84F-4B9F-9576-15260A5CB91C}">
      <text>
        <r>
          <rPr>
            <sz val="11"/>
            <rFont val="Calibri"/>
            <family val="2"/>
            <charset val="238"/>
          </rPr>
          <t>SZV_F:NettoKoltsegUtem2</t>
        </r>
      </text>
    </comment>
    <comment ref="P739" authorId="0" shapeId="0" xr:uid="{3149E4A4-39F0-40B0-9E9A-4FFC3A6BD061}">
      <text>
        <r>
          <rPr>
            <sz val="11"/>
            <rFont val="Calibri"/>
            <family val="2"/>
            <charset val="238"/>
          </rPr>
          <t>SZV_F:EM_Melleklet2_KTG</t>
        </r>
      </text>
    </comment>
    <comment ref="R739" authorId="0" shapeId="0" xr:uid="{71568F9D-2876-4265-9F95-BDB1066BF6B0}">
      <text>
        <r>
          <rPr>
            <sz val="11"/>
            <rFont val="Calibri"/>
            <family val="2"/>
            <charset val="238"/>
          </rPr>
          <t>SZV_F:HDUtem1</t>
        </r>
      </text>
    </comment>
    <comment ref="S739" authorId="0" shapeId="0" xr:uid="{3C64C5F0-A842-4745-9431-959C7DC8AB12}">
      <text>
        <r>
          <rPr>
            <sz val="11"/>
            <rFont val="Calibri"/>
            <family val="2"/>
            <charset val="238"/>
          </rPr>
          <t>SZV_F:ECSUtem1</t>
        </r>
      </text>
    </comment>
    <comment ref="T739" authorId="0" shapeId="0" xr:uid="{9DEFDC50-5662-44D3-81AA-685F55DC40F7}">
      <text>
        <r>
          <rPr>
            <sz val="11"/>
            <rFont val="Calibri"/>
            <family val="2"/>
            <charset val="238"/>
          </rPr>
          <t>SZV_F:KFHUtem1</t>
        </r>
      </text>
    </comment>
    <comment ref="U739" authorId="0" shapeId="0" xr:uid="{B6480E9C-12B4-4D77-9EAC-36878797C15E}">
      <text>
        <r>
          <rPr>
            <sz val="11"/>
            <rFont val="Calibri"/>
            <family val="2"/>
            <charset val="238"/>
          </rPr>
          <t>SZV_F:Egyeb_SajatUtem1</t>
        </r>
      </text>
    </comment>
    <comment ref="V739" authorId="0" shapeId="0" xr:uid="{029C08AB-75E4-4320-B389-FA2DF77AEC89}">
      <text>
        <r>
          <rPr>
            <sz val="11"/>
            <rFont val="Calibri"/>
            <family val="2"/>
            <charset val="238"/>
          </rPr>
          <t>SZV_F:DijUtem1</t>
        </r>
      </text>
    </comment>
    <comment ref="W739" authorId="0" shapeId="0" xr:uid="{D6466C59-1123-4C77-9169-B784D82DC90B}">
      <text>
        <r>
          <rPr>
            <sz val="11"/>
            <rFont val="Calibri"/>
            <family val="2"/>
            <charset val="238"/>
          </rPr>
          <t>SZV_F:EM_Melleklet1_Utem1</t>
        </r>
      </text>
    </comment>
    <comment ref="X739" authorId="0" shapeId="0" xr:uid="{B3AA3B0E-794D-4161-8B57-CB6A7A2CD7FF}">
      <text>
        <r>
          <rPr>
            <sz val="11"/>
            <rFont val="Calibri"/>
            <family val="2"/>
            <charset val="238"/>
          </rPr>
          <t>SZV_F:EgyebAllamiUtem1</t>
        </r>
      </text>
    </comment>
    <comment ref="Y739" authorId="0" shapeId="0" xr:uid="{28A61B41-5320-47BF-AFFE-0AE919C2B256}">
      <text>
        <r>
          <rPr>
            <sz val="11"/>
            <rFont val="Calibri"/>
            <family val="2"/>
            <charset val="238"/>
          </rPr>
          <t>SZV_F:OnkormanyzatiUtem1</t>
        </r>
      </text>
    </comment>
    <comment ref="Z739" authorId="0" shapeId="0" xr:uid="{7E773DDE-7674-4EEB-A363-9BD1CA671064}">
      <text>
        <r>
          <rPr>
            <sz val="11"/>
            <rFont val="Calibri"/>
            <family val="2"/>
            <charset val="238"/>
          </rPr>
          <t>SZV_F:EUUtem1</t>
        </r>
      </text>
    </comment>
    <comment ref="AA739" authorId="0" shapeId="0" xr:uid="{1CEDC9AE-8A18-486D-A669-E7B7449CDA22}">
      <text>
        <r>
          <rPr>
            <sz val="11"/>
            <rFont val="Calibri"/>
            <family val="2"/>
            <charset val="238"/>
          </rPr>
          <t>SZV_F:EgyebUtem1</t>
        </r>
      </text>
    </comment>
    <comment ref="AB739" authorId="0" shapeId="0" xr:uid="{179CF7F5-DDFE-48A6-ADBD-1ABC137974AE}">
      <text>
        <r>
          <rPr>
            <sz val="11"/>
            <rFont val="Calibri"/>
            <family val="2"/>
            <charset val="238"/>
          </rPr>
          <t>SZV_F:HitelKotvenyUtem1</t>
        </r>
      </text>
    </comment>
    <comment ref="AC739" authorId="0" shapeId="0" xr:uid="{442136C1-58EA-4F41-9137-7B1DDCD03A5F}">
      <text>
        <r>
          <rPr>
            <sz val="11"/>
            <rFont val="Calibri"/>
            <family val="2"/>
            <charset val="238"/>
          </rPr>
          <t>SZV_F:OsszesenUtem1</t>
        </r>
      </text>
    </comment>
    <comment ref="AF739" authorId="0" shapeId="0" xr:uid="{D5DFD3A3-4571-4E28-B338-7E5B46E9740A}">
      <text>
        <r>
          <rPr>
            <sz val="11"/>
            <rFont val="Calibri"/>
            <family val="2"/>
            <charset val="238"/>
          </rPr>
          <t>SZV_F:HDUtem2</t>
        </r>
      </text>
    </comment>
    <comment ref="AG739" authorId="0" shapeId="0" xr:uid="{F281CE4B-2C08-4787-ABF5-4B93F77C4B94}">
      <text>
        <r>
          <rPr>
            <sz val="11"/>
            <rFont val="Calibri"/>
            <family val="2"/>
            <charset val="238"/>
          </rPr>
          <t>SZV_F:ECSUtem2</t>
        </r>
      </text>
    </comment>
    <comment ref="AH739" authorId="0" shapeId="0" xr:uid="{CFCAF986-7C4A-4A86-A201-98A3BF79EA94}">
      <text>
        <r>
          <rPr>
            <sz val="11"/>
            <rFont val="Calibri"/>
            <family val="2"/>
            <charset val="238"/>
          </rPr>
          <t>SZV_F:KFHUtem2</t>
        </r>
      </text>
    </comment>
    <comment ref="AI739" authorId="0" shapeId="0" xr:uid="{B9E768E4-6221-498C-AEC1-A53E25AC8FA3}">
      <text>
        <r>
          <rPr>
            <sz val="11"/>
            <rFont val="Calibri"/>
            <family val="2"/>
            <charset val="238"/>
          </rPr>
          <t>SZV_F:Egyeb_SajatUtem2</t>
        </r>
      </text>
    </comment>
    <comment ref="AJ739" authorId="0" shapeId="0" xr:uid="{AB2B834F-EA6E-405B-9172-F18C3CDAE8F1}">
      <text>
        <r>
          <rPr>
            <sz val="11"/>
            <rFont val="Calibri"/>
            <family val="2"/>
            <charset val="238"/>
          </rPr>
          <t>SZV_F:DijUtem2</t>
        </r>
      </text>
    </comment>
    <comment ref="AK739" authorId="0" shapeId="0" xr:uid="{35E65241-DF09-4E36-A638-D2AB0DC39BEE}">
      <text>
        <r>
          <rPr>
            <sz val="11"/>
            <rFont val="Calibri"/>
            <family val="2"/>
            <charset val="238"/>
          </rPr>
          <t>SZV_F:EM_Melleklet1_Utem2</t>
        </r>
      </text>
    </comment>
    <comment ref="AL739" authorId="0" shapeId="0" xr:uid="{AE612535-B431-435E-8A85-BF09FF60A6ED}">
      <text>
        <r>
          <rPr>
            <sz val="11"/>
            <rFont val="Calibri"/>
            <family val="2"/>
            <charset val="238"/>
          </rPr>
          <t>SZV_F:EgyebAllamiUtem2</t>
        </r>
      </text>
    </comment>
    <comment ref="AM739" authorId="0" shapeId="0" xr:uid="{8556E846-A55B-4738-940F-C2B6FD098321}">
      <text>
        <r>
          <rPr>
            <sz val="11"/>
            <rFont val="Calibri"/>
            <family val="2"/>
            <charset val="238"/>
          </rPr>
          <t>SZV_F:OnkormanyzatiUtem2</t>
        </r>
      </text>
    </comment>
    <comment ref="AN739" authorId="0" shapeId="0" xr:uid="{8620AA2D-D22B-419C-AD3E-3BBBAFEF7BFE}">
      <text>
        <r>
          <rPr>
            <sz val="11"/>
            <rFont val="Calibri"/>
            <family val="2"/>
            <charset val="238"/>
          </rPr>
          <t>SZV_F:EUUtem2</t>
        </r>
      </text>
    </comment>
    <comment ref="AO739" authorId="0" shapeId="0" xr:uid="{F85F4A49-EC31-4DCD-9828-8C579B65646F}">
      <text>
        <r>
          <rPr>
            <sz val="11"/>
            <rFont val="Calibri"/>
            <family val="2"/>
            <charset val="238"/>
          </rPr>
          <t>SZV_F:EgyebUtem2</t>
        </r>
      </text>
    </comment>
    <comment ref="AP739" authorId="0" shapeId="0" xr:uid="{3FAD88BD-4819-4AEB-AAA0-2A7318ADFCA4}">
      <text>
        <r>
          <rPr>
            <sz val="11"/>
            <rFont val="Calibri"/>
            <family val="2"/>
            <charset val="238"/>
          </rPr>
          <t>SZV_F:HitelKotvenyUtem2</t>
        </r>
      </text>
    </comment>
    <comment ref="AQ739" authorId="0" shapeId="0" xr:uid="{D4957C38-04F9-427B-A838-6E3ABF4F95DE}">
      <text>
        <r>
          <rPr>
            <sz val="11"/>
            <rFont val="Calibri"/>
            <family val="2"/>
            <charset val="238"/>
          </rPr>
          <t>SZV_F:OsszesenUtem2</t>
        </r>
      </text>
    </comment>
    <comment ref="AR739" authorId="0" shapeId="0" xr:uid="{5C17E8AF-E336-45E1-BEA8-BD5BDAF0FD6A}">
      <text>
        <r>
          <rPr>
            <sz val="11"/>
            <rFont val="Calibri"/>
            <family val="2"/>
            <charset val="238"/>
          </rPr>
          <t>SZV_F:ForrashianyUtem2</t>
        </r>
      </text>
    </comment>
    <comment ref="AU739" authorId="0" shapeId="0" xr:uid="{CCF9111C-2BD9-4D26-BE68-25EFA7A3DF4B}">
      <text>
        <r>
          <rPr>
            <sz val="11"/>
            <rFont val="Calibri"/>
            <family val="2"/>
            <charset val="238"/>
          </rPr>
          <t>SZV_F:Indokolas</t>
        </r>
      </text>
    </comment>
    <comment ref="AV739" authorId="0" shapeId="0" xr:uid="{B570E783-342A-44D7-8582-2B50AB689B57}">
      <text>
        <r>
          <rPr>
            <sz val="11"/>
            <rFont val="Calibri"/>
            <family val="2"/>
            <charset val="238"/>
          </rPr>
          <t>SZV_F:Megjegyzes</t>
        </r>
      </text>
    </comment>
    <comment ref="AW739" authorId="0" shapeId="0" xr:uid="{EF6ADC10-87E1-431C-B1F1-B90974DC73A1}">
      <text>
        <r>
          <rPr>
            <sz val="11"/>
            <rFont val="Calibri"/>
            <family val="2"/>
            <charset val="238"/>
          </rPr>
          <t>SZV_F:FeladatSorszam</t>
        </r>
      </text>
    </comment>
    <comment ref="AY739" authorId="0" shapeId="0" xr:uid="{B83D02A5-90B0-40A7-89C0-67521989C11F}">
      <text>
        <r>
          <rPr>
            <sz val="11"/>
            <rFont val="Calibri"/>
            <family val="2"/>
            <charset val="238"/>
          </rPr>
          <t>SZV_F:ISA</t>
        </r>
      </text>
    </comment>
    <comment ref="B740" authorId="0" shapeId="0" xr:uid="{EF89A511-2AFF-4EF1-B047-97672F0E403E}">
      <text>
        <r>
          <rPr>
            <sz val="11"/>
            <rFont val="Calibri"/>
            <family val="2"/>
            <charset val="238"/>
          </rPr>
          <t>SZV_F:FontossagiSorrent</t>
        </r>
      </text>
    </comment>
    <comment ref="C740" authorId="0" shapeId="0" xr:uid="{ACC3D8F0-84BF-4B0A-A64D-F5E271571A52}">
      <text>
        <r>
          <rPr>
            <sz val="11"/>
            <rFont val="Calibri"/>
            <family val="2"/>
            <charset val="238"/>
          </rPr>
          <t>SZV_F:FeladatKategoria</t>
        </r>
      </text>
    </comment>
    <comment ref="D740" authorId="0" shapeId="0" xr:uid="{D5F627D9-55D1-4C80-9D6C-0AEBC812AD22}">
      <text>
        <r>
          <rPr>
            <sz val="11"/>
            <rFont val="Calibri"/>
            <family val="2"/>
            <charset val="238"/>
          </rPr>
          <t>SZV_F:FeladatMegnevezes</t>
        </r>
      </text>
    </comment>
    <comment ref="E740" authorId="0" shapeId="0" xr:uid="{2F8A25B2-C8A4-40E6-9599-18D87450CDE1}">
      <text>
        <r>
          <rPr>
            <sz val="11"/>
            <rFont val="Calibri"/>
            <family val="2"/>
            <charset val="238"/>
          </rPr>
          <t>SZV_F:ElviEngedelySzam</t>
        </r>
      </text>
    </comment>
    <comment ref="F740" authorId="0" shapeId="0" xr:uid="{63DAF7F4-0C30-4456-86B3-51E4528DA2D9}">
      <text>
        <r>
          <rPr>
            <sz val="11"/>
            <rFont val="Calibri"/>
            <family val="2"/>
            <charset val="238"/>
          </rPr>
          <t>SZV_F:VKR_Kod</t>
        </r>
      </text>
    </comment>
    <comment ref="G740" authorId="0" shapeId="0" xr:uid="{6544C725-2976-48E8-9CAA-3CF5BCE39ABC}">
      <text>
        <r>
          <rPr>
            <sz val="11"/>
            <rFont val="Calibri"/>
            <family val="2"/>
            <charset val="238"/>
          </rPr>
          <t>SZV_F:VKR_Nev</t>
        </r>
      </text>
    </comment>
    <comment ref="H740" authorId="0" shapeId="0" xr:uid="{6858AACC-8096-410E-B971-54F0B7C04BF2}">
      <text>
        <r>
          <rPr>
            <sz val="11"/>
            <rFont val="Calibri"/>
            <family val="2"/>
            <charset val="238"/>
          </rPr>
          <t>SZV_F:FeladatAzonosito</t>
        </r>
      </text>
    </comment>
    <comment ref="I740" authorId="0" shapeId="0" xr:uid="{590A2E07-BCEA-4943-BFFE-F2FD97718628}">
      <text>
        <r>
          <rPr>
            <sz val="11"/>
            <rFont val="Calibri"/>
            <family val="2"/>
            <charset val="238"/>
          </rPr>
          <t>SZV_F:EllatasiTerulet</t>
        </r>
      </text>
    </comment>
    <comment ref="J740" authorId="0" shapeId="0" xr:uid="{0B9C2A3E-03F8-4953-80A2-3AF8875C0F98}">
      <text>
        <r>
          <rPr>
            <sz val="11"/>
            <rFont val="Calibri"/>
            <family val="2"/>
            <charset val="238"/>
          </rPr>
          <t>SZV_F:EllatasertFelelos</t>
        </r>
      </text>
    </comment>
    <comment ref="K740" authorId="0" shapeId="0" xr:uid="{541D2A5F-B354-4AC9-9774-D506AAAD1EA2}">
      <text>
        <r>
          <rPr>
            <sz val="11"/>
            <rFont val="Calibri"/>
            <family val="2"/>
            <charset val="238"/>
          </rPr>
          <t>SZV_F:TervezettNettoKoltseg</t>
        </r>
      </text>
    </comment>
    <comment ref="L740" authorId="0" shapeId="0" xr:uid="{77D0BA64-2286-4C02-B77A-6C3FD7EC8DA8}">
      <text>
        <r>
          <rPr>
            <sz val="11"/>
            <rFont val="Calibri"/>
            <family val="2"/>
            <charset val="238"/>
          </rPr>
          <t>SZV_F:IdotartamKezdes</t>
        </r>
      </text>
    </comment>
    <comment ref="M740" authorId="0" shapeId="0" xr:uid="{F37318EB-3DE9-4407-B97C-69D2DB64E296}">
      <text>
        <r>
          <rPr>
            <sz val="11"/>
            <rFont val="Calibri"/>
            <family val="2"/>
            <charset val="238"/>
          </rPr>
          <t>SZV_F:IdotartamBefejezes</t>
        </r>
      </text>
    </comment>
    <comment ref="N740" authorId="0" shapeId="0" xr:uid="{929467D2-E682-48A0-80FB-94E6FA00AB52}">
      <text>
        <r>
          <rPr>
            <sz val="11"/>
            <rFont val="Calibri"/>
            <family val="2"/>
            <charset val="238"/>
          </rPr>
          <t>SZV_F:NettoKoltsegUtem1</t>
        </r>
      </text>
    </comment>
    <comment ref="O740" authorId="0" shapeId="0" xr:uid="{868DE953-CAA4-4289-9DAF-6AFCF4D0AE3D}">
      <text>
        <r>
          <rPr>
            <sz val="11"/>
            <rFont val="Calibri"/>
            <family val="2"/>
            <charset val="238"/>
          </rPr>
          <t>SZV_F:NettoKoltsegUtem2</t>
        </r>
      </text>
    </comment>
    <comment ref="P740" authorId="0" shapeId="0" xr:uid="{11D38D69-23F8-4343-8594-D6661C44A25B}">
      <text>
        <r>
          <rPr>
            <sz val="11"/>
            <rFont val="Calibri"/>
            <family val="2"/>
            <charset val="238"/>
          </rPr>
          <t>SZV_F:EM_Melleklet2_KTG</t>
        </r>
      </text>
    </comment>
    <comment ref="R740" authorId="0" shapeId="0" xr:uid="{F61F634B-47D7-4154-8F10-6166B92F3D20}">
      <text>
        <r>
          <rPr>
            <sz val="11"/>
            <rFont val="Calibri"/>
            <family val="2"/>
            <charset val="238"/>
          </rPr>
          <t>SZV_F:HDUtem1</t>
        </r>
      </text>
    </comment>
    <comment ref="S740" authorId="0" shapeId="0" xr:uid="{9AE11E19-D4AC-4E01-AAF9-394C6538DABA}">
      <text>
        <r>
          <rPr>
            <sz val="11"/>
            <rFont val="Calibri"/>
            <family val="2"/>
            <charset val="238"/>
          </rPr>
          <t>SZV_F:ECSUtem1</t>
        </r>
      </text>
    </comment>
    <comment ref="T740" authorId="0" shapeId="0" xr:uid="{60633946-A77C-4EFE-B8C9-31CD908DB51F}">
      <text>
        <r>
          <rPr>
            <sz val="11"/>
            <rFont val="Calibri"/>
            <family val="2"/>
            <charset val="238"/>
          </rPr>
          <t>SZV_F:KFHUtem1</t>
        </r>
      </text>
    </comment>
    <comment ref="U740" authorId="0" shapeId="0" xr:uid="{D4F405DB-7431-4DB9-8E39-B836FAB17880}">
      <text>
        <r>
          <rPr>
            <sz val="11"/>
            <rFont val="Calibri"/>
            <family val="2"/>
            <charset val="238"/>
          </rPr>
          <t>SZV_F:Egyeb_SajatUtem1</t>
        </r>
      </text>
    </comment>
    <comment ref="V740" authorId="0" shapeId="0" xr:uid="{4D239EF9-350B-4DFC-90D5-D47BED632C87}">
      <text>
        <r>
          <rPr>
            <sz val="11"/>
            <rFont val="Calibri"/>
            <family val="2"/>
            <charset val="238"/>
          </rPr>
          <t>SZV_F:DijUtem1</t>
        </r>
      </text>
    </comment>
    <comment ref="W740" authorId="0" shapeId="0" xr:uid="{A2C70FF6-0B36-401E-8A0E-BC8EE512D370}">
      <text>
        <r>
          <rPr>
            <sz val="11"/>
            <rFont val="Calibri"/>
            <family val="2"/>
            <charset val="238"/>
          </rPr>
          <t>SZV_F:EM_Melleklet1_Utem1</t>
        </r>
      </text>
    </comment>
    <comment ref="X740" authorId="0" shapeId="0" xr:uid="{9A800DF4-5663-42DE-BAAA-218C6D76A837}">
      <text>
        <r>
          <rPr>
            <sz val="11"/>
            <rFont val="Calibri"/>
            <family val="2"/>
            <charset val="238"/>
          </rPr>
          <t>SZV_F:EgyebAllamiUtem1</t>
        </r>
      </text>
    </comment>
    <comment ref="Y740" authorId="0" shapeId="0" xr:uid="{E91C40BF-05F2-4F9F-A02C-EE892E0B5A4C}">
      <text>
        <r>
          <rPr>
            <sz val="11"/>
            <rFont val="Calibri"/>
            <family val="2"/>
            <charset val="238"/>
          </rPr>
          <t>SZV_F:OnkormanyzatiUtem1</t>
        </r>
      </text>
    </comment>
    <comment ref="Z740" authorId="0" shapeId="0" xr:uid="{4B743DA7-97B8-4F59-A15B-66CB78955F2E}">
      <text>
        <r>
          <rPr>
            <sz val="11"/>
            <rFont val="Calibri"/>
            <family val="2"/>
            <charset val="238"/>
          </rPr>
          <t>SZV_F:EUUtem1</t>
        </r>
      </text>
    </comment>
    <comment ref="AA740" authorId="0" shapeId="0" xr:uid="{CDC26B6F-DCBF-4A79-9B3D-D2795A142155}">
      <text>
        <r>
          <rPr>
            <sz val="11"/>
            <rFont val="Calibri"/>
            <family val="2"/>
            <charset val="238"/>
          </rPr>
          <t>SZV_F:EgyebUtem1</t>
        </r>
      </text>
    </comment>
    <comment ref="AB740" authorId="0" shapeId="0" xr:uid="{CF34D08A-28DC-4BC9-BC5D-96125B8F1992}">
      <text>
        <r>
          <rPr>
            <sz val="11"/>
            <rFont val="Calibri"/>
            <family val="2"/>
            <charset val="238"/>
          </rPr>
          <t>SZV_F:HitelKotvenyUtem1</t>
        </r>
      </text>
    </comment>
    <comment ref="AC740" authorId="0" shapeId="0" xr:uid="{F6473F22-47F3-4F3C-B333-24A93081AEC5}">
      <text>
        <r>
          <rPr>
            <sz val="11"/>
            <rFont val="Calibri"/>
            <family val="2"/>
            <charset val="238"/>
          </rPr>
          <t>SZV_F:OsszesenUtem1</t>
        </r>
      </text>
    </comment>
    <comment ref="AF740" authorId="0" shapeId="0" xr:uid="{4CE3DB96-6D44-4756-9343-90E8464B3E9D}">
      <text>
        <r>
          <rPr>
            <sz val="11"/>
            <rFont val="Calibri"/>
            <family val="2"/>
            <charset val="238"/>
          </rPr>
          <t>SZV_F:HDUtem2</t>
        </r>
      </text>
    </comment>
    <comment ref="AG740" authorId="0" shapeId="0" xr:uid="{D25C0B61-88BD-4FC9-A232-2DEB78575752}">
      <text>
        <r>
          <rPr>
            <sz val="11"/>
            <rFont val="Calibri"/>
            <family val="2"/>
            <charset val="238"/>
          </rPr>
          <t>SZV_F:ECSUtem2</t>
        </r>
      </text>
    </comment>
    <comment ref="AH740" authorId="0" shapeId="0" xr:uid="{918F52C4-A793-4A3F-9850-13F39A75BEE9}">
      <text>
        <r>
          <rPr>
            <sz val="11"/>
            <rFont val="Calibri"/>
            <family val="2"/>
            <charset val="238"/>
          </rPr>
          <t>SZV_F:KFHUtem2</t>
        </r>
      </text>
    </comment>
    <comment ref="AI740" authorId="0" shapeId="0" xr:uid="{3D814273-6FFD-431E-980C-DF26DEA6EEEC}">
      <text>
        <r>
          <rPr>
            <sz val="11"/>
            <rFont val="Calibri"/>
            <family val="2"/>
            <charset val="238"/>
          </rPr>
          <t>SZV_F:Egyeb_SajatUtem2</t>
        </r>
      </text>
    </comment>
    <comment ref="AJ740" authorId="0" shapeId="0" xr:uid="{32B51F76-E633-4016-BDF3-0A6F28749540}">
      <text>
        <r>
          <rPr>
            <sz val="11"/>
            <rFont val="Calibri"/>
            <family val="2"/>
            <charset val="238"/>
          </rPr>
          <t>SZV_F:DijUtem2</t>
        </r>
      </text>
    </comment>
    <comment ref="AK740" authorId="0" shapeId="0" xr:uid="{EE40DF36-8F59-4B5B-A43D-44865171BC11}">
      <text>
        <r>
          <rPr>
            <sz val="11"/>
            <rFont val="Calibri"/>
            <family val="2"/>
            <charset val="238"/>
          </rPr>
          <t>SZV_F:EM_Melleklet1_Utem2</t>
        </r>
      </text>
    </comment>
    <comment ref="AL740" authorId="0" shapeId="0" xr:uid="{C1400FB7-D777-43AD-ACB9-FECBC0220D9B}">
      <text>
        <r>
          <rPr>
            <sz val="11"/>
            <rFont val="Calibri"/>
            <family val="2"/>
            <charset val="238"/>
          </rPr>
          <t>SZV_F:EgyebAllamiUtem2</t>
        </r>
      </text>
    </comment>
    <comment ref="AM740" authorId="0" shapeId="0" xr:uid="{B7FC27CB-7EDA-463C-9CE2-0CFC7C30385C}">
      <text>
        <r>
          <rPr>
            <sz val="11"/>
            <rFont val="Calibri"/>
            <family val="2"/>
            <charset val="238"/>
          </rPr>
          <t>SZV_F:OnkormanyzatiUtem2</t>
        </r>
      </text>
    </comment>
    <comment ref="AN740" authorId="0" shapeId="0" xr:uid="{BFDAF884-E98C-4628-8766-7F8D768711F2}">
      <text>
        <r>
          <rPr>
            <sz val="11"/>
            <rFont val="Calibri"/>
            <family val="2"/>
            <charset val="238"/>
          </rPr>
          <t>SZV_F:EUUtem2</t>
        </r>
      </text>
    </comment>
    <comment ref="AO740" authorId="0" shapeId="0" xr:uid="{FDA08100-3BAA-4A1B-BEB1-7D8ACE64FAE4}">
      <text>
        <r>
          <rPr>
            <sz val="11"/>
            <rFont val="Calibri"/>
            <family val="2"/>
            <charset val="238"/>
          </rPr>
          <t>SZV_F:EgyebUtem2</t>
        </r>
      </text>
    </comment>
    <comment ref="AP740" authorId="0" shapeId="0" xr:uid="{38E47A93-8191-4F34-866F-BB080A629E0A}">
      <text>
        <r>
          <rPr>
            <sz val="11"/>
            <rFont val="Calibri"/>
            <family val="2"/>
            <charset val="238"/>
          </rPr>
          <t>SZV_F:HitelKotvenyUtem2</t>
        </r>
      </text>
    </comment>
    <comment ref="AQ740" authorId="0" shapeId="0" xr:uid="{7E28C424-B9A6-4668-BF6A-8DEFEC30D63D}">
      <text>
        <r>
          <rPr>
            <sz val="11"/>
            <rFont val="Calibri"/>
            <family val="2"/>
            <charset val="238"/>
          </rPr>
          <t>SZV_F:OsszesenUtem2</t>
        </r>
      </text>
    </comment>
    <comment ref="AR740" authorId="0" shapeId="0" xr:uid="{5A333CB7-888D-48BE-B91B-7236B5D98E62}">
      <text>
        <r>
          <rPr>
            <sz val="11"/>
            <rFont val="Calibri"/>
            <family val="2"/>
            <charset val="238"/>
          </rPr>
          <t>SZV_F:ForrashianyUtem2</t>
        </r>
      </text>
    </comment>
    <comment ref="AU740" authorId="0" shapeId="0" xr:uid="{F6A8001E-6675-4E85-BBBD-2F5FC0FB23BE}">
      <text>
        <r>
          <rPr>
            <sz val="11"/>
            <rFont val="Calibri"/>
            <family val="2"/>
            <charset val="238"/>
          </rPr>
          <t>SZV_F:Indokolas</t>
        </r>
      </text>
    </comment>
    <comment ref="AV740" authorId="0" shapeId="0" xr:uid="{A38038F4-399C-4A21-99F3-46865B508143}">
      <text>
        <r>
          <rPr>
            <sz val="11"/>
            <rFont val="Calibri"/>
            <family val="2"/>
            <charset val="238"/>
          </rPr>
          <t>SZV_F:Megjegyzes</t>
        </r>
      </text>
    </comment>
    <comment ref="AW740" authorId="0" shapeId="0" xr:uid="{17211441-2BB9-43C0-95FE-F1EF816EF637}">
      <text>
        <r>
          <rPr>
            <sz val="11"/>
            <rFont val="Calibri"/>
            <family val="2"/>
            <charset val="238"/>
          </rPr>
          <t>SZV_F:FeladatSorszam</t>
        </r>
      </text>
    </comment>
    <comment ref="AY740" authorId="0" shapeId="0" xr:uid="{E32EFEF1-B52B-4A7C-A366-BC113A40E524}">
      <text>
        <r>
          <rPr>
            <sz val="11"/>
            <rFont val="Calibri"/>
            <family val="2"/>
            <charset val="238"/>
          </rPr>
          <t>SZV_F:ISA</t>
        </r>
      </text>
    </comment>
    <comment ref="B741" authorId="0" shapeId="0" xr:uid="{DFF943CB-0EAF-4201-AAD2-3879A81877CB}">
      <text>
        <r>
          <rPr>
            <sz val="11"/>
            <rFont val="Calibri"/>
            <family val="2"/>
            <charset val="238"/>
          </rPr>
          <t>SZV_F:FontossagiSorrent</t>
        </r>
      </text>
    </comment>
    <comment ref="C741" authorId="0" shapeId="0" xr:uid="{A4701771-80B2-44D4-837B-01004AF2BDB4}">
      <text>
        <r>
          <rPr>
            <sz val="11"/>
            <rFont val="Calibri"/>
            <family val="2"/>
            <charset val="238"/>
          </rPr>
          <t>SZV_F:FeladatKategoria</t>
        </r>
      </text>
    </comment>
    <comment ref="D741" authorId="0" shapeId="0" xr:uid="{6336098C-B95C-4411-B29E-5E59CF380142}">
      <text>
        <r>
          <rPr>
            <sz val="11"/>
            <rFont val="Calibri"/>
            <family val="2"/>
            <charset val="238"/>
          </rPr>
          <t>SZV_F:FeladatMegnevezes</t>
        </r>
      </text>
    </comment>
    <comment ref="E741" authorId="0" shapeId="0" xr:uid="{4E008128-D281-435E-868B-43A11610615B}">
      <text>
        <r>
          <rPr>
            <sz val="11"/>
            <rFont val="Calibri"/>
            <family val="2"/>
            <charset val="238"/>
          </rPr>
          <t>SZV_F:ElviEngedelySzam</t>
        </r>
      </text>
    </comment>
    <comment ref="F741" authorId="0" shapeId="0" xr:uid="{34946721-4739-40AF-8D15-F0FC8486E836}">
      <text>
        <r>
          <rPr>
            <sz val="11"/>
            <rFont val="Calibri"/>
            <family val="2"/>
            <charset val="238"/>
          </rPr>
          <t>SZV_F:VKR_Kod</t>
        </r>
      </text>
    </comment>
    <comment ref="G741" authorId="0" shapeId="0" xr:uid="{08591190-0E0B-4B81-AD75-76A0E0BECF7E}">
      <text>
        <r>
          <rPr>
            <sz val="11"/>
            <rFont val="Calibri"/>
            <family val="2"/>
            <charset val="238"/>
          </rPr>
          <t>SZV_F:VKR_Nev</t>
        </r>
      </text>
    </comment>
    <comment ref="H741" authorId="0" shapeId="0" xr:uid="{897B2D73-51C2-40B4-BD09-7639C99FBEF0}">
      <text>
        <r>
          <rPr>
            <sz val="11"/>
            <rFont val="Calibri"/>
            <family val="2"/>
            <charset val="238"/>
          </rPr>
          <t>SZV_F:FeladatAzonosito</t>
        </r>
      </text>
    </comment>
    <comment ref="I741" authorId="0" shapeId="0" xr:uid="{3A72F854-29E3-4B27-8788-F27DCBC42B94}">
      <text>
        <r>
          <rPr>
            <sz val="11"/>
            <rFont val="Calibri"/>
            <family val="2"/>
            <charset val="238"/>
          </rPr>
          <t>SZV_F:EllatasiTerulet</t>
        </r>
      </text>
    </comment>
    <comment ref="J741" authorId="0" shapeId="0" xr:uid="{5BBD433E-71DA-43F8-9AAA-712625185A4B}">
      <text>
        <r>
          <rPr>
            <sz val="11"/>
            <rFont val="Calibri"/>
            <family val="2"/>
            <charset val="238"/>
          </rPr>
          <t>SZV_F:EllatasertFelelos</t>
        </r>
      </text>
    </comment>
    <comment ref="K741" authorId="0" shapeId="0" xr:uid="{775E3545-A946-4FF4-8901-017FB080A70F}">
      <text>
        <r>
          <rPr>
            <sz val="11"/>
            <rFont val="Calibri"/>
            <family val="2"/>
            <charset val="238"/>
          </rPr>
          <t>SZV_F:TervezettNettoKoltseg</t>
        </r>
      </text>
    </comment>
    <comment ref="L741" authorId="0" shapeId="0" xr:uid="{30C10137-87B5-42C0-B0FB-AD9AE302B274}">
      <text>
        <r>
          <rPr>
            <sz val="11"/>
            <rFont val="Calibri"/>
            <family val="2"/>
            <charset val="238"/>
          </rPr>
          <t>SZV_F:IdotartamKezdes</t>
        </r>
      </text>
    </comment>
    <comment ref="M741" authorId="0" shapeId="0" xr:uid="{A0319EB2-5DD3-461E-8AFD-3040D513D057}">
      <text>
        <r>
          <rPr>
            <sz val="11"/>
            <rFont val="Calibri"/>
            <family val="2"/>
            <charset val="238"/>
          </rPr>
          <t>SZV_F:IdotartamBefejezes</t>
        </r>
      </text>
    </comment>
    <comment ref="N741" authorId="0" shapeId="0" xr:uid="{32F1D9E0-CF17-4E0E-9707-E899B79F159A}">
      <text>
        <r>
          <rPr>
            <sz val="11"/>
            <rFont val="Calibri"/>
            <family val="2"/>
            <charset val="238"/>
          </rPr>
          <t>SZV_F:NettoKoltsegUtem1</t>
        </r>
      </text>
    </comment>
    <comment ref="O741" authorId="0" shapeId="0" xr:uid="{CC9FD872-EBA5-45C3-BEDF-352A9F036E27}">
      <text>
        <r>
          <rPr>
            <sz val="11"/>
            <rFont val="Calibri"/>
            <family val="2"/>
            <charset val="238"/>
          </rPr>
          <t>SZV_F:NettoKoltsegUtem2</t>
        </r>
      </text>
    </comment>
    <comment ref="P741" authorId="0" shapeId="0" xr:uid="{29534687-433E-40FB-A9AE-B9986474C7B4}">
      <text>
        <r>
          <rPr>
            <sz val="11"/>
            <rFont val="Calibri"/>
            <family val="2"/>
            <charset val="238"/>
          </rPr>
          <t>SZV_F:EM_Melleklet2_KTG</t>
        </r>
      </text>
    </comment>
    <comment ref="R741" authorId="0" shapeId="0" xr:uid="{6953A050-ACD7-498C-B36D-715786D3EE46}">
      <text>
        <r>
          <rPr>
            <sz val="11"/>
            <rFont val="Calibri"/>
            <family val="2"/>
            <charset val="238"/>
          </rPr>
          <t>SZV_F:HDUtem1</t>
        </r>
      </text>
    </comment>
    <comment ref="S741" authorId="0" shapeId="0" xr:uid="{8CE31068-8F18-4DDC-B0F7-47FB319ADBF8}">
      <text>
        <r>
          <rPr>
            <sz val="11"/>
            <rFont val="Calibri"/>
            <family val="2"/>
            <charset val="238"/>
          </rPr>
          <t>SZV_F:ECSUtem1</t>
        </r>
      </text>
    </comment>
    <comment ref="T741" authorId="0" shapeId="0" xr:uid="{0CE0D69C-FF5C-4812-8D20-C8A5FCBF29E0}">
      <text>
        <r>
          <rPr>
            <sz val="11"/>
            <rFont val="Calibri"/>
            <family val="2"/>
            <charset val="238"/>
          </rPr>
          <t>SZV_F:KFHUtem1</t>
        </r>
      </text>
    </comment>
    <comment ref="U741" authorId="0" shapeId="0" xr:uid="{CF80B111-282D-48B4-8F41-0C5170440966}">
      <text>
        <r>
          <rPr>
            <sz val="11"/>
            <rFont val="Calibri"/>
            <family val="2"/>
            <charset val="238"/>
          </rPr>
          <t>SZV_F:Egyeb_SajatUtem1</t>
        </r>
      </text>
    </comment>
    <comment ref="V741" authorId="0" shapeId="0" xr:uid="{B6D71EB9-31EC-4045-B34F-FBD377427A15}">
      <text>
        <r>
          <rPr>
            <sz val="11"/>
            <rFont val="Calibri"/>
            <family val="2"/>
            <charset val="238"/>
          </rPr>
          <t>SZV_F:DijUtem1</t>
        </r>
      </text>
    </comment>
    <comment ref="W741" authorId="0" shapeId="0" xr:uid="{16D41622-2EE8-45AA-9129-87334033B2CB}">
      <text>
        <r>
          <rPr>
            <sz val="11"/>
            <rFont val="Calibri"/>
            <family val="2"/>
            <charset val="238"/>
          </rPr>
          <t>SZV_F:EM_Melleklet1_Utem1</t>
        </r>
      </text>
    </comment>
    <comment ref="X741" authorId="0" shapeId="0" xr:uid="{AE6D5897-E725-42E1-A88C-84F6A43B7033}">
      <text>
        <r>
          <rPr>
            <sz val="11"/>
            <rFont val="Calibri"/>
            <family val="2"/>
            <charset val="238"/>
          </rPr>
          <t>SZV_F:EgyebAllamiUtem1</t>
        </r>
      </text>
    </comment>
    <comment ref="Y741" authorId="0" shapeId="0" xr:uid="{DF1863BD-61A8-4112-ADC2-A3B3E64EAB6F}">
      <text>
        <r>
          <rPr>
            <sz val="11"/>
            <rFont val="Calibri"/>
            <family val="2"/>
            <charset val="238"/>
          </rPr>
          <t>SZV_F:OnkormanyzatiUtem1</t>
        </r>
      </text>
    </comment>
    <comment ref="Z741" authorId="0" shapeId="0" xr:uid="{0032BC2C-EFD3-4C3D-BC78-AA1D8A6CF38C}">
      <text>
        <r>
          <rPr>
            <sz val="11"/>
            <rFont val="Calibri"/>
            <family val="2"/>
            <charset val="238"/>
          </rPr>
          <t>SZV_F:EUUtem1</t>
        </r>
      </text>
    </comment>
    <comment ref="AA741" authorId="0" shapeId="0" xr:uid="{6BF047AC-4825-4A3A-ABB2-E3EECC0479A3}">
      <text>
        <r>
          <rPr>
            <sz val="11"/>
            <rFont val="Calibri"/>
            <family val="2"/>
            <charset val="238"/>
          </rPr>
          <t>SZV_F:EgyebUtem1</t>
        </r>
      </text>
    </comment>
    <comment ref="AB741" authorId="0" shapeId="0" xr:uid="{CC33A21D-EA2B-4D9E-8B95-DC9040DDB076}">
      <text>
        <r>
          <rPr>
            <sz val="11"/>
            <rFont val="Calibri"/>
            <family val="2"/>
            <charset val="238"/>
          </rPr>
          <t>SZV_F:HitelKotvenyUtem1</t>
        </r>
      </text>
    </comment>
    <comment ref="AC741" authorId="0" shapeId="0" xr:uid="{977B7879-BB13-4E17-A7C0-5365795F0895}">
      <text>
        <r>
          <rPr>
            <sz val="11"/>
            <rFont val="Calibri"/>
            <family val="2"/>
            <charset val="238"/>
          </rPr>
          <t>SZV_F:OsszesenUtem1</t>
        </r>
      </text>
    </comment>
    <comment ref="AF741" authorId="0" shapeId="0" xr:uid="{3DB959B5-F264-4F0E-8E1F-18012D9B8F07}">
      <text>
        <r>
          <rPr>
            <sz val="11"/>
            <rFont val="Calibri"/>
            <family val="2"/>
            <charset val="238"/>
          </rPr>
          <t>SZV_F:HDUtem2</t>
        </r>
      </text>
    </comment>
    <comment ref="AG741" authorId="0" shapeId="0" xr:uid="{ADA233AF-735E-40C0-878B-9CE0E9D4C42B}">
      <text>
        <r>
          <rPr>
            <sz val="11"/>
            <rFont val="Calibri"/>
            <family val="2"/>
            <charset val="238"/>
          </rPr>
          <t>SZV_F:ECSUtem2</t>
        </r>
      </text>
    </comment>
    <comment ref="AH741" authorId="0" shapeId="0" xr:uid="{D404B6C9-9DD1-41EE-AFB3-14A40A92B7FA}">
      <text>
        <r>
          <rPr>
            <sz val="11"/>
            <rFont val="Calibri"/>
            <family val="2"/>
            <charset val="238"/>
          </rPr>
          <t>SZV_F:KFHUtem2</t>
        </r>
      </text>
    </comment>
    <comment ref="AI741" authorId="0" shapeId="0" xr:uid="{CE657FB4-57DD-441E-8047-8CA696BDEDE4}">
      <text>
        <r>
          <rPr>
            <sz val="11"/>
            <rFont val="Calibri"/>
            <family val="2"/>
            <charset val="238"/>
          </rPr>
          <t>SZV_F:Egyeb_SajatUtem2</t>
        </r>
      </text>
    </comment>
    <comment ref="AJ741" authorId="0" shapeId="0" xr:uid="{8210CCF3-1886-4407-97E0-78ADE5C55F22}">
      <text>
        <r>
          <rPr>
            <sz val="11"/>
            <rFont val="Calibri"/>
            <family val="2"/>
            <charset val="238"/>
          </rPr>
          <t>SZV_F:DijUtem2</t>
        </r>
      </text>
    </comment>
    <comment ref="AK741" authorId="0" shapeId="0" xr:uid="{94FCBA1E-DE4A-4B89-B63D-E22C87601D82}">
      <text>
        <r>
          <rPr>
            <sz val="11"/>
            <rFont val="Calibri"/>
            <family val="2"/>
            <charset val="238"/>
          </rPr>
          <t>SZV_F:EM_Melleklet1_Utem2</t>
        </r>
      </text>
    </comment>
    <comment ref="AL741" authorId="0" shapeId="0" xr:uid="{18BB060A-2772-47BF-881A-DB1706A434C4}">
      <text>
        <r>
          <rPr>
            <sz val="11"/>
            <rFont val="Calibri"/>
            <family val="2"/>
            <charset val="238"/>
          </rPr>
          <t>SZV_F:EgyebAllamiUtem2</t>
        </r>
      </text>
    </comment>
    <comment ref="AM741" authorId="0" shapeId="0" xr:uid="{A0D36E75-D45A-4BFF-9E5D-4FBFDB510DA9}">
      <text>
        <r>
          <rPr>
            <sz val="11"/>
            <rFont val="Calibri"/>
            <family val="2"/>
            <charset val="238"/>
          </rPr>
          <t>SZV_F:OnkormanyzatiUtem2</t>
        </r>
      </text>
    </comment>
    <comment ref="AN741" authorId="0" shapeId="0" xr:uid="{F80F02EE-99DB-4A0D-94BB-3C7C531CA477}">
      <text>
        <r>
          <rPr>
            <sz val="11"/>
            <rFont val="Calibri"/>
            <family val="2"/>
            <charset val="238"/>
          </rPr>
          <t>SZV_F:EUUtem2</t>
        </r>
      </text>
    </comment>
    <comment ref="AO741" authorId="0" shapeId="0" xr:uid="{A06AEA33-2AB4-4402-9503-1D135B008004}">
      <text>
        <r>
          <rPr>
            <sz val="11"/>
            <rFont val="Calibri"/>
            <family val="2"/>
            <charset val="238"/>
          </rPr>
          <t>SZV_F:EgyebUtem2</t>
        </r>
      </text>
    </comment>
    <comment ref="AP741" authorId="0" shapeId="0" xr:uid="{1DFEF48E-3ABB-43F1-9645-A0841DFF87EF}">
      <text>
        <r>
          <rPr>
            <sz val="11"/>
            <rFont val="Calibri"/>
            <family val="2"/>
            <charset val="238"/>
          </rPr>
          <t>SZV_F:HitelKotvenyUtem2</t>
        </r>
      </text>
    </comment>
    <comment ref="AQ741" authorId="0" shapeId="0" xr:uid="{7FB5000D-72C3-4304-B1FC-D596C569F218}">
      <text>
        <r>
          <rPr>
            <sz val="11"/>
            <rFont val="Calibri"/>
            <family val="2"/>
            <charset val="238"/>
          </rPr>
          <t>SZV_F:OsszesenUtem2</t>
        </r>
      </text>
    </comment>
    <comment ref="AR741" authorId="0" shapeId="0" xr:uid="{DF0B2EC2-306A-48FB-9A2D-9294D46CCA45}">
      <text>
        <r>
          <rPr>
            <sz val="11"/>
            <rFont val="Calibri"/>
            <family val="2"/>
            <charset val="238"/>
          </rPr>
          <t>SZV_F:ForrashianyUtem2</t>
        </r>
      </text>
    </comment>
    <comment ref="AU741" authorId="0" shapeId="0" xr:uid="{59C769EE-7ACB-480C-8F8D-E82EA25F37E5}">
      <text>
        <r>
          <rPr>
            <sz val="11"/>
            <rFont val="Calibri"/>
            <family val="2"/>
            <charset val="238"/>
          </rPr>
          <t>SZV_F:Indokolas</t>
        </r>
      </text>
    </comment>
    <comment ref="AV741" authorId="0" shapeId="0" xr:uid="{CD8860EB-5E94-4F23-A4D3-6D14A6BC516D}">
      <text>
        <r>
          <rPr>
            <sz val="11"/>
            <rFont val="Calibri"/>
            <family val="2"/>
            <charset val="238"/>
          </rPr>
          <t>SZV_F:Megjegyzes</t>
        </r>
      </text>
    </comment>
    <comment ref="AW741" authorId="0" shapeId="0" xr:uid="{AE76518B-CD07-421B-8E40-C774FD615919}">
      <text>
        <r>
          <rPr>
            <sz val="11"/>
            <rFont val="Calibri"/>
            <family val="2"/>
            <charset val="238"/>
          </rPr>
          <t>SZV_F:FeladatSorszam</t>
        </r>
      </text>
    </comment>
    <comment ref="AY741" authorId="0" shapeId="0" xr:uid="{DAD469AC-E3EB-4D89-A601-520D5858D510}">
      <text>
        <r>
          <rPr>
            <sz val="11"/>
            <rFont val="Calibri"/>
            <family val="2"/>
            <charset val="238"/>
          </rPr>
          <t>SZV_F:ISA</t>
        </r>
      </text>
    </comment>
    <comment ref="B742" authorId="0" shapeId="0" xr:uid="{2E03562C-1C4F-4E97-873C-F1CF86F6FE09}">
      <text>
        <r>
          <rPr>
            <sz val="11"/>
            <rFont val="Calibri"/>
            <family val="2"/>
            <charset val="238"/>
          </rPr>
          <t>SZV_F:FontossagiSorrent</t>
        </r>
      </text>
    </comment>
    <comment ref="C742" authorId="0" shapeId="0" xr:uid="{EE4DB695-80EF-465E-8E7E-2D67D4B38309}">
      <text>
        <r>
          <rPr>
            <sz val="11"/>
            <rFont val="Calibri"/>
            <family val="2"/>
            <charset val="238"/>
          </rPr>
          <t>SZV_F:FeladatKategoria</t>
        </r>
      </text>
    </comment>
    <comment ref="D742" authorId="0" shapeId="0" xr:uid="{4C732B9B-CBFA-408B-A5E2-BDEAF7506173}">
      <text>
        <r>
          <rPr>
            <sz val="11"/>
            <rFont val="Calibri"/>
            <family val="2"/>
            <charset val="238"/>
          </rPr>
          <t>SZV_F:FeladatMegnevezes</t>
        </r>
      </text>
    </comment>
    <comment ref="E742" authorId="0" shapeId="0" xr:uid="{A5517143-4B40-4A54-B27C-88D7291A5E30}">
      <text>
        <r>
          <rPr>
            <sz val="11"/>
            <rFont val="Calibri"/>
            <family val="2"/>
            <charset val="238"/>
          </rPr>
          <t>SZV_F:ElviEngedelySzam</t>
        </r>
      </text>
    </comment>
    <comment ref="F742" authorId="0" shapeId="0" xr:uid="{646117D6-B546-4FDA-8CA2-E046F8C5A4F7}">
      <text>
        <r>
          <rPr>
            <sz val="11"/>
            <rFont val="Calibri"/>
            <family val="2"/>
            <charset val="238"/>
          </rPr>
          <t>SZV_F:VKR_Kod</t>
        </r>
      </text>
    </comment>
    <comment ref="G742" authorId="0" shapeId="0" xr:uid="{1B3A23E1-F0B0-483D-AA8D-21F7E3AE9531}">
      <text>
        <r>
          <rPr>
            <sz val="11"/>
            <rFont val="Calibri"/>
            <family val="2"/>
            <charset val="238"/>
          </rPr>
          <t>SZV_F:VKR_Nev</t>
        </r>
      </text>
    </comment>
    <comment ref="H742" authorId="0" shapeId="0" xr:uid="{9DCF2769-2559-41B0-99A6-CE125217DB1A}">
      <text>
        <r>
          <rPr>
            <sz val="11"/>
            <rFont val="Calibri"/>
            <family val="2"/>
            <charset val="238"/>
          </rPr>
          <t>SZV_F:FeladatAzonosito</t>
        </r>
      </text>
    </comment>
    <comment ref="I742" authorId="0" shapeId="0" xr:uid="{85D55D07-93D5-49A1-90C7-C4228340F113}">
      <text>
        <r>
          <rPr>
            <sz val="11"/>
            <rFont val="Calibri"/>
            <family val="2"/>
            <charset val="238"/>
          </rPr>
          <t>SZV_F:EllatasiTerulet</t>
        </r>
      </text>
    </comment>
    <comment ref="J742" authorId="0" shapeId="0" xr:uid="{32FC737D-6CE2-4CFA-B46C-35592D602952}">
      <text>
        <r>
          <rPr>
            <sz val="11"/>
            <rFont val="Calibri"/>
            <family val="2"/>
            <charset val="238"/>
          </rPr>
          <t>SZV_F:EllatasertFelelos</t>
        </r>
      </text>
    </comment>
    <comment ref="K742" authorId="0" shapeId="0" xr:uid="{64243198-A490-4772-B07E-18A904904B5A}">
      <text>
        <r>
          <rPr>
            <sz val="11"/>
            <rFont val="Calibri"/>
            <family val="2"/>
            <charset val="238"/>
          </rPr>
          <t>SZV_F:TervezettNettoKoltseg</t>
        </r>
      </text>
    </comment>
    <comment ref="L742" authorId="0" shapeId="0" xr:uid="{D06DE23F-A6B3-44C2-A44B-E7C365C87482}">
      <text>
        <r>
          <rPr>
            <sz val="11"/>
            <rFont val="Calibri"/>
            <family val="2"/>
            <charset val="238"/>
          </rPr>
          <t>SZV_F:IdotartamKezdes</t>
        </r>
      </text>
    </comment>
    <comment ref="M742" authorId="0" shapeId="0" xr:uid="{01AD8835-F1B3-413A-B47D-8E3C9B60BC16}">
      <text>
        <r>
          <rPr>
            <sz val="11"/>
            <rFont val="Calibri"/>
            <family val="2"/>
            <charset val="238"/>
          </rPr>
          <t>SZV_F:IdotartamBefejezes</t>
        </r>
      </text>
    </comment>
    <comment ref="N742" authorId="0" shapeId="0" xr:uid="{FC4A2CE7-5035-4028-A008-DB2934872190}">
      <text>
        <r>
          <rPr>
            <sz val="11"/>
            <rFont val="Calibri"/>
            <family val="2"/>
            <charset val="238"/>
          </rPr>
          <t>SZV_F:NettoKoltsegUtem1</t>
        </r>
      </text>
    </comment>
    <comment ref="O742" authorId="0" shapeId="0" xr:uid="{6E2D015F-9599-49BD-B031-9BE65D5BF350}">
      <text>
        <r>
          <rPr>
            <sz val="11"/>
            <rFont val="Calibri"/>
            <family val="2"/>
            <charset val="238"/>
          </rPr>
          <t>SZV_F:NettoKoltsegUtem2</t>
        </r>
      </text>
    </comment>
    <comment ref="P742" authorId="0" shapeId="0" xr:uid="{5AA1E9A3-5CB2-4644-932D-2C391192E2F8}">
      <text>
        <r>
          <rPr>
            <sz val="11"/>
            <rFont val="Calibri"/>
            <family val="2"/>
            <charset val="238"/>
          </rPr>
          <t>SZV_F:EM_Melleklet2_KTG</t>
        </r>
      </text>
    </comment>
    <comment ref="R742" authorId="0" shapeId="0" xr:uid="{99DA53B3-98D6-41E8-8924-093980B57623}">
      <text>
        <r>
          <rPr>
            <sz val="11"/>
            <rFont val="Calibri"/>
            <family val="2"/>
            <charset val="238"/>
          </rPr>
          <t>SZV_F:HDUtem1</t>
        </r>
      </text>
    </comment>
    <comment ref="S742" authorId="0" shapeId="0" xr:uid="{FB64013D-B09B-4774-A0ED-79B2AC541CC5}">
      <text>
        <r>
          <rPr>
            <sz val="11"/>
            <rFont val="Calibri"/>
            <family val="2"/>
            <charset val="238"/>
          </rPr>
          <t>SZV_F:ECSUtem1</t>
        </r>
      </text>
    </comment>
    <comment ref="T742" authorId="0" shapeId="0" xr:uid="{4BE29A61-65E1-4F83-A8CE-C917514191AB}">
      <text>
        <r>
          <rPr>
            <sz val="11"/>
            <rFont val="Calibri"/>
            <family val="2"/>
            <charset val="238"/>
          </rPr>
          <t>SZV_F:KFHUtem1</t>
        </r>
      </text>
    </comment>
    <comment ref="U742" authorId="0" shapeId="0" xr:uid="{BB2D2977-484E-472D-85AD-6366069C7DC5}">
      <text>
        <r>
          <rPr>
            <sz val="11"/>
            <rFont val="Calibri"/>
            <family val="2"/>
            <charset val="238"/>
          </rPr>
          <t>SZV_F:Egyeb_SajatUtem1</t>
        </r>
      </text>
    </comment>
    <comment ref="V742" authorId="0" shapeId="0" xr:uid="{9C70B4F7-3C7C-45E7-8F20-0F070068BC30}">
      <text>
        <r>
          <rPr>
            <sz val="11"/>
            <rFont val="Calibri"/>
            <family val="2"/>
            <charset val="238"/>
          </rPr>
          <t>SZV_F:DijUtem1</t>
        </r>
      </text>
    </comment>
    <comment ref="W742" authorId="0" shapeId="0" xr:uid="{30E497B7-A1CB-4732-8E73-F608E023A0E6}">
      <text>
        <r>
          <rPr>
            <sz val="11"/>
            <rFont val="Calibri"/>
            <family val="2"/>
            <charset val="238"/>
          </rPr>
          <t>SZV_F:EM_Melleklet1_Utem1</t>
        </r>
      </text>
    </comment>
    <comment ref="X742" authorId="0" shapeId="0" xr:uid="{0FEA5AEF-9748-4A5D-902D-D1A95A000D7B}">
      <text>
        <r>
          <rPr>
            <sz val="11"/>
            <rFont val="Calibri"/>
            <family val="2"/>
            <charset val="238"/>
          </rPr>
          <t>SZV_F:EgyebAllamiUtem1</t>
        </r>
      </text>
    </comment>
    <comment ref="Y742" authorId="0" shapeId="0" xr:uid="{00655186-4979-49AB-99F2-2EF347D5A1A3}">
      <text>
        <r>
          <rPr>
            <sz val="11"/>
            <rFont val="Calibri"/>
            <family val="2"/>
            <charset val="238"/>
          </rPr>
          <t>SZV_F:OnkormanyzatiUtem1</t>
        </r>
      </text>
    </comment>
    <comment ref="Z742" authorId="0" shapeId="0" xr:uid="{FD6AB85D-DF9C-4EAB-BD7B-BF4412B46307}">
      <text>
        <r>
          <rPr>
            <sz val="11"/>
            <rFont val="Calibri"/>
            <family val="2"/>
            <charset val="238"/>
          </rPr>
          <t>SZV_F:EUUtem1</t>
        </r>
      </text>
    </comment>
    <comment ref="AA742" authorId="0" shapeId="0" xr:uid="{6B9A131D-20EF-44ED-8EA9-3235603FA25C}">
      <text>
        <r>
          <rPr>
            <sz val="11"/>
            <rFont val="Calibri"/>
            <family val="2"/>
            <charset val="238"/>
          </rPr>
          <t>SZV_F:EgyebUtem1</t>
        </r>
      </text>
    </comment>
    <comment ref="AB742" authorId="0" shapeId="0" xr:uid="{E9DA6A62-9EE8-4AD0-AAFE-E2A921493D7C}">
      <text>
        <r>
          <rPr>
            <sz val="11"/>
            <rFont val="Calibri"/>
            <family val="2"/>
            <charset val="238"/>
          </rPr>
          <t>SZV_F:HitelKotvenyUtem1</t>
        </r>
      </text>
    </comment>
    <comment ref="AC742" authorId="0" shapeId="0" xr:uid="{86036161-2F65-47D0-AB36-F70DE214E867}">
      <text>
        <r>
          <rPr>
            <sz val="11"/>
            <rFont val="Calibri"/>
            <family val="2"/>
            <charset val="238"/>
          </rPr>
          <t>SZV_F:OsszesenUtem1</t>
        </r>
      </text>
    </comment>
    <comment ref="AF742" authorId="0" shapeId="0" xr:uid="{125796B3-D769-4C54-A297-F34D1840D377}">
      <text>
        <r>
          <rPr>
            <sz val="11"/>
            <rFont val="Calibri"/>
            <family val="2"/>
            <charset val="238"/>
          </rPr>
          <t>SZV_F:HDUtem2</t>
        </r>
      </text>
    </comment>
    <comment ref="AG742" authorId="0" shapeId="0" xr:uid="{9B3FD145-2171-4BC7-8AC4-291C0B39A7FB}">
      <text>
        <r>
          <rPr>
            <sz val="11"/>
            <rFont val="Calibri"/>
            <family val="2"/>
            <charset val="238"/>
          </rPr>
          <t>SZV_F:ECSUtem2</t>
        </r>
      </text>
    </comment>
    <comment ref="AH742" authorId="0" shapeId="0" xr:uid="{36BD9BA5-0BD9-43EC-A639-801F0148545E}">
      <text>
        <r>
          <rPr>
            <sz val="11"/>
            <rFont val="Calibri"/>
            <family val="2"/>
            <charset val="238"/>
          </rPr>
          <t>SZV_F:KFHUtem2</t>
        </r>
      </text>
    </comment>
    <comment ref="AI742" authorId="0" shapeId="0" xr:uid="{E36FF01B-EA1F-4505-9A71-87B78F3E23B2}">
      <text>
        <r>
          <rPr>
            <sz val="11"/>
            <rFont val="Calibri"/>
            <family val="2"/>
            <charset val="238"/>
          </rPr>
          <t>SZV_F:Egyeb_SajatUtem2</t>
        </r>
      </text>
    </comment>
    <comment ref="AJ742" authorId="0" shapeId="0" xr:uid="{6B524D4D-3713-4899-9321-5ACF1B03D899}">
      <text>
        <r>
          <rPr>
            <sz val="11"/>
            <rFont val="Calibri"/>
            <family val="2"/>
            <charset val="238"/>
          </rPr>
          <t>SZV_F:DijUtem2</t>
        </r>
      </text>
    </comment>
    <comment ref="AK742" authorId="0" shapeId="0" xr:uid="{3C1CA3B1-0D1A-417F-91EE-19F7B0F5A439}">
      <text>
        <r>
          <rPr>
            <sz val="11"/>
            <rFont val="Calibri"/>
            <family val="2"/>
            <charset val="238"/>
          </rPr>
          <t>SZV_F:EM_Melleklet1_Utem2</t>
        </r>
      </text>
    </comment>
    <comment ref="AL742" authorId="0" shapeId="0" xr:uid="{95D17266-4D7A-4BAF-9285-807D05BE0305}">
      <text>
        <r>
          <rPr>
            <sz val="11"/>
            <rFont val="Calibri"/>
            <family val="2"/>
            <charset val="238"/>
          </rPr>
          <t>SZV_F:EgyebAllamiUtem2</t>
        </r>
      </text>
    </comment>
    <comment ref="AM742" authorId="0" shapeId="0" xr:uid="{2C2B55AC-17EE-43F3-A84E-203387B5B13D}">
      <text>
        <r>
          <rPr>
            <sz val="11"/>
            <rFont val="Calibri"/>
            <family val="2"/>
            <charset val="238"/>
          </rPr>
          <t>SZV_F:OnkormanyzatiUtem2</t>
        </r>
      </text>
    </comment>
    <comment ref="AN742" authorId="0" shapeId="0" xr:uid="{329A41B6-E900-4ECE-B849-BE6CD8BD62CA}">
      <text>
        <r>
          <rPr>
            <sz val="11"/>
            <rFont val="Calibri"/>
            <family val="2"/>
            <charset val="238"/>
          </rPr>
          <t>SZV_F:EUUtem2</t>
        </r>
      </text>
    </comment>
    <comment ref="AO742" authorId="0" shapeId="0" xr:uid="{7553794E-0A51-4CF9-B8FE-21279FF692C2}">
      <text>
        <r>
          <rPr>
            <sz val="11"/>
            <rFont val="Calibri"/>
            <family val="2"/>
            <charset val="238"/>
          </rPr>
          <t>SZV_F:EgyebUtem2</t>
        </r>
      </text>
    </comment>
    <comment ref="AP742" authorId="0" shapeId="0" xr:uid="{0A2CC675-AD3D-47B6-A3AB-CACDA11AEB1C}">
      <text>
        <r>
          <rPr>
            <sz val="11"/>
            <rFont val="Calibri"/>
            <family val="2"/>
            <charset val="238"/>
          </rPr>
          <t>SZV_F:HitelKotvenyUtem2</t>
        </r>
      </text>
    </comment>
    <comment ref="AQ742" authorId="0" shapeId="0" xr:uid="{21FC5919-6D01-4378-BBCF-16045171986D}">
      <text>
        <r>
          <rPr>
            <sz val="11"/>
            <rFont val="Calibri"/>
            <family val="2"/>
            <charset val="238"/>
          </rPr>
          <t>SZV_F:OsszesenUtem2</t>
        </r>
      </text>
    </comment>
    <comment ref="AR742" authorId="0" shapeId="0" xr:uid="{766EF656-8B3E-4B2C-B8B6-B3019AA84BD9}">
      <text>
        <r>
          <rPr>
            <sz val="11"/>
            <rFont val="Calibri"/>
            <family val="2"/>
            <charset val="238"/>
          </rPr>
          <t>SZV_F:ForrashianyUtem2</t>
        </r>
      </text>
    </comment>
    <comment ref="AU742" authorId="0" shapeId="0" xr:uid="{8A7C1953-FCD5-4C9C-B858-1DCE94AAB63E}">
      <text>
        <r>
          <rPr>
            <sz val="11"/>
            <rFont val="Calibri"/>
            <family val="2"/>
            <charset val="238"/>
          </rPr>
          <t>SZV_F:Indokolas</t>
        </r>
      </text>
    </comment>
    <comment ref="AV742" authorId="0" shapeId="0" xr:uid="{5A644E1F-AB90-4B4A-A84B-13A864633828}">
      <text>
        <r>
          <rPr>
            <sz val="11"/>
            <rFont val="Calibri"/>
            <family val="2"/>
            <charset val="238"/>
          </rPr>
          <t>SZV_F:Megjegyzes</t>
        </r>
      </text>
    </comment>
    <comment ref="AW742" authorId="0" shapeId="0" xr:uid="{57B2C317-84CA-45F7-99C5-5D67DA810756}">
      <text>
        <r>
          <rPr>
            <sz val="11"/>
            <rFont val="Calibri"/>
            <family val="2"/>
            <charset val="238"/>
          </rPr>
          <t>SZV_F:FeladatSorszam</t>
        </r>
      </text>
    </comment>
    <comment ref="AY742" authorId="0" shapeId="0" xr:uid="{A36A3B49-D763-4F70-8B6F-2E48D932E052}">
      <text>
        <r>
          <rPr>
            <sz val="11"/>
            <rFont val="Calibri"/>
            <family val="2"/>
            <charset val="238"/>
          </rPr>
          <t>SZV_F:ISA</t>
        </r>
      </text>
    </comment>
    <comment ref="B743" authorId="0" shapeId="0" xr:uid="{FB157B81-CD4F-41B6-A7DF-CC4AFA396C69}">
      <text>
        <r>
          <rPr>
            <sz val="11"/>
            <rFont val="Calibri"/>
            <family val="2"/>
            <charset val="238"/>
          </rPr>
          <t>SZV_F:FontossagiSorrent</t>
        </r>
      </text>
    </comment>
    <comment ref="C743" authorId="0" shapeId="0" xr:uid="{4E2790B2-AC45-4DF2-B571-8F447D378381}">
      <text>
        <r>
          <rPr>
            <sz val="11"/>
            <rFont val="Calibri"/>
            <family val="2"/>
            <charset val="238"/>
          </rPr>
          <t>SZV_F:FeladatKategoria</t>
        </r>
      </text>
    </comment>
    <comment ref="D743" authorId="0" shapeId="0" xr:uid="{3E71AB39-2735-48BD-A8B1-B72EA5C7B2AC}">
      <text>
        <r>
          <rPr>
            <sz val="11"/>
            <rFont val="Calibri"/>
            <family val="2"/>
            <charset val="238"/>
          </rPr>
          <t>SZV_F:FeladatMegnevezes</t>
        </r>
      </text>
    </comment>
    <comment ref="E743" authorId="0" shapeId="0" xr:uid="{C9B84C28-02A3-4981-8067-8E0F8DF19F92}">
      <text>
        <r>
          <rPr>
            <sz val="11"/>
            <rFont val="Calibri"/>
            <family val="2"/>
            <charset val="238"/>
          </rPr>
          <t>SZV_F:ElviEngedelySzam</t>
        </r>
      </text>
    </comment>
    <comment ref="F743" authorId="0" shapeId="0" xr:uid="{6061B0D5-155D-4EF3-8ABB-71D596283A39}">
      <text>
        <r>
          <rPr>
            <sz val="11"/>
            <rFont val="Calibri"/>
            <family val="2"/>
            <charset val="238"/>
          </rPr>
          <t>SZV_F:VKR_Kod</t>
        </r>
      </text>
    </comment>
    <comment ref="G743" authorId="0" shapeId="0" xr:uid="{13C71015-06F5-4EB3-A788-C16E840EBC29}">
      <text>
        <r>
          <rPr>
            <sz val="11"/>
            <rFont val="Calibri"/>
            <family val="2"/>
            <charset val="238"/>
          </rPr>
          <t>SZV_F:VKR_Nev</t>
        </r>
      </text>
    </comment>
    <comment ref="H743" authorId="0" shapeId="0" xr:uid="{5065C09F-3C4A-4A1F-B5FD-444553D81805}">
      <text>
        <r>
          <rPr>
            <sz val="11"/>
            <rFont val="Calibri"/>
            <family val="2"/>
            <charset val="238"/>
          </rPr>
          <t>SZV_F:FeladatAzonosito</t>
        </r>
      </text>
    </comment>
    <comment ref="I743" authorId="0" shapeId="0" xr:uid="{FAEE6396-2A40-44B9-833A-9629CE00200D}">
      <text>
        <r>
          <rPr>
            <sz val="11"/>
            <rFont val="Calibri"/>
            <family val="2"/>
            <charset val="238"/>
          </rPr>
          <t>SZV_F:EllatasiTerulet</t>
        </r>
      </text>
    </comment>
    <comment ref="J743" authorId="0" shapeId="0" xr:uid="{35E8EEF4-BA60-4101-958D-CA00800B207B}">
      <text>
        <r>
          <rPr>
            <sz val="11"/>
            <rFont val="Calibri"/>
            <family val="2"/>
            <charset val="238"/>
          </rPr>
          <t>SZV_F:EllatasertFelelos</t>
        </r>
      </text>
    </comment>
    <comment ref="K743" authorId="0" shapeId="0" xr:uid="{F8E9A651-BD9E-4CAE-89D1-3BCC136063B0}">
      <text>
        <r>
          <rPr>
            <sz val="11"/>
            <rFont val="Calibri"/>
            <family val="2"/>
            <charset val="238"/>
          </rPr>
          <t>SZV_F:TervezettNettoKoltseg</t>
        </r>
      </text>
    </comment>
    <comment ref="L743" authorId="0" shapeId="0" xr:uid="{07E7BF1A-25EF-4852-8331-BE44581E5DFB}">
      <text>
        <r>
          <rPr>
            <sz val="11"/>
            <rFont val="Calibri"/>
            <family val="2"/>
            <charset val="238"/>
          </rPr>
          <t>SZV_F:IdotartamKezdes</t>
        </r>
      </text>
    </comment>
    <comment ref="M743" authorId="0" shapeId="0" xr:uid="{8A01B50E-9544-464E-86EE-EF6C5414351F}">
      <text>
        <r>
          <rPr>
            <sz val="11"/>
            <rFont val="Calibri"/>
            <family val="2"/>
            <charset val="238"/>
          </rPr>
          <t>SZV_F:IdotartamBefejezes</t>
        </r>
      </text>
    </comment>
    <comment ref="N743" authorId="0" shapeId="0" xr:uid="{5D48FCAF-F137-4416-9AE0-8C4C912E81C4}">
      <text>
        <r>
          <rPr>
            <sz val="11"/>
            <rFont val="Calibri"/>
            <family val="2"/>
            <charset val="238"/>
          </rPr>
          <t>SZV_F:NettoKoltsegUtem1</t>
        </r>
      </text>
    </comment>
    <comment ref="O743" authorId="0" shapeId="0" xr:uid="{299895C4-AE88-4210-8286-9459C4C785D2}">
      <text>
        <r>
          <rPr>
            <sz val="11"/>
            <rFont val="Calibri"/>
            <family val="2"/>
            <charset val="238"/>
          </rPr>
          <t>SZV_F:NettoKoltsegUtem2</t>
        </r>
      </text>
    </comment>
    <comment ref="P743" authorId="0" shapeId="0" xr:uid="{57AE5453-305B-4DEF-8428-14E0C4BBB59C}">
      <text>
        <r>
          <rPr>
            <sz val="11"/>
            <rFont val="Calibri"/>
            <family val="2"/>
            <charset val="238"/>
          </rPr>
          <t>SZV_F:EM_Melleklet2_KTG</t>
        </r>
      </text>
    </comment>
    <comment ref="R743" authorId="0" shapeId="0" xr:uid="{3451CF60-AB78-43AA-896F-D1B8B044A1F5}">
      <text>
        <r>
          <rPr>
            <sz val="11"/>
            <rFont val="Calibri"/>
            <family val="2"/>
            <charset val="238"/>
          </rPr>
          <t>SZV_F:HDUtem1</t>
        </r>
      </text>
    </comment>
    <comment ref="S743" authorId="0" shapeId="0" xr:uid="{0927995B-8D36-485D-841F-A0416EA83C73}">
      <text>
        <r>
          <rPr>
            <sz val="11"/>
            <rFont val="Calibri"/>
            <family val="2"/>
            <charset val="238"/>
          </rPr>
          <t>SZV_F:ECSUtem1</t>
        </r>
      </text>
    </comment>
    <comment ref="T743" authorId="0" shapeId="0" xr:uid="{E1D200B4-D60D-4DA5-B7E3-322917E36830}">
      <text>
        <r>
          <rPr>
            <sz val="11"/>
            <rFont val="Calibri"/>
            <family val="2"/>
            <charset val="238"/>
          </rPr>
          <t>SZV_F:KFHUtem1</t>
        </r>
      </text>
    </comment>
    <comment ref="U743" authorId="0" shapeId="0" xr:uid="{29EF8ADF-09D5-4910-B7E7-768C667204D6}">
      <text>
        <r>
          <rPr>
            <sz val="11"/>
            <rFont val="Calibri"/>
            <family val="2"/>
            <charset val="238"/>
          </rPr>
          <t>SZV_F:Egyeb_SajatUtem1</t>
        </r>
      </text>
    </comment>
    <comment ref="V743" authorId="0" shapeId="0" xr:uid="{C44876AD-C578-48D9-8261-AF8A8ADF6342}">
      <text>
        <r>
          <rPr>
            <sz val="11"/>
            <rFont val="Calibri"/>
            <family val="2"/>
            <charset val="238"/>
          </rPr>
          <t>SZV_F:DijUtem1</t>
        </r>
      </text>
    </comment>
    <comment ref="W743" authorId="0" shapeId="0" xr:uid="{EB3E144F-EDD2-467A-B066-208D7A4916AA}">
      <text>
        <r>
          <rPr>
            <sz val="11"/>
            <rFont val="Calibri"/>
            <family val="2"/>
            <charset val="238"/>
          </rPr>
          <t>SZV_F:EM_Melleklet1_Utem1</t>
        </r>
      </text>
    </comment>
    <comment ref="X743" authorId="0" shapeId="0" xr:uid="{164BF309-0677-4C87-A0AC-3A4175D584F1}">
      <text>
        <r>
          <rPr>
            <sz val="11"/>
            <rFont val="Calibri"/>
            <family val="2"/>
            <charset val="238"/>
          </rPr>
          <t>SZV_F:EgyebAllamiUtem1</t>
        </r>
      </text>
    </comment>
    <comment ref="Y743" authorId="0" shapeId="0" xr:uid="{B21711FD-6D66-4741-8218-2A6E5771C244}">
      <text>
        <r>
          <rPr>
            <sz val="11"/>
            <rFont val="Calibri"/>
            <family val="2"/>
            <charset val="238"/>
          </rPr>
          <t>SZV_F:OnkormanyzatiUtem1</t>
        </r>
      </text>
    </comment>
    <comment ref="Z743" authorId="0" shapeId="0" xr:uid="{FF0EB480-6211-419B-AB3F-9D4A6F058BA5}">
      <text>
        <r>
          <rPr>
            <sz val="11"/>
            <rFont val="Calibri"/>
            <family val="2"/>
            <charset val="238"/>
          </rPr>
          <t>SZV_F:EUUtem1</t>
        </r>
      </text>
    </comment>
    <comment ref="AA743" authorId="0" shapeId="0" xr:uid="{B00B0027-E45E-440E-838C-B4267C51AB49}">
      <text>
        <r>
          <rPr>
            <sz val="11"/>
            <rFont val="Calibri"/>
            <family val="2"/>
            <charset val="238"/>
          </rPr>
          <t>SZV_F:EgyebUtem1</t>
        </r>
      </text>
    </comment>
    <comment ref="AB743" authorId="0" shapeId="0" xr:uid="{0EF182AA-E5E8-45F6-8C69-C6AD8292D1C2}">
      <text>
        <r>
          <rPr>
            <sz val="11"/>
            <rFont val="Calibri"/>
            <family val="2"/>
            <charset val="238"/>
          </rPr>
          <t>SZV_F:HitelKotvenyUtem1</t>
        </r>
      </text>
    </comment>
    <comment ref="AC743" authorId="0" shapeId="0" xr:uid="{F3918F31-2A1E-41EB-85D8-E595DE7361AD}">
      <text>
        <r>
          <rPr>
            <sz val="11"/>
            <rFont val="Calibri"/>
            <family val="2"/>
            <charset val="238"/>
          </rPr>
          <t>SZV_F:OsszesenUtem1</t>
        </r>
      </text>
    </comment>
    <comment ref="AF743" authorId="0" shapeId="0" xr:uid="{2B7B5859-FD0E-4563-BCEB-1006FECD1EF7}">
      <text>
        <r>
          <rPr>
            <sz val="11"/>
            <rFont val="Calibri"/>
            <family val="2"/>
            <charset val="238"/>
          </rPr>
          <t>SZV_F:HDUtem2</t>
        </r>
      </text>
    </comment>
    <comment ref="AG743" authorId="0" shapeId="0" xr:uid="{3C22F089-3AC6-4B81-A647-7EFC71DED57D}">
      <text>
        <r>
          <rPr>
            <sz val="11"/>
            <rFont val="Calibri"/>
            <family val="2"/>
            <charset val="238"/>
          </rPr>
          <t>SZV_F:ECSUtem2</t>
        </r>
      </text>
    </comment>
    <comment ref="AH743" authorId="0" shapeId="0" xr:uid="{533CDFB1-E0F6-4DC5-B30D-78EAE2759E04}">
      <text>
        <r>
          <rPr>
            <sz val="11"/>
            <rFont val="Calibri"/>
            <family val="2"/>
            <charset val="238"/>
          </rPr>
          <t>SZV_F:KFHUtem2</t>
        </r>
      </text>
    </comment>
    <comment ref="AI743" authorId="0" shapeId="0" xr:uid="{23A90D5B-C914-44BC-8A36-6F794C953AD5}">
      <text>
        <r>
          <rPr>
            <sz val="11"/>
            <rFont val="Calibri"/>
            <family val="2"/>
            <charset val="238"/>
          </rPr>
          <t>SZV_F:Egyeb_SajatUtem2</t>
        </r>
      </text>
    </comment>
    <comment ref="AJ743" authorId="0" shapeId="0" xr:uid="{605A6ED8-6740-4257-AE99-ED4473A2ABCF}">
      <text>
        <r>
          <rPr>
            <sz val="11"/>
            <rFont val="Calibri"/>
            <family val="2"/>
            <charset val="238"/>
          </rPr>
          <t>SZV_F:DijUtem2</t>
        </r>
      </text>
    </comment>
    <comment ref="AK743" authorId="0" shapeId="0" xr:uid="{D4D7C3FF-3528-4140-B5F1-0F1BD4C7EDFE}">
      <text>
        <r>
          <rPr>
            <sz val="11"/>
            <rFont val="Calibri"/>
            <family val="2"/>
            <charset val="238"/>
          </rPr>
          <t>SZV_F:EM_Melleklet1_Utem2</t>
        </r>
      </text>
    </comment>
    <comment ref="AL743" authorId="0" shapeId="0" xr:uid="{18DF38EF-79CD-4EC4-B6DC-A332C5B59AA2}">
      <text>
        <r>
          <rPr>
            <sz val="11"/>
            <rFont val="Calibri"/>
            <family val="2"/>
            <charset val="238"/>
          </rPr>
          <t>SZV_F:EgyebAllamiUtem2</t>
        </r>
      </text>
    </comment>
    <comment ref="AM743" authorId="0" shapeId="0" xr:uid="{2CF4937B-9E59-4260-8C74-BF5F693E4573}">
      <text>
        <r>
          <rPr>
            <sz val="11"/>
            <rFont val="Calibri"/>
            <family val="2"/>
            <charset val="238"/>
          </rPr>
          <t>SZV_F:OnkormanyzatiUtem2</t>
        </r>
      </text>
    </comment>
    <comment ref="AN743" authorId="0" shapeId="0" xr:uid="{A44FE5BC-E1A8-49C0-9BF7-896E0A2F995A}">
      <text>
        <r>
          <rPr>
            <sz val="11"/>
            <rFont val="Calibri"/>
            <family val="2"/>
            <charset val="238"/>
          </rPr>
          <t>SZV_F:EUUtem2</t>
        </r>
      </text>
    </comment>
    <comment ref="AO743" authorId="0" shapeId="0" xr:uid="{9DB53276-067E-494E-B076-813592D081DB}">
      <text>
        <r>
          <rPr>
            <sz val="11"/>
            <rFont val="Calibri"/>
            <family val="2"/>
            <charset val="238"/>
          </rPr>
          <t>SZV_F:EgyebUtem2</t>
        </r>
      </text>
    </comment>
    <comment ref="AP743" authorId="0" shapeId="0" xr:uid="{78DEC871-7546-4FF6-ACA2-2AD23C31D368}">
      <text>
        <r>
          <rPr>
            <sz val="11"/>
            <rFont val="Calibri"/>
            <family val="2"/>
            <charset val="238"/>
          </rPr>
          <t>SZV_F:HitelKotvenyUtem2</t>
        </r>
      </text>
    </comment>
    <comment ref="AQ743" authorId="0" shapeId="0" xr:uid="{3EB00C00-461B-42AA-9504-1FABAEA63792}">
      <text>
        <r>
          <rPr>
            <sz val="11"/>
            <rFont val="Calibri"/>
            <family val="2"/>
            <charset val="238"/>
          </rPr>
          <t>SZV_F:OsszesenUtem2</t>
        </r>
      </text>
    </comment>
    <comment ref="AR743" authorId="0" shapeId="0" xr:uid="{26E4DF27-3714-4519-954D-CC1BE02D40D3}">
      <text>
        <r>
          <rPr>
            <sz val="11"/>
            <rFont val="Calibri"/>
            <family val="2"/>
            <charset val="238"/>
          </rPr>
          <t>SZV_F:ForrashianyUtem2</t>
        </r>
      </text>
    </comment>
    <comment ref="AU743" authorId="0" shapeId="0" xr:uid="{0B126B15-09ED-46C9-96AC-EBCC719E5305}">
      <text>
        <r>
          <rPr>
            <sz val="11"/>
            <rFont val="Calibri"/>
            <family val="2"/>
            <charset val="238"/>
          </rPr>
          <t>SZV_F:Indokolas</t>
        </r>
      </text>
    </comment>
    <comment ref="AV743" authorId="0" shapeId="0" xr:uid="{33882834-A126-4FA3-8A99-C8FE8A33E4DD}">
      <text>
        <r>
          <rPr>
            <sz val="11"/>
            <rFont val="Calibri"/>
            <family val="2"/>
            <charset val="238"/>
          </rPr>
          <t>SZV_F:Megjegyzes</t>
        </r>
      </text>
    </comment>
    <comment ref="AW743" authorId="0" shapeId="0" xr:uid="{5C45A2C1-7C38-4C14-B6F6-F71960C69C5B}">
      <text>
        <r>
          <rPr>
            <sz val="11"/>
            <rFont val="Calibri"/>
            <family val="2"/>
            <charset val="238"/>
          </rPr>
          <t>SZV_F:FeladatSorszam</t>
        </r>
      </text>
    </comment>
    <comment ref="AY743" authorId="0" shapeId="0" xr:uid="{37C94253-39F8-4432-B212-BCD3827EDB28}">
      <text>
        <r>
          <rPr>
            <sz val="11"/>
            <rFont val="Calibri"/>
            <family val="2"/>
            <charset val="238"/>
          </rPr>
          <t>SZV_F:ISA</t>
        </r>
      </text>
    </comment>
    <comment ref="B744" authorId="0" shapeId="0" xr:uid="{01C053D0-D5AD-491A-9696-E116C0DE5D42}">
      <text>
        <r>
          <rPr>
            <sz val="11"/>
            <rFont val="Calibri"/>
            <family val="2"/>
            <charset val="238"/>
          </rPr>
          <t>SZV_F:FontossagiSorrent</t>
        </r>
      </text>
    </comment>
    <comment ref="C744" authorId="0" shapeId="0" xr:uid="{E5EDF488-AF47-45B2-9852-0A64F620E920}">
      <text>
        <r>
          <rPr>
            <sz val="11"/>
            <rFont val="Calibri"/>
            <family val="2"/>
            <charset val="238"/>
          </rPr>
          <t>SZV_F:FeladatKategoria</t>
        </r>
      </text>
    </comment>
    <comment ref="D744" authorId="0" shapeId="0" xr:uid="{0D772894-1FE7-46AA-9F7B-B4A4FB0FDACD}">
      <text>
        <r>
          <rPr>
            <sz val="11"/>
            <rFont val="Calibri"/>
            <family val="2"/>
            <charset val="238"/>
          </rPr>
          <t>SZV_F:FeladatMegnevezes</t>
        </r>
      </text>
    </comment>
    <comment ref="E744" authorId="0" shapeId="0" xr:uid="{A0D68E88-2BF9-40A9-B310-D79159745057}">
      <text>
        <r>
          <rPr>
            <sz val="11"/>
            <rFont val="Calibri"/>
            <family val="2"/>
            <charset val="238"/>
          </rPr>
          <t>SZV_F:ElviEngedelySzam</t>
        </r>
      </text>
    </comment>
    <comment ref="F744" authorId="0" shapeId="0" xr:uid="{CD9C9D05-9E5A-46EB-B49C-9236C938B61B}">
      <text>
        <r>
          <rPr>
            <sz val="11"/>
            <rFont val="Calibri"/>
            <family val="2"/>
            <charset val="238"/>
          </rPr>
          <t>SZV_F:VKR_Kod</t>
        </r>
      </text>
    </comment>
    <comment ref="G744" authorId="0" shapeId="0" xr:uid="{12541206-E9EA-42EF-AEB2-F084D7A69BA3}">
      <text>
        <r>
          <rPr>
            <sz val="11"/>
            <rFont val="Calibri"/>
            <family val="2"/>
            <charset val="238"/>
          </rPr>
          <t>SZV_F:VKR_Nev</t>
        </r>
      </text>
    </comment>
    <comment ref="H744" authorId="0" shapeId="0" xr:uid="{383CBAE1-C580-4F24-84F3-FCA0AA31FA85}">
      <text>
        <r>
          <rPr>
            <sz val="11"/>
            <rFont val="Calibri"/>
            <family val="2"/>
            <charset val="238"/>
          </rPr>
          <t>SZV_F:FeladatAzonosito</t>
        </r>
      </text>
    </comment>
    <comment ref="I744" authorId="0" shapeId="0" xr:uid="{C542E5ED-E4D3-45A4-BB96-40D177F22F21}">
      <text>
        <r>
          <rPr>
            <sz val="11"/>
            <rFont val="Calibri"/>
            <family val="2"/>
            <charset val="238"/>
          </rPr>
          <t>SZV_F:EllatasiTerulet</t>
        </r>
      </text>
    </comment>
    <comment ref="J744" authorId="0" shapeId="0" xr:uid="{BEEDABDA-BB12-444E-A744-89530CD90EA8}">
      <text>
        <r>
          <rPr>
            <sz val="11"/>
            <rFont val="Calibri"/>
            <family val="2"/>
            <charset val="238"/>
          </rPr>
          <t>SZV_F:EllatasertFelelos</t>
        </r>
      </text>
    </comment>
    <comment ref="K744" authorId="0" shapeId="0" xr:uid="{EE144FEE-242C-461C-BE07-EDA0059C7B42}">
      <text>
        <r>
          <rPr>
            <sz val="11"/>
            <rFont val="Calibri"/>
            <family val="2"/>
            <charset val="238"/>
          </rPr>
          <t>SZV_F:TervezettNettoKoltseg</t>
        </r>
      </text>
    </comment>
    <comment ref="L744" authorId="0" shapeId="0" xr:uid="{E5199A03-AD17-4729-A39E-0B9713C16428}">
      <text>
        <r>
          <rPr>
            <sz val="11"/>
            <rFont val="Calibri"/>
            <family val="2"/>
            <charset val="238"/>
          </rPr>
          <t>SZV_F:IdotartamKezdes</t>
        </r>
      </text>
    </comment>
    <comment ref="M744" authorId="0" shapeId="0" xr:uid="{6B7769F6-6397-499C-9C90-9611B6D047D9}">
      <text>
        <r>
          <rPr>
            <sz val="11"/>
            <rFont val="Calibri"/>
            <family val="2"/>
            <charset val="238"/>
          </rPr>
          <t>SZV_F:IdotartamBefejezes</t>
        </r>
      </text>
    </comment>
    <comment ref="N744" authorId="0" shapeId="0" xr:uid="{533BDFFC-B961-47AF-A158-FF441FEF5509}">
      <text>
        <r>
          <rPr>
            <sz val="11"/>
            <rFont val="Calibri"/>
            <family val="2"/>
            <charset val="238"/>
          </rPr>
          <t>SZV_F:NettoKoltsegUtem1</t>
        </r>
      </text>
    </comment>
    <comment ref="O744" authorId="0" shapeId="0" xr:uid="{739602AA-EF17-42DF-BBB3-8E09E7CBF2BD}">
      <text>
        <r>
          <rPr>
            <sz val="11"/>
            <rFont val="Calibri"/>
            <family val="2"/>
            <charset val="238"/>
          </rPr>
          <t>SZV_F:NettoKoltsegUtem2</t>
        </r>
      </text>
    </comment>
    <comment ref="P744" authorId="0" shapeId="0" xr:uid="{AA0CA650-65DF-441C-B01E-0ED53A73E38F}">
      <text>
        <r>
          <rPr>
            <sz val="11"/>
            <rFont val="Calibri"/>
            <family val="2"/>
            <charset val="238"/>
          </rPr>
          <t>SZV_F:EM_Melleklet2_KTG</t>
        </r>
      </text>
    </comment>
    <comment ref="R744" authorId="0" shapeId="0" xr:uid="{500689B0-1E14-4BAF-BC41-DA2B1791E647}">
      <text>
        <r>
          <rPr>
            <sz val="11"/>
            <rFont val="Calibri"/>
            <family val="2"/>
            <charset val="238"/>
          </rPr>
          <t>SZV_F:HDUtem1</t>
        </r>
      </text>
    </comment>
    <comment ref="S744" authorId="0" shapeId="0" xr:uid="{2C3819BE-BCA2-4571-930C-942096DE5BC4}">
      <text>
        <r>
          <rPr>
            <sz val="11"/>
            <rFont val="Calibri"/>
            <family val="2"/>
            <charset val="238"/>
          </rPr>
          <t>SZV_F:ECSUtem1</t>
        </r>
      </text>
    </comment>
    <comment ref="T744" authorId="0" shapeId="0" xr:uid="{B66B58B5-3601-43B3-8BE4-953A322A57C7}">
      <text>
        <r>
          <rPr>
            <sz val="11"/>
            <rFont val="Calibri"/>
            <family val="2"/>
            <charset val="238"/>
          </rPr>
          <t>SZV_F:KFHUtem1</t>
        </r>
      </text>
    </comment>
    <comment ref="U744" authorId="0" shapeId="0" xr:uid="{3FA178F9-FF3D-4893-B0B1-23EB48D3AA62}">
      <text>
        <r>
          <rPr>
            <sz val="11"/>
            <rFont val="Calibri"/>
            <family val="2"/>
            <charset val="238"/>
          </rPr>
          <t>SZV_F:Egyeb_SajatUtem1</t>
        </r>
      </text>
    </comment>
    <comment ref="V744" authorId="0" shapeId="0" xr:uid="{5F93C671-5C59-4B74-9AB6-D6F85A847832}">
      <text>
        <r>
          <rPr>
            <sz val="11"/>
            <rFont val="Calibri"/>
            <family val="2"/>
            <charset val="238"/>
          </rPr>
          <t>SZV_F:DijUtem1</t>
        </r>
      </text>
    </comment>
    <comment ref="W744" authorId="0" shapeId="0" xr:uid="{7D78A7B1-8AA4-4120-B37A-D34205E8CAB7}">
      <text>
        <r>
          <rPr>
            <sz val="11"/>
            <rFont val="Calibri"/>
            <family val="2"/>
            <charset val="238"/>
          </rPr>
          <t>SZV_F:EM_Melleklet1_Utem1</t>
        </r>
      </text>
    </comment>
    <comment ref="X744" authorId="0" shapeId="0" xr:uid="{F075FE1B-B7AA-4AAB-874A-623943BB2FEF}">
      <text>
        <r>
          <rPr>
            <sz val="11"/>
            <rFont val="Calibri"/>
            <family val="2"/>
            <charset val="238"/>
          </rPr>
          <t>SZV_F:EgyebAllamiUtem1</t>
        </r>
      </text>
    </comment>
    <comment ref="Y744" authorId="0" shapeId="0" xr:uid="{CD7DD4A4-86C7-4AB7-B327-3F7BE828D468}">
      <text>
        <r>
          <rPr>
            <sz val="11"/>
            <rFont val="Calibri"/>
            <family val="2"/>
            <charset val="238"/>
          </rPr>
          <t>SZV_F:OnkormanyzatiUtem1</t>
        </r>
      </text>
    </comment>
    <comment ref="Z744" authorId="0" shapeId="0" xr:uid="{DE3B1465-8E57-406D-8E2E-6DC1488A5F6B}">
      <text>
        <r>
          <rPr>
            <sz val="11"/>
            <rFont val="Calibri"/>
            <family val="2"/>
            <charset val="238"/>
          </rPr>
          <t>SZV_F:EUUtem1</t>
        </r>
      </text>
    </comment>
    <comment ref="AA744" authorId="0" shapeId="0" xr:uid="{7CED63D7-283F-41BC-8CB3-81AF3381C3E8}">
      <text>
        <r>
          <rPr>
            <sz val="11"/>
            <rFont val="Calibri"/>
            <family val="2"/>
            <charset val="238"/>
          </rPr>
          <t>SZV_F:EgyebUtem1</t>
        </r>
      </text>
    </comment>
    <comment ref="AB744" authorId="0" shapeId="0" xr:uid="{E9A2308C-F3C0-4CA6-8143-B636380860A5}">
      <text>
        <r>
          <rPr>
            <sz val="11"/>
            <rFont val="Calibri"/>
            <family val="2"/>
            <charset val="238"/>
          </rPr>
          <t>SZV_F:HitelKotvenyUtem1</t>
        </r>
      </text>
    </comment>
    <comment ref="AC744" authorId="0" shapeId="0" xr:uid="{E21CB167-849E-45BB-9B22-DEE25708286C}">
      <text>
        <r>
          <rPr>
            <sz val="11"/>
            <rFont val="Calibri"/>
            <family val="2"/>
            <charset val="238"/>
          </rPr>
          <t>SZV_F:OsszesenUtem1</t>
        </r>
      </text>
    </comment>
    <comment ref="AF744" authorId="0" shapeId="0" xr:uid="{6D357132-03B7-4F5E-BD9C-E5F6F641385B}">
      <text>
        <r>
          <rPr>
            <sz val="11"/>
            <rFont val="Calibri"/>
            <family val="2"/>
            <charset val="238"/>
          </rPr>
          <t>SZV_F:HDUtem2</t>
        </r>
      </text>
    </comment>
    <comment ref="AG744" authorId="0" shapeId="0" xr:uid="{F1EF4055-F285-4860-A4B8-A619D51EA1A1}">
      <text>
        <r>
          <rPr>
            <sz val="11"/>
            <rFont val="Calibri"/>
            <family val="2"/>
            <charset val="238"/>
          </rPr>
          <t>SZV_F:ECSUtem2</t>
        </r>
      </text>
    </comment>
    <comment ref="AH744" authorId="0" shapeId="0" xr:uid="{51EBA7C6-4920-4AF9-BE67-AF65992FC2FE}">
      <text>
        <r>
          <rPr>
            <sz val="11"/>
            <rFont val="Calibri"/>
            <family val="2"/>
            <charset val="238"/>
          </rPr>
          <t>SZV_F:KFHUtem2</t>
        </r>
      </text>
    </comment>
    <comment ref="AI744" authorId="0" shapeId="0" xr:uid="{709A8361-5BF5-4908-9126-BA18390BB599}">
      <text>
        <r>
          <rPr>
            <sz val="11"/>
            <rFont val="Calibri"/>
            <family val="2"/>
            <charset val="238"/>
          </rPr>
          <t>SZV_F:Egyeb_SajatUtem2</t>
        </r>
      </text>
    </comment>
    <comment ref="AJ744" authorId="0" shapeId="0" xr:uid="{72161304-A068-4EFB-892D-2220E7A7DCB9}">
      <text>
        <r>
          <rPr>
            <sz val="11"/>
            <rFont val="Calibri"/>
            <family val="2"/>
            <charset val="238"/>
          </rPr>
          <t>SZV_F:DijUtem2</t>
        </r>
      </text>
    </comment>
    <comment ref="AK744" authorId="0" shapeId="0" xr:uid="{2E114F1E-55FA-4A0E-BE64-08B5D6F7BA0B}">
      <text>
        <r>
          <rPr>
            <sz val="11"/>
            <rFont val="Calibri"/>
            <family val="2"/>
            <charset val="238"/>
          </rPr>
          <t>SZV_F:EM_Melleklet1_Utem2</t>
        </r>
      </text>
    </comment>
    <comment ref="AL744" authorId="0" shapeId="0" xr:uid="{5FDB611B-2883-4665-8667-A64992A3617C}">
      <text>
        <r>
          <rPr>
            <sz val="11"/>
            <rFont val="Calibri"/>
            <family val="2"/>
            <charset val="238"/>
          </rPr>
          <t>SZV_F:EgyebAllamiUtem2</t>
        </r>
      </text>
    </comment>
    <comment ref="AM744" authorId="0" shapeId="0" xr:uid="{B6F252E0-F41E-4324-A350-C2D2DA0398C6}">
      <text>
        <r>
          <rPr>
            <sz val="11"/>
            <rFont val="Calibri"/>
            <family val="2"/>
            <charset val="238"/>
          </rPr>
          <t>SZV_F:OnkormanyzatiUtem2</t>
        </r>
      </text>
    </comment>
    <comment ref="AN744" authorId="0" shapeId="0" xr:uid="{13828B33-E97B-4241-839A-8F8FB3D09F39}">
      <text>
        <r>
          <rPr>
            <sz val="11"/>
            <rFont val="Calibri"/>
            <family val="2"/>
            <charset val="238"/>
          </rPr>
          <t>SZV_F:EUUtem2</t>
        </r>
      </text>
    </comment>
    <comment ref="AO744" authorId="0" shapeId="0" xr:uid="{3AA7D984-2E4E-41D3-A424-B17F0592665B}">
      <text>
        <r>
          <rPr>
            <sz val="11"/>
            <rFont val="Calibri"/>
            <family val="2"/>
            <charset val="238"/>
          </rPr>
          <t>SZV_F:EgyebUtem2</t>
        </r>
      </text>
    </comment>
    <comment ref="AP744" authorId="0" shapeId="0" xr:uid="{7D698C8F-8BAE-4ED6-9C1E-FE8C212A5071}">
      <text>
        <r>
          <rPr>
            <sz val="11"/>
            <rFont val="Calibri"/>
            <family val="2"/>
            <charset val="238"/>
          </rPr>
          <t>SZV_F:HitelKotvenyUtem2</t>
        </r>
      </text>
    </comment>
    <comment ref="AQ744" authorId="0" shapeId="0" xr:uid="{4A2F04AF-BB7A-4552-AAC3-50B1001CBD46}">
      <text>
        <r>
          <rPr>
            <sz val="11"/>
            <rFont val="Calibri"/>
            <family val="2"/>
            <charset val="238"/>
          </rPr>
          <t>SZV_F:OsszesenUtem2</t>
        </r>
      </text>
    </comment>
    <comment ref="AR744" authorId="0" shapeId="0" xr:uid="{596D2354-661C-41AE-846E-EC587E41E327}">
      <text>
        <r>
          <rPr>
            <sz val="11"/>
            <rFont val="Calibri"/>
            <family val="2"/>
            <charset val="238"/>
          </rPr>
          <t>SZV_F:ForrashianyUtem2</t>
        </r>
      </text>
    </comment>
    <comment ref="AU744" authorId="0" shapeId="0" xr:uid="{9CEDE197-F054-434E-AD4D-A8E3453976EE}">
      <text>
        <r>
          <rPr>
            <sz val="11"/>
            <rFont val="Calibri"/>
            <family val="2"/>
            <charset val="238"/>
          </rPr>
          <t>SZV_F:Indokolas</t>
        </r>
      </text>
    </comment>
    <comment ref="AV744" authorId="0" shapeId="0" xr:uid="{BFE5B1AB-94CC-4623-AC15-5919EB7AEB4E}">
      <text>
        <r>
          <rPr>
            <sz val="11"/>
            <rFont val="Calibri"/>
            <family val="2"/>
            <charset val="238"/>
          </rPr>
          <t>SZV_F:Megjegyzes</t>
        </r>
      </text>
    </comment>
    <comment ref="AW744" authorId="0" shapeId="0" xr:uid="{D827A022-4A78-403B-A3B8-03CF410CAB8F}">
      <text>
        <r>
          <rPr>
            <sz val="11"/>
            <rFont val="Calibri"/>
            <family val="2"/>
            <charset val="238"/>
          </rPr>
          <t>SZV_F:FeladatSorszam</t>
        </r>
      </text>
    </comment>
    <comment ref="AY744" authorId="0" shapeId="0" xr:uid="{21C766B6-9794-48DA-B35E-976182F4E7D8}">
      <text>
        <r>
          <rPr>
            <sz val="11"/>
            <rFont val="Calibri"/>
            <family val="2"/>
            <charset val="238"/>
          </rPr>
          <t>SZV_F:ISA</t>
        </r>
      </text>
    </comment>
    <comment ref="B745" authorId="0" shapeId="0" xr:uid="{C9538975-AB9A-4EE0-BFCF-8E7AB0A2C5A1}">
      <text>
        <r>
          <rPr>
            <sz val="11"/>
            <rFont val="Calibri"/>
            <family val="2"/>
            <charset val="238"/>
          </rPr>
          <t>SZV_F:FontossagiSorrent</t>
        </r>
      </text>
    </comment>
    <comment ref="C745" authorId="0" shapeId="0" xr:uid="{20A25215-C6E8-471B-8C96-FA5ABDB50B64}">
      <text>
        <r>
          <rPr>
            <sz val="11"/>
            <rFont val="Calibri"/>
            <family val="2"/>
            <charset val="238"/>
          </rPr>
          <t>SZV_F:FeladatKategoria</t>
        </r>
      </text>
    </comment>
    <comment ref="D745" authorId="0" shapeId="0" xr:uid="{4C70E54F-09D9-4849-864D-11D8B08E9BCC}">
      <text>
        <r>
          <rPr>
            <sz val="11"/>
            <rFont val="Calibri"/>
            <family val="2"/>
            <charset val="238"/>
          </rPr>
          <t>SZV_F:FeladatMegnevezes</t>
        </r>
      </text>
    </comment>
    <comment ref="E745" authorId="0" shapeId="0" xr:uid="{2ED7DF45-8D5F-4375-98C7-9FBA0377E453}">
      <text>
        <r>
          <rPr>
            <sz val="11"/>
            <rFont val="Calibri"/>
            <family val="2"/>
            <charset val="238"/>
          </rPr>
          <t>SZV_F:ElviEngedelySzam</t>
        </r>
      </text>
    </comment>
    <comment ref="F745" authorId="0" shapeId="0" xr:uid="{CC4D7F26-E3B2-472A-AD29-AE6D95C3DADC}">
      <text>
        <r>
          <rPr>
            <sz val="11"/>
            <rFont val="Calibri"/>
            <family val="2"/>
            <charset val="238"/>
          </rPr>
          <t>SZV_F:VKR_Kod</t>
        </r>
      </text>
    </comment>
    <comment ref="G745" authorId="0" shapeId="0" xr:uid="{FAA06D71-0A2A-46B1-9350-923EC3BB8E5C}">
      <text>
        <r>
          <rPr>
            <sz val="11"/>
            <rFont val="Calibri"/>
            <family val="2"/>
            <charset val="238"/>
          </rPr>
          <t>SZV_F:VKR_Nev</t>
        </r>
      </text>
    </comment>
    <comment ref="H745" authorId="0" shapeId="0" xr:uid="{6B6455DC-94AD-41B0-BD2F-A46B53F9DAE5}">
      <text>
        <r>
          <rPr>
            <sz val="11"/>
            <rFont val="Calibri"/>
            <family val="2"/>
            <charset val="238"/>
          </rPr>
          <t>SZV_F:FeladatAzonosito</t>
        </r>
      </text>
    </comment>
    <comment ref="I745" authorId="0" shapeId="0" xr:uid="{B1003880-E063-4A9C-A714-9E050D638DEF}">
      <text>
        <r>
          <rPr>
            <sz val="11"/>
            <rFont val="Calibri"/>
            <family val="2"/>
            <charset val="238"/>
          </rPr>
          <t>SZV_F:EllatasiTerulet</t>
        </r>
      </text>
    </comment>
    <comment ref="J745" authorId="0" shapeId="0" xr:uid="{CD6DAE1B-F867-422E-9026-8750D46C32EC}">
      <text>
        <r>
          <rPr>
            <sz val="11"/>
            <rFont val="Calibri"/>
            <family val="2"/>
            <charset val="238"/>
          </rPr>
          <t>SZV_F:EllatasertFelelos</t>
        </r>
      </text>
    </comment>
    <comment ref="K745" authorId="0" shapeId="0" xr:uid="{C69EB120-A57C-47FE-BCEA-D243D614A771}">
      <text>
        <r>
          <rPr>
            <sz val="11"/>
            <rFont val="Calibri"/>
            <family val="2"/>
            <charset val="238"/>
          </rPr>
          <t>SZV_F:TervezettNettoKoltseg</t>
        </r>
      </text>
    </comment>
    <comment ref="L745" authorId="0" shapeId="0" xr:uid="{B7C4326E-340C-4756-98B1-3133E92988CF}">
      <text>
        <r>
          <rPr>
            <sz val="11"/>
            <rFont val="Calibri"/>
            <family val="2"/>
            <charset val="238"/>
          </rPr>
          <t>SZV_F:IdotartamKezdes</t>
        </r>
      </text>
    </comment>
    <comment ref="M745" authorId="0" shapeId="0" xr:uid="{2A37BE87-FAF1-4B6E-9C2B-D99058687CC3}">
      <text>
        <r>
          <rPr>
            <sz val="11"/>
            <rFont val="Calibri"/>
            <family val="2"/>
            <charset val="238"/>
          </rPr>
          <t>SZV_F:IdotartamBefejezes</t>
        </r>
      </text>
    </comment>
    <comment ref="N745" authorId="0" shapeId="0" xr:uid="{2E1436F4-8473-4493-9C43-3462640B9555}">
      <text>
        <r>
          <rPr>
            <sz val="11"/>
            <rFont val="Calibri"/>
            <family val="2"/>
            <charset val="238"/>
          </rPr>
          <t>SZV_F:NettoKoltsegUtem1</t>
        </r>
      </text>
    </comment>
    <comment ref="O745" authorId="0" shapeId="0" xr:uid="{5C830DB0-C0E3-4879-B6CB-706BD38D66D5}">
      <text>
        <r>
          <rPr>
            <sz val="11"/>
            <rFont val="Calibri"/>
            <family val="2"/>
            <charset val="238"/>
          </rPr>
          <t>SZV_F:NettoKoltsegUtem2</t>
        </r>
      </text>
    </comment>
    <comment ref="P745" authorId="0" shapeId="0" xr:uid="{0E07523C-D86F-4099-A665-77FF1E5C3291}">
      <text>
        <r>
          <rPr>
            <sz val="11"/>
            <rFont val="Calibri"/>
            <family val="2"/>
            <charset val="238"/>
          </rPr>
          <t>SZV_F:EM_Melleklet2_KTG</t>
        </r>
      </text>
    </comment>
    <comment ref="R745" authorId="0" shapeId="0" xr:uid="{5688FBE2-4E69-4B4A-A13B-2BE67E1C90B3}">
      <text>
        <r>
          <rPr>
            <sz val="11"/>
            <rFont val="Calibri"/>
            <family val="2"/>
            <charset val="238"/>
          </rPr>
          <t>SZV_F:HDUtem1</t>
        </r>
      </text>
    </comment>
    <comment ref="S745" authorId="0" shapeId="0" xr:uid="{B1878998-E5DC-49DA-B833-6B2E70B40B7F}">
      <text>
        <r>
          <rPr>
            <sz val="11"/>
            <rFont val="Calibri"/>
            <family val="2"/>
            <charset val="238"/>
          </rPr>
          <t>SZV_F:ECSUtem1</t>
        </r>
      </text>
    </comment>
    <comment ref="T745" authorId="0" shapeId="0" xr:uid="{9DC9D9BB-3B0E-4BD3-BF9C-0567C712FF2C}">
      <text>
        <r>
          <rPr>
            <sz val="11"/>
            <rFont val="Calibri"/>
            <family val="2"/>
            <charset val="238"/>
          </rPr>
          <t>SZV_F:KFHUtem1</t>
        </r>
      </text>
    </comment>
    <comment ref="U745" authorId="0" shapeId="0" xr:uid="{0D89EA57-257F-43A5-9BBD-BB580689532B}">
      <text>
        <r>
          <rPr>
            <sz val="11"/>
            <rFont val="Calibri"/>
            <family val="2"/>
            <charset val="238"/>
          </rPr>
          <t>SZV_F:Egyeb_SajatUtem1</t>
        </r>
      </text>
    </comment>
    <comment ref="V745" authorId="0" shapeId="0" xr:uid="{28FF7237-D292-45D0-A73D-F897F99AF4F4}">
      <text>
        <r>
          <rPr>
            <sz val="11"/>
            <rFont val="Calibri"/>
            <family val="2"/>
            <charset val="238"/>
          </rPr>
          <t>SZV_F:DijUtem1</t>
        </r>
      </text>
    </comment>
    <comment ref="W745" authorId="0" shapeId="0" xr:uid="{4E6FE5E6-A22E-49A5-B4D6-B1C906BE56A1}">
      <text>
        <r>
          <rPr>
            <sz val="11"/>
            <rFont val="Calibri"/>
            <family val="2"/>
            <charset val="238"/>
          </rPr>
          <t>SZV_F:EM_Melleklet1_Utem1</t>
        </r>
      </text>
    </comment>
    <comment ref="X745" authorId="0" shapeId="0" xr:uid="{B60E76A4-51D8-4415-8ABD-B1BB72977AA7}">
      <text>
        <r>
          <rPr>
            <sz val="11"/>
            <rFont val="Calibri"/>
            <family val="2"/>
            <charset val="238"/>
          </rPr>
          <t>SZV_F:EgyebAllamiUtem1</t>
        </r>
      </text>
    </comment>
    <comment ref="Y745" authorId="0" shapeId="0" xr:uid="{4A566737-5625-4168-879F-D09E5341A066}">
      <text>
        <r>
          <rPr>
            <sz val="11"/>
            <rFont val="Calibri"/>
            <family val="2"/>
            <charset val="238"/>
          </rPr>
          <t>SZV_F:OnkormanyzatiUtem1</t>
        </r>
      </text>
    </comment>
    <comment ref="Z745" authorId="0" shapeId="0" xr:uid="{0D97E36D-0AF4-48CE-B827-9C50C220717B}">
      <text>
        <r>
          <rPr>
            <sz val="11"/>
            <rFont val="Calibri"/>
            <family val="2"/>
            <charset val="238"/>
          </rPr>
          <t>SZV_F:EUUtem1</t>
        </r>
      </text>
    </comment>
    <comment ref="AA745" authorId="0" shapeId="0" xr:uid="{B2415E15-CE01-48E0-BEF4-25EDAC147570}">
      <text>
        <r>
          <rPr>
            <sz val="11"/>
            <rFont val="Calibri"/>
            <family val="2"/>
            <charset val="238"/>
          </rPr>
          <t>SZV_F:EgyebUtem1</t>
        </r>
      </text>
    </comment>
    <comment ref="AB745" authorId="0" shapeId="0" xr:uid="{2D587082-EC38-466D-9FF7-B0C23AF6587A}">
      <text>
        <r>
          <rPr>
            <sz val="11"/>
            <rFont val="Calibri"/>
            <family val="2"/>
            <charset val="238"/>
          </rPr>
          <t>SZV_F:HitelKotvenyUtem1</t>
        </r>
      </text>
    </comment>
    <comment ref="AC745" authorId="0" shapeId="0" xr:uid="{D142AE0F-CFBA-4D66-8438-ADD51481140E}">
      <text>
        <r>
          <rPr>
            <sz val="11"/>
            <rFont val="Calibri"/>
            <family val="2"/>
            <charset val="238"/>
          </rPr>
          <t>SZV_F:OsszesenUtem1</t>
        </r>
      </text>
    </comment>
    <comment ref="AF745" authorId="0" shapeId="0" xr:uid="{6891B3F8-7AE8-4F95-9983-68FE92BEFB08}">
      <text>
        <r>
          <rPr>
            <sz val="11"/>
            <rFont val="Calibri"/>
            <family val="2"/>
            <charset val="238"/>
          </rPr>
          <t>SZV_F:HDUtem2</t>
        </r>
      </text>
    </comment>
    <comment ref="AG745" authorId="0" shapeId="0" xr:uid="{69B48CCC-6C30-434E-B4BF-1696EA8DE28E}">
      <text>
        <r>
          <rPr>
            <sz val="11"/>
            <rFont val="Calibri"/>
            <family val="2"/>
            <charset val="238"/>
          </rPr>
          <t>SZV_F:ECSUtem2</t>
        </r>
      </text>
    </comment>
    <comment ref="AH745" authorId="0" shapeId="0" xr:uid="{D8941E34-7FE7-49B5-8F4F-EA82FB5FD311}">
      <text>
        <r>
          <rPr>
            <sz val="11"/>
            <rFont val="Calibri"/>
            <family val="2"/>
            <charset val="238"/>
          </rPr>
          <t>SZV_F:KFHUtem2</t>
        </r>
      </text>
    </comment>
    <comment ref="AI745" authorId="0" shapeId="0" xr:uid="{1EE15DF0-253F-4166-BFC9-C75B6A59CD9A}">
      <text>
        <r>
          <rPr>
            <sz val="11"/>
            <rFont val="Calibri"/>
            <family val="2"/>
            <charset val="238"/>
          </rPr>
          <t>SZV_F:Egyeb_SajatUtem2</t>
        </r>
      </text>
    </comment>
    <comment ref="AJ745" authorId="0" shapeId="0" xr:uid="{71BDCA35-7AA1-42E4-A8C2-1A435E06F3C3}">
      <text>
        <r>
          <rPr>
            <sz val="11"/>
            <rFont val="Calibri"/>
            <family val="2"/>
            <charset val="238"/>
          </rPr>
          <t>SZV_F:DijUtem2</t>
        </r>
      </text>
    </comment>
    <comment ref="AK745" authorId="0" shapeId="0" xr:uid="{4DC15480-6665-4D12-8A8B-4D68427CD1DB}">
      <text>
        <r>
          <rPr>
            <sz val="11"/>
            <rFont val="Calibri"/>
            <family val="2"/>
            <charset val="238"/>
          </rPr>
          <t>SZV_F:EM_Melleklet1_Utem2</t>
        </r>
      </text>
    </comment>
    <comment ref="AL745" authorId="0" shapeId="0" xr:uid="{74539596-8555-4C3A-822D-C7660C6C1ECF}">
      <text>
        <r>
          <rPr>
            <sz val="11"/>
            <rFont val="Calibri"/>
            <family val="2"/>
            <charset val="238"/>
          </rPr>
          <t>SZV_F:EgyebAllamiUtem2</t>
        </r>
      </text>
    </comment>
    <comment ref="AM745" authorId="0" shapeId="0" xr:uid="{C4FFA2BD-4429-42F4-B606-73508D24B6FA}">
      <text>
        <r>
          <rPr>
            <sz val="11"/>
            <rFont val="Calibri"/>
            <family val="2"/>
            <charset val="238"/>
          </rPr>
          <t>SZV_F:OnkormanyzatiUtem2</t>
        </r>
      </text>
    </comment>
    <comment ref="AN745" authorId="0" shapeId="0" xr:uid="{4DCCCEC9-C288-4A61-9CB3-6237132B6388}">
      <text>
        <r>
          <rPr>
            <sz val="11"/>
            <rFont val="Calibri"/>
            <family val="2"/>
            <charset val="238"/>
          </rPr>
          <t>SZV_F:EUUtem2</t>
        </r>
      </text>
    </comment>
    <comment ref="AO745" authorId="0" shapeId="0" xr:uid="{4353EEEA-7F46-47B2-811F-341EE7418D14}">
      <text>
        <r>
          <rPr>
            <sz val="11"/>
            <rFont val="Calibri"/>
            <family val="2"/>
            <charset val="238"/>
          </rPr>
          <t>SZV_F:EgyebUtem2</t>
        </r>
      </text>
    </comment>
    <comment ref="AP745" authorId="0" shapeId="0" xr:uid="{E3D49CB5-A700-40B6-B311-7D7DECD33343}">
      <text>
        <r>
          <rPr>
            <sz val="11"/>
            <rFont val="Calibri"/>
            <family val="2"/>
            <charset val="238"/>
          </rPr>
          <t>SZV_F:HitelKotvenyUtem2</t>
        </r>
      </text>
    </comment>
    <comment ref="AQ745" authorId="0" shapeId="0" xr:uid="{F0F7402D-7D93-4043-AB68-98637509B2CF}">
      <text>
        <r>
          <rPr>
            <sz val="11"/>
            <rFont val="Calibri"/>
            <family val="2"/>
            <charset val="238"/>
          </rPr>
          <t>SZV_F:OsszesenUtem2</t>
        </r>
      </text>
    </comment>
    <comment ref="AR745" authorId="0" shapeId="0" xr:uid="{658C47C6-50C7-4956-A60E-DE8DE300E9BD}">
      <text>
        <r>
          <rPr>
            <sz val="11"/>
            <rFont val="Calibri"/>
            <family val="2"/>
            <charset val="238"/>
          </rPr>
          <t>SZV_F:ForrashianyUtem2</t>
        </r>
      </text>
    </comment>
    <comment ref="AU745" authorId="0" shapeId="0" xr:uid="{C1A60984-7D2D-4079-BFC8-87F135D4657B}">
      <text>
        <r>
          <rPr>
            <sz val="11"/>
            <rFont val="Calibri"/>
            <family val="2"/>
            <charset val="238"/>
          </rPr>
          <t>SZV_F:Indokolas</t>
        </r>
      </text>
    </comment>
    <comment ref="AV745" authorId="0" shapeId="0" xr:uid="{A834BD82-5560-40E2-A642-8136A50CDA86}">
      <text>
        <r>
          <rPr>
            <sz val="11"/>
            <rFont val="Calibri"/>
            <family val="2"/>
            <charset val="238"/>
          </rPr>
          <t>SZV_F:Megjegyzes</t>
        </r>
      </text>
    </comment>
    <comment ref="AW745" authorId="0" shapeId="0" xr:uid="{426C67B5-8EAF-4FE3-B426-C9F2E9B9B6DD}">
      <text>
        <r>
          <rPr>
            <sz val="11"/>
            <rFont val="Calibri"/>
            <family val="2"/>
            <charset val="238"/>
          </rPr>
          <t>SZV_F:FeladatSorszam</t>
        </r>
      </text>
    </comment>
    <comment ref="AY745" authorId="0" shapeId="0" xr:uid="{643500B9-AC9B-4C34-962F-3218E3043245}">
      <text>
        <r>
          <rPr>
            <sz val="11"/>
            <rFont val="Calibri"/>
            <family val="2"/>
            <charset val="238"/>
          </rPr>
          <t>SZV_F:ISA</t>
        </r>
      </text>
    </comment>
    <comment ref="B746" authorId="0" shapeId="0" xr:uid="{8F9E2425-7610-4B6E-90EC-D0F02B11BC20}">
      <text>
        <r>
          <rPr>
            <sz val="11"/>
            <rFont val="Calibri"/>
            <family val="2"/>
            <charset val="238"/>
          </rPr>
          <t>SZV_F:FontossagiSorrent</t>
        </r>
      </text>
    </comment>
    <comment ref="C746" authorId="0" shapeId="0" xr:uid="{A986788A-6213-406F-A67C-B3C64F575436}">
      <text>
        <r>
          <rPr>
            <sz val="11"/>
            <rFont val="Calibri"/>
            <family val="2"/>
            <charset val="238"/>
          </rPr>
          <t>SZV_F:FeladatKategoria</t>
        </r>
      </text>
    </comment>
    <comment ref="D746" authorId="0" shapeId="0" xr:uid="{12DFBB37-9866-471A-ACE7-CB5184921B68}">
      <text>
        <r>
          <rPr>
            <sz val="11"/>
            <rFont val="Calibri"/>
            <family val="2"/>
            <charset val="238"/>
          </rPr>
          <t>SZV_F:FeladatMegnevezes</t>
        </r>
      </text>
    </comment>
    <comment ref="E746" authorId="0" shapeId="0" xr:uid="{15723544-1E7F-44C3-B946-0803057FA888}">
      <text>
        <r>
          <rPr>
            <sz val="11"/>
            <rFont val="Calibri"/>
            <family val="2"/>
            <charset val="238"/>
          </rPr>
          <t>SZV_F:ElviEngedelySzam</t>
        </r>
      </text>
    </comment>
    <comment ref="F746" authorId="0" shapeId="0" xr:uid="{42A45A7F-7C7A-45D4-B982-2165DFBA9C4C}">
      <text>
        <r>
          <rPr>
            <sz val="11"/>
            <rFont val="Calibri"/>
            <family val="2"/>
            <charset val="238"/>
          </rPr>
          <t>SZV_F:VKR_Kod</t>
        </r>
      </text>
    </comment>
    <comment ref="G746" authorId="0" shapeId="0" xr:uid="{1E0195AC-8EF4-4CAC-BB61-4CEABA97A0E4}">
      <text>
        <r>
          <rPr>
            <sz val="11"/>
            <rFont val="Calibri"/>
            <family val="2"/>
            <charset val="238"/>
          </rPr>
          <t>SZV_F:VKR_Nev</t>
        </r>
      </text>
    </comment>
    <comment ref="H746" authorId="0" shapeId="0" xr:uid="{24A30011-2525-4B3A-B8F7-22A9F49A6A17}">
      <text>
        <r>
          <rPr>
            <sz val="11"/>
            <rFont val="Calibri"/>
            <family val="2"/>
            <charset val="238"/>
          </rPr>
          <t>SZV_F:FeladatAzonosito</t>
        </r>
      </text>
    </comment>
    <comment ref="I746" authorId="0" shapeId="0" xr:uid="{3FF8D184-F75B-43EC-8984-9A9AC66E37CF}">
      <text>
        <r>
          <rPr>
            <sz val="11"/>
            <rFont val="Calibri"/>
            <family val="2"/>
            <charset val="238"/>
          </rPr>
          <t>SZV_F:EllatasiTerulet</t>
        </r>
      </text>
    </comment>
    <comment ref="J746" authorId="0" shapeId="0" xr:uid="{9F8F5D5B-348A-4FAB-993E-BC051B73A709}">
      <text>
        <r>
          <rPr>
            <sz val="11"/>
            <rFont val="Calibri"/>
            <family val="2"/>
            <charset val="238"/>
          </rPr>
          <t>SZV_F:EllatasertFelelos</t>
        </r>
      </text>
    </comment>
    <comment ref="K746" authorId="0" shapeId="0" xr:uid="{20ACF713-E2C9-4DF5-9CF2-3DBBF4A84A65}">
      <text>
        <r>
          <rPr>
            <sz val="11"/>
            <rFont val="Calibri"/>
            <family val="2"/>
            <charset val="238"/>
          </rPr>
          <t>SZV_F:TervezettNettoKoltseg</t>
        </r>
      </text>
    </comment>
    <comment ref="L746" authorId="0" shapeId="0" xr:uid="{729E7E06-884B-41B2-8778-25ED9B0664C0}">
      <text>
        <r>
          <rPr>
            <sz val="11"/>
            <rFont val="Calibri"/>
            <family val="2"/>
            <charset val="238"/>
          </rPr>
          <t>SZV_F:IdotartamKezdes</t>
        </r>
      </text>
    </comment>
    <comment ref="M746" authorId="0" shapeId="0" xr:uid="{564FE0D1-F3F9-4A92-9DE0-740B344841E4}">
      <text>
        <r>
          <rPr>
            <sz val="11"/>
            <rFont val="Calibri"/>
            <family val="2"/>
            <charset val="238"/>
          </rPr>
          <t>SZV_F:IdotartamBefejezes</t>
        </r>
      </text>
    </comment>
    <comment ref="N746" authorId="0" shapeId="0" xr:uid="{DE0C8BAA-5E21-46A4-938D-6E6AC1155EF4}">
      <text>
        <r>
          <rPr>
            <sz val="11"/>
            <rFont val="Calibri"/>
            <family val="2"/>
            <charset val="238"/>
          </rPr>
          <t>SZV_F:NettoKoltsegUtem1</t>
        </r>
      </text>
    </comment>
    <comment ref="O746" authorId="0" shapeId="0" xr:uid="{985D126E-7CD6-4ED4-A7E7-31404309940B}">
      <text>
        <r>
          <rPr>
            <sz val="11"/>
            <rFont val="Calibri"/>
            <family val="2"/>
            <charset val="238"/>
          </rPr>
          <t>SZV_F:NettoKoltsegUtem2</t>
        </r>
      </text>
    </comment>
    <comment ref="P746" authorId="0" shapeId="0" xr:uid="{063B979A-BF0D-482C-B63B-97A647C7AB56}">
      <text>
        <r>
          <rPr>
            <sz val="11"/>
            <rFont val="Calibri"/>
            <family val="2"/>
            <charset val="238"/>
          </rPr>
          <t>SZV_F:EM_Melleklet2_KTG</t>
        </r>
      </text>
    </comment>
    <comment ref="R746" authorId="0" shapeId="0" xr:uid="{2C9918F0-C5AF-4B9E-A584-A7750D3E4897}">
      <text>
        <r>
          <rPr>
            <sz val="11"/>
            <rFont val="Calibri"/>
            <family val="2"/>
            <charset val="238"/>
          </rPr>
          <t>SZV_F:HDUtem1</t>
        </r>
      </text>
    </comment>
    <comment ref="S746" authorId="0" shapeId="0" xr:uid="{FD11E18C-8404-49C6-AA27-C0785A4189C7}">
      <text>
        <r>
          <rPr>
            <sz val="11"/>
            <rFont val="Calibri"/>
            <family val="2"/>
            <charset val="238"/>
          </rPr>
          <t>SZV_F:ECSUtem1</t>
        </r>
      </text>
    </comment>
    <comment ref="T746" authorId="0" shapeId="0" xr:uid="{EB055757-1599-4617-8CF1-9E643A54AD1C}">
      <text>
        <r>
          <rPr>
            <sz val="11"/>
            <rFont val="Calibri"/>
            <family val="2"/>
            <charset val="238"/>
          </rPr>
          <t>SZV_F:KFHUtem1</t>
        </r>
      </text>
    </comment>
    <comment ref="U746" authorId="0" shapeId="0" xr:uid="{73BEA8EE-A4E5-43EA-B68B-DF799DD2FBA9}">
      <text>
        <r>
          <rPr>
            <sz val="11"/>
            <rFont val="Calibri"/>
            <family val="2"/>
            <charset val="238"/>
          </rPr>
          <t>SZV_F:Egyeb_SajatUtem1</t>
        </r>
      </text>
    </comment>
    <comment ref="V746" authorId="0" shapeId="0" xr:uid="{5073215D-E822-44EC-BA3B-747A7B7CD889}">
      <text>
        <r>
          <rPr>
            <sz val="11"/>
            <rFont val="Calibri"/>
            <family val="2"/>
            <charset val="238"/>
          </rPr>
          <t>SZV_F:DijUtem1</t>
        </r>
      </text>
    </comment>
    <comment ref="W746" authorId="0" shapeId="0" xr:uid="{19FC4DA9-9037-4FBB-B1DC-17FE9A538C97}">
      <text>
        <r>
          <rPr>
            <sz val="11"/>
            <rFont val="Calibri"/>
            <family val="2"/>
            <charset val="238"/>
          </rPr>
          <t>SZV_F:EM_Melleklet1_Utem1</t>
        </r>
      </text>
    </comment>
    <comment ref="X746" authorId="0" shapeId="0" xr:uid="{69C9E804-8760-43A2-92BE-1F857F7D5914}">
      <text>
        <r>
          <rPr>
            <sz val="11"/>
            <rFont val="Calibri"/>
            <family val="2"/>
            <charset val="238"/>
          </rPr>
          <t>SZV_F:EgyebAllamiUtem1</t>
        </r>
      </text>
    </comment>
    <comment ref="Y746" authorId="0" shapeId="0" xr:uid="{DCB2A6B3-B179-44CA-9947-8E6E6B5B5C11}">
      <text>
        <r>
          <rPr>
            <sz val="11"/>
            <rFont val="Calibri"/>
            <family val="2"/>
            <charset val="238"/>
          </rPr>
          <t>SZV_F:OnkormanyzatiUtem1</t>
        </r>
      </text>
    </comment>
    <comment ref="Z746" authorId="0" shapeId="0" xr:uid="{AC7F42EB-596F-4C7C-901E-37E41C272AEE}">
      <text>
        <r>
          <rPr>
            <sz val="11"/>
            <rFont val="Calibri"/>
            <family val="2"/>
            <charset val="238"/>
          </rPr>
          <t>SZV_F:EUUtem1</t>
        </r>
      </text>
    </comment>
    <comment ref="AA746" authorId="0" shapeId="0" xr:uid="{9309E6C3-9B3D-49AB-B4FE-9A5CD89FB689}">
      <text>
        <r>
          <rPr>
            <sz val="11"/>
            <rFont val="Calibri"/>
            <family val="2"/>
            <charset val="238"/>
          </rPr>
          <t>SZV_F:EgyebUtem1</t>
        </r>
      </text>
    </comment>
    <comment ref="AB746" authorId="0" shapeId="0" xr:uid="{B6044617-3F02-4ED9-B4D9-B2DBC01C473E}">
      <text>
        <r>
          <rPr>
            <sz val="11"/>
            <rFont val="Calibri"/>
            <family val="2"/>
            <charset val="238"/>
          </rPr>
          <t>SZV_F:HitelKotvenyUtem1</t>
        </r>
      </text>
    </comment>
    <comment ref="AC746" authorId="0" shapeId="0" xr:uid="{6C92C638-613C-43FC-BC37-4B2D907D69C2}">
      <text>
        <r>
          <rPr>
            <sz val="11"/>
            <rFont val="Calibri"/>
            <family val="2"/>
            <charset val="238"/>
          </rPr>
          <t>SZV_F:OsszesenUtem1</t>
        </r>
      </text>
    </comment>
    <comment ref="AF746" authorId="0" shapeId="0" xr:uid="{E2FCE346-0732-4AB0-AE2A-BAFA3088BCEA}">
      <text>
        <r>
          <rPr>
            <sz val="11"/>
            <rFont val="Calibri"/>
            <family val="2"/>
            <charset val="238"/>
          </rPr>
          <t>SZV_F:HDUtem2</t>
        </r>
      </text>
    </comment>
    <comment ref="AG746" authorId="0" shapeId="0" xr:uid="{E26BC1F8-D099-41A3-812B-6396BEBAF33F}">
      <text>
        <r>
          <rPr>
            <sz val="11"/>
            <rFont val="Calibri"/>
            <family val="2"/>
            <charset val="238"/>
          </rPr>
          <t>SZV_F:ECSUtem2</t>
        </r>
      </text>
    </comment>
    <comment ref="AH746" authorId="0" shapeId="0" xr:uid="{3B4D5102-E5A5-462F-8505-40EE120A1883}">
      <text>
        <r>
          <rPr>
            <sz val="11"/>
            <rFont val="Calibri"/>
            <family val="2"/>
            <charset val="238"/>
          </rPr>
          <t>SZV_F:KFHUtem2</t>
        </r>
      </text>
    </comment>
    <comment ref="AI746" authorId="0" shapeId="0" xr:uid="{EAEC3B0D-720B-4A13-B9EF-6FD67E0CDCBA}">
      <text>
        <r>
          <rPr>
            <sz val="11"/>
            <rFont val="Calibri"/>
            <family val="2"/>
            <charset val="238"/>
          </rPr>
          <t>SZV_F:Egyeb_SajatUtem2</t>
        </r>
      </text>
    </comment>
    <comment ref="AJ746" authorId="0" shapeId="0" xr:uid="{B9D0827F-8FCB-4D1D-A783-8895A97DCDC5}">
      <text>
        <r>
          <rPr>
            <sz val="11"/>
            <rFont val="Calibri"/>
            <family val="2"/>
            <charset val="238"/>
          </rPr>
          <t>SZV_F:DijUtem2</t>
        </r>
      </text>
    </comment>
    <comment ref="AK746" authorId="0" shapeId="0" xr:uid="{19F8D9E2-44F6-45E3-BCE0-654733CADF51}">
      <text>
        <r>
          <rPr>
            <sz val="11"/>
            <rFont val="Calibri"/>
            <family val="2"/>
            <charset val="238"/>
          </rPr>
          <t>SZV_F:EM_Melleklet1_Utem2</t>
        </r>
      </text>
    </comment>
    <comment ref="AL746" authorId="0" shapeId="0" xr:uid="{8AD35081-527A-4680-B260-5BE716C9FF90}">
      <text>
        <r>
          <rPr>
            <sz val="11"/>
            <rFont val="Calibri"/>
            <family val="2"/>
            <charset val="238"/>
          </rPr>
          <t>SZV_F:EgyebAllamiUtem2</t>
        </r>
      </text>
    </comment>
    <comment ref="AM746" authorId="0" shapeId="0" xr:uid="{4FC8F5EC-A0A0-43FF-82BB-018175BDB296}">
      <text>
        <r>
          <rPr>
            <sz val="11"/>
            <rFont val="Calibri"/>
            <family val="2"/>
            <charset val="238"/>
          </rPr>
          <t>SZV_F:OnkormanyzatiUtem2</t>
        </r>
      </text>
    </comment>
    <comment ref="AN746" authorId="0" shapeId="0" xr:uid="{47ABA98F-DEB0-4868-BAF4-10A5BB5E4661}">
      <text>
        <r>
          <rPr>
            <sz val="11"/>
            <rFont val="Calibri"/>
            <family val="2"/>
            <charset val="238"/>
          </rPr>
          <t>SZV_F:EUUtem2</t>
        </r>
      </text>
    </comment>
    <comment ref="AO746" authorId="0" shapeId="0" xr:uid="{62DB97D2-2602-470E-B9A1-3D75FCDA7F75}">
      <text>
        <r>
          <rPr>
            <sz val="11"/>
            <rFont val="Calibri"/>
            <family val="2"/>
            <charset val="238"/>
          </rPr>
          <t>SZV_F:EgyebUtem2</t>
        </r>
      </text>
    </comment>
    <comment ref="AP746" authorId="0" shapeId="0" xr:uid="{05DF460B-1624-4C29-8FB0-B87F1DE7CEE7}">
      <text>
        <r>
          <rPr>
            <sz val="11"/>
            <rFont val="Calibri"/>
            <family val="2"/>
            <charset val="238"/>
          </rPr>
          <t>SZV_F:HitelKotvenyUtem2</t>
        </r>
      </text>
    </comment>
    <comment ref="AQ746" authorId="0" shapeId="0" xr:uid="{8E3297B8-92C9-4855-8174-F24BA54E147E}">
      <text>
        <r>
          <rPr>
            <sz val="11"/>
            <rFont val="Calibri"/>
            <family val="2"/>
            <charset val="238"/>
          </rPr>
          <t>SZV_F:OsszesenUtem2</t>
        </r>
      </text>
    </comment>
    <comment ref="AR746" authorId="0" shapeId="0" xr:uid="{F32B7648-0246-4582-AD5B-9D19ADB4D7DD}">
      <text>
        <r>
          <rPr>
            <sz val="11"/>
            <rFont val="Calibri"/>
            <family val="2"/>
            <charset val="238"/>
          </rPr>
          <t>SZV_F:ForrashianyUtem2</t>
        </r>
      </text>
    </comment>
    <comment ref="AU746" authorId="0" shapeId="0" xr:uid="{06FCCBBC-7307-440C-8116-B1B386893C62}">
      <text>
        <r>
          <rPr>
            <sz val="11"/>
            <rFont val="Calibri"/>
            <family val="2"/>
            <charset val="238"/>
          </rPr>
          <t>SZV_F:Indokolas</t>
        </r>
      </text>
    </comment>
    <comment ref="AV746" authorId="0" shapeId="0" xr:uid="{396716B5-1744-49CD-83FC-3EAC70C8AA86}">
      <text>
        <r>
          <rPr>
            <sz val="11"/>
            <rFont val="Calibri"/>
            <family val="2"/>
            <charset val="238"/>
          </rPr>
          <t>SZV_F:Megjegyzes</t>
        </r>
      </text>
    </comment>
    <comment ref="AW746" authorId="0" shapeId="0" xr:uid="{694C8BAE-50C2-4DA5-8414-C166E539AA54}">
      <text>
        <r>
          <rPr>
            <sz val="11"/>
            <rFont val="Calibri"/>
            <family val="2"/>
            <charset val="238"/>
          </rPr>
          <t>SZV_F:FeladatSorszam</t>
        </r>
      </text>
    </comment>
    <comment ref="AY746" authorId="0" shapeId="0" xr:uid="{9502A8AA-7C18-4237-92C0-F2F6F460C9E4}">
      <text>
        <r>
          <rPr>
            <sz val="11"/>
            <rFont val="Calibri"/>
            <family val="2"/>
            <charset val="238"/>
          </rPr>
          <t>SZV_F:ISA</t>
        </r>
      </text>
    </comment>
    <comment ref="B747" authorId="0" shapeId="0" xr:uid="{A14EFE10-AB6B-4EDA-B61C-2EF71F8895E6}">
      <text>
        <r>
          <rPr>
            <sz val="11"/>
            <rFont val="Calibri"/>
            <family val="2"/>
            <charset val="238"/>
          </rPr>
          <t>SZV_F:FontossagiSorrent</t>
        </r>
      </text>
    </comment>
    <comment ref="C747" authorId="0" shapeId="0" xr:uid="{617C8A6B-AF71-4238-B57B-1ADC45C757A3}">
      <text>
        <r>
          <rPr>
            <sz val="11"/>
            <rFont val="Calibri"/>
            <family val="2"/>
            <charset val="238"/>
          </rPr>
          <t>SZV_F:FeladatKategoria</t>
        </r>
      </text>
    </comment>
    <comment ref="D747" authorId="0" shapeId="0" xr:uid="{C3580D4E-737A-459C-91E9-FD6D9F574050}">
      <text>
        <r>
          <rPr>
            <sz val="11"/>
            <rFont val="Calibri"/>
            <family val="2"/>
            <charset val="238"/>
          </rPr>
          <t>SZV_F:FeladatMegnevezes</t>
        </r>
      </text>
    </comment>
    <comment ref="E747" authorId="0" shapeId="0" xr:uid="{D7CDD379-6376-4A63-9305-D534F2758F57}">
      <text>
        <r>
          <rPr>
            <sz val="11"/>
            <rFont val="Calibri"/>
            <family val="2"/>
            <charset val="238"/>
          </rPr>
          <t>SZV_F:ElviEngedelySzam</t>
        </r>
      </text>
    </comment>
    <comment ref="F747" authorId="0" shapeId="0" xr:uid="{CA94C748-BA65-4684-8CBD-B37CF5727BE4}">
      <text>
        <r>
          <rPr>
            <sz val="11"/>
            <rFont val="Calibri"/>
            <family val="2"/>
            <charset val="238"/>
          </rPr>
          <t>SZV_F:VKR_Kod</t>
        </r>
      </text>
    </comment>
    <comment ref="G747" authorId="0" shapeId="0" xr:uid="{D2B6B8E5-2859-4164-BA79-6239C05BB634}">
      <text>
        <r>
          <rPr>
            <sz val="11"/>
            <rFont val="Calibri"/>
            <family val="2"/>
            <charset val="238"/>
          </rPr>
          <t>SZV_F:VKR_Nev</t>
        </r>
      </text>
    </comment>
    <comment ref="H747" authorId="0" shapeId="0" xr:uid="{84C2C95C-E227-4385-97EF-5F72765D0B27}">
      <text>
        <r>
          <rPr>
            <sz val="11"/>
            <rFont val="Calibri"/>
            <family val="2"/>
            <charset val="238"/>
          </rPr>
          <t>SZV_F:FeladatAzonosito</t>
        </r>
      </text>
    </comment>
    <comment ref="I747" authorId="0" shapeId="0" xr:uid="{4E5D1D6C-EA5A-48B8-AC7C-A8CFEF087AB7}">
      <text>
        <r>
          <rPr>
            <sz val="11"/>
            <rFont val="Calibri"/>
            <family val="2"/>
            <charset val="238"/>
          </rPr>
          <t>SZV_F:EllatasiTerulet</t>
        </r>
      </text>
    </comment>
    <comment ref="J747" authorId="0" shapeId="0" xr:uid="{18D1303C-1702-4762-A433-14BE0E3D3F7B}">
      <text>
        <r>
          <rPr>
            <sz val="11"/>
            <rFont val="Calibri"/>
            <family val="2"/>
            <charset val="238"/>
          </rPr>
          <t>SZV_F:EllatasertFelelos</t>
        </r>
      </text>
    </comment>
    <comment ref="K747" authorId="0" shapeId="0" xr:uid="{08118A84-AED2-43F8-BFBE-15B865BEC4EB}">
      <text>
        <r>
          <rPr>
            <sz val="11"/>
            <rFont val="Calibri"/>
            <family val="2"/>
            <charset val="238"/>
          </rPr>
          <t>SZV_F:TervezettNettoKoltseg</t>
        </r>
      </text>
    </comment>
    <comment ref="L747" authorId="0" shapeId="0" xr:uid="{0B07E851-16AD-4613-9760-E682EDFE362C}">
      <text>
        <r>
          <rPr>
            <sz val="11"/>
            <rFont val="Calibri"/>
            <family val="2"/>
            <charset val="238"/>
          </rPr>
          <t>SZV_F:IdotartamKezdes</t>
        </r>
      </text>
    </comment>
    <comment ref="M747" authorId="0" shapeId="0" xr:uid="{EBA4510F-2A8E-432D-87EE-089AF71E55DD}">
      <text>
        <r>
          <rPr>
            <sz val="11"/>
            <rFont val="Calibri"/>
            <family val="2"/>
            <charset val="238"/>
          </rPr>
          <t>SZV_F:IdotartamBefejezes</t>
        </r>
      </text>
    </comment>
    <comment ref="N747" authorId="0" shapeId="0" xr:uid="{787B2453-C6E2-4B50-9A2E-572B9B3600B9}">
      <text>
        <r>
          <rPr>
            <sz val="11"/>
            <rFont val="Calibri"/>
            <family val="2"/>
            <charset val="238"/>
          </rPr>
          <t>SZV_F:NettoKoltsegUtem1</t>
        </r>
      </text>
    </comment>
    <comment ref="O747" authorId="0" shapeId="0" xr:uid="{7320936F-EE2A-4C15-BF5E-E30FC4E0FF03}">
      <text>
        <r>
          <rPr>
            <sz val="11"/>
            <rFont val="Calibri"/>
            <family val="2"/>
            <charset val="238"/>
          </rPr>
          <t>SZV_F:NettoKoltsegUtem2</t>
        </r>
      </text>
    </comment>
    <comment ref="P747" authorId="0" shapeId="0" xr:uid="{5E58814C-DF0A-4361-9ED2-29B9365960BC}">
      <text>
        <r>
          <rPr>
            <sz val="11"/>
            <rFont val="Calibri"/>
            <family val="2"/>
            <charset val="238"/>
          </rPr>
          <t>SZV_F:EM_Melleklet2_KTG</t>
        </r>
      </text>
    </comment>
    <comment ref="R747" authorId="0" shapeId="0" xr:uid="{110BA2FB-1774-4175-8475-92A954B2FF14}">
      <text>
        <r>
          <rPr>
            <sz val="11"/>
            <rFont val="Calibri"/>
            <family val="2"/>
            <charset val="238"/>
          </rPr>
          <t>SZV_F:HDUtem1</t>
        </r>
      </text>
    </comment>
    <comment ref="S747" authorId="0" shapeId="0" xr:uid="{B95C4465-DEDD-4D1F-B95D-B12E5D7657F1}">
      <text>
        <r>
          <rPr>
            <sz val="11"/>
            <rFont val="Calibri"/>
            <family val="2"/>
            <charset val="238"/>
          </rPr>
          <t>SZV_F:ECSUtem1</t>
        </r>
      </text>
    </comment>
    <comment ref="T747" authorId="0" shapeId="0" xr:uid="{13959D3C-D027-4E26-9C92-4888FF8826D0}">
      <text>
        <r>
          <rPr>
            <sz val="11"/>
            <rFont val="Calibri"/>
            <family val="2"/>
            <charset val="238"/>
          </rPr>
          <t>SZV_F:KFHUtem1</t>
        </r>
      </text>
    </comment>
    <comment ref="U747" authorId="0" shapeId="0" xr:uid="{36230AEE-7E5B-48D9-A95A-633202199A07}">
      <text>
        <r>
          <rPr>
            <sz val="11"/>
            <rFont val="Calibri"/>
            <family val="2"/>
            <charset val="238"/>
          </rPr>
          <t>SZV_F:Egyeb_SajatUtem1</t>
        </r>
      </text>
    </comment>
    <comment ref="V747" authorId="0" shapeId="0" xr:uid="{3A5CC723-BC3E-4D7E-B976-DADC3E7C6FB9}">
      <text>
        <r>
          <rPr>
            <sz val="11"/>
            <rFont val="Calibri"/>
            <family val="2"/>
            <charset val="238"/>
          </rPr>
          <t>SZV_F:DijUtem1</t>
        </r>
      </text>
    </comment>
    <comment ref="W747" authorId="0" shapeId="0" xr:uid="{29EA5C53-A3EA-49F1-BCA3-FC2B65E1D04C}">
      <text>
        <r>
          <rPr>
            <sz val="11"/>
            <rFont val="Calibri"/>
            <family val="2"/>
            <charset val="238"/>
          </rPr>
          <t>SZV_F:EM_Melleklet1_Utem1</t>
        </r>
      </text>
    </comment>
    <comment ref="X747" authorId="0" shapeId="0" xr:uid="{5033901A-B748-4AAE-8EB1-EA38E7CF940A}">
      <text>
        <r>
          <rPr>
            <sz val="11"/>
            <rFont val="Calibri"/>
            <family val="2"/>
            <charset val="238"/>
          </rPr>
          <t>SZV_F:EgyebAllamiUtem1</t>
        </r>
      </text>
    </comment>
    <comment ref="Y747" authorId="0" shapeId="0" xr:uid="{B96C7411-1AE5-4116-87EC-395766AC4057}">
      <text>
        <r>
          <rPr>
            <sz val="11"/>
            <rFont val="Calibri"/>
            <family val="2"/>
            <charset val="238"/>
          </rPr>
          <t>SZV_F:OnkormanyzatiUtem1</t>
        </r>
      </text>
    </comment>
    <comment ref="Z747" authorId="0" shapeId="0" xr:uid="{F1A2F20B-B5E8-4090-840E-AB7F326AFC47}">
      <text>
        <r>
          <rPr>
            <sz val="11"/>
            <rFont val="Calibri"/>
            <family val="2"/>
            <charset val="238"/>
          </rPr>
          <t>SZV_F:EUUtem1</t>
        </r>
      </text>
    </comment>
    <comment ref="AA747" authorId="0" shapeId="0" xr:uid="{049B25E8-C03B-4098-96AD-E5F38F4B4C99}">
      <text>
        <r>
          <rPr>
            <sz val="11"/>
            <rFont val="Calibri"/>
            <family val="2"/>
            <charset val="238"/>
          </rPr>
          <t>SZV_F:EgyebUtem1</t>
        </r>
      </text>
    </comment>
    <comment ref="AB747" authorId="0" shapeId="0" xr:uid="{8DC2CD16-98E9-4E19-B950-EE5BE0E601F8}">
      <text>
        <r>
          <rPr>
            <sz val="11"/>
            <rFont val="Calibri"/>
            <family val="2"/>
            <charset val="238"/>
          </rPr>
          <t>SZV_F:HitelKotvenyUtem1</t>
        </r>
      </text>
    </comment>
    <comment ref="AC747" authorId="0" shapeId="0" xr:uid="{652FB4CA-A3E8-4254-A8F9-36B0C60FCB37}">
      <text>
        <r>
          <rPr>
            <sz val="11"/>
            <rFont val="Calibri"/>
            <family val="2"/>
            <charset val="238"/>
          </rPr>
          <t>SZV_F:OsszesenUtem1</t>
        </r>
      </text>
    </comment>
    <comment ref="AF747" authorId="0" shapeId="0" xr:uid="{AE9CC629-6186-46F8-917B-98E03C2CE8FC}">
      <text>
        <r>
          <rPr>
            <sz val="11"/>
            <rFont val="Calibri"/>
            <family val="2"/>
            <charset val="238"/>
          </rPr>
          <t>SZV_F:HDUtem2</t>
        </r>
      </text>
    </comment>
    <comment ref="AG747" authorId="0" shapeId="0" xr:uid="{AB21C359-A54A-4458-81D2-FB9483745399}">
      <text>
        <r>
          <rPr>
            <sz val="11"/>
            <rFont val="Calibri"/>
            <family val="2"/>
            <charset val="238"/>
          </rPr>
          <t>SZV_F:ECSUtem2</t>
        </r>
      </text>
    </comment>
    <comment ref="AH747" authorId="0" shapeId="0" xr:uid="{9DFD26C0-B846-4D55-96F7-F1ECCF105CB8}">
      <text>
        <r>
          <rPr>
            <sz val="11"/>
            <rFont val="Calibri"/>
            <family val="2"/>
            <charset val="238"/>
          </rPr>
          <t>SZV_F:KFHUtem2</t>
        </r>
      </text>
    </comment>
    <comment ref="AI747" authorId="0" shapeId="0" xr:uid="{06C5E5F1-F019-4A93-BA95-EE6F5CD16691}">
      <text>
        <r>
          <rPr>
            <sz val="11"/>
            <rFont val="Calibri"/>
            <family val="2"/>
            <charset val="238"/>
          </rPr>
          <t>SZV_F:Egyeb_SajatUtem2</t>
        </r>
      </text>
    </comment>
    <comment ref="AJ747" authorId="0" shapeId="0" xr:uid="{874495B1-9217-4C8F-AD41-E33608EFA14D}">
      <text>
        <r>
          <rPr>
            <sz val="11"/>
            <rFont val="Calibri"/>
            <family val="2"/>
            <charset val="238"/>
          </rPr>
          <t>SZV_F:DijUtem2</t>
        </r>
      </text>
    </comment>
    <comment ref="AK747" authorId="0" shapeId="0" xr:uid="{AD7373F6-9D1F-4A3E-BE91-957BF2884798}">
      <text>
        <r>
          <rPr>
            <sz val="11"/>
            <rFont val="Calibri"/>
            <family val="2"/>
            <charset val="238"/>
          </rPr>
          <t>SZV_F:EM_Melleklet1_Utem2</t>
        </r>
      </text>
    </comment>
    <comment ref="AL747" authorId="0" shapeId="0" xr:uid="{A10620F1-9006-47EC-B009-DE3FA054E3DD}">
      <text>
        <r>
          <rPr>
            <sz val="11"/>
            <rFont val="Calibri"/>
            <family val="2"/>
            <charset val="238"/>
          </rPr>
          <t>SZV_F:EgyebAllamiUtem2</t>
        </r>
      </text>
    </comment>
    <comment ref="AM747" authorId="0" shapeId="0" xr:uid="{762557A8-B5C2-4653-8AFF-E4C1FDC9E60D}">
      <text>
        <r>
          <rPr>
            <sz val="11"/>
            <rFont val="Calibri"/>
            <family val="2"/>
            <charset val="238"/>
          </rPr>
          <t>SZV_F:OnkormanyzatiUtem2</t>
        </r>
      </text>
    </comment>
    <comment ref="AN747" authorId="0" shapeId="0" xr:uid="{D06FC924-59F2-4881-B10F-B4707CA6FADE}">
      <text>
        <r>
          <rPr>
            <sz val="11"/>
            <rFont val="Calibri"/>
            <family val="2"/>
            <charset val="238"/>
          </rPr>
          <t>SZV_F:EUUtem2</t>
        </r>
      </text>
    </comment>
    <comment ref="AO747" authorId="0" shapeId="0" xr:uid="{97873E94-35F0-4D27-A445-FFA77FA98B06}">
      <text>
        <r>
          <rPr>
            <sz val="11"/>
            <rFont val="Calibri"/>
            <family val="2"/>
            <charset val="238"/>
          </rPr>
          <t>SZV_F:EgyebUtem2</t>
        </r>
      </text>
    </comment>
    <comment ref="AP747" authorId="0" shapeId="0" xr:uid="{60F22552-64D0-4825-8D30-89CAC3B9B8D4}">
      <text>
        <r>
          <rPr>
            <sz val="11"/>
            <rFont val="Calibri"/>
            <family val="2"/>
            <charset val="238"/>
          </rPr>
          <t>SZV_F:HitelKotvenyUtem2</t>
        </r>
      </text>
    </comment>
    <comment ref="AQ747" authorId="0" shapeId="0" xr:uid="{B93CE211-7140-40A6-9924-9D7BB6E40BB9}">
      <text>
        <r>
          <rPr>
            <sz val="11"/>
            <rFont val="Calibri"/>
            <family val="2"/>
            <charset val="238"/>
          </rPr>
          <t>SZV_F:OsszesenUtem2</t>
        </r>
      </text>
    </comment>
    <comment ref="AR747" authorId="0" shapeId="0" xr:uid="{49C38805-706E-4271-A1CC-CDCA8F223DDD}">
      <text>
        <r>
          <rPr>
            <sz val="11"/>
            <rFont val="Calibri"/>
            <family val="2"/>
            <charset val="238"/>
          </rPr>
          <t>SZV_F:ForrashianyUtem2</t>
        </r>
      </text>
    </comment>
    <comment ref="AU747" authorId="0" shapeId="0" xr:uid="{BDAE57AD-9FDF-42C2-BE3D-5D42036FC1A5}">
      <text>
        <r>
          <rPr>
            <sz val="11"/>
            <rFont val="Calibri"/>
            <family val="2"/>
            <charset val="238"/>
          </rPr>
          <t>SZV_F:Indokolas</t>
        </r>
      </text>
    </comment>
    <comment ref="AV747" authorId="0" shapeId="0" xr:uid="{35165DB4-2B63-4E00-B08A-7AB081EF41DB}">
      <text>
        <r>
          <rPr>
            <sz val="11"/>
            <rFont val="Calibri"/>
            <family val="2"/>
            <charset val="238"/>
          </rPr>
          <t>SZV_F:Megjegyzes</t>
        </r>
      </text>
    </comment>
    <comment ref="AW747" authorId="0" shapeId="0" xr:uid="{2B3109BD-4149-46B1-8B9C-D356A958F875}">
      <text>
        <r>
          <rPr>
            <sz val="11"/>
            <rFont val="Calibri"/>
            <family val="2"/>
            <charset val="238"/>
          </rPr>
          <t>SZV_F:FeladatSorszam</t>
        </r>
      </text>
    </comment>
    <comment ref="AY747" authorId="0" shapeId="0" xr:uid="{3BBBB49C-F213-4EA8-80C3-582350D8E3EA}">
      <text>
        <r>
          <rPr>
            <sz val="11"/>
            <rFont val="Calibri"/>
            <family val="2"/>
            <charset val="238"/>
          </rPr>
          <t>SZV_F:ISA</t>
        </r>
      </text>
    </comment>
    <comment ref="B748" authorId="0" shapeId="0" xr:uid="{34CCB7AE-A087-46D7-8375-5A964E859012}">
      <text>
        <r>
          <rPr>
            <sz val="11"/>
            <rFont val="Calibri"/>
            <family val="2"/>
            <charset val="238"/>
          </rPr>
          <t>SZV_F:FontossagiSorrent</t>
        </r>
      </text>
    </comment>
    <comment ref="C748" authorId="0" shapeId="0" xr:uid="{7D9684EE-54A3-4B3F-91F7-CF9508D53FFA}">
      <text>
        <r>
          <rPr>
            <sz val="11"/>
            <rFont val="Calibri"/>
            <family val="2"/>
            <charset val="238"/>
          </rPr>
          <t>SZV_F:FeladatKategoria</t>
        </r>
      </text>
    </comment>
    <comment ref="D748" authorId="0" shapeId="0" xr:uid="{D9CACC67-0E56-4DC3-B3D7-B75257AD5CBF}">
      <text>
        <r>
          <rPr>
            <sz val="11"/>
            <rFont val="Calibri"/>
            <family val="2"/>
            <charset val="238"/>
          </rPr>
          <t>SZV_F:FeladatMegnevezes</t>
        </r>
      </text>
    </comment>
    <comment ref="E748" authorId="0" shapeId="0" xr:uid="{6AD7A41B-5BD5-456D-8DFC-DC0D5A7FB561}">
      <text>
        <r>
          <rPr>
            <sz val="11"/>
            <rFont val="Calibri"/>
            <family val="2"/>
            <charset val="238"/>
          </rPr>
          <t>SZV_F:ElviEngedelySzam</t>
        </r>
      </text>
    </comment>
    <comment ref="F748" authorId="0" shapeId="0" xr:uid="{B09276C1-B423-4771-B8A2-88AA5B5230C2}">
      <text>
        <r>
          <rPr>
            <sz val="11"/>
            <rFont val="Calibri"/>
            <family val="2"/>
            <charset val="238"/>
          </rPr>
          <t>SZV_F:VKR_Kod</t>
        </r>
      </text>
    </comment>
    <comment ref="G748" authorId="0" shapeId="0" xr:uid="{77868F65-5467-4C51-A7E0-E4523F47C10A}">
      <text>
        <r>
          <rPr>
            <sz val="11"/>
            <rFont val="Calibri"/>
            <family val="2"/>
            <charset val="238"/>
          </rPr>
          <t>SZV_F:VKR_Nev</t>
        </r>
      </text>
    </comment>
    <comment ref="H748" authorId="0" shapeId="0" xr:uid="{82B7CA98-96CA-48A8-9988-264E070BCD14}">
      <text>
        <r>
          <rPr>
            <sz val="11"/>
            <rFont val="Calibri"/>
            <family val="2"/>
            <charset val="238"/>
          </rPr>
          <t>SZV_F:FeladatAzonosito</t>
        </r>
      </text>
    </comment>
    <comment ref="I748" authorId="0" shapeId="0" xr:uid="{0112F17F-F495-4A33-BB4D-6C2A3E56C9A2}">
      <text>
        <r>
          <rPr>
            <sz val="11"/>
            <rFont val="Calibri"/>
            <family val="2"/>
            <charset val="238"/>
          </rPr>
          <t>SZV_F:EllatasiTerulet</t>
        </r>
      </text>
    </comment>
    <comment ref="J748" authorId="0" shapeId="0" xr:uid="{582A4698-40FC-44F9-956F-FC60048CAA88}">
      <text>
        <r>
          <rPr>
            <sz val="11"/>
            <rFont val="Calibri"/>
            <family val="2"/>
            <charset val="238"/>
          </rPr>
          <t>SZV_F:EllatasertFelelos</t>
        </r>
      </text>
    </comment>
    <comment ref="K748" authorId="0" shapeId="0" xr:uid="{26C2D3EA-EC0A-4127-B0B5-AF6A23D04B60}">
      <text>
        <r>
          <rPr>
            <sz val="11"/>
            <rFont val="Calibri"/>
            <family val="2"/>
            <charset val="238"/>
          </rPr>
          <t>SZV_F:TervezettNettoKoltseg</t>
        </r>
      </text>
    </comment>
    <comment ref="L748" authorId="0" shapeId="0" xr:uid="{512C2ABC-A0DD-40CF-A05A-D7C61B2D7500}">
      <text>
        <r>
          <rPr>
            <sz val="11"/>
            <rFont val="Calibri"/>
            <family val="2"/>
            <charset val="238"/>
          </rPr>
          <t>SZV_F:IdotartamKezdes</t>
        </r>
      </text>
    </comment>
    <comment ref="M748" authorId="0" shapeId="0" xr:uid="{3F30074D-4316-4C91-92D1-833CF20ABED3}">
      <text>
        <r>
          <rPr>
            <sz val="11"/>
            <rFont val="Calibri"/>
            <family val="2"/>
            <charset val="238"/>
          </rPr>
          <t>SZV_F:IdotartamBefejezes</t>
        </r>
      </text>
    </comment>
    <comment ref="N748" authorId="0" shapeId="0" xr:uid="{8FC39243-5BEA-4DB5-A164-73075563357B}">
      <text>
        <r>
          <rPr>
            <sz val="11"/>
            <rFont val="Calibri"/>
            <family val="2"/>
            <charset val="238"/>
          </rPr>
          <t>SZV_F:NettoKoltsegUtem1</t>
        </r>
      </text>
    </comment>
    <comment ref="O748" authorId="0" shapeId="0" xr:uid="{DE164327-3348-409D-A1FE-B4B08B77F1D4}">
      <text>
        <r>
          <rPr>
            <sz val="11"/>
            <rFont val="Calibri"/>
            <family val="2"/>
            <charset val="238"/>
          </rPr>
          <t>SZV_F:NettoKoltsegUtem2</t>
        </r>
      </text>
    </comment>
    <comment ref="P748" authorId="0" shapeId="0" xr:uid="{A2EA64C0-66E0-4819-820B-462E61EF644F}">
      <text>
        <r>
          <rPr>
            <sz val="11"/>
            <rFont val="Calibri"/>
            <family val="2"/>
            <charset val="238"/>
          </rPr>
          <t>SZV_F:EM_Melleklet2_KTG</t>
        </r>
      </text>
    </comment>
    <comment ref="R748" authorId="0" shapeId="0" xr:uid="{B430A173-C538-4239-BC6E-41EE17F7C610}">
      <text>
        <r>
          <rPr>
            <sz val="11"/>
            <rFont val="Calibri"/>
            <family val="2"/>
            <charset val="238"/>
          </rPr>
          <t>SZV_F:HDUtem1</t>
        </r>
      </text>
    </comment>
    <comment ref="S748" authorId="0" shapeId="0" xr:uid="{CAD825B1-FC00-4EB0-A112-1B9C8E0C272F}">
      <text>
        <r>
          <rPr>
            <sz val="11"/>
            <rFont val="Calibri"/>
            <family val="2"/>
            <charset val="238"/>
          </rPr>
          <t>SZV_F:ECSUtem1</t>
        </r>
      </text>
    </comment>
    <comment ref="T748" authorId="0" shapeId="0" xr:uid="{B5E8C2B5-07ED-42AE-86EB-07707D780E63}">
      <text>
        <r>
          <rPr>
            <sz val="11"/>
            <rFont val="Calibri"/>
            <family val="2"/>
            <charset val="238"/>
          </rPr>
          <t>SZV_F:KFHUtem1</t>
        </r>
      </text>
    </comment>
    <comment ref="U748" authorId="0" shapeId="0" xr:uid="{0A32EF8D-EEDC-4CD9-98F2-927424473855}">
      <text>
        <r>
          <rPr>
            <sz val="11"/>
            <rFont val="Calibri"/>
            <family val="2"/>
            <charset val="238"/>
          </rPr>
          <t>SZV_F:Egyeb_SajatUtem1</t>
        </r>
      </text>
    </comment>
    <comment ref="V748" authorId="0" shapeId="0" xr:uid="{09685ED0-609E-4583-8D61-766DED7C59F6}">
      <text>
        <r>
          <rPr>
            <sz val="11"/>
            <rFont val="Calibri"/>
            <family val="2"/>
            <charset val="238"/>
          </rPr>
          <t>SZV_F:DijUtem1</t>
        </r>
      </text>
    </comment>
    <comment ref="W748" authorId="0" shapeId="0" xr:uid="{FD0B764F-56BF-4A30-A436-7520962E7092}">
      <text>
        <r>
          <rPr>
            <sz val="11"/>
            <rFont val="Calibri"/>
            <family val="2"/>
            <charset val="238"/>
          </rPr>
          <t>SZV_F:EM_Melleklet1_Utem1</t>
        </r>
      </text>
    </comment>
    <comment ref="X748" authorId="0" shapeId="0" xr:uid="{FA79B8C8-01C2-4AEC-A404-AA10DB0BE80A}">
      <text>
        <r>
          <rPr>
            <sz val="11"/>
            <rFont val="Calibri"/>
            <family val="2"/>
            <charset val="238"/>
          </rPr>
          <t>SZV_F:EgyebAllamiUtem1</t>
        </r>
      </text>
    </comment>
    <comment ref="Y748" authorId="0" shapeId="0" xr:uid="{0DA50FB0-19F7-401E-918E-D8CF6935F057}">
      <text>
        <r>
          <rPr>
            <sz val="11"/>
            <rFont val="Calibri"/>
            <family val="2"/>
            <charset val="238"/>
          </rPr>
          <t>SZV_F:OnkormanyzatiUtem1</t>
        </r>
      </text>
    </comment>
    <comment ref="Z748" authorId="0" shapeId="0" xr:uid="{CFE3B68D-1A11-49E3-BAD5-D876FE4E33C0}">
      <text>
        <r>
          <rPr>
            <sz val="11"/>
            <rFont val="Calibri"/>
            <family val="2"/>
            <charset val="238"/>
          </rPr>
          <t>SZV_F:EUUtem1</t>
        </r>
      </text>
    </comment>
    <comment ref="AA748" authorId="0" shapeId="0" xr:uid="{5780130B-90B0-440A-A88A-36D5D6E58B8F}">
      <text>
        <r>
          <rPr>
            <sz val="11"/>
            <rFont val="Calibri"/>
            <family val="2"/>
            <charset val="238"/>
          </rPr>
          <t>SZV_F:EgyebUtem1</t>
        </r>
      </text>
    </comment>
    <comment ref="AB748" authorId="0" shapeId="0" xr:uid="{66D67733-E6B7-4B35-A7F3-89B2E12648DC}">
      <text>
        <r>
          <rPr>
            <sz val="11"/>
            <rFont val="Calibri"/>
            <family val="2"/>
            <charset val="238"/>
          </rPr>
          <t>SZV_F:HitelKotvenyUtem1</t>
        </r>
      </text>
    </comment>
    <comment ref="AC748" authorId="0" shapeId="0" xr:uid="{51766983-7547-4D49-A4D8-0FFF95DB7D8C}">
      <text>
        <r>
          <rPr>
            <sz val="11"/>
            <rFont val="Calibri"/>
            <family val="2"/>
            <charset val="238"/>
          </rPr>
          <t>SZV_F:OsszesenUtem1</t>
        </r>
      </text>
    </comment>
    <comment ref="AF748" authorId="0" shapeId="0" xr:uid="{983FBA58-AAA9-4F1E-8224-54A7262D041D}">
      <text>
        <r>
          <rPr>
            <sz val="11"/>
            <rFont val="Calibri"/>
            <family val="2"/>
            <charset val="238"/>
          </rPr>
          <t>SZV_F:HDUtem2</t>
        </r>
      </text>
    </comment>
    <comment ref="AG748" authorId="0" shapeId="0" xr:uid="{1C93B87A-EBBA-4462-B8A0-A67F972AC673}">
      <text>
        <r>
          <rPr>
            <sz val="11"/>
            <rFont val="Calibri"/>
            <family val="2"/>
            <charset val="238"/>
          </rPr>
          <t>SZV_F:ECSUtem2</t>
        </r>
      </text>
    </comment>
    <comment ref="AH748" authorId="0" shapeId="0" xr:uid="{394DDE2D-AF75-416B-82EA-A372F9501D04}">
      <text>
        <r>
          <rPr>
            <sz val="11"/>
            <rFont val="Calibri"/>
            <family val="2"/>
            <charset val="238"/>
          </rPr>
          <t>SZV_F:KFHUtem2</t>
        </r>
      </text>
    </comment>
    <comment ref="AI748" authorId="0" shapeId="0" xr:uid="{303FCF6D-F786-43ED-9457-2D76F31D9882}">
      <text>
        <r>
          <rPr>
            <sz val="11"/>
            <rFont val="Calibri"/>
            <family val="2"/>
            <charset val="238"/>
          </rPr>
          <t>SZV_F:Egyeb_SajatUtem2</t>
        </r>
      </text>
    </comment>
    <comment ref="AJ748" authorId="0" shapeId="0" xr:uid="{00FB56C7-CED3-4B70-9081-9F9CA9D19FC4}">
      <text>
        <r>
          <rPr>
            <sz val="11"/>
            <rFont val="Calibri"/>
            <family val="2"/>
            <charset val="238"/>
          </rPr>
          <t>SZV_F:DijUtem2</t>
        </r>
      </text>
    </comment>
    <comment ref="AK748" authorId="0" shapeId="0" xr:uid="{40492B27-7008-4990-B447-E5FFFEE54FC8}">
      <text>
        <r>
          <rPr>
            <sz val="11"/>
            <rFont val="Calibri"/>
            <family val="2"/>
            <charset val="238"/>
          </rPr>
          <t>SZV_F:EM_Melleklet1_Utem2</t>
        </r>
      </text>
    </comment>
    <comment ref="AL748" authorId="0" shapeId="0" xr:uid="{D5F2F7EF-3402-481D-AB05-E7D939512754}">
      <text>
        <r>
          <rPr>
            <sz val="11"/>
            <rFont val="Calibri"/>
            <family val="2"/>
            <charset val="238"/>
          </rPr>
          <t>SZV_F:EgyebAllamiUtem2</t>
        </r>
      </text>
    </comment>
    <comment ref="AM748" authorId="0" shapeId="0" xr:uid="{A8C2A0F8-C3DC-4631-8800-201ADC3BAF19}">
      <text>
        <r>
          <rPr>
            <sz val="11"/>
            <rFont val="Calibri"/>
            <family val="2"/>
            <charset val="238"/>
          </rPr>
          <t>SZV_F:OnkormanyzatiUtem2</t>
        </r>
      </text>
    </comment>
    <comment ref="AN748" authorId="0" shapeId="0" xr:uid="{0DBBDC97-6A6B-403E-923E-9432E8E16957}">
      <text>
        <r>
          <rPr>
            <sz val="11"/>
            <rFont val="Calibri"/>
            <family val="2"/>
            <charset val="238"/>
          </rPr>
          <t>SZV_F:EUUtem2</t>
        </r>
      </text>
    </comment>
    <comment ref="AO748" authorId="0" shapeId="0" xr:uid="{13B057BB-D52C-4110-B67D-0F046C842859}">
      <text>
        <r>
          <rPr>
            <sz val="11"/>
            <rFont val="Calibri"/>
            <family val="2"/>
            <charset val="238"/>
          </rPr>
          <t>SZV_F:EgyebUtem2</t>
        </r>
      </text>
    </comment>
    <comment ref="AP748" authorId="0" shapeId="0" xr:uid="{81A0F562-B459-47E9-AD20-B49A7D79DE63}">
      <text>
        <r>
          <rPr>
            <sz val="11"/>
            <rFont val="Calibri"/>
            <family val="2"/>
            <charset val="238"/>
          </rPr>
          <t>SZV_F:HitelKotvenyUtem2</t>
        </r>
      </text>
    </comment>
    <comment ref="AQ748" authorId="0" shapeId="0" xr:uid="{2DBAB316-D16B-4930-8826-97C0021B6747}">
      <text>
        <r>
          <rPr>
            <sz val="11"/>
            <rFont val="Calibri"/>
            <family val="2"/>
            <charset val="238"/>
          </rPr>
          <t>SZV_F:OsszesenUtem2</t>
        </r>
      </text>
    </comment>
    <comment ref="AR748" authorId="0" shapeId="0" xr:uid="{CB752D80-AA5A-4EBC-ABF9-A32761FDAA87}">
      <text>
        <r>
          <rPr>
            <sz val="11"/>
            <rFont val="Calibri"/>
            <family val="2"/>
            <charset val="238"/>
          </rPr>
          <t>SZV_F:ForrashianyUtem2</t>
        </r>
      </text>
    </comment>
    <comment ref="AU748" authorId="0" shapeId="0" xr:uid="{26542ACB-09C2-4198-9ADD-ABC8C64916BE}">
      <text>
        <r>
          <rPr>
            <sz val="11"/>
            <rFont val="Calibri"/>
            <family val="2"/>
            <charset val="238"/>
          </rPr>
          <t>SZV_F:Indokolas</t>
        </r>
      </text>
    </comment>
    <comment ref="AV748" authorId="0" shapeId="0" xr:uid="{3B2CCC17-E223-4742-9C91-0786F78D3E87}">
      <text>
        <r>
          <rPr>
            <sz val="11"/>
            <rFont val="Calibri"/>
            <family val="2"/>
            <charset val="238"/>
          </rPr>
          <t>SZV_F:Megjegyzes</t>
        </r>
      </text>
    </comment>
    <comment ref="AW748" authorId="0" shapeId="0" xr:uid="{071BFDF7-A55F-4ABC-8A02-00F64F876279}">
      <text>
        <r>
          <rPr>
            <sz val="11"/>
            <rFont val="Calibri"/>
            <family val="2"/>
            <charset val="238"/>
          </rPr>
          <t>SZV_F:FeladatSorszam</t>
        </r>
      </text>
    </comment>
    <comment ref="AY748" authorId="0" shapeId="0" xr:uid="{913A6AB4-F086-465A-BC73-68C044BB9405}">
      <text>
        <r>
          <rPr>
            <sz val="11"/>
            <rFont val="Calibri"/>
            <family val="2"/>
            <charset val="238"/>
          </rPr>
          <t>SZV_F:ISA</t>
        </r>
      </text>
    </comment>
    <comment ref="B749" authorId="0" shapeId="0" xr:uid="{E3B5061C-8359-479A-9524-9A2E9CF4ECED}">
      <text>
        <r>
          <rPr>
            <sz val="11"/>
            <rFont val="Calibri"/>
            <family val="2"/>
            <charset val="238"/>
          </rPr>
          <t>SZV_F:FontossagiSorrent</t>
        </r>
      </text>
    </comment>
    <comment ref="C749" authorId="0" shapeId="0" xr:uid="{0E9174C3-7EE3-46EF-972A-B2CC3961C189}">
      <text>
        <r>
          <rPr>
            <sz val="11"/>
            <rFont val="Calibri"/>
            <family val="2"/>
            <charset val="238"/>
          </rPr>
          <t>SZV_F:FeladatKategoria</t>
        </r>
      </text>
    </comment>
    <comment ref="D749" authorId="0" shapeId="0" xr:uid="{15949B04-DA3D-424D-903B-2E8374A53CD5}">
      <text>
        <r>
          <rPr>
            <sz val="11"/>
            <rFont val="Calibri"/>
            <family val="2"/>
            <charset val="238"/>
          </rPr>
          <t>SZV_F:FeladatMegnevezes</t>
        </r>
      </text>
    </comment>
    <comment ref="E749" authorId="0" shapeId="0" xr:uid="{27BDF924-733F-4BC2-8D62-826B6FFEDAF8}">
      <text>
        <r>
          <rPr>
            <sz val="11"/>
            <rFont val="Calibri"/>
            <family val="2"/>
            <charset val="238"/>
          </rPr>
          <t>SZV_F:ElviEngedelySzam</t>
        </r>
      </text>
    </comment>
    <comment ref="F749" authorId="0" shapeId="0" xr:uid="{63999746-1550-41D8-985B-E2A07AB820E4}">
      <text>
        <r>
          <rPr>
            <sz val="11"/>
            <rFont val="Calibri"/>
            <family val="2"/>
            <charset val="238"/>
          </rPr>
          <t>SZV_F:VKR_Kod</t>
        </r>
      </text>
    </comment>
    <comment ref="G749" authorId="0" shapeId="0" xr:uid="{F834D048-EFCF-40FB-85F4-0A3A06B18481}">
      <text>
        <r>
          <rPr>
            <sz val="11"/>
            <rFont val="Calibri"/>
            <family val="2"/>
            <charset val="238"/>
          </rPr>
          <t>SZV_F:VKR_Nev</t>
        </r>
      </text>
    </comment>
    <comment ref="H749" authorId="0" shapeId="0" xr:uid="{3E3A4ABA-1049-4D22-9889-7908189F615C}">
      <text>
        <r>
          <rPr>
            <sz val="11"/>
            <rFont val="Calibri"/>
            <family val="2"/>
            <charset val="238"/>
          </rPr>
          <t>SZV_F:FeladatAzonosito</t>
        </r>
      </text>
    </comment>
    <comment ref="I749" authorId="0" shapeId="0" xr:uid="{4EB2A6C2-0137-43D8-B89D-628A33EB7169}">
      <text>
        <r>
          <rPr>
            <sz val="11"/>
            <rFont val="Calibri"/>
            <family val="2"/>
            <charset val="238"/>
          </rPr>
          <t>SZV_F:EllatasiTerulet</t>
        </r>
      </text>
    </comment>
    <comment ref="J749" authorId="0" shapeId="0" xr:uid="{88A507AF-C736-4AB3-840F-2051D5E50882}">
      <text>
        <r>
          <rPr>
            <sz val="11"/>
            <rFont val="Calibri"/>
            <family val="2"/>
            <charset val="238"/>
          </rPr>
          <t>SZV_F:EllatasertFelelos</t>
        </r>
      </text>
    </comment>
    <comment ref="K749" authorId="0" shapeId="0" xr:uid="{9BEA41E3-86EA-488A-9E14-3E5D6C34919D}">
      <text>
        <r>
          <rPr>
            <sz val="11"/>
            <rFont val="Calibri"/>
            <family val="2"/>
            <charset val="238"/>
          </rPr>
          <t>SZV_F:TervezettNettoKoltseg</t>
        </r>
      </text>
    </comment>
    <comment ref="L749" authorId="0" shapeId="0" xr:uid="{092EDAF5-C694-453F-91BA-F4016D65C50C}">
      <text>
        <r>
          <rPr>
            <sz val="11"/>
            <rFont val="Calibri"/>
            <family val="2"/>
            <charset val="238"/>
          </rPr>
          <t>SZV_F:IdotartamKezdes</t>
        </r>
      </text>
    </comment>
    <comment ref="M749" authorId="0" shapeId="0" xr:uid="{4BDC322F-8555-4AF1-A941-177063AC0D15}">
      <text>
        <r>
          <rPr>
            <sz val="11"/>
            <rFont val="Calibri"/>
            <family val="2"/>
            <charset val="238"/>
          </rPr>
          <t>SZV_F:IdotartamBefejezes</t>
        </r>
      </text>
    </comment>
    <comment ref="N749" authorId="0" shapeId="0" xr:uid="{2F1DCF41-4536-4BFE-B2E1-06D542C8B2E9}">
      <text>
        <r>
          <rPr>
            <sz val="11"/>
            <rFont val="Calibri"/>
            <family val="2"/>
            <charset val="238"/>
          </rPr>
          <t>SZV_F:NettoKoltsegUtem1</t>
        </r>
      </text>
    </comment>
    <comment ref="O749" authorId="0" shapeId="0" xr:uid="{39E5110D-083A-432D-950C-CEC2D56B4B65}">
      <text>
        <r>
          <rPr>
            <sz val="11"/>
            <rFont val="Calibri"/>
            <family val="2"/>
            <charset val="238"/>
          </rPr>
          <t>SZV_F:NettoKoltsegUtem2</t>
        </r>
      </text>
    </comment>
    <comment ref="P749" authorId="0" shapeId="0" xr:uid="{CFF13523-047B-4127-985B-64DEA93AAD4B}">
      <text>
        <r>
          <rPr>
            <sz val="11"/>
            <rFont val="Calibri"/>
            <family val="2"/>
            <charset val="238"/>
          </rPr>
          <t>SZV_F:EM_Melleklet2_KTG</t>
        </r>
      </text>
    </comment>
    <comment ref="R749" authorId="0" shapeId="0" xr:uid="{58FE7C81-5DB0-4D50-B86A-205387304D0E}">
      <text>
        <r>
          <rPr>
            <sz val="11"/>
            <rFont val="Calibri"/>
            <family val="2"/>
            <charset val="238"/>
          </rPr>
          <t>SZV_F:HDUtem1</t>
        </r>
      </text>
    </comment>
    <comment ref="S749" authorId="0" shapeId="0" xr:uid="{385226A7-320C-4FA5-BCB5-F466B2133C66}">
      <text>
        <r>
          <rPr>
            <sz val="11"/>
            <rFont val="Calibri"/>
            <family val="2"/>
            <charset val="238"/>
          </rPr>
          <t>SZV_F:ECSUtem1</t>
        </r>
      </text>
    </comment>
    <comment ref="T749" authorId="0" shapeId="0" xr:uid="{0CCCFCA9-2FAF-4AEA-BCC0-BF19A5ABC01C}">
      <text>
        <r>
          <rPr>
            <sz val="11"/>
            <rFont val="Calibri"/>
            <family val="2"/>
            <charset val="238"/>
          </rPr>
          <t>SZV_F:KFHUtem1</t>
        </r>
      </text>
    </comment>
    <comment ref="U749" authorId="0" shapeId="0" xr:uid="{CD4EE926-CF4B-47F6-8A99-DBAC3889B357}">
      <text>
        <r>
          <rPr>
            <sz val="11"/>
            <rFont val="Calibri"/>
            <family val="2"/>
            <charset val="238"/>
          </rPr>
          <t>SZV_F:Egyeb_SajatUtem1</t>
        </r>
      </text>
    </comment>
    <comment ref="V749" authorId="0" shapeId="0" xr:uid="{B8E37F93-E32D-42BE-BB92-A44C1A21602C}">
      <text>
        <r>
          <rPr>
            <sz val="11"/>
            <rFont val="Calibri"/>
            <family val="2"/>
            <charset val="238"/>
          </rPr>
          <t>SZV_F:DijUtem1</t>
        </r>
      </text>
    </comment>
    <comment ref="W749" authorId="0" shapeId="0" xr:uid="{C6FE0DD2-31D9-4970-938B-17261686717A}">
      <text>
        <r>
          <rPr>
            <sz val="11"/>
            <rFont val="Calibri"/>
            <family val="2"/>
            <charset val="238"/>
          </rPr>
          <t>SZV_F:EM_Melleklet1_Utem1</t>
        </r>
      </text>
    </comment>
    <comment ref="X749" authorId="0" shapeId="0" xr:uid="{6C57D0DB-424E-4A0A-B882-F28FB2CFE9D0}">
      <text>
        <r>
          <rPr>
            <sz val="11"/>
            <rFont val="Calibri"/>
            <family val="2"/>
            <charset val="238"/>
          </rPr>
          <t>SZV_F:EgyebAllamiUtem1</t>
        </r>
      </text>
    </comment>
    <comment ref="Y749" authorId="0" shapeId="0" xr:uid="{D9A76A1E-3561-4D5C-982F-14E7BF8DE480}">
      <text>
        <r>
          <rPr>
            <sz val="11"/>
            <rFont val="Calibri"/>
            <family val="2"/>
            <charset val="238"/>
          </rPr>
          <t>SZV_F:OnkormanyzatiUtem1</t>
        </r>
      </text>
    </comment>
    <comment ref="Z749" authorId="0" shapeId="0" xr:uid="{DDF1482C-1F8A-49A2-A3B1-CAD72F2309AB}">
      <text>
        <r>
          <rPr>
            <sz val="11"/>
            <rFont val="Calibri"/>
            <family val="2"/>
            <charset val="238"/>
          </rPr>
          <t>SZV_F:EUUtem1</t>
        </r>
      </text>
    </comment>
    <comment ref="AA749" authorId="0" shapeId="0" xr:uid="{334D9363-7B75-4820-9813-2C2B22BCC370}">
      <text>
        <r>
          <rPr>
            <sz val="11"/>
            <rFont val="Calibri"/>
            <family val="2"/>
            <charset val="238"/>
          </rPr>
          <t>SZV_F:EgyebUtem1</t>
        </r>
      </text>
    </comment>
    <comment ref="AB749" authorId="0" shapeId="0" xr:uid="{34E04EBB-8A04-4F34-8166-DA14ECFA8FB7}">
      <text>
        <r>
          <rPr>
            <sz val="11"/>
            <rFont val="Calibri"/>
            <family val="2"/>
            <charset val="238"/>
          </rPr>
          <t>SZV_F:HitelKotvenyUtem1</t>
        </r>
      </text>
    </comment>
    <comment ref="AC749" authorId="0" shapeId="0" xr:uid="{8C8733A4-2FD7-44B3-951C-3A23FD182D03}">
      <text>
        <r>
          <rPr>
            <sz val="11"/>
            <rFont val="Calibri"/>
            <family val="2"/>
            <charset val="238"/>
          </rPr>
          <t>SZV_F:OsszesenUtem1</t>
        </r>
      </text>
    </comment>
    <comment ref="AF749" authorId="0" shapeId="0" xr:uid="{996CB346-97A9-41CA-8812-61D146242DFE}">
      <text>
        <r>
          <rPr>
            <sz val="11"/>
            <rFont val="Calibri"/>
            <family val="2"/>
            <charset val="238"/>
          </rPr>
          <t>SZV_F:HDUtem2</t>
        </r>
      </text>
    </comment>
    <comment ref="AG749" authorId="0" shapeId="0" xr:uid="{1EDEF5A1-2627-495E-AD8B-215715F8B260}">
      <text>
        <r>
          <rPr>
            <sz val="11"/>
            <rFont val="Calibri"/>
            <family val="2"/>
            <charset val="238"/>
          </rPr>
          <t>SZV_F:ECSUtem2</t>
        </r>
      </text>
    </comment>
    <comment ref="AH749" authorId="0" shapeId="0" xr:uid="{470128F4-425D-4089-9E81-EBCFE373F534}">
      <text>
        <r>
          <rPr>
            <sz val="11"/>
            <rFont val="Calibri"/>
            <family val="2"/>
            <charset val="238"/>
          </rPr>
          <t>SZV_F:KFHUtem2</t>
        </r>
      </text>
    </comment>
    <comment ref="AI749" authorId="0" shapeId="0" xr:uid="{BF7A3557-AA24-49CF-9D74-4D160D869E85}">
      <text>
        <r>
          <rPr>
            <sz val="11"/>
            <rFont val="Calibri"/>
            <family val="2"/>
            <charset val="238"/>
          </rPr>
          <t>SZV_F:Egyeb_SajatUtem2</t>
        </r>
      </text>
    </comment>
    <comment ref="AJ749" authorId="0" shapeId="0" xr:uid="{E6FBB908-7DAF-4627-97BF-56B6A4800E45}">
      <text>
        <r>
          <rPr>
            <sz val="11"/>
            <rFont val="Calibri"/>
            <family val="2"/>
            <charset val="238"/>
          </rPr>
          <t>SZV_F:DijUtem2</t>
        </r>
      </text>
    </comment>
    <comment ref="AK749" authorId="0" shapeId="0" xr:uid="{CF5F6876-32CD-4839-81A3-D484ECF67AF6}">
      <text>
        <r>
          <rPr>
            <sz val="11"/>
            <rFont val="Calibri"/>
            <family val="2"/>
            <charset val="238"/>
          </rPr>
          <t>SZV_F:EM_Melleklet1_Utem2</t>
        </r>
      </text>
    </comment>
    <comment ref="AL749" authorId="0" shapeId="0" xr:uid="{05DFBFC8-34B6-4D15-AF8F-D8232FAB068D}">
      <text>
        <r>
          <rPr>
            <sz val="11"/>
            <rFont val="Calibri"/>
            <family val="2"/>
            <charset val="238"/>
          </rPr>
          <t>SZV_F:EgyebAllamiUtem2</t>
        </r>
      </text>
    </comment>
    <comment ref="AM749" authorId="0" shapeId="0" xr:uid="{BA3CFD7B-EC38-47D0-9A5D-1B1753B4FBE0}">
      <text>
        <r>
          <rPr>
            <sz val="11"/>
            <rFont val="Calibri"/>
            <family val="2"/>
            <charset val="238"/>
          </rPr>
          <t>SZV_F:OnkormanyzatiUtem2</t>
        </r>
      </text>
    </comment>
    <comment ref="AN749" authorId="0" shapeId="0" xr:uid="{28E3FF26-E7A5-4E90-A542-B7B1EEF39C95}">
      <text>
        <r>
          <rPr>
            <sz val="11"/>
            <rFont val="Calibri"/>
            <family val="2"/>
            <charset val="238"/>
          </rPr>
          <t>SZV_F:EUUtem2</t>
        </r>
      </text>
    </comment>
    <comment ref="AO749" authorId="0" shapeId="0" xr:uid="{59F4FAAC-DBFD-4FAF-A9B7-932D34BFE252}">
      <text>
        <r>
          <rPr>
            <sz val="11"/>
            <rFont val="Calibri"/>
            <family val="2"/>
            <charset val="238"/>
          </rPr>
          <t>SZV_F:EgyebUtem2</t>
        </r>
      </text>
    </comment>
    <comment ref="AP749" authorId="0" shapeId="0" xr:uid="{75C3B711-5425-4E30-9C91-97451A3942A7}">
      <text>
        <r>
          <rPr>
            <sz val="11"/>
            <rFont val="Calibri"/>
            <family val="2"/>
            <charset val="238"/>
          </rPr>
          <t>SZV_F:HitelKotvenyUtem2</t>
        </r>
      </text>
    </comment>
    <comment ref="AQ749" authorId="0" shapeId="0" xr:uid="{834AF7FE-0C9F-4055-A0F4-9EE4C774DF37}">
      <text>
        <r>
          <rPr>
            <sz val="11"/>
            <rFont val="Calibri"/>
            <family val="2"/>
            <charset val="238"/>
          </rPr>
          <t>SZV_F:OsszesenUtem2</t>
        </r>
      </text>
    </comment>
    <comment ref="AR749" authorId="0" shapeId="0" xr:uid="{085E1C6F-D015-4736-89F8-185222E27DD9}">
      <text>
        <r>
          <rPr>
            <sz val="11"/>
            <rFont val="Calibri"/>
            <family val="2"/>
            <charset val="238"/>
          </rPr>
          <t>SZV_F:ForrashianyUtem2</t>
        </r>
      </text>
    </comment>
    <comment ref="AU749" authorId="0" shapeId="0" xr:uid="{1B20946A-8BF5-433E-909A-2D01EFF453FB}">
      <text>
        <r>
          <rPr>
            <sz val="11"/>
            <rFont val="Calibri"/>
            <family val="2"/>
            <charset val="238"/>
          </rPr>
          <t>SZV_F:Indokolas</t>
        </r>
      </text>
    </comment>
    <comment ref="AV749" authorId="0" shapeId="0" xr:uid="{64B1A525-AD7F-4497-9658-856F2B7400E9}">
      <text>
        <r>
          <rPr>
            <sz val="11"/>
            <rFont val="Calibri"/>
            <family val="2"/>
            <charset val="238"/>
          </rPr>
          <t>SZV_F:Megjegyzes</t>
        </r>
      </text>
    </comment>
    <comment ref="AW749" authorId="0" shapeId="0" xr:uid="{8C948D3F-A82F-4D15-B3DD-AFB00A3B171C}">
      <text>
        <r>
          <rPr>
            <sz val="11"/>
            <rFont val="Calibri"/>
            <family val="2"/>
            <charset val="238"/>
          </rPr>
          <t>SZV_F:FeladatSorszam</t>
        </r>
      </text>
    </comment>
    <comment ref="AY749" authorId="0" shapeId="0" xr:uid="{7C8B02DC-53ED-4B75-B2C2-17A9C5C2EAC0}">
      <text>
        <r>
          <rPr>
            <sz val="11"/>
            <rFont val="Calibri"/>
            <family val="2"/>
            <charset val="238"/>
          </rPr>
          <t>SZV_F:ISA</t>
        </r>
      </text>
    </comment>
    <comment ref="B750" authorId="0" shapeId="0" xr:uid="{8AB6DFEF-6C1D-4F28-AF13-033C4A38A01C}">
      <text>
        <r>
          <rPr>
            <sz val="11"/>
            <rFont val="Calibri"/>
            <family val="2"/>
            <charset val="238"/>
          </rPr>
          <t>SZV_F:FontossagiSorrent</t>
        </r>
      </text>
    </comment>
    <comment ref="C750" authorId="0" shapeId="0" xr:uid="{0EFF85FC-062B-4C6C-9F5B-94F5E2B276E3}">
      <text>
        <r>
          <rPr>
            <sz val="11"/>
            <rFont val="Calibri"/>
            <family val="2"/>
            <charset val="238"/>
          </rPr>
          <t>SZV_F:FeladatKategoria</t>
        </r>
      </text>
    </comment>
    <comment ref="D750" authorId="0" shapeId="0" xr:uid="{D7DF2ABD-D123-4D1F-A8A4-E4D21808631B}">
      <text>
        <r>
          <rPr>
            <sz val="11"/>
            <rFont val="Calibri"/>
            <family val="2"/>
            <charset val="238"/>
          </rPr>
          <t>SZV_F:FeladatMegnevezes</t>
        </r>
      </text>
    </comment>
    <comment ref="E750" authorId="0" shapeId="0" xr:uid="{C86970FF-A12F-4505-9525-36D76771F27F}">
      <text>
        <r>
          <rPr>
            <sz val="11"/>
            <rFont val="Calibri"/>
            <family val="2"/>
            <charset val="238"/>
          </rPr>
          <t>SZV_F:ElviEngedelySzam</t>
        </r>
      </text>
    </comment>
    <comment ref="F750" authorId="0" shapeId="0" xr:uid="{5E0B738C-1C5C-4C16-AFB6-25CECF2B5442}">
      <text>
        <r>
          <rPr>
            <sz val="11"/>
            <rFont val="Calibri"/>
            <family val="2"/>
            <charset val="238"/>
          </rPr>
          <t>SZV_F:VKR_Kod</t>
        </r>
      </text>
    </comment>
    <comment ref="G750" authorId="0" shapeId="0" xr:uid="{0D398AD5-847E-4FBB-A871-18C13DAB9A25}">
      <text>
        <r>
          <rPr>
            <sz val="11"/>
            <rFont val="Calibri"/>
            <family val="2"/>
            <charset val="238"/>
          </rPr>
          <t>SZV_F:VKR_Nev</t>
        </r>
      </text>
    </comment>
    <comment ref="H750" authorId="0" shapeId="0" xr:uid="{D8DCF259-3D9D-4646-A564-B0B0AF38170C}">
      <text>
        <r>
          <rPr>
            <sz val="11"/>
            <rFont val="Calibri"/>
            <family val="2"/>
            <charset val="238"/>
          </rPr>
          <t>SZV_F:FeladatAzonosito</t>
        </r>
      </text>
    </comment>
    <comment ref="I750" authorId="0" shapeId="0" xr:uid="{4C71C9F3-E799-4B83-8525-E04C6F88A3DF}">
      <text>
        <r>
          <rPr>
            <sz val="11"/>
            <rFont val="Calibri"/>
            <family val="2"/>
            <charset val="238"/>
          </rPr>
          <t>SZV_F:EllatasiTerulet</t>
        </r>
      </text>
    </comment>
    <comment ref="J750" authorId="0" shapeId="0" xr:uid="{69BFA684-8A80-4835-8C2F-B6EBA3E53B67}">
      <text>
        <r>
          <rPr>
            <sz val="11"/>
            <rFont val="Calibri"/>
            <family val="2"/>
            <charset val="238"/>
          </rPr>
          <t>SZV_F:EllatasertFelelos</t>
        </r>
      </text>
    </comment>
    <comment ref="K750" authorId="0" shapeId="0" xr:uid="{BF10ABAB-CABA-423C-B425-A52B8127F147}">
      <text>
        <r>
          <rPr>
            <sz val="11"/>
            <rFont val="Calibri"/>
            <family val="2"/>
            <charset val="238"/>
          </rPr>
          <t>SZV_F:TervezettNettoKoltseg</t>
        </r>
      </text>
    </comment>
    <comment ref="L750" authorId="0" shapeId="0" xr:uid="{4B332BAD-AEF2-49A2-9125-B10C5DF9959C}">
      <text>
        <r>
          <rPr>
            <sz val="11"/>
            <rFont val="Calibri"/>
            <family val="2"/>
            <charset val="238"/>
          </rPr>
          <t>SZV_F:IdotartamKezdes</t>
        </r>
      </text>
    </comment>
    <comment ref="M750" authorId="0" shapeId="0" xr:uid="{CD34B9BE-76AD-49B5-B2DD-4F96351B3373}">
      <text>
        <r>
          <rPr>
            <sz val="11"/>
            <rFont val="Calibri"/>
            <family val="2"/>
            <charset val="238"/>
          </rPr>
          <t>SZV_F:IdotartamBefejezes</t>
        </r>
      </text>
    </comment>
    <comment ref="N750" authorId="0" shapeId="0" xr:uid="{1D19E744-0561-48EE-90ED-6BAE4BA3727B}">
      <text>
        <r>
          <rPr>
            <sz val="11"/>
            <rFont val="Calibri"/>
            <family val="2"/>
            <charset val="238"/>
          </rPr>
          <t>SZV_F:NettoKoltsegUtem1</t>
        </r>
      </text>
    </comment>
    <comment ref="O750" authorId="0" shapeId="0" xr:uid="{C49FB564-1297-4881-A2D9-7D862EFFA52F}">
      <text>
        <r>
          <rPr>
            <sz val="11"/>
            <rFont val="Calibri"/>
            <family val="2"/>
            <charset val="238"/>
          </rPr>
          <t>SZV_F:NettoKoltsegUtem2</t>
        </r>
      </text>
    </comment>
    <comment ref="P750" authorId="0" shapeId="0" xr:uid="{12CE118D-8A33-4174-9DD0-5CF86C9EFD80}">
      <text>
        <r>
          <rPr>
            <sz val="11"/>
            <rFont val="Calibri"/>
            <family val="2"/>
            <charset val="238"/>
          </rPr>
          <t>SZV_F:EM_Melleklet2_KTG</t>
        </r>
      </text>
    </comment>
    <comment ref="R750" authorId="0" shapeId="0" xr:uid="{9BCBD04C-21FA-4132-82C7-0753781D1002}">
      <text>
        <r>
          <rPr>
            <sz val="11"/>
            <rFont val="Calibri"/>
            <family val="2"/>
            <charset val="238"/>
          </rPr>
          <t>SZV_F:HDUtem1</t>
        </r>
      </text>
    </comment>
    <comment ref="S750" authorId="0" shapeId="0" xr:uid="{FA5623DA-902C-4731-80BF-E47263DDBB93}">
      <text>
        <r>
          <rPr>
            <sz val="11"/>
            <rFont val="Calibri"/>
            <family val="2"/>
            <charset val="238"/>
          </rPr>
          <t>SZV_F:ECSUtem1</t>
        </r>
      </text>
    </comment>
    <comment ref="T750" authorId="0" shapeId="0" xr:uid="{335905AA-2322-4834-AADE-3D0C8B71502B}">
      <text>
        <r>
          <rPr>
            <sz val="11"/>
            <rFont val="Calibri"/>
            <family val="2"/>
            <charset val="238"/>
          </rPr>
          <t>SZV_F:KFHUtem1</t>
        </r>
      </text>
    </comment>
    <comment ref="U750" authorId="0" shapeId="0" xr:uid="{DE6B2CF6-967A-491A-91C3-E10A57735F9B}">
      <text>
        <r>
          <rPr>
            <sz val="11"/>
            <rFont val="Calibri"/>
            <family val="2"/>
            <charset val="238"/>
          </rPr>
          <t>SZV_F:Egyeb_SajatUtem1</t>
        </r>
      </text>
    </comment>
    <comment ref="V750" authorId="0" shapeId="0" xr:uid="{4C3F223C-E205-4023-8294-E9779AFC78DD}">
      <text>
        <r>
          <rPr>
            <sz val="11"/>
            <rFont val="Calibri"/>
            <family val="2"/>
            <charset val="238"/>
          </rPr>
          <t>SZV_F:DijUtem1</t>
        </r>
      </text>
    </comment>
    <comment ref="W750" authorId="0" shapeId="0" xr:uid="{5245FCC3-4DC4-4873-BB98-5A3CFFE62A91}">
      <text>
        <r>
          <rPr>
            <sz val="11"/>
            <rFont val="Calibri"/>
            <family val="2"/>
            <charset val="238"/>
          </rPr>
          <t>SZV_F:EM_Melleklet1_Utem1</t>
        </r>
      </text>
    </comment>
    <comment ref="X750" authorId="0" shapeId="0" xr:uid="{93E1A4D6-8EEF-4F6A-923C-58B3B395AD2B}">
      <text>
        <r>
          <rPr>
            <sz val="11"/>
            <rFont val="Calibri"/>
            <family val="2"/>
            <charset val="238"/>
          </rPr>
          <t>SZV_F:EgyebAllamiUtem1</t>
        </r>
      </text>
    </comment>
    <comment ref="Y750" authorId="0" shapeId="0" xr:uid="{39485943-D879-46B7-A523-79841B0B7DDF}">
      <text>
        <r>
          <rPr>
            <sz val="11"/>
            <rFont val="Calibri"/>
            <family val="2"/>
            <charset val="238"/>
          </rPr>
          <t>SZV_F:OnkormanyzatiUtem1</t>
        </r>
      </text>
    </comment>
    <comment ref="Z750" authorId="0" shapeId="0" xr:uid="{0A91AE02-7BA3-4B76-9F27-EA092C29BA87}">
      <text>
        <r>
          <rPr>
            <sz val="11"/>
            <rFont val="Calibri"/>
            <family val="2"/>
            <charset val="238"/>
          </rPr>
          <t>SZV_F:EUUtem1</t>
        </r>
      </text>
    </comment>
    <comment ref="AA750" authorId="0" shapeId="0" xr:uid="{7F39701D-6F9F-43D1-8F59-03EDB7515F44}">
      <text>
        <r>
          <rPr>
            <sz val="11"/>
            <rFont val="Calibri"/>
            <family val="2"/>
            <charset val="238"/>
          </rPr>
          <t>SZV_F:EgyebUtem1</t>
        </r>
      </text>
    </comment>
    <comment ref="AB750" authorId="0" shapeId="0" xr:uid="{206B4F2E-E5A5-4054-97EF-D857B91839B1}">
      <text>
        <r>
          <rPr>
            <sz val="11"/>
            <rFont val="Calibri"/>
            <family val="2"/>
            <charset val="238"/>
          </rPr>
          <t>SZV_F:HitelKotvenyUtem1</t>
        </r>
      </text>
    </comment>
    <comment ref="AC750" authorId="0" shapeId="0" xr:uid="{66CE4BEF-F3A9-4E00-9779-27BD141613F9}">
      <text>
        <r>
          <rPr>
            <sz val="11"/>
            <rFont val="Calibri"/>
            <family val="2"/>
            <charset val="238"/>
          </rPr>
          <t>SZV_F:OsszesenUtem1</t>
        </r>
      </text>
    </comment>
    <comment ref="AF750" authorId="0" shapeId="0" xr:uid="{65D5EFC9-C5D2-4097-B735-2C3298E7C9D7}">
      <text>
        <r>
          <rPr>
            <sz val="11"/>
            <rFont val="Calibri"/>
            <family val="2"/>
            <charset val="238"/>
          </rPr>
          <t>SZV_F:HDUtem2</t>
        </r>
      </text>
    </comment>
    <comment ref="AG750" authorId="0" shapeId="0" xr:uid="{87CEB4B1-B06D-4724-97E0-5A5DE9EAE1A7}">
      <text>
        <r>
          <rPr>
            <sz val="11"/>
            <rFont val="Calibri"/>
            <family val="2"/>
            <charset val="238"/>
          </rPr>
          <t>SZV_F:ECSUtem2</t>
        </r>
      </text>
    </comment>
    <comment ref="AH750" authorId="0" shapeId="0" xr:uid="{8F516F04-FEF5-464F-B576-E6E30B9AA385}">
      <text>
        <r>
          <rPr>
            <sz val="11"/>
            <rFont val="Calibri"/>
            <family val="2"/>
            <charset val="238"/>
          </rPr>
          <t>SZV_F:KFHUtem2</t>
        </r>
      </text>
    </comment>
    <comment ref="AI750" authorId="0" shapeId="0" xr:uid="{DD7093B2-A9B3-4592-9A35-DB941CEE245D}">
      <text>
        <r>
          <rPr>
            <sz val="11"/>
            <rFont val="Calibri"/>
            <family val="2"/>
            <charset val="238"/>
          </rPr>
          <t>SZV_F:Egyeb_SajatUtem2</t>
        </r>
      </text>
    </comment>
    <comment ref="AJ750" authorId="0" shapeId="0" xr:uid="{FD7D5E34-5728-4936-8D4D-87604A5AFFB7}">
      <text>
        <r>
          <rPr>
            <sz val="11"/>
            <rFont val="Calibri"/>
            <family val="2"/>
            <charset val="238"/>
          </rPr>
          <t>SZV_F:DijUtem2</t>
        </r>
      </text>
    </comment>
    <comment ref="AK750" authorId="0" shapeId="0" xr:uid="{283B01D5-06BA-4CC1-A7D3-4A8E564E9C3E}">
      <text>
        <r>
          <rPr>
            <sz val="11"/>
            <rFont val="Calibri"/>
            <family val="2"/>
            <charset val="238"/>
          </rPr>
          <t>SZV_F:EM_Melleklet1_Utem2</t>
        </r>
      </text>
    </comment>
    <comment ref="AL750" authorId="0" shapeId="0" xr:uid="{82BB609A-9CFC-4B95-ACFC-869524B4F41D}">
      <text>
        <r>
          <rPr>
            <sz val="11"/>
            <rFont val="Calibri"/>
            <family val="2"/>
            <charset val="238"/>
          </rPr>
          <t>SZV_F:EgyebAllamiUtem2</t>
        </r>
      </text>
    </comment>
    <comment ref="AM750" authorId="0" shapeId="0" xr:uid="{80FAAF4C-EB29-46A0-B4A8-BC8934D7836B}">
      <text>
        <r>
          <rPr>
            <sz val="11"/>
            <rFont val="Calibri"/>
            <family val="2"/>
            <charset val="238"/>
          </rPr>
          <t>SZV_F:OnkormanyzatiUtem2</t>
        </r>
      </text>
    </comment>
    <comment ref="AN750" authorId="0" shapeId="0" xr:uid="{CC4935AC-37ED-4E13-9282-BF2F7792D808}">
      <text>
        <r>
          <rPr>
            <sz val="11"/>
            <rFont val="Calibri"/>
            <family val="2"/>
            <charset val="238"/>
          </rPr>
          <t>SZV_F:EUUtem2</t>
        </r>
      </text>
    </comment>
    <comment ref="AO750" authorId="0" shapeId="0" xr:uid="{50B89652-F0AA-4E1D-B7BE-33B4FFF9629B}">
      <text>
        <r>
          <rPr>
            <sz val="11"/>
            <rFont val="Calibri"/>
            <family val="2"/>
            <charset val="238"/>
          </rPr>
          <t>SZV_F:EgyebUtem2</t>
        </r>
      </text>
    </comment>
    <comment ref="AP750" authorId="0" shapeId="0" xr:uid="{6C06A338-8C41-4612-83A6-D9DA954A9C9F}">
      <text>
        <r>
          <rPr>
            <sz val="11"/>
            <rFont val="Calibri"/>
            <family val="2"/>
            <charset val="238"/>
          </rPr>
          <t>SZV_F:HitelKotvenyUtem2</t>
        </r>
      </text>
    </comment>
    <comment ref="AQ750" authorId="0" shapeId="0" xr:uid="{53B3B93F-66CD-4C8F-9533-C33BF8CF5976}">
      <text>
        <r>
          <rPr>
            <sz val="11"/>
            <rFont val="Calibri"/>
            <family val="2"/>
            <charset val="238"/>
          </rPr>
          <t>SZV_F:OsszesenUtem2</t>
        </r>
      </text>
    </comment>
    <comment ref="AR750" authorId="0" shapeId="0" xr:uid="{B45E8F15-7D7C-4880-8E6B-C2244F0E85D2}">
      <text>
        <r>
          <rPr>
            <sz val="11"/>
            <rFont val="Calibri"/>
            <family val="2"/>
            <charset val="238"/>
          </rPr>
          <t>SZV_F:ForrashianyUtem2</t>
        </r>
      </text>
    </comment>
    <comment ref="AU750" authorId="0" shapeId="0" xr:uid="{48816E12-CB37-4317-87BA-29C20B08D18A}">
      <text>
        <r>
          <rPr>
            <sz val="11"/>
            <rFont val="Calibri"/>
            <family val="2"/>
            <charset val="238"/>
          </rPr>
          <t>SZV_F:Indokolas</t>
        </r>
      </text>
    </comment>
    <comment ref="AV750" authorId="0" shapeId="0" xr:uid="{013C2DF0-7684-4694-9E88-922D376070B7}">
      <text>
        <r>
          <rPr>
            <sz val="11"/>
            <rFont val="Calibri"/>
            <family val="2"/>
            <charset val="238"/>
          </rPr>
          <t>SZV_F:Megjegyzes</t>
        </r>
      </text>
    </comment>
    <comment ref="AW750" authorId="0" shapeId="0" xr:uid="{483C7BD5-A2A7-44C2-BCD8-7C81C5A75DC0}">
      <text>
        <r>
          <rPr>
            <sz val="11"/>
            <rFont val="Calibri"/>
            <family val="2"/>
            <charset val="238"/>
          </rPr>
          <t>SZV_F:FeladatSorszam</t>
        </r>
      </text>
    </comment>
    <comment ref="AY750" authorId="0" shapeId="0" xr:uid="{E9D42B23-B0D4-4973-BF3F-C705B9E4945F}">
      <text>
        <r>
          <rPr>
            <sz val="11"/>
            <rFont val="Calibri"/>
            <family val="2"/>
            <charset val="238"/>
          </rPr>
          <t>SZV_F:ISA</t>
        </r>
      </text>
    </comment>
    <comment ref="B751" authorId="0" shapeId="0" xr:uid="{9A5A467E-A2DE-4D36-BFF6-8D8FA2B9C07A}">
      <text>
        <r>
          <rPr>
            <sz val="11"/>
            <rFont val="Calibri"/>
            <family val="2"/>
            <charset val="238"/>
          </rPr>
          <t>SZV_F:FontossagiSorrent</t>
        </r>
      </text>
    </comment>
    <comment ref="C751" authorId="0" shapeId="0" xr:uid="{5CEFD4E3-64B5-42E1-942C-67511012FA53}">
      <text>
        <r>
          <rPr>
            <sz val="11"/>
            <rFont val="Calibri"/>
            <family val="2"/>
            <charset val="238"/>
          </rPr>
          <t>SZV_F:FeladatKategoria</t>
        </r>
      </text>
    </comment>
    <comment ref="D751" authorId="0" shapeId="0" xr:uid="{C0892CCB-9A17-4B2D-B3FB-AAF143EFAD19}">
      <text>
        <r>
          <rPr>
            <sz val="11"/>
            <rFont val="Calibri"/>
            <family val="2"/>
            <charset val="238"/>
          </rPr>
          <t>SZV_F:FeladatMegnevezes</t>
        </r>
      </text>
    </comment>
    <comment ref="E751" authorId="0" shapeId="0" xr:uid="{8DAAD3F2-788F-40F4-863D-71880451279A}">
      <text>
        <r>
          <rPr>
            <sz val="11"/>
            <rFont val="Calibri"/>
            <family val="2"/>
            <charset val="238"/>
          </rPr>
          <t>SZV_F:ElviEngedelySzam</t>
        </r>
      </text>
    </comment>
    <comment ref="F751" authorId="0" shapeId="0" xr:uid="{69759D88-3930-4C8A-BF0F-9980A69E3D11}">
      <text>
        <r>
          <rPr>
            <sz val="11"/>
            <rFont val="Calibri"/>
            <family val="2"/>
            <charset val="238"/>
          </rPr>
          <t>SZV_F:VKR_Kod</t>
        </r>
      </text>
    </comment>
    <comment ref="G751" authorId="0" shapeId="0" xr:uid="{67938B96-2B61-4B53-A875-CF2F3D3CA6FE}">
      <text>
        <r>
          <rPr>
            <sz val="11"/>
            <rFont val="Calibri"/>
            <family val="2"/>
            <charset val="238"/>
          </rPr>
          <t>SZV_F:VKR_Nev</t>
        </r>
      </text>
    </comment>
    <comment ref="H751" authorId="0" shapeId="0" xr:uid="{6D5E44DD-34B3-4D80-8624-D3BAAFF8597A}">
      <text>
        <r>
          <rPr>
            <sz val="11"/>
            <rFont val="Calibri"/>
            <family val="2"/>
            <charset val="238"/>
          </rPr>
          <t>SZV_F:FeladatAzonosito</t>
        </r>
      </text>
    </comment>
    <comment ref="I751" authorId="0" shapeId="0" xr:uid="{C29E0F66-A767-4C76-A2F1-DCEE1F698385}">
      <text>
        <r>
          <rPr>
            <sz val="11"/>
            <rFont val="Calibri"/>
            <family val="2"/>
            <charset val="238"/>
          </rPr>
          <t>SZV_F:EllatasiTerulet</t>
        </r>
      </text>
    </comment>
    <comment ref="J751" authorId="0" shapeId="0" xr:uid="{70CA8912-CF3A-4AD0-87F0-7A79121915AC}">
      <text>
        <r>
          <rPr>
            <sz val="11"/>
            <rFont val="Calibri"/>
            <family val="2"/>
            <charset val="238"/>
          </rPr>
          <t>SZV_F:EllatasertFelelos</t>
        </r>
      </text>
    </comment>
    <comment ref="K751" authorId="0" shapeId="0" xr:uid="{EA74D92B-7FBC-43D7-AC39-3001A1E1B9F8}">
      <text>
        <r>
          <rPr>
            <sz val="11"/>
            <rFont val="Calibri"/>
            <family val="2"/>
            <charset val="238"/>
          </rPr>
          <t>SZV_F:TervezettNettoKoltseg</t>
        </r>
      </text>
    </comment>
    <comment ref="L751" authorId="0" shapeId="0" xr:uid="{714B02F0-3C58-47FC-A3F4-31EB1C7861C7}">
      <text>
        <r>
          <rPr>
            <sz val="11"/>
            <rFont val="Calibri"/>
            <family val="2"/>
            <charset val="238"/>
          </rPr>
          <t>SZV_F:IdotartamKezdes</t>
        </r>
      </text>
    </comment>
    <comment ref="M751" authorId="0" shapeId="0" xr:uid="{9EFBEEBE-0134-4E1D-990D-E39E01474A43}">
      <text>
        <r>
          <rPr>
            <sz val="11"/>
            <rFont val="Calibri"/>
            <family val="2"/>
            <charset val="238"/>
          </rPr>
          <t>SZV_F:IdotartamBefejezes</t>
        </r>
      </text>
    </comment>
    <comment ref="N751" authorId="0" shapeId="0" xr:uid="{4571171F-77D8-4C3C-8FF9-F9F388114DDB}">
      <text>
        <r>
          <rPr>
            <sz val="11"/>
            <rFont val="Calibri"/>
            <family val="2"/>
            <charset val="238"/>
          </rPr>
          <t>SZV_F:NettoKoltsegUtem1</t>
        </r>
      </text>
    </comment>
    <comment ref="O751" authorId="0" shapeId="0" xr:uid="{74D11686-7A05-4A4D-ADEA-9C8AC8B5FFEB}">
      <text>
        <r>
          <rPr>
            <sz val="11"/>
            <rFont val="Calibri"/>
            <family val="2"/>
            <charset val="238"/>
          </rPr>
          <t>SZV_F:NettoKoltsegUtem2</t>
        </r>
      </text>
    </comment>
    <comment ref="P751" authorId="0" shapeId="0" xr:uid="{B4810B83-E567-42C5-8DD0-4CCA7353C30D}">
      <text>
        <r>
          <rPr>
            <sz val="11"/>
            <rFont val="Calibri"/>
            <family val="2"/>
            <charset val="238"/>
          </rPr>
          <t>SZV_F:EM_Melleklet2_KTG</t>
        </r>
      </text>
    </comment>
    <comment ref="R751" authorId="0" shapeId="0" xr:uid="{F751FF1C-A250-48EF-A7CA-AE851CA97DB8}">
      <text>
        <r>
          <rPr>
            <sz val="11"/>
            <rFont val="Calibri"/>
            <family val="2"/>
            <charset val="238"/>
          </rPr>
          <t>SZV_F:HDUtem1</t>
        </r>
      </text>
    </comment>
    <comment ref="S751" authorId="0" shapeId="0" xr:uid="{840AC1CB-3371-490A-83B6-ADA44F57A612}">
      <text>
        <r>
          <rPr>
            <sz val="11"/>
            <rFont val="Calibri"/>
            <family val="2"/>
            <charset val="238"/>
          </rPr>
          <t>SZV_F:ECSUtem1</t>
        </r>
      </text>
    </comment>
    <comment ref="T751" authorId="0" shapeId="0" xr:uid="{337CC080-6A6A-4DB1-BF02-1888745D9B8C}">
      <text>
        <r>
          <rPr>
            <sz val="11"/>
            <rFont val="Calibri"/>
            <family val="2"/>
            <charset val="238"/>
          </rPr>
          <t>SZV_F:KFHUtem1</t>
        </r>
      </text>
    </comment>
    <comment ref="U751" authorId="0" shapeId="0" xr:uid="{C12D36F5-3124-4498-83FF-9D8AC57EC3E2}">
      <text>
        <r>
          <rPr>
            <sz val="11"/>
            <rFont val="Calibri"/>
            <family val="2"/>
            <charset val="238"/>
          </rPr>
          <t>SZV_F:Egyeb_SajatUtem1</t>
        </r>
      </text>
    </comment>
    <comment ref="V751" authorId="0" shapeId="0" xr:uid="{803AAD47-D69B-4159-8450-D10418AA87B1}">
      <text>
        <r>
          <rPr>
            <sz val="11"/>
            <rFont val="Calibri"/>
            <family val="2"/>
            <charset val="238"/>
          </rPr>
          <t>SZV_F:DijUtem1</t>
        </r>
      </text>
    </comment>
    <comment ref="W751" authorId="0" shapeId="0" xr:uid="{74CEC8BA-A2E1-40F9-B379-AC72B2D8698D}">
      <text>
        <r>
          <rPr>
            <sz val="11"/>
            <rFont val="Calibri"/>
            <family val="2"/>
            <charset val="238"/>
          </rPr>
          <t>SZV_F:EM_Melleklet1_Utem1</t>
        </r>
      </text>
    </comment>
    <comment ref="X751" authorId="0" shapeId="0" xr:uid="{9E4BA411-129B-417C-A2E5-C29C224E10C6}">
      <text>
        <r>
          <rPr>
            <sz val="11"/>
            <rFont val="Calibri"/>
            <family val="2"/>
            <charset val="238"/>
          </rPr>
          <t>SZV_F:EgyebAllamiUtem1</t>
        </r>
      </text>
    </comment>
    <comment ref="Y751" authorId="0" shapeId="0" xr:uid="{FA342E82-15A9-4E24-8FFA-94FF2708E08C}">
      <text>
        <r>
          <rPr>
            <sz val="11"/>
            <rFont val="Calibri"/>
            <family val="2"/>
            <charset val="238"/>
          </rPr>
          <t>SZV_F:OnkormanyzatiUtem1</t>
        </r>
      </text>
    </comment>
    <comment ref="Z751" authorId="0" shapeId="0" xr:uid="{53FC3188-84B8-4E79-8FAA-41A0E507A9EA}">
      <text>
        <r>
          <rPr>
            <sz val="11"/>
            <rFont val="Calibri"/>
            <family val="2"/>
            <charset val="238"/>
          </rPr>
          <t>SZV_F:EUUtem1</t>
        </r>
      </text>
    </comment>
    <comment ref="AA751" authorId="0" shapeId="0" xr:uid="{DFF16F54-CB35-47BA-8CE4-A2FB5D702D18}">
      <text>
        <r>
          <rPr>
            <sz val="11"/>
            <rFont val="Calibri"/>
            <family val="2"/>
            <charset val="238"/>
          </rPr>
          <t>SZV_F:EgyebUtem1</t>
        </r>
      </text>
    </comment>
    <comment ref="AB751" authorId="0" shapeId="0" xr:uid="{0BFBDC2B-0246-4DC5-AA39-B7EBD7F50682}">
      <text>
        <r>
          <rPr>
            <sz val="11"/>
            <rFont val="Calibri"/>
            <family val="2"/>
            <charset val="238"/>
          </rPr>
          <t>SZV_F:HitelKotvenyUtem1</t>
        </r>
      </text>
    </comment>
    <comment ref="AC751" authorId="0" shapeId="0" xr:uid="{066F9B08-C8BA-4E83-86EE-626B019727E4}">
      <text>
        <r>
          <rPr>
            <sz val="11"/>
            <rFont val="Calibri"/>
            <family val="2"/>
            <charset val="238"/>
          </rPr>
          <t>SZV_F:OsszesenUtem1</t>
        </r>
      </text>
    </comment>
    <comment ref="AF751" authorId="0" shapeId="0" xr:uid="{073671C8-6235-414F-BD0D-E3B66E060E83}">
      <text>
        <r>
          <rPr>
            <sz val="11"/>
            <rFont val="Calibri"/>
            <family val="2"/>
            <charset val="238"/>
          </rPr>
          <t>SZV_F:HDUtem2</t>
        </r>
      </text>
    </comment>
    <comment ref="AG751" authorId="0" shapeId="0" xr:uid="{9FAF4B21-85E3-4962-BD7A-6CDD233FD7C6}">
      <text>
        <r>
          <rPr>
            <sz val="11"/>
            <rFont val="Calibri"/>
            <family val="2"/>
            <charset val="238"/>
          </rPr>
          <t>SZV_F:ECSUtem2</t>
        </r>
      </text>
    </comment>
    <comment ref="AH751" authorId="0" shapeId="0" xr:uid="{AC1D52AD-8693-4163-9CDB-8F84A9476758}">
      <text>
        <r>
          <rPr>
            <sz val="11"/>
            <rFont val="Calibri"/>
            <family val="2"/>
            <charset val="238"/>
          </rPr>
          <t>SZV_F:KFHUtem2</t>
        </r>
      </text>
    </comment>
    <comment ref="AI751" authorId="0" shapeId="0" xr:uid="{280608D5-3044-499D-AE85-ACC9A6C24DD3}">
      <text>
        <r>
          <rPr>
            <sz val="11"/>
            <rFont val="Calibri"/>
            <family val="2"/>
            <charset val="238"/>
          </rPr>
          <t>SZV_F:Egyeb_SajatUtem2</t>
        </r>
      </text>
    </comment>
    <comment ref="AJ751" authorId="0" shapeId="0" xr:uid="{99E6B4F8-3779-4159-8D25-25D99A516B4A}">
      <text>
        <r>
          <rPr>
            <sz val="11"/>
            <rFont val="Calibri"/>
            <family val="2"/>
            <charset val="238"/>
          </rPr>
          <t>SZV_F:DijUtem2</t>
        </r>
      </text>
    </comment>
    <comment ref="AK751" authorId="0" shapeId="0" xr:uid="{059610A7-76A8-44C0-A31A-D57CD7FED902}">
      <text>
        <r>
          <rPr>
            <sz val="11"/>
            <rFont val="Calibri"/>
            <family val="2"/>
            <charset val="238"/>
          </rPr>
          <t>SZV_F:EM_Melleklet1_Utem2</t>
        </r>
      </text>
    </comment>
    <comment ref="AL751" authorId="0" shapeId="0" xr:uid="{BFEA5564-A87E-4EE7-B352-F78F7A1B9D3E}">
      <text>
        <r>
          <rPr>
            <sz val="11"/>
            <rFont val="Calibri"/>
            <family val="2"/>
            <charset val="238"/>
          </rPr>
          <t>SZV_F:EgyebAllamiUtem2</t>
        </r>
      </text>
    </comment>
    <comment ref="AM751" authorId="0" shapeId="0" xr:uid="{751EFC26-B60D-404B-8FB1-611E0F9257A1}">
      <text>
        <r>
          <rPr>
            <sz val="11"/>
            <rFont val="Calibri"/>
            <family val="2"/>
            <charset val="238"/>
          </rPr>
          <t>SZV_F:OnkormanyzatiUtem2</t>
        </r>
      </text>
    </comment>
    <comment ref="AN751" authorId="0" shapeId="0" xr:uid="{6A46FAB8-043A-43A5-9CF4-81AD88F23656}">
      <text>
        <r>
          <rPr>
            <sz val="11"/>
            <rFont val="Calibri"/>
            <family val="2"/>
            <charset val="238"/>
          </rPr>
          <t>SZV_F:EUUtem2</t>
        </r>
      </text>
    </comment>
    <comment ref="AO751" authorId="0" shapeId="0" xr:uid="{95EFD130-EB4A-4E53-B6EB-A45E56035D86}">
      <text>
        <r>
          <rPr>
            <sz val="11"/>
            <rFont val="Calibri"/>
            <family val="2"/>
            <charset val="238"/>
          </rPr>
          <t>SZV_F:EgyebUtem2</t>
        </r>
      </text>
    </comment>
    <comment ref="AP751" authorId="0" shapeId="0" xr:uid="{90FF9206-8D85-4988-9235-CF762FC2C211}">
      <text>
        <r>
          <rPr>
            <sz val="11"/>
            <rFont val="Calibri"/>
            <family val="2"/>
            <charset val="238"/>
          </rPr>
          <t>SZV_F:HitelKotvenyUtem2</t>
        </r>
      </text>
    </comment>
    <comment ref="AQ751" authorId="0" shapeId="0" xr:uid="{727E4EC2-7CCE-46F4-9D01-6AECEFEAF087}">
      <text>
        <r>
          <rPr>
            <sz val="11"/>
            <rFont val="Calibri"/>
            <family val="2"/>
            <charset val="238"/>
          </rPr>
          <t>SZV_F:OsszesenUtem2</t>
        </r>
      </text>
    </comment>
    <comment ref="AR751" authorId="0" shapeId="0" xr:uid="{2CF10829-4D4D-48DE-B04C-2C4D1839D8B2}">
      <text>
        <r>
          <rPr>
            <sz val="11"/>
            <rFont val="Calibri"/>
            <family val="2"/>
            <charset val="238"/>
          </rPr>
          <t>SZV_F:ForrashianyUtem2</t>
        </r>
      </text>
    </comment>
    <comment ref="AU751" authorId="0" shapeId="0" xr:uid="{425E6ECE-C5B6-4562-A4C6-DB24AB3AC1DF}">
      <text>
        <r>
          <rPr>
            <sz val="11"/>
            <rFont val="Calibri"/>
            <family val="2"/>
            <charset val="238"/>
          </rPr>
          <t>SZV_F:Indokolas</t>
        </r>
      </text>
    </comment>
    <comment ref="AV751" authorId="0" shapeId="0" xr:uid="{10202C6A-FDB4-4848-8596-9CC4EDF2016B}">
      <text>
        <r>
          <rPr>
            <sz val="11"/>
            <rFont val="Calibri"/>
            <family val="2"/>
            <charset val="238"/>
          </rPr>
          <t>SZV_F:Megjegyzes</t>
        </r>
      </text>
    </comment>
    <comment ref="AW751" authorId="0" shapeId="0" xr:uid="{5FAE2DB0-0D8B-4CEC-8BAA-5A9B5FF621C8}">
      <text>
        <r>
          <rPr>
            <sz val="11"/>
            <rFont val="Calibri"/>
            <family val="2"/>
            <charset val="238"/>
          </rPr>
          <t>SZV_F:FeladatSorszam</t>
        </r>
      </text>
    </comment>
    <comment ref="AY751" authorId="0" shapeId="0" xr:uid="{51130980-1BB0-4CD5-A204-7934A689196C}">
      <text>
        <r>
          <rPr>
            <sz val="11"/>
            <rFont val="Calibri"/>
            <family val="2"/>
            <charset val="238"/>
          </rPr>
          <t>SZV_F:ISA</t>
        </r>
      </text>
    </comment>
    <comment ref="B752" authorId="0" shapeId="0" xr:uid="{2A337481-1E4C-483E-AAB6-08A809186A99}">
      <text>
        <r>
          <rPr>
            <sz val="11"/>
            <rFont val="Calibri"/>
            <family val="2"/>
            <charset val="238"/>
          </rPr>
          <t>SZV_F:FontossagiSorrent</t>
        </r>
      </text>
    </comment>
    <comment ref="C752" authorId="0" shapeId="0" xr:uid="{878E109B-83A7-428F-9547-25884C0A240A}">
      <text>
        <r>
          <rPr>
            <sz val="11"/>
            <rFont val="Calibri"/>
            <family val="2"/>
            <charset val="238"/>
          </rPr>
          <t>SZV_F:FeladatKategoria</t>
        </r>
      </text>
    </comment>
    <comment ref="D752" authorId="0" shapeId="0" xr:uid="{F001DA5F-AA56-467F-AAF5-2B7D9C949AAA}">
      <text>
        <r>
          <rPr>
            <sz val="11"/>
            <rFont val="Calibri"/>
            <family val="2"/>
            <charset val="238"/>
          </rPr>
          <t>SZV_F:FeladatMegnevezes</t>
        </r>
      </text>
    </comment>
    <comment ref="E752" authorId="0" shapeId="0" xr:uid="{F28A3BDC-23DB-4CCE-92AD-79B6F7FFC0BB}">
      <text>
        <r>
          <rPr>
            <sz val="11"/>
            <rFont val="Calibri"/>
            <family val="2"/>
            <charset val="238"/>
          </rPr>
          <t>SZV_F:ElviEngedelySzam</t>
        </r>
      </text>
    </comment>
    <comment ref="F752" authorId="0" shapeId="0" xr:uid="{7D001A2E-C61C-4198-A979-E9E3B34552B6}">
      <text>
        <r>
          <rPr>
            <sz val="11"/>
            <rFont val="Calibri"/>
            <family val="2"/>
            <charset val="238"/>
          </rPr>
          <t>SZV_F:VKR_Kod</t>
        </r>
      </text>
    </comment>
    <comment ref="G752" authorId="0" shapeId="0" xr:uid="{7C6E6CBD-EE0B-4944-B747-790D180BA427}">
      <text>
        <r>
          <rPr>
            <sz val="11"/>
            <rFont val="Calibri"/>
            <family val="2"/>
            <charset val="238"/>
          </rPr>
          <t>SZV_F:VKR_Nev</t>
        </r>
      </text>
    </comment>
    <comment ref="H752" authorId="0" shapeId="0" xr:uid="{254555C3-0E7D-45E1-95DA-69EF02291775}">
      <text>
        <r>
          <rPr>
            <sz val="11"/>
            <rFont val="Calibri"/>
            <family val="2"/>
            <charset val="238"/>
          </rPr>
          <t>SZV_F:FeladatAzonosito</t>
        </r>
      </text>
    </comment>
    <comment ref="I752" authorId="0" shapeId="0" xr:uid="{422F7DC9-9FFE-443C-A5AA-6D148BCF548D}">
      <text>
        <r>
          <rPr>
            <sz val="11"/>
            <rFont val="Calibri"/>
            <family val="2"/>
            <charset val="238"/>
          </rPr>
          <t>SZV_F:EllatasiTerulet</t>
        </r>
      </text>
    </comment>
    <comment ref="J752" authorId="0" shapeId="0" xr:uid="{341BAE8A-2F55-4F23-8624-2D4F254E5D9C}">
      <text>
        <r>
          <rPr>
            <sz val="11"/>
            <rFont val="Calibri"/>
            <family val="2"/>
            <charset val="238"/>
          </rPr>
          <t>SZV_F:EllatasertFelelos</t>
        </r>
      </text>
    </comment>
    <comment ref="K752" authorId="0" shapeId="0" xr:uid="{3B27E214-819C-41FE-8238-87D5F2A0FE74}">
      <text>
        <r>
          <rPr>
            <sz val="11"/>
            <rFont val="Calibri"/>
            <family val="2"/>
            <charset val="238"/>
          </rPr>
          <t>SZV_F:TervezettNettoKoltseg</t>
        </r>
      </text>
    </comment>
    <comment ref="L752" authorId="0" shapeId="0" xr:uid="{9D906EEF-42EB-42FE-8D28-2A5014E24B36}">
      <text>
        <r>
          <rPr>
            <sz val="11"/>
            <rFont val="Calibri"/>
            <family val="2"/>
            <charset val="238"/>
          </rPr>
          <t>SZV_F:IdotartamKezdes</t>
        </r>
      </text>
    </comment>
    <comment ref="M752" authorId="0" shapeId="0" xr:uid="{6E0AA3D2-A650-4CA3-897D-AFC412FCB97D}">
      <text>
        <r>
          <rPr>
            <sz val="11"/>
            <rFont val="Calibri"/>
            <family val="2"/>
            <charset val="238"/>
          </rPr>
          <t>SZV_F:IdotartamBefejezes</t>
        </r>
      </text>
    </comment>
    <comment ref="N752" authorId="0" shapeId="0" xr:uid="{A96947EF-3B7B-4E14-948D-EF185E86C92A}">
      <text>
        <r>
          <rPr>
            <sz val="11"/>
            <rFont val="Calibri"/>
            <family val="2"/>
            <charset val="238"/>
          </rPr>
          <t>SZV_F:NettoKoltsegUtem1</t>
        </r>
      </text>
    </comment>
    <comment ref="O752" authorId="0" shapeId="0" xr:uid="{FBF39A5E-CA3E-44E9-8719-ECC329149A0E}">
      <text>
        <r>
          <rPr>
            <sz val="11"/>
            <rFont val="Calibri"/>
            <family val="2"/>
            <charset val="238"/>
          </rPr>
          <t>SZV_F:NettoKoltsegUtem2</t>
        </r>
      </text>
    </comment>
    <comment ref="P752" authorId="0" shapeId="0" xr:uid="{47209C3F-02DA-45F4-B396-6A92534B448D}">
      <text>
        <r>
          <rPr>
            <sz val="11"/>
            <rFont val="Calibri"/>
            <family val="2"/>
            <charset val="238"/>
          </rPr>
          <t>SZV_F:EM_Melleklet2_KTG</t>
        </r>
      </text>
    </comment>
    <comment ref="R752" authorId="0" shapeId="0" xr:uid="{A258EE5A-9FDD-4B5E-95AC-41F576776565}">
      <text>
        <r>
          <rPr>
            <sz val="11"/>
            <rFont val="Calibri"/>
            <family val="2"/>
            <charset val="238"/>
          </rPr>
          <t>SZV_F:HDUtem1</t>
        </r>
      </text>
    </comment>
    <comment ref="S752" authorId="0" shapeId="0" xr:uid="{79472B7F-0A41-4C41-8746-349D0AAA1EBD}">
      <text>
        <r>
          <rPr>
            <sz val="11"/>
            <rFont val="Calibri"/>
            <family val="2"/>
            <charset val="238"/>
          </rPr>
          <t>SZV_F:ECSUtem1</t>
        </r>
      </text>
    </comment>
    <comment ref="T752" authorId="0" shapeId="0" xr:uid="{3A3BA7A0-FC01-4376-AD0A-5C7498BF432C}">
      <text>
        <r>
          <rPr>
            <sz val="11"/>
            <rFont val="Calibri"/>
            <family val="2"/>
            <charset val="238"/>
          </rPr>
          <t>SZV_F:KFHUtem1</t>
        </r>
      </text>
    </comment>
    <comment ref="U752" authorId="0" shapeId="0" xr:uid="{8DB8B522-3929-44C7-B919-1864DC3AE2D5}">
      <text>
        <r>
          <rPr>
            <sz val="11"/>
            <rFont val="Calibri"/>
            <family val="2"/>
            <charset val="238"/>
          </rPr>
          <t>SZV_F:Egyeb_SajatUtem1</t>
        </r>
      </text>
    </comment>
    <comment ref="V752" authorId="0" shapeId="0" xr:uid="{6F8F0E74-C1A8-4547-A62E-3990B274B385}">
      <text>
        <r>
          <rPr>
            <sz val="11"/>
            <rFont val="Calibri"/>
            <family val="2"/>
            <charset val="238"/>
          </rPr>
          <t>SZV_F:DijUtem1</t>
        </r>
      </text>
    </comment>
    <comment ref="W752" authorId="0" shapeId="0" xr:uid="{9D9E811E-28F3-48FF-BBB2-13B15E2E58E5}">
      <text>
        <r>
          <rPr>
            <sz val="11"/>
            <rFont val="Calibri"/>
            <family val="2"/>
            <charset val="238"/>
          </rPr>
          <t>SZV_F:EM_Melleklet1_Utem1</t>
        </r>
      </text>
    </comment>
    <comment ref="X752" authorId="0" shapeId="0" xr:uid="{05D95B23-AC37-4F84-B5BB-3961749F097C}">
      <text>
        <r>
          <rPr>
            <sz val="11"/>
            <rFont val="Calibri"/>
            <family val="2"/>
            <charset val="238"/>
          </rPr>
          <t>SZV_F:EgyebAllamiUtem1</t>
        </r>
      </text>
    </comment>
    <comment ref="Y752" authorId="0" shapeId="0" xr:uid="{B8092346-2AF5-4BBA-B012-A39052628854}">
      <text>
        <r>
          <rPr>
            <sz val="11"/>
            <rFont val="Calibri"/>
            <family val="2"/>
            <charset val="238"/>
          </rPr>
          <t>SZV_F:OnkormanyzatiUtem1</t>
        </r>
      </text>
    </comment>
    <comment ref="Z752" authorId="0" shapeId="0" xr:uid="{A3D4594B-4229-450B-B1BA-D9EC6E6B72F5}">
      <text>
        <r>
          <rPr>
            <sz val="11"/>
            <rFont val="Calibri"/>
            <family val="2"/>
            <charset val="238"/>
          </rPr>
          <t>SZV_F:EUUtem1</t>
        </r>
      </text>
    </comment>
    <comment ref="AA752" authorId="0" shapeId="0" xr:uid="{A314954E-3530-4117-A992-EA20C28CE639}">
      <text>
        <r>
          <rPr>
            <sz val="11"/>
            <rFont val="Calibri"/>
            <family val="2"/>
            <charset val="238"/>
          </rPr>
          <t>SZV_F:EgyebUtem1</t>
        </r>
      </text>
    </comment>
    <comment ref="AB752" authorId="0" shapeId="0" xr:uid="{236BDB51-58A4-4BC3-A1FA-49C70B528CDA}">
      <text>
        <r>
          <rPr>
            <sz val="11"/>
            <rFont val="Calibri"/>
            <family val="2"/>
            <charset val="238"/>
          </rPr>
          <t>SZV_F:HitelKotvenyUtem1</t>
        </r>
      </text>
    </comment>
    <comment ref="AC752" authorId="0" shapeId="0" xr:uid="{7DA8D21E-4D10-4F31-BB97-5CE45018E92D}">
      <text>
        <r>
          <rPr>
            <sz val="11"/>
            <rFont val="Calibri"/>
            <family val="2"/>
            <charset val="238"/>
          </rPr>
          <t>SZV_F:OsszesenUtem1</t>
        </r>
      </text>
    </comment>
    <comment ref="AF752" authorId="0" shapeId="0" xr:uid="{4B339C1B-5B0E-4CB6-9CC2-2039259A81E8}">
      <text>
        <r>
          <rPr>
            <sz val="11"/>
            <rFont val="Calibri"/>
            <family val="2"/>
            <charset val="238"/>
          </rPr>
          <t>SZV_F:HDUtem2</t>
        </r>
      </text>
    </comment>
    <comment ref="AG752" authorId="0" shapeId="0" xr:uid="{C9A60153-0BE0-447F-B661-646671ED43A0}">
      <text>
        <r>
          <rPr>
            <sz val="11"/>
            <rFont val="Calibri"/>
            <family val="2"/>
            <charset val="238"/>
          </rPr>
          <t>SZV_F:ECSUtem2</t>
        </r>
      </text>
    </comment>
    <comment ref="AH752" authorId="0" shapeId="0" xr:uid="{6D184EB0-49B1-40B1-9DEA-377D7074207F}">
      <text>
        <r>
          <rPr>
            <sz val="11"/>
            <rFont val="Calibri"/>
            <family val="2"/>
            <charset val="238"/>
          </rPr>
          <t>SZV_F:KFHUtem2</t>
        </r>
      </text>
    </comment>
    <comment ref="AI752" authorId="0" shapeId="0" xr:uid="{E3D363BC-2163-4709-8DE0-274E025BB159}">
      <text>
        <r>
          <rPr>
            <sz val="11"/>
            <rFont val="Calibri"/>
            <family val="2"/>
            <charset val="238"/>
          </rPr>
          <t>SZV_F:Egyeb_SajatUtem2</t>
        </r>
      </text>
    </comment>
    <comment ref="AJ752" authorId="0" shapeId="0" xr:uid="{B47794A5-42DC-48ED-B660-65A5328B38F1}">
      <text>
        <r>
          <rPr>
            <sz val="11"/>
            <rFont val="Calibri"/>
            <family val="2"/>
            <charset val="238"/>
          </rPr>
          <t>SZV_F:DijUtem2</t>
        </r>
      </text>
    </comment>
    <comment ref="AK752" authorId="0" shapeId="0" xr:uid="{65348FB8-FBA7-44D2-B912-2BE3CFD20121}">
      <text>
        <r>
          <rPr>
            <sz val="11"/>
            <rFont val="Calibri"/>
            <family val="2"/>
            <charset val="238"/>
          </rPr>
          <t>SZV_F:EM_Melleklet1_Utem2</t>
        </r>
      </text>
    </comment>
    <comment ref="AL752" authorId="0" shapeId="0" xr:uid="{361B0FB6-DE45-4C44-BFA5-DEF39393D834}">
      <text>
        <r>
          <rPr>
            <sz val="11"/>
            <rFont val="Calibri"/>
            <family val="2"/>
            <charset val="238"/>
          </rPr>
          <t>SZV_F:EgyebAllamiUtem2</t>
        </r>
      </text>
    </comment>
    <comment ref="AM752" authorId="0" shapeId="0" xr:uid="{AD1EE506-F74B-4566-939D-3AA4F3A11547}">
      <text>
        <r>
          <rPr>
            <sz val="11"/>
            <rFont val="Calibri"/>
            <family val="2"/>
            <charset val="238"/>
          </rPr>
          <t>SZV_F:OnkormanyzatiUtem2</t>
        </r>
      </text>
    </comment>
    <comment ref="AN752" authorId="0" shapeId="0" xr:uid="{98846F6D-C42C-464D-B34D-1A7EA8B6AE47}">
      <text>
        <r>
          <rPr>
            <sz val="11"/>
            <rFont val="Calibri"/>
            <family val="2"/>
            <charset val="238"/>
          </rPr>
          <t>SZV_F:EUUtem2</t>
        </r>
      </text>
    </comment>
    <comment ref="AO752" authorId="0" shapeId="0" xr:uid="{EC3A1226-9918-4057-9462-7F906E719646}">
      <text>
        <r>
          <rPr>
            <sz val="11"/>
            <rFont val="Calibri"/>
            <family val="2"/>
            <charset val="238"/>
          </rPr>
          <t>SZV_F:EgyebUtem2</t>
        </r>
      </text>
    </comment>
    <comment ref="AP752" authorId="0" shapeId="0" xr:uid="{54AC052E-523A-427A-AB1D-5EA17AD3D4C9}">
      <text>
        <r>
          <rPr>
            <sz val="11"/>
            <rFont val="Calibri"/>
            <family val="2"/>
            <charset val="238"/>
          </rPr>
          <t>SZV_F:HitelKotvenyUtem2</t>
        </r>
      </text>
    </comment>
    <comment ref="AQ752" authorId="0" shapeId="0" xr:uid="{6D1A662D-2DF1-42B0-BA0E-155CAC9E10D6}">
      <text>
        <r>
          <rPr>
            <sz val="11"/>
            <rFont val="Calibri"/>
            <family val="2"/>
            <charset val="238"/>
          </rPr>
          <t>SZV_F:OsszesenUtem2</t>
        </r>
      </text>
    </comment>
    <comment ref="AR752" authorId="0" shapeId="0" xr:uid="{A09B5EBC-6B98-4F11-ACCE-68514C8CC0B6}">
      <text>
        <r>
          <rPr>
            <sz val="11"/>
            <rFont val="Calibri"/>
            <family val="2"/>
            <charset val="238"/>
          </rPr>
          <t>SZV_F:ForrashianyUtem2</t>
        </r>
      </text>
    </comment>
    <comment ref="AU752" authorId="0" shapeId="0" xr:uid="{103D2EED-A6B5-49E0-BE69-4AA0B56AF794}">
      <text>
        <r>
          <rPr>
            <sz val="11"/>
            <rFont val="Calibri"/>
            <family val="2"/>
            <charset val="238"/>
          </rPr>
          <t>SZV_F:Indokolas</t>
        </r>
      </text>
    </comment>
    <comment ref="AV752" authorId="0" shapeId="0" xr:uid="{2660DDA9-B3B5-4D2E-9C0A-60F1C426EA85}">
      <text>
        <r>
          <rPr>
            <sz val="11"/>
            <rFont val="Calibri"/>
            <family val="2"/>
            <charset val="238"/>
          </rPr>
          <t>SZV_F:Megjegyzes</t>
        </r>
      </text>
    </comment>
    <comment ref="AW752" authorId="0" shapeId="0" xr:uid="{D142692D-34B1-4F02-B277-C5EBC4A4C8DF}">
      <text>
        <r>
          <rPr>
            <sz val="11"/>
            <rFont val="Calibri"/>
            <family val="2"/>
            <charset val="238"/>
          </rPr>
          <t>SZV_F:FeladatSorszam</t>
        </r>
      </text>
    </comment>
    <comment ref="AY752" authorId="0" shapeId="0" xr:uid="{173CAD52-1082-4D07-91F7-33D82DFB1529}">
      <text>
        <r>
          <rPr>
            <sz val="11"/>
            <rFont val="Calibri"/>
            <family val="2"/>
            <charset val="238"/>
          </rPr>
          <t>SZV_F:ISA</t>
        </r>
      </text>
    </comment>
    <comment ref="B753" authorId="0" shapeId="0" xr:uid="{ED6894A5-40A7-4EB5-B25B-B1517E9F2332}">
      <text>
        <r>
          <rPr>
            <sz val="11"/>
            <rFont val="Calibri"/>
            <family val="2"/>
            <charset val="238"/>
          </rPr>
          <t>SZV_F:FontossagiSorrent</t>
        </r>
      </text>
    </comment>
    <comment ref="C753" authorId="0" shapeId="0" xr:uid="{F4B65A7A-9EAC-4765-988D-6BF64A96F57E}">
      <text>
        <r>
          <rPr>
            <sz val="11"/>
            <rFont val="Calibri"/>
            <family val="2"/>
            <charset val="238"/>
          </rPr>
          <t>SZV_F:FeladatKategoria</t>
        </r>
      </text>
    </comment>
    <comment ref="D753" authorId="0" shapeId="0" xr:uid="{70F9A21E-A9EC-4F7F-8FA4-5A2C16CBF997}">
      <text>
        <r>
          <rPr>
            <sz val="11"/>
            <rFont val="Calibri"/>
            <family val="2"/>
            <charset val="238"/>
          </rPr>
          <t>SZV_F:FeladatMegnevezes</t>
        </r>
      </text>
    </comment>
    <comment ref="E753" authorId="0" shapeId="0" xr:uid="{D03662B3-FF8A-4A62-AB90-FD56BD30A275}">
      <text>
        <r>
          <rPr>
            <sz val="11"/>
            <rFont val="Calibri"/>
            <family val="2"/>
            <charset val="238"/>
          </rPr>
          <t>SZV_F:ElviEngedelySzam</t>
        </r>
      </text>
    </comment>
    <comment ref="F753" authorId="0" shapeId="0" xr:uid="{D6384A9D-5323-4C27-A542-42A7D202C72F}">
      <text>
        <r>
          <rPr>
            <sz val="11"/>
            <rFont val="Calibri"/>
            <family val="2"/>
            <charset val="238"/>
          </rPr>
          <t>SZV_F:VKR_Kod</t>
        </r>
      </text>
    </comment>
    <comment ref="G753" authorId="0" shapeId="0" xr:uid="{DFC919BE-2A87-4DC3-94F5-D87B292A94BB}">
      <text>
        <r>
          <rPr>
            <sz val="11"/>
            <rFont val="Calibri"/>
            <family val="2"/>
            <charset val="238"/>
          </rPr>
          <t>SZV_F:VKR_Nev</t>
        </r>
      </text>
    </comment>
    <comment ref="H753" authorId="0" shapeId="0" xr:uid="{0B9B69C9-9502-4883-AD1E-66FC9F7BE5F3}">
      <text>
        <r>
          <rPr>
            <sz val="11"/>
            <rFont val="Calibri"/>
            <family val="2"/>
            <charset val="238"/>
          </rPr>
          <t>SZV_F:FeladatAzonosito</t>
        </r>
      </text>
    </comment>
    <comment ref="I753" authorId="0" shapeId="0" xr:uid="{D245840F-DF78-4F9B-A669-1B3EA2D03BA0}">
      <text>
        <r>
          <rPr>
            <sz val="11"/>
            <rFont val="Calibri"/>
            <family val="2"/>
            <charset val="238"/>
          </rPr>
          <t>SZV_F:EllatasiTerulet</t>
        </r>
      </text>
    </comment>
    <comment ref="J753" authorId="0" shapeId="0" xr:uid="{6FDF4C1A-70D9-4A44-9C82-32F03511C71B}">
      <text>
        <r>
          <rPr>
            <sz val="11"/>
            <rFont val="Calibri"/>
            <family val="2"/>
            <charset val="238"/>
          </rPr>
          <t>SZV_F:EllatasertFelelos</t>
        </r>
      </text>
    </comment>
    <comment ref="K753" authorId="0" shapeId="0" xr:uid="{A7307FCC-38EC-49FF-AC7F-704092255346}">
      <text>
        <r>
          <rPr>
            <sz val="11"/>
            <rFont val="Calibri"/>
            <family val="2"/>
            <charset val="238"/>
          </rPr>
          <t>SZV_F:TervezettNettoKoltseg</t>
        </r>
      </text>
    </comment>
    <comment ref="L753" authorId="0" shapeId="0" xr:uid="{AB394223-7A8D-4651-B4F8-9015B310332C}">
      <text>
        <r>
          <rPr>
            <sz val="11"/>
            <rFont val="Calibri"/>
            <family val="2"/>
            <charset val="238"/>
          </rPr>
          <t>SZV_F:IdotartamKezdes</t>
        </r>
      </text>
    </comment>
    <comment ref="M753" authorId="0" shapeId="0" xr:uid="{C8B5C70C-6F7A-4614-935C-3D753599F953}">
      <text>
        <r>
          <rPr>
            <sz val="11"/>
            <rFont val="Calibri"/>
            <family val="2"/>
            <charset val="238"/>
          </rPr>
          <t>SZV_F:IdotartamBefejezes</t>
        </r>
      </text>
    </comment>
    <comment ref="N753" authorId="0" shapeId="0" xr:uid="{9CC348FF-7766-492A-A69A-63ABB9E5E94A}">
      <text>
        <r>
          <rPr>
            <sz val="11"/>
            <rFont val="Calibri"/>
            <family val="2"/>
            <charset val="238"/>
          </rPr>
          <t>SZV_F:NettoKoltsegUtem1</t>
        </r>
      </text>
    </comment>
    <comment ref="O753" authorId="0" shapeId="0" xr:uid="{40EFD0D0-71F0-4B94-AC27-DB3E71DD4F47}">
      <text>
        <r>
          <rPr>
            <sz val="11"/>
            <rFont val="Calibri"/>
            <family val="2"/>
            <charset val="238"/>
          </rPr>
          <t>SZV_F:NettoKoltsegUtem2</t>
        </r>
      </text>
    </comment>
    <comment ref="P753" authorId="0" shapeId="0" xr:uid="{423CC7A6-074D-4F48-A9B9-84C68F949174}">
      <text>
        <r>
          <rPr>
            <sz val="11"/>
            <rFont val="Calibri"/>
            <family val="2"/>
            <charset val="238"/>
          </rPr>
          <t>SZV_F:EM_Melleklet2_KTG</t>
        </r>
      </text>
    </comment>
    <comment ref="R753" authorId="0" shapeId="0" xr:uid="{C7345F2B-215C-427D-ACFF-7D94D24D6892}">
      <text>
        <r>
          <rPr>
            <sz val="11"/>
            <rFont val="Calibri"/>
            <family val="2"/>
            <charset val="238"/>
          </rPr>
          <t>SZV_F:HDUtem1</t>
        </r>
      </text>
    </comment>
    <comment ref="S753" authorId="0" shapeId="0" xr:uid="{C0742946-BFD7-41DA-8F61-43504A1ED755}">
      <text>
        <r>
          <rPr>
            <sz val="11"/>
            <rFont val="Calibri"/>
            <family val="2"/>
            <charset val="238"/>
          </rPr>
          <t>SZV_F:ECSUtem1</t>
        </r>
      </text>
    </comment>
    <comment ref="T753" authorId="0" shapeId="0" xr:uid="{084552B3-23E5-473E-A9A2-8E6080FCDF9B}">
      <text>
        <r>
          <rPr>
            <sz val="11"/>
            <rFont val="Calibri"/>
            <family val="2"/>
            <charset val="238"/>
          </rPr>
          <t>SZV_F:KFHUtem1</t>
        </r>
      </text>
    </comment>
    <comment ref="U753" authorId="0" shapeId="0" xr:uid="{AC35FB58-4F51-4E37-AB4C-EB5AB3C9C087}">
      <text>
        <r>
          <rPr>
            <sz val="11"/>
            <rFont val="Calibri"/>
            <family val="2"/>
            <charset val="238"/>
          </rPr>
          <t>SZV_F:Egyeb_SajatUtem1</t>
        </r>
      </text>
    </comment>
    <comment ref="V753" authorId="0" shapeId="0" xr:uid="{F708D0FD-0028-49CC-9D2F-509F0F71C2FF}">
      <text>
        <r>
          <rPr>
            <sz val="11"/>
            <rFont val="Calibri"/>
            <family val="2"/>
            <charset val="238"/>
          </rPr>
          <t>SZV_F:DijUtem1</t>
        </r>
      </text>
    </comment>
    <comment ref="W753" authorId="0" shapeId="0" xr:uid="{220956CD-33CA-456B-B4AB-4A064CFF93CB}">
      <text>
        <r>
          <rPr>
            <sz val="11"/>
            <rFont val="Calibri"/>
            <family val="2"/>
            <charset val="238"/>
          </rPr>
          <t>SZV_F:EM_Melleklet1_Utem1</t>
        </r>
      </text>
    </comment>
    <comment ref="X753" authorId="0" shapeId="0" xr:uid="{B15ADA36-FA3B-4E2F-991E-73E3AF82CB9A}">
      <text>
        <r>
          <rPr>
            <sz val="11"/>
            <rFont val="Calibri"/>
            <family val="2"/>
            <charset val="238"/>
          </rPr>
          <t>SZV_F:EgyebAllamiUtem1</t>
        </r>
      </text>
    </comment>
    <comment ref="Y753" authorId="0" shapeId="0" xr:uid="{27D02528-52D8-4B19-8827-F45365ACED38}">
      <text>
        <r>
          <rPr>
            <sz val="11"/>
            <rFont val="Calibri"/>
            <family val="2"/>
            <charset val="238"/>
          </rPr>
          <t>SZV_F:OnkormanyzatiUtem1</t>
        </r>
      </text>
    </comment>
    <comment ref="Z753" authorId="0" shapeId="0" xr:uid="{9EC4633D-5971-48B1-AE7C-380FC6D98D19}">
      <text>
        <r>
          <rPr>
            <sz val="11"/>
            <rFont val="Calibri"/>
            <family val="2"/>
            <charset val="238"/>
          </rPr>
          <t>SZV_F:EUUtem1</t>
        </r>
      </text>
    </comment>
    <comment ref="AA753" authorId="0" shapeId="0" xr:uid="{7ABF5FC2-B62E-498D-A5FB-20456B586FCD}">
      <text>
        <r>
          <rPr>
            <sz val="11"/>
            <rFont val="Calibri"/>
            <family val="2"/>
            <charset val="238"/>
          </rPr>
          <t>SZV_F:EgyebUtem1</t>
        </r>
      </text>
    </comment>
    <comment ref="AB753" authorId="0" shapeId="0" xr:uid="{B50FFE25-FCC6-4623-B120-80DCD174F078}">
      <text>
        <r>
          <rPr>
            <sz val="11"/>
            <rFont val="Calibri"/>
            <family val="2"/>
            <charset val="238"/>
          </rPr>
          <t>SZV_F:HitelKotvenyUtem1</t>
        </r>
      </text>
    </comment>
    <comment ref="AC753" authorId="0" shapeId="0" xr:uid="{4F3EB58B-BA2A-4BCB-86FC-162BA54E1F1A}">
      <text>
        <r>
          <rPr>
            <sz val="11"/>
            <rFont val="Calibri"/>
            <family val="2"/>
            <charset val="238"/>
          </rPr>
          <t>SZV_F:OsszesenUtem1</t>
        </r>
      </text>
    </comment>
    <comment ref="AF753" authorId="0" shapeId="0" xr:uid="{E2603F8F-F7E7-49C6-B4D9-D28504F58DD0}">
      <text>
        <r>
          <rPr>
            <sz val="11"/>
            <rFont val="Calibri"/>
            <family val="2"/>
            <charset val="238"/>
          </rPr>
          <t>SZV_F:HDUtem2</t>
        </r>
      </text>
    </comment>
    <comment ref="AG753" authorId="0" shapeId="0" xr:uid="{829A3C29-FC7D-4BE8-84F8-5C2BC062C32C}">
      <text>
        <r>
          <rPr>
            <sz val="11"/>
            <rFont val="Calibri"/>
            <family val="2"/>
            <charset val="238"/>
          </rPr>
          <t>SZV_F:ECSUtem2</t>
        </r>
      </text>
    </comment>
    <comment ref="AH753" authorId="0" shapeId="0" xr:uid="{B092C7F9-CE97-4E2C-8A11-7CDCB2249450}">
      <text>
        <r>
          <rPr>
            <sz val="11"/>
            <rFont val="Calibri"/>
            <family val="2"/>
            <charset val="238"/>
          </rPr>
          <t>SZV_F:KFHUtem2</t>
        </r>
      </text>
    </comment>
    <comment ref="AI753" authorId="0" shapeId="0" xr:uid="{CC7E268F-260E-4D8E-B50B-360F1FA0C5E0}">
      <text>
        <r>
          <rPr>
            <sz val="11"/>
            <rFont val="Calibri"/>
            <family val="2"/>
            <charset val="238"/>
          </rPr>
          <t>SZV_F:Egyeb_SajatUtem2</t>
        </r>
      </text>
    </comment>
    <comment ref="AJ753" authorId="0" shapeId="0" xr:uid="{A09EB675-EEA4-4894-B085-C78327181BF5}">
      <text>
        <r>
          <rPr>
            <sz val="11"/>
            <rFont val="Calibri"/>
            <family val="2"/>
            <charset val="238"/>
          </rPr>
          <t>SZV_F:DijUtem2</t>
        </r>
      </text>
    </comment>
    <comment ref="AK753" authorId="0" shapeId="0" xr:uid="{504850B9-D7E9-47CD-B154-A57C196C9B43}">
      <text>
        <r>
          <rPr>
            <sz val="11"/>
            <rFont val="Calibri"/>
            <family val="2"/>
            <charset val="238"/>
          </rPr>
          <t>SZV_F:EM_Melleklet1_Utem2</t>
        </r>
      </text>
    </comment>
    <comment ref="AL753" authorId="0" shapeId="0" xr:uid="{144A640D-1D32-4AC3-BC39-9185E4C64B80}">
      <text>
        <r>
          <rPr>
            <sz val="11"/>
            <rFont val="Calibri"/>
            <family val="2"/>
            <charset val="238"/>
          </rPr>
          <t>SZV_F:EgyebAllamiUtem2</t>
        </r>
      </text>
    </comment>
    <comment ref="AM753" authorId="0" shapeId="0" xr:uid="{FB0752AB-C609-4A2A-89AE-C76646736BE3}">
      <text>
        <r>
          <rPr>
            <sz val="11"/>
            <rFont val="Calibri"/>
            <family val="2"/>
            <charset val="238"/>
          </rPr>
          <t>SZV_F:OnkormanyzatiUtem2</t>
        </r>
      </text>
    </comment>
    <comment ref="AN753" authorId="0" shapeId="0" xr:uid="{1B246B48-8249-4C78-AD2B-92CD6EFA3AEF}">
      <text>
        <r>
          <rPr>
            <sz val="11"/>
            <rFont val="Calibri"/>
            <family val="2"/>
            <charset val="238"/>
          </rPr>
          <t>SZV_F:EUUtem2</t>
        </r>
      </text>
    </comment>
    <comment ref="AO753" authorId="0" shapeId="0" xr:uid="{94EF8ED3-1E56-4BE8-B3FC-B54BF746676B}">
      <text>
        <r>
          <rPr>
            <sz val="11"/>
            <rFont val="Calibri"/>
            <family val="2"/>
            <charset val="238"/>
          </rPr>
          <t>SZV_F:EgyebUtem2</t>
        </r>
      </text>
    </comment>
    <comment ref="AP753" authorId="0" shapeId="0" xr:uid="{6531F2F3-E54D-46A0-AA52-7572AD22A386}">
      <text>
        <r>
          <rPr>
            <sz val="11"/>
            <rFont val="Calibri"/>
            <family val="2"/>
            <charset val="238"/>
          </rPr>
          <t>SZV_F:HitelKotvenyUtem2</t>
        </r>
      </text>
    </comment>
    <comment ref="AQ753" authorId="0" shapeId="0" xr:uid="{B5A0B648-7190-41F2-83E9-D883C8F37AA3}">
      <text>
        <r>
          <rPr>
            <sz val="11"/>
            <rFont val="Calibri"/>
            <family val="2"/>
            <charset val="238"/>
          </rPr>
          <t>SZV_F:OsszesenUtem2</t>
        </r>
      </text>
    </comment>
    <comment ref="AR753" authorId="0" shapeId="0" xr:uid="{07B9A030-014B-4A93-97D2-337D16077B58}">
      <text>
        <r>
          <rPr>
            <sz val="11"/>
            <rFont val="Calibri"/>
            <family val="2"/>
            <charset val="238"/>
          </rPr>
          <t>SZV_F:ForrashianyUtem2</t>
        </r>
      </text>
    </comment>
    <comment ref="AU753" authorId="0" shapeId="0" xr:uid="{DAF2347F-EC97-4166-976B-2C33E176DDDD}">
      <text>
        <r>
          <rPr>
            <sz val="11"/>
            <rFont val="Calibri"/>
            <family val="2"/>
            <charset val="238"/>
          </rPr>
          <t>SZV_F:Indokolas</t>
        </r>
      </text>
    </comment>
    <comment ref="AV753" authorId="0" shapeId="0" xr:uid="{FD9E7D6A-9912-43CF-A79C-224EB1E8E5F2}">
      <text>
        <r>
          <rPr>
            <sz val="11"/>
            <rFont val="Calibri"/>
            <family val="2"/>
            <charset val="238"/>
          </rPr>
          <t>SZV_F:Megjegyzes</t>
        </r>
      </text>
    </comment>
    <comment ref="AW753" authorId="0" shapeId="0" xr:uid="{B03EE04D-DCB2-4C04-891C-154CBE5544F5}">
      <text>
        <r>
          <rPr>
            <sz val="11"/>
            <rFont val="Calibri"/>
            <family val="2"/>
            <charset val="238"/>
          </rPr>
          <t>SZV_F:FeladatSorszam</t>
        </r>
      </text>
    </comment>
    <comment ref="AY753" authorId="0" shapeId="0" xr:uid="{631A150E-33EA-4B58-8C7D-E5211A1CB661}">
      <text>
        <r>
          <rPr>
            <sz val="11"/>
            <rFont val="Calibri"/>
            <family val="2"/>
            <charset val="238"/>
          </rPr>
          <t>SZV_F:ISA</t>
        </r>
      </text>
    </comment>
    <comment ref="B754" authorId="0" shapeId="0" xr:uid="{0C1812FA-1DE6-40FC-B71F-88D3F8A63F39}">
      <text>
        <r>
          <rPr>
            <sz val="11"/>
            <rFont val="Calibri"/>
            <family val="2"/>
            <charset val="238"/>
          </rPr>
          <t>SZV_F:FontossagiSorrent</t>
        </r>
      </text>
    </comment>
    <comment ref="C754" authorId="0" shapeId="0" xr:uid="{FAC472FD-FF81-4D31-A81A-09431B19D39F}">
      <text>
        <r>
          <rPr>
            <sz val="11"/>
            <rFont val="Calibri"/>
            <family val="2"/>
            <charset val="238"/>
          </rPr>
          <t>SZV_F:FeladatKategoria</t>
        </r>
      </text>
    </comment>
    <comment ref="D754" authorId="0" shapeId="0" xr:uid="{B6D415D4-4EC0-4E82-8D56-0305D40CA4FB}">
      <text>
        <r>
          <rPr>
            <sz val="11"/>
            <rFont val="Calibri"/>
            <family val="2"/>
            <charset val="238"/>
          </rPr>
          <t>SZV_F:FeladatMegnevezes</t>
        </r>
      </text>
    </comment>
    <comment ref="E754" authorId="0" shapeId="0" xr:uid="{7178F7D6-4969-4696-AF58-1BBF1B9F68A6}">
      <text>
        <r>
          <rPr>
            <sz val="11"/>
            <rFont val="Calibri"/>
            <family val="2"/>
            <charset val="238"/>
          </rPr>
          <t>SZV_F:ElviEngedelySzam</t>
        </r>
      </text>
    </comment>
    <comment ref="F754" authorId="0" shapeId="0" xr:uid="{DF94378C-A8AE-4E3A-8D57-E98D1D65B899}">
      <text>
        <r>
          <rPr>
            <sz val="11"/>
            <rFont val="Calibri"/>
            <family val="2"/>
            <charset val="238"/>
          </rPr>
          <t>SZV_F:VKR_Kod</t>
        </r>
      </text>
    </comment>
    <comment ref="G754" authorId="0" shapeId="0" xr:uid="{C565BB50-E418-4CBF-8350-24EC9BA1944B}">
      <text>
        <r>
          <rPr>
            <sz val="11"/>
            <rFont val="Calibri"/>
            <family val="2"/>
            <charset val="238"/>
          </rPr>
          <t>SZV_F:VKR_Nev</t>
        </r>
      </text>
    </comment>
    <comment ref="H754" authorId="0" shapeId="0" xr:uid="{CD970079-ACF1-4EAF-B249-B791204AA32D}">
      <text>
        <r>
          <rPr>
            <sz val="11"/>
            <rFont val="Calibri"/>
            <family val="2"/>
            <charset val="238"/>
          </rPr>
          <t>SZV_F:FeladatAzonosito</t>
        </r>
      </text>
    </comment>
    <comment ref="I754" authorId="0" shapeId="0" xr:uid="{6254ADC3-8755-4AAA-82F2-083C362B87B8}">
      <text>
        <r>
          <rPr>
            <sz val="11"/>
            <rFont val="Calibri"/>
            <family val="2"/>
            <charset val="238"/>
          </rPr>
          <t>SZV_F:EllatasiTerulet</t>
        </r>
      </text>
    </comment>
    <comment ref="J754" authorId="0" shapeId="0" xr:uid="{3E1C7797-C4BE-4F14-A1D0-E9892C0AC8B2}">
      <text>
        <r>
          <rPr>
            <sz val="11"/>
            <rFont val="Calibri"/>
            <family val="2"/>
            <charset val="238"/>
          </rPr>
          <t>SZV_F:EllatasertFelelos</t>
        </r>
      </text>
    </comment>
    <comment ref="K754" authorId="0" shapeId="0" xr:uid="{D529FFE5-1D72-4E79-AFC4-BC813F05276E}">
      <text>
        <r>
          <rPr>
            <sz val="11"/>
            <rFont val="Calibri"/>
            <family val="2"/>
            <charset val="238"/>
          </rPr>
          <t>SZV_F:TervezettNettoKoltseg</t>
        </r>
      </text>
    </comment>
    <comment ref="L754" authorId="0" shapeId="0" xr:uid="{753D5027-BD39-4CD0-BB2C-BD7143B412E4}">
      <text>
        <r>
          <rPr>
            <sz val="11"/>
            <rFont val="Calibri"/>
            <family val="2"/>
            <charset val="238"/>
          </rPr>
          <t>SZV_F:IdotartamKezdes</t>
        </r>
      </text>
    </comment>
    <comment ref="M754" authorId="0" shapeId="0" xr:uid="{A5AB094E-6978-4130-A420-437402FEEC91}">
      <text>
        <r>
          <rPr>
            <sz val="11"/>
            <rFont val="Calibri"/>
            <family val="2"/>
            <charset val="238"/>
          </rPr>
          <t>SZV_F:IdotartamBefejezes</t>
        </r>
      </text>
    </comment>
    <comment ref="N754" authorId="0" shapeId="0" xr:uid="{BDA9A0DA-018B-450A-8BDB-F514C4EE589E}">
      <text>
        <r>
          <rPr>
            <sz val="11"/>
            <rFont val="Calibri"/>
            <family val="2"/>
            <charset val="238"/>
          </rPr>
          <t>SZV_F:NettoKoltsegUtem1</t>
        </r>
      </text>
    </comment>
    <comment ref="O754" authorId="0" shapeId="0" xr:uid="{3B70B480-3941-44D0-88BB-389C5F8814F9}">
      <text>
        <r>
          <rPr>
            <sz val="11"/>
            <rFont val="Calibri"/>
            <family val="2"/>
            <charset val="238"/>
          </rPr>
          <t>SZV_F:NettoKoltsegUtem2</t>
        </r>
      </text>
    </comment>
    <comment ref="P754" authorId="0" shapeId="0" xr:uid="{EA3A659E-718C-44D1-9324-A51536DD4DEA}">
      <text>
        <r>
          <rPr>
            <sz val="11"/>
            <rFont val="Calibri"/>
            <family val="2"/>
            <charset val="238"/>
          </rPr>
          <t>SZV_F:EM_Melleklet2_KTG</t>
        </r>
      </text>
    </comment>
    <comment ref="R754" authorId="0" shapeId="0" xr:uid="{E3F57303-7894-4BED-8C07-8A107AEABC27}">
      <text>
        <r>
          <rPr>
            <sz val="11"/>
            <rFont val="Calibri"/>
            <family val="2"/>
            <charset val="238"/>
          </rPr>
          <t>SZV_F:HDUtem1</t>
        </r>
      </text>
    </comment>
    <comment ref="S754" authorId="0" shapeId="0" xr:uid="{DB8B0E38-0942-43DB-BE90-100EEA2CEDAE}">
      <text>
        <r>
          <rPr>
            <sz val="11"/>
            <rFont val="Calibri"/>
            <family val="2"/>
            <charset val="238"/>
          </rPr>
          <t>SZV_F:ECSUtem1</t>
        </r>
      </text>
    </comment>
    <comment ref="T754" authorId="0" shapeId="0" xr:uid="{EF6194C0-C481-4738-A631-C3D739AEEAD7}">
      <text>
        <r>
          <rPr>
            <sz val="11"/>
            <rFont val="Calibri"/>
            <family val="2"/>
            <charset val="238"/>
          </rPr>
          <t>SZV_F:KFHUtem1</t>
        </r>
      </text>
    </comment>
    <comment ref="U754" authorId="0" shapeId="0" xr:uid="{F294EE0C-F0A0-4EC9-AFCF-8D72CCA189FA}">
      <text>
        <r>
          <rPr>
            <sz val="11"/>
            <rFont val="Calibri"/>
            <family val="2"/>
            <charset val="238"/>
          </rPr>
          <t>SZV_F:Egyeb_SajatUtem1</t>
        </r>
      </text>
    </comment>
    <comment ref="V754" authorId="0" shapeId="0" xr:uid="{4A0AE841-8D42-42E4-814F-AC3464F490EC}">
      <text>
        <r>
          <rPr>
            <sz val="11"/>
            <rFont val="Calibri"/>
            <family val="2"/>
            <charset val="238"/>
          </rPr>
          <t>SZV_F:DijUtem1</t>
        </r>
      </text>
    </comment>
    <comment ref="W754" authorId="0" shapeId="0" xr:uid="{29B809A5-9279-42F2-A49B-9C88CEBCFACF}">
      <text>
        <r>
          <rPr>
            <sz val="11"/>
            <rFont val="Calibri"/>
            <family val="2"/>
            <charset val="238"/>
          </rPr>
          <t>SZV_F:EM_Melleklet1_Utem1</t>
        </r>
      </text>
    </comment>
    <comment ref="X754" authorId="0" shapeId="0" xr:uid="{0CC64EAC-4A4B-4774-BB96-D2AF2E4F5D4B}">
      <text>
        <r>
          <rPr>
            <sz val="11"/>
            <rFont val="Calibri"/>
            <family val="2"/>
            <charset val="238"/>
          </rPr>
          <t>SZV_F:EgyebAllamiUtem1</t>
        </r>
      </text>
    </comment>
    <comment ref="Y754" authorId="0" shapeId="0" xr:uid="{7AEFE478-8B55-4392-82B5-CB1F85599460}">
      <text>
        <r>
          <rPr>
            <sz val="11"/>
            <rFont val="Calibri"/>
            <family val="2"/>
            <charset val="238"/>
          </rPr>
          <t>SZV_F:OnkormanyzatiUtem1</t>
        </r>
      </text>
    </comment>
    <comment ref="Z754" authorId="0" shapeId="0" xr:uid="{B9E6F652-B3CA-4FA9-B198-4D8E945B6AA8}">
      <text>
        <r>
          <rPr>
            <sz val="11"/>
            <rFont val="Calibri"/>
            <family val="2"/>
            <charset val="238"/>
          </rPr>
          <t>SZV_F:EUUtem1</t>
        </r>
      </text>
    </comment>
    <comment ref="AA754" authorId="0" shapeId="0" xr:uid="{FFF1EB7E-30BA-43E1-823B-3A115BE08313}">
      <text>
        <r>
          <rPr>
            <sz val="11"/>
            <rFont val="Calibri"/>
            <family val="2"/>
            <charset val="238"/>
          </rPr>
          <t>SZV_F:EgyebUtem1</t>
        </r>
      </text>
    </comment>
    <comment ref="AB754" authorId="0" shapeId="0" xr:uid="{60F4EEEB-9D6B-4774-BD72-163309505849}">
      <text>
        <r>
          <rPr>
            <sz val="11"/>
            <rFont val="Calibri"/>
            <family val="2"/>
            <charset val="238"/>
          </rPr>
          <t>SZV_F:HitelKotvenyUtem1</t>
        </r>
      </text>
    </comment>
    <comment ref="AC754" authorId="0" shapeId="0" xr:uid="{E96F9103-536E-4467-85CC-F7A70ED18A93}">
      <text>
        <r>
          <rPr>
            <sz val="11"/>
            <rFont val="Calibri"/>
            <family val="2"/>
            <charset val="238"/>
          </rPr>
          <t>SZV_F:OsszesenUtem1</t>
        </r>
      </text>
    </comment>
    <comment ref="AF754" authorId="0" shapeId="0" xr:uid="{C0901C7C-B694-415F-B343-0850BF7EAAE2}">
      <text>
        <r>
          <rPr>
            <sz val="11"/>
            <rFont val="Calibri"/>
            <family val="2"/>
            <charset val="238"/>
          </rPr>
          <t>SZV_F:HDUtem2</t>
        </r>
      </text>
    </comment>
    <comment ref="AG754" authorId="0" shapeId="0" xr:uid="{FE3E0D04-6425-404B-83E2-F86A56B596E7}">
      <text>
        <r>
          <rPr>
            <sz val="11"/>
            <rFont val="Calibri"/>
            <family val="2"/>
            <charset val="238"/>
          </rPr>
          <t>SZV_F:ECSUtem2</t>
        </r>
      </text>
    </comment>
    <comment ref="AH754" authorId="0" shapeId="0" xr:uid="{306EC099-D05D-401E-B93E-3AC598AD8D65}">
      <text>
        <r>
          <rPr>
            <sz val="11"/>
            <rFont val="Calibri"/>
            <family val="2"/>
            <charset val="238"/>
          </rPr>
          <t>SZV_F:KFHUtem2</t>
        </r>
      </text>
    </comment>
    <comment ref="AI754" authorId="0" shapeId="0" xr:uid="{4EA5A403-768D-4231-95A5-6040174B572B}">
      <text>
        <r>
          <rPr>
            <sz val="11"/>
            <rFont val="Calibri"/>
            <family val="2"/>
            <charset val="238"/>
          </rPr>
          <t>SZV_F:Egyeb_SajatUtem2</t>
        </r>
      </text>
    </comment>
    <comment ref="AJ754" authorId="0" shapeId="0" xr:uid="{F62824AD-C369-4DB0-8BDD-920DB4BFAEA1}">
      <text>
        <r>
          <rPr>
            <sz val="11"/>
            <rFont val="Calibri"/>
            <family val="2"/>
            <charset val="238"/>
          </rPr>
          <t>SZV_F:DijUtem2</t>
        </r>
      </text>
    </comment>
    <comment ref="AK754" authorId="0" shapeId="0" xr:uid="{9EF92F89-8EFF-4407-AEC4-5A06B3DE48A6}">
      <text>
        <r>
          <rPr>
            <sz val="11"/>
            <rFont val="Calibri"/>
            <family val="2"/>
            <charset val="238"/>
          </rPr>
          <t>SZV_F:EM_Melleklet1_Utem2</t>
        </r>
      </text>
    </comment>
    <comment ref="AL754" authorId="0" shapeId="0" xr:uid="{DAA3D3C8-5B16-400E-80B9-1F45A5E49FB8}">
      <text>
        <r>
          <rPr>
            <sz val="11"/>
            <rFont val="Calibri"/>
            <family val="2"/>
            <charset val="238"/>
          </rPr>
          <t>SZV_F:EgyebAllamiUtem2</t>
        </r>
      </text>
    </comment>
    <comment ref="AM754" authorId="0" shapeId="0" xr:uid="{31A041A9-308A-45D4-81B9-03A7EC8445AC}">
      <text>
        <r>
          <rPr>
            <sz val="11"/>
            <rFont val="Calibri"/>
            <family val="2"/>
            <charset val="238"/>
          </rPr>
          <t>SZV_F:OnkormanyzatiUtem2</t>
        </r>
      </text>
    </comment>
    <comment ref="AN754" authorId="0" shapeId="0" xr:uid="{208A6252-9BFC-4D40-8D58-5E2B9E4E7B20}">
      <text>
        <r>
          <rPr>
            <sz val="11"/>
            <rFont val="Calibri"/>
            <family val="2"/>
            <charset val="238"/>
          </rPr>
          <t>SZV_F:EUUtem2</t>
        </r>
      </text>
    </comment>
    <comment ref="AO754" authorId="0" shapeId="0" xr:uid="{1232C489-6883-4B68-AA8C-30A055B9D866}">
      <text>
        <r>
          <rPr>
            <sz val="11"/>
            <rFont val="Calibri"/>
            <family val="2"/>
            <charset val="238"/>
          </rPr>
          <t>SZV_F:EgyebUtem2</t>
        </r>
      </text>
    </comment>
    <comment ref="AP754" authorId="0" shapeId="0" xr:uid="{D6036CE7-B373-4F7A-BC5D-DA9E98401EEF}">
      <text>
        <r>
          <rPr>
            <sz val="11"/>
            <rFont val="Calibri"/>
            <family val="2"/>
            <charset val="238"/>
          </rPr>
          <t>SZV_F:HitelKotvenyUtem2</t>
        </r>
      </text>
    </comment>
    <comment ref="AQ754" authorId="0" shapeId="0" xr:uid="{9677E9F1-EF1C-42F7-8D3F-A7C807583CCA}">
      <text>
        <r>
          <rPr>
            <sz val="11"/>
            <rFont val="Calibri"/>
            <family val="2"/>
            <charset val="238"/>
          </rPr>
          <t>SZV_F:OsszesenUtem2</t>
        </r>
      </text>
    </comment>
    <comment ref="AR754" authorId="0" shapeId="0" xr:uid="{39E96B29-D9C2-4A14-AEA7-37F51CC5D8D5}">
      <text>
        <r>
          <rPr>
            <sz val="11"/>
            <rFont val="Calibri"/>
            <family val="2"/>
            <charset val="238"/>
          </rPr>
          <t>SZV_F:ForrashianyUtem2</t>
        </r>
      </text>
    </comment>
    <comment ref="AU754" authorId="0" shapeId="0" xr:uid="{E3405E5C-CE8C-485B-A7DA-99881503ABB1}">
      <text>
        <r>
          <rPr>
            <sz val="11"/>
            <rFont val="Calibri"/>
            <family val="2"/>
            <charset val="238"/>
          </rPr>
          <t>SZV_F:Indokolas</t>
        </r>
      </text>
    </comment>
    <comment ref="AV754" authorId="0" shapeId="0" xr:uid="{08B6CB44-7475-442A-A45E-EABF83B5E56B}">
      <text>
        <r>
          <rPr>
            <sz val="11"/>
            <rFont val="Calibri"/>
            <family val="2"/>
            <charset val="238"/>
          </rPr>
          <t>SZV_F:Megjegyzes</t>
        </r>
      </text>
    </comment>
    <comment ref="AW754" authorId="0" shapeId="0" xr:uid="{B77C19D6-E467-4970-8DB7-82884D025557}">
      <text>
        <r>
          <rPr>
            <sz val="11"/>
            <rFont val="Calibri"/>
            <family val="2"/>
            <charset val="238"/>
          </rPr>
          <t>SZV_F:FeladatSorszam</t>
        </r>
      </text>
    </comment>
    <comment ref="AY754" authorId="0" shapeId="0" xr:uid="{C865D83E-9D43-43B9-84AC-C09F856B3760}">
      <text>
        <r>
          <rPr>
            <sz val="11"/>
            <rFont val="Calibri"/>
            <family val="2"/>
            <charset val="238"/>
          </rPr>
          <t>SZV_F:ISA</t>
        </r>
      </text>
    </comment>
    <comment ref="B755" authorId="0" shapeId="0" xr:uid="{863284FD-1900-4613-8FB0-D65B4E8777E8}">
      <text>
        <r>
          <rPr>
            <sz val="11"/>
            <rFont val="Calibri"/>
            <family val="2"/>
            <charset val="238"/>
          </rPr>
          <t>SZV_F:FontossagiSorrent</t>
        </r>
      </text>
    </comment>
    <comment ref="C755" authorId="0" shapeId="0" xr:uid="{960C7AED-1A91-47D8-A4A0-C53CC5EF6218}">
      <text>
        <r>
          <rPr>
            <sz val="11"/>
            <rFont val="Calibri"/>
            <family val="2"/>
            <charset val="238"/>
          </rPr>
          <t>SZV_F:FeladatKategoria</t>
        </r>
      </text>
    </comment>
    <comment ref="D755" authorId="0" shapeId="0" xr:uid="{9817785D-4FC5-4877-8FD1-049B974BE45F}">
      <text>
        <r>
          <rPr>
            <sz val="11"/>
            <rFont val="Calibri"/>
            <family val="2"/>
            <charset val="238"/>
          </rPr>
          <t>SZV_F:FeladatMegnevezes</t>
        </r>
      </text>
    </comment>
    <comment ref="E755" authorId="0" shapeId="0" xr:uid="{31258086-B0B7-4636-A3DC-73C2ED5D3F51}">
      <text>
        <r>
          <rPr>
            <sz val="11"/>
            <rFont val="Calibri"/>
            <family val="2"/>
            <charset val="238"/>
          </rPr>
          <t>SZV_F:ElviEngedelySzam</t>
        </r>
      </text>
    </comment>
    <comment ref="F755" authorId="0" shapeId="0" xr:uid="{61C7BCC2-F916-44A5-91A7-C7E3D0387E2C}">
      <text>
        <r>
          <rPr>
            <sz val="11"/>
            <rFont val="Calibri"/>
            <family val="2"/>
            <charset val="238"/>
          </rPr>
          <t>SZV_F:VKR_Kod</t>
        </r>
      </text>
    </comment>
    <comment ref="G755" authorId="0" shapeId="0" xr:uid="{294E243D-A8FD-4B87-B894-D97FD3A1F6B6}">
      <text>
        <r>
          <rPr>
            <sz val="11"/>
            <rFont val="Calibri"/>
            <family val="2"/>
            <charset val="238"/>
          </rPr>
          <t>SZV_F:VKR_Nev</t>
        </r>
      </text>
    </comment>
    <comment ref="H755" authorId="0" shapeId="0" xr:uid="{265DFBF3-8D72-4A85-8E5D-21A6D2EF4749}">
      <text>
        <r>
          <rPr>
            <sz val="11"/>
            <rFont val="Calibri"/>
            <family val="2"/>
            <charset val="238"/>
          </rPr>
          <t>SZV_F:FeladatAzonosito</t>
        </r>
      </text>
    </comment>
    <comment ref="I755" authorId="0" shapeId="0" xr:uid="{45FAD246-EB47-40A1-9778-D797B6C03FED}">
      <text>
        <r>
          <rPr>
            <sz val="11"/>
            <rFont val="Calibri"/>
            <family val="2"/>
            <charset val="238"/>
          </rPr>
          <t>SZV_F:EllatasiTerulet</t>
        </r>
      </text>
    </comment>
    <comment ref="J755" authorId="0" shapeId="0" xr:uid="{D4041C1C-107C-4397-AB12-773F3A132134}">
      <text>
        <r>
          <rPr>
            <sz val="11"/>
            <rFont val="Calibri"/>
            <family val="2"/>
            <charset val="238"/>
          </rPr>
          <t>SZV_F:EllatasertFelelos</t>
        </r>
      </text>
    </comment>
    <comment ref="K755" authorId="0" shapeId="0" xr:uid="{9C9F9E61-E38E-41D3-973B-B0A05F47A009}">
      <text>
        <r>
          <rPr>
            <sz val="11"/>
            <rFont val="Calibri"/>
            <family val="2"/>
            <charset val="238"/>
          </rPr>
          <t>SZV_F:TervezettNettoKoltseg</t>
        </r>
      </text>
    </comment>
    <comment ref="L755" authorId="0" shapeId="0" xr:uid="{B025A789-A5A3-4B0F-806E-71C4049A5C4B}">
      <text>
        <r>
          <rPr>
            <sz val="11"/>
            <rFont val="Calibri"/>
            <family val="2"/>
            <charset val="238"/>
          </rPr>
          <t>SZV_F:IdotartamKezdes</t>
        </r>
      </text>
    </comment>
    <comment ref="M755" authorId="0" shapeId="0" xr:uid="{600AE755-2B8C-46DE-A141-D5D3929F8839}">
      <text>
        <r>
          <rPr>
            <sz val="11"/>
            <rFont val="Calibri"/>
            <family val="2"/>
            <charset val="238"/>
          </rPr>
          <t>SZV_F:IdotartamBefejezes</t>
        </r>
      </text>
    </comment>
    <comment ref="N755" authorId="0" shapeId="0" xr:uid="{AC422B14-9304-4FFF-9A41-A683E46327AB}">
      <text>
        <r>
          <rPr>
            <sz val="11"/>
            <rFont val="Calibri"/>
            <family val="2"/>
            <charset val="238"/>
          </rPr>
          <t>SZV_F:NettoKoltsegUtem1</t>
        </r>
      </text>
    </comment>
    <comment ref="O755" authorId="0" shapeId="0" xr:uid="{6B568B77-B2A2-4298-B3F3-ABBE0675310F}">
      <text>
        <r>
          <rPr>
            <sz val="11"/>
            <rFont val="Calibri"/>
            <family val="2"/>
            <charset val="238"/>
          </rPr>
          <t>SZV_F:NettoKoltsegUtem2</t>
        </r>
      </text>
    </comment>
    <comment ref="P755" authorId="0" shapeId="0" xr:uid="{C4C0A261-233B-482D-8DB0-8F97FE8BFF86}">
      <text>
        <r>
          <rPr>
            <sz val="11"/>
            <rFont val="Calibri"/>
            <family val="2"/>
            <charset val="238"/>
          </rPr>
          <t>SZV_F:EM_Melleklet2_KTG</t>
        </r>
      </text>
    </comment>
    <comment ref="R755" authorId="0" shapeId="0" xr:uid="{B9D408D8-924E-4E4D-9097-4F1442B17052}">
      <text>
        <r>
          <rPr>
            <sz val="11"/>
            <rFont val="Calibri"/>
            <family val="2"/>
            <charset val="238"/>
          </rPr>
          <t>SZV_F:HDUtem1</t>
        </r>
      </text>
    </comment>
    <comment ref="S755" authorId="0" shapeId="0" xr:uid="{72D9B74D-1ED0-4962-BA5C-5D6C3530D76B}">
      <text>
        <r>
          <rPr>
            <sz val="11"/>
            <rFont val="Calibri"/>
            <family val="2"/>
            <charset val="238"/>
          </rPr>
          <t>SZV_F:ECSUtem1</t>
        </r>
      </text>
    </comment>
    <comment ref="T755" authorId="0" shapeId="0" xr:uid="{BA978C8D-4031-4483-A26F-40BD46FC8E49}">
      <text>
        <r>
          <rPr>
            <sz val="11"/>
            <rFont val="Calibri"/>
            <family val="2"/>
            <charset val="238"/>
          </rPr>
          <t>SZV_F:KFHUtem1</t>
        </r>
      </text>
    </comment>
    <comment ref="U755" authorId="0" shapeId="0" xr:uid="{D8E1C853-3644-40FA-8EA1-998DFAE95592}">
      <text>
        <r>
          <rPr>
            <sz val="11"/>
            <rFont val="Calibri"/>
            <family val="2"/>
            <charset val="238"/>
          </rPr>
          <t>SZV_F:Egyeb_SajatUtem1</t>
        </r>
      </text>
    </comment>
    <comment ref="V755" authorId="0" shapeId="0" xr:uid="{936C4DA6-D61C-4919-A55A-DF7DD4DD2719}">
      <text>
        <r>
          <rPr>
            <sz val="11"/>
            <rFont val="Calibri"/>
            <family val="2"/>
            <charset val="238"/>
          </rPr>
          <t>SZV_F:DijUtem1</t>
        </r>
      </text>
    </comment>
    <comment ref="W755" authorId="0" shapeId="0" xr:uid="{FCAB9B1C-A8AD-4218-8699-F8CB425EC2EE}">
      <text>
        <r>
          <rPr>
            <sz val="11"/>
            <rFont val="Calibri"/>
            <family val="2"/>
            <charset val="238"/>
          </rPr>
          <t>SZV_F:EM_Melleklet1_Utem1</t>
        </r>
      </text>
    </comment>
    <comment ref="X755" authorId="0" shapeId="0" xr:uid="{3C30FCE8-31BB-4F9A-81C0-A829DDDBF033}">
      <text>
        <r>
          <rPr>
            <sz val="11"/>
            <rFont val="Calibri"/>
            <family val="2"/>
            <charset val="238"/>
          </rPr>
          <t>SZV_F:EgyebAllamiUtem1</t>
        </r>
      </text>
    </comment>
    <comment ref="Y755" authorId="0" shapeId="0" xr:uid="{5AB16346-ACE6-4DB8-BBC0-E57BA2BDCD1A}">
      <text>
        <r>
          <rPr>
            <sz val="11"/>
            <rFont val="Calibri"/>
            <family val="2"/>
            <charset val="238"/>
          </rPr>
          <t>SZV_F:OnkormanyzatiUtem1</t>
        </r>
      </text>
    </comment>
    <comment ref="Z755" authorId="0" shapeId="0" xr:uid="{51646996-C006-40AE-BC46-FBA65C7AE1E1}">
      <text>
        <r>
          <rPr>
            <sz val="11"/>
            <rFont val="Calibri"/>
            <family val="2"/>
            <charset val="238"/>
          </rPr>
          <t>SZV_F:EUUtem1</t>
        </r>
      </text>
    </comment>
    <comment ref="AA755" authorId="0" shapeId="0" xr:uid="{2C031C3F-A9F5-4C63-81A7-C17F6E9B5EB9}">
      <text>
        <r>
          <rPr>
            <sz val="11"/>
            <rFont val="Calibri"/>
            <family val="2"/>
            <charset val="238"/>
          </rPr>
          <t>SZV_F:EgyebUtem1</t>
        </r>
      </text>
    </comment>
    <comment ref="AB755" authorId="0" shapeId="0" xr:uid="{5232E840-E7F1-4C02-BCE0-8BAB6587B1DD}">
      <text>
        <r>
          <rPr>
            <sz val="11"/>
            <rFont val="Calibri"/>
            <family val="2"/>
            <charset val="238"/>
          </rPr>
          <t>SZV_F:HitelKotvenyUtem1</t>
        </r>
      </text>
    </comment>
    <comment ref="AC755" authorId="0" shapeId="0" xr:uid="{65B0F1C8-AEF3-487C-BF3F-35773CA98C8D}">
      <text>
        <r>
          <rPr>
            <sz val="11"/>
            <rFont val="Calibri"/>
            <family val="2"/>
            <charset val="238"/>
          </rPr>
          <t>SZV_F:OsszesenUtem1</t>
        </r>
      </text>
    </comment>
    <comment ref="AF755" authorId="0" shapeId="0" xr:uid="{F6BD2EE4-9B51-4263-ABDF-28AC9F7B24FC}">
      <text>
        <r>
          <rPr>
            <sz val="11"/>
            <rFont val="Calibri"/>
            <family val="2"/>
            <charset val="238"/>
          </rPr>
          <t>SZV_F:HDUtem2</t>
        </r>
      </text>
    </comment>
    <comment ref="AG755" authorId="0" shapeId="0" xr:uid="{3F7CAC88-E9B5-4352-8667-D1A80C08E811}">
      <text>
        <r>
          <rPr>
            <sz val="11"/>
            <rFont val="Calibri"/>
            <family val="2"/>
            <charset val="238"/>
          </rPr>
          <t>SZV_F:ECSUtem2</t>
        </r>
      </text>
    </comment>
    <comment ref="AH755" authorId="0" shapeId="0" xr:uid="{F235D97D-38BC-4BEC-A413-093872AB87D7}">
      <text>
        <r>
          <rPr>
            <sz val="11"/>
            <rFont val="Calibri"/>
            <family val="2"/>
            <charset val="238"/>
          </rPr>
          <t>SZV_F:KFHUtem2</t>
        </r>
      </text>
    </comment>
    <comment ref="AI755" authorId="0" shapeId="0" xr:uid="{F3EAE874-BCCC-40FF-BB2C-FC293E974F33}">
      <text>
        <r>
          <rPr>
            <sz val="11"/>
            <rFont val="Calibri"/>
            <family val="2"/>
            <charset val="238"/>
          </rPr>
          <t>SZV_F:Egyeb_SajatUtem2</t>
        </r>
      </text>
    </comment>
    <comment ref="AJ755" authorId="0" shapeId="0" xr:uid="{A9D3A93B-5FD6-4133-9835-80208B888AA6}">
      <text>
        <r>
          <rPr>
            <sz val="11"/>
            <rFont val="Calibri"/>
            <family val="2"/>
            <charset val="238"/>
          </rPr>
          <t>SZV_F:DijUtem2</t>
        </r>
      </text>
    </comment>
    <comment ref="AK755" authorId="0" shapeId="0" xr:uid="{47289996-7A5F-4DD7-B105-950BF416E9EB}">
      <text>
        <r>
          <rPr>
            <sz val="11"/>
            <rFont val="Calibri"/>
            <family val="2"/>
            <charset val="238"/>
          </rPr>
          <t>SZV_F:EM_Melleklet1_Utem2</t>
        </r>
      </text>
    </comment>
    <comment ref="AL755" authorId="0" shapeId="0" xr:uid="{C4F25933-9B59-48B2-B37F-DF4C28E2ABBA}">
      <text>
        <r>
          <rPr>
            <sz val="11"/>
            <rFont val="Calibri"/>
            <family val="2"/>
            <charset val="238"/>
          </rPr>
          <t>SZV_F:EgyebAllamiUtem2</t>
        </r>
      </text>
    </comment>
    <comment ref="AM755" authorId="0" shapeId="0" xr:uid="{18B8ED4F-72CE-42E6-AAEB-7D4A65777940}">
      <text>
        <r>
          <rPr>
            <sz val="11"/>
            <rFont val="Calibri"/>
            <family val="2"/>
            <charset val="238"/>
          </rPr>
          <t>SZV_F:OnkormanyzatiUtem2</t>
        </r>
      </text>
    </comment>
    <comment ref="AN755" authorId="0" shapeId="0" xr:uid="{26E601BD-4BAA-43E3-B9B3-BD0BEA2F64C7}">
      <text>
        <r>
          <rPr>
            <sz val="11"/>
            <rFont val="Calibri"/>
            <family val="2"/>
            <charset val="238"/>
          </rPr>
          <t>SZV_F:EUUtem2</t>
        </r>
      </text>
    </comment>
    <comment ref="AO755" authorId="0" shapeId="0" xr:uid="{872DDC79-BC67-4BBA-ADF4-3F7928E93459}">
      <text>
        <r>
          <rPr>
            <sz val="11"/>
            <rFont val="Calibri"/>
            <family val="2"/>
            <charset val="238"/>
          </rPr>
          <t>SZV_F:EgyebUtem2</t>
        </r>
      </text>
    </comment>
    <comment ref="AP755" authorId="0" shapeId="0" xr:uid="{30566F1F-9AC6-4909-A288-9CE5B8C8ECD1}">
      <text>
        <r>
          <rPr>
            <sz val="11"/>
            <rFont val="Calibri"/>
            <family val="2"/>
            <charset val="238"/>
          </rPr>
          <t>SZV_F:HitelKotvenyUtem2</t>
        </r>
      </text>
    </comment>
    <comment ref="AQ755" authorId="0" shapeId="0" xr:uid="{B9890FCF-CD9E-4C23-AE3E-740D9BB8FD95}">
      <text>
        <r>
          <rPr>
            <sz val="11"/>
            <rFont val="Calibri"/>
            <family val="2"/>
            <charset val="238"/>
          </rPr>
          <t>SZV_F:OsszesenUtem2</t>
        </r>
      </text>
    </comment>
    <comment ref="AR755" authorId="0" shapeId="0" xr:uid="{E0BCCCB3-FB0C-4A8A-AE19-3CD29383B852}">
      <text>
        <r>
          <rPr>
            <sz val="11"/>
            <rFont val="Calibri"/>
            <family val="2"/>
            <charset val="238"/>
          </rPr>
          <t>SZV_F:ForrashianyUtem2</t>
        </r>
      </text>
    </comment>
    <comment ref="AU755" authorId="0" shapeId="0" xr:uid="{ACD121A9-AD62-4FF0-8FD3-5AC9A35AB5C6}">
      <text>
        <r>
          <rPr>
            <sz val="11"/>
            <rFont val="Calibri"/>
            <family val="2"/>
            <charset val="238"/>
          </rPr>
          <t>SZV_F:Indokolas</t>
        </r>
      </text>
    </comment>
    <comment ref="AV755" authorId="0" shapeId="0" xr:uid="{2DC25D82-0EFB-47F4-8CB3-E618935795E5}">
      <text>
        <r>
          <rPr>
            <sz val="11"/>
            <rFont val="Calibri"/>
            <family val="2"/>
            <charset val="238"/>
          </rPr>
          <t>SZV_F:Megjegyzes</t>
        </r>
      </text>
    </comment>
    <comment ref="AW755" authorId="0" shapeId="0" xr:uid="{DF3B6FE8-3FE3-4D49-B65C-4AF3D189AB32}">
      <text>
        <r>
          <rPr>
            <sz val="11"/>
            <rFont val="Calibri"/>
            <family val="2"/>
            <charset val="238"/>
          </rPr>
          <t>SZV_F:FeladatSorszam</t>
        </r>
      </text>
    </comment>
    <comment ref="AY755" authorId="0" shapeId="0" xr:uid="{9967CAB9-ED78-48B8-98BA-242584F66429}">
      <text>
        <r>
          <rPr>
            <sz val="11"/>
            <rFont val="Calibri"/>
            <family val="2"/>
            <charset val="238"/>
          </rPr>
          <t>SZV_F:ISA</t>
        </r>
      </text>
    </comment>
    <comment ref="B756" authorId="0" shapeId="0" xr:uid="{53CE1C49-AC05-4FFB-A279-60113D03CF14}">
      <text>
        <r>
          <rPr>
            <sz val="11"/>
            <rFont val="Calibri"/>
            <family val="2"/>
            <charset val="238"/>
          </rPr>
          <t>SZV_F:FontossagiSorrent</t>
        </r>
      </text>
    </comment>
    <comment ref="C756" authorId="0" shapeId="0" xr:uid="{7632C500-E0D0-4874-9404-EFE292B176CD}">
      <text>
        <r>
          <rPr>
            <sz val="11"/>
            <rFont val="Calibri"/>
            <family val="2"/>
            <charset val="238"/>
          </rPr>
          <t>SZV_F:FeladatKategoria</t>
        </r>
      </text>
    </comment>
    <comment ref="D756" authorId="0" shapeId="0" xr:uid="{FF2C4A27-7C5B-4605-BE3C-499A4135F79D}">
      <text>
        <r>
          <rPr>
            <sz val="11"/>
            <rFont val="Calibri"/>
            <family val="2"/>
            <charset val="238"/>
          </rPr>
          <t>SZV_F:FeladatMegnevezes</t>
        </r>
      </text>
    </comment>
    <comment ref="E756" authorId="0" shapeId="0" xr:uid="{7D4493E6-34F9-447A-B5BE-8DDD40D75194}">
      <text>
        <r>
          <rPr>
            <sz val="11"/>
            <rFont val="Calibri"/>
            <family val="2"/>
            <charset val="238"/>
          </rPr>
          <t>SZV_F:ElviEngedelySzam</t>
        </r>
      </text>
    </comment>
    <comment ref="F756" authorId="0" shapeId="0" xr:uid="{B72BD13C-9321-428D-AE5E-C5ADBBFB98D3}">
      <text>
        <r>
          <rPr>
            <sz val="11"/>
            <rFont val="Calibri"/>
            <family val="2"/>
            <charset val="238"/>
          </rPr>
          <t>SZV_F:VKR_Kod</t>
        </r>
      </text>
    </comment>
    <comment ref="G756" authorId="0" shapeId="0" xr:uid="{351F8297-2DEA-441D-AC64-C282C39C552A}">
      <text>
        <r>
          <rPr>
            <sz val="11"/>
            <rFont val="Calibri"/>
            <family val="2"/>
            <charset val="238"/>
          </rPr>
          <t>SZV_F:VKR_Nev</t>
        </r>
      </text>
    </comment>
    <comment ref="H756" authorId="0" shapeId="0" xr:uid="{2F652A46-6666-43F9-8B75-986F4612CC07}">
      <text>
        <r>
          <rPr>
            <sz val="11"/>
            <rFont val="Calibri"/>
            <family val="2"/>
            <charset val="238"/>
          </rPr>
          <t>SZV_F:FeladatAzonosito</t>
        </r>
      </text>
    </comment>
    <comment ref="I756" authorId="0" shapeId="0" xr:uid="{1C6EDABE-69CE-4DEE-A9DD-6AD75683FE1C}">
      <text>
        <r>
          <rPr>
            <sz val="11"/>
            <rFont val="Calibri"/>
            <family val="2"/>
            <charset val="238"/>
          </rPr>
          <t>SZV_F:EllatasiTerulet</t>
        </r>
      </text>
    </comment>
    <comment ref="J756" authorId="0" shapeId="0" xr:uid="{34522FC6-7BA0-4B75-9ED6-EA159122A2C6}">
      <text>
        <r>
          <rPr>
            <sz val="11"/>
            <rFont val="Calibri"/>
            <family val="2"/>
            <charset val="238"/>
          </rPr>
          <t>SZV_F:EllatasertFelelos</t>
        </r>
      </text>
    </comment>
    <comment ref="K756" authorId="0" shapeId="0" xr:uid="{FCC2E20D-3491-4CAD-A402-A8598490BB19}">
      <text>
        <r>
          <rPr>
            <sz val="11"/>
            <rFont val="Calibri"/>
            <family val="2"/>
            <charset val="238"/>
          </rPr>
          <t>SZV_F:TervezettNettoKoltseg</t>
        </r>
      </text>
    </comment>
    <comment ref="L756" authorId="0" shapeId="0" xr:uid="{F42761FD-F7D9-413A-ABE5-0917E61C250E}">
      <text>
        <r>
          <rPr>
            <sz val="11"/>
            <rFont val="Calibri"/>
            <family val="2"/>
            <charset val="238"/>
          </rPr>
          <t>SZV_F:IdotartamKezdes</t>
        </r>
      </text>
    </comment>
    <comment ref="M756" authorId="0" shapeId="0" xr:uid="{9AF2B3ED-0AD1-47DC-B61C-CAAA2BC7DB91}">
      <text>
        <r>
          <rPr>
            <sz val="11"/>
            <rFont val="Calibri"/>
            <family val="2"/>
            <charset val="238"/>
          </rPr>
          <t>SZV_F:IdotartamBefejezes</t>
        </r>
      </text>
    </comment>
    <comment ref="N756" authorId="0" shapeId="0" xr:uid="{7602CD36-B089-4430-81DE-02D631B664C9}">
      <text>
        <r>
          <rPr>
            <sz val="11"/>
            <rFont val="Calibri"/>
            <family val="2"/>
            <charset val="238"/>
          </rPr>
          <t>SZV_F:NettoKoltsegUtem1</t>
        </r>
      </text>
    </comment>
    <comment ref="O756" authorId="0" shapeId="0" xr:uid="{5DF7D515-FE03-4A28-B2C6-1AB9EACA0295}">
      <text>
        <r>
          <rPr>
            <sz val="11"/>
            <rFont val="Calibri"/>
            <family val="2"/>
            <charset val="238"/>
          </rPr>
          <t>SZV_F:NettoKoltsegUtem2</t>
        </r>
      </text>
    </comment>
    <comment ref="P756" authorId="0" shapeId="0" xr:uid="{AFA6263E-5831-456D-8F9A-C62C59B90DD3}">
      <text>
        <r>
          <rPr>
            <sz val="11"/>
            <rFont val="Calibri"/>
            <family val="2"/>
            <charset val="238"/>
          </rPr>
          <t>SZV_F:EM_Melleklet2_KTG</t>
        </r>
      </text>
    </comment>
    <comment ref="R756" authorId="0" shapeId="0" xr:uid="{4A760C98-27CA-42AF-A649-8F2A66418A41}">
      <text>
        <r>
          <rPr>
            <sz val="11"/>
            <rFont val="Calibri"/>
            <family val="2"/>
            <charset val="238"/>
          </rPr>
          <t>SZV_F:HDUtem1</t>
        </r>
      </text>
    </comment>
    <comment ref="S756" authorId="0" shapeId="0" xr:uid="{E6C3B84C-0728-4AF8-80BD-194B543911C1}">
      <text>
        <r>
          <rPr>
            <sz val="11"/>
            <rFont val="Calibri"/>
            <family val="2"/>
            <charset val="238"/>
          </rPr>
          <t>SZV_F:ECSUtem1</t>
        </r>
      </text>
    </comment>
    <comment ref="T756" authorId="0" shapeId="0" xr:uid="{EDF023F4-7D9E-4CB0-A808-E7AF1A1F5C04}">
      <text>
        <r>
          <rPr>
            <sz val="11"/>
            <rFont val="Calibri"/>
            <family val="2"/>
            <charset val="238"/>
          </rPr>
          <t>SZV_F:KFHUtem1</t>
        </r>
      </text>
    </comment>
    <comment ref="U756" authorId="0" shapeId="0" xr:uid="{1341F990-68C1-47D8-8000-E5A7B4F74D20}">
      <text>
        <r>
          <rPr>
            <sz val="11"/>
            <rFont val="Calibri"/>
            <family val="2"/>
            <charset val="238"/>
          </rPr>
          <t>SZV_F:Egyeb_SajatUtem1</t>
        </r>
      </text>
    </comment>
    <comment ref="V756" authorId="0" shapeId="0" xr:uid="{4856E5BF-6070-4935-9069-BFF8F8C080C3}">
      <text>
        <r>
          <rPr>
            <sz val="11"/>
            <rFont val="Calibri"/>
            <family val="2"/>
            <charset val="238"/>
          </rPr>
          <t>SZV_F:DijUtem1</t>
        </r>
      </text>
    </comment>
    <comment ref="W756" authorId="0" shapeId="0" xr:uid="{50E6B6D4-C11B-4F8A-AED2-D72944B24B9B}">
      <text>
        <r>
          <rPr>
            <sz val="11"/>
            <rFont val="Calibri"/>
            <family val="2"/>
            <charset val="238"/>
          </rPr>
          <t>SZV_F:EM_Melleklet1_Utem1</t>
        </r>
      </text>
    </comment>
    <comment ref="X756" authorId="0" shapeId="0" xr:uid="{FE8D1555-E6DC-4797-8870-3FB5CFBEAA69}">
      <text>
        <r>
          <rPr>
            <sz val="11"/>
            <rFont val="Calibri"/>
            <family val="2"/>
            <charset val="238"/>
          </rPr>
          <t>SZV_F:EgyebAllamiUtem1</t>
        </r>
      </text>
    </comment>
    <comment ref="Y756" authorId="0" shapeId="0" xr:uid="{F50DB313-B124-46FC-A30F-413BE84D40FD}">
      <text>
        <r>
          <rPr>
            <sz val="11"/>
            <rFont val="Calibri"/>
            <family val="2"/>
            <charset val="238"/>
          </rPr>
          <t>SZV_F:OnkormanyzatiUtem1</t>
        </r>
      </text>
    </comment>
    <comment ref="Z756" authorId="0" shapeId="0" xr:uid="{FCBFCF02-A0CD-4ED6-87A2-4FDFA4A96D0D}">
      <text>
        <r>
          <rPr>
            <sz val="11"/>
            <rFont val="Calibri"/>
            <family val="2"/>
            <charset val="238"/>
          </rPr>
          <t>SZV_F:EUUtem1</t>
        </r>
      </text>
    </comment>
    <comment ref="AA756" authorId="0" shapeId="0" xr:uid="{6B59D9E1-C5E8-4C66-878B-F838D3F46844}">
      <text>
        <r>
          <rPr>
            <sz val="11"/>
            <rFont val="Calibri"/>
            <family val="2"/>
            <charset val="238"/>
          </rPr>
          <t>SZV_F:EgyebUtem1</t>
        </r>
      </text>
    </comment>
    <comment ref="AB756" authorId="0" shapeId="0" xr:uid="{4BBDFDBC-F5D4-4C49-B0C7-80F6450588F0}">
      <text>
        <r>
          <rPr>
            <sz val="11"/>
            <rFont val="Calibri"/>
            <family val="2"/>
            <charset val="238"/>
          </rPr>
          <t>SZV_F:HitelKotvenyUtem1</t>
        </r>
      </text>
    </comment>
    <comment ref="AC756" authorId="0" shapeId="0" xr:uid="{E0F979F1-4B1C-4689-A0CC-E714703F0A46}">
      <text>
        <r>
          <rPr>
            <sz val="11"/>
            <rFont val="Calibri"/>
            <family val="2"/>
            <charset val="238"/>
          </rPr>
          <t>SZV_F:OsszesenUtem1</t>
        </r>
      </text>
    </comment>
    <comment ref="AF756" authorId="0" shapeId="0" xr:uid="{E8FEEA54-FA1B-40E7-BE4C-33244630EFCE}">
      <text>
        <r>
          <rPr>
            <sz val="11"/>
            <rFont val="Calibri"/>
            <family val="2"/>
            <charset val="238"/>
          </rPr>
          <t>SZV_F:HDUtem2</t>
        </r>
      </text>
    </comment>
    <comment ref="AG756" authorId="0" shapeId="0" xr:uid="{189BE4F8-DAE6-464B-9AD9-89F7C266CE34}">
      <text>
        <r>
          <rPr>
            <sz val="11"/>
            <rFont val="Calibri"/>
            <family val="2"/>
            <charset val="238"/>
          </rPr>
          <t>SZV_F:ECSUtem2</t>
        </r>
      </text>
    </comment>
    <comment ref="AH756" authorId="0" shapeId="0" xr:uid="{ADAE961C-906A-4381-8AD2-B7D3E2001CC1}">
      <text>
        <r>
          <rPr>
            <sz val="11"/>
            <rFont val="Calibri"/>
            <family val="2"/>
            <charset val="238"/>
          </rPr>
          <t>SZV_F:KFHUtem2</t>
        </r>
      </text>
    </comment>
    <comment ref="AI756" authorId="0" shapeId="0" xr:uid="{61EAE411-025E-4B89-ADEA-8D8166BECCD4}">
      <text>
        <r>
          <rPr>
            <sz val="11"/>
            <rFont val="Calibri"/>
            <family val="2"/>
            <charset val="238"/>
          </rPr>
          <t>SZV_F:Egyeb_SajatUtem2</t>
        </r>
      </text>
    </comment>
    <comment ref="AJ756" authorId="0" shapeId="0" xr:uid="{F876E56D-7C0A-4FC4-A2BF-90965C070EBC}">
      <text>
        <r>
          <rPr>
            <sz val="11"/>
            <rFont val="Calibri"/>
            <family val="2"/>
            <charset val="238"/>
          </rPr>
          <t>SZV_F:DijUtem2</t>
        </r>
      </text>
    </comment>
    <comment ref="AK756" authorId="0" shapeId="0" xr:uid="{9C83D976-55DA-4C6A-A9EA-655D3B7D3761}">
      <text>
        <r>
          <rPr>
            <sz val="11"/>
            <rFont val="Calibri"/>
            <family val="2"/>
            <charset val="238"/>
          </rPr>
          <t>SZV_F:EM_Melleklet1_Utem2</t>
        </r>
      </text>
    </comment>
    <comment ref="AL756" authorId="0" shapeId="0" xr:uid="{8375638C-9306-4CAF-8F33-3CAB979C35EF}">
      <text>
        <r>
          <rPr>
            <sz val="11"/>
            <rFont val="Calibri"/>
            <family val="2"/>
            <charset val="238"/>
          </rPr>
          <t>SZV_F:EgyebAllamiUtem2</t>
        </r>
      </text>
    </comment>
    <comment ref="AM756" authorId="0" shapeId="0" xr:uid="{8CEE41D5-BF03-439B-B2A4-D9ED816C31D9}">
      <text>
        <r>
          <rPr>
            <sz val="11"/>
            <rFont val="Calibri"/>
            <family val="2"/>
            <charset val="238"/>
          </rPr>
          <t>SZV_F:OnkormanyzatiUtem2</t>
        </r>
      </text>
    </comment>
    <comment ref="AN756" authorId="0" shapeId="0" xr:uid="{94C48DAC-5C47-43D5-8CB1-C65984F92B4E}">
      <text>
        <r>
          <rPr>
            <sz val="11"/>
            <rFont val="Calibri"/>
            <family val="2"/>
            <charset val="238"/>
          </rPr>
          <t>SZV_F:EUUtem2</t>
        </r>
      </text>
    </comment>
    <comment ref="AO756" authorId="0" shapeId="0" xr:uid="{BA914A8E-6620-4439-8EC6-6CEF1F4AD7B9}">
      <text>
        <r>
          <rPr>
            <sz val="11"/>
            <rFont val="Calibri"/>
            <family val="2"/>
            <charset val="238"/>
          </rPr>
          <t>SZV_F:EgyebUtem2</t>
        </r>
      </text>
    </comment>
    <comment ref="AP756" authorId="0" shapeId="0" xr:uid="{CDFAB299-1C11-405C-AAC8-10D5A34B7EE4}">
      <text>
        <r>
          <rPr>
            <sz val="11"/>
            <rFont val="Calibri"/>
            <family val="2"/>
            <charset val="238"/>
          </rPr>
          <t>SZV_F:HitelKotvenyUtem2</t>
        </r>
      </text>
    </comment>
    <comment ref="AQ756" authorId="0" shapeId="0" xr:uid="{26B9A356-E353-4436-8EC5-8229CD5B84B8}">
      <text>
        <r>
          <rPr>
            <sz val="11"/>
            <rFont val="Calibri"/>
            <family val="2"/>
            <charset val="238"/>
          </rPr>
          <t>SZV_F:OsszesenUtem2</t>
        </r>
      </text>
    </comment>
    <comment ref="AR756" authorId="0" shapeId="0" xr:uid="{F36544D4-31D1-4A57-B8A3-D05F190C6636}">
      <text>
        <r>
          <rPr>
            <sz val="11"/>
            <rFont val="Calibri"/>
            <family val="2"/>
            <charset val="238"/>
          </rPr>
          <t>SZV_F:ForrashianyUtem2</t>
        </r>
      </text>
    </comment>
    <comment ref="AU756" authorId="0" shapeId="0" xr:uid="{F7782D30-D967-4A0A-B223-202DDC1F1B03}">
      <text>
        <r>
          <rPr>
            <sz val="11"/>
            <rFont val="Calibri"/>
            <family val="2"/>
            <charset val="238"/>
          </rPr>
          <t>SZV_F:Indokolas</t>
        </r>
      </text>
    </comment>
    <comment ref="AV756" authorId="0" shapeId="0" xr:uid="{246A1823-3ED0-4D61-8F59-39863E99EA43}">
      <text>
        <r>
          <rPr>
            <sz val="11"/>
            <rFont val="Calibri"/>
            <family val="2"/>
            <charset val="238"/>
          </rPr>
          <t>SZV_F:Megjegyzes</t>
        </r>
      </text>
    </comment>
    <comment ref="AW756" authorId="0" shapeId="0" xr:uid="{DF6D6344-FCC9-4240-99D8-649F31A2C124}">
      <text>
        <r>
          <rPr>
            <sz val="11"/>
            <rFont val="Calibri"/>
            <family val="2"/>
            <charset val="238"/>
          </rPr>
          <t>SZV_F:FeladatSorszam</t>
        </r>
      </text>
    </comment>
    <comment ref="AY756" authorId="0" shapeId="0" xr:uid="{F075041B-6A0C-4762-A235-87F2D0B2CB7E}">
      <text>
        <r>
          <rPr>
            <sz val="11"/>
            <rFont val="Calibri"/>
            <family val="2"/>
            <charset val="238"/>
          </rPr>
          <t>SZV_F:ISA</t>
        </r>
      </text>
    </comment>
    <comment ref="B757" authorId="0" shapeId="0" xr:uid="{26AE4DAE-1B9A-4C18-BA7E-7E8857B0DD5A}">
      <text>
        <r>
          <rPr>
            <sz val="11"/>
            <rFont val="Calibri"/>
            <family val="2"/>
            <charset val="238"/>
          </rPr>
          <t>SZV_F:FontossagiSorrent</t>
        </r>
      </text>
    </comment>
    <comment ref="C757" authorId="0" shapeId="0" xr:uid="{2A360DCD-6CC6-4559-B147-6282D5B08D5E}">
      <text>
        <r>
          <rPr>
            <sz val="11"/>
            <rFont val="Calibri"/>
            <family val="2"/>
            <charset val="238"/>
          </rPr>
          <t>SZV_F:FeladatKategoria</t>
        </r>
      </text>
    </comment>
    <comment ref="D757" authorId="0" shapeId="0" xr:uid="{D1B84A8B-F4B5-472A-B6A1-58A0B52AE682}">
      <text>
        <r>
          <rPr>
            <sz val="11"/>
            <rFont val="Calibri"/>
            <family val="2"/>
            <charset val="238"/>
          </rPr>
          <t>SZV_F:FeladatMegnevezes</t>
        </r>
      </text>
    </comment>
    <comment ref="E757" authorId="0" shapeId="0" xr:uid="{A7869BEE-EC67-405E-B326-FD4F58E33319}">
      <text>
        <r>
          <rPr>
            <sz val="11"/>
            <rFont val="Calibri"/>
            <family val="2"/>
            <charset val="238"/>
          </rPr>
          <t>SZV_F:ElviEngedelySzam</t>
        </r>
      </text>
    </comment>
    <comment ref="F757" authorId="0" shapeId="0" xr:uid="{90258DF3-9E2D-4FD7-AB3A-71C523380B9D}">
      <text>
        <r>
          <rPr>
            <sz val="11"/>
            <rFont val="Calibri"/>
            <family val="2"/>
            <charset val="238"/>
          </rPr>
          <t>SZV_F:VKR_Kod</t>
        </r>
      </text>
    </comment>
    <comment ref="G757" authorId="0" shapeId="0" xr:uid="{BA878C39-7E5A-4A50-A6CE-79CB689D5D70}">
      <text>
        <r>
          <rPr>
            <sz val="11"/>
            <rFont val="Calibri"/>
            <family val="2"/>
            <charset val="238"/>
          </rPr>
          <t>SZV_F:VKR_Nev</t>
        </r>
      </text>
    </comment>
    <comment ref="H757" authorId="0" shapeId="0" xr:uid="{EC70D638-D88E-49EC-A686-4DE58917852B}">
      <text>
        <r>
          <rPr>
            <sz val="11"/>
            <rFont val="Calibri"/>
            <family val="2"/>
            <charset val="238"/>
          </rPr>
          <t>SZV_F:FeladatAzonosito</t>
        </r>
      </text>
    </comment>
    <comment ref="I757" authorId="0" shapeId="0" xr:uid="{30C93FDE-42CD-4987-BCCA-123FE31F9B07}">
      <text>
        <r>
          <rPr>
            <sz val="11"/>
            <rFont val="Calibri"/>
            <family val="2"/>
            <charset val="238"/>
          </rPr>
          <t>SZV_F:EllatasiTerulet</t>
        </r>
      </text>
    </comment>
    <comment ref="J757" authorId="0" shapeId="0" xr:uid="{2716EFA3-F80E-463F-9C8F-9EB9CC933BA1}">
      <text>
        <r>
          <rPr>
            <sz val="11"/>
            <rFont val="Calibri"/>
            <family val="2"/>
            <charset val="238"/>
          </rPr>
          <t>SZV_F:EllatasertFelelos</t>
        </r>
      </text>
    </comment>
    <comment ref="K757" authorId="0" shapeId="0" xr:uid="{4D5EC58E-348C-4B6C-932C-F0E14795787D}">
      <text>
        <r>
          <rPr>
            <sz val="11"/>
            <rFont val="Calibri"/>
            <family val="2"/>
            <charset val="238"/>
          </rPr>
          <t>SZV_F:TervezettNettoKoltseg</t>
        </r>
      </text>
    </comment>
    <comment ref="L757" authorId="0" shapeId="0" xr:uid="{C44C723E-C087-4AE8-8C9E-BAD7BBE30F71}">
      <text>
        <r>
          <rPr>
            <sz val="11"/>
            <rFont val="Calibri"/>
            <family val="2"/>
            <charset val="238"/>
          </rPr>
          <t>SZV_F:IdotartamKezdes</t>
        </r>
      </text>
    </comment>
    <comment ref="M757" authorId="0" shapeId="0" xr:uid="{7669B8B9-D389-4A66-AEE9-E795F34E77FB}">
      <text>
        <r>
          <rPr>
            <sz val="11"/>
            <rFont val="Calibri"/>
            <family val="2"/>
            <charset val="238"/>
          </rPr>
          <t>SZV_F:IdotartamBefejezes</t>
        </r>
      </text>
    </comment>
    <comment ref="N757" authorId="0" shapeId="0" xr:uid="{12AB6EB6-B1B3-4FAD-A60F-98F0BD0EE345}">
      <text>
        <r>
          <rPr>
            <sz val="11"/>
            <rFont val="Calibri"/>
            <family val="2"/>
            <charset val="238"/>
          </rPr>
          <t>SZV_F:NettoKoltsegUtem1</t>
        </r>
      </text>
    </comment>
    <comment ref="O757" authorId="0" shapeId="0" xr:uid="{A89F9170-DCB9-499B-8104-2A97ED23C265}">
      <text>
        <r>
          <rPr>
            <sz val="11"/>
            <rFont val="Calibri"/>
            <family val="2"/>
            <charset val="238"/>
          </rPr>
          <t>SZV_F:NettoKoltsegUtem2</t>
        </r>
      </text>
    </comment>
    <comment ref="P757" authorId="0" shapeId="0" xr:uid="{AC6284D5-3816-4C26-82CA-3EF18C389B36}">
      <text>
        <r>
          <rPr>
            <sz val="11"/>
            <rFont val="Calibri"/>
            <family val="2"/>
            <charset val="238"/>
          </rPr>
          <t>SZV_F:EM_Melleklet2_KTG</t>
        </r>
      </text>
    </comment>
    <comment ref="R757" authorId="0" shapeId="0" xr:uid="{FBAA7F3C-488F-4013-8A68-09CFB9E9F965}">
      <text>
        <r>
          <rPr>
            <sz val="11"/>
            <rFont val="Calibri"/>
            <family val="2"/>
            <charset val="238"/>
          </rPr>
          <t>SZV_F:HDUtem1</t>
        </r>
      </text>
    </comment>
    <comment ref="S757" authorId="0" shapeId="0" xr:uid="{C6A00727-63A3-4421-A9A6-AAE043DCAF31}">
      <text>
        <r>
          <rPr>
            <sz val="11"/>
            <rFont val="Calibri"/>
            <family val="2"/>
            <charset val="238"/>
          </rPr>
          <t>SZV_F:ECSUtem1</t>
        </r>
      </text>
    </comment>
    <comment ref="T757" authorId="0" shapeId="0" xr:uid="{76E6530E-54E0-416F-A398-F33FF4F8ADD6}">
      <text>
        <r>
          <rPr>
            <sz val="11"/>
            <rFont val="Calibri"/>
            <family val="2"/>
            <charset val="238"/>
          </rPr>
          <t>SZV_F:KFHUtem1</t>
        </r>
      </text>
    </comment>
    <comment ref="U757" authorId="0" shapeId="0" xr:uid="{413CEDB1-816A-4489-8DC6-B7D7AA507967}">
      <text>
        <r>
          <rPr>
            <sz val="11"/>
            <rFont val="Calibri"/>
            <family val="2"/>
            <charset val="238"/>
          </rPr>
          <t>SZV_F:Egyeb_SajatUtem1</t>
        </r>
      </text>
    </comment>
    <comment ref="V757" authorId="0" shapeId="0" xr:uid="{4AA75A7D-DF7D-4396-A040-28BCEB6EAD35}">
      <text>
        <r>
          <rPr>
            <sz val="11"/>
            <rFont val="Calibri"/>
            <family val="2"/>
            <charset val="238"/>
          </rPr>
          <t>SZV_F:DijUtem1</t>
        </r>
      </text>
    </comment>
    <comment ref="W757" authorId="0" shapeId="0" xr:uid="{5A83ED3E-86BC-4A3C-B4AF-19CC1D376E52}">
      <text>
        <r>
          <rPr>
            <sz val="11"/>
            <rFont val="Calibri"/>
            <family val="2"/>
            <charset val="238"/>
          </rPr>
          <t>SZV_F:EM_Melleklet1_Utem1</t>
        </r>
      </text>
    </comment>
    <comment ref="X757" authorId="0" shapeId="0" xr:uid="{CBD94B37-20FC-4EBB-A113-8F3881EE54E4}">
      <text>
        <r>
          <rPr>
            <sz val="11"/>
            <rFont val="Calibri"/>
            <family val="2"/>
            <charset val="238"/>
          </rPr>
          <t>SZV_F:EgyebAllamiUtem1</t>
        </r>
      </text>
    </comment>
    <comment ref="Y757" authorId="0" shapeId="0" xr:uid="{99EC005A-DC4A-4AAE-B22B-324FC2B85DE9}">
      <text>
        <r>
          <rPr>
            <sz val="11"/>
            <rFont val="Calibri"/>
            <family val="2"/>
            <charset val="238"/>
          </rPr>
          <t>SZV_F:OnkormanyzatiUtem1</t>
        </r>
      </text>
    </comment>
    <comment ref="Z757" authorId="0" shapeId="0" xr:uid="{B6FAA781-8E76-4C43-865C-1F692ED00C42}">
      <text>
        <r>
          <rPr>
            <sz val="11"/>
            <rFont val="Calibri"/>
            <family val="2"/>
            <charset val="238"/>
          </rPr>
          <t>SZV_F:EUUtem1</t>
        </r>
      </text>
    </comment>
    <comment ref="AA757" authorId="0" shapeId="0" xr:uid="{B80617AA-A461-4126-A663-A173F4F8DC24}">
      <text>
        <r>
          <rPr>
            <sz val="11"/>
            <rFont val="Calibri"/>
            <family val="2"/>
            <charset val="238"/>
          </rPr>
          <t>SZV_F:EgyebUtem1</t>
        </r>
      </text>
    </comment>
    <comment ref="AB757" authorId="0" shapeId="0" xr:uid="{47532186-92A3-4532-80FF-085736EEC8E1}">
      <text>
        <r>
          <rPr>
            <sz val="11"/>
            <rFont val="Calibri"/>
            <family val="2"/>
            <charset val="238"/>
          </rPr>
          <t>SZV_F:HitelKotvenyUtem1</t>
        </r>
      </text>
    </comment>
    <comment ref="AC757" authorId="0" shapeId="0" xr:uid="{9C454795-7253-4FD4-9430-D4E835B869A6}">
      <text>
        <r>
          <rPr>
            <sz val="11"/>
            <rFont val="Calibri"/>
            <family val="2"/>
            <charset val="238"/>
          </rPr>
          <t>SZV_F:OsszesenUtem1</t>
        </r>
      </text>
    </comment>
    <comment ref="AF757" authorId="0" shapeId="0" xr:uid="{30ACD452-B0D7-4BEF-A19A-3F03D367E1B5}">
      <text>
        <r>
          <rPr>
            <sz val="11"/>
            <rFont val="Calibri"/>
            <family val="2"/>
            <charset val="238"/>
          </rPr>
          <t>SZV_F:HDUtem2</t>
        </r>
      </text>
    </comment>
    <comment ref="AG757" authorId="0" shapeId="0" xr:uid="{ADD8AB7A-98DF-4932-8743-5E3E0AA18CF1}">
      <text>
        <r>
          <rPr>
            <sz val="11"/>
            <rFont val="Calibri"/>
            <family val="2"/>
            <charset val="238"/>
          </rPr>
          <t>SZV_F:ECSUtem2</t>
        </r>
      </text>
    </comment>
    <comment ref="AH757" authorId="0" shapeId="0" xr:uid="{7016E126-D15A-472B-8781-31B6396BD8E1}">
      <text>
        <r>
          <rPr>
            <sz val="11"/>
            <rFont val="Calibri"/>
            <family val="2"/>
            <charset val="238"/>
          </rPr>
          <t>SZV_F:KFHUtem2</t>
        </r>
      </text>
    </comment>
    <comment ref="AI757" authorId="0" shapeId="0" xr:uid="{BBCF285C-21F8-4F1E-80E8-281C7366F720}">
      <text>
        <r>
          <rPr>
            <sz val="11"/>
            <rFont val="Calibri"/>
            <family val="2"/>
            <charset val="238"/>
          </rPr>
          <t>SZV_F:Egyeb_SajatUtem2</t>
        </r>
      </text>
    </comment>
    <comment ref="AJ757" authorId="0" shapeId="0" xr:uid="{4D1077B0-C254-4480-900C-301FAA37159D}">
      <text>
        <r>
          <rPr>
            <sz val="11"/>
            <rFont val="Calibri"/>
            <family val="2"/>
            <charset val="238"/>
          </rPr>
          <t>SZV_F:DijUtem2</t>
        </r>
      </text>
    </comment>
    <comment ref="AK757" authorId="0" shapeId="0" xr:uid="{1C244919-3A7C-486B-9DA9-C730DA964066}">
      <text>
        <r>
          <rPr>
            <sz val="11"/>
            <rFont val="Calibri"/>
            <family val="2"/>
            <charset val="238"/>
          </rPr>
          <t>SZV_F:EM_Melleklet1_Utem2</t>
        </r>
      </text>
    </comment>
    <comment ref="AL757" authorId="0" shapeId="0" xr:uid="{1F591969-FE4F-4B14-B733-F39053A2C602}">
      <text>
        <r>
          <rPr>
            <sz val="11"/>
            <rFont val="Calibri"/>
            <family val="2"/>
            <charset val="238"/>
          </rPr>
          <t>SZV_F:EgyebAllamiUtem2</t>
        </r>
      </text>
    </comment>
    <comment ref="AM757" authorId="0" shapeId="0" xr:uid="{894083E1-E35F-460B-93D9-6823151798CF}">
      <text>
        <r>
          <rPr>
            <sz val="11"/>
            <rFont val="Calibri"/>
            <family val="2"/>
            <charset val="238"/>
          </rPr>
          <t>SZV_F:OnkormanyzatiUtem2</t>
        </r>
      </text>
    </comment>
    <comment ref="AN757" authorId="0" shapeId="0" xr:uid="{545E959F-6734-442E-9358-479F9AAFAE4B}">
      <text>
        <r>
          <rPr>
            <sz val="11"/>
            <rFont val="Calibri"/>
            <family val="2"/>
            <charset val="238"/>
          </rPr>
          <t>SZV_F:EUUtem2</t>
        </r>
      </text>
    </comment>
    <comment ref="AO757" authorId="0" shapeId="0" xr:uid="{9E1D844C-C685-4F92-8A3F-959CA9A03B75}">
      <text>
        <r>
          <rPr>
            <sz val="11"/>
            <rFont val="Calibri"/>
            <family val="2"/>
            <charset val="238"/>
          </rPr>
          <t>SZV_F:EgyebUtem2</t>
        </r>
      </text>
    </comment>
    <comment ref="AP757" authorId="0" shapeId="0" xr:uid="{C5E153E9-0864-41A8-A824-E9846CDF8387}">
      <text>
        <r>
          <rPr>
            <sz val="11"/>
            <rFont val="Calibri"/>
            <family val="2"/>
            <charset val="238"/>
          </rPr>
          <t>SZV_F:HitelKotvenyUtem2</t>
        </r>
      </text>
    </comment>
    <comment ref="AQ757" authorId="0" shapeId="0" xr:uid="{4BB39018-20B8-44F4-8FE4-018448F6B06D}">
      <text>
        <r>
          <rPr>
            <sz val="11"/>
            <rFont val="Calibri"/>
            <family val="2"/>
            <charset val="238"/>
          </rPr>
          <t>SZV_F:OsszesenUtem2</t>
        </r>
      </text>
    </comment>
    <comment ref="AR757" authorId="0" shapeId="0" xr:uid="{7F770AF7-E7F3-4CD1-A58E-EFCFC347E15F}">
      <text>
        <r>
          <rPr>
            <sz val="11"/>
            <rFont val="Calibri"/>
            <family val="2"/>
            <charset val="238"/>
          </rPr>
          <t>SZV_F:ForrashianyUtem2</t>
        </r>
      </text>
    </comment>
    <comment ref="AU757" authorId="0" shapeId="0" xr:uid="{19436A8C-5F2C-4450-8715-2A7E77F8A5BD}">
      <text>
        <r>
          <rPr>
            <sz val="11"/>
            <rFont val="Calibri"/>
            <family val="2"/>
            <charset val="238"/>
          </rPr>
          <t>SZV_F:Indokolas</t>
        </r>
      </text>
    </comment>
    <comment ref="AV757" authorId="0" shapeId="0" xr:uid="{C0C348BA-5831-44B7-A798-D57E05F0812A}">
      <text>
        <r>
          <rPr>
            <sz val="11"/>
            <rFont val="Calibri"/>
            <family val="2"/>
            <charset val="238"/>
          </rPr>
          <t>SZV_F:Megjegyzes</t>
        </r>
      </text>
    </comment>
    <comment ref="AW757" authorId="0" shapeId="0" xr:uid="{B8789E9D-F4F3-4C2A-BCEE-15F034D651B0}">
      <text>
        <r>
          <rPr>
            <sz val="11"/>
            <rFont val="Calibri"/>
            <family val="2"/>
            <charset val="238"/>
          </rPr>
          <t>SZV_F:FeladatSorszam</t>
        </r>
      </text>
    </comment>
    <comment ref="AY757" authorId="0" shapeId="0" xr:uid="{16395FC7-BCE6-4DB1-8633-E96674C96CED}">
      <text>
        <r>
          <rPr>
            <sz val="11"/>
            <rFont val="Calibri"/>
            <family val="2"/>
            <charset val="238"/>
          </rPr>
          <t>SZV_F:ISA</t>
        </r>
      </text>
    </comment>
    <comment ref="B758" authorId="0" shapeId="0" xr:uid="{2880D0AD-AAF4-40BC-80C0-6AD254683EC7}">
      <text>
        <r>
          <rPr>
            <sz val="11"/>
            <rFont val="Calibri"/>
            <family val="2"/>
            <charset val="238"/>
          </rPr>
          <t>SZV_F:FontossagiSorrent</t>
        </r>
      </text>
    </comment>
    <comment ref="C758" authorId="0" shapeId="0" xr:uid="{DD805C47-EDB5-450B-86DE-65D58499A564}">
      <text>
        <r>
          <rPr>
            <sz val="11"/>
            <rFont val="Calibri"/>
            <family val="2"/>
            <charset val="238"/>
          </rPr>
          <t>SZV_F:FeladatKategoria</t>
        </r>
      </text>
    </comment>
    <comment ref="D758" authorId="0" shapeId="0" xr:uid="{48539F5F-8CD9-4E59-8C4C-589F9791A44C}">
      <text>
        <r>
          <rPr>
            <sz val="11"/>
            <rFont val="Calibri"/>
            <family val="2"/>
            <charset val="238"/>
          </rPr>
          <t>SZV_F:FeladatMegnevezes</t>
        </r>
      </text>
    </comment>
    <comment ref="E758" authorId="0" shapeId="0" xr:uid="{ECAE0994-B922-46A5-BD00-0D5119171F78}">
      <text>
        <r>
          <rPr>
            <sz val="11"/>
            <rFont val="Calibri"/>
            <family val="2"/>
            <charset val="238"/>
          </rPr>
          <t>SZV_F:ElviEngedelySzam</t>
        </r>
      </text>
    </comment>
    <comment ref="F758" authorId="0" shapeId="0" xr:uid="{6D421DCD-F3C7-4779-A468-57AAFE7529D6}">
      <text>
        <r>
          <rPr>
            <sz val="11"/>
            <rFont val="Calibri"/>
            <family val="2"/>
            <charset val="238"/>
          </rPr>
          <t>SZV_F:VKR_Kod</t>
        </r>
      </text>
    </comment>
    <comment ref="G758" authorId="0" shapeId="0" xr:uid="{5727C927-588B-4E5E-BF3C-1A696EC5A6B3}">
      <text>
        <r>
          <rPr>
            <sz val="11"/>
            <rFont val="Calibri"/>
            <family val="2"/>
            <charset val="238"/>
          </rPr>
          <t>SZV_F:VKR_Nev</t>
        </r>
      </text>
    </comment>
    <comment ref="H758" authorId="0" shapeId="0" xr:uid="{9426D9AF-D4A3-4F32-8B8A-C45FEB990BFF}">
      <text>
        <r>
          <rPr>
            <sz val="11"/>
            <rFont val="Calibri"/>
            <family val="2"/>
            <charset val="238"/>
          </rPr>
          <t>SZV_F:FeladatAzonosito</t>
        </r>
      </text>
    </comment>
    <comment ref="I758" authorId="0" shapeId="0" xr:uid="{DEDDC902-C869-44A2-ABCE-5C2E73F2021C}">
      <text>
        <r>
          <rPr>
            <sz val="11"/>
            <rFont val="Calibri"/>
            <family val="2"/>
            <charset val="238"/>
          </rPr>
          <t>SZV_F:EllatasiTerulet</t>
        </r>
      </text>
    </comment>
    <comment ref="J758" authorId="0" shapeId="0" xr:uid="{83730889-A66E-46F3-93EC-2428AD76CF85}">
      <text>
        <r>
          <rPr>
            <sz val="11"/>
            <rFont val="Calibri"/>
            <family val="2"/>
            <charset val="238"/>
          </rPr>
          <t>SZV_F:EllatasertFelelos</t>
        </r>
      </text>
    </comment>
    <comment ref="K758" authorId="0" shapeId="0" xr:uid="{03F496C6-B9BF-42C0-9CDA-FB0B94D28FFD}">
      <text>
        <r>
          <rPr>
            <sz val="11"/>
            <rFont val="Calibri"/>
            <family val="2"/>
            <charset val="238"/>
          </rPr>
          <t>SZV_F:TervezettNettoKoltseg</t>
        </r>
      </text>
    </comment>
    <comment ref="L758" authorId="0" shapeId="0" xr:uid="{00219612-9854-4938-9848-4264CED94275}">
      <text>
        <r>
          <rPr>
            <sz val="11"/>
            <rFont val="Calibri"/>
            <family val="2"/>
            <charset val="238"/>
          </rPr>
          <t>SZV_F:IdotartamKezdes</t>
        </r>
      </text>
    </comment>
    <comment ref="M758" authorId="0" shapeId="0" xr:uid="{A956C80A-269E-4D15-902E-9696384B1C1E}">
      <text>
        <r>
          <rPr>
            <sz val="11"/>
            <rFont val="Calibri"/>
            <family val="2"/>
            <charset val="238"/>
          </rPr>
          <t>SZV_F:IdotartamBefejezes</t>
        </r>
      </text>
    </comment>
    <comment ref="N758" authorId="0" shapeId="0" xr:uid="{5E865116-DDA2-44AD-8EA3-14241D376654}">
      <text>
        <r>
          <rPr>
            <sz val="11"/>
            <rFont val="Calibri"/>
            <family val="2"/>
            <charset val="238"/>
          </rPr>
          <t>SZV_F:NettoKoltsegUtem1</t>
        </r>
      </text>
    </comment>
    <comment ref="O758" authorId="0" shapeId="0" xr:uid="{411557F4-E5A1-4392-B265-F5893F751D93}">
      <text>
        <r>
          <rPr>
            <sz val="11"/>
            <rFont val="Calibri"/>
            <family val="2"/>
            <charset val="238"/>
          </rPr>
          <t>SZV_F:NettoKoltsegUtem2</t>
        </r>
      </text>
    </comment>
    <comment ref="P758" authorId="0" shapeId="0" xr:uid="{DF8358B6-5061-4BAD-82A5-CEFED28BCFF2}">
      <text>
        <r>
          <rPr>
            <sz val="11"/>
            <rFont val="Calibri"/>
            <family val="2"/>
            <charset val="238"/>
          </rPr>
          <t>SZV_F:EM_Melleklet2_KTG</t>
        </r>
      </text>
    </comment>
    <comment ref="R758" authorId="0" shapeId="0" xr:uid="{20A03639-336D-4DE9-99F2-B155EA7129C7}">
      <text>
        <r>
          <rPr>
            <sz val="11"/>
            <rFont val="Calibri"/>
            <family val="2"/>
            <charset val="238"/>
          </rPr>
          <t>SZV_F:HDUtem1</t>
        </r>
      </text>
    </comment>
    <comment ref="S758" authorId="0" shapeId="0" xr:uid="{1C34D95B-E071-4F8F-8996-F41D95ACCFE3}">
      <text>
        <r>
          <rPr>
            <sz val="11"/>
            <rFont val="Calibri"/>
            <family val="2"/>
            <charset val="238"/>
          </rPr>
          <t>SZV_F:ECSUtem1</t>
        </r>
      </text>
    </comment>
    <comment ref="T758" authorId="0" shapeId="0" xr:uid="{5CBBEA16-1E02-4214-A306-D93C654B2DDB}">
      <text>
        <r>
          <rPr>
            <sz val="11"/>
            <rFont val="Calibri"/>
            <family val="2"/>
            <charset val="238"/>
          </rPr>
          <t>SZV_F:KFHUtem1</t>
        </r>
      </text>
    </comment>
    <comment ref="U758" authorId="0" shapeId="0" xr:uid="{4ADECE49-08CB-4877-B788-AE2F75A1B52F}">
      <text>
        <r>
          <rPr>
            <sz val="11"/>
            <rFont val="Calibri"/>
            <family val="2"/>
            <charset val="238"/>
          </rPr>
          <t>SZV_F:Egyeb_SajatUtem1</t>
        </r>
      </text>
    </comment>
    <comment ref="V758" authorId="0" shapeId="0" xr:uid="{0B356D52-7A9B-461B-9D21-7C82ACE5BDCF}">
      <text>
        <r>
          <rPr>
            <sz val="11"/>
            <rFont val="Calibri"/>
            <family val="2"/>
            <charset val="238"/>
          </rPr>
          <t>SZV_F:DijUtem1</t>
        </r>
      </text>
    </comment>
    <comment ref="W758" authorId="0" shapeId="0" xr:uid="{132325E8-CEA8-4F04-9337-41DB12979064}">
      <text>
        <r>
          <rPr>
            <sz val="11"/>
            <rFont val="Calibri"/>
            <family val="2"/>
            <charset val="238"/>
          </rPr>
          <t>SZV_F:EM_Melleklet1_Utem1</t>
        </r>
      </text>
    </comment>
    <comment ref="X758" authorId="0" shapeId="0" xr:uid="{278FEACC-9627-4A17-8308-830F8B8E9DC1}">
      <text>
        <r>
          <rPr>
            <sz val="11"/>
            <rFont val="Calibri"/>
            <family val="2"/>
            <charset val="238"/>
          </rPr>
          <t>SZV_F:EgyebAllamiUtem1</t>
        </r>
      </text>
    </comment>
    <comment ref="Y758" authorId="0" shapeId="0" xr:uid="{33544CBB-139C-4024-887F-1350F775B7CA}">
      <text>
        <r>
          <rPr>
            <sz val="11"/>
            <rFont val="Calibri"/>
            <family val="2"/>
            <charset val="238"/>
          </rPr>
          <t>SZV_F:OnkormanyzatiUtem1</t>
        </r>
      </text>
    </comment>
    <comment ref="Z758" authorId="0" shapeId="0" xr:uid="{5D1C5A8C-D88D-4A8E-900B-C99A8681BC63}">
      <text>
        <r>
          <rPr>
            <sz val="11"/>
            <rFont val="Calibri"/>
            <family val="2"/>
            <charset val="238"/>
          </rPr>
          <t>SZV_F:EUUtem1</t>
        </r>
      </text>
    </comment>
    <comment ref="AA758" authorId="0" shapeId="0" xr:uid="{938BBA77-9E6B-4841-9D0C-5565A646639D}">
      <text>
        <r>
          <rPr>
            <sz val="11"/>
            <rFont val="Calibri"/>
            <family val="2"/>
            <charset val="238"/>
          </rPr>
          <t>SZV_F:EgyebUtem1</t>
        </r>
      </text>
    </comment>
    <comment ref="AB758" authorId="0" shapeId="0" xr:uid="{E3C7B447-2603-4A98-8EE2-3C03C575AE8A}">
      <text>
        <r>
          <rPr>
            <sz val="11"/>
            <rFont val="Calibri"/>
            <family val="2"/>
            <charset val="238"/>
          </rPr>
          <t>SZV_F:HitelKotvenyUtem1</t>
        </r>
      </text>
    </comment>
    <comment ref="AC758" authorId="0" shapeId="0" xr:uid="{BF2CD561-7C55-4AE9-A841-540F8B45A9CD}">
      <text>
        <r>
          <rPr>
            <sz val="11"/>
            <rFont val="Calibri"/>
            <family val="2"/>
            <charset val="238"/>
          </rPr>
          <t>SZV_F:OsszesenUtem1</t>
        </r>
      </text>
    </comment>
    <comment ref="AF758" authorId="0" shapeId="0" xr:uid="{5F25DFD3-87BD-4C8F-842A-35A040EFC0F9}">
      <text>
        <r>
          <rPr>
            <sz val="11"/>
            <rFont val="Calibri"/>
            <family val="2"/>
            <charset val="238"/>
          </rPr>
          <t>SZV_F:HDUtem2</t>
        </r>
      </text>
    </comment>
    <comment ref="AG758" authorId="0" shapeId="0" xr:uid="{F0338ECB-CEAD-4163-983A-200FF129B56A}">
      <text>
        <r>
          <rPr>
            <sz val="11"/>
            <rFont val="Calibri"/>
            <family val="2"/>
            <charset val="238"/>
          </rPr>
          <t>SZV_F:ECSUtem2</t>
        </r>
      </text>
    </comment>
    <comment ref="AH758" authorId="0" shapeId="0" xr:uid="{F23271BA-81DE-4E64-A51D-9CFF5814D953}">
      <text>
        <r>
          <rPr>
            <sz val="11"/>
            <rFont val="Calibri"/>
            <family val="2"/>
            <charset val="238"/>
          </rPr>
          <t>SZV_F:KFHUtem2</t>
        </r>
      </text>
    </comment>
    <comment ref="AI758" authorId="0" shapeId="0" xr:uid="{EEE89F06-57E2-4773-813A-5DD1D8704FFB}">
      <text>
        <r>
          <rPr>
            <sz val="11"/>
            <rFont val="Calibri"/>
            <family val="2"/>
            <charset val="238"/>
          </rPr>
          <t>SZV_F:Egyeb_SajatUtem2</t>
        </r>
      </text>
    </comment>
    <comment ref="AJ758" authorId="0" shapeId="0" xr:uid="{E34F86B6-5343-485B-94D5-10B079CB7AF6}">
      <text>
        <r>
          <rPr>
            <sz val="11"/>
            <rFont val="Calibri"/>
            <family val="2"/>
            <charset val="238"/>
          </rPr>
          <t>SZV_F:DijUtem2</t>
        </r>
      </text>
    </comment>
    <comment ref="AK758" authorId="0" shapeId="0" xr:uid="{3B374D79-70CC-4B03-A672-7F3BFD7BC449}">
      <text>
        <r>
          <rPr>
            <sz val="11"/>
            <rFont val="Calibri"/>
            <family val="2"/>
            <charset val="238"/>
          </rPr>
          <t>SZV_F:EM_Melleklet1_Utem2</t>
        </r>
      </text>
    </comment>
    <comment ref="AL758" authorId="0" shapeId="0" xr:uid="{ADC518D7-B158-4815-88BC-4C4B608B0A9E}">
      <text>
        <r>
          <rPr>
            <sz val="11"/>
            <rFont val="Calibri"/>
            <family val="2"/>
            <charset val="238"/>
          </rPr>
          <t>SZV_F:EgyebAllamiUtem2</t>
        </r>
      </text>
    </comment>
    <comment ref="AM758" authorId="0" shapeId="0" xr:uid="{C5603279-DEFA-4316-8A1E-435BEDC109E8}">
      <text>
        <r>
          <rPr>
            <sz val="11"/>
            <rFont val="Calibri"/>
            <family val="2"/>
            <charset val="238"/>
          </rPr>
          <t>SZV_F:OnkormanyzatiUtem2</t>
        </r>
      </text>
    </comment>
    <comment ref="AN758" authorId="0" shapeId="0" xr:uid="{2F00207D-2278-4E29-9E59-8BB32B7D1723}">
      <text>
        <r>
          <rPr>
            <sz val="11"/>
            <rFont val="Calibri"/>
            <family val="2"/>
            <charset val="238"/>
          </rPr>
          <t>SZV_F:EUUtem2</t>
        </r>
      </text>
    </comment>
    <comment ref="AO758" authorId="0" shapeId="0" xr:uid="{BE774A27-E23C-4E30-B086-60D5B1577467}">
      <text>
        <r>
          <rPr>
            <sz val="11"/>
            <rFont val="Calibri"/>
            <family val="2"/>
            <charset val="238"/>
          </rPr>
          <t>SZV_F:EgyebUtem2</t>
        </r>
      </text>
    </comment>
    <comment ref="AP758" authorId="0" shapeId="0" xr:uid="{D922A0BD-35B9-4A33-B964-073F7DBEA317}">
      <text>
        <r>
          <rPr>
            <sz val="11"/>
            <rFont val="Calibri"/>
            <family val="2"/>
            <charset val="238"/>
          </rPr>
          <t>SZV_F:HitelKotvenyUtem2</t>
        </r>
      </text>
    </comment>
    <comment ref="AQ758" authorId="0" shapeId="0" xr:uid="{B0BA3487-DCF1-4CA7-82C5-9D1ED26D4057}">
      <text>
        <r>
          <rPr>
            <sz val="11"/>
            <rFont val="Calibri"/>
            <family val="2"/>
            <charset val="238"/>
          </rPr>
          <t>SZV_F:OsszesenUtem2</t>
        </r>
      </text>
    </comment>
    <comment ref="AR758" authorId="0" shapeId="0" xr:uid="{A6B8E4B4-7365-4769-8DC7-BF7A9379D78D}">
      <text>
        <r>
          <rPr>
            <sz val="11"/>
            <rFont val="Calibri"/>
            <family val="2"/>
            <charset val="238"/>
          </rPr>
          <t>SZV_F:ForrashianyUtem2</t>
        </r>
      </text>
    </comment>
    <comment ref="AU758" authorId="0" shapeId="0" xr:uid="{9EA52008-6A95-4B48-AF10-6638BB454AF2}">
      <text>
        <r>
          <rPr>
            <sz val="11"/>
            <rFont val="Calibri"/>
            <family val="2"/>
            <charset val="238"/>
          </rPr>
          <t>SZV_F:Indokolas</t>
        </r>
      </text>
    </comment>
    <comment ref="AV758" authorId="0" shapeId="0" xr:uid="{DA9FC35B-3259-4AF3-9507-BB2E5152AE81}">
      <text>
        <r>
          <rPr>
            <sz val="11"/>
            <rFont val="Calibri"/>
            <family val="2"/>
            <charset val="238"/>
          </rPr>
          <t>SZV_F:Megjegyzes</t>
        </r>
      </text>
    </comment>
    <comment ref="AW758" authorId="0" shapeId="0" xr:uid="{1350C85B-AA3B-42C0-A332-4A427323B321}">
      <text>
        <r>
          <rPr>
            <sz val="11"/>
            <rFont val="Calibri"/>
            <family val="2"/>
            <charset val="238"/>
          </rPr>
          <t>SZV_F:FeladatSorszam</t>
        </r>
      </text>
    </comment>
    <comment ref="AY758" authorId="0" shapeId="0" xr:uid="{143BE73D-7553-42D9-9AD2-C9B2236E1CB6}">
      <text>
        <r>
          <rPr>
            <sz val="11"/>
            <rFont val="Calibri"/>
            <family val="2"/>
            <charset val="238"/>
          </rPr>
          <t>SZV_F:ISA</t>
        </r>
      </text>
    </comment>
    <comment ref="B759" authorId="0" shapeId="0" xr:uid="{435EBE01-BEB2-4F3B-9393-4E565132213E}">
      <text>
        <r>
          <rPr>
            <sz val="11"/>
            <rFont val="Calibri"/>
            <family val="2"/>
            <charset val="238"/>
          </rPr>
          <t>SZV_F:FontossagiSorrent</t>
        </r>
      </text>
    </comment>
    <comment ref="C759" authorId="0" shapeId="0" xr:uid="{211F8771-95A9-445D-9A50-025AA76061D6}">
      <text>
        <r>
          <rPr>
            <sz val="11"/>
            <rFont val="Calibri"/>
            <family val="2"/>
            <charset val="238"/>
          </rPr>
          <t>SZV_F:FeladatKategoria</t>
        </r>
      </text>
    </comment>
    <comment ref="D759" authorId="0" shapeId="0" xr:uid="{10244DC0-799E-4F3C-80B3-2D8D88CE824D}">
      <text>
        <r>
          <rPr>
            <sz val="11"/>
            <rFont val="Calibri"/>
            <family val="2"/>
            <charset val="238"/>
          </rPr>
          <t>SZV_F:FeladatMegnevezes</t>
        </r>
      </text>
    </comment>
    <comment ref="E759" authorId="0" shapeId="0" xr:uid="{7AC5C558-6B93-4D90-8CBB-0923E083C277}">
      <text>
        <r>
          <rPr>
            <sz val="11"/>
            <rFont val="Calibri"/>
            <family val="2"/>
            <charset val="238"/>
          </rPr>
          <t>SZV_F:ElviEngedelySzam</t>
        </r>
      </text>
    </comment>
    <comment ref="F759" authorId="0" shapeId="0" xr:uid="{5E02180C-91BA-4762-B2B4-81E22DE0D2E7}">
      <text>
        <r>
          <rPr>
            <sz val="11"/>
            <rFont val="Calibri"/>
            <family val="2"/>
            <charset val="238"/>
          </rPr>
          <t>SZV_F:VKR_Kod</t>
        </r>
      </text>
    </comment>
    <comment ref="G759" authorId="0" shapeId="0" xr:uid="{3DDD42D2-A65B-408C-9D2D-1925F5145710}">
      <text>
        <r>
          <rPr>
            <sz val="11"/>
            <rFont val="Calibri"/>
            <family val="2"/>
            <charset val="238"/>
          </rPr>
          <t>SZV_F:VKR_Nev</t>
        </r>
      </text>
    </comment>
    <comment ref="H759" authorId="0" shapeId="0" xr:uid="{E4582465-BF09-42C9-9DCA-3ACAF327472D}">
      <text>
        <r>
          <rPr>
            <sz val="11"/>
            <rFont val="Calibri"/>
            <family val="2"/>
            <charset val="238"/>
          </rPr>
          <t>SZV_F:FeladatAzonosito</t>
        </r>
      </text>
    </comment>
    <comment ref="I759" authorId="0" shapeId="0" xr:uid="{BEAB4838-5412-4A3D-BE6B-D64505E8FCBC}">
      <text>
        <r>
          <rPr>
            <sz val="11"/>
            <rFont val="Calibri"/>
            <family val="2"/>
            <charset val="238"/>
          </rPr>
          <t>SZV_F:EllatasiTerulet</t>
        </r>
      </text>
    </comment>
    <comment ref="J759" authorId="0" shapeId="0" xr:uid="{EDA7C4BB-DCF8-4577-8079-787AD7375357}">
      <text>
        <r>
          <rPr>
            <sz val="11"/>
            <rFont val="Calibri"/>
            <family val="2"/>
            <charset val="238"/>
          </rPr>
          <t>SZV_F:EllatasertFelelos</t>
        </r>
      </text>
    </comment>
    <comment ref="K759" authorId="0" shapeId="0" xr:uid="{53D76126-3AD3-4A04-9EDE-3A075D40742E}">
      <text>
        <r>
          <rPr>
            <sz val="11"/>
            <rFont val="Calibri"/>
            <family val="2"/>
            <charset val="238"/>
          </rPr>
          <t>SZV_F:TervezettNettoKoltseg</t>
        </r>
      </text>
    </comment>
    <comment ref="L759" authorId="0" shapeId="0" xr:uid="{BFD908E8-6CC0-455D-BB68-9C838B570702}">
      <text>
        <r>
          <rPr>
            <sz val="11"/>
            <rFont val="Calibri"/>
            <family val="2"/>
            <charset val="238"/>
          </rPr>
          <t>SZV_F:IdotartamKezdes</t>
        </r>
      </text>
    </comment>
    <comment ref="M759" authorId="0" shapeId="0" xr:uid="{8AA02FAD-235B-481D-9560-2A81DB9049D2}">
      <text>
        <r>
          <rPr>
            <sz val="11"/>
            <rFont val="Calibri"/>
            <family val="2"/>
            <charset val="238"/>
          </rPr>
          <t>SZV_F:IdotartamBefejezes</t>
        </r>
      </text>
    </comment>
    <comment ref="N759" authorId="0" shapeId="0" xr:uid="{AE0AFD25-6A69-4AD6-B329-2135CE03A5D7}">
      <text>
        <r>
          <rPr>
            <sz val="11"/>
            <rFont val="Calibri"/>
            <family val="2"/>
            <charset val="238"/>
          </rPr>
          <t>SZV_F:NettoKoltsegUtem1</t>
        </r>
      </text>
    </comment>
    <comment ref="O759" authorId="0" shapeId="0" xr:uid="{1D48BD94-7065-4E6C-8D27-CCC77DA8FA3F}">
      <text>
        <r>
          <rPr>
            <sz val="11"/>
            <rFont val="Calibri"/>
            <family val="2"/>
            <charset val="238"/>
          </rPr>
          <t>SZV_F:NettoKoltsegUtem2</t>
        </r>
      </text>
    </comment>
    <comment ref="P759" authorId="0" shapeId="0" xr:uid="{A3553D01-CDC6-402A-B191-979437DA947D}">
      <text>
        <r>
          <rPr>
            <sz val="11"/>
            <rFont val="Calibri"/>
            <family val="2"/>
            <charset val="238"/>
          </rPr>
          <t>SZV_F:EM_Melleklet2_KTG</t>
        </r>
      </text>
    </comment>
    <comment ref="R759" authorId="0" shapeId="0" xr:uid="{32568644-5A9E-4865-BA1B-F60A1DA4FB1D}">
      <text>
        <r>
          <rPr>
            <sz val="11"/>
            <rFont val="Calibri"/>
            <family val="2"/>
            <charset val="238"/>
          </rPr>
          <t>SZV_F:HDUtem1</t>
        </r>
      </text>
    </comment>
    <comment ref="S759" authorId="0" shapeId="0" xr:uid="{923D994B-A801-408B-89F1-3B6ED0E26E19}">
      <text>
        <r>
          <rPr>
            <sz val="11"/>
            <rFont val="Calibri"/>
            <family val="2"/>
            <charset val="238"/>
          </rPr>
          <t>SZV_F:ECSUtem1</t>
        </r>
      </text>
    </comment>
    <comment ref="T759" authorId="0" shapeId="0" xr:uid="{53FE7846-896F-41D1-966D-2F17C554ED4E}">
      <text>
        <r>
          <rPr>
            <sz val="11"/>
            <rFont val="Calibri"/>
            <family val="2"/>
            <charset val="238"/>
          </rPr>
          <t>SZV_F:KFHUtem1</t>
        </r>
      </text>
    </comment>
    <comment ref="U759" authorId="0" shapeId="0" xr:uid="{17A481C1-AF23-481F-A3CB-326A9E256218}">
      <text>
        <r>
          <rPr>
            <sz val="11"/>
            <rFont val="Calibri"/>
            <family val="2"/>
            <charset val="238"/>
          </rPr>
          <t>SZV_F:Egyeb_SajatUtem1</t>
        </r>
      </text>
    </comment>
    <comment ref="V759" authorId="0" shapeId="0" xr:uid="{266A4661-1F82-4FF6-BF8B-2F9C6D4A8B24}">
      <text>
        <r>
          <rPr>
            <sz val="11"/>
            <rFont val="Calibri"/>
            <family val="2"/>
            <charset val="238"/>
          </rPr>
          <t>SZV_F:DijUtem1</t>
        </r>
      </text>
    </comment>
    <comment ref="W759" authorId="0" shapeId="0" xr:uid="{D5634548-945A-4AA2-B39F-34B040A5BCDD}">
      <text>
        <r>
          <rPr>
            <sz val="11"/>
            <rFont val="Calibri"/>
            <family val="2"/>
            <charset val="238"/>
          </rPr>
          <t>SZV_F:EM_Melleklet1_Utem1</t>
        </r>
      </text>
    </comment>
    <comment ref="X759" authorId="0" shapeId="0" xr:uid="{29B03F24-2EF7-450F-9A72-C518195D3EBC}">
      <text>
        <r>
          <rPr>
            <sz val="11"/>
            <rFont val="Calibri"/>
            <family val="2"/>
            <charset val="238"/>
          </rPr>
          <t>SZV_F:EgyebAllamiUtem1</t>
        </r>
      </text>
    </comment>
    <comment ref="Y759" authorId="0" shapeId="0" xr:uid="{8CC80DE4-AC5F-47C7-B5EA-ACF67D9D7374}">
      <text>
        <r>
          <rPr>
            <sz val="11"/>
            <rFont val="Calibri"/>
            <family val="2"/>
            <charset val="238"/>
          </rPr>
          <t>SZV_F:OnkormanyzatiUtem1</t>
        </r>
      </text>
    </comment>
    <comment ref="Z759" authorId="0" shapeId="0" xr:uid="{9AD57767-17E5-4DF9-BCE1-30EDFB174A18}">
      <text>
        <r>
          <rPr>
            <sz val="11"/>
            <rFont val="Calibri"/>
            <family val="2"/>
            <charset val="238"/>
          </rPr>
          <t>SZV_F:EUUtem1</t>
        </r>
      </text>
    </comment>
    <comment ref="AA759" authorId="0" shapeId="0" xr:uid="{C43CE936-4021-4EA5-8799-A5282EEAC2C9}">
      <text>
        <r>
          <rPr>
            <sz val="11"/>
            <rFont val="Calibri"/>
            <family val="2"/>
            <charset val="238"/>
          </rPr>
          <t>SZV_F:EgyebUtem1</t>
        </r>
      </text>
    </comment>
    <comment ref="AB759" authorId="0" shapeId="0" xr:uid="{25FD8E95-76DC-462A-BB96-A2C16FEB515E}">
      <text>
        <r>
          <rPr>
            <sz val="11"/>
            <rFont val="Calibri"/>
            <family val="2"/>
            <charset val="238"/>
          </rPr>
          <t>SZV_F:HitelKotvenyUtem1</t>
        </r>
      </text>
    </comment>
    <comment ref="AC759" authorId="0" shapeId="0" xr:uid="{F36D9003-3008-42BA-B8C5-74A08581637E}">
      <text>
        <r>
          <rPr>
            <sz val="11"/>
            <rFont val="Calibri"/>
            <family val="2"/>
            <charset val="238"/>
          </rPr>
          <t>SZV_F:OsszesenUtem1</t>
        </r>
      </text>
    </comment>
    <comment ref="AF759" authorId="0" shapeId="0" xr:uid="{82988A45-C1EC-4003-907C-3D5C77E034E4}">
      <text>
        <r>
          <rPr>
            <sz val="11"/>
            <rFont val="Calibri"/>
            <family val="2"/>
            <charset val="238"/>
          </rPr>
          <t>SZV_F:HDUtem2</t>
        </r>
      </text>
    </comment>
    <comment ref="AG759" authorId="0" shapeId="0" xr:uid="{5DF2E53E-C6D7-43F3-AE0D-3EBD13D91076}">
      <text>
        <r>
          <rPr>
            <sz val="11"/>
            <rFont val="Calibri"/>
            <family val="2"/>
            <charset val="238"/>
          </rPr>
          <t>SZV_F:ECSUtem2</t>
        </r>
      </text>
    </comment>
    <comment ref="AH759" authorId="0" shapeId="0" xr:uid="{724A6F78-E82F-4DEB-8EBA-F70B3875E240}">
      <text>
        <r>
          <rPr>
            <sz val="11"/>
            <rFont val="Calibri"/>
            <family val="2"/>
            <charset val="238"/>
          </rPr>
          <t>SZV_F:KFHUtem2</t>
        </r>
      </text>
    </comment>
    <comment ref="AI759" authorId="0" shapeId="0" xr:uid="{CF8CE62D-7ED8-4834-B4C6-E5BD1F17FB45}">
      <text>
        <r>
          <rPr>
            <sz val="11"/>
            <rFont val="Calibri"/>
            <family val="2"/>
            <charset val="238"/>
          </rPr>
          <t>SZV_F:Egyeb_SajatUtem2</t>
        </r>
      </text>
    </comment>
    <comment ref="AJ759" authorId="0" shapeId="0" xr:uid="{9056CFFE-27B3-4983-8598-D698C498CC13}">
      <text>
        <r>
          <rPr>
            <sz val="11"/>
            <rFont val="Calibri"/>
            <family val="2"/>
            <charset val="238"/>
          </rPr>
          <t>SZV_F:DijUtem2</t>
        </r>
      </text>
    </comment>
    <comment ref="AK759" authorId="0" shapeId="0" xr:uid="{FF0EB5A8-A3BE-4D8C-AE21-8C754CE22677}">
      <text>
        <r>
          <rPr>
            <sz val="11"/>
            <rFont val="Calibri"/>
            <family val="2"/>
            <charset val="238"/>
          </rPr>
          <t>SZV_F:EM_Melleklet1_Utem2</t>
        </r>
      </text>
    </comment>
    <comment ref="AL759" authorId="0" shapeId="0" xr:uid="{58294B98-2167-4CFA-A68C-7A2185225B75}">
      <text>
        <r>
          <rPr>
            <sz val="11"/>
            <rFont val="Calibri"/>
            <family val="2"/>
            <charset val="238"/>
          </rPr>
          <t>SZV_F:EgyebAllamiUtem2</t>
        </r>
      </text>
    </comment>
    <comment ref="AM759" authorId="0" shapeId="0" xr:uid="{DD845D00-9623-412F-A942-B6CE4AF672ED}">
      <text>
        <r>
          <rPr>
            <sz val="11"/>
            <rFont val="Calibri"/>
            <family val="2"/>
            <charset val="238"/>
          </rPr>
          <t>SZV_F:OnkormanyzatiUtem2</t>
        </r>
      </text>
    </comment>
    <comment ref="AN759" authorId="0" shapeId="0" xr:uid="{127040DE-567B-4FB8-B881-152D677568A4}">
      <text>
        <r>
          <rPr>
            <sz val="11"/>
            <rFont val="Calibri"/>
            <family val="2"/>
            <charset val="238"/>
          </rPr>
          <t>SZV_F:EUUtem2</t>
        </r>
      </text>
    </comment>
    <comment ref="AO759" authorId="0" shapeId="0" xr:uid="{9F7A3F83-00D8-4D7E-98BC-2840A3C7C4D3}">
      <text>
        <r>
          <rPr>
            <sz val="11"/>
            <rFont val="Calibri"/>
            <family val="2"/>
            <charset val="238"/>
          </rPr>
          <t>SZV_F:EgyebUtem2</t>
        </r>
      </text>
    </comment>
    <comment ref="AP759" authorId="0" shapeId="0" xr:uid="{46C180B2-19CF-4C72-B65A-19D76EE7AB12}">
      <text>
        <r>
          <rPr>
            <sz val="11"/>
            <rFont val="Calibri"/>
            <family val="2"/>
            <charset val="238"/>
          </rPr>
          <t>SZV_F:HitelKotvenyUtem2</t>
        </r>
      </text>
    </comment>
    <comment ref="AQ759" authorId="0" shapeId="0" xr:uid="{2B6AF30E-5A14-4D9E-A9B3-609720892377}">
      <text>
        <r>
          <rPr>
            <sz val="11"/>
            <rFont val="Calibri"/>
            <family val="2"/>
            <charset val="238"/>
          </rPr>
          <t>SZV_F:OsszesenUtem2</t>
        </r>
      </text>
    </comment>
    <comment ref="AR759" authorId="0" shapeId="0" xr:uid="{4B50C884-E4AA-47CC-B61C-957A036EE492}">
      <text>
        <r>
          <rPr>
            <sz val="11"/>
            <rFont val="Calibri"/>
            <family val="2"/>
            <charset val="238"/>
          </rPr>
          <t>SZV_F:ForrashianyUtem2</t>
        </r>
      </text>
    </comment>
    <comment ref="AU759" authorId="0" shapeId="0" xr:uid="{37652350-21B9-4EB6-B7A3-2D6E49AB2F53}">
      <text>
        <r>
          <rPr>
            <sz val="11"/>
            <rFont val="Calibri"/>
            <family val="2"/>
            <charset val="238"/>
          </rPr>
          <t>SZV_F:Indokolas</t>
        </r>
      </text>
    </comment>
    <comment ref="AV759" authorId="0" shapeId="0" xr:uid="{40D1E64B-EE4E-48A5-9184-42B69FAD7AE2}">
      <text>
        <r>
          <rPr>
            <sz val="11"/>
            <rFont val="Calibri"/>
            <family val="2"/>
            <charset val="238"/>
          </rPr>
          <t>SZV_F:Megjegyzes</t>
        </r>
      </text>
    </comment>
    <comment ref="AW759" authorId="0" shapeId="0" xr:uid="{43510017-09A2-45A2-A4BC-E4569349CBDD}">
      <text>
        <r>
          <rPr>
            <sz val="11"/>
            <rFont val="Calibri"/>
            <family val="2"/>
            <charset val="238"/>
          </rPr>
          <t>SZV_F:FeladatSorszam</t>
        </r>
      </text>
    </comment>
    <comment ref="AY759" authorId="0" shapeId="0" xr:uid="{234E3BDA-27E7-4987-ABAE-7BBF8EFC08A9}">
      <text>
        <r>
          <rPr>
            <sz val="11"/>
            <rFont val="Calibri"/>
            <family val="2"/>
            <charset val="238"/>
          </rPr>
          <t>SZV_F:ISA</t>
        </r>
      </text>
    </comment>
    <comment ref="B760" authorId="0" shapeId="0" xr:uid="{BEA2B75D-924A-454C-9B3F-B961C173128E}">
      <text>
        <r>
          <rPr>
            <sz val="11"/>
            <rFont val="Calibri"/>
            <family val="2"/>
            <charset val="238"/>
          </rPr>
          <t>SZV_F:FontossagiSorrent</t>
        </r>
      </text>
    </comment>
    <comment ref="C760" authorId="0" shapeId="0" xr:uid="{28B5CD06-B558-4316-82FB-D97E04E2173B}">
      <text>
        <r>
          <rPr>
            <sz val="11"/>
            <rFont val="Calibri"/>
            <family val="2"/>
            <charset val="238"/>
          </rPr>
          <t>SZV_F:FeladatKategoria</t>
        </r>
      </text>
    </comment>
    <comment ref="D760" authorId="0" shapeId="0" xr:uid="{2A5BFDF1-0894-4991-AFFC-D4D14E7F4CDC}">
      <text>
        <r>
          <rPr>
            <sz val="11"/>
            <rFont val="Calibri"/>
            <family val="2"/>
            <charset val="238"/>
          </rPr>
          <t>SZV_F:FeladatMegnevezes</t>
        </r>
      </text>
    </comment>
    <comment ref="E760" authorId="0" shapeId="0" xr:uid="{2BB0DE57-B9D4-4DDF-835C-48DEC38054DE}">
      <text>
        <r>
          <rPr>
            <sz val="11"/>
            <rFont val="Calibri"/>
            <family val="2"/>
            <charset val="238"/>
          </rPr>
          <t>SZV_F:ElviEngedelySzam</t>
        </r>
      </text>
    </comment>
    <comment ref="F760" authorId="0" shapeId="0" xr:uid="{F75E5914-B811-44BA-8985-DD4F76D5F952}">
      <text>
        <r>
          <rPr>
            <sz val="11"/>
            <rFont val="Calibri"/>
            <family val="2"/>
            <charset val="238"/>
          </rPr>
          <t>SZV_F:VKR_Kod</t>
        </r>
      </text>
    </comment>
    <comment ref="G760" authorId="0" shapeId="0" xr:uid="{5CB21886-D529-40D5-89D9-15495E4DB7F8}">
      <text>
        <r>
          <rPr>
            <sz val="11"/>
            <rFont val="Calibri"/>
            <family val="2"/>
            <charset val="238"/>
          </rPr>
          <t>SZV_F:VKR_Nev</t>
        </r>
      </text>
    </comment>
    <comment ref="H760" authorId="0" shapeId="0" xr:uid="{7440F3B2-CE02-4C4C-80D2-F6A32F61B486}">
      <text>
        <r>
          <rPr>
            <sz val="11"/>
            <rFont val="Calibri"/>
            <family val="2"/>
            <charset val="238"/>
          </rPr>
          <t>SZV_F:FeladatAzonosito</t>
        </r>
      </text>
    </comment>
    <comment ref="I760" authorId="0" shapeId="0" xr:uid="{AC8BCED1-7A0A-4613-99D3-7A1A2515AA86}">
      <text>
        <r>
          <rPr>
            <sz val="11"/>
            <rFont val="Calibri"/>
            <family val="2"/>
            <charset val="238"/>
          </rPr>
          <t>SZV_F:EllatasiTerulet</t>
        </r>
      </text>
    </comment>
    <comment ref="J760" authorId="0" shapeId="0" xr:uid="{B0D53ED9-0BDE-4D76-8FF7-CE0D9D75DEA2}">
      <text>
        <r>
          <rPr>
            <sz val="11"/>
            <rFont val="Calibri"/>
            <family val="2"/>
            <charset val="238"/>
          </rPr>
          <t>SZV_F:EllatasertFelelos</t>
        </r>
      </text>
    </comment>
    <comment ref="K760" authorId="0" shapeId="0" xr:uid="{CCC022E5-E5F6-43C0-A686-47269D11B651}">
      <text>
        <r>
          <rPr>
            <sz val="11"/>
            <rFont val="Calibri"/>
            <family val="2"/>
            <charset val="238"/>
          </rPr>
          <t>SZV_F:TervezettNettoKoltseg</t>
        </r>
      </text>
    </comment>
    <comment ref="L760" authorId="0" shapeId="0" xr:uid="{3552FB1B-A4DC-49E1-A326-F13B5AD2B2BC}">
      <text>
        <r>
          <rPr>
            <sz val="11"/>
            <rFont val="Calibri"/>
            <family val="2"/>
            <charset val="238"/>
          </rPr>
          <t>SZV_F:IdotartamKezdes</t>
        </r>
      </text>
    </comment>
    <comment ref="M760" authorId="0" shapeId="0" xr:uid="{61FFC4DA-8D3D-433A-AEE5-C593ECCE3CB5}">
      <text>
        <r>
          <rPr>
            <sz val="11"/>
            <rFont val="Calibri"/>
            <family val="2"/>
            <charset val="238"/>
          </rPr>
          <t>SZV_F:IdotartamBefejezes</t>
        </r>
      </text>
    </comment>
    <comment ref="N760" authorId="0" shapeId="0" xr:uid="{C934D88E-8633-4451-83B4-3EF6C137B62B}">
      <text>
        <r>
          <rPr>
            <sz val="11"/>
            <rFont val="Calibri"/>
            <family val="2"/>
            <charset val="238"/>
          </rPr>
          <t>SZV_F:NettoKoltsegUtem1</t>
        </r>
      </text>
    </comment>
    <comment ref="O760" authorId="0" shapeId="0" xr:uid="{EE7E8C0B-ABA6-4C36-B7AE-ECDC43D54FEE}">
      <text>
        <r>
          <rPr>
            <sz val="11"/>
            <rFont val="Calibri"/>
            <family val="2"/>
            <charset val="238"/>
          </rPr>
          <t>SZV_F:NettoKoltsegUtem2</t>
        </r>
      </text>
    </comment>
    <comment ref="P760" authorId="0" shapeId="0" xr:uid="{B4737499-39E4-436D-B72A-52189F756ED5}">
      <text>
        <r>
          <rPr>
            <sz val="11"/>
            <rFont val="Calibri"/>
            <family val="2"/>
            <charset val="238"/>
          </rPr>
          <t>SZV_F:EM_Melleklet2_KTG</t>
        </r>
      </text>
    </comment>
    <comment ref="R760" authorId="0" shapeId="0" xr:uid="{EA537E90-DC2B-4438-998E-4472DCC673CF}">
      <text>
        <r>
          <rPr>
            <sz val="11"/>
            <rFont val="Calibri"/>
            <family val="2"/>
            <charset val="238"/>
          </rPr>
          <t>SZV_F:HDUtem1</t>
        </r>
      </text>
    </comment>
    <comment ref="S760" authorId="0" shapeId="0" xr:uid="{9E6E6901-32A4-43D0-9918-17AC682494B4}">
      <text>
        <r>
          <rPr>
            <sz val="11"/>
            <rFont val="Calibri"/>
            <family val="2"/>
            <charset val="238"/>
          </rPr>
          <t>SZV_F:ECSUtem1</t>
        </r>
      </text>
    </comment>
    <comment ref="T760" authorId="0" shapeId="0" xr:uid="{AF2AA847-619B-4595-B58D-76137962CBDB}">
      <text>
        <r>
          <rPr>
            <sz val="11"/>
            <rFont val="Calibri"/>
            <family val="2"/>
            <charset val="238"/>
          </rPr>
          <t>SZV_F:KFHUtem1</t>
        </r>
      </text>
    </comment>
    <comment ref="U760" authorId="0" shapeId="0" xr:uid="{CAE9FE9F-1400-4F7D-B9DB-53D17BE2B75A}">
      <text>
        <r>
          <rPr>
            <sz val="11"/>
            <rFont val="Calibri"/>
            <family val="2"/>
            <charset val="238"/>
          </rPr>
          <t>SZV_F:Egyeb_SajatUtem1</t>
        </r>
      </text>
    </comment>
    <comment ref="V760" authorId="0" shapeId="0" xr:uid="{A3C8AD6E-EF82-404E-A2A4-88CDB4333EE9}">
      <text>
        <r>
          <rPr>
            <sz val="11"/>
            <rFont val="Calibri"/>
            <family val="2"/>
            <charset val="238"/>
          </rPr>
          <t>SZV_F:DijUtem1</t>
        </r>
      </text>
    </comment>
    <comment ref="W760" authorId="0" shapeId="0" xr:uid="{D8920F49-13D6-455A-99D4-F42AB4C82716}">
      <text>
        <r>
          <rPr>
            <sz val="11"/>
            <rFont val="Calibri"/>
            <family val="2"/>
            <charset val="238"/>
          </rPr>
          <t>SZV_F:EM_Melleklet1_Utem1</t>
        </r>
      </text>
    </comment>
    <comment ref="X760" authorId="0" shapeId="0" xr:uid="{E96477BE-795E-4D12-A8A5-DE2DCA183B01}">
      <text>
        <r>
          <rPr>
            <sz val="11"/>
            <rFont val="Calibri"/>
            <family val="2"/>
            <charset val="238"/>
          </rPr>
          <t>SZV_F:EgyebAllamiUtem1</t>
        </r>
      </text>
    </comment>
    <comment ref="Y760" authorId="0" shapeId="0" xr:uid="{3C5B2762-3A44-45BB-95B7-ED89A7A0F79F}">
      <text>
        <r>
          <rPr>
            <sz val="11"/>
            <rFont val="Calibri"/>
            <family val="2"/>
            <charset val="238"/>
          </rPr>
          <t>SZV_F:OnkormanyzatiUtem1</t>
        </r>
      </text>
    </comment>
    <comment ref="Z760" authorId="0" shapeId="0" xr:uid="{B436D4DF-C4F9-430D-AD4D-D241FB018FAD}">
      <text>
        <r>
          <rPr>
            <sz val="11"/>
            <rFont val="Calibri"/>
            <family val="2"/>
            <charset val="238"/>
          </rPr>
          <t>SZV_F:EUUtem1</t>
        </r>
      </text>
    </comment>
    <comment ref="AA760" authorId="0" shapeId="0" xr:uid="{BC660736-4F17-4053-AC74-3BE3AF781904}">
      <text>
        <r>
          <rPr>
            <sz val="11"/>
            <rFont val="Calibri"/>
            <family val="2"/>
            <charset val="238"/>
          </rPr>
          <t>SZV_F:EgyebUtem1</t>
        </r>
      </text>
    </comment>
    <comment ref="AB760" authorId="0" shapeId="0" xr:uid="{91391D42-9989-4A91-B0DF-0FF662A4CC30}">
      <text>
        <r>
          <rPr>
            <sz val="11"/>
            <rFont val="Calibri"/>
            <family val="2"/>
            <charset val="238"/>
          </rPr>
          <t>SZV_F:HitelKotvenyUtem1</t>
        </r>
      </text>
    </comment>
    <comment ref="AC760" authorId="0" shapeId="0" xr:uid="{256E2080-FB6B-4F41-825C-1CB4A528AF6D}">
      <text>
        <r>
          <rPr>
            <sz val="11"/>
            <rFont val="Calibri"/>
            <family val="2"/>
            <charset val="238"/>
          </rPr>
          <t>SZV_F:OsszesenUtem1</t>
        </r>
      </text>
    </comment>
    <comment ref="AF760" authorId="0" shapeId="0" xr:uid="{DD70045F-2AC6-4188-A9E3-1793804C6E73}">
      <text>
        <r>
          <rPr>
            <sz val="11"/>
            <rFont val="Calibri"/>
            <family val="2"/>
            <charset val="238"/>
          </rPr>
          <t>SZV_F:HDUtem2</t>
        </r>
      </text>
    </comment>
    <comment ref="AG760" authorId="0" shapeId="0" xr:uid="{D0FEF0B4-A61D-40A8-AAF4-363349924680}">
      <text>
        <r>
          <rPr>
            <sz val="11"/>
            <rFont val="Calibri"/>
            <family val="2"/>
            <charset val="238"/>
          </rPr>
          <t>SZV_F:ECSUtem2</t>
        </r>
      </text>
    </comment>
    <comment ref="AH760" authorId="0" shapeId="0" xr:uid="{29FEA809-6B0C-4990-B503-5D30DB31CC45}">
      <text>
        <r>
          <rPr>
            <sz val="11"/>
            <rFont val="Calibri"/>
            <family val="2"/>
            <charset val="238"/>
          </rPr>
          <t>SZV_F:KFHUtem2</t>
        </r>
      </text>
    </comment>
    <comment ref="AI760" authorId="0" shapeId="0" xr:uid="{10C932E2-D8D6-49F1-9217-E808CFA4FB7E}">
      <text>
        <r>
          <rPr>
            <sz val="11"/>
            <rFont val="Calibri"/>
            <family val="2"/>
            <charset val="238"/>
          </rPr>
          <t>SZV_F:Egyeb_SajatUtem2</t>
        </r>
      </text>
    </comment>
    <comment ref="AJ760" authorId="0" shapeId="0" xr:uid="{2968B03C-B706-4DCD-B608-4239618BF603}">
      <text>
        <r>
          <rPr>
            <sz val="11"/>
            <rFont val="Calibri"/>
            <family val="2"/>
            <charset val="238"/>
          </rPr>
          <t>SZV_F:DijUtem2</t>
        </r>
      </text>
    </comment>
    <comment ref="AK760" authorId="0" shapeId="0" xr:uid="{76C745F7-37FD-495D-91EC-7DB0FC825740}">
      <text>
        <r>
          <rPr>
            <sz val="11"/>
            <rFont val="Calibri"/>
            <family val="2"/>
            <charset val="238"/>
          </rPr>
          <t>SZV_F:EM_Melleklet1_Utem2</t>
        </r>
      </text>
    </comment>
    <comment ref="AL760" authorId="0" shapeId="0" xr:uid="{32A48805-4474-4550-B5D5-0F70F9B24AC8}">
      <text>
        <r>
          <rPr>
            <sz val="11"/>
            <rFont val="Calibri"/>
            <family val="2"/>
            <charset val="238"/>
          </rPr>
          <t>SZV_F:EgyebAllamiUtem2</t>
        </r>
      </text>
    </comment>
    <comment ref="AM760" authorId="0" shapeId="0" xr:uid="{79574EAA-546A-4D7E-8FB7-27CE2013553F}">
      <text>
        <r>
          <rPr>
            <sz val="11"/>
            <rFont val="Calibri"/>
            <family val="2"/>
            <charset val="238"/>
          </rPr>
          <t>SZV_F:OnkormanyzatiUtem2</t>
        </r>
      </text>
    </comment>
    <comment ref="AN760" authorId="0" shapeId="0" xr:uid="{1E509106-DE29-4D58-8FCC-3E33859D9EC3}">
      <text>
        <r>
          <rPr>
            <sz val="11"/>
            <rFont val="Calibri"/>
            <family val="2"/>
            <charset val="238"/>
          </rPr>
          <t>SZV_F:EUUtem2</t>
        </r>
      </text>
    </comment>
    <comment ref="AO760" authorId="0" shapeId="0" xr:uid="{E3FCBB99-9D03-45B1-B58D-BADAF41B23AD}">
      <text>
        <r>
          <rPr>
            <sz val="11"/>
            <rFont val="Calibri"/>
            <family val="2"/>
            <charset val="238"/>
          </rPr>
          <t>SZV_F:EgyebUtem2</t>
        </r>
      </text>
    </comment>
    <comment ref="AP760" authorId="0" shapeId="0" xr:uid="{ED653FD6-3828-4B88-8DB7-CE532272252F}">
      <text>
        <r>
          <rPr>
            <sz val="11"/>
            <rFont val="Calibri"/>
            <family val="2"/>
            <charset val="238"/>
          </rPr>
          <t>SZV_F:HitelKotvenyUtem2</t>
        </r>
      </text>
    </comment>
    <comment ref="AQ760" authorId="0" shapeId="0" xr:uid="{7755E3C5-234C-4FFE-AA69-DD60E4E92538}">
      <text>
        <r>
          <rPr>
            <sz val="11"/>
            <rFont val="Calibri"/>
            <family val="2"/>
            <charset val="238"/>
          </rPr>
          <t>SZV_F:OsszesenUtem2</t>
        </r>
      </text>
    </comment>
    <comment ref="AR760" authorId="0" shapeId="0" xr:uid="{68968637-C65F-4D78-895E-8DF5BF2448D2}">
      <text>
        <r>
          <rPr>
            <sz val="11"/>
            <rFont val="Calibri"/>
            <family val="2"/>
            <charset val="238"/>
          </rPr>
          <t>SZV_F:ForrashianyUtem2</t>
        </r>
      </text>
    </comment>
    <comment ref="AU760" authorId="0" shapeId="0" xr:uid="{B5C5279B-DAEB-4488-B855-ADF49F4A7928}">
      <text>
        <r>
          <rPr>
            <sz val="11"/>
            <rFont val="Calibri"/>
            <family val="2"/>
            <charset val="238"/>
          </rPr>
          <t>SZV_F:Indokolas</t>
        </r>
      </text>
    </comment>
    <comment ref="AV760" authorId="0" shapeId="0" xr:uid="{488E9ECA-D0EC-4DD1-B75A-F499064247B8}">
      <text>
        <r>
          <rPr>
            <sz val="11"/>
            <rFont val="Calibri"/>
            <family val="2"/>
            <charset val="238"/>
          </rPr>
          <t>SZV_F:Megjegyzes</t>
        </r>
      </text>
    </comment>
    <comment ref="AW760" authorId="0" shapeId="0" xr:uid="{AB14E37E-BD15-471D-91BA-E4FC2B5EF307}">
      <text>
        <r>
          <rPr>
            <sz val="11"/>
            <rFont val="Calibri"/>
            <family val="2"/>
            <charset val="238"/>
          </rPr>
          <t>SZV_F:FeladatSorszam</t>
        </r>
      </text>
    </comment>
    <comment ref="AY760" authorId="0" shapeId="0" xr:uid="{F3B9EEE0-9747-4AE0-9253-3375FB1DFC48}">
      <text>
        <r>
          <rPr>
            <sz val="11"/>
            <rFont val="Calibri"/>
            <family val="2"/>
            <charset val="238"/>
          </rPr>
          <t>SZV_F:ISA</t>
        </r>
      </text>
    </comment>
    <comment ref="B761" authorId="0" shapeId="0" xr:uid="{E37335EF-B63C-4248-8887-47F46DB7E1DC}">
      <text>
        <r>
          <rPr>
            <sz val="11"/>
            <rFont val="Calibri"/>
            <family val="2"/>
            <charset val="238"/>
          </rPr>
          <t>SZV_F:FontossagiSorrent</t>
        </r>
      </text>
    </comment>
    <comment ref="C761" authorId="0" shapeId="0" xr:uid="{CFB1F4FF-F991-40F4-B8F8-F32A18D4CB00}">
      <text>
        <r>
          <rPr>
            <sz val="11"/>
            <rFont val="Calibri"/>
            <family val="2"/>
            <charset val="238"/>
          </rPr>
          <t>SZV_F:FeladatKategoria</t>
        </r>
      </text>
    </comment>
    <comment ref="D761" authorId="0" shapeId="0" xr:uid="{18E1D31C-8EAC-41D3-80CC-5AE7A918120F}">
      <text>
        <r>
          <rPr>
            <sz val="11"/>
            <rFont val="Calibri"/>
            <family val="2"/>
            <charset val="238"/>
          </rPr>
          <t>SZV_F:FeladatMegnevezes</t>
        </r>
      </text>
    </comment>
    <comment ref="E761" authorId="0" shapeId="0" xr:uid="{96A0A6FF-E0E4-4C87-8C2B-B79E2F7403E9}">
      <text>
        <r>
          <rPr>
            <sz val="11"/>
            <rFont val="Calibri"/>
            <family val="2"/>
            <charset val="238"/>
          </rPr>
          <t>SZV_F:ElviEngedelySzam</t>
        </r>
      </text>
    </comment>
    <comment ref="F761" authorId="0" shapeId="0" xr:uid="{BB22E55C-A9F9-4C41-AA87-388C2B6D94A1}">
      <text>
        <r>
          <rPr>
            <sz val="11"/>
            <rFont val="Calibri"/>
            <family val="2"/>
            <charset val="238"/>
          </rPr>
          <t>SZV_F:VKR_Kod</t>
        </r>
      </text>
    </comment>
    <comment ref="G761" authorId="0" shapeId="0" xr:uid="{EF676A19-D400-461D-BD5A-F058F5A3EDB0}">
      <text>
        <r>
          <rPr>
            <sz val="11"/>
            <rFont val="Calibri"/>
            <family val="2"/>
            <charset val="238"/>
          </rPr>
          <t>SZV_F:VKR_Nev</t>
        </r>
      </text>
    </comment>
    <comment ref="H761" authorId="0" shapeId="0" xr:uid="{9E180154-A13E-421C-BDAD-581C792C8E21}">
      <text>
        <r>
          <rPr>
            <sz val="11"/>
            <rFont val="Calibri"/>
            <family val="2"/>
            <charset val="238"/>
          </rPr>
          <t>SZV_F:FeladatAzonosito</t>
        </r>
      </text>
    </comment>
    <comment ref="I761" authorId="0" shapeId="0" xr:uid="{D98188CD-717A-469B-9118-E82A26E4709F}">
      <text>
        <r>
          <rPr>
            <sz val="11"/>
            <rFont val="Calibri"/>
            <family val="2"/>
            <charset val="238"/>
          </rPr>
          <t>SZV_F:EllatasiTerulet</t>
        </r>
      </text>
    </comment>
    <comment ref="J761" authorId="0" shapeId="0" xr:uid="{162F754E-13AA-432F-AE81-C005C0136AEE}">
      <text>
        <r>
          <rPr>
            <sz val="11"/>
            <rFont val="Calibri"/>
            <family val="2"/>
            <charset val="238"/>
          </rPr>
          <t>SZV_F:EllatasertFelelos</t>
        </r>
      </text>
    </comment>
    <comment ref="K761" authorId="0" shapeId="0" xr:uid="{B067D740-A373-4C1C-8FF7-5297FF7ADA4D}">
      <text>
        <r>
          <rPr>
            <sz val="11"/>
            <rFont val="Calibri"/>
            <family val="2"/>
            <charset val="238"/>
          </rPr>
          <t>SZV_F:TervezettNettoKoltseg</t>
        </r>
      </text>
    </comment>
    <comment ref="L761" authorId="0" shapeId="0" xr:uid="{D41A49BB-2113-4BE3-BFEB-9F0B05DE1F08}">
      <text>
        <r>
          <rPr>
            <sz val="11"/>
            <rFont val="Calibri"/>
            <family val="2"/>
            <charset val="238"/>
          </rPr>
          <t>SZV_F:IdotartamKezdes</t>
        </r>
      </text>
    </comment>
    <comment ref="M761" authorId="0" shapeId="0" xr:uid="{B2246F83-4EFF-47AF-8C44-2143FFB59546}">
      <text>
        <r>
          <rPr>
            <sz val="11"/>
            <rFont val="Calibri"/>
            <family val="2"/>
            <charset val="238"/>
          </rPr>
          <t>SZV_F:IdotartamBefejezes</t>
        </r>
      </text>
    </comment>
    <comment ref="N761" authorId="0" shapeId="0" xr:uid="{61D9CBEA-6949-4B38-9F7A-57198246F779}">
      <text>
        <r>
          <rPr>
            <sz val="11"/>
            <rFont val="Calibri"/>
            <family val="2"/>
            <charset val="238"/>
          </rPr>
          <t>SZV_F:NettoKoltsegUtem1</t>
        </r>
      </text>
    </comment>
    <comment ref="O761" authorId="0" shapeId="0" xr:uid="{625F5DF7-8421-4EA8-A469-D6E718681DC2}">
      <text>
        <r>
          <rPr>
            <sz val="11"/>
            <rFont val="Calibri"/>
            <family val="2"/>
            <charset val="238"/>
          </rPr>
          <t>SZV_F:NettoKoltsegUtem2</t>
        </r>
      </text>
    </comment>
    <comment ref="P761" authorId="0" shapeId="0" xr:uid="{CCCE5D72-F690-4C50-AB96-8DBB524A2F8C}">
      <text>
        <r>
          <rPr>
            <sz val="11"/>
            <rFont val="Calibri"/>
            <family val="2"/>
            <charset val="238"/>
          </rPr>
          <t>SZV_F:EM_Melleklet2_KTG</t>
        </r>
      </text>
    </comment>
    <comment ref="R761" authorId="0" shapeId="0" xr:uid="{4FE18878-FF58-4A8F-B1E1-FA4E5CF1CE54}">
      <text>
        <r>
          <rPr>
            <sz val="11"/>
            <rFont val="Calibri"/>
            <family val="2"/>
            <charset val="238"/>
          </rPr>
          <t>SZV_F:HDUtem1</t>
        </r>
      </text>
    </comment>
    <comment ref="S761" authorId="0" shapeId="0" xr:uid="{6A9C3408-B66F-4732-8D21-15EDA0868549}">
      <text>
        <r>
          <rPr>
            <sz val="11"/>
            <rFont val="Calibri"/>
            <family val="2"/>
            <charset val="238"/>
          </rPr>
          <t>SZV_F:ECSUtem1</t>
        </r>
      </text>
    </comment>
    <comment ref="T761" authorId="0" shapeId="0" xr:uid="{7E1F5AA9-08C1-47FE-AD7A-3462B8C212FB}">
      <text>
        <r>
          <rPr>
            <sz val="11"/>
            <rFont val="Calibri"/>
            <family val="2"/>
            <charset val="238"/>
          </rPr>
          <t>SZV_F:KFHUtem1</t>
        </r>
      </text>
    </comment>
    <comment ref="U761" authorId="0" shapeId="0" xr:uid="{EE4B310A-B39D-4882-B269-E561D83FA2B5}">
      <text>
        <r>
          <rPr>
            <sz val="11"/>
            <rFont val="Calibri"/>
            <family val="2"/>
            <charset val="238"/>
          </rPr>
          <t>SZV_F:Egyeb_SajatUtem1</t>
        </r>
      </text>
    </comment>
    <comment ref="V761" authorId="0" shapeId="0" xr:uid="{DFC6BEB3-0F3C-49A4-B9FE-683E2213570A}">
      <text>
        <r>
          <rPr>
            <sz val="11"/>
            <rFont val="Calibri"/>
            <family val="2"/>
            <charset val="238"/>
          </rPr>
          <t>SZV_F:DijUtem1</t>
        </r>
      </text>
    </comment>
    <comment ref="W761" authorId="0" shapeId="0" xr:uid="{27D2BC34-176E-4347-8D7C-4D4E1B4B678F}">
      <text>
        <r>
          <rPr>
            <sz val="11"/>
            <rFont val="Calibri"/>
            <family val="2"/>
            <charset val="238"/>
          </rPr>
          <t>SZV_F:EM_Melleklet1_Utem1</t>
        </r>
      </text>
    </comment>
    <comment ref="X761" authorId="0" shapeId="0" xr:uid="{304AC64F-B7ED-4553-9247-DAA8CC53C166}">
      <text>
        <r>
          <rPr>
            <sz val="11"/>
            <rFont val="Calibri"/>
            <family val="2"/>
            <charset val="238"/>
          </rPr>
          <t>SZV_F:EgyebAllamiUtem1</t>
        </r>
      </text>
    </comment>
    <comment ref="Y761" authorId="0" shapeId="0" xr:uid="{6AED8493-2778-4E82-926E-2AF317EE6CBC}">
      <text>
        <r>
          <rPr>
            <sz val="11"/>
            <rFont val="Calibri"/>
            <family val="2"/>
            <charset val="238"/>
          </rPr>
          <t>SZV_F:OnkormanyzatiUtem1</t>
        </r>
      </text>
    </comment>
    <comment ref="Z761" authorId="0" shapeId="0" xr:uid="{15ACDE0E-FAFE-466D-94E1-EAB583D9B018}">
      <text>
        <r>
          <rPr>
            <sz val="11"/>
            <rFont val="Calibri"/>
            <family val="2"/>
            <charset val="238"/>
          </rPr>
          <t>SZV_F:EUUtem1</t>
        </r>
      </text>
    </comment>
    <comment ref="AA761" authorId="0" shapeId="0" xr:uid="{0B6D3AC3-098D-44FE-9F68-B9BE9269D549}">
      <text>
        <r>
          <rPr>
            <sz val="11"/>
            <rFont val="Calibri"/>
            <family val="2"/>
            <charset val="238"/>
          </rPr>
          <t>SZV_F:EgyebUtem1</t>
        </r>
      </text>
    </comment>
    <comment ref="AB761" authorId="0" shapeId="0" xr:uid="{191D3002-0E6A-4810-9D75-EBFA2BA42105}">
      <text>
        <r>
          <rPr>
            <sz val="11"/>
            <rFont val="Calibri"/>
            <family val="2"/>
            <charset val="238"/>
          </rPr>
          <t>SZV_F:HitelKotvenyUtem1</t>
        </r>
      </text>
    </comment>
    <comment ref="AC761" authorId="0" shapeId="0" xr:uid="{6058B978-773A-4921-9EA3-0B06F4C3725C}">
      <text>
        <r>
          <rPr>
            <sz val="11"/>
            <rFont val="Calibri"/>
            <family val="2"/>
            <charset val="238"/>
          </rPr>
          <t>SZV_F:OsszesenUtem1</t>
        </r>
      </text>
    </comment>
    <comment ref="AF761" authorId="0" shapeId="0" xr:uid="{1A17EE8F-F785-4A54-891C-49996CCCE5BB}">
      <text>
        <r>
          <rPr>
            <sz val="11"/>
            <rFont val="Calibri"/>
            <family val="2"/>
            <charset val="238"/>
          </rPr>
          <t>SZV_F:HDUtem2</t>
        </r>
      </text>
    </comment>
    <comment ref="AG761" authorId="0" shapeId="0" xr:uid="{C761D6F6-D6B3-4184-9B53-7BE066FE84F7}">
      <text>
        <r>
          <rPr>
            <sz val="11"/>
            <rFont val="Calibri"/>
            <family val="2"/>
            <charset val="238"/>
          </rPr>
          <t>SZV_F:ECSUtem2</t>
        </r>
      </text>
    </comment>
    <comment ref="AH761" authorId="0" shapeId="0" xr:uid="{904D714D-5885-4B1E-B506-38A3126543B2}">
      <text>
        <r>
          <rPr>
            <sz val="11"/>
            <rFont val="Calibri"/>
            <family val="2"/>
            <charset val="238"/>
          </rPr>
          <t>SZV_F:KFHUtem2</t>
        </r>
      </text>
    </comment>
    <comment ref="AI761" authorId="0" shapeId="0" xr:uid="{F7935098-7E70-4A26-A925-4D37C0175A24}">
      <text>
        <r>
          <rPr>
            <sz val="11"/>
            <rFont val="Calibri"/>
            <family val="2"/>
            <charset val="238"/>
          </rPr>
          <t>SZV_F:Egyeb_SajatUtem2</t>
        </r>
      </text>
    </comment>
    <comment ref="AJ761" authorId="0" shapeId="0" xr:uid="{5E802C3D-9B90-4098-B62F-D58331EC5C72}">
      <text>
        <r>
          <rPr>
            <sz val="11"/>
            <rFont val="Calibri"/>
            <family val="2"/>
            <charset val="238"/>
          </rPr>
          <t>SZV_F:DijUtem2</t>
        </r>
      </text>
    </comment>
    <comment ref="AK761" authorId="0" shapeId="0" xr:uid="{679FDA56-3471-4434-BA06-3956C7251227}">
      <text>
        <r>
          <rPr>
            <sz val="11"/>
            <rFont val="Calibri"/>
            <family val="2"/>
            <charset val="238"/>
          </rPr>
          <t>SZV_F:EM_Melleklet1_Utem2</t>
        </r>
      </text>
    </comment>
    <comment ref="AL761" authorId="0" shapeId="0" xr:uid="{113DA090-7815-4239-9A5C-3C792C7AADC0}">
      <text>
        <r>
          <rPr>
            <sz val="11"/>
            <rFont val="Calibri"/>
            <family val="2"/>
            <charset val="238"/>
          </rPr>
          <t>SZV_F:EgyebAllamiUtem2</t>
        </r>
      </text>
    </comment>
    <comment ref="AM761" authorId="0" shapeId="0" xr:uid="{7AA6DB3C-E1B6-4C3F-85EB-C82122B4D621}">
      <text>
        <r>
          <rPr>
            <sz val="11"/>
            <rFont val="Calibri"/>
            <family val="2"/>
            <charset val="238"/>
          </rPr>
          <t>SZV_F:OnkormanyzatiUtem2</t>
        </r>
      </text>
    </comment>
    <comment ref="AN761" authorId="0" shapeId="0" xr:uid="{36F28994-CDEA-464C-B783-E4EA7D619D56}">
      <text>
        <r>
          <rPr>
            <sz val="11"/>
            <rFont val="Calibri"/>
            <family val="2"/>
            <charset val="238"/>
          </rPr>
          <t>SZV_F:EUUtem2</t>
        </r>
      </text>
    </comment>
    <comment ref="AO761" authorId="0" shapeId="0" xr:uid="{941C4D25-9682-4ED8-8B8E-166A5E12180B}">
      <text>
        <r>
          <rPr>
            <sz val="11"/>
            <rFont val="Calibri"/>
            <family val="2"/>
            <charset val="238"/>
          </rPr>
          <t>SZV_F:EgyebUtem2</t>
        </r>
      </text>
    </comment>
    <comment ref="AP761" authorId="0" shapeId="0" xr:uid="{C0665588-4750-45D0-843F-794B745E1948}">
      <text>
        <r>
          <rPr>
            <sz val="11"/>
            <rFont val="Calibri"/>
            <family val="2"/>
            <charset val="238"/>
          </rPr>
          <t>SZV_F:HitelKotvenyUtem2</t>
        </r>
      </text>
    </comment>
    <comment ref="AQ761" authorId="0" shapeId="0" xr:uid="{9C08970F-2A69-4B86-ACF2-078EC1040D57}">
      <text>
        <r>
          <rPr>
            <sz val="11"/>
            <rFont val="Calibri"/>
            <family val="2"/>
            <charset val="238"/>
          </rPr>
          <t>SZV_F:OsszesenUtem2</t>
        </r>
      </text>
    </comment>
    <comment ref="AR761" authorId="0" shapeId="0" xr:uid="{F65AD321-E06A-4710-A41B-AE156F39C46A}">
      <text>
        <r>
          <rPr>
            <sz val="11"/>
            <rFont val="Calibri"/>
            <family val="2"/>
            <charset val="238"/>
          </rPr>
          <t>SZV_F:ForrashianyUtem2</t>
        </r>
      </text>
    </comment>
    <comment ref="AU761" authorId="0" shapeId="0" xr:uid="{770F8364-6F2E-4447-99B7-CA13CAFB7EEF}">
      <text>
        <r>
          <rPr>
            <sz val="11"/>
            <rFont val="Calibri"/>
            <family val="2"/>
            <charset val="238"/>
          </rPr>
          <t>SZV_F:Indokolas</t>
        </r>
      </text>
    </comment>
    <comment ref="AV761" authorId="0" shapeId="0" xr:uid="{3376AF7C-3CCB-49E3-9B3C-81D355154A94}">
      <text>
        <r>
          <rPr>
            <sz val="11"/>
            <rFont val="Calibri"/>
            <family val="2"/>
            <charset val="238"/>
          </rPr>
          <t>SZV_F:Megjegyzes</t>
        </r>
      </text>
    </comment>
    <comment ref="AW761" authorId="0" shapeId="0" xr:uid="{7B7C03C9-11F4-4D02-8B80-2E221554AE99}">
      <text>
        <r>
          <rPr>
            <sz val="11"/>
            <rFont val="Calibri"/>
            <family val="2"/>
            <charset val="238"/>
          </rPr>
          <t>SZV_F:FeladatSorszam</t>
        </r>
      </text>
    </comment>
    <comment ref="AY761" authorId="0" shapeId="0" xr:uid="{D3236849-BE0B-41AE-BD5A-25195E898F9B}">
      <text>
        <r>
          <rPr>
            <sz val="11"/>
            <rFont val="Calibri"/>
            <family val="2"/>
            <charset val="238"/>
          </rPr>
          <t>SZV_F:ISA</t>
        </r>
      </text>
    </comment>
    <comment ref="B762" authorId="0" shapeId="0" xr:uid="{3CF57362-A4D6-4A1B-A9BD-E93496A2493A}">
      <text>
        <r>
          <rPr>
            <sz val="11"/>
            <rFont val="Calibri"/>
            <family val="2"/>
            <charset val="238"/>
          </rPr>
          <t>SZV_F:FontossagiSorrent</t>
        </r>
      </text>
    </comment>
    <comment ref="C762" authorId="0" shapeId="0" xr:uid="{A1A72D45-8A0A-4BDB-8777-E4997C45DDAF}">
      <text>
        <r>
          <rPr>
            <sz val="11"/>
            <rFont val="Calibri"/>
            <family val="2"/>
            <charset val="238"/>
          </rPr>
          <t>SZV_F:FeladatKategoria</t>
        </r>
      </text>
    </comment>
    <comment ref="D762" authorId="0" shapeId="0" xr:uid="{B110A100-D63E-41DA-83CF-C5AB56BC08BF}">
      <text>
        <r>
          <rPr>
            <sz val="11"/>
            <rFont val="Calibri"/>
            <family val="2"/>
            <charset val="238"/>
          </rPr>
          <t>SZV_F:FeladatMegnevezes</t>
        </r>
      </text>
    </comment>
    <comment ref="E762" authorId="0" shapeId="0" xr:uid="{658E0171-A9C0-45F0-AA40-B95BB4142150}">
      <text>
        <r>
          <rPr>
            <sz val="11"/>
            <rFont val="Calibri"/>
            <family val="2"/>
            <charset val="238"/>
          </rPr>
          <t>SZV_F:ElviEngedelySzam</t>
        </r>
      </text>
    </comment>
    <comment ref="F762" authorId="0" shapeId="0" xr:uid="{7215A9CB-AE62-4809-B492-8516F415444F}">
      <text>
        <r>
          <rPr>
            <sz val="11"/>
            <rFont val="Calibri"/>
            <family val="2"/>
            <charset val="238"/>
          </rPr>
          <t>SZV_F:VKR_Kod</t>
        </r>
      </text>
    </comment>
    <comment ref="G762" authorId="0" shapeId="0" xr:uid="{854EEF99-0026-491B-A588-E1C7DC1AA4D8}">
      <text>
        <r>
          <rPr>
            <sz val="11"/>
            <rFont val="Calibri"/>
            <family val="2"/>
            <charset val="238"/>
          </rPr>
          <t>SZV_F:VKR_Nev</t>
        </r>
      </text>
    </comment>
    <comment ref="H762" authorId="0" shapeId="0" xr:uid="{738C53A7-E55E-4155-8387-38BDB719D296}">
      <text>
        <r>
          <rPr>
            <sz val="11"/>
            <rFont val="Calibri"/>
            <family val="2"/>
            <charset val="238"/>
          </rPr>
          <t>SZV_F:FeladatAzonosito</t>
        </r>
      </text>
    </comment>
    <comment ref="I762" authorId="0" shapeId="0" xr:uid="{EE7FD735-D52B-4B54-84DC-3E7045335FF0}">
      <text>
        <r>
          <rPr>
            <sz val="11"/>
            <rFont val="Calibri"/>
            <family val="2"/>
            <charset val="238"/>
          </rPr>
          <t>SZV_F:EllatasiTerulet</t>
        </r>
      </text>
    </comment>
    <comment ref="J762" authorId="0" shapeId="0" xr:uid="{4D96509D-F5E4-4895-B92D-BCF46A2F685A}">
      <text>
        <r>
          <rPr>
            <sz val="11"/>
            <rFont val="Calibri"/>
            <family val="2"/>
            <charset val="238"/>
          </rPr>
          <t>SZV_F:EllatasertFelelos</t>
        </r>
      </text>
    </comment>
    <comment ref="K762" authorId="0" shapeId="0" xr:uid="{C9966525-FBB6-43F3-A262-B60728763DBD}">
      <text>
        <r>
          <rPr>
            <sz val="11"/>
            <rFont val="Calibri"/>
            <family val="2"/>
            <charset val="238"/>
          </rPr>
          <t>SZV_F:TervezettNettoKoltseg</t>
        </r>
      </text>
    </comment>
    <comment ref="L762" authorId="0" shapeId="0" xr:uid="{1392A025-63D1-449B-90E5-429A4EF11BEC}">
      <text>
        <r>
          <rPr>
            <sz val="11"/>
            <rFont val="Calibri"/>
            <family val="2"/>
            <charset val="238"/>
          </rPr>
          <t>SZV_F:IdotartamKezdes</t>
        </r>
      </text>
    </comment>
    <comment ref="M762" authorId="0" shapeId="0" xr:uid="{F391D471-D81C-4D33-A6B2-B04ADCDBBF6C}">
      <text>
        <r>
          <rPr>
            <sz val="11"/>
            <rFont val="Calibri"/>
            <family val="2"/>
            <charset val="238"/>
          </rPr>
          <t>SZV_F:IdotartamBefejezes</t>
        </r>
      </text>
    </comment>
    <comment ref="N762" authorId="0" shapeId="0" xr:uid="{7B884736-976E-42BD-8AAC-690F2872F179}">
      <text>
        <r>
          <rPr>
            <sz val="11"/>
            <rFont val="Calibri"/>
            <family val="2"/>
            <charset val="238"/>
          </rPr>
          <t>SZV_F:NettoKoltsegUtem1</t>
        </r>
      </text>
    </comment>
    <comment ref="O762" authorId="0" shapeId="0" xr:uid="{4C9A8186-3E65-4AFF-AF3F-7F35D52EA2F3}">
      <text>
        <r>
          <rPr>
            <sz val="11"/>
            <rFont val="Calibri"/>
            <family val="2"/>
            <charset val="238"/>
          </rPr>
          <t>SZV_F:NettoKoltsegUtem2</t>
        </r>
      </text>
    </comment>
    <comment ref="P762" authorId="0" shapeId="0" xr:uid="{5659B5CD-BC43-4E7D-807F-7C3A53E2BC5C}">
      <text>
        <r>
          <rPr>
            <sz val="11"/>
            <rFont val="Calibri"/>
            <family val="2"/>
            <charset val="238"/>
          </rPr>
          <t>SZV_F:EM_Melleklet2_KTG</t>
        </r>
      </text>
    </comment>
    <comment ref="R762" authorId="0" shapeId="0" xr:uid="{71C0EACA-6C84-4430-8400-0B9552857E79}">
      <text>
        <r>
          <rPr>
            <sz val="11"/>
            <rFont val="Calibri"/>
            <family val="2"/>
            <charset val="238"/>
          </rPr>
          <t>SZV_F:HDUtem1</t>
        </r>
      </text>
    </comment>
    <comment ref="S762" authorId="0" shapeId="0" xr:uid="{81C795FE-F632-4F57-A473-437AA3E34337}">
      <text>
        <r>
          <rPr>
            <sz val="11"/>
            <rFont val="Calibri"/>
            <family val="2"/>
            <charset val="238"/>
          </rPr>
          <t>SZV_F:ECSUtem1</t>
        </r>
      </text>
    </comment>
    <comment ref="T762" authorId="0" shapeId="0" xr:uid="{D212B59D-5780-4A24-AA63-AFEF13308707}">
      <text>
        <r>
          <rPr>
            <sz val="11"/>
            <rFont val="Calibri"/>
            <family val="2"/>
            <charset val="238"/>
          </rPr>
          <t>SZV_F:KFHUtem1</t>
        </r>
      </text>
    </comment>
    <comment ref="U762" authorId="0" shapeId="0" xr:uid="{FF0F8BAE-A600-491C-B736-B340FE858FFF}">
      <text>
        <r>
          <rPr>
            <sz val="11"/>
            <rFont val="Calibri"/>
            <family val="2"/>
            <charset val="238"/>
          </rPr>
          <t>SZV_F:Egyeb_SajatUtem1</t>
        </r>
      </text>
    </comment>
    <comment ref="V762" authorId="0" shapeId="0" xr:uid="{46138FF7-8610-454C-A3BD-27CED35BC102}">
      <text>
        <r>
          <rPr>
            <sz val="11"/>
            <rFont val="Calibri"/>
            <family val="2"/>
            <charset val="238"/>
          </rPr>
          <t>SZV_F:DijUtem1</t>
        </r>
      </text>
    </comment>
    <comment ref="W762" authorId="0" shapeId="0" xr:uid="{F33567F8-31B7-4F8F-AA44-97AF687BB184}">
      <text>
        <r>
          <rPr>
            <sz val="11"/>
            <rFont val="Calibri"/>
            <family val="2"/>
            <charset val="238"/>
          </rPr>
          <t>SZV_F:EM_Melleklet1_Utem1</t>
        </r>
      </text>
    </comment>
    <comment ref="X762" authorId="0" shapeId="0" xr:uid="{5DCF2194-10AB-4765-988D-7B700C7D4D48}">
      <text>
        <r>
          <rPr>
            <sz val="11"/>
            <rFont val="Calibri"/>
            <family val="2"/>
            <charset val="238"/>
          </rPr>
          <t>SZV_F:EgyebAllamiUtem1</t>
        </r>
      </text>
    </comment>
    <comment ref="Y762" authorId="0" shapeId="0" xr:uid="{03EF5B2A-3E1D-438B-B904-A760B8F69853}">
      <text>
        <r>
          <rPr>
            <sz val="11"/>
            <rFont val="Calibri"/>
            <family val="2"/>
            <charset val="238"/>
          </rPr>
          <t>SZV_F:OnkormanyzatiUtem1</t>
        </r>
      </text>
    </comment>
    <comment ref="Z762" authorId="0" shapeId="0" xr:uid="{D3087352-402D-46C4-A0E0-4A9E8B4FD35C}">
      <text>
        <r>
          <rPr>
            <sz val="11"/>
            <rFont val="Calibri"/>
            <family val="2"/>
            <charset val="238"/>
          </rPr>
          <t>SZV_F:EUUtem1</t>
        </r>
      </text>
    </comment>
    <comment ref="AA762" authorId="0" shapeId="0" xr:uid="{D7ABA3B4-5058-4D58-A9C6-ABE58274F549}">
      <text>
        <r>
          <rPr>
            <sz val="11"/>
            <rFont val="Calibri"/>
            <family val="2"/>
            <charset val="238"/>
          </rPr>
          <t>SZV_F:EgyebUtem1</t>
        </r>
      </text>
    </comment>
    <comment ref="AB762" authorId="0" shapeId="0" xr:uid="{BDEA25E7-E0FF-48CF-8938-B89E84BA7F24}">
      <text>
        <r>
          <rPr>
            <sz val="11"/>
            <rFont val="Calibri"/>
            <family val="2"/>
            <charset val="238"/>
          </rPr>
          <t>SZV_F:HitelKotvenyUtem1</t>
        </r>
      </text>
    </comment>
    <comment ref="AC762" authorId="0" shapeId="0" xr:uid="{D833E89D-9C45-4AE2-A612-8C724C1A4EEB}">
      <text>
        <r>
          <rPr>
            <sz val="11"/>
            <rFont val="Calibri"/>
            <family val="2"/>
            <charset val="238"/>
          </rPr>
          <t>SZV_F:OsszesenUtem1</t>
        </r>
      </text>
    </comment>
    <comment ref="AF762" authorId="0" shapeId="0" xr:uid="{D638EDDD-31A3-4E56-9E71-45BC29C2666F}">
      <text>
        <r>
          <rPr>
            <sz val="11"/>
            <rFont val="Calibri"/>
            <family val="2"/>
            <charset val="238"/>
          </rPr>
          <t>SZV_F:HDUtem2</t>
        </r>
      </text>
    </comment>
    <comment ref="AG762" authorId="0" shapeId="0" xr:uid="{65383FDD-D4B1-4F23-8E0E-868AFD8296F8}">
      <text>
        <r>
          <rPr>
            <sz val="11"/>
            <rFont val="Calibri"/>
            <family val="2"/>
            <charset val="238"/>
          </rPr>
          <t>SZV_F:ECSUtem2</t>
        </r>
      </text>
    </comment>
    <comment ref="AH762" authorId="0" shapeId="0" xr:uid="{FCA22F74-8E45-4B57-831C-43EFAB85135C}">
      <text>
        <r>
          <rPr>
            <sz val="11"/>
            <rFont val="Calibri"/>
            <family val="2"/>
            <charset val="238"/>
          </rPr>
          <t>SZV_F:KFHUtem2</t>
        </r>
      </text>
    </comment>
    <comment ref="AI762" authorId="0" shapeId="0" xr:uid="{FD0DE8EA-7394-40A8-837D-A63ED0405927}">
      <text>
        <r>
          <rPr>
            <sz val="11"/>
            <rFont val="Calibri"/>
            <family val="2"/>
            <charset val="238"/>
          </rPr>
          <t>SZV_F:Egyeb_SajatUtem2</t>
        </r>
      </text>
    </comment>
    <comment ref="AJ762" authorId="0" shapeId="0" xr:uid="{45B3DD79-B143-432A-849E-590A39EFA107}">
      <text>
        <r>
          <rPr>
            <sz val="11"/>
            <rFont val="Calibri"/>
            <family val="2"/>
            <charset val="238"/>
          </rPr>
          <t>SZV_F:DijUtem2</t>
        </r>
      </text>
    </comment>
    <comment ref="AK762" authorId="0" shapeId="0" xr:uid="{4543E13E-24AF-4EED-93DB-6B8BE3143084}">
      <text>
        <r>
          <rPr>
            <sz val="11"/>
            <rFont val="Calibri"/>
            <family val="2"/>
            <charset val="238"/>
          </rPr>
          <t>SZV_F:EM_Melleklet1_Utem2</t>
        </r>
      </text>
    </comment>
    <comment ref="AL762" authorId="0" shapeId="0" xr:uid="{12D992A3-3BDF-419C-9C13-DA8DBA15FE6D}">
      <text>
        <r>
          <rPr>
            <sz val="11"/>
            <rFont val="Calibri"/>
            <family val="2"/>
            <charset val="238"/>
          </rPr>
          <t>SZV_F:EgyebAllamiUtem2</t>
        </r>
      </text>
    </comment>
    <comment ref="AM762" authorId="0" shapeId="0" xr:uid="{11CA0EE8-2E51-4F4C-86B4-DF2A5631E68D}">
      <text>
        <r>
          <rPr>
            <sz val="11"/>
            <rFont val="Calibri"/>
            <family val="2"/>
            <charset val="238"/>
          </rPr>
          <t>SZV_F:OnkormanyzatiUtem2</t>
        </r>
      </text>
    </comment>
    <comment ref="AN762" authorId="0" shapeId="0" xr:uid="{CF8CD66E-1761-4F06-A6F7-8340B935D279}">
      <text>
        <r>
          <rPr>
            <sz val="11"/>
            <rFont val="Calibri"/>
            <family val="2"/>
            <charset val="238"/>
          </rPr>
          <t>SZV_F:EUUtem2</t>
        </r>
      </text>
    </comment>
    <comment ref="AO762" authorId="0" shapeId="0" xr:uid="{D227EBA4-9234-4B62-938C-A86586B69666}">
      <text>
        <r>
          <rPr>
            <sz val="11"/>
            <rFont val="Calibri"/>
            <family val="2"/>
            <charset val="238"/>
          </rPr>
          <t>SZV_F:EgyebUtem2</t>
        </r>
      </text>
    </comment>
    <comment ref="AP762" authorId="0" shapeId="0" xr:uid="{A6A5BD5B-01D0-4CA9-915F-CCB428FBB5E5}">
      <text>
        <r>
          <rPr>
            <sz val="11"/>
            <rFont val="Calibri"/>
            <family val="2"/>
            <charset val="238"/>
          </rPr>
          <t>SZV_F:HitelKotvenyUtem2</t>
        </r>
      </text>
    </comment>
    <comment ref="AQ762" authorId="0" shapeId="0" xr:uid="{EB576DDF-BC7E-47D4-820C-60BAB8D28F36}">
      <text>
        <r>
          <rPr>
            <sz val="11"/>
            <rFont val="Calibri"/>
            <family val="2"/>
            <charset val="238"/>
          </rPr>
          <t>SZV_F:OsszesenUtem2</t>
        </r>
      </text>
    </comment>
    <comment ref="AR762" authorId="0" shapeId="0" xr:uid="{7C7AE3A5-74CD-49C8-80CA-0BD51596D885}">
      <text>
        <r>
          <rPr>
            <sz val="11"/>
            <rFont val="Calibri"/>
            <family val="2"/>
            <charset val="238"/>
          </rPr>
          <t>SZV_F:ForrashianyUtem2</t>
        </r>
      </text>
    </comment>
    <comment ref="AU762" authorId="0" shapeId="0" xr:uid="{71E0E772-4B4A-4607-99BF-02E9556FABB7}">
      <text>
        <r>
          <rPr>
            <sz val="11"/>
            <rFont val="Calibri"/>
            <family val="2"/>
            <charset val="238"/>
          </rPr>
          <t>SZV_F:Indokolas</t>
        </r>
      </text>
    </comment>
    <comment ref="AV762" authorId="0" shapeId="0" xr:uid="{75BE7E28-5124-478C-BEEF-1A1586B56185}">
      <text>
        <r>
          <rPr>
            <sz val="11"/>
            <rFont val="Calibri"/>
            <family val="2"/>
            <charset val="238"/>
          </rPr>
          <t>SZV_F:Megjegyzes</t>
        </r>
      </text>
    </comment>
    <comment ref="AW762" authorId="0" shapeId="0" xr:uid="{924660B0-9A7A-44CA-9CA6-F21E3510F737}">
      <text>
        <r>
          <rPr>
            <sz val="11"/>
            <rFont val="Calibri"/>
            <family val="2"/>
            <charset val="238"/>
          </rPr>
          <t>SZV_F:FeladatSorszam</t>
        </r>
      </text>
    </comment>
    <comment ref="AY762" authorId="0" shapeId="0" xr:uid="{EF35D6AA-AE3D-4312-8BAF-53FE67E26FD0}">
      <text>
        <r>
          <rPr>
            <sz val="11"/>
            <rFont val="Calibri"/>
            <family val="2"/>
            <charset val="238"/>
          </rPr>
          <t>SZV_F:ISA</t>
        </r>
      </text>
    </comment>
    <comment ref="B763" authorId="0" shapeId="0" xr:uid="{C51052EA-4CB7-423C-BDC8-D5BFBD252B2A}">
      <text>
        <r>
          <rPr>
            <sz val="11"/>
            <rFont val="Calibri"/>
            <family val="2"/>
            <charset val="238"/>
          </rPr>
          <t>SZV_F:FontossagiSorrent</t>
        </r>
      </text>
    </comment>
    <comment ref="C763" authorId="0" shapeId="0" xr:uid="{CA706BED-27C5-4313-98AA-8865D1A570B1}">
      <text>
        <r>
          <rPr>
            <sz val="11"/>
            <rFont val="Calibri"/>
            <family val="2"/>
            <charset val="238"/>
          </rPr>
          <t>SZV_F:FeladatKategoria</t>
        </r>
      </text>
    </comment>
    <comment ref="D763" authorId="0" shapeId="0" xr:uid="{4CFF799E-6DA8-4827-B072-AECD361E48C1}">
      <text>
        <r>
          <rPr>
            <sz val="11"/>
            <rFont val="Calibri"/>
            <family val="2"/>
            <charset val="238"/>
          </rPr>
          <t>SZV_F:FeladatMegnevezes</t>
        </r>
      </text>
    </comment>
    <comment ref="E763" authorId="0" shapeId="0" xr:uid="{7761B0FD-99CF-45DD-8F3B-EC426ED3F57D}">
      <text>
        <r>
          <rPr>
            <sz val="11"/>
            <rFont val="Calibri"/>
            <family val="2"/>
            <charset val="238"/>
          </rPr>
          <t>SZV_F:ElviEngedelySzam</t>
        </r>
      </text>
    </comment>
    <comment ref="F763" authorId="0" shapeId="0" xr:uid="{7AD2FA9F-281C-4EA0-AFA8-4248DF383058}">
      <text>
        <r>
          <rPr>
            <sz val="11"/>
            <rFont val="Calibri"/>
            <family val="2"/>
            <charset val="238"/>
          </rPr>
          <t>SZV_F:VKR_Kod</t>
        </r>
      </text>
    </comment>
    <comment ref="G763" authorId="0" shapeId="0" xr:uid="{26C59B29-FEB3-4AF6-9692-6F286FD79500}">
      <text>
        <r>
          <rPr>
            <sz val="11"/>
            <rFont val="Calibri"/>
            <family val="2"/>
            <charset val="238"/>
          </rPr>
          <t>SZV_F:VKR_Nev</t>
        </r>
      </text>
    </comment>
    <comment ref="H763" authorId="0" shapeId="0" xr:uid="{2E56885C-BE43-4878-9B89-4535189B709F}">
      <text>
        <r>
          <rPr>
            <sz val="11"/>
            <rFont val="Calibri"/>
            <family val="2"/>
            <charset val="238"/>
          </rPr>
          <t>SZV_F:FeladatAzonosito</t>
        </r>
      </text>
    </comment>
    <comment ref="I763" authorId="0" shapeId="0" xr:uid="{7CC2288C-4906-4153-900E-3088760B4321}">
      <text>
        <r>
          <rPr>
            <sz val="11"/>
            <rFont val="Calibri"/>
            <family val="2"/>
            <charset val="238"/>
          </rPr>
          <t>SZV_F:EllatasiTerulet</t>
        </r>
      </text>
    </comment>
    <comment ref="J763" authorId="0" shapeId="0" xr:uid="{B58029CE-7627-4F32-9FB5-7D353A82D420}">
      <text>
        <r>
          <rPr>
            <sz val="11"/>
            <rFont val="Calibri"/>
            <family val="2"/>
            <charset val="238"/>
          </rPr>
          <t>SZV_F:EllatasertFelelos</t>
        </r>
      </text>
    </comment>
    <comment ref="K763" authorId="0" shapeId="0" xr:uid="{E8AEA3EB-9703-484F-9342-BC4381AEC94D}">
      <text>
        <r>
          <rPr>
            <sz val="11"/>
            <rFont val="Calibri"/>
            <family val="2"/>
            <charset val="238"/>
          </rPr>
          <t>SZV_F:TervezettNettoKoltseg</t>
        </r>
      </text>
    </comment>
    <comment ref="L763" authorId="0" shapeId="0" xr:uid="{BBDBDD3F-E740-4108-80D7-4EDE35CF5B05}">
      <text>
        <r>
          <rPr>
            <sz val="11"/>
            <rFont val="Calibri"/>
            <family val="2"/>
            <charset val="238"/>
          </rPr>
          <t>SZV_F:IdotartamKezdes</t>
        </r>
      </text>
    </comment>
    <comment ref="M763" authorId="0" shapeId="0" xr:uid="{F7960C88-0A6F-4318-99C6-61B4456670BF}">
      <text>
        <r>
          <rPr>
            <sz val="11"/>
            <rFont val="Calibri"/>
            <family val="2"/>
            <charset val="238"/>
          </rPr>
          <t>SZV_F:IdotartamBefejezes</t>
        </r>
      </text>
    </comment>
    <comment ref="N763" authorId="0" shapeId="0" xr:uid="{819F44ED-A2FF-40F8-9F33-F5FD4155DFA5}">
      <text>
        <r>
          <rPr>
            <sz val="11"/>
            <rFont val="Calibri"/>
            <family val="2"/>
            <charset val="238"/>
          </rPr>
          <t>SZV_F:NettoKoltsegUtem1</t>
        </r>
      </text>
    </comment>
    <comment ref="O763" authorId="0" shapeId="0" xr:uid="{5490F29F-F2A7-434E-95C4-3A9108A4B7ED}">
      <text>
        <r>
          <rPr>
            <sz val="11"/>
            <rFont val="Calibri"/>
            <family val="2"/>
            <charset val="238"/>
          </rPr>
          <t>SZV_F:NettoKoltsegUtem2</t>
        </r>
      </text>
    </comment>
    <comment ref="P763" authorId="0" shapeId="0" xr:uid="{A8B30E7E-DBCB-4946-B4F5-3736448600C4}">
      <text>
        <r>
          <rPr>
            <sz val="11"/>
            <rFont val="Calibri"/>
            <family val="2"/>
            <charset val="238"/>
          </rPr>
          <t>SZV_F:EM_Melleklet2_KTG</t>
        </r>
      </text>
    </comment>
    <comment ref="R763" authorId="0" shapeId="0" xr:uid="{BFF988DF-9C1C-4564-90DF-77DFCDA35E7F}">
      <text>
        <r>
          <rPr>
            <sz val="11"/>
            <rFont val="Calibri"/>
            <family val="2"/>
            <charset val="238"/>
          </rPr>
          <t>SZV_F:HDUtem1</t>
        </r>
      </text>
    </comment>
    <comment ref="S763" authorId="0" shapeId="0" xr:uid="{B13EEE73-135A-42C2-BF8B-8568E750764F}">
      <text>
        <r>
          <rPr>
            <sz val="11"/>
            <rFont val="Calibri"/>
            <family val="2"/>
            <charset val="238"/>
          </rPr>
          <t>SZV_F:ECSUtem1</t>
        </r>
      </text>
    </comment>
    <comment ref="T763" authorId="0" shapeId="0" xr:uid="{49F2ABCE-DE23-4BE0-801D-96C613DE13A5}">
      <text>
        <r>
          <rPr>
            <sz val="11"/>
            <rFont val="Calibri"/>
            <family val="2"/>
            <charset val="238"/>
          </rPr>
          <t>SZV_F:KFHUtem1</t>
        </r>
      </text>
    </comment>
    <comment ref="U763" authorId="0" shapeId="0" xr:uid="{09528007-F430-444E-B7BD-11E331DD7179}">
      <text>
        <r>
          <rPr>
            <sz val="11"/>
            <rFont val="Calibri"/>
            <family val="2"/>
            <charset val="238"/>
          </rPr>
          <t>SZV_F:Egyeb_SajatUtem1</t>
        </r>
      </text>
    </comment>
    <comment ref="V763" authorId="0" shapeId="0" xr:uid="{DCA5FACE-BB61-4C56-9B06-7DA548A7C624}">
      <text>
        <r>
          <rPr>
            <sz val="11"/>
            <rFont val="Calibri"/>
            <family val="2"/>
            <charset val="238"/>
          </rPr>
          <t>SZV_F:DijUtem1</t>
        </r>
      </text>
    </comment>
    <comment ref="W763" authorId="0" shapeId="0" xr:uid="{DB59B85C-0CBB-47DF-9D1A-DD511904C9A2}">
      <text>
        <r>
          <rPr>
            <sz val="11"/>
            <rFont val="Calibri"/>
            <family val="2"/>
            <charset val="238"/>
          </rPr>
          <t>SZV_F:EM_Melleklet1_Utem1</t>
        </r>
      </text>
    </comment>
    <comment ref="X763" authorId="0" shapeId="0" xr:uid="{8B38BC2C-F64E-4E20-A72C-FA6F1F15B2B5}">
      <text>
        <r>
          <rPr>
            <sz val="11"/>
            <rFont val="Calibri"/>
            <family val="2"/>
            <charset val="238"/>
          </rPr>
          <t>SZV_F:EgyebAllamiUtem1</t>
        </r>
      </text>
    </comment>
    <comment ref="Y763" authorId="0" shapeId="0" xr:uid="{F27E7324-AE9E-4780-999D-04FDC93FE433}">
      <text>
        <r>
          <rPr>
            <sz val="11"/>
            <rFont val="Calibri"/>
            <family val="2"/>
            <charset val="238"/>
          </rPr>
          <t>SZV_F:OnkormanyzatiUtem1</t>
        </r>
      </text>
    </comment>
    <comment ref="Z763" authorId="0" shapeId="0" xr:uid="{85F5D5A8-A9B7-4865-A851-4FCC8EB747D1}">
      <text>
        <r>
          <rPr>
            <sz val="11"/>
            <rFont val="Calibri"/>
            <family val="2"/>
            <charset val="238"/>
          </rPr>
          <t>SZV_F:EUUtem1</t>
        </r>
      </text>
    </comment>
    <comment ref="AA763" authorId="0" shapeId="0" xr:uid="{938C6B4A-4A5B-4C0C-A751-22641C9D6E35}">
      <text>
        <r>
          <rPr>
            <sz val="11"/>
            <rFont val="Calibri"/>
            <family val="2"/>
            <charset val="238"/>
          </rPr>
          <t>SZV_F:EgyebUtem1</t>
        </r>
      </text>
    </comment>
    <comment ref="AB763" authorId="0" shapeId="0" xr:uid="{432E556D-444A-4B55-B69C-B1066984572B}">
      <text>
        <r>
          <rPr>
            <sz val="11"/>
            <rFont val="Calibri"/>
            <family val="2"/>
            <charset val="238"/>
          </rPr>
          <t>SZV_F:HitelKotvenyUtem1</t>
        </r>
      </text>
    </comment>
    <comment ref="AC763" authorId="0" shapeId="0" xr:uid="{613B864D-3180-4294-8177-E9549600A7FE}">
      <text>
        <r>
          <rPr>
            <sz val="11"/>
            <rFont val="Calibri"/>
            <family val="2"/>
            <charset val="238"/>
          </rPr>
          <t>SZV_F:OsszesenUtem1</t>
        </r>
      </text>
    </comment>
    <comment ref="AF763" authorId="0" shapeId="0" xr:uid="{B32EF934-143B-427D-916A-0071480EFBDB}">
      <text>
        <r>
          <rPr>
            <sz val="11"/>
            <rFont val="Calibri"/>
            <family val="2"/>
            <charset val="238"/>
          </rPr>
          <t>SZV_F:HDUtem2</t>
        </r>
      </text>
    </comment>
    <comment ref="AG763" authorId="0" shapeId="0" xr:uid="{ECBC899F-1E43-4120-BBFE-29FD10B1E3C8}">
      <text>
        <r>
          <rPr>
            <sz val="11"/>
            <rFont val="Calibri"/>
            <family val="2"/>
            <charset val="238"/>
          </rPr>
          <t>SZV_F:ECSUtem2</t>
        </r>
      </text>
    </comment>
    <comment ref="AH763" authorId="0" shapeId="0" xr:uid="{4AD18DA9-1AA9-4A91-BDDB-D69E0192F44A}">
      <text>
        <r>
          <rPr>
            <sz val="11"/>
            <rFont val="Calibri"/>
            <family val="2"/>
            <charset val="238"/>
          </rPr>
          <t>SZV_F:KFHUtem2</t>
        </r>
      </text>
    </comment>
    <comment ref="AI763" authorId="0" shapeId="0" xr:uid="{F59F7FEE-C399-4C7C-B82F-6254043B484F}">
      <text>
        <r>
          <rPr>
            <sz val="11"/>
            <rFont val="Calibri"/>
            <family val="2"/>
            <charset val="238"/>
          </rPr>
          <t>SZV_F:Egyeb_SajatUtem2</t>
        </r>
      </text>
    </comment>
    <comment ref="AJ763" authorId="0" shapeId="0" xr:uid="{BD5B9C7B-32F0-4928-A7BB-78254AC1F426}">
      <text>
        <r>
          <rPr>
            <sz val="11"/>
            <rFont val="Calibri"/>
            <family val="2"/>
            <charset val="238"/>
          </rPr>
          <t>SZV_F:DijUtem2</t>
        </r>
      </text>
    </comment>
    <comment ref="AK763" authorId="0" shapeId="0" xr:uid="{F467F9F8-EE64-4B9E-9735-B609FED492D9}">
      <text>
        <r>
          <rPr>
            <sz val="11"/>
            <rFont val="Calibri"/>
            <family val="2"/>
            <charset val="238"/>
          </rPr>
          <t>SZV_F:EM_Melleklet1_Utem2</t>
        </r>
      </text>
    </comment>
    <comment ref="AL763" authorId="0" shapeId="0" xr:uid="{5A8B2251-6DEB-4CC0-A3D7-B6208EFFBEB1}">
      <text>
        <r>
          <rPr>
            <sz val="11"/>
            <rFont val="Calibri"/>
            <family val="2"/>
            <charset val="238"/>
          </rPr>
          <t>SZV_F:EgyebAllamiUtem2</t>
        </r>
      </text>
    </comment>
    <comment ref="AM763" authorId="0" shapeId="0" xr:uid="{6000C55E-CDD8-4BD1-AA4B-971C0F75680D}">
      <text>
        <r>
          <rPr>
            <sz val="11"/>
            <rFont val="Calibri"/>
            <family val="2"/>
            <charset val="238"/>
          </rPr>
          <t>SZV_F:OnkormanyzatiUtem2</t>
        </r>
      </text>
    </comment>
    <comment ref="AN763" authorId="0" shapeId="0" xr:uid="{85F863D0-DDF8-4CA7-8B7F-E25C99F0B77A}">
      <text>
        <r>
          <rPr>
            <sz val="11"/>
            <rFont val="Calibri"/>
            <family val="2"/>
            <charset val="238"/>
          </rPr>
          <t>SZV_F:EUUtem2</t>
        </r>
      </text>
    </comment>
    <comment ref="AO763" authorId="0" shapeId="0" xr:uid="{2C41C52D-8D66-424F-BAD0-648A18BE813C}">
      <text>
        <r>
          <rPr>
            <sz val="11"/>
            <rFont val="Calibri"/>
            <family val="2"/>
            <charset val="238"/>
          </rPr>
          <t>SZV_F:EgyebUtem2</t>
        </r>
      </text>
    </comment>
    <comment ref="AP763" authorId="0" shapeId="0" xr:uid="{63AB6D3B-392B-4310-98A8-33FE487122D1}">
      <text>
        <r>
          <rPr>
            <sz val="11"/>
            <rFont val="Calibri"/>
            <family val="2"/>
            <charset val="238"/>
          </rPr>
          <t>SZV_F:HitelKotvenyUtem2</t>
        </r>
      </text>
    </comment>
    <comment ref="AQ763" authorId="0" shapeId="0" xr:uid="{FC2827DB-9038-457A-9239-578E62CBAFB0}">
      <text>
        <r>
          <rPr>
            <sz val="11"/>
            <rFont val="Calibri"/>
            <family val="2"/>
            <charset val="238"/>
          </rPr>
          <t>SZV_F:OsszesenUtem2</t>
        </r>
      </text>
    </comment>
    <comment ref="AR763" authorId="0" shapeId="0" xr:uid="{05DDA86A-11E6-42E8-B675-74039B9F4489}">
      <text>
        <r>
          <rPr>
            <sz val="11"/>
            <rFont val="Calibri"/>
            <family val="2"/>
            <charset val="238"/>
          </rPr>
          <t>SZV_F:ForrashianyUtem2</t>
        </r>
      </text>
    </comment>
    <comment ref="AU763" authorId="0" shapeId="0" xr:uid="{308D4E95-CC3E-41F3-BEED-7A948A090F64}">
      <text>
        <r>
          <rPr>
            <sz val="11"/>
            <rFont val="Calibri"/>
            <family val="2"/>
            <charset val="238"/>
          </rPr>
          <t>SZV_F:Indokolas</t>
        </r>
      </text>
    </comment>
    <comment ref="AV763" authorId="0" shapeId="0" xr:uid="{7283B901-DAEC-4F82-9715-799A5C1A9F58}">
      <text>
        <r>
          <rPr>
            <sz val="11"/>
            <rFont val="Calibri"/>
            <family val="2"/>
            <charset val="238"/>
          </rPr>
          <t>SZV_F:Megjegyzes</t>
        </r>
      </text>
    </comment>
    <comment ref="AW763" authorId="0" shapeId="0" xr:uid="{BA4AA3B2-148B-4068-9A11-EC427F718463}">
      <text>
        <r>
          <rPr>
            <sz val="11"/>
            <rFont val="Calibri"/>
            <family val="2"/>
            <charset val="238"/>
          </rPr>
          <t>SZV_F:FeladatSorszam</t>
        </r>
      </text>
    </comment>
    <comment ref="AY763" authorId="0" shapeId="0" xr:uid="{48B0A117-C75E-4732-95A8-BC94A0213336}">
      <text>
        <r>
          <rPr>
            <sz val="11"/>
            <rFont val="Calibri"/>
            <family val="2"/>
            <charset val="238"/>
          </rPr>
          <t>SZV_F:ISA</t>
        </r>
      </text>
    </comment>
    <comment ref="B764" authorId="0" shapeId="0" xr:uid="{EE92D4DA-B2AE-4BC4-85F6-BCA1766C5150}">
      <text>
        <r>
          <rPr>
            <sz val="11"/>
            <rFont val="Calibri"/>
            <family val="2"/>
            <charset val="238"/>
          </rPr>
          <t>SZV_F:FontossagiSorrent</t>
        </r>
      </text>
    </comment>
    <comment ref="C764" authorId="0" shapeId="0" xr:uid="{49B4C4CC-D01A-4DEE-8722-8ACB2A1A7B80}">
      <text>
        <r>
          <rPr>
            <sz val="11"/>
            <rFont val="Calibri"/>
            <family val="2"/>
            <charset val="238"/>
          </rPr>
          <t>SZV_F:FeladatKategoria</t>
        </r>
      </text>
    </comment>
    <comment ref="D764" authorId="0" shapeId="0" xr:uid="{69A2ABD1-4952-4E32-A816-BF479C43BBCB}">
      <text>
        <r>
          <rPr>
            <sz val="11"/>
            <rFont val="Calibri"/>
            <family val="2"/>
            <charset val="238"/>
          </rPr>
          <t>SZV_F:FeladatMegnevezes</t>
        </r>
      </text>
    </comment>
    <comment ref="E764" authorId="0" shapeId="0" xr:uid="{FD435A36-3F81-49CB-995A-D7A7E9446B0D}">
      <text>
        <r>
          <rPr>
            <sz val="11"/>
            <rFont val="Calibri"/>
            <family val="2"/>
            <charset val="238"/>
          </rPr>
          <t>SZV_F:ElviEngedelySzam</t>
        </r>
      </text>
    </comment>
    <comment ref="F764" authorId="0" shapeId="0" xr:uid="{F13FD8B7-29D1-47F8-B429-31A25E497792}">
      <text>
        <r>
          <rPr>
            <sz val="11"/>
            <rFont val="Calibri"/>
            <family val="2"/>
            <charset val="238"/>
          </rPr>
          <t>SZV_F:VKR_Kod</t>
        </r>
      </text>
    </comment>
    <comment ref="G764" authorId="0" shapeId="0" xr:uid="{D8C23062-D687-4C60-B661-4B06879DA562}">
      <text>
        <r>
          <rPr>
            <sz val="11"/>
            <rFont val="Calibri"/>
            <family val="2"/>
            <charset val="238"/>
          </rPr>
          <t>SZV_F:VKR_Nev</t>
        </r>
      </text>
    </comment>
    <comment ref="H764" authorId="0" shapeId="0" xr:uid="{B6E9DBEF-065D-43E3-864A-B364C66B319B}">
      <text>
        <r>
          <rPr>
            <sz val="11"/>
            <rFont val="Calibri"/>
            <family val="2"/>
            <charset val="238"/>
          </rPr>
          <t>SZV_F:FeladatAzonosito</t>
        </r>
      </text>
    </comment>
    <comment ref="I764" authorId="0" shapeId="0" xr:uid="{7BB0A4D5-7B3A-44CD-9323-FE217096AD73}">
      <text>
        <r>
          <rPr>
            <sz val="11"/>
            <rFont val="Calibri"/>
            <family val="2"/>
            <charset val="238"/>
          </rPr>
          <t>SZV_F:EllatasiTerulet</t>
        </r>
      </text>
    </comment>
    <comment ref="J764" authorId="0" shapeId="0" xr:uid="{83F8BB7C-D698-40EB-840B-79DD804838BB}">
      <text>
        <r>
          <rPr>
            <sz val="11"/>
            <rFont val="Calibri"/>
            <family val="2"/>
            <charset val="238"/>
          </rPr>
          <t>SZV_F:EllatasertFelelos</t>
        </r>
      </text>
    </comment>
    <comment ref="K764" authorId="0" shapeId="0" xr:uid="{D24DA1A8-0238-4773-98BD-C7127DA8A349}">
      <text>
        <r>
          <rPr>
            <sz val="11"/>
            <rFont val="Calibri"/>
            <family val="2"/>
            <charset val="238"/>
          </rPr>
          <t>SZV_F:TervezettNettoKoltseg</t>
        </r>
      </text>
    </comment>
    <comment ref="L764" authorId="0" shapeId="0" xr:uid="{BE2663C4-5D7B-4B35-A1DF-FB02F682F8DF}">
      <text>
        <r>
          <rPr>
            <sz val="11"/>
            <rFont val="Calibri"/>
            <family val="2"/>
            <charset val="238"/>
          </rPr>
          <t>SZV_F:IdotartamKezdes</t>
        </r>
      </text>
    </comment>
    <comment ref="M764" authorId="0" shapeId="0" xr:uid="{1514A4B2-3538-4C52-A2BD-408341E8E791}">
      <text>
        <r>
          <rPr>
            <sz val="11"/>
            <rFont val="Calibri"/>
            <family val="2"/>
            <charset val="238"/>
          </rPr>
          <t>SZV_F:IdotartamBefejezes</t>
        </r>
      </text>
    </comment>
    <comment ref="N764" authorId="0" shapeId="0" xr:uid="{594DDF9D-A2C6-4078-80E4-A195C818BC3F}">
      <text>
        <r>
          <rPr>
            <sz val="11"/>
            <rFont val="Calibri"/>
            <family val="2"/>
            <charset val="238"/>
          </rPr>
          <t>SZV_F:NettoKoltsegUtem1</t>
        </r>
      </text>
    </comment>
    <comment ref="O764" authorId="0" shapeId="0" xr:uid="{6713570B-2AC2-4EBC-AB5C-176827ED926F}">
      <text>
        <r>
          <rPr>
            <sz val="11"/>
            <rFont val="Calibri"/>
            <family val="2"/>
            <charset val="238"/>
          </rPr>
          <t>SZV_F:NettoKoltsegUtem2</t>
        </r>
      </text>
    </comment>
    <comment ref="P764" authorId="0" shapeId="0" xr:uid="{4B75FC7F-9C6D-41E6-95D2-0168DF31DF86}">
      <text>
        <r>
          <rPr>
            <sz val="11"/>
            <rFont val="Calibri"/>
            <family val="2"/>
            <charset val="238"/>
          </rPr>
          <t>SZV_F:EM_Melleklet2_KTG</t>
        </r>
      </text>
    </comment>
    <comment ref="R764" authorId="0" shapeId="0" xr:uid="{90FA2C0C-4CA3-46B8-AE0C-F27BAA4C6904}">
      <text>
        <r>
          <rPr>
            <sz val="11"/>
            <rFont val="Calibri"/>
            <family val="2"/>
            <charset val="238"/>
          </rPr>
          <t>SZV_F:HDUtem1</t>
        </r>
      </text>
    </comment>
    <comment ref="S764" authorId="0" shapeId="0" xr:uid="{95CD6D08-907D-497E-A01D-F3B45DA7F4C6}">
      <text>
        <r>
          <rPr>
            <sz val="11"/>
            <rFont val="Calibri"/>
            <family val="2"/>
            <charset val="238"/>
          </rPr>
          <t>SZV_F:ECSUtem1</t>
        </r>
      </text>
    </comment>
    <comment ref="T764" authorId="0" shapeId="0" xr:uid="{97BAEA7D-3DFA-4D40-BBE8-CA63C3803833}">
      <text>
        <r>
          <rPr>
            <sz val="11"/>
            <rFont val="Calibri"/>
            <family val="2"/>
            <charset val="238"/>
          </rPr>
          <t>SZV_F:KFHUtem1</t>
        </r>
      </text>
    </comment>
    <comment ref="U764" authorId="0" shapeId="0" xr:uid="{7BA4A48D-3B3E-4408-A8E0-16C7185E1B7D}">
      <text>
        <r>
          <rPr>
            <sz val="11"/>
            <rFont val="Calibri"/>
            <family val="2"/>
            <charset val="238"/>
          </rPr>
          <t>SZV_F:Egyeb_SajatUtem1</t>
        </r>
      </text>
    </comment>
    <comment ref="V764" authorId="0" shapeId="0" xr:uid="{C3889CDB-7412-4D57-82C3-794A823564B1}">
      <text>
        <r>
          <rPr>
            <sz val="11"/>
            <rFont val="Calibri"/>
            <family val="2"/>
            <charset val="238"/>
          </rPr>
          <t>SZV_F:DijUtem1</t>
        </r>
      </text>
    </comment>
    <comment ref="W764" authorId="0" shapeId="0" xr:uid="{B54A3CBE-3C52-40D4-BFCD-39D00301BD5A}">
      <text>
        <r>
          <rPr>
            <sz val="11"/>
            <rFont val="Calibri"/>
            <family val="2"/>
            <charset val="238"/>
          </rPr>
          <t>SZV_F:EM_Melleklet1_Utem1</t>
        </r>
      </text>
    </comment>
    <comment ref="X764" authorId="0" shapeId="0" xr:uid="{55F93589-7298-47C0-8AF9-37A2CA3B2C59}">
      <text>
        <r>
          <rPr>
            <sz val="11"/>
            <rFont val="Calibri"/>
            <family val="2"/>
            <charset val="238"/>
          </rPr>
          <t>SZV_F:EgyebAllamiUtem1</t>
        </r>
      </text>
    </comment>
    <comment ref="Y764" authorId="0" shapeId="0" xr:uid="{5587A8CC-655E-4F1D-BF79-5CBF8221D1CA}">
      <text>
        <r>
          <rPr>
            <sz val="11"/>
            <rFont val="Calibri"/>
            <family val="2"/>
            <charset val="238"/>
          </rPr>
          <t>SZV_F:OnkormanyzatiUtem1</t>
        </r>
      </text>
    </comment>
    <comment ref="Z764" authorId="0" shapeId="0" xr:uid="{132C92D6-EB89-47E2-AA53-8D1BFFDC3DD6}">
      <text>
        <r>
          <rPr>
            <sz val="11"/>
            <rFont val="Calibri"/>
            <family val="2"/>
            <charset val="238"/>
          </rPr>
          <t>SZV_F:EUUtem1</t>
        </r>
      </text>
    </comment>
    <comment ref="AA764" authorId="0" shapeId="0" xr:uid="{E3EFA2E4-811F-4CAA-8548-B884FA06EFD1}">
      <text>
        <r>
          <rPr>
            <sz val="11"/>
            <rFont val="Calibri"/>
            <family val="2"/>
            <charset val="238"/>
          </rPr>
          <t>SZV_F:EgyebUtem1</t>
        </r>
      </text>
    </comment>
    <comment ref="AB764" authorId="0" shapeId="0" xr:uid="{C87B6CE1-7436-4973-8105-A6FB3F522C91}">
      <text>
        <r>
          <rPr>
            <sz val="11"/>
            <rFont val="Calibri"/>
            <family val="2"/>
            <charset val="238"/>
          </rPr>
          <t>SZV_F:HitelKotvenyUtem1</t>
        </r>
      </text>
    </comment>
    <comment ref="AC764" authorId="0" shapeId="0" xr:uid="{A819777B-E598-412A-8295-5843663A83C1}">
      <text>
        <r>
          <rPr>
            <sz val="11"/>
            <rFont val="Calibri"/>
            <family val="2"/>
            <charset val="238"/>
          </rPr>
          <t>SZV_F:OsszesenUtem1</t>
        </r>
      </text>
    </comment>
    <comment ref="AF764" authorId="0" shapeId="0" xr:uid="{A6DC3787-394B-42D5-85DA-18809522196A}">
      <text>
        <r>
          <rPr>
            <sz val="11"/>
            <rFont val="Calibri"/>
            <family val="2"/>
            <charset val="238"/>
          </rPr>
          <t>SZV_F:HDUtem2</t>
        </r>
      </text>
    </comment>
    <comment ref="AG764" authorId="0" shapeId="0" xr:uid="{17C26256-E84A-47C0-BFA6-B4E2AD9D9ABB}">
      <text>
        <r>
          <rPr>
            <sz val="11"/>
            <rFont val="Calibri"/>
            <family val="2"/>
            <charset val="238"/>
          </rPr>
          <t>SZV_F:ECSUtem2</t>
        </r>
      </text>
    </comment>
    <comment ref="AH764" authorId="0" shapeId="0" xr:uid="{4E85A361-8E50-407B-BD13-60FA822831BC}">
      <text>
        <r>
          <rPr>
            <sz val="11"/>
            <rFont val="Calibri"/>
            <family val="2"/>
            <charset val="238"/>
          </rPr>
          <t>SZV_F:KFHUtem2</t>
        </r>
      </text>
    </comment>
    <comment ref="AI764" authorId="0" shapeId="0" xr:uid="{604C5A3B-15AC-4587-9333-6AD6953CE718}">
      <text>
        <r>
          <rPr>
            <sz val="11"/>
            <rFont val="Calibri"/>
            <family val="2"/>
            <charset val="238"/>
          </rPr>
          <t>SZV_F:Egyeb_SajatUtem2</t>
        </r>
      </text>
    </comment>
    <comment ref="AJ764" authorId="0" shapeId="0" xr:uid="{A77A7024-8231-4A51-A5DA-BD20487F3C72}">
      <text>
        <r>
          <rPr>
            <sz val="11"/>
            <rFont val="Calibri"/>
            <family val="2"/>
            <charset val="238"/>
          </rPr>
          <t>SZV_F:DijUtem2</t>
        </r>
      </text>
    </comment>
    <comment ref="AK764" authorId="0" shapeId="0" xr:uid="{B3918A18-114D-4463-89ED-5401246D3A1E}">
      <text>
        <r>
          <rPr>
            <sz val="11"/>
            <rFont val="Calibri"/>
            <family val="2"/>
            <charset val="238"/>
          </rPr>
          <t>SZV_F:EM_Melleklet1_Utem2</t>
        </r>
      </text>
    </comment>
    <comment ref="AL764" authorId="0" shapeId="0" xr:uid="{9056F435-3BCB-48F4-9E40-A5FA0D104BA6}">
      <text>
        <r>
          <rPr>
            <sz val="11"/>
            <rFont val="Calibri"/>
            <family val="2"/>
            <charset val="238"/>
          </rPr>
          <t>SZV_F:EgyebAllamiUtem2</t>
        </r>
      </text>
    </comment>
    <comment ref="AM764" authorId="0" shapeId="0" xr:uid="{7D31A654-EE2C-41F6-B188-B9393C922ECF}">
      <text>
        <r>
          <rPr>
            <sz val="11"/>
            <rFont val="Calibri"/>
            <family val="2"/>
            <charset val="238"/>
          </rPr>
          <t>SZV_F:OnkormanyzatiUtem2</t>
        </r>
      </text>
    </comment>
    <comment ref="AN764" authorId="0" shapeId="0" xr:uid="{16F00796-B683-498C-AA97-6796C3B4E4C1}">
      <text>
        <r>
          <rPr>
            <sz val="11"/>
            <rFont val="Calibri"/>
            <family val="2"/>
            <charset val="238"/>
          </rPr>
          <t>SZV_F:EUUtem2</t>
        </r>
      </text>
    </comment>
    <comment ref="AO764" authorId="0" shapeId="0" xr:uid="{CBEA69CB-820B-4C98-AD76-423DB7C9CA52}">
      <text>
        <r>
          <rPr>
            <sz val="11"/>
            <rFont val="Calibri"/>
            <family val="2"/>
            <charset val="238"/>
          </rPr>
          <t>SZV_F:EgyebUtem2</t>
        </r>
      </text>
    </comment>
    <comment ref="AP764" authorId="0" shapeId="0" xr:uid="{77F5A50E-9BE7-43B2-B6E1-AADE9A1A4F9B}">
      <text>
        <r>
          <rPr>
            <sz val="11"/>
            <rFont val="Calibri"/>
            <family val="2"/>
            <charset val="238"/>
          </rPr>
          <t>SZV_F:HitelKotvenyUtem2</t>
        </r>
      </text>
    </comment>
    <comment ref="AQ764" authorId="0" shapeId="0" xr:uid="{3062EE99-ED94-4FBD-96E0-6E4D215CC9A7}">
      <text>
        <r>
          <rPr>
            <sz val="11"/>
            <rFont val="Calibri"/>
            <family val="2"/>
            <charset val="238"/>
          </rPr>
          <t>SZV_F:OsszesenUtem2</t>
        </r>
      </text>
    </comment>
    <comment ref="AR764" authorId="0" shapeId="0" xr:uid="{D525BE86-4D7A-4E95-B04F-C6743491732A}">
      <text>
        <r>
          <rPr>
            <sz val="11"/>
            <rFont val="Calibri"/>
            <family val="2"/>
            <charset val="238"/>
          </rPr>
          <t>SZV_F:ForrashianyUtem2</t>
        </r>
      </text>
    </comment>
    <comment ref="AU764" authorId="0" shapeId="0" xr:uid="{D848A7C1-F741-4437-94A7-C99C1201F529}">
      <text>
        <r>
          <rPr>
            <sz val="11"/>
            <rFont val="Calibri"/>
            <family val="2"/>
            <charset val="238"/>
          </rPr>
          <t>SZV_F:Indokolas</t>
        </r>
      </text>
    </comment>
    <comment ref="AV764" authorId="0" shapeId="0" xr:uid="{B115242C-E30B-475B-8BE1-52134B3E372F}">
      <text>
        <r>
          <rPr>
            <sz val="11"/>
            <rFont val="Calibri"/>
            <family val="2"/>
            <charset val="238"/>
          </rPr>
          <t>SZV_F:Megjegyzes</t>
        </r>
      </text>
    </comment>
    <comment ref="AW764" authorId="0" shapeId="0" xr:uid="{69F8F0D0-E9CB-4BF9-8995-A0169B669826}">
      <text>
        <r>
          <rPr>
            <sz val="11"/>
            <rFont val="Calibri"/>
            <family val="2"/>
            <charset val="238"/>
          </rPr>
          <t>SZV_F:FeladatSorszam</t>
        </r>
      </text>
    </comment>
    <comment ref="AY764" authorId="0" shapeId="0" xr:uid="{0EF64331-9656-42A0-85E3-061F69AA93F5}">
      <text>
        <r>
          <rPr>
            <sz val="11"/>
            <rFont val="Calibri"/>
            <family val="2"/>
            <charset val="238"/>
          </rPr>
          <t>SZV_F:ISA</t>
        </r>
      </text>
    </comment>
    <comment ref="B765" authorId="0" shapeId="0" xr:uid="{ACE7A9AC-ECE4-4668-A6CA-E86F862C7576}">
      <text>
        <r>
          <rPr>
            <sz val="11"/>
            <rFont val="Calibri"/>
            <family val="2"/>
            <charset val="238"/>
          </rPr>
          <t>SZV_F:FontossagiSorrent</t>
        </r>
      </text>
    </comment>
    <comment ref="C765" authorId="0" shapeId="0" xr:uid="{3592425E-39AE-49BB-8F82-A66A08E29ED7}">
      <text>
        <r>
          <rPr>
            <sz val="11"/>
            <rFont val="Calibri"/>
            <family val="2"/>
            <charset val="238"/>
          </rPr>
          <t>SZV_F:FeladatKategoria</t>
        </r>
      </text>
    </comment>
    <comment ref="D765" authorId="0" shapeId="0" xr:uid="{3A7BB4AF-AA6C-4EE8-B12F-DCB958D1162F}">
      <text>
        <r>
          <rPr>
            <sz val="11"/>
            <rFont val="Calibri"/>
            <family val="2"/>
            <charset val="238"/>
          </rPr>
          <t>SZV_F:FeladatMegnevezes</t>
        </r>
      </text>
    </comment>
    <comment ref="E765" authorId="0" shapeId="0" xr:uid="{A1361302-7F69-45A3-8C8B-50EFB779437F}">
      <text>
        <r>
          <rPr>
            <sz val="11"/>
            <rFont val="Calibri"/>
            <family val="2"/>
            <charset val="238"/>
          </rPr>
          <t>SZV_F:ElviEngedelySzam</t>
        </r>
      </text>
    </comment>
    <comment ref="F765" authorId="0" shapeId="0" xr:uid="{D13F4042-DE5E-4F43-8148-C5799C200298}">
      <text>
        <r>
          <rPr>
            <sz val="11"/>
            <rFont val="Calibri"/>
            <family val="2"/>
            <charset val="238"/>
          </rPr>
          <t>SZV_F:VKR_Kod</t>
        </r>
      </text>
    </comment>
    <comment ref="G765" authorId="0" shapeId="0" xr:uid="{9D2EFC14-6B99-4E78-B4F0-AA24AADA1B9E}">
      <text>
        <r>
          <rPr>
            <sz val="11"/>
            <rFont val="Calibri"/>
            <family val="2"/>
            <charset val="238"/>
          </rPr>
          <t>SZV_F:VKR_Nev</t>
        </r>
      </text>
    </comment>
    <comment ref="H765" authorId="0" shapeId="0" xr:uid="{3426E559-CFF5-4B8E-8BEE-4611F07C1EF2}">
      <text>
        <r>
          <rPr>
            <sz val="11"/>
            <rFont val="Calibri"/>
            <family val="2"/>
            <charset val="238"/>
          </rPr>
          <t>SZV_F:FeladatAzonosito</t>
        </r>
      </text>
    </comment>
    <comment ref="I765" authorId="0" shapeId="0" xr:uid="{452DB248-89E7-44AE-BEF0-334C1391C1EC}">
      <text>
        <r>
          <rPr>
            <sz val="11"/>
            <rFont val="Calibri"/>
            <family val="2"/>
            <charset val="238"/>
          </rPr>
          <t>SZV_F:EllatasiTerulet</t>
        </r>
      </text>
    </comment>
    <comment ref="J765" authorId="0" shapeId="0" xr:uid="{39CA18AF-E70B-4875-96BF-BCDC47AB2CA8}">
      <text>
        <r>
          <rPr>
            <sz val="11"/>
            <rFont val="Calibri"/>
            <family val="2"/>
            <charset val="238"/>
          </rPr>
          <t>SZV_F:EllatasertFelelos</t>
        </r>
      </text>
    </comment>
    <comment ref="K765" authorId="0" shapeId="0" xr:uid="{38E8AE12-46C4-44F6-9D03-16CAB704C458}">
      <text>
        <r>
          <rPr>
            <sz val="11"/>
            <rFont val="Calibri"/>
            <family val="2"/>
            <charset val="238"/>
          </rPr>
          <t>SZV_F:TervezettNettoKoltseg</t>
        </r>
      </text>
    </comment>
    <comment ref="L765" authorId="0" shapeId="0" xr:uid="{1D60FA8D-9AED-4257-8345-52C42E334D60}">
      <text>
        <r>
          <rPr>
            <sz val="11"/>
            <rFont val="Calibri"/>
            <family val="2"/>
            <charset val="238"/>
          </rPr>
          <t>SZV_F:IdotartamKezdes</t>
        </r>
      </text>
    </comment>
    <comment ref="M765" authorId="0" shapeId="0" xr:uid="{47FF6F8D-F516-47B2-B048-1E3E6DB3D125}">
      <text>
        <r>
          <rPr>
            <sz val="11"/>
            <rFont val="Calibri"/>
            <family val="2"/>
            <charset val="238"/>
          </rPr>
          <t>SZV_F:IdotartamBefejezes</t>
        </r>
      </text>
    </comment>
    <comment ref="N765" authorId="0" shapeId="0" xr:uid="{BFC08E5D-ED91-4262-BAF5-50837801D963}">
      <text>
        <r>
          <rPr>
            <sz val="11"/>
            <rFont val="Calibri"/>
            <family val="2"/>
            <charset val="238"/>
          </rPr>
          <t>SZV_F:NettoKoltsegUtem1</t>
        </r>
      </text>
    </comment>
    <comment ref="O765" authorId="0" shapeId="0" xr:uid="{15ED0B27-3918-470B-8851-04CF2059FCD3}">
      <text>
        <r>
          <rPr>
            <sz val="11"/>
            <rFont val="Calibri"/>
            <family val="2"/>
            <charset val="238"/>
          </rPr>
          <t>SZV_F:NettoKoltsegUtem2</t>
        </r>
      </text>
    </comment>
    <comment ref="P765" authorId="0" shapeId="0" xr:uid="{4A895529-CCF8-477F-BA85-A7FAF181E8B8}">
      <text>
        <r>
          <rPr>
            <sz val="11"/>
            <rFont val="Calibri"/>
            <family val="2"/>
            <charset val="238"/>
          </rPr>
          <t>SZV_F:EM_Melleklet2_KTG</t>
        </r>
      </text>
    </comment>
    <comment ref="R765" authorId="0" shapeId="0" xr:uid="{A35AC7CB-920C-4513-B6E2-9B427E361794}">
      <text>
        <r>
          <rPr>
            <sz val="11"/>
            <rFont val="Calibri"/>
            <family val="2"/>
            <charset val="238"/>
          </rPr>
          <t>SZV_F:HDUtem1</t>
        </r>
      </text>
    </comment>
    <comment ref="S765" authorId="0" shapeId="0" xr:uid="{79F50469-6E65-491A-A627-5E5CFEA7A53A}">
      <text>
        <r>
          <rPr>
            <sz val="11"/>
            <rFont val="Calibri"/>
            <family val="2"/>
            <charset val="238"/>
          </rPr>
          <t>SZV_F:ECSUtem1</t>
        </r>
      </text>
    </comment>
    <comment ref="T765" authorId="0" shapeId="0" xr:uid="{606DC732-5B4E-4DFE-A5CE-74B88A709FE8}">
      <text>
        <r>
          <rPr>
            <sz val="11"/>
            <rFont val="Calibri"/>
            <family val="2"/>
            <charset val="238"/>
          </rPr>
          <t>SZV_F:KFHUtem1</t>
        </r>
      </text>
    </comment>
    <comment ref="U765" authorId="0" shapeId="0" xr:uid="{21EA76B3-5D2B-47FB-AAEF-730262B031D6}">
      <text>
        <r>
          <rPr>
            <sz val="11"/>
            <rFont val="Calibri"/>
            <family val="2"/>
            <charset val="238"/>
          </rPr>
          <t>SZV_F:Egyeb_SajatUtem1</t>
        </r>
      </text>
    </comment>
    <comment ref="V765" authorId="0" shapeId="0" xr:uid="{7E8A56C2-EB57-472F-AE72-F275B3C4F6EA}">
      <text>
        <r>
          <rPr>
            <sz val="11"/>
            <rFont val="Calibri"/>
            <family val="2"/>
            <charset val="238"/>
          </rPr>
          <t>SZV_F:DijUtem1</t>
        </r>
      </text>
    </comment>
    <comment ref="W765" authorId="0" shapeId="0" xr:uid="{9181E913-36FB-4837-8DA5-2A3FAF677299}">
      <text>
        <r>
          <rPr>
            <sz val="11"/>
            <rFont val="Calibri"/>
            <family val="2"/>
            <charset val="238"/>
          </rPr>
          <t>SZV_F:EM_Melleklet1_Utem1</t>
        </r>
      </text>
    </comment>
    <comment ref="X765" authorId="0" shapeId="0" xr:uid="{1AC33505-03C9-403F-B77B-6D5A5FB46ED9}">
      <text>
        <r>
          <rPr>
            <sz val="11"/>
            <rFont val="Calibri"/>
            <family val="2"/>
            <charset val="238"/>
          </rPr>
          <t>SZV_F:EgyebAllamiUtem1</t>
        </r>
      </text>
    </comment>
    <comment ref="Y765" authorId="0" shapeId="0" xr:uid="{3F66DAA9-9804-4961-8CCE-700FF9A72666}">
      <text>
        <r>
          <rPr>
            <sz val="11"/>
            <rFont val="Calibri"/>
            <family val="2"/>
            <charset val="238"/>
          </rPr>
          <t>SZV_F:OnkormanyzatiUtem1</t>
        </r>
      </text>
    </comment>
    <comment ref="Z765" authorId="0" shapeId="0" xr:uid="{9A568858-E36A-4A25-9790-404B8817D09B}">
      <text>
        <r>
          <rPr>
            <sz val="11"/>
            <rFont val="Calibri"/>
            <family val="2"/>
            <charset val="238"/>
          </rPr>
          <t>SZV_F:EUUtem1</t>
        </r>
      </text>
    </comment>
    <comment ref="AA765" authorId="0" shapeId="0" xr:uid="{9534DF35-7441-44B7-8B85-70F7009AE145}">
      <text>
        <r>
          <rPr>
            <sz val="11"/>
            <rFont val="Calibri"/>
            <family val="2"/>
            <charset val="238"/>
          </rPr>
          <t>SZV_F:EgyebUtem1</t>
        </r>
      </text>
    </comment>
    <comment ref="AB765" authorId="0" shapeId="0" xr:uid="{0415F745-8404-468E-9127-9793B24C58AC}">
      <text>
        <r>
          <rPr>
            <sz val="11"/>
            <rFont val="Calibri"/>
            <family val="2"/>
            <charset val="238"/>
          </rPr>
          <t>SZV_F:HitelKotvenyUtem1</t>
        </r>
      </text>
    </comment>
    <comment ref="AC765" authorId="0" shapeId="0" xr:uid="{4F0A67BF-2CE7-41C5-A987-2CED2F40EFAF}">
      <text>
        <r>
          <rPr>
            <sz val="11"/>
            <rFont val="Calibri"/>
            <family val="2"/>
            <charset val="238"/>
          </rPr>
          <t>SZV_F:OsszesenUtem1</t>
        </r>
      </text>
    </comment>
    <comment ref="AF765" authorId="0" shapeId="0" xr:uid="{CF6CA21A-E6E3-44AD-BE7A-12F06C7E926E}">
      <text>
        <r>
          <rPr>
            <sz val="11"/>
            <rFont val="Calibri"/>
            <family val="2"/>
            <charset val="238"/>
          </rPr>
          <t>SZV_F:HDUtem2</t>
        </r>
      </text>
    </comment>
    <comment ref="AG765" authorId="0" shapeId="0" xr:uid="{B8CA4A7D-8838-49A8-97B9-CF669C8ACF8D}">
      <text>
        <r>
          <rPr>
            <sz val="11"/>
            <rFont val="Calibri"/>
            <family val="2"/>
            <charset val="238"/>
          </rPr>
          <t>SZV_F:ECSUtem2</t>
        </r>
      </text>
    </comment>
    <comment ref="AH765" authorId="0" shapeId="0" xr:uid="{4ED44FC9-2548-4376-8594-6C150B014B3F}">
      <text>
        <r>
          <rPr>
            <sz val="11"/>
            <rFont val="Calibri"/>
            <family val="2"/>
            <charset val="238"/>
          </rPr>
          <t>SZV_F:KFHUtem2</t>
        </r>
      </text>
    </comment>
    <comment ref="AI765" authorId="0" shapeId="0" xr:uid="{548FFF19-71FC-4A83-9D8B-0F10C6EA2702}">
      <text>
        <r>
          <rPr>
            <sz val="11"/>
            <rFont val="Calibri"/>
            <family val="2"/>
            <charset val="238"/>
          </rPr>
          <t>SZV_F:Egyeb_SajatUtem2</t>
        </r>
      </text>
    </comment>
    <comment ref="AJ765" authorId="0" shapeId="0" xr:uid="{0033A73A-557D-41E6-9816-EA637FA1E95A}">
      <text>
        <r>
          <rPr>
            <sz val="11"/>
            <rFont val="Calibri"/>
            <family val="2"/>
            <charset val="238"/>
          </rPr>
          <t>SZV_F:DijUtem2</t>
        </r>
      </text>
    </comment>
    <comment ref="AK765" authorId="0" shapeId="0" xr:uid="{CF9A328E-09A1-4350-A14C-2A974B9DE734}">
      <text>
        <r>
          <rPr>
            <sz val="11"/>
            <rFont val="Calibri"/>
            <family val="2"/>
            <charset val="238"/>
          </rPr>
          <t>SZV_F:EM_Melleklet1_Utem2</t>
        </r>
      </text>
    </comment>
    <comment ref="AL765" authorId="0" shapeId="0" xr:uid="{F0EB0399-0D1C-4B25-A7B9-C42E0DCBDCD9}">
      <text>
        <r>
          <rPr>
            <sz val="11"/>
            <rFont val="Calibri"/>
            <family val="2"/>
            <charset val="238"/>
          </rPr>
          <t>SZV_F:EgyebAllamiUtem2</t>
        </r>
      </text>
    </comment>
    <comment ref="AM765" authorId="0" shapeId="0" xr:uid="{212971B9-5FE5-49D5-BA38-3D116B3FF04C}">
      <text>
        <r>
          <rPr>
            <sz val="11"/>
            <rFont val="Calibri"/>
            <family val="2"/>
            <charset val="238"/>
          </rPr>
          <t>SZV_F:OnkormanyzatiUtem2</t>
        </r>
      </text>
    </comment>
    <comment ref="AN765" authorId="0" shapeId="0" xr:uid="{A37234F9-AA48-4806-B9F7-265F33FF7A68}">
      <text>
        <r>
          <rPr>
            <sz val="11"/>
            <rFont val="Calibri"/>
            <family val="2"/>
            <charset val="238"/>
          </rPr>
          <t>SZV_F:EUUtem2</t>
        </r>
      </text>
    </comment>
    <comment ref="AO765" authorId="0" shapeId="0" xr:uid="{8D8852ED-4A77-4853-87BE-17EB59ECE028}">
      <text>
        <r>
          <rPr>
            <sz val="11"/>
            <rFont val="Calibri"/>
            <family val="2"/>
            <charset val="238"/>
          </rPr>
          <t>SZV_F:EgyebUtem2</t>
        </r>
      </text>
    </comment>
    <comment ref="AP765" authorId="0" shapeId="0" xr:uid="{0B7E1B4F-6E72-425E-901D-17F7B6E5A677}">
      <text>
        <r>
          <rPr>
            <sz val="11"/>
            <rFont val="Calibri"/>
            <family val="2"/>
            <charset val="238"/>
          </rPr>
          <t>SZV_F:HitelKotvenyUtem2</t>
        </r>
      </text>
    </comment>
    <comment ref="AQ765" authorId="0" shapeId="0" xr:uid="{9AA0C291-BCAC-4B22-B3F8-5AD30CDC9FDA}">
      <text>
        <r>
          <rPr>
            <sz val="11"/>
            <rFont val="Calibri"/>
            <family val="2"/>
            <charset val="238"/>
          </rPr>
          <t>SZV_F:OsszesenUtem2</t>
        </r>
      </text>
    </comment>
    <comment ref="AR765" authorId="0" shapeId="0" xr:uid="{F3DB15F4-B2CA-48B7-A4B6-2EFEB0C0F78F}">
      <text>
        <r>
          <rPr>
            <sz val="11"/>
            <rFont val="Calibri"/>
            <family val="2"/>
            <charset val="238"/>
          </rPr>
          <t>SZV_F:ForrashianyUtem2</t>
        </r>
      </text>
    </comment>
    <comment ref="AU765" authorId="0" shapeId="0" xr:uid="{B075AF13-6062-4E78-A6B4-0AC1FB6413A9}">
      <text>
        <r>
          <rPr>
            <sz val="11"/>
            <rFont val="Calibri"/>
            <family val="2"/>
            <charset val="238"/>
          </rPr>
          <t>SZV_F:Indokolas</t>
        </r>
      </text>
    </comment>
    <comment ref="AV765" authorId="0" shapeId="0" xr:uid="{0F175274-FF09-49E1-BCBF-AECB058EBB76}">
      <text>
        <r>
          <rPr>
            <sz val="11"/>
            <rFont val="Calibri"/>
            <family val="2"/>
            <charset val="238"/>
          </rPr>
          <t>SZV_F:Megjegyzes</t>
        </r>
      </text>
    </comment>
    <comment ref="AW765" authorId="0" shapeId="0" xr:uid="{AB44A45A-7A14-47B9-9AB8-6035C047EC44}">
      <text>
        <r>
          <rPr>
            <sz val="11"/>
            <rFont val="Calibri"/>
            <family val="2"/>
            <charset val="238"/>
          </rPr>
          <t>SZV_F:FeladatSorszam</t>
        </r>
      </text>
    </comment>
    <comment ref="AY765" authorId="0" shapeId="0" xr:uid="{0D78A868-CACC-4C40-9E3E-1009F8626B0E}">
      <text>
        <r>
          <rPr>
            <sz val="11"/>
            <rFont val="Calibri"/>
            <family val="2"/>
            <charset val="238"/>
          </rPr>
          <t>SZV_F:ISA</t>
        </r>
      </text>
    </comment>
    <comment ref="B766" authorId="0" shapeId="0" xr:uid="{CABB0F9A-4B3D-42E5-8041-883EC50C542B}">
      <text>
        <r>
          <rPr>
            <sz val="11"/>
            <rFont val="Calibri"/>
            <family val="2"/>
            <charset val="238"/>
          </rPr>
          <t>SZV_F:FontossagiSorrent</t>
        </r>
      </text>
    </comment>
    <comment ref="C766" authorId="0" shapeId="0" xr:uid="{007C130B-18C8-40FE-AD76-1D83F68B416E}">
      <text>
        <r>
          <rPr>
            <sz val="11"/>
            <rFont val="Calibri"/>
            <family val="2"/>
            <charset val="238"/>
          </rPr>
          <t>SZV_F:FeladatKategoria</t>
        </r>
      </text>
    </comment>
    <comment ref="D766" authorId="0" shapeId="0" xr:uid="{5061EA56-61A7-4244-A271-D8C97AF8686D}">
      <text>
        <r>
          <rPr>
            <sz val="11"/>
            <rFont val="Calibri"/>
            <family val="2"/>
            <charset val="238"/>
          </rPr>
          <t>SZV_F:FeladatMegnevezes</t>
        </r>
      </text>
    </comment>
    <comment ref="E766" authorId="0" shapeId="0" xr:uid="{255C5D48-9EF8-4A8B-86F9-1A110098FF24}">
      <text>
        <r>
          <rPr>
            <sz val="11"/>
            <rFont val="Calibri"/>
            <family val="2"/>
            <charset val="238"/>
          </rPr>
          <t>SZV_F:ElviEngedelySzam</t>
        </r>
      </text>
    </comment>
    <comment ref="F766" authorId="0" shapeId="0" xr:uid="{94520EBD-BDBB-4F40-9383-3F14FF6D4E4D}">
      <text>
        <r>
          <rPr>
            <sz val="11"/>
            <rFont val="Calibri"/>
            <family val="2"/>
            <charset val="238"/>
          </rPr>
          <t>SZV_F:VKR_Kod</t>
        </r>
      </text>
    </comment>
    <comment ref="G766" authorId="0" shapeId="0" xr:uid="{6964B247-763E-4BC2-9C77-647CB1B6C512}">
      <text>
        <r>
          <rPr>
            <sz val="11"/>
            <rFont val="Calibri"/>
            <family val="2"/>
            <charset val="238"/>
          </rPr>
          <t>SZV_F:VKR_Nev</t>
        </r>
      </text>
    </comment>
    <comment ref="H766" authorId="0" shapeId="0" xr:uid="{113179AD-B998-4EF7-9F7E-63A2D16EE92F}">
      <text>
        <r>
          <rPr>
            <sz val="11"/>
            <rFont val="Calibri"/>
            <family val="2"/>
            <charset val="238"/>
          </rPr>
          <t>SZV_F:FeladatAzonosito</t>
        </r>
      </text>
    </comment>
    <comment ref="I766" authorId="0" shapeId="0" xr:uid="{988CE1E3-043A-4809-B094-74D070DB315A}">
      <text>
        <r>
          <rPr>
            <sz val="11"/>
            <rFont val="Calibri"/>
            <family val="2"/>
            <charset val="238"/>
          </rPr>
          <t>SZV_F:EllatasiTerulet</t>
        </r>
      </text>
    </comment>
    <comment ref="J766" authorId="0" shapeId="0" xr:uid="{2EE8A023-5FCD-455F-A99C-3147628ABC40}">
      <text>
        <r>
          <rPr>
            <sz val="11"/>
            <rFont val="Calibri"/>
            <family val="2"/>
            <charset val="238"/>
          </rPr>
          <t>SZV_F:EllatasertFelelos</t>
        </r>
      </text>
    </comment>
    <comment ref="K766" authorId="0" shapeId="0" xr:uid="{B9AB0239-B7EC-4634-81AE-433A85254B30}">
      <text>
        <r>
          <rPr>
            <sz val="11"/>
            <rFont val="Calibri"/>
            <family val="2"/>
            <charset val="238"/>
          </rPr>
          <t>SZV_F:TervezettNettoKoltseg</t>
        </r>
      </text>
    </comment>
    <comment ref="L766" authorId="0" shapeId="0" xr:uid="{A49E2D39-8900-43BA-BC25-47D2BA71AB17}">
      <text>
        <r>
          <rPr>
            <sz val="11"/>
            <rFont val="Calibri"/>
            <family val="2"/>
            <charset val="238"/>
          </rPr>
          <t>SZV_F:IdotartamKezdes</t>
        </r>
      </text>
    </comment>
    <comment ref="M766" authorId="0" shapeId="0" xr:uid="{96D1ECF5-AFBC-4379-9CFD-89BE2EE05CA4}">
      <text>
        <r>
          <rPr>
            <sz val="11"/>
            <rFont val="Calibri"/>
            <family val="2"/>
            <charset val="238"/>
          </rPr>
          <t>SZV_F:IdotartamBefejezes</t>
        </r>
      </text>
    </comment>
    <comment ref="N766" authorId="0" shapeId="0" xr:uid="{AD0D8BD8-3805-4D3E-BB19-A0CBB7971658}">
      <text>
        <r>
          <rPr>
            <sz val="11"/>
            <rFont val="Calibri"/>
            <family val="2"/>
            <charset val="238"/>
          </rPr>
          <t>SZV_F:NettoKoltsegUtem1</t>
        </r>
      </text>
    </comment>
    <comment ref="O766" authorId="0" shapeId="0" xr:uid="{915EE6E3-240D-4B25-BCEC-7E2D8BF08EF0}">
      <text>
        <r>
          <rPr>
            <sz val="11"/>
            <rFont val="Calibri"/>
            <family val="2"/>
            <charset val="238"/>
          </rPr>
          <t>SZV_F:NettoKoltsegUtem2</t>
        </r>
      </text>
    </comment>
    <comment ref="P766" authorId="0" shapeId="0" xr:uid="{78F49465-25BB-4874-B634-473A02CB3BA7}">
      <text>
        <r>
          <rPr>
            <sz val="11"/>
            <rFont val="Calibri"/>
            <family val="2"/>
            <charset val="238"/>
          </rPr>
          <t>SZV_F:EM_Melleklet2_KTG</t>
        </r>
      </text>
    </comment>
    <comment ref="R766" authorId="0" shapeId="0" xr:uid="{EE1F7CB8-C5C5-4D35-8E12-98971694E055}">
      <text>
        <r>
          <rPr>
            <sz val="11"/>
            <rFont val="Calibri"/>
            <family val="2"/>
            <charset val="238"/>
          </rPr>
          <t>SZV_F:HDUtem1</t>
        </r>
      </text>
    </comment>
    <comment ref="S766" authorId="0" shapeId="0" xr:uid="{21F06727-036E-45D0-9DB7-71FC38497A38}">
      <text>
        <r>
          <rPr>
            <sz val="11"/>
            <rFont val="Calibri"/>
            <family val="2"/>
            <charset val="238"/>
          </rPr>
          <t>SZV_F:ECSUtem1</t>
        </r>
      </text>
    </comment>
    <comment ref="T766" authorId="0" shapeId="0" xr:uid="{BA1A1E68-86AE-44C1-9943-F6B6757C4161}">
      <text>
        <r>
          <rPr>
            <sz val="11"/>
            <rFont val="Calibri"/>
            <family val="2"/>
            <charset val="238"/>
          </rPr>
          <t>SZV_F:KFHUtem1</t>
        </r>
      </text>
    </comment>
    <comment ref="U766" authorId="0" shapeId="0" xr:uid="{BEF131B0-2957-4C2E-869F-86EC59CCBB6E}">
      <text>
        <r>
          <rPr>
            <sz val="11"/>
            <rFont val="Calibri"/>
            <family val="2"/>
            <charset val="238"/>
          </rPr>
          <t>SZV_F:Egyeb_SajatUtem1</t>
        </r>
      </text>
    </comment>
    <comment ref="V766" authorId="0" shapeId="0" xr:uid="{5D0B6883-3A51-4CA2-A8DD-36339520AD68}">
      <text>
        <r>
          <rPr>
            <sz val="11"/>
            <rFont val="Calibri"/>
            <family val="2"/>
            <charset val="238"/>
          </rPr>
          <t>SZV_F:DijUtem1</t>
        </r>
      </text>
    </comment>
    <comment ref="W766" authorId="0" shapeId="0" xr:uid="{2B7DFB86-B394-405C-ABD0-078854A664B5}">
      <text>
        <r>
          <rPr>
            <sz val="11"/>
            <rFont val="Calibri"/>
            <family val="2"/>
            <charset val="238"/>
          </rPr>
          <t>SZV_F:EM_Melleklet1_Utem1</t>
        </r>
      </text>
    </comment>
    <comment ref="X766" authorId="0" shapeId="0" xr:uid="{97A94D41-37CE-4CCA-93DA-225A645716CF}">
      <text>
        <r>
          <rPr>
            <sz val="11"/>
            <rFont val="Calibri"/>
            <family val="2"/>
            <charset val="238"/>
          </rPr>
          <t>SZV_F:EgyebAllamiUtem1</t>
        </r>
      </text>
    </comment>
    <comment ref="Y766" authorId="0" shapeId="0" xr:uid="{4276D8FF-E1C4-4C57-8B71-3F8551477CC3}">
      <text>
        <r>
          <rPr>
            <sz val="11"/>
            <rFont val="Calibri"/>
            <family val="2"/>
            <charset val="238"/>
          </rPr>
          <t>SZV_F:OnkormanyzatiUtem1</t>
        </r>
      </text>
    </comment>
    <comment ref="Z766" authorId="0" shapeId="0" xr:uid="{D8B084C5-9699-47C8-A6FE-0898D96CF611}">
      <text>
        <r>
          <rPr>
            <sz val="11"/>
            <rFont val="Calibri"/>
            <family val="2"/>
            <charset val="238"/>
          </rPr>
          <t>SZV_F:EUUtem1</t>
        </r>
      </text>
    </comment>
    <comment ref="AA766" authorId="0" shapeId="0" xr:uid="{6F69469B-AA62-479D-A5E7-10FA614106B7}">
      <text>
        <r>
          <rPr>
            <sz val="11"/>
            <rFont val="Calibri"/>
            <family val="2"/>
            <charset val="238"/>
          </rPr>
          <t>SZV_F:EgyebUtem1</t>
        </r>
      </text>
    </comment>
    <comment ref="AB766" authorId="0" shapeId="0" xr:uid="{AC1F9CBA-BC03-4582-A333-5B7F278F2BA1}">
      <text>
        <r>
          <rPr>
            <sz val="11"/>
            <rFont val="Calibri"/>
            <family val="2"/>
            <charset val="238"/>
          </rPr>
          <t>SZV_F:HitelKotvenyUtem1</t>
        </r>
      </text>
    </comment>
    <comment ref="AC766" authorId="0" shapeId="0" xr:uid="{2FE725C7-9DF3-4DCB-BDA8-B0671A88E53D}">
      <text>
        <r>
          <rPr>
            <sz val="11"/>
            <rFont val="Calibri"/>
            <family val="2"/>
            <charset val="238"/>
          </rPr>
          <t>SZV_F:OsszesenUtem1</t>
        </r>
      </text>
    </comment>
    <comment ref="AF766" authorId="0" shapeId="0" xr:uid="{161DCFED-6E03-4915-823E-238E76DAD840}">
      <text>
        <r>
          <rPr>
            <sz val="11"/>
            <rFont val="Calibri"/>
            <family val="2"/>
            <charset val="238"/>
          </rPr>
          <t>SZV_F:HDUtem2</t>
        </r>
      </text>
    </comment>
    <comment ref="AG766" authorId="0" shapeId="0" xr:uid="{DB55A54C-7D8F-4684-8CEF-D4B053C0940E}">
      <text>
        <r>
          <rPr>
            <sz val="11"/>
            <rFont val="Calibri"/>
            <family val="2"/>
            <charset val="238"/>
          </rPr>
          <t>SZV_F:ECSUtem2</t>
        </r>
      </text>
    </comment>
    <comment ref="AH766" authorId="0" shapeId="0" xr:uid="{76D5F90A-2B0B-4E8C-9F2E-AF7D555A6505}">
      <text>
        <r>
          <rPr>
            <sz val="11"/>
            <rFont val="Calibri"/>
            <family val="2"/>
            <charset val="238"/>
          </rPr>
          <t>SZV_F:KFHUtem2</t>
        </r>
      </text>
    </comment>
    <comment ref="AI766" authorId="0" shapeId="0" xr:uid="{8C4A7D34-8D55-4E18-992C-3983C388BC1B}">
      <text>
        <r>
          <rPr>
            <sz val="11"/>
            <rFont val="Calibri"/>
            <family val="2"/>
            <charset val="238"/>
          </rPr>
          <t>SZV_F:Egyeb_SajatUtem2</t>
        </r>
      </text>
    </comment>
    <comment ref="AJ766" authorId="0" shapeId="0" xr:uid="{E90397E7-90D2-4A33-BF9E-7B1282B76831}">
      <text>
        <r>
          <rPr>
            <sz val="11"/>
            <rFont val="Calibri"/>
            <family val="2"/>
            <charset val="238"/>
          </rPr>
          <t>SZV_F:DijUtem2</t>
        </r>
      </text>
    </comment>
    <comment ref="AK766" authorId="0" shapeId="0" xr:uid="{4097E688-2330-497B-8D54-32945767E9E8}">
      <text>
        <r>
          <rPr>
            <sz val="11"/>
            <rFont val="Calibri"/>
            <family val="2"/>
            <charset val="238"/>
          </rPr>
          <t>SZV_F:EM_Melleklet1_Utem2</t>
        </r>
      </text>
    </comment>
    <comment ref="AL766" authorId="0" shapeId="0" xr:uid="{E021CB0F-74B6-4E5B-9E58-13AAC81B4FB6}">
      <text>
        <r>
          <rPr>
            <sz val="11"/>
            <rFont val="Calibri"/>
            <family val="2"/>
            <charset val="238"/>
          </rPr>
          <t>SZV_F:EgyebAllamiUtem2</t>
        </r>
      </text>
    </comment>
    <comment ref="AM766" authorId="0" shapeId="0" xr:uid="{A935811A-FF69-4688-8120-816564C7D40D}">
      <text>
        <r>
          <rPr>
            <sz val="11"/>
            <rFont val="Calibri"/>
            <family val="2"/>
            <charset val="238"/>
          </rPr>
          <t>SZV_F:OnkormanyzatiUtem2</t>
        </r>
      </text>
    </comment>
    <comment ref="AN766" authorId="0" shapeId="0" xr:uid="{09D31E23-C138-49D1-ADDE-9908CCCCF927}">
      <text>
        <r>
          <rPr>
            <sz val="11"/>
            <rFont val="Calibri"/>
            <family val="2"/>
            <charset val="238"/>
          </rPr>
          <t>SZV_F:EUUtem2</t>
        </r>
      </text>
    </comment>
    <comment ref="AO766" authorId="0" shapeId="0" xr:uid="{29409FFB-3702-406D-957A-F7F5070D05C0}">
      <text>
        <r>
          <rPr>
            <sz val="11"/>
            <rFont val="Calibri"/>
            <family val="2"/>
            <charset val="238"/>
          </rPr>
          <t>SZV_F:EgyebUtem2</t>
        </r>
      </text>
    </comment>
    <comment ref="AP766" authorId="0" shapeId="0" xr:uid="{7156C5AB-DC53-4CFF-81E0-D49A277B1EC0}">
      <text>
        <r>
          <rPr>
            <sz val="11"/>
            <rFont val="Calibri"/>
            <family val="2"/>
            <charset val="238"/>
          </rPr>
          <t>SZV_F:HitelKotvenyUtem2</t>
        </r>
      </text>
    </comment>
    <comment ref="AQ766" authorId="0" shapeId="0" xr:uid="{6A720780-4543-4A37-AD71-644C637AF8D4}">
      <text>
        <r>
          <rPr>
            <sz val="11"/>
            <rFont val="Calibri"/>
            <family val="2"/>
            <charset val="238"/>
          </rPr>
          <t>SZV_F:OsszesenUtem2</t>
        </r>
      </text>
    </comment>
    <comment ref="AR766" authorId="0" shapeId="0" xr:uid="{6FE90E81-21F9-4B54-B87A-A6C0F746704A}">
      <text>
        <r>
          <rPr>
            <sz val="11"/>
            <rFont val="Calibri"/>
            <family val="2"/>
            <charset val="238"/>
          </rPr>
          <t>SZV_F:ForrashianyUtem2</t>
        </r>
      </text>
    </comment>
    <comment ref="AU766" authorId="0" shapeId="0" xr:uid="{9AE202A5-76BB-41CE-8741-4FF1BA3E654B}">
      <text>
        <r>
          <rPr>
            <sz val="11"/>
            <rFont val="Calibri"/>
            <family val="2"/>
            <charset val="238"/>
          </rPr>
          <t>SZV_F:Indokolas</t>
        </r>
      </text>
    </comment>
    <comment ref="AV766" authorId="0" shapeId="0" xr:uid="{8AC36C4B-67A2-4DD1-B5A6-71828F4006F7}">
      <text>
        <r>
          <rPr>
            <sz val="11"/>
            <rFont val="Calibri"/>
            <family val="2"/>
            <charset val="238"/>
          </rPr>
          <t>SZV_F:Megjegyzes</t>
        </r>
      </text>
    </comment>
    <comment ref="AW766" authorId="0" shapeId="0" xr:uid="{783735E8-EB1D-40CA-9E9B-EEF70993CA62}">
      <text>
        <r>
          <rPr>
            <sz val="11"/>
            <rFont val="Calibri"/>
            <family val="2"/>
            <charset val="238"/>
          </rPr>
          <t>SZV_F:FeladatSorszam</t>
        </r>
      </text>
    </comment>
    <comment ref="AY766" authorId="0" shapeId="0" xr:uid="{9CA72F13-7A69-437E-B033-D04A9E933BA3}">
      <text>
        <r>
          <rPr>
            <sz val="11"/>
            <rFont val="Calibri"/>
            <family val="2"/>
            <charset val="238"/>
          </rPr>
          <t>SZV_F:ISA</t>
        </r>
      </text>
    </comment>
    <comment ref="B767" authorId="0" shapeId="0" xr:uid="{C46A2C44-45EC-4903-8194-E7CA07A2B815}">
      <text>
        <r>
          <rPr>
            <sz val="11"/>
            <rFont val="Calibri"/>
            <family val="2"/>
            <charset val="238"/>
          </rPr>
          <t>SZV_F:FontossagiSorrent</t>
        </r>
      </text>
    </comment>
    <comment ref="C767" authorId="0" shapeId="0" xr:uid="{AFA4E566-1000-4B2B-A3DD-4222C8B06BE5}">
      <text>
        <r>
          <rPr>
            <sz val="11"/>
            <rFont val="Calibri"/>
            <family val="2"/>
            <charset val="238"/>
          </rPr>
          <t>SZV_F:FeladatKategoria</t>
        </r>
      </text>
    </comment>
    <comment ref="D767" authorId="0" shapeId="0" xr:uid="{A5E69615-1459-4F72-AF6C-BE05C1590FF3}">
      <text>
        <r>
          <rPr>
            <sz val="11"/>
            <rFont val="Calibri"/>
            <family val="2"/>
            <charset val="238"/>
          </rPr>
          <t>SZV_F:FeladatMegnevezes</t>
        </r>
      </text>
    </comment>
    <comment ref="E767" authorId="0" shapeId="0" xr:uid="{CDB4F036-708E-44D8-AB8A-DFAC98DC48FE}">
      <text>
        <r>
          <rPr>
            <sz val="11"/>
            <rFont val="Calibri"/>
            <family val="2"/>
            <charset val="238"/>
          </rPr>
          <t>SZV_F:ElviEngedelySzam</t>
        </r>
      </text>
    </comment>
    <comment ref="F767" authorId="0" shapeId="0" xr:uid="{294A68B9-6F5E-40CD-BFE6-2A7795F3729F}">
      <text>
        <r>
          <rPr>
            <sz val="11"/>
            <rFont val="Calibri"/>
            <family val="2"/>
            <charset val="238"/>
          </rPr>
          <t>SZV_F:VKR_Kod</t>
        </r>
      </text>
    </comment>
    <comment ref="G767" authorId="0" shapeId="0" xr:uid="{41137AE0-C8D7-406B-9F8A-6167311E56AC}">
      <text>
        <r>
          <rPr>
            <sz val="11"/>
            <rFont val="Calibri"/>
            <family val="2"/>
            <charset val="238"/>
          </rPr>
          <t>SZV_F:VKR_Nev</t>
        </r>
      </text>
    </comment>
    <comment ref="H767" authorId="0" shapeId="0" xr:uid="{F7FAC754-D873-48E3-B47B-C7C9873B5D70}">
      <text>
        <r>
          <rPr>
            <sz val="11"/>
            <rFont val="Calibri"/>
            <family val="2"/>
            <charset val="238"/>
          </rPr>
          <t>SZV_F:FeladatAzonosito</t>
        </r>
      </text>
    </comment>
    <comment ref="I767" authorId="0" shapeId="0" xr:uid="{B0BDF7A2-358D-49DD-B08F-FBA6C305A3C9}">
      <text>
        <r>
          <rPr>
            <sz val="11"/>
            <rFont val="Calibri"/>
            <family val="2"/>
            <charset val="238"/>
          </rPr>
          <t>SZV_F:EllatasiTerulet</t>
        </r>
      </text>
    </comment>
    <comment ref="J767" authorId="0" shapeId="0" xr:uid="{5DD50EE9-E60B-4D90-AF10-829F86B47089}">
      <text>
        <r>
          <rPr>
            <sz val="11"/>
            <rFont val="Calibri"/>
            <family val="2"/>
            <charset val="238"/>
          </rPr>
          <t>SZV_F:EllatasertFelelos</t>
        </r>
      </text>
    </comment>
    <comment ref="K767" authorId="0" shapeId="0" xr:uid="{50166CB4-0BA3-4A62-8C42-805E4BF34F6A}">
      <text>
        <r>
          <rPr>
            <sz val="11"/>
            <rFont val="Calibri"/>
            <family val="2"/>
            <charset val="238"/>
          </rPr>
          <t>SZV_F:TervezettNettoKoltseg</t>
        </r>
      </text>
    </comment>
    <comment ref="L767" authorId="0" shapeId="0" xr:uid="{ADE45034-F405-45D8-AECF-D2BD1C87C137}">
      <text>
        <r>
          <rPr>
            <sz val="11"/>
            <rFont val="Calibri"/>
            <family val="2"/>
            <charset val="238"/>
          </rPr>
          <t>SZV_F:IdotartamKezdes</t>
        </r>
      </text>
    </comment>
    <comment ref="M767" authorId="0" shapeId="0" xr:uid="{E0F0E67F-4E13-4603-9FDB-90E3255336AB}">
      <text>
        <r>
          <rPr>
            <sz val="11"/>
            <rFont val="Calibri"/>
            <family val="2"/>
            <charset val="238"/>
          </rPr>
          <t>SZV_F:IdotartamBefejezes</t>
        </r>
      </text>
    </comment>
    <comment ref="N767" authorId="0" shapeId="0" xr:uid="{7A5CB005-4410-40CE-83B6-41521E0D0DB1}">
      <text>
        <r>
          <rPr>
            <sz val="11"/>
            <rFont val="Calibri"/>
            <family val="2"/>
            <charset val="238"/>
          </rPr>
          <t>SZV_F:NettoKoltsegUtem1</t>
        </r>
      </text>
    </comment>
    <comment ref="O767" authorId="0" shapeId="0" xr:uid="{7EC6E4EC-3AF8-4ADE-B085-524E55C908CF}">
      <text>
        <r>
          <rPr>
            <sz val="11"/>
            <rFont val="Calibri"/>
            <family val="2"/>
            <charset val="238"/>
          </rPr>
          <t>SZV_F:NettoKoltsegUtem2</t>
        </r>
      </text>
    </comment>
    <comment ref="P767" authorId="0" shapeId="0" xr:uid="{43D4FEFD-F8A0-4BF1-BDC1-268887E89275}">
      <text>
        <r>
          <rPr>
            <sz val="11"/>
            <rFont val="Calibri"/>
            <family val="2"/>
            <charset val="238"/>
          </rPr>
          <t>SZV_F:EM_Melleklet2_KTG</t>
        </r>
      </text>
    </comment>
    <comment ref="R767" authorId="0" shapeId="0" xr:uid="{4D1B3318-4E49-44FB-83D7-0423763EEFC2}">
      <text>
        <r>
          <rPr>
            <sz val="11"/>
            <rFont val="Calibri"/>
            <family val="2"/>
            <charset val="238"/>
          </rPr>
          <t>SZV_F:HDUtem1</t>
        </r>
      </text>
    </comment>
    <comment ref="S767" authorId="0" shapeId="0" xr:uid="{E14F81D9-B1D3-40A2-A6EC-346A374188D7}">
      <text>
        <r>
          <rPr>
            <sz val="11"/>
            <rFont val="Calibri"/>
            <family val="2"/>
            <charset val="238"/>
          </rPr>
          <t>SZV_F:ECSUtem1</t>
        </r>
      </text>
    </comment>
    <comment ref="T767" authorId="0" shapeId="0" xr:uid="{B2183012-400F-403A-A8A5-BCE0DACAD6C6}">
      <text>
        <r>
          <rPr>
            <sz val="11"/>
            <rFont val="Calibri"/>
            <family val="2"/>
            <charset val="238"/>
          </rPr>
          <t>SZV_F:KFHUtem1</t>
        </r>
      </text>
    </comment>
    <comment ref="U767" authorId="0" shapeId="0" xr:uid="{378BF2C4-F9BE-4AAE-9D05-155955774A59}">
      <text>
        <r>
          <rPr>
            <sz val="11"/>
            <rFont val="Calibri"/>
            <family val="2"/>
            <charset val="238"/>
          </rPr>
          <t>SZV_F:Egyeb_SajatUtem1</t>
        </r>
      </text>
    </comment>
    <comment ref="V767" authorId="0" shapeId="0" xr:uid="{7DDCBF62-2934-4A1E-9CFF-EC7BD38DA0FD}">
      <text>
        <r>
          <rPr>
            <sz val="11"/>
            <rFont val="Calibri"/>
            <family val="2"/>
            <charset val="238"/>
          </rPr>
          <t>SZV_F:DijUtem1</t>
        </r>
      </text>
    </comment>
    <comment ref="W767" authorId="0" shapeId="0" xr:uid="{D7757B12-4E51-4C86-A2D5-750C097F063C}">
      <text>
        <r>
          <rPr>
            <sz val="11"/>
            <rFont val="Calibri"/>
            <family val="2"/>
            <charset val="238"/>
          </rPr>
          <t>SZV_F:EM_Melleklet1_Utem1</t>
        </r>
      </text>
    </comment>
    <comment ref="X767" authorId="0" shapeId="0" xr:uid="{DBC8AE07-CF4C-4CB2-BC27-15B39075F410}">
      <text>
        <r>
          <rPr>
            <sz val="11"/>
            <rFont val="Calibri"/>
            <family val="2"/>
            <charset val="238"/>
          </rPr>
          <t>SZV_F:EgyebAllamiUtem1</t>
        </r>
      </text>
    </comment>
    <comment ref="Y767" authorId="0" shapeId="0" xr:uid="{2639F286-631C-4897-9F97-100A62E6CAF9}">
      <text>
        <r>
          <rPr>
            <sz val="11"/>
            <rFont val="Calibri"/>
            <family val="2"/>
            <charset val="238"/>
          </rPr>
          <t>SZV_F:OnkormanyzatiUtem1</t>
        </r>
      </text>
    </comment>
    <comment ref="Z767" authorId="0" shapeId="0" xr:uid="{93DD2FA4-9369-4180-98FA-CA1911201E68}">
      <text>
        <r>
          <rPr>
            <sz val="11"/>
            <rFont val="Calibri"/>
            <family val="2"/>
            <charset val="238"/>
          </rPr>
          <t>SZV_F:EUUtem1</t>
        </r>
      </text>
    </comment>
    <comment ref="AA767" authorId="0" shapeId="0" xr:uid="{817063B2-2B54-47C7-B208-6D813C6F822B}">
      <text>
        <r>
          <rPr>
            <sz val="11"/>
            <rFont val="Calibri"/>
            <family val="2"/>
            <charset val="238"/>
          </rPr>
          <t>SZV_F:EgyebUtem1</t>
        </r>
      </text>
    </comment>
    <comment ref="AB767" authorId="0" shapeId="0" xr:uid="{D288778B-D98A-4702-AE52-452B722F0341}">
      <text>
        <r>
          <rPr>
            <sz val="11"/>
            <rFont val="Calibri"/>
            <family val="2"/>
            <charset val="238"/>
          </rPr>
          <t>SZV_F:HitelKotvenyUtem1</t>
        </r>
      </text>
    </comment>
    <comment ref="AC767" authorId="0" shapeId="0" xr:uid="{C201A212-F4CD-4586-80AB-0EB1558099E7}">
      <text>
        <r>
          <rPr>
            <sz val="11"/>
            <rFont val="Calibri"/>
            <family val="2"/>
            <charset val="238"/>
          </rPr>
          <t>SZV_F:OsszesenUtem1</t>
        </r>
      </text>
    </comment>
    <comment ref="AF767" authorId="0" shapeId="0" xr:uid="{6C1A38EE-1AE1-446A-9660-460BE7F53369}">
      <text>
        <r>
          <rPr>
            <sz val="11"/>
            <rFont val="Calibri"/>
            <family val="2"/>
            <charset val="238"/>
          </rPr>
          <t>SZV_F:HDUtem2</t>
        </r>
      </text>
    </comment>
    <comment ref="AG767" authorId="0" shapeId="0" xr:uid="{6BE5AD23-E768-4A60-B3FE-05DD9CEC4722}">
      <text>
        <r>
          <rPr>
            <sz val="11"/>
            <rFont val="Calibri"/>
            <family val="2"/>
            <charset val="238"/>
          </rPr>
          <t>SZV_F:ECSUtem2</t>
        </r>
      </text>
    </comment>
    <comment ref="AH767" authorId="0" shapeId="0" xr:uid="{296B4EAB-5069-4E21-B831-FAAEE52CAAFF}">
      <text>
        <r>
          <rPr>
            <sz val="11"/>
            <rFont val="Calibri"/>
            <family val="2"/>
            <charset val="238"/>
          </rPr>
          <t>SZV_F:KFHUtem2</t>
        </r>
      </text>
    </comment>
    <comment ref="AI767" authorId="0" shapeId="0" xr:uid="{AA6EC891-66F8-4139-8F83-4EE9190BDB71}">
      <text>
        <r>
          <rPr>
            <sz val="11"/>
            <rFont val="Calibri"/>
            <family val="2"/>
            <charset val="238"/>
          </rPr>
          <t>SZV_F:Egyeb_SajatUtem2</t>
        </r>
      </text>
    </comment>
    <comment ref="AJ767" authorId="0" shapeId="0" xr:uid="{19AB0414-24BB-458C-A874-38ABC38A2001}">
      <text>
        <r>
          <rPr>
            <sz val="11"/>
            <rFont val="Calibri"/>
            <family val="2"/>
            <charset val="238"/>
          </rPr>
          <t>SZV_F:DijUtem2</t>
        </r>
      </text>
    </comment>
    <comment ref="AK767" authorId="0" shapeId="0" xr:uid="{B6B11884-62EC-421C-B35C-E5EE41FC3005}">
      <text>
        <r>
          <rPr>
            <sz val="11"/>
            <rFont val="Calibri"/>
            <family val="2"/>
            <charset val="238"/>
          </rPr>
          <t>SZV_F:EM_Melleklet1_Utem2</t>
        </r>
      </text>
    </comment>
    <comment ref="AL767" authorId="0" shapeId="0" xr:uid="{BFA0FB0C-D197-4BC9-B633-CBCB2A4EF898}">
      <text>
        <r>
          <rPr>
            <sz val="11"/>
            <rFont val="Calibri"/>
            <family val="2"/>
            <charset val="238"/>
          </rPr>
          <t>SZV_F:EgyebAllamiUtem2</t>
        </r>
      </text>
    </comment>
    <comment ref="AM767" authorId="0" shapeId="0" xr:uid="{0CD2F173-6AAC-4895-816F-9B5D9E1ACF53}">
      <text>
        <r>
          <rPr>
            <sz val="11"/>
            <rFont val="Calibri"/>
            <family val="2"/>
            <charset val="238"/>
          </rPr>
          <t>SZV_F:OnkormanyzatiUtem2</t>
        </r>
      </text>
    </comment>
    <comment ref="AN767" authorId="0" shapeId="0" xr:uid="{15F24297-41DA-40B1-ADF9-DFD9D48D9E56}">
      <text>
        <r>
          <rPr>
            <sz val="11"/>
            <rFont val="Calibri"/>
            <family val="2"/>
            <charset val="238"/>
          </rPr>
          <t>SZV_F:EUUtem2</t>
        </r>
      </text>
    </comment>
    <comment ref="AO767" authorId="0" shapeId="0" xr:uid="{53DF4EAB-2783-4C66-B9EA-9FFED56E480B}">
      <text>
        <r>
          <rPr>
            <sz val="11"/>
            <rFont val="Calibri"/>
            <family val="2"/>
            <charset val="238"/>
          </rPr>
          <t>SZV_F:EgyebUtem2</t>
        </r>
      </text>
    </comment>
    <comment ref="AP767" authorId="0" shapeId="0" xr:uid="{402E92D3-1AE7-4A34-9933-464057D33390}">
      <text>
        <r>
          <rPr>
            <sz val="11"/>
            <rFont val="Calibri"/>
            <family val="2"/>
            <charset val="238"/>
          </rPr>
          <t>SZV_F:HitelKotvenyUtem2</t>
        </r>
      </text>
    </comment>
    <comment ref="AQ767" authorId="0" shapeId="0" xr:uid="{B7F9B913-1092-490D-90F1-FD62DB918D5C}">
      <text>
        <r>
          <rPr>
            <sz val="11"/>
            <rFont val="Calibri"/>
            <family val="2"/>
            <charset val="238"/>
          </rPr>
          <t>SZV_F:OsszesenUtem2</t>
        </r>
      </text>
    </comment>
    <comment ref="AR767" authorId="0" shapeId="0" xr:uid="{75F2FC7F-3082-4C26-AD6E-73E28F475C41}">
      <text>
        <r>
          <rPr>
            <sz val="11"/>
            <rFont val="Calibri"/>
            <family val="2"/>
            <charset val="238"/>
          </rPr>
          <t>SZV_F:ForrashianyUtem2</t>
        </r>
      </text>
    </comment>
    <comment ref="AU767" authorId="0" shapeId="0" xr:uid="{B9B0F118-20A1-46A2-96AF-EBF3CA98E3C9}">
      <text>
        <r>
          <rPr>
            <sz val="11"/>
            <rFont val="Calibri"/>
            <family val="2"/>
            <charset val="238"/>
          </rPr>
          <t>SZV_F:Indokolas</t>
        </r>
      </text>
    </comment>
    <comment ref="AV767" authorId="0" shapeId="0" xr:uid="{6680771F-1A25-4957-B077-FBD6DC2260C4}">
      <text>
        <r>
          <rPr>
            <sz val="11"/>
            <rFont val="Calibri"/>
            <family val="2"/>
            <charset val="238"/>
          </rPr>
          <t>SZV_F:Megjegyzes</t>
        </r>
      </text>
    </comment>
    <comment ref="AW767" authorId="0" shapeId="0" xr:uid="{C0C02747-E450-4B22-BAFF-140976BB988E}">
      <text>
        <r>
          <rPr>
            <sz val="11"/>
            <rFont val="Calibri"/>
            <family val="2"/>
            <charset val="238"/>
          </rPr>
          <t>SZV_F:FeladatSorszam</t>
        </r>
      </text>
    </comment>
    <comment ref="AY767" authorId="0" shapeId="0" xr:uid="{55C23508-54DD-4BE1-9F72-2AD4F9F91F89}">
      <text>
        <r>
          <rPr>
            <sz val="11"/>
            <rFont val="Calibri"/>
            <family val="2"/>
            <charset val="238"/>
          </rPr>
          <t>SZV_F:ISA</t>
        </r>
      </text>
    </comment>
    <comment ref="B768" authorId="0" shapeId="0" xr:uid="{559159A3-F919-4384-B69C-AD5C49D39670}">
      <text>
        <r>
          <rPr>
            <sz val="11"/>
            <rFont val="Calibri"/>
            <family val="2"/>
            <charset val="238"/>
          </rPr>
          <t>SZV_F:FontossagiSorrent</t>
        </r>
      </text>
    </comment>
    <comment ref="C768" authorId="0" shapeId="0" xr:uid="{147674AF-4F5D-4731-945E-01D41B1609AE}">
      <text>
        <r>
          <rPr>
            <sz val="11"/>
            <rFont val="Calibri"/>
            <family val="2"/>
            <charset val="238"/>
          </rPr>
          <t>SZV_F:FeladatKategoria</t>
        </r>
      </text>
    </comment>
    <comment ref="D768" authorId="0" shapeId="0" xr:uid="{2ACCA4B0-FD86-4503-BE6A-D0DEF56FD8C6}">
      <text>
        <r>
          <rPr>
            <sz val="11"/>
            <rFont val="Calibri"/>
            <family val="2"/>
            <charset val="238"/>
          </rPr>
          <t>SZV_F:FeladatMegnevezes</t>
        </r>
      </text>
    </comment>
    <comment ref="E768" authorId="0" shapeId="0" xr:uid="{D801C2A8-C121-4AFC-A2FC-743428F09E85}">
      <text>
        <r>
          <rPr>
            <sz val="11"/>
            <rFont val="Calibri"/>
            <family val="2"/>
            <charset val="238"/>
          </rPr>
          <t>SZV_F:ElviEngedelySzam</t>
        </r>
      </text>
    </comment>
    <comment ref="F768" authorId="0" shapeId="0" xr:uid="{749B6E89-253C-4006-AAAF-C4BF3A83C4E0}">
      <text>
        <r>
          <rPr>
            <sz val="11"/>
            <rFont val="Calibri"/>
            <family val="2"/>
            <charset val="238"/>
          </rPr>
          <t>SZV_F:VKR_Kod</t>
        </r>
      </text>
    </comment>
    <comment ref="G768" authorId="0" shapeId="0" xr:uid="{0B7958E1-2E17-4DB4-9285-070802A5F127}">
      <text>
        <r>
          <rPr>
            <sz val="11"/>
            <rFont val="Calibri"/>
            <family val="2"/>
            <charset val="238"/>
          </rPr>
          <t>SZV_F:VKR_Nev</t>
        </r>
      </text>
    </comment>
    <comment ref="H768" authorId="0" shapeId="0" xr:uid="{3C291DAB-43D1-404A-84F7-85AB47AAEE44}">
      <text>
        <r>
          <rPr>
            <sz val="11"/>
            <rFont val="Calibri"/>
            <family val="2"/>
            <charset val="238"/>
          </rPr>
          <t>SZV_F:FeladatAzonosito</t>
        </r>
      </text>
    </comment>
    <comment ref="I768" authorId="0" shapeId="0" xr:uid="{7F3EED87-A0E9-4939-A214-29AA32332EAE}">
      <text>
        <r>
          <rPr>
            <sz val="11"/>
            <rFont val="Calibri"/>
            <family val="2"/>
            <charset val="238"/>
          </rPr>
          <t>SZV_F:EllatasiTerulet</t>
        </r>
      </text>
    </comment>
    <comment ref="J768" authorId="0" shapeId="0" xr:uid="{26589912-1262-4914-AC88-40FECBE2B525}">
      <text>
        <r>
          <rPr>
            <sz val="11"/>
            <rFont val="Calibri"/>
            <family val="2"/>
            <charset val="238"/>
          </rPr>
          <t>SZV_F:EllatasertFelelos</t>
        </r>
      </text>
    </comment>
    <comment ref="K768" authorId="0" shapeId="0" xr:uid="{3361B04A-64BE-4941-9267-D3F0FF3F6993}">
      <text>
        <r>
          <rPr>
            <sz val="11"/>
            <rFont val="Calibri"/>
            <family val="2"/>
            <charset val="238"/>
          </rPr>
          <t>SZV_F:TervezettNettoKoltseg</t>
        </r>
      </text>
    </comment>
    <comment ref="L768" authorId="0" shapeId="0" xr:uid="{3541F94B-AA75-435D-8E99-FC4A282FFF81}">
      <text>
        <r>
          <rPr>
            <sz val="11"/>
            <rFont val="Calibri"/>
            <family val="2"/>
            <charset val="238"/>
          </rPr>
          <t>SZV_F:IdotartamKezdes</t>
        </r>
      </text>
    </comment>
    <comment ref="M768" authorId="0" shapeId="0" xr:uid="{D17A4792-141F-4B2A-9284-C2F4838E066B}">
      <text>
        <r>
          <rPr>
            <sz val="11"/>
            <rFont val="Calibri"/>
            <family val="2"/>
            <charset val="238"/>
          </rPr>
          <t>SZV_F:IdotartamBefejezes</t>
        </r>
      </text>
    </comment>
    <comment ref="N768" authorId="0" shapeId="0" xr:uid="{7CDAB373-E1AD-4AE8-ABBB-1DF563EC8FA6}">
      <text>
        <r>
          <rPr>
            <sz val="11"/>
            <rFont val="Calibri"/>
            <family val="2"/>
            <charset val="238"/>
          </rPr>
          <t>SZV_F:NettoKoltsegUtem1</t>
        </r>
      </text>
    </comment>
    <comment ref="O768" authorId="0" shapeId="0" xr:uid="{9F3F23DE-6167-499A-891B-A2E842C6478E}">
      <text>
        <r>
          <rPr>
            <sz val="11"/>
            <rFont val="Calibri"/>
            <family val="2"/>
            <charset val="238"/>
          </rPr>
          <t>SZV_F:NettoKoltsegUtem2</t>
        </r>
      </text>
    </comment>
    <comment ref="P768" authorId="0" shapeId="0" xr:uid="{C746326B-7B4F-4970-AD97-88B9992A0BF8}">
      <text>
        <r>
          <rPr>
            <sz val="11"/>
            <rFont val="Calibri"/>
            <family val="2"/>
            <charset val="238"/>
          </rPr>
          <t>SZV_F:EM_Melleklet2_KTG</t>
        </r>
      </text>
    </comment>
    <comment ref="R768" authorId="0" shapeId="0" xr:uid="{DC55BC47-7AA5-437F-85CB-C0874A2A1745}">
      <text>
        <r>
          <rPr>
            <sz val="11"/>
            <rFont val="Calibri"/>
            <family val="2"/>
            <charset val="238"/>
          </rPr>
          <t>SZV_F:HDUtem1</t>
        </r>
      </text>
    </comment>
    <comment ref="S768" authorId="0" shapeId="0" xr:uid="{FF32227A-B1B3-4845-8112-5E8B91E1A49B}">
      <text>
        <r>
          <rPr>
            <sz val="11"/>
            <rFont val="Calibri"/>
            <family val="2"/>
            <charset val="238"/>
          </rPr>
          <t>SZV_F:ECSUtem1</t>
        </r>
      </text>
    </comment>
    <comment ref="T768" authorId="0" shapeId="0" xr:uid="{BE4F8FA0-EB30-40D8-BA59-F0252868CB25}">
      <text>
        <r>
          <rPr>
            <sz val="11"/>
            <rFont val="Calibri"/>
            <family val="2"/>
            <charset val="238"/>
          </rPr>
          <t>SZV_F:KFHUtem1</t>
        </r>
      </text>
    </comment>
    <comment ref="U768" authorId="0" shapeId="0" xr:uid="{F649CD01-F32E-4F7E-9AEE-EED5A8EA56E0}">
      <text>
        <r>
          <rPr>
            <sz val="11"/>
            <rFont val="Calibri"/>
            <family val="2"/>
            <charset val="238"/>
          </rPr>
          <t>SZV_F:Egyeb_SajatUtem1</t>
        </r>
      </text>
    </comment>
    <comment ref="V768" authorId="0" shapeId="0" xr:uid="{F87057A6-BDCD-4035-8F91-5855D1A775EA}">
      <text>
        <r>
          <rPr>
            <sz val="11"/>
            <rFont val="Calibri"/>
            <family val="2"/>
            <charset val="238"/>
          </rPr>
          <t>SZV_F:DijUtem1</t>
        </r>
      </text>
    </comment>
    <comment ref="W768" authorId="0" shapeId="0" xr:uid="{FF363F5A-69A6-42CB-8481-7FDC6ED87A13}">
      <text>
        <r>
          <rPr>
            <sz val="11"/>
            <rFont val="Calibri"/>
            <family val="2"/>
            <charset val="238"/>
          </rPr>
          <t>SZV_F:EM_Melleklet1_Utem1</t>
        </r>
      </text>
    </comment>
    <comment ref="X768" authorId="0" shapeId="0" xr:uid="{5025F5AF-B566-4487-B3A8-C7F855287825}">
      <text>
        <r>
          <rPr>
            <sz val="11"/>
            <rFont val="Calibri"/>
            <family val="2"/>
            <charset val="238"/>
          </rPr>
          <t>SZV_F:EgyebAllamiUtem1</t>
        </r>
      </text>
    </comment>
    <comment ref="Y768" authorId="0" shapeId="0" xr:uid="{E8362EBE-F637-4853-8456-34037BDE270A}">
      <text>
        <r>
          <rPr>
            <sz val="11"/>
            <rFont val="Calibri"/>
            <family val="2"/>
            <charset val="238"/>
          </rPr>
          <t>SZV_F:OnkormanyzatiUtem1</t>
        </r>
      </text>
    </comment>
    <comment ref="Z768" authorId="0" shapeId="0" xr:uid="{3E904F01-66CB-4B82-BAF1-90D40C46198C}">
      <text>
        <r>
          <rPr>
            <sz val="11"/>
            <rFont val="Calibri"/>
            <family val="2"/>
            <charset val="238"/>
          </rPr>
          <t>SZV_F:EUUtem1</t>
        </r>
      </text>
    </comment>
    <comment ref="AA768" authorId="0" shapeId="0" xr:uid="{211B51B2-069D-4ED3-BA81-00E28FD9B2EE}">
      <text>
        <r>
          <rPr>
            <sz val="11"/>
            <rFont val="Calibri"/>
            <family val="2"/>
            <charset val="238"/>
          </rPr>
          <t>SZV_F:EgyebUtem1</t>
        </r>
      </text>
    </comment>
    <comment ref="AB768" authorId="0" shapeId="0" xr:uid="{AA6992CF-DF53-4956-9AA1-B917F3D3385A}">
      <text>
        <r>
          <rPr>
            <sz val="11"/>
            <rFont val="Calibri"/>
            <family val="2"/>
            <charset val="238"/>
          </rPr>
          <t>SZV_F:HitelKotvenyUtem1</t>
        </r>
      </text>
    </comment>
    <comment ref="AC768" authorId="0" shapeId="0" xr:uid="{D0A3EF2A-558C-46F8-BCFC-0BC62B809301}">
      <text>
        <r>
          <rPr>
            <sz val="11"/>
            <rFont val="Calibri"/>
            <family val="2"/>
            <charset val="238"/>
          </rPr>
          <t>SZV_F:OsszesenUtem1</t>
        </r>
      </text>
    </comment>
    <comment ref="AF768" authorId="0" shapeId="0" xr:uid="{C4D1F7DA-7DBB-4568-9367-54218E82D57E}">
      <text>
        <r>
          <rPr>
            <sz val="11"/>
            <rFont val="Calibri"/>
            <family val="2"/>
            <charset val="238"/>
          </rPr>
          <t>SZV_F:HDUtem2</t>
        </r>
      </text>
    </comment>
    <comment ref="AG768" authorId="0" shapeId="0" xr:uid="{055CA906-D1C8-40E7-93D2-00761A930162}">
      <text>
        <r>
          <rPr>
            <sz val="11"/>
            <rFont val="Calibri"/>
            <family val="2"/>
            <charset val="238"/>
          </rPr>
          <t>SZV_F:ECSUtem2</t>
        </r>
      </text>
    </comment>
    <comment ref="AH768" authorId="0" shapeId="0" xr:uid="{AF383077-5DB6-4BC9-9037-383BBDDDB3A3}">
      <text>
        <r>
          <rPr>
            <sz val="11"/>
            <rFont val="Calibri"/>
            <family val="2"/>
            <charset val="238"/>
          </rPr>
          <t>SZV_F:KFHUtem2</t>
        </r>
      </text>
    </comment>
    <comment ref="AI768" authorId="0" shapeId="0" xr:uid="{56FC9619-F414-4CDA-8374-9841FA8CFAC1}">
      <text>
        <r>
          <rPr>
            <sz val="11"/>
            <rFont val="Calibri"/>
            <family val="2"/>
            <charset val="238"/>
          </rPr>
          <t>SZV_F:Egyeb_SajatUtem2</t>
        </r>
      </text>
    </comment>
    <comment ref="AJ768" authorId="0" shapeId="0" xr:uid="{9AFC80F0-61F2-4995-ADF6-2D5AEEAABFC6}">
      <text>
        <r>
          <rPr>
            <sz val="11"/>
            <rFont val="Calibri"/>
            <family val="2"/>
            <charset val="238"/>
          </rPr>
          <t>SZV_F:DijUtem2</t>
        </r>
      </text>
    </comment>
    <comment ref="AK768" authorId="0" shapeId="0" xr:uid="{94E62A39-4411-4AD9-A01A-EB1D8EAD403C}">
      <text>
        <r>
          <rPr>
            <sz val="11"/>
            <rFont val="Calibri"/>
            <family val="2"/>
            <charset val="238"/>
          </rPr>
          <t>SZV_F:EM_Melleklet1_Utem2</t>
        </r>
      </text>
    </comment>
    <comment ref="AL768" authorId="0" shapeId="0" xr:uid="{B0B6A9A0-4647-4A1A-9BCF-7D70E733078B}">
      <text>
        <r>
          <rPr>
            <sz val="11"/>
            <rFont val="Calibri"/>
            <family val="2"/>
            <charset val="238"/>
          </rPr>
          <t>SZV_F:EgyebAllamiUtem2</t>
        </r>
      </text>
    </comment>
    <comment ref="AM768" authorId="0" shapeId="0" xr:uid="{FF41E922-9186-4EC5-A137-38F2B66FC548}">
      <text>
        <r>
          <rPr>
            <sz val="11"/>
            <rFont val="Calibri"/>
            <family val="2"/>
            <charset val="238"/>
          </rPr>
          <t>SZV_F:OnkormanyzatiUtem2</t>
        </r>
      </text>
    </comment>
    <comment ref="AN768" authorId="0" shapeId="0" xr:uid="{2B14CE9F-C6F1-4F7F-8CE5-675A71072ABE}">
      <text>
        <r>
          <rPr>
            <sz val="11"/>
            <rFont val="Calibri"/>
            <family val="2"/>
            <charset val="238"/>
          </rPr>
          <t>SZV_F:EUUtem2</t>
        </r>
      </text>
    </comment>
    <comment ref="AO768" authorId="0" shapeId="0" xr:uid="{CF7006F8-E7AE-47F1-850F-9F0B7A43886C}">
      <text>
        <r>
          <rPr>
            <sz val="11"/>
            <rFont val="Calibri"/>
            <family val="2"/>
            <charset val="238"/>
          </rPr>
          <t>SZV_F:EgyebUtem2</t>
        </r>
      </text>
    </comment>
    <comment ref="AP768" authorId="0" shapeId="0" xr:uid="{4043BDE6-72ED-4596-9E9E-9448241DEFE0}">
      <text>
        <r>
          <rPr>
            <sz val="11"/>
            <rFont val="Calibri"/>
            <family val="2"/>
            <charset val="238"/>
          </rPr>
          <t>SZV_F:HitelKotvenyUtem2</t>
        </r>
      </text>
    </comment>
    <comment ref="AQ768" authorId="0" shapeId="0" xr:uid="{98BDB700-7B8F-4400-B356-F94B1D87A43A}">
      <text>
        <r>
          <rPr>
            <sz val="11"/>
            <rFont val="Calibri"/>
            <family val="2"/>
            <charset val="238"/>
          </rPr>
          <t>SZV_F:OsszesenUtem2</t>
        </r>
      </text>
    </comment>
    <comment ref="AR768" authorId="0" shapeId="0" xr:uid="{D0D60B1C-4454-4B1E-847D-A37CC961B472}">
      <text>
        <r>
          <rPr>
            <sz val="11"/>
            <rFont val="Calibri"/>
            <family val="2"/>
            <charset val="238"/>
          </rPr>
          <t>SZV_F:ForrashianyUtem2</t>
        </r>
      </text>
    </comment>
    <comment ref="AU768" authorId="0" shapeId="0" xr:uid="{CE463C02-AB62-4C2E-A7B9-5FA46ED14567}">
      <text>
        <r>
          <rPr>
            <sz val="11"/>
            <rFont val="Calibri"/>
            <family val="2"/>
            <charset val="238"/>
          </rPr>
          <t>SZV_F:Indokolas</t>
        </r>
      </text>
    </comment>
    <comment ref="AV768" authorId="0" shapeId="0" xr:uid="{2865724D-4D06-46FD-953A-5007D55B3B8B}">
      <text>
        <r>
          <rPr>
            <sz val="11"/>
            <rFont val="Calibri"/>
            <family val="2"/>
            <charset val="238"/>
          </rPr>
          <t>SZV_F:Megjegyzes</t>
        </r>
      </text>
    </comment>
    <comment ref="AW768" authorId="0" shapeId="0" xr:uid="{5EC1B996-0FEE-4FD6-8789-FA14A3AEECA7}">
      <text>
        <r>
          <rPr>
            <sz val="11"/>
            <rFont val="Calibri"/>
            <family val="2"/>
            <charset val="238"/>
          </rPr>
          <t>SZV_F:FeladatSorszam</t>
        </r>
      </text>
    </comment>
    <comment ref="AY768" authorId="0" shapeId="0" xr:uid="{44B6472B-9D65-4536-93EB-2B7FFB010A7D}">
      <text>
        <r>
          <rPr>
            <sz val="11"/>
            <rFont val="Calibri"/>
            <family val="2"/>
            <charset val="238"/>
          </rPr>
          <t>SZV_F:ISA</t>
        </r>
      </text>
    </comment>
    <comment ref="B769" authorId="0" shapeId="0" xr:uid="{58301D07-95E5-403C-BEF5-C42444BFC44E}">
      <text>
        <r>
          <rPr>
            <sz val="11"/>
            <rFont val="Calibri"/>
            <family val="2"/>
            <charset val="238"/>
          </rPr>
          <t>SZV_F:FontossagiSorrent</t>
        </r>
      </text>
    </comment>
    <comment ref="C769" authorId="0" shapeId="0" xr:uid="{1863716B-25CC-4740-BA7F-AAA925064F41}">
      <text>
        <r>
          <rPr>
            <sz val="11"/>
            <rFont val="Calibri"/>
            <family val="2"/>
            <charset val="238"/>
          </rPr>
          <t>SZV_F:FeladatKategoria</t>
        </r>
      </text>
    </comment>
    <comment ref="D769" authorId="0" shapeId="0" xr:uid="{ED370897-6C76-4BC8-B255-BA6DA959BE80}">
      <text>
        <r>
          <rPr>
            <sz val="11"/>
            <rFont val="Calibri"/>
            <family val="2"/>
            <charset val="238"/>
          </rPr>
          <t>SZV_F:FeladatMegnevezes</t>
        </r>
      </text>
    </comment>
    <comment ref="E769" authorId="0" shapeId="0" xr:uid="{5B141B97-0517-4CAC-AC33-F7258273B6A3}">
      <text>
        <r>
          <rPr>
            <sz val="11"/>
            <rFont val="Calibri"/>
            <family val="2"/>
            <charset val="238"/>
          </rPr>
          <t>SZV_F:ElviEngedelySzam</t>
        </r>
      </text>
    </comment>
    <comment ref="F769" authorId="0" shapeId="0" xr:uid="{552CB464-8751-4233-B0D8-4832ECBAFB63}">
      <text>
        <r>
          <rPr>
            <sz val="11"/>
            <rFont val="Calibri"/>
            <family val="2"/>
            <charset val="238"/>
          </rPr>
          <t>SZV_F:VKR_Kod</t>
        </r>
      </text>
    </comment>
    <comment ref="G769" authorId="0" shapeId="0" xr:uid="{B616EFED-AF9E-4414-BB55-84FF94D13082}">
      <text>
        <r>
          <rPr>
            <sz val="11"/>
            <rFont val="Calibri"/>
            <family val="2"/>
            <charset val="238"/>
          </rPr>
          <t>SZV_F:VKR_Nev</t>
        </r>
      </text>
    </comment>
    <comment ref="H769" authorId="0" shapeId="0" xr:uid="{2F07DCE3-650F-47DF-91AF-B323EE9E253A}">
      <text>
        <r>
          <rPr>
            <sz val="11"/>
            <rFont val="Calibri"/>
            <family val="2"/>
            <charset val="238"/>
          </rPr>
          <t>SZV_F:FeladatAzonosito</t>
        </r>
      </text>
    </comment>
    <comment ref="I769" authorId="0" shapeId="0" xr:uid="{17E38121-DE36-4932-87CF-4B2E911BB33D}">
      <text>
        <r>
          <rPr>
            <sz val="11"/>
            <rFont val="Calibri"/>
            <family val="2"/>
            <charset val="238"/>
          </rPr>
          <t>SZV_F:EllatasiTerulet</t>
        </r>
      </text>
    </comment>
    <comment ref="J769" authorId="0" shapeId="0" xr:uid="{2B5C798F-BCA1-4CBE-800E-83F061E1E060}">
      <text>
        <r>
          <rPr>
            <sz val="11"/>
            <rFont val="Calibri"/>
            <family val="2"/>
            <charset val="238"/>
          </rPr>
          <t>SZV_F:EllatasertFelelos</t>
        </r>
      </text>
    </comment>
    <comment ref="K769" authorId="0" shapeId="0" xr:uid="{DEDD7CB0-1734-4827-B50D-BE0900862B33}">
      <text>
        <r>
          <rPr>
            <sz val="11"/>
            <rFont val="Calibri"/>
            <family val="2"/>
            <charset val="238"/>
          </rPr>
          <t>SZV_F:TervezettNettoKoltseg</t>
        </r>
      </text>
    </comment>
    <comment ref="L769" authorId="0" shapeId="0" xr:uid="{2644454C-783D-4326-ABCE-C673C1692F42}">
      <text>
        <r>
          <rPr>
            <sz val="11"/>
            <rFont val="Calibri"/>
            <family val="2"/>
            <charset val="238"/>
          </rPr>
          <t>SZV_F:IdotartamKezdes</t>
        </r>
      </text>
    </comment>
    <comment ref="M769" authorId="0" shapeId="0" xr:uid="{CF14B13A-65C1-4BB6-BB5F-4629649ADFBA}">
      <text>
        <r>
          <rPr>
            <sz val="11"/>
            <rFont val="Calibri"/>
            <family val="2"/>
            <charset val="238"/>
          </rPr>
          <t>SZV_F:IdotartamBefejezes</t>
        </r>
      </text>
    </comment>
    <comment ref="N769" authorId="0" shapeId="0" xr:uid="{40DF1D34-3B13-40B5-A041-C0216F388B8B}">
      <text>
        <r>
          <rPr>
            <sz val="11"/>
            <rFont val="Calibri"/>
            <family val="2"/>
            <charset val="238"/>
          </rPr>
          <t>SZV_F:NettoKoltsegUtem1</t>
        </r>
      </text>
    </comment>
    <comment ref="O769" authorId="0" shapeId="0" xr:uid="{D1514DD4-436A-4CB7-AF6F-58EC1CFBFB2E}">
      <text>
        <r>
          <rPr>
            <sz val="11"/>
            <rFont val="Calibri"/>
            <family val="2"/>
            <charset val="238"/>
          </rPr>
          <t>SZV_F:NettoKoltsegUtem2</t>
        </r>
      </text>
    </comment>
    <comment ref="P769" authorId="0" shapeId="0" xr:uid="{CC89B710-B754-488A-9C04-3FAE52BCFC4D}">
      <text>
        <r>
          <rPr>
            <sz val="11"/>
            <rFont val="Calibri"/>
            <family val="2"/>
            <charset val="238"/>
          </rPr>
          <t>SZV_F:EM_Melleklet2_KTG</t>
        </r>
      </text>
    </comment>
    <comment ref="R769" authorId="0" shapeId="0" xr:uid="{4EC7E42F-59C0-42AD-A07F-702A20067F22}">
      <text>
        <r>
          <rPr>
            <sz val="11"/>
            <rFont val="Calibri"/>
            <family val="2"/>
            <charset val="238"/>
          </rPr>
          <t>SZV_F:HDUtem1</t>
        </r>
      </text>
    </comment>
    <comment ref="S769" authorId="0" shapeId="0" xr:uid="{A735A507-61E2-403F-8BA2-5FAEF66AAD58}">
      <text>
        <r>
          <rPr>
            <sz val="11"/>
            <rFont val="Calibri"/>
            <family val="2"/>
            <charset val="238"/>
          </rPr>
          <t>SZV_F:ECSUtem1</t>
        </r>
      </text>
    </comment>
    <comment ref="T769" authorId="0" shapeId="0" xr:uid="{CE9C3A0C-38D2-4317-A9F9-44528E9FFDCC}">
      <text>
        <r>
          <rPr>
            <sz val="11"/>
            <rFont val="Calibri"/>
            <family val="2"/>
            <charset val="238"/>
          </rPr>
          <t>SZV_F:KFHUtem1</t>
        </r>
      </text>
    </comment>
    <comment ref="U769" authorId="0" shapeId="0" xr:uid="{DC6095B9-E065-469A-AA20-AA47DEE91BAF}">
      <text>
        <r>
          <rPr>
            <sz val="11"/>
            <rFont val="Calibri"/>
            <family val="2"/>
            <charset val="238"/>
          </rPr>
          <t>SZV_F:Egyeb_SajatUtem1</t>
        </r>
      </text>
    </comment>
    <comment ref="V769" authorId="0" shapeId="0" xr:uid="{06BE04E3-D5EB-479A-BFB1-66CF8C197F75}">
      <text>
        <r>
          <rPr>
            <sz val="11"/>
            <rFont val="Calibri"/>
            <family val="2"/>
            <charset val="238"/>
          </rPr>
          <t>SZV_F:DijUtem1</t>
        </r>
      </text>
    </comment>
    <comment ref="W769" authorId="0" shapeId="0" xr:uid="{B5B4C0A3-1DC2-4BB9-A31F-E85FCBB5581A}">
      <text>
        <r>
          <rPr>
            <sz val="11"/>
            <rFont val="Calibri"/>
            <family val="2"/>
            <charset val="238"/>
          </rPr>
          <t>SZV_F:EM_Melleklet1_Utem1</t>
        </r>
      </text>
    </comment>
    <comment ref="X769" authorId="0" shapeId="0" xr:uid="{B8E87735-4102-455F-B37E-153C3B38400B}">
      <text>
        <r>
          <rPr>
            <sz val="11"/>
            <rFont val="Calibri"/>
            <family val="2"/>
            <charset val="238"/>
          </rPr>
          <t>SZV_F:EgyebAllamiUtem1</t>
        </r>
      </text>
    </comment>
    <comment ref="Y769" authorId="0" shapeId="0" xr:uid="{E8C185BA-0FA0-4FFA-B11E-12FE8C926E2D}">
      <text>
        <r>
          <rPr>
            <sz val="11"/>
            <rFont val="Calibri"/>
            <family val="2"/>
            <charset val="238"/>
          </rPr>
          <t>SZV_F:OnkormanyzatiUtem1</t>
        </r>
      </text>
    </comment>
    <comment ref="Z769" authorId="0" shapeId="0" xr:uid="{64810F4D-D048-4702-BC68-83CBEBE4585F}">
      <text>
        <r>
          <rPr>
            <sz val="11"/>
            <rFont val="Calibri"/>
            <family val="2"/>
            <charset val="238"/>
          </rPr>
          <t>SZV_F:EUUtem1</t>
        </r>
      </text>
    </comment>
    <comment ref="AA769" authorId="0" shapeId="0" xr:uid="{9A7F59B4-138C-4B69-B0F2-064D3803B169}">
      <text>
        <r>
          <rPr>
            <sz val="11"/>
            <rFont val="Calibri"/>
            <family val="2"/>
            <charset val="238"/>
          </rPr>
          <t>SZV_F:EgyebUtem1</t>
        </r>
      </text>
    </comment>
    <comment ref="AB769" authorId="0" shapeId="0" xr:uid="{E8E7CA46-8BFA-4074-BB7E-B97F22FC5D63}">
      <text>
        <r>
          <rPr>
            <sz val="11"/>
            <rFont val="Calibri"/>
            <family val="2"/>
            <charset val="238"/>
          </rPr>
          <t>SZV_F:HitelKotvenyUtem1</t>
        </r>
      </text>
    </comment>
    <comment ref="AC769" authorId="0" shapeId="0" xr:uid="{0A965AB0-9053-45F5-B73E-7E456F71D5C2}">
      <text>
        <r>
          <rPr>
            <sz val="11"/>
            <rFont val="Calibri"/>
            <family val="2"/>
            <charset val="238"/>
          </rPr>
          <t>SZV_F:OsszesenUtem1</t>
        </r>
      </text>
    </comment>
    <comment ref="AF769" authorId="0" shapeId="0" xr:uid="{63FE2FA3-04EE-40C0-A353-866F8F6E9374}">
      <text>
        <r>
          <rPr>
            <sz val="11"/>
            <rFont val="Calibri"/>
            <family val="2"/>
            <charset val="238"/>
          </rPr>
          <t>SZV_F:HDUtem2</t>
        </r>
      </text>
    </comment>
    <comment ref="AG769" authorId="0" shapeId="0" xr:uid="{685DB7FC-71FD-47D7-8642-B8B85217E9EF}">
      <text>
        <r>
          <rPr>
            <sz val="11"/>
            <rFont val="Calibri"/>
            <family val="2"/>
            <charset val="238"/>
          </rPr>
          <t>SZV_F:ECSUtem2</t>
        </r>
      </text>
    </comment>
    <comment ref="AH769" authorId="0" shapeId="0" xr:uid="{77B723BB-998F-4881-B22D-C105ED9BE38C}">
      <text>
        <r>
          <rPr>
            <sz val="11"/>
            <rFont val="Calibri"/>
            <family val="2"/>
            <charset val="238"/>
          </rPr>
          <t>SZV_F:KFHUtem2</t>
        </r>
      </text>
    </comment>
    <comment ref="AI769" authorId="0" shapeId="0" xr:uid="{CBCE2007-514B-418F-AF4B-30D429AA7B7B}">
      <text>
        <r>
          <rPr>
            <sz val="11"/>
            <rFont val="Calibri"/>
            <family val="2"/>
            <charset val="238"/>
          </rPr>
          <t>SZV_F:Egyeb_SajatUtem2</t>
        </r>
      </text>
    </comment>
    <comment ref="AJ769" authorId="0" shapeId="0" xr:uid="{8408C0EA-2025-4971-B6DA-D9EB98E46FD7}">
      <text>
        <r>
          <rPr>
            <sz val="11"/>
            <rFont val="Calibri"/>
            <family val="2"/>
            <charset val="238"/>
          </rPr>
          <t>SZV_F:DijUtem2</t>
        </r>
      </text>
    </comment>
    <comment ref="AK769" authorId="0" shapeId="0" xr:uid="{3BE0FE61-3358-42C8-ADCF-8B7E39A74931}">
      <text>
        <r>
          <rPr>
            <sz val="11"/>
            <rFont val="Calibri"/>
            <family val="2"/>
            <charset val="238"/>
          </rPr>
          <t>SZV_F:EM_Melleklet1_Utem2</t>
        </r>
      </text>
    </comment>
    <comment ref="AL769" authorId="0" shapeId="0" xr:uid="{10DA2E6C-AB77-4522-812D-367078F6164B}">
      <text>
        <r>
          <rPr>
            <sz val="11"/>
            <rFont val="Calibri"/>
            <family val="2"/>
            <charset val="238"/>
          </rPr>
          <t>SZV_F:EgyebAllamiUtem2</t>
        </r>
      </text>
    </comment>
    <comment ref="AM769" authorId="0" shapeId="0" xr:uid="{59DBB43C-83D4-40EB-A014-2B14CBB3DFFC}">
      <text>
        <r>
          <rPr>
            <sz val="11"/>
            <rFont val="Calibri"/>
            <family val="2"/>
            <charset val="238"/>
          </rPr>
          <t>SZV_F:OnkormanyzatiUtem2</t>
        </r>
      </text>
    </comment>
    <comment ref="AN769" authorId="0" shapeId="0" xr:uid="{A4778850-FD92-4E21-A66C-39AD7FF6769E}">
      <text>
        <r>
          <rPr>
            <sz val="11"/>
            <rFont val="Calibri"/>
            <family val="2"/>
            <charset val="238"/>
          </rPr>
          <t>SZV_F:EUUtem2</t>
        </r>
      </text>
    </comment>
    <comment ref="AO769" authorId="0" shapeId="0" xr:uid="{DFDA43D9-BECA-4AD7-94FC-CC89303AED6D}">
      <text>
        <r>
          <rPr>
            <sz val="11"/>
            <rFont val="Calibri"/>
            <family val="2"/>
            <charset val="238"/>
          </rPr>
          <t>SZV_F:EgyebUtem2</t>
        </r>
      </text>
    </comment>
    <comment ref="AP769" authorId="0" shapeId="0" xr:uid="{A2A6A221-E2B9-438E-B219-753986857CF1}">
      <text>
        <r>
          <rPr>
            <sz val="11"/>
            <rFont val="Calibri"/>
            <family val="2"/>
            <charset val="238"/>
          </rPr>
          <t>SZV_F:HitelKotvenyUtem2</t>
        </r>
      </text>
    </comment>
    <comment ref="AQ769" authorId="0" shapeId="0" xr:uid="{6F7F4397-0B20-41FD-B8FE-B6E696E7289A}">
      <text>
        <r>
          <rPr>
            <sz val="11"/>
            <rFont val="Calibri"/>
            <family val="2"/>
            <charset val="238"/>
          </rPr>
          <t>SZV_F:OsszesenUtem2</t>
        </r>
      </text>
    </comment>
    <comment ref="AR769" authorId="0" shapeId="0" xr:uid="{F8538659-03BD-43D5-8C30-6CFECDF7F4A4}">
      <text>
        <r>
          <rPr>
            <sz val="11"/>
            <rFont val="Calibri"/>
            <family val="2"/>
            <charset val="238"/>
          </rPr>
          <t>SZV_F:ForrashianyUtem2</t>
        </r>
      </text>
    </comment>
    <comment ref="AU769" authorId="0" shapeId="0" xr:uid="{45E404AE-A25E-4B28-8113-22121C811538}">
      <text>
        <r>
          <rPr>
            <sz val="11"/>
            <rFont val="Calibri"/>
            <family val="2"/>
            <charset val="238"/>
          </rPr>
          <t>SZV_F:Indokolas</t>
        </r>
      </text>
    </comment>
    <comment ref="AV769" authorId="0" shapeId="0" xr:uid="{A6CE64FC-3CE9-4D99-9796-3CE0E1EFEEBD}">
      <text>
        <r>
          <rPr>
            <sz val="11"/>
            <rFont val="Calibri"/>
            <family val="2"/>
            <charset val="238"/>
          </rPr>
          <t>SZV_F:Megjegyzes</t>
        </r>
      </text>
    </comment>
    <comment ref="AW769" authorId="0" shapeId="0" xr:uid="{487013F4-A7EF-4CF3-8A02-391CF5057395}">
      <text>
        <r>
          <rPr>
            <sz val="11"/>
            <rFont val="Calibri"/>
            <family val="2"/>
            <charset val="238"/>
          </rPr>
          <t>SZV_F:FeladatSorszam</t>
        </r>
      </text>
    </comment>
    <comment ref="AY769" authorId="0" shapeId="0" xr:uid="{58EBD968-52FE-4128-8D25-27364CF08889}">
      <text>
        <r>
          <rPr>
            <sz val="11"/>
            <rFont val="Calibri"/>
            <family val="2"/>
            <charset val="238"/>
          </rPr>
          <t>SZV_F:ISA</t>
        </r>
      </text>
    </comment>
    <comment ref="B770" authorId="0" shapeId="0" xr:uid="{013CAD67-ED92-48E1-82CB-A0CC72692782}">
      <text>
        <r>
          <rPr>
            <sz val="11"/>
            <rFont val="Calibri"/>
            <family val="2"/>
            <charset val="238"/>
          </rPr>
          <t>SZV_F:FontossagiSorrent</t>
        </r>
      </text>
    </comment>
    <comment ref="C770" authorId="0" shapeId="0" xr:uid="{B16279F2-26CB-4FDA-A73D-7A705671C520}">
      <text>
        <r>
          <rPr>
            <sz val="11"/>
            <rFont val="Calibri"/>
            <family val="2"/>
            <charset val="238"/>
          </rPr>
          <t>SZV_F:FeladatKategoria</t>
        </r>
      </text>
    </comment>
    <comment ref="D770" authorId="0" shapeId="0" xr:uid="{DD2F20EE-3303-44E8-BC46-012DDF98ED6F}">
      <text>
        <r>
          <rPr>
            <sz val="11"/>
            <rFont val="Calibri"/>
            <family val="2"/>
            <charset val="238"/>
          </rPr>
          <t>SZV_F:FeladatMegnevezes</t>
        </r>
      </text>
    </comment>
    <comment ref="E770" authorId="0" shapeId="0" xr:uid="{CFD68D77-BF0B-4409-9B86-27277D701E1A}">
      <text>
        <r>
          <rPr>
            <sz val="11"/>
            <rFont val="Calibri"/>
            <family val="2"/>
            <charset val="238"/>
          </rPr>
          <t>SZV_F:ElviEngedelySzam</t>
        </r>
      </text>
    </comment>
    <comment ref="F770" authorId="0" shapeId="0" xr:uid="{B501509B-994B-484B-B779-87BA8CA8B44E}">
      <text>
        <r>
          <rPr>
            <sz val="11"/>
            <rFont val="Calibri"/>
            <family val="2"/>
            <charset val="238"/>
          </rPr>
          <t>SZV_F:VKR_Kod</t>
        </r>
      </text>
    </comment>
    <comment ref="G770" authorId="0" shapeId="0" xr:uid="{81545BF7-8E00-442F-A335-4FC072FC5E05}">
      <text>
        <r>
          <rPr>
            <sz val="11"/>
            <rFont val="Calibri"/>
            <family val="2"/>
            <charset val="238"/>
          </rPr>
          <t>SZV_F:VKR_Nev</t>
        </r>
      </text>
    </comment>
    <comment ref="H770" authorId="0" shapeId="0" xr:uid="{E043F01C-3BF2-4690-8833-1B2A08BDBEBB}">
      <text>
        <r>
          <rPr>
            <sz val="11"/>
            <rFont val="Calibri"/>
            <family val="2"/>
            <charset val="238"/>
          </rPr>
          <t>SZV_F:FeladatAzonosito</t>
        </r>
      </text>
    </comment>
    <comment ref="I770" authorId="0" shapeId="0" xr:uid="{1ED3CFF2-A3F9-49E4-8277-5EF63765F378}">
      <text>
        <r>
          <rPr>
            <sz val="11"/>
            <rFont val="Calibri"/>
            <family val="2"/>
            <charset val="238"/>
          </rPr>
          <t>SZV_F:EllatasiTerulet</t>
        </r>
      </text>
    </comment>
    <comment ref="J770" authorId="0" shapeId="0" xr:uid="{4CE687B4-3C89-455C-B68F-B7DA5AF38076}">
      <text>
        <r>
          <rPr>
            <sz val="11"/>
            <rFont val="Calibri"/>
            <family val="2"/>
            <charset val="238"/>
          </rPr>
          <t>SZV_F:EllatasertFelelos</t>
        </r>
      </text>
    </comment>
    <comment ref="K770" authorId="0" shapeId="0" xr:uid="{C613E7A9-68D8-4129-8E30-C8E48E4E68DC}">
      <text>
        <r>
          <rPr>
            <sz val="11"/>
            <rFont val="Calibri"/>
            <family val="2"/>
            <charset val="238"/>
          </rPr>
          <t>SZV_F:TervezettNettoKoltseg</t>
        </r>
      </text>
    </comment>
    <comment ref="L770" authorId="0" shapeId="0" xr:uid="{8D42A2DE-0BE5-4C8F-9BC8-EE32DB8A828F}">
      <text>
        <r>
          <rPr>
            <sz val="11"/>
            <rFont val="Calibri"/>
            <family val="2"/>
            <charset val="238"/>
          </rPr>
          <t>SZV_F:IdotartamKezdes</t>
        </r>
      </text>
    </comment>
    <comment ref="M770" authorId="0" shapeId="0" xr:uid="{9E17F495-E405-4168-A567-EED5DFC54FC2}">
      <text>
        <r>
          <rPr>
            <sz val="11"/>
            <rFont val="Calibri"/>
            <family val="2"/>
            <charset val="238"/>
          </rPr>
          <t>SZV_F:IdotartamBefejezes</t>
        </r>
      </text>
    </comment>
    <comment ref="N770" authorId="0" shapeId="0" xr:uid="{BBB17C96-83F9-48CF-9100-6AE9E86687F4}">
      <text>
        <r>
          <rPr>
            <sz val="11"/>
            <rFont val="Calibri"/>
            <family val="2"/>
            <charset val="238"/>
          </rPr>
          <t>SZV_F:NettoKoltsegUtem1</t>
        </r>
      </text>
    </comment>
    <comment ref="O770" authorId="0" shapeId="0" xr:uid="{3E821463-69ED-4FC6-87D4-75717D04BC0E}">
      <text>
        <r>
          <rPr>
            <sz val="11"/>
            <rFont val="Calibri"/>
            <family val="2"/>
            <charset val="238"/>
          </rPr>
          <t>SZV_F:NettoKoltsegUtem2</t>
        </r>
      </text>
    </comment>
    <comment ref="P770" authorId="0" shapeId="0" xr:uid="{A0C5CF8D-32DD-4776-97D4-047B9E465E51}">
      <text>
        <r>
          <rPr>
            <sz val="11"/>
            <rFont val="Calibri"/>
            <family val="2"/>
            <charset val="238"/>
          </rPr>
          <t>SZV_F:EM_Melleklet2_KTG</t>
        </r>
      </text>
    </comment>
    <comment ref="R770" authorId="0" shapeId="0" xr:uid="{AAFEA814-E97E-4C05-8154-17A614ED962B}">
      <text>
        <r>
          <rPr>
            <sz val="11"/>
            <rFont val="Calibri"/>
            <family val="2"/>
            <charset val="238"/>
          </rPr>
          <t>SZV_F:HDUtem1</t>
        </r>
      </text>
    </comment>
    <comment ref="S770" authorId="0" shapeId="0" xr:uid="{E9A44B79-4930-4F14-BF0A-00461C98D87D}">
      <text>
        <r>
          <rPr>
            <sz val="11"/>
            <rFont val="Calibri"/>
            <family val="2"/>
            <charset val="238"/>
          </rPr>
          <t>SZV_F:ECSUtem1</t>
        </r>
      </text>
    </comment>
    <comment ref="T770" authorId="0" shapeId="0" xr:uid="{B6C8F17B-4F5E-4E6B-937D-11CEAB7B3552}">
      <text>
        <r>
          <rPr>
            <sz val="11"/>
            <rFont val="Calibri"/>
            <family val="2"/>
            <charset val="238"/>
          </rPr>
          <t>SZV_F:KFHUtem1</t>
        </r>
      </text>
    </comment>
    <comment ref="U770" authorId="0" shapeId="0" xr:uid="{3C71BDBB-F414-47D0-9F66-3E2A14B726F4}">
      <text>
        <r>
          <rPr>
            <sz val="11"/>
            <rFont val="Calibri"/>
            <family val="2"/>
            <charset val="238"/>
          </rPr>
          <t>SZV_F:Egyeb_SajatUtem1</t>
        </r>
      </text>
    </comment>
    <comment ref="V770" authorId="0" shapeId="0" xr:uid="{19AF0532-CA6C-4312-BB09-99F99F987033}">
      <text>
        <r>
          <rPr>
            <sz val="11"/>
            <rFont val="Calibri"/>
            <family val="2"/>
            <charset val="238"/>
          </rPr>
          <t>SZV_F:DijUtem1</t>
        </r>
      </text>
    </comment>
    <comment ref="W770" authorId="0" shapeId="0" xr:uid="{78EEA659-AC12-4DF1-9D70-DEF3091839A5}">
      <text>
        <r>
          <rPr>
            <sz val="11"/>
            <rFont val="Calibri"/>
            <family val="2"/>
            <charset val="238"/>
          </rPr>
          <t>SZV_F:EM_Melleklet1_Utem1</t>
        </r>
      </text>
    </comment>
    <comment ref="X770" authorId="0" shapeId="0" xr:uid="{EC56FAAB-6595-4473-9EA8-636A9A5B3AE4}">
      <text>
        <r>
          <rPr>
            <sz val="11"/>
            <rFont val="Calibri"/>
            <family val="2"/>
            <charset val="238"/>
          </rPr>
          <t>SZV_F:EgyebAllamiUtem1</t>
        </r>
      </text>
    </comment>
    <comment ref="Y770" authorId="0" shapeId="0" xr:uid="{7782E4A5-CD5D-4FC9-89DA-9B76614D4E21}">
      <text>
        <r>
          <rPr>
            <sz val="11"/>
            <rFont val="Calibri"/>
            <family val="2"/>
            <charset val="238"/>
          </rPr>
          <t>SZV_F:OnkormanyzatiUtem1</t>
        </r>
      </text>
    </comment>
    <comment ref="Z770" authorId="0" shapeId="0" xr:uid="{105326B5-D59B-43AD-AD36-91FE5C1F3761}">
      <text>
        <r>
          <rPr>
            <sz val="11"/>
            <rFont val="Calibri"/>
            <family val="2"/>
            <charset val="238"/>
          </rPr>
          <t>SZV_F:EUUtem1</t>
        </r>
      </text>
    </comment>
    <comment ref="AA770" authorId="0" shapeId="0" xr:uid="{D3387561-92CE-4BD4-99C7-8A62289B8FBC}">
      <text>
        <r>
          <rPr>
            <sz val="11"/>
            <rFont val="Calibri"/>
            <family val="2"/>
            <charset val="238"/>
          </rPr>
          <t>SZV_F:EgyebUtem1</t>
        </r>
      </text>
    </comment>
    <comment ref="AB770" authorId="0" shapeId="0" xr:uid="{61FCF544-E20A-4E51-82E9-B3B66FE44013}">
      <text>
        <r>
          <rPr>
            <sz val="11"/>
            <rFont val="Calibri"/>
            <family val="2"/>
            <charset val="238"/>
          </rPr>
          <t>SZV_F:HitelKotvenyUtem1</t>
        </r>
      </text>
    </comment>
    <comment ref="AC770" authorId="0" shapeId="0" xr:uid="{1FAA3221-7CA0-43D5-A9A5-DF9EA3781440}">
      <text>
        <r>
          <rPr>
            <sz val="11"/>
            <rFont val="Calibri"/>
            <family val="2"/>
            <charset val="238"/>
          </rPr>
          <t>SZV_F:OsszesenUtem1</t>
        </r>
      </text>
    </comment>
    <comment ref="AF770" authorId="0" shapeId="0" xr:uid="{F8B1CC84-F914-4A70-8288-B3E33CB99FE9}">
      <text>
        <r>
          <rPr>
            <sz val="11"/>
            <rFont val="Calibri"/>
            <family val="2"/>
            <charset val="238"/>
          </rPr>
          <t>SZV_F:HDUtem2</t>
        </r>
      </text>
    </comment>
    <comment ref="AG770" authorId="0" shapeId="0" xr:uid="{A85A1465-04DA-4F36-B36F-497F94084941}">
      <text>
        <r>
          <rPr>
            <sz val="11"/>
            <rFont val="Calibri"/>
            <family val="2"/>
            <charset val="238"/>
          </rPr>
          <t>SZV_F:ECSUtem2</t>
        </r>
      </text>
    </comment>
    <comment ref="AH770" authorId="0" shapeId="0" xr:uid="{C343AD28-4751-4FCC-A753-E67A9E0157ED}">
      <text>
        <r>
          <rPr>
            <sz val="11"/>
            <rFont val="Calibri"/>
            <family val="2"/>
            <charset val="238"/>
          </rPr>
          <t>SZV_F:KFHUtem2</t>
        </r>
      </text>
    </comment>
    <comment ref="AI770" authorId="0" shapeId="0" xr:uid="{5B8B6041-0088-42DE-9071-1C585F38E682}">
      <text>
        <r>
          <rPr>
            <sz val="11"/>
            <rFont val="Calibri"/>
            <family val="2"/>
            <charset val="238"/>
          </rPr>
          <t>SZV_F:Egyeb_SajatUtem2</t>
        </r>
      </text>
    </comment>
    <comment ref="AJ770" authorId="0" shapeId="0" xr:uid="{C06E67BA-1F6E-4100-ADBF-6D2CE253EBE8}">
      <text>
        <r>
          <rPr>
            <sz val="11"/>
            <rFont val="Calibri"/>
            <family val="2"/>
            <charset val="238"/>
          </rPr>
          <t>SZV_F:DijUtem2</t>
        </r>
      </text>
    </comment>
    <comment ref="AK770" authorId="0" shapeId="0" xr:uid="{965846B5-E4E1-4E36-9C40-02C07F064A14}">
      <text>
        <r>
          <rPr>
            <sz val="11"/>
            <rFont val="Calibri"/>
            <family val="2"/>
            <charset val="238"/>
          </rPr>
          <t>SZV_F:EM_Melleklet1_Utem2</t>
        </r>
      </text>
    </comment>
    <comment ref="AL770" authorId="0" shapeId="0" xr:uid="{780A781A-147A-4E2F-8519-5829FA78E64A}">
      <text>
        <r>
          <rPr>
            <sz val="11"/>
            <rFont val="Calibri"/>
            <family val="2"/>
            <charset val="238"/>
          </rPr>
          <t>SZV_F:EgyebAllamiUtem2</t>
        </r>
      </text>
    </comment>
    <comment ref="AM770" authorId="0" shapeId="0" xr:uid="{A3D94118-E392-4BBA-9981-D5F8DD1AD998}">
      <text>
        <r>
          <rPr>
            <sz val="11"/>
            <rFont val="Calibri"/>
            <family val="2"/>
            <charset val="238"/>
          </rPr>
          <t>SZV_F:OnkormanyzatiUtem2</t>
        </r>
      </text>
    </comment>
    <comment ref="AN770" authorId="0" shapeId="0" xr:uid="{2195E7E7-2C4F-48BF-9AC8-F78A74EF7AEB}">
      <text>
        <r>
          <rPr>
            <sz val="11"/>
            <rFont val="Calibri"/>
            <family val="2"/>
            <charset val="238"/>
          </rPr>
          <t>SZV_F:EUUtem2</t>
        </r>
      </text>
    </comment>
    <comment ref="AO770" authorId="0" shapeId="0" xr:uid="{F91AE26A-20B6-45B9-8E28-EFDFC2AE2DE1}">
      <text>
        <r>
          <rPr>
            <sz val="11"/>
            <rFont val="Calibri"/>
            <family val="2"/>
            <charset val="238"/>
          </rPr>
          <t>SZV_F:EgyebUtem2</t>
        </r>
      </text>
    </comment>
    <comment ref="AP770" authorId="0" shapeId="0" xr:uid="{D7063887-EDCA-4304-984B-95F60F22AED3}">
      <text>
        <r>
          <rPr>
            <sz val="11"/>
            <rFont val="Calibri"/>
            <family val="2"/>
            <charset val="238"/>
          </rPr>
          <t>SZV_F:HitelKotvenyUtem2</t>
        </r>
      </text>
    </comment>
    <comment ref="AQ770" authorId="0" shapeId="0" xr:uid="{92DFA084-F476-4728-96DC-0E501E1EA7B6}">
      <text>
        <r>
          <rPr>
            <sz val="11"/>
            <rFont val="Calibri"/>
            <family val="2"/>
            <charset val="238"/>
          </rPr>
          <t>SZV_F:OsszesenUtem2</t>
        </r>
      </text>
    </comment>
    <comment ref="AR770" authorId="0" shapeId="0" xr:uid="{83CDE7C5-FF5E-4453-92B3-CDD1165EA98A}">
      <text>
        <r>
          <rPr>
            <sz val="11"/>
            <rFont val="Calibri"/>
            <family val="2"/>
            <charset val="238"/>
          </rPr>
          <t>SZV_F:ForrashianyUtem2</t>
        </r>
      </text>
    </comment>
    <comment ref="AU770" authorId="0" shapeId="0" xr:uid="{890F0928-7EBC-4CE3-9D69-D22B3DC6FEF6}">
      <text>
        <r>
          <rPr>
            <sz val="11"/>
            <rFont val="Calibri"/>
            <family val="2"/>
            <charset val="238"/>
          </rPr>
          <t>SZV_F:Indokolas</t>
        </r>
      </text>
    </comment>
    <comment ref="AV770" authorId="0" shapeId="0" xr:uid="{57279B13-39C6-4BD7-8F72-034D0371A99B}">
      <text>
        <r>
          <rPr>
            <sz val="11"/>
            <rFont val="Calibri"/>
            <family val="2"/>
            <charset val="238"/>
          </rPr>
          <t>SZV_F:Megjegyzes</t>
        </r>
      </text>
    </comment>
    <comment ref="AW770" authorId="0" shapeId="0" xr:uid="{02BA5CF0-6BF6-40A5-86BB-10DC01D111FF}">
      <text>
        <r>
          <rPr>
            <sz val="11"/>
            <rFont val="Calibri"/>
            <family val="2"/>
            <charset val="238"/>
          </rPr>
          <t>SZV_F:FeladatSorszam</t>
        </r>
      </text>
    </comment>
    <comment ref="AY770" authorId="0" shapeId="0" xr:uid="{CF67AC38-DB71-4866-BD50-A0DB8AD61718}">
      <text>
        <r>
          <rPr>
            <sz val="11"/>
            <rFont val="Calibri"/>
            <family val="2"/>
            <charset val="238"/>
          </rPr>
          <t>SZV_F:ISA</t>
        </r>
      </text>
    </comment>
    <comment ref="B771" authorId="0" shapeId="0" xr:uid="{10BA1634-0ABE-415A-B52B-DAE0B2226D7C}">
      <text>
        <r>
          <rPr>
            <sz val="11"/>
            <rFont val="Calibri"/>
            <family val="2"/>
            <charset val="238"/>
          </rPr>
          <t>SZV_F:FontossagiSorrent</t>
        </r>
      </text>
    </comment>
    <comment ref="C771" authorId="0" shapeId="0" xr:uid="{8C1D7383-F118-4DA8-8482-BB28F5D684DA}">
      <text>
        <r>
          <rPr>
            <sz val="11"/>
            <rFont val="Calibri"/>
            <family val="2"/>
            <charset val="238"/>
          </rPr>
          <t>SZV_F:FeladatKategoria</t>
        </r>
      </text>
    </comment>
    <comment ref="D771" authorId="0" shapeId="0" xr:uid="{30881C90-D575-4CAD-B3B0-DF4638663A07}">
      <text>
        <r>
          <rPr>
            <sz val="11"/>
            <rFont val="Calibri"/>
            <family val="2"/>
            <charset val="238"/>
          </rPr>
          <t>SZV_F:FeladatMegnevezes</t>
        </r>
      </text>
    </comment>
    <comment ref="E771" authorId="0" shapeId="0" xr:uid="{E0156F8B-78F0-4D78-9BC8-C191076A3B48}">
      <text>
        <r>
          <rPr>
            <sz val="11"/>
            <rFont val="Calibri"/>
            <family val="2"/>
            <charset val="238"/>
          </rPr>
          <t>SZV_F:ElviEngedelySzam</t>
        </r>
      </text>
    </comment>
    <comment ref="F771" authorId="0" shapeId="0" xr:uid="{C96C3112-8279-4265-BA4C-EB8B6A4580D5}">
      <text>
        <r>
          <rPr>
            <sz val="11"/>
            <rFont val="Calibri"/>
            <family val="2"/>
            <charset val="238"/>
          </rPr>
          <t>SZV_F:VKR_Kod</t>
        </r>
      </text>
    </comment>
    <comment ref="G771" authorId="0" shapeId="0" xr:uid="{AFC8B31C-729A-406B-A418-8C9BCDD53719}">
      <text>
        <r>
          <rPr>
            <sz val="11"/>
            <rFont val="Calibri"/>
            <family val="2"/>
            <charset val="238"/>
          </rPr>
          <t>SZV_F:VKR_Nev</t>
        </r>
      </text>
    </comment>
    <comment ref="H771" authorId="0" shapeId="0" xr:uid="{5A81828F-3224-47F6-BA29-AFF293C50AFC}">
      <text>
        <r>
          <rPr>
            <sz val="11"/>
            <rFont val="Calibri"/>
            <family val="2"/>
            <charset val="238"/>
          </rPr>
          <t>SZV_F:FeladatAzonosito</t>
        </r>
      </text>
    </comment>
    <comment ref="I771" authorId="0" shapeId="0" xr:uid="{9019F1EC-E382-441D-8F4E-A0513FBEA4C4}">
      <text>
        <r>
          <rPr>
            <sz val="11"/>
            <rFont val="Calibri"/>
            <family val="2"/>
            <charset val="238"/>
          </rPr>
          <t>SZV_F:EllatasiTerulet</t>
        </r>
      </text>
    </comment>
    <comment ref="J771" authorId="0" shapeId="0" xr:uid="{09B2940D-A79D-4B3B-9FB0-A756217E4C85}">
      <text>
        <r>
          <rPr>
            <sz val="11"/>
            <rFont val="Calibri"/>
            <family val="2"/>
            <charset val="238"/>
          </rPr>
          <t>SZV_F:EllatasertFelelos</t>
        </r>
      </text>
    </comment>
    <comment ref="K771" authorId="0" shapeId="0" xr:uid="{A7D592F0-7837-45A9-A3AE-6F265217D312}">
      <text>
        <r>
          <rPr>
            <sz val="11"/>
            <rFont val="Calibri"/>
            <family val="2"/>
            <charset val="238"/>
          </rPr>
          <t>SZV_F:TervezettNettoKoltseg</t>
        </r>
      </text>
    </comment>
    <comment ref="L771" authorId="0" shapeId="0" xr:uid="{E5458EF9-54B2-4EDC-B756-3CA2D27DC94E}">
      <text>
        <r>
          <rPr>
            <sz val="11"/>
            <rFont val="Calibri"/>
            <family val="2"/>
            <charset val="238"/>
          </rPr>
          <t>SZV_F:IdotartamKezdes</t>
        </r>
      </text>
    </comment>
    <comment ref="M771" authorId="0" shapeId="0" xr:uid="{584CC8C2-7DF1-43F2-99BC-38EC106D96E3}">
      <text>
        <r>
          <rPr>
            <sz val="11"/>
            <rFont val="Calibri"/>
            <family val="2"/>
            <charset val="238"/>
          </rPr>
          <t>SZV_F:IdotartamBefejezes</t>
        </r>
      </text>
    </comment>
    <comment ref="N771" authorId="0" shapeId="0" xr:uid="{8C2EAD5A-7D1E-4D29-A4E1-8940F373F3A2}">
      <text>
        <r>
          <rPr>
            <sz val="11"/>
            <rFont val="Calibri"/>
            <family val="2"/>
            <charset val="238"/>
          </rPr>
          <t>SZV_F:NettoKoltsegUtem1</t>
        </r>
      </text>
    </comment>
    <comment ref="O771" authorId="0" shapeId="0" xr:uid="{AF0F23E0-115C-48AD-8ED0-22F16FB75579}">
      <text>
        <r>
          <rPr>
            <sz val="11"/>
            <rFont val="Calibri"/>
            <family val="2"/>
            <charset val="238"/>
          </rPr>
          <t>SZV_F:NettoKoltsegUtem2</t>
        </r>
      </text>
    </comment>
    <comment ref="P771" authorId="0" shapeId="0" xr:uid="{8CE2B770-847A-4478-AB8D-7D4CC4CD60F4}">
      <text>
        <r>
          <rPr>
            <sz val="11"/>
            <rFont val="Calibri"/>
            <family val="2"/>
            <charset val="238"/>
          </rPr>
          <t>SZV_F:EM_Melleklet2_KTG</t>
        </r>
      </text>
    </comment>
    <comment ref="R771" authorId="0" shapeId="0" xr:uid="{93107D01-ACBB-4731-AD2E-88B77D2E0691}">
      <text>
        <r>
          <rPr>
            <sz val="11"/>
            <rFont val="Calibri"/>
            <family val="2"/>
            <charset val="238"/>
          </rPr>
          <t>SZV_F:HDUtem1</t>
        </r>
      </text>
    </comment>
    <comment ref="S771" authorId="0" shapeId="0" xr:uid="{6DB8FEFE-EEBC-4336-BB3F-5F295702B524}">
      <text>
        <r>
          <rPr>
            <sz val="11"/>
            <rFont val="Calibri"/>
            <family val="2"/>
            <charset val="238"/>
          </rPr>
          <t>SZV_F:ECSUtem1</t>
        </r>
      </text>
    </comment>
    <comment ref="T771" authorId="0" shapeId="0" xr:uid="{76A35065-F114-445A-B70E-CFAAEC4903F8}">
      <text>
        <r>
          <rPr>
            <sz val="11"/>
            <rFont val="Calibri"/>
            <family val="2"/>
            <charset val="238"/>
          </rPr>
          <t>SZV_F:KFHUtem1</t>
        </r>
      </text>
    </comment>
    <comment ref="U771" authorId="0" shapeId="0" xr:uid="{7C22DF5E-404B-4CC6-AB1A-E1AF42BD9E0D}">
      <text>
        <r>
          <rPr>
            <sz val="11"/>
            <rFont val="Calibri"/>
            <family val="2"/>
            <charset val="238"/>
          </rPr>
          <t>SZV_F:Egyeb_SajatUtem1</t>
        </r>
      </text>
    </comment>
    <comment ref="V771" authorId="0" shapeId="0" xr:uid="{17718219-685B-4000-8D87-08105C34E09A}">
      <text>
        <r>
          <rPr>
            <sz val="11"/>
            <rFont val="Calibri"/>
            <family val="2"/>
            <charset val="238"/>
          </rPr>
          <t>SZV_F:DijUtem1</t>
        </r>
      </text>
    </comment>
    <comment ref="W771" authorId="0" shapeId="0" xr:uid="{D4F5DE0E-9C3E-4BB9-A925-917C7810E856}">
      <text>
        <r>
          <rPr>
            <sz val="11"/>
            <rFont val="Calibri"/>
            <family val="2"/>
            <charset val="238"/>
          </rPr>
          <t>SZV_F:EM_Melleklet1_Utem1</t>
        </r>
      </text>
    </comment>
    <comment ref="X771" authorId="0" shapeId="0" xr:uid="{62ED7A11-48EB-43BA-9B7C-C38F5392863C}">
      <text>
        <r>
          <rPr>
            <sz val="11"/>
            <rFont val="Calibri"/>
            <family val="2"/>
            <charset val="238"/>
          </rPr>
          <t>SZV_F:EgyebAllamiUtem1</t>
        </r>
      </text>
    </comment>
    <comment ref="Y771" authorId="0" shapeId="0" xr:uid="{7B3F3A9E-42A8-4B17-BE76-C157DC780956}">
      <text>
        <r>
          <rPr>
            <sz val="11"/>
            <rFont val="Calibri"/>
            <family val="2"/>
            <charset val="238"/>
          </rPr>
          <t>SZV_F:OnkormanyzatiUtem1</t>
        </r>
      </text>
    </comment>
    <comment ref="Z771" authorId="0" shapeId="0" xr:uid="{396A7D6A-825E-44E7-8E4A-99EBA03890C7}">
      <text>
        <r>
          <rPr>
            <sz val="11"/>
            <rFont val="Calibri"/>
            <family val="2"/>
            <charset val="238"/>
          </rPr>
          <t>SZV_F:EUUtem1</t>
        </r>
      </text>
    </comment>
    <comment ref="AA771" authorId="0" shapeId="0" xr:uid="{428AEB9E-D4A1-47D9-83D7-7914D7BA310D}">
      <text>
        <r>
          <rPr>
            <sz val="11"/>
            <rFont val="Calibri"/>
            <family val="2"/>
            <charset val="238"/>
          </rPr>
          <t>SZV_F:EgyebUtem1</t>
        </r>
      </text>
    </comment>
    <comment ref="AB771" authorId="0" shapeId="0" xr:uid="{3F213DEC-E01E-4264-B884-87FA832D2B71}">
      <text>
        <r>
          <rPr>
            <sz val="11"/>
            <rFont val="Calibri"/>
            <family val="2"/>
            <charset val="238"/>
          </rPr>
          <t>SZV_F:HitelKotvenyUtem1</t>
        </r>
      </text>
    </comment>
    <comment ref="AC771" authorId="0" shapeId="0" xr:uid="{FBADF7D4-7BC8-4555-B889-5486A2D008B2}">
      <text>
        <r>
          <rPr>
            <sz val="11"/>
            <rFont val="Calibri"/>
            <family val="2"/>
            <charset val="238"/>
          </rPr>
          <t>SZV_F:OsszesenUtem1</t>
        </r>
      </text>
    </comment>
    <comment ref="AF771" authorId="0" shapeId="0" xr:uid="{176053C5-8535-4D81-8D8D-0B6104239E47}">
      <text>
        <r>
          <rPr>
            <sz val="11"/>
            <rFont val="Calibri"/>
            <family val="2"/>
            <charset val="238"/>
          </rPr>
          <t>SZV_F:HDUtem2</t>
        </r>
      </text>
    </comment>
    <comment ref="AG771" authorId="0" shapeId="0" xr:uid="{A4A72E79-8EE5-465A-AAAC-390F5928070A}">
      <text>
        <r>
          <rPr>
            <sz val="11"/>
            <rFont val="Calibri"/>
            <family val="2"/>
            <charset val="238"/>
          </rPr>
          <t>SZV_F:ECSUtem2</t>
        </r>
      </text>
    </comment>
    <comment ref="AH771" authorId="0" shapeId="0" xr:uid="{00342E98-A1C7-40FB-8D99-B7DF77A4FE63}">
      <text>
        <r>
          <rPr>
            <sz val="11"/>
            <rFont val="Calibri"/>
            <family val="2"/>
            <charset val="238"/>
          </rPr>
          <t>SZV_F:KFHUtem2</t>
        </r>
      </text>
    </comment>
    <comment ref="AI771" authorId="0" shapeId="0" xr:uid="{1BF298E0-E13C-4851-BD72-62E575787E62}">
      <text>
        <r>
          <rPr>
            <sz val="11"/>
            <rFont val="Calibri"/>
            <family val="2"/>
            <charset val="238"/>
          </rPr>
          <t>SZV_F:Egyeb_SajatUtem2</t>
        </r>
      </text>
    </comment>
    <comment ref="AJ771" authorId="0" shapeId="0" xr:uid="{62099F86-51FC-4283-B6D6-C1421C561864}">
      <text>
        <r>
          <rPr>
            <sz val="11"/>
            <rFont val="Calibri"/>
            <family val="2"/>
            <charset val="238"/>
          </rPr>
          <t>SZV_F:DijUtem2</t>
        </r>
      </text>
    </comment>
    <comment ref="AK771" authorId="0" shapeId="0" xr:uid="{0C6C7A94-64BE-4AB4-907B-1CC69C1B71D4}">
      <text>
        <r>
          <rPr>
            <sz val="11"/>
            <rFont val="Calibri"/>
            <family val="2"/>
            <charset val="238"/>
          </rPr>
          <t>SZV_F:EM_Melleklet1_Utem2</t>
        </r>
      </text>
    </comment>
    <comment ref="AL771" authorId="0" shapeId="0" xr:uid="{DFDDCFD6-9C35-4D08-85E0-E7472AA42D0E}">
      <text>
        <r>
          <rPr>
            <sz val="11"/>
            <rFont val="Calibri"/>
            <family val="2"/>
            <charset val="238"/>
          </rPr>
          <t>SZV_F:EgyebAllamiUtem2</t>
        </r>
      </text>
    </comment>
    <comment ref="AM771" authorId="0" shapeId="0" xr:uid="{CD31782E-90FF-42B3-B534-93F1E8A2659B}">
      <text>
        <r>
          <rPr>
            <sz val="11"/>
            <rFont val="Calibri"/>
            <family val="2"/>
            <charset val="238"/>
          </rPr>
          <t>SZV_F:OnkormanyzatiUtem2</t>
        </r>
      </text>
    </comment>
    <comment ref="AN771" authorId="0" shapeId="0" xr:uid="{35EFB765-CECA-4EA9-823A-BD647FE2FD4F}">
      <text>
        <r>
          <rPr>
            <sz val="11"/>
            <rFont val="Calibri"/>
            <family val="2"/>
            <charset val="238"/>
          </rPr>
          <t>SZV_F:EUUtem2</t>
        </r>
      </text>
    </comment>
    <comment ref="AO771" authorId="0" shapeId="0" xr:uid="{E87EB481-EFF1-4A69-BD9C-C63A0FB8AA9C}">
      <text>
        <r>
          <rPr>
            <sz val="11"/>
            <rFont val="Calibri"/>
            <family val="2"/>
            <charset val="238"/>
          </rPr>
          <t>SZV_F:EgyebUtem2</t>
        </r>
      </text>
    </comment>
    <comment ref="AP771" authorId="0" shapeId="0" xr:uid="{7ACCDC46-6CA8-4324-B264-7ABE8F80C095}">
      <text>
        <r>
          <rPr>
            <sz val="11"/>
            <rFont val="Calibri"/>
            <family val="2"/>
            <charset val="238"/>
          </rPr>
          <t>SZV_F:HitelKotvenyUtem2</t>
        </r>
      </text>
    </comment>
    <comment ref="AQ771" authorId="0" shapeId="0" xr:uid="{0216668A-99C4-4FC6-8604-3D3417C64D1B}">
      <text>
        <r>
          <rPr>
            <sz val="11"/>
            <rFont val="Calibri"/>
            <family val="2"/>
            <charset val="238"/>
          </rPr>
          <t>SZV_F:OsszesenUtem2</t>
        </r>
      </text>
    </comment>
    <comment ref="AR771" authorId="0" shapeId="0" xr:uid="{6DD48231-D6C9-4DD2-BCB2-071F694691EA}">
      <text>
        <r>
          <rPr>
            <sz val="11"/>
            <rFont val="Calibri"/>
            <family val="2"/>
            <charset val="238"/>
          </rPr>
          <t>SZV_F:ForrashianyUtem2</t>
        </r>
      </text>
    </comment>
    <comment ref="AU771" authorId="0" shapeId="0" xr:uid="{C0633B08-FF7B-4495-B899-1D626065BDE3}">
      <text>
        <r>
          <rPr>
            <sz val="11"/>
            <rFont val="Calibri"/>
            <family val="2"/>
            <charset val="238"/>
          </rPr>
          <t>SZV_F:Indokolas</t>
        </r>
      </text>
    </comment>
    <comment ref="AV771" authorId="0" shapeId="0" xr:uid="{94CBF5C6-5709-4B7A-8470-AEAC313744B5}">
      <text>
        <r>
          <rPr>
            <sz val="11"/>
            <rFont val="Calibri"/>
            <family val="2"/>
            <charset val="238"/>
          </rPr>
          <t>SZV_F:Megjegyzes</t>
        </r>
      </text>
    </comment>
    <comment ref="AW771" authorId="0" shapeId="0" xr:uid="{0728F3F4-3B71-444A-83D7-3E121139F8B0}">
      <text>
        <r>
          <rPr>
            <sz val="11"/>
            <rFont val="Calibri"/>
            <family val="2"/>
            <charset val="238"/>
          </rPr>
          <t>SZV_F:FeladatSorszam</t>
        </r>
      </text>
    </comment>
    <comment ref="AY771" authorId="0" shapeId="0" xr:uid="{A28EF9B2-5C55-44E6-ABA6-6BF06E423D51}">
      <text>
        <r>
          <rPr>
            <sz val="11"/>
            <rFont val="Calibri"/>
            <family val="2"/>
            <charset val="238"/>
          </rPr>
          <t>SZV_F:ISA</t>
        </r>
      </text>
    </comment>
    <comment ref="B772" authorId="0" shapeId="0" xr:uid="{F21ECF5D-5FE4-4611-9A82-05ECB7303610}">
      <text>
        <r>
          <rPr>
            <sz val="11"/>
            <rFont val="Calibri"/>
            <family val="2"/>
            <charset val="238"/>
          </rPr>
          <t>SZV_F:FontossagiSorrent</t>
        </r>
      </text>
    </comment>
    <comment ref="C772" authorId="0" shapeId="0" xr:uid="{EF789CC8-B840-4405-AABF-23F8C7F65E3C}">
      <text>
        <r>
          <rPr>
            <sz val="11"/>
            <rFont val="Calibri"/>
            <family val="2"/>
            <charset val="238"/>
          </rPr>
          <t>SZV_F:FeladatKategoria</t>
        </r>
      </text>
    </comment>
    <comment ref="D772" authorId="0" shapeId="0" xr:uid="{C4ED824B-D4AF-4D34-BABA-8048C9650D84}">
      <text>
        <r>
          <rPr>
            <sz val="11"/>
            <rFont val="Calibri"/>
            <family val="2"/>
            <charset val="238"/>
          </rPr>
          <t>SZV_F:FeladatMegnevezes</t>
        </r>
      </text>
    </comment>
    <comment ref="E772" authorId="0" shapeId="0" xr:uid="{8A424B52-EFEA-44D4-AF1A-060E297C3BF8}">
      <text>
        <r>
          <rPr>
            <sz val="11"/>
            <rFont val="Calibri"/>
            <family val="2"/>
            <charset val="238"/>
          </rPr>
          <t>SZV_F:ElviEngedelySzam</t>
        </r>
      </text>
    </comment>
    <comment ref="F772" authorId="0" shapeId="0" xr:uid="{70341D40-07DE-4CA0-9476-951F8E867898}">
      <text>
        <r>
          <rPr>
            <sz val="11"/>
            <rFont val="Calibri"/>
            <family val="2"/>
            <charset val="238"/>
          </rPr>
          <t>SZV_F:VKR_Kod</t>
        </r>
      </text>
    </comment>
    <comment ref="G772" authorId="0" shapeId="0" xr:uid="{3F5853E7-DD6C-4344-88FC-5970613DE339}">
      <text>
        <r>
          <rPr>
            <sz val="11"/>
            <rFont val="Calibri"/>
            <family val="2"/>
            <charset val="238"/>
          </rPr>
          <t>SZV_F:VKR_Nev</t>
        </r>
      </text>
    </comment>
    <comment ref="H772" authorId="0" shapeId="0" xr:uid="{78823088-DDAF-4583-8771-F6C6B7C23F4B}">
      <text>
        <r>
          <rPr>
            <sz val="11"/>
            <rFont val="Calibri"/>
            <family val="2"/>
            <charset val="238"/>
          </rPr>
          <t>SZV_F:FeladatAzonosito</t>
        </r>
      </text>
    </comment>
    <comment ref="I772" authorId="0" shapeId="0" xr:uid="{864DD159-70FA-4B82-8F58-97D18BD3C3FD}">
      <text>
        <r>
          <rPr>
            <sz val="11"/>
            <rFont val="Calibri"/>
            <family val="2"/>
            <charset val="238"/>
          </rPr>
          <t>SZV_F:EllatasiTerulet</t>
        </r>
      </text>
    </comment>
    <comment ref="J772" authorId="0" shapeId="0" xr:uid="{5CBCFE61-C126-4CCB-AE47-CA48695DB84A}">
      <text>
        <r>
          <rPr>
            <sz val="11"/>
            <rFont val="Calibri"/>
            <family val="2"/>
            <charset val="238"/>
          </rPr>
          <t>SZV_F:EllatasertFelelos</t>
        </r>
      </text>
    </comment>
    <comment ref="K772" authorId="0" shapeId="0" xr:uid="{8E5AB67E-F380-498D-8EAB-DDCA09570A64}">
      <text>
        <r>
          <rPr>
            <sz val="11"/>
            <rFont val="Calibri"/>
            <family val="2"/>
            <charset val="238"/>
          </rPr>
          <t>SZV_F:TervezettNettoKoltseg</t>
        </r>
      </text>
    </comment>
    <comment ref="L772" authorId="0" shapeId="0" xr:uid="{F02E11A4-B5E6-4588-9E67-26384E3051E6}">
      <text>
        <r>
          <rPr>
            <sz val="11"/>
            <rFont val="Calibri"/>
            <family val="2"/>
            <charset val="238"/>
          </rPr>
          <t>SZV_F:IdotartamKezdes</t>
        </r>
      </text>
    </comment>
    <comment ref="M772" authorId="0" shapeId="0" xr:uid="{4B3ED3AD-E574-4835-8627-574E39ADEE30}">
      <text>
        <r>
          <rPr>
            <sz val="11"/>
            <rFont val="Calibri"/>
            <family val="2"/>
            <charset val="238"/>
          </rPr>
          <t>SZV_F:IdotartamBefejezes</t>
        </r>
      </text>
    </comment>
    <comment ref="N772" authorId="0" shapeId="0" xr:uid="{BDD8185A-0283-48F0-81E9-3FE23085ED2B}">
      <text>
        <r>
          <rPr>
            <sz val="11"/>
            <rFont val="Calibri"/>
            <family val="2"/>
            <charset val="238"/>
          </rPr>
          <t>SZV_F:NettoKoltsegUtem1</t>
        </r>
      </text>
    </comment>
    <comment ref="O772" authorId="0" shapeId="0" xr:uid="{237E767E-D664-4B0E-903E-CF0DAE4536BC}">
      <text>
        <r>
          <rPr>
            <sz val="11"/>
            <rFont val="Calibri"/>
            <family val="2"/>
            <charset val="238"/>
          </rPr>
          <t>SZV_F:NettoKoltsegUtem2</t>
        </r>
      </text>
    </comment>
    <comment ref="P772" authorId="0" shapeId="0" xr:uid="{E243ED66-D3AB-45F8-A315-4122BD15EB46}">
      <text>
        <r>
          <rPr>
            <sz val="11"/>
            <rFont val="Calibri"/>
            <family val="2"/>
            <charset val="238"/>
          </rPr>
          <t>SZV_F:EM_Melleklet2_KTG</t>
        </r>
      </text>
    </comment>
    <comment ref="R772" authorId="0" shapeId="0" xr:uid="{83E3EE3B-9C60-4E88-8AED-2CB8EA487A17}">
      <text>
        <r>
          <rPr>
            <sz val="11"/>
            <rFont val="Calibri"/>
            <family val="2"/>
            <charset val="238"/>
          </rPr>
          <t>SZV_F:HDUtem1</t>
        </r>
      </text>
    </comment>
    <comment ref="S772" authorId="0" shapeId="0" xr:uid="{B2F584F1-204A-45E4-B1E9-5D95E2F536BF}">
      <text>
        <r>
          <rPr>
            <sz val="11"/>
            <rFont val="Calibri"/>
            <family val="2"/>
            <charset val="238"/>
          </rPr>
          <t>SZV_F:ECSUtem1</t>
        </r>
      </text>
    </comment>
    <comment ref="T772" authorId="0" shapeId="0" xr:uid="{C7E02F7B-19E3-4325-BE17-65DB572B2348}">
      <text>
        <r>
          <rPr>
            <sz val="11"/>
            <rFont val="Calibri"/>
            <family val="2"/>
            <charset val="238"/>
          </rPr>
          <t>SZV_F:KFHUtem1</t>
        </r>
      </text>
    </comment>
    <comment ref="U772" authorId="0" shapeId="0" xr:uid="{A7B18580-EC41-4334-9E28-5B7275D0A87B}">
      <text>
        <r>
          <rPr>
            <sz val="11"/>
            <rFont val="Calibri"/>
            <family val="2"/>
            <charset val="238"/>
          </rPr>
          <t>SZV_F:Egyeb_SajatUtem1</t>
        </r>
      </text>
    </comment>
    <comment ref="V772" authorId="0" shapeId="0" xr:uid="{044F558D-E59B-417C-93C9-15689A81A82D}">
      <text>
        <r>
          <rPr>
            <sz val="11"/>
            <rFont val="Calibri"/>
            <family val="2"/>
            <charset val="238"/>
          </rPr>
          <t>SZV_F:DijUtem1</t>
        </r>
      </text>
    </comment>
    <comment ref="W772" authorId="0" shapeId="0" xr:uid="{DEB70FB5-6DE0-43D6-AD2C-9F51160C12B1}">
      <text>
        <r>
          <rPr>
            <sz val="11"/>
            <rFont val="Calibri"/>
            <family val="2"/>
            <charset val="238"/>
          </rPr>
          <t>SZV_F:EM_Melleklet1_Utem1</t>
        </r>
      </text>
    </comment>
    <comment ref="X772" authorId="0" shapeId="0" xr:uid="{5AEED149-DB40-4F08-B124-419F94B5916E}">
      <text>
        <r>
          <rPr>
            <sz val="11"/>
            <rFont val="Calibri"/>
            <family val="2"/>
            <charset val="238"/>
          </rPr>
          <t>SZV_F:EgyebAllamiUtem1</t>
        </r>
      </text>
    </comment>
    <comment ref="Y772" authorId="0" shapeId="0" xr:uid="{5260DA46-4348-4890-A10B-481C8B330F7A}">
      <text>
        <r>
          <rPr>
            <sz val="11"/>
            <rFont val="Calibri"/>
            <family val="2"/>
            <charset val="238"/>
          </rPr>
          <t>SZV_F:OnkormanyzatiUtem1</t>
        </r>
      </text>
    </comment>
    <comment ref="Z772" authorId="0" shapeId="0" xr:uid="{23491762-59A6-41F1-AD58-A221F233FF6E}">
      <text>
        <r>
          <rPr>
            <sz val="11"/>
            <rFont val="Calibri"/>
            <family val="2"/>
            <charset val="238"/>
          </rPr>
          <t>SZV_F:EUUtem1</t>
        </r>
      </text>
    </comment>
    <comment ref="AA772" authorId="0" shapeId="0" xr:uid="{C923E231-E08F-4B86-AAEE-880B931246FC}">
      <text>
        <r>
          <rPr>
            <sz val="11"/>
            <rFont val="Calibri"/>
            <family val="2"/>
            <charset val="238"/>
          </rPr>
          <t>SZV_F:EgyebUtem1</t>
        </r>
      </text>
    </comment>
    <comment ref="AB772" authorId="0" shapeId="0" xr:uid="{0FD205BF-9D0D-4CF1-A8D8-97D93EECE3C3}">
      <text>
        <r>
          <rPr>
            <sz val="11"/>
            <rFont val="Calibri"/>
            <family val="2"/>
            <charset val="238"/>
          </rPr>
          <t>SZV_F:HitelKotvenyUtem1</t>
        </r>
      </text>
    </comment>
    <comment ref="AC772" authorId="0" shapeId="0" xr:uid="{53637A5A-0F10-42C5-AEA6-2527D55D176B}">
      <text>
        <r>
          <rPr>
            <sz val="11"/>
            <rFont val="Calibri"/>
            <family val="2"/>
            <charset val="238"/>
          </rPr>
          <t>SZV_F:OsszesenUtem1</t>
        </r>
      </text>
    </comment>
    <comment ref="AF772" authorId="0" shapeId="0" xr:uid="{AEB800B3-07E7-4680-B584-9B1658772DD5}">
      <text>
        <r>
          <rPr>
            <sz val="11"/>
            <rFont val="Calibri"/>
            <family val="2"/>
            <charset val="238"/>
          </rPr>
          <t>SZV_F:HDUtem2</t>
        </r>
      </text>
    </comment>
    <comment ref="AG772" authorId="0" shapeId="0" xr:uid="{62A00B94-84C4-48C0-A409-FA14BFB9A500}">
      <text>
        <r>
          <rPr>
            <sz val="11"/>
            <rFont val="Calibri"/>
            <family val="2"/>
            <charset val="238"/>
          </rPr>
          <t>SZV_F:ECSUtem2</t>
        </r>
      </text>
    </comment>
    <comment ref="AH772" authorId="0" shapeId="0" xr:uid="{91AC617B-132C-4493-A738-20146CAA7C8F}">
      <text>
        <r>
          <rPr>
            <sz val="11"/>
            <rFont val="Calibri"/>
            <family val="2"/>
            <charset val="238"/>
          </rPr>
          <t>SZV_F:KFHUtem2</t>
        </r>
      </text>
    </comment>
    <comment ref="AI772" authorId="0" shapeId="0" xr:uid="{4E11B6FC-AC01-4D19-990E-E71017B0E1F5}">
      <text>
        <r>
          <rPr>
            <sz val="11"/>
            <rFont val="Calibri"/>
            <family val="2"/>
            <charset val="238"/>
          </rPr>
          <t>SZV_F:Egyeb_SajatUtem2</t>
        </r>
      </text>
    </comment>
    <comment ref="AJ772" authorId="0" shapeId="0" xr:uid="{4F6FAA1A-4387-446D-A136-4B7C06EE90F2}">
      <text>
        <r>
          <rPr>
            <sz val="11"/>
            <rFont val="Calibri"/>
            <family val="2"/>
            <charset val="238"/>
          </rPr>
          <t>SZV_F:DijUtem2</t>
        </r>
      </text>
    </comment>
    <comment ref="AK772" authorId="0" shapeId="0" xr:uid="{9F3B9265-65D4-4481-9E8A-7DE5E4C3AC24}">
      <text>
        <r>
          <rPr>
            <sz val="11"/>
            <rFont val="Calibri"/>
            <family val="2"/>
            <charset val="238"/>
          </rPr>
          <t>SZV_F:EM_Melleklet1_Utem2</t>
        </r>
      </text>
    </comment>
    <comment ref="AL772" authorId="0" shapeId="0" xr:uid="{636BA13A-8B1D-443D-9AD1-AAD71B475889}">
      <text>
        <r>
          <rPr>
            <sz val="11"/>
            <rFont val="Calibri"/>
            <family val="2"/>
            <charset val="238"/>
          </rPr>
          <t>SZV_F:EgyebAllamiUtem2</t>
        </r>
      </text>
    </comment>
    <comment ref="AM772" authorId="0" shapeId="0" xr:uid="{E38EDDA8-6E25-4866-AABE-354E34EA1FE2}">
      <text>
        <r>
          <rPr>
            <sz val="11"/>
            <rFont val="Calibri"/>
            <family val="2"/>
            <charset val="238"/>
          </rPr>
          <t>SZV_F:OnkormanyzatiUtem2</t>
        </r>
      </text>
    </comment>
    <comment ref="AN772" authorId="0" shapeId="0" xr:uid="{170BC315-140A-4EFF-A8EF-CE899CE5C352}">
      <text>
        <r>
          <rPr>
            <sz val="11"/>
            <rFont val="Calibri"/>
            <family val="2"/>
            <charset val="238"/>
          </rPr>
          <t>SZV_F:EUUtem2</t>
        </r>
      </text>
    </comment>
    <comment ref="AO772" authorId="0" shapeId="0" xr:uid="{D394775E-62D4-46BE-AE47-CBDD8E63EFDE}">
      <text>
        <r>
          <rPr>
            <sz val="11"/>
            <rFont val="Calibri"/>
            <family val="2"/>
            <charset val="238"/>
          </rPr>
          <t>SZV_F:EgyebUtem2</t>
        </r>
      </text>
    </comment>
    <comment ref="AP772" authorId="0" shapeId="0" xr:uid="{8B18FD05-9BEA-4005-AF18-EFD050E359FB}">
      <text>
        <r>
          <rPr>
            <sz val="11"/>
            <rFont val="Calibri"/>
            <family val="2"/>
            <charset val="238"/>
          </rPr>
          <t>SZV_F:HitelKotvenyUtem2</t>
        </r>
      </text>
    </comment>
    <comment ref="AQ772" authorId="0" shapeId="0" xr:uid="{4C0A7A7D-F7DD-4785-B7DB-E95EA9275D45}">
      <text>
        <r>
          <rPr>
            <sz val="11"/>
            <rFont val="Calibri"/>
            <family val="2"/>
            <charset val="238"/>
          </rPr>
          <t>SZV_F:OsszesenUtem2</t>
        </r>
      </text>
    </comment>
    <comment ref="AR772" authorId="0" shapeId="0" xr:uid="{2C25ED25-9BCD-40FB-8BE6-4E70434633C9}">
      <text>
        <r>
          <rPr>
            <sz val="11"/>
            <rFont val="Calibri"/>
            <family val="2"/>
            <charset val="238"/>
          </rPr>
          <t>SZV_F:ForrashianyUtem2</t>
        </r>
      </text>
    </comment>
    <comment ref="AU772" authorId="0" shapeId="0" xr:uid="{74748C7B-055C-4C9B-A494-7F2B32EF4F25}">
      <text>
        <r>
          <rPr>
            <sz val="11"/>
            <rFont val="Calibri"/>
            <family val="2"/>
            <charset val="238"/>
          </rPr>
          <t>SZV_F:Indokolas</t>
        </r>
      </text>
    </comment>
    <comment ref="AV772" authorId="0" shapeId="0" xr:uid="{5169E2FC-8C67-4317-B7E4-64D09FA33BC6}">
      <text>
        <r>
          <rPr>
            <sz val="11"/>
            <rFont val="Calibri"/>
            <family val="2"/>
            <charset val="238"/>
          </rPr>
          <t>SZV_F:Megjegyzes</t>
        </r>
      </text>
    </comment>
    <comment ref="AW772" authorId="0" shapeId="0" xr:uid="{BD60E215-257D-42E7-A48B-F49F701D0F12}">
      <text>
        <r>
          <rPr>
            <sz val="11"/>
            <rFont val="Calibri"/>
            <family val="2"/>
            <charset val="238"/>
          </rPr>
          <t>SZV_F:FeladatSorszam</t>
        </r>
      </text>
    </comment>
    <comment ref="AY772" authorId="0" shapeId="0" xr:uid="{49A7A4D3-565C-43D9-8E1E-3DB1CDF5FE87}">
      <text>
        <r>
          <rPr>
            <sz val="11"/>
            <rFont val="Calibri"/>
            <family val="2"/>
            <charset val="238"/>
          </rPr>
          <t>SZV_F:ISA</t>
        </r>
      </text>
    </comment>
    <comment ref="B773" authorId="0" shapeId="0" xr:uid="{2ED67A2F-4A21-48AA-B9D3-DE468CA079E0}">
      <text>
        <r>
          <rPr>
            <sz val="11"/>
            <rFont val="Calibri"/>
            <family val="2"/>
            <charset val="238"/>
          </rPr>
          <t>SZV_F:FontossagiSorrent</t>
        </r>
      </text>
    </comment>
    <comment ref="C773" authorId="0" shapeId="0" xr:uid="{B3CC4028-FF60-4CF7-96EA-A037DBD50604}">
      <text>
        <r>
          <rPr>
            <sz val="11"/>
            <rFont val="Calibri"/>
            <family val="2"/>
            <charset val="238"/>
          </rPr>
          <t>SZV_F:FeladatKategoria</t>
        </r>
      </text>
    </comment>
    <comment ref="D773" authorId="0" shapeId="0" xr:uid="{B0C94615-5AE8-4932-84B0-B0ADD230BCA8}">
      <text>
        <r>
          <rPr>
            <sz val="11"/>
            <rFont val="Calibri"/>
            <family val="2"/>
            <charset val="238"/>
          </rPr>
          <t>SZV_F:FeladatMegnevezes</t>
        </r>
      </text>
    </comment>
    <comment ref="E773" authorId="0" shapeId="0" xr:uid="{FB7E53F2-9D95-4E62-9E16-D2ABCF883418}">
      <text>
        <r>
          <rPr>
            <sz val="11"/>
            <rFont val="Calibri"/>
            <family val="2"/>
            <charset val="238"/>
          </rPr>
          <t>SZV_F:ElviEngedelySzam</t>
        </r>
      </text>
    </comment>
    <comment ref="F773" authorId="0" shapeId="0" xr:uid="{9AC0D1A3-67C0-44C2-B17C-5D994CB675A8}">
      <text>
        <r>
          <rPr>
            <sz val="11"/>
            <rFont val="Calibri"/>
            <family val="2"/>
            <charset val="238"/>
          </rPr>
          <t>SZV_F:VKR_Kod</t>
        </r>
      </text>
    </comment>
    <comment ref="G773" authorId="0" shapeId="0" xr:uid="{59E50A80-5136-4B85-8EDF-58DBFB2E4F38}">
      <text>
        <r>
          <rPr>
            <sz val="11"/>
            <rFont val="Calibri"/>
            <family val="2"/>
            <charset val="238"/>
          </rPr>
          <t>SZV_F:VKR_Nev</t>
        </r>
      </text>
    </comment>
    <comment ref="H773" authorId="0" shapeId="0" xr:uid="{F6330F07-419C-4178-B935-6D79EDE70C23}">
      <text>
        <r>
          <rPr>
            <sz val="11"/>
            <rFont val="Calibri"/>
            <family val="2"/>
            <charset val="238"/>
          </rPr>
          <t>SZV_F:FeladatAzonosito</t>
        </r>
      </text>
    </comment>
    <comment ref="I773" authorId="0" shapeId="0" xr:uid="{94E935FD-7652-4043-813E-713E89A986FE}">
      <text>
        <r>
          <rPr>
            <sz val="11"/>
            <rFont val="Calibri"/>
            <family val="2"/>
            <charset val="238"/>
          </rPr>
          <t>SZV_F:EllatasiTerulet</t>
        </r>
      </text>
    </comment>
    <comment ref="J773" authorId="0" shapeId="0" xr:uid="{F415B40C-F6D9-49D4-8CB5-52E8FA653F98}">
      <text>
        <r>
          <rPr>
            <sz val="11"/>
            <rFont val="Calibri"/>
            <family val="2"/>
            <charset val="238"/>
          </rPr>
          <t>SZV_F:EllatasertFelelos</t>
        </r>
      </text>
    </comment>
    <comment ref="K773" authorId="0" shapeId="0" xr:uid="{791BE73E-6494-4F12-B273-9038F4DA67C1}">
      <text>
        <r>
          <rPr>
            <sz val="11"/>
            <rFont val="Calibri"/>
            <family val="2"/>
            <charset val="238"/>
          </rPr>
          <t>SZV_F:TervezettNettoKoltseg</t>
        </r>
      </text>
    </comment>
    <comment ref="L773" authorId="0" shapeId="0" xr:uid="{2A8B1392-CCEB-4E65-B9F3-E8301232393E}">
      <text>
        <r>
          <rPr>
            <sz val="11"/>
            <rFont val="Calibri"/>
            <family val="2"/>
            <charset val="238"/>
          </rPr>
          <t>SZV_F:IdotartamKezdes</t>
        </r>
      </text>
    </comment>
    <comment ref="M773" authorId="0" shapeId="0" xr:uid="{4C9BDC4D-EFFF-47C7-BCDF-57C9079DDA66}">
      <text>
        <r>
          <rPr>
            <sz val="11"/>
            <rFont val="Calibri"/>
            <family val="2"/>
            <charset val="238"/>
          </rPr>
          <t>SZV_F:IdotartamBefejezes</t>
        </r>
      </text>
    </comment>
    <comment ref="N773" authorId="0" shapeId="0" xr:uid="{492D555A-15A0-474D-82DB-503E5204B1E3}">
      <text>
        <r>
          <rPr>
            <sz val="11"/>
            <rFont val="Calibri"/>
            <family val="2"/>
            <charset val="238"/>
          </rPr>
          <t>SZV_F:NettoKoltsegUtem1</t>
        </r>
      </text>
    </comment>
    <comment ref="O773" authorId="0" shapeId="0" xr:uid="{80157467-DAC9-4A81-B82A-2778C76D6D00}">
      <text>
        <r>
          <rPr>
            <sz val="11"/>
            <rFont val="Calibri"/>
            <family val="2"/>
            <charset val="238"/>
          </rPr>
          <t>SZV_F:NettoKoltsegUtem2</t>
        </r>
      </text>
    </comment>
    <comment ref="P773" authorId="0" shapeId="0" xr:uid="{7FB342BF-D640-44D7-AE90-BCF16EF22B93}">
      <text>
        <r>
          <rPr>
            <sz val="11"/>
            <rFont val="Calibri"/>
            <family val="2"/>
            <charset val="238"/>
          </rPr>
          <t>SZV_F:EM_Melleklet2_KTG</t>
        </r>
      </text>
    </comment>
    <comment ref="R773" authorId="0" shapeId="0" xr:uid="{1503B961-08C6-4B54-9D4D-671CA41DEAAB}">
      <text>
        <r>
          <rPr>
            <sz val="11"/>
            <rFont val="Calibri"/>
            <family val="2"/>
            <charset val="238"/>
          </rPr>
          <t>SZV_F:HDUtem1</t>
        </r>
      </text>
    </comment>
    <comment ref="S773" authorId="0" shapeId="0" xr:uid="{7887BF2C-A9C8-4900-AF2C-582DB0433D4D}">
      <text>
        <r>
          <rPr>
            <sz val="11"/>
            <rFont val="Calibri"/>
            <family val="2"/>
            <charset val="238"/>
          </rPr>
          <t>SZV_F:ECSUtem1</t>
        </r>
      </text>
    </comment>
    <comment ref="T773" authorId="0" shapeId="0" xr:uid="{38091063-0EB8-4FB5-98ED-557A531BE12F}">
      <text>
        <r>
          <rPr>
            <sz val="11"/>
            <rFont val="Calibri"/>
            <family val="2"/>
            <charset val="238"/>
          </rPr>
          <t>SZV_F:KFHUtem1</t>
        </r>
      </text>
    </comment>
    <comment ref="U773" authorId="0" shapeId="0" xr:uid="{005762AF-D840-4301-A0DA-939C2A60C6A8}">
      <text>
        <r>
          <rPr>
            <sz val="11"/>
            <rFont val="Calibri"/>
            <family val="2"/>
            <charset val="238"/>
          </rPr>
          <t>SZV_F:Egyeb_SajatUtem1</t>
        </r>
      </text>
    </comment>
    <comment ref="V773" authorId="0" shapeId="0" xr:uid="{484DF821-7414-45B4-AC7E-30C931D1D388}">
      <text>
        <r>
          <rPr>
            <sz val="11"/>
            <rFont val="Calibri"/>
            <family val="2"/>
            <charset val="238"/>
          </rPr>
          <t>SZV_F:DijUtem1</t>
        </r>
      </text>
    </comment>
    <comment ref="W773" authorId="0" shapeId="0" xr:uid="{F76DF3FF-6A31-4A17-8015-3F072FB052E4}">
      <text>
        <r>
          <rPr>
            <sz val="11"/>
            <rFont val="Calibri"/>
            <family val="2"/>
            <charset val="238"/>
          </rPr>
          <t>SZV_F:EM_Melleklet1_Utem1</t>
        </r>
      </text>
    </comment>
    <comment ref="X773" authorId="0" shapeId="0" xr:uid="{3C840266-5F80-458D-A45F-9949BAFEABCC}">
      <text>
        <r>
          <rPr>
            <sz val="11"/>
            <rFont val="Calibri"/>
            <family val="2"/>
            <charset val="238"/>
          </rPr>
          <t>SZV_F:EgyebAllamiUtem1</t>
        </r>
      </text>
    </comment>
    <comment ref="Y773" authorId="0" shapeId="0" xr:uid="{B0DC9029-D216-403E-91D3-3D6202646FEF}">
      <text>
        <r>
          <rPr>
            <sz val="11"/>
            <rFont val="Calibri"/>
            <family val="2"/>
            <charset val="238"/>
          </rPr>
          <t>SZV_F:OnkormanyzatiUtem1</t>
        </r>
      </text>
    </comment>
    <comment ref="Z773" authorId="0" shapeId="0" xr:uid="{D9A6E324-5DEF-4188-ABB1-3CABE2B1A083}">
      <text>
        <r>
          <rPr>
            <sz val="11"/>
            <rFont val="Calibri"/>
            <family val="2"/>
            <charset val="238"/>
          </rPr>
          <t>SZV_F:EUUtem1</t>
        </r>
      </text>
    </comment>
    <comment ref="AA773" authorId="0" shapeId="0" xr:uid="{A6AC8550-8E73-4A51-8BAB-C361C2AC2B72}">
      <text>
        <r>
          <rPr>
            <sz val="11"/>
            <rFont val="Calibri"/>
            <family val="2"/>
            <charset val="238"/>
          </rPr>
          <t>SZV_F:EgyebUtem1</t>
        </r>
      </text>
    </comment>
    <comment ref="AB773" authorId="0" shapeId="0" xr:uid="{BC54C4E5-DB33-468C-BBCA-7CD5943F16D4}">
      <text>
        <r>
          <rPr>
            <sz val="11"/>
            <rFont val="Calibri"/>
            <family val="2"/>
            <charset val="238"/>
          </rPr>
          <t>SZV_F:HitelKotvenyUtem1</t>
        </r>
      </text>
    </comment>
    <comment ref="AC773" authorId="0" shapeId="0" xr:uid="{8F917B19-49AE-4514-B4B7-4400AF2F563C}">
      <text>
        <r>
          <rPr>
            <sz val="11"/>
            <rFont val="Calibri"/>
            <family val="2"/>
            <charset val="238"/>
          </rPr>
          <t>SZV_F:OsszesenUtem1</t>
        </r>
      </text>
    </comment>
    <comment ref="AF773" authorId="0" shapeId="0" xr:uid="{B6B87FCF-B6F1-4551-951F-7080CAA5EF5A}">
      <text>
        <r>
          <rPr>
            <sz val="11"/>
            <rFont val="Calibri"/>
            <family val="2"/>
            <charset val="238"/>
          </rPr>
          <t>SZV_F:HDUtem2</t>
        </r>
      </text>
    </comment>
    <comment ref="AG773" authorId="0" shapeId="0" xr:uid="{DD8421ED-6ED2-4440-BD98-44CE53518FD1}">
      <text>
        <r>
          <rPr>
            <sz val="11"/>
            <rFont val="Calibri"/>
            <family val="2"/>
            <charset val="238"/>
          </rPr>
          <t>SZV_F:ECSUtem2</t>
        </r>
      </text>
    </comment>
    <comment ref="AH773" authorId="0" shapeId="0" xr:uid="{F2FF94BD-BB41-483A-B8D6-ACF39B284804}">
      <text>
        <r>
          <rPr>
            <sz val="11"/>
            <rFont val="Calibri"/>
            <family val="2"/>
            <charset val="238"/>
          </rPr>
          <t>SZV_F:KFHUtem2</t>
        </r>
      </text>
    </comment>
    <comment ref="AI773" authorId="0" shapeId="0" xr:uid="{AFBFF818-E8F9-439C-8E5A-ACF477DCC817}">
      <text>
        <r>
          <rPr>
            <sz val="11"/>
            <rFont val="Calibri"/>
            <family val="2"/>
            <charset val="238"/>
          </rPr>
          <t>SZV_F:Egyeb_SajatUtem2</t>
        </r>
      </text>
    </comment>
    <comment ref="AJ773" authorId="0" shapeId="0" xr:uid="{72E04EBB-E2BB-488A-BBEC-F98A398A4519}">
      <text>
        <r>
          <rPr>
            <sz val="11"/>
            <rFont val="Calibri"/>
            <family val="2"/>
            <charset val="238"/>
          </rPr>
          <t>SZV_F:DijUtem2</t>
        </r>
      </text>
    </comment>
    <comment ref="AK773" authorId="0" shapeId="0" xr:uid="{1C1966DB-1934-45FE-96AE-1BDC65B72AB2}">
      <text>
        <r>
          <rPr>
            <sz val="11"/>
            <rFont val="Calibri"/>
            <family val="2"/>
            <charset val="238"/>
          </rPr>
          <t>SZV_F:EM_Melleklet1_Utem2</t>
        </r>
      </text>
    </comment>
    <comment ref="AL773" authorId="0" shapeId="0" xr:uid="{FF7DF936-00BF-41ED-AFD6-452CEAA30508}">
      <text>
        <r>
          <rPr>
            <sz val="11"/>
            <rFont val="Calibri"/>
            <family val="2"/>
            <charset val="238"/>
          </rPr>
          <t>SZV_F:EgyebAllamiUtem2</t>
        </r>
      </text>
    </comment>
    <comment ref="AM773" authorId="0" shapeId="0" xr:uid="{5B9BFDA5-2649-41C1-A71C-802DA0139A02}">
      <text>
        <r>
          <rPr>
            <sz val="11"/>
            <rFont val="Calibri"/>
            <family val="2"/>
            <charset val="238"/>
          </rPr>
          <t>SZV_F:OnkormanyzatiUtem2</t>
        </r>
      </text>
    </comment>
    <comment ref="AN773" authorId="0" shapeId="0" xr:uid="{179F24F8-28B2-47BF-B4DA-F8522E34E9A8}">
      <text>
        <r>
          <rPr>
            <sz val="11"/>
            <rFont val="Calibri"/>
            <family val="2"/>
            <charset val="238"/>
          </rPr>
          <t>SZV_F:EUUtem2</t>
        </r>
      </text>
    </comment>
    <comment ref="AO773" authorId="0" shapeId="0" xr:uid="{CA3A8EEF-852B-4ADB-AE64-0FC470B5DE73}">
      <text>
        <r>
          <rPr>
            <sz val="11"/>
            <rFont val="Calibri"/>
            <family val="2"/>
            <charset val="238"/>
          </rPr>
          <t>SZV_F:EgyebUtem2</t>
        </r>
      </text>
    </comment>
    <comment ref="AP773" authorId="0" shapeId="0" xr:uid="{973BC104-EE7B-4A2A-A7FF-07D1CB851A2C}">
      <text>
        <r>
          <rPr>
            <sz val="11"/>
            <rFont val="Calibri"/>
            <family val="2"/>
            <charset val="238"/>
          </rPr>
          <t>SZV_F:HitelKotvenyUtem2</t>
        </r>
      </text>
    </comment>
    <comment ref="AQ773" authorId="0" shapeId="0" xr:uid="{7EE9CA60-B85B-4A0B-BA32-F8657A3AFBDF}">
      <text>
        <r>
          <rPr>
            <sz val="11"/>
            <rFont val="Calibri"/>
            <family val="2"/>
            <charset val="238"/>
          </rPr>
          <t>SZV_F:OsszesenUtem2</t>
        </r>
      </text>
    </comment>
    <comment ref="AR773" authorId="0" shapeId="0" xr:uid="{66A70438-0C8D-4F3D-91C9-E5EDEA1EEA33}">
      <text>
        <r>
          <rPr>
            <sz val="11"/>
            <rFont val="Calibri"/>
            <family val="2"/>
            <charset val="238"/>
          </rPr>
          <t>SZV_F:ForrashianyUtem2</t>
        </r>
      </text>
    </comment>
    <comment ref="AU773" authorId="0" shapeId="0" xr:uid="{B13922A7-3B1F-4ECB-B34F-AC49EB907FFB}">
      <text>
        <r>
          <rPr>
            <sz val="11"/>
            <rFont val="Calibri"/>
            <family val="2"/>
            <charset val="238"/>
          </rPr>
          <t>SZV_F:Indokolas</t>
        </r>
      </text>
    </comment>
    <comment ref="AV773" authorId="0" shapeId="0" xr:uid="{F4BE221F-B827-40E5-9B3D-9B4EFA9E4024}">
      <text>
        <r>
          <rPr>
            <sz val="11"/>
            <rFont val="Calibri"/>
            <family val="2"/>
            <charset val="238"/>
          </rPr>
          <t>SZV_F:Megjegyzes</t>
        </r>
      </text>
    </comment>
    <comment ref="AW773" authorId="0" shapeId="0" xr:uid="{3DA78646-C2E8-4D21-A693-E895565AE22A}">
      <text>
        <r>
          <rPr>
            <sz val="11"/>
            <rFont val="Calibri"/>
            <family val="2"/>
            <charset val="238"/>
          </rPr>
          <t>SZV_F:FeladatSorszam</t>
        </r>
      </text>
    </comment>
    <comment ref="AY773" authorId="0" shapeId="0" xr:uid="{1F0F09DE-4704-48D1-9161-9D461B4D2DC0}">
      <text>
        <r>
          <rPr>
            <sz val="11"/>
            <rFont val="Calibri"/>
            <family val="2"/>
            <charset val="238"/>
          </rPr>
          <t>SZV_F:ISA</t>
        </r>
      </text>
    </comment>
    <comment ref="B774" authorId="0" shapeId="0" xr:uid="{F9A216D2-2CE7-4F12-9D1F-3E47C4E5E3D2}">
      <text>
        <r>
          <rPr>
            <sz val="11"/>
            <rFont val="Calibri"/>
            <family val="2"/>
            <charset val="238"/>
          </rPr>
          <t>SZV_F:FontossagiSorrent</t>
        </r>
      </text>
    </comment>
    <comment ref="C774" authorId="0" shapeId="0" xr:uid="{11CD62A2-CE6A-4FB3-A1A5-81DBE85B383C}">
      <text>
        <r>
          <rPr>
            <sz val="11"/>
            <rFont val="Calibri"/>
            <family val="2"/>
            <charset val="238"/>
          </rPr>
          <t>SZV_F:FeladatKategoria</t>
        </r>
      </text>
    </comment>
    <comment ref="D774" authorId="0" shapeId="0" xr:uid="{4DEA0779-C890-44C3-93B0-A9B819F041F8}">
      <text>
        <r>
          <rPr>
            <sz val="11"/>
            <rFont val="Calibri"/>
            <family val="2"/>
            <charset val="238"/>
          </rPr>
          <t>SZV_F:FeladatMegnevezes</t>
        </r>
      </text>
    </comment>
    <comment ref="E774" authorId="0" shapeId="0" xr:uid="{3063A020-75F0-4414-A080-E9080255435C}">
      <text>
        <r>
          <rPr>
            <sz val="11"/>
            <rFont val="Calibri"/>
            <family val="2"/>
            <charset val="238"/>
          </rPr>
          <t>SZV_F:ElviEngedelySzam</t>
        </r>
      </text>
    </comment>
    <comment ref="F774" authorId="0" shapeId="0" xr:uid="{08E7B09E-6F14-47DB-98B0-9D5582A1502C}">
      <text>
        <r>
          <rPr>
            <sz val="11"/>
            <rFont val="Calibri"/>
            <family val="2"/>
            <charset val="238"/>
          </rPr>
          <t>SZV_F:VKR_Kod</t>
        </r>
      </text>
    </comment>
    <comment ref="G774" authorId="0" shapeId="0" xr:uid="{1C98962C-FD86-43D1-9D0D-F160D2E82C22}">
      <text>
        <r>
          <rPr>
            <sz val="11"/>
            <rFont val="Calibri"/>
            <family val="2"/>
            <charset val="238"/>
          </rPr>
          <t>SZV_F:VKR_Nev</t>
        </r>
      </text>
    </comment>
    <comment ref="H774" authorId="0" shapeId="0" xr:uid="{67940AF4-13A1-4763-BE1D-BBE185527AB3}">
      <text>
        <r>
          <rPr>
            <sz val="11"/>
            <rFont val="Calibri"/>
            <family val="2"/>
            <charset val="238"/>
          </rPr>
          <t>SZV_F:FeladatAzonosito</t>
        </r>
      </text>
    </comment>
    <comment ref="I774" authorId="0" shapeId="0" xr:uid="{F32DE829-1410-4E54-A226-6EDCD59F3F1D}">
      <text>
        <r>
          <rPr>
            <sz val="11"/>
            <rFont val="Calibri"/>
            <family val="2"/>
            <charset val="238"/>
          </rPr>
          <t>SZV_F:EllatasiTerulet</t>
        </r>
      </text>
    </comment>
    <comment ref="J774" authorId="0" shapeId="0" xr:uid="{A446D9A7-4058-4CC3-824A-FBD69E342254}">
      <text>
        <r>
          <rPr>
            <sz val="11"/>
            <rFont val="Calibri"/>
            <family val="2"/>
            <charset val="238"/>
          </rPr>
          <t>SZV_F:EllatasertFelelos</t>
        </r>
      </text>
    </comment>
    <comment ref="K774" authorId="0" shapeId="0" xr:uid="{E3F9485A-6492-4A9B-A6ED-C23C295DE7CE}">
      <text>
        <r>
          <rPr>
            <sz val="11"/>
            <rFont val="Calibri"/>
            <family val="2"/>
            <charset val="238"/>
          </rPr>
          <t>SZV_F:TervezettNettoKoltseg</t>
        </r>
      </text>
    </comment>
    <comment ref="L774" authorId="0" shapeId="0" xr:uid="{6FCA90EB-8970-4E7E-A1A8-ACEFBC279DBC}">
      <text>
        <r>
          <rPr>
            <sz val="11"/>
            <rFont val="Calibri"/>
            <family val="2"/>
            <charset val="238"/>
          </rPr>
          <t>SZV_F:IdotartamKezdes</t>
        </r>
      </text>
    </comment>
    <comment ref="M774" authorId="0" shapeId="0" xr:uid="{A1CD7E08-AEF7-4BA3-A9C5-0B50C4D0C849}">
      <text>
        <r>
          <rPr>
            <sz val="11"/>
            <rFont val="Calibri"/>
            <family val="2"/>
            <charset val="238"/>
          </rPr>
          <t>SZV_F:IdotartamBefejezes</t>
        </r>
      </text>
    </comment>
    <comment ref="N774" authorId="0" shapeId="0" xr:uid="{13F68E7B-5AA9-49C9-9ED4-BCDE666675D5}">
      <text>
        <r>
          <rPr>
            <sz val="11"/>
            <rFont val="Calibri"/>
            <family val="2"/>
            <charset val="238"/>
          </rPr>
          <t>SZV_F:NettoKoltsegUtem1</t>
        </r>
      </text>
    </comment>
    <comment ref="O774" authorId="0" shapeId="0" xr:uid="{A6C9B537-8462-4217-A459-890D655C583B}">
      <text>
        <r>
          <rPr>
            <sz val="11"/>
            <rFont val="Calibri"/>
            <family val="2"/>
            <charset val="238"/>
          </rPr>
          <t>SZV_F:NettoKoltsegUtem2</t>
        </r>
      </text>
    </comment>
    <comment ref="P774" authorId="0" shapeId="0" xr:uid="{E9DDE714-4F85-4633-AFC7-214C3F95987A}">
      <text>
        <r>
          <rPr>
            <sz val="11"/>
            <rFont val="Calibri"/>
            <family val="2"/>
            <charset val="238"/>
          </rPr>
          <t>SZV_F:EM_Melleklet2_KTG</t>
        </r>
      </text>
    </comment>
    <comment ref="R774" authorId="0" shapeId="0" xr:uid="{508C4BB1-208F-445E-A555-D8475E137B5B}">
      <text>
        <r>
          <rPr>
            <sz val="11"/>
            <rFont val="Calibri"/>
            <family val="2"/>
            <charset val="238"/>
          </rPr>
          <t>SZV_F:HDUtem1</t>
        </r>
      </text>
    </comment>
    <comment ref="S774" authorId="0" shapeId="0" xr:uid="{FC881B56-28EB-474D-A4A1-AA24CE356A15}">
      <text>
        <r>
          <rPr>
            <sz val="11"/>
            <rFont val="Calibri"/>
            <family val="2"/>
            <charset val="238"/>
          </rPr>
          <t>SZV_F:ECSUtem1</t>
        </r>
      </text>
    </comment>
    <comment ref="T774" authorId="0" shapeId="0" xr:uid="{641D7614-CA5C-4507-876F-FA30523A4D8F}">
      <text>
        <r>
          <rPr>
            <sz val="11"/>
            <rFont val="Calibri"/>
            <family val="2"/>
            <charset val="238"/>
          </rPr>
          <t>SZV_F:KFHUtem1</t>
        </r>
      </text>
    </comment>
    <comment ref="U774" authorId="0" shapeId="0" xr:uid="{E902F30F-1A2F-42F2-866A-E8CEB3551A5D}">
      <text>
        <r>
          <rPr>
            <sz val="11"/>
            <rFont val="Calibri"/>
            <family val="2"/>
            <charset val="238"/>
          </rPr>
          <t>SZV_F:Egyeb_SajatUtem1</t>
        </r>
      </text>
    </comment>
    <comment ref="V774" authorId="0" shapeId="0" xr:uid="{C3DB771E-EDAE-4180-9BAC-FE133ED26A52}">
      <text>
        <r>
          <rPr>
            <sz val="11"/>
            <rFont val="Calibri"/>
            <family val="2"/>
            <charset val="238"/>
          </rPr>
          <t>SZV_F:DijUtem1</t>
        </r>
      </text>
    </comment>
    <comment ref="W774" authorId="0" shapeId="0" xr:uid="{A720DF15-4A3C-4959-AD73-717D4641BFA2}">
      <text>
        <r>
          <rPr>
            <sz val="11"/>
            <rFont val="Calibri"/>
            <family val="2"/>
            <charset val="238"/>
          </rPr>
          <t>SZV_F:EM_Melleklet1_Utem1</t>
        </r>
      </text>
    </comment>
    <comment ref="X774" authorId="0" shapeId="0" xr:uid="{C483A2E7-926C-4D78-A13E-D3162B368FF4}">
      <text>
        <r>
          <rPr>
            <sz val="11"/>
            <rFont val="Calibri"/>
            <family val="2"/>
            <charset val="238"/>
          </rPr>
          <t>SZV_F:EgyebAllamiUtem1</t>
        </r>
      </text>
    </comment>
    <comment ref="Y774" authorId="0" shapeId="0" xr:uid="{81F70A38-B602-4271-88F7-CC21CFEA8133}">
      <text>
        <r>
          <rPr>
            <sz val="11"/>
            <rFont val="Calibri"/>
            <family val="2"/>
            <charset val="238"/>
          </rPr>
          <t>SZV_F:OnkormanyzatiUtem1</t>
        </r>
      </text>
    </comment>
    <comment ref="Z774" authorId="0" shapeId="0" xr:uid="{22F3E3E4-F4D9-4EBB-9D23-382CFEF04F0A}">
      <text>
        <r>
          <rPr>
            <sz val="11"/>
            <rFont val="Calibri"/>
            <family val="2"/>
            <charset val="238"/>
          </rPr>
          <t>SZV_F:EUUtem1</t>
        </r>
      </text>
    </comment>
    <comment ref="AA774" authorId="0" shapeId="0" xr:uid="{351E2BFC-8D36-4656-8259-CF86D5E85E3D}">
      <text>
        <r>
          <rPr>
            <sz val="11"/>
            <rFont val="Calibri"/>
            <family val="2"/>
            <charset val="238"/>
          </rPr>
          <t>SZV_F:EgyebUtem1</t>
        </r>
      </text>
    </comment>
    <comment ref="AB774" authorId="0" shapeId="0" xr:uid="{8277DFF5-970B-432E-95B0-24A6F8D19AB1}">
      <text>
        <r>
          <rPr>
            <sz val="11"/>
            <rFont val="Calibri"/>
            <family val="2"/>
            <charset val="238"/>
          </rPr>
          <t>SZV_F:HitelKotvenyUtem1</t>
        </r>
      </text>
    </comment>
    <comment ref="AC774" authorId="0" shapeId="0" xr:uid="{0309D378-8878-4351-8B1D-55FE1579D5DE}">
      <text>
        <r>
          <rPr>
            <sz val="11"/>
            <rFont val="Calibri"/>
            <family val="2"/>
            <charset val="238"/>
          </rPr>
          <t>SZV_F:OsszesenUtem1</t>
        </r>
      </text>
    </comment>
    <comment ref="AF774" authorId="0" shapeId="0" xr:uid="{DDFB0510-7FC1-4E1F-A811-40247271A7BB}">
      <text>
        <r>
          <rPr>
            <sz val="11"/>
            <rFont val="Calibri"/>
            <family val="2"/>
            <charset val="238"/>
          </rPr>
          <t>SZV_F:HDUtem2</t>
        </r>
      </text>
    </comment>
    <comment ref="AG774" authorId="0" shapeId="0" xr:uid="{E492F9D9-7478-4295-9178-B93CC9C6E80F}">
      <text>
        <r>
          <rPr>
            <sz val="11"/>
            <rFont val="Calibri"/>
            <family val="2"/>
            <charset val="238"/>
          </rPr>
          <t>SZV_F:ECSUtem2</t>
        </r>
      </text>
    </comment>
    <comment ref="AH774" authorId="0" shapeId="0" xr:uid="{815290FA-51BB-48D6-A9F7-45406C275858}">
      <text>
        <r>
          <rPr>
            <sz val="11"/>
            <rFont val="Calibri"/>
            <family val="2"/>
            <charset val="238"/>
          </rPr>
          <t>SZV_F:KFHUtem2</t>
        </r>
      </text>
    </comment>
    <comment ref="AI774" authorId="0" shapeId="0" xr:uid="{708967A7-A37B-4743-A5C2-686BCC772EDD}">
      <text>
        <r>
          <rPr>
            <sz val="11"/>
            <rFont val="Calibri"/>
            <family val="2"/>
            <charset val="238"/>
          </rPr>
          <t>SZV_F:Egyeb_SajatUtem2</t>
        </r>
      </text>
    </comment>
    <comment ref="AJ774" authorId="0" shapeId="0" xr:uid="{0AECCCCC-AC1C-410E-B539-0E418EC54CF5}">
      <text>
        <r>
          <rPr>
            <sz val="11"/>
            <rFont val="Calibri"/>
            <family val="2"/>
            <charset val="238"/>
          </rPr>
          <t>SZV_F:DijUtem2</t>
        </r>
      </text>
    </comment>
    <comment ref="AK774" authorId="0" shapeId="0" xr:uid="{41629249-ADD7-4450-B9A3-A001C6F0800F}">
      <text>
        <r>
          <rPr>
            <sz val="11"/>
            <rFont val="Calibri"/>
            <family val="2"/>
            <charset val="238"/>
          </rPr>
          <t>SZV_F:EM_Melleklet1_Utem2</t>
        </r>
      </text>
    </comment>
    <comment ref="AL774" authorId="0" shapeId="0" xr:uid="{E2AA3F85-47F1-4672-BA36-C967117CA029}">
      <text>
        <r>
          <rPr>
            <sz val="11"/>
            <rFont val="Calibri"/>
            <family val="2"/>
            <charset val="238"/>
          </rPr>
          <t>SZV_F:EgyebAllamiUtem2</t>
        </r>
      </text>
    </comment>
    <comment ref="AM774" authorId="0" shapeId="0" xr:uid="{B61B80B5-FF4E-4C59-A2D6-5069C5E96717}">
      <text>
        <r>
          <rPr>
            <sz val="11"/>
            <rFont val="Calibri"/>
            <family val="2"/>
            <charset val="238"/>
          </rPr>
          <t>SZV_F:OnkormanyzatiUtem2</t>
        </r>
      </text>
    </comment>
    <comment ref="AN774" authorId="0" shapeId="0" xr:uid="{EB62F53D-6D73-4E8D-B796-DE50BE0B59FB}">
      <text>
        <r>
          <rPr>
            <sz val="11"/>
            <rFont val="Calibri"/>
            <family val="2"/>
            <charset val="238"/>
          </rPr>
          <t>SZV_F:EUUtem2</t>
        </r>
      </text>
    </comment>
    <comment ref="AO774" authorId="0" shapeId="0" xr:uid="{4C591705-4E22-4CB4-B420-CF370CEE8919}">
      <text>
        <r>
          <rPr>
            <sz val="11"/>
            <rFont val="Calibri"/>
            <family val="2"/>
            <charset val="238"/>
          </rPr>
          <t>SZV_F:EgyebUtem2</t>
        </r>
      </text>
    </comment>
    <comment ref="AP774" authorId="0" shapeId="0" xr:uid="{1B3FFD34-6A4C-432B-AA82-E811181C6B98}">
      <text>
        <r>
          <rPr>
            <sz val="11"/>
            <rFont val="Calibri"/>
            <family val="2"/>
            <charset val="238"/>
          </rPr>
          <t>SZV_F:HitelKotvenyUtem2</t>
        </r>
      </text>
    </comment>
    <comment ref="AQ774" authorId="0" shapeId="0" xr:uid="{6ED8BB32-F3E8-4771-B4D4-EFE838664B07}">
      <text>
        <r>
          <rPr>
            <sz val="11"/>
            <rFont val="Calibri"/>
            <family val="2"/>
            <charset val="238"/>
          </rPr>
          <t>SZV_F:OsszesenUtem2</t>
        </r>
      </text>
    </comment>
    <comment ref="AR774" authorId="0" shapeId="0" xr:uid="{6155F68B-E6A5-4206-8DB0-0EC9807B9DD2}">
      <text>
        <r>
          <rPr>
            <sz val="11"/>
            <rFont val="Calibri"/>
            <family val="2"/>
            <charset val="238"/>
          </rPr>
          <t>SZV_F:ForrashianyUtem2</t>
        </r>
      </text>
    </comment>
    <comment ref="AU774" authorId="0" shapeId="0" xr:uid="{088B5299-A374-4D1A-B142-21F0EBE2BE37}">
      <text>
        <r>
          <rPr>
            <sz val="11"/>
            <rFont val="Calibri"/>
            <family val="2"/>
            <charset val="238"/>
          </rPr>
          <t>SZV_F:Indokolas</t>
        </r>
      </text>
    </comment>
    <comment ref="AV774" authorId="0" shapeId="0" xr:uid="{648E4C4C-7272-499E-872F-DBC6C54B8C13}">
      <text>
        <r>
          <rPr>
            <sz val="11"/>
            <rFont val="Calibri"/>
            <family val="2"/>
            <charset val="238"/>
          </rPr>
          <t>SZV_F:Megjegyzes</t>
        </r>
      </text>
    </comment>
    <comment ref="AW774" authorId="0" shapeId="0" xr:uid="{994AD0F9-6CD9-4B2F-A3AA-237D0335211F}">
      <text>
        <r>
          <rPr>
            <sz val="11"/>
            <rFont val="Calibri"/>
            <family val="2"/>
            <charset val="238"/>
          </rPr>
          <t>SZV_F:FeladatSorszam</t>
        </r>
      </text>
    </comment>
    <comment ref="AY774" authorId="0" shapeId="0" xr:uid="{9EDC59A6-684B-40D9-8ACC-8010971A9DDD}">
      <text>
        <r>
          <rPr>
            <sz val="11"/>
            <rFont val="Calibri"/>
            <family val="2"/>
            <charset val="238"/>
          </rPr>
          <t>SZV_F:ISA</t>
        </r>
      </text>
    </comment>
    <comment ref="B775" authorId="0" shapeId="0" xr:uid="{6A27283A-00EA-4905-A2AF-3212175A93C3}">
      <text>
        <r>
          <rPr>
            <sz val="11"/>
            <rFont val="Calibri"/>
            <family val="2"/>
            <charset val="238"/>
          </rPr>
          <t>SZV_F:FontossagiSorrent</t>
        </r>
      </text>
    </comment>
    <comment ref="C775" authorId="0" shapeId="0" xr:uid="{889F277B-8698-456D-9727-375BF6E83745}">
      <text>
        <r>
          <rPr>
            <sz val="11"/>
            <rFont val="Calibri"/>
            <family val="2"/>
            <charset val="238"/>
          </rPr>
          <t>SZV_F:FeladatKategoria</t>
        </r>
      </text>
    </comment>
    <comment ref="D775" authorId="0" shapeId="0" xr:uid="{18AED570-800A-479B-9C97-331849023D34}">
      <text>
        <r>
          <rPr>
            <sz val="11"/>
            <rFont val="Calibri"/>
            <family val="2"/>
            <charset val="238"/>
          </rPr>
          <t>SZV_F:FeladatMegnevezes</t>
        </r>
      </text>
    </comment>
    <comment ref="E775" authorId="0" shapeId="0" xr:uid="{6C1C2002-B601-4BDB-9939-DDC7D8D3A01B}">
      <text>
        <r>
          <rPr>
            <sz val="11"/>
            <rFont val="Calibri"/>
            <family val="2"/>
            <charset val="238"/>
          </rPr>
          <t>SZV_F:ElviEngedelySzam</t>
        </r>
      </text>
    </comment>
    <comment ref="F775" authorId="0" shapeId="0" xr:uid="{9FD7E2A1-F942-4CBC-8B0C-681DD128BD90}">
      <text>
        <r>
          <rPr>
            <sz val="11"/>
            <rFont val="Calibri"/>
            <family val="2"/>
            <charset val="238"/>
          </rPr>
          <t>SZV_F:VKR_Kod</t>
        </r>
      </text>
    </comment>
    <comment ref="G775" authorId="0" shapeId="0" xr:uid="{04D18114-EE5A-4A21-9EE3-A229FF03FAFB}">
      <text>
        <r>
          <rPr>
            <sz val="11"/>
            <rFont val="Calibri"/>
            <family val="2"/>
            <charset val="238"/>
          </rPr>
          <t>SZV_F:VKR_Nev</t>
        </r>
      </text>
    </comment>
    <comment ref="H775" authorId="0" shapeId="0" xr:uid="{1329F58E-B3E9-47F4-8A1C-53666F4369D1}">
      <text>
        <r>
          <rPr>
            <sz val="11"/>
            <rFont val="Calibri"/>
            <family val="2"/>
            <charset val="238"/>
          </rPr>
          <t>SZV_F:FeladatAzonosito</t>
        </r>
      </text>
    </comment>
    <comment ref="I775" authorId="0" shapeId="0" xr:uid="{59449776-E6E2-404A-B37D-99C84193B567}">
      <text>
        <r>
          <rPr>
            <sz val="11"/>
            <rFont val="Calibri"/>
            <family val="2"/>
            <charset val="238"/>
          </rPr>
          <t>SZV_F:EllatasiTerulet</t>
        </r>
      </text>
    </comment>
    <comment ref="J775" authorId="0" shapeId="0" xr:uid="{E824429D-7622-4739-B0A6-96E0291F5F68}">
      <text>
        <r>
          <rPr>
            <sz val="11"/>
            <rFont val="Calibri"/>
            <family val="2"/>
            <charset val="238"/>
          </rPr>
          <t>SZV_F:EllatasertFelelos</t>
        </r>
      </text>
    </comment>
    <comment ref="K775" authorId="0" shapeId="0" xr:uid="{5222ABE5-5012-4F9F-A600-69C1EC03C456}">
      <text>
        <r>
          <rPr>
            <sz val="11"/>
            <rFont val="Calibri"/>
            <family val="2"/>
            <charset val="238"/>
          </rPr>
          <t>SZV_F:TervezettNettoKoltseg</t>
        </r>
      </text>
    </comment>
    <comment ref="L775" authorId="0" shapeId="0" xr:uid="{AB04C2A2-FEA0-405A-BC6A-06F6E2833816}">
      <text>
        <r>
          <rPr>
            <sz val="11"/>
            <rFont val="Calibri"/>
            <family val="2"/>
            <charset val="238"/>
          </rPr>
          <t>SZV_F:IdotartamKezdes</t>
        </r>
      </text>
    </comment>
    <comment ref="M775" authorId="0" shapeId="0" xr:uid="{6943A952-5C86-4698-8F57-21E7EDAB5EF9}">
      <text>
        <r>
          <rPr>
            <sz val="11"/>
            <rFont val="Calibri"/>
            <family val="2"/>
            <charset val="238"/>
          </rPr>
          <t>SZV_F:IdotartamBefejezes</t>
        </r>
      </text>
    </comment>
    <comment ref="N775" authorId="0" shapeId="0" xr:uid="{B8E55834-7C73-480E-9281-3174ED54901B}">
      <text>
        <r>
          <rPr>
            <sz val="11"/>
            <rFont val="Calibri"/>
            <family val="2"/>
            <charset val="238"/>
          </rPr>
          <t>SZV_F:NettoKoltsegUtem1</t>
        </r>
      </text>
    </comment>
    <comment ref="O775" authorId="0" shapeId="0" xr:uid="{4CB04CE7-EBCD-4933-94A1-23DD9F25F82C}">
      <text>
        <r>
          <rPr>
            <sz val="11"/>
            <rFont val="Calibri"/>
            <family val="2"/>
            <charset val="238"/>
          </rPr>
          <t>SZV_F:NettoKoltsegUtem2</t>
        </r>
      </text>
    </comment>
    <comment ref="P775" authorId="0" shapeId="0" xr:uid="{3454BC89-81A0-4EB5-A293-40E7020BDD13}">
      <text>
        <r>
          <rPr>
            <sz val="11"/>
            <rFont val="Calibri"/>
            <family val="2"/>
            <charset val="238"/>
          </rPr>
          <t>SZV_F:EM_Melleklet2_KTG</t>
        </r>
      </text>
    </comment>
    <comment ref="R775" authorId="0" shapeId="0" xr:uid="{D84F78F9-58EE-4E57-8773-0840F8CCFFA9}">
      <text>
        <r>
          <rPr>
            <sz val="11"/>
            <rFont val="Calibri"/>
            <family val="2"/>
            <charset val="238"/>
          </rPr>
          <t>SZV_F:HDUtem1</t>
        </r>
      </text>
    </comment>
    <comment ref="S775" authorId="0" shapeId="0" xr:uid="{E01F2EC3-EB66-4E5E-BE08-AAFAA7E5CD97}">
      <text>
        <r>
          <rPr>
            <sz val="11"/>
            <rFont val="Calibri"/>
            <family val="2"/>
            <charset val="238"/>
          </rPr>
          <t>SZV_F:ECSUtem1</t>
        </r>
      </text>
    </comment>
    <comment ref="T775" authorId="0" shapeId="0" xr:uid="{DCADBC6A-546F-4586-8F1E-58AF6C74A473}">
      <text>
        <r>
          <rPr>
            <sz val="11"/>
            <rFont val="Calibri"/>
            <family val="2"/>
            <charset val="238"/>
          </rPr>
          <t>SZV_F:KFHUtem1</t>
        </r>
      </text>
    </comment>
    <comment ref="U775" authorId="0" shapeId="0" xr:uid="{C0068EAE-3FD6-4DF6-B033-6B3FF1181E6A}">
      <text>
        <r>
          <rPr>
            <sz val="11"/>
            <rFont val="Calibri"/>
            <family val="2"/>
            <charset val="238"/>
          </rPr>
          <t>SZV_F:Egyeb_SajatUtem1</t>
        </r>
      </text>
    </comment>
    <comment ref="V775" authorId="0" shapeId="0" xr:uid="{B04822F2-AE9E-41A1-B73D-718C2D1D0C8F}">
      <text>
        <r>
          <rPr>
            <sz val="11"/>
            <rFont val="Calibri"/>
            <family val="2"/>
            <charset val="238"/>
          </rPr>
          <t>SZV_F:DijUtem1</t>
        </r>
      </text>
    </comment>
    <comment ref="W775" authorId="0" shapeId="0" xr:uid="{6D51C7A8-0A58-4BF3-8AE6-8A6523237E7F}">
      <text>
        <r>
          <rPr>
            <sz val="11"/>
            <rFont val="Calibri"/>
            <family val="2"/>
            <charset val="238"/>
          </rPr>
          <t>SZV_F:EM_Melleklet1_Utem1</t>
        </r>
      </text>
    </comment>
    <comment ref="X775" authorId="0" shapeId="0" xr:uid="{85C2182A-6604-41F4-BC50-66AFA9E18748}">
      <text>
        <r>
          <rPr>
            <sz val="11"/>
            <rFont val="Calibri"/>
            <family val="2"/>
            <charset val="238"/>
          </rPr>
          <t>SZV_F:EgyebAllamiUtem1</t>
        </r>
      </text>
    </comment>
    <comment ref="Y775" authorId="0" shapeId="0" xr:uid="{EBF63578-0319-4784-A80A-B3DA7A2381B3}">
      <text>
        <r>
          <rPr>
            <sz val="11"/>
            <rFont val="Calibri"/>
            <family val="2"/>
            <charset val="238"/>
          </rPr>
          <t>SZV_F:OnkormanyzatiUtem1</t>
        </r>
      </text>
    </comment>
    <comment ref="Z775" authorId="0" shapeId="0" xr:uid="{0A29093D-64D5-4358-BE60-41F2B2D10628}">
      <text>
        <r>
          <rPr>
            <sz val="11"/>
            <rFont val="Calibri"/>
            <family val="2"/>
            <charset val="238"/>
          </rPr>
          <t>SZV_F:EUUtem1</t>
        </r>
      </text>
    </comment>
    <comment ref="AA775" authorId="0" shapeId="0" xr:uid="{D686B6E7-DED3-4C5E-AB1A-C440C01D6514}">
      <text>
        <r>
          <rPr>
            <sz val="11"/>
            <rFont val="Calibri"/>
            <family val="2"/>
            <charset val="238"/>
          </rPr>
          <t>SZV_F:EgyebUtem1</t>
        </r>
      </text>
    </comment>
    <comment ref="AB775" authorId="0" shapeId="0" xr:uid="{16F0FE0C-1698-4E88-9CE2-04A51934B809}">
      <text>
        <r>
          <rPr>
            <sz val="11"/>
            <rFont val="Calibri"/>
            <family val="2"/>
            <charset val="238"/>
          </rPr>
          <t>SZV_F:HitelKotvenyUtem1</t>
        </r>
      </text>
    </comment>
    <comment ref="AC775" authorId="0" shapeId="0" xr:uid="{BA07B095-437C-415C-BF31-D0B1830719F5}">
      <text>
        <r>
          <rPr>
            <sz val="11"/>
            <rFont val="Calibri"/>
            <family val="2"/>
            <charset val="238"/>
          </rPr>
          <t>SZV_F:OsszesenUtem1</t>
        </r>
      </text>
    </comment>
    <comment ref="AF775" authorId="0" shapeId="0" xr:uid="{2874D3A8-FF86-40F4-922F-61CB4CEA6893}">
      <text>
        <r>
          <rPr>
            <sz val="11"/>
            <rFont val="Calibri"/>
            <family val="2"/>
            <charset val="238"/>
          </rPr>
          <t>SZV_F:HDUtem2</t>
        </r>
      </text>
    </comment>
    <comment ref="AG775" authorId="0" shapeId="0" xr:uid="{A47392F9-1EC9-40F4-B05D-083184CA9B45}">
      <text>
        <r>
          <rPr>
            <sz val="11"/>
            <rFont val="Calibri"/>
            <family val="2"/>
            <charset val="238"/>
          </rPr>
          <t>SZV_F:ECSUtem2</t>
        </r>
      </text>
    </comment>
    <comment ref="AH775" authorId="0" shapeId="0" xr:uid="{29EF2CCA-72A0-49E0-9018-BE1B855FD09E}">
      <text>
        <r>
          <rPr>
            <sz val="11"/>
            <rFont val="Calibri"/>
            <family val="2"/>
            <charset val="238"/>
          </rPr>
          <t>SZV_F:KFHUtem2</t>
        </r>
      </text>
    </comment>
    <comment ref="AI775" authorId="0" shapeId="0" xr:uid="{CC98C839-BCF7-46BF-A1B6-E021E223E5AA}">
      <text>
        <r>
          <rPr>
            <sz val="11"/>
            <rFont val="Calibri"/>
            <family val="2"/>
            <charset val="238"/>
          </rPr>
          <t>SZV_F:Egyeb_SajatUtem2</t>
        </r>
      </text>
    </comment>
    <comment ref="AJ775" authorId="0" shapeId="0" xr:uid="{08752096-A935-4E39-B312-B2404914F8E8}">
      <text>
        <r>
          <rPr>
            <sz val="11"/>
            <rFont val="Calibri"/>
            <family val="2"/>
            <charset val="238"/>
          </rPr>
          <t>SZV_F:DijUtem2</t>
        </r>
      </text>
    </comment>
    <comment ref="AK775" authorId="0" shapeId="0" xr:uid="{C0022802-A5B7-4AC1-8AE4-4AB165D128D3}">
      <text>
        <r>
          <rPr>
            <sz val="11"/>
            <rFont val="Calibri"/>
            <family val="2"/>
            <charset val="238"/>
          </rPr>
          <t>SZV_F:EM_Melleklet1_Utem2</t>
        </r>
      </text>
    </comment>
    <comment ref="AL775" authorId="0" shapeId="0" xr:uid="{A5727973-CEC7-49C5-8807-B8F6D592C216}">
      <text>
        <r>
          <rPr>
            <sz val="11"/>
            <rFont val="Calibri"/>
            <family val="2"/>
            <charset val="238"/>
          </rPr>
          <t>SZV_F:EgyebAllamiUtem2</t>
        </r>
      </text>
    </comment>
    <comment ref="AM775" authorId="0" shapeId="0" xr:uid="{13CD9D55-B9AB-4BDB-AEF7-69D3687184E8}">
      <text>
        <r>
          <rPr>
            <sz val="11"/>
            <rFont val="Calibri"/>
            <family val="2"/>
            <charset val="238"/>
          </rPr>
          <t>SZV_F:OnkormanyzatiUtem2</t>
        </r>
      </text>
    </comment>
    <comment ref="AN775" authorId="0" shapeId="0" xr:uid="{7E1500D6-72EE-4AF6-8AB7-DEDCEFAF02EF}">
      <text>
        <r>
          <rPr>
            <sz val="11"/>
            <rFont val="Calibri"/>
            <family val="2"/>
            <charset val="238"/>
          </rPr>
          <t>SZV_F:EUUtem2</t>
        </r>
      </text>
    </comment>
    <comment ref="AO775" authorId="0" shapeId="0" xr:uid="{84F653ED-0D00-4930-8714-CA16C174A500}">
      <text>
        <r>
          <rPr>
            <sz val="11"/>
            <rFont val="Calibri"/>
            <family val="2"/>
            <charset val="238"/>
          </rPr>
          <t>SZV_F:EgyebUtem2</t>
        </r>
      </text>
    </comment>
    <comment ref="AP775" authorId="0" shapeId="0" xr:uid="{09545B69-46CD-4698-8E83-7075487A884C}">
      <text>
        <r>
          <rPr>
            <sz val="11"/>
            <rFont val="Calibri"/>
            <family val="2"/>
            <charset val="238"/>
          </rPr>
          <t>SZV_F:HitelKotvenyUtem2</t>
        </r>
      </text>
    </comment>
    <comment ref="AQ775" authorId="0" shapeId="0" xr:uid="{91B3749C-7601-4801-B983-AB33F87BC1BE}">
      <text>
        <r>
          <rPr>
            <sz val="11"/>
            <rFont val="Calibri"/>
            <family val="2"/>
            <charset val="238"/>
          </rPr>
          <t>SZV_F:OsszesenUtem2</t>
        </r>
      </text>
    </comment>
    <comment ref="AR775" authorId="0" shapeId="0" xr:uid="{801C254F-CD43-4BC4-A0B2-50C46BD3C637}">
      <text>
        <r>
          <rPr>
            <sz val="11"/>
            <rFont val="Calibri"/>
            <family val="2"/>
            <charset val="238"/>
          </rPr>
          <t>SZV_F:ForrashianyUtem2</t>
        </r>
      </text>
    </comment>
    <comment ref="AU775" authorId="0" shapeId="0" xr:uid="{18D585AD-1975-4B4C-8557-202ABFC5FFF6}">
      <text>
        <r>
          <rPr>
            <sz val="11"/>
            <rFont val="Calibri"/>
            <family val="2"/>
            <charset val="238"/>
          </rPr>
          <t>SZV_F:Indokolas</t>
        </r>
      </text>
    </comment>
    <comment ref="AV775" authorId="0" shapeId="0" xr:uid="{A5CC0692-3B5A-42BB-8982-EE3161673C35}">
      <text>
        <r>
          <rPr>
            <sz val="11"/>
            <rFont val="Calibri"/>
            <family val="2"/>
            <charset val="238"/>
          </rPr>
          <t>SZV_F:Megjegyzes</t>
        </r>
      </text>
    </comment>
    <comment ref="AW775" authorId="0" shapeId="0" xr:uid="{C1BB689D-4918-4D9D-8103-63D6ED3F844A}">
      <text>
        <r>
          <rPr>
            <sz val="11"/>
            <rFont val="Calibri"/>
            <family val="2"/>
            <charset val="238"/>
          </rPr>
          <t>SZV_F:FeladatSorszam</t>
        </r>
      </text>
    </comment>
    <comment ref="AY775" authorId="0" shapeId="0" xr:uid="{177458D8-5E6F-4F06-A29E-F37F87B64B8C}">
      <text>
        <r>
          <rPr>
            <sz val="11"/>
            <rFont val="Calibri"/>
            <family val="2"/>
            <charset val="238"/>
          </rPr>
          <t>SZV_F:ISA</t>
        </r>
      </text>
    </comment>
    <comment ref="B776" authorId="0" shapeId="0" xr:uid="{320DCF96-328F-4522-81B8-B9F8C2D11745}">
      <text>
        <r>
          <rPr>
            <sz val="11"/>
            <rFont val="Calibri"/>
            <family val="2"/>
            <charset val="238"/>
          </rPr>
          <t>SZV_F:FontossagiSorrent</t>
        </r>
      </text>
    </comment>
    <comment ref="C776" authorId="0" shapeId="0" xr:uid="{729B03FB-67A8-4D92-81E2-EF8FD26AB5E6}">
      <text>
        <r>
          <rPr>
            <sz val="11"/>
            <rFont val="Calibri"/>
            <family val="2"/>
            <charset val="238"/>
          </rPr>
          <t>SZV_F:FeladatKategoria</t>
        </r>
      </text>
    </comment>
    <comment ref="D776" authorId="0" shapeId="0" xr:uid="{8CC18563-3A74-4A86-8192-C8917A28E5BC}">
      <text>
        <r>
          <rPr>
            <sz val="11"/>
            <rFont val="Calibri"/>
            <family val="2"/>
            <charset val="238"/>
          </rPr>
          <t>SZV_F:FeladatMegnevezes</t>
        </r>
      </text>
    </comment>
    <comment ref="E776" authorId="0" shapeId="0" xr:uid="{DA98799B-00F6-45B6-B1A1-1D7A3CA127D7}">
      <text>
        <r>
          <rPr>
            <sz val="11"/>
            <rFont val="Calibri"/>
            <family val="2"/>
            <charset val="238"/>
          </rPr>
          <t>SZV_F:ElviEngedelySzam</t>
        </r>
      </text>
    </comment>
    <comment ref="F776" authorId="0" shapeId="0" xr:uid="{9CE8A068-4EC4-45E6-9312-74F28CB56906}">
      <text>
        <r>
          <rPr>
            <sz val="11"/>
            <rFont val="Calibri"/>
            <family val="2"/>
            <charset val="238"/>
          </rPr>
          <t>SZV_F:VKR_Kod</t>
        </r>
      </text>
    </comment>
    <comment ref="G776" authorId="0" shapeId="0" xr:uid="{EFB18043-869F-45CD-92A5-D5BBC99265C0}">
      <text>
        <r>
          <rPr>
            <sz val="11"/>
            <rFont val="Calibri"/>
            <family val="2"/>
            <charset val="238"/>
          </rPr>
          <t>SZV_F:VKR_Nev</t>
        </r>
      </text>
    </comment>
    <comment ref="H776" authorId="0" shapeId="0" xr:uid="{52B73B35-8DD4-457B-925C-C8AD69DD3EE4}">
      <text>
        <r>
          <rPr>
            <sz val="11"/>
            <rFont val="Calibri"/>
            <family val="2"/>
            <charset val="238"/>
          </rPr>
          <t>SZV_F:FeladatAzonosito</t>
        </r>
      </text>
    </comment>
    <comment ref="I776" authorId="0" shapeId="0" xr:uid="{67549936-FF06-4B1D-88DF-51393A1031DE}">
      <text>
        <r>
          <rPr>
            <sz val="11"/>
            <rFont val="Calibri"/>
            <family val="2"/>
            <charset val="238"/>
          </rPr>
          <t>SZV_F:EllatasiTerulet</t>
        </r>
      </text>
    </comment>
    <comment ref="J776" authorId="0" shapeId="0" xr:uid="{C1B2C7D4-EF3A-4CCA-8242-73A6FDE2B7BE}">
      <text>
        <r>
          <rPr>
            <sz val="11"/>
            <rFont val="Calibri"/>
            <family val="2"/>
            <charset val="238"/>
          </rPr>
          <t>SZV_F:EllatasertFelelos</t>
        </r>
      </text>
    </comment>
    <comment ref="K776" authorId="0" shapeId="0" xr:uid="{41010F6A-E903-4C52-893C-10278F297C47}">
      <text>
        <r>
          <rPr>
            <sz val="11"/>
            <rFont val="Calibri"/>
            <family val="2"/>
            <charset val="238"/>
          </rPr>
          <t>SZV_F:TervezettNettoKoltseg</t>
        </r>
      </text>
    </comment>
    <comment ref="L776" authorId="0" shapeId="0" xr:uid="{1D450757-EBB5-4BEC-BA29-885F8B214C7E}">
      <text>
        <r>
          <rPr>
            <sz val="11"/>
            <rFont val="Calibri"/>
            <family val="2"/>
            <charset val="238"/>
          </rPr>
          <t>SZV_F:IdotartamKezdes</t>
        </r>
      </text>
    </comment>
    <comment ref="M776" authorId="0" shapeId="0" xr:uid="{B35B5EF6-9DF3-44BA-BA14-03B795CC0788}">
      <text>
        <r>
          <rPr>
            <sz val="11"/>
            <rFont val="Calibri"/>
            <family val="2"/>
            <charset val="238"/>
          </rPr>
          <t>SZV_F:IdotartamBefejezes</t>
        </r>
      </text>
    </comment>
    <comment ref="N776" authorId="0" shapeId="0" xr:uid="{9ECCE026-CFCC-4BB6-A196-E6794D6FA577}">
      <text>
        <r>
          <rPr>
            <sz val="11"/>
            <rFont val="Calibri"/>
            <family val="2"/>
            <charset val="238"/>
          </rPr>
          <t>SZV_F:NettoKoltsegUtem1</t>
        </r>
      </text>
    </comment>
    <comment ref="O776" authorId="0" shapeId="0" xr:uid="{6FC1DFE0-FAD7-4BD1-96FB-884C41CA1D61}">
      <text>
        <r>
          <rPr>
            <sz val="11"/>
            <rFont val="Calibri"/>
            <family val="2"/>
            <charset val="238"/>
          </rPr>
          <t>SZV_F:NettoKoltsegUtem2</t>
        </r>
      </text>
    </comment>
    <comment ref="P776" authorId="0" shapeId="0" xr:uid="{22B6D0EB-436B-423A-8148-DF1FC14C1A1F}">
      <text>
        <r>
          <rPr>
            <sz val="11"/>
            <rFont val="Calibri"/>
            <family val="2"/>
            <charset val="238"/>
          </rPr>
          <t>SZV_F:EM_Melleklet2_KTG</t>
        </r>
      </text>
    </comment>
    <comment ref="R776" authorId="0" shapeId="0" xr:uid="{826096C4-ED85-48CE-B4C1-8ED91FEFDA8A}">
      <text>
        <r>
          <rPr>
            <sz val="11"/>
            <rFont val="Calibri"/>
            <family val="2"/>
            <charset val="238"/>
          </rPr>
          <t>SZV_F:HDUtem1</t>
        </r>
      </text>
    </comment>
    <comment ref="S776" authorId="0" shapeId="0" xr:uid="{C9DFC911-E7AA-4574-ACCC-89DF447B0654}">
      <text>
        <r>
          <rPr>
            <sz val="11"/>
            <rFont val="Calibri"/>
            <family val="2"/>
            <charset val="238"/>
          </rPr>
          <t>SZV_F:ECSUtem1</t>
        </r>
      </text>
    </comment>
    <comment ref="T776" authorId="0" shapeId="0" xr:uid="{F501F0AD-D490-4BC3-8C31-3BB19B41E8F9}">
      <text>
        <r>
          <rPr>
            <sz val="11"/>
            <rFont val="Calibri"/>
            <family val="2"/>
            <charset val="238"/>
          </rPr>
          <t>SZV_F:KFHUtem1</t>
        </r>
      </text>
    </comment>
    <comment ref="U776" authorId="0" shapeId="0" xr:uid="{EA65EC0F-F8AC-40A1-9CA5-728236D6FFAD}">
      <text>
        <r>
          <rPr>
            <sz val="11"/>
            <rFont val="Calibri"/>
            <family val="2"/>
            <charset val="238"/>
          </rPr>
          <t>SZV_F:Egyeb_SajatUtem1</t>
        </r>
      </text>
    </comment>
    <comment ref="V776" authorId="0" shapeId="0" xr:uid="{0BE87C22-D49C-487C-BC11-D835DA6DDB62}">
      <text>
        <r>
          <rPr>
            <sz val="11"/>
            <rFont val="Calibri"/>
            <family val="2"/>
            <charset val="238"/>
          </rPr>
          <t>SZV_F:DijUtem1</t>
        </r>
      </text>
    </comment>
    <comment ref="W776" authorId="0" shapeId="0" xr:uid="{BB80D77D-95A0-479A-B1E6-B32045A5B145}">
      <text>
        <r>
          <rPr>
            <sz val="11"/>
            <rFont val="Calibri"/>
            <family val="2"/>
            <charset val="238"/>
          </rPr>
          <t>SZV_F:EM_Melleklet1_Utem1</t>
        </r>
      </text>
    </comment>
    <comment ref="X776" authorId="0" shapeId="0" xr:uid="{BBEA9E32-7B69-4029-B81D-9281A122360F}">
      <text>
        <r>
          <rPr>
            <sz val="11"/>
            <rFont val="Calibri"/>
            <family val="2"/>
            <charset val="238"/>
          </rPr>
          <t>SZV_F:EgyebAllamiUtem1</t>
        </r>
      </text>
    </comment>
    <comment ref="Y776" authorId="0" shapeId="0" xr:uid="{D13F1795-E0D6-4FD0-9F58-018E8774CD96}">
      <text>
        <r>
          <rPr>
            <sz val="11"/>
            <rFont val="Calibri"/>
            <family val="2"/>
            <charset val="238"/>
          </rPr>
          <t>SZV_F:OnkormanyzatiUtem1</t>
        </r>
      </text>
    </comment>
    <comment ref="Z776" authorId="0" shapeId="0" xr:uid="{C3E1DF1B-555F-4D8E-9910-724C4BADB65F}">
      <text>
        <r>
          <rPr>
            <sz val="11"/>
            <rFont val="Calibri"/>
            <family val="2"/>
            <charset val="238"/>
          </rPr>
          <t>SZV_F:EUUtem1</t>
        </r>
      </text>
    </comment>
    <comment ref="AA776" authorId="0" shapeId="0" xr:uid="{58AC6AEC-A4BB-423A-A019-3CAA9D1DE597}">
      <text>
        <r>
          <rPr>
            <sz val="11"/>
            <rFont val="Calibri"/>
            <family val="2"/>
            <charset val="238"/>
          </rPr>
          <t>SZV_F:EgyebUtem1</t>
        </r>
      </text>
    </comment>
    <comment ref="AB776" authorId="0" shapeId="0" xr:uid="{FCBB3E5E-0B8F-4189-88CD-CA16D7A87F45}">
      <text>
        <r>
          <rPr>
            <sz val="11"/>
            <rFont val="Calibri"/>
            <family val="2"/>
            <charset val="238"/>
          </rPr>
          <t>SZV_F:HitelKotvenyUtem1</t>
        </r>
      </text>
    </comment>
    <comment ref="AC776" authorId="0" shapeId="0" xr:uid="{394E6250-0211-4A95-AEA3-0C71F1D58764}">
      <text>
        <r>
          <rPr>
            <sz val="11"/>
            <rFont val="Calibri"/>
            <family val="2"/>
            <charset val="238"/>
          </rPr>
          <t>SZV_F:OsszesenUtem1</t>
        </r>
      </text>
    </comment>
    <comment ref="AF776" authorId="0" shapeId="0" xr:uid="{3B15F75D-D7EB-4066-B789-9AF9719CC004}">
      <text>
        <r>
          <rPr>
            <sz val="11"/>
            <rFont val="Calibri"/>
            <family val="2"/>
            <charset val="238"/>
          </rPr>
          <t>SZV_F:HDUtem2</t>
        </r>
      </text>
    </comment>
    <comment ref="AG776" authorId="0" shapeId="0" xr:uid="{AD7F70F2-DB07-4E40-B0AA-E84D7B3DA8D0}">
      <text>
        <r>
          <rPr>
            <sz val="11"/>
            <rFont val="Calibri"/>
            <family val="2"/>
            <charset val="238"/>
          </rPr>
          <t>SZV_F:ECSUtem2</t>
        </r>
      </text>
    </comment>
    <comment ref="AH776" authorId="0" shapeId="0" xr:uid="{8674F815-D9E9-45C8-8C60-D168E37F2FA6}">
      <text>
        <r>
          <rPr>
            <sz val="11"/>
            <rFont val="Calibri"/>
            <family val="2"/>
            <charset val="238"/>
          </rPr>
          <t>SZV_F:KFHUtem2</t>
        </r>
      </text>
    </comment>
    <comment ref="AI776" authorId="0" shapeId="0" xr:uid="{921ADFED-5459-482D-AEF1-800C3CF2B5A9}">
      <text>
        <r>
          <rPr>
            <sz val="11"/>
            <rFont val="Calibri"/>
            <family val="2"/>
            <charset val="238"/>
          </rPr>
          <t>SZV_F:Egyeb_SajatUtem2</t>
        </r>
      </text>
    </comment>
    <comment ref="AJ776" authorId="0" shapeId="0" xr:uid="{8CC6C52E-6133-44CD-BCBB-8AFCD64E922C}">
      <text>
        <r>
          <rPr>
            <sz val="11"/>
            <rFont val="Calibri"/>
            <family val="2"/>
            <charset val="238"/>
          </rPr>
          <t>SZV_F:DijUtem2</t>
        </r>
      </text>
    </comment>
    <comment ref="AK776" authorId="0" shapeId="0" xr:uid="{9E3DEDD6-BD38-4735-8225-84DE718DB72D}">
      <text>
        <r>
          <rPr>
            <sz val="11"/>
            <rFont val="Calibri"/>
            <family val="2"/>
            <charset val="238"/>
          </rPr>
          <t>SZV_F:EM_Melleklet1_Utem2</t>
        </r>
      </text>
    </comment>
    <comment ref="AL776" authorId="0" shapeId="0" xr:uid="{8F779A09-9A02-4B23-BFA3-5C456DCF4199}">
      <text>
        <r>
          <rPr>
            <sz val="11"/>
            <rFont val="Calibri"/>
            <family val="2"/>
            <charset val="238"/>
          </rPr>
          <t>SZV_F:EgyebAllamiUtem2</t>
        </r>
      </text>
    </comment>
    <comment ref="AM776" authorId="0" shapeId="0" xr:uid="{76B00EE0-ADB7-4BC2-86F5-44AA0102EA3E}">
      <text>
        <r>
          <rPr>
            <sz val="11"/>
            <rFont val="Calibri"/>
            <family val="2"/>
            <charset val="238"/>
          </rPr>
          <t>SZV_F:OnkormanyzatiUtem2</t>
        </r>
      </text>
    </comment>
    <comment ref="AN776" authorId="0" shapeId="0" xr:uid="{2ACBEA16-B713-4D1A-88E7-10BCED7C37E8}">
      <text>
        <r>
          <rPr>
            <sz val="11"/>
            <rFont val="Calibri"/>
            <family val="2"/>
            <charset val="238"/>
          </rPr>
          <t>SZV_F:EUUtem2</t>
        </r>
      </text>
    </comment>
    <comment ref="AO776" authorId="0" shapeId="0" xr:uid="{468F549D-9EBD-49B2-B92E-BDD93F1B0032}">
      <text>
        <r>
          <rPr>
            <sz val="11"/>
            <rFont val="Calibri"/>
            <family val="2"/>
            <charset val="238"/>
          </rPr>
          <t>SZV_F:EgyebUtem2</t>
        </r>
      </text>
    </comment>
    <comment ref="AP776" authorId="0" shapeId="0" xr:uid="{CDAC6BF2-73D6-476A-8641-DD6F7DBBF2FD}">
      <text>
        <r>
          <rPr>
            <sz val="11"/>
            <rFont val="Calibri"/>
            <family val="2"/>
            <charset val="238"/>
          </rPr>
          <t>SZV_F:HitelKotvenyUtem2</t>
        </r>
      </text>
    </comment>
    <comment ref="AQ776" authorId="0" shapeId="0" xr:uid="{0DD02F8C-4A68-4FC1-B5F2-570B1A7F4BC7}">
      <text>
        <r>
          <rPr>
            <sz val="11"/>
            <rFont val="Calibri"/>
            <family val="2"/>
            <charset val="238"/>
          </rPr>
          <t>SZV_F:OsszesenUtem2</t>
        </r>
      </text>
    </comment>
    <comment ref="AR776" authorId="0" shapeId="0" xr:uid="{26DEDB19-05B7-4871-88CA-DB712AD6B863}">
      <text>
        <r>
          <rPr>
            <sz val="11"/>
            <rFont val="Calibri"/>
            <family val="2"/>
            <charset val="238"/>
          </rPr>
          <t>SZV_F:ForrashianyUtem2</t>
        </r>
      </text>
    </comment>
    <comment ref="AU776" authorId="0" shapeId="0" xr:uid="{788859D9-6FDA-4947-9CFF-E16AB900E9BC}">
      <text>
        <r>
          <rPr>
            <sz val="11"/>
            <rFont val="Calibri"/>
            <family val="2"/>
            <charset val="238"/>
          </rPr>
          <t>SZV_F:Indokolas</t>
        </r>
      </text>
    </comment>
    <comment ref="AV776" authorId="0" shapeId="0" xr:uid="{6F7C7DC2-B17B-4CFF-A083-91663ADA7828}">
      <text>
        <r>
          <rPr>
            <sz val="11"/>
            <rFont val="Calibri"/>
            <family val="2"/>
            <charset val="238"/>
          </rPr>
          <t>SZV_F:Megjegyzes</t>
        </r>
      </text>
    </comment>
    <comment ref="AW776" authorId="0" shapeId="0" xr:uid="{DA9029A0-1022-4121-87D4-640F42A613B6}">
      <text>
        <r>
          <rPr>
            <sz val="11"/>
            <rFont val="Calibri"/>
            <family val="2"/>
            <charset val="238"/>
          </rPr>
          <t>SZV_F:FeladatSorszam</t>
        </r>
      </text>
    </comment>
    <comment ref="AY776" authorId="0" shapeId="0" xr:uid="{9F8AF7B9-B3E5-4EEB-8251-372580ADF5DF}">
      <text>
        <r>
          <rPr>
            <sz val="11"/>
            <rFont val="Calibri"/>
            <family val="2"/>
            <charset val="238"/>
          </rPr>
          <t>SZV_F:ISA</t>
        </r>
      </text>
    </comment>
    <comment ref="B777" authorId="0" shapeId="0" xr:uid="{BB6DF878-F67F-4D85-8B98-1C8BFC8E978A}">
      <text>
        <r>
          <rPr>
            <sz val="11"/>
            <rFont val="Calibri"/>
            <family val="2"/>
            <charset val="238"/>
          </rPr>
          <t>SZV_F:FontossagiSorrent</t>
        </r>
      </text>
    </comment>
    <comment ref="C777" authorId="0" shapeId="0" xr:uid="{1085DAFC-BD77-4604-B9C6-F6728078BB72}">
      <text>
        <r>
          <rPr>
            <sz val="11"/>
            <rFont val="Calibri"/>
            <family val="2"/>
            <charset val="238"/>
          </rPr>
          <t>SZV_F:FeladatKategoria</t>
        </r>
      </text>
    </comment>
    <comment ref="D777" authorId="0" shapeId="0" xr:uid="{89E63F4E-2D12-4CB5-B8C8-EBEFA6DB60F6}">
      <text>
        <r>
          <rPr>
            <sz val="11"/>
            <rFont val="Calibri"/>
            <family val="2"/>
            <charset val="238"/>
          </rPr>
          <t>SZV_F:FeladatMegnevezes</t>
        </r>
      </text>
    </comment>
    <comment ref="E777" authorId="0" shapeId="0" xr:uid="{B572DCDC-E852-4391-B6E7-E1CB9419154A}">
      <text>
        <r>
          <rPr>
            <sz val="11"/>
            <rFont val="Calibri"/>
            <family val="2"/>
            <charset val="238"/>
          </rPr>
          <t>SZV_F:ElviEngedelySzam</t>
        </r>
      </text>
    </comment>
    <comment ref="F777" authorId="0" shapeId="0" xr:uid="{68F018DB-0FD6-406A-B387-5A35388BEC24}">
      <text>
        <r>
          <rPr>
            <sz val="11"/>
            <rFont val="Calibri"/>
            <family val="2"/>
            <charset val="238"/>
          </rPr>
          <t>SZV_F:VKR_Kod</t>
        </r>
      </text>
    </comment>
    <comment ref="G777" authorId="0" shapeId="0" xr:uid="{4551CCD2-3BE4-425D-8547-FD878066E34B}">
      <text>
        <r>
          <rPr>
            <sz val="11"/>
            <rFont val="Calibri"/>
            <family val="2"/>
            <charset val="238"/>
          </rPr>
          <t>SZV_F:VKR_Nev</t>
        </r>
      </text>
    </comment>
    <comment ref="H777" authorId="0" shapeId="0" xr:uid="{FF34DA53-2788-4610-A21B-CD212567800C}">
      <text>
        <r>
          <rPr>
            <sz val="11"/>
            <rFont val="Calibri"/>
            <family val="2"/>
            <charset val="238"/>
          </rPr>
          <t>SZV_F:FeladatAzonosito</t>
        </r>
      </text>
    </comment>
    <comment ref="I777" authorId="0" shapeId="0" xr:uid="{4BC16FEE-DBD7-4B9F-9203-0298E489BDCA}">
      <text>
        <r>
          <rPr>
            <sz val="11"/>
            <rFont val="Calibri"/>
            <family val="2"/>
            <charset val="238"/>
          </rPr>
          <t>SZV_F:EllatasiTerulet</t>
        </r>
      </text>
    </comment>
    <comment ref="J777" authorId="0" shapeId="0" xr:uid="{E03D39FB-9FE3-4DBE-B9F6-7AF739EB4BB5}">
      <text>
        <r>
          <rPr>
            <sz val="11"/>
            <rFont val="Calibri"/>
            <family val="2"/>
            <charset val="238"/>
          </rPr>
          <t>SZV_F:EllatasertFelelos</t>
        </r>
      </text>
    </comment>
    <comment ref="K777" authorId="0" shapeId="0" xr:uid="{2E37B83D-5799-49AF-A125-861211B6C7E0}">
      <text>
        <r>
          <rPr>
            <sz val="11"/>
            <rFont val="Calibri"/>
            <family val="2"/>
            <charset val="238"/>
          </rPr>
          <t>SZV_F:TervezettNettoKoltseg</t>
        </r>
      </text>
    </comment>
    <comment ref="L777" authorId="0" shapeId="0" xr:uid="{3FB6F853-FE4A-4712-80DC-157AD580D0E7}">
      <text>
        <r>
          <rPr>
            <sz val="11"/>
            <rFont val="Calibri"/>
            <family val="2"/>
            <charset val="238"/>
          </rPr>
          <t>SZV_F:IdotartamKezdes</t>
        </r>
      </text>
    </comment>
    <comment ref="M777" authorId="0" shapeId="0" xr:uid="{C7A3B565-5462-422D-89CC-75910A9D3C00}">
      <text>
        <r>
          <rPr>
            <sz val="11"/>
            <rFont val="Calibri"/>
            <family val="2"/>
            <charset val="238"/>
          </rPr>
          <t>SZV_F:IdotartamBefejezes</t>
        </r>
      </text>
    </comment>
    <comment ref="N777" authorId="0" shapeId="0" xr:uid="{E818E5A1-1860-4F2E-9973-3AAE29CDC18B}">
      <text>
        <r>
          <rPr>
            <sz val="11"/>
            <rFont val="Calibri"/>
            <family val="2"/>
            <charset val="238"/>
          </rPr>
          <t>SZV_F:NettoKoltsegUtem1</t>
        </r>
      </text>
    </comment>
    <comment ref="O777" authorId="0" shapeId="0" xr:uid="{55285310-7A35-42AB-98FE-21EBA561A1BF}">
      <text>
        <r>
          <rPr>
            <sz val="11"/>
            <rFont val="Calibri"/>
            <family val="2"/>
            <charset val="238"/>
          </rPr>
          <t>SZV_F:NettoKoltsegUtem2</t>
        </r>
      </text>
    </comment>
    <comment ref="P777" authorId="0" shapeId="0" xr:uid="{092CD0D1-8AC3-4DC5-A4C4-9209C6A5C0D8}">
      <text>
        <r>
          <rPr>
            <sz val="11"/>
            <rFont val="Calibri"/>
            <family val="2"/>
            <charset val="238"/>
          </rPr>
          <t>SZV_F:EM_Melleklet2_KTG</t>
        </r>
      </text>
    </comment>
    <comment ref="R777" authorId="0" shapeId="0" xr:uid="{52866B40-973B-461E-BF92-D9E1A46B1C79}">
      <text>
        <r>
          <rPr>
            <sz val="11"/>
            <rFont val="Calibri"/>
            <family val="2"/>
            <charset val="238"/>
          </rPr>
          <t>SZV_F:HDUtem1</t>
        </r>
      </text>
    </comment>
    <comment ref="S777" authorId="0" shapeId="0" xr:uid="{1F6C298B-C947-4CE1-AA0E-CA5A0031296B}">
      <text>
        <r>
          <rPr>
            <sz val="11"/>
            <rFont val="Calibri"/>
            <family val="2"/>
            <charset val="238"/>
          </rPr>
          <t>SZV_F:ECSUtem1</t>
        </r>
      </text>
    </comment>
    <comment ref="T777" authorId="0" shapeId="0" xr:uid="{BBDDEA82-00DB-4EAC-9BC5-DF269C9D5AEF}">
      <text>
        <r>
          <rPr>
            <sz val="11"/>
            <rFont val="Calibri"/>
            <family val="2"/>
            <charset val="238"/>
          </rPr>
          <t>SZV_F:KFHUtem1</t>
        </r>
      </text>
    </comment>
    <comment ref="U777" authorId="0" shapeId="0" xr:uid="{C0C77227-F7EB-4ECF-9535-C4291C25A1F8}">
      <text>
        <r>
          <rPr>
            <sz val="11"/>
            <rFont val="Calibri"/>
            <family val="2"/>
            <charset val="238"/>
          </rPr>
          <t>SZV_F:Egyeb_SajatUtem1</t>
        </r>
      </text>
    </comment>
    <comment ref="V777" authorId="0" shapeId="0" xr:uid="{A952092F-6D4B-47E4-AD36-3D23E4670047}">
      <text>
        <r>
          <rPr>
            <sz val="11"/>
            <rFont val="Calibri"/>
            <family val="2"/>
            <charset val="238"/>
          </rPr>
          <t>SZV_F:DijUtem1</t>
        </r>
      </text>
    </comment>
    <comment ref="W777" authorId="0" shapeId="0" xr:uid="{18AE015E-18F8-4547-BEB5-6592BCA7FA03}">
      <text>
        <r>
          <rPr>
            <sz val="11"/>
            <rFont val="Calibri"/>
            <family val="2"/>
            <charset val="238"/>
          </rPr>
          <t>SZV_F:EM_Melleklet1_Utem1</t>
        </r>
      </text>
    </comment>
    <comment ref="X777" authorId="0" shapeId="0" xr:uid="{646C9976-5FDA-472F-9EF3-E9F6F7537A1A}">
      <text>
        <r>
          <rPr>
            <sz val="11"/>
            <rFont val="Calibri"/>
            <family val="2"/>
            <charset val="238"/>
          </rPr>
          <t>SZV_F:EgyebAllamiUtem1</t>
        </r>
      </text>
    </comment>
    <comment ref="Y777" authorId="0" shapeId="0" xr:uid="{2F5F7E61-8D04-49E6-A0CB-E4CD5C861B10}">
      <text>
        <r>
          <rPr>
            <sz val="11"/>
            <rFont val="Calibri"/>
            <family val="2"/>
            <charset val="238"/>
          </rPr>
          <t>SZV_F:OnkormanyzatiUtem1</t>
        </r>
      </text>
    </comment>
    <comment ref="Z777" authorId="0" shapeId="0" xr:uid="{BF7A6996-3E1A-4730-85CD-DF380749F399}">
      <text>
        <r>
          <rPr>
            <sz val="11"/>
            <rFont val="Calibri"/>
            <family val="2"/>
            <charset val="238"/>
          </rPr>
          <t>SZV_F:EUUtem1</t>
        </r>
      </text>
    </comment>
    <comment ref="AA777" authorId="0" shapeId="0" xr:uid="{65F2634E-05D1-431E-BC02-3E90F84003BA}">
      <text>
        <r>
          <rPr>
            <sz val="11"/>
            <rFont val="Calibri"/>
            <family val="2"/>
            <charset val="238"/>
          </rPr>
          <t>SZV_F:EgyebUtem1</t>
        </r>
      </text>
    </comment>
    <comment ref="AB777" authorId="0" shapeId="0" xr:uid="{5810031E-64D5-4459-8744-A9357DAED64C}">
      <text>
        <r>
          <rPr>
            <sz val="11"/>
            <rFont val="Calibri"/>
            <family val="2"/>
            <charset val="238"/>
          </rPr>
          <t>SZV_F:HitelKotvenyUtem1</t>
        </r>
      </text>
    </comment>
    <comment ref="AC777" authorId="0" shapeId="0" xr:uid="{C1D646CC-7D07-475D-A6E8-4CF79B70665F}">
      <text>
        <r>
          <rPr>
            <sz val="11"/>
            <rFont val="Calibri"/>
            <family val="2"/>
            <charset val="238"/>
          </rPr>
          <t>SZV_F:OsszesenUtem1</t>
        </r>
      </text>
    </comment>
    <comment ref="AF777" authorId="0" shapeId="0" xr:uid="{CFF695BF-BAA7-4335-A0DC-56CE2130AB46}">
      <text>
        <r>
          <rPr>
            <sz val="11"/>
            <rFont val="Calibri"/>
            <family val="2"/>
            <charset val="238"/>
          </rPr>
          <t>SZV_F:HDUtem2</t>
        </r>
      </text>
    </comment>
    <comment ref="AG777" authorId="0" shapeId="0" xr:uid="{CF26E0C7-6407-4FE0-9005-873ED18BBE9A}">
      <text>
        <r>
          <rPr>
            <sz val="11"/>
            <rFont val="Calibri"/>
            <family val="2"/>
            <charset val="238"/>
          </rPr>
          <t>SZV_F:ECSUtem2</t>
        </r>
      </text>
    </comment>
    <comment ref="AH777" authorId="0" shapeId="0" xr:uid="{5A3CA3F9-F843-45C3-BDE7-5D1599B944F2}">
      <text>
        <r>
          <rPr>
            <sz val="11"/>
            <rFont val="Calibri"/>
            <family val="2"/>
            <charset val="238"/>
          </rPr>
          <t>SZV_F:KFHUtem2</t>
        </r>
      </text>
    </comment>
    <comment ref="AI777" authorId="0" shapeId="0" xr:uid="{FEEE94CD-6136-4FDC-856B-6526E866E076}">
      <text>
        <r>
          <rPr>
            <sz val="11"/>
            <rFont val="Calibri"/>
            <family val="2"/>
            <charset val="238"/>
          </rPr>
          <t>SZV_F:Egyeb_SajatUtem2</t>
        </r>
      </text>
    </comment>
    <comment ref="AJ777" authorId="0" shapeId="0" xr:uid="{370431E6-7733-4E8E-8D94-1B6710F711DD}">
      <text>
        <r>
          <rPr>
            <sz val="11"/>
            <rFont val="Calibri"/>
            <family val="2"/>
            <charset val="238"/>
          </rPr>
          <t>SZV_F:DijUtem2</t>
        </r>
      </text>
    </comment>
    <comment ref="AK777" authorId="0" shapeId="0" xr:uid="{4E1E0DD8-F0CA-4210-B763-8FE9090B44CD}">
      <text>
        <r>
          <rPr>
            <sz val="11"/>
            <rFont val="Calibri"/>
            <family val="2"/>
            <charset val="238"/>
          </rPr>
          <t>SZV_F:EM_Melleklet1_Utem2</t>
        </r>
      </text>
    </comment>
    <comment ref="AL777" authorId="0" shapeId="0" xr:uid="{F19385AC-9BCE-4B4F-B2FC-5086027624A3}">
      <text>
        <r>
          <rPr>
            <sz val="11"/>
            <rFont val="Calibri"/>
            <family val="2"/>
            <charset val="238"/>
          </rPr>
          <t>SZV_F:EgyebAllamiUtem2</t>
        </r>
      </text>
    </comment>
    <comment ref="AM777" authorId="0" shapeId="0" xr:uid="{A6BD7E8B-BC49-48BF-8B75-344C75B7104B}">
      <text>
        <r>
          <rPr>
            <sz val="11"/>
            <rFont val="Calibri"/>
            <family val="2"/>
            <charset val="238"/>
          </rPr>
          <t>SZV_F:OnkormanyzatiUtem2</t>
        </r>
      </text>
    </comment>
    <comment ref="AN777" authorId="0" shapeId="0" xr:uid="{908473CE-C3D3-4E67-BFC4-7B7C426BC019}">
      <text>
        <r>
          <rPr>
            <sz val="11"/>
            <rFont val="Calibri"/>
            <family val="2"/>
            <charset val="238"/>
          </rPr>
          <t>SZV_F:EUUtem2</t>
        </r>
      </text>
    </comment>
    <comment ref="AO777" authorId="0" shapeId="0" xr:uid="{E6DA5236-B6FD-418F-AD82-49D9CAD4609A}">
      <text>
        <r>
          <rPr>
            <sz val="11"/>
            <rFont val="Calibri"/>
            <family val="2"/>
            <charset val="238"/>
          </rPr>
          <t>SZV_F:EgyebUtem2</t>
        </r>
      </text>
    </comment>
    <comment ref="AP777" authorId="0" shapeId="0" xr:uid="{EE9B5183-7120-4CD9-90DC-6AECEA5BF357}">
      <text>
        <r>
          <rPr>
            <sz val="11"/>
            <rFont val="Calibri"/>
            <family val="2"/>
            <charset val="238"/>
          </rPr>
          <t>SZV_F:HitelKotvenyUtem2</t>
        </r>
      </text>
    </comment>
    <comment ref="AQ777" authorId="0" shapeId="0" xr:uid="{760F216D-14FD-4280-BEC8-D987A9734EEC}">
      <text>
        <r>
          <rPr>
            <sz val="11"/>
            <rFont val="Calibri"/>
            <family val="2"/>
            <charset val="238"/>
          </rPr>
          <t>SZV_F:OsszesenUtem2</t>
        </r>
      </text>
    </comment>
    <comment ref="AR777" authorId="0" shapeId="0" xr:uid="{86A42DD5-9933-4976-9C5E-DF9FAD0F1D93}">
      <text>
        <r>
          <rPr>
            <sz val="11"/>
            <rFont val="Calibri"/>
            <family val="2"/>
            <charset val="238"/>
          </rPr>
          <t>SZV_F:ForrashianyUtem2</t>
        </r>
      </text>
    </comment>
    <comment ref="AU777" authorId="0" shapeId="0" xr:uid="{0E7790D3-4C47-4A2D-AC4D-20E5993CF519}">
      <text>
        <r>
          <rPr>
            <sz val="11"/>
            <rFont val="Calibri"/>
            <family val="2"/>
            <charset val="238"/>
          </rPr>
          <t>SZV_F:Indokolas</t>
        </r>
      </text>
    </comment>
    <comment ref="AV777" authorId="0" shapeId="0" xr:uid="{0095CF01-A6C4-47C3-88DE-F25F57C42B6C}">
      <text>
        <r>
          <rPr>
            <sz val="11"/>
            <rFont val="Calibri"/>
            <family val="2"/>
            <charset val="238"/>
          </rPr>
          <t>SZV_F:Megjegyzes</t>
        </r>
      </text>
    </comment>
    <comment ref="AW777" authorId="0" shapeId="0" xr:uid="{DCEB193D-EFC4-4D52-886D-12A945A1B3D0}">
      <text>
        <r>
          <rPr>
            <sz val="11"/>
            <rFont val="Calibri"/>
            <family val="2"/>
            <charset val="238"/>
          </rPr>
          <t>SZV_F:FeladatSorszam</t>
        </r>
      </text>
    </comment>
    <comment ref="AY777" authorId="0" shapeId="0" xr:uid="{5D9FFA25-88E4-4F25-9D4E-D8A6E9180049}">
      <text>
        <r>
          <rPr>
            <sz val="11"/>
            <rFont val="Calibri"/>
            <family val="2"/>
            <charset val="238"/>
          </rPr>
          <t>SZV_F:ISA</t>
        </r>
      </text>
    </comment>
    <comment ref="B778" authorId="0" shapeId="0" xr:uid="{45A8E3BA-AB2E-4ADB-9FA8-237E1E2796F5}">
      <text>
        <r>
          <rPr>
            <sz val="11"/>
            <rFont val="Calibri"/>
            <family val="2"/>
            <charset val="238"/>
          </rPr>
          <t>SZV_F:FontossagiSorrent</t>
        </r>
      </text>
    </comment>
    <comment ref="C778" authorId="0" shapeId="0" xr:uid="{37981E41-10DD-493D-AB7E-74ED21FD0439}">
      <text>
        <r>
          <rPr>
            <sz val="11"/>
            <rFont val="Calibri"/>
            <family val="2"/>
            <charset val="238"/>
          </rPr>
          <t>SZV_F:FeladatKategoria</t>
        </r>
      </text>
    </comment>
    <comment ref="D778" authorId="0" shapeId="0" xr:uid="{259EFF63-BA9B-4F01-BC61-D60C6C44AB6D}">
      <text>
        <r>
          <rPr>
            <sz val="11"/>
            <rFont val="Calibri"/>
            <family val="2"/>
            <charset val="238"/>
          </rPr>
          <t>SZV_F:FeladatMegnevezes</t>
        </r>
      </text>
    </comment>
    <comment ref="E778" authorId="0" shapeId="0" xr:uid="{46527995-C1E7-4E38-A81C-9C8DC87C78CD}">
      <text>
        <r>
          <rPr>
            <sz val="11"/>
            <rFont val="Calibri"/>
            <family val="2"/>
            <charset val="238"/>
          </rPr>
          <t>SZV_F:ElviEngedelySzam</t>
        </r>
      </text>
    </comment>
    <comment ref="F778" authorId="0" shapeId="0" xr:uid="{2D4A6829-156A-4A31-8570-D5E6FB6ED806}">
      <text>
        <r>
          <rPr>
            <sz val="11"/>
            <rFont val="Calibri"/>
            <family val="2"/>
            <charset val="238"/>
          </rPr>
          <t>SZV_F:VKR_Kod</t>
        </r>
      </text>
    </comment>
    <comment ref="G778" authorId="0" shapeId="0" xr:uid="{583D053E-D351-441B-9476-546D33AD7A6E}">
      <text>
        <r>
          <rPr>
            <sz val="11"/>
            <rFont val="Calibri"/>
            <family val="2"/>
            <charset val="238"/>
          </rPr>
          <t>SZV_F:VKR_Nev</t>
        </r>
      </text>
    </comment>
    <comment ref="H778" authorId="0" shapeId="0" xr:uid="{1A01029B-F1EB-477E-8829-5C17B0A1BB56}">
      <text>
        <r>
          <rPr>
            <sz val="11"/>
            <rFont val="Calibri"/>
            <family val="2"/>
            <charset val="238"/>
          </rPr>
          <t>SZV_F:FeladatAzonosito</t>
        </r>
      </text>
    </comment>
    <comment ref="I778" authorId="0" shapeId="0" xr:uid="{7C986BD4-289D-4778-BFBF-6AD0DA444F43}">
      <text>
        <r>
          <rPr>
            <sz val="11"/>
            <rFont val="Calibri"/>
            <family val="2"/>
            <charset val="238"/>
          </rPr>
          <t>SZV_F:EllatasiTerulet</t>
        </r>
      </text>
    </comment>
    <comment ref="J778" authorId="0" shapeId="0" xr:uid="{50E96F2D-0C34-425C-94C0-1258242BFE39}">
      <text>
        <r>
          <rPr>
            <sz val="11"/>
            <rFont val="Calibri"/>
            <family val="2"/>
            <charset val="238"/>
          </rPr>
          <t>SZV_F:EllatasertFelelos</t>
        </r>
      </text>
    </comment>
    <comment ref="K778" authorId="0" shapeId="0" xr:uid="{E380FD5C-61CF-4AE7-894A-D73D97F2B986}">
      <text>
        <r>
          <rPr>
            <sz val="11"/>
            <rFont val="Calibri"/>
            <family val="2"/>
            <charset val="238"/>
          </rPr>
          <t>SZV_F:TervezettNettoKoltseg</t>
        </r>
      </text>
    </comment>
    <comment ref="L778" authorId="0" shapeId="0" xr:uid="{9377C545-3E29-4F9F-87F6-0D14FF5DFC0B}">
      <text>
        <r>
          <rPr>
            <sz val="11"/>
            <rFont val="Calibri"/>
            <family val="2"/>
            <charset val="238"/>
          </rPr>
          <t>SZV_F:IdotartamKezdes</t>
        </r>
      </text>
    </comment>
    <comment ref="M778" authorId="0" shapeId="0" xr:uid="{89612B07-099A-44EA-AFEC-9F76C2C1C2EA}">
      <text>
        <r>
          <rPr>
            <sz val="11"/>
            <rFont val="Calibri"/>
            <family val="2"/>
            <charset val="238"/>
          </rPr>
          <t>SZV_F:IdotartamBefejezes</t>
        </r>
      </text>
    </comment>
    <comment ref="N778" authorId="0" shapeId="0" xr:uid="{A9559F2E-7D7D-441B-85B2-8E0E485BDDC0}">
      <text>
        <r>
          <rPr>
            <sz val="11"/>
            <rFont val="Calibri"/>
            <family val="2"/>
            <charset val="238"/>
          </rPr>
          <t>SZV_F:NettoKoltsegUtem1</t>
        </r>
      </text>
    </comment>
    <comment ref="O778" authorId="0" shapeId="0" xr:uid="{BF3A55DC-B1D9-4F89-A8FB-9F900E2300A2}">
      <text>
        <r>
          <rPr>
            <sz val="11"/>
            <rFont val="Calibri"/>
            <family val="2"/>
            <charset val="238"/>
          </rPr>
          <t>SZV_F:NettoKoltsegUtem2</t>
        </r>
      </text>
    </comment>
    <comment ref="P778" authorId="0" shapeId="0" xr:uid="{DD8321B9-5038-4217-AAFE-46244E31D576}">
      <text>
        <r>
          <rPr>
            <sz val="11"/>
            <rFont val="Calibri"/>
            <family val="2"/>
            <charset val="238"/>
          </rPr>
          <t>SZV_F:EM_Melleklet2_KTG</t>
        </r>
      </text>
    </comment>
    <comment ref="R778" authorId="0" shapeId="0" xr:uid="{F0049723-4623-473C-9D76-0FD1DC416C55}">
      <text>
        <r>
          <rPr>
            <sz val="11"/>
            <rFont val="Calibri"/>
            <family val="2"/>
            <charset val="238"/>
          </rPr>
          <t>SZV_F:HDUtem1</t>
        </r>
      </text>
    </comment>
    <comment ref="S778" authorId="0" shapeId="0" xr:uid="{68C7970C-F3E5-4586-AAF7-702A5B37E123}">
      <text>
        <r>
          <rPr>
            <sz val="11"/>
            <rFont val="Calibri"/>
            <family val="2"/>
            <charset val="238"/>
          </rPr>
          <t>SZV_F:ECSUtem1</t>
        </r>
      </text>
    </comment>
    <comment ref="T778" authorId="0" shapeId="0" xr:uid="{ABF68C45-BEEF-497D-807A-9A52BA71C7A1}">
      <text>
        <r>
          <rPr>
            <sz val="11"/>
            <rFont val="Calibri"/>
            <family val="2"/>
            <charset val="238"/>
          </rPr>
          <t>SZV_F:KFHUtem1</t>
        </r>
      </text>
    </comment>
    <comment ref="U778" authorId="0" shapeId="0" xr:uid="{5EE6F752-97E0-4A4F-A25E-D9BC1D80B209}">
      <text>
        <r>
          <rPr>
            <sz val="11"/>
            <rFont val="Calibri"/>
            <family val="2"/>
            <charset val="238"/>
          </rPr>
          <t>SZV_F:Egyeb_SajatUtem1</t>
        </r>
      </text>
    </comment>
    <comment ref="V778" authorId="0" shapeId="0" xr:uid="{15861170-A2B1-4BDB-A7FA-94B4098090D7}">
      <text>
        <r>
          <rPr>
            <sz val="11"/>
            <rFont val="Calibri"/>
            <family val="2"/>
            <charset val="238"/>
          </rPr>
          <t>SZV_F:DijUtem1</t>
        </r>
      </text>
    </comment>
    <comment ref="W778" authorId="0" shapeId="0" xr:uid="{B46290AF-3ABD-49E6-9E3D-DC8ADE8564DB}">
      <text>
        <r>
          <rPr>
            <sz val="11"/>
            <rFont val="Calibri"/>
            <family val="2"/>
            <charset val="238"/>
          </rPr>
          <t>SZV_F:EM_Melleklet1_Utem1</t>
        </r>
      </text>
    </comment>
    <comment ref="X778" authorId="0" shapeId="0" xr:uid="{A5E1A815-C958-4126-B63A-A36212DB5888}">
      <text>
        <r>
          <rPr>
            <sz val="11"/>
            <rFont val="Calibri"/>
            <family val="2"/>
            <charset val="238"/>
          </rPr>
          <t>SZV_F:EgyebAllamiUtem1</t>
        </r>
      </text>
    </comment>
    <comment ref="Y778" authorId="0" shapeId="0" xr:uid="{C8BE9342-036E-4595-A7E1-AF602958C297}">
      <text>
        <r>
          <rPr>
            <sz val="11"/>
            <rFont val="Calibri"/>
            <family val="2"/>
            <charset val="238"/>
          </rPr>
          <t>SZV_F:OnkormanyzatiUtem1</t>
        </r>
      </text>
    </comment>
    <comment ref="Z778" authorId="0" shapeId="0" xr:uid="{249D66A6-C368-4AE1-81C1-DE7A2F59B365}">
      <text>
        <r>
          <rPr>
            <sz val="11"/>
            <rFont val="Calibri"/>
            <family val="2"/>
            <charset val="238"/>
          </rPr>
          <t>SZV_F:EUUtem1</t>
        </r>
      </text>
    </comment>
    <comment ref="AA778" authorId="0" shapeId="0" xr:uid="{D6D0072B-1AF4-49CF-BC85-A2AC89EAA9F4}">
      <text>
        <r>
          <rPr>
            <sz val="11"/>
            <rFont val="Calibri"/>
            <family val="2"/>
            <charset val="238"/>
          </rPr>
          <t>SZV_F:EgyebUtem1</t>
        </r>
      </text>
    </comment>
    <comment ref="AB778" authorId="0" shapeId="0" xr:uid="{52F3D1F2-04F5-4B3D-B728-6774F6EBE76F}">
      <text>
        <r>
          <rPr>
            <sz val="11"/>
            <rFont val="Calibri"/>
            <family val="2"/>
            <charset val="238"/>
          </rPr>
          <t>SZV_F:HitelKotvenyUtem1</t>
        </r>
      </text>
    </comment>
    <comment ref="AC778" authorId="0" shapeId="0" xr:uid="{B10025CB-5541-452A-B18C-B8CF79331850}">
      <text>
        <r>
          <rPr>
            <sz val="11"/>
            <rFont val="Calibri"/>
            <family val="2"/>
            <charset val="238"/>
          </rPr>
          <t>SZV_F:OsszesenUtem1</t>
        </r>
      </text>
    </comment>
    <comment ref="AF778" authorId="0" shapeId="0" xr:uid="{4F109B2C-A66D-4E3F-A917-1C2E940D11BD}">
      <text>
        <r>
          <rPr>
            <sz val="11"/>
            <rFont val="Calibri"/>
            <family val="2"/>
            <charset val="238"/>
          </rPr>
          <t>SZV_F:HDUtem2</t>
        </r>
      </text>
    </comment>
    <comment ref="AG778" authorId="0" shapeId="0" xr:uid="{9FD14CFD-40B7-4AA9-B7D0-DEDEBA879778}">
      <text>
        <r>
          <rPr>
            <sz val="11"/>
            <rFont val="Calibri"/>
            <family val="2"/>
            <charset val="238"/>
          </rPr>
          <t>SZV_F:ECSUtem2</t>
        </r>
      </text>
    </comment>
    <comment ref="AH778" authorId="0" shapeId="0" xr:uid="{0BFB3501-505D-4A16-972A-C48405363F11}">
      <text>
        <r>
          <rPr>
            <sz val="11"/>
            <rFont val="Calibri"/>
            <family val="2"/>
            <charset val="238"/>
          </rPr>
          <t>SZV_F:KFHUtem2</t>
        </r>
      </text>
    </comment>
    <comment ref="AI778" authorId="0" shapeId="0" xr:uid="{F97E5637-02DF-4DDD-8845-1742560DC873}">
      <text>
        <r>
          <rPr>
            <sz val="11"/>
            <rFont val="Calibri"/>
            <family val="2"/>
            <charset val="238"/>
          </rPr>
          <t>SZV_F:Egyeb_SajatUtem2</t>
        </r>
      </text>
    </comment>
    <comment ref="AJ778" authorId="0" shapeId="0" xr:uid="{3B4C7E98-3093-4A51-821D-9ED1DA344286}">
      <text>
        <r>
          <rPr>
            <sz val="11"/>
            <rFont val="Calibri"/>
            <family val="2"/>
            <charset val="238"/>
          </rPr>
          <t>SZV_F:DijUtem2</t>
        </r>
      </text>
    </comment>
    <comment ref="AK778" authorId="0" shapeId="0" xr:uid="{E862AEF0-B098-4D90-A4F2-34B6C0B604A8}">
      <text>
        <r>
          <rPr>
            <sz val="11"/>
            <rFont val="Calibri"/>
            <family val="2"/>
            <charset val="238"/>
          </rPr>
          <t>SZV_F:EM_Melleklet1_Utem2</t>
        </r>
      </text>
    </comment>
    <comment ref="AL778" authorId="0" shapeId="0" xr:uid="{0761FC78-1F68-4B74-9698-E528B2695E68}">
      <text>
        <r>
          <rPr>
            <sz val="11"/>
            <rFont val="Calibri"/>
            <family val="2"/>
            <charset val="238"/>
          </rPr>
          <t>SZV_F:EgyebAllamiUtem2</t>
        </r>
      </text>
    </comment>
    <comment ref="AM778" authorId="0" shapeId="0" xr:uid="{58D8266F-FD54-4FF9-AA1B-E18DF48A9729}">
      <text>
        <r>
          <rPr>
            <sz val="11"/>
            <rFont val="Calibri"/>
            <family val="2"/>
            <charset val="238"/>
          </rPr>
          <t>SZV_F:OnkormanyzatiUtem2</t>
        </r>
      </text>
    </comment>
    <comment ref="AN778" authorId="0" shapeId="0" xr:uid="{0A519888-1F48-4B02-87C8-7CD56A844AE0}">
      <text>
        <r>
          <rPr>
            <sz val="11"/>
            <rFont val="Calibri"/>
            <family val="2"/>
            <charset val="238"/>
          </rPr>
          <t>SZV_F:EUUtem2</t>
        </r>
      </text>
    </comment>
    <comment ref="AO778" authorId="0" shapeId="0" xr:uid="{0DDECB92-9741-4409-9319-E5C9263F832A}">
      <text>
        <r>
          <rPr>
            <sz val="11"/>
            <rFont val="Calibri"/>
            <family val="2"/>
            <charset val="238"/>
          </rPr>
          <t>SZV_F:EgyebUtem2</t>
        </r>
      </text>
    </comment>
    <comment ref="AP778" authorId="0" shapeId="0" xr:uid="{B83C06DF-F323-4B2E-B85E-D1B5C5BA67EE}">
      <text>
        <r>
          <rPr>
            <sz val="11"/>
            <rFont val="Calibri"/>
            <family val="2"/>
            <charset val="238"/>
          </rPr>
          <t>SZV_F:HitelKotvenyUtem2</t>
        </r>
      </text>
    </comment>
    <comment ref="AQ778" authorId="0" shapeId="0" xr:uid="{ED8895DF-03AF-40E3-8FD2-A05BD84D8516}">
      <text>
        <r>
          <rPr>
            <sz val="11"/>
            <rFont val="Calibri"/>
            <family val="2"/>
            <charset val="238"/>
          </rPr>
          <t>SZV_F:OsszesenUtem2</t>
        </r>
      </text>
    </comment>
    <comment ref="AR778" authorId="0" shapeId="0" xr:uid="{72F22A63-C935-4356-AB21-A5A5E2D2342A}">
      <text>
        <r>
          <rPr>
            <sz val="11"/>
            <rFont val="Calibri"/>
            <family val="2"/>
            <charset val="238"/>
          </rPr>
          <t>SZV_F:ForrashianyUtem2</t>
        </r>
      </text>
    </comment>
    <comment ref="AU778" authorId="0" shapeId="0" xr:uid="{9C10599C-AC52-44B7-AC63-5B668DBDDEDA}">
      <text>
        <r>
          <rPr>
            <sz val="11"/>
            <rFont val="Calibri"/>
            <family val="2"/>
            <charset val="238"/>
          </rPr>
          <t>SZV_F:Indokolas</t>
        </r>
      </text>
    </comment>
    <comment ref="AV778" authorId="0" shapeId="0" xr:uid="{8BA3244A-ACFA-4811-B109-C0E5C9D7A9EB}">
      <text>
        <r>
          <rPr>
            <sz val="11"/>
            <rFont val="Calibri"/>
            <family val="2"/>
            <charset val="238"/>
          </rPr>
          <t>SZV_F:Megjegyzes</t>
        </r>
      </text>
    </comment>
    <comment ref="AW778" authorId="0" shapeId="0" xr:uid="{20C8E9AC-9B15-48AD-B0A5-95029023A5BC}">
      <text>
        <r>
          <rPr>
            <sz val="11"/>
            <rFont val="Calibri"/>
            <family val="2"/>
            <charset val="238"/>
          </rPr>
          <t>SZV_F:FeladatSorszam</t>
        </r>
      </text>
    </comment>
    <comment ref="AY778" authorId="0" shapeId="0" xr:uid="{F9E0134C-FE5E-4E1C-9080-0D1F2B8DA00C}">
      <text>
        <r>
          <rPr>
            <sz val="11"/>
            <rFont val="Calibri"/>
            <family val="2"/>
            <charset val="238"/>
          </rPr>
          <t>SZV_F:ISA</t>
        </r>
      </text>
    </comment>
    <comment ref="B779" authorId="0" shapeId="0" xr:uid="{B0557D68-6017-4C83-906E-21EC3F6782BA}">
      <text>
        <r>
          <rPr>
            <sz val="11"/>
            <rFont val="Calibri"/>
            <family val="2"/>
            <charset val="238"/>
          </rPr>
          <t>SZV_F:FontossagiSorrent</t>
        </r>
      </text>
    </comment>
    <comment ref="C779" authorId="0" shapeId="0" xr:uid="{8AC26E98-F707-4563-85D2-ACAF739396F0}">
      <text>
        <r>
          <rPr>
            <sz val="11"/>
            <rFont val="Calibri"/>
            <family val="2"/>
            <charset val="238"/>
          </rPr>
          <t>SZV_F:FeladatKategoria</t>
        </r>
      </text>
    </comment>
    <comment ref="D779" authorId="0" shapeId="0" xr:uid="{69C3F589-5C2F-41B4-BB57-134728B1E57A}">
      <text>
        <r>
          <rPr>
            <sz val="11"/>
            <rFont val="Calibri"/>
            <family val="2"/>
            <charset val="238"/>
          </rPr>
          <t>SZV_F:FeladatMegnevezes</t>
        </r>
      </text>
    </comment>
    <comment ref="E779" authorId="0" shapeId="0" xr:uid="{B1127083-4572-40D4-AE8D-F60F39FBA045}">
      <text>
        <r>
          <rPr>
            <sz val="11"/>
            <rFont val="Calibri"/>
            <family val="2"/>
            <charset val="238"/>
          </rPr>
          <t>SZV_F:ElviEngedelySzam</t>
        </r>
      </text>
    </comment>
    <comment ref="F779" authorId="0" shapeId="0" xr:uid="{F9866C2D-1799-4737-A10B-6ED3C98220EC}">
      <text>
        <r>
          <rPr>
            <sz val="11"/>
            <rFont val="Calibri"/>
            <family val="2"/>
            <charset val="238"/>
          </rPr>
          <t>SZV_F:VKR_Kod</t>
        </r>
      </text>
    </comment>
    <comment ref="G779" authorId="0" shapeId="0" xr:uid="{3318D192-7E25-4759-B4F9-67E492CA19F8}">
      <text>
        <r>
          <rPr>
            <sz val="11"/>
            <rFont val="Calibri"/>
            <family val="2"/>
            <charset val="238"/>
          </rPr>
          <t>SZV_F:VKR_Nev</t>
        </r>
      </text>
    </comment>
    <comment ref="H779" authorId="0" shapeId="0" xr:uid="{126C3B5D-B487-4067-A482-95D9BFD2F511}">
      <text>
        <r>
          <rPr>
            <sz val="11"/>
            <rFont val="Calibri"/>
            <family val="2"/>
            <charset val="238"/>
          </rPr>
          <t>SZV_F:FeladatAzonosito</t>
        </r>
      </text>
    </comment>
    <comment ref="I779" authorId="0" shapeId="0" xr:uid="{CF87F9C3-D7E2-407C-ABED-8E01F4B13EB3}">
      <text>
        <r>
          <rPr>
            <sz val="11"/>
            <rFont val="Calibri"/>
            <family val="2"/>
            <charset val="238"/>
          </rPr>
          <t>SZV_F:EllatasiTerulet</t>
        </r>
      </text>
    </comment>
    <comment ref="J779" authorId="0" shapeId="0" xr:uid="{6B086512-7F4D-4D98-BA8A-4322F073CDC9}">
      <text>
        <r>
          <rPr>
            <sz val="11"/>
            <rFont val="Calibri"/>
            <family val="2"/>
            <charset val="238"/>
          </rPr>
          <t>SZV_F:EllatasertFelelos</t>
        </r>
      </text>
    </comment>
    <comment ref="K779" authorId="0" shapeId="0" xr:uid="{D76DF962-C5BA-4BAE-9BE1-EE4FEC06E610}">
      <text>
        <r>
          <rPr>
            <sz val="11"/>
            <rFont val="Calibri"/>
            <family val="2"/>
            <charset val="238"/>
          </rPr>
          <t>SZV_F:TervezettNettoKoltseg</t>
        </r>
      </text>
    </comment>
    <comment ref="L779" authorId="0" shapeId="0" xr:uid="{DC167B87-16FF-4E0B-B71B-5234C434E1A2}">
      <text>
        <r>
          <rPr>
            <sz val="11"/>
            <rFont val="Calibri"/>
            <family val="2"/>
            <charset val="238"/>
          </rPr>
          <t>SZV_F:IdotartamKezdes</t>
        </r>
      </text>
    </comment>
    <comment ref="M779" authorId="0" shapeId="0" xr:uid="{0DC38603-D947-4FC5-8C1B-BA95D46A4BEE}">
      <text>
        <r>
          <rPr>
            <sz val="11"/>
            <rFont val="Calibri"/>
            <family val="2"/>
            <charset val="238"/>
          </rPr>
          <t>SZV_F:IdotartamBefejezes</t>
        </r>
      </text>
    </comment>
    <comment ref="N779" authorId="0" shapeId="0" xr:uid="{21916C59-FEDF-4A93-B75E-93EFEA396323}">
      <text>
        <r>
          <rPr>
            <sz val="11"/>
            <rFont val="Calibri"/>
            <family val="2"/>
            <charset val="238"/>
          </rPr>
          <t>SZV_F:NettoKoltsegUtem1</t>
        </r>
      </text>
    </comment>
    <comment ref="O779" authorId="0" shapeId="0" xr:uid="{807579DC-6937-42BD-A942-FC1752E21EF3}">
      <text>
        <r>
          <rPr>
            <sz val="11"/>
            <rFont val="Calibri"/>
            <family val="2"/>
            <charset val="238"/>
          </rPr>
          <t>SZV_F:NettoKoltsegUtem2</t>
        </r>
      </text>
    </comment>
    <comment ref="P779" authorId="0" shapeId="0" xr:uid="{6AA3D692-6344-41FD-97A3-C9A311DEAA34}">
      <text>
        <r>
          <rPr>
            <sz val="11"/>
            <rFont val="Calibri"/>
            <family val="2"/>
            <charset val="238"/>
          </rPr>
          <t>SZV_F:EM_Melleklet2_KTG</t>
        </r>
      </text>
    </comment>
    <comment ref="R779" authorId="0" shapeId="0" xr:uid="{C99D1457-98FB-4B93-8EE7-7F68F40D9719}">
      <text>
        <r>
          <rPr>
            <sz val="11"/>
            <rFont val="Calibri"/>
            <family val="2"/>
            <charset val="238"/>
          </rPr>
          <t>SZV_F:HDUtem1</t>
        </r>
      </text>
    </comment>
    <comment ref="S779" authorId="0" shapeId="0" xr:uid="{C9A5C750-A2B4-4649-95A5-5252EFF4C6CD}">
      <text>
        <r>
          <rPr>
            <sz val="11"/>
            <rFont val="Calibri"/>
            <family val="2"/>
            <charset val="238"/>
          </rPr>
          <t>SZV_F:ECSUtem1</t>
        </r>
      </text>
    </comment>
    <comment ref="T779" authorId="0" shapeId="0" xr:uid="{CE2434BE-CBB6-4094-A05B-EA599542DC2D}">
      <text>
        <r>
          <rPr>
            <sz val="11"/>
            <rFont val="Calibri"/>
            <family val="2"/>
            <charset val="238"/>
          </rPr>
          <t>SZV_F:KFHUtem1</t>
        </r>
      </text>
    </comment>
    <comment ref="U779" authorId="0" shapeId="0" xr:uid="{3C89D844-0D75-46F1-91C9-F742893D59D2}">
      <text>
        <r>
          <rPr>
            <sz val="11"/>
            <rFont val="Calibri"/>
            <family val="2"/>
            <charset val="238"/>
          </rPr>
          <t>SZV_F:Egyeb_SajatUtem1</t>
        </r>
      </text>
    </comment>
    <comment ref="V779" authorId="0" shapeId="0" xr:uid="{96015B92-3F40-43E1-BC09-9C7EADF5A49A}">
      <text>
        <r>
          <rPr>
            <sz val="11"/>
            <rFont val="Calibri"/>
            <family val="2"/>
            <charset val="238"/>
          </rPr>
          <t>SZV_F:DijUtem1</t>
        </r>
      </text>
    </comment>
    <comment ref="W779" authorId="0" shapeId="0" xr:uid="{8B67B71E-775B-4204-A352-F0546900E61A}">
      <text>
        <r>
          <rPr>
            <sz val="11"/>
            <rFont val="Calibri"/>
            <family val="2"/>
            <charset val="238"/>
          </rPr>
          <t>SZV_F:EM_Melleklet1_Utem1</t>
        </r>
      </text>
    </comment>
    <comment ref="X779" authorId="0" shapeId="0" xr:uid="{1A2B7FE9-A9E6-450E-99F3-E69C56EFD9B2}">
      <text>
        <r>
          <rPr>
            <sz val="11"/>
            <rFont val="Calibri"/>
            <family val="2"/>
            <charset val="238"/>
          </rPr>
          <t>SZV_F:EgyebAllamiUtem1</t>
        </r>
      </text>
    </comment>
    <comment ref="Y779" authorId="0" shapeId="0" xr:uid="{54F2EDE1-685D-4829-ACD4-5EB16223C33A}">
      <text>
        <r>
          <rPr>
            <sz val="11"/>
            <rFont val="Calibri"/>
            <family val="2"/>
            <charset val="238"/>
          </rPr>
          <t>SZV_F:OnkormanyzatiUtem1</t>
        </r>
      </text>
    </comment>
    <comment ref="Z779" authorId="0" shapeId="0" xr:uid="{BF0E433F-853B-4F59-8877-75C596EB1302}">
      <text>
        <r>
          <rPr>
            <sz val="11"/>
            <rFont val="Calibri"/>
            <family val="2"/>
            <charset val="238"/>
          </rPr>
          <t>SZV_F:EUUtem1</t>
        </r>
      </text>
    </comment>
    <comment ref="AA779" authorId="0" shapeId="0" xr:uid="{395B8884-642A-48E7-B65E-4C36F86A83DA}">
      <text>
        <r>
          <rPr>
            <sz val="11"/>
            <rFont val="Calibri"/>
            <family val="2"/>
            <charset val="238"/>
          </rPr>
          <t>SZV_F:EgyebUtem1</t>
        </r>
      </text>
    </comment>
    <comment ref="AB779" authorId="0" shapeId="0" xr:uid="{B2776535-AE0D-4C22-8FA3-5682147CCD59}">
      <text>
        <r>
          <rPr>
            <sz val="11"/>
            <rFont val="Calibri"/>
            <family val="2"/>
            <charset val="238"/>
          </rPr>
          <t>SZV_F:HitelKotvenyUtem1</t>
        </r>
      </text>
    </comment>
    <comment ref="AC779" authorId="0" shapeId="0" xr:uid="{7207A6BB-9832-45D6-AE05-F898D065E4B2}">
      <text>
        <r>
          <rPr>
            <sz val="11"/>
            <rFont val="Calibri"/>
            <family val="2"/>
            <charset val="238"/>
          </rPr>
          <t>SZV_F:OsszesenUtem1</t>
        </r>
      </text>
    </comment>
    <comment ref="AF779" authorId="0" shapeId="0" xr:uid="{6FFC7777-C329-4A02-8D55-96A14E3A4601}">
      <text>
        <r>
          <rPr>
            <sz val="11"/>
            <rFont val="Calibri"/>
            <family val="2"/>
            <charset val="238"/>
          </rPr>
          <t>SZV_F:HDUtem2</t>
        </r>
      </text>
    </comment>
    <comment ref="AG779" authorId="0" shapeId="0" xr:uid="{2E67A327-A467-4540-980D-6F5622AE9A90}">
      <text>
        <r>
          <rPr>
            <sz val="11"/>
            <rFont val="Calibri"/>
            <family val="2"/>
            <charset val="238"/>
          </rPr>
          <t>SZV_F:ECSUtem2</t>
        </r>
      </text>
    </comment>
    <comment ref="AH779" authorId="0" shapeId="0" xr:uid="{ADADCAF2-AE0B-4853-A78D-04DDE8BD48F0}">
      <text>
        <r>
          <rPr>
            <sz val="11"/>
            <rFont val="Calibri"/>
            <family val="2"/>
            <charset val="238"/>
          </rPr>
          <t>SZV_F:KFHUtem2</t>
        </r>
      </text>
    </comment>
    <comment ref="AI779" authorId="0" shapeId="0" xr:uid="{107D5B6B-917E-4143-A138-67DEA4214750}">
      <text>
        <r>
          <rPr>
            <sz val="11"/>
            <rFont val="Calibri"/>
            <family val="2"/>
            <charset val="238"/>
          </rPr>
          <t>SZV_F:Egyeb_SajatUtem2</t>
        </r>
      </text>
    </comment>
    <comment ref="AJ779" authorId="0" shapeId="0" xr:uid="{D00ADEEE-C03E-4EED-8A05-A466280425BA}">
      <text>
        <r>
          <rPr>
            <sz val="11"/>
            <rFont val="Calibri"/>
            <family val="2"/>
            <charset val="238"/>
          </rPr>
          <t>SZV_F:DijUtem2</t>
        </r>
      </text>
    </comment>
    <comment ref="AK779" authorId="0" shapeId="0" xr:uid="{C939682A-27B5-4199-855B-0BE62D568CC6}">
      <text>
        <r>
          <rPr>
            <sz val="11"/>
            <rFont val="Calibri"/>
            <family val="2"/>
            <charset val="238"/>
          </rPr>
          <t>SZV_F:EM_Melleklet1_Utem2</t>
        </r>
      </text>
    </comment>
    <comment ref="AL779" authorId="0" shapeId="0" xr:uid="{5F63A2A3-4AF6-4568-9786-398E8CD343B2}">
      <text>
        <r>
          <rPr>
            <sz val="11"/>
            <rFont val="Calibri"/>
            <family val="2"/>
            <charset val="238"/>
          </rPr>
          <t>SZV_F:EgyebAllamiUtem2</t>
        </r>
      </text>
    </comment>
    <comment ref="AM779" authorId="0" shapeId="0" xr:uid="{756451B1-A791-48E7-AC49-F28070478316}">
      <text>
        <r>
          <rPr>
            <sz val="11"/>
            <rFont val="Calibri"/>
            <family val="2"/>
            <charset val="238"/>
          </rPr>
          <t>SZV_F:OnkormanyzatiUtem2</t>
        </r>
      </text>
    </comment>
    <comment ref="AN779" authorId="0" shapeId="0" xr:uid="{876F56BD-007A-4785-9855-19DF6E5C9C13}">
      <text>
        <r>
          <rPr>
            <sz val="11"/>
            <rFont val="Calibri"/>
            <family val="2"/>
            <charset val="238"/>
          </rPr>
          <t>SZV_F:EUUtem2</t>
        </r>
      </text>
    </comment>
    <comment ref="AO779" authorId="0" shapeId="0" xr:uid="{C90580B5-B847-4B6B-A4F9-6D1328EA87CC}">
      <text>
        <r>
          <rPr>
            <sz val="11"/>
            <rFont val="Calibri"/>
            <family val="2"/>
            <charset val="238"/>
          </rPr>
          <t>SZV_F:EgyebUtem2</t>
        </r>
      </text>
    </comment>
    <comment ref="AP779" authorId="0" shapeId="0" xr:uid="{4EF4ABE2-1095-428C-B038-76DF3A498DBE}">
      <text>
        <r>
          <rPr>
            <sz val="11"/>
            <rFont val="Calibri"/>
            <family val="2"/>
            <charset val="238"/>
          </rPr>
          <t>SZV_F:HitelKotvenyUtem2</t>
        </r>
      </text>
    </comment>
    <comment ref="AQ779" authorId="0" shapeId="0" xr:uid="{8D073E27-9369-4DFF-AE24-89F918CA7B2A}">
      <text>
        <r>
          <rPr>
            <sz val="11"/>
            <rFont val="Calibri"/>
            <family val="2"/>
            <charset val="238"/>
          </rPr>
          <t>SZV_F:OsszesenUtem2</t>
        </r>
      </text>
    </comment>
    <comment ref="AR779" authorId="0" shapeId="0" xr:uid="{B5F767AF-0D87-4ACA-9460-591FDEA98D21}">
      <text>
        <r>
          <rPr>
            <sz val="11"/>
            <rFont val="Calibri"/>
            <family val="2"/>
            <charset val="238"/>
          </rPr>
          <t>SZV_F:ForrashianyUtem2</t>
        </r>
      </text>
    </comment>
    <comment ref="AU779" authorId="0" shapeId="0" xr:uid="{F67ACB3D-43A5-4A55-8CAF-14B641ED78FB}">
      <text>
        <r>
          <rPr>
            <sz val="11"/>
            <rFont val="Calibri"/>
            <family val="2"/>
            <charset val="238"/>
          </rPr>
          <t>SZV_F:Indokolas</t>
        </r>
      </text>
    </comment>
    <comment ref="AV779" authorId="0" shapeId="0" xr:uid="{07185F38-AB39-4D0D-B0BB-8AF8FD76762F}">
      <text>
        <r>
          <rPr>
            <sz val="11"/>
            <rFont val="Calibri"/>
            <family val="2"/>
            <charset val="238"/>
          </rPr>
          <t>SZV_F:Megjegyzes</t>
        </r>
      </text>
    </comment>
    <comment ref="AW779" authorId="0" shapeId="0" xr:uid="{ED41D4C1-999B-450A-B9EC-1C8BE0601034}">
      <text>
        <r>
          <rPr>
            <sz val="11"/>
            <rFont val="Calibri"/>
            <family val="2"/>
            <charset val="238"/>
          </rPr>
          <t>SZV_F:FeladatSorszam</t>
        </r>
      </text>
    </comment>
    <comment ref="AY779" authorId="0" shapeId="0" xr:uid="{328BC956-124C-48FF-A77A-9F9FEF01576D}">
      <text>
        <r>
          <rPr>
            <sz val="11"/>
            <rFont val="Calibri"/>
            <family val="2"/>
            <charset val="238"/>
          </rPr>
          <t>SZV_F:ISA</t>
        </r>
      </text>
    </comment>
    <comment ref="B780" authorId="0" shapeId="0" xr:uid="{D419EA93-BB5B-42DD-8F77-B156D431FDC0}">
      <text>
        <r>
          <rPr>
            <sz val="11"/>
            <rFont val="Calibri"/>
            <family val="2"/>
            <charset val="238"/>
          </rPr>
          <t>SZV_F:FontossagiSorrent</t>
        </r>
      </text>
    </comment>
    <comment ref="C780" authorId="0" shapeId="0" xr:uid="{1F4A8D54-C67F-4EFB-B0E2-69B89CC4CB7A}">
      <text>
        <r>
          <rPr>
            <sz val="11"/>
            <rFont val="Calibri"/>
            <family val="2"/>
            <charset val="238"/>
          </rPr>
          <t>SZV_F:FeladatKategoria</t>
        </r>
      </text>
    </comment>
    <comment ref="D780" authorId="0" shapeId="0" xr:uid="{711EEB1D-6078-4CF1-8D34-11BA01C61161}">
      <text>
        <r>
          <rPr>
            <sz val="11"/>
            <rFont val="Calibri"/>
            <family val="2"/>
            <charset val="238"/>
          </rPr>
          <t>SZV_F:FeladatMegnevezes</t>
        </r>
      </text>
    </comment>
    <comment ref="E780" authorId="0" shapeId="0" xr:uid="{8E0D27C5-01EA-40EA-81FB-748F249783CC}">
      <text>
        <r>
          <rPr>
            <sz val="11"/>
            <rFont val="Calibri"/>
            <family val="2"/>
            <charset val="238"/>
          </rPr>
          <t>SZV_F:ElviEngedelySzam</t>
        </r>
      </text>
    </comment>
    <comment ref="F780" authorId="0" shapeId="0" xr:uid="{C14251BB-28AC-44E4-9EB1-AB13406D6DC7}">
      <text>
        <r>
          <rPr>
            <sz val="11"/>
            <rFont val="Calibri"/>
            <family val="2"/>
            <charset val="238"/>
          </rPr>
          <t>SZV_F:VKR_Kod</t>
        </r>
      </text>
    </comment>
    <comment ref="G780" authorId="0" shapeId="0" xr:uid="{1F2232F2-598E-498B-8CEA-9C918AEB53D8}">
      <text>
        <r>
          <rPr>
            <sz val="11"/>
            <rFont val="Calibri"/>
            <family val="2"/>
            <charset val="238"/>
          </rPr>
          <t>SZV_F:VKR_Nev</t>
        </r>
      </text>
    </comment>
    <comment ref="H780" authorId="0" shapeId="0" xr:uid="{B7BD3132-ACA1-4CCE-9B0A-A219E58A006C}">
      <text>
        <r>
          <rPr>
            <sz val="11"/>
            <rFont val="Calibri"/>
            <family val="2"/>
            <charset val="238"/>
          </rPr>
          <t>SZV_F:FeladatAzonosito</t>
        </r>
      </text>
    </comment>
    <comment ref="I780" authorId="0" shapeId="0" xr:uid="{DA489F47-0D38-473A-94D0-383ABFD83873}">
      <text>
        <r>
          <rPr>
            <sz val="11"/>
            <rFont val="Calibri"/>
            <family val="2"/>
            <charset val="238"/>
          </rPr>
          <t>SZV_F:EllatasiTerulet</t>
        </r>
      </text>
    </comment>
    <comment ref="J780" authorId="0" shapeId="0" xr:uid="{029950C1-3CBD-4B9C-95E3-B287535F895F}">
      <text>
        <r>
          <rPr>
            <sz val="11"/>
            <rFont val="Calibri"/>
            <family val="2"/>
            <charset val="238"/>
          </rPr>
          <t>SZV_F:EllatasertFelelos</t>
        </r>
      </text>
    </comment>
    <comment ref="K780" authorId="0" shapeId="0" xr:uid="{3B543853-489D-4C1D-ACC1-53FF8D529813}">
      <text>
        <r>
          <rPr>
            <sz val="11"/>
            <rFont val="Calibri"/>
            <family val="2"/>
            <charset val="238"/>
          </rPr>
          <t>SZV_F:TervezettNettoKoltseg</t>
        </r>
      </text>
    </comment>
    <comment ref="L780" authorId="0" shapeId="0" xr:uid="{1DBF00D4-0242-4A4E-8CAD-997B3E437BA9}">
      <text>
        <r>
          <rPr>
            <sz val="11"/>
            <rFont val="Calibri"/>
            <family val="2"/>
            <charset val="238"/>
          </rPr>
          <t>SZV_F:IdotartamKezdes</t>
        </r>
      </text>
    </comment>
    <comment ref="M780" authorId="0" shapeId="0" xr:uid="{0A5FF80E-30D5-42C8-9AEC-634C89BA29C6}">
      <text>
        <r>
          <rPr>
            <sz val="11"/>
            <rFont val="Calibri"/>
            <family val="2"/>
            <charset val="238"/>
          </rPr>
          <t>SZV_F:IdotartamBefejezes</t>
        </r>
      </text>
    </comment>
    <comment ref="N780" authorId="0" shapeId="0" xr:uid="{A4B46416-3A67-430F-A17E-28087438B1AE}">
      <text>
        <r>
          <rPr>
            <sz val="11"/>
            <rFont val="Calibri"/>
            <family val="2"/>
            <charset val="238"/>
          </rPr>
          <t>SZV_F:NettoKoltsegUtem1</t>
        </r>
      </text>
    </comment>
    <comment ref="O780" authorId="0" shapeId="0" xr:uid="{BFBBA632-2B31-41E5-9611-A6CBAF5EB91E}">
      <text>
        <r>
          <rPr>
            <sz val="11"/>
            <rFont val="Calibri"/>
            <family val="2"/>
            <charset val="238"/>
          </rPr>
          <t>SZV_F:NettoKoltsegUtem2</t>
        </r>
      </text>
    </comment>
    <comment ref="P780" authorId="0" shapeId="0" xr:uid="{3F10DD55-277B-4556-AB4A-278C4F7305E7}">
      <text>
        <r>
          <rPr>
            <sz val="11"/>
            <rFont val="Calibri"/>
            <family val="2"/>
            <charset val="238"/>
          </rPr>
          <t>SZV_F:EM_Melleklet2_KTG</t>
        </r>
      </text>
    </comment>
    <comment ref="R780" authorId="0" shapeId="0" xr:uid="{9163997E-F1DF-4472-91DE-97E52BC8C80C}">
      <text>
        <r>
          <rPr>
            <sz val="11"/>
            <rFont val="Calibri"/>
            <family val="2"/>
            <charset val="238"/>
          </rPr>
          <t>SZV_F:HDUtem1</t>
        </r>
      </text>
    </comment>
    <comment ref="S780" authorId="0" shapeId="0" xr:uid="{4407DA59-67E5-46C3-B53E-A682D3D18C83}">
      <text>
        <r>
          <rPr>
            <sz val="11"/>
            <rFont val="Calibri"/>
            <family val="2"/>
            <charset val="238"/>
          </rPr>
          <t>SZV_F:ECSUtem1</t>
        </r>
      </text>
    </comment>
    <comment ref="T780" authorId="0" shapeId="0" xr:uid="{92F72222-B837-45CA-9D3F-9281C6D54297}">
      <text>
        <r>
          <rPr>
            <sz val="11"/>
            <rFont val="Calibri"/>
            <family val="2"/>
            <charset val="238"/>
          </rPr>
          <t>SZV_F:KFHUtem1</t>
        </r>
      </text>
    </comment>
    <comment ref="U780" authorId="0" shapeId="0" xr:uid="{3F55E632-45AD-49ED-A5E0-7E2B6B53CF67}">
      <text>
        <r>
          <rPr>
            <sz val="11"/>
            <rFont val="Calibri"/>
            <family val="2"/>
            <charset val="238"/>
          </rPr>
          <t>SZV_F:Egyeb_SajatUtem1</t>
        </r>
      </text>
    </comment>
    <comment ref="V780" authorId="0" shapeId="0" xr:uid="{D407DAC4-7C48-4C77-B053-2D5C3E2B1EDE}">
      <text>
        <r>
          <rPr>
            <sz val="11"/>
            <rFont val="Calibri"/>
            <family val="2"/>
            <charset val="238"/>
          </rPr>
          <t>SZV_F:DijUtem1</t>
        </r>
      </text>
    </comment>
    <comment ref="W780" authorId="0" shapeId="0" xr:uid="{DBE52010-3AE6-4B85-9FC3-D48569AADC4E}">
      <text>
        <r>
          <rPr>
            <sz val="11"/>
            <rFont val="Calibri"/>
            <family val="2"/>
            <charset val="238"/>
          </rPr>
          <t>SZV_F:EM_Melleklet1_Utem1</t>
        </r>
      </text>
    </comment>
    <comment ref="X780" authorId="0" shapeId="0" xr:uid="{011F6FF0-1BCE-4088-8F06-28F42E1F1F85}">
      <text>
        <r>
          <rPr>
            <sz val="11"/>
            <rFont val="Calibri"/>
            <family val="2"/>
            <charset val="238"/>
          </rPr>
          <t>SZV_F:EgyebAllamiUtem1</t>
        </r>
      </text>
    </comment>
    <comment ref="Y780" authorId="0" shapeId="0" xr:uid="{38C386D0-9BAB-4A6D-A6D3-B2F3E88DA93D}">
      <text>
        <r>
          <rPr>
            <sz val="11"/>
            <rFont val="Calibri"/>
            <family val="2"/>
            <charset val="238"/>
          </rPr>
          <t>SZV_F:OnkormanyzatiUtem1</t>
        </r>
      </text>
    </comment>
    <comment ref="Z780" authorId="0" shapeId="0" xr:uid="{87A6C336-A413-4CC9-8B1B-976F39BB78A4}">
      <text>
        <r>
          <rPr>
            <sz val="11"/>
            <rFont val="Calibri"/>
            <family val="2"/>
            <charset val="238"/>
          </rPr>
          <t>SZV_F:EUUtem1</t>
        </r>
      </text>
    </comment>
    <comment ref="AA780" authorId="0" shapeId="0" xr:uid="{11813B95-8C99-40BF-B7D5-B8CB16CF1E6A}">
      <text>
        <r>
          <rPr>
            <sz val="11"/>
            <rFont val="Calibri"/>
            <family val="2"/>
            <charset val="238"/>
          </rPr>
          <t>SZV_F:EgyebUtem1</t>
        </r>
      </text>
    </comment>
    <comment ref="AB780" authorId="0" shapeId="0" xr:uid="{28AE750C-976E-46D3-BAE8-799022CBDDAB}">
      <text>
        <r>
          <rPr>
            <sz val="11"/>
            <rFont val="Calibri"/>
            <family val="2"/>
            <charset val="238"/>
          </rPr>
          <t>SZV_F:HitelKotvenyUtem1</t>
        </r>
      </text>
    </comment>
    <comment ref="AC780" authorId="0" shapeId="0" xr:uid="{7DB79C49-DBBD-418C-B71E-56359A574007}">
      <text>
        <r>
          <rPr>
            <sz val="11"/>
            <rFont val="Calibri"/>
            <family val="2"/>
            <charset val="238"/>
          </rPr>
          <t>SZV_F:OsszesenUtem1</t>
        </r>
      </text>
    </comment>
    <comment ref="AF780" authorId="0" shapeId="0" xr:uid="{E507BDCC-BE99-4973-90E5-9DC3A0822ED4}">
      <text>
        <r>
          <rPr>
            <sz val="11"/>
            <rFont val="Calibri"/>
            <family val="2"/>
            <charset val="238"/>
          </rPr>
          <t>SZV_F:HDUtem2</t>
        </r>
      </text>
    </comment>
    <comment ref="AG780" authorId="0" shapeId="0" xr:uid="{96DBB46F-B888-4580-BBDC-B1D658DFD514}">
      <text>
        <r>
          <rPr>
            <sz val="11"/>
            <rFont val="Calibri"/>
            <family val="2"/>
            <charset val="238"/>
          </rPr>
          <t>SZV_F:ECSUtem2</t>
        </r>
      </text>
    </comment>
    <comment ref="AH780" authorId="0" shapeId="0" xr:uid="{DE9B74AE-3790-429E-9341-1DC27BFFD40B}">
      <text>
        <r>
          <rPr>
            <sz val="11"/>
            <rFont val="Calibri"/>
            <family val="2"/>
            <charset val="238"/>
          </rPr>
          <t>SZV_F:KFHUtem2</t>
        </r>
      </text>
    </comment>
    <comment ref="AI780" authorId="0" shapeId="0" xr:uid="{3CCC2339-8F1A-49C6-A552-FD1790038207}">
      <text>
        <r>
          <rPr>
            <sz val="11"/>
            <rFont val="Calibri"/>
            <family val="2"/>
            <charset val="238"/>
          </rPr>
          <t>SZV_F:Egyeb_SajatUtem2</t>
        </r>
      </text>
    </comment>
    <comment ref="AJ780" authorId="0" shapeId="0" xr:uid="{3C6E78DF-0077-497E-9773-9EF7709B8B97}">
      <text>
        <r>
          <rPr>
            <sz val="11"/>
            <rFont val="Calibri"/>
            <family val="2"/>
            <charset val="238"/>
          </rPr>
          <t>SZV_F:DijUtem2</t>
        </r>
      </text>
    </comment>
    <comment ref="AK780" authorId="0" shapeId="0" xr:uid="{36E47AF4-5232-479B-8552-BB0BF4F2A630}">
      <text>
        <r>
          <rPr>
            <sz val="11"/>
            <rFont val="Calibri"/>
            <family val="2"/>
            <charset val="238"/>
          </rPr>
          <t>SZV_F:EM_Melleklet1_Utem2</t>
        </r>
      </text>
    </comment>
    <comment ref="AL780" authorId="0" shapeId="0" xr:uid="{83583CCA-A3F9-49FA-90E0-6F799E253A82}">
      <text>
        <r>
          <rPr>
            <sz val="11"/>
            <rFont val="Calibri"/>
            <family val="2"/>
            <charset val="238"/>
          </rPr>
          <t>SZV_F:EgyebAllamiUtem2</t>
        </r>
      </text>
    </comment>
    <comment ref="AM780" authorId="0" shapeId="0" xr:uid="{FF7E32D6-100A-4999-868C-6EA11D32FA12}">
      <text>
        <r>
          <rPr>
            <sz val="11"/>
            <rFont val="Calibri"/>
            <family val="2"/>
            <charset val="238"/>
          </rPr>
          <t>SZV_F:OnkormanyzatiUtem2</t>
        </r>
      </text>
    </comment>
    <comment ref="AN780" authorId="0" shapeId="0" xr:uid="{F5960AFF-7BA2-4283-B1CE-A323A6F73B0D}">
      <text>
        <r>
          <rPr>
            <sz val="11"/>
            <rFont val="Calibri"/>
            <family val="2"/>
            <charset val="238"/>
          </rPr>
          <t>SZV_F:EUUtem2</t>
        </r>
      </text>
    </comment>
    <comment ref="AO780" authorId="0" shapeId="0" xr:uid="{0F9C0A22-CD04-46D4-B57D-EDC0AB1219D9}">
      <text>
        <r>
          <rPr>
            <sz val="11"/>
            <rFont val="Calibri"/>
            <family val="2"/>
            <charset val="238"/>
          </rPr>
          <t>SZV_F:EgyebUtem2</t>
        </r>
      </text>
    </comment>
    <comment ref="AP780" authorId="0" shapeId="0" xr:uid="{E7753D03-9DBD-4256-8E28-9F7CE671266A}">
      <text>
        <r>
          <rPr>
            <sz val="11"/>
            <rFont val="Calibri"/>
            <family val="2"/>
            <charset val="238"/>
          </rPr>
          <t>SZV_F:HitelKotvenyUtem2</t>
        </r>
      </text>
    </comment>
    <comment ref="AQ780" authorId="0" shapeId="0" xr:uid="{32643D18-19A0-4060-A7D3-E79ECCBB3E06}">
      <text>
        <r>
          <rPr>
            <sz val="11"/>
            <rFont val="Calibri"/>
            <family val="2"/>
            <charset val="238"/>
          </rPr>
          <t>SZV_F:OsszesenUtem2</t>
        </r>
      </text>
    </comment>
    <comment ref="AR780" authorId="0" shapeId="0" xr:uid="{B6279658-1ECF-4875-9EC7-F63D47E79FC3}">
      <text>
        <r>
          <rPr>
            <sz val="11"/>
            <rFont val="Calibri"/>
            <family val="2"/>
            <charset val="238"/>
          </rPr>
          <t>SZV_F:ForrashianyUtem2</t>
        </r>
      </text>
    </comment>
    <comment ref="AU780" authorId="0" shapeId="0" xr:uid="{973E87AB-0A96-4CA9-BD97-37233CA541AC}">
      <text>
        <r>
          <rPr>
            <sz val="11"/>
            <rFont val="Calibri"/>
            <family val="2"/>
            <charset val="238"/>
          </rPr>
          <t>SZV_F:Indokolas</t>
        </r>
      </text>
    </comment>
    <comment ref="AV780" authorId="0" shapeId="0" xr:uid="{CEF4F72D-BA47-4984-9D36-D83AC2A7CE91}">
      <text>
        <r>
          <rPr>
            <sz val="11"/>
            <rFont val="Calibri"/>
            <family val="2"/>
            <charset val="238"/>
          </rPr>
          <t>SZV_F:Megjegyzes</t>
        </r>
      </text>
    </comment>
    <comment ref="AW780" authorId="0" shapeId="0" xr:uid="{1555C0DF-FB5F-4F40-A5D1-98BA3D8EB519}">
      <text>
        <r>
          <rPr>
            <sz val="11"/>
            <rFont val="Calibri"/>
            <family val="2"/>
            <charset val="238"/>
          </rPr>
          <t>SZV_F:FeladatSorszam</t>
        </r>
      </text>
    </comment>
    <comment ref="AY780" authorId="0" shapeId="0" xr:uid="{07CA8F76-3D09-4226-875C-C4655300D0FF}">
      <text>
        <r>
          <rPr>
            <sz val="11"/>
            <rFont val="Calibri"/>
            <family val="2"/>
            <charset val="238"/>
          </rPr>
          <t>SZV_F:ISA</t>
        </r>
      </text>
    </comment>
    <comment ref="B781" authorId="0" shapeId="0" xr:uid="{DC480CC2-A3CD-4247-9F99-D24387AB43DD}">
      <text>
        <r>
          <rPr>
            <sz val="11"/>
            <rFont val="Calibri"/>
            <family val="2"/>
            <charset val="238"/>
          </rPr>
          <t>SZV_F:FontossagiSorrent</t>
        </r>
      </text>
    </comment>
    <comment ref="C781" authorId="0" shapeId="0" xr:uid="{94DDB997-DADD-48B4-9E65-808F0F99ACE7}">
      <text>
        <r>
          <rPr>
            <sz val="11"/>
            <rFont val="Calibri"/>
            <family val="2"/>
            <charset val="238"/>
          </rPr>
          <t>SZV_F:FeladatKategoria</t>
        </r>
      </text>
    </comment>
    <comment ref="D781" authorId="0" shapeId="0" xr:uid="{2F649560-CC01-4F31-97F2-D9BD8014B02D}">
      <text>
        <r>
          <rPr>
            <sz val="11"/>
            <rFont val="Calibri"/>
            <family val="2"/>
            <charset val="238"/>
          </rPr>
          <t>SZV_F:FeladatMegnevezes</t>
        </r>
      </text>
    </comment>
    <comment ref="E781" authorId="0" shapeId="0" xr:uid="{F681F59C-60AB-40C7-98AE-882A6203DDF4}">
      <text>
        <r>
          <rPr>
            <sz val="11"/>
            <rFont val="Calibri"/>
            <family val="2"/>
            <charset val="238"/>
          </rPr>
          <t>SZV_F:ElviEngedelySzam</t>
        </r>
      </text>
    </comment>
    <comment ref="F781" authorId="0" shapeId="0" xr:uid="{BCC5D017-B4B9-44F3-ACA6-4E3F7EA31360}">
      <text>
        <r>
          <rPr>
            <sz val="11"/>
            <rFont val="Calibri"/>
            <family val="2"/>
            <charset val="238"/>
          </rPr>
          <t>SZV_F:VKR_Kod</t>
        </r>
      </text>
    </comment>
    <comment ref="G781" authorId="0" shapeId="0" xr:uid="{42B1E480-F870-431E-B3F5-41C98719D898}">
      <text>
        <r>
          <rPr>
            <sz val="11"/>
            <rFont val="Calibri"/>
            <family val="2"/>
            <charset val="238"/>
          </rPr>
          <t>SZV_F:VKR_Nev</t>
        </r>
      </text>
    </comment>
    <comment ref="H781" authorId="0" shapeId="0" xr:uid="{11F46D64-21E1-447B-A07B-97D89BD83CE0}">
      <text>
        <r>
          <rPr>
            <sz val="11"/>
            <rFont val="Calibri"/>
            <family val="2"/>
            <charset val="238"/>
          </rPr>
          <t>SZV_F:FeladatAzonosito</t>
        </r>
      </text>
    </comment>
    <comment ref="I781" authorId="0" shapeId="0" xr:uid="{3899F3E2-7BA9-4123-A327-A9D76D65AA90}">
      <text>
        <r>
          <rPr>
            <sz val="11"/>
            <rFont val="Calibri"/>
            <family val="2"/>
            <charset val="238"/>
          </rPr>
          <t>SZV_F:EllatasiTerulet</t>
        </r>
      </text>
    </comment>
    <comment ref="J781" authorId="0" shapeId="0" xr:uid="{94741E34-9595-4314-A6DF-2D6F2E7B2C6A}">
      <text>
        <r>
          <rPr>
            <sz val="11"/>
            <rFont val="Calibri"/>
            <family val="2"/>
            <charset val="238"/>
          </rPr>
          <t>SZV_F:EllatasertFelelos</t>
        </r>
      </text>
    </comment>
    <comment ref="K781" authorId="0" shapeId="0" xr:uid="{A9D8F14B-15F1-4896-AD53-ED8A56FB2243}">
      <text>
        <r>
          <rPr>
            <sz val="11"/>
            <rFont val="Calibri"/>
            <family val="2"/>
            <charset val="238"/>
          </rPr>
          <t>SZV_F:TervezettNettoKoltseg</t>
        </r>
      </text>
    </comment>
    <comment ref="L781" authorId="0" shapeId="0" xr:uid="{8D4073E2-38A2-4354-83C1-D52BAB3167E0}">
      <text>
        <r>
          <rPr>
            <sz val="11"/>
            <rFont val="Calibri"/>
            <family val="2"/>
            <charset val="238"/>
          </rPr>
          <t>SZV_F:IdotartamKezdes</t>
        </r>
      </text>
    </comment>
    <comment ref="M781" authorId="0" shapeId="0" xr:uid="{4674C4C4-7485-4092-B460-FFB8A77EC209}">
      <text>
        <r>
          <rPr>
            <sz val="11"/>
            <rFont val="Calibri"/>
            <family val="2"/>
            <charset val="238"/>
          </rPr>
          <t>SZV_F:IdotartamBefejezes</t>
        </r>
      </text>
    </comment>
    <comment ref="N781" authorId="0" shapeId="0" xr:uid="{92B4977F-55A4-42E6-94A2-3B2D3330FDA3}">
      <text>
        <r>
          <rPr>
            <sz val="11"/>
            <rFont val="Calibri"/>
            <family val="2"/>
            <charset val="238"/>
          </rPr>
          <t>SZV_F:NettoKoltsegUtem1</t>
        </r>
      </text>
    </comment>
    <comment ref="O781" authorId="0" shapeId="0" xr:uid="{1C9E1630-8115-4553-9094-BF50E9F43221}">
      <text>
        <r>
          <rPr>
            <sz val="11"/>
            <rFont val="Calibri"/>
            <family val="2"/>
            <charset val="238"/>
          </rPr>
          <t>SZV_F:NettoKoltsegUtem2</t>
        </r>
      </text>
    </comment>
    <comment ref="P781" authorId="0" shapeId="0" xr:uid="{6D5C8090-A176-4E40-8808-CADEBCCBE0F0}">
      <text>
        <r>
          <rPr>
            <sz val="11"/>
            <rFont val="Calibri"/>
            <family val="2"/>
            <charset val="238"/>
          </rPr>
          <t>SZV_F:EM_Melleklet2_KTG</t>
        </r>
      </text>
    </comment>
    <comment ref="R781" authorId="0" shapeId="0" xr:uid="{C41203F7-E34A-42B2-9EFA-608C9CAA7E19}">
      <text>
        <r>
          <rPr>
            <sz val="11"/>
            <rFont val="Calibri"/>
            <family val="2"/>
            <charset val="238"/>
          </rPr>
          <t>SZV_F:HDUtem1</t>
        </r>
      </text>
    </comment>
    <comment ref="S781" authorId="0" shapeId="0" xr:uid="{909A8946-DF79-4D93-AC37-B5E6B7609C17}">
      <text>
        <r>
          <rPr>
            <sz val="11"/>
            <rFont val="Calibri"/>
            <family val="2"/>
            <charset val="238"/>
          </rPr>
          <t>SZV_F:ECSUtem1</t>
        </r>
      </text>
    </comment>
    <comment ref="T781" authorId="0" shapeId="0" xr:uid="{E33DA2CB-1B5B-483C-B99E-434ED82A6968}">
      <text>
        <r>
          <rPr>
            <sz val="11"/>
            <rFont val="Calibri"/>
            <family val="2"/>
            <charset val="238"/>
          </rPr>
          <t>SZV_F:KFHUtem1</t>
        </r>
      </text>
    </comment>
    <comment ref="U781" authorId="0" shapeId="0" xr:uid="{4149097D-F6CE-4987-B9D9-D8977E9A30E2}">
      <text>
        <r>
          <rPr>
            <sz val="11"/>
            <rFont val="Calibri"/>
            <family val="2"/>
            <charset val="238"/>
          </rPr>
          <t>SZV_F:Egyeb_SajatUtem1</t>
        </r>
      </text>
    </comment>
    <comment ref="V781" authorId="0" shapeId="0" xr:uid="{4FEF8490-29CD-4214-9837-E23D7491C80B}">
      <text>
        <r>
          <rPr>
            <sz val="11"/>
            <rFont val="Calibri"/>
            <family val="2"/>
            <charset val="238"/>
          </rPr>
          <t>SZV_F:DijUtem1</t>
        </r>
      </text>
    </comment>
    <comment ref="W781" authorId="0" shapeId="0" xr:uid="{64545959-1189-4DAE-8B4A-F134FA149C0A}">
      <text>
        <r>
          <rPr>
            <sz val="11"/>
            <rFont val="Calibri"/>
            <family val="2"/>
            <charset val="238"/>
          </rPr>
          <t>SZV_F:EM_Melleklet1_Utem1</t>
        </r>
      </text>
    </comment>
    <comment ref="X781" authorId="0" shapeId="0" xr:uid="{23C04003-A09F-48E3-A156-C6529EEF9470}">
      <text>
        <r>
          <rPr>
            <sz val="11"/>
            <rFont val="Calibri"/>
            <family val="2"/>
            <charset val="238"/>
          </rPr>
          <t>SZV_F:EgyebAllamiUtem1</t>
        </r>
      </text>
    </comment>
    <comment ref="Y781" authorId="0" shapeId="0" xr:uid="{4B8A4168-070A-47AC-90C4-D0E833C1D5C6}">
      <text>
        <r>
          <rPr>
            <sz val="11"/>
            <rFont val="Calibri"/>
            <family val="2"/>
            <charset val="238"/>
          </rPr>
          <t>SZV_F:OnkormanyzatiUtem1</t>
        </r>
      </text>
    </comment>
    <comment ref="Z781" authorId="0" shapeId="0" xr:uid="{AAB13FF6-42D9-4738-9E2E-0CC177A66F85}">
      <text>
        <r>
          <rPr>
            <sz val="11"/>
            <rFont val="Calibri"/>
            <family val="2"/>
            <charset val="238"/>
          </rPr>
          <t>SZV_F:EUUtem1</t>
        </r>
      </text>
    </comment>
    <comment ref="AA781" authorId="0" shapeId="0" xr:uid="{C32A1DAF-78D9-4382-B97A-BE6E943DC3CE}">
      <text>
        <r>
          <rPr>
            <sz val="11"/>
            <rFont val="Calibri"/>
            <family val="2"/>
            <charset val="238"/>
          </rPr>
          <t>SZV_F:EgyebUtem1</t>
        </r>
      </text>
    </comment>
    <comment ref="AB781" authorId="0" shapeId="0" xr:uid="{5294D7DB-0A69-45DF-90B0-625920496775}">
      <text>
        <r>
          <rPr>
            <sz val="11"/>
            <rFont val="Calibri"/>
            <family val="2"/>
            <charset val="238"/>
          </rPr>
          <t>SZV_F:HitelKotvenyUtem1</t>
        </r>
      </text>
    </comment>
    <comment ref="AC781" authorId="0" shapeId="0" xr:uid="{23158F5A-245C-4F4A-B3BF-A82C71564C79}">
      <text>
        <r>
          <rPr>
            <sz val="11"/>
            <rFont val="Calibri"/>
            <family val="2"/>
            <charset val="238"/>
          </rPr>
          <t>SZV_F:OsszesenUtem1</t>
        </r>
      </text>
    </comment>
    <comment ref="AF781" authorId="0" shapeId="0" xr:uid="{6B899EF7-433C-4FFD-AC65-82338688D7AC}">
      <text>
        <r>
          <rPr>
            <sz val="11"/>
            <rFont val="Calibri"/>
            <family val="2"/>
            <charset val="238"/>
          </rPr>
          <t>SZV_F:HDUtem2</t>
        </r>
      </text>
    </comment>
    <comment ref="AG781" authorId="0" shapeId="0" xr:uid="{3BA1ED11-1D7E-44AE-A244-C9DBC434B555}">
      <text>
        <r>
          <rPr>
            <sz val="11"/>
            <rFont val="Calibri"/>
            <family val="2"/>
            <charset val="238"/>
          </rPr>
          <t>SZV_F:ECSUtem2</t>
        </r>
      </text>
    </comment>
    <comment ref="AH781" authorId="0" shapeId="0" xr:uid="{490FF8E5-9361-47C7-A9B9-203DFC52316D}">
      <text>
        <r>
          <rPr>
            <sz val="11"/>
            <rFont val="Calibri"/>
            <family val="2"/>
            <charset val="238"/>
          </rPr>
          <t>SZV_F:KFHUtem2</t>
        </r>
      </text>
    </comment>
    <comment ref="AI781" authorId="0" shapeId="0" xr:uid="{1775DCC2-6A2E-48A2-80BC-40808DF8E257}">
      <text>
        <r>
          <rPr>
            <sz val="11"/>
            <rFont val="Calibri"/>
            <family val="2"/>
            <charset val="238"/>
          </rPr>
          <t>SZV_F:Egyeb_SajatUtem2</t>
        </r>
      </text>
    </comment>
    <comment ref="AJ781" authorId="0" shapeId="0" xr:uid="{DC9FCB58-431C-48BD-BA73-53D1BAC31CAA}">
      <text>
        <r>
          <rPr>
            <sz val="11"/>
            <rFont val="Calibri"/>
            <family val="2"/>
            <charset val="238"/>
          </rPr>
          <t>SZV_F:DijUtem2</t>
        </r>
      </text>
    </comment>
    <comment ref="AK781" authorId="0" shapeId="0" xr:uid="{3CAC5246-195C-4F5C-AD9E-7E29FB2172BE}">
      <text>
        <r>
          <rPr>
            <sz val="11"/>
            <rFont val="Calibri"/>
            <family val="2"/>
            <charset val="238"/>
          </rPr>
          <t>SZV_F:EM_Melleklet1_Utem2</t>
        </r>
      </text>
    </comment>
    <comment ref="AL781" authorId="0" shapeId="0" xr:uid="{67C6AD28-F795-4433-BFC4-AFD4BD6A4535}">
      <text>
        <r>
          <rPr>
            <sz val="11"/>
            <rFont val="Calibri"/>
            <family val="2"/>
            <charset val="238"/>
          </rPr>
          <t>SZV_F:EgyebAllamiUtem2</t>
        </r>
      </text>
    </comment>
    <comment ref="AM781" authorId="0" shapeId="0" xr:uid="{B971DF20-E9DB-44B9-9F99-328E84C186CD}">
      <text>
        <r>
          <rPr>
            <sz val="11"/>
            <rFont val="Calibri"/>
            <family val="2"/>
            <charset val="238"/>
          </rPr>
          <t>SZV_F:OnkormanyzatiUtem2</t>
        </r>
      </text>
    </comment>
    <comment ref="AN781" authorId="0" shapeId="0" xr:uid="{756839B0-74F6-4E6E-A58E-02CBCC08520A}">
      <text>
        <r>
          <rPr>
            <sz val="11"/>
            <rFont val="Calibri"/>
            <family val="2"/>
            <charset val="238"/>
          </rPr>
          <t>SZV_F:EUUtem2</t>
        </r>
      </text>
    </comment>
    <comment ref="AO781" authorId="0" shapeId="0" xr:uid="{89AD1334-2010-41BE-BE6C-89B9C2FFDDF1}">
      <text>
        <r>
          <rPr>
            <sz val="11"/>
            <rFont val="Calibri"/>
            <family val="2"/>
            <charset val="238"/>
          </rPr>
          <t>SZV_F:EgyebUtem2</t>
        </r>
      </text>
    </comment>
    <comment ref="AP781" authorId="0" shapeId="0" xr:uid="{09DBCF1D-22A0-4850-A3CF-1B5A2F269DFC}">
      <text>
        <r>
          <rPr>
            <sz val="11"/>
            <rFont val="Calibri"/>
            <family val="2"/>
            <charset val="238"/>
          </rPr>
          <t>SZV_F:HitelKotvenyUtem2</t>
        </r>
      </text>
    </comment>
    <comment ref="AQ781" authorId="0" shapeId="0" xr:uid="{2730AD11-9B72-45DD-A9A6-A3A3DC149D2A}">
      <text>
        <r>
          <rPr>
            <sz val="11"/>
            <rFont val="Calibri"/>
            <family val="2"/>
            <charset val="238"/>
          </rPr>
          <t>SZV_F:OsszesenUtem2</t>
        </r>
      </text>
    </comment>
    <comment ref="AR781" authorId="0" shapeId="0" xr:uid="{F559A958-CF4D-4868-B0E9-0E67196E61C4}">
      <text>
        <r>
          <rPr>
            <sz val="11"/>
            <rFont val="Calibri"/>
            <family val="2"/>
            <charset val="238"/>
          </rPr>
          <t>SZV_F:ForrashianyUtem2</t>
        </r>
      </text>
    </comment>
    <comment ref="AU781" authorId="0" shapeId="0" xr:uid="{0B2C61D9-5DB3-4003-94A9-06F2A0ECF20C}">
      <text>
        <r>
          <rPr>
            <sz val="11"/>
            <rFont val="Calibri"/>
            <family val="2"/>
            <charset val="238"/>
          </rPr>
          <t>SZV_F:Indokolas</t>
        </r>
      </text>
    </comment>
    <comment ref="AV781" authorId="0" shapeId="0" xr:uid="{9D611C7A-338F-4A14-9C40-280A495FD138}">
      <text>
        <r>
          <rPr>
            <sz val="11"/>
            <rFont val="Calibri"/>
            <family val="2"/>
            <charset val="238"/>
          </rPr>
          <t>SZV_F:Megjegyzes</t>
        </r>
      </text>
    </comment>
    <comment ref="AW781" authorId="0" shapeId="0" xr:uid="{221C2762-4665-44CE-A4E3-BB95A2E3C71F}">
      <text>
        <r>
          <rPr>
            <sz val="11"/>
            <rFont val="Calibri"/>
            <family val="2"/>
            <charset val="238"/>
          </rPr>
          <t>SZV_F:FeladatSorszam</t>
        </r>
      </text>
    </comment>
    <comment ref="AY781" authorId="0" shapeId="0" xr:uid="{53F1F69B-7469-4C78-AA0F-8D02F38B69CD}">
      <text>
        <r>
          <rPr>
            <sz val="11"/>
            <rFont val="Calibri"/>
            <family val="2"/>
            <charset val="238"/>
          </rPr>
          <t>SZV_F:ISA</t>
        </r>
      </text>
    </comment>
    <comment ref="B782" authorId="0" shapeId="0" xr:uid="{131A3A51-737E-4DC5-953F-57A513DD441E}">
      <text>
        <r>
          <rPr>
            <sz val="11"/>
            <rFont val="Calibri"/>
            <family val="2"/>
            <charset val="238"/>
          </rPr>
          <t>SZV_F:FontossagiSorrent</t>
        </r>
      </text>
    </comment>
    <comment ref="C782" authorId="0" shapeId="0" xr:uid="{BEC81170-D2E8-4235-83C9-3CEB9FBB4DB4}">
      <text>
        <r>
          <rPr>
            <sz val="11"/>
            <rFont val="Calibri"/>
            <family val="2"/>
            <charset val="238"/>
          </rPr>
          <t>SZV_F:FeladatKategoria</t>
        </r>
      </text>
    </comment>
    <comment ref="D782" authorId="0" shapeId="0" xr:uid="{BB4E92BF-19BF-41D8-B1D3-54007E7689D4}">
      <text>
        <r>
          <rPr>
            <sz val="11"/>
            <rFont val="Calibri"/>
            <family val="2"/>
            <charset val="238"/>
          </rPr>
          <t>SZV_F:FeladatMegnevezes</t>
        </r>
      </text>
    </comment>
    <comment ref="E782" authorId="0" shapeId="0" xr:uid="{F11FCF85-9055-482B-BAB1-AEEECF171785}">
      <text>
        <r>
          <rPr>
            <sz val="11"/>
            <rFont val="Calibri"/>
            <family val="2"/>
            <charset val="238"/>
          </rPr>
          <t>SZV_F:ElviEngedelySzam</t>
        </r>
      </text>
    </comment>
    <comment ref="F782" authorId="0" shapeId="0" xr:uid="{52C2074F-56B4-4BF7-9F04-F94B8064FD0E}">
      <text>
        <r>
          <rPr>
            <sz val="11"/>
            <rFont val="Calibri"/>
            <family val="2"/>
            <charset val="238"/>
          </rPr>
          <t>SZV_F:VKR_Kod</t>
        </r>
      </text>
    </comment>
    <comment ref="G782" authorId="0" shapeId="0" xr:uid="{D5FE97B7-9C55-40A5-8CDD-80123E93A5E4}">
      <text>
        <r>
          <rPr>
            <sz val="11"/>
            <rFont val="Calibri"/>
            <family val="2"/>
            <charset val="238"/>
          </rPr>
          <t>SZV_F:VKR_Nev</t>
        </r>
      </text>
    </comment>
    <comment ref="H782" authorId="0" shapeId="0" xr:uid="{006912B6-EBD1-4761-B517-13ABC7F238F1}">
      <text>
        <r>
          <rPr>
            <sz val="11"/>
            <rFont val="Calibri"/>
            <family val="2"/>
            <charset val="238"/>
          </rPr>
          <t>SZV_F:FeladatAzonosito</t>
        </r>
      </text>
    </comment>
    <comment ref="I782" authorId="0" shapeId="0" xr:uid="{5D64414A-8F83-4F25-B931-849C7B97A455}">
      <text>
        <r>
          <rPr>
            <sz val="11"/>
            <rFont val="Calibri"/>
            <family val="2"/>
            <charset val="238"/>
          </rPr>
          <t>SZV_F:EllatasiTerulet</t>
        </r>
      </text>
    </comment>
    <comment ref="J782" authorId="0" shapeId="0" xr:uid="{D2A9AD5F-A74F-437D-81BD-FE3410DA3AE1}">
      <text>
        <r>
          <rPr>
            <sz val="11"/>
            <rFont val="Calibri"/>
            <family val="2"/>
            <charset val="238"/>
          </rPr>
          <t>SZV_F:EllatasertFelelos</t>
        </r>
      </text>
    </comment>
    <comment ref="K782" authorId="0" shapeId="0" xr:uid="{80282A88-B761-4EE9-BFA9-50E715D409F1}">
      <text>
        <r>
          <rPr>
            <sz val="11"/>
            <rFont val="Calibri"/>
            <family val="2"/>
            <charset val="238"/>
          </rPr>
          <t>SZV_F:TervezettNettoKoltseg</t>
        </r>
      </text>
    </comment>
    <comment ref="L782" authorId="0" shapeId="0" xr:uid="{B80C476C-A082-4DAE-92B5-0C01EB572824}">
      <text>
        <r>
          <rPr>
            <sz val="11"/>
            <rFont val="Calibri"/>
            <family val="2"/>
            <charset val="238"/>
          </rPr>
          <t>SZV_F:IdotartamKezdes</t>
        </r>
      </text>
    </comment>
    <comment ref="M782" authorId="0" shapeId="0" xr:uid="{D6F9A6CB-2A12-46A6-9DA2-1345BAC6152E}">
      <text>
        <r>
          <rPr>
            <sz val="11"/>
            <rFont val="Calibri"/>
            <family val="2"/>
            <charset val="238"/>
          </rPr>
          <t>SZV_F:IdotartamBefejezes</t>
        </r>
      </text>
    </comment>
    <comment ref="N782" authorId="0" shapeId="0" xr:uid="{EEEC3116-F3CF-4184-9A0C-A339A6F3DE19}">
      <text>
        <r>
          <rPr>
            <sz val="11"/>
            <rFont val="Calibri"/>
            <family val="2"/>
            <charset val="238"/>
          </rPr>
          <t>SZV_F:NettoKoltsegUtem1</t>
        </r>
      </text>
    </comment>
    <comment ref="O782" authorId="0" shapeId="0" xr:uid="{0C64B0F1-9752-4F5D-B300-5747CB660C3F}">
      <text>
        <r>
          <rPr>
            <sz val="11"/>
            <rFont val="Calibri"/>
            <family val="2"/>
            <charset val="238"/>
          </rPr>
          <t>SZV_F:NettoKoltsegUtem2</t>
        </r>
      </text>
    </comment>
    <comment ref="P782" authorId="0" shapeId="0" xr:uid="{47C89020-A972-4F47-BBF2-8C52886A297C}">
      <text>
        <r>
          <rPr>
            <sz val="11"/>
            <rFont val="Calibri"/>
            <family val="2"/>
            <charset val="238"/>
          </rPr>
          <t>SZV_F:EM_Melleklet2_KTG</t>
        </r>
      </text>
    </comment>
    <comment ref="R782" authorId="0" shapeId="0" xr:uid="{236188C3-71BB-4459-8FEC-68700D0663B7}">
      <text>
        <r>
          <rPr>
            <sz val="11"/>
            <rFont val="Calibri"/>
            <family val="2"/>
            <charset val="238"/>
          </rPr>
          <t>SZV_F:HDUtem1</t>
        </r>
      </text>
    </comment>
    <comment ref="S782" authorId="0" shapeId="0" xr:uid="{D11FEDFC-3048-4FA9-9A31-556383BD9614}">
      <text>
        <r>
          <rPr>
            <sz val="11"/>
            <rFont val="Calibri"/>
            <family val="2"/>
            <charset val="238"/>
          </rPr>
          <t>SZV_F:ECSUtem1</t>
        </r>
      </text>
    </comment>
    <comment ref="T782" authorId="0" shapeId="0" xr:uid="{082CED38-39C6-4B13-8916-2DC2D0AE6380}">
      <text>
        <r>
          <rPr>
            <sz val="11"/>
            <rFont val="Calibri"/>
            <family val="2"/>
            <charset val="238"/>
          </rPr>
          <t>SZV_F:KFHUtem1</t>
        </r>
      </text>
    </comment>
    <comment ref="U782" authorId="0" shapeId="0" xr:uid="{6A145A80-C62C-4057-8EA0-493526FDA048}">
      <text>
        <r>
          <rPr>
            <sz val="11"/>
            <rFont val="Calibri"/>
            <family val="2"/>
            <charset val="238"/>
          </rPr>
          <t>SZV_F:Egyeb_SajatUtem1</t>
        </r>
      </text>
    </comment>
    <comment ref="V782" authorId="0" shapeId="0" xr:uid="{009A2600-CFE4-493C-A52B-2A43B5D76320}">
      <text>
        <r>
          <rPr>
            <sz val="11"/>
            <rFont val="Calibri"/>
            <family val="2"/>
            <charset val="238"/>
          </rPr>
          <t>SZV_F:DijUtem1</t>
        </r>
      </text>
    </comment>
    <comment ref="W782" authorId="0" shapeId="0" xr:uid="{F39584DD-4BCE-4C6E-AB39-FD103D16C83C}">
      <text>
        <r>
          <rPr>
            <sz val="11"/>
            <rFont val="Calibri"/>
            <family val="2"/>
            <charset val="238"/>
          </rPr>
          <t>SZV_F:EM_Melleklet1_Utem1</t>
        </r>
      </text>
    </comment>
    <comment ref="X782" authorId="0" shapeId="0" xr:uid="{87718F08-A10C-492E-A825-0720EB66D5F3}">
      <text>
        <r>
          <rPr>
            <sz val="11"/>
            <rFont val="Calibri"/>
            <family val="2"/>
            <charset val="238"/>
          </rPr>
          <t>SZV_F:EgyebAllamiUtem1</t>
        </r>
      </text>
    </comment>
    <comment ref="Y782" authorId="0" shapeId="0" xr:uid="{BDFBE2CB-3C02-4E93-8C53-6ECE67B3820A}">
      <text>
        <r>
          <rPr>
            <sz val="11"/>
            <rFont val="Calibri"/>
            <family val="2"/>
            <charset val="238"/>
          </rPr>
          <t>SZV_F:OnkormanyzatiUtem1</t>
        </r>
      </text>
    </comment>
    <comment ref="Z782" authorId="0" shapeId="0" xr:uid="{38E80972-11FD-4879-BAD1-59E4CC4F9C6C}">
      <text>
        <r>
          <rPr>
            <sz val="11"/>
            <rFont val="Calibri"/>
            <family val="2"/>
            <charset val="238"/>
          </rPr>
          <t>SZV_F:EUUtem1</t>
        </r>
      </text>
    </comment>
    <comment ref="AA782" authorId="0" shapeId="0" xr:uid="{064E55D7-44FD-4353-873A-B89E3916C010}">
      <text>
        <r>
          <rPr>
            <sz val="11"/>
            <rFont val="Calibri"/>
            <family val="2"/>
            <charset val="238"/>
          </rPr>
          <t>SZV_F:EgyebUtem1</t>
        </r>
      </text>
    </comment>
    <comment ref="AB782" authorId="0" shapeId="0" xr:uid="{C120461C-134F-4243-80B9-132DF1EB7F77}">
      <text>
        <r>
          <rPr>
            <sz val="11"/>
            <rFont val="Calibri"/>
            <family val="2"/>
            <charset val="238"/>
          </rPr>
          <t>SZV_F:HitelKotvenyUtem1</t>
        </r>
      </text>
    </comment>
    <comment ref="AC782" authorId="0" shapeId="0" xr:uid="{B40E65D9-8C8A-4FED-9514-82CC2197E30E}">
      <text>
        <r>
          <rPr>
            <sz val="11"/>
            <rFont val="Calibri"/>
            <family val="2"/>
            <charset val="238"/>
          </rPr>
          <t>SZV_F:OsszesenUtem1</t>
        </r>
      </text>
    </comment>
    <comment ref="AF782" authorId="0" shapeId="0" xr:uid="{6F2FA9E6-CAB6-4D1D-BB88-FEADE328B486}">
      <text>
        <r>
          <rPr>
            <sz val="11"/>
            <rFont val="Calibri"/>
            <family val="2"/>
            <charset val="238"/>
          </rPr>
          <t>SZV_F:HDUtem2</t>
        </r>
      </text>
    </comment>
    <comment ref="AG782" authorId="0" shapeId="0" xr:uid="{9674F6C3-B36D-4805-924B-5E52AF11D46D}">
      <text>
        <r>
          <rPr>
            <sz val="11"/>
            <rFont val="Calibri"/>
            <family val="2"/>
            <charset val="238"/>
          </rPr>
          <t>SZV_F:ECSUtem2</t>
        </r>
      </text>
    </comment>
    <comment ref="AH782" authorId="0" shapeId="0" xr:uid="{F3A1CDBB-138C-4BF9-B6E9-6A376EF15B4D}">
      <text>
        <r>
          <rPr>
            <sz val="11"/>
            <rFont val="Calibri"/>
            <family val="2"/>
            <charset val="238"/>
          </rPr>
          <t>SZV_F:KFHUtem2</t>
        </r>
      </text>
    </comment>
    <comment ref="AI782" authorId="0" shapeId="0" xr:uid="{3D0E1918-B72E-4795-9331-1A02167CF09A}">
      <text>
        <r>
          <rPr>
            <sz val="11"/>
            <rFont val="Calibri"/>
            <family val="2"/>
            <charset val="238"/>
          </rPr>
          <t>SZV_F:Egyeb_SajatUtem2</t>
        </r>
      </text>
    </comment>
    <comment ref="AJ782" authorId="0" shapeId="0" xr:uid="{A2CF97B2-48BE-4E29-BA97-F392A35367C9}">
      <text>
        <r>
          <rPr>
            <sz val="11"/>
            <rFont val="Calibri"/>
            <family val="2"/>
            <charset val="238"/>
          </rPr>
          <t>SZV_F:DijUtem2</t>
        </r>
      </text>
    </comment>
    <comment ref="AK782" authorId="0" shapeId="0" xr:uid="{7CDF53B8-AA55-4F3E-998E-765026E0701D}">
      <text>
        <r>
          <rPr>
            <sz val="11"/>
            <rFont val="Calibri"/>
            <family val="2"/>
            <charset val="238"/>
          </rPr>
          <t>SZV_F:EM_Melleklet1_Utem2</t>
        </r>
      </text>
    </comment>
    <comment ref="AL782" authorId="0" shapeId="0" xr:uid="{B438C006-DDB8-4AC4-BEFF-87A1297E63F9}">
      <text>
        <r>
          <rPr>
            <sz val="11"/>
            <rFont val="Calibri"/>
            <family val="2"/>
            <charset val="238"/>
          </rPr>
          <t>SZV_F:EgyebAllamiUtem2</t>
        </r>
      </text>
    </comment>
    <comment ref="AM782" authorId="0" shapeId="0" xr:uid="{797CB5A3-AF6F-459B-8E48-F7B2A388F41B}">
      <text>
        <r>
          <rPr>
            <sz val="11"/>
            <rFont val="Calibri"/>
            <family val="2"/>
            <charset val="238"/>
          </rPr>
          <t>SZV_F:OnkormanyzatiUtem2</t>
        </r>
      </text>
    </comment>
    <comment ref="AN782" authorId="0" shapeId="0" xr:uid="{B964A51D-3444-47AB-8568-B9B68BB90BCE}">
      <text>
        <r>
          <rPr>
            <sz val="11"/>
            <rFont val="Calibri"/>
            <family val="2"/>
            <charset val="238"/>
          </rPr>
          <t>SZV_F:EUUtem2</t>
        </r>
      </text>
    </comment>
    <comment ref="AO782" authorId="0" shapeId="0" xr:uid="{215B5582-EC82-44B1-BF7C-E2C16B026CBE}">
      <text>
        <r>
          <rPr>
            <sz val="11"/>
            <rFont val="Calibri"/>
            <family val="2"/>
            <charset val="238"/>
          </rPr>
          <t>SZV_F:EgyebUtem2</t>
        </r>
      </text>
    </comment>
    <comment ref="AP782" authorId="0" shapeId="0" xr:uid="{FECD8126-4CFF-46EA-8282-E52AA99A8A59}">
      <text>
        <r>
          <rPr>
            <sz val="11"/>
            <rFont val="Calibri"/>
            <family val="2"/>
            <charset val="238"/>
          </rPr>
          <t>SZV_F:HitelKotvenyUtem2</t>
        </r>
      </text>
    </comment>
    <comment ref="AQ782" authorId="0" shapeId="0" xr:uid="{0BE92837-C65C-4B43-9ACD-60CC08102B2E}">
      <text>
        <r>
          <rPr>
            <sz val="11"/>
            <rFont val="Calibri"/>
            <family val="2"/>
            <charset val="238"/>
          </rPr>
          <t>SZV_F:OsszesenUtem2</t>
        </r>
      </text>
    </comment>
    <comment ref="AR782" authorId="0" shapeId="0" xr:uid="{C07B60CF-A06C-4109-A312-00A9767A6295}">
      <text>
        <r>
          <rPr>
            <sz val="11"/>
            <rFont val="Calibri"/>
            <family val="2"/>
            <charset val="238"/>
          </rPr>
          <t>SZV_F:ForrashianyUtem2</t>
        </r>
      </text>
    </comment>
    <comment ref="AU782" authorId="0" shapeId="0" xr:uid="{37EE30EF-7D7A-43E2-A031-E9681FAF5836}">
      <text>
        <r>
          <rPr>
            <sz val="11"/>
            <rFont val="Calibri"/>
            <family val="2"/>
            <charset val="238"/>
          </rPr>
          <t>SZV_F:Indokolas</t>
        </r>
      </text>
    </comment>
    <comment ref="AV782" authorId="0" shapeId="0" xr:uid="{405A66D4-5E0D-4B97-94C2-BB663A530423}">
      <text>
        <r>
          <rPr>
            <sz val="11"/>
            <rFont val="Calibri"/>
            <family val="2"/>
            <charset val="238"/>
          </rPr>
          <t>SZV_F:Megjegyzes</t>
        </r>
      </text>
    </comment>
    <comment ref="AW782" authorId="0" shapeId="0" xr:uid="{8938906B-5E17-4A1A-93FB-1F87C5859F40}">
      <text>
        <r>
          <rPr>
            <sz val="11"/>
            <rFont val="Calibri"/>
            <family val="2"/>
            <charset val="238"/>
          </rPr>
          <t>SZV_F:FeladatSorszam</t>
        </r>
      </text>
    </comment>
    <comment ref="AY782" authorId="0" shapeId="0" xr:uid="{CE03B581-F436-483E-B892-6DD84221CCAE}">
      <text>
        <r>
          <rPr>
            <sz val="11"/>
            <rFont val="Calibri"/>
            <family val="2"/>
            <charset val="238"/>
          </rPr>
          <t>SZV_F:ISA</t>
        </r>
      </text>
    </comment>
    <comment ref="B783" authorId="0" shapeId="0" xr:uid="{D8B1557B-4AE8-41F4-B5E9-9BDF4455F269}">
      <text>
        <r>
          <rPr>
            <sz val="11"/>
            <rFont val="Calibri"/>
            <family val="2"/>
            <charset val="238"/>
          </rPr>
          <t>SZV_F:FontossagiSorrent</t>
        </r>
      </text>
    </comment>
    <comment ref="C783" authorId="0" shapeId="0" xr:uid="{7973A77D-409F-463F-88E6-09BA7041F55B}">
      <text>
        <r>
          <rPr>
            <sz val="11"/>
            <rFont val="Calibri"/>
            <family val="2"/>
            <charset val="238"/>
          </rPr>
          <t>SZV_F:FeladatKategoria</t>
        </r>
      </text>
    </comment>
    <comment ref="D783" authorId="0" shapeId="0" xr:uid="{A83FB0E5-4597-49B5-8FC8-2D7436240277}">
      <text>
        <r>
          <rPr>
            <sz val="11"/>
            <rFont val="Calibri"/>
            <family val="2"/>
            <charset val="238"/>
          </rPr>
          <t>SZV_F:FeladatMegnevezes</t>
        </r>
      </text>
    </comment>
    <comment ref="E783" authorId="0" shapeId="0" xr:uid="{75BA9573-C46A-4732-B58C-812ACC3742A7}">
      <text>
        <r>
          <rPr>
            <sz val="11"/>
            <rFont val="Calibri"/>
            <family val="2"/>
            <charset val="238"/>
          </rPr>
          <t>SZV_F:ElviEngedelySzam</t>
        </r>
      </text>
    </comment>
    <comment ref="F783" authorId="0" shapeId="0" xr:uid="{5E40BCF6-EFA5-4545-AA52-7F152735E876}">
      <text>
        <r>
          <rPr>
            <sz val="11"/>
            <rFont val="Calibri"/>
            <family val="2"/>
            <charset val="238"/>
          </rPr>
          <t>SZV_F:VKR_Kod</t>
        </r>
      </text>
    </comment>
    <comment ref="G783" authorId="0" shapeId="0" xr:uid="{E81234C7-2FFD-4EBF-928B-B95B2776E18A}">
      <text>
        <r>
          <rPr>
            <sz val="11"/>
            <rFont val="Calibri"/>
            <family val="2"/>
            <charset val="238"/>
          </rPr>
          <t>SZV_F:VKR_Nev</t>
        </r>
      </text>
    </comment>
    <comment ref="H783" authorId="0" shapeId="0" xr:uid="{8256E910-430D-4C6D-8192-2BD09D440860}">
      <text>
        <r>
          <rPr>
            <sz val="11"/>
            <rFont val="Calibri"/>
            <family val="2"/>
            <charset val="238"/>
          </rPr>
          <t>SZV_F:FeladatAzonosito</t>
        </r>
      </text>
    </comment>
    <comment ref="I783" authorId="0" shapeId="0" xr:uid="{9F4BAD82-4C30-4ADE-A871-57C4C03DE988}">
      <text>
        <r>
          <rPr>
            <sz val="11"/>
            <rFont val="Calibri"/>
            <family val="2"/>
            <charset val="238"/>
          </rPr>
          <t>SZV_F:EllatasiTerulet</t>
        </r>
      </text>
    </comment>
    <comment ref="J783" authorId="0" shapeId="0" xr:uid="{37BBE1E2-9216-4893-AFE8-B02A1605B43F}">
      <text>
        <r>
          <rPr>
            <sz val="11"/>
            <rFont val="Calibri"/>
            <family val="2"/>
            <charset val="238"/>
          </rPr>
          <t>SZV_F:EllatasertFelelos</t>
        </r>
      </text>
    </comment>
    <comment ref="K783" authorId="0" shapeId="0" xr:uid="{C8FD06FB-6D44-4BCD-AA96-5DCBFEBF19AE}">
      <text>
        <r>
          <rPr>
            <sz val="11"/>
            <rFont val="Calibri"/>
            <family val="2"/>
            <charset val="238"/>
          </rPr>
          <t>SZV_F:TervezettNettoKoltseg</t>
        </r>
      </text>
    </comment>
    <comment ref="L783" authorId="0" shapeId="0" xr:uid="{413CB72C-704C-4CBF-A6BF-983336E28721}">
      <text>
        <r>
          <rPr>
            <sz val="11"/>
            <rFont val="Calibri"/>
            <family val="2"/>
            <charset val="238"/>
          </rPr>
          <t>SZV_F:IdotartamKezdes</t>
        </r>
      </text>
    </comment>
    <comment ref="M783" authorId="0" shapeId="0" xr:uid="{31472304-D505-44E1-8655-71B133C8A137}">
      <text>
        <r>
          <rPr>
            <sz val="11"/>
            <rFont val="Calibri"/>
            <family val="2"/>
            <charset val="238"/>
          </rPr>
          <t>SZV_F:IdotartamBefejezes</t>
        </r>
      </text>
    </comment>
    <comment ref="N783" authorId="0" shapeId="0" xr:uid="{5BB3EEFA-B224-4F16-9C90-1013203CD364}">
      <text>
        <r>
          <rPr>
            <sz val="11"/>
            <rFont val="Calibri"/>
            <family val="2"/>
            <charset val="238"/>
          </rPr>
          <t>SZV_F:NettoKoltsegUtem1</t>
        </r>
      </text>
    </comment>
    <comment ref="O783" authorId="0" shapeId="0" xr:uid="{6FD5D0C6-3CDB-4F85-A685-0688AB188AF2}">
      <text>
        <r>
          <rPr>
            <sz val="11"/>
            <rFont val="Calibri"/>
            <family val="2"/>
            <charset val="238"/>
          </rPr>
          <t>SZV_F:NettoKoltsegUtem2</t>
        </r>
      </text>
    </comment>
    <comment ref="P783" authorId="0" shapeId="0" xr:uid="{1DE7CBC6-144C-43B4-9889-99D474465CBC}">
      <text>
        <r>
          <rPr>
            <sz val="11"/>
            <rFont val="Calibri"/>
            <family val="2"/>
            <charset val="238"/>
          </rPr>
          <t>SZV_F:EM_Melleklet2_KTG</t>
        </r>
      </text>
    </comment>
    <comment ref="R783" authorId="0" shapeId="0" xr:uid="{F904BF48-6FF7-47B0-A462-0AD5B2988F98}">
      <text>
        <r>
          <rPr>
            <sz val="11"/>
            <rFont val="Calibri"/>
            <family val="2"/>
            <charset val="238"/>
          </rPr>
          <t>SZV_F:HDUtem1</t>
        </r>
      </text>
    </comment>
    <comment ref="S783" authorId="0" shapeId="0" xr:uid="{D263AA89-540D-4C16-A953-810A7B31CEE6}">
      <text>
        <r>
          <rPr>
            <sz val="11"/>
            <rFont val="Calibri"/>
            <family val="2"/>
            <charset val="238"/>
          </rPr>
          <t>SZV_F:ECSUtem1</t>
        </r>
      </text>
    </comment>
    <comment ref="T783" authorId="0" shapeId="0" xr:uid="{9FCA1278-5092-4A31-8ECE-F638AC2FB8A3}">
      <text>
        <r>
          <rPr>
            <sz val="11"/>
            <rFont val="Calibri"/>
            <family val="2"/>
            <charset val="238"/>
          </rPr>
          <t>SZV_F:KFHUtem1</t>
        </r>
      </text>
    </comment>
    <comment ref="U783" authorId="0" shapeId="0" xr:uid="{804ABAE3-9783-4DFF-BD64-B444C7F4682A}">
      <text>
        <r>
          <rPr>
            <sz val="11"/>
            <rFont val="Calibri"/>
            <family val="2"/>
            <charset val="238"/>
          </rPr>
          <t>SZV_F:Egyeb_SajatUtem1</t>
        </r>
      </text>
    </comment>
    <comment ref="V783" authorId="0" shapeId="0" xr:uid="{6280D8E8-F248-4FD0-B16E-74D65794B42E}">
      <text>
        <r>
          <rPr>
            <sz val="11"/>
            <rFont val="Calibri"/>
            <family val="2"/>
            <charset val="238"/>
          </rPr>
          <t>SZV_F:DijUtem1</t>
        </r>
      </text>
    </comment>
    <comment ref="W783" authorId="0" shapeId="0" xr:uid="{D09E94CA-846D-461E-AEF1-7777ECD71748}">
      <text>
        <r>
          <rPr>
            <sz val="11"/>
            <rFont val="Calibri"/>
            <family val="2"/>
            <charset val="238"/>
          </rPr>
          <t>SZV_F:EM_Melleklet1_Utem1</t>
        </r>
      </text>
    </comment>
    <comment ref="X783" authorId="0" shapeId="0" xr:uid="{13B8595C-8C82-4115-95E6-B29014C46BE8}">
      <text>
        <r>
          <rPr>
            <sz val="11"/>
            <rFont val="Calibri"/>
            <family val="2"/>
            <charset val="238"/>
          </rPr>
          <t>SZV_F:EgyebAllamiUtem1</t>
        </r>
      </text>
    </comment>
    <comment ref="Y783" authorId="0" shapeId="0" xr:uid="{0D3E860C-EFED-49CC-862C-69828D473CAC}">
      <text>
        <r>
          <rPr>
            <sz val="11"/>
            <rFont val="Calibri"/>
            <family val="2"/>
            <charset val="238"/>
          </rPr>
          <t>SZV_F:OnkormanyzatiUtem1</t>
        </r>
      </text>
    </comment>
    <comment ref="Z783" authorId="0" shapeId="0" xr:uid="{96726CDC-1055-4972-8FDB-82DD64900851}">
      <text>
        <r>
          <rPr>
            <sz val="11"/>
            <rFont val="Calibri"/>
            <family val="2"/>
            <charset val="238"/>
          </rPr>
          <t>SZV_F:EUUtem1</t>
        </r>
      </text>
    </comment>
    <comment ref="AA783" authorId="0" shapeId="0" xr:uid="{2AC9740D-2793-4856-8F4F-6807C2DDD0E9}">
      <text>
        <r>
          <rPr>
            <sz val="11"/>
            <rFont val="Calibri"/>
            <family val="2"/>
            <charset val="238"/>
          </rPr>
          <t>SZV_F:EgyebUtem1</t>
        </r>
      </text>
    </comment>
    <comment ref="AB783" authorId="0" shapeId="0" xr:uid="{E93725B0-B304-42BC-B856-06123699383B}">
      <text>
        <r>
          <rPr>
            <sz val="11"/>
            <rFont val="Calibri"/>
            <family val="2"/>
            <charset val="238"/>
          </rPr>
          <t>SZV_F:HitelKotvenyUtem1</t>
        </r>
      </text>
    </comment>
    <comment ref="AC783" authorId="0" shapeId="0" xr:uid="{ED8469A4-04B8-4900-B283-D9EBA3EAF7A9}">
      <text>
        <r>
          <rPr>
            <sz val="11"/>
            <rFont val="Calibri"/>
            <family val="2"/>
            <charset val="238"/>
          </rPr>
          <t>SZV_F:OsszesenUtem1</t>
        </r>
      </text>
    </comment>
    <comment ref="AF783" authorId="0" shapeId="0" xr:uid="{C1E257C6-5583-4763-BC80-2D821B26EE1B}">
      <text>
        <r>
          <rPr>
            <sz val="11"/>
            <rFont val="Calibri"/>
            <family val="2"/>
            <charset val="238"/>
          </rPr>
          <t>SZV_F:HDUtem2</t>
        </r>
      </text>
    </comment>
    <comment ref="AG783" authorId="0" shapeId="0" xr:uid="{53A60469-2AF3-4A4B-9D06-F6CCA666A4D9}">
      <text>
        <r>
          <rPr>
            <sz val="11"/>
            <rFont val="Calibri"/>
            <family val="2"/>
            <charset val="238"/>
          </rPr>
          <t>SZV_F:ECSUtem2</t>
        </r>
      </text>
    </comment>
    <comment ref="AH783" authorId="0" shapeId="0" xr:uid="{CFF3A3A7-8F5E-4440-8495-FAA3FF1FDCB9}">
      <text>
        <r>
          <rPr>
            <sz val="11"/>
            <rFont val="Calibri"/>
            <family val="2"/>
            <charset val="238"/>
          </rPr>
          <t>SZV_F:KFHUtem2</t>
        </r>
      </text>
    </comment>
    <comment ref="AI783" authorId="0" shapeId="0" xr:uid="{470EDC9E-FEF6-44BB-8B8A-0F3DDDEBBF77}">
      <text>
        <r>
          <rPr>
            <sz val="11"/>
            <rFont val="Calibri"/>
            <family val="2"/>
            <charset val="238"/>
          </rPr>
          <t>SZV_F:Egyeb_SajatUtem2</t>
        </r>
      </text>
    </comment>
    <comment ref="AJ783" authorId="0" shapeId="0" xr:uid="{1FCA286B-7774-475F-9716-889A51D6A044}">
      <text>
        <r>
          <rPr>
            <sz val="11"/>
            <rFont val="Calibri"/>
            <family val="2"/>
            <charset val="238"/>
          </rPr>
          <t>SZV_F:DijUtem2</t>
        </r>
      </text>
    </comment>
    <comment ref="AK783" authorId="0" shapeId="0" xr:uid="{070CDD1B-9787-438A-B888-E670527AED61}">
      <text>
        <r>
          <rPr>
            <sz val="11"/>
            <rFont val="Calibri"/>
            <family val="2"/>
            <charset val="238"/>
          </rPr>
          <t>SZV_F:EM_Melleklet1_Utem2</t>
        </r>
      </text>
    </comment>
    <comment ref="AL783" authorId="0" shapeId="0" xr:uid="{041E361B-8F8F-4477-99E0-5028293097C0}">
      <text>
        <r>
          <rPr>
            <sz val="11"/>
            <rFont val="Calibri"/>
            <family val="2"/>
            <charset val="238"/>
          </rPr>
          <t>SZV_F:EgyebAllamiUtem2</t>
        </r>
      </text>
    </comment>
    <comment ref="AM783" authorId="0" shapeId="0" xr:uid="{A3EC01B2-3344-4287-A374-5D1F0442CF11}">
      <text>
        <r>
          <rPr>
            <sz val="11"/>
            <rFont val="Calibri"/>
            <family val="2"/>
            <charset val="238"/>
          </rPr>
          <t>SZV_F:OnkormanyzatiUtem2</t>
        </r>
      </text>
    </comment>
    <comment ref="AN783" authorId="0" shapeId="0" xr:uid="{5A1F8D44-77FE-4819-B33E-B0E4D674E108}">
      <text>
        <r>
          <rPr>
            <sz val="11"/>
            <rFont val="Calibri"/>
            <family val="2"/>
            <charset val="238"/>
          </rPr>
          <t>SZV_F:EUUtem2</t>
        </r>
      </text>
    </comment>
    <comment ref="AO783" authorId="0" shapeId="0" xr:uid="{E2E7DCE2-9CE9-4604-B925-40473A994435}">
      <text>
        <r>
          <rPr>
            <sz val="11"/>
            <rFont val="Calibri"/>
            <family val="2"/>
            <charset val="238"/>
          </rPr>
          <t>SZV_F:EgyebUtem2</t>
        </r>
      </text>
    </comment>
    <comment ref="AP783" authorId="0" shapeId="0" xr:uid="{A0E16213-CC37-4B92-A40E-C079A9A2BCEE}">
      <text>
        <r>
          <rPr>
            <sz val="11"/>
            <rFont val="Calibri"/>
            <family val="2"/>
            <charset val="238"/>
          </rPr>
          <t>SZV_F:HitelKotvenyUtem2</t>
        </r>
      </text>
    </comment>
    <comment ref="AQ783" authorId="0" shapeId="0" xr:uid="{32C8FD6D-FFAD-4BB0-A5A2-E316B8060CA3}">
      <text>
        <r>
          <rPr>
            <sz val="11"/>
            <rFont val="Calibri"/>
            <family val="2"/>
            <charset val="238"/>
          </rPr>
          <t>SZV_F:OsszesenUtem2</t>
        </r>
      </text>
    </comment>
    <comment ref="AR783" authorId="0" shapeId="0" xr:uid="{02E031DA-59E7-4A0F-91C7-27248FA9D611}">
      <text>
        <r>
          <rPr>
            <sz val="11"/>
            <rFont val="Calibri"/>
            <family val="2"/>
            <charset val="238"/>
          </rPr>
          <t>SZV_F:ForrashianyUtem2</t>
        </r>
      </text>
    </comment>
    <comment ref="AU783" authorId="0" shapeId="0" xr:uid="{D13425C5-AD1D-4870-AB7D-CA8EEE37ACAC}">
      <text>
        <r>
          <rPr>
            <sz val="11"/>
            <rFont val="Calibri"/>
            <family val="2"/>
            <charset val="238"/>
          </rPr>
          <t>SZV_F:Indokolas</t>
        </r>
      </text>
    </comment>
    <comment ref="AV783" authorId="0" shapeId="0" xr:uid="{4927BF2A-89CC-44C9-8440-3C0907110A62}">
      <text>
        <r>
          <rPr>
            <sz val="11"/>
            <rFont val="Calibri"/>
            <family val="2"/>
            <charset val="238"/>
          </rPr>
          <t>SZV_F:Megjegyzes</t>
        </r>
      </text>
    </comment>
    <comment ref="AW783" authorId="0" shapeId="0" xr:uid="{E15D0EF5-B7CC-434B-972A-037BF80C995C}">
      <text>
        <r>
          <rPr>
            <sz val="11"/>
            <rFont val="Calibri"/>
            <family val="2"/>
            <charset val="238"/>
          </rPr>
          <t>SZV_F:FeladatSorszam</t>
        </r>
      </text>
    </comment>
    <comment ref="AY783" authorId="0" shapeId="0" xr:uid="{78140D82-8DF5-4008-9BAD-D9827AB6B0EE}">
      <text>
        <r>
          <rPr>
            <sz val="11"/>
            <rFont val="Calibri"/>
            <family val="2"/>
            <charset val="238"/>
          </rPr>
          <t>SZV_F:ISA</t>
        </r>
      </text>
    </comment>
    <comment ref="B784" authorId="0" shapeId="0" xr:uid="{09B0352A-C66D-4A7F-B368-F752FE029537}">
      <text>
        <r>
          <rPr>
            <sz val="11"/>
            <rFont val="Calibri"/>
            <family val="2"/>
            <charset val="238"/>
          </rPr>
          <t>SZV_F:FontossagiSorrent</t>
        </r>
      </text>
    </comment>
    <comment ref="C784" authorId="0" shapeId="0" xr:uid="{D2C74BD3-F4A5-49F8-9EAF-ADF107B6002B}">
      <text>
        <r>
          <rPr>
            <sz val="11"/>
            <rFont val="Calibri"/>
            <family val="2"/>
            <charset val="238"/>
          </rPr>
          <t>SZV_F:FeladatKategoria</t>
        </r>
      </text>
    </comment>
    <comment ref="D784" authorId="0" shapeId="0" xr:uid="{2F56C981-F7BF-4CE5-8894-E602A3E2218E}">
      <text>
        <r>
          <rPr>
            <sz val="11"/>
            <rFont val="Calibri"/>
            <family val="2"/>
            <charset val="238"/>
          </rPr>
          <t>SZV_F:FeladatMegnevezes</t>
        </r>
      </text>
    </comment>
    <comment ref="E784" authorId="0" shapeId="0" xr:uid="{A8749A8F-2671-4F33-B698-A563E86BA680}">
      <text>
        <r>
          <rPr>
            <sz val="11"/>
            <rFont val="Calibri"/>
            <family val="2"/>
            <charset val="238"/>
          </rPr>
          <t>SZV_F:ElviEngedelySzam</t>
        </r>
      </text>
    </comment>
    <comment ref="F784" authorId="0" shapeId="0" xr:uid="{CF97E161-0DA1-4FD7-AEF5-2D2CA4E2D0A6}">
      <text>
        <r>
          <rPr>
            <sz val="11"/>
            <rFont val="Calibri"/>
            <family val="2"/>
            <charset val="238"/>
          </rPr>
          <t>SZV_F:VKR_Kod</t>
        </r>
      </text>
    </comment>
    <comment ref="G784" authorId="0" shapeId="0" xr:uid="{B56078F4-72C9-4174-ADA3-53EB74F2679C}">
      <text>
        <r>
          <rPr>
            <sz val="11"/>
            <rFont val="Calibri"/>
            <family val="2"/>
            <charset val="238"/>
          </rPr>
          <t>SZV_F:VKR_Nev</t>
        </r>
      </text>
    </comment>
    <comment ref="H784" authorId="0" shapeId="0" xr:uid="{2BBC7A1F-6E31-4492-BAC8-F92DD0ADB7E8}">
      <text>
        <r>
          <rPr>
            <sz val="11"/>
            <rFont val="Calibri"/>
            <family val="2"/>
            <charset val="238"/>
          </rPr>
          <t>SZV_F:FeladatAzonosito</t>
        </r>
      </text>
    </comment>
    <comment ref="I784" authorId="0" shapeId="0" xr:uid="{D39C3666-FC74-442E-840F-D33E1B898DC3}">
      <text>
        <r>
          <rPr>
            <sz val="11"/>
            <rFont val="Calibri"/>
            <family val="2"/>
            <charset val="238"/>
          </rPr>
          <t>SZV_F:EllatasiTerulet</t>
        </r>
      </text>
    </comment>
    <comment ref="J784" authorId="0" shapeId="0" xr:uid="{27BCC46F-7852-41E6-9337-2561804D4657}">
      <text>
        <r>
          <rPr>
            <sz val="11"/>
            <rFont val="Calibri"/>
            <family val="2"/>
            <charset val="238"/>
          </rPr>
          <t>SZV_F:EllatasertFelelos</t>
        </r>
      </text>
    </comment>
    <comment ref="K784" authorId="0" shapeId="0" xr:uid="{9ED920DE-2F17-42F9-BCA6-5BE577F47E09}">
      <text>
        <r>
          <rPr>
            <sz val="11"/>
            <rFont val="Calibri"/>
            <family val="2"/>
            <charset val="238"/>
          </rPr>
          <t>SZV_F:TervezettNettoKoltseg</t>
        </r>
      </text>
    </comment>
    <comment ref="L784" authorId="0" shapeId="0" xr:uid="{FDC2BC65-6AAF-477E-ACFC-9174F2AD852C}">
      <text>
        <r>
          <rPr>
            <sz val="11"/>
            <rFont val="Calibri"/>
            <family val="2"/>
            <charset val="238"/>
          </rPr>
          <t>SZV_F:IdotartamKezdes</t>
        </r>
      </text>
    </comment>
    <comment ref="M784" authorId="0" shapeId="0" xr:uid="{6F37C2CB-8DD8-4D14-88D1-E774684E0E5B}">
      <text>
        <r>
          <rPr>
            <sz val="11"/>
            <rFont val="Calibri"/>
            <family val="2"/>
            <charset val="238"/>
          </rPr>
          <t>SZV_F:IdotartamBefejezes</t>
        </r>
      </text>
    </comment>
    <comment ref="N784" authorId="0" shapeId="0" xr:uid="{7FBF66DC-3A2D-485F-8C6A-8AA06C9697AD}">
      <text>
        <r>
          <rPr>
            <sz val="11"/>
            <rFont val="Calibri"/>
            <family val="2"/>
            <charset val="238"/>
          </rPr>
          <t>SZV_F:NettoKoltsegUtem1</t>
        </r>
      </text>
    </comment>
    <comment ref="O784" authorId="0" shapeId="0" xr:uid="{46C98D6E-5C0E-45DD-8197-81A7C6D7CFAF}">
      <text>
        <r>
          <rPr>
            <sz val="11"/>
            <rFont val="Calibri"/>
            <family val="2"/>
            <charset val="238"/>
          </rPr>
          <t>SZV_F:NettoKoltsegUtem2</t>
        </r>
      </text>
    </comment>
    <comment ref="P784" authorId="0" shapeId="0" xr:uid="{4570D671-B90C-4B87-BF02-003E109D45B5}">
      <text>
        <r>
          <rPr>
            <sz val="11"/>
            <rFont val="Calibri"/>
            <family val="2"/>
            <charset val="238"/>
          </rPr>
          <t>SZV_F:EM_Melleklet2_KTG</t>
        </r>
      </text>
    </comment>
    <comment ref="R784" authorId="0" shapeId="0" xr:uid="{4CB9A322-3A5D-4061-AA08-723C2E5E9B94}">
      <text>
        <r>
          <rPr>
            <sz val="11"/>
            <rFont val="Calibri"/>
            <family val="2"/>
            <charset val="238"/>
          </rPr>
          <t>SZV_F:HDUtem1</t>
        </r>
      </text>
    </comment>
    <comment ref="S784" authorId="0" shapeId="0" xr:uid="{AAE1FEFB-60BD-4050-907E-B327275A501B}">
      <text>
        <r>
          <rPr>
            <sz val="11"/>
            <rFont val="Calibri"/>
            <family val="2"/>
            <charset val="238"/>
          </rPr>
          <t>SZV_F:ECSUtem1</t>
        </r>
      </text>
    </comment>
    <comment ref="T784" authorId="0" shapeId="0" xr:uid="{D536CEF9-43CB-4E9F-8725-F62D26F66816}">
      <text>
        <r>
          <rPr>
            <sz val="11"/>
            <rFont val="Calibri"/>
            <family val="2"/>
            <charset val="238"/>
          </rPr>
          <t>SZV_F:KFHUtem1</t>
        </r>
      </text>
    </comment>
    <comment ref="U784" authorId="0" shapeId="0" xr:uid="{C474D2DB-A128-4E8E-9D8E-92B812ED5B19}">
      <text>
        <r>
          <rPr>
            <sz val="11"/>
            <rFont val="Calibri"/>
            <family val="2"/>
            <charset val="238"/>
          </rPr>
          <t>SZV_F:Egyeb_SajatUtem1</t>
        </r>
      </text>
    </comment>
    <comment ref="V784" authorId="0" shapeId="0" xr:uid="{BDF6EB77-A5A3-4B03-8A82-1DE5ECE41E51}">
      <text>
        <r>
          <rPr>
            <sz val="11"/>
            <rFont val="Calibri"/>
            <family val="2"/>
            <charset val="238"/>
          </rPr>
          <t>SZV_F:DijUtem1</t>
        </r>
      </text>
    </comment>
    <comment ref="W784" authorId="0" shapeId="0" xr:uid="{7ECE3FA8-E43C-47D5-AAEE-8AA89B144DD4}">
      <text>
        <r>
          <rPr>
            <sz val="11"/>
            <rFont val="Calibri"/>
            <family val="2"/>
            <charset val="238"/>
          </rPr>
          <t>SZV_F:EM_Melleklet1_Utem1</t>
        </r>
      </text>
    </comment>
    <comment ref="X784" authorId="0" shapeId="0" xr:uid="{AC50B7D7-413E-4E45-B242-7DAB953779E3}">
      <text>
        <r>
          <rPr>
            <sz val="11"/>
            <rFont val="Calibri"/>
            <family val="2"/>
            <charset val="238"/>
          </rPr>
          <t>SZV_F:EgyebAllamiUtem1</t>
        </r>
      </text>
    </comment>
    <comment ref="Y784" authorId="0" shapeId="0" xr:uid="{087BE943-9FAB-437A-ACE6-44BAF300AC78}">
      <text>
        <r>
          <rPr>
            <sz val="11"/>
            <rFont val="Calibri"/>
            <family val="2"/>
            <charset val="238"/>
          </rPr>
          <t>SZV_F:OnkormanyzatiUtem1</t>
        </r>
      </text>
    </comment>
    <comment ref="Z784" authorId="0" shapeId="0" xr:uid="{DCB8E769-31E5-44C4-8AC2-606E6AF9CE66}">
      <text>
        <r>
          <rPr>
            <sz val="11"/>
            <rFont val="Calibri"/>
            <family val="2"/>
            <charset val="238"/>
          </rPr>
          <t>SZV_F:EUUtem1</t>
        </r>
      </text>
    </comment>
    <comment ref="AA784" authorId="0" shapeId="0" xr:uid="{5EE4E1BF-D1E3-4737-B163-3C759C3E5312}">
      <text>
        <r>
          <rPr>
            <sz val="11"/>
            <rFont val="Calibri"/>
            <family val="2"/>
            <charset val="238"/>
          </rPr>
          <t>SZV_F:EgyebUtem1</t>
        </r>
      </text>
    </comment>
    <comment ref="AB784" authorId="0" shapeId="0" xr:uid="{2DAC9D02-24AF-4724-A2FD-0C05C3CAD267}">
      <text>
        <r>
          <rPr>
            <sz val="11"/>
            <rFont val="Calibri"/>
            <family val="2"/>
            <charset val="238"/>
          </rPr>
          <t>SZV_F:HitelKotvenyUtem1</t>
        </r>
      </text>
    </comment>
    <comment ref="AC784" authorId="0" shapeId="0" xr:uid="{A87C526D-177D-4F01-ACED-A21D7BE6595A}">
      <text>
        <r>
          <rPr>
            <sz val="11"/>
            <rFont val="Calibri"/>
            <family val="2"/>
            <charset val="238"/>
          </rPr>
          <t>SZV_F:OsszesenUtem1</t>
        </r>
      </text>
    </comment>
    <comment ref="AF784" authorId="0" shapeId="0" xr:uid="{D4028880-4062-44D9-8287-10FE93AB494C}">
      <text>
        <r>
          <rPr>
            <sz val="11"/>
            <rFont val="Calibri"/>
            <family val="2"/>
            <charset val="238"/>
          </rPr>
          <t>SZV_F:HDUtem2</t>
        </r>
      </text>
    </comment>
    <comment ref="AG784" authorId="0" shapeId="0" xr:uid="{E46A508D-1979-4972-9692-9D348B768658}">
      <text>
        <r>
          <rPr>
            <sz val="11"/>
            <rFont val="Calibri"/>
            <family val="2"/>
            <charset val="238"/>
          </rPr>
          <t>SZV_F:ECSUtem2</t>
        </r>
      </text>
    </comment>
    <comment ref="AH784" authorId="0" shapeId="0" xr:uid="{CF4828CC-3E98-4063-BC02-69D21C4DCF29}">
      <text>
        <r>
          <rPr>
            <sz val="11"/>
            <rFont val="Calibri"/>
            <family val="2"/>
            <charset val="238"/>
          </rPr>
          <t>SZV_F:KFHUtem2</t>
        </r>
      </text>
    </comment>
    <comment ref="AI784" authorId="0" shapeId="0" xr:uid="{2F71D280-B609-4EE0-8B93-F9A1A2EA9C3F}">
      <text>
        <r>
          <rPr>
            <sz val="11"/>
            <rFont val="Calibri"/>
            <family val="2"/>
            <charset val="238"/>
          </rPr>
          <t>SZV_F:Egyeb_SajatUtem2</t>
        </r>
      </text>
    </comment>
    <comment ref="AJ784" authorId="0" shapeId="0" xr:uid="{E2D2E954-2561-43DE-A0AE-F9CAC7C6F316}">
      <text>
        <r>
          <rPr>
            <sz val="11"/>
            <rFont val="Calibri"/>
            <family val="2"/>
            <charset val="238"/>
          </rPr>
          <t>SZV_F:DijUtem2</t>
        </r>
      </text>
    </comment>
    <comment ref="AK784" authorId="0" shapeId="0" xr:uid="{5C71C200-AB8F-48DB-A446-9666F62C96AE}">
      <text>
        <r>
          <rPr>
            <sz val="11"/>
            <rFont val="Calibri"/>
            <family val="2"/>
            <charset val="238"/>
          </rPr>
          <t>SZV_F:EM_Melleklet1_Utem2</t>
        </r>
      </text>
    </comment>
    <comment ref="AL784" authorId="0" shapeId="0" xr:uid="{A7CD5B83-C560-499D-AD72-8B8554E6B41D}">
      <text>
        <r>
          <rPr>
            <sz val="11"/>
            <rFont val="Calibri"/>
            <family val="2"/>
            <charset val="238"/>
          </rPr>
          <t>SZV_F:EgyebAllamiUtem2</t>
        </r>
      </text>
    </comment>
    <comment ref="AM784" authorId="0" shapeId="0" xr:uid="{B3C79B90-3CD8-4E51-9018-4063CDFF05DD}">
      <text>
        <r>
          <rPr>
            <sz val="11"/>
            <rFont val="Calibri"/>
            <family val="2"/>
            <charset val="238"/>
          </rPr>
          <t>SZV_F:OnkormanyzatiUtem2</t>
        </r>
      </text>
    </comment>
    <comment ref="AN784" authorId="0" shapeId="0" xr:uid="{39F9732C-856E-4776-96F7-13268D7F085C}">
      <text>
        <r>
          <rPr>
            <sz val="11"/>
            <rFont val="Calibri"/>
            <family val="2"/>
            <charset val="238"/>
          </rPr>
          <t>SZV_F:EUUtem2</t>
        </r>
      </text>
    </comment>
    <comment ref="AO784" authorId="0" shapeId="0" xr:uid="{75D71445-201C-494C-9AC7-02EA8A011E15}">
      <text>
        <r>
          <rPr>
            <sz val="11"/>
            <rFont val="Calibri"/>
            <family val="2"/>
            <charset val="238"/>
          </rPr>
          <t>SZV_F:EgyebUtem2</t>
        </r>
      </text>
    </comment>
    <comment ref="AP784" authorId="0" shapeId="0" xr:uid="{98A3C3F3-DBA2-4229-AB58-8004BD9C05A2}">
      <text>
        <r>
          <rPr>
            <sz val="11"/>
            <rFont val="Calibri"/>
            <family val="2"/>
            <charset val="238"/>
          </rPr>
          <t>SZV_F:HitelKotvenyUtem2</t>
        </r>
      </text>
    </comment>
    <comment ref="AQ784" authorId="0" shapeId="0" xr:uid="{1A65121F-A26E-4F14-9886-25F6B248D6BB}">
      <text>
        <r>
          <rPr>
            <sz val="11"/>
            <rFont val="Calibri"/>
            <family val="2"/>
            <charset val="238"/>
          </rPr>
          <t>SZV_F:OsszesenUtem2</t>
        </r>
      </text>
    </comment>
    <comment ref="AR784" authorId="0" shapeId="0" xr:uid="{896735B2-B64B-49FD-994F-ACFC17EACBF1}">
      <text>
        <r>
          <rPr>
            <sz val="11"/>
            <rFont val="Calibri"/>
            <family val="2"/>
            <charset val="238"/>
          </rPr>
          <t>SZV_F:ForrashianyUtem2</t>
        </r>
      </text>
    </comment>
    <comment ref="AU784" authorId="0" shapeId="0" xr:uid="{1076338C-6F3B-4D2E-A2CF-F805E1D03FD5}">
      <text>
        <r>
          <rPr>
            <sz val="11"/>
            <rFont val="Calibri"/>
            <family val="2"/>
            <charset val="238"/>
          </rPr>
          <t>SZV_F:Indokolas</t>
        </r>
      </text>
    </comment>
    <comment ref="AV784" authorId="0" shapeId="0" xr:uid="{E5CC87AB-F472-4DD1-AACC-42BDA2B76203}">
      <text>
        <r>
          <rPr>
            <sz val="11"/>
            <rFont val="Calibri"/>
            <family val="2"/>
            <charset val="238"/>
          </rPr>
          <t>SZV_F:Megjegyzes</t>
        </r>
      </text>
    </comment>
    <comment ref="AW784" authorId="0" shapeId="0" xr:uid="{5BCC32E1-D91F-4E6C-897C-59D9E80CAE48}">
      <text>
        <r>
          <rPr>
            <sz val="11"/>
            <rFont val="Calibri"/>
            <family val="2"/>
            <charset val="238"/>
          </rPr>
          <t>SZV_F:FeladatSorszam</t>
        </r>
      </text>
    </comment>
    <comment ref="AY784" authorId="0" shapeId="0" xr:uid="{5EE15CF2-EAD5-4395-9849-7C08C66AF99E}">
      <text>
        <r>
          <rPr>
            <sz val="11"/>
            <rFont val="Calibri"/>
            <family val="2"/>
            <charset val="238"/>
          </rPr>
          <t>SZV_F:ISA</t>
        </r>
      </text>
    </comment>
    <comment ref="B785" authorId="0" shapeId="0" xr:uid="{55214F5D-D425-4329-BEFA-46237EF18E2C}">
      <text>
        <r>
          <rPr>
            <sz val="11"/>
            <rFont val="Calibri"/>
            <family val="2"/>
            <charset val="238"/>
          </rPr>
          <t>SZV_F:FontossagiSorrent</t>
        </r>
      </text>
    </comment>
    <comment ref="C785" authorId="0" shapeId="0" xr:uid="{45AB23AD-5C30-4EEB-B8FB-37D2BCD05286}">
      <text>
        <r>
          <rPr>
            <sz val="11"/>
            <rFont val="Calibri"/>
            <family val="2"/>
            <charset val="238"/>
          </rPr>
          <t>SZV_F:FeladatKategoria</t>
        </r>
      </text>
    </comment>
    <comment ref="D785" authorId="0" shapeId="0" xr:uid="{D8E4580A-B69B-452F-B567-45B6BE8B778B}">
      <text>
        <r>
          <rPr>
            <sz val="11"/>
            <rFont val="Calibri"/>
            <family val="2"/>
            <charset val="238"/>
          </rPr>
          <t>SZV_F:FeladatMegnevezes</t>
        </r>
      </text>
    </comment>
    <comment ref="E785" authorId="0" shapeId="0" xr:uid="{16806EE4-07B1-440F-9CB1-18B376A746A8}">
      <text>
        <r>
          <rPr>
            <sz val="11"/>
            <rFont val="Calibri"/>
            <family val="2"/>
            <charset val="238"/>
          </rPr>
          <t>SZV_F:ElviEngedelySzam</t>
        </r>
      </text>
    </comment>
    <comment ref="F785" authorId="0" shapeId="0" xr:uid="{01533C95-346B-4B30-852F-188CE262EA2C}">
      <text>
        <r>
          <rPr>
            <sz val="11"/>
            <rFont val="Calibri"/>
            <family val="2"/>
            <charset val="238"/>
          </rPr>
          <t>SZV_F:VKR_Kod</t>
        </r>
      </text>
    </comment>
    <comment ref="G785" authorId="0" shapeId="0" xr:uid="{A39FF912-7FBF-4801-A08E-57762C66F9E1}">
      <text>
        <r>
          <rPr>
            <sz val="11"/>
            <rFont val="Calibri"/>
            <family val="2"/>
            <charset val="238"/>
          </rPr>
          <t>SZV_F:VKR_Nev</t>
        </r>
      </text>
    </comment>
    <comment ref="H785" authorId="0" shapeId="0" xr:uid="{70A0DE04-D902-4345-9DCC-8F9D7A534654}">
      <text>
        <r>
          <rPr>
            <sz val="11"/>
            <rFont val="Calibri"/>
            <family val="2"/>
            <charset val="238"/>
          </rPr>
          <t>SZV_F:FeladatAzonosito</t>
        </r>
      </text>
    </comment>
    <comment ref="I785" authorId="0" shapeId="0" xr:uid="{C3AD22D8-04E0-4B62-B6F3-6B10DDDF8FF7}">
      <text>
        <r>
          <rPr>
            <sz val="11"/>
            <rFont val="Calibri"/>
            <family val="2"/>
            <charset val="238"/>
          </rPr>
          <t>SZV_F:EllatasiTerulet</t>
        </r>
      </text>
    </comment>
    <comment ref="J785" authorId="0" shapeId="0" xr:uid="{3EBB71B9-9F2C-40F5-B010-376EDF4F9AF5}">
      <text>
        <r>
          <rPr>
            <sz val="11"/>
            <rFont val="Calibri"/>
            <family val="2"/>
            <charset val="238"/>
          </rPr>
          <t>SZV_F:EllatasertFelelos</t>
        </r>
      </text>
    </comment>
    <comment ref="K785" authorId="0" shapeId="0" xr:uid="{2FB74CDF-855E-4B53-91C1-3E12AD716868}">
      <text>
        <r>
          <rPr>
            <sz val="11"/>
            <rFont val="Calibri"/>
            <family val="2"/>
            <charset val="238"/>
          </rPr>
          <t>SZV_F:TervezettNettoKoltseg</t>
        </r>
      </text>
    </comment>
    <comment ref="L785" authorId="0" shapeId="0" xr:uid="{28161C92-1EB3-43FB-968D-20ACE3D9FEFA}">
      <text>
        <r>
          <rPr>
            <sz val="11"/>
            <rFont val="Calibri"/>
            <family val="2"/>
            <charset val="238"/>
          </rPr>
          <t>SZV_F:IdotartamKezdes</t>
        </r>
      </text>
    </comment>
    <comment ref="M785" authorId="0" shapeId="0" xr:uid="{DD8C07BF-F486-4538-90A7-A2641DA937BE}">
      <text>
        <r>
          <rPr>
            <sz val="11"/>
            <rFont val="Calibri"/>
            <family val="2"/>
            <charset val="238"/>
          </rPr>
          <t>SZV_F:IdotartamBefejezes</t>
        </r>
      </text>
    </comment>
    <comment ref="N785" authorId="0" shapeId="0" xr:uid="{9D61E0A1-FF88-453C-A934-D0C6D29C252C}">
      <text>
        <r>
          <rPr>
            <sz val="11"/>
            <rFont val="Calibri"/>
            <family val="2"/>
            <charset val="238"/>
          </rPr>
          <t>SZV_F:NettoKoltsegUtem1</t>
        </r>
      </text>
    </comment>
    <comment ref="O785" authorId="0" shapeId="0" xr:uid="{CA681E16-7585-4648-88CE-B79058415598}">
      <text>
        <r>
          <rPr>
            <sz val="11"/>
            <rFont val="Calibri"/>
            <family val="2"/>
            <charset val="238"/>
          </rPr>
          <t>SZV_F:NettoKoltsegUtem2</t>
        </r>
      </text>
    </comment>
    <comment ref="P785" authorId="0" shapeId="0" xr:uid="{7E2D76F8-4413-4606-B6DA-68A353F6E392}">
      <text>
        <r>
          <rPr>
            <sz val="11"/>
            <rFont val="Calibri"/>
            <family val="2"/>
            <charset val="238"/>
          </rPr>
          <t>SZV_F:EM_Melleklet2_KTG</t>
        </r>
      </text>
    </comment>
    <comment ref="R785" authorId="0" shapeId="0" xr:uid="{43BDE4E8-8C1C-4D49-B49B-7382B83AEDDE}">
      <text>
        <r>
          <rPr>
            <sz val="11"/>
            <rFont val="Calibri"/>
            <family val="2"/>
            <charset val="238"/>
          </rPr>
          <t>SZV_F:HDUtem1</t>
        </r>
      </text>
    </comment>
    <comment ref="S785" authorId="0" shapeId="0" xr:uid="{5806E4F6-B9F3-4B92-A7EE-F9466CF28273}">
      <text>
        <r>
          <rPr>
            <sz val="11"/>
            <rFont val="Calibri"/>
            <family val="2"/>
            <charset val="238"/>
          </rPr>
          <t>SZV_F:ECSUtem1</t>
        </r>
      </text>
    </comment>
    <comment ref="T785" authorId="0" shapeId="0" xr:uid="{D3AF73B1-BD07-4EEE-8AA0-25F4CFBE7B8D}">
      <text>
        <r>
          <rPr>
            <sz val="11"/>
            <rFont val="Calibri"/>
            <family val="2"/>
            <charset val="238"/>
          </rPr>
          <t>SZV_F:KFHUtem1</t>
        </r>
      </text>
    </comment>
    <comment ref="U785" authorId="0" shapeId="0" xr:uid="{746BD021-E659-4577-8072-850364CFB15C}">
      <text>
        <r>
          <rPr>
            <sz val="11"/>
            <rFont val="Calibri"/>
            <family val="2"/>
            <charset val="238"/>
          </rPr>
          <t>SZV_F:Egyeb_SajatUtem1</t>
        </r>
      </text>
    </comment>
    <comment ref="V785" authorId="0" shapeId="0" xr:uid="{F2EE1457-5E10-4F6D-9362-A1E37D2E6102}">
      <text>
        <r>
          <rPr>
            <sz val="11"/>
            <rFont val="Calibri"/>
            <family val="2"/>
            <charset val="238"/>
          </rPr>
          <t>SZV_F:DijUtem1</t>
        </r>
      </text>
    </comment>
    <comment ref="W785" authorId="0" shapeId="0" xr:uid="{B9FA48A5-1229-4A08-9067-F426132C7DDF}">
      <text>
        <r>
          <rPr>
            <sz val="11"/>
            <rFont val="Calibri"/>
            <family val="2"/>
            <charset val="238"/>
          </rPr>
          <t>SZV_F:EM_Melleklet1_Utem1</t>
        </r>
      </text>
    </comment>
    <comment ref="X785" authorId="0" shapeId="0" xr:uid="{64AAA565-F934-4C95-A796-ADD0B6F65C72}">
      <text>
        <r>
          <rPr>
            <sz val="11"/>
            <rFont val="Calibri"/>
            <family val="2"/>
            <charset val="238"/>
          </rPr>
          <t>SZV_F:EgyebAllamiUtem1</t>
        </r>
      </text>
    </comment>
    <comment ref="Y785" authorId="0" shapeId="0" xr:uid="{056311EA-1EEE-4958-80A8-76D2A3088C19}">
      <text>
        <r>
          <rPr>
            <sz val="11"/>
            <rFont val="Calibri"/>
            <family val="2"/>
            <charset val="238"/>
          </rPr>
          <t>SZV_F:OnkormanyzatiUtem1</t>
        </r>
      </text>
    </comment>
    <comment ref="Z785" authorId="0" shapeId="0" xr:uid="{2C86B743-1573-461E-A3A4-04D2135BF754}">
      <text>
        <r>
          <rPr>
            <sz val="11"/>
            <rFont val="Calibri"/>
            <family val="2"/>
            <charset val="238"/>
          </rPr>
          <t>SZV_F:EUUtem1</t>
        </r>
      </text>
    </comment>
    <comment ref="AA785" authorId="0" shapeId="0" xr:uid="{A15A722F-B834-4912-B5EC-5C565B3E14FA}">
      <text>
        <r>
          <rPr>
            <sz val="11"/>
            <rFont val="Calibri"/>
            <family val="2"/>
            <charset val="238"/>
          </rPr>
          <t>SZV_F:EgyebUtem1</t>
        </r>
      </text>
    </comment>
    <comment ref="AB785" authorId="0" shapeId="0" xr:uid="{5E8263EB-1BBE-4AC4-A41C-D580A946BF1F}">
      <text>
        <r>
          <rPr>
            <sz val="11"/>
            <rFont val="Calibri"/>
            <family val="2"/>
            <charset val="238"/>
          </rPr>
          <t>SZV_F:HitelKotvenyUtem1</t>
        </r>
      </text>
    </comment>
    <comment ref="AC785" authorId="0" shapeId="0" xr:uid="{763D4D07-C0D5-4AC0-8176-D841B834B3BF}">
      <text>
        <r>
          <rPr>
            <sz val="11"/>
            <rFont val="Calibri"/>
            <family val="2"/>
            <charset val="238"/>
          </rPr>
          <t>SZV_F:OsszesenUtem1</t>
        </r>
      </text>
    </comment>
    <comment ref="AF785" authorId="0" shapeId="0" xr:uid="{2C0A2D72-D1D4-472F-A526-3AF8A31925E9}">
      <text>
        <r>
          <rPr>
            <sz val="11"/>
            <rFont val="Calibri"/>
            <family val="2"/>
            <charset val="238"/>
          </rPr>
          <t>SZV_F:HDUtem2</t>
        </r>
      </text>
    </comment>
    <comment ref="AG785" authorId="0" shapeId="0" xr:uid="{752429FE-5548-4CF7-A191-E0A8CAAA7AEB}">
      <text>
        <r>
          <rPr>
            <sz val="11"/>
            <rFont val="Calibri"/>
            <family val="2"/>
            <charset val="238"/>
          </rPr>
          <t>SZV_F:ECSUtem2</t>
        </r>
      </text>
    </comment>
    <comment ref="AH785" authorId="0" shapeId="0" xr:uid="{A96C6ED1-F495-4501-B3EC-232E5DC39378}">
      <text>
        <r>
          <rPr>
            <sz val="11"/>
            <rFont val="Calibri"/>
            <family val="2"/>
            <charset val="238"/>
          </rPr>
          <t>SZV_F:KFHUtem2</t>
        </r>
      </text>
    </comment>
    <comment ref="AI785" authorId="0" shapeId="0" xr:uid="{D83ADAAC-7AE0-4E51-AC7A-3C1B42E4C1FA}">
      <text>
        <r>
          <rPr>
            <sz val="11"/>
            <rFont val="Calibri"/>
            <family val="2"/>
            <charset val="238"/>
          </rPr>
          <t>SZV_F:Egyeb_SajatUtem2</t>
        </r>
      </text>
    </comment>
    <comment ref="AJ785" authorId="0" shapeId="0" xr:uid="{7C1493BC-53B3-4086-B11C-E24FCF8570FA}">
      <text>
        <r>
          <rPr>
            <sz val="11"/>
            <rFont val="Calibri"/>
            <family val="2"/>
            <charset val="238"/>
          </rPr>
          <t>SZV_F:DijUtem2</t>
        </r>
      </text>
    </comment>
    <comment ref="AK785" authorId="0" shapeId="0" xr:uid="{46179D3D-AA66-4AF1-A363-BCD3AAD48DA3}">
      <text>
        <r>
          <rPr>
            <sz val="11"/>
            <rFont val="Calibri"/>
            <family val="2"/>
            <charset val="238"/>
          </rPr>
          <t>SZV_F:EM_Melleklet1_Utem2</t>
        </r>
      </text>
    </comment>
    <comment ref="AL785" authorId="0" shapeId="0" xr:uid="{BD55A618-6387-4DD7-88A0-DBB9E5210AE1}">
      <text>
        <r>
          <rPr>
            <sz val="11"/>
            <rFont val="Calibri"/>
            <family val="2"/>
            <charset val="238"/>
          </rPr>
          <t>SZV_F:EgyebAllamiUtem2</t>
        </r>
      </text>
    </comment>
    <comment ref="AM785" authorId="0" shapeId="0" xr:uid="{0F401D04-A4BB-4B56-AF7D-DF4F468E5E42}">
      <text>
        <r>
          <rPr>
            <sz val="11"/>
            <rFont val="Calibri"/>
            <family val="2"/>
            <charset val="238"/>
          </rPr>
          <t>SZV_F:OnkormanyzatiUtem2</t>
        </r>
      </text>
    </comment>
    <comment ref="AN785" authorId="0" shapeId="0" xr:uid="{890223F6-7DE1-43D4-B607-C69F6C02F494}">
      <text>
        <r>
          <rPr>
            <sz val="11"/>
            <rFont val="Calibri"/>
            <family val="2"/>
            <charset val="238"/>
          </rPr>
          <t>SZV_F:EUUtem2</t>
        </r>
      </text>
    </comment>
    <comment ref="AO785" authorId="0" shapeId="0" xr:uid="{415EE1CC-53D1-49E7-98EA-0B6D92EF03A9}">
      <text>
        <r>
          <rPr>
            <sz val="11"/>
            <rFont val="Calibri"/>
            <family val="2"/>
            <charset val="238"/>
          </rPr>
          <t>SZV_F:EgyebUtem2</t>
        </r>
      </text>
    </comment>
    <comment ref="AP785" authorId="0" shapeId="0" xr:uid="{1EFEB5CE-9990-47AF-9DB3-1C0CC09C7602}">
      <text>
        <r>
          <rPr>
            <sz val="11"/>
            <rFont val="Calibri"/>
            <family val="2"/>
            <charset val="238"/>
          </rPr>
          <t>SZV_F:HitelKotvenyUtem2</t>
        </r>
      </text>
    </comment>
    <comment ref="AQ785" authorId="0" shapeId="0" xr:uid="{21C7EA29-17C5-4E93-B3CD-A85A6D8FB764}">
      <text>
        <r>
          <rPr>
            <sz val="11"/>
            <rFont val="Calibri"/>
            <family val="2"/>
            <charset val="238"/>
          </rPr>
          <t>SZV_F:OsszesenUtem2</t>
        </r>
      </text>
    </comment>
    <comment ref="AR785" authorId="0" shapeId="0" xr:uid="{0DE8404F-2ED7-41E8-91F6-356228F49F71}">
      <text>
        <r>
          <rPr>
            <sz val="11"/>
            <rFont val="Calibri"/>
            <family val="2"/>
            <charset val="238"/>
          </rPr>
          <t>SZV_F:ForrashianyUtem2</t>
        </r>
      </text>
    </comment>
    <comment ref="AU785" authorId="0" shapeId="0" xr:uid="{F27452E2-6B22-4C8A-869A-3DEB40590772}">
      <text>
        <r>
          <rPr>
            <sz val="11"/>
            <rFont val="Calibri"/>
            <family val="2"/>
            <charset val="238"/>
          </rPr>
          <t>SZV_F:Indokolas</t>
        </r>
      </text>
    </comment>
    <comment ref="AV785" authorId="0" shapeId="0" xr:uid="{1AA986FA-BC79-4D98-8653-B4083EA748ED}">
      <text>
        <r>
          <rPr>
            <sz val="11"/>
            <rFont val="Calibri"/>
            <family val="2"/>
            <charset val="238"/>
          </rPr>
          <t>SZV_F:Megjegyzes</t>
        </r>
      </text>
    </comment>
    <comment ref="AW785" authorId="0" shapeId="0" xr:uid="{DC47C405-25E6-4D57-AC17-68B1C6A4EAAD}">
      <text>
        <r>
          <rPr>
            <sz val="11"/>
            <rFont val="Calibri"/>
            <family val="2"/>
            <charset val="238"/>
          </rPr>
          <t>SZV_F:FeladatSorszam</t>
        </r>
      </text>
    </comment>
    <comment ref="AY785" authorId="0" shapeId="0" xr:uid="{007A726C-DA5B-4495-B8EE-E2527B84AA42}">
      <text>
        <r>
          <rPr>
            <sz val="11"/>
            <rFont val="Calibri"/>
            <family val="2"/>
            <charset val="238"/>
          </rPr>
          <t>SZV_F:ISA</t>
        </r>
      </text>
    </comment>
    <comment ref="B786" authorId="0" shapeId="0" xr:uid="{059D7122-D329-48CB-909E-4FE2342B8DBE}">
      <text>
        <r>
          <rPr>
            <sz val="11"/>
            <rFont val="Calibri"/>
            <family val="2"/>
            <charset val="238"/>
          </rPr>
          <t>SZV_F:FontossagiSorrent</t>
        </r>
      </text>
    </comment>
    <comment ref="C786" authorId="0" shapeId="0" xr:uid="{F2CB3653-4BC1-4553-9CA2-94E5079B70AF}">
      <text>
        <r>
          <rPr>
            <sz val="11"/>
            <rFont val="Calibri"/>
            <family val="2"/>
            <charset val="238"/>
          </rPr>
          <t>SZV_F:FeladatKategoria</t>
        </r>
      </text>
    </comment>
    <comment ref="D786" authorId="0" shapeId="0" xr:uid="{C96DA27A-1004-45FA-8C95-D40BEF7C4387}">
      <text>
        <r>
          <rPr>
            <sz val="11"/>
            <rFont val="Calibri"/>
            <family val="2"/>
            <charset val="238"/>
          </rPr>
          <t>SZV_F:FeladatMegnevezes</t>
        </r>
      </text>
    </comment>
    <comment ref="E786" authorId="0" shapeId="0" xr:uid="{FD8D22BE-A4C3-4A2C-8FA9-801166FC30F4}">
      <text>
        <r>
          <rPr>
            <sz val="11"/>
            <rFont val="Calibri"/>
            <family val="2"/>
            <charset val="238"/>
          </rPr>
          <t>SZV_F:ElviEngedelySzam</t>
        </r>
      </text>
    </comment>
    <comment ref="F786" authorId="0" shapeId="0" xr:uid="{CF700868-EB20-45D0-8686-2AB82214F822}">
      <text>
        <r>
          <rPr>
            <sz val="11"/>
            <rFont val="Calibri"/>
            <family val="2"/>
            <charset val="238"/>
          </rPr>
          <t>SZV_F:VKR_Kod</t>
        </r>
      </text>
    </comment>
    <comment ref="G786" authorId="0" shapeId="0" xr:uid="{980AE909-04B4-4830-9616-51CB5D1ED3C9}">
      <text>
        <r>
          <rPr>
            <sz val="11"/>
            <rFont val="Calibri"/>
            <family val="2"/>
            <charset val="238"/>
          </rPr>
          <t>SZV_F:VKR_Nev</t>
        </r>
      </text>
    </comment>
    <comment ref="H786" authorId="0" shapeId="0" xr:uid="{E5810EF0-7FB4-468A-8114-BD2948C9132F}">
      <text>
        <r>
          <rPr>
            <sz val="11"/>
            <rFont val="Calibri"/>
            <family val="2"/>
            <charset val="238"/>
          </rPr>
          <t>SZV_F:FeladatAzonosito</t>
        </r>
      </text>
    </comment>
    <comment ref="I786" authorId="0" shapeId="0" xr:uid="{2E9AB94B-A450-4956-AE7A-1723B066FB53}">
      <text>
        <r>
          <rPr>
            <sz val="11"/>
            <rFont val="Calibri"/>
            <family val="2"/>
            <charset val="238"/>
          </rPr>
          <t>SZV_F:EllatasiTerulet</t>
        </r>
      </text>
    </comment>
    <comment ref="J786" authorId="0" shapeId="0" xr:uid="{B734A466-F4F8-4DB4-B3B8-B7EAD76F7306}">
      <text>
        <r>
          <rPr>
            <sz val="11"/>
            <rFont val="Calibri"/>
            <family val="2"/>
            <charset val="238"/>
          </rPr>
          <t>SZV_F:EllatasertFelelos</t>
        </r>
      </text>
    </comment>
    <comment ref="K786" authorId="0" shapeId="0" xr:uid="{D825BF98-73BE-4F26-910E-408DC243E572}">
      <text>
        <r>
          <rPr>
            <sz val="11"/>
            <rFont val="Calibri"/>
            <family val="2"/>
            <charset val="238"/>
          </rPr>
          <t>SZV_F:TervezettNettoKoltseg</t>
        </r>
      </text>
    </comment>
    <comment ref="L786" authorId="0" shapeId="0" xr:uid="{9B004673-3675-45C9-9E67-AF0DEA4FACF3}">
      <text>
        <r>
          <rPr>
            <sz val="11"/>
            <rFont val="Calibri"/>
            <family val="2"/>
            <charset val="238"/>
          </rPr>
          <t>SZV_F:IdotartamKezdes</t>
        </r>
      </text>
    </comment>
    <comment ref="M786" authorId="0" shapeId="0" xr:uid="{C10AE603-8039-4893-ABD2-68F8A5078154}">
      <text>
        <r>
          <rPr>
            <sz val="11"/>
            <rFont val="Calibri"/>
            <family val="2"/>
            <charset val="238"/>
          </rPr>
          <t>SZV_F:IdotartamBefejezes</t>
        </r>
      </text>
    </comment>
    <comment ref="N786" authorId="0" shapeId="0" xr:uid="{1BB4397F-95F2-4DF6-94ED-A81C6CC5F44C}">
      <text>
        <r>
          <rPr>
            <sz val="11"/>
            <rFont val="Calibri"/>
            <family val="2"/>
            <charset val="238"/>
          </rPr>
          <t>SZV_F:NettoKoltsegUtem1</t>
        </r>
      </text>
    </comment>
    <comment ref="O786" authorId="0" shapeId="0" xr:uid="{F95D73D4-31BA-4500-95EA-B7A5669A641A}">
      <text>
        <r>
          <rPr>
            <sz val="11"/>
            <rFont val="Calibri"/>
            <family val="2"/>
            <charset val="238"/>
          </rPr>
          <t>SZV_F:NettoKoltsegUtem2</t>
        </r>
      </text>
    </comment>
    <comment ref="P786" authorId="0" shapeId="0" xr:uid="{B364879C-47EB-4FD7-9EE0-2E1847E02067}">
      <text>
        <r>
          <rPr>
            <sz val="11"/>
            <rFont val="Calibri"/>
            <family val="2"/>
            <charset val="238"/>
          </rPr>
          <t>SZV_F:EM_Melleklet2_KTG</t>
        </r>
      </text>
    </comment>
    <comment ref="R786" authorId="0" shapeId="0" xr:uid="{A7BA5A8F-A996-408B-9FEE-A792859E07E9}">
      <text>
        <r>
          <rPr>
            <sz val="11"/>
            <rFont val="Calibri"/>
            <family val="2"/>
            <charset val="238"/>
          </rPr>
          <t>SZV_F:HDUtem1</t>
        </r>
      </text>
    </comment>
    <comment ref="S786" authorId="0" shapeId="0" xr:uid="{E5DA8FF8-BB94-4B7D-BC8B-92F6BEAEB8E1}">
      <text>
        <r>
          <rPr>
            <sz val="11"/>
            <rFont val="Calibri"/>
            <family val="2"/>
            <charset val="238"/>
          </rPr>
          <t>SZV_F:ECSUtem1</t>
        </r>
      </text>
    </comment>
    <comment ref="T786" authorId="0" shapeId="0" xr:uid="{AE2F07D6-2AB7-4470-BD3B-140E74D16C10}">
      <text>
        <r>
          <rPr>
            <sz val="11"/>
            <rFont val="Calibri"/>
            <family val="2"/>
            <charset val="238"/>
          </rPr>
          <t>SZV_F:KFHUtem1</t>
        </r>
      </text>
    </comment>
    <comment ref="U786" authorId="0" shapeId="0" xr:uid="{6948258A-25F9-441D-9886-4180F7EA443B}">
      <text>
        <r>
          <rPr>
            <sz val="11"/>
            <rFont val="Calibri"/>
            <family val="2"/>
            <charset val="238"/>
          </rPr>
          <t>SZV_F:Egyeb_SajatUtem1</t>
        </r>
      </text>
    </comment>
    <comment ref="V786" authorId="0" shapeId="0" xr:uid="{53401655-76F8-4E73-8AE0-9D8A51E133E9}">
      <text>
        <r>
          <rPr>
            <sz val="11"/>
            <rFont val="Calibri"/>
            <family val="2"/>
            <charset val="238"/>
          </rPr>
          <t>SZV_F:DijUtem1</t>
        </r>
      </text>
    </comment>
    <comment ref="W786" authorId="0" shapeId="0" xr:uid="{81C3D5F6-EB45-4B15-8394-47AAF10D3095}">
      <text>
        <r>
          <rPr>
            <sz val="11"/>
            <rFont val="Calibri"/>
            <family val="2"/>
            <charset val="238"/>
          </rPr>
          <t>SZV_F:EM_Melleklet1_Utem1</t>
        </r>
      </text>
    </comment>
    <comment ref="X786" authorId="0" shapeId="0" xr:uid="{10DB2AF7-2B8F-41D1-A6AE-181776C71ED9}">
      <text>
        <r>
          <rPr>
            <sz val="11"/>
            <rFont val="Calibri"/>
            <family val="2"/>
            <charset val="238"/>
          </rPr>
          <t>SZV_F:EgyebAllamiUtem1</t>
        </r>
      </text>
    </comment>
    <comment ref="Y786" authorId="0" shapeId="0" xr:uid="{433A330C-5048-4C9D-B003-3DB83F61EFCC}">
      <text>
        <r>
          <rPr>
            <sz val="11"/>
            <rFont val="Calibri"/>
            <family val="2"/>
            <charset val="238"/>
          </rPr>
          <t>SZV_F:OnkormanyzatiUtem1</t>
        </r>
      </text>
    </comment>
    <comment ref="Z786" authorId="0" shapeId="0" xr:uid="{DE343FCB-1F41-464D-9546-0E1C732EF2AD}">
      <text>
        <r>
          <rPr>
            <sz val="11"/>
            <rFont val="Calibri"/>
            <family val="2"/>
            <charset val="238"/>
          </rPr>
          <t>SZV_F:EUUtem1</t>
        </r>
      </text>
    </comment>
    <comment ref="AA786" authorId="0" shapeId="0" xr:uid="{6C5F615D-A876-44F6-A0E0-93D6957BDE4F}">
      <text>
        <r>
          <rPr>
            <sz val="11"/>
            <rFont val="Calibri"/>
            <family val="2"/>
            <charset val="238"/>
          </rPr>
          <t>SZV_F:EgyebUtem1</t>
        </r>
      </text>
    </comment>
    <comment ref="AB786" authorId="0" shapeId="0" xr:uid="{77EE185F-205B-48E4-8D3B-1A016BE51C85}">
      <text>
        <r>
          <rPr>
            <sz val="11"/>
            <rFont val="Calibri"/>
            <family val="2"/>
            <charset val="238"/>
          </rPr>
          <t>SZV_F:HitelKotvenyUtem1</t>
        </r>
      </text>
    </comment>
    <comment ref="AC786" authorId="0" shapeId="0" xr:uid="{D15C8F80-6E32-4AF6-AA55-76F458FCEB4D}">
      <text>
        <r>
          <rPr>
            <sz val="11"/>
            <rFont val="Calibri"/>
            <family val="2"/>
            <charset val="238"/>
          </rPr>
          <t>SZV_F:OsszesenUtem1</t>
        </r>
      </text>
    </comment>
    <comment ref="AF786" authorId="0" shapeId="0" xr:uid="{EDB9F32D-B777-459C-96C0-6354F661164A}">
      <text>
        <r>
          <rPr>
            <sz val="11"/>
            <rFont val="Calibri"/>
            <family val="2"/>
            <charset val="238"/>
          </rPr>
          <t>SZV_F:HDUtem2</t>
        </r>
      </text>
    </comment>
    <comment ref="AG786" authorId="0" shapeId="0" xr:uid="{730FC9C8-EE0A-4E17-8212-5515363E4EFC}">
      <text>
        <r>
          <rPr>
            <sz val="11"/>
            <rFont val="Calibri"/>
            <family val="2"/>
            <charset val="238"/>
          </rPr>
          <t>SZV_F:ECSUtem2</t>
        </r>
      </text>
    </comment>
    <comment ref="AH786" authorId="0" shapeId="0" xr:uid="{EF36B73C-94AF-4028-885E-BA10053EF7B8}">
      <text>
        <r>
          <rPr>
            <sz val="11"/>
            <rFont val="Calibri"/>
            <family val="2"/>
            <charset val="238"/>
          </rPr>
          <t>SZV_F:KFHUtem2</t>
        </r>
      </text>
    </comment>
    <comment ref="AI786" authorId="0" shapeId="0" xr:uid="{9428ABF6-93BA-4AB6-80AB-322F3445BA09}">
      <text>
        <r>
          <rPr>
            <sz val="11"/>
            <rFont val="Calibri"/>
            <family val="2"/>
            <charset val="238"/>
          </rPr>
          <t>SZV_F:Egyeb_SajatUtem2</t>
        </r>
      </text>
    </comment>
    <comment ref="AJ786" authorId="0" shapeId="0" xr:uid="{57FB91BF-7990-4F24-8DDE-CC58EDE5154E}">
      <text>
        <r>
          <rPr>
            <sz val="11"/>
            <rFont val="Calibri"/>
            <family val="2"/>
            <charset val="238"/>
          </rPr>
          <t>SZV_F:DijUtem2</t>
        </r>
      </text>
    </comment>
    <comment ref="AK786" authorId="0" shapeId="0" xr:uid="{B1C2AC11-AF18-45F0-BA57-1F4C810A0F6E}">
      <text>
        <r>
          <rPr>
            <sz val="11"/>
            <rFont val="Calibri"/>
            <family val="2"/>
            <charset val="238"/>
          </rPr>
          <t>SZV_F:EM_Melleklet1_Utem2</t>
        </r>
      </text>
    </comment>
    <comment ref="AL786" authorId="0" shapeId="0" xr:uid="{4554BD8B-8B7F-48F8-86BE-8047FEEBBE19}">
      <text>
        <r>
          <rPr>
            <sz val="11"/>
            <rFont val="Calibri"/>
            <family val="2"/>
            <charset val="238"/>
          </rPr>
          <t>SZV_F:EgyebAllamiUtem2</t>
        </r>
      </text>
    </comment>
    <comment ref="AM786" authorId="0" shapeId="0" xr:uid="{8807F287-022B-46D2-A66E-51D8390B398E}">
      <text>
        <r>
          <rPr>
            <sz val="11"/>
            <rFont val="Calibri"/>
            <family val="2"/>
            <charset val="238"/>
          </rPr>
          <t>SZV_F:OnkormanyzatiUtem2</t>
        </r>
      </text>
    </comment>
    <comment ref="AN786" authorId="0" shapeId="0" xr:uid="{D1912D9F-F66C-4026-B7B5-2C1BD119F554}">
      <text>
        <r>
          <rPr>
            <sz val="11"/>
            <rFont val="Calibri"/>
            <family val="2"/>
            <charset val="238"/>
          </rPr>
          <t>SZV_F:EUUtem2</t>
        </r>
      </text>
    </comment>
    <comment ref="AO786" authorId="0" shapeId="0" xr:uid="{A596FCCB-250D-4179-BB1E-A3DC878E6FD6}">
      <text>
        <r>
          <rPr>
            <sz val="11"/>
            <rFont val="Calibri"/>
            <family val="2"/>
            <charset val="238"/>
          </rPr>
          <t>SZV_F:EgyebUtem2</t>
        </r>
      </text>
    </comment>
    <comment ref="AP786" authorId="0" shapeId="0" xr:uid="{44346FE7-A794-46D4-879B-6EAD6163D41A}">
      <text>
        <r>
          <rPr>
            <sz val="11"/>
            <rFont val="Calibri"/>
            <family val="2"/>
            <charset val="238"/>
          </rPr>
          <t>SZV_F:HitelKotvenyUtem2</t>
        </r>
      </text>
    </comment>
    <comment ref="AQ786" authorId="0" shapeId="0" xr:uid="{800A6985-2388-4772-B90C-8171C9FB0E74}">
      <text>
        <r>
          <rPr>
            <sz val="11"/>
            <rFont val="Calibri"/>
            <family val="2"/>
            <charset val="238"/>
          </rPr>
          <t>SZV_F:OsszesenUtem2</t>
        </r>
      </text>
    </comment>
    <comment ref="AR786" authorId="0" shapeId="0" xr:uid="{8A9FE05F-C1CD-482B-9A47-BE45A7651F41}">
      <text>
        <r>
          <rPr>
            <sz val="11"/>
            <rFont val="Calibri"/>
            <family val="2"/>
            <charset val="238"/>
          </rPr>
          <t>SZV_F:ForrashianyUtem2</t>
        </r>
      </text>
    </comment>
    <comment ref="AU786" authorId="0" shapeId="0" xr:uid="{A42D8A55-30F1-4A1B-ABFE-B2E7FAD6D412}">
      <text>
        <r>
          <rPr>
            <sz val="11"/>
            <rFont val="Calibri"/>
            <family val="2"/>
            <charset val="238"/>
          </rPr>
          <t>SZV_F:Indokolas</t>
        </r>
      </text>
    </comment>
    <comment ref="AV786" authorId="0" shapeId="0" xr:uid="{5B8936A7-7A02-4550-B82E-C6172502393B}">
      <text>
        <r>
          <rPr>
            <sz val="11"/>
            <rFont val="Calibri"/>
            <family val="2"/>
            <charset val="238"/>
          </rPr>
          <t>SZV_F:Megjegyzes</t>
        </r>
      </text>
    </comment>
    <comment ref="AW786" authorId="0" shapeId="0" xr:uid="{A2E54D09-991A-4D98-9CAF-6FAEAC42E119}">
      <text>
        <r>
          <rPr>
            <sz val="11"/>
            <rFont val="Calibri"/>
            <family val="2"/>
            <charset val="238"/>
          </rPr>
          <t>SZV_F:FeladatSorszam</t>
        </r>
      </text>
    </comment>
    <comment ref="AY786" authorId="0" shapeId="0" xr:uid="{3D321D52-9D9E-49EB-9EAE-D76032F6033E}">
      <text>
        <r>
          <rPr>
            <sz val="11"/>
            <rFont val="Calibri"/>
            <family val="2"/>
            <charset val="238"/>
          </rPr>
          <t>SZV_F:ISA</t>
        </r>
      </text>
    </comment>
    <comment ref="B787" authorId="0" shapeId="0" xr:uid="{B0453D7A-58A7-4A1D-B703-8A24CE8FF08C}">
      <text>
        <r>
          <rPr>
            <sz val="11"/>
            <rFont val="Calibri"/>
            <family val="2"/>
            <charset val="238"/>
          </rPr>
          <t>SZV_F:FontossagiSorrent</t>
        </r>
      </text>
    </comment>
    <comment ref="C787" authorId="0" shapeId="0" xr:uid="{D902BD36-71B8-45A3-ADA3-20E700695BDC}">
      <text>
        <r>
          <rPr>
            <sz val="11"/>
            <rFont val="Calibri"/>
            <family val="2"/>
            <charset val="238"/>
          </rPr>
          <t>SZV_F:FeladatKategoria</t>
        </r>
      </text>
    </comment>
    <comment ref="D787" authorId="0" shapeId="0" xr:uid="{72ACDFE3-3201-479F-942B-D8836140FC24}">
      <text>
        <r>
          <rPr>
            <sz val="11"/>
            <rFont val="Calibri"/>
            <family val="2"/>
            <charset val="238"/>
          </rPr>
          <t>SZV_F:FeladatMegnevezes</t>
        </r>
      </text>
    </comment>
    <comment ref="E787" authorId="0" shapeId="0" xr:uid="{A09D100F-766B-401F-A19B-C473730348D4}">
      <text>
        <r>
          <rPr>
            <sz val="11"/>
            <rFont val="Calibri"/>
            <family val="2"/>
            <charset val="238"/>
          </rPr>
          <t>SZV_F:ElviEngedelySzam</t>
        </r>
      </text>
    </comment>
    <comment ref="F787" authorId="0" shapeId="0" xr:uid="{26F53AE6-4EB1-40A1-AD39-08BCC6C74017}">
      <text>
        <r>
          <rPr>
            <sz val="11"/>
            <rFont val="Calibri"/>
            <family val="2"/>
            <charset val="238"/>
          </rPr>
          <t>SZV_F:VKR_Kod</t>
        </r>
      </text>
    </comment>
    <comment ref="G787" authorId="0" shapeId="0" xr:uid="{965EC704-5DBD-404C-9BCE-A7F8F630B494}">
      <text>
        <r>
          <rPr>
            <sz val="11"/>
            <rFont val="Calibri"/>
            <family val="2"/>
            <charset val="238"/>
          </rPr>
          <t>SZV_F:VKR_Nev</t>
        </r>
      </text>
    </comment>
    <comment ref="H787" authorId="0" shapeId="0" xr:uid="{52076EC0-E73F-46A6-A4CA-7377F9535747}">
      <text>
        <r>
          <rPr>
            <sz val="11"/>
            <rFont val="Calibri"/>
            <family val="2"/>
            <charset val="238"/>
          </rPr>
          <t>SZV_F:FeladatAzonosito</t>
        </r>
      </text>
    </comment>
    <comment ref="I787" authorId="0" shapeId="0" xr:uid="{C7BB677F-F590-4AD2-93B6-103F33364250}">
      <text>
        <r>
          <rPr>
            <sz val="11"/>
            <rFont val="Calibri"/>
            <family val="2"/>
            <charset val="238"/>
          </rPr>
          <t>SZV_F:EllatasiTerulet</t>
        </r>
      </text>
    </comment>
    <comment ref="J787" authorId="0" shapeId="0" xr:uid="{0C7B4DEA-8482-4323-9C92-FDC7BBD10C1F}">
      <text>
        <r>
          <rPr>
            <sz val="11"/>
            <rFont val="Calibri"/>
            <family val="2"/>
            <charset val="238"/>
          </rPr>
          <t>SZV_F:EllatasertFelelos</t>
        </r>
      </text>
    </comment>
    <comment ref="K787" authorId="0" shapeId="0" xr:uid="{C75CF603-8D88-4960-9BDC-A6D35BDDED80}">
      <text>
        <r>
          <rPr>
            <sz val="11"/>
            <rFont val="Calibri"/>
            <family val="2"/>
            <charset val="238"/>
          </rPr>
          <t>SZV_F:TervezettNettoKoltseg</t>
        </r>
      </text>
    </comment>
    <comment ref="L787" authorId="0" shapeId="0" xr:uid="{47A3DA38-FEC8-488B-8ED9-697CFFD155D3}">
      <text>
        <r>
          <rPr>
            <sz val="11"/>
            <rFont val="Calibri"/>
            <family val="2"/>
            <charset val="238"/>
          </rPr>
          <t>SZV_F:IdotartamKezdes</t>
        </r>
      </text>
    </comment>
    <comment ref="M787" authorId="0" shapeId="0" xr:uid="{2D99DA68-1F20-4B0D-9566-BF21E00E6A59}">
      <text>
        <r>
          <rPr>
            <sz val="11"/>
            <rFont val="Calibri"/>
            <family val="2"/>
            <charset val="238"/>
          </rPr>
          <t>SZV_F:IdotartamBefejezes</t>
        </r>
      </text>
    </comment>
    <comment ref="N787" authorId="0" shapeId="0" xr:uid="{510A5852-93B0-4999-A253-FAFA34C788C5}">
      <text>
        <r>
          <rPr>
            <sz val="11"/>
            <rFont val="Calibri"/>
            <family val="2"/>
            <charset val="238"/>
          </rPr>
          <t>SZV_F:NettoKoltsegUtem1</t>
        </r>
      </text>
    </comment>
    <comment ref="O787" authorId="0" shapeId="0" xr:uid="{B817B3A6-E2B0-4147-95F7-8795D4B95E76}">
      <text>
        <r>
          <rPr>
            <sz val="11"/>
            <rFont val="Calibri"/>
            <family val="2"/>
            <charset val="238"/>
          </rPr>
          <t>SZV_F:NettoKoltsegUtem2</t>
        </r>
      </text>
    </comment>
    <comment ref="P787" authorId="0" shapeId="0" xr:uid="{5955ECD6-66C0-4E9D-9C51-8C8877FAF577}">
      <text>
        <r>
          <rPr>
            <sz val="11"/>
            <rFont val="Calibri"/>
            <family val="2"/>
            <charset val="238"/>
          </rPr>
          <t>SZV_F:EM_Melleklet2_KTG</t>
        </r>
      </text>
    </comment>
    <comment ref="R787" authorId="0" shapeId="0" xr:uid="{11BE99A1-B0D4-4571-9800-C80A9E551686}">
      <text>
        <r>
          <rPr>
            <sz val="11"/>
            <rFont val="Calibri"/>
            <family val="2"/>
            <charset val="238"/>
          </rPr>
          <t>SZV_F:HDUtem1</t>
        </r>
      </text>
    </comment>
    <comment ref="S787" authorId="0" shapeId="0" xr:uid="{4AB5AA68-0D3C-4F44-BDF1-7413CE1A868F}">
      <text>
        <r>
          <rPr>
            <sz val="11"/>
            <rFont val="Calibri"/>
            <family val="2"/>
            <charset val="238"/>
          </rPr>
          <t>SZV_F:ECSUtem1</t>
        </r>
      </text>
    </comment>
    <comment ref="T787" authorId="0" shapeId="0" xr:uid="{E0DE8C2D-C966-4962-BAA8-8DE996B6AA41}">
      <text>
        <r>
          <rPr>
            <sz val="11"/>
            <rFont val="Calibri"/>
            <family val="2"/>
            <charset val="238"/>
          </rPr>
          <t>SZV_F:KFHUtem1</t>
        </r>
      </text>
    </comment>
    <comment ref="U787" authorId="0" shapeId="0" xr:uid="{39404B82-847C-4F3A-AAA8-E288D86E28D9}">
      <text>
        <r>
          <rPr>
            <sz val="11"/>
            <rFont val="Calibri"/>
            <family val="2"/>
            <charset val="238"/>
          </rPr>
          <t>SZV_F:Egyeb_SajatUtem1</t>
        </r>
      </text>
    </comment>
    <comment ref="V787" authorId="0" shapeId="0" xr:uid="{8B2FA9D4-0403-42AE-9222-CD0D95617524}">
      <text>
        <r>
          <rPr>
            <sz val="11"/>
            <rFont val="Calibri"/>
            <family val="2"/>
            <charset val="238"/>
          </rPr>
          <t>SZV_F:DijUtem1</t>
        </r>
      </text>
    </comment>
    <comment ref="W787" authorId="0" shapeId="0" xr:uid="{5BAC16F9-C1F0-46B5-87BF-CDA1039FDC07}">
      <text>
        <r>
          <rPr>
            <sz val="11"/>
            <rFont val="Calibri"/>
            <family val="2"/>
            <charset val="238"/>
          </rPr>
          <t>SZV_F:EM_Melleklet1_Utem1</t>
        </r>
      </text>
    </comment>
    <comment ref="X787" authorId="0" shapeId="0" xr:uid="{E9AF0CD0-7DB5-4C8D-8447-D54274DC5426}">
      <text>
        <r>
          <rPr>
            <sz val="11"/>
            <rFont val="Calibri"/>
            <family val="2"/>
            <charset val="238"/>
          </rPr>
          <t>SZV_F:EgyebAllamiUtem1</t>
        </r>
      </text>
    </comment>
    <comment ref="Y787" authorId="0" shapeId="0" xr:uid="{7B0FD608-AA9E-439B-A87E-4B481234FA27}">
      <text>
        <r>
          <rPr>
            <sz val="11"/>
            <rFont val="Calibri"/>
            <family val="2"/>
            <charset val="238"/>
          </rPr>
          <t>SZV_F:OnkormanyzatiUtem1</t>
        </r>
      </text>
    </comment>
    <comment ref="Z787" authorId="0" shapeId="0" xr:uid="{A38AAD57-8464-4786-A59A-8B39425729B1}">
      <text>
        <r>
          <rPr>
            <sz val="11"/>
            <rFont val="Calibri"/>
            <family val="2"/>
            <charset val="238"/>
          </rPr>
          <t>SZV_F:EUUtem1</t>
        </r>
      </text>
    </comment>
    <comment ref="AA787" authorId="0" shapeId="0" xr:uid="{AF4E5779-EFDD-4673-8716-D10140C6C9C9}">
      <text>
        <r>
          <rPr>
            <sz val="11"/>
            <rFont val="Calibri"/>
            <family val="2"/>
            <charset val="238"/>
          </rPr>
          <t>SZV_F:EgyebUtem1</t>
        </r>
      </text>
    </comment>
    <comment ref="AB787" authorId="0" shapeId="0" xr:uid="{A7168372-4FEB-439A-A76B-81615CC2482E}">
      <text>
        <r>
          <rPr>
            <sz val="11"/>
            <rFont val="Calibri"/>
            <family val="2"/>
            <charset val="238"/>
          </rPr>
          <t>SZV_F:HitelKotvenyUtem1</t>
        </r>
      </text>
    </comment>
    <comment ref="AC787" authorId="0" shapeId="0" xr:uid="{3F706390-00C8-4146-A7D1-A0DAFA616973}">
      <text>
        <r>
          <rPr>
            <sz val="11"/>
            <rFont val="Calibri"/>
            <family val="2"/>
            <charset val="238"/>
          </rPr>
          <t>SZV_F:OsszesenUtem1</t>
        </r>
      </text>
    </comment>
    <comment ref="AF787" authorId="0" shapeId="0" xr:uid="{8BB3F6F0-6DF9-4832-9A4B-2E1929BDF268}">
      <text>
        <r>
          <rPr>
            <sz val="11"/>
            <rFont val="Calibri"/>
            <family val="2"/>
            <charset val="238"/>
          </rPr>
          <t>SZV_F:HDUtem2</t>
        </r>
      </text>
    </comment>
    <comment ref="AG787" authorId="0" shapeId="0" xr:uid="{C569E35F-0B60-41A3-9C0B-09277CE82D5F}">
      <text>
        <r>
          <rPr>
            <sz val="11"/>
            <rFont val="Calibri"/>
            <family val="2"/>
            <charset val="238"/>
          </rPr>
          <t>SZV_F:ECSUtem2</t>
        </r>
      </text>
    </comment>
    <comment ref="AH787" authorId="0" shapeId="0" xr:uid="{DD4CF308-6163-4232-BDC4-7150C1AE45B3}">
      <text>
        <r>
          <rPr>
            <sz val="11"/>
            <rFont val="Calibri"/>
            <family val="2"/>
            <charset val="238"/>
          </rPr>
          <t>SZV_F:KFHUtem2</t>
        </r>
      </text>
    </comment>
    <comment ref="AI787" authorId="0" shapeId="0" xr:uid="{09D34137-141B-4024-A222-42D6E36EE3B0}">
      <text>
        <r>
          <rPr>
            <sz val="11"/>
            <rFont val="Calibri"/>
            <family val="2"/>
            <charset val="238"/>
          </rPr>
          <t>SZV_F:Egyeb_SajatUtem2</t>
        </r>
      </text>
    </comment>
    <comment ref="AJ787" authorId="0" shapeId="0" xr:uid="{8B5CEF4B-4ED5-4D93-929E-6B52B0FEC326}">
      <text>
        <r>
          <rPr>
            <sz val="11"/>
            <rFont val="Calibri"/>
            <family val="2"/>
            <charset val="238"/>
          </rPr>
          <t>SZV_F:DijUtem2</t>
        </r>
      </text>
    </comment>
    <comment ref="AK787" authorId="0" shapeId="0" xr:uid="{972C5597-B314-4D4D-8ADD-659B9B6807EA}">
      <text>
        <r>
          <rPr>
            <sz val="11"/>
            <rFont val="Calibri"/>
            <family val="2"/>
            <charset val="238"/>
          </rPr>
          <t>SZV_F:EM_Melleklet1_Utem2</t>
        </r>
      </text>
    </comment>
    <comment ref="AL787" authorId="0" shapeId="0" xr:uid="{D9F29B93-5FE4-4D22-9D2D-57E39DD51643}">
      <text>
        <r>
          <rPr>
            <sz val="11"/>
            <rFont val="Calibri"/>
            <family val="2"/>
            <charset val="238"/>
          </rPr>
          <t>SZV_F:EgyebAllamiUtem2</t>
        </r>
      </text>
    </comment>
    <comment ref="AM787" authorId="0" shapeId="0" xr:uid="{5C3DF001-EA22-4B4B-A6AE-D06C8783D872}">
      <text>
        <r>
          <rPr>
            <sz val="11"/>
            <rFont val="Calibri"/>
            <family val="2"/>
            <charset val="238"/>
          </rPr>
          <t>SZV_F:OnkormanyzatiUtem2</t>
        </r>
      </text>
    </comment>
    <comment ref="AN787" authorId="0" shapeId="0" xr:uid="{6F91C304-2962-41B9-95FB-E9419B7CCA19}">
      <text>
        <r>
          <rPr>
            <sz val="11"/>
            <rFont val="Calibri"/>
            <family val="2"/>
            <charset val="238"/>
          </rPr>
          <t>SZV_F:EUUtem2</t>
        </r>
      </text>
    </comment>
    <comment ref="AO787" authorId="0" shapeId="0" xr:uid="{A88F2F28-CD57-4F30-B876-165D9E46232D}">
      <text>
        <r>
          <rPr>
            <sz val="11"/>
            <rFont val="Calibri"/>
            <family val="2"/>
            <charset val="238"/>
          </rPr>
          <t>SZV_F:EgyebUtem2</t>
        </r>
      </text>
    </comment>
    <comment ref="AP787" authorId="0" shapeId="0" xr:uid="{109F57CD-2B3B-4896-B807-A605B63FF12C}">
      <text>
        <r>
          <rPr>
            <sz val="11"/>
            <rFont val="Calibri"/>
            <family val="2"/>
            <charset val="238"/>
          </rPr>
          <t>SZV_F:HitelKotvenyUtem2</t>
        </r>
      </text>
    </comment>
    <comment ref="AQ787" authorId="0" shapeId="0" xr:uid="{E8C0B774-81E2-4654-BE4E-B8325F95FB5B}">
      <text>
        <r>
          <rPr>
            <sz val="11"/>
            <rFont val="Calibri"/>
            <family val="2"/>
            <charset val="238"/>
          </rPr>
          <t>SZV_F:OsszesenUtem2</t>
        </r>
      </text>
    </comment>
    <comment ref="AR787" authorId="0" shapeId="0" xr:uid="{F9C005F5-30B6-4AAC-8963-D732C79DDD1B}">
      <text>
        <r>
          <rPr>
            <sz val="11"/>
            <rFont val="Calibri"/>
            <family val="2"/>
            <charset val="238"/>
          </rPr>
          <t>SZV_F:ForrashianyUtem2</t>
        </r>
      </text>
    </comment>
    <comment ref="AU787" authorId="0" shapeId="0" xr:uid="{9E15762E-1FF1-4610-9B33-1BAA5279BE3B}">
      <text>
        <r>
          <rPr>
            <sz val="11"/>
            <rFont val="Calibri"/>
            <family val="2"/>
            <charset val="238"/>
          </rPr>
          <t>SZV_F:Indokolas</t>
        </r>
      </text>
    </comment>
    <comment ref="AV787" authorId="0" shapeId="0" xr:uid="{32A4DD0D-2FA9-4F68-B152-E8F277960D1D}">
      <text>
        <r>
          <rPr>
            <sz val="11"/>
            <rFont val="Calibri"/>
            <family val="2"/>
            <charset val="238"/>
          </rPr>
          <t>SZV_F:Megjegyzes</t>
        </r>
      </text>
    </comment>
    <comment ref="AW787" authorId="0" shapeId="0" xr:uid="{6318C1D2-9414-45A0-B621-CD5E7308B530}">
      <text>
        <r>
          <rPr>
            <sz val="11"/>
            <rFont val="Calibri"/>
            <family val="2"/>
            <charset val="238"/>
          </rPr>
          <t>SZV_F:FeladatSorszam</t>
        </r>
      </text>
    </comment>
    <comment ref="AY787" authorId="0" shapeId="0" xr:uid="{33C0D0A7-19E4-4F0B-B4C5-85A54A890ADE}">
      <text>
        <r>
          <rPr>
            <sz val="11"/>
            <rFont val="Calibri"/>
            <family val="2"/>
            <charset val="238"/>
          </rPr>
          <t>SZV_F:ISA</t>
        </r>
      </text>
    </comment>
    <comment ref="B788" authorId="0" shapeId="0" xr:uid="{E545ED02-55E5-4BD1-8D6E-B0301A62E832}">
      <text>
        <r>
          <rPr>
            <sz val="11"/>
            <rFont val="Calibri"/>
            <family val="2"/>
            <charset val="238"/>
          </rPr>
          <t>SZV_F:FontossagiSorrent</t>
        </r>
      </text>
    </comment>
    <comment ref="C788" authorId="0" shapeId="0" xr:uid="{48430FE8-AFA7-4861-80E2-25DE34685FF2}">
      <text>
        <r>
          <rPr>
            <sz val="11"/>
            <rFont val="Calibri"/>
            <family val="2"/>
            <charset val="238"/>
          </rPr>
          <t>SZV_F:FeladatKategoria</t>
        </r>
      </text>
    </comment>
    <comment ref="D788" authorId="0" shapeId="0" xr:uid="{464B342A-1BF9-4695-BF57-CCE1ADDF04C7}">
      <text>
        <r>
          <rPr>
            <sz val="11"/>
            <rFont val="Calibri"/>
            <family val="2"/>
            <charset val="238"/>
          </rPr>
          <t>SZV_F:FeladatMegnevezes</t>
        </r>
      </text>
    </comment>
    <comment ref="E788" authorId="0" shapeId="0" xr:uid="{A2E23C4D-3BDD-4AD3-8C85-CC979E67986C}">
      <text>
        <r>
          <rPr>
            <sz val="11"/>
            <rFont val="Calibri"/>
            <family val="2"/>
            <charset val="238"/>
          </rPr>
          <t>SZV_F:ElviEngedelySzam</t>
        </r>
      </text>
    </comment>
    <comment ref="F788" authorId="0" shapeId="0" xr:uid="{A4290C07-8A6B-418B-9E92-29AB6AAD1E05}">
      <text>
        <r>
          <rPr>
            <sz val="11"/>
            <rFont val="Calibri"/>
            <family val="2"/>
            <charset val="238"/>
          </rPr>
          <t>SZV_F:VKR_Kod</t>
        </r>
      </text>
    </comment>
    <comment ref="G788" authorId="0" shapeId="0" xr:uid="{158ECB62-1095-411C-BEB1-2D323CE6A1A0}">
      <text>
        <r>
          <rPr>
            <sz val="11"/>
            <rFont val="Calibri"/>
            <family val="2"/>
            <charset val="238"/>
          </rPr>
          <t>SZV_F:VKR_Nev</t>
        </r>
      </text>
    </comment>
    <comment ref="H788" authorId="0" shapeId="0" xr:uid="{53B19DCA-F510-4D30-87CB-CF439CC617D2}">
      <text>
        <r>
          <rPr>
            <sz val="11"/>
            <rFont val="Calibri"/>
            <family val="2"/>
            <charset val="238"/>
          </rPr>
          <t>SZV_F:FeladatAzonosito</t>
        </r>
      </text>
    </comment>
    <comment ref="I788" authorId="0" shapeId="0" xr:uid="{B1750DE6-3D75-4DA8-B322-4D7C13152B29}">
      <text>
        <r>
          <rPr>
            <sz val="11"/>
            <rFont val="Calibri"/>
            <family val="2"/>
            <charset val="238"/>
          </rPr>
          <t>SZV_F:EllatasiTerulet</t>
        </r>
      </text>
    </comment>
    <comment ref="J788" authorId="0" shapeId="0" xr:uid="{883FFB64-2FA6-4061-BDB7-F6AA25B6230E}">
      <text>
        <r>
          <rPr>
            <sz val="11"/>
            <rFont val="Calibri"/>
            <family val="2"/>
            <charset val="238"/>
          </rPr>
          <t>SZV_F:EllatasertFelelos</t>
        </r>
      </text>
    </comment>
    <comment ref="K788" authorId="0" shapeId="0" xr:uid="{851CDD4B-3E15-4E28-9486-8D07E412F053}">
      <text>
        <r>
          <rPr>
            <sz val="11"/>
            <rFont val="Calibri"/>
            <family val="2"/>
            <charset val="238"/>
          </rPr>
          <t>SZV_F:TervezettNettoKoltseg</t>
        </r>
      </text>
    </comment>
    <comment ref="L788" authorId="0" shapeId="0" xr:uid="{D5A72E0A-9894-4FFD-9891-7F4A59956183}">
      <text>
        <r>
          <rPr>
            <sz val="11"/>
            <rFont val="Calibri"/>
            <family val="2"/>
            <charset val="238"/>
          </rPr>
          <t>SZV_F:IdotartamKezdes</t>
        </r>
      </text>
    </comment>
    <comment ref="M788" authorId="0" shapeId="0" xr:uid="{FA6A1AEF-2FD2-4F9F-BDD2-B920903884F6}">
      <text>
        <r>
          <rPr>
            <sz val="11"/>
            <rFont val="Calibri"/>
            <family val="2"/>
            <charset val="238"/>
          </rPr>
          <t>SZV_F:IdotartamBefejezes</t>
        </r>
      </text>
    </comment>
    <comment ref="N788" authorId="0" shapeId="0" xr:uid="{1F16F700-56B1-42DD-9F6F-7E573FFCF829}">
      <text>
        <r>
          <rPr>
            <sz val="11"/>
            <rFont val="Calibri"/>
            <family val="2"/>
            <charset val="238"/>
          </rPr>
          <t>SZV_F:NettoKoltsegUtem1</t>
        </r>
      </text>
    </comment>
    <comment ref="O788" authorId="0" shapeId="0" xr:uid="{D8656098-F4AC-46D4-8AEB-06F6EA51C29E}">
      <text>
        <r>
          <rPr>
            <sz val="11"/>
            <rFont val="Calibri"/>
            <family val="2"/>
            <charset val="238"/>
          </rPr>
          <t>SZV_F:NettoKoltsegUtem2</t>
        </r>
      </text>
    </comment>
    <comment ref="P788" authorId="0" shapeId="0" xr:uid="{FACDBE4C-38E3-4B7B-918C-A33A11184B9E}">
      <text>
        <r>
          <rPr>
            <sz val="11"/>
            <rFont val="Calibri"/>
            <family val="2"/>
            <charset val="238"/>
          </rPr>
          <t>SZV_F:EM_Melleklet2_KTG</t>
        </r>
      </text>
    </comment>
    <comment ref="R788" authorId="0" shapeId="0" xr:uid="{4EFEF1A8-EF88-44FC-B2CF-2535F415AF50}">
      <text>
        <r>
          <rPr>
            <sz val="11"/>
            <rFont val="Calibri"/>
            <family val="2"/>
            <charset val="238"/>
          </rPr>
          <t>SZV_F:HDUtem1</t>
        </r>
      </text>
    </comment>
    <comment ref="S788" authorId="0" shapeId="0" xr:uid="{3D94F197-E8F9-4402-8FAB-F5BD92F14339}">
      <text>
        <r>
          <rPr>
            <sz val="11"/>
            <rFont val="Calibri"/>
            <family val="2"/>
            <charset val="238"/>
          </rPr>
          <t>SZV_F:ECSUtem1</t>
        </r>
      </text>
    </comment>
    <comment ref="T788" authorId="0" shapeId="0" xr:uid="{25361CDB-7C6A-4EFE-86DD-D98BBA18E381}">
      <text>
        <r>
          <rPr>
            <sz val="11"/>
            <rFont val="Calibri"/>
            <family val="2"/>
            <charset val="238"/>
          </rPr>
          <t>SZV_F:KFHUtem1</t>
        </r>
      </text>
    </comment>
    <comment ref="U788" authorId="0" shapeId="0" xr:uid="{8CC6F5D0-F055-420C-A058-63CB7A6B9F76}">
      <text>
        <r>
          <rPr>
            <sz val="11"/>
            <rFont val="Calibri"/>
            <family val="2"/>
            <charset val="238"/>
          </rPr>
          <t>SZV_F:Egyeb_SajatUtem1</t>
        </r>
      </text>
    </comment>
    <comment ref="V788" authorId="0" shapeId="0" xr:uid="{BAB2C30C-E8E0-4512-ADE7-A5B7EF5E2349}">
      <text>
        <r>
          <rPr>
            <sz val="11"/>
            <rFont val="Calibri"/>
            <family val="2"/>
            <charset val="238"/>
          </rPr>
          <t>SZV_F:DijUtem1</t>
        </r>
      </text>
    </comment>
    <comment ref="W788" authorId="0" shapeId="0" xr:uid="{FA1D581C-E945-4CAC-987A-DDEFB8EF370B}">
      <text>
        <r>
          <rPr>
            <sz val="11"/>
            <rFont val="Calibri"/>
            <family val="2"/>
            <charset val="238"/>
          </rPr>
          <t>SZV_F:EM_Melleklet1_Utem1</t>
        </r>
      </text>
    </comment>
    <comment ref="X788" authorId="0" shapeId="0" xr:uid="{7072E884-B8A9-4D8B-9422-AEF23F7E7130}">
      <text>
        <r>
          <rPr>
            <sz val="11"/>
            <rFont val="Calibri"/>
            <family val="2"/>
            <charset val="238"/>
          </rPr>
          <t>SZV_F:EgyebAllamiUtem1</t>
        </r>
      </text>
    </comment>
    <comment ref="Y788" authorId="0" shapeId="0" xr:uid="{A897BD9A-CEB1-43D1-8FDE-A802D70ECBD2}">
      <text>
        <r>
          <rPr>
            <sz val="11"/>
            <rFont val="Calibri"/>
            <family val="2"/>
            <charset val="238"/>
          </rPr>
          <t>SZV_F:OnkormanyzatiUtem1</t>
        </r>
      </text>
    </comment>
    <comment ref="Z788" authorId="0" shapeId="0" xr:uid="{CCA92C3B-2E4B-4D78-9B2F-6EA449E06628}">
      <text>
        <r>
          <rPr>
            <sz val="11"/>
            <rFont val="Calibri"/>
            <family val="2"/>
            <charset val="238"/>
          </rPr>
          <t>SZV_F:EUUtem1</t>
        </r>
      </text>
    </comment>
    <comment ref="AA788" authorId="0" shapeId="0" xr:uid="{7B714B6F-C166-4518-88B2-E69C7EE91BFD}">
      <text>
        <r>
          <rPr>
            <sz val="11"/>
            <rFont val="Calibri"/>
            <family val="2"/>
            <charset val="238"/>
          </rPr>
          <t>SZV_F:EgyebUtem1</t>
        </r>
      </text>
    </comment>
    <comment ref="AB788" authorId="0" shapeId="0" xr:uid="{7EA42508-9905-49E8-87D6-C8E82C051F5F}">
      <text>
        <r>
          <rPr>
            <sz val="11"/>
            <rFont val="Calibri"/>
            <family val="2"/>
            <charset val="238"/>
          </rPr>
          <t>SZV_F:HitelKotvenyUtem1</t>
        </r>
      </text>
    </comment>
    <comment ref="AC788" authorId="0" shapeId="0" xr:uid="{76B53AFA-2CC2-4B5A-8B2C-4B7D2D5E4F1D}">
      <text>
        <r>
          <rPr>
            <sz val="11"/>
            <rFont val="Calibri"/>
            <family val="2"/>
            <charset val="238"/>
          </rPr>
          <t>SZV_F:OsszesenUtem1</t>
        </r>
      </text>
    </comment>
    <comment ref="AF788" authorId="0" shapeId="0" xr:uid="{9C5EA10A-D311-415E-ADD6-83A4BD5B8BDE}">
      <text>
        <r>
          <rPr>
            <sz val="11"/>
            <rFont val="Calibri"/>
            <family val="2"/>
            <charset val="238"/>
          </rPr>
          <t>SZV_F:HDUtem2</t>
        </r>
      </text>
    </comment>
    <comment ref="AG788" authorId="0" shapeId="0" xr:uid="{E09D7446-393A-436B-97A8-8AF8A2F839F4}">
      <text>
        <r>
          <rPr>
            <sz val="11"/>
            <rFont val="Calibri"/>
            <family val="2"/>
            <charset val="238"/>
          </rPr>
          <t>SZV_F:ECSUtem2</t>
        </r>
      </text>
    </comment>
    <comment ref="AH788" authorId="0" shapeId="0" xr:uid="{C473C105-651C-4EBF-ABE3-51A134732140}">
      <text>
        <r>
          <rPr>
            <sz val="11"/>
            <rFont val="Calibri"/>
            <family val="2"/>
            <charset val="238"/>
          </rPr>
          <t>SZV_F:KFHUtem2</t>
        </r>
      </text>
    </comment>
    <comment ref="AI788" authorId="0" shapeId="0" xr:uid="{C5F9B221-0F9D-4456-91CC-EA494CCA042E}">
      <text>
        <r>
          <rPr>
            <sz val="11"/>
            <rFont val="Calibri"/>
            <family val="2"/>
            <charset val="238"/>
          </rPr>
          <t>SZV_F:Egyeb_SajatUtem2</t>
        </r>
      </text>
    </comment>
    <comment ref="AJ788" authorId="0" shapeId="0" xr:uid="{58DFED0F-E5EA-4785-953A-A4328C2ABD6B}">
      <text>
        <r>
          <rPr>
            <sz val="11"/>
            <rFont val="Calibri"/>
            <family val="2"/>
            <charset val="238"/>
          </rPr>
          <t>SZV_F:DijUtem2</t>
        </r>
      </text>
    </comment>
    <comment ref="AK788" authorId="0" shapeId="0" xr:uid="{E1C5FF26-3605-44B5-A9A4-4EBF1D7DBE70}">
      <text>
        <r>
          <rPr>
            <sz val="11"/>
            <rFont val="Calibri"/>
            <family val="2"/>
            <charset val="238"/>
          </rPr>
          <t>SZV_F:EM_Melleklet1_Utem2</t>
        </r>
      </text>
    </comment>
    <comment ref="AL788" authorId="0" shapeId="0" xr:uid="{33741E79-A058-477B-BDD1-8267C4FC5CB8}">
      <text>
        <r>
          <rPr>
            <sz val="11"/>
            <rFont val="Calibri"/>
            <family val="2"/>
            <charset val="238"/>
          </rPr>
          <t>SZV_F:EgyebAllamiUtem2</t>
        </r>
      </text>
    </comment>
    <comment ref="AM788" authorId="0" shapeId="0" xr:uid="{A26587CE-D8F9-464D-9D22-E05F4A4B855B}">
      <text>
        <r>
          <rPr>
            <sz val="11"/>
            <rFont val="Calibri"/>
            <family val="2"/>
            <charset val="238"/>
          </rPr>
          <t>SZV_F:OnkormanyzatiUtem2</t>
        </r>
      </text>
    </comment>
    <comment ref="AN788" authorId="0" shapeId="0" xr:uid="{7A3607FD-7379-4309-AB38-B2D45F13BCAF}">
      <text>
        <r>
          <rPr>
            <sz val="11"/>
            <rFont val="Calibri"/>
            <family val="2"/>
            <charset val="238"/>
          </rPr>
          <t>SZV_F:EUUtem2</t>
        </r>
      </text>
    </comment>
    <comment ref="AO788" authorId="0" shapeId="0" xr:uid="{905E39A1-D89D-40AC-AB6A-8189EC04EEF1}">
      <text>
        <r>
          <rPr>
            <sz val="11"/>
            <rFont val="Calibri"/>
            <family val="2"/>
            <charset val="238"/>
          </rPr>
          <t>SZV_F:EgyebUtem2</t>
        </r>
      </text>
    </comment>
    <comment ref="AP788" authorId="0" shapeId="0" xr:uid="{FD5545CF-919F-4B82-A327-BC5B81787487}">
      <text>
        <r>
          <rPr>
            <sz val="11"/>
            <rFont val="Calibri"/>
            <family val="2"/>
            <charset val="238"/>
          </rPr>
          <t>SZV_F:HitelKotvenyUtem2</t>
        </r>
      </text>
    </comment>
    <comment ref="AQ788" authorId="0" shapeId="0" xr:uid="{8DF14792-7FA8-4CAE-96D7-1A2F112FE94B}">
      <text>
        <r>
          <rPr>
            <sz val="11"/>
            <rFont val="Calibri"/>
            <family val="2"/>
            <charset val="238"/>
          </rPr>
          <t>SZV_F:OsszesenUtem2</t>
        </r>
      </text>
    </comment>
    <comment ref="AR788" authorId="0" shapeId="0" xr:uid="{E7D49EE0-F390-4E5C-BA5E-929A4D38F60E}">
      <text>
        <r>
          <rPr>
            <sz val="11"/>
            <rFont val="Calibri"/>
            <family val="2"/>
            <charset val="238"/>
          </rPr>
          <t>SZV_F:ForrashianyUtem2</t>
        </r>
      </text>
    </comment>
    <comment ref="AU788" authorId="0" shapeId="0" xr:uid="{F094ADE9-C1E8-4A31-AD95-068891770239}">
      <text>
        <r>
          <rPr>
            <sz val="11"/>
            <rFont val="Calibri"/>
            <family val="2"/>
            <charset val="238"/>
          </rPr>
          <t>SZV_F:Indokolas</t>
        </r>
      </text>
    </comment>
    <comment ref="AV788" authorId="0" shapeId="0" xr:uid="{D4FD64CE-493E-41C9-BAEA-57AF60AB523B}">
      <text>
        <r>
          <rPr>
            <sz val="11"/>
            <rFont val="Calibri"/>
            <family val="2"/>
            <charset val="238"/>
          </rPr>
          <t>SZV_F:Megjegyzes</t>
        </r>
      </text>
    </comment>
    <comment ref="AW788" authorId="0" shapeId="0" xr:uid="{2C3FF2AE-0D53-446D-B5FF-A7E4D1FFE7D6}">
      <text>
        <r>
          <rPr>
            <sz val="11"/>
            <rFont val="Calibri"/>
            <family val="2"/>
            <charset val="238"/>
          </rPr>
          <t>SZV_F:FeladatSorszam</t>
        </r>
      </text>
    </comment>
    <comment ref="AY788" authorId="0" shapeId="0" xr:uid="{C1965960-0DF2-4A2E-8874-C74678A8BB2E}">
      <text>
        <r>
          <rPr>
            <sz val="11"/>
            <rFont val="Calibri"/>
            <family val="2"/>
            <charset val="238"/>
          </rPr>
          <t>SZV_F:ISA</t>
        </r>
      </text>
    </comment>
    <comment ref="B789" authorId="0" shapeId="0" xr:uid="{2703745B-CA7B-4AAD-860E-4C4311F20D9F}">
      <text>
        <r>
          <rPr>
            <sz val="11"/>
            <rFont val="Calibri"/>
            <family val="2"/>
            <charset val="238"/>
          </rPr>
          <t>SZV_F:FontossagiSorrent</t>
        </r>
      </text>
    </comment>
    <comment ref="C789" authorId="0" shapeId="0" xr:uid="{675084DE-6CD6-44B7-9C60-1EDB671B4A97}">
      <text>
        <r>
          <rPr>
            <sz val="11"/>
            <rFont val="Calibri"/>
            <family val="2"/>
            <charset val="238"/>
          </rPr>
          <t>SZV_F:FeladatKategoria</t>
        </r>
      </text>
    </comment>
    <comment ref="D789" authorId="0" shapeId="0" xr:uid="{383BBEB3-7ACF-492C-824F-54209C752DE4}">
      <text>
        <r>
          <rPr>
            <sz val="11"/>
            <rFont val="Calibri"/>
            <family val="2"/>
            <charset val="238"/>
          </rPr>
          <t>SZV_F:FeladatMegnevezes</t>
        </r>
      </text>
    </comment>
    <comment ref="E789" authorId="0" shapeId="0" xr:uid="{60D026EA-883E-462D-AA01-EAB624930CF8}">
      <text>
        <r>
          <rPr>
            <sz val="11"/>
            <rFont val="Calibri"/>
            <family val="2"/>
            <charset val="238"/>
          </rPr>
          <t>SZV_F:ElviEngedelySzam</t>
        </r>
      </text>
    </comment>
    <comment ref="F789" authorId="0" shapeId="0" xr:uid="{044A8AAB-6929-468A-A319-CEF275908902}">
      <text>
        <r>
          <rPr>
            <sz val="11"/>
            <rFont val="Calibri"/>
            <family val="2"/>
            <charset val="238"/>
          </rPr>
          <t>SZV_F:VKR_Kod</t>
        </r>
      </text>
    </comment>
    <comment ref="G789" authorId="0" shapeId="0" xr:uid="{75D73B65-D45C-444B-9285-13F0301AE293}">
      <text>
        <r>
          <rPr>
            <sz val="11"/>
            <rFont val="Calibri"/>
            <family val="2"/>
            <charset val="238"/>
          </rPr>
          <t>SZV_F:VKR_Nev</t>
        </r>
      </text>
    </comment>
    <comment ref="H789" authorId="0" shapeId="0" xr:uid="{7CCDA8F0-55B5-4BE0-870B-3E10B6985239}">
      <text>
        <r>
          <rPr>
            <sz val="11"/>
            <rFont val="Calibri"/>
            <family val="2"/>
            <charset val="238"/>
          </rPr>
          <t>SZV_F:FeladatAzonosito</t>
        </r>
      </text>
    </comment>
    <comment ref="I789" authorId="0" shapeId="0" xr:uid="{7C2277B2-60A9-4864-B4FF-AA15A9C913F0}">
      <text>
        <r>
          <rPr>
            <sz val="11"/>
            <rFont val="Calibri"/>
            <family val="2"/>
            <charset val="238"/>
          </rPr>
          <t>SZV_F:EllatasiTerulet</t>
        </r>
      </text>
    </comment>
    <comment ref="J789" authorId="0" shapeId="0" xr:uid="{BA915BAB-01F4-49CB-963C-7FB6C908DCEE}">
      <text>
        <r>
          <rPr>
            <sz val="11"/>
            <rFont val="Calibri"/>
            <family val="2"/>
            <charset val="238"/>
          </rPr>
          <t>SZV_F:EllatasertFelelos</t>
        </r>
      </text>
    </comment>
    <comment ref="K789" authorId="0" shapeId="0" xr:uid="{1F819344-9B20-48DD-AE3C-EB46A1FBEF92}">
      <text>
        <r>
          <rPr>
            <sz val="11"/>
            <rFont val="Calibri"/>
            <family val="2"/>
            <charset val="238"/>
          </rPr>
          <t>SZV_F:TervezettNettoKoltseg</t>
        </r>
      </text>
    </comment>
    <comment ref="L789" authorId="0" shapeId="0" xr:uid="{55D9F29C-AEE5-4102-8F8F-D226A07C7C95}">
      <text>
        <r>
          <rPr>
            <sz val="11"/>
            <rFont val="Calibri"/>
            <family val="2"/>
            <charset val="238"/>
          </rPr>
          <t>SZV_F:IdotartamKezdes</t>
        </r>
      </text>
    </comment>
    <comment ref="M789" authorId="0" shapeId="0" xr:uid="{5D7B8D9E-EFFC-4C54-B617-0B0AFA211E1B}">
      <text>
        <r>
          <rPr>
            <sz val="11"/>
            <rFont val="Calibri"/>
            <family val="2"/>
            <charset val="238"/>
          </rPr>
          <t>SZV_F:IdotartamBefejezes</t>
        </r>
      </text>
    </comment>
    <comment ref="N789" authorId="0" shapeId="0" xr:uid="{0C29635B-F8EE-4809-A96D-FE5379708898}">
      <text>
        <r>
          <rPr>
            <sz val="11"/>
            <rFont val="Calibri"/>
            <family val="2"/>
            <charset val="238"/>
          </rPr>
          <t>SZV_F:NettoKoltsegUtem1</t>
        </r>
      </text>
    </comment>
    <comment ref="O789" authorId="0" shapeId="0" xr:uid="{F80CFFAE-CD9A-4EC7-B665-5F01E4B5ABE2}">
      <text>
        <r>
          <rPr>
            <sz val="11"/>
            <rFont val="Calibri"/>
            <family val="2"/>
            <charset val="238"/>
          </rPr>
          <t>SZV_F:NettoKoltsegUtem2</t>
        </r>
      </text>
    </comment>
    <comment ref="P789" authorId="0" shapeId="0" xr:uid="{E14812C2-340E-4CF6-A469-4F1700F6C77D}">
      <text>
        <r>
          <rPr>
            <sz val="11"/>
            <rFont val="Calibri"/>
            <family val="2"/>
            <charset val="238"/>
          </rPr>
          <t>SZV_F:EM_Melleklet2_KTG</t>
        </r>
      </text>
    </comment>
    <comment ref="R789" authorId="0" shapeId="0" xr:uid="{B3AB8FD1-E2D3-489F-88D4-73F6CEE68BCA}">
      <text>
        <r>
          <rPr>
            <sz val="11"/>
            <rFont val="Calibri"/>
            <family val="2"/>
            <charset val="238"/>
          </rPr>
          <t>SZV_F:HDUtem1</t>
        </r>
      </text>
    </comment>
    <comment ref="S789" authorId="0" shapeId="0" xr:uid="{F9F6130F-87D7-4A7D-A6BA-4BECBE120171}">
      <text>
        <r>
          <rPr>
            <sz val="11"/>
            <rFont val="Calibri"/>
            <family val="2"/>
            <charset val="238"/>
          </rPr>
          <t>SZV_F:ECSUtem1</t>
        </r>
      </text>
    </comment>
    <comment ref="T789" authorId="0" shapeId="0" xr:uid="{00933F44-6421-4AF7-8ACE-52862722DC06}">
      <text>
        <r>
          <rPr>
            <sz val="11"/>
            <rFont val="Calibri"/>
            <family val="2"/>
            <charset val="238"/>
          </rPr>
          <t>SZV_F:KFHUtem1</t>
        </r>
      </text>
    </comment>
    <comment ref="U789" authorId="0" shapeId="0" xr:uid="{FA57421C-65F2-4AA0-9D54-38BE8EF4DB42}">
      <text>
        <r>
          <rPr>
            <sz val="11"/>
            <rFont val="Calibri"/>
            <family val="2"/>
            <charset val="238"/>
          </rPr>
          <t>SZV_F:Egyeb_SajatUtem1</t>
        </r>
      </text>
    </comment>
    <comment ref="V789" authorId="0" shapeId="0" xr:uid="{BCCE7CA2-9367-49BD-9E19-26A6F338059F}">
      <text>
        <r>
          <rPr>
            <sz val="11"/>
            <rFont val="Calibri"/>
            <family val="2"/>
            <charset val="238"/>
          </rPr>
          <t>SZV_F:DijUtem1</t>
        </r>
      </text>
    </comment>
    <comment ref="W789" authorId="0" shapeId="0" xr:uid="{6AD8EA7A-DBF7-4CF0-A6E9-7E429B9A5C4F}">
      <text>
        <r>
          <rPr>
            <sz val="11"/>
            <rFont val="Calibri"/>
            <family val="2"/>
            <charset val="238"/>
          </rPr>
          <t>SZV_F:EM_Melleklet1_Utem1</t>
        </r>
      </text>
    </comment>
    <comment ref="X789" authorId="0" shapeId="0" xr:uid="{8820DF45-AF7E-4266-AACA-9601B63A8636}">
      <text>
        <r>
          <rPr>
            <sz val="11"/>
            <rFont val="Calibri"/>
            <family val="2"/>
            <charset val="238"/>
          </rPr>
          <t>SZV_F:EgyebAllamiUtem1</t>
        </r>
      </text>
    </comment>
    <comment ref="Y789" authorId="0" shapeId="0" xr:uid="{5E140EC6-CEFC-4C5A-A586-AF36FEA45E4A}">
      <text>
        <r>
          <rPr>
            <sz val="11"/>
            <rFont val="Calibri"/>
            <family val="2"/>
            <charset val="238"/>
          </rPr>
          <t>SZV_F:OnkormanyzatiUtem1</t>
        </r>
      </text>
    </comment>
    <comment ref="Z789" authorId="0" shapeId="0" xr:uid="{C6B71904-EF11-405D-9DF4-0090DBDC4683}">
      <text>
        <r>
          <rPr>
            <sz val="11"/>
            <rFont val="Calibri"/>
            <family val="2"/>
            <charset val="238"/>
          </rPr>
          <t>SZV_F:EUUtem1</t>
        </r>
      </text>
    </comment>
    <comment ref="AA789" authorId="0" shapeId="0" xr:uid="{4162664E-0062-4EFA-8851-C3053ED76B3F}">
      <text>
        <r>
          <rPr>
            <sz val="11"/>
            <rFont val="Calibri"/>
            <family val="2"/>
            <charset val="238"/>
          </rPr>
          <t>SZV_F:EgyebUtem1</t>
        </r>
      </text>
    </comment>
    <comment ref="AB789" authorId="0" shapeId="0" xr:uid="{E89440B3-D9D0-438D-8190-D1DC4BA3AD6E}">
      <text>
        <r>
          <rPr>
            <sz val="11"/>
            <rFont val="Calibri"/>
            <family val="2"/>
            <charset val="238"/>
          </rPr>
          <t>SZV_F:HitelKotvenyUtem1</t>
        </r>
      </text>
    </comment>
    <comment ref="AC789" authorId="0" shapeId="0" xr:uid="{43CFAFF9-0D58-4287-830B-CF4974BA3BA5}">
      <text>
        <r>
          <rPr>
            <sz val="11"/>
            <rFont val="Calibri"/>
            <family val="2"/>
            <charset val="238"/>
          </rPr>
          <t>SZV_F:OsszesenUtem1</t>
        </r>
      </text>
    </comment>
    <comment ref="AF789" authorId="0" shapeId="0" xr:uid="{904AFD0C-6C57-4693-8FB8-9CEF41E224AB}">
      <text>
        <r>
          <rPr>
            <sz val="11"/>
            <rFont val="Calibri"/>
            <family val="2"/>
            <charset val="238"/>
          </rPr>
          <t>SZV_F:HDUtem2</t>
        </r>
      </text>
    </comment>
    <comment ref="AG789" authorId="0" shapeId="0" xr:uid="{1A1C8CAF-784A-4F36-A310-07E5F6802F31}">
      <text>
        <r>
          <rPr>
            <sz val="11"/>
            <rFont val="Calibri"/>
            <family val="2"/>
            <charset val="238"/>
          </rPr>
          <t>SZV_F:ECSUtem2</t>
        </r>
      </text>
    </comment>
    <comment ref="AH789" authorId="0" shapeId="0" xr:uid="{A1C4655E-3D82-4DE8-B0FD-E2B3986D50FC}">
      <text>
        <r>
          <rPr>
            <sz val="11"/>
            <rFont val="Calibri"/>
            <family val="2"/>
            <charset val="238"/>
          </rPr>
          <t>SZV_F:KFHUtem2</t>
        </r>
      </text>
    </comment>
    <comment ref="AI789" authorId="0" shapeId="0" xr:uid="{E2752820-BD01-4543-9586-87AD4A8E005C}">
      <text>
        <r>
          <rPr>
            <sz val="11"/>
            <rFont val="Calibri"/>
            <family val="2"/>
            <charset val="238"/>
          </rPr>
          <t>SZV_F:Egyeb_SajatUtem2</t>
        </r>
      </text>
    </comment>
    <comment ref="AJ789" authorId="0" shapeId="0" xr:uid="{3B3227D7-4C57-4A72-933F-677F871A0EEB}">
      <text>
        <r>
          <rPr>
            <sz val="11"/>
            <rFont val="Calibri"/>
            <family val="2"/>
            <charset val="238"/>
          </rPr>
          <t>SZV_F:DijUtem2</t>
        </r>
      </text>
    </comment>
    <comment ref="AK789" authorId="0" shapeId="0" xr:uid="{D7E965D2-3004-4EB3-BD48-8C16CE94B746}">
      <text>
        <r>
          <rPr>
            <sz val="11"/>
            <rFont val="Calibri"/>
            <family val="2"/>
            <charset val="238"/>
          </rPr>
          <t>SZV_F:EM_Melleklet1_Utem2</t>
        </r>
      </text>
    </comment>
    <comment ref="AL789" authorId="0" shapeId="0" xr:uid="{C598B12B-E2B5-4D4B-88A3-C3B099BBB212}">
      <text>
        <r>
          <rPr>
            <sz val="11"/>
            <rFont val="Calibri"/>
            <family val="2"/>
            <charset val="238"/>
          </rPr>
          <t>SZV_F:EgyebAllamiUtem2</t>
        </r>
      </text>
    </comment>
    <comment ref="AM789" authorId="0" shapeId="0" xr:uid="{F8E804BE-6BF6-416D-B186-DA15DA09C2F0}">
      <text>
        <r>
          <rPr>
            <sz val="11"/>
            <rFont val="Calibri"/>
            <family val="2"/>
            <charset val="238"/>
          </rPr>
          <t>SZV_F:OnkormanyzatiUtem2</t>
        </r>
      </text>
    </comment>
    <comment ref="AN789" authorId="0" shapeId="0" xr:uid="{38D150A3-8E86-480E-84C5-C1CB6965E1AB}">
      <text>
        <r>
          <rPr>
            <sz val="11"/>
            <rFont val="Calibri"/>
            <family val="2"/>
            <charset val="238"/>
          </rPr>
          <t>SZV_F:EUUtem2</t>
        </r>
      </text>
    </comment>
    <comment ref="AO789" authorId="0" shapeId="0" xr:uid="{3552181C-13D7-497B-9BA6-901F74665F7D}">
      <text>
        <r>
          <rPr>
            <sz val="11"/>
            <rFont val="Calibri"/>
            <family val="2"/>
            <charset val="238"/>
          </rPr>
          <t>SZV_F:EgyebUtem2</t>
        </r>
      </text>
    </comment>
    <comment ref="AP789" authorId="0" shapeId="0" xr:uid="{4C62CD0B-225E-4055-8E01-77CCE22185B4}">
      <text>
        <r>
          <rPr>
            <sz val="11"/>
            <rFont val="Calibri"/>
            <family val="2"/>
            <charset val="238"/>
          </rPr>
          <t>SZV_F:HitelKotvenyUtem2</t>
        </r>
      </text>
    </comment>
    <comment ref="AQ789" authorId="0" shapeId="0" xr:uid="{776617C0-02EB-43FE-B490-8B8A25AE4816}">
      <text>
        <r>
          <rPr>
            <sz val="11"/>
            <rFont val="Calibri"/>
            <family val="2"/>
            <charset val="238"/>
          </rPr>
          <t>SZV_F:OsszesenUtem2</t>
        </r>
      </text>
    </comment>
    <comment ref="AR789" authorId="0" shapeId="0" xr:uid="{86DACA1F-AC68-49D5-894A-C97AC17B9A5D}">
      <text>
        <r>
          <rPr>
            <sz val="11"/>
            <rFont val="Calibri"/>
            <family val="2"/>
            <charset val="238"/>
          </rPr>
          <t>SZV_F:ForrashianyUtem2</t>
        </r>
      </text>
    </comment>
    <comment ref="AU789" authorId="0" shapeId="0" xr:uid="{E62B0367-EB71-4BFA-ABF7-FE75C9073B0D}">
      <text>
        <r>
          <rPr>
            <sz val="11"/>
            <rFont val="Calibri"/>
            <family val="2"/>
            <charset val="238"/>
          </rPr>
          <t>SZV_F:Indokolas</t>
        </r>
      </text>
    </comment>
    <comment ref="AV789" authorId="0" shapeId="0" xr:uid="{ECB58F6F-6950-4452-B6E6-2AF5EC7E113A}">
      <text>
        <r>
          <rPr>
            <sz val="11"/>
            <rFont val="Calibri"/>
            <family val="2"/>
            <charset val="238"/>
          </rPr>
          <t>SZV_F:Megjegyzes</t>
        </r>
      </text>
    </comment>
    <comment ref="AW789" authorId="0" shapeId="0" xr:uid="{5F43FA66-4C3C-4027-966A-51DC0DF48EBC}">
      <text>
        <r>
          <rPr>
            <sz val="11"/>
            <rFont val="Calibri"/>
            <family val="2"/>
            <charset val="238"/>
          </rPr>
          <t>SZV_F:FeladatSorszam</t>
        </r>
      </text>
    </comment>
    <comment ref="AY789" authorId="0" shapeId="0" xr:uid="{26BA0B9B-4C72-4C44-9246-982ECC925FFD}">
      <text>
        <r>
          <rPr>
            <sz val="11"/>
            <rFont val="Calibri"/>
            <family val="2"/>
            <charset val="238"/>
          </rPr>
          <t>SZV_F:ISA</t>
        </r>
      </text>
    </comment>
    <comment ref="B790" authorId="0" shapeId="0" xr:uid="{259F56C1-1533-48EA-8C37-BC15EA282869}">
      <text>
        <r>
          <rPr>
            <sz val="11"/>
            <rFont val="Calibri"/>
            <family val="2"/>
            <charset val="238"/>
          </rPr>
          <t>SZV_F:FontossagiSorrent</t>
        </r>
      </text>
    </comment>
    <comment ref="C790" authorId="0" shapeId="0" xr:uid="{7C9D0847-BAA3-431A-9652-C6EC81938B5B}">
      <text>
        <r>
          <rPr>
            <sz val="11"/>
            <rFont val="Calibri"/>
            <family val="2"/>
            <charset val="238"/>
          </rPr>
          <t>SZV_F:FeladatKategoria</t>
        </r>
      </text>
    </comment>
    <comment ref="D790" authorId="0" shapeId="0" xr:uid="{4D10F070-48F9-41B3-B273-A2DA3E35D853}">
      <text>
        <r>
          <rPr>
            <sz val="11"/>
            <rFont val="Calibri"/>
            <family val="2"/>
            <charset val="238"/>
          </rPr>
          <t>SZV_F:FeladatMegnevezes</t>
        </r>
      </text>
    </comment>
    <comment ref="E790" authorId="0" shapeId="0" xr:uid="{99C63313-8711-4048-AEB2-7B8586C017A0}">
      <text>
        <r>
          <rPr>
            <sz val="11"/>
            <rFont val="Calibri"/>
            <family val="2"/>
            <charset val="238"/>
          </rPr>
          <t>SZV_F:ElviEngedelySzam</t>
        </r>
      </text>
    </comment>
    <comment ref="F790" authorId="0" shapeId="0" xr:uid="{8458DD5E-AB5D-4774-BFB0-3988AB00932E}">
      <text>
        <r>
          <rPr>
            <sz val="11"/>
            <rFont val="Calibri"/>
            <family val="2"/>
            <charset val="238"/>
          </rPr>
          <t>SZV_F:VKR_Kod</t>
        </r>
      </text>
    </comment>
    <comment ref="G790" authorId="0" shapeId="0" xr:uid="{22108ECB-D2C5-45ED-9254-5A626D53D0F0}">
      <text>
        <r>
          <rPr>
            <sz val="11"/>
            <rFont val="Calibri"/>
            <family val="2"/>
            <charset val="238"/>
          </rPr>
          <t>SZV_F:VKR_Nev</t>
        </r>
      </text>
    </comment>
    <comment ref="H790" authorId="0" shapeId="0" xr:uid="{BF0B24CE-CEC6-4BD5-8BCA-D6258706A155}">
      <text>
        <r>
          <rPr>
            <sz val="11"/>
            <rFont val="Calibri"/>
            <family val="2"/>
            <charset val="238"/>
          </rPr>
          <t>SZV_F:FeladatAzonosito</t>
        </r>
      </text>
    </comment>
    <comment ref="I790" authorId="0" shapeId="0" xr:uid="{8B55BB74-0E84-469A-AB4E-165EC6915161}">
      <text>
        <r>
          <rPr>
            <sz val="11"/>
            <rFont val="Calibri"/>
            <family val="2"/>
            <charset val="238"/>
          </rPr>
          <t>SZV_F:EllatasiTerulet</t>
        </r>
      </text>
    </comment>
    <comment ref="J790" authorId="0" shapeId="0" xr:uid="{121FDBC1-6B23-48BB-BAB2-E80217C4A9A9}">
      <text>
        <r>
          <rPr>
            <sz val="11"/>
            <rFont val="Calibri"/>
            <family val="2"/>
            <charset val="238"/>
          </rPr>
          <t>SZV_F:EllatasertFelelos</t>
        </r>
      </text>
    </comment>
    <comment ref="K790" authorId="0" shapeId="0" xr:uid="{DDE32B01-4E6B-4BE2-BA7C-E201B2CAF22D}">
      <text>
        <r>
          <rPr>
            <sz val="11"/>
            <rFont val="Calibri"/>
            <family val="2"/>
            <charset val="238"/>
          </rPr>
          <t>SZV_F:TervezettNettoKoltseg</t>
        </r>
      </text>
    </comment>
    <comment ref="L790" authorId="0" shapeId="0" xr:uid="{8395E3D3-D5BA-486D-B52F-C7390B281E6F}">
      <text>
        <r>
          <rPr>
            <sz val="11"/>
            <rFont val="Calibri"/>
            <family val="2"/>
            <charset val="238"/>
          </rPr>
          <t>SZV_F:IdotartamKezdes</t>
        </r>
      </text>
    </comment>
    <comment ref="M790" authorId="0" shapeId="0" xr:uid="{E3C7F8F8-D3AA-4045-95D3-AAD4B5ACCF9F}">
      <text>
        <r>
          <rPr>
            <sz val="11"/>
            <rFont val="Calibri"/>
            <family val="2"/>
            <charset val="238"/>
          </rPr>
          <t>SZV_F:IdotartamBefejezes</t>
        </r>
      </text>
    </comment>
    <comment ref="N790" authorId="0" shapeId="0" xr:uid="{133C44A6-B1E8-4456-AF5C-19A8B7462C6F}">
      <text>
        <r>
          <rPr>
            <sz val="11"/>
            <rFont val="Calibri"/>
            <family val="2"/>
            <charset val="238"/>
          </rPr>
          <t>SZV_F:NettoKoltsegUtem1</t>
        </r>
      </text>
    </comment>
    <comment ref="O790" authorId="0" shapeId="0" xr:uid="{57F569D0-5A7A-4301-B27F-C95F8B1606DC}">
      <text>
        <r>
          <rPr>
            <sz val="11"/>
            <rFont val="Calibri"/>
            <family val="2"/>
            <charset val="238"/>
          </rPr>
          <t>SZV_F:NettoKoltsegUtem2</t>
        </r>
      </text>
    </comment>
    <comment ref="P790" authorId="0" shapeId="0" xr:uid="{7D324A01-38FD-461F-9BE6-6991859D5172}">
      <text>
        <r>
          <rPr>
            <sz val="11"/>
            <rFont val="Calibri"/>
            <family val="2"/>
            <charset val="238"/>
          </rPr>
          <t>SZV_F:EM_Melleklet2_KTG</t>
        </r>
      </text>
    </comment>
    <comment ref="R790" authorId="0" shapeId="0" xr:uid="{B1659B77-635E-496A-83CB-30937B654255}">
      <text>
        <r>
          <rPr>
            <sz val="11"/>
            <rFont val="Calibri"/>
            <family val="2"/>
            <charset val="238"/>
          </rPr>
          <t>SZV_F:HDUtem1</t>
        </r>
      </text>
    </comment>
    <comment ref="S790" authorId="0" shapeId="0" xr:uid="{84FEEA85-9FF2-49E2-AD3C-4D88276647C7}">
      <text>
        <r>
          <rPr>
            <sz val="11"/>
            <rFont val="Calibri"/>
            <family val="2"/>
            <charset val="238"/>
          </rPr>
          <t>SZV_F:ECSUtem1</t>
        </r>
      </text>
    </comment>
    <comment ref="T790" authorId="0" shapeId="0" xr:uid="{B297C995-9F7D-4FEF-9B46-1D4886200E36}">
      <text>
        <r>
          <rPr>
            <sz val="11"/>
            <rFont val="Calibri"/>
            <family val="2"/>
            <charset val="238"/>
          </rPr>
          <t>SZV_F:KFHUtem1</t>
        </r>
      </text>
    </comment>
    <comment ref="U790" authorId="0" shapeId="0" xr:uid="{8313B9A1-4E53-4B6E-BF9F-C6BEE91F134C}">
      <text>
        <r>
          <rPr>
            <sz val="11"/>
            <rFont val="Calibri"/>
            <family val="2"/>
            <charset val="238"/>
          </rPr>
          <t>SZV_F:Egyeb_SajatUtem1</t>
        </r>
      </text>
    </comment>
    <comment ref="V790" authorId="0" shapeId="0" xr:uid="{EB68093F-3529-47FC-A232-0AF3508D451C}">
      <text>
        <r>
          <rPr>
            <sz val="11"/>
            <rFont val="Calibri"/>
            <family val="2"/>
            <charset val="238"/>
          </rPr>
          <t>SZV_F:DijUtem1</t>
        </r>
      </text>
    </comment>
    <comment ref="W790" authorId="0" shapeId="0" xr:uid="{3101ADF4-9D82-4ABE-B34E-32E3C6D88704}">
      <text>
        <r>
          <rPr>
            <sz val="11"/>
            <rFont val="Calibri"/>
            <family val="2"/>
            <charset val="238"/>
          </rPr>
          <t>SZV_F:EM_Melleklet1_Utem1</t>
        </r>
      </text>
    </comment>
    <comment ref="X790" authorId="0" shapeId="0" xr:uid="{D0CB618E-7970-4BDA-9DC7-D04542EA2F64}">
      <text>
        <r>
          <rPr>
            <sz val="11"/>
            <rFont val="Calibri"/>
            <family val="2"/>
            <charset val="238"/>
          </rPr>
          <t>SZV_F:EgyebAllamiUtem1</t>
        </r>
      </text>
    </comment>
    <comment ref="Y790" authorId="0" shapeId="0" xr:uid="{3E633CF2-CCB0-451C-A2FB-0CE5BC218938}">
      <text>
        <r>
          <rPr>
            <sz val="11"/>
            <rFont val="Calibri"/>
            <family val="2"/>
            <charset val="238"/>
          </rPr>
          <t>SZV_F:OnkormanyzatiUtem1</t>
        </r>
      </text>
    </comment>
    <comment ref="Z790" authorId="0" shapeId="0" xr:uid="{B09A1A2E-C6A6-4E7D-8CCE-74F58BA4A322}">
      <text>
        <r>
          <rPr>
            <sz val="11"/>
            <rFont val="Calibri"/>
            <family val="2"/>
            <charset val="238"/>
          </rPr>
          <t>SZV_F:EUUtem1</t>
        </r>
      </text>
    </comment>
    <comment ref="AA790" authorId="0" shapeId="0" xr:uid="{21FBBBE3-63F4-42CF-A1FF-27EA27543BDF}">
      <text>
        <r>
          <rPr>
            <sz val="11"/>
            <rFont val="Calibri"/>
            <family val="2"/>
            <charset val="238"/>
          </rPr>
          <t>SZV_F:EgyebUtem1</t>
        </r>
      </text>
    </comment>
    <comment ref="AB790" authorId="0" shapeId="0" xr:uid="{9E8E1AA3-34EE-49B7-86FD-B8E0168DA964}">
      <text>
        <r>
          <rPr>
            <sz val="11"/>
            <rFont val="Calibri"/>
            <family val="2"/>
            <charset val="238"/>
          </rPr>
          <t>SZV_F:HitelKotvenyUtem1</t>
        </r>
      </text>
    </comment>
    <comment ref="AC790" authorId="0" shapeId="0" xr:uid="{32E35B87-917B-4B3B-8E8D-1FF581D882F6}">
      <text>
        <r>
          <rPr>
            <sz val="11"/>
            <rFont val="Calibri"/>
            <family val="2"/>
            <charset val="238"/>
          </rPr>
          <t>SZV_F:OsszesenUtem1</t>
        </r>
      </text>
    </comment>
    <comment ref="AF790" authorId="0" shapeId="0" xr:uid="{19D81EAC-41A2-49E0-BF4F-C77F13DC9F98}">
      <text>
        <r>
          <rPr>
            <sz val="11"/>
            <rFont val="Calibri"/>
            <family val="2"/>
            <charset val="238"/>
          </rPr>
          <t>SZV_F:HDUtem2</t>
        </r>
      </text>
    </comment>
    <comment ref="AG790" authorId="0" shapeId="0" xr:uid="{D336D0B7-7DA3-4DA6-94ED-0891B5AF551B}">
      <text>
        <r>
          <rPr>
            <sz val="11"/>
            <rFont val="Calibri"/>
            <family val="2"/>
            <charset val="238"/>
          </rPr>
          <t>SZV_F:ECSUtem2</t>
        </r>
      </text>
    </comment>
    <comment ref="AH790" authorId="0" shapeId="0" xr:uid="{30A1D858-D7C6-4EF3-8E2C-39EC6DDA6637}">
      <text>
        <r>
          <rPr>
            <sz val="11"/>
            <rFont val="Calibri"/>
            <family val="2"/>
            <charset val="238"/>
          </rPr>
          <t>SZV_F:KFHUtem2</t>
        </r>
      </text>
    </comment>
    <comment ref="AI790" authorId="0" shapeId="0" xr:uid="{D4D748EB-72CB-4692-8E37-CDC076E76039}">
      <text>
        <r>
          <rPr>
            <sz val="11"/>
            <rFont val="Calibri"/>
            <family val="2"/>
            <charset val="238"/>
          </rPr>
          <t>SZV_F:Egyeb_SajatUtem2</t>
        </r>
      </text>
    </comment>
    <comment ref="AJ790" authorId="0" shapeId="0" xr:uid="{9ECBCC60-408D-408F-8CE2-47009FCCF550}">
      <text>
        <r>
          <rPr>
            <sz val="11"/>
            <rFont val="Calibri"/>
            <family val="2"/>
            <charset val="238"/>
          </rPr>
          <t>SZV_F:DijUtem2</t>
        </r>
      </text>
    </comment>
    <comment ref="AK790" authorId="0" shapeId="0" xr:uid="{F8291BAF-C429-469C-A59E-7FE31E44C450}">
      <text>
        <r>
          <rPr>
            <sz val="11"/>
            <rFont val="Calibri"/>
            <family val="2"/>
            <charset val="238"/>
          </rPr>
          <t>SZV_F:EM_Melleklet1_Utem2</t>
        </r>
      </text>
    </comment>
    <comment ref="AL790" authorId="0" shapeId="0" xr:uid="{375D361A-666A-4C40-A1FB-24BF618CC335}">
      <text>
        <r>
          <rPr>
            <sz val="11"/>
            <rFont val="Calibri"/>
            <family val="2"/>
            <charset val="238"/>
          </rPr>
          <t>SZV_F:EgyebAllamiUtem2</t>
        </r>
      </text>
    </comment>
    <comment ref="AM790" authorId="0" shapeId="0" xr:uid="{E90CB031-F815-47AD-AEB6-FFE8A0B44EF6}">
      <text>
        <r>
          <rPr>
            <sz val="11"/>
            <rFont val="Calibri"/>
            <family val="2"/>
            <charset val="238"/>
          </rPr>
          <t>SZV_F:OnkormanyzatiUtem2</t>
        </r>
      </text>
    </comment>
    <comment ref="AN790" authorId="0" shapeId="0" xr:uid="{2CFA9092-D64D-4A5E-A162-22002E930571}">
      <text>
        <r>
          <rPr>
            <sz val="11"/>
            <rFont val="Calibri"/>
            <family val="2"/>
            <charset val="238"/>
          </rPr>
          <t>SZV_F:EUUtem2</t>
        </r>
      </text>
    </comment>
    <comment ref="AO790" authorId="0" shapeId="0" xr:uid="{A107BD6E-757E-4036-BFC4-C0F755B103C0}">
      <text>
        <r>
          <rPr>
            <sz val="11"/>
            <rFont val="Calibri"/>
            <family val="2"/>
            <charset val="238"/>
          </rPr>
          <t>SZV_F:EgyebUtem2</t>
        </r>
      </text>
    </comment>
    <comment ref="AP790" authorId="0" shapeId="0" xr:uid="{F752AE9D-950B-458C-9DF4-B5A0BF71ACC2}">
      <text>
        <r>
          <rPr>
            <sz val="11"/>
            <rFont val="Calibri"/>
            <family val="2"/>
            <charset val="238"/>
          </rPr>
          <t>SZV_F:HitelKotvenyUtem2</t>
        </r>
      </text>
    </comment>
    <comment ref="AQ790" authorId="0" shapeId="0" xr:uid="{B8BD5F3C-5D95-4593-9318-F2756B259B65}">
      <text>
        <r>
          <rPr>
            <sz val="11"/>
            <rFont val="Calibri"/>
            <family val="2"/>
            <charset val="238"/>
          </rPr>
          <t>SZV_F:OsszesenUtem2</t>
        </r>
      </text>
    </comment>
    <comment ref="AR790" authorId="0" shapeId="0" xr:uid="{5A83C6B6-10C2-4FAE-B92E-24ABA689447B}">
      <text>
        <r>
          <rPr>
            <sz val="11"/>
            <rFont val="Calibri"/>
            <family val="2"/>
            <charset val="238"/>
          </rPr>
          <t>SZV_F:ForrashianyUtem2</t>
        </r>
      </text>
    </comment>
    <comment ref="AU790" authorId="0" shapeId="0" xr:uid="{093AA6F4-D277-41FA-9E91-0CD288C30BE7}">
      <text>
        <r>
          <rPr>
            <sz val="11"/>
            <rFont val="Calibri"/>
            <family val="2"/>
            <charset val="238"/>
          </rPr>
          <t>SZV_F:Indokolas</t>
        </r>
      </text>
    </comment>
    <comment ref="AV790" authorId="0" shapeId="0" xr:uid="{301A0034-68B9-48A9-A8C4-9EB19380EA60}">
      <text>
        <r>
          <rPr>
            <sz val="11"/>
            <rFont val="Calibri"/>
            <family val="2"/>
            <charset val="238"/>
          </rPr>
          <t>SZV_F:Megjegyzes</t>
        </r>
      </text>
    </comment>
    <comment ref="AW790" authorId="0" shapeId="0" xr:uid="{A9E3434E-8F82-44AD-9347-C1713EE1E380}">
      <text>
        <r>
          <rPr>
            <sz val="11"/>
            <rFont val="Calibri"/>
            <family val="2"/>
            <charset val="238"/>
          </rPr>
          <t>SZV_F:FeladatSorszam</t>
        </r>
      </text>
    </comment>
    <comment ref="AY790" authorId="0" shapeId="0" xr:uid="{26715824-A6B2-4787-9332-B0F8CD377D21}">
      <text>
        <r>
          <rPr>
            <sz val="11"/>
            <rFont val="Calibri"/>
            <family val="2"/>
            <charset val="238"/>
          </rPr>
          <t>SZV_F:ISA</t>
        </r>
      </text>
    </comment>
    <comment ref="B791" authorId="0" shapeId="0" xr:uid="{F7F9E2B5-F82A-4B58-B1C1-92DC1F86456B}">
      <text>
        <r>
          <rPr>
            <sz val="11"/>
            <rFont val="Calibri"/>
            <family val="2"/>
            <charset val="238"/>
          </rPr>
          <t>SZV_F:FontossagiSorrent</t>
        </r>
      </text>
    </comment>
    <comment ref="C791" authorId="0" shapeId="0" xr:uid="{B3675170-51AD-4AEB-B4DC-4BB3292EF2CA}">
      <text>
        <r>
          <rPr>
            <sz val="11"/>
            <rFont val="Calibri"/>
            <family val="2"/>
            <charset val="238"/>
          </rPr>
          <t>SZV_F:FeladatKategoria</t>
        </r>
      </text>
    </comment>
    <comment ref="D791" authorId="0" shapeId="0" xr:uid="{6068B5D1-3EB9-410A-8F3C-EC4FBB39089E}">
      <text>
        <r>
          <rPr>
            <sz val="11"/>
            <rFont val="Calibri"/>
            <family val="2"/>
            <charset val="238"/>
          </rPr>
          <t>SZV_F:FeladatMegnevezes</t>
        </r>
      </text>
    </comment>
    <comment ref="E791" authorId="0" shapeId="0" xr:uid="{D61A9195-B7BF-41E3-8856-5C25A9D5E939}">
      <text>
        <r>
          <rPr>
            <sz val="11"/>
            <rFont val="Calibri"/>
            <family val="2"/>
            <charset val="238"/>
          </rPr>
          <t>SZV_F:ElviEngedelySzam</t>
        </r>
      </text>
    </comment>
    <comment ref="F791" authorId="0" shapeId="0" xr:uid="{2F234941-E94C-47B9-9880-F402959888D8}">
      <text>
        <r>
          <rPr>
            <sz val="11"/>
            <rFont val="Calibri"/>
            <family val="2"/>
            <charset val="238"/>
          </rPr>
          <t>SZV_F:VKR_Kod</t>
        </r>
      </text>
    </comment>
    <comment ref="G791" authorId="0" shapeId="0" xr:uid="{D49C296E-1806-4728-BEE1-2364CD52CA10}">
      <text>
        <r>
          <rPr>
            <sz val="11"/>
            <rFont val="Calibri"/>
            <family val="2"/>
            <charset val="238"/>
          </rPr>
          <t>SZV_F:VKR_Nev</t>
        </r>
      </text>
    </comment>
    <comment ref="H791" authorId="0" shapeId="0" xr:uid="{15CB2B0D-5AE7-4C39-8011-08D26EEFF3FE}">
      <text>
        <r>
          <rPr>
            <sz val="11"/>
            <rFont val="Calibri"/>
            <family val="2"/>
            <charset val="238"/>
          </rPr>
          <t>SZV_F:FeladatAzonosito</t>
        </r>
      </text>
    </comment>
    <comment ref="I791" authorId="0" shapeId="0" xr:uid="{AD432F36-50B8-4D5A-8ED2-1DC7B49F077E}">
      <text>
        <r>
          <rPr>
            <sz val="11"/>
            <rFont val="Calibri"/>
            <family val="2"/>
            <charset val="238"/>
          </rPr>
          <t>SZV_F:EllatasiTerulet</t>
        </r>
      </text>
    </comment>
    <comment ref="J791" authorId="0" shapeId="0" xr:uid="{784DE737-5748-4A7B-B6FD-4ABDD856D7C8}">
      <text>
        <r>
          <rPr>
            <sz val="11"/>
            <rFont val="Calibri"/>
            <family val="2"/>
            <charset val="238"/>
          </rPr>
          <t>SZV_F:EllatasertFelelos</t>
        </r>
      </text>
    </comment>
    <comment ref="K791" authorId="0" shapeId="0" xr:uid="{A54B2262-99C9-425F-B6F1-F2F5B08A2FE1}">
      <text>
        <r>
          <rPr>
            <sz val="11"/>
            <rFont val="Calibri"/>
            <family val="2"/>
            <charset val="238"/>
          </rPr>
          <t>SZV_F:TervezettNettoKoltseg</t>
        </r>
      </text>
    </comment>
    <comment ref="L791" authorId="0" shapeId="0" xr:uid="{D182FCE9-7FDE-429F-80FC-E829FD265D38}">
      <text>
        <r>
          <rPr>
            <sz val="11"/>
            <rFont val="Calibri"/>
            <family val="2"/>
            <charset val="238"/>
          </rPr>
          <t>SZV_F:IdotartamKezdes</t>
        </r>
      </text>
    </comment>
    <comment ref="M791" authorId="0" shapeId="0" xr:uid="{3FB50E93-4DC5-431D-87F4-A684963A9D52}">
      <text>
        <r>
          <rPr>
            <sz val="11"/>
            <rFont val="Calibri"/>
            <family val="2"/>
            <charset val="238"/>
          </rPr>
          <t>SZV_F:IdotartamBefejezes</t>
        </r>
      </text>
    </comment>
    <comment ref="N791" authorId="0" shapeId="0" xr:uid="{09671E8C-EB2D-4048-BF80-67DC77F0E73E}">
      <text>
        <r>
          <rPr>
            <sz val="11"/>
            <rFont val="Calibri"/>
            <family val="2"/>
            <charset val="238"/>
          </rPr>
          <t>SZV_F:NettoKoltsegUtem1</t>
        </r>
      </text>
    </comment>
    <comment ref="O791" authorId="0" shapeId="0" xr:uid="{1756D88F-39AE-408F-A501-06BA118D1189}">
      <text>
        <r>
          <rPr>
            <sz val="11"/>
            <rFont val="Calibri"/>
            <family val="2"/>
            <charset val="238"/>
          </rPr>
          <t>SZV_F:NettoKoltsegUtem2</t>
        </r>
      </text>
    </comment>
    <comment ref="P791" authorId="0" shapeId="0" xr:uid="{FA5536E6-0894-4671-9EF1-ACF2AA6D7507}">
      <text>
        <r>
          <rPr>
            <sz val="11"/>
            <rFont val="Calibri"/>
            <family val="2"/>
            <charset val="238"/>
          </rPr>
          <t>SZV_F:EM_Melleklet2_KTG</t>
        </r>
      </text>
    </comment>
    <comment ref="R791" authorId="0" shapeId="0" xr:uid="{450672E0-AC8D-46AC-91DD-EA95F7A94C76}">
      <text>
        <r>
          <rPr>
            <sz val="11"/>
            <rFont val="Calibri"/>
            <family val="2"/>
            <charset val="238"/>
          </rPr>
          <t>SZV_F:HDUtem1</t>
        </r>
      </text>
    </comment>
    <comment ref="S791" authorId="0" shapeId="0" xr:uid="{D8891939-FD21-4141-BBED-5D1768DD01F9}">
      <text>
        <r>
          <rPr>
            <sz val="11"/>
            <rFont val="Calibri"/>
            <family val="2"/>
            <charset val="238"/>
          </rPr>
          <t>SZV_F:ECSUtem1</t>
        </r>
      </text>
    </comment>
    <comment ref="T791" authorId="0" shapeId="0" xr:uid="{BE0D6B03-173F-4F79-8D57-94C2B028D9FF}">
      <text>
        <r>
          <rPr>
            <sz val="11"/>
            <rFont val="Calibri"/>
            <family val="2"/>
            <charset val="238"/>
          </rPr>
          <t>SZV_F:KFHUtem1</t>
        </r>
      </text>
    </comment>
    <comment ref="U791" authorId="0" shapeId="0" xr:uid="{4817E12D-E0FB-4B01-B65B-FD29D0C11184}">
      <text>
        <r>
          <rPr>
            <sz val="11"/>
            <rFont val="Calibri"/>
            <family val="2"/>
            <charset val="238"/>
          </rPr>
          <t>SZV_F:Egyeb_SajatUtem1</t>
        </r>
      </text>
    </comment>
    <comment ref="V791" authorId="0" shapeId="0" xr:uid="{22CF8893-D60D-4E9B-825F-0DFCCEC869C5}">
      <text>
        <r>
          <rPr>
            <sz val="11"/>
            <rFont val="Calibri"/>
            <family val="2"/>
            <charset val="238"/>
          </rPr>
          <t>SZV_F:DijUtem1</t>
        </r>
      </text>
    </comment>
    <comment ref="W791" authorId="0" shapeId="0" xr:uid="{F9FC6CCE-EF0C-42B6-945F-6236357EFF79}">
      <text>
        <r>
          <rPr>
            <sz val="11"/>
            <rFont val="Calibri"/>
            <family val="2"/>
            <charset val="238"/>
          </rPr>
          <t>SZV_F:EM_Melleklet1_Utem1</t>
        </r>
      </text>
    </comment>
    <comment ref="X791" authorId="0" shapeId="0" xr:uid="{B8670B6C-A7BD-4CAF-97B5-7B1B94214571}">
      <text>
        <r>
          <rPr>
            <sz val="11"/>
            <rFont val="Calibri"/>
            <family val="2"/>
            <charset val="238"/>
          </rPr>
          <t>SZV_F:EgyebAllamiUtem1</t>
        </r>
      </text>
    </comment>
    <comment ref="Y791" authorId="0" shapeId="0" xr:uid="{40809CEB-7EB5-42E8-BF27-6AEF8620C42B}">
      <text>
        <r>
          <rPr>
            <sz val="11"/>
            <rFont val="Calibri"/>
            <family val="2"/>
            <charset val="238"/>
          </rPr>
          <t>SZV_F:OnkormanyzatiUtem1</t>
        </r>
      </text>
    </comment>
    <comment ref="Z791" authorId="0" shapeId="0" xr:uid="{B45E2823-4C65-488C-AD7B-D54C5B869027}">
      <text>
        <r>
          <rPr>
            <sz val="11"/>
            <rFont val="Calibri"/>
            <family val="2"/>
            <charset val="238"/>
          </rPr>
          <t>SZV_F:EUUtem1</t>
        </r>
      </text>
    </comment>
    <comment ref="AA791" authorId="0" shapeId="0" xr:uid="{B04788AD-EF22-4C9B-B83A-55CAE2C4EAC0}">
      <text>
        <r>
          <rPr>
            <sz val="11"/>
            <rFont val="Calibri"/>
            <family val="2"/>
            <charset val="238"/>
          </rPr>
          <t>SZV_F:EgyebUtem1</t>
        </r>
      </text>
    </comment>
    <comment ref="AB791" authorId="0" shapeId="0" xr:uid="{61176287-999C-4169-AA92-DFB2AEF9BBFF}">
      <text>
        <r>
          <rPr>
            <sz val="11"/>
            <rFont val="Calibri"/>
            <family val="2"/>
            <charset val="238"/>
          </rPr>
          <t>SZV_F:HitelKotvenyUtem1</t>
        </r>
      </text>
    </comment>
    <comment ref="AC791" authorId="0" shapeId="0" xr:uid="{FCB8290E-AEA8-4D79-880B-DB0F6BEEBAC2}">
      <text>
        <r>
          <rPr>
            <sz val="11"/>
            <rFont val="Calibri"/>
            <family val="2"/>
            <charset val="238"/>
          </rPr>
          <t>SZV_F:OsszesenUtem1</t>
        </r>
      </text>
    </comment>
    <comment ref="AF791" authorId="0" shapeId="0" xr:uid="{20AF7F14-20F7-42CF-A393-B1D295856132}">
      <text>
        <r>
          <rPr>
            <sz val="11"/>
            <rFont val="Calibri"/>
            <family val="2"/>
            <charset val="238"/>
          </rPr>
          <t>SZV_F:HDUtem2</t>
        </r>
      </text>
    </comment>
    <comment ref="AG791" authorId="0" shapeId="0" xr:uid="{C314E1FE-12DC-47FA-B1B4-018391AFC619}">
      <text>
        <r>
          <rPr>
            <sz val="11"/>
            <rFont val="Calibri"/>
            <family val="2"/>
            <charset val="238"/>
          </rPr>
          <t>SZV_F:ECSUtem2</t>
        </r>
      </text>
    </comment>
    <comment ref="AH791" authorId="0" shapeId="0" xr:uid="{8D1EF296-1661-4CDA-B53C-CE1384350E38}">
      <text>
        <r>
          <rPr>
            <sz val="11"/>
            <rFont val="Calibri"/>
            <family val="2"/>
            <charset val="238"/>
          </rPr>
          <t>SZV_F:KFHUtem2</t>
        </r>
      </text>
    </comment>
    <comment ref="AI791" authorId="0" shapeId="0" xr:uid="{B1EF133C-12B5-4BBB-9336-4F877DBAF1D8}">
      <text>
        <r>
          <rPr>
            <sz val="11"/>
            <rFont val="Calibri"/>
            <family val="2"/>
            <charset val="238"/>
          </rPr>
          <t>SZV_F:Egyeb_SajatUtem2</t>
        </r>
      </text>
    </comment>
    <comment ref="AJ791" authorId="0" shapeId="0" xr:uid="{EDF5EC25-2697-444D-AB4D-8353CD7D6A41}">
      <text>
        <r>
          <rPr>
            <sz val="11"/>
            <rFont val="Calibri"/>
            <family val="2"/>
            <charset val="238"/>
          </rPr>
          <t>SZV_F:DijUtem2</t>
        </r>
      </text>
    </comment>
    <comment ref="AK791" authorId="0" shapeId="0" xr:uid="{1B1C211C-7F3D-4248-B428-6FA4B489B8E8}">
      <text>
        <r>
          <rPr>
            <sz val="11"/>
            <rFont val="Calibri"/>
            <family val="2"/>
            <charset val="238"/>
          </rPr>
          <t>SZV_F:EM_Melleklet1_Utem2</t>
        </r>
      </text>
    </comment>
    <comment ref="AL791" authorId="0" shapeId="0" xr:uid="{52AF6361-4574-43D5-9452-2ECB5D4355E7}">
      <text>
        <r>
          <rPr>
            <sz val="11"/>
            <rFont val="Calibri"/>
            <family val="2"/>
            <charset val="238"/>
          </rPr>
          <t>SZV_F:EgyebAllamiUtem2</t>
        </r>
      </text>
    </comment>
    <comment ref="AM791" authorId="0" shapeId="0" xr:uid="{3BA53138-6CB9-4A54-A432-F8AD1A85AB49}">
      <text>
        <r>
          <rPr>
            <sz val="11"/>
            <rFont val="Calibri"/>
            <family val="2"/>
            <charset val="238"/>
          </rPr>
          <t>SZV_F:OnkormanyzatiUtem2</t>
        </r>
      </text>
    </comment>
    <comment ref="AN791" authorId="0" shapeId="0" xr:uid="{71718488-D203-460C-91AE-CC56AC787F9C}">
      <text>
        <r>
          <rPr>
            <sz val="11"/>
            <rFont val="Calibri"/>
            <family val="2"/>
            <charset val="238"/>
          </rPr>
          <t>SZV_F:EUUtem2</t>
        </r>
      </text>
    </comment>
    <comment ref="AO791" authorId="0" shapeId="0" xr:uid="{31AE1A83-469E-4A54-99EC-48798CEA7C33}">
      <text>
        <r>
          <rPr>
            <sz val="11"/>
            <rFont val="Calibri"/>
            <family val="2"/>
            <charset val="238"/>
          </rPr>
          <t>SZV_F:EgyebUtem2</t>
        </r>
      </text>
    </comment>
    <comment ref="AP791" authorId="0" shapeId="0" xr:uid="{0D5CD6D6-08E1-4B67-A49D-7964938028DB}">
      <text>
        <r>
          <rPr>
            <sz val="11"/>
            <rFont val="Calibri"/>
            <family val="2"/>
            <charset val="238"/>
          </rPr>
          <t>SZV_F:HitelKotvenyUtem2</t>
        </r>
      </text>
    </comment>
    <comment ref="AQ791" authorId="0" shapeId="0" xr:uid="{091CE0A0-1D41-4E8C-B97A-9DBFC404A69E}">
      <text>
        <r>
          <rPr>
            <sz val="11"/>
            <rFont val="Calibri"/>
            <family val="2"/>
            <charset val="238"/>
          </rPr>
          <t>SZV_F:OsszesenUtem2</t>
        </r>
      </text>
    </comment>
    <comment ref="AR791" authorId="0" shapeId="0" xr:uid="{BB5B1D7C-A7D0-425E-9772-7E3FB2599971}">
      <text>
        <r>
          <rPr>
            <sz val="11"/>
            <rFont val="Calibri"/>
            <family val="2"/>
            <charset val="238"/>
          </rPr>
          <t>SZV_F:ForrashianyUtem2</t>
        </r>
      </text>
    </comment>
    <comment ref="AU791" authorId="0" shapeId="0" xr:uid="{E12B719E-A1A8-43EC-AD5C-7AD75CD3A152}">
      <text>
        <r>
          <rPr>
            <sz val="11"/>
            <rFont val="Calibri"/>
            <family val="2"/>
            <charset val="238"/>
          </rPr>
          <t>SZV_F:Indokolas</t>
        </r>
      </text>
    </comment>
    <comment ref="AV791" authorId="0" shapeId="0" xr:uid="{BC66E65B-9F73-44E2-AEEB-6FFF52123510}">
      <text>
        <r>
          <rPr>
            <sz val="11"/>
            <rFont val="Calibri"/>
            <family val="2"/>
            <charset val="238"/>
          </rPr>
          <t>SZV_F:Megjegyzes</t>
        </r>
      </text>
    </comment>
    <comment ref="AW791" authorId="0" shapeId="0" xr:uid="{342AA2F5-6913-4FF0-B622-5415A6E6DCA3}">
      <text>
        <r>
          <rPr>
            <sz val="11"/>
            <rFont val="Calibri"/>
            <family val="2"/>
            <charset val="238"/>
          </rPr>
          <t>SZV_F:FeladatSorszam</t>
        </r>
      </text>
    </comment>
    <comment ref="AY791" authorId="0" shapeId="0" xr:uid="{F29BDAF1-3DAE-4B13-A17E-CF2D19600CAC}">
      <text>
        <r>
          <rPr>
            <sz val="11"/>
            <rFont val="Calibri"/>
            <family val="2"/>
            <charset val="238"/>
          </rPr>
          <t>SZV_F:ISA</t>
        </r>
      </text>
    </comment>
    <comment ref="B792" authorId="0" shapeId="0" xr:uid="{68754540-6E9B-448F-8FEC-854C47547EEB}">
      <text>
        <r>
          <rPr>
            <sz val="11"/>
            <rFont val="Calibri"/>
            <family val="2"/>
            <charset val="238"/>
          </rPr>
          <t>SZV_F:FontossagiSorrent</t>
        </r>
      </text>
    </comment>
    <comment ref="C792" authorId="0" shapeId="0" xr:uid="{0747817A-E320-43CC-9846-2F557254A5FE}">
      <text>
        <r>
          <rPr>
            <sz val="11"/>
            <rFont val="Calibri"/>
            <family val="2"/>
            <charset val="238"/>
          </rPr>
          <t>SZV_F:FeladatKategoria</t>
        </r>
      </text>
    </comment>
    <comment ref="D792" authorId="0" shapeId="0" xr:uid="{AD5BC382-A86E-4B7C-8DD1-9EC820766509}">
      <text>
        <r>
          <rPr>
            <sz val="11"/>
            <rFont val="Calibri"/>
            <family val="2"/>
            <charset val="238"/>
          </rPr>
          <t>SZV_F:FeladatMegnevezes</t>
        </r>
      </text>
    </comment>
    <comment ref="E792" authorId="0" shapeId="0" xr:uid="{098213F3-40E1-4540-A385-1EE31C82A7B4}">
      <text>
        <r>
          <rPr>
            <sz val="11"/>
            <rFont val="Calibri"/>
            <family val="2"/>
            <charset val="238"/>
          </rPr>
          <t>SZV_F:ElviEngedelySzam</t>
        </r>
      </text>
    </comment>
    <comment ref="F792" authorId="0" shapeId="0" xr:uid="{4C2F0244-1AA3-49AD-90E5-6278A6B684AD}">
      <text>
        <r>
          <rPr>
            <sz val="11"/>
            <rFont val="Calibri"/>
            <family val="2"/>
            <charset val="238"/>
          </rPr>
          <t>SZV_F:VKR_Kod</t>
        </r>
      </text>
    </comment>
    <comment ref="G792" authorId="0" shapeId="0" xr:uid="{4B342C65-21CC-4AC1-A82F-A0B128AEE762}">
      <text>
        <r>
          <rPr>
            <sz val="11"/>
            <rFont val="Calibri"/>
            <family val="2"/>
            <charset val="238"/>
          </rPr>
          <t>SZV_F:VKR_Nev</t>
        </r>
      </text>
    </comment>
    <comment ref="H792" authorId="0" shapeId="0" xr:uid="{FFB471CE-CF12-4E88-803C-4824052ACF3F}">
      <text>
        <r>
          <rPr>
            <sz val="11"/>
            <rFont val="Calibri"/>
            <family val="2"/>
            <charset val="238"/>
          </rPr>
          <t>SZV_F:FeladatAzonosito</t>
        </r>
      </text>
    </comment>
    <comment ref="I792" authorId="0" shapeId="0" xr:uid="{12C7EDBA-F0A5-4DAA-92AB-060213B2D195}">
      <text>
        <r>
          <rPr>
            <sz val="11"/>
            <rFont val="Calibri"/>
            <family val="2"/>
            <charset val="238"/>
          </rPr>
          <t>SZV_F:EllatasiTerulet</t>
        </r>
      </text>
    </comment>
    <comment ref="J792" authorId="0" shapeId="0" xr:uid="{99E66836-554C-4002-A95F-7E74361A5CE2}">
      <text>
        <r>
          <rPr>
            <sz val="11"/>
            <rFont val="Calibri"/>
            <family val="2"/>
            <charset val="238"/>
          </rPr>
          <t>SZV_F:EllatasertFelelos</t>
        </r>
      </text>
    </comment>
    <comment ref="K792" authorId="0" shapeId="0" xr:uid="{2243655F-8728-460A-84AC-6B4305E5F7A0}">
      <text>
        <r>
          <rPr>
            <sz val="11"/>
            <rFont val="Calibri"/>
            <family val="2"/>
            <charset val="238"/>
          </rPr>
          <t>SZV_F:TervezettNettoKoltseg</t>
        </r>
      </text>
    </comment>
    <comment ref="L792" authorId="0" shapeId="0" xr:uid="{6AC6C32C-F621-4B88-86DD-E1DA71014681}">
      <text>
        <r>
          <rPr>
            <sz val="11"/>
            <rFont val="Calibri"/>
            <family val="2"/>
            <charset val="238"/>
          </rPr>
          <t>SZV_F:IdotartamKezdes</t>
        </r>
      </text>
    </comment>
    <comment ref="M792" authorId="0" shapeId="0" xr:uid="{E8E513B9-59D0-460B-9024-72927750390E}">
      <text>
        <r>
          <rPr>
            <sz val="11"/>
            <rFont val="Calibri"/>
            <family val="2"/>
            <charset val="238"/>
          </rPr>
          <t>SZV_F:IdotartamBefejezes</t>
        </r>
      </text>
    </comment>
    <comment ref="N792" authorId="0" shapeId="0" xr:uid="{10D76FD1-78D6-44B6-BD53-7C354DCCA631}">
      <text>
        <r>
          <rPr>
            <sz val="11"/>
            <rFont val="Calibri"/>
            <family val="2"/>
            <charset val="238"/>
          </rPr>
          <t>SZV_F:NettoKoltsegUtem1</t>
        </r>
      </text>
    </comment>
    <comment ref="O792" authorId="0" shapeId="0" xr:uid="{E302F7D9-1032-41A9-B42B-8D4B5381476B}">
      <text>
        <r>
          <rPr>
            <sz val="11"/>
            <rFont val="Calibri"/>
            <family val="2"/>
            <charset val="238"/>
          </rPr>
          <t>SZV_F:NettoKoltsegUtem2</t>
        </r>
      </text>
    </comment>
    <comment ref="P792" authorId="0" shapeId="0" xr:uid="{F75067DF-B103-4AA0-A18A-5382FCC3BD4D}">
      <text>
        <r>
          <rPr>
            <sz val="11"/>
            <rFont val="Calibri"/>
            <family val="2"/>
            <charset val="238"/>
          </rPr>
          <t>SZV_F:EM_Melleklet2_KTG</t>
        </r>
      </text>
    </comment>
    <comment ref="R792" authorId="0" shapeId="0" xr:uid="{A8CA6E87-9836-4049-847F-EF682206462F}">
      <text>
        <r>
          <rPr>
            <sz val="11"/>
            <rFont val="Calibri"/>
            <family val="2"/>
            <charset val="238"/>
          </rPr>
          <t>SZV_F:HDUtem1</t>
        </r>
      </text>
    </comment>
    <comment ref="S792" authorId="0" shapeId="0" xr:uid="{DB30DBD7-6231-4DBB-B82A-EAAEF24D0200}">
      <text>
        <r>
          <rPr>
            <sz val="11"/>
            <rFont val="Calibri"/>
            <family val="2"/>
            <charset val="238"/>
          </rPr>
          <t>SZV_F:ECSUtem1</t>
        </r>
      </text>
    </comment>
    <comment ref="T792" authorId="0" shapeId="0" xr:uid="{71DAD071-7B4D-4450-9D01-507BE213F272}">
      <text>
        <r>
          <rPr>
            <sz val="11"/>
            <rFont val="Calibri"/>
            <family val="2"/>
            <charset val="238"/>
          </rPr>
          <t>SZV_F:KFHUtem1</t>
        </r>
      </text>
    </comment>
    <comment ref="U792" authorId="0" shapeId="0" xr:uid="{98D06AE8-1C36-4EDC-8D26-DBD709E23589}">
      <text>
        <r>
          <rPr>
            <sz val="11"/>
            <rFont val="Calibri"/>
            <family val="2"/>
            <charset val="238"/>
          </rPr>
          <t>SZV_F:Egyeb_SajatUtem1</t>
        </r>
      </text>
    </comment>
    <comment ref="V792" authorId="0" shapeId="0" xr:uid="{CEFB0B16-AC44-4E30-B967-3ED59F01A5D4}">
      <text>
        <r>
          <rPr>
            <sz val="11"/>
            <rFont val="Calibri"/>
            <family val="2"/>
            <charset val="238"/>
          </rPr>
          <t>SZV_F:DijUtem1</t>
        </r>
      </text>
    </comment>
    <comment ref="W792" authorId="0" shapeId="0" xr:uid="{A684A468-8730-4E50-846D-4B508E0DB49C}">
      <text>
        <r>
          <rPr>
            <sz val="11"/>
            <rFont val="Calibri"/>
            <family val="2"/>
            <charset val="238"/>
          </rPr>
          <t>SZV_F:EM_Melleklet1_Utem1</t>
        </r>
      </text>
    </comment>
    <comment ref="X792" authorId="0" shapeId="0" xr:uid="{DEEF4E01-1A1A-44AD-BCB5-44B0216F21E9}">
      <text>
        <r>
          <rPr>
            <sz val="11"/>
            <rFont val="Calibri"/>
            <family val="2"/>
            <charset val="238"/>
          </rPr>
          <t>SZV_F:EgyebAllamiUtem1</t>
        </r>
      </text>
    </comment>
    <comment ref="Y792" authorId="0" shapeId="0" xr:uid="{7D819CF9-3738-4E96-A9B0-34F4F4E58477}">
      <text>
        <r>
          <rPr>
            <sz val="11"/>
            <rFont val="Calibri"/>
            <family val="2"/>
            <charset val="238"/>
          </rPr>
          <t>SZV_F:OnkormanyzatiUtem1</t>
        </r>
      </text>
    </comment>
    <comment ref="Z792" authorId="0" shapeId="0" xr:uid="{80264C19-D4A8-459A-B189-18846290D32F}">
      <text>
        <r>
          <rPr>
            <sz val="11"/>
            <rFont val="Calibri"/>
            <family val="2"/>
            <charset val="238"/>
          </rPr>
          <t>SZV_F:EUUtem1</t>
        </r>
      </text>
    </comment>
    <comment ref="AA792" authorId="0" shapeId="0" xr:uid="{790C871C-422B-494F-8574-D99DC2D36827}">
      <text>
        <r>
          <rPr>
            <sz val="11"/>
            <rFont val="Calibri"/>
            <family val="2"/>
            <charset val="238"/>
          </rPr>
          <t>SZV_F:EgyebUtem1</t>
        </r>
      </text>
    </comment>
    <comment ref="AB792" authorId="0" shapeId="0" xr:uid="{3A6F765E-C147-41C1-AE35-916B0097688D}">
      <text>
        <r>
          <rPr>
            <sz val="11"/>
            <rFont val="Calibri"/>
            <family val="2"/>
            <charset val="238"/>
          </rPr>
          <t>SZV_F:HitelKotvenyUtem1</t>
        </r>
      </text>
    </comment>
    <comment ref="AC792" authorId="0" shapeId="0" xr:uid="{5D4DB6B1-1A83-4037-A963-3816CEA01FD9}">
      <text>
        <r>
          <rPr>
            <sz val="11"/>
            <rFont val="Calibri"/>
            <family val="2"/>
            <charset val="238"/>
          </rPr>
          <t>SZV_F:OsszesenUtem1</t>
        </r>
      </text>
    </comment>
    <comment ref="AF792" authorId="0" shapeId="0" xr:uid="{7D642455-BC41-4ABB-AA45-659B0FB5C85B}">
      <text>
        <r>
          <rPr>
            <sz val="11"/>
            <rFont val="Calibri"/>
            <family val="2"/>
            <charset val="238"/>
          </rPr>
          <t>SZV_F:HDUtem2</t>
        </r>
      </text>
    </comment>
    <comment ref="AG792" authorId="0" shapeId="0" xr:uid="{085AFDD0-187F-41E4-988D-870EF992FDA8}">
      <text>
        <r>
          <rPr>
            <sz val="11"/>
            <rFont val="Calibri"/>
            <family val="2"/>
            <charset val="238"/>
          </rPr>
          <t>SZV_F:ECSUtem2</t>
        </r>
      </text>
    </comment>
    <comment ref="AH792" authorId="0" shapeId="0" xr:uid="{69BC8D37-C705-46BE-9AB4-F4B572B71093}">
      <text>
        <r>
          <rPr>
            <sz val="11"/>
            <rFont val="Calibri"/>
            <family val="2"/>
            <charset val="238"/>
          </rPr>
          <t>SZV_F:KFHUtem2</t>
        </r>
      </text>
    </comment>
    <comment ref="AI792" authorId="0" shapeId="0" xr:uid="{1F5DCDFE-A8C9-40D9-9389-76CDE01A3E8A}">
      <text>
        <r>
          <rPr>
            <sz val="11"/>
            <rFont val="Calibri"/>
            <family val="2"/>
            <charset val="238"/>
          </rPr>
          <t>SZV_F:Egyeb_SajatUtem2</t>
        </r>
      </text>
    </comment>
    <comment ref="AJ792" authorId="0" shapeId="0" xr:uid="{99BE76C4-E67C-4BC6-8925-DD38D7D4FA28}">
      <text>
        <r>
          <rPr>
            <sz val="11"/>
            <rFont val="Calibri"/>
            <family val="2"/>
            <charset val="238"/>
          </rPr>
          <t>SZV_F:DijUtem2</t>
        </r>
      </text>
    </comment>
    <comment ref="AK792" authorId="0" shapeId="0" xr:uid="{0ADFCDCF-B61F-4BCD-98B9-BFF2436199B5}">
      <text>
        <r>
          <rPr>
            <sz val="11"/>
            <rFont val="Calibri"/>
            <family val="2"/>
            <charset val="238"/>
          </rPr>
          <t>SZV_F:EM_Melleklet1_Utem2</t>
        </r>
      </text>
    </comment>
    <comment ref="AL792" authorId="0" shapeId="0" xr:uid="{9A8C632B-7174-4510-A436-1BD2E2B56534}">
      <text>
        <r>
          <rPr>
            <sz val="11"/>
            <rFont val="Calibri"/>
            <family val="2"/>
            <charset val="238"/>
          </rPr>
          <t>SZV_F:EgyebAllamiUtem2</t>
        </r>
      </text>
    </comment>
    <comment ref="AM792" authorId="0" shapeId="0" xr:uid="{145E7942-08D2-4B3F-99DD-7331CFEB9D9B}">
      <text>
        <r>
          <rPr>
            <sz val="11"/>
            <rFont val="Calibri"/>
            <family val="2"/>
            <charset val="238"/>
          </rPr>
          <t>SZV_F:OnkormanyzatiUtem2</t>
        </r>
      </text>
    </comment>
    <comment ref="AN792" authorId="0" shapeId="0" xr:uid="{918E5A0B-9159-468E-B111-A082D48631D2}">
      <text>
        <r>
          <rPr>
            <sz val="11"/>
            <rFont val="Calibri"/>
            <family val="2"/>
            <charset val="238"/>
          </rPr>
          <t>SZV_F:EUUtem2</t>
        </r>
      </text>
    </comment>
    <comment ref="AO792" authorId="0" shapeId="0" xr:uid="{E918140D-E17E-4EDC-9AC2-27F46E9E4F22}">
      <text>
        <r>
          <rPr>
            <sz val="11"/>
            <rFont val="Calibri"/>
            <family val="2"/>
            <charset val="238"/>
          </rPr>
          <t>SZV_F:EgyebUtem2</t>
        </r>
      </text>
    </comment>
    <comment ref="AP792" authorId="0" shapeId="0" xr:uid="{8EE58435-1A79-4ADE-AB53-4BC3BB949D6A}">
      <text>
        <r>
          <rPr>
            <sz val="11"/>
            <rFont val="Calibri"/>
            <family val="2"/>
            <charset val="238"/>
          </rPr>
          <t>SZV_F:HitelKotvenyUtem2</t>
        </r>
      </text>
    </comment>
    <comment ref="AQ792" authorId="0" shapeId="0" xr:uid="{6FEB6034-A420-4C53-8605-87A79EA90D10}">
      <text>
        <r>
          <rPr>
            <sz val="11"/>
            <rFont val="Calibri"/>
            <family val="2"/>
            <charset val="238"/>
          </rPr>
          <t>SZV_F:OsszesenUtem2</t>
        </r>
      </text>
    </comment>
    <comment ref="AR792" authorId="0" shapeId="0" xr:uid="{A56BFB15-A431-44EE-B12F-934B3A15F313}">
      <text>
        <r>
          <rPr>
            <sz val="11"/>
            <rFont val="Calibri"/>
            <family val="2"/>
            <charset val="238"/>
          </rPr>
          <t>SZV_F:ForrashianyUtem2</t>
        </r>
      </text>
    </comment>
    <comment ref="AU792" authorId="0" shapeId="0" xr:uid="{B78D18D9-0D15-4B62-BC8A-FFCA6B94CE95}">
      <text>
        <r>
          <rPr>
            <sz val="11"/>
            <rFont val="Calibri"/>
            <family val="2"/>
            <charset val="238"/>
          </rPr>
          <t>SZV_F:Indokolas</t>
        </r>
      </text>
    </comment>
    <comment ref="AV792" authorId="0" shapeId="0" xr:uid="{C3C00079-626B-4E8E-8410-2CED2967799D}">
      <text>
        <r>
          <rPr>
            <sz val="11"/>
            <rFont val="Calibri"/>
            <family val="2"/>
            <charset val="238"/>
          </rPr>
          <t>SZV_F:Megjegyzes</t>
        </r>
      </text>
    </comment>
    <comment ref="AW792" authorId="0" shapeId="0" xr:uid="{29546F5F-AC4F-4BEF-BCD8-1B2FFFCA373E}">
      <text>
        <r>
          <rPr>
            <sz val="11"/>
            <rFont val="Calibri"/>
            <family val="2"/>
            <charset val="238"/>
          </rPr>
          <t>SZV_F:FeladatSorszam</t>
        </r>
      </text>
    </comment>
    <comment ref="AY792" authorId="0" shapeId="0" xr:uid="{794A7E94-F4B2-40E3-AB5B-817D4F08895F}">
      <text>
        <r>
          <rPr>
            <sz val="11"/>
            <rFont val="Calibri"/>
            <family val="2"/>
            <charset val="238"/>
          </rPr>
          <t>SZV_F:ISA</t>
        </r>
      </text>
    </comment>
    <comment ref="B793" authorId="0" shapeId="0" xr:uid="{78E14696-7954-47CC-843E-B92269AAB08C}">
      <text>
        <r>
          <rPr>
            <sz val="11"/>
            <rFont val="Calibri"/>
            <family val="2"/>
            <charset val="238"/>
          </rPr>
          <t>SZV_F:FontossagiSorrent</t>
        </r>
      </text>
    </comment>
    <comment ref="C793" authorId="0" shapeId="0" xr:uid="{7238B190-EA2D-4227-B4E0-645545A9D650}">
      <text>
        <r>
          <rPr>
            <sz val="11"/>
            <rFont val="Calibri"/>
            <family val="2"/>
            <charset val="238"/>
          </rPr>
          <t>SZV_F:FeladatKategoria</t>
        </r>
      </text>
    </comment>
    <comment ref="D793" authorId="0" shapeId="0" xr:uid="{18AC75A9-25DB-4E2F-88F6-AFBD3D5780CD}">
      <text>
        <r>
          <rPr>
            <sz val="11"/>
            <rFont val="Calibri"/>
            <family val="2"/>
            <charset val="238"/>
          </rPr>
          <t>SZV_F:FeladatMegnevezes</t>
        </r>
      </text>
    </comment>
    <comment ref="E793" authorId="0" shapeId="0" xr:uid="{DEC896FF-4E1B-457F-9743-FEBF326A438A}">
      <text>
        <r>
          <rPr>
            <sz val="11"/>
            <rFont val="Calibri"/>
            <family val="2"/>
            <charset val="238"/>
          </rPr>
          <t>SZV_F:ElviEngedelySzam</t>
        </r>
      </text>
    </comment>
    <comment ref="F793" authorId="0" shapeId="0" xr:uid="{6B35A509-484C-4F6E-9ED2-DE0FF26CD5F4}">
      <text>
        <r>
          <rPr>
            <sz val="11"/>
            <rFont val="Calibri"/>
            <family val="2"/>
            <charset val="238"/>
          </rPr>
          <t>SZV_F:VKR_Kod</t>
        </r>
      </text>
    </comment>
    <comment ref="G793" authorId="0" shapeId="0" xr:uid="{EEDA4B6E-EB48-41EB-90F6-75AD81DA6930}">
      <text>
        <r>
          <rPr>
            <sz val="11"/>
            <rFont val="Calibri"/>
            <family val="2"/>
            <charset val="238"/>
          </rPr>
          <t>SZV_F:VKR_Nev</t>
        </r>
      </text>
    </comment>
    <comment ref="H793" authorId="0" shapeId="0" xr:uid="{3616EBC0-3797-4690-BB5F-A6E08AA0623B}">
      <text>
        <r>
          <rPr>
            <sz val="11"/>
            <rFont val="Calibri"/>
            <family val="2"/>
            <charset val="238"/>
          </rPr>
          <t>SZV_F:FeladatAzonosito</t>
        </r>
      </text>
    </comment>
    <comment ref="I793" authorId="0" shapeId="0" xr:uid="{42A75D11-644D-43C0-B34F-785DE73DF49F}">
      <text>
        <r>
          <rPr>
            <sz val="11"/>
            <rFont val="Calibri"/>
            <family val="2"/>
            <charset val="238"/>
          </rPr>
          <t>SZV_F:EllatasiTerulet</t>
        </r>
      </text>
    </comment>
    <comment ref="J793" authorId="0" shapeId="0" xr:uid="{6F08C845-B46C-4146-917B-F498C1E21EA3}">
      <text>
        <r>
          <rPr>
            <sz val="11"/>
            <rFont val="Calibri"/>
            <family val="2"/>
            <charset val="238"/>
          </rPr>
          <t>SZV_F:EllatasertFelelos</t>
        </r>
      </text>
    </comment>
    <comment ref="K793" authorId="0" shapeId="0" xr:uid="{FBAE435C-898F-4DD4-971E-9466FE3E44B4}">
      <text>
        <r>
          <rPr>
            <sz val="11"/>
            <rFont val="Calibri"/>
            <family val="2"/>
            <charset val="238"/>
          </rPr>
          <t>SZV_F:TervezettNettoKoltseg</t>
        </r>
      </text>
    </comment>
    <comment ref="L793" authorId="0" shapeId="0" xr:uid="{5EE40F3F-1DE5-4289-9A50-9999EBF87664}">
      <text>
        <r>
          <rPr>
            <sz val="11"/>
            <rFont val="Calibri"/>
            <family val="2"/>
            <charset val="238"/>
          </rPr>
          <t>SZV_F:IdotartamKezdes</t>
        </r>
      </text>
    </comment>
    <comment ref="M793" authorId="0" shapeId="0" xr:uid="{EBCF5F11-FFF3-432B-9FAC-B35EB8C8F9AB}">
      <text>
        <r>
          <rPr>
            <sz val="11"/>
            <rFont val="Calibri"/>
            <family val="2"/>
            <charset val="238"/>
          </rPr>
          <t>SZV_F:IdotartamBefejezes</t>
        </r>
      </text>
    </comment>
    <comment ref="N793" authorId="0" shapeId="0" xr:uid="{6172296E-ED2F-4CF2-AA45-3D3CEEB02740}">
      <text>
        <r>
          <rPr>
            <sz val="11"/>
            <rFont val="Calibri"/>
            <family val="2"/>
            <charset val="238"/>
          </rPr>
          <t>SZV_F:NettoKoltsegUtem1</t>
        </r>
      </text>
    </comment>
    <comment ref="O793" authorId="0" shapeId="0" xr:uid="{DF722581-5170-42D7-A2E3-0100A39F2A2E}">
      <text>
        <r>
          <rPr>
            <sz val="11"/>
            <rFont val="Calibri"/>
            <family val="2"/>
            <charset val="238"/>
          </rPr>
          <t>SZV_F:NettoKoltsegUtem2</t>
        </r>
      </text>
    </comment>
    <comment ref="P793" authorId="0" shapeId="0" xr:uid="{1CF3C857-9910-48F7-B42B-07F79AD0F9DC}">
      <text>
        <r>
          <rPr>
            <sz val="11"/>
            <rFont val="Calibri"/>
            <family val="2"/>
            <charset val="238"/>
          </rPr>
          <t>SZV_F:EM_Melleklet2_KTG</t>
        </r>
      </text>
    </comment>
    <comment ref="R793" authorId="0" shapeId="0" xr:uid="{555A8CC9-83FC-4A0A-A206-63BC99D379D8}">
      <text>
        <r>
          <rPr>
            <sz val="11"/>
            <rFont val="Calibri"/>
            <family val="2"/>
            <charset val="238"/>
          </rPr>
          <t>SZV_F:HDUtem1</t>
        </r>
      </text>
    </comment>
    <comment ref="S793" authorId="0" shapeId="0" xr:uid="{6FC10749-09D4-4B3F-A95E-BC80F5D876F5}">
      <text>
        <r>
          <rPr>
            <sz val="11"/>
            <rFont val="Calibri"/>
            <family val="2"/>
            <charset val="238"/>
          </rPr>
          <t>SZV_F:ECSUtem1</t>
        </r>
      </text>
    </comment>
    <comment ref="T793" authorId="0" shapeId="0" xr:uid="{4D71F632-0064-4C97-88F1-733EDEEB3BCF}">
      <text>
        <r>
          <rPr>
            <sz val="11"/>
            <rFont val="Calibri"/>
            <family val="2"/>
            <charset val="238"/>
          </rPr>
          <t>SZV_F:KFHUtem1</t>
        </r>
      </text>
    </comment>
    <comment ref="U793" authorId="0" shapeId="0" xr:uid="{9D325C74-082B-4DCB-B103-22700316EB1A}">
      <text>
        <r>
          <rPr>
            <sz val="11"/>
            <rFont val="Calibri"/>
            <family val="2"/>
            <charset val="238"/>
          </rPr>
          <t>SZV_F:Egyeb_SajatUtem1</t>
        </r>
      </text>
    </comment>
    <comment ref="V793" authorId="0" shapeId="0" xr:uid="{215590FD-7F09-45D5-AF62-8B6CE53AF683}">
      <text>
        <r>
          <rPr>
            <sz val="11"/>
            <rFont val="Calibri"/>
            <family val="2"/>
            <charset val="238"/>
          </rPr>
          <t>SZV_F:DijUtem1</t>
        </r>
      </text>
    </comment>
    <comment ref="W793" authorId="0" shapeId="0" xr:uid="{B9586519-D8A2-4484-90BF-782E8A87BDB3}">
      <text>
        <r>
          <rPr>
            <sz val="11"/>
            <rFont val="Calibri"/>
            <family val="2"/>
            <charset val="238"/>
          </rPr>
          <t>SZV_F:EM_Melleklet1_Utem1</t>
        </r>
      </text>
    </comment>
    <comment ref="X793" authorId="0" shapeId="0" xr:uid="{97A2C55B-67D0-4805-97C6-C0A1B87A8B8D}">
      <text>
        <r>
          <rPr>
            <sz val="11"/>
            <rFont val="Calibri"/>
            <family val="2"/>
            <charset val="238"/>
          </rPr>
          <t>SZV_F:EgyebAllamiUtem1</t>
        </r>
      </text>
    </comment>
    <comment ref="Y793" authorId="0" shapeId="0" xr:uid="{E80E5BD2-99D4-43AA-BE0F-92CFB5AC04DB}">
      <text>
        <r>
          <rPr>
            <sz val="11"/>
            <rFont val="Calibri"/>
            <family val="2"/>
            <charset val="238"/>
          </rPr>
          <t>SZV_F:OnkormanyzatiUtem1</t>
        </r>
      </text>
    </comment>
    <comment ref="Z793" authorId="0" shapeId="0" xr:uid="{BCD671C4-2D15-49B9-8767-4C5314BF007B}">
      <text>
        <r>
          <rPr>
            <sz val="11"/>
            <rFont val="Calibri"/>
            <family val="2"/>
            <charset val="238"/>
          </rPr>
          <t>SZV_F:EUUtem1</t>
        </r>
      </text>
    </comment>
    <comment ref="AA793" authorId="0" shapeId="0" xr:uid="{403CA77A-936A-4F37-907B-ACC1741510F8}">
      <text>
        <r>
          <rPr>
            <sz val="11"/>
            <rFont val="Calibri"/>
            <family val="2"/>
            <charset val="238"/>
          </rPr>
          <t>SZV_F:EgyebUtem1</t>
        </r>
      </text>
    </comment>
    <comment ref="AB793" authorId="0" shapeId="0" xr:uid="{74007646-68CC-4E51-9A82-9DA66CCF0B2B}">
      <text>
        <r>
          <rPr>
            <sz val="11"/>
            <rFont val="Calibri"/>
            <family val="2"/>
            <charset val="238"/>
          </rPr>
          <t>SZV_F:HitelKotvenyUtem1</t>
        </r>
      </text>
    </comment>
    <comment ref="AC793" authorId="0" shapeId="0" xr:uid="{DECE4697-8F51-487A-985D-AC0B752970AE}">
      <text>
        <r>
          <rPr>
            <sz val="11"/>
            <rFont val="Calibri"/>
            <family val="2"/>
            <charset val="238"/>
          </rPr>
          <t>SZV_F:OsszesenUtem1</t>
        </r>
      </text>
    </comment>
    <comment ref="AF793" authorId="0" shapeId="0" xr:uid="{90A9B06E-F9CD-4160-BF2E-43F941D094CB}">
      <text>
        <r>
          <rPr>
            <sz val="11"/>
            <rFont val="Calibri"/>
            <family val="2"/>
            <charset val="238"/>
          </rPr>
          <t>SZV_F:HDUtem2</t>
        </r>
      </text>
    </comment>
    <comment ref="AG793" authorId="0" shapeId="0" xr:uid="{E3E264E8-047D-4A6D-BBC6-BD6DA8BD6433}">
      <text>
        <r>
          <rPr>
            <sz val="11"/>
            <rFont val="Calibri"/>
            <family val="2"/>
            <charset val="238"/>
          </rPr>
          <t>SZV_F:ECSUtem2</t>
        </r>
      </text>
    </comment>
    <comment ref="AH793" authorId="0" shapeId="0" xr:uid="{924D025B-AE66-4C8D-9DF1-2D24509022EE}">
      <text>
        <r>
          <rPr>
            <sz val="11"/>
            <rFont val="Calibri"/>
            <family val="2"/>
            <charset val="238"/>
          </rPr>
          <t>SZV_F:KFHUtem2</t>
        </r>
      </text>
    </comment>
    <comment ref="AI793" authorId="0" shapeId="0" xr:uid="{B09D4878-0C05-4FD8-8AB7-DC55E6272CBA}">
      <text>
        <r>
          <rPr>
            <sz val="11"/>
            <rFont val="Calibri"/>
            <family val="2"/>
            <charset val="238"/>
          </rPr>
          <t>SZV_F:Egyeb_SajatUtem2</t>
        </r>
      </text>
    </comment>
    <comment ref="AJ793" authorId="0" shapeId="0" xr:uid="{C65E2543-E4FC-4D7C-8316-BEEADDD21FCE}">
      <text>
        <r>
          <rPr>
            <sz val="11"/>
            <rFont val="Calibri"/>
            <family val="2"/>
            <charset val="238"/>
          </rPr>
          <t>SZV_F:DijUtem2</t>
        </r>
      </text>
    </comment>
    <comment ref="AK793" authorId="0" shapeId="0" xr:uid="{1241196A-29B7-46C6-90E6-C3D43889D1CA}">
      <text>
        <r>
          <rPr>
            <sz val="11"/>
            <rFont val="Calibri"/>
            <family val="2"/>
            <charset val="238"/>
          </rPr>
          <t>SZV_F:EM_Melleklet1_Utem2</t>
        </r>
      </text>
    </comment>
    <comment ref="AL793" authorId="0" shapeId="0" xr:uid="{1ACDD2AB-ECB3-4389-A455-73ED818202BF}">
      <text>
        <r>
          <rPr>
            <sz val="11"/>
            <rFont val="Calibri"/>
            <family val="2"/>
            <charset val="238"/>
          </rPr>
          <t>SZV_F:EgyebAllamiUtem2</t>
        </r>
      </text>
    </comment>
    <comment ref="AM793" authorId="0" shapeId="0" xr:uid="{734BC874-A44C-4E4D-ACA0-21350D1E2407}">
      <text>
        <r>
          <rPr>
            <sz val="11"/>
            <rFont val="Calibri"/>
            <family val="2"/>
            <charset val="238"/>
          </rPr>
          <t>SZV_F:OnkormanyzatiUtem2</t>
        </r>
      </text>
    </comment>
    <comment ref="AN793" authorId="0" shapeId="0" xr:uid="{EBEF3677-F968-4586-9AA4-49FBC2CEE7E9}">
      <text>
        <r>
          <rPr>
            <sz val="11"/>
            <rFont val="Calibri"/>
            <family val="2"/>
            <charset val="238"/>
          </rPr>
          <t>SZV_F:EUUtem2</t>
        </r>
      </text>
    </comment>
    <comment ref="AO793" authorId="0" shapeId="0" xr:uid="{27CD75C2-C36E-4987-A24F-3730E7593EB9}">
      <text>
        <r>
          <rPr>
            <sz val="11"/>
            <rFont val="Calibri"/>
            <family val="2"/>
            <charset val="238"/>
          </rPr>
          <t>SZV_F:EgyebUtem2</t>
        </r>
      </text>
    </comment>
    <comment ref="AP793" authorId="0" shapeId="0" xr:uid="{5722480C-F2B9-4D76-A43D-05E63C157F94}">
      <text>
        <r>
          <rPr>
            <sz val="11"/>
            <rFont val="Calibri"/>
            <family val="2"/>
            <charset val="238"/>
          </rPr>
          <t>SZV_F:HitelKotvenyUtem2</t>
        </r>
      </text>
    </comment>
    <comment ref="AQ793" authorId="0" shapeId="0" xr:uid="{D7018361-B527-4412-A0C4-B182C0E6CDA4}">
      <text>
        <r>
          <rPr>
            <sz val="11"/>
            <rFont val="Calibri"/>
            <family val="2"/>
            <charset val="238"/>
          </rPr>
          <t>SZV_F:OsszesenUtem2</t>
        </r>
      </text>
    </comment>
    <comment ref="AR793" authorId="0" shapeId="0" xr:uid="{32E00EAC-02CF-4559-A5A3-C9FF95380A2F}">
      <text>
        <r>
          <rPr>
            <sz val="11"/>
            <rFont val="Calibri"/>
            <family val="2"/>
            <charset val="238"/>
          </rPr>
          <t>SZV_F:ForrashianyUtem2</t>
        </r>
      </text>
    </comment>
    <comment ref="AU793" authorId="0" shapeId="0" xr:uid="{2B87FBBF-FE34-4C5C-8664-60118F691D2B}">
      <text>
        <r>
          <rPr>
            <sz val="11"/>
            <rFont val="Calibri"/>
            <family val="2"/>
            <charset val="238"/>
          </rPr>
          <t>SZV_F:Indokolas</t>
        </r>
      </text>
    </comment>
    <comment ref="AV793" authorId="0" shapeId="0" xr:uid="{7343CA20-5FA3-4E10-BB51-66E053DFBD9C}">
      <text>
        <r>
          <rPr>
            <sz val="11"/>
            <rFont val="Calibri"/>
            <family val="2"/>
            <charset val="238"/>
          </rPr>
          <t>SZV_F:Megjegyzes</t>
        </r>
      </text>
    </comment>
    <comment ref="AW793" authorId="0" shapeId="0" xr:uid="{24EE54FD-17CA-44FF-9429-63F473AC1A72}">
      <text>
        <r>
          <rPr>
            <sz val="11"/>
            <rFont val="Calibri"/>
            <family val="2"/>
            <charset val="238"/>
          </rPr>
          <t>SZV_F:FeladatSorszam</t>
        </r>
      </text>
    </comment>
    <comment ref="AY793" authorId="0" shapeId="0" xr:uid="{2E16B76C-F893-4AA2-8501-FEDFA811AE24}">
      <text>
        <r>
          <rPr>
            <sz val="11"/>
            <rFont val="Calibri"/>
            <family val="2"/>
            <charset val="238"/>
          </rPr>
          <t>SZV_F:ISA</t>
        </r>
      </text>
    </comment>
    <comment ref="B794" authorId="0" shapeId="0" xr:uid="{AC529B18-4914-484E-8441-731C6E56E2FA}">
      <text>
        <r>
          <rPr>
            <sz val="11"/>
            <rFont val="Calibri"/>
            <family val="2"/>
            <charset val="238"/>
          </rPr>
          <t>SZV_F:FontossagiSorrent</t>
        </r>
      </text>
    </comment>
    <comment ref="C794" authorId="0" shapeId="0" xr:uid="{6F516197-92AB-40E3-B640-C13B710A0230}">
      <text>
        <r>
          <rPr>
            <sz val="11"/>
            <rFont val="Calibri"/>
            <family val="2"/>
            <charset val="238"/>
          </rPr>
          <t>SZV_F:FeladatKategoria</t>
        </r>
      </text>
    </comment>
    <comment ref="D794" authorId="0" shapeId="0" xr:uid="{D510552D-1864-4341-960A-151FB5F33917}">
      <text>
        <r>
          <rPr>
            <sz val="11"/>
            <rFont val="Calibri"/>
            <family val="2"/>
            <charset val="238"/>
          </rPr>
          <t>SZV_F:FeladatMegnevezes</t>
        </r>
      </text>
    </comment>
    <comment ref="E794" authorId="0" shapeId="0" xr:uid="{1660D29C-3D69-499E-B5DC-E9F76F744B26}">
      <text>
        <r>
          <rPr>
            <sz val="11"/>
            <rFont val="Calibri"/>
            <family val="2"/>
            <charset val="238"/>
          </rPr>
          <t>SZV_F:ElviEngedelySzam</t>
        </r>
      </text>
    </comment>
    <comment ref="F794" authorId="0" shapeId="0" xr:uid="{414F86EF-4AB1-445A-AD93-C61D9D3520A9}">
      <text>
        <r>
          <rPr>
            <sz val="11"/>
            <rFont val="Calibri"/>
            <family val="2"/>
            <charset val="238"/>
          </rPr>
          <t>SZV_F:VKR_Kod</t>
        </r>
      </text>
    </comment>
    <comment ref="G794" authorId="0" shapeId="0" xr:uid="{9C713F95-8D0F-4CF4-9C17-C86CC1C0659B}">
      <text>
        <r>
          <rPr>
            <sz val="11"/>
            <rFont val="Calibri"/>
            <family val="2"/>
            <charset val="238"/>
          </rPr>
          <t>SZV_F:VKR_Nev</t>
        </r>
      </text>
    </comment>
    <comment ref="H794" authorId="0" shapeId="0" xr:uid="{B087FBA9-3743-4D80-A524-F5AA4D468CDD}">
      <text>
        <r>
          <rPr>
            <sz val="11"/>
            <rFont val="Calibri"/>
            <family val="2"/>
            <charset val="238"/>
          </rPr>
          <t>SZV_F:FeladatAzonosito</t>
        </r>
      </text>
    </comment>
    <comment ref="I794" authorId="0" shapeId="0" xr:uid="{8CC9B003-0771-4E25-BF24-938266788195}">
      <text>
        <r>
          <rPr>
            <sz val="11"/>
            <rFont val="Calibri"/>
            <family val="2"/>
            <charset val="238"/>
          </rPr>
          <t>SZV_F:EllatasiTerulet</t>
        </r>
      </text>
    </comment>
    <comment ref="J794" authorId="0" shapeId="0" xr:uid="{3672EB0B-13C8-4D05-A4AB-0D3D4E0299D2}">
      <text>
        <r>
          <rPr>
            <sz val="11"/>
            <rFont val="Calibri"/>
            <family val="2"/>
            <charset val="238"/>
          </rPr>
          <t>SZV_F:EllatasertFelelos</t>
        </r>
      </text>
    </comment>
    <comment ref="K794" authorId="0" shapeId="0" xr:uid="{092CE696-EFC6-4369-946B-77B7AE5E5B21}">
      <text>
        <r>
          <rPr>
            <sz val="11"/>
            <rFont val="Calibri"/>
            <family val="2"/>
            <charset val="238"/>
          </rPr>
          <t>SZV_F:TervezettNettoKoltseg</t>
        </r>
      </text>
    </comment>
    <comment ref="L794" authorId="0" shapeId="0" xr:uid="{C33C6B6D-5AAC-4892-B32C-13BD455E298C}">
      <text>
        <r>
          <rPr>
            <sz val="11"/>
            <rFont val="Calibri"/>
            <family val="2"/>
            <charset val="238"/>
          </rPr>
          <t>SZV_F:IdotartamKezdes</t>
        </r>
      </text>
    </comment>
    <comment ref="M794" authorId="0" shapeId="0" xr:uid="{74A3924F-5696-45EC-8ECB-E33D9065A54F}">
      <text>
        <r>
          <rPr>
            <sz val="11"/>
            <rFont val="Calibri"/>
            <family val="2"/>
            <charset val="238"/>
          </rPr>
          <t>SZV_F:IdotartamBefejezes</t>
        </r>
      </text>
    </comment>
    <comment ref="N794" authorId="0" shapeId="0" xr:uid="{C721EE7D-B15D-4386-8234-32F2370F297C}">
      <text>
        <r>
          <rPr>
            <sz val="11"/>
            <rFont val="Calibri"/>
            <family val="2"/>
            <charset val="238"/>
          </rPr>
          <t>SZV_F:NettoKoltsegUtem1</t>
        </r>
      </text>
    </comment>
    <comment ref="O794" authorId="0" shapeId="0" xr:uid="{865F5005-DE08-4924-9C7D-E6DE73983253}">
      <text>
        <r>
          <rPr>
            <sz val="11"/>
            <rFont val="Calibri"/>
            <family val="2"/>
            <charset val="238"/>
          </rPr>
          <t>SZV_F:NettoKoltsegUtem2</t>
        </r>
      </text>
    </comment>
    <comment ref="P794" authorId="0" shapeId="0" xr:uid="{96ACBC74-0E4A-450B-9B67-EF42FF32008E}">
      <text>
        <r>
          <rPr>
            <sz val="11"/>
            <rFont val="Calibri"/>
            <family val="2"/>
            <charset val="238"/>
          </rPr>
          <t>SZV_F:EM_Melleklet2_KTG</t>
        </r>
      </text>
    </comment>
    <comment ref="R794" authorId="0" shapeId="0" xr:uid="{AEA0923D-1AA0-431B-B636-286D4395BE8A}">
      <text>
        <r>
          <rPr>
            <sz val="11"/>
            <rFont val="Calibri"/>
            <family val="2"/>
            <charset val="238"/>
          </rPr>
          <t>SZV_F:HDUtem1</t>
        </r>
      </text>
    </comment>
    <comment ref="S794" authorId="0" shapeId="0" xr:uid="{912D827C-88DA-411E-8B13-B68F309C9D0D}">
      <text>
        <r>
          <rPr>
            <sz val="11"/>
            <rFont val="Calibri"/>
            <family val="2"/>
            <charset val="238"/>
          </rPr>
          <t>SZV_F:ECSUtem1</t>
        </r>
      </text>
    </comment>
    <comment ref="T794" authorId="0" shapeId="0" xr:uid="{889320FD-8CAA-468D-8C6A-B6C2D833417E}">
      <text>
        <r>
          <rPr>
            <sz val="11"/>
            <rFont val="Calibri"/>
            <family val="2"/>
            <charset val="238"/>
          </rPr>
          <t>SZV_F:KFHUtem1</t>
        </r>
      </text>
    </comment>
    <comment ref="U794" authorId="0" shapeId="0" xr:uid="{58DA7C5A-3AF6-433C-ABD0-CC81E8D67121}">
      <text>
        <r>
          <rPr>
            <sz val="11"/>
            <rFont val="Calibri"/>
            <family val="2"/>
            <charset val="238"/>
          </rPr>
          <t>SZV_F:Egyeb_SajatUtem1</t>
        </r>
      </text>
    </comment>
    <comment ref="V794" authorId="0" shapeId="0" xr:uid="{9DCCB1AB-DA13-421C-ABF7-D5DD4474C7EB}">
      <text>
        <r>
          <rPr>
            <sz val="11"/>
            <rFont val="Calibri"/>
            <family val="2"/>
            <charset val="238"/>
          </rPr>
          <t>SZV_F:DijUtem1</t>
        </r>
      </text>
    </comment>
    <comment ref="W794" authorId="0" shapeId="0" xr:uid="{7E7A3429-354B-4FE3-9283-6E5310BB0C2B}">
      <text>
        <r>
          <rPr>
            <sz val="11"/>
            <rFont val="Calibri"/>
            <family val="2"/>
            <charset val="238"/>
          </rPr>
          <t>SZV_F:EM_Melleklet1_Utem1</t>
        </r>
      </text>
    </comment>
    <comment ref="X794" authorId="0" shapeId="0" xr:uid="{386FC098-C8AA-4A88-B610-F0BD645EE3F0}">
      <text>
        <r>
          <rPr>
            <sz val="11"/>
            <rFont val="Calibri"/>
            <family val="2"/>
            <charset val="238"/>
          </rPr>
          <t>SZV_F:EgyebAllamiUtem1</t>
        </r>
      </text>
    </comment>
    <comment ref="Y794" authorId="0" shapeId="0" xr:uid="{DF9B9EB9-7D86-496B-B0E5-6FEEB3D720E4}">
      <text>
        <r>
          <rPr>
            <sz val="11"/>
            <rFont val="Calibri"/>
            <family val="2"/>
            <charset val="238"/>
          </rPr>
          <t>SZV_F:OnkormanyzatiUtem1</t>
        </r>
      </text>
    </comment>
    <comment ref="Z794" authorId="0" shapeId="0" xr:uid="{DF088549-2F0E-4EBB-B259-354F19ADAA98}">
      <text>
        <r>
          <rPr>
            <sz val="11"/>
            <rFont val="Calibri"/>
            <family val="2"/>
            <charset val="238"/>
          </rPr>
          <t>SZV_F:EUUtem1</t>
        </r>
      </text>
    </comment>
    <comment ref="AA794" authorId="0" shapeId="0" xr:uid="{AC559C8C-20A6-4443-8386-DF4FF8630C99}">
      <text>
        <r>
          <rPr>
            <sz val="11"/>
            <rFont val="Calibri"/>
            <family val="2"/>
            <charset val="238"/>
          </rPr>
          <t>SZV_F:EgyebUtem1</t>
        </r>
      </text>
    </comment>
    <comment ref="AB794" authorId="0" shapeId="0" xr:uid="{F5900335-77C2-4896-ACA3-5B053EAD7D8E}">
      <text>
        <r>
          <rPr>
            <sz val="11"/>
            <rFont val="Calibri"/>
            <family val="2"/>
            <charset val="238"/>
          </rPr>
          <t>SZV_F:HitelKotvenyUtem1</t>
        </r>
      </text>
    </comment>
    <comment ref="AC794" authorId="0" shapeId="0" xr:uid="{E2AB3C47-B72D-4AE4-BFC5-3EAD60D3965A}">
      <text>
        <r>
          <rPr>
            <sz val="11"/>
            <rFont val="Calibri"/>
            <family val="2"/>
            <charset val="238"/>
          </rPr>
          <t>SZV_F:OsszesenUtem1</t>
        </r>
      </text>
    </comment>
    <comment ref="AF794" authorId="0" shapeId="0" xr:uid="{9D1AB453-53BD-42CB-A66F-6691EA9A696F}">
      <text>
        <r>
          <rPr>
            <sz val="11"/>
            <rFont val="Calibri"/>
            <family val="2"/>
            <charset val="238"/>
          </rPr>
          <t>SZV_F:HDUtem2</t>
        </r>
      </text>
    </comment>
    <comment ref="AG794" authorId="0" shapeId="0" xr:uid="{C217C0D2-A4AA-4401-8A11-FDD6E4D442BB}">
      <text>
        <r>
          <rPr>
            <sz val="11"/>
            <rFont val="Calibri"/>
            <family val="2"/>
            <charset val="238"/>
          </rPr>
          <t>SZV_F:ECSUtem2</t>
        </r>
      </text>
    </comment>
    <comment ref="AH794" authorId="0" shapeId="0" xr:uid="{6138BE12-C2C1-4C02-AC39-80EB43DE6FFD}">
      <text>
        <r>
          <rPr>
            <sz val="11"/>
            <rFont val="Calibri"/>
            <family val="2"/>
            <charset val="238"/>
          </rPr>
          <t>SZV_F:KFHUtem2</t>
        </r>
      </text>
    </comment>
    <comment ref="AI794" authorId="0" shapeId="0" xr:uid="{A54C37A4-D113-4B90-B37B-570C1F69A996}">
      <text>
        <r>
          <rPr>
            <sz val="11"/>
            <rFont val="Calibri"/>
            <family val="2"/>
            <charset val="238"/>
          </rPr>
          <t>SZV_F:Egyeb_SajatUtem2</t>
        </r>
      </text>
    </comment>
    <comment ref="AJ794" authorId="0" shapeId="0" xr:uid="{09E69D89-1B2E-4E2E-9A27-0B653A3CA987}">
      <text>
        <r>
          <rPr>
            <sz val="11"/>
            <rFont val="Calibri"/>
            <family val="2"/>
            <charset val="238"/>
          </rPr>
          <t>SZV_F:DijUtem2</t>
        </r>
      </text>
    </comment>
    <comment ref="AK794" authorId="0" shapeId="0" xr:uid="{5DE83C18-57DD-4012-9DD0-F2931B598C10}">
      <text>
        <r>
          <rPr>
            <sz val="11"/>
            <rFont val="Calibri"/>
            <family val="2"/>
            <charset val="238"/>
          </rPr>
          <t>SZV_F:EM_Melleklet1_Utem2</t>
        </r>
      </text>
    </comment>
    <comment ref="AL794" authorId="0" shapeId="0" xr:uid="{A6145234-83CD-4308-B40E-7212699D644F}">
      <text>
        <r>
          <rPr>
            <sz val="11"/>
            <rFont val="Calibri"/>
            <family val="2"/>
            <charset val="238"/>
          </rPr>
          <t>SZV_F:EgyebAllamiUtem2</t>
        </r>
      </text>
    </comment>
    <comment ref="AM794" authorId="0" shapeId="0" xr:uid="{968B7E38-3597-4870-A797-EB784D2E161F}">
      <text>
        <r>
          <rPr>
            <sz val="11"/>
            <rFont val="Calibri"/>
            <family val="2"/>
            <charset val="238"/>
          </rPr>
          <t>SZV_F:OnkormanyzatiUtem2</t>
        </r>
      </text>
    </comment>
    <comment ref="AN794" authorId="0" shapeId="0" xr:uid="{7977F5EE-B48B-40A2-A69C-17898D5C18E7}">
      <text>
        <r>
          <rPr>
            <sz val="11"/>
            <rFont val="Calibri"/>
            <family val="2"/>
            <charset val="238"/>
          </rPr>
          <t>SZV_F:EUUtem2</t>
        </r>
      </text>
    </comment>
    <comment ref="AO794" authorId="0" shapeId="0" xr:uid="{541815AD-3F9E-44B9-A89E-DE6D53DF3C1F}">
      <text>
        <r>
          <rPr>
            <sz val="11"/>
            <rFont val="Calibri"/>
            <family val="2"/>
            <charset val="238"/>
          </rPr>
          <t>SZV_F:EgyebUtem2</t>
        </r>
      </text>
    </comment>
    <comment ref="AP794" authorId="0" shapeId="0" xr:uid="{9777DE54-69E6-4C8E-B475-D94131C6526D}">
      <text>
        <r>
          <rPr>
            <sz val="11"/>
            <rFont val="Calibri"/>
            <family val="2"/>
            <charset val="238"/>
          </rPr>
          <t>SZV_F:HitelKotvenyUtem2</t>
        </r>
      </text>
    </comment>
    <comment ref="AQ794" authorId="0" shapeId="0" xr:uid="{F9FD8D03-9011-47D5-8980-AD7C41E1C98F}">
      <text>
        <r>
          <rPr>
            <sz val="11"/>
            <rFont val="Calibri"/>
            <family val="2"/>
            <charset val="238"/>
          </rPr>
          <t>SZV_F:OsszesenUtem2</t>
        </r>
      </text>
    </comment>
    <comment ref="AR794" authorId="0" shapeId="0" xr:uid="{BFF95FC2-B102-434A-8C43-5B7A90434AFB}">
      <text>
        <r>
          <rPr>
            <sz val="11"/>
            <rFont val="Calibri"/>
            <family val="2"/>
            <charset val="238"/>
          </rPr>
          <t>SZV_F:ForrashianyUtem2</t>
        </r>
      </text>
    </comment>
    <comment ref="AU794" authorId="0" shapeId="0" xr:uid="{1C30F31E-762A-45AC-A43D-4AAE4B53AA60}">
      <text>
        <r>
          <rPr>
            <sz val="11"/>
            <rFont val="Calibri"/>
            <family val="2"/>
            <charset val="238"/>
          </rPr>
          <t>SZV_F:Indokolas</t>
        </r>
      </text>
    </comment>
    <comment ref="AV794" authorId="0" shapeId="0" xr:uid="{605EEE37-10A7-4E61-A8A6-238FB12489A6}">
      <text>
        <r>
          <rPr>
            <sz val="11"/>
            <rFont val="Calibri"/>
            <family val="2"/>
            <charset val="238"/>
          </rPr>
          <t>SZV_F:Megjegyzes</t>
        </r>
      </text>
    </comment>
    <comment ref="AW794" authorId="0" shapeId="0" xr:uid="{8B099164-52B8-4167-A0D7-A6A988D07173}">
      <text>
        <r>
          <rPr>
            <sz val="11"/>
            <rFont val="Calibri"/>
            <family val="2"/>
            <charset val="238"/>
          </rPr>
          <t>SZV_F:FeladatSorszam</t>
        </r>
      </text>
    </comment>
    <comment ref="AY794" authorId="0" shapeId="0" xr:uid="{26A84A81-B779-4DF9-A8CB-F270ED850F18}">
      <text>
        <r>
          <rPr>
            <sz val="11"/>
            <rFont val="Calibri"/>
            <family val="2"/>
            <charset val="238"/>
          </rPr>
          <t>SZV_F:ISA</t>
        </r>
      </text>
    </comment>
    <comment ref="B795" authorId="0" shapeId="0" xr:uid="{D0420459-5CE9-4C25-91CC-B4CA605CC4A5}">
      <text>
        <r>
          <rPr>
            <sz val="11"/>
            <rFont val="Calibri"/>
            <family val="2"/>
            <charset val="238"/>
          </rPr>
          <t>SZV_F:FontossagiSorrent</t>
        </r>
      </text>
    </comment>
    <comment ref="C795" authorId="0" shapeId="0" xr:uid="{CE1C1F18-4161-406F-A235-42409D796B29}">
      <text>
        <r>
          <rPr>
            <sz val="11"/>
            <rFont val="Calibri"/>
            <family val="2"/>
            <charset val="238"/>
          </rPr>
          <t>SZV_F:FeladatKategoria</t>
        </r>
      </text>
    </comment>
    <comment ref="D795" authorId="0" shapeId="0" xr:uid="{74CAA370-EFE7-4C71-8634-6BF55D44C779}">
      <text>
        <r>
          <rPr>
            <sz val="11"/>
            <rFont val="Calibri"/>
            <family val="2"/>
            <charset val="238"/>
          </rPr>
          <t>SZV_F:FeladatMegnevezes</t>
        </r>
      </text>
    </comment>
    <comment ref="E795" authorId="0" shapeId="0" xr:uid="{409DBBD3-7D3D-4A7B-BD1B-9F0D671AC71F}">
      <text>
        <r>
          <rPr>
            <sz val="11"/>
            <rFont val="Calibri"/>
            <family val="2"/>
            <charset val="238"/>
          </rPr>
          <t>SZV_F:ElviEngedelySzam</t>
        </r>
      </text>
    </comment>
    <comment ref="F795" authorId="0" shapeId="0" xr:uid="{001C86E4-2965-491C-9F38-736085748CF9}">
      <text>
        <r>
          <rPr>
            <sz val="11"/>
            <rFont val="Calibri"/>
            <family val="2"/>
            <charset val="238"/>
          </rPr>
          <t>SZV_F:VKR_Kod</t>
        </r>
      </text>
    </comment>
    <comment ref="G795" authorId="0" shapeId="0" xr:uid="{EE277CE5-38FF-42A8-805F-EAF293E947E5}">
      <text>
        <r>
          <rPr>
            <sz val="11"/>
            <rFont val="Calibri"/>
            <family val="2"/>
            <charset val="238"/>
          </rPr>
          <t>SZV_F:VKR_Nev</t>
        </r>
      </text>
    </comment>
    <comment ref="H795" authorId="0" shapeId="0" xr:uid="{A1DDF9F1-4FD7-41D1-B772-03E7552D10A8}">
      <text>
        <r>
          <rPr>
            <sz val="11"/>
            <rFont val="Calibri"/>
            <family val="2"/>
            <charset val="238"/>
          </rPr>
          <t>SZV_F:FeladatAzonosito</t>
        </r>
      </text>
    </comment>
    <comment ref="I795" authorId="0" shapeId="0" xr:uid="{198EA3FD-2F84-415A-9152-9DC8C78CD116}">
      <text>
        <r>
          <rPr>
            <sz val="11"/>
            <rFont val="Calibri"/>
            <family val="2"/>
            <charset val="238"/>
          </rPr>
          <t>SZV_F:EllatasiTerulet</t>
        </r>
      </text>
    </comment>
    <comment ref="J795" authorId="0" shapeId="0" xr:uid="{0287DB9A-4E8C-4D20-A9E7-C4A190080368}">
      <text>
        <r>
          <rPr>
            <sz val="11"/>
            <rFont val="Calibri"/>
            <family val="2"/>
            <charset val="238"/>
          </rPr>
          <t>SZV_F:EllatasertFelelos</t>
        </r>
      </text>
    </comment>
    <comment ref="K795" authorId="0" shapeId="0" xr:uid="{E6BED83F-C9E6-4FCD-95A6-B9D4AD305725}">
      <text>
        <r>
          <rPr>
            <sz val="11"/>
            <rFont val="Calibri"/>
            <family val="2"/>
            <charset val="238"/>
          </rPr>
          <t>SZV_F:TervezettNettoKoltseg</t>
        </r>
      </text>
    </comment>
    <comment ref="L795" authorId="0" shapeId="0" xr:uid="{453C5BE6-65CE-481C-B06E-3114F7C858A2}">
      <text>
        <r>
          <rPr>
            <sz val="11"/>
            <rFont val="Calibri"/>
            <family val="2"/>
            <charset val="238"/>
          </rPr>
          <t>SZV_F:IdotartamKezdes</t>
        </r>
      </text>
    </comment>
    <comment ref="M795" authorId="0" shapeId="0" xr:uid="{BAA4EEDE-8801-4CF0-895F-435598565F50}">
      <text>
        <r>
          <rPr>
            <sz val="11"/>
            <rFont val="Calibri"/>
            <family val="2"/>
            <charset val="238"/>
          </rPr>
          <t>SZV_F:IdotartamBefejezes</t>
        </r>
      </text>
    </comment>
    <comment ref="N795" authorId="0" shapeId="0" xr:uid="{112177BE-62DA-4290-A136-2F39298A408C}">
      <text>
        <r>
          <rPr>
            <sz val="11"/>
            <rFont val="Calibri"/>
            <family val="2"/>
            <charset val="238"/>
          </rPr>
          <t>SZV_F:NettoKoltsegUtem1</t>
        </r>
      </text>
    </comment>
    <comment ref="O795" authorId="0" shapeId="0" xr:uid="{4D8B8C49-124B-4D3D-A736-8CD8D1EA5C73}">
      <text>
        <r>
          <rPr>
            <sz val="11"/>
            <rFont val="Calibri"/>
            <family val="2"/>
            <charset val="238"/>
          </rPr>
          <t>SZV_F:NettoKoltsegUtem2</t>
        </r>
      </text>
    </comment>
    <comment ref="P795" authorId="0" shapeId="0" xr:uid="{8968D304-D6E2-4AEB-9A0C-EB2759C19B52}">
      <text>
        <r>
          <rPr>
            <sz val="11"/>
            <rFont val="Calibri"/>
            <family val="2"/>
            <charset val="238"/>
          </rPr>
          <t>SZV_F:EM_Melleklet2_KTG</t>
        </r>
      </text>
    </comment>
    <comment ref="R795" authorId="0" shapeId="0" xr:uid="{878FA1CC-94CF-4C58-92A5-68D578951B1D}">
      <text>
        <r>
          <rPr>
            <sz val="11"/>
            <rFont val="Calibri"/>
            <family val="2"/>
            <charset val="238"/>
          </rPr>
          <t>SZV_F:HDUtem1</t>
        </r>
      </text>
    </comment>
    <comment ref="S795" authorId="0" shapeId="0" xr:uid="{954E7EE2-94DD-42C8-99EC-B7AA1D82DF47}">
      <text>
        <r>
          <rPr>
            <sz val="11"/>
            <rFont val="Calibri"/>
            <family val="2"/>
            <charset val="238"/>
          </rPr>
          <t>SZV_F:ECSUtem1</t>
        </r>
      </text>
    </comment>
    <comment ref="T795" authorId="0" shapeId="0" xr:uid="{949BF123-734B-4703-989D-89938B0B94AF}">
      <text>
        <r>
          <rPr>
            <sz val="11"/>
            <rFont val="Calibri"/>
            <family val="2"/>
            <charset val="238"/>
          </rPr>
          <t>SZV_F:KFHUtem1</t>
        </r>
      </text>
    </comment>
    <comment ref="U795" authorId="0" shapeId="0" xr:uid="{87952C25-B973-48D0-9A72-AF83B93726A3}">
      <text>
        <r>
          <rPr>
            <sz val="11"/>
            <rFont val="Calibri"/>
            <family val="2"/>
            <charset val="238"/>
          </rPr>
          <t>SZV_F:Egyeb_SajatUtem1</t>
        </r>
      </text>
    </comment>
    <comment ref="V795" authorId="0" shapeId="0" xr:uid="{5895F452-5AC5-4465-9BAC-69BE1FA11DDE}">
      <text>
        <r>
          <rPr>
            <sz val="11"/>
            <rFont val="Calibri"/>
            <family val="2"/>
            <charset val="238"/>
          </rPr>
          <t>SZV_F:DijUtem1</t>
        </r>
      </text>
    </comment>
    <comment ref="W795" authorId="0" shapeId="0" xr:uid="{ADD9B97F-D0F6-4DCD-9097-1A1A0AFE26B3}">
      <text>
        <r>
          <rPr>
            <sz val="11"/>
            <rFont val="Calibri"/>
            <family val="2"/>
            <charset val="238"/>
          </rPr>
          <t>SZV_F:EM_Melleklet1_Utem1</t>
        </r>
      </text>
    </comment>
    <comment ref="X795" authorId="0" shapeId="0" xr:uid="{4D920132-97B6-4B5F-9B53-4EA7AE6CEBEA}">
      <text>
        <r>
          <rPr>
            <sz val="11"/>
            <rFont val="Calibri"/>
            <family val="2"/>
            <charset val="238"/>
          </rPr>
          <t>SZV_F:EgyebAllamiUtem1</t>
        </r>
      </text>
    </comment>
    <comment ref="Y795" authorId="0" shapeId="0" xr:uid="{04A2DFFE-6012-4712-BCE2-55FE130C5E10}">
      <text>
        <r>
          <rPr>
            <sz val="11"/>
            <rFont val="Calibri"/>
            <family val="2"/>
            <charset val="238"/>
          </rPr>
          <t>SZV_F:OnkormanyzatiUtem1</t>
        </r>
      </text>
    </comment>
    <comment ref="Z795" authorId="0" shapeId="0" xr:uid="{76FA2E56-24A1-48BB-A38E-9C003CE7690F}">
      <text>
        <r>
          <rPr>
            <sz val="11"/>
            <rFont val="Calibri"/>
            <family val="2"/>
            <charset val="238"/>
          </rPr>
          <t>SZV_F:EUUtem1</t>
        </r>
      </text>
    </comment>
    <comment ref="AA795" authorId="0" shapeId="0" xr:uid="{78899EE3-D0B8-4945-96DD-DF588C681277}">
      <text>
        <r>
          <rPr>
            <sz val="11"/>
            <rFont val="Calibri"/>
            <family val="2"/>
            <charset val="238"/>
          </rPr>
          <t>SZV_F:EgyebUtem1</t>
        </r>
      </text>
    </comment>
    <comment ref="AB795" authorId="0" shapeId="0" xr:uid="{F9AD4FF5-641A-4461-8530-C696F812CF65}">
      <text>
        <r>
          <rPr>
            <sz val="11"/>
            <rFont val="Calibri"/>
            <family val="2"/>
            <charset val="238"/>
          </rPr>
          <t>SZV_F:HitelKotvenyUtem1</t>
        </r>
      </text>
    </comment>
    <comment ref="AC795" authorId="0" shapeId="0" xr:uid="{C26701BE-68D6-476E-9232-557FD833CE1A}">
      <text>
        <r>
          <rPr>
            <sz val="11"/>
            <rFont val="Calibri"/>
            <family val="2"/>
            <charset val="238"/>
          </rPr>
          <t>SZV_F:OsszesenUtem1</t>
        </r>
      </text>
    </comment>
    <comment ref="AF795" authorId="0" shapeId="0" xr:uid="{BF90385F-BC4A-418C-80CC-78A9DFD702FF}">
      <text>
        <r>
          <rPr>
            <sz val="11"/>
            <rFont val="Calibri"/>
            <family val="2"/>
            <charset val="238"/>
          </rPr>
          <t>SZV_F:HDUtem2</t>
        </r>
      </text>
    </comment>
    <comment ref="AG795" authorId="0" shapeId="0" xr:uid="{761B6ABB-5879-4E55-A492-C337AE6D9537}">
      <text>
        <r>
          <rPr>
            <sz val="11"/>
            <rFont val="Calibri"/>
            <family val="2"/>
            <charset val="238"/>
          </rPr>
          <t>SZV_F:ECSUtem2</t>
        </r>
      </text>
    </comment>
    <comment ref="AH795" authorId="0" shapeId="0" xr:uid="{3B0B2DF7-5232-4BB8-A101-B60F2FE13D80}">
      <text>
        <r>
          <rPr>
            <sz val="11"/>
            <rFont val="Calibri"/>
            <family val="2"/>
            <charset val="238"/>
          </rPr>
          <t>SZV_F:KFHUtem2</t>
        </r>
      </text>
    </comment>
    <comment ref="AI795" authorId="0" shapeId="0" xr:uid="{4CA645F3-1315-454E-A0D8-F239B0889E29}">
      <text>
        <r>
          <rPr>
            <sz val="11"/>
            <rFont val="Calibri"/>
            <family val="2"/>
            <charset val="238"/>
          </rPr>
          <t>SZV_F:Egyeb_SajatUtem2</t>
        </r>
      </text>
    </comment>
    <comment ref="AJ795" authorId="0" shapeId="0" xr:uid="{F5BBDFE0-FFA3-41B4-8702-6E1024478209}">
      <text>
        <r>
          <rPr>
            <sz val="11"/>
            <rFont val="Calibri"/>
            <family val="2"/>
            <charset val="238"/>
          </rPr>
          <t>SZV_F:DijUtem2</t>
        </r>
      </text>
    </comment>
    <comment ref="AK795" authorId="0" shapeId="0" xr:uid="{76A81DF5-5374-4D61-A34A-9640CA0313D0}">
      <text>
        <r>
          <rPr>
            <sz val="11"/>
            <rFont val="Calibri"/>
            <family val="2"/>
            <charset val="238"/>
          </rPr>
          <t>SZV_F:EM_Melleklet1_Utem2</t>
        </r>
      </text>
    </comment>
    <comment ref="AL795" authorId="0" shapeId="0" xr:uid="{C463070D-31F5-4167-BF74-F7F6D293A992}">
      <text>
        <r>
          <rPr>
            <sz val="11"/>
            <rFont val="Calibri"/>
            <family val="2"/>
            <charset val="238"/>
          </rPr>
          <t>SZV_F:EgyebAllamiUtem2</t>
        </r>
      </text>
    </comment>
    <comment ref="AM795" authorId="0" shapeId="0" xr:uid="{2770BCDE-84E5-4ACF-9380-3A0B64C043CC}">
      <text>
        <r>
          <rPr>
            <sz val="11"/>
            <rFont val="Calibri"/>
            <family val="2"/>
            <charset val="238"/>
          </rPr>
          <t>SZV_F:OnkormanyzatiUtem2</t>
        </r>
      </text>
    </comment>
    <comment ref="AN795" authorId="0" shapeId="0" xr:uid="{62E7AAB6-0AA9-4A5E-90E4-D79B962BB9F7}">
      <text>
        <r>
          <rPr>
            <sz val="11"/>
            <rFont val="Calibri"/>
            <family val="2"/>
            <charset val="238"/>
          </rPr>
          <t>SZV_F:EUUtem2</t>
        </r>
      </text>
    </comment>
    <comment ref="AO795" authorId="0" shapeId="0" xr:uid="{72AD2577-179E-4721-9BB8-7C456427F0DF}">
      <text>
        <r>
          <rPr>
            <sz val="11"/>
            <rFont val="Calibri"/>
            <family val="2"/>
            <charset val="238"/>
          </rPr>
          <t>SZV_F:EgyebUtem2</t>
        </r>
      </text>
    </comment>
    <comment ref="AP795" authorId="0" shapeId="0" xr:uid="{4FECEDFE-56C6-48B7-8CB8-827437F92B0C}">
      <text>
        <r>
          <rPr>
            <sz val="11"/>
            <rFont val="Calibri"/>
            <family val="2"/>
            <charset val="238"/>
          </rPr>
          <t>SZV_F:HitelKotvenyUtem2</t>
        </r>
      </text>
    </comment>
    <comment ref="AQ795" authorId="0" shapeId="0" xr:uid="{62CB491F-D332-4403-9FDE-BD1D701DDFF3}">
      <text>
        <r>
          <rPr>
            <sz val="11"/>
            <rFont val="Calibri"/>
            <family val="2"/>
            <charset val="238"/>
          </rPr>
          <t>SZV_F:OsszesenUtem2</t>
        </r>
      </text>
    </comment>
    <comment ref="AR795" authorId="0" shapeId="0" xr:uid="{DF009024-69D8-4E03-97B8-1721FCF1BD5C}">
      <text>
        <r>
          <rPr>
            <sz val="11"/>
            <rFont val="Calibri"/>
            <family val="2"/>
            <charset val="238"/>
          </rPr>
          <t>SZV_F:ForrashianyUtem2</t>
        </r>
      </text>
    </comment>
    <comment ref="AU795" authorId="0" shapeId="0" xr:uid="{4D50269B-9795-4C81-83ED-9436D22D5B37}">
      <text>
        <r>
          <rPr>
            <sz val="11"/>
            <rFont val="Calibri"/>
            <family val="2"/>
            <charset val="238"/>
          </rPr>
          <t>SZV_F:Indokolas</t>
        </r>
      </text>
    </comment>
    <comment ref="AV795" authorId="0" shapeId="0" xr:uid="{8E7F09C3-E48C-4AE2-B1F0-537A814E8390}">
      <text>
        <r>
          <rPr>
            <sz val="11"/>
            <rFont val="Calibri"/>
            <family val="2"/>
            <charset val="238"/>
          </rPr>
          <t>SZV_F:Megjegyzes</t>
        </r>
      </text>
    </comment>
    <comment ref="AW795" authorId="0" shapeId="0" xr:uid="{4F560E98-D813-4A50-B6F8-4E808108DAF1}">
      <text>
        <r>
          <rPr>
            <sz val="11"/>
            <rFont val="Calibri"/>
            <family val="2"/>
            <charset val="238"/>
          </rPr>
          <t>SZV_F:FeladatSorszam</t>
        </r>
      </text>
    </comment>
    <comment ref="AY795" authorId="0" shapeId="0" xr:uid="{AE060A37-69B7-43E7-B525-76FC8D594EE3}">
      <text>
        <r>
          <rPr>
            <sz val="11"/>
            <rFont val="Calibri"/>
            <family val="2"/>
            <charset val="238"/>
          </rPr>
          <t>SZV_F:ISA</t>
        </r>
      </text>
    </comment>
    <comment ref="B796" authorId="0" shapeId="0" xr:uid="{6E181D2A-EE1C-4B04-8935-24928F2B93E5}">
      <text>
        <r>
          <rPr>
            <sz val="11"/>
            <rFont val="Calibri"/>
            <family val="2"/>
            <charset val="238"/>
          </rPr>
          <t>SZV_F:FontossagiSorrent</t>
        </r>
      </text>
    </comment>
    <comment ref="C796" authorId="0" shapeId="0" xr:uid="{FADED40D-5808-4703-BF1F-AE2ACC88AC22}">
      <text>
        <r>
          <rPr>
            <sz val="11"/>
            <rFont val="Calibri"/>
            <family val="2"/>
            <charset val="238"/>
          </rPr>
          <t>SZV_F:FeladatKategoria</t>
        </r>
      </text>
    </comment>
    <comment ref="D796" authorId="0" shapeId="0" xr:uid="{C3EC5A9E-FD7A-48DA-9A74-DC5606B02AF7}">
      <text>
        <r>
          <rPr>
            <sz val="11"/>
            <rFont val="Calibri"/>
            <family val="2"/>
            <charset val="238"/>
          </rPr>
          <t>SZV_F:FeladatMegnevezes</t>
        </r>
      </text>
    </comment>
    <comment ref="E796" authorId="0" shapeId="0" xr:uid="{A1067B2B-D00F-4412-A8E6-25AA42A9535C}">
      <text>
        <r>
          <rPr>
            <sz val="11"/>
            <rFont val="Calibri"/>
            <family val="2"/>
            <charset val="238"/>
          </rPr>
          <t>SZV_F:ElviEngedelySzam</t>
        </r>
      </text>
    </comment>
    <comment ref="F796" authorId="0" shapeId="0" xr:uid="{EA74F7A7-CF5D-47A6-B0AD-414A648E378A}">
      <text>
        <r>
          <rPr>
            <sz val="11"/>
            <rFont val="Calibri"/>
            <family val="2"/>
            <charset val="238"/>
          </rPr>
          <t>SZV_F:VKR_Kod</t>
        </r>
      </text>
    </comment>
    <comment ref="G796" authorId="0" shapeId="0" xr:uid="{922CAB22-F2F6-4F7C-87FA-555986B2DE50}">
      <text>
        <r>
          <rPr>
            <sz val="11"/>
            <rFont val="Calibri"/>
            <family val="2"/>
            <charset val="238"/>
          </rPr>
          <t>SZV_F:VKR_Nev</t>
        </r>
      </text>
    </comment>
    <comment ref="H796" authorId="0" shapeId="0" xr:uid="{C372A300-2DEA-4456-895C-BE6F9E66A546}">
      <text>
        <r>
          <rPr>
            <sz val="11"/>
            <rFont val="Calibri"/>
            <family val="2"/>
            <charset val="238"/>
          </rPr>
          <t>SZV_F:FeladatAzonosito</t>
        </r>
      </text>
    </comment>
    <comment ref="I796" authorId="0" shapeId="0" xr:uid="{0573D51C-31EE-4165-A4CF-0D42F3757B41}">
      <text>
        <r>
          <rPr>
            <sz val="11"/>
            <rFont val="Calibri"/>
            <family val="2"/>
            <charset val="238"/>
          </rPr>
          <t>SZV_F:EllatasiTerulet</t>
        </r>
      </text>
    </comment>
    <comment ref="J796" authorId="0" shapeId="0" xr:uid="{E4FA0BF5-EFE8-4642-877D-916EF9F3CA89}">
      <text>
        <r>
          <rPr>
            <sz val="11"/>
            <rFont val="Calibri"/>
            <family val="2"/>
            <charset val="238"/>
          </rPr>
          <t>SZV_F:EllatasertFelelos</t>
        </r>
      </text>
    </comment>
    <comment ref="K796" authorId="0" shapeId="0" xr:uid="{B87AB692-C7B7-4A43-AC80-5B5D61F78E8C}">
      <text>
        <r>
          <rPr>
            <sz val="11"/>
            <rFont val="Calibri"/>
            <family val="2"/>
            <charset val="238"/>
          </rPr>
          <t>SZV_F:TervezettNettoKoltseg</t>
        </r>
      </text>
    </comment>
    <comment ref="L796" authorId="0" shapeId="0" xr:uid="{C365B043-BAE1-403E-8FB2-2A1EE4C79466}">
      <text>
        <r>
          <rPr>
            <sz val="11"/>
            <rFont val="Calibri"/>
            <family val="2"/>
            <charset val="238"/>
          </rPr>
          <t>SZV_F:IdotartamKezdes</t>
        </r>
      </text>
    </comment>
    <comment ref="M796" authorId="0" shapeId="0" xr:uid="{D3F7DFEA-C259-4A5F-AC22-8E30952E8363}">
      <text>
        <r>
          <rPr>
            <sz val="11"/>
            <rFont val="Calibri"/>
            <family val="2"/>
            <charset val="238"/>
          </rPr>
          <t>SZV_F:IdotartamBefejezes</t>
        </r>
      </text>
    </comment>
    <comment ref="N796" authorId="0" shapeId="0" xr:uid="{E52F11D9-4A9B-43EF-BC60-7E83E7E6053A}">
      <text>
        <r>
          <rPr>
            <sz val="11"/>
            <rFont val="Calibri"/>
            <family val="2"/>
            <charset val="238"/>
          </rPr>
          <t>SZV_F:NettoKoltsegUtem1</t>
        </r>
      </text>
    </comment>
    <comment ref="O796" authorId="0" shapeId="0" xr:uid="{7F2B6A2E-D7B9-4E61-B7AA-B2699E8C2608}">
      <text>
        <r>
          <rPr>
            <sz val="11"/>
            <rFont val="Calibri"/>
            <family val="2"/>
            <charset val="238"/>
          </rPr>
          <t>SZV_F:NettoKoltsegUtem2</t>
        </r>
      </text>
    </comment>
    <comment ref="P796" authorId="0" shapeId="0" xr:uid="{360DD479-8483-4872-8C1B-ACB66FE9FC7E}">
      <text>
        <r>
          <rPr>
            <sz val="11"/>
            <rFont val="Calibri"/>
            <family val="2"/>
            <charset val="238"/>
          </rPr>
          <t>SZV_F:EM_Melleklet2_KTG</t>
        </r>
      </text>
    </comment>
    <comment ref="R796" authorId="0" shapeId="0" xr:uid="{BF201EE3-A548-4BC4-835D-30B3F9A09EE9}">
      <text>
        <r>
          <rPr>
            <sz val="11"/>
            <rFont val="Calibri"/>
            <family val="2"/>
            <charset val="238"/>
          </rPr>
          <t>SZV_F:HDUtem1</t>
        </r>
      </text>
    </comment>
    <comment ref="S796" authorId="0" shapeId="0" xr:uid="{45CCBA0E-A9D3-4919-BF04-DB40BB8BBE7E}">
      <text>
        <r>
          <rPr>
            <sz val="11"/>
            <rFont val="Calibri"/>
            <family val="2"/>
            <charset val="238"/>
          </rPr>
          <t>SZV_F:ECSUtem1</t>
        </r>
      </text>
    </comment>
    <comment ref="T796" authorId="0" shapeId="0" xr:uid="{6476AB86-8B6F-4311-8FDE-985F60760A9E}">
      <text>
        <r>
          <rPr>
            <sz val="11"/>
            <rFont val="Calibri"/>
            <family val="2"/>
            <charset val="238"/>
          </rPr>
          <t>SZV_F:KFHUtem1</t>
        </r>
      </text>
    </comment>
    <comment ref="U796" authorId="0" shapeId="0" xr:uid="{5196DCAE-1D26-4A46-A310-14EFEDE53D98}">
      <text>
        <r>
          <rPr>
            <sz val="11"/>
            <rFont val="Calibri"/>
            <family val="2"/>
            <charset val="238"/>
          </rPr>
          <t>SZV_F:Egyeb_SajatUtem1</t>
        </r>
      </text>
    </comment>
    <comment ref="V796" authorId="0" shapeId="0" xr:uid="{96B69A72-AD63-4D3C-8EB0-3496BFDAC50F}">
      <text>
        <r>
          <rPr>
            <sz val="11"/>
            <rFont val="Calibri"/>
            <family val="2"/>
            <charset val="238"/>
          </rPr>
          <t>SZV_F:DijUtem1</t>
        </r>
      </text>
    </comment>
    <comment ref="W796" authorId="0" shapeId="0" xr:uid="{20769FBB-A7F3-4FF9-BB92-FC778961FF4B}">
      <text>
        <r>
          <rPr>
            <sz val="11"/>
            <rFont val="Calibri"/>
            <family val="2"/>
            <charset val="238"/>
          </rPr>
          <t>SZV_F:EM_Melleklet1_Utem1</t>
        </r>
      </text>
    </comment>
    <comment ref="X796" authorId="0" shapeId="0" xr:uid="{B5114B6D-238F-4AD4-AA9D-7C18551F9576}">
      <text>
        <r>
          <rPr>
            <sz val="11"/>
            <rFont val="Calibri"/>
            <family val="2"/>
            <charset val="238"/>
          </rPr>
          <t>SZV_F:EgyebAllamiUtem1</t>
        </r>
      </text>
    </comment>
    <comment ref="Y796" authorId="0" shapeId="0" xr:uid="{DA319E53-5DB3-4B49-B46C-816273793628}">
      <text>
        <r>
          <rPr>
            <sz val="11"/>
            <rFont val="Calibri"/>
            <family val="2"/>
            <charset val="238"/>
          </rPr>
          <t>SZV_F:OnkormanyzatiUtem1</t>
        </r>
      </text>
    </comment>
    <comment ref="Z796" authorId="0" shapeId="0" xr:uid="{B9034519-5C07-4AAC-A9B7-17169D6419F1}">
      <text>
        <r>
          <rPr>
            <sz val="11"/>
            <rFont val="Calibri"/>
            <family val="2"/>
            <charset val="238"/>
          </rPr>
          <t>SZV_F:EUUtem1</t>
        </r>
      </text>
    </comment>
    <comment ref="AA796" authorId="0" shapeId="0" xr:uid="{48BA6A2E-464C-4740-ABC0-1E2DE07062EF}">
      <text>
        <r>
          <rPr>
            <sz val="11"/>
            <rFont val="Calibri"/>
            <family val="2"/>
            <charset val="238"/>
          </rPr>
          <t>SZV_F:EgyebUtem1</t>
        </r>
      </text>
    </comment>
    <comment ref="AB796" authorId="0" shapeId="0" xr:uid="{644BA2F9-2069-4F92-9165-2C83C6D58547}">
      <text>
        <r>
          <rPr>
            <sz val="11"/>
            <rFont val="Calibri"/>
            <family val="2"/>
            <charset val="238"/>
          </rPr>
          <t>SZV_F:HitelKotvenyUtem1</t>
        </r>
      </text>
    </comment>
    <comment ref="AC796" authorId="0" shapeId="0" xr:uid="{0182EF06-AD8F-4845-A494-5C11D85CA013}">
      <text>
        <r>
          <rPr>
            <sz val="11"/>
            <rFont val="Calibri"/>
            <family val="2"/>
            <charset val="238"/>
          </rPr>
          <t>SZV_F:OsszesenUtem1</t>
        </r>
      </text>
    </comment>
    <comment ref="AF796" authorId="0" shapeId="0" xr:uid="{E109C3D7-79BA-414D-A8D0-8DDAB647F736}">
      <text>
        <r>
          <rPr>
            <sz val="11"/>
            <rFont val="Calibri"/>
            <family val="2"/>
            <charset val="238"/>
          </rPr>
          <t>SZV_F:HDUtem2</t>
        </r>
      </text>
    </comment>
    <comment ref="AG796" authorId="0" shapeId="0" xr:uid="{DFA0B94A-51C2-415E-9851-B4F768088E48}">
      <text>
        <r>
          <rPr>
            <sz val="11"/>
            <rFont val="Calibri"/>
            <family val="2"/>
            <charset val="238"/>
          </rPr>
          <t>SZV_F:ECSUtem2</t>
        </r>
      </text>
    </comment>
    <comment ref="AH796" authorId="0" shapeId="0" xr:uid="{666D2079-BD17-4F1D-BA50-E84D2C412FEA}">
      <text>
        <r>
          <rPr>
            <sz val="11"/>
            <rFont val="Calibri"/>
            <family val="2"/>
            <charset val="238"/>
          </rPr>
          <t>SZV_F:KFHUtem2</t>
        </r>
      </text>
    </comment>
    <comment ref="AI796" authorId="0" shapeId="0" xr:uid="{F05AE2E6-9A23-48E2-AFF4-1EC6D99FC8C8}">
      <text>
        <r>
          <rPr>
            <sz val="11"/>
            <rFont val="Calibri"/>
            <family val="2"/>
            <charset val="238"/>
          </rPr>
          <t>SZV_F:Egyeb_SajatUtem2</t>
        </r>
      </text>
    </comment>
    <comment ref="AJ796" authorId="0" shapeId="0" xr:uid="{1E52BE80-12D8-46A4-9693-2B9044A1D97A}">
      <text>
        <r>
          <rPr>
            <sz val="11"/>
            <rFont val="Calibri"/>
            <family val="2"/>
            <charset val="238"/>
          </rPr>
          <t>SZV_F:DijUtem2</t>
        </r>
      </text>
    </comment>
    <comment ref="AK796" authorId="0" shapeId="0" xr:uid="{23560DC4-E030-491C-A0A9-5C170742A4B8}">
      <text>
        <r>
          <rPr>
            <sz val="11"/>
            <rFont val="Calibri"/>
            <family val="2"/>
            <charset val="238"/>
          </rPr>
          <t>SZV_F:EM_Melleklet1_Utem2</t>
        </r>
      </text>
    </comment>
    <comment ref="AL796" authorId="0" shapeId="0" xr:uid="{39A3D6D8-8415-404C-B5D0-566F9765EAEC}">
      <text>
        <r>
          <rPr>
            <sz val="11"/>
            <rFont val="Calibri"/>
            <family val="2"/>
            <charset val="238"/>
          </rPr>
          <t>SZV_F:EgyebAllamiUtem2</t>
        </r>
      </text>
    </comment>
    <comment ref="AM796" authorId="0" shapeId="0" xr:uid="{8F8FB5FD-A9C1-4342-9522-4B5AA660963A}">
      <text>
        <r>
          <rPr>
            <sz val="11"/>
            <rFont val="Calibri"/>
            <family val="2"/>
            <charset val="238"/>
          </rPr>
          <t>SZV_F:OnkormanyzatiUtem2</t>
        </r>
      </text>
    </comment>
    <comment ref="AN796" authorId="0" shapeId="0" xr:uid="{A27D8487-DF5F-4D73-8B78-5C818EE9AB0B}">
      <text>
        <r>
          <rPr>
            <sz val="11"/>
            <rFont val="Calibri"/>
            <family val="2"/>
            <charset val="238"/>
          </rPr>
          <t>SZV_F:EUUtem2</t>
        </r>
      </text>
    </comment>
    <comment ref="AO796" authorId="0" shapeId="0" xr:uid="{DB364118-7E10-4FCB-A00A-6EB1587136E2}">
      <text>
        <r>
          <rPr>
            <sz val="11"/>
            <rFont val="Calibri"/>
            <family val="2"/>
            <charset val="238"/>
          </rPr>
          <t>SZV_F:EgyebUtem2</t>
        </r>
      </text>
    </comment>
    <comment ref="AP796" authorId="0" shapeId="0" xr:uid="{AF769F76-D451-41ED-9545-D0498F243056}">
      <text>
        <r>
          <rPr>
            <sz val="11"/>
            <rFont val="Calibri"/>
            <family val="2"/>
            <charset val="238"/>
          </rPr>
          <t>SZV_F:HitelKotvenyUtem2</t>
        </r>
      </text>
    </comment>
    <comment ref="AQ796" authorId="0" shapeId="0" xr:uid="{02D0CE66-CC1B-4A60-A545-3A15609F5A8D}">
      <text>
        <r>
          <rPr>
            <sz val="11"/>
            <rFont val="Calibri"/>
            <family val="2"/>
            <charset val="238"/>
          </rPr>
          <t>SZV_F:OsszesenUtem2</t>
        </r>
      </text>
    </comment>
    <comment ref="AR796" authorId="0" shapeId="0" xr:uid="{99013950-B525-435A-8735-C9E80F3D3D92}">
      <text>
        <r>
          <rPr>
            <sz val="11"/>
            <rFont val="Calibri"/>
            <family val="2"/>
            <charset val="238"/>
          </rPr>
          <t>SZV_F:ForrashianyUtem2</t>
        </r>
      </text>
    </comment>
    <comment ref="AU796" authorId="0" shapeId="0" xr:uid="{C3723248-7E01-478B-8F19-7D8DBA508C51}">
      <text>
        <r>
          <rPr>
            <sz val="11"/>
            <rFont val="Calibri"/>
            <family val="2"/>
            <charset val="238"/>
          </rPr>
          <t>SZV_F:Indokolas</t>
        </r>
      </text>
    </comment>
    <comment ref="AV796" authorId="0" shapeId="0" xr:uid="{CF21AA5B-2D93-4C90-B88F-F03C2BBC383C}">
      <text>
        <r>
          <rPr>
            <sz val="11"/>
            <rFont val="Calibri"/>
            <family val="2"/>
            <charset val="238"/>
          </rPr>
          <t>SZV_F:Megjegyzes</t>
        </r>
      </text>
    </comment>
    <comment ref="AW796" authorId="0" shapeId="0" xr:uid="{B80A5536-8516-4C1A-9FC0-EDB1E07A7CE8}">
      <text>
        <r>
          <rPr>
            <sz val="11"/>
            <rFont val="Calibri"/>
            <family val="2"/>
            <charset val="238"/>
          </rPr>
          <t>SZV_F:FeladatSorszam</t>
        </r>
      </text>
    </comment>
    <comment ref="AY796" authorId="0" shapeId="0" xr:uid="{C54BB3BF-2F96-4321-A91A-F1089F322C05}">
      <text>
        <r>
          <rPr>
            <sz val="11"/>
            <rFont val="Calibri"/>
            <family val="2"/>
            <charset val="238"/>
          </rPr>
          <t>SZV_F:ISA</t>
        </r>
      </text>
    </comment>
    <comment ref="B797" authorId="0" shapeId="0" xr:uid="{CCD61367-26F1-4848-8840-506B4510435A}">
      <text>
        <r>
          <rPr>
            <sz val="11"/>
            <rFont val="Calibri"/>
            <family val="2"/>
            <charset val="238"/>
          </rPr>
          <t>SZV_F:FontossagiSorrent</t>
        </r>
      </text>
    </comment>
    <comment ref="C797" authorId="0" shapeId="0" xr:uid="{E5E1469A-9906-42E2-926B-7282B5782697}">
      <text>
        <r>
          <rPr>
            <sz val="11"/>
            <rFont val="Calibri"/>
            <family val="2"/>
            <charset val="238"/>
          </rPr>
          <t>SZV_F:FeladatKategoria</t>
        </r>
      </text>
    </comment>
    <comment ref="D797" authorId="0" shapeId="0" xr:uid="{C629F6CE-80C7-43CD-AE10-F17F57C3DC43}">
      <text>
        <r>
          <rPr>
            <sz val="11"/>
            <rFont val="Calibri"/>
            <family val="2"/>
            <charset val="238"/>
          </rPr>
          <t>SZV_F:FeladatMegnevezes</t>
        </r>
      </text>
    </comment>
    <comment ref="E797" authorId="0" shapeId="0" xr:uid="{9CB5BF9D-D6B0-4CE4-B9BE-AF130A9179E0}">
      <text>
        <r>
          <rPr>
            <sz val="11"/>
            <rFont val="Calibri"/>
            <family val="2"/>
            <charset val="238"/>
          </rPr>
          <t>SZV_F:ElviEngedelySzam</t>
        </r>
      </text>
    </comment>
    <comment ref="F797" authorId="0" shapeId="0" xr:uid="{D7B308F7-0874-4CCE-960F-B02051382305}">
      <text>
        <r>
          <rPr>
            <sz val="11"/>
            <rFont val="Calibri"/>
            <family val="2"/>
            <charset val="238"/>
          </rPr>
          <t>SZV_F:VKR_Kod</t>
        </r>
      </text>
    </comment>
    <comment ref="G797" authorId="0" shapeId="0" xr:uid="{B7A29184-EAFB-446A-BAC0-F5A99EBD3054}">
      <text>
        <r>
          <rPr>
            <sz val="11"/>
            <rFont val="Calibri"/>
            <family val="2"/>
            <charset val="238"/>
          </rPr>
          <t>SZV_F:VKR_Nev</t>
        </r>
      </text>
    </comment>
    <comment ref="H797" authorId="0" shapeId="0" xr:uid="{764D5CDB-98F8-4C5F-9891-31700997BE67}">
      <text>
        <r>
          <rPr>
            <sz val="11"/>
            <rFont val="Calibri"/>
            <family val="2"/>
            <charset val="238"/>
          </rPr>
          <t>SZV_F:FeladatAzonosito</t>
        </r>
      </text>
    </comment>
    <comment ref="I797" authorId="0" shapeId="0" xr:uid="{E3C44E6F-0690-43D2-83B5-D06B4A92B98E}">
      <text>
        <r>
          <rPr>
            <sz val="11"/>
            <rFont val="Calibri"/>
            <family val="2"/>
            <charset val="238"/>
          </rPr>
          <t>SZV_F:EllatasiTerulet</t>
        </r>
      </text>
    </comment>
    <comment ref="J797" authorId="0" shapeId="0" xr:uid="{3CBC74CC-DEE2-4DC3-8E1B-2C602EEBC140}">
      <text>
        <r>
          <rPr>
            <sz val="11"/>
            <rFont val="Calibri"/>
            <family val="2"/>
            <charset val="238"/>
          </rPr>
          <t>SZV_F:EllatasertFelelos</t>
        </r>
      </text>
    </comment>
    <comment ref="K797" authorId="0" shapeId="0" xr:uid="{D58F1B96-241F-40BD-922C-3177C1FD4CE0}">
      <text>
        <r>
          <rPr>
            <sz val="11"/>
            <rFont val="Calibri"/>
            <family val="2"/>
            <charset val="238"/>
          </rPr>
          <t>SZV_F:TervezettNettoKoltseg</t>
        </r>
      </text>
    </comment>
    <comment ref="L797" authorId="0" shapeId="0" xr:uid="{14CD7094-7D43-4D97-A0B7-414676DCAC36}">
      <text>
        <r>
          <rPr>
            <sz val="11"/>
            <rFont val="Calibri"/>
            <family val="2"/>
            <charset val="238"/>
          </rPr>
          <t>SZV_F:IdotartamKezdes</t>
        </r>
      </text>
    </comment>
    <comment ref="M797" authorId="0" shapeId="0" xr:uid="{0D425089-4515-4390-80A1-09C78452D07C}">
      <text>
        <r>
          <rPr>
            <sz val="11"/>
            <rFont val="Calibri"/>
            <family val="2"/>
            <charset val="238"/>
          </rPr>
          <t>SZV_F:IdotartamBefejezes</t>
        </r>
      </text>
    </comment>
    <comment ref="N797" authorId="0" shapeId="0" xr:uid="{8D051802-00EE-44F9-90F6-BAF5768816EF}">
      <text>
        <r>
          <rPr>
            <sz val="11"/>
            <rFont val="Calibri"/>
            <family val="2"/>
            <charset val="238"/>
          </rPr>
          <t>SZV_F:NettoKoltsegUtem1</t>
        </r>
      </text>
    </comment>
    <comment ref="O797" authorId="0" shapeId="0" xr:uid="{E910F270-015A-4852-B53C-7A34FBA82EE9}">
      <text>
        <r>
          <rPr>
            <sz val="11"/>
            <rFont val="Calibri"/>
            <family val="2"/>
            <charset val="238"/>
          </rPr>
          <t>SZV_F:NettoKoltsegUtem2</t>
        </r>
      </text>
    </comment>
    <comment ref="P797" authorId="0" shapeId="0" xr:uid="{667ABB1F-D578-482E-B0CA-437FE0B7E469}">
      <text>
        <r>
          <rPr>
            <sz val="11"/>
            <rFont val="Calibri"/>
            <family val="2"/>
            <charset val="238"/>
          </rPr>
          <t>SZV_F:EM_Melleklet2_KTG</t>
        </r>
      </text>
    </comment>
    <comment ref="R797" authorId="0" shapeId="0" xr:uid="{D803CA9C-4CA4-4209-A168-8C0B1B3E8CC5}">
      <text>
        <r>
          <rPr>
            <sz val="11"/>
            <rFont val="Calibri"/>
            <family val="2"/>
            <charset val="238"/>
          </rPr>
          <t>SZV_F:HDUtem1</t>
        </r>
      </text>
    </comment>
    <comment ref="S797" authorId="0" shapeId="0" xr:uid="{53C7F0A3-D495-486A-B967-ACE434ACB3B4}">
      <text>
        <r>
          <rPr>
            <sz val="11"/>
            <rFont val="Calibri"/>
            <family val="2"/>
            <charset val="238"/>
          </rPr>
          <t>SZV_F:ECSUtem1</t>
        </r>
      </text>
    </comment>
    <comment ref="T797" authorId="0" shapeId="0" xr:uid="{3E280071-7C0C-43D9-9F01-F6F300C8021A}">
      <text>
        <r>
          <rPr>
            <sz val="11"/>
            <rFont val="Calibri"/>
            <family val="2"/>
            <charset val="238"/>
          </rPr>
          <t>SZV_F:KFHUtem1</t>
        </r>
      </text>
    </comment>
    <comment ref="U797" authorId="0" shapeId="0" xr:uid="{73CD2E5F-4DB7-4F44-8F3F-1A093B07654D}">
      <text>
        <r>
          <rPr>
            <sz val="11"/>
            <rFont val="Calibri"/>
            <family val="2"/>
            <charset val="238"/>
          </rPr>
          <t>SZV_F:Egyeb_SajatUtem1</t>
        </r>
      </text>
    </comment>
    <comment ref="V797" authorId="0" shapeId="0" xr:uid="{0BBF1369-3906-4866-ADE3-D08B523125F6}">
      <text>
        <r>
          <rPr>
            <sz val="11"/>
            <rFont val="Calibri"/>
            <family val="2"/>
            <charset val="238"/>
          </rPr>
          <t>SZV_F:DijUtem1</t>
        </r>
      </text>
    </comment>
    <comment ref="W797" authorId="0" shapeId="0" xr:uid="{7BFCACAB-B6E3-49AC-ABC3-76CA9AED637C}">
      <text>
        <r>
          <rPr>
            <sz val="11"/>
            <rFont val="Calibri"/>
            <family val="2"/>
            <charset val="238"/>
          </rPr>
          <t>SZV_F:EM_Melleklet1_Utem1</t>
        </r>
      </text>
    </comment>
    <comment ref="X797" authorId="0" shapeId="0" xr:uid="{4BF4CB37-A9BE-4042-94EF-73E4AEAF8630}">
      <text>
        <r>
          <rPr>
            <sz val="11"/>
            <rFont val="Calibri"/>
            <family val="2"/>
            <charset val="238"/>
          </rPr>
          <t>SZV_F:EgyebAllamiUtem1</t>
        </r>
      </text>
    </comment>
    <comment ref="Y797" authorId="0" shapeId="0" xr:uid="{E327A772-25FF-48BA-A264-6D82AA771AE9}">
      <text>
        <r>
          <rPr>
            <sz val="11"/>
            <rFont val="Calibri"/>
            <family val="2"/>
            <charset val="238"/>
          </rPr>
          <t>SZV_F:OnkormanyzatiUtem1</t>
        </r>
      </text>
    </comment>
    <comment ref="Z797" authorId="0" shapeId="0" xr:uid="{FB64A8CC-43D1-4D58-8116-152D907A6AC3}">
      <text>
        <r>
          <rPr>
            <sz val="11"/>
            <rFont val="Calibri"/>
            <family val="2"/>
            <charset val="238"/>
          </rPr>
          <t>SZV_F:EUUtem1</t>
        </r>
      </text>
    </comment>
    <comment ref="AA797" authorId="0" shapeId="0" xr:uid="{9CE8E448-7D0E-4D83-B8A7-5B8A39E577A9}">
      <text>
        <r>
          <rPr>
            <sz val="11"/>
            <rFont val="Calibri"/>
            <family val="2"/>
            <charset val="238"/>
          </rPr>
          <t>SZV_F:EgyebUtem1</t>
        </r>
      </text>
    </comment>
    <comment ref="AB797" authorId="0" shapeId="0" xr:uid="{8DFD5CA0-9A50-457F-AD35-9FCA60650AA5}">
      <text>
        <r>
          <rPr>
            <sz val="11"/>
            <rFont val="Calibri"/>
            <family val="2"/>
            <charset val="238"/>
          </rPr>
          <t>SZV_F:HitelKotvenyUtem1</t>
        </r>
      </text>
    </comment>
    <comment ref="AC797" authorId="0" shapeId="0" xr:uid="{CDC585C8-6B05-43ED-8AE0-5E0BEA32BE1F}">
      <text>
        <r>
          <rPr>
            <sz val="11"/>
            <rFont val="Calibri"/>
            <family val="2"/>
            <charset val="238"/>
          </rPr>
          <t>SZV_F:OsszesenUtem1</t>
        </r>
      </text>
    </comment>
    <comment ref="AF797" authorId="0" shapeId="0" xr:uid="{7273D566-64E7-4888-B614-95C409CE8D51}">
      <text>
        <r>
          <rPr>
            <sz val="11"/>
            <rFont val="Calibri"/>
            <family val="2"/>
            <charset val="238"/>
          </rPr>
          <t>SZV_F:HDUtem2</t>
        </r>
      </text>
    </comment>
    <comment ref="AG797" authorId="0" shapeId="0" xr:uid="{06EE0C80-C9A0-4CED-B680-AC4D8B889F9E}">
      <text>
        <r>
          <rPr>
            <sz val="11"/>
            <rFont val="Calibri"/>
            <family val="2"/>
            <charset val="238"/>
          </rPr>
          <t>SZV_F:ECSUtem2</t>
        </r>
      </text>
    </comment>
    <comment ref="AH797" authorId="0" shapeId="0" xr:uid="{52E93E78-146A-49E3-9674-71852CB08B63}">
      <text>
        <r>
          <rPr>
            <sz val="11"/>
            <rFont val="Calibri"/>
            <family val="2"/>
            <charset val="238"/>
          </rPr>
          <t>SZV_F:KFHUtem2</t>
        </r>
      </text>
    </comment>
    <comment ref="AI797" authorId="0" shapeId="0" xr:uid="{505BE851-E934-4E28-975C-EDCD616B3BAF}">
      <text>
        <r>
          <rPr>
            <sz val="11"/>
            <rFont val="Calibri"/>
            <family val="2"/>
            <charset val="238"/>
          </rPr>
          <t>SZV_F:Egyeb_SajatUtem2</t>
        </r>
      </text>
    </comment>
    <comment ref="AJ797" authorId="0" shapeId="0" xr:uid="{3ADD4910-9EB7-43B3-8174-D0F2C8C47DDA}">
      <text>
        <r>
          <rPr>
            <sz val="11"/>
            <rFont val="Calibri"/>
            <family val="2"/>
            <charset val="238"/>
          </rPr>
          <t>SZV_F:DijUtem2</t>
        </r>
      </text>
    </comment>
    <comment ref="AK797" authorId="0" shapeId="0" xr:uid="{BBE84695-018E-411F-AE16-A696F543561A}">
      <text>
        <r>
          <rPr>
            <sz val="11"/>
            <rFont val="Calibri"/>
            <family val="2"/>
            <charset val="238"/>
          </rPr>
          <t>SZV_F:EM_Melleklet1_Utem2</t>
        </r>
      </text>
    </comment>
    <comment ref="AL797" authorId="0" shapeId="0" xr:uid="{AC3EF2A7-44AB-4C91-B7D7-314F12AED14F}">
      <text>
        <r>
          <rPr>
            <sz val="11"/>
            <rFont val="Calibri"/>
            <family val="2"/>
            <charset val="238"/>
          </rPr>
          <t>SZV_F:EgyebAllamiUtem2</t>
        </r>
      </text>
    </comment>
    <comment ref="AM797" authorId="0" shapeId="0" xr:uid="{DE625DC4-02FE-47F6-A666-529F7A015056}">
      <text>
        <r>
          <rPr>
            <sz val="11"/>
            <rFont val="Calibri"/>
            <family val="2"/>
            <charset val="238"/>
          </rPr>
          <t>SZV_F:OnkormanyzatiUtem2</t>
        </r>
      </text>
    </comment>
    <comment ref="AN797" authorId="0" shapeId="0" xr:uid="{E31BDF0B-0706-4863-B3B5-C7026C6AE55C}">
      <text>
        <r>
          <rPr>
            <sz val="11"/>
            <rFont val="Calibri"/>
            <family val="2"/>
            <charset val="238"/>
          </rPr>
          <t>SZV_F:EUUtem2</t>
        </r>
      </text>
    </comment>
    <comment ref="AO797" authorId="0" shapeId="0" xr:uid="{30122DA6-698A-4C83-AD4E-6E8ADD8AEF00}">
      <text>
        <r>
          <rPr>
            <sz val="11"/>
            <rFont val="Calibri"/>
            <family val="2"/>
            <charset val="238"/>
          </rPr>
          <t>SZV_F:EgyebUtem2</t>
        </r>
      </text>
    </comment>
    <comment ref="AP797" authorId="0" shapeId="0" xr:uid="{F2340ACF-10F0-41D2-AB27-5B0690D35741}">
      <text>
        <r>
          <rPr>
            <sz val="11"/>
            <rFont val="Calibri"/>
            <family val="2"/>
            <charset val="238"/>
          </rPr>
          <t>SZV_F:HitelKotvenyUtem2</t>
        </r>
      </text>
    </comment>
    <comment ref="AQ797" authorId="0" shapeId="0" xr:uid="{919B64D0-8A33-4634-98A2-3280D843FD76}">
      <text>
        <r>
          <rPr>
            <sz val="11"/>
            <rFont val="Calibri"/>
            <family val="2"/>
            <charset val="238"/>
          </rPr>
          <t>SZV_F:OsszesenUtem2</t>
        </r>
      </text>
    </comment>
    <comment ref="AR797" authorId="0" shapeId="0" xr:uid="{C115C526-4C70-41C3-81FC-5392FD2C82FA}">
      <text>
        <r>
          <rPr>
            <sz val="11"/>
            <rFont val="Calibri"/>
            <family val="2"/>
            <charset val="238"/>
          </rPr>
          <t>SZV_F:ForrashianyUtem2</t>
        </r>
      </text>
    </comment>
    <comment ref="AU797" authorId="0" shapeId="0" xr:uid="{7E3FE4D2-F623-4550-B105-A11C8CA4E6A4}">
      <text>
        <r>
          <rPr>
            <sz val="11"/>
            <rFont val="Calibri"/>
            <family val="2"/>
            <charset val="238"/>
          </rPr>
          <t>SZV_F:Indokolas</t>
        </r>
      </text>
    </comment>
    <comment ref="AV797" authorId="0" shapeId="0" xr:uid="{235ED16A-B27A-40EE-B942-2513037565BA}">
      <text>
        <r>
          <rPr>
            <sz val="11"/>
            <rFont val="Calibri"/>
            <family val="2"/>
            <charset val="238"/>
          </rPr>
          <t>SZV_F:Megjegyzes</t>
        </r>
      </text>
    </comment>
    <comment ref="AW797" authorId="0" shapeId="0" xr:uid="{0D3DEDBF-3C03-427A-96AE-78D7E402E3F9}">
      <text>
        <r>
          <rPr>
            <sz val="11"/>
            <rFont val="Calibri"/>
            <family val="2"/>
            <charset val="238"/>
          </rPr>
          <t>SZV_F:FeladatSorszam</t>
        </r>
      </text>
    </comment>
    <comment ref="AY797" authorId="0" shapeId="0" xr:uid="{1973A3C1-DE8C-42D7-BA6B-88D1FD5F8BAF}">
      <text>
        <r>
          <rPr>
            <sz val="11"/>
            <rFont val="Calibri"/>
            <family val="2"/>
            <charset val="238"/>
          </rPr>
          <t>SZV_F:ISA</t>
        </r>
      </text>
    </comment>
    <comment ref="B798" authorId="0" shapeId="0" xr:uid="{4BA72A11-FB48-44C5-88FD-73AEFCDB4E6C}">
      <text>
        <r>
          <rPr>
            <sz val="11"/>
            <rFont val="Calibri"/>
            <family val="2"/>
            <charset val="238"/>
          </rPr>
          <t>SZV_F:FontossagiSorrent</t>
        </r>
      </text>
    </comment>
    <comment ref="C798" authorId="0" shapeId="0" xr:uid="{088936B9-0AA9-4E07-B656-3B32DD41B2AB}">
      <text>
        <r>
          <rPr>
            <sz val="11"/>
            <rFont val="Calibri"/>
            <family val="2"/>
            <charset val="238"/>
          </rPr>
          <t>SZV_F:FeladatKategoria</t>
        </r>
      </text>
    </comment>
    <comment ref="D798" authorId="0" shapeId="0" xr:uid="{DED46D71-8EAC-4C44-B647-6083BA98EFC0}">
      <text>
        <r>
          <rPr>
            <sz val="11"/>
            <rFont val="Calibri"/>
            <family val="2"/>
            <charset val="238"/>
          </rPr>
          <t>SZV_F:FeladatMegnevezes</t>
        </r>
      </text>
    </comment>
    <comment ref="E798" authorId="0" shapeId="0" xr:uid="{56B9D6BE-60F3-4115-92ED-B8FD59C3681A}">
      <text>
        <r>
          <rPr>
            <sz val="11"/>
            <rFont val="Calibri"/>
            <family val="2"/>
            <charset val="238"/>
          </rPr>
          <t>SZV_F:ElviEngedelySzam</t>
        </r>
      </text>
    </comment>
    <comment ref="F798" authorId="0" shapeId="0" xr:uid="{2D0F4421-4115-4C2F-8287-9B1EAB6547C1}">
      <text>
        <r>
          <rPr>
            <sz val="11"/>
            <rFont val="Calibri"/>
            <family val="2"/>
            <charset val="238"/>
          </rPr>
          <t>SZV_F:VKR_Kod</t>
        </r>
      </text>
    </comment>
    <comment ref="G798" authorId="0" shapeId="0" xr:uid="{81BE7426-4E1C-4C37-AA36-31664576BA6A}">
      <text>
        <r>
          <rPr>
            <sz val="11"/>
            <rFont val="Calibri"/>
            <family val="2"/>
            <charset val="238"/>
          </rPr>
          <t>SZV_F:VKR_Nev</t>
        </r>
      </text>
    </comment>
    <comment ref="H798" authorId="0" shapeId="0" xr:uid="{A8C812EA-CD21-4065-AC58-1477B5527200}">
      <text>
        <r>
          <rPr>
            <sz val="11"/>
            <rFont val="Calibri"/>
            <family val="2"/>
            <charset val="238"/>
          </rPr>
          <t>SZV_F:FeladatAzonosito</t>
        </r>
      </text>
    </comment>
    <comment ref="I798" authorId="0" shapeId="0" xr:uid="{FB363607-6996-4B0E-8B54-1711E341D896}">
      <text>
        <r>
          <rPr>
            <sz val="11"/>
            <rFont val="Calibri"/>
            <family val="2"/>
            <charset val="238"/>
          </rPr>
          <t>SZV_F:EllatasiTerulet</t>
        </r>
      </text>
    </comment>
    <comment ref="J798" authorId="0" shapeId="0" xr:uid="{301B132E-E44F-4CAF-827F-BFEF943DEB12}">
      <text>
        <r>
          <rPr>
            <sz val="11"/>
            <rFont val="Calibri"/>
            <family val="2"/>
            <charset val="238"/>
          </rPr>
          <t>SZV_F:EllatasertFelelos</t>
        </r>
      </text>
    </comment>
    <comment ref="K798" authorId="0" shapeId="0" xr:uid="{FB36EF05-C3C9-4BA4-967C-EAA67F60C11C}">
      <text>
        <r>
          <rPr>
            <sz val="11"/>
            <rFont val="Calibri"/>
            <family val="2"/>
            <charset val="238"/>
          </rPr>
          <t>SZV_F:TervezettNettoKoltseg</t>
        </r>
      </text>
    </comment>
    <comment ref="L798" authorId="0" shapeId="0" xr:uid="{E07B8374-3584-42E6-8EF1-A8F88CC6FDEE}">
      <text>
        <r>
          <rPr>
            <sz val="11"/>
            <rFont val="Calibri"/>
            <family val="2"/>
            <charset val="238"/>
          </rPr>
          <t>SZV_F:IdotartamKezdes</t>
        </r>
      </text>
    </comment>
    <comment ref="M798" authorId="0" shapeId="0" xr:uid="{A2A91173-45B2-44C2-9A0E-C3DDB2CA9526}">
      <text>
        <r>
          <rPr>
            <sz val="11"/>
            <rFont val="Calibri"/>
            <family val="2"/>
            <charset val="238"/>
          </rPr>
          <t>SZV_F:IdotartamBefejezes</t>
        </r>
      </text>
    </comment>
    <comment ref="N798" authorId="0" shapeId="0" xr:uid="{F2CDA34E-70DE-4676-9A78-D17DA9222EBE}">
      <text>
        <r>
          <rPr>
            <sz val="11"/>
            <rFont val="Calibri"/>
            <family val="2"/>
            <charset val="238"/>
          </rPr>
          <t>SZV_F:NettoKoltsegUtem1</t>
        </r>
      </text>
    </comment>
    <comment ref="O798" authorId="0" shapeId="0" xr:uid="{D4F5BB05-176B-483D-8D2C-5BA9A847CB89}">
      <text>
        <r>
          <rPr>
            <sz val="11"/>
            <rFont val="Calibri"/>
            <family val="2"/>
            <charset val="238"/>
          </rPr>
          <t>SZV_F:NettoKoltsegUtem2</t>
        </r>
      </text>
    </comment>
    <comment ref="P798" authorId="0" shapeId="0" xr:uid="{BEC90B3A-FB0E-4ABA-8C0D-F979C6C973BD}">
      <text>
        <r>
          <rPr>
            <sz val="11"/>
            <rFont val="Calibri"/>
            <family val="2"/>
            <charset val="238"/>
          </rPr>
          <t>SZV_F:EM_Melleklet2_KTG</t>
        </r>
      </text>
    </comment>
    <comment ref="R798" authorId="0" shapeId="0" xr:uid="{0B6DACB1-4416-4860-A46C-74A573FEC147}">
      <text>
        <r>
          <rPr>
            <sz val="11"/>
            <rFont val="Calibri"/>
            <family val="2"/>
            <charset val="238"/>
          </rPr>
          <t>SZV_F:HDUtem1</t>
        </r>
      </text>
    </comment>
    <comment ref="S798" authorId="0" shapeId="0" xr:uid="{2487035C-8E5B-4873-A8C7-0C46DF3ADBA0}">
      <text>
        <r>
          <rPr>
            <sz val="11"/>
            <rFont val="Calibri"/>
            <family val="2"/>
            <charset val="238"/>
          </rPr>
          <t>SZV_F:ECSUtem1</t>
        </r>
      </text>
    </comment>
    <comment ref="T798" authorId="0" shapeId="0" xr:uid="{D27F4BFA-1E35-4BE8-8BAC-345357C51DDC}">
      <text>
        <r>
          <rPr>
            <sz val="11"/>
            <rFont val="Calibri"/>
            <family val="2"/>
            <charset val="238"/>
          </rPr>
          <t>SZV_F:KFHUtem1</t>
        </r>
      </text>
    </comment>
    <comment ref="U798" authorId="0" shapeId="0" xr:uid="{6E78D54E-E5B9-45A7-952F-7031F2FF9B86}">
      <text>
        <r>
          <rPr>
            <sz val="11"/>
            <rFont val="Calibri"/>
            <family val="2"/>
            <charset val="238"/>
          </rPr>
          <t>SZV_F:Egyeb_SajatUtem1</t>
        </r>
      </text>
    </comment>
    <comment ref="V798" authorId="0" shapeId="0" xr:uid="{F09E6E3B-010B-4C75-9436-345F16ED84FE}">
      <text>
        <r>
          <rPr>
            <sz val="11"/>
            <rFont val="Calibri"/>
            <family val="2"/>
            <charset val="238"/>
          </rPr>
          <t>SZV_F:DijUtem1</t>
        </r>
      </text>
    </comment>
    <comment ref="W798" authorId="0" shapeId="0" xr:uid="{29368E3D-018F-413B-8782-3FCF1A681B5B}">
      <text>
        <r>
          <rPr>
            <sz val="11"/>
            <rFont val="Calibri"/>
            <family val="2"/>
            <charset val="238"/>
          </rPr>
          <t>SZV_F:EM_Melleklet1_Utem1</t>
        </r>
      </text>
    </comment>
    <comment ref="X798" authorId="0" shapeId="0" xr:uid="{69EDA4C1-FA84-4D71-9B37-F397FB2B83E1}">
      <text>
        <r>
          <rPr>
            <sz val="11"/>
            <rFont val="Calibri"/>
            <family val="2"/>
            <charset val="238"/>
          </rPr>
          <t>SZV_F:EgyebAllamiUtem1</t>
        </r>
      </text>
    </comment>
    <comment ref="Y798" authorId="0" shapeId="0" xr:uid="{74582610-B177-4353-B0FC-C3A3E1044BAA}">
      <text>
        <r>
          <rPr>
            <sz val="11"/>
            <rFont val="Calibri"/>
            <family val="2"/>
            <charset val="238"/>
          </rPr>
          <t>SZV_F:OnkormanyzatiUtem1</t>
        </r>
      </text>
    </comment>
    <comment ref="Z798" authorId="0" shapeId="0" xr:uid="{B5DCF906-090E-4B2D-AFD6-FA25016DFE14}">
      <text>
        <r>
          <rPr>
            <sz val="11"/>
            <rFont val="Calibri"/>
            <family val="2"/>
            <charset val="238"/>
          </rPr>
          <t>SZV_F:EUUtem1</t>
        </r>
      </text>
    </comment>
    <comment ref="AA798" authorId="0" shapeId="0" xr:uid="{393B44BB-C1EB-4CB4-B1AE-35F4B46B020E}">
      <text>
        <r>
          <rPr>
            <sz val="11"/>
            <rFont val="Calibri"/>
            <family val="2"/>
            <charset val="238"/>
          </rPr>
          <t>SZV_F:EgyebUtem1</t>
        </r>
      </text>
    </comment>
    <comment ref="AB798" authorId="0" shapeId="0" xr:uid="{C8B16D1D-F492-4EA0-9A3E-91EF50013A37}">
      <text>
        <r>
          <rPr>
            <sz val="11"/>
            <rFont val="Calibri"/>
            <family val="2"/>
            <charset val="238"/>
          </rPr>
          <t>SZV_F:HitelKotvenyUtem1</t>
        </r>
      </text>
    </comment>
    <comment ref="AC798" authorId="0" shapeId="0" xr:uid="{3A5735CC-91F8-4C12-96E1-3AEA76000C1A}">
      <text>
        <r>
          <rPr>
            <sz val="11"/>
            <rFont val="Calibri"/>
            <family val="2"/>
            <charset val="238"/>
          </rPr>
          <t>SZV_F:OsszesenUtem1</t>
        </r>
      </text>
    </comment>
    <comment ref="AF798" authorId="0" shapeId="0" xr:uid="{4F8C3D99-7C5B-4FF2-B0C4-CF811BDB0DDD}">
      <text>
        <r>
          <rPr>
            <sz val="11"/>
            <rFont val="Calibri"/>
            <family val="2"/>
            <charset val="238"/>
          </rPr>
          <t>SZV_F:HDUtem2</t>
        </r>
      </text>
    </comment>
    <comment ref="AG798" authorId="0" shapeId="0" xr:uid="{1152BC60-8E3C-467E-8822-6E9FA00BAE4B}">
      <text>
        <r>
          <rPr>
            <sz val="11"/>
            <rFont val="Calibri"/>
            <family val="2"/>
            <charset val="238"/>
          </rPr>
          <t>SZV_F:ECSUtem2</t>
        </r>
      </text>
    </comment>
    <comment ref="AH798" authorId="0" shapeId="0" xr:uid="{61358019-A687-41E0-8084-919488F2C565}">
      <text>
        <r>
          <rPr>
            <sz val="11"/>
            <rFont val="Calibri"/>
            <family val="2"/>
            <charset val="238"/>
          </rPr>
          <t>SZV_F:KFHUtem2</t>
        </r>
      </text>
    </comment>
    <comment ref="AI798" authorId="0" shapeId="0" xr:uid="{66117761-18C1-440F-A3B0-1D1EA3ADC15F}">
      <text>
        <r>
          <rPr>
            <sz val="11"/>
            <rFont val="Calibri"/>
            <family val="2"/>
            <charset val="238"/>
          </rPr>
          <t>SZV_F:Egyeb_SajatUtem2</t>
        </r>
      </text>
    </comment>
    <comment ref="AJ798" authorId="0" shapeId="0" xr:uid="{86ED4E42-4C59-4365-9F8F-4D91980BD511}">
      <text>
        <r>
          <rPr>
            <sz val="11"/>
            <rFont val="Calibri"/>
            <family val="2"/>
            <charset val="238"/>
          </rPr>
          <t>SZV_F:DijUtem2</t>
        </r>
      </text>
    </comment>
    <comment ref="AK798" authorId="0" shapeId="0" xr:uid="{C9E40F60-6E1C-46C2-8B7F-4C4CBC36350E}">
      <text>
        <r>
          <rPr>
            <sz val="11"/>
            <rFont val="Calibri"/>
            <family val="2"/>
            <charset val="238"/>
          </rPr>
          <t>SZV_F:EM_Melleklet1_Utem2</t>
        </r>
      </text>
    </comment>
    <comment ref="AL798" authorId="0" shapeId="0" xr:uid="{39632C4B-43C6-4732-A01C-D36DCF0E0053}">
      <text>
        <r>
          <rPr>
            <sz val="11"/>
            <rFont val="Calibri"/>
            <family val="2"/>
            <charset val="238"/>
          </rPr>
          <t>SZV_F:EgyebAllamiUtem2</t>
        </r>
      </text>
    </comment>
    <comment ref="AM798" authorId="0" shapeId="0" xr:uid="{3C56958D-75E0-4029-AB80-0319A59BAE20}">
      <text>
        <r>
          <rPr>
            <sz val="11"/>
            <rFont val="Calibri"/>
            <family val="2"/>
            <charset val="238"/>
          </rPr>
          <t>SZV_F:OnkormanyzatiUtem2</t>
        </r>
      </text>
    </comment>
    <comment ref="AN798" authorId="0" shapeId="0" xr:uid="{3F2F3346-FE20-462C-9371-A0C99A3785E1}">
      <text>
        <r>
          <rPr>
            <sz val="11"/>
            <rFont val="Calibri"/>
            <family val="2"/>
            <charset val="238"/>
          </rPr>
          <t>SZV_F:EUUtem2</t>
        </r>
      </text>
    </comment>
    <comment ref="AO798" authorId="0" shapeId="0" xr:uid="{279D5D83-F56C-4956-AD55-3ACAFF9DE97C}">
      <text>
        <r>
          <rPr>
            <sz val="11"/>
            <rFont val="Calibri"/>
            <family val="2"/>
            <charset val="238"/>
          </rPr>
          <t>SZV_F:EgyebUtem2</t>
        </r>
      </text>
    </comment>
    <comment ref="AP798" authorId="0" shapeId="0" xr:uid="{7B325BA9-F2AF-4A5D-B587-2EFD35AB05BA}">
      <text>
        <r>
          <rPr>
            <sz val="11"/>
            <rFont val="Calibri"/>
            <family val="2"/>
            <charset val="238"/>
          </rPr>
          <t>SZV_F:HitelKotvenyUtem2</t>
        </r>
      </text>
    </comment>
    <comment ref="AQ798" authorId="0" shapeId="0" xr:uid="{A916EB88-663C-4751-AB6F-0A866AE27A21}">
      <text>
        <r>
          <rPr>
            <sz val="11"/>
            <rFont val="Calibri"/>
            <family val="2"/>
            <charset val="238"/>
          </rPr>
          <t>SZV_F:OsszesenUtem2</t>
        </r>
      </text>
    </comment>
    <comment ref="AR798" authorId="0" shapeId="0" xr:uid="{5BB4C388-A93F-4B68-AE47-7E8C28BF78C6}">
      <text>
        <r>
          <rPr>
            <sz val="11"/>
            <rFont val="Calibri"/>
            <family val="2"/>
            <charset val="238"/>
          </rPr>
          <t>SZV_F:ForrashianyUtem2</t>
        </r>
      </text>
    </comment>
    <comment ref="AU798" authorId="0" shapeId="0" xr:uid="{FB969233-89A6-4F71-9E89-76CAF78EB342}">
      <text>
        <r>
          <rPr>
            <sz val="11"/>
            <rFont val="Calibri"/>
            <family val="2"/>
            <charset val="238"/>
          </rPr>
          <t>SZV_F:Indokolas</t>
        </r>
      </text>
    </comment>
    <comment ref="AV798" authorId="0" shapeId="0" xr:uid="{B1FA3169-0D0D-467B-A59B-F5915CCA1444}">
      <text>
        <r>
          <rPr>
            <sz val="11"/>
            <rFont val="Calibri"/>
            <family val="2"/>
            <charset val="238"/>
          </rPr>
          <t>SZV_F:Megjegyzes</t>
        </r>
      </text>
    </comment>
    <comment ref="AW798" authorId="0" shapeId="0" xr:uid="{408C0150-63FB-4A26-9C08-99D310548D5A}">
      <text>
        <r>
          <rPr>
            <sz val="11"/>
            <rFont val="Calibri"/>
            <family val="2"/>
            <charset val="238"/>
          </rPr>
          <t>SZV_F:FeladatSorszam</t>
        </r>
      </text>
    </comment>
    <comment ref="AY798" authorId="0" shapeId="0" xr:uid="{A264FAE5-23E1-47EA-9DAC-C653E34B972C}">
      <text>
        <r>
          <rPr>
            <sz val="11"/>
            <rFont val="Calibri"/>
            <family val="2"/>
            <charset val="238"/>
          </rPr>
          <t>SZV_F:ISA</t>
        </r>
      </text>
    </comment>
    <comment ref="B799" authorId="0" shapeId="0" xr:uid="{C80967DE-EC35-4C5B-A080-BE52DDDD5721}">
      <text>
        <r>
          <rPr>
            <sz val="11"/>
            <rFont val="Calibri"/>
            <family val="2"/>
            <charset val="238"/>
          </rPr>
          <t>SZV_F:FontossagiSorrent</t>
        </r>
      </text>
    </comment>
    <comment ref="C799" authorId="0" shapeId="0" xr:uid="{F1DB5ADF-AAC0-4784-A6E4-E5D814043265}">
      <text>
        <r>
          <rPr>
            <sz val="11"/>
            <rFont val="Calibri"/>
            <family val="2"/>
            <charset val="238"/>
          </rPr>
          <t>SZV_F:FeladatKategoria</t>
        </r>
      </text>
    </comment>
    <comment ref="D799" authorId="0" shapeId="0" xr:uid="{8C651CAD-620C-4A10-99AC-31CE32300303}">
      <text>
        <r>
          <rPr>
            <sz val="11"/>
            <rFont val="Calibri"/>
            <family val="2"/>
            <charset val="238"/>
          </rPr>
          <t>SZV_F:FeladatMegnevezes</t>
        </r>
      </text>
    </comment>
    <comment ref="E799" authorId="0" shapeId="0" xr:uid="{450C5EC2-B37B-46A1-B8E6-38FD5466D054}">
      <text>
        <r>
          <rPr>
            <sz val="11"/>
            <rFont val="Calibri"/>
            <family val="2"/>
            <charset val="238"/>
          </rPr>
          <t>SZV_F:ElviEngedelySzam</t>
        </r>
      </text>
    </comment>
    <comment ref="F799" authorId="0" shapeId="0" xr:uid="{EEF02A93-CA6A-4AAC-9FF7-239800B11390}">
      <text>
        <r>
          <rPr>
            <sz val="11"/>
            <rFont val="Calibri"/>
            <family val="2"/>
            <charset val="238"/>
          </rPr>
          <t>SZV_F:VKR_Kod</t>
        </r>
      </text>
    </comment>
    <comment ref="G799" authorId="0" shapeId="0" xr:uid="{E8E29067-0405-49F8-8934-2F7E1A8CD714}">
      <text>
        <r>
          <rPr>
            <sz val="11"/>
            <rFont val="Calibri"/>
            <family val="2"/>
            <charset val="238"/>
          </rPr>
          <t>SZV_F:VKR_Nev</t>
        </r>
      </text>
    </comment>
    <comment ref="H799" authorId="0" shapeId="0" xr:uid="{427B1227-3026-4F57-BAAF-89811021BF01}">
      <text>
        <r>
          <rPr>
            <sz val="11"/>
            <rFont val="Calibri"/>
            <family val="2"/>
            <charset val="238"/>
          </rPr>
          <t>SZV_F:FeladatAzonosito</t>
        </r>
      </text>
    </comment>
    <comment ref="I799" authorId="0" shapeId="0" xr:uid="{39B44FE8-6B58-4B49-B190-1F8FFD2F9628}">
      <text>
        <r>
          <rPr>
            <sz val="11"/>
            <rFont val="Calibri"/>
            <family val="2"/>
            <charset val="238"/>
          </rPr>
          <t>SZV_F:EllatasiTerulet</t>
        </r>
      </text>
    </comment>
    <comment ref="J799" authorId="0" shapeId="0" xr:uid="{4E6FAE38-7AC7-4EC0-B131-E2BC686BA460}">
      <text>
        <r>
          <rPr>
            <sz val="11"/>
            <rFont val="Calibri"/>
            <family val="2"/>
            <charset val="238"/>
          </rPr>
          <t>SZV_F:EllatasertFelelos</t>
        </r>
      </text>
    </comment>
    <comment ref="K799" authorId="0" shapeId="0" xr:uid="{51BFB3A8-36BD-49A2-8804-00AA38D6BFE5}">
      <text>
        <r>
          <rPr>
            <sz val="11"/>
            <rFont val="Calibri"/>
            <family val="2"/>
            <charset val="238"/>
          </rPr>
          <t>SZV_F:TervezettNettoKoltseg</t>
        </r>
      </text>
    </comment>
    <comment ref="L799" authorId="0" shapeId="0" xr:uid="{84014204-E432-4D83-9FDB-ACA2E296A74C}">
      <text>
        <r>
          <rPr>
            <sz val="11"/>
            <rFont val="Calibri"/>
            <family val="2"/>
            <charset val="238"/>
          </rPr>
          <t>SZV_F:IdotartamKezdes</t>
        </r>
      </text>
    </comment>
    <comment ref="M799" authorId="0" shapeId="0" xr:uid="{C60E535F-D444-4DA2-A6B4-5D08B306CC43}">
      <text>
        <r>
          <rPr>
            <sz val="11"/>
            <rFont val="Calibri"/>
            <family val="2"/>
            <charset val="238"/>
          </rPr>
          <t>SZV_F:IdotartamBefejezes</t>
        </r>
      </text>
    </comment>
    <comment ref="N799" authorId="0" shapeId="0" xr:uid="{A7BE1C0A-F3B4-435E-98B5-89E21CC5E0E8}">
      <text>
        <r>
          <rPr>
            <sz val="11"/>
            <rFont val="Calibri"/>
            <family val="2"/>
            <charset val="238"/>
          </rPr>
          <t>SZV_F:NettoKoltsegUtem1</t>
        </r>
      </text>
    </comment>
    <comment ref="O799" authorId="0" shapeId="0" xr:uid="{B0F2BDAF-E982-4B40-95C4-78D3A8B948D9}">
      <text>
        <r>
          <rPr>
            <sz val="11"/>
            <rFont val="Calibri"/>
            <family val="2"/>
            <charset val="238"/>
          </rPr>
          <t>SZV_F:NettoKoltsegUtem2</t>
        </r>
      </text>
    </comment>
    <comment ref="P799" authorId="0" shapeId="0" xr:uid="{7AC510D1-FF1C-45F6-A51E-754954800273}">
      <text>
        <r>
          <rPr>
            <sz val="11"/>
            <rFont val="Calibri"/>
            <family val="2"/>
            <charset val="238"/>
          </rPr>
          <t>SZV_F:EM_Melleklet2_KTG</t>
        </r>
      </text>
    </comment>
    <comment ref="R799" authorId="0" shapeId="0" xr:uid="{44BF4E4A-70BD-445C-B85E-9F38345F74B7}">
      <text>
        <r>
          <rPr>
            <sz val="11"/>
            <rFont val="Calibri"/>
            <family val="2"/>
            <charset val="238"/>
          </rPr>
          <t>SZV_F:HDUtem1</t>
        </r>
      </text>
    </comment>
    <comment ref="S799" authorId="0" shapeId="0" xr:uid="{00EDBDF6-C3CA-4E2F-BDD5-527A7B2B3A82}">
      <text>
        <r>
          <rPr>
            <sz val="11"/>
            <rFont val="Calibri"/>
            <family val="2"/>
            <charset val="238"/>
          </rPr>
          <t>SZV_F:ECSUtem1</t>
        </r>
      </text>
    </comment>
    <comment ref="T799" authorId="0" shapeId="0" xr:uid="{12B68EF2-8722-457E-BE35-AA71D463D01C}">
      <text>
        <r>
          <rPr>
            <sz val="11"/>
            <rFont val="Calibri"/>
            <family val="2"/>
            <charset val="238"/>
          </rPr>
          <t>SZV_F:KFHUtem1</t>
        </r>
      </text>
    </comment>
    <comment ref="U799" authorId="0" shapeId="0" xr:uid="{E8191AC8-EE09-4DC6-910D-7666407E00C6}">
      <text>
        <r>
          <rPr>
            <sz val="11"/>
            <rFont val="Calibri"/>
            <family val="2"/>
            <charset val="238"/>
          </rPr>
          <t>SZV_F:Egyeb_SajatUtem1</t>
        </r>
      </text>
    </comment>
    <comment ref="V799" authorId="0" shapeId="0" xr:uid="{CD31C123-20D8-4EE7-A953-2EF0B167C169}">
      <text>
        <r>
          <rPr>
            <sz val="11"/>
            <rFont val="Calibri"/>
            <family val="2"/>
            <charset val="238"/>
          </rPr>
          <t>SZV_F:DijUtem1</t>
        </r>
      </text>
    </comment>
    <comment ref="W799" authorId="0" shapeId="0" xr:uid="{70261E21-E085-4F3F-8C22-B24B161B54C4}">
      <text>
        <r>
          <rPr>
            <sz val="11"/>
            <rFont val="Calibri"/>
            <family val="2"/>
            <charset val="238"/>
          </rPr>
          <t>SZV_F:EM_Melleklet1_Utem1</t>
        </r>
      </text>
    </comment>
    <comment ref="X799" authorId="0" shapeId="0" xr:uid="{A30323B1-ACCA-4894-8783-04A7410D6994}">
      <text>
        <r>
          <rPr>
            <sz val="11"/>
            <rFont val="Calibri"/>
            <family val="2"/>
            <charset val="238"/>
          </rPr>
          <t>SZV_F:EgyebAllamiUtem1</t>
        </r>
      </text>
    </comment>
    <comment ref="Y799" authorId="0" shapeId="0" xr:uid="{F45AEC7B-5D70-4A05-A6A3-DCF7C2921496}">
      <text>
        <r>
          <rPr>
            <sz val="11"/>
            <rFont val="Calibri"/>
            <family val="2"/>
            <charset val="238"/>
          </rPr>
          <t>SZV_F:OnkormanyzatiUtem1</t>
        </r>
      </text>
    </comment>
    <comment ref="Z799" authorId="0" shapeId="0" xr:uid="{D2E4317D-0D41-4A3C-A038-B0ECB733376C}">
      <text>
        <r>
          <rPr>
            <sz val="11"/>
            <rFont val="Calibri"/>
            <family val="2"/>
            <charset val="238"/>
          </rPr>
          <t>SZV_F:EUUtem1</t>
        </r>
      </text>
    </comment>
    <comment ref="AA799" authorId="0" shapeId="0" xr:uid="{0E549F82-77D5-4C37-BC65-E12150454A90}">
      <text>
        <r>
          <rPr>
            <sz val="11"/>
            <rFont val="Calibri"/>
            <family val="2"/>
            <charset val="238"/>
          </rPr>
          <t>SZV_F:EgyebUtem1</t>
        </r>
      </text>
    </comment>
    <comment ref="AB799" authorId="0" shapeId="0" xr:uid="{EE00D703-F9C9-4DFF-9FC9-83F56D8A44F0}">
      <text>
        <r>
          <rPr>
            <sz val="11"/>
            <rFont val="Calibri"/>
            <family val="2"/>
            <charset val="238"/>
          </rPr>
          <t>SZV_F:HitelKotvenyUtem1</t>
        </r>
      </text>
    </comment>
    <comment ref="AC799" authorId="0" shapeId="0" xr:uid="{330F0C91-D5F6-4178-AABA-DB06C846D824}">
      <text>
        <r>
          <rPr>
            <sz val="11"/>
            <rFont val="Calibri"/>
            <family val="2"/>
            <charset val="238"/>
          </rPr>
          <t>SZV_F:OsszesenUtem1</t>
        </r>
      </text>
    </comment>
    <comment ref="AF799" authorId="0" shapeId="0" xr:uid="{0C52BBDA-FE9C-430B-93A2-5D2BEA098547}">
      <text>
        <r>
          <rPr>
            <sz val="11"/>
            <rFont val="Calibri"/>
            <family val="2"/>
            <charset val="238"/>
          </rPr>
          <t>SZV_F:HDUtem2</t>
        </r>
      </text>
    </comment>
    <comment ref="AG799" authorId="0" shapeId="0" xr:uid="{31AA796D-7DFC-4D49-8076-170718EE0910}">
      <text>
        <r>
          <rPr>
            <sz val="11"/>
            <rFont val="Calibri"/>
            <family val="2"/>
            <charset val="238"/>
          </rPr>
          <t>SZV_F:ECSUtem2</t>
        </r>
      </text>
    </comment>
    <comment ref="AH799" authorId="0" shapeId="0" xr:uid="{769AEA72-23D1-4BFE-88C7-0F0C6735F4C1}">
      <text>
        <r>
          <rPr>
            <sz val="11"/>
            <rFont val="Calibri"/>
            <family val="2"/>
            <charset val="238"/>
          </rPr>
          <t>SZV_F:KFHUtem2</t>
        </r>
      </text>
    </comment>
    <comment ref="AI799" authorId="0" shapeId="0" xr:uid="{E1DD2CDB-7E1B-44B7-8003-7293EBCBE99E}">
      <text>
        <r>
          <rPr>
            <sz val="11"/>
            <rFont val="Calibri"/>
            <family val="2"/>
            <charset val="238"/>
          </rPr>
          <t>SZV_F:Egyeb_SajatUtem2</t>
        </r>
      </text>
    </comment>
    <comment ref="AJ799" authorId="0" shapeId="0" xr:uid="{D6AC1A54-519B-4273-8A0F-11713077A4F1}">
      <text>
        <r>
          <rPr>
            <sz val="11"/>
            <rFont val="Calibri"/>
            <family val="2"/>
            <charset val="238"/>
          </rPr>
          <t>SZV_F:DijUtem2</t>
        </r>
      </text>
    </comment>
    <comment ref="AK799" authorId="0" shapeId="0" xr:uid="{5F01D1FA-17CC-46CD-A1D0-B079E6A05555}">
      <text>
        <r>
          <rPr>
            <sz val="11"/>
            <rFont val="Calibri"/>
            <family val="2"/>
            <charset val="238"/>
          </rPr>
          <t>SZV_F:EM_Melleklet1_Utem2</t>
        </r>
      </text>
    </comment>
    <comment ref="AL799" authorId="0" shapeId="0" xr:uid="{3A30E41F-ABF9-4E0E-B133-B5A2C44EBC5F}">
      <text>
        <r>
          <rPr>
            <sz val="11"/>
            <rFont val="Calibri"/>
            <family val="2"/>
            <charset val="238"/>
          </rPr>
          <t>SZV_F:EgyebAllamiUtem2</t>
        </r>
      </text>
    </comment>
    <comment ref="AM799" authorId="0" shapeId="0" xr:uid="{F6B8D13C-103A-481B-A689-FEF5F3F5CFB1}">
      <text>
        <r>
          <rPr>
            <sz val="11"/>
            <rFont val="Calibri"/>
            <family val="2"/>
            <charset val="238"/>
          </rPr>
          <t>SZV_F:OnkormanyzatiUtem2</t>
        </r>
      </text>
    </comment>
    <comment ref="AN799" authorId="0" shapeId="0" xr:uid="{E8A3E5F9-7226-43D1-A450-E8CBD51FE8D3}">
      <text>
        <r>
          <rPr>
            <sz val="11"/>
            <rFont val="Calibri"/>
            <family val="2"/>
            <charset val="238"/>
          </rPr>
          <t>SZV_F:EUUtem2</t>
        </r>
      </text>
    </comment>
    <comment ref="AO799" authorId="0" shapeId="0" xr:uid="{8862D950-8BF8-4569-B62C-5233DBFEF009}">
      <text>
        <r>
          <rPr>
            <sz val="11"/>
            <rFont val="Calibri"/>
            <family val="2"/>
            <charset val="238"/>
          </rPr>
          <t>SZV_F:EgyebUtem2</t>
        </r>
      </text>
    </comment>
    <comment ref="AP799" authorId="0" shapeId="0" xr:uid="{D5366B8D-56B8-4640-818A-1DDDACDDFC64}">
      <text>
        <r>
          <rPr>
            <sz val="11"/>
            <rFont val="Calibri"/>
            <family val="2"/>
            <charset val="238"/>
          </rPr>
          <t>SZV_F:HitelKotvenyUtem2</t>
        </r>
      </text>
    </comment>
    <comment ref="AQ799" authorId="0" shapeId="0" xr:uid="{44056B4C-D31C-4FD1-97B3-3BDE2320F1BB}">
      <text>
        <r>
          <rPr>
            <sz val="11"/>
            <rFont val="Calibri"/>
            <family val="2"/>
            <charset val="238"/>
          </rPr>
          <t>SZV_F:OsszesenUtem2</t>
        </r>
      </text>
    </comment>
    <comment ref="AR799" authorId="0" shapeId="0" xr:uid="{1FB9003E-8CBF-4625-9C79-81DCF79F8C72}">
      <text>
        <r>
          <rPr>
            <sz val="11"/>
            <rFont val="Calibri"/>
            <family val="2"/>
            <charset val="238"/>
          </rPr>
          <t>SZV_F:ForrashianyUtem2</t>
        </r>
      </text>
    </comment>
    <comment ref="AU799" authorId="0" shapeId="0" xr:uid="{07AACECE-D38A-46DA-8599-BDA25D4DF7BF}">
      <text>
        <r>
          <rPr>
            <sz val="11"/>
            <rFont val="Calibri"/>
            <family val="2"/>
            <charset val="238"/>
          </rPr>
          <t>SZV_F:Indokolas</t>
        </r>
      </text>
    </comment>
    <comment ref="AV799" authorId="0" shapeId="0" xr:uid="{8A6FDF3C-4E75-4D4C-8E67-CE6952200BF8}">
      <text>
        <r>
          <rPr>
            <sz val="11"/>
            <rFont val="Calibri"/>
            <family val="2"/>
            <charset val="238"/>
          </rPr>
          <t>SZV_F:Megjegyzes</t>
        </r>
      </text>
    </comment>
    <comment ref="AW799" authorId="0" shapeId="0" xr:uid="{150DFAF4-D601-48B8-817C-9478DFD9E7EF}">
      <text>
        <r>
          <rPr>
            <sz val="11"/>
            <rFont val="Calibri"/>
            <family val="2"/>
            <charset val="238"/>
          </rPr>
          <t>SZV_F:FeladatSorszam</t>
        </r>
      </text>
    </comment>
    <comment ref="AY799" authorId="0" shapeId="0" xr:uid="{4951F648-C9CA-4E37-A773-FDD91FD3F71D}">
      <text>
        <r>
          <rPr>
            <sz val="11"/>
            <rFont val="Calibri"/>
            <family val="2"/>
            <charset val="238"/>
          </rPr>
          <t>SZV_F:ISA</t>
        </r>
      </text>
    </comment>
    <comment ref="B800" authorId="0" shapeId="0" xr:uid="{749F732A-64D9-4136-8D6A-B0BE4FECFBBD}">
      <text>
        <r>
          <rPr>
            <sz val="11"/>
            <rFont val="Calibri"/>
            <family val="2"/>
            <charset val="238"/>
          </rPr>
          <t>SZV_F:FontossagiSorrent</t>
        </r>
      </text>
    </comment>
    <comment ref="C800" authorId="0" shapeId="0" xr:uid="{89B5CB78-4675-49F7-BB54-392579BE991C}">
      <text>
        <r>
          <rPr>
            <sz val="11"/>
            <rFont val="Calibri"/>
            <family val="2"/>
            <charset val="238"/>
          </rPr>
          <t>SZV_F:FeladatKategoria</t>
        </r>
      </text>
    </comment>
    <comment ref="D800" authorId="0" shapeId="0" xr:uid="{26F1BFEB-890F-47E1-9EEE-C10DE9B9EA13}">
      <text>
        <r>
          <rPr>
            <sz val="11"/>
            <rFont val="Calibri"/>
            <family val="2"/>
            <charset val="238"/>
          </rPr>
          <t>SZV_F:FeladatMegnevezes</t>
        </r>
      </text>
    </comment>
    <comment ref="E800" authorId="0" shapeId="0" xr:uid="{77EB831F-19CA-461D-B45C-62F27EB4A751}">
      <text>
        <r>
          <rPr>
            <sz val="11"/>
            <rFont val="Calibri"/>
            <family val="2"/>
            <charset val="238"/>
          </rPr>
          <t>SZV_F:ElviEngedelySzam</t>
        </r>
      </text>
    </comment>
    <comment ref="F800" authorId="0" shapeId="0" xr:uid="{364F0293-0AC6-4CB5-935E-EC91B552813A}">
      <text>
        <r>
          <rPr>
            <sz val="11"/>
            <rFont val="Calibri"/>
            <family val="2"/>
            <charset val="238"/>
          </rPr>
          <t>SZV_F:VKR_Kod</t>
        </r>
      </text>
    </comment>
    <comment ref="G800" authorId="0" shapeId="0" xr:uid="{66FE205E-C75F-403D-935C-F9DBBF9212DD}">
      <text>
        <r>
          <rPr>
            <sz val="11"/>
            <rFont val="Calibri"/>
            <family val="2"/>
            <charset val="238"/>
          </rPr>
          <t>SZV_F:VKR_Nev</t>
        </r>
      </text>
    </comment>
    <comment ref="H800" authorId="0" shapeId="0" xr:uid="{0D5B38E8-85C6-432C-9448-41ED75231E8F}">
      <text>
        <r>
          <rPr>
            <sz val="11"/>
            <rFont val="Calibri"/>
            <family val="2"/>
            <charset val="238"/>
          </rPr>
          <t>SZV_F:FeladatAzonosito</t>
        </r>
      </text>
    </comment>
    <comment ref="I800" authorId="0" shapeId="0" xr:uid="{3D953ECA-F784-4005-9738-1F49EF5E6676}">
      <text>
        <r>
          <rPr>
            <sz val="11"/>
            <rFont val="Calibri"/>
            <family val="2"/>
            <charset val="238"/>
          </rPr>
          <t>SZV_F:EllatasiTerulet</t>
        </r>
      </text>
    </comment>
    <comment ref="J800" authorId="0" shapeId="0" xr:uid="{663AF556-162F-4335-9351-B672662C98CE}">
      <text>
        <r>
          <rPr>
            <sz val="11"/>
            <rFont val="Calibri"/>
            <family val="2"/>
            <charset val="238"/>
          </rPr>
          <t>SZV_F:EllatasertFelelos</t>
        </r>
      </text>
    </comment>
    <comment ref="K800" authorId="0" shapeId="0" xr:uid="{001C39F2-86E0-422F-A968-55FAF3A91AE0}">
      <text>
        <r>
          <rPr>
            <sz val="11"/>
            <rFont val="Calibri"/>
            <family val="2"/>
            <charset val="238"/>
          </rPr>
          <t>SZV_F:TervezettNettoKoltseg</t>
        </r>
      </text>
    </comment>
    <comment ref="L800" authorId="0" shapeId="0" xr:uid="{7A4F81F5-6E9B-4E97-A3B8-6B5B3AE9975B}">
      <text>
        <r>
          <rPr>
            <sz val="11"/>
            <rFont val="Calibri"/>
            <family val="2"/>
            <charset val="238"/>
          </rPr>
          <t>SZV_F:IdotartamKezdes</t>
        </r>
      </text>
    </comment>
    <comment ref="M800" authorId="0" shapeId="0" xr:uid="{A7EEB222-E5F3-47E5-A843-8DC53D35E4C2}">
      <text>
        <r>
          <rPr>
            <sz val="11"/>
            <rFont val="Calibri"/>
            <family val="2"/>
            <charset val="238"/>
          </rPr>
          <t>SZV_F:IdotartamBefejezes</t>
        </r>
      </text>
    </comment>
    <comment ref="N800" authorId="0" shapeId="0" xr:uid="{6B5E0BCE-4099-4792-9B07-9B1A777ACAEA}">
      <text>
        <r>
          <rPr>
            <sz val="11"/>
            <rFont val="Calibri"/>
            <family val="2"/>
            <charset val="238"/>
          </rPr>
          <t>SZV_F:NettoKoltsegUtem1</t>
        </r>
      </text>
    </comment>
    <comment ref="O800" authorId="0" shapeId="0" xr:uid="{ACC64845-5587-4A31-8BD2-CA8BC25C4792}">
      <text>
        <r>
          <rPr>
            <sz val="11"/>
            <rFont val="Calibri"/>
            <family val="2"/>
            <charset val="238"/>
          </rPr>
          <t>SZV_F:NettoKoltsegUtem2</t>
        </r>
      </text>
    </comment>
    <comment ref="P800" authorId="0" shapeId="0" xr:uid="{23F7D711-5F31-47CF-B016-474F5F609294}">
      <text>
        <r>
          <rPr>
            <sz val="11"/>
            <rFont val="Calibri"/>
            <family val="2"/>
            <charset val="238"/>
          </rPr>
          <t>SZV_F:EM_Melleklet2_KTG</t>
        </r>
      </text>
    </comment>
    <comment ref="R800" authorId="0" shapeId="0" xr:uid="{B9CFB9B5-D6FA-4E54-A9A2-41926BD52B23}">
      <text>
        <r>
          <rPr>
            <sz val="11"/>
            <rFont val="Calibri"/>
            <family val="2"/>
            <charset val="238"/>
          </rPr>
          <t>SZV_F:HDUtem1</t>
        </r>
      </text>
    </comment>
    <comment ref="S800" authorId="0" shapeId="0" xr:uid="{E16027E2-E2C5-4DE1-8E2E-EC7A35E0FCDC}">
      <text>
        <r>
          <rPr>
            <sz val="11"/>
            <rFont val="Calibri"/>
            <family val="2"/>
            <charset val="238"/>
          </rPr>
          <t>SZV_F:ECSUtem1</t>
        </r>
      </text>
    </comment>
    <comment ref="T800" authorId="0" shapeId="0" xr:uid="{330D1723-C95C-4E76-AF49-5688108B063D}">
      <text>
        <r>
          <rPr>
            <sz val="11"/>
            <rFont val="Calibri"/>
            <family val="2"/>
            <charset val="238"/>
          </rPr>
          <t>SZV_F:KFHUtem1</t>
        </r>
      </text>
    </comment>
    <comment ref="U800" authorId="0" shapeId="0" xr:uid="{C9FF6719-BCDE-423F-B878-743C5B02959C}">
      <text>
        <r>
          <rPr>
            <sz val="11"/>
            <rFont val="Calibri"/>
            <family val="2"/>
            <charset val="238"/>
          </rPr>
          <t>SZV_F:Egyeb_SajatUtem1</t>
        </r>
      </text>
    </comment>
    <comment ref="V800" authorId="0" shapeId="0" xr:uid="{3072C379-AFFA-4F71-9205-7CCB7E7DC6B8}">
      <text>
        <r>
          <rPr>
            <sz val="11"/>
            <rFont val="Calibri"/>
            <family val="2"/>
            <charset val="238"/>
          </rPr>
          <t>SZV_F:DijUtem1</t>
        </r>
      </text>
    </comment>
    <comment ref="W800" authorId="0" shapeId="0" xr:uid="{9AF1FD01-D144-44F5-B627-88BE1C3DF6FE}">
      <text>
        <r>
          <rPr>
            <sz val="11"/>
            <rFont val="Calibri"/>
            <family val="2"/>
            <charset val="238"/>
          </rPr>
          <t>SZV_F:EM_Melleklet1_Utem1</t>
        </r>
      </text>
    </comment>
    <comment ref="X800" authorId="0" shapeId="0" xr:uid="{1DA54167-6108-4BBA-B5E7-BAEEEC75C22B}">
      <text>
        <r>
          <rPr>
            <sz val="11"/>
            <rFont val="Calibri"/>
            <family val="2"/>
            <charset val="238"/>
          </rPr>
          <t>SZV_F:EgyebAllamiUtem1</t>
        </r>
      </text>
    </comment>
    <comment ref="Y800" authorId="0" shapeId="0" xr:uid="{907689FF-983B-4ECC-B0EA-B335EEB627A4}">
      <text>
        <r>
          <rPr>
            <sz val="11"/>
            <rFont val="Calibri"/>
            <family val="2"/>
            <charset val="238"/>
          </rPr>
          <t>SZV_F:OnkormanyzatiUtem1</t>
        </r>
      </text>
    </comment>
    <comment ref="Z800" authorId="0" shapeId="0" xr:uid="{CA699FCC-8421-4B32-B5C1-5B79D0DF149C}">
      <text>
        <r>
          <rPr>
            <sz val="11"/>
            <rFont val="Calibri"/>
            <family val="2"/>
            <charset val="238"/>
          </rPr>
          <t>SZV_F:EUUtem1</t>
        </r>
      </text>
    </comment>
    <comment ref="AA800" authorId="0" shapeId="0" xr:uid="{30E040FC-B790-4C9D-9A39-379F3EF6ABE2}">
      <text>
        <r>
          <rPr>
            <sz val="11"/>
            <rFont val="Calibri"/>
            <family val="2"/>
            <charset val="238"/>
          </rPr>
          <t>SZV_F:EgyebUtem1</t>
        </r>
      </text>
    </comment>
    <comment ref="AB800" authorId="0" shapeId="0" xr:uid="{E704A17B-1A9F-42A6-A227-863700D2E599}">
      <text>
        <r>
          <rPr>
            <sz val="11"/>
            <rFont val="Calibri"/>
            <family val="2"/>
            <charset val="238"/>
          </rPr>
          <t>SZV_F:HitelKotvenyUtem1</t>
        </r>
      </text>
    </comment>
    <comment ref="AC800" authorId="0" shapeId="0" xr:uid="{1504BEA9-9852-4F70-B135-1599457C7AF8}">
      <text>
        <r>
          <rPr>
            <sz val="11"/>
            <rFont val="Calibri"/>
            <family val="2"/>
            <charset val="238"/>
          </rPr>
          <t>SZV_F:OsszesenUtem1</t>
        </r>
      </text>
    </comment>
    <comment ref="AF800" authorId="0" shapeId="0" xr:uid="{3C1FF31F-C5B3-4FEA-9105-E4E1A636DC1F}">
      <text>
        <r>
          <rPr>
            <sz val="11"/>
            <rFont val="Calibri"/>
            <family val="2"/>
            <charset val="238"/>
          </rPr>
          <t>SZV_F:HDUtem2</t>
        </r>
      </text>
    </comment>
    <comment ref="AG800" authorId="0" shapeId="0" xr:uid="{B61794F4-A6BA-454B-9EF6-DA010C9AAFD6}">
      <text>
        <r>
          <rPr>
            <sz val="11"/>
            <rFont val="Calibri"/>
            <family val="2"/>
            <charset val="238"/>
          </rPr>
          <t>SZV_F:ECSUtem2</t>
        </r>
      </text>
    </comment>
    <comment ref="AH800" authorId="0" shapeId="0" xr:uid="{0379117D-C2D8-450C-A03B-3C23D49CAEC1}">
      <text>
        <r>
          <rPr>
            <sz val="11"/>
            <rFont val="Calibri"/>
            <family val="2"/>
            <charset val="238"/>
          </rPr>
          <t>SZV_F:KFHUtem2</t>
        </r>
      </text>
    </comment>
    <comment ref="AI800" authorId="0" shapeId="0" xr:uid="{AA1F5C89-7ED5-46BD-9E9F-50087E0F3653}">
      <text>
        <r>
          <rPr>
            <sz val="11"/>
            <rFont val="Calibri"/>
            <family val="2"/>
            <charset val="238"/>
          </rPr>
          <t>SZV_F:Egyeb_SajatUtem2</t>
        </r>
      </text>
    </comment>
    <comment ref="AJ800" authorId="0" shapeId="0" xr:uid="{BB8A49D9-8C48-4F2B-B192-E69C12B3AFFF}">
      <text>
        <r>
          <rPr>
            <sz val="11"/>
            <rFont val="Calibri"/>
            <family val="2"/>
            <charset val="238"/>
          </rPr>
          <t>SZV_F:DijUtem2</t>
        </r>
      </text>
    </comment>
    <comment ref="AK800" authorId="0" shapeId="0" xr:uid="{E0380E61-2CFC-4876-8396-DD2AD9472429}">
      <text>
        <r>
          <rPr>
            <sz val="11"/>
            <rFont val="Calibri"/>
            <family val="2"/>
            <charset val="238"/>
          </rPr>
          <t>SZV_F:EM_Melleklet1_Utem2</t>
        </r>
      </text>
    </comment>
    <comment ref="AL800" authorId="0" shapeId="0" xr:uid="{A5C6664F-E277-4ADD-866E-798472ABCA95}">
      <text>
        <r>
          <rPr>
            <sz val="11"/>
            <rFont val="Calibri"/>
            <family val="2"/>
            <charset val="238"/>
          </rPr>
          <t>SZV_F:EgyebAllamiUtem2</t>
        </r>
      </text>
    </comment>
    <comment ref="AM800" authorId="0" shapeId="0" xr:uid="{9FF6BDCD-F0FE-487E-A81F-C5BD910D4371}">
      <text>
        <r>
          <rPr>
            <sz val="11"/>
            <rFont val="Calibri"/>
            <family val="2"/>
            <charset val="238"/>
          </rPr>
          <t>SZV_F:OnkormanyzatiUtem2</t>
        </r>
      </text>
    </comment>
    <comment ref="AN800" authorId="0" shapeId="0" xr:uid="{974BFDFD-D421-4FC0-827F-87BDC77D9019}">
      <text>
        <r>
          <rPr>
            <sz val="11"/>
            <rFont val="Calibri"/>
            <family val="2"/>
            <charset val="238"/>
          </rPr>
          <t>SZV_F:EUUtem2</t>
        </r>
      </text>
    </comment>
    <comment ref="AO800" authorId="0" shapeId="0" xr:uid="{8CE316C8-D17D-47A4-AE99-7FBE170DE3DD}">
      <text>
        <r>
          <rPr>
            <sz val="11"/>
            <rFont val="Calibri"/>
            <family val="2"/>
            <charset val="238"/>
          </rPr>
          <t>SZV_F:EgyebUtem2</t>
        </r>
      </text>
    </comment>
    <comment ref="AP800" authorId="0" shapeId="0" xr:uid="{6AC06F8C-48B6-4215-95E1-4D457D511CA1}">
      <text>
        <r>
          <rPr>
            <sz val="11"/>
            <rFont val="Calibri"/>
            <family val="2"/>
            <charset val="238"/>
          </rPr>
          <t>SZV_F:HitelKotvenyUtem2</t>
        </r>
      </text>
    </comment>
    <comment ref="AQ800" authorId="0" shapeId="0" xr:uid="{9F760F78-6977-4BCF-8568-3BA595E0DE31}">
      <text>
        <r>
          <rPr>
            <sz val="11"/>
            <rFont val="Calibri"/>
            <family val="2"/>
            <charset val="238"/>
          </rPr>
          <t>SZV_F:OsszesenUtem2</t>
        </r>
      </text>
    </comment>
    <comment ref="AR800" authorId="0" shapeId="0" xr:uid="{18E694A6-D916-4198-ABD4-5C3640A96312}">
      <text>
        <r>
          <rPr>
            <sz val="11"/>
            <rFont val="Calibri"/>
            <family val="2"/>
            <charset val="238"/>
          </rPr>
          <t>SZV_F:ForrashianyUtem2</t>
        </r>
      </text>
    </comment>
    <comment ref="AU800" authorId="0" shapeId="0" xr:uid="{DB965980-2751-49D2-A426-86578A2A4D64}">
      <text>
        <r>
          <rPr>
            <sz val="11"/>
            <rFont val="Calibri"/>
            <family val="2"/>
            <charset val="238"/>
          </rPr>
          <t>SZV_F:Indokolas</t>
        </r>
      </text>
    </comment>
    <comment ref="AV800" authorId="0" shapeId="0" xr:uid="{8C8DEEEF-41DD-48AB-A2EF-0090F2E96AB5}">
      <text>
        <r>
          <rPr>
            <sz val="11"/>
            <rFont val="Calibri"/>
            <family val="2"/>
            <charset val="238"/>
          </rPr>
          <t>SZV_F:Megjegyzes</t>
        </r>
      </text>
    </comment>
    <comment ref="AW800" authorId="0" shapeId="0" xr:uid="{278BC0FF-E02D-4C1D-AC8F-C709242FADB1}">
      <text>
        <r>
          <rPr>
            <sz val="11"/>
            <rFont val="Calibri"/>
            <family val="2"/>
            <charset val="238"/>
          </rPr>
          <t>SZV_F:FeladatSorszam</t>
        </r>
      </text>
    </comment>
    <comment ref="AY800" authorId="0" shapeId="0" xr:uid="{1A2D303B-2D6B-48B7-B2E9-86E45D181F24}">
      <text>
        <r>
          <rPr>
            <sz val="11"/>
            <rFont val="Calibri"/>
            <family val="2"/>
            <charset val="238"/>
          </rPr>
          <t>SZV_F:ISA</t>
        </r>
      </text>
    </comment>
    <comment ref="B801" authorId="0" shapeId="0" xr:uid="{A0D066AB-6A0C-4BCF-997F-D81E9A462097}">
      <text>
        <r>
          <rPr>
            <sz val="11"/>
            <rFont val="Calibri"/>
            <family val="2"/>
            <charset val="238"/>
          </rPr>
          <t>SZV_F:FontossagiSorrent</t>
        </r>
      </text>
    </comment>
    <comment ref="C801" authorId="0" shapeId="0" xr:uid="{CCEFD277-A09C-4904-9D58-76FE31468266}">
      <text>
        <r>
          <rPr>
            <sz val="11"/>
            <rFont val="Calibri"/>
            <family val="2"/>
            <charset val="238"/>
          </rPr>
          <t>SZV_F:FeladatKategoria</t>
        </r>
      </text>
    </comment>
    <comment ref="D801" authorId="0" shapeId="0" xr:uid="{444C2F09-9D43-48FB-BA66-99403FE6AFF8}">
      <text>
        <r>
          <rPr>
            <sz val="11"/>
            <rFont val="Calibri"/>
            <family val="2"/>
            <charset val="238"/>
          </rPr>
          <t>SZV_F:FeladatMegnevezes</t>
        </r>
      </text>
    </comment>
    <comment ref="E801" authorId="0" shapeId="0" xr:uid="{7BF96134-DE5B-4814-9E3A-895B87200248}">
      <text>
        <r>
          <rPr>
            <sz val="11"/>
            <rFont val="Calibri"/>
            <family val="2"/>
            <charset val="238"/>
          </rPr>
          <t>SZV_F:ElviEngedelySzam</t>
        </r>
      </text>
    </comment>
    <comment ref="F801" authorId="0" shapeId="0" xr:uid="{CC2F1F03-2DF6-460B-AFF8-999B1BAC4809}">
      <text>
        <r>
          <rPr>
            <sz val="11"/>
            <rFont val="Calibri"/>
            <family val="2"/>
            <charset val="238"/>
          </rPr>
          <t>SZV_F:VKR_Kod</t>
        </r>
      </text>
    </comment>
    <comment ref="G801" authorId="0" shapeId="0" xr:uid="{776DDA2F-488E-471F-B423-7A45E1D51D19}">
      <text>
        <r>
          <rPr>
            <sz val="11"/>
            <rFont val="Calibri"/>
            <family val="2"/>
            <charset val="238"/>
          </rPr>
          <t>SZV_F:VKR_Nev</t>
        </r>
      </text>
    </comment>
    <comment ref="H801" authorId="0" shapeId="0" xr:uid="{3745DF54-FDF4-4864-9802-308EA5592A0E}">
      <text>
        <r>
          <rPr>
            <sz val="11"/>
            <rFont val="Calibri"/>
            <family val="2"/>
            <charset val="238"/>
          </rPr>
          <t>SZV_F:FeladatAzonosito</t>
        </r>
      </text>
    </comment>
    <comment ref="I801" authorId="0" shapeId="0" xr:uid="{19666CDF-FA40-40BB-A5BA-4B0E57BD0336}">
      <text>
        <r>
          <rPr>
            <sz val="11"/>
            <rFont val="Calibri"/>
            <family val="2"/>
            <charset val="238"/>
          </rPr>
          <t>SZV_F:EllatasiTerulet</t>
        </r>
      </text>
    </comment>
    <comment ref="J801" authorId="0" shapeId="0" xr:uid="{C04633E8-9456-4EB0-A7AC-0E5B37984827}">
      <text>
        <r>
          <rPr>
            <sz val="11"/>
            <rFont val="Calibri"/>
            <family val="2"/>
            <charset val="238"/>
          </rPr>
          <t>SZV_F:EllatasertFelelos</t>
        </r>
      </text>
    </comment>
    <comment ref="K801" authorId="0" shapeId="0" xr:uid="{76F1000E-06B7-46E9-9964-83B7A5B75268}">
      <text>
        <r>
          <rPr>
            <sz val="11"/>
            <rFont val="Calibri"/>
            <family val="2"/>
            <charset val="238"/>
          </rPr>
          <t>SZV_F:TervezettNettoKoltseg</t>
        </r>
      </text>
    </comment>
    <comment ref="L801" authorId="0" shapeId="0" xr:uid="{A47E8D64-1752-474A-B7A4-7E2208461185}">
      <text>
        <r>
          <rPr>
            <sz val="11"/>
            <rFont val="Calibri"/>
            <family val="2"/>
            <charset val="238"/>
          </rPr>
          <t>SZV_F:IdotartamKezdes</t>
        </r>
      </text>
    </comment>
    <comment ref="M801" authorId="0" shapeId="0" xr:uid="{D71E2A2B-0D8C-40B6-8A6E-63B14E55F4C0}">
      <text>
        <r>
          <rPr>
            <sz val="11"/>
            <rFont val="Calibri"/>
            <family val="2"/>
            <charset val="238"/>
          </rPr>
          <t>SZV_F:IdotartamBefejezes</t>
        </r>
      </text>
    </comment>
    <comment ref="N801" authorId="0" shapeId="0" xr:uid="{31C68B05-711B-4C38-BCFF-68BFB6661632}">
      <text>
        <r>
          <rPr>
            <sz val="11"/>
            <rFont val="Calibri"/>
            <family val="2"/>
            <charset val="238"/>
          </rPr>
          <t>SZV_F:NettoKoltsegUtem1</t>
        </r>
      </text>
    </comment>
    <comment ref="O801" authorId="0" shapeId="0" xr:uid="{049FE781-4E43-465A-827A-96D7CD53E596}">
      <text>
        <r>
          <rPr>
            <sz val="11"/>
            <rFont val="Calibri"/>
            <family val="2"/>
            <charset val="238"/>
          </rPr>
          <t>SZV_F:NettoKoltsegUtem2</t>
        </r>
      </text>
    </comment>
    <comment ref="P801" authorId="0" shapeId="0" xr:uid="{521A792E-4CA7-403A-82AC-4685DC5BBEF0}">
      <text>
        <r>
          <rPr>
            <sz val="11"/>
            <rFont val="Calibri"/>
            <family val="2"/>
            <charset val="238"/>
          </rPr>
          <t>SZV_F:EM_Melleklet2_KTG</t>
        </r>
      </text>
    </comment>
    <comment ref="R801" authorId="0" shapeId="0" xr:uid="{BD10CD9F-DD6C-4E41-A063-CE20484C10AF}">
      <text>
        <r>
          <rPr>
            <sz val="11"/>
            <rFont val="Calibri"/>
            <family val="2"/>
            <charset val="238"/>
          </rPr>
          <t>SZV_F:HDUtem1</t>
        </r>
      </text>
    </comment>
    <comment ref="S801" authorId="0" shapeId="0" xr:uid="{748CF275-98E0-4834-9456-A76E7F7050A3}">
      <text>
        <r>
          <rPr>
            <sz val="11"/>
            <rFont val="Calibri"/>
            <family val="2"/>
            <charset val="238"/>
          </rPr>
          <t>SZV_F:ECSUtem1</t>
        </r>
      </text>
    </comment>
    <comment ref="T801" authorId="0" shapeId="0" xr:uid="{49901AA9-2893-42DF-A27B-7F80A34D06E3}">
      <text>
        <r>
          <rPr>
            <sz val="11"/>
            <rFont val="Calibri"/>
            <family val="2"/>
            <charset val="238"/>
          </rPr>
          <t>SZV_F:KFHUtem1</t>
        </r>
      </text>
    </comment>
    <comment ref="U801" authorId="0" shapeId="0" xr:uid="{19E065BB-37EA-48D7-AC19-A8ED15D54330}">
      <text>
        <r>
          <rPr>
            <sz val="11"/>
            <rFont val="Calibri"/>
            <family val="2"/>
            <charset val="238"/>
          </rPr>
          <t>SZV_F:Egyeb_SajatUtem1</t>
        </r>
      </text>
    </comment>
    <comment ref="V801" authorId="0" shapeId="0" xr:uid="{0F893AF6-B1DF-4777-BE1C-09A22E583553}">
      <text>
        <r>
          <rPr>
            <sz val="11"/>
            <rFont val="Calibri"/>
            <family val="2"/>
            <charset val="238"/>
          </rPr>
          <t>SZV_F:DijUtem1</t>
        </r>
      </text>
    </comment>
    <comment ref="W801" authorId="0" shapeId="0" xr:uid="{2F3DD6B9-13ED-47BD-A147-C9BA81898EA8}">
      <text>
        <r>
          <rPr>
            <sz val="11"/>
            <rFont val="Calibri"/>
            <family val="2"/>
            <charset val="238"/>
          </rPr>
          <t>SZV_F:EM_Melleklet1_Utem1</t>
        </r>
      </text>
    </comment>
    <comment ref="X801" authorId="0" shapeId="0" xr:uid="{2469B10C-5809-45E2-AE91-DB33B7A4DD21}">
      <text>
        <r>
          <rPr>
            <sz val="11"/>
            <rFont val="Calibri"/>
            <family val="2"/>
            <charset val="238"/>
          </rPr>
          <t>SZV_F:EgyebAllamiUtem1</t>
        </r>
      </text>
    </comment>
    <comment ref="Y801" authorId="0" shapeId="0" xr:uid="{077FB9D8-D02C-4174-BF0D-1756511C08BD}">
      <text>
        <r>
          <rPr>
            <sz val="11"/>
            <rFont val="Calibri"/>
            <family val="2"/>
            <charset val="238"/>
          </rPr>
          <t>SZV_F:OnkormanyzatiUtem1</t>
        </r>
      </text>
    </comment>
    <comment ref="Z801" authorId="0" shapeId="0" xr:uid="{B544FB62-DFCD-4176-B0A2-9F96E2DC0610}">
      <text>
        <r>
          <rPr>
            <sz val="11"/>
            <rFont val="Calibri"/>
            <family val="2"/>
            <charset val="238"/>
          </rPr>
          <t>SZV_F:EUUtem1</t>
        </r>
      </text>
    </comment>
    <comment ref="AA801" authorId="0" shapeId="0" xr:uid="{3BA2AE83-3CA7-4274-A1C6-64743E3B1E4B}">
      <text>
        <r>
          <rPr>
            <sz val="11"/>
            <rFont val="Calibri"/>
            <family val="2"/>
            <charset val="238"/>
          </rPr>
          <t>SZV_F:EgyebUtem1</t>
        </r>
      </text>
    </comment>
    <comment ref="AB801" authorId="0" shapeId="0" xr:uid="{93B43897-7272-4D45-9F73-47DB163953A0}">
      <text>
        <r>
          <rPr>
            <sz val="11"/>
            <rFont val="Calibri"/>
            <family val="2"/>
            <charset val="238"/>
          </rPr>
          <t>SZV_F:HitelKotvenyUtem1</t>
        </r>
      </text>
    </comment>
    <comment ref="AC801" authorId="0" shapeId="0" xr:uid="{B586D66A-29D0-4FB0-B15E-92CDE319BAD2}">
      <text>
        <r>
          <rPr>
            <sz val="11"/>
            <rFont val="Calibri"/>
            <family val="2"/>
            <charset val="238"/>
          </rPr>
          <t>SZV_F:OsszesenUtem1</t>
        </r>
      </text>
    </comment>
    <comment ref="AF801" authorId="0" shapeId="0" xr:uid="{21D46324-FA73-4EB5-9AA8-2DBDB93A25FB}">
      <text>
        <r>
          <rPr>
            <sz val="11"/>
            <rFont val="Calibri"/>
            <family val="2"/>
            <charset val="238"/>
          </rPr>
          <t>SZV_F:HDUtem2</t>
        </r>
      </text>
    </comment>
    <comment ref="AG801" authorId="0" shapeId="0" xr:uid="{4D1FC352-8060-43F5-9FF7-5E0BADE5FF48}">
      <text>
        <r>
          <rPr>
            <sz val="11"/>
            <rFont val="Calibri"/>
            <family val="2"/>
            <charset val="238"/>
          </rPr>
          <t>SZV_F:ECSUtem2</t>
        </r>
      </text>
    </comment>
    <comment ref="AH801" authorId="0" shapeId="0" xr:uid="{384D24BB-62F5-4269-A441-3281E2E1F181}">
      <text>
        <r>
          <rPr>
            <sz val="11"/>
            <rFont val="Calibri"/>
            <family val="2"/>
            <charset val="238"/>
          </rPr>
          <t>SZV_F:KFHUtem2</t>
        </r>
      </text>
    </comment>
    <comment ref="AI801" authorId="0" shapeId="0" xr:uid="{741BB047-5A9B-490F-8B67-5B285F1FA71D}">
      <text>
        <r>
          <rPr>
            <sz val="11"/>
            <rFont val="Calibri"/>
            <family val="2"/>
            <charset val="238"/>
          </rPr>
          <t>SZV_F:Egyeb_SajatUtem2</t>
        </r>
      </text>
    </comment>
    <comment ref="AJ801" authorId="0" shapeId="0" xr:uid="{874CFC3F-F6C3-4AB1-B689-1FE79FB6C19F}">
      <text>
        <r>
          <rPr>
            <sz val="11"/>
            <rFont val="Calibri"/>
            <family val="2"/>
            <charset val="238"/>
          </rPr>
          <t>SZV_F:DijUtem2</t>
        </r>
      </text>
    </comment>
    <comment ref="AK801" authorId="0" shapeId="0" xr:uid="{442BB8AD-EA82-4A32-88E9-CEF82FA2966A}">
      <text>
        <r>
          <rPr>
            <sz val="11"/>
            <rFont val="Calibri"/>
            <family val="2"/>
            <charset val="238"/>
          </rPr>
          <t>SZV_F:EM_Melleklet1_Utem2</t>
        </r>
      </text>
    </comment>
    <comment ref="AL801" authorId="0" shapeId="0" xr:uid="{94A256A1-30C2-4BD2-B2C7-288127ED9900}">
      <text>
        <r>
          <rPr>
            <sz val="11"/>
            <rFont val="Calibri"/>
            <family val="2"/>
            <charset val="238"/>
          </rPr>
          <t>SZV_F:EgyebAllamiUtem2</t>
        </r>
      </text>
    </comment>
    <comment ref="AM801" authorId="0" shapeId="0" xr:uid="{8ACB0707-21C7-459B-AFF2-369B4BF873AA}">
      <text>
        <r>
          <rPr>
            <sz val="11"/>
            <rFont val="Calibri"/>
            <family val="2"/>
            <charset val="238"/>
          </rPr>
          <t>SZV_F:OnkormanyzatiUtem2</t>
        </r>
      </text>
    </comment>
    <comment ref="AN801" authorId="0" shapeId="0" xr:uid="{F2902A7E-4EF9-4067-817B-3E56AC7E39EC}">
      <text>
        <r>
          <rPr>
            <sz val="11"/>
            <rFont val="Calibri"/>
            <family val="2"/>
            <charset val="238"/>
          </rPr>
          <t>SZV_F:EUUtem2</t>
        </r>
      </text>
    </comment>
    <comment ref="AO801" authorId="0" shapeId="0" xr:uid="{E354EA40-C171-4A43-92A4-E74A37A815AC}">
      <text>
        <r>
          <rPr>
            <sz val="11"/>
            <rFont val="Calibri"/>
            <family val="2"/>
            <charset val="238"/>
          </rPr>
          <t>SZV_F:EgyebUtem2</t>
        </r>
      </text>
    </comment>
    <comment ref="AP801" authorId="0" shapeId="0" xr:uid="{C9F5EDC5-F5A7-4003-B039-EF6F29AD462A}">
      <text>
        <r>
          <rPr>
            <sz val="11"/>
            <rFont val="Calibri"/>
            <family val="2"/>
            <charset val="238"/>
          </rPr>
          <t>SZV_F:HitelKotvenyUtem2</t>
        </r>
      </text>
    </comment>
    <comment ref="AQ801" authorId="0" shapeId="0" xr:uid="{3A0AD789-EB66-4A5D-955D-2BC1E5208DA5}">
      <text>
        <r>
          <rPr>
            <sz val="11"/>
            <rFont val="Calibri"/>
            <family val="2"/>
            <charset val="238"/>
          </rPr>
          <t>SZV_F:OsszesenUtem2</t>
        </r>
      </text>
    </comment>
    <comment ref="AR801" authorId="0" shapeId="0" xr:uid="{D0E84D18-BB29-4400-855A-473D859B7889}">
      <text>
        <r>
          <rPr>
            <sz val="11"/>
            <rFont val="Calibri"/>
            <family val="2"/>
            <charset val="238"/>
          </rPr>
          <t>SZV_F:ForrashianyUtem2</t>
        </r>
      </text>
    </comment>
    <comment ref="AU801" authorId="0" shapeId="0" xr:uid="{841869B8-1894-420E-9188-3EACC0DA35EB}">
      <text>
        <r>
          <rPr>
            <sz val="11"/>
            <rFont val="Calibri"/>
            <family val="2"/>
            <charset val="238"/>
          </rPr>
          <t>SZV_F:Indokolas</t>
        </r>
      </text>
    </comment>
    <comment ref="AV801" authorId="0" shapeId="0" xr:uid="{5560EFBF-CD5B-44ED-9B87-BF41EE54E999}">
      <text>
        <r>
          <rPr>
            <sz val="11"/>
            <rFont val="Calibri"/>
            <family val="2"/>
            <charset val="238"/>
          </rPr>
          <t>SZV_F:Megjegyzes</t>
        </r>
      </text>
    </comment>
    <comment ref="AW801" authorId="0" shapeId="0" xr:uid="{6E895099-43CC-4140-8CC4-4F39764FA819}">
      <text>
        <r>
          <rPr>
            <sz val="11"/>
            <rFont val="Calibri"/>
            <family val="2"/>
            <charset val="238"/>
          </rPr>
          <t>SZV_F:FeladatSorszam</t>
        </r>
      </text>
    </comment>
    <comment ref="AY801" authorId="0" shapeId="0" xr:uid="{F81318A7-6585-4234-A006-29D82B3C5808}">
      <text>
        <r>
          <rPr>
            <sz val="11"/>
            <rFont val="Calibri"/>
            <family val="2"/>
            <charset val="238"/>
          </rPr>
          <t>SZV_F:ISA</t>
        </r>
      </text>
    </comment>
    <comment ref="B802" authorId="0" shapeId="0" xr:uid="{7C1D6AE7-6ACD-4CB1-B228-D74339C3BF78}">
      <text>
        <r>
          <rPr>
            <sz val="11"/>
            <rFont val="Calibri"/>
            <family val="2"/>
            <charset val="238"/>
          </rPr>
          <t>SZV_F:FontossagiSorrent</t>
        </r>
      </text>
    </comment>
    <comment ref="C802" authorId="0" shapeId="0" xr:uid="{12165A34-10CB-4D0E-A25A-0C642BE18115}">
      <text>
        <r>
          <rPr>
            <sz val="11"/>
            <rFont val="Calibri"/>
            <family val="2"/>
            <charset val="238"/>
          </rPr>
          <t>SZV_F:FeladatKategoria</t>
        </r>
      </text>
    </comment>
    <comment ref="D802" authorId="0" shapeId="0" xr:uid="{8104FC1E-0087-481D-81D9-78C4E715F959}">
      <text>
        <r>
          <rPr>
            <sz val="11"/>
            <rFont val="Calibri"/>
            <family val="2"/>
            <charset val="238"/>
          </rPr>
          <t>SZV_F:FeladatMegnevezes</t>
        </r>
      </text>
    </comment>
    <comment ref="E802" authorId="0" shapeId="0" xr:uid="{177BEB68-C35B-4FB3-B65E-B1DDD6039316}">
      <text>
        <r>
          <rPr>
            <sz val="11"/>
            <rFont val="Calibri"/>
            <family val="2"/>
            <charset val="238"/>
          </rPr>
          <t>SZV_F:ElviEngedelySzam</t>
        </r>
      </text>
    </comment>
    <comment ref="F802" authorId="0" shapeId="0" xr:uid="{ECD60856-0EE5-4739-A7A9-C9B3383863C4}">
      <text>
        <r>
          <rPr>
            <sz val="11"/>
            <rFont val="Calibri"/>
            <family val="2"/>
            <charset val="238"/>
          </rPr>
          <t>SZV_F:VKR_Kod</t>
        </r>
      </text>
    </comment>
    <comment ref="G802" authorId="0" shapeId="0" xr:uid="{3B5DC8F4-5ADB-42C3-A38B-EC9356DD6CBF}">
      <text>
        <r>
          <rPr>
            <sz val="11"/>
            <rFont val="Calibri"/>
            <family val="2"/>
            <charset val="238"/>
          </rPr>
          <t>SZV_F:VKR_Nev</t>
        </r>
      </text>
    </comment>
    <comment ref="H802" authorId="0" shapeId="0" xr:uid="{B7A70482-FCFA-4A5D-9832-94BF8C990AEA}">
      <text>
        <r>
          <rPr>
            <sz val="11"/>
            <rFont val="Calibri"/>
            <family val="2"/>
            <charset val="238"/>
          </rPr>
          <t>SZV_F:FeladatAzonosito</t>
        </r>
      </text>
    </comment>
    <comment ref="I802" authorId="0" shapeId="0" xr:uid="{FCC8C2DF-9D9F-430F-8577-97A716059F0B}">
      <text>
        <r>
          <rPr>
            <sz val="11"/>
            <rFont val="Calibri"/>
            <family val="2"/>
            <charset val="238"/>
          </rPr>
          <t>SZV_F:EllatasiTerulet</t>
        </r>
      </text>
    </comment>
    <comment ref="J802" authorId="0" shapeId="0" xr:uid="{6F97C3D0-D1C1-4DF7-A0DD-5C78D9B3CB4F}">
      <text>
        <r>
          <rPr>
            <sz val="11"/>
            <rFont val="Calibri"/>
            <family val="2"/>
            <charset val="238"/>
          </rPr>
          <t>SZV_F:EllatasertFelelos</t>
        </r>
      </text>
    </comment>
    <comment ref="K802" authorId="0" shapeId="0" xr:uid="{06EE0093-A637-4776-8A50-74BB3322BE9D}">
      <text>
        <r>
          <rPr>
            <sz val="11"/>
            <rFont val="Calibri"/>
            <family val="2"/>
            <charset val="238"/>
          </rPr>
          <t>SZV_F:TervezettNettoKoltseg</t>
        </r>
      </text>
    </comment>
    <comment ref="L802" authorId="0" shapeId="0" xr:uid="{DFC79314-D593-4590-8932-47AC4895D8C0}">
      <text>
        <r>
          <rPr>
            <sz val="11"/>
            <rFont val="Calibri"/>
            <family val="2"/>
            <charset val="238"/>
          </rPr>
          <t>SZV_F:IdotartamKezdes</t>
        </r>
      </text>
    </comment>
    <comment ref="M802" authorId="0" shapeId="0" xr:uid="{CC0FFE45-70E8-4206-B7B6-D8AAC80D921D}">
      <text>
        <r>
          <rPr>
            <sz val="11"/>
            <rFont val="Calibri"/>
            <family val="2"/>
            <charset val="238"/>
          </rPr>
          <t>SZV_F:IdotartamBefejezes</t>
        </r>
      </text>
    </comment>
    <comment ref="N802" authorId="0" shapeId="0" xr:uid="{580E2B0D-6DDA-4A37-81D7-F65559ECC3B6}">
      <text>
        <r>
          <rPr>
            <sz val="11"/>
            <rFont val="Calibri"/>
            <family val="2"/>
            <charset val="238"/>
          </rPr>
          <t>SZV_F:NettoKoltsegUtem1</t>
        </r>
      </text>
    </comment>
    <comment ref="O802" authorId="0" shapeId="0" xr:uid="{3840A98F-1128-43F2-9506-147A0E3DE301}">
      <text>
        <r>
          <rPr>
            <sz val="11"/>
            <rFont val="Calibri"/>
            <family val="2"/>
            <charset val="238"/>
          </rPr>
          <t>SZV_F:NettoKoltsegUtem2</t>
        </r>
      </text>
    </comment>
    <comment ref="P802" authorId="0" shapeId="0" xr:uid="{332616E6-9121-4F41-A85E-553BD2EB0142}">
      <text>
        <r>
          <rPr>
            <sz val="11"/>
            <rFont val="Calibri"/>
            <family val="2"/>
            <charset val="238"/>
          </rPr>
          <t>SZV_F:EM_Melleklet2_KTG</t>
        </r>
      </text>
    </comment>
    <comment ref="R802" authorId="0" shapeId="0" xr:uid="{98E09844-DC85-46BD-BF41-34BCDF157085}">
      <text>
        <r>
          <rPr>
            <sz val="11"/>
            <rFont val="Calibri"/>
            <family val="2"/>
            <charset val="238"/>
          </rPr>
          <t>SZV_F:HDUtem1</t>
        </r>
      </text>
    </comment>
    <comment ref="S802" authorId="0" shapeId="0" xr:uid="{A56EEA0B-BC34-4804-82A1-CE52FA4B2AEA}">
      <text>
        <r>
          <rPr>
            <sz val="11"/>
            <rFont val="Calibri"/>
            <family val="2"/>
            <charset val="238"/>
          </rPr>
          <t>SZV_F:ECSUtem1</t>
        </r>
      </text>
    </comment>
    <comment ref="T802" authorId="0" shapeId="0" xr:uid="{3F3268A0-D1DC-44E9-AB47-E5C74A0E93C3}">
      <text>
        <r>
          <rPr>
            <sz val="11"/>
            <rFont val="Calibri"/>
            <family val="2"/>
            <charset val="238"/>
          </rPr>
          <t>SZV_F:KFHUtem1</t>
        </r>
      </text>
    </comment>
    <comment ref="U802" authorId="0" shapeId="0" xr:uid="{8B31ACF4-FCA5-48A6-A09C-8C9B203DA9E8}">
      <text>
        <r>
          <rPr>
            <sz val="11"/>
            <rFont val="Calibri"/>
            <family val="2"/>
            <charset val="238"/>
          </rPr>
          <t>SZV_F:Egyeb_SajatUtem1</t>
        </r>
      </text>
    </comment>
    <comment ref="V802" authorId="0" shapeId="0" xr:uid="{703756BD-3D76-4CBD-A296-C96F66297ECC}">
      <text>
        <r>
          <rPr>
            <sz val="11"/>
            <rFont val="Calibri"/>
            <family val="2"/>
            <charset val="238"/>
          </rPr>
          <t>SZV_F:DijUtem1</t>
        </r>
      </text>
    </comment>
    <comment ref="W802" authorId="0" shapeId="0" xr:uid="{4EDA8D2B-EBDD-4638-BC60-D533FCC04293}">
      <text>
        <r>
          <rPr>
            <sz val="11"/>
            <rFont val="Calibri"/>
            <family val="2"/>
            <charset val="238"/>
          </rPr>
          <t>SZV_F:EM_Melleklet1_Utem1</t>
        </r>
      </text>
    </comment>
    <comment ref="X802" authorId="0" shapeId="0" xr:uid="{ABD011E3-9417-4E14-83FC-5B53F713BC11}">
      <text>
        <r>
          <rPr>
            <sz val="11"/>
            <rFont val="Calibri"/>
            <family val="2"/>
            <charset val="238"/>
          </rPr>
          <t>SZV_F:EgyebAllamiUtem1</t>
        </r>
      </text>
    </comment>
    <comment ref="Y802" authorId="0" shapeId="0" xr:uid="{7DC20E12-BFA3-4B99-984F-9462DB27483C}">
      <text>
        <r>
          <rPr>
            <sz val="11"/>
            <rFont val="Calibri"/>
            <family val="2"/>
            <charset val="238"/>
          </rPr>
          <t>SZV_F:OnkormanyzatiUtem1</t>
        </r>
      </text>
    </comment>
    <comment ref="Z802" authorId="0" shapeId="0" xr:uid="{1DCDC97C-C0D2-4552-80BF-746D31D7F73E}">
      <text>
        <r>
          <rPr>
            <sz val="11"/>
            <rFont val="Calibri"/>
            <family val="2"/>
            <charset val="238"/>
          </rPr>
          <t>SZV_F:EUUtem1</t>
        </r>
      </text>
    </comment>
    <comment ref="AA802" authorId="0" shapeId="0" xr:uid="{D070FD20-317B-4B3D-8621-8658FD5B14D9}">
      <text>
        <r>
          <rPr>
            <sz val="11"/>
            <rFont val="Calibri"/>
            <family val="2"/>
            <charset val="238"/>
          </rPr>
          <t>SZV_F:EgyebUtem1</t>
        </r>
      </text>
    </comment>
    <comment ref="AB802" authorId="0" shapeId="0" xr:uid="{965E30C1-F0C0-4BDE-A3CF-8DA29509BC64}">
      <text>
        <r>
          <rPr>
            <sz val="11"/>
            <rFont val="Calibri"/>
            <family val="2"/>
            <charset val="238"/>
          </rPr>
          <t>SZV_F:HitelKotvenyUtem1</t>
        </r>
      </text>
    </comment>
    <comment ref="AC802" authorId="0" shapeId="0" xr:uid="{64CA0CD1-B6F6-4A9C-B741-D28FA059803C}">
      <text>
        <r>
          <rPr>
            <sz val="11"/>
            <rFont val="Calibri"/>
            <family val="2"/>
            <charset val="238"/>
          </rPr>
          <t>SZV_F:OsszesenUtem1</t>
        </r>
      </text>
    </comment>
    <comment ref="AF802" authorId="0" shapeId="0" xr:uid="{A9808BF6-B255-439B-974F-5F3613C99D02}">
      <text>
        <r>
          <rPr>
            <sz val="11"/>
            <rFont val="Calibri"/>
            <family val="2"/>
            <charset val="238"/>
          </rPr>
          <t>SZV_F:HDUtem2</t>
        </r>
      </text>
    </comment>
    <comment ref="AG802" authorId="0" shapeId="0" xr:uid="{A56D656D-D957-4AE2-A1EA-EDCB72A10CF5}">
      <text>
        <r>
          <rPr>
            <sz val="11"/>
            <rFont val="Calibri"/>
            <family val="2"/>
            <charset val="238"/>
          </rPr>
          <t>SZV_F:ECSUtem2</t>
        </r>
      </text>
    </comment>
    <comment ref="AH802" authorId="0" shapeId="0" xr:uid="{5EC6CEED-9F31-4AD8-87A5-DD40F0849294}">
      <text>
        <r>
          <rPr>
            <sz val="11"/>
            <rFont val="Calibri"/>
            <family val="2"/>
            <charset val="238"/>
          </rPr>
          <t>SZV_F:KFHUtem2</t>
        </r>
      </text>
    </comment>
    <comment ref="AI802" authorId="0" shapeId="0" xr:uid="{41CC8DDB-8B16-4E7A-84A4-15BD82FA0497}">
      <text>
        <r>
          <rPr>
            <sz val="11"/>
            <rFont val="Calibri"/>
            <family val="2"/>
            <charset val="238"/>
          </rPr>
          <t>SZV_F:Egyeb_SajatUtem2</t>
        </r>
      </text>
    </comment>
    <comment ref="AJ802" authorId="0" shapeId="0" xr:uid="{4BEC9148-547A-4358-BAE8-9E25E2DEA93E}">
      <text>
        <r>
          <rPr>
            <sz val="11"/>
            <rFont val="Calibri"/>
            <family val="2"/>
            <charset val="238"/>
          </rPr>
          <t>SZV_F:DijUtem2</t>
        </r>
      </text>
    </comment>
    <comment ref="AK802" authorId="0" shapeId="0" xr:uid="{9F09BB57-A40C-4AE8-9F9F-C81506E2646B}">
      <text>
        <r>
          <rPr>
            <sz val="11"/>
            <rFont val="Calibri"/>
            <family val="2"/>
            <charset val="238"/>
          </rPr>
          <t>SZV_F:EM_Melleklet1_Utem2</t>
        </r>
      </text>
    </comment>
    <comment ref="AL802" authorId="0" shapeId="0" xr:uid="{22044E7F-7FE9-4680-9E8D-2FB54A1046BE}">
      <text>
        <r>
          <rPr>
            <sz val="11"/>
            <rFont val="Calibri"/>
            <family val="2"/>
            <charset val="238"/>
          </rPr>
          <t>SZV_F:EgyebAllamiUtem2</t>
        </r>
      </text>
    </comment>
    <comment ref="AM802" authorId="0" shapeId="0" xr:uid="{C7378089-620E-4C69-B081-D6D0A69FDBDE}">
      <text>
        <r>
          <rPr>
            <sz val="11"/>
            <rFont val="Calibri"/>
            <family val="2"/>
            <charset val="238"/>
          </rPr>
          <t>SZV_F:OnkormanyzatiUtem2</t>
        </r>
      </text>
    </comment>
    <comment ref="AN802" authorId="0" shapeId="0" xr:uid="{0B7C8100-A7D0-4987-B164-1E47E3F6E52B}">
      <text>
        <r>
          <rPr>
            <sz val="11"/>
            <rFont val="Calibri"/>
            <family val="2"/>
            <charset val="238"/>
          </rPr>
          <t>SZV_F:EUUtem2</t>
        </r>
      </text>
    </comment>
    <comment ref="AO802" authorId="0" shapeId="0" xr:uid="{F1C3F972-3A98-402C-935C-FB9EB964A2EF}">
      <text>
        <r>
          <rPr>
            <sz val="11"/>
            <rFont val="Calibri"/>
            <family val="2"/>
            <charset val="238"/>
          </rPr>
          <t>SZV_F:EgyebUtem2</t>
        </r>
      </text>
    </comment>
    <comment ref="AP802" authorId="0" shapeId="0" xr:uid="{1213F2BF-C0DB-42F5-8438-7ACC47733DE5}">
      <text>
        <r>
          <rPr>
            <sz val="11"/>
            <rFont val="Calibri"/>
            <family val="2"/>
            <charset val="238"/>
          </rPr>
          <t>SZV_F:HitelKotvenyUtem2</t>
        </r>
      </text>
    </comment>
    <comment ref="AQ802" authorId="0" shapeId="0" xr:uid="{A66DBC5B-5AD1-4017-8F1F-769BB65CE306}">
      <text>
        <r>
          <rPr>
            <sz val="11"/>
            <rFont val="Calibri"/>
            <family val="2"/>
            <charset val="238"/>
          </rPr>
          <t>SZV_F:OsszesenUtem2</t>
        </r>
      </text>
    </comment>
    <comment ref="AR802" authorId="0" shapeId="0" xr:uid="{B7902FEB-3FD0-4161-9266-1D7D3D63BA04}">
      <text>
        <r>
          <rPr>
            <sz val="11"/>
            <rFont val="Calibri"/>
            <family val="2"/>
            <charset val="238"/>
          </rPr>
          <t>SZV_F:ForrashianyUtem2</t>
        </r>
      </text>
    </comment>
    <comment ref="AU802" authorId="0" shapeId="0" xr:uid="{567DDDC9-0E68-4A56-9EDF-2B2F2F61C808}">
      <text>
        <r>
          <rPr>
            <sz val="11"/>
            <rFont val="Calibri"/>
            <family val="2"/>
            <charset val="238"/>
          </rPr>
          <t>SZV_F:Indokolas</t>
        </r>
      </text>
    </comment>
    <comment ref="AV802" authorId="0" shapeId="0" xr:uid="{77C0BBD3-7FFE-491E-970F-0EC1C0D6B695}">
      <text>
        <r>
          <rPr>
            <sz val="11"/>
            <rFont val="Calibri"/>
            <family val="2"/>
            <charset val="238"/>
          </rPr>
          <t>SZV_F:Megjegyzes</t>
        </r>
      </text>
    </comment>
    <comment ref="AW802" authorId="0" shapeId="0" xr:uid="{109051CC-FE77-479E-A4FF-7EC9118D7E42}">
      <text>
        <r>
          <rPr>
            <sz val="11"/>
            <rFont val="Calibri"/>
            <family val="2"/>
            <charset val="238"/>
          </rPr>
          <t>SZV_F:FeladatSorszam</t>
        </r>
      </text>
    </comment>
    <comment ref="AY802" authorId="0" shapeId="0" xr:uid="{2DDA8C6A-CF41-4912-A91D-D2D6B9700821}">
      <text>
        <r>
          <rPr>
            <sz val="11"/>
            <rFont val="Calibri"/>
            <family val="2"/>
            <charset val="238"/>
          </rPr>
          <t>SZV_F:ISA</t>
        </r>
      </text>
    </comment>
    <comment ref="B803" authorId="0" shapeId="0" xr:uid="{8A151A73-C236-4B7F-A3A8-43D5CCFC29E5}">
      <text>
        <r>
          <rPr>
            <sz val="11"/>
            <rFont val="Calibri"/>
            <family val="2"/>
            <charset val="238"/>
          </rPr>
          <t>SZV_F:FontossagiSorrent</t>
        </r>
      </text>
    </comment>
    <comment ref="C803" authorId="0" shapeId="0" xr:uid="{8330F369-DF1B-4F98-A49A-CA6C456BE815}">
      <text>
        <r>
          <rPr>
            <sz val="11"/>
            <rFont val="Calibri"/>
            <family val="2"/>
            <charset val="238"/>
          </rPr>
          <t>SZV_F:FeladatKategoria</t>
        </r>
      </text>
    </comment>
    <comment ref="D803" authorId="0" shapeId="0" xr:uid="{916E85A1-3D87-45AC-8BEB-B4DEEAEADB68}">
      <text>
        <r>
          <rPr>
            <sz val="11"/>
            <rFont val="Calibri"/>
            <family val="2"/>
            <charset val="238"/>
          </rPr>
          <t>SZV_F:FeladatMegnevezes</t>
        </r>
      </text>
    </comment>
    <comment ref="E803" authorId="0" shapeId="0" xr:uid="{383F159E-FFAA-4EC3-8F48-B64FDA9338B8}">
      <text>
        <r>
          <rPr>
            <sz val="11"/>
            <rFont val="Calibri"/>
            <family val="2"/>
            <charset val="238"/>
          </rPr>
          <t>SZV_F:ElviEngedelySzam</t>
        </r>
      </text>
    </comment>
    <comment ref="F803" authorId="0" shapeId="0" xr:uid="{8AE9C60A-A56E-4358-AADA-D702F9FA4A8E}">
      <text>
        <r>
          <rPr>
            <sz val="11"/>
            <rFont val="Calibri"/>
            <family val="2"/>
            <charset val="238"/>
          </rPr>
          <t>SZV_F:VKR_Kod</t>
        </r>
      </text>
    </comment>
    <comment ref="G803" authorId="0" shapeId="0" xr:uid="{110EE267-727C-4945-AC90-FFF1D52626C8}">
      <text>
        <r>
          <rPr>
            <sz val="11"/>
            <rFont val="Calibri"/>
            <family val="2"/>
            <charset val="238"/>
          </rPr>
          <t>SZV_F:VKR_Nev</t>
        </r>
      </text>
    </comment>
    <comment ref="H803" authorId="0" shapeId="0" xr:uid="{B58E8F00-DF82-4B8F-B464-C972F94D5BEE}">
      <text>
        <r>
          <rPr>
            <sz val="11"/>
            <rFont val="Calibri"/>
            <family val="2"/>
            <charset val="238"/>
          </rPr>
          <t>SZV_F:FeladatAzonosito</t>
        </r>
      </text>
    </comment>
    <comment ref="I803" authorId="0" shapeId="0" xr:uid="{F7E2F7A3-728A-4881-82E1-D5B3E037F0D0}">
      <text>
        <r>
          <rPr>
            <sz val="11"/>
            <rFont val="Calibri"/>
            <family val="2"/>
            <charset val="238"/>
          </rPr>
          <t>SZV_F:EllatasiTerulet</t>
        </r>
      </text>
    </comment>
    <comment ref="J803" authorId="0" shapeId="0" xr:uid="{5DF5574C-55A3-4A27-A4BC-E1ED98208F9A}">
      <text>
        <r>
          <rPr>
            <sz val="11"/>
            <rFont val="Calibri"/>
            <family val="2"/>
            <charset val="238"/>
          </rPr>
          <t>SZV_F:EllatasertFelelos</t>
        </r>
      </text>
    </comment>
    <comment ref="K803" authorId="0" shapeId="0" xr:uid="{4A25DDE2-9B4C-4F7C-A729-631B544C43B0}">
      <text>
        <r>
          <rPr>
            <sz val="11"/>
            <rFont val="Calibri"/>
            <family val="2"/>
            <charset val="238"/>
          </rPr>
          <t>SZV_F:TervezettNettoKoltseg</t>
        </r>
      </text>
    </comment>
    <comment ref="L803" authorId="0" shapeId="0" xr:uid="{3605F7D2-E014-49F3-A42C-392711A47D96}">
      <text>
        <r>
          <rPr>
            <sz val="11"/>
            <rFont val="Calibri"/>
            <family val="2"/>
            <charset val="238"/>
          </rPr>
          <t>SZV_F:IdotartamKezdes</t>
        </r>
      </text>
    </comment>
    <comment ref="M803" authorId="0" shapeId="0" xr:uid="{CCA4290F-2A23-4B3A-89E5-F71FBB2110EE}">
      <text>
        <r>
          <rPr>
            <sz val="11"/>
            <rFont val="Calibri"/>
            <family val="2"/>
            <charset val="238"/>
          </rPr>
          <t>SZV_F:IdotartamBefejezes</t>
        </r>
      </text>
    </comment>
    <comment ref="N803" authorId="0" shapeId="0" xr:uid="{72AACD65-9B29-4BAD-AC69-3FB79B9BEB62}">
      <text>
        <r>
          <rPr>
            <sz val="11"/>
            <rFont val="Calibri"/>
            <family val="2"/>
            <charset val="238"/>
          </rPr>
          <t>SZV_F:NettoKoltsegUtem1</t>
        </r>
      </text>
    </comment>
    <comment ref="O803" authorId="0" shapeId="0" xr:uid="{098DF014-BB0C-4CAD-B8D4-9B678CDE8427}">
      <text>
        <r>
          <rPr>
            <sz val="11"/>
            <rFont val="Calibri"/>
            <family val="2"/>
            <charset val="238"/>
          </rPr>
          <t>SZV_F:NettoKoltsegUtem2</t>
        </r>
      </text>
    </comment>
    <comment ref="P803" authorId="0" shapeId="0" xr:uid="{2368EE30-1BEB-456F-8CB1-7F4F6D831707}">
      <text>
        <r>
          <rPr>
            <sz val="11"/>
            <rFont val="Calibri"/>
            <family val="2"/>
            <charset val="238"/>
          </rPr>
          <t>SZV_F:EM_Melleklet2_KTG</t>
        </r>
      </text>
    </comment>
    <comment ref="R803" authorId="0" shapeId="0" xr:uid="{4ED2B7CB-473F-4450-B29E-8A453A87469B}">
      <text>
        <r>
          <rPr>
            <sz val="11"/>
            <rFont val="Calibri"/>
            <family val="2"/>
            <charset val="238"/>
          </rPr>
          <t>SZV_F:HDUtem1</t>
        </r>
      </text>
    </comment>
    <comment ref="S803" authorId="0" shapeId="0" xr:uid="{44B54099-CBC2-4F01-B6BE-ABE8FBB6F43F}">
      <text>
        <r>
          <rPr>
            <sz val="11"/>
            <rFont val="Calibri"/>
            <family val="2"/>
            <charset val="238"/>
          </rPr>
          <t>SZV_F:ECSUtem1</t>
        </r>
      </text>
    </comment>
    <comment ref="T803" authorId="0" shapeId="0" xr:uid="{AC47600D-13D6-4879-84C4-CDCF56948909}">
      <text>
        <r>
          <rPr>
            <sz val="11"/>
            <rFont val="Calibri"/>
            <family val="2"/>
            <charset val="238"/>
          </rPr>
          <t>SZV_F:KFHUtem1</t>
        </r>
      </text>
    </comment>
    <comment ref="U803" authorId="0" shapeId="0" xr:uid="{261B9102-0C46-40DC-B19C-ABAFF802CC33}">
      <text>
        <r>
          <rPr>
            <sz val="11"/>
            <rFont val="Calibri"/>
            <family val="2"/>
            <charset val="238"/>
          </rPr>
          <t>SZV_F:Egyeb_SajatUtem1</t>
        </r>
      </text>
    </comment>
    <comment ref="V803" authorId="0" shapeId="0" xr:uid="{9FB6A732-00E5-4F21-803E-2E82F16D2ADA}">
      <text>
        <r>
          <rPr>
            <sz val="11"/>
            <rFont val="Calibri"/>
            <family val="2"/>
            <charset val="238"/>
          </rPr>
          <t>SZV_F:DijUtem1</t>
        </r>
      </text>
    </comment>
    <comment ref="W803" authorId="0" shapeId="0" xr:uid="{0E81FC64-A292-42B5-B9E2-3BDE637DF167}">
      <text>
        <r>
          <rPr>
            <sz val="11"/>
            <rFont val="Calibri"/>
            <family val="2"/>
            <charset val="238"/>
          </rPr>
          <t>SZV_F:EM_Melleklet1_Utem1</t>
        </r>
      </text>
    </comment>
    <comment ref="X803" authorId="0" shapeId="0" xr:uid="{08E6F6CF-E19E-400E-965C-685671AC006B}">
      <text>
        <r>
          <rPr>
            <sz val="11"/>
            <rFont val="Calibri"/>
            <family val="2"/>
            <charset val="238"/>
          </rPr>
          <t>SZV_F:EgyebAllamiUtem1</t>
        </r>
      </text>
    </comment>
    <comment ref="Y803" authorId="0" shapeId="0" xr:uid="{C09C18F3-540A-47B0-99D3-1C1EF4D72D8D}">
      <text>
        <r>
          <rPr>
            <sz val="11"/>
            <rFont val="Calibri"/>
            <family val="2"/>
            <charset val="238"/>
          </rPr>
          <t>SZV_F:OnkormanyzatiUtem1</t>
        </r>
      </text>
    </comment>
    <comment ref="Z803" authorId="0" shapeId="0" xr:uid="{D321B42D-393B-4B7A-9719-2625D446A5BE}">
      <text>
        <r>
          <rPr>
            <sz val="11"/>
            <rFont val="Calibri"/>
            <family val="2"/>
            <charset val="238"/>
          </rPr>
          <t>SZV_F:EUUtem1</t>
        </r>
      </text>
    </comment>
    <comment ref="AA803" authorId="0" shapeId="0" xr:uid="{F5C5755B-786F-402F-9CF7-2F4F06D83172}">
      <text>
        <r>
          <rPr>
            <sz val="11"/>
            <rFont val="Calibri"/>
            <family val="2"/>
            <charset val="238"/>
          </rPr>
          <t>SZV_F:EgyebUtem1</t>
        </r>
      </text>
    </comment>
    <comment ref="AB803" authorId="0" shapeId="0" xr:uid="{720113DF-D8ED-4F8F-832D-2C7D90A9225C}">
      <text>
        <r>
          <rPr>
            <sz val="11"/>
            <rFont val="Calibri"/>
            <family val="2"/>
            <charset val="238"/>
          </rPr>
          <t>SZV_F:HitelKotvenyUtem1</t>
        </r>
      </text>
    </comment>
    <comment ref="AC803" authorId="0" shapeId="0" xr:uid="{728628BB-B1C5-489C-B01E-5B9722B263BB}">
      <text>
        <r>
          <rPr>
            <sz val="11"/>
            <rFont val="Calibri"/>
            <family val="2"/>
            <charset val="238"/>
          </rPr>
          <t>SZV_F:OsszesenUtem1</t>
        </r>
      </text>
    </comment>
    <comment ref="AF803" authorId="0" shapeId="0" xr:uid="{E76123D6-9365-4674-B35C-7B45330FEF40}">
      <text>
        <r>
          <rPr>
            <sz val="11"/>
            <rFont val="Calibri"/>
            <family val="2"/>
            <charset val="238"/>
          </rPr>
          <t>SZV_F:HDUtem2</t>
        </r>
      </text>
    </comment>
    <comment ref="AG803" authorId="0" shapeId="0" xr:uid="{03AD2EC8-1835-4610-AC9C-97E37CFBC3E6}">
      <text>
        <r>
          <rPr>
            <sz val="11"/>
            <rFont val="Calibri"/>
            <family val="2"/>
            <charset val="238"/>
          </rPr>
          <t>SZV_F:ECSUtem2</t>
        </r>
      </text>
    </comment>
    <comment ref="AH803" authorId="0" shapeId="0" xr:uid="{5A28F220-2801-471A-A37E-8E8F696D3EA8}">
      <text>
        <r>
          <rPr>
            <sz val="11"/>
            <rFont val="Calibri"/>
            <family val="2"/>
            <charset val="238"/>
          </rPr>
          <t>SZV_F:KFHUtem2</t>
        </r>
      </text>
    </comment>
    <comment ref="AI803" authorId="0" shapeId="0" xr:uid="{1BA96AF6-5C41-4891-AC67-FEBE118BBCBF}">
      <text>
        <r>
          <rPr>
            <sz val="11"/>
            <rFont val="Calibri"/>
            <family val="2"/>
            <charset val="238"/>
          </rPr>
          <t>SZV_F:Egyeb_SajatUtem2</t>
        </r>
      </text>
    </comment>
    <comment ref="AJ803" authorId="0" shapeId="0" xr:uid="{A35DE3BA-B5F5-41CE-98B4-E2FC252D84C8}">
      <text>
        <r>
          <rPr>
            <sz val="11"/>
            <rFont val="Calibri"/>
            <family val="2"/>
            <charset val="238"/>
          </rPr>
          <t>SZV_F:DijUtem2</t>
        </r>
      </text>
    </comment>
    <comment ref="AK803" authorId="0" shapeId="0" xr:uid="{A789897C-ED18-4EB2-B1A7-B29C59C71B17}">
      <text>
        <r>
          <rPr>
            <sz val="11"/>
            <rFont val="Calibri"/>
            <family val="2"/>
            <charset val="238"/>
          </rPr>
          <t>SZV_F:EM_Melleklet1_Utem2</t>
        </r>
      </text>
    </comment>
    <comment ref="AL803" authorId="0" shapeId="0" xr:uid="{8E88AD29-E96B-4BFC-8B83-2003B28FFEF6}">
      <text>
        <r>
          <rPr>
            <sz val="11"/>
            <rFont val="Calibri"/>
            <family val="2"/>
            <charset val="238"/>
          </rPr>
          <t>SZV_F:EgyebAllamiUtem2</t>
        </r>
      </text>
    </comment>
    <comment ref="AM803" authorId="0" shapeId="0" xr:uid="{32E328C6-FF82-42AD-8D7C-C140418908A9}">
      <text>
        <r>
          <rPr>
            <sz val="11"/>
            <rFont val="Calibri"/>
            <family val="2"/>
            <charset val="238"/>
          </rPr>
          <t>SZV_F:OnkormanyzatiUtem2</t>
        </r>
      </text>
    </comment>
    <comment ref="AN803" authorId="0" shapeId="0" xr:uid="{EF3CDDD8-9815-47C9-9773-A14E12216359}">
      <text>
        <r>
          <rPr>
            <sz val="11"/>
            <rFont val="Calibri"/>
            <family val="2"/>
            <charset val="238"/>
          </rPr>
          <t>SZV_F:EUUtem2</t>
        </r>
      </text>
    </comment>
    <comment ref="AO803" authorId="0" shapeId="0" xr:uid="{D656D93F-C48B-4BC3-B481-9C52C85D08DE}">
      <text>
        <r>
          <rPr>
            <sz val="11"/>
            <rFont val="Calibri"/>
            <family val="2"/>
            <charset val="238"/>
          </rPr>
          <t>SZV_F:EgyebUtem2</t>
        </r>
      </text>
    </comment>
    <comment ref="AP803" authorId="0" shapeId="0" xr:uid="{97E13673-F425-4266-A18E-8927ACDC0337}">
      <text>
        <r>
          <rPr>
            <sz val="11"/>
            <rFont val="Calibri"/>
            <family val="2"/>
            <charset val="238"/>
          </rPr>
          <t>SZV_F:HitelKotvenyUtem2</t>
        </r>
      </text>
    </comment>
    <comment ref="AQ803" authorId="0" shapeId="0" xr:uid="{A5CB656F-EC40-4B72-99E5-B59951B97586}">
      <text>
        <r>
          <rPr>
            <sz val="11"/>
            <rFont val="Calibri"/>
            <family val="2"/>
            <charset val="238"/>
          </rPr>
          <t>SZV_F:OsszesenUtem2</t>
        </r>
      </text>
    </comment>
    <comment ref="AR803" authorId="0" shapeId="0" xr:uid="{04B12228-2E5C-4E1F-AB27-60DC10474944}">
      <text>
        <r>
          <rPr>
            <sz val="11"/>
            <rFont val="Calibri"/>
            <family val="2"/>
            <charset val="238"/>
          </rPr>
          <t>SZV_F:ForrashianyUtem2</t>
        </r>
      </text>
    </comment>
    <comment ref="AU803" authorId="0" shapeId="0" xr:uid="{EB4C5D47-A3E1-43C1-B018-7605E374A210}">
      <text>
        <r>
          <rPr>
            <sz val="11"/>
            <rFont val="Calibri"/>
            <family val="2"/>
            <charset val="238"/>
          </rPr>
          <t>SZV_F:Indokolas</t>
        </r>
      </text>
    </comment>
    <comment ref="AV803" authorId="0" shapeId="0" xr:uid="{ACE2A8EB-87A2-4AC5-81C9-36F10D9BB020}">
      <text>
        <r>
          <rPr>
            <sz val="11"/>
            <rFont val="Calibri"/>
            <family val="2"/>
            <charset val="238"/>
          </rPr>
          <t>SZV_F:Megjegyzes</t>
        </r>
      </text>
    </comment>
    <comment ref="AW803" authorId="0" shapeId="0" xr:uid="{DA177F98-75F0-40F5-B191-92EB4A948054}">
      <text>
        <r>
          <rPr>
            <sz val="11"/>
            <rFont val="Calibri"/>
            <family val="2"/>
            <charset val="238"/>
          </rPr>
          <t>SZV_F:FeladatSorszam</t>
        </r>
      </text>
    </comment>
    <comment ref="AY803" authorId="0" shapeId="0" xr:uid="{5CD56BEB-F178-4BCA-9C07-EBC25908EB58}">
      <text>
        <r>
          <rPr>
            <sz val="11"/>
            <rFont val="Calibri"/>
            <family val="2"/>
            <charset val="238"/>
          </rPr>
          <t>SZV_F:ISA</t>
        </r>
      </text>
    </comment>
    <comment ref="B804" authorId="0" shapeId="0" xr:uid="{0B6386C1-4790-4B1D-A656-A011EC51A5E4}">
      <text>
        <r>
          <rPr>
            <sz val="11"/>
            <rFont val="Calibri"/>
            <family val="2"/>
            <charset val="238"/>
          </rPr>
          <t>SZV_F:FontossagiSorrent</t>
        </r>
      </text>
    </comment>
    <comment ref="C804" authorId="0" shapeId="0" xr:uid="{96D7B571-B9F1-4BFE-8BA2-FD2B44E994FA}">
      <text>
        <r>
          <rPr>
            <sz val="11"/>
            <rFont val="Calibri"/>
            <family val="2"/>
            <charset val="238"/>
          </rPr>
          <t>SZV_F:FeladatKategoria</t>
        </r>
      </text>
    </comment>
    <comment ref="D804" authorId="0" shapeId="0" xr:uid="{8C6D34FD-2FD3-4C83-A335-5D691FBB54B0}">
      <text>
        <r>
          <rPr>
            <sz val="11"/>
            <rFont val="Calibri"/>
            <family val="2"/>
            <charset val="238"/>
          </rPr>
          <t>SZV_F:FeladatMegnevezes</t>
        </r>
      </text>
    </comment>
    <comment ref="E804" authorId="0" shapeId="0" xr:uid="{420ECF3D-EAC3-4A73-ABD1-F0C9FCC08ACC}">
      <text>
        <r>
          <rPr>
            <sz val="11"/>
            <rFont val="Calibri"/>
            <family val="2"/>
            <charset val="238"/>
          </rPr>
          <t>SZV_F:ElviEngedelySzam</t>
        </r>
      </text>
    </comment>
    <comment ref="F804" authorId="0" shapeId="0" xr:uid="{1FAD31C9-A48D-4031-855F-CF8AFD3629D9}">
      <text>
        <r>
          <rPr>
            <sz val="11"/>
            <rFont val="Calibri"/>
            <family val="2"/>
            <charset val="238"/>
          </rPr>
          <t>SZV_F:VKR_Kod</t>
        </r>
      </text>
    </comment>
    <comment ref="G804" authorId="0" shapeId="0" xr:uid="{F4C37DA9-B855-4268-98B1-F2387FF4030B}">
      <text>
        <r>
          <rPr>
            <sz val="11"/>
            <rFont val="Calibri"/>
            <family val="2"/>
            <charset val="238"/>
          </rPr>
          <t>SZV_F:VKR_Nev</t>
        </r>
      </text>
    </comment>
    <comment ref="H804" authorId="0" shapeId="0" xr:uid="{05645716-01E8-4FE6-A4AB-FD05EC164AD7}">
      <text>
        <r>
          <rPr>
            <sz val="11"/>
            <rFont val="Calibri"/>
            <family val="2"/>
            <charset val="238"/>
          </rPr>
          <t>SZV_F:FeladatAzonosito</t>
        </r>
      </text>
    </comment>
    <comment ref="I804" authorId="0" shapeId="0" xr:uid="{D18CBD2C-A899-4529-AA6D-5B658A964078}">
      <text>
        <r>
          <rPr>
            <sz val="11"/>
            <rFont val="Calibri"/>
            <family val="2"/>
            <charset val="238"/>
          </rPr>
          <t>SZV_F:EllatasiTerulet</t>
        </r>
      </text>
    </comment>
    <comment ref="J804" authorId="0" shapeId="0" xr:uid="{631B30A0-3955-45EB-A060-B50E2606F68A}">
      <text>
        <r>
          <rPr>
            <sz val="11"/>
            <rFont val="Calibri"/>
            <family val="2"/>
            <charset val="238"/>
          </rPr>
          <t>SZV_F:EllatasertFelelos</t>
        </r>
      </text>
    </comment>
    <comment ref="K804" authorId="0" shapeId="0" xr:uid="{CBE2E070-3D40-43E1-B372-0FB9ED102C6D}">
      <text>
        <r>
          <rPr>
            <sz val="11"/>
            <rFont val="Calibri"/>
            <family val="2"/>
            <charset val="238"/>
          </rPr>
          <t>SZV_F:TervezettNettoKoltseg</t>
        </r>
      </text>
    </comment>
    <comment ref="L804" authorId="0" shapeId="0" xr:uid="{0DC09E30-DCBF-419C-9692-EBA776B62886}">
      <text>
        <r>
          <rPr>
            <sz val="11"/>
            <rFont val="Calibri"/>
            <family val="2"/>
            <charset val="238"/>
          </rPr>
          <t>SZV_F:IdotartamKezdes</t>
        </r>
      </text>
    </comment>
    <comment ref="M804" authorId="0" shapeId="0" xr:uid="{84839DB3-A0CA-434C-BD05-3E1DAEA7FD73}">
      <text>
        <r>
          <rPr>
            <sz val="11"/>
            <rFont val="Calibri"/>
            <family val="2"/>
            <charset val="238"/>
          </rPr>
          <t>SZV_F:IdotartamBefejezes</t>
        </r>
      </text>
    </comment>
    <comment ref="N804" authorId="0" shapeId="0" xr:uid="{AAF824E2-F800-492F-AFAE-6F216859A5D2}">
      <text>
        <r>
          <rPr>
            <sz val="11"/>
            <rFont val="Calibri"/>
            <family val="2"/>
            <charset val="238"/>
          </rPr>
          <t>SZV_F:NettoKoltsegUtem1</t>
        </r>
      </text>
    </comment>
    <comment ref="O804" authorId="0" shapeId="0" xr:uid="{EF84EFDD-A19A-472F-9226-FB2C48B29540}">
      <text>
        <r>
          <rPr>
            <sz val="11"/>
            <rFont val="Calibri"/>
            <family val="2"/>
            <charset val="238"/>
          </rPr>
          <t>SZV_F:NettoKoltsegUtem2</t>
        </r>
      </text>
    </comment>
    <comment ref="P804" authorId="0" shapeId="0" xr:uid="{634C6439-2CD1-49F8-8828-30F63790EAC3}">
      <text>
        <r>
          <rPr>
            <sz val="11"/>
            <rFont val="Calibri"/>
            <family val="2"/>
            <charset val="238"/>
          </rPr>
          <t>SZV_F:EM_Melleklet2_KTG</t>
        </r>
      </text>
    </comment>
    <comment ref="R804" authorId="0" shapeId="0" xr:uid="{19CE38D7-4873-4091-ACC0-0C26DDB9EDA4}">
      <text>
        <r>
          <rPr>
            <sz val="11"/>
            <rFont val="Calibri"/>
            <family val="2"/>
            <charset val="238"/>
          </rPr>
          <t>SZV_F:HDUtem1</t>
        </r>
      </text>
    </comment>
    <comment ref="S804" authorId="0" shapeId="0" xr:uid="{7BE37EAE-B1FA-4314-A0FA-4C17E3921A46}">
      <text>
        <r>
          <rPr>
            <sz val="11"/>
            <rFont val="Calibri"/>
            <family val="2"/>
            <charset val="238"/>
          </rPr>
          <t>SZV_F:ECSUtem1</t>
        </r>
      </text>
    </comment>
    <comment ref="T804" authorId="0" shapeId="0" xr:uid="{34639E42-F129-44C6-A3A0-F0A1CC8296A5}">
      <text>
        <r>
          <rPr>
            <sz val="11"/>
            <rFont val="Calibri"/>
            <family val="2"/>
            <charset val="238"/>
          </rPr>
          <t>SZV_F:KFHUtem1</t>
        </r>
      </text>
    </comment>
    <comment ref="U804" authorId="0" shapeId="0" xr:uid="{52C31EA1-21CB-4B6D-83BA-A57B66F91045}">
      <text>
        <r>
          <rPr>
            <sz val="11"/>
            <rFont val="Calibri"/>
            <family val="2"/>
            <charset val="238"/>
          </rPr>
          <t>SZV_F:Egyeb_SajatUtem1</t>
        </r>
      </text>
    </comment>
    <comment ref="V804" authorId="0" shapeId="0" xr:uid="{ACF85CC5-F7C2-4FEC-A4F3-3CFE44854E05}">
      <text>
        <r>
          <rPr>
            <sz val="11"/>
            <rFont val="Calibri"/>
            <family val="2"/>
            <charset val="238"/>
          </rPr>
          <t>SZV_F:DijUtem1</t>
        </r>
      </text>
    </comment>
    <comment ref="W804" authorId="0" shapeId="0" xr:uid="{6B22BA23-B096-465A-B108-4FB0142A129D}">
      <text>
        <r>
          <rPr>
            <sz val="11"/>
            <rFont val="Calibri"/>
            <family val="2"/>
            <charset val="238"/>
          </rPr>
          <t>SZV_F:EM_Melleklet1_Utem1</t>
        </r>
      </text>
    </comment>
    <comment ref="X804" authorId="0" shapeId="0" xr:uid="{932D1082-2260-43A9-BED3-06FA79B5A3F3}">
      <text>
        <r>
          <rPr>
            <sz val="11"/>
            <rFont val="Calibri"/>
            <family val="2"/>
            <charset val="238"/>
          </rPr>
          <t>SZV_F:EgyebAllamiUtem1</t>
        </r>
      </text>
    </comment>
    <comment ref="Y804" authorId="0" shapeId="0" xr:uid="{8C0298E2-D17E-4AD6-933B-40A4B2D8CC13}">
      <text>
        <r>
          <rPr>
            <sz val="11"/>
            <rFont val="Calibri"/>
            <family val="2"/>
            <charset val="238"/>
          </rPr>
          <t>SZV_F:OnkormanyzatiUtem1</t>
        </r>
      </text>
    </comment>
    <comment ref="Z804" authorId="0" shapeId="0" xr:uid="{E5DD26B3-6096-454D-A4F5-D75DF6637BA7}">
      <text>
        <r>
          <rPr>
            <sz val="11"/>
            <rFont val="Calibri"/>
            <family val="2"/>
            <charset val="238"/>
          </rPr>
          <t>SZV_F:EUUtem1</t>
        </r>
      </text>
    </comment>
    <comment ref="AA804" authorId="0" shapeId="0" xr:uid="{876225AC-4C3A-4F8F-82A0-7244A1A7545F}">
      <text>
        <r>
          <rPr>
            <sz val="11"/>
            <rFont val="Calibri"/>
            <family val="2"/>
            <charset val="238"/>
          </rPr>
          <t>SZV_F:EgyebUtem1</t>
        </r>
      </text>
    </comment>
    <comment ref="AB804" authorId="0" shapeId="0" xr:uid="{376D8733-1761-4071-A559-D785511E178C}">
      <text>
        <r>
          <rPr>
            <sz val="11"/>
            <rFont val="Calibri"/>
            <family val="2"/>
            <charset val="238"/>
          </rPr>
          <t>SZV_F:HitelKotvenyUtem1</t>
        </r>
      </text>
    </comment>
    <comment ref="AC804" authorId="0" shapeId="0" xr:uid="{78E3DA11-55AB-407B-A365-DEAB0EAF32A0}">
      <text>
        <r>
          <rPr>
            <sz val="11"/>
            <rFont val="Calibri"/>
            <family val="2"/>
            <charset val="238"/>
          </rPr>
          <t>SZV_F:OsszesenUtem1</t>
        </r>
      </text>
    </comment>
    <comment ref="AF804" authorId="0" shapeId="0" xr:uid="{05C0BD97-8F50-4724-A011-FB3C951906F2}">
      <text>
        <r>
          <rPr>
            <sz val="11"/>
            <rFont val="Calibri"/>
            <family val="2"/>
            <charset val="238"/>
          </rPr>
          <t>SZV_F:HDUtem2</t>
        </r>
      </text>
    </comment>
    <comment ref="AG804" authorId="0" shapeId="0" xr:uid="{EC6E1616-2E5E-4A1F-8FDB-30D843F1167E}">
      <text>
        <r>
          <rPr>
            <sz val="11"/>
            <rFont val="Calibri"/>
            <family val="2"/>
            <charset val="238"/>
          </rPr>
          <t>SZV_F:ECSUtem2</t>
        </r>
      </text>
    </comment>
    <comment ref="AH804" authorId="0" shapeId="0" xr:uid="{E01D3703-EF42-4A6A-8A5B-FB937B2E2986}">
      <text>
        <r>
          <rPr>
            <sz val="11"/>
            <rFont val="Calibri"/>
            <family val="2"/>
            <charset val="238"/>
          </rPr>
          <t>SZV_F:KFHUtem2</t>
        </r>
      </text>
    </comment>
    <comment ref="AI804" authorId="0" shapeId="0" xr:uid="{DEA49D3E-41C1-4F91-919D-659904DB3C61}">
      <text>
        <r>
          <rPr>
            <sz val="11"/>
            <rFont val="Calibri"/>
            <family val="2"/>
            <charset val="238"/>
          </rPr>
          <t>SZV_F:Egyeb_SajatUtem2</t>
        </r>
      </text>
    </comment>
    <comment ref="AJ804" authorId="0" shapeId="0" xr:uid="{DABBDBCB-20C9-4344-93B4-D5A1DDC9BCB8}">
      <text>
        <r>
          <rPr>
            <sz val="11"/>
            <rFont val="Calibri"/>
            <family val="2"/>
            <charset val="238"/>
          </rPr>
          <t>SZV_F:DijUtem2</t>
        </r>
      </text>
    </comment>
    <comment ref="AK804" authorId="0" shapeId="0" xr:uid="{C08DC601-EE92-4EE4-919D-C16DE13DBECD}">
      <text>
        <r>
          <rPr>
            <sz val="11"/>
            <rFont val="Calibri"/>
            <family val="2"/>
            <charset val="238"/>
          </rPr>
          <t>SZV_F:EM_Melleklet1_Utem2</t>
        </r>
      </text>
    </comment>
    <comment ref="AL804" authorId="0" shapeId="0" xr:uid="{0586F1EC-B0AB-4E64-8FE9-FBD050E8A67D}">
      <text>
        <r>
          <rPr>
            <sz val="11"/>
            <rFont val="Calibri"/>
            <family val="2"/>
            <charset val="238"/>
          </rPr>
          <t>SZV_F:EgyebAllamiUtem2</t>
        </r>
      </text>
    </comment>
    <comment ref="AM804" authorId="0" shapeId="0" xr:uid="{97CDCBC5-B01B-4548-B90F-56CAA8F908CC}">
      <text>
        <r>
          <rPr>
            <sz val="11"/>
            <rFont val="Calibri"/>
            <family val="2"/>
            <charset val="238"/>
          </rPr>
          <t>SZV_F:OnkormanyzatiUtem2</t>
        </r>
      </text>
    </comment>
    <comment ref="AN804" authorId="0" shapeId="0" xr:uid="{E11677A7-EC23-49D5-A22E-865E46220E0A}">
      <text>
        <r>
          <rPr>
            <sz val="11"/>
            <rFont val="Calibri"/>
            <family val="2"/>
            <charset val="238"/>
          </rPr>
          <t>SZV_F:EUUtem2</t>
        </r>
      </text>
    </comment>
    <comment ref="AO804" authorId="0" shapeId="0" xr:uid="{78A1F8DB-9689-4789-8F89-F75E3E9C42F0}">
      <text>
        <r>
          <rPr>
            <sz val="11"/>
            <rFont val="Calibri"/>
            <family val="2"/>
            <charset val="238"/>
          </rPr>
          <t>SZV_F:EgyebUtem2</t>
        </r>
      </text>
    </comment>
    <comment ref="AP804" authorId="0" shapeId="0" xr:uid="{BE9DA0FE-79B5-4662-871D-9BFD106B5F10}">
      <text>
        <r>
          <rPr>
            <sz val="11"/>
            <rFont val="Calibri"/>
            <family val="2"/>
            <charset val="238"/>
          </rPr>
          <t>SZV_F:HitelKotvenyUtem2</t>
        </r>
      </text>
    </comment>
    <comment ref="AQ804" authorId="0" shapeId="0" xr:uid="{B16B76B6-E9CB-499A-9BC1-ED8DA1807CC1}">
      <text>
        <r>
          <rPr>
            <sz val="11"/>
            <rFont val="Calibri"/>
            <family val="2"/>
            <charset val="238"/>
          </rPr>
          <t>SZV_F:OsszesenUtem2</t>
        </r>
      </text>
    </comment>
    <comment ref="AR804" authorId="0" shapeId="0" xr:uid="{FDB8AD34-D231-4337-B318-9805C22AAD53}">
      <text>
        <r>
          <rPr>
            <sz val="11"/>
            <rFont val="Calibri"/>
            <family val="2"/>
            <charset val="238"/>
          </rPr>
          <t>SZV_F:ForrashianyUtem2</t>
        </r>
      </text>
    </comment>
    <comment ref="AU804" authorId="0" shapeId="0" xr:uid="{12A9CCFF-CBEE-45CE-AE08-B4DF2F086F96}">
      <text>
        <r>
          <rPr>
            <sz val="11"/>
            <rFont val="Calibri"/>
            <family val="2"/>
            <charset val="238"/>
          </rPr>
          <t>SZV_F:Indokolas</t>
        </r>
      </text>
    </comment>
    <comment ref="AV804" authorId="0" shapeId="0" xr:uid="{9B835F0A-2361-489F-ADEB-1FF66B4F5335}">
      <text>
        <r>
          <rPr>
            <sz val="11"/>
            <rFont val="Calibri"/>
            <family val="2"/>
            <charset val="238"/>
          </rPr>
          <t>SZV_F:Megjegyzes</t>
        </r>
      </text>
    </comment>
    <comment ref="AW804" authorId="0" shapeId="0" xr:uid="{74D33439-5902-40F5-A914-1B35E58096DF}">
      <text>
        <r>
          <rPr>
            <sz val="11"/>
            <rFont val="Calibri"/>
            <family val="2"/>
            <charset val="238"/>
          </rPr>
          <t>SZV_F:FeladatSorszam</t>
        </r>
      </text>
    </comment>
    <comment ref="AY804" authorId="0" shapeId="0" xr:uid="{25741192-10BB-4993-907C-D91FC5632BE7}">
      <text>
        <r>
          <rPr>
            <sz val="11"/>
            <rFont val="Calibri"/>
            <family val="2"/>
            <charset val="238"/>
          </rPr>
          <t>SZV_F:ISA</t>
        </r>
      </text>
    </comment>
    <comment ref="B805" authorId="0" shapeId="0" xr:uid="{A7B06FEB-2467-4402-8FF5-385663B3443E}">
      <text>
        <r>
          <rPr>
            <sz val="11"/>
            <rFont val="Calibri"/>
            <family val="2"/>
            <charset val="238"/>
          </rPr>
          <t>SZV_F:FontossagiSorrent</t>
        </r>
      </text>
    </comment>
    <comment ref="C805" authorId="0" shapeId="0" xr:uid="{DAD99122-C8EE-4E68-9E95-9711A08AB23B}">
      <text>
        <r>
          <rPr>
            <sz val="11"/>
            <rFont val="Calibri"/>
            <family val="2"/>
            <charset val="238"/>
          </rPr>
          <t>SZV_F:FeladatKategoria</t>
        </r>
      </text>
    </comment>
    <comment ref="D805" authorId="0" shapeId="0" xr:uid="{BEF89F37-599D-4B7F-9EF1-237752040B6F}">
      <text>
        <r>
          <rPr>
            <sz val="11"/>
            <rFont val="Calibri"/>
            <family val="2"/>
            <charset val="238"/>
          </rPr>
          <t>SZV_F:FeladatMegnevezes</t>
        </r>
      </text>
    </comment>
    <comment ref="E805" authorId="0" shapeId="0" xr:uid="{35B28776-6168-4F87-B53A-C72C826CE7D0}">
      <text>
        <r>
          <rPr>
            <sz val="11"/>
            <rFont val="Calibri"/>
            <family val="2"/>
            <charset val="238"/>
          </rPr>
          <t>SZV_F:ElviEngedelySzam</t>
        </r>
      </text>
    </comment>
    <comment ref="F805" authorId="0" shapeId="0" xr:uid="{86DA4A00-F2DA-495B-8D39-28C9DA1FC23B}">
      <text>
        <r>
          <rPr>
            <sz val="11"/>
            <rFont val="Calibri"/>
            <family val="2"/>
            <charset val="238"/>
          </rPr>
          <t>SZV_F:VKR_Kod</t>
        </r>
      </text>
    </comment>
    <comment ref="G805" authorId="0" shapeId="0" xr:uid="{CD7D9711-A40D-4547-A9B9-1BB64AB3A0B4}">
      <text>
        <r>
          <rPr>
            <sz val="11"/>
            <rFont val="Calibri"/>
            <family val="2"/>
            <charset val="238"/>
          </rPr>
          <t>SZV_F:VKR_Nev</t>
        </r>
      </text>
    </comment>
    <comment ref="H805" authorId="0" shapeId="0" xr:uid="{10C0B8B5-2F76-42A4-91AE-9240074C0EEF}">
      <text>
        <r>
          <rPr>
            <sz val="11"/>
            <rFont val="Calibri"/>
            <family val="2"/>
            <charset val="238"/>
          </rPr>
          <t>SZV_F:FeladatAzonosito</t>
        </r>
      </text>
    </comment>
    <comment ref="I805" authorId="0" shapeId="0" xr:uid="{CCBC920F-AA36-4730-A212-E0B46C4E8952}">
      <text>
        <r>
          <rPr>
            <sz val="11"/>
            <rFont val="Calibri"/>
            <family val="2"/>
            <charset val="238"/>
          </rPr>
          <t>SZV_F:EllatasiTerulet</t>
        </r>
      </text>
    </comment>
    <comment ref="J805" authorId="0" shapeId="0" xr:uid="{DA8AFE43-82B0-4067-8B91-20309A361458}">
      <text>
        <r>
          <rPr>
            <sz val="11"/>
            <rFont val="Calibri"/>
            <family val="2"/>
            <charset val="238"/>
          </rPr>
          <t>SZV_F:EllatasertFelelos</t>
        </r>
      </text>
    </comment>
    <comment ref="K805" authorId="0" shapeId="0" xr:uid="{059FA430-93FA-445B-A52E-DD929FE53693}">
      <text>
        <r>
          <rPr>
            <sz val="11"/>
            <rFont val="Calibri"/>
            <family val="2"/>
            <charset val="238"/>
          </rPr>
          <t>SZV_F:TervezettNettoKoltseg</t>
        </r>
      </text>
    </comment>
    <comment ref="L805" authorId="0" shapeId="0" xr:uid="{EB9A90A3-6629-46FC-A388-72598F85E118}">
      <text>
        <r>
          <rPr>
            <sz val="11"/>
            <rFont val="Calibri"/>
            <family val="2"/>
            <charset val="238"/>
          </rPr>
          <t>SZV_F:IdotartamKezdes</t>
        </r>
      </text>
    </comment>
    <comment ref="M805" authorId="0" shapeId="0" xr:uid="{FE8B11C4-C599-42EC-98CB-34082E6E8659}">
      <text>
        <r>
          <rPr>
            <sz val="11"/>
            <rFont val="Calibri"/>
            <family val="2"/>
            <charset val="238"/>
          </rPr>
          <t>SZV_F:IdotartamBefejezes</t>
        </r>
      </text>
    </comment>
    <comment ref="N805" authorId="0" shapeId="0" xr:uid="{25B7530E-9822-4F63-8258-75955C0E1AFC}">
      <text>
        <r>
          <rPr>
            <sz val="11"/>
            <rFont val="Calibri"/>
            <family val="2"/>
            <charset val="238"/>
          </rPr>
          <t>SZV_F:NettoKoltsegUtem1</t>
        </r>
      </text>
    </comment>
    <comment ref="O805" authorId="0" shapeId="0" xr:uid="{1E5CA42A-3226-48F2-BA9D-7FFEDEEE7F67}">
      <text>
        <r>
          <rPr>
            <sz val="11"/>
            <rFont val="Calibri"/>
            <family val="2"/>
            <charset val="238"/>
          </rPr>
          <t>SZV_F:NettoKoltsegUtem2</t>
        </r>
      </text>
    </comment>
    <comment ref="P805" authorId="0" shapeId="0" xr:uid="{FE1E4AF4-20F5-4883-B50B-DA4E751A1B4B}">
      <text>
        <r>
          <rPr>
            <sz val="11"/>
            <rFont val="Calibri"/>
            <family val="2"/>
            <charset val="238"/>
          </rPr>
          <t>SZV_F:EM_Melleklet2_KTG</t>
        </r>
      </text>
    </comment>
    <comment ref="R805" authorId="0" shapeId="0" xr:uid="{360F0E9D-E9E4-44C3-9D67-A5BCFE2B737F}">
      <text>
        <r>
          <rPr>
            <sz val="11"/>
            <rFont val="Calibri"/>
            <family val="2"/>
            <charset val="238"/>
          </rPr>
          <t>SZV_F:HDUtem1</t>
        </r>
      </text>
    </comment>
    <comment ref="S805" authorId="0" shapeId="0" xr:uid="{AA6B7712-65E9-4746-913D-7386A97CF658}">
      <text>
        <r>
          <rPr>
            <sz val="11"/>
            <rFont val="Calibri"/>
            <family val="2"/>
            <charset val="238"/>
          </rPr>
          <t>SZV_F:ECSUtem1</t>
        </r>
      </text>
    </comment>
    <comment ref="T805" authorId="0" shapeId="0" xr:uid="{BF20E72F-D07E-47CC-BA81-25D84E23CF48}">
      <text>
        <r>
          <rPr>
            <sz val="11"/>
            <rFont val="Calibri"/>
            <family val="2"/>
            <charset val="238"/>
          </rPr>
          <t>SZV_F:KFHUtem1</t>
        </r>
      </text>
    </comment>
    <comment ref="U805" authorId="0" shapeId="0" xr:uid="{19A3D24C-4B78-4654-A6B5-7B5016F87CBF}">
      <text>
        <r>
          <rPr>
            <sz val="11"/>
            <rFont val="Calibri"/>
            <family val="2"/>
            <charset val="238"/>
          </rPr>
          <t>SZV_F:Egyeb_SajatUtem1</t>
        </r>
      </text>
    </comment>
    <comment ref="V805" authorId="0" shapeId="0" xr:uid="{0AB9C0E4-539A-49A5-9C28-AC89AD5FE3B5}">
      <text>
        <r>
          <rPr>
            <sz val="11"/>
            <rFont val="Calibri"/>
            <family val="2"/>
            <charset val="238"/>
          </rPr>
          <t>SZV_F:DijUtem1</t>
        </r>
      </text>
    </comment>
    <comment ref="W805" authorId="0" shapeId="0" xr:uid="{3CD292AA-388E-43E9-A0C6-D3348F129A12}">
      <text>
        <r>
          <rPr>
            <sz val="11"/>
            <rFont val="Calibri"/>
            <family val="2"/>
            <charset val="238"/>
          </rPr>
          <t>SZV_F:EM_Melleklet1_Utem1</t>
        </r>
      </text>
    </comment>
    <comment ref="X805" authorId="0" shapeId="0" xr:uid="{D3BD0D84-EF5A-451A-BFB4-490451BF6422}">
      <text>
        <r>
          <rPr>
            <sz val="11"/>
            <rFont val="Calibri"/>
            <family val="2"/>
            <charset val="238"/>
          </rPr>
          <t>SZV_F:EgyebAllamiUtem1</t>
        </r>
      </text>
    </comment>
    <comment ref="Y805" authorId="0" shapeId="0" xr:uid="{4308B6C3-B19E-459F-BCF9-DD3F0E6ADB7C}">
      <text>
        <r>
          <rPr>
            <sz val="11"/>
            <rFont val="Calibri"/>
            <family val="2"/>
            <charset val="238"/>
          </rPr>
          <t>SZV_F:OnkormanyzatiUtem1</t>
        </r>
      </text>
    </comment>
    <comment ref="Z805" authorId="0" shapeId="0" xr:uid="{6A445166-AB9C-4D48-A7D1-886C03CB2257}">
      <text>
        <r>
          <rPr>
            <sz val="11"/>
            <rFont val="Calibri"/>
            <family val="2"/>
            <charset val="238"/>
          </rPr>
          <t>SZV_F:EUUtem1</t>
        </r>
      </text>
    </comment>
    <comment ref="AA805" authorId="0" shapeId="0" xr:uid="{7CDA0144-EFF8-4565-B86B-CD4BB7026AA2}">
      <text>
        <r>
          <rPr>
            <sz val="11"/>
            <rFont val="Calibri"/>
            <family val="2"/>
            <charset val="238"/>
          </rPr>
          <t>SZV_F:EgyebUtem1</t>
        </r>
      </text>
    </comment>
    <comment ref="AB805" authorId="0" shapeId="0" xr:uid="{D85061CE-6A1E-4E19-80F3-E3FF855FFB17}">
      <text>
        <r>
          <rPr>
            <sz val="11"/>
            <rFont val="Calibri"/>
            <family val="2"/>
            <charset val="238"/>
          </rPr>
          <t>SZV_F:HitelKotvenyUtem1</t>
        </r>
      </text>
    </comment>
    <comment ref="AC805" authorId="0" shapeId="0" xr:uid="{F787A1ED-68E7-4A22-B363-8567FADCA727}">
      <text>
        <r>
          <rPr>
            <sz val="11"/>
            <rFont val="Calibri"/>
            <family val="2"/>
            <charset val="238"/>
          </rPr>
          <t>SZV_F:OsszesenUtem1</t>
        </r>
      </text>
    </comment>
    <comment ref="AF805" authorId="0" shapeId="0" xr:uid="{5F54E75E-C0DA-4693-A685-3D6635C59891}">
      <text>
        <r>
          <rPr>
            <sz val="11"/>
            <rFont val="Calibri"/>
            <family val="2"/>
            <charset val="238"/>
          </rPr>
          <t>SZV_F:HDUtem2</t>
        </r>
      </text>
    </comment>
    <comment ref="AG805" authorId="0" shapeId="0" xr:uid="{307875EA-CD12-4FD1-9CB3-D6FDA44F065E}">
      <text>
        <r>
          <rPr>
            <sz val="11"/>
            <rFont val="Calibri"/>
            <family val="2"/>
            <charset val="238"/>
          </rPr>
          <t>SZV_F:ECSUtem2</t>
        </r>
      </text>
    </comment>
    <comment ref="AH805" authorId="0" shapeId="0" xr:uid="{E2E4EFCF-DCCE-4490-9339-FD4F5C938473}">
      <text>
        <r>
          <rPr>
            <sz val="11"/>
            <rFont val="Calibri"/>
            <family val="2"/>
            <charset val="238"/>
          </rPr>
          <t>SZV_F:KFHUtem2</t>
        </r>
      </text>
    </comment>
    <comment ref="AI805" authorId="0" shapeId="0" xr:uid="{13E02A15-2B2A-4A7B-BE24-E6D65EAAA226}">
      <text>
        <r>
          <rPr>
            <sz val="11"/>
            <rFont val="Calibri"/>
            <family val="2"/>
            <charset val="238"/>
          </rPr>
          <t>SZV_F:Egyeb_SajatUtem2</t>
        </r>
      </text>
    </comment>
    <comment ref="AJ805" authorId="0" shapeId="0" xr:uid="{F3F5AB85-C27B-484A-94AB-16A2B266B3F6}">
      <text>
        <r>
          <rPr>
            <sz val="11"/>
            <rFont val="Calibri"/>
            <family val="2"/>
            <charset val="238"/>
          </rPr>
          <t>SZV_F:DijUtem2</t>
        </r>
      </text>
    </comment>
    <comment ref="AK805" authorId="0" shapeId="0" xr:uid="{512A4D7D-6DA1-4C5B-987D-EBA655B392CF}">
      <text>
        <r>
          <rPr>
            <sz val="11"/>
            <rFont val="Calibri"/>
            <family val="2"/>
            <charset val="238"/>
          </rPr>
          <t>SZV_F:EM_Melleklet1_Utem2</t>
        </r>
      </text>
    </comment>
    <comment ref="AL805" authorId="0" shapeId="0" xr:uid="{B2D407B1-7130-4006-B458-E9060C7469B1}">
      <text>
        <r>
          <rPr>
            <sz val="11"/>
            <rFont val="Calibri"/>
            <family val="2"/>
            <charset val="238"/>
          </rPr>
          <t>SZV_F:EgyebAllamiUtem2</t>
        </r>
      </text>
    </comment>
    <comment ref="AM805" authorId="0" shapeId="0" xr:uid="{48AFABB7-AA97-4897-8238-F9FA294A785D}">
      <text>
        <r>
          <rPr>
            <sz val="11"/>
            <rFont val="Calibri"/>
            <family val="2"/>
            <charset val="238"/>
          </rPr>
          <t>SZV_F:OnkormanyzatiUtem2</t>
        </r>
      </text>
    </comment>
    <comment ref="AN805" authorId="0" shapeId="0" xr:uid="{B100C07F-A4C8-4ACA-BE0C-A77A814E715F}">
      <text>
        <r>
          <rPr>
            <sz val="11"/>
            <rFont val="Calibri"/>
            <family val="2"/>
            <charset val="238"/>
          </rPr>
          <t>SZV_F:EUUtem2</t>
        </r>
      </text>
    </comment>
    <comment ref="AO805" authorId="0" shapeId="0" xr:uid="{61CEAA17-2B46-41A7-853F-F41414D4159D}">
      <text>
        <r>
          <rPr>
            <sz val="11"/>
            <rFont val="Calibri"/>
            <family val="2"/>
            <charset val="238"/>
          </rPr>
          <t>SZV_F:EgyebUtem2</t>
        </r>
      </text>
    </comment>
    <comment ref="AP805" authorId="0" shapeId="0" xr:uid="{1F763216-F9DE-4F3A-8A02-988AAFE9EB3D}">
      <text>
        <r>
          <rPr>
            <sz val="11"/>
            <rFont val="Calibri"/>
            <family val="2"/>
            <charset val="238"/>
          </rPr>
          <t>SZV_F:HitelKotvenyUtem2</t>
        </r>
      </text>
    </comment>
    <comment ref="AQ805" authorId="0" shapeId="0" xr:uid="{F50BF5D3-A6E0-4CED-838A-71B3AFDC193E}">
      <text>
        <r>
          <rPr>
            <sz val="11"/>
            <rFont val="Calibri"/>
            <family val="2"/>
            <charset val="238"/>
          </rPr>
          <t>SZV_F:OsszesenUtem2</t>
        </r>
      </text>
    </comment>
    <comment ref="AR805" authorId="0" shapeId="0" xr:uid="{F49C6214-07B8-4120-92A1-2FDD4AB1AB3B}">
      <text>
        <r>
          <rPr>
            <sz val="11"/>
            <rFont val="Calibri"/>
            <family val="2"/>
            <charset val="238"/>
          </rPr>
          <t>SZV_F:ForrashianyUtem2</t>
        </r>
      </text>
    </comment>
    <comment ref="AU805" authorId="0" shapeId="0" xr:uid="{19BDC7A8-D884-42D3-AEA1-D433C80D0D06}">
      <text>
        <r>
          <rPr>
            <sz val="11"/>
            <rFont val="Calibri"/>
            <family val="2"/>
            <charset val="238"/>
          </rPr>
          <t>SZV_F:Indokolas</t>
        </r>
      </text>
    </comment>
    <comment ref="AV805" authorId="0" shapeId="0" xr:uid="{3CD6FCA3-CA8A-49D8-928A-D17BBA4AB8A0}">
      <text>
        <r>
          <rPr>
            <sz val="11"/>
            <rFont val="Calibri"/>
            <family val="2"/>
            <charset val="238"/>
          </rPr>
          <t>SZV_F:Megjegyzes</t>
        </r>
      </text>
    </comment>
    <comment ref="AW805" authorId="0" shapeId="0" xr:uid="{58810663-FE0B-44C2-95AA-1A709BAAF8B2}">
      <text>
        <r>
          <rPr>
            <sz val="11"/>
            <rFont val="Calibri"/>
            <family val="2"/>
            <charset val="238"/>
          </rPr>
          <t>SZV_F:FeladatSorszam</t>
        </r>
      </text>
    </comment>
    <comment ref="AY805" authorId="0" shapeId="0" xr:uid="{755BC047-4435-47D8-AD87-6A431CF0DFBE}">
      <text>
        <r>
          <rPr>
            <sz val="11"/>
            <rFont val="Calibri"/>
            <family val="2"/>
            <charset val="238"/>
          </rPr>
          <t>SZV_F:ISA</t>
        </r>
      </text>
    </comment>
    <comment ref="B806" authorId="0" shapeId="0" xr:uid="{9AA82EC3-19B4-44DB-AE41-E4E736C95F67}">
      <text>
        <r>
          <rPr>
            <sz val="11"/>
            <rFont val="Calibri"/>
            <family val="2"/>
            <charset val="238"/>
          </rPr>
          <t>SZV_F:FontossagiSorrent</t>
        </r>
      </text>
    </comment>
    <comment ref="C806" authorId="0" shapeId="0" xr:uid="{FC5D715F-C5EC-4C0C-A095-B451F38647C9}">
      <text>
        <r>
          <rPr>
            <sz val="11"/>
            <rFont val="Calibri"/>
            <family val="2"/>
            <charset val="238"/>
          </rPr>
          <t>SZV_F:FeladatKategoria</t>
        </r>
      </text>
    </comment>
    <comment ref="D806" authorId="0" shapeId="0" xr:uid="{4231322B-F0EC-44E3-BC8C-3C6B8F161AED}">
      <text>
        <r>
          <rPr>
            <sz val="11"/>
            <rFont val="Calibri"/>
            <family val="2"/>
            <charset val="238"/>
          </rPr>
          <t>SZV_F:FeladatMegnevezes</t>
        </r>
      </text>
    </comment>
    <comment ref="E806" authorId="0" shapeId="0" xr:uid="{4D9A8B19-14FA-43DF-8713-815079D93359}">
      <text>
        <r>
          <rPr>
            <sz val="11"/>
            <rFont val="Calibri"/>
            <family val="2"/>
            <charset val="238"/>
          </rPr>
          <t>SZV_F:ElviEngedelySzam</t>
        </r>
      </text>
    </comment>
    <comment ref="F806" authorId="0" shapeId="0" xr:uid="{2385B04D-6570-4B97-8243-031C0D547CDB}">
      <text>
        <r>
          <rPr>
            <sz val="11"/>
            <rFont val="Calibri"/>
            <family val="2"/>
            <charset val="238"/>
          </rPr>
          <t>SZV_F:VKR_Kod</t>
        </r>
      </text>
    </comment>
    <comment ref="G806" authorId="0" shapeId="0" xr:uid="{24DA8576-5CE7-4305-B7D9-6091F01B2554}">
      <text>
        <r>
          <rPr>
            <sz val="11"/>
            <rFont val="Calibri"/>
            <family val="2"/>
            <charset val="238"/>
          </rPr>
          <t>SZV_F:VKR_Nev</t>
        </r>
      </text>
    </comment>
    <comment ref="H806" authorId="0" shapeId="0" xr:uid="{2CD76358-89D0-447C-A085-4570FC2191A4}">
      <text>
        <r>
          <rPr>
            <sz val="11"/>
            <rFont val="Calibri"/>
            <family val="2"/>
            <charset val="238"/>
          </rPr>
          <t>SZV_F:FeladatAzonosito</t>
        </r>
      </text>
    </comment>
    <comment ref="I806" authorId="0" shapeId="0" xr:uid="{E24A2480-1871-4F6F-8548-B8258D62A501}">
      <text>
        <r>
          <rPr>
            <sz val="11"/>
            <rFont val="Calibri"/>
            <family val="2"/>
            <charset val="238"/>
          </rPr>
          <t>SZV_F:EllatasiTerulet</t>
        </r>
      </text>
    </comment>
    <comment ref="J806" authorId="0" shapeId="0" xr:uid="{E681D0BC-887D-40A2-B448-0A464421F1D9}">
      <text>
        <r>
          <rPr>
            <sz val="11"/>
            <rFont val="Calibri"/>
            <family val="2"/>
            <charset val="238"/>
          </rPr>
          <t>SZV_F:EllatasertFelelos</t>
        </r>
      </text>
    </comment>
    <comment ref="K806" authorId="0" shapeId="0" xr:uid="{58672060-F231-4BF2-A6FC-817A0641E67D}">
      <text>
        <r>
          <rPr>
            <sz val="11"/>
            <rFont val="Calibri"/>
            <family val="2"/>
            <charset val="238"/>
          </rPr>
          <t>SZV_F:TervezettNettoKoltseg</t>
        </r>
      </text>
    </comment>
    <comment ref="L806" authorId="0" shapeId="0" xr:uid="{3D959AC4-25E4-400F-A24A-56E479835CFD}">
      <text>
        <r>
          <rPr>
            <sz val="11"/>
            <rFont val="Calibri"/>
            <family val="2"/>
            <charset val="238"/>
          </rPr>
          <t>SZV_F:IdotartamKezdes</t>
        </r>
      </text>
    </comment>
    <comment ref="M806" authorId="0" shapeId="0" xr:uid="{8787A3AD-C82B-4BE1-BDED-A424F7A4DC4A}">
      <text>
        <r>
          <rPr>
            <sz val="11"/>
            <rFont val="Calibri"/>
            <family val="2"/>
            <charset val="238"/>
          </rPr>
          <t>SZV_F:IdotartamBefejezes</t>
        </r>
      </text>
    </comment>
    <comment ref="N806" authorId="0" shapeId="0" xr:uid="{2B08A243-11B2-4048-B870-2B0EE9326790}">
      <text>
        <r>
          <rPr>
            <sz val="11"/>
            <rFont val="Calibri"/>
            <family val="2"/>
            <charset val="238"/>
          </rPr>
          <t>SZV_F:NettoKoltsegUtem1</t>
        </r>
      </text>
    </comment>
    <comment ref="O806" authorId="0" shapeId="0" xr:uid="{EF9CFC27-BD42-4981-B1BC-F3ACDC67AE84}">
      <text>
        <r>
          <rPr>
            <sz val="11"/>
            <rFont val="Calibri"/>
            <family val="2"/>
            <charset val="238"/>
          </rPr>
          <t>SZV_F:NettoKoltsegUtem2</t>
        </r>
      </text>
    </comment>
    <comment ref="P806" authorId="0" shapeId="0" xr:uid="{A0108467-5F78-429A-AA5B-AAF3334A1946}">
      <text>
        <r>
          <rPr>
            <sz val="11"/>
            <rFont val="Calibri"/>
            <family val="2"/>
            <charset val="238"/>
          </rPr>
          <t>SZV_F:EM_Melleklet2_KTG</t>
        </r>
      </text>
    </comment>
    <comment ref="R806" authorId="0" shapeId="0" xr:uid="{036CB4D4-8C91-4667-A18B-F4A7304C36A8}">
      <text>
        <r>
          <rPr>
            <sz val="11"/>
            <rFont val="Calibri"/>
            <family val="2"/>
            <charset val="238"/>
          </rPr>
          <t>SZV_F:HDUtem1</t>
        </r>
      </text>
    </comment>
    <comment ref="S806" authorId="0" shapeId="0" xr:uid="{6051DC78-42B0-4D23-83FE-36433759D489}">
      <text>
        <r>
          <rPr>
            <sz val="11"/>
            <rFont val="Calibri"/>
            <family val="2"/>
            <charset val="238"/>
          </rPr>
          <t>SZV_F:ECSUtem1</t>
        </r>
      </text>
    </comment>
    <comment ref="T806" authorId="0" shapeId="0" xr:uid="{B3B22CFE-AAED-4885-AD90-B9D408BCDAAF}">
      <text>
        <r>
          <rPr>
            <sz val="11"/>
            <rFont val="Calibri"/>
            <family val="2"/>
            <charset val="238"/>
          </rPr>
          <t>SZV_F:KFHUtem1</t>
        </r>
      </text>
    </comment>
    <comment ref="U806" authorId="0" shapeId="0" xr:uid="{E2C9B557-45D0-4E03-8947-19860D4BA947}">
      <text>
        <r>
          <rPr>
            <sz val="11"/>
            <rFont val="Calibri"/>
            <family val="2"/>
            <charset val="238"/>
          </rPr>
          <t>SZV_F:Egyeb_SajatUtem1</t>
        </r>
      </text>
    </comment>
    <comment ref="V806" authorId="0" shapeId="0" xr:uid="{E858D636-DC7D-40AC-A71F-49658BDAE4FC}">
      <text>
        <r>
          <rPr>
            <sz val="11"/>
            <rFont val="Calibri"/>
            <family val="2"/>
            <charset val="238"/>
          </rPr>
          <t>SZV_F:DijUtem1</t>
        </r>
      </text>
    </comment>
    <comment ref="W806" authorId="0" shapeId="0" xr:uid="{6F1DC2BE-3A60-479A-AB98-C034A7BD927D}">
      <text>
        <r>
          <rPr>
            <sz val="11"/>
            <rFont val="Calibri"/>
            <family val="2"/>
            <charset val="238"/>
          </rPr>
          <t>SZV_F:EM_Melleklet1_Utem1</t>
        </r>
      </text>
    </comment>
    <comment ref="X806" authorId="0" shapeId="0" xr:uid="{1416C62A-B32D-4953-81BC-AC48A763B149}">
      <text>
        <r>
          <rPr>
            <sz val="11"/>
            <rFont val="Calibri"/>
            <family val="2"/>
            <charset val="238"/>
          </rPr>
          <t>SZV_F:EgyebAllamiUtem1</t>
        </r>
      </text>
    </comment>
    <comment ref="Y806" authorId="0" shapeId="0" xr:uid="{8952CF8F-C532-48CD-A995-887C6DCF1596}">
      <text>
        <r>
          <rPr>
            <sz val="11"/>
            <rFont val="Calibri"/>
            <family val="2"/>
            <charset val="238"/>
          </rPr>
          <t>SZV_F:OnkormanyzatiUtem1</t>
        </r>
      </text>
    </comment>
    <comment ref="Z806" authorId="0" shapeId="0" xr:uid="{744A89D3-22B2-4F9D-A3A6-9046055D6BAB}">
      <text>
        <r>
          <rPr>
            <sz val="11"/>
            <rFont val="Calibri"/>
            <family val="2"/>
            <charset val="238"/>
          </rPr>
          <t>SZV_F:EUUtem1</t>
        </r>
      </text>
    </comment>
    <comment ref="AA806" authorId="0" shapeId="0" xr:uid="{6B436FB4-0FB2-45B4-A998-8F4F539987D8}">
      <text>
        <r>
          <rPr>
            <sz val="11"/>
            <rFont val="Calibri"/>
            <family val="2"/>
            <charset val="238"/>
          </rPr>
          <t>SZV_F:EgyebUtem1</t>
        </r>
      </text>
    </comment>
    <comment ref="AB806" authorId="0" shapeId="0" xr:uid="{733B8B71-E655-4A57-87AA-5B93E53F80A6}">
      <text>
        <r>
          <rPr>
            <sz val="11"/>
            <rFont val="Calibri"/>
            <family val="2"/>
            <charset val="238"/>
          </rPr>
          <t>SZV_F:HitelKotvenyUtem1</t>
        </r>
      </text>
    </comment>
    <comment ref="AC806" authorId="0" shapeId="0" xr:uid="{70903158-CF4A-4081-864C-3701E39AAA46}">
      <text>
        <r>
          <rPr>
            <sz val="11"/>
            <rFont val="Calibri"/>
            <family val="2"/>
            <charset val="238"/>
          </rPr>
          <t>SZV_F:OsszesenUtem1</t>
        </r>
      </text>
    </comment>
    <comment ref="AF806" authorId="0" shapeId="0" xr:uid="{E5F66A0F-FADB-4DDA-8A36-45490537E81E}">
      <text>
        <r>
          <rPr>
            <sz val="11"/>
            <rFont val="Calibri"/>
            <family val="2"/>
            <charset val="238"/>
          </rPr>
          <t>SZV_F:HDUtem2</t>
        </r>
      </text>
    </comment>
    <comment ref="AG806" authorId="0" shapeId="0" xr:uid="{CA55C835-A0AD-4026-A558-9F28BCF8E2B9}">
      <text>
        <r>
          <rPr>
            <sz val="11"/>
            <rFont val="Calibri"/>
            <family val="2"/>
            <charset val="238"/>
          </rPr>
          <t>SZV_F:ECSUtem2</t>
        </r>
      </text>
    </comment>
    <comment ref="AH806" authorId="0" shapeId="0" xr:uid="{6BDCA6D4-B805-45A5-8158-51A78850D756}">
      <text>
        <r>
          <rPr>
            <sz val="11"/>
            <rFont val="Calibri"/>
            <family val="2"/>
            <charset val="238"/>
          </rPr>
          <t>SZV_F:KFHUtem2</t>
        </r>
      </text>
    </comment>
    <comment ref="AI806" authorId="0" shapeId="0" xr:uid="{640C3A40-7805-4D6D-971E-5602DCBF567B}">
      <text>
        <r>
          <rPr>
            <sz val="11"/>
            <rFont val="Calibri"/>
            <family val="2"/>
            <charset val="238"/>
          </rPr>
          <t>SZV_F:Egyeb_SajatUtem2</t>
        </r>
      </text>
    </comment>
    <comment ref="AJ806" authorId="0" shapeId="0" xr:uid="{1FD3ACDB-EB3B-4D65-A1F3-2A0F099DB56E}">
      <text>
        <r>
          <rPr>
            <sz val="11"/>
            <rFont val="Calibri"/>
            <family val="2"/>
            <charset val="238"/>
          </rPr>
          <t>SZV_F:DijUtem2</t>
        </r>
      </text>
    </comment>
    <comment ref="AK806" authorId="0" shapeId="0" xr:uid="{ACDC8B39-B46B-493F-BC28-33797C3C0ACF}">
      <text>
        <r>
          <rPr>
            <sz val="11"/>
            <rFont val="Calibri"/>
            <family val="2"/>
            <charset val="238"/>
          </rPr>
          <t>SZV_F:EM_Melleklet1_Utem2</t>
        </r>
      </text>
    </comment>
    <comment ref="AL806" authorId="0" shapeId="0" xr:uid="{8FE7D05A-F48C-4BE7-8F5A-020C95410098}">
      <text>
        <r>
          <rPr>
            <sz val="11"/>
            <rFont val="Calibri"/>
            <family val="2"/>
            <charset val="238"/>
          </rPr>
          <t>SZV_F:EgyebAllamiUtem2</t>
        </r>
      </text>
    </comment>
    <comment ref="AM806" authorId="0" shapeId="0" xr:uid="{27A9E26A-3429-4BD2-B470-C3EE55124974}">
      <text>
        <r>
          <rPr>
            <sz val="11"/>
            <rFont val="Calibri"/>
            <family val="2"/>
            <charset val="238"/>
          </rPr>
          <t>SZV_F:OnkormanyzatiUtem2</t>
        </r>
      </text>
    </comment>
    <comment ref="AN806" authorId="0" shapeId="0" xr:uid="{A9FCEF6D-B458-414B-BC89-0A0EB266BDC9}">
      <text>
        <r>
          <rPr>
            <sz val="11"/>
            <rFont val="Calibri"/>
            <family val="2"/>
            <charset val="238"/>
          </rPr>
          <t>SZV_F:EUUtem2</t>
        </r>
      </text>
    </comment>
    <comment ref="AO806" authorId="0" shapeId="0" xr:uid="{21F8A4CB-7D64-46C7-88C0-B98F5B21BC89}">
      <text>
        <r>
          <rPr>
            <sz val="11"/>
            <rFont val="Calibri"/>
            <family val="2"/>
            <charset val="238"/>
          </rPr>
          <t>SZV_F:EgyebUtem2</t>
        </r>
      </text>
    </comment>
    <comment ref="AP806" authorId="0" shapeId="0" xr:uid="{031F9B67-5724-4909-B0C4-D65E347EAC03}">
      <text>
        <r>
          <rPr>
            <sz val="11"/>
            <rFont val="Calibri"/>
            <family val="2"/>
            <charset val="238"/>
          </rPr>
          <t>SZV_F:HitelKotvenyUtem2</t>
        </r>
      </text>
    </comment>
    <comment ref="AQ806" authorId="0" shapeId="0" xr:uid="{2D53CA52-D803-42FF-AF6A-D1378C464B54}">
      <text>
        <r>
          <rPr>
            <sz val="11"/>
            <rFont val="Calibri"/>
            <family val="2"/>
            <charset val="238"/>
          </rPr>
          <t>SZV_F:OsszesenUtem2</t>
        </r>
      </text>
    </comment>
    <comment ref="AR806" authorId="0" shapeId="0" xr:uid="{520DEE60-6B5F-47D0-82DD-5990414A2747}">
      <text>
        <r>
          <rPr>
            <sz val="11"/>
            <rFont val="Calibri"/>
            <family val="2"/>
            <charset val="238"/>
          </rPr>
          <t>SZV_F:ForrashianyUtem2</t>
        </r>
      </text>
    </comment>
    <comment ref="AU806" authorId="0" shapeId="0" xr:uid="{DEC07643-B019-45C0-8993-0BCAAB7C73CC}">
      <text>
        <r>
          <rPr>
            <sz val="11"/>
            <rFont val="Calibri"/>
            <family val="2"/>
            <charset val="238"/>
          </rPr>
          <t>SZV_F:Indokolas</t>
        </r>
      </text>
    </comment>
    <comment ref="AV806" authorId="0" shapeId="0" xr:uid="{ACE13AF8-3CA3-4875-9AD5-32C93C679373}">
      <text>
        <r>
          <rPr>
            <sz val="11"/>
            <rFont val="Calibri"/>
            <family val="2"/>
            <charset val="238"/>
          </rPr>
          <t>SZV_F:Megjegyzes</t>
        </r>
      </text>
    </comment>
    <comment ref="AW806" authorId="0" shapeId="0" xr:uid="{0F02B52A-B385-4B9E-87BA-93874D1A4288}">
      <text>
        <r>
          <rPr>
            <sz val="11"/>
            <rFont val="Calibri"/>
            <family val="2"/>
            <charset val="238"/>
          </rPr>
          <t>SZV_F:FeladatSorszam</t>
        </r>
      </text>
    </comment>
    <comment ref="AY806" authorId="0" shapeId="0" xr:uid="{0FAFBB97-6B97-4D5D-BB5F-947F6B4CB496}">
      <text>
        <r>
          <rPr>
            <sz val="11"/>
            <rFont val="Calibri"/>
            <family val="2"/>
            <charset val="238"/>
          </rPr>
          <t>SZV_F:ISA</t>
        </r>
      </text>
    </comment>
    <comment ref="B807" authorId="0" shapeId="0" xr:uid="{49A12550-F62E-4C18-A7DC-03E2990E796F}">
      <text>
        <r>
          <rPr>
            <sz val="11"/>
            <rFont val="Calibri"/>
            <family val="2"/>
            <charset val="238"/>
          </rPr>
          <t>SZV_F:FontossagiSorrent</t>
        </r>
      </text>
    </comment>
    <comment ref="C807" authorId="0" shapeId="0" xr:uid="{ABD1DF5B-121D-4943-B3AB-2A7321CF0661}">
      <text>
        <r>
          <rPr>
            <sz val="11"/>
            <rFont val="Calibri"/>
            <family val="2"/>
            <charset val="238"/>
          </rPr>
          <t>SZV_F:FeladatKategoria</t>
        </r>
      </text>
    </comment>
    <comment ref="D807" authorId="0" shapeId="0" xr:uid="{33F39404-265D-4066-A2ED-3A779E4EFCFE}">
      <text>
        <r>
          <rPr>
            <sz val="11"/>
            <rFont val="Calibri"/>
            <family val="2"/>
            <charset val="238"/>
          </rPr>
          <t>SZV_F:FeladatMegnevezes</t>
        </r>
      </text>
    </comment>
    <comment ref="E807" authorId="0" shapeId="0" xr:uid="{D3DD1E18-0092-4FE9-AC2E-F619B6AAB28E}">
      <text>
        <r>
          <rPr>
            <sz val="11"/>
            <rFont val="Calibri"/>
            <family val="2"/>
            <charset val="238"/>
          </rPr>
          <t>SZV_F:ElviEngedelySzam</t>
        </r>
      </text>
    </comment>
    <comment ref="F807" authorId="0" shapeId="0" xr:uid="{BA9450F1-4517-4E6F-BDF1-F87BD5810C87}">
      <text>
        <r>
          <rPr>
            <sz val="11"/>
            <rFont val="Calibri"/>
            <family val="2"/>
            <charset val="238"/>
          </rPr>
          <t>SZV_F:VKR_Kod</t>
        </r>
      </text>
    </comment>
    <comment ref="G807" authorId="0" shapeId="0" xr:uid="{F5A453F4-4145-4BF1-B7E4-ABF3E0F9B7AB}">
      <text>
        <r>
          <rPr>
            <sz val="11"/>
            <rFont val="Calibri"/>
            <family val="2"/>
            <charset val="238"/>
          </rPr>
          <t>SZV_F:VKR_Nev</t>
        </r>
      </text>
    </comment>
    <comment ref="H807" authorId="0" shapeId="0" xr:uid="{7BF6A91F-0D2B-45FE-9D3C-3039A4D4FC63}">
      <text>
        <r>
          <rPr>
            <sz val="11"/>
            <rFont val="Calibri"/>
            <family val="2"/>
            <charset val="238"/>
          </rPr>
          <t>SZV_F:FeladatAzonosito</t>
        </r>
      </text>
    </comment>
    <comment ref="I807" authorId="0" shapeId="0" xr:uid="{301DE5B1-C692-49B0-9C01-6D3A9568D1CF}">
      <text>
        <r>
          <rPr>
            <sz val="11"/>
            <rFont val="Calibri"/>
            <family val="2"/>
            <charset val="238"/>
          </rPr>
          <t>SZV_F:EllatasiTerulet</t>
        </r>
      </text>
    </comment>
    <comment ref="J807" authorId="0" shapeId="0" xr:uid="{447ED159-7514-4531-B290-A7C4E7DD76E4}">
      <text>
        <r>
          <rPr>
            <sz val="11"/>
            <rFont val="Calibri"/>
            <family val="2"/>
            <charset val="238"/>
          </rPr>
          <t>SZV_F:EllatasertFelelos</t>
        </r>
      </text>
    </comment>
    <comment ref="K807" authorId="0" shapeId="0" xr:uid="{4910C9E0-16BA-4637-A8B1-6D7C33B3DB6D}">
      <text>
        <r>
          <rPr>
            <sz val="11"/>
            <rFont val="Calibri"/>
            <family val="2"/>
            <charset val="238"/>
          </rPr>
          <t>SZV_F:TervezettNettoKoltseg</t>
        </r>
      </text>
    </comment>
    <comment ref="L807" authorId="0" shapeId="0" xr:uid="{94FAC372-0F7A-4D82-B0EA-46F0FCBA58E9}">
      <text>
        <r>
          <rPr>
            <sz val="11"/>
            <rFont val="Calibri"/>
            <family val="2"/>
            <charset val="238"/>
          </rPr>
          <t>SZV_F:IdotartamKezdes</t>
        </r>
      </text>
    </comment>
    <comment ref="M807" authorId="0" shapeId="0" xr:uid="{8803ED6C-8C7E-4A6A-B3FF-1B8B1FE5B4DD}">
      <text>
        <r>
          <rPr>
            <sz val="11"/>
            <rFont val="Calibri"/>
            <family val="2"/>
            <charset val="238"/>
          </rPr>
          <t>SZV_F:IdotartamBefejezes</t>
        </r>
      </text>
    </comment>
    <comment ref="N807" authorId="0" shapeId="0" xr:uid="{A22F4321-301F-404A-92E0-ADF30414EFED}">
      <text>
        <r>
          <rPr>
            <sz val="11"/>
            <rFont val="Calibri"/>
            <family val="2"/>
            <charset val="238"/>
          </rPr>
          <t>SZV_F:NettoKoltsegUtem1</t>
        </r>
      </text>
    </comment>
    <comment ref="O807" authorId="0" shapeId="0" xr:uid="{70EA02A8-316F-47F3-B8A4-EBA6FD934E0C}">
      <text>
        <r>
          <rPr>
            <sz val="11"/>
            <rFont val="Calibri"/>
            <family val="2"/>
            <charset val="238"/>
          </rPr>
          <t>SZV_F:NettoKoltsegUtem2</t>
        </r>
      </text>
    </comment>
    <comment ref="P807" authorId="0" shapeId="0" xr:uid="{AB36136C-B3E1-4AB8-B996-95B8BF81EFDF}">
      <text>
        <r>
          <rPr>
            <sz val="11"/>
            <rFont val="Calibri"/>
            <family val="2"/>
            <charset val="238"/>
          </rPr>
          <t>SZV_F:EM_Melleklet2_KTG</t>
        </r>
      </text>
    </comment>
    <comment ref="R807" authorId="0" shapeId="0" xr:uid="{A45FCA79-94BD-4E66-81BE-402FAD9D54AE}">
      <text>
        <r>
          <rPr>
            <sz val="11"/>
            <rFont val="Calibri"/>
            <family val="2"/>
            <charset val="238"/>
          </rPr>
          <t>SZV_F:HDUtem1</t>
        </r>
      </text>
    </comment>
    <comment ref="S807" authorId="0" shapeId="0" xr:uid="{7D3ED2A8-58D0-4F6C-BBDD-7C8B7F3B6E7B}">
      <text>
        <r>
          <rPr>
            <sz val="11"/>
            <rFont val="Calibri"/>
            <family val="2"/>
            <charset val="238"/>
          </rPr>
          <t>SZV_F:ECSUtem1</t>
        </r>
      </text>
    </comment>
    <comment ref="T807" authorId="0" shapeId="0" xr:uid="{54029B7D-46DE-414D-9C43-30D548030537}">
      <text>
        <r>
          <rPr>
            <sz val="11"/>
            <rFont val="Calibri"/>
            <family val="2"/>
            <charset val="238"/>
          </rPr>
          <t>SZV_F:KFHUtem1</t>
        </r>
      </text>
    </comment>
    <comment ref="U807" authorId="0" shapeId="0" xr:uid="{7DA9A858-E37C-4F2E-B9D3-F8BEC9B68ADF}">
      <text>
        <r>
          <rPr>
            <sz val="11"/>
            <rFont val="Calibri"/>
            <family val="2"/>
            <charset val="238"/>
          </rPr>
          <t>SZV_F:Egyeb_SajatUtem1</t>
        </r>
      </text>
    </comment>
    <comment ref="V807" authorId="0" shapeId="0" xr:uid="{1AECDFD0-2173-45D7-8B05-4E097A35024A}">
      <text>
        <r>
          <rPr>
            <sz val="11"/>
            <rFont val="Calibri"/>
            <family val="2"/>
            <charset val="238"/>
          </rPr>
          <t>SZV_F:DijUtem1</t>
        </r>
      </text>
    </comment>
    <comment ref="W807" authorId="0" shapeId="0" xr:uid="{97F3F56D-7441-436E-90FD-CA9A98A71D87}">
      <text>
        <r>
          <rPr>
            <sz val="11"/>
            <rFont val="Calibri"/>
            <family val="2"/>
            <charset val="238"/>
          </rPr>
          <t>SZV_F:EM_Melleklet1_Utem1</t>
        </r>
      </text>
    </comment>
    <comment ref="X807" authorId="0" shapeId="0" xr:uid="{C94A9D05-0D76-455A-85AF-99C6AFA5CA98}">
      <text>
        <r>
          <rPr>
            <sz val="11"/>
            <rFont val="Calibri"/>
            <family val="2"/>
            <charset val="238"/>
          </rPr>
          <t>SZV_F:EgyebAllamiUtem1</t>
        </r>
      </text>
    </comment>
    <comment ref="Y807" authorId="0" shapeId="0" xr:uid="{0D7A36B2-0236-4277-8F96-78F5CB648DF5}">
      <text>
        <r>
          <rPr>
            <sz val="11"/>
            <rFont val="Calibri"/>
            <family val="2"/>
            <charset val="238"/>
          </rPr>
          <t>SZV_F:OnkormanyzatiUtem1</t>
        </r>
      </text>
    </comment>
    <comment ref="Z807" authorId="0" shapeId="0" xr:uid="{46309F89-55CE-42B6-BEE4-EA5B9A28D107}">
      <text>
        <r>
          <rPr>
            <sz val="11"/>
            <rFont val="Calibri"/>
            <family val="2"/>
            <charset val="238"/>
          </rPr>
          <t>SZV_F:EUUtem1</t>
        </r>
      </text>
    </comment>
    <comment ref="AA807" authorId="0" shapeId="0" xr:uid="{17B22EC1-F1F1-4DF8-B1B3-91A9824B82F7}">
      <text>
        <r>
          <rPr>
            <sz val="11"/>
            <rFont val="Calibri"/>
            <family val="2"/>
            <charset val="238"/>
          </rPr>
          <t>SZV_F:EgyebUtem1</t>
        </r>
      </text>
    </comment>
    <comment ref="AB807" authorId="0" shapeId="0" xr:uid="{C93C6E88-B3B4-469D-A7C4-8001FA724182}">
      <text>
        <r>
          <rPr>
            <sz val="11"/>
            <rFont val="Calibri"/>
            <family val="2"/>
            <charset val="238"/>
          </rPr>
          <t>SZV_F:HitelKotvenyUtem1</t>
        </r>
      </text>
    </comment>
    <comment ref="AC807" authorId="0" shapeId="0" xr:uid="{C87548FA-31FE-4870-A804-C4CD229999A6}">
      <text>
        <r>
          <rPr>
            <sz val="11"/>
            <rFont val="Calibri"/>
            <family val="2"/>
            <charset val="238"/>
          </rPr>
          <t>SZV_F:OsszesenUtem1</t>
        </r>
      </text>
    </comment>
    <comment ref="AF807" authorId="0" shapeId="0" xr:uid="{323E50BC-9EAB-4783-A4A0-6CC90BB44F30}">
      <text>
        <r>
          <rPr>
            <sz val="11"/>
            <rFont val="Calibri"/>
            <family val="2"/>
            <charset val="238"/>
          </rPr>
          <t>SZV_F:HDUtem2</t>
        </r>
      </text>
    </comment>
    <comment ref="AG807" authorId="0" shapeId="0" xr:uid="{94C787B2-4724-47DE-9EDE-8A65C798EFFB}">
      <text>
        <r>
          <rPr>
            <sz val="11"/>
            <rFont val="Calibri"/>
            <family val="2"/>
            <charset val="238"/>
          </rPr>
          <t>SZV_F:ECSUtem2</t>
        </r>
      </text>
    </comment>
    <comment ref="AH807" authorId="0" shapeId="0" xr:uid="{79A1C321-74AA-4FFA-8088-78C36FF574B4}">
      <text>
        <r>
          <rPr>
            <sz val="11"/>
            <rFont val="Calibri"/>
            <family val="2"/>
            <charset val="238"/>
          </rPr>
          <t>SZV_F:KFHUtem2</t>
        </r>
      </text>
    </comment>
    <comment ref="AI807" authorId="0" shapeId="0" xr:uid="{FBBA6B17-6173-4D65-8136-75E9AD20D9BD}">
      <text>
        <r>
          <rPr>
            <sz val="11"/>
            <rFont val="Calibri"/>
            <family val="2"/>
            <charset val="238"/>
          </rPr>
          <t>SZV_F:Egyeb_SajatUtem2</t>
        </r>
      </text>
    </comment>
    <comment ref="AJ807" authorId="0" shapeId="0" xr:uid="{92758120-80AD-498F-8F04-85258036E17B}">
      <text>
        <r>
          <rPr>
            <sz val="11"/>
            <rFont val="Calibri"/>
            <family val="2"/>
            <charset val="238"/>
          </rPr>
          <t>SZV_F:DijUtem2</t>
        </r>
      </text>
    </comment>
    <comment ref="AK807" authorId="0" shapeId="0" xr:uid="{EE951D99-6168-4730-917C-FE092E6D4B79}">
      <text>
        <r>
          <rPr>
            <sz val="11"/>
            <rFont val="Calibri"/>
            <family val="2"/>
            <charset val="238"/>
          </rPr>
          <t>SZV_F:EM_Melleklet1_Utem2</t>
        </r>
      </text>
    </comment>
    <comment ref="AL807" authorId="0" shapeId="0" xr:uid="{AFFFD046-06E7-4DA4-9408-2367D885E378}">
      <text>
        <r>
          <rPr>
            <sz val="11"/>
            <rFont val="Calibri"/>
            <family val="2"/>
            <charset val="238"/>
          </rPr>
          <t>SZV_F:EgyebAllamiUtem2</t>
        </r>
      </text>
    </comment>
    <comment ref="AM807" authorId="0" shapeId="0" xr:uid="{8F32DEB3-490D-497A-9789-43223597E863}">
      <text>
        <r>
          <rPr>
            <sz val="11"/>
            <rFont val="Calibri"/>
            <family val="2"/>
            <charset val="238"/>
          </rPr>
          <t>SZV_F:OnkormanyzatiUtem2</t>
        </r>
      </text>
    </comment>
    <comment ref="AN807" authorId="0" shapeId="0" xr:uid="{C053677C-EBE4-402D-B643-3F6C794DF547}">
      <text>
        <r>
          <rPr>
            <sz val="11"/>
            <rFont val="Calibri"/>
            <family val="2"/>
            <charset val="238"/>
          </rPr>
          <t>SZV_F:EUUtem2</t>
        </r>
      </text>
    </comment>
    <comment ref="AO807" authorId="0" shapeId="0" xr:uid="{C466863E-5C5D-425E-BEDA-C7BCC8C4C899}">
      <text>
        <r>
          <rPr>
            <sz val="11"/>
            <rFont val="Calibri"/>
            <family val="2"/>
            <charset val="238"/>
          </rPr>
          <t>SZV_F:EgyebUtem2</t>
        </r>
      </text>
    </comment>
    <comment ref="AP807" authorId="0" shapeId="0" xr:uid="{A3CB3F24-06D8-4938-A15A-FB28E49B6481}">
      <text>
        <r>
          <rPr>
            <sz val="11"/>
            <rFont val="Calibri"/>
            <family val="2"/>
            <charset val="238"/>
          </rPr>
          <t>SZV_F:HitelKotvenyUtem2</t>
        </r>
      </text>
    </comment>
    <comment ref="AQ807" authorId="0" shapeId="0" xr:uid="{EB027611-FD89-4106-A09B-5B9295717885}">
      <text>
        <r>
          <rPr>
            <sz val="11"/>
            <rFont val="Calibri"/>
            <family val="2"/>
            <charset val="238"/>
          </rPr>
          <t>SZV_F:OsszesenUtem2</t>
        </r>
      </text>
    </comment>
    <comment ref="AR807" authorId="0" shapeId="0" xr:uid="{54565111-DB89-4D2B-89C3-A458E5C0DB0C}">
      <text>
        <r>
          <rPr>
            <sz val="11"/>
            <rFont val="Calibri"/>
            <family val="2"/>
            <charset val="238"/>
          </rPr>
          <t>SZV_F:ForrashianyUtem2</t>
        </r>
      </text>
    </comment>
    <comment ref="AU807" authorId="0" shapeId="0" xr:uid="{1CE47EB6-6E10-4D66-9B17-068E24A6AFCC}">
      <text>
        <r>
          <rPr>
            <sz val="11"/>
            <rFont val="Calibri"/>
            <family val="2"/>
            <charset val="238"/>
          </rPr>
          <t>SZV_F:Indokolas</t>
        </r>
      </text>
    </comment>
    <comment ref="AV807" authorId="0" shapeId="0" xr:uid="{9D5EA3C2-E356-4375-9F69-5506E6E99648}">
      <text>
        <r>
          <rPr>
            <sz val="11"/>
            <rFont val="Calibri"/>
            <family val="2"/>
            <charset val="238"/>
          </rPr>
          <t>SZV_F:Megjegyzes</t>
        </r>
      </text>
    </comment>
    <comment ref="AW807" authorId="0" shapeId="0" xr:uid="{81F4FA46-AC65-4EE6-B5F7-903FF4F8D14A}">
      <text>
        <r>
          <rPr>
            <sz val="11"/>
            <rFont val="Calibri"/>
            <family val="2"/>
            <charset val="238"/>
          </rPr>
          <t>SZV_F:FeladatSorszam</t>
        </r>
      </text>
    </comment>
    <comment ref="AY807" authorId="0" shapeId="0" xr:uid="{79CF4427-78C1-4740-9064-A16DB6E98316}">
      <text>
        <r>
          <rPr>
            <sz val="11"/>
            <rFont val="Calibri"/>
            <family val="2"/>
            <charset val="238"/>
          </rPr>
          <t>SZV_F:ISA</t>
        </r>
      </text>
    </comment>
    <comment ref="B808" authorId="0" shapeId="0" xr:uid="{8689CAC0-6959-4045-B96E-566D820D5046}">
      <text>
        <r>
          <rPr>
            <sz val="11"/>
            <rFont val="Calibri"/>
            <family val="2"/>
            <charset val="238"/>
          </rPr>
          <t>SZV_F:FontossagiSorrent</t>
        </r>
      </text>
    </comment>
    <comment ref="C808" authorId="0" shapeId="0" xr:uid="{B013638F-8A99-4AB1-ADDE-D55FECE9225B}">
      <text>
        <r>
          <rPr>
            <sz val="11"/>
            <rFont val="Calibri"/>
            <family val="2"/>
            <charset val="238"/>
          </rPr>
          <t>SZV_F:FeladatKategoria</t>
        </r>
      </text>
    </comment>
    <comment ref="D808" authorId="0" shapeId="0" xr:uid="{490B46C6-F598-44A5-8C3D-ED160C0F7DBE}">
      <text>
        <r>
          <rPr>
            <sz val="11"/>
            <rFont val="Calibri"/>
            <family val="2"/>
            <charset val="238"/>
          </rPr>
          <t>SZV_F:FeladatMegnevezes</t>
        </r>
      </text>
    </comment>
    <comment ref="E808" authorId="0" shapeId="0" xr:uid="{0E3D903A-5EDC-42EA-8579-46DEBB1E4C96}">
      <text>
        <r>
          <rPr>
            <sz val="11"/>
            <rFont val="Calibri"/>
            <family val="2"/>
            <charset val="238"/>
          </rPr>
          <t>SZV_F:ElviEngedelySzam</t>
        </r>
      </text>
    </comment>
    <comment ref="F808" authorId="0" shapeId="0" xr:uid="{F4C3C908-6A03-4AD9-BA55-0A2001193772}">
      <text>
        <r>
          <rPr>
            <sz val="11"/>
            <rFont val="Calibri"/>
            <family val="2"/>
            <charset val="238"/>
          </rPr>
          <t>SZV_F:VKR_Kod</t>
        </r>
      </text>
    </comment>
    <comment ref="G808" authorId="0" shapeId="0" xr:uid="{FD591FF8-1E84-4311-A6FF-262FE5020794}">
      <text>
        <r>
          <rPr>
            <sz val="11"/>
            <rFont val="Calibri"/>
            <family val="2"/>
            <charset val="238"/>
          </rPr>
          <t>SZV_F:VKR_Nev</t>
        </r>
      </text>
    </comment>
    <comment ref="H808" authorId="0" shapeId="0" xr:uid="{E3AD61B9-2866-4A6E-AC92-260F7DD98DB4}">
      <text>
        <r>
          <rPr>
            <sz val="11"/>
            <rFont val="Calibri"/>
            <family val="2"/>
            <charset val="238"/>
          </rPr>
          <t>SZV_F:FeladatAzonosito</t>
        </r>
      </text>
    </comment>
    <comment ref="I808" authorId="0" shapeId="0" xr:uid="{2778384B-2352-400C-8BA6-1AE3704F0872}">
      <text>
        <r>
          <rPr>
            <sz val="11"/>
            <rFont val="Calibri"/>
            <family val="2"/>
            <charset val="238"/>
          </rPr>
          <t>SZV_F:EllatasiTerulet</t>
        </r>
      </text>
    </comment>
    <comment ref="J808" authorId="0" shapeId="0" xr:uid="{5437E7A6-FA4B-49D4-89B0-E79F955DE47E}">
      <text>
        <r>
          <rPr>
            <sz val="11"/>
            <rFont val="Calibri"/>
            <family val="2"/>
            <charset val="238"/>
          </rPr>
          <t>SZV_F:EllatasertFelelos</t>
        </r>
      </text>
    </comment>
    <comment ref="K808" authorId="0" shapeId="0" xr:uid="{744BB9A4-D5B9-47D3-AE3E-A6D21B3A6F7B}">
      <text>
        <r>
          <rPr>
            <sz val="11"/>
            <rFont val="Calibri"/>
            <family val="2"/>
            <charset val="238"/>
          </rPr>
          <t>SZV_F:TervezettNettoKoltseg</t>
        </r>
      </text>
    </comment>
    <comment ref="L808" authorId="0" shapeId="0" xr:uid="{EA45A6C8-0E20-4326-94EE-09DB6B10F763}">
      <text>
        <r>
          <rPr>
            <sz val="11"/>
            <rFont val="Calibri"/>
            <family val="2"/>
            <charset val="238"/>
          </rPr>
          <t>SZV_F:IdotartamKezdes</t>
        </r>
      </text>
    </comment>
    <comment ref="M808" authorId="0" shapeId="0" xr:uid="{502A59E0-7FC5-4502-AF0D-AE9702A8880B}">
      <text>
        <r>
          <rPr>
            <sz val="11"/>
            <rFont val="Calibri"/>
            <family val="2"/>
            <charset val="238"/>
          </rPr>
          <t>SZV_F:IdotartamBefejezes</t>
        </r>
      </text>
    </comment>
    <comment ref="N808" authorId="0" shapeId="0" xr:uid="{BB3EBF22-B848-42D2-BB44-4609D3B049DA}">
      <text>
        <r>
          <rPr>
            <sz val="11"/>
            <rFont val="Calibri"/>
            <family val="2"/>
            <charset val="238"/>
          </rPr>
          <t>SZV_F:NettoKoltsegUtem1</t>
        </r>
      </text>
    </comment>
    <comment ref="O808" authorId="0" shapeId="0" xr:uid="{3029F89A-5D05-4B8E-9D67-F215DB37E7DA}">
      <text>
        <r>
          <rPr>
            <sz val="11"/>
            <rFont val="Calibri"/>
            <family val="2"/>
            <charset val="238"/>
          </rPr>
          <t>SZV_F:NettoKoltsegUtem2</t>
        </r>
      </text>
    </comment>
    <comment ref="P808" authorId="0" shapeId="0" xr:uid="{19C6A166-6845-4D20-A3D0-7EC5E1A3AA19}">
      <text>
        <r>
          <rPr>
            <sz val="11"/>
            <rFont val="Calibri"/>
            <family val="2"/>
            <charset val="238"/>
          </rPr>
          <t>SZV_F:EM_Melleklet2_KTG</t>
        </r>
      </text>
    </comment>
    <comment ref="R808" authorId="0" shapeId="0" xr:uid="{AE0D6BD8-8F32-4B68-935E-E8934B44A512}">
      <text>
        <r>
          <rPr>
            <sz val="11"/>
            <rFont val="Calibri"/>
            <family val="2"/>
            <charset val="238"/>
          </rPr>
          <t>SZV_F:HDUtem1</t>
        </r>
      </text>
    </comment>
    <comment ref="S808" authorId="0" shapeId="0" xr:uid="{05A73D18-481A-4114-8DB2-7EC7D899CA63}">
      <text>
        <r>
          <rPr>
            <sz val="11"/>
            <rFont val="Calibri"/>
            <family val="2"/>
            <charset val="238"/>
          </rPr>
          <t>SZV_F:ECSUtem1</t>
        </r>
      </text>
    </comment>
    <comment ref="T808" authorId="0" shapeId="0" xr:uid="{6C4822E7-0F6F-440B-B100-1F572FC006C1}">
      <text>
        <r>
          <rPr>
            <sz val="11"/>
            <rFont val="Calibri"/>
            <family val="2"/>
            <charset val="238"/>
          </rPr>
          <t>SZV_F:KFHUtem1</t>
        </r>
      </text>
    </comment>
    <comment ref="U808" authorId="0" shapeId="0" xr:uid="{D5E7BF89-7A03-449B-9A00-0DC1A552C3C6}">
      <text>
        <r>
          <rPr>
            <sz val="11"/>
            <rFont val="Calibri"/>
            <family val="2"/>
            <charset val="238"/>
          </rPr>
          <t>SZV_F:Egyeb_SajatUtem1</t>
        </r>
      </text>
    </comment>
    <comment ref="V808" authorId="0" shapeId="0" xr:uid="{1F603F2F-28D7-424B-9983-E4A61547F751}">
      <text>
        <r>
          <rPr>
            <sz val="11"/>
            <rFont val="Calibri"/>
            <family val="2"/>
            <charset val="238"/>
          </rPr>
          <t>SZV_F:DijUtem1</t>
        </r>
      </text>
    </comment>
    <comment ref="W808" authorId="0" shapeId="0" xr:uid="{90FA7FA0-B601-44BB-AF08-9F81504BF105}">
      <text>
        <r>
          <rPr>
            <sz val="11"/>
            <rFont val="Calibri"/>
            <family val="2"/>
            <charset val="238"/>
          </rPr>
          <t>SZV_F:EM_Melleklet1_Utem1</t>
        </r>
      </text>
    </comment>
    <comment ref="X808" authorId="0" shapeId="0" xr:uid="{E48FD63C-5124-416A-8A88-E4D52647401C}">
      <text>
        <r>
          <rPr>
            <sz val="11"/>
            <rFont val="Calibri"/>
            <family val="2"/>
            <charset val="238"/>
          </rPr>
          <t>SZV_F:EgyebAllamiUtem1</t>
        </r>
      </text>
    </comment>
    <comment ref="Y808" authorId="0" shapeId="0" xr:uid="{C8D9F694-421E-4C70-804E-6F8F5D6F8013}">
      <text>
        <r>
          <rPr>
            <sz val="11"/>
            <rFont val="Calibri"/>
            <family val="2"/>
            <charset val="238"/>
          </rPr>
          <t>SZV_F:OnkormanyzatiUtem1</t>
        </r>
      </text>
    </comment>
    <comment ref="Z808" authorId="0" shapeId="0" xr:uid="{E6113CA3-68CB-43EB-89BA-190D78284C40}">
      <text>
        <r>
          <rPr>
            <sz val="11"/>
            <rFont val="Calibri"/>
            <family val="2"/>
            <charset val="238"/>
          </rPr>
          <t>SZV_F:EUUtem1</t>
        </r>
      </text>
    </comment>
    <comment ref="AA808" authorId="0" shapeId="0" xr:uid="{4E5E7954-0333-4763-931A-FE892D481EC1}">
      <text>
        <r>
          <rPr>
            <sz val="11"/>
            <rFont val="Calibri"/>
            <family val="2"/>
            <charset val="238"/>
          </rPr>
          <t>SZV_F:EgyebUtem1</t>
        </r>
      </text>
    </comment>
    <comment ref="AB808" authorId="0" shapeId="0" xr:uid="{1304E291-9274-4BF0-9E6B-5CE4D001A098}">
      <text>
        <r>
          <rPr>
            <sz val="11"/>
            <rFont val="Calibri"/>
            <family val="2"/>
            <charset val="238"/>
          </rPr>
          <t>SZV_F:HitelKotvenyUtem1</t>
        </r>
      </text>
    </comment>
    <comment ref="AC808" authorId="0" shapeId="0" xr:uid="{CC6BB5A6-CA68-4B53-A9E0-580956B20618}">
      <text>
        <r>
          <rPr>
            <sz val="11"/>
            <rFont val="Calibri"/>
            <family val="2"/>
            <charset val="238"/>
          </rPr>
          <t>SZV_F:OsszesenUtem1</t>
        </r>
      </text>
    </comment>
    <comment ref="AF808" authorId="0" shapeId="0" xr:uid="{8505FB47-3A57-47BB-8AF3-35F52FDA7275}">
      <text>
        <r>
          <rPr>
            <sz val="11"/>
            <rFont val="Calibri"/>
            <family val="2"/>
            <charset val="238"/>
          </rPr>
          <t>SZV_F:HDUtem2</t>
        </r>
      </text>
    </comment>
    <comment ref="AG808" authorId="0" shapeId="0" xr:uid="{3495F71F-2E41-43E9-965C-56A7A1646F53}">
      <text>
        <r>
          <rPr>
            <sz val="11"/>
            <rFont val="Calibri"/>
            <family val="2"/>
            <charset val="238"/>
          </rPr>
          <t>SZV_F:ECSUtem2</t>
        </r>
      </text>
    </comment>
    <comment ref="AH808" authorId="0" shapeId="0" xr:uid="{064D3F0F-9729-4367-979D-FC2CAB17CCA5}">
      <text>
        <r>
          <rPr>
            <sz val="11"/>
            <rFont val="Calibri"/>
            <family val="2"/>
            <charset val="238"/>
          </rPr>
          <t>SZV_F:KFHUtem2</t>
        </r>
      </text>
    </comment>
    <comment ref="AI808" authorId="0" shapeId="0" xr:uid="{D04DCB5D-5E66-4010-91C3-93D14FA2BE5D}">
      <text>
        <r>
          <rPr>
            <sz val="11"/>
            <rFont val="Calibri"/>
            <family val="2"/>
            <charset val="238"/>
          </rPr>
          <t>SZV_F:Egyeb_SajatUtem2</t>
        </r>
      </text>
    </comment>
    <comment ref="AJ808" authorId="0" shapeId="0" xr:uid="{5CBBCB4E-1A13-4ECC-B6C2-26C60912EC5C}">
      <text>
        <r>
          <rPr>
            <sz val="11"/>
            <rFont val="Calibri"/>
            <family val="2"/>
            <charset val="238"/>
          </rPr>
          <t>SZV_F:DijUtem2</t>
        </r>
      </text>
    </comment>
    <comment ref="AK808" authorId="0" shapeId="0" xr:uid="{50447E6E-146F-497A-B73F-2416BC899B1F}">
      <text>
        <r>
          <rPr>
            <sz val="11"/>
            <rFont val="Calibri"/>
            <family val="2"/>
            <charset val="238"/>
          </rPr>
          <t>SZV_F:EM_Melleklet1_Utem2</t>
        </r>
      </text>
    </comment>
    <comment ref="AL808" authorId="0" shapeId="0" xr:uid="{D7FEE615-0C7B-456A-A093-6FE4F36FB44F}">
      <text>
        <r>
          <rPr>
            <sz val="11"/>
            <rFont val="Calibri"/>
            <family val="2"/>
            <charset val="238"/>
          </rPr>
          <t>SZV_F:EgyebAllamiUtem2</t>
        </r>
      </text>
    </comment>
    <comment ref="AM808" authorId="0" shapeId="0" xr:uid="{C18A85C4-0048-45E1-8047-2CFE38C0B2F2}">
      <text>
        <r>
          <rPr>
            <sz val="11"/>
            <rFont val="Calibri"/>
            <family val="2"/>
            <charset val="238"/>
          </rPr>
          <t>SZV_F:OnkormanyzatiUtem2</t>
        </r>
      </text>
    </comment>
    <comment ref="AN808" authorId="0" shapeId="0" xr:uid="{43466D8D-573E-406C-8881-9A6DCACBE02E}">
      <text>
        <r>
          <rPr>
            <sz val="11"/>
            <rFont val="Calibri"/>
            <family val="2"/>
            <charset val="238"/>
          </rPr>
          <t>SZV_F:EUUtem2</t>
        </r>
      </text>
    </comment>
    <comment ref="AO808" authorId="0" shapeId="0" xr:uid="{7B37C0F8-3552-4C2D-8224-560CACBFB9E6}">
      <text>
        <r>
          <rPr>
            <sz val="11"/>
            <rFont val="Calibri"/>
            <family val="2"/>
            <charset val="238"/>
          </rPr>
          <t>SZV_F:EgyebUtem2</t>
        </r>
      </text>
    </comment>
    <comment ref="AP808" authorId="0" shapeId="0" xr:uid="{495E0455-C458-4CA5-B258-FB5872B9D0E5}">
      <text>
        <r>
          <rPr>
            <sz val="11"/>
            <rFont val="Calibri"/>
            <family val="2"/>
            <charset val="238"/>
          </rPr>
          <t>SZV_F:HitelKotvenyUtem2</t>
        </r>
      </text>
    </comment>
    <comment ref="AQ808" authorId="0" shapeId="0" xr:uid="{A39C309B-B45A-43E8-8600-9B987CEB442D}">
      <text>
        <r>
          <rPr>
            <sz val="11"/>
            <rFont val="Calibri"/>
            <family val="2"/>
            <charset val="238"/>
          </rPr>
          <t>SZV_F:OsszesenUtem2</t>
        </r>
      </text>
    </comment>
    <comment ref="AR808" authorId="0" shapeId="0" xr:uid="{0CBD3270-AF94-4C85-9DAA-86A5E471B0FC}">
      <text>
        <r>
          <rPr>
            <sz val="11"/>
            <rFont val="Calibri"/>
            <family val="2"/>
            <charset val="238"/>
          </rPr>
          <t>SZV_F:ForrashianyUtem2</t>
        </r>
      </text>
    </comment>
    <comment ref="AU808" authorId="0" shapeId="0" xr:uid="{B39C1278-F3E3-40E6-843F-D57171F33A44}">
      <text>
        <r>
          <rPr>
            <sz val="11"/>
            <rFont val="Calibri"/>
            <family val="2"/>
            <charset val="238"/>
          </rPr>
          <t>SZV_F:Indokolas</t>
        </r>
      </text>
    </comment>
    <comment ref="AV808" authorId="0" shapeId="0" xr:uid="{DD8F33C1-B319-4432-8F14-474289080CE0}">
      <text>
        <r>
          <rPr>
            <sz val="11"/>
            <rFont val="Calibri"/>
            <family val="2"/>
            <charset val="238"/>
          </rPr>
          <t>SZV_F:Megjegyzes</t>
        </r>
      </text>
    </comment>
    <comment ref="AW808" authorId="0" shapeId="0" xr:uid="{732BE818-5B98-4990-933C-CD5E6ECBA20D}">
      <text>
        <r>
          <rPr>
            <sz val="11"/>
            <rFont val="Calibri"/>
            <family val="2"/>
            <charset val="238"/>
          </rPr>
          <t>SZV_F:FeladatSorszam</t>
        </r>
      </text>
    </comment>
    <comment ref="AY808" authorId="0" shapeId="0" xr:uid="{4B878A71-A203-49FF-9DF6-8926125C94B8}">
      <text>
        <r>
          <rPr>
            <sz val="11"/>
            <rFont val="Calibri"/>
            <family val="2"/>
            <charset val="238"/>
          </rPr>
          <t>SZV_F:ISA</t>
        </r>
      </text>
    </comment>
    <comment ref="B809" authorId="0" shapeId="0" xr:uid="{5DFB6956-7322-4855-865C-F265CC7174B5}">
      <text>
        <r>
          <rPr>
            <sz val="11"/>
            <rFont val="Calibri"/>
            <family val="2"/>
            <charset val="238"/>
          </rPr>
          <t>SZV_F:FontossagiSorrent</t>
        </r>
      </text>
    </comment>
    <comment ref="C809" authorId="0" shapeId="0" xr:uid="{6A7A0C5E-A7A7-48C2-B694-21F583EDC697}">
      <text>
        <r>
          <rPr>
            <sz val="11"/>
            <rFont val="Calibri"/>
            <family val="2"/>
            <charset val="238"/>
          </rPr>
          <t>SZV_F:FeladatKategoria</t>
        </r>
      </text>
    </comment>
    <comment ref="D809" authorId="0" shapeId="0" xr:uid="{69A098C5-B4C7-40DF-80A5-1C605C6A0AE6}">
      <text>
        <r>
          <rPr>
            <sz val="11"/>
            <rFont val="Calibri"/>
            <family val="2"/>
            <charset val="238"/>
          </rPr>
          <t>SZV_F:FeladatMegnevezes</t>
        </r>
      </text>
    </comment>
    <comment ref="E809" authorId="0" shapeId="0" xr:uid="{CB38EE43-1181-4C0E-8B18-33FD54008A3C}">
      <text>
        <r>
          <rPr>
            <sz val="11"/>
            <rFont val="Calibri"/>
            <family val="2"/>
            <charset val="238"/>
          </rPr>
          <t>SZV_F:ElviEngedelySzam</t>
        </r>
      </text>
    </comment>
    <comment ref="F809" authorId="0" shapeId="0" xr:uid="{E712EB79-FE0C-4625-8F1A-21FE6A461280}">
      <text>
        <r>
          <rPr>
            <sz val="11"/>
            <rFont val="Calibri"/>
            <family val="2"/>
            <charset val="238"/>
          </rPr>
          <t>SZV_F:VKR_Kod</t>
        </r>
      </text>
    </comment>
    <comment ref="G809" authorId="0" shapeId="0" xr:uid="{E5105D63-15D6-4889-8280-CD0DF9780A42}">
      <text>
        <r>
          <rPr>
            <sz val="11"/>
            <rFont val="Calibri"/>
            <family val="2"/>
            <charset val="238"/>
          </rPr>
          <t>SZV_F:VKR_Nev</t>
        </r>
      </text>
    </comment>
    <comment ref="H809" authorId="0" shapeId="0" xr:uid="{5C272D08-F614-4FFE-9A3B-770BFF68163B}">
      <text>
        <r>
          <rPr>
            <sz val="11"/>
            <rFont val="Calibri"/>
            <family val="2"/>
            <charset val="238"/>
          </rPr>
          <t>SZV_F:FeladatAzonosito</t>
        </r>
      </text>
    </comment>
    <comment ref="I809" authorId="0" shapeId="0" xr:uid="{A42815CA-2654-4222-A439-799589D09CC3}">
      <text>
        <r>
          <rPr>
            <sz val="11"/>
            <rFont val="Calibri"/>
            <family val="2"/>
            <charset val="238"/>
          </rPr>
          <t>SZV_F:EllatasiTerulet</t>
        </r>
      </text>
    </comment>
    <comment ref="J809" authorId="0" shapeId="0" xr:uid="{A9A92E57-7412-493B-B9BD-D01A28273DFB}">
      <text>
        <r>
          <rPr>
            <sz val="11"/>
            <rFont val="Calibri"/>
            <family val="2"/>
            <charset val="238"/>
          </rPr>
          <t>SZV_F:EllatasertFelelos</t>
        </r>
      </text>
    </comment>
    <comment ref="K809" authorId="0" shapeId="0" xr:uid="{5AA060AC-795D-4659-989E-5D655CCAF90E}">
      <text>
        <r>
          <rPr>
            <sz val="11"/>
            <rFont val="Calibri"/>
            <family val="2"/>
            <charset val="238"/>
          </rPr>
          <t>SZV_F:TervezettNettoKoltseg</t>
        </r>
      </text>
    </comment>
    <comment ref="L809" authorId="0" shapeId="0" xr:uid="{420A2F46-469F-4D61-A125-8C3A4A8DDED4}">
      <text>
        <r>
          <rPr>
            <sz val="11"/>
            <rFont val="Calibri"/>
            <family val="2"/>
            <charset val="238"/>
          </rPr>
          <t>SZV_F:IdotartamKezdes</t>
        </r>
      </text>
    </comment>
    <comment ref="M809" authorId="0" shapeId="0" xr:uid="{B9C8960A-3D86-4A76-B932-63FCD3C95F1D}">
      <text>
        <r>
          <rPr>
            <sz val="11"/>
            <rFont val="Calibri"/>
            <family val="2"/>
            <charset val="238"/>
          </rPr>
          <t>SZV_F:IdotartamBefejezes</t>
        </r>
      </text>
    </comment>
    <comment ref="N809" authorId="0" shapeId="0" xr:uid="{6652F112-B6AB-4C00-9404-771538F1A533}">
      <text>
        <r>
          <rPr>
            <sz val="11"/>
            <rFont val="Calibri"/>
            <family val="2"/>
            <charset val="238"/>
          </rPr>
          <t>SZV_F:NettoKoltsegUtem1</t>
        </r>
      </text>
    </comment>
    <comment ref="O809" authorId="0" shapeId="0" xr:uid="{94394801-0072-4F5A-AD66-231CD7CD5324}">
      <text>
        <r>
          <rPr>
            <sz val="11"/>
            <rFont val="Calibri"/>
            <family val="2"/>
            <charset val="238"/>
          </rPr>
          <t>SZV_F:NettoKoltsegUtem2</t>
        </r>
      </text>
    </comment>
    <comment ref="P809" authorId="0" shapeId="0" xr:uid="{C4B6DEE6-EF68-4DBE-BB2E-7627D6D1AA77}">
      <text>
        <r>
          <rPr>
            <sz val="11"/>
            <rFont val="Calibri"/>
            <family val="2"/>
            <charset val="238"/>
          </rPr>
          <t>SZV_F:EM_Melleklet2_KTG</t>
        </r>
      </text>
    </comment>
    <comment ref="R809" authorId="0" shapeId="0" xr:uid="{3948FCB1-78F0-4DB0-AFFA-78EAC920C60D}">
      <text>
        <r>
          <rPr>
            <sz val="11"/>
            <rFont val="Calibri"/>
            <family val="2"/>
            <charset val="238"/>
          </rPr>
          <t>SZV_F:HDUtem1</t>
        </r>
      </text>
    </comment>
    <comment ref="S809" authorId="0" shapeId="0" xr:uid="{95B2186F-8ABE-4C21-AFD4-BA2D48B6DC13}">
      <text>
        <r>
          <rPr>
            <sz val="11"/>
            <rFont val="Calibri"/>
            <family val="2"/>
            <charset val="238"/>
          </rPr>
          <t>SZV_F:ECSUtem1</t>
        </r>
      </text>
    </comment>
    <comment ref="T809" authorId="0" shapeId="0" xr:uid="{7B8F241D-BDE7-4795-A0D9-1A9F8B20BAAC}">
      <text>
        <r>
          <rPr>
            <sz val="11"/>
            <rFont val="Calibri"/>
            <family val="2"/>
            <charset val="238"/>
          </rPr>
          <t>SZV_F:KFHUtem1</t>
        </r>
      </text>
    </comment>
    <comment ref="U809" authorId="0" shapeId="0" xr:uid="{FDBABCCE-344F-4EF0-A861-A3EF03DD3B7A}">
      <text>
        <r>
          <rPr>
            <sz val="11"/>
            <rFont val="Calibri"/>
            <family val="2"/>
            <charset val="238"/>
          </rPr>
          <t>SZV_F:Egyeb_SajatUtem1</t>
        </r>
      </text>
    </comment>
    <comment ref="V809" authorId="0" shapeId="0" xr:uid="{2CEAB430-2A46-46DD-B44F-52DBC7322766}">
      <text>
        <r>
          <rPr>
            <sz val="11"/>
            <rFont val="Calibri"/>
            <family val="2"/>
            <charset val="238"/>
          </rPr>
          <t>SZV_F:DijUtem1</t>
        </r>
      </text>
    </comment>
    <comment ref="W809" authorId="0" shapeId="0" xr:uid="{43FFAAFA-5FF2-4288-8D8B-350C77602FDB}">
      <text>
        <r>
          <rPr>
            <sz val="11"/>
            <rFont val="Calibri"/>
            <family val="2"/>
            <charset val="238"/>
          </rPr>
          <t>SZV_F:EM_Melleklet1_Utem1</t>
        </r>
      </text>
    </comment>
    <comment ref="X809" authorId="0" shapeId="0" xr:uid="{A2573EC7-C5A3-447E-85BA-026BAC77224C}">
      <text>
        <r>
          <rPr>
            <sz val="11"/>
            <rFont val="Calibri"/>
            <family val="2"/>
            <charset val="238"/>
          </rPr>
          <t>SZV_F:EgyebAllamiUtem1</t>
        </r>
      </text>
    </comment>
    <comment ref="Y809" authorId="0" shapeId="0" xr:uid="{8295476F-49B8-40A7-B0B6-C1A9D42D2B67}">
      <text>
        <r>
          <rPr>
            <sz val="11"/>
            <rFont val="Calibri"/>
            <family val="2"/>
            <charset val="238"/>
          </rPr>
          <t>SZV_F:OnkormanyzatiUtem1</t>
        </r>
      </text>
    </comment>
    <comment ref="Z809" authorId="0" shapeId="0" xr:uid="{32D02821-F0E0-4ED8-AFE5-CBD15EF54750}">
      <text>
        <r>
          <rPr>
            <sz val="11"/>
            <rFont val="Calibri"/>
            <family val="2"/>
            <charset val="238"/>
          </rPr>
          <t>SZV_F:EUUtem1</t>
        </r>
      </text>
    </comment>
    <comment ref="AA809" authorId="0" shapeId="0" xr:uid="{B2C24BF4-CD07-441A-84A7-526521A8FBE9}">
      <text>
        <r>
          <rPr>
            <sz val="11"/>
            <rFont val="Calibri"/>
            <family val="2"/>
            <charset val="238"/>
          </rPr>
          <t>SZV_F:EgyebUtem1</t>
        </r>
      </text>
    </comment>
    <comment ref="AB809" authorId="0" shapeId="0" xr:uid="{DBB07430-E14B-4DEA-ACB9-CE8ACCABCA98}">
      <text>
        <r>
          <rPr>
            <sz val="11"/>
            <rFont val="Calibri"/>
            <family val="2"/>
            <charset val="238"/>
          </rPr>
          <t>SZV_F:HitelKotvenyUtem1</t>
        </r>
      </text>
    </comment>
    <comment ref="AC809" authorId="0" shapeId="0" xr:uid="{409B28AB-1F75-4EB5-AE58-7CEF05B352CF}">
      <text>
        <r>
          <rPr>
            <sz val="11"/>
            <rFont val="Calibri"/>
            <family val="2"/>
            <charset val="238"/>
          </rPr>
          <t>SZV_F:OsszesenUtem1</t>
        </r>
      </text>
    </comment>
    <comment ref="AF809" authorId="0" shapeId="0" xr:uid="{7F1DF3BB-8EB8-4447-A0CB-054D1B619D9B}">
      <text>
        <r>
          <rPr>
            <sz val="11"/>
            <rFont val="Calibri"/>
            <family val="2"/>
            <charset val="238"/>
          </rPr>
          <t>SZV_F:HDUtem2</t>
        </r>
      </text>
    </comment>
    <comment ref="AG809" authorId="0" shapeId="0" xr:uid="{647E36F4-6307-49CF-AA30-687665D219E0}">
      <text>
        <r>
          <rPr>
            <sz val="11"/>
            <rFont val="Calibri"/>
            <family val="2"/>
            <charset val="238"/>
          </rPr>
          <t>SZV_F:ECSUtem2</t>
        </r>
      </text>
    </comment>
    <comment ref="AH809" authorId="0" shapeId="0" xr:uid="{BA148E8F-EA49-4F5D-A744-07751597E1BF}">
      <text>
        <r>
          <rPr>
            <sz val="11"/>
            <rFont val="Calibri"/>
            <family val="2"/>
            <charset val="238"/>
          </rPr>
          <t>SZV_F:KFHUtem2</t>
        </r>
      </text>
    </comment>
    <comment ref="AI809" authorId="0" shapeId="0" xr:uid="{5DD3BB6B-3B73-4421-B71E-ED6A4BE11087}">
      <text>
        <r>
          <rPr>
            <sz val="11"/>
            <rFont val="Calibri"/>
            <family val="2"/>
            <charset val="238"/>
          </rPr>
          <t>SZV_F:Egyeb_SajatUtem2</t>
        </r>
      </text>
    </comment>
    <comment ref="AJ809" authorId="0" shapeId="0" xr:uid="{962891A3-7ED8-4C74-AFE6-FA64F9946787}">
      <text>
        <r>
          <rPr>
            <sz val="11"/>
            <rFont val="Calibri"/>
            <family val="2"/>
            <charset val="238"/>
          </rPr>
          <t>SZV_F:DijUtem2</t>
        </r>
      </text>
    </comment>
    <comment ref="AK809" authorId="0" shapeId="0" xr:uid="{B4B826F8-CB32-44F9-B005-EDDC4A24AB7C}">
      <text>
        <r>
          <rPr>
            <sz val="11"/>
            <rFont val="Calibri"/>
            <family val="2"/>
            <charset val="238"/>
          </rPr>
          <t>SZV_F:EM_Melleklet1_Utem2</t>
        </r>
      </text>
    </comment>
    <comment ref="AL809" authorId="0" shapeId="0" xr:uid="{423F1F02-DD49-4A87-8B74-31A50BA94DBE}">
      <text>
        <r>
          <rPr>
            <sz val="11"/>
            <rFont val="Calibri"/>
            <family val="2"/>
            <charset val="238"/>
          </rPr>
          <t>SZV_F:EgyebAllamiUtem2</t>
        </r>
      </text>
    </comment>
    <comment ref="AM809" authorId="0" shapeId="0" xr:uid="{FDF1397C-CE10-4C92-8858-7960C34D9EE0}">
      <text>
        <r>
          <rPr>
            <sz val="11"/>
            <rFont val="Calibri"/>
            <family val="2"/>
            <charset val="238"/>
          </rPr>
          <t>SZV_F:OnkormanyzatiUtem2</t>
        </r>
      </text>
    </comment>
    <comment ref="AN809" authorId="0" shapeId="0" xr:uid="{B2B6B050-918B-4A63-85AA-AC94B2768E8F}">
      <text>
        <r>
          <rPr>
            <sz val="11"/>
            <rFont val="Calibri"/>
            <family val="2"/>
            <charset val="238"/>
          </rPr>
          <t>SZV_F:EUUtem2</t>
        </r>
      </text>
    </comment>
    <comment ref="AO809" authorId="0" shapeId="0" xr:uid="{C6054C96-84F5-4573-84C3-A7ADCECA1B91}">
      <text>
        <r>
          <rPr>
            <sz val="11"/>
            <rFont val="Calibri"/>
            <family val="2"/>
            <charset val="238"/>
          </rPr>
          <t>SZV_F:EgyebUtem2</t>
        </r>
      </text>
    </comment>
    <comment ref="AP809" authorId="0" shapeId="0" xr:uid="{3F12627B-5961-4BA0-AE6D-8FC41FF8B8BC}">
      <text>
        <r>
          <rPr>
            <sz val="11"/>
            <rFont val="Calibri"/>
            <family val="2"/>
            <charset val="238"/>
          </rPr>
          <t>SZV_F:HitelKotvenyUtem2</t>
        </r>
      </text>
    </comment>
    <comment ref="AQ809" authorId="0" shapeId="0" xr:uid="{3B40433C-EC2F-47F9-80A3-560293D3864C}">
      <text>
        <r>
          <rPr>
            <sz val="11"/>
            <rFont val="Calibri"/>
            <family val="2"/>
            <charset val="238"/>
          </rPr>
          <t>SZV_F:OsszesenUtem2</t>
        </r>
      </text>
    </comment>
    <comment ref="AR809" authorId="0" shapeId="0" xr:uid="{319EBD01-D75A-4212-A7F8-824319B6E50D}">
      <text>
        <r>
          <rPr>
            <sz val="11"/>
            <rFont val="Calibri"/>
            <family val="2"/>
            <charset val="238"/>
          </rPr>
          <t>SZV_F:ForrashianyUtem2</t>
        </r>
      </text>
    </comment>
    <comment ref="AU809" authorId="0" shapeId="0" xr:uid="{A9066284-1D77-451D-A150-AC35BC0944CF}">
      <text>
        <r>
          <rPr>
            <sz val="11"/>
            <rFont val="Calibri"/>
            <family val="2"/>
            <charset val="238"/>
          </rPr>
          <t>SZV_F:Indokolas</t>
        </r>
      </text>
    </comment>
    <comment ref="AV809" authorId="0" shapeId="0" xr:uid="{A0B5B076-7096-4297-9B2D-8616910C09A4}">
      <text>
        <r>
          <rPr>
            <sz val="11"/>
            <rFont val="Calibri"/>
            <family val="2"/>
            <charset val="238"/>
          </rPr>
          <t>SZV_F:Megjegyzes</t>
        </r>
      </text>
    </comment>
    <comment ref="AW809" authorId="0" shapeId="0" xr:uid="{EBECDF67-2198-4783-A9FA-41ECD4427B42}">
      <text>
        <r>
          <rPr>
            <sz val="11"/>
            <rFont val="Calibri"/>
            <family val="2"/>
            <charset val="238"/>
          </rPr>
          <t>SZV_F:FeladatSorszam</t>
        </r>
      </text>
    </comment>
    <comment ref="AY809" authorId="0" shapeId="0" xr:uid="{FE5D4B57-6781-45F8-9345-727E8C179DDC}">
      <text>
        <r>
          <rPr>
            <sz val="11"/>
            <rFont val="Calibri"/>
            <family val="2"/>
            <charset val="238"/>
          </rPr>
          <t>SZV_F:ISA</t>
        </r>
      </text>
    </comment>
    <comment ref="B810" authorId="0" shapeId="0" xr:uid="{F439CB87-5174-4FE9-83FD-B056B3CD7F3B}">
      <text>
        <r>
          <rPr>
            <sz val="11"/>
            <rFont val="Calibri"/>
            <family val="2"/>
            <charset val="238"/>
          </rPr>
          <t>SZV_F:FontossagiSorrent</t>
        </r>
      </text>
    </comment>
    <comment ref="C810" authorId="0" shapeId="0" xr:uid="{2426A60C-B47F-40AB-AF27-F6A5FAB38987}">
      <text>
        <r>
          <rPr>
            <sz val="11"/>
            <rFont val="Calibri"/>
            <family val="2"/>
            <charset val="238"/>
          </rPr>
          <t>SZV_F:FeladatKategoria</t>
        </r>
      </text>
    </comment>
    <comment ref="D810" authorId="0" shapeId="0" xr:uid="{9DA33226-D072-4CEE-B73E-4FE6B087C786}">
      <text>
        <r>
          <rPr>
            <sz val="11"/>
            <rFont val="Calibri"/>
            <family val="2"/>
            <charset val="238"/>
          </rPr>
          <t>SZV_F:FeladatMegnevezes</t>
        </r>
      </text>
    </comment>
    <comment ref="E810" authorId="0" shapeId="0" xr:uid="{81232FEA-C926-4FEB-9469-D532CABC9226}">
      <text>
        <r>
          <rPr>
            <sz val="11"/>
            <rFont val="Calibri"/>
            <family val="2"/>
            <charset val="238"/>
          </rPr>
          <t>SZV_F:ElviEngedelySzam</t>
        </r>
      </text>
    </comment>
    <comment ref="F810" authorId="0" shapeId="0" xr:uid="{B98790FE-C97D-4A83-9999-F66BE801B002}">
      <text>
        <r>
          <rPr>
            <sz val="11"/>
            <rFont val="Calibri"/>
            <family val="2"/>
            <charset val="238"/>
          </rPr>
          <t>SZV_F:VKR_Kod</t>
        </r>
      </text>
    </comment>
    <comment ref="G810" authorId="0" shapeId="0" xr:uid="{4C4844C3-3877-4283-BD96-9F0D82E3C12F}">
      <text>
        <r>
          <rPr>
            <sz val="11"/>
            <rFont val="Calibri"/>
            <family val="2"/>
            <charset val="238"/>
          </rPr>
          <t>SZV_F:VKR_Nev</t>
        </r>
      </text>
    </comment>
    <comment ref="H810" authorId="0" shapeId="0" xr:uid="{E7CB47CC-EA47-4267-A019-F5CA1360ECD0}">
      <text>
        <r>
          <rPr>
            <sz val="11"/>
            <rFont val="Calibri"/>
            <family val="2"/>
            <charset val="238"/>
          </rPr>
          <t>SZV_F:FeladatAzonosito</t>
        </r>
      </text>
    </comment>
    <comment ref="I810" authorId="0" shapeId="0" xr:uid="{F8608241-FBB2-4DCE-BBE3-5A598E8DD050}">
      <text>
        <r>
          <rPr>
            <sz val="11"/>
            <rFont val="Calibri"/>
            <family val="2"/>
            <charset val="238"/>
          </rPr>
          <t>SZV_F:EllatasiTerulet</t>
        </r>
      </text>
    </comment>
    <comment ref="J810" authorId="0" shapeId="0" xr:uid="{68B2283D-61BF-48A5-A950-0B247DC7CC1F}">
      <text>
        <r>
          <rPr>
            <sz val="11"/>
            <rFont val="Calibri"/>
            <family val="2"/>
            <charset val="238"/>
          </rPr>
          <t>SZV_F:EllatasertFelelos</t>
        </r>
      </text>
    </comment>
    <comment ref="K810" authorId="0" shapeId="0" xr:uid="{643B2E98-C724-4C0B-BC82-B080D1DD6A99}">
      <text>
        <r>
          <rPr>
            <sz val="11"/>
            <rFont val="Calibri"/>
            <family val="2"/>
            <charset val="238"/>
          </rPr>
          <t>SZV_F:TervezettNettoKoltseg</t>
        </r>
      </text>
    </comment>
    <comment ref="L810" authorId="0" shapeId="0" xr:uid="{9F41BE18-ADB7-497B-A989-D2EAEFA0442A}">
      <text>
        <r>
          <rPr>
            <sz val="11"/>
            <rFont val="Calibri"/>
            <family val="2"/>
            <charset val="238"/>
          </rPr>
          <t>SZV_F:IdotartamKezdes</t>
        </r>
      </text>
    </comment>
    <comment ref="M810" authorId="0" shapeId="0" xr:uid="{7F8A46EB-5F75-49E5-9DF1-1012E03330AF}">
      <text>
        <r>
          <rPr>
            <sz val="11"/>
            <rFont val="Calibri"/>
            <family val="2"/>
            <charset val="238"/>
          </rPr>
          <t>SZV_F:IdotartamBefejezes</t>
        </r>
      </text>
    </comment>
    <comment ref="N810" authorId="0" shapeId="0" xr:uid="{5BEB3F8C-2B8C-4B2F-9527-2B62FEAADFB2}">
      <text>
        <r>
          <rPr>
            <sz val="11"/>
            <rFont val="Calibri"/>
            <family val="2"/>
            <charset val="238"/>
          </rPr>
          <t>SZV_F:NettoKoltsegUtem1</t>
        </r>
      </text>
    </comment>
    <comment ref="O810" authorId="0" shapeId="0" xr:uid="{E508420F-28C5-4355-94B2-DBD824F1CA5F}">
      <text>
        <r>
          <rPr>
            <sz val="11"/>
            <rFont val="Calibri"/>
            <family val="2"/>
            <charset val="238"/>
          </rPr>
          <t>SZV_F:NettoKoltsegUtem2</t>
        </r>
      </text>
    </comment>
    <comment ref="P810" authorId="0" shapeId="0" xr:uid="{C4855BEE-8CB9-4A4F-AD81-77A97D283BAF}">
      <text>
        <r>
          <rPr>
            <sz val="11"/>
            <rFont val="Calibri"/>
            <family val="2"/>
            <charset val="238"/>
          </rPr>
          <t>SZV_F:EM_Melleklet2_KTG</t>
        </r>
      </text>
    </comment>
    <comment ref="R810" authorId="0" shapeId="0" xr:uid="{3650302F-DF33-4583-BA58-999C76FAD122}">
      <text>
        <r>
          <rPr>
            <sz val="11"/>
            <rFont val="Calibri"/>
            <family val="2"/>
            <charset val="238"/>
          </rPr>
          <t>SZV_F:HDUtem1</t>
        </r>
      </text>
    </comment>
    <comment ref="S810" authorId="0" shapeId="0" xr:uid="{09704606-B2B2-4F3D-84AF-438E2ADA0D9D}">
      <text>
        <r>
          <rPr>
            <sz val="11"/>
            <rFont val="Calibri"/>
            <family val="2"/>
            <charset val="238"/>
          </rPr>
          <t>SZV_F:ECSUtem1</t>
        </r>
      </text>
    </comment>
    <comment ref="T810" authorId="0" shapeId="0" xr:uid="{25681F49-55FC-4D75-83C2-C5231E1B3D0D}">
      <text>
        <r>
          <rPr>
            <sz val="11"/>
            <rFont val="Calibri"/>
            <family val="2"/>
            <charset val="238"/>
          </rPr>
          <t>SZV_F:KFHUtem1</t>
        </r>
      </text>
    </comment>
    <comment ref="U810" authorId="0" shapeId="0" xr:uid="{5976CE6E-B117-432F-BBB4-AE36EC2F40BF}">
      <text>
        <r>
          <rPr>
            <sz val="11"/>
            <rFont val="Calibri"/>
            <family val="2"/>
            <charset val="238"/>
          </rPr>
          <t>SZV_F:Egyeb_SajatUtem1</t>
        </r>
      </text>
    </comment>
    <comment ref="V810" authorId="0" shapeId="0" xr:uid="{E763D5DA-DB9A-4D3E-922E-B7D7B45FBAA9}">
      <text>
        <r>
          <rPr>
            <sz val="11"/>
            <rFont val="Calibri"/>
            <family val="2"/>
            <charset val="238"/>
          </rPr>
          <t>SZV_F:DijUtem1</t>
        </r>
      </text>
    </comment>
    <comment ref="W810" authorId="0" shapeId="0" xr:uid="{12ACB96A-694B-43B2-A507-E154D460FD3B}">
      <text>
        <r>
          <rPr>
            <sz val="11"/>
            <rFont val="Calibri"/>
            <family val="2"/>
            <charset val="238"/>
          </rPr>
          <t>SZV_F:EM_Melleklet1_Utem1</t>
        </r>
      </text>
    </comment>
    <comment ref="X810" authorId="0" shapeId="0" xr:uid="{2B28852D-FE79-452C-A5FE-6F6174832CD2}">
      <text>
        <r>
          <rPr>
            <sz val="11"/>
            <rFont val="Calibri"/>
            <family val="2"/>
            <charset val="238"/>
          </rPr>
          <t>SZV_F:EgyebAllamiUtem1</t>
        </r>
      </text>
    </comment>
    <comment ref="Y810" authorId="0" shapeId="0" xr:uid="{58A6FE15-B62E-49C6-8155-53CB08CE1CA6}">
      <text>
        <r>
          <rPr>
            <sz val="11"/>
            <rFont val="Calibri"/>
            <family val="2"/>
            <charset val="238"/>
          </rPr>
          <t>SZV_F:OnkormanyzatiUtem1</t>
        </r>
      </text>
    </comment>
    <comment ref="Z810" authorId="0" shapeId="0" xr:uid="{EC220096-11F8-4DAA-9FEF-1BA973A9816C}">
      <text>
        <r>
          <rPr>
            <sz val="11"/>
            <rFont val="Calibri"/>
            <family val="2"/>
            <charset val="238"/>
          </rPr>
          <t>SZV_F:EUUtem1</t>
        </r>
      </text>
    </comment>
    <comment ref="AA810" authorId="0" shapeId="0" xr:uid="{9F60D89E-06B1-4A9D-A2CF-C29B90FA891A}">
      <text>
        <r>
          <rPr>
            <sz val="11"/>
            <rFont val="Calibri"/>
            <family val="2"/>
            <charset val="238"/>
          </rPr>
          <t>SZV_F:EgyebUtem1</t>
        </r>
      </text>
    </comment>
    <comment ref="AB810" authorId="0" shapeId="0" xr:uid="{DF5D1B9A-702F-4AC1-8183-36A0D8160800}">
      <text>
        <r>
          <rPr>
            <sz val="11"/>
            <rFont val="Calibri"/>
            <family val="2"/>
            <charset val="238"/>
          </rPr>
          <t>SZV_F:HitelKotvenyUtem1</t>
        </r>
      </text>
    </comment>
    <comment ref="AC810" authorId="0" shapeId="0" xr:uid="{C4C44485-49B4-4CDD-8072-CB8E713A72A7}">
      <text>
        <r>
          <rPr>
            <sz val="11"/>
            <rFont val="Calibri"/>
            <family val="2"/>
            <charset val="238"/>
          </rPr>
          <t>SZV_F:OsszesenUtem1</t>
        </r>
      </text>
    </comment>
    <comment ref="AF810" authorId="0" shapeId="0" xr:uid="{C50ECD95-3FE8-44F8-A97C-972139F70AC8}">
      <text>
        <r>
          <rPr>
            <sz val="11"/>
            <rFont val="Calibri"/>
            <family val="2"/>
            <charset val="238"/>
          </rPr>
          <t>SZV_F:HDUtem2</t>
        </r>
      </text>
    </comment>
    <comment ref="AG810" authorId="0" shapeId="0" xr:uid="{7EC7D430-3A26-40E7-BD92-0D86AE861229}">
      <text>
        <r>
          <rPr>
            <sz val="11"/>
            <rFont val="Calibri"/>
            <family val="2"/>
            <charset val="238"/>
          </rPr>
          <t>SZV_F:ECSUtem2</t>
        </r>
      </text>
    </comment>
    <comment ref="AH810" authorId="0" shapeId="0" xr:uid="{E2A55915-34B2-4C35-ADF4-367B7FEADD97}">
      <text>
        <r>
          <rPr>
            <sz val="11"/>
            <rFont val="Calibri"/>
            <family val="2"/>
            <charset val="238"/>
          </rPr>
          <t>SZV_F:KFHUtem2</t>
        </r>
      </text>
    </comment>
    <comment ref="AI810" authorId="0" shapeId="0" xr:uid="{175C3FD4-22C2-4E68-85FF-FDFCEBF37CED}">
      <text>
        <r>
          <rPr>
            <sz val="11"/>
            <rFont val="Calibri"/>
            <family val="2"/>
            <charset val="238"/>
          </rPr>
          <t>SZV_F:Egyeb_SajatUtem2</t>
        </r>
      </text>
    </comment>
    <comment ref="AJ810" authorId="0" shapeId="0" xr:uid="{0F5E6F62-72DC-4ED2-AABB-AB52C0B5BE55}">
      <text>
        <r>
          <rPr>
            <sz val="11"/>
            <rFont val="Calibri"/>
            <family val="2"/>
            <charset val="238"/>
          </rPr>
          <t>SZV_F:DijUtem2</t>
        </r>
      </text>
    </comment>
    <comment ref="AK810" authorId="0" shapeId="0" xr:uid="{AFB270BD-346E-413D-B4FC-CB606A2CBC32}">
      <text>
        <r>
          <rPr>
            <sz val="11"/>
            <rFont val="Calibri"/>
            <family val="2"/>
            <charset val="238"/>
          </rPr>
          <t>SZV_F:EM_Melleklet1_Utem2</t>
        </r>
      </text>
    </comment>
    <comment ref="AL810" authorId="0" shapeId="0" xr:uid="{3D4F138E-1073-4D35-8FAD-523143F40816}">
      <text>
        <r>
          <rPr>
            <sz val="11"/>
            <rFont val="Calibri"/>
            <family val="2"/>
            <charset val="238"/>
          </rPr>
          <t>SZV_F:EgyebAllamiUtem2</t>
        </r>
      </text>
    </comment>
    <comment ref="AM810" authorId="0" shapeId="0" xr:uid="{9257068E-6BC1-47A0-B1D0-9A5E04DEB03D}">
      <text>
        <r>
          <rPr>
            <sz val="11"/>
            <rFont val="Calibri"/>
            <family val="2"/>
            <charset val="238"/>
          </rPr>
          <t>SZV_F:OnkormanyzatiUtem2</t>
        </r>
      </text>
    </comment>
    <comment ref="AN810" authorId="0" shapeId="0" xr:uid="{8C7A6B98-98D3-4AE9-AB33-1DFC69D7FE6D}">
      <text>
        <r>
          <rPr>
            <sz val="11"/>
            <rFont val="Calibri"/>
            <family val="2"/>
            <charset val="238"/>
          </rPr>
          <t>SZV_F:EUUtem2</t>
        </r>
      </text>
    </comment>
    <comment ref="AO810" authorId="0" shapeId="0" xr:uid="{71DB4A87-D85F-4527-9210-C46B93D9FFF0}">
      <text>
        <r>
          <rPr>
            <sz val="11"/>
            <rFont val="Calibri"/>
            <family val="2"/>
            <charset val="238"/>
          </rPr>
          <t>SZV_F:EgyebUtem2</t>
        </r>
      </text>
    </comment>
    <comment ref="AP810" authorId="0" shapeId="0" xr:uid="{F3102CC7-789F-48B7-AC21-89482E2116EA}">
      <text>
        <r>
          <rPr>
            <sz val="11"/>
            <rFont val="Calibri"/>
            <family val="2"/>
            <charset val="238"/>
          </rPr>
          <t>SZV_F:HitelKotvenyUtem2</t>
        </r>
      </text>
    </comment>
    <comment ref="AQ810" authorId="0" shapeId="0" xr:uid="{0817C6DB-BAF1-4217-8F75-B65AFD4A6662}">
      <text>
        <r>
          <rPr>
            <sz val="11"/>
            <rFont val="Calibri"/>
            <family val="2"/>
            <charset val="238"/>
          </rPr>
          <t>SZV_F:OsszesenUtem2</t>
        </r>
      </text>
    </comment>
    <comment ref="AR810" authorId="0" shapeId="0" xr:uid="{3A98D832-ACAF-430C-9B34-0BB0A000C4AC}">
      <text>
        <r>
          <rPr>
            <sz val="11"/>
            <rFont val="Calibri"/>
            <family val="2"/>
            <charset val="238"/>
          </rPr>
          <t>SZV_F:ForrashianyUtem2</t>
        </r>
      </text>
    </comment>
    <comment ref="AU810" authorId="0" shapeId="0" xr:uid="{42F87449-E17C-4D1D-AFFA-53EF7602CBBF}">
      <text>
        <r>
          <rPr>
            <sz val="11"/>
            <rFont val="Calibri"/>
            <family val="2"/>
            <charset val="238"/>
          </rPr>
          <t>SZV_F:Indokolas</t>
        </r>
      </text>
    </comment>
    <comment ref="AV810" authorId="0" shapeId="0" xr:uid="{DF8C8E90-9D33-4B45-B5E6-F7AC1B4E251C}">
      <text>
        <r>
          <rPr>
            <sz val="11"/>
            <rFont val="Calibri"/>
            <family val="2"/>
            <charset val="238"/>
          </rPr>
          <t>SZV_F:Megjegyzes</t>
        </r>
      </text>
    </comment>
    <comment ref="AW810" authorId="0" shapeId="0" xr:uid="{ECAC6493-394C-49D3-B6B2-878942BC9EA4}">
      <text>
        <r>
          <rPr>
            <sz val="11"/>
            <rFont val="Calibri"/>
            <family val="2"/>
            <charset val="238"/>
          </rPr>
          <t>SZV_F:FeladatSorszam</t>
        </r>
      </text>
    </comment>
    <comment ref="AY810" authorId="0" shapeId="0" xr:uid="{E6D7BA35-5A33-458C-BC0E-73EF25C76EB2}">
      <text>
        <r>
          <rPr>
            <sz val="11"/>
            <rFont val="Calibri"/>
            <family val="2"/>
            <charset val="238"/>
          </rPr>
          <t>SZV_F:ISA</t>
        </r>
      </text>
    </comment>
    <comment ref="B811" authorId="0" shapeId="0" xr:uid="{34BE5A0D-C900-423E-A851-E8783CDCD0BA}">
      <text>
        <r>
          <rPr>
            <sz val="11"/>
            <rFont val="Calibri"/>
            <family val="2"/>
            <charset val="238"/>
          </rPr>
          <t>SZV_F:FontossagiSorrent</t>
        </r>
      </text>
    </comment>
    <comment ref="C811" authorId="0" shapeId="0" xr:uid="{6FF80F78-1C1F-42C3-B63B-B63CF74686BC}">
      <text>
        <r>
          <rPr>
            <sz val="11"/>
            <rFont val="Calibri"/>
            <family val="2"/>
            <charset val="238"/>
          </rPr>
          <t>SZV_F:FeladatKategoria</t>
        </r>
      </text>
    </comment>
    <comment ref="D811" authorId="0" shapeId="0" xr:uid="{2BEBA570-B081-46F8-B5C6-1E9976F47F02}">
      <text>
        <r>
          <rPr>
            <sz val="11"/>
            <rFont val="Calibri"/>
            <family val="2"/>
            <charset val="238"/>
          </rPr>
          <t>SZV_F:FeladatMegnevezes</t>
        </r>
      </text>
    </comment>
    <comment ref="E811" authorId="0" shapeId="0" xr:uid="{F76F663D-8AF1-4CC9-BB48-6F1BC8880D98}">
      <text>
        <r>
          <rPr>
            <sz val="11"/>
            <rFont val="Calibri"/>
            <family val="2"/>
            <charset val="238"/>
          </rPr>
          <t>SZV_F:ElviEngedelySzam</t>
        </r>
      </text>
    </comment>
    <comment ref="F811" authorId="0" shapeId="0" xr:uid="{8067C0B1-B032-45F5-ADE6-977A746DC80B}">
      <text>
        <r>
          <rPr>
            <sz val="11"/>
            <rFont val="Calibri"/>
            <family val="2"/>
            <charset val="238"/>
          </rPr>
          <t>SZV_F:VKR_Kod</t>
        </r>
      </text>
    </comment>
    <comment ref="G811" authorId="0" shapeId="0" xr:uid="{32E00695-C264-4678-81A2-7C7A4947B07D}">
      <text>
        <r>
          <rPr>
            <sz val="11"/>
            <rFont val="Calibri"/>
            <family val="2"/>
            <charset val="238"/>
          </rPr>
          <t>SZV_F:VKR_Nev</t>
        </r>
      </text>
    </comment>
    <comment ref="H811" authorId="0" shapeId="0" xr:uid="{1E888795-5253-46D7-BDAB-B87215BFE12E}">
      <text>
        <r>
          <rPr>
            <sz val="11"/>
            <rFont val="Calibri"/>
            <family val="2"/>
            <charset val="238"/>
          </rPr>
          <t>SZV_F:FeladatAzonosito</t>
        </r>
      </text>
    </comment>
    <comment ref="I811" authorId="0" shapeId="0" xr:uid="{916CE13A-689A-4655-84A4-6C14A3DE8C93}">
      <text>
        <r>
          <rPr>
            <sz val="11"/>
            <rFont val="Calibri"/>
            <family val="2"/>
            <charset val="238"/>
          </rPr>
          <t>SZV_F:EllatasiTerulet</t>
        </r>
      </text>
    </comment>
    <comment ref="J811" authorId="0" shapeId="0" xr:uid="{1574307B-1ED1-4E3F-A209-E718A5B21F9A}">
      <text>
        <r>
          <rPr>
            <sz val="11"/>
            <rFont val="Calibri"/>
            <family val="2"/>
            <charset val="238"/>
          </rPr>
          <t>SZV_F:EllatasertFelelos</t>
        </r>
      </text>
    </comment>
    <comment ref="K811" authorId="0" shapeId="0" xr:uid="{A93295BD-9F1A-452A-9DA3-913C9D90EF9D}">
      <text>
        <r>
          <rPr>
            <sz val="11"/>
            <rFont val="Calibri"/>
            <family val="2"/>
            <charset val="238"/>
          </rPr>
          <t>SZV_F:TervezettNettoKoltseg</t>
        </r>
      </text>
    </comment>
    <comment ref="L811" authorId="0" shapeId="0" xr:uid="{1256264D-5C88-40F4-AB95-EC59E1C39F05}">
      <text>
        <r>
          <rPr>
            <sz val="11"/>
            <rFont val="Calibri"/>
            <family val="2"/>
            <charset val="238"/>
          </rPr>
          <t>SZV_F:IdotartamKezdes</t>
        </r>
      </text>
    </comment>
    <comment ref="M811" authorId="0" shapeId="0" xr:uid="{F4F351BF-03BC-40EF-B9A4-0214DEEE27AE}">
      <text>
        <r>
          <rPr>
            <sz val="11"/>
            <rFont val="Calibri"/>
            <family val="2"/>
            <charset val="238"/>
          </rPr>
          <t>SZV_F:IdotartamBefejezes</t>
        </r>
      </text>
    </comment>
    <comment ref="N811" authorId="0" shapeId="0" xr:uid="{C81869B1-E632-46EE-84D1-7426A1D3508E}">
      <text>
        <r>
          <rPr>
            <sz val="11"/>
            <rFont val="Calibri"/>
            <family val="2"/>
            <charset val="238"/>
          </rPr>
          <t>SZV_F:NettoKoltsegUtem1</t>
        </r>
      </text>
    </comment>
    <comment ref="O811" authorId="0" shapeId="0" xr:uid="{0789D969-5DA6-4AA4-A77B-089BED82A8B3}">
      <text>
        <r>
          <rPr>
            <sz val="11"/>
            <rFont val="Calibri"/>
            <family val="2"/>
            <charset val="238"/>
          </rPr>
          <t>SZV_F:NettoKoltsegUtem2</t>
        </r>
      </text>
    </comment>
    <comment ref="P811" authorId="0" shapeId="0" xr:uid="{C3BDDE4F-B72E-48F3-B1E9-4E46BE365F05}">
      <text>
        <r>
          <rPr>
            <sz val="11"/>
            <rFont val="Calibri"/>
            <family val="2"/>
            <charset val="238"/>
          </rPr>
          <t>SZV_F:EM_Melleklet2_KTG</t>
        </r>
      </text>
    </comment>
    <comment ref="R811" authorId="0" shapeId="0" xr:uid="{9D1394A2-099B-4B8C-8C11-3F34DCEB0DA3}">
      <text>
        <r>
          <rPr>
            <sz val="11"/>
            <rFont val="Calibri"/>
            <family val="2"/>
            <charset val="238"/>
          </rPr>
          <t>SZV_F:HDUtem1</t>
        </r>
      </text>
    </comment>
    <comment ref="S811" authorId="0" shapeId="0" xr:uid="{552DFE11-C54E-4FC9-B0B9-E88A440CC8C0}">
      <text>
        <r>
          <rPr>
            <sz val="11"/>
            <rFont val="Calibri"/>
            <family val="2"/>
            <charset val="238"/>
          </rPr>
          <t>SZV_F:ECSUtem1</t>
        </r>
      </text>
    </comment>
    <comment ref="T811" authorId="0" shapeId="0" xr:uid="{E342EE27-5D6A-4E01-B9D9-2AF994A3AF39}">
      <text>
        <r>
          <rPr>
            <sz val="11"/>
            <rFont val="Calibri"/>
            <family val="2"/>
            <charset val="238"/>
          </rPr>
          <t>SZV_F:KFHUtem1</t>
        </r>
      </text>
    </comment>
    <comment ref="U811" authorId="0" shapeId="0" xr:uid="{2B67836B-E12E-428D-9A44-62CB23614608}">
      <text>
        <r>
          <rPr>
            <sz val="11"/>
            <rFont val="Calibri"/>
            <family val="2"/>
            <charset val="238"/>
          </rPr>
          <t>SZV_F:Egyeb_SajatUtem1</t>
        </r>
      </text>
    </comment>
    <comment ref="V811" authorId="0" shapeId="0" xr:uid="{12033A96-4614-4411-B071-B38FA2AC5F0B}">
      <text>
        <r>
          <rPr>
            <sz val="11"/>
            <rFont val="Calibri"/>
            <family val="2"/>
            <charset val="238"/>
          </rPr>
          <t>SZV_F:DijUtem1</t>
        </r>
      </text>
    </comment>
    <comment ref="W811" authorId="0" shapeId="0" xr:uid="{4FC68305-0B86-4054-9E12-95A935C98302}">
      <text>
        <r>
          <rPr>
            <sz val="11"/>
            <rFont val="Calibri"/>
            <family val="2"/>
            <charset val="238"/>
          </rPr>
          <t>SZV_F:EM_Melleklet1_Utem1</t>
        </r>
      </text>
    </comment>
    <comment ref="X811" authorId="0" shapeId="0" xr:uid="{4A40C180-2414-4E8C-8AB8-125DFEB85A29}">
      <text>
        <r>
          <rPr>
            <sz val="11"/>
            <rFont val="Calibri"/>
            <family val="2"/>
            <charset val="238"/>
          </rPr>
          <t>SZV_F:EgyebAllamiUtem1</t>
        </r>
      </text>
    </comment>
    <comment ref="Y811" authorId="0" shapeId="0" xr:uid="{C9799B5C-E5CD-452B-92DA-D85F0F141329}">
      <text>
        <r>
          <rPr>
            <sz val="11"/>
            <rFont val="Calibri"/>
            <family val="2"/>
            <charset val="238"/>
          </rPr>
          <t>SZV_F:OnkormanyzatiUtem1</t>
        </r>
      </text>
    </comment>
    <comment ref="Z811" authorId="0" shapeId="0" xr:uid="{BE436CF2-7DF4-4835-BF52-8C0E8707DE58}">
      <text>
        <r>
          <rPr>
            <sz val="11"/>
            <rFont val="Calibri"/>
            <family val="2"/>
            <charset val="238"/>
          </rPr>
          <t>SZV_F:EUUtem1</t>
        </r>
      </text>
    </comment>
    <comment ref="AA811" authorId="0" shapeId="0" xr:uid="{8B8CBB2E-C832-4ECC-B294-DF4548726E8F}">
      <text>
        <r>
          <rPr>
            <sz val="11"/>
            <rFont val="Calibri"/>
            <family val="2"/>
            <charset val="238"/>
          </rPr>
          <t>SZV_F:EgyebUtem1</t>
        </r>
      </text>
    </comment>
    <comment ref="AB811" authorId="0" shapeId="0" xr:uid="{3207EC12-B5B1-49CC-8848-B9900131B9B7}">
      <text>
        <r>
          <rPr>
            <sz val="11"/>
            <rFont val="Calibri"/>
            <family val="2"/>
            <charset val="238"/>
          </rPr>
          <t>SZV_F:HitelKotvenyUtem1</t>
        </r>
      </text>
    </comment>
    <comment ref="AC811" authorId="0" shapeId="0" xr:uid="{BFB8728E-B6C4-4957-A7C4-E76B76D8E71E}">
      <text>
        <r>
          <rPr>
            <sz val="11"/>
            <rFont val="Calibri"/>
            <family val="2"/>
            <charset val="238"/>
          </rPr>
          <t>SZV_F:OsszesenUtem1</t>
        </r>
      </text>
    </comment>
    <comment ref="AF811" authorId="0" shapeId="0" xr:uid="{9F3B1FF7-6C5E-4D0E-884B-39D46628C340}">
      <text>
        <r>
          <rPr>
            <sz val="11"/>
            <rFont val="Calibri"/>
            <family val="2"/>
            <charset val="238"/>
          </rPr>
          <t>SZV_F:HDUtem2</t>
        </r>
      </text>
    </comment>
    <comment ref="AG811" authorId="0" shapeId="0" xr:uid="{E27890D1-F288-4D90-9AD4-226673A23352}">
      <text>
        <r>
          <rPr>
            <sz val="11"/>
            <rFont val="Calibri"/>
            <family val="2"/>
            <charset val="238"/>
          </rPr>
          <t>SZV_F:ECSUtem2</t>
        </r>
      </text>
    </comment>
    <comment ref="AH811" authorId="0" shapeId="0" xr:uid="{CB0A3C55-42BF-4EE5-BD98-610AB17D7A86}">
      <text>
        <r>
          <rPr>
            <sz val="11"/>
            <rFont val="Calibri"/>
            <family val="2"/>
            <charset val="238"/>
          </rPr>
          <t>SZV_F:KFHUtem2</t>
        </r>
      </text>
    </comment>
    <comment ref="AI811" authorId="0" shapeId="0" xr:uid="{B0193594-BFB9-45AB-B03B-F9B4A6E71001}">
      <text>
        <r>
          <rPr>
            <sz val="11"/>
            <rFont val="Calibri"/>
            <family val="2"/>
            <charset val="238"/>
          </rPr>
          <t>SZV_F:Egyeb_SajatUtem2</t>
        </r>
      </text>
    </comment>
    <comment ref="AJ811" authorId="0" shapeId="0" xr:uid="{FFCB575D-0EEA-447E-873E-9A586C861FFA}">
      <text>
        <r>
          <rPr>
            <sz val="11"/>
            <rFont val="Calibri"/>
            <family val="2"/>
            <charset val="238"/>
          </rPr>
          <t>SZV_F:DijUtem2</t>
        </r>
      </text>
    </comment>
    <comment ref="AK811" authorId="0" shapeId="0" xr:uid="{F9359ED6-5488-426C-B26C-CAD8B106BCF0}">
      <text>
        <r>
          <rPr>
            <sz val="11"/>
            <rFont val="Calibri"/>
            <family val="2"/>
            <charset val="238"/>
          </rPr>
          <t>SZV_F:EM_Melleklet1_Utem2</t>
        </r>
      </text>
    </comment>
    <comment ref="AL811" authorId="0" shapeId="0" xr:uid="{23DCFEAD-0ACB-43E7-AD38-0FA691194DC6}">
      <text>
        <r>
          <rPr>
            <sz val="11"/>
            <rFont val="Calibri"/>
            <family val="2"/>
            <charset val="238"/>
          </rPr>
          <t>SZV_F:EgyebAllamiUtem2</t>
        </r>
      </text>
    </comment>
    <comment ref="AM811" authorId="0" shapeId="0" xr:uid="{0F1FE8C7-4404-4848-B71F-7FF521BC3F9D}">
      <text>
        <r>
          <rPr>
            <sz val="11"/>
            <rFont val="Calibri"/>
            <family val="2"/>
            <charset val="238"/>
          </rPr>
          <t>SZV_F:OnkormanyzatiUtem2</t>
        </r>
      </text>
    </comment>
    <comment ref="AN811" authorId="0" shapeId="0" xr:uid="{DEB6CE26-1127-47E5-86CE-EE6A627F46E0}">
      <text>
        <r>
          <rPr>
            <sz val="11"/>
            <rFont val="Calibri"/>
            <family val="2"/>
            <charset val="238"/>
          </rPr>
          <t>SZV_F:EUUtem2</t>
        </r>
      </text>
    </comment>
    <comment ref="AO811" authorId="0" shapeId="0" xr:uid="{7E9E1903-AFCD-45D2-8860-73117612B868}">
      <text>
        <r>
          <rPr>
            <sz val="11"/>
            <rFont val="Calibri"/>
            <family val="2"/>
            <charset val="238"/>
          </rPr>
          <t>SZV_F:EgyebUtem2</t>
        </r>
      </text>
    </comment>
    <comment ref="AP811" authorId="0" shapeId="0" xr:uid="{3B3E9CB7-3474-4EAB-8BF2-914B0AAA4783}">
      <text>
        <r>
          <rPr>
            <sz val="11"/>
            <rFont val="Calibri"/>
            <family val="2"/>
            <charset val="238"/>
          </rPr>
          <t>SZV_F:HitelKotvenyUtem2</t>
        </r>
      </text>
    </comment>
    <comment ref="AQ811" authorId="0" shapeId="0" xr:uid="{9B79E598-3CDB-441D-BBA4-EB9FEA56BCD7}">
      <text>
        <r>
          <rPr>
            <sz val="11"/>
            <rFont val="Calibri"/>
            <family val="2"/>
            <charset val="238"/>
          </rPr>
          <t>SZV_F:OsszesenUtem2</t>
        </r>
      </text>
    </comment>
    <comment ref="AR811" authorId="0" shapeId="0" xr:uid="{FC6D6951-66EE-44AB-A604-ED059364D92E}">
      <text>
        <r>
          <rPr>
            <sz val="11"/>
            <rFont val="Calibri"/>
            <family val="2"/>
            <charset val="238"/>
          </rPr>
          <t>SZV_F:ForrashianyUtem2</t>
        </r>
      </text>
    </comment>
    <comment ref="AU811" authorId="0" shapeId="0" xr:uid="{8811FE6B-FE0C-421D-9FF3-F2DE4E4D412E}">
      <text>
        <r>
          <rPr>
            <sz val="11"/>
            <rFont val="Calibri"/>
            <family val="2"/>
            <charset val="238"/>
          </rPr>
          <t>SZV_F:Indokolas</t>
        </r>
      </text>
    </comment>
    <comment ref="AV811" authorId="0" shapeId="0" xr:uid="{35FB9042-1F5A-4A33-A985-BABAADBD3428}">
      <text>
        <r>
          <rPr>
            <sz val="11"/>
            <rFont val="Calibri"/>
            <family val="2"/>
            <charset val="238"/>
          </rPr>
          <t>SZV_F:Megjegyzes</t>
        </r>
      </text>
    </comment>
    <comment ref="AW811" authorId="0" shapeId="0" xr:uid="{FDD50F5C-1FC1-429D-9B99-5971B28EFC89}">
      <text>
        <r>
          <rPr>
            <sz val="11"/>
            <rFont val="Calibri"/>
            <family val="2"/>
            <charset val="238"/>
          </rPr>
          <t>SZV_F:FeladatSorszam</t>
        </r>
      </text>
    </comment>
    <comment ref="AY811" authorId="0" shapeId="0" xr:uid="{4AEFC441-3AA2-4477-A442-2819F921DCA6}">
      <text>
        <r>
          <rPr>
            <sz val="11"/>
            <rFont val="Calibri"/>
            <family val="2"/>
            <charset val="238"/>
          </rPr>
          <t>SZV_F:ISA</t>
        </r>
      </text>
    </comment>
    <comment ref="B812" authorId="0" shapeId="0" xr:uid="{D43EC538-577C-4930-A08D-43CB97914F58}">
      <text>
        <r>
          <rPr>
            <sz val="11"/>
            <rFont val="Calibri"/>
            <family val="2"/>
            <charset val="238"/>
          </rPr>
          <t>SZV_F:FontossagiSorrent</t>
        </r>
      </text>
    </comment>
    <comment ref="C812" authorId="0" shapeId="0" xr:uid="{034C7583-3C85-45B5-A858-1A2C9110A506}">
      <text>
        <r>
          <rPr>
            <sz val="11"/>
            <rFont val="Calibri"/>
            <family val="2"/>
            <charset val="238"/>
          </rPr>
          <t>SZV_F:FeladatKategoria</t>
        </r>
      </text>
    </comment>
    <comment ref="D812" authorId="0" shapeId="0" xr:uid="{F01E1D71-F25D-4E90-B65D-C09C63BAC2DE}">
      <text>
        <r>
          <rPr>
            <sz val="11"/>
            <rFont val="Calibri"/>
            <family val="2"/>
            <charset val="238"/>
          </rPr>
          <t>SZV_F:FeladatMegnevezes</t>
        </r>
      </text>
    </comment>
    <comment ref="E812" authorId="0" shapeId="0" xr:uid="{D8980CCC-2EAF-4C08-9F9B-47F0299AC11C}">
      <text>
        <r>
          <rPr>
            <sz val="11"/>
            <rFont val="Calibri"/>
            <family val="2"/>
            <charset val="238"/>
          </rPr>
          <t>SZV_F:ElviEngedelySzam</t>
        </r>
      </text>
    </comment>
    <comment ref="F812" authorId="0" shapeId="0" xr:uid="{9B656E70-FF38-4E5A-B6A8-CD83017A6660}">
      <text>
        <r>
          <rPr>
            <sz val="11"/>
            <rFont val="Calibri"/>
            <family val="2"/>
            <charset val="238"/>
          </rPr>
          <t>SZV_F:VKR_Kod</t>
        </r>
      </text>
    </comment>
    <comment ref="G812" authorId="0" shapeId="0" xr:uid="{8359313B-F4B9-4175-9A4F-5A2BAA8BF39F}">
      <text>
        <r>
          <rPr>
            <sz val="11"/>
            <rFont val="Calibri"/>
            <family val="2"/>
            <charset val="238"/>
          </rPr>
          <t>SZV_F:VKR_Nev</t>
        </r>
      </text>
    </comment>
    <comment ref="H812" authorId="0" shapeId="0" xr:uid="{B03EFC54-9B1C-4F7A-AF89-166EC772B6DE}">
      <text>
        <r>
          <rPr>
            <sz val="11"/>
            <rFont val="Calibri"/>
            <family val="2"/>
            <charset val="238"/>
          </rPr>
          <t>SZV_F:FeladatAzonosito</t>
        </r>
      </text>
    </comment>
    <comment ref="I812" authorId="0" shapeId="0" xr:uid="{4FFB166E-09D7-4282-A120-B5071151E72A}">
      <text>
        <r>
          <rPr>
            <sz val="11"/>
            <rFont val="Calibri"/>
            <family val="2"/>
            <charset val="238"/>
          </rPr>
          <t>SZV_F:EllatasiTerulet</t>
        </r>
      </text>
    </comment>
    <comment ref="J812" authorId="0" shapeId="0" xr:uid="{C64BE349-6194-4318-BB24-9C23F24CC761}">
      <text>
        <r>
          <rPr>
            <sz val="11"/>
            <rFont val="Calibri"/>
            <family val="2"/>
            <charset val="238"/>
          </rPr>
          <t>SZV_F:EllatasertFelelos</t>
        </r>
      </text>
    </comment>
    <comment ref="K812" authorId="0" shapeId="0" xr:uid="{BF8656EA-C8D1-495D-B9C6-362FB0D1E211}">
      <text>
        <r>
          <rPr>
            <sz val="11"/>
            <rFont val="Calibri"/>
            <family val="2"/>
            <charset val="238"/>
          </rPr>
          <t>SZV_F:TervezettNettoKoltseg</t>
        </r>
      </text>
    </comment>
    <comment ref="L812" authorId="0" shapeId="0" xr:uid="{5F6A0BD6-1D93-4423-8967-C73EFF8C1A23}">
      <text>
        <r>
          <rPr>
            <sz val="11"/>
            <rFont val="Calibri"/>
            <family val="2"/>
            <charset val="238"/>
          </rPr>
          <t>SZV_F:IdotartamKezdes</t>
        </r>
      </text>
    </comment>
    <comment ref="M812" authorId="0" shapeId="0" xr:uid="{18903732-D579-4CEE-8024-A4F9A1AF870C}">
      <text>
        <r>
          <rPr>
            <sz val="11"/>
            <rFont val="Calibri"/>
            <family val="2"/>
            <charset val="238"/>
          </rPr>
          <t>SZV_F:IdotartamBefejezes</t>
        </r>
      </text>
    </comment>
    <comment ref="N812" authorId="0" shapeId="0" xr:uid="{737771A3-BD00-4A43-8658-D74B2B812D28}">
      <text>
        <r>
          <rPr>
            <sz val="11"/>
            <rFont val="Calibri"/>
            <family val="2"/>
            <charset val="238"/>
          </rPr>
          <t>SZV_F:NettoKoltsegUtem1</t>
        </r>
      </text>
    </comment>
    <comment ref="O812" authorId="0" shapeId="0" xr:uid="{93457ABF-DA20-4DFB-9B20-879FABD567EB}">
      <text>
        <r>
          <rPr>
            <sz val="11"/>
            <rFont val="Calibri"/>
            <family val="2"/>
            <charset val="238"/>
          </rPr>
          <t>SZV_F:NettoKoltsegUtem2</t>
        </r>
      </text>
    </comment>
    <comment ref="P812" authorId="0" shapeId="0" xr:uid="{719B7C83-5947-43C4-A490-53B561B78FFC}">
      <text>
        <r>
          <rPr>
            <sz val="11"/>
            <rFont val="Calibri"/>
            <family val="2"/>
            <charset val="238"/>
          </rPr>
          <t>SZV_F:EM_Melleklet2_KTG</t>
        </r>
      </text>
    </comment>
    <comment ref="R812" authorId="0" shapeId="0" xr:uid="{EB913D07-CA82-4ED3-A075-4C9189738979}">
      <text>
        <r>
          <rPr>
            <sz val="11"/>
            <rFont val="Calibri"/>
            <family val="2"/>
            <charset val="238"/>
          </rPr>
          <t>SZV_F:HDUtem1</t>
        </r>
      </text>
    </comment>
    <comment ref="S812" authorId="0" shapeId="0" xr:uid="{AACD1B6B-9E28-4C81-A242-37A06F763C9B}">
      <text>
        <r>
          <rPr>
            <sz val="11"/>
            <rFont val="Calibri"/>
            <family val="2"/>
            <charset val="238"/>
          </rPr>
          <t>SZV_F:ECSUtem1</t>
        </r>
      </text>
    </comment>
    <comment ref="T812" authorId="0" shapeId="0" xr:uid="{44F8D652-B58C-49D0-83B0-498889BC51BB}">
      <text>
        <r>
          <rPr>
            <sz val="11"/>
            <rFont val="Calibri"/>
            <family val="2"/>
            <charset val="238"/>
          </rPr>
          <t>SZV_F:KFHUtem1</t>
        </r>
      </text>
    </comment>
    <comment ref="U812" authorId="0" shapeId="0" xr:uid="{84749B8C-EDC1-4353-92F3-DF9A8900B672}">
      <text>
        <r>
          <rPr>
            <sz val="11"/>
            <rFont val="Calibri"/>
            <family val="2"/>
            <charset val="238"/>
          </rPr>
          <t>SZV_F:Egyeb_SajatUtem1</t>
        </r>
      </text>
    </comment>
    <comment ref="V812" authorId="0" shapeId="0" xr:uid="{AF95010B-853F-4CA1-A414-0CDCF1189A08}">
      <text>
        <r>
          <rPr>
            <sz val="11"/>
            <rFont val="Calibri"/>
            <family val="2"/>
            <charset val="238"/>
          </rPr>
          <t>SZV_F:DijUtem1</t>
        </r>
      </text>
    </comment>
    <comment ref="W812" authorId="0" shapeId="0" xr:uid="{1EC198F0-F8A7-4275-A095-D3275B67A55A}">
      <text>
        <r>
          <rPr>
            <sz val="11"/>
            <rFont val="Calibri"/>
            <family val="2"/>
            <charset val="238"/>
          </rPr>
          <t>SZV_F:EM_Melleklet1_Utem1</t>
        </r>
      </text>
    </comment>
    <comment ref="X812" authorId="0" shapeId="0" xr:uid="{D113DE83-9A9F-46C5-BB14-13A49ACFD2F9}">
      <text>
        <r>
          <rPr>
            <sz val="11"/>
            <rFont val="Calibri"/>
            <family val="2"/>
            <charset val="238"/>
          </rPr>
          <t>SZV_F:EgyebAllamiUtem1</t>
        </r>
      </text>
    </comment>
    <comment ref="Y812" authorId="0" shapeId="0" xr:uid="{7EC5B906-CBF2-40AC-96A9-5D9BD2989AE9}">
      <text>
        <r>
          <rPr>
            <sz val="11"/>
            <rFont val="Calibri"/>
            <family val="2"/>
            <charset val="238"/>
          </rPr>
          <t>SZV_F:OnkormanyzatiUtem1</t>
        </r>
      </text>
    </comment>
    <comment ref="Z812" authorId="0" shapeId="0" xr:uid="{48EC49C0-92B3-4E2D-8BB6-167335D4885E}">
      <text>
        <r>
          <rPr>
            <sz val="11"/>
            <rFont val="Calibri"/>
            <family val="2"/>
            <charset val="238"/>
          </rPr>
          <t>SZV_F:EUUtem1</t>
        </r>
      </text>
    </comment>
    <comment ref="AA812" authorId="0" shapeId="0" xr:uid="{0A2D4674-974B-443D-8031-07249B75F2A9}">
      <text>
        <r>
          <rPr>
            <sz val="11"/>
            <rFont val="Calibri"/>
            <family val="2"/>
            <charset val="238"/>
          </rPr>
          <t>SZV_F:EgyebUtem1</t>
        </r>
      </text>
    </comment>
    <comment ref="AB812" authorId="0" shapeId="0" xr:uid="{C5CF89C8-F606-4914-91CA-F56A1244A187}">
      <text>
        <r>
          <rPr>
            <sz val="11"/>
            <rFont val="Calibri"/>
            <family val="2"/>
            <charset val="238"/>
          </rPr>
          <t>SZV_F:HitelKotvenyUtem1</t>
        </r>
      </text>
    </comment>
    <comment ref="AC812" authorId="0" shapeId="0" xr:uid="{742DBC35-3CDD-4121-BDBA-99BE4BBD4E61}">
      <text>
        <r>
          <rPr>
            <sz val="11"/>
            <rFont val="Calibri"/>
            <family val="2"/>
            <charset val="238"/>
          </rPr>
          <t>SZV_F:OsszesenUtem1</t>
        </r>
      </text>
    </comment>
    <comment ref="AF812" authorId="0" shapeId="0" xr:uid="{D93F6B1A-0756-495B-BB09-8A68ABF37B0E}">
      <text>
        <r>
          <rPr>
            <sz val="11"/>
            <rFont val="Calibri"/>
            <family val="2"/>
            <charset val="238"/>
          </rPr>
          <t>SZV_F:HDUtem2</t>
        </r>
      </text>
    </comment>
    <comment ref="AG812" authorId="0" shapeId="0" xr:uid="{C31967FD-EE14-4E2F-B19D-0F3B5087C5D1}">
      <text>
        <r>
          <rPr>
            <sz val="11"/>
            <rFont val="Calibri"/>
            <family val="2"/>
            <charset val="238"/>
          </rPr>
          <t>SZV_F:ECSUtem2</t>
        </r>
      </text>
    </comment>
    <comment ref="AH812" authorId="0" shapeId="0" xr:uid="{29143AEA-D72F-47AA-9C58-8B8EBDDF1289}">
      <text>
        <r>
          <rPr>
            <sz val="11"/>
            <rFont val="Calibri"/>
            <family val="2"/>
            <charset val="238"/>
          </rPr>
          <t>SZV_F:KFHUtem2</t>
        </r>
      </text>
    </comment>
    <comment ref="AI812" authorId="0" shapeId="0" xr:uid="{F616A4D1-C561-497A-A44E-4EF225B36562}">
      <text>
        <r>
          <rPr>
            <sz val="11"/>
            <rFont val="Calibri"/>
            <family val="2"/>
            <charset val="238"/>
          </rPr>
          <t>SZV_F:Egyeb_SajatUtem2</t>
        </r>
      </text>
    </comment>
    <comment ref="AJ812" authorId="0" shapeId="0" xr:uid="{D5523AB2-4D6E-46AC-B412-C6DBBBB1B766}">
      <text>
        <r>
          <rPr>
            <sz val="11"/>
            <rFont val="Calibri"/>
            <family val="2"/>
            <charset val="238"/>
          </rPr>
          <t>SZV_F:DijUtem2</t>
        </r>
      </text>
    </comment>
    <comment ref="AK812" authorId="0" shapeId="0" xr:uid="{2D3F4D09-2C33-4D27-BE78-7F2ACEA83232}">
      <text>
        <r>
          <rPr>
            <sz val="11"/>
            <rFont val="Calibri"/>
            <family val="2"/>
            <charset val="238"/>
          </rPr>
          <t>SZV_F:EM_Melleklet1_Utem2</t>
        </r>
      </text>
    </comment>
    <comment ref="AL812" authorId="0" shapeId="0" xr:uid="{467E9C0D-602A-4730-B651-3B901B722771}">
      <text>
        <r>
          <rPr>
            <sz val="11"/>
            <rFont val="Calibri"/>
            <family val="2"/>
            <charset val="238"/>
          </rPr>
          <t>SZV_F:EgyebAllamiUtem2</t>
        </r>
      </text>
    </comment>
    <comment ref="AM812" authorId="0" shapeId="0" xr:uid="{5E236735-4972-4F51-8DB3-460F539A9867}">
      <text>
        <r>
          <rPr>
            <sz val="11"/>
            <rFont val="Calibri"/>
            <family val="2"/>
            <charset val="238"/>
          </rPr>
          <t>SZV_F:OnkormanyzatiUtem2</t>
        </r>
      </text>
    </comment>
    <comment ref="AN812" authorId="0" shapeId="0" xr:uid="{0281E94B-8A90-4A10-A9CF-15ACF455C039}">
      <text>
        <r>
          <rPr>
            <sz val="11"/>
            <rFont val="Calibri"/>
            <family val="2"/>
            <charset val="238"/>
          </rPr>
          <t>SZV_F:EUUtem2</t>
        </r>
      </text>
    </comment>
    <comment ref="AO812" authorId="0" shapeId="0" xr:uid="{541301B1-D4E9-4B37-81C2-0D7BBC9DB8C2}">
      <text>
        <r>
          <rPr>
            <sz val="11"/>
            <rFont val="Calibri"/>
            <family val="2"/>
            <charset val="238"/>
          </rPr>
          <t>SZV_F:EgyebUtem2</t>
        </r>
      </text>
    </comment>
    <comment ref="AP812" authorId="0" shapeId="0" xr:uid="{2C32F135-0A47-4886-ADD9-8A7201241F52}">
      <text>
        <r>
          <rPr>
            <sz val="11"/>
            <rFont val="Calibri"/>
            <family val="2"/>
            <charset val="238"/>
          </rPr>
          <t>SZV_F:HitelKotvenyUtem2</t>
        </r>
      </text>
    </comment>
    <comment ref="AQ812" authorId="0" shapeId="0" xr:uid="{DBD08374-00DB-4661-8EB5-8E7D30E7ADA4}">
      <text>
        <r>
          <rPr>
            <sz val="11"/>
            <rFont val="Calibri"/>
            <family val="2"/>
            <charset val="238"/>
          </rPr>
          <t>SZV_F:OsszesenUtem2</t>
        </r>
      </text>
    </comment>
    <comment ref="AR812" authorId="0" shapeId="0" xr:uid="{92331DA8-DCB0-4EC5-AEAF-BD5C04C25980}">
      <text>
        <r>
          <rPr>
            <sz val="11"/>
            <rFont val="Calibri"/>
            <family val="2"/>
            <charset val="238"/>
          </rPr>
          <t>SZV_F:ForrashianyUtem2</t>
        </r>
      </text>
    </comment>
    <comment ref="AU812" authorId="0" shapeId="0" xr:uid="{67124DF4-6FB8-4F2F-8F3E-4485FE1D319F}">
      <text>
        <r>
          <rPr>
            <sz val="11"/>
            <rFont val="Calibri"/>
            <family val="2"/>
            <charset val="238"/>
          </rPr>
          <t>SZV_F:Indokolas</t>
        </r>
      </text>
    </comment>
    <comment ref="AV812" authorId="0" shapeId="0" xr:uid="{4069298F-95A5-41BE-AD18-AF88A32830F1}">
      <text>
        <r>
          <rPr>
            <sz val="11"/>
            <rFont val="Calibri"/>
            <family val="2"/>
            <charset val="238"/>
          </rPr>
          <t>SZV_F:Megjegyzes</t>
        </r>
      </text>
    </comment>
    <comment ref="AW812" authorId="0" shapeId="0" xr:uid="{B44DC2FB-55A5-4AA9-8CF3-E7668798B645}">
      <text>
        <r>
          <rPr>
            <sz val="11"/>
            <rFont val="Calibri"/>
            <family val="2"/>
            <charset val="238"/>
          </rPr>
          <t>SZV_F:FeladatSorszam</t>
        </r>
      </text>
    </comment>
    <comment ref="AY812" authorId="0" shapeId="0" xr:uid="{E4653F70-B4B5-4AD2-B68F-9A723D87E950}">
      <text>
        <r>
          <rPr>
            <sz val="11"/>
            <rFont val="Calibri"/>
            <family val="2"/>
            <charset val="238"/>
          </rPr>
          <t>SZV_F:ISA</t>
        </r>
      </text>
    </comment>
    <comment ref="B813" authorId="0" shapeId="0" xr:uid="{EA9335C4-255C-44CE-AF14-0D07A97F5A02}">
      <text>
        <r>
          <rPr>
            <sz val="11"/>
            <rFont val="Calibri"/>
            <family val="2"/>
            <charset val="238"/>
          </rPr>
          <t>SZV_F:FontossagiSorrent</t>
        </r>
      </text>
    </comment>
    <comment ref="C813" authorId="0" shapeId="0" xr:uid="{400D18B4-38F8-4FE7-8DE5-B698B67CCE51}">
      <text>
        <r>
          <rPr>
            <sz val="11"/>
            <rFont val="Calibri"/>
            <family val="2"/>
            <charset val="238"/>
          </rPr>
          <t>SZV_F:FeladatKategoria</t>
        </r>
      </text>
    </comment>
    <comment ref="D813" authorId="0" shapeId="0" xr:uid="{F621FD18-8DDE-4B4E-876F-59DD6B50A021}">
      <text>
        <r>
          <rPr>
            <sz val="11"/>
            <rFont val="Calibri"/>
            <family val="2"/>
            <charset val="238"/>
          </rPr>
          <t>SZV_F:FeladatMegnevezes</t>
        </r>
      </text>
    </comment>
    <comment ref="E813" authorId="0" shapeId="0" xr:uid="{BE33443D-70BD-48B2-A27D-1B666B747DF4}">
      <text>
        <r>
          <rPr>
            <sz val="11"/>
            <rFont val="Calibri"/>
            <family val="2"/>
            <charset val="238"/>
          </rPr>
          <t>SZV_F:ElviEngedelySzam</t>
        </r>
      </text>
    </comment>
    <comment ref="F813" authorId="0" shapeId="0" xr:uid="{88FB395E-43C0-4E58-AEED-104775936779}">
      <text>
        <r>
          <rPr>
            <sz val="11"/>
            <rFont val="Calibri"/>
            <family val="2"/>
            <charset val="238"/>
          </rPr>
          <t>SZV_F:VKR_Kod</t>
        </r>
      </text>
    </comment>
    <comment ref="G813" authorId="0" shapeId="0" xr:uid="{D120C855-A67B-4EFA-9406-C83437DAB55B}">
      <text>
        <r>
          <rPr>
            <sz val="11"/>
            <rFont val="Calibri"/>
            <family val="2"/>
            <charset val="238"/>
          </rPr>
          <t>SZV_F:VKR_Nev</t>
        </r>
      </text>
    </comment>
    <comment ref="H813" authorId="0" shapeId="0" xr:uid="{F7DC3497-4B81-4265-B43D-D87B00F7F5C7}">
      <text>
        <r>
          <rPr>
            <sz val="11"/>
            <rFont val="Calibri"/>
            <family val="2"/>
            <charset val="238"/>
          </rPr>
          <t>SZV_F:FeladatAzonosito</t>
        </r>
      </text>
    </comment>
    <comment ref="I813" authorId="0" shapeId="0" xr:uid="{E86979FD-B286-4C56-A383-15158B94CD40}">
      <text>
        <r>
          <rPr>
            <sz val="11"/>
            <rFont val="Calibri"/>
            <family val="2"/>
            <charset val="238"/>
          </rPr>
          <t>SZV_F:EllatasiTerulet</t>
        </r>
      </text>
    </comment>
    <comment ref="J813" authorId="0" shapeId="0" xr:uid="{D333E273-5501-4F2E-A104-42B97BBB3BC6}">
      <text>
        <r>
          <rPr>
            <sz val="11"/>
            <rFont val="Calibri"/>
            <family val="2"/>
            <charset val="238"/>
          </rPr>
          <t>SZV_F:EllatasertFelelos</t>
        </r>
      </text>
    </comment>
    <comment ref="K813" authorId="0" shapeId="0" xr:uid="{8653ADB4-791E-4FF3-8E93-1430C6664EC7}">
      <text>
        <r>
          <rPr>
            <sz val="11"/>
            <rFont val="Calibri"/>
            <family val="2"/>
            <charset val="238"/>
          </rPr>
          <t>SZV_F:TervezettNettoKoltseg</t>
        </r>
      </text>
    </comment>
    <comment ref="L813" authorId="0" shapeId="0" xr:uid="{9E9C4AEB-78B0-4906-AA90-E70BB7030446}">
      <text>
        <r>
          <rPr>
            <sz val="11"/>
            <rFont val="Calibri"/>
            <family val="2"/>
            <charset val="238"/>
          </rPr>
          <t>SZV_F:IdotartamKezdes</t>
        </r>
      </text>
    </comment>
    <comment ref="M813" authorId="0" shapeId="0" xr:uid="{078F5CD0-D5AA-45A3-9F51-DD88BC70F212}">
      <text>
        <r>
          <rPr>
            <sz val="11"/>
            <rFont val="Calibri"/>
            <family val="2"/>
            <charset val="238"/>
          </rPr>
          <t>SZV_F:IdotartamBefejezes</t>
        </r>
      </text>
    </comment>
    <comment ref="N813" authorId="0" shapeId="0" xr:uid="{FAA4BB14-2D15-4580-89D0-55FA18F649BF}">
      <text>
        <r>
          <rPr>
            <sz val="11"/>
            <rFont val="Calibri"/>
            <family val="2"/>
            <charset val="238"/>
          </rPr>
          <t>SZV_F:NettoKoltsegUtem1</t>
        </r>
      </text>
    </comment>
    <comment ref="O813" authorId="0" shapeId="0" xr:uid="{77D866F6-4D1A-4A59-BD00-4AA7898AFB35}">
      <text>
        <r>
          <rPr>
            <sz val="11"/>
            <rFont val="Calibri"/>
            <family val="2"/>
            <charset val="238"/>
          </rPr>
          <t>SZV_F:NettoKoltsegUtem2</t>
        </r>
      </text>
    </comment>
    <comment ref="P813" authorId="0" shapeId="0" xr:uid="{5843D751-92C1-4082-9145-9599F79971A0}">
      <text>
        <r>
          <rPr>
            <sz val="11"/>
            <rFont val="Calibri"/>
            <family val="2"/>
            <charset val="238"/>
          </rPr>
          <t>SZV_F:EM_Melleklet2_KTG</t>
        </r>
      </text>
    </comment>
    <comment ref="R813" authorId="0" shapeId="0" xr:uid="{79F30F17-81DD-46CD-B54E-8242AC6E24BC}">
      <text>
        <r>
          <rPr>
            <sz val="11"/>
            <rFont val="Calibri"/>
            <family val="2"/>
            <charset val="238"/>
          </rPr>
          <t>SZV_F:HDUtem1</t>
        </r>
      </text>
    </comment>
    <comment ref="S813" authorId="0" shapeId="0" xr:uid="{58D6C1C5-B0B5-458E-B6F6-F2D11011213A}">
      <text>
        <r>
          <rPr>
            <sz val="11"/>
            <rFont val="Calibri"/>
            <family val="2"/>
            <charset val="238"/>
          </rPr>
          <t>SZV_F:ECSUtem1</t>
        </r>
      </text>
    </comment>
    <comment ref="T813" authorId="0" shapeId="0" xr:uid="{C275A548-AD5A-4D7D-BBD3-8A8BE2D18F6D}">
      <text>
        <r>
          <rPr>
            <sz val="11"/>
            <rFont val="Calibri"/>
            <family val="2"/>
            <charset val="238"/>
          </rPr>
          <t>SZV_F:KFHUtem1</t>
        </r>
      </text>
    </comment>
    <comment ref="U813" authorId="0" shapeId="0" xr:uid="{AAB70A85-7497-4462-AC47-261A4F781A3C}">
      <text>
        <r>
          <rPr>
            <sz val="11"/>
            <rFont val="Calibri"/>
            <family val="2"/>
            <charset val="238"/>
          </rPr>
          <t>SZV_F:Egyeb_SajatUtem1</t>
        </r>
      </text>
    </comment>
    <comment ref="V813" authorId="0" shapeId="0" xr:uid="{451076F6-38B4-4C78-A6AC-7DDAF093BF40}">
      <text>
        <r>
          <rPr>
            <sz val="11"/>
            <rFont val="Calibri"/>
            <family val="2"/>
            <charset val="238"/>
          </rPr>
          <t>SZV_F:DijUtem1</t>
        </r>
      </text>
    </comment>
    <comment ref="W813" authorId="0" shapeId="0" xr:uid="{2FB01ED5-6E84-4197-B9E3-07A3F3423F4F}">
      <text>
        <r>
          <rPr>
            <sz val="11"/>
            <rFont val="Calibri"/>
            <family val="2"/>
            <charset val="238"/>
          </rPr>
          <t>SZV_F:EM_Melleklet1_Utem1</t>
        </r>
      </text>
    </comment>
    <comment ref="X813" authorId="0" shapeId="0" xr:uid="{133EB692-AD05-4542-8102-9C1194F0E6B6}">
      <text>
        <r>
          <rPr>
            <sz val="11"/>
            <rFont val="Calibri"/>
            <family val="2"/>
            <charset val="238"/>
          </rPr>
          <t>SZV_F:EgyebAllamiUtem1</t>
        </r>
      </text>
    </comment>
    <comment ref="Y813" authorId="0" shapeId="0" xr:uid="{0CD37042-5A6B-44FE-AA11-AF2D485ECEA7}">
      <text>
        <r>
          <rPr>
            <sz val="11"/>
            <rFont val="Calibri"/>
            <family val="2"/>
            <charset val="238"/>
          </rPr>
          <t>SZV_F:OnkormanyzatiUtem1</t>
        </r>
      </text>
    </comment>
    <comment ref="Z813" authorId="0" shapeId="0" xr:uid="{04AB133D-C778-471A-8326-E9FC4CD80D51}">
      <text>
        <r>
          <rPr>
            <sz val="11"/>
            <rFont val="Calibri"/>
            <family val="2"/>
            <charset val="238"/>
          </rPr>
          <t>SZV_F:EUUtem1</t>
        </r>
      </text>
    </comment>
    <comment ref="AA813" authorId="0" shapeId="0" xr:uid="{BD8BA344-49D0-4340-B969-B8079EBD0670}">
      <text>
        <r>
          <rPr>
            <sz val="11"/>
            <rFont val="Calibri"/>
            <family val="2"/>
            <charset val="238"/>
          </rPr>
          <t>SZV_F:EgyebUtem1</t>
        </r>
      </text>
    </comment>
    <comment ref="AB813" authorId="0" shapeId="0" xr:uid="{A9F36B44-DAD3-4762-899F-C5A5E02BB948}">
      <text>
        <r>
          <rPr>
            <sz val="11"/>
            <rFont val="Calibri"/>
            <family val="2"/>
            <charset val="238"/>
          </rPr>
          <t>SZV_F:HitelKotvenyUtem1</t>
        </r>
      </text>
    </comment>
    <comment ref="AC813" authorId="0" shapeId="0" xr:uid="{78682A83-EF22-41FE-B30F-5E0BD70E57A3}">
      <text>
        <r>
          <rPr>
            <sz val="11"/>
            <rFont val="Calibri"/>
            <family val="2"/>
            <charset val="238"/>
          </rPr>
          <t>SZV_F:OsszesenUtem1</t>
        </r>
      </text>
    </comment>
    <comment ref="AF813" authorId="0" shapeId="0" xr:uid="{BC712B21-4887-40A9-9607-555BDFC7B1CE}">
      <text>
        <r>
          <rPr>
            <sz val="11"/>
            <rFont val="Calibri"/>
            <family val="2"/>
            <charset val="238"/>
          </rPr>
          <t>SZV_F:HDUtem2</t>
        </r>
      </text>
    </comment>
    <comment ref="AG813" authorId="0" shapeId="0" xr:uid="{7DBF2F45-C7D9-4BB2-B230-79390D4DAF19}">
      <text>
        <r>
          <rPr>
            <sz val="11"/>
            <rFont val="Calibri"/>
            <family val="2"/>
            <charset val="238"/>
          </rPr>
          <t>SZV_F:ECSUtem2</t>
        </r>
      </text>
    </comment>
    <comment ref="AH813" authorId="0" shapeId="0" xr:uid="{277BB9AC-04E9-410D-8136-25AB91573FD6}">
      <text>
        <r>
          <rPr>
            <sz val="11"/>
            <rFont val="Calibri"/>
            <family val="2"/>
            <charset val="238"/>
          </rPr>
          <t>SZV_F:KFHUtem2</t>
        </r>
      </text>
    </comment>
    <comment ref="AI813" authorId="0" shapeId="0" xr:uid="{98510A7E-31D3-447F-B11D-6189BC54EE90}">
      <text>
        <r>
          <rPr>
            <sz val="11"/>
            <rFont val="Calibri"/>
            <family val="2"/>
            <charset val="238"/>
          </rPr>
          <t>SZV_F:Egyeb_SajatUtem2</t>
        </r>
      </text>
    </comment>
    <comment ref="AJ813" authorId="0" shapeId="0" xr:uid="{ED468B03-860E-49C1-A2EA-0475B95B645C}">
      <text>
        <r>
          <rPr>
            <sz val="11"/>
            <rFont val="Calibri"/>
            <family val="2"/>
            <charset val="238"/>
          </rPr>
          <t>SZV_F:DijUtem2</t>
        </r>
      </text>
    </comment>
    <comment ref="AK813" authorId="0" shapeId="0" xr:uid="{427A3190-F65F-4E53-B3F8-5DAB1C7266C3}">
      <text>
        <r>
          <rPr>
            <sz val="11"/>
            <rFont val="Calibri"/>
            <family val="2"/>
            <charset val="238"/>
          </rPr>
          <t>SZV_F:EM_Melleklet1_Utem2</t>
        </r>
      </text>
    </comment>
    <comment ref="AL813" authorId="0" shapeId="0" xr:uid="{0A8C71EC-B5B2-439D-8BE3-686AB8B14605}">
      <text>
        <r>
          <rPr>
            <sz val="11"/>
            <rFont val="Calibri"/>
            <family val="2"/>
            <charset val="238"/>
          </rPr>
          <t>SZV_F:EgyebAllamiUtem2</t>
        </r>
      </text>
    </comment>
    <comment ref="AM813" authorId="0" shapeId="0" xr:uid="{E0E1865D-4852-4D3C-887B-A7453ACBBB8E}">
      <text>
        <r>
          <rPr>
            <sz val="11"/>
            <rFont val="Calibri"/>
            <family val="2"/>
            <charset val="238"/>
          </rPr>
          <t>SZV_F:OnkormanyzatiUtem2</t>
        </r>
      </text>
    </comment>
    <comment ref="AN813" authorId="0" shapeId="0" xr:uid="{69FF6FEA-48D3-47E2-8141-566236B37113}">
      <text>
        <r>
          <rPr>
            <sz val="11"/>
            <rFont val="Calibri"/>
            <family val="2"/>
            <charset val="238"/>
          </rPr>
          <t>SZV_F:EUUtem2</t>
        </r>
      </text>
    </comment>
    <comment ref="AO813" authorId="0" shapeId="0" xr:uid="{189AF0BA-D6A1-4F63-961A-826009ED3C22}">
      <text>
        <r>
          <rPr>
            <sz val="11"/>
            <rFont val="Calibri"/>
            <family val="2"/>
            <charset val="238"/>
          </rPr>
          <t>SZV_F:EgyebUtem2</t>
        </r>
      </text>
    </comment>
    <comment ref="AP813" authorId="0" shapeId="0" xr:uid="{B93D8DBB-34FD-49B6-BABE-6F08B86C2429}">
      <text>
        <r>
          <rPr>
            <sz val="11"/>
            <rFont val="Calibri"/>
            <family val="2"/>
            <charset val="238"/>
          </rPr>
          <t>SZV_F:HitelKotvenyUtem2</t>
        </r>
      </text>
    </comment>
    <comment ref="AQ813" authorId="0" shapeId="0" xr:uid="{57D331EB-E919-441D-99DD-B4D1901EC2A1}">
      <text>
        <r>
          <rPr>
            <sz val="11"/>
            <rFont val="Calibri"/>
            <family val="2"/>
            <charset val="238"/>
          </rPr>
          <t>SZV_F:OsszesenUtem2</t>
        </r>
      </text>
    </comment>
    <comment ref="AR813" authorId="0" shapeId="0" xr:uid="{06D48B66-F392-4FD6-8C41-966F0B1B9E10}">
      <text>
        <r>
          <rPr>
            <sz val="11"/>
            <rFont val="Calibri"/>
            <family val="2"/>
            <charset val="238"/>
          </rPr>
          <t>SZV_F:ForrashianyUtem2</t>
        </r>
      </text>
    </comment>
    <comment ref="AU813" authorId="0" shapeId="0" xr:uid="{258444D5-021B-4700-BE7E-C664627A9F6F}">
      <text>
        <r>
          <rPr>
            <sz val="11"/>
            <rFont val="Calibri"/>
            <family val="2"/>
            <charset val="238"/>
          </rPr>
          <t>SZV_F:Indokolas</t>
        </r>
      </text>
    </comment>
    <comment ref="AV813" authorId="0" shapeId="0" xr:uid="{D0209BF3-A514-49AE-8E1A-D788B8A0A46C}">
      <text>
        <r>
          <rPr>
            <sz val="11"/>
            <rFont val="Calibri"/>
            <family val="2"/>
            <charset val="238"/>
          </rPr>
          <t>SZV_F:Megjegyzes</t>
        </r>
      </text>
    </comment>
    <comment ref="AW813" authorId="0" shapeId="0" xr:uid="{594B93FC-0B7D-444F-BE7D-72A9F3F351EF}">
      <text>
        <r>
          <rPr>
            <sz val="11"/>
            <rFont val="Calibri"/>
            <family val="2"/>
            <charset val="238"/>
          </rPr>
          <t>SZV_F:FeladatSorszam</t>
        </r>
      </text>
    </comment>
    <comment ref="AY813" authorId="0" shapeId="0" xr:uid="{A4A3C678-83CF-4FF6-AFC8-124BFD2E4D69}">
      <text>
        <r>
          <rPr>
            <sz val="11"/>
            <rFont val="Calibri"/>
            <family val="2"/>
            <charset val="238"/>
          </rPr>
          <t>SZV_F:ISA</t>
        </r>
      </text>
    </comment>
    <comment ref="B814" authorId="0" shapeId="0" xr:uid="{F7A3973F-2516-408B-9B24-2BB0F16A9873}">
      <text>
        <r>
          <rPr>
            <sz val="11"/>
            <rFont val="Calibri"/>
            <family val="2"/>
            <charset val="238"/>
          </rPr>
          <t>SZV_F:FontossagiSorrent</t>
        </r>
      </text>
    </comment>
    <comment ref="C814" authorId="0" shapeId="0" xr:uid="{5C47FAF8-03F9-467A-A9A0-C966C1556C86}">
      <text>
        <r>
          <rPr>
            <sz val="11"/>
            <rFont val="Calibri"/>
            <family val="2"/>
            <charset val="238"/>
          </rPr>
          <t>SZV_F:FeladatKategoria</t>
        </r>
      </text>
    </comment>
    <comment ref="D814" authorId="0" shapeId="0" xr:uid="{30DEECF7-2391-4DAE-A848-B778E107444E}">
      <text>
        <r>
          <rPr>
            <sz val="11"/>
            <rFont val="Calibri"/>
            <family val="2"/>
            <charset val="238"/>
          </rPr>
          <t>SZV_F:FeladatMegnevezes</t>
        </r>
      </text>
    </comment>
    <comment ref="E814" authorId="0" shapeId="0" xr:uid="{10B9D6EE-D131-4DE8-BFC7-528ABF7413AA}">
      <text>
        <r>
          <rPr>
            <sz val="11"/>
            <rFont val="Calibri"/>
            <family val="2"/>
            <charset val="238"/>
          </rPr>
          <t>SZV_F:ElviEngedelySzam</t>
        </r>
      </text>
    </comment>
    <comment ref="F814" authorId="0" shapeId="0" xr:uid="{75D22111-8A0C-4E87-BAA8-21757A1D0060}">
      <text>
        <r>
          <rPr>
            <sz val="11"/>
            <rFont val="Calibri"/>
            <family val="2"/>
            <charset val="238"/>
          </rPr>
          <t>SZV_F:VKR_Kod</t>
        </r>
      </text>
    </comment>
    <comment ref="G814" authorId="0" shapeId="0" xr:uid="{5998DA8B-419D-4F4F-9CA8-7ED33F8ACCB3}">
      <text>
        <r>
          <rPr>
            <sz val="11"/>
            <rFont val="Calibri"/>
            <family val="2"/>
            <charset val="238"/>
          </rPr>
          <t>SZV_F:VKR_Nev</t>
        </r>
      </text>
    </comment>
    <comment ref="H814" authorId="0" shapeId="0" xr:uid="{A8E06949-1915-4EAC-9195-07404EE49E81}">
      <text>
        <r>
          <rPr>
            <sz val="11"/>
            <rFont val="Calibri"/>
            <family val="2"/>
            <charset val="238"/>
          </rPr>
          <t>SZV_F:FeladatAzonosito</t>
        </r>
      </text>
    </comment>
    <comment ref="I814" authorId="0" shapeId="0" xr:uid="{0A589F07-61E9-4B92-8E12-3760BE76DFB8}">
      <text>
        <r>
          <rPr>
            <sz val="11"/>
            <rFont val="Calibri"/>
            <family val="2"/>
            <charset val="238"/>
          </rPr>
          <t>SZV_F:EllatasiTerulet</t>
        </r>
      </text>
    </comment>
    <comment ref="J814" authorId="0" shapeId="0" xr:uid="{02FAF235-F36B-443A-9B7E-6FB40FA0C1E2}">
      <text>
        <r>
          <rPr>
            <sz val="11"/>
            <rFont val="Calibri"/>
            <family val="2"/>
            <charset val="238"/>
          </rPr>
          <t>SZV_F:EllatasertFelelos</t>
        </r>
      </text>
    </comment>
    <comment ref="K814" authorId="0" shapeId="0" xr:uid="{27CF5F23-59A7-4FB7-BDDC-179DA86A405B}">
      <text>
        <r>
          <rPr>
            <sz val="11"/>
            <rFont val="Calibri"/>
            <family val="2"/>
            <charset val="238"/>
          </rPr>
          <t>SZV_F:TervezettNettoKoltseg</t>
        </r>
      </text>
    </comment>
    <comment ref="L814" authorId="0" shapeId="0" xr:uid="{7EFCFD8F-5B00-4A35-9291-A84315E12E1E}">
      <text>
        <r>
          <rPr>
            <sz val="11"/>
            <rFont val="Calibri"/>
            <family val="2"/>
            <charset val="238"/>
          </rPr>
          <t>SZV_F:IdotartamKezdes</t>
        </r>
      </text>
    </comment>
    <comment ref="M814" authorId="0" shapeId="0" xr:uid="{5B930F1C-96E0-4FD4-A4A7-6B464B237A82}">
      <text>
        <r>
          <rPr>
            <sz val="11"/>
            <rFont val="Calibri"/>
            <family val="2"/>
            <charset val="238"/>
          </rPr>
          <t>SZV_F:IdotartamBefejezes</t>
        </r>
      </text>
    </comment>
    <comment ref="N814" authorId="0" shapeId="0" xr:uid="{EC6D7E77-30E8-46C3-8ED8-F16AE5068300}">
      <text>
        <r>
          <rPr>
            <sz val="11"/>
            <rFont val="Calibri"/>
            <family val="2"/>
            <charset val="238"/>
          </rPr>
          <t>SZV_F:NettoKoltsegUtem1</t>
        </r>
      </text>
    </comment>
    <comment ref="O814" authorId="0" shapeId="0" xr:uid="{DE6E6186-BF2C-4191-A7BD-FA70856183B1}">
      <text>
        <r>
          <rPr>
            <sz val="11"/>
            <rFont val="Calibri"/>
            <family val="2"/>
            <charset val="238"/>
          </rPr>
          <t>SZV_F:NettoKoltsegUtem2</t>
        </r>
      </text>
    </comment>
    <comment ref="P814" authorId="0" shapeId="0" xr:uid="{F538EC70-7190-4964-83AA-E41EDE27E7E9}">
      <text>
        <r>
          <rPr>
            <sz val="11"/>
            <rFont val="Calibri"/>
            <family val="2"/>
            <charset val="238"/>
          </rPr>
          <t>SZV_F:EM_Melleklet2_KTG</t>
        </r>
      </text>
    </comment>
    <comment ref="R814" authorId="0" shapeId="0" xr:uid="{EAA66A30-5B17-468E-A5F5-3DE8B8CD54CD}">
      <text>
        <r>
          <rPr>
            <sz val="11"/>
            <rFont val="Calibri"/>
            <family val="2"/>
            <charset val="238"/>
          </rPr>
          <t>SZV_F:HDUtem1</t>
        </r>
      </text>
    </comment>
    <comment ref="S814" authorId="0" shapeId="0" xr:uid="{5ACDDD24-D006-4EE9-B25F-00CEE7E5B4B3}">
      <text>
        <r>
          <rPr>
            <sz val="11"/>
            <rFont val="Calibri"/>
            <family val="2"/>
            <charset val="238"/>
          </rPr>
          <t>SZV_F:ECSUtem1</t>
        </r>
      </text>
    </comment>
    <comment ref="T814" authorId="0" shapeId="0" xr:uid="{AD915636-4EF9-40A1-9539-66F32F97B884}">
      <text>
        <r>
          <rPr>
            <sz val="11"/>
            <rFont val="Calibri"/>
            <family val="2"/>
            <charset val="238"/>
          </rPr>
          <t>SZV_F:KFHUtem1</t>
        </r>
      </text>
    </comment>
    <comment ref="U814" authorId="0" shapeId="0" xr:uid="{E6B9882B-0570-47E6-BFAC-94192007109F}">
      <text>
        <r>
          <rPr>
            <sz val="11"/>
            <rFont val="Calibri"/>
            <family val="2"/>
            <charset val="238"/>
          </rPr>
          <t>SZV_F:Egyeb_SajatUtem1</t>
        </r>
      </text>
    </comment>
    <comment ref="V814" authorId="0" shapeId="0" xr:uid="{6CCB6526-5FA8-417E-9ECA-C244BAE7870E}">
      <text>
        <r>
          <rPr>
            <sz val="11"/>
            <rFont val="Calibri"/>
            <family val="2"/>
            <charset val="238"/>
          </rPr>
          <t>SZV_F:DijUtem1</t>
        </r>
      </text>
    </comment>
    <comment ref="W814" authorId="0" shapeId="0" xr:uid="{AB78168C-5626-461B-9292-1F65F10D608E}">
      <text>
        <r>
          <rPr>
            <sz val="11"/>
            <rFont val="Calibri"/>
            <family val="2"/>
            <charset val="238"/>
          </rPr>
          <t>SZV_F:EM_Melleklet1_Utem1</t>
        </r>
      </text>
    </comment>
    <comment ref="X814" authorId="0" shapeId="0" xr:uid="{5D9D857B-B57C-4A10-A654-452F398FB465}">
      <text>
        <r>
          <rPr>
            <sz val="11"/>
            <rFont val="Calibri"/>
            <family val="2"/>
            <charset val="238"/>
          </rPr>
          <t>SZV_F:EgyebAllamiUtem1</t>
        </r>
      </text>
    </comment>
    <comment ref="Y814" authorId="0" shapeId="0" xr:uid="{A0E88ABA-19C4-4D08-BA74-DE19A5EF18E1}">
      <text>
        <r>
          <rPr>
            <sz val="11"/>
            <rFont val="Calibri"/>
            <family val="2"/>
            <charset val="238"/>
          </rPr>
          <t>SZV_F:OnkormanyzatiUtem1</t>
        </r>
      </text>
    </comment>
    <comment ref="Z814" authorId="0" shapeId="0" xr:uid="{7844B8EB-87A3-4025-B814-DA2497B39096}">
      <text>
        <r>
          <rPr>
            <sz val="11"/>
            <rFont val="Calibri"/>
            <family val="2"/>
            <charset val="238"/>
          </rPr>
          <t>SZV_F:EUUtem1</t>
        </r>
      </text>
    </comment>
    <comment ref="AA814" authorId="0" shapeId="0" xr:uid="{1142064C-2071-4A67-B8FC-4C6103F76282}">
      <text>
        <r>
          <rPr>
            <sz val="11"/>
            <rFont val="Calibri"/>
            <family val="2"/>
            <charset val="238"/>
          </rPr>
          <t>SZV_F:EgyebUtem1</t>
        </r>
      </text>
    </comment>
    <comment ref="AB814" authorId="0" shapeId="0" xr:uid="{D737FDF7-C92F-47BF-B45A-92CD9AE3C480}">
      <text>
        <r>
          <rPr>
            <sz val="11"/>
            <rFont val="Calibri"/>
            <family val="2"/>
            <charset val="238"/>
          </rPr>
          <t>SZV_F:HitelKotvenyUtem1</t>
        </r>
      </text>
    </comment>
    <comment ref="AC814" authorId="0" shapeId="0" xr:uid="{64503CD7-13DE-45E2-96AB-3D99FED7F179}">
      <text>
        <r>
          <rPr>
            <sz val="11"/>
            <rFont val="Calibri"/>
            <family val="2"/>
            <charset val="238"/>
          </rPr>
          <t>SZV_F:OsszesenUtem1</t>
        </r>
      </text>
    </comment>
    <comment ref="AF814" authorId="0" shapeId="0" xr:uid="{B9D588F9-1EE3-462F-91AA-85E82E036DE9}">
      <text>
        <r>
          <rPr>
            <sz val="11"/>
            <rFont val="Calibri"/>
            <family val="2"/>
            <charset val="238"/>
          </rPr>
          <t>SZV_F:HDUtem2</t>
        </r>
      </text>
    </comment>
    <comment ref="AG814" authorId="0" shapeId="0" xr:uid="{48EC0655-C3C2-46FB-9403-D101B4D6E61E}">
      <text>
        <r>
          <rPr>
            <sz val="11"/>
            <rFont val="Calibri"/>
            <family val="2"/>
            <charset val="238"/>
          </rPr>
          <t>SZV_F:ECSUtem2</t>
        </r>
      </text>
    </comment>
    <comment ref="AH814" authorId="0" shapeId="0" xr:uid="{F282ACFA-E1A3-4E0B-A6FC-214382A13FE4}">
      <text>
        <r>
          <rPr>
            <sz val="11"/>
            <rFont val="Calibri"/>
            <family val="2"/>
            <charset val="238"/>
          </rPr>
          <t>SZV_F:KFHUtem2</t>
        </r>
      </text>
    </comment>
    <comment ref="AI814" authorId="0" shapeId="0" xr:uid="{E6D59C89-C19B-4771-8F24-CBE2103E7832}">
      <text>
        <r>
          <rPr>
            <sz val="11"/>
            <rFont val="Calibri"/>
            <family val="2"/>
            <charset val="238"/>
          </rPr>
          <t>SZV_F:Egyeb_SajatUtem2</t>
        </r>
      </text>
    </comment>
    <comment ref="AJ814" authorId="0" shapeId="0" xr:uid="{D80975E2-795A-437E-8429-C0464225BC3B}">
      <text>
        <r>
          <rPr>
            <sz val="11"/>
            <rFont val="Calibri"/>
            <family val="2"/>
            <charset val="238"/>
          </rPr>
          <t>SZV_F:DijUtem2</t>
        </r>
      </text>
    </comment>
    <comment ref="AK814" authorId="0" shapeId="0" xr:uid="{C0A13499-0DC0-41B0-8A67-E85A2CF18C48}">
      <text>
        <r>
          <rPr>
            <sz val="11"/>
            <rFont val="Calibri"/>
            <family val="2"/>
            <charset val="238"/>
          </rPr>
          <t>SZV_F:EM_Melleklet1_Utem2</t>
        </r>
      </text>
    </comment>
    <comment ref="AL814" authorId="0" shapeId="0" xr:uid="{B16F8868-5659-4F6C-B3C2-485B53CE08B4}">
      <text>
        <r>
          <rPr>
            <sz val="11"/>
            <rFont val="Calibri"/>
            <family val="2"/>
            <charset val="238"/>
          </rPr>
          <t>SZV_F:EgyebAllamiUtem2</t>
        </r>
      </text>
    </comment>
    <comment ref="AM814" authorId="0" shapeId="0" xr:uid="{FB194C4B-9753-43C6-A745-5CD2BFD3E8FF}">
      <text>
        <r>
          <rPr>
            <sz val="11"/>
            <rFont val="Calibri"/>
            <family val="2"/>
            <charset val="238"/>
          </rPr>
          <t>SZV_F:OnkormanyzatiUtem2</t>
        </r>
      </text>
    </comment>
    <comment ref="AN814" authorId="0" shapeId="0" xr:uid="{87820DA0-8130-4DED-A9CA-EA923E54ADBD}">
      <text>
        <r>
          <rPr>
            <sz val="11"/>
            <rFont val="Calibri"/>
            <family val="2"/>
            <charset val="238"/>
          </rPr>
          <t>SZV_F:EUUtem2</t>
        </r>
      </text>
    </comment>
    <comment ref="AO814" authorId="0" shapeId="0" xr:uid="{748E1B38-A0D7-4FF1-9A33-018F33608FD9}">
      <text>
        <r>
          <rPr>
            <sz val="11"/>
            <rFont val="Calibri"/>
            <family val="2"/>
            <charset val="238"/>
          </rPr>
          <t>SZV_F:EgyebUtem2</t>
        </r>
      </text>
    </comment>
    <comment ref="AP814" authorId="0" shapeId="0" xr:uid="{2D7C31F7-50EC-4D8A-BF3F-B579D77D5A75}">
      <text>
        <r>
          <rPr>
            <sz val="11"/>
            <rFont val="Calibri"/>
            <family val="2"/>
            <charset val="238"/>
          </rPr>
          <t>SZV_F:HitelKotvenyUtem2</t>
        </r>
      </text>
    </comment>
    <comment ref="AQ814" authorId="0" shapeId="0" xr:uid="{217C32F8-60AB-4A23-B1B9-1FA48F671004}">
      <text>
        <r>
          <rPr>
            <sz val="11"/>
            <rFont val="Calibri"/>
            <family val="2"/>
            <charset val="238"/>
          </rPr>
          <t>SZV_F:OsszesenUtem2</t>
        </r>
      </text>
    </comment>
    <comment ref="AR814" authorId="0" shapeId="0" xr:uid="{73EF12B5-2687-4187-8D14-4454F915462E}">
      <text>
        <r>
          <rPr>
            <sz val="11"/>
            <rFont val="Calibri"/>
            <family val="2"/>
            <charset val="238"/>
          </rPr>
          <t>SZV_F:ForrashianyUtem2</t>
        </r>
      </text>
    </comment>
    <comment ref="AU814" authorId="0" shapeId="0" xr:uid="{30E48614-0081-4B6A-BC67-5CAFC138CEEA}">
      <text>
        <r>
          <rPr>
            <sz val="11"/>
            <rFont val="Calibri"/>
            <family val="2"/>
            <charset val="238"/>
          </rPr>
          <t>SZV_F:Indokolas</t>
        </r>
      </text>
    </comment>
    <comment ref="AV814" authorId="0" shapeId="0" xr:uid="{CC279C66-3B76-4C27-ACD1-EFC6E092EF46}">
      <text>
        <r>
          <rPr>
            <sz val="11"/>
            <rFont val="Calibri"/>
            <family val="2"/>
            <charset val="238"/>
          </rPr>
          <t>SZV_F:Megjegyzes</t>
        </r>
      </text>
    </comment>
    <comment ref="AW814" authorId="0" shapeId="0" xr:uid="{9C16CEE6-911D-4DC6-A9BD-4804A8C55D09}">
      <text>
        <r>
          <rPr>
            <sz val="11"/>
            <rFont val="Calibri"/>
            <family val="2"/>
            <charset val="238"/>
          </rPr>
          <t>SZV_F:FeladatSorszam</t>
        </r>
      </text>
    </comment>
    <comment ref="AY814" authorId="0" shapeId="0" xr:uid="{1184A8C1-D8FD-45A6-8084-2C17308BF41C}">
      <text>
        <r>
          <rPr>
            <sz val="11"/>
            <rFont val="Calibri"/>
            <family val="2"/>
            <charset val="238"/>
          </rPr>
          <t>SZV_F:ISA</t>
        </r>
      </text>
    </comment>
    <comment ref="B815" authorId="0" shapeId="0" xr:uid="{5A25C3F6-9CE5-4C19-B003-8F77A2A95D3E}">
      <text>
        <r>
          <rPr>
            <sz val="11"/>
            <rFont val="Calibri"/>
            <family val="2"/>
            <charset val="238"/>
          </rPr>
          <t>SZV_F:FontossagiSorrent</t>
        </r>
      </text>
    </comment>
    <comment ref="C815" authorId="0" shapeId="0" xr:uid="{C6AE160C-824D-4134-A229-9C5FE053F730}">
      <text>
        <r>
          <rPr>
            <sz val="11"/>
            <rFont val="Calibri"/>
            <family val="2"/>
            <charset val="238"/>
          </rPr>
          <t>SZV_F:FeladatKategoria</t>
        </r>
      </text>
    </comment>
    <comment ref="D815" authorId="0" shapeId="0" xr:uid="{D8F59056-316C-4AF1-B94C-6F0B70A3599E}">
      <text>
        <r>
          <rPr>
            <sz val="11"/>
            <rFont val="Calibri"/>
            <family val="2"/>
            <charset val="238"/>
          </rPr>
          <t>SZV_F:FeladatMegnevezes</t>
        </r>
      </text>
    </comment>
    <comment ref="E815" authorId="0" shapeId="0" xr:uid="{8161ACBA-3F47-4CA0-84CC-AD49FD1C8701}">
      <text>
        <r>
          <rPr>
            <sz val="11"/>
            <rFont val="Calibri"/>
            <family val="2"/>
            <charset val="238"/>
          </rPr>
          <t>SZV_F:ElviEngedelySzam</t>
        </r>
      </text>
    </comment>
    <comment ref="F815" authorId="0" shapeId="0" xr:uid="{310A2A3D-6050-44C3-9F68-3A154F8C61CD}">
      <text>
        <r>
          <rPr>
            <sz val="11"/>
            <rFont val="Calibri"/>
            <family val="2"/>
            <charset val="238"/>
          </rPr>
          <t>SZV_F:VKR_Kod</t>
        </r>
      </text>
    </comment>
    <comment ref="G815" authorId="0" shapeId="0" xr:uid="{72DC4389-B991-4484-9C7B-7AF3F8B2E17E}">
      <text>
        <r>
          <rPr>
            <sz val="11"/>
            <rFont val="Calibri"/>
            <family val="2"/>
            <charset val="238"/>
          </rPr>
          <t>SZV_F:VKR_Nev</t>
        </r>
      </text>
    </comment>
    <comment ref="H815" authorId="0" shapeId="0" xr:uid="{8B150510-7288-475D-A5D6-41FE63B11AC0}">
      <text>
        <r>
          <rPr>
            <sz val="11"/>
            <rFont val="Calibri"/>
            <family val="2"/>
            <charset val="238"/>
          </rPr>
          <t>SZV_F:FeladatAzonosito</t>
        </r>
      </text>
    </comment>
    <comment ref="I815" authorId="0" shapeId="0" xr:uid="{59E828C9-8215-4EC1-A90B-32B8FB46D0C1}">
      <text>
        <r>
          <rPr>
            <sz val="11"/>
            <rFont val="Calibri"/>
            <family val="2"/>
            <charset val="238"/>
          </rPr>
          <t>SZV_F:EllatasiTerulet</t>
        </r>
      </text>
    </comment>
    <comment ref="J815" authorId="0" shapeId="0" xr:uid="{B580F2DD-E15C-42ED-92E5-41042506E30F}">
      <text>
        <r>
          <rPr>
            <sz val="11"/>
            <rFont val="Calibri"/>
            <family val="2"/>
            <charset val="238"/>
          </rPr>
          <t>SZV_F:EllatasertFelelos</t>
        </r>
      </text>
    </comment>
    <comment ref="K815" authorId="0" shapeId="0" xr:uid="{B0826E33-0D89-4290-BAD6-FC2B42759668}">
      <text>
        <r>
          <rPr>
            <sz val="11"/>
            <rFont val="Calibri"/>
            <family val="2"/>
            <charset val="238"/>
          </rPr>
          <t>SZV_F:TervezettNettoKoltseg</t>
        </r>
      </text>
    </comment>
    <comment ref="L815" authorId="0" shapeId="0" xr:uid="{F3195C9C-E0C7-4FB7-A659-81F9809621F7}">
      <text>
        <r>
          <rPr>
            <sz val="11"/>
            <rFont val="Calibri"/>
            <family val="2"/>
            <charset val="238"/>
          </rPr>
          <t>SZV_F:IdotartamKezdes</t>
        </r>
      </text>
    </comment>
    <comment ref="M815" authorId="0" shapeId="0" xr:uid="{CAD6CC77-D6DD-4140-A22F-F7C69686A5B8}">
      <text>
        <r>
          <rPr>
            <sz val="11"/>
            <rFont val="Calibri"/>
            <family val="2"/>
            <charset val="238"/>
          </rPr>
          <t>SZV_F:IdotartamBefejezes</t>
        </r>
      </text>
    </comment>
    <comment ref="N815" authorId="0" shapeId="0" xr:uid="{75427372-91A8-430E-82AA-DF8C9A281C9D}">
      <text>
        <r>
          <rPr>
            <sz val="11"/>
            <rFont val="Calibri"/>
            <family val="2"/>
            <charset val="238"/>
          </rPr>
          <t>SZV_F:NettoKoltsegUtem1</t>
        </r>
      </text>
    </comment>
    <comment ref="O815" authorId="0" shapeId="0" xr:uid="{773F2B00-8B56-4AC1-9037-379A130B3C80}">
      <text>
        <r>
          <rPr>
            <sz val="11"/>
            <rFont val="Calibri"/>
            <family val="2"/>
            <charset val="238"/>
          </rPr>
          <t>SZV_F:NettoKoltsegUtem2</t>
        </r>
      </text>
    </comment>
    <comment ref="P815" authorId="0" shapeId="0" xr:uid="{FB5771F7-E229-4332-9739-CC23EBAA8401}">
      <text>
        <r>
          <rPr>
            <sz val="11"/>
            <rFont val="Calibri"/>
            <family val="2"/>
            <charset val="238"/>
          </rPr>
          <t>SZV_F:EM_Melleklet2_KTG</t>
        </r>
      </text>
    </comment>
    <comment ref="R815" authorId="0" shapeId="0" xr:uid="{621384DA-25D4-4887-AC6D-5273B5FE5A0B}">
      <text>
        <r>
          <rPr>
            <sz val="11"/>
            <rFont val="Calibri"/>
            <family val="2"/>
            <charset val="238"/>
          </rPr>
          <t>SZV_F:HDUtem1</t>
        </r>
      </text>
    </comment>
    <comment ref="S815" authorId="0" shapeId="0" xr:uid="{48FFF58B-32CD-4A90-B36C-3C1BEB6637CC}">
      <text>
        <r>
          <rPr>
            <sz val="11"/>
            <rFont val="Calibri"/>
            <family val="2"/>
            <charset val="238"/>
          </rPr>
          <t>SZV_F:ECSUtem1</t>
        </r>
      </text>
    </comment>
    <comment ref="T815" authorId="0" shapeId="0" xr:uid="{9B63B03A-2B2B-4605-AF23-E7972BDA1E0D}">
      <text>
        <r>
          <rPr>
            <sz val="11"/>
            <rFont val="Calibri"/>
            <family val="2"/>
            <charset val="238"/>
          </rPr>
          <t>SZV_F:KFHUtem1</t>
        </r>
      </text>
    </comment>
    <comment ref="U815" authorId="0" shapeId="0" xr:uid="{40D63F41-DA3D-4EAD-8A99-5968D90964E8}">
      <text>
        <r>
          <rPr>
            <sz val="11"/>
            <rFont val="Calibri"/>
            <family val="2"/>
            <charset val="238"/>
          </rPr>
          <t>SZV_F:Egyeb_SajatUtem1</t>
        </r>
      </text>
    </comment>
    <comment ref="V815" authorId="0" shapeId="0" xr:uid="{7E5139AF-E9BD-4275-827C-EF508A4F2A87}">
      <text>
        <r>
          <rPr>
            <sz val="11"/>
            <rFont val="Calibri"/>
            <family val="2"/>
            <charset val="238"/>
          </rPr>
          <t>SZV_F:DijUtem1</t>
        </r>
      </text>
    </comment>
    <comment ref="W815" authorId="0" shapeId="0" xr:uid="{92A7BE5B-F7F1-473A-AB1E-5BC7D0CBCD51}">
      <text>
        <r>
          <rPr>
            <sz val="11"/>
            <rFont val="Calibri"/>
            <family val="2"/>
            <charset val="238"/>
          </rPr>
          <t>SZV_F:EM_Melleklet1_Utem1</t>
        </r>
      </text>
    </comment>
    <comment ref="X815" authorId="0" shapeId="0" xr:uid="{84D4DCA7-B5FC-4475-9787-E5006F402F7B}">
      <text>
        <r>
          <rPr>
            <sz val="11"/>
            <rFont val="Calibri"/>
            <family val="2"/>
            <charset val="238"/>
          </rPr>
          <t>SZV_F:EgyebAllamiUtem1</t>
        </r>
      </text>
    </comment>
    <comment ref="Y815" authorId="0" shapeId="0" xr:uid="{762A9F88-E222-4DB0-86E9-5E5B1AC9F985}">
      <text>
        <r>
          <rPr>
            <sz val="11"/>
            <rFont val="Calibri"/>
            <family val="2"/>
            <charset val="238"/>
          </rPr>
          <t>SZV_F:OnkormanyzatiUtem1</t>
        </r>
      </text>
    </comment>
    <comment ref="Z815" authorId="0" shapeId="0" xr:uid="{0B78A103-1759-432C-A620-632852B75616}">
      <text>
        <r>
          <rPr>
            <sz val="11"/>
            <rFont val="Calibri"/>
            <family val="2"/>
            <charset val="238"/>
          </rPr>
          <t>SZV_F:EUUtem1</t>
        </r>
      </text>
    </comment>
    <comment ref="AA815" authorId="0" shapeId="0" xr:uid="{41221744-384C-4F05-8B60-BCF507374474}">
      <text>
        <r>
          <rPr>
            <sz val="11"/>
            <rFont val="Calibri"/>
            <family val="2"/>
            <charset val="238"/>
          </rPr>
          <t>SZV_F:EgyebUtem1</t>
        </r>
      </text>
    </comment>
    <comment ref="AB815" authorId="0" shapeId="0" xr:uid="{4ECB7D11-9AD2-44E3-A940-B97E8725BAB4}">
      <text>
        <r>
          <rPr>
            <sz val="11"/>
            <rFont val="Calibri"/>
            <family val="2"/>
            <charset val="238"/>
          </rPr>
          <t>SZV_F:HitelKotvenyUtem1</t>
        </r>
      </text>
    </comment>
    <comment ref="AC815" authorId="0" shapeId="0" xr:uid="{8612E0C5-C7A5-49C0-BBDA-6B2DDD491D6D}">
      <text>
        <r>
          <rPr>
            <sz val="11"/>
            <rFont val="Calibri"/>
            <family val="2"/>
            <charset val="238"/>
          </rPr>
          <t>SZV_F:OsszesenUtem1</t>
        </r>
      </text>
    </comment>
    <comment ref="AF815" authorId="0" shapeId="0" xr:uid="{03D05E0A-F27B-4CF7-888F-8DD14B151ED9}">
      <text>
        <r>
          <rPr>
            <sz val="11"/>
            <rFont val="Calibri"/>
            <family val="2"/>
            <charset val="238"/>
          </rPr>
          <t>SZV_F:HDUtem2</t>
        </r>
      </text>
    </comment>
    <comment ref="AG815" authorId="0" shapeId="0" xr:uid="{3CDCCD17-CB94-4576-B1E8-D788351E1EF7}">
      <text>
        <r>
          <rPr>
            <sz val="11"/>
            <rFont val="Calibri"/>
            <family val="2"/>
            <charset val="238"/>
          </rPr>
          <t>SZV_F:ECSUtem2</t>
        </r>
      </text>
    </comment>
    <comment ref="AH815" authorId="0" shapeId="0" xr:uid="{4CFC7E27-C8C5-4768-9B2C-B0E5F3269334}">
      <text>
        <r>
          <rPr>
            <sz val="11"/>
            <rFont val="Calibri"/>
            <family val="2"/>
            <charset val="238"/>
          </rPr>
          <t>SZV_F:KFHUtem2</t>
        </r>
      </text>
    </comment>
    <comment ref="AI815" authorId="0" shapeId="0" xr:uid="{BF58DE6B-199F-4367-B47F-424C49B5CC63}">
      <text>
        <r>
          <rPr>
            <sz val="11"/>
            <rFont val="Calibri"/>
            <family val="2"/>
            <charset val="238"/>
          </rPr>
          <t>SZV_F:Egyeb_SajatUtem2</t>
        </r>
      </text>
    </comment>
    <comment ref="AJ815" authorId="0" shapeId="0" xr:uid="{3B35C034-1884-4FC7-9F08-A52BB7B67953}">
      <text>
        <r>
          <rPr>
            <sz val="11"/>
            <rFont val="Calibri"/>
            <family val="2"/>
            <charset val="238"/>
          </rPr>
          <t>SZV_F:DijUtem2</t>
        </r>
      </text>
    </comment>
    <comment ref="AK815" authorId="0" shapeId="0" xr:uid="{D97E50E5-DF65-486C-B1D7-BECE61F294D1}">
      <text>
        <r>
          <rPr>
            <sz val="11"/>
            <rFont val="Calibri"/>
            <family val="2"/>
            <charset val="238"/>
          </rPr>
          <t>SZV_F:EM_Melleklet1_Utem2</t>
        </r>
      </text>
    </comment>
    <comment ref="AL815" authorId="0" shapeId="0" xr:uid="{F4F3C19E-4D03-434C-8E4D-30961D1EC59D}">
      <text>
        <r>
          <rPr>
            <sz val="11"/>
            <rFont val="Calibri"/>
            <family val="2"/>
            <charset val="238"/>
          </rPr>
          <t>SZV_F:EgyebAllamiUtem2</t>
        </r>
      </text>
    </comment>
    <comment ref="AM815" authorId="0" shapeId="0" xr:uid="{65876CEA-3F0B-406E-90F1-97A335D62467}">
      <text>
        <r>
          <rPr>
            <sz val="11"/>
            <rFont val="Calibri"/>
            <family val="2"/>
            <charset val="238"/>
          </rPr>
          <t>SZV_F:OnkormanyzatiUtem2</t>
        </r>
      </text>
    </comment>
    <comment ref="AN815" authorId="0" shapeId="0" xr:uid="{03384E9A-3A82-4AA3-A131-1EBDC8F49493}">
      <text>
        <r>
          <rPr>
            <sz val="11"/>
            <rFont val="Calibri"/>
            <family val="2"/>
            <charset val="238"/>
          </rPr>
          <t>SZV_F:EUUtem2</t>
        </r>
      </text>
    </comment>
    <comment ref="AO815" authorId="0" shapeId="0" xr:uid="{AD1A4A8C-E8D2-4CDB-B54F-856A71EC71B0}">
      <text>
        <r>
          <rPr>
            <sz val="11"/>
            <rFont val="Calibri"/>
            <family val="2"/>
            <charset val="238"/>
          </rPr>
          <t>SZV_F:EgyebUtem2</t>
        </r>
      </text>
    </comment>
    <comment ref="AP815" authorId="0" shapeId="0" xr:uid="{A69AA366-6E82-40A8-BAA3-A8BCDC2F8F7A}">
      <text>
        <r>
          <rPr>
            <sz val="11"/>
            <rFont val="Calibri"/>
            <family val="2"/>
            <charset val="238"/>
          </rPr>
          <t>SZV_F:HitelKotvenyUtem2</t>
        </r>
      </text>
    </comment>
    <comment ref="AQ815" authorId="0" shapeId="0" xr:uid="{F9E75642-DF26-48BF-9FA2-1D88DB0B5756}">
      <text>
        <r>
          <rPr>
            <sz val="11"/>
            <rFont val="Calibri"/>
            <family val="2"/>
            <charset val="238"/>
          </rPr>
          <t>SZV_F:OsszesenUtem2</t>
        </r>
      </text>
    </comment>
    <comment ref="AR815" authorId="0" shapeId="0" xr:uid="{D7506EED-477F-4C4A-A39D-D4CE49CBAB24}">
      <text>
        <r>
          <rPr>
            <sz val="11"/>
            <rFont val="Calibri"/>
            <family val="2"/>
            <charset val="238"/>
          </rPr>
          <t>SZV_F:ForrashianyUtem2</t>
        </r>
      </text>
    </comment>
    <comment ref="AU815" authorId="0" shapeId="0" xr:uid="{D4FF7EDB-EA25-4903-91A8-321CE05D1BEA}">
      <text>
        <r>
          <rPr>
            <sz val="11"/>
            <rFont val="Calibri"/>
            <family val="2"/>
            <charset val="238"/>
          </rPr>
          <t>SZV_F:Indokolas</t>
        </r>
      </text>
    </comment>
    <comment ref="AV815" authorId="0" shapeId="0" xr:uid="{6094EE7B-4940-4E41-AFCF-0F86621205AC}">
      <text>
        <r>
          <rPr>
            <sz val="11"/>
            <rFont val="Calibri"/>
            <family val="2"/>
            <charset val="238"/>
          </rPr>
          <t>SZV_F:Megjegyzes</t>
        </r>
      </text>
    </comment>
    <comment ref="AW815" authorId="0" shapeId="0" xr:uid="{76CA7D49-1B02-407B-940D-60D7E9C27F75}">
      <text>
        <r>
          <rPr>
            <sz val="11"/>
            <rFont val="Calibri"/>
            <family val="2"/>
            <charset val="238"/>
          </rPr>
          <t>SZV_F:FeladatSorszam</t>
        </r>
      </text>
    </comment>
    <comment ref="AY815" authorId="0" shapeId="0" xr:uid="{FDD2019A-C051-4505-9C36-77644FF3C08E}">
      <text>
        <r>
          <rPr>
            <sz val="11"/>
            <rFont val="Calibri"/>
            <family val="2"/>
            <charset val="238"/>
          </rPr>
          <t>SZV_F:ISA</t>
        </r>
      </text>
    </comment>
    <comment ref="B816" authorId="0" shapeId="0" xr:uid="{7D928A84-DD37-4967-9ADC-987044084E37}">
      <text>
        <r>
          <rPr>
            <sz val="11"/>
            <rFont val="Calibri"/>
            <family val="2"/>
            <charset val="238"/>
          </rPr>
          <t>SZV_F:FontossagiSorrent</t>
        </r>
      </text>
    </comment>
    <comment ref="C816" authorId="0" shapeId="0" xr:uid="{2B6C3C0D-AC3C-4D64-8BC0-C36DFD32FFA1}">
      <text>
        <r>
          <rPr>
            <sz val="11"/>
            <rFont val="Calibri"/>
            <family val="2"/>
            <charset val="238"/>
          </rPr>
          <t>SZV_F:FeladatKategoria</t>
        </r>
      </text>
    </comment>
    <comment ref="D816" authorId="0" shapeId="0" xr:uid="{03516612-2D71-453D-B8A2-545A0D63A719}">
      <text>
        <r>
          <rPr>
            <sz val="11"/>
            <rFont val="Calibri"/>
            <family val="2"/>
            <charset val="238"/>
          </rPr>
          <t>SZV_F:FeladatMegnevezes</t>
        </r>
      </text>
    </comment>
    <comment ref="E816" authorId="0" shapeId="0" xr:uid="{4373D882-271E-4B6E-ADE7-0FBBCEFC7EC4}">
      <text>
        <r>
          <rPr>
            <sz val="11"/>
            <rFont val="Calibri"/>
            <family val="2"/>
            <charset val="238"/>
          </rPr>
          <t>SZV_F:ElviEngedelySzam</t>
        </r>
      </text>
    </comment>
    <comment ref="F816" authorId="0" shapeId="0" xr:uid="{E37DE62E-CFB7-4301-ACC9-1D6B0D4A8BCF}">
      <text>
        <r>
          <rPr>
            <sz val="11"/>
            <rFont val="Calibri"/>
            <family val="2"/>
            <charset val="238"/>
          </rPr>
          <t>SZV_F:VKR_Kod</t>
        </r>
      </text>
    </comment>
    <comment ref="G816" authorId="0" shapeId="0" xr:uid="{02BA97C2-0658-4834-A697-A8E4FE7244EE}">
      <text>
        <r>
          <rPr>
            <sz val="11"/>
            <rFont val="Calibri"/>
            <family val="2"/>
            <charset val="238"/>
          </rPr>
          <t>SZV_F:VKR_Nev</t>
        </r>
      </text>
    </comment>
    <comment ref="H816" authorId="0" shapeId="0" xr:uid="{85E4754C-41E5-4B2E-9252-3D9BF469BA75}">
      <text>
        <r>
          <rPr>
            <sz val="11"/>
            <rFont val="Calibri"/>
            <family val="2"/>
            <charset val="238"/>
          </rPr>
          <t>SZV_F:FeladatAzonosito</t>
        </r>
      </text>
    </comment>
    <comment ref="I816" authorId="0" shapeId="0" xr:uid="{33F4B431-A09C-40C8-8BED-B4FCCD5E3134}">
      <text>
        <r>
          <rPr>
            <sz val="11"/>
            <rFont val="Calibri"/>
            <family val="2"/>
            <charset val="238"/>
          </rPr>
          <t>SZV_F:EllatasiTerulet</t>
        </r>
      </text>
    </comment>
    <comment ref="J816" authorId="0" shapeId="0" xr:uid="{51E641CC-48A1-4AF8-8D91-90ECC24007B5}">
      <text>
        <r>
          <rPr>
            <sz val="11"/>
            <rFont val="Calibri"/>
            <family val="2"/>
            <charset val="238"/>
          </rPr>
          <t>SZV_F:EllatasertFelelos</t>
        </r>
      </text>
    </comment>
    <comment ref="K816" authorId="0" shapeId="0" xr:uid="{8492B447-E5E2-457B-9EB7-DB7ABE75CFC9}">
      <text>
        <r>
          <rPr>
            <sz val="11"/>
            <rFont val="Calibri"/>
            <family val="2"/>
            <charset val="238"/>
          </rPr>
          <t>SZV_F:TervezettNettoKoltseg</t>
        </r>
      </text>
    </comment>
    <comment ref="L816" authorId="0" shapeId="0" xr:uid="{15506214-9B87-4E54-8DA7-BAAE285549EF}">
      <text>
        <r>
          <rPr>
            <sz val="11"/>
            <rFont val="Calibri"/>
            <family val="2"/>
            <charset val="238"/>
          </rPr>
          <t>SZV_F:IdotartamKezdes</t>
        </r>
      </text>
    </comment>
    <comment ref="M816" authorId="0" shapeId="0" xr:uid="{547F11DD-40DF-45A9-B059-FBFA474BFA02}">
      <text>
        <r>
          <rPr>
            <sz val="11"/>
            <rFont val="Calibri"/>
            <family val="2"/>
            <charset val="238"/>
          </rPr>
          <t>SZV_F:IdotartamBefejezes</t>
        </r>
      </text>
    </comment>
    <comment ref="N816" authorId="0" shapeId="0" xr:uid="{60386FAA-5E93-403A-BB0B-F0307B5775E6}">
      <text>
        <r>
          <rPr>
            <sz val="11"/>
            <rFont val="Calibri"/>
            <family val="2"/>
            <charset val="238"/>
          </rPr>
          <t>SZV_F:NettoKoltsegUtem1</t>
        </r>
      </text>
    </comment>
    <comment ref="O816" authorId="0" shapeId="0" xr:uid="{4FF53E57-0FFC-4142-A8F9-D6C3FE717BA9}">
      <text>
        <r>
          <rPr>
            <sz val="11"/>
            <rFont val="Calibri"/>
            <family val="2"/>
            <charset val="238"/>
          </rPr>
          <t>SZV_F:NettoKoltsegUtem2</t>
        </r>
      </text>
    </comment>
    <comment ref="P816" authorId="0" shapeId="0" xr:uid="{75E8EC4D-6BDC-4609-BE89-1B10C0D5C989}">
      <text>
        <r>
          <rPr>
            <sz val="11"/>
            <rFont val="Calibri"/>
            <family val="2"/>
            <charset val="238"/>
          </rPr>
          <t>SZV_F:EM_Melleklet2_KTG</t>
        </r>
      </text>
    </comment>
    <comment ref="R816" authorId="0" shapeId="0" xr:uid="{51E57D4E-4FD4-404A-81AE-F33D8EEA9586}">
      <text>
        <r>
          <rPr>
            <sz val="11"/>
            <rFont val="Calibri"/>
            <family val="2"/>
            <charset val="238"/>
          </rPr>
          <t>SZV_F:HDUtem1</t>
        </r>
      </text>
    </comment>
    <comment ref="S816" authorId="0" shapeId="0" xr:uid="{DC7D0F81-5273-495E-9C70-1F493A6C1C65}">
      <text>
        <r>
          <rPr>
            <sz val="11"/>
            <rFont val="Calibri"/>
            <family val="2"/>
            <charset val="238"/>
          </rPr>
          <t>SZV_F:ECSUtem1</t>
        </r>
      </text>
    </comment>
    <comment ref="T816" authorId="0" shapeId="0" xr:uid="{6F79D223-662C-42A7-971A-219671DA9864}">
      <text>
        <r>
          <rPr>
            <sz val="11"/>
            <rFont val="Calibri"/>
            <family val="2"/>
            <charset val="238"/>
          </rPr>
          <t>SZV_F:KFHUtem1</t>
        </r>
      </text>
    </comment>
    <comment ref="U816" authorId="0" shapeId="0" xr:uid="{02844C47-4C1D-4D2D-B787-B448FB73C2E9}">
      <text>
        <r>
          <rPr>
            <sz val="11"/>
            <rFont val="Calibri"/>
            <family val="2"/>
            <charset val="238"/>
          </rPr>
          <t>SZV_F:Egyeb_SajatUtem1</t>
        </r>
      </text>
    </comment>
    <comment ref="V816" authorId="0" shapeId="0" xr:uid="{EDDF36E7-C653-48B8-AB66-3A2C4E85A895}">
      <text>
        <r>
          <rPr>
            <sz val="11"/>
            <rFont val="Calibri"/>
            <family val="2"/>
            <charset val="238"/>
          </rPr>
          <t>SZV_F:DijUtem1</t>
        </r>
      </text>
    </comment>
    <comment ref="W816" authorId="0" shapeId="0" xr:uid="{E6504354-5362-4B59-9E66-9310EA856A75}">
      <text>
        <r>
          <rPr>
            <sz val="11"/>
            <rFont val="Calibri"/>
            <family val="2"/>
            <charset val="238"/>
          </rPr>
          <t>SZV_F:EM_Melleklet1_Utem1</t>
        </r>
      </text>
    </comment>
    <comment ref="X816" authorId="0" shapeId="0" xr:uid="{C93A0F70-D9C9-4C28-87D8-CDFF8BB942F0}">
      <text>
        <r>
          <rPr>
            <sz val="11"/>
            <rFont val="Calibri"/>
            <family val="2"/>
            <charset val="238"/>
          </rPr>
          <t>SZV_F:EgyebAllamiUtem1</t>
        </r>
      </text>
    </comment>
    <comment ref="Y816" authorId="0" shapeId="0" xr:uid="{A7DB270F-F6D9-458B-8342-F388C2199048}">
      <text>
        <r>
          <rPr>
            <sz val="11"/>
            <rFont val="Calibri"/>
            <family val="2"/>
            <charset val="238"/>
          </rPr>
          <t>SZV_F:OnkormanyzatiUtem1</t>
        </r>
      </text>
    </comment>
    <comment ref="Z816" authorId="0" shapeId="0" xr:uid="{8561D2E3-3872-4BDB-9405-D3BCEA228215}">
      <text>
        <r>
          <rPr>
            <sz val="11"/>
            <rFont val="Calibri"/>
            <family val="2"/>
            <charset val="238"/>
          </rPr>
          <t>SZV_F:EUUtem1</t>
        </r>
      </text>
    </comment>
    <comment ref="AA816" authorId="0" shapeId="0" xr:uid="{106F09D5-AC7B-461C-9788-AD5E3B933480}">
      <text>
        <r>
          <rPr>
            <sz val="11"/>
            <rFont val="Calibri"/>
            <family val="2"/>
            <charset val="238"/>
          </rPr>
          <t>SZV_F:EgyebUtem1</t>
        </r>
      </text>
    </comment>
    <comment ref="AB816" authorId="0" shapeId="0" xr:uid="{C1247730-53F3-4231-8CEF-687DA9587592}">
      <text>
        <r>
          <rPr>
            <sz val="11"/>
            <rFont val="Calibri"/>
            <family val="2"/>
            <charset val="238"/>
          </rPr>
          <t>SZV_F:HitelKotvenyUtem1</t>
        </r>
      </text>
    </comment>
    <comment ref="AC816" authorId="0" shapeId="0" xr:uid="{7C9FDAC6-F577-4CCF-908E-18F26B674082}">
      <text>
        <r>
          <rPr>
            <sz val="11"/>
            <rFont val="Calibri"/>
            <family val="2"/>
            <charset val="238"/>
          </rPr>
          <t>SZV_F:OsszesenUtem1</t>
        </r>
      </text>
    </comment>
    <comment ref="AF816" authorId="0" shapeId="0" xr:uid="{E53C973D-FB6D-472D-A622-DEED2712E7E4}">
      <text>
        <r>
          <rPr>
            <sz val="11"/>
            <rFont val="Calibri"/>
            <family val="2"/>
            <charset val="238"/>
          </rPr>
          <t>SZV_F:HDUtem2</t>
        </r>
      </text>
    </comment>
    <comment ref="AG816" authorId="0" shapeId="0" xr:uid="{910D1EEE-061A-4CD5-B8EA-755CD8389AB8}">
      <text>
        <r>
          <rPr>
            <sz val="11"/>
            <rFont val="Calibri"/>
            <family val="2"/>
            <charset val="238"/>
          </rPr>
          <t>SZV_F:ECSUtem2</t>
        </r>
      </text>
    </comment>
    <comment ref="AH816" authorId="0" shapeId="0" xr:uid="{22BE42A0-AC18-47AA-9FB3-EF99E8D4CD23}">
      <text>
        <r>
          <rPr>
            <sz val="11"/>
            <rFont val="Calibri"/>
            <family val="2"/>
            <charset val="238"/>
          </rPr>
          <t>SZV_F:KFHUtem2</t>
        </r>
      </text>
    </comment>
    <comment ref="AI816" authorId="0" shapeId="0" xr:uid="{60DD3EAA-5846-473E-B04D-BD41C56AD6D7}">
      <text>
        <r>
          <rPr>
            <sz val="11"/>
            <rFont val="Calibri"/>
            <family val="2"/>
            <charset val="238"/>
          </rPr>
          <t>SZV_F:Egyeb_SajatUtem2</t>
        </r>
      </text>
    </comment>
    <comment ref="AJ816" authorId="0" shapeId="0" xr:uid="{3A11813B-B73D-424B-9025-C6E7175FFDCF}">
      <text>
        <r>
          <rPr>
            <sz val="11"/>
            <rFont val="Calibri"/>
            <family val="2"/>
            <charset val="238"/>
          </rPr>
          <t>SZV_F:DijUtem2</t>
        </r>
      </text>
    </comment>
    <comment ref="AK816" authorId="0" shapeId="0" xr:uid="{FE923A3D-94E8-4D9F-AA82-035B2C3B7111}">
      <text>
        <r>
          <rPr>
            <sz val="11"/>
            <rFont val="Calibri"/>
            <family val="2"/>
            <charset val="238"/>
          </rPr>
          <t>SZV_F:EM_Melleklet1_Utem2</t>
        </r>
      </text>
    </comment>
    <comment ref="AL816" authorId="0" shapeId="0" xr:uid="{0A847833-BE6E-4A71-9AF0-80A63C13FAF2}">
      <text>
        <r>
          <rPr>
            <sz val="11"/>
            <rFont val="Calibri"/>
            <family val="2"/>
            <charset val="238"/>
          </rPr>
          <t>SZV_F:EgyebAllamiUtem2</t>
        </r>
      </text>
    </comment>
    <comment ref="AM816" authorId="0" shapeId="0" xr:uid="{F66056EA-3F76-4D54-8821-B923414B202A}">
      <text>
        <r>
          <rPr>
            <sz val="11"/>
            <rFont val="Calibri"/>
            <family val="2"/>
            <charset val="238"/>
          </rPr>
          <t>SZV_F:OnkormanyzatiUtem2</t>
        </r>
      </text>
    </comment>
    <comment ref="AN816" authorId="0" shapeId="0" xr:uid="{A2420BAD-149D-4421-90D1-F12790E1575A}">
      <text>
        <r>
          <rPr>
            <sz val="11"/>
            <rFont val="Calibri"/>
            <family val="2"/>
            <charset val="238"/>
          </rPr>
          <t>SZV_F:EUUtem2</t>
        </r>
      </text>
    </comment>
    <comment ref="AO816" authorId="0" shapeId="0" xr:uid="{95AB1CCA-94CC-4CE0-BD4E-D4428A966E17}">
      <text>
        <r>
          <rPr>
            <sz val="11"/>
            <rFont val="Calibri"/>
            <family val="2"/>
            <charset val="238"/>
          </rPr>
          <t>SZV_F:EgyebUtem2</t>
        </r>
      </text>
    </comment>
    <comment ref="AP816" authorId="0" shapeId="0" xr:uid="{EC1654B0-1A7D-4567-9E54-CE7E95DFD580}">
      <text>
        <r>
          <rPr>
            <sz val="11"/>
            <rFont val="Calibri"/>
            <family val="2"/>
            <charset val="238"/>
          </rPr>
          <t>SZV_F:HitelKotvenyUtem2</t>
        </r>
      </text>
    </comment>
    <comment ref="AQ816" authorId="0" shapeId="0" xr:uid="{F2C9FC97-1AA7-4251-B345-D399AFDD48E1}">
      <text>
        <r>
          <rPr>
            <sz val="11"/>
            <rFont val="Calibri"/>
            <family val="2"/>
            <charset val="238"/>
          </rPr>
          <t>SZV_F:OsszesenUtem2</t>
        </r>
      </text>
    </comment>
    <comment ref="AR816" authorId="0" shapeId="0" xr:uid="{6D4513F0-CC27-4E52-9E0B-51FB9FF94F6F}">
      <text>
        <r>
          <rPr>
            <sz val="11"/>
            <rFont val="Calibri"/>
            <family val="2"/>
            <charset val="238"/>
          </rPr>
          <t>SZV_F:ForrashianyUtem2</t>
        </r>
      </text>
    </comment>
    <comment ref="AU816" authorId="0" shapeId="0" xr:uid="{FA7EFDEA-168E-45B4-A4D9-355AC0DEA504}">
      <text>
        <r>
          <rPr>
            <sz val="11"/>
            <rFont val="Calibri"/>
            <family val="2"/>
            <charset val="238"/>
          </rPr>
          <t>SZV_F:Indokolas</t>
        </r>
      </text>
    </comment>
    <comment ref="AV816" authorId="0" shapeId="0" xr:uid="{7CA29D8E-CC7B-43D1-88BA-FECD25AB0A4C}">
      <text>
        <r>
          <rPr>
            <sz val="11"/>
            <rFont val="Calibri"/>
            <family val="2"/>
            <charset val="238"/>
          </rPr>
          <t>SZV_F:Megjegyzes</t>
        </r>
      </text>
    </comment>
    <comment ref="AW816" authorId="0" shapeId="0" xr:uid="{08EDE3D3-33CB-4CD2-A04D-574561222D4D}">
      <text>
        <r>
          <rPr>
            <sz val="11"/>
            <rFont val="Calibri"/>
            <family val="2"/>
            <charset val="238"/>
          </rPr>
          <t>SZV_F:FeladatSorszam</t>
        </r>
      </text>
    </comment>
    <comment ref="AY816" authorId="0" shapeId="0" xr:uid="{272AC3BA-D07F-45E1-8BD7-B11C41F2A141}">
      <text>
        <r>
          <rPr>
            <sz val="11"/>
            <rFont val="Calibri"/>
            <family val="2"/>
            <charset val="238"/>
          </rPr>
          <t>SZV_F:ISA</t>
        </r>
      </text>
    </comment>
    <comment ref="B817" authorId="0" shapeId="0" xr:uid="{D5767E99-B5EA-48DB-969A-D2BCC0C10B8A}">
      <text>
        <r>
          <rPr>
            <sz val="11"/>
            <rFont val="Calibri"/>
            <family val="2"/>
            <charset val="238"/>
          </rPr>
          <t>SZV_F:FontossagiSorrent</t>
        </r>
      </text>
    </comment>
    <comment ref="C817" authorId="0" shapeId="0" xr:uid="{B86009BD-CFDC-4B08-B592-4893B4266A02}">
      <text>
        <r>
          <rPr>
            <sz val="11"/>
            <rFont val="Calibri"/>
            <family val="2"/>
            <charset val="238"/>
          </rPr>
          <t>SZV_F:FeladatKategoria</t>
        </r>
      </text>
    </comment>
    <comment ref="D817" authorId="0" shapeId="0" xr:uid="{B9F0F301-84A1-471C-A48F-52A170F5DA10}">
      <text>
        <r>
          <rPr>
            <sz val="11"/>
            <rFont val="Calibri"/>
            <family val="2"/>
            <charset val="238"/>
          </rPr>
          <t>SZV_F:FeladatMegnevezes</t>
        </r>
      </text>
    </comment>
    <comment ref="E817" authorId="0" shapeId="0" xr:uid="{A2816D9F-C3E5-495F-B514-4F7874A0B03C}">
      <text>
        <r>
          <rPr>
            <sz val="11"/>
            <rFont val="Calibri"/>
            <family val="2"/>
            <charset val="238"/>
          </rPr>
          <t>SZV_F:ElviEngedelySzam</t>
        </r>
      </text>
    </comment>
    <comment ref="F817" authorId="0" shapeId="0" xr:uid="{57D05DA5-D637-49F0-856E-447D807E83F7}">
      <text>
        <r>
          <rPr>
            <sz val="11"/>
            <rFont val="Calibri"/>
            <family val="2"/>
            <charset val="238"/>
          </rPr>
          <t>SZV_F:VKR_Kod</t>
        </r>
      </text>
    </comment>
    <comment ref="G817" authorId="0" shapeId="0" xr:uid="{5AD0187F-B3D9-4757-B7A7-BBA4BBEAD7DB}">
      <text>
        <r>
          <rPr>
            <sz val="11"/>
            <rFont val="Calibri"/>
            <family val="2"/>
            <charset val="238"/>
          </rPr>
          <t>SZV_F:VKR_Nev</t>
        </r>
      </text>
    </comment>
    <comment ref="H817" authorId="0" shapeId="0" xr:uid="{C4CA9D79-5624-4248-AD95-0FAD4EBDC2A4}">
      <text>
        <r>
          <rPr>
            <sz val="11"/>
            <rFont val="Calibri"/>
            <family val="2"/>
            <charset val="238"/>
          </rPr>
          <t>SZV_F:FeladatAzonosito</t>
        </r>
      </text>
    </comment>
    <comment ref="I817" authorId="0" shapeId="0" xr:uid="{13D53DE1-F6FF-4908-866A-341AF110F389}">
      <text>
        <r>
          <rPr>
            <sz val="11"/>
            <rFont val="Calibri"/>
            <family val="2"/>
            <charset val="238"/>
          </rPr>
          <t>SZV_F:EllatasiTerulet</t>
        </r>
      </text>
    </comment>
    <comment ref="J817" authorId="0" shapeId="0" xr:uid="{EC9A0A31-B9CA-4B12-9F90-C8EDC840A596}">
      <text>
        <r>
          <rPr>
            <sz val="11"/>
            <rFont val="Calibri"/>
            <family val="2"/>
            <charset val="238"/>
          </rPr>
          <t>SZV_F:EllatasertFelelos</t>
        </r>
      </text>
    </comment>
    <comment ref="K817" authorId="0" shapeId="0" xr:uid="{390A4131-59F8-4401-A491-C240EAFA7DF2}">
      <text>
        <r>
          <rPr>
            <sz val="11"/>
            <rFont val="Calibri"/>
            <family val="2"/>
            <charset val="238"/>
          </rPr>
          <t>SZV_F:TervezettNettoKoltseg</t>
        </r>
      </text>
    </comment>
    <comment ref="L817" authorId="0" shapeId="0" xr:uid="{2E4B8B6E-FD8E-4A5A-853A-9BC473D5FEDC}">
      <text>
        <r>
          <rPr>
            <sz val="11"/>
            <rFont val="Calibri"/>
            <family val="2"/>
            <charset val="238"/>
          </rPr>
          <t>SZV_F:IdotartamKezdes</t>
        </r>
      </text>
    </comment>
    <comment ref="M817" authorId="0" shapeId="0" xr:uid="{1D91D1E0-A230-492F-9E55-D9A6A027106E}">
      <text>
        <r>
          <rPr>
            <sz val="11"/>
            <rFont val="Calibri"/>
            <family val="2"/>
            <charset val="238"/>
          </rPr>
          <t>SZV_F:IdotartamBefejezes</t>
        </r>
      </text>
    </comment>
    <comment ref="N817" authorId="0" shapeId="0" xr:uid="{2A8F2CB9-72A5-4BCF-9BAC-C7CD98C38F6E}">
      <text>
        <r>
          <rPr>
            <sz val="11"/>
            <rFont val="Calibri"/>
            <family val="2"/>
            <charset val="238"/>
          </rPr>
          <t>SZV_F:NettoKoltsegUtem1</t>
        </r>
      </text>
    </comment>
    <comment ref="O817" authorId="0" shapeId="0" xr:uid="{06AAD458-8B63-481F-824E-9E30098B28FB}">
      <text>
        <r>
          <rPr>
            <sz val="11"/>
            <rFont val="Calibri"/>
            <family val="2"/>
            <charset val="238"/>
          </rPr>
          <t>SZV_F:NettoKoltsegUtem2</t>
        </r>
      </text>
    </comment>
    <comment ref="P817" authorId="0" shapeId="0" xr:uid="{4F01F6DC-EF87-4C14-B666-0F782C67AAAD}">
      <text>
        <r>
          <rPr>
            <sz val="11"/>
            <rFont val="Calibri"/>
            <family val="2"/>
            <charset val="238"/>
          </rPr>
          <t>SZV_F:EM_Melleklet2_KTG</t>
        </r>
      </text>
    </comment>
    <comment ref="R817" authorId="0" shapeId="0" xr:uid="{F7E3026B-C170-4C73-BFEC-F88940BF7EB5}">
      <text>
        <r>
          <rPr>
            <sz val="11"/>
            <rFont val="Calibri"/>
            <family val="2"/>
            <charset val="238"/>
          </rPr>
          <t>SZV_F:HDUtem1</t>
        </r>
      </text>
    </comment>
    <comment ref="S817" authorId="0" shapeId="0" xr:uid="{DBD100F0-6787-42D6-B753-2D66BAC61E4F}">
      <text>
        <r>
          <rPr>
            <sz val="11"/>
            <rFont val="Calibri"/>
            <family val="2"/>
            <charset val="238"/>
          </rPr>
          <t>SZV_F:ECSUtem1</t>
        </r>
      </text>
    </comment>
    <comment ref="T817" authorId="0" shapeId="0" xr:uid="{E1030207-E57A-4524-9643-7714DFB2E804}">
      <text>
        <r>
          <rPr>
            <sz val="11"/>
            <rFont val="Calibri"/>
            <family val="2"/>
            <charset val="238"/>
          </rPr>
          <t>SZV_F:KFHUtem1</t>
        </r>
      </text>
    </comment>
    <comment ref="U817" authorId="0" shapeId="0" xr:uid="{874D70EF-0793-4AA5-8271-09E783F27C11}">
      <text>
        <r>
          <rPr>
            <sz val="11"/>
            <rFont val="Calibri"/>
            <family val="2"/>
            <charset val="238"/>
          </rPr>
          <t>SZV_F:Egyeb_SajatUtem1</t>
        </r>
      </text>
    </comment>
    <comment ref="V817" authorId="0" shapeId="0" xr:uid="{9C35B01C-77E9-465E-B62D-24873302E69D}">
      <text>
        <r>
          <rPr>
            <sz val="11"/>
            <rFont val="Calibri"/>
            <family val="2"/>
            <charset val="238"/>
          </rPr>
          <t>SZV_F:DijUtem1</t>
        </r>
      </text>
    </comment>
    <comment ref="W817" authorId="0" shapeId="0" xr:uid="{DBA10897-45AF-41B5-8CD0-F75A732F47D4}">
      <text>
        <r>
          <rPr>
            <sz val="11"/>
            <rFont val="Calibri"/>
            <family val="2"/>
            <charset val="238"/>
          </rPr>
          <t>SZV_F:EM_Melleklet1_Utem1</t>
        </r>
      </text>
    </comment>
    <comment ref="X817" authorId="0" shapeId="0" xr:uid="{96A49AAB-6198-455B-895F-F100FBA8E07F}">
      <text>
        <r>
          <rPr>
            <sz val="11"/>
            <rFont val="Calibri"/>
            <family val="2"/>
            <charset val="238"/>
          </rPr>
          <t>SZV_F:EgyebAllamiUtem1</t>
        </r>
      </text>
    </comment>
    <comment ref="Y817" authorId="0" shapeId="0" xr:uid="{EE790390-425D-4B26-B854-D1E5253AFF5E}">
      <text>
        <r>
          <rPr>
            <sz val="11"/>
            <rFont val="Calibri"/>
            <family val="2"/>
            <charset val="238"/>
          </rPr>
          <t>SZV_F:OnkormanyzatiUtem1</t>
        </r>
      </text>
    </comment>
    <comment ref="Z817" authorId="0" shapeId="0" xr:uid="{BFFD21D1-7BC8-4698-8F1B-0D2D11170F7C}">
      <text>
        <r>
          <rPr>
            <sz val="11"/>
            <rFont val="Calibri"/>
            <family val="2"/>
            <charset val="238"/>
          </rPr>
          <t>SZV_F:EUUtem1</t>
        </r>
      </text>
    </comment>
    <comment ref="AA817" authorId="0" shapeId="0" xr:uid="{7CF5A9DC-8785-4223-96F8-DDBC2D2ABD71}">
      <text>
        <r>
          <rPr>
            <sz val="11"/>
            <rFont val="Calibri"/>
            <family val="2"/>
            <charset val="238"/>
          </rPr>
          <t>SZV_F:EgyebUtem1</t>
        </r>
      </text>
    </comment>
    <comment ref="AB817" authorId="0" shapeId="0" xr:uid="{4C4A85C5-1369-45BE-A4F0-5C9F373C7D6D}">
      <text>
        <r>
          <rPr>
            <sz val="11"/>
            <rFont val="Calibri"/>
            <family val="2"/>
            <charset val="238"/>
          </rPr>
          <t>SZV_F:HitelKotvenyUtem1</t>
        </r>
      </text>
    </comment>
    <comment ref="AC817" authorId="0" shapeId="0" xr:uid="{62D41D2C-6FB8-4607-92AF-3AD24934E114}">
      <text>
        <r>
          <rPr>
            <sz val="11"/>
            <rFont val="Calibri"/>
            <family val="2"/>
            <charset val="238"/>
          </rPr>
          <t>SZV_F:OsszesenUtem1</t>
        </r>
      </text>
    </comment>
    <comment ref="AF817" authorId="0" shapeId="0" xr:uid="{8BD8403A-6570-40FC-9E14-C639D377B9F3}">
      <text>
        <r>
          <rPr>
            <sz val="11"/>
            <rFont val="Calibri"/>
            <family val="2"/>
            <charset val="238"/>
          </rPr>
          <t>SZV_F:HDUtem2</t>
        </r>
      </text>
    </comment>
    <comment ref="AG817" authorId="0" shapeId="0" xr:uid="{DD94FFFA-1D64-46AF-AEBD-B269900BAC97}">
      <text>
        <r>
          <rPr>
            <sz val="11"/>
            <rFont val="Calibri"/>
            <family val="2"/>
            <charset val="238"/>
          </rPr>
          <t>SZV_F:ECSUtem2</t>
        </r>
      </text>
    </comment>
    <comment ref="AH817" authorId="0" shapeId="0" xr:uid="{A22DFFC0-B6C0-4DD5-9170-9F5516023BFB}">
      <text>
        <r>
          <rPr>
            <sz val="11"/>
            <rFont val="Calibri"/>
            <family val="2"/>
            <charset val="238"/>
          </rPr>
          <t>SZV_F:KFHUtem2</t>
        </r>
      </text>
    </comment>
    <comment ref="AI817" authorId="0" shapeId="0" xr:uid="{9C77E63E-13A6-4A9B-8D05-86C3884DF6D1}">
      <text>
        <r>
          <rPr>
            <sz val="11"/>
            <rFont val="Calibri"/>
            <family val="2"/>
            <charset val="238"/>
          </rPr>
          <t>SZV_F:Egyeb_SajatUtem2</t>
        </r>
      </text>
    </comment>
    <comment ref="AJ817" authorId="0" shapeId="0" xr:uid="{C58BF5DA-0A0E-421C-9B99-C7BB89DF93F6}">
      <text>
        <r>
          <rPr>
            <sz val="11"/>
            <rFont val="Calibri"/>
            <family val="2"/>
            <charset val="238"/>
          </rPr>
          <t>SZV_F:DijUtem2</t>
        </r>
      </text>
    </comment>
    <comment ref="AK817" authorId="0" shapeId="0" xr:uid="{C4F6176C-F418-4011-88D5-5628D08473E5}">
      <text>
        <r>
          <rPr>
            <sz val="11"/>
            <rFont val="Calibri"/>
            <family val="2"/>
            <charset val="238"/>
          </rPr>
          <t>SZV_F:EM_Melleklet1_Utem2</t>
        </r>
      </text>
    </comment>
    <comment ref="AL817" authorId="0" shapeId="0" xr:uid="{434DDEB4-4EBA-46AB-99E9-B1C4CBE05D46}">
      <text>
        <r>
          <rPr>
            <sz val="11"/>
            <rFont val="Calibri"/>
            <family val="2"/>
            <charset val="238"/>
          </rPr>
          <t>SZV_F:EgyebAllamiUtem2</t>
        </r>
      </text>
    </comment>
    <comment ref="AM817" authorId="0" shapeId="0" xr:uid="{90BBAA2B-F6B9-45F8-B801-0BAE92FD82F6}">
      <text>
        <r>
          <rPr>
            <sz val="11"/>
            <rFont val="Calibri"/>
            <family val="2"/>
            <charset val="238"/>
          </rPr>
          <t>SZV_F:OnkormanyzatiUtem2</t>
        </r>
      </text>
    </comment>
    <comment ref="AN817" authorId="0" shapeId="0" xr:uid="{CACBB7C7-F408-4AB8-86A0-DB1600864FC6}">
      <text>
        <r>
          <rPr>
            <sz val="11"/>
            <rFont val="Calibri"/>
            <family val="2"/>
            <charset val="238"/>
          </rPr>
          <t>SZV_F:EUUtem2</t>
        </r>
      </text>
    </comment>
    <comment ref="AO817" authorId="0" shapeId="0" xr:uid="{A29BF8EF-E0D9-4906-BFC9-4CA7AB860D5A}">
      <text>
        <r>
          <rPr>
            <sz val="11"/>
            <rFont val="Calibri"/>
            <family val="2"/>
            <charset val="238"/>
          </rPr>
          <t>SZV_F:EgyebUtem2</t>
        </r>
      </text>
    </comment>
    <comment ref="AP817" authorId="0" shapeId="0" xr:uid="{4337A0BC-64F6-48E0-B567-905BA4F6DF08}">
      <text>
        <r>
          <rPr>
            <sz val="11"/>
            <rFont val="Calibri"/>
            <family val="2"/>
            <charset val="238"/>
          </rPr>
          <t>SZV_F:HitelKotvenyUtem2</t>
        </r>
      </text>
    </comment>
    <comment ref="AQ817" authorId="0" shapeId="0" xr:uid="{9EE97CA5-544E-4F2B-980C-8774B5FB5B0F}">
      <text>
        <r>
          <rPr>
            <sz val="11"/>
            <rFont val="Calibri"/>
            <family val="2"/>
            <charset val="238"/>
          </rPr>
          <t>SZV_F:OsszesenUtem2</t>
        </r>
      </text>
    </comment>
    <comment ref="AR817" authorId="0" shapeId="0" xr:uid="{F4200439-1488-4CD8-8D6C-5272FDAE6266}">
      <text>
        <r>
          <rPr>
            <sz val="11"/>
            <rFont val="Calibri"/>
            <family val="2"/>
            <charset val="238"/>
          </rPr>
          <t>SZV_F:ForrashianyUtem2</t>
        </r>
      </text>
    </comment>
    <comment ref="AU817" authorId="0" shapeId="0" xr:uid="{FC7C5B33-48E0-4689-8DC3-FAF2911095AD}">
      <text>
        <r>
          <rPr>
            <sz val="11"/>
            <rFont val="Calibri"/>
            <family val="2"/>
            <charset val="238"/>
          </rPr>
          <t>SZV_F:Indokolas</t>
        </r>
      </text>
    </comment>
    <comment ref="AV817" authorId="0" shapeId="0" xr:uid="{2996E926-5E3D-4A19-907A-67840C171573}">
      <text>
        <r>
          <rPr>
            <sz val="11"/>
            <rFont val="Calibri"/>
            <family val="2"/>
            <charset val="238"/>
          </rPr>
          <t>SZV_F:Megjegyzes</t>
        </r>
      </text>
    </comment>
    <comment ref="AW817" authorId="0" shapeId="0" xr:uid="{9A01207D-24C1-42EA-ACC5-6E6111B74590}">
      <text>
        <r>
          <rPr>
            <sz val="11"/>
            <rFont val="Calibri"/>
            <family val="2"/>
            <charset val="238"/>
          </rPr>
          <t>SZV_F:FeladatSorszam</t>
        </r>
      </text>
    </comment>
    <comment ref="AY817" authorId="0" shapeId="0" xr:uid="{F080DDEB-683A-4442-B817-3C975FF71BFB}">
      <text>
        <r>
          <rPr>
            <sz val="11"/>
            <rFont val="Calibri"/>
            <family val="2"/>
            <charset val="238"/>
          </rPr>
          <t>SZV_F:ISA</t>
        </r>
      </text>
    </comment>
    <comment ref="B818" authorId="0" shapeId="0" xr:uid="{ECA23F75-8E6D-45BF-AF54-ACCD55ACC351}">
      <text>
        <r>
          <rPr>
            <sz val="11"/>
            <rFont val="Calibri"/>
            <family val="2"/>
            <charset val="238"/>
          </rPr>
          <t>SZV_F:FontossagiSorrent</t>
        </r>
      </text>
    </comment>
    <comment ref="C818" authorId="0" shapeId="0" xr:uid="{5740BBE3-8A62-4283-8E39-415182A7888D}">
      <text>
        <r>
          <rPr>
            <sz val="11"/>
            <rFont val="Calibri"/>
            <family val="2"/>
            <charset val="238"/>
          </rPr>
          <t>SZV_F:FeladatKategoria</t>
        </r>
      </text>
    </comment>
    <comment ref="D818" authorId="0" shapeId="0" xr:uid="{E425BBEA-0D72-4449-938C-FFBB990554BB}">
      <text>
        <r>
          <rPr>
            <sz val="11"/>
            <rFont val="Calibri"/>
            <family val="2"/>
            <charset val="238"/>
          </rPr>
          <t>SZV_F:FeladatMegnevezes</t>
        </r>
      </text>
    </comment>
    <comment ref="E818" authorId="0" shapeId="0" xr:uid="{E8E76D3A-A36C-4870-B7A9-1356BFC187C9}">
      <text>
        <r>
          <rPr>
            <sz val="11"/>
            <rFont val="Calibri"/>
            <family val="2"/>
            <charset val="238"/>
          </rPr>
          <t>SZV_F:ElviEngedelySzam</t>
        </r>
      </text>
    </comment>
    <comment ref="F818" authorId="0" shapeId="0" xr:uid="{1F0E263B-09D1-4887-90E8-CA8F319C39D0}">
      <text>
        <r>
          <rPr>
            <sz val="11"/>
            <rFont val="Calibri"/>
            <family val="2"/>
            <charset val="238"/>
          </rPr>
          <t>SZV_F:VKR_Kod</t>
        </r>
      </text>
    </comment>
    <comment ref="G818" authorId="0" shapeId="0" xr:uid="{98EAC62B-2968-4815-9192-74A79666393D}">
      <text>
        <r>
          <rPr>
            <sz val="11"/>
            <rFont val="Calibri"/>
            <family val="2"/>
            <charset val="238"/>
          </rPr>
          <t>SZV_F:VKR_Nev</t>
        </r>
      </text>
    </comment>
    <comment ref="H818" authorId="0" shapeId="0" xr:uid="{B9C579E6-C428-49F3-B051-A62039E6E61F}">
      <text>
        <r>
          <rPr>
            <sz val="11"/>
            <rFont val="Calibri"/>
            <family val="2"/>
            <charset val="238"/>
          </rPr>
          <t>SZV_F:FeladatAzonosito</t>
        </r>
      </text>
    </comment>
    <comment ref="I818" authorId="0" shapeId="0" xr:uid="{39112216-E4D7-46DB-9474-857EE9A5CC65}">
      <text>
        <r>
          <rPr>
            <sz val="11"/>
            <rFont val="Calibri"/>
            <family val="2"/>
            <charset val="238"/>
          </rPr>
          <t>SZV_F:EllatasiTerulet</t>
        </r>
      </text>
    </comment>
    <comment ref="J818" authorId="0" shapeId="0" xr:uid="{BF9EB6BD-7E20-4437-BAC9-6BADDE74729F}">
      <text>
        <r>
          <rPr>
            <sz val="11"/>
            <rFont val="Calibri"/>
            <family val="2"/>
            <charset val="238"/>
          </rPr>
          <t>SZV_F:EllatasertFelelos</t>
        </r>
      </text>
    </comment>
    <comment ref="K818" authorId="0" shapeId="0" xr:uid="{70046B83-A5A5-49DA-AB37-610F4F88A562}">
      <text>
        <r>
          <rPr>
            <sz val="11"/>
            <rFont val="Calibri"/>
            <family val="2"/>
            <charset val="238"/>
          </rPr>
          <t>SZV_F:TervezettNettoKoltseg</t>
        </r>
      </text>
    </comment>
    <comment ref="L818" authorId="0" shapeId="0" xr:uid="{3194073B-2A5F-4A63-848B-D05A6B8FD7D1}">
      <text>
        <r>
          <rPr>
            <sz val="11"/>
            <rFont val="Calibri"/>
            <family val="2"/>
            <charset val="238"/>
          </rPr>
          <t>SZV_F:IdotartamKezdes</t>
        </r>
      </text>
    </comment>
    <comment ref="M818" authorId="0" shapeId="0" xr:uid="{7DFD69CF-36D3-4941-BDBF-AA4EE6DB9937}">
      <text>
        <r>
          <rPr>
            <sz val="11"/>
            <rFont val="Calibri"/>
            <family val="2"/>
            <charset val="238"/>
          </rPr>
          <t>SZV_F:IdotartamBefejezes</t>
        </r>
      </text>
    </comment>
    <comment ref="N818" authorId="0" shapeId="0" xr:uid="{5ADFABEF-A695-40A1-9927-CDE55A5A8E59}">
      <text>
        <r>
          <rPr>
            <sz val="11"/>
            <rFont val="Calibri"/>
            <family val="2"/>
            <charset val="238"/>
          </rPr>
          <t>SZV_F:NettoKoltsegUtem1</t>
        </r>
      </text>
    </comment>
    <comment ref="O818" authorId="0" shapeId="0" xr:uid="{6DF7C1CB-22C4-4F33-85AD-1B0AB3325AAD}">
      <text>
        <r>
          <rPr>
            <sz val="11"/>
            <rFont val="Calibri"/>
            <family val="2"/>
            <charset val="238"/>
          </rPr>
          <t>SZV_F:NettoKoltsegUtem2</t>
        </r>
      </text>
    </comment>
    <comment ref="P818" authorId="0" shapeId="0" xr:uid="{D91156FB-2560-4ECD-BD82-3E31CCEDBEEC}">
      <text>
        <r>
          <rPr>
            <sz val="11"/>
            <rFont val="Calibri"/>
            <family val="2"/>
            <charset val="238"/>
          </rPr>
          <t>SZV_F:EM_Melleklet2_KTG</t>
        </r>
      </text>
    </comment>
    <comment ref="R818" authorId="0" shapeId="0" xr:uid="{0ED886B2-B83E-45E2-BF58-12FDE1FFD140}">
      <text>
        <r>
          <rPr>
            <sz val="11"/>
            <rFont val="Calibri"/>
            <family val="2"/>
            <charset val="238"/>
          </rPr>
          <t>SZV_F:HDUtem1</t>
        </r>
      </text>
    </comment>
    <comment ref="S818" authorId="0" shapeId="0" xr:uid="{024A83BC-4607-43B0-A35E-15C45413AF1A}">
      <text>
        <r>
          <rPr>
            <sz val="11"/>
            <rFont val="Calibri"/>
            <family val="2"/>
            <charset val="238"/>
          </rPr>
          <t>SZV_F:ECSUtem1</t>
        </r>
      </text>
    </comment>
    <comment ref="T818" authorId="0" shapeId="0" xr:uid="{8F359D2E-8444-4C5D-BA3B-D972F584DCF4}">
      <text>
        <r>
          <rPr>
            <sz val="11"/>
            <rFont val="Calibri"/>
            <family val="2"/>
            <charset val="238"/>
          </rPr>
          <t>SZV_F:KFHUtem1</t>
        </r>
      </text>
    </comment>
    <comment ref="U818" authorId="0" shapeId="0" xr:uid="{8F239C27-0513-4D96-B732-7C6A2035404D}">
      <text>
        <r>
          <rPr>
            <sz val="11"/>
            <rFont val="Calibri"/>
            <family val="2"/>
            <charset val="238"/>
          </rPr>
          <t>SZV_F:Egyeb_SajatUtem1</t>
        </r>
      </text>
    </comment>
    <comment ref="V818" authorId="0" shapeId="0" xr:uid="{F521CB70-DD3F-452A-9FC1-145A0004C5C6}">
      <text>
        <r>
          <rPr>
            <sz val="11"/>
            <rFont val="Calibri"/>
            <family val="2"/>
            <charset val="238"/>
          </rPr>
          <t>SZV_F:DijUtem1</t>
        </r>
      </text>
    </comment>
    <comment ref="W818" authorId="0" shapeId="0" xr:uid="{36D7351C-E267-4A3C-8A59-8E2DD34E40B1}">
      <text>
        <r>
          <rPr>
            <sz val="11"/>
            <rFont val="Calibri"/>
            <family val="2"/>
            <charset val="238"/>
          </rPr>
          <t>SZV_F:EM_Melleklet1_Utem1</t>
        </r>
      </text>
    </comment>
    <comment ref="X818" authorId="0" shapeId="0" xr:uid="{A9E1B556-770A-46A6-B33A-F9E2B8E5D235}">
      <text>
        <r>
          <rPr>
            <sz val="11"/>
            <rFont val="Calibri"/>
            <family val="2"/>
            <charset val="238"/>
          </rPr>
          <t>SZV_F:EgyebAllamiUtem1</t>
        </r>
      </text>
    </comment>
    <comment ref="Y818" authorId="0" shapeId="0" xr:uid="{D21F8052-1E9A-4A35-9373-D1E3570684DA}">
      <text>
        <r>
          <rPr>
            <sz val="11"/>
            <rFont val="Calibri"/>
            <family val="2"/>
            <charset val="238"/>
          </rPr>
          <t>SZV_F:OnkormanyzatiUtem1</t>
        </r>
      </text>
    </comment>
    <comment ref="Z818" authorId="0" shapeId="0" xr:uid="{A596B9C3-D9BF-420C-96F2-B4670117290D}">
      <text>
        <r>
          <rPr>
            <sz val="11"/>
            <rFont val="Calibri"/>
            <family val="2"/>
            <charset val="238"/>
          </rPr>
          <t>SZV_F:EUUtem1</t>
        </r>
      </text>
    </comment>
    <comment ref="AA818" authorId="0" shapeId="0" xr:uid="{31381182-C5A4-4E4F-9E36-D9DE18E6CACE}">
      <text>
        <r>
          <rPr>
            <sz val="11"/>
            <rFont val="Calibri"/>
            <family val="2"/>
            <charset val="238"/>
          </rPr>
          <t>SZV_F:EgyebUtem1</t>
        </r>
      </text>
    </comment>
    <comment ref="AB818" authorId="0" shapeId="0" xr:uid="{C97CD6C5-7B32-406E-8C61-1B18D17FA256}">
      <text>
        <r>
          <rPr>
            <sz val="11"/>
            <rFont val="Calibri"/>
            <family val="2"/>
            <charset val="238"/>
          </rPr>
          <t>SZV_F:HitelKotvenyUtem1</t>
        </r>
      </text>
    </comment>
    <comment ref="AC818" authorId="0" shapeId="0" xr:uid="{D5C52341-513D-45A4-85DF-A5A9018DDB2D}">
      <text>
        <r>
          <rPr>
            <sz val="11"/>
            <rFont val="Calibri"/>
            <family val="2"/>
            <charset val="238"/>
          </rPr>
          <t>SZV_F:OsszesenUtem1</t>
        </r>
      </text>
    </comment>
    <comment ref="AF818" authorId="0" shapeId="0" xr:uid="{7AECABD3-D79E-4F90-89C2-0077438817C1}">
      <text>
        <r>
          <rPr>
            <sz val="11"/>
            <rFont val="Calibri"/>
            <family val="2"/>
            <charset val="238"/>
          </rPr>
          <t>SZV_F:HDUtem2</t>
        </r>
      </text>
    </comment>
    <comment ref="AG818" authorId="0" shapeId="0" xr:uid="{C947960A-C98B-43FA-AA21-C145736CF29D}">
      <text>
        <r>
          <rPr>
            <sz val="11"/>
            <rFont val="Calibri"/>
            <family val="2"/>
            <charset val="238"/>
          </rPr>
          <t>SZV_F:ECSUtem2</t>
        </r>
      </text>
    </comment>
    <comment ref="AH818" authorId="0" shapeId="0" xr:uid="{BD3C2B6E-8FF0-41ED-BA27-0E584F57535C}">
      <text>
        <r>
          <rPr>
            <sz val="11"/>
            <rFont val="Calibri"/>
            <family val="2"/>
            <charset val="238"/>
          </rPr>
          <t>SZV_F:KFHUtem2</t>
        </r>
      </text>
    </comment>
    <comment ref="AI818" authorId="0" shapeId="0" xr:uid="{8E784EFF-9B6A-4679-90BD-592E24345790}">
      <text>
        <r>
          <rPr>
            <sz val="11"/>
            <rFont val="Calibri"/>
            <family val="2"/>
            <charset val="238"/>
          </rPr>
          <t>SZV_F:Egyeb_SajatUtem2</t>
        </r>
      </text>
    </comment>
    <comment ref="AJ818" authorId="0" shapeId="0" xr:uid="{607B62C9-DC51-4132-B251-FB54D30A4EFD}">
      <text>
        <r>
          <rPr>
            <sz val="11"/>
            <rFont val="Calibri"/>
            <family val="2"/>
            <charset val="238"/>
          </rPr>
          <t>SZV_F:DijUtem2</t>
        </r>
      </text>
    </comment>
    <comment ref="AK818" authorId="0" shapeId="0" xr:uid="{EB091DC2-2BE4-469A-A9EF-97239C649CDA}">
      <text>
        <r>
          <rPr>
            <sz val="11"/>
            <rFont val="Calibri"/>
            <family val="2"/>
            <charset val="238"/>
          </rPr>
          <t>SZV_F:EM_Melleklet1_Utem2</t>
        </r>
      </text>
    </comment>
    <comment ref="AL818" authorId="0" shapeId="0" xr:uid="{14695476-0A10-4F03-8F02-BE6FA4E8598C}">
      <text>
        <r>
          <rPr>
            <sz val="11"/>
            <rFont val="Calibri"/>
            <family val="2"/>
            <charset val="238"/>
          </rPr>
          <t>SZV_F:EgyebAllamiUtem2</t>
        </r>
      </text>
    </comment>
    <comment ref="AM818" authorId="0" shapeId="0" xr:uid="{025FF3CF-5BBD-4A67-8161-654BF2EC1622}">
      <text>
        <r>
          <rPr>
            <sz val="11"/>
            <rFont val="Calibri"/>
            <family val="2"/>
            <charset val="238"/>
          </rPr>
          <t>SZV_F:OnkormanyzatiUtem2</t>
        </r>
      </text>
    </comment>
    <comment ref="AN818" authorId="0" shapeId="0" xr:uid="{909E239C-5BB0-411A-AD89-C5DB1078F095}">
      <text>
        <r>
          <rPr>
            <sz val="11"/>
            <rFont val="Calibri"/>
            <family val="2"/>
            <charset val="238"/>
          </rPr>
          <t>SZV_F:EUUtem2</t>
        </r>
      </text>
    </comment>
    <comment ref="AO818" authorId="0" shapeId="0" xr:uid="{D55443E4-5420-4994-BC56-E2B955F36AB6}">
      <text>
        <r>
          <rPr>
            <sz val="11"/>
            <rFont val="Calibri"/>
            <family val="2"/>
            <charset val="238"/>
          </rPr>
          <t>SZV_F:EgyebUtem2</t>
        </r>
      </text>
    </comment>
    <comment ref="AP818" authorId="0" shapeId="0" xr:uid="{83A39B12-D064-4E32-B8D3-544726617DDA}">
      <text>
        <r>
          <rPr>
            <sz val="11"/>
            <rFont val="Calibri"/>
            <family val="2"/>
            <charset val="238"/>
          </rPr>
          <t>SZV_F:HitelKotvenyUtem2</t>
        </r>
      </text>
    </comment>
    <comment ref="AQ818" authorId="0" shapeId="0" xr:uid="{2B0CC7DC-7439-46B2-A6C5-4725F9287DDB}">
      <text>
        <r>
          <rPr>
            <sz val="11"/>
            <rFont val="Calibri"/>
            <family val="2"/>
            <charset val="238"/>
          </rPr>
          <t>SZV_F:OsszesenUtem2</t>
        </r>
      </text>
    </comment>
    <comment ref="AR818" authorId="0" shapeId="0" xr:uid="{66992FB4-8878-48D4-A413-70DCFB781DB8}">
      <text>
        <r>
          <rPr>
            <sz val="11"/>
            <rFont val="Calibri"/>
            <family val="2"/>
            <charset val="238"/>
          </rPr>
          <t>SZV_F:ForrashianyUtem2</t>
        </r>
      </text>
    </comment>
    <comment ref="AU818" authorId="0" shapeId="0" xr:uid="{F708296A-A551-48C2-8DD5-8CC97F3EA047}">
      <text>
        <r>
          <rPr>
            <sz val="11"/>
            <rFont val="Calibri"/>
            <family val="2"/>
            <charset val="238"/>
          </rPr>
          <t>SZV_F:Indokolas</t>
        </r>
      </text>
    </comment>
    <comment ref="AV818" authorId="0" shapeId="0" xr:uid="{BD1BE2A6-9D6C-4835-A0FD-3303BB2086F3}">
      <text>
        <r>
          <rPr>
            <sz val="11"/>
            <rFont val="Calibri"/>
            <family val="2"/>
            <charset val="238"/>
          </rPr>
          <t>SZV_F:Megjegyzes</t>
        </r>
      </text>
    </comment>
    <comment ref="AW818" authorId="0" shapeId="0" xr:uid="{77BE423F-5F94-4A27-91AD-CFFF160C869F}">
      <text>
        <r>
          <rPr>
            <sz val="11"/>
            <rFont val="Calibri"/>
            <family val="2"/>
            <charset val="238"/>
          </rPr>
          <t>SZV_F:FeladatSorszam</t>
        </r>
      </text>
    </comment>
    <comment ref="AY818" authorId="0" shapeId="0" xr:uid="{33E49E89-85B5-452C-9262-07386983C58B}">
      <text>
        <r>
          <rPr>
            <sz val="11"/>
            <rFont val="Calibri"/>
            <family val="2"/>
            <charset val="238"/>
          </rPr>
          <t>SZV_F:ISA</t>
        </r>
      </text>
    </comment>
    <comment ref="B819" authorId="0" shapeId="0" xr:uid="{72D9FDB2-8464-4724-B9EE-A3450EAC7918}">
      <text>
        <r>
          <rPr>
            <sz val="11"/>
            <rFont val="Calibri"/>
            <family val="2"/>
            <charset val="238"/>
          </rPr>
          <t>SZV_F:FontossagiSorrent</t>
        </r>
      </text>
    </comment>
    <comment ref="C819" authorId="0" shapeId="0" xr:uid="{EA504918-6940-4648-BBA9-16301AB133DE}">
      <text>
        <r>
          <rPr>
            <sz val="11"/>
            <rFont val="Calibri"/>
            <family val="2"/>
            <charset val="238"/>
          </rPr>
          <t>SZV_F:FeladatKategoria</t>
        </r>
      </text>
    </comment>
    <comment ref="D819" authorId="0" shapeId="0" xr:uid="{401D2CCD-7629-41A0-AF6B-54699554CC56}">
      <text>
        <r>
          <rPr>
            <sz val="11"/>
            <rFont val="Calibri"/>
            <family val="2"/>
            <charset val="238"/>
          </rPr>
          <t>SZV_F:FeladatMegnevezes</t>
        </r>
      </text>
    </comment>
    <comment ref="E819" authorId="0" shapeId="0" xr:uid="{FE34BACB-7BD2-4481-ADA4-E461EC1BBDDF}">
      <text>
        <r>
          <rPr>
            <sz val="11"/>
            <rFont val="Calibri"/>
            <family val="2"/>
            <charset val="238"/>
          </rPr>
          <t>SZV_F:ElviEngedelySzam</t>
        </r>
      </text>
    </comment>
    <comment ref="F819" authorId="0" shapeId="0" xr:uid="{BCC0D916-F8EC-4425-998A-74B6D5E24AD3}">
      <text>
        <r>
          <rPr>
            <sz val="11"/>
            <rFont val="Calibri"/>
            <family val="2"/>
            <charset val="238"/>
          </rPr>
          <t>SZV_F:VKR_Kod</t>
        </r>
      </text>
    </comment>
    <comment ref="G819" authorId="0" shapeId="0" xr:uid="{FB1B2741-CA15-4A1E-BA63-A1B149724BBB}">
      <text>
        <r>
          <rPr>
            <sz val="11"/>
            <rFont val="Calibri"/>
            <family val="2"/>
            <charset val="238"/>
          </rPr>
          <t>SZV_F:VKR_Nev</t>
        </r>
      </text>
    </comment>
    <comment ref="H819" authorId="0" shapeId="0" xr:uid="{1F7A8A0F-38A5-4060-A10E-E6F600A0412E}">
      <text>
        <r>
          <rPr>
            <sz val="11"/>
            <rFont val="Calibri"/>
            <family val="2"/>
            <charset val="238"/>
          </rPr>
          <t>SZV_F:FeladatAzonosito</t>
        </r>
      </text>
    </comment>
    <comment ref="I819" authorId="0" shapeId="0" xr:uid="{9B14352E-C55D-4246-8667-6CD8A2DFDDEB}">
      <text>
        <r>
          <rPr>
            <sz val="11"/>
            <rFont val="Calibri"/>
            <family val="2"/>
            <charset val="238"/>
          </rPr>
          <t>SZV_F:EllatasiTerulet</t>
        </r>
      </text>
    </comment>
    <comment ref="J819" authorId="0" shapeId="0" xr:uid="{2865D702-864B-4ED4-AB0A-457410492DE7}">
      <text>
        <r>
          <rPr>
            <sz val="11"/>
            <rFont val="Calibri"/>
            <family val="2"/>
            <charset val="238"/>
          </rPr>
          <t>SZV_F:EllatasertFelelos</t>
        </r>
      </text>
    </comment>
    <comment ref="K819" authorId="0" shapeId="0" xr:uid="{64F43673-04DD-48C3-A1E8-D0C6006E04A7}">
      <text>
        <r>
          <rPr>
            <sz val="11"/>
            <rFont val="Calibri"/>
            <family val="2"/>
            <charset val="238"/>
          </rPr>
          <t>SZV_F:TervezettNettoKoltseg</t>
        </r>
      </text>
    </comment>
    <comment ref="L819" authorId="0" shapeId="0" xr:uid="{D6186B84-1C81-4372-93B8-7BBF4CD89237}">
      <text>
        <r>
          <rPr>
            <sz val="11"/>
            <rFont val="Calibri"/>
            <family val="2"/>
            <charset val="238"/>
          </rPr>
          <t>SZV_F:IdotartamKezdes</t>
        </r>
      </text>
    </comment>
    <comment ref="M819" authorId="0" shapeId="0" xr:uid="{1A320B43-83B0-4A0B-AD24-3B1C43F339F9}">
      <text>
        <r>
          <rPr>
            <sz val="11"/>
            <rFont val="Calibri"/>
            <family val="2"/>
            <charset val="238"/>
          </rPr>
          <t>SZV_F:IdotartamBefejezes</t>
        </r>
      </text>
    </comment>
    <comment ref="N819" authorId="0" shapeId="0" xr:uid="{A5B2BB57-9090-4021-B37D-1987D5F814D1}">
      <text>
        <r>
          <rPr>
            <sz val="11"/>
            <rFont val="Calibri"/>
            <family val="2"/>
            <charset val="238"/>
          </rPr>
          <t>SZV_F:NettoKoltsegUtem1</t>
        </r>
      </text>
    </comment>
    <comment ref="O819" authorId="0" shapeId="0" xr:uid="{E22B6562-4B69-4243-9DC7-42A29A9B893D}">
      <text>
        <r>
          <rPr>
            <sz val="11"/>
            <rFont val="Calibri"/>
            <family val="2"/>
            <charset val="238"/>
          </rPr>
          <t>SZV_F:NettoKoltsegUtem2</t>
        </r>
      </text>
    </comment>
    <comment ref="P819" authorId="0" shapeId="0" xr:uid="{89E4D998-5327-449E-AC4E-E280A6B0589A}">
      <text>
        <r>
          <rPr>
            <sz val="11"/>
            <rFont val="Calibri"/>
            <family val="2"/>
            <charset val="238"/>
          </rPr>
          <t>SZV_F:EM_Melleklet2_KTG</t>
        </r>
      </text>
    </comment>
    <comment ref="R819" authorId="0" shapeId="0" xr:uid="{E413A645-B432-4576-BA8C-C9F58BDB7580}">
      <text>
        <r>
          <rPr>
            <sz val="11"/>
            <rFont val="Calibri"/>
            <family val="2"/>
            <charset val="238"/>
          </rPr>
          <t>SZV_F:HDUtem1</t>
        </r>
      </text>
    </comment>
    <comment ref="S819" authorId="0" shapeId="0" xr:uid="{A83AADF5-EE8D-4BF7-ACAE-B5511B13E3D3}">
      <text>
        <r>
          <rPr>
            <sz val="11"/>
            <rFont val="Calibri"/>
            <family val="2"/>
            <charset val="238"/>
          </rPr>
          <t>SZV_F:ECSUtem1</t>
        </r>
      </text>
    </comment>
    <comment ref="T819" authorId="0" shapeId="0" xr:uid="{92020B70-050F-4C8B-8822-B92F1CA78FF4}">
      <text>
        <r>
          <rPr>
            <sz val="11"/>
            <rFont val="Calibri"/>
            <family val="2"/>
            <charset val="238"/>
          </rPr>
          <t>SZV_F:KFHUtem1</t>
        </r>
      </text>
    </comment>
    <comment ref="U819" authorId="0" shapeId="0" xr:uid="{A7E784D8-47E4-403E-9FFF-8C5432CAE899}">
      <text>
        <r>
          <rPr>
            <sz val="11"/>
            <rFont val="Calibri"/>
            <family val="2"/>
            <charset val="238"/>
          </rPr>
          <t>SZV_F:Egyeb_SajatUtem1</t>
        </r>
      </text>
    </comment>
    <comment ref="V819" authorId="0" shapeId="0" xr:uid="{DCD26437-2C9E-4E47-9583-91A85C3E6CAA}">
      <text>
        <r>
          <rPr>
            <sz val="11"/>
            <rFont val="Calibri"/>
            <family val="2"/>
            <charset val="238"/>
          </rPr>
          <t>SZV_F:DijUtem1</t>
        </r>
      </text>
    </comment>
    <comment ref="W819" authorId="0" shapeId="0" xr:uid="{8BF349F0-B827-4B24-BEAF-F70D15F8BE14}">
      <text>
        <r>
          <rPr>
            <sz val="11"/>
            <rFont val="Calibri"/>
            <family val="2"/>
            <charset val="238"/>
          </rPr>
          <t>SZV_F:EM_Melleklet1_Utem1</t>
        </r>
      </text>
    </comment>
    <comment ref="X819" authorId="0" shapeId="0" xr:uid="{AEFDA459-5FEE-4258-8D67-A51785CD901E}">
      <text>
        <r>
          <rPr>
            <sz val="11"/>
            <rFont val="Calibri"/>
            <family val="2"/>
            <charset val="238"/>
          </rPr>
          <t>SZV_F:EgyebAllamiUtem1</t>
        </r>
      </text>
    </comment>
    <comment ref="Y819" authorId="0" shapeId="0" xr:uid="{CBAF727A-43D3-4A8A-B500-7A207EF5894B}">
      <text>
        <r>
          <rPr>
            <sz val="11"/>
            <rFont val="Calibri"/>
            <family val="2"/>
            <charset val="238"/>
          </rPr>
          <t>SZV_F:OnkormanyzatiUtem1</t>
        </r>
      </text>
    </comment>
    <comment ref="Z819" authorId="0" shapeId="0" xr:uid="{E7CF61A8-F159-45C1-AF7A-B0F04ADBF6D8}">
      <text>
        <r>
          <rPr>
            <sz val="11"/>
            <rFont val="Calibri"/>
            <family val="2"/>
            <charset val="238"/>
          </rPr>
          <t>SZV_F:EUUtem1</t>
        </r>
      </text>
    </comment>
    <comment ref="AA819" authorId="0" shapeId="0" xr:uid="{4C51CD0B-E4BE-4B5E-84D7-F03BDCE03603}">
      <text>
        <r>
          <rPr>
            <sz val="11"/>
            <rFont val="Calibri"/>
            <family val="2"/>
            <charset val="238"/>
          </rPr>
          <t>SZV_F:EgyebUtem1</t>
        </r>
      </text>
    </comment>
    <comment ref="AB819" authorId="0" shapeId="0" xr:uid="{DE627215-38CF-4218-8A31-8510B2941E86}">
      <text>
        <r>
          <rPr>
            <sz val="11"/>
            <rFont val="Calibri"/>
            <family val="2"/>
            <charset val="238"/>
          </rPr>
          <t>SZV_F:HitelKotvenyUtem1</t>
        </r>
      </text>
    </comment>
    <comment ref="AC819" authorId="0" shapeId="0" xr:uid="{BD8EC209-D12F-4845-9ECD-784CCA6D04BB}">
      <text>
        <r>
          <rPr>
            <sz val="11"/>
            <rFont val="Calibri"/>
            <family val="2"/>
            <charset val="238"/>
          </rPr>
          <t>SZV_F:OsszesenUtem1</t>
        </r>
      </text>
    </comment>
    <comment ref="AF819" authorId="0" shapeId="0" xr:uid="{7742D870-12D3-4F8F-B9E0-B4360E3596EC}">
      <text>
        <r>
          <rPr>
            <sz val="11"/>
            <rFont val="Calibri"/>
            <family val="2"/>
            <charset val="238"/>
          </rPr>
          <t>SZV_F:HDUtem2</t>
        </r>
      </text>
    </comment>
    <comment ref="AG819" authorId="0" shapeId="0" xr:uid="{C1369387-E633-45F6-B32D-CDE3907A200B}">
      <text>
        <r>
          <rPr>
            <sz val="11"/>
            <rFont val="Calibri"/>
            <family val="2"/>
            <charset val="238"/>
          </rPr>
          <t>SZV_F:ECSUtem2</t>
        </r>
      </text>
    </comment>
    <comment ref="AH819" authorId="0" shapeId="0" xr:uid="{FAA740C2-19AC-4787-A0EE-DDFEE1F59977}">
      <text>
        <r>
          <rPr>
            <sz val="11"/>
            <rFont val="Calibri"/>
            <family val="2"/>
            <charset val="238"/>
          </rPr>
          <t>SZV_F:KFHUtem2</t>
        </r>
      </text>
    </comment>
    <comment ref="AI819" authorId="0" shapeId="0" xr:uid="{C250A919-00F2-44DB-BD23-36A458B5FC02}">
      <text>
        <r>
          <rPr>
            <sz val="11"/>
            <rFont val="Calibri"/>
            <family val="2"/>
            <charset val="238"/>
          </rPr>
          <t>SZV_F:Egyeb_SajatUtem2</t>
        </r>
      </text>
    </comment>
    <comment ref="AJ819" authorId="0" shapeId="0" xr:uid="{9B56086E-0F3C-496A-A9BF-E2AA4502A0D5}">
      <text>
        <r>
          <rPr>
            <sz val="11"/>
            <rFont val="Calibri"/>
            <family val="2"/>
            <charset val="238"/>
          </rPr>
          <t>SZV_F:DijUtem2</t>
        </r>
      </text>
    </comment>
    <comment ref="AK819" authorId="0" shapeId="0" xr:uid="{C6886BA7-251A-4EDB-A303-157887E5B528}">
      <text>
        <r>
          <rPr>
            <sz val="11"/>
            <rFont val="Calibri"/>
            <family val="2"/>
            <charset val="238"/>
          </rPr>
          <t>SZV_F:EM_Melleklet1_Utem2</t>
        </r>
      </text>
    </comment>
    <comment ref="AL819" authorId="0" shapeId="0" xr:uid="{FACEC425-C9AB-4EBC-A422-B890FF488072}">
      <text>
        <r>
          <rPr>
            <sz val="11"/>
            <rFont val="Calibri"/>
            <family val="2"/>
            <charset val="238"/>
          </rPr>
          <t>SZV_F:EgyebAllamiUtem2</t>
        </r>
      </text>
    </comment>
    <comment ref="AM819" authorId="0" shapeId="0" xr:uid="{79E45673-CEC7-4226-95C1-6C853062B93A}">
      <text>
        <r>
          <rPr>
            <sz val="11"/>
            <rFont val="Calibri"/>
            <family val="2"/>
            <charset val="238"/>
          </rPr>
          <t>SZV_F:OnkormanyzatiUtem2</t>
        </r>
      </text>
    </comment>
    <comment ref="AN819" authorId="0" shapeId="0" xr:uid="{132B1032-3A75-407E-BA06-1F8CD7C828B5}">
      <text>
        <r>
          <rPr>
            <sz val="11"/>
            <rFont val="Calibri"/>
            <family val="2"/>
            <charset val="238"/>
          </rPr>
          <t>SZV_F:EUUtem2</t>
        </r>
      </text>
    </comment>
    <comment ref="AO819" authorId="0" shapeId="0" xr:uid="{F04CE65E-6C75-47CB-86CD-E2C358D28DCE}">
      <text>
        <r>
          <rPr>
            <sz val="11"/>
            <rFont val="Calibri"/>
            <family val="2"/>
            <charset val="238"/>
          </rPr>
          <t>SZV_F:EgyebUtem2</t>
        </r>
      </text>
    </comment>
    <comment ref="AP819" authorId="0" shapeId="0" xr:uid="{02503E30-A9AD-4CFD-BBC9-9C2876495A03}">
      <text>
        <r>
          <rPr>
            <sz val="11"/>
            <rFont val="Calibri"/>
            <family val="2"/>
            <charset val="238"/>
          </rPr>
          <t>SZV_F:HitelKotvenyUtem2</t>
        </r>
      </text>
    </comment>
    <comment ref="AQ819" authorId="0" shapeId="0" xr:uid="{CA47E209-A9DB-41ED-BA83-3188C1D4EDF5}">
      <text>
        <r>
          <rPr>
            <sz val="11"/>
            <rFont val="Calibri"/>
            <family val="2"/>
            <charset val="238"/>
          </rPr>
          <t>SZV_F:OsszesenUtem2</t>
        </r>
      </text>
    </comment>
    <comment ref="AR819" authorId="0" shapeId="0" xr:uid="{42636068-2FFC-4449-86AE-5DAFB5BF919E}">
      <text>
        <r>
          <rPr>
            <sz val="11"/>
            <rFont val="Calibri"/>
            <family val="2"/>
            <charset val="238"/>
          </rPr>
          <t>SZV_F:ForrashianyUtem2</t>
        </r>
      </text>
    </comment>
    <comment ref="AU819" authorId="0" shapeId="0" xr:uid="{BB0A004A-CC58-4B1B-BE5D-C9CE3C796F7C}">
      <text>
        <r>
          <rPr>
            <sz val="11"/>
            <rFont val="Calibri"/>
            <family val="2"/>
            <charset val="238"/>
          </rPr>
          <t>SZV_F:Indokolas</t>
        </r>
      </text>
    </comment>
    <comment ref="AV819" authorId="0" shapeId="0" xr:uid="{F469ABCF-6503-480E-BE0F-65AA061DFBCA}">
      <text>
        <r>
          <rPr>
            <sz val="11"/>
            <rFont val="Calibri"/>
            <family val="2"/>
            <charset val="238"/>
          </rPr>
          <t>SZV_F:Megjegyzes</t>
        </r>
      </text>
    </comment>
    <comment ref="AW819" authorId="0" shapeId="0" xr:uid="{59590DC8-541C-4C88-91D6-DE763C91B8B0}">
      <text>
        <r>
          <rPr>
            <sz val="11"/>
            <rFont val="Calibri"/>
            <family val="2"/>
            <charset val="238"/>
          </rPr>
          <t>SZV_F:FeladatSorszam</t>
        </r>
      </text>
    </comment>
    <comment ref="AY819" authorId="0" shapeId="0" xr:uid="{7E4CE77A-E251-4D43-A1E2-3CF3DAC51705}">
      <text>
        <r>
          <rPr>
            <sz val="11"/>
            <rFont val="Calibri"/>
            <family val="2"/>
            <charset val="238"/>
          </rPr>
          <t>SZV_F:ISA</t>
        </r>
      </text>
    </comment>
    <comment ref="B820" authorId="0" shapeId="0" xr:uid="{205CE605-3D57-483A-BBE7-0B368B9930D2}">
      <text>
        <r>
          <rPr>
            <sz val="11"/>
            <rFont val="Calibri"/>
            <family val="2"/>
            <charset val="238"/>
          </rPr>
          <t>SZV_F:FontossagiSorrent</t>
        </r>
      </text>
    </comment>
    <comment ref="C820" authorId="0" shapeId="0" xr:uid="{7E9B7D42-5929-4ED8-A5F6-11D7471D4A43}">
      <text>
        <r>
          <rPr>
            <sz val="11"/>
            <rFont val="Calibri"/>
            <family val="2"/>
            <charset val="238"/>
          </rPr>
          <t>SZV_F:FeladatKategoria</t>
        </r>
      </text>
    </comment>
    <comment ref="D820" authorId="0" shapeId="0" xr:uid="{3A7EDE3F-5839-445A-8F97-5D7F5AF17C6B}">
      <text>
        <r>
          <rPr>
            <sz val="11"/>
            <rFont val="Calibri"/>
            <family val="2"/>
            <charset val="238"/>
          </rPr>
          <t>SZV_F:FeladatMegnevezes</t>
        </r>
      </text>
    </comment>
    <comment ref="E820" authorId="0" shapeId="0" xr:uid="{073DD888-94A2-4F25-AC8A-60D5B0F7C20F}">
      <text>
        <r>
          <rPr>
            <sz val="11"/>
            <rFont val="Calibri"/>
            <family val="2"/>
            <charset val="238"/>
          </rPr>
          <t>SZV_F:ElviEngedelySzam</t>
        </r>
      </text>
    </comment>
    <comment ref="F820" authorId="0" shapeId="0" xr:uid="{D47A0020-FBD8-43D3-BD8B-0E9890E8103B}">
      <text>
        <r>
          <rPr>
            <sz val="11"/>
            <rFont val="Calibri"/>
            <family val="2"/>
            <charset val="238"/>
          </rPr>
          <t>SZV_F:VKR_Kod</t>
        </r>
      </text>
    </comment>
    <comment ref="G820" authorId="0" shapeId="0" xr:uid="{E68F818B-07DC-4615-83DF-BC73ABED6BCC}">
      <text>
        <r>
          <rPr>
            <sz val="11"/>
            <rFont val="Calibri"/>
            <family val="2"/>
            <charset val="238"/>
          </rPr>
          <t>SZV_F:VKR_Nev</t>
        </r>
      </text>
    </comment>
    <comment ref="H820" authorId="0" shapeId="0" xr:uid="{BAC3F298-D32F-4A0D-8B44-55F97AF5197E}">
      <text>
        <r>
          <rPr>
            <sz val="11"/>
            <rFont val="Calibri"/>
            <family val="2"/>
            <charset val="238"/>
          </rPr>
          <t>SZV_F:FeladatAzonosito</t>
        </r>
      </text>
    </comment>
    <comment ref="I820" authorId="0" shapeId="0" xr:uid="{5E5FE811-9FF7-4E1B-A4CC-3F4BB3EF454C}">
      <text>
        <r>
          <rPr>
            <sz val="11"/>
            <rFont val="Calibri"/>
            <family val="2"/>
            <charset val="238"/>
          </rPr>
          <t>SZV_F:EllatasiTerulet</t>
        </r>
      </text>
    </comment>
    <comment ref="J820" authorId="0" shapeId="0" xr:uid="{61E79660-C0F2-4E6D-8125-8677A1E6AC0E}">
      <text>
        <r>
          <rPr>
            <sz val="11"/>
            <rFont val="Calibri"/>
            <family val="2"/>
            <charset val="238"/>
          </rPr>
          <t>SZV_F:EllatasertFelelos</t>
        </r>
      </text>
    </comment>
    <comment ref="K820" authorId="0" shapeId="0" xr:uid="{88762BBB-CA2E-4713-BE3A-6263861375DD}">
      <text>
        <r>
          <rPr>
            <sz val="11"/>
            <rFont val="Calibri"/>
            <family val="2"/>
            <charset val="238"/>
          </rPr>
          <t>SZV_F:TervezettNettoKoltseg</t>
        </r>
      </text>
    </comment>
    <comment ref="L820" authorId="0" shapeId="0" xr:uid="{44BCD2DF-E7CD-4AB0-BCA0-F6926773E815}">
      <text>
        <r>
          <rPr>
            <sz val="11"/>
            <rFont val="Calibri"/>
            <family val="2"/>
            <charset val="238"/>
          </rPr>
          <t>SZV_F:IdotartamKezdes</t>
        </r>
      </text>
    </comment>
    <comment ref="M820" authorId="0" shapeId="0" xr:uid="{A5AE757E-9136-4384-A77A-7910E9589FD4}">
      <text>
        <r>
          <rPr>
            <sz val="11"/>
            <rFont val="Calibri"/>
            <family val="2"/>
            <charset val="238"/>
          </rPr>
          <t>SZV_F:IdotartamBefejezes</t>
        </r>
      </text>
    </comment>
    <comment ref="N820" authorId="0" shapeId="0" xr:uid="{2C0AA7D2-CD61-47C2-BD83-D4CCD355B58F}">
      <text>
        <r>
          <rPr>
            <sz val="11"/>
            <rFont val="Calibri"/>
            <family val="2"/>
            <charset val="238"/>
          </rPr>
          <t>SZV_F:NettoKoltsegUtem1</t>
        </r>
      </text>
    </comment>
    <comment ref="O820" authorId="0" shapeId="0" xr:uid="{33CEE549-5C4B-4D6B-900D-8F669BEE4433}">
      <text>
        <r>
          <rPr>
            <sz val="11"/>
            <rFont val="Calibri"/>
            <family val="2"/>
            <charset val="238"/>
          </rPr>
          <t>SZV_F:NettoKoltsegUtem2</t>
        </r>
      </text>
    </comment>
    <comment ref="P820" authorId="0" shapeId="0" xr:uid="{1B9F914B-3B25-46C4-86A6-EDEB696601F7}">
      <text>
        <r>
          <rPr>
            <sz val="11"/>
            <rFont val="Calibri"/>
            <family val="2"/>
            <charset val="238"/>
          </rPr>
          <t>SZV_F:EM_Melleklet2_KTG</t>
        </r>
      </text>
    </comment>
    <comment ref="R820" authorId="0" shapeId="0" xr:uid="{A11ED5DE-6783-4E94-8EAB-55F741430FBB}">
      <text>
        <r>
          <rPr>
            <sz val="11"/>
            <rFont val="Calibri"/>
            <family val="2"/>
            <charset val="238"/>
          </rPr>
          <t>SZV_F:HDUtem1</t>
        </r>
      </text>
    </comment>
    <comment ref="S820" authorId="0" shapeId="0" xr:uid="{E2EB32A0-32B3-446D-921F-62C5F8987BDA}">
      <text>
        <r>
          <rPr>
            <sz val="11"/>
            <rFont val="Calibri"/>
            <family val="2"/>
            <charset val="238"/>
          </rPr>
          <t>SZV_F:ECSUtem1</t>
        </r>
      </text>
    </comment>
    <comment ref="T820" authorId="0" shapeId="0" xr:uid="{EC511A35-5378-4F2E-BAA7-B2402479BF65}">
      <text>
        <r>
          <rPr>
            <sz val="11"/>
            <rFont val="Calibri"/>
            <family val="2"/>
            <charset val="238"/>
          </rPr>
          <t>SZV_F:KFHUtem1</t>
        </r>
      </text>
    </comment>
    <comment ref="U820" authorId="0" shapeId="0" xr:uid="{A47E46F8-C604-445F-973B-6E0D5EEAFB60}">
      <text>
        <r>
          <rPr>
            <sz val="11"/>
            <rFont val="Calibri"/>
            <family val="2"/>
            <charset val="238"/>
          </rPr>
          <t>SZV_F:Egyeb_SajatUtem1</t>
        </r>
      </text>
    </comment>
    <comment ref="V820" authorId="0" shapeId="0" xr:uid="{EC22FAE3-A14F-43E7-BB0E-207A7C574A1E}">
      <text>
        <r>
          <rPr>
            <sz val="11"/>
            <rFont val="Calibri"/>
            <family val="2"/>
            <charset val="238"/>
          </rPr>
          <t>SZV_F:DijUtem1</t>
        </r>
      </text>
    </comment>
    <comment ref="W820" authorId="0" shapeId="0" xr:uid="{FFB04495-3B81-47B5-8065-A1F40A3CC571}">
      <text>
        <r>
          <rPr>
            <sz val="11"/>
            <rFont val="Calibri"/>
            <family val="2"/>
            <charset val="238"/>
          </rPr>
          <t>SZV_F:EM_Melleklet1_Utem1</t>
        </r>
      </text>
    </comment>
    <comment ref="X820" authorId="0" shapeId="0" xr:uid="{B83D3C0E-342C-4BFA-9701-24E61D9AF216}">
      <text>
        <r>
          <rPr>
            <sz val="11"/>
            <rFont val="Calibri"/>
            <family val="2"/>
            <charset val="238"/>
          </rPr>
          <t>SZV_F:EgyebAllamiUtem1</t>
        </r>
      </text>
    </comment>
    <comment ref="Y820" authorId="0" shapeId="0" xr:uid="{7D76581C-311F-463B-BA17-C848A7DEDC82}">
      <text>
        <r>
          <rPr>
            <sz val="11"/>
            <rFont val="Calibri"/>
            <family val="2"/>
            <charset val="238"/>
          </rPr>
          <t>SZV_F:OnkormanyzatiUtem1</t>
        </r>
      </text>
    </comment>
    <comment ref="Z820" authorId="0" shapeId="0" xr:uid="{739DC10C-517C-45E3-88FF-C3338AA2C573}">
      <text>
        <r>
          <rPr>
            <sz val="11"/>
            <rFont val="Calibri"/>
            <family val="2"/>
            <charset val="238"/>
          </rPr>
          <t>SZV_F:EUUtem1</t>
        </r>
      </text>
    </comment>
    <comment ref="AA820" authorId="0" shapeId="0" xr:uid="{061E586E-9E3B-4813-8C92-575635EDC89A}">
      <text>
        <r>
          <rPr>
            <sz val="11"/>
            <rFont val="Calibri"/>
            <family val="2"/>
            <charset val="238"/>
          </rPr>
          <t>SZV_F:EgyebUtem1</t>
        </r>
      </text>
    </comment>
    <comment ref="AB820" authorId="0" shapeId="0" xr:uid="{2B0BA773-247C-48D1-B287-70B545CA7B9D}">
      <text>
        <r>
          <rPr>
            <sz val="11"/>
            <rFont val="Calibri"/>
            <family val="2"/>
            <charset val="238"/>
          </rPr>
          <t>SZV_F:HitelKotvenyUtem1</t>
        </r>
      </text>
    </comment>
    <comment ref="AC820" authorId="0" shapeId="0" xr:uid="{F4C666CB-6507-4FF4-992C-F2A2571F7E19}">
      <text>
        <r>
          <rPr>
            <sz val="11"/>
            <rFont val="Calibri"/>
            <family val="2"/>
            <charset val="238"/>
          </rPr>
          <t>SZV_F:OsszesenUtem1</t>
        </r>
      </text>
    </comment>
    <comment ref="AF820" authorId="0" shapeId="0" xr:uid="{3AF6FB45-4429-4BA1-A475-5F14C80E3B25}">
      <text>
        <r>
          <rPr>
            <sz val="11"/>
            <rFont val="Calibri"/>
            <family val="2"/>
            <charset val="238"/>
          </rPr>
          <t>SZV_F:HDUtem2</t>
        </r>
      </text>
    </comment>
    <comment ref="AG820" authorId="0" shapeId="0" xr:uid="{B6B4528E-0307-4337-8901-A65FBFD97043}">
      <text>
        <r>
          <rPr>
            <sz val="11"/>
            <rFont val="Calibri"/>
            <family val="2"/>
            <charset val="238"/>
          </rPr>
          <t>SZV_F:ECSUtem2</t>
        </r>
      </text>
    </comment>
    <comment ref="AH820" authorId="0" shapeId="0" xr:uid="{41ED5FAF-9389-4D56-B614-DAB2DD514C82}">
      <text>
        <r>
          <rPr>
            <sz val="11"/>
            <rFont val="Calibri"/>
            <family val="2"/>
            <charset val="238"/>
          </rPr>
          <t>SZV_F:KFHUtem2</t>
        </r>
      </text>
    </comment>
    <comment ref="AI820" authorId="0" shapeId="0" xr:uid="{8168D133-BEDD-4B7B-B5F3-3ED19A839BA8}">
      <text>
        <r>
          <rPr>
            <sz val="11"/>
            <rFont val="Calibri"/>
            <family val="2"/>
            <charset val="238"/>
          </rPr>
          <t>SZV_F:Egyeb_SajatUtem2</t>
        </r>
      </text>
    </comment>
    <comment ref="AJ820" authorId="0" shapeId="0" xr:uid="{1AAA42C3-A472-4C98-A4FF-3205F73D6C78}">
      <text>
        <r>
          <rPr>
            <sz val="11"/>
            <rFont val="Calibri"/>
            <family val="2"/>
            <charset val="238"/>
          </rPr>
          <t>SZV_F:DijUtem2</t>
        </r>
      </text>
    </comment>
    <comment ref="AK820" authorId="0" shapeId="0" xr:uid="{1D206B05-AA2D-4171-9AF0-473A440D3CD0}">
      <text>
        <r>
          <rPr>
            <sz val="11"/>
            <rFont val="Calibri"/>
            <family val="2"/>
            <charset val="238"/>
          </rPr>
          <t>SZV_F:EM_Melleklet1_Utem2</t>
        </r>
      </text>
    </comment>
    <comment ref="AL820" authorId="0" shapeId="0" xr:uid="{641DF3C4-DC4D-4895-89A0-6B364F798543}">
      <text>
        <r>
          <rPr>
            <sz val="11"/>
            <rFont val="Calibri"/>
            <family val="2"/>
            <charset val="238"/>
          </rPr>
          <t>SZV_F:EgyebAllamiUtem2</t>
        </r>
      </text>
    </comment>
    <comment ref="AM820" authorId="0" shapeId="0" xr:uid="{91F8410F-F458-415D-9B31-5467595318C8}">
      <text>
        <r>
          <rPr>
            <sz val="11"/>
            <rFont val="Calibri"/>
            <family val="2"/>
            <charset val="238"/>
          </rPr>
          <t>SZV_F:OnkormanyzatiUtem2</t>
        </r>
      </text>
    </comment>
    <comment ref="AN820" authorId="0" shapeId="0" xr:uid="{1B8A3F8A-EFD6-41C9-997D-DE2BCC400508}">
      <text>
        <r>
          <rPr>
            <sz val="11"/>
            <rFont val="Calibri"/>
            <family val="2"/>
            <charset val="238"/>
          </rPr>
          <t>SZV_F:EUUtem2</t>
        </r>
      </text>
    </comment>
    <comment ref="AO820" authorId="0" shapeId="0" xr:uid="{1776D87C-4CCD-460C-887A-7D281EB6E889}">
      <text>
        <r>
          <rPr>
            <sz val="11"/>
            <rFont val="Calibri"/>
            <family val="2"/>
            <charset val="238"/>
          </rPr>
          <t>SZV_F:EgyebUtem2</t>
        </r>
      </text>
    </comment>
    <comment ref="AP820" authorId="0" shapeId="0" xr:uid="{589307F2-10C7-4D88-A8CD-AB4B3DB59C89}">
      <text>
        <r>
          <rPr>
            <sz val="11"/>
            <rFont val="Calibri"/>
            <family val="2"/>
            <charset val="238"/>
          </rPr>
          <t>SZV_F:HitelKotvenyUtem2</t>
        </r>
      </text>
    </comment>
    <comment ref="AQ820" authorId="0" shapeId="0" xr:uid="{32EEC40A-764C-48F0-8652-7AE7B73A18BE}">
      <text>
        <r>
          <rPr>
            <sz val="11"/>
            <rFont val="Calibri"/>
            <family val="2"/>
            <charset val="238"/>
          </rPr>
          <t>SZV_F:OsszesenUtem2</t>
        </r>
      </text>
    </comment>
    <comment ref="AR820" authorId="0" shapeId="0" xr:uid="{836C3F21-696F-4289-A5AF-5427BD204A61}">
      <text>
        <r>
          <rPr>
            <sz val="11"/>
            <rFont val="Calibri"/>
            <family val="2"/>
            <charset val="238"/>
          </rPr>
          <t>SZV_F:ForrashianyUtem2</t>
        </r>
      </text>
    </comment>
    <comment ref="AU820" authorId="0" shapeId="0" xr:uid="{3AD0E031-85B6-442F-A4B2-7949A9BA8494}">
      <text>
        <r>
          <rPr>
            <sz val="11"/>
            <rFont val="Calibri"/>
            <family val="2"/>
            <charset val="238"/>
          </rPr>
          <t>SZV_F:Indokolas</t>
        </r>
      </text>
    </comment>
    <comment ref="AV820" authorId="0" shapeId="0" xr:uid="{D73A97B3-045F-4188-9FE4-07CC319562B8}">
      <text>
        <r>
          <rPr>
            <sz val="11"/>
            <rFont val="Calibri"/>
            <family val="2"/>
            <charset val="238"/>
          </rPr>
          <t>SZV_F:Megjegyzes</t>
        </r>
      </text>
    </comment>
    <comment ref="AW820" authorId="0" shapeId="0" xr:uid="{5C3EA3FB-2415-4D04-8007-78F17D1F9DC2}">
      <text>
        <r>
          <rPr>
            <sz val="11"/>
            <rFont val="Calibri"/>
            <family val="2"/>
            <charset val="238"/>
          </rPr>
          <t>SZV_F:FeladatSorszam</t>
        </r>
      </text>
    </comment>
    <comment ref="AY820" authorId="0" shapeId="0" xr:uid="{6351E135-0C54-4092-B05A-5E48715957CE}">
      <text>
        <r>
          <rPr>
            <sz val="11"/>
            <rFont val="Calibri"/>
            <family val="2"/>
            <charset val="238"/>
          </rPr>
          <t>SZV_F:ISA</t>
        </r>
      </text>
    </comment>
    <comment ref="B821" authorId="0" shapeId="0" xr:uid="{C7A266EB-210B-4D99-AFCC-607D91A3560F}">
      <text>
        <r>
          <rPr>
            <sz val="11"/>
            <rFont val="Calibri"/>
            <family val="2"/>
            <charset val="238"/>
          </rPr>
          <t>SZV_F:FontossagiSorrent</t>
        </r>
      </text>
    </comment>
    <comment ref="C821" authorId="0" shapeId="0" xr:uid="{FEBBBD4F-2547-4A38-883B-CFEFD75C68F9}">
      <text>
        <r>
          <rPr>
            <sz val="11"/>
            <rFont val="Calibri"/>
            <family val="2"/>
            <charset val="238"/>
          </rPr>
          <t>SZV_F:FeladatKategoria</t>
        </r>
      </text>
    </comment>
    <comment ref="D821" authorId="0" shapeId="0" xr:uid="{C19DF058-36A3-400A-B329-D9200A9A7FC3}">
      <text>
        <r>
          <rPr>
            <sz val="11"/>
            <rFont val="Calibri"/>
            <family val="2"/>
            <charset val="238"/>
          </rPr>
          <t>SZV_F:FeladatMegnevezes</t>
        </r>
      </text>
    </comment>
    <comment ref="E821" authorId="0" shapeId="0" xr:uid="{5FDB0992-210D-4DFB-9574-B645124525C8}">
      <text>
        <r>
          <rPr>
            <sz val="11"/>
            <rFont val="Calibri"/>
            <family val="2"/>
            <charset val="238"/>
          </rPr>
          <t>SZV_F:ElviEngedelySzam</t>
        </r>
      </text>
    </comment>
    <comment ref="F821" authorId="0" shapeId="0" xr:uid="{D30BF2E4-5005-4A1E-A501-17B0D23F1AF4}">
      <text>
        <r>
          <rPr>
            <sz val="11"/>
            <rFont val="Calibri"/>
            <family val="2"/>
            <charset val="238"/>
          </rPr>
          <t>SZV_F:VKR_Kod</t>
        </r>
      </text>
    </comment>
    <comment ref="G821" authorId="0" shapeId="0" xr:uid="{EABF2149-A2E2-413B-9514-F96EB7FA44C2}">
      <text>
        <r>
          <rPr>
            <sz val="11"/>
            <rFont val="Calibri"/>
            <family val="2"/>
            <charset val="238"/>
          </rPr>
          <t>SZV_F:VKR_Nev</t>
        </r>
      </text>
    </comment>
    <comment ref="H821" authorId="0" shapeId="0" xr:uid="{F787AF18-251B-40CB-9C2F-AA19C8804408}">
      <text>
        <r>
          <rPr>
            <sz val="11"/>
            <rFont val="Calibri"/>
            <family val="2"/>
            <charset val="238"/>
          </rPr>
          <t>SZV_F:FeladatAzonosito</t>
        </r>
      </text>
    </comment>
    <comment ref="I821" authorId="0" shapeId="0" xr:uid="{B296F4BA-1DB1-482C-A52B-5CE3A7956557}">
      <text>
        <r>
          <rPr>
            <sz val="11"/>
            <rFont val="Calibri"/>
            <family val="2"/>
            <charset val="238"/>
          </rPr>
          <t>SZV_F:EllatasiTerulet</t>
        </r>
      </text>
    </comment>
    <comment ref="J821" authorId="0" shapeId="0" xr:uid="{3E29B78C-72B3-4D18-975B-0B1BBBA02D7A}">
      <text>
        <r>
          <rPr>
            <sz val="11"/>
            <rFont val="Calibri"/>
            <family val="2"/>
            <charset val="238"/>
          </rPr>
          <t>SZV_F:EllatasertFelelos</t>
        </r>
      </text>
    </comment>
    <comment ref="K821" authorId="0" shapeId="0" xr:uid="{7801C4EE-689E-4181-8FC3-F3FE7AD837EF}">
      <text>
        <r>
          <rPr>
            <sz val="11"/>
            <rFont val="Calibri"/>
            <family val="2"/>
            <charset val="238"/>
          </rPr>
          <t>SZV_F:TervezettNettoKoltseg</t>
        </r>
      </text>
    </comment>
    <comment ref="L821" authorId="0" shapeId="0" xr:uid="{C7FD6A72-91D3-4ABE-A077-4628463CE467}">
      <text>
        <r>
          <rPr>
            <sz val="11"/>
            <rFont val="Calibri"/>
            <family val="2"/>
            <charset val="238"/>
          </rPr>
          <t>SZV_F:IdotartamKezdes</t>
        </r>
      </text>
    </comment>
    <comment ref="M821" authorId="0" shapeId="0" xr:uid="{E4AB312B-00D0-401A-9174-DC197A329816}">
      <text>
        <r>
          <rPr>
            <sz val="11"/>
            <rFont val="Calibri"/>
            <family val="2"/>
            <charset val="238"/>
          </rPr>
          <t>SZV_F:IdotartamBefejezes</t>
        </r>
      </text>
    </comment>
    <comment ref="N821" authorId="0" shapeId="0" xr:uid="{D6EA43B1-84B4-4828-AF89-E9999218F798}">
      <text>
        <r>
          <rPr>
            <sz val="11"/>
            <rFont val="Calibri"/>
            <family val="2"/>
            <charset val="238"/>
          </rPr>
          <t>SZV_F:NettoKoltsegUtem1</t>
        </r>
      </text>
    </comment>
    <comment ref="O821" authorId="0" shapeId="0" xr:uid="{B6456B11-3CF5-4201-A875-4067A39ABABE}">
      <text>
        <r>
          <rPr>
            <sz val="11"/>
            <rFont val="Calibri"/>
            <family val="2"/>
            <charset val="238"/>
          </rPr>
          <t>SZV_F:NettoKoltsegUtem2</t>
        </r>
      </text>
    </comment>
    <comment ref="P821" authorId="0" shapeId="0" xr:uid="{760E909A-109C-4F64-A239-2085E9E9679E}">
      <text>
        <r>
          <rPr>
            <sz val="11"/>
            <rFont val="Calibri"/>
            <family val="2"/>
            <charset val="238"/>
          </rPr>
          <t>SZV_F:EM_Melleklet2_KTG</t>
        </r>
      </text>
    </comment>
    <comment ref="R821" authorId="0" shapeId="0" xr:uid="{D8713CDE-7828-43A2-816D-8BE3F9F302D0}">
      <text>
        <r>
          <rPr>
            <sz val="11"/>
            <rFont val="Calibri"/>
            <family val="2"/>
            <charset val="238"/>
          </rPr>
          <t>SZV_F:HDUtem1</t>
        </r>
      </text>
    </comment>
    <comment ref="S821" authorId="0" shapeId="0" xr:uid="{F6000048-3B9F-43C7-B5FA-41E0F3C3702B}">
      <text>
        <r>
          <rPr>
            <sz val="11"/>
            <rFont val="Calibri"/>
            <family val="2"/>
            <charset val="238"/>
          </rPr>
          <t>SZV_F:ECSUtem1</t>
        </r>
      </text>
    </comment>
    <comment ref="T821" authorId="0" shapeId="0" xr:uid="{BC15A760-8A35-441E-9A8D-B2CFD335E3E4}">
      <text>
        <r>
          <rPr>
            <sz val="11"/>
            <rFont val="Calibri"/>
            <family val="2"/>
            <charset val="238"/>
          </rPr>
          <t>SZV_F:KFHUtem1</t>
        </r>
      </text>
    </comment>
    <comment ref="U821" authorId="0" shapeId="0" xr:uid="{7A9A227F-F3A0-4290-B439-67412C67E4D2}">
      <text>
        <r>
          <rPr>
            <sz val="11"/>
            <rFont val="Calibri"/>
            <family val="2"/>
            <charset val="238"/>
          </rPr>
          <t>SZV_F:Egyeb_SajatUtem1</t>
        </r>
      </text>
    </comment>
    <comment ref="V821" authorId="0" shapeId="0" xr:uid="{3F2F47DE-F601-44F8-B3BA-EB417AE107E1}">
      <text>
        <r>
          <rPr>
            <sz val="11"/>
            <rFont val="Calibri"/>
            <family val="2"/>
            <charset val="238"/>
          </rPr>
          <t>SZV_F:DijUtem1</t>
        </r>
      </text>
    </comment>
    <comment ref="W821" authorId="0" shapeId="0" xr:uid="{C7AEE03A-B94D-4D08-80D0-1D8D59D39E12}">
      <text>
        <r>
          <rPr>
            <sz val="11"/>
            <rFont val="Calibri"/>
            <family val="2"/>
            <charset val="238"/>
          </rPr>
          <t>SZV_F:EM_Melleklet1_Utem1</t>
        </r>
      </text>
    </comment>
    <comment ref="X821" authorId="0" shapeId="0" xr:uid="{88EC5FCC-4FF3-4BB0-B177-CD05EF01F4D8}">
      <text>
        <r>
          <rPr>
            <sz val="11"/>
            <rFont val="Calibri"/>
            <family val="2"/>
            <charset val="238"/>
          </rPr>
          <t>SZV_F:EgyebAllamiUtem1</t>
        </r>
      </text>
    </comment>
    <comment ref="Y821" authorId="0" shapeId="0" xr:uid="{3AE3AD7A-6793-4A0E-BFC5-98A9D46A3475}">
      <text>
        <r>
          <rPr>
            <sz val="11"/>
            <rFont val="Calibri"/>
            <family val="2"/>
            <charset val="238"/>
          </rPr>
          <t>SZV_F:OnkormanyzatiUtem1</t>
        </r>
      </text>
    </comment>
    <comment ref="Z821" authorId="0" shapeId="0" xr:uid="{980BD6EC-03B7-4F3E-AFA2-260F52F5D651}">
      <text>
        <r>
          <rPr>
            <sz val="11"/>
            <rFont val="Calibri"/>
            <family val="2"/>
            <charset val="238"/>
          </rPr>
          <t>SZV_F:EUUtem1</t>
        </r>
      </text>
    </comment>
    <comment ref="AA821" authorId="0" shapeId="0" xr:uid="{67AC25E8-EB6F-471C-8A6D-FB0CC138B065}">
      <text>
        <r>
          <rPr>
            <sz val="11"/>
            <rFont val="Calibri"/>
            <family val="2"/>
            <charset val="238"/>
          </rPr>
          <t>SZV_F:EgyebUtem1</t>
        </r>
      </text>
    </comment>
    <comment ref="AB821" authorId="0" shapeId="0" xr:uid="{7B53C67D-1FA8-4DA3-A1F7-0D95E59F0596}">
      <text>
        <r>
          <rPr>
            <sz val="11"/>
            <rFont val="Calibri"/>
            <family val="2"/>
            <charset val="238"/>
          </rPr>
          <t>SZV_F:HitelKotvenyUtem1</t>
        </r>
      </text>
    </comment>
    <comment ref="AC821" authorId="0" shapeId="0" xr:uid="{61257E21-0806-496A-9BAA-131F32518C9C}">
      <text>
        <r>
          <rPr>
            <sz val="11"/>
            <rFont val="Calibri"/>
            <family val="2"/>
            <charset val="238"/>
          </rPr>
          <t>SZV_F:OsszesenUtem1</t>
        </r>
      </text>
    </comment>
    <comment ref="AF821" authorId="0" shapeId="0" xr:uid="{6E33586C-DBF5-4D61-9001-C02BBFC6FAE7}">
      <text>
        <r>
          <rPr>
            <sz val="11"/>
            <rFont val="Calibri"/>
            <family val="2"/>
            <charset val="238"/>
          </rPr>
          <t>SZV_F:HDUtem2</t>
        </r>
      </text>
    </comment>
    <comment ref="AG821" authorId="0" shapeId="0" xr:uid="{51472AFE-BA96-4E83-8FB6-F27ABA14D1DD}">
      <text>
        <r>
          <rPr>
            <sz val="11"/>
            <rFont val="Calibri"/>
            <family val="2"/>
            <charset val="238"/>
          </rPr>
          <t>SZV_F:ECSUtem2</t>
        </r>
      </text>
    </comment>
    <comment ref="AH821" authorId="0" shapeId="0" xr:uid="{0B01B59A-C72B-42BC-8666-4753BD085B1E}">
      <text>
        <r>
          <rPr>
            <sz val="11"/>
            <rFont val="Calibri"/>
            <family val="2"/>
            <charset val="238"/>
          </rPr>
          <t>SZV_F:KFHUtem2</t>
        </r>
      </text>
    </comment>
    <comment ref="AI821" authorId="0" shapeId="0" xr:uid="{76A6BAAF-C48B-4A7E-9C6D-80E2CA14A1F3}">
      <text>
        <r>
          <rPr>
            <sz val="11"/>
            <rFont val="Calibri"/>
            <family val="2"/>
            <charset val="238"/>
          </rPr>
          <t>SZV_F:Egyeb_SajatUtem2</t>
        </r>
      </text>
    </comment>
    <comment ref="AJ821" authorId="0" shapeId="0" xr:uid="{D598FC17-F11B-4649-AE77-A1DF521CF207}">
      <text>
        <r>
          <rPr>
            <sz val="11"/>
            <rFont val="Calibri"/>
            <family val="2"/>
            <charset val="238"/>
          </rPr>
          <t>SZV_F:DijUtem2</t>
        </r>
      </text>
    </comment>
    <comment ref="AK821" authorId="0" shapeId="0" xr:uid="{5AD84CB2-2C7D-42B3-BD12-16CB78743F45}">
      <text>
        <r>
          <rPr>
            <sz val="11"/>
            <rFont val="Calibri"/>
            <family val="2"/>
            <charset val="238"/>
          </rPr>
          <t>SZV_F:EM_Melleklet1_Utem2</t>
        </r>
      </text>
    </comment>
    <comment ref="AL821" authorId="0" shapeId="0" xr:uid="{F8369AED-A8AD-42B1-B2A6-FC217AAED2F8}">
      <text>
        <r>
          <rPr>
            <sz val="11"/>
            <rFont val="Calibri"/>
            <family val="2"/>
            <charset val="238"/>
          </rPr>
          <t>SZV_F:EgyebAllamiUtem2</t>
        </r>
      </text>
    </comment>
    <comment ref="AM821" authorId="0" shapeId="0" xr:uid="{14508AAB-C036-4C9F-903A-3FA15C1C064F}">
      <text>
        <r>
          <rPr>
            <sz val="11"/>
            <rFont val="Calibri"/>
            <family val="2"/>
            <charset val="238"/>
          </rPr>
          <t>SZV_F:OnkormanyzatiUtem2</t>
        </r>
      </text>
    </comment>
    <comment ref="AN821" authorId="0" shapeId="0" xr:uid="{3F940D99-FEFD-4E4F-A037-29872E1FDCB7}">
      <text>
        <r>
          <rPr>
            <sz val="11"/>
            <rFont val="Calibri"/>
            <family val="2"/>
            <charset val="238"/>
          </rPr>
          <t>SZV_F:EUUtem2</t>
        </r>
      </text>
    </comment>
    <comment ref="AO821" authorId="0" shapeId="0" xr:uid="{6EC52FB4-0FAD-4383-9F85-52FEF6C917E0}">
      <text>
        <r>
          <rPr>
            <sz val="11"/>
            <rFont val="Calibri"/>
            <family val="2"/>
            <charset val="238"/>
          </rPr>
          <t>SZV_F:EgyebUtem2</t>
        </r>
      </text>
    </comment>
    <comment ref="AP821" authorId="0" shapeId="0" xr:uid="{FE2BED13-9836-4DE1-88D2-004ED7FB27A0}">
      <text>
        <r>
          <rPr>
            <sz val="11"/>
            <rFont val="Calibri"/>
            <family val="2"/>
            <charset val="238"/>
          </rPr>
          <t>SZV_F:HitelKotvenyUtem2</t>
        </r>
      </text>
    </comment>
    <comment ref="AQ821" authorId="0" shapeId="0" xr:uid="{86455C89-B611-438E-817E-7E7FFC76174B}">
      <text>
        <r>
          <rPr>
            <sz val="11"/>
            <rFont val="Calibri"/>
            <family val="2"/>
            <charset val="238"/>
          </rPr>
          <t>SZV_F:OsszesenUtem2</t>
        </r>
      </text>
    </comment>
    <comment ref="AR821" authorId="0" shapeId="0" xr:uid="{B97D4C6E-56C3-48BE-9647-394606C1D7AE}">
      <text>
        <r>
          <rPr>
            <sz val="11"/>
            <rFont val="Calibri"/>
            <family val="2"/>
            <charset val="238"/>
          </rPr>
          <t>SZV_F:ForrashianyUtem2</t>
        </r>
      </text>
    </comment>
    <comment ref="AU821" authorId="0" shapeId="0" xr:uid="{C5316926-C910-4CBC-A028-F2EEDA727A0A}">
      <text>
        <r>
          <rPr>
            <sz val="11"/>
            <rFont val="Calibri"/>
            <family val="2"/>
            <charset val="238"/>
          </rPr>
          <t>SZV_F:Indokolas</t>
        </r>
      </text>
    </comment>
    <comment ref="AV821" authorId="0" shapeId="0" xr:uid="{01F74186-33DA-467C-BC70-C72EB3B1ED59}">
      <text>
        <r>
          <rPr>
            <sz val="11"/>
            <rFont val="Calibri"/>
            <family val="2"/>
            <charset val="238"/>
          </rPr>
          <t>SZV_F:Megjegyzes</t>
        </r>
      </text>
    </comment>
    <comment ref="AW821" authorId="0" shapeId="0" xr:uid="{85B0818D-393B-4AFB-94F3-13B1E1F2E9CC}">
      <text>
        <r>
          <rPr>
            <sz val="11"/>
            <rFont val="Calibri"/>
            <family val="2"/>
            <charset val="238"/>
          </rPr>
          <t>SZV_F:FeladatSorszam</t>
        </r>
      </text>
    </comment>
    <comment ref="AY821" authorId="0" shapeId="0" xr:uid="{2A199CBE-E93B-4D71-83B8-D7AA0CDF8150}">
      <text>
        <r>
          <rPr>
            <sz val="11"/>
            <rFont val="Calibri"/>
            <family val="2"/>
            <charset val="238"/>
          </rPr>
          <t>SZV_F:ISA</t>
        </r>
      </text>
    </comment>
    <comment ref="B822" authorId="0" shapeId="0" xr:uid="{146DDA61-CB46-4855-AACF-1124C33ECDEF}">
      <text>
        <r>
          <rPr>
            <sz val="11"/>
            <rFont val="Calibri"/>
            <family val="2"/>
            <charset val="238"/>
          </rPr>
          <t>SZV_F:FontossagiSorrent</t>
        </r>
      </text>
    </comment>
    <comment ref="C822" authorId="0" shapeId="0" xr:uid="{61F2271E-6D76-4748-BA09-73C78265C84A}">
      <text>
        <r>
          <rPr>
            <sz val="11"/>
            <rFont val="Calibri"/>
            <family val="2"/>
            <charset val="238"/>
          </rPr>
          <t>SZV_F:FeladatKategoria</t>
        </r>
      </text>
    </comment>
    <comment ref="D822" authorId="0" shapeId="0" xr:uid="{4F0D8527-CE56-42D6-B91B-99AED483DF32}">
      <text>
        <r>
          <rPr>
            <sz val="11"/>
            <rFont val="Calibri"/>
            <family val="2"/>
            <charset val="238"/>
          </rPr>
          <t>SZV_F:FeladatMegnevezes</t>
        </r>
      </text>
    </comment>
    <comment ref="E822" authorId="0" shapeId="0" xr:uid="{741CE78C-2D28-4BAF-AF80-0B80BDEAC320}">
      <text>
        <r>
          <rPr>
            <sz val="11"/>
            <rFont val="Calibri"/>
            <family val="2"/>
            <charset val="238"/>
          </rPr>
          <t>SZV_F:ElviEngedelySzam</t>
        </r>
      </text>
    </comment>
    <comment ref="F822" authorId="0" shapeId="0" xr:uid="{6F9754FC-F3C5-4ED6-A87D-7D7F5C8555C8}">
      <text>
        <r>
          <rPr>
            <sz val="11"/>
            <rFont val="Calibri"/>
            <family val="2"/>
            <charset val="238"/>
          </rPr>
          <t>SZV_F:VKR_Kod</t>
        </r>
      </text>
    </comment>
    <comment ref="G822" authorId="0" shapeId="0" xr:uid="{5F402B90-E1C6-49C0-87C4-6A59C96574F4}">
      <text>
        <r>
          <rPr>
            <sz val="11"/>
            <rFont val="Calibri"/>
            <family val="2"/>
            <charset val="238"/>
          </rPr>
          <t>SZV_F:VKR_Nev</t>
        </r>
      </text>
    </comment>
    <comment ref="H822" authorId="0" shapeId="0" xr:uid="{CF59E3F0-779A-4759-8CB4-E28446E7AE09}">
      <text>
        <r>
          <rPr>
            <sz val="11"/>
            <rFont val="Calibri"/>
            <family val="2"/>
            <charset val="238"/>
          </rPr>
          <t>SZV_F:FeladatAzonosito</t>
        </r>
      </text>
    </comment>
    <comment ref="I822" authorId="0" shapeId="0" xr:uid="{BA17DCD0-E7D2-4C54-9C99-C2D7B33FE004}">
      <text>
        <r>
          <rPr>
            <sz val="11"/>
            <rFont val="Calibri"/>
            <family val="2"/>
            <charset val="238"/>
          </rPr>
          <t>SZV_F:EllatasiTerulet</t>
        </r>
      </text>
    </comment>
    <comment ref="J822" authorId="0" shapeId="0" xr:uid="{B2E6002A-7CF0-48CE-8DB8-7FAB71454C7B}">
      <text>
        <r>
          <rPr>
            <sz val="11"/>
            <rFont val="Calibri"/>
            <family val="2"/>
            <charset val="238"/>
          </rPr>
          <t>SZV_F:EllatasertFelelos</t>
        </r>
      </text>
    </comment>
    <comment ref="K822" authorId="0" shapeId="0" xr:uid="{45ED216E-217E-4CD9-892E-D0F77E07FCF6}">
      <text>
        <r>
          <rPr>
            <sz val="11"/>
            <rFont val="Calibri"/>
            <family val="2"/>
            <charset val="238"/>
          </rPr>
          <t>SZV_F:TervezettNettoKoltseg</t>
        </r>
      </text>
    </comment>
    <comment ref="L822" authorId="0" shapeId="0" xr:uid="{F258E7B4-2072-43EF-82CF-494E1D34734C}">
      <text>
        <r>
          <rPr>
            <sz val="11"/>
            <rFont val="Calibri"/>
            <family val="2"/>
            <charset val="238"/>
          </rPr>
          <t>SZV_F:IdotartamKezdes</t>
        </r>
      </text>
    </comment>
    <comment ref="M822" authorId="0" shapeId="0" xr:uid="{94ACAEFD-B3AF-46ED-9478-2F7F5AFEF5DD}">
      <text>
        <r>
          <rPr>
            <sz val="11"/>
            <rFont val="Calibri"/>
            <family val="2"/>
            <charset val="238"/>
          </rPr>
          <t>SZV_F:IdotartamBefejezes</t>
        </r>
      </text>
    </comment>
    <comment ref="N822" authorId="0" shapeId="0" xr:uid="{2DAF2609-699E-466B-9908-721729506247}">
      <text>
        <r>
          <rPr>
            <sz val="11"/>
            <rFont val="Calibri"/>
            <family val="2"/>
            <charset val="238"/>
          </rPr>
          <t>SZV_F:NettoKoltsegUtem1</t>
        </r>
      </text>
    </comment>
    <comment ref="O822" authorId="0" shapeId="0" xr:uid="{93840A5D-473E-4136-A4FD-9551AD7103A1}">
      <text>
        <r>
          <rPr>
            <sz val="11"/>
            <rFont val="Calibri"/>
            <family val="2"/>
            <charset val="238"/>
          </rPr>
          <t>SZV_F:NettoKoltsegUtem2</t>
        </r>
      </text>
    </comment>
    <comment ref="P822" authorId="0" shapeId="0" xr:uid="{964274AA-C724-4FA5-BD31-EFBC31A46610}">
      <text>
        <r>
          <rPr>
            <sz val="11"/>
            <rFont val="Calibri"/>
            <family val="2"/>
            <charset val="238"/>
          </rPr>
          <t>SZV_F:EM_Melleklet2_KTG</t>
        </r>
      </text>
    </comment>
    <comment ref="R822" authorId="0" shapeId="0" xr:uid="{D662AF80-554E-40E2-B3F2-8E755F0FA581}">
      <text>
        <r>
          <rPr>
            <sz val="11"/>
            <rFont val="Calibri"/>
            <family val="2"/>
            <charset val="238"/>
          </rPr>
          <t>SZV_F:HDUtem1</t>
        </r>
      </text>
    </comment>
    <comment ref="S822" authorId="0" shapeId="0" xr:uid="{75E6D46B-7ADA-416C-B023-6444AD71F389}">
      <text>
        <r>
          <rPr>
            <sz val="11"/>
            <rFont val="Calibri"/>
            <family val="2"/>
            <charset val="238"/>
          </rPr>
          <t>SZV_F:ECSUtem1</t>
        </r>
      </text>
    </comment>
    <comment ref="T822" authorId="0" shapeId="0" xr:uid="{CB420ACD-8718-4EF1-B737-550EA3E3172C}">
      <text>
        <r>
          <rPr>
            <sz val="11"/>
            <rFont val="Calibri"/>
            <family val="2"/>
            <charset val="238"/>
          </rPr>
          <t>SZV_F:KFHUtem1</t>
        </r>
      </text>
    </comment>
    <comment ref="U822" authorId="0" shapeId="0" xr:uid="{D7CDB252-C94B-44D5-BEC1-221AD192312E}">
      <text>
        <r>
          <rPr>
            <sz val="11"/>
            <rFont val="Calibri"/>
            <family val="2"/>
            <charset val="238"/>
          </rPr>
          <t>SZV_F:Egyeb_SajatUtem1</t>
        </r>
      </text>
    </comment>
    <comment ref="V822" authorId="0" shapeId="0" xr:uid="{B46D7FDA-3A10-4724-8FD5-D3016DE2ACD5}">
      <text>
        <r>
          <rPr>
            <sz val="11"/>
            <rFont val="Calibri"/>
            <family val="2"/>
            <charset val="238"/>
          </rPr>
          <t>SZV_F:DijUtem1</t>
        </r>
      </text>
    </comment>
    <comment ref="W822" authorId="0" shapeId="0" xr:uid="{AE6FB722-73F1-4A59-9A28-8879F3525DD2}">
      <text>
        <r>
          <rPr>
            <sz val="11"/>
            <rFont val="Calibri"/>
            <family val="2"/>
            <charset val="238"/>
          </rPr>
          <t>SZV_F:EM_Melleklet1_Utem1</t>
        </r>
      </text>
    </comment>
    <comment ref="X822" authorId="0" shapeId="0" xr:uid="{BFAA9236-2FCA-4DB7-8736-DE2A59875B0B}">
      <text>
        <r>
          <rPr>
            <sz val="11"/>
            <rFont val="Calibri"/>
            <family val="2"/>
            <charset val="238"/>
          </rPr>
          <t>SZV_F:EgyebAllamiUtem1</t>
        </r>
      </text>
    </comment>
    <comment ref="Y822" authorId="0" shapeId="0" xr:uid="{2382FECC-D468-4777-829C-1F5CC28E387D}">
      <text>
        <r>
          <rPr>
            <sz val="11"/>
            <rFont val="Calibri"/>
            <family val="2"/>
            <charset val="238"/>
          </rPr>
          <t>SZV_F:OnkormanyzatiUtem1</t>
        </r>
      </text>
    </comment>
    <comment ref="Z822" authorId="0" shapeId="0" xr:uid="{F1F25E79-A869-405A-AA40-C85EB5F0D7AB}">
      <text>
        <r>
          <rPr>
            <sz val="11"/>
            <rFont val="Calibri"/>
            <family val="2"/>
            <charset val="238"/>
          </rPr>
          <t>SZV_F:EUUtem1</t>
        </r>
      </text>
    </comment>
    <comment ref="AA822" authorId="0" shapeId="0" xr:uid="{67258489-6532-41C5-A4F9-43B05D7BFB59}">
      <text>
        <r>
          <rPr>
            <sz val="11"/>
            <rFont val="Calibri"/>
            <family val="2"/>
            <charset val="238"/>
          </rPr>
          <t>SZV_F:EgyebUtem1</t>
        </r>
      </text>
    </comment>
    <comment ref="AB822" authorId="0" shapeId="0" xr:uid="{7981EAD6-9F6E-4870-8C39-21993CA4EEE9}">
      <text>
        <r>
          <rPr>
            <sz val="11"/>
            <rFont val="Calibri"/>
            <family val="2"/>
            <charset val="238"/>
          </rPr>
          <t>SZV_F:HitelKotvenyUtem1</t>
        </r>
      </text>
    </comment>
    <comment ref="AC822" authorId="0" shapeId="0" xr:uid="{A97D36AF-36C9-431C-8709-DCD0B7A469AC}">
      <text>
        <r>
          <rPr>
            <sz val="11"/>
            <rFont val="Calibri"/>
            <family val="2"/>
            <charset val="238"/>
          </rPr>
          <t>SZV_F:OsszesenUtem1</t>
        </r>
      </text>
    </comment>
    <comment ref="AF822" authorId="0" shapeId="0" xr:uid="{C7C25C6E-88FB-452D-AC64-44A79A42BF63}">
      <text>
        <r>
          <rPr>
            <sz val="11"/>
            <rFont val="Calibri"/>
            <family val="2"/>
            <charset val="238"/>
          </rPr>
          <t>SZV_F:HDUtem2</t>
        </r>
      </text>
    </comment>
    <comment ref="AG822" authorId="0" shapeId="0" xr:uid="{33D7C0C5-B57E-4DF8-9B60-864627993452}">
      <text>
        <r>
          <rPr>
            <sz val="11"/>
            <rFont val="Calibri"/>
            <family val="2"/>
            <charset val="238"/>
          </rPr>
          <t>SZV_F:ECSUtem2</t>
        </r>
      </text>
    </comment>
    <comment ref="AH822" authorId="0" shapeId="0" xr:uid="{63C7C700-3C68-420E-8E12-002DF7475CDB}">
      <text>
        <r>
          <rPr>
            <sz val="11"/>
            <rFont val="Calibri"/>
            <family val="2"/>
            <charset val="238"/>
          </rPr>
          <t>SZV_F:KFHUtem2</t>
        </r>
      </text>
    </comment>
    <comment ref="AI822" authorId="0" shapeId="0" xr:uid="{6CCD5700-961E-4902-B0F0-790B11BEE29F}">
      <text>
        <r>
          <rPr>
            <sz val="11"/>
            <rFont val="Calibri"/>
            <family val="2"/>
            <charset val="238"/>
          </rPr>
          <t>SZV_F:Egyeb_SajatUtem2</t>
        </r>
      </text>
    </comment>
    <comment ref="AJ822" authorId="0" shapeId="0" xr:uid="{8AD3093A-DFC0-4ED0-B288-59A008FC8D0D}">
      <text>
        <r>
          <rPr>
            <sz val="11"/>
            <rFont val="Calibri"/>
            <family val="2"/>
            <charset val="238"/>
          </rPr>
          <t>SZV_F:DijUtem2</t>
        </r>
      </text>
    </comment>
    <comment ref="AK822" authorId="0" shapeId="0" xr:uid="{6184D4DA-5AF4-4B9F-80EC-7A33C632F530}">
      <text>
        <r>
          <rPr>
            <sz val="11"/>
            <rFont val="Calibri"/>
            <family val="2"/>
            <charset val="238"/>
          </rPr>
          <t>SZV_F:EM_Melleklet1_Utem2</t>
        </r>
      </text>
    </comment>
    <comment ref="AL822" authorId="0" shapeId="0" xr:uid="{5E60C777-C4C1-4A85-A074-005BB1AB16C7}">
      <text>
        <r>
          <rPr>
            <sz val="11"/>
            <rFont val="Calibri"/>
            <family val="2"/>
            <charset val="238"/>
          </rPr>
          <t>SZV_F:EgyebAllamiUtem2</t>
        </r>
      </text>
    </comment>
    <comment ref="AM822" authorId="0" shapeId="0" xr:uid="{71EC4E29-C24B-4055-857B-E6FD82C17C23}">
      <text>
        <r>
          <rPr>
            <sz val="11"/>
            <rFont val="Calibri"/>
            <family val="2"/>
            <charset val="238"/>
          </rPr>
          <t>SZV_F:OnkormanyzatiUtem2</t>
        </r>
      </text>
    </comment>
    <comment ref="AN822" authorId="0" shapeId="0" xr:uid="{A27B4CC7-9725-4CFE-82D4-964E28454728}">
      <text>
        <r>
          <rPr>
            <sz val="11"/>
            <rFont val="Calibri"/>
            <family val="2"/>
            <charset val="238"/>
          </rPr>
          <t>SZV_F:EUUtem2</t>
        </r>
      </text>
    </comment>
    <comment ref="AO822" authorId="0" shapeId="0" xr:uid="{2451D769-E167-47E9-9E88-4887987B6724}">
      <text>
        <r>
          <rPr>
            <sz val="11"/>
            <rFont val="Calibri"/>
            <family val="2"/>
            <charset val="238"/>
          </rPr>
          <t>SZV_F:EgyebUtem2</t>
        </r>
      </text>
    </comment>
    <comment ref="AP822" authorId="0" shapeId="0" xr:uid="{88EE25ED-B93A-4600-B1B0-F6A81623ED72}">
      <text>
        <r>
          <rPr>
            <sz val="11"/>
            <rFont val="Calibri"/>
            <family val="2"/>
            <charset val="238"/>
          </rPr>
          <t>SZV_F:HitelKotvenyUtem2</t>
        </r>
      </text>
    </comment>
    <comment ref="AQ822" authorId="0" shapeId="0" xr:uid="{816FED18-464E-424C-8B28-1B55956ED202}">
      <text>
        <r>
          <rPr>
            <sz val="11"/>
            <rFont val="Calibri"/>
            <family val="2"/>
            <charset val="238"/>
          </rPr>
          <t>SZV_F:OsszesenUtem2</t>
        </r>
      </text>
    </comment>
    <comment ref="AR822" authorId="0" shapeId="0" xr:uid="{3011A8F5-B3BA-4029-B950-0EC2DB6FB2FD}">
      <text>
        <r>
          <rPr>
            <sz val="11"/>
            <rFont val="Calibri"/>
            <family val="2"/>
            <charset val="238"/>
          </rPr>
          <t>SZV_F:ForrashianyUtem2</t>
        </r>
      </text>
    </comment>
    <comment ref="AU822" authorId="0" shapeId="0" xr:uid="{776391DC-9534-4762-A390-13C1C75BF25A}">
      <text>
        <r>
          <rPr>
            <sz val="11"/>
            <rFont val="Calibri"/>
            <family val="2"/>
            <charset val="238"/>
          </rPr>
          <t>SZV_F:Indokolas</t>
        </r>
      </text>
    </comment>
    <comment ref="AV822" authorId="0" shapeId="0" xr:uid="{49A64099-B917-4517-8144-8862F9B778B4}">
      <text>
        <r>
          <rPr>
            <sz val="11"/>
            <rFont val="Calibri"/>
            <family val="2"/>
            <charset val="238"/>
          </rPr>
          <t>SZV_F:Megjegyzes</t>
        </r>
      </text>
    </comment>
    <comment ref="AW822" authorId="0" shapeId="0" xr:uid="{2EFB4E6D-4ABD-41D2-8E3F-DE5381770E1A}">
      <text>
        <r>
          <rPr>
            <sz val="11"/>
            <rFont val="Calibri"/>
            <family val="2"/>
            <charset val="238"/>
          </rPr>
          <t>SZV_F:FeladatSorszam</t>
        </r>
      </text>
    </comment>
    <comment ref="AY822" authorId="0" shapeId="0" xr:uid="{37D38044-7CD2-4E4F-99E0-672DA2FC2DA4}">
      <text>
        <r>
          <rPr>
            <sz val="11"/>
            <rFont val="Calibri"/>
            <family val="2"/>
            <charset val="238"/>
          </rPr>
          <t>SZV_F:ISA</t>
        </r>
      </text>
    </comment>
    <comment ref="B823" authorId="0" shapeId="0" xr:uid="{8B873CAF-7207-435F-B0EB-303736798FD4}">
      <text>
        <r>
          <rPr>
            <sz val="11"/>
            <rFont val="Calibri"/>
            <family val="2"/>
            <charset val="238"/>
          </rPr>
          <t>SZV_F:FontossagiSorrent</t>
        </r>
      </text>
    </comment>
    <comment ref="C823" authorId="0" shapeId="0" xr:uid="{E585B07F-7492-495D-9AF1-D4D68054AAF6}">
      <text>
        <r>
          <rPr>
            <sz val="11"/>
            <rFont val="Calibri"/>
            <family val="2"/>
            <charset val="238"/>
          </rPr>
          <t>SZV_F:FeladatKategoria</t>
        </r>
      </text>
    </comment>
    <comment ref="D823" authorId="0" shapeId="0" xr:uid="{440C92FE-FB94-497D-B04B-80522410FD1B}">
      <text>
        <r>
          <rPr>
            <sz val="11"/>
            <rFont val="Calibri"/>
            <family val="2"/>
            <charset val="238"/>
          </rPr>
          <t>SZV_F:FeladatMegnevezes</t>
        </r>
      </text>
    </comment>
    <comment ref="E823" authorId="0" shapeId="0" xr:uid="{FCD3CF4E-8BC0-4B89-B20E-5609394E97E2}">
      <text>
        <r>
          <rPr>
            <sz val="11"/>
            <rFont val="Calibri"/>
            <family val="2"/>
            <charset val="238"/>
          </rPr>
          <t>SZV_F:ElviEngedelySzam</t>
        </r>
      </text>
    </comment>
    <comment ref="F823" authorId="0" shapeId="0" xr:uid="{22F05063-13BA-4A84-AFE8-73F5F0535C3A}">
      <text>
        <r>
          <rPr>
            <sz val="11"/>
            <rFont val="Calibri"/>
            <family val="2"/>
            <charset val="238"/>
          </rPr>
          <t>SZV_F:VKR_Kod</t>
        </r>
      </text>
    </comment>
    <comment ref="G823" authorId="0" shapeId="0" xr:uid="{9175E7FE-DF8C-499F-B506-DCBD31E5DC7D}">
      <text>
        <r>
          <rPr>
            <sz val="11"/>
            <rFont val="Calibri"/>
            <family val="2"/>
            <charset val="238"/>
          </rPr>
          <t>SZV_F:VKR_Nev</t>
        </r>
      </text>
    </comment>
    <comment ref="H823" authorId="0" shapeId="0" xr:uid="{19A81346-EDE2-45EE-A9CD-31E0538F5979}">
      <text>
        <r>
          <rPr>
            <sz val="11"/>
            <rFont val="Calibri"/>
            <family val="2"/>
            <charset val="238"/>
          </rPr>
          <t>SZV_F:FeladatAzonosito</t>
        </r>
      </text>
    </comment>
    <comment ref="I823" authorId="0" shapeId="0" xr:uid="{36206B8D-C900-4653-8F39-DBB564CEC3FB}">
      <text>
        <r>
          <rPr>
            <sz val="11"/>
            <rFont val="Calibri"/>
            <family val="2"/>
            <charset val="238"/>
          </rPr>
          <t>SZV_F:EllatasiTerulet</t>
        </r>
      </text>
    </comment>
    <comment ref="J823" authorId="0" shapeId="0" xr:uid="{27D29316-56EE-4D4F-A0C2-E1DC0725BD03}">
      <text>
        <r>
          <rPr>
            <sz val="11"/>
            <rFont val="Calibri"/>
            <family val="2"/>
            <charset val="238"/>
          </rPr>
          <t>SZV_F:EllatasertFelelos</t>
        </r>
      </text>
    </comment>
    <comment ref="K823" authorId="0" shapeId="0" xr:uid="{F1AEBA68-1D25-4F37-BA6B-03F2915314B9}">
      <text>
        <r>
          <rPr>
            <sz val="11"/>
            <rFont val="Calibri"/>
            <family val="2"/>
            <charset val="238"/>
          </rPr>
          <t>SZV_F:TervezettNettoKoltseg</t>
        </r>
      </text>
    </comment>
    <comment ref="L823" authorId="0" shapeId="0" xr:uid="{54A69CDE-6344-452B-B657-74CA5C2EA858}">
      <text>
        <r>
          <rPr>
            <sz val="11"/>
            <rFont val="Calibri"/>
            <family val="2"/>
            <charset val="238"/>
          </rPr>
          <t>SZV_F:IdotartamKezdes</t>
        </r>
      </text>
    </comment>
    <comment ref="M823" authorId="0" shapeId="0" xr:uid="{62870097-69CB-4121-86F2-037B1CF209F3}">
      <text>
        <r>
          <rPr>
            <sz val="11"/>
            <rFont val="Calibri"/>
            <family val="2"/>
            <charset val="238"/>
          </rPr>
          <t>SZV_F:IdotartamBefejezes</t>
        </r>
      </text>
    </comment>
    <comment ref="N823" authorId="0" shapeId="0" xr:uid="{7F336F3F-F132-4760-8F79-12082B1881F6}">
      <text>
        <r>
          <rPr>
            <sz val="11"/>
            <rFont val="Calibri"/>
            <family val="2"/>
            <charset val="238"/>
          </rPr>
          <t>SZV_F:NettoKoltsegUtem1</t>
        </r>
      </text>
    </comment>
    <comment ref="O823" authorId="0" shapeId="0" xr:uid="{F4E1C0A0-6245-4B0D-BA83-C74E23C91BB4}">
      <text>
        <r>
          <rPr>
            <sz val="11"/>
            <rFont val="Calibri"/>
            <family val="2"/>
            <charset val="238"/>
          </rPr>
          <t>SZV_F:NettoKoltsegUtem2</t>
        </r>
      </text>
    </comment>
    <comment ref="P823" authorId="0" shapeId="0" xr:uid="{344E256A-3C1D-40A3-AEA8-5A11337776D3}">
      <text>
        <r>
          <rPr>
            <sz val="11"/>
            <rFont val="Calibri"/>
            <family val="2"/>
            <charset val="238"/>
          </rPr>
          <t>SZV_F:EM_Melleklet2_KTG</t>
        </r>
      </text>
    </comment>
    <comment ref="R823" authorId="0" shapeId="0" xr:uid="{F1CB8DCE-AFC5-4E35-833B-724DCA40DCB3}">
      <text>
        <r>
          <rPr>
            <sz val="11"/>
            <rFont val="Calibri"/>
            <family val="2"/>
            <charset val="238"/>
          </rPr>
          <t>SZV_F:HDUtem1</t>
        </r>
      </text>
    </comment>
    <comment ref="S823" authorId="0" shapeId="0" xr:uid="{82BA39AF-91C2-4BD3-9085-EAC2952DA660}">
      <text>
        <r>
          <rPr>
            <sz val="11"/>
            <rFont val="Calibri"/>
            <family val="2"/>
            <charset val="238"/>
          </rPr>
          <t>SZV_F:ECSUtem1</t>
        </r>
      </text>
    </comment>
    <comment ref="T823" authorId="0" shapeId="0" xr:uid="{F1E24849-2471-433F-8D4E-80E251AB88A1}">
      <text>
        <r>
          <rPr>
            <sz val="11"/>
            <rFont val="Calibri"/>
            <family val="2"/>
            <charset val="238"/>
          </rPr>
          <t>SZV_F:KFHUtem1</t>
        </r>
      </text>
    </comment>
    <comment ref="U823" authorId="0" shapeId="0" xr:uid="{4CC1068B-FBE7-4D8D-BCDA-C810DA85E859}">
      <text>
        <r>
          <rPr>
            <sz val="11"/>
            <rFont val="Calibri"/>
            <family val="2"/>
            <charset val="238"/>
          </rPr>
          <t>SZV_F:Egyeb_SajatUtem1</t>
        </r>
      </text>
    </comment>
    <comment ref="V823" authorId="0" shapeId="0" xr:uid="{D2DAC5A1-7B2B-4CBC-9BE0-822C172B0902}">
      <text>
        <r>
          <rPr>
            <sz val="11"/>
            <rFont val="Calibri"/>
            <family val="2"/>
            <charset val="238"/>
          </rPr>
          <t>SZV_F:DijUtem1</t>
        </r>
      </text>
    </comment>
    <comment ref="W823" authorId="0" shapeId="0" xr:uid="{42AB22FC-BD0C-40DD-81FF-8DBA744B633B}">
      <text>
        <r>
          <rPr>
            <sz val="11"/>
            <rFont val="Calibri"/>
            <family val="2"/>
            <charset val="238"/>
          </rPr>
          <t>SZV_F:EM_Melleklet1_Utem1</t>
        </r>
      </text>
    </comment>
    <comment ref="X823" authorId="0" shapeId="0" xr:uid="{AE74FCC2-A162-4341-A7FE-700609C869B1}">
      <text>
        <r>
          <rPr>
            <sz val="11"/>
            <rFont val="Calibri"/>
            <family val="2"/>
            <charset val="238"/>
          </rPr>
          <t>SZV_F:EgyebAllamiUtem1</t>
        </r>
      </text>
    </comment>
    <comment ref="Y823" authorId="0" shapeId="0" xr:uid="{97097FA9-C140-4C14-A749-5D75C7E32931}">
      <text>
        <r>
          <rPr>
            <sz val="11"/>
            <rFont val="Calibri"/>
            <family val="2"/>
            <charset val="238"/>
          </rPr>
          <t>SZV_F:OnkormanyzatiUtem1</t>
        </r>
      </text>
    </comment>
    <comment ref="Z823" authorId="0" shapeId="0" xr:uid="{BF1D7371-2FE7-4DD9-83D5-98B411633A5C}">
      <text>
        <r>
          <rPr>
            <sz val="11"/>
            <rFont val="Calibri"/>
            <family val="2"/>
            <charset val="238"/>
          </rPr>
          <t>SZV_F:EUUtem1</t>
        </r>
      </text>
    </comment>
    <comment ref="AA823" authorId="0" shapeId="0" xr:uid="{7558C123-B709-4444-B3EB-2BB49AABE224}">
      <text>
        <r>
          <rPr>
            <sz val="11"/>
            <rFont val="Calibri"/>
            <family val="2"/>
            <charset val="238"/>
          </rPr>
          <t>SZV_F:EgyebUtem1</t>
        </r>
      </text>
    </comment>
    <comment ref="AB823" authorId="0" shapeId="0" xr:uid="{961FD8B7-2432-41EB-912B-06916DA4C265}">
      <text>
        <r>
          <rPr>
            <sz val="11"/>
            <rFont val="Calibri"/>
            <family val="2"/>
            <charset val="238"/>
          </rPr>
          <t>SZV_F:HitelKotvenyUtem1</t>
        </r>
      </text>
    </comment>
    <comment ref="AC823" authorId="0" shapeId="0" xr:uid="{D6A8F697-7075-4E4B-BE41-481842D13F5D}">
      <text>
        <r>
          <rPr>
            <sz val="11"/>
            <rFont val="Calibri"/>
            <family val="2"/>
            <charset val="238"/>
          </rPr>
          <t>SZV_F:OsszesenUtem1</t>
        </r>
      </text>
    </comment>
    <comment ref="AF823" authorId="0" shapeId="0" xr:uid="{7256EF43-2AE9-4B93-8A87-909AE4328E1C}">
      <text>
        <r>
          <rPr>
            <sz val="11"/>
            <rFont val="Calibri"/>
            <family val="2"/>
            <charset val="238"/>
          </rPr>
          <t>SZV_F:HDUtem2</t>
        </r>
      </text>
    </comment>
    <comment ref="AG823" authorId="0" shapeId="0" xr:uid="{483FEFED-6690-4A9F-B4A0-4C2D5E8188D5}">
      <text>
        <r>
          <rPr>
            <sz val="11"/>
            <rFont val="Calibri"/>
            <family val="2"/>
            <charset val="238"/>
          </rPr>
          <t>SZV_F:ECSUtem2</t>
        </r>
      </text>
    </comment>
    <comment ref="AH823" authorId="0" shapeId="0" xr:uid="{E8C03587-55C5-4462-AB7F-B13FCE63E02D}">
      <text>
        <r>
          <rPr>
            <sz val="11"/>
            <rFont val="Calibri"/>
            <family val="2"/>
            <charset val="238"/>
          </rPr>
          <t>SZV_F:KFHUtem2</t>
        </r>
      </text>
    </comment>
    <comment ref="AI823" authorId="0" shapeId="0" xr:uid="{D15A248E-354F-40E0-86B2-A044ABCC1B68}">
      <text>
        <r>
          <rPr>
            <sz val="11"/>
            <rFont val="Calibri"/>
            <family val="2"/>
            <charset val="238"/>
          </rPr>
          <t>SZV_F:Egyeb_SajatUtem2</t>
        </r>
      </text>
    </comment>
    <comment ref="AJ823" authorId="0" shapeId="0" xr:uid="{A7600812-0819-4813-80D9-3CCEEA082753}">
      <text>
        <r>
          <rPr>
            <sz val="11"/>
            <rFont val="Calibri"/>
            <family val="2"/>
            <charset val="238"/>
          </rPr>
          <t>SZV_F:DijUtem2</t>
        </r>
      </text>
    </comment>
    <comment ref="AK823" authorId="0" shapeId="0" xr:uid="{8DD68E23-D969-4A32-B5B7-D7F13910629B}">
      <text>
        <r>
          <rPr>
            <sz val="11"/>
            <rFont val="Calibri"/>
            <family val="2"/>
            <charset val="238"/>
          </rPr>
          <t>SZV_F:EM_Melleklet1_Utem2</t>
        </r>
      </text>
    </comment>
    <comment ref="AL823" authorId="0" shapeId="0" xr:uid="{F7183904-40A2-4B82-837D-E44C78FF96A6}">
      <text>
        <r>
          <rPr>
            <sz val="11"/>
            <rFont val="Calibri"/>
            <family val="2"/>
            <charset val="238"/>
          </rPr>
          <t>SZV_F:EgyebAllamiUtem2</t>
        </r>
      </text>
    </comment>
    <comment ref="AM823" authorId="0" shapeId="0" xr:uid="{274ADCC1-F214-4EA3-BE1E-F29E7635C8DF}">
      <text>
        <r>
          <rPr>
            <sz val="11"/>
            <rFont val="Calibri"/>
            <family val="2"/>
            <charset val="238"/>
          </rPr>
          <t>SZV_F:OnkormanyzatiUtem2</t>
        </r>
      </text>
    </comment>
    <comment ref="AN823" authorId="0" shapeId="0" xr:uid="{3C509B46-5B99-4741-81CC-A4DEBFF9DB98}">
      <text>
        <r>
          <rPr>
            <sz val="11"/>
            <rFont val="Calibri"/>
            <family val="2"/>
            <charset val="238"/>
          </rPr>
          <t>SZV_F:EUUtem2</t>
        </r>
      </text>
    </comment>
    <comment ref="AO823" authorId="0" shapeId="0" xr:uid="{73793822-3A0D-4CD1-88F8-ABFA7B00B42B}">
      <text>
        <r>
          <rPr>
            <sz val="11"/>
            <rFont val="Calibri"/>
            <family val="2"/>
            <charset val="238"/>
          </rPr>
          <t>SZV_F:EgyebUtem2</t>
        </r>
      </text>
    </comment>
    <comment ref="AP823" authorId="0" shapeId="0" xr:uid="{C4B69D6C-43A1-4245-9EEB-F98721C208E0}">
      <text>
        <r>
          <rPr>
            <sz val="11"/>
            <rFont val="Calibri"/>
            <family val="2"/>
            <charset val="238"/>
          </rPr>
          <t>SZV_F:HitelKotvenyUtem2</t>
        </r>
      </text>
    </comment>
    <comment ref="AQ823" authorId="0" shapeId="0" xr:uid="{8740694F-99BC-4143-8ACA-6E4EEBA72EE4}">
      <text>
        <r>
          <rPr>
            <sz val="11"/>
            <rFont val="Calibri"/>
            <family val="2"/>
            <charset val="238"/>
          </rPr>
          <t>SZV_F:OsszesenUtem2</t>
        </r>
      </text>
    </comment>
    <comment ref="AR823" authorId="0" shapeId="0" xr:uid="{F2F9B8DB-7530-4ECF-8C5F-4323BC7ABADF}">
      <text>
        <r>
          <rPr>
            <sz val="11"/>
            <rFont val="Calibri"/>
            <family val="2"/>
            <charset val="238"/>
          </rPr>
          <t>SZV_F:ForrashianyUtem2</t>
        </r>
      </text>
    </comment>
    <comment ref="AU823" authorId="0" shapeId="0" xr:uid="{16677330-9376-4DEA-822A-1B6C33F02391}">
      <text>
        <r>
          <rPr>
            <sz val="11"/>
            <rFont val="Calibri"/>
            <family val="2"/>
            <charset val="238"/>
          </rPr>
          <t>SZV_F:Indokolas</t>
        </r>
      </text>
    </comment>
    <comment ref="AV823" authorId="0" shapeId="0" xr:uid="{AB160BC0-D853-4C00-8E7A-066041CA130D}">
      <text>
        <r>
          <rPr>
            <sz val="11"/>
            <rFont val="Calibri"/>
            <family val="2"/>
            <charset val="238"/>
          </rPr>
          <t>SZV_F:Megjegyzes</t>
        </r>
      </text>
    </comment>
    <comment ref="AW823" authorId="0" shapeId="0" xr:uid="{5A996B7E-DB4D-417B-BA94-75EC507042A8}">
      <text>
        <r>
          <rPr>
            <sz val="11"/>
            <rFont val="Calibri"/>
            <family val="2"/>
            <charset val="238"/>
          </rPr>
          <t>SZV_F:FeladatSorszam</t>
        </r>
      </text>
    </comment>
    <comment ref="AY823" authorId="0" shapeId="0" xr:uid="{EB33EF80-9246-4E3C-B1BF-1751C772DF54}">
      <text>
        <r>
          <rPr>
            <sz val="11"/>
            <rFont val="Calibri"/>
            <family val="2"/>
            <charset val="238"/>
          </rPr>
          <t>SZV_F:ISA</t>
        </r>
      </text>
    </comment>
    <comment ref="B824" authorId="0" shapeId="0" xr:uid="{3E79DDC8-195D-4A3D-B12E-6A59E58B0074}">
      <text>
        <r>
          <rPr>
            <sz val="11"/>
            <rFont val="Calibri"/>
            <family val="2"/>
            <charset val="238"/>
          </rPr>
          <t>SZV_F:FontossagiSorrent</t>
        </r>
      </text>
    </comment>
    <comment ref="C824" authorId="0" shapeId="0" xr:uid="{625D3630-919F-4730-AA44-90608E630A23}">
      <text>
        <r>
          <rPr>
            <sz val="11"/>
            <rFont val="Calibri"/>
            <family val="2"/>
            <charset val="238"/>
          </rPr>
          <t>SZV_F:FeladatKategoria</t>
        </r>
      </text>
    </comment>
    <comment ref="D824" authorId="0" shapeId="0" xr:uid="{C2A42022-8199-42A3-9A65-DD360795DD33}">
      <text>
        <r>
          <rPr>
            <sz val="11"/>
            <rFont val="Calibri"/>
            <family val="2"/>
            <charset val="238"/>
          </rPr>
          <t>SZV_F:FeladatMegnevezes</t>
        </r>
      </text>
    </comment>
    <comment ref="E824" authorId="0" shapeId="0" xr:uid="{51FD8A04-E573-4DD3-91CE-B9351498B418}">
      <text>
        <r>
          <rPr>
            <sz val="11"/>
            <rFont val="Calibri"/>
            <family val="2"/>
            <charset val="238"/>
          </rPr>
          <t>SZV_F:ElviEngedelySzam</t>
        </r>
      </text>
    </comment>
    <comment ref="F824" authorId="0" shapeId="0" xr:uid="{1E5B9212-5B19-44C2-98E9-3D3BF71F19F9}">
      <text>
        <r>
          <rPr>
            <sz val="11"/>
            <rFont val="Calibri"/>
            <family val="2"/>
            <charset val="238"/>
          </rPr>
          <t>SZV_F:VKR_Kod</t>
        </r>
      </text>
    </comment>
    <comment ref="G824" authorId="0" shapeId="0" xr:uid="{3C4354D0-64F0-4422-885D-591A0DCEEBB7}">
      <text>
        <r>
          <rPr>
            <sz val="11"/>
            <rFont val="Calibri"/>
            <family val="2"/>
            <charset val="238"/>
          </rPr>
          <t>SZV_F:VKR_Nev</t>
        </r>
      </text>
    </comment>
    <comment ref="H824" authorId="0" shapeId="0" xr:uid="{4B5A71AD-8265-4B3F-BB77-D67B7B188C47}">
      <text>
        <r>
          <rPr>
            <sz val="11"/>
            <rFont val="Calibri"/>
            <family val="2"/>
            <charset val="238"/>
          </rPr>
          <t>SZV_F:FeladatAzonosito</t>
        </r>
      </text>
    </comment>
    <comment ref="I824" authorId="0" shapeId="0" xr:uid="{10629825-AEF1-42C6-BDB3-9470D9469FC4}">
      <text>
        <r>
          <rPr>
            <sz val="11"/>
            <rFont val="Calibri"/>
            <family val="2"/>
            <charset val="238"/>
          </rPr>
          <t>SZV_F:EllatasiTerulet</t>
        </r>
      </text>
    </comment>
    <comment ref="J824" authorId="0" shapeId="0" xr:uid="{191E7E97-C38D-4BF5-ABCD-BF3CEED066EF}">
      <text>
        <r>
          <rPr>
            <sz val="11"/>
            <rFont val="Calibri"/>
            <family val="2"/>
            <charset val="238"/>
          </rPr>
          <t>SZV_F:EllatasertFelelos</t>
        </r>
      </text>
    </comment>
    <comment ref="K824" authorId="0" shapeId="0" xr:uid="{0F5C52C0-BC43-4FB8-B25E-E4B03BFAA756}">
      <text>
        <r>
          <rPr>
            <sz val="11"/>
            <rFont val="Calibri"/>
            <family val="2"/>
            <charset val="238"/>
          </rPr>
          <t>SZV_F:TervezettNettoKoltseg</t>
        </r>
      </text>
    </comment>
    <comment ref="L824" authorId="0" shapeId="0" xr:uid="{8C5732A6-EF1E-4926-A822-F5F666656858}">
      <text>
        <r>
          <rPr>
            <sz val="11"/>
            <rFont val="Calibri"/>
            <family val="2"/>
            <charset val="238"/>
          </rPr>
          <t>SZV_F:IdotartamKezdes</t>
        </r>
      </text>
    </comment>
    <comment ref="M824" authorId="0" shapeId="0" xr:uid="{6D8E3B3A-190C-48F4-B9F4-52EE9BE5787A}">
      <text>
        <r>
          <rPr>
            <sz val="11"/>
            <rFont val="Calibri"/>
            <family val="2"/>
            <charset val="238"/>
          </rPr>
          <t>SZV_F:IdotartamBefejezes</t>
        </r>
      </text>
    </comment>
    <comment ref="N824" authorId="0" shapeId="0" xr:uid="{20BF65BA-5582-480A-A0B3-5C6CA5E1A61E}">
      <text>
        <r>
          <rPr>
            <sz val="11"/>
            <rFont val="Calibri"/>
            <family val="2"/>
            <charset val="238"/>
          </rPr>
          <t>SZV_F:NettoKoltsegUtem1</t>
        </r>
      </text>
    </comment>
    <comment ref="O824" authorId="0" shapeId="0" xr:uid="{F9FADFB9-0185-47B5-BFCE-E45C532A9FBD}">
      <text>
        <r>
          <rPr>
            <sz val="11"/>
            <rFont val="Calibri"/>
            <family val="2"/>
            <charset val="238"/>
          </rPr>
          <t>SZV_F:NettoKoltsegUtem2</t>
        </r>
      </text>
    </comment>
    <comment ref="P824" authorId="0" shapeId="0" xr:uid="{0421B121-A640-483A-BC60-D528FDC1EDED}">
      <text>
        <r>
          <rPr>
            <sz val="11"/>
            <rFont val="Calibri"/>
            <family val="2"/>
            <charset val="238"/>
          </rPr>
          <t>SZV_F:EM_Melleklet2_KTG</t>
        </r>
      </text>
    </comment>
    <comment ref="R824" authorId="0" shapeId="0" xr:uid="{0523D2D5-6A75-4823-9F88-D50A94C852E8}">
      <text>
        <r>
          <rPr>
            <sz val="11"/>
            <rFont val="Calibri"/>
            <family val="2"/>
            <charset val="238"/>
          </rPr>
          <t>SZV_F:HDUtem1</t>
        </r>
      </text>
    </comment>
    <comment ref="S824" authorId="0" shapeId="0" xr:uid="{3E828F45-C12F-40FC-9100-783678C05661}">
      <text>
        <r>
          <rPr>
            <sz val="11"/>
            <rFont val="Calibri"/>
            <family val="2"/>
            <charset val="238"/>
          </rPr>
          <t>SZV_F:ECSUtem1</t>
        </r>
      </text>
    </comment>
    <comment ref="T824" authorId="0" shapeId="0" xr:uid="{77E9894E-2E42-487C-9328-49C4D8DB0DF7}">
      <text>
        <r>
          <rPr>
            <sz val="11"/>
            <rFont val="Calibri"/>
            <family val="2"/>
            <charset val="238"/>
          </rPr>
          <t>SZV_F:KFHUtem1</t>
        </r>
      </text>
    </comment>
    <comment ref="U824" authorId="0" shapeId="0" xr:uid="{D9767511-413B-4339-9377-DDC6C4048319}">
      <text>
        <r>
          <rPr>
            <sz val="11"/>
            <rFont val="Calibri"/>
            <family val="2"/>
            <charset val="238"/>
          </rPr>
          <t>SZV_F:Egyeb_SajatUtem1</t>
        </r>
      </text>
    </comment>
    <comment ref="V824" authorId="0" shapeId="0" xr:uid="{E06FC344-281C-43B8-9BC0-34C93E935425}">
      <text>
        <r>
          <rPr>
            <sz val="11"/>
            <rFont val="Calibri"/>
            <family val="2"/>
            <charset val="238"/>
          </rPr>
          <t>SZV_F:DijUtem1</t>
        </r>
      </text>
    </comment>
    <comment ref="W824" authorId="0" shapeId="0" xr:uid="{E9EBF013-B291-4131-8AB3-36C9973DC02D}">
      <text>
        <r>
          <rPr>
            <sz val="11"/>
            <rFont val="Calibri"/>
            <family val="2"/>
            <charset val="238"/>
          </rPr>
          <t>SZV_F:EM_Melleklet1_Utem1</t>
        </r>
      </text>
    </comment>
    <comment ref="X824" authorId="0" shapeId="0" xr:uid="{6D82277F-12C6-4175-8058-AD3A46DDF688}">
      <text>
        <r>
          <rPr>
            <sz val="11"/>
            <rFont val="Calibri"/>
            <family val="2"/>
            <charset val="238"/>
          </rPr>
          <t>SZV_F:EgyebAllamiUtem1</t>
        </r>
      </text>
    </comment>
    <comment ref="Y824" authorId="0" shapeId="0" xr:uid="{01D2D2C1-5834-4920-8701-85E6A6DB2E8D}">
      <text>
        <r>
          <rPr>
            <sz val="11"/>
            <rFont val="Calibri"/>
            <family val="2"/>
            <charset val="238"/>
          </rPr>
          <t>SZV_F:OnkormanyzatiUtem1</t>
        </r>
      </text>
    </comment>
    <comment ref="Z824" authorId="0" shapeId="0" xr:uid="{5D1D61E2-CDAD-4E58-BA21-876E76486DD6}">
      <text>
        <r>
          <rPr>
            <sz val="11"/>
            <rFont val="Calibri"/>
            <family val="2"/>
            <charset val="238"/>
          </rPr>
          <t>SZV_F:EUUtem1</t>
        </r>
      </text>
    </comment>
    <comment ref="AA824" authorId="0" shapeId="0" xr:uid="{056E1A09-89D6-4923-A780-92DCAB2AE463}">
      <text>
        <r>
          <rPr>
            <sz val="11"/>
            <rFont val="Calibri"/>
            <family val="2"/>
            <charset val="238"/>
          </rPr>
          <t>SZV_F:EgyebUtem1</t>
        </r>
      </text>
    </comment>
    <comment ref="AB824" authorId="0" shapeId="0" xr:uid="{B00E88CF-C094-4D0A-AEA4-8589C275C32D}">
      <text>
        <r>
          <rPr>
            <sz val="11"/>
            <rFont val="Calibri"/>
            <family val="2"/>
            <charset val="238"/>
          </rPr>
          <t>SZV_F:HitelKotvenyUtem1</t>
        </r>
      </text>
    </comment>
    <comment ref="AC824" authorId="0" shapeId="0" xr:uid="{23FFB0DB-59F9-4C14-A191-C0DA54A76C48}">
      <text>
        <r>
          <rPr>
            <sz val="11"/>
            <rFont val="Calibri"/>
            <family val="2"/>
            <charset val="238"/>
          </rPr>
          <t>SZV_F:OsszesenUtem1</t>
        </r>
      </text>
    </comment>
    <comment ref="AF824" authorId="0" shapeId="0" xr:uid="{0BDC987D-0D5A-48C6-91DD-63D4A1C651B5}">
      <text>
        <r>
          <rPr>
            <sz val="11"/>
            <rFont val="Calibri"/>
            <family val="2"/>
            <charset val="238"/>
          </rPr>
          <t>SZV_F:HDUtem2</t>
        </r>
      </text>
    </comment>
    <comment ref="AG824" authorId="0" shapeId="0" xr:uid="{C8DC7542-2090-4465-B05E-1E5FAFE44166}">
      <text>
        <r>
          <rPr>
            <sz val="11"/>
            <rFont val="Calibri"/>
            <family val="2"/>
            <charset val="238"/>
          </rPr>
          <t>SZV_F:ECSUtem2</t>
        </r>
      </text>
    </comment>
    <comment ref="AH824" authorId="0" shapeId="0" xr:uid="{12413C04-36F8-4B23-82B6-7E694AB5B2C8}">
      <text>
        <r>
          <rPr>
            <sz val="11"/>
            <rFont val="Calibri"/>
            <family val="2"/>
            <charset val="238"/>
          </rPr>
          <t>SZV_F:KFHUtem2</t>
        </r>
      </text>
    </comment>
    <comment ref="AI824" authorId="0" shapeId="0" xr:uid="{1788D919-240D-4358-9609-E743DF4CDA10}">
      <text>
        <r>
          <rPr>
            <sz val="11"/>
            <rFont val="Calibri"/>
            <family val="2"/>
            <charset val="238"/>
          </rPr>
          <t>SZV_F:Egyeb_SajatUtem2</t>
        </r>
      </text>
    </comment>
    <comment ref="AJ824" authorId="0" shapeId="0" xr:uid="{6AF8FA5C-0085-4683-AFFD-E95DA8B5B6E9}">
      <text>
        <r>
          <rPr>
            <sz val="11"/>
            <rFont val="Calibri"/>
            <family val="2"/>
            <charset val="238"/>
          </rPr>
          <t>SZV_F:DijUtem2</t>
        </r>
      </text>
    </comment>
    <comment ref="AK824" authorId="0" shapeId="0" xr:uid="{2D4EF7B7-83BC-43EA-BA9D-7C84CF492BAA}">
      <text>
        <r>
          <rPr>
            <sz val="11"/>
            <rFont val="Calibri"/>
            <family val="2"/>
            <charset val="238"/>
          </rPr>
          <t>SZV_F:EM_Melleklet1_Utem2</t>
        </r>
      </text>
    </comment>
    <comment ref="AL824" authorId="0" shapeId="0" xr:uid="{DFF9ECA6-C6EC-49AE-AAC0-6F5B12BCFB67}">
      <text>
        <r>
          <rPr>
            <sz val="11"/>
            <rFont val="Calibri"/>
            <family val="2"/>
            <charset val="238"/>
          </rPr>
          <t>SZV_F:EgyebAllamiUtem2</t>
        </r>
      </text>
    </comment>
    <comment ref="AM824" authorId="0" shapeId="0" xr:uid="{78A4A265-65B6-42E6-A905-22B768E85781}">
      <text>
        <r>
          <rPr>
            <sz val="11"/>
            <rFont val="Calibri"/>
            <family val="2"/>
            <charset val="238"/>
          </rPr>
          <t>SZV_F:OnkormanyzatiUtem2</t>
        </r>
      </text>
    </comment>
    <comment ref="AN824" authorId="0" shapeId="0" xr:uid="{CFE1D55D-6B0F-49D5-901F-8C1374E6F12C}">
      <text>
        <r>
          <rPr>
            <sz val="11"/>
            <rFont val="Calibri"/>
            <family val="2"/>
            <charset val="238"/>
          </rPr>
          <t>SZV_F:EUUtem2</t>
        </r>
      </text>
    </comment>
    <comment ref="AO824" authorId="0" shapeId="0" xr:uid="{27CDB38C-CA3D-4802-8D59-4E4AE1B30F00}">
      <text>
        <r>
          <rPr>
            <sz val="11"/>
            <rFont val="Calibri"/>
            <family val="2"/>
            <charset val="238"/>
          </rPr>
          <t>SZV_F:EgyebUtem2</t>
        </r>
      </text>
    </comment>
    <comment ref="AP824" authorId="0" shapeId="0" xr:uid="{87B7B985-584C-4BD6-84FD-CA0671AE7F0A}">
      <text>
        <r>
          <rPr>
            <sz val="11"/>
            <rFont val="Calibri"/>
            <family val="2"/>
            <charset val="238"/>
          </rPr>
          <t>SZV_F:HitelKotvenyUtem2</t>
        </r>
      </text>
    </comment>
    <comment ref="AQ824" authorId="0" shapeId="0" xr:uid="{D009720A-0F73-4761-8B42-B663DC2C994B}">
      <text>
        <r>
          <rPr>
            <sz val="11"/>
            <rFont val="Calibri"/>
            <family val="2"/>
            <charset val="238"/>
          </rPr>
          <t>SZV_F:OsszesenUtem2</t>
        </r>
      </text>
    </comment>
    <comment ref="AR824" authorId="0" shapeId="0" xr:uid="{B25F3FE9-A152-448A-B77D-0F6B17442B47}">
      <text>
        <r>
          <rPr>
            <sz val="11"/>
            <rFont val="Calibri"/>
            <family val="2"/>
            <charset val="238"/>
          </rPr>
          <t>SZV_F:ForrashianyUtem2</t>
        </r>
      </text>
    </comment>
    <comment ref="AU824" authorId="0" shapeId="0" xr:uid="{4B589434-63E8-464B-B0ED-D398D6D917EB}">
      <text>
        <r>
          <rPr>
            <sz val="11"/>
            <rFont val="Calibri"/>
            <family val="2"/>
            <charset val="238"/>
          </rPr>
          <t>SZV_F:Indokolas</t>
        </r>
      </text>
    </comment>
    <comment ref="AV824" authorId="0" shapeId="0" xr:uid="{3AEB130A-7CBF-4B73-8C65-62BD0B05A2D7}">
      <text>
        <r>
          <rPr>
            <sz val="11"/>
            <rFont val="Calibri"/>
            <family val="2"/>
            <charset val="238"/>
          </rPr>
          <t>SZV_F:Megjegyzes</t>
        </r>
      </text>
    </comment>
    <comment ref="AW824" authorId="0" shapeId="0" xr:uid="{D10635E6-091B-4EED-B1CE-C439A6005B85}">
      <text>
        <r>
          <rPr>
            <sz val="11"/>
            <rFont val="Calibri"/>
            <family val="2"/>
            <charset val="238"/>
          </rPr>
          <t>SZV_F:FeladatSorszam</t>
        </r>
      </text>
    </comment>
    <comment ref="AY824" authorId="0" shapeId="0" xr:uid="{CFA235B5-A3C4-4706-A989-4EB95341B948}">
      <text>
        <r>
          <rPr>
            <sz val="11"/>
            <rFont val="Calibri"/>
            <family val="2"/>
            <charset val="238"/>
          </rPr>
          <t>SZV_F:ISA</t>
        </r>
      </text>
    </comment>
    <comment ref="B825" authorId="0" shapeId="0" xr:uid="{C0A81659-13D9-4D71-BDCA-65AEB998CFDE}">
      <text>
        <r>
          <rPr>
            <sz val="11"/>
            <rFont val="Calibri"/>
            <family val="2"/>
            <charset val="238"/>
          </rPr>
          <t>SZV_F:FontossagiSorrent</t>
        </r>
      </text>
    </comment>
    <comment ref="C825" authorId="0" shapeId="0" xr:uid="{D36F3262-1D7C-449D-9B5C-6B27107621AA}">
      <text>
        <r>
          <rPr>
            <sz val="11"/>
            <rFont val="Calibri"/>
            <family val="2"/>
            <charset val="238"/>
          </rPr>
          <t>SZV_F:FeladatKategoria</t>
        </r>
      </text>
    </comment>
    <comment ref="D825" authorId="0" shapeId="0" xr:uid="{09C46452-6623-4B08-896F-673F1FAB3690}">
      <text>
        <r>
          <rPr>
            <sz val="11"/>
            <rFont val="Calibri"/>
            <family val="2"/>
            <charset val="238"/>
          </rPr>
          <t>SZV_F:FeladatMegnevezes</t>
        </r>
      </text>
    </comment>
    <comment ref="E825" authorId="0" shapeId="0" xr:uid="{3B278AF4-C030-46CD-8D5F-27720E671D82}">
      <text>
        <r>
          <rPr>
            <sz val="11"/>
            <rFont val="Calibri"/>
            <family val="2"/>
            <charset val="238"/>
          </rPr>
          <t>SZV_F:ElviEngedelySzam</t>
        </r>
      </text>
    </comment>
    <comment ref="F825" authorId="0" shapeId="0" xr:uid="{31B3B1DC-A70E-4779-BC1A-1D4D1EEC140D}">
      <text>
        <r>
          <rPr>
            <sz val="11"/>
            <rFont val="Calibri"/>
            <family val="2"/>
            <charset val="238"/>
          </rPr>
          <t>SZV_F:VKR_Kod</t>
        </r>
      </text>
    </comment>
    <comment ref="G825" authorId="0" shapeId="0" xr:uid="{01E7EF99-5AFB-4A09-88A3-EC150BA5E0C9}">
      <text>
        <r>
          <rPr>
            <sz val="11"/>
            <rFont val="Calibri"/>
            <family val="2"/>
            <charset val="238"/>
          </rPr>
          <t>SZV_F:VKR_Nev</t>
        </r>
      </text>
    </comment>
    <comment ref="H825" authorId="0" shapeId="0" xr:uid="{3DD20F68-2D69-4504-A1AC-7F077D907F7A}">
      <text>
        <r>
          <rPr>
            <sz val="11"/>
            <rFont val="Calibri"/>
            <family val="2"/>
            <charset val="238"/>
          </rPr>
          <t>SZV_F:FeladatAzonosito</t>
        </r>
      </text>
    </comment>
    <comment ref="I825" authorId="0" shapeId="0" xr:uid="{3625161B-4E98-4207-A525-C1EFD958F91A}">
      <text>
        <r>
          <rPr>
            <sz val="11"/>
            <rFont val="Calibri"/>
            <family val="2"/>
            <charset val="238"/>
          </rPr>
          <t>SZV_F:EllatasiTerulet</t>
        </r>
      </text>
    </comment>
    <comment ref="J825" authorId="0" shapeId="0" xr:uid="{37236185-0DCF-4F27-B51C-860C87D056D8}">
      <text>
        <r>
          <rPr>
            <sz val="11"/>
            <rFont val="Calibri"/>
            <family val="2"/>
            <charset val="238"/>
          </rPr>
          <t>SZV_F:EllatasertFelelos</t>
        </r>
      </text>
    </comment>
    <comment ref="K825" authorId="0" shapeId="0" xr:uid="{39B73B2D-7D78-4976-B33D-16A7F1A6ADC3}">
      <text>
        <r>
          <rPr>
            <sz val="11"/>
            <rFont val="Calibri"/>
            <family val="2"/>
            <charset val="238"/>
          </rPr>
          <t>SZV_F:TervezettNettoKoltseg</t>
        </r>
      </text>
    </comment>
    <comment ref="L825" authorId="0" shapeId="0" xr:uid="{05173DEA-6885-47C5-86F6-98A92C35C311}">
      <text>
        <r>
          <rPr>
            <sz val="11"/>
            <rFont val="Calibri"/>
            <family val="2"/>
            <charset val="238"/>
          </rPr>
          <t>SZV_F:IdotartamKezdes</t>
        </r>
      </text>
    </comment>
    <comment ref="M825" authorId="0" shapeId="0" xr:uid="{3FA1D1B5-981D-4731-907B-AD827FE259ED}">
      <text>
        <r>
          <rPr>
            <sz val="11"/>
            <rFont val="Calibri"/>
            <family val="2"/>
            <charset val="238"/>
          </rPr>
          <t>SZV_F:IdotartamBefejezes</t>
        </r>
      </text>
    </comment>
    <comment ref="N825" authorId="0" shapeId="0" xr:uid="{F5AAE976-52D0-4432-952D-B9E76FE85C1D}">
      <text>
        <r>
          <rPr>
            <sz val="11"/>
            <rFont val="Calibri"/>
            <family val="2"/>
            <charset val="238"/>
          </rPr>
          <t>SZV_F:NettoKoltsegUtem1</t>
        </r>
      </text>
    </comment>
    <comment ref="O825" authorId="0" shapeId="0" xr:uid="{4F1CDCCB-86D6-4FF8-9B89-56C96D342D7A}">
      <text>
        <r>
          <rPr>
            <sz val="11"/>
            <rFont val="Calibri"/>
            <family val="2"/>
            <charset val="238"/>
          </rPr>
          <t>SZV_F:NettoKoltsegUtem2</t>
        </r>
      </text>
    </comment>
    <comment ref="P825" authorId="0" shapeId="0" xr:uid="{EB5AA2DB-CFA4-4772-BC14-1F4CF3CB7047}">
      <text>
        <r>
          <rPr>
            <sz val="11"/>
            <rFont val="Calibri"/>
            <family val="2"/>
            <charset val="238"/>
          </rPr>
          <t>SZV_F:EM_Melleklet2_KTG</t>
        </r>
      </text>
    </comment>
    <comment ref="R825" authorId="0" shapeId="0" xr:uid="{30B153B6-ADE2-4F73-B21E-08F9F3EF2A06}">
      <text>
        <r>
          <rPr>
            <sz val="11"/>
            <rFont val="Calibri"/>
            <family val="2"/>
            <charset val="238"/>
          </rPr>
          <t>SZV_F:HDUtem1</t>
        </r>
      </text>
    </comment>
    <comment ref="S825" authorId="0" shapeId="0" xr:uid="{3F02CE59-92DE-4CE9-AE8E-D4A37A2C9D7B}">
      <text>
        <r>
          <rPr>
            <sz val="11"/>
            <rFont val="Calibri"/>
            <family val="2"/>
            <charset val="238"/>
          </rPr>
          <t>SZV_F:ECSUtem1</t>
        </r>
      </text>
    </comment>
    <comment ref="T825" authorId="0" shapeId="0" xr:uid="{EF4C7C53-6485-4C19-882D-F0F9AE5085F2}">
      <text>
        <r>
          <rPr>
            <sz val="11"/>
            <rFont val="Calibri"/>
            <family val="2"/>
            <charset val="238"/>
          </rPr>
          <t>SZV_F:KFHUtem1</t>
        </r>
      </text>
    </comment>
    <comment ref="U825" authorId="0" shapeId="0" xr:uid="{F90321C3-1E28-4AD8-BF84-C7D9145F83AA}">
      <text>
        <r>
          <rPr>
            <sz val="11"/>
            <rFont val="Calibri"/>
            <family val="2"/>
            <charset val="238"/>
          </rPr>
          <t>SZV_F:Egyeb_SajatUtem1</t>
        </r>
      </text>
    </comment>
    <comment ref="V825" authorId="0" shapeId="0" xr:uid="{9F39CC4F-0736-499F-8558-80D8920A78A1}">
      <text>
        <r>
          <rPr>
            <sz val="11"/>
            <rFont val="Calibri"/>
            <family val="2"/>
            <charset val="238"/>
          </rPr>
          <t>SZV_F:DijUtem1</t>
        </r>
      </text>
    </comment>
    <comment ref="W825" authorId="0" shapeId="0" xr:uid="{051D7E3F-3E9C-4387-A066-7DE97A3F0027}">
      <text>
        <r>
          <rPr>
            <sz val="11"/>
            <rFont val="Calibri"/>
            <family val="2"/>
            <charset val="238"/>
          </rPr>
          <t>SZV_F:EM_Melleklet1_Utem1</t>
        </r>
      </text>
    </comment>
    <comment ref="X825" authorId="0" shapeId="0" xr:uid="{70A034B2-474C-4E8A-BC27-E91C8930EA15}">
      <text>
        <r>
          <rPr>
            <sz val="11"/>
            <rFont val="Calibri"/>
            <family val="2"/>
            <charset val="238"/>
          </rPr>
          <t>SZV_F:EgyebAllamiUtem1</t>
        </r>
      </text>
    </comment>
    <comment ref="Y825" authorId="0" shapeId="0" xr:uid="{B22D66D6-0803-4A0B-BB45-7F42C07190F5}">
      <text>
        <r>
          <rPr>
            <sz val="11"/>
            <rFont val="Calibri"/>
            <family val="2"/>
            <charset val="238"/>
          </rPr>
          <t>SZV_F:OnkormanyzatiUtem1</t>
        </r>
      </text>
    </comment>
    <comment ref="Z825" authorId="0" shapeId="0" xr:uid="{7FFD190A-9A02-4501-BD85-12BB7C075807}">
      <text>
        <r>
          <rPr>
            <sz val="11"/>
            <rFont val="Calibri"/>
            <family val="2"/>
            <charset val="238"/>
          </rPr>
          <t>SZV_F:EUUtem1</t>
        </r>
      </text>
    </comment>
    <comment ref="AA825" authorId="0" shapeId="0" xr:uid="{51354622-A311-4BE1-B84E-A7B06149DB15}">
      <text>
        <r>
          <rPr>
            <sz val="11"/>
            <rFont val="Calibri"/>
            <family val="2"/>
            <charset val="238"/>
          </rPr>
          <t>SZV_F:EgyebUtem1</t>
        </r>
      </text>
    </comment>
    <comment ref="AB825" authorId="0" shapeId="0" xr:uid="{1BF844E3-85B5-4275-AFAE-C8821E22813F}">
      <text>
        <r>
          <rPr>
            <sz val="11"/>
            <rFont val="Calibri"/>
            <family val="2"/>
            <charset val="238"/>
          </rPr>
          <t>SZV_F:HitelKotvenyUtem1</t>
        </r>
      </text>
    </comment>
    <comment ref="AC825" authorId="0" shapeId="0" xr:uid="{7527DAF8-3744-4C8E-B08A-AA7645EA8AD0}">
      <text>
        <r>
          <rPr>
            <sz val="11"/>
            <rFont val="Calibri"/>
            <family val="2"/>
            <charset val="238"/>
          </rPr>
          <t>SZV_F:OsszesenUtem1</t>
        </r>
      </text>
    </comment>
    <comment ref="AF825" authorId="0" shapeId="0" xr:uid="{28F721FE-C18B-4803-B814-398068E37424}">
      <text>
        <r>
          <rPr>
            <sz val="11"/>
            <rFont val="Calibri"/>
            <family val="2"/>
            <charset val="238"/>
          </rPr>
          <t>SZV_F:HDUtem2</t>
        </r>
      </text>
    </comment>
    <comment ref="AG825" authorId="0" shapeId="0" xr:uid="{58DC6331-B341-4294-B64C-AC38C2BFCC42}">
      <text>
        <r>
          <rPr>
            <sz val="11"/>
            <rFont val="Calibri"/>
            <family val="2"/>
            <charset val="238"/>
          </rPr>
          <t>SZV_F:ECSUtem2</t>
        </r>
      </text>
    </comment>
    <comment ref="AH825" authorId="0" shapeId="0" xr:uid="{FAB7B387-F06C-46DE-B794-41BF98BB14FB}">
      <text>
        <r>
          <rPr>
            <sz val="11"/>
            <rFont val="Calibri"/>
            <family val="2"/>
            <charset val="238"/>
          </rPr>
          <t>SZV_F:KFHUtem2</t>
        </r>
      </text>
    </comment>
    <comment ref="AI825" authorId="0" shapeId="0" xr:uid="{933FC92B-BAE4-4707-B206-D7C1EF690B6D}">
      <text>
        <r>
          <rPr>
            <sz val="11"/>
            <rFont val="Calibri"/>
            <family val="2"/>
            <charset val="238"/>
          </rPr>
          <t>SZV_F:Egyeb_SajatUtem2</t>
        </r>
      </text>
    </comment>
    <comment ref="AJ825" authorId="0" shapeId="0" xr:uid="{8C0F7331-1E66-4D7F-BE0C-5CAE151F3B6A}">
      <text>
        <r>
          <rPr>
            <sz val="11"/>
            <rFont val="Calibri"/>
            <family val="2"/>
            <charset val="238"/>
          </rPr>
          <t>SZV_F:DijUtem2</t>
        </r>
      </text>
    </comment>
    <comment ref="AK825" authorId="0" shapeId="0" xr:uid="{4F3D42FF-43C3-48F9-8F10-3CD65B465B06}">
      <text>
        <r>
          <rPr>
            <sz val="11"/>
            <rFont val="Calibri"/>
            <family val="2"/>
            <charset val="238"/>
          </rPr>
          <t>SZV_F:EM_Melleklet1_Utem2</t>
        </r>
      </text>
    </comment>
    <comment ref="AL825" authorId="0" shapeId="0" xr:uid="{AC21FD8B-03A4-4F10-91BE-CB81A012C23E}">
      <text>
        <r>
          <rPr>
            <sz val="11"/>
            <rFont val="Calibri"/>
            <family val="2"/>
            <charset val="238"/>
          </rPr>
          <t>SZV_F:EgyebAllamiUtem2</t>
        </r>
      </text>
    </comment>
    <comment ref="AM825" authorId="0" shapeId="0" xr:uid="{2F9878D2-0DB6-49FD-B041-8BF8A811C9D1}">
      <text>
        <r>
          <rPr>
            <sz val="11"/>
            <rFont val="Calibri"/>
            <family val="2"/>
            <charset val="238"/>
          </rPr>
          <t>SZV_F:OnkormanyzatiUtem2</t>
        </r>
      </text>
    </comment>
    <comment ref="AN825" authorId="0" shapeId="0" xr:uid="{B5633480-5254-4755-B307-F05AAAB56677}">
      <text>
        <r>
          <rPr>
            <sz val="11"/>
            <rFont val="Calibri"/>
            <family val="2"/>
            <charset val="238"/>
          </rPr>
          <t>SZV_F:EUUtem2</t>
        </r>
      </text>
    </comment>
    <comment ref="AO825" authorId="0" shapeId="0" xr:uid="{28E76F1C-EBFA-4589-9BD2-C2F061E64860}">
      <text>
        <r>
          <rPr>
            <sz val="11"/>
            <rFont val="Calibri"/>
            <family val="2"/>
            <charset val="238"/>
          </rPr>
          <t>SZV_F:EgyebUtem2</t>
        </r>
      </text>
    </comment>
    <comment ref="AP825" authorId="0" shapeId="0" xr:uid="{BC24ECF6-0AE0-43FB-B676-104528DDE4E2}">
      <text>
        <r>
          <rPr>
            <sz val="11"/>
            <rFont val="Calibri"/>
            <family val="2"/>
            <charset val="238"/>
          </rPr>
          <t>SZV_F:HitelKotvenyUtem2</t>
        </r>
      </text>
    </comment>
    <comment ref="AQ825" authorId="0" shapeId="0" xr:uid="{0C91CF2F-7651-44C9-B444-FE48C252F8F7}">
      <text>
        <r>
          <rPr>
            <sz val="11"/>
            <rFont val="Calibri"/>
            <family val="2"/>
            <charset val="238"/>
          </rPr>
          <t>SZV_F:OsszesenUtem2</t>
        </r>
      </text>
    </comment>
    <comment ref="AR825" authorId="0" shapeId="0" xr:uid="{3391E9BD-6F58-48A4-8EBE-DA8037434B84}">
      <text>
        <r>
          <rPr>
            <sz val="11"/>
            <rFont val="Calibri"/>
            <family val="2"/>
            <charset val="238"/>
          </rPr>
          <t>SZV_F:ForrashianyUtem2</t>
        </r>
      </text>
    </comment>
    <comment ref="AU825" authorId="0" shapeId="0" xr:uid="{D4A856E3-11DB-42C7-A8BA-7BBF9C06DF38}">
      <text>
        <r>
          <rPr>
            <sz val="11"/>
            <rFont val="Calibri"/>
            <family val="2"/>
            <charset val="238"/>
          </rPr>
          <t>SZV_F:Indokolas</t>
        </r>
      </text>
    </comment>
    <comment ref="AV825" authorId="0" shapeId="0" xr:uid="{AEFF28A7-2B29-4CA7-89EB-294D4C125F18}">
      <text>
        <r>
          <rPr>
            <sz val="11"/>
            <rFont val="Calibri"/>
            <family val="2"/>
            <charset val="238"/>
          </rPr>
          <t>SZV_F:Megjegyzes</t>
        </r>
      </text>
    </comment>
    <comment ref="AW825" authorId="0" shapeId="0" xr:uid="{7ABDA582-C784-4E13-BCB2-FED9C1238970}">
      <text>
        <r>
          <rPr>
            <sz val="11"/>
            <rFont val="Calibri"/>
            <family val="2"/>
            <charset val="238"/>
          </rPr>
          <t>SZV_F:FeladatSorszam</t>
        </r>
      </text>
    </comment>
    <comment ref="AY825" authorId="0" shapeId="0" xr:uid="{5B229017-CBE3-4D6B-9447-9BC5405A17B7}">
      <text>
        <r>
          <rPr>
            <sz val="11"/>
            <rFont val="Calibri"/>
            <family val="2"/>
            <charset val="238"/>
          </rPr>
          <t>SZV_F:ISA</t>
        </r>
      </text>
    </comment>
    <comment ref="B826" authorId="0" shapeId="0" xr:uid="{8CFB2E15-25F3-4CE5-87A1-F198EA3AB4EC}">
      <text>
        <r>
          <rPr>
            <sz val="11"/>
            <rFont val="Calibri"/>
            <family val="2"/>
            <charset val="238"/>
          </rPr>
          <t>SZV_F:FontossagiSorrent</t>
        </r>
      </text>
    </comment>
    <comment ref="C826" authorId="0" shapeId="0" xr:uid="{D2223CC5-F491-433B-AD41-F8A16A6A6850}">
      <text>
        <r>
          <rPr>
            <sz val="11"/>
            <rFont val="Calibri"/>
            <family val="2"/>
            <charset val="238"/>
          </rPr>
          <t>SZV_F:FeladatKategoria</t>
        </r>
      </text>
    </comment>
    <comment ref="D826" authorId="0" shapeId="0" xr:uid="{D9BE6752-8439-4CE6-A670-473FEC249475}">
      <text>
        <r>
          <rPr>
            <sz val="11"/>
            <rFont val="Calibri"/>
            <family val="2"/>
            <charset val="238"/>
          </rPr>
          <t>SZV_F:FeladatMegnevezes</t>
        </r>
      </text>
    </comment>
    <comment ref="E826" authorId="0" shapeId="0" xr:uid="{F2421AC9-1C93-4830-AFDE-DE068984FF77}">
      <text>
        <r>
          <rPr>
            <sz val="11"/>
            <rFont val="Calibri"/>
            <family val="2"/>
            <charset val="238"/>
          </rPr>
          <t>SZV_F:ElviEngedelySzam</t>
        </r>
      </text>
    </comment>
    <comment ref="F826" authorId="0" shapeId="0" xr:uid="{51C7F0A0-7612-4D8D-9EE9-45A83B8012CF}">
      <text>
        <r>
          <rPr>
            <sz val="11"/>
            <rFont val="Calibri"/>
            <family val="2"/>
            <charset val="238"/>
          </rPr>
          <t>SZV_F:VKR_Kod</t>
        </r>
      </text>
    </comment>
    <comment ref="G826" authorId="0" shapeId="0" xr:uid="{1CBD16B5-F705-4FAC-9656-0B23D6422DAF}">
      <text>
        <r>
          <rPr>
            <sz val="11"/>
            <rFont val="Calibri"/>
            <family val="2"/>
            <charset val="238"/>
          </rPr>
          <t>SZV_F:VKR_Nev</t>
        </r>
      </text>
    </comment>
    <comment ref="H826" authorId="0" shapeId="0" xr:uid="{0F491472-DA8E-4271-9473-A8077C6E4D05}">
      <text>
        <r>
          <rPr>
            <sz val="11"/>
            <rFont val="Calibri"/>
            <family val="2"/>
            <charset val="238"/>
          </rPr>
          <t>SZV_F:FeladatAzonosito</t>
        </r>
      </text>
    </comment>
    <comment ref="I826" authorId="0" shapeId="0" xr:uid="{11AE7715-05FA-4B79-A82E-076BE68D3D4A}">
      <text>
        <r>
          <rPr>
            <sz val="11"/>
            <rFont val="Calibri"/>
            <family val="2"/>
            <charset val="238"/>
          </rPr>
          <t>SZV_F:EllatasiTerulet</t>
        </r>
      </text>
    </comment>
    <comment ref="J826" authorId="0" shapeId="0" xr:uid="{596A2EF7-A86C-45AC-AEC6-65641280DE0C}">
      <text>
        <r>
          <rPr>
            <sz val="11"/>
            <rFont val="Calibri"/>
            <family val="2"/>
            <charset val="238"/>
          </rPr>
          <t>SZV_F:EllatasertFelelos</t>
        </r>
      </text>
    </comment>
    <comment ref="K826" authorId="0" shapeId="0" xr:uid="{3BB54B46-6D61-4B11-89D0-450FA2E829EF}">
      <text>
        <r>
          <rPr>
            <sz val="11"/>
            <rFont val="Calibri"/>
            <family val="2"/>
            <charset val="238"/>
          </rPr>
          <t>SZV_F:TervezettNettoKoltseg</t>
        </r>
      </text>
    </comment>
    <comment ref="L826" authorId="0" shapeId="0" xr:uid="{8B48BD5E-1EA2-4CBA-83F5-BCFA9D64BDA8}">
      <text>
        <r>
          <rPr>
            <sz val="11"/>
            <rFont val="Calibri"/>
            <family val="2"/>
            <charset val="238"/>
          </rPr>
          <t>SZV_F:IdotartamKezdes</t>
        </r>
      </text>
    </comment>
    <comment ref="M826" authorId="0" shapeId="0" xr:uid="{C2D212E2-F876-463D-B461-3A26F723063D}">
      <text>
        <r>
          <rPr>
            <sz val="11"/>
            <rFont val="Calibri"/>
            <family val="2"/>
            <charset val="238"/>
          </rPr>
          <t>SZV_F:IdotartamBefejezes</t>
        </r>
      </text>
    </comment>
    <comment ref="N826" authorId="0" shapeId="0" xr:uid="{64B87243-96FA-49B8-A42B-9A279F9F78E4}">
      <text>
        <r>
          <rPr>
            <sz val="11"/>
            <rFont val="Calibri"/>
            <family val="2"/>
            <charset val="238"/>
          </rPr>
          <t>SZV_F:NettoKoltsegUtem1</t>
        </r>
      </text>
    </comment>
    <comment ref="O826" authorId="0" shapeId="0" xr:uid="{CDB24B4D-7EAD-43D9-9EE7-AEA4998E8DF7}">
      <text>
        <r>
          <rPr>
            <sz val="11"/>
            <rFont val="Calibri"/>
            <family val="2"/>
            <charset val="238"/>
          </rPr>
          <t>SZV_F:NettoKoltsegUtem2</t>
        </r>
      </text>
    </comment>
    <comment ref="P826" authorId="0" shapeId="0" xr:uid="{85EFE4D1-3455-4C03-950A-2B31539C6781}">
      <text>
        <r>
          <rPr>
            <sz val="11"/>
            <rFont val="Calibri"/>
            <family val="2"/>
            <charset val="238"/>
          </rPr>
          <t>SZV_F:EM_Melleklet2_KTG</t>
        </r>
      </text>
    </comment>
    <comment ref="R826" authorId="0" shapeId="0" xr:uid="{0B8814B3-C771-487A-AEF9-495F5F7F99D5}">
      <text>
        <r>
          <rPr>
            <sz val="11"/>
            <rFont val="Calibri"/>
            <family val="2"/>
            <charset val="238"/>
          </rPr>
          <t>SZV_F:HDUtem1</t>
        </r>
      </text>
    </comment>
    <comment ref="S826" authorId="0" shapeId="0" xr:uid="{A5902FDA-1FD9-4719-A30E-6CDE984D185F}">
      <text>
        <r>
          <rPr>
            <sz val="11"/>
            <rFont val="Calibri"/>
            <family val="2"/>
            <charset val="238"/>
          </rPr>
          <t>SZV_F:ECSUtem1</t>
        </r>
      </text>
    </comment>
    <comment ref="T826" authorId="0" shapeId="0" xr:uid="{802C174E-5F7A-4349-A464-8039A2D317B6}">
      <text>
        <r>
          <rPr>
            <sz val="11"/>
            <rFont val="Calibri"/>
            <family val="2"/>
            <charset val="238"/>
          </rPr>
          <t>SZV_F:KFHUtem1</t>
        </r>
      </text>
    </comment>
    <comment ref="U826" authorId="0" shapeId="0" xr:uid="{9D5B03C9-D6FD-469E-9EDC-46DB1ABD6582}">
      <text>
        <r>
          <rPr>
            <sz val="11"/>
            <rFont val="Calibri"/>
            <family val="2"/>
            <charset val="238"/>
          </rPr>
          <t>SZV_F:Egyeb_SajatUtem1</t>
        </r>
      </text>
    </comment>
    <comment ref="V826" authorId="0" shapeId="0" xr:uid="{4A4107A0-A412-4E41-A7BD-26795AE76D9F}">
      <text>
        <r>
          <rPr>
            <sz val="11"/>
            <rFont val="Calibri"/>
            <family val="2"/>
            <charset val="238"/>
          </rPr>
          <t>SZV_F:DijUtem1</t>
        </r>
      </text>
    </comment>
    <comment ref="W826" authorId="0" shapeId="0" xr:uid="{8502F481-B51F-48F9-8EAC-9BFE26485241}">
      <text>
        <r>
          <rPr>
            <sz val="11"/>
            <rFont val="Calibri"/>
            <family val="2"/>
            <charset val="238"/>
          </rPr>
          <t>SZV_F:EM_Melleklet1_Utem1</t>
        </r>
      </text>
    </comment>
    <comment ref="X826" authorId="0" shapeId="0" xr:uid="{7B62AFD9-B904-4562-A24D-A24C4AD096FC}">
      <text>
        <r>
          <rPr>
            <sz val="11"/>
            <rFont val="Calibri"/>
            <family val="2"/>
            <charset val="238"/>
          </rPr>
          <t>SZV_F:EgyebAllamiUtem1</t>
        </r>
      </text>
    </comment>
    <comment ref="Y826" authorId="0" shapeId="0" xr:uid="{5735B313-3E2F-4583-B4FC-4F2FB5CE7764}">
      <text>
        <r>
          <rPr>
            <sz val="11"/>
            <rFont val="Calibri"/>
            <family val="2"/>
            <charset val="238"/>
          </rPr>
          <t>SZV_F:OnkormanyzatiUtem1</t>
        </r>
      </text>
    </comment>
    <comment ref="Z826" authorId="0" shapeId="0" xr:uid="{0328D982-3B08-44A8-B9C3-12C979949C81}">
      <text>
        <r>
          <rPr>
            <sz val="11"/>
            <rFont val="Calibri"/>
            <family val="2"/>
            <charset val="238"/>
          </rPr>
          <t>SZV_F:EUUtem1</t>
        </r>
      </text>
    </comment>
    <comment ref="AA826" authorId="0" shapeId="0" xr:uid="{52C93725-CE1F-41F9-A317-FE5B27A7761D}">
      <text>
        <r>
          <rPr>
            <sz val="11"/>
            <rFont val="Calibri"/>
            <family val="2"/>
            <charset val="238"/>
          </rPr>
          <t>SZV_F:EgyebUtem1</t>
        </r>
      </text>
    </comment>
    <comment ref="AB826" authorId="0" shapeId="0" xr:uid="{17EAEEAF-559F-4C0A-B11C-037CFF1B3169}">
      <text>
        <r>
          <rPr>
            <sz val="11"/>
            <rFont val="Calibri"/>
            <family val="2"/>
            <charset val="238"/>
          </rPr>
          <t>SZV_F:HitelKotvenyUtem1</t>
        </r>
      </text>
    </comment>
    <comment ref="AC826" authorId="0" shapeId="0" xr:uid="{88272AD1-829E-4818-A8CE-BDF85EADB6DD}">
      <text>
        <r>
          <rPr>
            <sz val="11"/>
            <rFont val="Calibri"/>
            <family val="2"/>
            <charset val="238"/>
          </rPr>
          <t>SZV_F:OsszesenUtem1</t>
        </r>
      </text>
    </comment>
    <comment ref="AF826" authorId="0" shapeId="0" xr:uid="{A0DFE5D3-425C-4E95-BC96-1513F0127BAA}">
      <text>
        <r>
          <rPr>
            <sz val="11"/>
            <rFont val="Calibri"/>
            <family val="2"/>
            <charset val="238"/>
          </rPr>
          <t>SZV_F:HDUtem2</t>
        </r>
      </text>
    </comment>
    <comment ref="AG826" authorId="0" shapeId="0" xr:uid="{3367265F-9E20-4F74-A3BA-E47FA49F331B}">
      <text>
        <r>
          <rPr>
            <sz val="11"/>
            <rFont val="Calibri"/>
            <family val="2"/>
            <charset val="238"/>
          </rPr>
          <t>SZV_F:ECSUtem2</t>
        </r>
      </text>
    </comment>
    <comment ref="AH826" authorId="0" shapeId="0" xr:uid="{4D7D45BB-1AA7-4DE4-B867-ABBD68A154D6}">
      <text>
        <r>
          <rPr>
            <sz val="11"/>
            <rFont val="Calibri"/>
            <family val="2"/>
            <charset val="238"/>
          </rPr>
          <t>SZV_F:KFHUtem2</t>
        </r>
      </text>
    </comment>
    <comment ref="AI826" authorId="0" shapeId="0" xr:uid="{5BC216E4-148A-400A-8615-EB122125D14E}">
      <text>
        <r>
          <rPr>
            <sz val="11"/>
            <rFont val="Calibri"/>
            <family val="2"/>
            <charset val="238"/>
          </rPr>
          <t>SZV_F:Egyeb_SajatUtem2</t>
        </r>
      </text>
    </comment>
    <comment ref="AJ826" authorId="0" shapeId="0" xr:uid="{DBB781E3-197A-4ACE-B3B3-E0425664D466}">
      <text>
        <r>
          <rPr>
            <sz val="11"/>
            <rFont val="Calibri"/>
            <family val="2"/>
            <charset val="238"/>
          </rPr>
          <t>SZV_F:DijUtem2</t>
        </r>
      </text>
    </comment>
    <comment ref="AK826" authorId="0" shapeId="0" xr:uid="{22687DE7-50E5-49AD-9321-04F17EE514B9}">
      <text>
        <r>
          <rPr>
            <sz val="11"/>
            <rFont val="Calibri"/>
            <family val="2"/>
            <charset val="238"/>
          </rPr>
          <t>SZV_F:EM_Melleklet1_Utem2</t>
        </r>
      </text>
    </comment>
    <comment ref="AL826" authorId="0" shapeId="0" xr:uid="{1EB6455B-23CA-4D81-BFED-659A5EBAD1AD}">
      <text>
        <r>
          <rPr>
            <sz val="11"/>
            <rFont val="Calibri"/>
            <family val="2"/>
            <charset val="238"/>
          </rPr>
          <t>SZV_F:EgyebAllamiUtem2</t>
        </r>
      </text>
    </comment>
    <comment ref="AM826" authorId="0" shapeId="0" xr:uid="{89533A0E-9928-4484-98CC-C2CE49A06F0A}">
      <text>
        <r>
          <rPr>
            <sz val="11"/>
            <rFont val="Calibri"/>
            <family val="2"/>
            <charset val="238"/>
          </rPr>
          <t>SZV_F:OnkormanyzatiUtem2</t>
        </r>
      </text>
    </comment>
    <comment ref="AN826" authorId="0" shapeId="0" xr:uid="{058B4278-A0BC-48D2-A768-091D81509115}">
      <text>
        <r>
          <rPr>
            <sz val="11"/>
            <rFont val="Calibri"/>
            <family val="2"/>
            <charset val="238"/>
          </rPr>
          <t>SZV_F:EUUtem2</t>
        </r>
      </text>
    </comment>
    <comment ref="AO826" authorId="0" shapeId="0" xr:uid="{D82E3BF6-6C8F-42E9-8264-3448D5DA581C}">
      <text>
        <r>
          <rPr>
            <sz val="11"/>
            <rFont val="Calibri"/>
            <family val="2"/>
            <charset val="238"/>
          </rPr>
          <t>SZV_F:EgyebUtem2</t>
        </r>
      </text>
    </comment>
    <comment ref="AP826" authorId="0" shapeId="0" xr:uid="{AC5EA688-DF5E-42D2-A96B-20B1C6C5F02C}">
      <text>
        <r>
          <rPr>
            <sz val="11"/>
            <rFont val="Calibri"/>
            <family val="2"/>
            <charset val="238"/>
          </rPr>
          <t>SZV_F:HitelKotvenyUtem2</t>
        </r>
      </text>
    </comment>
    <comment ref="AQ826" authorId="0" shapeId="0" xr:uid="{B538A0ED-6802-418A-97E1-C4283EDC45D7}">
      <text>
        <r>
          <rPr>
            <sz val="11"/>
            <rFont val="Calibri"/>
            <family val="2"/>
            <charset val="238"/>
          </rPr>
          <t>SZV_F:OsszesenUtem2</t>
        </r>
      </text>
    </comment>
    <comment ref="AR826" authorId="0" shapeId="0" xr:uid="{463CEBA8-DC24-47DC-AA27-DC01E5B41FB7}">
      <text>
        <r>
          <rPr>
            <sz val="11"/>
            <rFont val="Calibri"/>
            <family val="2"/>
            <charset val="238"/>
          </rPr>
          <t>SZV_F:ForrashianyUtem2</t>
        </r>
      </text>
    </comment>
    <comment ref="AU826" authorId="0" shapeId="0" xr:uid="{3DAECF20-5695-456F-8C9C-D030E709249F}">
      <text>
        <r>
          <rPr>
            <sz val="11"/>
            <rFont val="Calibri"/>
            <family val="2"/>
            <charset val="238"/>
          </rPr>
          <t>SZV_F:Indokolas</t>
        </r>
      </text>
    </comment>
    <comment ref="AV826" authorId="0" shapeId="0" xr:uid="{C8FE4944-C23A-4477-A93F-E1A0D91088D2}">
      <text>
        <r>
          <rPr>
            <sz val="11"/>
            <rFont val="Calibri"/>
            <family val="2"/>
            <charset val="238"/>
          </rPr>
          <t>SZV_F:Megjegyzes</t>
        </r>
      </text>
    </comment>
    <comment ref="AW826" authorId="0" shapeId="0" xr:uid="{D243626F-DA0E-4B3A-9308-6CDAD4A3F799}">
      <text>
        <r>
          <rPr>
            <sz val="11"/>
            <rFont val="Calibri"/>
            <family val="2"/>
            <charset val="238"/>
          </rPr>
          <t>SZV_F:FeladatSorszam</t>
        </r>
      </text>
    </comment>
    <comment ref="AY826" authorId="0" shapeId="0" xr:uid="{3F23C8FC-7781-493C-9BE1-C6EEE211E982}">
      <text>
        <r>
          <rPr>
            <sz val="11"/>
            <rFont val="Calibri"/>
            <family val="2"/>
            <charset val="238"/>
          </rPr>
          <t>SZV_F:ISA</t>
        </r>
      </text>
    </comment>
    <comment ref="B827" authorId="0" shapeId="0" xr:uid="{7EDB0940-4192-4BE8-A586-62DCAB5DCD6D}">
      <text>
        <r>
          <rPr>
            <sz val="11"/>
            <rFont val="Calibri"/>
            <family val="2"/>
            <charset val="238"/>
          </rPr>
          <t>SZV_F:FontossagiSorrent</t>
        </r>
      </text>
    </comment>
    <comment ref="C827" authorId="0" shapeId="0" xr:uid="{B1FF8B47-673A-422B-BBF6-E134DE765383}">
      <text>
        <r>
          <rPr>
            <sz val="11"/>
            <rFont val="Calibri"/>
            <family val="2"/>
            <charset val="238"/>
          </rPr>
          <t>SZV_F:FeladatKategoria</t>
        </r>
      </text>
    </comment>
    <comment ref="D827" authorId="0" shapeId="0" xr:uid="{9A75039F-6A1D-4FB6-BDD6-502B447C54E8}">
      <text>
        <r>
          <rPr>
            <sz val="11"/>
            <rFont val="Calibri"/>
            <family val="2"/>
            <charset val="238"/>
          </rPr>
          <t>SZV_F:FeladatMegnevezes</t>
        </r>
      </text>
    </comment>
    <comment ref="E827" authorId="0" shapeId="0" xr:uid="{76F4F9B3-D999-4376-96C6-37D9F2E8A1E8}">
      <text>
        <r>
          <rPr>
            <sz val="11"/>
            <rFont val="Calibri"/>
            <family val="2"/>
            <charset val="238"/>
          </rPr>
          <t>SZV_F:ElviEngedelySzam</t>
        </r>
      </text>
    </comment>
    <comment ref="F827" authorId="0" shapeId="0" xr:uid="{8FE2BE97-F91F-4A5C-9359-4018EFBA8222}">
      <text>
        <r>
          <rPr>
            <sz val="11"/>
            <rFont val="Calibri"/>
            <family val="2"/>
            <charset val="238"/>
          </rPr>
          <t>SZV_F:VKR_Kod</t>
        </r>
      </text>
    </comment>
    <comment ref="G827" authorId="0" shapeId="0" xr:uid="{88EEFF59-CD46-42D1-B09A-4730C3EC3AC3}">
      <text>
        <r>
          <rPr>
            <sz val="11"/>
            <rFont val="Calibri"/>
            <family val="2"/>
            <charset val="238"/>
          </rPr>
          <t>SZV_F:VKR_Nev</t>
        </r>
      </text>
    </comment>
    <comment ref="H827" authorId="0" shapeId="0" xr:uid="{1831D160-5F71-49B2-99EB-EB02AFAA313C}">
      <text>
        <r>
          <rPr>
            <sz val="11"/>
            <rFont val="Calibri"/>
            <family val="2"/>
            <charset val="238"/>
          </rPr>
          <t>SZV_F:FeladatAzonosito</t>
        </r>
      </text>
    </comment>
    <comment ref="I827" authorId="0" shapeId="0" xr:uid="{6AD5262E-ADC8-4CD9-9E66-9C2178017215}">
      <text>
        <r>
          <rPr>
            <sz val="11"/>
            <rFont val="Calibri"/>
            <family val="2"/>
            <charset val="238"/>
          </rPr>
          <t>SZV_F:EllatasiTerulet</t>
        </r>
      </text>
    </comment>
    <comment ref="J827" authorId="0" shapeId="0" xr:uid="{2F83F2EE-D77E-453F-9435-C5CABD0B9942}">
      <text>
        <r>
          <rPr>
            <sz val="11"/>
            <rFont val="Calibri"/>
            <family val="2"/>
            <charset val="238"/>
          </rPr>
          <t>SZV_F:EllatasertFelelos</t>
        </r>
      </text>
    </comment>
    <comment ref="K827" authorId="0" shapeId="0" xr:uid="{E5171E00-79A0-4A85-B237-CF149D029C3D}">
      <text>
        <r>
          <rPr>
            <sz val="11"/>
            <rFont val="Calibri"/>
            <family val="2"/>
            <charset val="238"/>
          </rPr>
          <t>SZV_F:TervezettNettoKoltseg</t>
        </r>
      </text>
    </comment>
    <comment ref="L827" authorId="0" shapeId="0" xr:uid="{39832C1F-CCE8-4EDE-980F-85450E872B44}">
      <text>
        <r>
          <rPr>
            <sz val="11"/>
            <rFont val="Calibri"/>
            <family val="2"/>
            <charset val="238"/>
          </rPr>
          <t>SZV_F:IdotartamKezdes</t>
        </r>
      </text>
    </comment>
    <comment ref="M827" authorId="0" shapeId="0" xr:uid="{C8BC2F08-57EA-4F7D-8E27-5076155D3F5B}">
      <text>
        <r>
          <rPr>
            <sz val="11"/>
            <rFont val="Calibri"/>
            <family val="2"/>
            <charset val="238"/>
          </rPr>
          <t>SZV_F:IdotartamBefejezes</t>
        </r>
      </text>
    </comment>
    <comment ref="N827" authorId="0" shapeId="0" xr:uid="{758C62F2-24C7-4B4C-9A87-1C60A680DB45}">
      <text>
        <r>
          <rPr>
            <sz val="11"/>
            <rFont val="Calibri"/>
            <family val="2"/>
            <charset val="238"/>
          </rPr>
          <t>SZV_F:NettoKoltsegUtem1</t>
        </r>
      </text>
    </comment>
    <comment ref="O827" authorId="0" shapeId="0" xr:uid="{2F989BA2-9960-4EC5-B2FC-33A140EA1E32}">
      <text>
        <r>
          <rPr>
            <sz val="11"/>
            <rFont val="Calibri"/>
            <family val="2"/>
            <charset val="238"/>
          </rPr>
          <t>SZV_F:NettoKoltsegUtem2</t>
        </r>
      </text>
    </comment>
    <comment ref="P827" authorId="0" shapeId="0" xr:uid="{D6AED2C1-4386-4B83-ABDC-D83064C0C313}">
      <text>
        <r>
          <rPr>
            <sz val="11"/>
            <rFont val="Calibri"/>
            <family val="2"/>
            <charset val="238"/>
          </rPr>
          <t>SZV_F:EM_Melleklet2_KTG</t>
        </r>
      </text>
    </comment>
    <comment ref="R827" authorId="0" shapeId="0" xr:uid="{79CEB203-1A65-49F2-BD74-76ED6AFA41EC}">
      <text>
        <r>
          <rPr>
            <sz val="11"/>
            <rFont val="Calibri"/>
            <family val="2"/>
            <charset val="238"/>
          </rPr>
          <t>SZV_F:HDUtem1</t>
        </r>
      </text>
    </comment>
    <comment ref="S827" authorId="0" shapeId="0" xr:uid="{5F2E2998-3ADC-4485-8274-7CE1438937C7}">
      <text>
        <r>
          <rPr>
            <sz val="11"/>
            <rFont val="Calibri"/>
            <family val="2"/>
            <charset val="238"/>
          </rPr>
          <t>SZV_F:ECSUtem1</t>
        </r>
      </text>
    </comment>
    <comment ref="T827" authorId="0" shapeId="0" xr:uid="{D06DD6BA-746A-4360-BEFF-24252BA04E12}">
      <text>
        <r>
          <rPr>
            <sz val="11"/>
            <rFont val="Calibri"/>
            <family val="2"/>
            <charset val="238"/>
          </rPr>
          <t>SZV_F:KFHUtem1</t>
        </r>
      </text>
    </comment>
    <comment ref="U827" authorId="0" shapeId="0" xr:uid="{BE154B6D-49F2-4C9B-AA5F-7E31A80E02E8}">
      <text>
        <r>
          <rPr>
            <sz val="11"/>
            <rFont val="Calibri"/>
            <family val="2"/>
            <charset val="238"/>
          </rPr>
          <t>SZV_F:Egyeb_SajatUtem1</t>
        </r>
      </text>
    </comment>
    <comment ref="V827" authorId="0" shapeId="0" xr:uid="{B647F6B5-D5D8-4034-9732-726BABB46573}">
      <text>
        <r>
          <rPr>
            <sz val="11"/>
            <rFont val="Calibri"/>
            <family val="2"/>
            <charset val="238"/>
          </rPr>
          <t>SZV_F:DijUtem1</t>
        </r>
      </text>
    </comment>
    <comment ref="W827" authorId="0" shapeId="0" xr:uid="{A6E5D487-3002-49AB-BD01-BD07B5FE08FC}">
      <text>
        <r>
          <rPr>
            <sz val="11"/>
            <rFont val="Calibri"/>
            <family val="2"/>
            <charset val="238"/>
          </rPr>
          <t>SZV_F:EM_Melleklet1_Utem1</t>
        </r>
      </text>
    </comment>
    <comment ref="X827" authorId="0" shapeId="0" xr:uid="{843E7840-CF1B-452A-B965-2BC30EB7EBAF}">
      <text>
        <r>
          <rPr>
            <sz val="11"/>
            <rFont val="Calibri"/>
            <family val="2"/>
            <charset val="238"/>
          </rPr>
          <t>SZV_F:EgyebAllamiUtem1</t>
        </r>
      </text>
    </comment>
    <comment ref="Y827" authorId="0" shapeId="0" xr:uid="{325663F0-C7DE-4AD1-9CCE-9005FCB42D07}">
      <text>
        <r>
          <rPr>
            <sz val="11"/>
            <rFont val="Calibri"/>
            <family val="2"/>
            <charset val="238"/>
          </rPr>
          <t>SZV_F:OnkormanyzatiUtem1</t>
        </r>
      </text>
    </comment>
    <comment ref="Z827" authorId="0" shapeId="0" xr:uid="{59FA7A9D-0DE8-483B-B4C0-806AC249F9D9}">
      <text>
        <r>
          <rPr>
            <sz val="11"/>
            <rFont val="Calibri"/>
            <family val="2"/>
            <charset val="238"/>
          </rPr>
          <t>SZV_F:EUUtem1</t>
        </r>
      </text>
    </comment>
    <comment ref="AA827" authorId="0" shapeId="0" xr:uid="{C502219B-60AC-4362-86A1-E59661416FD2}">
      <text>
        <r>
          <rPr>
            <sz val="11"/>
            <rFont val="Calibri"/>
            <family val="2"/>
            <charset val="238"/>
          </rPr>
          <t>SZV_F:EgyebUtem1</t>
        </r>
      </text>
    </comment>
    <comment ref="AB827" authorId="0" shapeId="0" xr:uid="{03F630D0-A652-42DF-A565-8DB42B3CC1B7}">
      <text>
        <r>
          <rPr>
            <sz val="11"/>
            <rFont val="Calibri"/>
            <family val="2"/>
            <charset val="238"/>
          </rPr>
          <t>SZV_F:HitelKotvenyUtem1</t>
        </r>
      </text>
    </comment>
    <comment ref="AC827" authorId="0" shapeId="0" xr:uid="{E5A35E9C-CAFA-4B46-AC8A-4E5E98B87F55}">
      <text>
        <r>
          <rPr>
            <sz val="11"/>
            <rFont val="Calibri"/>
            <family val="2"/>
            <charset val="238"/>
          </rPr>
          <t>SZV_F:OsszesenUtem1</t>
        </r>
      </text>
    </comment>
    <comment ref="AF827" authorId="0" shapeId="0" xr:uid="{FC4245E0-3616-4A39-9A08-1BB1C2F4F95A}">
      <text>
        <r>
          <rPr>
            <sz val="11"/>
            <rFont val="Calibri"/>
            <family val="2"/>
            <charset val="238"/>
          </rPr>
          <t>SZV_F:HDUtem2</t>
        </r>
      </text>
    </comment>
    <comment ref="AG827" authorId="0" shapeId="0" xr:uid="{4B86E7AA-0545-4E97-86D4-DD1E0952549E}">
      <text>
        <r>
          <rPr>
            <sz val="11"/>
            <rFont val="Calibri"/>
            <family val="2"/>
            <charset val="238"/>
          </rPr>
          <t>SZV_F:ECSUtem2</t>
        </r>
      </text>
    </comment>
    <comment ref="AH827" authorId="0" shapeId="0" xr:uid="{9CC5C7DE-A15E-4FDF-8B7E-6BB803E9803F}">
      <text>
        <r>
          <rPr>
            <sz val="11"/>
            <rFont val="Calibri"/>
            <family val="2"/>
            <charset val="238"/>
          </rPr>
          <t>SZV_F:KFHUtem2</t>
        </r>
      </text>
    </comment>
    <comment ref="AI827" authorId="0" shapeId="0" xr:uid="{A3207C20-8B08-4936-9DCF-E78A92095D34}">
      <text>
        <r>
          <rPr>
            <sz val="11"/>
            <rFont val="Calibri"/>
            <family val="2"/>
            <charset val="238"/>
          </rPr>
          <t>SZV_F:Egyeb_SajatUtem2</t>
        </r>
      </text>
    </comment>
    <comment ref="AJ827" authorId="0" shapeId="0" xr:uid="{56715D28-52BE-4516-A117-2A76308FAD74}">
      <text>
        <r>
          <rPr>
            <sz val="11"/>
            <rFont val="Calibri"/>
            <family val="2"/>
            <charset val="238"/>
          </rPr>
          <t>SZV_F:DijUtem2</t>
        </r>
      </text>
    </comment>
    <comment ref="AK827" authorId="0" shapeId="0" xr:uid="{84BB5291-3B44-4E4E-B210-7CE3503F026D}">
      <text>
        <r>
          <rPr>
            <sz val="11"/>
            <rFont val="Calibri"/>
            <family val="2"/>
            <charset val="238"/>
          </rPr>
          <t>SZV_F:EM_Melleklet1_Utem2</t>
        </r>
      </text>
    </comment>
    <comment ref="AL827" authorId="0" shapeId="0" xr:uid="{585C6638-8160-4E4A-A426-024699B71A1D}">
      <text>
        <r>
          <rPr>
            <sz val="11"/>
            <rFont val="Calibri"/>
            <family val="2"/>
            <charset val="238"/>
          </rPr>
          <t>SZV_F:EgyebAllamiUtem2</t>
        </r>
      </text>
    </comment>
    <comment ref="AM827" authorId="0" shapeId="0" xr:uid="{FD562C48-4EB9-4C70-AD23-F9FCE945A702}">
      <text>
        <r>
          <rPr>
            <sz val="11"/>
            <rFont val="Calibri"/>
            <family val="2"/>
            <charset val="238"/>
          </rPr>
          <t>SZV_F:OnkormanyzatiUtem2</t>
        </r>
      </text>
    </comment>
    <comment ref="AN827" authorId="0" shapeId="0" xr:uid="{EEBFE337-17BF-4C08-BE03-3E98308A6618}">
      <text>
        <r>
          <rPr>
            <sz val="11"/>
            <rFont val="Calibri"/>
            <family val="2"/>
            <charset val="238"/>
          </rPr>
          <t>SZV_F:EUUtem2</t>
        </r>
      </text>
    </comment>
    <comment ref="AO827" authorId="0" shapeId="0" xr:uid="{76B30732-DB92-4AA7-B8EB-03B97727D408}">
      <text>
        <r>
          <rPr>
            <sz val="11"/>
            <rFont val="Calibri"/>
            <family val="2"/>
            <charset val="238"/>
          </rPr>
          <t>SZV_F:EgyebUtem2</t>
        </r>
      </text>
    </comment>
    <comment ref="AP827" authorId="0" shapeId="0" xr:uid="{11624045-5716-4148-9937-22EE8CEB3E53}">
      <text>
        <r>
          <rPr>
            <sz val="11"/>
            <rFont val="Calibri"/>
            <family val="2"/>
            <charset val="238"/>
          </rPr>
          <t>SZV_F:HitelKotvenyUtem2</t>
        </r>
      </text>
    </comment>
    <comment ref="AQ827" authorId="0" shapeId="0" xr:uid="{2F8B3693-8763-419C-9FFC-A89551F9D7DE}">
      <text>
        <r>
          <rPr>
            <sz val="11"/>
            <rFont val="Calibri"/>
            <family val="2"/>
            <charset val="238"/>
          </rPr>
          <t>SZV_F:OsszesenUtem2</t>
        </r>
      </text>
    </comment>
    <comment ref="AR827" authorId="0" shapeId="0" xr:uid="{D44E4FAB-F8CF-4D23-B952-8017F240DD32}">
      <text>
        <r>
          <rPr>
            <sz val="11"/>
            <rFont val="Calibri"/>
            <family val="2"/>
            <charset val="238"/>
          </rPr>
          <t>SZV_F:ForrashianyUtem2</t>
        </r>
      </text>
    </comment>
    <comment ref="AU827" authorId="0" shapeId="0" xr:uid="{9117BC1C-8465-480E-A18A-D9706272A7DC}">
      <text>
        <r>
          <rPr>
            <sz val="11"/>
            <rFont val="Calibri"/>
            <family val="2"/>
            <charset val="238"/>
          </rPr>
          <t>SZV_F:Indokolas</t>
        </r>
      </text>
    </comment>
    <comment ref="AV827" authorId="0" shapeId="0" xr:uid="{782F1819-0D07-4D37-BEE5-7B38CEE69116}">
      <text>
        <r>
          <rPr>
            <sz val="11"/>
            <rFont val="Calibri"/>
            <family val="2"/>
            <charset val="238"/>
          </rPr>
          <t>SZV_F:Megjegyzes</t>
        </r>
      </text>
    </comment>
    <comment ref="AW827" authorId="0" shapeId="0" xr:uid="{998438F5-6CB3-4624-8434-6F489C6EF054}">
      <text>
        <r>
          <rPr>
            <sz val="11"/>
            <rFont val="Calibri"/>
            <family val="2"/>
            <charset val="238"/>
          </rPr>
          <t>SZV_F:FeladatSorszam</t>
        </r>
      </text>
    </comment>
    <comment ref="AY827" authorId="0" shapeId="0" xr:uid="{3D43E4CC-BDAB-48CD-B59B-792D35F52D23}">
      <text>
        <r>
          <rPr>
            <sz val="11"/>
            <rFont val="Calibri"/>
            <family val="2"/>
            <charset val="238"/>
          </rPr>
          <t>SZV_F:ISA</t>
        </r>
      </text>
    </comment>
    <comment ref="B828" authorId="0" shapeId="0" xr:uid="{1C93429B-E036-4A0B-8BFD-FD3BBD89123D}">
      <text>
        <r>
          <rPr>
            <sz val="11"/>
            <rFont val="Calibri"/>
            <family val="2"/>
            <charset val="238"/>
          </rPr>
          <t>SZV_F:FontossagiSorrent</t>
        </r>
      </text>
    </comment>
    <comment ref="C828" authorId="0" shapeId="0" xr:uid="{29B0190A-0CB4-4698-A2FC-F3CC6EDC7A21}">
      <text>
        <r>
          <rPr>
            <sz val="11"/>
            <rFont val="Calibri"/>
            <family val="2"/>
            <charset val="238"/>
          </rPr>
          <t>SZV_F:FeladatKategoria</t>
        </r>
      </text>
    </comment>
    <comment ref="D828" authorId="0" shapeId="0" xr:uid="{8EE2F3A1-31AD-42A5-B66A-852405917FC1}">
      <text>
        <r>
          <rPr>
            <sz val="11"/>
            <rFont val="Calibri"/>
            <family val="2"/>
            <charset val="238"/>
          </rPr>
          <t>SZV_F:FeladatMegnevezes</t>
        </r>
      </text>
    </comment>
    <comment ref="E828" authorId="0" shapeId="0" xr:uid="{3234F079-341A-4CAB-B276-C9D9541E4F7F}">
      <text>
        <r>
          <rPr>
            <sz val="11"/>
            <rFont val="Calibri"/>
            <family val="2"/>
            <charset val="238"/>
          </rPr>
          <t>SZV_F:ElviEngedelySzam</t>
        </r>
      </text>
    </comment>
    <comment ref="F828" authorId="0" shapeId="0" xr:uid="{2FBD0756-0CE6-49C1-94E8-0BB3FCC16A59}">
      <text>
        <r>
          <rPr>
            <sz val="11"/>
            <rFont val="Calibri"/>
            <family val="2"/>
            <charset val="238"/>
          </rPr>
          <t>SZV_F:VKR_Kod</t>
        </r>
      </text>
    </comment>
    <comment ref="G828" authorId="0" shapeId="0" xr:uid="{9BB5FFBE-B9A0-421E-B40C-BA5DE623E123}">
      <text>
        <r>
          <rPr>
            <sz val="11"/>
            <rFont val="Calibri"/>
            <family val="2"/>
            <charset val="238"/>
          </rPr>
          <t>SZV_F:VKR_Nev</t>
        </r>
      </text>
    </comment>
    <comment ref="H828" authorId="0" shapeId="0" xr:uid="{EF15109B-68AA-4A71-BC56-FC522223D3B6}">
      <text>
        <r>
          <rPr>
            <sz val="11"/>
            <rFont val="Calibri"/>
            <family val="2"/>
            <charset val="238"/>
          </rPr>
          <t>SZV_F:FeladatAzonosito</t>
        </r>
      </text>
    </comment>
    <comment ref="I828" authorId="0" shapeId="0" xr:uid="{501F0075-226C-4CA3-A20F-E867B6305F54}">
      <text>
        <r>
          <rPr>
            <sz val="11"/>
            <rFont val="Calibri"/>
            <family val="2"/>
            <charset val="238"/>
          </rPr>
          <t>SZV_F:EllatasiTerulet</t>
        </r>
      </text>
    </comment>
    <comment ref="J828" authorId="0" shapeId="0" xr:uid="{F149F924-EDDD-43A9-B0CB-2995BA7F901D}">
      <text>
        <r>
          <rPr>
            <sz val="11"/>
            <rFont val="Calibri"/>
            <family val="2"/>
            <charset val="238"/>
          </rPr>
          <t>SZV_F:EllatasertFelelos</t>
        </r>
      </text>
    </comment>
    <comment ref="K828" authorId="0" shapeId="0" xr:uid="{D2178764-BD7E-4F6A-93A2-AB5827E831D1}">
      <text>
        <r>
          <rPr>
            <sz val="11"/>
            <rFont val="Calibri"/>
            <family val="2"/>
            <charset val="238"/>
          </rPr>
          <t>SZV_F:TervezettNettoKoltseg</t>
        </r>
      </text>
    </comment>
    <comment ref="L828" authorId="0" shapeId="0" xr:uid="{0F6A3778-AC29-4E02-B6EF-692F8E3A98D2}">
      <text>
        <r>
          <rPr>
            <sz val="11"/>
            <rFont val="Calibri"/>
            <family val="2"/>
            <charset val="238"/>
          </rPr>
          <t>SZV_F:IdotartamKezdes</t>
        </r>
      </text>
    </comment>
    <comment ref="M828" authorId="0" shapeId="0" xr:uid="{A687EF45-20F0-44B9-9AF5-7A5852C5EB3D}">
      <text>
        <r>
          <rPr>
            <sz val="11"/>
            <rFont val="Calibri"/>
            <family val="2"/>
            <charset val="238"/>
          </rPr>
          <t>SZV_F:IdotartamBefejezes</t>
        </r>
      </text>
    </comment>
    <comment ref="N828" authorId="0" shapeId="0" xr:uid="{D01FAD5F-EA80-4838-BA9F-1905BAF857B2}">
      <text>
        <r>
          <rPr>
            <sz val="11"/>
            <rFont val="Calibri"/>
            <family val="2"/>
            <charset val="238"/>
          </rPr>
          <t>SZV_F:NettoKoltsegUtem1</t>
        </r>
      </text>
    </comment>
    <comment ref="O828" authorId="0" shapeId="0" xr:uid="{695FAD5A-AC9A-4F84-BA69-21893BDE956B}">
      <text>
        <r>
          <rPr>
            <sz val="11"/>
            <rFont val="Calibri"/>
            <family val="2"/>
            <charset val="238"/>
          </rPr>
          <t>SZV_F:NettoKoltsegUtem2</t>
        </r>
      </text>
    </comment>
    <comment ref="P828" authorId="0" shapeId="0" xr:uid="{F3318259-CBE4-462D-BE92-A7EA0B3B8FF5}">
      <text>
        <r>
          <rPr>
            <sz val="11"/>
            <rFont val="Calibri"/>
            <family val="2"/>
            <charset val="238"/>
          </rPr>
          <t>SZV_F:EM_Melleklet2_KTG</t>
        </r>
      </text>
    </comment>
    <comment ref="R828" authorId="0" shapeId="0" xr:uid="{B660364A-BD29-47AB-9751-4A139401861F}">
      <text>
        <r>
          <rPr>
            <sz val="11"/>
            <rFont val="Calibri"/>
            <family val="2"/>
            <charset val="238"/>
          </rPr>
          <t>SZV_F:HDUtem1</t>
        </r>
      </text>
    </comment>
    <comment ref="S828" authorId="0" shapeId="0" xr:uid="{9A03FDA0-385D-446A-875C-EBDD090FC9AE}">
      <text>
        <r>
          <rPr>
            <sz val="11"/>
            <rFont val="Calibri"/>
            <family val="2"/>
            <charset val="238"/>
          </rPr>
          <t>SZV_F:ECSUtem1</t>
        </r>
      </text>
    </comment>
    <comment ref="T828" authorId="0" shapeId="0" xr:uid="{CF3939F0-308E-4173-A03A-5E833F2D1057}">
      <text>
        <r>
          <rPr>
            <sz val="11"/>
            <rFont val="Calibri"/>
            <family val="2"/>
            <charset val="238"/>
          </rPr>
          <t>SZV_F:KFHUtem1</t>
        </r>
      </text>
    </comment>
    <comment ref="U828" authorId="0" shapeId="0" xr:uid="{EC5EE09B-04FA-42B6-B943-5EBF51E93FBE}">
      <text>
        <r>
          <rPr>
            <sz val="11"/>
            <rFont val="Calibri"/>
            <family val="2"/>
            <charset val="238"/>
          </rPr>
          <t>SZV_F:Egyeb_SajatUtem1</t>
        </r>
      </text>
    </comment>
    <comment ref="V828" authorId="0" shapeId="0" xr:uid="{DC1BA0F8-4B39-4E3C-B744-CF5CC142DE39}">
      <text>
        <r>
          <rPr>
            <sz val="11"/>
            <rFont val="Calibri"/>
            <family val="2"/>
            <charset val="238"/>
          </rPr>
          <t>SZV_F:DijUtem1</t>
        </r>
      </text>
    </comment>
    <comment ref="W828" authorId="0" shapeId="0" xr:uid="{35915EBC-7B31-410D-87EC-E3639AAD04AE}">
      <text>
        <r>
          <rPr>
            <sz val="11"/>
            <rFont val="Calibri"/>
            <family val="2"/>
            <charset val="238"/>
          </rPr>
          <t>SZV_F:EM_Melleklet1_Utem1</t>
        </r>
      </text>
    </comment>
    <comment ref="X828" authorId="0" shapeId="0" xr:uid="{455887A6-89AD-49F4-B2F8-8944EDBDABD3}">
      <text>
        <r>
          <rPr>
            <sz val="11"/>
            <rFont val="Calibri"/>
            <family val="2"/>
            <charset val="238"/>
          </rPr>
          <t>SZV_F:EgyebAllamiUtem1</t>
        </r>
      </text>
    </comment>
    <comment ref="Y828" authorId="0" shapeId="0" xr:uid="{EA7346C4-C377-43CA-AC6C-283A45AE4DA4}">
      <text>
        <r>
          <rPr>
            <sz val="11"/>
            <rFont val="Calibri"/>
            <family val="2"/>
            <charset val="238"/>
          </rPr>
          <t>SZV_F:OnkormanyzatiUtem1</t>
        </r>
      </text>
    </comment>
    <comment ref="Z828" authorId="0" shapeId="0" xr:uid="{044F3E13-6AD7-454B-B70D-EAA234241B4B}">
      <text>
        <r>
          <rPr>
            <sz val="11"/>
            <rFont val="Calibri"/>
            <family val="2"/>
            <charset val="238"/>
          </rPr>
          <t>SZV_F:EUUtem1</t>
        </r>
      </text>
    </comment>
    <comment ref="AA828" authorId="0" shapeId="0" xr:uid="{F528EBA1-8D4E-4746-B471-74BB31461047}">
      <text>
        <r>
          <rPr>
            <sz val="11"/>
            <rFont val="Calibri"/>
            <family val="2"/>
            <charset val="238"/>
          </rPr>
          <t>SZV_F:EgyebUtem1</t>
        </r>
      </text>
    </comment>
    <comment ref="AB828" authorId="0" shapeId="0" xr:uid="{C45D5908-82B0-4220-836F-6826D3B4393E}">
      <text>
        <r>
          <rPr>
            <sz val="11"/>
            <rFont val="Calibri"/>
            <family val="2"/>
            <charset val="238"/>
          </rPr>
          <t>SZV_F:HitelKotvenyUtem1</t>
        </r>
      </text>
    </comment>
    <comment ref="AC828" authorId="0" shapeId="0" xr:uid="{B576FF6F-2DBA-403C-ACC6-1D6466778553}">
      <text>
        <r>
          <rPr>
            <sz val="11"/>
            <rFont val="Calibri"/>
            <family val="2"/>
            <charset val="238"/>
          </rPr>
          <t>SZV_F:OsszesenUtem1</t>
        </r>
      </text>
    </comment>
    <comment ref="AF828" authorId="0" shapeId="0" xr:uid="{73740B35-02FD-42E7-97A0-4FF592BE49EB}">
      <text>
        <r>
          <rPr>
            <sz val="11"/>
            <rFont val="Calibri"/>
            <family val="2"/>
            <charset val="238"/>
          </rPr>
          <t>SZV_F:HDUtem2</t>
        </r>
      </text>
    </comment>
    <comment ref="AG828" authorId="0" shapeId="0" xr:uid="{11DCF2D2-DBCE-42BC-A6A3-1612057D24A2}">
      <text>
        <r>
          <rPr>
            <sz val="11"/>
            <rFont val="Calibri"/>
            <family val="2"/>
            <charset val="238"/>
          </rPr>
          <t>SZV_F:ECSUtem2</t>
        </r>
      </text>
    </comment>
    <comment ref="AH828" authorId="0" shapeId="0" xr:uid="{9137E77D-E324-4E82-845F-F562143A3FDA}">
      <text>
        <r>
          <rPr>
            <sz val="11"/>
            <rFont val="Calibri"/>
            <family val="2"/>
            <charset val="238"/>
          </rPr>
          <t>SZV_F:KFHUtem2</t>
        </r>
      </text>
    </comment>
    <comment ref="AI828" authorId="0" shapeId="0" xr:uid="{844D806A-897B-4508-A9A8-163E430558FB}">
      <text>
        <r>
          <rPr>
            <sz val="11"/>
            <rFont val="Calibri"/>
            <family val="2"/>
            <charset val="238"/>
          </rPr>
          <t>SZV_F:Egyeb_SajatUtem2</t>
        </r>
      </text>
    </comment>
    <comment ref="AJ828" authorId="0" shapeId="0" xr:uid="{467B3A81-32D1-41D3-8977-9418F3E619D6}">
      <text>
        <r>
          <rPr>
            <sz val="11"/>
            <rFont val="Calibri"/>
            <family val="2"/>
            <charset val="238"/>
          </rPr>
          <t>SZV_F:DijUtem2</t>
        </r>
      </text>
    </comment>
    <comment ref="AK828" authorId="0" shapeId="0" xr:uid="{6E5D09D6-4A94-4107-ACE4-AC5178B46BAA}">
      <text>
        <r>
          <rPr>
            <sz val="11"/>
            <rFont val="Calibri"/>
            <family val="2"/>
            <charset val="238"/>
          </rPr>
          <t>SZV_F:EM_Melleklet1_Utem2</t>
        </r>
      </text>
    </comment>
    <comment ref="AL828" authorId="0" shapeId="0" xr:uid="{FBE3E181-FFEC-4C0F-8272-8AF56B9EF415}">
      <text>
        <r>
          <rPr>
            <sz val="11"/>
            <rFont val="Calibri"/>
            <family val="2"/>
            <charset val="238"/>
          </rPr>
          <t>SZV_F:EgyebAllamiUtem2</t>
        </r>
      </text>
    </comment>
    <comment ref="AM828" authorId="0" shapeId="0" xr:uid="{D9FDEF8F-51ED-450B-BEAE-7A2288A7DA2D}">
      <text>
        <r>
          <rPr>
            <sz val="11"/>
            <rFont val="Calibri"/>
            <family val="2"/>
            <charset val="238"/>
          </rPr>
          <t>SZV_F:OnkormanyzatiUtem2</t>
        </r>
      </text>
    </comment>
    <comment ref="AN828" authorId="0" shapeId="0" xr:uid="{E9D795B2-F889-4A30-B31E-12887066FC41}">
      <text>
        <r>
          <rPr>
            <sz val="11"/>
            <rFont val="Calibri"/>
            <family val="2"/>
            <charset val="238"/>
          </rPr>
          <t>SZV_F:EUUtem2</t>
        </r>
      </text>
    </comment>
    <comment ref="AO828" authorId="0" shapeId="0" xr:uid="{A2D7D6F2-9269-4082-90A5-64652456E7A0}">
      <text>
        <r>
          <rPr>
            <sz val="11"/>
            <rFont val="Calibri"/>
            <family val="2"/>
            <charset val="238"/>
          </rPr>
          <t>SZV_F:EgyebUtem2</t>
        </r>
      </text>
    </comment>
    <comment ref="AP828" authorId="0" shapeId="0" xr:uid="{D16535E6-4C87-438D-836D-0644F0A2D445}">
      <text>
        <r>
          <rPr>
            <sz val="11"/>
            <rFont val="Calibri"/>
            <family val="2"/>
            <charset val="238"/>
          </rPr>
          <t>SZV_F:HitelKotvenyUtem2</t>
        </r>
      </text>
    </comment>
    <comment ref="AQ828" authorId="0" shapeId="0" xr:uid="{3966A4CC-4914-4FD2-B74E-3ACADD10ADD4}">
      <text>
        <r>
          <rPr>
            <sz val="11"/>
            <rFont val="Calibri"/>
            <family val="2"/>
            <charset val="238"/>
          </rPr>
          <t>SZV_F:OsszesenUtem2</t>
        </r>
      </text>
    </comment>
    <comment ref="AR828" authorId="0" shapeId="0" xr:uid="{2907453A-14F1-47C2-8715-2FCF2EF471AE}">
      <text>
        <r>
          <rPr>
            <sz val="11"/>
            <rFont val="Calibri"/>
            <family val="2"/>
            <charset val="238"/>
          </rPr>
          <t>SZV_F:ForrashianyUtem2</t>
        </r>
      </text>
    </comment>
    <comment ref="AU828" authorId="0" shapeId="0" xr:uid="{9EFDDD8C-B501-4318-B690-AAE9D96A076D}">
      <text>
        <r>
          <rPr>
            <sz val="11"/>
            <rFont val="Calibri"/>
            <family val="2"/>
            <charset val="238"/>
          </rPr>
          <t>SZV_F:Indokolas</t>
        </r>
      </text>
    </comment>
    <comment ref="AV828" authorId="0" shapeId="0" xr:uid="{7ADABF15-8BFD-4693-9CDA-9286B8CDCD5C}">
      <text>
        <r>
          <rPr>
            <sz val="11"/>
            <rFont val="Calibri"/>
            <family val="2"/>
            <charset val="238"/>
          </rPr>
          <t>SZV_F:Megjegyzes</t>
        </r>
      </text>
    </comment>
    <comment ref="AW828" authorId="0" shapeId="0" xr:uid="{6AC7BF74-2983-4073-8606-4961A8AB9F8E}">
      <text>
        <r>
          <rPr>
            <sz val="11"/>
            <rFont val="Calibri"/>
            <family val="2"/>
            <charset val="238"/>
          </rPr>
          <t>SZV_F:FeladatSorszam</t>
        </r>
      </text>
    </comment>
    <comment ref="AY828" authorId="0" shapeId="0" xr:uid="{A2BDB008-8205-4373-908C-3FE0405F838B}">
      <text>
        <r>
          <rPr>
            <sz val="11"/>
            <rFont val="Calibri"/>
            <family val="2"/>
            <charset val="238"/>
          </rPr>
          <t>SZV_F:ISA</t>
        </r>
      </text>
    </comment>
    <comment ref="B829" authorId="0" shapeId="0" xr:uid="{C2C55A55-7794-4025-813E-BCF4EDAA25AB}">
      <text>
        <r>
          <rPr>
            <sz val="11"/>
            <rFont val="Calibri"/>
            <family val="2"/>
            <charset val="238"/>
          </rPr>
          <t>SZV_F:FontossagiSorrent</t>
        </r>
      </text>
    </comment>
    <comment ref="C829" authorId="0" shapeId="0" xr:uid="{F89DB703-B5CC-4DE9-BCF8-7DE61F563718}">
      <text>
        <r>
          <rPr>
            <sz val="11"/>
            <rFont val="Calibri"/>
            <family val="2"/>
            <charset val="238"/>
          </rPr>
          <t>SZV_F:FeladatKategoria</t>
        </r>
      </text>
    </comment>
    <comment ref="D829" authorId="0" shapeId="0" xr:uid="{33F266DE-EB67-48AC-A4E7-D16734033352}">
      <text>
        <r>
          <rPr>
            <sz val="11"/>
            <rFont val="Calibri"/>
            <family val="2"/>
            <charset val="238"/>
          </rPr>
          <t>SZV_F:FeladatMegnevezes</t>
        </r>
      </text>
    </comment>
    <comment ref="E829" authorId="0" shapeId="0" xr:uid="{5A9B16F1-F089-48BD-B2BB-0D9FAF165D96}">
      <text>
        <r>
          <rPr>
            <sz val="11"/>
            <rFont val="Calibri"/>
            <family val="2"/>
            <charset val="238"/>
          </rPr>
          <t>SZV_F:ElviEngedelySzam</t>
        </r>
      </text>
    </comment>
    <comment ref="F829" authorId="0" shapeId="0" xr:uid="{B719E505-18B7-451B-A9E9-20CF2C59CB93}">
      <text>
        <r>
          <rPr>
            <sz val="11"/>
            <rFont val="Calibri"/>
            <family val="2"/>
            <charset val="238"/>
          </rPr>
          <t>SZV_F:VKR_Kod</t>
        </r>
      </text>
    </comment>
    <comment ref="G829" authorId="0" shapeId="0" xr:uid="{2CC29B93-69C1-4D99-BC60-596D2A04FB95}">
      <text>
        <r>
          <rPr>
            <sz val="11"/>
            <rFont val="Calibri"/>
            <family val="2"/>
            <charset val="238"/>
          </rPr>
          <t>SZV_F:VKR_Nev</t>
        </r>
      </text>
    </comment>
    <comment ref="H829" authorId="0" shapeId="0" xr:uid="{C98BB0C3-B753-445D-9E1C-4D44A3D012D3}">
      <text>
        <r>
          <rPr>
            <sz val="11"/>
            <rFont val="Calibri"/>
            <family val="2"/>
            <charset val="238"/>
          </rPr>
          <t>SZV_F:FeladatAzonosito</t>
        </r>
      </text>
    </comment>
    <comment ref="I829" authorId="0" shapeId="0" xr:uid="{FEBD87BC-2713-401C-90F5-75606B45A04C}">
      <text>
        <r>
          <rPr>
            <sz val="11"/>
            <rFont val="Calibri"/>
            <family val="2"/>
            <charset val="238"/>
          </rPr>
          <t>SZV_F:EllatasiTerulet</t>
        </r>
      </text>
    </comment>
    <comment ref="J829" authorId="0" shapeId="0" xr:uid="{6FE26FAC-7999-4BE6-98EA-697D7024F418}">
      <text>
        <r>
          <rPr>
            <sz val="11"/>
            <rFont val="Calibri"/>
            <family val="2"/>
            <charset val="238"/>
          </rPr>
          <t>SZV_F:EllatasertFelelos</t>
        </r>
      </text>
    </comment>
    <comment ref="K829" authorId="0" shapeId="0" xr:uid="{462AB37E-DDEC-4BBB-87FF-F2D1BEDEF2D4}">
      <text>
        <r>
          <rPr>
            <sz val="11"/>
            <rFont val="Calibri"/>
            <family val="2"/>
            <charset val="238"/>
          </rPr>
          <t>SZV_F:TervezettNettoKoltseg</t>
        </r>
      </text>
    </comment>
    <comment ref="L829" authorId="0" shapeId="0" xr:uid="{F1C3C67D-C694-48FE-B799-E67ACE776626}">
      <text>
        <r>
          <rPr>
            <sz val="11"/>
            <rFont val="Calibri"/>
            <family val="2"/>
            <charset val="238"/>
          </rPr>
          <t>SZV_F:IdotartamKezdes</t>
        </r>
      </text>
    </comment>
    <comment ref="M829" authorId="0" shapeId="0" xr:uid="{EE2E1CE1-ED21-4C60-B0B9-32687618C565}">
      <text>
        <r>
          <rPr>
            <sz val="11"/>
            <rFont val="Calibri"/>
            <family val="2"/>
            <charset val="238"/>
          </rPr>
          <t>SZV_F:IdotartamBefejezes</t>
        </r>
      </text>
    </comment>
    <comment ref="N829" authorId="0" shapeId="0" xr:uid="{3CC7057A-8F9C-4744-917C-701FDA54056D}">
      <text>
        <r>
          <rPr>
            <sz val="11"/>
            <rFont val="Calibri"/>
            <family val="2"/>
            <charset val="238"/>
          </rPr>
          <t>SZV_F:NettoKoltsegUtem1</t>
        </r>
      </text>
    </comment>
    <comment ref="O829" authorId="0" shapeId="0" xr:uid="{B1F207DE-491B-4993-8DC6-ACB8458D4305}">
      <text>
        <r>
          <rPr>
            <sz val="11"/>
            <rFont val="Calibri"/>
            <family val="2"/>
            <charset val="238"/>
          </rPr>
          <t>SZV_F:NettoKoltsegUtem2</t>
        </r>
      </text>
    </comment>
    <comment ref="P829" authorId="0" shapeId="0" xr:uid="{1BF1230E-F0B5-4013-A5AE-DAD3BFAF634C}">
      <text>
        <r>
          <rPr>
            <sz val="11"/>
            <rFont val="Calibri"/>
            <family val="2"/>
            <charset val="238"/>
          </rPr>
          <t>SZV_F:EM_Melleklet2_KTG</t>
        </r>
      </text>
    </comment>
    <comment ref="R829" authorId="0" shapeId="0" xr:uid="{DF3784E2-8381-4391-82FD-ABBAFBCB2776}">
      <text>
        <r>
          <rPr>
            <sz val="11"/>
            <rFont val="Calibri"/>
            <family val="2"/>
            <charset val="238"/>
          </rPr>
          <t>SZV_F:HDUtem1</t>
        </r>
      </text>
    </comment>
    <comment ref="S829" authorId="0" shapeId="0" xr:uid="{0D9149E9-D653-4524-94A6-7BD2FF9BFF5C}">
      <text>
        <r>
          <rPr>
            <sz val="11"/>
            <rFont val="Calibri"/>
            <family val="2"/>
            <charset val="238"/>
          </rPr>
          <t>SZV_F:ECSUtem1</t>
        </r>
      </text>
    </comment>
    <comment ref="T829" authorId="0" shapeId="0" xr:uid="{CC0F0B71-356D-41DB-9F14-8118906299F1}">
      <text>
        <r>
          <rPr>
            <sz val="11"/>
            <rFont val="Calibri"/>
            <family val="2"/>
            <charset val="238"/>
          </rPr>
          <t>SZV_F:KFHUtem1</t>
        </r>
      </text>
    </comment>
    <comment ref="U829" authorId="0" shapeId="0" xr:uid="{50C0FC4F-05C9-4524-894B-EDEA4E89D04A}">
      <text>
        <r>
          <rPr>
            <sz val="11"/>
            <rFont val="Calibri"/>
            <family val="2"/>
            <charset val="238"/>
          </rPr>
          <t>SZV_F:Egyeb_SajatUtem1</t>
        </r>
      </text>
    </comment>
    <comment ref="V829" authorId="0" shapeId="0" xr:uid="{7D8A68E9-7408-4116-B2B7-EB3D0FCC976E}">
      <text>
        <r>
          <rPr>
            <sz val="11"/>
            <rFont val="Calibri"/>
            <family val="2"/>
            <charset val="238"/>
          </rPr>
          <t>SZV_F:DijUtem1</t>
        </r>
      </text>
    </comment>
    <comment ref="W829" authorId="0" shapeId="0" xr:uid="{6BA957E6-DEB8-4C9A-9E07-9F92B0ACBDBA}">
      <text>
        <r>
          <rPr>
            <sz val="11"/>
            <rFont val="Calibri"/>
            <family val="2"/>
            <charset val="238"/>
          </rPr>
          <t>SZV_F:EM_Melleklet1_Utem1</t>
        </r>
      </text>
    </comment>
    <comment ref="X829" authorId="0" shapeId="0" xr:uid="{250F5A33-2A26-4141-94E6-9B4321A18317}">
      <text>
        <r>
          <rPr>
            <sz val="11"/>
            <rFont val="Calibri"/>
            <family val="2"/>
            <charset val="238"/>
          </rPr>
          <t>SZV_F:EgyebAllamiUtem1</t>
        </r>
      </text>
    </comment>
    <comment ref="Y829" authorId="0" shapeId="0" xr:uid="{B66057C5-8A4C-40FF-9211-250B3C0DC19D}">
      <text>
        <r>
          <rPr>
            <sz val="11"/>
            <rFont val="Calibri"/>
            <family val="2"/>
            <charset val="238"/>
          </rPr>
          <t>SZV_F:OnkormanyzatiUtem1</t>
        </r>
      </text>
    </comment>
    <comment ref="Z829" authorId="0" shapeId="0" xr:uid="{2C1C24DB-EBB9-44E8-B014-4D41DD62D8E0}">
      <text>
        <r>
          <rPr>
            <sz val="11"/>
            <rFont val="Calibri"/>
            <family val="2"/>
            <charset val="238"/>
          </rPr>
          <t>SZV_F:EUUtem1</t>
        </r>
      </text>
    </comment>
    <comment ref="AA829" authorId="0" shapeId="0" xr:uid="{37322EF8-6D35-4191-9B26-809F42FD942B}">
      <text>
        <r>
          <rPr>
            <sz val="11"/>
            <rFont val="Calibri"/>
            <family val="2"/>
            <charset val="238"/>
          </rPr>
          <t>SZV_F:EgyebUtem1</t>
        </r>
      </text>
    </comment>
    <comment ref="AB829" authorId="0" shapeId="0" xr:uid="{8E561A7D-B793-4039-8002-D6AAE75FC3D1}">
      <text>
        <r>
          <rPr>
            <sz val="11"/>
            <rFont val="Calibri"/>
            <family val="2"/>
            <charset val="238"/>
          </rPr>
          <t>SZV_F:HitelKotvenyUtem1</t>
        </r>
      </text>
    </comment>
    <comment ref="AC829" authorId="0" shapeId="0" xr:uid="{62BC1E23-F61A-46B3-AC70-2E0A66085D0A}">
      <text>
        <r>
          <rPr>
            <sz val="11"/>
            <rFont val="Calibri"/>
            <family val="2"/>
            <charset val="238"/>
          </rPr>
          <t>SZV_F:OsszesenUtem1</t>
        </r>
      </text>
    </comment>
    <comment ref="AF829" authorId="0" shapeId="0" xr:uid="{CBF856C2-D23B-4EAC-8348-6DD0E4910920}">
      <text>
        <r>
          <rPr>
            <sz val="11"/>
            <rFont val="Calibri"/>
            <family val="2"/>
            <charset val="238"/>
          </rPr>
          <t>SZV_F:HDUtem2</t>
        </r>
      </text>
    </comment>
    <comment ref="AG829" authorId="0" shapeId="0" xr:uid="{D308142E-1102-4E97-9B8D-8A3333B16E61}">
      <text>
        <r>
          <rPr>
            <sz val="11"/>
            <rFont val="Calibri"/>
            <family val="2"/>
            <charset val="238"/>
          </rPr>
          <t>SZV_F:ECSUtem2</t>
        </r>
      </text>
    </comment>
    <comment ref="AH829" authorId="0" shapeId="0" xr:uid="{3E3143C3-48E1-470D-8E6E-22BFF5474329}">
      <text>
        <r>
          <rPr>
            <sz val="11"/>
            <rFont val="Calibri"/>
            <family val="2"/>
            <charset val="238"/>
          </rPr>
          <t>SZV_F:KFHUtem2</t>
        </r>
      </text>
    </comment>
    <comment ref="AI829" authorId="0" shapeId="0" xr:uid="{1BE2DA97-74FE-449A-923F-C1CC7EB0E0D5}">
      <text>
        <r>
          <rPr>
            <sz val="11"/>
            <rFont val="Calibri"/>
            <family val="2"/>
            <charset val="238"/>
          </rPr>
          <t>SZV_F:Egyeb_SajatUtem2</t>
        </r>
      </text>
    </comment>
    <comment ref="AJ829" authorId="0" shapeId="0" xr:uid="{557047FC-D275-4389-9CD3-E58BCCDCB604}">
      <text>
        <r>
          <rPr>
            <sz val="11"/>
            <rFont val="Calibri"/>
            <family val="2"/>
            <charset val="238"/>
          </rPr>
          <t>SZV_F:DijUtem2</t>
        </r>
      </text>
    </comment>
    <comment ref="AK829" authorId="0" shapeId="0" xr:uid="{23F53715-C3C5-4033-B5A5-06037DAFD346}">
      <text>
        <r>
          <rPr>
            <sz val="11"/>
            <rFont val="Calibri"/>
            <family val="2"/>
            <charset val="238"/>
          </rPr>
          <t>SZV_F:EM_Melleklet1_Utem2</t>
        </r>
      </text>
    </comment>
    <comment ref="AL829" authorId="0" shapeId="0" xr:uid="{DCEB938A-213E-4650-9142-A2320B327F30}">
      <text>
        <r>
          <rPr>
            <sz val="11"/>
            <rFont val="Calibri"/>
            <family val="2"/>
            <charset val="238"/>
          </rPr>
          <t>SZV_F:EgyebAllamiUtem2</t>
        </r>
      </text>
    </comment>
    <comment ref="AM829" authorId="0" shapeId="0" xr:uid="{A799EFFB-8C60-445B-A92D-29004086F7A6}">
      <text>
        <r>
          <rPr>
            <sz val="11"/>
            <rFont val="Calibri"/>
            <family val="2"/>
            <charset val="238"/>
          </rPr>
          <t>SZV_F:OnkormanyzatiUtem2</t>
        </r>
      </text>
    </comment>
    <comment ref="AN829" authorId="0" shapeId="0" xr:uid="{5A6E082F-D7EA-4164-9790-846B600DA5D1}">
      <text>
        <r>
          <rPr>
            <sz val="11"/>
            <rFont val="Calibri"/>
            <family val="2"/>
            <charset val="238"/>
          </rPr>
          <t>SZV_F:EUUtem2</t>
        </r>
      </text>
    </comment>
    <comment ref="AO829" authorId="0" shapeId="0" xr:uid="{1615101E-81CB-4F2D-934F-6786846695C4}">
      <text>
        <r>
          <rPr>
            <sz val="11"/>
            <rFont val="Calibri"/>
            <family val="2"/>
            <charset val="238"/>
          </rPr>
          <t>SZV_F:EgyebUtem2</t>
        </r>
      </text>
    </comment>
    <comment ref="AP829" authorId="0" shapeId="0" xr:uid="{886FD9F9-247B-42F0-B602-0BFD228B26E4}">
      <text>
        <r>
          <rPr>
            <sz val="11"/>
            <rFont val="Calibri"/>
            <family val="2"/>
            <charset val="238"/>
          </rPr>
          <t>SZV_F:HitelKotvenyUtem2</t>
        </r>
      </text>
    </comment>
    <comment ref="AQ829" authorId="0" shapeId="0" xr:uid="{CA7611EF-1BC5-4587-B64D-BCC97EFD031F}">
      <text>
        <r>
          <rPr>
            <sz val="11"/>
            <rFont val="Calibri"/>
            <family val="2"/>
            <charset val="238"/>
          </rPr>
          <t>SZV_F:OsszesenUtem2</t>
        </r>
      </text>
    </comment>
    <comment ref="AR829" authorId="0" shapeId="0" xr:uid="{0EC743A5-B190-45B5-97FC-8889FA177205}">
      <text>
        <r>
          <rPr>
            <sz val="11"/>
            <rFont val="Calibri"/>
            <family val="2"/>
            <charset val="238"/>
          </rPr>
          <t>SZV_F:ForrashianyUtem2</t>
        </r>
      </text>
    </comment>
    <comment ref="AU829" authorId="0" shapeId="0" xr:uid="{950B52A1-D880-4155-8A55-58A0B48CF8DB}">
      <text>
        <r>
          <rPr>
            <sz val="11"/>
            <rFont val="Calibri"/>
            <family val="2"/>
            <charset val="238"/>
          </rPr>
          <t>SZV_F:Indokolas</t>
        </r>
      </text>
    </comment>
    <comment ref="AV829" authorId="0" shapeId="0" xr:uid="{CC1695ED-6DF8-4BE5-8485-2B3A98D82757}">
      <text>
        <r>
          <rPr>
            <sz val="11"/>
            <rFont val="Calibri"/>
            <family val="2"/>
            <charset val="238"/>
          </rPr>
          <t>SZV_F:Megjegyzes</t>
        </r>
      </text>
    </comment>
    <comment ref="AW829" authorId="0" shapeId="0" xr:uid="{F66E854F-E5FF-4454-B704-EF5FA0429472}">
      <text>
        <r>
          <rPr>
            <sz val="11"/>
            <rFont val="Calibri"/>
            <family val="2"/>
            <charset val="238"/>
          </rPr>
          <t>SZV_F:FeladatSorszam</t>
        </r>
      </text>
    </comment>
    <comment ref="AY829" authorId="0" shapeId="0" xr:uid="{0E01E21D-D7B2-4AB7-84AA-73812AB8970D}">
      <text>
        <r>
          <rPr>
            <sz val="11"/>
            <rFont val="Calibri"/>
            <family val="2"/>
            <charset val="238"/>
          </rPr>
          <t>SZV_F:ISA</t>
        </r>
      </text>
    </comment>
    <comment ref="B830" authorId="0" shapeId="0" xr:uid="{953F2590-8799-4C31-B06E-F1A511863E45}">
      <text>
        <r>
          <rPr>
            <sz val="11"/>
            <rFont val="Calibri"/>
            <family val="2"/>
            <charset val="238"/>
          </rPr>
          <t>SZV_F:FontossagiSorrent</t>
        </r>
      </text>
    </comment>
    <comment ref="C830" authorId="0" shapeId="0" xr:uid="{69BF50A0-2670-4C03-A7FE-A824DCA14B16}">
      <text>
        <r>
          <rPr>
            <sz val="11"/>
            <rFont val="Calibri"/>
            <family val="2"/>
            <charset val="238"/>
          </rPr>
          <t>SZV_F:FeladatKategoria</t>
        </r>
      </text>
    </comment>
    <comment ref="D830" authorId="0" shapeId="0" xr:uid="{3061AA0F-1AB6-46F8-9025-937883D6BDE9}">
      <text>
        <r>
          <rPr>
            <sz val="11"/>
            <rFont val="Calibri"/>
            <family val="2"/>
            <charset val="238"/>
          </rPr>
          <t>SZV_F:FeladatMegnevezes</t>
        </r>
      </text>
    </comment>
    <comment ref="E830" authorId="0" shapeId="0" xr:uid="{57636F54-75DC-42F4-B73B-0D752827CF0D}">
      <text>
        <r>
          <rPr>
            <sz val="11"/>
            <rFont val="Calibri"/>
            <family val="2"/>
            <charset val="238"/>
          </rPr>
          <t>SZV_F:ElviEngedelySzam</t>
        </r>
      </text>
    </comment>
    <comment ref="F830" authorId="0" shapeId="0" xr:uid="{16E7FFC0-E5E7-46EE-B90D-B360CC541906}">
      <text>
        <r>
          <rPr>
            <sz val="11"/>
            <rFont val="Calibri"/>
            <family val="2"/>
            <charset val="238"/>
          </rPr>
          <t>SZV_F:VKR_Kod</t>
        </r>
      </text>
    </comment>
    <comment ref="G830" authorId="0" shapeId="0" xr:uid="{879460E4-1294-4BCD-BFBC-B49884B9442C}">
      <text>
        <r>
          <rPr>
            <sz val="11"/>
            <rFont val="Calibri"/>
            <family val="2"/>
            <charset val="238"/>
          </rPr>
          <t>SZV_F:VKR_Nev</t>
        </r>
      </text>
    </comment>
    <comment ref="H830" authorId="0" shapeId="0" xr:uid="{4F4B6261-F38B-4590-9A11-68282224A63A}">
      <text>
        <r>
          <rPr>
            <sz val="11"/>
            <rFont val="Calibri"/>
            <family val="2"/>
            <charset val="238"/>
          </rPr>
          <t>SZV_F:FeladatAzonosito</t>
        </r>
      </text>
    </comment>
    <comment ref="I830" authorId="0" shapeId="0" xr:uid="{82769CAF-2A79-4C2E-8A36-55F1E2F21819}">
      <text>
        <r>
          <rPr>
            <sz val="11"/>
            <rFont val="Calibri"/>
            <family val="2"/>
            <charset val="238"/>
          </rPr>
          <t>SZV_F:EllatasiTerulet</t>
        </r>
      </text>
    </comment>
    <comment ref="J830" authorId="0" shapeId="0" xr:uid="{6DB9130B-9EF9-4353-A0E9-10817A622DDB}">
      <text>
        <r>
          <rPr>
            <sz val="11"/>
            <rFont val="Calibri"/>
            <family val="2"/>
            <charset val="238"/>
          </rPr>
          <t>SZV_F:EllatasertFelelos</t>
        </r>
      </text>
    </comment>
    <comment ref="K830" authorId="0" shapeId="0" xr:uid="{EAB9CD26-A4F9-4C3D-BAF3-A2387176069F}">
      <text>
        <r>
          <rPr>
            <sz val="11"/>
            <rFont val="Calibri"/>
            <family val="2"/>
            <charset val="238"/>
          </rPr>
          <t>SZV_F:TervezettNettoKoltseg</t>
        </r>
      </text>
    </comment>
    <comment ref="L830" authorId="0" shapeId="0" xr:uid="{558C7470-AE6D-4C10-B102-4CF21AFAC188}">
      <text>
        <r>
          <rPr>
            <sz val="11"/>
            <rFont val="Calibri"/>
            <family val="2"/>
            <charset val="238"/>
          </rPr>
          <t>SZV_F:IdotartamKezdes</t>
        </r>
      </text>
    </comment>
    <comment ref="M830" authorId="0" shapeId="0" xr:uid="{FF27FC79-F5F8-46D8-9AD4-BA0648C81FE8}">
      <text>
        <r>
          <rPr>
            <sz val="11"/>
            <rFont val="Calibri"/>
            <family val="2"/>
            <charset val="238"/>
          </rPr>
          <t>SZV_F:IdotartamBefejezes</t>
        </r>
      </text>
    </comment>
    <comment ref="N830" authorId="0" shapeId="0" xr:uid="{80551B0F-BC9C-40E7-8BD3-A93C1FF47A5D}">
      <text>
        <r>
          <rPr>
            <sz val="11"/>
            <rFont val="Calibri"/>
            <family val="2"/>
            <charset val="238"/>
          </rPr>
          <t>SZV_F:NettoKoltsegUtem1</t>
        </r>
      </text>
    </comment>
    <comment ref="O830" authorId="0" shapeId="0" xr:uid="{5372651F-A7D7-4639-AD45-CD731624A139}">
      <text>
        <r>
          <rPr>
            <sz val="11"/>
            <rFont val="Calibri"/>
            <family val="2"/>
            <charset val="238"/>
          </rPr>
          <t>SZV_F:NettoKoltsegUtem2</t>
        </r>
      </text>
    </comment>
    <comment ref="P830" authorId="0" shapeId="0" xr:uid="{4EE10366-28FF-4807-BBE4-B59842689C14}">
      <text>
        <r>
          <rPr>
            <sz val="11"/>
            <rFont val="Calibri"/>
            <family val="2"/>
            <charset val="238"/>
          </rPr>
          <t>SZV_F:EM_Melleklet2_KTG</t>
        </r>
      </text>
    </comment>
    <comment ref="R830" authorId="0" shapeId="0" xr:uid="{0D295B8B-BBA0-469D-8A21-BCF8E85CE8E1}">
      <text>
        <r>
          <rPr>
            <sz val="11"/>
            <rFont val="Calibri"/>
            <family val="2"/>
            <charset val="238"/>
          </rPr>
          <t>SZV_F:HDUtem1</t>
        </r>
      </text>
    </comment>
    <comment ref="S830" authorId="0" shapeId="0" xr:uid="{4C961CC0-2A5A-4F18-BC74-D04EE4ABDC60}">
      <text>
        <r>
          <rPr>
            <sz val="11"/>
            <rFont val="Calibri"/>
            <family val="2"/>
            <charset val="238"/>
          </rPr>
          <t>SZV_F:ECSUtem1</t>
        </r>
      </text>
    </comment>
    <comment ref="T830" authorId="0" shapeId="0" xr:uid="{3DD4529A-A7C9-4B5D-B416-0E97F225C71C}">
      <text>
        <r>
          <rPr>
            <sz val="11"/>
            <rFont val="Calibri"/>
            <family val="2"/>
            <charset val="238"/>
          </rPr>
          <t>SZV_F:KFHUtem1</t>
        </r>
      </text>
    </comment>
    <comment ref="U830" authorId="0" shapeId="0" xr:uid="{34755C07-D2FC-4EB5-9416-DFD0898C86EE}">
      <text>
        <r>
          <rPr>
            <sz val="11"/>
            <rFont val="Calibri"/>
            <family val="2"/>
            <charset val="238"/>
          </rPr>
          <t>SZV_F:Egyeb_SajatUtem1</t>
        </r>
      </text>
    </comment>
    <comment ref="V830" authorId="0" shapeId="0" xr:uid="{FCDA01FF-E915-4E6A-BD7B-A2981531DAA4}">
      <text>
        <r>
          <rPr>
            <sz val="11"/>
            <rFont val="Calibri"/>
            <family val="2"/>
            <charset val="238"/>
          </rPr>
          <t>SZV_F:DijUtem1</t>
        </r>
      </text>
    </comment>
    <comment ref="W830" authorId="0" shapeId="0" xr:uid="{941E7850-ED98-4DB7-A148-BF2543D48BDF}">
      <text>
        <r>
          <rPr>
            <sz val="11"/>
            <rFont val="Calibri"/>
            <family val="2"/>
            <charset val="238"/>
          </rPr>
          <t>SZV_F:EM_Melleklet1_Utem1</t>
        </r>
      </text>
    </comment>
    <comment ref="X830" authorId="0" shapeId="0" xr:uid="{77B7A62D-E399-443B-A6DC-F4E71F14459B}">
      <text>
        <r>
          <rPr>
            <sz val="11"/>
            <rFont val="Calibri"/>
            <family val="2"/>
            <charset val="238"/>
          </rPr>
          <t>SZV_F:EgyebAllamiUtem1</t>
        </r>
      </text>
    </comment>
    <comment ref="Y830" authorId="0" shapeId="0" xr:uid="{CA9880A2-4013-4F5C-8B02-16A142D95964}">
      <text>
        <r>
          <rPr>
            <sz val="11"/>
            <rFont val="Calibri"/>
            <family val="2"/>
            <charset val="238"/>
          </rPr>
          <t>SZV_F:OnkormanyzatiUtem1</t>
        </r>
      </text>
    </comment>
    <comment ref="Z830" authorId="0" shapeId="0" xr:uid="{10D1FA8B-47F1-47B5-95F9-F09ECE3E9A81}">
      <text>
        <r>
          <rPr>
            <sz val="11"/>
            <rFont val="Calibri"/>
            <family val="2"/>
            <charset val="238"/>
          </rPr>
          <t>SZV_F:EUUtem1</t>
        </r>
      </text>
    </comment>
    <comment ref="AA830" authorId="0" shapeId="0" xr:uid="{2404D571-569D-41F6-840E-FE34DCFF48DC}">
      <text>
        <r>
          <rPr>
            <sz val="11"/>
            <rFont val="Calibri"/>
            <family val="2"/>
            <charset val="238"/>
          </rPr>
          <t>SZV_F:EgyebUtem1</t>
        </r>
      </text>
    </comment>
    <comment ref="AB830" authorId="0" shapeId="0" xr:uid="{F16C26ED-EEE3-4720-8C4A-80D193C9B276}">
      <text>
        <r>
          <rPr>
            <sz val="11"/>
            <rFont val="Calibri"/>
            <family val="2"/>
            <charset val="238"/>
          </rPr>
          <t>SZV_F:HitelKotvenyUtem1</t>
        </r>
      </text>
    </comment>
    <comment ref="AC830" authorId="0" shapeId="0" xr:uid="{E3581CC9-EF44-4BDD-9580-84B8D5F96051}">
      <text>
        <r>
          <rPr>
            <sz val="11"/>
            <rFont val="Calibri"/>
            <family val="2"/>
            <charset val="238"/>
          </rPr>
          <t>SZV_F:OsszesenUtem1</t>
        </r>
      </text>
    </comment>
    <comment ref="AF830" authorId="0" shapeId="0" xr:uid="{4626DD46-ADD2-43FA-97A0-A4CE6E9C10F4}">
      <text>
        <r>
          <rPr>
            <sz val="11"/>
            <rFont val="Calibri"/>
            <family val="2"/>
            <charset val="238"/>
          </rPr>
          <t>SZV_F:HDUtem2</t>
        </r>
      </text>
    </comment>
    <comment ref="AG830" authorId="0" shapeId="0" xr:uid="{1D2940C4-8404-4142-AF7C-0505B0E0542C}">
      <text>
        <r>
          <rPr>
            <sz val="11"/>
            <rFont val="Calibri"/>
            <family val="2"/>
            <charset val="238"/>
          </rPr>
          <t>SZV_F:ECSUtem2</t>
        </r>
      </text>
    </comment>
    <comment ref="AH830" authorId="0" shapeId="0" xr:uid="{8AB98916-D7DE-409E-8303-8B8BCA462979}">
      <text>
        <r>
          <rPr>
            <sz val="11"/>
            <rFont val="Calibri"/>
            <family val="2"/>
            <charset val="238"/>
          </rPr>
          <t>SZV_F:KFHUtem2</t>
        </r>
      </text>
    </comment>
    <comment ref="AI830" authorId="0" shapeId="0" xr:uid="{9A77AC7A-DABD-499F-AC64-1639000CC49A}">
      <text>
        <r>
          <rPr>
            <sz val="11"/>
            <rFont val="Calibri"/>
            <family val="2"/>
            <charset val="238"/>
          </rPr>
          <t>SZV_F:Egyeb_SajatUtem2</t>
        </r>
      </text>
    </comment>
    <comment ref="AJ830" authorId="0" shapeId="0" xr:uid="{8B65F2A9-F257-4043-98FD-21FEFC2153E4}">
      <text>
        <r>
          <rPr>
            <sz val="11"/>
            <rFont val="Calibri"/>
            <family val="2"/>
            <charset val="238"/>
          </rPr>
          <t>SZV_F:DijUtem2</t>
        </r>
      </text>
    </comment>
    <comment ref="AK830" authorId="0" shapeId="0" xr:uid="{91104232-E889-43C4-85A9-3C487C9303DE}">
      <text>
        <r>
          <rPr>
            <sz val="11"/>
            <rFont val="Calibri"/>
            <family val="2"/>
            <charset val="238"/>
          </rPr>
          <t>SZV_F:EM_Melleklet1_Utem2</t>
        </r>
      </text>
    </comment>
    <comment ref="AL830" authorId="0" shapeId="0" xr:uid="{5F8E7528-16FA-40C0-ADDA-32C0B4B16CCA}">
      <text>
        <r>
          <rPr>
            <sz val="11"/>
            <rFont val="Calibri"/>
            <family val="2"/>
            <charset val="238"/>
          </rPr>
          <t>SZV_F:EgyebAllamiUtem2</t>
        </r>
      </text>
    </comment>
    <comment ref="AM830" authorId="0" shapeId="0" xr:uid="{62AD8F42-88AE-4FC7-9B12-EC2890E9D802}">
      <text>
        <r>
          <rPr>
            <sz val="11"/>
            <rFont val="Calibri"/>
            <family val="2"/>
            <charset val="238"/>
          </rPr>
          <t>SZV_F:OnkormanyzatiUtem2</t>
        </r>
      </text>
    </comment>
    <comment ref="AN830" authorId="0" shapeId="0" xr:uid="{0B0C8BE4-A7D9-4C2F-9505-0DDF5AD0D4BC}">
      <text>
        <r>
          <rPr>
            <sz val="11"/>
            <rFont val="Calibri"/>
            <family val="2"/>
            <charset val="238"/>
          </rPr>
          <t>SZV_F:EUUtem2</t>
        </r>
      </text>
    </comment>
    <comment ref="AO830" authorId="0" shapeId="0" xr:uid="{D86528D9-737D-412E-89B8-DB656D9445DC}">
      <text>
        <r>
          <rPr>
            <sz val="11"/>
            <rFont val="Calibri"/>
            <family val="2"/>
            <charset val="238"/>
          </rPr>
          <t>SZV_F:EgyebUtem2</t>
        </r>
      </text>
    </comment>
    <comment ref="AP830" authorId="0" shapeId="0" xr:uid="{EEF88075-838C-4ED2-9544-03E08AF16CEE}">
      <text>
        <r>
          <rPr>
            <sz val="11"/>
            <rFont val="Calibri"/>
            <family val="2"/>
            <charset val="238"/>
          </rPr>
          <t>SZV_F:HitelKotvenyUtem2</t>
        </r>
      </text>
    </comment>
    <comment ref="AQ830" authorId="0" shapeId="0" xr:uid="{A4E072E2-6254-4C3D-B870-86F4470DB97F}">
      <text>
        <r>
          <rPr>
            <sz val="11"/>
            <rFont val="Calibri"/>
            <family val="2"/>
            <charset val="238"/>
          </rPr>
          <t>SZV_F:OsszesenUtem2</t>
        </r>
      </text>
    </comment>
    <comment ref="AR830" authorId="0" shapeId="0" xr:uid="{2D14B959-81A4-4BDC-BBA9-9BA9FDF2B450}">
      <text>
        <r>
          <rPr>
            <sz val="11"/>
            <rFont val="Calibri"/>
            <family val="2"/>
            <charset val="238"/>
          </rPr>
          <t>SZV_F:ForrashianyUtem2</t>
        </r>
      </text>
    </comment>
    <comment ref="AU830" authorId="0" shapeId="0" xr:uid="{5E8F3119-276E-40BE-B4CF-37A0359A9940}">
      <text>
        <r>
          <rPr>
            <sz val="11"/>
            <rFont val="Calibri"/>
            <family val="2"/>
            <charset val="238"/>
          </rPr>
          <t>SZV_F:Indokolas</t>
        </r>
      </text>
    </comment>
    <comment ref="AV830" authorId="0" shapeId="0" xr:uid="{AC504FBC-E3D7-4692-9A68-D5AEEBF7CFAC}">
      <text>
        <r>
          <rPr>
            <sz val="11"/>
            <rFont val="Calibri"/>
            <family val="2"/>
            <charset val="238"/>
          </rPr>
          <t>SZV_F:Megjegyzes</t>
        </r>
      </text>
    </comment>
    <comment ref="AW830" authorId="0" shapeId="0" xr:uid="{38179C8C-D512-4303-8142-A873BDE3735A}">
      <text>
        <r>
          <rPr>
            <sz val="11"/>
            <rFont val="Calibri"/>
            <family val="2"/>
            <charset val="238"/>
          </rPr>
          <t>SZV_F:FeladatSorszam</t>
        </r>
      </text>
    </comment>
    <comment ref="AY830" authorId="0" shapeId="0" xr:uid="{7F3CB0BD-5F4A-451A-801A-5C68F6EE7050}">
      <text>
        <r>
          <rPr>
            <sz val="11"/>
            <rFont val="Calibri"/>
            <family val="2"/>
            <charset val="238"/>
          </rPr>
          <t>SZV_F:ISA</t>
        </r>
      </text>
    </comment>
    <comment ref="B831" authorId="0" shapeId="0" xr:uid="{A766D42C-8DFB-4243-83D7-DD592193FA2D}">
      <text>
        <r>
          <rPr>
            <sz val="11"/>
            <rFont val="Calibri"/>
            <family val="2"/>
            <charset val="238"/>
          </rPr>
          <t>SZV_F:FontossagiSorrent</t>
        </r>
      </text>
    </comment>
    <comment ref="C831" authorId="0" shapeId="0" xr:uid="{E7D697A3-78FE-4FD4-B58F-3DE0F5A3D152}">
      <text>
        <r>
          <rPr>
            <sz val="11"/>
            <rFont val="Calibri"/>
            <family val="2"/>
            <charset val="238"/>
          </rPr>
          <t>SZV_F:FeladatKategoria</t>
        </r>
      </text>
    </comment>
    <comment ref="D831" authorId="0" shapeId="0" xr:uid="{16AD67D6-2A8D-4544-9A6D-8D22F61CC032}">
      <text>
        <r>
          <rPr>
            <sz val="11"/>
            <rFont val="Calibri"/>
            <family val="2"/>
            <charset val="238"/>
          </rPr>
          <t>SZV_F:FeladatMegnevezes</t>
        </r>
      </text>
    </comment>
    <comment ref="E831" authorId="0" shapeId="0" xr:uid="{0FE54E30-B480-4E3D-8E2B-519CBBA911AC}">
      <text>
        <r>
          <rPr>
            <sz val="11"/>
            <rFont val="Calibri"/>
            <family val="2"/>
            <charset val="238"/>
          </rPr>
          <t>SZV_F:ElviEngedelySzam</t>
        </r>
      </text>
    </comment>
    <comment ref="F831" authorId="0" shapeId="0" xr:uid="{DF7DA91F-515D-4F77-AF21-B9F2498AFF09}">
      <text>
        <r>
          <rPr>
            <sz val="11"/>
            <rFont val="Calibri"/>
            <family val="2"/>
            <charset val="238"/>
          </rPr>
          <t>SZV_F:VKR_Kod</t>
        </r>
      </text>
    </comment>
    <comment ref="G831" authorId="0" shapeId="0" xr:uid="{BD7D9707-1351-4175-B793-EA95B9B26C36}">
      <text>
        <r>
          <rPr>
            <sz val="11"/>
            <rFont val="Calibri"/>
            <family val="2"/>
            <charset val="238"/>
          </rPr>
          <t>SZV_F:VKR_Nev</t>
        </r>
      </text>
    </comment>
    <comment ref="H831" authorId="0" shapeId="0" xr:uid="{10F42326-EE8C-46CF-984D-E343573E28EE}">
      <text>
        <r>
          <rPr>
            <sz val="11"/>
            <rFont val="Calibri"/>
            <family val="2"/>
            <charset val="238"/>
          </rPr>
          <t>SZV_F:FeladatAzonosito</t>
        </r>
      </text>
    </comment>
    <comment ref="I831" authorId="0" shapeId="0" xr:uid="{78F10AEA-D0F9-4020-B116-A4AE624B56E6}">
      <text>
        <r>
          <rPr>
            <sz val="11"/>
            <rFont val="Calibri"/>
            <family val="2"/>
            <charset val="238"/>
          </rPr>
          <t>SZV_F:EllatasiTerulet</t>
        </r>
      </text>
    </comment>
    <comment ref="J831" authorId="0" shapeId="0" xr:uid="{D6A79E19-3AAC-456E-AD6E-A7535A1FEDE5}">
      <text>
        <r>
          <rPr>
            <sz val="11"/>
            <rFont val="Calibri"/>
            <family val="2"/>
            <charset val="238"/>
          </rPr>
          <t>SZV_F:EllatasertFelelos</t>
        </r>
      </text>
    </comment>
    <comment ref="K831" authorId="0" shapeId="0" xr:uid="{A4A75A12-AE3F-4CC7-AD3B-A29494C22979}">
      <text>
        <r>
          <rPr>
            <sz val="11"/>
            <rFont val="Calibri"/>
            <family val="2"/>
            <charset val="238"/>
          </rPr>
          <t>SZV_F:TervezettNettoKoltseg</t>
        </r>
      </text>
    </comment>
    <comment ref="L831" authorId="0" shapeId="0" xr:uid="{D3FF6A9B-7DD0-445D-ACCF-DBBFAAC1F492}">
      <text>
        <r>
          <rPr>
            <sz val="11"/>
            <rFont val="Calibri"/>
            <family val="2"/>
            <charset val="238"/>
          </rPr>
          <t>SZV_F:IdotartamKezdes</t>
        </r>
      </text>
    </comment>
    <comment ref="M831" authorId="0" shapeId="0" xr:uid="{7EDA3EB7-C20E-4E95-8689-7250F62E2C88}">
      <text>
        <r>
          <rPr>
            <sz val="11"/>
            <rFont val="Calibri"/>
            <family val="2"/>
            <charset val="238"/>
          </rPr>
          <t>SZV_F:IdotartamBefejezes</t>
        </r>
      </text>
    </comment>
    <comment ref="N831" authorId="0" shapeId="0" xr:uid="{7DDB33FC-FECC-4560-BED4-A8FBEF355549}">
      <text>
        <r>
          <rPr>
            <sz val="11"/>
            <rFont val="Calibri"/>
            <family val="2"/>
            <charset val="238"/>
          </rPr>
          <t>SZV_F:NettoKoltsegUtem1</t>
        </r>
      </text>
    </comment>
    <comment ref="O831" authorId="0" shapeId="0" xr:uid="{20219F6C-BBCF-4542-8ADA-737EF21FF5BA}">
      <text>
        <r>
          <rPr>
            <sz val="11"/>
            <rFont val="Calibri"/>
            <family val="2"/>
            <charset val="238"/>
          </rPr>
          <t>SZV_F:NettoKoltsegUtem2</t>
        </r>
      </text>
    </comment>
    <comment ref="P831" authorId="0" shapeId="0" xr:uid="{CF4EEBD8-B3EF-43FC-BFE3-34FBABFBB5F0}">
      <text>
        <r>
          <rPr>
            <sz val="11"/>
            <rFont val="Calibri"/>
            <family val="2"/>
            <charset val="238"/>
          </rPr>
          <t>SZV_F:EM_Melleklet2_KTG</t>
        </r>
      </text>
    </comment>
    <comment ref="R831" authorId="0" shapeId="0" xr:uid="{4FEBD78C-D640-418B-84AB-DA0015581310}">
      <text>
        <r>
          <rPr>
            <sz val="11"/>
            <rFont val="Calibri"/>
            <family val="2"/>
            <charset val="238"/>
          </rPr>
          <t>SZV_F:HDUtem1</t>
        </r>
      </text>
    </comment>
    <comment ref="S831" authorId="0" shapeId="0" xr:uid="{A37318D6-1D2F-4520-B004-923F26736F9A}">
      <text>
        <r>
          <rPr>
            <sz val="11"/>
            <rFont val="Calibri"/>
            <family val="2"/>
            <charset val="238"/>
          </rPr>
          <t>SZV_F:ECSUtem1</t>
        </r>
      </text>
    </comment>
    <comment ref="T831" authorId="0" shapeId="0" xr:uid="{31F11B1C-57DB-4665-9984-9CF5CFD0CC8E}">
      <text>
        <r>
          <rPr>
            <sz val="11"/>
            <rFont val="Calibri"/>
            <family val="2"/>
            <charset val="238"/>
          </rPr>
          <t>SZV_F:KFHUtem1</t>
        </r>
      </text>
    </comment>
    <comment ref="U831" authorId="0" shapeId="0" xr:uid="{77553693-E113-40C5-B59A-53B0ADB6E246}">
      <text>
        <r>
          <rPr>
            <sz val="11"/>
            <rFont val="Calibri"/>
            <family val="2"/>
            <charset val="238"/>
          </rPr>
          <t>SZV_F:Egyeb_SajatUtem1</t>
        </r>
      </text>
    </comment>
    <comment ref="V831" authorId="0" shapeId="0" xr:uid="{8D732645-4707-4C1A-A185-2C55141BA8B0}">
      <text>
        <r>
          <rPr>
            <sz val="11"/>
            <rFont val="Calibri"/>
            <family val="2"/>
            <charset val="238"/>
          </rPr>
          <t>SZV_F:DijUtem1</t>
        </r>
      </text>
    </comment>
    <comment ref="W831" authorId="0" shapeId="0" xr:uid="{6849FCA1-DBC8-4494-B894-3507A2FC4F91}">
      <text>
        <r>
          <rPr>
            <sz val="11"/>
            <rFont val="Calibri"/>
            <family val="2"/>
            <charset val="238"/>
          </rPr>
          <t>SZV_F:EM_Melleklet1_Utem1</t>
        </r>
      </text>
    </comment>
    <comment ref="X831" authorId="0" shapeId="0" xr:uid="{FC30B908-BBEF-43D9-B1F0-887E002A5A1D}">
      <text>
        <r>
          <rPr>
            <sz val="11"/>
            <rFont val="Calibri"/>
            <family val="2"/>
            <charset val="238"/>
          </rPr>
          <t>SZV_F:EgyebAllamiUtem1</t>
        </r>
      </text>
    </comment>
    <comment ref="Y831" authorId="0" shapeId="0" xr:uid="{FE52705D-A6FE-4B1C-9F27-1A70F3D3CB57}">
      <text>
        <r>
          <rPr>
            <sz val="11"/>
            <rFont val="Calibri"/>
            <family val="2"/>
            <charset val="238"/>
          </rPr>
          <t>SZV_F:OnkormanyzatiUtem1</t>
        </r>
      </text>
    </comment>
    <comment ref="Z831" authorId="0" shapeId="0" xr:uid="{A0B3D001-4C73-45E1-B49D-BAA29E02C17A}">
      <text>
        <r>
          <rPr>
            <sz val="11"/>
            <rFont val="Calibri"/>
            <family val="2"/>
            <charset val="238"/>
          </rPr>
          <t>SZV_F:EUUtem1</t>
        </r>
      </text>
    </comment>
    <comment ref="AA831" authorId="0" shapeId="0" xr:uid="{0327E6F2-E5A0-422B-9DED-F47B69085D9E}">
      <text>
        <r>
          <rPr>
            <sz val="11"/>
            <rFont val="Calibri"/>
            <family val="2"/>
            <charset val="238"/>
          </rPr>
          <t>SZV_F:EgyebUtem1</t>
        </r>
      </text>
    </comment>
    <comment ref="AB831" authorId="0" shapeId="0" xr:uid="{4FD05F18-3B18-4EF5-B078-9C565A25E895}">
      <text>
        <r>
          <rPr>
            <sz val="11"/>
            <rFont val="Calibri"/>
            <family val="2"/>
            <charset val="238"/>
          </rPr>
          <t>SZV_F:HitelKotvenyUtem1</t>
        </r>
      </text>
    </comment>
    <comment ref="AC831" authorId="0" shapeId="0" xr:uid="{B211CC3E-D9F3-4496-B3F5-19F6EE72789B}">
      <text>
        <r>
          <rPr>
            <sz val="11"/>
            <rFont val="Calibri"/>
            <family val="2"/>
            <charset val="238"/>
          </rPr>
          <t>SZV_F:OsszesenUtem1</t>
        </r>
      </text>
    </comment>
    <comment ref="AF831" authorId="0" shapeId="0" xr:uid="{E5391469-BD95-418B-AC31-58CBFAF83161}">
      <text>
        <r>
          <rPr>
            <sz val="11"/>
            <rFont val="Calibri"/>
            <family val="2"/>
            <charset val="238"/>
          </rPr>
          <t>SZV_F:HDUtem2</t>
        </r>
      </text>
    </comment>
    <comment ref="AG831" authorId="0" shapeId="0" xr:uid="{FE3F842E-7C6F-4E7E-856F-6A73A11DE7F7}">
      <text>
        <r>
          <rPr>
            <sz val="11"/>
            <rFont val="Calibri"/>
            <family val="2"/>
            <charset val="238"/>
          </rPr>
          <t>SZV_F:ECSUtem2</t>
        </r>
      </text>
    </comment>
    <comment ref="AH831" authorId="0" shapeId="0" xr:uid="{91CF26C1-062A-4DF2-89FB-340049ED3B99}">
      <text>
        <r>
          <rPr>
            <sz val="11"/>
            <rFont val="Calibri"/>
            <family val="2"/>
            <charset val="238"/>
          </rPr>
          <t>SZV_F:KFHUtem2</t>
        </r>
      </text>
    </comment>
    <comment ref="AI831" authorId="0" shapeId="0" xr:uid="{0B7B3FF9-679D-4DAF-B0A0-A42BB1077C85}">
      <text>
        <r>
          <rPr>
            <sz val="11"/>
            <rFont val="Calibri"/>
            <family val="2"/>
            <charset val="238"/>
          </rPr>
          <t>SZV_F:Egyeb_SajatUtem2</t>
        </r>
      </text>
    </comment>
    <comment ref="AJ831" authorId="0" shapeId="0" xr:uid="{1BDBEAA6-1935-40A8-A757-EFA4C0DAF932}">
      <text>
        <r>
          <rPr>
            <sz val="11"/>
            <rFont val="Calibri"/>
            <family val="2"/>
            <charset val="238"/>
          </rPr>
          <t>SZV_F:DijUtem2</t>
        </r>
      </text>
    </comment>
    <comment ref="AK831" authorId="0" shapeId="0" xr:uid="{76EA9E0A-5835-4F9A-8C02-316FEAA8A17C}">
      <text>
        <r>
          <rPr>
            <sz val="11"/>
            <rFont val="Calibri"/>
            <family val="2"/>
            <charset val="238"/>
          </rPr>
          <t>SZV_F:EM_Melleklet1_Utem2</t>
        </r>
      </text>
    </comment>
    <comment ref="AL831" authorId="0" shapeId="0" xr:uid="{0BB3D504-0D29-42E6-94AF-A137522AF72B}">
      <text>
        <r>
          <rPr>
            <sz val="11"/>
            <rFont val="Calibri"/>
            <family val="2"/>
            <charset val="238"/>
          </rPr>
          <t>SZV_F:EgyebAllamiUtem2</t>
        </r>
      </text>
    </comment>
    <comment ref="AM831" authorId="0" shapeId="0" xr:uid="{5798FEA4-3B7B-4C00-9E23-F8824D70B5FE}">
      <text>
        <r>
          <rPr>
            <sz val="11"/>
            <rFont val="Calibri"/>
            <family val="2"/>
            <charset val="238"/>
          </rPr>
          <t>SZV_F:OnkormanyzatiUtem2</t>
        </r>
      </text>
    </comment>
    <comment ref="AN831" authorId="0" shapeId="0" xr:uid="{E9507C63-45F0-4D9D-8792-848EFC8066A9}">
      <text>
        <r>
          <rPr>
            <sz val="11"/>
            <rFont val="Calibri"/>
            <family val="2"/>
            <charset val="238"/>
          </rPr>
          <t>SZV_F:EUUtem2</t>
        </r>
      </text>
    </comment>
    <comment ref="AO831" authorId="0" shapeId="0" xr:uid="{32C62257-2F5E-407B-A352-D714C02AB851}">
      <text>
        <r>
          <rPr>
            <sz val="11"/>
            <rFont val="Calibri"/>
            <family val="2"/>
            <charset val="238"/>
          </rPr>
          <t>SZV_F:EgyebUtem2</t>
        </r>
      </text>
    </comment>
    <comment ref="AP831" authorId="0" shapeId="0" xr:uid="{75459766-DFE3-4ED9-8280-C53AFC0F235C}">
      <text>
        <r>
          <rPr>
            <sz val="11"/>
            <rFont val="Calibri"/>
            <family val="2"/>
            <charset val="238"/>
          </rPr>
          <t>SZV_F:HitelKotvenyUtem2</t>
        </r>
      </text>
    </comment>
    <comment ref="AQ831" authorId="0" shapeId="0" xr:uid="{2DCC43EF-8E50-4E59-BD45-EDF3D610F38A}">
      <text>
        <r>
          <rPr>
            <sz val="11"/>
            <rFont val="Calibri"/>
            <family val="2"/>
            <charset val="238"/>
          </rPr>
          <t>SZV_F:OsszesenUtem2</t>
        </r>
      </text>
    </comment>
    <comment ref="AR831" authorId="0" shapeId="0" xr:uid="{BD5584EE-C78A-4610-9E5C-FACEE3191224}">
      <text>
        <r>
          <rPr>
            <sz val="11"/>
            <rFont val="Calibri"/>
            <family val="2"/>
            <charset val="238"/>
          </rPr>
          <t>SZV_F:ForrashianyUtem2</t>
        </r>
      </text>
    </comment>
    <comment ref="AU831" authorId="0" shapeId="0" xr:uid="{F7B10506-235F-4FB0-A743-82CEF1B79262}">
      <text>
        <r>
          <rPr>
            <sz val="11"/>
            <rFont val="Calibri"/>
            <family val="2"/>
            <charset val="238"/>
          </rPr>
          <t>SZV_F:Indokolas</t>
        </r>
      </text>
    </comment>
    <comment ref="AV831" authorId="0" shapeId="0" xr:uid="{94DCED7A-6076-425D-8E1A-CF0DE34E7A60}">
      <text>
        <r>
          <rPr>
            <sz val="11"/>
            <rFont val="Calibri"/>
            <family val="2"/>
            <charset val="238"/>
          </rPr>
          <t>SZV_F:Megjegyzes</t>
        </r>
      </text>
    </comment>
    <comment ref="AW831" authorId="0" shapeId="0" xr:uid="{CA0EB42E-1B4A-4171-BA45-128A42EC1E75}">
      <text>
        <r>
          <rPr>
            <sz val="11"/>
            <rFont val="Calibri"/>
            <family val="2"/>
            <charset val="238"/>
          </rPr>
          <t>SZV_F:FeladatSorszam</t>
        </r>
      </text>
    </comment>
    <comment ref="AY831" authorId="0" shapeId="0" xr:uid="{10E031D4-C9F3-463C-82EC-2DD0200696E7}">
      <text>
        <r>
          <rPr>
            <sz val="11"/>
            <rFont val="Calibri"/>
            <family val="2"/>
            <charset val="238"/>
          </rPr>
          <t>SZV_F:ISA</t>
        </r>
      </text>
    </comment>
    <comment ref="B832" authorId="0" shapeId="0" xr:uid="{B6E10C1A-B061-4984-B5EA-A2ABBE09F508}">
      <text>
        <r>
          <rPr>
            <sz val="11"/>
            <rFont val="Calibri"/>
            <family val="2"/>
            <charset val="238"/>
          </rPr>
          <t>SZV_F:FontossagiSorrent</t>
        </r>
      </text>
    </comment>
    <comment ref="C832" authorId="0" shapeId="0" xr:uid="{6ED7DF11-80F4-48D4-887F-3BE168DF3542}">
      <text>
        <r>
          <rPr>
            <sz val="11"/>
            <rFont val="Calibri"/>
            <family val="2"/>
            <charset val="238"/>
          </rPr>
          <t>SZV_F:FeladatKategoria</t>
        </r>
      </text>
    </comment>
    <comment ref="D832" authorId="0" shapeId="0" xr:uid="{33E05CC6-2D92-4123-833E-497CDFE2FA27}">
      <text>
        <r>
          <rPr>
            <sz val="11"/>
            <rFont val="Calibri"/>
            <family val="2"/>
            <charset val="238"/>
          </rPr>
          <t>SZV_F:FeladatMegnevezes</t>
        </r>
      </text>
    </comment>
    <comment ref="E832" authorId="0" shapeId="0" xr:uid="{B98F0950-7655-4E04-9D27-1C27595090D8}">
      <text>
        <r>
          <rPr>
            <sz val="11"/>
            <rFont val="Calibri"/>
            <family val="2"/>
            <charset val="238"/>
          </rPr>
          <t>SZV_F:ElviEngedelySzam</t>
        </r>
      </text>
    </comment>
    <comment ref="F832" authorId="0" shapeId="0" xr:uid="{986226C7-A794-4BD4-8959-3E20DA354C39}">
      <text>
        <r>
          <rPr>
            <sz val="11"/>
            <rFont val="Calibri"/>
            <family val="2"/>
            <charset val="238"/>
          </rPr>
          <t>SZV_F:VKR_Kod</t>
        </r>
      </text>
    </comment>
    <comment ref="G832" authorId="0" shapeId="0" xr:uid="{B70910E6-BC9F-463A-8C62-D024DAE96511}">
      <text>
        <r>
          <rPr>
            <sz val="11"/>
            <rFont val="Calibri"/>
            <family val="2"/>
            <charset val="238"/>
          </rPr>
          <t>SZV_F:VKR_Nev</t>
        </r>
      </text>
    </comment>
    <comment ref="H832" authorId="0" shapeId="0" xr:uid="{BF3DE978-042D-48F5-8EBA-272879C5503A}">
      <text>
        <r>
          <rPr>
            <sz val="11"/>
            <rFont val="Calibri"/>
            <family val="2"/>
            <charset val="238"/>
          </rPr>
          <t>SZV_F:FeladatAzonosito</t>
        </r>
      </text>
    </comment>
    <comment ref="I832" authorId="0" shapeId="0" xr:uid="{412D4EB5-832B-481D-B4EC-B92C8ACFC8BC}">
      <text>
        <r>
          <rPr>
            <sz val="11"/>
            <rFont val="Calibri"/>
            <family val="2"/>
            <charset val="238"/>
          </rPr>
          <t>SZV_F:EllatasiTerulet</t>
        </r>
      </text>
    </comment>
    <comment ref="J832" authorId="0" shapeId="0" xr:uid="{C4F46599-0E1B-4C57-A0BE-AB30675D4418}">
      <text>
        <r>
          <rPr>
            <sz val="11"/>
            <rFont val="Calibri"/>
            <family val="2"/>
            <charset val="238"/>
          </rPr>
          <t>SZV_F:EllatasertFelelos</t>
        </r>
      </text>
    </comment>
    <comment ref="K832" authorId="0" shapeId="0" xr:uid="{AF9271BF-E073-4F66-9516-FD4BB0CF2711}">
      <text>
        <r>
          <rPr>
            <sz val="11"/>
            <rFont val="Calibri"/>
            <family val="2"/>
            <charset val="238"/>
          </rPr>
          <t>SZV_F:TervezettNettoKoltseg</t>
        </r>
      </text>
    </comment>
    <comment ref="L832" authorId="0" shapeId="0" xr:uid="{91EDCE40-B331-4CE8-878F-C6D63D614FF4}">
      <text>
        <r>
          <rPr>
            <sz val="11"/>
            <rFont val="Calibri"/>
            <family val="2"/>
            <charset val="238"/>
          </rPr>
          <t>SZV_F:IdotartamKezdes</t>
        </r>
      </text>
    </comment>
    <comment ref="M832" authorId="0" shapeId="0" xr:uid="{6A675FAA-49E0-45B8-8FB6-FE7B516DC41C}">
      <text>
        <r>
          <rPr>
            <sz val="11"/>
            <rFont val="Calibri"/>
            <family val="2"/>
            <charset val="238"/>
          </rPr>
          <t>SZV_F:IdotartamBefejezes</t>
        </r>
      </text>
    </comment>
    <comment ref="N832" authorId="0" shapeId="0" xr:uid="{9414E824-703D-49B1-844A-2CDF491A4282}">
      <text>
        <r>
          <rPr>
            <sz val="11"/>
            <rFont val="Calibri"/>
            <family val="2"/>
            <charset val="238"/>
          </rPr>
          <t>SZV_F:NettoKoltsegUtem1</t>
        </r>
      </text>
    </comment>
    <comment ref="O832" authorId="0" shapeId="0" xr:uid="{34DA3073-DD63-4A38-9234-71F08DF74C9E}">
      <text>
        <r>
          <rPr>
            <sz val="11"/>
            <rFont val="Calibri"/>
            <family val="2"/>
            <charset val="238"/>
          </rPr>
          <t>SZV_F:NettoKoltsegUtem2</t>
        </r>
      </text>
    </comment>
    <comment ref="P832" authorId="0" shapeId="0" xr:uid="{91D948AD-1E06-402F-83A5-29094C671B83}">
      <text>
        <r>
          <rPr>
            <sz val="11"/>
            <rFont val="Calibri"/>
            <family val="2"/>
            <charset val="238"/>
          </rPr>
          <t>SZV_F:EM_Melleklet2_KTG</t>
        </r>
      </text>
    </comment>
    <comment ref="R832" authorId="0" shapeId="0" xr:uid="{4891D118-949E-464F-819C-E76F980A42C0}">
      <text>
        <r>
          <rPr>
            <sz val="11"/>
            <rFont val="Calibri"/>
            <family val="2"/>
            <charset val="238"/>
          </rPr>
          <t>SZV_F:HDUtem1</t>
        </r>
      </text>
    </comment>
    <comment ref="S832" authorId="0" shapeId="0" xr:uid="{F96F4FEF-E59F-410E-B445-6F587E7E287D}">
      <text>
        <r>
          <rPr>
            <sz val="11"/>
            <rFont val="Calibri"/>
            <family val="2"/>
            <charset val="238"/>
          </rPr>
          <t>SZV_F:ECSUtem1</t>
        </r>
      </text>
    </comment>
    <comment ref="T832" authorId="0" shapeId="0" xr:uid="{197A1CD7-A878-4015-9201-27C8CAAE97D4}">
      <text>
        <r>
          <rPr>
            <sz val="11"/>
            <rFont val="Calibri"/>
            <family val="2"/>
            <charset val="238"/>
          </rPr>
          <t>SZV_F:KFHUtem1</t>
        </r>
      </text>
    </comment>
    <comment ref="U832" authorId="0" shapeId="0" xr:uid="{62B75748-B36F-4C54-8B35-88C6EF250B37}">
      <text>
        <r>
          <rPr>
            <sz val="11"/>
            <rFont val="Calibri"/>
            <family val="2"/>
            <charset val="238"/>
          </rPr>
          <t>SZV_F:Egyeb_SajatUtem1</t>
        </r>
      </text>
    </comment>
    <comment ref="V832" authorId="0" shapeId="0" xr:uid="{95EEF474-153B-4A83-AA7A-21E45332DC76}">
      <text>
        <r>
          <rPr>
            <sz val="11"/>
            <rFont val="Calibri"/>
            <family val="2"/>
            <charset val="238"/>
          </rPr>
          <t>SZV_F:DijUtem1</t>
        </r>
      </text>
    </comment>
    <comment ref="W832" authorId="0" shapeId="0" xr:uid="{7E8D3863-FC3C-4DE8-8F35-9C6B98A216BB}">
      <text>
        <r>
          <rPr>
            <sz val="11"/>
            <rFont val="Calibri"/>
            <family val="2"/>
            <charset val="238"/>
          </rPr>
          <t>SZV_F:EM_Melleklet1_Utem1</t>
        </r>
      </text>
    </comment>
    <comment ref="X832" authorId="0" shapeId="0" xr:uid="{3BFD6809-E2C5-4080-8851-22473BA4858C}">
      <text>
        <r>
          <rPr>
            <sz val="11"/>
            <rFont val="Calibri"/>
            <family val="2"/>
            <charset val="238"/>
          </rPr>
          <t>SZV_F:EgyebAllamiUtem1</t>
        </r>
      </text>
    </comment>
    <comment ref="Y832" authorId="0" shapeId="0" xr:uid="{C8066DBF-8CF9-425D-8D4F-79AFCC480D78}">
      <text>
        <r>
          <rPr>
            <sz val="11"/>
            <rFont val="Calibri"/>
            <family val="2"/>
            <charset val="238"/>
          </rPr>
          <t>SZV_F:OnkormanyzatiUtem1</t>
        </r>
      </text>
    </comment>
    <comment ref="Z832" authorId="0" shapeId="0" xr:uid="{1A5B004B-6DA9-484A-A4E3-ABE582C76B07}">
      <text>
        <r>
          <rPr>
            <sz val="11"/>
            <rFont val="Calibri"/>
            <family val="2"/>
            <charset val="238"/>
          </rPr>
          <t>SZV_F:EUUtem1</t>
        </r>
      </text>
    </comment>
    <comment ref="AA832" authorId="0" shapeId="0" xr:uid="{C1FAD628-287F-418F-A302-7CB4CBCA3CB1}">
      <text>
        <r>
          <rPr>
            <sz val="11"/>
            <rFont val="Calibri"/>
            <family val="2"/>
            <charset val="238"/>
          </rPr>
          <t>SZV_F:EgyebUtem1</t>
        </r>
      </text>
    </comment>
    <comment ref="AB832" authorId="0" shapeId="0" xr:uid="{88334565-1BBA-4D82-AFAB-5191FD99ED7D}">
      <text>
        <r>
          <rPr>
            <sz val="11"/>
            <rFont val="Calibri"/>
            <family val="2"/>
            <charset val="238"/>
          </rPr>
          <t>SZV_F:HitelKotvenyUtem1</t>
        </r>
      </text>
    </comment>
    <comment ref="AC832" authorId="0" shapeId="0" xr:uid="{4CCF9FA7-81CB-46D3-A3AA-33741508BFB9}">
      <text>
        <r>
          <rPr>
            <sz val="11"/>
            <rFont val="Calibri"/>
            <family val="2"/>
            <charset val="238"/>
          </rPr>
          <t>SZV_F:OsszesenUtem1</t>
        </r>
      </text>
    </comment>
    <comment ref="AF832" authorId="0" shapeId="0" xr:uid="{DC7D7250-3A3C-45A0-882F-DD8FEBDFCD77}">
      <text>
        <r>
          <rPr>
            <sz val="11"/>
            <rFont val="Calibri"/>
            <family val="2"/>
            <charset val="238"/>
          </rPr>
          <t>SZV_F:HDUtem2</t>
        </r>
      </text>
    </comment>
    <comment ref="AG832" authorId="0" shapeId="0" xr:uid="{F752CE7C-53EB-47AD-9A3D-8E74B7CEA9DE}">
      <text>
        <r>
          <rPr>
            <sz val="11"/>
            <rFont val="Calibri"/>
            <family val="2"/>
            <charset val="238"/>
          </rPr>
          <t>SZV_F:ECSUtem2</t>
        </r>
      </text>
    </comment>
    <comment ref="AH832" authorId="0" shapeId="0" xr:uid="{6739AB65-9B88-4CFE-9445-E6DB950965FE}">
      <text>
        <r>
          <rPr>
            <sz val="11"/>
            <rFont val="Calibri"/>
            <family val="2"/>
            <charset val="238"/>
          </rPr>
          <t>SZV_F:KFHUtem2</t>
        </r>
      </text>
    </comment>
    <comment ref="AI832" authorId="0" shapeId="0" xr:uid="{4881DFB3-24C1-4EA1-B64A-7AE039C154C4}">
      <text>
        <r>
          <rPr>
            <sz val="11"/>
            <rFont val="Calibri"/>
            <family val="2"/>
            <charset val="238"/>
          </rPr>
          <t>SZV_F:Egyeb_SajatUtem2</t>
        </r>
      </text>
    </comment>
    <comment ref="AJ832" authorId="0" shapeId="0" xr:uid="{D2A0390C-C370-40AB-A7C8-17A34DB64B7D}">
      <text>
        <r>
          <rPr>
            <sz val="11"/>
            <rFont val="Calibri"/>
            <family val="2"/>
            <charset val="238"/>
          </rPr>
          <t>SZV_F:DijUtem2</t>
        </r>
      </text>
    </comment>
    <comment ref="AK832" authorId="0" shapeId="0" xr:uid="{F8A562DE-ACFE-4E1D-A8EA-A04895D0C151}">
      <text>
        <r>
          <rPr>
            <sz val="11"/>
            <rFont val="Calibri"/>
            <family val="2"/>
            <charset val="238"/>
          </rPr>
          <t>SZV_F:EM_Melleklet1_Utem2</t>
        </r>
      </text>
    </comment>
    <comment ref="AL832" authorId="0" shapeId="0" xr:uid="{5DB541E3-FC77-4A07-93BD-6A4D2BD206CE}">
      <text>
        <r>
          <rPr>
            <sz val="11"/>
            <rFont val="Calibri"/>
            <family val="2"/>
            <charset val="238"/>
          </rPr>
          <t>SZV_F:EgyebAllamiUtem2</t>
        </r>
      </text>
    </comment>
    <comment ref="AM832" authorId="0" shapeId="0" xr:uid="{AAA82C7C-9FF7-4D2B-8B96-8341AAB8BE0D}">
      <text>
        <r>
          <rPr>
            <sz val="11"/>
            <rFont val="Calibri"/>
            <family val="2"/>
            <charset val="238"/>
          </rPr>
          <t>SZV_F:OnkormanyzatiUtem2</t>
        </r>
      </text>
    </comment>
    <comment ref="AN832" authorId="0" shapeId="0" xr:uid="{DED87FFD-0638-442A-9C9B-8188CDB6575E}">
      <text>
        <r>
          <rPr>
            <sz val="11"/>
            <rFont val="Calibri"/>
            <family val="2"/>
            <charset val="238"/>
          </rPr>
          <t>SZV_F:EUUtem2</t>
        </r>
      </text>
    </comment>
    <comment ref="AO832" authorId="0" shapeId="0" xr:uid="{0CB33702-D23E-4C57-9A86-F5735905B8E2}">
      <text>
        <r>
          <rPr>
            <sz val="11"/>
            <rFont val="Calibri"/>
            <family val="2"/>
            <charset val="238"/>
          </rPr>
          <t>SZV_F:EgyebUtem2</t>
        </r>
      </text>
    </comment>
    <comment ref="AP832" authorId="0" shapeId="0" xr:uid="{6D01EB6F-1849-4016-B0E5-9EFB0FAA8076}">
      <text>
        <r>
          <rPr>
            <sz val="11"/>
            <rFont val="Calibri"/>
            <family val="2"/>
            <charset val="238"/>
          </rPr>
          <t>SZV_F:HitelKotvenyUtem2</t>
        </r>
      </text>
    </comment>
    <comment ref="AQ832" authorId="0" shapeId="0" xr:uid="{CCB8CC9D-9B9B-4E3D-BBDF-6C9BB2E9DE63}">
      <text>
        <r>
          <rPr>
            <sz val="11"/>
            <rFont val="Calibri"/>
            <family val="2"/>
            <charset val="238"/>
          </rPr>
          <t>SZV_F:OsszesenUtem2</t>
        </r>
      </text>
    </comment>
    <comment ref="AR832" authorId="0" shapeId="0" xr:uid="{CA240C1C-81D0-4A66-B8B9-0652F90B5D20}">
      <text>
        <r>
          <rPr>
            <sz val="11"/>
            <rFont val="Calibri"/>
            <family val="2"/>
            <charset val="238"/>
          </rPr>
          <t>SZV_F:ForrashianyUtem2</t>
        </r>
      </text>
    </comment>
    <comment ref="AU832" authorId="0" shapeId="0" xr:uid="{AE3BC561-C6C4-43D6-BC84-2E37E8947C1D}">
      <text>
        <r>
          <rPr>
            <sz val="11"/>
            <rFont val="Calibri"/>
            <family val="2"/>
            <charset val="238"/>
          </rPr>
          <t>SZV_F:Indokolas</t>
        </r>
      </text>
    </comment>
    <comment ref="AV832" authorId="0" shapeId="0" xr:uid="{DAF71B57-9349-46B8-90DE-08B17CD39780}">
      <text>
        <r>
          <rPr>
            <sz val="11"/>
            <rFont val="Calibri"/>
            <family val="2"/>
            <charset val="238"/>
          </rPr>
          <t>SZV_F:Megjegyzes</t>
        </r>
      </text>
    </comment>
    <comment ref="AW832" authorId="0" shapeId="0" xr:uid="{08445996-0C7F-4A11-ACBA-81A4FFC51E60}">
      <text>
        <r>
          <rPr>
            <sz val="11"/>
            <rFont val="Calibri"/>
            <family val="2"/>
            <charset val="238"/>
          </rPr>
          <t>SZV_F:FeladatSorszam</t>
        </r>
      </text>
    </comment>
    <comment ref="AY832" authorId="0" shapeId="0" xr:uid="{DE73FA9F-7519-4B22-BC52-D476D5016CA7}">
      <text>
        <r>
          <rPr>
            <sz val="11"/>
            <rFont val="Calibri"/>
            <family val="2"/>
            <charset val="238"/>
          </rPr>
          <t>SZV_F:ISA</t>
        </r>
      </text>
    </comment>
    <comment ref="B833" authorId="0" shapeId="0" xr:uid="{506B9989-8268-435F-B87A-0BF85E8AF725}">
      <text>
        <r>
          <rPr>
            <sz val="11"/>
            <rFont val="Calibri"/>
            <family val="2"/>
            <charset val="238"/>
          </rPr>
          <t>SZV_F:FontossagiSorrent</t>
        </r>
      </text>
    </comment>
    <comment ref="C833" authorId="0" shapeId="0" xr:uid="{9A242A16-02DB-4F8D-BAD8-04125D16F449}">
      <text>
        <r>
          <rPr>
            <sz val="11"/>
            <rFont val="Calibri"/>
            <family val="2"/>
            <charset val="238"/>
          </rPr>
          <t>SZV_F:FeladatKategoria</t>
        </r>
      </text>
    </comment>
    <comment ref="D833" authorId="0" shapeId="0" xr:uid="{E9D31646-1599-4B23-94C5-699B28D72E89}">
      <text>
        <r>
          <rPr>
            <sz val="11"/>
            <rFont val="Calibri"/>
            <family val="2"/>
            <charset val="238"/>
          </rPr>
          <t>SZV_F:FeladatMegnevezes</t>
        </r>
      </text>
    </comment>
    <comment ref="E833" authorId="0" shapeId="0" xr:uid="{39B82F4A-B38D-40EF-953E-8669B527D0C6}">
      <text>
        <r>
          <rPr>
            <sz val="11"/>
            <rFont val="Calibri"/>
            <family val="2"/>
            <charset val="238"/>
          </rPr>
          <t>SZV_F:ElviEngedelySzam</t>
        </r>
      </text>
    </comment>
    <comment ref="F833" authorId="0" shapeId="0" xr:uid="{9AC55932-C5EE-4E47-9141-1B0C427F0E38}">
      <text>
        <r>
          <rPr>
            <sz val="11"/>
            <rFont val="Calibri"/>
            <family val="2"/>
            <charset val="238"/>
          </rPr>
          <t>SZV_F:VKR_Kod</t>
        </r>
      </text>
    </comment>
    <comment ref="G833" authorId="0" shapeId="0" xr:uid="{6BD3272B-5DAB-4626-B3F4-EE93DC2DF319}">
      <text>
        <r>
          <rPr>
            <sz val="11"/>
            <rFont val="Calibri"/>
            <family val="2"/>
            <charset val="238"/>
          </rPr>
          <t>SZV_F:VKR_Nev</t>
        </r>
      </text>
    </comment>
    <comment ref="H833" authorId="0" shapeId="0" xr:uid="{0A1057F5-2383-4D0F-8639-1AA32C050364}">
      <text>
        <r>
          <rPr>
            <sz val="11"/>
            <rFont val="Calibri"/>
            <family val="2"/>
            <charset val="238"/>
          </rPr>
          <t>SZV_F:FeladatAzonosito</t>
        </r>
      </text>
    </comment>
    <comment ref="I833" authorId="0" shapeId="0" xr:uid="{56250453-B1DF-492E-97FB-25195452230A}">
      <text>
        <r>
          <rPr>
            <sz val="11"/>
            <rFont val="Calibri"/>
            <family val="2"/>
            <charset val="238"/>
          </rPr>
          <t>SZV_F:EllatasiTerulet</t>
        </r>
      </text>
    </comment>
    <comment ref="J833" authorId="0" shapeId="0" xr:uid="{6AC51435-98A7-46C0-87C6-95AE686C3D92}">
      <text>
        <r>
          <rPr>
            <sz val="11"/>
            <rFont val="Calibri"/>
            <family val="2"/>
            <charset val="238"/>
          </rPr>
          <t>SZV_F:EllatasertFelelos</t>
        </r>
      </text>
    </comment>
    <comment ref="K833" authorId="0" shapeId="0" xr:uid="{DC3EAD77-B6FA-40B9-A49B-1EA3F0EB156D}">
      <text>
        <r>
          <rPr>
            <sz val="11"/>
            <rFont val="Calibri"/>
            <family val="2"/>
            <charset val="238"/>
          </rPr>
          <t>SZV_F:TervezettNettoKoltseg</t>
        </r>
      </text>
    </comment>
    <comment ref="L833" authorId="0" shapeId="0" xr:uid="{CD219917-ACE3-458C-A682-2F8D9EB18236}">
      <text>
        <r>
          <rPr>
            <sz val="11"/>
            <rFont val="Calibri"/>
            <family val="2"/>
            <charset val="238"/>
          </rPr>
          <t>SZV_F:IdotartamKezdes</t>
        </r>
      </text>
    </comment>
    <comment ref="M833" authorId="0" shapeId="0" xr:uid="{D138A0E9-4CA8-4B30-9A0B-A0D5CC7DE0A7}">
      <text>
        <r>
          <rPr>
            <sz val="11"/>
            <rFont val="Calibri"/>
            <family val="2"/>
            <charset val="238"/>
          </rPr>
          <t>SZV_F:IdotartamBefejezes</t>
        </r>
      </text>
    </comment>
    <comment ref="N833" authorId="0" shapeId="0" xr:uid="{EB19BC6B-7384-4A3A-B1B3-6A4B367CD9E6}">
      <text>
        <r>
          <rPr>
            <sz val="11"/>
            <rFont val="Calibri"/>
            <family val="2"/>
            <charset val="238"/>
          </rPr>
          <t>SZV_F:NettoKoltsegUtem1</t>
        </r>
      </text>
    </comment>
    <comment ref="O833" authorId="0" shapeId="0" xr:uid="{C810447D-ED38-40EE-9594-7C3F50256017}">
      <text>
        <r>
          <rPr>
            <sz val="11"/>
            <rFont val="Calibri"/>
            <family val="2"/>
            <charset val="238"/>
          </rPr>
          <t>SZV_F:NettoKoltsegUtem2</t>
        </r>
      </text>
    </comment>
    <comment ref="P833" authorId="0" shapeId="0" xr:uid="{4AFBBB04-3E6D-4C98-8DEA-A5FE0A78FF7B}">
      <text>
        <r>
          <rPr>
            <sz val="11"/>
            <rFont val="Calibri"/>
            <family val="2"/>
            <charset val="238"/>
          </rPr>
          <t>SZV_F:EM_Melleklet2_KTG</t>
        </r>
      </text>
    </comment>
    <comment ref="R833" authorId="0" shapeId="0" xr:uid="{A4FC6B07-C77C-4F4D-9F5C-E8E22545F041}">
      <text>
        <r>
          <rPr>
            <sz val="11"/>
            <rFont val="Calibri"/>
            <family val="2"/>
            <charset val="238"/>
          </rPr>
          <t>SZV_F:HDUtem1</t>
        </r>
      </text>
    </comment>
    <comment ref="S833" authorId="0" shapeId="0" xr:uid="{DD42DDC9-FECE-43AB-9038-EFC94AA85DE3}">
      <text>
        <r>
          <rPr>
            <sz val="11"/>
            <rFont val="Calibri"/>
            <family val="2"/>
            <charset val="238"/>
          </rPr>
          <t>SZV_F:ECSUtem1</t>
        </r>
      </text>
    </comment>
    <comment ref="T833" authorId="0" shapeId="0" xr:uid="{0640F2DE-BE43-4E8C-9882-044B99F81D9C}">
      <text>
        <r>
          <rPr>
            <sz val="11"/>
            <rFont val="Calibri"/>
            <family val="2"/>
            <charset val="238"/>
          </rPr>
          <t>SZV_F:KFHUtem1</t>
        </r>
      </text>
    </comment>
    <comment ref="U833" authorId="0" shapeId="0" xr:uid="{42260448-1F3B-40DE-A234-E94D8D26A56B}">
      <text>
        <r>
          <rPr>
            <sz val="11"/>
            <rFont val="Calibri"/>
            <family val="2"/>
            <charset val="238"/>
          </rPr>
          <t>SZV_F:Egyeb_SajatUtem1</t>
        </r>
      </text>
    </comment>
    <comment ref="V833" authorId="0" shapeId="0" xr:uid="{9988BDD6-2A41-4869-86AD-350E03F28EF4}">
      <text>
        <r>
          <rPr>
            <sz val="11"/>
            <rFont val="Calibri"/>
            <family val="2"/>
            <charset val="238"/>
          </rPr>
          <t>SZV_F:DijUtem1</t>
        </r>
      </text>
    </comment>
    <comment ref="W833" authorId="0" shapeId="0" xr:uid="{23DA6A3D-9628-4897-92E2-F2B63352F6CD}">
      <text>
        <r>
          <rPr>
            <sz val="11"/>
            <rFont val="Calibri"/>
            <family val="2"/>
            <charset val="238"/>
          </rPr>
          <t>SZV_F:EM_Melleklet1_Utem1</t>
        </r>
      </text>
    </comment>
    <comment ref="X833" authorId="0" shapeId="0" xr:uid="{B2BACB68-105A-4ADF-840B-104DA1B3CA95}">
      <text>
        <r>
          <rPr>
            <sz val="11"/>
            <rFont val="Calibri"/>
            <family val="2"/>
            <charset val="238"/>
          </rPr>
          <t>SZV_F:EgyebAllamiUtem1</t>
        </r>
      </text>
    </comment>
    <comment ref="Y833" authorId="0" shapeId="0" xr:uid="{542497DE-3673-47BA-A7C0-37B0DFD00BB1}">
      <text>
        <r>
          <rPr>
            <sz val="11"/>
            <rFont val="Calibri"/>
            <family val="2"/>
            <charset val="238"/>
          </rPr>
          <t>SZV_F:OnkormanyzatiUtem1</t>
        </r>
      </text>
    </comment>
    <comment ref="Z833" authorId="0" shapeId="0" xr:uid="{E5964299-2492-46C0-8837-2B981EA8A1E3}">
      <text>
        <r>
          <rPr>
            <sz val="11"/>
            <rFont val="Calibri"/>
            <family val="2"/>
            <charset val="238"/>
          </rPr>
          <t>SZV_F:EUUtem1</t>
        </r>
      </text>
    </comment>
    <comment ref="AA833" authorId="0" shapeId="0" xr:uid="{21A26F62-E7C7-4BA3-9EB3-FA4E71171138}">
      <text>
        <r>
          <rPr>
            <sz val="11"/>
            <rFont val="Calibri"/>
            <family val="2"/>
            <charset val="238"/>
          </rPr>
          <t>SZV_F:EgyebUtem1</t>
        </r>
      </text>
    </comment>
    <comment ref="AB833" authorId="0" shapeId="0" xr:uid="{9798CC94-2F46-490F-BF54-FF4D792C68F8}">
      <text>
        <r>
          <rPr>
            <sz val="11"/>
            <rFont val="Calibri"/>
            <family val="2"/>
            <charset val="238"/>
          </rPr>
          <t>SZV_F:HitelKotvenyUtem1</t>
        </r>
      </text>
    </comment>
    <comment ref="AC833" authorId="0" shapeId="0" xr:uid="{1D420DCA-B525-4F29-B711-828AA42284CD}">
      <text>
        <r>
          <rPr>
            <sz val="11"/>
            <rFont val="Calibri"/>
            <family val="2"/>
            <charset val="238"/>
          </rPr>
          <t>SZV_F:OsszesenUtem1</t>
        </r>
      </text>
    </comment>
    <comment ref="AF833" authorId="0" shapeId="0" xr:uid="{CFF5CC10-148A-4A6E-BC67-005A558A653F}">
      <text>
        <r>
          <rPr>
            <sz val="11"/>
            <rFont val="Calibri"/>
            <family val="2"/>
            <charset val="238"/>
          </rPr>
          <t>SZV_F:HDUtem2</t>
        </r>
      </text>
    </comment>
    <comment ref="AG833" authorId="0" shapeId="0" xr:uid="{54040314-0BEE-44CF-A4F3-7B627DDC1C01}">
      <text>
        <r>
          <rPr>
            <sz val="11"/>
            <rFont val="Calibri"/>
            <family val="2"/>
            <charset val="238"/>
          </rPr>
          <t>SZV_F:ECSUtem2</t>
        </r>
      </text>
    </comment>
    <comment ref="AH833" authorId="0" shapeId="0" xr:uid="{34BCE92E-A69D-4514-AD86-C24A05CD0D25}">
      <text>
        <r>
          <rPr>
            <sz val="11"/>
            <rFont val="Calibri"/>
            <family val="2"/>
            <charset val="238"/>
          </rPr>
          <t>SZV_F:KFHUtem2</t>
        </r>
      </text>
    </comment>
    <comment ref="AI833" authorId="0" shapeId="0" xr:uid="{99955CCE-D79D-4334-AEE9-DCCED029FA96}">
      <text>
        <r>
          <rPr>
            <sz val="11"/>
            <rFont val="Calibri"/>
            <family val="2"/>
            <charset val="238"/>
          </rPr>
          <t>SZV_F:Egyeb_SajatUtem2</t>
        </r>
      </text>
    </comment>
    <comment ref="AJ833" authorId="0" shapeId="0" xr:uid="{A1D86CFF-E8F3-4D31-BE4E-FBA8369AA882}">
      <text>
        <r>
          <rPr>
            <sz val="11"/>
            <rFont val="Calibri"/>
            <family val="2"/>
            <charset val="238"/>
          </rPr>
          <t>SZV_F:DijUtem2</t>
        </r>
      </text>
    </comment>
    <comment ref="AK833" authorId="0" shapeId="0" xr:uid="{85B17078-72A7-44DD-9243-FBECB852AA56}">
      <text>
        <r>
          <rPr>
            <sz val="11"/>
            <rFont val="Calibri"/>
            <family val="2"/>
            <charset val="238"/>
          </rPr>
          <t>SZV_F:EM_Melleklet1_Utem2</t>
        </r>
      </text>
    </comment>
    <comment ref="AL833" authorId="0" shapeId="0" xr:uid="{36BFC43E-F4BE-47E4-B26F-178F25046656}">
      <text>
        <r>
          <rPr>
            <sz val="11"/>
            <rFont val="Calibri"/>
            <family val="2"/>
            <charset val="238"/>
          </rPr>
          <t>SZV_F:EgyebAllamiUtem2</t>
        </r>
      </text>
    </comment>
    <comment ref="AM833" authorId="0" shapeId="0" xr:uid="{C62B5C93-0C8B-4E2E-8213-BB258AAD6658}">
      <text>
        <r>
          <rPr>
            <sz val="11"/>
            <rFont val="Calibri"/>
            <family val="2"/>
            <charset val="238"/>
          </rPr>
          <t>SZV_F:OnkormanyzatiUtem2</t>
        </r>
      </text>
    </comment>
    <comment ref="AN833" authorId="0" shapeId="0" xr:uid="{13209413-F09E-4742-A957-FCB9525404F0}">
      <text>
        <r>
          <rPr>
            <sz val="11"/>
            <rFont val="Calibri"/>
            <family val="2"/>
            <charset val="238"/>
          </rPr>
          <t>SZV_F:EUUtem2</t>
        </r>
      </text>
    </comment>
    <comment ref="AO833" authorId="0" shapeId="0" xr:uid="{A6D852EA-2390-40BF-A032-F00E4AE95422}">
      <text>
        <r>
          <rPr>
            <sz val="11"/>
            <rFont val="Calibri"/>
            <family val="2"/>
            <charset val="238"/>
          </rPr>
          <t>SZV_F:EgyebUtem2</t>
        </r>
      </text>
    </comment>
    <comment ref="AP833" authorId="0" shapeId="0" xr:uid="{30CB447B-07F1-4D99-9C00-86DCEFC97D00}">
      <text>
        <r>
          <rPr>
            <sz val="11"/>
            <rFont val="Calibri"/>
            <family val="2"/>
            <charset val="238"/>
          </rPr>
          <t>SZV_F:HitelKotvenyUtem2</t>
        </r>
      </text>
    </comment>
    <comment ref="AQ833" authorId="0" shapeId="0" xr:uid="{AB6FFBD3-94B4-41A8-AD74-FECCE43EBA85}">
      <text>
        <r>
          <rPr>
            <sz val="11"/>
            <rFont val="Calibri"/>
            <family val="2"/>
            <charset val="238"/>
          </rPr>
          <t>SZV_F:OsszesenUtem2</t>
        </r>
      </text>
    </comment>
    <comment ref="AR833" authorId="0" shapeId="0" xr:uid="{6704B424-BA90-47A0-BFAB-965A3921A18C}">
      <text>
        <r>
          <rPr>
            <sz val="11"/>
            <rFont val="Calibri"/>
            <family val="2"/>
            <charset val="238"/>
          </rPr>
          <t>SZV_F:ForrashianyUtem2</t>
        </r>
      </text>
    </comment>
    <comment ref="AU833" authorId="0" shapeId="0" xr:uid="{F666150D-BC90-454D-AAB3-5A477AFA7EC8}">
      <text>
        <r>
          <rPr>
            <sz val="11"/>
            <rFont val="Calibri"/>
            <family val="2"/>
            <charset val="238"/>
          </rPr>
          <t>SZV_F:Indokolas</t>
        </r>
      </text>
    </comment>
    <comment ref="AV833" authorId="0" shapeId="0" xr:uid="{A948D21C-10CA-4E18-9BBF-8080D3F4CA21}">
      <text>
        <r>
          <rPr>
            <sz val="11"/>
            <rFont val="Calibri"/>
            <family val="2"/>
            <charset val="238"/>
          </rPr>
          <t>SZV_F:Megjegyzes</t>
        </r>
      </text>
    </comment>
    <comment ref="AW833" authorId="0" shapeId="0" xr:uid="{8AC39322-2159-4027-936A-685C2A82796D}">
      <text>
        <r>
          <rPr>
            <sz val="11"/>
            <rFont val="Calibri"/>
            <family val="2"/>
            <charset val="238"/>
          </rPr>
          <t>SZV_F:FeladatSorszam</t>
        </r>
      </text>
    </comment>
    <comment ref="AY833" authorId="0" shapeId="0" xr:uid="{4CB92D6D-20F9-45FE-B8AF-D4A626EEEEFB}">
      <text>
        <r>
          <rPr>
            <sz val="11"/>
            <rFont val="Calibri"/>
            <family val="2"/>
            <charset val="238"/>
          </rPr>
          <t>SZV_F:ISA</t>
        </r>
      </text>
    </comment>
    <comment ref="B834" authorId="0" shapeId="0" xr:uid="{CC911223-BDD1-43B6-AEF1-9A3A09D7CF3F}">
      <text>
        <r>
          <rPr>
            <sz val="11"/>
            <rFont val="Calibri"/>
            <family val="2"/>
            <charset val="238"/>
          </rPr>
          <t>SZV_F:FontossagiSorrent</t>
        </r>
      </text>
    </comment>
    <comment ref="C834" authorId="0" shapeId="0" xr:uid="{D324CD4F-2374-4854-919C-3AD42F6567E8}">
      <text>
        <r>
          <rPr>
            <sz val="11"/>
            <rFont val="Calibri"/>
            <family val="2"/>
            <charset val="238"/>
          </rPr>
          <t>SZV_F:FeladatKategoria</t>
        </r>
      </text>
    </comment>
    <comment ref="D834" authorId="0" shapeId="0" xr:uid="{18463E86-A0B9-4A9F-9AB0-2F2E378FBD5B}">
      <text>
        <r>
          <rPr>
            <sz val="11"/>
            <rFont val="Calibri"/>
            <family val="2"/>
            <charset val="238"/>
          </rPr>
          <t>SZV_F:FeladatMegnevezes</t>
        </r>
      </text>
    </comment>
    <comment ref="E834" authorId="0" shapeId="0" xr:uid="{AD6F03F4-F45D-4B52-B213-049FD27D3DEF}">
      <text>
        <r>
          <rPr>
            <sz val="11"/>
            <rFont val="Calibri"/>
            <family val="2"/>
            <charset val="238"/>
          </rPr>
          <t>SZV_F:ElviEngedelySzam</t>
        </r>
      </text>
    </comment>
    <comment ref="F834" authorId="0" shapeId="0" xr:uid="{541526AC-E445-448D-BD1C-278E7B5A9ED9}">
      <text>
        <r>
          <rPr>
            <sz val="11"/>
            <rFont val="Calibri"/>
            <family val="2"/>
            <charset val="238"/>
          </rPr>
          <t>SZV_F:VKR_Kod</t>
        </r>
      </text>
    </comment>
    <comment ref="G834" authorId="0" shapeId="0" xr:uid="{C85F5D53-4274-4A8B-A266-DDFA3865FE22}">
      <text>
        <r>
          <rPr>
            <sz val="11"/>
            <rFont val="Calibri"/>
            <family val="2"/>
            <charset val="238"/>
          </rPr>
          <t>SZV_F:VKR_Nev</t>
        </r>
      </text>
    </comment>
    <comment ref="H834" authorId="0" shapeId="0" xr:uid="{D73BF151-A6F4-4B19-85BA-3929D45EDB06}">
      <text>
        <r>
          <rPr>
            <sz val="11"/>
            <rFont val="Calibri"/>
            <family val="2"/>
            <charset val="238"/>
          </rPr>
          <t>SZV_F:FeladatAzonosito</t>
        </r>
      </text>
    </comment>
    <comment ref="I834" authorId="0" shapeId="0" xr:uid="{DA12C7D9-C09D-4F9C-A048-9C8C0EE51685}">
      <text>
        <r>
          <rPr>
            <sz val="11"/>
            <rFont val="Calibri"/>
            <family val="2"/>
            <charset val="238"/>
          </rPr>
          <t>SZV_F:EllatasiTerulet</t>
        </r>
      </text>
    </comment>
    <comment ref="J834" authorId="0" shapeId="0" xr:uid="{7E79BF88-EADE-48A9-8DE8-6C35FB226DDC}">
      <text>
        <r>
          <rPr>
            <sz val="11"/>
            <rFont val="Calibri"/>
            <family val="2"/>
            <charset val="238"/>
          </rPr>
          <t>SZV_F:EllatasertFelelos</t>
        </r>
      </text>
    </comment>
    <comment ref="K834" authorId="0" shapeId="0" xr:uid="{130ED90F-6C00-40BF-8B0C-D00D47540D35}">
      <text>
        <r>
          <rPr>
            <sz val="11"/>
            <rFont val="Calibri"/>
            <family val="2"/>
            <charset val="238"/>
          </rPr>
          <t>SZV_F:TervezettNettoKoltseg</t>
        </r>
      </text>
    </comment>
    <comment ref="L834" authorId="0" shapeId="0" xr:uid="{6D606278-E0EC-4593-85CF-3EE66B4E7404}">
      <text>
        <r>
          <rPr>
            <sz val="11"/>
            <rFont val="Calibri"/>
            <family val="2"/>
            <charset val="238"/>
          </rPr>
          <t>SZV_F:IdotartamKezdes</t>
        </r>
      </text>
    </comment>
    <comment ref="M834" authorId="0" shapeId="0" xr:uid="{CC46AD1F-8C91-4C36-9E6E-7B4777871101}">
      <text>
        <r>
          <rPr>
            <sz val="11"/>
            <rFont val="Calibri"/>
            <family val="2"/>
            <charset val="238"/>
          </rPr>
          <t>SZV_F:IdotartamBefejezes</t>
        </r>
      </text>
    </comment>
    <comment ref="N834" authorId="0" shapeId="0" xr:uid="{443ED9E9-2543-48BE-A863-32F953F28924}">
      <text>
        <r>
          <rPr>
            <sz val="11"/>
            <rFont val="Calibri"/>
            <family val="2"/>
            <charset val="238"/>
          </rPr>
          <t>SZV_F:NettoKoltsegUtem1</t>
        </r>
      </text>
    </comment>
    <comment ref="O834" authorId="0" shapeId="0" xr:uid="{97D29836-3DD2-4935-B4A5-1D95AC2AA923}">
      <text>
        <r>
          <rPr>
            <sz val="11"/>
            <rFont val="Calibri"/>
            <family val="2"/>
            <charset val="238"/>
          </rPr>
          <t>SZV_F:NettoKoltsegUtem2</t>
        </r>
      </text>
    </comment>
    <comment ref="P834" authorId="0" shapeId="0" xr:uid="{B5D8F247-F006-4CC3-85B8-5BBD1EFB0CEC}">
      <text>
        <r>
          <rPr>
            <sz val="11"/>
            <rFont val="Calibri"/>
            <family val="2"/>
            <charset val="238"/>
          </rPr>
          <t>SZV_F:EM_Melleklet2_KTG</t>
        </r>
      </text>
    </comment>
    <comment ref="R834" authorId="0" shapeId="0" xr:uid="{37195A01-4EC2-442D-93A0-615685048049}">
      <text>
        <r>
          <rPr>
            <sz val="11"/>
            <rFont val="Calibri"/>
            <family val="2"/>
            <charset val="238"/>
          </rPr>
          <t>SZV_F:HDUtem1</t>
        </r>
      </text>
    </comment>
    <comment ref="S834" authorId="0" shapeId="0" xr:uid="{31938FED-4098-47F0-9883-3BAB8B291DA8}">
      <text>
        <r>
          <rPr>
            <sz val="11"/>
            <rFont val="Calibri"/>
            <family val="2"/>
            <charset val="238"/>
          </rPr>
          <t>SZV_F:ECSUtem1</t>
        </r>
      </text>
    </comment>
    <comment ref="T834" authorId="0" shapeId="0" xr:uid="{B4383A4B-B4E7-4B14-868C-25B96B18CC1A}">
      <text>
        <r>
          <rPr>
            <sz val="11"/>
            <rFont val="Calibri"/>
            <family val="2"/>
            <charset val="238"/>
          </rPr>
          <t>SZV_F:KFHUtem1</t>
        </r>
      </text>
    </comment>
    <comment ref="U834" authorId="0" shapeId="0" xr:uid="{30F49CBB-1636-47BF-A55C-A1A1ED9C519E}">
      <text>
        <r>
          <rPr>
            <sz val="11"/>
            <rFont val="Calibri"/>
            <family val="2"/>
            <charset val="238"/>
          </rPr>
          <t>SZV_F:Egyeb_SajatUtem1</t>
        </r>
      </text>
    </comment>
    <comment ref="V834" authorId="0" shapeId="0" xr:uid="{A5445BEA-52A1-4083-85BB-57F3790FCEBA}">
      <text>
        <r>
          <rPr>
            <sz val="11"/>
            <rFont val="Calibri"/>
            <family val="2"/>
            <charset val="238"/>
          </rPr>
          <t>SZV_F:DijUtem1</t>
        </r>
      </text>
    </comment>
    <comment ref="W834" authorId="0" shapeId="0" xr:uid="{9FDBB480-6C0E-4AA2-B046-703F804B20DC}">
      <text>
        <r>
          <rPr>
            <sz val="11"/>
            <rFont val="Calibri"/>
            <family val="2"/>
            <charset val="238"/>
          </rPr>
          <t>SZV_F:EM_Melleklet1_Utem1</t>
        </r>
      </text>
    </comment>
    <comment ref="X834" authorId="0" shapeId="0" xr:uid="{8E59D0E7-1328-49DA-A295-202808F52A37}">
      <text>
        <r>
          <rPr>
            <sz val="11"/>
            <rFont val="Calibri"/>
            <family val="2"/>
            <charset val="238"/>
          </rPr>
          <t>SZV_F:EgyebAllamiUtem1</t>
        </r>
      </text>
    </comment>
    <comment ref="Y834" authorId="0" shapeId="0" xr:uid="{EE592BAC-96A7-4374-8E54-F8E71D8756B2}">
      <text>
        <r>
          <rPr>
            <sz val="11"/>
            <rFont val="Calibri"/>
            <family val="2"/>
            <charset val="238"/>
          </rPr>
          <t>SZV_F:OnkormanyzatiUtem1</t>
        </r>
      </text>
    </comment>
    <comment ref="Z834" authorId="0" shapeId="0" xr:uid="{7BCD0636-3085-46D5-A23B-E576F4C5D70B}">
      <text>
        <r>
          <rPr>
            <sz val="11"/>
            <rFont val="Calibri"/>
            <family val="2"/>
            <charset val="238"/>
          </rPr>
          <t>SZV_F:EUUtem1</t>
        </r>
      </text>
    </comment>
    <comment ref="AA834" authorId="0" shapeId="0" xr:uid="{58C12076-9751-4EAD-A7A0-F14270F30238}">
      <text>
        <r>
          <rPr>
            <sz val="11"/>
            <rFont val="Calibri"/>
            <family val="2"/>
            <charset val="238"/>
          </rPr>
          <t>SZV_F:EgyebUtem1</t>
        </r>
      </text>
    </comment>
    <comment ref="AB834" authorId="0" shapeId="0" xr:uid="{13ED9DF4-DDD7-447A-A211-CB25B0E214BC}">
      <text>
        <r>
          <rPr>
            <sz val="11"/>
            <rFont val="Calibri"/>
            <family val="2"/>
            <charset val="238"/>
          </rPr>
          <t>SZV_F:HitelKotvenyUtem1</t>
        </r>
      </text>
    </comment>
    <comment ref="AC834" authorId="0" shapeId="0" xr:uid="{E669D2A5-21E0-41C7-8552-B847F0A24320}">
      <text>
        <r>
          <rPr>
            <sz val="11"/>
            <rFont val="Calibri"/>
            <family val="2"/>
            <charset val="238"/>
          </rPr>
          <t>SZV_F:OsszesenUtem1</t>
        </r>
      </text>
    </comment>
    <comment ref="AF834" authorId="0" shapeId="0" xr:uid="{E19F01DA-3560-43E5-A143-011E4A7F821E}">
      <text>
        <r>
          <rPr>
            <sz val="11"/>
            <rFont val="Calibri"/>
            <family val="2"/>
            <charset val="238"/>
          </rPr>
          <t>SZV_F:HDUtem2</t>
        </r>
      </text>
    </comment>
    <comment ref="AG834" authorId="0" shapeId="0" xr:uid="{CCD8200E-F2D5-4D5F-ADA5-902A895B6AF0}">
      <text>
        <r>
          <rPr>
            <sz val="11"/>
            <rFont val="Calibri"/>
            <family val="2"/>
            <charset val="238"/>
          </rPr>
          <t>SZV_F:ECSUtem2</t>
        </r>
      </text>
    </comment>
    <comment ref="AH834" authorId="0" shapeId="0" xr:uid="{53C560BA-EBD6-44BC-92B4-964800F54776}">
      <text>
        <r>
          <rPr>
            <sz val="11"/>
            <rFont val="Calibri"/>
            <family val="2"/>
            <charset val="238"/>
          </rPr>
          <t>SZV_F:KFHUtem2</t>
        </r>
      </text>
    </comment>
    <comment ref="AI834" authorId="0" shapeId="0" xr:uid="{9E419C3E-4FA1-4468-86E3-D4811E4A0307}">
      <text>
        <r>
          <rPr>
            <sz val="11"/>
            <rFont val="Calibri"/>
            <family val="2"/>
            <charset val="238"/>
          </rPr>
          <t>SZV_F:Egyeb_SajatUtem2</t>
        </r>
      </text>
    </comment>
    <comment ref="AJ834" authorId="0" shapeId="0" xr:uid="{5D3F3630-E59A-461B-BE45-B7F26EA9D920}">
      <text>
        <r>
          <rPr>
            <sz val="11"/>
            <rFont val="Calibri"/>
            <family val="2"/>
            <charset val="238"/>
          </rPr>
          <t>SZV_F:DijUtem2</t>
        </r>
      </text>
    </comment>
    <comment ref="AK834" authorId="0" shapeId="0" xr:uid="{78AAFE06-5539-4090-A74A-FF45BA641801}">
      <text>
        <r>
          <rPr>
            <sz val="11"/>
            <rFont val="Calibri"/>
            <family val="2"/>
            <charset val="238"/>
          </rPr>
          <t>SZV_F:EM_Melleklet1_Utem2</t>
        </r>
      </text>
    </comment>
    <comment ref="AL834" authorId="0" shapeId="0" xr:uid="{3E6C68C0-E3B3-48D7-AAF7-4632BD4EB47A}">
      <text>
        <r>
          <rPr>
            <sz val="11"/>
            <rFont val="Calibri"/>
            <family val="2"/>
            <charset val="238"/>
          </rPr>
          <t>SZV_F:EgyebAllamiUtem2</t>
        </r>
      </text>
    </comment>
    <comment ref="AM834" authorId="0" shapeId="0" xr:uid="{D733B0CB-C524-4385-86E7-02BFAD56EE6D}">
      <text>
        <r>
          <rPr>
            <sz val="11"/>
            <rFont val="Calibri"/>
            <family val="2"/>
            <charset val="238"/>
          </rPr>
          <t>SZV_F:OnkormanyzatiUtem2</t>
        </r>
      </text>
    </comment>
    <comment ref="AN834" authorId="0" shapeId="0" xr:uid="{ACF7F3A7-731B-44F5-A880-86B450354704}">
      <text>
        <r>
          <rPr>
            <sz val="11"/>
            <rFont val="Calibri"/>
            <family val="2"/>
            <charset val="238"/>
          </rPr>
          <t>SZV_F:EUUtem2</t>
        </r>
      </text>
    </comment>
    <comment ref="AO834" authorId="0" shapeId="0" xr:uid="{318F681C-9C1B-442C-A843-721FE493DF4E}">
      <text>
        <r>
          <rPr>
            <sz val="11"/>
            <rFont val="Calibri"/>
            <family val="2"/>
            <charset val="238"/>
          </rPr>
          <t>SZV_F:EgyebUtem2</t>
        </r>
      </text>
    </comment>
    <comment ref="AP834" authorId="0" shapeId="0" xr:uid="{14BB24C0-7C3F-4CE3-A2CB-A3357F96F145}">
      <text>
        <r>
          <rPr>
            <sz val="11"/>
            <rFont val="Calibri"/>
            <family val="2"/>
            <charset val="238"/>
          </rPr>
          <t>SZV_F:HitelKotvenyUtem2</t>
        </r>
      </text>
    </comment>
    <comment ref="AQ834" authorId="0" shapeId="0" xr:uid="{BA93AD03-A268-4CD5-AFBE-404A094570DD}">
      <text>
        <r>
          <rPr>
            <sz val="11"/>
            <rFont val="Calibri"/>
            <family val="2"/>
            <charset val="238"/>
          </rPr>
          <t>SZV_F:OsszesenUtem2</t>
        </r>
      </text>
    </comment>
    <comment ref="AR834" authorId="0" shapeId="0" xr:uid="{D9D04C6B-294C-48D4-8327-0E84C3B98099}">
      <text>
        <r>
          <rPr>
            <sz val="11"/>
            <rFont val="Calibri"/>
            <family val="2"/>
            <charset val="238"/>
          </rPr>
          <t>SZV_F:ForrashianyUtem2</t>
        </r>
      </text>
    </comment>
    <comment ref="AU834" authorId="0" shapeId="0" xr:uid="{F4E40156-9750-4ED6-91AB-0C6435E7A60F}">
      <text>
        <r>
          <rPr>
            <sz val="11"/>
            <rFont val="Calibri"/>
            <family val="2"/>
            <charset val="238"/>
          </rPr>
          <t>SZV_F:Indokolas</t>
        </r>
      </text>
    </comment>
    <comment ref="AV834" authorId="0" shapeId="0" xr:uid="{9DB10C4B-C00D-4BBC-9C61-F767C00DD9EC}">
      <text>
        <r>
          <rPr>
            <sz val="11"/>
            <rFont val="Calibri"/>
            <family val="2"/>
            <charset val="238"/>
          </rPr>
          <t>SZV_F:Megjegyzes</t>
        </r>
      </text>
    </comment>
    <comment ref="AW834" authorId="0" shapeId="0" xr:uid="{7141A2BC-24FD-48D8-A6EA-55EB42DA3E14}">
      <text>
        <r>
          <rPr>
            <sz val="11"/>
            <rFont val="Calibri"/>
            <family val="2"/>
            <charset val="238"/>
          </rPr>
          <t>SZV_F:FeladatSorszam</t>
        </r>
      </text>
    </comment>
    <comment ref="AY834" authorId="0" shapeId="0" xr:uid="{87FCE5E5-2AD0-4035-BDF1-B09D838FBAAC}">
      <text>
        <r>
          <rPr>
            <sz val="11"/>
            <rFont val="Calibri"/>
            <family val="2"/>
            <charset val="238"/>
          </rPr>
          <t>SZV_F:ISA</t>
        </r>
      </text>
    </comment>
    <comment ref="B835" authorId="0" shapeId="0" xr:uid="{0D17BA93-6A8D-4F43-902C-C6D9E90B0045}">
      <text>
        <r>
          <rPr>
            <sz val="11"/>
            <rFont val="Calibri"/>
            <family val="2"/>
            <charset val="238"/>
          </rPr>
          <t>SZV_F:FontossagiSorrent</t>
        </r>
      </text>
    </comment>
    <comment ref="C835" authorId="0" shapeId="0" xr:uid="{E51775CA-8FE8-4C86-8BE2-EC239A6588CF}">
      <text>
        <r>
          <rPr>
            <sz val="11"/>
            <rFont val="Calibri"/>
            <family val="2"/>
            <charset val="238"/>
          </rPr>
          <t>SZV_F:FeladatKategoria</t>
        </r>
      </text>
    </comment>
    <comment ref="D835" authorId="0" shapeId="0" xr:uid="{5968F07E-0695-4298-BE67-CDCB4CF69E64}">
      <text>
        <r>
          <rPr>
            <sz val="11"/>
            <rFont val="Calibri"/>
            <family val="2"/>
            <charset val="238"/>
          </rPr>
          <t>SZV_F:FeladatMegnevezes</t>
        </r>
      </text>
    </comment>
    <comment ref="E835" authorId="0" shapeId="0" xr:uid="{7E4CD11D-0452-4004-A015-529932A743A1}">
      <text>
        <r>
          <rPr>
            <sz val="11"/>
            <rFont val="Calibri"/>
            <family val="2"/>
            <charset val="238"/>
          </rPr>
          <t>SZV_F:ElviEngedelySzam</t>
        </r>
      </text>
    </comment>
    <comment ref="F835" authorId="0" shapeId="0" xr:uid="{B3D0E387-3579-49E6-9EE6-04F2FCFCC606}">
      <text>
        <r>
          <rPr>
            <sz val="11"/>
            <rFont val="Calibri"/>
            <family val="2"/>
            <charset val="238"/>
          </rPr>
          <t>SZV_F:VKR_Kod</t>
        </r>
      </text>
    </comment>
    <comment ref="G835" authorId="0" shapeId="0" xr:uid="{8E8C1BC6-9EDF-4A35-B9A2-B8D34CFAE1BF}">
      <text>
        <r>
          <rPr>
            <sz val="11"/>
            <rFont val="Calibri"/>
            <family val="2"/>
            <charset val="238"/>
          </rPr>
          <t>SZV_F:VKR_Nev</t>
        </r>
      </text>
    </comment>
    <comment ref="H835" authorId="0" shapeId="0" xr:uid="{6C36A098-7B72-45F2-8CE8-BCE6813A685C}">
      <text>
        <r>
          <rPr>
            <sz val="11"/>
            <rFont val="Calibri"/>
            <family val="2"/>
            <charset val="238"/>
          </rPr>
          <t>SZV_F:FeladatAzonosito</t>
        </r>
      </text>
    </comment>
    <comment ref="I835" authorId="0" shapeId="0" xr:uid="{AA988DF3-F4BD-4DBD-B30B-03C60BC69848}">
      <text>
        <r>
          <rPr>
            <sz val="11"/>
            <rFont val="Calibri"/>
            <family val="2"/>
            <charset val="238"/>
          </rPr>
          <t>SZV_F:EllatasiTerulet</t>
        </r>
      </text>
    </comment>
    <comment ref="J835" authorId="0" shapeId="0" xr:uid="{A1481AE6-FBD9-4302-A74A-451FCDA73FF9}">
      <text>
        <r>
          <rPr>
            <sz val="11"/>
            <rFont val="Calibri"/>
            <family val="2"/>
            <charset val="238"/>
          </rPr>
          <t>SZV_F:EllatasertFelelos</t>
        </r>
      </text>
    </comment>
    <comment ref="K835" authorId="0" shapeId="0" xr:uid="{517FE8BF-08E1-4B8E-A451-7BA8515C67E6}">
      <text>
        <r>
          <rPr>
            <sz val="11"/>
            <rFont val="Calibri"/>
            <family val="2"/>
            <charset val="238"/>
          </rPr>
          <t>SZV_F:TervezettNettoKoltseg</t>
        </r>
      </text>
    </comment>
    <comment ref="L835" authorId="0" shapeId="0" xr:uid="{7C6D888B-0A8B-4F9F-81DE-E35C09D181ED}">
      <text>
        <r>
          <rPr>
            <sz val="11"/>
            <rFont val="Calibri"/>
            <family val="2"/>
            <charset val="238"/>
          </rPr>
          <t>SZV_F:IdotartamKezdes</t>
        </r>
      </text>
    </comment>
    <comment ref="M835" authorId="0" shapeId="0" xr:uid="{0004ED17-8FCA-46C4-9A3B-FA964FE16094}">
      <text>
        <r>
          <rPr>
            <sz val="11"/>
            <rFont val="Calibri"/>
            <family val="2"/>
            <charset val="238"/>
          </rPr>
          <t>SZV_F:IdotartamBefejezes</t>
        </r>
      </text>
    </comment>
    <comment ref="N835" authorId="0" shapeId="0" xr:uid="{F1BB5DB7-3828-4D00-8DBC-A6985D511980}">
      <text>
        <r>
          <rPr>
            <sz val="11"/>
            <rFont val="Calibri"/>
            <family val="2"/>
            <charset val="238"/>
          </rPr>
          <t>SZV_F:NettoKoltsegUtem1</t>
        </r>
      </text>
    </comment>
    <comment ref="O835" authorId="0" shapeId="0" xr:uid="{D277D447-FC8E-4D7B-B9D5-39A83FA828BD}">
      <text>
        <r>
          <rPr>
            <sz val="11"/>
            <rFont val="Calibri"/>
            <family val="2"/>
            <charset val="238"/>
          </rPr>
          <t>SZV_F:NettoKoltsegUtem2</t>
        </r>
      </text>
    </comment>
    <comment ref="P835" authorId="0" shapeId="0" xr:uid="{B55F76C7-B25B-40B4-92FF-79603A8F96FF}">
      <text>
        <r>
          <rPr>
            <sz val="11"/>
            <rFont val="Calibri"/>
            <family val="2"/>
            <charset val="238"/>
          </rPr>
          <t>SZV_F:EM_Melleklet2_KTG</t>
        </r>
      </text>
    </comment>
    <comment ref="R835" authorId="0" shapeId="0" xr:uid="{951A8B82-C750-47D5-87F6-9793ED7E8F0B}">
      <text>
        <r>
          <rPr>
            <sz val="11"/>
            <rFont val="Calibri"/>
            <family val="2"/>
            <charset val="238"/>
          </rPr>
          <t>SZV_F:HDUtem1</t>
        </r>
      </text>
    </comment>
    <comment ref="S835" authorId="0" shapeId="0" xr:uid="{BC2E2B98-5559-485C-A1F2-845528F43906}">
      <text>
        <r>
          <rPr>
            <sz val="11"/>
            <rFont val="Calibri"/>
            <family val="2"/>
            <charset val="238"/>
          </rPr>
          <t>SZV_F:ECSUtem1</t>
        </r>
      </text>
    </comment>
    <comment ref="T835" authorId="0" shapeId="0" xr:uid="{F967ADD7-F68C-4366-9AD1-376D11661BF1}">
      <text>
        <r>
          <rPr>
            <sz val="11"/>
            <rFont val="Calibri"/>
            <family val="2"/>
            <charset val="238"/>
          </rPr>
          <t>SZV_F:KFHUtem1</t>
        </r>
      </text>
    </comment>
    <comment ref="U835" authorId="0" shapeId="0" xr:uid="{A2904A4A-3382-498B-A18F-4F98AB6201A9}">
      <text>
        <r>
          <rPr>
            <sz val="11"/>
            <rFont val="Calibri"/>
            <family val="2"/>
            <charset val="238"/>
          </rPr>
          <t>SZV_F:Egyeb_SajatUtem1</t>
        </r>
      </text>
    </comment>
    <comment ref="V835" authorId="0" shapeId="0" xr:uid="{D784B0E8-5227-4ED7-BF39-354E66D3F930}">
      <text>
        <r>
          <rPr>
            <sz val="11"/>
            <rFont val="Calibri"/>
            <family val="2"/>
            <charset val="238"/>
          </rPr>
          <t>SZV_F:DijUtem1</t>
        </r>
      </text>
    </comment>
    <comment ref="W835" authorId="0" shapeId="0" xr:uid="{A941B39B-6AA5-4BD0-8197-6616DB31F943}">
      <text>
        <r>
          <rPr>
            <sz val="11"/>
            <rFont val="Calibri"/>
            <family val="2"/>
            <charset val="238"/>
          </rPr>
          <t>SZV_F:EM_Melleklet1_Utem1</t>
        </r>
      </text>
    </comment>
    <comment ref="X835" authorId="0" shapeId="0" xr:uid="{8B9A058D-EB28-4BF5-A83B-C0F23909A9EF}">
      <text>
        <r>
          <rPr>
            <sz val="11"/>
            <rFont val="Calibri"/>
            <family val="2"/>
            <charset val="238"/>
          </rPr>
          <t>SZV_F:EgyebAllamiUtem1</t>
        </r>
      </text>
    </comment>
    <comment ref="Y835" authorId="0" shapeId="0" xr:uid="{E4C2F5A5-C8AE-488B-90AA-646810CAED90}">
      <text>
        <r>
          <rPr>
            <sz val="11"/>
            <rFont val="Calibri"/>
            <family val="2"/>
            <charset val="238"/>
          </rPr>
          <t>SZV_F:OnkormanyzatiUtem1</t>
        </r>
      </text>
    </comment>
    <comment ref="Z835" authorId="0" shapeId="0" xr:uid="{B7836F59-CA5D-43E3-BC48-8CBFD8CA7A54}">
      <text>
        <r>
          <rPr>
            <sz val="11"/>
            <rFont val="Calibri"/>
            <family val="2"/>
            <charset val="238"/>
          </rPr>
          <t>SZV_F:EUUtem1</t>
        </r>
      </text>
    </comment>
    <comment ref="AA835" authorId="0" shapeId="0" xr:uid="{4F0D2BD0-F1C9-42E7-925A-0AAA74355601}">
      <text>
        <r>
          <rPr>
            <sz val="11"/>
            <rFont val="Calibri"/>
            <family val="2"/>
            <charset val="238"/>
          </rPr>
          <t>SZV_F:EgyebUtem1</t>
        </r>
      </text>
    </comment>
    <comment ref="AB835" authorId="0" shapeId="0" xr:uid="{FC99D9DC-32E6-4DD1-A6F9-180193A34AAB}">
      <text>
        <r>
          <rPr>
            <sz val="11"/>
            <rFont val="Calibri"/>
            <family val="2"/>
            <charset val="238"/>
          </rPr>
          <t>SZV_F:HitelKotvenyUtem1</t>
        </r>
      </text>
    </comment>
    <comment ref="AC835" authorId="0" shapeId="0" xr:uid="{8860A94D-51CA-4175-B8D9-7399DB284B55}">
      <text>
        <r>
          <rPr>
            <sz val="11"/>
            <rFont val="Calibri"/>
            <family val="2"/>
            <charset val="238"/>
          </rPr>
          <t>SZV_F:OsszesenUtem1</t>
        </r>
      </text>
    </comment>
    <comment ref="AF835" authorId="0" shapeId="0" xr:uid="{612DA251-8793-4045-B66F-0C6829724BBD}">
      <text>
        <r>
          <rPr>
            <sz val="11"/>
            <rFont val="Calibri"/>
            <family val="2"/>
            <charset val="238"/>
          </rPr>
          <t>SZV_F:HDUtem2</t>
        </r>
      </text>
    </comment>
    <comment ref="AG835" authorId="0" shapeId="0" xr:uid="{3144E441-142D-49AF-99D3-47EB9E6FE46B}">
      <text>
        <r>
          <rPr>
            <sz val="11"/>
            <rFont val="Calibri"/>
            <family val="2"/>
            <charset val="238"/>
          </rPr>
          <t>SZV_F:ECSUtem2</t>
        </r>
      </text>
    </comment>
    <comment ref="AH835" authorId="0" shapeId="0" xr:uid="{97B080F9-A068-4955-904E-0372A2CEAA28}">
      <text>
        <r>
          <rPr>
            <sz val="11"/>
            <rFont val="Calibri"/>
            <family val="2"/>
            <charset val="238"/>
          </rPr>
          <t>SZV_F:KFHUtem2</t>
        </r>
      </text>
    </comment>
    <comment ref="AI835" authorId="0" shapeId="0" xr:uid="{5D3B1466-197B-42B8-840D-0163CF39E8A1}">
      <text>
        <r>
          <rPr>
            <sz val="11"/>
            <rFont val="Calibri"/>
            <family val="2"/>
            <charset val="238"/>
          </rPr>
          <t>SZV_F:Egyeb_SajatUtem2</t>
        </r>
      </text>
    </comment>
    <comment ref="AJ835" authorId="0" shapeId="0" xr:uid="{0309998B-E50B-4D5F-847F-37B169FB583D}">
      <text>
        <r>
          <rPr>
            <sz val="11"/>
            <rFont val="Calibri"/>
            <family val="2"/>
            <charset val="238"/>
          </rPr>
          <t>SZV_F:DijUtem2</t>
        </r>
      </text>
    </comment>
    <comment ref="AK835" authorId="0" shapeId="0" xr:uid="{43308A38-FDD4-446D-9A71-E701E632D4ED}">
      <text>
        <r>
          <rPr>
            <sz val="11"/>
            <rFont val="Calibri"/>
            <family val="2"/>
            <charset val="238"/>
          </rPr>
          <t>SZV_F:EM_Melleklet1_Utem2</t>
        </r>
      </text>
    </comment>
    <comment ref="AL835" authorId="0" shapeId="0" xr:uid="{42A63164-D2B8-4AEF-8364-6DABBB290428}">
      <text>
        <r>
          <rPr>
            <sz val="11"/>
            <rFont val="Calibri"/>
            <family val="2"/>
            <charset val="238"/>
          </rPr>
          <t>SZV_F:EgyebAllamiUtem2</t>
        </r>
      </text>
    </comment>
    <comment ref="AM835" authorId="0" shapeId="0" xr:uid="{1D71BCD8-9379-4E0F-87D1-7DBDA4BEF5CA}">
      <text>
        <r>
          <rPr>
            <sz val="11"/>
            <rFont val="Calibri"/>
            <family val="2"/>
            <charset val="238"/>
          </rPr>
          <t>SZV_F:OnkormanyzatiUtem2</t>
        </r>
      </text>
    </comment>
    <comment ref="AN835" authorId="0" shapeId="0" xr:uid="{E6CDF52E-DC7D-46D7-A114-3E3D52990565}">
      <text>
        <r>
          <rPr>
            <sz val="11"/>
            <rFont val="Calibri"/>
            <family val="2"/>
            <charset val="238"/>
          </rPr>
          <t>SZV_F:EUUtem2</t>
        </r>
      </text>
    </comment>
    <comment ref="AO835" authorId="0" shapeId="0" xr:uid="{52DDA070-48E1-4AC0-ABA2-7F9B988C2338}">
      <text>
        <r>
          <rPr>
            <sz val="11"/>
            <rFont val="Calibri"/>
            <family val="2"/>
            <charset val="238"/>
          </rPr>
          <t>SZV_F:EgyebUtem2</t>
        </r>
      </text>
    </comment>
    <comment ref="AP835" authorId="0" shapeId="0" xr:uid="{E4C690DC-2CE0-44B2-A220-C2825332A5C6}">
      <text>
        <r>
          <rPr>
            <sz val="11"/>
            <rFont val="Calibri"/>
            <family val="2"/>
            <charset val="238"/>
          </rPr>
          <t>SZV_F:HitelKotvenyUtem2</t>
        </r>
      </text>
    </comment>
    <comment ref="AQ835" authorId="0" shapeId="0" xr:uid="{24BD098B-2F58-4A1F-8892-104B98965135}">
      <text>
        <r>
          <rPr>
            <sz val="11"/>
            <rFont val="Calibri"/>
            <family val="2"/>
            <charset val="238"/>
          </rPr>
          <t>SZV_F:OsszesenUtem2</t>
        </r>
      </text>
    </comment>
    <comment ref="AR835" authorId="0" shapeId="0" xr:uid="{10AC408E-CFBA-4E00-AC63-963429DD9A6F}">
      <text>
        <r>
          <rPr>
            <sz val="11"/>
            <rFont val="Calibri"/>
            <family val="2"/>
            <charset val="238"/>
          </rPr>
          <t>SZV_F:ForrashianyUtem2</t>
        </r>
      </text>
    </comment>
    <comment ref="AU835" authorId="0" shapeId="0" xr:uid="{FBB16D1C-0A18-4B88-8783-17E1F8EC9AE0}">
      <text>
        <r>
          <rPr>
            <sz val="11"/>
            <rFont val="Calibri"/>
            <family val="2"/>
            <charset val="238"/>
          </rPr>
          <t>SZV_F:Indokolas</t>
        </r>
      </text>
    </comment>
    <comment ref="AV835" authorId="0" shapeId="0" xr:uid="{7915225C-C7A6-4778-BADD-D981F4197DE7}">
      <text>
        <r>
          <rPr>
            <sz val="11"/>
            <rFont val="Calibri"/>
            <family val="2"/>
            <charset val="238"/>
          </rPr>
          <t>SZV_F:Megjegyzes</t>
        </r>
      </text>
    </comment>
    <comment ref="AW835" authorId="0" shapeId="0" xr:uid="{ED07EFB9-E972-4F40-A4FB-F52D2D88D619}">
      <text>
        <r>
          <rPr>
            <sz val="11"/>
            <rFont val="Calibri"/>
            <family val="2"/>
            <charset val="238"/>
          </rPr>
          <t>SZV_F:FeladatSorszam</t>
        </r>
      </text>
    </comment>
    <comment ref="AY835" authorId="0" shapeId="0" xr:uid="{768DCA12-6AD8-415F-8465-7C82F2B3FF3F}">
      <text>
        <r>
          <rPr>
            <sz val="11"/>
            <rFont val="Calibri"/>
            <family val="2"/>
            <charset val="238"/>
          </rPr>
          <t>SZV_F:ISA</t>
        </r>
      </text>
    </comment>
    <comment ref="B836" authorId="0" shapeId="0" xr:uid="{BA9B8A91-C1D2-4237-8DC5-EA964FDE6EAA}">
      <text>
        <r>
          <rPr>
            <sz val="11"/>
            <rFont val="Calibri"/>
            <family val="2"/>
            <charset val="238"/>
          </rPr>
          <t>SZV_F:FontossagiSorrent</t>
        </r>
      </text>
    </comment>
    <comment ref="C836" authorId="0" shapeId="0" xr:uid="{7F57E9A2-C18F-4FB3-BA58-47A0B9FC8FD4}">
      <text>
        <r>
          <rPr>
            <sz val="11"/>
            <rFont val="Calibri"/>
            <family val="2"/>
            <charset val="238"/>
          </rPr>
          <t>SZV_F:FeladatKategoria</t>
        </r>
      </text>
    </comment>
    <comment ref="D836" authorId="0" shapeId="0" xr:uid="{6421B05A-10D7-4B9C-965C-2A113C9859FD}">
      <text>
        <r>
          <rPr>
            <sz val="11"/>
            <rFont val="Calibri"/>
            <family val="2"/>
            <charset val="238"/>
          </rPr>
          <t>SZV_F:FeladatMegnevezes</t>
        </r>
      </text>
    </comment>
    <comment ref="E836" authorId="0" shapeId="0" xr:uid="{942A8DEA-8A71-4646-A36E-0FC20A030E00}">
      <text>
        <r>
          <rPr>
            <sz val="11"/>
            <rFont val="Calibri"/>
            <family val="2"/>
            <charset val="238"/>
          </rPr>
          <t>SZV_F:ElviEngedelySzam</t>
        </r>
      </text>
    </comment>
    <comment ref="F836" authorId="0" shapeId="0" xr:uid="{27F9CB87-3CCC-4C1F-A602-20A281FD2446}">
      <text>
        <r>
          <rPr>
            <sz val="11"/>
            <rFont val="Calibri"/>
            <family val="2"/>
            <charset val="238"/>
          </rPr>
          <t>SZV_F:VKR_Kod</t>
        </r>
      </text>
    </comment>
    <comment ref="G836" authorId="0" shapeId="0" xr:uid="{7EBD24AC-A367-4FB5-935C-D3B9B066CE57}">
      <text>
        <r>
          <rPr>
            <sz val="11"/>
            <rFont val="Calibri"/>
            <family val="2"/>
            <charset val="238"/>
          </rPr>
          <t>SZV_F:VKR_Nev</t>
        </r>
      </text>
    </comment>
    <comment ref="H836" authorId="0" shapeId="0" xr:uid="{2511646E-5AB5-4603-9F0E-2DA57602F940}">
      <text>
        <r>
          <rPr>
            <sz val="11"/>
            <rFont val="Calibri"/>
            <family val="2"/>
            <charset val="238"/>
          </rPr>
          <t>SZV_F:FeladatAzonosito</t>
        </r>
      </text>
    </comment>
    <comment ref="I836" authorId="0" shapeId="0" xr:uid="{C859945E-CEF4-4F9E-B6D7-C0C46C7E5952}">
      <text>
        <r>
          <rPr>
            <sz val="11"/>
            <rFont val="Calibri"/>
            <family val="2"/>
            <charset val="238"/>
          </rPr>
          <t>SZV_F:EllatasiTerulet</t>
        </r>
      </text>
    </comment>
    <comment ref="J836" authorId="0" shapeId="0" xr:uid="{71E79021-2507-4436-BB87-CAA510AA6619}">
      <text>
        <r>
          <rPr>
            <sz val="11"/>
            <rFont val="Calibri"/>
            <family val="2"/>
            <charset val="238"/>
          </rPr>
          <t>SZV_F:EllatasertFelelos</t>
        </r>
      </text>
    </comment>
    <comment ref="K836" authorId="0" shapeId="0" xr:uid="{7EB1AC9F-CE30-4F51-8928-5119C9811185}">
      <text>
        <r>
          <rPr>
            <sz val="11"/>
            <rFont val="Calibri"/>
            <family val="2"/>
            <charset val="238"/>
          </rPr>
          <t>SZV_F:TervezettNettoKoltseg</t>
        </r>
      </text>
    </comment>
    <comment ref="L836" authorId="0" shapeId="0" xr:uid="{31CF3499-60BF-4256-AF4D-502F43256E4B}">
      <text>
        <r>
          <rPr>
            <sz val="11"/>
            <rFont val="Calibri"/>
            <family val="2"/>
            <charset val="238"/>
          </rPr>
          <t>SZV_F:IdotartamKezdes</t>
        </r>
      </text>
    </comment>
    <comment ref="M836" authorId="0" shapeId="0" xr:uid="{FC81E789-F18A-4E31-A2A4-95F333A70FA7}">
      <text>
        <r>
          <rPr>
            <sz val="11"/>
            <rFont val="Calibri"/>
            <family val="2"/>
            <charset val="238"/>
          </rPr>
          <t>SZV_F:IdotartamBefejezes</t>
        </r>
      </text>
    </comment>
    <comment ref="N836" authorId="0" shapeId="0" xr:uid="{995D7B4A-48CC-4959-84C6-3CE4E8778D24}">
      <text>
        <r>
          <rPr>
            <sz val="11"/>
            <rFont val="Calibri"/>
            <family val="2"/>
            <charset val="238"/>
          </rPr>
          <t>SZV_F:NettoKoltsegUtem1</t>
        </r>
      </text>
    </comment>
    <comment ref="O836" authorId="0" shapeId="0" xr:uid="{E496DE00-453C-4AFE-B714-B0D16C888A35}">
      <text>
        <r>
          <rPr>
            <sz val="11"/>
            <rFont val="Calibri"/>
            <family val="2"/>
            <charset val="238"/>
          </rPr>
          <t>SZV_F:NettoKoltsegUtem2</t>
        </r>
      </text>
    </comment>
    <comment ref="P836" authorId="0" shapeId="0" xr:uid="{09651C61-2FF5-4250-B7EF-A61638CA8C5E}">
      <text>
        <r>
          <rPr>
            <sz val="11"/>
            <rFont val="Calibri"/>
            <family val="2"/>
            <charset val="238"/>
          </rPr>
          <t>SZV_F:EM_Melleklet2_KTG</t>
        </r>
      </text>
    </comment>
    <comment ref="R836" authorId="0" shapeId="0" xr:uid="{4EAE3CF9-B90F-45CF-9348-2CDFDE7B0C2C}">
      <text>
        <r>
          <rPr>
            <sz val="11"/>
            <rFont val="Calibri"/>
            <family val="2"/>
            <charset val="238"/>
          </rPr>
          <t>SZV_F:HDUtem1</t>
        </r>
      </text>
    </comment>
    <comment ref="S836" authorId="0" shapeId="0" xr:uid="{328D36C9-A7E8-451B-A78F-DC6DBFEF6191}">
      <text>
        <r>
          <rPr>
            <sz val="11"/>
            <rFont val="Calibri"/>
            <family val="2"/>
            <charset val="238"/>
          </rPr>
          <t>SZV_F:ECSUtem1</t>
        </r>
      </text>
    </comment>
    <comment ref="T836" authorId="0" shapeId="0" xr:uid="{533D3DEC-5E98-4F22-94C1-2230065CB3DC}">
      <text>
        <r>
          <rPr>
            <sz val="11"/>
            <rFont val="Calibri"/>
            <family val="2"/>
            <charset val="238"/>
          </rPr>
          <t>SZV_F:KFHUtem1</t>
        </r>
      </text>
    </comment>
    <comment ref="U836" authorId="0" shapeId="0" xr:uid="{2F52848F-ADF1-4DA7-A01E-9691C0E54627}">
      <text>
        <r>
          <rPr>
            <sz val="11"/>
            <rFont val="Calibri"/>
            <family val="2"/>
            <charset val="238"/>
          </rPr>
          <t>SZV_F:Egyeb_SajatUtem1</t>
        </r>
      </text>
    </comment>
    <comment ref="V836" authorId="0" shapeId="0" xr:uid="{9F987C6D-EC4D-49C5-8D93-15F2FB16A015}">
      <text>
        <r>
          <rPr>
            <sz val="11"/>
            <rFont val="Calibri"/>
            <family val="2"/>
            <charset val="238"/>
          </rPr>
          <t>SZV_F:DijUtem1</t>
        </r>
      </text>
    </comment>
    <comment ref="W836" authorId="0" shapeId="0" xr:uid="{F84D2D66-F416-4C38-8C73-CBA4F1ED9C8E}">
      <text>
        <r>
          <rPr>
            <sz val="11"/>
            <rFont val="Calibri"/>
            <family val="2"/>
            <charset val="238"/>
          </rPr>
          <t>SZV_F:EM_Melleklet1_Utem1</t>
        </r>
      </text>
    </comment>
    <comment ref="X836" authorId="0" shapeId="0" xr:uid="{B847E04C-F151-48D1-AF96-AE9799ECA74B}">
      <text>
        <r>
          <rPr>
            <sz val="11"/>
            <rFont val="Calibri"/>
            <family val="2"/>
            <charset val="238"/>
          </rPr>
          <t>SZV_F:EgyebAllamiUtem1</t>
        </r>
      </text>
    </comment>
    <comment ref="Y836" authorId="0" shapeId="0" xr:uid="{9145FB6B-5732-4FC5-A706-1574756F6EAD}">
      <text>
        <r>
          <rPr>
            <sz val="11"/>
            <rFont val="Calibri"/>
            <family val="2"/>
            <charset val="238"/>
          </rPr>
          <t>SZV_F:OnkormanyzatiUtem1</t>
        </r>
      </text>
    </comment>
    <comment ref="Z836" authorId="0" shapeId="0" xr:uid="{36ABC339-40DA-4A8A-B98E-F40E1F385C93}">
      <text>
        <r>
          <rPr>
            <sz val="11"/>
            <rFont val="Calibri"/>
            <family val="2"/>
            <charset val="238"/>
          </rPr>
          <t>SZV_F:EUUtem1</t>
        </r>
      </text>
    </comment>
    <comment ref="AA836" authorId="0" shapeId="0" xr:uid="{98AFC22A-90A5-45E8-85E2-2E48957F631F}">
      <text>
        <r>
          <rPr>
            <sz val="11"/>
            <rFont val="Calibri"/>
            <family val="2"/>
            <charset val="238"/>
          </rPr>
          <t>SZV_F:EgyebUtem1</t>
        </r>
      </text>
    </comment>
    <comment ref="AB836" authorId="0" shapeId="0" xr:uid="{92C5DC8C-ADE3-42B7-865B-40AD0CA0AC1E}">
      <text>
        <r>
          <rPr>
            <sz val="11"/>
            <rFont val="Calibri"/>
            <family val="2"/>
            <charset val="238"/>
          </rPr>
          <t>SZV_F:HitelKotvenyUtem1</t>
        </r>
      </text>
    </comment>
    <comment ref="AC836" authorId="0" shapeId="0" xr:uid="{3BBDEECF-B948-4094-A928-3B6B3A587E61}">
      <text>
        <r>
          <rPr>
            <sz val="11"/>
            <rFont val="Calibri"/>
            <family val="2"/>
            <charset val="238"/>
          </rPr>
          <t>SZV_F:OsszesenUtem1</t>
        </r>
      </text>
    </comment>
    <comment ref="AF836" authorId="0" shapeId="0" xr:uid="{E87B3C9E-95B8-4074-8EF3-D9ABE6186001}">
      <text>
        <r>
          <rPr>
            <sz val="11"/>
            <rFont val="Calibri"/>
            <family val="2"/>
            <charset val="238"/>
          </rPr>
          <t>SZV_F:HDUtem2</t>
        </r>
      </text>
    </comment>
    <comment ref="AG836" authorId="0" shapeId="0" xr:uid="{57BFC803-D7BA-406C-9588-365E138BF502}">
      <text>
        <r>
          <rPr>
            <sz val="11"/>
            <rFont val="Calibri"/>
            <family val="2"/>
            <charset val="238"/>
          </rPr>
          <t>SZV_F:ECSUtem2</t>
        </r>
      </text>
    </comment>
    <comment ref="AH836" authorId="0" shapeId="0" xr:uid="{56041CC2-FF93-49BB-90FB-E9C54778605E}">
      <text>
        <r>
          <rPr>
            <sz val="11"/>
            <rFont val="Calibri"/>
            <family val="2"/>
            <charset val="238"/>
          </rPr>
          <t>SZV_F:KFHUtem2</t>
        </r>
      </text>
    </comment>
    <comment ref="AI836" authorId="0" shapeId="0" xr:uid="{23FFC8ED-855D-4B61-B2FC-B17EEE96909F}">
      <text>
        <r>
          <rPr>
            <sz val="11"/>
            <rFont val="Calibri"/>
            <family val="2"/>
            <charset val="238"/>
          </rPr>
          <t>SZV_F:Egyeb_SajatUtem2</t>
        </r>
      </text>
    </comment>
    <comment ref="AJ836" authorId="0" shapeId="0" xr:uid="{C572C024-CFB6-4595-B9F5-7BD3C0BE7496}">
      <text>
        <r>
          <rPr>
            <sz val="11"/>
            <rFont val="Calibri"/>
            <family val="2"/>
            <charset val="238"/>
          </rPr>
          <t>SZV_F:DijUtem2</t>
        </r>
      </text>
    </comment>
    <comment ref="AK836" authorId="0" shapeId="0" xr:uid="{3ABA85EF-A5F9-4ED1-B320-210EFC390E2D}">
      <text>
        <r>
          <rPr>
            <sz val="11"/>
            <rFont val="Calibri"/>
            <family val="2"/>
            <charset val="238"/>
          </rPr>
          <t>SZV_F:EM_Melleklet1_Utem2</t>
        </r>
      </text>
    </comment>
    <comment ref="AL836" authorId="0" shapeId="0" xr:uid="{D4684909-F315-4CD8-B8FA-531A95D6B3AF}">
      <text>
        <r>
          <rPr>
            <sz val="11"/>
            <rFont val="Calibri"/>
            <family val="2"/>
            <charset val="238"/>
          </rPr>
          <t>SZV_F:EgyebAllamiUtem2</t>
        </r>
      </text>
    </comment>
    <comment ref="AM836" authorId="0" shapeId="0" xr:uid="{61013029-7C4B-40C4-84C1-31676F8584FF}">
      <text>
        <r>
          <rPr>
            <sz val="11"/>
            <rFont val="Calibri"/>
            <family val="2"/>
            <charset val="238"/>
          </rPr>
          <t>SZV_F:OnkormanyzatiUtem2</t>
        </r>
      </text>
    </comment>
    <comment ref="AN836" authorId="0" shapeId="0" xr:uid="{23DC8D41-D0C2-4506-A828-3CD63E359573}">
      <text>
        <r>
          <rPr>
            <sz val="11"/>
            <rFont val="Calibri"/>
            <family val="2"/>
            <charset val="238"/>
          </rPr>
          <t>SZV_F:EUUtem2</t>
        </r>
      </text>
    </comment>
    <comment ref="AO836" authorId="0" shapeId="0" xr:uid="{689F1427-36C0-4397-AC06-0FE206D4238D}">
      <text>
        <r>
          <rPr>
            <sz val="11"/>
            <rFont val="Calibri"/>
            <family val="2"/>
            <charset val="238"/>
          </rPr>
          <t>SZV_F:EgyebUtem2</t>
        </r>
      </text>
    </comment>
    <comment ref="AP836" authorId="0" shapeId="0" xr:uid="{4C456835-B61D-4D16-A13D-D8776B9073A1}">
      <text>
        <r>
          <rPr>
            <sz val="11"/>
            <rFont val="Calibri"/>
            <family val="2"/>
            <charset val="238"/>
          </rPr>
          <t>SZV_F:HitelKotvenyUtem2</t>
        </r>
      </text>
    </comment>
    <comment ref="AQ836" authorId="0" shapeId="0" xr:uid="{F3D1F14B-B175-47F2-AB46-1E1E838C2E2D}">
      <text>
        <r>
          <rPr>
            <sz val="11"/>
            <rFont val="Calibri"/>
            <family val="2"/>
            <charset val="238"/>
          </rPr>
          <t>SZV_F:OsszesenUtem2</t>
        </r>
      </text>
    </comment>
    <comment ref="AR836" authorId="0" shapeId="0" xr:uid="{A7986B30-C230-4468-B0D4-07AA6ADE9C78}">
      <text>
        <r>
          <rPr>
            <sz val="11"/>
            <rFont val="Calibri"/>
            <family val="2"/>
            <charset val="238"/>
          </rPr>
          <t>SZV_F:ForrashianyUtem2</t>
        </r>
      </text>
    </comment>
    <comment ref="AU836" authorId="0" shapeId="0" xr:uid="{612C98EB-DE41-44EA-83FC-CEA2C628184A}">
      <text>
        <r>
          <rPr>
            <sz val="11"/>
            <rFont val="Calibri"/>
            <family val="2"/>
            <charset val="238"/>
          </rPr>
          <t>SZV_F:Indokolas</t>
        </r>
      </text>
    </comment>
    <comment ref="AV836" authorId="0" shapeId="0" xr:uid="{85B1C0CF-912F-40D5-B34A-0B97FA4A470E}">
      <text>
        <r>
          <rPr>
            <sz val="11"/>
            <rFont val="Calibri"/>
            <family val="2"/>
            <charset val="238"/>
          </rPr>
          <t>SZV_F:Megjegyzes</t>
        </r>
      </text>
    </comment>
    <comment ref="AW836" authorId="0" shapeId="0" xr:uid="{2BFD4DE7-D77D-485A-8410-66500C1EAD3A}">
      <text>
        <r>
          <rPr>
            <sz val="11"/>
            <rFont val="Calibri"/>
            <family val="2"/>
            <charset val="238"/>
          </rPr>
          <t>SZV_F:FeladatSorszam</t>
        </r>
      </text>
    </comment>
    <comment ref="AY836" authorId="0" shapeId="0" xr:uid="{4A549490-30F2-4987-AC88-BF900FE0A588}">
      <text>
        <r>
          <rPr>
            <sz val="11"/>
            <rFont val="Calibri"/>
            <family val="2"/>
            <charset val="238"/>
          </rPr>
          <t>SZV_F:ISA</t>
        </r>
      </text>
    </comment>
    <comment ref="B837" authorId="0" shapeId="0" xr:uid="{31323C37-6CF6-433D-B778-A116B9C9A836}">
      <text>
        <r>
          <rPr>
            <sz val="11"/>
            <rFont val="Calibri"/>
            <family val="2"/>
            <charset val="238"/>
          </rPr>
          <t>SZV_F:FontossagiSorrent</t>
        </r>
      </text>
    </comment>
    <comment ref="C837" authorId="0" shapeId="0" xr:uid="{4DDE8C6D-6BA2-43D6-AD79-6612C310578E}">
      <text>
        <r>
          <rPr>
            <sz val="11"/>
            <rFont val="Calibri"/>
            <family val="2"/>
            <charset val="238"/>
          </rPr>
          <t>SZV_F:FeladatKategoria</t>
        </r>
      </text>
    </comment>
    <comment ref="D837" authorId="0" shapeId="0" xr:uid="{78B0256E-65C6-4659-BF15-2CA1318E100E}">
      <text>
        <r>
          <rPr>
            <sz val="11"/>
            <rFont val="Calibri"/>
            <family val="2"/>
            <charset val="238"/>
          </rPr>
          <t>SZV_F:FeladatMegnevezes</t>
        </r>
      </text>
    </comment>
    <comment ref="E837" authorId="0" shapeId="0" xr:uid="{DE50D87A-01F4-49A6-A95F-7DFF4DA1A37A}">
      <text>
        <r>
          <rPr>
            <sz val="11"/>
            <rFont val="Calibri"/>
            <family val="2"/>
            <charset val="238"/>
          </rPr>
          <t>SZV_F:ElviEngedelySzam</t>
        </r>
      </text>
    </comment>
    <comment ref="F837" authorId="0" shapeId="0" xr:uid="{DE4D3D65-01FD-43EF-87CD-FA077463FD27}">
      <text>
        <r>
          <rPr>
            <sz val="11"/>
            <rFont val="Calibri"/>
            <family val="2"/>
            <charset val="238"/>
          </rPr>
          <t>SZV_F:VKR_Kod</t>
        </r>
      </text>
    </comment>
    <comment ref="G837" authorId="0" shapeId="0" xr:uid="{F542472E-4DE3-4CD8-A98E-D2CD125F16A8}">
      <text>
        <r>
          <rPr>
            <sz val="11"/>
            <rFont val="Calibri"/>
            <family val="2"/>
            <charset val="238"/>
          </rPr>
          <t>SZV_F:VKR_Nev</t>
        </r>
      </text>
    </comment>
    <comment ref="H837" authorId="0" shapeId="0" xr:uid="{092A6BB4-46AD-4181-8FCB-3091799A8042}">
      <text>
        <r>
          <rPr>
            <sz val="11"/>
            <rFont val="Calibri"/>
            <family val="2"/>
            <charset val="238"/>
          </rPr>
          <t>SZV_F:FeladatAzonosito</t>
        </r>
      </text>
    </comment>
    <comment ref="I837" authorId="0" shapeId="0" xr:uid="{E9CFA9FB-1ED6-426B-BDDC-C7C4BED9719E}">
      <text>
        <r>
          <rPr>
            <sz val="11"/>
            <rFont val="Calibri"/>
            <family val="2"/>
            <charset val="238"/>
          </rPr>
          <t>SZV_F:EllatasiTerulet</t>
        </r>
      </text>
    </comment>
    <comment ref="J837" authorId="0" shapeId="0" xr:uid="{BB49EC21-B5E1-4F74-BEB8-D2C307EBDB4E}">
      <text>
        <r>
          <rPr>
            <sz val="11"/>
            <rFont val="Calibri"/>
            <family val="2"/>
            <charset val="238"/>
          </rPr>
          <t>SZV_F:EllatasertFelelos</t>
        </r>
      </text>
    </comment>
    <comment ref="K837" authorId="0" shapeId="0" xr:uid="{C7A418A1-DEA4-4604-965B-9A388B78876A}">
      <text>
        <r>
          <rPr>
            <sz val="11"/>
            <rFont val="Calibri"/>
            <family val="2"/>
            <charset val="238"/>
          </rPr>
          <t>SZV_F:TervezettNettoKoltseg</t>
        </r>
      </text>
    </comment>
    <comment ref="L837" authorId="0" shapeId="0" xr:uid="{C25740BF-6A17-465D-8F7F-D9BBA7B4962B}">
      <text>
        <r>
          <rPr>
            <sz val="11"/>
            <rFont val="Calibri"/>
            <family val="2"/>
            <charset val="238"/>
          </rPr>
          <t>SZV_F:IdotartamKezdes</t>
        </r>
      </text>
    </comment>
    <comment ref="M837" authorId="0" shapeId="0" xr:uid="{2F1BC2D2-7F19-4ECC-8EB1-B3C245B50808}">
      <text>
        <r>
          <rPr>
            <sz val="11"/>
            <rFont val="Calibri"/>
            <family val="2"/>
            <charset val="238"/>
          </rPr>
          <t>SZV_F:IdotartamBefejezes</t>
        </r>
      </text>
    </comment>
    <comment ref="N837" authorId="0" shapeId="0" xr:uid="{A4A07278-6A5F-4F15-8147-24C5C4447472}">
      <text>
        <r>
          <rPr>
            <sz val="11"/>
            <rFont val="Calibri"/>
            <family val="2"/>
            <charset val="238"/>
          </rPr>
          <t>SZV_F:NettoKoltsegUtem1</t>
        </r>
      </text>
    </comment>
    <comment ref="O837" authorId="0" shapeId="0" xr:uid="{92E7DFC8-A206-4D7A-8EA0-A4F0883F32D2}">
      <text>
        <r>
          <rPr>
            <sz val="11"/>
            <rFont val="Calibri"/>
            <family val="2"/>
            <charset val="238"/>
          </rPr>
          <t>SZV_F:NettoKoltsegUtem2</t>
        </r>
      </text>
    </comment>
    <comment ref="P837" authorId="0" shapeId="0" xr:uid="{ED90B580-97A1-4F67-9F5E-F4B698A41E01}">
      <text>
        <r>
          <rPr>
            <sz val="11"/>
            <rFont val="Calibri"/>
            <family val="2"/>
            <charset val="238"/>
          </rPr>
          <t>SZV_F:EM_Melleklet2_KTG</t>
        </r>
      </text>
    </comment>
    <comment ref="R837" authorId="0" shapeId="0" xr:uid="{5404268F-80B7-454C-A2FF-49E178591651}">
      <text>
        <r>
          <rPr>
            <sz val="11"/>
            <rFont val="Calibri"/>
            <family val="2"/>
            <charset val="238"/>
          </rPr>
          <t>SZV_F:HDUtem1</t>
        </r>
      </text>
    </comment>
    <comment ref="S837" authorId="0" shapeId="0" xr:uid="{BF814A31-8343-406B-8B26-264D08E382C1}">
      <text>
        <r>
          <rPr>
            <sz val="11"/>
            <rFont val="Calibri"/>
            <family val="2"/>
            <charset val="238"/>
          </rPr>
          <t>SZV_F:ECSUtem1</t>
        </r>
      </text>
    </comment>
    <comment ref="T837" authorId="0" shapeId="0" xr:uid="{B8F8584C-D722-4615-B133-2BB0A23F7492}">
      <text>
        <r>
          <rPr>
            <sz val="11"/>
            <rFont val="Calibri"/>
            <family val="2"/>
            <charset val="238"/>
          </rPr>
          <t>SZV_F:KFHUtem1</t>
        </r>
      </text>
    </comment>
    <comment ref="U837" authorId="0" shapeId="0" xr:uid="{87EF8FB1-0927-44EF-970B-4BAD7D386EC1}">
      <text>
        <r>
          <rPr>
            <sz val="11"/>
            <rFont val="Calibri"/>
            <family val="2"/>
            <charset val="238"/>
          </rPr>
          <t>SZV_F:Egyeb_SajatUtem1</t>
        </r>
      </text>
    </comment>
    <comment ref="V837" authorId="0" shapeId="0" xr:uid="{96039E15-5ED4-45AF-8543-BE12FE28673F}">
      <text>
        <r>
          <rPr>
            <sz val="11"/>
            <rFont val="Calibri"/>
            <family val="2"/>
            <charset val="238"/>
          </rPr>
          <t>SZV_F:DijUtem1</t>
        </r>
      </text>
    </comment>
    <comment ref="W837" authorId="0" shapeId="0" xr:uid="{451163A9-1B33-4EE7-9CBB-DF5C9D3CA486}">
      <text>
        <r>
          <rPr>
            <sz val="11"/>
            <rFont val="Calibri"/>
            <family val="2"/>
            <charset val="238"/>
          </rPr>
          <t>SZV_F:EM_Melleklet1_Utem1</t>
        </r>
      </text>
    </comment>
    <comment ref="X837" authorId="0" shapeId="0" xr:uid="{066E7A59-919D-4479-9BD1-2D32BE9974A9}">
      <text>
        <r>
          <rPr>
            <sz val="11"/>
            <rFont val="Calibri"/>
            <family val="2"/>
            <charset val="238"/>
          </rPr>
          <t>SZV_F:EgyebAllamiUtem1</t>
        </r>
      </text>
    </comment>
    <comment ref="Y837" authorId="0" shapeId="0" xr:uid="{EC5B9D6B-6440-4D21-A934-0CA49C19E1DD}">
      <text>
        <r>
          <rPr>
            <sz val="11"/>
            <rFont val="Calibri"/>
            <family val="2"/>
            <charset val="238"/>
          </rPr>
          <t>SZV_F:OnkormanyzatiUtem1</t>
        </r>
      </text>
    </comment>
    <comment ref="Z837" authorId="0" shapeId="0" xr:uid="{3B0D74E2-2574-4406-84D2-A02650EC1B29}">
      <text>
        <r>
          <rPr>
            <sz val="11"/>
            <rFont val="Calibri"/>
            <family val="2"/>
            <charset val="238"/>
          </rPr>
          <t>SZV_F:EUUtem1</t>
        </r>
      </text>
    </comment>
    <comment ref="AA837" authorId="0" shapeId="0" xr:uid="{7C1F7E2F-0EA6-44FD-B267-E403C9D720C8}">
      <text>
        <r>
          <rPr>
            <sz val="11"/>
            <rFont val="Calibri"/>
            <family val="2"/>
            <charset val="238"/>
          </rPr>
          <t>SZV_F:EgyebUtem1</t>
        </r>
      </text>
    </comment>
    <comment ref="AB837" authorId="0" shapeId="0" xr:uid="{0DD11163-8899-401C-8726-C7AA4CBF526E}">
      <text>
        <r>
          <rPr>
            <sz val="11"/>
            <rFont val="Calibri"/>
            <family val="2"/>
            <charset val="238"/>
          </rPr>
          <t>SZV_F:HitelKotvenyUtem1</t>
        </r>
      </text>
    </comment>
    <comment ref="AC837" authorId="0" shapeId="0" xr:uid="{6CAA928D-359B-42E4-B495-DD24C35ADEA3}">
      <text>
        <r>
          <rPr>
            <sz val="11"/>
            <rFont val="Calibri"/>
            <family val="2"/>
            <charset val="238"/>
          </rPr>
          <t>SZV_F:OsszesenUtem1</t>
        </r>
      </text>
    </comment>
    <comment ref="AF837" authorId="0" shapeId="0" xr:uid="{8129F665-54C9-4246-98AE-31BFF7182807}">
      <text>
        <r>
          <rPr>
            <sz val="11"/>
            <rFont val="Calibri"/>
            <family val="2"/>
            <charset val="238"/>
          </rPr>
          <t>SZV_F:HDUtem2</t>
        </r>
      </text>
    </comment>
    <comment ref="AG837" authorId="0" shapeId="0" xr:uid="{E5259461-A7A5-48CF-9DA2-AECC60CCE969}">
      <text>
        <r>
          <rPr>
            <sz val="11"/>
            <rFont val="Calibri"/>
            <family val="2"/>
            <charset val="238"/>
          </rPr>
          <t>SZV_F:ECSUtem2</t>
        </r>
      </text>
    </comment>
    <comment ref="AH837" authorId="0" shapeId="0" xr:uid="{1F932CAB-408C-4D42-943A-469D47C78AC5}">
      <text>
        <r>
          <rPr>
            <sz val="11"/>
            <rFont val="Calibri"/>
            <family val="2"/>
            <charset val="238"/>
          </rPr>
          <t>SZV_F:KFHUtem2</t>
        </r>
      </text>
    </comment>
    <comment ref="AI837" authorId="0" shapeId="0" xr:uid="{4CDEB402-D112-439B-85F1-6A3D51435DFD}">
      <text>
        <r>
          <rPr>
            <sz val="11"/>
            <rFont val="Calibri"/>
            <family val="2"/>
            <charset val="238"/>
          </rPr>
          <t>SZV_F:Egyeb_SajatUtem2</t>
        </r>
      </text>
    </comment>
    <comment ref="AJ837" authorId="0" shapeId="0" xr:uid="{8B3DC2FB-4375-4E70-BFAB-AC7B76572050}">
      <text>
        <r>
          <rPr>
            <sz val="11"/>
            <rFont val="Calibri"/>
            <family val="2"/>
            <charset val="238"/>
          </rPr>
          <t>SZV_F:DijUtem2</t>
        </r>
      </text>
    </comment>
    <comment ref="AK837" authorId="0" shapeId="0" xr:uid="{F6BE94A4-846F-4D4E-A25B-BEDFF8A84A9E}">
      <text>
        <r>
          <rPr>
            <sz val="11"/>
            <rFont val="Calibri"/>
            <family val="2"/>
            <charset val="238"/>
          </rPr>
          <t>SZV_F:EM_Melleklet1_Utem2</t>
        </r>
      </text>
    </comment>
    <comment ref="AL837" authorId="0" shapeId="0" xr:uid="{D5F6385C-FF9A-41A1-974A-3A857E1223C0}">
      <text>
        <r>
          <rPr>
            <sz val="11"/>
            <rFont val="Calibri"/>
            <family val="2"/>
            <charset val="238"/>
          </rPr>
          <t>SZV_F:EgyebAllamiUtem2</t>
        </r>
      </text>
    </comment>
    <comment ref="AM837" authorId="0" shapeId="0" xr:uid="{9927707F-FAE1-4EE5-B40D-07F1BDEAE201}">
      <text>
        <r>
          <rPr>
            <sz val="11"/>
            <rFont val="Calibri"/>
            <family val="2"/>
            <charset val="238"/>
          </rPr>
          <t>SZV_F:OnkormanyzatiUtem2</t>
        </r>
      </text>
    </comment>
    <comment ref="AN837" authorId="0" shapeId="0" xr:uid="{9F9B9545-2D87-49C2-A9BD-3A570D56A317}">
      <text>
        <r>
          <rPr>
            <sz val="11"/>
            <rFont val="Calibri"/>
            <family val="2"/>
            <charset val="238"/>
          </rPr>
          <t>SZV_F:EUUtem2</t>
        </r>
      </text>
    </comment>
    <comment ref="AO837" authorId="0" shapeId="0" xr:uid="{F9AE78DD-4AA5-4AA4-9AFF-7DC25C40A467}">
      <text>
        <r>
          <rPr>
            <sz val="11"/>
            <rFont val="Calibri"/>
            <family val="2"/>
            <charset val="238"/>
          </rPr>
          <t>SZV_F:EgyebUtem2</t>
        </r>
      </text>
    </comment>
    <comment ref="AP837" authorId="0" shapeId="0" xr:uid="{7C29FF16-B739-42E3-9857-9DAC9B61C0CE}">
      <text>
        <r>
          <rPr>
            <sz val="11"/>
            <rFont val="Calibri"/>
            <family val="2"/>
            <charset val="238"/>
          </rPr>
          <t>SZV_F:HitelKotvenyUtem2</t>
        </r>
      </text>
    </comment>
    <comment ref="AQ837" authorId="0" shapeId="0" xr:uid="{371B635B-268F-48A0-9238-E3E9E8615C9F}">
      <text>
        <r>
          <rPr>
            <sz val="11"/>
            <rFont val="Calibri"/>
            <family val="2"/>
            <charset val="238"/>
          </rPr>
          <t>SZV_F:OsszesenUtem2</t>
        </r>
      </text>
    </comment>
    <comment ref="AR837" authorId="0" shapeId="0" xr:uid="{D6DEDB58-7A79-4BF3-8A04-368E8C7B6E8D}">
      <text>
        <r>
          <rPr>
            <sz val="11"/>
            <rFont val="Calibri"/>
            <family val="2"/>
            <charset val="238"/>
          </rPr>
          <t>SZV_F:ForrashianyUtem2</t>
        </r>
      </text>
    </comment>
    <comment ref="AU837" authorId="0" shapeId="0" xr:uid="{6C6E0757-A3E3-404C-BF09-AAC611CBFD8B}">
      <text>
        <r>
          <rPr>
            <sz val="11"/>
            <rFont val="Calibri"/>
            <family val="2"/>
            <charset val="238"/>
          </rPr>
          <t>SZV_F:Indokolas</t>
        </r>
      </text>
    </comment>
    <comment ref="AV837" authorId="0" shapeId="0" xr:uid="{064612AE-CF39-4168-8E6E-76903FC6FED6}">
      <text>
        <r>
          <rPr>
            <sz val="11"/>
            <rFont val="Calibri"/>
            <family val="2"/>
            <charset val="238"/>
          </rPr>
          <t>SZV_F:Megjegyzes</t>
        </r>
      </text>
    </comment>
    <comment ref="AW837" authorId="0" shapeId="0" xr:uid="{9D22A6D0-1382-4BCD-8621-568F42EBF9C5}">
      <text>
        <r>
          <rPr>
            <sz val="11"/>
            <rFont val="Calibri"/>
            <family val="2"/>
            <charset val="238"/>
          </rPr>
          <t>SZV_F:FeladatSorszam</t>
        </r>
      </text>
    </comment>
    <comment ref="AY837" authorId="0" shapeId="0" xr:uid="{A1F8DB63-5465-4002-A079-2862DB4ABD1A}">
      <text>
        <r>
          <rPr>
            <sz val="11"/>
            <rFont val="Calibri"/>
            <family val="2"/>
            <charset val="238"/>
          </rPr>
          <t>SZV_F:ISA</t>
        </r>
      </text>
    </comment>
    <comment ref="B838" authorId="0" shapeId="0" xr:uid="{5FA19F46-BFAC-4B11-ACAF-222A3F7D2D51}">
      <text>
        <r>
          <rPr>
            <sz val="11"/>
            <rFont val="Calibri"/>
            <family val="2"/>
            <charset val="238"/>
          </rPr>
          <t>SZV_F:FontossagiSorrent</t>
        </r>
      </text>
    </comment>
    <comment ref="C838" authorId="0" shapeId="0" xr:uid="{DE46AE61-C2E7-43FA-972A-76E8DD0AB5FB}">
      <text>
        <r>
          <rPr>
            <sz val="11"/>
            <rFont val="Calibri"/>
            <family val="2"/>
            <charset val="238"/>
          </rPr>
          <t>SZV_F:FeladatKategoria</t>
        </r>
      </text>
    </comment>
    <comment ref="D838" authorId="0" shapeId="0" xr:uid="{18D3E3B0-946F-42F1-8E98-F33333906C23}">
      <text>
        <r>
          <rPr>
            <sz val="11"/>
            <rFont val="Calibri"/>
            <family val="2"/>
            <charset val="238"/>
          </rPr>
          <t>SZV_F:FeladatMegnevezes</t>
        </r>
      </text>
    </comment>
    <comment ref="E838" authorId="0" shapeId="0" xr:uid="{80430DF4-94F5-445D-957C-21C2EB93004D}">
      <text>
        <r>
          <rPr>
            <sz val="11"/>
            <rFont val="Calibri"/>
            <family val="2"/>
            <charset val="238"/>
          </rPr>
          <t>SZV_F:ElviEngedelySzam</t>
        </r>
      </text>
    </comment>
    <comment ref="F838" authorId="0" shapeId="0" xr:uid="{0FC12533-C000-4F48-8714-05FC5D2CD9DF}">
      <text>
        <r>
          <rPr>
            <sz val="11"/>
            <rFont val="Calibri"/>
            <family val="2"/>
            <charset val="238"/>
          </rPr>
          <t>SZV_F:VKR_Kod</t>
        </r>
      </text>
    </comment>
    <comment ref="G838" authorId="0" shapeId="0" xr:uid="{D53EA3EF-833F-4ED5-B41A-E4D8EAF6DC3B}">
      <text>
        <r>
          <rPr>
            <sz val="11"/>
            <rFont val="Calibri"/>
            <family val="2"/>
            <charset val="238"/>
          </rPr>
          <t>SZV_F:VKR_Nev</t>
        </r>
      </text>
    </comment>
    <comment ref="H838" authorId="0" shapeId="0" xr:uid="{55664997-F67F-4037-B4B9-81F3F513019D}">
      <text>
        <r>
          <rPr>
            <sz val="11"/>
            <rFont val="Calibri"/>
            <family val="2"/>
            <charset val="238"/>
          </rPr>
          <t>SZV_F:FeladatAzonosito</t>
        </r>
      </text>
    </comment>
    <comment ref="I838" authorId="0" shapeId="0" xr:uid="{BB2CDBD7-C15F-4EC2-8FD6-88D9396EB2AB}">
      <text>
        <r>
          <rPr>
            <sz val="11"/>
            <rFont val="Calibri"/>
            <family val="2"/>
            <charset val="238"/>
          </rPr>
          <t>SZV_F:EllatasiTerulet</t>
        </r>
      </text>
    </comment>
    <comment ref="J838" authorId="0" shapeId="0" xr:uid="{4890EED9-0D07-46DC-AF06-75C2054FDCC2}">
      <text>
        <r>
          <rPr>
            <sz val="11"/>
            <rFont val="Calibri"/>
            <family val="2"/>
            <charset val="238"/>
          </rPr>
          <t>SZV_F:EllatasertFelelos</t>
        </r>
      </text>
    </comment>
    <comment ref="K838" authorId="0" shapeId="0" xr:uid="{3D91144D-CDCB-43A9-BF09-77290DD205E0}">
      <text>
        <r>
          <rPr>
            <sz val="11"/>
            <rFont val="Calibri"/>
            <family val="2"/>
            <charset val="238"/>
          </rPr>
          <t>SZV_F:TervezettNettoKoltseg</t>
        </r>
      </text>
    </comment>
    <comment ref="L838" authorId="0" shapeId="0" xr:uid="{82D8F9A8-78ED-498B-98AA-4AF70F56E0AE}">
      <text>
        <r>
          <rPr>
            <sz val="11"/>
            <rFont val="Calibri"/>
            <family val="2"/>
            <charset val="238"/>
          </rPr>
          <t>SZV_F:IdotartamKezdes</t>
        </r>
      </text>
    </comment>
    <comment ref="M838" authorId="0" shapeId="0" xr:uid="{F87AA2FE-655E-481B-B9C5-3F47054B103B}">
      <text>
        <r>
          <rPr>
            <sz val="11"/>
            <rFont val="Calibri"/>
            <family val="2"/>
            <charset val="238"/>
          </rPr>
          <t>SZV_F:IdotartamBefejezes</t>
        </r>
      </text>
    </comment>
    <comment ref="N838" authorId="0" shapeId="0" xr:uid="{F73A4FCC-96DD-4795-86C6-9239A9312D78}">
      <text>
        <r>
          <rPr>
            <sz val="11"/>
            <rFont val="Calibri"/>
            <family val="2"/>
            <charset val="238"/>
          </rPr>
          <t>SZV_F:NettoKoltsegUtem1</t>
        </r>
      </text>
    </comment>
    <comment ref="O838" authorId="0" shapeId="0" xr:uid="{ECEE599D-4A71-4720-A0EB-2EB02986D1CC}">
      <text>
        <r>
          <rPr>
            <sz val="11"/>
            <rFont val="Calibri"/>
            <family val="2"/>
            <charset val="238"/>
          </rPr>
          <t>SZV_F:NettoKoltsegUtem2</t>
        </r>
      </text>
    </comment>
    <comment ref="P838" authorId="0" shapeId="0" xr:uid="{44E15C13-E2A4-4705-A5DD-8152C8BBF52D}">
      <text>
        <r>
          <rPr>
            <sz val="11"/>
            <rFont val="Calibri"/>
            <family val="2"/>
            <charset val="238"/>
          </rPr>
          <t>SZV_F:EM_Melleklet2_KTG</t>
        </r>
      </text>
    </comment>
    <comment ref="R838" authorId="0" shapeId="0" xr:uid="{5EB46E6E-E83D-4BCF-80A5-7B268AD481B4}">
      <text>
        <r>
          <rPr>
            <sz val="11"/>
            <rFont val="Calibri"/>
            <family val="2"/>
            <charset val="238"/>
          </rPr>
          <t>SZV_F:HDUtem1</t>
        </r>
      </text>
    </comment>
    <comment ref="S838" authorId="0" shapeId="0" xr:uid="{06A7D3BE-A171-497A-AD4E-2A13FF751F9E}">
      <text>
        <r>
          <rPr>
            <sz val="11"/>
            <rFont val="Calibri"/>
            <family val="2"/>
            <charset val="238"/>
          </rPr>
          <t>SZV_F:ECSUtem1</t>
        </r>
      </text>
    </comment>
    <comment ref="T838" authorId="0" shapeId="0" xr:uid="{CE9277CD-B2EC-4C13-A8E8-EDD57B15DC5D}">
      <text>
        <r>
          <rPr>
            <sz val="11"/>
            <rFont val="Calibri"/>
            <family val="2"/>
            <charset val="238"/>
          </rPr>
          <t>SZV_F:KFHUtem1</t>
        </r>
      </text>
    </comment>
    <comment ref="U838" authorId="0" shapeId="0" xr:uid="{2D135B5F-C730-4B60-AA27-7F35A5A208B6}">
      <text>
        <r>
          <rPr>
            <sz val="11"/>
            <rFont val="Calibri"/>
            <family val="2"/>
            <charset val="238"/>
          </rPr>
          <t>SZV_F:Egyeb_SajatUtem1</t>
        </r>
      </text>
    </comment>
    <comment ref="V838" authorId="0" shapeId="0" xr:uid="{3CEAEBE6-3F58-4FF7-AFEA-E398B707E2A6}">
      <text>
        <r>
          <rPr>
            <sz val="11"/>
            <rFont val="Calibri"/>
            <family val="2"/>
            <charset val="238"/>
          </rPr>
          <t>SZV_F:DijUtem1</t>
        </r>
      </text>
    </comment>
    <comment ref="W838" authorId="0" shapeId="0" xr:uid="{AC38CC5B-551A-48A8-90BE-6521A2C977EA}">
      <text>
        <r>
          <rPr>
            <sz val="11"/>
            <rFont val="Calibri"/>
            <family val="2"/>
            <charset val="238"/>
          </rPr>
          <t>SZV_F:EM_Melleklet1_Utem1</t>
        </r>
      </text>
    </comment>
    <comment ref="X838" authorId="0" shapeId="0" xr:uid="{1CCB91F2-1AF1-4F2D-94F2-2830E683D32F}">
      <text>
        <r>
          <rPr>
            <sz val="11"/>
            <rFont val="Calibri"/>
            <family val="2"/>
            <charset val="238"/>
          </rPr>
          <t>SZV_F:EgyebAllamiUtem1</t>
        </r>
      </text>
    </comment>
    <comment ref="Y838" authorId="0" shapeId="0" xr:uid="{2D03EDE1-EABE-457E-8063-A0CEA9F6D1FE}">
      <text>
        <r>
          <rPr>
            <sz val="11"/>
            <rFont val="Calibri"/>
            <family val="2"/>
            <charset val="238"/>
          </rPr>
          <t>SZV_F:OnkormanyzatiUtem1</t>
        </r>
      </text>
    </comment>
    <comment ref="Z838" authorId="0" shapeId="0" xr:uid="{5656D6B4-F375-46A6-BB26-014998BC3502}">
      <text>
        <r>
          <rPr>
            <sz val="11"/>
            <rFont val="Calibri"/>
            <family val="2"/>
            <charset val="238"/>
          </rPr>
          <t>SZV_F:EUUtem1</t>
        </r>
      </text>
    </comment>
    <comment ref="AA838" authorId="0" shapeId="0" xr:uid="{C5E560D0-9914-46F1-93E8-13BA1F536A87}">
      <text>
        <r>
          <rPr>
            <sz val="11"/>
            <rFont val="Calibri"/>
            <family val="2"/>
            <charset val="238"/>
          </rPr>
          <t>SZV_F:EgyebUtem1</t>
        </r>
      </text>
    </comment>
    <comment ref="AB838" authorId="0" shapeId="0" xr:uid="{2094745C-BEF3-4DEF-B79B-2DFFD4D163B5}">
      <text>
        <r>
          <rPr>
            <sz val="11"/>
            <rFont val="Calibri"/>
            <family val="2"/>
            <charset val="238"/>
          </rPr>
          <t>SZV_F:HitelKotvenyUtem1</t>
        </r>
      </text>
    </comment>
    <comment ref="AC838" authorId="0" shapeId="0" xr:uid="{2B72A1AD-5C67-4389-8DE5-16B46CD41BFA}">
      <text>
        <r>
          <rPr>
            <sz val="11"/>
            <rFont val="Calibri"/>
            <family val="2"/>
            <charset val="238"/>
          </rPr>
          <t>SZV_F:OsszesenUtem1</t>
        </r>
      </text>
    </comment>
    <comment ref="AF838" authorId="0" shapeId="0" xr:uid="{961E8B35-1B7D-4B82-A87C-95D592D5C2E7}">
      <text>
        <r>
          <rPr>
            <sz val="11"/>
            <rFont val="Calibri"/>
            <family val="2"/>
            <charset val="238"/>
          </rPr>
          <t>SZV_F:HDUtem2</t>
        </r>
      </text>
    </comment>
    <comment ref="AG838" authorId="0" shapeId="0" xr:uid="{A3064FD6-A4D2-488E-9D42-AFF65C975063}">
      <text>
        <r>
          <rPr>
            <sz val="11"/>
            <rFont val="Calibri"/>
            <family val="2"/>
            <charset val="238"/>
          </rPr>
          <t>SZV_F:ECSUtem2</t>
        </r>
      </text>
    </comment>
    <comment ref="AH838" authorId="0" shapeId="0" xr:uid="{93B794A3-F21B-40AF-890A-893D9168A9BB}">
      <text>
        <r>
          <rPr>
            <sz val="11"/>
            <rFont val="Calibri"/>
            <family val="2"/>
            <charset val="238"/>
          </rPr>
          <t>SZV_F:KFHUtem2</t>
        </r>
      </text>
    </comment>
    <comment ref="AI838" authorId="0" shapeId="0" xr:uid="{D3BA398E-3828-49A4-833B-AA98F11FA8DC}">
      <text>
        <r>
          <rPr>
            <sz val="11"/>
            <rFont val="Calibri"/>
            <family val="2"/>
            <charset val="238"/>
          </rPr>
          <t>SZV_F:Egyeb_SajatUtem2</t>
        </r>
      </text>
    </comment>
    <comment ref="AJ838" authorId="0" shapeId="0" xr:uid="{D14BF828-6EC8-4583-9600-A9CDC2183E20}">
      <text>
        <r>
          <rPr>
            <sz val="11"/>
            <rFont val="Calibri"/>
            <family val="2"/>
            <charset val="238"/>
          </rPr>
          <t>SZV_F:DijUtem2</t>
        </r>
      </text>
    </comment>
    <comment ref="AK838" authorId="0" shapeId="0" xr:uid="{B0770623-1013-4A7F-AB64-24AC0C031087}">
      <text>
        <r>
          <rPr>
            <sz val="11"/>
            <rFont val="Calibri"/>
            <family val="2"/>
            <charset val="238"/>
          </rPr>
          <t>SZV_F:EM_Melleklet1_Utem2</t>
        </r>
      </text>
    </comment>
    <comment ref="AL838" authorId="0" shapeId="0" xr:uid="{37F78C67-8162-4641-9C6B-628D35F02F37}">
      <text>
        <r>
          <rPr>
            <sz val="11"/>
            <rFont val="Calibri"/>
            <family val="2"/>
            <charset val="238"/>
          </rPr>
          <t>SZV_F:EgyebAllamiUtem2</t>
        </r>
      </text>
    </comment>
    <comment ref="AM838" authorId="0" shapeId="0" xr:uid="{409F04D7-21FC-4CD9-B93C-BB2D789705BA}">
      <text>
        <r>
          <rPr>
            <sz val="11"/>
            <rFont val="Calibri"/>
            <family val="2"/>
            <charset val="238"/>
          </rPr>
          <t>SZV_F:OnkormanyzatiUtem2</t>
        </r>
      </text>
    </comment>
    <comment ref="AN838" authorId="0" shapeId="0" xr:uid="{71F755D6-3932-43A6-BFCA-0384E6503105}">
      <text>
        <r>
          <rPr>
            <sz val="11"/>
            <rFont val="Calibri"/>
            <family val="2"/>
            <charset val="238"/>
          </rPr>
          <t>SZV_F:EUUtem2</t>
        </r>
      </text>
    </comment>
    <comment ref="AO838" authorId="0" shapeId="0" xr:uid="{28829857-F3D6-472D-9ADA-4761A5AE85D6}">
      <text>
        <r>
          <rPr>
            <sz val="11"/>
            <rFont val="Calibri"/>
            <family val="2"/>
            <charset val="238"/>
          </rPr>
          <t>SZV_F:EgyebUtem2</t>
        </r>
      </text>
    </comment>
    <comment ref="AP838" authorId="0" shapeId="0" xr:uid="{0553BE71-87D7-4586-9BC6-02547F4B664B}">
      <text>
        <r>
          <rPr>
            <sz val="11"/>
            <rFont val="Calibri"/>
            <family val="2"/>
            <charset val="238"/>
          </rPr>
          <t>SZV_F:HitelKotvenyUtem2</t>
        </r>
      </text>
    </comment>
    <comment ref="AQ838" authorId="0" shapeId="0" xr:uid="{731764F6-C0EC-4570-9C1E-C42681F8C12F}">
      <text>
        <r>
          <rPr>
            <sz val="11"/>
            <rFont val="Calibri"/>
            <family val="2"/>
            <charset val="238"/>
          </rPr>
          <t>SZV_F:OsszesenUtem2</t>
        </r>
      </text>
    </comment>
    <comment ref="AR838" authorId="0" shapeId="0" xr:uid="{2B278197-6293-4134-BC6A-95429961B852}">
      <text>
        <r>
          <rPr>
            <sz val="11"/>
            <rFont val="Calibri"/>
            <family val="2"/>
            <charset val="238"/>
          </rPr>
          <t>SZV_F:ForrashianyUtem2</t>
        </r>
      </text>
    </comment>
    <comment ref="AU838" authorId="0" shapeId="0" xr:uid="{360B429A-2AE1-4343-B80B-CEE4FCB56040}">
      <text>
        <r>
          <rPr>
            <sz val="11"/>
            <rFont val="Calibri"/>
            <family val="2"/>
            <charset val="238"/>
          </rPr>
          <t>SZV_F:Indokolas</t>
        </r>
      </text>
    </comment>
    <comment ref="AV838" authorId="0" shapeId="0" xr:uid="{C96EFE0D-43C7-4E40-87F7-36DED99DD5A3}">
      <text>
        <r>
          <rPr>
            <sz val="11"/>
            <rFont val="Calibri"/>
            <family val="2"/>
            <charset val="238"/>
          </rPr>
          <t>SZV_F:Megjegyzes</t>
        </r>
      </text>
    </comment>
    <comment ref="AW838" authorId="0" shapeId="0" xr:uid="{53905AE4-FD2E-4D86-8538-F86C3DE38498}">
      <text>
        <r>
          <rPr>
            <sz val="11"/>
            <rFont val="Calibri"/>
            <family val="2"/>
            <charset val="238"/>
          </rPr>
          <t>SZV_F:FeladatSorszam</t>
        </r>
      </text>
    </comment>
    <comment ref="AY838" authorId="0" shapeId="0" xr:uid="{BD4F8669-75C5-4BB4-A848-9EB7D4EC0BE7}">
      <text>
        <r>
          <rPr>
            <sz val="11"/>
            <rFont val="Calibri"/>
            <family val="2"/>
            <charset val="238"/>
          </rPr>
          <t>SZV_F:ISA</t>
        </r>
      </text>
    </comment>
    <comment ref="B839" authorId="0" shapeId="0" xr:uid="{B6AE325A-ADD8-4C0B-AF8D-52F05465D235}">
      <text>
        <r>
          <rPr>
            <sz val="11"/>
            <rFont val="Calibri"/>
            <family val="2"/>
            <charset val="238"/>
          </rPr>
          <t>SZV_F:FontossagiSorrent</t>
        </r>
      </text>
    </comment>
    <comment ref="C839" authorId="0" shapeId="0" xr:uid="{5F4EA9EB-DB8E-4433-8D68-A9ED1197B6B7}">
      <text>
        <r>
          <rPr>
            <sz val="11"/>
            <rFont val="Calibri"/>
            <family val="2"/>
            <charset val="238"/>
          </rPr>
          <t>SZV_F:FeladatKategoria</t>
        </r>
      </text>
    </comment>
    <comment ref="D839" authorId="0" shapeId="0" xr:uid="{A8DB62AF-D140-46E4-AEDC-3C484295E34F}">
      <text>
        <r>
          <rPr>
            <sz val="11"/>
            <rFont val="Calibri"/>
            <family val="2"/>
            <charset val="238"/>
          </rPr>
          <t>SZV_F:FeladatMegnevezes</t>
        </r>
      </text>
    </comment>
    <comment ref="E839" authorId="0" shapeId="0" xr:uid="{41DD6234-AC39-427D-A912-3F6B6B088DB5}">
      <text>
        <r>
          <rPr>
            <sz val="11"/>
            <rFont val="Calibri"/>
            <family val="2"/>
            <charset val="238"/>
          </rPr>
          <t>SZV_F:ElviEngedelySzam</t>
        </r>
      </text>
    </comment>
    <comment ref="F839" authorId="0" shapeId="0" xr:uid="{B647B0C9-D41E-4F41-BC2C-7C22958F92DE}">
      <text>
        <r>
          <rPr>
            <sz val="11"/>
            <rFont val="Calibri"/>
            <family val="2"/>
            <charset val="238"/>
          </rPr>
          <t>SZV_F:VKR_Kod</t>
        </r>
      </text>
    </comment>
    <comment ref="G839" authorId="0" shapeId="0" xr:uid="{D1D211B9-89D7-419E-9F92-157DE49CBCA9}">
      <text>
        <r>
          <rPr>
            <sz val="11"/>
            <rFont val="Calibri"/>
            <family val="2"/>
            <charset val="238"/>
          </rPr>
          <t>SZV_F:VKR_Nev</t>
        </r>
      </text>
    </comment>
    <comment ref="H839" authorId="0" shapeId="0" xr:uid="{BBC57B12-C778-469B-9C08-0CA3E4407CF9}">
      <text>
        <r>
          <rPr>
            <sz val="11"/>
            <rFont val="Calibri"/>
            <family val="2"/>
            <charset val="238"/>
          </rPr>
          <t>SZV_F:FeladatAzonosito</t>
        </r>
      </text>
    </comment>
    <comment ref="I839" authorId="0" shapeId="0" xr:uid="{CF492B03-574B-4D5A-BEE9-27F0D1FC7FF1}">
      <text>
        <r>
          <rPr>
            <sz val="11"/>
            <rFont val="Calibri"/>
            <family val="2"/>
            <charset val="238"/>
          </rPr>
          <t>SZV_F:EllatasiTerulet</t>
        </r>
      </text>
    </comment>
    <comment ref="J839" authorId="0" shapeId="0" xr:uid="{47C3B83B-8C3B-452B-8262-147C288C9738}">
      <text>
        <r>
          <rPr>
            <sz val="11"/>
            <rFont val="Calibri"/>
            <family val="2"/>
            <charset val="238"/>
          </rPr>
          <t>SZV_F:EllatasertFelelos</t>
        </r>
      </text>
    </comment>
    <comment ref="K839" authorId="0" shapeId="0" xr:uid="{F5263723-BA19-4289-A4CA-D190895B3679}">
      <text>
        <r>
          <rPr>
            <sz val="11"/>
            <rFont val="Calibri"/>
            <family val="2"/>
            <charset val="238"/>
          </rPr>
          <t>SZV_F:TervezettNettoKoltseg</t>
        </r>
      </text>
    </comment>
    <comment ref="L839" authorId="0" shapeId="0" xr:uid="{CB42DBC3-59CA-4786-A401-6F0161C2550A}">
      <text>
        <r>
          <rPr>
            <sz val="11"/>
            <rFont val="Calibri"/>
            <family val="2"/>
            <charset val="238"/>
          </rPr>
          <t>SZV_F:IdotartamKezdes</t>
        </r>
      </text>
    </comment>
    <comment ref="M839" authorId="0" shapeId="0" xr:uid="{770ED2DA-668C-4416-8FCF-E4EF0205E190}">
      <text>
        <r>
          <rPr>
            <sz val="11"/>
            <rFont val="Calibri"/>
            <family val="2"/>
            <charset val="238"/>
          </rPr>
          <t>SZV_F:IdotartamBefejezes</t>
        </r>
      </text>
    </comment>
    <comment ref="N839" authorId="0" shapeId="0" xr:uid="{00966DD9-A1C7-42E7-B14A-EC2BFDFC2F13}">
      <text>
        <r>
          <rPr>
            <sz val="11"/>
            <rFont val="Calibri"/>
            <family val="2"/>
            <charset val="238"/>
          </rPr>
          <t>SZV_F:NettoKoltsegUtem1</t>
        </r>
      </text>
    </comment>
    <comment ref="O839" authorId="0" shapeId="0" xr:uid="{AA388D1B-CAF3-4E36-BFE2-8EEC4EC75352}">
      <text>
        <r>
          <rPr>
            <sz val="11"/>
            <rFont val="Calibri"/>
            <family val="2"/>
            <charset val="238"/>
          </rPr>
          <t>SZV_F:NettoKoltsegUtem2</t>
        </r>
      </text>
    </comment>
    <comment ref="P839" authorId="0" shapeId="0" xr:uid="{F54A5D7B-4229-4DE3-BC68-3D8E92BF0F75}">
      <text>
        <r>
          <rPr>
            <sz val="11"/>
            <rFont val="Calibri"/>
            <family val="2"/>
            <charset val="238"/>
          </rPr>
          <t>SZV_F:EM_Melleklet2_KTG</t>
        </r>
      </text>
    </comment>
    <comment ref="R839" authorId="0" shapeId="0" xr:uid="{19308DF0-4EE4-4338-8A8E-5F5BC1A58658}">
      <text>
        <r>
          <rPr>
            <sz val="11"/>
            <rFont val="Calibri"/>
            <family val="2"/>
            <charset val="238"/>
          </rPr>
          <t>SZV_F:HDUtem1</t>
        </r>
      </text>
    </comment>
    <comment ref="S839" authorId="0" shapeId="0" xr:uid="{11F005CD-DCAF-40C0-BE81-29F6DE0C6F3F}">
      <text>
        <r>
          <rPr>
            <sz val="11"/>
            <rFont val="Calibri"/>
            <family val="2"/>
            <charset val="238"/>
          </rPr>
          <t>SZV_F:ECSUtem1</t>
        </r>
      </text>
    </comment>
    <comment ref="T839" authorId="0" shapeId="0" xr:uid="{BC28106D-F1F0-4EE7-8CB8-EF393577C4B1}">
      <text>
        <r>
          <rPr>
            <sz val="11"/>
            <rFont val="Calibri"/>
            <family val="2"/>
            <charset val="238"/>
          </rPr>
          <t>SZV_F:KFHUtem1</t>
        </r>
      </text>
    </comment>
    <comment ref="U839" authorId="0" shapeId="0" xr:uid="{A75A5BBB-B2F0-4302-B38E-C6CA9A33140A}">
      <text>
        <r>
          <rPr>
            <sz val="11"/>
            <rFont val="Calibri"/>
            <family val="2"/>
            <charset val="238"/>
          </rPr>
          <t>SZV_F:Egyeb_SajatUtem1</t>
        </r>
      </text>
    </comment>
    <comment ref="V839" authorId="0" shapeId="0" xr:uid="{61EBEEF8-5208-4965-9813-BC0FCFE671B6}">
      <text>
        <r>
          <rPr>
            <sz val="11"/>
            <rFont val="Calibri"/>
            <family val="2"/>
            <charset val="238"/>
          </rPr>
          <t>SZV_F:DijUtem1</t>
        </r>
      </text>
    </comment>
    <comment ref="W839" authorId="0" shapeId="0" xr:uid="{E9BD06BE-D062-400F-8CE6-7D16AF74BB14}">
      <text>
        <r>
          <rPr>
            <sz val="11"/>
            <rFont val="Calibri"/>
            <family val="2"/>
            <charset val="238"/>
          </rPr>
          <t>SZV_F:EM_Melleklet1_Utem1</t>
        </r>
      </text>
    </comment>
    <comment ref="X839" authorId="0" shapeId="0" xr:uid="{31AB1FB7-89F6-4743-993D-E95CE6C42FF1}">
      <text>
        <r>
          <rPr>
            <sz val="11"/>
            <rFont val="Calibri"/>
            <family val="2"/>
            <charset val="238"/>
          </rPr>
          <t>SZV_F:EgyebAllamiUtem1</t>
        </r>
      </text>
    </comment>
    <comment ref="Y839" authorId="0" shapeId="0" xr:uid="{0D954488-81E1-45E1-B54C-FA500AD99376}">
      <text>
        <r>
          <rPr>
            <sz val="11"/>
            <rFont val="Calibri"/>
            <family val="2"/>
            <charset val="238"/>
          </rPr>
          <t>SZV_F:OnkormanyzatiUtem1</t>
        </r>
      </text>
    </comment>
    <comment ref="Z839" authorId="0" shapeId="0" xr:uid="{148F3344-1136-4D9E-B204-73DF72E874EE}">
      <text>
        <r>
          <rPr>
            <sz val="11"/>
            <rFont val="Calibri"/>
            <family val="2"/>
            <charset val="238"/>
          </rPr>
          <t>SZV_F:EUUtem1</t>
        </r>
      </text>
    </comment>
    <comment ref="AA839" authorId="0" shapeId="0" xr:uid="{0576D90F-89CC-489A-BCA0-A636E8EA1B38}">
      <text>
        <r>
          <rPr>
            <sz val="11"/>
            <rFont val="Calibri"/>
            <family val="2"/>
            <charset val="238"/>
          </rPr>
          <t>SZV_F:EgyebUtem1</t>
        </r>
      </text>
    </comment>
    <comment ref="AB839" authorId="0" shapeId="0" xr:uid="{2A73A21D-D40C-4861-8E1F-7423082115AB}">
      <text>
        <r>
          <rPr>
            <sz val="11"/>
            <rFont val="Calibri"/>
            <family val="2"/>
            <charset val="238"/>
          </rPr>
          <t>SZV_F:HitelKotvenyUtem1</t>
        </r>
      </text>
    </comment>
    <comment ref="AC839" authorId="0" shapeId="0" xr:uid="{ECCB52BC-54AA-4655-92CF-D202A8F1CDCC}">
      <text>
        <r>
          <rPr>
            <sz val="11"/>
            <rFont val="Calibri"/>
            <family val="2"/>
            <charset val="238"/>
          </rPr>
          <t>SZV_F:OsszesenUtem1</t>
        </r>
      </text>
    </comment>
    <comment ref="AF839" authorId="0" shapeId="0" xr:uid="{61FF57B7-3DAD-4A1A-A9D3-A8F08DACE38E}">
      <text>
        <r>
          <rPr>
            <sz val="11"/>
            <rFont val="Calibri"/>
            <family val="2"/>
            <charset val="238"/>
          </rPr>
          <t>SZV_F:HDUtem2</t>
        </r>
      </text>
    </comment>
    <comment ref="AG839" authorId="0" shapeId="0" xr:uid="{252721B0-F1FB-417D-B383-1532B146D658}">
      <text>
        <r>
          <rPr>
            <sz val="11"/>
            <rFont val="Calibri"/>
            <family val="2"/>
            <charset val="238"/>
          </rPr>
          <t>SZV_F:ECSUtem2</t>
        </r>
      </text>
    </comment>
    <comment ref="AH839" authorId="0" shapeId="0" xr:uid="{7029780C-6346-45E5-8C5C-B9EAD0C57599}">
      <text>
        <r>
          <rPr>
            <sz val="11"/>
            <rFont val="Calibri"/>
            <family val="2"/>
            <charset val="238"/>
          </rPr>
          <t>SZV_F:KFHUtem2</t>
        </r>
      </text>
    </comment>
    <comment ref="AI839" authorId="0" shapeId="0" xr:uid="{44574C88-1BDC-453D-A375-2D985816BE62}">
      <text>
        <r>
          <rPr>
            <sz val="11"/>
            <rFont val="Calibri"/>
            <family val="2"/>
            <charset val="238"/>
          </rPr>
          <t>SZV_F:Egyeb_SajatUtem2</t>
        </r>
      </text>
    </comment>
    <comment ref="AJ839" authorId="0" shapeId="0" xr:uid="{B67DA738-D57D-4DD9-98A4-1C47FE5267F3}">
      <text>
        <r>
          <rPr>
            <sz val="11"/>
            <rFont val="Calibri"/>
            <family val="2"/>
            <charset val="238"/>
          </rPr>
          <t>SZV_F:DijUtem2</t>
        </r>
      </text>
    </comment>
    <comment ref="AK839" authorId="0" shapeId="0" xr:uid="{436E5EE6-FAA8-4961-BDB3-880BE3264485}">
      <text>
        <r>
          <rPr>
            <sz val="11"/>
            <rFont val="Calibri"/>
            <family val="2"/>
            <charset val="238"/>
          </rPr>
          <t>SZV_F:EM_Melleklet1_Utem2</t>
        </r>
      </text>
    </comment>
    <comment ref="AL839" authorId="0" shapeId="0" xr:uid="{0D902401-77A9-421F-9C58-13F9F25188B2}">
      <text>
        <r>
          <rPr>
            <sz val="11"/>
            <rFont val="Calibri"/>
            <family val="2"/>
            <charset val="238"/>
          </rPr>
          <t>SZV_F:EgyebAllamiUtem2</t>
        </r>
      </text>
    </comment>
    <comment ref="AM839" authorId="0" shapeId="0" xr:uid="{2A820751-D5BC-45AC-9AB7-8F868A62584A}">
      <text>
        <r>
          <rPr>
            <sz val="11"/>
            <rFont val="Calibri"/>
            <family val="2"/>
            <charset val="238"/>
          </rPr>
          <t>SZV_F:OnkormanyzatiUtem2</t>
        </r>
      </text>
    </comment>
    <comment ref="AN839" authorId="0" shapeId="0" xr:uid="{BD6834B8-F620-4BF0-BDD5-A42D00799AB7}">
      <text>
        <r>
          <rPr>
            <sz val="11"/>
            <rFont val="Calibri"/>
            <family val="2"/>
            <charset val="238"/>
          </rPr>
          <t>SZV_F:EUUtem2</t>
        </r>
      </text>
    </comment>
    <comment ref="AO839" authorId="0" shapeId="0" xr:uid="{8A10ED7B-BEFD-4A90-8FBB-BF41232F4777}">
      <text>
        <r>
          <rPr>
            <sz val="11"/>
            <rFont val="Calibri"/>
            <family val="2"/>
            <charset val="238"/>
          </rPr>
          <t>SZV_F:EgyebUtem2</t>
        </r>
      </text>
    </comment>
    <comment ref="AP839" authorId="0" shapeId="0" xr:uid="{BD5E8D49-A826-4CF0-B02A-8E46749956B7}">
      <text>
        <r>
          <rPr>
            <sz val="11"/>
            <rFont val="Calibri"/>
            <family val="2"/>
            <charset val="238"/>
          </rPr>
          <t>SZV_F:HitelKotvenyUtem2</t>
        </r>
      </text>
    </comment>
    <comment ref="AQ839" authorId="0" shapeId="0" xr:uid="{4021907F-C4D2-4EB5-B0BD-882BA994BB61}">
      <text>
        <r>
          <rPr>
            <sz val="11"/>
            <rFont val="Calibri"/>
            <family val="2"/>
            <charset val="238"/>
          </rPr>
          <t>SZV_F:OsszesenUtem2</t>
        </r>
      </text>
    </comment>
    <comment ref="AR839" authorId="0" shapeId="0" xr:uid="{015871DB-A5B7-4C93-8244-C9B6D8AF2C36}">
      <text>
        <r>
          <rPr>
            <sz val="11"/>
            <rFont val="Calibri"/>
            <family val="2"/>
            <charset val="238"/>
          </rPr>
          <t>SZV_F:ForrashianyUtem2</t>
        </r>
      </text>
    </comment>
    <comment ref="AU839" authorId="0" shapeId="0" xr:uid="{EC0A27D8-C840-4852-B031-37ACFC82A01D}">
      <text>
        <r>
          <rPr>
            <sz val="11"/>
            <rFont val="Calibri"/>
            <family val="2"/>
            <charset val="238"/>
          </rPr>
          <t>SZV_F:Indokolas</t>
        </r>
      </text>
    </comment>
    <comment ref="AV839" authorId="0" shapeId="0" xr:uid="{55FCCA30-B6E3-4DA3-9C03-93C14E62FBB4}">
      <text>
        <r>
          <rPr>
            <sz val="11"/>
            <rFont val="Calibri"/>
            <family val="2"/>
            <charset val="238"/>
          </rPr>
          <t>SZV_F:Megjegyzes</t>
        </r>
      </text>
    </comment>
    <comment ref="AW839" authorId="0" shapeId="0" xr:uid="{94F5EF2A-51EE-475C-BE04-C138FDE2834D}">
      <text>
        <r>
          <rPr>
            <sz val="11"/>
            <rFont val="Calibri"/>
            <family val="2"/>
            <charset val="238"/>
          </rPr>
          <t>SZV_F:FeladatSorszam</t>
        </r>
      </text>
    </comment>
    <comment ref="AY839" authorId="0" shapeId="0" xr:uid="{E4B98568-4C15-4E36-A9B0-C86BFACFC145}">
      <text>
        <r>
          <rPr>
            <sz val="11"/>
            <rFont val="Calibri"/>
            <family val="2"/>
            <charset val="238"/>
          </rPr>
          <t>SZV_F:ISA</t>
        </r>
      </text>
    </comment>
    <comment ref="B840" authorId="0" shapeId="0" xr:uid="{C1826481-BD50-4A8E-AD1E-DECBE3B15663}">
      <text>
        <r>
          <rPr>
            <sz val="11"/>
            <rFont val="Calibri"/>
            <family val="2"/>
            <charset val="238"/>
          </rPr>
          <t>SZV_F:FontossagiSorrent</t>
        </r>
      </text>
    </comment>
    <comment ref="C840" authorId="0" shapeId="0" xr:uid="{5070B59F-D020-4538-83EC-29892A676217}">
      <text>
        <r>
          <rPr>
            <sz val="11"/>
            <rFont val="Calibri"/>
            <family val="2"/>
            <charset val="238"/>
          </rPr>
          <t>SZV_F:FeladatKategoria</t>
        </r>
      </text>
    </comment>
    <comment ref="D840" authorId="0" shapeId="0" xr:uid="{A42DF6B6-3915-40BE-A716-C2B0474F4D93}">
      <text>
        <r>
          <rPr>
            <sz val="11"/>
            <rFont val="Calibri"/>
            <family val="2"/>
            <charset val="238"/>
          </rPr>
          <t>SZV_F:FeladatMegnevezes</t>
        </r>
      </text>
    </comment>
    <comment ref="E840" authorId="0" shapeId="0" xr:uid="{1C9D6C13-EAAE-4191-8A0F-0D4ED4339DAF}">
      <text>
        <r>
          <rPr>
            <sz val="11"/>
            <rFont val="Calibri"/>
            <family val="2"/>
            <charset val="238"/>
          </rPr>
          <t>SZV_F:ElviEngedelySzam</t>
        </r>
      </text>
    </comment>
    <comment ref="F840" authorId="0" shapeId="0" xr:uid="{8B2776D3-2863-46B2-96BB-72329C3F75E2}">
      <text>
        <r>
          <rPr>
            <sz val="11"/>
            <rFont val="Calibri"/>
            <family val="2"/>
            <charset val="238"/>
          </rPr>
          <t>SZV_F:VKR_Kod</t>
        </r>
      </text>
    </comment>
    <comment ref="G840" authorId="0" shapeId="0" xr:uid="{52309921-E5F0-4B6B-9E73-DD4811673BD7}">
      <text>
        <r>
          <rPr>
            <sz val="11"/>
            <rFont val="Calibri"/>
            <family val="2"/>
            <charset val="238"/>
          </rPr>
          <t>SZV_F:VKR_Nev</t>
        </r>
      </text>
    </comment>
    <comment ref="H840" authorId="0" shapeId="0" xr:uid="{6661B965-694F-4653-A096-AD92CD996CCF}">
      <text>
        <r>
          <rPr>
            <sz val="11"/>
            <rFont val="Calibri"/>
            <family val="2"/>
            <charset val="238"/>
          </rPr>
          <t>SZV_F:FeladatAzonosito</t>
        </r>
      </text>
    </comment>
    <comment ref="I840" authorId="0" shapeId="0" xr:uid="{BA071EB5-59E1-4B5D-80E9-E774BBB00B14}">
      <text>
        <r>
          <rPr>
            <sz val="11"/>
            <rFont val="Calibri"/>
            <family val="2"/>
            <charset val="238"/>
          </rPr>
          <t>SZV_F:EllatasiTerulet</t>
        </r>
      </text>
    </comment>
    <comment ref="J840" authorId="0" shapeId="0" xr:uid="{15C389EC-C0F1-4A27-9A63-295DE3817C9B}">
      <text>
        <r>
          <rPr>
            <sz val="11"/>
            <rFont val="Calibri"/>
            <family val="2"/>
            <charset val="238"/>
          </rPr>
          <t>SZV_F:EllatasertFelelos</t>
        </r>
      </text>
    </comment>
    <comment ref="K840" authorId="0" shapeId="0" xr:uid="{4EF421B1-F032-4930-A6E6-51EEA58D755E}">
      <text>
        <r>
          <rPr>
            <sz val="11"/>
            <rFont val="Calibri"/>
            <family val="2"/>
            <charset val="238"/>
          </rPr>
          <t>SZV_F:TervezettNettoKoltseg</t>
        </r>
      </text>
    </comment>
    <comment ref="L840" authorId="0" shapeId="0" xr:uid="{88650B56-0464-40F4-A7C6-1D5AB4BE862F}">
      <text>
        <r>
          <rPr>
            <sz val="11"/>
            <rFont val="Calibri"/>
            <family val="2"/>
            <charset val="238"/>
          </rPr>
          <t>SZV_F:IdotartamKezdes</t>
        </r>
      </text>
    </comment>
    <comment ref="M840" authorId="0" shapeId="0" xr:uid="{A80EADF6-7CA1-4250-9AF5-76C21C85B189}">
      <text>
        <r>
          <rPr>
            <sz val="11"/>
            <rFont val="Calibri"/>
            <family val="2"/>
            <charset val="238"/>
          </rPr>
          <t>SZV_F:IdotartamBefejezes</t>
        </r>
      </text>
    </comment>
    <comment ref="N840" authorId="0" shapeId="0" xr:uid="{56CACBA2-D48D-4FF1-AF0B-60B3B5C2564B}">
      <text>
        <r>
          <rPr>
            <sz val="11"/>
            <rFont val="Calibri"/>
            <family val="2"/>
            <charset val="238"/>
          </rPr>
          <t>SZV_F:NettoKoltsegUtem1</t>
        </r>
      </text>
    </comment>
    <comment ref="O840" authorId="0" shapeId="0" xr:uid="{D277F794-17EC-4F1D-98AB-147B6A00472E}">
      <text>
        <r>
          <rPr>
            <sz val="11"/>
            <rFont val="Calibri"/>
            <family val="2"/>
            <charset val="238"/>
          </rPr>
          <t>SZV_F:NettoKoltsegUtem2</t>
        </r>
      </text>
    </comment>
    <comment ref="P840" authorId="0" shapeId="0" xr:uid="{45539796-D72C-4DBD-B8B7-2BF1BC139E10}">
      <text>
        <r>
          <rPr>
            <sz val="11"/>
            <rFont val="Calibri"/>
            <family val="2"/>
            <charset val="238"/>
          </rPr>
          <t>SZV_F:EM_Melleklet2_KTG</t>
        </r>
      </text>
    </comment>
    <comment ref="R840" authorId="0" shapeId="0" xr:uid="{62031230-AD3E-4EE1-8935-CC78C127B187}">
      <text>
        <r>
          <rPr>
            <sz val="11"/>
            <rFont val="Calibri"/>
            <family val="2"/>
            <charset val="238"/>
          </rPr>
          <t>SZV_F:HDUtem1</t>
        </r>
      </text>
    </comment>
    <comment ref="S840" authorId="0" shapeId="0" xr:uid="{C41A9E89-843E-4C8E-9E78-5A4EDBB453C3}">
      <text>
        <r>
          <rPr>
            <sz val="11"/>
            <rFont val="Calibri"/>
            <family val="2"/>
            <charset val="238"/>
          </rPr>
          <t>SZV_F:ECSUtem1</t>
        </r>
      </text>
    </comment>
    <comment ref="T840" authorId="0" shapeId="0" xr:uid="{8D6B2224-A525-41C5-A870-8DA3608A40CB}">
      <text>
        <r>
          <rPr>
            <sz val="11"/>
            <rFont val="Calibri"/>
            <family val="2"/>
            <charset val="238"/>
          </rPr>
          <t>SZV_F:KFHUtem1</t>
        </r>
      </text>
    </comment>
    <comment ref="U840" authorId="0" shapeId="0" xr:uid="{5E511439-F213-4944-9A2C-D4F299369903}">
      <text>
        <r>
          <rPr>
            <sz val="11"/>
            <rFont val="Calibri"/>
            <family val="2"/>
            <charset val="238"/>
          </rPr>
          <t>SZV_F:Egyeb_SajatUtem1</t>
        </r>
      </text>
    </comment>
    <comment ref="V840" authorId="0" shapeId="0" xr:uid="{FC08BD03-2B48-4B71-A49A-9B81DA1D8ECC}">
      <text>
        <r>
          <rPr>
            <sz val="11"/>
            <rFont val="Calibri"/>
            <family val="2"/>
            <charset val="238"/>
          </rPr>
          <t>SZV_F:DijUtem1</t>
        </r>
      </text>
    </comment>
    <comment ref="W840" authorId="0" shapeId="0" xr:uid="{B23F30B7-8B42-41CE-8632-B4735AE075F7}">
      <text>
        <r>
          <rPr>
            <sz val="11"/>
            <rFont val="Calibri"/>
            <family val="2"/>
            <charset val="238"/>
          </rPr>
          <t>SZV_F:EM_Melleklet1_Utem1</t>
        </r>
      </text>
    </comment>
    <comment ref="X840" authorId="0" shapeId="0" xr:uid="{295D7516-BB11-4929-9AB9-EB5F6BFB66C0}">
      <text>
        <r>
          <rPr>
            <sz val="11"/>
            <rFont val="Calibri"/>
            <family val="2"/>
            <charset val="238"/>
          </rPr>
          <t>SZV_F:EgyebAllamiUtem1</t>
        </r>
      </text>
    </comment>
    <comment ref="Y840" authorId="0" shapeId="0" xr:uid="{7DFCCCEB-C941-4B60-8C97-6A0F237F2417}">
      <text>
        <r>
          <rPr>
            <sz val="11"/>
            <rFont val="Calibri"/>
            <family val="2"/>
            <charset val="238"/>
          </rPr>
          <t>SZV_F:OnkormanyzatiUtem1</t>
        </r>
      </text>
    </comment>
    <comment ref="Z840" authorId="0" shapeId="0" xr:uid="{661D9109-DFEB-47C6-972C-C51D637A01E3}">
      <text>
        <r>
          <rPr>
            <sz val="11"/>
            <rFont val="Calibri"/>
            <family val="2"/>
            <charset val="238"/>
          </rPr>
          <t>SZV_F:EUUtem1</t>
        </r>
      </text>
    </comment>
    <comment ref="AA840" authorId="0" shapeId="0" xr:uid="{72AFAD67-329E-4520-8A75-0C8DA00D887B}">
      <text>
        <r>
          <rPr>
            <sz val="11"/>
            <rFont val="Calibri"/>
            <family val="2"/>
            <charset val="238"/>
          </rPr>
          <t>SZV_F:EgyebUtem1</t>
        </r>
      </text>
    </comment>
    <comment ref="AB840" authorId="0" shapeId="0" xr:uid="{33B1884C-F4A9-45A0-A970-3CAB3018E10E}">
      <text>
        <r>
          <rPr>
            <sz val="11"/>
            <rFont val="Calibri"/>
            <family val="2"/>
            <charset val="238"/>
          </rPr>
          <t>SZV_F:HitelKotvenyUtem1</t>
        </r>
      </text>
    </comment>
    <comment ref="AC840" authorId="0" shapeId="0" xr:uid="{AA15913E-41AA-4664-836F-D39935D7FAE0}">
      <text>
        <r>
          <rPr>
            <sz val="11"/>
            <rFont val="Calibri"/>
            <family val="2"/>
            <charset val="238"/>
          </rPr>
          <t>SZV_F:OsszesenUtem1</t>
        </r>
      </text>
    </comment>
    <comment ref="AF840" authorId="0" shapeId="0" xr:uid="{3CE71FAF-60D7-4A8A-858D-5A9357FB74D6}">
      <text>
        <r>
          <rPr>
            <sz val="11"/>
            <rFont val="Calibri"/>
            <family val="2"/>
            <charset val="238"/>
          </rPr>
          <t>SZV_F:HDUtem2</t>
        </r>
      </text>
    </comment>
    <comment ref="AG840" authorId="0" shapeId="0" xr:uid="{0F6CE62C-1BB8-4FFF-894B-28E241D33751}">
      <text>
        <r>
          <rPr>
            <sz val="11"/>
            <rFont val="Calibri"/>
            <family val="2"/>
            <charset val="238"/>
          </rPr>
          <t>SZV_F:ECSUtem2</t>
        </r>
      </text>
    </comment>
    <comment ref="AH840" authorId="0" shapeId="0" xr:uid="{0AB09CF7-E6CC-44B9-B7AA-8CC4598DBBB6}">
      <text>
        <r>
          <rPr>
            <sz val="11"/>
            <rFont val="Calibri"/>
            <family val="2"/>
            <charset val="238"/>
          </rPr>
          <t>SZV_F:KFHUtem2</t>
        </r>
      </text>
    </comment>
    <comment ref="AI840" authorId="0" shapeId="0" xr:uid="{F9E29592-421C-4583-A882-C05110E1C12A}">
      <text>
        <r>
          <rPr>
            <sz val="11"/>
            <rFont val="Calibri"/>
            <family val="2"/>
            <charset val="238"/>
          </rPr>
          <t>SZV_F:Egyeb_SajatUtem2</t>
        </r>
      </text>
    </comment>
    <comment ref="AJ840" authorId="0" shapeId="0" xr:uid="{5A395CAB-D268-46D0-A92A-3C3C9FDA01B9}">
      <text>
        <r>
          <rPr>
            <sz val="11"/>
            <rFont val="Calibri"/>
            <family val="2"/>
            <charset val="238"/>
          </rPr>
          <t>SZV_F:DijUtem2</t>
        </r>
      </text>
    </comment>
    <comment ref="AK840" authorId="0" shapeId="0" xr:uid="{44C4E54E-078D-4001-8873-05B667891F3F}">
      <text>
        <r>
          <rPr>
            <sz val="11"/>
            <rFont val="Calibri"/>
            <family val="2"/>
            <charset val="238"/>
          </rPr>
          <t>SZV_F:EM_Melleklet1_Utem2</t>
        </r>
      </text>
    </comment>
    <comment ref="AL840" authorId="0" shapeId="0" xr:uid="{C39F3BC9-75A4-4721-BF8C-3D37EB09CE6D}">
      <text>
        <r>
          <rPr>
            <sz val="11"/>
            <rFont val="Calibri"/>
            <family val="2"/>
            <charset val="238"/>
          </rPr>
          <t>SZV_F:EgyebAllamiUtem2</t>
        </r>
      </text>
    </comment>
    <comment ref="AM840" authorId="0" shapeId="0" xr:uid="{B9B57285-4E83-437C-97E8-5C1EBCE0C751}">
      <text>
        <r>
          <rPr>
            <sz val="11"/>
            <rFont val="Calibri"/>
            <family val="2"/>
            <charset val="238"/>
          </rPr>
          <t>SZV_F:OnkormanyzatiUtem2</t>
        </r>
      </text>
    </comment>
    <comment ref="AN840" authorId="0" shapeId="0" xr:uid="{4011646E-9205-4FE4-9808-AC3A6B37DBA0}">
      <text>
        <r>
          <rPr>
            <sz val="11"/>
            <rFont val="Calibri"/>
            <family val="2"/>
            <charset val="238"/>
          </rPr>
          <t>SZV_F:EUUtem2</t>
        </r>
      </text>
    </comment>
    <comment ref="AO840" authorId="0" shapeId="0" xr:uid="{DB6E2F4D-1172-4224-8674-092542744378}">
      <text>
        <r>
          <rPr>
            <sz val="11"/>
            <rFont val="Calibri"/>
            <family val="2"/>
            <charset val="238"/>
          </rPr>
          <t>SZV_F:EgyebUtem2</t>
        </r>
      </text>
    </comment>
    <comment ref="AP840" authorId="0" shapeId="0" xr:uid="{532AEBE4-5705-44BC-8BB3-B969ABB39491}">
      <text>
        <r>
          <rPr>
            <sz val="11"/>
            <rFont val="Calibri"/>
            <family val="2"/>
            <charset val="238"/>
          </rPr>
          <t>SZV_F:HitelKotvenyUtem2</t>
        </r>
      </text>
    </comment>
    <comment ref="AQ840" authorId="0" shapeId="0" xr:uid="{1A04DFF1-D823-4956-9EB7-7178F87A8B2F}">
      <text>
        <r>
          <rPr>
            <sz val="11"/>
            <rFont val="Calibri"/>
            <family val="2"/>
            <charset val="238"/>
          </rPr>
          <t>SZV_F:OsszesenUtem2</t>
        </r>
      </text>
    </comment>
    <comment ref="AR840" authorId="0" shapeId="0" xr:uid="{4C4BA769-4219-4D58-9083-D6C8508FA4FF}">
      <text>
        <r>
          <rPr>
            <sz val="11"/>
            <rFont val="Calibri"/>
            <family val="2"/>
            <charset val="238"/>
          </rPr>
          <t>SZV_F:ForrashianyUtem2</t>
        </r>
      </text>
    </comment>
    <comment ref="AU840" authorId="0" shapeId="0" xr:uid="{AF6BB981-19B1-468D-9BF0-A7431E24AFF4}">
      <text>
        <r>
          <rPr>
            <sz val="11"/>
            <rFont val="Calibri"/>
            <family val="2"/>
            <charset val="238"/>
          </rPr>
          <t>SZV_F:Indokolas</t>
        </r>
      </text>
    </comment>
    <comment ref="AV840" authorId="0" shapeId="0" xr:uid="{828992BB-D62D-4F34-ADCA-38B3BA8FE7D5}">
      <text>
        <r>
          <rPr>
            <sz val="11"/>
            <rFont val="Calibri"/>
            <family val="2"/>
            <charset val="238"/>
          </rPr>
          <t>SZV_F:Megjegyzes</t>
        </r>
      </text>
    </comment>
    <comment ref="AW840" authorId="0" shapeId="0" xr:uid="{C85D1BAE-45AB-45C1-B02A-5B82268A6B5A}">
      <text>
        <r>
          <rPr>
            <sz val="11"/>
            <rFont val="Calibri"/>
            <family val="2"/>
            <charset val="238"/>
          </rPr>
          <t>SZV_F:FeladatSorszam</t>
        </r>
      </text>
    </comment>
    <comment ref="AY840" authorId="0" shapeId="0" xr:uid="{A3CAAA51-F98A-4981-B934-04F5FDD6FCDA}">
      <text>
        <r>
          <rPr>
            <sz val="11"/>
            <rFont val="Calibri"/>
            <family val="2"/>
            <charset val="238"/>
          </rPr>
          <t>SZV_F:ISA</t>
        </r>
      </text>
    </comment>
    <comment ref="B841" authorId="0" shapeId="0" xr:uid="{A5418E6D-B84C-4261-918A-68B477670C4C}">
      <text>
        <r>
          <rPr>
            <sz val="11"/>
            <rFont val="Calibri"/>
            <family val="2"/>
            <charset val="238"/>
          </rPr>
          <t>SZV_F:FontossagiSorrent</t>
        </r>
      </text>
    </comment>
    <comment ref="C841" authorId="0" shapeId="0" xr:uid="{AEB030F5-FD90-43CB-9BB7-035F818A428F}">
      <text>
        <r>
          <rPr>
            <sz val="11"/>
            <rFont val="Calibri"/>
            <family val="2"/>
            <charset val="238"/>
          </rPr>
          <t>SZV_F:FeladatKategoria</t>
        </r>
      </text>
    </comment>
    <comment ref="D841" authorId="0" shapeId="0" xr:uid="{AAAADB47-E681-492F-BE2E-B328D92DAFB2}">
      <text>
        <r>
          <rPr>
            <sz val="11"/>
            <rFont val="Calibri"/>
            <family val="2"/>
            <charset val="238"/>
          </rPr>
          <t>SZV_F:FeladatMegnevezes</t>
        </r>
      </text>
    </comment>
    <comment ref="E841" authorId="0" shapeId="0" xr:uid="{265921F2-16D6-4CFA-B740-66F9B38EF9DC}">
      <text>
        <r>
          <rPr>
            <sz val="11"/>
            <rFont val="Calibri"/>
            <family val="2"/>
            <charset val="238"/>
          </rPr>
          <t>SZV_F:ElviEngedelySzam</t>
        </r>
      </text>
    </comment>
    <comment ref="F841" authorId="0" shapeId="0" xr:uid="{B557C5B0-F02A-432D-BD97-6B6394569268}">
      <text>
        <r>
          <rPr>
            <sz val="11"/>
            <rFont val="Calibri"/>
            <family val="2"/>
            <charset val="238"/>
          </rPr>
          <t>SZV_F:VKR_Kod</t>
        </r>
      </text>
    </comment>
    <comment ref="G841" authorId="0" shapeId="0" xr:uid="{7AE47B15-119A-4B8F-85E6-3F01DF52ACD8}">
      <text>
        <r>
          <rPr>
            <sz val="11"/>
            <rFont val="Calibri"/>
            <family val="2"/>
            <charset val="238"/>
          </rPr>
          <t>SZV_F:VKR_Nev</t>
        </r>
      </text>
    </comment>
    <comment ref="H841" authorId="0" shapeId="0" xr:uid="{B97E2EFB-3CB0-47BA-940C-9B312D8EDA28}">
      <text>
        <r>
          <rPr>
            <sz val="11"/>
            <rFont val="Calibri"/>
            <family val="2"/>
            <charset val="238"/>
          </rPr>
          <t>SZV_F:FeladatAzonosito</t>
        </r>
      </text>
    </comment>
    <comment ref="I841" authorId="0" shapeId="0" xr:uid="{FB2D42DF-B5DB-4CBA-88BE-EF12F68D507E}">
      <text>
        <r>
          <rPr>
            <sz val="11"/>
            <rFont val="Calibri"/>
            <family val="2"/>
            <charset val="238"/>
          </rPr>
          <t>SZV_F:EllatasiTerulet</t>
        </r>
      </text>
    </comment>
    <comment ref="J841" authorId="0" shapeId="0" xr:uid="{C43BD9FD-23D8-48D1-96F8-F8F3467FD00D}">
      <text>
        <r>
          <rPr>
            <sz val="11"/>
            <rFont val="Calibri"/>
            <family val="2"/>
            <charset val="238"/>
          </rPr>
          <t>SZV_F:EllatasertFelelos</t>
        </r>
      </text>
    </comment>
    <comment ref="K841" authorId="0" shapeId="0" xr:uid="{873454A0-35EE-44F0-B960-936E878D8417}">
      <text>
        <r>
          <rPr>
            <sz val="11"/>
            <rFont val="Calibri"/>
            <family val="2"/>
            <charset val="238"/>
          </rPr>
          <t>SZV_F:TervezettNettoKoltseg</t>
        </r>
      </text>
    </comment>
    <comment ref="L841" authorId="0" shapeId="0" xr:uid="{E4288662-3E99-4496-9FAE-6539C420C2AF}">
      <text>
        <r>
          <rPr>
            <sz val="11"/>
            <rFont val="Calibri"/>
            <family val="2"/>
            <charset val="238"/>
          </rPr>
          <t>SZV_F:IdotartamKezdes</t>
        </r>
      </text>
    </comment>
    <comment ref="M841" authorId="0" shapeId="0" xr:uid="{9F5BA108-686C-4CC8-8A19-C15430DDBAD6}">
      <text>
        <r>
          <rPr>
            <sz val="11"/>
            <rFont val="Calibri"/>
            <family val="2"/>
            <charset val="238"/>
          </rPr>
          <t>SZV_F:IdotartamBefejezes</t>
        </r>
      </text>
    </comment>
    <comment ref="N841" authorId="0" shapeId="0" xr:uid="{133C755E-C975-4927-B7B8-5A2C93C667A4}">
      <text>
        <r>
          <rPr>
            <sz val="11"/>
            <rFont val="Calibri"/>
            <family val="2"/>
            <charset val="238"/>
          </rPr>
          <t>SZV_F:NettoKoltsegUtem1</t>
        </r>
      </text>
    </comment>
    <comment ref="O841" authorId="0" shapeId="0" xr:uid="{8BD851BF-E622-4DBB-B5AF-1DDA9F0917E9}">
      <text>
        <r>
          <rPr>
            <sz val="11"/>
            <rFont val="Calibri"/>
            <family val="2"/>
            <charset val="238"/>
          </rPr>
          <t>SZV_F:NettoKoltsegUtem2</t>
        </r>
      </text>
    </comment>
    <comment ref="P841" authorId="0" shapeId="0" xr:uid="{9E3BF7F9-3F4E-466E-8EAC-94F2937266A9}">
      <text>
        <r>
          <rPr>
            <sz val="11"/>
            <rFont val="Calibri"/>
            <family val="2"/>
            <charset val="238"/>
          </rPr>
          <t>SZV_F:EM_Melleklet2_KTG</t>
        </r>
      </text>
    </comment>
    <comment ref="R841" authorId="0" shapeId="0" xr:uid="{D9334EBB-CFBF-4D17-94E1-791A93CD526C}">
      <text>
        <r>
          <rPr>
            <sz val="11"/>
            <rFont val="Calibri"/>
            <family val="2"/>
            <charset val="238"/>
          </rPr>
          <t>SZV_F:HDUtem1</t>
        </r>
      </text>
    </comment>
    <comment ref="S841" authorId="0" shapeId="0" xr:uid="{A7060BCA-E452-4CD3-AC8E-BDACBCA51BFC}">
      <text>
        <r>
          <rPr>
            <sz val="11"/>
            <rFont val="Calibri"/>
            <family val="2"/>
            <charset val="238"/>
          </rPr>
          <t>SZV_F:ECSUtem1</t>
        </r>
      </text>
    </comment>
    <comment ref="T841" authorId="0" shapeId="0" xr:uid="{548CE9A7-E810-4E74-B5AD-7A8169313E2F}">
      <text>
        <r>
          <rPr>
            <sz val="11"/>
            <rFont val="Calibri"/>
            <family val="2"/>
            <charset val="238"/>
          </rPr>
          <t>SZV_F:KFHUtem1</t>
        </r>
      </text>
    </comment>
    <comment ref="U841" authorId="0" shapeId="0" xr:uid="{B285712E-0534-4698-9A15-6689F647E639}">
      <text>
        <r>
          <rPr>
            <sz val="11"/>
            <rFont val="Calibri"/>
            <family val="2"/>
            <charset val="238"/>
          </rPr>
          <t>SZV_F:Egyeb_SajatUtem1</t>
        </r>
      </text>
    </comment>
    <comment ref="V841" authorId="0" shapeId="0" xr:uid="{C60B7967-BFAB-4880-BBA9-1377DACADD96}">
      <text>
        <r>
          <rPr>
            <sz val="11"/>
            <rFont val="Calibri"/>
            <family val="2"/>
            <charset val="238"/>
          </rPr>
          <t>SZV_F:DijUtem1</t>
        </r>
      </text>
    </comment>
    <comment ref="W841" authorId="0" shapeId="0" xr:uid="{3C6C2231-1090-4268-B835-8CFFCD33E573}">
      <text>
        <r>
          <rPr>
            <sz val="11"/>
            <rFont val="Calibri"/>
            <family val="2"/>
            <charset val="238"/>
          </rPr>
          <t>SZV_F:EM_Melleklet1_Utem1</t>
        </r>
      </text>
    </comment>
    <comment ref="X841" authorId="0" shapeId="0" xr:uid="{282059E6-BAAA-4489-8342-8294B64EE3FA}">
      <text>
        <r>
          <rPr>
            <sz val="11"/>
            <rFont val="Calibri"/>
            <family val="2"/>
            <charset val="238"/>
          </rPr>
          <t>SZV_F:EgyebAllamiUtem1</t>
        </r>
      </text>
    </comment>
    <comment ref="Y841" authorId="0" shapeId="0" xr:uid="{0DAC8B81-2E18-42A4-AEFE-4CBC476437B5}">
      <text>
        <r>
          <rPr>
            <sz val="11"/>
            <rFont val="Calibri"/>
            <family val="2"/>
            <charset val="238"/>
          </rPr>
          <t>SZV_F:OnkormanyzatiUtem1</t>
        </r>
      </text>
    </comment>
    <comment ref="Z841" authorId="0" shapeId="0" xr:uid="{FBBA2152-FAAA-4552-8B14-86C1436264CC}">
      <text>
        <r>
          <rPr>
            <sz val="11"/>
            <rFont val="Calibri"/>
            <family val="2"/>
            <charset val="238"/>
          </rPr>
          <t>SZV_F:EUUtem1</t>
        </r>
      </text>
    </comment>
    <comment ref="AA841" authorId="0" shapeId="0" xr:uid="{0C1CF800-6BBD-42EE-9776-6C48F9DDA7EA}">
      <text>
        <r>
          <rPr>
            <sz val="11"/>
            <rFont val="Calibri"/>
            <family val="2"/>
            <charset val="238"/>
          </rPr>
          <t>SZV_F:EgyebUtem1</t>
        </r>
      </text>
    </comment>
    <comment ref="AB841" authorId="0" shapeId="0" xr:uid="{03698D6C-E5DB-4346-A1A3-6880048FEB38}">
      <text>
        <r>
          <rPr>
            <sz val="11"/>
            <rFont val="Calibri"/>
            <family val="2"/>
            <charset val="238"/>
          </rPr>
          <t>SZV_F:HitelKotvenyUtem1</t>
        </r>
      </text>
    </comment>
    <comment ref="AC841" authorId="0" shapeId="0" xr:uid="{5FBCB577-5A56-4D41-8F5A-E64794639FFE}">
      <text>
        <r>
          <rPr>
            <sz val="11"/>
            <rFont val="Calibri"/>
            <family val="2"/>
            <charset val="238"/>
          </rPr>
          <t>SZV_F:OsszesenUtem1</t>
        </r>
      </text>
    </comment>
    <comment ref="AF841" authorId="0" shapeId="0" xr:uid="{390C63F8-26C0-478D-9BC9-1002B04C47EF}">
      <text>
        <r>
          <rPr>
            <sz val="11"/>
            <rFont val="Calibri"/>
            <family val="2"/>
            <charset val="238"/>
          </rPr>
          <t>SZV_F:HDUtem2</t>
        </r>
      </text>
    </comment>
    <comment ref="AG841" authorId="0" shapeId="0" xr:uid="{019553B8-E70E-4C4F-B1A2-F2936F62F6E9}">
      <text>
        <r>
          <rPr>
            <sz val="11"/>
            <rFont val="Calibri"/>
            <family val="2"/>
            <charset val="238"/>
          </rPr>
          <t>SZV_F:ECSUtem2</t>
        </r>
      </text>
    </comment>
    <comment ref="AH841" authorId="0" shapeId="0" xr:uid="{BF2CAB40-C788-453B-A91F-46A3AEFA27E0}">
      <text>
        <r>
          <rPr>
            <sz val="11"/>
            <rFont val="Calibri"/>
            <family val="2"/>
            <charset val="238"/>
          </rPr>
          <t>SZV_F:KFHUtem2</t>
        </r>
      </text>
    </comment>
    <comment ref="AI841" authorId="0" shapeId="0" xr:uid="{9907B27E-BD58-47DE-936B-D025F62394A2}">
      <text>
        <r>
          <rPr>
            <sz val="11"/>
            <rFont val="Calibri"/>
            <family val="2"/>
            <charset val="238"/>
          </rPr>
          <t>SZV_F:Egyeb_SajatUtem2</t>
        </r>
      </text>
    </comment>
    <comment ref="AJ841" authorId="0" shapeId="0" xr:uid="{9D1DFA67-58BB-44B8-A663-E3D732E9FF98}">
      <text>
        <r>
          <rPr>
            <sz val="11"/>
            <rFont val="Calibri"/>
            <family val="2"/>
            <charset val="238"/>
          </rPr>
          <t>SZV_F:DijUtem2</t>
        </r>
      </text>
    </comment>
    <comment ref="AK841" authorId="0" shapeId="0" xr:uid="{BA1A9672-7319-4390-A5B1-4DF72A729EF2}">
      <text>
        <r>
          <rPr>
            <sz val="11"/>
            <rFont val="Calibri"/>
            <family val="2"/>
            <charset val="238"/>
          </rPr>
          <t>SZV_F:EM_Melleklet1_Utem2</t>
        </r>
      </text>
    </comment>
    <comment ref="AL841" authorId="0" shapeId="0" xr:uid="{881C89F7-E3F2-485D-A3C1-B1F3E74C4F6B}">
      <text>
        <r>
          <rPr>
            <sz val="11"/>
            <rFont val="Calibri"/>
            <family val="2"/>
            <charset val="238"/>
          </rPr>
          <t>SZV_F:EgyebAllamiUtem2</t>
        </r>
      </text>
    </comment>
    <comment ref="AM841" authorId="0" shapeId="0" xr:uid="{097016D2-BD47-4B38-9F6E-3D9D26E99757}">
      <text>
        <r>
          <rPr>
            <sz val="11"/>
            <rFont val="Calibri"/>
            <family val="2"/>
            <charset val="238"/>
          </rPr>
          <t>SZV_F:OnkormanyzatiUtem2</t>
        </r>
      </text>
    </comment>
    <comment ref="AN841" authorId="0" shapeId="0" xr:uid="{AA8A7849-2D3F-4ED8-B5F4-A3BFAC15B9AB}">
      <text>
        <r>
          <rPr>
            <sz val="11"/>
            <rFont val="Calibri"/>
            <family val="2"/>
            <charset val="238"/>
          </rPr>
          <t>SZV_F:EUUtem2</t>
        </r>
      </text>
    </comment>
    <comment ref="AO841" authorId="0" shapeId="0" xr:uid="{A684A9A8-887E-4D5D-85CA-ABCFEDB7982F}">
      <text>
        <r>
          <rPr>
            <sz val="11"/>
            <rFont val="Calibri"/>
            <family val="2"/>
            <charset val="238"/>
          </rPr>
          <t>SZV_F:EgyebUtem2</t>
        </r>
      </text>
    </comment>
    <comment ref="AP841" authorId="0" shapeId="0" xr:uid="{E7350AC1-5C01-46AF-B630-C78609292DFF}">
      <text>
        <r>
          <rPr>
            <sz val="11"/>
            <rFont val="Calibri"/>
            <family val="2"/>
            <charset val="238"/>
          </rPr>
          <t>SZV_F:HitelKotvenyUtem2</t>
        </r>
      </text>
    </comment>
    <comment ref="AQ841" authorId="0" shapeId="0" xr:uid="{3A25B5DB-6654-40B9-8939-34FC0DBF4245}">
      <text>
        <r>
          <rPr>
            <sz val="11"/>
            <rFont val="Calibri"/>
            <family val="2"/>
            <charset val="238"/>
          </rPr>
          <t>SZV_F:OsszesenUtem2</t>
        </r>
      </text>
    </comment>
    <comment ref="AR841" authorId="0" shapeId="0" xr:uid="{6F55CEE3-6AFB-4D7C-858A-73CCAF9E5FF6}">
      <text>
        <r>
          <rPr>
            <sz val="11"/>
            <rFont val="Calibri"/>
            <family val="2"/>
            <charset val="238"/>
          </rPr>
          <t>SZV_F:ForrashianyUtem2</t>
        </r>
      </text>
    </comment>
    <comment ref="AU841" authorId="0" shapeId="0" xr:uid="{339E1836-7F3C-4448-8C4A-306BC965C607}">
      <text>
        <r>
          <rPr>
            <sz val="11"/>
            <rFont val="Calibri"/>
            <family val="2"/>
            <charset val="238"/>
          </rPr>
          <t>SZV_F:Indokolas</t>
        </r>
      </text>
    </comment>
    <comment ref="AV841" authorId="0" shapeId="0" xr:uid="{10E5FCD9-2D9E-4B7C-8537-9BE7A5DBF044}">
      <text>
        <r>
          <rPr>
            <sz val="11"/>
            <rFont val="Calibri"/>
            <family val="2"/>
            <charset val="238"/>
          </rPr>
          <t>SZV_F:Megjegyzes</t>
        </r>
      </text>
    </comment>
    <comment ref="AW841" authorId="0" shapeId="0" xr:uid="{8CD48F6B-66C0-4F97-89C4-2E2AF606B3F5}">
      <text>
        <r>
          <rPr>
            <sz val="11"/>
            <rFont val="Calibri"/>
            <family val="2"/>
            <charset val="238"/>
          </rPr>
          <t>SZV_F:FeladatSorszam</t>
        </r>
      </text>
    </comment>
    <comment ref="AY841" authorId="0" shapeId="0" xr:uid="{D21DC259-1754-41FD-988D-980EA40157A9}">
      <text>
        <r>
          <rPr>
            <sz val="11"/>
            <rFont val="Calibri"/>
            <family val="2"/>
            <charset val="238"/>
          </rPr>
          <t>SZV_F:ISA</t>
        </r>
      </text>
    </comment>
    <comment ref="B842" authorId="0" shapeId="0" xr:uid="{451D288E-F60D-4646-81D3-8588C89B32C0}">
      <text>
        <r>
          <rPr>
            <sz val="11"/>
            <rFont val="Calibri"/>
            <family val="2"/>
            <charset val="238"/>
          </rPr>
          <t>SZV_F:FontossagiSorrent</t>
        </r>
      </text>
    </comment>
    <comment ref="C842" authorId="0" shapeId="0" xr:uid="{91D3877B-8CA8-4757-89E0-0603074CD851}">
      <text>
        <r>
          <rPr>
            <sz val="11"/>
            <rFont val="Calibri"/>
            <family val="2"/>
            <charset val="238"/>
          </rPr>
          <t>SZV_F:FeladatKategoria</t>
        </r>
      </text>
    </comment>
    <comment ref="D842" authorId="0" shapeId="0" xr:uid="{E3823C09-0628-4F77-AFFC-950FD8364738}">
      <text>
        <r>
          <rPr>
            <sz val="11"/>
            <rFont val="Calibri"/>
            <family val="2"/>
            <charset val="238"/>
          </rPr>
          <t>SZV_F:FeladatMegnevezes</t>
        </r>
      </text>
    </comment>
    <comment ref="E842" authorId="0" shapeId="0" xr:uid="{EA1839A8-6A6B-44E9-A605-CD784942A594}">
      <text>
        <r>
          <rPr>
            <sz val="11"/>
            <rFont val="Calibri"/>
            <family val="2"/>
            <charset val="238"/>
          </rPr>
          <t>SZV_F:ElviEngedelySzam</t>
        </r>
      </text>
    </comment>
    <comment ref="F842" authorId="0" shapeId="0" xr:uid="{695FD712-96D8-4833-95A9-B9055A7FAA4F}">
      <text>
        <r>
          <rPr>
            <sz val="11"/>
            <rFont val="Calibri"/>
            <family val="2"/>
            <charset val="238"/>
          </rPr>
          <t>SZV_F:VKR_Kod</t>
        </r>
      </text>
    </comment>
    <comment ref="G842" authorId="0" shapeId="0" xr:uid="{FA00832C-42AB-4446-8FE2-9509DAA18D85}">
      <text>
        <r>
          <rPr>
            <sz val="11"/>
            <rFont val="Calibri"/>
            <family val="2"/>
            <charset val="238"/>
          </rPr>
          <t>SZV_F:VKR_Nev</t>
        </r>
      </text>
    </comment>
    <comment ref="H842" authorId="0" shapeId="0" xr:uid="{F3685DA3-DF84-4F16-8A69-2C474C418F39}">
      <text>
        <r>
          <rPr>
            <sz val="11"/>
            <rFont val="Calibri"/>
            <family val="2"/>
            <charset val="238"/>
          </rPr>
          <t>SZV_F:FeladatAzonosito</t>
        </r>
      </text>
    </comment>
    <comment ref="I842" authorId="0" shapeId="0" xr:uid="{E56E4B80-7AE4-4586-B6AA-0A51596DE1F6}">
      <text>
        <r>
          <rPr>
            <sz val="11"/>
            <rFont val="Calibri"/>
            <family val="2"/>
            <charset val="238"/>
          </rPr>
          <t>SZV_F:EllatasiTerulet</t>
        </r>
      </text>
    </comment>
    <comment ref="J842" authorId="0" shapeId="0" xr:uid="{65FFE38F-7372-4C5B-9940-72E86A60607F}">
      <text>
        <r>
          <rPr>
            <sz val="11"/>
            <rFont val="Calibri"/>
            <family val="2"/>
            <charset val="238"/>
          </rPr>
          <t>SZV_F:EllatasertFelelos</t>
        </r>
      </text>
    </comment>
    <comment ref="K842" authorId="0" shapeId="0" xr:uid="{3BEFB197-DDCB-42D7-8A24-31E6FA872801}">
      <text>
        <r>
          <rPr>
            <sz val="11"/>
            <rFont val="Calibri"/>
            <family val="2"/>
            <charset val="238"/>
          </rPr>
          <t>SZV_F:TervezettNettoKoltseg</t>
        </r>
      </text>
    </comment>
    <comment ref="L842" authorId="0" shapeId="0" xr:uid="{599BBB9F-CBA6-4CEC-80D2-93835B783829}">
      <text>
        <r>
          <rPr>
            <sz val="11"/>
            <rFont val="Calibri"/>
            <family val="2"/>
            <charset val="238"/>
          </rPr>
          <t>SZV_F:IdotartamKezdes</t>
        </r>
      </text>
    </comment>
    <comment ref="M842" authorId="0" shapeId="0" xr:uid="{1A31E1EB-2603-432D-92D7-8115CA2E9CEA}">
      <text>
        <r>
          <rPr>
            <sz val="11"/>
            <rFont val="Calibri"/>
            <family val="2"/>
            <charset val="238"/>
          </rPr>
          <t>SZV_F:IdotartamBefejezes</t>
        </r>
      </text>
    </comment>
    <comment ref="N842" authorId="0" shapeId="0" xr:uid="{03532D4F-80C8-4C3F-9C75-080BDB995B29}">
      <text>
        <r>
          <rPr>
            <sz val="11"/>
            <rFont val="Calibri"/>
            <family val="2"/>
            <charset val="238"/>
          </rPr>
          <t>SZV_F:NettoKoltsegUtem1</t>
        </r>
      </text>
    </comment>
    <comment ref="O842" authorId="0" shapeId="0" xr:uid="{F5ADE969-3433-461E-9C17-77A51BFDF23C}">
      <text>
        <r>
          <rPr>
            <sz val="11"/>
            <rFont val="Calibri"/>
            <family val="2"/>
            <charset val="238"/>
          </rPr>
          <t>SZV_F:NettoKoltsegUtem2</t>
        </r>
      </text>
    </comment>
    <comment ref="P842" authorId="0" shapeId="0" xr:uid="{D6D095BF-15D7-4AD1-AFD2-F52D8CC616F1}">
      <text>
        <r>
          <rPr>
            <sz val="11"/>
            <rFont val="Calibri"/>
            <family val="2"/>
            <charset val="238"/>
          </rPr>
          <t>SZV_F:EM_Melleklet2_KTG</t>
        </r>
      </text>
    </comment>
    <comment ref="R842" authorId="0" shapeId="0" xr:uid="{FD2AD272-E548-4E89-879F-F0416F3570FA}">
      <text>
        <r>
          <rPr>
            <sz val="11"/>
            <rFont val="Calibri"/>
            <family val="2"/>
            <charset val="238"/>
          </rPr>
          <t>SZV_F:HDUtem1</t>
        </r>
      </text>
    </comment>
    <comment ref="S842" authorId="0" shapeId="0" xr:uid="{D929F9B3-FA08-4BCD-88DC-2F6F20D749C1}">
      <text>
        <r>
          <rPr>
            <sz val="11"/>
            <rFont val="Calibri"/>
            <family val="2"/>
            <charset val="238"/>
          </rPr>
          <t>SZV_F:ECSUtem1</t>
        </r>
      </text>
    </comment>
    <comment ref="T842" authorId="0" shapeId="0" xr:uid="{CF165EF2-7F05-4C9C-98A5-78FC650E512C}">
      <text>
        <r>
          <rPr>
            <sz val="11"/>
            <rFont val="Calibri"/>
            <family val="2"/>
            <charset val="238"/>
          </rPr>
          <t>SZV_F:KFHUtem1</t>
        </r>
      </text>
    </comment>
    <comment ref="U842" authorId="0" shapeId="0" xr:uid="{5B4E725E-4A9A-443B-B197-66E1E648A0C5}">
      <text>
        <r>
          <rPr>
            <sz val="11"/>
            <rFont val="Calibri"/>
            <family val="2"/>
            <charset val="238"/>
          </rPr>
          <t>SZV_F:Egyeb_SajatUtem1</t>
        </r>
      </text>
    </comment>
    <comment ref="V842" authorId="0" shapeId="0" xr:uid="{2CB111F2-C8ED-42B6-A710-826B605E61F7}">
      <text>
        <r>
          <rPr>
            <sz val="11"/>
            <rFont val="Calibri"/>
            <family val="2"/>
            <charset val="238"/>
          </rPr>
          <t>SZV_F:DijUtem1</t>
        </r>
      </text>
    </comment>
    <comment ref="W842" authorId="0" shapeId="0" xr:uid="{8534A2D5-A2B9-4519-8193-46177B2BFA33}">
      <text>
        <r>
          <rPr>
            <sz val="11"/>
            <rFont val="Calibri"/>
            <family val="2"/>
            <charset val="238"/>
          </rPr>
          <t>SZV_F:EM_Melleklet1_Utem1</t>
        </r>
      </text>
    </comment>
    <comment ref="X842" authorId="0" shapeId="0" xr:uid="{0193E16A-DF25-4BBC-9345-B661A2FDAFC8}">
      <text>
        <r>
          <rPr>
            <sz val="11"/>
            <rFont val="Calibri"/>
            <family val="2"/>
            <charset val="238"/>
          </rPr>
          <t>SZV_F:EgyebAllamiUtem1</t>
        </r>
      </text>
    </comment>
    <comment ref="Y842" authorId="0" shapeId="0" xr:uid="{858AEB68-159D-4818-98DE-28199E84A6FD}">
      <text>
        <r>
          <rPr>
            <sz val="11"/>
            <rFont val="Calibri"/>
            <family val="2"/>
            <charset val="238"/>
          </rPr>
          <t>SZV_F:OnkormanyzatiUtem1</t>
        </r>
      </text>
    </comment>
    <comment ref="Z842" authorId="0" shapeId="0" xr:uid="{48A3D089-B7DB-42A0-9077-B3ABA8C10C8E}">
      <text>
        <r>
          <rPr>
            <sz val="11"/>
            <rFont val="Calibri"/>
            <family val="2"/>
            <charset val="238"/>
          </rPr>
          <t>SZV_F:EUUtem1</t>
        </r>
      </text>
    </comment>
    <comment ref="AA842" authorId="0" shapeId="0" xr:uid="{AC363A98-AC74-43A7-843A-2511F6A55C7D}">
      <text>
        <r>
          <rPr>
            <sz val="11"/>
            <rFont val="Calibri"/>
            <family val="2"/>
            <charset val="238"/>
          </rPr>
          <t>SZV_F:EgyebUtem1</t>
        </r>
      </text>
    </comment>
    <comment ref="AB842" authorId="0" shapeId="0" xr:uid="{2029EE3B-ED57-4FC8-83AC-883884FADD23}">
      <text>
        <r>
          <rPr>
            <sz val="11"/>
            <rFont val="Calibri"/>
            <family val="2"/>
            <charset val="238"/>
          </rPr>
          <t>SZV_F:HitelKotvenyUtem1</t>
        </r>
      </text>
    </comment>
    <comment ref="AC842" authorId="0" shapeId="0" xr:uid="{FC563E75-0B18-4152-84CE-43BAD66DDF66}">
      <text>
        <r>
          <rPr>
            <sz val="11"/>
            <rFont val="Calibri"/>
            <family val="2"/>
            <charset val="238"/>
          </rPr>
          <t>SZV_F:OsszesenUtem1</t>
        </r>
      </text>
    </comment>
    <comment ref="AF842" authorId="0" shapeId="0" xr:uid="{EBD01F32-FA19-4C52-8260-2DCB669E7ABA}">
      <text>
        <r>
          <rPr>
            <sz val="11"/>
            <rFont val="Calibri"/>
            <family val="2"/>
            <charset val="238"/>
          </rPr>
          <t>SZV_F:HDUtem2</t>
        </r>
      </text>
    </comment>
    <comment ref="AG842" authorId="0" shapeId="0" xr:uid="{37C8CCEA-1F23-4915-AF63-0DE3FF5A0DB5}">
      <text>
        <r>
          <rPr>
            <sz val="11"/>
            <rFont val="Calibri"/>
            <family val="2"/>
            <charset val="238"/>
          </rPr>
          <t>SZV_F:ECSUtem2</t>
        </r>
      </text>
    </comment>
    <comment ref="AH842" authorId="0" shapeId="0" xr:uid="{DDAE0AE6-EC76-41F0-ACAC-771E4878FEE0}">
      <text>
        <r>
          <rPr>
            <sz val="11"/>
            <rFont val="Calibri"/>
            <family val="2"/>
            <charset val="238"/>
          </rPr>
          <t>SZV_F:KFHUtem2</t>
        </r>
      </text>
    </comment>
    <comment ref="AI842" authorId="0" shapeId="0" xr:uid="{9F6175FC-E20C-4390-87EC-3665EC765FE0}">
      <text>
        <r>
          <rPr>
            <sz val="11"/>
            <rFont val="Calibri"/>
            <family val="2"/>
            <charset val="238"/>
          </rPr>
          <t>SZV_F:Egyeb_SajatUtem2</t>
        </r>
      </text>
    </comment>
    <comment ref="AJ842" authorId="0" shapeId="0" xr:uid="{7C12C850-920C-41E2-88EC-AF61EF4468BE}">
      <text>
        <r>
          <rPr>
            <sz val="11"/>
            <rFont val="Calibri"/>
            <family val="2"/>
            <charset val="238"/>
          </rPr>
          <t>SZV_F:DijUtem2</t>
        </r>
      </text>
    </comment>
    <comment ref="AK842" authorId="0" shapeId="0" xr:uid="{F99357A6-057C-49A3-87D0-DBDF0BF71DE5}">
      <text>
        <r>
          <rPr>
            <sz val="11"/>
            <rFont val="Calibri"/>
            <family val="2"/>
            <charset val="238"/>
          </rPr>
          <t>SZV_F:EM_Melleklet1_Utem2</t>
        </r>
      </text>
    </comment>
    <comment ref="AL842" authorId="0" shapeId="0" xr:uid="{71E42BEB-2E6F-4BBD-808B-0823CB96D5CC}">
      <text>
        <r>
          <rPr>
            <sz val="11"/>
            <rFont val="Calibri"/>
            <family val="2"/>
            <charset val="238"/>
          </rPr>
          <t>SZV_F:EgyebAllamiUtem2</t>
        </r>
      </text>
    </comment>
    <comment ref="AM842" authorId="0" shapeId="0" xr:uid="{10532379-5E21-4C31-96C6-A79D4F1E8EEC}">
      <text>
        <r>
          <rPr>
            <sz val="11"/>
            <rFont val="Calibri"/>
            <family val="2"/>
            <charset val="238"/>
          </rPr>
          <t>SZV_F:OnkormanyzatiUtem2</t>
        </r>
      </text>
    </comment>
    <comment ref="AN842" authorId="0" shapeId="0" xr:uid="{FDA29B2C-AD2F-4F7B-87E0-7FAE52B2D524}">
      <text>
        <r>
          <rPr>
            <sz val="11"/>
            <rFont val="Calibri"/>
            <family val="2"/>
            <charset val="238"/>
          </rPr>
          <t>SZV_F:EUUtem2</t>
        </r>
      </text>
    </comment>
    <comment ref="AO842" authorId="0" shapeId="0" xr:uid="{3CCE395F-CFB8-4272-A327-0AE7FC39EC0C}">
      <text>
        <r>
          <rPr>
            <sz val="11"/>
            <rFont val="Calibri"/>
            <family val="2"/>
            <charset val="238"/>
          </rPr>
          <t>SZV_F:EgyebUtem2</t>
        </r>
      </text>
    </comment>
    <comment ref="AP842" authorId="0" shapeId="0" xr:uid="{4BBAE33C-BA32-4473-9824-1934D475C287}">
      <text>
        <r>
          <rPr>
            <sz val="11"/>
            <rFont val="Calibri"/>
            <family val="2"/>
            <charset val="238"/>
          </rPr>
          <t>SZV_F:HitelKotvenyUtem2</t>
        </r>
      </text>
    </comment>
    <comment ref="AQ842" authorId="0" shapeId="0" xr:uid="{B79CF268-60DB-4526-84F9-36D5D58F29A5}">
      <text>
        <r>
          <rPr>
            <sz val="11"/>
            <rFont val="Calibri"/>
            <family val="2"/>
            <charset val="238"/>
          </rPr>
          <t>SZV_F:OsszesenUtem2</t>
        </r>
      </text>
    </comment>
    <comment ref="AR842" authorId="0" shapeId="0" xr:uid="{47967BD6-D310-4370-A6B2-FB55862F7126}">
      <text>
        <r>
          <rPr>
            <sz val="11"/>
            <rFont val="Calibri"/>
            <family val="2"/>
            <charset val="238"/>
          </rPr>
          <t>SZV_F:ForrashianyUtem2</t>
        </r>
      </text>
    </comment>
    <comment ref="AU842" authorId="0" shapeId="0" xr:uid="{2729CD7B-8D39-4BF6-AE9F-6434357AFC68}">
      <text>
        <r>
          <rPr>
            <sz val="11"/>
            <rFont val="Calibri"/>
            <family val="2"/>
            <charset val="238"/>
          </rPr>
          <t>SZV_F:Indokolas</t>
        </r>
      </text>
    </comment>
    <comment ref="AV842" authorId="0" shapeId="0" xr:uid="{3AFA957C-A7D0-4056-A01C-89453555AF98}">
      <text>
        <r>
          <rPr>
            <sz val="11"/>
            <rFont val="Calibri"/>
            <family val="2"/>
            <charset val="238"/>
          </rPr>
          <t>SZV_F:Megjegyzes</t>
        </r>
      </text>
    </comment>
    <comment ref="AW842" authorId="0" shapeId="0" xr:uid="{6C654CBA-4FA5-4A3F-94C9-C949128B453D}">
      <text>
        <r>
          <rPr>
            <sz val="11"/>
            <rFont val="Calibri"/>
            <family val="2"/>
            <charset val="238"/>
          </rPr>
          <t>SZV_F:FeladatSorszam</t>
        </r>
      </text>
    </comment>
    <comment ref="AY842" authorId="0" shapeId="0" xr:uid="{A53E9CC2-F0DA-4164-83E6-09245EEDEDE8}">
      <text>
        <r>
          <rPr>
            <sz val="11"/>
            <rFont val="Calibri"/>
            <family val="2"/>
            <charset val="238"/>
          </rPr>
          <t>SZV_F:ISA</t>
        </r>
      </text>
    </comment>
    <comment ref="B843" authorId="0" shapeId="0" xr:uid="{2E9B6D88-28EB-400B-9018-FFEA4F6C62D8}">
      <text>
        <r>
          <rPr>
            <sz val="11"/>
            <rFont val="Calibri"/>
            <family val="2"/>
            <charset val="238"/>
          </rPr>
          <t>SZV_F:FontossagiSorrent</t>
        </r>
      </text>
    </comment>
    <comment ref="C843" authorId="0" shapeId="0" xr:uid="{67B522B9-26F9-4A77-8199-B95762752FB8}">
      <text>
        <r>
          <rPr>
            <sz val="11"/>
            <rFont val="Calibri"/>
            <family val="2"/>
            <charset val="238"/>
          </rPr>
          <t>SZV_F:FeladatKategoria</t>
        </r>
      </text>
    </comment>
    <comment ref="D843" authorId="0" shapeId="0" xr:uid="{7E6DCABA-FD98-46EA-A7ED-7FF0A190904A}">
      <text>
        <r>
          <rPr>
            <sz val="11"/>
            <rFont val="Calibri"/>
            <family val="2"/>
            <charset val="238"/>
          </rPr>
          <t>SZV_F:FeladatMegnevezes</t>
        </r>
      </text>
    </comment>
    <comment ref="E843" authorId="0" shapeId="0" xr:uid="{8D1EE3AC-499A-4D51-91A3-45EF0D686F4C}">
      <text>
        <r>
          <rPr>
            <sz val="11"/>
            <rFont val="Calibri"/>
            <family val="2"/>
            <charset val="238"/>
          </rPr>
          <t>SZV_F:ElviEngedelySzam</t>
        </r>
      </text>
    </comment>
    <comment ref="F843" authorId="0" shapeId="0" xr:uid="{67097A3E-82DE-4103-939D-B8CDE8C93F51}">
      <text>
        <r>
          <rPr>
            <sz val="11"/>
            <rFont val="Calibri"/>
            <family val="2"/>
            <charset val="238"/>
          </rPr>
          <t>SZV_F:VKR_Kod</t>
        </r>
      </text>
    </comment>
    <comment ref="G843" authorId="0" shapeId="0" xr:uid="{62AB4D7A-7194-4B91-83B2-05B6123F0059}">
      <text>
        <r>
          <rPr>
            <sz val="11"/>
            <rFont val="Calibri"/>
            <family val="2"/>
            <charset val="238"/>
          </rPr>
          <t>SZV_F:VKR_Nev</t>
        </r>
      </text>
    </comment>
    <comment ref="H843" authorId="0" shapeId="0" xr:uid="{980E2FA3-337F-4D4F-83C6-A59D55A37E1C}">
      <text>
        <r>
          <rPr>
            <sz val="11"/>
            <rFont val="Calibri"/>
            <family val="2"/>
            <charset val="238"/>
          </rPr>
          <t>SZV_F:FeladatAzonosito</t>
        </r>
      </text>
    </comment>
    <comment ref="I843" authorId="0" shapeId="0" xr:uid="{F00484AA-6E8E-425F-B705-C640F5C89692}">
      <text>
        <r>
          <rPr>
            <sz val="11"/>
            <rFont val="Calibri"/>
            <family val="2"/>
            <charset val="238"/>
          </rPr>
          <t>SZV_F:EllatasiTerulet</t>
        </r>
      </text>
    </comment>
    <comment ref="J843" authorId="0" shapeId="0" xr:uid="{CCAD3DE4-90CB-41AD-BB4B-C7570989D2CB}">
      <text>
        <r>
          <rPr>
            <sz val="11"/>
            <rFont val="Calibri"/>
            <family val="2"/>
            <charset val="238"/>
          </rPr>
          <t>SZV_F:EllatasertFelelos</t>
        </r>
      </text>
    </comment>
    <comment ref="K843" authorId="0" shapeId="0" xr:uid="{0F2081CB-BC78-46EC-8827-FBFC54468C9D}">
      <text>
        <r>
          <rPr>
            <sz val="11"/>
            <rFont val="Calibri"/>
            <family val="2"/>
            <charset val="238"/>
          </rPr>
          <t>SZV_F:TervezettNettoKoltseg</t>
        </r>
      </text>
    </comment>
    <comment ref="L843" authorId="0" shapeId="0" xr:uid="{104954CB-2B51-474F-B8AB-910CF16DCBF0}">
      <text>
        <r>
          <rPr>
            <sz val="11"/>
            <rFont val="Calibri"/>
            <family val="2"/>
            <charset val="238"/>
          </rPr>
          <t>SZV_F:IdotartamKezdes</t>
        </r>
      </text>
    </comment>
    <comment ref="M843" authorId="0" shapeId="0" xr:uid="{892D9F54-381B-403D-B78F-C83C8A78D986}">
      <text>
        <r>
          <rPr>
            <sz val="11"/>
            <rFont val="Calibri"/>
            <family val="2"/>
            <charset val="238"/>
          </rPr>
          <t>SZV_F:IdotartamBefejezes</t>
        </r>
      </text>
    </comment>
    <comment ref="N843" authorId="0" shapeId="0" xr:uid="{37BBE9C7-CC99-4E37-9916-3AB75F69B457}">
      <text>
        <r>
          <rPr>
            <sz val="11"/>
            <rFont val="Calibri"/>
            <family val="2"/>
            <charset val="238"/>
          </rPr>
          <t>SZV_F:NettoKoltsegUtem1</t>
        </r>
      </text>
    </comment>
    <comment ref="O843" authorId="0" shapeId="0" xr:uid="{AF2CE0CC-F9A1-4A0D-A126-4C07CF0C69DB}">
      <text>
        <r>
          <rPr>
            <sz val="11"/>
            <rFont val="Calibri"/>
            <family val="2"/>
            <charset val="238"/>
          </rPr>
          <t>SZV_F:NettoKoltsegUtem2</t>
        </r>
      </text>
    </comment>
    <comment ref="P843" authorId="0" shapeId="0" xr:uid="{77930B4D-1787-4031-ADEC-63AD42339901}">
      <text>
        <r>
          <rPr>
            <sz val="11"/>
            <rFont val="Calibri"/>
            <family val="2"/>
            <charset val="238"/>
          </rPr>
          <t>SZV_F:EM_Melleklet2_KTG</t>
        </r>
      </text>
    </comment>
    <comment ref="R843" authorId="0" shapeId="0" xr:uid="{074AA6EA-5C78-4482-B0EB-A385430940E3}">
      <text>
        <r>
          <rPr>
            <sz val="11"/>
            <rFont val="Calibri"/>
            <family val="2"/>
            <charset val="238"/>
          </rPr>
          <t>SZV_F:HDUtem1</t>
        </r>
      </text>
    </comment>
    <comment ref="S843" authorId="0" shapeId="0" xr:uid="{FD57092E-4E6B-44E9-8B0D-BA912B3A1068}">
      <text>
        <r>
          <rPr>
            <sz val="11"/>
            <rFont val="Calibri"/>
            <family val="2"/>
            <charset val="238"/>
          </rPr>
          <t>SZV_F:ECSUtem1</t>
        </r>
      </text>
    </comment>
    <comment ref="T843" authorId="0" shapeId="0" xr:uid="{CEA20DC2-FEA8-490A-A6CD-2654344AC658}">
      <text>
        <r>
          <rPr>
            <sz val="11"/>
            <rFont val="Calibri"/>
            <family val="2"/>
            <charset val="238"/>
          </rPr>
          <t>SZV_F:KFHUtem1</t>
        </r>
      </text>
    </comment>
    <comment ref="U843" authorId="0" shapeId="0" xr:uid="{C84B8C8E-5EE5-4EE2-82AD-605A4AA3DC15}">
      <text>
        <r>
          <rPr>
            <sz val="11"/>
            <rFont val="Calibri"/>
            <family val="2"/>
            <charset val="238"/>
          </rPr>
          <t>SZV_F:Egyeb_SajatUtem1</t>
        </r>
      </text>
    </comment>
    <comment ref="V843" authorId="0" shapeId="0" xr:uid="{7E66397F-98A6-44B3-A54C-EE437D4E273F}">
      <text>
        <r>
          <rPr>
            <sz val="11"/>
            <rFont val="Calibri"/>
            <family val="2"/>
            <charset val="238"/>
          </rPr>
          <t>SZV_F:DijUtem1</t>
        </r>
      </text>
    </comment>
    <comment ref="W843" authorId="0" shapeId="0" xr:uid="{E7AC7BBF-8E94-458D-94CC-7EA45CDCE169}">
      <text>
        <r>
          <rPr>
            <sz val="11"/>
            <rFont val="Calibri"/>
            <family val="2"/>
            <charset val="238"/>
          </rPr>
          <t>SZV_F:EM_Melleklet1_Utem1</t>
        </r>
      </text>
    </comment>
    <comment ref="X843" authorId="0" shapeId="0" xr:uid="{219952AE-499C-4EA7-A8A8-9F934D7444B3}">
      <text>
        <r>
          <rPr>
            <sz val="11"/>
            <rFont val="Calibri"/>
            <family val="2"/>
            <charset val="238"/>
          </rPr>
          <t>SZV_F:EgyebAllamiUtem1</t>
        </r>
      </text>
    </comment>
    <comment ref="Y843" authorId="0" shapeId="0" xr:uid="{A0C7F756-6606-4ACB-ACEA-CF6373617EC3}">
      <text>
        <r>
          <rPr>
            <sz val="11"/>
            <rFont val="Calibri"/>
            <family val="2"/>
            <charset val="238"/>
          </rPr>
          <t>SZV_F:OnkormanyzatiUtem1</t>
        </r>
      </text>
    </comment>
    <comment ref="Z843" authorId="0" shapeId="0" xr:uid="{633CCFFB-9CCA-4794-B9A8-246E207CB338}">
      <text>
        <r>
          <rPr>
            <sz val="11"/>
            <rFont val="Calibri"/>
            <family val="2"/>
            <charset val="238"/>
          </rPr>
          <t>SZV_F:EUUtem1</t>
        </r>
      </text>
    </comment>
    <comment ref="AA843" authorId="0" shapeId="0" xr:uid="{12AA860B-8573-4A12-8176-1E0B593ED7B0}">
      <text>
        <r>
          <rPr>
            <sz val="11"/>
            <rFont val="Calibri"/>
            <family val="2"/>
            <charset val="238"/>
          </rPr>
          <t>SZV_F:EgyebUtem1</t>
        </r>
      </text>
    </comment>
    <comment ref="AB843" authorId="0" shapeId="0" xr:uid="{45E6B2B5-895E-48CC-8FE0-8064D3E2FFBE}">
      <text>
        <r>
          <rPr>
            <sz val="11"/>
            <rFont val="Calibri"/>
            <family val="2"/>
            <charset val="238"/>
          </rPr>
          <t>SZV_F:HitelKotvenyUtem1</t>
        </r>
      </text>
    </comment>
    <comment ref="AC843" authorId="0" shapeId="0" xr:uid="{1036210E-D696-438E-AC5D-A658D2690D76}">
      <text>
        <r>
          <rPr>
            <sz val="11"/>
            <rFont val="Calibri"/>
            <family val="2"/>
            <charset val="238"/>
          </rPr>
          <t>SZV_F:OsszesenUtem1</t>
        </r>
      </text>
    </comment>
    <comment ref="AF843" authorId="0" shapeId="0" xr:uid="{8EE630E6-9124-4978-AA68-2328764D67CD}">
      <text>
        <r>
          <rPr>
            <sz val="11"/>
            <rFont val="Calibri"/>
            <family val="2"/>
            <charset val="238"/>
          </rPr>
          <t>SZV_F:HDUtem2</t>
        </r>
      </text>
    </comment>
    <comment ref="AG843" authorId="0" shapeId="0" xr:uid="{97E24F2B-C401-4816-ADA2-FDA1B05ABE26}">
      <text>
        <r>
          <rPr>
            <sz val="11"/>
            <rFont val="Calibri"/>
            <family val="2"/>
            <charset val="238"/>
          </rPr>
          <t>SZV_F:ECSUtem2</t>
        </r>
      </text>
    </comment>
    <comment ref="AH843" authorId="0" shapeId="0" xr:uid="{6D88FA1B-A936-48D2-85F2-4AB368B2F7A2}">
      <text>
        <r>
          <rPr>
            <sz val="11"/>
            <rFont val="Calibri"/>
            <family val="2"/>
            <charset val="238"/>
          </rPr>
          <t>SZV_F:KFHUtem2</t>
        </r>
      </text>
    </comment>
    <comment ref="AI843" authorId="0" shapeId="0" xr:uid="{C2CAAF1F-97A9-4F2A-9F1A-9A13DADBBB30}">
      <text>
        <r>
          <rPr>
            <sz val="11"/>
            <rFont val="Calibri"/>
            <family val="2"/>
            <charset val="238"/>
          </rPr>
          <t>SZV_F:Egyeb_SajatUtem2</t>
        </r>
      </text>
    </comment>
    <comment ref="AJ843" authorId="0" shapeId="0" xr:uid="{A968F4BD-6904-40C7-96BA-168D6425148D}">
      <text>
        <r>
          <rPr>
            <sz val="11"/>
            <rFont val="Calibri"/>
            <family val="2"/>
            <charset val="238"/>
          </rPr>
          <t>SZV_F:DijUtem2</t>
        </r>
      </text>
    </comment>
    <comment ref="AK843" authorId="0" shapeId="0" xr:uid="{14D535B8-7B55-4411-95E6-5EC21C0021DC}">
      <text>
        <r>
          <rPr>
            <sz val="11"/>
            <rFont val="Calibri"/>
            <family val="2"/>
            <charset val="238"/>
          </rPr>
          <t>SZV_F:EM_Melleklet1_Utem2</t>
        </r>
      </text>
    </comment>
    <comment ref="AL843" authorId="0" shapeId="0" xr:uid="{4BE39659-DCAD-4B47-B5FD-5B358D191DAB}">
      <text>
        <r>
          <rPr>
            <sz val="11"/>
            <rFont val="Calibri"/>
            <family val="2"/>
            <charset val="238"/>
          </rPr>
          <t>SZV_F:EgyebAllamiUtem2</t>
        </r>
      </text>
    </comment>
    <comment ref="AM843" authorId="0" shapeId="0" xr:uid="{0800BCB5-FAA8-474A-8F18-43AF86166DB5}">
      <text>
        <r>
          <rPr>
            <sz val="11"/>
            <rFont val="Calibri"/>
            <family val="2"/>
            <charset val="238"/>
          </rPr>
          <t>SZV_F:OnkormanyzatiUtem2</t>
        </r>
      </text>
    </comment>
    <comment ref="AN843" authorId="0" shapeId="0" xr:uid="{BEBD7150-5F53-4C34-AD20-B54ACB53B56D}">
      <text>
        <r>
          <rPr>
            <sz val="11"/>
            <rFont val="Calibri"/>
            <family val="2"/>
            <charset val="238"/>
          </rPr>
          <t>SZV_F:EUUtem2</t>
        </r>
      </text>
    </comment>
    <comment ref="AO843" authorId="0" shapeId="0" xr:uid="{68994435-CA68-48D8-9B17-FE733877E20A}">
      <text>
        <r>
          <rPr>
            <sz val="11"/>
            <rFont val="Calibri"/>
            <family val="2"/>
            <charset val="238"/>
          </rPr>
          <t>SZV_F:EgyebUtem2</t>
        </r>
      </text>
    </comment>
    <comment ref="AP843" authorId="0" shapeId="0" xr:uid="{E7E4D6B1-48BC-4F53-8467-71ABDCF566E6}">
      <text>
        <r>
          <rPr>
            <sz val="11"/>
            <rFont val="Calibri"/>
            <family val="2"/>
            <charset val="238"/>
          </rPr>
          <t>SZV_F:HitelKotvenyUtem2</t>
        </r>
      </text>
    </comment>
    <comment ref="AQ843" authorId="0" shapeId="0" xr:uid="{F8EF90E3-A63C-49FF-8973-C8D1C7FED3BA}">
      <text>
        <r>
          <rPr>
            <sz val="11"/>
            <rFont val="Calibri"/>
            <family val="2"/>
            <charset val="238"/>
          </rPr>
          <t>SZV_F:OsszesenUtem2</t>
        </r>
      </text>
    </comment>
    <comment ref="AR843" authorId="0" shapeId="0" xr:uid="{7E7253EE-DF60-40E9-AE13-B5D2EEAE2761}">
      <text>
        <r>
          <rPr>
            <sz val="11"/>
            <rFont val="Calibri"/>
            <family val="2"/>
            <charset val="238"/>
          </rPr>
          <t>SZV_F:ForrashianyUtem2</t>
        </r>
      </text>
    </comment>
    <comment ref="AU843" authorId="0" shapeId="0" xr:uid="{7507A31F-8A6D-4B8B-8AEE-A85A95122DD0}">
      <text>
        <r>
          <rPr>
            <sz val="11"/>
            <rFont val="Calibri"/>
            <family val="2"/>
            <charset val="238"/>
          </rPr>
          <t>SZV_F:Indokolas</t>
        </r>
      </text>
    </comment>
    <comment ref="AV843" authorId="0" shapeId="0" xr:uid="{E46C4E35-B701-4B00-B980-606B6F32027C}">
      <text>
        <r>
          <rPr>
            <sz val="11"/>
            <rFont val="Calibri"/>
            <family val="2"/>
            <charset val="238"/>
          </rPr>
          <t>SZV_F:Megjegyzes</t>
        </r>
      </text>
    </comment>
    <comment ref="AW843" authorId="0" shapeId="0" xr:uid="{40B66F41-71CE-4FC7-98B1-2638809FF8D7}">
      <text>
        <r>
          <rPr>
            <sz val="11"/>
            <rFont val="Calibri"/>
            <family val="2"/>
            <charset val="238"/>
          </rPr>
          <t>SZV_F:FeladatSorszam</t>
        </r>
      </text>
    </comment>
    <comment ref="AY843" authorId="0" shapeId="0" xr:uid="{93EC70C7-C96C-4B2E-9964-7E8BCE3B9579}">
      <text>
        <r>
          <rPr>
            <sz val="11"/>
            <rFont val="Calibri"/>
            <family val="2"/>
            <charset val="238"/>
          </rPr>
          <t>SZV_F:ISA</t>
        </r>
      </text>
    </comment>
    <comment ref="B844" authorId="0" shapeId="0" xr:uid="{AF5E7D02-FA9B-4719-AC0C-CFB9EBBD0CD4}">
      <text>
        <r>
          <rPr>
            <sz val="11"/>
            <rFont val="Calibri"/>
            <family val="2"/>
            <charset val="238"/>
          </rPr>
          <t>SZV_F:FontossagiSorrent</t>
        </r>
      </text>
    </comment>
    <comment ref="C844" authorId="0" shapeId="0" xr:uid="{6022D9EA-19DA-4217-86AC-09D456D330AF}">
      <text>
        <r>
          <rPr>
            <sz val="11"/>
            <rFont val="Calibri"/>
            <family val="2"/>
            <charset val="238"/>
          </rPr>
          <t>SZV_F:FeladatKategoria</t>
        </r>
      </text>
    </comment>
    <comment ref="D844" authorId="0" shapeId="0" xr:uid="{24B17F02-E16C-4285-A029-D6DF87A799FF}">
      <text>
        <r>
          <rPr>
            <sz val="11"/>
            <rFont val="Calibri"/>
            <family val="2"/>
            <charset val="238"/>
          </rPr>
          <t>SZV_F:FeladatMegnevezes</t>
        </r>
      </text>
    </comment>
    <comment ref="E844" authorId="0" shapeId="0" xr:uid="{BBAE9F55-CA53-48D8-BA0A-DB0374F7006D}">
      <text>
        <r>
          <rPr>
            <sz val="11"/>
            <rFont val="Calibri"/>
            <family val="2"/>
            <charset val="238"/>
          </rPr>
          <t>SZV_F:ElviEngedelySzam</t>
        </r>
      </text>
    </comment>
    <comment ref="F844" authorId="0" shapeId="0" xr:uid="{48F20317-15E1-4FF4-B690-3DA9DA47C4E5}">
      <text>
        <r>
          <rPr>
            <sz val="11"/>
            <rFont val="Calibri"/>
            <family val="2"/>
            <charset val="238"/>
          </rPr>
          <t>SZV_F:VKR_Kod</t>
        </r>
      </text>
    </comment>
    <comment ref="G844" authorId="0" shapeId="0" xr:uid="{C4A282FA-B6D3-43EB-84E0-FF4355D5E5D6}">
      <text>
        <r>
          <rPr>
            <sz val="11"/>
            <rFont val="Calibri"/>
            <family val="2"/>
            <charset val="238"/>
          </rPr>
          <t>SZV_F:VKR_Nev</t>
        </r>
      </text>
    </comment>
    <comment ref="H844" authorId="0" shapeId="0" xr:uid="{1563CA3C-284B-4BDD-95E5-69517528A18A}">
      <text>
        <r>
          <rPr>
            <sz val="11"/>
            <rFont val="Calibri"/>
            <family val="2"/>
            <charset val="238"/>
          </rPr>
          <t>SZV_F:FeladatAzonosito</t>
        </r>
      </text>
    </comment>
    <comment ref="I844" authorId="0" shapeId="0" xr:uid="{512589DA-83E2-4C52-9F08-2B1E453B1A91}">
      <text>
        <r>
          <rPr>
            <sz val="11"/>
            <rFont val="Calibri"/>
            <family val="2"/>
            <charset val="238"/>
          </rPr>
          <t>SZV_F:EllatasiTerulet</t>
        </r>
      </text>
    </comment>
    <comment ref="J844" authorId="0" shapeId="0" xr:uid="{3168B071-214E-431A-8E0B-BFABFF9274D8}">
      <text>
        <r>
          <rPr>
            <sz val="11"/>
            <rFont val="Calibri"/>
            <family val="2"/>
            <charset val="238"/>
          </rPr>
          <t>SZV_F:EllatasertFelelos</t>
        </r>
      </text>
    </comment>
    <comment ref="K844" authorId="0" shapeId="0" xr:uid="{41B29E0B-D179-4C24-A50B-ABC289AEBA95}">
      <text>
        <r>
          <rPr>
            <sz val="11"/>
            <rFont val="Calibri"/>
            <family val="2"/>
            <charset val="238"/>
          </rPr>
          <t>SZV_F:TervezettNettoKoltseg</t>
        </r>
      </text>
    </comment>
    <comment ref="L844" authorId="0" shapeId="0" xr:uid="{60936504-1D5F-4569-BFD4-E5E7706D0CDE}">
      <text>
        <r>
          <rPr>
            <sz val="11"/>
            <rFont val="Calibri"/>
            <family val="2"/>
            <charset val="238"/>
          </rPr>
          <t>SZV_F:IdotartamKezdes</t>
        </r>
      </text>
    </comment>
    <comment ref="M844" authorId="0" shapeId="0" xr:uid="{565B7DA8-3853-47A7-88D3-6C747EED5E97}">
      <text>
        <r>
          <rPr>
            <sz val="11"/>
            <rFont val="Calibri"/>
            <family val="2"/>
            <charset val="238"/>
          </rPr>
          <t>SZV_F:IdotartamBefejezes</t>
        </r>
      </text>
    </comment>
    <comment ref="N844" authorId="0" shapeId="0" xr:uid="{C2F43363-3606-472B-A3AD-0158975F0F54}">
      <text>
        <r>
          <rPr>
            <sz val="11"/>
            <rFont val="Calibri"/>
            <family val="2"/>
            <charset val="238"/>
          </rPr>
          <t>SZV_F:NettoKoltsegUtem1</t>
        </r>
      </text>
    </comment>
    <comment ref="O844" authorId="0" shapeId="0" xr:uid="{866A2EB3-CDCC-4054-A04C-2AB4C4946E5A}">
      <text>
        <r>
          <rPr>
            <sz val="11"/>
            <rFont val="Calibri"/>
            <family val="2"/>
            <charset val="238"/>
          </rPr>
          <t>SZV_F:NettoKoltsegUtem2</t>
        </r>
      </text>
    </comment>
    <comment ref="P844" authorId="0" shapeId="0" xr:uid="{62F316FA-ACA3-46C1-B0D5-8DDCCAB2125E}">
      <text>
        <r>
          <rPr>
            <sz val="11"/>
            <rFont val="Calibri"/>
            <family val="2"/>
            <charset val="238"/>
          </rPr>
          <t>SZV_F:EM_Melleklet2_KTG</t>
        </r>
      </text>
    </comment>
    <comment ref="R844" authorId="0" shapeId="0" xr:uid="{02EAA307-8633-4E85-8DC5-7DC7FA93BA6A}">
      <text>
        <r>
          <rPr>
            <sz val="11"/>
            <rFont val="Calibri"/>
            <family val="2"/>
            <charset val="238"/>
          </rPr>
          <t>SZV_F:HDUtem1</t>
        </r>
      </text>
    </comment>
    <comment ref="S844" authorId="0" shapeId="0" xr:uid="{EB65508F-D842-4A89-BC15-D61669EF34A7}">
      <text>
        <r>
          <rPr>
            <sz val="11"/>
            <rFont val="Calibri"/>
            <family val="2"/>
            <charset val="238"/>
          </rPr>
          <t>SZV_F:ECSUtem1</t>
        </r>
      </text>
    </comment>
    <comment ref="T844" authorId="0" shapeId="0" xr:uid="{5CA9856E-1C19-440A-AA1C-CF3C6AC0C871}">
      <text>
        <r>
          <rPr>
            <sz val="11"/>
            <rFont val="Calibri"/>
            <family val="2"/>
            <charset val="238"/>
          </rPr>
          <t>SZV_F:KFHUtem1</t>
        </r>
      </text>
    </comment>
    <comment ref="U844" authorId="0" shapeId="0" xr:uid="{1EB2A07A-72D6-4971-B174-0F597D185F2B}">
      <text>
        <r>
          <rPr>
            <sz val="11"/>
            <rFont val="Calibri"/>
            <family val="2"/>
            <charset val="238"/>
          </rPr>
          <t>SZV_F:Egyeb_SajatUtem1</t>
        </r>
      </text>
    </comment>
    <comment ref="V844" authorId="0" shapeId="0" xr:uid="{AF472ABF-3AD0-48D5-83E8-B2FD753CBF3E}">
      <text>
        <r>
          <rPr>
            <sz val="11"/>
            <rFont val="Calibri"/>
            <family val="2"/>
            <charset val="238"/>
          </rPr>
          <t>SZV_F:DijUtem1</t>
        </r>
      </text>
    </comment>
    <comment ref="W844" authorId="0" shapeId="0" xr:uid="{2D0153A8-24C2-4C41-B938-DB59B7601A51}">
      <text>
        <r>
          <rPr>
            <sz val="11"/>
            <rFont val="Calibri"/>
            <family val="2"/>
            <charset val="238"/>
          </rPr>
          <t>SZV_F:EM_Melleklet1_Utem1</t>
        </r>
      </text>
    </comment>
    <comment ref="X844" authorId="0" shapeId="0" xr:uid="{E3A52E7A-DD06-4533-88DD-5F404CACB540}">
      <text>
        <r>
          <rPr>
            <sz val="11"/>
            <rFont val="Calibri"/>
            <family val="2"/>
            <charset val="238"/>
          </rPr>
          <t>SZV_F:EgyebAllamiUtem1</t>
        </r>
      </text>
    </comment>
    <comment ref="Y844" authorId="0" shapeId="0" xr:uid="{BCCBF0E9-3812-4549-8DC8-C35663BA9F85}">
      <text>
        <r>
          <rPr>
            <sz val="11"/>
            <rFont val="Calibri"/>
            <family val="2"/>
            <charset val="238"/>
          </rPr>
          <t>SZV_F:OnkormanyzatiUtem1</t>
        </r>
      </text>
    </comment>
    <comment ref="Z844" authorId="0" shapeId="0" xr:uid="{7CB6EBCA-F3E0-490E-9D34-D6194B41915C}">
      <text>
        <r>
          <rPr>
            <sz val="11"/>
            <rFont val="Calibri"/>
            <family val="2"/>
            <charset val="238"/>
          </rPr>
          <t>SZV_F:EUUtem1</t>
        </r>
      </text>
    </comment>
    <comment ref="AA844" authorId="0" shapeId="0" xr:uid="{B5FBCD87-6AD7-44AC-9474-94C25DBB3181}">
      <text>
        <r>
          <rPr>
            <sz val="11"/>
            <rFont val="Calibri"/>
            <family val="2"/>
            <charset val="238"/>
          </rPr>
          <t>SZV_F:EgyebUtem1</t>
        </r>
      </text>
    </comment>
    <comment ref="AB844" authorId="0" shapeId="0" xr:uid="{6C4332FA-8B98-4224-8B5E-902405F73A45}">
      <text>
        <r>
          <rPr>
            <sz val="11"/>
            <rFont val="Calibri"/>
            <family val="2"/>
            <charset val="238"/>
          </rPr>
          <t>SZV_F:HitelKotvenyUtem1</t>
        </r>
      </text>
    </comment>
    <comment ref="AC844" authorId="0" shapeId="0" xr:uid="{94018D91-6FD1-467A-8985-3D0332C94000}">
      <text>
        <r>
          <rPr>
            <sz val="11"/>
            <rFont val="Calibri"/>
            <family val="2"/>
            <charset val="238"/>
          </rPr>
          <t>SZV_F:OsszesenUtem1</t>
        </r>
      </text>
    </comment>
    <comment ref="AF844" authorId="0" shapeId="0" xr:uid="{C13E9D81-50B2-40F1-864C-8A03BECEA494}">
      <text>
        <r>
          <rPr>
            <sz val="11"/>
            <rFont val="Calibri"/>
            <family val="2"/>
            <charset val="238"/>
          </rPr>
          <t>SZV_F:HDUtem2</t>
        </r>
      </text>
    </comment>
    <comment ref="AG844" authorId="0" shapeId="0" xr:uid="{03C59FC5-E378-4A0F-949C-94135F4B124A}">
      <text>
        <r>
          <rPr>
            <sz val="11"/>
            <rFont val="Calibri"/>
            <family val="2"/>
            <charset val="238"/>
          </rPr>
          <t>SZV_F:ECSUtem2</t>
        </r>
      </text>
    </comment>
    <comment ref="AH844" authorId="0" shapeId="0" xr:uid="{E6F1742F-2478-411D-9E79-884F56A35518}">
      <text>
        <r>
          <rPr>
            <sz val="11"/>
            <rFont val="Calibri"/>
            <family val="2"/>
            <charset val="238"/>
          </rPr>
          <t>SZV_F:KFHUtem2</t>
        </r>
      </text>
    </comment>
    <comment ref="AI844" authorId="0" shapeId="0" xr:uid="{FCCD14F8-B0BB-4F26-B03D-FF523A9E2D8B}">
      <text>
        <r>
          <rPr>
            <sz val="11"/>
            <rFont val="Calibri"/>
            <family val="2"/>
            <charset val="238"/>
          </rPr>
          <t>SZV_F:Egyeb_SajatUtem2</t>
        </r>
      </text>
    </comment>
    <comment ref="AJ844" authorId="0" shapeId="0" xr:uid="{11D9CA17-05F6-47A6-8770-407BFF11939F}">
      <text>
        <r>
          <rPr>
            <sz val="11"/>
            <rFont val="Calibri"/>
            <family val="2"/>
            <charset val="238"/>
          </rPr>
          <t>SZV_F:DijUtem2</t>
        </r>
      </text>
    </comment>
    <comment ref="AK844" authorId="0" shapeId="0" xr:uid="{2601496F-04B8-456D-8657-EACC4CD26763}">
      <text>
        <r>
          <rPr>
            <sz val="11"/>
            <rFont val="Calibri"/>
            <family val="2"/>
            <charset val="238"/>
          </rPr>
          <t>SZV_F:EM_Melleklet1_Utem2</t>
        </r>
      </text>
    </comment>
    <comment ref="AL844" authorId="0" shapeId="0" xr:uid="{EAED325B-068F-4A3A-81A8-592CA6244DD5}">
      <text>
        <r>
          <rPr>
            <sz val="11"/>
            <rFont val="Calibri"/>
            <family val="2"/>
            <charset val="238"/>
          </rPr>
          <t>SZV_F:EgyebAllamiUtem2</t>
        </r>
      </text>
    </comment>
    <comment ref="AM844" authorId="0" shapeId="0" xr:uid="{004D8E33-FFA1-459A-BECF-B54C3C87708B}">
      <text>
        <r>
          <rPr>
            <sz val="11"/>
            <rFont val="Calibri"/>
            <family val="2"/>
            <charset val="238"/>
          </rPr>
          <t>SZV_F:OnkormanyzatiUtem2</t>
        </r>
      </text>
    </comment>
    <comment ref="AN844" authorId="0" shapeId="0" xr:uid="{D2104CBE-5A73-4884-8989-7A231F3F6B3D}">
      <text>
        <r>
          <rPr>
            <sz val="11"/>
            <rFont val="Calibri"/>
            <family val="2"/>
            <charset val="238"/>
          </rPr>
          <t>SZV_F:EUUtem2</t>
        </r>
      </text>
    </comment>
    <comment ref="AO844" authorId="0" shapeId="0" xr:uid="{C696EE97-D8AE-4F9D-A74A-C0B58853A9AC}">
      <text>
        <r>
          <rPr>
            <sz val="11"/>
            <rFont val="Calibri"/>
            <family val="2"/>
            <charset val="238"/>
          </rPr>
          <t>SZV_F:EgyebUtem2</t>
        </r>
      </text>
    </comment>
    <comment ref="AP844" authorId="0" shapeId="0" xr:uid="{94A0F875-93EE-4377-B403-B5C2FD97984F}">
      <text>
        <r>
          <rPr>
            <sz val="11"/>
            <rFont val="Calibri"/>
            <family val="2"/>
            <charset val="238"/>
          </rPr>
          <t>SZV_F:HitelKotvenyUtem2</t>
        </r>
      </text>
    </comment>
    <comment ref="AQ844" authorId="0" shapeId="0" xr:uid="{EB577535-B5D8-460B-9199-515075A8DA57}">
      <text>
        <r>
          <rPr>
            <sz val="11"/>
            <rFont val="Calibri"/>
            <family val="2"/>
            <charset val="238"/>
          </rPr>
          <t>SZV_F:OsszesenUtem2</t>
        </r>
      </text>
    </comment>
    <comment ref="AR844" authorId="0" shapeId="0" xr:uid="{C18BA95B-F564-4FFD-8CFB-1D3BA2D3568F}">
      <text>
        <r>
          <rPr>
            <sz val="11"/>
            <rFont val="Calibri"/>
            <family val="2"/>
            <charset val="238"/>
          </rPr>
          <t>SZV_F:ForrashianyUtem2</t>
        </r>
      </text>
    </comment>
    <comment ref="AU844" authorId="0" shapeId="0" xr:uid="{DAF94A5A-1CC4-49A2-95B7-D76300D03B58}">
      <text>
        <r>
          <rPr>
            <sz val="11"/>
            <rFont val="Calibri"/>
            <family val="2"/>
            <charset val="238"/>
          </rPr>
          <t>SZV_F:Indokolas</t>
        </r>
      </text>
    </comment>
    <comment ref="AV844" authorId="0" shapeId="0" xr:uid="{A1253852-6889-4484-A94E-7E60852F3B10}">
      <text>
        <r>
          <rPr>
            <sz val="11"/>
            <rFont val="Calibri"/>
            <family val="2"/>
            <charset val="238"/>
          </rPr>
          <t>SZV_F:Megjegyzes</t>
        </r>
      </text>
    </comment>
    <comment ref="AW844" authorId="0" shapeId="0" xr:uid="{0B407670-8341-4B20-AE33-914764857D48}">
      <text>
        <r>
          <rPr>
            <sz val="11"/>
            <rFont val="Calibri"/>
            <family val="2"/>
            <charset val="238"/>
          </rPr>
          <t>SZV_F:FeladatSorszam</t>
        </r>
      </text>
    </comment>
    <comment ref="AY844" authorId="0" shapeId="0" xr:uid="{CA7666DB-DAC0-4480-BD57-CDFE880B01C9}">
      <text>
        <r>
          <rPr>
            <sz val="11"/>
            <rFont val="Calibri"/>
            <family val="2"/>
            <charset val="238"/>
          </rPr>
          <t>SZV_F:ISA</t>
        </r>
      </text>
    </comment>
    <comment ref="B845" authorId="0" shapeId="0" xr:uid="{501C250A-5511-4E26-8332-100EABAA182E}">
      <text>
        <r>
          <rPr>
            <sz val="11"/>
            <rFont val="Calibri"/>
            <family val="2"/>
            <charset val="238"/>
          </rPr>
          <t>SZV_F:FontossagiSorrent</t>
        </r>
      </text>
    </comment>
    <comment ref="C845" authorId="0" shapeId="0" xr:uid="{C5D41F4D-01FA-4861-80C8-54FE73932BD2}">
      <text>
        <r>
          <rPr>
            <sz val="11"/>
            <rFont val="Calibri"/>
            <family val="2"/>
            <charset val="238"/>
          </rPr>
          <t>SZV_F:FeladatKategoria</t>
        </r>
      </text>
    </comment>
    <comment ref="D845" authorId="0" shapeId="0" xr:uid="{82D9360E-B3EE-4788-B56B-38D31FB4C3B1}">
      <text>
        <r>
          <rPr>
            <sz val="11"/>
            <rFont val="Calibri"/>
            <family val="2"/>
            <charset val="238"/>
          </rPr>
          <t>SZV_F:FeladatMegnevezes</t>
        </r>
      </text>
    </comment>
    <comment ref="E845" authorId="0" shapeId="0" xr:uid="{CE45E92E-5C7D-4E68-A438-07F504E93C88}">
      <text>
        <r>
          <rPr>
            <sz val="11"/>
            <rFont val="Calibri"/>
            <family val="2"/>
            <charset val="238"/>
          </rPr>
          <t>SZV_F:ElviEngedelySzam</t>
        </r>
      </text>
    </comment>
    <comment ref="F845" authorId="0" shapeId="0" xr:uid="{DCC4959C-3534-42C0-A1E0-AA5945A057FF}">
      <text>
        <r>
          <rPr>
            <sz val="11"/>
            <rFont val="Calibri"/>
            <family val="2"/>
            <charset val="238"/>
          </rPr>
          <t>SZV_F:VKR_Kod</t>
        </r>
      </text>
    </comment>
    <comment ref="G845" authorId="0" shapeId="0" xr:uid="{6BFCC62C-FE83-457E-A737-8E8E13B708D0}">
      <text>
        <r>
          <rPr>
            <sz val="11"/>
            <rFont val="Calibri"/>
            <family val="2"/>
            <charset val="238"/>
          </rPr>
          <t>SZV_F:VKR_Nev</t>
        </r>
      </text>
    </comment>
    <comment ref="H845" authorId="0" shapeId="0" xr:uid="{350D1CCC-F51B-47AD-B005-933815989532}">
      <text>
        <r>
          <rPr>
            <sz val="11"/>
            <rFont val="Calibri"/>
            <family val="2"/>
            <charset val="238"/>
          </rPr>
          <t>SZV_F:FeladatAzonosito</t>
        </r>
      </text>
    </comment>
    <comment ref="I845" authorId="0" shapeId="0" xr:uid="{6A588D43-9B6B-4B16-BA56-B19F9A11F822}">
      <text>
        <r>
          <rPr>
            <sz val="11"/>
            <rFont val="Calibri"/>
            <family val="2"/>
            <charset val="238"/>
          </rPr>
          <t>SZV_F:EllatasiTerulet</t>
        </r>
      </text>
    </comment>
    <comment ref="J845" authorId="0" shapeId="0" xr:uid="{C02D823D-2F00-4CEA-8520-3A4CBA9936EE}">
      <text>
        <r>
          <rPr>
            <sz val="11"/>
            <rFont val="Calibri"/>
            <family val="2"/>
            <charset val="238"/>
          </rPr>
          <t>SZV_F:EllatasertFelelos</t>
        </r>
      </text>
    </comment>
    <comment ref="K845" authorId="0" shapeId="0" xr:uid="{FAF6F6CD-2424-43FD-B644-4538DEEB005B}">
      <text>
        <r>
          <rPr>
            <sz val="11"/>
            <rFont val="Calibri"/>
            <family val="2"/>
            <charset val="238"/>
          </rPr>
          <t>SZV_F:TervezettNettoKoltseg</t>
        </r>
      </text>
    </comment>
    <comment ref="L845" authorId="0" shapeId="0" xr:uid="{A43FA47F-91B9-49B9-BCA5-A69000604BA3}">
      <text>
        <r>
          <rPr>
            <sz val="11"/>
            <rFont val="Calibri"/>
            <family val="2"/>
            <charset val="238"/>
          </rPr>
          <t>SZV_F:IdotartamKezdes</t>
        </r>
      </text>
    </comment>
    <comment ref="M845" authorId="0" shapeId="0" xr:uid="{22BE4ABE-3AF5-4FD5-B022-26FD7D934309}">
      <text>
        <r>
          <rPr>
            <sz val="11"/>
            <rFont val="Calibri"/>
            <family val="2"/>
            <charset val="238"/>
          </rPr>
          <t>SZV_F:IdotartamBefejezes</t>
        </r>
      </text>
    </comment>
    <comment ref="N845" authorId="0" shapeId="0" xr:uid="{CF45BBD1-4656-4377-AE7A-34031F6130EB}">
      <text>
        <r>
          <rPr>
            <sz val="11"/>
            <rFont val="Calibri"/>
            <family val="2"/>
            <charset val="238"/>
          </rPr>
          <t>SZV_F:NettoKoltsegUtem1</t>
        </r>
      </text>
    </comment>
    <comment ref="O845" authorId="0" shapeId="0" xr:uid="{E374CC24-D753-44FC-B712-762F4AA4005D}">
      <text>
        <r>
          <rPr>
            <sz val="11"/>
            <rFont val="Calibri"/>
            <family val="2"/>
            <charset val="238"/>
          </rPr>
          <t>SZV_F:NettoKoltsegUtem2</t>
        </r>
      </text>
    </comment>
    <comment ref="P845" authorId="0" shapeId="0" xr:uid="{A6CFEC4F-59DA-4C02-8F26-656B89C57AC7}">
      <text>
        <r>
          <rPr>
            <sz val="11"/>
            <rFont val="Calibri"/>
            <family val="2"/>
            <charset val="238"/>
          </rPr>
          <t>SZV_F:EM_Melleklet2_KTG</t>
        </r>
      </text>
    </comment>
    <comment ref="R845" authorId="0" shapeId="0" xr:uid="{3AD462DC-5342-4CC1-BFC0-16D02BADF900}">
      <text>
        <r>
          <rPr>
            <sz val="11"/>
            <rFont val="Calibri"/>
            <family val="2"/>
            <charset val="238"/>
          </rPr>
          <t>SZV_F:HDUtem1</t>
        </r>
      </text>
    </comment>
    <comment ref="S845" authorId="0" shapeId="0" xr:uid="{62EAF3DF-26F0-41AB-95BA-F4A90A501BDC}">
      <text>
        <r>
          <rPr>
            <sz val="11"/>
            <rFont val="Calibri"/>
            <family val="2"/>
            <charset val="238"/>
          </rPr>
          <t>SZV_F:ECSUtem1</t>
        </r>
      </text>
    </comment>
    <comment ref="T845" authorId="0" shapeId="0" xr:uid="{C6DCE49E-0FA8-43D0-901D-2D7A1AC3A53E}">
      <text>
        <r>
          <rPr>
            <sz val="11"/>
            <rFont val="Calibri"/>
            <family val="2"/>
            <charset val="238"/>
          </rPr>
          <t>SZV_F:KFHUtem1</t>
        </r>
      </text>
    </comment>
    <comment ref="U845" authorId="0" shapeId="0" xr:uid="{79D240A1-BA03-47FA-89A2-6D352E7D9121}">
      <text>
        <r>
          <rPr>
            <sz val="11"/>
            <rFont val="Calibri"/>
            <family val="2"/>
            <charset val="238"/>
          </rPr>
          <t>SZV_F:Egyeb_SajatUtem1</t>
        </r>
      </text>
    </comment>
    <comment ref="V845" authorId="0" shapeId="0" xr:uid="{CA2C7D66-E423-48FB-9263-216186D6B96E}">
      <text>
        <r>
          <rPr>
            <sz val="11"/>
            <rFont val="Calibri"/>
            <family val="2"/>
            <charset val="238"/>
          </rPr>
          <t>SZV_F:DijUtem1</t>
        </r>
      </text>
    </comment>
    <comment ref="W845" authorId="0" shapeId="0" xr:uid="{91E61768-98B3-4D88-83A8-D609983B3E0D}">
      <text>
        <r>
          <rPr>
            <sz val="11"/>
            <rFont val="Calibri"/>
            <family val="2"/>
            <charset val="238"/>
          </rPr>
          <t>SZV_F:EM_Melleklet1_Utem1</t>
        </r>
      </text>
    </comment>
    <comment ref="X845" authorId="0" shapeId="0" xr:uid="{4E2DC33B-AD44-4676-88B7-279EDC10B406}">
      <text>
        <r>
          <rPr>
            <sz val="11"/>
            <rFont val="Calibri"/>
            <family val="2"/>
            <charset val="238"/>
          </rPr>
          <t>SZV_F:EgyebAllamiUtem1</t>
        </r>
      </text>
    </comment>
    <comment ref="Y845" authorId="0" shapeId="0" xr:uid="{F7A4A6C6-E35E-4C6C-99EA-9069CD48D941}">
      <text>
        <r>
          <rPr>
            <sz val="11"/>
            <rFont val="Calibri"/>
            <family val="2"/>
            <charset val="238"/>
          </rPr>
          <t>SZV_F:OnkormanyzatiUtem1</t>
        </r>
      </text>
    </comment>
    <comment ref="Z845" authorId="0" shapeId="0" xr:uid="{D9C69243-6849-4148-A984-FC81A08B6A3F}">
      <text>
        <r>
          <rPr>
            <sz val="11"/>
            <rFont val="Calibri"/>
            <family val="2"/>
            <charset val="238"/>
          </rPr>
          <t>SZV_F:EUUtem1</t>
        </r>
      </text>
    </comment>
    <comment ref="AA845" authorId="0" shapeId="0" xr:uid="{11672488-F24A-4D65-A66C-3DC1B778DCA7}">
      <text>
        <r>
          <rPr>
            <sz val="11"/>
            <rFont val="Calibri"/>
            <family val="2"/>
            <charset val="238"/>
          </rPr>
          <t>SZV_F:EgyebUtem1</t>
        </r>
      </text>
    </comment>
    <comment ref="AB845" authorId="0" shapeId="0" xr:uid="{C98F3FBB-C409-4396-B197-25637D1602FD}">
      <text>
        <r>
          <rPr>
            <sz val="11"/>
            <rFont val="Calibri"/>
            <family val="2"/>
            <charset val="238"/>
          </rPr>
          <t>SZV_F:HitelKotvenyUtem1</t>
        </r>
      </text>
    </comment>
    <comment ref="AC845" authorId="0" shapeId="0" xr:uid="{B7358821-CA18-4DF0-A1ED-8ED81C7F69F5}">
      <text>
        <r>
          <rPr>
            <sz val="11"/>
            <rFont val="Calibri"/>
            <family val="2"/>
            <charset val="238"/>
          </rPr>
          <t>SZV_F:OsszesenUtem1</t>
        </r>
      </text>
    </comment>
    <comment ref="AF845" authorId="0" shapeId="0" xr:uid="{B423F84F-F42E-4B95-9D59-C52E961BC04B}">
      <text>
        <r>
          <rPr>
            <sz val="11"/>
            <rFont val="Calibri"/>
            <family val="2"/>
            <charset val="238"/>
          </rPr>
          <t>SZV_F:HDUtem2</t>
        </r>
      </text>
    </comment>
    <comment ref="AG845" authorId="0" shapeId="0" xr:uid="{F891AF34-AC8F-4A09-A4A6-EB921784B170}">
      <text>
        <r>
          <rPr>
            <sz val="11"/>
            <rFont val="Calibri"/>
            <family val="2"/>
            <charset val="238"/>
          </rPr>
          <t>SZV_F:ECSUtem2</t>
        </r>
      </text>
    </comment>
    <comment ref="AH845" authorId="0" shapeId="0" xr:uid="{4BA4AADC-D6C7-4679-9397-7E894B128F4A}">
      <text>
        <r>
          <rPr>
            <sz val="11"/>
            <rFont val="Calibri"/>
            <family val="2"/>
            <charset val="238"/>
          </rPr>
          <t>SZV_F:KFHUtem2</t>
        </r>
      </text>
    </comment>
    <comment ref="AI845" authorId="0" shapeId="0" xr:uid="{D847372E-85A3-494C-8E4A-CDDE873F89B4}">
      <text>
        <r>
          <rPr>
            <sz val="11"/>
            <rFont val="Calibri"/>
            <family val="2"/>
            <charset val="238"/>
          </rPr>
          <t>SZV_F:Egyeb_SajatUtem2</t>
        </r>
      </text>
    </comment>
    <comment ref="AJ845" authorId="0" shapeId="0" xr:uid="{8A1D4E68-8EDF-4370-B57A-7D7FA8E40A95}">
      <text>
        <r>
          <rPr>
            <sz val="11"/>
            <rFont val="Calibri"/>
            <family val="2"/>
            <charset val="238"/>
          </rPr>
          <t>SZV_F:DijUtem2</t>
        </r>
      </text>
    </comment>
    <comment ref="AK845" authorId="0" shapeId="0" xr:uid="{6AE807A7-2119-48B3-A265-ABF59384470B}">
      <text>
        <r>
          <rPr>
            <sz val="11"/>
            <rFont val="Calibri"/>
            <family val="2"/>
            <charset val="238"/>
          </rPr>
          <t>SZV_F:EM_Melleklet1_Utem2</t>
        </r>
      </text>
    </comment>
    <comment ref="AL845" authorId="0" shapeId="0" xr:uid="{A144FF2D-98EC-493A-B5AC-3734332507F0}">
      <text>
        <r>
          <rPr>
            <sz val="11"/>
            <rFont val="Calibri"/>
            <family val="2"/>
            <charset val="238"/>
          </rPr>
          <t>SZV_F:EgyebAllamiUtem2</t>
        </r>
      </text>
    </comment>
    <comment ref="AM845" authorId="0" shapeId="0" xr:uid="{9AED6BBE-95C9-40DD-BE1C-C5CED1D65AF3}">
      <text>
        <r>
          <rPr>
            <sz val="11"/>
            <rFont val="Calibri"/>
            <family val="2"/>
            <charset val="238"/>
          </rPr>
          <t>SZV_F:OnkormanyzatiUtem2</t>
        </r>
      </text>
    </comment>
    <comment ref="AN845" authorId="0" shapeId="0" xr:uid="{3E426873-82A3-4325-871F-324FBB760092}">
      <text>
        <r>
          <rPr>
            <sz val="11"/>
            <rFont val="Calibri"/>
            <family val="2"/>
            <charset val="238"/>
          </rPr>
          <t>SZV_F:EUUtem2</t>
        </r>
      </text>
    </comment>
    <comment ref="AO845" authorId="0" shapeId="0" xr:uid="{67BC0803-4669-4914-BA0D-DB5E6AEEC34A}">
      <text>
        <r>
          <rPr>
            <sz val="11"/>
            <rFont val="Calibri"/>
            <family val="2"/>
            <charset val="238"/>
          </rPr>
          <t>SZV_F:EgyebUtem2</t>
        </r>
      </text>
    </comment>
    <comment ref="AP845" authorId="0" shapeId="0" xr:uid="{F3540B9B-225B-402F-830B-718E4987A4DA}">
      <text>
        <r>
          <rPr>
            <sz val="11"/>
            <rFont val="Calibri"/>
            <family val="2"/>
            <charset val="238"/>
          </rPr>
          <t>SZV_F:HitelKotvenyUtem2</t>
        </r>
      </text>
    </comment>
    <comment ref="AQ845" authorId="0" shapeId="0" xr:uid="{A56E3FFD-9256-4A67-BD51-6D8B428322BF}">
      <text>
        <r>
          <rPr>
            <sz val="11"/>
            <rFont val="Calibri"/>
            <family val="2"/>
            <charset val="238"/>
          </rPr>
          <t>SZV_F:OsszesenUtem2</t>
        </r>
      </text>
    </comment>
    <comment ref="AR845" authorId="0" shapeId="0" xr:uid="{69731D30-3C2D-4CB4-AFE5-CCFF227E050C}">
      <text>
        <r>
          <rPr>
            <sz val="11"/>
            <rFont val="Calibri"/>
            <family val="2"/>
            <charset val="238"/>
          </rPr>
          <t>SZV_F:ForrashianyUtem2</t>
        </r>
      </text>
    </comment>
    <comment ref="AU845" authorId="0" shapeId="0" xr:uid="{256190D8-0E7D-4B2B-8DD3-1E3DE64D55FD}">
      <text>
        <r>
          <rPr>
            <sz val="11"/>
            <rFont val="Calibri"/>
            <family val="2"/>
            <charset val="238"/>
          </rPr>
          <t>SZV_F:Indokolas</t>
        </r>
      </text>
    </comment>
    <comment ref="AV845" authorId="0" shapeId="0" xr:uid="{4B305359-B4DF-40A7-8CD2-EDD2121103A0}">
      <text>
        <r>
          <rPr>
            <sz val="11"/>
            <rFont val="Calibri"/>
            <family val="2"/>
            <charset val="238"/>
          </rPr>
          <t>SZV_F:Megjegyzes</t>
        </r>
      </text>
    </comment>
    <comment ref="AW845" authorId="0" shapeId="0" xr:uid="{84B8BF4D-FE47-4A34-B17D-E27E6EFADFE9}">
      <text>
        <r>
          <rPr>
            <sz val="11"/>
            <rFont val="Calibri"/>
            <family val="2"/>
            <charset val="238"/>
          </rPr>
          <t>SZV_F:FeladatSorszam</t>
        </r>
      </text>
    </comment>
    <comment ref="AY845" authorId="0" shapeId="0" xr:uid="{0C78F2F6-4F06-49FB-99B5-7C37A4226E5D}">
      <text>
        <r>
          <rPr>
            <sz val="11"/>
            <rFont val="Calibri"/>
            <family val="2"/>
            <charset val="238"/>
          </rPr>
          <t>SZV_F:ISA</t>
        </r>
      </text>
    </comment>
    <comment ref="B846" authorId="0" shapeId="0" xr:uid="{CCE6042D-CF35-44D9-BEFF-A74EDFD5F4A6}">
      <text>
        <r>
          <rPr>
            <sz val="11"/>
            <rFont val="Calibri"/>
            <family val="2"/>
            <charset val="238"/>
          </rPr>
          <t>SZV_F:FontossagiSorrent</t>
        </r>
      </text>
    </comment>
    <comment ref="C846" authorId="0" shapeId="0" xr:uid="{2F486517-52D9-4DFD-9A9F-4CD9D24645E3}">
      <text>
        <r>
          <rPr>
            <sz val="11"/>
            <rFont val="Calibri"/>
            <family val="2"/>
            <charset val="238"/>
          </rPr>
          <t>SZV_F:FeladatKategoria</t>
        </r>
      </text>
    </comment>
    <comment ref="D846" authorId="0" shapeId="0" xr:uid="{DB16B6D4-61EC-4DE2-B659-D5BAAB354629}">
      <text>
        <r>
          <rPr>
            <sz val="11"/>
            <rFont val="Calibri"/>
            <family val="2"/>
            <charset val="238"/>
          </rPr>
          <t>SZV_F:FeladatMegnevezes</t>
        </r>
      </text>
    </comment>
    <comment ref="E846" authorId="0" shapeId="0" xr:uid="{1DE76EA6-2C7B-4C62-A235-5E89CD9FC8E7}">
      <text>
        <r>
          <rPr>
            <sz val="11"/>
            <rFont val="Calibri"/>
            <family val="2"/>
            <charset val="238"/>
          </rPr>
          <t>SZV_F:ElviEngedelySzam</t>
        </r>
      </text>
    </comment>
    <comment ref="F846" authorId="0" shapeId="0" xr:uid="{1FD7D8B3-6121-4534-B98F-5FC40984F64A}">
      <text>
        <r>
          <rPr>
            <sz val="11"/>
            <rFont val="Calibri"/>
            <family val="2"/>
            <charset val="238"/>
          </rPr>
          <t>SZV_F:VKR_Kod</t>
        </r>
      </text>
    </comment>
    <comment ref="G846" authorId="0" shapeId="0" xr:uid="{8F58258D-8BFE-4C08-B711-376D6A938A81}">
      <text>
        <r>
          <rPr>
            <sz val="11"/>
            <rFont val="Calibri"/>
            <family val="2"/>
            <charset val="238"/>
          </rPr>
          <t>SZV_F:VKR_Nev</t>
        </r>
      </text>
    </comment>
    <comment ref="H846" authorId="0" shapeId="0" xr:uid="{CAB76DBE-4F5C-4C52-9970-E60CE0C9A2C6}">
      <text>
        <r>
          <rPr>
            <sz val="11"/>
            <rFont val="Calibri"/>
            <family val="2"/>
            <charset val="238"/>
          </rPr>
          <t>SZV_F:FeladatAzonosito</t>
        </r>
      </text>
    </comment>
    <comment ref="I846" authorId="0" shapeId="0" xr:uid="{4B097357-8555-43D6-A608-3F9BF46885B1}">
      <text>
        <r>
          <rPr>
            <sz val="11"/>
            <rFont val="Calibri"/>
            <family val="2"/>
            <charset val="238"/>
          </rPr>
          <t>SZV_F:EllatasiTerulet</t>
        </r>
      </text>
    </comment>
    <comment ref="J846" authorId="0" shapeId="0" xr:uid="{465D52ED-F682-4B7E-B5F7-D6C5835CB01A}">
      <text>
        <r>
          <rPr>
            <sz val="11"/>
            <rFont val="Calibri"/>
            <family val="2"/>
            <charset val="238"/>
          </rPr>
          <t>SZV_F:EllatasertFelelos</t>
        </r>
      </text>
    </comment>
    <comment ref="K846" authorId="0" shapeId="0" xr:uid="{7F995DF2-4D8B-436A-BD23-92CEEF73C9BD}">
      <text>
        <r>
          <rPr>
            <sz val="11"/>
            <rFont val="Calibri"/>
            <family val="2"/>
            <charset val="238"/>
          </rPr>
          <t>SZV_F:TervezettNettoKoltseg</t>
        </r>
      </text>
    </comment>
    <comment ref="L846" authorId="0" shapeId="0" xr:uid="{CCCC9DA5-A0F9-4229-B00C-A3D38FDE021F}">
      <text>
        <r>
          <rPr>
            <sz val="11"/>
            <rFont val="Calibri"/>
            <family val="2"/>
            <charset val="238"/>
          </rPr>
          <t>SZV_F:IdotartamKezdes</t>
        </r>
      </text>
    </comment>
    <comment ref="M846" authorId="0" shapeId="0" xr:uid="{1B248A42-0031-41C1-8718-9CD4C9882363}">
      <text>
        <r>
          <rPr>
            <sz val="11"/>
            <rFont val="Calibri"/>
            <family val="2"/>
            <charset val="238"/>
          </rPr>
          <t>SZV_F:IdotartamBefejezes</t>
        </r>
      </text>
    </comment>
    <comment ref="N846" authorId="0" shapeId="0" xr:uid="{02EF0140-F5CE-4108-A3A5-8C140A83F0C9}">
      <text>
        <r>
          <rPr>
            <sz val="11"/>
            <rFont val="Calibri"/>
            <family val="2"/>
            <charset val="238"/>
          </rPr>
          <t>SZV_F:NettoKoltsegUtem1</t>
        </r>
      </text>
    </comment>
    <comment ref="O846" authorId="0" shapeId="0" xr:uid="{B912AEFC-7F3E-4573-A44F-1E0F0728DDC6}">
      <text>
        <r>
          <rPr>
            <sz val="11"/>
            <rFont val="Calibri"/>
            <family val="2"/>
            <charset val="238"/>
          </rPr>
          <t>SZV_F:NettoKoltsegUtem2</t>
        </r>
      </text>
    </comment>
    <comment ref="P846" authorId="0" shapeId="0" xr:uid="{F77EC496-8CFA-4099-8C2C-2E420C1B9A00}">
      <text>
        <r>
          <rPr>
            <sz val="11"/>
            <rFont val="Calibri"/>
            <family val="2"/>
            <charset val="238"/>
          </rPr>
          <t>SZV_F:EM_Melleklet2_KTG</t>
        </r>
      </text>
    </comment>
    <comment ref="R846" authorId="0" shapeId="0" xr:uid="{A79F9727-F65A-4419-9DE0-FD062434176A}">
      <text>
        <r>
          <rPr>
            <sz val="11"/>
            <rFont val="Calibri"/>
            <family val="2"/>
            <charset val="238"/>
          </rPr>
          <t>SZV_F:HDUtem1</t>
        </r>
      </text>
    </comment>
    <comment ref="S846" authorId="0" shapeId="0" xr:uid="{7D55605F-789B-4677-B273-C8476BDC431C}">
      <text>
        <r>
          <rPr>
            <sz val="11"/>
            <rFont val="Calibri"/>
            <family val="2"/>
            <charset val="238"/>
          </rPr>
          <t>SZV_F:ECSUtem1</t>
        </r>
      </text>
    </comment>
    <comment ref="T846" authorId="0" shapeId="0" xr:uid="{7E8E03A5-ABF9-45FB-A32A-29A90060FFA9}">
      <text>
        <r>
          <rPr>
            <sz val="11"/>
            <rFont val="Calibri"/>
            <family val="2"/>
            <charset val="238"/>
          </rPr>
          <t>SZV_F:KFHUtem1</t>
        </r>
      </text>
    </comment>
    <comment ref="U846" authorId="0" shapeId="0" xr:uid="{809D4646-DB3F-414D-8458-8AFB8710503A}">
      <text>
        <r>
          <rPr>
            <sz val="11"/>
            <rFont val="Calibri"/>
            <family val="2"/>
            <charset val="238"/>
          </rPr>
          <t>SZV_F:Egyeb_SajatUtem1</t>
        </r>
      </text>
    </comment>
    <comment ref="V846" authorId="0" shapeId="0" xr:uid="{9859841C-F8C5-4888-81B4-69B876107184}">
      <text>
        <r>
          <rPr>
            <sz val="11"/>
            <rFont val="Calibri"/>
            <family val="2"/>
            <charset val="238"/>
          </rPr>
          <t>SZV_F:DijUtem1</t>
        </r>
      </text>
    </comment>
    <comment ref="W846" authorId="0" shapeId="0" xr:uid="{07790F7E-6F69-47AF-A06D-F9047FDA9F4B}">
      <text>
        <r>
          <rPr>
            <sz val="11"/>
            <rFont val="Calibri"/>
            <family val="2"/>
            <charset val="238"/>
          </rPr>
          <t>SZV_F:EM_Melleklet1_Utem1</t>
        </r>
      </text>
    </comment>
    <comment ref="X846" authorId="0" shapeId="0" xr:uid="{B97F39DD-6336-46AD-B2C2-2FE14E3F3D1D}">
      <text>
        <r>
          <rPr>
            <sz val="11"/>
            <rFont val="Calibri"/>
            <family val="2"/>
            <charset val="238"/>
          </rPr>
          <t>SZV_F:EgyebAllamiUtem1</t>
        </r>
      </text>
    </comment>
    <comment ref="Y846" authorId="0" shapeId="0" xr:uid="{A8793C61-6F64-4C12-9EC3-F622552226CC}">
      <text>
        <r>
          <rPr>
            <sz val="11"/>
            <rFont val="Calibri"/>
            <family val="2"/>
            <charset val="238"/>
          </rPr>
          <t>SZV_F:OnkormanyzatiUtem1</t>
        </r>
      </text>
    </comment>
    <comment ref="Z846" authorId="0" shapeId="0" xr:uid="{1CDFC3C8-DFB1-4A3D-963B-4089C4CBBE0B}">
      <text>
        <r>
          <rPr>
            <sz val="11"/>
            <rFont val="Calibri"/>
            <family val="2"/>
            <charset val="238"/>
          </rPr>
          <t>SZV_F:EUUtem1</t>
        </r>
      </text>
    </comment>
    <comment ref="AA846" authorId="0" shapeId="0" xr:uid="{7AA13B9D-AF91-47F9-B2BF-1EF7254AA477}">
      <text>
        <r>
          <rPr>
            <sz val="11"/>
            <rFont val="Calibri"/>
            <family val="2"/>
            <charset val="238"/>
          </rPr>
          <t>SZV_F:EgyebUtem1</t>
        </r>
      </text>
    </comment>
    <comment ref="AB846" authorId="0" shapeId="0" xr:uid="{72D2B357-EF06-4582-A172-D9D160633613}">
      <text>
        <r>
          <rPr>
            <sz val="11"/>
            <rFont val="Calibri"/>
            <family val="2"/>
            <charset val="238"/>
          </rPr>
          <t>SZV_F:HitelKotvenyUtem1</t>
        </r>
      </text>
    </comment>
    <comment ref="AC846" authorId="0" shapeId="0" xr:uid="{80E771CC-7BC8-4FFF-A91F-86FED5343F89}">
      <text>
        <r>
          <rPr>
            <sz val="11"/>
            <rFont val="Calibri"/>
            <family val="2"/>
            <charset val="238"/>
          </rPr>
          <t>SZV_F:OsszesenUtem1</t>
        </r>
      </text>
    </comment>
    <comment ref="AF846" authorId="0" shapeId="0" xr:uid="{37D01E88-AC8F-43A1-95B5-65EFC3377F27}">
      <text>
        <r>
          <rPr>
            <sz val="11"/>
            <rFont val="Calibri"/>
            <family val="2"/>
            <charset val="238"/>
          </rPr>
          <t>SZV_F:HDUtem2</t>
        </r>
      </text>
    </comment>
    <comment ref="AG846" authorId="0" shapeId="0" xr:uid="{B84D526F-3538-4EA2-B553-18901D1A1B6C}">
      <text>
        <r>
          <rPr>
            <sz val="11"/>
            <rFont val="Calibri"/>
            <family val="2"/>
            <charset val="238"/>
          </rPr>
          <t>SZV_F:ECSUtem2</t>
        </r>
      </text>
    </comment>
    <comment ref="AH846" authorId="0" shapeId="0" xr:uid="{B375E6A5-E3BE-40AF-ABF5-8577232A4DAD}">
      <text>
        <r>
          <rPr>
            <sz val="11"/>
            <rFont val="Calibri"/>
            <family val="2"/>
            <charset val="238"/>
          </rPr>
          <t>SZV_F:KFHUtem2</t>
        </r>
      </text>
    </comment>
    <comment ref="AI846" authorId="0" shapeId="0" xr:uid="{90838047-023C-48F3-B181-B471446805B6}">
      <text>
        <r>
          <rPr>
            <sz val="11"/>
            <rFont val="Calibri"/>
            <family val="2"/>
            <charset val="238"/>
          </rPr>
          <t>SZV_F:Egyeb_SajatUtem2</t>
        </r>
      </text>
    </comment>
    <comment ref="AJ846" authorId="0" shapeId="0" xr:uid="{E358E4C0-F107-4991-8054-84B994358920}">
      <text>
        <r>
          <rPr>
            <sz val="11"/>
            <rFont val="Calibri"/>
            <family val="2"/>
            <charset val="238"/>
          </rPr>
          <t>SZV_F:DijUtem2</t>
        </r>
      </text>
    </comment>
    <comment ref="AK846" authorId="0" shapeId="0" xr:uid="{9BC2B575-AA00-41E0-B58E-6C2038BB7239}">
      <text>
        <r>
          <rPr>
            <sz val="11"/>
            <rFont val="Calibri"/>
            <family val="2"/>
            <charset val="238"/>
          </rPr>
          <t>SZV_F:EM_Melleklet1_Utem2</t>
        </r>
      </text>
    </comment>
    <comment ref="AL846" authorId="0" shapeId="0" xr:uid="{8DA85025-3CC4-4CB2-A53F-C220D7D1F012}">
      <text>
        <r>
          <rPr>
            <sz val="11"/>
            <rFont val="Calibri"/>
            <family val="2"/>
            <charset val="238"/>
          </rPr>
          <t>SZV_F:EgyebAllamiUtem2</t>
        </r>
      </text>
    </comment>
    <comment ref="AM846" authorId="0" shapeId="0" xr:uid="{0673A80C-B5A9-4820-9061-052C8DD67490}">
      <text>
        <r>
          <rPr>
            <sz val="11"/>
            <rFont val="Calibri"/>
            <family val="2"/>
            <charset val="238"/>
          </rPr>
          <t>SZV_F:OnkormanyzatiUtem2</t>
        </r>
      </text>
    </comment>
    <comment ref="AN846" authorId="0" shapeId="0" xr:uid="{86784A1B-E9CA-4280-94C1-E8D9A6FADF2C}">
      <text>
        <r>
          <rPr>
            <sz val="11"/>
            <rFont val="Calibri"/>
            <family val="2"/>
            <charset val="238"/>
          </rPr>
          <t>SZV_F:EUUtem2</t>
        </r>
      </text>
    </comment>
    <comment ref="AO846" authorId="0" shapeId="0" xr:uid="{307F0DB8-6633-4F62-9EB6-DEA99BE7364E}">
      <text>
        <r>
          <rPr>
            <sz val="11"/>
            <rFont val="Calibri"/>
            <family val="2"/>
            <charset val="238"/>
          </rPr>
          <t>SZV_F:EgyebUtem2</t>
        </r>
      </text>
    </comment>
    <comment ref="AP846" authorId="0" shapeId="0" xr:uid="{CA33FCFB-87C9-40EB-B7C3-AF0EB91ADD42}">
      <text>
        <r>
          <rPr>
            <sz val="11"/>
            <rFont val="Calibri"/>
            <family val="2"/>
            <charset val="238"/>
          </rPr>
          <t>SZV_F:HitelKotvenyUtem2</t>
        </r>
      </text>
    </comment>
    <comment ref="AQ846" authorId="0" shapeId="0" xr:uid="{B1EBD884-0D7C-4795-A9D4-71A77236D6A3}">
      <text>
        <r>
          <rPr>
            <sz val="11"/>
            <rFont val="Calibri"/>
            <family val="2"/>
            <charset val="238"/>
          </rPr>
          <t>SZV_F:OsszesenUtem2</t>
        </r>
      </text>
    </comment>
    <comment ref="AR846" authorId="0" shapeId="0" xr:uid="{95948DF5-73FB-40A2-85C1-EF30B4D6F474}">
      <text>
        <r>
          <rPr>
            <sz val="11"/>
            <rFont val="Calibri"/>
            <family val="2"/>
            <charset val="238"/>
          </rPr>
          <t>SZV_F:ForrashianyUtem2</t>
        </r>
      </text>
    </comment>
    <comment ref="AU846" authorId="0" shapeId="0" xr:uid="{30BBEA50-5B93-4FEA-92F8-29B84A2AF2C8}">
      <text>
        <r>
          <rPr>
            <sz val="11"/>
            <rFont val="Calibri"/>
            <family val="2"/>
            <charset val="238"/>
          </rPr>
          <t>SZV_F:Indokolas</t>
        </r>
      </text>
    </comment>
    <comment ref="AV846" authorId="0" shapeId="0" xr:uid="{F21EA00F-F5C9-4CC6-952A-80E70F5CE84E}">
      <text>
        <r>
          <rPr>
            <sz val="11"/>
            <rFont val="Calibri"/>
            <family val="2"/>
            <charset val="238"/>
          </rPr>
          <t>SZV_F:Megjegyzes</t>
        </r>
      </text>
    </comment>
    <comment ref="AW846" authorId="0" shapeId="0" xr:uid="{84E82D76-CBA1-41EE-A36F-7ED42B995411}">
      <text>
        <r>
          <rPr>
            <sz val="11"/>
            <rFont val="Calibri"/>
            <family val="2"/>
            <charset val="238"/>
          </rPr>
          <t>SZV_F:FeladatSorszam</t>
        </r>
      </text>
    </comment>
    <comment ref="AY846" authorId="0" shapeId="0" xr:uid="{435F28DD-E5D7-4880-93F8-6941AF25D3A1}">
      <text>
        <r>
          <rPr>
            <sz val="11"/>
            <rFont val="Calibri"/>
            <family val="2"/>
            <charset val="238"/>
          </rPr>
          <t>SZV_F:ISA</t>
        </r>
      </text>
    </comment>
    <comment ref="B847" authorId="0" shapeId="0" xr:uid="{8008A2ED-ED0E-4E9B-8395-020B68D69455}">
      <text>
        <r>
          <rPr>
            <sz val="11"/>
            <rFont val="Calibri"/>
            <family val="2"/>
            <charset val="238"/>
          </rPr>
          <t>SZV_F:FontossagiSorrent</t>
        </r>
      </text>
    </comment>
    <comment ref="C847" authorId="0" shapeId="0" xr:uid="{F9F5C691-908F-444C-8C3F-3DD066143DA5}">
      <text>
        <r>
          <rPr>
            <sz val="11"/>
            <rFont val="Calibri"/>
            <family val="2"/>
            <charset val="238"/>
          </rPr>
          <t>SZV_F:FeladatKategoria</t>
        </r>
      </text>
    </comment>
    <comment ref="D847" authorId="0" shapeId="0" xr:uid="{C5A1DEAB-B0D5-40ED-81A0-D9A0419F332B}">
      <text>
        <r>
          <rPr>
            <sz val="11"/>
            <rFont val="Calibri"/>
            <family val="2"/>
            <charset val="238"/>
          </rPr>
          <t>SZV_F:FeladatMegnevezes</t>
        </r>
      </text>
    </comment>
    <comment ref="E847" authorId="0" shapeId="0" xr:uid="{644E0DCC-834A-48E7-BAFF-6C6595252314}">
      <text>
        <r>
          <rPr>
            <sz val="11"/>
            <rFont val="Calibri"/>
            <family val="2"/>
            <charset val="238"/>
          </rPr>
          <t>SZV_F:ElviEngedelySzam</t>
        </r>
      </text>
    </comment>
    <comment ref="F847" authorId="0" shapeId="0" xr:uid="{12A7FC40-E4CA-4198-9ACD-2EC1054B9A10}">
      <text>
        <r>
          <rPr>
            <sz val="11"/>
            <rFont val="Calibri"/>
            <family val="2"/>
            <charset val="238"/>
          </rPr>
          <t>SZV_F:VKR_Kod</t>
        </r>
      </text>
    </comment>
    <comment ref="G847" authorId="0" shapeId="0" xr:uid="{F44AD8F0-37E5-4265-B64C-87AB13258A5F}">
      <text>
        <r>
          <rPr>
            <sz val="11"/>
            <rFont val="Calibri"/>
            <family val="2"/>
            <charset val="238"/>
          </rPr>
          <t>SZV_F:VKR_Nev</t>
        </r>
      </text>
    </comment>
    <comment ref="H847" authorId="0" shapeId="0" xr:uid="{28ECD2A4-8721-4E4C-83F1-114D82565884}">
      <text>
        <r>
          <rPr>
            <sz val="11"/>
            <rFont val="Calibri"/>
            <family val="2"/>
            <charset val="238"/>
          </rPr>
          <t>SZV_F:FeladatAzonosito</t>
        </r>
      </text>
    </comment>
    <comment ref="I847" authorId="0" shapeId="0" xr:uid="{ED5F45E7-F3A9-498D-A904-8F42774736BD}">
      <text>
        <r>
          <rPr>
            <sz val="11"/>
            <rFont val="Calibri"/>
            <family val="2"/>
            <charset val="238"/>
          </rPr>
          <t>SZV_F:EllatasiTerulet</t>
        </r>
      </text>
    </comment>
    <comment ref="J847" authorId="0" shapeId="0" xr:uid="{F9FAB622-6132-4C55-BF42-BED7A14F68E4}">
      <text>
        <r>
          <rPr>
            <sz val="11"/>
            <rFont val="Calibri"/>
            <family val="2"/>
            <charset val="238"/>
          </rPr>
          <t>SZV_F:EllatasertFelelos</t>
        </r>
      </text>
    </comment>
    <comment ref="K847" authorId="0" shapeId="0" xr:uid="{44C46D1F-5717-4266-915B-8BCDEBF83D84}">
      <text>
        <r>
          <rPr>
            <sz val="11"/>
            <rFont val="Calibri"/>
            <family val="2"/>
            <charset val="238"/>
          </rPr>
          <t>SZV_F:TervezettNettoKoltseg</t>
        </r>
      </text>
    </comment>
    <comment ref="L847" authorId="0" shapeId="0" xr:uid="{448ADA24-7302-4060-86B4-71308D8AC99F}">
      <text>
        <r>
          <rPr>
            <sz val="11"/>
            <rFont val="Calibri"/>
            <family val="2"/>
            <charset val="238"/>
          </rPr>
          <t>SZV_F:IdotartamKezdes</t>
        </r>
      </text>
    </comment>
    <comment ref="M847" authorId="0" shapeId="0" xr:uid="{F7DC78D2-C732-4869-A668-E8981FBC9A5F}">
      <text>
        <r>
          <rPr>
            <sz val="11"/>
            <rFont val="Calibri"/>
            <family val="2"/>
            <charset val="238"/>
          </rPr>
          <t>SZV_F:IdotartamBefejezes</t>
        </r>
      </text>
    </comment>
    <comment ref="N847" authorId="0" shapeId="0" xr:uid="{DCC52322-9626-420A-A63A-A447144CD797}">
      <text>
        <r>
          <rPr>
            <sz val="11"/>
            <rFont val="Calibri"/>
            <family val="2"/>
            <charset val="238"/>
          </rPr>
          <t>SZV_F:NettoKoltsegUtem1</t>
        </r>
      </text>
    </comment>
    <comment ref="O847" authorId="0" shapeId="0" xr:uid="{8C50530D-694D-4B86-8A45-D8A6B3A6F735}">
      <text>
        <r>
          <rPr>
            <sz val="11"/>
            <rFont val="Calibri"/>
            <family val="2"/>
            <charset val="238"/>
          </rPr>
          <t>SZV_F:NettoKoltsegUtem2</t>
        </r>
      </text>
    </comment>
    <comment ref="P847" authorId="0" shapeId="0" xr:uid="{7164AB4D-9FDC-4E9B-90DC-788D9EF45A65}">
      <text>
        <r>
          <rPr>
            <sz val="11"/>
            <rFont val="Calibri"/>
            <family val="2"/>
            <charset val="238"/>
          </rPr>
          <t>SZV_F:EM_Melleklet2_KTG</t>
        </r>
      </text>
    </comment>
    <comment ref="R847" authorId="0" shapeId="0" xr:uid="{9147C31B-052E-4C24-97AE-86A34B1B85B0}">
      <text>
        <r>
          <rPr>
            <sz val="11"/>
            <rFont val="Calibri"/>
            <family val="2"/>
            <charset val="238"/>
          </rPr>
          <t>SZV_F:HDUtem1</t>
        </r>
      </text>
    </comment>
    <comment ref="S847" authorId="0" shapeId="0" xr:uid="{BB2CFAC1-60F3-461D-97DF-17FA35E02347}">
      <text>
        <r>
          <rPr>
            <sz val="11"/>
            <rFont val="Calibri"/>
            <family val="2"/>
            <charset val="238"/>
          </rPr>
          <t>SZV_F:ECSUtem1</t>
        </r>
      </text>
    </comment>
    <comment ref="T847" authorId="0" shapeId="0" xr:uid="{61CFEABA-DBF8-4762-8ED9-9B52FF1E3046}">
      <text>
        <r>
          <rPr>
            <sz val="11"/>
            <rFont val="Calibri"/>
            <family val="2"/>
            <charset val="238"/>
          </rPr>
          <t>SZV_F:KFHUtem1</t>
        </r>
      </text>
    </comment>
    <comment ref="U847" authorId="0" shapeId="0" xr:uid="{282187A3-9A5F-4D28-998F-9C87BA184AFC}">
      <text>
        <r>
          <rPr>
            <sz val="11"/>
            <rFont val="Calibri"/>
            <family val="2"/>
            <charset val="238"/>
          </rPr>
          <t>SZV_F:Egyeb_SajatUtem1</t>
        </r>
      </text>
    </comment>
    <comment ref="V847" authorId="0" shapeId="0" xr:uid="{FE369A23-D1D7-4980-8A1D-7F5E9A559F14}">
      <text>
        <r>
          <rPr>
            <sz val="11"/>
            <rFont val="Calibri"/>
            <family val="2"/>
            <charset val="238"/>
          </rPr>
          <t>SZV_F:DijUtem1</t>
        </r>
      </text>
    </comment>
    <comment ref="W847" authorId="0" shapeId="0" xr:uid="{2FAAC17D-D310-47B5-A864-989468375BAE}">
      <text>
        <r>
          <rPr>
            <sz val="11"/>
            <rFont val="Calibri"/>
            <family val="2"/>
            <charset val="238"/>
          </rPr>
          <t>SZV_F:EM_Melleklet1_Utem1</t>
        </r>
      </text>
    </comment>
    <comment ref="X847" authorId="0" shapeId="0" xr:uid="{01D56F79-08B9-4FAB-A0E6-A8D08D546022}">
      <text>
        <r>
          <rPr>
            <sz val="11"/>
            <rFont val="Calibri"/>
            <family val="2"/>
            <charset val="238"/>
          </rPr>
          <t>SZV_F:EgyebAllamiUtem1</t>
        </r>
      </text>
    </comment>
    <comment ref="Y847" authorId="0" shapeId="0" xr:uid="{B848BA14-9667-4AB8-9436-C7B8B2880194}">
      <text>
        <r>
          <rPr>
            <sz val="11"/>
            <rFont val="Calibri"/>
            <family val="2"/>
            <charset val="238"/>
          </rPr>
          <t>SZV_F:OnkormanyzatiUtem1</t>
        </r>
      </text>
    </comment>
    <comment ref="Z847" authorId="0" shapeId="0" xr:uid="{370D4B07-2B74-48AC-BAED-B9645E47A191}">
      <text>
        <r>
          <rPr>
            <sz val="11"/>
            <rFont val="Calibri"/>
            <family val="2"/>
            <charset val="238"/>
          </rPr>
          <t>SZV_F:EUUtem1</t>
        </r>
      </text>
    </comment>
    <comment ref="AA847" authorId="0" shapeId="0" xr:uid="{C1598DC6-3E60-4ECD-906A-60360DFD40F6}">
      <text>
        <r>
          <rPr>
            <sz val="11"/>
            <rFont val="Calibri"/>
            <family val="2"/>
            <charset val="238"/>
          </rPr>
          <t>SZV_F:EgyebUtem1</t>
        </r>
      </text>
    </comment>
    <comment ref="AB847" authorId="0" shapeId="0" xr:uid="{FC08453A-BB68-4E01-8D69-1F81FA9A47B3}">
      <text>
        <r>
          <rPr>
            <sz val="11"/>
            <rFont val="Calibri"/>
            <family val="2"/>
            <charset val="238"/>
          </rPr>
          <t>SZV_F:HitelKotvenyUtem1</t>
        </r>
      </text>
    </comment>
    <comment ref="AC847" authorId="0" shapeId="0" xr:uid="{79D6191C-B2F7-42CE-A4DF-E53DF48BB828}">
      <text>
        <r>
          <rPr>
            <sz val="11"/>
            <rFont val="Calibri"/>
            <family val="2"/>
            <charset val="238"/>
          </rPr>
          <t>SZV_F:OsszesenUtem1</t>
        </r>
      </text>
    </comment>
    <comment ref="AF847" authorId="0" shapeId="0" xr:uid="{E6E80516-B536-489D-BAD5-FFA5CB2BA988}">
      <text>
        <r>
          <rPr>
            <sz val="11"/>
            <rFont val="Calibri"/>
            <family val="2"/>
            <charset val="238"/>
          </rPr>
          <t>SZV_F:HDUtem2</t>
        </r>
      </text>
    </comment>
    <comment ref="AG847" authorId="0" shapeId="0" xr:uid="{A172F836-93B9-453D-9272-2098CD02D8DD}">
      <text>
        <r>
          <rPr>
            <sz val="11"/>
            <rFont val="Calibri"/>
            <family val="2"/>
            <charset val="238"/>
          </rPr>
          <t>SZV_F:ECSUtem2</t>
        </r>
      </text>
    </comment>
    <comment ref="AH847" authorId="0" shapeId="0" xr:uid="{84E26B93-CEA6-40B8-8BE9-10295A58C73F}">
      <text>
        <r>
          <rPr>
            <sz val="11"/>
            <rFont val="Calibri"/>
            <family val="2"/>
            <charset val="238"/>
          </rPr>
          <t>SZV_F:KFHUtem2</t>
        </r>
      </text>
    </comment>
    <comment ref="AI847" authorId="0" shapeId="0" xr:uid="{9BBE310A-495D-495C-80D3-C0D80450F12B}">
      <text>
        <r>
          <rPr>
            <sz val="11"/>
            <rFont val="Calibri"/>
            <family val="2"/>
            <charset val="238"/>
          </rPr>
          <t>SZV_F:Egyeb_SajatUtem2</t>
        </r>
      </text>
    </comment>
    <comment ref="AJ847" authorId="0" shapeId="0" xr:uid="{91C7F630-5F2D-407F-B4A0-E87317149D02}">
      <text>
        <r>
          <rPr>
            <sz val="11"/>
            <rFont val="Calibri"/>
            <family val="2"/>
            <charset val="238"/>
          </rPr>
          <t>SZV_F:DijUtem2</t>
        </r>
      </text>
    </comment>
    <comment ref="AK847" authorId="0" shapeId="0" xr:uid="{C8AD621B-274F-4D0B-9C4E-790A525947BE}">
      <text>
        <r>
          <rPr>
            <sz val="11"/>
            <rFont val="Calibri"/>
            <family val="2"/>
            <charset val="238"/>
          </rPr>
          <t>SZV_F:EM_Melleklet1_Utem2</t>
        </r>
      </text>
    </comment>
    <comment ref="AL847" authorId="0" shapeId="0" xr:uid="{553DE2F0-DA6B-4E79-84FD-75637FBEFB80}">
      <text>
        <r>
          <rPr>
            <sz val="11"/>
            <rFont val="Calibri"/>
            <family val="2"/>
            <charset val="238"/>
          </rPr>
          <t>SZV_F:EgyebAllamiUtem2</t>
        </r>
      </text>
    </comment>
    <comment ref="AM847" authorId="0" shapeId="0" xr:uid="{8486BF21-2072-49F3-A6CB-0CCC6E49063C}">
      <text>
        <r>
          <rPr>
            <sz val="11"/>
            <rFont val="Calibri"/>
            <family val="2"/>
            <charset val="238"/>
          </rPr>
          <t>SZV_F:OnkormanyzatiUtem2</t>
        </r>
      </text>
    </comment>
    <comment ref="AN847" authorId="0" shapeId="0" xr:uid="{794C51BA-553B-42AC-9334-5CC229392D1C}">
      <text>
        <r>
          <rPr>
            <sz val="11"/>
            <rFont val="Calibri"/>
            <family val="2"/>
            <charset val="238"/>
          </rPr>
          <t>SZV_F:EUUtem2</t>
        </r>
      </text>
    </comment>
    <comment ref="AO847" authorId="0" shapeId="0" xr:uid="{59C6397A-AA14-421B-99D7-6CDE5F603A50}">
      <text>
        <r>
          <rPr>
            <sz val="11"/>
            <rFont val="Calibri"/>
            <family val="2"/>
            <charset val="238"/>
          </rPr>
          <t>SZV_F:EgyebUtem2</t>
        </r>
      </text>
    </comment>
    <comment ref="AP847" authorId="0" shapeId="0" xr:uid="{0143F120-FC83-4988-AB2F-93C0FEF6F78B}">
      <text>
        <r>
          <rPr>
            <sz val="11"/>
            <rFont val="Calibri"/>
            <family val="2"/>
            <charset val="238"/>
          </rPr>
          <t>SZV_F:HitelKotvenyUtem2</t>
        </r>
      </text>
    </comment>
    <comment ref="AQ847" authorId="0" shapeId="0" xr:uid="{0D8B5CED-B89B-4E95-B09B-A84E1AA23701}">
      <text>
        <r>
          <rPr>
            <sz val="11"/>
            <rFont val="Calibri"/>
            <family val="2"/>
            <charset val="238"/>
          </rPr>
          <t>SZV_F:OsszesenUtem2</t>
        </r>
      </text>
    </comment>
    <comment ref="AR847" authorId="0" shapeId="0" xr:uid="{A89DB175-7AF8-4782-B5CA-6EBA004B7F02}">
      <text>
        <r>
          <rPr>
            <sz val="11"/>
            <rFont val="Calibri"/>
            <family val="2"/>
            <charset val="238"/>
          </rPr>
          <t>SZV_F:ForrashianyUtem2</t>
        </r>
      </text>
    </comment>
    <comment ref="AU847" authorId="0" shapeId="0" xr:uid="{AFD32098-AD6C-4952-901E-C9457DA513AB}">
      <text>
        <r>
          <rPr>
            <sz val="11"/>
            <rFont val="Calibri"/>
            <family val="2"/>
            <charset val="238"/>
          </rPr>
          <t>SZV_F:Indokolas</t>
        </r>
      </text>
    </comment>
    <comment ref="AV847" authorId="0" shapeId="0" xr:uid="{2F6D0579-B577-4877-9F63-1F2F413A1564}">
      <text>
        <r>
          <rPr>
            <sz val="11"/>
            <rFont val="Calibri"/>
            <family val="2"/>
            <charset val="238"/>
          </rPr>
          <t>SZV_F:Megjegyzes</t>
        </r>
      </text>
    </comment>
    <comment ref="AW847" authorId="0" shapeId="0" xr:uid="{234D3F40-55A4-4DAB-A0A8-3E7B2CB48F83}">
      <text>
        <r>
          <rPr>
            <sz val="11"/>
            <rFont val="Calibri"/>
            <family val="2"/>
            <charset val="238"/>
          </rPr>
          <t>SZV_F:FeladatSorszam</t>
        </r>
      </text>
    </comment>
    <comment ref="AY847" authorId="0" shapeId="0" xr:uid="{5F60A77F-7C00-4276-B34E-562CDF4F653E}">
      <text>
        <r>
          <rPr>
            <sz val="11"/>
            <rFont val="Calibri"/>
            <family val="2"/>
            <charset val="238"/>
          </rPr>
          <t>SZV_F:ISA</t>
        </r>
      </text>
    </comment>
    <comment ref="B848" authorId="0" shapeId="0" xr:uid="{1A6812FD-7046-4143-9789-E1A2C4F5F6AA}">
      <text>
        <r>
          <rPr>
            <sz val="11"/>
            <rFont val="Calibri"/>
            <family val="2"/>
            <charset val="238"/>
          </rPr>
          <t>SZV_F:FontossagiSorrent</t>
        </r>
      </text>
    </comment>
    <comment ref="C848" authorId="0" shapeId="0" xr:uid="{91D5DB79-E966-41D7-B78C-FE5B230D6ACB}">
      <text>
        <r>
          <rPr>
            <sz val="11"/>
            <rFont val="Calibri"/>
            <family val="2"/>
            <charset val="238"/>
          </rPr>
          <t>SZV_F:FeladatKategoria</t>
        </r>
      </text>
    </comment>
    <comment ref="D848" authorId="0" shapeId="0" xr:uid="{3ABBED81-11C5-4E0C-81DF-55264628354E}">
      <text>
        <r>
          <rPr>
            <sz val="11"/>
            <rFont val="Calibri"/>
            <family val="2"/>
            <charset val="238"/>
          </rPr>
          <t>SZV_F:FeladatMegnevezes</t>
        </r>
      </text>
    </comment>
    <comment ref="E848" authorId="0" shapeId="0" xr:uid="{27315D2F-DBD9-473C-B119-1AEF180AA112}">
      <text>
        <r>
          <rPr>
            <sz val="11"/>
            <rFont val="Calibri"/>
            <family val="2"/>
            <charset val="238"/>
          </rPr>
          <t>SZV_F:ElviEngedelySzam</t>
        </r>
      </text>
    </comment>
    <comment ref="F848" authorId="0" shapeId="0" xr:uid="{E75AFEDD-4A27-467E-A7B2-856F2343FA61}">
      <text>
        <r>
          <rPr>
            <sz val="11"/>
            <rFont val="Calibri"/>
            <family val="2"/>
            <charset val="238"/>
          </rPr>
          <t>SZV_F:VKR_Kod</t>
        </r>
      </text>
    </comment>
    <comment ref="G848" authorId="0" shapeId="0" xr:uid="{8C4DBE55-6855-4231-940C-B6FC7632567B}">
      <text>
        <r>
          <rPr>
            <sz val="11"/>
            <rFont val="Calibri"/>
            <family val="2"/>
            <charset val="238"/>
          </rPr>
          <t>SZV_F:VKR_Nev</t>
        </r>
      </text>
    </comment>
    <comment ref="H848" authorId="0" shapeId="0" xr:uid="{DED800E3-4B3E-44E2-9CDB-39F35E0C730C}">
      <text>
        <r>
          <rPr>
            <sz val="11"/>
            <rFont val="Calibri"/>
            <family val="2"/>
            <charset val="238"/>
          </rPr>
          <t>SZV_F:FeladatAzonosito</t>
        </r>
      </text>
    </comment>
    <comment ref="I848" authorId="0" shapeId="0" xr:uid="{7282D364-EFBD-4153-9D21-B111093C9474}">
      <text>
        <r>
          <rPr>
            <sz val="11"/>
            <rFont val="Calibri"/>
            <family val="2"/>
            <charset val="238"/>
          </rPr>
          <t>SZV_F:EllatasiTerulet</t>
        </r>
      </text>
    </comment>
    <comment ref="J848" authorId="0" shapeId="0" xr:uid="{567E3F21-23A0-4360-99BF-EACDD636D515}">
      <text>
        <r>
          <rPr>
            <sz val="11"/>
            <rFont val="Calibri"/>
            <family val="2"/>
            <charset val="238"/>
          </rPr>
          <t>SZV_F:EllatasertFelelos</t>
        </r>
      </text>
    </comment>
    <comment ref="K848" authorId="0" shapeId="0" xr:uid="{0B2D6972-35F9-4434-A07B-6840688AE974}">
      <text>
        <r>
          <rPr>
            <sz val="11"/>
            <rFont val="Calibri"/>
            <family val="2"/>
            <charset val="238"/>
          </rPr>
          <t>SZV_F:TervezettNettoKoltseg</t>
        </r>
      </text>
    </comment>
    <comment ref="L848" authorId="0" shapeId="0" xr:uid="{A4B53C6D-2EC4-437E-858F-1732D798255B}">
      <text>
        <r>
          <rPr>
            <sz val="11"/>
            <rFont val="Calibri"/>
            <family val="2"/>
            <charset val="238"/>
          </rPr>
          <t>SZV_F:IdotartamKezdes</t>
        </r>
      </text>
    </comment>
    <comment ref="M848" authorId="0" shapeId="0" xr:uid="{25DA0CFB-4BE3-489E-A528-8BCA45D124B4}">
      <text>
        <r>
          <rPr>
            <sz val="11"/>
            <rFont val="Calibri"/>
            <family val="2"/>
            <charset val="238"/>
          </rPr>
          <t>SZV_F:IdotartamBefejezes</t>
        </r>
      </text>
    </comment>
    <comment ref="N848" authorId="0" shapeId="0" xr:uid="{38FAF958-AB3E-4938-82F9-51FD15133522}">
      <text>
        <r>
          <rPr>
            <sz val="11"/>
            <rFont val="Calibri"/>
            <family val="2"/>
            <charset val="238"/>
          </rPr>
          <t>SZV_F:NettoKoltsegUtem1</t>
        </r>
      </text>
    </comment>
    <comment ref="O848" authorId="0" shapeId="0" xr:uid="{AF60057E-9391-452A-B570-7C9343418A7F}">
      <text>
        <r>
          <rPr>
            <sz val="11"/>
            <rFont val="Calibri"/>
            <family val="2"/>
            <charset val="238"/>
          </rPr>
          <t>SZV_F:NettoKoltsegUtem2</t>
        </r>
      </text>
    </comment>
    <comment ref="P848" authorId="0" shapeId="0" xr:uid="{0AE7A05D-1246-44DF-A6AD-0D37D3EC1448}">
      <text>
        <r>
          <rPr>
            <sz val="11"/>
            <rFont val="Calibri"/>
            <family val="2"/>
            <charset val="238"/>
          </rPr>
          <t>SZV_F:EM_Melleklet2_KTG</t>
        </r>
      </text>
    </comment>
    <comment ref="R848" authorId="0" shapeId="0" xr:uid="{DE9B549C-9B24-4BC4-9D64-B42BA6BCD850}">
      <text>
        <r>
          <rPr>
            <sz val="11"/>
            <rFont val="Calibri"/>
            <family val="2"/>
            <charset val="238"/>
          </rPr>
          <t>SZV_F:HDUtem1</t>
        </r>
      </text>
    </comment>
    <comment ref="S848" authorId="0" shapeId="0" xr:uid="{06500B98-094B-4270-A94D-2EAE06FEC86B}">
      <text>
        <r>
          <rPr>
            <sz val="11"/>
            <rFont val="Calibri"/>
            <family val="2"/>
            <charset val="238"/>
          </rPr>
          <t>SZV_F:ECSUtem1</t>
        </r>
      </text>
    </comment>
    <comment ref="T848" authorId="0" shapeId="0" xr:uid="{59BE484A-0FC5-4FC0-A0DA-6BE0987B4221}">
      <text>
        <r>
          <rPr>
            <sz val="11"/>
            <rFont val="Calibri"/>
            <family val="2"/>
            <charset val="238"/>
          </rPr>
          <t>SZV_F:KFHUtem1</t>
        </r>
      </text>
    </comment>
    <comment ref="U848" authorId="0" shapeId="0" xr:uid="{9D902D47-C244-4A18-8CA1-543999AABE15}">
      <text>
        <r>
          <rPr>
            <sz val="11"/>
            <rFont val="Calibri"/>
            <family val="2"/>
            <charset val="238"/>
          </rPr>
          <t>SZV_F:Egyeb_SajatUtem1</t>
        </r>
      </text>
    </comment>
    <comment ref="V848" authorId="0" shapeId="0" xr:uid="{483E06EF-989E-477A-B9CE-150F6EABC24F}">
      <text>
        <r>
          <rPr>
            <sz val="11"/>
            <rFont val="Calibri"/>
            <family val="2"/>
            <charset val="238"/>
          </rPr>
          <t>SZV_F:DijUtem1</t>
        </r>
      </text>
    </comment>
    <comment ref="W848" authorId="0" shapeId="0" xr:uid="{D511BC35-F9D3-46F9-893B-0B964A891A56}">
      <text>
        <r>
          <rPr>
            <sz val="11"/>
            <rFont val="Calibri"/>
            <family val="2"/>
            <charset val="238"/>
          </rPr>
          <t>SZV_F:EM_Melleklet1_Utem1</t>
        </r>
      </text>
    </comment>
    <comment ref="X848" authorId="0" shapeId="0" xr:uid="{B652A00D-8E6F-463E-8EF8-CDB7B74918E6}">
      <text>
        <r>
          <rPr>
            <sz val="11"/>
            <rFont val="Calibri"/>
            <family val="2"/>
            <charset val="238"/>
          </rPr>
          <t>SZV_F:EgyebAllamiUtem1</t>
        </r>
      </text>
    </comment>
    <comment ref="Y848" authorId="0" shapeId="0" xr:uid="{6A02E2D1-1B05-4A2A-AD92-1B538043BE39}">
      <text>
        <r>
          <rPr>
            <sz val="11"/>
            <rFont val="Calibri"/>
            <family val="2"/>
            <charset val="238"/>
          </rPr>
          <t>SZV_F:OnkormanyzatiUtem1</t>
        </r>
      </text>
    </comment>
    <comment ref="Z848" authorId="0" shapeId="0" xr:uid="{CFB097C0-C830-4D10-9AEB-FA3E5330F261}">
      <text>
        <r>
          <rPr>
            <sz val="11"/>
            <rFont val="Calibri"/>
            <family val="2"/>
            <charset val="238"/>
          </rPr>
          <t>SZV_F:EUUtem1</t>
        </r>
      </text>
    </comment>
    <comment ref="AA848" authorId="0" shapeId="0" xr:uid="{33A27F89-7ED5-4A22-9EC0-CA4094374514}">
      <text>
        <r>
          <rPr>
            <sz val="11"/>
            <rFont val="Calibri"/>
            <family val="2"/>
            <charset val="238"/>
          </rPr>
          <t>SZV_F:EgyebUtem1</t>
        </r>
      </text>
    </comment>
    <comment ref="AB848" authorId="0" shapeId="0" xr:uid="{4889E170-EDE4-4430-8347-4D2670908E1C}">
      <text>
        <r>
          <rPr>
            <sz val="11"/>
            <rFont val="Calibri"/>
            <family val="2"/>
            <charset val="238"/>
          </rPr>
          <t>SZV_F:HitelKotvenyUtem1</t>
        </r>
      </text>
    </comment>
    <comment ref="AC848" authorId="0" shapeId="0" xr:uid="{F3CCB849-E6CA-422F-932D-000493732033}">
      <text>
        <r>
          <rPr>
            <sz val="11"/>
            <rFont val="Calibri"/>
            <family val="2"/>
            <charset val="238"/>
          </rPr>
          <t>SZV_F:OsszesenUtem1</t>
        </r>
      </text>
    </comment>
    <comment ref="AF848" authorId="0" shapeId="0" xr:uid="{6EF6B449-C8FF-4BCC-8AFD-B3B42BDCA6BD}">
      <text>
        <r>
          <rPr>
            <sz val="11"/>
            <rFont val="Calibri"/>
            <family val="2"/>
            <charset val="238"/>
          </rPr>
          <t>SZV_F:HDUtem2</t>
        </r>
      </text>
    </comment>
    <comment ref="AG848" authorId="0" shapeId="0" xr:uid="{1D12742F-8BA3-4A0F-B856-E64C5EF866F5}">
      <text>
        <r>
          <rPr>
            <sz val="11"/>
            <rFont val="Calibri"/>
            <family val="2"/>
            <charset val="238"/>
          </rPr>
          <t>SZV_F:ECSUtem2</t>
        </r>
      </text>
    </comment>
    <comment ref="AH848" authorId="0" shapeId="0" xr:uid="{8312C5B1-AC92-4051-A378-E58B466E3D1C}">
      <text>
        <r>
          <rPr>
            <sz val="11"/>
            <rFont val="Calibri"/>
            <family val="2"/>
            <charset val="238"/>
          </rPr>
          <t>SZV_F:KFHUtem2</t>
        </r>
      </text>
    </comment>
    <comment ref="AI848" authorId="0" shapeId="0" xr:uid="{F104D221-1AED-41A9-9F2F-8D695223D5E0}">
      <text>
        <r>
          <rPr>
            <sz val="11"/>
            <rFont val="Calibri"/>
            <family val="2"/>
            <charset val="238"/>
          </rPr>
          <t>SZV_F:Egyeb_SajatUtem2</t>
        </r>
      </text>
    </comment>
    <comment ref="AJ848" authorId="0" shapeId="0" xr:uid="{7398D5FC-2B41-426B-872D-A1A296714604}">
      <text>
        <r>
          <rPr>
            <sz val="11"/>
            <rFont val="Calibri"/>
            <family val="2"/>
            <charset val="238"/>
          </rPr>
          <t>SZV_F:DijUtem2</t>
        </r>
      </text>
    </comment>
    <comment ref="AK848" authorId="0" shapeId="0" xr:uid="{1515928B-2C24-45DC-99A0-4D90FA4E00E4}">
      <text>
        <r>
          <rPr>
            <sz val="11"/>
            <rFont val="Calibri"/>
            <family val="2"/>
            <charset val="238"/>
          </rPr>
          <t>SZV_F:EM_Melleklet1_Utem2</t>
        </r>
      </text>
    </comment>
    <comment ref="AL848" authorId="0" shapeId="0" xr:uid="{A7B5CED4-E1C6-4835-ACBF-D4A7CFBFBBE5}">
      <text>
        <r>
          <rPr>
            <sz val="11"/>
            <rFont val="Calibri"/>
            <family val="2"/>
            <charset val="238"/>
          </rPr>
          <t>SZV_F:EgyebAllamiUtem2</t>
        </r>
      </text>
    </comment>
    <comment ref="AM848" authorId="0" shapeId="0" xr:uid="{97DA8789-839F-42EA-BC61-949DDCCD34C8}">
      <text>
        <r>
          <rPr>
            <sz val="11"/>
            <rFont val="Calibri"/>
            <family val="2"/>
            <charset val="238"/>
          </rPr>
          <t>SZV_F:OnkormanyzatiUtem2</t>
        </r>
      </text>
    </comment>
    <comment ref="AN848" authorId="0" shapeId="0" xr:uid="{9337A680-F73B-4985-9953-E603FFF77BF7}">
      <text>
        <r>
          <rPr>
            <sz val="11"/>
            <rFont val="Calibri"/>
            <family val="2"/>
            <charset val="238"/>
          </rPr>
          <t>SZV_F:EUUtem2</t>
        </r>
      </text>
    </comment>
    <comment ref="AO848" authorId="0" shapeId="0" xr:uid="{E862256A-ED4E-45C2-89D8-BC3942ECB0DE}">
      <text>
        <r>
          <rPr>
            <sz val="11"/>
            <rFont val="Calibri"/>
            <family val="2"/>
            <charset val="238"/>
          </rPr>
          <t>SZV_F:EgyebUtem2</t>
        </r>
      </text>
    </comment>
    <comment ref="AP848" authorId="0" shapeId="0" xr:uid="{6DA23E6B-87B4-4ED9-A5CF-D9CA0456E475}">
      <text>
        <r>
          <rPr>
            <sz val="11"/>
            <rFont val="Calibri"/>
            <family val="2"/>
            <charset val="238"/>
          </rPr>
          <t>SZV_F:HitelKotvenyUtem2</t>
        </r>
      </text>
    </comment>
    <comment ref="AQ848" authorId="0" shapeId="0" xr:uid="{00BCD64B-BE99-46F0-9891-ABCA4AC1001F}">
      <text>
        <r>
          <rPr>
            <sz val="11"/>
            <rFont val="Calibri"/>
            <family val="2"/>
            <charset val="238"/>
          </rPr>
          <t>SZV_F:OsszesenUtem2</t>
        </r>
      </text>
    </comment>
    <comment ref="AR848" authorId="0" shapeId="0" xr:uid="{F33BABD4-6944-4962-A1A3-6B2F0669208D}">
      <text>
        <r>
          <rPr>
            <sz val="11"/>
            <rFont val="Calibri"/>
            <family val="2"/>
            <charset val="238"/>
          </rPr>
          <t>SZV_F:ForrashianyUtem2</t>
        </r>
      </text>
    </comment>
    <comment ref="AU848" authorId="0" shapeId="0" xr:uid="{221FF446-D7D8-4452-A445-B58E3C22D809}">
      <text>
        <r>
          <rPr>
            <sz val="11"/>
            <rFont val="Calibri"/>
            <family val="2"/>
            <charset val="238"/>
          </rPr>
          <t>SZV_F:Indokolas</t>
        </r>
      </text>
    </comment>
    <comment ref="AV848" authorId="0" shapeId="0" xr:uid="{A3AEF0AE-D50F-4319-967A-AE935FD193CB}">
      <text>
        <r>
          <rPr>
            <sz val="11"/>
            <rFont val="Calibri"/>
            <family val="2"/>
            <charset val="238"/>
          </rPr>
          <t>SZV_F:Megjegyzes</t>
        </r>
      </text>
    </comment>
    <comment ref="AW848" authorId="0" shapeId="0" xr:uid="{4D50F49C-9932-4E01-90F6-99A00BC6A257}">
      <text>
        <r>
          <rPr>
            <sz val="11"/>
            <rFont val="Calibri"/>
            <family val="2"/>
            <charset val="238"/>
          </rPr>
          <t>SZV_F:FeladatSorszam</t>
        </r>
      </text>
    </comment>
    <comment ref="AY848" authorId="0" shapeId="0" xr:uid="{5624C482-EF8A-498E-8FB5-77B3B1AC62E5}">
      <text>
        <r>
          <rPr>
            <sz val="11"/>
            <rFont val="Calibri"/>
            <family val="2"/>
            <charset val="238"/>
          </rPr>
          <t>SZV_F:ISA</t>
        </r>
      </text>
    </comment>
    <comment ref="B849" authorId="0" shapeId="0" xr:uid="{75A6DF9E-051D-4F1C-89EF-0B4DED0F08F5}">
      <text>
        <r>
          <rPr>
            <sz val="11"/>
            <rFont val="Calibri"/>
            <family val="2"/>
            <charset val="238"/>
          </rPr>
          <t>SZV_F:FontossagiSorrent</t>
        </r>
      </text>
    </comment>
    <comment ref="C849" authorId="0" shapeId="0" xr:uid="{0003AE84-6DC8-4FF9-A9F3-74EACB3FA5AC}">
      <text>
        <r>
          <rPr>
            <sz val="11"/>
            <rFont val="Calibri"/>
            <family val="2"/>
            <charset val="238"/>
          </rPr>
          <t>SZV_F:FeladatKategoria</t>
        </r>
      </text>
    </comment>
    <comment ref="D849" authorId="0" shapeId="0" xr:uid="{9C129483-7675-480D-A997-B47BCE8DFACC}">
      <text>
        <r>
          <rPr>
            <sz val="11"/>
            <rFont val="Calibri"/>
            <family val="2"/>
            <charset val="238"/>
          </rPr>
          <t>SZV_F:FeladatMegnevezes</t>
        </r>
      </text>
    </comment>
    <comment ref="E849" authorId="0" shapeId="0" xr:uid="{F93D0156-4E0E-463B-83DB-716FE78932B1}">
      <text>
        <r>
          <rPr>
            <sz val="11"/>
            <rFont val="Calibri"/>
            <family val="2"/>
            <charset val="238"/>
          </rPr>
          <t>SZV_F:ElviEngedelySzam</t>
        </r>
      </text>
    </comment>
    <comment ref="F849" authorId="0" shapeId="0" xr:uid="{38198A25-6939-43F7-ACB9-FF6A6ECD634F}">
      <text>
        <r>
          <rPr>
            <sz val="11"/>
            <rFont val="Calibri"/>
            <family val="2"/>
            <charset val="238"/>
          </rPr>
          <t>SZV_F:VKR_Kod</t>
        </r>
      </text>
    </comment>
    <comment ref="G849" authorId="0" shapeId="0" xr:uid="{C3666EE5-B826-4378-ADAE-3889D02B089A}">
      <text>
        <r>
          <rPr>
            <sz val="11"/>
            <rFont val="Calibri"/>
            <family val="2"/>
            <charset val="238"/>
          </rPr>
          <t>SZV_F:VKR_Nev</t>
        </r>
      </text>
    </comment>
    <comment ref="H849" authorId="0" shapeId="0" xr:uid="{B85F6874-7C5A-4050-9097-D5DF898ED8FA}">
      <text>
        <r>
          <rPr>
            <sz val="11"/>
            <rFont val="Calibri"/>
            <family val="2"/>
            <charset val="238"/>
          </rPr>
          <t>SZV_F:FeladatAzonosito</t>
        </r>
      </text>
    </comment>
    <comment ref="I849" authorId="0" shapeId="0" xr:uid="{EB41E406-5059-4A00-A214-B85D2851FB93}">
      <text>
        <r>
          <rPr>
            <sz val="11"/>
            <rFont val="Calibri"/>
            <family val="2"/>
            <charset val="238"/>
          </rPr>
          <t>SZV_F:EllatasiTerulet</t>
        </r>
      </text>
    </comment>
    <comment ref="J849" authorId="0" shapeId="0" xr:uid="{809750E4-F3B7-41E3-BFD2-77ADD25A4225}">
      <text>
        <r>
          <rPr>
            <sz val="11"/>
            <rFont val="Calibri"/>
            <family val="2"/>
            <charset val="238"/>
          </rPr>
          <t>SZV_F:EllatasertFelelos</t>
        </r>
      </text>
    </comment>
    <comment ref="K849" authorId="0" shapeId="0" xr:uid="{6E440A2D-6EFC-4FB8-BA21-C0AF5135FD0F}">
      <text>
        <r>
          <rPr>
            <sz val="11"/>
            <rFont val="Calibri"/>
            <family val="2"/>
            <charset val="238"/>
          </rPr>
          <t>SZV_F:TervezettNettoKoltseg</t>
        </r>
      </text>
    </comment>
    <comment ref="L849" authorId="0" shapeId="0" xr:uid="{D83D5F42-8C1D-4C3B-A449-B39F3F40476D}">
      <text>
        <r>
          <rPr>
            <sz val="11"/>
            <rFont val="Calibri"/>
            <family val="2"/>
            <charset val="238"/>
          </rPr>
          <t>SZV_F:IdotartamKezdes</t>
        </r>
      </text>
    </comment>
    <comment ref="M849" authorId="0" shapeId="0" xr:uid="{A49CE791-B3BB-4D81-A0B0-0B2CAD9AA3AB}">
      <text>
        <r>
          <rPr>
            <sz val="11"/>
            <rFont val="Calibri"/>
            <family val="2"/>
            <charset val="238"/>
          </rPr>
          <t>SZV_F:IdotartamBefejezes</t>
        </r>
      </text>
    </comment>
    <comment ref="N849" authorId="0" shapeId="0" xr:uid="{5C487B9F-FB87-469E-A8F7-75EA67C16C2B}">
      <text>
        <r>
          <rPr>
            <sz val="11"/>
            <rFont val="Calibri"/>
            <family val="2"/>
            <charset val="238"/>
          </rPr>
          <t>SZV_F:NettoKoltsegUtem1</t>
        </r>
      </text>
    </comment>
    <comment ref="O849" authorId="0" shapeId="0" xr:uid="{FBFC10AD-D251-430D-BF10-11F86D97D30F}">
      <text>
        <r>
          <rPr>
            <sz val="11"/>
            <rFont val="Calibri"/>
            <family val="2"/>
            <charset val="238"/>
          </rPr>
          <t>SZV_F:NettoKoltsegUtem2</t>
        </r>
      </text>
    </comment>
    <comment ref="P849" authorId="0" shapeId="0" xr:uid="{0564BE09-F273-47AA-8596-ED1237BC17D5}">
      <text>
        <r>
          <rPr>
            <sz val="11"/>
            <rFont val="Calibri"/>
            <family val="2"/>
            <charset val="238"/>
          </rPr>
          <t>SZV_F:EM_Melleklet2_KTG</t>
        </r>
      </text>
    </comment>
    <comment ref="R849" authorId="0" shapeId="0" xr:uid="{4FC62330-A497-4AFB-B243-FF27B02A82B5}">
      <text>
        <r>
          <rPr>
            <sz val="11"/>
            <rFont val="Calibri"/>
            <family val="2"/>
            <charset val="238"/>
          </rPr>
          <t>SZV_F:HDUtem1</t>
        </r>
      </text>
    </comment>
    <comment ref="S849" authorId="0" shapeId="0" xr:uid="{A45E52AA-4433-4998-91A2-02C2B3160C8A}">
      <text>
        <r>
          <rPr>
            <sz val="11"/>
            <rFont val="Calibri"/>
            <family val="2"/>
            <charset val="238"/>
          </rPr>
          <t>SZV_F:ECSUtem1</t>
        </r>
      </text>
    </comment>
    <comment ref="T849" authorId="0" shapeId="0" xr:uid="{62D0BBD1-A67A-4142-9CC6-DA9394DB3BBD}">
      <text>
        <r>
          <rPr>
            <sz val="11"/>
            <rFont val="Calibri"/>
            <family val="2"/>
            <charset val="238"/>
          </rPr>
          <t>SZV_F:KFHUtem1</t>
        </r>
      </text>
    </comment>
    <comment ref="U849" authorId="0" shapeId="0" xr:uid="{F69A6F04-0CD3-4937-9948-620537B29915}">
      <text>
        <r>
          <rPr>
            <sz val="11"/>
            <rFont val="Calibri"/>
            <family val="2"/>
            <charset val="238"/>
          </rPr>
          <t>SZV_F:Egyeb_SajatUtem1</t>
        </r>
      </text>
    </comment>
    <comment ref="V849" authorId="0" shapeId="0" xr:uid="{02992342-9B1B-45E4-9CBB-EE68B30C6186}">
      <text>
        <r>
          <rPr>
            <sz val="11"/>
            <rFont val="Calibri"/>
            <family val="2"/>
            <charset val="238"/>
          </rPr>
          <t>SZV_F:DijUtem1</t>
        </r>
      </text>
    </comment>
    <comment ref="W849" authorId="0" shapeId="0" xr:uid="{11E90A60-8BF6-4E0C-9119-DB1B1CAF9FE1}">
      <text>
        <r>
          <rPr>
            <sz val="11"/>
            <rFont val="Calibri"/>
            <family val="2"/>
            <charset val="238"/>
          </rPr>
          <t>SZV_F:EM_Melleklet1_Utem1</t>
        </r>
      </text>
    </comment>
    <comment ref="X849" authorId="0" shapeId="0" xr:uid="{ABF00D57-9C52-4A35-A2BE-A36E1D061392}">
      <text>
        <r>
          <rPr>
            <sz val="11"/>
            <rFont val="Calibri"/>
            <family val="2"/>
            <charset val="238"/>
          </rPr>
          <t>SZV_F:EgyebAllamiUtem1</t>
        </r>
      </text>
    </comment>
    <comment ref="Y849" authorId="0" shapeId="0" xr:uid="{4F6C4CEE-473D-4EEF-9373-82947CDADECC}">
      <text>
        <r>
          <rPr>
            <sz val="11"/>
            <rFont val="Calibri"/>
            <family val="2"/>
            <charset val="238"/>
          </rPr>
          <t>SZV_F:OnkormanyzatiUtem1</t>
        </r>
      </text>
    </comment>
    <comment ref="Z849" authorId="0" shapeId="0" xr:uid="{CED9074F-7A14-4A9E-89ED-0B83571C6DA7}">
      <text>
        <r>
          <rPr>
            <sz val="11"/>
            <rFont val="Calibri"/>
            <family val="2"/>
            <charset val="238"/>
          </rPr>
          <t>SZV_F:EUUtem1</t>
        </r>
      </text>
    </comment>
    <comment ref="AA849" authorId="0" shapeId="0" xr:uid="{A65CD1FC-E244-4126-8873-45F0E82CF0FD}">
      <text>
        <r>
          <rPr>
            <sz val="11"/>
            <rFont val="Calibri"/>
            <family val="2"/>
            <charset val="238"/>
          </rPr>
          <t>SZV_F:EgyebUtem1</t>
        </r>
      </text>
    </comment>
    <comment ref="AB849" authorId="0" shapeId="0" xr:uid="{68EB9791-5D8D-465F-8596-3A11E5A17D92}">
      <text>
        <r>
          <rPr>
            <sz val="11"/>
            <rFont val="Calibri"/>
            <family val="2"/>
            <charset val="238"/>
          </rPr>
          <t>SZV_F:HitelKotvenyUtem1</t>
        </r>
      </text>
    </comment>
    <comment ref="AC849" authorId="0" shapeId="0" xr:uid="{A84C43A7-DB00-40A5-863E-AEA334957694}">
      <text>
        <r>
          <rPr>
            <sz val="11"/>
            <rFont val="Calibri"/>
            <family val="2"/>
            <charset val="238"/>
          </rPr>
          <t>SZV_F:OsszesenUtem1</t>
        </r>
      </text>
    </comment>
    <comment ref="AF849" authorId="0" shapeId="0" xr:uid="{55BE8E2C-E6DB-410C-95C8-D9A3472D3FD4}">
      <text>
        <r>
          <rPr>
            <sz val="11"/>
            <rFont val="Calibri"/>
            <family val="2"/>
            <charset val="238"/>
          </rPr>
          <t>SZV_F:HDUtem2</t>
        </r>
      </text>
    </comment>
    <comment ref="AG849" authorId="0" shapeId="0" xr:uid="{C14A3B69-95C9-49C8-B5CD-F39801BAEE21}">
      <text>
        <r>
          <rPr>
            <sz val="11"/>
            <rFont val="Calibri"/>
            <family val="2"/>
            <charset val="238"/>
          </rPr>
          <t>SZV_F:ECSUtem2</t>
        </r>
      </text>
    </comment>
    <comment ref="AH849" authorId="0" shapeId="0" xr:uid="{46420589-88EE-41E1-B646-F53380A53F39}">
      <text>
        <r>
          <rPr>
            <sz val="11"/>
            <rFont val="Calibri"/>
            <family val="2"/>
            <charset val="238"/>
          </rPr>
          <t>SZV_F:KFHUtem2</t>
        </r>
      </text>
    </comment>
    <comment ref="AI849" authorId="0" shapeId="0" xr:uid="{7F6532C7-C373-437A-83CA-C3D353F467C6}">
      <text>
        <r>
          <rPr>
            <sz val="11"/>
            <rFont val="Calibri"/>
            <family val="2"/>
            <charset val="238"/>
          </rPr>
          <t>SZV_F:Egyeb_SajatUtem2</t>
        </r>
      </text>
    </comment>
    <comment ref="AJ849" authorId="0" shapeId="0" xr:uid="{AE9FD6DB-E1D2-46BA-8773-92B557A031FC}">
      <text>
        <r>
          <rPr>
            <sz val="11"/>
            <rFont val="Calibri"/>
            <family val="2"/>
            <charset val="238"/>
          </rPr>
          <t>SZV_F:DijUtem2</t>
        </r>
      </text>
    </comment>
    <comment ref="AK849" authorId="0" shapeId="0" xr:uid="{BF5C78B1-8ED4-4DC0-8BD3-339312DCFEF2}">
      <text>
        <r>
          <rPr>
            <sz val="11"/>
            <rFont val="Calibri"/>
            <family val="2"/>
            <charset val="238"/>
          </rPr>
          <t>SZV_F:EM_Melleklet1_Utem2</t>
        </r>
      </text>
    </comment>
    <comment ref="AL849" authorId="0" shapeId="0" xr:uid="{705BEC6B-0CF4-4506-9B20-453022256E9A}">
      <text>
        <r>
          <rPr>
            <sz val="11"/>
            <rFont val="Calibri"/>
            <family val="2"/>
            <charset val="238"/>
          </rPr>
          <t>SZV_F:EgyebAllamiUtem2</t>
        </r>
      </text>
    </comment>
    <comment ref="AM849" authorId="0" shapeId="0" xr:uid="{C430DBAC-24E4-4167-8744-8219EBBCCB7F}">
      <text>
        <r>
          <rPr>
            <sz val="11"/>
            <rFont val="Calibri"/>
            <family val="2"/>
            <charset val="238"/>
          </rPr>
          <t>SZV_F:OnkormanyzatiUtem2</t>
        </r>
      </text>
    </comment>
    <comment ref="AN849" authorId="0" shapeId="0" xr:uid="{2B66E597-5C65-478B-B4EB-4CF78CC21BED}">
      <text>
        <r>
          <rPr>
            <sz val="11"/>
            <rFont val="Calibri"/>
            <family val="2"/>
            <charset val="238"/>
          </rPr>
          <t>SZV_F:EUUtem2</t>
        </r>
      </text>
    </comment>
    <comment ref="AO849" authorId="0" shapeId="0" xr:uid="{2A5FD662-AA25-4F9F-97CB-D5B772589452}">
      <text>
        <r>
          <rPr>
            <sz val="11"/>
            <rFont val="Calibri"/>
            <family val="2"/>
            <charset val="238"/>
          </rPr>
          <t>SZV_F:EgyebUtem2</t>
        </r>
      </text>
    </comment>
    <comment ref="AP849" authorId="0" shapeId="0" xr:uid="{F70B5DAA-1F2C-4932-B047-B85B22C3DC18}">
      <text>
        <r>
          <rPr>
            <sz val="11"/>
            <rFont val="Calibri"/>
            <family val="2"/>
            <charset val="238"/>
          </rPr>
          <t>SZV_F:HitelKotvenyUtem2</t>
        </r>
      </text>
    </comment>
    <comment ref="AQ849" authorId="0" shapeId="0" xr:uid="{C881D3EB-655F-4CA0-AEE7-C246B8011943}">
      <text>
        <r>
          <rPr>
            <sz val="11"/>
            <rFont val="Calibri"/>
            <family val="2"/>
            <charset val="238"/>
          </rPr>
          <t>SZV_F:OsszesenUtem2</t>
        </r>
      </text>
    </comment>
    <comment ref="AR849" authorId="0" shapeId="0" xr:uid="{4756ED64-97B9-4142-ABDA-4AD6A50D6F4E}">
      <text>
        <r>
          <rPr>
            <sz val="11"/>
            <rFont val="Calibri"/>
            <family val="2"/>
            <charset val="238"/>
          </rPr>
          <t>SZV_F:ForrashianyUtem2</t>
        </r>
      </text>
    </comment>
    <comment ref="AU849" authorId="0" shapeId="0" xr:uid="{1F59FF3A-E7CE-4461-9FD5-4E3E2AEB81F0}">
      <text>
        <r>
          <rPr>
            <sz val="11"/>
            <rFont val="Calibri"/>
            <family val="2"/>
            <charset val="238"/>
          </rPr>
          <t>SZV_F:Indokolas</t>
        </r>
      </text>
    </comment>
    <comment ref="AV849" authorId="0" shapeId="0" xr:uid="{45C35879-9BE8-4D92-AD09-379C7CD1911E}">
      <text>
        <r>
          <rPr>
            <sz val="11"/>
            <rFont val="Calibri"/>
            <family val="2"/>
            <charset val="238"/>
          </rPr>
          <t>SZV_F:Megjegyzes</t>
        </r>
      </text>
    </comment>
    <comment ref="AW849" authorId="0" shapeId="0" xr:uid="{40B960B8-1762-423D-A4A0-5AB4F25AE072}">
      <text>
        <r>
          <rPr>
            <sz val="11"/>
            <rFont val="Calibri"/>
            <family val="2"/>
            <charset val="238"/>
          </rPr>
          <t>SZV_F:FeladatSorszam</t>
        </r>
      </text>
    </comment>
    <comment ref="AY849" authorId="0" shapeId="0" xr:uid="{FD1A1B84-1776-4F40-9FBB-309CCD6C7342}">
      <text>
        <r>
          <rPr>
            <sz val="11"/>
            <rFont val="Calibri"/>
            <family val="2"/>
            <charset val="238"/>
          </rPr>
          <t>SZV_F:ISA</t>
        </r>
      </text>
    </comment>
    <comment ref="B850" authorId="0" shapeId="0" xr:uid="{3A87B839-CD48-4514-AA97-3E7132D1A5CF}">
      <text>
        <r>
          <rPr>
            <sz val="11"/>
            <rFont val="Calibri"/>
            <family val="2"/>
            <charset val="238"/>
          </rPr>
          <t>SZV_F:FontossagiSorrent</t>
        </r>
      </text>
    </comment>
    <comment ref="C850" authorId="0" shapeId="0" xr:uid="{68F7C2A0-D3F4-4287-BE53-DEF437CB505E}">
      <text>
        <r>
          <rPr>
            <sz val="11"/>
            <rFont val="Calibri"/>
            <family val="2"/>
            <charset val="238"/>
          </rPr>
          <t>SZV_F:FeladatKategoria</t>
        </r>
      </text>
    </comment>
    <comment ref="D850" authorId="0" shapeId="0" xr:uid="{5D9B6E3E-EC3F-408B-B407-34A1F5C7B3EA}">
      <text>
        <r>
          <rPr>
            <sz val="11"/>
            <rFont val="Calibri"/>
            <family val="2"/>
            <charset val="238"/>
          </rPr>
          <t>SZV_F:FeladatMegnevezes</t>
        </r>
      </text>
    </comment>
    <comment ref="E850" authorId="0" shapeId="0" xr:uid="{F9722D51-A99C-48AD-9713-B4BD55D600CC}">
      <text>
        <r>
          <rPr>
            <sz val="11"/>
            <rFont val="Calibri"/>
            <family val="2"/>
            <charset val="238"/>
          </rPr>
          <t>SZV_F:ElviEngedelySzam</t>
        </r>
      </text>
    </comment>
    <comment ref="F850" authorId="0" shapeId="0" xr:uid="{9884B76C-6BB7-44C7-9005-B2B244C7AE30}">
      <text>
        <r>
          <rPr>
            <sz val="11"/>
            <rFont val="Calibri"/>
            <family val="2"/>
            <charset val="238"/>
          </rPr>
          <t>SZV_F:VKR_Kod</t>
        </r>
      </text>
    </comment>
    <comment ref="G850" authorId="0" shapeId="0" xr:uid="{DA0A66F4-7867-4125-8D43-6C47F26492D4}">
      <text>
        <r>
          <rPr>
            <sz val="11"/>
            <rFont val="Calibri"/>
            <family val="2"/>
            <charset val="238"/>
          </rPr>
          <t>SZV_F:VKR_Nev</t>
        </r>
      </text>
    </comment>
    <comment ref="H850" authorId="0" shapeId="0" xr:uid="{68DBF216-EAA9-48E9-8BA7-B6B94472287C}">
      <text>
        <r>
          <rPr>
            <sz val="11"/>
            <rFont val="Calibri"/>
            <family val="2"/>
            <charset val="238"/>
          </rPr>
          <t>SZV_F:FeladatAzonosito</t>
        </r>
      </text>
    </comment>
    <comment ref="I850" authorId="0" shapeId="0" xr:uid="{14480C7A-2911-4E0D-BA01-54A1CF32C077}">
      <text>
        <r>
          <rPr>
            <sz val="11"/>
            <rFont val="Calibri"/>
            <family val="2"/>
            <charset val="238"/>
          </rPr>
          <t>SZV_F:EllatasiTerulet</t>
        </r>
      </text>
    </comment>
    <comment ref="J850" authorId="0" shapeId="0" xr:uid="{EFB7EBE1-C881-4606-97F1-E954B2539FFC}">
      <text>
        <r>
          <rPr>
            <sz val="11"/>
            <rFont val="Calibri"/>
            <family val="2"/>
            <charset val="238"/>
          </rPr>
          <t>SZV_F:EllatasertFelelos</t>
        </r>
      </text>
    </comment>
    <comment ref="K850" authorId="0" shapeId="0" xr:uid="{938D062A-6634-408E-B715-9C42275CA02D}">
      <text>
        <r>
          <rPr>
            <sz val="11"/>
            <rFont val="Calibri"/>
            <family val="2"/>
            <charset val="238"/>
          </rPr>
          <t>SZV_F:TervezettNettoKoltseg</t>
        </r>
      </text>
    </comment>
    <comment ref="L850" authorId="0" shapeId="0" xr:uid="{D9660659-DD82-435A-BEBB-2D766FA65D70}">
      <text>
        <r>
          <rPr>
            <sz val="11"/>
            <rFont val="Calibri"/>
            <family val="2"/>
            <charset val="238"/>
          </rPr>
          <t>SZV_F:IdotartamKezdes</t>
        </r>
      </text>
    </comment>
    <comment ref="M850" authorId="0" shapeId="0" xr:uid="{675AE6BB-AC2E-4C70-B75C-7DBC1092CD8D}">
      <text>
        <r>
          <rPr>
            <sz val="11"/>
            <rFont val="Calibri"/>
            <family val="2"/>
            <charset val="238"/>
          </rPr>
          <t>SZV_F:IdotartamBefejezes</t>
        </r>
      </text>
    </comment>
    <comment ref="N850" authorId="0" shapeId="0" xr:uid="{B163B812-D277-491A-8D74-959DB13B9ECC}">
      <text>
        <r>
          <rPr>
            <sz val="11"/>
            <rFont val="Calibri"/>
            <family val="2"/>
            <charset val="238"/>
          </rPr>
          <t>SZV_F:NettoKoltsegUtem1</t>
        </r>
      </text>
    </comment>
    <comment ref="O850" authorId="0" shapeId="0" xr:uid="{A55DF7A6-FB59-4AFA-8A07-F1CEB9AB8238}">
      <text>
        <r>
          <rPr>
            <sz val="11"/>
            <rFont val="Calibri"/>
            <family val="2"/>
            <charset val="238"/>
          </rPr>
          <t>SZV_F:NettoKoltsegUtem2</t>
        </r>
      </text>
    </comment>
    <comment ref="P850" authorId="0" shapeId="0" xr:uid="{89AE38A1-06DB-446F-994E-8FBC70D7A482}">
      <text>
        <r>
          <rPr>
            <sz val="11"/>
            <rFont val="Calibri"/>
            <family val="2"/>
            <charset val="238"/>
          </rPr>
          <t>SZV_F:EM_Melleklet2_KTG</t>
        </r>
      </text>
    </comment>
    <comment ref="R850" authorId="0" shapeId="0" xr:uid="{D5AC7B53-ECE2-4DE1-B752-8D135F0DB5EC}">
      <text>
        <r>
          <rPr>
            <sz val="11"/>
            <rFont val="Calibri"/>
            <family val="2"/>
            <charset val="238"/>
          </rPr>
          <t>SZV_F:HDUtem1</t>
        </r>
      </text>
    </comment>
    <comment ref="S850" authorId="0" shapeId="0" xr:uid="{771A0567-E177-446B-ACEF-892689A0CCE2}">
      <text>
        <r>
          <rPr>
            <sz val="11"/>
            <rFont val="Calibri"/>
            <family val="2"/>
            <charset val="238"/>
          </rPr>
          <t>SZV_F:ECSUtem1</t>
        </r>
      </text>
    </comment>
    <comment ref="T850" authorId="0" shapeId="0" xr:uid="{3F8DCA78-1526-438D-AD82-9635A067C4CF}">
      <text>
        <r>
          <rPr>
            <sz val="11"/>
            <rFont val="Calibri"/>
            <family val="2"/>
            <charset val="238"/>
          </rPr>
          <t>SZV_F:KFHUtem1</t>
        </r>
      </text>
    </comment>
    <comment ref="U850" authorId="0" shapeId="0" xr:uid="{E451A5F5-0431-4479-A0DB-901BCF59DC72}">
      <text>
        <r>
          <rPr>
            <sz val="11"/>
            <rFont val="Calibri"/>
            <family val="2"/>
            <charset val="238"/>
          </rPr>
          <t>SZV_F:Egyeb_SajatUtem1</t>
        </r>
      </text>
    </comment>
    <comment ref="V850" authorId="0" shapeId="0" xr:uid="{34974F29-6E2B-44FF-83F0-C0894BE6F9AA}">
      <text>
        <r>
          <rPr>
            <sz val="11"/>
            <rFont val="Calibri"/>
            <family val="2"/>
            <charset val="238"/>
          </rPr>
          <t>SZV_F:DijUtem1</t>
        </r>
      </text>
    </comment>
    <comment ref="W850" authorId="0" shapeId="0" xr:uid="{BED89A88-9135-41F7-B338-D5A67455EE8B}">
      <text>
        <r>
          <rPr>
            <sz val="11"/>
            <rFont val="Calibri"/>
            <family val="2"/>
            <charset val="238"/>
          </rPr>
          <t>SZV_F:EM_Melleklet1_Utem1</t>
        </r>
      </text>
    </comment>
    <comment ref="X850" authorId="0" shapeId="0" xr:uid="{546C7B12-789C-426D-B782-D87664674F14}">
      <text>
        <r>
          <rPr>
            <sz val="11"/>
            <rFont val="Calibri"/>
            <family val="2"/>
            <charset val="238"/>
          </rPr>
          <t>SZV_F:EgyebAllamiUtem1</t>
        </r>
      </text>
    </comment>
    <comment ref="Y850" authorId="0" shapeId="0" xr:uid="{DB0541AB-86F2-4158-B930-75CAAF1CDFCF}">
      <text>
        <r>
          <rPr>
            <sz val="11"/>
            <rFont val="Calibri"/>
            <family val="2"/>
            <charset val="238"/>
          </rPr>
          <t>SZV_F:OnkormanyzatiUtem1</t>
        </r>
      </text>
    </comment>
    <comment ref="Z850" authorId="0" shapeId="0" xr:uid="{42B3EBDD-16FF-447E-B2E3-07612C344C11}">
      <text>
        <r>
          <rPr>
            <sz val="11"/>
            <rFont val="Calibri"/>
            <family val="2"/>
            <charset val="238"/>
          </rPr>
          <t>SZV_F:EUUtem1</t>
        </r>
      </text>
    </comment>
    <comment ref="AA850" authorId="0" shapeId="0" xr:uid="{76CE1F47-8F51-481B-8C10-470914B3E300}">
      <text>
        <r>
          <rPr>
            <sz val="11"/>
            <rFont val="Calibri"/>
            <family val="2"/>
            <charset val="238"/>
          </rPr>
          <t>SZV_F:EgyebUtem1</t>
        </r>
      </text>
    </comment>
    <comment ref="AB850" authorId="0" shapeId="0" xr:uid="{EBED8083-018E-4CB9-B1E8-D590D9571D3E}">
      <text>
        <r>
          <rPr>
            <sz val="11"/>
            <rFont val="Calibri"/>
            <family val="2"/>
            <charset val="238"/>
          </rPr>
          <t>SZV_F:HitelKotvenyUtem1</t>
        </r>
      </text>
    </comment>
    <comment ref="AC850" authorId="0" shapeId="0" xr:uid="{1709DDFD-209F-4E6A-83FA-736E69F50457}">
      <text>
        <r>
          <rPr>
            <sz val="11"/>
            <rFont val="Calibri"/>
            <family val="2"/>
            <charset val="238"/>
          </rPr>
          <t>SZV_F:OsszesenUtem1</t>
        </r>
      </text>
    </comment>
    <comment ref="AF850" authorId="0" shapeId="0" xr:uid="{FF3389F9-5D63-4DB3-BA75-D5E56BB6932A}">
      <text>
        <r>
          <rPr>
            <sz val="11"/>
            <rFont val="Calibri"/>
            <family val="2"/>
            <charset val="238"/>
          </rPr>
          <t>SZV_F:HDUtem2</t>
        </r>
      </text>
    </comment>
    <comment ref="AG850" authorId="0" shapeId="0" xr:uid="{C8EE4F53-69EE-45B5-A27F-6EF8BB4FB38E}">
      <text>
        <r>
          <rPr>
            <sz val="11"/>
            <rFont val="Calibri"/>
            <family val="2"/>
            <charset val="238"/>
          </rPr>
          <t>SZV_F:ECSUtem2</t>
        </r>
      </text>
    </comment>
    <comment ref="AH850" authorId="0" shapeId="0" xr:uid="{0AFB6A9F-7111-46CF-BAE0-05ECF4BEC042}">
      <text>
        <r>
          <rPr>
            <sz val="11"/>
            <rFont val="Calibri"/>
            <family val="2"/>
            <charset val="238"/>
          </rPr>
          <t>SZV_F:KFHUtem2</t>
        </r>
      </text>
    </comment>
    <comment ref="AI850" authorId="0" shapeId="0" xr:uid="{D54B6790-260E-4EEA-A968-F482C4956B02}">
      <text>
        <r>
          <rPr>
            <sz val="11"/>
            <rFont val="Calibri"/>
            <family val="2"/>
            <charset val="238"/>
          </rPr>
          <t>SZV_F:Egyeb_SajatUtem2</t>
        </r>
      </text>
    </comment>
    <comment ref="AJ850" authorId="0" shapeId="0" xr:uid="{8A8A1121-F431-42A5-A5F1-DB01DFA5E77A}">
      <text>
        <r>
          <rPr>
            <sz val="11"/>
            <rFont val="Calibri"/>
            <family val="2"/>
            <charset val="238"/>
          </rPr>
          <t>SZV_F:DijUtem2</t>
        </r>
      </text>
    </comment>
    <comment ref="AK850" authorId="0" shapeId="0" xr:uid="{19D3EE1E-25A8-47DC-8685-493278397FEB}">
      <text>
        <r>
          <rPr>
            <sz val="11"/>
            <rFont val="Calibri"/>
            <family val="2"/>
            <charset val="238"/>
          </rPr>
          <t>SZV_F:EM_Melleklet1_Utem2</t>
        </r>
      </text>
    </comment>
    <comment ref="AL850" authorId="0" shapeId="0" xr:uid="{E63F755A-83BF-4956-9F9D-D5D493A49B59}">
      <text>
        <r>
          <rPr>
            <sz val="11"/>
            <rFont val="Calibri"/>
            <family val="2"/>
            <charset val="238"/>
          </rPr>
          <t>SZV_F:EgyebAllamiUtem2</t>
        </r>
      </text>
    </comment>
    <comment ref="AM850" authorId="0" shapeId="0" xr:uid="{2155C754-55C3-45E9-8549-697E690F6E13}">
      <text>
        <r>
          <rPr>
            <sz val="11"/>
            <rFont val="Calibri"/>
            <family val="2"/>
            <charset val="238"/>
          </rPr>
          <t>SZV_F:OnkormanyzatiUtem2</t>
        </r>
      </text>
    </comment>
    <comment ref="AN850" authorId="0" shapeId="0" xr:uid="{B4E1904F-9B35-4818-9B25-BFFA79476FEC}">
      <text>
        <r>
          <rPr>
            <sz val="11"/>
            <rFont val="Calibri"/>
            <family val="2"/>
            <charset val="238"/>
          </rPr>
          <t>SZV_F:EUUtem2</t>
        </r>
      </text>
    </comment>
    <comment ref="AO850" authorId="0" shapeId="0" xr:uid="{DCD11B33-68AE-4C13-9B11-E013DCCA11EC}">
      <text>
        <r>
          <rPr>
            <sz val="11"/>
            <rFont val="Calibri"/>
            <family val="2"/>
            <charset val="238"/>
          </rPr>
          <t>SZV_F:EgyebUtem2</t>
        </r>
      </text>
    </comment>
    <comment ref="AP850" authorId="0" shapeId="0" xr:uid="{B2FF3A26-85D7-46F3-AFA2-20A4CF5BEB28}">
      <text>
        <r>
          <rPr>
            <sz val="11"/>
            <rFont val="Calibri"/>
            <family val="2"/>
            <charset val="238"/>
          </rPr>
          <t>SZV_F:HitelKotvenyUtem2</t>
        </r>
      </text>
    </comment>
    <comment ref="AQ850" authorId="0" shapeId="0" xr:uid="{E8F717E5-C359-4AA3-A413-DA1D27EFE1F2}">
      <text>
        <r>
          <rPr>
            <sz val="11"/>
            <rFont val="Calibri"/>
            <family val="2"/>
            <charset val="238"/>
          </rPr>
          <t>SZV_F:OsszesenUtem2</t>
        </r>
      </text>
    </comment>
    <comment ref="AR850" authorId="0" shapeId="0" xr:uid="{37591552-B207-4CAF-AF73-C05F12C23BD6}">
      <text>
        <r>
          <rPr>
            <sz val="11"/>
            <rFont val="Calibri"/>
            <family val="2"/>
            <charset val="238"/>
          </rPr>
          <t>SZV_F:ForrashianyUtem2</t>
        </r>
      </text>
    </comment>
    <comment ref="AU850" authorId="0" shapeId="0" xr:uid="{5C1DB499-39F5-4A8A-9584-E7840F38A4D1}">
      <text>
        <r>
          <rPr>
            <sz val="11"/>
            <rFont val="Calibri"/>
            <family val="2"/>
            <charset val="238"/>
          </rPr>
          <t>SZV_F:Indokolas</t>
        </r>
      </text>
    </comment>
    <comment ref="AV850" authorId="0" shapeId="0" xr:uid="{19AF2A3A-6064-49A0-8321-686662905F6E}">
      <text>
        <r>
          <rPr>
            <sz val="11"/>
            <rFont val="Calibri"/>
            <family val="2"/>
            <charset val="238"/>
          </rPr>
          <t>SZV_F:Megjegyzes</t>
        </r>
      </text>
    </comment>
    <comment ref="AW850" authorId="0" shapeId="0" xr:uid="{2BB8C0D6-A46A-4BEC-93F7-4E1982443D7D}">
      <text>
        <r>
          <rPr>
            <sz val="11"/>
            <rFont val="Calibri"/>
            <family val="2"/>
            <charset val="238"/>
          </rPr>
          <t>SZV_F:FeladatSorszam</t>
        </r>
      </text>
    </comment>
    <comment ref="AY850" authorId="0" shapeId="0" xr:uid="{B4A9FD8F-6D7B-4F40-8037-204E6729D2B6}">
      <text>
        <r>
          <rPr>
            <sz val="11"/>
            <rFont val="Calibri"/>
            <family val="2"/>
            <charset val="238"/>
          </rPr>
          <t>SZV_F:ISA</t>
        </r>
      </text>
    </comment>
    <comment ref="B851" authorId="0" shapeId="0" xr:uid="{FFD90731-D696-4DAC-BD1D-55FC9C170676}">
      <text>
        <r>
          <rPr>
            <sz val="11"/>
            <rFont val="Calibri"/>
            <family val="2"/>
            <charset val="238"/>
          </rPr>
          <t>SZV_F:FontossagiSorrent</t>
        </r>
      </text>
    </comment>
    <comment ref="C851" authorId="0" shapeId="0" xr:uid="{8B387AC9-0AE4-4F92-AB22-071FC6EE0CFC}">
      <text>
        <r>
          <rPr>
            <sz val="11"/>
            <rFont val="Calibri"/>
            <family val="2"/>
            <charset val="238"/>
          </rPr>
          <t>SZV_F:FeladatKategoria</t>
        </r>
      </text>
    </comment>
    <comment ref="D851" authorId="0" shapeId="0" xr:uid="{5B3D4BF8-774D-4768-AA26-25D679446E12}">
      <text>
        <r>
          <rPr>
            <sz val="11"/>
            <rFont val="Calibri"/>
            <family val="2"/>
            <charset val="238"/>
          </rPr>
          <t>SZV_F:FeladatMegnevezes</t>
        </r>
      </text>
    </comment>
    <comment ref="E851" authorId="0" shapeId="0" xr:uid="{BFBAA928-652A-4FEC-A760-4585D3F56DA6}">
      <text>
        <r>
          <rPr>
            <sz val="11"/>
            <rFont val="Calibri"/>
            <family val="2"/>
            <charset val="238"/>
          </rPr>
          <t>SZV_F:ElviEngedelySzam</t>
        </r>
      </text>
    </comment>
    <comment ref="F851" authorId="0" shapeId="0" xr:uid="{88C78FFB-793C-4F1E-BDEF-C8ECF75DD1CC}">
      <text>
        <r>
          <rPr>
            <sz val="11"/>
            <rFont val="Calibri"/>
            <family val="2"/>
            <charset val="238"/>
          </rPr>
          <t>SZV_F:VKR_Kod</t>
        </r>
      </text>
    </comment>
    <comment ref="G851" authorId="0" shapeId="0" xr:uid="{B91AD833-7A39-4395-B391-5C63DD6F7ECE}">
      <text>
        <r>
          <rPr>
            <sz val="11"/>
            <rFont val="Calibri"/>
            <family val="2"/>
            <charset val="238"/>
          </rPr>
          <t>SZV_F:VKR_Nev</t>
        </r>
      </text>
    </comment>
    <comment ref="H851" authorId="0" shapeId="0" xr:uid="{5CF68011-A3A5-4815-A1BD-F138804A05A6}">
      <text>
        <r>
          <rPr>
            <sz val="11"/>
            <rFont val="Calibri"/>
            <family val="2"/>
            <charset val="238"/>
          </rPr>
          <t>SZV_F:FeladatAzonosito</t>
        </r>
      </text>
    </comment>
    <comment ref="I851" authorId="0" shapeId="0" xr:uid="{DBBF3FFB-8425-4E4F-90FA-C07BCC296D98}">
      <text>
        <r>
          <rPr>
            <sz val="11"/>
            <rFont val="Calibri"/>
            <family val="2"/>
            <charset val="238"/>
          </rPr>
          <t>SZV_F:EllatasiTerulet</t>
        </r>
      </text>
    </comment>
    <comment ref="J851" authorId="0" shapeId="0" xr:uid="{93EDDCFA-6D40-4969-A22F-DE02CB92D993}">
      <text>
        <r>
          <rPr>
            <sz val="11"/>
            <rFont val="Calibri"/>
            <family val="2"/>
            <charset val="238"/>
          </rPr>
          <t>SZV_F:EllatasertFelelos</t>
        </r>
      </text>
    </comment>
    <comment ref="K851" authorId="0" shapeId="0" xr:uid="{30C4EA28-F0BE-46F6-85E3-413DE177104F}">
      <text>
        <r>
          <rPr>
            <sz val="11"/>
            <rFont val="Calibri"/>
            <family val="2"/>
            <charset val="238"/>
          </rPr>
          <t>SZV_F:TervezettNettoKoltseg</t>
        </r>
      </text>
    </comment>
    <comment ref="L851" authorId="0" shapeId="0" xr:uid="{F68F9AC8-BEAB-4EFD-8D9C-7A3275CB413E}">
      <text>
        <r>
          <rPr>
            <sz val="11"/>
            <rFont val="Calibri"/>
            <family val="2"/>
            <charset val="238"/>
          </rPr>
          <t>SZV_F:IdotartamKezdes</t>
        </r>
      </text>
    </comment>
    <comment ref="M851" authorId="0" shapeId="0" xr:uid="{83D8D57A-F234-452A-B2C0-6555792378D5}">
      <text>
        <r>
          <rPr>
            <sz val="11"/>
            <rFont val="Calibri"/>
            <family val="2"/>
            <charset val="238"/>
          </rPr>
          <t>SZV_F:IdotartamBefejezes</t>
        </r>
      </text>
    </comment>
    <comment ref="N851" authorId="0" shapeId="0" xr:uid="{D3D6A71D-149E-43E7-9CD2-695C86DF3859}">
      <text>
        <r>
          <rPr>
            <sz val="11"/>
            <rFont val="Calibri"/>
            <family val="2"/>
            <charset val="238"/>
          </rPr>
          <t>SZV_F:NettoKoltsegUtem1</t>
        </r>
      </text>
    </comment>
    <comment ref="O851" authorId="0" shapeId="0" xr:uid="{39863522-2133-40BA-A577-99BCEA764760}">
      <text>
        <r>
          <rPr>
            <sz val="11"/>
            <rFont val="Calibri"/>
            <family val="2"/>
            <charset val="238"/>
          </rPr>
          <t>SZV_F:NettoKoltsegUtem2</t>
        </r>
      </text>
    </comment>
    <comment ref="P851" authorId="0" shapeId="0" xr:uid="{2F527E33-EC6E-4DD8-B999-AB801CFE3FC2}">
      <text>
        <r>
          <rPr>
            <sz val="11"/>
            <rFont val="Calibri"/>
            <family val="2"/>
            <charset val="238"/>
          </rPr>
          <t>SZV_F:EM_Melleklet2_KTG</t>
        </r>
      </text>
    </comment>
    <comment ref="R851" authorId="0" shapeId="0" xr:uid="{364C8E57-3369-44EB-AE96-B3C4B6D676AB}">
      <text>
        <r>
          <rPr>
            <sz val="11"/>
            <rFont val="Calibri"/>
            <family val="2"/>
            <charset val="238"/>
          </rPr>
          <t>SZV_F:HDUtem1</t>
        </r>
      </text>
    </comment>
    <comment ref="S851" authorId="0" shapeId="0" xr:uid="{9933070B-9CD5-4C33-A1D9-42B7468674C0}">
      <text>
        <r>
          <rPr>
            <sz val="11"/>
            <rFont val="Calibri"/>
            <family val="2"/>
            <charset val="238"/>
          </rPr>
          <t>SZV_F:ECSUtem1</t>
        </r>
      </text>
    </comment>
    <comment ref="T851" authorId="0" shapeId="0" xr:uid="{2F140051-3BE5-4D93-9CEB-C6A30D21CDA3}">
      <text>
        <r>
          <rPr>
            <sz val="11"/>
            <rFont val="Calibri"/>
            <family val="2"/>
            <charset val="238"/>
          </rPr>
          <t>SZV_F:KFHUtem1</t>
        </r>
      </text>
    </comment>
    <comment ref="U851" authorId="0" shapeId="0" xr:uid="{AFAEB03F-6082-49C5-AF98-69F4A6876A94}">
      <text>
        <r>
          <rPr>
            <sz val="11"/>
            <rFont val="Calibri"/>
            <family val="2"/>
            <charset val="238"/>
          </rPr>
          <t>SZV_F:Egyeb_SajatUtem1</t>
        </r>
      </text>
    </comment>
    <comment ref="V851" authorId="0" shapeId="0" xr:uid="{76617D14-5F65-46D3-B95F-F1F6CACDA827}">
      <text>
        <r>
          <rPr>
            <sz val="11"/>
            <rFont val="Calibri"/>
            <family val="2"/>
            <charset val="238"/>
          </rPr>
          <t>SZV_F:DijUtem1</t>
        </r>
      </text>
    </comment>
    <comment ref="W851" authorId="0" shapeId="0" xr:uid="{65BB5D2F-4586-46F3-87A6-45D9DCBF4E6C}">
      <text>
        <r>
          <rPr>
            <sz val="11"/>
            <rFont val="Calibri"/>
            <family val="2"/>
            <charset val="238"/>
          </rPr>
          <t>SZV_F:EM_Melleklet1_Utem1</t>
        </r>
      </text>
    </comment>
    <comment ref="X851" authorId="0" shapeId="0" xr:uid="{23645BDE-12F5-45BC-95A5-17F09EDDE189}">
      <text>
        <r>
          <rPr>
            <sz val="11"/>
            <rFont val="Calibri"/>
            <family val="2"/>
            <charset val="238"/>
          </rPr>
          <t>SZV_F:EgyebAllamiUtem1</t>
        </r>
      </text>
    </comment>
    <comment ref="Y851" authorId="0" shapeId="0" xr:uid="{F3A5EDB3-4B02-40FE-9B7E-45D2BBED24B4}">
      <text>
        <r>
          <rPr>
            <sz val="11"/>
            <rFont val="Calibri"/>
            <family val="2"/>
            <charset val="238"/>
          </rPr>
          <t>SZV_F:OnkormanyzatiUtem1</t>
        </r>
      </text>
    </comment>
    <comment ref="Z851" authorId="0" shapeId="0" xr:uid="{2E69FB61-B88E-41E6-88FE-42642EFBA8AE}">
      <text>
        <r>
          <rPr>
            <sz val="11"/>
            <rFont val="Calibri"/>
            <family val="2"/>
            <charset val="238"/>
          </rPr>
          <t>SZV_F:EUUtem1</t>
        </r>
      </text>
    </comment>
    <comment ref="AA851" authorId="0" shapeId="0" xr:uid="{13964223-CCB3-44FE-AFA6-83EAEFD40477}">
      <text>
        <r>
          <rPr>
            <sz val="11"/>
            <rFont val="Calibri"/>
            <family val="2"/>
            <charset val="238"/>
          </rPr>
          <t>SZV_F:EgyebUtem1</t>
        </r>
      </text>
    </comment>
    <comment ref="AB851" authorId="0" shapeId="0" xr:uid="{7557FC98-09EE-4DB9-8D2E-C54AB6DCE779}">
      <text>
        <r>
          <rPr>
            <sz val="11"/>
            <rFont val="Calibri"/>
            <family val="2"/>
            <charset val="238"/>
          </rPr>
          <t>SZV_F:HitelKotvenyUtem1</t>
        </r>
      </text>
    </comment>
    <comment ref="AC851" authorId="0" shapeId="0" xr:uid="{8896D450-A11D-431C-8D45-2C940FF45CE2}">
      <text>
        <r>
          <rPr>
            <sz val="11"/>
            <rFont val="Calibri"/>
            <family val="2"/>
            <charset val="238"/>
          </rPr>
          <t>SZV_F:OsszesenUtem1</t>
        </r>
      </text>
    </comment>
    <comment ref="AF851" authorId="0" shapeId="0" xr:uid="{CC13FFAA-6D64-4FD4-A44A-3EAB05225477}">
      <text>
        <r>
          <rPr>
            <sz val="11"/>
            <rFont val="Calibri"/>
            <family val="2"/>
            <charset val="238"/>
          </rPr>
          <t>SZV_F:HDUtem2</t>
        </r>
      </text>
    </comment>
    <comment ref="AG851" authorId="0" shapeId="0" xr:uid="{67EA804C-B0F8-4BB1-9B7D-DDDE5C8F8A36}">
      <text>
        <r>
          <rPr>
            <sz val="11"/>
            <rFont val="Calibri"/>
            <family val="2"/>
            <charset val="238"/>
          </rPr>
          <t>SZV_F:ECSUtem2</t>
        </r>
      </text>
    </comment>
    <comment ref="AH851" authorId="0" shapeId="0" xr:uid="{9E5632D5-728E-48D0-8165-E50F6702EA1F}">
      <text>
        <r>
          <rPr>
            <sz val="11"/>
            <rFont val="Calibri"/>
            <family val="2"/>
            <charset val="238"/>
          </rPr>
          <t>SZV_F:KFHUtem2</t>
        </r>
      </text>
    </comment>
    <comment ref="AI851" authorId="0" shapeId="0" xr:uid="{342D0484-1094-4D1D-97ED-D6BCD8362ED7}">
      <text>
        <r>
          <rPr>
            <sz val="11"/>
            <rFont val="Calibri"/>
            <family val="2"/>
            <charset val="238"/>
          </rPr>
          <t>SZV_F:Egyeb_SajatUtem2</t>
        </r>
      </text>
    </comment>
    <comment ref="AJ851" authorId="0" shapeId="0" xr:uid="{0CB2F8EE-83B1-4C12-9523-77446C3693F0}">
      <text>
        <r>
          <rPr>
            <sz val="11"/>
            <rFont val="Calibri"/>
            <family val="2"/>
            <charset val="238"/>
          </rPr>
          <t>SZV_F:DijUtem2</t>
        </r>
      </text>
    </comment>
    <comment ref="AK851" authorId="0" shapeId="0" xr:uid="{235D25B6-672A-4EB6-8741-DFF692FC8D48}">
      <text>
        <r>
          <rPr>
            <sz val="11"/>
            <rFont val="Calibri"/>
            <family val="2"/>
            <charset val="238"/>
          </rPr>
          <t>SZV_F:EM_Melleklet1_Utem2</t>
        </r>
      </text>
    </comment>
    <comment ref="AL851" authorId="0" shapeId="0" xr:uid="{B3241E67-B493-49AC-9B58-8E125B9BCE68}">
      <text>
        <r>
          <rPr>
            <sz val="11"/>
            <rFont val="Calibri"/>
            <family val="2"/>
            <charset val="238"/>
          </rPr>
          <t>SZV_F:EgyebAllamiUtem2</t>
        </r>
      </text>
    </comment>
    <comment ref="AM851" authorId="0" shapeId="0" xr:uid="{7559510D-7261-4499-A1C7-1EFA83F01FB1}">
      <text>
        <r>
          <rPr>
            <sz val="11"/>
            <rFont val="Calibri"/>
            <family val="2"/>
            <charset val="238"/>
          </rPr>
          <t>SZV_F:OnkormanyzatiUtem2</t>
        </r>
      </text>
    </comment>
    <comment ref="AN851" authorId="0" shapeId="0" xr:uid="{44612812-B0C3-4B63-A92F-D69B1D60182C}">
      <text>
        <r>
          <rPr>
            <sz val="11"/>
            <rFont val="Calibri"/>
            <family val="2"/>
            <charset val="238"/>
          </rPr>
          <t>SZV_F:EUUtem2</t>
        </r>
      </text>
    </comment>
    <comment ref="AO851" authorId="0" shapeId="0" xr:uid="{36562EB1-01C9-420E-8654-C8B30B114068}">
      <text>
        <r>
          <rPr>
            <sz val="11"/>
            <rFont val="Calibri"/>
            <family val="2"/>
            <charset val="238"/>
          </rPr>
          <t>SZV_F:EgyebUtem2</t>
        </r>
      </text>
    </comment>
    <comment ref="AP851" authorId="0" shapeId="0" xr:uid="{C3D53614-12BD-4D57-A0FD-E485A7A7A75E}">
      <text>
        <r>
          <rPr>
            <sz val="11"/>
            <rFont val="Calibri"/>
            <family val="2"/>
            <charset val="238"/>
          </rPr>
          <t>SZV_F:HitelKotvenyUtem2</t>
        </r>
      </text>
    </comment>
    <comment ref="AQ851" authorId="0" shapeId="0" xr:uid="{86AEC280-512B-46DB-98BC-5E5E14ABF673}">
      <text>
        <r>
          <rPr>
            <sz val="11"/>
            <rFont val="Calibri"/>
            <family val="2"/>
            <charset val="238"/>
          </rPr>
          <t>SZV_F:OsszesenUtem2</t>
        </r>
      </text>
    </comment>
    <comment ref="AR851" authorId="0" shapeId="0" xr:uid="{32BF8D6F-D75D-4413-AB7B-8B655C8453BE}">
      <text>
        <r>
          <rPr>
            <sz val="11"/>
            <rFont val="Calibri"/>
            <family val="2"/>
            <charset val="238"/>
          </rPr>
          <t>SZV_F:ForrashianyUtem2</t>
        </r>
      </text>
    </comment>
    <comment ref="AU851" authorId="0" shapeId="0" xr:uid="{FF70970F-C3EE-4970-B37E-F4BBB711F7F5}">
      <text>
        <r>
          <rPr>
            <sz val="11"/>
            <rFont val="Calibri"/>
            <family val="2"/>
            <charset val="238"/>
          </rPr>
          <t>SZV_F:Indokolas</t>
        </r>
      </text>
    </comment>
    <comment ref="AV851" authorId="0" shapeId="0" xr:uid="{82FD14CB-E2A0-4076-AE55-CB5521A63A80}">
      <text>
        <r>
          <rPr>
            <sz val="11"/>
            <rFont val="Calibri"/>
            <family val="2"/>
            <charset val="238"/>
          </rPr>
          <t>SZV_F:Megjegyzes</t>
        </r>
      </text>
    </comment>
    <comment ref="AW851" authorId="0" shapeId="0" xr:uid="{58D33BCF-97E8-46B8-B3F6-72DF0B63EA22}">
      <text>
        <r>
          <rPr>
            <sz val="11"/>
            <rFont val="Calibri"/>
            <family val="2"/>
            <charset val="238"/>
          </rPr>
          <t>SZV_F:FeladatSorszam</t>
        </r>
      </text>
    </comment>
    <comment ref="AY851" authorId="0" shapeId="0" xr:uid="{BB71153B-6ABB-4314-AFF0-FC01E97F6CD0}">
      <text>
        <r>
          <rPr>
            <sz val="11"/>
            <rFont val="Calibri"/>
            <family val="2"/>
            <charset val="238"/>
          </rPr>
          <t>SZV_F:ISA</t>
        </r>
      </text>
    </comment>
    <comment ref="B852" authorId="0" shapeId="0" xr:uid="{06DDB0F1-8B8F-40C5-86F4-95CA26DF9CB2}">
      <text>
        <r>
          <rPr>
            <sz val="11"/>
            <rFont val="Calibri"/>
            <family val="2"/>
            <charset val="238"/>
          </rPr>
          <t>SZV_F:FontossagiSorrent</t>
        </r>
      </text>
    </comment>
    <comment ref="C852" authorId="0" shapeId="0" xr:uid="{DA37F799-AD90-4C21-BA5E-E2433D6539DC}">
      <text>
        <r>
          <rPr>
            <sz val="11"/>
            <rFont val="Calibri"/>
            <family val="2"/>
            <charset val="238"/>
          </rPr>
          <t>SZV_F:FeladatKategoria</t>
        </r>
      </text>
    </comment>
    <comment ref="D852" authorId="0" shapeId="0" xr:uid="{37F5BFFF-09CA-44F7-ADC4-D992686AD672}">
      <text>
        <r>
          <rPr>
            <sz val="11"/>
            <rFont val="Calibri"/>
            <family val="2"/>
            <charset val="238"/>
          </rPr>
          <t>SZV_F:FeladatMegnevezes</t>
        </r>
      </text>
    </comment>
    <comment ref="E852" authorId="0" shapeId="0" xr:uid="{A3ACC792-6511-45C5-A9A1-FAB5AB3C8BC8}">
      <text>
        <r>
          <rPr>
            <sz val="11"/>
            <rFont val="Calibri"/>
            <family val="2"/>
            <charset val="238"/>
          </rPr>
          <t>SZV_F:ElviEngedelySzam</t>
        </r>
      </text>
    </comment>
    <comment ref="F852" authorId="0" shapeId="0" xr:uid="{4BFB0FAF-00C4-4DDA-96FA-E9F5B6EFFB14}">
      <text>
        <r>
          <rPr>
            <sz val="11"/>
            <rFont val="Calibri"/>
            <family val="2"/>
            <charset val="238"/>
          </rPr>
          <t>SZV_F:VKR_Kod</t>
        </r>
      </text>
    </comment>
    <comment ref="G852" authorId="0" shapeId="0" xr:uid="{7ABEE893-A796-4F6C-8859-95DF61275674}">
      <text>
        <r>
          <rPr>
            <sz val="11"/>
            <rFont val="Calibri"/>
            <family val="2"/>
            <charset val="238"/>
          </rPr>
          <t>SZV_F:VKR_Nev</t>
        </r>
      </text>
    </comment>
    <comment ref="H852" authorId="0" shapeId="0" xr:uid="{32102F3A-929D-43DD-BC3D-12E75E2029EB}">
      <text>
        <r>
          <rPr>
            <sz val="11"/>
            <rFont val="Calibri"/>
            <family val="2"/>
            <charset val="238"/>
          </rPr>
          <t>SZV_F:FeladatAzonosito</t>
        </r>
      </text>
    </comment>
    <comment ref="I852" authorId="0" shapeId="0" xr:uid="{34EE634A-FD7A-462E-8BD9-66F4C9BB002D}">
      <text>
        <r>
          <rPr>
            <sz val="11"/>
            <rFont val="Calibri"/>
            <family val="2"/>
            <charset val="238"/>
          </rPr>
          <t>SZV_F:EllatasiTerulet</t>
        </r>
      </text>
    </comment>
    <comment ref="J852" authorId="0" shapeId="0" xr:uid="{1D590CF4-B070-49FE-A86E-576EE5852525}">
      <text>
        <r>
          <rPr>
            <sz val="11"/>
            <rFont val="Calibri"/>
            <family val="2"/>
            <charset val="238"/>
          </rPr>
          <t>SZV_F:EllatasertFelelos</t>
        </r>
      </text>
    </comment>
    <comment ref="K852" authorId="0" shapeId="0" xr:uid="{1A42A251-D04E-4A4B-AD06-4EFF9EDE97AD}">
      <text>
        <r>
          <rPr>
            <sz val="11"/>
            <rFont val="Calibri"/>
            <family val="2"/>
            <charset val="238"/>
          </rPr>
          <t>SZV_F:TervezettNettoKoltseg</t>
        </r>
      </text>
    </comment>
    <comment ref="L852" authorId="0" shapeId="0" xr:uid="{B39230E6-4D04-44D7-B568-6B38288DC262}">
      <text>
        <r>
          <rPr>
            <sz val="11"/>
            <rFont val="Calibri"/>
            <family val="2"/>
            <charset val="238"/>
          </rPr>
          <t>SZV_F:IdotartamKezdes</t>
        </r>
      </text>
    </comment>
    <comment ref="M852" authorId="0" shapeId="0" xr:uid="{85261716-42F8-4516-9B5C-AA8A2EF1B4D2}">
      <text>
        <r>
          <rPr>
            <sz val="11"/>
            <rFont val="Calibri"/>
            <family val="2"/>
            <charset val="238"/>
          </rPr>
          <t>SZV_F:IdotartamBefejezes</t>
        </r>
      </text>
    </comment>
    <comment ref="N852" authorId="0" shapeId="0" xr:uid="{957E4828-CFB9-46A9-81AA-55F0FC2DA036}">
      <text>
        <r>
          <rPr>
            <sz val="11"/>
            <rFont val="Calibri"/>
            <family val="2"/>
            <charset val="238"/>
          </rPr>
          <t>SZV_F:NettoKoltsegUtem1</t>
        </r>
      </text>
    </comment>
    <comment ref="O852" authorId="0" shapeId="0" xr:uid="{D7A66712-1AE2-4C5A-967D-9861CDD5B6FB}">
      <text>
        <r>
          <rPr>
            <sz val="11"/>
            <rFont val="Calibri"/>
            <family val="2"/>
            <charset val="238"/>
          </rPr>
          <t>SZV_F:NettoKoltsegUtem2</t>
        </r>
      </text>
    </comment>
    <comment ref="P852" authorId="0" shapeId="0" xr:uid="{BFF6610A-BF21-40C0-BD46-D8FC9678A3EF}">
      <text>
        <r>
          <rPr>
            <sz val="11"/>
            <rFont val="Calibri"/>
            <family val="2"/>
            <charset val="238"/>
          </rPr>
          <t>SZV_F:EM_Melleklet2_KTG</t>
        </r>
      </text>
    </comment>
    <comment ref="R852" authorId="0" shapeId="0" xr:uid="{F7FFA1F2-8FE9-4A29-BA74-7ABB6A477419}">
      <text>
        <r>
          <rPr>
            <sz val="11"/>
            <rFont val="Calibri"/>
            <family val="2"/>
            <charset val="238"/>
          </rPr>
          <t>SZV_F:HDUtem1</t>
        </r>
      </text>
    </comment>
    <comment ref="S852" authorId="0" shapeId="0" xr:uid="{992CB42E-7171-4BE5-9AB2-083D534639C9}">
      <text>
        <r>
          <rPr>
            <sz val="11"/>
            <rFont val="Calibri"/>
            <family val="2"/>
            <charset val="238"/>
          </rPr>
          <t>SZV_F:ECSUtem1</t>
        </r>
      </text>
    </comment>
    <comment ref="T852" authorId="0" shapeId="0" xr:uid="{2F6CBF9E-E459-4F5B-B586-DCC413788C47}">
      <text>
        <r>
          <rPr>
            <sz val="11"/>
            <rFont val="Calibri"/>
            <family val="2"/>
            <charset val="238"/>
          </rPr>
          <t>SZV_F:KFHUtem1</t>
        </r>
      </text>
    </comment>
    <comment ref="U852" authorId="0" shapeId="0" xr:uid="{C3C34A6B-29DD-407E-ABFA-9D7B4CA98D55}">
      <text>
        <r>
          <rPr>
            <sz val="11"/>
            <rFont val="Calibri"/>
            <family val="2"/>
            <charset val="238"/>
          </rPr>
          <t>SZV_F:Egyeb_SajatUtem1</t>
        </r>
      </text>
    </comment>
    <comment ref="V852" authorId="0" shapeId="0" xr:uid="{26446F65-20FC-4906-8031-E5BE4A443476}">
      <text>
        <r>
          <rPr>
            <sz val="11"/>
            <rFont val="Calibri"/>
            <family val="2"/>
            <charset val="238"/>
          </rPr>
          <t>SZV_F:DijUtem1</t>
        </r>
      </text>
    </comment>
    <comment ref="W852" authorId="0" shapeId="0" xr:uid="{9615723F-AD10-49C2-967B-0283E239B74E}">
      <text>
        <r>
          <rPr>
            <sz val="11"/>
            <rFont val="Calibri"/>
            <family val="2"/>
            <charset val="238"/>
          </rPr>
          <t>SZV_F:EM_Melleklet1_Utem1</t>
        </r>
      </text>
    </comment>
    <comment ref="X852" authorId="0" shapeId="0" xr:uid="{C661ADB1-A063-4F74-AC5A-01D4F347E73B}">
      <text>
        <r>
          <rPr>
            <sz val="11"/>
            <rFont val="Calibri"/>
            <family val="2"/>
            <charset val="238"/>
          </rPr>
          <t>SZV_F:EgyebAllamiUtem1</t>
        </r>
      </text>
    </comment>
    <comment ref="Y852" authorId="0" shapeId="0" xr:uid="{7837A633-6884-41FA-B051-3CA1E319742C}">
      <text>
        <r>
          <rPr>
            <sz val="11"/>
            <rFont val="Calibri"/>
            <family val="2"/>
            <charset val="238"/>
          </rPr>
          <t>SZV_F:OnkormanyzatiUtem1</t>
        </r>
      </text>
    </comment>
    <comment ref="Z852" authorId="0" shapeId="0" xr:uid="{2E0DF1C0-8EC4-40B6-AC03-3EA839D4F3D6}">
      <text>
        <r>
          <rPr>
            <sz val="11"/>
            <rFont val="Calibri"/>
            <family val="2"/>
            <charset val="238"/>
          </rPr>
          <t>SZV_F:EUUtem1</t>
        </r>
      </text>
    </comment>
    <comment ref="AA852" authorId="0" shapeId="0" xr:uid="{9F89C970-50ED-4A5D-BD12-EA9CB7E47527}">
      <text>
        <r>
          <rPr>
            <sz val="11"/>
            <rFont val="Calibri"/>
            <family val="2"/>
            <charset val="238"/>
          </rPr>
          <t>SZV_F:EgyebUtem1</t>
        </r>
      </text>
    </comment>
    <comment ref="AB852" authorId="0" shapeId="0" xr:uid="{0D88BFB6-889D-456A-A299-15DD5AB9EB7C}">
      <text>
        <r>
          <rPr>
            <sz val="11"/>
            <rFont val="Calibri"/>
            <family val="2"/>
            <charset val="238"/>
          </rPr>
          <t>SZV_F:HitelKotvenyUtem1</t>
        </r>
      </text>
    </comment>
    <comment ref="AC852" authorId="0" shapeId="0" xr:uid="{E5004B70-F7A5-4A06-AFDC-504EF1939C12}">
      <text>
        <r>
          <rPr>
            <sz val="11"/>
            <rFont val="Calibri"/>
            <family val="2"/>
            <charset val="238"/>
          </rPr>
          <t>SZV_F:OsszesenUtem1</t>
        </r>
      </text>
    </comment>
    <comment ref="AF852" authorId="0" shapeId="0" xr:uid="{18337993-A364-41A7-A840-51748DC2F6D6}">
      <text>
        <r>
          <rPr>
            <sz val="11"/>
            <rFont val="Calibri"/>
            <family val="2"/>
            <charset val="238"/>
          </rPr>
          <t>SZV_F:HDUtem2</t>
        </r>
      </text>
    </comment>
    <comment ref="AG852" authorId="0" shapeId="0" xr:uid="{8DD8E6E5-AABF-4A16-B681-1CB2624F1D14}">
      <text>
        <r>
          <rPr>
            <sz val="11"/>
            <rFont val="Calibri"/>
            <family val="2"/>
            <charset val="238"/>
          </rPr>
          <t>SZV_F:ECSUtem2</t>
        </r>
      </text>
    </comment>
    <comment ref="AH852" authorId="0" shapeId="0" xr:uid="{ECB2CC63-B3B9-4A22-8803-7E32B82816D3}">
      <text>
        <r>
          <rPr>
            <sz val="11"/>
            <rFont val="Calibri"/>
            <family val="2"/>
            <charset val="238"/>
          </rPr>
          <t>SZV_F:KFHUtem2</t>
        </r>
      </text>
    </comment>
    <comment ref="AI852" authorId="0" shapeId="0" xr:uid="{80DC7935-BC61-4052-9825-B35D0C48695B}">
      <text>
        <r>
          <rPr>
            <sz val="11"/>
            <rFont val="Calibri"/>
            <family val="2"/>
            <charset val="238"/>
          </rPr>
          <t>SZV_F:Egyeb_SajatUtem2</t>
        </r>
      </text>
    </comment>
    <comment ref="AJ852" authorId="0" shapeId="0" xr:uid="{BBAF47D4-D06F-402C-B57A-E3D32DE85AC6}">
      <text>
        <r>
          <rPr>
            <sz val="11"/>
            <rFont val="Calibri"/>
            <family val="2"/>
            <charset val="238"/>
          </rPr>
          <t>SZV_F:DijUtem2</t>
        </r>
      </text>
    </comment>
    <comment ref="AK852" authorId="0" shapeId="0" xr:uid="{7E54A9BC-99B6-4E71-99D8-3659FBF8976A}">
      <text>
        <r>
          <rPr>
            <sz val="11"/>
            <rFont val="Calibri"/>
            <family val="2"/>
            <charset val="238"/>
          </rPr>
          <t>SZV_F:EM_Melleklet1_Utem2</t>
        </r>
      </text>
    </comment>
    <comment ref="AL852" authorId="0" shapeId="0" xr:uid="{4AB04B3D-9BE3-4592-B004-070C6073B300}">
      <text>
        <r>
          <rPr>
            <sz val="11"/>
            <rFont val="Calibri"/>
            <family val="2"/>
            <charset val="238"/>
          </rPr>
          <t>SZV_F:EgyebAllamiUtem2</t>
        </r>
      </text>
    </comment>
    <comment ref="AM852" authorId="0" shapeId="0" xr:uid="{BD3E6379-D029-48C5-ABAA-7EAA9718F64C}">
      <text>
        <r>
          <rPr>
            <sz val="11"/>
            <rFont val="Calibri"/>
            <family val="2"/>
            <charset val="238"/>
          </rPr>
          <t>SZV_F:OnkormanyzatiUtem2</t>
        </r>
      </text>
    </comment>
    <comment ref="AN852" authorId="0" shapeId="0" xr:uid="{9D18E5EA-8E60-4506-BEB3-7048010DC65C}">
      <text>
        <r>
          <rPr>
            <sz val="11"/>
            <rFont val="Calibri"/>
            <family val="2"/>
            <charset val="238"/>
          </rPr>
          <t>SZV_F:EUUtem2</t>
        </r>
      </text>
    </comment>
    <comment ref="AO852" authorId="0" shapeId="0" xr:uid="{0A0332E6-FA9B-4E1A-BD06-0C75490F612A}">
      <text>
        <r>
          <rPr>
            <sz val="11"/>
            <rFont val="Calibri"/>
            <family val="2"/>
            <charset val="238"/>
          </rPr>
          <t>SZV_F:EgyebUtem2</t>
        </r>
      </text>
    </comment>
    <comment ref="AP852" authorId="0" shapeId="0" xr:uid="{DC23CF09-CC3A-4C16-8447-BB5E16588E89}">
      <text>
        <r>
          <rPr>
            <sz val="11"/>
            <rFont val="Calibri"/>
            <family val="2"/>
            <charset val="238"/>
          </rPr>
          <t>SZV_F:HitelKotvenyUtem2</t>
        </r>
      </text>
    </comment>
    <comment ref="AQ852" authorId="0" shapeId="0" xr:uid="{6E07DA74-2BB1-48CC-AAE3-7AE2A61748A6}">
      <text>
        <r>
          <rPr>
            <sz val="11"/>
            <rFont val="Calibri"/>
            <family val="2"/>
            <charset val="238"/>
          </rPr>
          <t>SZV_F:OsszesenUtem2</t>
        </r>
      </text>
    </comment>
    <comment ref="AR852" authorId="0" shapeId="0" xr:uid="{EFC50805-3C68-4D35-A553-D31E7CE7B3C9}">
      <text>
        <r>
          <rPr>
            <sz val="11"/>
            <rFont val="Calibri"/>
            <family val="2"/>
            <charset val="238"/>
          </rPr>
          <t>SZV_F:ForrashianyUtem2</t>
        </r>
      </text>
    </comment>
    <comment ref="AU852" authorId="0" shapeId="0" xr:uid="{B2AB8B6C-3BBE-4E28-9008-1EFE67447DB9}">
      <text>
        <r>
          <rPr>
            <sz val="11"/>
            <rFont val="Calibri"/>
            <family val="2"/>
            <charset val="238"/>
          </rPr>
          <t>SZV_F:Indokolas</t>
        </r>
      </text>
    </comment>
    <comment ref="AV852" authorId="0" shapeId="0" xr:uid="{ABDCB55A-B00D-4B12-B289-B47941997959}">
      <text>
        <r>
          <rPr>
            <sz val="11"/>
            <rFont val="Calibri"/>
            <family val="2"/>
            <charset val="238"/>
          </rPr>
          <t>SZV_F:Megjegyzes</t>
        </r>
      </text>
    </comment>
    <comment ref="AW852" authorId="0" shapeId="0" xr:uid="{44FEBADE-1AC9-492A-BB4C-C71C5FBD1429}">
      <text>
        <r>
          <rPr>
            <sz val="11"/>
            <rFont val="Calibri"/>
            <family val="2"/>
            <charset val="238"/>
          </rPr>
          <t>SZV_F:FeladatSorszam</t>
        </r>
      </text>
    </comment>
    <comment ref="AY852" authorId="0" shapeId="0" xr:uid="{A6B5C14F-CB39-44A0-80F7-A6938DC5914D}">
      <text>
        <r>
          <rPr>
            <sz val="11"/>
            <rFont val="Calibri"/>
            <family val="2"/>
            <charset val="238"/>
          </rPr>
          <t>SZV_F:ISA</t>
        </r>
      </text>
    </comment>
    <comment ref="B853" authorId="0" shapeId="0" xr:uid="{D5954431-03C3-429A-BD12-3C1640A9865B}">
      <text>
        <r>
          <rPr>
            <sz val="11"/>
            <rFont val="Calibri"/>
            <family val="2"/>
            <charset val="238"/>
          </rPr>
          <t>SZV_F:FontossagiSorrent</t>
        </r>
      </text>
    </comment>
    <comment ref="C853" authorId="0" shapeId="0" xr:uid="{32660A5B-A825-4184-A2F6-A6DC1958B79B}">
      <text>
        <r>
          <rPr>
            <sz val="11"/>
            <rFont val="Calibri"/>
            <family val="2"/>
            <charset val="238"/>
          </rPr>
          <t>SZV_F:FeladatKategoria</t>
        </r>
      </text>
    </comment>
    <comment ref="D853" authorId="0" shapeId="0" xr:uid="{24E60205-4289-43EF-B98B-315BF3AF035D}">
      <text>
        <r>
          <rPr>
            <sz val="11"/>
            <rFont val="Calibri"/>
            <family val="2"/>
            <charset val="238"/>
          </rPr>
          <t>SZV_F:FeladatMegnevezes</t>
        </r>
      </text>
    </comment>
    <comment ref="E853" authorId="0" shapeId="0" xr:uid="{5B32D8AE-FE2F-4F73-A4DE-95490F954F6F}">
      <text>
        <r>
          <rPr>
            <sz val="11"/>
            <rFont val="Calibri"/>
            <family val="2"/>
            <charset val="238"/>
          </rPr>
          <t>SZV_F:ElviEngedelySzam</t>
        </r>
      </text>
    </comment>
    <comment ref="F853" authorId="0" shapeId="0" xr:uid="{5D2CB8F5-74C6-401F-83F5-5F23BE267ACD}">
      <text>
        <r>
          <rPr>
            <sz val="11"/>
            <rFont val="Calibri"/>
            <family val="2"/>
            <charset val="238"/>
          </rPr>
          <t>SZV_F:VKR_Kod</t>
        </r>
      </text>
    </comment>
    <comment ref="G853" authorId="0" shapeId="0" xr:uid="{0755A110-1592-4E80-B841-360AEB0B7DE3}">
      <text>
        <r>
          <rPr>
            <sz val="11"/>
            <rFont val="Calibri"/>
            <family val="2"/>
            <charset val="238"/>
          </rPr>
          <t>SZV_F:VKR_Nev</t>
        </r>
      </text>
    </comment>
    <comment ref="H853" authorId="0" shapeId="0" xr:uid="{37CD77A7-6F56-4F9F-817E-A4905DB00AC9}">
      <text>
        <r>
          <rPr>
            <sz val="11"/>
            <rFont val="Calibri"/>
            <family val="2"/>
            <charset val="238"/>
          </rPr>
          <t>SZV_F:FeladatAzonosito</t>
        </r>
      </text>
    </comment>
    <comment ref="I853" authorId="0" shapeId="0" xr:uid="{F18426EA-7EB2-4836-ABDE-D0F249950724}">
      <text>
        <r>
          <rPr>
            <sz val="11"/>
            <rFont val="Calibri"/>
            <family val="2"/>
            <charset val="238"/>
          </rPr>
          <t>SZV_F:EllatasiTerulet</t>
        </r>
      </text>
    </comment>
    <comment ref="J853" authorId="0" shapeId="0" xr:uid="{F91F83C1-F28F-418F-9287-E2A055B91D0E}">
      <text>
        <r>
          <rPr>
            <sz val="11"/>
            <rFont val="Calibri"/>
            <family val="2"/>
            <charset val="238"/>
          </rPr>
          <t>SZV_F:EllatasertFelelos</t>
        </r>
      </text>
    </comment>
    <comment ref="K853" authorId="0" shapeId="0" xr:uid="{26AA62BE-81CF-4E00-AEBF-3A1028B78087}">
      <text>
        <r>
          <rPr>
            <sz val="11"/>
            <rFont val="Calibri"/>
            <family val="2"/>
            <charset val="238"/>
          </rPr>
          <t>SZV_F:TervezettNettoKoltseg</t>
        </r>
      </text>
    </comment>
    <comment ref="L853" authorId="0" shapeId="0" xr:uid="{18CB8143-D5A2-4680-AC44-26B87F9BB709}">
      <text>
        <r>
          <rPr>
            <sz val="11"/>
            <rFont val="Calibri"/>
            <family val="2"/>
            <charset val="238"/>
          </rPr>
          <t>SZV_F:IdotartamKezdes</t>
        </r>
      </text>
    </comment>
    <comment ref="M853" authorId="0" shapeId="0" xr:uid="{7E2F814F-6C3E-46D9-99FA-5AA9DEA3F2A5}">
      <text>
        <r>
          <rPr>
            <sz val="11"/>
            <rFont val="Calibri"/>
            <family val="2"/>
            <charset val="238"/>
          </rPr>
          <t>SZV_F:IdotartamBefejezes</t>
        </r>
      </text>
    </comment>
    <comment ref="N853" authorId="0" shapeId="0" xr:uid="{992E592E-CBEC-4CE0-A033-ABB5AD343C57}">
      <text>
        <r>
          <rPr>
            <sz val="11"/>
            <rFont val="Calibri"/>
            <family val="2"/>
            <charset val="238"/>
          </rPr>
          <t>SZV_F:NettoKoltsegUtem1</t>
        </r>
      </text>
    </comment>
    <comment ref="O853" authorId="0" shapeId="0" xr:uid="{C766B727-09A7-4A0E-9C64-00113F6F9EFF}">
      <text>
        <r>
          <rPr>
            <sz val="11"/>
            <rFont val="Calibri"/>
            <family val="2"/>
            <charset val="238"/>
          </rPr>
          <t>SZV_F:NettoKoltsegUtem2</t>
        </r>
      </text>
    </comment>
    <comment ref="P853" authorId="0" shapeId="0" xr:uid="{E13EF987-87AC-4E6E-BC20-7E11A60283DE}">
      <text>
        <r>
          <rPr>
            <sz val="11"/>
            <rFont val="Calibri"/>
            <family val="2"/>
            <charset val="238"/>
          </rPr>
          <t>SZV_F:EM_Melleklet2_KTG</t>
        </r>
      </text>
    </comment>
    <comment ref="R853" authorId="0" shapeId="0" xr:uid="{84413C5C-9EE2-4EBB-8FB9-5E7F89EE4AE4}">
      <text>
        <r>
          <rPr>
            <sz val="11"/>
            <rFont val="Calibri"/>
            <family val="2"/>
            <charset val="238"/>
          </rPr>
          <t>SZV_F:HDUtem1</t>
        </r>
      </text>
    </comment>
    <comment ref="S853" authorId="0" shapeId="0" xr:uid="{A04C356F-7D09-4C08-B0F0-85EA15D20950}">
      <text>
        <r>
          <rPr>
            <sz val="11"/>
            <rFont val="Calibri"/>
            <family val="2"/>
            <charset val="238"/>
          </rPr>
          <t>SZV_F:ECSUtem1</t>
        </r>
      </text>
    </comment>
    <comment ref="T853" authorId="0" shapeId="0" xr:uid="{881EFA98-5C1D-41E3-9F24-FF2081CAB82F}">
      <text>
        <r>
          <rPr>
            <sz val="11"/>
            <rFont val="Calibri"/>
            <family val="2"/>
            <charset val="238"/>
          </rPr>
          <t>SZV_F:KFHUtem1</t>
        </r>
      </text>
    </comment>
    <comment ref="U853" authorId="0" shapeId="0" xr:uid="{D35BD598-3790-49D6-A109-2D699AE72B1B}">
      <text>
        <r>
          <rPr>
            <sz val="11"/>
            <rFont val="Calibri"/>
            <family val="2"/>
            <charset val="238"/>
          </rPr>
          <t>SZV_F:Egyeb_SajatUtem1</t>
        </r>
      </text>
    </comment>
    <comment ref="V853" authorId="0" shapeId="0" xr:uid="{A5EA8EA9-C44B-43A9-B4D8-6FF824D424EB}">
      <text>
        <r>
          <rPr>
            <sz val="11"/>
            <rFont val="Calibri"/>
            <family val="2"/>
            <charset val="238"/>
          </rPr>
          <t>SZV_F:DijUtem1</t>
        </r>
      </text>
    </comment>
    <comment ref="W853" authorId="0" shapeId="0" xr:uid="{DEF895ED-79DC-435B-B7C0-450FD4B6D8F0}">
      <text>
        <r>
          <rPr>
            <sz val="11"/>
            <rFont val="Calibri"/>
            <family val="2"/>
            <charset val="238"/>
          </rPr>
          <t>SZV_F:EM_Melleklet1_Utem1</t>
        </r>
      </text>
    </comment>
    <comment ref="X853" authorId="0" shapeId="0" xr:uid="{C7512200-7310-48EB-93B3-8F550BCBB183}">
      <text>
        <r>
          <rPr>
            <sz val="11"/>
            <rFont val="Calibri"/>
            <family val="2"/>
            <charset val="238"/>
          </rPr>
          <t>SZV_F:EgyebAllamiUtem1</t>
        </r>
      </text>
    </comment>
    <comment ref="Y853" authorId="0" shapeId="0" xr:uid="{97835C44-FF03-44A7-8117-CBE212BA32F6}">
      <text>
        <r>
          <rPr>
            <sz val="11"/>
            <rFont val="Calibri"/>
            <family val="2"/>
            <charset val="238"/>
          </rPr>
          <t>SZV_F:OnkormanyzatiUtem1</t>
        </r>
      </text>
    </comment>
    <comment ref="Z853" authorId="0" shapeId="0" xr:uid="{0E9CD249-01AA-441F-86EF-FFA222C91C78}">
      <text>
        <r>
          <rPr>
            <sz val="11"/>
            <rFont val="Calibri"/>
            <family val="2"/>
            <charset val="238"/>
          </rPr>
          <t>SZV_F:EUUtem1</t>
        </r>
      </text>
    </comment>
    <comment ref="AA853" authorId="0" shapeId="0" xr:uid="{F7FEAE38-48BC-4040-ACBC-F9FAC64C5F0F}">
      <text>
        <r>
          <rPr>
            <sz val="11"/>
            <rFont val="Calibri"/>
            <family val="2"/>
            <charset val="238"/>
          </rPr>
          <t>SZV_F:EgyebUtem1</t>
        </r>
      </text>
    </comment>
    <comment ref="AB853" authorId="0" shapeId="0" xr:uid="{29596136-9606-4D51-999B-5CA58BEA5975}">
      <text>
        <r>
          <rPr>
            <sz val="11"/>
            <rFont val="Calibri"/>
            <family val="2"/>
            <charset val="238"/>
          </rPr>
          <t>SZV_F:HitelKotvenyUtem1</t>
        </r>
      </text>
    </comment>
    <comment ref="AC853" authorId="0" shapeId="0" xr:uid="{B98A6DF1-1D76-4BA7-8F19-F9A972FFA829}">
      <text>
        <r>
          <rPr>
            <sz val="11"/>
            <rFont val="Calibri"/>
            <family val="2"/>
            <charset val="238"/>
          </rPr>
          <t>SZV_F:OsszesenUtem1</t>
        </r>
      </text>
    </comment>
    <comment ref="AF853" authorId="0" shapeId="0" xr:uid="{6D950D50-FF9F-4DA9-849A-882FFAC46375}">
      <text>
        <r>
          <rPr>
            <sz val="11"/>
            <rFont val="Calibri"/>
            <family val="2"/>
            <charset val="238"/>
          </rPr>
          <t>SZV_F:HDUtem2</t>
        </r>
      </text>
    </comment>
    <comment ref="AG853" authorId="0" shapeId="0" xr:uid="{C66BBC4A-AA3D-4336-B46D-71BD5B619A81}">
      <text>
        <r>
          <rPr>
            <sz val="11"/>
            <rFont val="Calibri"/>
            <family val="2"/>
            <charset val="238"/>
          </rPr>
          <t>SZV_F:ECSUtem2</t>
        </r>
      </text>
    </comment>
    <comment ref="AH853" authorId="0" shapeId="0" xr:uid="{62834E5F-2F7A-4E9D-9373-3774352EE191}">
      <text>
        <r>
          <rPr>
            <sz val="11"/>
            <rFont val="Calibri"/>
            <family val="2"/>
            <charset val="238"/>
          </rPr>
          <t>SZV_F:KFHUtem2</t>
        </r>
      </text>
    </comment>
    <comment ref="AI853" authorId="0" shapeId="0" xr:uid="{408C8443-7AAD-4CFE-AE76-0DE314A79687}">
      <text>
        <r>
          <rPr>
            <sz val="11"/>
            <rFont val="Calibri"/>
            <family val="2"/>
            <charset val="238"/>
          </rPr>
          <t>SZV_F:Egyeb_SajatUtem2</t>
        </r>
      </text>
    </comment>
    <comment ref="AJ853" authorId="0" shapeId="0" xr:uid="{6D5425D8-B409-4B37-841A-344FEC884825}">
      <text>
        <r>
          <rPr>
            <sz val="11"/>
            <rFont val="Calibri"/>
            <family val="2"/>
            <charset val="238"/>
          </rPr>
          <t>SZV_F:DijUtem2</t>
        </r>
      </text>
    </comment>
    <comment ref="AK853" authorId="0" shapeId="0" xr:uid="{DBF36C2B-92F9-4E77-9921-71B29B296E5C}">
      <text>
        <r>
          <rPr>
            <sz val="11"/>
            <rFont val="Calibri"/>
            <family val="2"/>
            <charset val="238"/>
          </rPr>
          <t>SZV_F:EM_Melleklet1_Utem2</t>
        </r>
      </text>
    </comment>
    <comment ref="AL853" authorId="0" shapeId="0" xr:uid="{D8B2AE59-CD09-4D24-ACAD-F4D8C8D1430E}">
      <text>
        <r>
          <rPr>
            <sz val="11"/>
            <rFont val="Calibri"/>
            <family val="2"/>
            <charset val="238"/>
          </rPr>
          <t>SZV_F:EgyebAllamiUtem2</t>
        </r>
      </text>
    </comment>
    <comment ref="AM853" authorId="0" shapeId="0" xr:uid="{AE1B5722-EC2E-49E0-A31C-F000E1AC800B}">
      <text>
        <r>
          <rPr>
            <sz val="11"/>
            <rFont val="Calibri"/>
            <family val="2"/>
            <charset val="238"/>
          </rPr>
          <t>SZV_F:OnkormanyzatiUtem2</t>
        </r>
      </text>
    </comment>
    <comment ref="AN853" authorId="0" shapeId="0" xr:uid="{2E460ECF-CC92-47B3-B365-12B8EA34EEC0}">
      <text>
        <r>
          <rPr>
            <sz val="11"/>
            <rFont val="Calibri"/>
            <family val="2"/>
            <charset val="238"/>
          </rPr>
          <t>SZV_F:EUUtem2</t>
        </r>
      </text>
    </comment>
    <comment ref="AO853" authorId="0" shapeId="0" xr:uid="{878C5C71-26E1-4E0E-9B76-FF0CB975FCCB}">
      <text>
        <r>
          <rPr>
            <sz val="11"/>
            <rFont val="Calibri"/>
            <family val="2"/>
            <charset val="238"/>
          </rPr>
          <t>SZV_F:EgyebUtem2</t>
        </r>
      </text>
    </comment>
    <comment ref="AP853" authorId="0" shapeId="0" xr:uid="{4FB672E6-A39B-4C5B-B9B1-0B7F771730D1}">
      <text>
        <r>
          <rPr>
            <sz val="11"/>
            <rFont val="Calibri"/>
            <family val="2"/>
            <charset val="238"/>
          </rPr>
          <t>SZV_F:HitelKotvenyUtem2</t>
        </r>
      </text>
    </comment>
    <comment ref="AQ853" authorId="0" shapeId="0" xr:uid="{0ED2CC92-0EB0-4448-83AA-B9638B255E59}">
      <text>
        <r>
          <rPr>
            <sz val="11"/>
            <rFont val="Calibri"/>
            <family val="2"/>
            <charset val="238"/>
          </rPr>
          <t>SZV_F:OsszesenUtem2</t>
        </r>
      </text>
    </comment>
    <comment ref="AR853" authorId="0" shapeId="0" xr:uid="{B30EE8FF-C479-47F1-9AE8-ED59CAAF23EA}">
      <text>
        <r>
          <rPr>
            <sz val="11"/>
            <rFont val="Calibri"/>
            <family val="2"/>
            <charset val="238"/>
          </rPr>
          <t>SZV_F:ForrashianyUtem2</t>
        </r>
      </text>
    </comment>
    <comment ref="AU853" authorId="0" shapeId="0" xr:uid="{13385251-E65E-45C0-AF34-469392691754}">
      <text>
        <r>
          <rPr>
            <sz val="11"/>
            <rFont val="Calibri"/>
            <family val="2"/>
            <charset val="238"/>
          </rPr>
          <t>SZV_F:Indokolas</t>
        </r>
      </text>
    </comment>
    <comment ref="AV853" authorId="0" shapeId="0" xr:uid="{08A1D9D8-6561-407F-903A-E4991CFB2DE3}">
      <text>
        <r>
          <rPr>
            <sz val="11"/>
            <rFont val="Calibri"/>
            <family val="2"/>
            <charset val="238"/>
          </rPr>
          <t>SZV_F:Megjegyzes</t>
        </r>
      </text>
    </comment>
    <comment ref="AW853" authorId="0" shapeId="0" xr:uid="{756DB344-308C-4520-AD16-93AE0E23FE5F}">
      <text>
        <r>
          <rPr>
            <sz val="11"/>
            <rFont val="Calibri"/>
            <family val="2"/>
            <charset val="238"/>
          </rPr>
          <t>SZV_F:FeladatSorszam</t>
        </r>
      </text>
    </comment>
    <comment ref="AY853" authorId="0" shapeId="0" xr:uid="{27A4212A-9E64-4B7D-8618-7D208F05EB90}">
      <text>
        <r>
          <rPr>
            <sz val="11"/>
            <rFont val="Calibri"/>
            <family val="2"/>
            <charset val="238"/>
          </rPr>
          <t>SZV_F:ISA</t>
        </r>
      </text>
    </comment>
    <comment ref="B854" authorId="0" shapeId="0" xr:uid="{6152D23F-780E-42FF-8801-DC7B31BB86A5}">
      <text>
        <r>
          <rPr>
            <sz val="11"/>
            <rFont val="Calibri"/>
            <family val="2"/>
            <charset val="238"/>
          </rPr>
          <t>SZV_F:FontossagiSorrent</t>
        </r>
      </text>
    </comment>
    <comment ref="C854" authorId="0" shapeId="0" xr:uid="{4A2800F1-40C6-4B2A-862E-6C01262805C7}">
      <text>
        <r>
          <rPr>
            <sz val="11"/>
            <rFont val="Calibri"/>
            <family val="2"/>
            <charset val="238"/>
          </rPr>
          <t>SZV_F:FeladatKategoria</t>
        </r>
      </text>
    </comment>
    <comment ref="D854" authorId="0" shapeId="0" xr:uid="{E1A23C36-D277-457E-9F12-25009B407716}">
      <text>
        <r>
          <rPr>
            <sz val="11"/>
            <rFont val="Calibri"/>
            <family val="2"/>
            <charset val="238"/>
          </rPr>
          <t>SZV_F:FeladatMegnevezes</t>
        </r>
      </text>
    </comment>
    <comment ref="E854" authorId="0" shapeId="0" xr:uid="{67664499-3E2B-43AD-9F30-BBA655C5118C}">
      <text>
        <r>
          <rPr>
            <sz val="11"/>
            <rFont val="Calibri"/>
            <family val="2"/>
            <charset val="238"/>
          </rPr>
          <t>SZV_F:ElviEngedelySzam</t>
        </r>
      </text>
    </comment>
    <comment ref="F854" authorId="0" shapeId="0" xr:uid="{4FACF064-F625-4AB7-A1DA-7521A239BE43}">
      <text>
        <r>
          <rPr>
            <sz val="11"/>
            <rFont val="Calibri"/>
            <family val="2"/>
            <charset val="238"/>
          </rPr>
          <t>SZV_F:VKR_Kod</t>
        </r>
      </text>
    </comment>
    <comment ref="G854" authorId="0" shapeId="0" xr:uid="{64161C9D-404F-4B8B-80E6-776E95283BB6}">
      <text>
        <r>
          <rPr>
            <sz val="11"/>
            <rFont val="Calibri"/>
            <family val="2"/>
            <charset val="238"/>
          </rPr>
          <t>SZV_F:VKR_Nev</t>
        </r>
      </text>
    </comment>
    <comment ref="H854" authorId="0" shapeId="0" xr:uid="{BFFFBB2A-2404-483F-8489-5C297C0D24A2}">
      <text>
        <r>
          <rPr>
            <sz val="11"/>
            <rFont val="Calibri"/>
            <family val="2"/>
            <charset val="238"/>
          </rPr>
          <t>SZV_F:FeladatAzonosito</t>
        </r>
      </text>
    </comment>
    <comment ref="I854" authorId="0" shapeId="0" xr:uid="{6864870F-E1B4-4CA7-9390-89E44085BE4E}">
      <text>
        <r>
          <rPr>
            <sz val="11"/>
            <rFont val="Calibri"/>
            <family val="2"/>
            <charset val="238"/>
          </rPr>
          <t>SZV_F:EllatasiTerulet</t>
        </r>
      </text>
    </comment>
    <comment ref="J854" authorId="0" shapeId="0" xr:uid="{C57BBB94-766B-4BBB-90A2-6F083FC3DCE9}">
      <text>
        <r>
          <rPr>
            <sz val="11"/>
            <rFont val="Calibri"/>
            <family val="2"/>
            <charset val="238"/>
          </rPr>
          <t>SZV_F:EllatasertFelelos</t>
        </r>
      </text>
    </comment>
    <comment ref="K854" authorId="0" shapeId="0" xr:uid="{DA67BCBE-27BA-41BE-9C41-6E3B3D7EA291}">
      <text>
        <r>
          <rPr>
            <sz val="11"/>
            <rFont val="Calibri"/>
            <family val="2"/>
            <charset val="238"/>
          </rPr>
          <t>SZV_F:TervezettNettoKoltseg</t>
        </r>
      </text>
    </comment>
    <comment ref="L854" authorId="0" shapeId="0" xr:uid="{80188488-4F00-4135-934E-8CDE388DCDCB}">
      <text>
        <r>
          <rPr>
            <sz val="11"/>
            <rFont val="Calibri"/>
            <family val="2"/>
            <charset val="238"/>
          </rPr>
          <t>SZV_F:IdotartamKezdes</t>
        </r>
      </text>
    </comment>
    <comment ref="M854" authorId="0" shapeId="0" xr:uid="{C41B74DE-F264-4897-ADEB-8F5DA920239F}">
      <text>
        <r>
          <rPr>
            <sz val="11"/>
            <rFont val="Calibri"/>
            <family val="2"/>
            <charset val="238"/>
          </rPr>
          <t>SZV_F:IdotartamBefejezes</t>
        </r>
      </text>
    </comment>
    <comment ref="N854" authorId="0" shapeId="0" xr:uid="{1BA30967-F4BC-4865-9525-7AC31082AB3A}">
      <text>
        <r>
          <rPr>
            <sz val="11"/>
            <rFont val="Calibri"/>
            <family val="2"/>
            <charset val="238"/>
          </rPr>
          <t>SZV_F:NettoKoltsegUtem1</t>
        </r>
      </text>
    </comment>
    <comment ref="O854" authorId="0" shapeId="0" xr:uid="{1FEE6DD0-13DD-42E4-AB46-ED76A4E84AF0}">
      <text>
        <r>
          <rPr>
            <sz val="11"/>
            <rFont val="Calibri"/>
            <family val="2"/>
            <charset val="238"/>
          </rPr>
          <t>SZV_F:NettoKoltsegUtem2</t>
        </r>
      </text>
    </comment>
    <comment ref="P854" authorId="0" shapeId="0" xr:uid="{1CD39744-6078-4DAC-92C6-3367B4BC37F1}">
      <text>
        <r>
          <rPr>
            <sz val="11"/>
            <rFont val="Calibri"/>
            <family val="2"/>
            <charset val="238"/>
          </rPr>
          <t>SZV_F:EM_Melleklet2_KTG</t>
        </r>
      </text>
    </comment>
    <comment ref="R854" authorId="0" shapeId="0" xr:uid="{A7DBD323-A434-44D5-B7C4-9CB18641861B}">
      <text>
        <r>
          <rPr>
            <sz val="11"/>
            <rFont val="Calibri"/>
            <family val="2"/>
            <charset val="238"/>
          </rPr>
          <t>SZV_F:HDUtem1</t>
        </r>
      </text>
    </comment>
    <comment ref="S854" authorId="0" shapeId="0" xr:uid="{B29C0DA0-9014-43EA-9267-880095377F7E}">
      <text>
        <r>
          <rPr>
            <sz val="11"/>
            <rFont val="Calibri"/>
            <family val="2"/>
            <charset val="238"/>
          </rPr>
          <t>SZV_F:ECSUtem1</t>
        </r>
      </text>
    </comment>
    <comment ref="T854" authorId="0" shapeId="0" xr:uid="{F996DB80-B380-46CF-9C80-6C9607A97ABC}">
      <text>
        <r>
          <rPr>
            <sz val="11"/>
            <rFont val="Calibri"/>
            <family val="2"/>
            <charset val="238"/>
          </rPr>
          <t>SZV_F:KFHUtem1</t>
        </r>
      </text>
    </comment>
    <comment ref="U854" authorId="0" shapeId="0" xr:uid="{B563C372-E632-4A72-9EDC-A5B951E9995E}">
      <text>
        <r>
          <rPr>
            <sz val="11"/>
            <rFont val="Calibri"/>
            <family val="2"/>
            <charset val="238"/>
          </rPr>
          <t>SZV_F:Egyeb_SajatUtem1</t>
        </r>
      </text>
    </comment>
    <comment ref="V854" authorId="0" shapeId="0" xr:uid="{3A30986F-5688-4E8F-A57C-3571C8009B4D}">
      <text>
        <r>
          <rPr>
            <sz val="11"/>
            <rFont val="Calibri"/>
            <family val="2"/>
            <charset val="238"/>
          </rPr>
          <t>SZV_F:DijUtem1</t>
        </r>
      </text>
    </comment>
    <comment ref="W854" authorId="0" shapeId="0" xr:uid="{C2436805-0B01-4288-BDE0-EEBE2DDF8276}">
      <text>
        <r>
          <rPr>
            <sz val="11"/>
            <rFont val="Calibri"/>
            <family val="2"/>
            <charset val="238"/>
          </rPr>
          <t>SZV_F:EM_Melleklet1_Utem1</t>
        </r>
      </text>
    </comment>
    <comment ref="X854" authorId="0" shapeId="0" xr:uid="{AF61A7B7-1687-441E-97B5-6DCC6998DEBA}">
      <text>
        <r>
          <rPr>
            <sz val="11"/>
            <rFont val="Calibri"/>
            <family val="2"/>
            <charset val="238"/>
          </rPr>
          <t>SZV_F:EgyebAllamiUtem1</t>
        </r>
      </text>
    </comment>
    <comment ref="Y854" authorId="0" shapeId="0" xr:uid="{09CD0614-A267-40AA-8F7B-1693ED72C368}">
      <text>
        <r>
          <rPr>
            <sz val="11"/>
            <rFont val="Calibri"/>
            <family val="2"/>
            <charset val="238"/>
          </rPr>
          <t>SZV_F:OnkormanyzatiUtem1</t>
        </r>
      </text>
    </comment>
    <comment ref="Z854" authorId="0" shapeId="0" xr:uid="{F36C1537-E28C-4900-BCB5-7083FFEA24BD}">
      <text>
        <r>
          <rPr>
            <sz val="11"/>
            <rFont val="Calibri"/>
            <family val="2"/>
            <charset val="238"/>
          </rPr>
          <t>SZV_F:EUUtem1</t>
        </r>
      </text>
    </comment>
    <comment ref="AA854" authorId="0" shapeId="0" xr:uid="{A27A7F2C-E2F7-4870-8F40-EA834C39468D}">
      <text>
        <r>
          <rPr>
            <sz val="11"/>
            <rFont val="Calibri"/>
            <family val="2"/>
            <charset val="238"/>
          </rPr>
          <t>SZV_F:EgyebUtem1</t>
        </r>
      </text>
    </comment>
    <comment ref="AB854" authorId="0" shapeId="0" xr:uid="{866756DC-151D-4F49-A94E-74DE3784E86A}">
      <text>
        <r>
          <rPr>
            <sz val="11"/>
            <rFont val="Calibri"/>
            <family val="2"/>
            <charset val="238"/>
          </rPr>
          <t>SZV_F:HitelKotvenyUtem1</t>
        </r>
      </text>
    </comment>
    <comment ref="AC854" authorId="0" shapeId="0" xr:uid="{8B0714DB-EB5F-459A-A406-52CA3C5A5D1F}">
      <text>
        <r>
          <rPr>
            <sz val="11"/>
            <rFont val="Calibri"/>
            <family val="2"/>
            <charset val="238"/>
          </rPr>
          <t>SZV_F:OsszesenUtem1</t>
        </r>
      </text>
    </comment>
    <comment ref="AF854" authorId="0" shapeId="0" xr:uid="{4ADA13F8-BD49-4003-B8FA-3BB1FFFC8518}">
      <text>
        <r>
          <rPr>
            <sz val="11"/>
            <rFont val="Calibri"/>
            <family val="2"/>
            <charset val="238"/>
          </rPr>
          <t>SZV_F:HDUtem2</t>
        </r>
      </text>
    </comment>
    <comment ref="AG854" authorId="0" shapeId="0" xr:uid="{46F18A9C-BA9A-4595-852C-EFAAAC3B65F2}">
      <text>
        <r>
          <rPr>
            <sz val="11"/>
            <rFont val="Calibri"/>
            <family val="2"/>
            <charset val="238"/>
          </rPr>
          <t>SZV_F:ECSUtem2</t>
        </r>
      </text>
    </comment>
    <comment ref="AH854" authorId="0" shapeId="0" xr:uid="{A7778E29-E0BC-454A-B070-E4A7313E81FD}">
      <text>
        <r>
          <rPr>
            <sz val="11"/>
            <rFont val="Calibri"/>
            <family val="2"/>
            <charset val="238"/>
          </rPr>
          <t>SZV_F:KFHUtem2</t>
        </r>
      </text>
    </comment>
    <comment ref="AI854" authorId="0" shapeId="0" xr:uid="{F1AC043C-23E4-4C6A-BEEF-4F927BAC885B}">
      <text>
        <r>
          <rPr>
            <sz val="11"/>
            <rFont val="Calibri"/>
            <family val="2"/>
            <charset val="238"/>
          </rPr>
          <t>SZV_F:Egyeb_SajatUtem2</t>
        </r>
      </text>
    </comment>
    <comment ref="AJ854" authorId="0" shapeId="0" xr:uid="{3D87F7A3-AAF9-4A45-ADD4-4BEF9B273E34}">
      <text>
        <r>
          <rPr>
            <sz val="11"/>
            <rFont val="Calibri"/>
            <family val="2"/>
            <charset val="238"/>
          </rPr>
          <t>SZV_F:DijUtem2</t>
        </r>
      </text>
    </comment>
    <comment ref="AK854" authorId="0" shapeId="0" xr:uid="{C4B860D7-3B43-4426-AA62-98CA5DA2EA24}">
      <text>
        <r>
          <rPr>
            <sz val="11"/>
            <rFont val="Calibri"/>
            <family val="2"/>
            <charset val="238"/>
          </rPr>
          <t>SZV_F:EM_Melleklet1_Utem2</t>
        </r>
      </text>
    </comment>
    <comment ref="AL854" authorId="0" shapeId="0" xr:uid="{1A7FA72F-72A1-45EE-9EA3-2B9AA8E6C749}">
      <text>
        <r>
          <rPr>
            <sz val="11"/>
            <rFont val="Calibri"/>
            <family val="2"/>
            <charset val="238"/>
          </rPr>
          <t>SZV_F:EgyebAllamiUtem2</t>
        </r>
      </text>
    </comment>
    <comment ref="AM854" authorId="0" shapeId="0" xr:uid="{6293086E-C3E1-4287-A15A-15769AF0AFD7}">
      <text>
        <r>
          <rPr>
            <sz val="11"/>
            <rFont val="Calibri"/>
            <family val="2"/>
            <charset val="238"/>
          </rPr>
          <t>SZV_F:OnkormanyzatiUtem2</t>
        </r>
      </text>
    </comment>
    <comment ref="AN854" authorId="0" shapeId="0" xr:uid="{19313A6D-AB72-4958-9B3C-C14898C09F46}">
      <text>
        <r>
          <rPr>
            <sz val="11"/>
            <rFont val="Calibri"/>
            <family val="2"/>
            <charset val="238"/>
          </rPr>
          <t>SZV_F:EUUtem2</t>
        </r>
      </text>
    </comment>
    <comment ref="AO854" authorId="0" shapeId="0" xr:uid="{BEA0180B-EC25-4CF7-B060-8664B5182E9F}">
      <text>
        <r>
          <rPr>
            <sz val="11"/>
            <rFont val="Calibri"/>
            <family val="2"/>
            <charset val="238"/>
          </rPr>
          <t>SZV_F:EgyebUtem2</t>
        </r>
      </text>
    </comment>
    <comment ref="AP854" authorId="0" shapeId="0" xr:uid="{112D9650-8A38-4BD9-8C44-D52032466439}">
      <text>
        <r>
          <rPr>
            <sz val="11"/>
            <rFont val="Calibri"/>
            <family val="2"/>
            <charset val="238"/>
          </rPr>
          <t>SZV_F:HitelKotvenyUtem2</t>
        </r>
      </text>
    </comment>
    <comment ref="AQ854" authorId="0" shapeId="0" xr:uid="{8F6DCC3B-8FBA-4E04-9696-97E874B3DB9F}">
      <text>
        <r>
          <rPr>
            <sz val="11"/>
            <rFont val="Calibri"/>
            <family val="2"/>
            <charset val="238"/>
          </rPr>
          <t>SZV_F:OsszesenUtem2</t>
        </r>
      </text>
    </comment>
    <comment ref="AR854" authorId="0" shapeId="0" xr:uid="{461D43DF-9B7A-44F4-BD1C-4C49A09E9514}">
      <text>
        <r>
          <rPr>
            <sz val="11"/>
            <rFont val="Calibri"/>
            <family val="2"/>
            <charset val="238"/>
          </rPr>
          <t>SZV_F:ForrashianyUtem2</t>
        </r>
      </text>
    </comment>
    <comment ref="AU854" authorId="0" shapeId="0" xr:uid="{2BF21E59-5718-495E-9AF7-9F2DFD1D3C71}">
      <text>
        <r>
          <rPr>
            <sz val="11"/>
            <rFont val="Calibri"/>
            <family val="2"/>
            <charset val="238"/>
          </rPr>
          <t>SZV_F:Indokolas</t>
        </r>
      </text>
    </comment>
    <comment ref="AV854" authorId="0" shapeId="0" xr:uid="{8A29C1CD-F2A2-485F-BE29-FAFA99E511E2}">
      <text>
        <r>
          <rPr>
            <sz val="11"/>
            <rFont val="Calibri"/>
            <family val="2"/>
            <charset val="238"/>
          </rPr>
          <t>SZV_F:Megjegyzes</t>
        </r>
      </text>
    </comment>
    <comment ref="AW854" authorId="0" shapeId="0" xr:uid="{967E351A-4068-49F2-8170-1DBEB20D14BE}">
      <text>
        <r>
          <rPr>
            <sz val="11"/>
            <rFont val="Calibri"/>
            <family val="2"/>
            <charset val="238"/>
          </rPr>
          <t>SZV_F:FeladatSorszam</t>
        </r>
      </text>
    </comment>
    <comment ref="AY854" authorId="0" shapeId="0" xr:uid="{AE2D5E9A-94ED-4EE6-8819-F4679E2779BA}">
      <text>
        <r>
          <rPr>
            <sz val="11"/>
            <rFont val="Calibri"/>
            <family val="2"/>
            <charset val="238"/>
          </rPr>
          <t>SZV_F:ISA</t>
        </r>
      </text>
    </comment>
    <comment ref="B855" authorId="0" shapeId="0" xr:uid="{E80E39E5-1D02-4366-8D2E-906A1C23CC9C}">
      <text>
        <r>
          <rPr>
            <sz val="11"/>
            <rFont val="Calibri"/>
            <family val="2"/>
            <charset val="238"/>
          </rPr>
          <t>SZV_F:FontossagiSorrent</t>
        </r>
      </text>
    </comment>
    <comment ref="C855" authorId="0" shapeId="0" xr:uid="{41B8A106-D32B-47DE-9665-07BA25363F92}">
      <text>
        <r>
          <rPr>
            <sz val="11"/>
            <rFont val="Calibri"/>
            <family val="2"/>
            <charset val="238"/>
          </rPr>
          <t>SZV_F:FeladatKategoria</t>
        </r>
      </text>
    </comment>
    <comment ref="D855" authorId="0" shapeId="0" xr:uid="{B365212A-F505-4475-9C15-CC3423EA3ABD}">
      <text>
        <r>
          <rPr>
            <sz val="11"/>
            <rFont val="Calibri"/>
            <family val="2"/>
            <charset val="238"/>
          </rPr>
          <t>SZV_F:FeladatMegnevezes</t>
        </r>
      </text>
    </comment>
    <comment ref="E855" authorId="0" shapeId="0" xr:uid="{8F23E148-27ED-430A-B984-859D641A9BB8}">
      <text>
        <r>
          <rPr>
            <sz val="11"/>
            <rFont val="Calibri"/>
            <family val="2"/>
            <charset val="238"/>
          </rPr>
          <t>SZV_F:ElviEngedelySzam</t>
        </r>
      </text>
    </comment>
    <comment ref="F855" authorId="0" shapeId="0" xr:uid="{3E7F8DD5-0551-4823-91C4-0CB11685430F}">
      <text>
        <r>
          <rPr>
            <sz val="11"/>
            <rFont val="Calibri"/>
            <family val="2"/>
            <charset val="238"/>
          </rPr>
          <t>SZV_F:VKR_Kod</t>
        </r>
      </text>
    </comment>
    <comment ref="G855" authorId="0" shapeId="0" xr:uid="{02363CD9-517D-44B4-A1B1-5CD2E5D734BD}">
      <text>
        <r>
          <rPr>
            <sz val="11"/>
            <rFont val="Calibri"/>
            <family val="2"/>
            <charset val="238"/>
          </rPr>
          <t>SZV_F:VKR_Nev</t>
        </r>
      </text>
    </comment>
    <comment ref="H855" authorId="0" shapeId="0" xr:uid="{24F1FECB-0D23-440E-AB1E-464ACAF1E1FF}">
      <text>
        <r>
          <rPr>
            <sz val="11"/>
            <rFont val="Calibri"/>
            <family val="2"/>
            <charset val="238"/>
          </rPr>
          <t>SZV_F:FeladatAzonosito</t>
        </r>
      </text>
    </comment>
    <comment ref="I855" authorId="0" shapeId="0" xr:uid="{497A8392-3E78-44E2-8209-93840898CDBA}">
      <text>
        <r>
          <rPr>
            <sz val="11"/>
            <rFont val="Calibri"/>
            <family val="2"/>
            <charset val="238"/>
          </rPr>
          <t>SZV_F:EllatasiTerulet</t>
        </r>
      </text>
    </comment>
    <comment ref="J855" authorId="0" shapeId="0" xr:uid="{FF98ADC8-0FA9-4AF2-B640-558982F4B7E1}">
      <text>
        <r>
          <rPr>
            <sz val="11"/>
            <rFont val="Calibri"/>
            <family val="2"/>
            <charset val="238"/>
          </rPr>
          <t>SZV_F:EllatasertFelelos</t>
        </r>
      </text>
    </comment>
    <comment ref="K855" authorId="0" shapeId="0" xr:uid="{15979AE0-15DF-49B3-933D-1EC47F9EE48A}">
      <text>
        <r>
          <rPr>
            <sz val="11"/>
            <rFont val="Calibri"/>
            <family val="2"/>
            <charset val="238"/>
          </rPr>
          <t>SZV_F:TervezettNettoKoltseg</t>
        </r>
      </text>
    </comment>
    <comment ref="L855" authorId="0" shapeId="0" xr:uid="{F09A97D1-A21A-48CE-A468-B7F8F93CA4EC}">
      <text>
        <r>
          <rPr>
            <sz val="11"/>
            <rFont val="Calibri"/>
            <family val="2"/>
            <charset val="238"/>
          </rPr>
          <t>SZV_F:IdotartamKezdes</t>
        </r>
      </text>
    </comment>
    <comment ref="M855" authorId="0" shapeId="0" xr:uid="{E96C0793-0648-4A72-84B2-8B708408E207}">
      <text>
        <r>
          <rPr>
            <sz val="11"/>
            <rFont val="Calibri"/>
            <family val="2"/>
            <charset val="238"/>
          </rPr>
          <t>SZV_F:IdotartamBefejezes</t>
        </r>
      </text>
    </comment>
    <comment ref="N855" authorId="0" shapeId="0" xr:uid="{3A488709-9EE1-4EE3-A34B-7589EDDA3FE3}">
      <text>
        <r>
          <rPr>
            <sz val="11"/>
            <rFont val="Calibri"/>
            <family val="2"/>
            <charset val="238"/>
          </rPr>
          <t>SZV_F:NettoKoltsegUtem1</t>
        </r>
      </text>
    </comment>
    <comment ref="O855" authorId="0" shapeId="0" xr:uid="{BD7EE8A1-3B4E-4E90-847D-E4DA4FBA5323}">
      <text>
        <r>
          <rPr>
            <sz val="11"/>
            <rFont val="Calibri"/>
            <family val="2"/>
            <charset val="238"/>
          </rPr>
          <t>SZV_F:NettoKoltsegUtem2</t>
        </r>
      </text>
    </comment>
    <comment ref="P855" authorId="0" shapeId="0" xr:uid="{406A6E9E-37D3-44CE-AB4A-7742A9628A22}">
      <text>
        <r>
          <rPr>
            <sz val="11"/>
            <rFont val="Calibri"/>
            <family val="2"/>
            <charset val="238"/>
          </rPr>
          <t>SZV_F:EM_Melleklet2_KTG</t>
        </r>
      </text>
    </comment>
    <comment ref="R855" authorId="0" shapeId="0" xr:uid="{DAB3C2BE-7FE7-40F7-A794-CCF3D42A9D3C}">
      <text>
        <r>
          <rPr>
            <sz val="11"/>
            <rFont val="Calibri"/>
            <family val="2"/>
            <charset val="238"/>
          </rPr>
          <t>SZV_F:HDUtem1</t>
        </r>
      </text>
    </comment>
    <comment ref="S855" authorId="0" shapeId="0" xr:uid="{4E28FBF1-CF65-40C4-8EEE-2D21CF8827E8}">
      <text>
        <r>
          <rPr>
            <sz val="11"/>
            <rFont val="Calibri"/>
            <family val="2"/>
            <charset val="238"/>
          </rPr>
          <t>SZV_F:ECSUtem1</t>
        </r>
      </text>
    </comment>
    <comment ref="T855" authorId="0" shapeId="0" xr:uid="{C1A3C78F-EA2F-4929-9F48-09CF825C5A33}">
      <text>
        <r>
          <rPr>
            <sz val="11"/>
            <rFont val="Calibri"/>
            <family val="2"/>
            <charset val="238"/>
          </rPr>
          <t>SZV_F:KFHUtem1</t>
        </r>
      </text>
    </comment>
    <comment ref="U855" authorId="0" shapeId="0" xr:uid="{6FD872EA-34B7-4812-842E-1B31E6FAE048}">
      <text>
        <r>
          <rPr>
            <sz val="11"/>
            <rFont val="Calibri"/>
            <family val="2"/>
            <charset val="238"/>
          </rPr>
          <t>SZV_F:Egyeb_SajatUtem1</t>
        </r>
      </text>
    </comment>
    <comment ref="V855" authorId="0" shapeId="0" xr:uid="{270DB9EA-047F-47DB-AC9D-204464DF1750}">
      <text>
        <r>
          <rPr>
            <sz val="11"/>
            <rFont val="Calibri"/>
            <family val="2"/>
            <charset val="238"/>
          </rPr>
          <t>SZV_F:DijUtem1</t>
        </r>
      </text>
    </comment>
    <comment ref="W855" authorId="0" shapeId="0" xr:uid="{DAA84847-4662-47D6-B891-B62990085F84}">
      <text>
        <r>
          <rPr>
            <sz val="11"/>
            <rFont val="Calibri"/>
            <family val="2"/>
            <charset val="238"/>
          </rPr>
          <t>SZV_F:EM_Melleklet1_Utem1</t>
        </r>
      </text>
    </comment>
    <comment ref="X855" authorId="0" shapeId="0" xr:uid="{4917D3B3-50DD-4231-863F-B3CD3ADC8332}">
      <text>
        <r>
          <rPr>
            <sz val="11"/>
            <rFont val="Calibri"/>
            <family val="2"/>
            <charset val="238"/>
          </rPr>
          <t>SZV_F:EgyebAllamiUtem1</t>
        </r>
      </text>
    </comment>
    <comment ref="Y855" authorId="0" shapeId="0" xr:uid="{F9EC295B-4377-4D60-B03A-13321EFB8A89}">
      <text>
        <r>
          <rPr>
            <sz val="11"/>
            <rFont val="Calibri"/>
            <family val="2"/>
            <charset val="238"/>
          </rPr>
          <t>SZV_F:OnkormanyzatiUtem1</t>
        </r>
      </text>
    </comment>
    <comment ref="Z855" authorId="0" shapeId="0" xr:uid="{5902E239-2042-4E4D-91AF-9288D76A3A05}">
      <text>
        <r>
          <rPr>
            <sz val="11"/>
            <rFont val="Calibri"/>
            <family val="2"/>
            <charset val="238"/>
          </rPr>
          <t>SZV_F:EUUtem1</t>
        </r>
      </text>
    </comment>
    <comment ref="AA855" authorId="0" shapeId="0" xr:uid="{ED5E78C3-22B8-42CA-A044-5EE242BBDD38}">
      <text>
        <r>
          <rPr>
            <sz val="11"/>
            <rFont val="Calibri"/>
            <family val="2"/>
            <charset val="238"/>
          </rPr>
          <t>SZV_F:EgyebUtem1</t>
        </r>
      </text>
    </comment>
    <comment ref="AB855" authorId="0" shapeId="0" xr:uid="{2A6D832B-BBE7-4EE2-9B83-F959B1F3E0FA}">
      <text>
        <r>
          <rPr>
            <sz val="11"/>
            <rFont val="Calibri"/>
            <family val="2"/>
            <charset val="238"/>
          </rPr>
          <t>SZV_F:HitelKotvenyUtem1</t>
        </r>
      </text>
    </comment>
    <comment ref="AC855" authorId="0" shapeId="0" xr:uid="{BC3BEB69-3F7E-4627-88BA-338B4D1A9E7E}">
      <text>
        <r>
          <rPr>
            <sz val="11"/>
            <rFont val="Calibri"/>
            <family val="2"/>
            <charset val="238"/>
          </rPr>
          <t>SZV_F:OsszesenUtem1</t>
        </r>
      </text>
    </comment>
    <comment ref="AF855" authorId="0" shapeId="0" xr:uid="{316BD6CD-680E-4AE1-94EC-58C915308601}">
      <text>
        <r>
          <rPr>
            <sz val="11"/>
            <rFont val="Calibri"/>
            <family val="2"/>
            <charset val="238"/>
          </rPr>
          <t>SZV_F:HDUtem2</t>
        </r>
      </text>
    </comment>
    <comment ref="AG855" authorId="0" shapeId="0" xr:uid="{7D0425AB-B979-4705-A0EA-D8D35D3B623E}">
      <text>
        <r>
          <rPr>
            <sz val="11"/>
            <rFont val="Calibri"/>
            <family val="2"/>
            <charset val="238"/>
          </rPr>
          <t>SZV_F:ECSUtem2</t>
        </r>
      </text>
    </comment>
    <comment ref="AH855" authorId="0" shapeId="0" xr:uid="{C095CCC4-7EC5-4A6F-9918-3E6BC52090F3}">
      <text>
        <r>
          <rPr>
            <sz val="11"/>
            <rFont val="Calibri"/>
            <family val="2"/>
            <charset val="238"/>
          </rPr>
          <t>SZV_F:KFHUtem2</t>
        </r>
      </text>
    </comment>
    <comment ref="AI855" authorId="0" shapeId="0" xr:uid="{567AA298-6108-4777-BC00-7FDA6BFE7B48}">
      <text>
        <r>
          <rPr>
            <sz val="11"/>
            <rFont val="Calibri"/>
            <family val="2"/>
            <charset val="238"/>
          </rPr>
          <t>SZV_F:Egyeb_SajatUtem2</t>
        </r>
      </text>
    </comment>
    <comment ref="AJ855" authorId="0" shapeId="0" xr:uid="{DE583353-09AD-450F-B199-B25A8AAA39BF}">
      <text>
        <r>
          <rPr>
            <sz val="11"/>
            <rFont val="Calibri"/>
            <family val="2"/>
            <charset val="238"/>
          </rPr>
          <t>SZV_F:DijUtem2</t>
        </r>
      </text>
    </comment>
    <comment ref="AK855" authorId="0" shapeId="0" xr:uid="{D34AD31B-555D-4FA6-BBDE-A78D80A273C4}">
      <text>
        <r>
          <rPr>
            <sz val="11"/>
            <rFont val="Calibri"/>
            <family val="2"/>
            <charset val="238"/>
          </rPr>
          <t>SZV_F:EM_Melleklet1_Utem2</t>
        </r>
      </text>
    </comment>
    <comment ref="AL855" authorId="0" shapeId="0" xr:uid="{2246A0A5-DDE6-47B9-9044-092A3F9E59E6}">
      <text>
        <r>
          <rPr>
            <sz val="11"/>
            <rFont val="Calibri"/>
            <family val="2"/>
            <charset val="238"/>
          </rPr>
          <t>SZV_F:EgyebAllamiUtem2</t>
        </r>
      </text>
    </comment>
    <comment ref="AM855" authorId="0" shapeId="0" xr:uid="{5568E847-BE32-44F0-95B6-17F4AC8D41C5}">
      <text>
        <r>
          <rPr>
            <sz val="11"/>
            <rFont val="Calibri"/>
            <family val="2"/>
            <charset val="238"/>
          </rPr>
          <t>SZV_F:OnkormanyzatiUtem2</t>
        </r>
      </text>
    </comment>
    <comment ref="AN855" authorId="0" shapeId="0" xr:uid="{375ECF8A-AB01-4037-B477-64230CD8050F}">
      <text>
        <r>
          <rPr>
            <sz val="11"/>
            <rFont val="Calibri"/>
            <family val="2"/>
            <charset val="238"/>
          </rPr>
          <t>SZV_F:EUUtem2</t>
        </r>
      </text>
    </comment>
    <comment ref="AO855" authorId="0" shapeId="0" xr:uid="{1EDCC0B7-02B2-4E94-BD8F-E18E8C11D731}">
      <text>
        <r>
          <rPr>
            <sz val="11"/>
            <rFont val="Calibri"/>
            <family val="2"/>
            <charset val="238"/>
          </rPr>
          <t>SZV_F:EgyebUtem2</t>
        </r>
      </text>
    </comment>
    <comment ref="AP855" authorId="0" shapeId="0" xr:uid="{641A52BF-377E-46EE-A179-21B33E1D97DC}">
      <text>
        <r>
          <rPr>
            <sz val="11"/>
            <rFont val="Calibri"/>
            <family val="2"/>
            <charset val="238"/>
          </rPr>
          <t>SZV_F:HitelKotvenyUtem2</t>
        </r>
      </text>
    </comment>
    <comment ref="AQ855" authorId="0" shapeId="0" xr:uid="{D663CBF6-E0CC-48B1-9FF0-EBDD256311C8}">
      <text>
        <r>
          <rPr>
            <sz val="11"/>
            <rFont val="Calibri"/>
            <family val="2"/>
            <charset val="238"/>
          </rPr>
          <t>SZV_F:OsszesenUtem2</t>
        </r>
      </text>
    </comment>
    <comment ref="AR855" authorId="0" shapeId="0" xr:uid="{5890F371-E082-4CC9-8D2C-BD3EB3FA8219}">
      <text>
        <r>
          <rPr>
            <sz val="11"/>
            <rFont val="Calibri"/>
            <family val="2"/>
            <charset val="238"/>
          </rPr>
          <t>SZV_F:ForrashianyUtem2</t>
        </r>
      </text>
    </comment>
    <comment ref="AU855" authorId="0" shapeId="0" xr:uid="{8C80B8E3-0315-47B2-A4F1-5399E153E1D3}">
      <text>
        <r>
          <rPr>
            <sz val="11"/>
            <rFont val="Calibri"/>
            <family val="2"/>
            <charset val="238"/>
          </rPr>
          <t>SZV_F:Indokolas</t>
        </r>
      </text>
    </comment>
    <comment ref="AV855" authorId="0" shapeId="0" xr:uid="{D06CE2AA-5BF1-4A6B-86E8-46B79E705766}">
      <text>
        <r>
          <rPr>
            <sz val="11"/>
            <rFont val="Calibri"/>
            <family val="2"/>
            <charset val="238"/>
          </rPr>
          <t>SZV_F:Megjegyzes</t>
        </r>
      </text>
    </comment>
    <comment ref="AW855" authorId="0" shapeId="0" xr:uid="{C1B22E50-E222-4255-A896-AEF4F1366DF0}">
      <text>
        <r>
          <rPr>
            <sz val="11"/>
            <rFont val="Calibri"/>
            <family val="2"/>
            <charset val="238"/>
          </rPr>
          <t>SZV_F:FeladatSorszam</t>
        </r>
      </text>
    </comment>
    <comment ref="AY855" authorId="0" shapeId="0" xr:uid="{D7147ECE-F8EF-4B0D-A7E6-4476764998D4}">
      <text>
        <r>
          <rPr>
            <sz val="11"/>
            <rFont val="Calibri"/>
            <family val="2"/>
            <charset val="238"/>
          </rPr>
          <t>SZV_F:ISA</t>
        </r>
      </text>
    </comment>
    <comment ref="B856" authorId="0" shapeId="0" xr:uid="{7F5B6544-10CE-4DF0-BCB3-46FCDD010003}">
      <text>
        <r>
          <rPr>
            <sz val="11"/>
            <rFont val="Calibri"/>
            <family val="2"/>
            <charset val="238"/>
          </rPr>
          <t>SZV_F:FontossagiSorrent</t>
        </r>
      </text>
    </comment>
    <comment ref="C856" authorId="0" shapeId="0" xr:uid="{F92FEF17-94D1-4B74-AF3C-654AB85CC72D}">
      <text>
        <r>
          <rPr>
            <sz val="11"/>
            <rFont val="Calibri"/>
            <family val="2"/>
            <charset val="238"/>
          </rPr>
          <t>SZV_F:FeladatKategoria</t>
        </r>
      </text>
    </comment>
    <comment ref="D856" authorId="0" shapeId="0" xr:uid="{E5989DA4-4AAE-4410-AAAA-BA06C1A47A4F}">
      <text>
        <r>
          <rPr>
            <sz val="11"/>
            <rFont val="Calibri"/>
            <family val="2"/>
            <charset val="238"/>
          </rPr>
          <t>SZV_F:FeladatMegnevezes</t>
        </r>
      </text>
    </comment>
    <comment ref="E856" authorId="0" shapeId="0" xr:uid="{9C3DD58F-0D7F-423B-A319-6EFB5351C4CC}">
      <text>
        <r>
          <rPr>
            <sz val="11"/>
            <rFont val="Calibri"/>
            <family val="2"/>
            <charset val="238"/>
          </rPr>
          <t>SZV_F:ElviEngedelySzam</t>
        </r>
      </text>
    </comment>
    <comment ref="F856" authorId="0" shapeId="0" xr:uid="{51B4A729-BD8B-4B89-8B4B-0E49C564490D}">
      <text>
        <r>
          <rPr>
            <sz val="11"/>
            <rFont val="Calibri"/>
            <family val="2"/>
            <charset val="238"/>
          </rPr>
          <t>SZV_F:VKR_Kod</t>
        </r>
      </text>
    </comment>
    <comment ref="G856" authorId="0" shapeId="0" xr:uid="{01F1EF58-4ED5-4EC5-98A6-F78264F330EB}">
      <text>
        <r>
          <rPr>
            <sz val="11"/>
            <rFont val="Calibri"/>
            <family val="2"/>
            <charset val="238"/>
          </rPr>
          <t>SZV_F:VKR_Nev</t>
        </r>
      </text>
    </comment>
    <comment ref="H856" authorId="0" shapeId="0" xr:uid="{00891C25-A03B-4C8B-99B2-28D2E5C2896D}">
      <text>
        <r>
          <rPr>
            <sz val="11"/>
            <rFont val="Calibri"/>
            <family val="2"/>
            <charset val="238"/>
          </rPr>
          <t>SZV_F:FeladatAzonosito</t>
        </r>
      </text>
    </comment>
    <comment ref="I856" authorId="0" shapeId="0" xr:uid="{698796C4-38BF-486D-AB24-D7394F260E2A}">
      <text>
        <r>
          <rPr>
            <sz val="11"/>
            <rFont val="Calibri"/>
            <family val="2"/>
            <charset val="238"/>
          </rPr>
          <t>SZV_F:EllatasiTerulet</t>
        </r>
      </text>
    </comment>
    <comment ref="J856" authorId="0" shapeId="0" xr:uid="{04739B0D-AA4B-4A0D-8A1F-E04547B79946}">
      <text>
        <r>
          <rPr>
            <sz val="11"/>
            <rFont val="Calibri"/>
            <family val="2"/>
            <charset val="238"/>
          </rPr>
          <t>SZV_F:EllatasertFelelos</t>
        </r>
      </text>
    </comment>
    <comment ref="K856" authorId="0" shapeId="0" xr:uid="{6A98CC3A-C51B-43C5-BEA7-EE4A05194F5A}">
      <text>
        <r>
          <rPr>
            <sz val="11"/>
            <rFont val="Calibri"/>
            <family val="2"/>
            <charset val="238"/>
          </rPr>
          <t>SZV_F:TervezettNettoKoltseg</t>
        </r>
      </text>
    </comment>
    <comment ref="L856" authorId="0" shapeId="0" xr:uid="{EDC29E10-5B2E-4F4B-B952-A7A62A460F9F}">
      <text>
        <r>
          <rPr>
            <sz val="11"/>
            <rFont val="Calibri"/>
            <family val="2"/>
            <charset val="238"/>
          </rPr>
          <t>SZV_F:IdotartamKezdes</t>
        </r>
      </text>
    </comment>
    <comment ref="M856" authorId="0" shapeId="0" xr:uid="{39E1C668-9C0C-4FA1-A0C3-D95AE685EF65}">
      <text>
        <r>
          <rPr>
            <sz val="11"/>
            <rFont val="Calibri"/>
            <family val="2"/>
            <charset val="238"/>
          </rPr>
          <t>SZV_F:IdotartamBefejezes</t>
        </r>
      </text>
    </comment>
    <comment ref="N856" authorId="0" shapeId="0" xr:uid="{E366CDBC-97FA-4F81-8D29-0B9A2B5A27D7}">
      <text>
        <r>
          <rPr>
            <sz val="11"/>
            <rFont val="Calibri"/>
            <family val="2"/>
            <charset val="238"/>
          </rPr>
          <t>SZV_F:NettoKoltsegUtem1</t>
        </r>
      </text>
    </comment>
    <comment ref="O856" authorId="0" shapeId="0" xr:uid="{A8FF6C06-A6F7-451F-8D57-ED92EE88A9E2}">
      <text>
        <r>
          <rPr>
            <sz val="11"/>
            <rFont val="Calibri"/>
            <family val="2"/>
            <charset val="238"/>
          </rPr>
          <t>SZV_F:NettoKoltsegUtem2</t>
        </r>
      </text>
    </comment>
    <comment ref="P856" authorId="0" shapeId="0" xr:uid="{C90672FF-497F-4EFD-BCB3-23656DD45641}">
      <text>
        <r>
          <rPr>
            <sz val="11"/>
            <rFont val="Calibri"/>
            <family val="2"/>
            <charset val="238"/>
          </rPr>
          <t>SZV_F:EM_Melleklet2_KTG</t>
        </r>
      </text>
    </comment>
    <comment ref="R856" authorId="0" shapeId="0" xr:uid="{0AF668F0-CE35-42C4-8FFC-06DEB6F8DB26}">
      <text>
        <r>
          <rPr>
            <sz val="11"/>
            <rFont val="Calibri"/>
            <family val="2"/>
            <charset val="238"/>
          </rPr>
          <t>SZV_F:HDUtem1</t>
        </r>
      </text>
    </comment>
    <comment ref="S856" authorId="0" shapeId="0" xr:uid="{3495B190-EF58-4ADF-8216-F0FC6C2A64D3}">
      <text>
        <r>
          <rPr>
            <sz val="11"/>
            <rFont val="Calibri"/>
            <family val="2"/>
            <charset val="238"/>
          </rPr>
          <t>SZV_F:ECSUtem1</t>
        </r>
      </text>
    </comment>
    <comment ref="T856" authorId="0" shapeId="0" xr:uid="{2D9F6864-12BD-49F6-92DA-8459A0948642}">
      <text>
        <r>
          <rPr>
            <sz val="11"/>
            <rFont val="Calibri"/>
            <family val="2"/>
            <charset val="238"/>
          </rPr>
          <t>SZV_F:KFHUtem1</t>
        </r>
      </text>
    </comment>
    <comment ref="U856" authorId="0" shapeId="0" xr:uid="{BB6BE943-EF31-40D7-9843-8247E73ED6B4}">
      <text>
        <r>
          <rPr>
            <sz val="11"/>
            <rFont val="Calibri"/>
            <family val="2"/>
            <charset val="238"/>
          </rPr>
          <t>SZV_F:Egyeb_SajatUtem1</t>
        </r>
      </text>
    </comment>
    <comment ref="V856" authorId="0" shapeId="0" xr:uid="{AF7AFB3B-EBCE-470D-8F41-7FB4B23C5CE4}">
      <text>
        <r>
          <rPr>
            <sz val="11"/>
            <rFont val="Calibri"/>
            <family val="2"/>
            <charset val="238"/>
          </rPr>
          <t>SZV_F:DijUtem1</t>
        </r>
      </text>
    </comment>
    <comment ref="W856" authorId="0" shapeId="0" xr:uid="{3116830E-CB81-4756-BD4D-C0E40649BFB8}">
      <text>
        <r>
          <rPr>
            <sz val="11"/>
            <rFont val="Calibri"/>
            <family val="2"/>
            <charset val="238"/>
          </rPr>
          <t>SZV_F:EM_Melleklet1_Utem1</t>
        </r>
      </text>
    </comment>
    <comment ref="X856" authorId="0" shapeId="0" xr:uid="{588406C9-986E-4BC9-84D3-1F5EC96ACAD6}">
      <text>
        <r>
          <rPr>
            <sz val="11"/>
            <rFont val="Calibri"/>
            <family val="2"/>
            <charset val="238"/>
          </rPr>
          <t>SZV_F:EgyebAllamiUtem1</t>
        </r>
      </text>
    </comment>
    <comment ref="Y856" authorId="0" shapeId="0" xr:uid="{4349E50B-64AF-4371-A2E4-913870582C9D}">
      <text>
        <r>
          <rPr>
            <sz val="11"/>
            <rFont val="Calibri"/>
            <family val="2"/>
            <charset val="238"/>
          </rPr>
          <t>SZV_F:OnkormanyzatiUtem1</t>
        </r>
      </text>
    </comment>
    <comment ref="Z856" authorId="0" shapeId="0" xr:uid="{1045C720-A016-492A-85B7-22A0B2F24DDF}">
      <text>
        <r>
          <rPr>
            <sz val="11"/>
            <rFont val="Calibri"/>
            <family val="2"/>
            <charset val="238"/>
          </rPr>
          <t>SZV_F:EUUtem1</t>
        </r>
      </text>
    </comment>
    <comment ref="AA856" authorId="0" shapeId="0" xr:uid="{640430D4-DE73-4EC1-9FF0-2A035D3CD010}">
      <text>
        <r>
          <rPr>
            <sz val="11"/>
            <rFont val="Calibri"/>
            <family val="2"/>
            <charset val="238"/>
          </rPr>
          <t>SZV_F:EgyebUtem1</t>
        </r>
      </text>
    </comment>
    <comment ref="AB856" authorId="0" shapeId="0" xr:uid="{BEAF9AE6-4E4B-4BF0-ACB9-3F0ACAC9D3A1}">
      <text>
        <r>
          <rPr>
            <sz val="11"/>
            <rFont val="Calibri"/>
            <family val="2"/>
            <charset val="238"/>
          </rPr>
          <t>SZV_F:HitelKotvenyUtem1</t>
        </r>
      </text>
    </comment>
    <comment ref="AC856" authorId="0" shapeId="0" xr:uid="{5E650D2E-226A-4116-A10A-EA637BF572EB}">
      <text>
        <r>
          <rPr>
            <sz val="11"/>
            <rFont val="Calibri"/>
            <family val="2"/>
            <charset val="238"/>
          </rPr>
          <t>SZV_F:OsszesenUtem1</t>
        </r>
      </text>
    </comment>
    <comment ref="AF856" authorId="0" shapeId="0" xr:uid="{19147996-6D17-48CD-992E-518BB693EA4B}">
      <text>
        <r>
          <rPr>
            <sz val="11"/>
            <rFont val="Calibri"/>
            <family val="2"/>
            <charset val="238"/>
          </rPr>
          <t>SZV_F:HDUtem2</t>
        </r>
      </text>
    </comment>
    <comment ref="AG856" authorId="0" shapeId="0" xr:uid="{8C85DB21-B66A-4A88-BDF5-73E610055490}">
      <text>
        <r>
          <rPr>
            <sz val="11"/>
            <rFont val="Calibri"/>
            <family val="2"/>
            <charset val="238"/>
          </rPr>
          <t>SZV_F:ECSUtem2</t>
        </r>
      </text>
    </comment>
    <comment ref="AH856" authorId="0" shapeId="0" xr:uid="{E5C98E91-5816-44FC-B194-20A41FAAB780}">
      <text>
        <r>
          <rPr>
            <sz val="11"/>
            <rFont val="Calibri"/>
            <family val="2"/>
            <charset val="238"/>
          </rPr>
          <t>SZV_F:KFHUtem2</t>
        </r>
      </text>
    </comment>
    <comment ref="AI856" authorId="0" shapeId="0" xr:uid="{46B6F216-224D-4A79-B10F-E6FF8346D113}">
      <text>
        <r>
          <rPr>
            <sz val="11"/>
            <rFont val="Calibri"/>
            <family val="2"/>
            <charset val="238"/>
          </rPr>
          <t>SZV_F:Egyeb_SajatUtem2</t>
        </r>
      </text>
    </comment>
    <comment ref="AJ856" authorId="0" shapeId="0" xr:uid="{B390BDF0-7FF2-4BDE-808F-54EA52DBB7D4}">
      <text>
        <r>
          <rPr>
            <sz val="11"/>
            <rFont val="Calibri"/>
            <family val="2"/>
            <charset val="238"/>
          </rPr>
          <t>SZV_F:DijUtem2</t>
        </r>
      </text>
    </comment>
    <comment ref="AK856" authorId="0" shapeId="0" xr:uid="{7BD8D305-DFDC-4494-A556-AE81CB447818}">
      <text>
        <r>
          <rPr>
            <sz val="11"/>
            <rFont val="Calibri"/>
            <family val="2"/>
            <charset val="238"/>
          </rPr>
          <t>SZV_F:EM_Melleklet1_Utem2</t>
        </r>
      </text>
    </comment>
    <comment ref="AL856" authorId="0" shapeId="0" xr:uid="{077DA538-66FB-4773-BBB7-B70F8CF71DC6}">
      <text>
        <r>
          <rPr>
            <sz val="11"/>
            <rFont val="Calibri"/>
            <family val="2"/>
            <charset val="238"/>
          </rPr>
          <t>SZV_F:EgyebAllamiUtem2</t>
        </r>
      </text>
    </comment>
    <comment ref="AM856" authorId="0" shapeId="0" xr:uid="{4A12B42C-BD02-459B-A1B8-19C4D937142D}">
      <text>
        <r>
          <rPr>
            <sz val="11"/>
            <rFont val="Calibri"/>
            <family val="2"/>
            <charset val="238"/>
          </rPr>
          <t>SZV_F:OnkormanyzatiUtem2</t>
        </r>
      </text>
    </comment>
    <comment ref="AN856" authorId="0" shapeId="0" xr:uid="{67D6A22D-4616-4314-9306-618255482624}">
      <text>
        <r>
          <rPr>
            <sz val="11"/>
            <rFont val="Calibri"/>
            <family val="2"/>
            <charset val="238"/>
          </rPr>
          <t>SZV_F:EUUtem2</t>
        </r>
      </text>
    </comment>
    <comment ref="AO856" authorId="0" shapeId="0" xr:uid="{C56B9DF9-6FDE-4383-939C-674798721397}">
      <text>
        <r>
          <rPr>
            <sz val="11"/>
            <rFont val="Calibri"/>
            <family val="2"/>
            <charset val="238"/>
          </rPr>
          <t>SZV_F:EgyebUtem2</t>
        </r>
      </text>
    </comment>
    <comment ref="AP856" authorId="0" shapeId="0" xr:uid="{099AF0A3-5950-46F1-B957-E312C1B94079}">
      <text>
        <r>
          <rPr>
            <sz val="11"/>
            <rFont val="Calibri"/>
            <family val="2"/>
            <charset val="238"/>
          </rPr>
          <t>SZV_F:HitelKotvenyUtem2</t>
        </r>
      </text>
    </comment>
    <comment ref="AQ856" authorId="0" shapeId="0" xr:uid="{3ECC6DA1-5BFD-480E-8895-31B1D2128E88}">
      <text>
        <r>
          <rPr>
            <sz val="11"/>
            <rFont val="Calibri"/>
            <family val="2"/>
            <charset val="238"/>
          </rPr>
          <t>SZV_F:OsszesenUtem2</t>
        </r>
      </text>
    </comment>
    <comment ref="AR856" authorId="0" shapeId="0" xr:uid="{895065D3-F2AE-4166-ADAE-8D11780024B0}">
      <text>
        <r>
          <rPr>
            <sz val="11"/>
            <rFont val="Calibri"/>
            <family val="2"/>
            <charset val="238"/>
          </rPr>
          <t>SZV_F:ForrashianyUtem2</t>
        </r>
      </text>
    </comment>
    <comment ref="AU856" authorId="0" shapeId="0" xr:uid="{1E2AA4AF-EBCE-4262-817A-9C30D93BE8E6}">
      <text>
        <r>
          <rPr>
            <sz val="11"/>
            <rFont val="Calibri"/>
            <family val="2"/>
            <charset val="238"/>
          </rPr>
          <t>SZV_F:Indokolas</t>
        </r>
      </text>
    </comment>
    <comment ref="AV856" authorId="0" shapeId="0" xr:uid="{DAD05C06-FA73-4830-BD2C-43C7252FE4AE}">
      <text>
        <r>
          <rPr>
            <sz val="11"/>
            <rFont val="Calibri"/>
            <family val="2"/>
            <charset val="238"/>
          </rPr>
          <t>SZV_F:Megjegyzes</t>
        </r>
      </text>
    </comment>
    <comment ref="AW856" authorId="0" shapeId="0" xr:uid="{C4F8BCC4-1179-4FA5-9B5B-91EEF2E53E29}">
      <text>
        <r>
          <rPr>
            <sz val="11"/>
            <rFont val="Calibri"/>
            <family val="2"/>
            <charset val="238"/>
          </rPr>
          <t>SZV_F:FeladatSorszam</t>
        </r>
      </text>
    </comment>
    <comment ref="AY856" authorId="0" shapeId="0" xr:uid="{8F21F05A-409D-4761-890E-11003DF58D46}">
      <text>
        <r>
          <rPr>
            <sz val="11"/>
            <rFont val="Calibri"/>
            <family val="2"/>
            <charset val="238"/>
          </rPr>
          <t>SZV_F:ISA</t>
        </r>
      </text>
    </comment>
    <comment ref="B857" authorId="0" shapeId="0" xr:uid="{C91438B0-BEA9-4323-AF98-9B4F08236826}">
      <text>
        <r>
          <rPr>
            <sz val="11"/>
            <rFont val="Calibri"/>
            <family val="2"/>
            <charset val="238"/>
          </rPr>
          <t>SZV_F:FontossagiSorrent</t>
        </r>
      </text>
    </comment>
    <comment ref="C857" authorId="0" shapeId="0" xr:uid="{E971C2A2-EAFF-4BD7-85ED-851AD69C4441}">
      <text>
        <r>
          <rPr>
            <sz val="11"/>
            <rFont val="Calibri"/>
            <family val="2"/>
            <charset val="238"/>
          </rPr>
          <t>SZV_F:FeladatKategoria</t>
        </r>
      </text>
    </comment>
    <comment ref="D857" authorId="0" shapeId="0" xr:uid="{4FE19EA0-95A6-4DB2-AC74-E7AF47713FF1}">
      <text>
        <r>
          <rPr>
            <sz val="11"/>
            <rFont val="Calibri"/>
            <family val="2"/>
            <charset val="238"/>
          </rPr>
          <t>SZV_F:FeladatMegnevezes</t>
        </r>
      </text>
    </comment>
    <comment ref="E857" authorId="0" shapeId="0" xr:uid="{1E5672DD-CD31-47F4-B521-7FC27462D821}">
      <text>
        <r>
          <rPr>
            <sz val="11"/>
            <rFont val="Calibri"/>
            <family val="2"/>
            <charset val="238"/>
          </rPr>
          <t>SZV_F:ElviEngedelySzam</t>
        </r>
      </text>
    </comment>
    <comment ref="F857" authorId="0" shapeId="0" xr:uid="{1D58AD96-1A11-4AAC-B4F7-5ECE583C3D68}">
      <text>
        <r>
          <rPr>
            <sz val="11"/>
            <rFont val="Calibri"/>
            <family val="2"/>
            <charset val="238"/>
          </rPr>
          <t>SZV_F:VKR_Kod</t>
        </r>
      </text>
    </comment>
    <comment ref="G857" authorId="0" shapeId="0" xr:uid="{F2304C57-E551-46EA-82B1-A26B6F512470}">
      <text>
        <r>
          <rPr>
            <sz val="11"/>
            <rFont val="Calibri"/>
            <family val="2"/>
            <charset val="238"/>
          </rPr>
          <t>SZV_F:VKR_Nev</t>
        </r>
      </text>
    </comment>
    <comment ref="H857" authorId="0" shapeId="0" xr:uid="{8D35CDE5-1376-4222-84E0-461B2793BE4C}">
      <text>
        <r>
          <rPr>
            <sz val="11"/>
            <rFont val="Calibri"/>
            <family val="2"/>
            <charset val="238"/>
          </rPr>
          <t>SZV_F:FeladatAzonosito</t>
        </r>
      </text>
    </comment>
    <comment ref="I857" authorId="0" shapeId="0" xr:uid="{B47EE6FD-C950-444A-BA92-E4C5F717DE03}">
      <text>
        <r>
          <rPr>
            <sz val="11"/>
            <rFont val="Calibri"/>
            <family val="2"/>
            <charset val="238"/>
          </rPr>
          <t>SZV_F:EllatasiTerulet</t>
        </r>
      </text>
    </comment>
    <comment ref="J857" authorId="0" shapeId="0" xr:uid="{354FB147-373D-4810-ABD6-6FCBB07024D9}">
      <text>
        <r>
          <rPr>
            <sz val="11"/>
            <rFont val="Calibri"/>
            <family val="2"/>
            <charset val="238"/>
          </rPr>
          <t>SZV_F:EllatasertFelelos</t>
        </r>
      </text>
    </comment>
    <comment ref="K857" authorId="0" shapeId="0" xr:uid="{48F53576-12C4-447C-8192-F80FC58CC5AA}">
      <text>
        <r>
          <rPr>
            <sz val="11"/>
            <rFont val="Calibri"/>
            <family val="2"/>
            <charset val="238"/>
          </rPr>
          <t>SZV_F:TervezettNettoKoltseg</t>
        </r>
      </text>
    </comment>
    <comment ref="L857" authorId="0" shapeId="0" xr:uid="{C125819F-8854-4422-A447-CF86F47C1A02}">
      <text>
        <r>
          <rPr>
            <sz val="11"/>
            <rFont val="Calibri"/>
            <family val="2"/>
            <charset val="238"/>
          </rPr>
          <t>SZV_F:IdotartamKezdes</t>
        </r>
      </text>
    </comment>
    <comment ref="M857" authorId="0" shapeId="0" xr:uid="{6A0255E1-6348-4FC4-897B-0E4BB232A579}">
      <text>
        <r>
          <rPr>
            <sz val="11"/>
            <rFont val="Calibri"/>
            <family val="2"/>
            <charset val="238"/>
          </rPr>
          <t>SZV_F:IdotartamBefejezes</t>
        </r>
      </text>
    </comment>
    <comment ref="N857" authorId="0" shapeId="0" xr:uid="{499123B7-9DC6-4858-8B8C-489117E53A6A}">
      <text>
        <r>
          <rPr>
            <sz val="11"/>
            <rFont val="Calibri"/>
            <family val="2"/>
            <charset val="238"/>
          </rPr>
          <t>SZV_F:NettoKoltsegUtem1</t>
        </r>
      </text>
    </comment>
    <comment ref="O857" authorId="0" shapeId="0" xr:uid="{7554D470-397A-4068-8536-F3D75972802C}">
      <text>
        <r>
          <rPr>
            <sz val="11"/>
            <rFont val="Calibri"/>
            <family val="2"/>
            <charset val="238"/>
          </rPr>
          <t>SZV_F:NettoKoltsegUtem2</t>
        </r>
      </text>
    </comment>
    <comment ref="P857" authorId="0" shapeId="0" xr:uid="{2DBAE025-3879-4FC7-A2E9-2B415C5D7AD7}">
      <text>
        <r>
          <rPr>
            <sz val="11"/>
            <rFont val="Calibri"/>
            <family val="2"/>
            <charset val="238"/>
          </rPr>
          <t>SZV_F:EM_Melleklet2_KTG</t>
        </r>
      </text>
    </comment>
    <comment ref="R857" authorId="0" shapeId="0" xr:uid="{1E9608E7-9D70-4003-90CE-052325BB1BA3}">
      <text>
        <r>
          <rPr>
            <sz val="11"/>
            <rFont val="Calibri"/>
            <family val="2"/>
            <charset val="238"/>
          </rPr>
          <t>SZV_F:HDUtem1</t>
        </r>
      </text>
    </comment>
    <comment ref="S857" authorId="0" shapeId="0" xr:uid="{8791CB5A-A8B7-4A56-BF28-01F0F6F36BA1}">
      <text>
        <r>
          <rPr>
            <sz val="11"/>
            <rFont val="Calibri"/>
            <family val="2"/>
            <charset val="238"/>
          </rPr>
          <t>SZV_F:ECSUtem1</t>
        </r>
      </text>
    </comment>
    <comment ref="T857" authorId="0" shapeId="0" xr:uid="{AA99D972-EF3F-46C2-96FB-44B0218B42B3}">
      <text>
        <r>
          <rPr>
            <sz val="11"/>
            <rFont val="Calibri"/>
            <family val="2"/>
            <charset val="238"/>
          </rPr>
          <t>SZV_F:KFHUtem1</t>
        </r>
      </text>
    </comment>
    <comment ref="U857" authorId="0" shapeId="0" xr:uid="{B65D8696-C736-43CD-8819-C2957CF59203}">
      <text>
        <r>
          <rPr>
            <sz val="11"/>
            <rFont val="Calibri"/>
            <family val="2"/>
            <charset val="238"/>
          </rPr>
          <t>SZV_F:Egyeb_SajatUtem1</t>
        </r>
      </text>
    </comment>
    <comment ref="V857" authorId="0" shapeId="0" xr:uid="{81CA7E43-4013-4D89-97B5-A6ACC5CBE7BA}">
      <text>
        <r>
          <rPr>
            <sz val="11"/>
            <rFont val="Calibri"/>
            <family val="2"/>
            <charset val="238"/>
          </rPr>
          <t>SZV_F:DijUtem1</t>
        </r>
      </text>
    </comment>
    <comment ref="W857" authorId="0" shapeId="0" xr:uid="{26FDF4E8-0D52-4BB4-9973-E63B7DFAF1DA}">
      <text>
        <r>
          <rPr>
            <sz val="11"/>
            <rFont val="Calibri"/>
            <family val="2"/>
            <charset val="238"/>
          </rPr>
          <t>SZV_F:EM_Melleklet1_Utem1</t>
        </r>
      </text>
    </comment>
    <comment ref="X857" authorId="0" shapeId="0" xr:uid="{10F27ABB-2864-4550-AF67-1B8DEB9A7E6C}">
      <text>
        <r>
          <rPr>
            <sz val="11"/>
            <rFont val="Calibri"/>
            <family val="2"/>
            <charset val="238"/>
          </rPr>
          <t>SZV_F:EgyebAllamiUtem1</t>
        </r>
      </text>
    </comment>
    <comment ref="Y857" authorId="0" shapeId="0" xr:uid="{16433837-E0A8-46C8-BAE3-2767F8D970D0}">
      <text>
        <r>
          <rPr>
            <sz val="11"/>
            <rFont val="Calibri"/>
            <family val="2"/>
            <charset val="238"/>
          </rPr>
          <t>SZV_F:OnkormanyzatiUtem1</t>
        </r>
      </text>
    </comment>
    <comment ref="Z857" authorId="0" shapeId="0" xr:uid="{207C6105-FD88-428B-A7CF-BEC1CC23BC34}">
      <text>
        <r>
          <rPr>
            <sz val="11"/>
            <rFont val="Calibri"/>
            <family val="2"/>
            <charset val="238"/>
          </rPr>
          <t>SZV_F:EUUtem1</t>
        </r>
      </text>
    </comment>
    <comment ref="AA857" authorId="0" shapeId="0" xr:uid="{35357580-2D1A-411C-BD6A-D4EA0068146A}">
      <text>
        <r>
          <rPr>
            <sz val="11"/>
            <rFont val="Calibri"/>
            <family val="2"/>
            <charset val="238"/>
          </rPr>
          <t>SZV_F:EgyebUtem1</t>
        </r>
      </text>
    </comment>
    <comment ref="AB857" authorId="0" shapeId="0" xr:uid="{F4AB9CA8-31E6-4FDE-B5AC-E6620DC331F4}">
      <text>
        <r>
          <rPr>
            <sz val="11"/>
            <rFont val="Calibri"/>
            <family val="2"/>
            <charset val="238"/>
          </rPr>
          <t>SZV_F:HitelKotvenyUtem1</t>
        </r>
      </text>
    </comment>
    <comment ref="AC857" authorId="0" shapeId="0" xr:uid="{9A8E6C8A-737E-4445-B597-4A0D7F1E6425}">
      <text>
        <r>
          <rPr>
            <sz val="11"/>
            <rFont val="Calibri"/>
            <family val="2"/>
            <charset val="238"/>
          </rPr>
          <t>SZV_F:OsszesenUtem1</t>
        </r>
      </text>
    </comment>
    <comment ref="AF857" authorId="0" shapeId="0" xr:uid="{7D09EEF9-2B19-4BB2-ABBF-F531F01FB0EE}">
      <text>
        <r>
          <rPr>
            <sz val="11"/>
            <rFont val="Calibri"/>
            <family val="2"/>
            <charset val="238"/>
          </rPr>
          <t>SZV_F:HDUtem2</t>
        </r>
      </text>
    </comment>
    <comment ref="AG857" authorId="0" shapeId="0" xr:uid="{4DE9D4F4-C2AA-4BEC-A396-97A423EE9A4A}">
      <text>
        <r>
          <rPr>
            <sz val="11"/>
            <rFont val="Calibri"/>
            <family val="2"/>
            <charset val="238"/>
          </rPr>
          <t>SZV_F:ECSUtem2</t>
        </r>
      </text>
    </comment>
    <comment ref="AH857" authorId="0" shapeId="0" xr:uid="{1665FEA0-149A-47A6-B7E0-BAEB4DBB8393}">
      <text>
        <r>
          <rPr>
            <sz val="11"/>
            <rFont val="Calibri"/>
            <family val="2"/>
            <charset val="238"/>
          </rPr>
          <t>SZV_F:KFHUtem2</t>
        </r>
      </text>
    </comment>
    <comment ref="AI857" authorId="0" shapeId="0" xr:uid="{E4A1B7E0-DA67-4235-AD46-B96C4B5A1571}">
      <text>
        <r>
          <rPr>
            <sz val="11"/>
            <rFont val="Calibri"/>
            <family val="2"/>
            <charset val="238"/>
          </rPr>
          <t>SZV_F:Egyeb_SajatUtem2</t>
        </r>
      </text>
    </comment>
    <comment ref="AJ857" authorId="0" shapeId="0" xr:uid="{EF6E2C66-1DDE-449E-B026-95D6F21F24DB}">
      <text>
        <r>
          <rPr>
            <sz val="11"/>
            <rFont val="Calibri"/>
            <family val="2"/>
            <charset val="238"/>
          </rPr>
          <t>SZV_F:DijUtem2</t>
        </r>
      </text>
    </comment>
    <comment ref="AK857" authorId="0" shapeId="0" xr:uid="{65CA6D2A-C6EF-446F-B18F-41BCE4DF3C01}">
      <text>
        <r>
          <rPr>
            <sz val="11"/>
            <rFont val="Calibri"/>
            <family val="2"/>
            <charset val="238"/>
          </rPr>
          <t>SZV_F:EM_Melleklet1_Utem2</t>
        </r>
      </text>
    </comment>
    <comment ref="AL857" authorId="0" shapeId="0" xr:uid="{E0CE3D1A-396A-4326-A0C2-55872C8B4488}">
      <text>
        <r>
          <rPr>
            <sz val="11"/>
            <rFont val="Calibri"/>
            <family val="2"/>
            <charset val="238"/>
          </rPr>
          <t>SZV_F:EgyebAllamiUtem2</t>
        </r>
      </text>
    </comment>
    <comment ref="AM857" authorId="0" shapeId="0" xr:uid="{CFFC36D8-8D01-4E17-BECC-36F91CCAEA34}">
      <text>
        <r>
          <rPr>
            <sz val="11"/>
            <rFont val="Calibri"/>
            <family val="2"/>
            <charset val="238"/>
          </rPr>
          <t>SZV_F:OnkormanyzatiUtem2</t>
        </r>
      </text>
    </comment>
    <comment ref="AN857" authorId="0" shapeId="0" xr:uid="{A1CE9F18-1FF9-40AF-9882-F7E738C92A36}">
      <text>
        <r>
          <rPr>
            <sz val="11"/>
            <rFont val="Calibri"/>
            <family val="2"/>
            <charset val="238"/>
          </rPr>
          <t>SZV_F:EUUtem2</t>
        </r>
      </text>
    </comment>
    <comment ref="AO857" authorId="0" shapeId="0" xr:uid="{459D5D5C-DCE9-402C-BCBF-7109395D9E3E}">
      <text>
        <r>
          <rPr>
            <sz val="11"/>
            <rFont val="Calibri"/>
            <family val="2"/>
            <charset val="238"/>
          </rPr>
          <t>SZV_F:EgyebUtem2</t>
        </r>
      </text>
    </comment>
    <comment ref="AP857" authorId="0" shapeId="0" xr:uid="{3725AC8A-F869-4697-8BB8-D94280286EDF}">
      <text>
        <r>
          <rPr>
            <sz val="11"/>
            <rFont val="Calibri"/>
            <family val="2"/>
            <charset val="238"/>
          </rPr>
          <t>SZV_F:HitelKotvenyUtem2</t>
        </r>
      </text>
    </comment>
    <comment ref="AQ857" authorId="0" shapeId="0" xr:uid="{CA04C767-BF1F-442D-856F-C189145A8415}">
      <text>
        <r>
          <rPr>
            <sz val="11"/>
            <rFont val="Calibri"/>
            <family val="2"/>
            <charset val="238"/>
          </rPr>
          <t>SZV_F:OsszesenUtem2</t>
        </r>
      </text>
    </comment>
    <comment ref="AR857" authorId="0" shapeId="0" xr:uid="{57E64B0E-9928-4EEA-AEB6-CE1627F58CBF}">
      <text>
        <r>
          <rPr>
            <sz val="11"/>
            <rFont val="Calibri"/>
            <family val="2"/>
            <charset val="238"/>
          </rPr>
          <t>SZV_F:ForrashianyUtem2</t>
        </r>
      </text>
    </comment>
    <comment ref="AU857" authorId="0" shapeId="0" xr:uid="{F7504D9F-1C8C-476A-BF5F-3216D5C2D3BD}">
      <text>
        <r>
          <rPr>
            <sz val="11"/>
            <rFont val="Calibri"/>
            <family val="2"/>
            <charset val="238"/>
          </rPr>
          <t>SZV_F:Indokolas</t>
        </r>
      </text>
    </comment>
    <comment ref="AV857" authorId="0" shapeId="0" xr:uid="{F03B8859-08A5-4CAC-9C75-58016652FBD8}">
      <text>
        <r>
          <rPr>
            <sz val="11"/>
            <rFont val="Calibri"/>
            <family val="2"/>
            <charset val="238"/>
          </rPr>
          <t>SZV_F:Megjegyzes</t>
        </r>
      </text>
    </comment>
    <comment ref="AW857" authorId="0" shapeId="0" xr:uid="{33657CDD-0A4A-4B36-8086-0C5AFFE8DF3A}">
      <text>
        <r>
          <rPr>
            <sz val="11"/>
            <rFont val="Calibri"/>
            <family val="2"/>
            <charset val="238"/>
          </rPr>
          <t>SZV_F:FeladatSorszam</t>
        </r>
      </text>
    </comment>
    <comment ref="AY857" authorId="0" shapeId="0" xr:uid="{0EF5CF84-48E2-4481-B544-DFE4E01BD4CA}">
      <text>
        <r>
          <rPr>
            <sz val="11"/>
            <rFont val="Calibri"/>
            <family val="2"/>
            <charset val="238"/>
          </rPr>
          <t>SZV_F:ISA</t>
        </r>
      </text>
    </comment>
    <comment ref="B858" authorId="0" shapeId="0" xr:uid="{0FE38D65-57CE-4A54-9EB1-458411C0C4B6}">
      <text>
        <r>
          <rPr>
            <sz val="11"/>
            <rFont val="Calibri"/>
            <family val="2"/>
            <charset val="238"/>
          </rPr>
          <t>SZV_F:FontossagiSorrent</t>
        </r>
      </text>
    </comment>
    <comment ref="C858" authorId="0" shapeId="0" xr:uid="{A2AC975A-1539-4C88-983F-77499046C175}">
      <text>
        <r>
          <rPr>
            <sz val="11"/>
            <rFont val="Calibri"/>
            <family val="2"/>
            <charset val="238"/>
          </rPr>
          <t>SZV_F:FeladatKategoria</t>
        </r>
      </text>
    </comment>
    <comment ref="D858" authorId="0" shapeId="0" xr:uid="{277BBC5D-4ECA-4D52-AD2A-29B38F267164}">
      <text>
        <r>
          <rPr>
            <sz val="11"/>
            <rFont val="Calibri"/>
            <family val="2"/>
            <charset val="238"/>
          </rPr>
          <t>SZV_F:FeladatMegnevezes</t>
        </r>
      </text>
    </comment>
    <comment ref="E858" authorId="0" shapeId="0" xr:uid="{11F773E8-2245-4550-8083-6CA7A8BE3C7D}">
      <text>
        <r>
          <rPr>
            <sz val="11"/>
            <rFont val="Calibri"/>
            <family val="2"/>
            <charset val="238"/>
          </rPr>
          <t>SZV_F:ElviEngedelySzam</t>
        </r>
      </text>
    </comment>
    <comment ref="F858" authorId="0" shapeId="0" xr:uid="{7F7403FD-4347-4C8E-BC85-33B4110BB631}">
      <text>
        <r>
          <rPr>
            <sz val="11"/>
            <rFont val="Calibri"/>
            <family val="2"/>
            <charset val="238"/>
          </rPr>
          <t>SZV_F:VKR_Kod</t>
        </r>
      </text>
    </comment>
    <comment ref="G858" authorId="0" shapeId="0" xr:uid="{7FABAD40-98D8-43F1-AC9F-26033446C920}">
      <text>
        <r>
          <rPr>
            <sz val="11"/>
            <rFont val="Calibri"/>
            <family val="2"/>
            <charset val="238"/>
          </rPr>
          <t>SZV_F:VKR_Nev</t>
        </r>
      </text>
    </comment>
    <comment ref="H858" authorId="0" shapeId="0" xr:uid="{44133EA1-8008-4A94-8175-8A236D03D842}">
      <text>
        <r>
          <rPr>
            <sz val="11"/>
            <rFont val="Calibri"/>
            <family val="2"/>
            <charset val="238"/>
          </rPr>
          <t>SZV_F:FeladatAzonosito</t>
        </r>
      </text>
    </comment>
    <comment ref="I858" authorId="0" shapeId="0" xr:uid="{53F7ADD5-2B9C-45F3-8977-4DE9CB0839EB}">
      <text>
        <r>
          <rPr>
            <sz val="11"/>
            <rFont val="Calibri"/>
            <family val="2"/>
            <charset val="238"/>
          </rPr>
          <t>SZV_F:EllatasiTerulet</t>
        </r>
      </text>
    </comment>
    <comment ref="J858" authorId="0" shapeId="0" xr:uid="{A957F688-B783-468B-9C7A-A9F72B102317}">
      <text>
        <r>
          <rPr>
            <sz val="11"/>
            <rFont val="Calibri"/>
            <family val="2"/>
            <charset val="238"/>
          </rPr>
          <t>SZV_F:EllatasertFelelos</t>
        </r>
      </text>
    </comment>
    <comment ref="K858" authorId="0" shapeId="0" xr:uid="{60CF213C-4D85-421B-BA68-75BA143B4ED7}">
      <text>
        <r>
          <rPr>
            <sz val="11"/>
            <rFont val="Calibri"/>
            <family val="2"/>
            <charset val="238"/>
          </rPr>
          <t>SZV_F:TervezettNettoKoltseg</t>
        </r>
      </text>
    </comment>
    <comment ref="L858" authorId="0" shapeId="0" xr:uid="{64805D49-1F36-49F8-BC88-5D33249D522D}">
      <text>
        <r>
          <rPr>
            <sz val="11"/>
            <rFont val="Calibri"/>
            <family val="2"/>
            <charset val="238"/>
          </rPr>
          <t>SZV_F:IdotartamKezdes</t>
        </r>
      </text>
    </comment>
    <comment ref="M858" authorId="0" shapeId="0" xr:uid="{D97820D3-164D-4EA7-9239-79B088B2DECB}">
      <text>
        <r>
          <rPr>
            <sz val="11"/>
            <rFont val="Calibri"/>
            <family val="2"/>
            <charset val="238"/>
          </rPr>
          <t>SZV_F:IdotartamBefejezes</t>
        </r>
      </text>
    </comment>
    <comment ref="N858" authorId="0" shapeId="0" xr:uid="{603BB771-DA35-456B-B36C-5A77F27BA27A}">
      <text>
        <r>
          <rPr>
            <sz val="11"/>
            <rFont val="Calibri"/>
            <family val="2"/>
            <charset val="238"/>
          </rPr>
          <t>SZV_F:NettoKoltsegUtem1</t>
        </r>
      </text>
    </comment>
    <comment ref="O858" authorId="0" shapeId="0" xr:uid="{F17730E8-6C94-4818-94E4-7B74EEA00744}">
      <text>
        <r>
          <rPr>
            <sz val="11"/>
            <rFont val="Calibri"/>
            <family val="2"/>
            <charset val="238"/>
          </rPr>
          <t>SZV_F:NettoKoltsegUtem2</t>
        </r>
      </text>
    </comment>
    <comment ref="P858" authorId="0" shapeId="0" xr:uid="{BB90A79A-E39C-4AB8-9DA9-A5AF0663EED8}">
      <text>
        <r>
          <rPr>
            <sz val="11"/>
            <rFont val="Calibri"/>
            <family val="2"/>
            <charset val="238"/>
          </rPr>
          <t>SZV_F:EM_Melleklet2_KTG</t>
        </r>
      </text>
    </comment>
    <comment ref="R858" authorId="0" shapeId="0" xr:uid="{45B011AD-60DE-4B03-84A7-467EAB15F1EE}">
      <text>
        <r>
          <rPr>
            <sz val="11"/>
            <rFont val="Calibri"/>
            <family val="2"/>
            <charset val="238"/>
          </rPr>
          <t>SZV_F:HDUtem1</t>
        </r>
      </text>
    </comment>
    <comment ref="S858" authorId="0" shapeId="0" xr:uid="{F7237858-27B3-4C60-ADA5-0CB8B91DBD23}">
      <text>
        <r>
          <rPr>
            <sz val="11"/>
            <rFont val="Calibri"/>
            <family val="2"/>
            <charset val="238"/>
          </rPr>
          <t>SZV_F:ECSUtem1</t>
        </r>
      </text>
    </comment>
    <comment ref="T858" authorId="0" shapeId="0" xr:uid="{9EB2E610-EDDD-455D-AEA8-99476A4739AE}">
      <text>
        <r>
          <rPr>
            <sz val="11"/>
            <rFont val="Calibri"/>
            <family val="2"/>
            <charset val="238"/>
          </rPr>
          <t>SZV_F:KFHUtem1</t>
        </r>
      </text>
    </comment>
    <comment ref="U858" authorId="0" shapeId="0" xr:uid="{908C83CF-36C0-48A0-B359-9E677C6A6CFD}">
      <text>
        <r>
          <rPr>
            <sz val="11"/>
            <rFont val="Calibri"/>
            <family val="2"/>
            <charset val="238"/>
          </rPr>
          <t>SZV_F:Egyeb_SajatUtem1</t>
        </r>
      </text>
    </comment>
    <comment ref="V858" authorId="0" shapeId="0" xr:uid="{571A39A8-47A8-4581-B2D8-B6F6FF8B53BC}">
      <text>
        <r>
          <rPr>
            <sz val="11"/>
            <rFont val="Calibri"/>
            <family val="2"/>
            <charset val="238"/>
          </rPr>
          <t>SZV_F:DijUtem1</t>
        </r>
      </text>
    </comment>
    <comment ref="W858" authorId="0" shapeId="0" xr:uid="{AE7CC89B-309F-4D9B-8E66-145806558629}">
      <text>
        <r>
          <rPr>
            <sz val="11"/>
            <rFont val="Calibri"/>
            <family val="2"/>
            <charset val="238"/>
          </rPr>
          <t>SZV_F:EM_Melleklet1_Utem1</t>
        </r>
      </text>
    </comment>
    <comment ref="X858" authorId="0" shapeId="0" xr:uid="{7B5A08E0-2952-4E66-8E5A-C0BBB97E4A8C}">
      <text>
        <r>
          <rPr>
            <sz val="11"/>
            <rFont val="Calibri"/>
            <family val="2"/>
            <charset val="238"/>
          </rPr>
          <t>SZV_F:EgyebAllamiUtem1</t>
        </r>
      </text>
    </comment>
    <comment ref="Y858" authorId="0" shapeId="0" xr:uid="{2155FBF3-5EAE-476D-9677-C9179300712A}">
      <text>
        <r>
          <rPr>
            <sz val="11"/>
            <rFont val="Calibri"/>
            <family val="2"/>
            <charset val="238"/>
          </rPr>
          <t>SZV_F:OnkormanyzatiUtem1</t>
        </r>
      </text>
    </comment>
    <comment ref="Z858" authorId="0" shapeId="0" xr:uid="{2DE08D9E-EAB3-42AD-A268-9892FF48D9CD}">
      <text>
        <r>
          <rPr>
            <sz val="11"/>
            <rFont val="Calibri"/>
            <family val="2"/>
            <charset val="238"/>
          </rPr>
          <t>SZV_F:EUUtem1</t>
        </r>
      </text>
    </comment>
    <comment ref="AA858" authorId="0" shapeId="0" xr:uid="{524368C8-76E4-4419-8512-4F655B4D3716}">
      <text>
        <r>
          <rPr>
            <sz val="11"/>
            <rFont val="Calibri"/>
            <family val="2"/>
            <charset val="238"/>
          </rPr>
          <t>SZV_F:EgyebUtem1</t>
        </r>
      </text>
    </comment>
    <comment ref="AB858" authorId="0" shapeId="0" xr:uid="{DBC9D2F2-6DD4-4A73-8132-88E25BA34924}">
      <text>
        <r>
          <rPr>
            <sz val="11"/>
            <rFont val="Calibri"/>
            <family val="2"/>
            <charset val="238"/>
          </rPr>
          <t>SZV_F:HitelKotvenyUtem1</t>
        </r>
      </text>
    </comment>
    <comment ref="AC858" authorId="0" shapeId="0" xr:uid="{8C34A7CA-EC1B-47D8-8223-D7B2FD4D71DC}">
      <text>
        <r>
          <rPr>
            <sz val="11"/>
            <rFont val="Calibri"/>
            <family val="2"/>
            <charset val="238"/>
          </rPr>
          <t>SZV_F:OsszesenUtem1</t>
        </r>
      </text>
    </comment>
    <comment ref="AF858" authorId="0" shapeId="0" xr:uid="{0D207CF9-34C1-41DC-910C-403F7AE11083}">
      <text>
        <r>
          <rPr>
            <sz val="11"/>
            <rFont val="Calibri"/>
            <family val="2"/>
            <charset val="238"/>
          </rPr>
          <t>SZV_F:HDUtem2</t>
        </r>
      </text>
    </comment>
    <comment ref="AG858" authorId="0" shapeId="0" xr:uid="{67AA0281-3777-4978-975E-802556D75C41}">
      <text>
        <r>
          <rPr>
            <sz val="11"/>
            <rFont val="Calibri"/>
            <family val="2"/>
            <charset val="238"/>
          </rPr>
          <t>SZV_F:ECSUtem2</t>
        </r>
      </text>
    </comment>
    <comment ref="AH858" authorId="0" shapeId="0" xr:uid="{D8645C74-1295-4B3C-8603-4F19BC86464F}">
      <text>
        <r>
          <rPr>
            <sz val="11"/>
            <rFont val="Calibri"/>
            <family val="2"/>
            <charset val="238"/>
          </rPr>
          <t>SZV_F:KFHUtem2</t>
        </r>
      </text>
    </comment>
    <comment ref="AI858" authorId="0" shapeId="0" xr:uid="{142FDF34-6AEF-4845-ABDD-2847585BC87A}">
      <text>
        <r>
          <rPr>
            <sz val="11"/>
            <rFont val="Calibri"/>
            <family val="2"/>
            <charset val="238"/>
          </rPr>
          <t>SZV_F:Egyeb_SajatUtem2</t>
        </r>
      </text>
    </comment>
    <comment ref="AJ858" authorId="0" shapeId="0" xr:uid="{8F38548B-71D5-4A00-B5F7-F3FF75F4E5EF}">
      <text>
        <r>
          <rPr>
            <sz val="11"/>
            <rFont val="Calibri"/>
            <family val="2"/>
            <charset val="238"/>
          </rPr>
          <t>SZV_F:DijUtem2</t>
        </r>
      </text>
    </comment>
    <comment ref="AK858" authorId="0" shapeId="0" xr:uid="{F73701DE-8EC1-46EC-A0CC-A1FBF3C23F9C}">
      <text>
        <r>
          <rPr>
            <sz val="11"/>
            <rFont val="Calibri"/>
            <family val="2"/>
            <charset val="238"/>
          </rPr>
          <t>SZV_F:EM_Melleklet1_Utem2</t>
        </r>
      </text>
    </comment>
    <comment ref="AL858" authorId="0" shapeId="0" xr:uid="{63E919F9-0B2F-4206-8987-D394ADDDCBB2}">
      <text>
        <r>
          <rPr>
            <sz val="11"/>
            <rFont val="Calibri"/>
            <family val="2"/>
            <charset val="238"/>
          </rPr>
          <t>SZV_F:EgyebAllamiUtem2</t>
        </r>
      </text>
    </comment>
    <comment ref="AM858" authorId="0" shapeId="0" xr:uid="{58138F0E-1615-4CA7-B934-FAF788EC2B80}">
      <text>
        <r>
          <rPr>
            <sz val="11"/>
            <rFont val="Calibri"/>
            <family val="2"/>
            <charset val="238"/>
          </rPr>
          <t>SZV_F:OnkormanyzatiUtem2</t>
        </r>
      </text>
    </comment>
    <comment ref="AN858" authorId="0" shapeId="0" xr:uid="{5C65663B-51AF-4CE1-8504-182CEEF216FD}">
      <text>
        <r>
          <rPr>
            <sz val="11"/>
            <rFont val="Calibri"/>
            <family val="2"/>
            <charset val="238"/>
          </rPr>
          <t>SZV_F:EUUtem2</t>
        </r>
      </text>
    </comment>
    <comment ref="AO858" authorId="0" shapeId="0" xr:uid="{045B5C64-8F22-4C2E-9CA2-530D56E593FE}">
      <text>
        <r>
          <rPr>
            <sz val="11"/>
            <rFont val="Calibri"/>
            <family val="2"/>
            <charset val="238"/>
          </rPr>
          <t>SZV_F:EgyebUtem2</t>
        </r>
      </text>
    </comment>
    <comment ref="AP858" authorId="0" shapeId="0" xr:uid="{F186F5D4-CAC3-49AE-934C-2CB4ECF7519A}">
      <text>
        <r>
          <rPr>
            <sz val="11"/>
            <rFont val="Calibri"/>
            <family val="2"/>
            <charset val="238"/>
          </rPr>
          <t>SZV_F:HitelKotvenyUtem2</t>
        </r>
      </text>
    </comment>
    <comment ref="AQ858" authorId="0" shapeId="0" xr:uid="{9EB16EB6-64F5-4FEB-9CA8-4C38D9B79A42}">
      <text>
        <r>
          <rPr>
            <sz val="11"/>
            <rFont val="Calibri"/>
            <family val="2"/>
            <charset val="238"/>
          </rPr>
          <t>SZV_F:OsszesenUtem2</t>
        </r>
      </text>
    </comment>
    <comment ref="AR858" authorId="0" shapeId="0" xr:uid="{45AB369B-2E1A-406F-BC14-EB3DBDFDAADB}">
      <text>
        <r>
          <rPr>
            <sz val="11"/>
            <rFont val="Calibri"/>
            <family val="2"/>
            <charset val="238"/>
          </rPr>
          <t>SZV_F:ForrashianyUtem2</t>
        </r>
      </text>
    </comment>
    <comment ref="AU858" authorId="0" shapeId="0" xr:uid="{1E1B1B70-67EE-4179-BBB0-A8D6D3330D34}">
      <text>
        <r>
          <rPr>
            <sz val="11"/>
            <rFont val="Calibri"/>
            <family val="2"/>
            <charset val="238"/>
          </rPr>
          <t>SZV_F:Indokolas</t>
        </r>
      </text>
    </comment>
    <comment ref="AV858" authorId="0" shapeId="0" xr:uid="{546B5AD3-CFF1-4253-9F11-8BA846889D00}">
      <text>
        <r>
          <rPr>
            <sz val="11"/>
            <rFont val="Calibri"/>
            <family val="2"/>
            <charset val="238"/>
          </rPr>
          <t>SZV_F:Megjegyzes</t>
        </r>
      </text>
    </comment>
    <comment ref="AW858" authorId="0" shapeId="0" xr:uid="{3C8224D2-0EE2-48CD-B005-51270914D7C0}">
      <text>
        <r>
          <rPr>
            <sz val="11"/>
            <rFont val="Calibri"/>
            <family val="2"/>
            <charset val="238"/>
          </rPr>
          <t>SZV_F:FeladatSorszam</t>
        </r>
      </text>
    </comment>
    <comment ref="AY858" authorId="0" shapeId="0" xr:uid="{D4F19901-BBDD-4A19-B299-4759044171F7}">
      <text>
        <r>
          <rPr>
            <sz val="11"/>
            <rFont val="Calibri"/>
            <family val="2"/>
            <charset val="238"/>
          </rPr>
          <t>SZV_F:ISA</t>
        </r>
      </text>
    </comment>
    <comment ref="B859" authorId="0" shapeId="0" xr:uid="{5F7603FC-9AA7-40B7-8D91-4B8C2F6729C4}">
      <text>
        <r>
          <rPr>
            <sz val="11"/>
            <rFont val="Calibri"/>
            <family val="2"/>
            <charset val="238"/>
          </rPr>
          <t>SZV_F:FontossagiSorrent</t>
        </r>
      </text>
    </comment>
    <comment ref="C859" authorId="0" shapeId="0" xr:uid="{EBB4C9CD-9F57-4D5F-BAAC-C57471522209}">
      <text>
        <r>
          <rPr>
            <sz val="11"/>
            <rFont val="Calibri"/>
            <family val="2"/>
            <charset val="238"/>
          </rPr>
          <t>SZV_F:FeladatKategoria</t>
        </r>
      </text>
    </comment>
    <comment ref="D859" authorId="0" shapeId="0" xr:uid="{E1A4B2D3-92DB-4F9B-8C8A-C45BD031D106}">
      <text>
        <r>
          <rPr>
            <sz val="11"/>
            <rFont val="Calibri"/>
            <family val="2"/>
            <charset val="238"/>
          </rPr>
          <t>SZV_F:FeladatMegnevezes</t>
        </r>
      </text>
    </comment>
    <comment ref="E859" authorId="0" shapeId="0" xr:uid="{AB874B5F-F1DC-4FA2-943D-248905FABC0B}">
      <text>
        <r>
          <rPr>
            <sz val="11"/>
            <rFont val="Calibri"/>
            <family val="2"/>
            <charset val="238"/>
          </rPr>
          <t>SZV_F:ElviEngedelySzam</t>
        </r>
      </text>
    </comment>
    <comment ref="F859" authorId="0" shapeId="0" xr:uid="{B8CC038A-9E26-4FB5-85A2-F48CCF291434}">
      <text>
        <r>
          <rPr>
            <sz val="11"/>
            <rFont val="Calibri"/>
            <family val="2"/>
            <charset val="238"/>
          </rPr>
          <t>SZV_F:VKR_Kod</t>
        </r>
      </text>
    </comment>
    <comment ref="G859" authorId="0" shapeId="0" xr:uid="{F057DF7D-3396-47C8-A7C7-D3CAA6CB4E3C}">
      <text>
        <r>
          <rPr>
            <sz val="11"/>
            <rFont val="Calibri"/>
            <family val="2"/>
            <charset val="238"/>
          </rPr>
          <t>SZV_F:VKR_Nev</t>
        </r>
      </text>
    </comment>
    <comment ref="H859" authorId="0" shapeId="0" xr:uid="{2F660BC6-B880-4928-9887-2B3158721BD3}">
      <text>
        <r>
          <rPr>
            <sz val="11"/>
            <rFont val="Calibri"/>
            <family val="2"/>
            <charset val="238"/>
          </rPr>
          <t>SZV_F:FeladatAzonosito</t>
        </r>
      </text>
    </comment>
    <comment ref="I859" authorId="0" shapeId="0" xr:uid="{3AF66634-370D-4263-9F64-6534F744F531}">
      <text>
        <r>
          <rPr>
            <sz val="11"/>
            <rFont val="Calibri"/>
            <family val="2"/>
            <charset val="238"/>
          </rPr>
          <t>SZV_F:EllatasiTerulet</t>
        </r>
      </text>
    </comment>
    <comment ref="J859" authorId="0" shapeId="0" xr:uid="{3AE41A05-C7F7-4233-B93D-1540047A5AF6}">
      <text>
        <r>
          <rPr>
            <sz val="11"/>
            <rFont val="Calibri"/>
            <family val="2"/>
            <charset val="238"/>
          </rPr>
          <t>SZV_F:EllatasertFelelos</t>
        </r>
      </text>
    </comment>
    <comment ref="K859" authorId="0" shapeId="0" xr:uid="{85952E1E-1C8B-43DC-8244-6F76FCFE09BC}">
      <text>
        <r>
          <rPr>
            <sz val="11"/>
            <rFont val="Calibri"/>
            <family val="2"/>
            <charset val="238"/>
          </rPr>
          <t>SZV_F:TervezettNettoKoltseg</t>
        </r>
      </text>
    </comment>
    <comment ref="L859" authorId="0" shapeId="0" xr:uid="{69F3A3C3-58C8-44B5-BCB9-1BF03E491528}">
      <text>
        <r>
          <rPr>
            <sz val="11"/>
            <rFont val="Calibri"/>
            <family val="2"/>
            <charset val="238"/>
          </rPr>
          <t>SZV_F:IdotartamKezdes</t>
        </r>
      </text>
    </comment>
    <comment ref="M859" authorId="0" shapeId="0" xr:uid="{5282191F-BCC5-4A79-979F-9BA6FBF6483C}">
      <text>
        <r>
          <rPr>
            <sz val="11"/>
            <rFont val="Calibri"/>
            <family val="2"/>
            <charset val="238"/>
          </rPr>
          <t>SZV_F:IdotartamBefejezes</t>
        </r>
      </text>
    </comment>
    <comment ref="N859" authorId="0" shapeId="0" xr:uid="{A0D49FE0-B98F-4DB7-8762-52C81E84B77F}">
      <text>
        <r>
          <rPr>
            <sz val="11"/>
            <rFont val="Calibri"/>
            <family val="2"/>
            <charset val="238"/>
          </rPr>
          <t>SZV_F:NettoKoltsegUtem1</t>
        </r>
      </text>
    </comment>
    <comment ref="O859" authorId="0" shapeId="0" xr:uid="{30178006-7D6F-461C-A054-37A78543680C}">
      <text>
        <r>
          <rPr>
            <sz val="11"/>
            <rFont val="Calibri"/>
            <family val="2"/>
            <charset val="238"/>
          </rPr>
          <t>SZV_F:NettoKoltsegUtem2</t>
        </r>
      </text>
    </comment>
    <comment ref="P859" authorId="0" shapeId="0" xr:uid="{976832A8-3305-4386-8427-89D2B89B8CE3}">
      <text>
        <r>
          <rPr>
            <sz val="11"/>
            <rFont val="Calibri"/>
            <family val="2"/>
            <charset val="238"/>
          </rPr>
          <t>SZV_F:EM_Melleklet2_KTG</t>
        </r>
      </text>
    </comment>
    <comment ref="R859" authorId="0" shapeId="0" xr:uid="{94B24AA1-2AC0-4EE5-BBDA-552CB3DE6B04}">
      <text>
        <r>
          <rPr>
            <sz val="11"/>
            <rFont val="Calibri"/>
            <family val="2"/>
            <charset val="238"/>
          </rPr>
          <t>SZV_F:HDUtem1</t>
        </r>
      </text>
    </comment>
    <comment ref="S859" authorId="0" shapeId="0" xr:uid="{686EC0D7-A4A9-4C3B-8B4B-A43263C1E4DC}">
      <text>
        <r>
          <rPr>
            <sz val="11"/>
            <rFont val="Calibri"/>
            <family val="2"/>
            <charset val="238"/>
          </rPr>
          <t>SZV_F:ECSUtem1</t>
        </r>
      </text>
    </comment>
    <comment ref="T859" authorId="0" shapeId="0" xr:uid="{8821C8E4-65F8-4BA4-9BCD-43050573AE0E}">
      <text>
        <r>
          <rPr>
            <sz val="11"/>
            <rFont val="Calibri"/>
            <family val="2"/>
            <charset val="238"/>
          </rPr>
          <t>SZV_F:KFHUtem1</t>
        </r>
      </text>
    </comment>
    <comment ref="U859" authorId="0" shapeId="0" xr:uid="{4F54AAF6-3830-4D2C-AAB0-18ADBCFC04DF}">
      <text>
        <r>
          <rPr>
            <sz val="11"/>
            <rFont val="Calibri"/>
            <family val="2"/>
            <charset val="238"/>
          </rPr>
          <t>SZV_F:Egyeb_SajatUtem1</t>
        </r>
      </text>
    </comment>
    <comment ref="V859" authorId="0" shapeId="0" xr:uid="{3C375AAB-FB95-49A0-9761-D945385ADF8D}">
      <text>
        <r>
          <rPr>
            <sz val="11"/>
            <rFont val="Calibri"/>
            <family val="2"/>
            <charset val="238"/>
          </rPr>
          <t>SZV_F:DijUtem1</t>
        </r>
      </text>
    </comment>
    <comment ref="W859" authorId="0" shapeId="0" xr:uid="{5CE7DB47-2EE4-4AB6-8EBB-B801C8F274F5}">
      <text>
        <r>
          <rPr>
            <sz val="11"/>
            <rFont val="Calibri"/>
            <family val="2"/>
            <charset val="238"/>
          </rPr>
          <t>SZV_F:EM_Melleklet1_Utem1</t>
        </r>
      </text>
    </comment>
    <comment ref="X859" authorId="0" shapeId="0" xr:uid="{0CC68EF5-5E7C-4F80-BBAB-8C9E1E005BE0}">
      <text>
        <r>
          <rPr>
            <sz val="11"/>
            <rFont val="Calibri"/>
            <family val="2"/>
            <charset val="238"/>
          </rPr>
          <t>SZV_F:EgyebAllamiUtem1</t>
        </r>
      </text>
    </comment>
    <comment ref="Y859" authorId="0" shapeId="0" xr:uid="{AE5FB35F-E022-43F4-BE65-8093AC592BBD}">
      <text>
        <r>
          <rPr>
            <sz val="11"/>
            <rFont val="Calibri"/>
            <family val="2"/>
            <charset val="238"/>
          </rPr>
          <t>SZV_F:OnkormanyzatiUtem1</t>
        </r>
      </text>
    </comment>
    <comment ref="Z859" authorId="0" shapeId="0" xr:uid="{E1CA9F2C-A5B6-4C34-87D9-C50B585B1BB6}">
      <text>
        <r>
          <rPr>
            <sz val="11"/>
            <rFont val="Calibri"/>
            <family val="2"/>
            <charset val="238"/>
          </rPr>
          <t>SZV_F:EUUtem1</t>
        </r>
      </text>
    </comment>
    <comment ref="AA859" authorId="0" shapeId="0" xr:uid="{052764D2-447B-478F-92E7-90CDFE4EF22D}">
      <text>
        <r>
          <rPr>
            <sz val="11"/>
            <rFont val="Calibri"/>
            <family val="2"/>
            <charset val="238"/>
          </rPr>
          <t>SZV_F:EgyebUtem1</t>
        </r>
      </text>
    </comment>
    <comment ref="AB859" authorId="0" shapeId="0" xr:uid="{364732A8-287A-4414-8A4B-D80584A9FC8A}">
      <text>
        <r>
          <rPr>
            <sz val="11"/>
            <rFont val="Calibri"/>
            <family val="2"/>
            <charset val="238"/>
          </rPr>
          <t>SZV_F:HitelKotvenyUtem1</t>
        </r>
      </text>
    </comment>
    <comment ref="AC859" authorId="0" shapeId="0" xr:uid="{1CF41EE0-B017-45D2-88E3-F775F1181341}">
      <text>
        <r>
          <rPr>
            <sz val="11"/>
            <rFont val="Calibri"/>
            <family val="2"/>
            <charset val="238"/>
          </rPr>
          <t>SZV_F:OsszesenUtem1</t>
        </r>
      </text>
    </comment>
    <comment ref="AF859" authorId="0" shapeId="0" xr:uid="{C4A746D7-8CB1-4276-A851-F738DFE6768B}">
      <text>
        <r>
          <rPr>
            <sz val="11"/>
            <rFont val="Calibri"/>
            <family val="2"/>
            <charset val="238"/>
          </rPr>
          <t>SZV_F:HDUtem2</t>
        </r>
      </text>
    </comment>
    <comment ref="AG859" authorId="0" shapeId="0" xr:uid="{5FA1CF13-D385-400B-A599-E9AF5D02FB95}">
      <text>
        <r>
          <rPr>
            <sz val="11"/>
            <rFont val="Calibri"/>
            <family val="2"/>
            <charset val="238"/>
          </rPr>
          <t>SZV_F:ECSUtem2</t>
        </r>
      </text>
    </comment>
    <comment ref="AH859" authorId="0" shapeId="0" xr:uid="{524AAA82-D4A1-4322-97F7-70EC501E7D36}">
      <text>
        <r>
          <rPr>
            <sz val="11"/>
            <rFont val="Calibri"/>
            <family val="2"/>
            <charset val="238"/>
          </rPr>
          <t>SZV_F:KFHUtem2</t>
        </r>
      </text>
    </comment>
    <comment ref="AI859" authorId="0" shapeId="0" xr:uid="{F16D5809-7293-400A-8B48-8521E04178B1}">
      <text>
        <r>
          <rPr>
            <sz val="11"/>
            <rFont val="Calibri"/>
            <family val="2"/>
            <charset val="238"/>
          </rPr>
          <t>SZV_F:Egyeb_SajatUtem2</t>
        </r>
      </text>
    </comment>
    <comment ref="AJ859" authorId="0" shapeId="0" xr:uid="{38B7FAD0-B6DF-4A52-918C-C0961D80EC91}">
      <text>
        <r>
          <rPr>
            <sz val="11"/>
            <rFont val="Calibri"/>
            <family val="2"/>
            <charset val="238"/>
          </rPr>
          <t>SZV_F:DijUtem2</t>
        </r>
      </text>
    </comment>
    <comment ref="AK859" authorId="0" shapeId="0" xr:uid="{A457A26B-519D-406C-910B-C0BD889D1C98}">
      <text>
        <r>
          <rPr>
            <sz val="11"/>
            <rFont val="Calibri"/>
            <family val="2"/>
            <charset val="238"/>
          </rPr>
          <t>SZV_F:EM_Melleklet1_Utem2</t>
        </r>
      </text>
    </comment>
    <comment ref="AL859" authorId="0" shapeId="0" xr:uid="{A3ED5620-7576-4AE8-B337-56DD30CA967D}">
      <text>
        <r>
          <rPr>
            <sz val="11"/>
            <rFont val="Calibri"/>
            <family val="2"/>
            <charset val="238"/>
          </rPr>
          <t>SZV_F:EgyebAllamiUtem2</t>
        </r>
      </text>
    </comment>
    <comment ref="AM859" authorId="0" shapeId="0" xr:uid="{05DEB8E7-BA16-4FFC-A71E-9A40B4F2B0B8}">
      <text>
        <r>
          <rPr>
            <sz val="11"/>
            <rFont val="Calibri"/>
            <family val="2"/>
            <charset val="238"/>
          </rPr>
          <t>SZV_F:OnkormanyzatiUtem2</t>
        </r>
      </text>
    </comment>
    <comment ref="AN859" authorId="0" shapeId="0" xr:uid="{4261A4F7-93A0-41E0-B877-17B9DBE36548}">
      <text>
        <r>
          <rPr>
            <sz val="11"/>
            <rFont val="Calibri"/>
            <family val="2"/>
            <charset val="238"/>
          </rPr>
          <t>SZV_F:EUUtem2</t>
        </r>
      </text>
    </comment>
    <comment ref="AO859" authorId="0" shapeId="0" xr:uid="{1A412F32-AC27-42D4-B051-3FA219A81449}">
      <text>
        <r>
          <rPr>
            <sz val="11"/>
            <rFont val="Calibri"/>
            <family val="2"/>
            <charset val="238"/>
          </rPr>
          <t>SZV_F:EgyebUtem2</t>
        </r>
      </text>
    </comment>
    <comment ref="AP859" authorId="0" shapeId="0" xr:uid="{9C8CCEF7-9C32-4FFB-BBC3-429D3476A843}">
      <text>
        <r>
          <rPr>
            <sz val="11"/>
            <rFont val="Calibri"/>
            <family val="2"/>
            <charset val="238"/>
          </rPr>
          <t>SZV_F:HitelKotvenyUtem2</t>
        </r>
      </text>
    </comment>
    <comment ref="AQ859" authorId="0" shapeId="0" xr:uid="{7A11F8B4-6337-4ECB-BD55-C90D9AC77220}">
      <text>
        <r>
          <rPr>
            <sz val="11"/>
            <rFont val="Calibri"/>
            <family val="2"/>
            <charset val="238"/>
          </rPr>
          <t>SZV_F:OsszesenUtem2</t>
        </r>
      </text>
    </comment>
    <comment ref="AR859" authorId="0" shapeId="0" xr:uid="{99AF62B9-02F0-4BCA-989A-6911D4DE6CD7}">
      <text>
        <r>
          <rPr>
            <sz val="11"/>
            <rFont val="Calibri"/>
            <family val="2"/>
            <charset val="238"/>
          </rPr>
          <t>SZV_F:ForrashianyUtem2</t>
        </r>
      </text>
    </comment>
    <comment ref="AU859" authorId="0" shapeId="0" xr:uid="{4C57754D-4174-4565-A82C-226E82DD6C38}">
      <text>
        <r>
          <rPr>
            <sz val="11"/>
            <rFont val="Calibri"/>
            <family val="2"/>
            <charset val="238"/>
          </rPr>
          <t>SZV_F:Indokolas</t>
        </r>
      </text>
    </comment>
    <comment ref="AV859" authorId="0" shapeId="0" xr:uid="{14C11EC9-AB8C-42AA-98FE-904323538683}">
      <text>
        <r>
          <rPr>
            <sz val="11"/>
            <rFont val="Calibri"/>
            <family val="2"/>
            <charset val="238"/>
          </rPr>
          <t>SZV_F:Megjegyzes</t>
        </r>
      </text>
    </comment>
    <comment ref="AW859" authorId="0" shapeId="0" xr:uid="{7CF4AD11-F7B7-4195-8CDB-41CDD9927252}">
      <text>
        <r>
          <rPr>
            <sz val="11"/>
            <rFont val="Calibri"/>
            <family val="2"/>
            <charset val="238"/>
          </rPr>
          <t>SZV_F:FeladatSorszam</t>
        </r>
      </text>
    </comment>
    <comment ref="AY859" authorId="0" shapeId="0" xr:uid="{B9EADEC4-39D4-451B-B9B2-259737E2EC03}">
      <text>
        <r>
          <rPr>
            <sz val="11"/>
            <rFont val="Calibri"/>
            <family val="2"/>
            <charset val="238"/>
          </rPr>
          <t>SZV_F:ISA</t>
        </r>
      </text>
    </comment>
    <comment ref="B860" authorId="0" shapeId="0" xr:uid="{12C9838F-9BDE-46D9-8B87-D7EF8B3A359F}">
      <text>
        <r>
          <rPr>
            <sz val="11"/>
            <rFont val="Calibri"/>
            <family val="2"/>
            <charset val="238"/>
          </rPr>
          <t>SZV_F:FontossagiSorrent</t>
        </r>
      </text>
    </comment>
    <comment ref="C860" authorId="0" shapeId="0" xr:uid="{29BCD19F-6D7A-4EFD-98A2-E060CEC94B88}">
      <text>
        <r>
          <rPr>
            <sz val="11"/>
            <rFont val="Calibri"/>
            <family val="2"/>
            <charset val="238"/>
          </rPr>
          <t>SZV_F:FeladatKategoria</t>
        </r>
      </text>
    </comment>
    <comment ref="D860" authorId="0" shapeId="0" xr:uid="{43D26BC7-E158-4D6E-81D9-D0C9BCB6A419}">
      <text>
        <r>
          <rPr>
            <sz val="11"/>
            <rFont val="Calibri"/>
            <family val="2"/>
            <charset val="238"/>
          </rPr>
          <t>SZV_F:FeladatMegnevezes</t>
        </r>
      </text>
    </comment>
    <comment ref="E860" authorId="0" shapeId="0" xr:uid="{03D768FC-513C-48A7-8199-026DB72F9287}">
      <text>
        <r>
          <rPr>
            <sz val="11"/>
            <rFont val="Calibri"/>
            <family val="2"/>
            <charset val="238"/>
          </rPr>
          <t>SZV_F:ElviEngedelySzam</t>
        </r>
      </text>
    </comment>
    <comment ref="F860" authorId="0" shapeId="0" xr:uid="{57FA85EA-CACE-4D75-AF25-25588BD14040}">
      <text>
        <r>
          <rPr>
            <sz val="11"/>
            <rFont val="Calibri"/>
            <family val="2"/>
            <charset val="238"/>
          </rPr>
          <t>SZV_F:VKR_Kod</t>
        </r>
      </text>
    </comment>
    <comment ref="G860" authorId="0" shapeId="0" xr:uid="{F210CD49-5DAF-45C3-A046-38F87CC04558}">
      <text>
        <r>
          <rPr>
            <sz val="11"/>
            <rFont val="Calibri"/>
            <family val="2"/>
            <charset val="238"/>
          </rPr>
          <t>SZV_F:VKR_Nev</t>
        </r>
      </text>
    </comment>
    <comment ref="H860" authorId="0" shapeId="0" xr:uid="{E90E3B69-DECD-4506-A57A-CFCA5AC18B4D}">
      <text>
        <r>
          <rPr>
            <sz val="11"/>
            <rFont val="Calibri"/>
            <family val="2"/>
            <charset val="238"/>
          </rPr>
          <t>SZV_F:FeladatAzonosito</t>
        </r>
      </text>
    </comment>
    <comment ref="I860" authorId="0" shapeId="0" xr:uid="{F4E30D2E-1787-4346-B333-39BADD0D89D5}">
      <text>
        <r>
          <rPr>
            <sz val="11"/>
            <rFont val="Calibri"/>
            <family val="2"/>
            <charset val="238"/>
          </rPr>
          <t>SZV_F:EllatasiTerulet</t>
        </r>
      </text>
    </comment>
    <comment ref="J860" authorId="0" shapeId="0" xr:uid="{0F0796A0-897A-4033-89A7-C4A35005CC72}">
      <text>
        <r>
          <rPr>
            <sz val="11"/>
            <rFont val="Calibri"/>
            <family val="2"/>
            <charset val="238"/>
          </rPr>
          <t>SZV_F:EllatasertFelelos</t>
        </r>
      </text>
    </comment>
    <comment ref="K860" authorId="0" shapeId="0" xr:uid="{1501989E-F25B-4890-9966-0C4E80715406}">
      <text>
        <r>
          <rPr>
            <sz val="11"/>
            <rFont val="Calibri"/>
            <family val="2"/>
            <charset val="238"/>
          </rPr>
          <t>SZV_F:TervezettNettoKoltseg</t>
        </r>
      </text>
    </comment>
    <comment ref="L860" authorId="0" shapeId="0" xr:uid="{25DC5700-DC9F-4E1F-AB39-AD901B70B331}">
      <text>
        <r>
          <rPr>
            <sz val="11"/>
            <rFont val="Calibri"/>
            <family val="2"/>
            <charset val="238"/>
          </rPr>
          <t>SZV_F:IdotartamKezdes</t>
        </r>
      </text>
    </comment>
    <comment ref="M860" authorId="0" shapeId="0" xr:uid="{787B9E8A-6B87-465F-8D4B-2030D3FE64F5}">
      <text>
        <r>
          <rPr>
            <sz val="11"/>
            <rFont val="Calibri"/>
            <family val="2"/>
            <charset val="238"/>
          </rPr>
          <t>SZV_F:IdotartamBefejezes</t>
        </r>
      </text>
    </comment>
    <comment ref="N860" authorId="0" shapeId="0" xr:uid="{0A47B99B-3365-4EEF-87F4-407D4BFAFCAC}">
      <text>
        <r>
          <rPr>
            <sz val="11"/>
            <rFont val="Calibri"/>
            <family val="2"/>
            <charset val="238"/>
          </rPr>
          <t>SZV_F:NettoKoltsegUtem1</t>
        </r>
      </text>
    </comment>
    <comment ref="O860" authorId="0" shapeId="0" xr:uid="{7C92186A-6314-4565-876E-397E92457BBD}">
      <text>
        <r>
          <rPr>
            <sz val="11"/>
            <rFont val="Calibri"/>
            <family val="2"/>
            <charset val="238"/>
          </rPr>
          <t>SZV_F:NettoKoltsegUtem2</t>
        </r>
      </text>
    </comment>
    <comment ref="P860" authorId="0" shapeId="0" xr:uid="{E556229B-CEE8-40D8-A21F-374616E6447B}">
      <text>
        <r>
          <rPr>
            <sz val="11"/>
            <rFont val="Calibri"/>
            <family val="2"/>
            <charset val="238"/>
          </rPr>
          <t>SZV_F:EM_Melleklet2_KTG</t>
        </r>
      </text>
    </comment>
    <comment ref="R860" authorId="0" shapeId="0" xr:uid="{5BF712B3-B288-48E3-8F77-F9CADD23518A}">
      <text>
        <r>
          <rPr>
            <sz val="11"/>
            <rFont val="Calibri"/>
            <family val="2"/>
            <charset val="238"/>
          </rPr>
          <t>SZV_F:HDUtem1</t>
        </r>
      </text>
    </comment>
    <comment ref="S860" authorId="0" shapeId="0" xr:uid="{F8670E89-5B1D-4574-9A5F-0B512A7EC8AA}">
      <text>
        <r>
          <rPr>
            <sz val="11"/>
            <rFont val="Calibri"/>
            <family val="2"/>
            <charset val="238"/>
          </rPr>
          <t>SZV_F:ECSUtem1</t>
        </r>
      </text>
    </comment>
    <comment ref="T860" authorId="0" shapeId="0" xr:uid="{9F52F126-7E23-4DAB-ADF3-4EBDE1D70F3A}">
      <text>
        <r>
          <rPr>
            <sz val="11"/>
            <rFont val="Calibri"/>
            <family val="2"/>
            <charset val="238"/>
          </rPr>
          <t>SZV_F:KFHUtem1</t>
        </r>
      </text>
    </comment>
    <comment ref="U860" authorId="0" shapeId="0" xr:uid="{7AAA6C37-2E1A-48F9-A36D-E384A3585948}">
      <text>
        <r>
          <rPr>
            <sz val="11"/>
            <rFont val="Calibri"/>
            <family val="2"/>
            <charset val="238"/>
          </rPr>
          <t>SZV_F:Egyeb_SajatUtem1</t>
        </r>
      </text>
    </comment>
    <comment ref="V860" authorId="0" shapeId="0" xr:uid="{32D474B5-A0F5-4270-94A4-166BCEF6C393}">
      <text>
        <r>
          <rPr>
            <sz val="11"/>
            <rFont val="Calibri"/>
            <family val="2"/>
            <charset val="238"/>
          </rPr>
          <t>SZV_F:DijUtem1</t>
        </r>
      </text>
    </comment>
    <comment ref="W860" authorId="0" shapeId="0" xr:uid="{98E98AFC-7B9C-4D1D-9487-C54259558682}">
      <text>
        <r>
          <rPr>
            <sz val="11"/>
            <rFont val="Calibri"/>
            <family val="2"/>
            <charset val="238"/>
          </rPr>
          <t>SZV_F:EM_Melleklet1_Utem1</t>
        </r>
      </text>
    </comment>
    <comment ref="X860" authorId="0" shapeId="0" xr:uid="{67DFB4E5-2050-44D3-9733-CDBC6E206E1C}">
      <text>
        <r>
          <rPr>
            <sz val="11"/>
            <rFont val="Calibri"/>
            <family val="2"/>
            <charset val="238"/>
          </rPr>
          <t>SZV_F:EgyebAllamiUtem1</t>
        </r>
      </text>
    </comment>
    <comment ref="Y860" authorId="0" shapeId="0" xr:uid="{C2FC2126-5423-47A5-AAC6-7F4B14C371BF}">
      <text>
        <r>
          <rPr>
            <sz val="11"/>
            <rFont val="Calibri"/>
            <family val="2"/>
            <charset val="238"/>
          </rPr>
          <t>SZV_F:OnkormanyzatiUtem1</t>
        </r>
      </text>
    </comment>
    <comment ref="Z860" authorId="0" shapeId="0" xr:uid="{CD84AD63-1C4A-49C2-8D0C-0B716D32B908}">
      <text>
        <r>
          <rPr>
            <sz val="11"/>
            <rFont val="Calibri"/>
            <family val="2"/>
            <charset val="238"/>
          </rPr>
          <t>SZV_F:EUUtem1</t>
        </r>
      </text>
    </comment>
    <comment ref="AA860" authorId="0" shapeId="0" xr:uid="{8FA50BCB-D631-405C-8690-F90307D23054}">
      <text>
        <r>
          <rPr>
            <sz val="11"/>
            <rFont val="Calibri"/>
            <family val="2"/>
            <charset val="238"/>
          </rPr>
          <t>SZV_F:EgyebUtem1</t>
        </r>
      </text>
    </comment>
    <comment ref="AB860" authorId="0" shapeId="0" xr:uid="{5095DCD5-E700-48E1-A4CA-57E033ED793C}">
      <text>
        <r>
          <rPr>
            <sz val="11"/>
            <rFont val="Calibri"/>
            <family val="2"/>
            <charset val="238"/>
          </rPr>
          <t>SZV_F:HitelKotvenyUtem1</t>
        </r>
      </text>
    </comment>
    <comment ref="AC860" authorId="0" shapeId="0" xr:uid="{E7953058-C37C-47E1-BFDE-E09293B2E956}">
      <text>
        <r>
          <rPr>
            <sz val="11"/>
            <rFont val="Calibri"/>
            <family val="2"/>
            <charset val="238"/>
          </rPr>
          <t>SZV_F:OsszesenUtem1</t>
        </r>
      </text>
    </comment>
    <comment ref="AF860" authorId="0" shapeId="0" xr:uid="{3114F2AE-9232-428B-B1C7-8BE29B495F23}">
      <text>
        <r>
          <rPr>
            <sz val="11"/>
            <rFont val="Calibri"/>
            <family val="2"/>
            <charset val="238"/>
          </rPr>
          <t>SZV_F:HDUtem2</t>
        </r>
      </text>
    </comment>
    <comment ref="AG860" authorId="0" shapeId="0" xr:uid="{91D26078-7A6B-4F33-9302-846EC7A8A57C}">
      <text>
        <r>
          <rPr>
            <sz val="11"/>
            <rFont val="Calibri"/>
            <family val="2"/>
            <charset val="238"/>
          </rPr>
          <t>SZV_F:ECSUtem2</t>
        </r>
      </text>
    </comment>
    <comment ref="AH860" authorId="0" shapeId="0" xr:uid="{496F7177-7D27-4496-A51E-979AF712EFC6}">
      <text>
        <r>
          <rPr>
            <sz val="11"/>
            <rFont val="Calibri"/>
            <family val="2"/>
            <charset val="238"/>
          </rPr>
          <t>SZV_F:KFHUtem2</t>
        </r>
      </text>
    </comment>
    <comment ref="AI860" authorId="0" shapeId="0" xr:uid="{0644D60A-3C02-4D1A-B5F5-54BFB6BA5DD6}">
      <text>
        <r>
          <rPr>
            <sz val="11"/>
            <rFont val="Calibri"/>
            <family val="2"/>
            <charset val="238"/>
          </rPr>
          <t>SZV_F:Egyeb_SajatUtem2</t>
        </r>
      </text>
    </comment>
    <comment ref="AJ860" authorId="0" shapeId="0" xr:uid="{3B1C1D16-4D6F-45D5-B2B7-FC9BA34F189F}">
      <text>
        <r>
          <rPr>
            <sz val="11"/>
            <rFont val="Calibri"/>
            <family val="2"/>
            <charset val="238"/>
          </rPr>
          <t>SZV_F:DijUtem2</t>
        </r>
      </text>
    </comment>
    <comment ref="AK860" authorId="0" shapeId="0" xr:uid="{B77266C3-F699-4512-B7CF-CB077A994DC6}">
      <text>
        <r>
          <rPr>
            <sz val="11"/>
            <rFont val="Calibri"/>
            <family val="2"/>
            <charset val="238"/>
          </rPr>
          <t>SZV_F:EM_Melleklet1_Utem2</t>
        </r>
      </text>
    </comment>
    <comment ref="AL860" authorId="0" shapeId="0" xr:uid="{C352EE60-A166-4189-A50E-D9B690D89BF6}">
      <text>
        <r>
          <rPr>
            <sz val="11"/>
            <rFont val="Calibri"/>
            <family val="2"/>
            <charset val="238"/>
          </rPr>
          <t>SZV_F:EgyebAllamiUtem2</t>
        </r>
      </text>
    </comment>
    <comment ref="AM860" authorId="0" shapeId="0" xr:uid="{9C9541E1-C396-4602-BF06-57DD3793BEEF}">
      <text>
        <r>
          <rPr>
            <sz val="11"/>
            <rFont val="Calibri"/>
            <family val="2"/>
            <charset val="238"/>
          </rPr>
          <t>SZV_F:OnkormanyzatiUtem2</t>
        </r>
      </text>
    </comment>
    <comment ref="AN860" authorId="0" shapeId="0" xr:uid="{1CB4289A-53F3-466A-AD1A-D89C044F75D4}">
      <text>
        <r>
          <rPr>
            <sz val="11"/>
            <rFont val="Calibri"/>
            <family val="2"/>
            <charset val="238"/>
          </rPr>
          <t>SZV_F:EUUtem2</t>
        </r>
      </text>
    </comment>
    <comment ref="AO860" authorId="0" shapeId="0" xr:uid="{38E7EE8A-A085-4E07-A469-9839449C7EDF}">
      <text>
        <r>
          <rPr>
            <sz val="11"/>
            <rFont val="Calibri"/>
            <family val="2"/>
            <charset val="238"/>
          </rPr>
          <t>SZV_F:EgyebUtem2</t>
        </r>
      </text>
    </comment>
    <comment ref="AP860" authorId="0" shapeId="0" xr:uid="{D758B77A-2868-4DDA-8D49-D7425DCEC96F}">
      <text>
        <r>
          <rPr>
            <sz val="11"/>
            <rFont val="Calibri"/>
            <family val="2"/>
            <charset val="238"/>
          </rPr>
          <t>SZV_F:HitelKotvenyUtem2</t>
        </r>
      </text>
    </comment>
    <comment ref="AQ860" authorId="0" shapeId="0" xr:uid="{ADD2F14C-209C-4365-8D52-432FB08C4943}">
      <text>
        <r>
          <rPr>
            <sz val="11"/>
            <rFont val="Calibri"/>
            <family val="2"/>
            <charset val="238"/>
          </rPr>
          <t>SZV_F:OsszesenUtem2</t>
        </r>
      </text>
    </comment>
    <comment ref="AR860" authorId="0" shapeId="0" xr:uid="{F75B1678-E2D4-4373-A005-2FF793B233A2}">
      <text>
        <r>
          <rPr>
            <sz val="11"/>
            <rFont val="Calibri"/>
            <family val="2"/>
            <charset val="238"/>
          </rPr>
          <t>SZV_F:ForrashianyUtem2</t>
        </r>
      </text>
    </comment>
    <comment ref="AU860" authorId="0" shapeId="0" xr:uid="{7F66FDF4-77C9-4012-BB39-1B7F7802B2DA}">
      <text>
        <r>
          <rPr>
            <sz val="11"/>
            <rFont val="Calibri"/>
            <family val="2"/>
            <charset val="238"/>
          </rPr>
          <t>SZV_F:Indokolas</t>
        </r>
      </text>
    </comment>
    <comment ref="AV860" authorId="0" shapeId="0" xr:uid="{87E2D69C-370F-4ACA-B47F-D50E024B3ED0}">
      <text>
        <r>
          <rPr>
            <sz val="11"/>
            <rFont val="Calibri"/>
            <family val="2"/>
            <charset val="238"/>
          </rPr>
          <t>SZV_F:Megjegyzes</t>
        </r>
      </text>
    </comment>
    <comment ref="AW860" authorId="0" shapeId="0" xr:uid="{D37D23DA-196A-4F9B-AD03-D1849ACC2722}">
      <text>
        <r>
          <rPr>
            <sz val="11"/>
            <rFont val="Calibri"/>
            <family val="2"/>
            <charset val="238"/>
          </rPr>
          <t>SZV_F:FeladatSorszam</t>
        </r>
      </text>
    </comment>
    <comment ref="AY860" authorId="0" shapeId="0" xr:uid="{5E185F6B-C762-4161-91E4-9165F7DF0686}">
      <text>
        <r>
          <rPr>
            <sz val="11"/>
            <rFont val="Calibri"/>
            <family val="2"/>
            <charset val="238"/>
          </rPr>
          <t>SZV_F:ISA</t>
        </r>
      </text>
    </comment>
    <comment ref="B861" authorId="0" shapeId="0" xr:uid="{55C11EE5-D8A7-48E6-9DFB-0779E96C420E}">
      <text>
        <r>
          <rPr>
            <sz val="11"/>
            <rFont val="Calibri"/>
            <family val="2"/>
            <charset val="238"/>
          </rPr>
          <t>SZV_F:FontossagiSorrent</t>
        </r>
      </text>
    </comment>
    <comment ref="C861" authorId="0" shapeId="0" xr:uid="{1CF1B182-6A4A-484B-9161-7CE7ACB61146}">
      <text>
        <r>
          <rPr>
            <sz val="11"/>
            <rFont val="Calibri"/>
            <family val="2"/>
            <charset val="238"/>
          </rPr>
          <t>SZV_F:FeladatKategoria</t>
        </r>
      </text>
    </comment>
    <comment ref="D861" authorId="0" shapeId="0" xr:uid="{BF2D47EB-36B3-417F-B043-FD786A9CDFDD}">
      <text>
        <r>
          <rPr>
            <sz val="11"/>
            <rFont val="Calibri"/>
            <family val="2"/>
            <charset val="238"/>
          </rPr>
          <t>SZV_F:FeladatMegnevezes</t>
        </r>
      </text>
    </comment>
    <comment ref="E861" authorId="0" shapeId="0" xr:uid="{6036DA65-9C48-4417-A29F-6AB6647353E8}">
      <text>
        <r>
          <rPr>
            <sz val="11"/>
            <rFont val="Calibri"/>
            <family val="2"/>
            <charset val="238"/>
          </rPr>
          <t>SZV_F:ElviEngedelySzam</t>
        </r>
      </text>
    </comment>
    <comment ref="F861" authorId="0" shapeId="0" xr:uid="{B2196AEE-C1D0-4CCE-AFE0-26EC6F205030}">
      <text>
        <r>
          <rPr>
            <sz val="11"/>
            <rFont val="Calibri"/>
            <family val="2"/>
            <charset val="238"/>
          </rPr>
          <t>SZV_F:VKR_Kod</t>
        </r>
      </text>
    </comment>
    <comment ref="G861" authorId="0" shapeId="0" xr:uid="{71D3A259-FBB8-423A-A97E-43F484F18858}">
      <text>
        <r>
          <rPr>
            <sz val="11"/>
            <rFont val="Calibri"/>
            <family val="2"/>
            <charset val="238"/>
          </rPr>
          <t>SZV_F:VKR_Nev</t>
        </r>
      </text>
    </comment>
    <comment ref="H861" authorId="0" shapeId="0" xr:uid="{CFE36D3C-D307-4557-8C3C-4D3A5ACB3DCD}">
      <text>
        <r>
          <rPr>
            <sz val="11"/>
            <rFont val="Calibri"/>
            <family val="2"/>
            <charset val="238"/>
          </rPr>
          <t>SZV_F:FeladatAzonosito</t>
        </r>
      </text>
    </comment>
    <comment ref="I861" authorId="0" shapeId="0" xr:uid="{315A1397-5FEF-4639-A55B-77C936D2C213}">
      <text>
        <r>
          <rPr>
            <sz val="11"/>
            <rFont val="Calibri"/>
            <family val="2"/>
            <charset val="238"/>
          </rPr>
          <t>SZV_F:EllatasiTerulet</t>
        </r>
      </text>
    </comment>
    <comment ref="J861" authorId="0" shapeId="0" xr:uid="{68717CDF-F076-4917-8095-366B06DEF84D}">
      <text>
        <r>
          <rPr>
            <sz val="11"/>
            <rFont val="Calibri"/>
            <family val="2"/>
            <charset val="238"/>
          </rPr>
          <t>SZV_F:EllatasertFelelos</t>
        </r>
      </text>
    </comment>
    <comment ref="K861" authorId="0" shapeId="0" xr:uid="{DB1BC88C-1A03-4C08-BFB6-537BA6F628F1}">
      <text>
        <r>
          <rPr>
            <sz val="11"/>
            <rFont val="Calibri"/>
            <family val="2"/>
            <charset val="238"/>
          </rPr>
          <t>SZV_F:TervezettNettoKoltseg</t>
        </r>
      </text>
    </comment>
    <comment ref="L861" authorId="0" shapeId="0" xr:uid="{C782015A-3D84-409E-B8CF-8CED369E644E}">
      <text>
        <r>
          <rPr>
            <sz val="11"/>
            <rFont val="Calibri"/>
            <family val="2"/>
            <charset val="238"/>
          </rPr>
          <t>SZV_F:IdotartamKezdes</t>
        </r>
      </text>
    </comment>
    <comment ref="M861" authorId="0" shapeId="0" xr:uid="{F031C16B-C17F-43B5-A392-D691BE2FC4DF}">
      <text>
        <r>
          <rPr>
            <sz val="11"/>
            <rFont val="Calibri"/>
            <family val="2"/>
            <charset val="238"/>
          </rPr>
          <t>SZV_F:IdotartamBefejezes</t>
        </r>
      </text>
    </comment>
    <comment ref="N861" authorId="0" shapeId="0" xr:uid="{8C96881F-5BD3-4A34-BA6F-FC62CD00B2A6}">
      <text>
        <r>
          <rPr>
            <sz val="11"/>
            <rFont val="Calibri"/>
            <family val="2"/>
            <charset val="238"/>
          </rPr>
          <t>SZV_F:NettoKoltsegUtem1</t>
        </r>
      </text>
    </comment>
    <comment ref="O861" authorId="0" shapeId="0" xr:uid="{77A79257-2195-4304-BC72-04306F679710}">
      <text>
        <r>
          <rPr>
            <sz val="11"/>
            <rFont val="Calibri"/>
            <family val="2"/>
            <charset val="238"/>
          </rPr>
          <t>SZV_F:NettoKoltsegUtem2</t>
        </r>
      </text>
    </comment>
    <comment ref="P861" authorId="0" shapeId="0" xr:uid="{5848D15F-50B3-4E94-8AAA-B8316DB90C66}">
      <text>
        <r>
          <rPr>
            <sz val="11"/>
            <rFont val="Calibri"/>
            <family val="2"/>
            <charset val="238"/>
          </rPr>
          <t>SZV_F:EM_Melleklet2_KTG</t>
        </r>
      </text>
    </comment>
    <comment ref="R861" authorId="0" shapeId="0" xr:uid="{50C12637-A12F-40A1-AD18-79E78125DE0E}">
      <text>
        <r>
          <rPr>
            <sz val="11"/>
            <rFont val="Calibri"/>
            <family val="2"/>
            <charset val="238"/>
          </rPr>
          <t>SZV_F:HDUtem1</t>
        </r>
      </text>
    </comment>
    <comment ref="S861" authorId="0" shapeId="0" xr:uid="{3E897227-E2A3-4C01-A294-A50483316F15}">
      <text>
        <r>
          <rPr>
            <sz val="11"/>
            <rFont val="Calibri"/>
            <family val="2"/>
            <charset val="238"/>
          </rPr>
          <t>SZV_F:ECSUtem1</t>
        </r>
      </text>
    </comment>
    <comment ref="T861" authorId="0" shapeId="0" xr:uid="{DAB50114-F30C-4B97-8D3D-EA643B44F098}">
      <text>
        <r>
          <rPr>
            <sz val="11"/>
            <rFont val="Calibri"/>
            <family val="2"/>
            <charset val="238"/>
          </rPr>
          <t>SZV_F:KFHUtem1</t>
        </r>
      </text>
    </comment>
    <comment ref="U861" authorId="0" shapeId="0" xr:uid="{C7C5AC98-E293-41D9-84A0-B7F5719D586B}">
      <text>
        <r>
          <rPr>
            <sz val="11"/>
            <rFont val="Calibri"/>
            <family val="2"/>
            <charset val="238"/>
          </rPr>
          <t>SZV_F:Egyeb_SajatUtem1</t>
        </r>
      </text>
    </comment>
    <comment ref="V861" authorId="0" shapeId="0" xr:uid="{84430FDB-9994-4D1A-8B00-8B3591F6D25C}">
      <text>
        <r>
          <rPr>
            <sz val="11"/>
            <rFont val="Calibri"/>
            <family val="2"/>
            <charset val="238"/>
          </rPr>
          <t>SZV_F:DijUtem1</t>
        </r>
      </text>
    </comment>
    <comment ref="W861" authorId="0" shapeId="0" xr:uid="{464299DA-E2CC-403C-AA0F-105419CEA512}">
      <text>
        <r>
          <rPr>
            <sz val="11"/>
            <rFont val="Calibri"/>
            <family val="2"/>
            <charset val="238"/>
          </rPr>
          <t>SZV_F:EM_Melleklet1_Utem1</t>
        </r>
      </text>
    </comment>
    <comment ref="X861" authorId="0" shapeId="0" xr:uid="{F17ED250-B3D1-481C-9A5A-82D2C20A4269}">
      <text>
        <r>
          <rPr>
            <sz val="11"/>
            <rFont val="Calibri"/>
            <family val="2"/>
            <charset val="238"/>
          </rPr>
          <t>SZV_F:EgyebAllamiUtem1</t>
        </r>
      </text>
    </comment>
    <comment ref="Y861" authorId="0" shapeId="0" xr:uid="{793FDAC4-945E-472B-8926-9FA6C4248827}">
      <text>
        <r>
          <rPr>
            <sz val="11"/>
            <rFont val="Calibri"/>
            <family val="2"/>
            <charset val="238"/>
          </rPr>
          <t>SZV_F:OnkormanyzatiUtem1</t>
        </r>
      </text>
    </comment>
    <comment ref="Z861" authorId="0" shapeId="0" xr:uid="{EDA423F3-E870-4E3A-943D-02EE36F23239}">
      <text>
        <r>
          <rPr>
            <sz val="11"/>
            <rFont val="Calibri"/>
            <family val="2"/>
            <charset val="238"/>
          </rPr>
          <t>SZV_F:EUUtem1</t>
        </r>
      </text>
    </comment>
    <comment ref="AA861" authorId="0" shapeId="0" xr:uid="{8BAEA067-8A79-4E8C-9B9B-6D5CBB933CF5}">
      <text>
        <r>
          <rPr>
            <sz val="11"/>
            <rFont val="Calibri"/>
            <family val="2"/>
            <charset val="238"/>
          </rPr>
          <t>SZV_F:EgyebUtem1</t>
        </r>
      </text>
    </comment>
    <comment ref="AB861" authorId="0" shapeId="0" xr:uid="{91F57B61-FF36-4D2A-916C-CBBDFC07F87F}">
      <text>
        <r>
          <rPr>
            <sz val="11"/>
            <rFont val="Calibri"/>
            <family val="2"/>
            <charset val="238"/>
          </rPr>
          <t>SZV_F:HitelKotvenyUtem1</t>
        </r>
      </text>
    </comment>
    <comment ref="AC861" authorId="0" shapeId="0" xr:uid="{703D7077-B38C-4D3E-95B7-C659D60E05B6}">
      <text>
        <r>
          <rPr>
            <sz val="11"/>
            <rFont val="Calibri"/>
            <family val="2"/>
            <charset val="238"/>
          </rPr>
          <t>SZV_F:OsszesenUtem1</t>
        </r>
      </text>
    </comment>
    <comment ref="AF861" authorId="0" shapeId="0" xr:uid="{DF51E089-DD69-4DAF-ADED-FDC1E8EC85EF}">
      <text>
        <r>
          <rPr>
            <sz val="11"/>
            <rFont val="Calibri"/>
            <family val="2"/>
            <charset val="238"/>
          </rPr>
          <t>SZV_F:HDUtem2</t>
        </r>
      </text>
    </comment>
    <comment ref="AG861" authorId="0" shapeId="0" xr:uid="{E26E8500-0BA5-42D2-B7BD-036AD8727C5F}">
      <text>
        <r>
          <rPr>
            <sz val="11"/>
            <rFont val="Calibri"/>
            <family val="2"/>
            <charset val="238"/>
          </rPr>
          <t>SZV_F:ECSUtem2</t>
        </r>
      </text>
    </comment>
    <comment ref="AH861" authorId="0" shapeId="0" xr:uid="{5DC38314-FDE8-418A-A330-8124D4F9768E}">
      <text>
        <r>
          <rPr>
            <sz val="11"/>
            <rFont val="Calibri"/>
            <family val="2"/>
            <charset val="238"/>
          </rPr>
          <t>SZV_F:KFHUtem2</t>
        </r>
      </text>
    </comment>
    <comment ref="AI861" authorId="0" shapeId="0" xr:uid="{0170F6C0-27F4-44B8-88C9-77D5A6C97D7E}">
      <text>
        <r>
          <rPr>
            <sz val="11"/>
            <rFont val="Calibri"/>
            <family val="2"/>
            <charset val="238"/>
          </rPr>
          <t>SZV_F:Egyeb_SajatUtem2</t>
        </r>
      </text>
    </comment>
    <comment ref="AJ861" authorId="0" shapeId="0" xr:uid="{406C9141-6DFB-4DC1-B075-7C553752726B}">
      <text>
        <r>
          <rPr>
            <sz val="11"/>
            <rFont val="Calibri"/>
            <family val="2"/>
            <charset val="238"/>
          </rPr>
          <t>SZV_F:DijUtem2</t>
        </r>
      </text>
    </comment>
    <comment ref="AK861" authorId="0" shapeId="0" xr:uid="{6F3D26DC-04AA-47D1-AAA2-124F83EFE2A5}">
      <text>
        <r>
          <rPr>
            <sz val="11"/>
            <rFont val="Calibri"/>
            <family val="2"/>
            <charset val="238"/>
          </rPr>
          <t>SZV_F:EM_Melleklet1_Utem2</t>
        </r>
      </text>
    </comment>
    <comment ref="AL861" authorId="0" shapeId="0" xr:uid="{519E5664-A251-41B1-81F0-76613DDCCD0C}">
      <text>
        <r>
          <rPr>
            <sz val="11"/>
            <rFont val="Calibri"/>
            <family val="2"/>
            <charset val="238"/>
          </rPr>
          <t>SZV_F:EgyebAllamiUtem2</t>
        </r>
      </text>
    </comment>
    <comment ref="AM861" authorId="0" shapeId="0" xr:uid="{17FAD596-56A8-459A-956A-69D07DF57A58}">
      <text>
        <r>
          <rPr>
            <sz val="11"/>
            <rFont val="Calibri"/>
            <family val="2"/>
            <charset val="238"/>
          </rPr>
          <t>SZV_F:OnkormanyzatiUtem2</t>
        </r>
      </text>
    </comment>
    <comment ref="AN861" authorId="0" shapeId="0" xr:uid="{B0B13421-D7E2-468F-9A8D-7E58AB78D495}">
      <text>
        <r>
          <rPr>
            <sz val="11"/>
            <rFont val="Calibri"/>
            <family val="2"/>
            <charset val="238"/>
          </rPr>
          <t>SZV_F:EUUtem2</t>
        </r>
      </text>
    </comment>
    <comment ref="AO861" authorId="0" shapeId="0" xr:uid="{0FC29B1E-D12C-479A-874B-3116A1A8453F}">
      <text>
        <r>
          <rPr>
            <sz val="11"/>
            <rFont val="Calibri"/>
            <family val="2"/>
            <charset val="238"/>
          </rPr>
          <t>SZV_F:EgyebUtem2</t>
        </r>
      </text>
    </comment>
    <comment ref="AP861" authorId="0" shapeId="0" xr:uid="{06DB8229-4283-4F37-BF48-4ECF6715A3A2}">
      <text>
        <r>
          <rPr>
            <sz val="11"/>
            <rFont val="Calibri"/>
            <family val="2"/>
            <charset val="238"/>
          </rPr>
          <t>SZV_F:HitelKotvenyUtem2</t>
        </r>
      </text>
    </comment>
    <comment ref="AQ861" authorId="0" shapeId="0" xr:uid="{1D86D567-2F1D-4FD2-908C-205D57653089}">
      <text>
        <r>
          <rPr>
            <sz val="11"/>
            <rFont val="Calibri"/>
            <family val="2"/>
            <charset val="238"/>
          </rPr>
          <t>SZV_F:OsszesenUtem2</t>
        </r>
      </text>
    </comment>
    <comment ref="AR861" authorId="0" shapeId="0" xr:uid="{025B82FB-58E2-4066-AA5C-166C9E20AC0E}">
      <text>
        <r>
          <rPr>
            <sz val="11"/>
            <rFont val="Calibri"/>
            <family val="2"/>
            <charset val="238"/>
          </rPr>
          <t>SZV_F:ForrashianyUtem2</t>
        </r>
      </text>
    </comment>
    <comment ref="AU861" authorId="0" shapeId="0" xr:uid="{40CF2DDE-A83B-4618-BACF-79A295E6485B}">
      <text>
        <r>
          <rPr>
            <sz val="11"/>
            <rFont val="Calibri"/>
            <family val="2"/>
            <charset val="238"/>
          </rPr>
          <t>SZV_F:Indokolas</t>
        </r>
      </text>
    </comment>
    <comment ref="AV861" authorId="0" shapeId="0" xr:uid="{61981881-D65A-43B9-BA45-9B1CDBB31C07}">
      <text>
        <r>
          <rPr>
            <sz val="11"/>
            <rFont val="Calibri"/>
            <family val="2"/>
            <charset val="238"/>
          </rPr>
          <t>SZV_F:Megjegyzes</t>
        </r>
      </text>
    </comment>
    <comment ref="AW861" authorId="0" shapeId="0" xr:uid="{04499E0C-0B7A-4459-AF7B-1516CD027E13}">
      <text>
        <r>
          <rPr>
            <sz val="11"/>
            <rFont val="Calibri"/>
            <family val="2"/>
            <charset val="238"/>
          </rPr>
          <t>SZV_F:FeladatSorszam</t>
        </r>
      </text>
    </comment>
    <comment ref="AY861" authorId="0" shapeId="0" xr:uid="{D31C5931-152E-4603-A0BB-C8830864FD60}">
      <text>
        <r>
          <rPr>
            <sz val="11"/>
            <rFont val="Calibri"/>
            <family val="2"/>
            <charset val="238"/>
          </rPr>
          <t>SZV_F:ISA</t>
        </r>
      </text>
    </comment>
    <comment ref="B862" authorId="0" shapeId="0" xr:uid="{3909BF05-B450-4550-8065-53A1245ADCCA}">
      <text>
        <r>
          <rPr>
            <sz val="11"/>
            <rFont val="Calibri"/>
            <family val="2"/>
            <charset val="238"/>
          </rPr>
          <t>SZV_F:FontossagiSorrent</t>
        </r>
      </text>
    </comment>
    <comment ref="C862" authorId="0" shapeId="0" xr:uid="{E8F824B4-7F75-4133-A22F-CFF7CF1310FA}">
      <text>
        <r>
          <rPr>
            <sz val="11"/>
            <rFont val="Calibri"/>
            <family val="2"/>
            <charset val="238"/>
          </rPr>
          <t>SZV_F:FeladatKategoria</t>
        </r>
      </text>
    </comment>
    <comment ref="D862" authorId="0" shapeId="0" xr:uid="{468D24DD-2EE7-4C3D-92B8-BFCC50581D1A}">
      <text>
        <r>
          <rPr>
            <sz val="11"/>
            <rFont val="Calibri"/>
            <family val="2"/>
            <charset val="238"/>
          </rPr>
          <t>SZV_F:FeladatMegnevezes</t>
        </r>
      </text>
    </comment>
    <comment ref="E862" authorId="0" shapeId="0" xr:uid="{3327943C-085C-4BBA-B996-3890813DDE45}">
      <text>
        <r>
          <rPr>
            <sz val="11"/>
            <rFont val="Calibri"/>
            <family val="2"/>
            <charset val="238"/>
          </rPr>
          <t>SZV_F:ElviEngedelySzam</t>
        </r>
      </text>
    </comment>
    <comment ref="F862" authorId="0" shapeId="0" xr:uid="{30123F45-1775-4C8B-ADE8-A81592D86A38}">
      <text>
        <r>
          <rPr>
            <sz val="11"/>
            <rFont val="Calibri"/>
            <family val="2"/>
            <charset val="238"/>
          </rPr>
          <t>SZV_F:VKR_Kod</t>
        </r>
      </text>
    </comment>
    <comment ref="G862" authorId="0" shapeId="0" xr:uid="{F50C5F24-9224-465D-BB77-AD8CAD59CBBB}">
      <text>
        <r>
          <rPr>
            <sz val="11"/>
            <rFont val="Calibri"/>
            <family val="2"/>
            <charset val="238"/>
          </rPr>
          <t>SZV_F:VKR_Nev</t>
        </r>
      </text>
    </comment>
    <comment ref="H862" authorId="0" shapeId="0" xr:uid="{22C014AC-C319-4A42-9A44-8D4E50367D3B}">
      <text>
        <r>
          <rPr>
            <sz val="11"/>
            <rFont val="Calibri"/>
            <family val="2"/>
            <charset val="238"/>
          </rPr>
          <t>SZV_F:FeladatAzonosito</t>
        </r>
      </text>
    </comment>
    <comment ref="I862" authorId="0" shapeId="0" xr:uid="{838B49E6-490F-45ED-A131-66BA74FC3794}">
      <text>
        <r>
          <rPr>
            <sz val="11"/>
            <rFont val="Calibri"/>
            <family val="2"/>
            <charset val="238"/>
          </rPr>
          <t>SZV_F:EllatasiTerulet</t>
        </r>
      </text>
    </comment>
    <comment ref="J862" authorId="0" shapeId="0" xr:uid="{75C3F424-A9CA-41D3-B3F5-67468B125351}">
      <text>
        <r>
          <rPr>
            <sz val="11"/>
            <rFont val="Calibri"/>
            <family val="2"/>
            <charset val="238"/>
          </rPr>
          <t>SZV_F:EllatasertFelelos</t>
        </r>
      </text>
    </comment>
    <comment ref="K862" authorId="0" shapeId="0" xr:uid="{BAC5EFEA-4276-499C-901D-FF16879A81FA}">
      <text>
        <r>
          <rPr>
            <sz val="11"/>
            <rFont val="Calibri"/>
            <family val="2"/>
            <charset val="238"/>
          </rPr>
          <t>SZV_F:TervezettNettoKoltseg</t>
        </r>
      </text>
    </comment>
    <comment ref="L862" authorId="0" shapeId="0" xr:uid="{470ABADA-3BF1-4C07-8124-F41D6939E36A}">
      <text>
        <r>
          <rPr>
            <sz val="11"/>
            <rFont val="Calibri"/>
            <family val="2"/>
            <charset val="238"/>
          </rPr>
          <t>SZV_F:IdotartamKezdes</t>
        </r>
      </text>
    </comment>
    <comment ref="M862" authorId="0" shapeId="0" xr:uid="{9291B932-2A39-49E2-9D45-D13107B4099D}">
      <text>
        <r>
          <rPr>
            <sz val="11"/>
            <rFont val="Calibri"/>
            <family val="2"/>
            <charset val="238"/>
          </rPr>
          <t>SZV_F:IdotartamBefejezes</t>
        </r>
      </text>
    </comment>
    <comment ref="N862" authorId="0" shapeId="0" xr:uid="{D3345E25-0CE3-4280-9873-F3EAF95E02A1}">
      <text>
        <r>
          <rPr>
            <sz val="11"/>
            <rFont val="Calibri"/>
            <family val="2"/>
            <charset val="238"/>
          </rPr>
          <t>SZV_F:NettoKoltsegUtem1</t>
        </r>
      </text>
    </comment>
    <comment ref="O862" authorId="0" shapeId="0" xr:uid="{9E29824D-F217-4580-9A13-01FE10AFCC25}">
      <text>
        <r>
          <rPr>
            <sz val="11"/>
            <rFont val="Calibri"/>
            <family val="2"/>
            <charset val="238"/>
          </rPr>
          <t>SZV_F:NettoKoltsegUtem2</t>
        </r>
      </text>
    </comment>
    <comment ref="P862" authorId="0" shapeId="0" xr:uid="{C41538F1-AB87-44C2-9FA2-21EA52EC0E6E}">
      <text>
        <r>
          <rPr>
            <sz val="11"/>
            <rFont val="Calibri"/>
            <family val="2"/>
            <charset val="238"/>
          </rPr>
          <t>SZV_F:EM_Melleklet2_KTG</t>
        </r>
      </text>
    </comment>
    <comment ref="R862" authorId="0" shapeId="0" xr:uid="{1D772DD1-86FE-4DDF-952B-BBDD9692082F}">
      <text>
        <r>
          <rPr>
            <sz val="11"/>
            <rFont val="Calibri"/>
            <family val="2"/>
            <charset val="238"/>
          </rPr>
          <t>SZV_F:HDUtem1</t>
        </r>
      </text>
    </comment>
    <comment ref="S862" authorId="0" shapeId="0" xr:uid="{92D8B965-19EE-4E37-8C35-EF20DB6C4899}">
      <text>
        <r>
          <rPr>
            <sz val="11"/>
            <rFont val="Calibri"/>
            <family val="2"/>
            <charset val="238"/>
          </rPr>
          <t>SZV_F:ECSUtem1</t>
        </r>
      </text>
    </comment>
    <comment ref="T862" authorId="0" shapeId="0" xr:uid="{CDE71625-448A-483B-B328-443EEBD4B614}">
      <text>
        <r>
          <rPr>
            <sz val="11"/>
            <rFont val="Calibri"/>
            <family val="2"/>
            <charset val="238"/>
          </rPr>
          <t>SZV_F:KFHUtem1</t>
        </r>
      </text>
    </comment>
    <comment ref="U862" authorId="0" shapeId="0" xr:uid="{C7B85C28-B817-4258-82B8-E15F7815B86B}">
      <text>
        <r>
          <rPr>
            <sz val="11"/>
            <rFont val="Calibri"/>
            <family val="2"/>
            <charset val="238"/>
          </rPr>
          <t>SZV_F:Egyeb_SajatUtem1</t>
        </r>
      </text>
    </comment>
    <comment ref="V862" authorId="0" shapeId="0" xr:uid="{D1739334-AB16-4397-B688-F25F331B9C96}">
      <text>
        <r>
          <rPr>
            <sz val="11"/>
            <rFont val="Calibri"/>
            <family val="2"/>
            <charset val="238"/>
          </rPr>
          <t>SZV_F:DijUtem1</t>
        </r>
      </text>
    </comment>
    <comment ref="W862" authorId="0" shapeId="0" xr:uid="{15A49C4E-2424-487A-80C7-8F5E12AF52CA}">
      <text>
        <r>
          <rPr>
            <sz val="11"/>
            <rFont val="Calibri"/>
            <family val="2"/>
            <charset val="238"/>
          </rPr>
          <t>SZV_F:EM_Melleklet1_Utem1</t>
        </r>
      </text>
    </comment>
    <comment ref="X862" authorId="0" shapeId="0" xr:uid="{5C32B184-4C12-4038-A94F-FE08832794ED}">
      <text>
        <r>
          <rPr>
            <sz val="11"/>
            <rFont val="Calibri"/>
            <family val="2"/>
            <charset val="238"/>
          </rPr>
          <t>SZV_F:EgyebAllamiUtem1</t>
        </r>
      </text>
    </comment>
    <comment ref="Y862" authorId="0" shapeId="0" xr:uid="{FC7D4352-51C6-4A1D-86BE-6045B106C2A5}">
      <text>
        <r>
          <rPr>
            <sz val="11"/>
            <rFont val="Calibri"/>
            <family val="2"/>
            <charset val="238"/>
          </rPr>
          <t>SZV_F:OnkormanyzatiUtem1</t>
        </r>
      </text>
    </comment>
    <comment ref="Z862" authorId="0" shapeId="0" xr:uid="{FFA3DAC4-C75F-4DF0-91B6-9720332CA631}">
      <text>
        <r>
          <rPr>
            <sz val="11"/>
            <rFont val="Calibri"/>
            <family val="2"/>
            <charset val="238"/>
          </rPr>
          <t>SZV_F:EUUtem1</t>
        </r>
      </text>
    </comment>
    <comment ref="AA862" authorId="0" shapeId="0" xr:uid="{FBAD4BC1-BD4A-4825-8DF7-2A8F220AB7ED}">
      <text>
        <r>
          <rPr>
            <sz val="11"/>
            <rFont val="Calibri"/>
            <family val="2"/>
            <charset val="238"/>
          </rPr>
          <t>SZV_F:EgyebUtem1</t>
        </r>
      </text>
    </comment>
    <comment ref="AB862" authorId="0" shapeId="0" xr:uid="{131B0292-FAB5-4719-91D5-BF6A63A97B54}">
      <text>
        <r>
          <rPr>
            <sz val="11"/>
            <rFont val="Calibri"/>
            <family val="2"/>
            <charset val="238"/>
          </rPr>
          <t>SZV_F:HitelKotvenyUtem1</t>
        </r>
      </text>
    </comment>
    <comment ref="AC862" authorId="0" shapeId="0" xr:uid="{9E0AE538-18DB-44C4-B956-C18A924A3E78}">
      <text>
        <r>
          <rPr>
            <sz val="11"/>
            <rFont val="Calibri"/>
            <family val="2"/>
            <charset val="238"/>
          </rPr>
          <t>SZV_F:OsszesenUtem1</t>
        </r>
      </text>
    </comment>
    <comment ref="AF862" authorId="0" shapeId="0" xr:uid="{24AA82DC-E56E-4208-91B3-4F08DE11642E}">
      <text>
        <r>
          <rPr>
            <sz val="11"/>
            <rFont val="Calibri"/>
            <family val="2"/>
            <charset val="238"/>
          </rPr>
          <t>SZV_F:HDUtem2</t>
        </r>
      </text>
    </comment>
    <comment ref="AG862" authorId="0" shapeId="0" xr:uid="{ED08FF1C-84C5-4480-83D0-0773CFDF32FD}">
      <text>
        <r>
          <rPr>
            <sz val="11"/>
            <rFont val="Calibri"/>
            <family val="2"/>
            <charset val="238"/>
          </rPr>
          <t>SZV_F:ECSUtem2</t>
        </r>
      </text>
    </comment>
    <comment ref="AH862" authorId="0" shapeId="0" xr:uid="{F4448B90-94B1-43DA-8C5A-BAC13EE1289B}">
      <text>
        <r>
          <rPr>
            <sz val="11"/>
            <rFont val="Calibri"/>
            <family val="2"/>
            <charset val="238"/>
          </rPr>
          <t>SZV_F:KFHUtem2</t>
        </r>
      </text>
    </comment>
    <comment ref="AI862" authorId="0" shapeId="0" xr:uid="{4F142E70-8EBD-45B7-A1AE-4652F0D86528}">
      <text>
        <r>
          <rPr>
            <sz val="11"/>
            <rFont val="Calibri"/>
            <family val="2"/>
            <charset val="238"/>
          </rPr>
          <t>SZV_F:Egyeb_SajatUtem2</t>
        </r>
      </text>
    </comment>
    <comment ref="AJ862" authorId="0" shapeId="0" xr:uid="{018F4CDD-2AAD-4DBC-8A84-5A661E9EAC99}">
      <text>
        <r>
          <rPr>
            <sz val="11"/>
            <rFont val="Calibri"/>
            <family val="2"/>
            <charset val="238"/>
          </rPr>
          <t>SZV_F:DijUtem2</t>
        </r>
      </text>
    </comment>
    <comment ref="AK862" authorId="0" shapeId="0" xr:uid="{1DCD3D64-A70F-4A6E-B025-B902CBD05B48}">
      <text>
        <r>
          <rPr>
            <sz val="11"/>
            <rFont val="Calibri"/>
            <family val="2"/>
            <charset val="238"/>
          </rPr>
          <t>SZV_F:EM_Melleklet1_Utem2</t>
        </r>
      </text>
    </comment>
    <comment ref="AL862" authorId="0" shapeId="0" xr:uid="{1F54BADA-D2A9-4A1E-A423-BC43383400D0}">
      <text>
        <r>
          <rPr>
            <sz val="11"/>
            <rFont val="Calibri"/>
            <family val="2"/>
            <charset val="238"/>
          </rPr>
          <t>SZV_F:EgyebAllamiUtem2</t>
        </r>
      </text>
    </comment>
    <comment ref="AM862" authorId="0" shapeId="0" xr:uid="{FECAFA59-8A6F-45F1-804C-0AECB4449720}">
      <text>
        <r>
          <rPr>
            <sz val="11"/>
            <rFont val="Calibri"/>
            <family val="2"/>
            <charset val="238"/>
          </rPr>
          <t>SZV_F:OnkormanyzatiUtem2</t>
        </r>
      </text>
    </comment>
    <comment ref="AN862" authorId="0" shapeId="0" xr:uid="{77DBF9D0-24D5-4DB8-818D-9EE0A73B0F6C}">
      <text>
        <r>
          <rPr>
            <sz val="11"/>
            <rFont val="Calibri"/>
            <family val="2"/>
            <charset val="238"/>
          </rPr>
          <t>SZV_F:EUUtem2</t>
        </r>
      </text>
    </comment>
    <comment ref="AO862" authorId="0" shapeId="0" xr:uid="{0416B2F6-C770-420F-991D-ED19762B56E5}">
      <text>
        <r>
          <rPr>
            <sz val="11"/>
            <rFont val="Calibri"/>
            <family val="2"/>
            <charset val="238"/>
          </rPr>
          <t>SZV_F:EgyebUtem2</t>
        </r>
      </text>
    </comment>
    <comment ref="AP862" authorId="0" shapeId="0" xr:uid="{5D413A15-32CE-46C3-A95E-E87FA6FA7470}">
      <text>
        <r>
          <rPr>
            <sz val="11"/>
            <rFont val="Calibri"/>
            <family val="2"/>
            <charset val="238"/>
          </rPr>
          <t>SZV_F:HitelKotvenyUtem2</t>
        </r>
      </text>
    </comment>
    <comment ref="AQ862" authorId="0" shapeId="0" xr:uid="{A6BDC0F0-EA9B-4DC3-97C4-3E37C6055FA9}">
      <text>
        <r>
          <rPr>
            <sz val="11"/>
            <rFont val="Calibri"/>
            <family val="2"/>
            <charset val="238"/>
          </rPr>
          <t>SZV_F:OsszesenUtem2</t>
        </r>
      </text>
    </comment>
    <comment ref="AR862" authorId="0" shapeId="0" xr:uid="{295376AA-125E-4136-B156-EBBE2541F963}">
      <text>
        <r>
          <rPr>
            <sz val="11"/>
            <rFont val="Calibri"/>
            <family val="2"/>
            <charset val="238"/>
          </rPr>
          <t>SZV_F:ForrashianyUtem2</t>
        </r>
      </text>
    </comment>
    <comment ref="AU862" authorId="0" shapeId="0" xr:uid="{0AB66B46-39F7-43E1-B87B-64125F3544D4}">
      <text>
        <r>
          <rPr>
            <sz val="11"/>
            <rFont val="Calibri"/>
            <family val="2"/>
            <charset val="238"/>
          </rPr>
          <t>SZV_F:Indokolas</t>
        </r>
      </text>
    </comment>
    <comment ref="AV862" authorId="0" shapeId="0" xr:uid="{6CF44E95-EF80-433C-95A1-93EE8923BC27}">
      <text>
        <r>
          <rPr>
            <sz val="11"/>
            <rFont val="Calibri"/>
            <family val="2"/>
            <charset val="238"/>
          </rPr>
          <t>SZV_F:Megjegyzes</t>
        </r>
      </text>
    </comment>
    <comment ref="AW862" authorId="0" shapeId="0" xr:uid="{EB271775-96CE-4196-81BC-D4F8F183E763}">
      <text>
        <r>
          <rPr>
            <sz val="11"/>
            <rFont val="Calibri"/>
            <family val="2"/>
            <charset val="238"/>
          </rPr>
          <t>SZV_F:FeladatSorszam</t>
        </r>
      </text>
    </comment>
    <comment ref="AY862" authorId="0" shapeId="0" xr:uid="{716E81FA-F156-4A37-8FA9-2E5B84CBE8B4}">
      <text>
        <r>
          <rPr>
            <sz val="11"/>
            <rFont val="Calibri"/>
            <family val="2"/>
            <charset val="238"/>
          </rPr>
          <t>SZV_F:ISA</t>
        </r>
      </text>
    </comment>
    <comment ref="B863" authorId="0" shapeId="0" xr:uid="{4C7CCB82-E6D4-42AF-B10C-9CA3C534128F}">
      <text>
        <r>
          <rPr>
            <sz val="11"/>
            <rFont val="Calibri"/>
            <family val="2"/>
            <charset val="238"/>
          </rPr>
          <t>SZV_F:FontossagiSorrent</t>
        </r>
      </text>
    </comment>
    <comment ref="C863" authorId="0" shapeId="0" xr:uid="{AD7012C1-47C5-42C5-A8F1-3D00BDC18EC3}">
      <text>
        <r>
          <rPr>
            <sz val="11"/>
            <rFont val="Calibri"/>
            <family val="2"/>
            <charset val="238"/>
          </rPr>
          <t>SZV_F:FeladatKategoria</t>
        </r>
      </text>
    </comment>
    <comment ref="D863" authorId="0" shapeId="0" xr:uid="{D7EC1F69-6BBA-4784-9148-EFC68B06C8C0}">
      <text>
        <r>
          <rPr>
            <sz val="11"/>
            <rFont val="Calibri"/>
            <family val="2"/>
            <charset val="238"/>
          </rPr>
          <t>SZV_F:FeladatMegnevezes</t>
        </r>
      </text>
    </comment>
    <comment ref="E863" authorId="0" shapeId="0" xr:uid="{6728387F-DCFA-4F3F-A583-23163A29DB62}">
      <text>
        <r>
          <rPr>
            <sz val="11"/>
            <rFont val="Calibri"/>
            <family val="2"/>
            <charset val="238"/>
          </rPr>
          <t>SZV_F:ElviEngedelySzam</t>
        </r>
      </text>
    </comment>
    <comment ref="F863" authorId="0" shapeId="0" xr:uid="{91C44F1A-4867-4B34-9756-567BBC668AD6}">
      <text>
        <r>
          <rPr>
            <sz val="11"/>
            <rFont val="Calibri"/>
            <family val="2"/>
            <charset val="238"/>
          </rPr>
          <t>SZV_F:VKR_Kod</t>
        </r>
      </text>
    </comment>
    <comment ref="G863" authorId="0" shapeId="0" xr:uid="{60CBFF35-4F29-4AF5-9599-CE9C46B95D18}">
      <text>
        <r>
          <rPr>
            <sz val="11"/>
            <rFont val="Calibri"/>
            <family val="2"/>
            <charset val="238"/>
          </rPr>
          <t>SZV_F:VKR_Nev</t>
        </r>
      </text>
    </comment>
    <comment ref="H863" authorId="0" shapeId="0" xr:uid="{4854A1C6-C8DD-45DE-9741-F971B35B311C}">
      <text>
        <r>
          <rPr>
            <sz val="11"/>
            <rFont val="Calibri"/>
            <family val="2"/>
            <charset val="238"/>
          </rPr>
          <t>SZV_F:FeladatAzonosito</t>
        </r>
      </text>
    </comment>
    <comment ref="I863" authorId="0" shapeId="0" xr:uid="{A7D77996-241A-4981-B202-C12DBBBB92C7}">
      <text>
        <r>
          <rPr>
            <sz val="11"/>
            <rFont val="Calibri"/>
            <family val="2"/>
            <charset val="238"/>
          </rPr>
          <t>SZV_F:EllatasiTerulet</t>
        </r>
      </text>
    </comment>
    <comment ref="J863" authorId="0" shapeId="0" xr:uid="{CD6E94BF-288B-4E73-BDAC-DC1A93BA7E4E}">
      <text>
        <r>
          <rPr>
            <sz val="11"/>
            <rFont val="Calibri"/>
            <family val="2"/>
            <charset val="238"/>
          </rPr>
          <t>SZV_F:EllatasertFelelos</t>
        </r>
      </text>
    </comment>
    <comment ref="K863" authorId="0" shapeId="0" xr:uid="{585DFFD5-C8AA-4E0D-BD23-371CFF2B0A64}">
      <text>
        <r>
          <rPr>
            <sz val="11"/>
            <rFont val="Calibri"/>
            <family val="2"/>
            <charset val="238"/>
          </rPr>
          <t>SZV_F:TervezettNettoKoltseg</t>
        </r>
      </text>
    </comment>
    <comment ref="L863" authorId="0" shapeId="0" xr:uid="{1553D4A3-6F68-468F-B138-DA8AD9AA2313}">
      <text>
        <r>
          <rPr>
            <sz val="11"/>
            <rFont val="Calibri"/>
            <family val="2"/>
            <charset val="238"/>
          </rPr>
          <t>SZV_F:IdotartamKezdes</t>
        </r>
      </text>
    </comment>
    <comment ref="M863" authorId="0" shapeId="0" xr:uid="{70AAEA98-F18A-416B-A80E-61F3B3785212}">
      <text>
        <r>
          <rPr>
            <sz val="11"/>
            <rFont val="Calibri"/>
            <family val="2"/>
            <charset val="238"/>
          </rPr>
          <t>SZV_F:IdotartamBefejezes</t>
        </r>
      </text>
    </comment>
    <comment ref="N863" authorId="0" shapeId="0" xr:uid="{8D73E48E-B6CF-4F50-BED5-CFBF662CFB0A}">
      <text>
        <r>
          <rPr>
            <sz val="11"/>
            <rFont val="Calibri"/>
            <family val="2"/>
            <charset val="238"/>
          </rPr>
          <t>SZV_F:NettoKoltsegUtem1</t>
        </r>
      </text>
    </comment>
    <comment ref="O863" authorId="0" shapeId="0" xr:uid="{D623A19A-2A28-4352-A394-B9DC6EADD42C}">
      <text>
        <r>
          <rPr>
            <sz val="11"/>
            <rFont val="Calibri"/>
            <family val="2"/>
            <charset val="238"/>
          </rPr>
          <t>SZV_F:NettoKoltsegUtem2</t>
        </r>
      </text>
    </comment>
    <comment ref="P863" authorId="0" shapeId="0" xr:uid="{66CBE99A-07E6-473B-A59E-7BCC25D30295}">
      <text>
        <r>
          <rPr>
            <sz val="11"/>
            <rFont val="Calibri"/>
            <family val="2"/>
            <charset val="238"/>
          </rPr>
          <t>SZV_F:EM_Melleklet2_KTG</t>
        </r>
      </text>
    </comment>
    <comment ref="R863" authorId="0" shapeId="0" xr:uid="{89DB56B6-BB6B-4CB9-8B0E-DF5D87DF8837}">
      <text>
        <r>
          <rPr>
            <sz val="11"/>
            <rFont val="Calibri"/>
            <family val="2"/>
            <charset val="238"/>
          </rPr>
          <t>SZV_F:HDUtem1</t>
        </r>
      </text>
    </comment>
    <comment ref="S863" authorId="0" shapeId="0" xr:uid="{32E11AB2-E045-48B1-8368-EAEA79BCDF4E}">
      <text>
        <r>
          <rPr>
            <sz val="11"/>
            <rFont val="Calibri"/>
            <family val="2"/>
            <charset val="238"/>
          </rPr>
          <t>SZV_F:ECSUtem1</t>
        </r>
      </text>
    </comment>
    <comment ref="T863" authorId="0" shapeId="0" xr:uid="{C44462D4-706E-45A0-971F-93C7CE1022E2}">
      <text>
        <r>
          <rPr>
            <sz val="11"/>
            <rFont val="Calibri"/>
            <family val="2"/>
            <charset val="238"/>
          </rPr>
          <t>SZV_F:KFHUtem1</t>
        </r>
      </text>
    </comment>
    <comment ref="U863" authorId="0" shapeId="0" xr:uid="{9AEDCC4D-2F7F-4BB0-89BA-B6F3F5B71E29}">
      <text>
        <r>
          <rPr>
            <sz val="11"/>
            <rFont val="Calibri"/>
            <family val="2"/>
            <charset val="238"/>
          </rPr>
          <t>SZV_F:Egyeb_SajatUtem1</t>
        </r>
      </text>
    </comment>
    <comment ref="V863" authorId="0" shapeId="0" xr:uid="{B9FF96F9-28D6-4796-888B-76AD28F46283}">
      <text>
        <r>
          <rPr>
            <sz val="11"/>
            <rFont val="Calibri"/>
            <family val="2"/>
            <charset val="238"/>
          </rPr>
          <t>SZV_F:DijUtem1</t>
        </r>
      </text>
    </comment>
    <comment ref="W863" authorId="0" shapeId="0" xr:uid="{8921750E-DEFF-48B0-945B-96AA0878A612}">
      <text>
        <r>
          <rPr>
            <sz val="11"/>
            <rFont val="Calibri"/>
            <family val="2"/>
            <charset val="238"/>
          </rPr>
          <t>SZV_F:EM_Melleklet1_Utem1</t>
        </r>
      </text>
    </comment>
    <comment ref="X863" authorId="0" shapeId="0" xr:uid="{64370663-7740-4039-88C3-460A5778B6A8}">
      <text>
        <r>
          <rPr>
            <sz val="11"/>
            <rFont val="Calibri"/>
            <family val="2"/>
            <charset val="238"/>
          </rPr>
          <t>SZV_F:EgyebAllamiUtem1</t>
        </r>
      </text>
    </comment>
    <comment ref="Y863" authorId="0" shapeId="0" xr:uid="{518C080B-31A4-4C33-8D03-FA9BC5364C04}">
      <text>
        <r>
          <rPr>
            <sz val="11"/>
            <rFont val="Calibri"/>
            <family val="2"/>
            <charset val="238"/>
          </rPr>
          <t>SZV_F:OnkormanyzatiUtem1</t>
        </r>
      </text>
    </comment>
    <comment ref="Z863" authorId="0" shapeId="0" xr:uid="{3450F0F2-8D7B-4B4B-862C-7B7A8F525C1C}">
      <text>
        <r>
          <rPr>
            <sz val="11"/>
            <rFont val="Calibri"/>
            <family val="2"/>
            <charset val="238"/>
          </rPr>
          <t>SZV_F:EUUtem1</t>
        </r>
      </text>
    </comment>
    <comment ref="AA863" authorId="0" shapeId="0" xr:uid="{2DEDD410-325B-4930-AA7B-6E6971B4DF3C}">
      <text>
        <r>
          <rPr>
            <sz val="11"/>
            <rFont val="Calibri"/>
            <family val="2"/>
            <charset val="238"/>
          </rPr>
          <t>SZV_F:EgyebUtem1</t>
        </r>
      </text>
    </comment>
    <comment ref="AB863" authorId="0" shapeId="0" xr:uid="{EBDCBB85-0489-403C-A55F-0CF6E3DD523E}">
      <text>
        <r>
          <rPr>
            <sz val="11"/>
            <rFont val="Calibri"/>
            <family val="2"/>
            <charset val="238"/>
          </rPr>
          <t>SZV_F:HitelKotvenyUtem1</t>
        </r>
      </text>
    </comment>
    <comment ref="AC863" authorId="0" shapeId="0" xr:uid="{A95C1C3E-AA4B-46F6-8231-345DE71F704B}">
      <text>
        <r>
          <rPr>
            <sz val="11"/>
            <rFont val="Calibri"/>
            <family val="2"/>
            <charset val="238"/>
          </rPr>
          <t>SZV_F:OsszesenUtem1</t>
        </r>
      </text>
    </comment>
    <comment ref="AF863" authorId="0" shapeId="0" xr:uid="{B6C42D40-0AA3-4BC7-8F52-B726F1447B52}">
      <text>
        <r>
          <rPr>
            <sz val="11"/>
            <rFont val="Calibri"/>
            <family val="2"/>
            <charset val="238"/>
          </rPr>
          <t>SZV_F:HDUtem2</t>
        </r>
      </text>
    </comment>
    <comment ref="AG863" authorId="0" shapeId="0" xr:uid="{B5E65465-3553-4B5B-AF8C-F1F1DB360CC6}">
      <text>
        <r>
          <rPr>
            <sz val="11"/>
            <rFont val="Calibri"/>
            <family val="2"/>
            <charset val="238"/>
          </rPr>
          <t>SZV_F:ECSUtem2</t>
        </r>
      </text>
    </comment>
    <comment ref="AH863" authorId="0" shapeId="0" xr:uid="{499C91BB-95A6-4EAA-86DD-7AB2DE4D8135}">
      <text>
        <r>
          <rPr>
            <sz val="11"/>
            <rFont val="Calibri"/>
            <family val="2"/>
            <charset val="238"/>
          </rPr>
          <t>SZV_F:KFHUtem2</t>
        </r>
      </text>
    </comment>
    <comment ref="AI863" authorId="0" shapeId="0" xr:uid="{D16B87BC-1EDE-4ECF-9C94-F41B1CEEB77A}">
      <text>
        <r>
          <rPr>
            <sz val="11"/>
            <rFont val="Calibri"/>
            <family val="2"/>
            <charset val="238"/>
          </rPr>
          <t>SZV_F:Egyeb_SajatUtem2</t>
        </r>
      </text>
    </comment>
    <comment ref="AJ863" authorId="0" shapeId="0" xr:uid="{3BDF5C74-C3AD-4A9D-897C-2AF25DC1C6E5}">
      <text>
        <r>
          <rPr>
            <sz val="11"/>
            <rFont val="Calibri"/>
            <family val="2"/>
            <charset val="238"/>
          </rPr>
          <t>SZV_F:DijUtem2</t>
        </r>
      </text>
    </comment>
    <comment ref="AK863" authorId="0" shapeId="0" xr:uid="{226B2368-64B1-4DD6-AD03-943FFAB75E11}">
      <text>
        <r>
          <rPr>
            <sz val="11"/>
            <rFont val="Calibri"/>
            <family val="2"/>
            <charset val="238"/>
          </rPr>
          <t>SZV_F:EM_Melleklet1_Utem2</t>
        </r>
      </text>
    </comment>
    <comment ref="AL863" authorId="0" shapeId="0" xr:uid="{4F776CF9-7E7F-4EEF-AC6A-D43DAD80BF7E}">
      <text>
        <r>
          <rPr>
            <sz val="11"/>
            <rFont val="Calibri"/>
            <family val="2"/>
            <charset val="238"/>
          </rPr>
          <t>SZV_F:EgyebAllamiUtem2</t>
        </r>
      </text>
    </comment>
    <comment ref="AM863" authorId="0" shapeId="0" xr:uid="{D6540EE2-EF9D-419D-8B08-163982B3EC61}">
      <text>
        <r>
          <rPr>
            <sz val="11"/>
            <rFont val="Calibri"/>
            <family val="2"/>
            <charset val="238"/>
          </rPr>
          <t>SZV_F:OnkormanyzatiUtem2</t>
        </r>
      </text>
    </comment>
    <comment ref="AN863" authorId="0" shapeId="0" xr:uid="{136BF462-06D2-45B7-9195-94D148A1FB19}">
      <text>
        <r>
          <rPr>
            <sz val="11"/>
            <rFont val="Calibri"/>
            <family val="2"/>
            <charset val="238"/>
          </rPr>
          <t>SZV_F:EUUtem2</t>
        </r>
      </text>
    </comment>
    <comment ref="AO863" authorId="0" shapeId="0" xr:uid="{9B77B09C-7E16-4492-9B5C-6DADA2E572C5}">
      <text>
        <r>
          <rPr>
            <sz val="11"/>
            <rFont val="Calibri"/>
            <family val="2"/>
            <charset val="238"/>
          </rPr>
          <t>SZV_F:EgyebUtem2</t>
        </r>
      </text>
    </comment>
    <comment ref="AP863" authorId="0" shapeId="0" xr:uid="{9B99D863-D031-4D80-8A33-23B68486F2F7}">
      <text>
        <r>
          <rPr>
            <sz val="11"/>
            <rFont val="Calibri"/>
            <family val="2"/>
            <charset val="238"/>
          </rPr>
          <t>SZV_F:HitelKotvenyUtem2</t>
        </r>
      </text>
    </comment>
    <comment ref="AQ863" authorId="0" shapeId="0" xr:uid="{76A31137-F0B3-4EE8-ACA5-223411920943}">
      <text>
        <r>
          <rPr>
            <sz val="11"/>
            <rFont val="Calibri"/>
            <family val="2"/>
            <charset val="238"/>
          </rPr>
          <t>SZV_F:OsszesenUtem2</t>
        </r>
      </text>
    </comment>
    <comment ref="AR863" authorId="0" shapeId="0" xr:uid="{72F8BFBA-6B44-4626-9D89-0B94AFB5FF90}">
      <text>
        <r>
          <rPr>
            <sz val="11"/>
            <rFont val="Calibri"/>
            <family val="2"/>
            <charset val="238"/>
          </rPr>
          <t>SZV_F:ForrashianyUtem2</t>
        </r>
      </text>
    </comment>
    <comment ref="AU863" authorId="0" shapeId="0" xr:uid="{0454DEA8-1317-41AB-AB26-488701C9D701}">
      <text>
        <r>
          <rPr>
            <sz val="11"/>
            <rFont val="Calibri"/>
            <family val="2"/>
            <charset val="238"/>
          </rPr>
          <t>SZV_F:Indokolas</t>
        </r>
      </text>
    </comment>
    <comment ref="AV863" authorId="0" shapeId="0" xr:uid="{D31EA954-6792-4C91-A1D2-BDB7B0B89E51}">
      <text>
        <r>
          <rPr>
            <sz val="11"/>
            <rFont val="Calibri"/>
            <family val="2"/>
            <charset val="238"/>
          </rPr>
          <t>SZV_F:Megjegyzes</t>
        </r>
      </text>
    </comment>
    <comment ref="AW863" authorId="0" shapeId="0" xr:uid="{BC4E407A-ED6A-4DDE-80BB-60E54C773FA1}">
      <text>
        <r>
          <rPr>
            <sz val="11"/>
            <rFont val="Calibri"/>
            <family val="2"/>
            <charset val="238"/>
          </rPr>
          <t>SZV_F:FeladatSorszam</t>
        </r>
      </text>
    </comment>
    <comment ref="AY863" authorId="0" shapeId="0" xr:uid="{71D26E3B-85C9-4E9F-B9EC-EB736255CD85}">
      <text>
        <r>
          <rPr>
            <sz val="11"/>
            <rFont val="Calibri"/>
            <family val="2"/>
            <charset val="238"/>
          </rPr>
          <t>SZV_F:ISA</t>
        </r>
      </text>
    </comment>
    <comment ref="B864" authorId="0" shapeId="0" xr:uid="{5B6524A5-A407-4258-87DD-8304B87BEF98}">
      <text>
        <r>
          <rPr>
            <sz val="11"/>
            <rFont val="Calibri"/>
            <family val="2"/>
            <charset val="238"/>
          </rPr>
          <t>SZV_F:FontossagiSorrent</t>
        </r>
      </text>
    </comment>
    <comment ref="C864" authorId="0" shapeId="0" xr:uid="{879E90A0-0C8A-4968-B861-719137BB99D2}">
      <text>
        <r>
          <rPr>
            <sz val="11"/>
            <rFont val="Calibri"/>
            <family val="2"/>
            <charset val="238"/>
          </rPr>
          <t>SZV_F:FeladatKategoria</t>
        </r>
      </text>
    </comment>
    <comment ref="D864" authorId="0" shapeId="0" xr:uid="{5E68234E-98A2-4D78-AD17-24B219BBEF53}">
      <text>
        <r>
          <rPr>
            <sz val="11"/>
            <rFont val="Calibri"/>
            <family val="2"/>
            <charset val="238"/>
          </rPr>
          <t>SZV_F:FeladatMegnevezes</t>
        </r>
      </text>
    </comment>
    <comment ref="E864" authorId="0" shapeId="0" xr:uid="{E6B6A4B7-4A7F-4820-B204-F7E5736E8A27}">
      <text>
        <r>
          <rPr>
            <sz val="11"/>
            <rFont val="Calibri"/>
            <family val="2"/>
            <charset val="238"/>
          </rPr>
          <t>SZV_F:ElviEngedelySzam</t>
        </r>
      </text>
    </comment>
    <comment ref="F864" authorId="0" shapeId="0" xr:uid="{FA1FF3E6-FA96-41A8-8C80-AB4B5EE6958C}">
      <text>
        <r>
          <rPr>
            <sz val="11"/>
            <rFont val="Calibri"/>
            <family val="2"/>
            <charset val="238"/>
          </rPr>
          <t>SZV_F:VKR_Kod</t>
        </r>
      </text>
    </comment>
    <comment ref="G864" authorId="0" shapeId="0" xr:uid="{269B89FD-39A5-44FF-ADA5-E706C41E7058}">
      <text>
        <r>
          <rPr>
            <sz val="11"/>
            <rFont val="Calibri"/>
            <family val="2"/>
            <charset val="238"/>
          </rPr>
          <t>SZV_F:VKR_Nev</t>
        </r>
      </text>
    </comment>
    <comment ref="H864" authorId="0" shapeId="0" xr:uid="{B42758CF-14F6-4C7F-AB99-FC42340FFD9D}">
      <text>
        <r>
          <rPr>
            <sz val="11"/>
            <rFont val="Calibri"/>
            <family val="2"/>
            <charset val="238"/>
          </rPr>
          <t>SZV_F:FeladatAzonosito</t>
        </r>
      </text>
    </comment>
    <comment ref="I864" authorId="0" shapeId="0" xr:uid="{20A31161-DE0C-4526-A1AB-C37C52D7BD6D}">
      <text>
        <r>
          <rPr>
            <sz val="11"/>
            <rFont val="Calibri"/>
            <family val="2"/>
            <charset val="238"/>
          </rPr>
          <t>SZV_F:EllatasiTerulet</t>
        </r>
      </text>
    </comment>
    <comment ref="J864" authorId="0" shapeId="0" xr:uid="{AE748B7B-551D-40D4-B63A-B304B5FB1F62}">
      <text>
        <r>
          <rPr>
            <sz val="11"/>
            <rFont val="Calibri"/>
            <family val="2"/>
            <charset val="238"/>
          </rPr>
          <t>SZV_F:EllatasertFelelos</t>
        </r>
      </text>
    </comment>
    <comment ref="K864" authorId="0" shapeId="0" xr:uid="{11E83665-DDFD-43B2-AC45-E99F13FA6E37}">
      <text>
        <r>
          <rPr>
            <sz val="11"/>
            <rFont val="Calibri"/>
            <family val="2"/>
            <charset val="238"/>
          </rPr>
          <t>SZV_F:TervezettNettoKoltseg</t>
        </r>
      </text>
    </comment>
    <comment ref="L864" authorId="0" shapeId="0" xr:uid="{961D8686-8470-4FD0-A95F-A4DBFEF67781}">
      <text>
        <r>
          <rPr>
            <sz val="11"/>
            <rFont val="Calibri"/>
            <family val="2"/>
            <charset val="238"/>
          </rPr>
          <t>SZV_F:IdotartamKezdes</t>
        </r>
      </text>
    </comment>
    <comment ref="M864" authorId="0" shapeId="0" xr:uid="{4C33732A-ADE1-4A8F-92E9-0A00A2DEB719}">
      <text>
        <r>
          <rPr>
            <sz val="11"/>
            <rFont val="Calibri"/>
            <family val="2"/>
            <charset val="238"/>
          </rPr>
          <t>SZV_F:IdotartamBefejezes</t>
        </r>
      </text>
    </comment>
    <comment ref="N864" authorId="0" shapeId="0" xr:uid="{80F271C9-A0B7-4FEE-A086-84B02D1FA927}">
      <text>
        <r>
          <rPr>
            <sz val="11"/>
            <rFont val="Calibri"/>
            <family val="2"/>
            <charset val="238"/>
          </rPr>
          <t>SZV_F:NettoKoltsegUtem1</t>
        </r>
      </text>
    </comment>
    <comment ref="O864" authorId="0" shapeId="0" xr:uid="{D91D9C64-D1E9-4DD0-9972-BF01F8D99DA9}">
      <text>
        <r>
          <rPr>
            <sz val="11"/>
            <rFont val="Calibri"/>
            <family val="2"/>
            <charset val="238"/>
          </rPr>
          <t>SZV_F:NettoKoltsegUtem2</t>
        </r>
      </text>
    </comment>
    <comment ref="P864" authorId="0" shapeId="0" xr:uid="{19C469E0-B04A-4A6D-A096-FEEB64B50B10}">
      <text>
        <r>
          <rPr>
            <sz val="11"/>
            <rFont val="Calibri"/>
            <family val="2"/>
            <charset val="238"/>
          </rPr>
          <t>SZV_F:EM_Melleklet2_KTG</t>
        </r>
      </text>
    </comment>
    <comment ref="R864" authorId="0" shapeId="0" xr:uid="{AD0FEFF7-9E60-4A9A-A77A-62130AE403FC}">
      <text>
        <r>
          <rPr>
            <sz val="11"/>
            <rFont val="Calibri"/>
            <family val="2"/>
            <charset val="238"/>
          </rPr>
          <t>SZV_F:HDUtem1</t>
        </r>
      </text>
    </comment>
    <comment ref="S864" authorId="0" shapeId="0" xr:uid="{2357CD93-0BB8-4397-A94E-34D194F46DF3}">
      <text>
        <r>
          <rPr>
            <sz val="11"/>
            <rFont val="Calibri"/>
            <family val="2"/>
            <charset val="238"/>
          </rPr>
          <t>SZV_F:ECSUtem1</t>
        </r>
      </text>
    </comment>
    <comment ref="T864" authorId="0" shapeId="0" xr:uid="{A244A88F-1E86-46A6-9221-5DE72727B20D}">
      <text>
        <r>
          <rPr>
            <sz val="11"/>
            <rFont val="Calibri"/>
            <family val="2"/>
            <charset val="238"/>
          </rPr>
          <t>SZV_F:KFHUtem1</t>
        </r>
      </text>
    </comment>
    <comment ref="U864" authorId="0" shapeId="0" xr:uid="{B5ACFF24-7512-422E-AC4A-25685D9C50DF}">
      <text>
        <r>
          <rPr>
            <sz val="11"/>
            <rFont val="Calibri"/>
            <family val="2"/>
            <charset val="238"/>
          </rPr>
          <t>SZV_F:Egyeb_SajatUtem1</t>
        </r>
      </text>
    </comment>
    <comment ref="V864" authorId="0" shapeId="0" xr:uid="{E1EA87A7-E146-45C5-9B67-E253D14D176D}">
      <text>
        <r>
          <rPr>
            <sz val="11"/>
            <rFont val="Calibri"/>
            <family val="2"/>
            <charset val="238"/>
          </rPr>
          <t>SZV_F:DijUtem1</t>
        </r>
      </text>
    </comment>
    <comment ref="W864" authorId="0" shapeId="0" xr:uid="{852DC19E-E369-4F12-B6D2-8AD2871C8BAF}">
      <text>
        <r>
          <rPr>
            <sz val="11"/>
            <rFont val="Calibri"/>
            <family val="2"/>
            <charset val="238"/>
          </rPr>
          <t>SZV_F:EM_Melleklet1_Utem1</t>
        </r>
      </text>
    </comment>
    <comment ref="X864" authorId="0" shapeId="0" xr:uid="{42F78BAF-BB32-4B6A-A6D3-0E9D8ACB600B}">
      <text>
        <r>
          <rPr>
            <sz val="11"/>
            <rFont val="Calibri"/>
            <family val="2"/>
            <charset val="238"/>
          </rPr>
          <t>SZV_F:EgyebAllamiUtem1</t>
        </r>
      </text>
    </comment>
    <comment ref="Y864" authorId="0" shapeId="0" xr:uid="{84A818E5-0EA4-44EC-9965-BC31C3247085}">
      <text>
        <r>
          <rPr>
            <sz val="11"/>
            <rFont val="Calibri"/>
            <family val="2"/>
            <charset val="238"/>
          </rPr>
          <t>SZV_F:OnkormanyzatiUtem1</t>
        </r>
      </text>
    </comment>
    <comment ref="Z864" authorId="0" shapeId="0" xr:uid="{3FFB4FCF-FEB0-4EE5-8A89-526301B23674}">
      <text>
        <r>
          <rPr>
            <sz val="11"/>
            <rFont val="Calibri"/>
            <family val="2"/>
            <charset val="238"/>
          </rPr>
          <t>SZV_F:EUUtem1</t>
        </r>
      </text>
    </comment>
    <comment ref="AA864" authorId="0" shapeId="0" xr:uid="{A3B5910E-BC80-4A5A-8F53-E6A3203946C0}">
      <text>
        <r>
          <rPr>
            <sz val="11"/>
            <rFont val="Calibri"/>
            <family val="2"/>
            <charset val="238"/>
          </rPr>
          <t>SZV_F:EgyebUtem1</t>
        </r>
      </text>
    </comment>
    <comment ref="AB864" authorId="0" shapeId="0" xr:uid="{376027AA-9F04-4490-B495-DF10B4C5E87F}">
      <text>
        <r>
          <rPr>
            <sz val="11"/>
            <rFont val="Calibri"/>
            <family val="2"/>
            <charset val="238"/>
          </rPr>
          <t>SZV_F:HitelKotvenyUtem1</t>
        </r>
      </text>
    </comment>
    <comment ref="AC864" authorId="0" shapeId="0" xr:uid="{B20F62A0-6281-40D3-833D-89F244689CF5}">
      <text>
        <r>
          <rPr>
            <sz val="11"/>
            <rFont val="Calibri"/>
            <family val="2"/>
            <charset val="238"/>
          </rPr>
          <t>SZV_F:OsszesenUtem1</t>
        </r>
      </text>
    </comment>
    <comment ref="AF864" authorId="0" shapeId="0" xr:uid="{DB09A023-13F0-4A55-827A-BC52A7DD53F7}">
      <text>
        <r>
          <rPr>
            <sz val="11"/>
            <rFont val="Calibri"/>
            <family val="2"/>
            <charset val="238"/>
          </rPr>
          <t>SZV_F:HDUtem2</t>
        </r>
      </text>
    </comment>
    <comment ref="AG864" authorId="0" shapeId="0" xr:uid="{C28416C8-6F75-4C03-B617-2FEE6E2AB517}">
      <text>
        <r>
          <rPr>
            <sz val="11"/>
            <rFont val="Calibri"/>
            <family val="2"/>
            <charset val="238"/>
          </rPr>
          <t>SZV_F:ECSUtem2</t>
        </r>
      </text>
    </comment>
    <comment ref="AH864" authorId="0" shapeId="0" xr:uid="{5A2328FA-310A-4988-9081-0D94CBB5A73F}">
      <text>
        <r>
          <rPr>
            <sz val="11"/>
            <rFont val="Calibri"/>
            <family val="2"/>
            <charset val="238"/>
          </rPr>
          <t>SZV_F:KFHUtem2</t>
        </r>
      </text>
    </comment>
    <comment ref="AI864" authorId="0" shapeId="0" xr:uid="{672281C4-772B-465F-814D-8A200B87FECB}">
      <text>
        <r>
          <rPr>
            <sz val="11"/>
            <rFont val="Calibri"/>
            <family val="2"/>
            <charset val="238"/>
          </rPr>
          <t>SZV_F:Egyeb_SajatUtem2</t>
        </r>
      </text>
    </comment>
    <comment ref="AJ864" authorId="0" shapeId="0" xr:uid="{D57F29A6-8188-40E4-86D0-FF92152B243C}">
      <text>
        <r>
          <rPr>
            <sz val="11"/>
            <rFont val="Calibri"/>
            <family val="2"/>
            <charset val="238"/>
          </rPr>
          <t>SZV_F:DijUtem2</t>
        </r>
      </text>
    </comment>
    <comment ref="AK864" authorId="0" shapeId="0" xr:uid="{ABE6CDA6-D17D-43FE-ACF6-FBCF9742E4C1}">
      <text>
        <r>
          <rPr>
            <sz val="11"/>
            <rFont val="Calibri"/>
            <family val="2"/>
            <charset val="238"/>
          </rPr>
          <t>SZV_F:EM_Melleklet1_Utem2</t>
        </r>
      </text>
    </comment>
    <comment ref="AL864" authorId="0" shapeId="0" xr:uid="{FACD3541-29AA-4897-A7C3-CC686A1058EE}">
      <text>
        <r>
          <rPr>
            <sz val="11"/>
            <rFont val="Calibri"/>
            <family val="2"/>
            <charset val="238"/>
          </rPr>
          <t>SZV_F:EgyebAllamiUtem2</t>
        </r>
      </text>
    </comment>
    <comment ref="AM864" authorId="0" shapeId="0" xr:uid="{7C38B1EF-7F59-4565-B714-F17311F1E347}">
      <text>
        <r>
          <rPr>
            <sz val="11"/>
            <rFont val="Calibri"/>
            <family val="2"/>
            <charset val="238"/>
          </rPr>
          <t>SZV_F:OnkormanyzatiUtem2</t>
        </r>
      </text>
    </comment>
    <comment ref="AN864" authorId="0" shapeId="0" xr:uid="{34BD282B-C563-43FA-BF1A-E6DE519E4D9A}">
      <text>
        <r>
          <rPr>
            <sz val="11"/>
            <rFont val="Calibri"/>
            <family val="2"/>
            <charset val="238"/>
          </rPr>
          <t>SZV_F:EUUtem2</t>
        </r>
      </text>
    </comment>
    <comment ref="AO864" authorId="0" shapeId="0" xr:uid="{0E43266E-5153-4D55-B07E-7AB7E2ED27B9}">
      <text>
        <r>
          <rPr>
            <sz val="11"/>
            <rFont val="Calibri"/>
            <family val="2"/>
            <charset val="238"/>
          </rPr>
          <t>SZV_F:EgyebUtem2</t>
        </r>
      </text>
    </comment>
    <comment ref="AP864" authorId="0" shapeId="0" xr:uid="{E966D9A3-78C8-4435-BE1A-54A2BDECE5CF}">
      <text>
        <r>
          <rPr>
            <sz val="11"/>
            <rFont val="Calibri"/>
            <family val="2"/>
            <charset val="238"/>
          </rPr>
          <t>SZV_F:HitelKotvenyUtem2</t>
        </r>
      </text>
    </comment>
    <comment ref="AQ864" authorId="0" shapeId="0" xr:uid="{59058B71-5D17-4FFD-8BCE-3E05248F8BF0}">
      <text>
        <r>
          <rPr>
            <sz val="11"/>
            <rFont val="Calibri"/>
            <family val="2"/>
            <charset val="238"/>
          </rPr>
          <t>SZV_F:OsszesenUtem2</t>
        </r>
      </text>
    </comment>
    <comment ref="AR864" authorId="0" shapeId="0" xr:uid="{F0A5D75B-228D-4A53-800F-CE62666F0777}">
      <text>
        <r>
          <rPr>
            <sz val="11"/>
            <rFont val="Calibri"/>
            <family val="2"/>
            <charset val="238"/>
          </rPr>
          <t>SZV_F:ForrashianyUtem2</t>
        </r>
      </text>
    </comment>
    <comment ref="AU864" authorId="0" shapeId="0" xr:uid="{CD228240-5560-49BA-BBDE-602480F2BF25}">
      <text>
        <r>
          <rPr>
            <sz val="11"/>
            <rFont val="Calibri"/>
            <family val="2"/>
            <charset val="238"/>
          </rPr>
          <t>SZV_F:Indokolas</t>
        </r>
      </text>
    </comment>
    <comment ref="AV864" authorId="0" shapeId="0" xr:uid="{7D86C1C7-1974-4BD5-8D17-D33931E88B77}">
      <text>
        <r>
          <rPr>
            <sz val="11"/>
            <rFont val="Calibri"/>
            <family val="2"/>
            <charset val="238"/>
          </rPr>
          <t>SZV_F:Megjegyzes</t>
        </r>
      </text>
    </comment>
    <comment ref="AW864" authorId="0" shapeId="0" xr:uid="{AB725DCC-22D7-4972-ADB8-E6C461105E33}">
      <text>
        <r>
          <rPr>
            <sz val="11"/>
            <rFont val="Calibri"/>
            <family val="2"/>
            <charset val="238"/>
          </rPr>
          <t>SZV_F:FeladatSorszam</t>
        </r>
      </text>
    </comment>
    <comment ref="AY864" authorId="0" shapeId="0" xr:uid="{F2744B55-9C4A-4F97-9F58-111CF2F65034}">
      <text>
        <r>
          <rPr>
            <sz val="11"/>
            <rFont val="Calibri"/>
            <family val="2"/>
            <charset val="238"/>
          </rPr>
          <t>SZV_F:ISA</t>
        </r>
      </text>
    </comment>
    <comment ref="B865" authorId="0" shapeId="0" xr:uid="{5BBB5A5A-E30D-45BF-B922-42E0D0AA0797}">
      <text>
        <r>
          <rPr>
            <sz val="11"/>
            <rFont val="Calibri"/>
            <family val="2"/>
            <charset val="238"/>
          </rPr>
          <t>SZV_F:FontossagiSorrent</t>
        </r>
      </text>
    </comment>
    <comment ref="C865" authorId="0" shapeId="0" xr:uid="{B8D76A66-B21C-4FBB-B82F-E09EADCB627C}">
      <text>
        <r>
          <rPr>
            <sz val="11"/>
            <rFont val="Calibri"/>
            <family val="2"/>
            <charset val="238"/>
          </rPr>
          <t>SZV_F:FeladatKategoria</t>
        </r>
      </text>
    </comment>
    <comment ref="D865" authorId="0" shapeId="0" xr:uid="{87194733-2221-414C-A0E8-F716570C79B7}">
      <text>
        <r>
          <rPr>
            <sz val="11"/>
            <rFont val="Calibri"/>
            <family val="2"/>
            <charset val="238"/>
          </rPr>
          <t>SZV_F:FeladatMegnevezes</t>
        </r>
      </text>
    </comment>
    <comment ref="E865" authorId="0" shapeId="0" xr:uid="{7D17E701-60DE-4CA2-AFE9-F5AC1C57D33C}">
      <text>
        <r>
          <rPr>
            <sz val="11"/>
            <rFont val="Calibri"/>
            <family val="2"/>
            <charset val="238"/>
          </rPr>
          <t>SZV_F:ElviEngedelySzam</t>
        </r>
      </text>
    </comment>
    <comment ref="F865" authorId="0" shapeId="0" xr:uid="{6C136419-DE12-49F6-BD6A-6AFB19CC1CA3}">
      <text>
        <r>
          <rPr>
            <sz val="11"/>
            <rFont val="Calibri"/>
            <family val="2"/>
            <charset val="238"/>
          </rPr>
          <t>SZV_F:VKR_Kod</t>
        </r>
      </text>
    </comment>
    <comment ref="G865" authorId="0" shapeId="0" xr:uid="{43EF8009-6AAC-48E1-ACB4-3218EB9F9635}">
      <text>
        <r>
          <rPr>
            <sz val="11"/>
            <rFont val="Calibri"/>
            <family val="2"/>
            <charset val="238"/>
          </rPr>
          <t>SZV_F:VKR_Nev</t>
        </r>
      </text>
    </comment>
    <comment ref="H865" authorId="0" shapeId="0" xr:uid="{5B27ACF7-C801-427A-A353-BE928BAEA0EB}">
      <text>
        <r>
          <rPr>
            <sz val="11"/>
            <rFont val="Calibri"/>
            <family val="2"/>
            <charset val="238"/>
          </rPr>
          <t>SZV_F:FeladatAzonosito</t>
        </r>
      </text>
    </comment>
    <comment ref="I865" authorId="0" shapeId="0" xr:uid="{12508015-7F0C-43E4-B902-8152AC826E5A}">
      <text>
        <r>
          <rPr>
            <sz val="11"/>
            <rFont val="Calibri"/>
            <family val="2"/>
            <charset val="238"/>
          </rPr>
          <t>SZV_F:EllatasiTerulet</t>
        </r>
      </text>
    </comment>
    <comment ref="J865" authorId="0" shapeId="0" xr:uid="{B36BB834-7E97-40EF-8218-30B128453E07}">
      <text>
        <r>
          <rPr>
            <sz val="11"/>
            <rFont val="Calibri"/>
            <family val="2"/>
            <charset val="238"/>
          </rPr>
          <t>SZV_F:EllatasertFelelos</t>
        </r>
      </text>
    </comment>
    <comment ref="K865" authorId="0" shapeId="0" xr:uid="{9AF9A81E-DBEF-49D3-B5DE-57CB2668A844}">
      <text>
        <r>
          <rPr>
            <sz val="11"/>
            <rFont val="Calibri"/>
            <family val="2"/>
            <charset val="238"/>
          </rPr>
          <t>SZV_F:TervezettNettoKoltseg</t>
        </r>
      </text>
    </comment>
    <comment ref="L865" authorId="0" shapeId="0" xr:uid="{180B5312-CE79-4B1F-B911-96B26F525976}">
      <text>
        <r>
          <rPr>
            <sz val="11"/>
            <rFont val="Calibri"/>
            <family val="2"/>
            <charset val="238"/>
          </rPr>
          <t>SZV_F:IdotartamKezdes</t>
        </r>
      </text>
    </comment>
    <comment ref="M865" authorId="0" shapeId="0" xr:uid="{6F3271F8-CEF0-4A29-B9C0-A555AB0B434E}">
      <text>
        <r>
          <rPr>
            <sz val="11"/>
            <rFont val="Calibri"/>
            <family val="2"/>
            <charset val="238"/>
          </rPr>
          <t>SZV_F:IdotartamBefejezes</t>
        </r>
      </text>
    </comment>
    <comment ref="N865" authorId="0" shapeId="0" xr:uid="{43C8DACB-113F-4E01-9887-967C1363690B}">
      <text>
        <r>
          <rPr>
            <sz val="11"/>
            <rFont val="Calibri"/>
            <family val="2"/>
            <charset val="238"/>
          </rPr>
          <t>SZV_F:NettoKoltsegUtem1</t>
        </r>
      </text>
    </comment>
    <comment ref="O865" authorId="0" shapeId="0" xr:uid="{AFC4569C-E95E-44C8-B592-07F2EEF45947}">
      <text>
        <r>
          <rPr>
            <sz val="11"/>
            <rFont val="Calibri"/>
            <family val="2"/>
            <charset val="238"/>
          </rPr>
          <t>SZV_F:NettoKoltsegUtem2</t>
        </r>
      </text>
    </comment>
    <comment ref="P865" authorId="0" shapeId="0" xr:uid="{2946DB5E-B477-4951-BA22-9C5B2085563E}">
      <text>
        <r>
          <rPr>
            <sz val="11"/>
            <rFont val="Calibri"/>
            <family val="2"/>
            <charset val="238"/>
          </rPr>
          <t>SZV_F:EM_Melleklet2_KTG</t>
        </r>
      </text>
    </comment>
    <comment ref="R865" authorId="0" shapeId="0" xr:uid="{707FBA40-C4D1-41D7-B1C1-C21B51048E72}">
      <text>
        <r>
          <rPr>
            <sz val="11"/>
            <rFont val="Calibri"/>
            <family val="2"/>
            <charset val="238"/>
          </rPr>
          <t>SZV_F:HDUtem1</t>
        </r>
      </text>
    </comment>
    <comment ref="S865" authorId="0" shapeId="0" xr:uid="{0F9FF12A-9474-454A-992D-E89E381F1E1E}">
      <text>
        <r>
          <rPr>
            <sz val="11"/>
            <rFont val="Calibri"/>
            <family val="2"/>
            <charset val="238"/>
          </rPr>
          <t>SZV_F:ECSUtem1</t>
        </r>
      </text>
    </comment>
    <comment ref="T865" authorId="0" shapeId="0" xr:uid="{C05C0BF5-4AB4-4F07-A781-B9A1B5CDE364}">
      <text>
        <r>
          <rPr>
            <sz val="11"/>
            <rFont val="Calibri"/>
            <family val="2"/>
            <charset val="238"/>
          </rPr>
          <t>SZV_F:KFHUtem1</t>
        </r>
      </text>
    </comment>
    <comment ref="U865" authorId="0" shapeId="0" xr:uid="{1E635E02-996D-4A61-80A6-2E79E43DF33A}">
      <text>
        <r>
          <rPr>
            <sz val="11"/>
            <rFont val="Calibri"/>
            <family val="2"/>
            <charset val="238"/>
          </rPr>
          <t>SZV_F:Egyeb_SajatUtem1</t>
        </r>
      </text>
    </comment>
    <comment ref="V865" authorId="0" shapeId="0" xr:uid="{D4B53954-EB3C-4C97-8701-4BB74FCFD984}">
      <text>
        <r>
          <rPr>
            <sz val="11"/>
            <rFont val="Calibri"/>
            <family val="2"/>
            <charset val="238"/>
          </rPr>
          <t>SZV_F:DijUtem1</t>
        </r>
      </text>
    </comment>
    <comment ref="W865" authorId="0" shapeId="0" xr:uid="{E4E01673-E544-41E5-A2E4-30A92F5BD5D0}">
      <text>
        <r>
          <rPr>
            <sz val="11"/>
            <rFont val="Calibri"/>
            <family val="2"/>
            <charset val="238"/>
          </rPr>
          <t>SZV_F:EM_Melleklet1_Utem1</t>
        </r>
      </text>
    </comment>
    <comment ref="X865" authorId="0" shapeId="0" xr:uid="{A0FDB643-C516-4272-926B-F6539DEAA964}">
      <text>
        <r>
          <rPr>
            <sz val="11"/>
            <rFont val="Calibri"/>
            <family val="2"/>
            <charset val="238"/>
          </rPr>
          <t>SZV_F:EgyebAllamiUtem1</t>
        </r>
      </text>
    </comment>
    <comment ref="Y865" authorId="0" shapeId="0" xr:uid="{C789A96B-5F6A-42A5-B07D-BA156AB2B586}">
      <text>
        <r>
          <rPr>
            <sz val="11"/>
            <rFont val="Calibri"/>
            <family val="2"/>
            <charset val="238"/>
          </rPr>
          <t>SZV_F:OnkormanyzatiUtem1</t>
        </r>
      </text>
    </comment>
    <comment ref="Z865" authorId="0" shapeId="0" xr:uid="{0C7A2779-32AD-486F-998B-E2BEB79A42F5}">
      <text>
        <r>
          <rPr>
            <sz val="11"/>
            <rFont val="Calibri"/>
            <family val="2"/>
            <charset val="238"/>
          </rPr>
          <t>SZV_F:EUUtem1</t>
        </r>
      </text>
    </comment>
    <comment ref="AA865" authorId="0" shapeId="0" xr:uid="{C86FBDC5-DF4C-4FDD-A5BD-4A467240A8DC}">
      <text>
        <r>
          <rPr>
            <sz val="11"/>
            <rFont val="Calibri"/>
            <family val="2"/>
            <charset val="238"/>
          </rPr>
          <t>SZV_F:EgyebUtem1</t>
        </r>
      </text>
    </comment>
    <comment ref="AB865" authorId="0" shapeId="0" xr:uid="{95EF370F-C006-4CA2-B846-B4CF9728FA5C}">
      <text>
        <r>
          <rPr>
            <sz val="11"/>
            <rFont val="Calibri"/>
            <family val="2"/>
            <charset val="238"/>
          </rPr>
          <t>SZV_F:HitelKotvenyUtem1</t>
        </r>
      </text>
    </comment>
    <comment ref="AC865" authorId="0" shapeId="0" xr:uid="{5853A233-7B01-4AA2-99ED-01E58F71417C}">
      <text>
        <r>
          <rPr>
            <sz val="11"/>
            <rFont val="Calibri"/>
            <family val="2"/>
            <charset val="238"/>
          </rPr>
          <t>SZV_F:OsszesenUtem1</t>
        </r>
      </text>
    </comment>
    <comment ref="AF865" authorId="0" shapeId="0" xr:uid="{F8EFE8EA-E99D-47C4-AF04-CAB781259B80}">
      <text>
        <r>
          <rPr>
            <sz val="11"/>
            <rFont val="Calibri"/>
            <family val="2"/>
            <charset val="238"/>
          </rPr>
          <t>SZV_F:HDUtem2</t>
        </r>
      </text>
    </comment>
    <comment ref="AG865" authorId="0" shapeId="0" xr:uid="{3E3E9142-0FBD-4C7F-B5E4-16CCD1FBC158}">
      <text>
        <r>
          <rPr>
            <sz val="11"/>
            <rFont val="Calibri"/>
            <family val="2"/>
            <charset val="238"/>
          </rPr>
          <t>SZV_F:ECSUtem2</t>
        </r>
      </text>
    </comment>
    <comment ref="AH865" authorId="0" shapeId="0" xr:uid="{0A1B5B28-74AB-49BD-84EE-F5E17F36AC46}">
      <text>
        <r>
          <rPr>
            <sz val="11"/>
            <rFont val="Calibri"/>
            <family val="2"/>
            <charset val="238"/>
          </rPr>
          <t>SZV_F:KFHUtem2</t>
        </r>
      </text>
    </comment>
    <comment ref="AI865" authorId="0" shapeId="0" xr:uid="{E68FE0BA-F0DF-4EFE-A3C7-E7A52D87AB52}">
      <text>
        <r>
          <rPr>
            <sz val="11"/>
            <rFont val="Calibri"/>
            <family val="2"/>
            <charset val="238"/>
          </rPr>
          <t>SZV_F:Egyeb_SajatUtem2</t>
        </r>
      </text>
    </comment>
    <comment ref="AJ865" authorId="0" shapeId="0" xr:uid="{E1904FBC-B378-4BF0-972E-58BF76082AED}">
      <text>
        <r>
          <rPr>
            <sz val="11"/>
            <rFont val="Calibri"/>
            <family val="2"/>
            <charset val="238"/>
          </rPr>
          <t>SZV_F:DijUtem2</t>
        </r>
      </text>
    </comment>
    <comment ref="AK865" authorId="0" shapeId="0" xr:uid="{04E297B3-A48F-422F-9E98-4D251C7616FA}">
      <text>
        <r>
          <rPr>
            <sz val="11"/>
            <rFont val="Calibri"/>
            <family val="2"/>
            <charset val="238"/>
          </rPr>
          <t>SZV_F:EM_Melleklet1_Utem2</t>
        </r>
      </text>
    </comment>
    <comment ref="AL865" authorId="0" shapeId="0" xr:uid="{86ABE879-73EA-432D-9B1E-B135F4440E19}">
      <text>
        <r>
          <rPr>
            <sz val="11"/>
            <rFont val="Calibri"/>
            <family val="2"/>
            <charset val="238"/>
          </rPr>
          <t>SZV_F:EgyebAllamiUtem2</t>
        </r>
      </text>
    </comment>
    <comment ref="AM865" authorId="0" shapeId="0" xr:uid="{0E31A83B-7C75-450A-B30C-139E8079B726}">
      <text>
        <r>
          <rPr>
            <sz val="11"/>
            <rFont val="Calibri"/>
            <family val="2"/>
            <charset val="238"/>
          </rPr>
          <t>SZV_F:OnkormanyzatiUtem2</t>
        </r>
      </text>
    </comment>
    <comment ref="AN865" authorId="0" shapeId="0" xr:uid="{B1E83342-6EAD-43DD-BE06-09379C94F4E1}">
      <text>
        <r>
          <rPr>
            <sz val="11"/>
            <rFont val="Calibri"/>
            <family val="2"/>
            <charset val="238"/>
          </rPr>
          <t>SZV_F:EUUtem2</t>
        </r>
      </text>
    </comment>
    <comment ref="AO865" authorId="0" shapeId="0" xr:uid="{B8A94AF0-6532-47F7-824C-BE1A76F411A1}">
      <text>
        <r>
          <rPr>
            <sz val="11"/>
            <rFont val="Calibri"/>
            <family val="2"/>
            <charset val="238"/>
          </rPr>
          <t>SZV_F:EgyebUtem2</t>
        </r>
      </text>
    </comment>
    <comment ref="AP865" authorId="0" shapeId="0" xr:uid="{8A49D299-6016-4D2D-93DF-D05EF638208C}">
      <text>
        <r>
          <rPr>
            <sz val="11"/>
            <rFont val="Calibri"/>
            <family val="2"/>
            <charset val="238"/>
          </rPr>
          <t>SZV_F:HitelKotvenyUtem2</t>
        </r>
      </text>
    </comment>
    <comment ref="AQ865" authorId="0" shapeId="0" xr:uid="{26C36C53-0353-46AA-8987-569ACD7B6306}">
      <text>
        <r>
          <rPr>
            <sz val="11"/>
            <rFont val="Calibri"/>
            <family val="2"/>
            <charset val="238"/>
          </rPr>
          <t>SZV_F:OsszesenUtem2</t>
        </r>
      </text>
    </comment>
    <comment ref="AR865" authorId="0" shapeId="0" xr:uid="{EFC40548-2EA9-4CC7-9F0E-9D12DE37E648}">
      <text>
        <r>
          <rPr>
            <sz val="11"/>
            <rFont val="Calibri"/>
            <family val="2"/>
            <charset val="238"/>
          </rPr>
          <t>SZV_F:ForrashianyUtem2</t>
        </r>
      </text>
    </comment>
    <comment ref="AU865" authorId="0" shapeId="0" xr:uid="{3E725EA6-CAFA-4896-AE3B-3213140EE671}">
      <text>
        <r>
          <rPr>
            <sz val="11"/>
            <rFont val="Calibri"/>
            <family val="2"/>
            <charset val="238"/>
          </rPr>
          <t>SZV_F:Indokolas</t>
        </r>
      </text>
    </comment>
    <comment ref="AV865" authorId="0" shapeId="0" xr:uid="{E0A75D63-5CDA-4F46-BEA1-838F337876C6}">
      <text>
        <r>
          <rPr>
            <sz val="11"/>
            <rFont val="Calibri"/>
            <family val="2"/>
            <charset val="238"/>
          </rPr>
          <t>SZV_F:Megjegyzes</t>
        </r>
      </text>
    </comment>
    <comment ref="AW865" authorId="0" shapeId="0" xr:uid="{87C74341-0DA4-4C1B-9BF6-ABBEA529363B}">
      <text>
        <r>
          <rPr>
            <sz val="11"/>
            <rFont val="Calibri"/>
            <family val="2"/>
            <charset val="238"/>
          </rPr>
          <t>SZV_F:FeladatSorszam</t>
        </r>
      </text>
    </comment>
    <comment ref="AY865" authorId="0" shapeId="0" xr:uid="{05A6D231-D15A-4ADE-9C8A-151B4BB97AA6}">
      <text>
        <r>
          <rPr>
            <sz val="11"/>
            <rFont val="Calibri"/>
            <family val="2"/>
            <charset val="238"/>
          </rPr>
          <t>SZV_F:ISA</t>
        </r>
      </text>
    </comment>
    <comment ref="B866" authorId="0" shapeId="0" xr:uid="{7D657F07-7946-4A62-A66B-1EC35DD434ED}">
      <text>
        <r>
          <rPr>
            <sz val="11"/>
            <rFont val="Calibri"/>
            <family val="2"/>
            <charset val="238"/>
          </rPr>
          <t>SZV_F:FontossagiSorrent</t>
        </r>
      </text>
    </comment>
    <comment ref="C866" authorId="0" shapeId="0" xr:uid="{6AE97061-EC29-46F2-B623-1C0EFCF7D4EA}">
      <text>
        <r>
          <rPr>
            <sz val="11"/>
            <rFont val="Calibri"/>
            <family val="2"/>
            <charset val="238"/>
          </rPr>
          <t>SZV_F:FeladatKategoria</t>
        </r>
      </text>
    </comment>
    <comment ref="D866" authorId="0" shapeId="0" xr:uid="{006C7CC3-2817-4523-90DC-D4F6D3F2284A}">
      <text>
        <r>
          <rPr>
            <sz val="11"/>
            <rFont val="Calibri"/>
            <family val="2"/>
            <charset val="238"/>
          </rPr>
          <t>SZV_F:FeladatMegnevezes</t>
        </r>
      </text>
    </comment>
    <comment ref="E866" authorId="0" shapeId="0" xr:uid="{1D92D6CC-6E7F-4712-B0EB-D942125B2666}">
      <text>
        <r>
          <rPr>
            <sz val="11"/>
            <rFont val="Calibri"/>
            <family val="2"/>
            <charset val="238"/>
          </rPr>
          <t>SZV_F:ElviEngedelySzam</t>
        </r>
      </text>
    </comment>
    <comment ref="F866" authorId="0" shapeId="0" xr:uid="{01606893-915C-4237-A5E5-DE5D5C2D51C6}">
      <text>
        <r>
          <rPr>
            <sz val="11"/>
            <rFont val="Calibri"/>
            <family val="2"/>
            <charset val="238"/>
          </rPr>
          <t>SZV_F:VKR_Kod</t>
        </r>
      </text>
    </comment>
    <comment ref="G866" authorId="0" shapeId="0" xr:uid="{DC48AFB8-A1E2-4308-A32A-D3FB8F3A7FB9}">
      <text>
        <r>
          <rPr>
            <sz val="11"/>
            <rFont val="Calibri"/>
            <family val="2"/>
            <charset val="238"/>
          </rPr>
          <t>SZV_F:VKR_Nev</t>
        </r>
      </text>
    </comment>
    <comment ref="H866" authorId="0" shapeId="0" xr:uid="{227E36A0-C654-4428-A022-70F8249BA5CD}">
      <text>
        <r>
          <rPr>
            <sz val="11"/>
            <rFont val="Calibri"/>
            <family val="2"/>
            <charset val="238"/>
          </rPr>
          <t>SZV_F:FeladatAzonosito</t>
        </r>
      </text>
    </comment>
    <comment ref="I866" authorId="0" shapeId="0" xr:uid="{51B75F93-668B-4AE4-ABBF-0143A35CB428}">
      <text>
        <r>
          <rPr>
            <sz val="11"/>
            <rFont val="Calibri"/>
            <family val="2"/>
            <charset val="238"/>
          </rPr>
          <t>SZV_F:EllatasiTerulet</t>
        </r>
      </text>
    </comment>
    <comment ref="J866" authorId="0" shapeId="0" xr:uid="{85B5F81B-D073-4E07-88D2-1AF1EC35F472}">
      <text>
        <r>
          <rPr>
            <sz val="11"/>
            <rFont val="Calibri"/>
            <family val="2"/>
            <charset val="238"/>
          </rPr>
          <t>SZV_F:EllatasertFelelos</t>
        </r>
      </text>
    </comment>
    <comment ref="K866" authorId="0" shapeId="0" xr:uid="{ABAD5F6D-848C-4581-BCBC-DB4B9E614069}">
      <text>
        <r>
          <rPr>
            <sz val="11"/>
            <rFont val="Calibri"/>
            <family val="2"/>
            <charset val="238"/>
          </rPr>
          <t>SZV_F:TervezettNettoKoltseg</t>
        </r>
      </text>
    </comment>
    <comment ref="L866" authorId="0" shapeId="0" xr:uid="{BF26B105-16E5-4544-AC7B-B552D89E583D}">
      <text>
        <r>
          <rPr>
            <sz val="11"/>
            <rFont val="Calibri"/>
            <family val="2"/>
            <charset val="238"/>
          </rPr>
          <t>SZV_F:IdotartamKezdes</t>
        </r>
      </text>
    </comment>
    <comment ref="M866" authorId="0" shapeId="0" xr:uid="{1B035CBC-D188-4277-9797-D1D92D1B9280}">
      <text>
        <r>
          <rPr>
            <sz val="11"/>
            <rFont val="Calibri"/>
            <family val="2"/>
            <charset val="238"/>
          </rPr>
          <t>SZV_F:IdotartamBefejezes</t>
        </r>
      </text>
    </comment>
    <comment ref="N866" authorId="0" shapeId="0" xr:uid="{177B9DD2-B8A9-4678-9720-C70128F69F22}">
      <text>
        <r>
          <rPr>
            <sz val="11"/>
            <rFont val="Calibri"/>
            <family val="2"/>
            <charset val="238"/>
          </rPr>
          <t>SZV_F:NettoKoltsegUtem1</t>
        </r>
      </text>
    </comment>
    <comment ref="O866" authorId="0" shapeId="0" xr:uid="{710EF0D1-37D8-40A7-85A0-414017BD6ECB}">
      <text>
        <r>
          <rPr>
            <sz val="11"/>
            <rFont val="Calibri"/>
            <family val="2"/>
            <charset val="238"/>
          </rPr>
          <t>SZV_F:NettoKoltsegUtem2</t>
        </r>
      </text>
    </comment>
    <comment ref="P866" authorId="0" shapeId="0" xr:uid="{B81A1CE9-A1DD-404C-9BCA-424E289A3D55}">
      <text>
        <r>
          <rPr>
            <sz val="11"/>
            <rFont val="Calibri"/>
            <family val="2"/>
            <charset val="238"/>
          </rPr>
          <t>SZV_F:EM_Melleklet2_KTG</t>
        </r>
      </text>
    </comment>
    <comment ref="R866" authorId="0" shapeId="0" xr:uid="{FB2C687B-924A-4C2A-9D2C-4B8AAFEA2066}">
      <text>
        <r>
          <rPr>
            <sz val="11"/>
            <rFont val="Calibri"/>
            <family val="2"/>
            <charset val="238"/>
          </rPr>
          <t>SZV_F:HDUtem1</t>
        </r>
      </text>
    </comment>
    <comment ref="S866" authorId="0" shapeId="0" xr:uid="{4E9A10A4-8F53-474F-BAB2-EAC6EF291816}">
      <text>
        <r>
          <rPr>
            <sz val="11"/>
            <rFont val="Calibri"/>
            <family val="2"/>
            <charset val="238"/>
          </rPr>
          <t>SZV_F:ECSUtem1</t>
        </r>
      </text>
    </comment>
    <comment ref="T866" authorId="0" shapeId="0" xr:uid="{E57D1B76-880D-4C23-8761-F287208EB5C3}">
      <text>
        <r>
          <rPr>
            <sz val="11"/>
            <rFont val="Calibri"/>
            <family val="2"/>
            <charset val="238"/>
          </rPr>
          <t>SZV_F:KFHUtem1</t>
        </r>
      </text>
    </comment>
    <comment ref="U866" authorId="0" shapeId="0" xr:uid="{CE651EB9-680E-488F-BD87-36DFE988531C}">
      <text>
        <r>
          <rPr>
            <sz val="11"/>
            <rFont val="Calibri"/>
            <family val="2"/>
            <charset val="238"/>
          </rPr>
          <t>SZV_F:Egyeb_SajatUtem1</t>
        </r>
      </text>
    </comment>
    <comment ref="V866" authorId="0" shapeId="0" xr:uid="{63705A82-D01F-4A34-A4BB-82CFF1AA8FEE}">
      <text>
        <r>
          <rPr>
            <sz val="11"/>
            <rFont val="Calibri"/>
            <family val="2"/>
            <charset val="238"/>
          </rPr>
          <t>SZV_F:DijUtem1</t>
        </r>
      </text>
    </comment>
    <comment ref="W866" authorId="0" shapeId="0" xr:uid="{8577AC43-2D50-4F54-B5AB-14C9D946E7C4}">
      <text>
        <r>
          <rPr>
            <sz val="11"/>
            <rFont val="Calibri"/>
            <family val="2"/>
            <charset val="238"/>
          </rPr>
          <t>SZV_F:EM_Melleklet1_Utem1</t>
        </r>
      </text>
    </comment>
    <comment ref="X866" authorId="0" shapeId="0" xr:uid="{29FE8877-864D-477D-AED2-3836695A1F5E}">
      <text>
        <r>
          <rPr>
            <sz val="11"/>
            <rFont val="Calibri"/>
            <family val="2"/>
            <charset val="238"/>
          </rPr>
          <t>SZV_F:EgyebAllamiUtem1</t>
        </r>
      </text>
    </comment>
    <comment ref="Y866" authorId="0" shapeId="0" xr:uid="{F4D61C2C-BB08-4459-BE87-0DAC1A82C5E1}">
      <text>
        <r>
          <rPr>
            <sz val="11"/>
            <rFont val="Calibri"/>
            <family val="2"/>
            <charset val="238"/>
          </rPr>
          <t>SZV_F:OnkormanyzatiUtem1</t>
        </r>
      </text>
    </comment>
    <comment ref="Z866" authorId="0" shapeId="0" xr:uid="{D0C17702-4772-4F16-AB4C-DD380FB7C498}">
      <text>
        <r>
          <rPr>
            <sz val="11"/>
            <rFont val="Calibri"/>
            <family val="2"/>
            <charset val="238"/>
          </rPr>
          <t>SZV_F:EUUtem1</t>
        </r>
      </text>
    </comment>
    <comment ref="AA866" authorId="0" shapeId="0" xr:uid="{57504CF1-AD5F-477B-A6F7-45330AAF794E}">
      <text>
        <r>
          <rPr>
            <sz val="11"/>
            <rFont val="Calibri"/>
            <family val="2"/>
            <charset val="238"/>
          </rPr>
          <t>SZV_F:EgyebUtem1</t>
        </r>
      </text>
    </comment>
    <comment ref="AB866" authorId="0" shapeId="0" xr:uid="{A28434DD-1515-4E80-9191-0FDA8906E847}">
      <text>
        <r>
          <rPr>
            <sz val="11"/>
            <rFont val="Calibri"/>
            <family val="2"/>
            <charset val="238"/>
          </rPr>
          <t>SZV_F:HitelKotvenyUtem1</t>
        </r>
      </text>
    </comment>
    <comment ref="AC866" authorId="0" shapeId="0" xr:uid="{1984538D-21BD-45D7-9B8A-BECC923F812C}">
      <text>
        <r>
          <rPr>
            <sz val="11"/>
            <rFont val="Calibri"/>
            <family val="2"/>
            <charset val="238"/>
          </rPr>
          <t>SZV_F:OsszesenUtem1</t>
        </r>
      </text>
    </comment>
    <comment ref="AF866" authorId="0" shapeId="0" xr:uid="{79DB15F6-135F-4C83-B2D5-36F079BFF71C}">
      <text>
        <r>
          <rPr>
            <sz val="11"/>
            <rFont val="Calibri"/>
            <family val="2"/>
            <charset val="238"/>
          </rPr>
          <t>SZV_F:HDUtem2</t>
        </r>
      </text>
    </comment>
    <comment ref="AG866" authorId="0" shapeId="0" xr:uid="{941EA862-FEFA-41B9-94A6-985463FB9A4F}">
      <text>
        <r>
          <rPr>
            <sz val="11"/>
            <rFont val="Calibri"/>
            <family val="2"/>
            <charset val="238"/>
          </rPr>
          <t>SZV_F:ECSUtem2</t>
        </r>
      </text>
    </comment>
    <comment ref="AH866" authorId="0" shapeId="0" xr:uid="{2C5ABBD2-8A41-487F-A3FA-337F5C9E8212}">
      <text>
        <r>
          <rPr>
            <sz val="11"/>
            <rFont val="Calibri"/>
            <family val="2"/>
            <charset val="238"/>
          </rPr>
          <t>SZV_F:KFHUtem2</t>
        </r>
      </text>
    </comment>
    <comment ref="AI866" authorId="0" shapeId="0" xr:uid="{BCE580A3-6DF1-422C-AD16-14788C8FB611}">
      <text>
        <r>
          <rPr>
            <sz val="11"/>
            <rFont val="Calibri"/>
            <family val="2"/>
            <charset val="238"/>
          </rPr>
          <t>SZV_F:Egyeb_SajatUtem2</t>
        </r>
      </text>
    </comment>
    <comment ref="AJ866" authorId="0" shapeId="0" xr:uid="{317809FE-60A0-4C8D-A4CD-406153E049F9}">
      <text>
        <r>
          <rPr>
            <sz val="11"/>
            <rFont val="Calibri"/>
            <family val="2"/>
            <charset val="238"/>
          </rPr>
          <t>SZV_F:DijUtem2</t>
        </r>
      </text>
    </comment>
    <comment ref="AK866" authorId="0" shapeId="0" xr:uid="{C1F76175-7C0A-43DB-9B43-55718475AEFD}">
      <text>
        <r>
          <rPr>
            <sz val="11"/>
            <rFont val="Calibri"/>
            <family val="2"/>
            <charset val="238"/>
          </rPr>
          <t>SZV_F:EM_Melleklet1_Utem2</t>
        </r>
      </text>
    </comment>
    <comment ref="AL866" authorId="0" shapeId="0" xr:uid="{00E9EE47-1C8C-426A-B3A7-5713A66DCB21}">
      <text>
        <r>
          <rPr>
            <sz val="11"/>
            <rFont val="Calibri"/>
            <family val="2"/>
            <charset val="238"/>
          </rPr>
          <t>SZV_F:EgyebAllamiUtem2</t>
        </r>
      </text>
    </comment>
    <comment ref="AM866" authorId="0" shapeId="0" xr:uid="{0513E3BE-9DAD-447A-9E4B-6275C54332FA}">
      <text>
        <r>
          <rPr>
            <sz val="11"/>
            <rFont val="Calibri"/>
            <family val="2"/>
            <charset val="238"/>
          </rPr>
          <t>SZV_F:OnkormanyzatiUtem2</t>
        </r>
      </text>
    </comment>
    <comment ref="AN866" authorId="0" shapeId="0" xr:uid="{C4D52637-795C-4428-B77C-C7F7FCB29C66}">
      <text>
        <r>
          <rPr>
            <sz val="11"/>
            <rFont val="Calibri"/>
            <family val="2"/>
            <charset val="238"/>
          </rPr>
          <t>SZV_F:EUUtem2</t>
        </r>
      </text>
    </comment>
    <comment ref="AO866" authorId="0" shapeId="0" xr:uid="{776314B1-8A08-49AD-88AE-16CF18FD60EB}">
      <text>
        <r>
          <rPr>
            <sz val="11"/>
            <rFont val="Calibri"/>
            <family val="2"/>
            <charset val="238"/>
          </rPr>
          <t>SZV_F:EgyebUtem2</t>
        </r>
      </text>
    </comment>
    <comment ref="AP866" authorId="0" shapeId="0" xr:uid="{654284BD-A9D6-4E26-A92F-4D5A9AAF3612}">
      <text>
        <r>
          <rPr>
            <sz val="11"/>
            <rFont val="Calibri"/>
            <family val="2"/>
            <charset val="238"/>
          </rPr>
          <t>SZV_F:HitelKotvenyUtem2</t>
        </r>
      </text>
    </comment>
    <comment ref="AQ866" authorId="0" shapeId="0" xr:uid="{F670E5D7-74AD-4C20-8BC0-9EB7F2869B0D}">
      <text>
        <r>
          <rPr>
            <sz val="11"/>
            <rFont val="Calibri"/>
            <family val="2"/>
            <charset val="238"/>
          </rPr>
          <t>SZV_F:OsszesenUtem2</t>
        </r>
      </text>
    </comment>
    <comment ref="AR866" authorId="0" shapeId="0" xr:uid="{69F968D9-48CD-4755-82A7-5CD61AC8789E}">
      <text>
        <r>
          <rPr>
            <sz val="11"/>
            <rFont val="Calibri"/>
            <family val="2"/>
            <charset val="238"/>
          </rPr>
          <t>SZV_F:ForrashianyUtem2</t>
        </r>
      </text>
    </comment>
    <comment ref="AU866" authorId="0" shapeId="0" xr:uid="{CAB42B75-C631-405B-93EC-D82F25A32904}">
      <text>
        <r>
          <rPr>
            <sz val="11"/>
            <rFont val="Calibri"/>
            <family val="2"/>
            <charset val="238"/>
          </rPr>
          <t>SZV_F:Indokolas</t>
        </r>
      </text>
    </comment>
    <comment ref="AV866" authorId="0" shapeId="0" xr:uid="{1505E9FC-D606-40F6-BE1C-66985682DD84}">
      <text>
        <r>
          <rPr>
            <sz val="11"/>
            <rFont val="Calibri"/>
            <family val="2"/>
            <charset val="238"/>
          </rPr>
          <t>SZV_F:Megjegyzes</t>
        </r>
      </text>
    </comment>
    <comment ref="AW866" authorId="0" shapeId="0" xr:uid="{8F85E83E-7102-4885-A7F5-74720EF7BED4}">
      <text>
        <r>
          <rPr>
            <sz val="11"/>
            <rFont val="Calibri"/>
            <family val="2"/>
            <charset val="238"/>
          </rPr>
          <t>SZV_F:FeladatSorszam</t>
        </r>
      </text>
    </comment>
    <comment ref="AY866" authorId="0" shapeId="0" xr:uid="{CBCD2E30-216D-49D8-A9A2-1823D7060EB0}">
      <text>
        <r>
          <rPr>
            <sz val="11"/>
            <rFont val="Calibri"/>
            <family val="2"/>
            <charset val="238"/>
          </rPr>
          <t>SZV_F:ISA</t>
        </r>
      </text>
    </comment>
    <comment ref="B867" authorId="0" shapeId="0" xr:uid="{AD30A845-A180-4B49-9EE7-EC63872DAADC}">
      <text>
        <r>
          <rPr>
            <sz val="11"/>
            <rFont val="Calibri"/>
            <family val="2"/>
            <charset val="238"/>
          </rPr>
          <t>SZV_F:FontossagiSorrent</t>
        </r>
      </text>
    </comment>
    <comment ref="C867" authorId="0" shapeId="0" xr:uid="{6D6129FE-7DF7-449D-91D0-C4412E345428}">
      <text>
        <r>
          <rPr>
            <sz val="11"/>
            <rFont val="Calibri"/>
            <family val="2"/>
            <charset val="238"/>
          </rPr>
          <t>SZV_F:FeladatKategoria</t>
        </r>
      </text>
    </comment>
    <comment ref="D867" authorId="0" shapeId="0" xr:uid="{0260C8EF-9C50-4777-AE7D-C1DAD7DD206D}">
      <text>
        <r>
          <rPr>
            <sz val="11"/>
            <rFont val="Calibri"/>
            <family val="2"/>
            <charset val="238"/>
          </rPr>
          <t>SZV_F:FeladatMegnevezes</t>
        </r>
      </text>
    </comment>
    <comment ref="E867" authorId="0" shapeId="0" xr:uid="{0AB4902C-ED98-4CED-993D-929909E385DF}">
      <text>
        <r>
          <rPr>
            <sz val="11"/>
            <rFont val="Calibri"/>
            <family val="2"/>
            <charset val="238"/>
          </rPr>
          <t>SZV_F:ElviEngedelySzam</t>
        </r>
      </text>
    </comment>
    <comment ref="F867" authorId="0" shapeId="0" xr:uid="{BF4B648F-1CDC-4982-BFAD-62EDAC523A68}">
      <text>
        <r>
          <rPr>
            <sz val="11"/>
            <rFont val="Calibri"/>
            <family val="2"/>
            <charset val="238"/>
          </rPr>
          <t>SZV_F:VKR_Kod</t>
        </r>
      </text>
    </comment>
    <comment ref="G867" authorId="0" shapeId="0" xr:uid="{A58FC404-87DB-4B7F-A709-3FBBF628CE89}">
      <text>
        <r>
          <rPr>
            <sz val="11"/>
            <rFont val="Calibri"/>
            <family val="2"/>
            <charset val="238"/>
          </rPr>
          <t>SZV_F:VKR_Nev</t>
        </r>
      </text>
    </comment>
    <comment ref="H867" authorId="0" shapeId="0" xr:uid="{1C8AA6E7-41B2-4A1C-9CAA-418F15E30192}">
      <text>
        <r>
          <rPr>
            <sz val="11"/>
            <rFont val="Calibri"/>
            <family val="2"/>
            <charset val="238"/>
          </rPr>
          <t>SZV_F:FeladatAzonosito</t>
        </r>
      </text>
    </comment>
    <comment ref="I867" authorId="0" shapeId="0" xr:uid="{037756E8-295F-4710-9543-D9956624F0D4}">
      <text>
        <r>
          <rPr>
            <sz val="11"/>
            <rFont val="Calibri"/>
            <family val="2"/>
            <charset val="238"/>
          </rPr>
          <t>SZV_F:EllatasiTerulet</t>
        </r>
      </text>
    </comment>
    <comment ref="J867" authorId="0" shapeId="0" xr:uid="{F5C25C54-8A39-4158-BB7F-1282F92BB004}">
      <text>
        <r>
          <rPr>
            <sz val="11"/>
            <rFont val="Calibri"/>
            <family val="2"/>
            <charset val="238"/>
          </rPr>
          <t>SZV_F:EllatasertFelelos</t>
        </r>
      </text>
    </comment>
    <comment ref="K867" authorId="0" shapeId="0" xr:uid="{3C6F3DC3-3AE5-49ED-A347-FF40D8581DA9}">
      <text>
        <r>
          <rPr>
            <sz val="11"/>
            <rFont val="Calibri"/>
            <family val="2"/>
            <charset val="238"/>
          </rPr>
          <t>SZV_F:TervezettNettoKoltseg</t>
        </r>
      </text>
    </comment>
    <comment ref="L867" authorId="0" shapeId="0" xr:uid="{EA6799F0-7CC6-4450-BF82-E97D124732FF}">
      <text>
        <r>
          <rPr>
            <sz val="11"/>
            <rFont val="Calibri"/>
            <family val="2"/>
            <charset val="238"/>
          </rPr>
          <t>SZV_F:IdotartamKezdes</t>
        </r>
      </text>
    </comment>
    <comment ref="M867" authorId="0" shapeId="0" xr:uid="{37B1A99E-7099-4623-AA50-20BFD7F7D5EC}">
      <text>
        <r>
          <rPr>
            <sz val="11"/>
            <rFont val="Calibri"/>
            <family val="2"/>
            <charset val="238"/>
          </rPr>
          <t>SZV_F:IdotartamBefejezes</t>
        </r>
      </text>
    </comment>
    <comment ref="N867" authorId="0" shapeId="0" xr:uid="{33EB6628-0E09-4245-A79C-BD5C32CA1A8F}">
      <text>
        <r>
          <rPr>
            <sz val="11"/>
            <rFont val="Calibri"/>
            <family val="2"/>
            <charset val="238"/>
          </rPr>
          <t>SZV_F:NettoKoltsegUtem1</t>
        </r>
      </text>
    </comment>
    <comment ref="O867" authorId="0" shapeId="0" xr:uid="{03795017-3573-4895-8138-14AA4AC369CC}">
      <text>
        <r>
          <rPr>
            <sz val="11"/>
            <rFont val="Calibri"/>
            <family val="2"/>
            <charset val="238"/>
          </rPr>
          <t>SZV_F:NettoKoltsegUtem2</t>
        </r>
      </text>
    </comment>
    <comment ref="P867" authorId="0" shapeId="0" xr:uid="{DB5CAC64-C138-4133-9E8E-5CBD700103F8}">
      <text>
        <r>
          <rPr>
            <sz val="11"/>
            <rFont val="Calibri"/>
            <family val="2"/>
            <charset val="238"/>
          </rPr>
          <t>SZV_F:EM_Melleklet2_KTG</t>
        </r>
      </text>
    </comment>
    <comment ref="R867" authorId="0" shapeId="0" xr:uid="{9305B9D0-0382-48E8-A890-4CC536E48B49}">
      <text>
        <r>
          <rPr>
            <sz val="11"/>
            <rFont val="Calibri"/>
            <family val="2"/>
            <charset val="238"/>
          </rPr>
          <t>SZV_F:HDUtem1</t>
        </r>
      </text>
    </comment>
    <comment ref="S867" authorId="0" shapeId="0" xr:uid="{5EE16589-5269-492F-905D-F413A2963C66}">
      <text>
        <r>
          <rPr>
            <sz val="11"/>
            <rFont val="Calibri"/>
            <family val="2"/>
            <charset val="238"/>
          </rPr>
          <t>SZV_F:ECSUtem1</t>
        </r>
      </text>
    </comment>
    <comment ref="T867" authorId="0" shapeId="0" xr:uid="{C2EF38B2-4AB5-4299-9B1B-11A3AD86EA79}">
      <text>
        <r>
          <rPr>
            <sz val="11"/>
            <rFont val="Calibri"/>
            <family val="2"/>
            <charset val="238"/>
          </rPr>
          <t>SZV_F:KFHUtem1</t>
        </r>
      </text>
    </comment>
    <comment ref="U867" authorId="0" shapeId="0" xr:uid="{6A8EF6DA-F642-450D-BA08-AEE4ED7B3848}">
      <text>
        <r>
          <rPr>
            <sz val="11"/>
            <rFont val="Calibri"/>
            <family val="2"/>
            <charset val="238"/>
          </rPr>
          <t>SZV_F:Egyeb_SajatUtem1</t>
        </r>
      </text>
    </comment>
    <comment ref="V867" authorId="0" shapeId="0" xr:uid="{365D160C-0CA3-49BA-9EB5-AD7DE4527904}">
      <text>
        <r>
          <rPr>
            <sz val="11"/>
            <rFont val="Calibri"/>
            <family val="2"/>
            <charset val="238"/>
          </rPr>
          <t>SZV_F:DijUtem1</t>
        </r>
      </text>
    </comment>
    <comment ref="W867" authorId="0" shapeId="0" xr:uid="{A4EE2F3A-4C7B-450B-8557-7EF470E31B5A}">
      <text>
        <r>
          <rPr>
            <sz val="11"/>
            <rFont val="Calibri"/>
            <family val="2"/>
            <charset val="238"/>
          </rPr>
          <t>SZV_F:EM_Melleklet1_Utem1</t>
        </r>
      </text>
    </comment>
    <comment ref="X867" authorId="0" shapeId="0" xr:uid="{8FEBC63E-7743-4E55-8B46-9C19AF40C73C}">
      <text>
        <r>
          <rPr>
            <sz val="11"/>
            <rFont val="Calibri"/>
            <family val="2"/>
            <charset val="238"/>
          </rPr>
          <t>SZV_F:EgyebAllamiUtem1</t>
        </r>
      </text>
    </comment>
    <comment ref="Y867" authorId="0" shapeId="0" xr:uid="{757030B2-9105-4DBD-8827-87EEEBF6B3AE}">
      <text>
        <r>
          <rPr>
            <sz val="11"/>
            <rFont val="Calibri"/>
            <family val="2"/>
            <charset val="238"/>
          </rPr>
          <t>SZV_F:OnkormanyzatiUtem1</t>
        </r>
      </text>
    </comment>
    <comment ref="Z867" authorId="0" shapeId="0" xr:uid="{6FE9F310-7F4E-4625-8A3E-983A27DCC056}">
      <text>
        <r>
          <rPr>
            <sz val="11"/>
            <rFont val="Calibri"/>
            <family val="2"/>
            <charset val="238"/>
          </rPr>
          <t>SZV_F:EUUtem1</t>
        </r>
      </text>
    </comment>
    <comment ref="AA867" authorId="0" shapeId="0" xr:uid="{DBCC4C07-03D0-4DBF-8EA3-95ABF8E4F941}">
      <text>
        <r>
          <rPr>
            <sz val="11"/>
            <rFont val="Calibri"/>
            <family val="2"/>
            <charset val="238"/>
          </rPr>
          <t>SZV_F:EgyebUtem1</t>
        </r>
      </text>
    </comment>
    <comment ref="AB867" authorId="0" shapeId="0" xr:uid="{CE557FBB-111E-4487-883A-37F3DC32E8E2}">
      <text>
        <r>
          <rPr>
            <sz val="11"/>
            <rFont val="Calibri"/>
            <family val="2"/>
            <charset val="238"/>
          </rPr>
          <t>SZV_F:HitelKotvenyUtem1</t>
        </r>
      </text>
    </comment>
    <comment ref="AC867" authorId="0" shapeId="0" xr:uid="{79BC06C8-CC77-4800-A5CF-9F6A91F7FC00}">
      <text>
        <r>
          <rPr>
            <sz val="11"/>
            <rFont val="Calibri"/>
            <family val="2"/>
            <charset val="238"/>
          </rPr>
          <t>SZV_F:OsszesenUtem1</t>
        </r>
      </text>
    </comment>
    <comment ref="AF867" authorId="0" shapeId="0" xr:uid="{381CF23F-8310-432D-A5FB-7B20FF2C64E6}">
      <text>
        <r>
          <rPr>
            <sz val="11"/>
            <rFont val="Calibri"/>
            <family val="2"/>
            <charset val="238"/>
          </rPr>
          <t>SZV_F:HDUtem2</t>
        </r>
      </text>
    </comment>
    <comment ref="AG867" authorId="0" shapeId="0" xr:uid="{9B65DF23-1F4F-49C4-AF64-1412941ED5B0}">
      <text>
        <r>
          <rPr>
            <sz val="11"/>
            <rFont val="Calibri"/>
            <family val="2"/>
            <charset val="238"/>
          </rPr>
          <t>SZV_F:ECSUtem2</t>
        </r>
      </text>
    </comment>
    <comment ref="AH867" authorId="0" shapeId="0" xr:uid="{EDB9C68E-350B-4AB0-B42A-C436063D6988}">
      <text>
        <r>
          <rPr>
            <sz val="11"/>
            <rFont val="Calibri"/>
            <family val="2"/>
            <charset val="238"/>
          </rPr>
          <t>SZV_F:KFHUtem2</t>
        </r>
      </text>
    </comment>
    <comment ref="AI867" authorId="0" shapeId="0" xr:uid="{73C7F7D1-8751-4E21-A56C-F1331E8A12B8}">
      <text>
        <r>
          <rPr>
            <sz val="11"/>
            <rFont val="Calibri"/>
            <family val="2"/>
            <charset val="238"/>
          </rPr>
          <t>SZV_F:Egyeb_SajatUtem2</t>
        </r>
      </text>
    </comment>
    <comment ref="AJ867" authorId="0" shapeId="0" xr:uid="{1EF4BAE9-425D-40CE-B40D-9B3823A4617B}">
      <text>
        <r>
          <rPr>
            <sz val="11"/>
            <rFont val="Calibri"/>
            <family val="2"/>
            <charset val="238"/>
          </rPr>
          <t>SZV_F:DijUtem2</t>
        </r>
      </text>
    </comment>
    <comment ref="AK867" authorId="0" shapeId="0" xr:uid="{5B6B4F0C-5517-4F2B-8AD9-18F7E383C8E3}">
      <text>
        <r>
          <rPr>
            <sz val="11"/>
            <rFont val="Calibri"/>
            <family val="2"/>
            <charset val="238"/>
          </rPr>
          <t>SZV_F:EM_Melleklet1_Utem2</t>
        </r>
      </text>
    </comment>
    <comment ref="AL867" authorId="0" shapeId="0" xr:uid="{58169DFC-F5CC-4073-9F9A-1140C66E4DE4}">
      <text>
        <r>
          <rPr>
            <sz val="11"/>
            <rFont val="Calibri"/>
            <family val="2"/>
            <charset val="238"/>
          </rPr>
          <t>SZV_F:EgyebAllamiUtem2</t>
        </r>
      </text>
    </comment>
    <comment ref="AM867" authorId="0" shapeId="0" xr:uid="{1B940A62-F8E1-46EE-A1F1-342436B161D8}">
      <text>
        <r>
          <rPr>
            <sz val="11"/>
            <rFont val="Calibri"/>
            <family val="2"/>
            <charset val="238"/>
          </rPr>
          <t>SZV_F:OnkormanyzatiUtem2</t>
        </r>
      </text>
    </comment>
    <comment ref="AN867" authorId="0" shapeId="0" xr:uid="{6DD35170-01B6-470E-AAAE-0841531150AF}">
      <text>
        <r>
          <rPr>
            <sz val="11"/>
            <rFont val="Calibri"/>
            <family val="2"/>
            <charset val="238"/>
          </rPr>
          <t>SZV_F:EUUtem2</t>
        </r>
      </text>
    </comment>
    <comment ref="AO867" authorId="0" shapeId="0" xr:uid="{9AB7BDA8-EEE2-4C29-A2C5-528517B2AC82}">
      <text>
        <r>
          <rPr>
            <sz val="11"/>
            <rFont val="Calibri"/>
            <family val="2"/>
            <charset val="238"/>
          </rPr>
          <t>SZV_F:EgyebUtem2</t>
        </r>
      </text>
    </comment>
    <comment ref="AP867" authorId="0" shapeId="0" xr:uid="{0A4EFBE0-D874-40BB-AA75-1B2211FB8F94}">
      <text>
        <r>
          <rPr>
            <sz val="11"/>
            <rFont val="Calibri"/>
            <family val="2"/>
            <charset val="238"/>
          </rPr>
          <t>SZV_F:HitelKotvenyUtem2</t>
        </r>
      </text>
    </comment>
    <comment ref="AQ867" authorId="0" shapeId="0" xr:uid="{BA98EF6C-8F89-4D39-94A5-B2B448982108}">
      <text>
        <r>
          <rPr>
            <sz val="11"/>
            <rFont val="Calibri"/>
            <family val="2"/>
            <charset val="238"/>
          </rPr>
          <t>SZV_F:OsszesenUtem2</t>
        </r>
      </text>
    </comment>
    <comment ref="AR867" authorId="0" shapeId="0" xr:uid="{E7CCB7DF-7196-48B3-A534-15E467B91C8D}">
      <text>
        <r>
          <rPr>
            <sz val="11"/>
            <rFont val="Calibri"/>
            <family val="2"/>
            <charset val="238"/>
          </rPr>
          <t>SZV_F:ForrashianyUtem2</t>
        </r>
      </text>
    </comment>
    <comment ref="AU867" authorId="0" shapeId="0" xr:uid="{B17E1E1D-8411-45C1-B259-5EDE84D3531B}">
      <text>
        <r>
          <rPr>
            <sz val="11"/>
            <rFont val="Calibri"/>
            <family val="2"/>
            <charset val="238"/>
          </rPr>
          <t>SZV_F:Indokolas</t>
        </r>
      </text>
    </comment>
    <comment ref="AV867" authorId="0" shapeId="0" xr:uid="{E9755E38-5356-49D9-80EA-951CF29EA6D4}">
      <text>
        <r>
          <rPr>
            <sz val="11"/>
            <rFont val="Calibri"/>
            <family val="2"/>
            <charset val="238"/>
          </rPr>
          <t>SZV_F:Megjegyzes</t>
        </r>
      </text>
    </comment>
    <comment ref="AW867" authorId="0" shapeId="0" xr:uid="{D728068F-2C4E-4B10-B1C3-FC8FEE2EDE04}">
      <text>
        <r>
          <rPr>
            <sz val="11"/>
            <rFont val="Calibri"/>
            <family val="2"/>
            <charset val="238"/>
          </rPr>
          <t>SZV_F:FeladatSorszam</t>
        </r>
      </text>
    </comment>
    <comment ref="AY867" authorId="0" shapeId="0" xr:uid="{F55A211D-AB8E-49ED-92F1-2323A6A98764}">
      <text>
        <r>
          <rPr>
            <sz val="11"/>
            <rFont val="Calibri"/>
            <family val="2"/>
            <charset val="238"/>
          </rPr>
          <t>SZV_F:ISA</t>
        </r>
      </text>
    </comment>
    <comment ref="B868" authorId="0" shapeId="0" xr:uid="{E6631F06-6470-45C9-BC45-0A74A1B63036}">
      <text>
        <r>
          <rPr>
            <sz val="11"/>
            <rFont val="Calibri"/>
            <family val="2"/>
            <charset val="238"/>
          </rPr>
          <t>SZV_F:FontossagiSorrent</t>
        </r>
      </text>
    </comment>
    <comment ref="C868" authorId="0" shapeId="0" xr:uid="{7E503A65-918B-4859-9D78-DEE5695334F7}">
      <text>
        <r>
          <rPr>
            <sz val="11"/>
            <rFont val="Calibri"/>
            <family val="2"/>
            <charset val="238"/>
          </rPr>
          <t>SZV_F:FeladatKategoria</t>
        </r>
      </text>
    </comment>
    <comment ref="D868" authorId="0" shapeId="0" xr:uid="{0BAA9202-DDB9-49E5-B23C-B2BCFCC63F40}">
      <text>
        <r>
          <rPr>
            <sz val="11"/>
            <rFont val="Calibri"/>
            <family val="2"/>
            <charset val="238"/>
          </rPr>
          <t>SZV_F:FeladatMegnevezes</t>
        </r>
      </text>
    </comment>
    <comment ref="E868" authorId="0" shapeId="0" xr:uid="{FABC7CD2-1E82-4F4C-872E-20A2D8147770}">
      <text>
        <r>
          <rPr>
            <sz val="11"/>
            <rFont val="Calibri"/>
            <family val="2"/>
            <charset val="238"/>
          </rPr>
          <t>SZV_F:ElviEngedelySzam</t>
        </r>
      </text>
    </comment>
    <comment ref="F868" authorId="0" shapeId="0" xr:uid="{5C53C060-3F3A-411D-95DC-B86BD46CF11F}">
      <text>
        <r>
          <rPr>
            <sz val="11"/>
            <rFont val="Calibri"/>
            <family val="2"/>
            <charset val="238"/>
          </rPr>
          <t>SZV_F:VKR_Kod</t>
        </r>
      </text>
    </comment>
    <comment ref="G868" authorId="0" shapeId="0" xr:uid="{CBFE8AF0-1CDC-4EF4-9E23-769F9F628044}">
      <text>
        <r>
          <rPr>
            <sz val="11"/>
            <rFont val="Calibri"/>
            <family val="2"/>
            <charset val="238"/>
          </rPr>
          <t>SZV_F:VKR_Nev</t>
        </r>
      </text>
    </comment>
    <comment ref="H868" authorId="0" shapeId="0" xr:uid="{58DE7AB0-EDD6-43FB-8014-8CAD68D29A0B}">
      <text>
        <r>
          <rPr>
            <sz val="11"/>
            <rFont val="Calibri"/>
            <family val="2"/>
            <charset val="238"/>
          </rPr>
          <t>SZV_F:FeladatAzonosito</t>
        </r>
      </text>
    </comment>
    <comment ref="I868" authorId="0" shapeId="0" xr:uid="{4F968D1C-0725-4A47-A6DD-04F878104CD0}">
      <text>
        <r>
          <rPr>
            <sz val="11"/>
            <rFont val="Calibri"/>
            <family val="2"/>
            <charset val="238"/>
          </rPr>
          <t>SZV_F:EllatasiTerulet</t>
        </r>
      </text>
    </comment>
    <comment ref="J868" authorId="0" shapeId="0" xr:uid="{1EF36565-4276-4942-993A-0C532051805D}">
      <text>
        <r>
          <rPr>
            <sz val="11"/>
            <rFont val="Calibri"/>
            <family val="2"/>
            <charset val="238"/>
          </rPr>
          <t>SZV_F:EllatasertFelelos</t>
        </r>
      </text>
    </comment>
    <comment ref="K868" authorId="0" shapeId="0" xr:uid="{A387406E-3CBB-4BED-A164-5B44F2962D93}">
      <text>
        <r>
          <rPr>
            <sz val="11"/>
            <rFont val="Calibri"/>
            <family val="2"/>
            <charset val="238"/>
          </rPr>
          <t>SZV_F:TervezettNettoKoltseg</t>
        </r>
      </text>
    </comment>
    <comment ref="L868" authorId="0" shapeId="0" xr:uid="{16609BBB-2600-4A50-B5DC-18DED5FF761B}">
      <text>
        <r>
          <rPr>
            <sz val="11"/>
            <rFont val="Calibri"/>
            <family val="2"/>
            <charset val="238"/>
          </rPr>
          <t>SZV_F:IdotartamKezdes</t>
        </r>
      </text>
    </comment>
    <comment ref="M868" authorId="0" shapeId="0" xr:uid="{46706B3E-25AC-4AA6-B243-912E5B06E0EB}">
      <text>
        <r>
          <rPr>
            <sz val="11"/>
            <rFont val="Calibri"/>
            <family val="2"/>
            <charset val="238"/>
          </rPr>
          <t>SZV_F:IdotartamBefejezes</t>
        </r>
      </text>
    </comment>
    <comment ref="N868" authorId="0" shapeId="0" xr:uid="{61ECCCCE-7E6A-4B17-B095-0E8D3CDD4256}">
      <text>
        <r>
          <rPr>
            <sz val="11"/>
            <rFont val="Calibri"/>
            <family val="2"/>
            <charset val="238"/>
          </rPr>
          <t>SZV_F:NettoKoltsegUtem1</t>
        </r>
      </text>
    </comment>
    <comment ref="O868" authorId="0" shapeId="0" xr:uid="{CA25614F-F825-40E9-8F2D-FDA4DE6FF315}">
      <text>
        <r>
          <rPr>
            <sz val="11"/>
            <rFont val="Calibri"/>
            <family val="2"/>
            <charset val="238"/>
          </rPr>
          <t>SZV_F:NettoKoltsegUtem2</t>
        </r>
      </text>
    </comment>
    <comment ref="P868" authorId="0" shapeId="0" xr:uid="{D50EBEBF-5DB7-4A38-88C6-8C868E615598}">
      <text>
        <r>
          <rPr>
            <sz val="11"/>
            <rFont val="Calibri"/>
            <family val="2"/>
            <charset val="238"/>
          </rPr>
          <t>SZV_F:EM_Melleklet2_KTG</t>
        </r>
      </text>
    </comment>
    <comment ref="R868" authorId="0" shapeId="0" xr:uid="{F0E601EA-328D-40F4-B4B2-CCC917F83BF4}">
      <text>
        <r>
          <rPr>
            <sz val="11"/>
            <rFont val="Calibri"/>
            <family val="2"/>
            <charset val="238"/>
          </rPr>
          <t>SZV_F:HDUtem1</t>
        </r>
      </text>
    </comment>
    <comment ref="S868" authorId="0" shapeId="0" xr:uid="{0DFDF82D-4BD4-4411-9020-AD7D94E714C6}">
      <text>
        <r>
          <rPr>
            <sz val="11"/>
            <rFont val="Calibri"/>
            <family val="2"/>
            <charset val="238"/>
          </rPr>
          <t>SZV_F:ECSUtem1</t>
        </r>
      </text>
    </comment>
    <comment ref="T868" authorId="0" shapeId="0" xr:uid="{A6B552EB-690D-4071-B478-B599891B9765}">
      <text>
        <r>
          <rPr>
            <sz val="11"/>
            <rFont val="Calibri"/>
            <family val="2"/>
            <charset val="238"/>
          </rPr>
          <t>SZV_F:KFHUtem1</t>
        </r>
      </text>
    </comment>
    <comment ref="U868" authorId="0" shapeId="0" xr:uid="{ADA8FBAF-3037-41C9-9F01-BE36366A9DA2}">
      <text>
        <r>
          <rPr>
            <sz val="11"/>
            <rFont val="Calibri"/>
            <family val="2"/>
            <charset val="238"/>
          </rPr>
          <t>SZV_F:Egyeb_SajatUtem1</t>
        </r>
      </text>
    </comment>
    <comment ref="V868" authorId="0" shapeId="0" xr:uid="{C32D3E38-82B4-4A02-85A2-6CA46C7648C6}">
      <text>
        <r>
          <rPr>
            <sz val="11"/>
            <rFont val="Calibri"/>
            <family val="2"/>
            <charset val="238"/>
          </rPr>
          <t>SZV_F:DijUtem1</t>
        </r>
      </text>
    </comment>
    <comment ref="W868" authorId="0" shapeId="0" xr:uid="{B35F8221-EAB1-4D13-A8C2-D2B22B34A920}">
      <text>
        <r>
          <rPr>
            <sz val="11"/>
            <rFont val="Calibri"/>
            <family val="2"/>
            <charset val="238"/>
          </rPr>
          <t>SZV_F:EM_Melleklet1_Utem1</t>
        </r>
      </text>
    </comment>
    <comment ref="X868" authorId="0" shapeId="0" xr:uid="{52CAC562-8B33-45B2-A589-CA6C844A6670}">
      <text>
        <r>
          <rPr>
            <sz val="11"/>
            <rFont val="Calibri"/>
            <family val="2"/>
            <charset val="238"/>
          </rPr>
          <t>SZV_F:EgyebAllamiUtem1</t>
        </r>
      </text>
    </comment>
    <comment ref="Y868" authorId="0" shapeId="0" xr:uid="{B1363D63-DE28-4E28-B187-90E3519B4639}">
      <text>
        <r>
          <rPr>
            <sz val="11"/>
            <rFont val="Calibri"/>
            <family val="2"/>
            <charset val="238"/>
          </rPr>
          <t>SZV_F:OnkormanyzatiUtem1</t>
        </r>
      </text>
    </comment>
    <comment ref="Z868" authorId="0" shapeId="0" xr:uid="{E29D29AB-5812-4025-AA5B-518C4F4FAF1C}">
      <text>
        <r>
          <rPr>
            <sz val="11"/>
            <rFont val="Calibri"/>
            <family val="2"/>
            <charset val="238"/>
          </rPr>
          <t>SZV_F:EUUtem1</t>
        </r>
      </text>
    </comment>
    <comment ref="AA868" authorId="0" shapeId="0" xr:uid="{C79ED2AF-F212-48D9-954A-FD71FB13729A}">
      <text>
        <r>
          <rPr>
            <sz val="11"/>
            <rFont val="Calibri"/>
            <family val="2"/>
            <charset val="238"/>
          </rPr>
          <t>SZV_F:EgyebUtem1</t>
        </r>
      </text>
    </comment>
    <comment ref="AB868" authorId="0" shapeId="0" xr:uid="{3A78FA93-0E27-4898-A39D-9ADD084B407D}">
      <text>
        <r>
          <rPr>
            <sz val="11"/>
            <rFont val="Calibri"/>
            <family val="2"/>
            <charset val="238"/>
          </rPr>
          <t>SZV_F:HitelKotvenyUtem1</t>
        </r>
      </text>
    </comment>
    <comment ref="AC868" authorId="0" shapeId="0" xr:uid="{730B9F8D-95F0-4958-B3AC-9A606B860407}">
      <text>
        <r>
          <rPr>
            <sz val="11"/>
            <rFont val="Calibri"/>
            <family val="2"/>
            <charset val="238"/>
          </rPr>
          <t>SZV_F:OsszesenUtem1</t>
        </r>
      </text>
    </comment>
    <comment ref="AF868" authorId="0" shapeId="0" xr:uid="{F237F2C7-A8D1-48EF-9644-803BE21D9E22}">
      <text>
        <r>
          <rPr>
            <sz val="11"/>
            <rFont val="Calibri"/>
            <family val="2"/>
            <charset val="238"/>
          </rPr>
          <t>SZV_F:HDUtem2</t>
        </r>
      </text>
    </comment>
    <comment ref="AG868" authorId="0" shapeId="0" xr:uid="{935F2E16-74B2-4395-B79F-F7B215696DEC}">
      <text>
        <r>
          <rPr>
            <sz val="11"/>
            <rFont val="Calibri"/>
            <family val="2"/>
            <charset val="238"/>
          </rPr>
          <t>SZV_F:ECSUtem2</t>
        </r>
      </text>
    </comment>
    <comment ref="AH868" authorId="0" shapeId="0" xr:uid="{4F838AFE-C60A-4B7E-973E-019D9F216850}">
      <text>
        <r>
          <rPr>
            <sz val="11"/>
            <rFont val="Calibri"/>
            <family val="2"/>
            <charset val="238"/>
          </rPr>
          <t>SZV_F:KFHUtem2</t>
        </r>
      </text>
    </comment>
    <comment ref="AI868" authorId="0" shapeId="0" xr:uid="{AB7DF6C1-FF78-47CF-B1C5-96EDD53183FD}">
      <text>
        <r>
          <rPr>
            <sz val="11"/>
            <rFont val="Calibri"/>
            <family val="2"/>
            <charset val="238"/>
          </rPr>
          <t>SZV_F:Egyeb_SajatUtem2</t>
        </r>
      </text>
    </comment>
    <comment ref="AJ868" authorId="0" shapeId="0" xr:uid="{B4A11439-3E3F-4BD7-8A60-E30A9C0B86EA}">
      <text>
        <r>
          <rPr>
            <sz val="11"/>
            <rFont val="Calibri"/>
            <family val="2"/>
            <charset val="238"/>
          </rPr>
          <t>SZV_F:DijUtem2</t>
        </r>
      </text>
    </comment>
    <comment ref="AK868" authorId="0" shapeId="0" xr:uid="{F7E10B2D-7191-4119-B942-0E4ED1D6C956}">
      <text>
        <r>
          <rPr>
            <sz val="11"/>
            <rFont val="Calibri"/>
            <family val="2"/>
            <charset val="238"/>
          </rPr>
          <t>SZV_F:EM_Melleklet1_Utem2</t>
        </r>
      </text>
    </comment>
    <comment ref="AL868" authorId="0" shapeId="0" xr:uid="{2424B14E-00C1-40EB-B744-AFBEF47F6AE8}">
      <text>
        <r>
          <rPr>
            <sz val="11"/>
            <rFont val="Calibri"/>
            <family val="2"/>
            <charset val="238"/>
          </rPr>
          <t>SZV_F:EgyebAllamiUtem2</t>
        </r>
      </text>
    </comment>
    <comment ref="AM868" authorId="0" shapeId="0" xr:uid="{22674609-0937-47C5-9DF4-447E8A0F4C3E}">
      <text>
        <r>
          <rPr>
            <sz val="11"/>
            <rFont val="Calibri"/>
            <family val="2"/>
            <charset val="238"/>
          </rPr>
          <t>SZV_F:OnkormanyzatiUtem2</t>
        </r>
      </text>
    </comment>
    <comment ref="AN868" authorId="0" shapeId="0" xr:uid="{B61CCE91-2034-4168-823C-CCB2D4F54C1F}">
      <text>
        <r>
          <rPr>
            <sz val="11"/>
            <rFont val="Calibri"/>
            <family val="2"/>
            <charset val="238"/>
          </rPr>
          <t>SZV_F:EUUtem2</t>
        </r>
      </text>
    </comment>
    <comment ref="AO868" authorId="0" shapeId="0" xr:uid="{8B8CC576-88EC-44D9-ACDC-BCFD189CE97D}">
      <text>
        <r>
          <rPr>
            <sz val="11"/>
            <rFont val="Calibri"/>
            <family val="2"/>
            <charset val="238"/>
          </rPr>
          <t>SZV_F:EgyebUtem2</t>
        </r>
      </text>
    </comment>
    <comment ref="AP868" authorId="0" shapeId="0" xr:uid="{3CFF108D-87A3-41BB-9161-A1B526BDB482}">
      <text>
        <r>
          <rPr>
            <sz val="11"/>
            <rFont val="Calibri"/>
            <family val="2"/>
            <charset val="238"/>
          </rPr>
          <t>SZV_F:HitelKotvenyUtem2</t>
        </r>
      </text>
    </comment>
    <comment ref="AQ868" authorId="0" shapeId="0" xr:uid="{6BC416F8-426C-49FF-91DC-199BB95CAD53}">
      <text>
        <r>
          <rPr>
            <sz val="11"/>
            <rFont val="Calibri"/>
            <family val="2"/>
            <charset val="238"/>
          </rPr>
          <t>SZV_F:OsszesenUtem2</t>
        </r>
      </text>
    </comment>
    <comment ref="AR868" authorId="0" shapeId="0" xr:uid="{D3A88738-90BB-4F69-80D6-C51A75837307}">
      <text>
        <r>
          <rPr>
            <sz val="11"/>
            <rFont val="Calibri"/>
            <family val="2"/>
            <charset val="238"/>
          </rPr>
          <t>SZV_F:ForrashianyUtem2</t>
        </r>
      </text>
    </comment>
    <comment ref="AU868" authorId="0" shapeId="0" xr:uid="{A7767BDD-FD65-4A2D-9B1F-4A38D5FAC5AD}">
      <text>
        <r>
          <rPr>
            <sz val="11"/>
            <rFont val="Calibri"/>
            <family val="2"/>
            <charset val="238"/>
          </rPr>
          <t>SZV_F:Indokolas</t>
        </r>
      </text>
    </comment>
    <comment ref="AV868" authorId="0" shapeId="0" xr:uid="{E28CE845-1B91-4129-B29C-901B63766E3A}">
      <text>
        <r>
          <rPr>
            <sz val="11"/>
            <rFont val="Calibri"/>
            <family val="2"/>
            <charset val="238"/>
          </rPr>
          <t>SZV_F:Megjegyzes</t>
        </r>
      </text>
    </comment>
    <comment ref="AW868" authorId="0" shapeId="0" xr:uid="{63EC4DBF-C928-4E99-953B-8A3F8B18C081}">
      <text>
        <r>
          <rPr>
            <sz val="11"/>
            <rFont val="Calibri"/>
            <family val="2"/>
            <charset val="238"/>
          </rPr>
          <t>SZV_F:FeladatSorszam</t>
        </r>
      </text>
    </comment>
    <comment ref="AY868" authorId="0" shapeId="0" xr:uid="{42B689D0-E006-45C7-B46D-B03C26FC06B1}">
      <text>
        <r>
          <rPr>
            <sz val="11"/>
            <rFont val="Calibri"/>
            <family val="2"/>
            <charset val="238"/>
          </rPr>
          <t>SZV_F:ISA</t>
        </r>
      </text>
    </comment>
    <comment ref="B869" authorId="0" shapeId="0" xr:uid="{E18B13E1-DE05-423C-BB06-2428CB30F123}">
      <text>
        <r>
          <rPr>
            <sz val="11"/>
            <rFont val="Calibri"/>
            <family val="2"/>
            <charset val="238"/>
          </rPr>
          <t>SZV_F:FontossagiSorrent</t>
        </r>
      </text>
    </comment>
    <comment ref="C869" authorId="0" shapeId="0" xr:uid="{DEC78B14-C68A-483E-AAF0-47A32FB5C93B}">
      <text>
        <r>
          <rPr>
            <sz val="11"/>
            <rFont val="Calibri"/>
            <family val="2"/>
            <charset val="238"/>
          </rPr>
          <t>SZV_F:FeladatKategoria</t>
        </r>
      </text>
    </comment>
    <comment ref="D869" authorId="0" shapeId="0" xr:uid="{D73BD206-1798-4682-8D61-07BC4C92A5FB}">
      <text>
        <r>
          <rPr>
            <sz val="11"/>
            <rFont val="Calibri"/>
            <family val="2"/>
            <charset val="238"/>
          </rPr>
          <t>SZV_F:FeladatMegnevezes</t>
        </r>
      </text>
    </comment>
    <comment ref="E869" authorId="0" shapeId="0" xr:uid="{AB6491ED-D17B-4D79-89E9-F4A7B057C83A}">
      <text>
        <r>
          <rPr>
            <sz val="11"/>
            <rFont val="Calibri"/>
            <family val="2"/>
            <charset val="238"/>
          </rPr>
          <t>SZV_F:ElviEngedelySzam</t>
        </r>
      </text>
    </comment>
    <comment ref="F869" authorId="0" shapeId="0" xr:uid="{FDFE8AF9-2DF9-4F8E-9F5F-12F30A9D21A6}">
      <text>
        <r>
          <rPr>
            <sz val="11"/>
            <rFont val="Calibri"/>
            <family val="2"/>
            <charset val="238"/>
          </rPr>
          <t>SZV_F:VKR_Kod</t>
        </r>
      </text>
    </comment>
    <comment ref="G869" authorId="0" shapeId="0" xr:uid="{374FAD1A-D636-410D-B261-8C89FA1812B4}">
      <text>
        <r>
          <rPr>
            <sz val="11"/>
            <rFont val="Calibri"/>
            <family val="2"/>
            <charset val="238"/>
          </rPr>
          <t>SZV_F:VKR_Nev</t>
        </r>
      </text>
    </comment>
    <comment ref="H869" authorId="0" shapeId="0" xr:uid="{F098650D-439E-43B8-8CA9-A2481370B329}">
      <text>
        <r>
          <rPr>
            <sz val="11"/>
            <rFont val="Calibri"/>
            <family val="2"/>
            <charset val="238"/>
          </rPr>
          <t>SZV_F:FeladatAzonosito</t>
        </r>
      </text>
    </comment>
    <comment ref="I869" authorId="0" shapeId="0" xr:uid="{C336BF04-F442-4EF8-9BB4-857820F127AF}">
      <text>
        <r>
          <rPr>
            <sz val="11"/>
            <rFont val="Calibri"/>
            <family val="2"/>
            <charset val="238"/>
          </rPr>
          <t>SZV_F:EllatasiTerulet</t>
        </r>
      </text>
    </comment>
    <comment ref="J869" authorId="0" shapeId="0" xr:uid="{36F6469E-18C1-4326-B1A3-19AABC601111}">
      <text>
        <r>
          <rPr>
            <sz val="11"/>
            <rFont val="Calibri"/>
            <family val="2"/>
            <charset val="238"/>
          </rPr>
          <t>SZV_F:EllatasertFelelos</t>
        </r>
      </text>
    </comment>
    <comment ref="K869" authorId="0" shapeId="0" xr:uid="{175CC565-BCAA-4C82-AEC7-5D05F8593A48}">
      <text>
        <r>
          <rPr>
            <sz val="11"/>
            <rFont val="Calibri"/>
            <family val="2"/>
            <charset val="238"/>
          </rPr>
          <t>SZV_F:TervezettNettoKoltseg</t>
        </r>
      </text>
    </comment>
    <comment ref="L869" authorId="0" shapeId="0" xr:uid="{D96F3102-8A31-43C6-9D21-7D194A814147}">
      <text>
        <r>
          <rPr>
            <sz val="11"/>
            <rFont val="Calibri"/>
            <family val="2"/>
            <charset val="238"/>
          </rPr>
          <t>SZV_F:IdotartamKezdes</t>
        </r>
      </text>
    </comment>
    <comment ref="M869" authorId="0" shapeId="0" xr:uid="{4F55CE89-9EC1-4D7C-9FD4-67CB56CEC011}">
      <text>
        <r>
          <rPr>
            <sz val="11"/>
            <rFont val="Calibri"/>
            <family val="2"/>
            <charset val="238"/>
          </rPr>
          <t>SZV_F:IdotartamBefejezes</t>
        </r>
      </text>
    </comment>
    <comment ref="N869" authorId="0" shapeId="0" xr:uid="{330253E9-E2D3-44C4-A396-6156E24FE0CC}">
      <text>
        <r>
          <rPr>
            <sz val="11"/>
            <rFont val="Calibri"/>
            <family val="2"/>
            <charset val="238"/>
          </rPr>
          <t>SZV_F:NettoKoltsegUtem1</t>
        </r>
      </text>
    </comment>
    <comment ref="O869" authorId="0" shapeId="0" xr:uid="{4C09F1D1-E1AA-4B7C-847D-08387CA48D4E}">
      <text>
        <r>
          <rPr>
            <sz val="11"/>
            <rFont val="Calibri"/>
            <family val="2"/>
            <charset val="238"/>
          </rPr>
          <t>SZV_F:NettoKoltsegUtem2</t>
        </r>
      </text>
    </comment>
    <comment ref="P869" authorId="0" shapeId="0" xr:uid="{7D35EE26-BB9A-4563-B6AF-6C8F490E64B8}">
      <text>
        <r>
          <rPr>
            <sz val="11"/>
            <rFont val="Calibri"/>
            <family val="2"/>
            <charset val="238"/>
          </rPr>
          <t>SZV_F:EM_Melleklet2_KTG</t>
        </r>
      </text>
    </comment>
    <comment ref="R869" authorId="0" shapeId="0" xr:uid="{A3DEB6E0-9578-4D44-A9E9-A2EFF4B2E421}">
      <text>
        <r>
          <rPr>
            <sz val="11"/>
            <rFont val="Calibri"/>
            <family val="2"/>
            <charset val="238"/>
          </rPr>
          <t>SZV_F:HDUtem1</t>
        </r>
      </text>
    </comment>
    <comment ref="S869" authorId="0" shapeId="0" xr:uid="{1FF78288-CB20-4094-AD95-D33BAFEC6DCA}">
      <text>
        <r>
          <rPr>
            <sz val="11"/>
            <rFont val="Calibri"/>
            <family val="2"/>
            <charset val="238"/>
          </rPr>
          <t>SZV_F:ECSUtem1</t>
        </r>
      </text>
    </comment>
    <comment ref="T869" authorId="0" shapeId="0" xr:uid="{8DD679CE-12D2-4AB2-A04B-C52FB9E02A98}">
      <text>
        <r>
          <rPr>
            <sz val="11"/>
            <rFont val="Calibri"/>
            <family val="2"/>
            <charset val="238"/>
          </rPr>
          <t>SZV_F:KFHUtem1</t>
        </r>
      </text>
    </comment>
    <comment ref="U869" authorId="0" shapeId="0" xr:uid="{D3CEB4BF-CC73-4D63-ADED-D2591B51DBB2}">
      <text>
        <r>
          <rPr>
            <sz val="11"/>
            <rFont val="Calibri"/>
            <family val="2"/>
            <charset val="238"/>
          </rPr>
          <t>SZV_F:Egyeb_SajatUtem1</t>
        </r>
      </text>
    </comment>
    <comment ref="V869" authorId="0" shapeId="0" xr:uid="{C9BAC1BF-177E-4A0E-8270-6691EB04BC06}">
      <text>
        <r>
          <rPr>
            <sz val="11"/>
            <rFont val="Calibri"/>
            <family val="2"/>
            <charset val="238"/>
          </rPr>
          <t>SZV_F:DijUtem1</t>
        </r>
      </text>
    </comment>
    <comment ref="W869" authorId="0" shapeId="0" xr:uid="{8828D3C4-F3F8-4D9C-9A67-ADB04672D591}">
      <text>
        <r>
          <rPr>
            <sz val="11"/>
            <rFont val="Calibri"/>
            <family val="2"/>
            <charset val="238"/>
          </rPr>
          <t>SZV_F:EM_Melleklet1_Utem1</t>
        </r>
      </text>
    </comment>
    <comment ref="X869" authorId="0" shapeId="0" xr:uid="{EB5376F4-CBD9-4519-BAF2-DF91F0708AB6}">
      <text>
        <r>
          <rPr>
            <sz val="11"/>
            <rFont val="Calibri"/>
            <family val="2"/>
            <charset val="238"/>
          </rPr>
          <t>SZV_F:EgyebAllamiUtem1</t>
        </r>
      </text>
    </comment>
    <comment ref="Y869" authorId="0" shapeId="0" xr:uid="{55EDD293-46DA-47C4-BFA6-0B06579665A6}">
      <text>
        <r>
          <rPr>
            <sz val="11"/>
            <rFont val="Calibri"/>
            <family val="2"/>
            <charset val="238"/>
          </rPr>
          <t>SZV_F:OnkormanyzatiUtem1</t>
        </r>
      </text>
    </comment>
    <comment ref="Z869" authorId="0" shapeId="0" xr:uid="{59FECEBF-AD31-4628-9C63-76E463430D36}">
      <text>
        <r>
          <rPr>
            <sz val="11"/>
            <rFont val="Calibri"/>
            <family val="2"/>
            <charset val="238"/>
          </rPr>
          <t>SZV_F:EUUtem1</t>
        </r>
      </text>
    </comment>
    <comment ref="AA869" authorId="0" shapeId="0" xr:uid="{001C32CD-B362-4916-81AC-ED3EB266D639}">
      <text>
        <r>
          <rPr>
            <sz val="11"/>
            <rFont val="Calibri"/>
            <family val="2"/>
            <charset val="238"/>
          </rPr>
          <t>SZV_F:EgyebUtem1</t>
        </r>
      </text>
    </comment>
    <comment ref="AB869" authorId="0" shapeId="0" xr:uid="{F21635DC-1D45-49AD-83CB-A2D3F9FABA00}">
      <text>
        <r>
          <rPr>
            <sz val="11"/>
            <rFont val="Calibri"/>
            <family val="2"/>
            <charset val="238"/>
          </rPr>
          <t>SZV_F:HitelKotvenyUtem1</t>
        </r>
      </text>
    </comment>
    <comment ref="AC869" authorId="0" shapeId="0" xr:uid="{19CB613B-17C1-457C-B08B-7EE8DC5EC6A4}">
      <text>
        <r>
          <rPr>
            <sz val="11"/>
            <rFont val="Calibri"/>
            <family val="2"/>
            <charset val="238"/>
          </rPr>
          <t>SZV_F:OsszesenUtem1</t>
        </r>
      </text>
    </comment>
    <comment ref="AF869" authorId="0" shapeId="0" xr:uid="{9329B8C7-F348-45B7-8209-691FF1A5422C}">
      <text>
        <r>
          <rPr>
            <sz val="11"/>
            <rFont val="Calibri"/>
            <family val="2"/>
            <charset val="238"/>
          </rPr>
          <t>SZV_F:HDUtem2</t>
        </r>
      </text>
    </comment>
    <comment ref="AG869" authorId="0" shapeId="0" xr:uid="{FFC793B6-E941-4D13-89A2-027869BFC852}">
      <text>
        <r>
          <rPr>
            <sz val="11"/>
            <rFont val="Calibri"/>
            <family val="2"/>
            <charset val="238"/>
          </rPr>
          <t>SZV_F:ECSUtem2</t>
        </r>
      </text>
    </comment>
    <comment ref="AH869" authorId="0" shapeId="0" xr:uid="{C670BEE7-4D17-4F4A-912E-2BDBF5B13060}">
      <text>
        <r>
          <rPr>
            <sz val="11"/>
            <rFont val="Calibri"/>
            <family val="2"/>
            <charset val="238"/>
          </rPr>
          <t>SZV_F:KFHUtem2</t>
        </r>
      </text>
    </comment>
    <comment ref="AI869" authorId="0" shapeId="0" xr:uid="{4EAA2E4F-7511-42F4-B26B-CA8929DDE513}">
      <text>
        <r>
          <rPr>
            <sz val="11"/>
            <rFont val="Calibri"/>
            <family val="2"/>
            <charset val="238"/>
          </rPr>
          <t>SZV_F:Egyeb_SajatUtem2</t>
        </r>
      </text>
    </comment>
    <comment ref="AJ869" authorId="0" shapeId="0" xr:uid="{87D0AED2-243E-4F8F-828C-7319C21F617A}">
      <text>
        <r>
          <rPr>
            <sz val="11"/>
            <rFont val="Calibri"/>
            <family val="2"/>
            <charset val="238"/>
          </rPr>
          <t>SZV_F:DijUtem2</t>
        </r>
      </text>
    </comment>
    <comment ref="AK869" authorId="0" shapeId="0" xr:uid="{A03EC3EB-AF2D-4A3A-AE6E-E2274563B052}">
      <text>
        <r>
          <rPr>
            <sz val="11"/>
            <rFont val="Calibri"/>
            <family val="2"/>
            <charset val="238"/>
          </rPr>
          <t>SZV_F:EM_Melleklet1_Utem2</t>
        </r>
      </text>
    </comment>
    <comment ref="AL869" authorId="0" shapeId="0" xr:uid="{47560ECB-9CB1-43E9-B7D4-E959494725BE}">
      <text>
        <r>
          <rPr>
            <sz val="11"/>
            <rFont val="Calibri"/>
            <family val="2"/>
            <charset val="238"/>
          </rPr>
          <t>SZV_F:EgyebAllamiUtem2</t>
        </r>
      </text>
    </comment>
    <comment ref="AM869" authorId="0" shapeId="0" xr:uid="{6A802FBC-3FB0-4F2B-BEE5-02B762A83000}">
      <text>
        <r>
          <rPr>
            <sz val="11"/>
            <rFont val="Calibri"/>
            <family val="2"/>
            <charset val="238"/>
          </rPr>
          <t>SZV_F:OnkormanyzatiUtem2</t>
        </r>
      </text>
    </comment>
    <comment ref="AN869" authorId="0" shapeId="0" xr:uid="{D616FC2F-FD74-4747-8F99-3E519976DDDC}">
      <text>
        <r>
          <rPr>
            <sz val="11"/>
            <rFont val="Calibri"/>
            <family val="2"/>
            <charset val="238"/>
          </rPr>
          <t>SZV_F:EUUtem2</t>
        </r>
      </text>
    </comment>
    <comment ref="AO869" authorId="0" shapeId="0" xr:uid="{DE907755-04B3-4970-9CC1-1A9CE015878B}">
      <text>
        <r>
          <rPr>
            <sz val="11"/>
            <rFont val="Calibri"/>
            <family val="2"/>
            <charset val="238"/>
          </rPr>
          <t>SZV_F:EgyebUtem2</t>
        </r>
      </text>
    </comment>
    <comment ref="AP869" authorId="0" shapeId="0" xr:uid="{7CA34D0E-E2F6-465E-A6E2-7EC70F81B406}">
      <text>
        <r>
          <rPr>
            <sz val="11"/>
            <rFont val="Calibri"/>
            <family val="2"/>
            <charset val="238"/>
          </rPr>
          <t>SZV_F:HitelKotvenyUtem2</t>
        </r>
      </text>
    </comment>
    <comment ref="AQ869" authorId="0" shapeId="0" xr:uid="{975B9CD6-301E-45A9-A4EF-F25C5EDC6545}">
      <text>
        <r>
          <rPr>
            <sz val="11"/>
            <rFont val="Calibri"/>
            <family val="2"/>
            <charset val="238"/>
          </rPr>
          <t>SZV_F:OsszesenUtem2</t>
        </r>
      </text>
    </comment>
    <comment ref="AR869" authorId="0" shapeId="0" xr:uid="{F79E28DA-241B-470D-B19F-0A8B938BA5CF}">
      <text>
        <r>
          <rPr>
            <sz val="11"/>
            <rFont val="Calibri"/>
            <family val="2"/>
            <charset val="238"/>
          </rPr>
          <t>SZV_F:ForrashianyUtem2</t>
        </r>
      </text>
    </comment>
    <comment ref="AU869" authorId="0" shapeId="0" xr:uid="{52507571-5919-4038-940A-69D7D3396AAA}">
      <text>
        <r>
          <rPr>
            <sz val="11"/>
            <rFont val="Calibri"/>
            <family val="2"/>
            <charset val="238"/>
          </rPr>
          <t>SZV_F:Indokolas</t>
        </r>
      </text>
    </comment>
    <comment ref="AV869" authorId="0" shapeId="0" xr:uid="{91298EEF-8531-44D4-A9F9-2E671D6EA312}">
      <text>
        <r>
          <rPr>
            <sz val="11"/>
            <rFont val="Calibri"/>
            <family val="2"/>
            <charset val="238"/>
          </rPr>
          <t>SZV_F:Megjegyzes</t>
        </r>
      </text>
    </comment>
    <comment ref="AW869" authorId="0" shapeId="0" xr:uid="{710291C2-9373-403A-BB3E-6CE43F4C1903}">
      <text>
        <r>
          <rPr>
            <sz val="11"/>
            <rFont val="Calibri"/>
            <family val="2"/>
            <charset val="238"/>
          </rPr>
          <t>SZV_F:FeladatSorszam</t>
        </r>
      </text>
    </comment>
    <comment ref="AY869" authorId="0" shapeId="0" xr:uid="{2B8E9EB8-E437-4A15-8D73-9ED330713794}">
      <text>
        <r>
          <rPr>
            <sz val="11"/>
            <rFont val="Calibri"/>
            <family val="2"/>
            <charset val="238"/>
          </rPr>
          <t>SZV_F:ISA</t>
        </r>
      </text>
    </comment>
    <comment ref="B870" authorId="0" shapeId="0" xr:uid="{60FB7341-2749-45B6-AF25-D252A86D143D}">
      <text>
        <r>
          <rPr>
            <sz val="11"/>
            <rFont val="Calibri"/>
            <family val="2"/>
            <charset val="238"/>
          </rPr>
          <t>SZV_F:FontossagiSorrent</t>
        </r>
      </text>
    </comment>
    <comment ref="C870" authorId="0" shapeId="0" xr:uid="{5269F93D-FC53-47D2-96AC-E0A39C8EFF71}">
      <text>
        <r>
          <rPr>
            <sz val="11"/>
            <rFont val="Calibri"/>
            <family val="2"/>
            <charset val="238"/>
          </rPr>
          <t>SZV_F:FeladatKategoria</t>
        </r>
      </text>
    </comment>
    <comment ref="D870" authorId="0" shapeId="0" xr:uid="{55C615CF-53F4-4CAC-B0EF-79AE3C8B20E6}">
      <text>
        <r>
          <rPr>
            <sz val="11"/>
            <rFont val="Calibri"/>
            <family val="2"/>
            <charset val="238"/>
          </rPr>
          <t>SZV_F:FeladatMegnevezes</t>
        </r>
      </text>
    </comment>
    <comment ref="E870" authorId="0" shapeId="0" xr:uid="{B1BA434F-2B3C-41DE-AD77-0D378B363DEC}">
      <text>
        <r>
          <rPr>
            <sz val="11"/>
            <rFont val="Calibri"/>
            <family val="2"/>
            <charset val="238"/>
          </rPr>
          <t>SZV_F:ElviEngedelySzam</t>
        </r>
      </text>
    </comment>
    <comment ref="F870" authorId="0" shapeId="0" xr:uid="{86CC86E9-7F02-4490-995F-AAA9C0A46C55}">
      <text>
        <r>
          <rPr>
            <sz val="11"/>
            <rFont val="Calibri"/>
            <family val="2"/>
            <charset val="238"/>
          </rPr>
          <t>SZV_F:VKR_Kod</t>
        </r>
      </text>
    </comment>
    <comment ref="G870" authorId="0" shapeId="0" xr:uid="{5E27B65C-D30D-49B2-8342-D7713E443A0B}">
      <text>
        <r>
          <rPr>
            <sz val="11"/>
            <rFont val="Calibri"/>
            <family val="2"/>
            <charset val="238"/>
          </rPr>
          <t>SZV_F:VKR_Nev</t>
        </r>
      </text>
    </comment>
    <comment ref="H870" authorId="0" shapeId="0" xr:uid="{74839795-9AAF-4A08-A509-979A2365DC00}">
      <text>
        <r>
          <rPr>
            <sz val="11"/>
            <rFont val="Calibri"/>
            <family val="2"/>
            <charset val="238"/>
          </rPr>
          <t>SZV_F:FeladatAzonosito</t>
        </r>
      </text>
    </comment>
    <comment ref="I870" authorId="0" shapeId="0" xr:uid="{361407E1-BEE6-4F2D-B7C0-920B1E4B85CE}">
      <text>
        <r>
          <rPr>
            <sz val="11"/>
            <rFont val="Calibri"/>
            <family val="2"/>
            <charset val="238"/>
          </rPr>
          <t>SZV_F:EllatasiTerulet</t>
        </r>
      </text>
    </comment>
    <comment ref="J870" authorId="0" shapeId="0" xr:uid="{DE937537-47EE-4FD6-9EEE-C845FE525760}">
      <text>
        <r>
          <rPr>
            <sz val="11"/>
            <rFont val="Calibri"/>
            <family val="2"/>
            <charset val="238"/>
          </rPr>
          <t>SZV_F:EllatasertFelelos</t>
        </r>
      </text>
    </comment>
    <comment ref="K870" authorId="0" shapeId="0" xr:uid="{C77D722F-D38E-42A3-A06C-FD7CC5D14F0E}">
      <text>
        <r>
          <rPr>
            <sz val="11"/>
            <rFont val="Calibri"/>
            <family val="2"/>
            <charset val="238"/>
          </rPr>
          <t>SZV_F:TervezettNettoKoltseg</t>
        </r>
      </text>
    </comment>
    <comment ref="L870" authorId="0" shapeId="0" xr:uid="{CA0BE696-0E8E-4C1C-9117-4D4C3BE2A014}">
      <text>
        <r>
          <rPr>
            <sz val="11"/>
            <rFont val="Calibri"/>
            <family val="2"/>
            <charset val="238"/>
          </rPr>
          <t>SZV_F:IdotartamKezdes</t>
        </r>
      </text>
    </comment>
    <comment ref="M870" authorId="0" shapeId="0" xr:uid="{85E51168-D9D1-444A-B552-D4CAC2549E0F}">
      <text>
        <r>
          <rPr>
            <sz val="11"/>
            <rFont val="Calibri"/>
            <family val="2"/>
            <charset val="238"/>
          </rPr>
          <t>SZV_F:IdotartamBefejezes</t>
        </r>
      </text>
    </comment>
    <comment ref="N870" authorId="0" shapeId="0" xr:uid="{7BCE7FA9-11A4-40E7-94D8-484C9F9DA3BD}">
      <text>
        <r>
          <rPr>
            <sz val="11"/>
            <rFont val="Calibri"/>
            <family val="2"/>
            <charset val="238"/>
          </rPr>
          <t>SZV_F:NettoKoltsegUtem1</t>
        </r>
      </text>
    </comment>
    <comment ref="O870" authorId="0" shapeId="0" xr:uid="{445221C9-BCBA-4FCD-9507-74CB6859FDB6}">
      <text>
        <r>
          <rPr>
            <sz val="11"/>
            <rFont val="Calibri"/>
            <family val="2"/>
            <charset val="238"/>
          </rPr>
          <t>SZV_F:NettoKoltsegUtem2</t>
        </r>
      </text>
    </comment>
    <comment ref="P870" authorId="0" shapeId="0" xr:uid="{BD133453-E751-4677-9E24-7AA50E89F6EA}">
      <text>
        <r>
          <rPr>
            <sz val="11"/>
            <rFont val="Calibri"/>
            <family val="2"/>
            <charset val="238"/>
          </rPr>
          <t>SZV_F:EM_Melleklet2_KTG</t>
        </r>
      </text>
    </comment>
    <comment ref="R870" authorId="0" shapeId="0" xr:uid="{9E8D3F81-ED28-427C-9F3B-E592B565C657}">
      <text>
        <r>
          <rPr>
            <sz val="11"/>
            <rFont val="Calibri"/>
            <family val="2"/>
            <charset val="238"/>
          </rPr>
          <t>SZV_F:HDUtem1</t>
        </r>
      </text>
    </comment>
    <comment ref="S870" authorId="0" shapeId="0" xr:uid="{A42986E7-BBB3-4F79-8529-013F336B85AE}">
      <text>
        <r>
          <rPr>
            <sz val="11"/>
            <rFont val="Calibri"/>
            <family val="2"/>
            <charset val="238"/>
          </rPr>
          <t>SZV_F:ECSUtem1</t>
        </r>
      </text>
    </comment>
    <comment ref="T870" authorId="0" shapeId="0" xr:uid="{9B6F25DC-88AF-485B-A56B-747C01440FBE}">
      <text>
        <r>
          <rPr>
            <sz val="11"/>
            <rFont val="Calibri"/>
            <family val="2"/>
            <charset val="238"/>
          </rPr>
          <t>SZV_F:KFHUtem1</t>
        </r>
      </text>
    </comment>
    <comment ref="U870" authorId="0" shapeId="0" xr:uid="{20201BFA-E52F-4ACA-A605-9C3A8BC030C0}">
      <text>
        <r>
          <rPr>
            <sz val="11"/>
            <rFont val="Calibri"/>
            <family val="2"/>
            <charset val="238"/>
          </rPr>
          <t>SZV_F:Egyeb_SajatUtem1</t>
        </r>
      </text>
    </comment>
    <comment ref="V870" authorId="0" shapeId="0" xr:uid="{E04C3290-6843-4B4A-810E-752D8D6C7614}">
      <text>
        <r>
          <rPr>
            <sz val="11"/>
            <rFont val="Calibri"/>
            <family val="2"/>
            <charset val="238"/>
          </rPr>
          <t>SZV_F:DijUtem1</t>
        </r>
      </text>
    </comment>
    <comment ref="W870" authorId="0" shapeId="0" xr:uid="{49CFD0B4-3A3F-4F06-AB37-1D6A627CFFDA}">
      <text>
        <r>
          <rPr>
            <sz val="11"/>
            <rFont val="Calibri"/>
            <family val="2"/>
            <charset val="238"/>
          </rPr>
          <t>SZV_F:EM_Melleklet1_Utem1</t>
        </r>
      </text>
    </comment>
    <comment ref="X870" authorId="0" shapeId="0" xr:uid="{D359E958-AC00-40AC-ABA1-5022D515C8F6}">
      <text>
        <r>
          <rPr>
            <sz val="11"/>
            <rFont val="Calibri"/>
            <family val="2"/>
            <charset val="238"/>
          </rPr>
          <t>SZV_F:EgyebAllamiUtem1</t>
        </r>
      </text>
    </comment>
    <comment ref="Y870" authorId="0" shapeId="0" xr:uid="{1BEAC94D-1DCD-4EAA-AE60-5B43520B49D8}">
      <text>
        <r>
          <rPr>
            <sz val="11"/>
            <rFont val="Calibri"/>
            <family val="2"/>
            <charset val="238"/>
          </rPr>
          <t>SZV_F:OnkormanyzatiUtem1</t>
        </r>
      </text>
    </comment>
    <comment ref="Z870" authorId="0" shapeId="0" xr:uid="{88919B17-7BE2-486F-93D3-64B15EB10C7B}">
      <text>
        <r>
          <rPr>
            <sz val="11"/>
            <rFont val="Calibri"/>
            <family val="2"/>
            <charset val="238"/>
          </rPr>
          <t>SZV_F:EUUtem1</t>
        </r>
      </text>
    </comment>
    <comment ref="AA870" authorId="0" shapeId="0" xr:uid="{49E9FFE3-D29C-4B6F-8B14-355DD8EF064B}">
      <text>
        <r>
          <rPr>
            <sz val="11"/>
            <rFont val="Calibri"/>
            <family val="2"/>
            <charset val="238"/>
          </rPr>
          <t>SZV_F:EgyebUtem1</t>
        </r>
      </text>
    </comment>
    <comment ref="AB870" authorId="0" shapeId="0" xr:uid="{EB540FE8-60D8-4D12-851B-BA9A280AC14E}">
      <text>
        <r>
          <rPr>
            <sz val="11"/>
            <rFont val="Calibri"/>
            <family val="2"/>
            <charset val="238"/>
          </rPr>
          <t>SZV_F:HitelKotvenyUtem1</t>
        </r>
      </text>
    </comment>
    <comment ref="AC870" authorId="0" shapeId="0" xr:uid="{44814091-EBD4-4DEF-AB99-A0C20DD1D5B7}">
      <text>
        <r>
          <rPr>
            <sz val="11"/>
            <rFont val="Calibri"/>
            <family val="2"/>
            <charset val="238"/>
          </rPr>
          <t>SZV_F:OsszesenUtem1</t>
        </r>
      </text>
    </comment>
    <comment ref="AF870" authorId="0" shapeId="0" xr:uid="{21B8D9CD-8CE3-4155-9878-CF340A4B5E40}">
      <text>
        <r>
          <rPr>
            <sz val="11"/>
            <rFont val="Calibri"/>
            <family val="2"/>
            <charset val="238"/>
          </rPr>
          <t>SZV_F:HDUtem2</t>
        </r>
      </text>
    </comment>
    <comment ref="AG870" authorId="0" shapeId="0" xr:uid="{53B5D0BC-F8AC-4439-92C3-71A84D4EA80F}">
      <text>
        <r>
          <rPr>
            <sz val="11"/>
            <rFont val="Calibri"/>
            <family val="2"/>
            <charset val="238"/>
          </rPr>
          <t>SZV_F:ECSUtem2</t>
        </r>
      </text>
    </comment>
    <comment ref="AH870" authorId="0" shapeId="0" xr:uid="{4841BE87-B833-486D-86F9-8DCEE9172B30}">
      <text>
        <r>
          <rPr>
            <sz val="11"/>
            <rFont val="Calibri"/>
            <family val="2"/>
            <charset val="238"/>
          </rPr>
          <t>SZV_F:KFHUtem2</t>
        </r>
      </text>
    </comment>
    <comment ref="AI870" authorId="0" shapeId="0" xr:uid="{1129C8CE-4D6D-4DE9-B7D6-774434A162D9}">
      <text>
        <r>
          <rPr>
            <sz val="11"/>
            <rFont val="Calibri"/>
            <family val="2"/>
            <charset val="238"/>
          </rPr>
          <t>SZV_F:Egyeb_SajatUtem2</t>
        </r>
      </text>
    </comment>
    <comment ref="AJ870" authorId="0" shapeId="0" xr:uid="{69A15DCA-B73A-4BB1-AB28-FAF648EBBC22}">
      <text>
        <r>
          <rPr>
            <sz val="11"/>
            <rFont val="Calibri"/>
            <family val="2"/>
            <charset val="238"/>
          </rPr>
          <t>SZV_F:DijUtem2</t>
        </r>
      </text>
    </comment>
    <comment ref="AK870" authorId="0" shapeId="0" xr:uid="{F2314CF6-018C-4CA5-9AD4-CA486D7F7D54}">
      <text>
        <r>
          <rPr>
            <sz val="11"/>
            <rFont val="Calibri"/>
            <family val="2"/>
            <charset val="238"/>
          </rPr>
          <t>SZV_F:EM_Melleklet1_Utem2</t>
        </r>
      </text>
    </comment>
    <comment ref="AL870" authorId="0" shapeId="0" xr:uid="{2DC3BD4C-988C-4A40-97A9-EB4467401448}">
      <text>
        <r>
          <rPr>
            <sz val="11"/>
            <rFont val="Calibri"/>
            <family val="2"/>
            <charset val="238"/>
          </rPr>
          <t>SZV_F:EgyebAllamiUtem2</t>
        </r>
      </text>
    </comment>
    <comment ref="AM870" authorId="0" shapeId="0" xr:uid="{1D235944-677B-4A1E-80DD-65DAB1758089}">
      <text>
        <r>
          <rPr>
            <sz val="11"/>
            <rFont val="Calibri"/>
            <family val="2"/>
            <charset val="238"/>
          </rPr>
          <t>SZV_F:OnkormanyzatiUtem2</t>
        </r>
      </text>
    </comment>
    <comment ref="AN870" authorId="0" shapeId="0" xr:uid="{7670F55E-9DD9-4279-9034-123B9A7211E0}">
      <text>
        <r>
          <rPr>
            <sz val="11"/>
            <rFont val="Calibri"/>
            <family val="2"/>
            <charset val="238"/>
          </rPr>
          <t>SZV_F:EUUtem2</t>
        </r>
      </text>
    </comment>
    <comment ref="AO870" authorId="0" shapeId="0" xr:uid="{18062FC2-4972-467D-8A82-2E14B8888C39}">
      <text>
        <r>
          <rPr>
            <sz val="11"/>
            <rFont val="Calibri"/>
            <family val="2"/>
            <charset val="238"/>
          </rPr>
          <t>SZV_F:EgyebUtem2</t>
        </r>
      </text>
    </comment>
    <comment ref="AP870" authorId="0" shapeId="0" xr:uid="{CD8B9071-CDE1-48A5-A0B7-745228140327}">
      <text>
        <r>
          <rPr>
            <sz val="11"/>
            <rFont val="Calibri"/>
            <family val="2"/>
            <charset val="238"/>
          </rPr>
          <t>SZV_F:HitelKotvenyUtem2</t>
        </r>
      </text>
    </comment>
    <comment ref="AQ870" authorId="0" shapeId="0" xr:uid="{730F81B5-D476-4072-9E1D-870DF00EB042}">
      <text>
        <r>
          <rPr>
            <sz val="11"/>
            <rFont val="Calibri"/>
            <family val="2"/>
            <charset val="238"/>
          </rPr>
          <t>SZV_F:OsszesenUtem2</t>
        </r>
      </text>
    </comment>
    <comment ref="AR870" authorId="0" shapeId="0" xr:uid="{DB0CD8C0-8F1C-4953-8D2B-3DB66BC4A9B3}">
      <text>
        <r>
          <rPr>
            <sz val="11"/>
            <rFont val="Calibri"/>
            <family val="2"/>
            <charset val="238"/>
          </rPr>
          <t>SZV_F:ForrashianyUtem2</t>
        </r>
      </text>
    </comment>
    <comment ref="AU870" authorId="0" shapeId="0" xr:uid="{E9BDAA8E-646A-4797-8CA0-C7F6F9D50BA3}">
      <text>
        <r>
          <rPr>
            <sz val="11"/>
            <rFont val="Calibri"/>
            <family val="2"/>
            <charset val="238"/>
          </rPr>
          <t>SZV_F:Indokolas</t>
        </r>
      </text>
    </comment>
    <comment ref="AV870" authorId="0" shapeId="0" xr:uid="{F8EC36E2-BCF1-4BC2-A7A0-A6EF5AD33FEC}">
      <text>
        <r>
          <rPr>
            <sz val="11"/>
            <rFont val="Calibri"/>
            <family val="2"/>
            <charset val="238"/>
          </rPr>
          <t>SZV_F:Megjegyzes</t>
        </r>
      </text>
    </comment>
    <comment ref="AW870" authorId="0" shapeId="0" xr:uid="{E71EFD19-36EA-41C9-BA50-F9732F091DB1}">
      <text>
        <r>
          <rPr>
            <sz val="11"/>
            <rFont val="Calibri"/>
            <family val="2"/>
            <charset val="238"/>
          </rPr>
          <t>SZV_F:FeladatSorszam</t>
        </r>
      </text>
    </comment>
    <comment ref="AY870" authorId="0" shapeId="0" xr:uid="{6CAA2F8F-3002-4AE9-BFA6-24ECE9ADFA99}">
      <text>
        <r>
          <rPr>
            <sz val="11"/>
            <rFont val="Calibri"/>
            <family val="2"/>
            <charset val="238"/>
          </rPr>
          <t>SZV_F:ISA</t>
        </r>
      </text>
    </comment>
    <comment ref="B871" authorId="0" shapeId="0" xr:uid="{CDD85B4C-666A-403A-B0D0-AAC424DE9564}">
      <text>
        <r>
          <rPr>
            <sz val="11"/>
            <rFont val="Calibri"/>
            <family val="2"/>
            <charset val="238"/>
          </rPr>
          <t>SZV_F:FontossagiSorrent</t>
        </r>
      </text>
    </comment>
    <comment ref="C871" authorId="0" shapeId="0" xr:uid="{D2DF2B61-F310-424D-9D82-4972087F4C84}">
      <text>
        <r>
          <rPr>
            <sz val="11"/>
            <rFont val="Calibri"/>
            <family val="2"/>
            <charset val="238"/>
          </rPr>
          <t>SZV_F:FeladatKategoria</t>
        </r>
      </text>
    </comment>
    <comment ref="D871" authorId="0" shapeId="0" xr:uid="{961F4BB2-BF10-498F-BEF3-4F2560EF207E}">
      <text>
        <r>
          <rPr>
            <sz val="11"/>
            <rFont val="Calibri"/>
            <family val="2"/>
            <charset val="238"/>
          </rPr>
          <t>SZV_F:FeladatMegnevezes</t>
        </r>
      </text>
    </comment>
    <comment ref="E871" authorId="0" shapeId="0" xr:uid="{C4547155-FF3E-40BA-A89D-40933913474F}">
      <text>
        <r>
          <rPr>
            <sz val="11"/>
            <rFont val="Calibri"/>
            <family val="2"/>
            <charset val="238"/>
          </rPr>
          <t>SZV_F:ElviEngedelySzam</t>
        </r>
      </text>
    </comment>
    <comment ref="F871" authorId="0" shapeId="0" xr:uid="{B1A68922-C400-4106-99F2-EFD4EA2347F8}">
      <text>
        <r>
          <rPr>
            <sz val="11"/>
            <rFont val="Calibri"/>
            <family val="2"/>
            <charset val="238"/>
          </rPr>
          <t>SZV_F:VKR_Kod</t>
        </r>
      </text>
    </comment>
    <comment ref="G871" authorId="0" shapeId="0" xr:uid="{003D0178-A8E7-436F-88A3-EBBD9337B842}">
      <text>
        <r>
          <rPr>
            <sz val="11"/>
            <rFont val="Calibri"/>
            <family val="2"/>
            <charset val="238"/>
          </rPr>
          <t>SZV_F:VKR_Nev</t>
        </r>
      </text>
    </comment>
    <comment ref="H871" authorId="0" shapeId="0" xr:uid="{FA1C23A5-F036-41C2-B022-F413BF283BFA}">
      <text>
        <r>
          <rPr>
            <sz val="11"/>
            <rFont val="Calibri"/>
            <family val="2"/>
            <charset val="238"/>
          </rPr>
          <t>SZV_F:FeladatAzonosito</t>
        </r>
      </text>
    </comment>
    <comment ref="I871" authorId="0" shapeId="0" xr:uid="{49E11D30-8B82-4501-8A19-A6970A94724C}">
      <text>
        <r>
          <rPr>
            <sz val="11"/>
            <rFont val="Calibri"/>
            <family val="2"/>
            <charset val="238"/>
          </rPr>
          <t>SZV_F:EllatasiTerulet</t>
        </r>
      </text>
    </comment>
    <comment ref="J871" authorId="0" shapeId="0" xr:uid="{39EA238B-7C27-4440-B3D2-2F1C0A9DE42C}">
      <text>
        <r>
          <rPr>
            <sz val="11"/>
            <rFont val="Calibri"/>
            <family val="2"/>
            <charset val="238"/>
          </rPr>
          <t>SZV_F:EllatasertFelelos</t>
        </r>
      </text>
    </comment>
    <comment ref="K871" authorId="0" shapeId="0" xr:uid="{717D7DA2-3FD4-4A73-9665-604DCAAF16C7}">
      <text>
        <r>
          <rPr>
            <sz val="11"/>
            <rFont val="Calibri"/>
            <family val="2"/>
            <charset val="238"/>
          </rPr>
          <t>SZV_F:TervezettNettoKoltseg</t>
        </r>
      </text>
    </comment>
    <comment ref="L871" authorId="0" shapeId="0" xr:uid="{61D3FAED-3A04-4BC6-8359-B91AE3D1EC5B}">
      <text>
        <r>
          <rPr>
            <sz val="11"/>
            <rFont val="Calibri"/>
            <family val="2"/>
            <charset val="238"/>
          </rPr>
          <t>SZV_F:IdotartamKezdes</t>
        </r>
      </text>
    </comment>
    <comment ref="M871" authorId="0" shapeId="0" xr:uid="{8BB716E4-8E4E-4ED5-AE59-A999D9844AEB}">
      <text>
        <r>
          <rPr>
            <sz val="11"/>
            <rFont val="Calibri"/>
            <family val="2"/>
            <charset val="238"/>
          </rPr>
          <t>SZV_F:IdotartamBefejezes</t>
        </r>
      </text>
    </comment>
    <comment ref="N871" authorId="0" shapeId="0" xr:uid="{EC0B73A1-EBE2-4EB4-A86A-64D19C27C6E9}">
      <text>
        <r>
          <rPr>
            <sz val="11"/>
            <rFont val="Calibri"/>
            <family val="2"/>
            <charset val="238"/>
          </rPr>
          <t>SZV_F:NettoKoltsegUtem1</t>
        </r>
      </text>
    </comment>
    <comment ref="O871" authorId="0" shapeId="0" xr:uid="{ECAD8B6E-5FAD-493A-942F-8752F3AF4C6A}">
      <text>
        <r>
          <rPr>
            <sz val="11"/>
            <rFont val="Calibri"/>
            <family val="2"/>
            <charset val="238"/>
          </rPr>
          <t>SZV_F:NettoKoltsegUtem2</t>
        </r>
      </text>
    </comment>
    <comment ref="P871" authorId="0" shapeId="0" xr:uid="{A3E9D973-4CA1-4A4A-9157-1BF6FD57261B}">
      <text>
        <r>
          <rPr>
            <sz val="11"/>
            <rFont val="Calibri"/>
            <family val="2"/>
            <charset val="238"/>
          </rPr>
          <t>SZV_F:EM_Melleklet2_KTG</t>
        </r>
      </text>
    </comment>
    <comment ref="R871" authorId="0" shapeId="0" xr:uid="{9C3F7FE5-16DF-4749-892E-0843399A8D67}">
      <text>
        <r>
          <rPr>
            <sz val="11"/>
            <rFont val="Calibri"/>
            <family val="2"/>
            <charset val="238"/>
          </rPr>
          <t>SZV_F:HDUtem1</t>
        </r>
      </text>
    </comment>
    <comment ref="S871" authorId="0" shapeId="0" xr:uid="{C3E16894-45A4-4B66-A104-154D56865B43}">
      <text>
        <r>
          <rPr>
            <sz val="11"/>
            <rFont val="Calibri"/>
            <family val="2"/>
            <charset val="238"/>
          </rPr>
          <t>SZV_F:ECSUtem1</t>
        </r>
      </text>
    </comment>
    <comment ref="T871" authorId="0" shapeId="0" xr:uid="{0AF0C7E4-E08F-4A31-A389-411CC245F1DB}">
      <text>
        <r>
          <rPr>
            <sz val="11"/>
            <rFont val="Calibri"/>
            <family val="2"/>
            <charset val="238"/>
          </rPr>
          <t>SZV_F:KFHUtem1</t>
        </r>
      </text>
    </comment>
    <comment ref="U871" authorId="0" shapeId="0" xr:uid="{1944AA88-98B4-42EE-A38A-808BCB8D67A8}">
      <text>
        <r>
          <rPr>
            <sz val="11"/>
            <rFont val="Calibri"/>
            <family val="2"/>
            <charset val="238"/>
          </rPr>
          <t>SZV_F:Egyeb_SajatUtem1</t>
        </r>
      </text>
    </comment>
    <comment ref="V871" authorId="0" shapeId="0" xr:uid="{98FF9543-0BA6-49F6-BEE2-5F8517BA4BD9}">
      <text>
        <r>
          <rPr>
            <sz val="11"/>
            <rFont val="Calibri"/>
            <family val="2"/>
            <charset val="238"/>
          </rPr>
          <t>SZV_F:DijUtem1</t>
        </r>
      </text>
    </comment>
    <comment ref="W871" authorId="0" shapeId="0" xr:uid="{94ADBCA3-34B1-4B9F-9BAD-C958C8651C48}">
      <text>
        <r>
          <rPr>
            <sz val="11"/>
            <rFont val="Calibri"/>
            <family val="2"/>
            <charset val="238"/>
          </rPr>
          <t>SZV_F:EM_Melleklet1_Utem1</t>
        </r>
      </text>
    </comment>
    <comment ref="X871" authorId="0" shapeId="0" xr:uid="{08740F5A-D2A2-4319-A1AA-0DCB3FE7C8C7}">
      <text>
        <r>
          <rPr>
            <sz val="11"/>
            <rFont val="Calibri"/>
            <family val="2"/>
            <charset val="238"/>
          </rPr>
          <t>SZV_F:EgyebAllamiUtem1</t>
        </r>
      </text>
    </comment>
    <comment ref="Y871" authorId="0" shapeId="0" xr:uid="{EDF7070F-C1D5-4801-8DA5-97FE35828010}">
      <text>
        <r>
          <rPr>
            <sz val="11"/>
            <rFont val="Calibri"/>
            <family val="2"/>
            <charset val="238"/>
          </rPr>
          <t>SZV_F:OnkormanyzatiUtem1</t>
        </r>
      </text>
    </comment>
    <comment ref="Z871" authorId="0" shapeId="0" xr:uid="{DFB70DDC-0A89-4C41-8005-588251AC134D}">
      <text>
        <r>
          <rPr>
            <sz val="11"/>
            <rFont val="Calibri"/>
            <family val="2"/>
            <charset val="238"/>
          </rPr>
          <t>SZV_F:EUUtem1</t>
        </r>
      </text>
    </comment>
    <comment ref="AA871" authorId="0" shapeId="0" xr:uid="{32F6F977-EB32-4DC8-ACD4-F62737D141C4}">
      <text>
        <r>
          <rPr>
            <sz val="11"/>
            <rFont val="Calibri"/>
            <family val="2"/>
            <charset val="238"/>
          </rPr>
          <t>SZV_F:EgyebUtem1</t>
        </r>
      </text>
    </comment>
    <comment ref="AB871" authorId="0" shapeId="0" xr:uid="{7A8DA1FA-1384-49AF-AC22-07E86FAD6A21}">
      <text>
        <r>
          <rPr>
            <sz val="11"/>
            <rFont val="Calibri"/>
            <family val="2"/>
            <charset val="238"/>
          </rPr>
          <t>SZV_F:HitelKotvenyUtem1</t>
        </r>
      </text>
    </comment>
    <comment ref="AC871" authorId="0" shapeId="0" xr:uid="{446BD1BE-70C2-425E-948F-C79070BC948F}">
      <text>
        <r>
          <rPr>
            <sz val="11"/>
            <rFont val="Calibri"/>
            <family val="2"/>
            <charset val="238"/>
          </rPr>
          <t>SZV_F:OsszesenUtem1</t>
        </r>
      </text>
    </comment>
    <comment ref="AF871" authorId="0" shapeId="0" xr:uid="{0DB95C7D-8984-4D91-936F-7CB3449EC8FE}">
      <text>
        <r>
          <rPr>
            <sz val="11"/>
            <rFont val="Calibri"/>
            <family val="2"/>
            <charset val="238"/>
          </rPr>
          <t>SZV_F:HDUtem2</t>
        </r>
      </text>
    </comment>
    <comment ref="AG871" authorId="0" shapeId="0" xr:uid="{20E7A36B-B209-4987-8664-D9CF6101C987}">
      <text>
        <r>
          <rPr>
            <sz val="11"/>
            <rFont val="Calibri"/>
            <family val="2"/>
            <charset val="238"/>
          </rPr>
          <t>SZV_F:ECSUtem2</t>
        </r>
      </text>
    </comment>
    <comment ref="AH871" authorId="0" shapeId="0" xr:uid="{AD1D4609-DD0B-4006-931B-93A97F8A0D00}">
      <text>
        <r>
          <rPr>
            <sz val="11"/>
            <rFont val="Calibri"/>
            <family val="2"/>
            <charset val="238"/>
          </rPr>
          <t>SZV_F:KFHUtem2</t>
        </r>
      </text>
    </comment>
    <comment ref="AI871" authorId="0" shapeId="0" xr:uid="{A1713FB0-630B-4F32-A238-41AB6B53EF79}">
      <text>
        <r>
          <rPr>
            <sz val="11"/>
            <rFont val="Calibri"/>
            <family val="2"/>
            <charset val="238"/>
          </rPr>
          <t>SZV_F:Egyeb_SajatUtem2</t>
        </r>
      </text>
    </comment>
    <comment ref="AJ871" authorId="0" shapeId="0" xr:uid="{BC96C891-6993-4D0F-A042-7D9AB90BC686}">
      <text>
        <r>
          <rPr>
            <sz val="11"/>
            <rFont val="Calibri"/>
            <family val="2"/>
            <charset val="238"/>
          </rPr>
          <t>SZV_F:DijUtem2</t>
        </r>
      </text>
    </comment>
    <comment ref="AK871" authorId="0" shapeId="0" xr:uid="{2A49CD57-6308-48DB-BF01-9F40F4C00B09}">
      <text>
        <r>
          <rPr>
            <sz val="11"/>
            <rFont val="Calibri"/>
            <family val="2"/>
            <charset val="238"/>
          </rPr>
          <t>SZV_F:EM_Melleklet1_Utem2</t>
        </r>
      </text>
    </comment>
    <comment ref="AL871" authorId="0" shapeId="0" xr:uid="{AEA2B495-3F08-482D-9901-39F78FA4D622}">
      <text>
        <r>
          <rPr>
            <sz val="11"/>
            <rFont val="Calibri"/>
            <family val="2"/>
            <charset val="238"/>
          </rPr>
          <t>SZV_F:EgyebAllamiUtem2</t>
        </r>
      </text>
    </comment>
    <comment ref="AM871" authorId="0" shapeId="0" xr:uid="{765BB754-58F7-45C7-B9CF-1A4A58E144DB}">
      <text>
        <r>
          <rPr>
            <sz val="11"/>
            <rFont val="Calibri"/>
            <family val="2"/>
            <charset val="238"/>
          </rPr>
          <t>SZV_F:OnkormanyzatiUtem2</t>
        </r>
      </text>
    </comment>
    <comment ref="AN871" authorId="0" shapeId="0" xr:uid="{911E95CF-9DE3-4600-92ED-9356F3F635EA}">
      <text>
        <r>
          <rPr>
            <sz val="11"/>
            <rFont val="Calibri"/>
            <family val="2"/>
            <charset val="238"/>
          </rPr>
          <t>SZV_F:EUUtem2</t>
        </r>
      </text>
    </comment>
    <comment ref="AO871" authorId="0" shapeId="0" xr:uid="{3B8A1811-7F8C-4926-888D-884B957B8449}">
      <text>
        <r>
          <rPr>
            <sz val="11"/>
            <rFont val="Calibri"/>
            <family val="2"/>
            <charset val="238"/>
          </rPr>
          <t>SZV_F:EgyebUtem2</t>
        </r>
      </text>
    </comment>
    <comment ref="AP871" authorId="0" shapeId="0" xr:uid="{EE4BD953-55BC-4E90-9F53-5877AA215743}">
      <text>
        <r>
          <rPr>
            <sz val="11"/>
            <rFont val="Calibri"/>
            <family val="2"/>
            <charset val="238"/>
          </rPr>
          <t>SZV_F:HitelKotvenyUtem2</t>
        </r>
      </text>
    </comment>
    <comment ref="AQ871" authorId="0" shapeId="0" xr:uid="{A5033406-8375-46B8-AB20-F8AF50CD6D7E}">
      <text>
        <r>
          <rPr>
            <sz val="11"/>
            <rFont val="Calibri"/>
            <family val="2"/>
            <charset val="238"/>
          </rPr>
          <t>SZV_F:OsszesenUtem2</t>
        </r>
      </text>
    </comment>
    <comment ref="AR871" authorId="0" shapeId="0" xr:uid="{DD11EF29-C5F6-46DA-BA48-05E76795F03A}">
      <text>
        <r>
          <rPr>
            <sz val="11"/>
            <rFont val="Calibri"/>
            <family val="2"/>
            <charset val="238"/>
          </rPr>
          <t>SZV_F:ForrashianyUtem2</t>
        </r>
      </text>
    </comment>
    <comment ref="AU871" authorId="0" shapeId="0" xr:uid="{F7FA4B09-3A95-4A57-997A-A688F3EEC3D1}">
      <text>
        <r>
          <rPr>
            <sz val="11"/>
            <rFont val="Calibri"/>
            <family val="2"/>
            <charset val="238"/>
          </rPr>
          <t>SZV_F:Indokolas</t>
        </r>
      </text>
    </comment>
    <comment ref="AV871" authorId="0" shapeId="0" xr:uid="{9518472B-7719-4F3F-A15D-205979777591}">
      <text>
        <r>
          <rPr>
            <sz val="11"/>
            <rFont val="Calibri"/>
            <family val="2"/>
            <charset val="238"/>
          </rPr>
          <t>SZV_F:Megjegyzes</t>
        </r>
      </text>
    </comment>
    <comment ref="AW871" authorId="0" shapeId="0" xr:uid="{F692F26D-6C4A-49C9-B0D3-35255606877F}">
      <text>
        <r>
          <rPr>
            <sz val="11"/>
            <rFont val="Calibri"/>
            <family val="2"/>
            <charset val="238"/>
          </rPr>
          <t>SZV_F:FeladatSorszam</t>
        </r>
      </text>
    </comment>
    <comment ref="AY871" authorId="0" shapeId="0" xr:uid="{104E0612-E6C5-426B-836D-9E79A7B6F05A}">
      <text>
        <r>
          <rPr>
            <sz val="11"/>
            <rFont val="Calibri"/>
            <family val="2"/>
            <charset val="238"/>
          </rPr>
          <t>SZV_F:ISA</t>
        </r>
      </text>
    </comment>
    <comment ref="B872" authorId="0" shapeId="0" xr:uid="{E1166C80-6AE5-41A1-9F84-DCCE6FE1D966}">
      <text>
        <r>
          <rPr>
            <sz val="11"/>
            <rFont val="Calibri"/>
            <family val="2"/>
            <charset val="238"/>
          </rPr>
          <t>SZV_F:FontossagiSorrent</t>
        </r>
      </text>
    </comment>
    <comment ref="C872" authorId="0" shapeId="0" xr:uid="{072B8515-9E23-4238-8409-5A2E5C7688B7}">
      <text>
        <r>
          <rPr>
            <sz val="11"/>
            <rFont val="Calibri"/>
            <family val="2"/>
            <charset val="238"/>
          </rPr>
          <t>SZV_F:FeladatKategoria</t>
        </r>
      </text>
    </comment>
    <comment ref="D872" authorId="0" shapeId="0" xr:uid="{2DA51F3C-499E-466A-B5ED-EA3E7786D85B}">
      <text>
        <r>
          <rPr>
            <sz val="11"/>
            <rFont val="Calibri"/>
            <family val="2"/>
            <charset val="238"/>
          </rPr>
          <t>SZV_F:FeladatMegnevezes</t>
        </r>
      </text>
    </comment>
    <comment ref="E872" authorId="0" shapeId="0" xr:uid="{55AFB403-3E10-4094-ACD4-F7C0E122F137}">
      <text>
        <r>
          <rPr>
            <sz val="11"/>
            <rFont val="Calibri"/>
            <family val="2"/>
            <charset val="238"/>
          </rPr>
          <t>SZV_F:ElviEngedelySzam</t>
        </r>
      </text>
    </comment>
    <comment ref="F872" authorId="0" shapeId="0" xr:uid="{23EAEA3F-3087-41D5-A61C-1021FEB3F931}">
      <text>
        <r>
          <rPr>
            <sz val="11"/>
            <rFont val="Calibri"/>
            <family val="2"/>
            <charset val="238"/>
          </rPr>
          <t>SZV_F:VKR_Kod</t>
        </r>
      </text>
    </comment>
    <comment ref="G872" authorId="0" shapeId="0" xr:uid="{AE82DE30-495A-48BE-AE5C-CBD232DD3777}">
      <text>
        <r>
          <rPr>
            <sz val="11"/>
            <rFont val="Calibri"/>
            <family val="2"/>
            <charset val="238"/>
          </rPr>
          <t>SZV_F:VKR_Nev</t>
        </r>
      </text>
    </comment>
    <comment ref="H872" authorId="0" shapeId="0" xr:uid="{DF2FBFBD-A82B-4D19-A484-A285448C988F}">
      <text>
        <r>
          <rPr>
            <sz val="11"/>
            <rFont val="Calibri"/>
            <family val="2"/>
            <charset val="238"/>
          </rPr>
          <t>SZV_F:FeladatAzonosito</t>
        </r>
      </text>
    </comment>
    <comment ref="I872" authorId="0" shapeId="0" xr:uid="{59DC0912-F5E9-4438-BEF1-648182EB388F}">
      <text>
        <r>
          <rPr>
            <sz val="11"/>
            <rFont val="Calibri"/>
            <family val="2"/>
            <charset val="238"/>
          </rPr>
          <t>SZV_F:EllatasiTerulet</t>
        </r>
      </text>
    </comment>
    <comment ref="J872" authorId="0" shapeId="0" xr:uid="{35891F59-55C0-4D77-8EA0-AACFFC74ABFF}">
      <text>
        <r>
          <rPr>
            <sz val="11"/>
            <rFont val="Calibri"/>
            <family val="2"/>
            <charset val="238"/>
          </rPr>
          <t>SZV_F:EllatasertFelelos</t>
        </r>
      </text>
    </comment>
    <comment ref="K872" authorId="0" shapeId="0" xr:uid="{0C9AFDA6-E0B9-49BC-8EBA-144FF7A35EFE}">
      <text>
        <r>
          <rPr>
            <sz val="11"/>
            <rFont val="Calibri"/>
            <family val="2"/>
            <charset val="238"/>
          </rPr>
          <t>SZV_F:TervezettNettoKoltseg</t>
        </r>
      </text>
    </comment>
    <comment ref="L872" authorId="0" shapeId="0" xr:uid="{A598FBB6-96C0-49CE-9473-85616DE4B82A}">
      <text>
        <r>
          <rPr>
            <sz val="11"/>
            <rFont val="Calibri"/>
            <family val="2"/>
            <charset val="238"/>
          </rPr>
          <t>SZV_F:IdotartamKezdes</t>
        </r>
      </text>
    </comment>
    <comment ref="M872" authorId="0" shapeId="0" xr:uid="{F9B0132A-0A08-4CC3-AD53-EBCDA95DCF38}">
      <text>
        <r>
          <rPr>
            <sz val="11"/>
            <rFont val="Calibri"/>
            <family val="2"/>
            <charset val="238"/>
          </rPr>
          <t>SZV_F:IdotartamBefejezes</t>
        </r>
      </text>
    </comment>
    <comment ref="N872" authorId="0" shapeId="0" xr:uid="{57293623-25E5-4D14-A92A-4F3721784AFF}">
      <text>
        <r>
          <rPr>
            <sz val="11"/>
            <rFont val="Calibri"/>
            <family val="2"/>
            <charset val="238"/>
          </rPr>
          <t>SZV_F:NettoKoltsegUtem1</t>
        </r>
      </text>
    </comment>
    <comment ref="O872" authorId="0" shapeId="0" xr:uid="{4344CA34-8301-49FA-A072-494CBB1EA1E9}">
      <text>
        <r>
          <rPr>
            <sz val="11"/>
            <rFont val="Calibri"/>
            <family val="2"/>
            <charset val="238"/>
          </rPr>
          <t>SZV_F:NettoKoltsegUtem2</t>
        </r>
      </text>
    </comment>
    <comment ref="P872" authorId="0" shapeId="0" xr:uid="{5984C145-8828-487F-9C65-3C44D5E9F17D}">
      <text>
        <r>
          <rPr>
            <sz val="11"/>
            <rFont val="Calibri"/>
            <family val="2"/>
            <charset val="238"/>
          </rPr>
          <t>SZV_F:EM_Melleklet2_KTG</t>
        </r>
      </text>
    </comment>
    <comment ref="R872" authorId="0" shapeId="0" xr:uid="{B6BAB66E-9389-43B9-A4CC-712E78B2541F}">
      <text>
        <r>
          <rPr>
            <sz val="11"/>
            <rFont val="Calibri"/>
            <family val="2"/>
            <charset val="238"/>
          </rPr>
          <t>SZV_F:HDUtem1</t>
        </r>
      </text>
    </comment>
    <comment ref="S872" authorId="0" shapeId="0" xr:uid="{FEDCC44D-E771-4B00-BA1A-8952489FDB6E}">
      <text>
        <r>
          <rPr>
            <sz val="11"/>
            <rFont val="Calibri"/>
            <family val="2"/>
            <charset val="238"/>
          </rPr>
          <t>SZV_F:ECSUtem1</t>
        </r>
      </text>
    </comment>
    <comment ref="T872" authorId="0" shapeId="0" xr:uid="{D2783DD1-B2D0-428C-8E6F-2224908CE70B}">
      <text>
        <r>
          <rPr>
            <sz val="11"/>
            <rFont val="Calibri"/>
            <family val="2"/>
            <charset val="238"/>
          </rPr>
          <t>SZV_F:KFHUtem1</t>
        </r>
      </text>
    </comment>
    <comment ref="U872" authorId="0" shapeId="0" xr:uid="{43D5D686-42AC-48C4-86DE-C73BE954972C}">
      <text>
        <r>
          <rPr>
            <sz val="11"/>
            <rFont val="Calibri"/>
            <family val="2"/>
            <charset val="238"/>
          </rPr>
          <t>SZV_F:Egyeb_SajatUtem1</t>
        </r>
      </text>
    </comment>
    <comment ref="V872" authorId="0" shapeId="0" xr:uid="{8745F9DF-EC04-4C67-8110-3620050BC21D}">
      <text>
        <r>
          <rPr>
            <sz val="11"/>
            <rFont val="Calibri"/>
            <family val="2"/>
            <charset val="238"/>
          </rPr>
          <t>SZV_F:DijUtem1</t>
        </r>
      </text>
    </comment>
    <comment ref="W872" authorId="0" shapeId="0" xr:uid="{D30EFF05-6FCF-49F8-93D6-2C1986D11E2D}">
      <text>
        <r>
          <rPr>
            <sz val="11"/>
            <rFont val="Calibri"/>
            <family val="2"/>
            <charset val="238"/>
          </rPr>
          <t>SZV_F:EM_Melleklet1_Utem1</t>
        </r>
      </text>
    </comment>
    <comment ref="X872" authorId="0" shapeId="0" xr:uid="{DCAD7DA9-F497-4A6C-8205-AEBB093C4719}">
      <text>
        <r>
          <rPr>
            <sz val="11"/>
            <rFont val="Calibri"/>
            <family val="2"/>
            <charset val="238"/>
          </rPr>
          <t>SZV_F:EgyebAllamiUtem1</t>
        </r>
      </text>
    </comment>
    <comment ref="Y872" authorId="0" shapeId="0" xr:uid="{9E7C2C2D-470D-4241-B30F-13BFCB84A608}">
      <text>
        <r>
          <rPr>
            <sz val="11"/>
            <rFont val="Calibri"/>
            <family val="2"/>
            <charset val="238"/>
          </rPr>
          <t>SZV_F:OnkormanyzatiUtem1</t>
        </r>
      </text>
    </comment>
    <comment ref="Z872" authorId="0" shapeId="0" xr:uid="{7AE8C90B-718E-4CE1-9BC0-3BD340F36F42}">
      <text>
        <r>
          <rPr>
            <sz val="11"/>
            <rFont val="Calibri"/>
            <family val="2"/>
            <charset val="238"/>
          </rPr>
          <t>SZV_F:EUUtem1</t>
        </r>
      </text>
    </comment>
    <comment ref="AA872" authorId="0" shapeId="0" xr:uid="{3DC53D48-8E0F-4F31-8568-860F39E33CE5}">
      <text>
        <r>
          <rPr>
            <sz val="11"/>
            <rFont val="Calibri"/>
            <family val="2"/>
            <charset val="238"/>
          </rPr>
          <t>SZV_F:EgyebUtem1</t>
        </r>
      </text>
    </comment>
    <comment ref="AB872" authorId="0" shapeId="0" xr:uid="{63F68510-BC19-4001-B4C5-287F4B25F24F}">
      <text>
        <r>
          <rPr>
            <sz val="11"/>
            <rFont val="Calibri"/>
            <family val="2"/>
            <charset val="238"/>
          </rPr>
          <t>SZV_F:HitelKotvenyUtem1</t>
        </r>
      </text>
    </comment>
    <comment ref="AC872" authorId="0" shapeId="0" xr:uid="{8071AB7A-3AE7-4ABC-8E6A-5CFD1A689DEB}">
      <text>
        <r>
          <rPr>
            <sz val="11"/>
            <rFont val="Calibri"/>
            <family val="2"/>
            <charset val="238"/>
          </rPr>
          <t>SZV_F:OsszesenUtem1</t>
        </r>
      </text>
    </comment>
    <comment ref="AF872" authorId="0" shapeId="0" xr:uid="{FE7AE57B-BF09-43E3-A459-8112AEFDCDC3}">
      <text>
        <r>
          <rPr>
            <sz val="11"/>
            <rFont val="Calibri"/>
            <family val="2"/>
            <charset val="238"/>
          </rPr>
          <t>SZV_F:HDUtem2</t>
        </r>
      </text>
    </comment>
    <comment ref="AG872" authorId="0" shapeId="0" xr:uid="{C2F6561F-8767-4295-9BCC-56E7A34CF652}">
      <text>
        <r>
          <rPr>
            <sz val="11"/>
            <rFont val="Calibri"/>
            <family val="2"/>
            <charset val="238"/>
          </rPr>
          <t>SZV_F:ECSUtem2</t>
        </r>
      </text>
    </comment>
    <comment ref="AH872" authorId="0" shapeId="0" xr:uid="{99361E83-BC9B-47E8-9D87-C1888C164DCE}">
      <text>
        <r>
          <rPr>
            <sz val="11"/>
            <rFont val="Calibri"/>
            <family val="2"/>
            <charset val="238"/>
          </rPr>
          <t>SZV_F:KFHUtem2</t>
        </r>
      </text>
    </comment>
    <comment ref="AI872" authorId="0" shapeId="0" xr:uid="{329BFFAC-0CFE-4E9D-84F2-A86200EF41D3}">
      <text>
        <r>
          <rPr>
            <sz val="11"/>
            <rFont val="Calibri"/>
            <family val="2"/>
            <charset val="238"/>
          </rPr>
          <t>SZV_F:Egyeb_SajatUtem2</t>
        </r>
      </text>
    </comment>
    <comment ref="AJ872" authorId="0" shapeId="0" xr:uid="{B0BDB081-DB2A-4EDC-B16E-647985959D22}">
      <text>
        <r>
          <rPr>
            <sz val="11"/>
            <rFont val="Calibri"/>
            <family val="2"/>
            <charset val="238"/>
          </rPr>
          <t>SZV_F:DijUtem2</t>
        </r>
      </text>
    </comment>
    <comment ref="AK872" authorId="0" shapeId="0" xr:uid="{CCAFCA92-09AF-4CCF-ABAA-4D192CCFF449}">
      <text>
        <r>
          <rPr>
            <sz val="11"/>
            <rFont val="Calibri"/>
            <family val="2"/>
            <charset val="238"/>
          </rPr>
          <t>SZV_F:EM_Melleklet1_Utem2</t>
        </r>
      </text>
    </comment>
    <comment ref="AL872" authorId="0" shapeId="0" xr:uid="{A714747E-887E-4CBC-88C9-288911C900C3}">
      <text>
        <r>
          <rPr>
            <sz val="11"/>
            <rFont val="Calibri"/>
            <family val="2"/>
            <charset val="238"/>
          </rPr>
          <t>SZV_F:EgyebAllamiUtem2</t>
        </r>
      </text>
    </comment>
    <comment ref="AM872" authorId="0" shapeId="0" xr:uid="{52346B58-E979-45DE-9CF4-44B55F050AF4}">
      <text>
        <r>
          <rPr>
            <sz val="11"/>
            <rFont val="Calibri"/>
            <family val="2"/>
            <charset val="238"/>
          </rPr>
          <t>SZV_F:OnkormanyzatiUtem2</t>
        </r>
      </text>
    </comment>
    <comment ref="AN872" authorId="0" shapeId="0" xr:uid="{872E2550-2CA7-4EAB-B6EE-B791D18F4062}">
      <text>
        <r>
          <rPr>
            <sz val="11"/>
            <rFont val="Calibri"/>
            <family val="2"/>
            <charset val="238"/>
          </rPr>
          <t>SZV_F:EUUtem2</t>
        </r>
      </text>
    </comment>
    <comment ref="AO872" authorId="0" shapeId="0" xr:uid="{D22E7F82-146E-4848-8B76-86D0291DD79E}">
      <text>
        <r>
          <rPr>
            <sz val="11"/>
            <rFont val="Calibri"/>
            <family val="2"/>
            <charset val="238"/>
          </rPr>
          <t>SZV_F:EgyebUtem2</t>
        </r>
      </text>
    </comment>
    <comment ref="AP872" authorId="0" shapeId="0" xr:uid="{D0633400-9C08-49C1-AC84-C969FC8C94A7}">
      <text>
        <r>
          <rPr>
            <sz val="11"/>
            <rFont val="Calibri"/>
            <family val="2"/>
            <charset val="238"/>
          </rPr>
          <t>SZV_F:HitelKotvenyUtem2</t>
        </r>
      </text>
    </comment>
    <comment ref="AQ872" authorId="0" shapeId="0" xr:uid="{636C1040-5E83-4B1B-8D62-9418F1C98664}">
      <text>
        <r>
          <rPr>
            <sz val="11"/>
            <rFont val="Calibri"/>
            <family val="2"/>
            <charset val="238"/>
          </rPr>
          <t>SZV_F:OsszesenUtem2</t>
        </r>
      </text>
    </comment>
    <comment ref="AR872" authorId="0" shapeId="0" xr:uid="{EAF5FCC1-C35E-412D-AA61-BA2FDA7CC5F1}">
      <text>
        <r>
          <rPr>
            <sz val="11"/>
            <rFont val="Calibri"/>
            <family val="2"/>
            <charset val="238"/>
          </rPr>
          <t>SZV_F:ForrashianyUtem2</t>
        </r>
      </text>
    </comment>
    <comment ref="AU872" authorId="0" shapeId="0" xr:uid="{1C701BB8-0E3F-4D3A-87B8-F046DB8ED689}">
      <text>
        <r>
          <rPr>
            <sz val="11"/>
            <rFont val="Calibri"/>
            <family val="2"/>
            <charset val="238"/>
          </rPr>
          <t>SZV_F:Indokolas</t>
        </r>
      </text>
    </comment>
    <comment ref="AV872" authorId="0" shapeId="0" xr:uid="{F1CBB5F5-98C8-4DF6-AEB6-EF6970E5D413}">
      <text>
        <r>
          <rPr>
            <sz val="11"/>
            <rFont val="Calibri"/>
            <family val="2"/>
            <charset val="238"/>
          </rPr>
          <t>SZV_F:Megjegyzes</t>
        </r>
      </text>
    </comment>
    <comment ref="AW872" authorId="0" shapeId="0" xr:uid="{83C5FD87-5900-4345-B028-91CA327031DA}">
      <text>
        <r>
          <rPr>
            <sz val="11"/>
            <rFont val="Calibri"/>
            <family val="2"/>
            <charset val="238"/>
          </rPr>
          <t>SZV_F:FeladatSorszam</t>
        </r>
      </text>
    </comment>
    <comment ref="AY872" authorId="0" shapeId="0" xr:uid="{907AF579-00BD-444A-9538-C00032E1795E}">
      <text>
        <r>
          <rPr>
            <sz val="11"/>
            <rFont val="Calibri"/>
            <family val="2"/>
            <charset val="238"/>
          </rPr>
          <t>SZV_F:ISA</t>
        </r>
      </text>
    </comment>
    <comment ref="B873" authorId="0" shapeId="0" xr:uid="{68D1D98F-095F-4228-BA47-A991DC5FA8E7}">
      <text>
        <r>
          <rPr>
            <sz val="11"/>
            <rFont val="Calibri"/>
            <family val="2"/>
            <charset val="238"/>
          </rPr>
          <t>SZV_F:FontossagiSorrent</t>
        </r>
      </text>
    </comment>
    <comment ref="C873" authorId="0" shapeId="0" xr:uid="{0EBB3322-AA0A-447C-A531-3338FBF18725}">
      <text>
        <r>
          <rPr>
            <sz val="11"/>
            <rFont val="Calibri"/>
            <family val="2"/>
            <charset val="238"/>
          </rPr>
          <t>SZV_F:FeladatKategoria</t>
        </r>
      </text>
    </comment>
    <comment ref="D873" authorId="0" shapeId="0" xr:uid="{8AEF7DD7-DAB6-485E-9E56-1BE1DB9FFDC2}">
      <text>
        <r>
          <rPr>
            <sz val="11"/>
            <rFont val="Calibri"/>
            <family val="2"/>
            <charset val="238"/>
          </rPr>
          <t>SZV_F:FeladatMegnevezes</t>
        </r>
      </text>
    </comment>
    <comment ref="E873" authorId="0" shapeId="0" xr:uid="{AF8BCD8E-D78D-4F22-92FC-EA5688D20D10}">
      <text>
        <r>
          <rPr>
            <sz val="11"/>
            <rFont val="Calibri"/>
            <family val="2"/>
            <charset val="238"/>
          </rPr>
          <t>SZV_F:ElviEngedelySzam</t>
        </r>
      </text>
    </comment>
    <comment ref="F873" authorId="0" shapeId="0" xr:uid="{53FF7E98-AF6A-48A6-8507-6BDD0CDF6F2D}">
      <text>
        <r>
          <rPr>
            <sz val="11"/>
            <rFont val="Calibri"/>
            <family val="2"/>
            <charset val="238"/>
          </rPr>
          <t>SZV_F:VKR_Kod</t>
        </r>
      </text>
    </comment>
    <comment ref="G873" authorId="0" shapeId="0" xr:uid="{166CA9B1-24A5-44E5-BC98-BBFAF4769021}">
      <text>
        <r>
          <rPr>
            <sz val="11"/>
            <rFont val="Calibri"/>
            <family val="2"/>
            <charset val="238"/>
          </rPr>
          <t>SZV_F:VKR_Nev</t>
        </r>
      </text>
    </comment>
    <comment ref="H873" authorId="0" shapeId="0" xr:uid="{964A5637-3679-4C0E-8FD4-116011690D68}">
      <text>
        <r>
          <rPr>
            <sz val="11"/>
            <rFont val="Calibri"/>
            <family val="2"/>
            <charset val="238"/>
          </rPr>
          <t>SZV_F:FeladatAzonosito</t>
        </r>
      </text>
    </comment>
    <comment ref="I873" authorId="0" shapeId="0" xr:uid="{29BEE959-2C2D-46A6-9B7B-93577105EAFF}">
      <text>
        <r>
          <rPr>
            <sz val="11"/>
            <rFont val="Calibri"/>
            <family val="2"/>
            <charset val="238"/>
          </rPr>
          <t>SZV_F:EllatasiTerulet</t>
        </r>
      </text>
    </comment>
    <comment ref="J873" authorId="0" shapeId="0" xr:uid="{67B00999-273E-4A5B-B9F6-BEE7101621E6}">
      <text>
        <r>
          <rPr>
            <sz val="11"/>
            <rFont val="Calibri"/>
            <family val="2"/>
            <charset val="238"/>
          </rPr>
          <t>SZV_F:EllatasertFelelos</t>
        </r>
      </text>
    </comment>
    <comment ref="K873" authorId="0" shapeId="0" xr:uid="{D54EC123-CDCB-41F7-BC89-65AAB952475C}">
      <text>
        <r>
          <rPr>
            <sz val="11"/>
            <rFont val="Calibri"/>
            <family val="2"/>
            <charset val="238"/>
          </rPr>
          <t>SZV_F:TervezettNettoKoltseg</t>
        </r>
      </text>
    </comment>
    <comment ref="L873" authorId="0" shapeId="0" xr:uid="{ADEAD393-1B1E-4F1F-9374-4F0F94315102}">
      <text>
        <r>
          <rPr>
            <sz val="11"/>
            <rFont val="Calibri"/>
            <family val="2"/>
            <charset val="238"/>
          </rPr>
          <t>SZV_F:IdotartamKezdes</t>
        </r>
      </text>
    </comment>
    <comment ref="M873" authorId="0" shapeId="0" xr:uid="{B8A2D6A2-20BC-4B2A-90D7-7FBC5E806C55}">
      <text>
        <r>
          <rPr>
            <sz val="11"/>
            <rFont val="Calibri"/>
            <family val="2"/>
            <charset val="238"/>
          </rPr>
          <t>SZV_F:IdotartamBefejezes</t>
        </r>
      </text>
    </comment>
    <comment ref="N873" authorId="0" shapeId="0" xr:uid="{736DA7EF-1F74-4EEA-881A-1DBEE00A2101}">
      <text>
        <r>
          <rPr>
            <sz val="11"/>
            <rFont val="Calibri"/>
            <family val="2"/>
            <charset val="238"/>
          </rPr>
          <t>SZV_F:NettoKoltsegUtem1</t>
        </r>
      </text>
    </comment>
    <comment ref="O873" authorId="0" shapeId="0" xr:uid="{271C02E2-B5BD-4834-BE54-4BBEAA873336}">
      <text>
        <r>
          <rPr>
            <sz val="11"/>
            <rFont val="Calibri"/>
            <family val="2"/>
            <charset val="238"/>
          </rPr>
          <t>SZV_F:NettoKoltsegUtem2</t>
        </r>
      </text>
    </comment>
    <comment ref="P873" authorId="0" shapeId="0" xr:uid="{102E1AD1-2C7B-4E36-9BF3-822C37573018}">
      <text>
        <r>
          <rPr>
            <sz val="11"/>
            <rFont val="Calibri"/>
            <family val="2"/>
            <charset val="238"/>
          </rPr>
          <t>SZV_F:EM_Melleklet2_KTG</t>
        </r>
      </text>
    </comment>
    <comment ref="R873" authorId="0" shapeId="0" xr:uid="{48F75E23-F213-482B-B3AA-97671FEFD91E}">
      <text>
        <r>
          <rPr>
            <sz val="11"/>
            <rFont val="Calibri"/>
            <family val="2"/>
            <charset val="238"/>
          </rPr>
          <t>SZV_F:HDUtem1</t>
        </r>
      </text>
    </comment>
    <comment ref="S873" authorId="0" shapeId="0" xr:uid="{43B09081-8077-4AF7-887A-B9B57FE020D9}">
      <text>
        <r>
          <rPr>
            <sz val="11"/>
            <rFont val="Calibri"/>
            <family val="2"/>
            <charset val="238"/>
          </rPr>
          <t>SZV_F:ECSUtem1</t>
        </r>
      </text>
    </comment>
    <comment ref="T873" authorId="0" shapeId="0" xr:uid="{D35A5EAB-FA24-4E45-B886-3EE5D0E6E436}">
      <text>
        <r>
          <rPr>
            <sz val="11"/>
            <rFont val="Calibri"/>
            <family val="2"/>
            <charset val="238"/>
          </rPr>
          <t>SZV_F:KFHUtem1</t>
        </r>
      </text>
    </comment>
    <comment ref="U873" authorId="0" shapeId="0" xr:uid="{4DD49C92-E3F2-4911-97DA-259E3BC35ED8}">
      <text>
        <r>
          <rPr>
            <sz val="11"/>
            <rFont val="Calibri"/>
            <family val="2"/>
            <charset val="238"/>
          </rPr>
          <t>SZV_F:Egyeb_SajatUtem1</t>
        </r>
      </text>
    </comment>
    <comment ref="V873" authorId="0" shapeId="0" xr:uid="{50F688EC-1C53-4304-8D4D-EA08E8FE5244}">
      <text>
        <r>
          <rPr>
            <sz val="11"/>
            <rFont val="Calibri"/>
            <family val="2"/>
            <charset val="238"/>
          </rPr>
          <t>SZV_F:DijUtem1</t>
        </r>
      </text>
    </comment>
    <comment ref="W873" authorId="0" shapeId="0" xr:uid="{F9DA6CD6-57CE-462C-BB92-BCC7E9BE47CD}">
      <text>
        <r>
          <rPr>
            <sz val="11"/>
            <rFont val="Calibri"/>
            <family val="2"/>
            <charset val="238"/>
          </rPr>
          <t>SZV_F:EM_Melleklet1_Utem1</t>
        </r>
      </text>
    </comment>
    <comment ref="X873" authorId="0" shapeId="0" xr:uid="{F41F21C4-62F2-4EF4-8F68-BB2C11B4A547}">
      <text>
        <r>
          <rPr>
            <sz val="11"/>
            <rFont val="Calibri"/>
            <family val="2"/>
            <charset val="238"/>
          </rPr>
          <t>SZV_F:EgyebAllamiUtem1</t>
        </r>
      </text>
    </comment>
    <comment ref="Y873" authorId="0" shapeId="0" xr:uid="{77AD9FA3-A594-46EF-98F4-BE9DB28E61A6}">
      <text>
        <r>
          <rPr>
            <sz val="11"/>
            <rFont val="Calibri"/>
            <family val="2"/>
            <charset val="238"/>
          </rPr>
          <t>SZV_F:OnkormanyzatiUtem1</t>
        </r>
      </text>
    </comment>
    <comment ref="Z873" authorId="0" shapeId="0" xr:uid="{8C88DC38-E2CB-4331-BD04-684061565785}">
      <text>
        <r>
          <rPr>
            <sz val="11"/>
            <rFont val="Calibri"/>
            <family val="2"/>
            <charset val="238"/>
          </rPr>
          <t>SZV_F:EUUtem1</t>
        </r>
      </text>
    </comment>
    <comment ref="AA873" authorId="0" shapeId="0" xr:uid="{F7D279EC-4989-48BA-B8FA-9C20B049BEE4}">
      <text>
        <r>
          <rPr>
            <sz val="11"/>
            <rFont val="Calibri"/>
            <family val="2"/>
            <charset val="238"/>
          </rPr>
          <t>SZV_F:EgyebUtem1</t>
        </r>
      </text>
    </comment>
    <comment ref="AB873" authorId="0" shapeId="0" xr:uid="{C9A5FED2-4C81-46B8-BF5E-C3A0E2EF56C1}">
      <text>
        <r>
          <rPr>
            <sz val="11"/>
            <rFont val="Calibri"/>
            <family val="2"/>
            <charset val="238"/>
          </rPr>
          <t>SZV_F:HitelKotvenyUtem1</t>
        </r>
      </text>
    </comment>
    <comment ref="AC873" authorId="0" shapeId="0" xr:uid="{536BB90B-EECA-49FA-92BE-A038E6DBCA1E}">
      <text>
        <r>
          <rPr>
            <sz val="11"/>
            <rFont val="Calibri"/>
            <family val="2"/>
            <charset val="238"/>
          </rPr>
          <t>SZV_F:OsszesenUtem1</t>
        </r>
      </text>
    </comment>
    <comment ref="AF873" authorId="0" shapeId="0" xr:uid="{1CFAE2BB-A44E-4528-BABD-D9B95EAE5BA3}">
      <text>
        <r>
          <rPr>
            <sz val="11"/>
            <rFont val="Calibri"/>
            <family val="2"/>
            <charset val="238"/>
          </rPr>
          <t>SZV_F:HDUtem2</t>
        </r>
      </text>
    </comment>
    <comment ref="AG873" authorId="0" shapeId="0" xr:uid="{55BABE85-FBF1-4832-93A8-7B3597C6206F}">
      <text>
        <r>
          <rPr>
            <sz val="11"/>
            <rFont val="Calibri"/>
            <family val="2"/>
            <charset val="238"/>
          </rPr>
          <t>SZV_F:ECSUtem2</t>
        </r>
      </text>
    </comment>
    <comment ref="AH873" authorId="0" shapeId="0" xr:uid="{8629901D-160B-4FB2-B4F7-6BD9DB4EBA6A}">
      <text>
        <r>
          <rPr>
            <sz val="11"/>
            <rFont val="Calibri"/>
            <family val="2"/>
            <charset val="238"/>
          </rPr>
          <t>SZV_F:KFHUtem2</t>
        </r>
      </text>
    </comment>
    <comment ref="AI873" authorId="0" shapeId="0" xr:uid="{A8B7B2DD-CBD4-4004-8B4D-C44330742498}">
      <text>
        <r>
          <rPr>
            <sz val="11"/>
            <rFont val="Calibri"/>
            <family val="2"/>
            <charset val="238"/>
          </rPr>
          <t>SZV_F:Egyeb_SajatUtem2</t>
        </r>
      </text>
    </comment>
    <comment ref="AJ873" authorId="0" shapeId="0" xr:uid="{21F2D91B-7E98-4B80-AAC7-8FA08961C2BF}">
      <text>
        <r>
          <rPr>
            <sz val="11"/>
            <rFont val="Calibri"/>
            <family val="2"/>
            <charset val="238"/>
          </rPr>
          <t>SZV_F:DijUtem2</t>
        </r>
      </text>
    </comment>
    <comment ref="AK873" authorId="0" shapeId="0" xr:uid="{5527D014-5D6C-47B6-B33B-1C114C8CD261}">
      <text>
        <r>
          <rPr>
            <sz val="11"/>
            <rFont val="Calibri"/>
            <family val="2"/>
            <charset val="238"/>
          </rPr>
          <t>SZV_F:EM_Melleklet1_Utem2</t>
        </r>
      </text>
    </comment>
    <comment ref="AL873" authorId="0" shapeId="0" xr:uid="{FF10C2FF-C338-4A04-A487-F86D2C0DC2A2}">
      <text>
        <r>
          <rPr>
            <sz val="11"/>
            <rFont val="Calibri"/>
            <family val="2"/>
            <charset val="238"/>
          </rPr>
          <t>SZV_F:EgyebAllamiUtem2</t>
        </r>
      </text>
    </comment>
    <comment ref="AM873" authorId="0" shapeId="0" xr:uid="{71528ABF-DD7E-4F11-A7E0-3CBB752797BB}">
      <text>
        <r>
          <rPr>
            <sz val="11"/>
            <rFont val="Calibri"/>
            <family val="2"/>
            <charset val="238"/>
          </rPr>
          <t>SZV_F:OnkormanyzatiUtem2</t>
        </r>
      </text>
    </comment>
    <comment ref="AN873" authorId="0" shapeId="0" xr:uid="{78287788-EE89-4733-B6FC-F42DA105016B}">
      <text>
        <r>
          <rPr>
            <sz val="11"/>
            <rFont val="Calibri"/>
            <family val="2"/>
            <charset val="238"/>
          </rPr>
          <t>SZV_F:EUUtem2</t>
        </r>
      </text>
    </comment>
    <comment ref="AO873" authorId="0" shapeId="0" xr:uid="{36FC72B3-8015-4331-A01F-261151B0D354}">
      <text>
        <r>
          <rPr>
            <sz val="11"/>
            <rFont val="Calibri"/>
            <family val="2"/>
            <charset val="238"/>
          </rPr>
          <t>SZV_F:EgyebUtem2</t>
        </r>
      </text>
    </comment>
    <comment ref="AP873" authorId="0" shapeId="0" xr:uid="{F0846ADE-E7A9-4754-9E31-E3DA3BDA8666}">
      <text>
        <r>
          <rPr>
            <sz val="11"/>
            <rFont val="Calibri"/>
            <family val="2"/>
            <charset val="238"/>
          </rPr>
          <t>SZV_F:HitelKotvenyUtem2</t>
        </r>
      </text>
    </comment>
    <comment ref="AQ873" authorId="0" shapeId="0" xr:uid="{543621EF-87F0-49B3-87F7-4C5224B4B230}">
      <text>
        <r>
          <rPr>
            <sz val="11"/>
            <rFont val="Calibri"/>
            <family val="2"/>
            <charset val="238"/>
          </rPr>
          <t>SZV_F:OsszesenUtem2</t>
        </r>
      </text>
    </comment>
    <comment ref="AR873" authorId="0" shapeId="0" xr:uid="{A6998E2B-38E9-46D8-A0AA-56918DFA26A3}">
      <text>
        <r>
          <rPr>
            <sz val="11"/>
            <rFont val="Calibri"/>
            <family val="2"/>
            <charset val="238"/>
          </rPr>
          <t>SZV_F:ForrashianyUtem2</t>
        </r>
      </text>
    </comment>
    <comment ref="AU873" authorId="0" shapeId="0" xr:uid="{E2067B96-7F11-4C9A-9B09-450212C6B082}">
      <text>
        <r>
          <rPr>
            <sz val="11"/>
            <rFont val="Calibri"/>
            <family val="2"/>
            <charset val="238"/>
          </rPr>
          <t>SZV_F:Indokolas</t>
        </r>
      </text>
    </comment>
    <comment ref="AV873" authorId="0" shapeId="0" xr:uid="{E05B2202-A21B-44D0-8007-484ECB00BF48}">
      <text>
        <r>
          <rPr>
            <sz val="11"/>
            <rFont val="Calibri"/>
            <family val="2"/>
            <charset val="238"/>
          </rPr>
          <t>SZV_F:Megjegyzes</t>
        </r>
      </text>
    </comment>
    <comment ref="AW873" authorId="0" shapeId="0" xr:uid="{E1CCA778-E75C-423A-84F6-212EB23A56A8}">
      <text>
        <r>
          <rPr>
            <sz val="11"/>
            <rFont val="Calibri"/>
            <family val="2"/>
            <charset val="238"/>
          </rPr>
          <t>SZV_F:FeladatSorszam</t>
        </r>
      </text>
    </comment>
    <comment ref="AY873" authorId="0" shapeId="0" xr:uid="{94EF8860-907E-44AF-AC8F-49BACF777699}">
      <text>
        <r>
          <rPr>
            <sz val="11"/>
            <rFont val="Calibri"/>
            <family val="2"/>
            <charset val="238"/>
          </rPr>
          <t>SZV_F:ISA</t>
        </r>
      </text>
    </comment>
    <comment ref="B874" authorId="0" shapeId="0" xr:uid="{DFA09C15-2309-41CC-9962-E0F2035D3E70}">
      <text>
        <r>
          <rPr>
            <sz val="11"/>
            <rFont val="Calibri"/>
            <family val="2"/>
            <charset val="238"/>
          </rPr>
          <t>SZV_F:FontossagiSorrent</t>
        </r>
      </text>
    </comment>
    <comment ref="C874" authorId="0" shapeId="0" xr:uid="{EF562C8C-EE7E-488F-BEFD-C7E00369C0D6}">
      <text>
        <r>
          <rPr>
            <sz val="11"/>
            <rFont val="Calibri"/>
            <family val="2"/>
            <charset val="238"/>
          </rPr>
          <t>SZV_F:FeladatKategoria</t>
        </r>
      </text>
    </comment>
    <comment ref="D874" authorId="0" shapeId="0" xr:uid="{1FA37DA2-B1DC-4E14-A7F8-FE44DF6BBDE0}">
      <text>
        <r>
          <rPr>
            <sz val="11"/>
            <rFont val="Calibri"/>
            <family val="2"/>
            <charset val="238"/>
          </rPr>
          <t>SZV_F:FeladatMegnevezes</t>
        </r>
      </text>
    </comment>
    <comment ref="E874" authorId="0" shapeId="0" xr:uid="{0035F424-61C1-4662-8D4D-D2C42D278330}">
      <text>
        <r>
          <rPr>
            <sz val="11"/>
            <rFont val="Calibri"/>
            <family val="2"/>
            <charset val="238"/>
          </rPr>
          <t>SZV_F:ElviEngedelySzam</t>
        </r>
      </text>
    </comment>
    <comment ref="F874" authorId="0" shapeId="0" xr:uid="{A23D49C0-5531-498B-9994-7ECFD1F08838}">
      <text>
        <r>
          <rPr>
            <sz val="11"/>
            <rFont val="Calibri"/>
            <family val="2"/>
            <charset val="238"/>
          </rPr>
          <t>SZV_F:VKR_Kod</t>
        </r>
      </text>
    </comment>
    <comment ref="G874" authorId="0" shapeId="0" xr:uid="{94D54F04-0A85-4FC5-BA73-6CFA14635320}">
      <text>
        <r>
          <rPr>
            <sz val="11"/>
            <rFont val="Calibri"/>
            <family val="2"/>
            <charset val="238"/>
          </rPr>
          <t>SZV_F:VKR_Nev</t>
        </r>
      </text>
    </comment>
    <comment ref="H874" authorId="0" shapeId="0" xr:uid="{12E6E0CB-D1B7-48AA-A044-45FF3B2B4F38}">
      <text>
        <r>
          <rPr>
            <sz val="11"/>
            <rFont val="Calibri"/>
            <family val="2"/>
            <charset val="238"/>
          </rPr>
          <t>SZV_F:FeladatAzonosito</t>
        </r>
      </text>
    </comment>
    <comment ref="I874" authorId="0" shapeId="0" xr:uid="{267E876D-E027-44A0-9408-B14564883131}">
      <text>
        <r>
          <rPr>
            <sz val="11"/>
            <rFont val="Calibri"/>
            <family val="2"/>
            <charset val="238"/>
          </rPr>
          <t>SZV_F:EllatasiTerulet</t>
        </r>
      </text>
    </comment>
    <comment ref="J874" authorId="0" shapeId="0" xr:uid="{AF5AD070-D8E6-44BC-BAE1-2C4D436F1440}">
      <text>
        <r>
          <rPr>
            <sz val="11"/>
            <rFont val="Calibri"/>
            <family val="2"/>
            <charset val="238"/>
          </rPr>
          <t>SZV_F:EllatasertFelelos</t>
        </r>
      </text>
    </comment>
    <comment ref="K874" authorId="0" shapeId="0" xr:uid="{FD2FF3E0-DE07-473C-BB5B-CA3241D7C0E1}">
      <text>
        <r>
          <rPr>
            <sz val="11"/>
            <rFont val="Calibri"/>
            <family val="2"/>
            <charset val="238"/>
          </rPr>
          <t>SZV_F:TervezettNettoKoltseg</t>
        </r>
      </text>
    </comment>
    <comment ref="L874" authorId="0" shapeId="0" xr:uid="{F79C6533-CDBF-4239-ABC9-67E513B6A089}">
      <text>
        <r>
          <rPr>
            <sz val="11"/>
            <rFont val="Calibri"/>
            <family val="2"/>
            <charset val="238"/>
          </rPr>
          <t>SZV_F:IdotartamKezdes</t>
        </r>
      </text>
    </comment>
    <comment ref="M874" authorId="0" shapeId="0" xr:uid="{C54C1D99-B507-4471-AC19-6DD39EACB48C}">
      <text>
        <r>
          <rPr>
            <sz val="11"/>
            <rFont val="Calibri"/>
            <family val="2"/>
            <charset val="238"/>
          </rPr>
          <t>SZV_F:IdotartamBefejezes</t>
        </r>
      </text>
    </comment>
    <comment ref="N874" authorId="0" shapeId="0" xr:uid="{5098992D-D6CA-46EE-9708-17439A6BA647}">
      <text>
        <r>
          <rPr>
            <sz val="11"/>
            <rFont val="Calibri"/>
            <family val="2"/>
            <charset val="238"/>
          </rPr>
          <t>SZV_F:NettoKoltsegUtem1</t>
        </r>
      </text>
    </comment>
    <comment ref="O874" authorId="0" shapeId="0" xr:uid="{29C5B17A-E790-488C-A625-4A4CC7A5CC17}">
      <text>
        <r>
          <rPr>
            <sz val="11"/>
            <rFont val="Calibri"/>
            <family val="2"/>
            <charset val="238"/>
          </rPr>
          <t>SZV_F:NettoKoltsegUtem2</t>
        </r>
      </text>
    </comment>
    <comment ref="P874" authorId="0" shapeId="0" xr:uid="{3F0920BD-7CCE-47A5-B449-3FC889353044}">
      <text>
        <r>
          <rPr>
            <sz val="11"/>
            <rFont val="Calibri"/>
            <family val="2"/>
            <charset val="238"/>
          </rPr>
          <t>SZV_F:EM_Melleklet2_KTG</t>
        </r>
      </text>
    </comment>
    <comment ref="R874" authorId="0" shapeId="0" xr:uid="{8CA42B8A-8461-41F0-AC37-1C5F7338DD7F}">
      <text>
        <r>
          <rPr>
            <sz val="11"/>
            <rFont val="Calibri"/>
            <family val="2"/>
            <charset val="238"/>
          </rPr>
          <t>SZV_F:HDUtem1</t>
        </r>
      </text>
    </comment>
    <comment ref="S874" authorId="0" shapeId="0" xr:uid="{49582664-6E3E-4E3D-B072-812DC04ABE35}">
      <text>
        <r>
          <rPr>
            <sz val="11"/>
            <rFont val="Calibri"/>
            <family val="2"/>
            <charset val="238"/>
          </rPr>
          <t>SZV_F:ECSUtem1</t>
        </r>
      </text>
    </comment>
    <comment ref="T874" authorId="0" shapeId="0" xr:uid="{B32B08E4-8D02-46C0-8682-EF6AB8052C10}">
      <text>
        <r>
          <rPr>
            <sz val="11"/>
            <rFont val="Calibri"/>
            <family val="2"/>
            <charset val="238"/>
          </rPr>
          <t>SZV_F:KFHUtem1</t>
        </r>
      </text>
    </comment>
    <comment ref="U874" authorId="0" shapeId="0" xr:uid="{DB7A758E-231D-46E9-9F6B-5D1EE946E964}">
      <text>
        <r>
          <rPr>
            <sz val="11"/>
            <rFont val="Calibri"/>
            <family val="2"/>
            <charset val="238"/>
          </rPr>
          <t>SZV_F:Egyeb_SajatUtem1</t>
        </r>
      </text>
    </comment>
    <comment ref="V874" authorId="0" shapeId="0" xr:uid="{D3D0DBF4-DADB-490F-8ED3-3418BB53E3F1}">
      <text>
        <r>
          <rPr>
            <sz val="11"/>
            <rFont val="Calibri"/>
            <family val="2"/>
            <charset val="238"/>
          </rPr>
          <t>SZV_F:DijUtem1</t>
        </r>
      </text>
    </comment>
    <comment ref="W874" authorId="0" shapeId="0" xr:uid="{A499A0E3-58A7-4F63-B27C-28B58AE645BE}">
      <text>
        <r>
          <rPr>
            <sz val="11"/>
            <rFont val="Calibri"/>
            <family val="2"/>
            <charset val="238"/>
          </rPr>
          <t>SZV_F:EM_Melleklet1_Utem1</t>
        </r>
      </text>
    </comment>
    <comment ref="X874" authorId="0" shapeId="0" xr:uid="{545D6D26-3D04-4955-BA35-E4E23E4BF42E}">
      <text>
        <r>
          <rPr>
            <sz val="11"/>
            <rFont val="Calibri"/>
            <family val="2"/>
            <charset val="238"/>
          </rPr>
          <t>SZV_F:EgyebAllamiUtem1</t>
        </r>
      </text>
    </comment>
    <comment ref="Y874" authorId="0" shapeId="0" xr:uid="{3EDE5BAA-78AF-4B58-9C0F-9C995CED28C0}">
      <text>
        <r>
          <rPr>
            <sz val="11"/>
            <rFont val="Calibri"/>
            <family val="2"/>
            <charset val="238"/>
          </rPr>
          <t>SZV_F:OnkormanyzatiUtem1</t>
        </r>
      </text>
    </comment>
    <comment ref="Z874" authorId="0" shapeId="0" xr:uid="{8FB71EEC-3325-4F28-9901-A7EBF8C4CBF4}">
      <text>
        <r>
          <rPr>
            <sz val="11"/>
            <rFont val="Calibri"/>
            <family val="2"/>
            <charset val="238"/>
          </rPr>
          <t>SZV_F:EUUtem1</t>
        </r>
      </text>
    </comment>
    <comment ref="AA874" authorId="0" shapeId="0" xr:uid="{A7307591-5076-4D96-AE33-F352B985E609}">
      <text>
        <r>
          <rPr>
            <sz val="11"/>
            <rFont val="Calibri"/>
            <family val="2"/>
            <charset val="238"/>
          </rPr>
          <t>SZV_F:EgyebUtem1</t>
        </r>
      </text>
    </comment>
    <comment ref="AB874" authorId="0" shapeId="0" xr:uid="{20EC0F02-D8F2-4658-82EF-9FE52C92BAF6}">
      <text>
        <r>
          <rPr>
            <sz val="11"/>
            <rFont val="Calibri"/>
            <family val="2"/>
            <charset val="238"/>
          </rPr>
          <t>SZV_F:HitelKotvenyUtem1</t>
        </r>
      </text>
    </comment>
    <comment ref="AC874" authorId="0" shapeId="0" xr:uid="{4406DDF6-06F6-47EF-B666-FEC78C83A1BA}">
      <text>
        <r>
          <rPr>
            <sz val="11"/>
            <rFont val="Calibri"/>
            <family val="2"/>
            <charset val="238"/>
          </rPr>
          <t>SZV_F:OsszesenUtem1</t>
        </r>
      </text>
    </comment>
    <comment ref="AF874" authorId="0" shapeId="0" xr:uid="{3DAA1525-079F-4537-9992-9A9E399BCC14}">
      <text>
        <r>
          <rPr>
            <sz val="11"/>
            <rFont val="Calibri"/>
            <family val="2"/>
            <charset val="238"/>
          </rPr>
          <t>SZV_F:HDUtem2</t>
        </r>
      </text>
    </comment>
    <comment ref="AG874" authorId="0" shapeId="0" xr:uid="{4D72DFD9-1181-4ED2-86A5-A92B802A8D10}">
      <text>
        <r>
          <rPr>
            <sz val="11"/>
            <rFont val="Calibri"/>
            <family val="2"/>
            <charset val="238"/>
          </rPr>
          <t>SZV_F:ECSUtem2</t>
        </r>
      </text>
    </comment>
    <comment ref="AH874" authorId="0" shapeId="0" xr:uid="{40D85258-0325-45DD-9B64-67C96437B46A}">
      <text>
        <r>
          <rPr>
            <sz val="11"/>
            <rFont val="Calibri"/>
            <family val="2"/>
            <charset val="238"/>
          </rPr>
          <t>SZV_F:KFHUtem2</t>
        </r>
      </text>
    </comment>
    <comment ref="AI874" authorId="0" shapeId="0" xr:uid="{EC691063-2571-4DA4-905F-7BF9567DF6AE}">
      <text>
        <r>
          <rPr>
            <sz val="11"/>
            <rFont val="Calibri"/>
            <family val="2"/>
            <charset val="238"/>
          </rPr>
          <t>SZV_F:Egyeb_SajatUtem2</t>
        </r>
      </text>
    </comment>
    <comment ref="AJ874" authorId="0" shapeId="0" xr:uid="{D8E69EDD-FA64-4636-A516-06405E48F962}">
      <text>
        <r>
          <rPr>
            <sz val="11"/>
            <rFont val="Calibri"/>
            <family val="2"/>
            <charset val="238"/>
          </rPr>
          <t>SZV_F:DijUtem2</t>
        </r>
      </text>
    </comment>
    <comment ref="AK874" authorId="0" shapeId="0" xr:uid="{A2D1E9F8-8D04-429A-B371-3244C9D3163C}">
      <text>
        <r>
          <rPr>
            <sz val="11"/>
            <rFont val="Calibri"/>
            <family val="2"/>
            <charset val="238"/>
          </rPr>
          <t>SZV_F:EM_Melleklet1_Utem2</t>
        </r>
      </text>
    </comment>
    <comment ref="AL874" authorId="0" shapeId="0" xr:uid="{9B584EB5-FBDA-4EAE-ABF7-B407DF501017}">
      <text>
        <r>
          <rPr>
            <sz val="11"/>
            <rFont val="Calibri"/>
            <family val="2"/>
            <charset val="238"/>
          </rPr>
          <t>SZV_F:EgyebAllamiUtem2</t>
        </r>
      </text>
    </comment>
    <comment ref="AM874" authorId="0" shapeId="0" xr:uid="{7918D72F-7C1A-45B4-9BCB-77E40113C2DD}">
      <text>
        <r>
          <rPr>
            <sz val="11"/>
            <rFont val="Calibri"/>
            <family val="2"/>
            <charset val="238"/>
          </rPr>
          <t>SZV_F:OnkormanyzatiUtem2</t>
        </r>
      </text>
    </comment>
    <comment ref="AN874" authorId="0" shapeId="0" xr:uid="{48F7AC25-9419-4E95-BB82-46859D8D6498}">
      <text>
        <r>
          <rPr>
            <sz val="11"/>
            <rFont val="Calibri"/>
            <family val="2"/>
            <charset val="238"/>
          </rPr>
          <t>SZV_F:EUUtem2</t>
        </r>
      </text>
    </comment>
    <comment ref="AO874" authorId="0" shapeId="0" xr:uid="{451118D2-9C02-4296-B993-7017B1994096}">
      <text>
        <r>
          <rPr>
            <sz val="11"/>
            <rFont val="Calibri"/>
            <family val="2"/>
            <charset val="238"/>
          </rPr>
          <t>SZV_F:EgyebUtem2</t>
        </r>
      </text>
    </comment>
    <comment ref="AP874" authorId="0" shapeId="0" xr:uid="{592F406F-94B6-4F8E-8AC2-7AB44C27F481}">
      <text>
        <r>
          <rPr>
            <sz val="11"/>
            <rFont val="Calibri"/>
            <family val="2"/>
            <charset val="238"/>
          </rPr>
          <t>SZV_F:HitelKotvenyUtem2</t>
        </r>
      </text>
    </comment>
    <comment ref="AQ874" authorId="0" shapeId="0" xr:uid="{1494E844-9A74-4FA1-B749-7866B954AADA}">
      <text>
        <r>
          <rPr>
            <sz val="11"/>
            <rFont val="Calibri"/>
            <family val="2"/>
            <charset val="238"/>
          </rPr>
          <t>SZV_F:OsszesenUtem2</t>
        </r>
      </text>
    </comment>
    <comment ref="AR874" authorId="0" shapeId="0" xr:uid="{7D2B1BE7-730F-432D-BB74-E3A81E3DD7C3}">
      <text>
        <r>
          <rPr>
            <sz val="11"/>
            <rFont val="Calibri"/>
            <family val="2"/>
            <charset val="238"/>
          </rPr>
          <t>SZV_F:ForrashianyUtem2</t>
        </r>
      </text>
    </comment>
    <comment ref="AU874" authorId="0" shapeId="0" xr:uid="{44D1A058-A8C5-4CDE-BF14-BB74117E30E6}">
      <text>
        <r>
          <rPr>
            <sz val="11"/>
            <rFont val="Calibri"/>
            <family val="2"/>
            <charset val="238"/>
          </rPr>
          <t>SZV_F:Indokolas</t>
        </r>
      </text>
    </comment>
    <comment ref="AV874" authorId="0" shapeId="0" xr:uid="{4F865291-35D0-47B6-BC55-A7E3029F5603}">
      <text>
        <r>
          <rPr>
            <sz val="11"/>
            <rFont val="Calibri"/>
            <family val="2"/>
            <charset val="238"/>
          </rPr>
          <t>SZV_F:Megjegyzes</t>
        </r>
      </text>
    </comment>
    <comment ref="AW874" authorId="0" shapeId="0" xr:uid="{D278A8ED-99A4-49B6-8AF2-7DF131802060}">
      <text>
        <r>
          <rPr>
            <sz val="11"/>
            <rFont val="Calibri"/>
            <family val="2"/>
            <charset val="238"/>
          </rPr>
          <t>SZV_F:FeladatSorszam</t>
        </r>
      </text>
    </comment>
    <comment ref="AY874" authorId="0" shapeId="0" xr:uid="{34815557-5CE3-4600-B8E9-44B9E236AA30}">
      <text>
        <r>
          <rPr>
            <sz val="11"/>
            <rFont val="Calibri"/>
            <family val="2"/>
            <charset val="238"/>
          </rPr>
          <t>SZV_F:ISA</t>
        </r>
      </text>
    </comment>
    <comment ref="B875" authorId="0" shapeId="0" xr:uid="{2040FB14-58C9-49DE-928A-1C913F354B0A}">
      <text>
        <r>
          <rPr>
            <sz val="11"/>
            <rFont val="Calibri"/>
            <family val="2"/>
            <charset val="238"/>
          </rPr>
          <t>SZV_F:FontossagiSorrent</t>
        </r>
      </text>
    </comment>
    <comment ref="C875" authorId="0" shapeId="0" xr:uid="{A277490A-1C93-4A1D-9C6F-FEC0EAB4E899}">
      <text>
        <r>
          <rPr>
            <sz val="11"/>
            <rFont val="Calibri"/>
            <family val="2"/>
            <charset val="238"/>
          </rPr>
          <t>SZV_F:FeladatKategoria</t>
        </r>
      </text>
    </comment>
    <comment ref="D875" authorId="0" shapeId="0" xr:uid="{13CE9F8B-FFA5-428F-AD2D-FEE7C5E017FA}">
      <text>
        <r>
          <rPr>
            <sz val="11"/>
            <rFont val="Calibri"/>
            <family val="2"/>
            <charset val="238"/>
          </rPr>
          <t>SZV_F:FeladatMegnevezes</t>
        </r>
      </text>
    </comment>
    <comment ref="E875" authorId="0" shapeId="0" xr:uid="{CF3B5EBC-BD86-4646-9E69-4C9BD016B3B7}">
      <text>
        <r>
          <rPr>
            <sz val="11"/>
            <rFont val="Calibri"/>
            <family val="2"/>
            <charset val="238"/>
          </rPr>
          <t>SZV_F:ElviEngedelySzam</t>
        </r>
      </text>
    </comment>
    <comment ref="F875" authorId="0" shapeId="0" xr:uid="{5CFBF9FE-787E-4863-9E73-721574365DDC}">
      <text>
        <r>
          <rPr>
            <sz val="11"/>
            <rFont val="Calibri"/>
            <family val="2"/>
            <charset val="238"/>
          </rPr>
          <t>SZV_F:VKR_Kod</t>
        </r>
      </text>
    </comment>
    <comment ref="G875" authorId="0" shapeId="0" xr:uid="{8AD03CF7-8511-433F-BEE9-1C25DA5250B2}">
      <text>
        <r>
          <rPr>
            <sz val="11"/>
            <rFont val="Calibri"/>
            <family val="2"/>
            <charset val="238"/>
          </rPr>
          <t>SZV_F:VKR_Nev</t>
        </r>
      </text>
    </comment>
    <comment ref="H875" authorId="0" shapeId="0" xr:uid="{01156224-8BEC-40F5-8168-7E4231C14A09}">
      <text>
        <r>
          <rPr>
            <sz val="11"/>
            <rFont val="Calibri"/>
            <family val="2"/>
            <charset val="238"/>
          </rPr>
          <t>SZV_F:FeladatAzonosito</t>
        </r>
      </text>
    </comment>
    <comment ref="I875" authorId="0" shapeId="0" xr:uid="{C0E0EEB3-42C0-431D-8B25-F9E4FA323EF8}">
      <text>
        <r>
          <rPr>
            <sz val="11"/>
            <rFont val="Calibri"/>
            <family val="2"/>
            <charset val="238"/>
          </rPr>
          <t>SZV_F:EllatasiTerulet</t>
        </r>
      </text>
    </comment>
    <comment ref="J875" authorId="0" shapeId="0" xr:uid="{078BD19E-5B3E-490A-B10F-F42D19C93851}">
      <text>
        <r>
          <rPr>
            <sz val="11"/>
            <rFont val="Calibri"/>
            <family val="2"/>
            <charset val="238"/>
          </rPr>
          <t>SZV_F:EllatasertFelelos</t>
        </r>
      </text>
    </comment>
    <comment ref="K875" authorId="0" shapeId="0" xr:uid="{CDE3F119-1E46-4A00-B833-D45CB6F1679C}">
      <text>
        <r>
          <rPr>
            <sz val="11"/>
            <rFont val="Calibri"/>
            <family val="2"/>
            <charset val="238"/>
          </rPr>
          <t>SZV_F:TervezettNettoKoltseg</t>
        </r>
      </text>
    </comment>
    <comment ref="L875" authorId="0" shapeId="0" xr:uid="{0E521008-DE32-484B-B614-93FAF8315C34}">
      <text>
        <r>
          <rPr>
            <sz val="11"/>
            <rFont val="Calibri"/>
            <family val="2"/>
            <charset val="238"/>
          </rPr>
          <t>SZV_F:IdotartamKezdes</t>
        </r>
      </text>
    </comment>
    <comment ref="M875" authorId="0" shapeId="0" xr:uid="{83B0A008-04A3-4929-BE93-D78966352EEE}">
      <text>
        <r>
          <rPr>
            <sz val="11"/>
            <rFont val="Calibri"/>
            <family val="2"/>
            <charset val="238"/>
          </rPr>
          <t>SZV_F:IdotartamBefejezes</t>
        </r>
      </text>
    </comment>
    <comment ref="N875" authorId="0" shapeId="0" xr:uid="{A8C2744D-9DB1-4A72-8801-4147AA52616F}">
      <text>
        <r>
          <rPr>
            <sz val="11"/>
            <rFont val="Calibri"/>
            <family val="2"/>
            <charset val="238"/>
          </rPr>
          <t>SZV_F:NettoKoltsegUtem1</t>
        </r>
      </text>
    </comment>
    <comment ref="O875" authorId="0" shapeId="0" xr:uid="{5474F91F-DE58-4587-8AC8-891B13872097}">
      <text>
        <r>
          <rPr>
            <sz val="11"/>
            <rFont val="Calibri"/>
            <family val="2"/>
            <charset val="238"/>
          </rPr>
          <t>SZV_F:NettoKoltsegUtem2</t>
        </r>
      </text>
    </comment>
    <comment ref="P875" authorId="0" shapeId="0" xr:uid="{179E3DD8-6F01-4029-8636-CDB7D0D85BBE}">
      <text>
        <r>
          <rPr>
            <sz val="11"/>
            <rFont val="Calibri"/>
            <family val="2"/>
            <charset val="238"/>
          </rPr>
          <t>SZV_F:EM_Melleklet2_KTG</t>
        </r>
      </text>
    </comment>
    <comment ref="R875" authorId="0" shapeId="0" xr:uid="{DA6FAFBC-454F-4C27-8D5F-FF9F209ED75A}">
      <text>
        <r>
          <rPr>
            <sz val="11"/>
            <rFont val="Calibri"/>
            <family val="2"/>
            <charset val="238"/>
          </rPr>
          <t>SZV_F:HDUtem1</t>
        </r>
      </text>
    </comment>
    <comment ref="S875" authorId="0" shapeId="0" xr:uid="{F79EE390-4FF2-4BD5-B990-9DCD2BDEFE6D}">
      <text>
        <r>
          <rPr>
            <sz val="11"/>
            <rFont val="Calibri"/>
            <family val="2"/>
            <charset val="238"/>
          </rPr>
          <t>SZV_F:ECSUtem1</t>
        </r>
      </text>
    </comment>
    <comment ref="T875" authorId="0" shapeId="0" xr:uid="{B0921476-BDBD-4EE7-991F-6A73013276DC}">
      <text>
        <r>
          <rPr>
            <sz val="11"/>
            <rFont val="Calibri"/>
            <family val="2"/>
            <charset val="238"/>
          </rPr>
          <t>SZV_F:KFHUtem1</t>
        </r>
      </text>
    </comment>
    <comment ref="U875" authorId="0" shapeId="0" xr:uid="{0C2E1B77-C8F2-4827-86A3-8D19DECF84CC}">
      <text>
        <r>
          <rPr>
            <sz val="11"/>
            <rFont val="Calibri"/>
            <family val="2"/>
            <charset val="238"/>
          </rPr>
          <t>SZV_F:Egyeb_SajatUtem1</t>
        </r>
      </text>
    </comment>
    <comment ref="V875" authorId="0" shapeId="0" xr:uid="{24E74F16-ECB7-4C91-AABE-6544DF482E0D}">
      <text>
        <r>
          <rPr>
            <sz val="11"/>
            <rFont val="Calibri"/>
            <family val="2"/>
            <charset val="238"/>
          </rPr>
          <t>SZV_F:DijUtem1</t>
        </r>
      </text>
    </comment>
    <comment ref="W875" authorId="0" shapeId="0" xr:uid="{4C6E8DE7-73A0-463D-B928-BB48A3345DD2}">
      <text>
        <r>
          <rPr>
            <sz val="11"/>
            <rFont val="Calibri"/>
            <family val="2"/>
            <charset val="238"/>
          </rPr>
          <t>SZV_F:EM_Melleklet1_Utem1</t>
        </r>
      </text>
    </comment>
    <comment ref="X875" authorId="0" shapeId="0" xr:uid="{B4FBB04F-DC8A-46CD-8679-06CC479B860E}">
      <text>
        <r>
          <rPr>
            <sz val="11"/>
            <rFont val="Calibri"/>
            <family val="2"/>
            <charset val="238"/>
          </rPr>
          <t>SZV_F:EgyebAllamiUtem1</t>
        </r>
      </text>
    </comment>
    <comment ref="Y875" authorId="0" shapeId="0" xr:uid="{F5FBD9E0-A57B-4591-A598-D2499747D119}">
      <text>
        <r>
          <rPr>
            <sz val="11"/>
            <rFont val="Calibri"/>
            <family val="2"/>
            <charset val="238"/>
          </rPr>
          <t>SZV_F:OnkormanyzatiUtem1</t>
        </r>
      </text>
    </comment>
    <comment ref="Z875" authorId="0" shapeId="0" xr:uid="{609E6DC7-2928-4D87-A847-C99E5978B02B}">
      <text>
        <r>
          <rPr>
            <sz val="11"/>
            <rFont val="Calibri"/>
            <family val="2"/>
            <charset val="238"/>
          </rPr>
          <t>SZV_F:EUUtem1</t>
        </r>
      </text>
    </comment>
    <comment ref="AA875" authorId="0" shapeId="0" xr:uid="{4C7CB02A-0F44-42EA-B526-CB9A76A7F8FB}">
      <text>
        <r>
          <rPr>
            <sz val="11"/>
            <rFont val="Calibri"/>
            <family val="2"/>
            <charset val="238"/>
          </rPr>
          <t>SZV_F:EgyebUtem1</t>
        </r>
      </text>
    </comment>
    <comment ref="AB875" authorId="0" shapeId="0" xr:uid="{195E1595-96BB-49C8-AF6A-78EFCF69C4EF}">
      <text>
        <r>
          <rPr>
            <sz val="11"/>
            <rFont val="Calibri"/>
            <family val="2"/>
            <charset val="238"/>
          </rPr>
          <t>SZV_F:HitelKotvenyUtem1</t>
        </r>
      </text>
    </comment>
    <comment ref="AC875" authorId="0" shapeId="0" xr:uid="{D64E6744-AC91-405A-8C7F-7BDE3EEADAA6}">
      <text>
        <r>
          <rPr>
            <sz val="11"/>
            <rFont val="Calibri"/>
            <family val="2"/>
            <charset val="238"/>
          </rPr>
          <t>SZV_F:OsszesenUtem1</t>
        </r>
      </text>
    </comment>
    <comment ref="AF875" authorId="0" shapeId="0" xr:uid="{59A87E76-D651-49D6-882C-51F00161C1C3}">
      <text>
        <r>
          <rPr>
            <sz val="11"/>
            <rFont val="Calibri"/>
            <family val="2"/>
            <charset val="238"/>
          </rPr>
          <t>SZV_F:HDUtem2</t>
        </r>
      </text>
    </comment>
    <comment ref="AG875" authorId="0" shapeId="0" xr:uid="{4299A2D6-9134-4990-A9D7-CAD05928BDF3}">
      <text>
        <r>
          <rPr>
            <sz val="11"/>
            <rFont val="Calibri"/>
            <family val="2"/>
            <charset val="238"/>
          </rPr>
          <t>SZV_F:ECSUtem2</t>
        </r>
      </text>
    </comment>
    <comment ref="AH875" authorId="0" shapeId="0" xr:uid="{56463CB1-8D94-40C0-B1E3-AEED4C565284}">
      <text>
        <r>
          <rPr>
            <sz val="11"/>
            <rFont val="Calibri"/>
            <family val="2"/>
            <charset val="238"/>
          </rPr>
          <t>SZV_F:KFHUtem2</t>
        </r>
      </text>
    </comment>
    <comment ref="AI875" authorId="0" shapeId="0" xr:uid="{F694E465-5F02-4B80-AD44-D2F2EC0D8E4A}">
      <text>
        <r>
          <rPr>
            <sz val="11"/>
            <rFont val="Calibri"/>
            <family val="2"/>
            <charset val="238"/>
          </rPr>
          <t>SZV_F:Egyeb_SajatUtem2</t>
        </r>
      </text>
    </comment>
    <comment ref="AJ875" authorId="0" shapeId="0" xr:uid="{775E172C-CAE2-4109-8BCE-8611B7FA6D8D}">
      <text>
        <r>
          <rPr>
            <sz val="11"/>
            <rFont val="Calibri"/>
            <family val="2"/>
            <charset val="238"/>
          </rPr>
          <t>SZV_F:DijUtem2</t>
        </r>
      </text>
    </comment>
    <comment ref="AK875" authorId="0" shapeId="0" xr:uid="{CCA17AC3-9F6E-4A5A-A3D5-63E2CD9071EF}">
      <text>
        <r>
          <rPr>
            <sz val="11"/>
            <rFont val="Calibri"/>
            <family val="2"/>
            <charset val="238"/>
          </rPr>
          <t>SZV_F:EM_Melleklet1_Utem2</t>
        </r>
      </text>
    </comment>
    <comment ref="AL875" authorId="0" shapeId="0" xr:uid="{6B52CD0F-9C43-4F37-87EE-7C25CBD6E747}">
      <text>
        <r>
          <rPr>
            <sz val="11"/>
            <rFont val="Calibri"/>
            <family val="2"/>
            <charset val="238"/>
          </rPr>
          <t>SZV_F:EgyebAllamiUtem2</t>
        </r>
      </text>
    </comment>
    <comment ref="AM875" authorId="0" shapeId="0" xr:uid="{FCEA525C-8EFE-4938-8D97-655748415385}">
      <text>
        <r>
          <rPr>
            <sz val="11"/>
            <rFont val="Calibri"/>
            <family val="2"/>
            <charset val="238"/>
          </rPr>
          <t>SZV_F:OnkormanyzatiUtem2</t>
        </r>
      </text>
    </comment>
    <comment ref="AN875" authorId="0" shapeId="0" xr:uid="{CAB96E01-D675-474C-8BC1-DF91A03ECC1A}">
      <text>
        <r>
          <rPr>
            <sz val="11"/>
            <rFont val="Calibri"/>
            <family val="2"/>
            <charset val="238"/>
          </rPr>
          <t>SZV_F:EUUtem2</t>
        </r>
      </text>
    </comment>
    <comment ref="AO875" authorId="0" shapeId="0" xr:uid="{978D3AE7-D5B4-4221-A2C2-58153A56AECC}">
      <text>
        <r>
          <rPr>
            <sz val="11"/>
            <rFont val="Calibri"/>
            <family val="2"/>
            <charset val="238"/>
          </rPr>
          <t>SZV_F:EgyebUtem2</t>
        </r>
      </text>
    </comment>
    <comment ref="AP875" authorId="0" shapeId="0" xr:uid="{8283C940-F172-401F-A114-4AA2FC2F581D}">
      <text>
        <r>
          <rPr>
            <sz val="11"/>
            <rFont val="Calibri"/>
            <family val="2"/>
            <charset val="238"/>
          </rPr>
          <t>SZV_F:HitelKotvenyUtem2</t>
        </r>
      </text>
    </comment>
    <comment ref="AQ875" authorId="0" shapeId="0" xr:uid="{A3929E64-8563-44B4-978C-DC8D0A6FDBED}">
      <text>
        <r>
          <rPr>
            <sz val="11"/>
            <rFont val="Calibri"/>
            <family val="2"/>
            <charset val="238"/>
          </rPr>
          <t>SZV_F:OsszesenUtem2</t>
        </r>
      </text>
    </comment>
    <comment ref="AR875" authorId="0" shapeId="0" xr:uid="{415BD8E1-8003-4981-B62D-9ED0D83ABC76}">
      <text>
        <r>
          <rPr>
            <sz val="11"/>
            <rFont val="Calibri"/>
            <family val="2"/>
            <charset val="238"/>
          </rPr>
          <t>SZV_F:ForrashianyUtem2</t>
        </r>
      </text>
    </comment>
    <comment ref="AU875" authorId="0" shapeId="0" xr:uid="{9A5890EA-7C4B-4F43-A821-05C7AF48CF20}">
      <text>
        <r>
          <rPr>
            <sz val="11"/>
            <rFont val="Calibri"/>
            <family val="2"/>
            <charset val="238"/>
          </rPr>
          <t>SZV_F:Indokolas</t>
        </r>
      </text>
    </comment>
    <comment ref="AV875" authorId="0" shapeId="0" xr:uid="{1EDF4BBD-B5C4-481F-B204-0FBEB5F25047}">
      <text>
        <r>
          <rPr>
            <sz val="11"/>
            <rFont val="Calibri"/>
            <family val="2"/>
            <charset val="238"/>
          </rPr>
          <t>SZV_F:Megjegyzes</t>
        </r>
      </text>
    </comment>
    <comment ref="AW875" authorId="0" shapeId="0" xr:uid="{C2BCA95B-7087-47C9-B0E0-A70A75927804}">
      <text>
        <r>
          <rPr>
            <sz val="11"/>
            <rFont val="Calibri"/>
            <family val="2"/>
            <charset val="238"/>
          </rPr>
          <t>SZV_F:FeladatSorszam</t>
        </r>
      </text>
    </comment>
    <comment ref="AY875" authorId="0" shapeId="0" xr:uid="{3BAC27B5-2946-402D-B50D-B1FB60998BD5}">
      <text>
        <r>
          <rPr>
            <sz val="11"/>
            <rFont val="Calibri"/>
            <family val="2"/>
            <charset val="238"/>
          </rPr>
          <t>SZV_F:ISA</t>
        </r>
      </text>
    </comment>
    <comment ref="B876" authorId="0" shapeId="0" xr:uid="{28A7AC9B-7A76-4980-B204-BA8BAD0B07C7}">
      <text>
        <r>
          <rPr>
            <sz val="11"/>
            <rFont val="Calibri"/>
            <family val="2"/>
            <charset val="238"/>
          </rPr>
          <t>SZV_F:FontossagiSorrent</t>
        </r>
      </text>
    </comment>
    <comment ref="C876" authorId="0" shapeId="0" xr:uid="{D73D2E0B-2333-40B3-9AA3-BC6D0FE3B0A2}">
      <text>
        <r>
          <rPr>
            <sz val="11"/>
            <rFont val="Calibri"/>
            <family val="2"/>
            <charset val="238"/>
          </rPr>
          <t>SZV_F:FeladatKategoria</t>
        </r>
      </text>
    </comment>
    <comment ref="D876" authorId="0" shapeId="0" xr:uid="{A86B51A5-A14F-408C-91FD-4FE53AC36F5D}">
      <text>
        <r>
          <rPr>
            <sz val="11"/>
            <rFont val="Calibri"/>
            <family val="2"/>
            <charset val="238"/>
          </rPr>
          <t>SZV_F:FeladatMegnevezes</t>
        </r>
      </text>
    </comment>
    <comment ref="E876" authorId="0" shapeId="0" xr:uid="{434F91D1-2D18-45AB-BD44-1E79218BB11A}">
      <text>
        <r>
          <rPr>
            <sz val="11"/>
            <rFont val="Calibri"/>
            <family val="2"/>
            <charset val="238"/>
          </rPr>
          <t>SZV_F:ElviEngedelySzam</t>
        </r>
      </text>
    </comment>
    <comment ref="F876" authorId="0" shapeId="0" xr:uid="{30F8C9C8-024A-46C0-BCC9-127DECCE51B7}">
      <text>
        <r>
          <rPr>
            <sz val="11"/>
            <rFont val="Calibri"/>
            <family val="2"/>
            <charset val="238"/>
          </rPr>
          <t>SZV_F:VKR_Kod</t>
        </r>
      </text>
    </comment>
    <comment ref="G876" authorId="0" shapeId="0" xr:uid="{AD2F0F94-A16B-4977-974D-F4A923E00B98}">
      <text>
        <r>
          <rPr>
            <sz val="11"/>
            <rFont val="Calibri"/>
            <family val="2"/>
            <charset val="238"/>
          </rPr>
          <t>SZV_F:VKR_Nev</t>
        </r>
      </text>
    </comment>
    <comment ref="H876" authorId="0" shapeId="0" xr:uid="{65042A9C-E8B8-4069-9556-624D2EB9235F}">
      <text>
        <r>
          <rPr>
            <sz val="11"/>
            <rFont val="Calibri"/>
            <family val="2"/>
            <charset val="238"/>
          </rPr>
          <t>SZV_F:FeladatAzonosito</t>
        </r>
      </text>
    </comment>
    <comment ref="I876" authorId="0" shapeId="0" xr:uid="{643DE908-94DE-421D-A75A-4F2A72D2DB35}">
      <text>
        <r>
          <rPr>
            <sz val="11"/>
            <rFont val="Calibri"/>
            <family val="2"/>
            <charset val="238"/>
          </rPr>
          <t>SZV_F:EllatasiTerulet</t>
        </r>
      </text>
    </comment>
    <comment ref="J876" authorId="0" shapeId="0" xr:uid="{9A527E54-3817-4240-AF6B-F17948F83628}">
      <text>
        <r>
          <rPr>
            <sz val="11"/>
            <rFont val="Calibri"/>
            <family val="2"/>
            <charset val="238"/>
          </rPr>
          <t>SZV_F:EllatasertFelelos</t>
        </r>
      </text>
    </comment>
    <comment ref="K876" authorId="0" shapeId="0" xr:uid="{CFFADFF8-6141-449E-94B9-DBBAD66E6A25}">
      <text>
        <r>
          <rPr>
            <sz val="11"/>
            <rFont val="Calibri"/>
            <family val="2"/>
            <charset val="238"/>
          </rPr>
          <t>SZV_F:TervezettNettoKoltseg</t>
        </r>
      </text>
    </comment>
    <comment ref="L876" authorId="0" shapeId="0" xr:uid="{B6D5C1B6-4841-4956-9816-70CB85427CD7}">
      <text>
        <r>
          <rPr>
            <sz val="11"/>
            <rFont val="Calibri"/>
            <family val="2"/>
            <charset val="238"/>
          </rPr>
          <t>SZV_F:IdotartamKezdes</t>
        </r>
      </text>
    </comment>
    <comment ref="M876" authorId="0" shapeId="0" xr:uid="{2F1F5CA2-4022-4CD3-A4F7-67866D19060A}">
      <text>
        <r>
          <rPr>
            <sz val="11"/>
            <rFont val="Calibri"/>
            <family val="2"/>
            <charset val="238"/>
          </rPr>
          <t>SZV_F:IdotartamBefejezes</t>
        </r>
      </text>
    </comment>
    <comment ref="N876" authorId="0" shapeId="0" xr:uid="{A3AABB6E-74AC-42EA-AF8E-4F87EA2C182C}">
      <text>
        <r>
          <rPr>
            <sz val="11"/>
            <rFont val="Calibri"/>
            <family val="2"/>
            <charset val="238"/>
          </rPr>
          <t>SZV_F:NettoKoltsegUtem1</t>
        </r>
      </text>
    </comment>
    <comment ref="O876" authorId="0" shapeId="0" xr:uid="{89B84DFA-EE2B-4C5E-8701-D7C0DFFF1615}">
      <text>
        <r>
          <rPr>
            <sz val="11"/>
            <rFont val="Calibri"/>
            <family val="2"/>
            <charset val="238"/>
          </rPr>
          <t>SZV_F:NettoKoltsegUtem2</t>
        </r>
      </text>
    </comment>
    <comment ref="P876" authorId="0" shapeId="0" xr:uid="{374FE616-AF98-42AA-95C8-181747A2EA24}">
      <text>
        <r>
          <rPr>
            <sz val="11"/>
            <rFont val="Calibri"/>
            <family val="2"/>
            <charset val="238"/>
          </rPr>
          <t>SZV_F:EM_Melleklet2_KTG</t>
        </r>
      </text>
    </comment>
    <comment ref="R876" authorId="0" shapeId="0" xr:uid="{1E4D3A6C-4935-425C-9198-943F20E52EFE}">
      <text>
        <r>
          <rPr>
            <sz val="11"/>
            <rFont val="Calibri"/>
            <family val="2"/>
            <charset val="238"/>
          </rPr>
          <t>SZV_F:HDUtem1</t>
        </r>
      </text>
    </comment>
    <comment ref="S876" authorId="0" shapeId="0" xr:uid="{F3A5366A-1054-479E-A5A1-B42B55F4EBFD}">
      <text>
        <r>
          <rPr>
            <sz val="11"/>
            <rFont val="Calibri"/>
            <family val="2"/>
            <charset val="238"/>
          </rPr>
          <t>SZV_F:ECSUtem1</t>
        </r>
      </text>
    </comment>
    <comment ref="T876" authorId="0" shapeId="0" xr:uid="{D8EAE4FE-E7DE-4E18-86CF-3321E51DA154}">
      <text>
        <r>
          <rPr>
            <sz val="11"/>
            <rFont val="Calibri"/>
            <family val="2"/>
            <charset val="238"/>
          </rPr>
          <t>SZV_F:KFHUtem1</t>
        </r>
      </text>
    </comment>
    <comment ref="U876" authorId="0" shapeId="0" xr:uid="{22B51E94-6130-42B7-B64B-536F2B2FB19D}">
      <text>
        <r>
          <rPr>
            <sz val="11"/>
            <rFont val="Calibri"/>
            <family val="2"/>
            <charset val="238"/>
          </rPr>
          <t>SZV_F:Egyeb_SajatUtem1</t>
        </r>
      </text>
    </comment>
    <comment ref="V876" authorId="0" shapeId="0" xr:uid="{12E40E80-AA15-456F-BC07-3FE71887C317}">
      <text>
        <r>
          <rPr>
            <sz val="11"/>
            <rFont val="Calibri"/>
            <family val="2"/>
            <charset val="238"/>
          </rPr>
          <t>SZV_F:DijUtem1</t>
        </r>
      </text>
    </comment>
    <comment ref="W876" authorId="0" shapeId="0" xr:uid="{4D9E95F4-711B-4B48-A008-5DD2C32989BE}">
      <text>
        <r>
          <rPr>
            <sz val="11"/>
            <rFont val="Calibri"/>
            <family val="2"/>
            <charset val="238"/>
          </rPr>
          <t>SZV_F:EM_Melleklet1_Utem1</t>
        </r>
      </text>
    </comment>
    <comment ref="X876" authorId="0" shapeId="0" xr:uid="{F29739E4-B54C-4803-83D4-6541CD8F20D3}">
      <text>
        <r>
          <rPr>
            <sz val="11"/>
            <rFont val="Calibri"/>
            <family val="2"/>
            <charset val="238"/>
          </rPr>
          <t>SZV_F:EgyebAllamiUtem1</t>
        </r>
      </text>
    </comment>
    <comment ref="Y876" authorId="0" shapeId="0" xr:uid="{FF9887BC-6B33-44DF-88C9-5AC4F024B1D1}">
      <text>
        <r>
          <rPr>
            <sz val="11"/>
            <rFont val="Calibri"/>
            <family val="2"/>
            <charset val="238"/>
          </rPr>
          <t>SZV_F:OnkormanyzatiUtem1</t>
        </r>
      </text>
    </comment>
    <comment ref="Z876" authorId="0" shapeId="0" xr:uid="{F1A0970A-F312-4D75-80C5-2D497ED27F77}">
      <text>
        <r>
          <rPr>
            <sz val="11"/>
            <rFont val="Calibri"/>
            <family val="2"/>
            <charset val="238"/>
          </rPr>
          <t>SZV_F:EUUtem1</t>
        </r>
      </text>
    </comment>
    <comment ref="AA876" authorId="0" shapeId="0" xr:uid="{6185DE31-A442-47EC-9012-B3A06FDD5759}">
      <text>
        <r>
          <rPr>
            <sz val="11"/>
            <rFont val="Calibri"/>
            <family val="2"/>
            <charset val="238"/>
          </rPr>
          <t>SZV_F:EgyebUtem1</t>
        </r>
      </text>
    </comment>
    <comment ref="AB876" authorId="0" shapeId="0" xr:uid="{50700425-F7CC-4C94-9C82-71C54C1F2A38}">
      <text>
        <r>
          <rPr>
            <sz val="11"/>
            <rFont val="Calibri"/>
            <family val="2"/>
            <charset val="238"/>
          </rPr>
          <t>SZV_F:HitelKotvenyUtem1</t>
        </r>
      </text>
    </comment>
    <comment ref="AC876" authorId="0" shapeId="0" xr:uid="{44EBFD22-CA6E-40A2-9AFB-7FC6C7EED89B}">
      <text>
        <r>
          <rPr>
            <sz val="11"/>
            <rFont val="Calibri"/>
            <family val="2"/>
            <charset val="238"/>
          </rPr>
          <t>SZV_F:OsszesenUtem1</t>
        </r>
      </text>
    </comment>
    <comment ref="AF876" authorId="0" shapeId="0" xr:uid="{139E7C07-70B8-4921-BC5C-CE2FC11D3269}">
      <text>
        <r>
          <rPr>
            <sz val="11"/>
            <rFont val="Calibri"/>
            <family val="2"/>
            <charset val="238"/>
          </rPr>
          <t>SZV_F:HDUtem2</t>
        </r>
      </text>
    </comment>
    <comment ref="AG876" authorId="0" shapeId="0" xr:uid="{B0653CE9-E6EA-4859-BD7E-B8CA8444D33D}">
      <text>
        <r>
          <rPr>
            <sz val="11"/>
            <rFont val="Calibri"/>
            <family val="2"/>
            <charset val="238"/>
          </rPr>
          <t>SZV_F:ECSUtem2</t>
        </r>
      </text>
    </comment>
    <comment ref="AH876" authorId="0" shapeId="0" xr:uid="{8647CB3A-3ED9-4A7A-9771-96D6D7D30742}">
      <text>
        <r>
          <rPr>
            <sz val="11"/>
            <rFont val="Calibri"/>
            <family val="2"/>
            <charset val="238"/>
          </rPr>
          <t>SZV_F:KFHUtem2</t>
        </r>
      </text>
    </comment>
    <comment ref="AI876" authorId="0" shapeId="0" xr:uid="{02A80080-C2ED-4A04-B86D-E83DA68EBD5C}">
      <text>
        <r>
          <rPr>
            <sz val="11"/>
            <rFont val="Calibri"/>
            <family val="2"/>
            <charset val="238"/>
          </rPr>
          <t>SZV_F:Egyeb_SajatUtem2</t>
        </r>
      </text>
    </comment>
    <comment ref="AJ876" authorId="0" shapeId="0" xr:uid="{A229364C-4DD2-449C-8F01-9A18B755F358}">
      <text>
        <r>
          <rPr>
            <sz val="11"/>
            <rFont val="Calibri"/>
            <family val="2"/>
            <charset val="238"/>
          </rPr>
          <t>SZV_F:DijUtem2</t>
        </r>
      </text>
    </comment>
    <comment ref="AK876" authorId="0" shapeId="0" xr:uid="{6EFA397A-1E2D-414A-88AE-B446CBBD29EA}">
      <text>
        <r>
          <rPr>
            <sz val="11"/>
            <rFont val="Calibri"/>
            <family val="2"/>
            <charset val="238"/>
          </rPr>
          <t>SZV_F:EM_Melleklet1_Utem2</t>
        </r>
      </text>
    </comment>
    <comment ref="AL876" authorId="0" shapeId="0" xr:uid="{4A7A489F-723A-45C5-A8AE-D494C3798DD7}">
      <text>
        <r>
          <rPr>
            <sz val="11"/>
            <rFont val="Calibri"/>
            <family val="2"/>
            <charset val="238"/>
          </rPr>
          <t>SZV_F:EgyebAllamiUtem2</t>
        </r>
      </text>
    </comment>
    <comment ref="AM876" authorId="0" shapeId="0" xr:uid="{612EC61B-CB1C-48A3-830D-D644F097CAE9}">
      <text>
        <r>
          <rPr>
            <sz val="11"/>
            <rFont val="Calibri"/>
            <family val="2"/>
            <charset val="238"/>
          </rPr>
          <t>SZV_F:OnkormanyzatiUtem2</t>
        </r>
      </text>
    </comment>
    <comment ref="AN876" authorId="0" shapeId="0" xr:uid="{BDEF796A-2FA1-4A71-98FF-1C9B9340C5AF}">
      <text>
        <r>
          <rPr>
            <sz val="11"/>
            <rFont val="Calibri"/>
            <family val="2"/>
            <charset val="238"/>
          </rPr>
          <t>SZV_F:EUUtem2</t>
        </r>
      </text>
    </comment>
    <comment ref="AO876" authorId="0" shapeId="0" xr:uid="{5894E72D-E256-430C-8032-026E6B0486AC}">
      <text>
        <r>
          <rPr>
            <sz val="11"/>
            <rFont val="Calibri"/>
            <family val="2"/>
            <charset val="238"/>
          </rPr>
          <t>SZV_F:EgyebUtem2</t>
        </r>
      </text>
    </comment>
    <comment ref="AP876" authorId="0" shapeId="0" xr:uid="{A406F441-68D5-45AA-B369-3CE227154396}">
      <text>
        <r>
          <rPr>
            <sz val="11"/>
            <rFont val="Calibri"/>
            <family val="2"/>
            <charset val="238"/>
          </rPr>
          <t>SZV_F:HitelKotvenyUtem2</t>
        </r>
      </text>
    </comment>
    <comment ref="AQ876" authorId="0" shapeId="0" xr:uid="{BD3363A0-DC7D-46B5-BC6C-EBE85C0CD472}">
      <text>
        <r>
          <rPr>
            <sz val="11"/>
            <rFont val="Calibri"/>
            <family val="2"/>
            <charset val="238"/>
          </rPr>
          <t>SZV_F:OsszesenUtem2</t>
        </r>
      </text>
    </comment>
    <comment ref="AR876" authorId="0" shapeId="0" xr:uid="{620577E4-7DFF-411D-89B5-01A57440EA56}">
      <text>
        <r>
          <rPr>
            <sz val="11"/>
            <rFont val="Calibri"/>
            <family val="2"/>
            <charset val="238"/>
          </rPr>
          <t>SZV_F:ForrashianyUtem2</t>
        </r>
      </text>
    </comment>
    <comment ref="AU876" authorId="0" shapeId="0" xr:uid="{9E5583BA-E2EC-48BA-8CD1-3E81B09C2C80}">
      <text>
        <r>
          <rPr>
            <sz val="11"/>
            <rFont val="Calibri"/>
            <family val="2"/>
            <charset val="238"/>
          </rPr>
          <t>SZV_F:Indokolas</t>
        </r>
      </text>
    </comment>
    <comment ref="AV876" authorId="0" shapeId="0" xr:uid="{12B8CA99-A7F7-44B9-A243-FA21758507DD}">
      <text>
        <r>
          <rPr>
            <sz val="11"/>
            <rFont val="Calibri"/>
            <family val="2"/>
            <charset val="238"/>
          </rPr>
          <t>SZV_F:Megjegyzes</t>
        </r>
      </text>
    </comment>
    <comment ref="AW876" authorId="0" shapeId="0" xr:uid="{725BFDA7-BEF5-434C-8A1C-6A812BDDF2FC}">
      <text>
        <r>
          <rPr>
            <sz val="11"/>
            <rFont val="Calibri"/>
            <family val="2"/>
            <charset val="238"/>
          </rPr>
          <t>SZV_F:FeladatSorszam</t>
        </r>
      </text>
    </comment>
    <comment ref="AY876" authorId="0" shapeId="0" xr:uid="{F0BE00D0-8A15-4463-90BC-244CA7711941}">
      <text>
        <r>
          <rPr>
            <sz val="11"/>
            <rFont val="Calibri"/>
            <family val="2"/>
            <charset val="238"/>
          </rPr>
          <t>SZV_F:ISA</t>
        </r>
      </text>
    </comment>
    <comment ref="B877" authorId="0" shapeId="0" xr:uid="{CE619385-4DED-4492-BEB8-2BA664DDE17B}">
      <text>
        <r>
          <rPr>
            <sz val="11"/>
            <rFont val="Calibri"/>
            <family val="2"/>
            <charset val="238"/>
          </rPr>
          <t>SZV_F:FontossagiSorrent</t>
        </r>
      </text>
    </comment>
    <comment ref="C877" authorId="0" shapeId="0" xr:uid="{03274D37-F70C-4110-85B6-47B47049C4A4}">
      <text>
        <r>
          <rPr>
            <sz val="11"/>
            <rFont val="Calibri"/>
            <family val="2"/>
            <charset val="238"/>
          </rPr>
          <t>SZV_F:FeladatKategoria</t>
        </r>
      </text>
    </comment>
    <comment ref="D877" authorId="0" shapeId="0" xr:uid="{DC91938E-5489-417C-82CB-374A65D47BB6}">
      <text>
        <r>
          <rPr>
            <sz val="11"/>
            <rFont val="Calibri"/>
            <family val="2"/>
            <charset val="238"/>
          </rPr>
          <t>SZV_F:FeladatMegnevezes</t>
        </r>
      </text>
    </comment>
    <comment ref="E877" authorId="0" shapeId="0" xr:uid="{B28BD85F-0A7F-4097-BE5B-9A9857C4A17C}">
      <text>
        <r>
          <rPr>
            <sz val="11"/>
            <rFont val="Calibri"/>
            <family val="2"/>
            <charset val="238"/>
          </rPr>
          <t>SZV_F:ElviEngedelySzam</t>
        </r>
      </text>
    </comment>
    <comment ref="F877" authorId="0" shapeId="0" xr:uid="{63AF2A19-D745-402E-999F-4D7E67E4E846}">
      <text>
        <r>
          <rPr>
            <sz val="11"/>
            <rFont val="Calibri"/>
            <family val="2"/>
            <charset val="238"/>
          </rPr>
          <t>SZV_F:VKR_Kod</t>
        </r>
      </text>
    </comment>
    <comment ref="G877" authorId="0" shapeId="0" xr:uid="{FC4B7958-09B7-4926-BCA2-4CCF0D50968F}">
      <text>
        <r>
          <rPr>
            <sz val="11"/>
            <rFont val="Calibri"/>
            <family val="2"/>
            <charset val="238"/>
          </rPr>
          <t>SZV_F:VKR_Nev</t>
        </r>
      </text>
    </comment>
    <comment ref="H877" authorId="0" shapeId="0" xr:uid="{BE50FA41-F38C-44E3-BAE7-8416FC7870A5}">
      <text>
        <r>
          <rPr>
            <sz val="11"/>
            <rFont val="Calibri"/>
            <family val="2"/>
            <charset val="238"/>
          </rPr>
          <t>SZV_F:FeladatAzonosito</t>
        </r>
      </text>
    </comment>
    <comment ref="I877" authorId="0" shapeId="0" xr:uid="{0EE963AC-3A68-4709-BFE3-F8E10212BAA3}">
      <text>
        <r>
          <rPr>
            <sz val="11"/>
            <rFont val="Calibri"/>
            <family val="2"/>
            <charset val="238"/>
          </rPr>
          <t>SZV_F:EllatasiTerulet</t>
        </r>
      </text>
    </comment>
    <comment ref="J877" authorId="0" shapeId="0" xr:uid="{E6044211-F8E7-4F87-813F-E1224CC75360}">
      <text>
        <r>
          <rPr>
            <sz val="11"/>
            <rFont val="Calibri"/>
            <family val="2"/>
            <charset val="238"/>
          </rPr>
          <t>SZV_F:EllatasertFelelos</t>
        </r>
      </text>
    </comment>
    <comment ref="K877" authorId="0" shapeId="0" xr:uid="{5450C7EA-6D80-4DF6-9026-629DC31F5CA9}">
      <text>
        <r>
          <rPr>
            <sz val="11"/>
            <rFont val="Calibri"/>
            <family val="2"/>
            <charset val="238"/>
          </rPr>
          <t>SZV_F:TervezettNettoKoltseg</t>
        </r>
      </text>
    </comment>
    <comment ref="L877" authorId="0" shapeId="0" xr:uid="{687445FA-11F1-4300-AD1D-D2881DF2A3C3}">
      <text>
        <r>
          <rPr>
            <sz val="11"/>
            <rFont val="Calibri"/>
            <family val="2"/>
            <charset val="238"/>
          </rPr>
          <t>SZV_F:IdotartamKezdes</t>
        </r>
      </text>
    </comment>
    <comment ref="M877" authorId="0" shapeId="0" xr:uid="{52A30E29-A910-4EBE-BAD0-A94D2CBF53E5}">
      <text>
        <r>
          <rPr>
            <sz val="11"/>
            <rFont val="Calibri"/>
            <family val="2"/>
            <charset val="238"/>
          </rPr>
          <t>SZV_F:IdotartamBefejezes</t>
        </r>
      </text>
    </comment>
    <comment ref="N877" authorId="0" shapeId="0" xr:uid="{7121DCAA-121F-4F23-9285-FC75E1E19BEB}">
      <text>
        <r>
          <rPr>
            <sz val="11"/>
            <rFont val="Calibri"/>
            <family val="2"/>
            <charset val="238"/>
          </rPr>
          <t>SZV_F:NettoKoltsegUtem1</t>
        </r>
      </text>
    </comment>
    <comment ref="O877" authorId="0" shapeId="0" xr:uid="{A8978F49-99C4-4EBC-AB9E-6DF206C5D862}">
      <text>
        <r>
          <rPr>
            <sz val="11"/>
            <rFont val="Calibri"/>
            <family val="2"/>
            <charset val="238"/>
          </rPr>
          <t>SZV_F:NettoKoltsegUtem2</t>
        </r>
      </text>
    </comment>
    <comment ref="P877" authorId="0" shapeId="0" xr:uid="{170B168B-AF5F-4F78-84FD-636CC1C6A3D6}">
      <text>
        <r>
          <rPr>
            <sz val="11"/>
            <rFont val="Calibri"/>
            <family val="2"/>
            <charset val="238"/>
          </rPr>
          <t>SZV_F:EM_Melleklet2_KTG</t>
        </r>
      </text>
    </comment>
    <comment ref="R877" authorId="0" shapeId="0" xr:uid="{AEA29758-DC0C-4A6F-AB08-0494F29D1B42}">
      <text>
        <r>
          <rPr>
            <sz val="11"/>
            <rFont val="Calibri"/>
            <family val="2"/>
            <charset val="238"/>
          </rPr>
          <t>SZV_F:HDUtem1</t>
        </r>
      </text>
    </comment>
    <comment ref="S877" authorId="0" shapeId="0" xr:uid="{022E8DA3-FF33-49A2-A313-A7C6325C79BE}">
      <text>
        <r>
          <rPr>
            <sz val="11"/>
            <rFont val="Calibri"/>
            <family val="2"/>
            <charset val="238"/>
          </rPr>
          <t>SZV_F:ECSUtem1</t>
        </r>
      </text>
    </comment>
    <comment ref="T877" authorId="0" shapeId="0" xr:uid="{E1229462-5A50-4097-BD7B-1767DE89D05D}">
      <text>
        <r>
          <rPr>
            <sz val="11"/>
            <rFont val="Calibri"/>
            <family val="2"/>
            <charset val="238"/>
          </rPr>
          <t>SZV_F:KFHUtem1</t>
        </r>
      </text>
    </comment>
    <comment ref="U877" authorId="0" shapeId="0" xr:uid="{2210C07E-51FE-450D-ACAD-EB617987F704}">
      <text>
        <r>
          <rPr>
            <sz val="11"/>
            <rFont val="Calibri"/>
            <family val="2"/>
            <charset val="238"/>
          </rPr>
          <t>SZV_F:Egyeb_SajatUtem1</t>
        </r>
      </text>
    </comment>
    <comment ref="V877" authorId="0" shapeId="0" xr:uid="{01D26D6C-E5C4-4F7F-9DA6-BFB520A6F1F4}">
      <text>
        <r>
          <rPr>
            <sz val="11"/>
            <rFont val="Calibri"/>
            <family val="2"/>
            <charset val="238"/>
          </rPr>
          <t>SZV_F:DijUtem1</t>
        </r>
      </text>
    </comment>
    <comment ref="W877" authorId="0" shapeId="0" xr:uid="{3EAAC860-003A-497E-9433-441FBC706FA3}">
      <text>
        <r>
          <rPr>
            <sz val="11"/>
            <rFont val="Calibri"/>
            <family val="2"/>
            <charset val="238"/>
          </rPr>
          <t>SZV_F:EM_Melleklet1_Utem1</t>
        </r>
      </text>
    </comment>
    <comment ref="X877" authorId="0" shapeId="0" xr:uid="{020B3509-A4A9-4915-A15B-7065B61CDDC6}">
      <text>
        <r>
          <rPr>
            <sz val="11"/>
            <rFont val="Calibri"/>
            <family val="2"/>
            <charset val="238"/>
          </rPr>
          <t>SZV_F:EgyebAllamiUtem1</t>
        </r>
      </text>
    </comment>
    <comment ref="Y877" authorId="0" shapeId="0" xr:uid="{3F7528A1-FE8E-4FB9-810A-811D74C3DBE5}">
      <text>
        <r>
          <rPr>
            <sz val="11"/>
            <rFont val="Calibri"/>
            <family val="2"/>
            <charset val="238"/>
          </rPr>
          <t>SZV_F:OnkormanyzatiUtem1</t>
        </r>
      </text>
    </comment>
    <comment ref="Z877" authorId="0" shapeId="0" xr:uid="{12AFD1B8-AAE6-4AC5-9643-A9CB4A39982A}">
      <text>
        <r>
          <rPr>
            <sz val="11"/>
            <rFont val="Calibri"/>
            <family val="2"/>
            <charset val="238"/>
          </rPr>
          <t>SZV_F:EUUtem1</t>
        </r>
      </text>
    </comment>
    <comment ref="AA877" authorId="0" shapeId="0" xr:uid="{574F97F2-AE78-4EB9-80A8-4CB56EE6E6BC}">
      <text>
        <r>
          <rPr>
            <sz val="11"/>
            <rFont val="Calibri"/>
            <family val="2"/>
            <charset val="238"/>
          </rPr>
          <t>SZV_F:EgyebUtem1</t>
        </r>
      </text>
    </comment>
    <comment ref="AB877" authorId="0" shapeId="0" xr:uid="{67899B82-52AF-424A-BD3F-4809B90195C2}">
      <text>
        <r>
          <rPr>
            <sz val="11"/>
            <rFont val="Calibri"/>
            <family val="2"/>
            <charset val="238"/>
          </rPr>
          <t>SZV_F:HitelKotvenyUtem1</t>
        </r>
      </text>
    </comment>
    <comment ref="AC877" authorId="0" shapeId="0" xr:uid="{F4992BDC-7211-466D-9854-BF2EC056244B}">
      <text>
        <r>
          <rPr>
            <sz val="11"/>
            <rFont val="Calibri"/>
            <family val="2"/>
            <charset val="238"/>
          </rPr>
          <t>SZV_F:OsszesenUtem1</t>
        </r>
      </text>
    </comment>
    <comment ref="AF877" authorId="0" shapeId="0" xr:uid="{391C6ACC-F207-43B9-826F-C5BBDD4275B6}">
      <text>
        <r>
          <rPr>
            <sz val="11"/>
            <rFont val="Calibri"/>
            <family val="2"/>
            <charset val="238"/>
          </rPr>
          <t>SZV_F:HDUtem2</t>
        </r>
      </text>
    </comment>
    <comment ref="AG877" authorId="0" shapeId="0" xr:uid="{80F337A3-1E28-4496-AD55-3ED60B79CBDD}">
      <text>
        <r>
          <rPr>
            <sz val="11"/>
            <rFont val="Calibri"/>
            <family val="2"/>
            <charset val="238"/>
          </rPr>
          <t>SZV_F:ECSUtem2</t>
        </r>
      </text>
    </comment>
    <comment ref="AH877" authorId="0" shapeId="0" xr:uid="{6B3EDC80-1F1A-4FB0-9E9D-414110B36048}">
      <text>
        <r>
          <rPr>
            <sz val="11"/>
            <rFont val="Calibri"/>
            <family val="2"/>
            <charset val="238"/>
          </rPr>
          <t>SZV_F:KFHUtem2</t>
        </r>
      </text>
    </comment>
    <comment ref="AI877" authorId="0" shapeId="0" xr:uid="{F07843FB-6B6B-4327-A598-E0FDB55F1B53}">
      <text>
        <r>
          <rPr>
            <sz val="11"/>
            <rFont val="Calibri"/>
            <family val="2"/>
            <charset val="238"/>
          </rPr>
          <t>SZV_F:Egyeb_SajatUtem2</t>
        </r>
      </text>
    </comment>
    <comment ref="AJ877" authorId="0" shapeId="0" xr:uid="{C4DB763A-4DC2-4230-A51F-78AFE2325F43}">
      <text>
        <r>
          <rPr>
            <sz val="11"/>
            <rFont val="Calibri"/>
            <family val="2"/>
            <charset val="238"/>
          </rPr>
          <t>SZV_F:DijUtem2</t>
        </r>
      </text>
    </comment>
    <comment ref="AK877" authorId="0" shapeId="0" xr:uid="{7EE232BF-978A-4679-9812-092F290D52ED}">
      <text>
        <r>
          <rPr>
            <sz val="11"/>
            <rFont val="Calibri"/>
            <family val="2"/>
            <charset val="238"/>
          </rPr>
          <t>SZV_F:EM_Melleklet1_Utem2</t>
        </r>
      </text>
    </comment>
    <comment ref="AL877" authorId="0" shapeId="0" xr:uid="{56B6B28F-69C2-4A1B-AECA-2C55B6EE0D90}">
      <text>
        <r>
          <rPr>
            <sz val="11"/>
            <rFont val="Calibri"/>
            <family val="2"/>
            <charset val="238"/>
          </rPr>
          <t>SZV_F:EgyebAllamiUtem2</t>
        </r>
      </text>
    </comment>
    <comment ref="AM877" authorId="0" shapeId="0" xr:uid="{39DD05A4-72FA-40FD-8790-11E6F8045861}">
      <text>
        <r>
          <rPr>
            <sz val="11"/>
            <rFont val="Calibri"/>
            <family val="2"/>
            <charset val="238"/>
          </rPr>
          <t>SZV_F:OnkormanyzatiUtem2</t>
        </r>
      </text>
    </comment>
    <comment ref="AN877" authorId="0" shapeId="0" xr:uid="{219FACC4-A328-4222-A083-71767EE576B2}">
      <text>
        <r>
          <rPr>
            <sz val="11"/>
            <rFont val="Calibri"/>
            <family val="2"/>
            <charset val="238"/>
          </rPr>
          <t>SZV_F:EUUtem2</t>
        </r>
      </text>
    </comment>
    <comment ref="AO877" authorId="0" shapeId="0" xr:uid="{AB8ACFEA-96BB-4DCF-813F-D4799444DAE2}">
      <text>
        <r>
          <rPr>
            <sz val="11"/>
            <rFont val="Calibri"/>
            <family val="2"/>
            <charset val="238"/>
          </rPr>
          <t>SZV_F:EgyebUtem2</t>
        </r>
      </text>
    </comment>
    <comment ref="AP877" authorId="0" shapeId="0" xr:uid="{80B14A75-75CA-4739-A8AD-FA55B77146F8}">
      <text>
        <r>
          <rPr>
            <sz val="11"/>
            <rFont val="Calibri"/>
            <family val="2"/>
            <charset val="238"/>
          </rPr>
          <t>SZV_F:HitelKotvenyUtem2</t>
        </r>
      </text>
    </comment>
    <comment ref="AQ877" authorId="0" shapeId="0" xr:uid="{1511B52E-B6CB-445C-92D8-C9BB408062C2}">
      <text>
        <r>
          <rPr>
            <sz val="11"/>
            <rFont val="Calibri"/>
            <family val="2"/>
            <charset val="238"/>
          </rPr>
          <t>SZV_F:OsszesenUtem2</t>
        </r>
      </text>
    </comment>
    <comment ref="AR877" authorId="0" shapeId="0" xr:uid="{DFF74053-31ED-45A7-BB65-1556E25F2FAD}">
      <text>
        <r>
          <rPr>
            <sz val="11"/>
            <rFont val="Calibri"/>
            <family val="2"/>
            <charset val="238"/>
          </rPr>
          <t>SZV_F:ForrashianyUtem2</t>
        </r>
      </text>
    </comment>
    <comment ref="AU877" authorId="0" shapeId="0" xr:uid="{75B44C99-3A77-47D0-821C-EE457EC48347}">
      <text>
        <r>
          <rPr>
            <sz val="11"/>
            <rFont val="Calibri"/>
            <family val="2"/>
            <charset val="238"/>
          </rPr>
          <t>SZV_F:Indokolas</t>
        </r>
      </text>
    </comment>
    <comment ref="AV877" authorId="0" shapeId="0" xr:uid="{D6ADF7F2-4608-4B5F-82F9-B220FD86FF0E}">
      <text>
        <r>
          <rPr>
            <sz val="11"/>
            <rFont val="Calibri"/>
            <family val="2"/>
            <charset val="238"/>
          </rPr>
          <t>SZV_F:Megjegyzes</t>
        </r>
      </text>
    </comment>
    <comment ref="AW877" authorId="0" shapeId="0" xr:uid="{B1CDC1DC-82B6-47BF-A942-CFAAEBB54EA8}">
      <text>
        <r>
          <rPr>
            <sz val="11"/>
            <rFont val="Calibri"/>
            <family val="2"/>
            <charset val="238"/>
          </rPr>
          <t>SZV_F:FeladatSorszam</t>
        </r>
      </text>
    </comment>
    <comment ref="AY877" authorId="0" shapeId="0" xr:uid="{6ACB17D3-07A9-4448-BDA5-05F2326928D9}">
      <text>
        <r>
          <rPr>
            <sz val="11"/>
            <rFont val="Calibri"/>
            <family val="2"/>
            <charset val="238"/>
          </rPr>
          <t>SZV_F:ISA</t>
        </r>
      </text>
    </comment>
    <comment ref="B878" authorId="0" shapeId="0" xr:uid="{1E3C0B09-51A8-494B-A4C6-72B57E77CA4C}">
      <text>
        <r>
          <rPr>
            <sz val="11"/>
            <rFont val="Calibri"/>
            <family val="2"/>
            <charset val="238"/>
          </rPr>
          <t>SZV_F:FontossagiSorrent</t>
        </r>
      </text>
    </comment>
    <comment ref="C878" authorId="0" shapeId="0" xr:uid="{49A8F2F6-ECAD-4A78-890D-80016F6974DE}">
      <text>
        <r>
          <rPr>
            <sz val="11"/>
            <rFont val="Calibri"/>
            <family val="2"/>
            <charset val="238"/>
          </rPr>
          <t>SZV_F:FeladatKategoria</t>
        </r>
      </text>
    </comment>
    <comment ref="D878" authorId="0" shapeId="0" xr:uid="{38BEE80F-9B6D-45D8-96E1-29C17BE9D86E}">
      <text>
        <r>
          <rPr>
            <sz val="11"/>
            <rFont val="Calibri"/>
            <family val="2"/>
            <charset val="238"/>
          </rPr>
          <t>SZV_F:FeladatMegnevezes</t>
        </r>
      </text>
    </comment>
    <comment ref="E878" authorId="0" shapeId="0" xr:uid="{6C3CD2FC-0DF9-4E52-842C-2EBFECB0D833}">
      <text>
        <r>
          <rPr>
            <sz val="11"/>
            <rFont val="Calibri"/>
            <family val="2"/>
            <charset val="238"/>
          </rPr>
          <t>SZV_F:ElviEngedelySzam</t>
        </r>
      </text>
    </comment>
    <comment ref="F878" authorId="0" shapeId="0" xr:uid="{27AC2FB7-0C01-4823-80B2-A04753BBC891}">
      <text>
        <r>
          <rPr>
            <sz val="11"/>
            <rFont val="Calibri"/>
            <family val="2"/>
            <charset val="238"/>
          </rPr>
          <t>SZV_F:VKR_Kod</t>
        </r>
      </text>
    </comment>
    <comment ref="G878" authorId="0" shapeId="0" xr:uid="{3021B62E-935E-4C2E-BB99-FF6CCB1E4E59}">
      <text>
        <r>
          <rPr>
            <sz val="11"/>
            <rFont val="Calibri"/>
            <family val="2"/>
            <charset val="238"/>
          </rPr>
          <t>SZV_F:VKR_Nev</t>
        </r>
      </text>
    </comment>
    <comment ref="H878" authorId="0" shapeId="0" xr:uid="{0010D11D-65AF-44D5-A72A-032CF13E3F54}">
      <text>
        <r>
          <rPr>
            <sz val="11"/>
            <rFont val="Calibri"/>
            <family val="2"/>
            <charset val="238"/>
          </rPr>
          <t>SZV_F:FeladatAzonosito</t>
        </r>
      </text>
    </comment>
    <comment ref="I878" authorId="0" shapeId="0" xr:uid="{C98EC842-CF04-40F0-A771-4C3DE3C0B45C}">
      <text>
        <r>
          <rPr>
            <sz val="11"/>
            <rFont val="Calibri"/>
            <family val="2"/>
            <charset val="238"/>
          </rPr>
          <t>SZV_F:EllatasiTerulet</t>
        </r>
      </text>
    </comment>
    <comment ref="J878" authorId="0" shapeId="0" xr:uid="{02F8D9B7-48EB-4164-A068-56B4624116E6}">
      <text>
        <r>
          <rPr>
            <sz val="11"/>
            <rFont val="Calibri"/>
            <family val="2"/>
            <charset val="238"/>
          </rPr>
          <t>SZV_F:EllatasertFelelos</t>
        </r>
      </text>
    </comment>
    <comment ref="K878" authorId="0" shapeId="0" xr:uid="{6C72D45F-D710-4A62-BF1C-1AE3AE153772}">
      <text>
        <r>
          <rPr>
            <sz val="11"/>
            <rFont val="Calibri"/>
            <family val="2"/>
            <charset val="238"/>
          </rPr>
          <t>SZV_F:TervezettNettoKoltseg</t>
        </r>
      </text>
    </comment>
    <comment ref="L878" authorId="0" shapeId="0" xr:uid="{970BA6B5-6CB6-4931-AFED-EF15DC26EF7A}">
      <text>
        <r>
          <rPr>
            <sz val="11"/>
            <rFont val="Calibri"/>
            <family val="2"/>
            <charset val="238"/>
          </rPr>
          <t>SZV_F:IdotartamKezdes</t>
        </r>
      </text>
    </comment>
    <comment ref="M878" authorId="0" shapeId="0" xr:uid="{D9489FED-4A70-49E1-9912-3ECE89B838B9}">
      <text>
        <r>
          <rPr>
            <sz val="11"/>
            <rFont val="Calibri"/>
            <family val="2"/>
            <charset val="238"/>
          </rPr>
          <t>SZV_F:IdotartamBefejezes</t>
        </r>
      </text>
    </comment>
    <comment ref="N878" authorId="0" shapeId="0" xr:uid="{40C8595B-DB7E-41CC-BF7A-7EE454FBAB40}">
      <text>
        <r>
          <rPr>
            <sz val="11"/>
            <rFont val="Calibri"/>
            <family val="2"/>
            <charset val="238"/>
          </rPr>
          <t>SZV_F:NettoKoltsegUtem1</t>
        </r>
      </text>
    </comment>
    <comment ref="O878" authorId="0" shapeId="0" xr:uid="{7D4E80AF-FF23-45CF-B8EC-E2BB92A75A48}">
      <text>
        <r>
          <rPr>
            <sz val="11"/>
            <rFont val="Calibri"/>
            <family val="2"/>
            <charset val="238"/>
          </rPr>
          <t>SZV_F:NettoKoltsegUtem2</t>
        </r>
      </text>
    </comment>
    <comment ref="P878" authorId="0" shapeId="0" xr:uid="{B44BD67C-21AC-43E5-A273-FF172C833106}">
      <text>
        <r>
          <rPr>
            <sz val="11"/>
            <rFont val="Calibri"/>
            <family val="2"/>
            <charset val="238"/>
          </rPr>
          <t>SZV_F:EM_Melleklet2_KTG</t>
        </r>
      </text>
    </comment>
    <comment ref="R878" authorId="0" shapeId="0" xr:uid="{AE8CBA2B-7A30-40DA-8F3A-5229531FDC68}">
      <text>
        <r>
          <rPr>
            <sz val="11"/>
            <rFont val="Calibri"/>
            <family val="2"/>
            <charset val="238"/>
          </rPr>
          <t>SZV_F:HDUtem1</t>
        </r>
      </text>
    </comment>
    <comment ref="S878" authorId="0" shapeId="0" xr:uid="{80CEFC89-85AB-4A28-B645-A4BCB913A779}">
      <text>
        <r>
          <rPr>
            <sz val="11"/>
            <rFont val="Calibri"/>
            <family val="2"/>
            <charset val="238"/>
          </rPr>
          <t>SZV_F:ECSUtem1</t>
        </r>
      </text>
    </comment>
    <comment ref="T878" authorId="0" shapeId="0" xr:uid="{0D749F3D-C3E2-431F-8A0F-E9D238F7EB75}">
      <text>
        <r>
          <rPr>
            <sz val="11"/>
            <rFont val="Calibri"/>
            <family val="2"/>
            <charset val="238"/>
          </rPr>
          <t>SZV_F:KFHUtem1</t>
        </r>
      </text>
    </comment>
    <comment ref="U878" authorId="0" shapeId="0" xr:uid="{23758825-1DB5-4B83-9622-FA8FE5EFE224}">
      <text>
        <r>
          <rPr>
            <sz val="11"/>
            <rFont val="Calibri"/>
            <family val="2"/>
            <charset val="238"/>
          </rPr>
          <t>SZV_F:Egyeb_SajatUtem1</t>
        </r>
      </text>
    </comment>
    <comment ref="V878" authorId="0" shapeId="0" xr:uid="{F95109A6-0DFC-4971-A518-5DFE44697226}">
      <text>
        <r>
          <rPr>
            <sz val="11"/>
            <rFont val="Calibri"/>
            <family val="2"/>
            <charset val="238"/>
          </rPr>
          <t>SZV_F:DijUtem1</t>
        </r>
      </text>
    </comment>
    <comment ref="W878" authorId="0" shapeId="0" xr:uid="{18B9D669-538E-457A-AEB3-C09D0F41F945}">
      <text>
        <r>
          <rPr>
            <sz val="11"/>
            <rFont val="Calibri"/>
            <family val="2"/>
            <charset val="238"/>
          </rPr>
          <t>SZV_F:EM_Melleklet1_Utem1</t>
        </r>
      </text>
    </comment>
    <comment ref="X878" authorId="0" shapeId="0" xr:uid="{1EF62254-E6FE-4544-9903-F875116F10CC}">
      <text>
        <r>
          <rPr>
            <sz val="11"/>
            <rFont val="Calibri"/>
            <family val="2"/>
            <charset val="238"/>
          </rPr>
          <t>SZV_F:EgyebAllamiUtem1</t>
        </r>
      </text>
    </comment>
    <comment ref="Y878" authorId="0" shapeId="0" xr:uid="{036C1D17-6325-4E68-AEDC-35369E4150BA}">
      <text>
        <r>
          <rPr>
            <sz val="11"/>
            <rFont val="Calibri"/>
            <family val="2"/>
            <charset val="238"/>
          </rPr>
          <t>SZV_F:OnkormanyzatiUtem1</t>
        </r>
      </text>
    </comment>
    <comment ref="Z878" authorId="0" shapeId="0" xr:uid="{583B5CFD-8404-4880-A8E8-D2C29FBDD4A6}">
      <text>
        <r>
          <rPr>
            <sz val="11"/>
            <rFont val="Calibri"/>
            <family val="2"/>
            <charset val="238"/>
          </rPr>
          <t>SZV_F:EUUtem1</t>
        </r>
      </text>
    </comment>
    <comment ref="AA878" authorId="0" shapeId="0" xr:uid="{07ACCCB7-1487-47FE-926F-880393D09B6C}">
      <text>
        <r>
          <rPr>
            <sz val="11"/>
            <rFont val="Calibri"/>
            <family val="2"/>
            <charset val="238"/>
          </rPr>
          <t>SZV_F:EgyebUtem1</t>
        </r>
      </text>
    </comment>
    <comment ref="AB878" authorId="0" shapeId="0" xr:uid="{B98A3548-4AC5-417D-AC6B-16C5317FCD69}">
      <text>
        <r>
          <rPr>
            <sz val="11"/>
            <rFont val="Calibri"/>
            <family val="2"/>
            <charset val="238"/>
          </rPr>
          <t>SZV_F:HitelKotvenyUtem1</t>
        </r>
      </text>
    </comment>
    <comment ref="AC878" authorId="0" shapeId="0" xr:uid="{B95F4AB8-F08D-4E58-95EB-45EECD542E8E}">
      <text>
        <r>
          <rPr>
            <sz val="11"/>
            <rFont val="Calibri"/>
            <family val="2"/>
            <charset val="238"/>
          </rPr>
          <t>SZV_F:OsszesenUtem1</t>
        </r>
      </text>
    </comment>
    <comment ref="AF878" authorId="0" shapeId="0" xr:uid="{2BCD2729-E06B-44C2-AEEA-F718F30A41D6}">
      <text>
        <r>
          <rPr>
            <sz val="11"/>
            <rFont val="Calibri"/>
            <family val="2"/>
            <charset val="238"/>
          </rPr>
          <t>SZV_F:HDUtem2</t>
        </r>
      </text>
    </comment>
    <comment ref="AG878" authorId="0" shapeId="0" xr:uid="{621D59E2-535A-45A7-848A-B66846D806DF}">
      <text>
        <r>
          <rPr>
            <sz val="11"/>
            <rFont val="Calibri"/>
            <family val="2"/>
            <charset val="238"/>
          </rPr>
          <t>SZV_F:ECSUtem2</t>
        </r>
      </text>
    </comment>
    <comment ref="AH878" authorId="0" shapeId="0" xr:uid="{0C531437-7572-4396-BD18-3542ECEF627B}">
      <text>
        <r>
          <rPr>
            <sz val="11"/>
            <rFont val="Calibri"/>
            <family val="2"/>
            <charset val="238"/>
          </rPr>
          <t>SZV_F:KFHUtem2</t>
        </r>
      </text>
    </comment>
    <comment ref="AI878" authorId="0" shapeId="0" xr:uid="{27835C84-BFFA-4CB2-9D9C-86555B89C154}">
      <text>
        <r>
          <rPr>
            <sz val="11"/>
            <rFont val="Calibri"/>
            <family val="2"/>
            <charset val="238"/>
          </rPr>
          <t>SZV_F:Egyeb_SajatUtem2</t>
        </r>
      </text>
    </comment>
    <comment ref="AJ878" authorId="0" shapeId="0" xr:uid="{BB0872D0-C3B9-47C5-B31F-5D5716180855}">
      <text>
        <r>
          <rPr>
            <sz val="11"/>
            <rFont val="Calibri"/>
            <family val="2"/>
            <charset val="238"/>
          </rPr>
          <t>SZV_F:DijUtem2</t>
        </r>
      </text>
    </comment>
    <comment ref="AK878" authorId="0" shapeId="0" xr:uid="{49A11588-8E2D-47D1-A7ED-87F119543F69}">
      <text>
        <r>
          <rPr>
            <sz val="11"/>
            <rFont val="Calibri"/>
            <family val="2"/>
            <charset val="238"/>
          </rPr>
          <t>SZV_F:EM_Melleklet1_Utem2</t>
        </r>
      </text>
    </comment>
    <comment ref="AL878" authorId="0" shapeId="0" xr:uid="{2CA11551-5CC0-4B27-BF51-14CFA065233C}">
      <text>
        <r>
          <rPr>
            <sz val="11"/>
            <rFont val="Calibri"/>
            <family val="2"/>
            <charset val="238"/>
          </rPr>
          <t>SZV_F:EgyebAllamiUtem2</t>
        </r>
      </text>
    </comment>
    <comment ref="AM878" authorId="0" shapeId="0" xr:uid="{643EC21C-B741-40C9-83E5-5773CE6EF378}">
      <text>
        <r>
          <rPr>
            <sz val="11"/>
            <rFont val="Calibri"/>
            <family val="2"/>
            <charset val="238"/>
          </rPr>
          <t>SZV_F:OnkormanyzatiUtem2</t>
        </r>
      </text>
    </comment>
    <comment ref="AN878" authorId="0" shapeId="0" xr:uid="{65C98C5B-574E-41C4-BB36-548909BF48DF}">
      <text>
        <r>
          <rPr>
            <sz val="11"/>
            <rFont val="Calibri"/>
            <family val="2"/>
            <charset val="238"/>
          </rPr>
          <t>SZV_F:EUUtem2</t>
        </r>
      </text>
    </comment>
    <comment ref="AO878" authorId="0" shapeId="0" xr:uid="{F61FA7DA-A35B-4BB7-91C8-D880EBBE466D}">
      <text>
        <r>
          <rPr>
            <sz val="11"/>
            <rFont val="Calibri"/>
            <family val="2"/>
            <charset val="238"/>
          </rPr>
          <t>SZV_F:EgyebUtem2</t>
        </r>
      </text>
    </comment>
    <comment ref="AP878" authorId="0" shapeId="0" xr:uid="{6C7E17EA-305B-4CF9-86D3-8E189C2A3637}">
      <text>
        <r>
          <rPr>
            <sz val="11"/>
            <rFont val="Calibri"/>
            <family val="2"/>
            <charset val="238"/>
          </rPr>
          <t>SZV_F:HitelKotvenyUtem2</t>
        </r>
      </text>
    </comment>
    <comment ref="AQ878" authorId="0" shapeId="0" xr:uid="{BA262052-8C95-49F1-8EB5-E05CC3BF9CF3}">
      <text>
        <r>
          <rPr>
            <sz val="11"/>
            <rFont val="Calibri"/>
            <family val="2"/>
            <charset val="238"/>
          </rPr>
          <t>SZV_F:OsszesenUtem2</t>
        </r>
      </text>
    </comment>
    <comment ref="AR878" authorId="0" shapeId="0" xr:uid="{EE7986A6-03B4-4F72-823F-EA2F43B14F48}">
      <text>
        <r>
          <rPr>
            <sz val="11"/>
            <rFont val="Calibri"/>
            <family val="2"/>
            <charset val="238"/>
          </rPr>
          <t>SZV_F:ForrashianyUtem2</t>
        </r>
      </text>
    </comment>
    <comment ref="AU878" authorId="0" shapeId="0" xr:uid="{87EC81CB-97EA-404E-B17A-BE35B1CBAC93}">
      <text>
        <r>
          <rPr>
            <sz val="11"/>
            <rFont val="Calibri"/>
            <family val="2"/>
            <charset val="238"/>
          </rPr>
          <t>SZV_F:Indokolas</t>
        </r>
      </text>
    </comment>
    <comment ref="AV878" authorId="0" shapeId="0" xr:uid="{117ACD22-29DD-41D1-8A7A-872B964D57D4}">
      <text>
        <r>
          <rPr>
            <sz val="11"/>
            <rFont val="Calibri"/>
            <family val="2"/>
            <charset val="238"/>
          </rPr>
          <t>SZV_F:Megjegyzes</t>
        </r>
      </text>
    </comment>
    <comment ref="AW878" authorId="0" shapeId="0" xr:uid="{EDCCDC92-D4B2-4468-85E9-D9259D9CF5DB}">
      <text>
        <r>
          <rPr>
            <sz val="11"/>
            <rFont val="Calibri"/>
            <family val="2"/>
            <charset val="238"/>
          </rPr>
          <t>SZV_F:FeladatSorszam</t>
        </r>
      </text>
    </comment>
    <comment ref="AY878" authorId="0" shapeId="0" xr:uid="{D1022382-3B84-4610-84E8-8423B6B7157E}">
      <text>
        <r>
          <rPr>
            <sz val="11"/>
            <rFont val="Calibri"/>
            <family val="2"/>
            <charset val="238"/>
          </rPr>
          <t>SZV_F:ISA</t>
        </r>
      </text>
    </comment>
    <comment ref="B879" authorId="0" shapeId="0" xr:uid="{347B96F7-AF30-4A81-80EA-E030F631DFB2}">
      <text>
        <r>
          <rPr>
            <sz val="11"/>
            <rFont val="Calibri"/>
            <family val="2"/>
            <charset val="238"/>
          </rPr>
          <t>SZV_F:FontossagiSorrent</t>
        </r>
      </text>
    </comment>
    <comment ref="C879" authorId="0" shapeId="0" xr:uid="{430C81A0-4B8E-4AF7-A59F-ABBDCA555D3C}">
      <text>
        <r>
          <rPr>
            <sz val="11"/>
            <rFont val="Calibri"/>
            <family val="2"/>
            <charset val="238"/>
          </rPr>
          <t>SZV_F:FeladatKategoria</t>
        </r>
      </text>
    </comment>
    <comment ref="D879" authorId="0" shapeId="0" xr:uid="{A685970F-EA83-4BA7-A49B-F3C5917ABEC5}">
      <text>
        <r>
          <rPr>
            <sz val="11"/>
            <rFont val="Calibri"/>
            <family val="2"/>
            <charset val="238"/>
          </rPr>
          <t>SZV_F:FeladatMegnevezes</t>
        </r>
      </text>
    </comment>
    <comment ref="E879" authorId="0" shapeId="0" xr:uid="{61243911-22C6-49EF-BF86-AFF0D9A5F7AF}">
      <text>
        <r>
          <rPr>
            <sz val="11"/>
            <rFont val="Calibri"/>
            <family val="2"/>
            <charset val="238"/>
          </rPr>
          <t>SZV_F:ElviEngedelySzam</t>
        </r>
      </text>
    </comment>
    <comment ref="F879" authorId="0" shapeId="0" xr:uid="{51F2E0F6-DC16-475C-9C49-69C2DEAFB319}">
      <text>
        <r>
          <rPr>
            <sz val="11"/>
            <rFont val="Calibri"/>
            <family val="2"/>
            <charset val="238"/>
          </rPr>
          <t>SZV_F:VKR_Kod</t>
        </r>
      </text>
    </comment>
    <comment ref="G879" authorId="0" shapeId="0" xr:uid="{0D22EED6-39EF-41D8-A9BC-114BFBE7EBFE}">
      <text>
        <r>
          <rPr>
            <sz val="11"/>
            <rFont val="Calibri"/>
            <family val="2"/>
            <charset val="238"/>
          </rPr>
          <t>SZV_F:VKR_Nev</t>
        </r>
      </text>
    </comment>
    <comment ref="H879" authorId="0" shapeId="0" xr:uid="{66D04034-8285-480A-962C-C17089F4D021}">
      <text>
        <r>
          <rPr>
            <sz val="11"/>
            <rFont val="Calibri"/>
            <family val="2"/>
            <charset val="238"/>
          </rPr>
          <t>SZV_F:FeladatAzonosito</t>
        </r>
      </text>
    </comment>
    <comment ref="I879" authorId="0" shapeId="0" xr:uid="{8E8E7D5F-6D31-4D1F-B266-B21979DD5542}">
      <text>
        <r>
          <rPr>
            <sz val="11"/>
            <rFont val="Calibri"/>
            <family val="2"/>
            <charset val="238"/>
          </rPr>
          <t>SZV_F:EllatasiTerulet</t>
        </r>
      </text>
    </comment>
    <comment ref="J879" authorId="0" shapeId="0" xr:uid="{493978C8-D4D4-418B-9E44-1FAD1D8A1F0E}">
      <text>
        <r>
          <rPr>
            <sz val="11"/>
            <rFont val="Calibri"/>
            <family val="2"/>
            <charset val="238"/>
          </rPr>
          <t>SZV_F:EllatasertFelelos</t>
        </r>
      </text>
    </comment>
    <comment ref="K879" authorId="0" shapeId="0" xr:uid="{9AF29629-13CA-4B5C-AA26-13D2B9F2C402}">
      <text>
        <r>
          <rPr>
            <sz val="11"/>
            <rFont val="Calibri"/>
            <family val="2"/>
            <charset val="238"/>
          </rPr>
          <t>SZV_F:TervezettNettoKoltseg</t>
        </r>
      </text>
    </comment>
    <comment ref="L879" authorId="0" shapeId="0" xr:uid="{7B3DB0D1-15CA-4D30-9E15-F1D7A180EE2A}">
      <text>
        <r>
          <rPr>
            <sz val="11"/>
            <rFont val="Calibri"/>
            <family val="2"/>
            <charset val="238"/>
          </rPr>
          <t>SZV_F:IdotartamKezdes</t>
        </r>
      </text>
    </comment>
    <comment ref="M879" authorId="0" shapeId="0" xr:uid="{EA885DC7-082A-41BF-8E9F-0300C0A6CE18}">
      <text>
        <r>
          <rPr>
            <sz val="11"/>
            <rFont val="Calibri"/>
            <family val="2"/>
            <charset val="238"/>
          </rPr>
          <t>SZV_F:IdotartamBefejezes</t>
        </r>
      </text>
    </comment>
    <comment ref="N879" authorId="0" shapeId="0" xr:uid="{B40AAC88-509D-4F08-B9E5-1DB2BBB9FDE4}">
      <text>
        <r>
          <rPr>
            <sz val="11"/>
            <rFont val="Calibri"/>
            <family val="2"/>
            <charset val="238"/>
          </rPr>
          <t>SZV_F:NettoKoltsegUtem1</t>
        </r>
      </text>
    </comment>
    <comment ref="O879" authorId="0" shapeId="0" xr:uid="{88D6DCAC-8241-412D-8DDB-275B77B63776}">
      <text>
        <r>
          <rPr>
            <sz val="11"/>
            <rFont val="Calibri"/>
            <family val="2"/>
            <charset val="238"/>
          </rPr>
          <t>SZV_F:NettoKoltsegUtem2</t>
        </r>
      </text>
    </comment>
    <comment ref="P879" authorId="0" shapeId="0" xr:uid="{C62F4293-C594-4027-BA61-D36A21BA0BAA}">
      <text>
        <r>
          <rPr>
            <sz val="11"/>
            <rFont val="Calibri"/>
            <family val="2"/>
            <charset val="238"/>
          </rPr>
          <t>SZV_F:EM_Melleklet2_KTG</t>
        </r>
      </text>
    </comment>
    <comment ref="R879" authorId="0" shapeId="0" xr:uid="{01C57178-92D4-44BB-A884-F7B609E002FB}">
      <text>
        <r>
          <rPr>
            <sz val="11"/>
            <rFont val="Calibri"/>
            <family val="2"/>
            <charset val="238"/>
          </rPr>
          <t>SZV_F:HDUtem1</t>
        </r>
      </text>
    </comment>
    <comment ref="S879" authorId="0" shapeId="0" xr:uid="{19E56DD1-9B51-48CD-87F3-1C5E961373B2}">
      <text>
        <r>
          <rPr>
            <sz val="11"/>
            <rFont val="Calibri"/>
            <family val="2"/>
            <charset val="238"/>
          </rPr>
          <t>SZV_F:ECSUtem1</t>
        </r>
      </text>
    </comment>
    <comment ref="T879" authorId="0" shapeId="0" xr:uid="{576DA026-1AF7-4DC5-9D5A-8100803F9628}">
      <text>
        <r>
          <rPr>
            <sz val="11"/>
            <rFont val="Calibri"/>
            <family val="2"/>
            <charset val="238"/>
          </rPr>
          <t>SZV_F:KFHUtem1</t>
        </r>
      </text>
    </comment>
    <comment ref="U879" authorId="0" shapeId="0" xr:uid="{565B381F-229B-4884-9F9F-D27A91AF0C40}">
      <text>
        <r>
          <rPr>
            <sz val="11"/>
            <rFont val="Calibri"/>
            <family val="2"/>
            <charset val="238"/>
          </rPr>
          <t>SZV_F:Egyeb_SajatUtem1</t>
        </r>
      </text>
    </comment>
    <comment ref="V879" authorId="0" shapeId="0" xr:uid="{4C7B1C04-031E-4827-B450-1600D099D7E6}">
      <text>
        <r>
          <rPr>
            <sz val="11"/>
            <rFont val="Calibri"/>
            <family val="2"/>
            <charset val="238"/>
          </rPr>
          <t>SZV_F:DijUtem1</t>
        </r>
      </text>
    </comment>
    <comment ref="W879" authorId="0" shapeId="0" xr:uid="{30A89017-95F4-467C-89B6-37F72A824C09}">
      <text>
        <r>
          <rPr>
            <sz val="11"/>
            <rFont val="Calibri"/>
            <family val="2"/>
            <charset val="238"/>
          </rPr>
          <t>SZV_F:EM_Melleklet1_Utem1</t>
        </r>
      </text>
    </comment>
    <comment ref="X879" authorId="0" shapeId="0" xr:uid="{6F020D50-C0F7-4ADF-A60C-615BFF03C019}">
      <text>
        <r>
          <rPr>
            <sz val="11"/>
            <rFont val="Calibri"/>
            <family val="2"/>
            <charset val="238"/>
          </rPr>
          <t>SZV_F:EgyebAllamiUtem1</t>
        </r>
      </text>
    </comment>
    <comment ref="Y879" authorId="0" shapeId="0" xr:uid="{721BD34E-0286-4589-B6DB-A42AC4046029}">
      <text>
        <r>
          <rPr>
            <sz val="11"/>
            <rFont val="Calibri"/>
            <family val="2"/>
            <charset val="238"/>
          </rPr>
          <t>SZV_F:OnkormanyzatiUtem1</t>
        </r>
      </text>
    </comment>
    <comment ref="Z879" authorId="0" shapeId="0" xr:uid="{A6ED750E-57DB-430B-8855-1E1A5FB3B50D}">
      <text>
        <r>
          <rPr>
            <sz val="11"/>
            <rFont val="Calibri"/>
            <family val="2"/>
            <charset val="238"/>
          </rPr>
          <t>SZV_F:EUUtem1</t>
        </r>
      </text>
    </comment>
    <comment ref="AA879" authorId="0" shapeId="0" xr:uid="{816A73E6-1FE1-41B7-AEA2-2839A1D2B349}">
      <text>
        <r>
          <rPr>
            <sz val="11"/>
            <rFont val="Calibri"/>
            <family val="2"/>
            <charset val="238"/>
          </rPr>
          <t>SZV_F:EgyebUtem1</t>
        </r>
      </text>
    </comment>
    <comment ref="AB879" authorId="0" shapeId="0" xr:uid="{3EDEE47A-78DE-4039-8541-920054A54248}">
      <text>
        <r>
          <rPr>
            <sz val="11"/>
            <rFont val="Calibri"/>
            <family val="2"/>
            <charset val="238"/>
          </rPr>
          <t>SZV_F:HitelKotvenyUtem1</t>
        </r>
      </text>
    </comment>
    <comment ref="AC879" authorId="0" shapeId="0" xr:uid="{770C6EB6-4C80-4BD7-8B45-D1A43D573EE8}">
      <text>
        <r>
          <rPr>
            <sz val="11"/>
            <rFont val="Calibri"/>
            <family val="2"/>
            <charset val="238"/>
          </rPr>
          <t>SZV_F:OsszesenUtem1</t>
        </r>
      </text>
    </comment>
    <comment ref="AF879" authorId="0" shapeId="0" xr:uid="{0FBA4DD7-1D71-4BF7-A1DC-CC6C9454DCB9}">
      <text>
        <r>
          <rPr>
            <sz val="11"/>
            <rFont val="Calibri"/>
            <family val="2"/>
            <charset val="238"/>
          </rPr>
          <t>SZV_F:HDUtem2</t>
        </r>
      </text>
    </comment>
    <comment ref="AG879" authorId="0" shapeId="0" xr:uid="{CA22CEF8-015F-412E-B204-5BBDD2ACC90A}">
      <text>
        <r>
          <rPr>
            <sz val="11"/>
            <rFont val="Calibri"/>
            <family val="2"/>
            <charset val="238"/>
          </rPr>
          <t>SZV_F:ECSUtem2</t>
        </r>
      </text>
    </comment>
    <comment ref="AH879" authorId="0" shapeId="0" xr:uid="{984D0A19-A5A7-4E4E-AF41-98B14FF0413D}">
      <text>
        <r>
          <rPr>
            <sz val="11"/>
            <rFont val="Calibri"/>
            <family val="2"/>
            <charset val="238"/>
          </rPr>
          <t>SZV_F:KFHUtem2</t>
        </r>
      </text>
    </comment>
    <comment ref="AI879" authorId="0" shapeId="0" xr:uid="{C5C8B414-8046-4D7E-9E47-68CEE3CEEE30}">
      <text>
        <r>
          <rPr>
            <sz val="11"/>
            <rFont val="Calibri"/>
            <family val="2"/>
            <charset val="238"/>
          </rPr>
          <t>SZV_F:Egyeb_SajatUtem2</t>
        </r>
      </text>
    </comment>
    <comment ref="AJ879" authorId="0" shapeId="0" xr:uid="{02956B68-FE3D-4704-B057-753AD97F098D}">
      <text>
        <r>
          <rPr>
            <sz val="11"/>
            <rFont val="Calibri"/>
            <family val="2"/>
            <charset val="238"/>
          </rPr>
          <t>SZV_F:DijUtem2</t>
        </r>
      </text>
    </comment>
    <comment ref="AK879" authorId="0" shapeId="0" xr:uid="{1147F4A9-8090-46D0-B4AE-1E1774A4E2FC}">
      <text>
        <r>
          <rPr>
            <sz val="11"/>
            <rFont val="Calibri"/>
            <family val="2"/>
            <charset val="238"/>
          </rPr>
          <t>SZV_F:EM_Melleklet1_Utem2</t>
        </r>
      </text>
    </comment>
    <comment ref="AL879" authorId="0" shapeId="0" xr:uid="{B122D382-4C84-4712-9C6F-66680F651EBF}">
      <text>
        <r>
          <rPr>
            <sz val="11"/>
            <rFont val="Calibri"/>
            <family val="2"/>
            <charset val="238"/>
          </rPr>
          <t>SZV_F:EgyebAllamiUtem2</t>
        </r>
      </text>
    </comment>
    <comment ref="AM879" authorId="0" shapeId="0" xr:uid="{6B9467D7-A709-4B39-AD78-9F80DF20A9EF}">
      <text>
        <r>
          <rPr>
            <sz val="11"/>
            <rFont val="Calibri"/>
            <family val="2"/>
            <charset val="238"/>
          </rPr>
          <t>SZV_F:OnkormanyzatiUtem2</t>
        </r>
      </text>
    </comment>
    <comment ref="AN879" authorId="0" shapeId="0" xr:uid="{CCF78273-D069-4F92-93C9-7D1C9A8DCDC5}">
      <text>
        <r>
          <rPr>
            <sz val="11"/>
            <rFont val="Calibri"/>
            <family val="2"/>
            <charset val="238"/>
          </rPr>
          <t>SZV_F:EUUtem2</t>
        </r>
      </text>
    </comment>
    <comment ref="AO879" authorId="0" shapeId="0" xr:uid="{99E6091E-0188-484B-B22A-9A12AFE59E29}">
      <text>
        <r>
          <rPr>
            <sz val="11"/>
            <rFont val="Calibri"/>
            <family val="2"/>
            <charset val="238"/>
          </rPr>
          <t>SZV_F:EgyebUtem2</t>
        </r>
      </text>
    </comment>
    <comment ref="AP879" authorId="0" shapeId="0" xr:uid="{C5B107B4-E3AD-46E3-8D80-6DBC336D83F0}">
      <text>
        <r>
          <rPr>
            <sz val="11"/>
            <rFont val="Calibri"/>
            <family val="2"/>
            <charset val="238"/>
          </rPr>
          <t>SZV_F:HitelKotvenyUtem2</t>
        </r>
      </text>
    </comment>
    <comment ref="AQ879" authorId="0" shapeId="0" xr:uid="{E078BAB9-2E5C-4F89-A870-19E9671AA767}">
      <text>
        <r>
          <rPr>
            <sz val="11"/>
            <rFont val="Calibri"/>
            <family val="2"/>
            <charset val="238"/>
          </rPr>
          <t>SZV_F:OsszesenUtem2</t>
        </r>
      </text>
    </comment>
    <comment ref="AR879" authorId="0" shapeId="0" xr:uid="{7EF968FD-0614-4006-973A-CA2683837121}">
      <text>
        <r>
          <rPr>
            <sz val="11"/>
            <rFont val="Calibri"/>
            <family val="2"/>
            <charset val="238"/>
          </rPr>
          <t>SZV_F:ForrashianyUtem2</t>
        </r>
      </text>
    </comment>
    <comment ref="AU879" authorId="0" shapeId="0" xr:uid="{3E0728AD-7CDA-4917-99B2-940FC1DB2C8F}">
      <text>
        <r>
          <rPr>
            <sz val="11"/>
            <rFont val="Calibri"/>
            <family val="2"/>
            <charset val="238"/>
          </rPr>
          <t>SZV_F:Indokolas</t>
        </r>
      </text>
    </comment>
    <comment ref="AV879" authorId="0" shapeId="0" xr:uid="{2CA372FF-D5AB-4A84-9A1A-456ACBC8EE2A}">
      <text>
        <r>
          <rPr>
            <sz val="11"/>
            <rFont val="Calibri"/>
            <family val="2"/>
            <charset val="238"/>
          </rPr>
          <t>SZV_F:Megjegyzes</t>
        </r>
      </text>
    </comment>
    <comment ref="AW879" authorId="0" shapeId="0" xr:uid="{E2E60CC3-3CB6-42CC-89F2-272549647D73}">
      <text>
        <r>
          <rPr>
            <sz val="11"/>
            <rFont val="Calibri"/>
            <family val="2"/>
            <charset val="238"/>
          </rPr>
          <t>SZV_F:FeladatSorszam</t>
        </r>
      </text>
    </comment>
    <comment ref="AY879" authorId="0" shapeId="0" xr:uid="{03990652-49E5-40D5-A7A6-7A3F2B3F8888}">
      <text>
        <r>
          <rPr>
            <sz val="11"/>
            <rFont val="Calibri"/>
            <family val="2"/>
            <charset val="238"/>
          </rPr>
          <t>SZV_F:ISA</t>
        </r>
      </text>
    </comment>
    <comment ref="B880" authorId="0" shapeId="0" xr:uid="{E5F3511B-648A-4C8A-A9AA-621943BBCB6C}">
      <text>
        <r>
          <rPr>
            <sz val="11"/>
            <rFont val="Calibri"/>
            <family val="2"/>
            <charset val="238"/>
          </rPr>
          <t>SZV_F:FontossagiSorrent</t>
        </r>
      </text>
    </comment>
    <comment ref="C880" authorId="0" shapeId="0" xr:uid="{7E2BB1D5-842A-490D-9635-003F6B09F72F}">
      <text>
        <r>
          <rPr>
            <sz val="11"/>
            <rFont val="Calibri"/>
            <family val="2"/>
            <charset val="238"/>
          </rPr>
          <t>SZV_F:FeladatKategoria</t>
        </r>
      </text>
    </comment>
    <comment ref="D880" authorId="0" shapeId="0" xr:uid="{C1F92F58-0893-42A2-8793-44EB8A591518}">
      <text>
        <r>
          <rPr>
            <sz val="11"/>
            <rFont val="Calibri"/>
            <family val="2"/>
            <charset val="238"/>
          </rPr>
          <t>SZV_F:FeladatMegnevezes</t>
        </r>
      </text>
    </comment>
    <comment ref="E880" authorId="0" shapeId="0" xr:uid="{8E5E3BEA-B9BD-4A99-9A52-9DC46A02257E}">
      <text>
        <r>
          <rPr>
            <sz val="11"/>
            <rFont val="Calibri"/>
            <family val="2"/>
            <charset val="238"/>
          </rPr>
          <t>SZV_F:ElviEngedelySzam</t>
        </r>
      </text>
    </comment>
    <comment ref="F880" authorId="0" shapeId="0" xr:uid="{8E0621E0-9A96-4C2B-B6B0-5AE354CE8C01}">
      <text>
        <r>
          <rPr>
            <sz val="11"/>
            <rFont val="Calibri"/>
            <family val="2"/>
            <charset val="238"/>
          </rPr>
          <t>SZV_F:VKR_Kod</t>
        </r>
      </text>
    </comment>
    <comment ref="G880" authorId="0" shapeId="0" xr:uid="{9BC98EF3-12DB-425E-8DC1-0416E8A42F8A}">
      <text>
        <r>
          <rPr>
            <sz val="11"/>
            <rFont val="Calibri"/>
            <family val="2"/>
            <charset val="238"/>
          </rPr>
          <t>SZV_F:VKR_Nev</t>
        </r>
      </text>
    </comment>
    <comment ref="H880" authorId="0" shapeId="0" xr:uid="{0FA841EE-34CB-4137-865A-BA76886A681D}">
      <text>
        <r>
          <rPr>
            <sz val="11"/>
            <rFont val="Calibri"/>
            <family val="2"/>
            <charset val="238"/>
          </rPr>
          <t>SZV_F:FeladatAzonosito</t>
        </r>
      </text>
    </comment>
    <comment ref="I880" authorId="0" shapeId="0" xr:uid="{64F0FFA5-823E-474C-A6BD-FC4253ACF777}">
      <text>
        <r>
          <rPr>
            <sz val="11"/>
            <rFont val="Calibri"/>
            <family val="2"/>
            <charset val="238"/>
          </rPr>
          <t>SZV_F:EllatasiTerulet</t>
        </r>
      </text>
    </comment>
    <comment ref="J880" authorId="0" shapeId="0" xr:uid="{2BDE7023-C0EA-4E93-9A1D-3C8D16EEEB8F}">
      <text>
        <r>
          <rPr>
            <sz val="11"/>
            <rFont val="Calibri"/>
            <family val="2"/>
            <charset val="238"/>
          </rPr>
          <t>SZV_F:EllatasertFelelos</t>
        </r>
      </text>
    </comment>
    <comment ref="K880" authorId="0" shapeId="0" xr:uid="{C01FBAD4-B214-4908-956B-3A7825161F82}">
      <text>
        <r>
          <rPr>
            <sz val="11"/>
            <rFont val="Calibri"/>
            <family val="2"/>
            <charset val="238"/>
          </rPr>
          <t>SZV_F:TervezettNettoKoltseg</t>
        </r>
      </text>
    </comment>
    <comment ref="L880" authorId="0" shapeId="0" xr:uid="{D1A9BD6B-C667-43D4-B889-306B5FBB538C}">
      <text>
        <r>
          <rPr>
            <sz val="11"/>
            <rFont val="Calibri"/>
            <family val="2"/>
            <charset val="238"/>
          </rPr>
          <t>SZV_F:IdotartamKezdes</t>
        </r>
      </text>
    </comment>
    <comment ref="M880" authorId="0" shapeId="0" xr:uid="{A8D80224-D270-4B96-A7F4-A18609392F94}">
      <text>
        <r>
          <rPr>
            <sz val="11"/>
            <rFont val="Calibri"/>
            <family val="2"/>
            <charset val="238"/>
          </rPr>
          <t>SZV_F:IdotartamBefejezes</t>
        </r>
      </text>
    </comment>
    <comment ref="N880" authorId="0" shapeId="0" xr:uid="{DDBBA995-5BAB-4586-8232-EFE421178D6E}">
      <text>
        <r>
          <rPr>
            <sz val="11"/>
            <rFont val="Calibri"/>
            <family val="2"/>
            <charset val="238"/>
          </rPr>
          <t>SZV_F:NettoKoltsegUtem1</t>
        </r>
      </text>
    </comment>
    <comment ref="O880" authorId="0" shapeId="0" xr:uid="{E7A9D320-DA89-453B-8D32-6D054F8DEE23}">
      <text>
        <r>
          <rPr>
            <sz val="11"/>
            <rFont val="Calibri"/>
            <family val="2"/>
            <charset val="238"/>
          </rPr>
          <t>SZV_F:NettoKoltsegUtem2</t>
        </r>
      </text>
    </comment>
    <comment ref="P880" authorId="0" shapeId="0" xr:uid="{A3AEC318-E731-4FC5-9F56-92D36A762E46}">
      <text>
        <r>
          <rPr>
            <sz val="11"/>
            <rFont val="Calibri"/>
            <family val="2"/>
            <charset val="238"/>
          </rPr>
          <t>SZV_F:EM_Melleklet2_KTG</t>
        </r>
      </text>
    </comment>
    <comment ref="R880" authorId="0" shapeId="0" xr:uid="{F60E3C30-2484-45F9-9760-843C14510AC7}">
      <text>
        <r>
          <rPr>
            <sz val="11"/>
            <rFont val="Calibri"/>
            <family val="2"/>
            <charset val="238"/>
          </rPr>
          <t>SZV_F:HDUtem1</t>
        </r>
      </text>
    </comment>
    <comment ref="S880" authorId="0" shapeId="0" xr:uid="{FDE9C8F0-4AD0-4DA0-9867-A0C5EA8BE5FF}">
      <text>
        <r>
          <rPr>
            <sz val="11"/>
            <rFont val="Calibri"/>
            <family val="2"/>
            <charset val="238"/>
          </rPr>
          <t>SZV_F:ECSUtem1</t>
        </r>
      </text>
    </comment>
    <comment ref="T880" authorId="0" shapeId="0" xr:uid="{1D32433E-1B49-4F2B-B1EF-28F3D6FCE990}">
      <text>
        <r>
          <rPr>
            <sz val="11"/>
            <rFont val="Calibri"/>
            <family val="2"/>
            <charset val="238"/>
          </rPr>
          <t>SZV_F:KFHUtem1</t>
        </r>
      </text>
    </comment>
    <comment ref="U880" authorId="0" shapeId="0" xr:uid="{CAB4B99A-AFB0-4687-A921-7454CA4A267E}">
      <text>
        <r>
          <rPr>
            <sz val="11"/>
            <rFont val="Calibri"/>
            <family val="2"/>
            <charset val="238"/>
          </rPr>
          <t>SZV_F:Egyeb_SajatUtem1</t>
        </r>
      </text>
    </comment>
    <comment ref="V880" authorId="0" shapeId="0" xr:uid="{92BC6092-5A56-4054-BE45-BA4588726B17}">
      <text>
        <r>
          <rPr>
            <sz val="11"/>
            <rFont val="Calibri"/>
            <family val="2"/>
            <charset val="238"/>
          </rPr>
          <t>SZV_F:DijUtem1</t>
        </r>
      </text>
    </comment>
    <comment ref="W880" authorId="0" shapeId="0" xr:uid="{7697488A-B25C-4999-8F1A-A1CB8CC31BD3}">
      <text>
        <r>
          <rPr>
            <sz val="11"/>
            <rFont val="Calibri"/>
            <family val="2"/>
            <charset val="238"/>
          </rPr>
          <t>SZV_F:EM_Melleklet1_Utem1</t>
        </r>
      </text>
    </comment>
    <comment ref="X880" authorId="0" shapeId="0" xr:uid="{173432E3-2466-458E-BCB7-57C8FC4DD325}">
      <text>
        <r>
          <rPr>
            <sz val="11"/>
            <rFont val="Calibri"/>
            <family val="2"/>
            <charset val="238"/>
          </rPr>
          <t>SZV_F:EgyebAllamiUtem1</t>
        </r>
      </text>
    </comment>
    <comment ref="Y880" authorId="0" shapeId="0" xr:uid="{FE17EA0F-A3CC-4569-AEB2-F372BEB10463}">
      <text>
        <r>
          <rPr>
            <sz val="11"/>
            <rFont val="Calibri"/>
            <family val="2"/>
            <charset val="238"/>
          </rPr>
          <t>SZV_F:OnkormanyzatiUtem1</t>
        </r>
      </text>
    </comment>
    <comment ref="Z880" authorId="0" shapeId="0" xr:uid="{8F71E1C6-14CD-4736-9FEF-C937D391C939}">
      <text>
        <r>
          <rPr>
            <sz val="11"/>
            <rFont val="Calibri"/>
            <family val="2"/>
            <charset val="238"/>
          </rPr>
          <t>SZV_F:EUUtem1</t>
        </r>
      </text>
    </comment>
    <comment ref="AA880" authorId="0" shapeId="0" xr:uid="{DCA0962A-6825-4F0C-815D-60D20817CA92}">
      <text>
        <r>
          <rPr>
            <sz val="11"/>
            <rFont val="Calibri"/>
            <family val="2"/>
            <charset val="238"/>
          </rPr>
          <t>SZV_F:EgyebUtem1</t>
        </r>
      </text>
    </comment>
    <comment ref="AB880" authorId="0" shapeId="0" xr:uid="{3E0D8C98-86DD-4323-8F62-12A42D2C100C}">
      <text>
        <r>
          <rPr>
            <sz val="11"/>
            <rFont val="Calibri"/>
            <family val="2"/>
            <charset val="238"/>
          </rPr>
          <t>SZV_F:HitelKotvenyUtem1</t>
        </r>
      </text>
    </comment>
    <comment ref="AC880" authorId="0" shapeId="0" xr:uid="{64584C2C-9866-4ACD-92EF-3030F281B2CE}">
      <text>
        <r>
          <rPr>
            <sz val="11"/>
            <rFont val="Calibri"/>
            <family val="2"/>
            <charset val="238"/>
          </rPr>
          <t>SZV_F:OsszesenUtem1</t>
        </r>
      </text>
    </comment>
    <comment ref="AF880" authorId="0" shapeId="0" xr:uid="{BA29DD01-546D-426D-A0DD-DD7E12726341}">
      <text>
        <r>
          <rPr>
            <sz val="11"/>
            <rFont val="Calibri"/>
            <family val="2"/>
            <charset val="238"/>
          </rPr>
          <t>SZV_F:HDUtem2</t>
        </r>
      </text>
    </comment>
    <comment ref="AG880" authorId="0" shapeId="0" xr:uid="{E409B9F1-7C24-478F-9F96-C6D5CC0F7D67}">
      <text>
        <r>
          <rPr>
            <sz val="11"/>
            <rFont val="Calibri"/>
            <family val="2"/>
            <charset val="238"/>
          </rPr>
          <t>SZV_F:ECSUtem2</t>
        </r>
      </text>
    </comment>
    <comment ref="AH880" authorId="0" shapeId="0" xr:uid="{A6822E0B-9148-4215-B706-2E5D6272DBD2}">
      <text>
        <r>
          <rPr>
            <sz val="11"/>
            <rFont val="Calibri"/>
            <family val="2"/>
            <charset val="238"/>
          </rPr>
          <t>SZV_F:KFHUtem2</t>
        </r>
      </text>
    </comment>
    <comment ref="AI880" authorId="0" shapeId="0" xr:uid="{3CACB54E-9325-4CD4-A8E3-C4676AF72763}">
      <text>
        <r>
          <rPr>
            <sz val="11"/>
            <rFont val="Calibri"/>
            <family val="2"/>
            <charset val="238"/>
          </rPr>
          <t>SZV_F:Egyeb_SajatUtem2</t>
        </r>
      </text>
    </comment>
    <comment ref="AJ880" authorId="0" shapeId="0" xr:uid="{71E0EE96-FB53-4870-8A99-4C5312F66DFE}">
      <text>
        <r>
          <rPr>
            <sz val="11"/>
            <rFont val="Calibri"/>
            <family val="2"/>
            <charset val="238"/>
          </rPr>
          <t>SZV_F:DijUtem2</t>
        </r>
      </text>
    </comment>
    <comment ref="AK880" authorId="0" shapeId="0" xr:uid="{FB7FEA43-0349-4543-B513-754BC3F58C8B}">
      <text>
        <r>
          <rPr>
            <sz val="11"/>
            <rFont val="Calibri"/>
            <family val="2"/>
            <charset val="238"/>
          </rPr>
          <t>SZV_F:EM_Melleklet1_Utem2</t>
        </r>
      </text>
    </comment>
    <comment ref="AL880" authorId="0" shapeId="0" xr:uid="{39EAD2A0-F46E-4B6E-8917-26AD2DFE144E}">
      <text>
        <r>
          <rPr>
            <sz val="11"/>
            <rFont val="Calibri"/>
            <family val="2"/>
            <charset val="238"/>
          </rPr>
          <t>SZV_F:EgyebAllamiUtem2</t>
        </r>
      </text>
    </comment>
    <comment ref="AM880" authorId="0" shapeId="0" xr:uid="{EF6F336B-E064-4A43-912A-CB4EB50DA8A6}">
      <text>
        <r>
          <rPr>
            <sz val="11"/>
            <rFont val="Calibri"/>
            <family val="2"/>
            <charset val="238"/>
          </rPr>
          <t>SZV_F:OnkormanyzatiUtem2</t>
        </r>
      </text>
    </comment>
    <comment ref="AN880" authorId="0" shapeId="0" xr:uid="{E9A2FF6B-008A-46E7-AFEC-2EA1D39D5374}">
      <text>
        <r>
          <rPr>
            <sz val="11"/>
            <rFont val="Calibri"/>
            <family val="2"/>
            <charset val="238"/>
          </rPr>
          <t>SZV_F:EUUtem2</t>
        </r>
      </text>
    </comment>
    <comment ref="AO880" authorId="0" shapeId="0" xr:uid="{67A0D73C-5B48-42D3-BC2F-B2D649EF67B9}">
      <text>
        <r>
          <rPr>
            <sz val="11"/>
            <rFont val="Calibri"/>
            <family val="2"/>
            <charset val="238"/>
          </rPr>
          <t>SZV_F:EgyebUtem2</t>
        </r>
      </text>
    </comment>
    <comment ref="AP880" authorId="0" shapeId="0" xr:uid="{2BBF6358-0CD1-40EC-B7FF-71C969DA2CBF}">
      <text>
        <r>
          <rPr>
            <sz val="11"/>
            <rFont val="Calibri"/>
            <family val="2"/>
            <charset val="238"/>
          </rPr>
          <t>SZV_F:HitelKotvenyUtem2</t>
        </r>
      </text>
    </comment>
    <comment ref="AQ880" authorId="0" shapeId="0" xr:uid="{7837F994-1C04-4558-8B80-BEE2DB617E8E}">
      <text>
        <r>
          <rPr>
            <sz val="11"/>
            <rFont val="Calibri"/>
            <family val="2"/>
            <charset val="238"/>
          </rPr>
          <t>SZV_F:OsszesenUtem2</t>
        </r>
      </text>
    </comment>
    <comment ref="AR880" authorId="0" shapeId="0" xr:uid="{DC9713A7-CAFE-455A-BC84-6390E2834853}">
      <text>
        <r>
          <rPr>
            <sz val="11"/>
            <rFont val="Calibri"/>
            <family val="2"/>
            <charset val="238"/>
          </rPr>
          <t>SZV_F:ForrashianyUtem2</t>
        </r>
      </text>
    </comment>
    <comment ref="AU880" authorId="0" shapeId="0" xr:uid="{5D66CEE1-A377-420F-9651-B32F17B37B61}">
      <text>
        <r>
          <rPr>
            <sz val="11"/>
            <rFont val="Calibri"/>
            <family val="2"/>
            <charset val="238"/>
          </rPr>
          <t>SZV_F:Indokolas</t>
        </r>
      </text>
    </comment>
    <comment ref="AV880" authorId="0" shapeId="0" xr:uid="{B1A4D12B-75DC-4E75-868F-57DF5D8D8721}">
      <text>
        <r>
          <rPr>
            <sz val="11"/>
            <rFont val="Calibri"/>
            <family val="2"/>
            <charset val="238"/>
          </rPr>
          <t>SZV_F:Megjegyzes</t>
        </r>
      </text>
    </comment>
    <comment ref="AW880" authorId="0" shapeId="0" xr:uid="{BE7FAD2B-8ADE-4D17-B68F-E593147200A8}">
      <text>
        <r>
          <rPr>
            <sz val="11"/>
            <rFont val="Calibri"/>
            <family val="2"/>
            <charset val="238"/>
          </rPr>
          <t>SZV_F:FeladatSorszam</t>
        </r>
      </text>
    </comment>
    <comment ref="AY880" authorId="0" shapeId="0" xr:uid="{B0548E69-508E-45A0-B65D-E3569C86BD37}">
      <text>
        <r>
          <rPr>
            <sz val="11"/>
            <rFont val="Calibri"/>
            <family val="2"/>
            <charset val="238"/>
          </rPr>
          <t>SZV_F:ISA</t>
        </r>
      </text>
    </comment>
    <comment ref="B881" authorId="0" shapeId="0" xr:uid="{52ECD585-9A98-401B-84A8-2CC6852B5484}">
      <text>
        <r>
          <rPr>
            <sz val="11"/>
            <rFont val="Calibri"/>
            <family val="2"/>
            <charset val="238"/>
          </rPr>
          <t>SZV_F:FontossagiSorrent</t>
        </r>
      </text>
    </comment>
    <comment ref="C881" authorId="0" shapeId="0" xr:uid="{4497FAC4-4E21-4243-9B5B-F19DF9245C80}">
      <text>
        <r>
          <rPr>
            <sz val="11"/>
            <rFont val="Calibri"/>
            <family val="2"/>
            <charset val="238"/>
          </rPr>
          <t>SZV_F:FeladatKategoria</t>
        </r>
      </text>
    </comment>
    <comment ref="D881" authorId="0" shapeId="0" xr:uid="{9EADEF66-CF08-4B21-8F8F-A333A5F85A62}">
      <text>
        <r>
          <rPr>
            <sz val="11"/>
            <rFont val="Calibri"/>
            <family val="2"/>
            <charset val="238"/>
          </rPr>
          <t>SZV_F:FeladatMegnevezes</t>
        </r>
      </text>
    </comment>
    <comment ref="E881" authorId="0" shapeId="0" xr:uid="{E93FFFCA-985D-4988-B3D6-6CFC452D4273}">
      <text>
        <r>
          <rPr>
            <sz val="11"/>
            <rFont val="Calibri"/>
            <family val="2"/>
            <charset val="238"/>
          </rPr>
          <t>SZV_F:ElviEngedelySzam</t>
        </r>
      </text>
    </comment>
    <comment ref="F881" authorId="0" shapeId="0" xr:uid="{23561853-64E7-496B-99E3-79C58C17E399}">
      <text>
        <r>
          <rPr>
            <sz val="11"/>
            <rFont val="Calibri"/>
            <family val="2"/>
            <charset val="238"/>
          </rPr>
          <t>SZV_F:VKR_Kod</t>
        </r>
      </text>
    </comment>
    <comment ref="G881" authorId="0" shapeId="0" xr:uid="{DD2419AD-20B5-4DE2-8C48-A05C39B156BE}">
      <text>
        <r>
          <rPr>
            <sz val="11"/>
            <rFont val="Calibri"/>
            <family val="2"/>
            <charset val="238"/>
          </rPr>
          <t>SZV_F:VKR_Nev</t>
        </r>
      </text>
    </comment>
    <comment ref="H881" authorId="0" shapeId="0" xr:uid="{466D221E-4608-4E04-A8EB-08011F2F083E}">
      <text>
        <r>
          <rPr>
            <sz val="11"/>
            <rFont val="Calibri"/>
            <family val="2"/>
            <charset val="238"/>
          </rPr>
          <t>SZV_F:FeladatAzonosito</t>
        </r>
      </text>
    </comment>
    <comment ref="I881" authorId="0" shapeId="0" xr:uid="{43DB6130-205C-45B9-90B9-A044B0D5F41E}">
      <text>
        <r>
          <rPr>
            <sz val="11"/>
            <rFont val="Calibri"/>
            <family val="2"/>
            <charset val="238"/>
          </rPr>
          <t>SZV_F:EllatasiTerulet</t>
        </r>
      </text>
    </comment>
    <comment ref="J881" authorId="0" shapeId="0" xr:uid="{CAAC3B1C-8A00-4704-8609-E70E230DB643}">
      <text>
        <r>
          <rPr>
            <sz val="11"/>
            <rFont val="Calibri"/>
            <family val="2"/>
            <charset val="238"/>
          </rPr>
          <t>SZV_F:EllatasertFelelos</t>
        </r>
      </text>
    </comment>
    <comment ref="K881" authorId="0" shapeId="0" xr:uid="{6AB7A381-959A-4EE8-939A-9492FD27D853}">
      <text>
        <r>
          <rPr>
            <sz val="11"/>
            <rFont val="Calibri"/>
            <family val="2"/>
            <charset val="238"/>
          </rPr>
          <t>SZV_F:TervezettNettoKoltseg</t>
        </r>
      </text>
    </comment>
    <comment ref="L881" authorId="0" shapeId="0" xr:uid="{584BC549-7369-4B2B-830D-82098EB2247A}">
      <text>
        <r>
          <rPr>
            <sz val="11"/>
            <rFont val="Calibri"/>
            <family val="2"/>
            <charset val="238"/>
          </rPr>
          <t>SZV_F:IdotartamKezdes</t>
        </r>
      </text>
    </comment>
    <comment ref="M881" authorId="0" shapeId="0" xr:uid="{60DD0327-E218-4548-A684-81AEBE4A4537}">
      <text>
        <r>
          <rPr>
            <sz val="11"/>
            <rFont val="Calibri"/>
            <family val="2"/>
            <charset val="238"/>
          </rPr>
          <t>SZV_F:IdotartamBefejezes</t>
        </r>
      </text>
    </comment>
    <comment ref="N881" authorId="0" shapeId="0" xr:uid="{4F19604D-C338-429B-95A1-58F1165E9E13}">
      <text>
        <r>
          <rPr>
            <sz val="11"/>
            <rFont val="Calibri"/>
            <family val="2"/>
            <charset val="238"/>
          </rPr>
          <t>SZV_F:NettoKoltsegUtem1</t>
        </r>
      </text>
    </comment>
    <comment ref="O881" authorId="0" shapeId="0" xr:uid="{2B46AE05-AD34-4F27-B0EB-0E8D3CFA4E42}">
      <text>
        <r>
          <rPr>
            <sz val="11"/>
            <rFont val="Calibri"/>
            <family val="2"/>
            <charset val="238"/>
          </rPr>
          <t>SZV_F:NettoKoltsegUtem2</t>
        </r>
      </text>
    </comment>
    <comment ref="P881" authorId="0" shapeId="0" xr:uid="{9561F0C2-D35F-4182-AD5F-2987BDCDC7A0}">
      <text>
        <r>
          <rPr>
            <sz val="11"/>
            <rFont val="Calibri"/>
            <family val="2"/>
            <charset val="238"/>
          </rPr>
          <t>SZV_F:EM_Melleklet2_KTG</t>
        </r>
      </text>
    </comment>
    <comment ref="R881" authorId="0" shapeId="0" xr:uid="{169DE414-3FD3-43C6-AF90-9C8C5EF481CA}">
      <text>
        <r>
          <rPr>
            <sz val="11"/>
            <rFont val="Calibri"/>
            <family val="2"/>
            <charset val="238"/>
          </rPr>
          <t>SZV_F:HDUtem1</t>
        </r>
      </text>
    </comment>
    <comment ref="S881" authorId="0" shapeId="0" xr:uid="{27C8B747-6A05-4088-814A-3670F2EF9071}">
      <text>
        <r>
          <rPr>
            <sz val="11"/>
            <rFont val="Calibri"/>
            <family val="2"/>
            <charset val="238"/>
          </rPr>
          <t>SZV_F:ECSUtem1</t>
        </r>
      </text>
    </comment>
    <comment ref="T881" authorId="0" shapeId="0" xr:uid="{63AE04E1-E666-495F-ACA0-3E6A6C1EF235}">
      <text>
        <r>
          <rPr>
            <sz val="11"/>
            <rFont val="Calibri"/>
            <family val="2"/>
            <charset val="238"/>
          </rPr>
          <t>SZV_F:KFHUtem1</t>
        </r>
      </text>
    </comment>
    <comment ref="U881" authorId="0" shapeId="0" xr:uid="{282E4ACB-8639-46F6-9F6D-D3888A7AE012}">
      <text>
        <r>
          <rPr>
            <sz val="11"/>
            <rFont val="Calibri"/>
            <family val="2"/>
            <charset val="238"/>
          </rPr>
          <t>SZV_F:Egyeb_SajatUtem1</t>
        </r>
      </text>
    </comment>
    <comment ref="V881" authorId="0" shapeId="0" xr:uid="{D013D929-9CA7-497D-87E8-CB1F6ACDAC13}">
      <text>
        <r>
          <rPr>
            <sz val="11"/>
            <rFont val="Calibri"/>
            <family val="2"/>
            <charset val="238"/>
          </rPr>
          <t>SZV_F:DijUtem1</t>
        </r>
      </text>
    </comment>
    <comment ref="W881" authorId="0" shapeId="0" xr:uid="{DF396236-5E9F-40A8-A0FA-81F516394139}">
      <text>
        <r>
          <rPr>
            <sz val="11"/>
            <rFont val="Calibri"/>
            <family val="2"/>
            <charset val="238"/>
          </rPr>
          <t>SZV_F:EM_Melleklet1_Utem1</t>
        </r>
      </text>
    </comment>
    <comment ref="X881" authorId="0" shapeId="0" xr:uid="{1B7A408D-BA4F-4C18-860D-1EC7226CB8C8}">
      <text>
        <r>
          <rPr>
            <sz val="11"/>
            <rFont val="Calibri"/>
            <family val="2"/>
            <charset val="238"/>
          </rPr>
          <t>SZV_F:EgyebAllamiUtem1</t>
        </r>
      </text>
    </comment>
    <comment ref="Y881" authorId="0" shapeId="0" xr:uid="{538157CE-D2E6-4066-8B4B-A5C057AE48CF}">
      <text>
        <r>
          <rPr>
            <sz val="11"/>
            <rFont val="Calibri"/>
            <family val="2"/>
            <charset val="238"/>
          </rPr>
          <t>SZV_F:OnkormanyzatiUtem1</t>
        </r>
      </text>
    </comment>
    <comment ref="Z881" authorId="0" shapeId="0" xr:uid="{9FA0A12F-7EE2-4AC7-B2FD-8AA06E81F536}">
      <text>
        <r>
          <rPr>
            <sz val="11"/>
            <rFont val="Calibri"/>
            <family val="2"/>
            <charset val="238"/>
          </rPr>
          <t>SZV_F:EUUtem1</t>
        </r>
      </text>
    </comment>
    <comment ref="AA881" authorId="0" shapeId="0" xr:uid="{A75CACF9-58A8-4CA8-AD68-59B42A0AF3C0}">
      <text>
        <r>
          <rPr>
            <sz val="11"/>
            <rFont val="Calibri"/>
            <family val="2"/>
            <charset val="238"/>
          </rPr>
          <t>SZV_F:EgyebUtem1</t>
        </r>
      </text>
    </comment>
    <comment ref="AB881" authorId="0" shapeId="0" xr:uid="{D8A737AC-C5D2-467E-A538-AAA22C0A8E93}">
      <text>
        <r>
          <rPr>
            <sz val="11"/>
            <rFont val="Calibri"/>
            <family val="2"/>
            <charset val="238"/>
          </rPr>
          <t>SZV_F:HitelKotvenyUtem1</t>
        </r>
      </text>
    </comment>
    <comment ref="AC881" authorId="0" shapeId="0" xr:uid="{F364FFFB-B6D6-4E45-8BBB-A77DAA637418}">
      <text>
        <r>
          <rPr>
            <sz val="11"/>
            <rFont val="Calibri"/>
            <family val="2"/>
            <charset val="238"/>
          </rPr>
          <t>SZV_F:OsszesenUtem1</t>
        </r>
      </text>
    </comment>
    <comment ref="AF881" authorId="0" shapeId="0" xr:uid="{4762AD76-1DE3-4112-A6EA-8B35F8A4AD55}">
      <text>
        <r>
          <rPr>
            <sz val="11"/>
            <rFont val="Calibri"/>
            <family val="2"/>
            <charset val="238"/>
          </rPr>
          <t>SZV_F:HDUtem2</t>
        </r>
      </text>
    </comment>
    <comment ref="AG881" authorId="0" shapeId="0" xr:uid="{0AAAE729-E33B-454F-BD5A-C0D5D5CDD019}">
      <text>
        <r>
          <rPr>
            <sz val="11"/>
            <rFont val="Calibri"/>
            <family val="2"/>
            <charset val="238"/>
          </rPr>
          <t>SZV_F:ECSUtem2</t>
        </r>
      </text>
    </comment>
    <comment ref="AH881" authorId="0" shapeId="0" xr:uid="{182A69A4-2619-45BF-BFCE-CB0C93D3126F}">
      <text>
        <r>
          <rPr>
            <sz val="11"/>
            <rFont val="Calibri"/>
            <family val="2"/>
            <charset val="238"/>
          </rPr>
          <t>SZV_F:KFHUtem2</t>
        </r>
      </text>
    </comment>
    <comment ref="AI881" authorId="0" shapeId="0" xr:uid="{149E7EB6-8588-4FFE-B284-CC46B36C14CA}">
      <text>
        <r>
          <rPr>
            <sz val="11"/>
            <rFont val="Calibri"/>
            <family val="2"/>
            <charset val="238"/>
          </rPr>
          <t>SZV_F:Egyeb_SajatUtem2</t>
        </r>
      </text>
    </comment>
    <comment ref="AJ881" authorId="0" shapeId="0" xr:uid="{6DC42ABB-D2B7-48E7-B49E-7B5C5D97ADB5}">
      <text>
        <r>
          <rPr>
            <sz val="11"/>
            <rFont val="Calibri"/>
            <family val="2"/>
            <charset val="238"/>
          </rPr>
          <t>SZV_F:DijUtem2</t>
        </r>
      </text>
    </comment>
    <comment ref="AK881" authorId="0" shapeId="0" xr:uid="{513E25AB-5F0D-417D-A573-1116169C5E1B}">
      <text>
        <r>
          <rPr>
            <sz val="11"/>
            <rFont val="Calibri"/>
            <family val="2"/>
            <charset val="238"/>
          </rPr>
          <t>SZV_F:EM_Melleklet1_Utem2</t>
        </r>
      </text>
    </comment>
    <comment ref="AL881" authorId="0" shapeId="0" xr:uid="{A54CEEFB-1E37-4687-9C15-BF1C6FC097C5}">
      <text>
        <r>
          <rPr>
            <sz val="11"/>
            <rFont val="Calibri"/>
            <family val="2"/>
            <charset val="238"/>
          </rPr>
          <t>SZV_F:EgyebAllamiUtem2</t>
        </r>
      </text>
    </comment>
    <comment ref="AM881" authorId="0" shapeId="0" xr:uid="{9B629DF3-58C5-4E24-9629-D75312563716}">
      <text>
        <r>
          <rPr>
            <sz val="11"/>
            <rFont val="Calibri"/>
            <family val="2"/>
            <charset val="238"/>
          </rPr>
          <t>SZV_F:OnkormanyzatiUtem2</t>
        </r>
      </text>
    </comment>
    <comment ref="AN881" authorId="0" shapeId="0" xr:uid="{AE466322-B86B-413A-88E5-9AA44C80AA2A}">
      <text>
        <r>
          <rPr>
            <sz val="11"/>
            <rFont val="Calibri"/>
            <family val="2"/>
            <charset val="238"/>
          </rPr>
          <t>SZV_F:EUUtem2</t>
        </r>
      </text>
    </comment>
    <comment ref="AO881" authorId="0" shapeId="0" xr:uid="{73412332-9191-4C16-94C7-EF61C9236873}">
      <text>
        <r>
          <rPr>
            <sz val="11"/>
            <rFont val="Calibri"/>
            <family val="2"/>
            <charset val="238"/>
          </rPr>
          <t>SZV_F:EgyebUtem2</t>
        </r>
      </text>
    </comment>
    <comment ref="AP881" authorId="0" shapeId="0" xr:uid="{085CA32F-770D-4EA6-BEFF-EA33E4A5AF06}">
      <text>
        <r>
          <rPr>
            <sz val="11"/>
            <rFont val="Calibri"/>
            <family val="2"/>
            <charset val="238"/>
          </rPr>
          <t>SZV_F:HitelKotvenyUtem2</t>
        </r>
      </text>
    </comment>
    <comment ref="AQ881" authorId="0" shapeId="0" xr:uid="{E6061EE5-AC8A-49E3-BD01-AD122A630541}">
      <text>
        <r>
          <rPr>
            <sz val="11"/>
            <rFont val="Calibri"/>
            <family val="2"/>
            <charset val="238"/>
          </rPr>
          <t>SZV_F:OsszesenUtem2</t>
        </r>
      </text>
    </comment>
    <comment ref="AR881" authorId="0" shapeId="0" xr:uid="{11901427-6051-426F-8A4D-A4BDA0791628}">
      <text>
        <r>
          <rPr>
            <sz val="11"/>
            <rFont val="Calibri"/>
            <family val="2"/>
            <charset val="238"/>
          </rPr>
          <t>SZV_F:ForrashianyUtem2</t>
        </r>
      </text>
    </comment>
    <comment ref="AU881" authorId="0" shapeId="0" xr:uid="{634AD703-BB6B-4F5B-85C2-0A1DC4F6807D}">
      <text>
        <r>
          <rPr>
            <sz val="11"/>
            <rFont val="Calibri"/>
            <family val="2"/>
            <charset val="238"/>
          </rPr>
          <t>SZV_F:Indokolas</t>
        </r>
      </text>
    </comment>
    <comment ref="AV881" authorId="0" shapeId="0" xr:uid="{E55EBD0E-7E72-4558-A2C1-377AB5FA831A}">
      <text>
        <r>
          <rPr>
            <sz val="11"/>
            <rFont val="Calibri"/>
            <family val="2"/>
            <charset val="238"/>
          </rPr>
          <t>SZV_F:Megjegyzes</t>
        </r>
      </text>
    </comment>
    <comment ref="AW881" authorId="0" shapeId="0" xr:uid="{49581BDA-9951-4754-A1EB-62B7AD66245A}">
      <text>
        <r>
          <rPr>
            <sz val="11"/>
            <rFont val="Calibri"/>
            <family val="2"/>
            <charset val="238"/>
          </rPr>
          <t>SZV_F:FeladatSorszam</t>
        </r>
      </text>
    </comment>
    <comment ref="AY881" authorId="0" shapeId="0" xr:uid="{48165BE7-A075-4ED7-A20D-EA8DF80E17E5}">
      <text>
        <r>
          <rPr>
            <sz val="11"/>
            <rFont val="Calibri"/>
            <family val="2"/>
            <charset val="238"/>
          </rPr>
          <t>SZV_F:ISA</t>
        </r>
      </text>
    </comment>
    <comment ref="B882" authorId="0" shapeId="0" xr:uid="{BAA22358-7465-425A-B3B8-41A8EEA30EB0}">
      <text>
        <r>
          <rPr>
            <sz val="11"/>
            <rFont val="Calibri"/>
            <family val="2"/>
            <charset val="238"/>
          </rPr>
          <t>SZV_F:FontossagiSorrent</t>
        </r>
      </text>
    </comment>
    <comment ref="C882" authorId="0" shapeId="0" xr:uid="{34275C9B-6067-4703-A619-0BFA1B8EB056}">
      <text>
        <r>
          <rPr>
            <sz val="11"/>
            <rFont val="Calibri"/>
            <family val="2"/>
            <charset val="238"/>
          </rPr>
          <t>SZV_F:FeladatKategoria</t>
        </r>
      </text>
    </comment>
    <comment ref="D882" authorId="0" shapeId="0" xr:uid="{B43F0188-B187-45E6-98FC-C9734993A854}">
      <text>
        <r>
          <rPr>
            <sz val="11"/>
            <rFont val="Calibri"/>
            <family val="2"/>
            <charset val="238"/>
          </rPr>
          <t>SZV_F:FeladatMegnevezes</t>
        </r>
      </text>
    </comment>
    <comment ref="E882" authorId="0" shapeId="0" xr:uid="{E622A688-13DD-4149-8CB4-36EEBF6CB3FD}">
      <text>
        <r>
          <rPr>
            <sz val="11"/>
            <rFont val="Calibri"/>
            <family val="2"/>
            <charset val="238"/>
          </rPr>
          <t>SZV_F:ElviEngedelySzam</t>
        </r>
      </text>
    </comment>
    <comment ref="F882" authorId="0" shapeId="0" xr:uid="{AF6DEF61-1BAC-4E6E-B12D-B22F83BBB44A}">
      <text>
        <r>
          <rPr>
            <sz val="11"/>
            <rFont val="Calibri"/>
            <family val="2"/>
            <charset val="238"/>
          </rPr>
          <t>SZV_F:VKR_Kod</t>
        </r>
      </text>
    </comment>
    <comment ref="G882" authorId="0" shapeId="0" xr:uid="{37692F7E-913F-49CD-B067-60BB21F35660}">
      <text>
        <r>
          <rPr>
            <sz val="11"/>
            <rFont val="Calibri"/>
            <family val="2"/>
            <charset val="238"/>
          </rPr>
          <t>SZV_F:VKR_Nev</t>
        </r>
      </text>
    </comment>
    <comment ref="H882" authorId="0" shapeId="0" xr:uid="{479C049A-6EFC-45AB-938C-C174C550ADD1}">
      <text>
        <r>
          <rPr>
            <sz val="11"/>
            <rFont val="Calibri"/>
            <family val="2"/>
            <charset val="238"/>
          </rPr>
          <t>SZV_F:FeladatAzonosito</t>
        </r>
      </text>
    </comment>
    <comment ref="I882" authorId="0" shapeId="0" xr:uid="{5394EAB8-7E8C-4D74-B5E0-380F5C9380F6}">
      <text>
        <r>
          <rPr>
            <sz val="11"/>
            <rFont val="Calibri"/>
            <family val="2"/>
            <charset val="238"/>
          </rPr>
          <t>SZV_F:EllatasiTerulet</t>
        </r>
      </text>
    </comment>
    <comment ref="J882" authorId="0" shapeId="0" xr:uid="{8F201793-94F3-4D48-987F-5BBAEC7F1965}">
      <text>
        <r>
          <rPr>
            <sz val="11"/>
            <rFont val="Calibri"/>
            <family val="2"/>
            <charset val="238"/>
          </rPr>
          <t>SZV_F:EllatasertFelelos</t>
        </r>
      </text>
    </comment>
    <comment ref="K882" authorId="0" shapeId="0" xr:uid="{16F9AAAF-76DF-4D56-B74A-6B85E3036B5C}">
      <text>
        <r>
          <rPr>
            <sz val="11"/>
            <rFont val="Calibri"/>
            <family val="2"/>
            <charset val="238"/>
          </rPr>
          <t>SZV_F:TervezettNettoKoltseg</t>
        </r>
      </text>
    </comment>
    <comment ref="L882" authorId="0" shapeId="0" xr:uid="{5D7F5363-64D6-483C-9E0D-53D6AF5A58D7}">
      <text>
        <r>
          <rPr>
            <sz val="11"/>
            <rFont val="Calibri"/>
            <family val="2"/>
            <charset val="238"/>
          </rPr>
          <t>SZV_F:IdotartamKezdes</t>
        </r>
      </text>
    </comment>
    <comment ref="M882" authorId="0" shapeId="0" xr:uid="{891AF498-91ED-4359-91ED-36D9A5D615CD}">
      <text>
        <r>
          <rPr>
            <sz val="11"/>
            <rFont val="Calibri"/>
            <family val="2"/>
            <charset val="238"/>
          </rPr>
          <t>SZV_F:IdotartamBefejezes</t>
        </r>
      </text>
    </comment>
    <comment ref="N882" authorId="0" shapeId="0" xr:uid="{2919407D-FA5F-43F9-AA4A-177BEA35AB5C}">
      <text>
        <r>
          <rPr>
            <sz val="11"/>
            <rFont val="Calibri"/>
            <family val="2"/>
            <charset val="238"/>
          </rPr>
          <t>SZV_F:NettoKoltsegUtem1</t>
        </r>
      </text>
    </comment>
    <comment ref="O882" authorId="0" shapeId="0" xr:uid="{D39D4E40-52E0-440A-BCD3-BD6076F2494F}">
      <text>
        <r>
          <rPr>
            <sz val="11"/>
            <rFont val="Calibri"/>
            <family val="2"/>
            <charset val="238"/>
          </rPr>
          <t>SZV_F:NettoKoltsegUtem2</t>
        </r>
      </text>
    </comment>
    <comment ref="P882" authorId="0" shapeId="0" xr:uid="{8003F285-5095-490F-A679-A81D1F7AB981}">
      <text>
        <r>
          <rPr>
            <sz val="11"/>
            <rFont val="Calibri"/>
            <family val="2"/>
            <charset val="238"/>
          </rPr>
          <t>SZV_F:EM_Melleklet2_KTG</t>
        </r>
      </text>
    </comment>
    <comment ref="R882" authorId="0" shapeId="0" xr:uid="{3A367866-7CA3-48BD-B4F5-F1676C3AA6F9}">
      <text>
        <r>
          <rPr>
            <sz val="11"/>
            <rFont val="Calibri"/>
            <family val="2"/>
            <charset val="238"/>
          </rPr>
          <t>SZV_F:HDUtem1</t>
        </r>
      </text>
    </comment>
    <comment ref="S882" authorId="0" shapeId="0" xr:uid="{ED9E0DD8-1845-4A7B-A9D4-16BBCDCAF79F}">
      <text>
        <r>
          <rPr>
            <sz val="11"/>
            <rFont val="Calibri"/>
            <family val="2"/>
            <charset val="238"/>
          </rPr>
          <t>SZV_F:ECSUtem1</t>
        </r>
      </text>
    </comment>
    <comment ref="T882" authorId="0" shapeId="0" xr:uid="{0DC9D9E3-57A5-4449-8277-4256C80420FF}">
      <text>
        <r>
          <rPr>
            <sz val="11"/>
            <rFont val="Calibri"/>
            <family val="2"/>
            <charset val="238"/>
          </rPr>
          <t>SZV_F:KFHUtem1</t>
        </r>
      </text>
    </comment>
    <comment ref="U882" authorId="0" shapeId="0" xr:uid="{FEC5B526-3DEA-45B1-82D0-24137E605EEB}">
      <text>
        <r>
          <rPr>
            <sz val="11"/>
            <rFont val="Calibri"/>
            <family val="2"/>
            <charset val="238"/>
          </rPr>
          <t>SZV_F:Egyeb_SajatUtem1</t>
        </r>
      </text>
    </comment>
    <comment ref="V882" authorId="0" shapeId="0" xr:uid="{B9F5BCEB-CAE0-4CAE-B60F-037867822234}">
      <text>
        <r>
          <rPr>
            <sz val="11"/>
            <rFont val="Calibri"/>
            <family val="2"/>
            <charset val="238"/>
          </rPr>
          <t>SZV_F:DijUtem1</t>
        </r>
      </text>
    </comment>
    <comment ref="W882" authorId="0" shapeId="0" xr:uid="{5C89C8F2-9B0B-4C2E-9C0B-1F68F2350B72}">
      <text>
        <r>
          <rPr>
            <sz val="11"/>
            <rFont val="Calibri"/>
            <family val="2"/>
            <charset val="238"/>
          </rPr>
          <t>SZV_F:EM_Melleklet1_Utem1</t>
        </r>
      </text>
    </comment>
    <comment ref="X882" authorId="0" shapeId="0" xr:uid="{31BA1492-3181-4E09-AB79-3905E1C4311D}">
      <text>
        <r>
          <rPr>
            <sz val="11"/>
            <rFont val="Calibri"/>
            <family val="2"/>
            <charset val="238"/>
          </rPr>
          <t>SZV_F:EgyebAllamiUtem1</t>
        </r>
      </text>
    </comment>
    <comment ref="Y882" authorId="0" shapeId="0" xr:uid="{7146061E-0753-4839-AB06-76EFEEB7E72C}">
      <text>
        <r>
          <rPr>
            <sz val="11"/>
            <rFont val="Calibri"/>
            <family val="2"/>
            <charset val="238"/>
          </rPr>
          <t>SZV_F:OnkormanyzatiUtem1</t>
        </r>
      </text>
    </comment>
    <comment ref="Z882" authorId="0" shapeId="0" xr:uid="{ECEE3A61-184E-4521-B1B9-F2E7D9697F3D}">
      <text>
        <r>
          <rPr>
            <sz val="11"/>
            <rFont val="Calibri"/>
            <family val="2"/>
            <charset val="238"/>
          </rPr>
          <t>SZV_F:EUUtem1</t>
        </r>
      </text>
    </comment>
    <comment ref="AA882" authorId="0" shapeId="0" xr:uid="{44C946B3-EDDC-42C1-A342-B83C8A428D78}">
      <text>
        <r>
          <rPr>
            <sz val="11"/>
            <rFont val="Calibri"/>
            <family val="2"/>
            <charset val="238"/>
          </rPr>
          <t>SZV_F:EgyebUtem1</t>
        </r>
      </text>
    </comment>
    <comment ref="AB882" authorId="0" shapeId="0" xr:uid="{28D83512-424B-470E-B655-4CB1C6475EFA}">
      <text>
        <r>
          <rPr>
            <sz val="11"/>
            <rFont val="Calibri"/>
            <family val="2"/>
            <charset val="238"/>
          </rPr>
          <t>SZV_F:HitelKotvenyUtem1</t>
        </r>
      </text>
    </comment>
    <comment ref="AC882" authorId="0" shapeId="0" xr:uid="{ACD80859-2870-4CC7-BEAF-C846DB9D7FA5}">
      <text>
        <r>
          <rPr>
            <sz val="11"/>
            <rFont val="Calibri"/>
            <family val="2"/>
            <charset val="238"/>
          </rPr>
          <t>SZV_F:OsszesenUtem1</t>
        </r>
      </text>
    </comment>
    <comment ref="AF882" authorId="0" shapeId="0" xr:uid="{029DEBDD-0A84-4BD4-89B0-03C93899E788}">
      <text>
        <r>
          <rPr>
            <sz val="11"/>
            <rFont val="Calibri"/>
            <family val="2"/>
            <charset val="238"/>
          </rPr>
          <t>SZV_F:HDUtem2</t>
        </r>
      </text>
    </comment>
    <comment ref="AG882" authorId="0" shapeId="0" xr:uid="{63AB9ADA-65E9-474A-9B56-BC174A3B8750}">
      <text>
        <r>
          <rPr>
            <sz val="11"/>
            <rFont val="Calibri"/>
            <family val="2"/>
            <charset val="238"/>
          </rPr>
          <t>SZV_F:ECSUtem2</t>
        </r>
      </text>
    </comment>
    <comment ref="AH882" authorId="0" shapeId="0" xr:uid="{1E552279-29BB-4111-86F6-36FB5B5898B1}">
      <text>
        <r>
          <rPr>
            <sz val="11"/>
            <rFont val="Calibri"/>
            <family val="2"/>
            <charset val="238"/>
          </rPr>
          <t>SZV_F:KFHUtem2</t>
        </r>
      </text>
    </comment>
    <comment ref="AI882" authorId="0" shapeId="0" xr:uid="{69F355CC-2A21-45E7-B989-640D1454C02E}">
      <text>
        <r>
          <rPr>
            <sz val="11"/>
            <rFont val="Calibri"/>
            <family val="2"/>
            <charset val="238"/>
          </rPr>
          <t>SZV_F:Egyeb_SajatUtem2</t>
        </r>
      </text>
    </comment>
    <comment ref="AJ882" authorId="0" shapeId="0" xr:uid="{5FEDD221-64A5-4D91-8076-E0A70828F624}">
      <text>
        <r>
          <rPr>
            <sz val="11"/>
            <rFont val="Calibri"/>
            <family val="2"/>
            <charset val="238"/>
          </rPr>
          <t>SZV_F:DijUtem2</t>
        </r>
      </text>
    </comment>
    <comment ref="AK882" authorId="0" shapeId="0" xr:uid="{BCC16E49-586B-40CF-9145-B1FF9877BEC5}">
      <text>
        <r>
          <rPr>
            <sz val="11"/>
            <rFont val="Calibri"/>
            <family val="2"/>
            <charset val="238"/>
          </rPr>
          <t>SZV_F:EM_Melleklet1_Utem2</t>
        </r>
      </text>
    </comment>
    <comment ref="AL882" authorId="0" shapeId="0" xr:uid="{D8668831-EAAE-46EA-8E6A-29087FCCFFA6}">
      <text>
        <r>
          <rPr>
            <sz val="11"/>
            <rFont val="Calibri"/>
            <family val="2"/>
            <charset val="238"/>
          </rPr>
          <t>SZV_F:EgyebAllamiUtem2</t>
        </r>
      </text>
    </comment>
    <comment ref="AM882" authorId="0" shapeId="0" xr:uid="{8FE0C5F6-E409-4566-962C-0ED4A63C8F67}">
      <text>
        <r>
          <rPr>
            <sz val="11"/>
            <rFont val="Calibri"/>
            <family val="2"/>
            <charset val="238"/>
          </rPr>
          <t>SZV_F:OnkormanyzatiUtem2</t>
        </r>
      </text>
    </comment>
    <comment ref="AN882" authorId="0" shapeId="0" xr:uid="{6E51498F-BFE1-46D7-931C-8DE55D2E5ECF}">
      <text>
        <r>
          <rPr>
            <sz val="11"/>
            <rFont val="Calibri"/>
            <family val="2"/>
            <charset val="238"/>
          </rPr>
          <t>SZV_F:EUUtem2</t>
        </r>
      </text>
    </comment>
    <comment ref="AO882" authorId="0" shapeId="0" xr:uid="{3F81A292-F695-4FDA-B235-66B993161D19}">
      <text>
        <r>
          <rPr>
            <sz val="11"/>
            <rFont val="Calibri"/>
            <family val="2"/>
            <charset val="238"/>
          </rPr>
          <t>SZV_F:EgyebUtem2</t>
        </r>
      </text>
    </comment>
    <comment ref="AP882" authorId="0" shapeId="0" xr:uid="{7CD5F517-D81E-40E9-B737-4DF41ED8B571}">
      <text>
        <r>
          <rPr>
            <sz val="11"/>
            <rFont val="Calibri"/>
            <family val="2"/>
            <charset val="238"/>
          </rPr>
          <t>SZV_F:HitelKotvenyUtem2</t>
        </r>
      </text>
    </comment>
    <comment ref="AQ882" authorId="0" shapeId="0" xr:uid="{34A9BC04-F120-4D3E-92E9-982C39AAF6A1}">
      <text>
        <r>
          <rPr>
            <sz val="11"/>
            <rFont val="Calibri"/>
            <family val="2"/>
            <charset val="238"/>
          </rPr>
          <t>SZV_F:OsszesenUtem2</t>
        </r>
      </text>
    </comment>
    <comment ref="AR882" authorId="0" shapeId="0" xr:uid="{8B8A7ED1-E704-429A-913F-D2BC1FD2B48B}">
      <text>
        <r>
          <rPr>
            <sz val="11"/>
            <rFont val="Calibri"/>
            <family val="2"/>
            <charset val="238"/>
          </rPr>
          <t>SZV_F:ForrashianyUtem2</t>
        </r>
      </text>
    </comment>
    <comment ref="AU882" authorId="0" shapeId="0" xr:uid="{A53B0D3E-F062-4C9C-9F7D-3ADC5D0E5267}">
      <text>
        <r>
          <rPr>
            <sz val="11"/>
            <rFont val="Calibri"/>
            <family val="2"/>
            <charset val="238"/>
          </rPr>
          <t>SZV_F:Indokolas</t>
        </r>
      </text>
    </comment>
    <comment ref="AV882" authorId="0" shapeId="0" xr:uid="{5C322C96-761C-45EC-8618-9DC215059B25}">
      <text>
        <r>
          <rPr>
            <sz val="11"/>
            <rFont val="Calibri"/>
            <family val="2"/>
            <charset val="238"/>
          </rPr>
          <t>SZV_F:Megjegyzes</t>
        </r>
      </text>
    </comment>
    <comment ref="AW882" authorId="0" shapeId="0" xr:uid="{A4486CDC-A588-4EBB-A9E0-0CF9E68AFE7A}">
      <text>
        <r>
          <rPr>
            <sz val="11"/>
            <rFont val="Calibri"/>
            <family val="2"/>
            <charset val="238"/>
          </rPr>
          <t>SZV_F:FeladatSorszam</t>
        </r>
      </text>
    </comment>
    <comment ref="AY882" authorId="0" shapeId="0" xr:uid="{136524B9-AA48-4D15-9B3C-D52A01C2D98F}">
      <text>
        <r>
          <rPr>
            <sz val="11"/>
            <rFont val="Calibri"/>
            <family val="2"/>
            <charset val="238"/>
          </rPr>
          <t>SZV_F:ISA</t>
        </r>
      </text>
    </comment>
    <comment ref="B883" authorId="0" shapeId="0" xr:uid="{9879040A-0712-42FB-86BD-A89352DE0168}">
      <text>
        <r>
          <rPr>
            <sz val="11"/>
            <rFont val="Calibri"/>
            <family val="2"/>
            <charset val="238"/>
          </rPr>
          <t>SZV_F:FontossagiSorrent</t>
        </r>
      </text>
    </comment>
    <comment ref="C883" authorId="0" shapeId="0" xr:uid="{4C2F5079-4C5E-4576-9F7C-A36D8D453895}">
      <text>
        <r>
          <rPr>
            <sz val="11"/>
            <rFont val="Calibri"/>
            <family val="2"/>
            <charset val="238"/>
          </rPr>
          <t>SZV_F:FeladatKategoria</t>
        </r>
      </text>
    </comment>
    <comment ref="D883" authorId="0" shapeId="0" xr:uid="{A5E5F4E2-BF61-46B2-8205-EA17D4DF5AB8}">
      <text>
        <r>
          <rPr>
            <sz val="11"/>
            <rFont val="Calibri"/>
            <family val="2"/>
            <charset val="238"/>
          </rPr>
          <t>SZV_F:FeladatMegnevezes</t>
        </r>
      </text>
    </comment>
    <comment ref="E883" authorId="0" shapeId="0" xr:uid="{FB56B1EC-25AB-4409-B47D-F2E66AE6EF76}">
      <text>
        <r>
          <rPr>
            <sz val="11"/>
            <rFont val="Calibri"/>
            <family val="2"/>
            <charset val="238"/>
          </rPr>
          <t>SZV_F:ElviEngedelySzam</t>
        </r>
      </text>
    </comment>
    <comment ref="F883" authorId="0" shapeId="0" xr:uid="{D353338B-98B5-43DA-8EC3-CBAEF92FAD51}">
      <text>
        <r>
          <rPr>
            <sz val="11"/>
            <rFont val="Calibri"/>
            <family val="2"/>
            <charset val="238"/>
          </rPr>
          <t>SZV_F:VKR_Kod</t>
        </r>
      </text>
    </comment>
    <comment ref="G883" authorId="0" shapeId="0" xr:uid="{78AECEF0-3E4E-4F88-AF2C-FFC78356F996}">
      <text>
        <r>
          <rPr>
            <sz val="11"/>
            <rFont val="Calibri"/>
            <family val="2"/>
            <charset val="238"/>
          </rPr>
          <t>SZV_F:VKR_Nev</t>
        </r>
      </text>
    </comment>
    <comment ref="H883" authorId="0" shapeId="0" xr:uid="{889888D8-77D9-4A4C-9186-315FD57A6544}">
      <text>
        <r>
          <rPr>
            <sz val="11"/>
            <rFont val="Calibri"/>
            <family val="2"/>
            <charset val="238"/>
          </rPr>
          <t>SZV_F:FeladatAzonosito</t>
        </r>
      </text>
    </comment>
    <comment ref="I883" authorId="0" shapeId="0" xr:uid="{BE548A77-4170-4D98-93BB-ED19C50F8EF1}">
      <text>
        <r>
          <rPr>
            <sz val="11"/>
            <rFont val="Calibri"/>
            <family val="2"/>
            <charset val="238"/>
          </rPr>
          <t>SZV_F:EllatasiTerulet</t>
        </r>
      </text>
    </comment>
    <comment ref="J883" authorId="0" shapeId="0" xr:uid="{778CBED9-E2A7-47DA-964E-3CD56EA2DF1A}">
      <text>
        <r>
          <rPr>
            <sz val="11"/>
            <rFont val="Calibri"/>
            <family val="2"/>
            <charset val="238"/>
          </rPr>
          <t>SZV_F:EllatasertFelelos</t>
        </r>
      </text>
    </comment>
    <comment ref="K883" authorId="0" shapeId="0" xr:uid="{EA7D2DD2-641A-4CA2-9227-FD858B65DB01}">
      <text>
        <r>
          <rPr>
            <sz val="11"/>
            <rFont val="Calibri"/>
            <family val="2"/>
            <charset val="238"/>
          </rPr>
          <t>SZV_F:TervezettNettoKoltseg</t>
        </r>
      </text>
    </comment>
    <comment ref="L883" authorId="0" shapeId="0" xr:uid="{120779AC-99BB-414A-AC20-D825D945C834}">
      <text>
        <r>
          <rPr>
            <sz val="11"/>
            <rFont val="Calibri"/>
            <family val="2"/>
            <charset val="238"/>
          </rPr>
          <t>SZV_F:IdotartamKezdes</t>
        </r>
      </text>
    </comment>
    <comment ref="M883" authorId="0" shapeId="0" xr:uid="{0D7C3D7A-44C4-422A-8382-9F09E8F9D722}">
      <text>
        <r>
          <rPr>
            <sz val="11"/>
            <rFont val="Calibri"/>
            <family val="2"/>
            <charset val="238"/>
          </rPr>
          <t>SZV_F:IdotartamBefejezes</t>
        </r>
      </text>
    </comment>
    <comment ref="N883" authorId="0" shapeId="0" xr:uid="{5F78A4DA-B540-4A7B-83B8-C60913725709}">
      <text>
        <r>
          <rPr>
            <sz val="11"/>
            <rFont val="Calibri"/>
            <family val="2"/>
            <charset val="238"/>
          </rPr>
          <t>SZV_F:NettoKoltsegUtem1</t>
        </r>
      </text>
    </comment>
    <comment ref="O883" authorId="0" shapeId="0" xr:uid="{1CE5F38A-F442-4260-8694-3C3CB2273B48}">
      <text>
        <r>
          <rPr>
            <sz val="11"/>
            <rFont val="Calibri"/>
            <family val="2"/>
            <charset val="238"/>
          </rPr>
          <t>SZV_F:NettoKoltsegUtem2</t>
        </r>
      </text>
    </comment>
    <comment ref="P883" authorId="0" shapeId="0" xr:uid="{0AEE202F-7926-454A-91DB-1EA4D1C8530B}">
      <text>
        <r>
          <rPr>
            <sz val="11"/>
            <rFont val="Calibri"/>
            <family val="2"/>
            <charset val="238"/>
          </rPr>
          <t>SZV_F:EM_Melleklet2_KTG</t>
        </r>
      </text>
    </comment>
    <comment ref="R883" authorId="0" shapeId="0" xr:uid="{C361BC10-30AA-483A-AD98-3DF1B81C5664}">
      <text>
        <r>
          <rPr>
            <sz val="11"/>
            <rFont val="Calibri"/>
            <family val="2"/>
            <charset val="238"/>
          </rPr>
          <t>SZV_F:HDUtem1</t>
        </r>
      </text>
    </comment>
    <comment ref="S883" authorId="0" shapeId="0" xr:uid="{5D58A6EB-EF7E-47F3-9F74-D0BA4EC53887}">
      <text>
        <r>
          <rPr>
            <sz val="11"/>
            <rFont val="Calibri"/>
            <family val="2"/>
            <charset val="238"/>
          </rPr>
          <t>SZV_F:ECSUtem1</t>
        </r>
      </text>
    </comment>
    <comment ref="T883" authorId="0" shapeId="0" xr:uid="{653216BC-E0C9-41E4-9FFA-4CAFD54CA16B}">
      <text>
        <r>
          <rPr>
            <sz val="11"/>
            <rFont val="Calibri"/>
            <family val="2"/>
            <charset val="238"/>
          </rPr>
          <t>SZV_F:KFHUtem1</t>
        </r>
      </text>
    </comment>
    <comment ref="U883" authorId="0" shapeId="0" xr:uid="{28B5416B-80C9-4BE7-BE5F-DDAE3B7A87CA}">
      <text>
        <r>
          <rPr>
            <sz val="11"/>
            <rFont val="Calibri"/>
            <family val="2"/>
            <charset val="238"/>
          </rPr>
          <t>SZV_F:Egyeb_SajatUtem1</t>
        </r>
      </text>
    </comment>
    <comment ref="V883" authorId="0" shapeId="0" xr:uid="{4D205E79-22D8-4EFB-BCE6-B6CC68C25034}">
      <text>
        <r>
          <rPr>
            <sz val="11"/>
            <rFont val="Calibri"/>
            <family val="2"/>
            <charset val="238"/>
          </rPr>
          <t>SZV_F:DijUtem1</t>
        </r>
      </text>
    </comment>
    <comment ref="W883" authorId="0" shapeId="0" xr:uid="{30FB2629-74E6-433F-9446-DD170D2820A3}">
      <text>
        <r>
          <rPr>
            <sz val="11"/>
            <rFont val="Calibri"/>
            <family val="2"/>
            <charset val="238"/>
          </rPr>
          <t>SZV_F:EM_Melleklet1_Utem1</t>
        </r>
      </text>
    </comment>
    <comment ref="X883" authorId="0" shapeId="0" xr:uid="{D1FD4963-E8F4-4F7A-AABB-4CED347BACA6}">
      <text>
        <r>
          <rPr>
            <sz val="11"/>
            <rFont val="Calibri"/>
            <family val="2"/>
            <charset val="238"/>
          </rPr>
          <t>SZV_F:EgyebAllamiUtem1</t>
        </r>
      </text>
    </comment>
    <comment ref="Y883" authorId="0" shapeId="0" xr:uid="{F413E12F-C60A-4F90-8CAB-6702A0951F7C}">
      <text>
        <r>
          <rPr>
            <sz val="11"/>
            <rFont val="Calibri"/>
            <family val="2"/>
            <charset val="238"/>
          </rPr>
          <t>SZV_F:OnkormanyzatiUtem1</t>
        </r>
      </text>
    </comment>
    <comment ref="Z883" authorId="0" shapeId="0" xr:uid="{661143BF-F960-4DF4-9564-6992FDF5A009}">
      <text>
        <r>
          <rPr>
            <sz val="11"/>
            <rFont val="Calibri"/>
            <family val="2"/>
            <charset val="238"/>
          </rPr>
          <t>SZV_F:EUUtem1</t>
        </r>
      </text>
    </comment>
    <comment ref="AA883" authorId="0" shapeId="0" xr:uid="{6117BCB7-4373-462A-BE0D-68A0CCC0AC02}">
      <text>
        <r>
          <rPr>
            <sz val="11"/>
            <rFont val="Calibri"/>
            <family val="2"/>
            <charset val="238"/>
          </rPr>
          <t>SZV_F:EgyebUtem1</t>
        </r>
      </text>
    </comment>
    <comment ref="AB883" authorId="0" shapeId="0" xr:uid="{9A798E0B-B0DE-424C-8CEA-26F7C9253F81}">
      <text>
        <r>
          <rPr>
            <sz val="11"/>
            <rFont val="Calibri"/>
            <family val="2"/>
            <charset val="238"/>
          </rPr>
          <t>SZV_F:HitelKotvenyUtem1</t>
        </r>
      </text>
    </comment>
    <comment ref="AC883" authorId="0" shapeId="0" xr:uid="{D9B3FD35-CCD4-4C27-8C42-0B1384D8B652}">
      <text>
        <r>
          <rPr>
            <sz val="11"/>
            <rFont val="Calibri"/>
            <family val="2"/>
            <charset val="238"/>
          </rPr>
          <t>SZV_F:OsszesenUtem1</t>
        </r>
      </text>
    </comment>
    <comment ref="AF883" authorId="0" shapeId="0" xr:uid="{B0439205-FAEF-4BB4-A1A3-6025725587DB}">
      <text>
        <r>
          <rPr>
            <sz val="11"/>
            <rFont val="Calibri"/>
            <family val="2"/>
            <charset val="238"/>
          </rPr>
          <t>SZV_F:HDUtem2</t>
        </r>
      </text>
    </comment>
    <comment ref="AG883" authorId="0" shapeId="0" xr:uid="{DF844F59-EC2C-4678-A1EB-514A5B8C8721}">
      <text>
        <r>
          <rPr>
            <sz val="11"/>
            <rFont val="Calibri"/>
            <family val="2"/>
            <charset val="238"/>
          </rPr>
          <t>SZV_F:ECSUtem2</t>
        </r>
      </text>
    </comment>
    <comment ref="AH883" authorId="0" shapeId="0" xr:uid="{399AD3DE-BEDF-4326-A302-1BD2F506872A}">
      <text>
        <r>
          <rPr>
            <sz val="11"/>
            <rFont val="Calibri"/>
            <family val="2"/>
            <charset val="238"/>
          </rPr>
          <t>SZV_F:KFHUtem2</t>
        </r>
      </text>
    </comment>
    <comment ref="AI883" authorId="0" shapeId="0" xr:uid="{1C931D01-15C4-4B94-8EC1-F94BABE65F7D}">
      <text>
        <r>
          <rPr>
            <sz val="11"/>
            <rFont val="Calibri"/>
            <family val="2"/>
            <charset val="238"/>
          </rPr>
          <t>SZV_F:Egyeb_SajatUtem2</t>
        </r>
      </text>
    </comment>
    <comment ref="AJ883" authorId="0" shapeId="0" xr:uid="{DB47647A-679D-48C0-BF63-F205BE4C6EC4}">
      <text>
        <r>
          <rPr>
            <sz val="11"/>
            <rFont val="Calibri"/>
            <family val="2"/>
            <charset val="238"/>
          </rPr>
          <t>SZV_F:DijUtem2</t>
        </r>
      </text>
    </comment>
    <comment ref="AK883" authorId="0" shapeId="0" xr:uid="{F7E9DD73-DC2A-43B5-AAF1-C29EA697C407}">
      <text>
        <r>
          <rPr>
            <sz val="11"/>
            <rFont val="Calibri"/>
            <family val="2"/>
            <charset val="238"/>
          </rPr>
          <t>SZV_F:EM_Melleklet1_Utem2</t>
        </r>
      </text>
    </comment>
    <comment ref="AL883" authorId="0" shapeId="0" xr:uid="{CD7F5765-5CD8-4D29-92BF-8E020CE2BACD}">
      <text>
        <r>
          <rPr>
            <sz val="11"/>
            <rFont val="Calibri"/>
            <family val="2"/>
            <charset val="238"/>
          </rPr>
          <t>SZV_F:EgyebAllamiUtem2</t>
        </r>
      </text>
    </comment>
    <comment ref="AM883" authorId="0" shapeId="0" xr:uid="{41A775B3-85DE-4582-8BB7-1AD697324397}">
      <text>
        <r>
          <rPr>
            <sz val="11"/>
            <rFont val="Calibri"/>
            <family val="2"/>
            <charset val="238"/>
          </rPr>
          <t>SZV_F:OnkormanyzatiUtem2</t>
        </r>
      </text>
    </comment>
    <comment ref="AN883" authorId="0" shapeId="0" xr:uid="{FC6A5EC1-7950-42F2-92E1-F57FECDBA7ED}">
      <text>
        <r>
          <rPr>
            <sz val="11"/>
            <rFont val="Calibri"/>
            <family val="2"/>
            <charset val="238"/>
          </rPr>
          <t>SZV_F:EUUtem2</t>
        </r>
      </text>
    </comment>
    <comment ref="AO883" authorId="0" shapeId="0" xr:uid="{3528DD03-9AD2-4319-A6BF-D073DE83F6FE}">
      <text>
        <r>
          <rPr>
            <sz val="11"/>
            <rFont val="Calibri"/>
            <family val="2"/>
            <charset val="238"/>
          </rPr>
          <t>SZV_F:EgyebUtem2</t>
        </r>
      </text>
    </comment>
    <comment ref="AP883" authorId="0" shapeId="0" xr:uid="{3626E20E-04F6-43AD-852C-134AA9A42340}">
      <text>
        <r>
          <rPr>
            <sz val="11"/>
            <rFont val="Calibri"/>
            <family val="2"/>
            <charset val="238"/>
          </rPr>
          <t>SZV_F:HitelKotvenyUtem2</t>
        </r>
      </text>
    </comment>
    <comment ref="AQ883" authorId="0" shapeId="0" xr:uid="{C76939EC-0A2E-4517-8551-8986C0431C26}">
      <text>
        <r>
          <rPr>
            <sz val="11"/>
            <rFont val="Calibri"/>
            <family val="2"/>
            <charset val="238"/>
          </rPr>
          <t>SZV_F:OsszesenUtem2</t>
        </r>
      </text>
    </comment>
    <comment ref="AR883" authorId="0" shapeId="0" xr:uid="{E1B0BA94-A7C3-41FA-89F1-7DA8C2A8C755}">
      <text>
        <r>
          <rPr>
            <sz val="11"/>
            <rFont val="Calibri"/>
            <family val="2"/>
            <charset val="238"/>
          </rPr>
          <t>SZV_F:ForrashianyUtem2</t>
        </r>
      </text>
    </comment>
    <comment ref="AU883" authorId="0" shapeId="0" xr:uid="{22E5EEA9-AC24-4121-BF3E-CDE5323CF0D8}">
      <text>
        <r>
          <rPr>
            <sz val="11"/>
            <rFont val="Calibri"/>
            <family val="2"/>
            <charset val="238"/>
          </rPr>
          <t>SZV_F:Indokolas</t>
        </r>
      </text>
    </comment>
    <comment ref="AV883" authorId="0" shapeId="0" xr:uid="{09B15EDF-CC46-439A-8510-488A265D1BCC}">
      <text>
        <r>
          <rPr>
            <sz val="11"/>
            <rFont val="Calibri"/>
            <family val="2"/>
            <charset val="238"/>
          </rPr>
          <t>SZV_F:Megjegyzes</t>
        </r>
      </text>
    </comment>
    <comment ref="AW883" authorId="0" shapeId="0" xr:uid="{9F319197-FC7E-408D-B1CB-8EBC27BA597F}">
      <text>
        <r>
          <rPr>
            <sz val="11"/>
            <rFont val="Calibri"/>
            <family val="2"/>
            <charset val="238"/>
          </rPr>
          <t>SZV_F:FeladatSorszam</t>
        </r>
      </text>
    </comment>
    <comment ref="AY883" authorId="0" shapeId="0" xr:uid="{B62D7CA4-609B-462B-A41B-0EFBE3906BB8}">
      <text>
        <r>
          <rPr>
            <sz val="11"/>
            <rFont val="Calibri"/>
            <family val="2"/>
            <charset val="238"/>
          </rPr>
          <t>SZV_F:ISA</t>
        </r>
      </text>
    </comment>
    <comment ref="B884" authorId="0" shapeId="0" xr:uid="{25A975C5-8838-4AD6-8350-1194ECE149DA}">
      <text>
        <r>
          <rPr>
            <sz val="11"/>
            <rFont val="Calibri"/>
            <family val="2"/>
            <charset val="238"/>
          </rPr>
          <t>SZV_F:FontossagiSorrent</t>
        </r>
      </text>
    </comment>
    <comment ref="C884" authorId="0" shapeId="0" xr:uid="{31E78306-A6B9-40EE-986B-91B1686D4978}">
      <text>
        <r>
          <rPr>
            <sz val="11"/>
            <rFont val="Calibri"/>
            <family val="2"/>
            <charset val="238"/>
          </rPr>
          <t>SZV_F:FeladatKategoria</t>
        </r>
      </text>
    </comment>
    <comment ref="D884" authorId="0" shapeId="0" xr:uid="{CBC4FE83-801B-4A66-854B-8276CBEF52C8}">
      <text>
        <r>
          <rPr>
            <sz val="11"/>
            <rFont val="Calibri"/>
            <family val="2"/>
            <charset val="238"/>
          </rPr>
          <t>SZV_F:FeladatMegnevezes</t>
        </r>
      </text>
    </comment>
    <comment ref="E884" authorId="0" shapeId="0" xr:uid="{B11DBA4C-7311-49B8-A1D8-0DC13A27C626}">
      <text>
        <r>
          <rPr>
            <sz val="11"/>
            <rFont val="Calibri"/>
            <family val="2"/>
            <charset val="238"/>
          </rPr>
          <t>SZV_F:ElviEngedelySzam</t>
        </r>
      </text>
    </comment>
    <comment ref="F884" authorId="0" shapeId="0" xr:uid="{FBC6C72B-259F-4AC2-A8EC-D26045D9DA30}">
      <text>
        <r>
          <rPr>
            <sz val="11"/>
            <rFont val="Calibri"/>
            <family val="2"/>
            <charset val="238"/>
          </rPr>
          <t>SZV_F:VKR_Kod</t>
        </r>
      </text>
    </comment>
    <comment ref="G884" authorId="0" shapeId="0" xr:uid="{E217E6C6-243D-4C33-A465-FD284AF0C31C}">
      <text>
        <r>
          <rPr>
            <sz val="11"/>
            <rFont val="Calibri"/>
            <family val="2"/>
            <charset val="238"/>
          </rPr>
          <t>SZV_F:VKR_Nev</t>
        </r>
      </text>
    </comment>
    <comment ref="H884" authorId="0" shapeId="0" xr:uid="{DFD64A7B-8DC5-4962-B66C-4847B24078CC}">
      <text>
        <r>
          <rPr>
            <sz val="11"/>
            <rFont val="Calibri"/>
            <family val="2"/>
            <charset val="238"/>
          </rPr>
          <t>SZV_F:FeladatAzonosito</t>
        </r>
      </text>
    </comment>
    <comment ref="I884" authorId="0" shapeId="0" xr:uid="{61F04153-8A67-4317-8B43-F27058780CFE}">
      <text>
        <r>
          <rPr>
            <sz val="11"/>
            <rFont val="Calibri"/>
            <family val="2"/>
            <charset val="238"/>
          </rPr>
          <t>SZV_F:EllatasiTerulet</t>
        </r>
      </text>
    </comment>
    <comment ref="J884" authorId="0" shapeId="0" xr:uid="{F7A9BE29-4DEA-439A-8751-0EE0A9A2A0D8}">
      <text>
        <r>
          <rPr>
            <sz val="11"/>
            <rFont val="Calibri"/>
            <family val="2"/>
            <charset val="238"/>
          </rPr>
          <t>SZV_F:EllatasertFelelos</t>
        </r>
      </text>
    </comment>
    <comment ref="K884" authorId="0" shapeId="0" xr:uid="{81E886E2-9F3D-48DA-8C27-5F11B0F762D9}">
      <text>
        <r>
          <rPr>
            <sz val="11"/>
            <rFont val="Calibri"/>
            <family val="2"/>
            <charset val="238"/>
          </rPr>
          <t>SZV_F:TervezettNettoKoltseg</t>
        </r>
      </text>
    </comment>
    <comment ref="L884" authorId="0" shapeId="0" xr:uid="{47CA1C38-E559-460A-93C0-0977B6723C96}">
      <text>
        <r>
          <rPr>
            <sz val="11"/>
            <rFont val="Calibri"/>
            <family val="2"/>
            <charset val="238"/>
          </rPr>
          <t>SZV_F:IdotartamKezdes</t>
        </r>
      </text>
    </comment>
    <comment ref="M884" authorId="0" shapeId="0" xr:uid="{9A31AB17-4884-4896-9EC2-FE1DB9BE7A0E}">
      <text>
        <r>
          <rPr>
            <sz val="11"/>
            <rFont val="Calibri"/>
            <family val="2"/>
            <charset val="238"/>
          </rPr>
          <t>SZV_F:IdotartamBefejezes</t>
        </r>
      </text>
    </comment>
    <comment ref="N884" authorId="0" shapeId="0" xr:uid="{B56CE2DE-D149-4CE2-AC18-F69830D4188B}">
      <text>
        <r>
          <rPr>
            <sz val="11"/>
            <rFont val="Calibri"/>
            <family val="2"/>
            <charset val="238"/>
          </rPr>
          <t>SZV_F:NettoKoltsegUtem1</t>
        </r>
      </text>
    </comment>
    <comment ref="O884" authorId="0" shapeId="0" xr:uid="{88940A8B-B720-4DD4-A1C5-9BBF4D264C79}">
      <text>
        <r>
          <rPr>
            <sz val="11"/>
            <rFont val="Calibri"/>
            <family val="2"/>
            <charset val="238"/>
          </rPr>
          <t>SZV_F:NettoKoltsegUtem2</t>
        </r>
      </text>
    </comment>
    <comment ref="P884" authorId="0" shapeId="0" xr:uid="{0E87DED1-6001-4E2B-8663-782411D89A5C}">
      <text>
        <r>
          <rPr>
            <sz val="11"/>
            <rFont val="Calibri"/>
            <family val="2"/>
            <charset val="238"/>
          </rPr>
          <t>SZV_F:EM_Melleklet2_KTG</t>
        </r>
      </text>
    </comment>
    <comment ref="R884" authorId="0" shapeId="0" xr:uid="{A797FFF6-84F2-4448-99E9-BD1940906250}">
      <text>
        <r>
          <rPr>
            <sz val="11"/>
            <rFont val="Calibri"/>
            <family val="2"/>
            <charset val="238"/>
          </rPr>
          <t>SZV_F:HDUtem1</t>
        </r>
      </text>
    </comment>
    <comment ref="S884" authorId="0" shapeId="0" xr:uid="{42D0933F-FF74-45C7-A8C9-ACC35D0D42FD}">
      <text>
        <r>
          <rPr>
            <sz val="11"/>
            <rFont val="Calibri"/>
            <family val="2"/>
            <charset val="238"/>
          </rPr>
          <t>SZV_F:ECSUtem1</t>
        </r>
      </text>
    </comment>
    <comment ref="T884" authorId="0" shapeId="0" xr:uid="{B06C70F9-A52F-4D43-B1B5-130674CCCDAA}">
      <text>
        <r>
          <rPr>
            <sz val="11"/>
            <rFont val="Calibri"/>
            <family val="2"/>
            <charset val="238"/>
          </rPr>
          <t>SZV_F:KFHUtem1</t>
        </r>
      </text>
    </comment>
    <comment ref="U884" authorId="0" shapeId="0" xr:uid="{91830E19-4903-4D9D-AC33-191381D0E3CC}">
      <text>
        <r>
          <rPr>
            <sz val="11"/>
            <rFont val="Calibri"/>
            <family val="2"/>
            <charset val="238"/>
          </rPr>
          <t>SZV_F:Egyeb_SajatUtem1</t>
        </r>
      </text>
    </comment>
    <comment ref="V884" authorId="0" shapeId="0" xr:uid="{73C82672-BAAE-4AF8-B3E4-93EECCA87229}">
      <text>
        <r>
          <rPr>
            <sz val="11"/>
            <rFont val="Calibri"/>
            <family val="2"/>
            <charset val="238"/>
          </rPr>
          <t>SZV_F:DijUtem1</t>
        </r>
      </text>
    </comment>
    <comment ref="W884" authorId="0" shapeId="0" xr:uid="{B50B37FE-2285-4D16-AFA4-BD8CCC7ADF76}">
      <text>
        <r>
          <rPr>
            <sz val="11"/>
            <rFont val="Calibri"/>
            <family val="2"/>
            <charset val="238"/>
          </rPr>
          <t>SZV_F:EM_Melleklet1_Utem1</t>
        </r>
      </text>
    </comment>
    <comment ref="X884" authorId="0" shapeId="0" xr:uid="{93918D64-F93F-4B92-9CDE-D4D77C01DCD4}">
      <text>
        <r>
          <rPr>
            <sz val="11"/>
            <rFont val="Calibri"/>
            <family val="2"/>
            <charset val="238"/>
          </rPr>
          <t>SZV_F:EgyebAllamiUtem1</t>
        </r>
      </text>
    </comment>
    <comment ref="Y884" authorId="0" shapeId="0" xr:uid="{BB06264F-D4E6-4CF2-A710-4D494648800C}">
      <text>
        <r>
          <rPr>
            <sz val="11"/>
            <rFont val="Calibri"/>
            <family val="2"/>
            <charset val="238"/>
          </rPr>
          <t>SZV_F:OnkormanyzatiUtem1</t>
        </r>
      </text>
    </comment>
    <comment ref="Z884" authorId="0" shapeId="0" xr:uid="{16EB2EAB-4518-4991-BEB5-F348E89935AE}">
      <text>
        <r>
          <rPr>
            <sz val="11"/>
            <rFont val="Calibri"/>
            <family val="2"/>
            <charset val="238"/>
          </rPr>
          <t>SZV_F:EUUtem1</t>
        </r>
      </text>
    </comment>
    <comment ref="AA884" authorId="0" shapeId="0" xr:uid="{91E43F11-F545-46EC-929D-FDAB06D42C84}">
      <text>
        <r>
          <rPr>
            <sz val="11"/>
            <rFont val="Calibri"/>
            <family val="2"/>
            <charset val="238"/>
          </rPr>
          <t>SZV_F:EgyebUtem1</t>
        </r>
      </text>
    </comment>
    <comment ref="AB884" authorId="0" shapeId="0" xr:uid="{C9899C8C-714A-44B1-8EDA-C77CA5730049}">
      <text>
        <r>
          <rPr>
            <sz val="11"/>
            <rFont val="Calibri"/>
            <family val="2"/>
            <charset val="238"/>
          </rPr>
          <t>SZV_F:HitelKotvenyUtem1</t>
        </r>
      </text>
    </comment>
    <comment ref="AC884" authorId="0" shapeId="0" xr:uid="{5CADF379-A229-4503-BD2C-4A4D8A566F65}">
      <text>
        <r>
          <rPr>
            <sz val="11"/>
            <rFont val="Calibri"/>
            <family val="2"/>
            <charset val="238"/>
          </rPr>
          <t>SZV_F:OsszesenUtem1</t>
        </r>
      </text>
    </comment>
    <comment ref="AF884" authorId="0" shapeId="0" xr:uid="{0991AAFF-B0FD-4A0A-B7F2-5429E3B4A514}">
      <text>
        <r>
          <rPr>
            <sz val="11"/>
            <rFont val="Calibri"/>
            <family val="2"/>
            <charset val="238"/>
          </rPr>
          <t>SZV_F:HDUtem2</t>
        </r>
      </text>
    </comment>
    <comment ref="AG884" authorId="0" shapeId="0" xr:uid="{3E5D9300-281E-4C75-919C-E1C5AE82B3F3}">
      <text>
        <r>
          <rPr>
            <sz val="11"/>
            <rFont val="Calibri"/>
            <family val="2"/>
            <charset val="238"/>
          </rPr>
          <t>SZV_F:ECSUtem2</t>
        </r>
      </text>
    </comment>
    <comment ref="AH884" authorId="0" shapeId="0" xr:uid="{42BE6857-0A5F-4D09-8EC4-AB1250BB745A}">
      <text>
        <r>
          <rPr>
            <sz val="11"/>
            <rFont val="Calibri"/>
            <family val="2"/>
            <charset val="238"/>
          </rPr>
          <t>SZV_F:KFHUtem2</t>
        </r>
      </text>
    </comment>
    <comment ref="AI884" authorId="0" shapeId="0" xr:uid="{68D33A22-B57C-491E-BCC1-0FFC72D9A314}">
      <text>
        <r>
          <rPr>
            <sz val="11"/>
            <rFont val="Calibri"/>
            <family val="2"/>
            <charset val="238"/>
          </rPr>
          <t>SZV_F:Egyeb_SajatUtem2</t>
        </r>
      </text>
    </comment>
    <comment ref="AJ884" authorId="0" shapeId="0" xr:uid="{3463164E-9DCE-4AAD-86DF-930BC487AB2D}">
      <text>
        <r>
          <rPr>
            <sz val="11"/>
            <rFont val="Calibri"/>
            <family val="2"/>
            <charset val="238"/>
          </rPr>
          <t>SZV_F:DijUtem2</t>
        </r>
      </text>
    </comment>
    <comment ref="AK884" authorId="0" shapeId="0" xr:uid="{9CA157FE-2D82-41C9-8EE4-B04A441E59DA}">
      <text>
        <r>
          <rPr>
            <sz val="11"/>
            <rFont val="Calibri"/>
            <family val="2"/>
            <charset val="238"/>
          </rPr>
          <t>SZV_F:EM_Melleklet1_Utem2</t>
        </r>
      </text>
    </comment>
    <comment ref="AL884" authorId="0" shapeId="0" xr:uid="{B493E3F8-5925-478D-B8B8-F6F6E5B77FCF}">
      <text>
        <r>
          <rPr>
            <sz val="11"/>
            <rFont val="Calibri"/>
            <family val="2"/>
            <charset val="238"/>
          </rPr>
          <t>SZV_F:EgyebAllamiUtem2</t>
        </r>
      </text>
    </comment>
    <comment ref="AM884" authorId="0" shapeId="0" xr:uid="{EB20FB56-F1B5-4431-837B-559188F266EE}">
      <text>
        <r>
          <rPr>
            <sz val="11"/>
            <rFont val="Calibri"/>
            <family val="2"/>
            <charset val="238"/>
          </rPr>
          <t>SZV_F:OnkormanyzatiUtem2</t>
        </r>
      </text>
    </comment>
    <comment ref="AN884" authorId="0" shapeId="0" xr:uid="{1355AECD-4323-41B4-9AF0-F8936F90C444}">
      <text>
        <r>
          <rPr>
            <sz val="11"/>
            <rFont val="Calibri"/>
            <family val="2"/>
            <charset val="238"/>
          </rPr>
          <t>SZV_F:EUUtem2</t>
        </r>
      </text>
    </comment>
    <comment ref="AO884" authorId="0" shapeId="0" xr:uid="{B55AA33F-1075-499E-9BC9-5E0A4A2BEA63}">
      <text>
        <r>
          <rPr>
            <sz val="11"/>
            <rFont val="Calibri"/>
            <family val="2"/>
            <charset val="238"/>
          </rPr>
          <t>SZV_F:EgyebUtem2</t>
        </r>
      </text>
    </comment>
    <comment ref="AP884" authorId="0" shapeId="0" xr:uid="{DA714B3E-7F5B-43B7-A542-0C68872986F0}">
      <text>
        <r>
          <rPr>
            <sz val="11"/>
            <rFont val="Calibri"/>
            <family val="2"/>
            <charset val="238"/>
          </rPr>
          <t>SZV_F:HitelKotvenyUtem2</t>
        </r>
      </text>
    </comment>
    <comment ref="AQ884" authorId="0" shapeId="0" xr:uid="{FBC41B7E-36D7-4E91-B351-49795B1B9067}">
      <text>
        <r>
          <rPr>
            <sz val="11"/>
            <rFont val="Calibri"/>
            <family val="2"/>
            <charset val="238"/>
          </rPr>
          <t>SZV_F:OsszesenUtem2</t>
        </r>
      </text>
    </comment>
    <comment ref="AR884" authorId="0" shapeId="0" xr:uid="{1D91C803-6960-4446-9D28-E3C2A6FE6C96}">
      <text>
        <r>
          <rPr>
            <sz val="11"/>
            <rFont val="Calibri"/>
            <family val="2"/>
            <charset val="238"/>
          </rPr>
          <t>SZV_F:ForrashianyUtem2</t>
        </r>
      </text>
    </comment>
    <comment ref="AU884" authorId="0" shapeId="0" xr:uid="{974C19CB-0300-4ABD-BF25-12A736C406F4}">
      <text>
        <r>
          <rPr>
            <sz val="11"/>
            <rFont val="Calibri"/>
            <family val="2"/>
            <charset val="238"/>
          </rPr>
          <t>SZV_F:Indokolas</t>
        </r>
      </text>
    </comment>
    <comment ref="AV884" authorId="0" shapeId="0" xr:uid="{0EA88555-EFEB-437B-A688-7CBF46490820}">
      <text>
        <r>
          <rPr>
            <sz val="11"/>
            <rFont val="Calibri"/>
            <family val="2"/>
            <charset val="238"/>
          </rPr>
          <t>SZV_F:Megjegyzes</t>
        </r>
      </text>
    </comment>
    <comment ref="AW884" authorId="0" shapeId="0" xr:uid="{D47FDA72-E3B3-492D-BFEA-ADE5C01780A9}">
      <text>
        <r>
          <rPr>
            <sz val="11"/>
            <rFont val="Calibri"/>
            <family val="2"/>
            <charset val="238"/>
          </rPr>
          <t>SZV_F:FeladatSorszam</t>
        </r>
      </text>
    </comment>
    <comment ref="AY884" authorId="0" shapeId="0" xr:uid="{DB05137C-AB2D-4F34-B384-0F8A920DDE4D}">
      <text>
        <r>
          <rPr>
            <sz val="11"/>
            <rFont val="Calibri"/>
            <family val="2"/>
            <charset val="238"/>
          </rPr>
          <t>SZV_F:ISA</t>
        </r>
      </text>
    </comment>
    <comment ref="B885" authorId="0" shapeId="0" xr:uid="{D590E365-7331-4309-93DA-9CED960BEF12}">
      <text>
        <r>
          <rPr>
            <sz val="11"/>
            <rFont val="Calibri"/>
            <family val="2"/>
            <charset val="238"/>
          </rPr>
          <t>SZV_F:FontossagiSorrent</t>
        </r>
      </text>
    </comment>
    <comment ref="C885" authorId="0" shapeId="0" xr:uid="{8D2A36CC-EFB2-4914-BC34-4C4B4A0494AD}">
      <text>
        <r>
          <rPr>
            <sz val="11"/>
            <rFont val="Calibri"/>
            <family val="2"/>
            <charset val="238"/>
          </rPr>
          <t>SZV_F:FeladatKategoria</t>
        </r>
      </text>
    </comment>
    <comment ref="D885" authorId="0" shapeId="0" xr:uid="{0AA206AC-E215-42D2-A8F8-554CD53FB973}">
      <text>
        <r>
          <rPr>
            <sz val="11"/>
            <rFont val="Calibri"/>
            <family val="2"/>
            <charset val="238"/>
          </rPr>
          <t>SZV_F:FeladatMegnevezes</t>
        </r>
      </text>
    </comment>
    <comment ref="E885" authorId="0" shapeId="0" xr:uid="{E9962842-A349-4BEB-BE96-808D8B4DA861}">
      <text>
        <r>
          <rPr>
            <sz val="11"/>
            <rFont val="Calibri"/>
            <family val="2"/>
            <charset val="238"/>
          </rPr>
          <t>SZV_F:ElviEngedelySzam</t>
        </r>
      </text>
    </comment>
    <comment ref="F885" authorId="0" shapeId="0" xr:uid="{05714835-618B-48C8-91AD-70D8CA3AC4E5}">
      <text>
        <r>
          <rPr>
            <sz val="11"/>
            <rFont val="Calibri"/>
            <family val="2"/>
            <charset val="238"/>
          </rPr>
          <t>SZV_F:VKR_Kod</t>
        </r>
      </text>
    </comment>
    <comment ref="G885" authorId="0" shapeId="0" xr:uid="{53A84713-32D7-4436-B6E9-5D045C30B35A}">
      <text>
        <r>
          <rPr>
            <sz val="11"/>
            <rFont val="Calibri"/>
            <family val="2"/>
            <charset val="238"/>
          </rPr>
          <t>SZV_F:VKR_Nev</t>
        </r>
      </text>
    </comment>
    <comment ref="H885" authorId="0" shapeId="0" xr:uid="{60DA108D-6608-412B-9FD1-7AD69916E328}">
      <text>
        <r>
          <rPr>
            <sz val="11"/>
            <rFont val="Calibri"/>
            <family val="2"/>
            <charset val="238"/>
          </rPr>
          <t>SZV_F:FeladatAzonosito</t>
        </r>
      </text>
    </comment>
    <comment ref="I885" authorId="0" shapeId="0" xr:uid="{122999B0-0E52-4CC0-BCBA-6CA00C605372}">
      <text>
        <r>
          <rPr>
            <sz val="11"/>
            <rFont val="Calibri"/>
            <family val="2"/>
            <charset val="238"/>
          </rPr>
          <t>SZV_F:EllatasiTerulet</t>
        </r>
      </text>
    </comment>
    <comment ref="J885" authorId="0" shapeId="0" xr:uid="{36A1A8D5-16AB-44E6-A484-AF18A2FBB188}">
      <text>
        <r>
          <rPr>
            <sz val="11"/>
            <rFont val="Calibri"/>
            <family val="2"/>
            <charset val="238"/>
          </rPr>
          <t>SZV_F:EllatasertFelelos</t>
        </r>
      </text>
    </comment>
    <comment ref="K885" authorId="0" shapeId="0" xr:uid="{CCC29F44-36BD-4FEB-AF87-4D434BD4A264}">
      <text>
        <r>
          <rPr>
            <sz val="11"/>
            <rFont val="Calibri"/>
            <family val="2"/>
            <charset val="238"/>
          </rPr>
          <t>SZV_F:TervezettNettoKoltseg</t>
        </r>
      </text>
    </comment>
    <comment ref="L885" authorId="0" shapeId="0" xr:uid="{1FA1D309-2E96-465C-9F22-3317AF8AEB4E}">
      <text>
        <r>
          <rPr>
            <sz val="11"/>
            <rFont val="Calibri"/>
            <family val="2"/>
            <charset val="238"/>
          </rPr>
          <t>SZV_F:IdotartamKezdes</t>
        </r>
      </text>
    </comment>
    <comment ref="M885" authorId="0" shapeId="0" xr:uid="{7DD9DE7A-B7FB-47B9-B518-8CC8FDA05C80}">
      <text>
        <r>
          <rPr>
            <sz val="11"/>
            <rFont val="Calibri"/>
            <family val="2"/>
            <charset val="238"/>
          </rPr>
          <t>SZV_F:IdotartamBefejezes</t>
        </r>
      </text>
    </comment>
    <comment ref="N885" authorId="0" shapeId="0" xr:uid="{53A22038-EC02-4BFF-9D15-5DEE784D6331}">
      <text>
        <r>
          <rPr>
            <sz val="11"/>
            <rFont val="Calibri"/>
            <family val="2"/>
            <charset val="238"/>
          </rPr>
          <t>SZV_F:NettoKoltsegUtem1</t>
        </r>
      </text>
    </comment>
    <comment ref="O885" authorId="0" shapeId="0" xr:uid="{E6767DB4-52B6-4654-A417-D497EBE1F21E}">
      <text>
        <r>
          <rPr>
            <sz val="11"/>
            <rFont val="Calibri"/>
            <family val="2"/>
            <charset val="238"/>
          </rPr>
          <t>SZV_F:NettoKoltsegUtem2</t>
        </r>
      </text>
    </comment>
    <comment ref="P885" authorId="0" shapeId="0" xr:uid="{3EEB62B3-2D1B-4D4F-8D93-D888B69CF1CA}">
      <text>
        <r>
          <rPr>
            <sz val="11"/>
            <rFont val="Calibri"/>
            <family val="2"/>
            <charset val="238"/>
          </rPr>
          <t>SZV_F:EM_Melleklet2_KTG</t>
        </r>
      </text>
    </comment>
    <comment ref="R885" authorId="0" shapeId="0" xr:uid="{ED4E1A10-4833-4FDC-B064-BCC95B2D98E1}">
      <text>
        <r>
          <rPr>
            <sz val="11"/>
            <rFont val="Calibri"/>
            <family val="2"/>
            <charset val="238"/>
          </rPr>
          <t>SZV_F:HDUtem1</t>
        </r>
      </text>
    </comment>
    <comment ref="S885" authorId="0" shapeId="0" xr:uid="{C6781540-8C0B-4A05-A0F5-1B641E8817DC}">
      <text>
        <r>
          <rPr>
            <sz val="11"/>
            <rFont val="Calibri"/>
            <family val="2"/>
            <charset val="238"/>
          </rPr>
          <t>SZV_F:ECSUtem1</t>
        </r>
      </text>
    </comment>
    <comment ref="T885" authorId="0" shapeId="0" xr:uid="{02289F74-CB9E-4264-96A7-37F603646E22}">
      <text>
        <r>
          <rPr>
            <sz val="11"/>
            <rFont val="Calibri"/>
            <family val="2"/>
            <charset val="238"/>
          </rPr>
          <t>SZV_F:KFHUtem1</t>
        </r>
      </text>
    </comment>
    <comment ref="U885" authorId="0" shapeId="0" xr:uid="{BE431CBF-1774-488C-9796-FE7EC15B8C98}">
      <text>
        <r>
          <rPr>
            <sz val="11"/>
            <rFont val="Calibri"/>
            <family val="2"/>
            <charset val="238"/>
          </rPr>
          <t>SZV_F:Egyeb_SajatUtem1</t>
        </r>
      </text>
    </comment>
    <comment ref="V885" authorId="0" shapeId="0" xr:uid="{8C2B708B-AF05-44BD-8627-C7712F706492}">
      <text>
        <r>
          <rPr>
            <sz val="11"/>
            <rFont val="Calibri"/>
            <family val="2"/>
            <charset val="238"/>
          </rPr>
          <t>SZV_F:DijUtem1</t>
        </r>
      </text>
    </comment>
    <comment ref="W885" authorId="0" shapeId="0" xr:uid="{1915F36A-63FD-4D1F-9433-60A7E4489933}">
      <text>
        <r>
          <rPr>
            <sz val="11"/>
            <rFont val="Calibri"/>
            <family val="2"/>
            <charset val="238"/>
          </rPr>
          <t>SZV_F:EM_Melleklet1_Utem1</t>
        </r>
      </text>
    </comment>
    <comment ref="X885" authorId="0" shapeId="0" xr:uid="{056F7DAB-D57A-48F4-8934-1A8B95097CFF}">
      <text>
        <r>
          <rPr>
            <sz val="11"/>
            <rFont val="Calibri"/>
            <family val="2"/>
            <charset val="238"/>
          </rPr>
          <t>SZV_F:EgyebAllamiUtem1</t>
        </r>
      </text>
    </comment>
    <comment ref="Y885" authorId="0" shapeId="0" xr:uid="{529A4554-364D-4465-8C74-4AFFA660D03E}">
      <text>
        <r>
          <rPr>
            <sz val="11"/>
            <rFont val="Calibri"/>
            <family val="2"/>
            <charset val="238"/>
          </rPr>
          <t>SZV_F:OnkormanyzatiUtem1</t>
        </r>
      </text>
    </comment>
    <comment ref="Z885" authorId="0" shapeId="0" xr:uid="{1DD0D79F-CBB6-43E7-81F5-516546D6B4C0}">
      <text>
        <r>
          <rPr>
            <sz val="11"/>
            <rFont val="Calibri"/>
            <family val="2"/>
            <charset val="238"/>
          </rPr>
          <t>SZV_F:EUUtem1</t>
        </r>
      </text>
    </comment>
    <comment ref="AA885" authorId="0" shapeId="0" xr:uid="{AC9EA086-5EE1-4CAE-A49A-E60F424F3BF6}">
      <text>
        <r>
          <rPr>
            <sz val="11"/>
            <rFont val="Calibri"/>
            <family val="2"/>
            <charset val="238"/>
          </rPr>
          <t>SZV_F:EgyebUtem1</t>
        </r>
      </text>
    </comment>
    <comment ref="AB885" authorId="0" shapeId="0" xr:uid="{33E4E568-141F-4442-8BB6-133EF3A75C13}">
      <text>
        <r>
          <rPr>
            <sz val="11"/>
            <rFont val="Calibri"/>
            <family val="2"/>
            <charset val="238"/>
          </rPr>
          <t>SZV_F:HitelKotvenyUtem1</t>
        </r>
      </text>
    </comment>
    <comment ref="AC885" authorId="0" shapeId="0" xr:uid="{1EDD3BB3-81FB-4BC4-ADF6-1E5E0ACE9108}">
      <text>
        <r>
          <rPr>
            <sz val="11"/>
            <rFont val="Calibri"/>
            <family val="2"/>
            <charset val="238"/>
          </rPr>
          <t>SZV_F:OsszesenUtem1</t>
        </r>
      </text>
    </comment>
    <comment ref="AF885" authorId="0" shapeId="0" xr:uid="{D9BC7D83-8AF8-42FA-B753-833DA1D0B2F5}">
      <text>
        <r>
          <rPr>
            <sz val="11"/>
            <rFont val="Calibri"/>
            <family val="2"/>
            <charset val="238"/>
          </rPr>
          <t>SZV_F:HDUtem2</t>
        </r>
      </text>
    </comment>
    <comment ref="AG885" authorId="0" shapeId="0" xr:uid="{8A9887D4-AF02-4006-8E1B-D73039EE683B}">
      <text>
        <r>
          <rPr>
            <sz val="11"/>
            <rFont val="Calibri"/>
            <family val="2"/>
            <charset val="238"/>
          </rPr>
          <t>SZV_F:ECSUtem2</t>
        </r>
      </text>
    </comment>
    <comment ref="AH885" authorId="0" shapeId="0" xr:uid="{60FE4152-B9EE-4618-B161-9A7BF822355C}">
      <text>
        <r>
          <rPr>
            <sz val="11"/>
            <rFont val="Calibri"/>
            <family val="2"/>
            <charset val="238"/>
          </rPr>
          <t>SZV_F:KFHUtem2</t>
        </r>
      </text>
    </comment>
    <comment ref="AI885" authorId="0" shapeId="0" xr:uid="{92C83305-CD37-4DCA-8744-9486EF39A66F}">
      <text>
        <r>
          <rPr>
            <sz val="11"/>
            <rFont val="Calibri"/>
            <family val="2"/>
            <charset val="238"/>
          </rPr>
          <t>SZV_F:Egyeb_SajatUtem2</t>
        </r>
      </text>
    </comment>
    <comment ref="AJ885" authorId="0" shapeId="0" xr:uid="{5904EBE0-7F24-4263-9408-6339322F9D02}">
      <text>
        <r>
          <rPr>
            <sz val="11"/>
            <rFont val="Calibri"/>
            <family val="2"/>
            <charset val="238"/>
          </rPr>
          <t>SZV_F:DijUtem2</t>
        </r>
      </text>
    </comment>
    <comment ref="AK885" authorId="0" shapeId="0" xr:uid="{29199DA3-FACC-477A-A36F-2DEABB37D2C1}">
      <text>
        <r>
          <rPr>
            <sz val="11"/>
            <rFont val="Calibri"/>
            <family val="2"/>
            <charset val="238"/>
          </rPr>
          <t>SZV_F:EM_Melleklet1_Utem2</t>
        </r>
      </text>
    </comment>
    <comment ref="AL885" authorId="0" shapeId="0" xr:uid="{C6908565-17C6-4397-8C8C-0FE194E83B6F}">
      <text>
        <r>
          <rPr>
            <sz val="11"/>
            <rFont val="Calibri"/>
            <family val="2"/>
            <charset val="238"/>
          </rPr>
          <t>SZV_F:EgyebAllamiUtem2</t>
        </r>
      </text>
    </comment>
    <comment ref="AM885" authorId="0" shapeId="0" xr:uid="{7F7554D7-F5A1-46D8-B052-99F740835E3E}">
      <text>
        <r>
          <rPr>
            <sz val="11"/>
            <rFont val="Calibri"/>
            <family val="2"/>
            <charset val="238"/>
          </rPr>
          <t>SZV_F:OnkormanyzatiUtem2</t>
        </r>
      </text>
    </comment>
    <comment ref="AN885" authorId="0" shapeId="0" xr:uid="{B596F193-229E-4628-A4A2-C0E16BDFCE46}">
      <text>
        <r>
          <rPr>
            <sz val="11"/>
            <rFont val="Calibri"/>
            <family val="2"/>
            <charset val="238"/>
          </rPr>
          <t>SZV_F:EUUtem2</t>
        </r>
      </text>
    </comment>
    <comment ref="AO885" authorId="0" shapeId="0" xr:uid="{90C7253F-DBFB-4FCF-8D76-7F7D26F2D2E8}">
      <text>
        <r>
          <rPr>
            <sz val="11"/>
            <rFont val="Calibri"/>
            <family val="2"/>
            <charset val="238"/>
          </rPr>
          <t>SZV_F:EgyebUtem2</t>
        </r>
      </text>
    </comment>
    <comment ref="AP885" authorId="0" shapeId="0" xr:uid="{B5A4EC02-2039-4BBA-AE30-78895DC3FF8C}">
      <text>
        <r>
          <rPr>
            <sz val="11"/>
            <rFont val="Calibri"/>
            <family val="2"/>
            <charset val="238"/>
          </rPr>
          <t>SZV_F:HitelKotvenyUtem2</t>
        </r>
      </text>
    </comment>
    <comment ref="AQ885" authorId="0" shapeId="0" xr:uid="{FE084508-A3B6-43CB-9689-7AFEDAE576F7}">
      <text>
        <r>
          <rPr>
            <sz val="11"/>
            <rFont val="Calibri"/>
            <family val="2"/>
            <charset val="238"/>
          </rPr>
          <t>SZV_F:OsszesenUtem2</t>
        </r>
      </text>
    </comment>
    <comment ref="AR885" authorId="0" shapeId="0" xr:uid="{4D598E67-5BB9-4E8B-87B7-A0AC6036C9E9}">
      <text>
        <r>
          <rPr>
            <sz val="11"/>
            <rFont val="Calibri"/>
            <family val="2"/>
            <charset val="238"/>
          </rPr>
          <t>SZV_F:ForrashianyUtem2</t>
        </r>
      </text>
    </comment>
    <comment ref="AU885" authorId="0" shapeId="0" xr:uid="{DCA53991-9945-4192-894C-12BD16D5602D}">
      <text>
        <r>
          <rPr>
            <sz val="11"/>
            <rFont val="Calibri"/>
            <family val="2"/>
            <charset val="238"/>
          </rPr>
          <t>SZV_F:Indokolas</t>
        </r>
      </text>
    </comment>
    <comment ref="AV885" authorId="0" shapeId="0" xr:uid="{A9FEB026-5FC0-4277-B221-F536AF9CF16C}">
      <text>
        <r>
          <rPr>
            <sz val="11"/>
            <rFont val="Calibri"/>
            <family val="2"/>
            <charset val="238"/>
          </rPr>
          <t>SZV_F:Megjegyzes</t>
        </r>
      </text>
    </comment>
    <comment ref="AW885" authorId="0" shapeId="0" xr:uid="{79E32B4B-E0DE-4CC3-B0D9-EC91E5994FD3}">
      <text>
        <r>
          <rPr>
            <sz val="11"/>
            <rFont val="Calibri"/>
            <family val="2"/>
            <charset val="238"/>
          </rPr>
          <t>SZV_F:FeladatSorszam</t>
        </r>
      </text>
    </comment>
    <comment ref="AY885" authorId="0" shapeId="0" xr:uid="{71CBC14C-E89A-4C42-88FF-5C54A1687472}">
      <text>
        <r>
          <rPr>
            <sz val="11"/>
            <rFont val="Calibri"/>
            <family val="2"/>
            <charset val="238"/>
          </rPr>
          <t>SZV_F:ISA</t>
        </r>
      </text>
    </comment>
    <comment ref="B886" authorId="0" shapeId="0" xr:uid="{0A7F8294-8604-47A7-B3E0-033B948487C9}">
      <text>
        <r>
          <rPr>
            <sz val="11"/>
            <rFont val="Calibri"/>
            <family val="2"/>
            <charset val="238"/>
          </rPr>
          <t>SZV_F:FontossagiSorrent</t>
        </r>
      </text>
    </comment>
    <comment ref="C886" authorId="0" shapeId="0" xr:uid="{7C5247E6-79A8-42FC-ADC2-6C96457A0D83}">
      <text>
        <r>
          <rPr>
            <sz val="11"/>
            <rFont val="Calibri"/>
            <family val="2"/>
            <charset val="238"/>
          </rPr>
          <t>SZV_F:FeladatKategoria</t>
        </r>
      </text>
    </comment>
    <comment ref="D886" authorId="0" shapeId="0" xr:uid="{C5F559AF-3F17-4A9D-B79C-EB8A3F1F6499}">
      <text>
        <r>
          <rPr>
            <sz val="11"/>
            <rFont val="Calibri"/>
            <family val="2"/>
            <charset val="238"/>
          </rPr>
          <t>SZV_F:FeladatMegnevezes</t>
        </r>
      </text>
    </comment>
    <comment ref="E886" authorId="0" shapeId="0" xr:uid="{8E94C217-0149-498A-86A5-2681CE1E6069}">
      <text>
        <r>
          <rPr>
            <sz val="11"/>
            <rFont val="Calibri"/>
            <family val="2"/>
            <charset val="238"/>
          </rPr>
          <t>SZV_F:ElviEngedelySzam</t>
        </r>
      </text>
    </comment>
    <comment ref="F886" authorId="0" shapeId="0" xr:uid="{67B719E8-0F7E-4466-A0E0-7F6D80639032}">
      <text>
        <r>
          <rPr>
            <sz val="11"/>
            <rFont val="Calibri"/>
            <family val="2"/>
            <charset val="238"/>
          </rPr>
          <t>SZV_F:VKR_Kod</t>
        </r>
      </text>
    </comment>
    <comment ref="G886" authorId="0" shapeId="0" xr:uid="{9DF7620D-E023-4461-8A1B-8F90787612EE}">
      <text>
        <r>
          <rPr>
            <sz val="11"/>
            <rFont val="Calibri"/>
            <family val="2"/>
            <charset val="238"/>
          </rPr>
          <t>SZV_F:VKR_Nev</t>
        </r>
      </text>
    </comment>
    <comment ref="H886" authorId="0" shapeId="0" xr:uid="{194039A7-C8BF-4237-8BA8-82E9BAD8A6A7}">
      <text>
        <r>
          <rPr>
            <sz val="11"/>
            <rFont val="Calibri"/>
            <family val="2"/>
            <charset val="238"/>
          </rPr>
          <t>SZV_F:FeladatAzonosito</t>
        </r>
      </text>
    </comment>
    <comment ref="I886" authorId="0" shapeId="0" xr:uid="{46F5865F-CD70-4225-8B91-A051ACE6CD99}">
      <text>
        <r>
          <rPr>
            <sz val="11"/>
            <rFont val="Calibri"/>
            <family val="2"/>
            <charset val="238"/>
          </rPr>
          <t>SZV_F:EllatasiTerulet</t>
        </r>
      </text>
    </comment>
    <comment ref="J886" authorId="0" shapeId="0" xr:uid="{1231DF3B-83C2-4D6A-8874-D9C73B7AB4EF}">
      <text>
        <r>
          <rPr>
            <sz val="11"/>
            <rFont val="Calibri"/>
            <family val="2"/>
            <charset val="238"/>
          </rPr>
          <t>SZV_F:EllatasertFelelos</t>
        </r>
      </text>
    </comment>
    <comment ref="K886" authorId="0" shapeId="0" xr:uid="{FC41B8AB-7CE9-4236-8EE7-60381F167534}">
      <text>
        <r>
          <rPr>
            <sz val="11"/>
            <rFont val="Calibri"/>
            <family val="2"/>
            <charset val="238"/>
          </rPr>
          <t>SZV_F:TervezettNettoKoltseg</t>
        </r>
      </text>
    </comment>
    <comment ref="L886" authorId="0" shapeId="0" xr:uid="{1E0ECFDF-DA8A-485E-9ECF-D7F7FADCF570}">
      <text>
        <r>
          <rPr>
            <sz val="11"/>
            <rFont val="Calibri"/>
            <family val="2"/>
            <charset val="238"/>
          </rPr>
          <t>SZV_F:IdotartamKezdes</t>
        </r>
      </text>
    </comment>
    <comment ref="M886" authorId="0" shapeId="0" xr:uid="{9E4604E0-DDD0-4F8C-A2FA-0464F2992DB1}">
      <text>
        <r>
          <rPr>
            <sz val="11"/>
            <rFont val="Calibri"/>
            <family val="2"/>
            <charset val="238"/>
          </rPr>
          <t>SZV_F:IdotartamBefejezes</t>
        </r>
      </text>
    </comment>
    <comment ref="N886" authorId="0" shapeId="0" xr:uid="{CE713E99-B0AD-4114-9B94-008B8F2279CF}">
      <text>
        <r>
          <rPr>
            <sz val="11"/>
            <rFont val="Calibri"/>
            <family val="2"/>
            <charset val="238"/>
          </rPr>
          <t>SZV_F:NettoKoltsegUtem1</t>
        </r>
      </text>
    </comment>
    <comment ref="O886" authorId="0" shapeId="0" xr:uid="{7B5AD2F7-9574-4502-A61B-0372C0D249BB}">
      <text>
        <r>
          <rPr>
            <sz val="11"/>
            <rFont val="Calibri"/>
            <family val="2"/>
            <charset val="238"/>
          </rPr>
          <t>SZV_F:NettoKoltsegUtem2</t>
        </r>
      </text>
    </comment>
    <comment ref="P886" authorId="0" shapeId="0" xr:uid="{077BEC7A-EF90-4A74-8CF2-21D816844B38}">
      <text>
        <r>
          <rPr>
            <sz val="11"/>
            <rFont val="Calibri"/>
            <family val="2"/>
            <charset val="238"/>
          </rPr>
          <t>SZV_F:EM_Melleklet2_KTG</t>
        </r>
      </text>
    </comment>
    <comment ref="R886" authorId="0" shapeId="0" xr:uid="{2E2C8328-7224-4BEE-930D-DCF2904BF4CC}">
      <text>
        <r>
          <rPr>
            <sz val="11"/>
            <rFont val="Calibri"/>
            <family val="2"/>
            <charset val="238"/>
          </rPr>
          <t>SZV_F:HDUtem1</t>
        </r>
      </text>
    </comment>
    <comment ref="S886" authorId="0" shapeId="0" xr:uid="{40A74FE1-0A67-46D9-B0EA-43C01CD2C810}">
      <text>
        <r>
          <rPr>
            <sz val="11"/>
            <rFont val="Calibri"/>
            <family val="2"/>
            <charset val="238"/>
          </rPr>
          <t>SZV_F:ECSUtem1</t>
        </r>
      </text>
    </comment>
    <comment ref="T886" authorId="0" shapeId="0" xr:uid="{275B5B8B-4638-4F0B-8FA1-FBDD835557F5}">
      <text>
        <r>
          <rPr>
            <sz val="11"/>
            <rFont val="Calibri"/>
            <family val="2"/>
            <charset val="238"/>
          </rPr>
          <t>SZV_F:KFHUtem1</t>
        </r>
      </text>
    </comment>
    <comment ref="U886" authorId="0" shapeId="0" xr:uid="{2B7E9A94-9B53-4D5A-908C-DA22979588A2}">
      <text>
        <r>
          <rPr>
            <sz val="11"/>
            <rFont val="Calibri"/>
            <family val="2"/>
            <charset val="238"/>
          </rPr>
          <t>SZV_F:Egyeb_SajatUtem1</t>
        </r>
      </text>
    </comment>
    <comment ref="V886" authorId="0" shapeId="0" xr:uid="{84CB2813-C5D9-45D4-83D2-6738D9D44148}">
      <text>
        <r>
          <rPr>
            <sz val="11"/>
            <rFont val="Calibri"/>
            <family val="2"/>
            <charset val="238"/>
          </rPr>
          <t>SZV_F:DijUtem1</t>
        </r>
      </text>
    </comment>
    <comment ref="W886" authorId="0" shapeId="0" xr:uid="{FC00DD46-9856-4498-BDDA-0B7DEB0E929E}">
      <text>
        <r>
          <rPr>
            <sz val="11"/>
            <rFont val="Calibri"/>
            <family val="2"/>
            <charset val="238"/>
          </rPr>
          <t>SZV_F:EM_Melleklet1_Utem1</t>
        </r>
      </text>
    </comment>
    <comment ref="X886" authorId="0" shapeId="0" xr:uid="{F58919BD-266E-4870-8FFE-5B18FA8042FD}">
      <text>
        <r>
          <rPr>
            <sz val="11"/>
            <rFont val="Calibri"/>
            <family val="2"/>
            <charset val="238"/>
          </rPr>
          <t>SZV_F:EgyebAllamiUtem1</t>
        </r>
      </text>
    </comment>
    <comment ref="Y886" authorId="0" shapeId="0" xr:uid="{432F789E-E219-4ADB-B50C-0B9E7F2D698A}">
      <text>
        <r>
          <rPr>
            <sz val="11"/>
            <rFont val="Calibri"/>
            <family val="2"/>
            <charset val="238"/>
          </rPr>
          <t>SZV_F:OnkormanyzatiUtem1</t>
        </r>
      </text>
    </comment>
    <comment ref="Z886" authorId="0" shapeId="0" xr:uid="{D4AD350C-4F75-434D-A8A7-BD61819CF313}">
      <text>
        <r>
          <rPr>
            <sz val="11"/>
            <rFont val="Calibri"/>
            <family val="2"/>
            <charset val="238"/>
          </rPr>
          <t>SZV_F:EUUtem1</t>
        </r>
      </text>
    </comment>
    <comment ref="AA886" authorId="0" shapeId="0" xr:uid="{7D5CCAFB-3A5B-4C13-B2F1-7DCE6D736A32}">
      <text>
        <r>
          <rPr>
            <sz val="11"/>
            <rFont val="Calibri"/>
            <family val="2"/>
            <charset val="238"/>
          </rPr>
          <t>SZV_F:EgyebUtem1</t>
        </r>
      </text>
    </comment>
    <comment ref="AB886" authorId="0" shapeId="0" xr:uid="{53BAB6B2-A3CE-421D-B1FF-40A713465FA1}">
      <text>
        <r>
          <rPr>
            <sz val="11"/>
            <rFont val="Calibri"/>
            <family val="2"/>
            <charset val="238"/>
          </rPr>
          <t>SZV_F:HitelKotvenyUtem1</t>
        </r>
      </text>
    </comment>
    <comment ref="AC886" authorId="0" shapeId="0" xr:uid="{D6CBC2C2-5A5A-4230-B226-386D2172DC4B}">
      <text>
        <r>
          <rPr>
            <sz val="11"/>
            <rFont val="Calibri"/>
            <family val="2"/>
            <charset val="238"/>
          </rPr>
          <t>SZV_F:OsszesenUtem1</t>
        </r>
      </text>
    </comment>
    <comment ref="AF886" authorId="0" shapeId="0" xr:uid="{04DDE5BD-17DD-40D7-9140-230C4D9F3E87}">
      <text>
        <r>
          <rPr>
            <sz val="11"/>
            <rFont val="Calibri"/>
            <family val="2"/>
            <charset val="238"/>
          </rPr>
          <t>SZV_F:HDUtem2</t>
        </r>
      </text>
    </comment>
    <comment ref="AG886" authorId="0" shapeId="0" xr:uid="{FB67D34B-3C9F-451E-8341-8F3B529DF27A}">
      <text>
        <r>
          <rPr>
            <sz val="11"/>
            <rFont val="Calibri"/>
            <family val="2"/>
            <charset val="238"/>
          </rPr>
          <t>SZV_F:ECSUtem2</t>
        </r>
      </text>
    </comment>
    <comment ref="AH886" authorId="0" shapeId="0" xr:uid="{CA1B1651-EB39-48F0-994D-F1D05F5377A2}">
      <text>
        <r>
          <rPr>
            <sz val="11"/>
            <rFont val="Calibri"/>
            <family val="2"/>
            <charset val="238"/>
          </rPr>
          <t>SZV_F:KFHUtem2</t>
        </r>
      </text>
    </comment>
    <comment ref="AI886" authorId="0" shapeId="0" xr:uid="{D4C624A1-5FE7-428D-9E3C-F85500514A36}">
      <text>
        <r>
          <rPr>
            <sz val="11"/>
            <rFont val="Calibri"/>
            <family val="2"/>
            <charset val="238"/>
          </rPr>
          <t>SZV_F:Egyeb_SajatUtem2</t>
        </r>
      </text>
    </comment>
    <comment ref="AJ886" authorId="0" shapeId="0" xr:uid="{C4AF4391-F2D4-4EBF-832D-FB2F450FC3BF}">
      <text>
        <r>
          <rPr>
            <sz val="11"/>
            <rFont val="Calibri"/>
            <family val="2"/>
            <charset val="238"/>
          </rPr>
          <t>SZV_F:DijUtem2</t>
        </r>
      </text>
    </comment>
    <comment ref="AK886" authorId="0" shapeId="0" xr:uid="{85D381C0-FB4A-412E-B087-26A905EDDB59}">
      <text>
        <r>
          <rPr>
            <sz val="11"/>
            <rFont val="Calibri"/>
            <family val="2"/>
            <charset val="238"/>
          </rPr>
          <t>SZV_F:EM_Melleklet1_Utem2</t>
        </r>
      </text>
    </comment>
    <comment ref="AL886" authorId="0" shapeId="0" xr:uid="{9009C5EB-4595-4145-B6C7-B35D544E6CF6}">
      <text>
        <r>
          <rPr>
            <sz val="11"/>
            <rFont val="Calibri"/>
            <family val="2"/>
            <charset val="238"/>
          </rPr>
          <t>SZV_F:EgyebAllamiUtem2</t>
        </r>
      </text>
    </comment>
    <comment ref="AM886" authorId="0" shapeId="0" xr:uid="{18B2E8F0-1DBF-40C6-9EAC-56BC74D4DCE7}">
      <text>
        <r>
          <rPr>
            <sz val="11"/>
            <rFont val="Calibri"/>
            <family val="2"/>
            <charset val="238"/>
          </rPr>
          <t>SZV_F:OnkormanyzatiUtem2</t>
        </r>
      </text>
    </comment>
    <comment ref="AN886" authorId="0" shapeId="0" xr:uid="{BFF05A28-7A45-4E7D-9259-A0C75AAC29C2}">
      <text>
        <r>
          <rPr>
            <sz val="11"/>
            <rFont val="Calibri"/>
            <family val="2"/>
            <charset val="238"/>
          </rPr>
          <t>SZV_F:EUUtem2</t>
        </r>
      </text>
    </comment>
    <comment ref="AO886" authorId="0" shapeId="0" xr:uid="{C5A94196-F4AB-417C-B0F7-CFB7005E498E}">
      <text>
        <r>
          <rPr>
            <sz val="11"/>
            <rFont val="Calibri"/>
            <family val="2"/>
            <charset val="238"/>
          </rPr>
          <t>SZV_F:EgyebUtem2</t>
        </r>
      </text>
    </comment>
    <comment ref="AP886" authorId="0" shapeId="0" xr:uid="{A8C05CAF-57D5-41B1-BA6D-4B7BB52ECADB}">
      <text>
        <r>
          <rPr>
            <sz val="11"/>
            <rFont val="Calibri"/>
            <family val="2"/>
            <charset val="238"/>
          </rPr>
          <t>SZV_F:HitelKotvenyUtem2</t>
        </r>
      </text>
    </comment>
    <comment ref="AQ886" authorId="0" shapeId="0" xr:uid="{D442EDCC-F59C-4FDC-AD48-EA359841AF32}">
      <text>
        <r>
          <rPr>
            <sz val="11"/>
            <rFont val="Calibri"/>
            <family val="2"/>
            <charset val="238"/>
          </rPr>
          <t>SZV_F:OsszesenUtem2</t>
        </r>
      </text>
    </comment>
    <comment ref="AR886" authorId="0" shapeId="0" xr:uid="{0FBD59E8-CE22-4971-856F-B299EBECD2EA}">
      <text>
        <r>
          <rPr>
            <sz val="11"/>
            <rFont val="Calibri"/>
            <family val="2"/>
            <charset val="238"/>
          </rPr>
          <t>SZV_F:ForrashianyUtem2</t>
        </r>
      </text>
    </comment>
    <comment ref="AU886" authorId="0" shapeId="0" xr:uid="{1A18E4BB-C105-4EFC-B79C-C84343054F60}">
      <text>
        <r>
          <rPr>
            <sz val="11"/>
            <rFont val="Calibri"/>
            <family val="2"/>
            <charset val="238"/>
          </rPr>
          <t>SZV_F:Indokolas</t>
        </r>
      </text>
    </comment>
    <comment ref="AV886" authorId="0" shapeId="0" xr:uid="{05C404FC-4F8B-4700-B15D-F6D1E986B2C8}">
      <text>
        <r>
          <rPr>
            <sz val="11"/>
            <rFont val="Calibri"/>
            <family val="2"/>
            <charset val="238"/>
          </rPr>
          <t>SZV_F:Megjegyzes</t>
        </r>
      </text>
    </comment>
    <comment ref="AW886" authorId="0" shapeId="0" xr:uid="{DB7D105B-5329-4E51-8107-5D8A8D3496A0}">
      <text>
        <r>
          <rPr>
            <sz val="11"/>
            <rFont val="Calibri"/>
            <family val="2"/>
            <charset val="238"/>
          </rPr>
          <t>SZV_F:FeladatSorszam</t>
        </r>
      </text>
    </comment>
    <comment ref="AY886" authorId="0" shapeId="0" xr:uid="{B339EFDD-8BD1-4DFB-A967-D2208D2CFE59}">
      <text>
        <r>
          <rPr>
            <sz val="11"/>
            <rFont val="Calibri"/>
            <family val="2"/>
            <charset val="238"/>
          </rPr>
          <t>SZV_F:ISA</t>
        </r>
      </text>
    </comment>
    <comment ref="B887" authorId="0" shapeId="0" xr:uid="{F9A7219A-8234-4E4A-AD80-D2D9664B1D1B}">
      <text>
        <r>
          <rPr>
            <sz val="11"/>
            <rFont val="Calibri"/>
            <family val="2"/>
            <charset val="238"/>
          </rPr>
          <t>SZV_F:FontossagiSorrent</t>
        </r>
      </text>
    </comment>
    <comment ref="C887" authorId="0" shapeId="0" xr:uid="{5F4A3A0A-9ABB-4F6A-87DA-FAC26E80333D}">
      <text>
        <r>
          <rPr>
            <sz val="11"/>
            <rFont val="Calibri"/>
            <family val="2"/>
            <charset val="238"/>
          </rPr>
          <t>SZV_F:FeladatKategoria</t>
        </r>
      </text>
    </comment>
    <comment ref="D887" authorId="0" shapeId="0" xr:uid="{F5F91EBE-7E5E-4894-9A0A-B2EC7B758EBA}">
      <text>
        <r>
          <rPr>
            <sz val="11"/>
            <rFont val="Calibri"/>
            <family val="2"/>
            <charset val="238"/>
          </rPr>
          <t>SZV_F:FeladatMegnevezes</t>
        </r>
      </text>
    </comment>
    <comment ref="E887" authorId="0" shapeId="0" xr:uid="{9D794AD4-7797-47F3-8228-1D4C1643EC79}">
      <text>
        <r>
          <rPr>
            <sz val="11"/>
            <rFont val="Calibri"/>
            <family val="2"/>
            <charset val="238"/>
          </rPr>
          <t>SZV_F:ElviEngedelySzam</t>
        </r>
      </text>
    </comment>
    <comment ref="F887" authorId="0" shapeId="0" xr:uid="{17F567DA-1DA4-4A16-A31D-536D02FA9B66}">
      <text>
        <r>
          <rPr>
            <sz val="11"/>
            <rFont val="Calibri"/>
            <family val="2"/>
            <charset val="238"/>
          </rPr>
          <t>SZV_F:VKR_Kod</t>
        </r>
      </text>
    </comment>
    <comment ref="G887" authorId="0" shapeId="0" xr:uid="{A5AC2591-055B-43AB-99A2-9F00E4C8B271}">
      <text>
        <r>
          <rPr>
            <sz val="11"/>
            <rFont val="Calibri"/>
            <family val="2"/>
            <charset val="238"/>
          </rPr>
          <t>SZV_F:VKR_Nev</t>
        </r>
      </text>
    </comment>
    <comment ref="H887" authorId="0" shapeId="0" xr:uid="{D767D58C-34B6-4C34-A014-293A43832E1A}">
      <text>
        <r>
          <rPr>
            <sz val="11"/>
            <rFont val="Calibri"/>
            <family val="2"/>
            <charset val="238"/>
          </rPr>
          <t>SZV_F:FeladatAzonosito</t>
        </r>
      </text>
    </comment>
    <comment ref="I887" authorId="0" shapeId="0" xr:uid="{13693BC7-7166-40DE-884A-F1DD86ED16AE}">
      <text>
        <r>
          <rPr>
            <sz val="11"/>
            <rFont val="Calibri"/>
            <family val="2"/>
            <charset val="238"/>
          </rPr>
          <t>SZV_F:EllatasiTerulet</t>
        </r>
      </text>
    </comment>
    <comment ref="J887" authorId="0" shapeId="0" xr:uid="{42BD7025-E16F-438C-B827-4DF65429F439}">
      <text>
        <r>
          <rPr>
            <sz val="11"/>
            <rFont val="Calibri"/>
            <family val="2"/>
            <charset val="238"/>
          </rPr>
          <t>SZV_F:EllatasertFelelos</t>
        </r>
      </text>
    </comment>
    <comment ref="K887" authorId="0" shapeId="0" xr:uid="{587978B5-9EA5-4BEB-B44A-647543D3F75B}">
      <text>
        <r>
          <rPr>
            <sz val="11"/>
            <rFont val="Calibri"/>
            <family val="2"/>
            <charset val="238"/>
          </rPr>
          <t>SZV_F:TervezettNettoKoltseg</t>
        </r>
      </text>
    </comment>
    <comment ref="L887" authorId="0" shapeId="0" xr:uid="{58E23A49-C328-412E-86AE-69D0769FD52D}">
      <text>
        <r>
          <rPr>
            <sz val="11"/>
            <rFont val="Calibri"/>
            <family val="2"/>
            <charset val="238"/>
          </rPr>
          <t>SZV_F:IdotartamKezdes</t>
        </r>
      </text>
    </comment>
    <comment ref="M887" authorId="0" shapeId="0" xr:uid="{553B4506-B2B2-496A-9B8E-4A88D67F975F}">
      <text>
        <r>
          <rPr>
            <sz val="11"/>
            <rFont val="Calibri"/>
            <family val="2"/>
            <charset val="238"/>
          </rPr>
          <t>SZV_F:IdotartamBefejezes</t>
        </r>
      </text>
    </comment>
    <comment ref="N887" authorId="0" shapeId="0" xr:uid="{5F66CCEE-0722-41E2-B603-0BB5C593030D}">
      <text>
        <r>
          <rPr>
            <sz val="11"/>
            <rFont val="Calibri"/>
            <family val="2"/>
            <charset val="238"/>
          </rPr>
          <t>SZV_F:NettoKoltsegUtem1</t>
        </r>
      </text>
    </comment>
    <comment ref="O887" authorId="0" shapeId="0" xr:uid="{F99C9F47-827B-4E9E-B641-4636A6034220}">
      <text>
        <r>
          <rPr>
            <sz val="11"/>
            <rFont val="Calibri"/>
            <family val="2"/>
            <charset val="238"/>
          </rPr>
          <t>SZV_F:NettoKoltsegUtem2</t>
        </r>
      </text>
    </comment>
    <comment ref="P887" authorId="0" shapeId="0" xr:uid="{9DB0F133-8646-40D7-9401-C5B93373E6DD}">
      <text>
        <r>
          <rPr>
            <sz val="11"/>
            <rFont val="Calibri"/>
            <family val="2"/>
            <charset val="238"/>
          </rPr>
          <t>SZV_F:EM_Melleklet2_KTG</t>
        </r>
      </text>
    </comment>
    <comment ref="R887" authorId="0" shapeId="0" xr:uid="{A3B08854-E0F2-4CCA-9619-D163B0B67519}">
      <text>
        <r>
          <rPr>
            <sz val="11"/>
            <rFont val="Calibri"/>
            <family val="2"/>
            <charset val="238"/>
          </rPr>
          <t>SZV_F:HDUtem1</t>
        </r>
      </text>
    </comment>
    <comment ref="S887" authorId="0" shapeId="0" xr:uid="{27E9999A-993D-4CC7-AE7E-E7126AF3F01E}">
      <text>
        <r>
          <rPr>
            <sz val="11"/>
            <rFont val="Calibri"/>
            <family val="2"/>
            <charset val="238"/>
          </rPr>
          <t>SZV_F:ECSUtem1</t>
        </r>
      </text>
    </comment>
    <comment ref="T887" authorId="0" shapeId="0" xr:uid="{2A71954C-6B02-4836-901E-A1F215EC8CE0}">
      <text>
        <r>
          <rPr>
            <sz val="11"/>
            <rFont val="Calibri"/>
            <family val="2"/>
            <charset val="238"/>
          </rPr>
          <t>SZV_F:KFHUtem1</t>
        </r>
      </text>
    </comment>
    <comment ref="U887" authorId="0" shapeId="0" xr:uid="{A9D5FE73-631B-49C4-86AF-95D07212A1E4}">
      <text>
        <r>
          <rPr>
            <sz val="11"/>
            <rFont val="Calibri"/>
            <family val="2"/>
            <charset val="238"/>
          </rPr>
          <t>SZV_F:Egyeb_SajatUtem1</t>
        </r>
      </text>
    </comment>
    <comment ref="V887" authorId="0" shapeId="0" xr:uid="{82AC68B2-6A82-4B78-B4E4-40CBBDEA8919}">
      <text>
        <r>
          <rPr>
            <sz val="11"/>
            <rFont val="Calibri"/>
            <family val="2"/>
            <charset val="238"/>
          </rPr>
          <t>SZV_F:DijUtem1</t>
        </r>
      </text>
    </comment>
    <comment ref="W887" authorId="0" shapeId="0" xr:uid="{8706CC12-8D7E-4AD2-969A-3CC83EE481E0}">
      <text>
        <r>
          <rPr>
            <sz val="11"/>
            <rFont val="Calibri"/>
            <family val="2"/>
            <charset val="238"/>
          </rPr>
          <t>SZV_F:EM_Melleklet1_Utem1</t>
        </r>
      </text>
    </comment>
    <comment ref="X887" authorId="0" shapeId="0" xr:uid="{9FB52269-A612-49F1-908F-CBB75B5C05B0}">
      <text>
        <r>
          <rPr>
            <sz val="11"/>
            <rFont val="Calibri"/>
            <family val="2"/>
            <charset val="238"/>
          </rPr>
          <t>SZV_F:EgyebAllamiUtem1</t>
        </r>
      </text>
    </comment>
    <comment ref="Y887" authorId="0" shapeId="0" xr:uid="{7450C7E3-1B0E-43D9-A44C-6BF0EAB9EA03}">
      <text>
        <r>
          <rPr>
            <sz val="11"/>
            <rFont val="Calibri"/>
            <family val="2"/>
            <charset val="238"/>
          </rPr>
          <t>SZV_F:OnkormanyzatiUtem1</t>
        </r>
      </text>
    </comment>
    <comment ref="Z887" authorId="0" shapeId="0" xr:uid="{74D633D6-8BD1-42F6-905C-8EE514C9F35F}">
      <text>
        <r>
          <rPr>
            <sz val="11"/>
            <rFont val="Calibri"/>
            <family val="2"/>
            <charset val="238"/>
          </rPr>
          <t>SZV_F:EUUtem1</t>
        </r>
      </text>
    </comment>
    <comment ref="AA887" authorId="0" shapeId="0" xr:uid="{A5C57723-9AB8-446F-A138-07E7D6C88861}">
      <text>
        <r>
          <rPr>
            <sz val="11"/>
            <rFont val="Calibri"/>
            <family val="2"/>
            <charset val="238"/>
          </rPr>
          <t>SZV_F:EgyebUtem1</t>
        </r>
      </text>
    </comment>
    <comment ref="AB887" authorId="0" shapeId="0" xr:uid="{73998926-BF66-46CE-8B5C-F688EC59BA7E}">
      <text>
        <r>
          <rPr>
            <sz val="11"/>
            <rFont val="Calibri"/>
            <family val="2"/>
            <charset val="238"/>
          </rPr>
          <t>SZV_F:HitelKotvenyUtem1</t>
        </r>
      </text>
    </comment>
    <comment ref="AC887" authorId="0" shapeId="0" xr:uid="{B464BE77-0C26-4609-A633-F7B374E65A3D}">
      <text>
        <r>
          <rPr>
            <sz val="11"/>
            <rFont val="Calibri"/>
            <family val="2"/>
            <charset val="238"/>
          </rPr>
          <t>SZV_F:OsszesenUtem1</t>
        </r>
      </text>
    </comment>
    <comment ref="AF887" authorId="0" shapeId="0" xr:uid="{11BF2BB7-D87B-4117-BE25-7EA080E2C3F3}">
      <text>
        <r>
          <rPr>
            <sz val="11"/>
            <rFont val="Calibri"/>
            <family val="2"/>
            <charset val="238"/>
          </rPr>
          <t>SZV_F:HDUtem2</t>
        </r>
      </text>
    </comment>
    <comment ref="AG887" authorId="0" shapeId="0" xr:uid="{1A1CA127-AEC4-451A-911F-E511066A9EA6}">
      <text>
        <r>
          <rPr>
            <sz val="11"/>
            <rFont val="Calibri"/>
            <family val="2"/>
            <charset val="238"/>
          </rPr>
          <t>SZV_F:ECSUtem2</t>
        </r>
      </text>
    </comment>
    <comment ref="AH887" authorId="0" shapeId="0" xr:uid="{E44B5EEA-557A-4168-B32F-95B0C59179A2}">
      <text>
        <r>
          <rPr>
            <sz val="11"/>
            <rFont val="Calibri"/>
            <family val="2"/>
            <charset val="238"/>
          </rPr>
          <t>SZV_F:KFHUtem2</t>
        </r>
      </text>
    </comment>
    <comment ref="AI887" authorId="0" shapeId="0" xr:uid="{037B2D39-C48F-40F8-99BB-BCAF897ED2BC}">
      <text>
        <r>
          <rPr>
            <sz val="11"/>
            <rFont val="Calibri"/>
            <family val="2"/>
            <charset val="238"/>
          </rPr>
          <t>SZV_F:Egyeb_SajatUtem2</t>
        </r>
      </text>
    </comment>
    <comment ref="AJ887" authorId="0" shapeId="0" xr:uid="{25FB6CD2-17F3-4DF3-BB3B-8F80EAC7561E}">
      <text>
        <r>
          <rPr>
            <sz val="11"/>
            <rFont val="Calibri"/>
            <family val="2"/>
            <charset val="238"/>
          </rPr>
          <t>SZV_F:DijUtem2</t>
        </r>
      </text>
    </comment>
    <comment ref="AK887" authorId="0" shapeId="0" xr:uid="{AA64C09C-6FFF-49CF-9A74-742FBEC610B0}">
      <text>
        <r>
          <rPr>
            <sz val="11"/>
            <rFont val="Calibri"/>
            <family val="2"/>
            <charset val="238"/>
          </rPr>
          <t>SZV_F:EM_Melleklet1_Utem2</t>
        </r>
      </text>
    </comment>
    <comment ref="AL887" authorId="0" shapeId="0" xr:uid="{6C1F3B8E-FCF6-4769-8143-06FFFCD62A9C}">
      <text>
        <r>
          <rPr>
            <sz val="11"/>
            <rFont val="Calibri"/>
            <family val="2"/>
            <charset val="238"/>
          </rPr>
          <t>SZV_F:EgyebAllamiUtem2</t>
        </r>
      </text>
    </comment>
    <comment ref="AM887" authorId="0" shapeId="0" xr:uid="{96EA02BB-22B8-4EEA-B764-76576E08306E}">
      <text>
        <r>
          <rPr>
            <sz val="11"/>
            <rFont val="Calibri"/>
            <family val="2"/>
            <charset val="238"/>
          </rPr>
          <t>SZV_F:OnkormanyzatiUtem2</t>
        </r>
      </text>
    </comment>
    <comment ref="AN887" authorId="0" shapeId="0" xr:uid="{90DAEACB-AAD9-437B-A62A-C33D08AD3DB6}">
      <text>
        <r>
          <rPr>
            <sz val="11"/>
            <rFont val="Calibri"/>
            <family val="2"/>
            <charset val="238"/>
          </rPr>
          <t>SZV_F:EUUtem2</t>
        </r>
      </text>
    </comment>
    <comment ref="AO887" authorId="0" shapeId="0" xr:uid="{0DCA1C0C-C08B-4DF4-8410-E2DCBED9424E}">
      <text>
        <r>
          <rPr>
            <sz val="11"/>
            <rFont val="Calibri"/>
            <family val="2"/>
            <charset val="238"/>
          </rPr>
          <t>SZV_F:EgyebUtem2</t>
        </r>
      </text>
    </comment>
    <comment ref="AP887" authorId="0" shapeId="0" xr:uid="{1BC04849-2063-430E-8014-8AADD2687A9B}">
      <text>
        <r>
          <rPr>
            <sz val="11"/>
            <rFont val="Calibri"/>
            <family val="2"/>
            <charset val="238"/>
          </rPr>
          <t>SZV_F:HitelKotvenyUtem2</t>
        </r>
      </text>
    </comment>
    <comment ref="AQ887" authorId="0" shapeId="0" xr:uid="{5CD2B655-34C0-482D-822A-287333ABFAC9}">
      <text>
        <r>
          <rPr>
            <sz val="11"/>
            <rFont val="Calibri"/>
            <family val="2"/>
            <charset val="238"/>
          </rPr>
          <t>SZV_F:OsszesenUtem2</t>
        </r>
      </text>
    </comment>
    <comment ref="AR887" authorId="0" shapeId="0" xr:uid="{F632C055-5A35-444E-A308-CDCFC711CECD}">
      <text>
        <r>
          <rPr>
            <sz val="11"/>
            <rFont val="Calibri"/>
            <family val="2"/>
            <charset val="238"/>
          </rPr>
          <t>SZV_F:ForrashianyUtem2</t>
        </r>
      </text>
    </comment>
    <comment ref="AU887" authorId="0" shapeId="0" xr:uid="{65D543AB-95C6-403D-9E1D-3565BB1A131D}">
      <text>
        <r>
          <rPr>
            <sz val="11"/>
            <rFont val="Calibri"/>
            <family val="2"/>
            <charset val="238"/>
          </rPr>
          <t>SZV_F:Indokolas</t>
        </r>
      </text>
    </comment>
    <comment ref="AV887" authorId="0" shapeId="0" xr:uid="{A30FC434-01C7-4C56-B265-4AE242C4C87F}">
      <text>
        <r>
          <rPr>
            <sz val="11"/>
            <rFont val="Calibri"/>
            <family val="2"/>
            <charset val="238"/>
          </rPr>
          <t>SZV_F:Megjegyzes</t>
        </r>
      </text>
    </comment>
    <comment ref="AW887" authorId="0" shapeId="0" xr:uid="{200BFA30-CD28-4DFF-9A99-F20150346B86}">
      <text>
        <r>
          <rPr>
            <sz val="11"/>
            <rFont val="Calibri"/>
            <family val="2"/>
            <charset val="238"/>
          </rPr>
          <t>SZV_F:FeladatSorszam</t>
        </r>
      </text>
    </comment>
    <comment ref="AY887" authorId="0" shapeId="0" xr:uid="{03C8DB6E-EA02-44BA-8648-CB187BB23628}">
      <text>
        <r>
          <rPr>
            <sz val="11"/>
            <rFont val="Calibri"/>
            <family val="2"/>
            <charset val="238"/>
          </rPr>
          <t>SZV_F:ISA</t>
        </r>
      </text>
    </comment>
    <comment ref="B888" authorId="0" shapeId="0" xr:uid="{08825121-B0CB-4831-BFD4-CAD882E99916}">
      <text>
        <r>
          <rPr>
            <sz val="11"/>
            <rFont val="Calibri"/>
            <family val="2"/>
            <charset val="238"/>
          </rPr>
          <t>SZV_F:FontossagiSorrent</t>
        </r>
      </text>
    </comment>
    <comment ref="C888" authorId="0" shapeId="0" xr:uid="{5C1EF788-4E25-46B6-A3AB-7B4F46FEABC9}">
      <text>
        <r>
          <rPr>
            <sz val="11"/>
            <rFont val="Calibri"/>
            <family val="2"/>
            <charset val="238"/>
          </rPr>
          <t>SZV_F:FeladatKategoria</t>
        </r>
      </text>
    </comment>
    <comment ref="D888" authorId="0" shapeId="0" xr:uid="{289902CE-798C-41B5-9C67-F3F59AE09DA9}">
      <text>
        <r>
          <rPr>
            <sz val="11"/>
            <rFont val="Calibri"/>
            <family val="2"/>
            <charset val="238"/>
          </rPr>
          <t>SZV_F:FeladatMegnevezes</t>
        </r>
      </text>
    </comment>
    <comment ref="E888" authorId="0" shapeId="0" xr:uid="{5AF0B915-33D5-4BEB-9898-AD90AD2537EE}">
      <text>
        <r>
          <rPr>
            <sz val="11"/>
            <rFont val="Calibri"/>
            <family val="2"/>
            <charset val="238"/>
          </rPr>
          <t>SZV_F:ElviEngedelySzam</t>
        </r>
      </text>
    </comment>
    <comment ref="F888" authorId="0" shapeId="0" xr:uid="{7F5BFCBA-130B-4E70-B507-1B7755FC1117}">
      <text>
        <r>
          <rPr>
            <sz val="11"/>
            <rFont val="Calibri"/>
            <family val="2"/>
            <charset val="238"/>
          </rPr>
          <t>SZV_F:VKR_Kod</t>
        </r>
      </text>
    </comment>
    <comment ref="G888" authorId="0" shapeId="0" xr:uid="{C9ADBE2A-593D-489F-9809-348736D406B1}">
      <text>
        <r>
          <rPr>
            <sz val="11"/>
            <rFont val="Calibri"/>
            <family val="2"/>
            <charset val="238"/>
          </rPr>
          <t>SZV_F:VKR_Nev</t>
        </r>
      </text>
    </comment>
    <comment ref="H888" authorId="0" shapeId="0" xr:uid="{34690549-CCC1-42B4-BC3E-D1E9AA5CB77E}">
      <text>
        <r>
          <rPr>
            <sz val="11"/>
            <rFont val="Calibri"/>
            <family val="2"/>
            <charset val="238"/>
          </rPr>
          <t>SZV_F:FeladatAzonosito</t>
        </r>
      </text>
    </comment>
    <comment ref="I888" authorId="0" shapeId="0" xr:uid="{35FD3600-ACBE-4298-8B6D-B8BF3E1D960B}">
      <text>
        <r>
          <rPr>
            <sz val="11"/>
            <rFont val="Calibri"/>
            <family val="2"/>
            <charset val="238"/>
          </rPr>
          <t>SZV_F:EllatasiTerulet</t>
        </r>
      </text>
    </comment>
    <comment ref="J888" authorId="0" shapeId="0" xr:uid="{44D28B33-003C-485F-A5CC-546F43E7F314}">
      <text>
        <r>
          <rPr>
            <sz val="11"/>
            <rFont val="Calibri"/>
            <family val="2"/>
            <charset val="238"/>
          </rPr>
          <t>SZV_F:EllatasertFelelos</t>
        </r>
      </text>
    </comment>
    <comment ref="K888" authorId="0" shapeId="0" xr:uid="{A430BD9B-0101-40F0-B943-AFD7F8D50EF0}">
      <text>
        <r>
          <rPr>
            <sz val="11"/>
            <rFont val="Calibri"/>
            <family val="2"/>
            <charset val="238"/>
          </rPr>
          <t>SZV_F:TervezettNettoKoltseg</t>
        </r>
      </text>
    </comment>
    <comment ref="L888" authorId="0" shapeId="0" xr:uid="{4DCA76F4-5F59-4129-8126-21BC5265AF79}">
      <text>
        <r>
          <rPr>
            <sz val="11"/>
            <rFont val="Calibri"/>
            <family val="2"/>
            <charset val="238"/>
          </rPr>
          <t>SZV_F:IdotartamKezdes</t>
        </r>
      </text>
    </comment>
    <comment ref="M888" authorId="0" shapeId="0" xr:uid="{94DCBB9E-036C-4C62-ABFC-7F99C09DE234}">
      <text>
        <r>
          <rPr>
            <sz val="11"/>
            <rFont val="Calibri"/>
            <family val="2"/>
            <charset val="238"/>
          </rPr>
          <t>SZV_F:IdotartamBefejezes</t>
        </r>
      </text>
    </comment>
    <comment ref="N888" authorId="0" shapeId="0" xr:uid="{86B67B86-A74A-44F8-AF86-46898BD708E9}">
      <text>
        <r>
          <rPr>
            <sz val="11"/>
            <rFont val="Calibri"/>
            <family val="2"/>
            <charset val="238"/>
          </rPr>
          <t>SZV_F:NettoKoltsegUtem1</t>
        </r>
      </text>
    </comment>
    <comment ref="O888" authorId="0" shapeId="0" xr:uid="{15EE4323-F299-4297-9B70-F011F379A2D8}">
      <text>
        <r>
          <rPr>
            <sz val="11"/>
            <rFont val="Calibri"/>
            <family val="2"/>
            <charset val="238"/>
          </rPr>
          <t>SZV_F:NettoKoltsegUtem2</t>
        </r>
      </text>
    </comment>
    <comment ref="P888" authorId="0" shapeId="0" xr:uid="{D0FD164A-EE15-43C0-894C-FBA5C52CD2E4}">
      <text>
        <r>
          <rPr>
            <sz val="11"/>
            <rFont val="Calibri"/>
            <family val="2"/>
            <charset val="238"/>
          </rPr>
          <t>SZV_F:EM_Melleklet2_KTG</t>
        </r>
      </text>
    </comment>
    <comment ref="R888" authorId="0" shapeId="0" xr:uid="{74D2A55A-948F-4923-95D7-289B2DC6CD69}">
      <text>
        <r>
          <rPr>
            <sz val="11"/>
            <rFont val="Calibri"/>
            <family val="2"/>
            <charset val="238"/>
          </rPr>
          <t>SZV_F:HDUtem1</t>
        </r>
      </text>
    </comment>
    <comment ref="S888" authorId="0" shapeId="0" xr:uid="{12DAC417-2CB2-4779-8BCC-A3FF1AC65879}">
      <text>
        <r>
          <rPr>
            <sz val="11"/>
            <rFont val="Calibri"/>
            <family val="2"/>
            <charset val="238"/>
          </rPr>
          <t>SZV_F:ECSUtem1</t>
        </r>
      </text>
    </comment>
    <comment ref="T888" authorId="0" shapeId="0" xr:uid="{4B3AD3E9-AD30-418E-848F-BC8D0212189A}">
      <text>
        <r>
          <rPr>
            <sz val="11"/>
            <rFont val="Calibri"/>
            <family val="2"/>
            <charset val="238"/>
          </rPr>
          <t>SZV_F:KFHUtem1</t>
        </r>
      </text>
    </comment>
    <comment ref="U888" authorId="0" shapeId="0" xr:uid="{AF4974EA-EB23-4391-9195-049522EEB202}">
      <text>
        <r>
          <rPr>
            <sz val="11"/>
            <rFont val="Calibri"/>
            <family val="2"/>
            <charset val="238"/>
          </rPr>
          <t>SZV_F:Egyeb_SajatUtem1</t>
        </r>
      </text>
    </comment>
    <comment ref="V888" authorId="0" shapeId="0" xr:uid="{0D31B925-F487-4681-AF3B-268BE59BD582}">
      <text>
        <r>
          <rPr>
            <sz val="11"/>
            <rFont val="Calibri"/>
            <family val="2"/>
            <charset val="238"/>
          </rPr>
          <t>SZV_F:DijUtem1</t>
        </r>
      </text>
    </comment>
    <comment ref="W888" authorId="0" shapeId="0" xr:uid="{32127746-303B-4A7F-B058-58B2DD9FB652}">
      <text>
        <r>
          <rPr>
            <sz val="11"/>
            <rFont val="Calibri"/>
            <family val="2"/>
            <charset val="238"/>
          </rPr>
          <t>SZV_F:EM_Melleklet1_Utem1</t>
        </r>
      </text>
    </comment>
    <comment ref="X888" authorId="0" shapeId="0" xr:uid="{A3F8D1D9-798B-486B-951F-BBB8F9F77CDA}">
      <text>
        <r>
          <rPr>
            <sz val="11"/>
            <rFont val="Calibri"/>
            <family val="2"/>
            <charset val="238"/>
          </rPr>
          <t>SZV_F:EgyebAllamiUtem1</t>
        </r>
      </text>
    </comment>
    <comment ref="Y888" authorId="0" shapeId="0" xr:uid="{8F53B4B3-F42C-4048-8E0E-67CD44FFF075}">
      <text>
        <r>
          <rPr>
            <sz val="11"/>
            <rFont val="Calibri"/>
            <family val="2"/>
            <charset val="238"/>
          </rPr>
          <t>SZV_F:OnkormanyzatiUtem1</t>
        </r>
      </text>
    </comment>
    <comment ref="Z888" authorId="0" shapeId="0" xr:uid="{C4E96146-4763-45AC-B85C-A1898A1D2A9D}">
      <text>
        <r>
          <rPr>
            <sz val="11"/>
            <rFont val="Calibri"/>
            <family val="2"/>
            <charset val="238"/>
          </rPr>
          <t>SZV_F:EUUtem1</t>
        </r>
      </text>
    </comment>
    <comment ref="AA888" authorId="0" shapeId="0" xr:uid="{3EE4F5A1-021C-486C-9A37-A7006C5C8294}">
      <text>
        <r>
          <rPr>
            <sz val="11"/>
            <rFont val="Calibri"/>
            <family val="2"/>
            <charset val="238"/>
          </rPr>
          <t>SZV_F:EgyebUtem1</t>
        </r>
      </text>
    </comment>
    <comment ref="AB888" authorId="0" shapeId="0" xr:uid="{51C50043-E3B4-4DA0-8F0A-A140049A03DD}">
      <text>
        <r>
          <rPr>
            <sz val="11"/>
            <rFont val="Calibri"/>
            <family val="2"/>
            <charset val="238"/>
          </rPr>
          <t>SZV_F:HitelKotvenyUtem1</t>
        </r>
      </text>
    </comment>
    <comment ref="AC888" authorId="0" shapeId="0" xr:uid="{0611BC8A-9798-43CF-98B1-7570F8F4F3D5}">
      <text>
        <r>
          <rPr>
            <sz val="11"/>
            <rFont val="Calibri"/>
            <family val="2"/>
            <charset val="238"/>
          </rPr>
          <t>SZV_F:OsszesenUtem1</t>
        </r>
      </text>
    </comment>
    <comment ref="AF888" authorId="0" shapeId="0" xr:uid="{2120C152-889C-4B6B-8E8D-2BACF8955CFB}">
      <text>
        <r>
          <rPr>
            <sz val="11"/>
            <rFont val="Calibri"/>
            <family val="2"/>
            <charset val="238"/>
          </rPr>
          <t>SZV_F:HDUtem2</t>
        </r>
      </text>
    </comment>
    <comment ref="AG888" authorId="0" shapeId="0" xr:uid="{9899C772-0D85-4348-BDE8-D4505C6EDB40}">
      <text>
        <r>
          <rPr>
            <sz val="11"/>
            <rFont val="Calibri"/>
            <family val="2"/>
            <charset val="238"/>
          </rPr>
          <t>SZV_F:ECSUtem2</t>
        </r>
      </text>
    </comment>
    <comment ref="AH888" authorId="0" shapeId="0" xr:uid="{8E994088-2345-4404-8E9E-ECFE560E518C}">
      <text>
        <r>
          <rPr>
            <sz val="11"/>
            <rFont val="Calibri"/>
            <family val="2"/>
            <charset val="238"/>
          </rPr>
          <t>SZV_F:KFHUtem2</t>
        </r>
      </text>
    </comment>
    <comment ref="AI888" authorId="0" shapeId="0" xr:uid="{CD24B20D-A321-4383-A4AF-2AAE87A3FB03}">
      <text>
        <r>
          <rPr>
            <sz val="11"/>
            <rFont val="Calibri"/>
            <family val="2"/>
            <charset val="238"/>
          </rPr>
          <t>SZV_F:Egyeb_SajatUtem2</t>
        </r>
      </text>
    </comment>
    <comment ref="AJ888" authorId="0" shapeId="0" xr:uid="{581D3B29-81B8-4228-80CD-238E24E03D92}">
      <text>
        <r>
          <rPr>
            <sz val="11"/>
            <rFont val="Calibri"/>
            <family val="2"/>
            <charset val="238"/>
          </rPr>
          <t>SZV_F:DijUtem2</t>
        </r>
      </text>
    </comment>
    <comment ref="AK888" authorId="0" shapeId="0" xr:uid="{A08F2E84-EF25-4E0C-8378-3F9F50499224}">
      <text>
        <r>
          <rPr>
            <sz val="11"/>
            <rFont val="Calibri"/>
            <family val="2"/>
            <charset val="238"/>
          </rPr>
          <t>SZV_F:EM_Melleklet1_Utem2</t>
        </r>
      </text>
    </comment>
    <comment ref="AL888" authorId="0" shapeId="0" xr:uid="{AC9A2902-8803-44BC-810B-B919F657D215}">
      <text>
        <r>
          <rPr>
            <sz val="11"/>
            <rFont val="Calibri"/>
            <family val="2"/>
            <charset val="238"/>
          </rPr>
          <t>SZV_F:EgyebAllamiUtem2</t>
        </r>
      </text>
    </comment>
    <comment ref="AM888" authorId="0" shapeId="0" xr:uid="{E7E30D9A-E8F5-4E04-AA7E-D8B14A184EB1}">
      <text>
        <r>
          <rPr>
            <sz val="11"/>
            <rFont val="Calibri"/>
            <family val="2"/>
            <charset val="238"/>
          </rPr>
          <t>SZV_F:OnkormanyzatiUtem2</t>
        </r>
      </text>
    </comment>
    <comment ref="AN888" authorId="0" shapeId="0" xr:uid="{7E5FABBA-D269-471C-B1AE-488340B8B51E}">
      <text>
        <r>
          <rPr>
            <sz val="11"/>
            <rFont val="Calibri"/>
            <family val="2"/>
            <charset val="238"/>
          </rPr>
          <t>SZV_F:EUUtem2</t>
        </r>
      </text>
    </comment>
    <comment ref="AO888" authorId="0" shapeId="0" xr:uid="{74BB28ED-468D-4D75-BD8A-8B8BC1B542DA}">
      <text>
        <r>
          <rPr>
            <sz val="11"/>
            <rFont val="Calibri"/>
            <family val="2"/>
            <charset val="238"/>
          </rPr>
          <t>SZV_F:EgyebUtem2</t>
        </r>
      </text>
    </comment>
    <comment ref="AP888" authorId="0" shapeId="0" xr:uid="{9D7EE991-7953-4E7F-B0A2-4ACE64B613A8}">
      <text>
        <r>
          <rPr>
            <sz val="11"/>
            <rFont val="Calibri"/>
            <family val="2"/>
            <charset val="238"/>
          </rPr>
          <t>SZV_F:HitelKotvenyUtem2</t>
        </r>
      </text>
    </comment>
    <comment ref="AQ888" authorId="0" shapeId="0" xr:uid="{545A9E38-33B1-4B4C-A59B-3FE59263E47A}">
      <text>
        <r>
          <rPr>
            <sz val="11"/>
            <rFont val="Calibri"/>
            <family val="2"/>
            <charset val="238"/>
          </rPr>
          <t>SZV_F:OsszesenUtem2</t>
        </r>
      </text>
    </comment>
    <comment ref="AR888" authorId="0" shapeId="0" xr:uid="{7B1D025F-244A-4968-9673-D16FC7EDC450}">
      <text>
        <r>
          <rPr>
            <sz val="11"/>
            <rFont val="Calibri"/>
            <family val="2"/>
            <charset val="238"/>
          </rPr>
          <t>SZV_F:ForrashianyUtem2</t>
        </r>
      </text>
    </comment>
    <comment ref="AU888" authorId="0" shapeId="0" xr:uid="{9CA385D0-4121-46C7-A2E6-CDA46A676016}">
      <text>
        <r>
          <rPr>
            <sz val="11"/>
            <rFont val="Calibri"/>
            <family val="2"/>
            <charset val="238"/>
          </rPr>
          <t>SZV_F:Indokolas</t>
        </r>
      </text>
    </comment>
    <comment ref="AV888" authorId="0" shapeId="0" xr:uid="{4C9B55B2-6008-4319-9D79-550C8340E3DB}">
      <text>
        <r>
          <rPr>
            <sz val="11"/>
            <rFont val="Calibri"/>
            <family val="2"/>
            <charset val="238"/>
          </rPr>
          <t>SZV_F:Megjegyzes</t>
        </r>
      </text>
    </comment>
    <comment ref="AW888" authorId="0" shapeId="0" xr:uid="{78980F0C-77AF-4B02-9B49-C2B4C1312BC7}">
      <text>
        <r>
          <rPr>
            <sz val="11"/>
            <rFont val="Calibri"/>
            <family val="2"/>
            <charset val="238"/>
          </rPr>
          <t>SZV_F:FeladatSorszam</t>
        </r>
      </text>
    </comment>
    <comment ref="AY888" authorId="0" shapeId="0" xr:uid="{DE23EFD6-8D51-4E34-B29F-1760B0B39C6E}">
      <text>
        <r>
          <rPr>
            <sz val="11"/>
            <rFont val="Calibri"/>
            <family val="2"/>
            <charset val="238"/>
          </rPr>
          <t>SZV_F:ISA</t>
        </r>
      </text>
    </comment>
    <comment ref="B889" authorId="0" shapeId="0" xr:uid="{3B2C08BC-A924-4588-B5E9-93F4DE08A01A}">
      <text>
        <r>
          <rPr>
            <sz val="11"/>
            <rFont val="Calibri"/>
            <family val="2"/>
            <charset val="238"/>
          </rPr>
          <t>SZV_F:FontossagiSorrent</t>
        </r>
      </text>
    </comment>
    <comment ref="C889" authorId="0" shapeId="0" xr:uid="{69010C6E-5A42-4178-A6CB-C942152C7338}">
      <text>
        <r>
          <rPr>
            <sz val="11"/>
            <rFont val="Calibri"/>
            <family val="2"/>
            <charset val="238"/>
          </rPr>
          <t>SZV_F:FeladatKategoria</t>
        </r>
      </text>
    </comment>
    <comment ref="D889" authorId="0" shapeId="0" xr:uid="{72BF009C-2F3B-43B6-9C9B-A481E9D1A810}">
      <text>
        <r>
          <rPr>
            <sz val="11"/>
            <rFont val="Calibri"/>
            <family val="2"/>
            <charset val="238"/>
          </rPr>
          <t>SZV_F:FeladatMegnevezes</t>
        </r>
      </text>
    </comment>
    <comment ref="E889" authorId="0" shapeId="0" xr:uid="{5040DA43-6D31-4FE0-9F5A-4528774D2E52}">
      <text>
        <r>
          <rPr>
            <sz val="11"/>
            <rFont val="Calibri"/>
            <family val="2"/>
            <charset val="238"/>
          </rPr>
          <t>SZV_F:ElviEngedelySzam</t>
        </r>
      </text>
    </comment>
    <comment ref="F889" authorId="0" shapeId="0" xr:uid="{0137EF79-38D4-44B1-982D-C5AF8FCF4770}">
      <text>
        <r>
          <rPr>
            <sz val="11"/>
            <rFont val="Calibri"/>
            <family val="2"/>
            <charset val="238"/>
          </rPr>
          <t>SZV_F:VKR_Kod</t>
        </r>
      </text>
    </comment>
    <comment ref="G889" authorId="0" shapeId="0" xr:uid="{6B83A6E0-2A2E-425F-AAA8-F2C1207A3279}">
      <text>
        <r>
          <rPr>
            <sz val="11"/>
            <rFont val="Calibri"/>
            <family val="2"/>
            <charset val="238"/>
          </rPr>
          <t>SZV_F:VKR_Nev</t>
        </r>
      </text>
    </comment>
    <comment ref="H889" authorId="0" shapeId="0" xr:uid="{3FD60516-0494-4964-87B9-411D9E4757D0}">
      <text>
        <r>
          <rPr>
            <sz val="11"/>
            <rFont val="Calibri"/>
            <family val="2"/>
            <charset val="238"/>
          </rPr>
          <t>SZV_F:FeladatAzonosito</t>
        </r>
      </text>
    </comment>
    <comment ref="I889" authorId="0" shapeId="0" xr:uid="{9B1D12E2-6124-4208-89F8-B5E729EB79E3}">
      <text>
        <r>
          <rPr>
            <sz val="11"/>
            <rFont val="Calibri"/>
            <family val="2"/>
            <charset val="238"/>
          </rPr>
          <t>SZV_F:EllatasiTerulet</t>
        </r>
      </text>
    </comment>
    <comment ref="J889" authorId="0" shapeId="0" xr:uid="{3E31073B-8A43-4DB3-901D-A851CAD38AEB}">
      <text>
        <r>
          <rPr>
            <sz val="11"/>
            <rFont val="Calibri"/>
            <family val="2"/>
            <charset val="238"/>
          </rPr>
          <t>SZV_F:EllatasertFelelos</t>
        </r>
      </text>
    </comment>
    <comment ref="K889" authorId="0" shapeId="0" xr:uid="{6A6A8B0C-5209-4177-95B1-C19DAE1001E5}">
      <text>
        <r>
          <rPr>
            <sz val="11"/>
            <rFont val="Calibri"/>
            <family val="2"/>
            <charset val="238"/>
          </rPr>
          <t>SZV_F:TervezettNettoKoltseg</t>
        </r>
      </text>
    </comment>
    <comment ref="L889" authorId="0" shapeId="0" xr:uid="{F7CD6622-D509-4093-8844-1F6C2B7BBAF2}">
      <text>
        <r>
          <rPr>
            <sz val="11"/>
            <rFont val="Calibri"/>
            <family val="2"/>
            <charset val="238"/>
          </rPr>
          <t>SZV_F:IdotartamKezdes</t>
        </r>
      </text>
    </comment>
    <comment ref="M889" authorId="0" shapeId="0" xr:uid="{417706D5-1A56-4039-98B6-EC380C2ADBEA}">
      <text>
        <r>
          <rPr>
            <sz val="11"/>
            <rFont val="Calibri"/>
            <family val="2"/>
            <charset val="238"/>
          </rPr>
          <t>SZV_F:IdotartamBefejezes</t>
        </r>
      </text>
    </comment>
    <comment ref="N889" authorId="0" shapeId="0" xr:uid="{51A9142C-5AA7-44B0-864A-19C5DEECD9CF}">
      <text>
        <r>
          <rPr>
            <sz val="11"/>
            <rFont val="Calibri"/>
            <family val="2"/>
            <charset val="238"/>
          </rPr>
          <t>SZV_F:NettoKoltsegUtem1</t>
        </r>
      </text>
    </comment>
    <comment ref="O889" authorId="0" shapeId="0" xr:uid="{1A319B61-D003-4D98-9468-7B76D02FEEF3}">
      <text>
        <r>
          <rPr>
            <sz val="11"/>
            <rFont val="Calibri"/>
            <family val="2"/>
            <charset val="238"/>
          </rPr>
          <t>SZV_F:NettoKoltsegUtem2</t>
        </r>
      </text>
    </comment>
    <comment ref="P889" authorId="0" shapeId="0" xr:uid="{3F4429B5-F9DE-411D-A184-CCDCB6EBC290}">
      <text>
        <r>
          <rPr>
            <sz val="11"/>
            <rFont val="Calibri"/>
            <family val="2"/>
            <charset val="238"/>
          </rPr>
          <t>SZV_F:EM_Melleklet2_KTG</t>
        </r>
      </text>
    </comment>
    <comment ref="R889" authorId="0" shapeId="0" xr:uid="{AE839E16-2943-427A-A686-2F5B664D334D}">
      <text>
        <r>
          <rPr>
            <sz val="11"/>
            <rFont val="Calibri"/>
            <family val="2"/>
            <charset val="238"/>
          </rPr>
          <t>SZV_F:HDUtem1</t>
        </r>
      </text>
    </comment>
    <comment ref="S889" authorId="0" shapeId="0" xr:uid="{D5220A8F-1FB0-4E83-AE8E-4727B190B3E4}">
      <text>
        <r>
          <rPr>
            <sz val="11"/>
            <rFont val="Calibri"/>
            <family val="2"/>
            <charset val="238"/>
          </rPr>
          <t>SZV_F:ECSUtem1</t>
        </r>
      </text>
    </comment>
    <comment ref="T889" authorId="0" shapeId="0" xr:uid="{CB6948FD-C11B-4FAC-8B04-D60CC4F661B4}">
      <text>
        <r>
          <rPr>
            <sz val="11"/>
            <rFont val="Calibri"/>
            <family val="2"/>
            <charset val="238"/>
          </rPr>
          <t>SZV_F:KFHUtem1</t>
        </r>
      </text>
    </comment>
    <comment ref="U889" authorId="0" shapeId="0" xr:uid="{BC28E74C-E8E2-405F-A58F-8671B10D30A8}">
      <text>
        <r>
          <rPr>
            <sz val="11"/>
            <rFont val="Calibri"/>
            <family val="2"/>
            <charset val="238"/>
          </rPr>
          <t>SZV_F:Egyeb_SajatUtem1</t>
        </r>
      </text>
    </comment>
    <comment ref="V889" authorId="0" shapeId="0" xr:uid="{95368252-7ED3-47AE-8D98-8A3D21724611}">
      <text>
        <r>
          <rPr>
            <sz val="11"/>
            <rFont val="Calibri"/>
            <family val="2"/>
            <charset val="238"/>
          </rPr>
          <t>SZV_F:DijUtem1</t>
        </r>
      </text>
    </comment>
    <comment ref="W889" authorId="0" shapeId="0" xr:uid="{9E87442D-9EA7-4073-921E-28486B39906A}">
      <text>
        <r>
          <rPr>
            <sz val="11"/>
            <rFont val="Calibri"/>
            <family val="2"/>
            <charset val="238"/>
          </rPr>
          <t>SZV_F:EM_Melleklet1_Utem1</t>
        </r>
      </text>
    </comment>
    <comment ref="X889" authorId="0" shapeId="0" xr:uid="{009A0657-A3A9-4A8C-BF18-5D34B80B63EC}">
      <text>
        <r>
          <rPr>
            <sz val="11"/>
            <rFont val="Calibri"/>
            <family val="2"/>
            <charset val="238"/>
          </rPr>
          <t>SZV_F:EgyebAllamiUtem1</t>
        </r>
      </text>
    </comment>
    <comment ref="Y889" authorId="0" shapeId="0" xr:uid="{7FC02E54-3962-4D22-9BB6-B8D15CDC6C10}">
      <text>
        <r>
          <rPr>
            <sz val="11"/>
            <rFont val="Calibri"/>
            <family val="2"/>
            <charset val="238"/>
          </rPr>
          <t>SZV_F:OnkormanyzatiUtem1</t>
        </r>
      </text>
    </comment>
    <comment ref="Z889" authorId="0" shapeId="0" xr:uid="{5CD1C114-BB92-42D1-A646-191D2612D614}">
      <text>
        <r>
          <rPr>
            <sz val="11"/>
            <rFont val="Calibri"/>
            <family val="2"/>
            <charset val="238"/>
          </rPr>
          <t>SZV_F:EUUtem1</t>
        </r>
      </text>
    </comment>
    <comment ref="AA889" authorId="0" shapeId="0" xr:uid="{5424A368-1A5C-455A-87A5-01995E0B29D9}">
      <text>
        <r>
          <rPr>
            <sz val="11"/>
            <rFont val="Calibri"/>
            <family val="2"/>
            <charset val="238"/>
          </rPr>
          <t>SZV_F:EgyebUtem1</t>
        </r>
      </text>
    </comment>
    <comment ref="AB889" authorId="0" shapeId="0" xr:uid="{2FFA4E25-1D56-44E1-8564-7EA124775AE0}">
      <text>
        <r>
          <rPr>
            <sz val="11"/>
            <rFont val="Calibri"/>
            <family val="2"/>
            <charset val="238"/>
          </rPr>
          <t>SZV_F:HitelKotvenyUtem1</t>
        </r>
      </text>
    </comment>
    <comment ref="AC889" authorId="0" shapeId="0" xr:uid="{155415BB-AA43-449D-B0CE-5BE84925D36D}">
      <text>
        <r>
          <rPr>
            <sz val="11"/>
            <rFont val="Calibri"/>
            <family val="2"/>
            <charset val="238"/>
          </rPr>
          <t>SZV_F:OsszesenUtem1</t>
        </r>
      </text>
    </comment>
    <comment ref="AF889" authorId="0" shapeId="0" xr:uid="{06209F3D-00F0-4886-93D7-D5DFFAC91DF9}">
      <text>
        <r>
          <rPr>
            <sz val="11"/>
            <rFont val="Calibri"/>
            <family val="2"/>
            <charset val="238"/>
          </rPr>
          <t>SZV_F:HDUtem2</t>
        </r>
      </text>
    </comment>
    <comment ref="AG889" authorId="0" shapeId="0" xr:uid="{D14E9010-474B-4E3C-A810-15B000E10F0A}">
      <text>
        <r>
          <rPr>
            <sz val="11"/>
            <rFont val="Calibri"/>
            <family val="2"/>
            <charset val="238"/>
          </rPr>
          <t>SZV_F:ECSUtem2</t>
        </r>
      </text>
    </comment>
    <comment ref="AH889" authorId="0" shapeId="0" xr:uid="{F3455C12-E910-4560-A83D-C00CA3AA24C5}">
      <text>
        <r>
          <rPr>
            <sz val="11"/>
            <rFont val="Calibri"/>
            <family val="2"/>
            <charset val="238"/>
          </rPr>
          <t>SZV_F:KFHUtem2</t>
        </r>
      </text>
    </comment>
    <comment ref="AI889" authorId="0" shapeId="0" xr:uid="{68012568-D99F-495C-8ED8-1D97EAF69980}">
      <text>
        <r>
          <rPr>
            <sz val="11"/>
            <rFont val="Calibri"/>
            <family val="2"/>
            <charset val="238"/>
          </rPr>
          <t>SZV_F:Egyeb_SajatUtem2</t>
        </r>
      </text>
    </comment>
    <comment ref="AJ889" authorId="0" shapeId="0" xr:uid="{0FD9FA7E-11C2-4473-968D-EA55D856B387}">
      <text>
        <r>
          <rPr>
            <sz val="11"/>
            <rFont val="Calibri"/>
            <family val="2"/>
            <charset val="238"/>
          </rPr>
          <t>SZV_F:DijUtem2</t>
        </r>
      </text>
    </comment>
    <comment ref="AK889" authorId="0" shapeId="0" xr:uid="{2BEE89E2-E864-4C31-ABE8-665F9479FEB1}">
      <text>
        <r>
          <rPr>
            <sz val="11"/>
            <rFont val="Calibri"/>
            <family val="2"/>
            <charset val="238"/>
          </rPr>
          <t>SZV_F:EM_Melleklet1_Utem2</t>
        </r>
      </text>
    </comment>
    <comment ref="AL889" authorId="0" shapeId="0" xr:uid="{DF370DC2-F292-4542-BC46-480502E59DBB}">
      <text>
        <r>
          <rPr>
            <sz val="11"/>
            <rFont val="Calibri"/>
            <family val="2"/>
            <charset val="238"/>
          </rPr>
          <t>SZV_F:EgyebAllamiUtem2</t>
        </r>
      </text>
    </comment>
    <comment ref="AM889" authorId="0" shapeId="0" xr:uid="{97F0C941-F371-4AD5-B351-15DA8AD30ED3}">
      <text>
        <r>
          <rPr>
            <sz val="11"/>
            <rFont val="Calibri"/>
            <family val="2"/>
            <charset val="238"/>
          </rPr>
          <t>SZV_F:OnkormanyzatiUtem2</t>
        </r>
      </text>
    </comment>
    <comment ref="AN889" authorId="0" shapeId="0" xr:uid="{EFECBF5F-8718-40E4-A310-D9AA51FB0EE5}">
      <text>
        <r>
          <rPr>
            <sz val="11"/>
            <rFont val="Calibri"/>
            <family val="2"/>
            <charset val="238"/>
          </rPr>
          <t>SZV_F:EUUtem2</t>
        </r>
      </text>
    </comment>
    <comment ref="AO889" authorId="0" shapeId="0" xr:uid="{F854AA53-9E93-4CF6-B56F-6CCB8742FD05}">
      <text>
        <r>
          <rPr>
            <sz val="11"/>
            <rFont val="Calibri"/>
            <family val="2"/>
            <charset val="238"/>
          </rPr>
          <t>SZV_F:EgyebUtem2</t>
        </r>
      </text>
    </comment>
    <comment ref="AP889" authorId="0" shapeId="0" xr:uid="{17372E3D-58C6-4542-87F9-454B3E9AE028}">
      <text>
        <r>
          <rPr>
            <sz val="11"/>
            <rFont val="Calibri"/>
            <family val="2"/>
            <charset val="238"/>
          </rPr>
          <t>SZV_F:HitelKotvenyUtem2</t>
        </r>
      </text>
    </comment>
    <comment ref="AQ889" authorId="0" shapeId="0" xr:uid="{0BC420AD-19BA-4E75-8C0B-963BFBDD46A6}">
      <text>
        <r>
          <rPr>
            <sz val="11"/>
            <rFont val="Calibri"/>
            <family val="2"/>
            <charset val="238"/>
          </rPr>
          <t>SZV_F:OsszesenUtem2</t>
        </r>
      </text>
    </comment>
    <comment ref="AR889" authorId="0" shapeId="0" xr:uid="{EEFC7E92-A66A-4F5B-ACBA-E8CD0500A0FE}">
      <text>
        <r>
          <rPr>
            <sz val="11"/>
            <rFont val="Calibri"/>
            <family val="2"/>
            <charset val="238"/>
          </rPr>
          <t>SZV_F:ForrashianyUtem2</t>
        </r>
      </text>
    </comment>
    <comment ref="AU889" authorId="0" shapeId="0" xr:uid="{AE5AFF76-A0AA-494B-94FB-8813E6E7CFE1}">
      <text>
        <r>
          <rPr>
            <sz val="11"/>
            <rFont val="Calibri"/>
            <family val="2"/>
            <charset val="238"/>
          </rPr>
          <t>SZV_F:Indokolas</t>
        </r>
      </text>
    </comment>
    <comment ref="AV889" authorId="0" shapeId="0" xr:uid="{648399E2-274A-415F-BDD0-D77E90D2DCD2}">
      <text>
        <r>
          <rPr>
            <sz val="11"/>
            <rFont val="Calibri"/>
            <family val="2"/>
            <charset val="238"/>
          </rPr>
          <t>SZV_F:Megjegyzes</t>
        </r>
      </text>
    </comment>
    <comment ref="AW889" authorId="0" shapeId="0" xr:uid="{78E78BFE-8824-423D-A8EE-E7015862E86A}">
      <text>
        <r>
          <rPr>
            <sz val="11"/>
            <rFont val="Calibri"/>
            <family val="2"/>
            <charset val="238"/>
          </rPr>
          <t>SZV_F:FeladatSorszam</t>
        </r>
      </text>
    </comment>
    <comment ref="AY889" authorId="0" shapeId="0" xr:uid="{66DC284C-509B-4979-91B5-43123799C959}">
      <text>
        <r>
          <rPr>
            <sz val="11"/>
            <rFont val="Calibri"/>
            <family val="2"/>
            <charset val="238"/>
          </rPr>
          <t>SZV_F:ISA</t>
        </r>
      </text>
    </comment>
    <comment ref="B890" authorId="0" shapeId="0" xr:uid="{41513E51-47A1-48B9-BD0D-42F0F26CC0BA}">
      <text>
        <r>
          <rPr>
            <sz val="11"/>
            <rFont val="Calibri"/>
            <family val="2"/>
            <charset val="238"/>
          </rPr>
          <t>SZV_F:FontossagiSorrent</t>
        </r>
      </text>
    </comment>
    <comment ref="C890" authorId="0" shapeId="0" xr:uid="{6E7C219E-85C1-4B1E-B6F3-79BF3568CCC4}">
      <text>
        <r>
          <rPr>
            <sz val="11"/>
            <rFont val="Calibri"/>
            <family val="2"/>
            <charset val="238"/>
          </rPr>
          <t>SZV_F:FeladatKategoria</t>
        </r>
      </text>
    </comment>
    <comment ref="D890" authorId="0" shapeId="0" xr:uid="{D08C601B-5AAA-457C-A867-998F5E822DCF}">
      <text>
        <r>
          <rPr>
            <sz val="11"/>
            <rFont val="Calibri"/>
            <family val="2"/>
            <charset val="238"/>
          </rPr>
          <t>SZV_F:FeladatMegnevezes</t>
        </r>
      </text>
    </comment>
    <comment ref="E890" authorId="0" shapeId="0" xr:uid="{D3C2E419-0861-4661-B8BE-1842E62CFD84}">
      <text>
        <r>
          <rPr>
            <sz val="11"/>
            <rFont val="Calibri"/>
            <family val="2"/>
            <charset val="238"/>
          </rPr>
          <t>SZV_F:ElviEngedelySzam</t>
        </r>
      </text>
    </comment>
    <comment ref="F890" authorId="0" shapeId="0" xr:uid="{F4CF4E0C-43FE-4AB9-8794-6F1CDE4AA886}">
      <text>
        <r>
          <rPr>
            <sz val="11"/>
            <rFont val="Calibri"/>
            <family val="2"/>
            <charset val="238"/>
          </rPr>
          <t>SZV_F:VKR_Kod</t>
        </r>
      </text>
    </comment>
    <comment ref="G890" authorId="0" shapeId="0" xr:uid="{0FC00126-5120-4682-BA20-774C649EBEB9}">
      <text>
        <r>
          <rPr>
            <sz val="11"/>
            <rFont val="Calibri"/>
            <family val="2"/>
            <charset val="238"/>
          </rPr>
          <t>SZV_F:VKR_Nev</t>
        </r>
      </text>
    </comment>
    <comment ref="H890" authorId="0" shapeId="0" xr:uid="{3D9B03E2-8FDF-47E3-9D09-6719A7DD1623}">
      <text>
        <r>
          <rPr>
            <sz val="11"/>
            <rFont val="Calibri"/>
            <family val="2"/>
            <charset val="238"/>
          </rPr>
          <t>SZV_F:FeladatAzonosito</t>
        </r>
      </text>
    </comment>
    <comment ref="I890" authorId="0" shapeId="0" xr:uid="{74FB9B5C-47E9-4FA0-836C-2676F1B118F0}">
      <text>
        <r>
          <rPr>
            <sz val="11"/>
            <rFont val="Calibri"/>
            <family val="2"/>
            <charset val="238"/>
          </rPr>
          <t>SZV_F:EllatasiTerulet</t>
        </r>
      </text>
    </comment>
    <comment ref="J890" authorId="0" shapeId="0" xr:uid="{9581432D-A494-4140-B5FC-B329F4FE0E8A}">
      <text>
        <r>
          <rPr>
            <sz val="11"/>
            <rFont val="Calibri"/>
            <family val="2"/>
            <charset val="238"/>
          </rPr>
          <t>SZV_F:EllatasertFelelos</t>
        </r>
      </text>
    </comment>
    <comment ref="K890" authorId="0" shapeId="0" xr:uid="{3972A017-75F8-4CB6-96FB-2CA7FB07A8FA}">
      <text>
        <r>
          <rPr>
            <sz val="11"/>
            <rFont val="Calibri"/>
            <family val="2"/>
            <charset val="238"/>
          </rPr>
          <t>SZV_F:TervezettNettoKoltseg</t>
        </r>
      </text>
    </comment>
    <comment ref="L890" authorId="0" shapeId="0" xr:uid="{8A5E71E8-2460-4E27-94EB-7C7074AF6C0C}">
      <text>
        <r>
          <rPr>
            <sz val="11"/>
            <rFont val="Calibri"/>
            <family val="2"/>
            <charset val="238"/>
          </rPr>
          <t>SZV_F:IdotartamKezdes</t>
        </r>
      </text>
    </comment>
    <comment ref="M890" authorId="0" shapeId="0" xr:uid="{103CDEB7-1F65-498B-A054-D683878B62E2}">
      <text>
        <r>
          <rPr>
            <sz val="11"/>
            <rFont val="Calibri"/>
            <family val="2"/>
            <charset val="238"/>
          </rPr>
          <t>SZV_F:IdotartamBefejezes</t>
        </r>
      </text>
    </comment>
    <comment ref="N890" authorId="0" shapeId="0" xr:uid="{FCFD3D57-6BBB-404B-BC16-FC378A63B3E1}">
      <text>
        <r>
          <rPr>
            <sz val="11"/>
            <rFont val="Calibri"/>
            <family val="2"/>
            <charset val="238"/>
          </rPr>
          <t>SZV_F:NettoKoltsegUtem1</t>
        </r>
      </text>
    </comment>
    <comment ref="O890" authorId="0" shapeId="0" xr:uid="{5D2E0FC3-7CEB-4954-B5D4-F80FA36F490E}">
      <text>
        <r>
          <rPr>
            <sz val="11"/>
            <rFont val="Calibri"/>
            <family val="2"/>
            <charset val="238"/>
          </rPr>
          <t>SZV_F:NettoKoltsegUtem2</t>
        </r>
      </text>
    </comment>
    <comment ref="P890" authorId="0" shapeId="0" xr:uid="{0959F435-156C-4DEB-949B-F0A6DDB4DA7B}">
      <text>
        <r>
          <rPr>
            <sz val="11"/>
            <rFont val="Calibri"/>
            <family val="2"/>
            <charset val="238"/>
          </rPr>
          <t>SZV_F:EM_Melleklet2_KTG</t>
        </r>
      </text>
    </comment>
    <comment ref="R890" authorId="0" shapeId="0" xr:uid="{029B351F-931E-4F74-B629-336A6D0977B6}">
      <text>
        <r>
          <rPr>
            <sz val="11"/>
            <rFont val="Calibri"/>
            <family val="2"/>
            <charset val="238"/>
          </rPr>
          <t>SZV_F:HDUtem1</t>
        </r>
      </text>
    </comment>
    <comment ref="S890" authorId="0" shapeId="0" xr:uid="{D10332E2-49E9-4E2B-90F7-0DFA3904AB3A}">
      <text>
        <r>
          <rPr>
            <sz val="11"/>
            <rFont val="Calibri"/>
            <family val="2"/>
            <charset val="238"/>
          </rPr>
          <t>SZV_F:ECSUtem1</t>
        </r>
      </text>
    </comment>
    <comment ref="T890" authorId="0" shapeId="0" xr:uid="{C7CA7EE9-4C78-4E93-BB34-75117278A44F}">
      <text>
        <r>
          <rPr>
            <sz val="11"/>
            <rFont val="Calibri"/>
            <family val="2"/>
            <charset val="238"/>
          </rPr>
          <t>SZV_F:KFHUtem1</t>
        </r>
      </text>
    </comment>
    <comment ref="U890" authorId="0" shapeId="0" xr:uid="{FEA6F1F7-AA39-4D06-BD63-9924220FEE1C}">
      <text>
        <r>
          <rPr>
            <sz val="11"/>
            <rFont val="Calibri"/>
            <family val="2"/>
            <charset val="238"/>
          </rPr>
          <t>SZV_F:Egyeb_SajatUtem1</t>
        </r>
      </text>
    </comment>
    <comment ref="V890" authorId="0" shapeId="0" xr:uid="{28624B1E-82FB-43F5-9259-7F95B05FBFC2}">
      <text>
        <r>
          <rPr>
            <sz val="11"/>
            <rFont val="Calibri"/>
            <family val="2"/>
            <charset val="238"/>
          </rPr>
          <t>SZV_F:DijUtem1</t>
        </r>
      </text>
    </comment>
    <comment ref="W890" authorId="0" shapeId="0" xr:uid="{06382C9C-46A8-477B-A28F-2A2923ACD458}">
      <text>
        <r>
          <rPr>
            <sz val="11"/>
            <rFont val="Calibri"/>
            <family val="2"/>
            <charset val="238"/>
          </rPr>
          <t>SZV_F:EM_Melleklet1_Utem1</t>
        </r>
      </text>
    </comment>
    <comment ref="X890" authorId="0" shapeId="0" xr:uid="{32D4BD89-10B7-4478-A25D-DF995626C348}">
      <text>
        <r>
          <rPr>
            <sz val="11"/>
            <rFont val="Calibri"/>
            <family val="2"/>
            <charset val="238"/>
          </rPr>
          <t>SZV_F:EgyebAllamiUtem1</t>
        </r>
      </text>
    </comment>
    <comment ref="Y890" authorId="0" shapeId="0" xr:uid="{6A207B10-FF78-4A32-897C-6882489D1C1E}">
      <text>
        <r>
          <rPr>
            <sz val="11"/>
            <rFont val="Calibri"/>
            <family val="2"/>
            <charset val="238"/>
          </rPr>
          <t>SZV_F:OnkormanyzatiUtem1</t>
        </r>
      </text>
    </comment>
    <comment ref="Z890" authorId="0" shapeId="0" xr:uid="{C6928F9A-C474-4675-95F7-0A8B1D498CBA}">
      <text>
        <r>
          <rPr>
            <sz val="11"/>
            <rFont val="Calibri"/>
            <family val="2"/>
            <charset val="238"/>
          </rPr>
          <t>SZV_F:EUUtem1</t>
        </r>
      </text>
    </comment>
    <comment ref="AA890" authorId="0" shapeId="0" xr:uid="{4A9380F0-895A-40E3-929D-5B7458BA0DFF}">
      <text>
        <r>
          <rPr>
            <sz val="11"/>
            <rFont val="Calibri"/>
            <family val="2"/>
            <charset val="238"/>
          </rPr>
          <t>SZV_F:EgyebUtem1</t>
        </r>
      </text>
    </comment>
    <comment ref="AB890" authorId="0" shapeId="0" xr:uid="{AF6AFB40-E8EB-4E6A-979E-8D9FBB4DC9C2}">
      <text>
        <r>
          <rPr>
            <sz val="11"/>
            <rFont val="Calibri"/>
            <family val="2"/>
            <charset val="238"/>
          </rPr>
          <t>SZV_F:HitelKotvenyUtem1</t>
        </r>
      </text>
    </comment>
    <comment ref="AC890" authorId="0" shapeId="0" xr:uid="{5EF4CC63-97D2-4966-8DE6-A4598B81D5C3}">
      <text>
        <r>
          <rPr>
            <sz val="11"/>
            <rFont val="Calibri"/>
            <family val="2"/>
            <charset val="238"/>
          </rPr>
          <t>SZV_F:OsszesenUtem1</t>
        </r>
      </text>
    </comment>
    <comment ref="AF890" authorId="0" shapeId="0" xr:uid="{EB8BB0DB-1859-48CD-A53F-E2808F8D3319}">
      <text>
        <r>
          <rPr>
            <sz val="11"/>
            <rFont val="Calibri"/>
            <family val="2"/>
            <charset val="238"/>
          </rPr>
          <t>SZV_F:HDUtem2</t>
        </r>
      </text>
    </comment>
    <comment ref="AG890" authorId="0" shapeId="0" xr:uid="{228FA31B-741C-41E2-A0A4-EC71D8B88C97}">
      <text>
        <r>
          <rPr>
            <sz val="11"/>
            <rFont val="Calibri"/>
            <family val="2"/>
            <charset val="238"/>
          </rPr>
          <t>SZV_F:ECSUtem2</t>
        </r>
      </text>
    </comment>
    <comment ref="AH890" authorId="0" shapeId="0" xr:uid="{319F0E56-48A5-4EB7-9BF0-262231340121}">
      <text>
        <r>
          <rPr>
            <sz val="11"/>
            <rFont val="Calibri"/>
            <family val="2"/>
            <charset val="238"/>
          </rPr>
          <t>SZV_F:KFHUtem2</t>
        </r>
      </text>
    </comment>
    <comment ref="AI890" authorId="0" shapeId="0" xr:uid="{1E699AFB-39FA-4A4F-9E09-DAEC21486373}">
      <text>
        <r>
          <rPr>
            <sz val="11"/>
            <rFont val="Calibri"/>
            <family val="2"/>
            <charset val="238"/>
          </rPr>
          <t>SZV_F:Egyeb_SajatUtem2</t>
        </r>
      </text>
    </comment>
    <comment ref="AJ890" authorId="0" shapeId="0" xr:uid="{BED05843-EB49-4CA1-9E72-7A3F36DBAA85}">
      <text>
        <r>
          <rPr>
            <sz val="11"/>
            <rFont val="Calibri"/>
            <family val="2"/>
            <charset val="238"/>
          </rPr>
          <t>SZV_F:DijUtem2</t>
        </r>
      </text>
    </comment>
    <comment ref="AK890" authorId="0" shapeId="0" xr:uid="{3A08C5C0-CFBD-46B7-804D-9E274A3FD565}">
      <text>
        <r>
          <rPr>
            <sz val="11"/>
            <rFont val="Calibri"/>
            <family val="2"/>
            <charset val="238"/>
          </rPr>
          <t>SZV_F:EM_Melleklet1_Utem2</t>
        </r>
      </text>
    </comment>
    <comment ref="AL890" authorId="0" shapeId="0" xr:uid="{F50AB1E6-14AA-40E3-84CE-0E3E7ACC415C}">
      <text>
        <r>
          <rPr>
            <sz val="11"/>
            <rFont val="Calibri"/>
            <family val="2"/>
            <charset val="238"/>
          </rPr>
          <t>SZV_F:EgyebAllamiUtem2</t>
        </r>
      </text>
    </comment>
    <comment ref="AM890" authorId="0" shapeId="0" xr:uid="{8C274914-F864-47C7-B95B-32DA45AEFDE7}">
      <text>
        <r>
          <rPr>
            <sz val="11"/>
            <rFont val="Calibri"/>
            <family val="2"/>
            <charset val="238"/>
          </rPr>
          <t>SZV_F:OnkormanyzatiUtem2</t>
        </r>
      </text>
    </comment>
    <comment ref="AN890" authorId="0" shapeId="0" xr:uid="{A830AC0A-5809-4873-A936-22209C486BB1}">
      <text>
        <r>
          <rPr>
            <sz val="11"/>
            <rFont val="Calibri"/>
            <family val="2"/>
            <charset val="238"/>
          </rPr>
          <t>SZV_F:EUUtem2</t>
        </r>
      </text>
    </comment>
    <comment ref="AO890" authorId="0" shapeId="0" xr:uid="{6850CCB8-27C2-4AF4-A724-1959F6698C4C}">
      <text>
        <r>
          <rPr>
            <sz val="11"/>
            <rFont val="Calibri"/>
            <family val="2"/>
            <charset val="238"/>
          </rPr>
          <t>SZV_F:EgyebUtem2</t>
        </r>
      </text>
    </comment>
    <comment ref="AP890" authorId="0" shapeId="0" xr:uid="{5FE85317-BB36-4283-B3A1-D310F74B0B8D}">
      <text>
        <r>
          <rPr>
            <sz val="11"/>
            <rFont val="Calibri"/>
            <family val="2"/>
            <charset val="238"/>
          </rPr>
          <t>SZV_F:HitelKotvenyUtem2</t>
        </r>
      </text>
    </comment>
    <comment ref="AQ890" authorId="0" shapeId="0" xr:uid="{A0248335-58C2-4C09-A92B-691B1659C0CD}">
      <text>
        <r>
          <rPr>
            <sz val="11"/>
            <rFont val="Calibri"/>
            <family val="2"/>
            <charset val="238"/>
          </rPr>
          <t>SZV_F:OsszesenUtem2</t>
        </r>
      </text>
    </comment>
    <comment ref="AR890" authorId="0" shapeId="0" xr:uid="{F152CC7E-71EF-438B-8B5A-2B25E8E00000}">
      <text>
        <r>
          <rPr>
            <sz val="11"/>
            <rFont val="Calibri"/>
            <family val="2"/>
            <charset val="238"/>
          </rPr>
          <t>SZV_F:ForrashianyUtem2</t>
        </r>
      </text>
    </comment>
    <comment ref="AU890" authorId="0" shapeId="0" xr:uid="{12F7C133-FD10-40F2-945C-324B162A8929}">
      <text>
        <r>
          <rPr>
            <sz val="11"/>
            <rFont val="Calibri"/>
            <family val="2"/>
            <charset val="238"/>
          </rPr>
          <t>SZV_F:Indokolas</t>
        </r>
      </text>
    </comment>
    <comment ref="AV890" authorId="0" shapeId="0" xr:uid="{E97FFBD7-2A85-45FF-9AFA-4E15BC931E64}">
      <text>
        <r>
          <rPr>
            <sz val="11"/>
            <rFont val="Calibri"/>
            <family val="2"/>
            <charset val="238"/>
          </rPr>
          <t>SZV_F:Megjegyzes</t>
        </r>
      </text>
    </comment>
    <comment ref="AW890" authorId="0" shapeId="0" xr:uid="{19E36F1B-0387-4390-A4E5-F14A431A144E}">
      <text>
        <r>
          <rPr>
            <sz val="11"/>
            <rFont val="Calibri"/>
            <family val="2"/>
            <charset val="238"/>
          </rPr>
          <t>SZV_F:FeladatSorszam</t>
        </r>
      </text>
    </comment>
    <comment ref="AY890" authorId="0" shapeId="0" xr:uid="{13C9C227-48A9-4820-9A81-E0F3755A906C}">
      <text>
        <r>
          <rPr>
            <sz val="11"/>
            <rFont val="Calibri"/>
            <family val="2"/>
            <charset val="238"/>
          </rPr>
          <t>SZV_F:ISA</t>
        </r>
      </text>
    </comment>
    <comment ref="B891" authorId="0" shapeId="0" xr:uid="{AE0F01F7-C647-46B5-9C65-DD62D8C43C76}">
      <text>
        <r>
          <rPr>
            <sz val="11"/>
            <rFont val="Calibri"/>
            <family val="2"/>
            <charset val="238"/>
          </rPr>
          <t>SZV_F:FontossagiSorrent</t>
        </r>
      </text>
    </comment>
    <comment ref="C891" authorId="0" shapeId="0" xr:uid="{071EFC7B-2F7F-4C57-9EC8-F65AAC4C09D0}">
      <text>
        <r>
          <rPr>
            <sz val="11"/>
            <rFont val="Calibri"/>
            <family val="2"/>
            <charset val="238"/>
          </rPr>
          <t>SZV_F:FeladatKategoria</t>
        </r>
      </text>
    </comment>
    <comment ref="D891" authorId="0" shapeId="0" xr:uid="{2F3898C3-9BEF-4A94-9433-0DB6BAA8FB0A}">
      <text>
        <r>
          <rPr>
            <sz val="11"/>
            <rFont val="Calibri"/>
            <family val="2"/>
            <charset val="238"/>
          </rPr>
          <t>SZV_F:FeladatMegnevezes</t>
        </r>
      </text>
    </comment>
    <comment ref="E891" authorId="0" shapeId="0" xr:uid="{485D7FE9-FE6E-4D9A-BDAD-E2506E9835BA}">
      <text>
        <r>
          <rPr>
            <sz val="11"/>
            <rFont val="Calibri"/>
            <family val="2"/>
            <charset val="238"/>
          </rPr>
          <t>SZV_F:ElviEngedelySzam</t>
        </r>
      </text>
    </comment>
    <comment ref="F891" authorId="0" shapeId="0" xr:uid="{643B3A9D-F252-4B0D-86F9-78D0CDF6E31D}">
      <text>
        <r>
          <rPr>
            <sz val="11"/>
            <rFont val="Calibri"/>
            <family val="2"/>
            <charset val="238"/>
          </rPr>
          <t>SZV_F:VKR_Kod</t>
        </r>
      </text>
    </comment>
    <comment ref="G891" authorId="0" shapeId="0" xr:uid="{C9B4E862-A804-4419-B58E-E4C2CED0197D}">
      <text>
        <r>
          <rPr>
            <sz val="11"/>
            <rFont val="Calibri"/>
            <family val="2"/>
            <charset val="238"/>
          </rPr>
          <t>SZV_F:VKR_Nev</t>
        </r>
      </text>
    </comment>
    <comment ref="H891" authorId="0" shapeId="0" xr:uid="{89F62B93-6677-44A1-93A7-4B6E5E2576E7}">
      <text>
        <r>
          <rPr>
            <sz val="11"/>
            <rFont val="Calibri"/>
            <family val="2"/>
            <charset val="238"/>
          </rPr>
          <t>SZV_F:FeladatAzonosito</t>
        </r>
      </text>
    </comment>
    <comment ref="I891" authorId="0" shapeId="0" xr:uid="{78B83289-8433-44F4-B15F-2170FC816631}">
      <text>
        <r>
          <rPr>
            <sz val="11"/>
            <rFont val="Calibri"/>
            <family val="2"/>
            <charset val="238"/>
          </rPr>
          <t>SZV_F:EllatasiTerulet</t>
        </r>
      </text>
    </comment>
    <comment ref="J891" authorId="0" shapeId="0" xr:uid="{71830439-87E8-44F4-BF83-A82C9DA027F5}">
      <text>
        <r>
          <rPr>
            <sz val="11"/>
            <rFont val="Calibri"/>
            <family val="2"/>
            <charset val="238"/>
          </rPr>
          <t>SZV_F:EllatasertFelelos</t>
        </r>
      </text>
    </comment>
    <comment ref="K891" authorId="0" shapeId="0" xr:uid="{709F2576-34D2-4E3B-88AE-6924D135A280}">
      <text>
        <r>
          <rPr>
            <sz val="11"/>
            <rFont val="Calibri"/>
            <family val="2"/>
            <charset val="238"/>
          </rPr>
          <t>SZV_F:TervezettNettoKoltseg</t>
        </r>
      </text>
    </comment>
    <comment ref="L891" authorId="0" shapeId="0" xr:uid="{31C10CFD-8A89-413A-90E1-8B85B0C7F2E4}">
      <text>
        <r>
          <rPr>
            <sz val="11"/>
            <rFont val="Calibri"/>
            <family val="2"/>
            <charset val="238"/>
          </rPr>
          <t>SZV_F:IdotartamKezdes</t>
        </r>
      </text>
    </comment>
    <comment ref="M891" authorId="0" shapeId="0" xr:uid="{4576C3DF-281B-4D2A-A165-3D3D5D923EA8}">
      <text>
        <r>
          <rPr>
            <sz val="11"/>
            <rFont val="Calibri"/>
            <family val="2"/>
            <charset val="238"/>
          </rPr>
          <t>SZV_F:IdotartamBefejezes</t>
        </r>
      </text>
    </comment>
    <comment ref="N891" authorId="0" shapeId="0" xr:uid="{126A051A-59FF-44B8-BA28-D62E981BB673}">
      <text>
        <r>
          <rPr>
            <sz val="11"/>
            <rFont val="Calibri"/>
            <family val="2"/>
            <charset val="238"/>
          </rPr>
          <t>SZV_F:NettoKoltsegUtem1</t>
        </r>
      </text>
    </comment>
    <comment ref="O891" authorId="0" shapeId="0" xr:uid="{09829D26-59A0-45D4-9F06-B2EEE1B1B47E}">
      <text>
        <r>
          <rPr>
            <sz val="11"/>
            <rFont val="Calibri"/>
            <family val="2"/>
            <charset val="238"/>
          </rPr>
          <t>SZV_F:NettoKoltsegUtem2</t>
        </r>
      </text>
    </comment>
    <comment ref="P891" authorId="0" shapeId="0" xr:uid="{C27ADCC5-A0D1-4F9C-B09F-D2528FC74C9F}">
      <text>
        <r>
          <rPr>
            <sz val="11"/>
            <rFont val="Calibri"/>
            <family val="2"/>
            <charset val="238"/>
          </rPr>
          <t>SZV_F:EM_Melleklet2_KTG</t>
        </r>
      </text>
    </comment>
    <comment ref="R891" authorId="0" shapeId="0" xr:uid="{57E998FE-817D-41A4-921E-FB0A1D09AC39}">
      <text>
        <r>
          <rPr>
            <sz val="11"/>
            <rFont val="Calibri"/>
            <family val="2"/>
            <charset val="238"/>
          </rPr>
          <t>SZV_F:HDUtem1</t>
        </r>
      </text>
    </comment>
    <comment ref="S891" authorId="0" shapeId="0" xr:uid="{832F4C26-DF56-47FD-9590-C1042CE2F418}">
      <text>
        <r>
          <rPr>
            <sz val="11"/>
            <rFont val="Calibri"/>
            <family val="2"/>
            <charset val="238"/>
          </rPr>
          <t>SZV_F:ECSUtem1</t>
        </r>
      </text>
    </comment>
    <comment ref="T891" authorId="0" shapeId="0" xr:uid="{8360860E-A056-4DF0-AF89-D65A198DD182}">
      <text>
        <r>
          <rPr>
            <sz val="11"/>
            <rFont val="Calibri"/>
            <family val="2"/>
            <charset val="238"/>
          </rPr>
          <t>SZV_F:KFHUtem1</t>
        </r>
      </text>
    </comment>
    <comment ref="U891" authorId="0" shapeId="0" xr:uid="{50B85F15-75AB-4763-A20A-82B12E67DE96}">
      <text>
        <r>
          <rPr>
            <sz val="11"/>
            <rFont val="Calibri"/>
            <family val="2"/>
            <charset val="238"/>
          </rPr>
          <t>SZV_F:Egyeb_SajatUtem1</t>
        </r>
      </text>
    </comment>
    <comment ref="V891" authorId="0" shapeId="0" xr:uid="{D1DC8E18-8A85-4C96-BE91-C0DF2DE48D0E}">
      <text>
        <r>
          <rPr>
            <sz val="11"/>
            <rFont val="Calibri"/>
            <family val="2"/>
            <charset val="238"/>
          </rPr>
          <t>SZV_F:DijUtem1</t>
        </r>
      </text>
    </comment>
    <comment ref="W891" authorId="0" shapeId="0" xr:uid="{D51C31E8-36EE-487C-8725-77A082F819FF}">
      <text>
        <r>
          <rPr>
            <sz val="11"/>
            <rFont val="Calibri"/>
            <family val="2"/>
            <charset val="238"/>
          </rPr>
          <t>SZV_F:EM_Melleklet1_Utem1</t>
        </r>
      </text>
    </comment>
    <comment ref="X891" authorId="0" shapeId="0" xr:uid="{FE20CBFA-2451-402D-8701-760B161A95D3}">
      <text>
        <r>
          <rPr>
            <sz val="11"/>
            <rFont val="Calibri"/>
            <family val="2"/>
            <charset val="238"/>
          </rPr>
          <t>SZV_F:EgyebAllamiUtem1</t>
        </r>
      </text>
    </comment>
    <comment ref="Y891" authorId="0" shapeId="0" xr:uid="{0566550E-9056-4509-9673-E433E3BFFC23}">
      <text>
        <r>
          <rPr>
            <sz val="11"/>
            <rFont val="Calibri"/>
            <family val="2"/>
            <charset val="238"/>
          </rPr>
          <t>SZV_F:OnkormanyzatiUtem1</t>
        </r>
      </text>
    </comment>
    <comment ref="Z891" authorId="0" shapeId="0" xr:uid="{C8C64769-10DA-41ED-8E85-2A4C5D3230B0}">
      <text>
        <r>
          <rPr>
            <sz val="11"/>
            <rFont val="Calibri"/>
            <family val="2"/>
            <charset val="238"/>
          </rPr>
          <t>SZV_F:EUUtem1</t>
        </r>
      </text>
    </comment>
    <comment ref="AA891" authorId="0" shapeId="0" xr:uid="{A1A044F4-448C-4817-8967-C651D76CA535}">
      <text>
        <r>
          <rPr>
            <sz val="11"/>
            <rFont val="Calibri"/>
            <family val="2"/>
            <charset val="238"/>
          </rPr>
          <t>SZV_F:EgyebUtem1</t>
        </r>
      </text>
    </comment>
    <comment ref="AB891" authorId="0" shapeId="0" xr:uid="{4C5E5768-1463-45BD-B028-D45BBC74CB73}">
      <text>
        <r>
          <rPr>
            <sz val="11"/>
            <rFont val="Calibri"/>
            <family val="2"/>
            <charset val="238"/>
          </rPr>
          <t>SZV_F:HitelKotvenyUtem1</t>
        </r>
      </text>
    </comment>
    <comment ref="AC891" authorId="0" shapeId="0" xr:uid="{8D8149A0-C98D-448C-ACAE-6A411D95FEBC}">
      <text>
        <r>
          <rPr>
            <sz val="11"/>
            <rFont val="Calibri"/>
            <family val="2"/>
            <charset val="238"/>
          </rPr>
          <t>SZV_F:OsszesenUtem1</t>
        </r>
      </text>
    </comment>
    <comment ref="AF891" authorId="0" shapeId="0" xr:uid="{90BE1F16-97D1-4C1F-912A-1236D0CB9938}">
      <text>
        <r>
          <rPr>
            <sz val="11"/>
            <rFont val="Calibri"/>
            <family val="2"/>
            <charset val="238"/>
          </rPr>
          <t>SZV_F:HDUtem2</t>
        </r>
      </text>
    </comment>
    <comment ref="AG891" authorId="0" shapeId="0" xr:uid="{FFD7F6F6-8848-4061-8F8D-65928AAC63E5}">
      <text>
        <r>
          <rPr>
            <sz val="11"/>
            <rFont val="Calibri"/>
            <family val="2"/>
            <charset val="238"/>
          </rPr>
          <t>SZV_F:ECSUtem2</t>
        </r>
      </text>
    </comment>
    <comment ref="AH891" authorId="0" shapeId="0" xr:uid="{00C7F796-9684-4A80-B24D-7067527E7E3A}">
      <text>
        <r>
          <rPr>
            <sz val="11"/>
            <rFont val="Calibri"/>
            <family val="2"/>
            <charset val="238"/>
          </rPr>
          <t>SZV_F:KFHUtem2</t>
        </r>
      </text>
    </comment>
    <comment ref="AI891" authorId="0" shapeId="0" xr:uid="{7E6D5710-850D-4950-BDEA-6007D78B8F71}">
      <text>
        <r>
          <rPr>
            <sz val="11"/>
            <rFont val="Calibri"/>
            <family val="2"/>
            <charset val="238"/>
          </rPr>
          <t>SZV_F:Egyeb_SajatUtem2</t>
        </r>
      </text>
    </comment>
    <comment ref="AJ891" authorId="0" shapeId="0" xr:uid="{34C24640-17DD-466F-94AB-CFE5BA9D87A6}">
      <text>
        <r>
          <rPr>
            <sz val="11"/>
            <rFont val="Calibri"/>
            <family val="2"/>
            <charset val="238"/>
          </rPr>
          <t>SZV_F:DijUtem2</t>
        </r>
      </text>
    </comment>
    <comment ref="AK891" authorId="0" shapeId="0" xr:uid="{84C2BBC3-62D4-4338-8447-1BB76DD322C4}">
      <text>
        <r>
          <rPr>
            <sz val="11"/>
            <rFont val="Calibri"/>
            <family val="2"/>
            <charset val="238"/>
          </rPr>
          <t>SZV_F:EM_Melleklet1_Utem2</t>
        </r>
      </text>
    </comment>
    <comment ref="AL891" authorId="0" shapeId="0" xr:uid="{E66D2867-9F4E-4519-AF16-DF433C7E4DD3}">
      <text>
        <r>
          <rPr>
            <sz val="11"/>
            <rFont val="Calibri"/>
            <family val="2"/>
            <charset val="238"/>
          </rPr>
          <t>SZV_F:EgyebAllamiUtem2</t>
        </r>
      </text>
    </comment>
    <comment ref="AM891" authorId="0" shapeId="0" xr:uid="{B52A90AD-D7AD-4828-8134-1D38962AFB4D}">
      <text>
        <r>
          <rPr>
            <sz val="11"/>
            <rFont val="Calibri"/>
            <family val="2"/>
            <charset val="238"/>
          </rPr>
          <t>SZV_F:OnkormanyzatiUtem2</t>
        </r>
      </text>
    </comment>
    <comment ref="AN891" authorId="0" shapeId="0" xr:uid="{8FF61675-20D8-4E1C-ACB4-DDC22A094DED}">
      <text>
        <r>
          <rPr>
            <sz val="11"/>
            <rFont val="Calibri"/>
            <family val="2"/>
            <charset val="238"/>
          </rPr>
          <t>SZV_F:EUUtem2</t>
        </r>
      </text>
    </comment>
    <comment ref="AO891" authorId="0" shapeId="0" xr:uid="{04E5D642-6895-4B8C-9F2C-ABF735AAF005}">
      <text>
        <r>
          <rPr>
            <sz val="11"/>
            <rFont val="Calibri"/>
            <family val="2"/>
            <charset val="238"/>
          </rPr>
          <t>SZV_F:EgyebUtem2</t>
        </r>
      </text>
    </comment>
    <comment ref="AP891" authorId="0" shapeId="0" xr:uid="{7394FA01-E5D9-4A64-820F-A67E63B09F59}">
      <text>
        <r>
          <rPr>
            <sz val="11"/>
            <rFont val="Calibri"/>
            <family val="2"/>
            <charset val="238"/>
          </rPr>
          <t>SZV_F:HitelKotvenyUtem2</t>
        </r>
      </text>
    </comment>
    <comment ref="AQ891" authorId="0" shapeId="0" xr:uid="{497ECAAA-8F2D-4D69-8455-25396E9F48C1}">
      <text>
        <r>
          <rPr>
            <sz val="11"/>
            <rFont val="Calibri"/>
            <family val="2"/>
            <charset val="238"/>
          </rPr>
          <t>SZV_F:OsszesenUtem2</t>
        </r>
      </text>
    </comment>
    <comment ref="AR891" authorId="0" shapeId="0" xr:uid="{011F8871-0F38-4718-BDDE-219170FBA101}">
      <text>
        <r>
          <rPr>
            <sz val="11"/>
            <rFont val="Calibri"/>
            <family val="2"/>
            <charset val="238"/>
          </rPr>
          <t>SZV_F:ForrashianyUtem2</t>
        </r>
      </text>
    </comment>
    <comment ref="AU891" authorId="0" shapeId="0" xr:uid="{48FC9024-36F1-4DF1-A4D4-86368718A585}">
      <text>
        <r>
          <rPr>
            <sz val="11"/>
            <rFont val="Calibri"/>
            <family val="2"/>
            <charset val="238"/>
          </rPr>
          <t>SZV_F:Indokolas</t>
        </r>
      </text>
    </comment>
    <comment ref="AV891" authorId="0" shapeId="0" xr:uid="{1E05B330-4BCF-420C-BBB7-B62BC015FE21}">
      <text>
        <r>
          <rPr>
            <sz val="11"/>
            <rFont val="Calibri"/>
            <family val="2"/>
            <charset val="238"/>
          </rPr>
          <t>SZV_F:Megjegyzes</t>
        </r>
      </text>
    </comment>
    <comment ref="AW891" authorId="0" shapeId="0" xr:uid="{9CB7711C-8184-4C1F-B355-4656ACB633F0}">
      <text>
        <r>
          <rPr>
            <sz val="11"/>
            <rFont val="Calibri"/>
            <family val="2"/>
            <charset val="238"/>
          </rPr>
          <t>SZV_F:FeladatSorszam</t>
        </r>
      </text>
    </comment>
    <comment ref="AY891" authorId="0" shapeId="0" xr:uid="{D42B3C04-AD5B-44D8-AF7A-FA3E38329890}">
      <text>
        <r>
          <rPr>
            <sz val="11"/>
            <rFont val="Calibri"/>
            <family val="2"/>
            <charset val="238"/>
          </rPr>
          <t>SZV_F:ISA</t>
        </r>
      </text>
    </comment>
    <comment ref="B892" authorId="0" shapeId="0" xr:uid="{8EE9ADCC-7334-4F8C-9D4F-F451AFC81B06}">
      <text>
        <r>
          <rPr>
            <sz val="11"/>
            <rFont val="Calibri"/>
            <family val="2"/>
            <charset val="238"/>
          </rPr>
          <t>SZV_F:FontossagiSorrent</t>
        </r>
      </text>
    </comment>
    <comment ref="C892" authorId="0" shapeId="0" xr:uid="{CA4E52C3-2370-44F4-9F5E-316109A93625}">
      <text>
        <r>
          <rPr>
            <sz val="11"/>
            <rFont val="Calibri"/>
            <family val="2"/>
            <charset val="238"/>
          </rPr>
          <t>SZV_F:FeladatKategoria</t>
        </r>
      </text>
    </comment>
    <comment ref="D892" authorId="0" shapeId="0" xr:uid="{0B866EB3-E320-4845-8B95-60B6FF028621}">
      <text>
        <r>
          <rPr>
            <sz val="11"/>
            <rFont val="Calibri"/>
            <family val="2"/>
            <charset val="238"/>
          </rPr>
          <t>SZV_F:FeladatMegnevezes</t>
        </r>
      </text>
    </comment>
    <comment ref="E892" authorId="0" shapeId="0" xr:uid="{6C343F66-A7C3-40DA-813A-3678C46C1F0B}">
      <text>
        <r>
          <rPr>
            <sz val="11"/>
            <rFont val="Calibri"/>
            <family val="2"/>
            <charset val="238"/>
          </rPr>
          <t>SZV_F:ElviEngedelySzam</t>
        </r>
      </text>
    </comment>
    <comment ref="F892" authorId="0" shapeId="0" xr:uid="{CC15B32B-37C8-4C23-9D68-40F1B7C7D0D4}">
      <text>
        <r>
          <rPr>
            <sz val="11"/>
            <rFont val="Calibri"/>
            <family val="2"/>
            <charset val="238"/>
          </rPr>
          <t>SZV_F:VKR_Kod</t>
        </r>
      </text>
    </comment>
    <comment ref="G892" authorId="0" shapeId="0" xr:uid="{51637F3D-B9BE-4CC1-AAD9-636DC23B21B2}">
      <text>
        <r>
          <rPr>
            <sz val="11"/>
            <rFont val="Calibri"/>
            <family val="2"/>
            <charset val="238"/>
          </rPr>
          <t>SZV_F:VKR_Nev</t>
        </r>
      </text>
    </comment>
    <comment ref="H892" authorId="0" shapeId="0" xr:uid="{904ED341-F668-44D5-BB61-44EA26738100}">
      <text>
        <r>
          <rPr>
            <sz val="11"/>
            <rFont val="Calibri"/>
            <family val="2"/>
            <charset val="238"/>
          </rPr>
          <t>SZV_F:FeladatAzonosito</t>
        </r>
      </text>
    </comment>
    <comment ref="I892" authorId="0" shapeId="0" xr:uid="{19FEFEF9-35E9-4A48-AD42-217B54027FB6}">
      <text>
        <r>
          <rPr>
            <sz val="11"/>
            <rFont val="Calibri"/>
            <family val="2"/>
            <charset val="238"/>
          </rPr>
          <t>SZV_F:EllatasiTerulet</t>
        </r>
      </text>
    </comment>
    <comment ref="J892" authorId="0" shapeId="0" xr:uid="{5EA233E5-D648-465E-A1D2-7C486CC681C4}">
      <text>
        <r>
          <rPr>
            <sz val="11"/>
            <rFont val="Calibri"/>
            <family val="2"/>
            <charset val="238"/>
          </rPr>
          <t>SZV_F:EllatasertFelelos</t>
        </r>
      </text>
    </comment>
    <comment ref="K892" authorId="0" shapeId="0" xr:uid="{82DBB7C7-6E82-4CB7-A1D5-2ADF26770514}">
      <text>
        <r>
          <rPr>
            <sz val="11"/>
            <rFont val="Calibri"/>
            <family val="2"/>
            <charset val="238"/>
          </rPr>
          <t>SZV_F:TervezettNettoKoltseg</t>
        </r>
      </text>
    </comment>
    <comment ref="L892" authorId="0" shapeId="0" xr:uid="{54D1B0EB-A581-4B12-95E1-9A815A1D2895}">
      <text>
        <r>
          <rPr>
            <sz val="11"/>
            <rFont val="Calibri"/>
            <family val="2"/>
            <charset val="238"/>
          </rPr>
          <t>SZV_F:IdotartamKezdes</t>
        </r>
      </text>
    </comment>
    <comment ref="M892" authorId="0" shapeId="0" xr:uid="{6F0CBBE0-194B-484F-8F14-0E258CDF0BBA}">
      <text>
        <r>
          <rPr>
            <sz val="11"/>
            <rFont val="Calibri"/>
            <family val="2"/>
            <charset val="238"/>
          </rPr>
          <t>SZV_F:IdotartamBefejezes</t>
        </r>
      </text>
    </comment>
    <comment ref="N892" authorId="0" shapeId="0" xr:uid="{1E3701A2-8DDD-474C-9B0B-AA77F6B61BB7}">
      <text>
        <r>
          <rPr>
            <sz val="11"/>
            <rFont val="Calibri"/>
            <family val="2"/>
            <charset val="238"/>
          </rPr>
          <t>SZV_F:NettoKoltsegUtem1</t>
        </r>
      </text>
    </comment>
    <comment ref="O892" authorId="0" shapeId="0" xr:uid="{D3A0ABCF-EF53-4063-BBA4-839855EF2826}">
      <text>
        <r>
          <rPr>
            <sz val="11"/>
            <rFont val="Calibri"/>
            <family val="2"/>
            <charset val="238"/>
          </rPr>
          <t>SZV_F:NettoKoltsegUtem2</t>
        </r>
      </text>
    </comment>
    <comment ref="P892" authorId="0" shapeId="0" xr:uid="{8B34C9CC-756F-421D-933E-BE813B974D40}">
      <text>
        <r>
          <rPr>
            <sz val="11"/>
            <rFont val="Calibri"/>
            <family val="2"/>
            <charset val="238"/>
          </rPr>
          <t>SZV_F:EM_Melleklet2_KTG</t>
        </r>
      </text>
    </comment>
    <comment ref="R892" authorId="0" shapeId="0" xr:uid="{60A47420-1058-4B4A-9916-42F3BDA4B186}">
      <text>
        <r>
          <rPr>
            <sz val="11"/>
            <rFont val="Calibri"/>
            <family val="2"/>
            <charset val="238"/>
          </rPr>
          <t>SZV_F:HDUtem1</t>
        </r>
      </text>
    </comment>
    <comment ref="S892" authorId="0" shapeId="0" xr:uid="{8333507F-F598-472B-8CEF-E751A4E112F0}">
      <text>
        <r>
          <rPr>
            <sz val="11"/>
            <rFont val="Calibri"/>
            <family val="2"/>
            <charset val="238"/>
          </rPr>
          <t>SZV_F:ECSUtem1</t>
        </r>
      </text>
    </comment>
    <comment ref="T892" authorId="0" shapeId="0" xr:uid="{DB93A477-A6C4-452E-A2FA-35FCD2B8ED2D}">
      <text>
        <r>
          <rPr>
            <sz val="11"/>
            <rFont val="Calibri"/>
            <family val="2"/>
            <charset val="238"/>
          </rPr>
          <t>SZV_F:KFHUtem1</t>
        </r>
      </text>
    </comment>
    <comment ref="U892" authorId="0" shapeId="0" xr:uid="{84825B03-5A77-4F14-882C-760E4D01816C}">
      <text>
        <r>
          <rPr>
            <sz val="11"/>
            <rFont val="Calibri"/>
            <family val="2"/>
            <charset val="238"/>
          </rPr>
          <t>SZV_F:Egyeb_SajatUtem1</t>
        </r>
      </text>
    </comment>
    <comment ref="V892" authorId="0" shapeId="0" xr:uid="{8DC7FCB1-B6E1-499C-B64D-BF65A72B9A32}">
      <text>
        <r>
          <rPr>
            <sz val="11"/>
            <rFont val="Calibri"/>
            <family val="2"/>
            <charset val="238"/>
          </rPr>
          <t>SZV_F:DijUtem1</t>
        </r>
      </text>
    </comment>
    <comment ref="W892" authorId="0" shapeId="0" xr:uid="{8B35AE96-1E9F-4843-99F6-6D67A3DA984E}">
      <text>
        <r>
          <rPr>
            <sz val="11"/>
            <rFont val="Calibri"/>
            <family val="2"/>
            <charset val="238"/>
          </rPr>
          <t>SZV_F:EM_Melleklet1_Utem1</t>
        </r>
      </text>
    </comment>
    <comment ref="X892" authorId="0" shapeId="0" xr:uid="{3D968F40-9237-41F7-A86E-69A6BEB8DF0E}">
      <text>
        <r>
          <rPr>
            <sz val="11"/>
            <rFont val="Calibri"/>
            <family val="2"/>
            <charset val="238"/>
          </rPr>
          <t>SZV_F:EgyebAllamiUtem1</t>
        </r>
      </text>
    </comment>
    <comment ref="Y892" authorId="0" shapeId="0" xr:uid="{5715E299-459A-4C68-8409-325CEC5C27D6}">
      <text>
        <r>
          <rPr>
            <sz val="11"/>
            <rFont val="Calibri"/>
            <family val="2"/>
            <charset val="238"/>
          </rPr>
          <t>SZV_F:OnkormanyzatiUtem1</t>
        </r>
      </text>
    </comment>
    <comment ref="Z892" authorId="0" shapeId="0" xr:uid="{49DE3B8B-AD2F-472A-920F-7A197B358095}">
      <text>
        <r>
          <rPr>
            <sz val="11"/>
            <rFont val="Calibri"/>
            <family val="2"/>
            <charset val="238"/>
          </rPr>
          <t>SZV_F:EUUtem1</t>
        </r>
      </text>
    </comment>
    <comment ref="AA892" authorId="0" shapeId="0" xr:uid="{93D3CC49-CB74-4B96-8A30-CBE1E7CD4FFA}">
      <text>
        <r>
          <rPr>
            <sz val="11"/>
            <rFont val="Calibri"/>
            <family val="2"/>
            <charset val="238"/>
          </rPr>
          <t>SZV_F:EgyebUtem1</t>
        </r>
      </text>
    </comment>
    <comment ref="AB892" authorId="0" shapeId="0" xr:uid="{92018AC0-C4B1-422A-9AB7-23E0E1DD2980}">
      <text>
        <r>
          <rPr>
            <sz val="11"/>
            <rFont val="Calibri"/>
            <family val="2"/>
            <charset val="238"/>
          </rPr>
          <t>SZV_F:HitelKotvenyUtem1</t>
        </r>
      </text>
    </comment>
    <comment ref="AC892" authorId="0" shapeId="0" xr:uid="{1EBF36C9-960A-433D-94FC-C328C9BF2370}">
      <text>
        <r>
          <rPr>
            <sz val="11"/>
            <rFont val="Calibri"/>
            <family val="2"/>
            <charset val="238"/>
          </rPr>
          <t>SZV_F:OsszesenUtem1</t>
        </r>
      </text>
    </comment>
    <comment ref="AF892" authorId="0" shapeId="0" xr:uid="{9034A82C-0466-4B57-8D11-CB03FD344B5E}">
      <text>
        <r>
          <rPr>
            <sz val="11"/>
            <rFont val="Calibri"/>
            <family val="2"/>
            <charset val="238"/>
          </rPr>
          <t>SZV_F:HDUtem2</t>
        </r>
      </text>
    </comment>
    <comment ref="AG892" authorId="0" shapeId="0" xr:uid="{3F4C1799-3F0A-47C9-AB80-82219C41DA0F}">
      <text>
        <r>
          <rPr>
            <sz val="11"/>
            <rFont val="Calibri"/>
            <family val="2"/>
            <charset val="238"/>
          </rPr>
          <t>SZV_F:ECSUtem2</t>
        </r>
      </text>
    </comment>
    <comment ref="AH892" authorId="0" shapeId="0" xr:uid="{3BBB0417-B021-4EBF-A05A-6030084B8666}">
      <text>
        <r>
          <rPr>
            <sz val="11"/>
            <rFont val="Calibri"/>
            <family val="2"/>
            <charset val="238"/>
          </rPr>
          <t>SZV_F:KFHUtem2</t>
        </r>
      </text>
    </comment>
    <comment ref="AI892" authorId="0" shapeId="0" xr:uid="{AF68D200-A548-4F27-9B6F-9BD6959C9BC4}">
      <text>
        <r>
          <rPr>
            <sz val="11"/>
            <rFont val="Calibri"/>
            <family val="2"/>
            <charset val="238"/>
          </rPr>
          <t>SZV_F:Egyeb_SajatUtem2</t>
        </r>
      </text>
    </comment>
    <comment ref="AJ892" authorId="0" shapeId="0" xr:uid="{DB73A71A-2839-477E-BE69-A2AD5B4328D5}">
      <text>
        <r>
          <rPr>
            <sz val="11"/>
            <rFont val="Calibri"/>
            <family val="2"/>
            <charset val="238"/>
          </rPr>
          <t>SZV_F:DijUtem2</t>
        </r>
      </text>
    </comment>
    <comment ref="AK892" authorId="0" shapeId="0" xr:uid="{4D079F39-A8CA-44D7-96EE-9C05BE1DAA40}">
      <text>
        <r>
          <rPr>
            <sz val="11"/>
            <rFont val="Calibri"/>
            <family val="2"/>
            <charset val="238"/>
          </rPr>
          <t>SZV_F:EM_Melleklet1_Utem2</t>
        </r>
      </text>
    </comment>
    <comment ref="AL892" authorId="0" shapeId="0" xr:uid="{2BAE1213-A0E2-4E6A-81C3-ACD80007F3D5}">
      <text>
        <r>
          <rPr>
            <sz val="11"/>
            <rFont val="Calibri"/>
            <family val="2"/>
            <charset val="238"/>
          </rPr>
          <t>SZV_F:EgyebAllamiUtem2</t>
        </r>
      </text>
    </comment>
    <comment ref="AM892" authorId="0" shapeId="0" xr:uid="{9BA57CA8-9867-4F5C-B56F-3979025486E3}">
      <text>
        <r>
          <rPr>
            <sz val="11"/>
            <rFont val="Calibri"/>
            <family val="2"/>
            <charset val="238"/>
          </rPr>
          <t>SZV_F:OnkormanyzatiUtem2</t>
        </r>
      </text>
    </comment>
    <comment ref="AN892" authorId="0" shapeId="0" xr:uid="{0FD267BC-B043-4F77-A069-1C776BA62B8C}">
      <text>
        <r>
          <rPr>
            <sz val="11"/>
            <rFont val="Calibri"/>
            <family val="2"/>
            <charset val="238"/>
          </rPr>
          <t>SZV_F:EUUtem2</t>
        </r>
      </text>
    </comment>
    <comment ref="AO892" authorId="0" shapeId="0" xr:uid="{8774CA93-F2BF-4CEB-83DA-50563DE58A25}">
      <text>
        <r>
          <rPr>
            <sz val="11"/>
            <rFont val="Calibri"/>
            <family val="2"/>
            <charset val="238"/>
          </rPr>
          <t>SZV_F:EgyebUtem2</t>
        </r>
      </text>
    </comment>
    <comment ref="AP892" authorId="0" shapeId="0" xr:uid="{D0C4E196-290D-4D88-BAAF-FED73E83E574}">
      <text>
        <r>
          <rPr>
            <sz val="11"/>
            <rFont val="Calibri"/>
            <family val="2"/>
            <charset val="238"/>
          </rPr>
          <t>SZV_F:HitelKotvenyUtem2</t>
        </r>
      </text>
    </comment>
    <comment ref="AQ892" authorId="0" shapeId="0" xr:uid="{831EFB73-4090-4E23-BFDC-C30FCD49716E}">
      <text>
        <r>
          <rPr>
            <sz val="11"/>
            <rFont val="Calibri"/>
            <family val="2"/>
            <charset val="238"/>
          </rPr>
          <t>SZV_F:OsszesenUtem2</t>
        </r>
      </text>
    </comment>
    <comment ref="AR892" authorId="0" shapeId="0" xr:uid="{C0D5BE4A-BBDB-4073-AAFD-045003976353}">
      <text>
        <r>
          <rPr>
            <sz val="11"/>
            <rFont val="Calibri"/>
            <family val="2"/>
            <charset val="238"/>
          </rPr>
          <t>SZV_F:ForrashianyUtem2</t>
        </r>
      </text>
    </comment>
    <comment ref="AU892" authorId="0" shapeId="0" xr:uid="{7D7D1F42-7D72-4D73-B255-3D5FCD30E439}">
      <text>
        <r>
          <rPr>
            <sz val="11"/>
            <rFont val="Calibri"/>
            <family val="2"/>
            <charset val="238"/>
          </rPr>
          <t>SZV_F:Indokolas</t>
        </r>
      </text>
    </comment>
    <comment ref="AV892" authorId="0" shapeId="0" xr:uid="{7D3610C1-73AB-4DFC-BA2D-6D95BC1D2036}">
      <text>
        <r>
          <rPr>
            <sz val="11"/>
            <rFont val="Calibri"/>
            <family val="2"/>
            <charset val="238"/>
          </rPr>
          <t>SZV_F:Megjegyzes</t>
        </r>
      </text>
    </comment>
    <comment ref="AW892" authorId="0" shapeId="0" xr:uid="{07317AE4-0DF5-44B4-9A2B-EF09D238AE4C}">
      <text>
        <r>
          <rPr>
            <sz val="11"/>
            <rFont val="Calibri"/>
            <family val="2"/>
            <charset val="238"/>
          </rPr>
          <t>SZV_F:FeladatSorszam</t>
        </r>
      </text>
    </comment>
    <comment ref="AY892" authorId="0" shapeId="0" xr:uid="{DF74B8BB-9B96-4D30-8EB4-D62C61EFE5C9}">
      <text>
        <r>
          <rPr>
            <sz val="11"/>
            <rFont val="Calibri"/>
            <family val="2"/>
            <charset val="238"/>
          </rPr>
          <t>SZV_F:ISA</t>
        </r>
      </text>
    </comment>
    <comment ref="B893" authorId="0" shapeId="0" xr:uid="{306C4B75-DDC1-4064-BF32-3419CD257D24}">
      <text>
        <r>
          <rPr>
            <sz val="11"/>
            <rFont val="Calibri"/>
            <family val="2"/>
            <charset val="238"/>
          </rPr>
          <t>SZV_F:FontossagiSorrent</t>
        </r>
      </text>
    </comment>
    <comment ref="C893" authorId="0" shapeId="0" xr:uid="{B7DC62CD-580A-4326-B21B-712514A57C5D}">
      <text>
        <r>
          <rPr>
            <sz val="11"/>
            <rFont val="Calibri"/>
            <family val="2"/>
            <charset val="238"/>
          </rPr>
          <t>SZV_F:FeladatKategoria</t>
        </r>
      </text>
    </comment>
    <comment ref="D893" authorId="0" shapeId="0" xr:uid="{8E860DA5-5FCD-42B5-AD31-651E8464F2DE}">
      <text>
        <r>
          <rPr>
            <sz val="11"/>
            <rFont val="Calibri"/>
            <family val="2"/>
            <charset val="238"/>
          </rPr>
          <t>SZV_F:FeladatMegnevezes</t>
        </r>
      </text>
    </comment>
    <comment ref="E893" authorId="0" shapeId="0" xr:uid="{85DBD49F-0F72-4C1B-BF9D-B4B02CC489AA}">
      <text>
        <r>
          <rPr>
            <sz val="11"/>
            <rFont val="Calibri"/>
            <family val="2"/>
            <charset val="238"/>
          </rPr>
          <t>SZV_F:ElviEngedelySzam</t>
        </r>
      </text>
    </comment>
    <comment ref="F893" authorId="0" shapeId="0" xr:uid="{3640C5EE-15FE-4EA7-9007-CFAA20D04A83}">
      <text>
        <r>
          <rPr>
            <sz val="11"/>
            <rFont val="Calibri"/>
            <family val="2"/>
            <charset val="238"/>
          </rPr>
          <t>SZV_F:VKR_Kod</t>
        </r>
      </text>
    </comment>
    <comment ref="G893" authorId="0" shapeId="0" xr:uid="{AA801A64-52DB-43E6-B3A3-5776F31E1CAE}">
      <text>
        <r>
          <rPr>
            <sz val="11"/>
            <rFont val="Calibri"/>
            <family val="2"/>
            <charset val="238"/>
          </rPr>
          <t>SZV_F:VKR_Nev</t>
        </r>
      </text>
    </comment>
    <comment ref="H893" authorId="0" shapeId="0" xr:uid="{F2D830D9-1594-4B19-AED9-6DBAC579DE6F}">
      <text>
        <r>
          <rPr>
            <sz val="11"/>
            <rFont val="Calibri"/>
            <family val="2"/>
            <charset val="238"/>
          </rPr>
          <t>SZV_F:FeladatAzonosito</t>
        </r>
      </text>
    </comment>
    <comment ref="I893" authorId="0" shapeId="0" xr:uid="{05A59AC3-FD4F-49A9-91EE-CB59C6BBAC49}">
      <text>
        <r>
          <rPr>
            <sz val="11"/>
            <rFont val="Calibri"/>
            <family val="2"/>
            <charset val="238"/>
          </rPr>
          <t>SZV_F:EllatasiTerulet</t>
        </r>
      </text>
    </comment>
    <comment ref="J893" authorId="0" shapeId="0" xr:uid="{2A44FD8B-FD67-42B7-99E6-F678FACD96EB}">
      <text>
        <r>
          <rPr>
            <sz val="11"/>
            <rFont val="Calibri"/>
            <family val="2"/>
            <charset val="238"/>
          </rPr>
          <t>SZV_F:EllatasertFelelos</t>
        </r>
      </text>
    </comment>
    <comment ref="K893" authorId="0" shapeId="0" xr:uid="{04C44206-9264-49DB-9D02-CDCCEDB702F5}">
      <text>
        <r>
          <rPr>
            <sz val="11"/>
            <rFont val="Calibri"/>
            <family val="2"/>
            <charset val="238"/>
          </rPr>
          <t>SZV_F:TervezettNettoKoltseg</t>
        </r>
      </text>
    </comment>
    <comment ref="L893" authorId="0" shapeId="0" xr:uid="{F5F736A8-329E-45A3-A0EC-277B2AB7E37C}">
      <text>
        <r>
          <rPr>
            <sz val="11"/>
            <rFont val="Calibri"/>
            <family val="2"/>
            <charset val="238"/>
          </rPr>
          <t>SZV_F:IdotartamKezdes</t>
        </r>
      </text>
    </comment>
    <comment ref="M893" authorId="0" shapeId="0" xr:uid="{6BE35EAA-F400-4558-80A3-797F40EEF32B}">
      <text>
        <r>
          <rPr>
            <sz val="11"/>
            <rFont val="Calibri"/>
            <family val="2"/>
            <charset val="238"/>
          </rPr>
          <t>SZV_F:IdotartamBefejezes</t>
        </r>
      </text>
    </comment>
    <comment ref="N893" authorId="0" shapeId="0" xr:uid="{6141BBD0-DF46-47FA-98C6-5E5CDDA3457E}">
      <text>
        <r>
          <rPr>
            <sz val="11"/>
            <rFont val="Calibri"/>
            <family val="2"/>
            <charset val="238"/>
          </rPr>
          <t>SZV_F:NettoKoltsegUtem1</t>
        </r>
      </text>
    </comment>
    <comment ref="O893" authorId="0" shapeId="0" xr:uid="{E2CD6B44-2B5D-47B5-B551-9C5135B41948}">
      <text>
        <r>
          <rPr>
            <sz val="11"/>
            <rFont val="Calibri"/>
            <family val="2"/>
            <charset val="238"/>
          </rPr>
          <t>SZV_F:NettoKoltsegUtem2</t>
        </r>
      </text>
    </comment>
    <comment ref="P893" authorId="0" shapeId="0" xr:uid="{5393F911-4564-4399-B080-7C0145AA703A}">
      <text>
        <r>
          <rPr>
            <sz val="11"/>
            <rFont val="Calibri"/>
            <family val="2"/>
            <charset val="238"/>
          </rPr>
          <t>SZV_F:EM_Melleklet2_KTG</t>
        </r>
      </text>
    </comment>
    <comment ref="R893" authorId="0" shapeId="0" xr:uid="{A79EC9A7-3705-4447-87EB-2B14ECD7F3F9}">
      <text>
        <r>
          <rPr>
            <sz val="11"/>
            <rFont val="Calibri"/>
            <family val="2"/>
            <charset val="238"/>
          </rPr>
          <t>SZV_F:HDUtem1</t>
        </r>
      </text>
    </comment>
    <comment ref="S893" authorId="0" shapeId="0" xr:uid="{7F30D994-6FE7-4762-8E38-F5861C0A6D60}">
      <text>
        <r>
          <rPr>
            <sz val="11"/>
            <rFont val="Calibri"/>
            <family val="2"/>
            <charset val="238"/>
          </rPr>
          <t>SZV_F:ECSUtem1</t>
        </r>
      </text>
    </comment>
    <comment ref="T893" authorId="0" shapeId="0" xr:uid="{88478E34-E95F-42BB-A491-BE670082C27A}">
      <text>
        <r>
          <rPr>
            <sz val="11"/>
            <rFont val="Calibri"/>
            <family val="2"/>
            <charset val="238"/>
          </rPr>
          <t>SZV_F:KFHUtem1</t>
        </r>
      </text>
    </comment>
    <comment ref="U893" authorId="0" shapeId="0" xr:uid="{F5A9665F-5F4F-4F14-AD77-D19ADAAF2371}">
      <text>
        <r>
          <rPr>
            <sz val="11"/>
            <rFont val="Calibri"/>
            <family val="2"/>
            <charset val="238"/>
          </rPr>
          <t>SZV_F:Egyeb_SajatUtem1</t>
        </r>
      </text>
    </comment>
    <comment ref="V893" authorId="0" shapeId="0" xr:uid="{0441F9DC-7EDA-4413-9A1F-A1CF60F4996C}">
      <text>
        <r>
          <rPr>
            <sz val="11"/>
            <rFont val="Calibri"/>
            <family val="2"/>
            <charset val="238"/>
          </rPr>
          <t>SZV_F:DijUtem1</t>
        </r>
      </text>
    </comment>
    <comment ref="W893" authorId="0" shapeId="0" xr:uid="{51783D92-2C5E-4B95-B66E-37E7E1AACF09}">
      <text>
        <r>
          <rPr>
            <sz val="11"/>
            <rFont val="Calibri"/>
            <family val="2"/>
            <charset val="238"/>
          </rPr>
          <t>SZV_F:EM_Melleklet1_Utem1</t>
        </r>
      </text>
    </comment>
    <comment ref="X893" authorId="0" shapeId="0" xr:uid="{2F741A63-B4E4-4064-9708-762A8539B6FF}">
      <text>
        <r>
          <rPr>
            <sz val="11"/>
            <rFont val="Calibri"/>
            <family val="2"/>
            <charset val="238"/>
          </rPr>
          <t>SZV_F:EgyebAllamiUtem1</t>
        </r>
      </text>
    </comment>
    <comment ref="Y893" authorId="0" shapeId="0" xr:uid="{08A36E4A-FF8B-43BD-B113-6FAEC7874D60}">
      <text>
        <r>
          <rPr>
            <sz val="11"/>
            <rFont val="Calibri"/>
            <family val="2"/>
            <charset val="238"/>
          </rPr>
          <t>SZV_F:OnkormanyzatiUtem1</t>
        </r>
      </text>
    </comment>
    <comment ref="Z893" authorId="0" shapeId="0" xr:uid="{9BA28AEB-C61B-4A38-8CA8-0C058E6F18F1}">
      <text>
        <r>
          <rPr>
            <sz val="11"/>
            <rFont val="Calibri"/>
            <family val="2"/>
            <charset val="238"/>
          </rPr>
          <t>SZV_F:EUUtem1</t>
        </r>
      </text>
    </comment>
    <comment ref="AA893" authorId="0" shapeId="0" xr:uid="{DFBF243D-066E-4FA2-A9F3-66E67FD9DD1A}">
      <text>
        <r>
          <rPr>
            <sz val="11"/>
            <rFont val="Calibri"/>
            <family val="2"/>
            <charset val="238"/>
          </rPr>
          <t>SZV_F:EgyebUtem1</t>
        </r>
      </text>
    </comment>
    <comment ref="AB893" authorId="0" shapeId="0" xr:uid="{6F547F05-581A-46DC-9304-6CF87CF23AD8}">
      <text>
        <r>
          <rPr>
            <sz val="11"/>
            <rFont val="Calibri"/>
            <family val="2"/>
            <charset val="238"/>
          </rPr>
          <t>SZV_F:HitelKotvenyUtem1</t>
        </r>
      </text>
    </comment>
    <comment ref="AC893" authorId="0" shapeId="0" xr:uid="{52611EF3-BDF9-4B6F-BDA6-07A592DE8A24}">
      <text>
        <r>
          <rPr>
            <sz val="11"/>
            <rFont val="Calibri"/>
            <family val="2"/>
            <charset val="238"/>
          </rPr>
          <t>SZV_F:OsszesenUtem1</t>
        </r>
      </text>
    </comment>
    <comment ref="AF893" authorId="0" shapeId="0" xr:uid="{875C84DB-18DB-444B-ABE9-EE01D39490D0}">
      <text>
        <r>
          <rPr>
            <sz val="11"/>
            <rFont val="Calibri"/>
            <family val="2"/>
            <charset val="238"/>
          </rPr>
          <t>SZV_F:HDUtem2</t>
        </r>
      </text>
    </comment>
    <comment ref="AG893" authorId="0" shapeId="0" xr:uid="{C1DC4E12-410E-4D5E-B207-72D61ACA6B60}">
      <text>
        <r>
          <rPr>
            <sz val="11"/>
            <rFont val="Calibri"/>
            <family val="2"/>
            <charset val="238"/>
          </rPr>
          <t>SZV_F:ECSUtem2</t>
        </r>
      </text>
    </comment>
    <comment ref="AH893" authorId="0" shapeId="0" xr:uid="{24FA2A12-2961-4E0F-A3CD-A95BF5B6D4A8}">
      <text>
        <r>
          <rPr>
            <sz val="11"/>
            <rFont val="Calibri"/>
            <family val="2"/>
            <charset val="238"/>
          </rPr>
          <t>SZV_F:KFHUtem2</t>
        </r>
      </text>
    </comment>
    <comment ref="AI893" authorId="0" shapeId="0" xr:uid="{AAEED40F-83B3-426F-A828-89D03A5EE862}">
      <text>
        <r>
          <rPr>
            <sz val="11"/>
            <rFont val="Calibri"/>
            <family val="2"/>
            <charset val="238"/>
          </rPr>
          <t>SZV_F:Egyeb_SajatUtem2</t>
        </r>
      </text>
    </comment>
    <comment ref="AJ893" authorId="0" shapeId="0" xr:uid="{0672B16B-ACE0-4F48-8C62-695FDC0A7540}">
      <text>
        <r>
          <rPr>
            <sz val="11"/>
            <rFont val="Calibri"/>
            <family val="2"/>
            <charset val="238"/>
          </rPr>
          <t>SZV_F:DijUtem2</t>
        </r>
      </text>
    </comment>
    <comment ref="AK893" authorId="0" shapeId="0" xr:uid="{E9D7F090-3172-46CF-B807-7A4E6E739215}">
      <text>
        <r>
          <rPr>
            <sz val="11"/>
            <rFont val="Calibri"/>
            <family val="2"/>
            <charset val="238"/>
          </rPr>
          <t>SZV_F:EM_Melleklet1_Utem2</t>
        </r>
      </text>
    </comment>
    <comment ref="AL893" authorId="0" shapeId="0" xr:uid="{433E7B81-8CCB-4EC8-BE4B-183950B9B675}">
      <text>
        <r>
          <rPr>
            <sz val="11"/>
            <rFont val="Calibri"/>
            <family val="2"/>
            <charset val="238"/>
          </rPr>
          <t>SZV_F:EgyebAllamiUtem2</t>
        </r>
      </text>
    </comment>
    <comment ref="AM893" authorId="0" shapeId="0" xr:uid="{06D3A725-D4A4-4761-9CB3-1C927212C293}">
      <text>
        <r>
          <rPr>
            <sz val="11"/>
            <rFont val="Calibri"/>
            <family val="2"/>
            <charset val="238"/>
          </rPr>
          <t>SZV_F:OnkormanyzatiUtem2</t>
        </r>
      </text>
    </comment>
    <comment ref="AN893" authorId="0" shapeId="0" xr:uid="{CCBA1606-D852-48AA-97BA-40963487815C}">
      <text>
        <r>
          <rPr>
            <sz val="11"/>
            <rFont val="Calibri"/>
            <family val="2"/>
            <charset val="238"/>
          </rPr>
          <t>SZV_F:EUUtem2</t>
        </r>
      </text>
    </comment>
    <comment ref="AO893" authorId="0" shapeId="0" xr:uid="{6EC19F5A-B63A-4EF4-9653-B404AC6F7F0D}">
      <text>
        <r>
          <rPr>
            <sz val="11"/>
            <rFont val="Calibri"/>
            <family val="2"/>
            <charset val="238"/>
          </rPr>
          <t>SZV_F:EgyebUtem2</t>
        </r>
      </text>
    </comment>
    <comment ref="AP893" authorId="0" shapeId="0" xr:uid="{9F5A67DC-ABA8-4C96-9336-A3DDD9B30513}">
      <text>
        <r>
          <rPr>
            <sz val="11"/>
            <rFont val="Calibri"/>
            <family val="2"/>
            <charset val="238"/>
          </rPr>
          <t>SZV_F:HitelKotvenyUtem2</t>
        </r>
      </text>
    </comment>
    <comment ref="AQ893" authorId="0" shapeId="0" xr:uid="{FE69A57E-EF0D-46E8-9B6F-7150AC34736E}">
      <text>
        <r>
          <rPr>
            <sz val="11"/>
            <rFont val="Calibri"/>
            <family val="2"/>
            <charset val="238"/>
          </rPr>
          <t>SZV_F:OsszesenUtem2</t>
        </r>
      </text>
    </comment>
    <comment ref="AR893" authorId="0" shapeId="0" xr:uid="{E8971B74-2F06-4C2E-B758-BCB91C464FF5}">
      <text>
        <r>
          <rPr>
            <sz val="11"/>
            <rFont val="Calibri"/>
            <family val="2"/>
            <charset val="238"/>
          </rPr>
          <t>SZV_F:ForrashianyUtem2</t>
        </r>
      </text>
    </comment>
    <comment ref="AU893" authorId="0" shapeId="0" xr:uid="{2B494EE1-1C44-406B-A6AF-A59CDA3D9E22}">
      <text>
        <r>
          <rPr>
            <sz val="11"/>
            <rFont val="Calibri"/>
            <family val="2"/>
            <charset val="238"/>
          </rPr>
          <t>SZV_F:Indokolas</t>
        </r>
      </text>
    </comment>
    <comment ref="AV893" authorId="0" shapeId="0" xr:uid="{3ADE6B4F-F9E7-40C5-ABEF-49AF0998943C}">
      <text>
        <r>
          <rPr>
            <sz val="11"/>
            <rFont val="Calibri"/>
            <family val="2"/>
            <charset val="238"/>
          </rPr>
          <t>SZV_F:Megjegyzes</t>
        </r>
      </text>
    </comment>
    <comment ref="AW893" authorId="0" shapeId="0" xr:uid="{753D7C7E-410A-4707-ADEA-DFD1CF746D51}">
      <text>
        <r>
          <rPr>
            <sz val="11"/>
            <rFont val="Calibri"/>
            <family val="2"/>
            <charset val="238"/>
          </rPr>
          <t>SZV_F:FeladatSorszam</t>
        </r>
      </text>
    </comment>
    <comment ref="AY893" authorId="0" shapeId="0" xr:uid="{7D453AE8-0A44-462C-A925-78A5C4D7F0EA}">
      <text>
        <r>
          <rPr>
            <sz val="11"/>
            <rFont val="Calibri"/>
            <family val="2"/>
            <charset val="238"/>
          </rPr>
          <t>SZV_F:ISA</t>
        </r>
      </text>
    </comment>
    <comment ref="B894" authorId="0" shapeId="0" xr:uid="{09BB530D-1767-4B08-BF21-C4015F942AF8}">
      <text>
        <r>
          <rPr>
            <sz val="11"/>
            <rFont val="Calibri"/>
            <family val="2"/>
            <charset val="238"/>
          </rPr>
          <t>SZV_F:FontossagiSorrent</t>
        </r>
      </text>
    </comment>
    <comment ref="C894" authorId="0" shapeId="0" xr:uid="{33E0870E-7F17-4B47-A238-5F4E5DB0AC2D}">
      <text>
        <r>
          <rPr>
            <sz val="11"/>
            <rFont val="Calibri"/>
            <family val="2"/>
            <charset val="238"/>
          </rPr>
          <t>SZV_F:FeladatKategoria</t>
        </r>
      </text>
    </comment>
    <comment ref="D894" authorId="0" shapeId="0" xr:uid="{A67593C7-7F0A-4A67-A75B-6EFB51ED8DAF}">
      <text>
        <r>
          <rPr>
            <sz val="11"/>
            <rFont val="Calibri"/>
            <family val="2"/>
            <charset val="238"/>
          </rPr>
          <t>SZV_F:FeladatMegnevezes</t>
        </r>
      </text>
    </comment>
    <comment ref="E894" authorId="0" shapeId="0" xr:uid="{AC0796D3-F7E6-4970-9D2D-C93FEA0CAD07}">
      <text>
        <r>
          <rPr>
            <sz val="11"/>
            <rFont val="Calibri"/>
            <family val="2"/>
            <charset val="238"/>
          </rPr>
          <t>SZV_F:ElviEngedelySzam</t>
        </r>
      </text>
    </comment>
    <comment ref="F894" authorId="0" shapeId="0" xr:uid="{6E43114D-52DE-4724-B931-F2E06F884E97}">
      <text>
        <r>
          <rPr>
            <sz val="11"/>
            <rFont val="Calibri"/>
            <family val="2"/>
            <charset val="238"/>
          </rPr>
          <t>SZV_F:VKR_Kod</t>
        </r>
      </text>
    </comment>
    <comment ref="G894" authorId="0" shapeId="0" xr:uid="{86EB1B4F-9AF4-458C-89DF-756BED710AE3}">
      <text>
        <r>
          <rPr>
            <sz val="11"/>
            <rFont val="Calibri"/>
            <family val="2"/>
            <charset val="238"/>
          </rPr>
          <t>SZV_F:VKR_Nev</t>
        </r>
      </text>
    </comment>
    <comment ref="H894" authorId="0" shapeId="0" xr:uid="{1996955B-60BE-4023-A2C9-895E6A1939AD}">
      <text>
        <r>
          <rPr>
            <sz val="11"/>
            <rFont val="Calibri"/>
            <family val="2"/>
            <charset val="238"/>
          </rPr>
          <t>SZV_F:FeladatAzonosito</t>
        </r>
      </text>
    </comment>
    <comment ref="I894" authorId="0" shapeId="0" xr:uid="{F89CA855-E4AF-4BFD-B7EE-DE18A013F0E8}">
      <text>
        <r>
          <rPr>
            <sz val="11"/>
            <rFont val="Calibri"/>
            <family val="2"/>
            <charset val="238"/>
          </rPr>
          <t>SZV_F:EllatasiTerulet</t>
        </r>
      </text>
    </comment>
    <comment ref="J894" authorId="0" shapeId="0" xr:uid="{FE0DA1C9-6794-4673-BD6C-D5642C993869}">
      <text>
        <r>
          <rPr>
            <sz val="11"/>
            <rFont val="Calibri"/>
            <family val="2"/>
            <charset val="238"/>
          </rPr>
          <t>SZV_F:EllatasertFelelos</t>
        </r>
      </text>
    </comment>
    <comment ref="K894" authorId="0" shapeId="0" xr:uid="{1529157B-03F7-42B1-A898-18BC48C41A72}">
      <text>
        <r>
          <rPr>
            <sz val="11"/>
            <rFont val="Calibri"/>
            <family val="2"/>
            <charset val="238"/>
          </rPr>
          <t>SZV_F:TervezettNettoKoltseg</t>
        </r>
      </text>
    </comment>
    <comment ref="L894" authorId="0" shapeId="0" xr:uid="{2AF38B24-FC7E-48EE-A6A6-97AB44F4E297}">
      <text>
        <r>
          <rPr>
            <sz val="11"/>
            <rFont val="Calibri"/>
            <family val="2"/>
            <charset val="238"/>
          </rPr>
          <t>SZV_F:IdotartamKezdes</t>
        </r>
      </text>
    </comment>
    <comment ref="M894" authorId="0" shapeId="0" xr:uid="{5D50B8A1-258E-49EF-8F5D-D18B6FA1EFB4}">
      <text>
        <r>
          <rPr>
            <sz val="11"/>
            <rFont val="Calibri"/>
            <family val="2"/>
            <charset val="238"/>
          </rPr>
          <t>SZV_F:IdotartamBefejezes</t>
        </r>
      </text>
    </comment>
    <comment ref="N894" authorId="0" shapeId="0" xr:uid="{D761E709-6EAB-4CA7-8092-4366CAA80BF7}">
      <text>
        <r>
          <rPr>
            <sz val="11"/>
            <rFont val="Calibri"/>
            <family val="2"/>
            <charset val="238"/>
          </rPr>
          <t>SZV_F:NettoKoltsegUtem1</t>
        </r>
      </text>
    </comment>
    <comment ref="O894" authorId="0" shapeId="0" xr:uid="{DB82C81D-1758-463D-A17E-AAED1381C691}">
      <text>
        <r>
          <rPr>
            <sz val="11"/>
            <rFont val="Calibri"/>
            <family val="2"/>
            <charset val="238"/>
          </rPr>
          <t>SZV_F:NettoKoltsegUtem2</t>
        </r>
      </text>
    </comment>
    <comment ref="P894" authorId="0" shapeId="0" xr:uid="{9C3B3288-A4F4-4497-BE79-198CC6ADDAE0}">
      <text>
        <r>
          <rPr>
            <sz val="11"/>
            <rFont val="Calibri"/>
            <family val="2"/>
            <charset val="238"/>
          </rPr>
          <t>SZV_F:EM_Melleklet2_KTG</t>
        </r>
      </text>
    </comment>
    <comment ref="R894" authorId="0" shapeId="0" xr:uid="{7ACE1426-226E-4DC5-86DF-66464D62D5D4}">
      <text>
        <r>
          <rPr>
            <sz val="11"/>
            <rFont val="Calibri"/>
            <family val="2"/>
            <charset val="238"/>
          </rPr>
          <t>SZV_F:HDUtem1</t>
        </r>
      </text>
    </comment>
    <comment ref="S894" authorId="0" shapeId="0" xr:uid="{AF3E7B29-5364-4549-921B-8BB408393705}">
      <text>
        <r>
          <rPr>
            <sz val="11"/>
            <rFont val="Calibri"/>
            <family val="2"/>
            <charset val="238"/>
          </rPr>
          <t>SZV_F:ECSUtem1</t>
        </r>
      </text>
    </comment>
    <comment ref="T894" authorId="0" shapeId="0" xr:uid="{76DE45C5-7189-4ECE-8BD5-7C685DBBF826}">
      <text>
        <r>
          <rPr>
            <sz val="11"/>
            <rFont val="Calibri"/>
            <family val="2"/>
            <charset val="238"/>
          </rPr>
          <t>SZV_F:KFHUtem1</t>
        </r>
      </text>
    </comment>
    <comment ref="U894" authorId="0" shapeId="0" xr:uid="{C6E21F77-EF22-410B-A446-E9633C74742D}">
      <text>
        <r>
          <rPr>
            <sz val="11"/>
            <rFont val="Calibri"/>
            <family val="2"/>
            <charset val="238"/>
          </rPr>
          <t>SZV_F:Egyeb_SajatUtem1</t>
        </r>
      </text>
    </comment>
    <comment ref="V894" authorId="0" shapeId="0" xr:uid="{C7A84D92-33AE-40BA-A8D0-412A26B3EFFA}">
      <text>
        <r>
          <rPr>
            <sz val="11"/>
            <rFont val="Calibri"/>
            <family val="2"/>
            <charset val="238"/>
          </rPr>
          <t>SZV_F:DijUtem1</t>
        </r>
      </text>
    </comment>
    <comment ref="W894" authorId="0" shapeId="0" xr:uid="{82E4585A-223F-49B1-A955-D271DE794FF1}">
      <text>
        <r>
          <rPr>
            <sz val="11"/>
            <rFont val="Calibri"/>
            <family val="2"/>
            <charset val="238"/>
          </rPr>
          <t>SZV_F:EM_Melleklet1_Utem1</t>
        </r>
      </text>
    </comment>
    <comment ref="X894" authorId="0" shapeId="0" xr:uid="{FBDDDA3A-953A-47C0-86E4-5F1700BEDA6A}">
      <text>
        <r>
          <rPr>
            <sz val="11"/>
            <rFont val="Calibri"/>
            <family val="2"/>
            <charset val="238"/>
          </rPr>
          <t>SZV_F:EgyebAllamiUtem1</t>
        </r>
      </text>
    </comment>
    <comment ref="Y894" authorId="0" shapeId="0" xr:uid="{61C598B4-913F-4A4D-9429-B8883F97B184}">
      <text>
        <r>
          <rPr>
            <sz val="11"/>
            <rFont val="Calibri"/>
            <family val="2"/>
            <charset val="238"/>
          </rPr>
          <t>SZV_F:OnkormanyzatiUtem1</t>
        </r>
      </text>
    </comment>
    <comment ref="Z894" authorId="0" shapeId="0" xr:uid="{72861234-1429-4574-82AB-8F03EE9A086C}">
      <text>
        <r>
          <rPr>
            <sz val="11"/>
            <rFont val="Calibri"/>
            <family val="2"/>
            <charset val="238"/>
          </rPr>
          <t>SZV_F:EUUtem1</t>
        </r>
      </text>
    </comment>
    <comment ref="AA894" authorId="0" shapeId="0" xr:uid="{B4C10820-4D15-4475-8C00-F08A156674AA}">
      <text>
        <r>
          <rPr>
            <sz val="11"/>
            <rFont val="Calibri"/>
            <family val="2"/>
            <charset val="238"/>
          </rPr>
          <t>SZV_F:EgyebUtem1</t>
        </r>
      </text>
    </comment>
    <comment ref="AB894" authorId="0" shapeId="0" xr:uid="{342C32EF-469F-44C3-AAD7-327DC446676D}">
      <text>
        <r>
          <rPr>
            <sz val="11"/>
            <rFont val="Calibri"/>
            <family val="2"/>
            <charset val="238"/>
          </rPr>
          <t>SZV_F:HitelKotvenyUtem1</t>
        </r>
      </text>
    </comment>
    <comment ref="AC894" authorId="0" shapeId="0" xr:uid="{5BF4C53A-537B-42DE-9382-17EB6701E75E}">
      <text>
        <r>
          <rPr>
            <sz val="11"/>
            <rFont val="Calibri"/>
            <family val="2"/>
            <charset val="238"/>
          </rPr>
          <t>SZV_F:OsszesenUtem1</t>
        </r>
      </text>
    </comment>
    <comment ref="AF894" authorId="0" shapeId="0" xr:uid="{5A5E4FD2-7775-434D-843E-3686653E0320}">
      <text>
        <r>
          <rPr>
            <sz val="11"/>
            <rFont val="Calibri"/>
            <family val="2"/>
            <charset val="238"/>
          </rPr>
          <t>SZV_F:HDUtem2</t>
        </r>
      </text>
    </comment>
    <comment ref="AG894" authorId="0" shapeId="0" xr:uid="{08C5791A-D99D-493F-9665-BC533BD8385F}">
      <text>
        <r>
          <rPr>
            <sz val="11"/>
            <rFont val="Calibri"/>
            <family val="2"/>
            <charset val="238"/>
          </rPr>
          <t>SZV_F:ECSUtem2</t>
        </r>
      </text>
    </comment>
    <comment ref="AH894" authorId="0" shapeId="0" xr:uid="{10BC87B8-8CCD-42A7-AE55-2C592AC60635}">
      <text>
        <r>
          <rPr>
            <sz val="11"/>
            <rFont val="Calibri"/>
            <family val="2"/>
            <charset val="238"/>
          </rPr>
          <t>SZV_F:KFHUtem2</t>
        </r>
      </text>
    </comment>
    <comment ref="AI894" authorId="0" shapeId="0" xr:uid="{C6257802-823D-40B3-B3D8-45A216BCB0E1}">
      <text>
        <r>
          <rPr>
            <sz val="11"/>
            <rFont val="Calibri"/>
            <family val="2"/>
            <charset val="238"/>
          </rPr>
          <t>SZV_F:Egyeb_SajatUtem2</t>
        </r>
      </text>
    </comment>
    <comment ref="AJ894" authorId="0" shapeId="0" xr:uid="{897B57ED-4757-45E9-AE44-A0B9CCCCD9E5}">
      <text>
        <r>
          <rPr>
            <sz val="11"/>
            <rFont val="Calibri"/>
            <family val="2"/>
            <charset val="238"/>
          </rPr>
          <t>SZV_F:DijUtem2</t>
        </r>
      </text>
    </comment>
    <comment ref="AK894" authorId="0" shapeId="0" xr:uid="{E8E48480-E81C-4FA4-8B5D-3A77986036E4}">
      <text>
        <r>
          <rPr>
            <sz val="11"/>
            <rFont val="Calibri"/>
            <family val="2"/>
            <charset val="238"/>
          </rPr>
          <t>SZV_F:EM_Melleklet1_Utem2</t>
        </r>
      </text>
    </comment>
    <comment ref="AL894" authorId="0" shapeId="0" xr:uid="{9D397591-86C4-47AE-86E4-568AD2A105F1}">
      <text>
        <r>
          <rPr>
            <sz val="11"/>
            <rFont val="Calibri"/>
            <family val="2"/>
            <charset val="238"/>
          </rPr>
          <t>SZV_F:EgyebAllamiUtem2</t>
        </r>
      </text>
    </comment>
    <comment ref="AM894" authorId="0" shapeId="0" xr:uid="{2BA9E8FC-8D19-4CBE-81B9-A119596FE4B1}">
      <text>
        <r>
          <rPr>
            <sz val="11"/>
            <rFont val="Calibri"/>
            <family val="2"/>
            <charset val="238"/>
          </rPr>
          <t>SZV_F:OnkormanyzatiUtem2</t>
        </r>
      </text>
    </comment>
    <comment ref="AN894" authorId="0" shapeId="0" xr:uid="{6565E4DF-C1A4-49E0-8A6A-0AC87DC0AC99}">
      <text>
        <r>
          <rPr>
            <sz val="11"/>
            <rFont val="Calibri"/>
            <family val="2"/>
            <charset val="238"/>
          </rPr>
          <t>SZV_F:EUUtem2</t>
        </r>
      </text>
    </comment>
    <comment ref="AO894" authorId="0" shapeId="0" xr:uid="{BFCDBBDE-30C9-4907-9FF5-7ECF24B9B34D}">
      <text>
        <r>
          <rPr>
            <sz val="11"/>
            <rFont val="Calibri"/>
            <family val="2"/>
            <charset val="238"/>
          </rPr>
          <t>SZV_F:EgyebUtem2</t>
        </r>
      </text>
    </comment>
    <comment ref="AP894" authorId="0" shapeId="0" xr:uid="{B39E9E6F-7B29-4016-9364-06AB6B401CB9}">
      <text>
        <r>
          <rPr>
            <sz val="11"/>
            <rFont val="Calibri"/>
            <family val="2"/>
            <charset val="238"/>
          </rPr>
          <t>SZV_F:HitelKotvenyUtem2</t>
        </r>
      </text>
    </comment>
    <comment ref="AQ894" authorId="0" shapeId="0" xr:uid="{AD334D6B-CE05-4FAA-AC5F-9CDC2DAC000C}">
      <text>
        <r>
          <rPr>
            <sz val="11"/>
            <rFont val="Calibri"/>
            <family val="2"/>
            <charset val="238"/>
          </rPr>
          <t>SZV_F:OsszesenUtem2</t>
        </r>
      </text>
    </comment>
    <comment ref="AR894" authorId="0" shapeId="0" xr:uid="{19A9A9E1-3847-4714-A35D-55D4485454DA}">
      <text>
        <r>
          <rPr>
            <sz val="11"/>
            <rFont val="Calibri"/>
            <family val="2"/>
            <charset val="238"/>
          </rPr>
          <t>SZV_F:ForrashianyUtem2</t>
        </r>
      </text>
    </comment>
    <comment ref="AU894" authorId="0" shapeId="0" xr:uid="{DBA48213-8D6D-4A2A-B022-A6282332E0CC}">
      <text>
        <r>
          <rPr>
            <sz val="11"/>
            <rFont val="Calibri"/>
            <family val="2"/>
            <charset val="238"/>
          </rPr>
          <t>SZV_F:Indokolas</t>
        </r>
      </text>
    </comment>
    <comment ref="AV894" authorId="0" shapeId="0" xr:uid="{A456974C-61F5-4432-8123-95CD67F427B1}">
      <text>
        <r>
          <rPr>
            <sz val="11"/>
            <rFont val="Calibri"/>
            <family val="2"/>
            <charset val="238"/>
          </rPr>
          <t>SZV_F:Megjegyzes</t>
        </r>
      </text>
    </comment>
    <comment ref="AW894" authorId="0" shapeId="0" xr:uid="{D24C01EA-89ED-46A9-9767-B49AD1674C06}">
      <text>
        <r>
          <rPr>
            <sz val="11"/>
            <rFont val="Calibri"/>
            <family val="2"/>
            <charset val="238"/>
          </rPr>
          <t>SZV_F:FeladatSorszam</t>
        </r>
      </text>
    </comment>
    <comment ref="AY894" authorId="0" shapeId="0" xr:uid="{7DE5B6CF-5AF0-46ED-A870-005599267345}">
      <text>
        <r>
          <rPr>
            <sz val="11"/>
            <rFont val="Calibri"/>
            <family val="2"/>
            <charset val="238"/>
          </rPr>
          <t>SZV_F:ISA</t>
        </r>
      </text>
    </comment>
    <comment ref="B895" authorId="0" shapeId="0" xr:uid="{B2D778C3-DB0B-4392-BE8C-4B8FE58A1451}">
      <text>
        <r>
          <rPr>
            <sz val="11"/>
            <rFont val="Calibri"/>
            <family val="2"/>
            <charset val="238"/>
          </rPr>
          <t>SZV_F:FontossagiSorrent</t>
        </r>
      </text>
    </comment>
    <comment ref="C895" authorId="0" shapeId="0" xr:uid="{71917315-6692-4C4E-8484-92BB94DDBD57}">
      <text>
        <r>
          <rPr>
            <sz val="11"/>
            <rFont val="Calibri"/>
            <family val="2"/>
            <charset val="238"/>
          </rPr>
          <t>SZV_F:FeladatKategoria</t>
        </r>
      </text>
    </comment>
    <comment ref="D895" authorId="0" shapeId="0" xr:uid="{BEF1C9F9-744F-4A66-BDDE-7A333A1D6C2B}">
      <text>
        <r>
          <rPr>
            <sz val="11"/>
            <rFont val="Calibri"/>
            <family val="2"/>
            <charset val="238"/>
          </rPr>
          <t>SZV_F:FeladatMegnevezes</t>
        </r>
      </text>
    </comment>
    <comment ref="E895" authorId="0" shapeId="0" xr:uid="{40F90158-A26A-4EBE-A904-1FC5A9649767}">
      <text>
        <r>
          <rPr>
            <sz val="11"/>
            <rFont val="Calibri"/>
            <family val="2"/>
            <charset val="238"/>
          </rPr>
          <t>SZV_F:ElviEngedelySzam</t>
        </r>
      </text>
    </comment>
    <comment ref="F895" authorId="0" shapeId="0" xr:uid="{53B09A46-C9A2-4568-A538-404A1A4193E2}">
      <text>
        <r>
          <rPr>
            <sz val="11"/>
            <rFont val="Calibri"/>
            <family val="2"/>
            <charset val="238"/>
          </rPr>
          <t>SZV_F:VKR_Kod</t>
        </r>
      </text>
    </comment>
    <comment ref="G895" authorId="0" shapeId="0" xr:uid="{DF1E4C9C-D64D-4414-9F09-27C36C24E0B3}">
      <text>
        <r>
          <rPr>
            <sz val="11"/>
            <rFont val="Calibri"/>
            <family val="2"/>
            <charset val="238"/>
          </rPr>
          <t>SZV_F:VKR_Nev</t>
        </r>
      </text>
    </comment>
    <comment ref="H895" authorId="0" shapeId="0" xr:uid="{EBE6B79D-3DAC-4AD2-B78B-01241AA108F6}">
      <text>
        <r>
          <rPr>
            <sz val="11"/>
            <rFont val="Calibri"/>
            <family val="2"/>
            <charset val="238"/>
          </rPr>
          <t>SZV_F:FeladatAzonosito</t>
        </r>
      </text>
    </comment>
    <comment ref="I895" authorId="0" shapeId="0" xr:uid="{94BF5818-F757-4232-8F06-E839C8B50556}">
      <text>
        <r>
          <rPr>
            <sz val="11"/>
            <rFont val="Calibri"/>
            <family val="2"/>
            <charset val="238"/>
          </rPr>
          <t>SZV_F:EllatasiTerulet</t>
        </r>
      </text>
    </comment>
    <comment ref="J895" authorId="0" shapeId="0" xr:uid="{E6AC09C0-FD78-498A-A5E5-0CD7EAF6D906}">
      <text>
        <r>
          <rPr>
            <sz val="11"/>
            <rFont val="Calibri"/>
            <family val="2"/>
            <charset val="238"/>
          </rPr>
          <t>SZV_F:EllatasertFelelos</t>
        </r>
      </text>
    </comment>
    <comment ref="K895" authorId="0" shapeId="0" xr:uid="{72CF53D5-0DC3-4191-9864-8F34EAEA8040}">
      <text>
        <r>
          <rPr>
            <sz val="11"/>
            <rFont val="Calibri"/>
            <family val="2"/>
            <charset val="238"/>
          </rPr>
          <t>SZV_F:TervezettNettoKoltseg</t>
        </r>
      </text>
    </comment>
    <comment ref="L895" authorId="0" shapeId="0" xr:uid="{B648A42C-8592-41BC-AA0F-C18146641391}">
      <text>
        <r>
          <rPr>
            <sz val="11"/>
            <rFont val="Calibri"/>
            <family val="2"/>
            <charset val="238"/>
          </rPr>
          <t>SZV_F:IdotartamKezdes</t>
        </r>
      </text>
    </comment>
    <comment ref="M895" authorId="0" shapeId="0" xr:uid="{7674AB2A-3907-416D-8795-E8DBE2F97C83}">
      <text>
        <r>
          <rPr>
            <sz val="11"/>
            <rFont val="Calibri"/>
            <family val="2"/>
            <charset val="238"/>
          </rPr>
          <t>SZV_F:IdotartamBefejezes</t>
        </r>
      </text>
    </comment>
    <comment ref="N895" authorId="0" shapeId="0" xr:uid="{AA947B93-9F4D-49F4-951D-A0C9527E345A}">
      <text>
        <r>
          <rPr>
            <sz val="11"/>
            <rFont val="Calibri"/>
            <family val="2"/>
            <charset val="238"/>
          </rPr>
          <t>SZV_F:NettoKoltsegUtem1</t>
        </r>
      </text>
    </comment>
    <comment ref="O895" authorId="0" shapeId="0" xr:uid="{28B86363-191D-4C17-BD29-BBD3386598E4}">
      <text>
        <r>
          <rPr>
            <sz val="11"/>
            <rFont val="Calibri"/>
            <family val="2"/>
            <charset val="238"/>
          </rPr>
          <t>SZV_F:NettoKoltsegUtem2</t>
        </r>
      </text>
    </comment>
    <comment ref="P895" authorId="0" shapeId="0" xr:uid="{3BB460F5-FA89-41E1-9BAE-D62A861A36C4}">
      <text>
        <r>
          <rPr>
            <sz val="11"/>
            <rFont val="Calibri"/>
            <family val="2"/>
            <charset val="238"/>
          </rPr>
          <t>SZV_F:EM_Melleklet2_KTG</t>
        </r>
      </text>
    </comment>
    <comment ref="R895" authorId="0" shapeId="0" xr:uid="{FC7BF27B-B41E-4D01-821B-A14ED93E838B}">
      <text>
        <r>
          <rPr>
            <sz val="11"/>
            <rFont val="Calibri"/>
            <family val="2"/>
            <charset val="238"/>
          </rPr>
          <t>SZV_F:HDUtem1</t>
        </r>
      </text>
    </comment>
    <comment ref="S895" authorId="0" shapeId="0" xr:uid="{623BEE58-2FF5-41A4-8F59-EA53664916D4}">
      <text>
        <r>
          <rPr>
            <sz val="11"/>
            <rFont val="Calibri"/>
            <family val="2"/>
            <charset val="238"/>
          </rPr>
          <t>SZV_F:ECSUtem1</t>
        </r>
      </text>
    </comment>
    <comment ref="T895" authorId="0" shapeId="0" xr:uid="{4CCF150C-61EF-4A0A-9679-5281C4F5CEBC}">
      <text>
        <r>
          <rPr>
            <sz val="11"/>
            <rFont val="Calibri"/>
            <family val="2"/>
            <charset val="238"/>
          </rPr>
          <t>SZV_F:KFHUtem1</t>
        </r>
      </text>
    </comment>
    <comment ref="U895" authorId="0" shapeId="0" xr:uid="{ED3E52CC-5E43-4E81-BCAA-518C100CC698}">
      <text>
        <r>
          <rPr>
            <sz val="11"/>
            <rFont val="Calibri"/>
            <family val="2"/>
            <charset val="238"/>
          </rPr>
          <t>SZV_F:Egyeb_SajatUtem1</t>
        </r>
      </text>
    </comment>
    <comment ref="V895" authorId="0" shapeId="0" xr:uid="{42A32B11-F1A0-442D-9E68-15EF58A26B65}">
      <text>
        <r>
          <rPr>
            <sz val="11"/>
            <rFont val="Calibri"/>
            <family val="2"/>
            <charset val="238"/>
          </rPr>
          <t>SZV_F:DijUtem1</t>
        </r>
      </text>
    </comment>
    <comment ref="W895" authorId="0" shapeId="0" xr:uid="{FE9AC589-3F49-4059-809E-78BE4152C291}">
      <text>
        <r>
          <rPr>
            <sz val="11"/>
            <rFont val="Calibri"/>
            <family val="2"/>
            <charset val="238"/>
          </rPr>
          <t>SZV_F:EM_Melleklet1_Utem1</t>
        </r>
      </text>
    </comment>
    <comment ref="X895" authorId="0" shapeId="0" xr:uid="{E6B642B8-EBA6-43C4-B83E-8A6BA8927EF6}">
      <text>
        <r>
          <rPr>
            <sz val="11"/>
            <rFont val="Calibri"/>
            <family val="2"/>
            <charset val="238"/>
          </rPr>
          <t>SZV_F:EgyebAllamiUtem1</t>
        </r>
      </text>
    </comment>
    <comment ref="Y895" authorId="0" shapeId="0" xr:uid="{7FB54D2B-46A1-4692-87F4-7D02E8FE2342}">
      <text>
        <r>
          <rPr>
            <sz val="11"/>
            <rFont val="Calibri"/>
            <family val="2"/>
            <charset val="238"/>
          </rPr>
          <t>SZV_F:OnkormanyzatiUtem1</t>
        </r>
      </text>
    </comment>
    <comment ref="Z895" authorId="0" shapeId="0" xr:uid="{A98D7FCC-CE13-4339-B57F-CD2CCB3814E7}">
      <text>
        <r>
          <rPr>
            <sz val="11"/>
            <rFont val="Calibri"/>
            <family val="2"/>
            <charset val="238"/>
          </rPr>
          <t>SZV_F:EUUtem1</t>
        </r>
      </text>
    </comment>
    <comment ref="AA895" authorId="0" shapeId="0" xr:uid="{8D20D453-DFDA-4AFE-A0E8-BE08235B2496}">
      <text>
        <r>
          <rPr>
            <sz val="11"/>
            <rFont val="Calibri"/>
            <family val="2"/>
            <charset val="238"/>
          </rPr>
          <t>SZV_F:EgyebUtem1</t>
        </r>
      </text>
    </comment>
    <comment ref="AB895" authorId="0" shapeId="0" xr:uid="{8485667B-A8B1-4F85-83AE-9129147F5EBE}">
      <text>
        <r>
          <rPr>
            <sz val="11"/>
            <rFont val="Calibri"/>
            <family val="2"/>
            <charset val="238"/>
          </rPr>
          <t>SZV_F:HitelKotvenyUtem1</t>
        </r>
      </text>
    </comment>
    <comment ref="AC895" authorId="0" shapeId="0" xr:uid="{F248B6CC-2FB5-4AF5-85A0-1E5F714F7361}">
      <text>
        <r>
          <rPr>
            <sz val="11"/>
            <rFont val="Calibri"/>
            <family val="2"/>
            <charset val="238"/>
          </rPr>
          <t>SZV_F:OsszesenUtem1</t>
        </r>
      </text>
    </comment>
    <comment ref="AF895" authorId="0" shapeId="0" xr:uid="{90F99306-F04C-48E6-9EB1-ABEDDB5D8C90}">
      <text>
        <r>
          <rPr>
            <sz val="11"/>
            <rFont val="Calibri"/>
            <family val="2"/>
            <charset val="238"/>
          </rPr>
          <t>SZV_F:HDUtem2</t>
        </r>
      </text>
    </comment>
    <comment ref="AG895" authorId="0" shapeId="0" xr:uid="{AF67512F-C361-4F1F-9FA4-C291AE9E8D23}">
      <text>
        <r>
          <rPr>
            <sz val="11"/>
            <rFont val="Calibri"/>
            <family val="2"/>
            <charset val="238"/>
          </rPr>
          <t>SZV_F:ECSUtem2</t>
        </r>
      </text>
    </comment>
    <comment ref="AH895" authorId="0" shapeId="0" xr:uid="{87978501-0B41-48A5-9FB5-E29787355BC9}">
      <text>
        <r>
          <rPr>
            <sz val="11"/>
            <rFont val="Calibri"/>
            <family val="2"/>
            <charset val="238"/>
          </rPr>
          <t>SZV_F:KFHUtem2</t>
        </r>
      </text>
    </comment>
    <comment ref="AI895" authorId="0" shapeId="0" xr:uid="{7CA73733-C4D9-496A-B8BE-2F9ECEE31149}">
      <text>
        <r>
          <rPr>
            <sz val="11"/>
            <rFont val="Calibri"/>
            <family val="2"/>
            <charset val="238"/>
          </rPr>
          <t>SZV_F:Egyeb_SajatUtem2</t>
        </r>
      </text>
    </comment>
    <comment ref="AJ895" authorId="0" shapeId="0" xr:uid="{8FFFBD36-9724-4ECF-BA3F-F419EA310607}">
      <text>
        <r>
          <rPr>
            <sz val="11"/>
            <rFont val="Calibri"/>
            <family val="2"/>
            <charset val="238"/>
          </rPr>
          <t>SZV_F:DijUtem2</t>
        </r>
      </text>
    </comment>
    <comment ref="AK895" authorId="0" shapeId="0" xr:uid="{D7A151E7-CDFE-497F-B0CC-CC726B913422}">
      <text>
        <r>
          <rPr>
            <sz val="11"/>
            <rFont val="Calibri"/>
            <family val="2"/>
            <charset val="238"/>
          </rPr>
          <t>SZV_F:EM_Melleklet1_Utem2</t>
        </r>
      </text>
    </comment>
    <comment ref="AL895" authorId="0" shapeId="0" xr:uid="{261ACB9E-4799-4D7B-947E-0E701DC0E281}">
      <text>
        <r>
          <rPr>
            <sz val="11"/>
            <rFont val="Calibri"/>
            <family val="2"/>
            <charset val="238"/>
          </rPr>
          <t>SZV_F:EgyebAllamiUtem2</t>
        </r>
      </text>
    </comment>
    <comment ref="AM895" authorId="0" shapeId="0" xr:uid="{16DAB948-A1D4-4087-8B6F-C64E37E28C2B}">
      <text>
        <r>
          <rPr>
            <sz val="11"/>
            <rFont val="Calibri"/>
            <family val="2"/>
            <charset val="238"/>
          </rPr>
          <t>SZV_F:OnkormanyzatiUtem2</t>
        </r>
      </text>
    </comment>
    <comment ref="AN895" authorId="0" shapeId="0" xr:uid="{43F049F0-DB51-482E-8B6A-4579D40942DB}">
      <text>
        <r>
          <rPr>
            <sz val="11"/>
            <rFont val="Calibri"/>
            <family val="2"/>
            <charset val="238"/>
          </rPr>
          <t>SZV_F:EUUtem2</t>
        </r>
      </text>
    </comment>
    <comment ref="AO895" authorId="0" shapeId="0" xr:uid="{4E5BD630-AD07-48F4-B45E-4F9F9CDF0B6C}">
      <text>
        <r>
          <rPr>
            <sz val="11"/>
            <rFont val="Calibri"/>
            <family val="2"/>
            <charset val="238"/>
          </rPr>
          <t>SZV_F:EgyebUtem2</t>
        </r>
      </text>
    </comment>
    <comment ref="AP895" authorId="0" shapeId="0" xr:uid="{0E290A05-030E-4C1D-995D-433268BFF8F7}">
      <text>
        <r>
          <rPr>
            <sz val="11"/>
            <rFont val="Calibri"/>
            <family val="2"/>
            <charset val="238"/>
          </rPr>
          <t>SZV_F:HitelKotvenyUtem2</t>
        </r>
      </text>
    </comment>
    <comment ref="AQ895" authorId="0" shapeId="0" xr:uid="{AB37EBB1-7B62-424D-8FD5-D13F7E25B4F5}">
      <text>
        <r>
          <rPr>
            <sz val="11"/>
            <rFont val="Calibri"/>
            <family val="2"/>
            <charset val="238"/>
          </rPr>
          <t>SZV_F:OsszesenUtem2</t>
        </r>
      </text>
    </comment>
    <comment ref="AR895" authorId="0" shapeId="0" xr:uid="{BEE6036E-BBBA-45FC-A437-768A6D4EDF3C}">
      <text>
        <r>
          <rPr>
            <sz val="11"/>
            <rFont val="Calibri"/>
            <family val="2"/>
            <charset val="238"/>
          </rPr>
          <t>SZV_F:ForrashianyUtem2</t>
        </r>
      </text>
    </comment>
    <comment ref="AU895" authorId="0" shapeId="0" xr:uid="{397A67A1-C054-42C7-8400-2C6D2F8115A3}">
      <text>
        <r>
          <rPr>
            <sz val="11"/>
            <rFont val="Calibri"/>
            <family val="2"/>
            <charset val="238"/>
          </rPr>
          <t>SZV_F:Indokolas</t>
        </r>
      </text>
    </comment>
    <comment ref="AV895" authorId="0" shapeId="0" xr:uid="{EE6A31B5-458B-44F2-9897-034C6C5E2188}">
      <text>
        <r>
          <rPr>
            <sz val="11"/>
            <rFont val="Calibri"/>
            <family val="2"/>
            <charset val="238"/>
          </rPr>
          <t>SZV_F:Megjegyzes</t>
        </r>
      </text>
    </comment>
    <comment ref="AW895" authorId="0" shapeId="0" xr:uid="{30E87800-5EE5-4A6C-AE39-4A512944E5B9}">
      <text>
        <r>
          <rPr>
            <sz val="11"/>
            <rFont val="Calibri"/>
            <family val="2"/>
            <charset val="238"/>
          </rPr>
          <t>SZV_F:FeladatSorszam</t>
        </r>
      </text>
    </comment>
    <comment ref="AY895" authorId="0" shapeId="0" xr:uid="{BB455172-2024-4662-B3C7-191FE339D28B}">
      <text>
        <r>
          <rPr>
            <sz val="11"/>
            <rFont val="Calibri"/>
            <family val="2"/>
            <charset val="238"/>
          </rPr>
          <t>SZV_F:ISA</t>
        </r>
      </text>
    </comment>
    <comment ref="B896" authorId="0" shapeId="0" xr:uid="{3D033F71-102B-4587-A6A1-8622CA46D4BF}">
      <text>
        <r>
          <rPr>
            <sz val="11"/>
            <rFont val="Calibri"/>
            <family val="2"/>
            <charset val="238"/>
          </rPr>
          <t>SZV_F:FontossagiSorrent</t>
        </r>
      </text>
    </comment>
    <comment ref="C896" authorId="0" shapeId="0" xr:uid="{5F3DBDF8-2514-480D-BEB7-D8AD0427FF62}">
      <text>
        <r>
          <rPr>
            <sz val="11"/>
            <rFont val="Calibri"/>
            <family val="2"/>
            <charset val="238"/>
          </rPr>
          <t>SZV_F:FeladatKategoria</t>
        </r>
      </text>
    </comment>
    <comment ref="D896" authorId="0" shapeId="0" xr:uid="{22CCE3CF-42ED-49E4-AA9F-D4A031ECBE0F}">
      <text>
        <r>
          <rPr>
            <sz val="11"/>
            <rFont val="Calibri"/>
            <family val="2"/>
            <charset val="238"/>
          </rPr>
          <t>SZV_F:FeladatMegnevezes</t>
        </r>
      </text>
    </comment>
    <comment ref="E896" authorId="0" shapeId="0" xr:uid="{021865DE-B814-42E4-BF76-095DFD69D6B9}">
      <text>
        <r>
          <rPr>
            <sz val="11"/>
            <rFont val="Calibri"/>
            <family val="2"/>
            <charset val="238"/>
          </rPr>
          <t>SZV_F:ElviEngedelySzam</t>
        </r>
      </text>
    </comment>
    <comment ref="F896" authorId="0" shapeId="0" xr:uid="{C64F095F-EE04-4205-89C4-2D772D432687}">
      <text>
        <r>
          <rPr>
            <sz val="11"/>
            <rFont val="Calibri"/>
            <family val="2"/>
            <charset val="238"/>
          </rPr>
          <t>SZV_F:VKR_Kod</t>
        </r>
      </text>
    </comment>
    <comment ref="G896" authorId="0" shapeId="0" xr:uid="{8294FE6B-14AC-4AF2-B2F6-8E7F20C2DFD9}">
      <text>
        <r>
          <rPr>
            <sz val="11"/>
            <rFont val="Calibri"/>
            <family val="2"/>
            <charset val="238"/>
          </rPr>
          <t>SZV_F:VKR_Nev</t>
        </r>
      </text>
    </comment>
    <comment ref="H896" authorId="0" shapeId="0" xr:uid="{B3EE4C99-B712-4EEE-9A4C-E560495C453C}">
      <text>
        <r>
          <rPr>
            <sz val="11"/>
            <rFont val="Calibri"/>
            <family val="2"/>
            <charset val="238"/>
          </rPr>
          <t>SZV_F:FeladatAzonosito</t>
        </r>
      </text>
    </comment>
    <comment ref="I896" authorId="0" shapeId="0" xr:uid="{BA32FB0F-2725-4D55-B535-9658DF625A7F}">
      <text>
        <r>
          <rPr>
            <sz val="11"/>
            <rFont val="Calibri"/>
            <family val="2"/>
            <charset val="238"/>
          </rPr>
          <t>SZV_F:EllatasiTerulet</t>
        </r>
      </text>
    </comment>
    <comment ref="J896" authorId="0" shapeId="0" xr:uid="{D161D6F5-D7C5-47FF-BB4E-E582ACEA7D85}">
      <text>
        <r>
          <rPr>
            <sz val="11"/>
            <rFont val="Calibri"/>
            <family val="2"/>
            <charset val="238"/>
          </rPr>
          <t>SZV_F:EllatasertFelelos</t>
        </r>
      </text>
    </comment>
    <comment ref="K896" authorId="0" shapeId="0" xr:uid="{84D44ABC-F441-40C6-B250-99B878D975EC}">
      <text>
        <r>
          <rPr>
            <sz val="11"/>
            <rFont val="Calibri"/>
            <family val="2"/>
            <charset val="238"/>
          </rPr>
          <t>SZV_F:TervezettNettoKoltseg</t>
        </r>
      </text>
    </comment>
    <comment ref="L896" authorId="0" shapeId="0" xr:uid="{A178EBD5-4146-45CB-B4D2-91A5A0A46526}">
      <text>
        <r>
          <rPr>
            <sz val="11"/>
            <rFont val="Calibri"/>
            <family val="2"/>
            <charset val="238"/>
          </rPr>
          <t>SZV_F:IdotartamKezdes</t>
        </r>
      </text>
    </comment>
    <comment ref="M896" authorId="0" shapeId="0" xr:uid="{8DB6327E-40EE-47EA-A97B-D726FEC2241E}">
      <text>
        <r>
          <rPr>
            <sz val="11"/>
            <rFont val="Calibri"/>
            <family val="2"/>
            <charset val="238"/>
          </rPr>
          <t>SZV_F:IdotartamBefejezes</t>
        </r>
      </text>
    </comment>
    <comment ref="N896" authorId="0" shapeId="0" xr:uid="{A7CD258F-0127-4EF5-98B3-0D5B6FA714A9}">
      <text>
        <r>
          <rPr>
            <sz val="11"/>
            <rFont val="Calibri"/>
            <family val="2"/>
            <charset val="238"/>
          </rPr>
          <t>SZV_F:NettoKoltsegUtem1</t>
        </r>
      </text>
    </comment>
    <comment ref="O896" authorId="0" shapeId="0" xr:uid="{64F00CFE-5B95-4207-831B-9E42D04411A3}">
      <text>
        <r>
          <rPr>
            <sz val="11"/>
            <rFont val="Calibri"/>
            <family val="2"/>
            <charset val="238"/>
          </rPr>
          <t>SZV_F:NettoKoltsegUtem2</t>
        </r>
      </text>
    </comment>
    <comment ref="P896" authorId="0" shapeId="0" xr:uid="{D8F9E01D-0D9F-4076-A042-495BAF45BA21}">
      <text>
        <r>
          <rPr>
            <sz val="11"/>
            <rFont val="Calibri"/>
            <family val="2"/>
            <charset val="238"/>
          </rPr>
          <t>SZV_F:EM_Melleklet2_KTG</t>
        </r>
      </text>
    </comment>
    <comment ref="R896" authorId="0" shapeId="0" xr:uid="{6299196F-A60B-4039-9C00-9C291CD97CC2}">
      <text>
        <r>
          <rPr>
            <sz val="11"/>
            <rFont val="Calibri"/>
            <family val="2"/>
            <charset val="238"/>
          </rPr>
          <t>SZV_F:HDUtem1</t>
        </r>
      </text>
    </comment>
    <comment ref="S896" authorId="0" shapeId="0" xr:uid="{9C9A5C8E-4200-4889-92E4-83183CD7FBA7}">
      <text>
        <r>
          <rPr>
            <sz val="11"/>
            <rFont val="Calibri"/>
            <family val="2"/>
            <charset val="238"/>
          </rPr>
          <t>SZV_F:ECSUtem1</t>
        </r>
      </text>
    </comment>
    <comment ref="T896" authorId="0" shapeId="0" xr:uid="{93D599E0-5467-43E9-B33E-490698E5C497}">
      <text>
        <r>
          <rPr>
            <sz val="11"/>
            <rFont val="Calibri"/>
            <family val="2"/>
            <charset val="238"/>
          </rPr>
          <t>SZV_F:KFHUtem1</t>
        </r>
      </text>
    </comment>
    <comment ref="U896" authorId="0" shapeId="0" xr:uid="{04F3BCF1-2855-493E-BF92-C5BB94A44855}">
      <text>
        <r>
          <rPr>
            <sz val="11"/>
            <rFont val="Calibri"/>
            <family val="2"/>
            <charset val="238"/>
          </rPr>
          <t>SZV_F:Egyeb_SajatUtem1</t>
        </r>
      </text>
    </comment>
    <comment ref="V896" authorId="0" shapeId="0" xr:uid="{FD50B8F1-2929-43D7-B4BA-86D7195BA7C5}">
      <text>
        <r>
          <rPr>
            <sz val="11"/>
            <rFont val="Calibri"/>
            <family val="2"/>
            <charset val="238"/>
          </rPr>
          <t>SZV_F:DijUtem1</t>
        </r>
      </text>
    </comment>
    <comment ref="W896" authorId="0" shapeId="0" xr:uid="{8E14C94C-E455-47AB-AEAB-6C4D680DDCB3}">
      <text>
        <r>
          <rPr>
            <sz val="11"/>
            <rFont val="Calibri"/>
            <family val="2"/>
            <charset val="238"/>
          </rPr>
          <t>SZV_F:EM_Melleklet1_Utem1</t>
        </r>
      </text>
    </comment>
    <comment ref="X896" authorId="0" shapeId="0" xr:uid="{0162B823-B804-4A7E-8FF2-A2899A0AEC99}">
      <text>
        <r>
          <rPr>
            <sz val="11"/>
            <rFont val="Calibri"/>
            <family val="2"/>
            <charset val="238"/>
          </rPr>
          <t>SZV_F:EgyebAllamiUtem1</t>
        </r>
      </text>
    </comment>
    <comment ref="Y896" authorId="0" shapeId="0" xr:uid="{4767DE13-43C7-4137-B435-391D0B031A57}">
      <text>
        <r>
          <rPr>
            <sz val="11"/>
            <rFont val="Calibri"/>
            <family val="2"/>
            <charset val="238"/>
          </rPr>
          <t>SZV_F:OnkormanyzatiUtem1</t>
        </r>
      </text>
    </comment>
    <comment ref="Z896" authorId="0" shapeId="0" xr:uid="{41079DE8-AD61-48CF-93AF-57872884FA39}">
      <text>
        <r>
          <rPr>
            <sz val="11"/>
            <rFont val="Calibri"/>
            <family val="2"/>
            <charset val="238"/>
          </rPr>
          <t>SZV_F:EUUtem1</t>
        </r>
      </text>
    </comment>
    <comment ref="AA896" authorId="0" shapeId="0" xr:uid="{B62B13A7-8EEF-4FD3-917F-5D39D857786C}">
      <text>
        <r>
          <rPr>
            <sz val="11"/>
            <rFont val="Calibri"/>
            <family val="2"/>
            <charset val="238"/>
          </rPr>
          <t>SZV_F:EgyebUtem1</t>
        </r>
      </text>
    </comment>
    <comment ref="AB896" authorId="0" shapeId="0" xr:uid="{D40AB7A5-CEE9-4D5D-979B-D54A277D430D}">
      <text>
        <r>
          <rPr>
            <sz val="11"/>
            <rFont val="Calibri"/>
            <family val="2"/>
            <charset val="238"/>
          </rPr>
          <t>SZV_F:HitelKotvenyUtem1</t>
        </r>
      </text>
    </comment>
    <comment ref="AC896" authorId="0" shapeId="0" xr:uid="{86030CD7-4812-4A7D-B97E-19701BDE60D4}">
      <text>
        <r>
          <rPr>
            <sz val="11"/>
            <rFont val="Calibri"/>
            <family val="2"/>
            <charset val="238"/>
          </rPr>
          <t>SZV_F:OsszesenUtem1</t>
        </r>
      </text>
    </comment>
    <comment ref="AF896" authorId="0" shapeId="0" xr:uid="{16E79F67-CB8D-4F6B-85FB-8F25C55A4C8F}">
      <text>
        <r>
          <rPr>
            <sz val="11"/>
            <rFont val="Calibri"/>
            <family val="2"/>
            <charset val="238"/>
          </rPr>
          <t>SZV_F:HDUtem2</t>
        </r>
      </text>
    </comment>
    <comment ref="AG896" authorId="0" shapeId="0" xr:uid="{027F4E3A-2EC7-463C-851A-833799A6EE70}">
      <text>
        <r>
          <rPr>
            <sz val="11"/>
            <rFont val="Calibri"/>
            <family val="2"/>
            <charset val="238"/>
          </rPr>
          <t>SZV_F:ECSUtem2</t>
        </r>
      </text>
    </comment>
    <comment ref="AH896" authorId="0" shapeId="0" xr:uid="{8723F08C-444B-4C1C-8054-B6F3DA95704B}">
      <text>
        <r>
          <rPr>
            <sz val="11"/>
            <rFont val="Calibri"/>
            <family val="2"/>
            <charset val="238"/>
          </rPr>
          <t>SZV_F:KFHUtem2</t>
        </r>
      </text>
    </comment>
    <comment ref="AI896" authorId="0" shapeId="0" xr:uid="{CFF94314-31BF-47C7-9C0D-B0A59FB68060}">
      <text>
        <r>
          <rPr>
            <sz val="11"/>
            <rFont val="Calibri"/>
            <family val="2"/>
            <charset val="238"/>
          </rPr>
          <t>SZV_F:Egyeb_SajatUtem2</t>
        </r>
      </text>
    </comment>
    <comment ref="AJ896" authorId="0" shapeId="0" xr:uid="{7D7A9AE3-73D7-4FDE-AD50-F535A160536D}">
      <text>
        <r>
          <rPr>
            <sz val="11"/>
            <rFont val="Calibri"/>
            <family val="2"/>
            <charset val="238"/>
          </rPr>
          <t>SZV_F:DijUtem2</t>
        </r>
      </text>
    </comment>
    <comment ref="AK896" authorId="0" shapeId="0" xr:uid="{35D434D2-C8AF-4FA0-B2B9-6A7BE8B3ADEB}">
      <text>
        <r>
          <rPr>
            <sz val="11"/>
            <rFont val="Calibri"/>
            <family val="2"/>
            <charset val="238"/>
          </rPr>
          <t>SZV_F:EM_Melleklet1_Utem2</t>
        </r>
      </text>
    </comment>
    <comment ref="AL896" authorId="0" shapeId="0" xr:uid="{E9A6E541-AAFF-4A6E-A8FD-B5F226C13F36}">
      <text>
        <r>
          <rPr>
            <sz val="11"/>
            <rFont val="Calibri"/>
            <family val="2"/>
            <charset val="238"/>
          </rPr>
          <t>SZV_F:EgyebAllamiUtem2</t>
        </r>
      </text>
    </comment>
    <comment ref="AM896" authorId="0" shapeId="0" xr:uid="{66446F13-8367-4CBE-B247-1C085A42E419}">
      <text>
        <r>
          <rPr>
            <sz val="11"/>
            <rFont val="Calibri"/>
            <family val="2"/>
            <charset val="238"/>
          </rPr>
          <t>SZV_F:OnkormanyzatiUtem2</t>
        </r>
      </text>
    </comment>
    <comment ref="AN896" authorId="0" shapeId="0" xr:uid="{93DA3E74-B299-4482-80A1-38981B0A1EDF}">
      <text>
        <r>
          <rPr>
            <sz val="11"/>
            <rFont val="Calibri"/>
            <family val="2"/>
            <charset val="238"/>
          </rPr>
          <t>SZV_F:EUUtem2</t>
        </r>
      </text>
    </comment>
    <comment ref="AO896" authorId="0" shapeId="0" xr:uid="{D7022DCC-BD15-483F-82C7-D6D576D93D4C}">
      <text>
        <r>
          <rPr>
            <sz val="11"/>
            <rFont val="Calibri"/>
            <family val="2"/>
            <charset val="238"/>
          </rPr>
          <t>SZV_F:EgyebUtem2</t>
        </r>
      </text>
    </comment>
    <comment ref="AP896" authorId="0" shapeId="0" xr:uid="{B226C3BC-88BB-47AE-B6EC-2121148EEFCE}">
      <text>
        <r>
          <rPr>
            <sz val="11"/>
            <rFont val="Calibri"/>
            <family val="2"/>
            <charset val="238"/>
          </rPr>
          <t>SZV_F:HitelKotvenyUtem2</t>
        </r>
      </text>
    </comment>
    <comment ref="AQ896" authorId="0" shapeId="0" xr:uid="{6E8DA5B1-D583-4056-A183-58F766FF7855}">
      <text>
        <r>
          <rPr>
            <sz val="11"/>
            <rFont val="Calibri"/>
            <family val="2"/>
            <charset val="238"/>
          </rPr>
          <t>SZV_F:OsszesenUtem2</t>
        </r>
      </text>
    </comment>
    <comment ref="AR896" authorId="0" shapeId="0" xr:uid="{923DFA4A-E8D9-44DE-9445-2471584E353F}">
      <text>
        <r>
          <rPr>
            <sz val="11"/>
            <rFont val="Calibri"/>
            <family val="2"/>
            <charset val="238"/>
          </rPr>
          <t>SZV_F:ForrashianyUtem2</t>
        </r>
      </text>
    </comment>
    <comment ref="AU896" authorId="0" shapeId="0" xr:uid="{1FB7D768-78EC-478B-8B4C-CB3C7811DB69}">
      <text>
        <r>
          <rPr>
            <sz val="11"/>
            <rFont val="Calibri"/>
            <family val="2"/>
            <charset val="238"/>
          </rPr>
          <t>SZV_F:Indokolas</t>
        </r>
      </text>
    </comment>
    <comment ref="AV896" authorId="0" shapeId="0" xr:uid="{ED1718DB-835E-4D7E-861B-E560D9BA5F61}">
      <text>
        <r>
          <rPr>
            <sz val="11"/>
            <rFont val="Calibri"/>
            <family val="2"/>
            <charset val="238"/>
          </rPr>
          <t>SZV_F:Megjegyzes</t>
        </r>
      </text>
    </comment>
    <comment ref="AW896" authorId="0" shapeId="0" xr:uid="{9BADAFD6-92A9-4CAF-A231-9FD2B41C4BC1}">
      <text>
        <r>
          <rPr>
            <sz val="11"/>
            <rFont val="Calibri"/>
            <family val="2"/>
            <charset val="238"/>
          </rPr>
          <t>SZV_F:FeladatSorszam</t>
        </r>
      </text>
    </comment>
    <comment ref="AY896" authorId="0" shapeId="0" xr:uid="{BAA54151-8F05-4B7B-9A8F-2FA4AF58D40D}">
      <text>
        <r>
          <rPr>
            <sz val="11"/>
            <rFont val="Calibri"/>
            <family val="2"/>
            <charset val="238"/>
          </rPr>
          <t>SZV_F:ISA</t>
        </r>
      </text>
    </comment>
    <comment ref="B897" authorId="0" shapeId="0" xr:uid="{24313EB0-8CC8-440B-8000-3AACD86DE905}">
      <text>
        <r>
          <rPr>
            <sz val="11"/>
            <rFont val="Calibri"/>
            <family val="2"/>
            <charset val="238"/>
          </rPr>
          <t>SZV_F:FontossagiSorrent</t>
        </r>
      </text>
    </comment>
    <comment ref="C897" authorId="0" shapeId="0" xr:uid="{FB3F18CB-5C28-4C98-B583-BC77EADDB81C}">
      <text>
        <r>
          <rPr>
            <sz val="11"/>
            <rFont val="Calibri"/>
            <family val="2"/>
            <charset val="238"/>
          </rPr>
          <t>SZV_F:FeladatKategoria</t>
        </r>
      </text>
    </comment>
    <comment ref="D897" authorId="0" shapeId="0" xr:uid="{772FD717-A711-40AB-A908-3E64F2EBB4BE}">
      <text>
        <r>
          <rPr>
            <sz val="11"/>
            <rFont val="Calibri"/>
            <family val="2"/>
            <charset val="238"/>
          </rPr>
          <t>SZV_F:FeladatMegnevezes</t>
        </r>
      </text>
    </comment>
    <comment ref="E897" authorId="0" shapeId="0" xr:uid="{AA8831F6-EB37-4674-A0A7-6B6EBA82B3A6}">
      <text>
        <r>
          <rPr>
            <sz val="11"/>
            <rFont val="Calibri"/>
            <family val="2"/>
            <charset val="238"/>
          </rPr>
          <t>SZV_F:ElviEngedelySzam</t>
        </r>
      </text>
    </comment>
    <comment ref="F897" authorId="0" shapeId="0" xr:uid="{554B0DAD-DE7A-4906-BA07-6BD8664C67FD}">
      <text>
        <r>
          <rPr>
            <sz val="11"/>
            <rFont val="Calibri"/>
            <family val="2"/>
            <charset val="238"/>
          </rPr>
          <t>SZV_F:VKR_Kod</t>
        </r>
      </text>
    </comment>
    <comment ref="G897" authorId="0" shapeId="0" xr:uid="{FB386B7A-AFD0-4F63-88C6-1E02E2CDB814}">
      <text>
        <r>
          <rPr>
            <sz val="11"/>
            <rFont val="Calibri"/>
            <family val="2"/>
            <charset val="238"/>
          </rPr>
          <t>SZV_F:VKR_Nev</t>
        </r>
      </text>
    </comment>
    <comment ref="H897" authorId="0" shapeId="0" xr:uid="{E20EB225-7147-4710-80AF-C993FFD66EAE}">
      <text>
        <r>
          <rPr>
            <sz val="11"/>
            <rFont val="Calibri"/>
            <family val="2"/>
            <charset val="238"/>
          </rPr>
          <t>SZV_F:FeladatAzonosito</t>
        </r>
      </text>
    </comment>
    <comment ref="I897" authorId="0" shapeId="0" xr:uid="{B3D11737-E307-4D15-AF8E-6782B3B24BEC}">
      <text>
        <r>
          <rPr>
            <sz val="11"/>
            <rFont val="Calibri"/>
            <family val="2"/>
            <charset val="238"/>
          </rPr>
          <t>SZV_F:EllatasiTerulet</t>
        </r>
      </text>
    </comment>
    <comment ref="J897" authorId="0" shapeId="0" xr:uid="{EB7805B2-F55E-4647-A524-004C79FAEDED}">
      <text>
        <r>
          <rPr>
            <sz val="11"/>
            <rFont val="Calibri"/>
            <family val="2"/>
            <charset val="238"/>
          </rPr>
          <t>SZV_F:EllatasertFelelos</t>
        </r>
      </text>
    </comment>
    <comment ref="K897" authorId="0" shapeId="0" xr:uid="{5737C2A6-54F2-484F-A6E5-F291143DA74C}">
      <text>
        <r>
          <rPr>
            <sz val="11"/>
            <rFont val="Calibri"/>
            <family val="2"/>
            <charset val="238"/>
          </rPr>
          <t>SZV_F:TervezettNettoKoltseg</t>
        </r>
      </text>
    </comment>
    <comment ref="L897" authorId="0" shapeId="0" xr:uid="{866B8759-E119-49E8-9D3B-80F95994DD23}">
      <text>
        <r>
          <rPr>
            <sz val="11"/>
            <rFont val="Calibri"/>
            <family val="2"/>
            <charset val="238"/>
          </rPr>
          <t>SZV_F:IdotartamKezdes</t>
        </r>
      </text>
    </comment>
    <comment ref="M897" authorId="0" shapeId="0" xr:uid="{3C6C65F6-A8F0-449D-A1CA-303C2B370982}">
      <text>
        <r>
          <rPr>
            <sz val="11"/>
            <rFont val="Calibri"/>
            <family val="2"/>
            <charset val="238"/>
          </rPr>
          <t>SZV_F:IdotartamBefejezes</t>
        </r>
      </text>
    </comment>
    <comment ref="N897" authorId="0" shapeId="0" xr:uid="{6D29306F-C572-439A-B76A-2E18446EB872}">
      <text>
        <r>
          <rPr>
            <sz val="11"/>
            <rFont val="Calibri"/>
            <family val="2"/>
            <charset val="238"/>
          </rPr>
          <t>SZV_F:NettoKoltsegUtem1</t>
        </r>
      </text>
    </comment>
    <comment ref="O897" authorId="0" shapeId="0" xr:uid="{5E1E4D23-A761-46EC-805F-B126A6E1DB1F}">
      <text>
        <r>
          <rPr>
            <sz val="11"/>
            <rFont val="Calibri"/>
            <family val="2"/>
            <charset val="238"/>
          </rPr>
          <t>SZV_F:NettoKoltsegUtem2</t>
        </r>
      </text>
    </comment>
    <comment ref="P897" authorId="0" shapeId="0" xr:uid="{F8E78CDB-A14F-4354-8B34-2E337F475A6A}">
      <text>
        <r>
          <rPr>
            <sz val="11"/>
            <rFont val="Calibri"/>
            <family val="2"/>
            <charset val="238"/>
          </rPr>
          <t>SZV_F:EM_Melleklet2_KTG</t>
        </r>
      </text>
    </comment>
    <comment ref="R897" authorId="0" shapeId="0" xr:uid="{91B164D9-3096-46B0-B89B-4A481C29AFB0}">
      <text>
        <r>
          <rPr>
            <sz val="11"/>
            <rFont val="Calibri"/>
            <family val="2"/>
            <charset val="238"/>
          </rPr>
          <t>SZV_F:HDUtem1</t>
        </r>
      </text>
    </comment>
    <comment ref="S897" authorId="0" shapeId="0" xr:uid="{5F4E8B7A-7F14-452F-8D8D-B972B389177C}">
      <text>
        <r>
          <rPr>
            <sz val="11"/>
            <rFont val="Calibri"/>
            <family val="2"/>
            <charset val="238"/>
          </rPr>
          <t>SZV_F:ECSUtem1</t>
        </r>
      </text>
    </comment>
    <comment ref="T897" authorId="0" shapeId="0" xr:uid="{FCA5C87D-25CA-4D4F-8252-B0B4087073AF}">
      <text>
        <r>
          <rPr>
            <sz val="11"/>
            <rFont val="Calibri"/>
            <family val="2"/>
            <charset val="238"/>
          </rPr>
          <t>SZV_F:KFHUtem1</t>
        </r>
      </text>
    </comment>
    <comment ref="U897" authorId="0" shapeId="0" xr:uid="{DEA0C8B1-3888-41AE-861C-6892A66948AC}">
      <text>
        <r>
          <rPr>
            <sz val="11"/>
            <rFont val="Calibri"/>
            <family val="2"/>
            <charset val="238"/>
          </rPr>
          <t>SZV_F:Egyeb_SajatUtem1</t>
        </r>
      </text>
    </comment>
    <comment ref="V897" authorId="0" shapeId="0" xr:uid="{E9D9A7B0-938A-4969-A18C-670ECD0AD9D5}">
      <text>
        <r>
          <rPr>
            <sz val="11"/>
            <rFont val="Calibri"/>
            <family val="2"/>
            <charset val="238"/>
          </rPr>
          <t>SZV_F:DijUtem1</t>
        </r>
      </text>
    </comment>
    <comment ref="W897" authorId="0" shapeId="0" xr:uid="{92B02501-FCB0-4A46-A57C-AF9C55313FB5}">
      <text>
        <r>
          <rPr>
            <sz val="11"/>
            <rFont val="Calibri"/>
            <family val="2"/>
            <charset val="238"/>
          </rPr>
          <t>SZV_F:EM_Melleklet1_Utem1</t>
        </r>
      </text>
    </comment>
    <comment ref="X897" authorId="0" shapeId="0" xr:uid="{CC68587A-6C8D-43AD-81AA-36998B78E189}">
      <text>
        <r>
          <rPr>
            <sz val="11"/>
            <rFont val="Calibri"/>
            <family val="2"/>
            <charset val="238"/>
          </rPr>
          <t>SZV_F:EgyebAllamiUtem1</t>
        </r>
      </text>
    </comment>
    <comment ref="Y897" authorId="0" shapeId="0" xr:uid="{47C12C49-A393-4B4B-885C-B0C78EC8AB4A}">
      <text>
        <r>
          <rPr>
            <sz val="11"/>
            <rFont val="Calibri"/>
            <family val="2"/>
            <charset val="238"/>
          </rPr>
          <t>SZV_F:OnkormanyzatiUtem1</t>
        </r>
      </text>
    </comment>
    <comment ref="Z897" authorId="0" shapeId="0" xr:uid="{FB466A6D-3C80-4618-99F0-3D1D42DB69E4}">
      <text>
        <r>
          <rPr>
            <sz val="11"/>
            <rFont val="Calibri"/>
            <family val="2"/>
            <charset val="238"/>
          </rPr>
          <t>SZV_F:EUUtem1</t>
        </r>
      </text>
    </comment>
    <comment ref="AA897" authorId="0" shapeId="0" xr:uid="{113BDBA0-90B4-43DC-9215-2D42BFBA0B07}">
      <text>
        <r>
          <rPr>
            <sz val="11"/>
            <rFont val="Calibri"/>
            <family val="2"/>
            <charset val="238"/>
          </rPr>
          <t>SZV_F:EgyebUtem1</t>
        </r>
      </text>
    </comment>
    <comment ref="AB897" authorId="0" shapeId="0" xr:uid="{BDD5B85D-B62D-4FF4-A99D-0BEB14953F2D}">
      <text>
        <r>
          <rPr>
            <sz val="11"/>
            <rFont val="Calibri"/>
            <family val="2"/>
            <charset val="238"/>
          </rPr>
          <t>SZV_F:HitelKotvenyUtem1</t>
        </r>
      </text>
    </comment>
    <comment ref="AC897" authorId="0" shapeId="0" xr:uid="{48F6BBC6-6BB0-4848-8F7E-7851074E3321}">
      <text>
        <r>
          <rPr>
            <sz val="11"/>
            <rFont val="Calibri"/>
            <family val="2"/>
            <charset val="238"/>
          </rPr>
          <t>SZV_F:OsszesenUtem1</t>
        </r>
      </text>
    </comment>
    <comment ref="AF897" authorId="0" shapeId="0" xr:uid="{0F7B57FD-147C-4D60-A921-9EE5A0503832}">
      <text>
        <r>
          <rPr>
            <sz val="11"/>
            <rFont val="Calibri"/>
            <family val="2"/>
            <charset val="238"/>
          </rPr>
          <t>SZV_F:HDUtem2</t>
        </r>
      </text>
    </comment>
    <comment ref="AG897" authorId="0" shapeId="0" xr:uid="{8638BD50-13A9-41AE-8084-9CA658E69745}">
      <text>
        <r>
          <rPr>
            <sz val="11"/>
            <rFont val="Calibri"/>
            <family val="2"/>
            <charset val="238"/>
          </rPr>
          <t>SZV_F:ECSUtem2</t>
        </r>
      </text>
    </comment>
    <comment ref="AH897" authorId="0" shapeId="0" xr:uid="{1E3C36E8-AC5E-4270-A303-EEA36CE1070E}">
      <text>
        <r>
          <rPr>
            <sz val="11"/>
            <rFont val="Calibri"/>
            <family val="2"/>
            <charset val="238"/>
          </rPr>
          <t>SZV_F:KFHUtem2</t>
        </r>
      </text>
    </comment>
    <comment ref="AI897" authorId="0" shapeId="0" xr:uid="{D351983F-06C9-42E2-8950-0081E77CCAAD}">
      <text>
        <r>
          <rPr>
            <sz val="11"/>
            <rFont val="Calibri"/>
            <family val="2"/>
            <charset val="238"/>
          </rPr>
          <t>SZV_F:Egyeb_SajatUtem2</t>
        </r>
      </text>
    </comment>
    <comment ref="AJ897" authorId="0" shapeId="0" xr:uid="{9F3D1A37-0EDD-4332-AE96-B34530F73F35}">
      <text>
        <r>
          <rPr>
            <sz val="11"/>
            <rFont val="Calibri"/>
            <family val="2"/>
            <charset val="238"/>
          </rPr>
          <t>SZV_F:DijUtem2</t>
        </r>
      </text>
    </comment>
    <comment ref="AK897" authorId="0" shapeId="0" xr:uid="{11FC318F-DF6B-490C-B48D-D5E243E6FA92}">
      <text>
        <r>
          <rPr>
            <sz val="11"/>
            <rFont val="Calibri"/>
            <family val="2"/>
            <charset val="238"/>
          </rPr>
          <t>SZV_F:EM_Melleklet1_Utem2</t>
        </r>
      </text>
    </comment>
    <comment ref="AL897" authorId="0" shapeId="0" xr:uid="{DB89CAD8-7EE4-4F82-B2E9-4EDD186F2BF6}">
      <text>
        <r>
          <rPr>
            <sz val="11"/>
            <rFont val="Calibri"/>
            <family val="2"/>
            <charset val="238"/>
          </rPr>
          <t>SZV_F:EgyebAllamiUtem2</t>
        </r>
      </text>
    </comment>
    <comment ref="AM897" authorId="0" shapeId="0" xr:uid="{0DE0C52C-B4E3-4AE5-B6CE-F05DD9270CD4}">
      <text>
        <r>
          <rPr>
            <sz val="11"/>
            <rFont val="Calibri"/>
            <family val="2"/>
            <charset val="238"/>
          </rPr>
          <t>SZV_F:OnkormanyzatiUtem2</t>
        </r>
      </text>
    </comment>
    <comment ref="AN897" authorId="0" shapeId="0" xr:uid="{D0269841-DE4E-4B55-823C-0566EE865298}">
      <text>
        <r>
          <rPr>
            <sz val="11"/>
            <rFont val="Calibri"/>
            <family val="2"/>
            <charset val="238"/>
          </rPr>
          <t>SZV_F:EUUtem2</t>
        </r>
      </text>
    </comment>
    <comment ref="AO897" authorId="0" shapeId="0" xr:uid="{EA05D46E-1B39-4CC9-A54A-B85047580166}">
      <text>
        <r>
          <rPr>
            <sz val="11"/>
            <rFont val="Calibri"/>
            <family val="2"/>
            <charset val="238"/>
          </rPr>
          <t>SZV_F:EgyebUtem2</t>
        </r>
      </text>
    </comment>
    <comment ref="AP897" authorId="0" shapeId="0" xr:uid="{12138495-CD70-4DBF-AAC8-DA4FF8B57B0A}">
      <text>
        <r>
          <rPr>
            <sz val="11"/>
            <rFont val="Calibri"/>
            <family val="2"/>
            <charset val="238"/>
          </rPr>
          <t>SZV_F:HitelKotvenyUtem2</t>
        </r>
      </text>
    </comment>
    <comment ref="AQ897" authorId="0" shapeId="0" xr:uid="{7CED5046-DAD5-4BF3-B311-F2BDE83C4376}">
      <text>
        <r>
          <rPr>
            <sz val="11"/>
            <rFont val="Calibri"/>
            <family val="2"/>
            <charset val="238"/>
          </rPr>
          <t>SZV_F:OsszesenUtem2</t>
        </r>
      </text>
    </comment>
    <comment ref="AR897" authorId="0" shapeId="0" xr:uid="{6AF04672-B1D2-4614-A49D-91C183EF374A}">
      <text>
        <r>
          <rPr>
            <sz val="11"/>
            <rFont val="Calibri"/>
            <family val="2"/>
            <charset val="238"/>
          </rPr>
          <t>SZV_F:ForrashianyUtem2</t>
        </r>
      </text>
    </comment>
    <comment ref="AU897" authorId="0" shapeId="0" xr:uid="{F70EEB96-0153-41C0-8C10-FC9EC767B445}">
      <text>
        <r>
          <rPr>
            <sz val="11"/>
            <rFont val="Calibri"/>
            <family val="2"/>
            <charset val="238"/>
          </rPr>
          <t>SZV_F:Indokolas</t>
        </r>
      </text>
    </comment>
    <comment ref="AV897" authorId="0" shapeId="0" xr:uid="{3DF99B1A-A8FA-47A0-BCB0-6FC250C008A6}">
      <text>
        <r>
          <rPr>
            <sz val="11"/>
            <rFont val="Calibri"/>
            <family val="2"/>
            <charset val="238"/>
          </rPr>
          <t>SZV_F:Megjegyzes</t>
        </r>
      </text>
    </comment>
    <comment ref="AW897" authorId="0" shapeId="0" xr:uid="{671A2DA3-3BB3-4784-B49F-2DFD5B8CE9F6}">
      <text>
        <r>
          <rPr>
            <sz val="11"/>
            <rFont val="Calibri"/>
            <family val="2"/>
            <charset val="238"/>
          </rPr>
          <t>SZV_F:FeladatSorszam</t>
        </r>
      </text>
    </comment>
    <comment ref="AY897" authorId="0" shapeId="0" xr:uid="{0369B75A-3B60-44E5-9FD9-05B7EC14EF15}">
      <text>
        <r>
          <rPr>
            <sz val="11"/>
            <rFont val="Calibri"/>
            <family val="2"/>
            <charset val="238"/>
          </rPr>
          <t>SZV_F:ISA</t>
        </r>
      </text>
    </comment>
    <comment ref="B898" authorId="0" shapeId="0" xr:uid="{34D4267D-19DD-40F2-B2AB-48D7783C9A18}">
      <text>
        <r>
          <rPr>
            <sz val="11"/>
            <rFont val="Calibri"/>
            <family val="2"/>
            <charset val="238"/>
          </rPr>
          <t>SZV_F:FontossagiSorrent</t>
        </r>
      </text>
    </comment>
    <comment ref="C898" authorId="0" shapeId="0" xr:uid="{CDEB0EEF-D22F-4E7C-9CD5-D537BFF093A7}">
      <text>
        <r>
          <rPr>
            <sz val="11"/>
            <rFont val="Calibri"/>
            <family val="2"/>
            <charset val="238"/>
          </rPr>
          <t>SZV_F:FeladatKategoria</t>
        </r>
      </text>
    </comment>
    <comment ref="D898" authorId="0" shapeId="0" xr:uid="{BC94F8E5-BB0C-43ED-A790-114983E56DFE}">
      <text>
        <r>
          <rPr>
            <sz val="11"/>
            <rFont val="Calibri"/>
            <family val="2"/>
            <charset val="238"/>
          </rPr>
          <t>SZV_F:FeladatMegnevezes</t>
        </r>
      </text>
    </comment>
    <comment ref="E898" authorId="0" shapeId="0" xr:uid="{58CE3D03-2CA3-4BD4-BEC4-0BECAD034055}">
      <text>
        <r>
          <rPr>
            <sz val="11"/>
            <rFont val="Calibri"/>
            <family val="2"/>
            <charset val="238"/>
          </rPr>
          <t>SZV_F:ElviEngedelySzam</t>
        </r>
      </text>
    </comment>
    <comment ref="F898" authorId="0" shapeId="0" xr:uid="{C8F05605-7E41-4BE2-A090-8740B117379D}">
      <text>
        <r>
          <rPr>
            <sz val="11"/>
            <rFont val="Calibri"/>
            <family val="2"/>
            <charset val="238"/>
          </rPr>
          <t>SZV_F:VKR_Kod</t>
        </r>
      </text>
    </comment>
    <comment ref="G898" authorId="0" shapeId="0" xr:uid="{68A8A8B0-D410-4D78-A145-0E2FE72588E7}">
      <text>
        <r>
          <rPr>
            <sz val="11"/>
            <rFont val="Calibri"/>
            <family val="2"/>
            <charset val="238"/>
          </rPr>
          <t>SZV_F:VKR_Nev</t>
        </r>
      </text>
    </comment>
    <comment ref="H898" authorId="0" shapeId="0" xr:uid="{C66D3AE5-6098-4DFD-9EDF-5D0CE4E47BE8}">
      <text>
        <r>
          <rPr>
            <sz val="11"/>
            <rFont val="Calibri"/>
            <family val="2"/>
            <charset val="238"/>
          </rPr>
          <t>SZV_F:FeladatAzonosito</t>
        </r>
      </text>
    </comment>
    <comment ref="I898" authorId="0" shapeId="0" xr:uid="{0656E43F-1A26-4913-B85D-D25EC66397FE}">
      <text>
        <r>
          <rPr>
            <sz val="11"/>
            <rFont val="Calibri"/>
            <family val="2"/>
            <charset val="238"/>
          </rPr>
          <t>SZV_F:EllatasiTerulet</t>
        </r>
      </text>
    </comment>
    <comment ref="J898" authorId="0" shapeId="0" xr:uid="{006475E9-284B-467A-8923-6FF8B0C82742}">
      <text>
        <r>
          <rPr>
            <sz val="11"/>
            <rFont val="Calibri"/>
            <family val="2"/>
            <charset val="238"/>
          </rPr>
          <t>SZV_F:EllatasertFelelos</t>
        </r>
      </text>
    </comment>
    <comment ref="K898" authorId="0" shapeId="0" xr:uid="{57C60C21-9A02-460A-BDCD-4DE2FC83005B}">
      <text>
        <r>
          <rPr>
            <sz val="11"/>
            <rFont val="Calibri"/>
            <family val="2"/>
            <charset val="238"/>
          </rPr>
          <t>SZV_F:TervezettNettoKoltseg</t>
        </r>
      </text>
    </comment>
    <comment ref="L898" authorId="0" shapeId="0" xr:uid="{E6E03726-2F3F-4A4E-B284-11A9B8DD8626}">
      <text>
        <r>
          <rPr>
            <sz val="11"/>
            <rFont val="Calibri"/>
            <family val="2"/>
            <charset val="238"/>
          </rPr>
          <t>SZV_F:IdotartamKezdes</t>
        </r>
      </text>
    </comment>
    <comment ref="M898" authorId="0" shapeId="0" xr:uid="{5C015F1D-8666-4061-B994-32726E32A7C5}">
      <text>
        <r>
          <rPr>
            <sz val="11"/>
            <rFont val="Calibri"/>
            <family val="2"/>
            <charset val="238"/>
          </rPr>
          <t>SZV_F:IdotartamBefejezes</t>
        </r>
      </text>
    </comment>
    <comment ref="N898" authorId="0" shapeId="0" xr:uid="{8B83C165-21F5-4DE9-9FAD-8A409FF71EBC}">
      <text>
        <r>
          <rPr>
            <sz val="11"/>
            <rFont val="Calibri"/>
            <family val="2"/>
            <charset val="238"/>
          </rPr>
          <t>SZV_F:NettoKoltsegUtem1</t>
        </r>
      </text>
    </comment>
    <comment ref="O898" authorId="0" shapeId="0" xr:uid="{7C4F4CA7-0347-42DA-A1A0-021B1B9D6FA3}">
      <text>
        <r>
          <rPr>
            <sz val="11"/>
            <rFont val="Calibri"/>
            <family val="2"/>
            <charset val="238"/>
          </rPr>
          <t>SZV_F:NettoKoltsegUtem2</t>
        </r>
      </text>
    </comment>
    <comment ref="P898" authorId="0" shapeId="0" xr:uid="{C7E8C925-F1DF-4387-B8FC-6D7EC12A3DA6}">
      <text>
        <r>
          <rPr>
            <sz val="11"/>
            <rFont val="Calibri"/>
            <family val="2"/>
            <charset val="238"/>
          </rPr>
          <t>SZV_F:EM_Melleklet2_KTG</t>
        </r>
      </text>
    </comment>
    <comment ref="R898" authorId="0" shapeId="0" xr:uid="{7F823D14-B5BC-477B-8D8A-10FA95B09F41}">
      <text>
        <r>
          <rPr>
            <sz val="11"/>
            <rFont val="Calibri"/>
            <family val="2"/>
            <charset val="238"/>
          </rPr>
          <t>SZV_F:HDUtem1</t>
        </r>
      </text>
    </comment>
    <comment ref="S898" authorId="0" shapeId="0" xr:uid="{3A54569D-579A-4BA9-B99B-14D6C2C7B631}">
      <text>
        <r>
          <rPr>
            <sz val="11"/>
            <rFont val="Calibri"/>
            <family val="2"/>
            <charset val="238"/>
          </rPr>
          <t>SZV_F:ECSUtem1</t>
        </r>
      </text>
    </comment>
    <comment ref="T898" authorId="0" shapeId="0" xr:uid="{DF22899B-7B54-4B7F-8502-830A3BBD3C80}">
      <text>
        <r>
          <rPr>
            <sz val="11"/>
            <rFont val="Calibri"/>
            <family val="2"/>
            <charset val="238"/>
          </rPr>
          <t>SZV_F:KFHUtem1</t>
        </r>
      </text>
    </comment>
    <comment ref="U898" authorId="0" shapeId="0" xr:uid="{E54BF16F-9822-4A73-91E2-A28AE6E62B4E}">
      <text>
        <r>
          <rPr>
            <sz val="11"/>
            <rFont val="Calibri"/>
            <family val="2"/>
            <charset val="238"/>
          </rPr>
          <t>SZV_F:Egyeb_SajatUtem1</t>
        </r>
      </text>
    </comment>
    <comment ref="V898" authorId="0" shapeId="0" xr:uid="{BB9A3534-FAE1-4CDE-AC0C-07B2E50B133A}">
      <text>
        <r>
          <rPr>
            <sz val="11"/>
            <rFont val="Calibri"/>
            <family val="2"/>
            <charset val="238"/>
          </rPr>
          <t>SZV_F:DijUtem1</t>
        </r>
      </text>
    </comment>
    <comment ref="W898" authorId="0" shapeId="0" xr:uid="{72194030-6CA6-4F97-B96E-AD899BEE5ABC}">
      <text>
        <r>
          <rPr>
            <sz val="11"/>
            <rFont val="Calibri"/>
            <family val="2"/>
            <charset val="238"/>
          </rPr>
          <t>SZV_F:EM_Melleklet1_Utem1</t>
        </r>
      </text>
    </comment>
    <comment ref="X898" authorId="0" shapeId="0" xr:uid="{6885A0D3-7244-4DE8-B4EB-46E3E92ED1FE}">
      <text>
        <r>
          <rPr>
            <sz val="11"/>
            <rFont val="Calibri"/>
            <family val="2"/>
            <charset val="238"/>
          </rPr>
          <t>SZV_F:EgyebAllamiUtem1</t>
        </r>
      </text>
    </comment>
    <comment ref="Y898" authorId="0" shapeId="0" xr:uid="{7B62344A-F773-4AA2-A59F-CB4226B442B1}">
      <text>
        <r>
          <rPr>
            <sz val="11"/>
            <rFont val="Calibri"/>
            <family val="2"/>
            <charset val="238"/>
          </rPr>
          <t>SZV_F:OnkormanyzatiUtem1</t>
        </r>
      </text>
    </comment>
    <comment ref="Z898" authorId="0" shapeId="0" xr:uid="{15665819-A582-48FF-AA0D-55D700DDEEF0}">
      <text>
        <r>
          <rPr>
            <sz val="11"/>
            <rFont val="Calibri"/>
            <family val="2"/>
            <charset val="238"/>
          </rPr>
          <t>SZV_F:EUUtem1</t>
        </r>
      </text>
    </comment>
    <comment ref="AA898" authorId="0" shapeId="0" xr:uid="{A7F8DB2B-B32F-44D9-B6BC-BEB540752671}">
      <text>
        <r>
          <rPr>
            <sz val="11"/>
            <rFont val="Calibri"/>
            <family val="2"/>
            <charset val="238"/>
          </rPr>
          <t>SZV_F:EgyebUtem1</t>
        </r>
      </text>
    </comment>
    <comment ref="AB898" authorId="0" shapeId="0" xr:uid="{7845F240-716B-4AB4-BC55-857E7C16F84A}">
      <text>
        <r>
          <rPr>
            <sz val="11"/>
            <rFont val="Calibri"/>
            <family val="2"/>
            <charset val="238"/>
          </rPr>
          <t>SZV_F:HitelKotvenyUtem1</t>
        </r>
      </text>
    </comment>
    <comment ref="AC898" authorId="0" shapeId="0" xr:uid="{9F325AB9-EFA3-430A-A02F-561945AD81FF}">
      <text>
        <r>
          <rPr>
            <sz val="11"/>
            <rFont val="Calibri"/>
            <family val="2"/>
            <charset val="238"/>
          </rPr>
          <t>SZV_F:OsszesenUtem1</t>
        </r>
      </text>
    </comment>
    <comment ref="AF898" authorId="0" shapeId="0" xr:uid="{F53DF310-7A49-4DEF-B0CE-08C46E56EB36}">
      <text>
        <r>
          <rPr>
            <sz val="11"/>
            <rFont val="Calibri"/>
            <family val="2"/>
            <charset val="238"/>
          </rPr>
          <t>SZV_F:HDUtem2</t>
        </r>
      </text>
    </comment>
    <comment ref="AG898" authorId="0" shapeId="0" xr:uid="{44055D9B-068E-497C-89FD-6D7F77E4AB07}">
      <text>
        <r>
          <rPr>
            <sz val="11"/>
            <rFont val="Calibri"/>
            <family val="2"/>
            <charset val="238"/>
          </rPr>
          <t>SZV_F:ECSUtem2</t>
        </r>
      </text>
    </comment>
    <comment ref="AH898" authorId="0" shapeId="0" xr:uid="{F9E82C2C-2910-4C8A-A2CF-BCBC9A1FA5C2}">
      <text>
        <r>
          <rPr>
            <sz val="11"/>
            <rFont val="Calibri"/>
            <family val="2"/>
            <charset val="238"/>
          </rPr>
          <t>SZV_F:KFHUtem2</t>
        </r>
      </text>
    </comment>
    <comment ref="AI898" authorId="0" shapeId="0" xr:uid="{10BA20FD-9067-4388-9B84-EC60DD74C1D4}">
      <text>
        <r>
          <rPr>
            <sz val="11"/>
            <rFont val="Calibri"/>
            <family val="2"/>
            <charset val="238"/>
          </rPr>
          <t>SZV_F:Egyeb_SajatUtem2</t>
        </r>
      </text>
    </comment>
    <comment ref="AJ898" authorId="0" shapeId="0" xr:uid="{DC53E8CA-85BC-4BAB-B7F4-CF673D4C9424}">
      <text>
        <r>
          <rPr>
            <sz val="11"/>
            <rFont val="Calibri"/>
            <family val="2"/>
            <charset val="238"/>
          </rPr>
          <t>SZV_F:DijUtem2</t>
        </r>
      </text>
    </comment>
    <comment ref="AK898" authorId="0" shapeId="0" xr:uid="{356013AD-DBEF-457B-A50A-C37FB2ADC342}">
      <text>
        <r>
          <rPr>
            <sz val="11"/>
            <rFont val="Calibri"/>
            <family val="2"/>
            <charset val="238"/>
          </rPr>
          <t>SZV_F:EM_Melleklet1_Utem2</t>
        </r>
      </text>
    </comment>
    <comment ref="AL898" authorId="0" shapeId="0" xr:uid="{0E29280D-1D50-405C-9749-216F865E1D20}">
      <text>
        <r>
          <rPr>
            <sz val="11"/>
            <rFont val="Calibri"/>
            <family val="2"/>
            <charset val="238"/>
          </rPr>
          <t>SZV_F:EgyebAllamiUtem2</t>
        </r>
      </text>
    </comment>
    <comment ref="AM898" authorId="0" shapeId="0" xr:uid="{3D441D00-3FDD-4935-A02B-2AE34B44EA7B}">
      <text>
        <r>
          <rPr>
            <sz val="11"/>
            <rFont val="Calibri"/>
            <family val="2"/>
            <charset val="238"/>
          </rPr>
          <t>SZV_F:OnkormanyzatiUtem2</t>
        </r>
      </text>
    </comment>
    <comment ref="AN898" authorId="0" shapeId="0" xr:uid="{5286AF4D-0C54-4DE4-897B-2D00E255F29B}">
      <text>
        <r>
          <rPr>
            <sz val="11"/>
            <rFont val="Calibri"/>
            <family val="2"/>
            <charset val="238"/>
          </rPr>
          <t>SZV_F:EUUtem2</t>
        </r>
      </text>
    </comment>
    <comment ref="AO898" authorId="0" shapeId="0" xr:uid="{46D7BC69-EEE8-43BB-BBD5-F8523D135812}">
      <text>
        <r>
          <rPr>
            <sz val="11"/>
            <rFont val="Calibri"/>
            <family val="2"/>
            <charset val="238"/>
          </rPr>
          <t>SZV_F:EgyebUtem2</t>
        </r>
      </text>
    </comment>
    <comment ref="AP898" authorId="0" shapeId="0" xr:uid="{CCF81972-11E0-4FD2-8A6B-FCBC06490533}">
      <text>
        <r>
          <rPr>
            <sz val="11"/>
            <rFont val="Calibri"/>
            <family val="2"/>
            <charset val="238"/>
          </rPr>
          <t>SZV_F:HitelKotvenyUtem2</t>
        </r>
      </text>
    </comment>
    <comment ref="AQ898" authorId="0" shapeId="0" xr:uid="{28D8E069-9A4D-4726-8C09-48E39C420991}">
      <text>
        <r>
          <rPr>
            <sz val="11"/>
            <rFont val="Calibri"/>
            <family val="2"/>
            <charset val="238"/>
          </rPr>
          <t>SZV_F:OsszesenUtem2</t>
        </r>
      </text>
    </comment>
    <comment ref="AR898" authorId="0" shapeId="0" xr:uid="{7692CC03-1CA7-4374-969A-1FDD48BCE84C}">
      <text>
        <r>
          <rPr>
            <sz val="11"/>
            <rFont val="Calibri"/>
            <family val="2"/>
            <charset val="238"/>
          </rPr>
          <t>SZV_F:ForrashianyUtem2</t>
        </r>
      </text>
    </comment>
    <comment ref="AU898" authorId="0" shapeId="0" xr:uid="{C1EE8597-C89A-4308-B104-99560F2D8197}">
      <text>
        <r>
          <rPr>
            <sz val="11"/>
            <rFont val="Calibri"/>
            <family val="2"/>
            <charset val="238"/>
          </rPr>
          <t>SZV_F:Indokolas</t>
        </r>
      </text>
    </comment>
    <comment ref="AV898" authorId="0" shapeId="0" xr:uid="{E77EC27A-9EE9-4199-9289-92E6F4B888D3}">
      <text>
        <r>
          <rPr>
            <sz val="11"/>
            <rFont val="Calibri"/>
            <family val="2"/>
            <charset val="238"/>
          </rPr>
          <t>SZV_F:Megjegyzes</t>
        </r>
      </text>
    </comment>
    <comment ref="AW898" authorId="0" shapeId="0" xr:uid="{8BBA0C7D-1D08-4B7C-9060-9E5EE85AE105}">
      <text>
        <r>
          <rPr>
            <sz val="11"/>
            <rFont val="Calibri"/>
            <family val="2"/>
            <charset val="238"/>
          </rPr>
          <t>SZV_F:FeladatSorszam</t>
        </r>
      </text>
    </comment>
    <comment ref="AY898" authorId="0" shapeId="0" xr:uid="{51E23E23-4735-4757-AE05-C9F1BA224093}">
      <text>
        <r>
          <rPr>
            <sz val="11"/>
            <rFont val="Calibri"/>
            <family val="2"/>
            <charset val="238"/>
          </rPr>
          <t>SZV_F:ISA</t>
        </r>
      </text>
    </comment>
    <comment ref="B899" authorId="0" shapeId="0" xr:uid="{BEFA11E7-B70B-4B85-8F57-AE176D137A34}">
      <text>
        <r>
          <rPr>
            <sz val="11"/>
            <rFont val="Calibri"/>
            <family val="2"/>
            <charset val="238"/>
          </rPr>
          <t>SZV_F:FontossagiSorrent</t>
        </r>
      </text>
    </comment>
    <comment ref="C899" authorId="0" shapeId="0" xr:uid="{40AAD11C-E68D-461C-AB85-E1B623F8A87B}">
      <text>
        <r>
          <rPr>
            <sz val="11"/>
            <rFont val="Calibri"/>
            <family val="2"/>
            <charset val="238"/>
          </rPr>
          <t>SZV_F:FeladatKategoria</t>
        </r>
      </text>
    </comment>
    <comment ref="D899" authorId="0" shapeId="0" xr:uid="{3716C254-B884-4B19-9DD5-2F93E30060A1}">
      <text>
        <r>
          <rPr>
            <sz val="11"/>
            <rFont val="Calibri"/>
            <family val="2"/>
            <charset val="238"/>
          </rPr>
          <t>SZV_F:FeladatMegnevezes</t>
        </r>
      </text>
    </comment>
    <comment ref="E899" authorId="0" shapeId="0" xr:uid="{DB9FA3CE-8C2C-488A-8734-7D67588270DD}">
      <text>
        <r>
          <rPr>
            <sz val="11"/>
            <rFont val="Calibri"/>
            <family val="2"/>
            <charset val="238"/>
          </rPr>
          <t>SZV_F:ElviEngedelySzam</t>
        </r>
      </text>
    </comment>
    <comment ref="F899" authorId="0" shapeId="0" xr:uid="{3B316B79-13C8-41FF-A0D5-B5EF9255AC45}">
      <text>
        <r>
          <rPr>
            <sz val="11"/>
            <rFont val="Calibri"/>
            <family val="2"/>
            <charset val="238"/>
          </rPr>
          <t>SZV_F:VKR_Kod</t>
        </r>
      </text>
    </comment>
    <comment ref="G899" authorId="0" shapeId="0" xr:uid="{5CB43DDF-0CDE-4420-B38D-8140D7D03755}">
      <text>
        <r>
          <rPr>
            <sz val="11"/>
            <rFont val="Calibri"/>
            <family val="2"/>
            <charset val="238"/>
          </rPr>
          <t>SZV_F:VKR_Nev</t>
        </r>
      </text>
    </comment>
    <comment ref="H899" authorId="0" shapeId="0" xr:uid="{DCCB3D02-0811-4F94-95D2-621C51981AC4}">
      <text>
        <r>
          <rPr>
            <sz val="11"/>
            <rFont val="Calibri"/>
            <family val="2"/>
            <charset val="238"/>
          </rPr>
          <t>SZV_F:FeladatAzonosito</t>
        </r>
      </text>
    </comment>
    <comment ref="I899" authorId="0" shapeId="0" xr:uid="{33CB777A-E909-4584-9A1C-0572F0A19074}">
      <text>
        <r>
          <rPr>
            <sz val="11"/>
            <rFont val="Calibri"/>
            <family val="2"/>
            <charset val="238"/>
          </rPr>
          <t>SZV_F:EllatasiTerulet</t>
        </r>
      </text>
    </comment>
    <comment ref="J899" authorId="0" shapeId="0" xr:uid="{8C608BB2-154C-4BD8-B6C6-B54D51F2F035}">
      <text>
        <r>
          <rPr>
            <sz val="11"/>
            <rFont val="Calibri"/>
            <family val="2"/>
            <charset val="238"/>
          </rPr>
          <t>SZV_F:EllatasertFelelos</t>
        </r>
      </text>
    </comment>
    <comment ref="K899" authorId="0" shapeId="0" xr:uid="{0CF53948-5E9C-4221-BE06-46BBAE20D15F}">
      <text>
        <r>
          <rPr>
            <sz val="11"/>
            <rFont val="Calibri"/>
            <family val="2"/>
            <charset val="238"/>
          </rPr>
          <t>SZV_F:TervezettNettoKoltseg</t>
        </r>
      </text>
    </comment>
    <comment ref="L899" authorId="0" shapeId="0" xr:uid="{0DA62374-0DB2-4A7C-99AB-2D19A8437E73}">
      <text>
        <r>
          <rPr>
            <sz val="11"/>
            <rFont val="Calibri"/>
            <family val="2"/>
            <charset val="238"/>
          </rPr>
          <t>SZV_F:IdotartamKezdes</t>
        </r>
      </text>
    </comment>
    <comment ref="M899" authorId="0" shapeId="0" xr:uid="{28A70A20-CC1A-4095-B707-488ACE880F9A}">
      <text>
        <r>
          <rPr>
            <sz val="11"/>
            <rFont val="Calibri"/>
            <family val="2"/>
            <charset val="238"/>
          </rPr>
          <t>SZV_F:IdotartamBefejezes</t>
        </r>
      </text>
    </comment>
    <comment ref="N899" authorId="0" shapeId="0" xr:uid="{E2B2D0FE-DE3E-4787-9468-FF8486932734}">
      <text>
        <r>
          <rPr>
            <sz val="11"/>
            <rFont val="Calibri"/>
            <family val="2"/>
            <charset val="238"/>
          </rPr>
          <t>SZV_F:NettoKoltsegUtem1</t>
        </r>
      </text>
    </comment>
    <comment ref="O899" authorId="0" shapeId="0" xr:uid="{79745D11-28D6-4DD0-9E4D-0511A1D07725}">
      <text>
        <r>
          <rPr>
            <sz val="11"/>
            <rFont val="Calibri"/>
            <family val="2"/>
            <charset val="238"/>
          </rPr>
          <t>SZV_F:NettoKoltsegUtem2</t>
        </r>
      </text>
    </comment>
    <comment ref="P899" authorId="0" shapeId="0" xr:uid="{EE3E6F47-F60C-49F8-821A-C6A6D85B96B2}">
      <text>
        <r>
          <rPr>
            <sz val="11"/>
            <rFont val="Calibri"/>
            <family val="2"/>
            <charset val="238"/>
          </rPr>
          <t>SZV_F:EM_Melleklet2_KTG</t>
        </r>
      </text>
    </comment>
    <comment ref="R899" authorId="0" shapeId="0" xr:uid="{6B7B8D6A-77DA-4BF0-8D97-42DFAF9309BE}">
      <text>
        <r>
          <rPr>
            <sz val="11"/>
            <rFont val="Calibri"/>
            <family val="2"/>
            <charset val="238"/>
          </rPr>
          <t>SZV_F:HDUtem1</t>
        </r>
      </text>
    </comment>
    <comment ref="S899" authorId="0" shapeId="0" xr:uid="{AE4C70A2-0108-4845-9E43-3F50FFEEA8A6}">
      <text>
        <r>
          <rPr>
            <sz val="11"/>
            <rFont val="Calibri"/>
            <family val="2"/>
            <charset val="238"/>
          </rPr>
          <t>SZV_F:ECSUtem1</t>
        </r>
      </text>
    </comment>
    <comment ref="T899" authorId="0" shapeId="0" xr:uid="{6388C255-ADB6-488D-BBBA-7D39DE38A8EB}">
      <text>
        <r>
          <rPr>
            <sz val="11"/>
            <rFont val="Calibri"/>
            <family val="2"/>
            <charset val="238"/>
          </rPr>
          <t>SZV_F:KFHUtem1</t>
        </r>
      </text>
    </comment>
    <comment ref="U899" authorId="0" shapeId="0" xr:uid="{4CE1BF4E-0CBF-41D1-A155-1F40889E357D}">
      <text>
        <r>
          <rPr>
            <sz val="11"/>
            <rFont val="Calibri"/>
            <family val="2"/>
            <charset val="238"/>
          </rPr>
          <t>SZV_F:Egyeb_SajatUtem1</t>
        </r>
      </text>
    </comment>
    <comment ref="V899" authorId="0" shapeId="0" xr:uid="{A69EAE03-C036-43D5-9723-BD6AA6A11D8A}">
      <text>
        <r>
          <rPr>
            <sz val="11"/>
            <rFont val="Calibri"/>
            <family val="2"/>
            <charset val="238"/>
          </rPr>
          <t>SZV_F:DijUtem1</t>
        </r>
      </text>
    </comment>
    <comment ref="W899" authorId="0" shapeId="0" xr:uid="{CFA6AE1E-521E-4678-87A9-4C465B419507}">
      <text>
        <r>
          <rPr>
            <sz val="11"/>
            <rFont val="Calibri"/>
            <family val="2"/>
            <charset val="238"/>
          </rPr>
          <t>SZV_F:EM_Melleklet1_Utem1</t>
        </r>
      </text>
    </comment>
    <comment ref="X899" authorId="0" shapeId="0" xr:uid="{6CD21415-BE68-49CB-8C2E-F1CDC9C65A3B}">
      <text>
        <r>
          <rPr>
            <sz val="11"/>
            <rFont val="Calibri"/>
            <family val="2"/>
            <charset val="238"/>
          </rPr>
          <t>SZV_F:EgyebAllamiUtem1</t>
        </r>
      </text>
    </comment>
    <comment ref="Y899" authorId="0" shapeId="0" xr:uid="{724DAF27-BA59-4D08-AA80-0B60BF3CE5A9}">
      <text>
        <r>
          <rPr>
            <sz val="11"/>
            <rFont val="Calibri"/>
            <family val="2"/>
            <charset val="238"/>
          </rPr>
          <t>SZV_F:OnkormanyzatiUtem1</t>
        </r>
      </text>
    </comment>
    <comment ref="Z899" authorId="0" shapeId="0" xr:uid="{DBF1DE4B-194F-4364-9F93-6A38DCF3F03A}">
      <text>
        <r>
          <rPr>
            <sz val="11"/>
            <rFont val="Calibri"/>
            <family val="2"/>
            <charset val="238"/>
          </rPr>
          <t>SZV_F:EUUtem1</t>
        </r>
      </text>
    </comment>
    <comment ref="AA899" authorId="0" shapeId="0" xr:uid="{43FB4915-0136-4279-888B-7EA6FFF40298}">
      <text>
        <r>
          <rPr>
            <sz val="11"/>
            <rFont val="Calibri"/>
            <family val="2"/>
            <charset val="238"/>
          </rPr>
          <t>SZV_F:EgyebUtem1</t>
        </r>
      </text>
    </comment>
    <comment ref="AB899" authorId="0" shapeId="0" xr:uid="{9B433F17-2226-419E-9D70-041CA8D9D0CF}">
      <text>
        <r>
          <rPr>
            <sz val="11"/>
            <rFont val="Calibri"/>
            <family val="2"/>
            <charset val="238"/>
          </rPr>
          <t>SZV_F:HitelKotvenyUtem1</t>
        </r>
      </text>
    </comment>
    <comment ref="AC899" authorId="0" shapeId="0" xr:uid="{929439D0-3E55-4916-B893-BB3472F11830}">
      <text>
        <r>
          <rPr>
            <sz val="11"/>
            <rFont val="Calibri"/>
            <family val="2"/>
            <charset val="238"/>
          </rPr>
          <t>SZV_F:OsszesenUtem1</t>
        </r>
      </text>
    </comment>
    <comment ref="AF899" authorId="0" shapeId="0" xr:uid="{ED7FF336-8CC7-4B15-B0A2-D1AA0ED45823}">
      <text>
        <r>
          <rPr>
            <sz val="11"/>
            <rFont val="Calibri"/>
            <family val="2"/>
            <charset val="238"/>
          </rPr>
          <t>SZV_F:HDUtem2</t>
        </r>
      </text>
    </comment>
    <comment ref="AG899" authorId="0" shapeId="0" xr:uid="{F3652DEC-EF09-4538-9689-A0A6BFCA18D4}">
      <text>
        <r>
          <rPr>
            <sz val="11"/>
            <rFont val="Calibri"/>
            <family val="2"/>
            <charset val="238"/>
          </rPr>
          <t>SZV_F:ECSUtem2</t>
        </r>
      </text>
    </comment>
    <comment ref="AH899" authorId="0" shapeId="0" xr:uid="{E4EDA9AA-0188-4D3A-A9B7-89FDDBDD431E}">
      <text>
        <r>
          <rPr>
            <sz val="11"/>
            <rFont val="Calibri"/>
            <family val="2"/>
            <charset val="238"/>
          </rPr>
          <t>SZV_F:KFHUtem2</t>
        </r>
      </text>
    </comment>
    <comment ref="AI899" authorId="0" shapeId="0" xr:uid="{74BE1AE4-2C9C-429E-92B0-FA3C6B90C8DF}">
      <text>
        <r>
          <rPr>
            <sz val="11"/>
            <rFont val="Calibri"/>
            <family val="2"/>
            <charset val="238"/>
          </rPr>
          <t>SZV_F:Egyeb_SajatUtem2</t>
        </r>
      </text>
    </comment>
    <comment ref="AJ899" authorId="0" shapeId="0" xr:uid="{3531B4AB-424B-4798-A772-4AE92CA9EC74}">
      <text>
        <r>
          <rPr>
            <sz val="11"/>
            <rFont val="Calibri"/>
            <family val="2"/>
            <charset val="238"/>
          </rPr>
          <t>SZV_F:DijUtem2</t>
        </r>
      </text>
    </comment>
    <comment ref="AK899" authorId="0" shapeId="0" xr:uid="{52BBDC1C-DCC0-4540-999E-5279431EABC9}">
      <text>
        <r>
          <rPr>
            <sz val="11"/>
            <rFont val="Calibri"/>
            <family val="2"/>
            <charset val="238"/>
          </rPr>
          <t>SZV_F:EM_Melleklet1_Utem2</t>
        </r>
      </text>
    </comment>
    <comment ref="AL899" authorId="0" shapeId="0" xr:uid="{E676EBB7-4640-42EE-BCCE-79AFE6E88C44}">
      <text>
        <r>
          <rPr>
            <sz val="11"/>
            <rFont val="Calibri"/>
            <family val="2"/>
            <charset val="238"/>
          </rPr>
          <t>SZV_F:EgyebAllamiUtem2</t>
        </r>
      </text>
    </comment>
    <comment ref="AM899" authorId="0" shapeId="0" xr:uid="{5196907E-13FB-49B0-AA7D-413ADD2A7461}">
      <text>
        <r>
          <rPr>
            <sz val="11"/>
            <rFont val="Calibri"/>
            <family val="2"/>
            <charset val="238"/>
          </rPr>
          <t>SZV_F:OnkormanyzatiUtem2</t>
        </r>
      </text>
    </comment>
    <comment ref="AN899" authorId="0" shapeId="0" xr:uid="{BE319E15-D5FF-42AE-9075-6493DDE2ABD5}">
      <text>
        <r>
          <rPr>
            <sz val="11"/>
            <rFont val="Calibri"/>
            <family val="2"/>
            <charset val="238"/>
          </rPr>
          <t>SZV_F:EUUtem2</t>
        </r>
      </text>
    </comment>
    <comment ref="AO899" authorId="0" shapeId="0" xr:uid="{0F1DA00D-5E8D-435B-A9ED-A84DE53629BD}">
      <text>
        <r>
          <rPr>
            <sz val="11"/>
            <rFont val="Calibri"/>
            <family val="2"/>
            <charset val="238"/>
          </rPr>
          <t>SZV_F:EgyebUtem2</t>
        </r>
      </text>
    </comment>
    <comment ref="AP899" authorId="0" shapeId="0" xr:uid="{685BB0CD-95BB-48E2-BF0D-5795FC31919E}">
      <text>
        <r>
          <rPr>
            <sz val="11"/>
            <rFont val="Calibri"/>
            <family val="2"/>
            <charset val="238"/>
          </rPr>
          <t>SZV_F:HitelKotvenyUtem2</t>
        </r>
      </text>
    </comment>
    <comment ref="AQ899" authorId="0" shapeId="0" xr:uid="{FF868060-9515-46A7-941A-52C274741220}">
      <text>
        <r>
          <rPr>
            <sz val="11"/>
            <rFont val="Calibri"/>
            <family val="2"/>
            <charset val="238"/>
          </rPr>
          <t>SZV_F:OsszesenUtem2</t>
        </r>
      </text>
    </comment>
    <comment ref="AR899" authorId="0" shapeId="0" xr:uid="{9A60D560-05BA-4BE1-8EBB-A71DE636A8FC}">
      <text>
        <r>
          <rPr>
            <sz val="11"/>
            <rFont val="Calibri"/>
            <family val="2"/>
            <charset val="238"/>
          </rPr>
          <t>SZV_F:ForrashianyUtem2</t>
        </r>
      </text>
    </comment>
    <comment ref="AU899" authorId="0" shapeId="0" xr:uid="{81E30D96-F350-4283-934B-D1A585E29343}">
      <text>
        <r>
          <rPr>
            <sz val="11"/>
            <rFont val="Calibri"/>
            <family val="2"/>
            <charset val="238"/>
          </rPr>
          <t>SZV_F:Indokolas</t>
        </r>
      </text>
    </comment>
    <comment ref="AV899" authorId="0" shapeId="0" xr:uid="{359886C0-19ED-4AD5-B4C7-CD53EBA4F480}">
      <text>
        <r>
          <rPr>
            <sz val="11"/>
            <rFont val="Calibri"/>
            <family val="2"/>
            <charset val="238"/>
          </rPr>
          <t>SZV_F:Megjegyzes</t>
        </r>
      </text>
    </comment>
    <comment ref="AW899" authorId="0" shapeId="0" xr:uid="{ECF4C9CB-78B2-451F-A463-D69E3AA71AF2}">
      <text>
        <r>
          <rPr>
            <sz val="11"/>
            <rFont val="Calibri"/>
            <family val="2"/>
            <charset val="238"/>
          </rPr>
          <t>SZV_F:FeladatSorszam</t>
        </r>
      </text>
    </comment>
    <comment ref="AY899" authorId="0" shapeId="0" xr:uid="{638FE0F8-943A-434F-84CC-CE485E531F97}">
      <text>
        <r>
          <rPr>
            <sz val="11"/>
            <rFont val="Calibri"/>
            <family val="2"/>
            <charset val="238"/>
          </rPr>
          <t>SZV_F:ISA</t>
        </r>
      </text>
    </comment>
    <comment ref="B900" authorId="0" shapeId="0" xr:uid="{BF544636-E7AA-4B2D-95E5-6C62E3D30D16}">
      <text>
        <r>
          <rPr>
            <sz val="11"/>
            <rFont val="Calibri"/>
            <family val="2"/>
            <charset val="238"/>
          </rPr>
          <t>SZV_F:FontossagiSorrent</t>
        </r>
      </text>
    </comment>
    <comment ref="C900" authorId="0" shapeId="0" xr:uid="{A27A2607-B575-42BB-955D-0894C28E5D8B}">
      <text>
        <r>
          <rPr>
            <sz val="11"/>
            <rFont val="Calibri"/>
            <family val="2"/>
            <charset val="238"/>
          </rPr>
          <t>SZV_F:FeladatKategoria</t>
        </r>
      </text>
    </comment>
    <comment ref="D900" authorId="0" shapeId="0" xr:uid="{A3C426E2-693E-4490-BE7C-A4F813C63D6E}">
      <text>
        <r>
          <rPr>
            <sz val="11"/>
            <rFont val="Calibri"/>
            <family val="2"/>
            <charset val="238"/>
          </rPr>
          <t>SZV_F:FeladatMegnevezes</t>
        </r>
      </text>
    </comment>
    <comment ref="E900" authorId="0" shapeId="0" xr:uid="{AC8143F0-ED64-46AE-B725-BD5323B7B88A}">
      <text>
        <r>
          <rPr>
            <sz val="11"/>
            <rFont val="Calibri"/>
            <family val="2"/>
            <charset val="238"/>
          </rPr>
          <t>SZV_F:ElviEngedelySzam</t>
        </r>
      </text>
    </comment>
    <comment ref="F900" authorId="0" shapeId="0" xr:uid="{67014DE2-F007-4390-A23B-576FF729C00A}">
      <text>
        <r>
          <rPr>
            <sz val="11"/>
            <rFont val="Calibri"/>
            <family val="2"/>
            <charset val="238"/>
          </rPr>
          <t>SZV_F:VKR_Kod</t>
        </r>
      </text>
    </comment>
    <comment ref="G900" authorId="0" shapeId="0" xr:uid="{06D4BA62-FFD6-4BAD-A34B-17B40533F261}">
      <text>
        <r>
          <rPr>
            <sz val="11"/>
            <rFont val="Calibri"/>
            <family val="2"/>
            <charset val="238"/>
          </rPr>
          <t>SZV_F:VKR_Nev</t>
        </r>
      </text>
    </comment>
    <comment ref="H900" authorId="0" shapeId="0" xr:uid="{3785DDE3-5293-4843-AD49-EBAC6BB4AEA3}">
      <text>
        <r>
          <rPr>
            <sz val="11"/>
            <rFont val="Calibri"/>
            <family val="2"/>
            <charset val="238"/>
          </rPr>
          <t>SZV_F:FeladatAzonosito</t>
        </r>
      </text>
    </comment>
    <comment ref="I900" authorId="0" shapeId="0" xr:uid="{A6E7FF11-90E7-46A0-8F2B-234A2854293B}">
      <text>
        <r>
          <rPr>
            <sz val="11"/>
            <rFont val="Calibri"/>
            <family val="2"/>
            <charset val="238"/>
          </rPr>
          <t>SZV_F:EllatasiTerulet</t>
        </r>
      </text>
    </comment>
    <comment ref="J900" authorId="0" shapeId="0" xr:uid="{09043EF6-E564-47EE-A843-0BD644170831}">
      <text>
        <r>
          <rPr>
            <sz val="11"/>
            <rFont val="Calibri"/>
            <family val="2"/>
            <charset val="238"/>
          </rPr>
          <t>SZV_F:EllatasertFelelos</t>
        </r>
      </text>
    </comment>
    <comment ref="K900" authorId="0" shapeId="0" xr:uid="{7190A0E1-9603-44DC-B70B-BF71F3E6BEA4}">
      <text>
        <r>
          <rPr>
            <sz val="11"/>
            <rFont val="Calibri"/>
            <family val="2"/>
            <charset val="238"/>
          </rPr>
          <t>SZV_F:TervezettNettoKoltseg</t>
        </r>
      </text>
    </comment>
    <comment ref="L900" authorId="0" shapeId="0" xr:uid="{7594C107-50CE-4B91-91BD-D2E9FCA8E37C}">
      <text>
        <r>
          <rPr>
            <sz val="11"/>
            <rFont val="Calibri"/>
            <family val="2"/>
            <charset val="238"/>
          </rPr>
          <t>SZV_F:IdotartamKezdes</t>
        </r>
      </text>
    </comment>
    <comment ref="M900" authorId="0" shapeId="0" xr:uid="{6196F407-9696-4800-B3F3-A2647F6CB067}">
      <text>
        <r>
          <rPr>
            <sz val="11"/>
            <rFont val="Calibri"/>
            <family val="2"/>
            <charset val="238"/>
          </rPr>
          <t>SZV_F:IdotartamBefejezes</t>
        </r>
      </text>
    </comment>
    <comment ref="N900" authorId="0" shapeId="0" xr:uid="{273FE6E5-7216-4823-9292-E252341F016B}">
      <text>
        <r>
          <rPr>
            <sz val="11"/>
            <rFont val="Calibri"/>
            <family val="2"/>
            <charset val="238"/>
          </rPr>
          <t>SZV_F:NettoKoltsegUtem1</t>
        </r>
      </text>
    </comment>
    <comment ref="O900" authorId="0" shapeId="0" xr:uid="{A85F68CA-9291-413A-B85F-95FD9D7A304D}">
      <text>
        <r>
          <rPr>
            <sz val="11"/>
            <rFont val="Calibri"/>
            <family val="2"/>
            <charset val="238"/>
          </rPr>
          <t>SZV_F:NettoKoltsegUtem2</t>
        </r>
      </text>
    </comment>
    <comment ref="P900" authorId="0" shapeId="0" xr:uid="{4A802BD1-7C88-4585-B1B8-7E9452F2FEC3}">
      <text>
        <r>
          <rPr>
            <sz val="11"/>
            <rFont val="Calibri"/>
            <family val="2"/>
            <charset val="238"/>
          </rPr>
          <t>SZV_F:EM_Melleklet2_KTG</t>
        </r>
      </text>
    </comment>
    <comment ref="R900" authorId="0" shapeId="0" xr:uid="{3307B9B8-0EB8-4E6A-BD3F-ABA93F8C1BA4}">
      <text>
        <r>
          <rPr>
            <sz val="11"/>
            <rFont val="Calibri"/>
            <family val="2"/>
            <charset val="238"/>
          </rPr>
          <t>SZV_F:HDUtem1</t>
        </r>
      </text>
    </comment>
    <comment ref="S900" authorId="0" shapeId="0" xr:uid="{B00C5583-231A-4D33-B3B9-599304782A79}">
      <text>
        <r>
          <rPr>
            <sz val="11"/>
            <rFont val="Calibri"/>
            <family val="2"/>
            <charset val="238"/>
          </rPr>
          <t>SZV_F:ECSUtem1</t>
        </r>
      </text>
    </comment>
    <comment ref="T900" authorId="0" shapeId="0" xr:uid="{508A9ABB-5844-4CB8-8656-61E6349E48AC}">
      <text>
        <r>
          <rPr>
            <sz val="11"/>
            <rFont val="Calibri"/>
            <family val="2"/>
            <charset val="238"/>
          </rPr>
          <t>SZV_F:KFHUtem1</t>
        </r>
      </text>
    </comment>
    <comment ref="U900" authorId="0" shapeId="0" xr:uid="{90512E64-BBD9-4B33-B4AE-0118D2D97A83}">
      <text>
        <r>
          <rPr>
            <sz val="11"/>
            <rFont val="Calibri"/>
            <family val="2"/>
            <charset val="238"/>
          </rPr>
          <t>SZV_F:Egyeb_SajatUtem1</t>
        </r>
      </text>
    </comment>
    <comment ref="V900" authorId="0" shapeId="0" xr:uid="{8D1EE15E-6924-42A6-9B87-D64AD5AE1B7E}">
      <text>
        <r>
          <rPr>
            <sz val="11"/>
            <rFont val="Calibri"/>
            <family val="2"/>
            <charset val="238"/>
          </rPr>
          <t>SZV_F:DijUtem1</t>
        </r>
      </text>
    </comment>
    <comment ref="W900" authorId="0" shapeId="0" xr:uid="{5A982F17-9E0F-4CDE-98C0-64293CD8125A}">
      <text>
        <r>
          <rPr>
            <sz val="11"/>
            <rFont val="Calibri"/>
            <family val="2"/>
            <charset val="238"/>
          </rPr>
          <t>SZV_F:EM_Melleklet1_Utem1</t>
        </r>
      </text>
    </comment>
    <comment ref="X900" authorId="0" shapeId="0" xr:uid="{9C31A35C-F418-4EA1-B661-47A1EE92F50E}">
      <text>
        <r>
          <rPr>
            <sz val="11"/>
            <rFont val="Calibri"/>
            <family val="2"/>
            <charset val="238"/>
          </rPr>
          <t>SZV_F:EgyebAllamiUtem1</t>
        </r>
      </text>
    </comment>
    <comment ref="Y900" authorId="0" shapeId="0" xr:uid="{D3382ABC-2387-42D2-9D06-DB93624C580B}">
      <text>
        <r>
          <rPr>
            <sz val="11"/>
            <rFont val="Calibri"/>
            <family val="2"/>
            <charset val="238"/>
          </rPr>
          <t>SZV_F:OnkormanyzatiUtem1</t>
        </r>
      </text>
    </comment>
    <comment ref="Z900" authorId="0" shapeId="0" xr:uid="{68D281F7-4225-4CF2-800D-C6DDDD29DDD6}">
      <text>
        <r>
          <rPr>
            <sz val="11"/>
            <rFont val="Calibri"/>
            <family val="2"/>
            <charset val="238"/>
          </rPr>
          <t>SZV_F:EUUtem1</t>
        </r>
      </text>
    </comment>
    <comment ref="AA900" authorId="0" shapeId="0" xr:uid="{321A647A-6F7E-4187-9423-D0DF3FA1E4E3}">
      <text>
        <r>
          <rPr>
            <sz val="11"/>
            <rFont val="Calibri"/>
            <family val="2"/>
            <charset val="238"/>
          </rPr>
          <t>SZV_F:EgyebUtem1</t>
        </r>
      </text>
    </comment>
    <comment ref="AB900" authorId="0" shapeId="0" xr:uid="{C6147DDE-B620-47A9-997E-176DFCB21ADF}">
      <text>
        <r>
          <rPr>
            <sz val="11"/>
            <rFont val="Calibri"/>
            <family val="2"/>
            <charset val="238"/>
          </rPr>
          <t>SZV_F:HitelKotvenyUtem1</t>
        </r>
      </text>
    </comment>
    <comment ref="AC900" authorId="0" shapeId="0" xr:uid="{7B7CB921-50ED-4762-BB76-41BBC8CFA8F1}">
      <text>
        <r>
          <rPr>
            <sz val="11"/>
            <rFont val="Calibri"/>
            <family val="2"/>
            <charset val="238"/>
          </rPr>
          <t>SZV_F:OsszesenUtem1</t>
        </r>
      </text>
    </comment>
    <comment ref="AF900" authorId="0" shapeId="0" xr:uid="{F1A4E097-67AD-4531-8682-CF092AC01A91}">
      <text>
        <r>
          <rPr>
            <sz val="11"/>
            <rFont val="Calibri"/>
            <family val="2"/>
            <charset val="238"/>
          </rPr>
          <t>SZV_F:HDUtem2</t>
        </r>
      </text>
    </comment>
    <comment ref="AG900" authorId="0" shapeId="0" xr:uid="{F928DCAB-A00D-4D40-8FB9-8B50F19517A8}">
      <text>
        <r>
          <rPr>
            <sz val="11"/>
            <rFont val="Calibri"/>
            <family val="2"/>
            <charset val="238"/>
          </rPr>
          <t>SZV_F:ECSUtem2</t>
        </r>
      </text>
    </comment>
    <comment ref="AH900" authorId="0" shapeId="0" xr:uid="{747EE875-5FA2-4C1E-AE51-BB71791DD8B0}">
      <text>
        <r>
          <rPr>
            <sz val="11"/>
            <rFont val="Calibri"/>
            <family val="2"/>
            <charset val="238"/>
          </rPr>
          <t>SZV_F:KFHUtem2</t>
        </r>
      </text>
    </comment>
    <comment ref="AI900" authorId="0" shapeId="0" xr:uid="{19C7E939-DF78-448B-A0F3-84A2625E3EF0}">
      <text>
        <r>
          <rPr>
            <sz val="11"/>
            <rFont val="Calibri"/>
            <family val="2"/>
            <charset val="238"/>
          </rPr>
          <t>SZV_F:Egyeb_SajatUtem2</t>
        </r>
      </text>
    </comment>
    <comment ref="AJ900" authorId="0" shapeId="0" xr:uid="{0903BF15-2ECF-4892-9404-0BF5176C8452}">
      <text>
        <r>
          <rPr>
            <sz val="11"/>
            <rFont val="Calibri"/>
            <family val="2"/>
            <charset val="238"/>
          </rPr>
          <t>SZV_F:DijUtem2</t>
        </r>
      </text>
    </comment>
    <comment ref="AK900" authorId="0" shapeId="0" xr:uid="{C57D84BC-572B-4E9B-9419-622146537808}">
      <text>
        <r>
          <rPr>
            <sz val="11"/>
            <rFont val="Calibri"/>
            <family val="2"/>
            <charset val="238"/>
          </rPr>
          <t>SZV_F:EM_Melleklet1_Utem2</t>
        </r>
      </text>
    </comment>
    <comment ref="AL900" authorId="0" shapeId="0" xr:uid="{0D56D8A3-548C-4922-9F26-5879E5F2F927}">
      <text>
        <r>
          <rPr>
            <sz val="11"/>
            <rFont val="Calibri"/>
            <family val="2"/>
            <charset val="238"/>
          </rPr>
          <t>SZV_F:EgyebAllamiUtem2</t>
        </r>
      </text>
    </comment>
    <comment ref="AM900" authorId="0" shapeId="0" xr:uid="{E6086A55-8C50-4970-9CAB-711940B9B0A6}">
      <text>
        <r>
          <rPr>
            <sz val="11"/>
            <rFont val="Calibri"/>
            <family val="2"/>
            <charset val="238"/>
          </rPr>
          <t>SZV_F:OnkormanyzatiUtem2</t>
        </r>
      </text>
    </comment>
    <comment ref="AN900" authorId="0" shapeId="0" xr:uid="{9D123A21-52B4-4537-B4B1-C555111520A4}">
      <text>
        <r>
          <rPr>
            <sz val="11"/>
            <rFont val="Calibri"/>
            <family val="2"/>
            <charset val="238"/>
          </rPr>
          <t>SZV_F:EUUtem2</t>
        </r>
      </text>
    </comment>
    <comment ref="AO900" authorId="0" shapeId="0" xr:uid="{3A17EE90-0A02-4928-B04D-CF821AB84836}">
      <text>
        <r>
          <rPr>
            <sz val="11"/>
            <rFont val="Calibri"/>
            <family val="2"/>
            <charset val="238"/>
          </rPr>
          <t>SZV_F:EgyebUtem2</t>
        </r>
      </text>
    </comment>
    <comment ref="AP900" authorId="0" shapeId="0" xr:uid="{8566367F-CF74-4984-B50D-D2A38A80ACCA}">
      <text>
        <r>
          <rPr>
            <sz val="11"/>
            <rFont val="Calibri"/>
            <family val="2"/>
            <charset val="238"/>
          </rPr>
          <t>SZV_F:HitelKotvenyUtem2</t>
        </r>
      </text>
    </comment>
    <comment ref="AQ900" authorId="0" shapeId="0" xr:uid="{AF076116-6E3B-49C7-A222-5E4B7A0F3233}">
      <text>
        <r>
          <rPr>
            <sz val="11"/>
            <rFont val="Calibri"/>
            <family val="2"/>
            <charset val="238"/>
          </rPr>
          <t>SZV_F:OsszesenUtem2</t>
        </r>
      </text>
    </comment>
    <comment ref="AR900" authorId="0" shapeId="0" xr:uid="{CDD375C9-7C20-4C38-9E67-FB85D10BAA04}">
      <text>
        <r>
          <rPr>
            <sz val="11"/>
            <rFont val="Calibri"/>
            <family val="2"/>
            <charset val="238"/>
          </rPr>
          <t>SZV_F:ForrashianyUtem2</t>
        </r>
      </text>
    </comment>
    <comment ref="AU900" authorId="0" shapeId="0" xr:uid="{861B189D-987B-46AF-9D3B-EF4992300D1C}">
      <text>
        <r>
          <rPr>
            <sz val="11"/>
            <rFont val="Calibri"/>
            <family val="2"/>
            <charset val="238"/>
          </rPr>
          <t>SZV_F:Indokolas</t>
        </r>
      </text>
    </comment>
    <comment ref="AV900" authorId="0" shapeId="0" xr:uid="{59E1D179-07EA-4375-BA6A-FB56D087C722}">
      <text>
        <r>
          <rPr>
            <sz val="11"/>
            <rFont val="Calibri"/>
            <family val="2"/>
            <charset val="238"/>
          </rPr>
          <t>SZV_F:Megjegyzes</t>
        </r>
      </text>
    </comment>
    <comment ref="AW900" authorId="0" shapeId="0" xr:uid="{CFBFCE9F-5926-4E57-8D60-78A6866772D8}">
      <text>
        <r>
          <rPr>
            <sz val="11"/>
            <rFont val="Calibri"/>
            <family val="2"/>
            <charset val="238"/>
          </rPr>
          <t>SZV_F:FeladatSorszam</t>
        </r>
      </text>
    </comment>
    <comment ref="AY900" authorId="0" shapeId="0" xr:uid="{05104EC7-BD38-4040-A0F0-1DE423108C47}">
      <text>
        <r>
          <rPr>
            <sz val="11"/>
            <rFont val="Calibri"/>
            <family val="2"/>
            <charset val="238"/>
          </rPr>
          <t>SZV_F:ISA</t>
        </r>
      </text>
    </comment>
    <comment ref="B901" authorId="0" shapeId="0" xr:uid="{CC2FB147-A452-406C-82BB-A15DDD177086}">
      <text>
        <r>
          <rPr>
            <sz val="11"/>
            <rFont val="Calibri"/>
            <family val="2"/>
            <charset val="238"/>
          </rPr>
          <t>SZV_F:FontossagiSorrent</t>
        </r>
      </text>
    </comment>
    <comment ref="C901" authorId="0" shapeId="0" xr:uid="{A4133D3C-276C-4E3B-A76E-56EF4273C713}">
      <text>
        <r>
          <rPr>
            <sz val="11"/>
            <rFont val="Calibri"/>
            <family val="2"/>
            <charset val="238"/>
          </rPr>
          <t>SZV_F:FeladatKategoria</t>
        </r>
      </text>
    </comment>
    <comment ref="D901" authorId="0" shapeId="0" xr:uid="{DDE56B0A-6BF4-480D-8DBB-33B797358A5C}">
      <text>
        <r>
          <rPr>
            <sz val="11"/>
            <rFont val="Calibri"/>
            <family val="2"/>
            <charset val="238"/>
          </rPr>
          <t>SZV_F:FeladatMegnevezes</t>
        </r>
      </text>
    </comment>
    <comment ref="E901" authorId="0" shapeId="0" xr:uid="{9F0C1564-E7A7-494B-B4A7-A76F83986069}">
      <text>
        <r>
          <rPr>
            <sz val="11"/>
            <rFont val="Calibri"/>
            <family val="2"/>
            <charset val="238"/>
          </rPr>
          <t>SZV_F:ElviEngedelySzam</t>
        </r>
      </text>
    </comment>
    <comment ref="F901" authorId="0" shapeId="0" xr:uid="{29581FC4-4C0D-4137-AC41-2D9BDDE08F77}">
      <text>
        <r>
          <rPr>
            <sz val="11"/>
            <rFont val="Calibri"/>
            <family val="2"/>
            <charset val="238"/>
          </rPr>
          <t>SZV_F:VKR_Kod</t>
        </r>
      </text>
    </comment>
    <comment ref="G901" authorId="0" shapeId="0" xr:uid="{930C387C-5226-42F3-AFCA-B61EB5D9AE6A}">
      <text>
        <r>
          <rPr>
            <sz val="11"/>
            <rFont val="Calibri"/>
            <family val="2"/>
            <charset val="238"/>
          </rPr>
          <t>SZV_F:VKR_Nev</t>
        </r>
      </text>
    </comment>
    <comment ref="H901" authorId="0" shapeId="0" xr:uid="{9A487756-AB82-4DD2-B031-D1EC7882D8AA}">
      <text>
        <r>
          <rPr>
            <sz val="11"/>
            <rFont val="Calibri"/>
            <family val="2"/>
            <charset val="238"/>
          </rPr>
          <t>SZV_F:FeladatAzonosito</t>
        </r>
      </text>
    </comment>
    <comment ref="I901" authorId="0" shapeId="0" xr:uid="{4F34484A-644F-49F7-A7B0-75512BAB317F}">
      <text>
        <r>
          <rPr>
            <sz val="11"/>
            <rFont val="Calibri"/>
            <family val="2"/>
            <charset val="238"/>
          </rPr>
          <t>SZV_F:EllatasiTerulet</t>
        </r>
      </text>
    </comment>
    <comment ref="J901" authorId="0" shapeId="0" xr:uid="{C199D39E-C7C8-486E-84FA-B93EDE05ECB1}">
      <text>
        <r>
          <rPr>
            <sz val="11"/>
            <rFont val="Calibri"/>
            <family val="2"/>
            <charset val="238"/>
          </rPr>
          <t>SZV_F:EllatasertFelelos</t>
        </r>
      </text>
    </comment>
    <comment ref="K901" authorId="0" shapeId="0" xr:uid="{D67FF211-DCEF-439C-9F3B-0EF8F5248E78}">
      <text>
        <r>
          <rPr>
            <sz val="11"/>
            <rFont val="Calibri"/>
            <family val="2"/>
            <charset val="238"/>
          </rPr>
          <t>SZV_F:TervezettNettoKoltseg</t>
        </r>
      </text>
    </comment>
    <comment ref="L901" authorId="0" shapeId="0" xr:uid="{E91DC713-0E1C-4477-A8D0-5C37FF6B0F15}">
      <text>
        <r>
          <rPr>
            <sz val="11"/>
            <rFont val="Calibri"/>
            <family val="2"/>
            <charset val="238"/>
          </rPr>
          <t>SZV_F:IdotartamKezdes</t>
        </r>
      </text>
    </comment>
    <comment ref="M901" authorId="0" shapeId="0" xr:uid="{E9E65C92-2011-4A97-9E15-8A2DFBFEFC51}">
      <text>
        <r>
          <rPr>
            <sz val="11"/>
            <rFont val="Calibri"/>
            <family val="2"/>
            <charset val="238"/>
          </rPr>
          <t>SZV_F:IdotartamBefejezes</t>
        </r>
      </text>
    </comment>
    <comment ref="N901" authorId="0" shapeId="0" xr:uid="{50BCE1C5-E940-42C3-BE42-DE57BA2E9C61}">
      <text>
        <r>
          <rPr>
            <sz val="11"/>
            <rFont val="Calibri"/>
            <family val="2"/>
            <charset val="238"/>
          </rPr>
          <t>SZV_F:NettoKoltsegUtem1</t>
        </r>
      </text>
    </comment>
    <comment ref="O901" authorId="0" shapeId="0" xr:uid="{DA603A14-626E-45D4-9B1C-779722ABCF63}">
      <text>
        <r>
          <rPr>
            <sz val="11"/>
            <rFont val="Calibri"/>
            <family val="2"/>
            <charset val="238"/>
          </rPr>
          <t>SZV_F:NettoKoltsegUtem2</t>
        </r>
      </text>
    </comment>
    <comment ref="P901" authorId="0" shapeId="0" xr:uid="{4154A993-5E43-4547-9341-2A9DDE2B2889}">
      <text>
        <r>
          <rPr>
            <sz val="11"/>
            <rFont val="Calibri"/>
            <family val="2"/>
            <charset val="238"/>
          </rPr>
          <t>SZV_F:EM_Melleklet2_KTG</t>
        </r>
      </text>
    </comment>
    <comment ref="R901" authorId="0" shapeId="0" xr:uid="{FAD74DF3-CCED-47E1-9C12-97CA00419039}">
      <text>
        <r>
          <rPr>
            <sz val="11"/>
            <rFont val="Calibri"/>
            <family val="2"/>
            <charset val="238"/>
          </rPr>
          <t>SZV_F:HDUtem1</t>
        </r>
      </text>
    </comment>
    <comment ref="S901" authorId="0" shapeId="0" xr:uid="{5FFB210C-A352-4121-AB51-35E869664AB2}">
      <text>
        <r>
          <rPr>
            <sz val="11"/>
            <rFont val="Calibri"/>
            <family val="2"/>
            <charset val="238"/>
          </rPr>
          <t>SZV_F:ECSUtem1</t>
        </r>
      </text>
    </comment>
    <comment ref="T901" authorId="0" shapeId="0" xr:uid="{FF86F1D7-010B-4ACA-A837-A4CE98C8A1ED}">
      <text>
        <r>
          <rPr>
            <sz val="11"/>
            <rFont val="Calibri"/>
            <family val="2"/>
            <charset val="238"/>
          </rPr>
          <t>SZV_F:KFHUtem1</t>
        </r>
      </text>
    </comment>
    <comment ref="U901" authorId="0" shapeId="0" xr:uid="{1CC8EE69-3D78-4065-A70E-7BEF53B5C173}">
      <text>
        <r>
          <rPr>
            <sz val="11"/>
            <rFont val="Calibri"/>
            <family val="2"/>
            <charset val="238"/>
          </rPr>
          <t>SZV_F:Egyeb_SajatUtem1</t>
        </r>
      </text>
    </comment>
    <comment ref="V901" authorId="0" shapeId="0" xr:uid="{F768C699-71EE-4AA1-A69C-4A7C86EE4641}">
      <text>
        <r>
          <rPr>
            <sz val="11"/>
            <rFont val="Calibri"/>
            <family val="2"/>
            <charset val="238"/>
          </rPr>
          <t>SZV_F:DijUtem1</t>
        </r>
      </text>
    </comment>
    <comment ref="W901" authorId="0" shapeId="0" xr:uid="{FBA68150-5017-4B6A-89FD-249651508FD4}">
      <text>
        <r>
          <rPr>
            <sz val="11"/>
            <rFont val="Calibri"/>
            <family val="2"/>
            <charset val="238"/>
          </rPr>
          <t>SZV_F:EM_Melleklet1_Utem1</t>
        </r>
      </text>
    </comment>
    <comment ref="X901" authorId="0" shapeId="0" xr:uid="{BECA3ADC-304C-4D5E-9F24-7FF5B007D24D}">
      <text>
        <r>
          <rPr>
            <sz val="11"/>
            <rFont val="Calibri"/>
            <family val="2"/>
            <charset val="238"/>
          </rPr>
          <t>SZV_F:EgyebAllamiUtem1</t>
        </r>
      </text>
    </comment>
    <comment ref="Y901" authorId="0" shapeId="0" xr:uid="{B1123C9B-848B-46ED-95F9-6EB4E2906F25}">
      <text>
        <r>
          <rPr>
            <sz val="11"/>
            <rFont val="Calibri"/>
            <family val="2"/>
            <charset val="238"/>
          </rPr>
          <t>SZV_F:OnkormanyzatiUtem1</t>
        </r>
      </text>
    </comment>
    <comment ref="Z901" authorId="0" shapeId="0" xr:uid="{5680A8D0-29E1-42EA-A612-3161744EF280}">
      <text>
        <r>
          <rPr>
            <sz val="11"/>
            <rFont val="Calibri"/>
            <family val="2"/>
            <charset val="238"/>
          </rPr>
          <t>SZV_F:EUUtem1</t>
        </r>
      </text>
    </comment>
    <comment ref="AA901" authorId="0" shapeId="0" xr:uid="{6D696766-38A5-4C65-8DF0-5480992F4A8E}">
      <text>
        <r>
          <rPr>
            <sz val="11"/>
            <rFont val="Calibri"/>
            <family val="2"/>
            <charset val="238"/>
          </rPr>
          <t>SZV_F:EgyebUtem1</t>
        </r>
      </text>
    </comment>
    <comment ref="AB901" authorId="0" shapeId="0" xr:uid="{AFA7B6BF-93DE-43EA-8D33-61735D4CAC5C}">
      <text>
        <r>
          <rPr>
            <sz val="11"/>
            <rFont val="Calibri"/>
            <family val="2"/>
            <charset val="238"/>
          </rPr>
          <t>SZV_F:HitelKotvenyUtem1</t>
        </r>
      </text>
    </comment>
    <comment ref="AC901" authorId="0" shapeId="0" xr:uid="{3A134979-C19B-43D6-8F99-C2144270BF91}">
      <text>
        <r>
          <rPr>
            <sz val="11"/>
            <rFont val="Calibri"/>
            <family val="2"/>
            <charset val="238"/>
          </rPr>
          <t>SZV_F:OsszesenUtem1</t>
        </r>
      </text>
    </comment>
    <comment ref="AF901" authorId="0" shapeId="0" xr:uid="{58D01ADB-C513-4432-8926-54190090D642}">
      <text>
        <r>
          <rPr>
            <sz val="11"/>
            <rFont val="Calibri"/>
            <family val="2"/>
            <charset val="238"/>
          </rPr>
          <t>SZV_F:HDUtem2</t>
        </r>
      </text>
    </comment>
    <comment ref="AG901" authorId="0" shapeId="0" xr:uid="{4AF9C523-7724-4E73-90B8-ED753F6B4809}">
      <text>
        <r>
          <rPr>
            <sz val="11"/>
            <rFont val="Calibri"/>
            <family val="2"/>
            <charset val="238"/>
          </rPr>
          <t>SZV_F:ECSUtem2</t>
        </r>
      </text>
    </comment>
    <comment ref="AH901" authorId="0" shapeId="0" xr:uid="{36A5042B-DBDE-470D-86D7-FE2FC19360B4}">
      <text>
        <r>
          <rPr>
            <sz val="11"/>
            <rFont val="Calibri"/>
            <family val="2"/>
            <charset val="238"/>
          </rPr>
          <t>SZV_F:KFHUtem2</t>
        </r>
      </text>
    </comment>
    <comment ref="AI901" authorId="0" shapeId="0" xr:uid="{2CE6740E-2B40-4B04-B13C-8E25FA20D969}">
      <text>
        <r>
          <rPr>
            <sz val="11"/>
            <rFont val="Calibri"/>
            <family val="2"/>
            <charset val="238"/>
          </rPr>
          <t>SZV_F:Egyeb_SajatUtem2</t>
        </r>
      </text>
    </comment>
    <comment ref="AJ901" authorId="0" shapeId="0" xr:uid="{905F1D3F-4FF0-46FA-8B22-4F2232DFD64D}">
      <text>
        <r>
          <rPr>
            <sz val="11"/>
            <rFont val="Calibri"/>
            <family val="2"/>
            <charset val="238"/>
          </rPr>
          <t>SZV_F:DijUtem2</t>
        </r>
      </text>
    </comment>
    <comment ref="AK901" authorId="0" shapeId="0" xr:uid="{403F630B-20AA-4B6F-A022-E329165E0DDB}">
      <text>
        <r>
          <rPr>
            <sz val="11"/>
            <rFont val="Calibri"/>
            <family val="2"/>
            <charset val="238"/>
          </rPr>
          <t>SZV_F:EM_Melleklet1_Utem2</t>
        </r>
      </text>
    </comment>
    <comment ref="AL901" authorId="0" shapeId="0" xr:uid="{056AEB39-6E92-4167-A76D-02E96C30DF0B}">
      <text>
        <r>
          <rPr>
            <sz val="11"/>
            <rFont val="Calibri"/>
            <family val="2"/>
            <charset val="238"/>
          </rPr>
          <t>SZV_F:EgyebAllamiUtem2</t>
        </r>
      </text>
    </comment>
    <comment ref="AM901" authorId="0" shapeId="0" xr:uid="{A34702D4-E4BE-4845-92BF-CAF579AB9DB2}">
      <text>
        <r>
          <rPr>
            <sz val="11"/>
            <rFont val="Calibri"/>
            <family val="2"/>
            <charset val="238"/>
          </rPr>
          <t>SZV_F:OnkormanyzatiUtem2</t>
        </r>
      </text>
    </comment>
    <comment ref="AN901" authorId="0" shapeId="0" xr:uid="{B39AA32C-3674-4BE0-825F-6715E3148318}">
      <text>
        <r>
          <rPr>
            <sz val="11"/>
            <rFont val="Calibri"/>
            <family val="2"/>
            <charset val="238"/>
          </rPr>
          <t>SZV_F:EUUtem2</t>
        </r>
      </text>
    </comment>
    <comment ref="AO901" authorId="0" shapeId="0" xr:uid="{638595E8-592C-4B31-8C60-A9AD13EECACF}">
      <text>
        <r>
          <rPr>
            <sz val="11"/>
            <rFont val="Calibri"/>
            <family val="2"/>
            <charset val="238"/>
          </rPr>
          <t>SZV_F:EgyebUtem2</t>
        </r>
      </text>
    </comment>
    <comment ref="AP901" authorId="0" shapeId="0" xr:uid="{4764E3C4-9880-40ED-A2EF-32CFF1CA0D88}">
      <text>
        <r>
          <rPr>
            <sz val="11"/>
            <rFont val="Calibri"/>
            <family val="2"/>
            <charset val="238"/>
          </rPr>
          <t>SZV_F:HitelKotvenyUtem2</t>
        </r>
      </text>
    </comment>
    <comment ref="AQ901" authorId="0" shapeId="0" xr:uid="{42D06D49-A4D4-4560-AA5E-30E3EEAC2B6F}">
      <text>
        <r>
          <rPr>
            <sz val="11"/>
            <rFont val="Calibri"/>
            <family val="2"/>
            <charset val="238"/>
          </rPr>
          <t>SZV_F:OsszesenUtem2</t>
        </r>
      </text>
    </comment>
    <comment ref="AR901" authorId="0" shapeId="0" xr:uid="{DC9C6C85-9FF9-4048-A795-3053770AC571}">
      <text>
        <r>
          <rPr>
            <sz val="11"/>
            <rFont val="Calibri"/>
            <family val="2"/>
            <charset val="238"/>
          </rPr>
          <t>SZV_F:ForrashianyUtem2</t>
        </r>
      </text>
    </comment>
    <comment ref="AU901" authorId="0" shapeId="0" xr:uid="{E44D76A9-F284-46B1-8E32-DDFE8DBE1854}">
      <text>
        <r>
          <rPr>
            <sz val="11"/>
            <rFont val="Calibri"/>
            <family val="2"/>
            <charset val="238"/>
          </rPr>
          <t>SZV_F:Indokolas</t>
        </r>
      </text>
    </comment>
    <comment ref="AV901" authorId="0" shapeId="0" xr:uid="{ECC8FB88-0ABB-465F-A0F9-F2C7D4C23FCB}">
      <text>
        <r>
          <rPr>
            <sz val="11"/>
            <rFont val="Calibri"/>
            <family val="2"/>
            <charset val="238"/>
          </rPr>
          <t>SZV_F:Megjegyzes</t>
        </r>
      </text>
    </comment>
    <comment ref="AW901" authorId="0" shapeId="0" xr:uid="{0525F53E-DD2C-4606-BA55-04E72973580A}">
      <text>
        <r>
          <rPr>
            <sz val="11"/>
            <rFont val="Calibri"/>
            <family val="2"/>
            <charset val="238"/>
          </rPr>
          <t>SZV_F:FeladatSorszam</t>
        </r>
      </text>
    </comment>
    <comment ref="AY901" authorId="0" shapeId="0" xr:uid="{5DBB6849-7D6E-48D5-85A7-2391A802FFFB}">
      <text>
        <r>
          <rPr>
            <sz val="11"/>
            <rFont val="Calibri"/>
            <family val="2"/>
            <charset val="238"/>
          </rPr>
          <t>SZV_F:ISA</t>
        </r>
      </text>
    </comment>
    <comment ref="B902" authorId="0" shapeId="0" xr:uid="{E4423AC8-7840-47E6-97DD-4DBA33640796}">
      <text>
        <r>
          <rPr>
            <sz val="11"/>
            <rFont val="Calibri"/>
            <family val="2"/>
            <charset val="238"/>
          </rPr>
          <t>SZV_F:FontossagiSorrent</t>
        </r>
      </text>
    </comment>
    <comment ref="C902" authorId="0" shapeId="0" xr:uid="{4F5DE05B-188C-49C9-A559-D8AA65F18147}">
      <text>
        <r>
          <rPr>
            <sz val="11"/>
            <rFont val="Calibri"/>
            <family val="2"/>
            <charset val="238"/>
          </rPr>
          <t>SZV_F:FeladatKategoria</t>
        </r>
      </text>
    </comment>
    <comment ref="D902" authorId="0" shapeId="0" xr:uid="{AF83454A-CAC7-417F-8AAD-B1BC8AE93E1E}">
      <text>
        <r>
          <rPr>
            <sz val="11"/>
            <rFont val="Calibri"/>
            <family val="2"/>
            <charset val="238"/>
          </rPr>
          <t>SZV_F:FeladatMegnevezes</t>
        </r>
      </text>
    </comment>
    <comment ref="E902" authorId="0" shapeId="0" xr:uid="{20DC2606-AD8C-43B4-932E-93E593BF900E}">
      <text>
        <r>
          <rPr>
            <sz val="11"/>
            <rFont val="Calibri"/>
            <family val="2"/>
            <charset val="238"/>
          </rPr>
          <t>SZV_F:ElviEngedelySzam</t>
        </r>
      </text>
    </comment>
    <comment ref="F902" authorId="0" shapeId="0" xr:uid="{8934C8AF-7FBE-43FA-8AF5-CD2A275EDC8E}">
      <text>
        <r>
          <rPr>
            <sz val="11"/>
            <rFont val="Calibri"/>
            <family val="2"/>
            <charset val="238"/>
          </rPr>
          <t>SZV_F:VKR_Kod</t>
        </r>
      </text>
    </comment>
    <comment ref="G902" authorId="0" shapeId="0" xr:uid="{F007582D-4A9A-4145-AFB3-F54E2E7A0447}">
      <text>
        <r>
          <rPr>
            <sz val="11"/>
            <rFont val="Calibri"/>
            <family val="2"/>
            <charset val="238"/>
          </rPr>
          <t>SZV_F:VKR_Nev</t>
        </r>
      </text>
    </comment>
    <comment ref="H902" authorId="0" shapeId="0" xr:uid="{69B8224E-B60A-43AC-83C2-651422D366DD}">
      <text>
        <r>
          <rPr>
            <sz val="11"/>
            <rFont val="Calibri"/>
            <family val="2"/>
            <charset val="238"/>
          </rPr>
          <t>SZV_F:FeladatAzonosito</t>
        </r>
      </text>
    </comment>
    <comment ref="I902" authorId="0" shapeId="0" xr:uid="{341BA7BA-1C21-4161-923E-1B191E1F924D}">
      <text>
        <r>
          <rPr>
            <sz val="11"/>
            <rFont val="Calibri"/>
            <family val="2"/>
            <charset val="238"/>
          </rPr>
          <t>SZV_F:EllatasiTerulet</t>
        </r>
      </text>
    </comment>
    <comment ref="J902" authorId="0" shapeId="0" xr:uid="{34062AF3-2149-406F-84D0-5D6D17B09D74}">
      <text>
        <r>
          <rPr>
            <sz val="11"/>
            <rFont val="Calibri"/>
            <family val="2"/>
            <charset val="238"/>
          </rPr>
          <t>SZV_F:EllatasertFelelos</t>
        </r>
      </text>
    </comment>
    <comment ref="K902" authorId="0" shapeId="0" xr:uid="{85A57395-756B-40F5-B53E-87159BE16216}">
      <text>
        <r>
          <rPr>
            <sz val="11"/>
            <rFont val="Calibri"/>
            <family val="2"/>
            <charset val="238"/>
          </rPr>
          <t>SZV_F:TervezettNettoKoltseg</t>
        </r>
      </text>
    </comment>
    <comment ref="L902" authorId="0" shapeId="0" xr:uid="{B91A1F31-4A49-46F2-8EFD-C5D9BF80392A}">
      <text>
        <r>
          <rPr>
            <sz val="11"/>
            <rFont val="Calibri"/>
            <family val="2"/>
            <charset val="238"/>
          </rPr>
          <t>SZV_F:IdotartamKezdes</t>
        </r>
      </text>
    </comment>
    <comment ref="M902" authorId="0" shapeId="0" xr:uid="{A61717E6-5E19-45EB-91BD-04839FE2870B}">
      <text>
        <r>
          <rPr>
            <sz val="11"/>
            <rFont val="Calibri"/>
            <family val="2"/>
            <charset val="238"/>
          </rPr>
          <t>SZV_F:IdotartamBefejezes</t>
        </r>
      </text>
    </comment>
    <comment ref="N902" authorId="0" shapeId="0" xr:uid="{FE3D11E9-5D80-4E16-8983-EDF589CB716E}">
      <text>
        <r>
          <rPr>
            <sz val="11"/>
            <rFont val="Calibri"/>
            <family val="2"/>
            <charset val="238"/>
          </rPr>
          <t>SZV_F:NettoKoltsegUtem1</t>
        </r>
      </text>
    </comment>
    <comment ref="O902" authorId="0" shapeId="0" xr:uid="{0825A9A8-067C-4F6E-AC13-B524A27CF7A0}">
      <text>
        <r>
          <rPr>
            <sz val="11"/>
            <rFont val="Calibri"/>
            <family val="2"/>
            <charset val="238"/>
          </rPr>
          <t>SZV_F:NettoKoltsegUtem2</t>
        </r>
      </text>
    </comment>
    <comment ref="P902" authorId="0" shapeId="0" xr:uid="{3F4E79FA-3446-4AA1-9729-21A527E82745}">
      <text>
        <r>
          <rPr>
            <sz val="11"/>
            <rFont val="Calibri"/>
            <family val="2"/>
            <charset val="238"/>
          </rPr>
          <t>SZV_F:EM_Melleklet2_KTG</t>
        </r>
      </text>
    </comment>
    <comment ref="R902" authorId="0" shapeId="0" xr:uid="{1F07B56D-DC44-4785-85A2-8DCD80B8A04D}">
      <text>
        <r>
          <rPr>
            <sz val="11"/>
            <rFont val="Calibri"/>
            <family val="2"/>
            <charset val="238"/>
          </rPr>
          <t>SZV_F:HDUtem1</t>
        </r>
      </text>
    </comment>
    <comment ref="S902" authorId="0" shapeId="0" xr:uid="{DC444AED-F656-4227-8C5F-99D3676DA25C}">
      <text>
        <r>
          <rPr>
            <sz val="11"/>
            <rFont val="Calibri"/>
            <family val="2"/>
            <charset val="238"/>
          </rPr>
          <t>SZV_F:ECSUtem1</t>
        </r>
      </text>
    </comment>
    <comment ref="T902" authorId="0" shapeId="0" xr:uid="{A81A7525-8EB8-437B-9645-D9A10B59AA24}">
      <text>
        <r>
          <rPr>
            <sz val="11"/>
            <rFont val="Calibri"/>
            <family val="2"/>
            <charset val="238"/>
          </rPr>
          <t>SZV_F:KFHUtem1</t>
        </r>
      </text>
    </comment>
    <comment ref="U902" authorId="0" shapeId="0" xr:uid="{B34D84B2-543D-4BC2-BF0E-5847471C6447}">
      <text>
        <r>
          <rPr>
            <sz val="11"/>
            <rFont val="Calibri"/>
            <family val="2"/>
            <charset val="238"/>
          </rPr>
          <t>SZV_F:Egyeb_SajatUtem1</t>
        </r>
      </text>
    </comment>
    <comment ref="V902" authorId="0" shapeId="0" xr:uid="{EC2917C6-4035-4068-A4FC-F1F2D3B66C54}">
      <text>
        <r>
          <rPr>
            <sz val="11"/>
            <rFont val="Calibri"/>
            <family val="2"/>
            <charset val="238"/>
          </rPr>
          <t>SZV_F:DijUtem1</t>
        </r>
      </text>
    </comment>
    <comment ref="W902" authorId="0" shapeId="0" xr:uid="{3C937862-EDCC-4A98-A27C-CBB61D5F47C8}">
      <text>
        <r>
          <rPr>
            <sz val="11"/>
            <rFont val="Calibri"/>
            <family val="2"/>
            <charset val="238"/>
          </rPr>
          <t>SZV_F:EM_Melleklet1_Utem1</t>
        </r>
      </text>
    </comment>
    <comment ref="X902" authorId="0" shapeId="0" xr:uid="{073AC68B-678E-45D0-9BCC-9A9518D03533}">
      <text>
        <r>
          <rPr>
            <sz val="11"/>
            <rFont val="Calibri"/>
            <family val="2"/>
            <charset val="238"/>
          </rPr>
          <t>SZV_F:EgyebAllamiUtem1</t>
        </r>
      </text>
    </comment>
    <comment ref="Y902" authorId="0" shapeId="0" xr:uid="{4BD6A891-2E4A-42EC-A736-E8C8F8C942CB}">
      <text>
        <r>
          <rPr>
            <sz val="11"/>
            <rFont val="Calibri"/>
            <family val="2"/>
            <charset val="238"/>
          </rPr>
          <t>SZV_F:OnkormanyzatiUtem1</t>
        </r>
      </text>
    </comment>
    <comment ref="Z902" authorId="0" shapeId="0" xr:uid="{F570971D-E918-4A6B-AD19-D7717429ED80}">
      <text>
        <r>
          <rPr>
            <sz val="11"/>
            <rFont val="Calibri"/>
            <family val="2"/>
            <charset val="238"/>
          </rPr>
          <t>SZV_F:EUUtem1</t>
        </r>
      </text>
    </comment>
    <comment ref="AA902" authorId="0" shapeId="0" xr:uid="{1FAC2FE0-D426-456F-9E44-59D618235CD0}">
      <text>
        <r>
          <rPr>
            <sz val="11"/>
            <rFont val="Calibri"/>
            <family val="2"/>
            <charset val="238"/>
          </rPr>
          <t>SZV_F:EgyebUtem1</t>
        </r>
      </text>
    </comment>
    <comment ref="AB902" authorId="0" shapeId="0" xr:uid="{3CACA21E-A32A-492C-8423-BEE07F68C295}">
      <text>
        <r>
          <rPr>
            <sz val="11"/>
            <rFont val="Calibri"/>
            <family val="2"/>
            <charset val="238"/>
          </rPr>
          <t>SZV_F:HitelKotvenyUtem1</t>
        </r>
      </text>
    </comment>
    <comment ref="AC902" authorId="0" shapeId="0" xr:uid="{5527CD7C-AAA5-4577-AEA4-E9D061F6B7B1}">
      <text>
        <r>
          <rPr>
            <sz val="11"/>
            <rFont val="Calibri"/>
            <family val="2"/>
            <charset val="238"/>
          </rPr>
          <t>SZV_F:OsszesenUtem1</t>
        </r>
      </text>
    </comment>
    <comment ref="AF902" authorId="0" shapeId="0" xr:uid="{7AEEF14A-1B4D-4374-B913-BD6E49E8CE8F}">
      <text>
        <r>
          <rPr>
            <sz val="11"/>
            <rFont val="Calibri"/>
            <family val="2"/>
            <charset val="238"/>
          </rPr>
          <t>SZV_F:HDUtem2</t>
        </r>
      </text>
    </comment>
    <comment ref="AG902" authorId="0" shapeId="0" xr:uid="{631FFA73-D6A3-45DC-9573-55544E7EC786}">
      <text>
        <r>
          <rPr>
            <sz val="11"/>
            <rFont val="Calibri"/>
            <family val="2"/>
            <charset val="238"/>
          </rPr>
          <t>SZV_F:ECSUtem2</t>
        </r>
      </text>
    </comment>
    <comment ref="AH902" authorId="0" shapeId="0" xr:uid="{72DFC8EF-FA24-4AAE-B02A-BDB02A26D8F5}">
      <text>
        <r>
          <rPr>
            <sz val="11"/>
            <rFont val="Calibri"/>
            <family val="2"/>
            <charset val="238"/>
          </rPr>
          <t>SZV_F:KFHUtem2</t>
        </r>
      </text>
    </comment>
    <comment ref="AI902" authorId="0" shapeId="0" xr:uid="{D201B0E8-2B8A-4421-8D7C-0629F14D536F}">
      <text>
        <r>
          <rPr>
            <sz val="11"/>
            <rFont val="Calibri"/>
            <family val="2"/>
            <charset val="238"/>
          </rPr>
          <t>SZV_F:Egyeb_SajatUtem2</t>
        </r>
      </text>
    </comment>
    <comment ref="AJ902" authorId="0" shapeId="0" xr:uid="{74A3006D-3375-403E-95C9-7BD76E525D32}">
      <text>
        <r>
          <rPr>
            <sz val="11"/>
            <rFont val="Calibri"/>
            <family val="2"/>
            <charset val="238"/>
          </rPr>
          <t>SZV_F:DijUtem2</t>
        </r>
      </text>
    </comment>
    <comment ref="AK902" authorId="0" shapeId="0" xr:uid="{30A4DE5B-5B54-4E5D-80A2-785A436A9648}">
      <text>
        <r>
          <rPr>
            <sz val="11"/>
            <rFont val="Calibri"/>
            <family val="2"/>
            <charset val="238"/>
          </rPr>
          <t>SZV_F:EM_Melleklet1_Utem2</t>
        </r>
      </text>
    </comment>
    <comment ref="AL902" authorId="0" shapeId="0" xr:uid="{E64C194A-0855-4342-9A9D-FAF495CB57F7}">
      <text>
        <r>
          <rPr>
            <sz val="11"/>
            <rFont val="Calibri"/>
            <family val="2"/>
            <charset val="238"/>
          </rPr>
          <t>SZV_F:EgyebAllamiUtem2</t>
        </r>
      </text>
    </comment>
    <comment ref="AM902" authorId="0" shapeId="0" xr:uid="{29E4370F-BEFC-4C1E-B746-079D71CE556A}">
      <text>
        <r>
          <rPr>
            <sz val="11"/>
            <rFont val="Calibri"/>
            <family val="2"/>
            <charset val="238"/>
          </rPr>
          <t>SZV_F:OnkormanyzatiUtem2</t>
        </r>
      </text>
    </comment>
    <comment ref="AN902" authorId="0" shapeId="0" xr:uid="{1245669D-E44F-4FB7-8BC3-77D072BBE50F}">
      <text>
        <r>
          <rPr>
            <sz val="11"/>
            <rFont val="Calibri"/>
            <family val="2"/>
            <charset val="238"/>
          </rPr>
          <t>SZV_F:EUUtem2</t>
        </r>
      </text>
    </comment>
    <comment ref="AO902" authorId="0" shapeId="0" xr:uid="{C4167BAF-A5EE-44B0-BA3C-009A68C246A2}">
      <text>
        <r>
          <rPr>
            <sz val="11"/>
            <rFont val="Calibri"/>
            <family val="2"/>
            <charset val="238"/>
          </rPr>
          <t>SZV_F:EgyebUtem2</t>
        </r>
      </text>
    </comment>
    <comment ref="AP902" authorId="0" shapeId="0" xr:uid="{218FC7FD-1D71-42FD-91E6-E2FF4534BDBD}">
      <text>
        <r>
          <rPr>
            <sz val="11"/>
            <rFont val="Calibri"/>
            <family val="2"/>
            <charset val="238"/>
          </rPr>
          <t>SZV_F:HitelKotvenyUtem2</t>
        </r>
      </text>
    </comment>
    <comment ref="AQ902" authorId="0" shapeId="0" xr:uid="{7DE04FBA-E59C-4D1A-9746-1B667351705B}">
      <text>
        <r>
          <rPr>
            <sz val="11"/>
            <rFont val="Calibri"/>
            <family val="2"/>
            <charset val="238"/>
          </rPr>
          <t>SZV_F:OsszesenUtem2</t>
        </r>
      </text>
    </comment>
    <comment ref="AR902" authorId="0" shapeId="0" xr:uid="{DEA0286F-5DA3-4449-84BC-C205EC597C08}">
      <text>
        <r>
          <rPr>
            <sz val="11"/>
            <rFont val="Calibri"/>
            <family val="2"/>
            <charset val="238"/>
          </rPr>
          <t>SZV_F:ForrashianyUtem2</t>
        </r>
      </text>
    </comment>
    <comment ref="AU902" authorId="0" shapeId="0" xr:uid="{C152E5DA-FED4-419B-B227-ECBD91D76E53}">
      <text>
        <r>
          <rPr>
            <sz val="11"/>
            <rFont val="Calibri"/>
            <family val="2"/>
            <charset val="238"/>
          </rPr>
          <t>SZV_F:Indokolas</t>
        </r>
      </text>
    </comment>
    <comment ref="AV902" authorId="0" shapeId="0" xr:uid="{AB6445CF-99B8-4A2B-B7A4-658167277F66}">
      <text>
        <r>
          <rPr>
            <sz val="11"/>
            <rFont val="Calibri"/>
            <family val="2"/>
            <charset val="238"/>
          </rPr>
          <t>SZV_F:Megjegyzes</t>
        </r>
      </text>
    </comment>
    <comment ref="AW902" authorId="0" shapeId="0" xr:uid="{054D2D2C-52BF-4294-A32A-AB55BA8C8320}">
      <text>
        <r>
          <rPr>
            <sz val="11"/>
            <rFont val="Calibri"/>
            <family val="2"/>
            <charset val="238"/>
          </rPr>
          <t>SZV_F:FeladatSorszam</t>
        </r>
      </text>
    </comment>
    <comment ref="AY902" authorId="0" shapeId="0" xr:uid="{3880B0FE-33C0-41A0-98CD-279CA51010A9}">
      <text>
        <r>
          <rPr>
            <sz val="11"/>
            <rFont val="Calibri"/>
            <family val="2"/>
            <charset val="238"/>
          </rPr>
          <t>SZV_F:ISA</t>
        </r>
      </text>
    </comment>
    <comment ref="B903" authorId="0" shapeId="0" xr:uid="{BDD6E9CE-8252-4E4F-9E57-A9573F8704F1}">
      <text>
        <r>
          <rPr>
            <sz val="11"/>
            <rFont val="Calibri"/>
            <family val="2"/>
            <charset val="238"/>
          </rPr>
          <t>SZV_F:FontossagiSorrent</t>
        </r>
      </text>
    </comment>
    <comment ref="C903" authorId="0" shapeId="0" xr:uid="{4770ED31-06C3-41DA-AEC2-9D5BC77E63DF}">
      <text>
        <r>
          <rPr>
            <sz val="11"/>
            <rFont val="Calibri"/>
            <family val="2"/>
            <charset val="238"/>
          </rPr>
          <t>SZV_F:FeladatKategoria</t>
        </r>
      </text>
    </comment>
    <comment ref="D903" authorId="0" shapeId="0" xr:uid="{32DAA114-FB3D-4217-B4A3-7AE7DEB5C4DE}">
      <text>
        <r>
          <rPr>
            <sz val="11"/>
            <rFont val="Calibri"/>
            <family val="2"/>
            <charset val="238"/>
          </rPr>
          <t>SZV_F:FeladatMegnevezes</t>
        </r>
      </text>
    </comment>
    <comment ref="E903" authorId="0" shapeId="0" xr:uid="{4920A756-FE73-44E6-B42E-D566CB8E91C4}">
      <text>
        <r>
          <rPr>
            <sz val="11"/>
            <rFont val="Calibri"/>
            <family val="2"/>
            <charset val="238"/>
          </rPr>
          <t>SZV_F:ElviEngedelySzam</t>
        </r>
      </text>
    </comment>
    <comment ref="F903" authorId="0" shapeId="0" xr:uid="{16179FFC-9BF5-47D7-8A00-9E25594643AB}">
      <text>
        <r>
          <rPr>
            <sz val="11"/>
            <rFont val="Calibri"/>
            <family val="2"/>
            <charset val="238"/>
          </rPr>
          <t>SZV_F:VKR_Kod</t>
        </r>
      </text>
    </comment>
    <comment ref="G903" authorId="0" shapeId="0" xr:uid="{9B32EF50-91E1-4DC7-B87A-52B0D12BADE7}">
      <text>
        <r>
          <rPr>
            <sz val="11"/>
            <rFont val="Calibri"/>
            <family val="2"/>
            <charset val="238"/>
          </rPr>
          <t>SZV_F:VKR_Nev</t>
        </r>
      </text>
    </comment>
    <comment ref="H903" authorId="0" shapeId="0" xr:uid="{DADE7E78-7683-4FE2-AF37-212E84D5807D}">
      <text>
        <r>
          <rPr>
            <sz val="11"/>
            <rFont val="Calibri"/>
            <family val="2"/>
            <charset val="238"/>
          </rPr>
          <t>SZV_F:FeladatAzonosito</t>
        </r>
      </text>
    </comment>
    <comment ref="I903" authorId="0" shapeId="0" xr:uid="{0B94B862-404B-4D7C-AAC3-4680FA9774CF}">
      <text>
        <r>
          <rPr>
            <sz val="11"/>
            <rFont val="Calibri"/>
            <family val="2"/>
            <charset val="238"/>
          </rPr>
          <t>SZV_F:EllatasiTerulet</t>
        </r>
      </text>
    </comment>
    <comment ref="J903" authorId="0" shapeId="0" xr:uid="{BE04C3C4-E1BB-4033-A337-746261E27CE3}">
      <text>
        <r>
          <rPr>
            <sz val="11"/>
            <rFont val="Calibri"/>
            <family val="2"/>
            <charset val="238"/>
          </rPr>
          <t>SZV_F:EllatasertFelelos</t>
        </r>
      </text>
    </comment>
    <comment ref="K903" authorId="0" shapeId="0" xr:uid="{3D901D39-C632-49E3-9B38-B9753712CCC0}">
      <text>
        <r>
          <rPr>
            <sz val="11"/>
            <rFont val="Calibri"/>
            <family val="2"/>
            <charset val="238"/>
          </rPr>
          <t>SZV_F:TervezettNettoKoltseg</t>
        </r>
      </text>
    </comment>
    <comment ref="L903" authorId="0" shapeId="0" xr:uid="{8BAA3DF4-6FBB-4D8D-A53F-2EEDF4F0B658}">
      <text>
        <r>
          <rPr>
            <sz val="11"/>
            <rFont val="Calibri"/>
            <family val="2"/>
            <charset val="238"/>
          </rPr>
          <t>SZV_F:IdotartamKezdes</t>
        </r>
      </text>
    </comment>
    <comment ref="M903" authorId="0" shapeId="0" xr:uid="{A3134FE8-82C6-4B4B-9E4B-7D730F6843F2}">
      <text>
        <r>
          <rPr>
            <sz val="11"/>
            <rFont val="Calibri"/>
            <family val="2"/>
            <charset val="238"/>
          </rPr>
          <t>SZV_F:IdotartamBefejezes</t>
        </r>
      </text>
    </comment>
    <comment ref="N903" authorId="0" shapeId="0" xr:uid="{9E3145F8-8525-440E-B4C1-1D62ABD0E77B}">
      <text>
        <r>
          <rPr>
            <sz val="11"/>
            <rFont val="Calibri"/>
            <family val="2"/>
            <charset val="238"/>
          </rPr>
          <t>SZV_F:NettoKoltsegUtem1</t>
        </r>
      </text>
    </comment>
    <comment ref="O903" authorId="0" shapeId="0" xr:uid="{CDDE5280-4079-4737-8DCA-8E48F16CE005}">
      <text>
        <r>
          <rPr>
            <sz val="11"/>
            <rFont val="Calibri"/>
            <family val="2"/>
            <charset val="238"/>
          </rPr>
          <t>SZV_F:NettoKoltsegUtem2</t>
        </r>
      </text>
    </comment>
    <comment ref="P903" authorId="0" shapeId="0" xr:uid="{7995048F-9A22-411B-9AE6-48688C4C108F}">
      <text>
        <r>
          <rPr>
            <sz val="11"/>
            <rFont val="Calibri"/>
            <family val="2"/>
            <charset val="238"/>
          </rPr>
          <t>SZV_F:EM_Melleklet2_KTG</t>
        </r>
      </text>
    </comment>
    <comment ref="R903" authorId="0" shapeId="0" xr:uid="{84847886-F073-4641-83EE-478BFC4C4870}">
      <text>
        <r>
          <rPr>
            <sz val="11"/>
            <rFont val="Calibri"/>
            <family val="2"/>
            <charset val="238"/>
          </rPr>
          <t>SZV_F:HDUtem1</t>
        </r>
      </text>
    </comment>
    <comment ref="S903" authorId="0" shapeId="0" xr:uid="{0485496F-CC0E-4795-809D-F8160210E062}">
      <text>
        <r>
          <rPr>
            <sz val="11"/>
            <rFont val="Calibri"/>
            <family val="2"/>
            <charset val="238"/>
          </rPr>
          <t>SZV_F:ECSUtem1</t>
        </r>
      </text>
    </comment>
    <comment ref="T903" authorId="0" shapeId="0" xr:uid="{D9AFD1B5-7A57-415C-B38D-95A5CAA55B30}">
      <text>
        <r>
          <rPr>
            <sz val="11"/>
            <rFont val="Calibri"/>
            <family val="2"/>
            <charset val="238"/>
          </rPr>
          <t>SZV_F:KFHUtem1</t>
        </r>
      </text>
    </comment>
    <comment ref="U903" authorId="0" shapeId="0" xr:uid="{689C2A16-252C-414B-9327-1C0E1AE76E2B}">
      <text>
        <r>
          <rPr>
            <sz val="11"/>
            <rFont val="Calibri"/>
            <family val="2"/>
            <charset val="238"/>
          </rPr>
          <t>SZV_F:Egyeb_SajatUtem1</t>
        </r>
      </text>
    </comment>
    <comment ref="V903" authorId="0" shapeId="0" xr:uid="{F29AD6A3-2E25-47D4-839C-DB065BA1479D}">
      <text>
        <r>
          <rPr>
            <sz val="11"/>
            <rFont val="Calibri"/>
            <family val="2"/>
            <charset val="238"/>
          </rPr>
          <t>SZV_F:DijUtem1</t>
        </r>
      </text>
    </comment>
    <comment ref="W903" authorId="0" shapeId="0" xr:uid="{500190DB-61A9-492D-98CB-8F2DD618AF6E}">
      <text>
        <r>
          <rPr>
            <sz val="11"/>
            <rFont val="Calibri"/>
            <family val="2"/>
            <charset val="238"/>
          </rPr>
          <t>SZV_F:EM_Melleklet1_Utem1</t>
        </r>
      </text>
    </comment>
    <comment ref="X903" authorId="0" shapeId="0" xr:uid="{2D1851AE-FF16-4E97-B40B-B9ACC920E2B4}">
      <text>
        <r>
          <rPr>
            <sz val="11"/>
            <rFont val="Calibri"/>
            <family val="2"/>
            <charset val="238"/>
          </rPr>
          <t>SZV_F:EgyebAllamiUtem1</t>
        </r>
      </text>
    </comment>
    <comment ref="Y903" authorId="0" shapeId="0" xr:uid="{D0A04D2C-6C46-4876-A0AC-4C88BF00D899}">
      <text>
        <r>
          <rPr>
            <sz val="11"/>
            <rFont val="Calibri"/>
            <family val="2"/>
            <charset val="238"/>
          </rPr>
          <t>SZV_F:OnkormanyzatiUtem1</t>
        </r>
      </text>
    </comment>
    <comment ref="Z903" authorId="0" shapeId="0" xr:uid="{14BD44E0-6D31-4EDE-B11B-483D62AC8A44}">
      <text>
        <r>
          <rPr>
            <sz val="11"/>
            <rFont val="Calibri"/>
            <family val="2"/>
            <charset val="238"/>
          </rPr>
          <t>SZV_F:EUUtem1</t>
        </r>
      </text>
    </comment>
    <comment ref="AA903" authorId="0" shapeId="0" xr:uid="{F0F3D235-0DC5-4A75-8173-91A13ADA6DD4}">
      <text>
        <r>
          <rPr>
            <sz val="11"/>
            <rFont val="Calibri"/>
            <family val="2"/>
            <charset val="238"/>
          </rPr>
          <t>SZV_F:EgyebUtem1</t>
        </r>
      </text>
    </comment>
    <comment ref="AB903" authorId="0" shapeId="0" xr:uid="{0167D712-088A-432B-AA41-EAD3EF29B6AF}">
      <text>
        <r>
          <rPr>
            <sz val="11"/>
            <rFont val="Calibri"/>
            <family val="2"/>
            <charset val="238"/>
          </rPr>
          <t>SZV_F:HitelKotvenyUtem1</t>
        </r>
      </text>
    </comment>
    <comment ref="AC903" authorId="0" shapeId="0" xr:uid="{3EBC60EC-2D1C-48DA-BD3A-596B0C170583}">
      <text>
        <r>
          <rPr>
            <sz val="11"/>
            <rFont val="Calibri"/>
            <family val="2"/>
            <charset val="238"/>
          </rPr>
          <t>SZV_F:OsszesenUtem1</t>
        </r>
      </text>
    </comment>
    <comment ref="AF903" authorId="0" shapeId="0" xr:uid="{A7A10E82-AC9D-464F-91E9-5BD770639942}">
      <text>
        <r>
          <rPr>
            <sz val="11"/>
            <rFont val="Calibri"/>
            <family val="2"/>
            <charset val="238"/>
          </rPr>
          <t>SZV_F:HDUtem2</t>
        </r>
      </text>
    </comment>
    <comment ref="AG903" authorId="0" shapeId="0" xr:uid="{7B78046D-FA75-4509-A39C-094F8B9C35ED}">
      <text>
        <r>
          <rPr>
            <sz val="11"/>
            <rFont val="Calibri"/>
            <family val="2"/>
            <charset val="238"/>
          </rPr>
          <t>SZV_F:ECSUtem2</t>
        </r>
      </text>
    </comment>
    <comment ref="AH903" authorId="0" shapeId="0" xr:uid="{5ECA0096-313D-42C6-9C11-3CA5A068AD67}">
      <text>
        <r>
          <rPr>
            <sz val="11"/>
            <rFont val="Calibri"/>
            <family val="2"/>
            <charset val="238"/>
          </rPr>
          <t>SZV_F:KFHUtem2</t>
        </r>
      </text>
    </comment>
    <comment ref="AI903" authorId="0" shapeId="0" xr:uid="{0B46DFCC-553F-4275-8F46-DCA46A448E49}">
      <text>
        <r>
          <rPr>
            <sz val="11"/>
            <rFont val="Calibri"/>
            <family val="2"/>
            <charset val="238"/>
          </rPr>
          <t>SZV_F:Egyeb_SajatUtem2</t>
        </r>
      </text>
    </comment>
    <comment ref="AJ903" authorId="0" shapeId="0" xr:uid="{8274F206-2AD5-47C6-9F86-05D1AB27B73E}">
      <text>
        <r>
          <rPr>
            <sz val="11"/>
            <rFont val="Calibri"/>
            <family val="2"/>
            <charset val="238"/>
          </rPr>
          <t>SZV_F:DijUtem2</t>
        </r>
      </text>
    </comment>
    <comment ref="AK903" authorId="0" shapeId="0" xr:uid="{0D4E9466-FCC3-4E85-982D-9DE257B10101}">
      <text>
        <r>
          <rPr>
            <sz val="11"/>
            <rFont val="Calibri"/>
            <family val="2"/>
            <charset val="238"/>
          </rPr>
          <t>SZV_F:EM_Melleklet1_Utem2</t>
        </r>
      </text>
    </comment>
    <comment ref="AL903" authorId="0" shapeId="0" xr:uid="{269A7480-1B23-49E3-8486-5BB7F6E4B041}">
      <text>
        <r>
          <rPr>
            <sz val="11"/>
            <rFont val="Calibri"/>
            <family val="2"/>
            <charset val="238"/>
          </rPr>
          <t>SZV_F:EgyebAllamiUtem2</t>
        </r>
      </text>
    </comment>
    <comment ref="AM903" authorId="0" shapeId="0" xr:uid="{D2647169-E408-4E7A-A3F5-2795998D7747}">
      <text>
        <r>
          <rPr>
            <sz val="11"/>
            <rFont val="Calibri"/>
            <family val="2"/>
            <charset val="238"/>
          </rPr>
          <t>SZV_F:OnkormanyzatiUtem2</t>
        </r>
      </text>
    </comment>
    <comment ref="AN903" authorId="0" shapeId="0" xr:uid="{64C14D99-0C80-46E8-A527-D5C5DED9FD57}">
      <text>
        <r>
          <rPr>
            <sz val="11"/>
            <rFont val="Calibri"/>
            <family val="2"/>
            <charset val="238"/>
          </rPr>
          <t>SZV_F:EUUtem2</t>
        </r>
      </text>
    </comment>
    <comment ref="AO903" authorId="0" shapeId="0" xr:uid="{394D8245-4082-45DE-A59F-50F1DCBEA1BD}">
      <text>
        <r>
          <rPr>
            <sz val="11"/>
            <rFont val="Calibri"/>
            <family val="2"/>
            <charset val="238"/>
          </rPr>
          <t>SZV_F:EgyebUtem2</t>
        </r>
      </text>
    </comment>
    <comment ref="AP903" authorId="0" shapeId="0" xr:uid="{5E7E2BE4-A23E-4649-AA4E-942C8B78CF95}">
      <text>
        <r>
          <rPr>
            <sz val="11"/>
            <rFont val="Calibri"/>
            <family val="2"/>
            <charset val="238"/>
          </rPr>
          <t>SZV_F:HitelKotvenyUtem2</t>
        </r>
      </text>
    </comment>
    <comment ref="AQ903" authorId="0" shapeId="0" xr:uid="{1C444DCA-6342-4BBD-B217-ADB2B2E924B0}">
      <text>
        <r>
          <rPr>
            <sz val="11"/>
            <rFont val="Calibri"/>
            <family val="2"/>
            <charset val="238"/>
          </rPr>
          <t>SZV_F:OsszesenUtem2</t>
        </r>
      </text>
    </comment>
    <comment ref="AR903" authorId="0" shapeId="0" xr:uid="{CC6E8A18-DB00-4580-9C45-8785E7A117EF}">
      <text>
        <r>
          <rPr>
            <sz val="11"/>
            <rFont val="Calibri"/>
            <family val="2"/>
            <charset val="238"/>
          </rPr>
          <t>SZV_F:ForrashianyUtem2</t>
        </r>
      </text>
    </comment>
    <comment ref="AU903" authorId="0" shapeId="0" xr:uid="{104D3EB1-DB9C-48CA-A452-2F036B317BA7}">
      <text>
        <r>
          <rPr>
            <sz val="11"/>
            <rFont val="Calibri"/>
            <family val="2"/>
            <charset val="238"/>
          </rPr>
          <t>SZV_F:Indokolas</t>
        </r>
      </text>
    </comment>
    <comment ref="AV903" authorId="0" shapeId="0" xr:uid="{F840841D-E445-4E1C-81A4-C9D96B57855D}">
      <text>
        <r>
          <rPr>
            <sz val="11"/>
            <rFont val="Calibri"/>
            <family val="2"/>
            <charset val="238"/>
          </rPr>
          <t>SZV_F:Megjegyzes</t>
        </r>
      </text>
    </comment>
    <comment ref="AW903" authorId="0" shapeId="0" xr:uid="{B2E809DE-DE71-46FF-8D45-4B0695655EEB}">
      <text>
        <r>
          <rPr>
            <sz val="11"/>
            <rFont val="Calibri"/>
            <family val="2"/>
            <charset val="238"/>
          </rPr>
          <t>SZV_F:FeladatSorszam</t>
        </r>
      </text>
    </comment>
    <comment ref="AY903" authorId="0" shapeId="0" xr:uid="{628586E0-7586-43AD-95B9-2569F675B2E8}">
      <text>
        <r>
          <rPr>
            <sz val="11"/>
            <rFont val="Calibri"/>
            <family val="2"/>
            <charset val="238"/>
          </rPr>
          <t>SZV_F:ISA</t>
        </r>
      </text>
    </comment>
    <comment ref="B904" authorId="0" shapeId="0" xr:uid="{E867D7E7-5029-43E2-AFA5-FDB71A42924E}">
      <text>
        <r>
          <rPr>
            <sz val="11"/>
            <rFont val="Calibri"/>
            <family val="2"/>
            <charset val="238"/>
          </rPr>
          <t>SZV_F:FontossagiSorrent</t>
        </r>
      </text>
    </comment>
    <comment ref="C904" authorId="0" shapeId="0" xr:uid="{2CF02148-EF8B-48A6-8C41-77474C03792D}">
      <text>
        <r>
          <rPr>
            <sz val="11"/>
            <rFont val="Calibri"/>
            <family val="2"/>
            <charset val="238"/>
          </rPr>
          <t>SZV_F:FeladatKategoria</t>
        </r>
      </text>
    </comment>
    <comment ref="D904" authorId="0" shapeId="0" xr:uid="{70FD3788-4741-4D0D-A398-59A0FE6EDFBF}">
      <text>
        <r>
          <rPr>
            <sz val="11"/>
            <rFont val="Calibri"/>
            <family val="2"/>
            <charset val="238"/>
          </rPr>
          <t>SZV_F:FeladatMegnevezes</t>
        </r>
      </text>
    </comment>
    <comment ref="E904" authorId="0" shapeId="0" xr:uid="{EBF77142-A7B1-4B4A-B081-101B04D9484B}">
      <text>
        <r>
          <rPr>
            <sz val="11"/>
            <rFont val="Calibri"/>
            <family val="2"/>
            <charset val="238"/>
          </rPr>
          <t>SZV_F:ElviEngedelySzam</t>
        </r>
      </text>
    </comment>
    <comment ref="F904" authorId="0" shapeId="0" xr:uid="{91DE742E-E2F0-4864-B0C2-9FCA3BF94FFF}">
      <text>
        <r>
          <rPr>
            <sz val="11"/>
            <rFont val="Calibri"/>
            <family val="2"/>
            <charset val="238"/>
          </rPr>
          <t>SZV_F:VKR_Kod</t>
        </r>
      </text>
    </comment>
    <comment ref="G904" authorId="0" shapeId="0" xr:uid="{27EA8DFF-BE75-44F0-811A-79060680AD02}">
      <text>
        <r>
          <rPr>
            <sz val="11"/>
            <rFont val="Calibri"/>
            <family val="2"/>
            <charset val="238"/>
          </rPr>
          <t>SZV_F:VKR_Nev</t>
        </r>
      </text>
    </comment>
    <comment ref="H904" authorId="0" shapeId="0" xr:uid="{7FFCB246-D3CC-4FD0-BC62-03969DFF5AC5}">
      <text>
        <r>
          <rPr>
            <sz val="11"/>
            <rFont val="Calibri"/>
            <family val="2"/>
            <charset val="238"/>
          </rPr>
          <t>SZV_F:FeladatAzonosito</t>
        </r>
      </text>
    </comment>
    <comment ref="I904" authorId="0" shapeId="0" xr:uid="{CD2BED0C-C826-4B47-B42B-3C6ED1F6B5FD}">
      <text>
        <r>
          <rPr>
            <sz val="11"/>
            <rFont val="Calibri"/>
            <family val="2"/>
            <charset val="238"/>
          </rPr>
          <t>SZV_F:EllatasiTerulet</t>
        </r>
      </text>
    </comment>
    <comment ref="J904" authorId="0" shapeId="0" xr:uid="{76A41018-D311-4161-9990-FC9B71863A38}">
      <text>
        <r>
          <rPr>
            <sz val="11"/>
            <rFont val="Calibri"/>
            <family val="2"/>
            <charset val="238"/>
          </rPr>
          <t>SZV_F:EllatasertFelelos</t>
        </r>
      </text>
    </comment>
    <comment ref="K904" authorId="0" shapeId="0" xr:uid="{3E57C68C-D3EE-4C53-9724-F6F600984905}">
      <text>
        <r>
          <rPr>
            <sz val="11"/>
            <rFont val="Calibri"/>
            <family val="2"/>
            <charset val="238"/>
          </rPr>
          <t>SZV_F:TervezettNettoKoltseg</t>
        </r>
      </text>
    </comment>
    <comment ref="L904" authorId="0" shapeId="0" xr:uid="{A9C3A1AE-F334-4D38-AD0E-330A77703677}">
      <text>
        <r>
          <rPr>
            <sz val="11"/>
            <rFont val="Calibri"/>
            <family val="2"/>
            <charset val="238"/>
          </rPr>
          <t>SZV_F:IdotartamKezdes</t>
        </r>
      </text>
    </comment>
    <comment ref="M904" authorId="0" shapeId="0" xr:uid="{C7808954-C3A3-4D46-886C-9A6DCE8DDF8C}">
      <text>
        <r>
          <rPr>
            <sz val="11"/>
            <rFont val="Calibri"/>
            <family val="2"/>
            <charset val="238"/>
          </rPr>
          <t>SZV_F:IdotartamBefejezes</t>
        </r>
      </text>
    </comment>
    <comment ref="N904" authorId="0" shapeId="0" xr:uid="{99ED27AA-9E60-4F70-B974-421CB942B727}">
      <text>
        <r>
          <rPr>
            <sz val="11"/>
            <rFont val="Calibri"/>
            <family val="2"/>
            <charset val="238"/>
          </rPr>
          <t>SZV_F:NettoKoltsegUtem1</t>
        </r>
      </text>
    </comment>
    <comment ref="O904" authorId="0" shapeId="0" xr:uid="{6C7EB2AD-88DA-4337-A5F3-CAA202349861}">
      <text>
        <r>
          <rPr>
            <sz val="11"/>
            <rFont val="Calibri"/>
            <family val="2"/>
            <charset val="238"/>
          </rPr>
          <t>SZV_F:NettoKoltsegUtem2</t>
        </r>
      </text>
    </comment>
    <comment ref="P904" authorId="0" shapeId="0" xr:uid="{BF898AEC-8AF6-47B3-BA7F-633D8B032D14}">
      <text>
        <r>
          <rPr>
            <sz val="11"/>
            <rFont val="Calibri"/>
            <family val="2"/>
            <charset val="238"/>
          </rPr>
          <t>SZV_F:EM_Melleklet2_KTG</t>
        </r>
      </text>
    </comment>
    <comment ref="R904" authorId="0" shapeId="0" xr:uid="{FF3B2F7B-12DD-4B2E-9521-480C70EC6482}">
      <text>
        <r>
          <rPr>
            <sz val="11"/>
            <rFont val="Calibri"/>
            <family val="2"/>
            <charset val="238"/>
          </rPr>
          <t>SZV_F:HDUtem1</t>
        </r>
      </text>
    </comment>
    <comment ref="S904" authorId="0" shapeId="0" xr:uid="{A8A3E446-888D-41C7-BC39-DA72DEF3BC86}">
      <text>
        <r>
          <rPr>
            <sz val="11"/>
            <rFont val="Calibri"/>
            <family val="2"/>
            <charset val="238"/>
          </rPr>
          <t>SZV_F:ECSUtem1</t>
        </r>
      </text>
    </comment>
    <comment ref="T904" authorId="0" shapeId="0" xr:uid="{2B8B0038-C00A-4BEC-8828-836C9F84D26F}">
      <text>
        <r>
          <rPr>
            <sz val="11"/>
            <rFont val="Calibri"/>
            <family val="2"/>
            <charset val="238"/>
          </rPr>
          <t>SZV_F:KFHUtem1</t>
        </r>
      </text>
    </comment>
    <comment ref="U904" authorId="0" shapeId="0" xr:uid="{846CADFF-B718-451B-B77D-D253C37104EC}">
      <text>
        <r>
          <rPr>
            <sz val="11"/>
            <rFont val="Calibri"/>
            <family val="2"/>
            <charset val="238"/>
          </rPr>
          <t>SZV_F:Egyeb_SajatUtem1</t>
        </r>
      </text>
    </comment>
    <comment ref="V904" authorId="0" shapeId="0" xr:uid="{8584ECF0-1098-4AF1-AD91-0A72B44D3ACC}">
      <text>
        <r>
          <rPr>
            <sz val="11"/>
            <rFont val="Calibri"/>
            <family val="2"/>
            <charset val="238"/>
          </rPr>
          <t>SZV_F:DijUtem1</t>
        </r>
      </text>
    </comment>
    <comment ref="W904" authorId="0" shapeId="0" xr:uid="{E0A51D6E-A23F-4EA4-8BD8-91D88A3BAF37}">
      <text>
        <r>
          <rPr>
            <sz val="11"/>
            <rFont val="Calibri"/>
            <family val="2"/>
            <charset val="238"/>
          </rPr>
          <t>SZV_F:EM_Melleklet1_Utem1</t>
        </r>
      </text>
    </comment>
    <comment ref="X904" authorId="0" shapeId="0" xr:uid="{ECBB9146-087A-46BC-A6ED-2F476AE5D97B}">
      <text>
        <r>
          <rPr>
            <sz val="11"/>
            <rFont val="Calibri"/>
            <family val="2"/>
            <charset val="238"/>
          </rPr>
          <t>SZV_F:EgyebAllamiUtem1</t>
        </r>
      </text>
    </comment>
    <comment ref="Y904" authorId="0" shapeId="0" xr:uid="{2F397A3A-9BE4-4D20-AC1C-EBDF250F91F2}">
      <text>
        <r>
          <rPr>
            <sz val="11"/>
            <rFont val="Calibri"/>
            <family val="2"/>
            <charset val="238"/>
          </rPr>
          <t>SZV_F:OnkormanyzatiUtem1</t>
        </r>
      </text>
    </comment>
    <comment ref="Z904" authorId="0" shapeId="0" xr:uid="{8AECA039-9F91-412B-AA0B-D48B4E6F659D}">
      <text>
        <r>
          <rPr>
            <sz val="11"/>
            <rFont val="Calibri"/>
            <family val="2"/>
            <charset val="238"/>
          </rPr>
          <t>SZV_F:EUUtem1</t>
        </r>
      </text>
    </comment>
    <comment ref="AA904" authorId="0" shapeId="0" xr:uid="{51B26E16-91A9-4C5A-951A-787A98CD6E2B}">
      <text>
        <r>
          <rPr>
            <sz val="11"/>
            <rFont val="Calibri"/>
            <family val="2"/>
            <charset val="238"/>
          </rPr>
          <t>SZV_F:EgyebUtem1</t>
        </r>
      </text>
    </comment>
    <comment ref="AB904" authorId="0" shapeId="0" xr:uid="{A2612905-89BC-4374-BF70-FAB89A62424F}">
      <text>
        <r>
          <rPr>
            <sz val="11"/>
            <rFont val="Calibri"/>
            <family val="2"/>
            <charset val="238"/>
          </rPr>
          <t>SZV_F:HitelKotvenyUtem1</t>
        </r>
      </text>
    </comment>
    <comment ref="AC904" authorId="0" shapeId="0" xr:uid="{21256FCA-2419-44C9-9DFB-21963F7990A2}">
      <text>
        <r>
          <rPr>
            <sz val="11"/>
            <rFont val="Calibri"/>
            <family val="2"/>
            <charset val="238"/>
          </rPr>
          <t>SZV_F:OsszesenUtem1</t>
        </r>
      </text>
    </comment>
    <comment ref="AF904" authorId="0" shapeId="0" xr:uid="{A55E35D4-76A9-4FED-9622-3BB820C455D0}">
      <text>
        <r>
          <rPr>
            <sz val="11"/>
            <rFont val="Calibri"/>
            <family val="2"/>
            <charset val="238"/>
          </rPr>
          <t>SZV_F:HDUtem2</t>
        </r>
      </text>
    </comment>
    <comment ref="AG904" authorId="0" shapeId="0" xr:uid="{23887D94-800B-477C-92B2-5A2220713AC1}">
      <text>
        <r>
          <rPr>
            <sz val="11"/>
            <rFont val="Calibri"/>
            <family val="2"/>
            <charset val="238"/>
          </rPr>
          <t>SZV_F:ECSUtem2</t>
        </r>
      </text>
    </comment>
    <comment ref="AH904" authorId="0" shapeId="0" xr:uid="{2BB4DE17-C20C-4C22-AE9C-514EA4E5F586}">
      <text>
        <r>
          <rPr>
            <sz val="11"/>
            <rFont val="Calibri"/>
            <family val="2"/>
            <charset val="238"/>
          </rPr>
          <t>SZV_F:KFHUtem2</t>
        </r>
      </text>
    </comment>
    <comment ref="AI904" authorId="0" shapeId="0" xr:uid="{B07B52F0-BA41-4546-A1FD-38C63BA0D02F}">
      <text>
        <r>
          <rPr>
            <sz val="11"/>
            <rFont val="Calibri"/>
            <family val="2"/>
            <charset val="238"/>
          </rPr>
          <t>SZV_F:Egyeb_SajatUtem2</t>
        </r>
      </text>
    </comment>
    <comment ref="AJ904" authorId="0" shapeId="0" xr:uid="{642CBFD3-856A-4782-AF53-C334E4EA67AC}">
      <text>
        <r>
          <rPr>
            <sz val="11"/>
            <rFont val="Calibri"/>
            <family val="2"/>
            <charset val="238"/>
          </rPr>
          <t>SZV_F:DijUtem2</t>
        </r>
      </text>
    </comment>
    <comment ref="AK904" authorId="0" shapeId="0" xr:uid="{F6F504E4-28FF-4E08-AC64-CF0E1DE017BD}">
      <text>
        <r>
          <rPr>
            <sz val="11"/>
            <rFont val="Calibri"/>
            <family val="2"/>
            <charset val="238"/>
          </rPr>
          <t>SZV_F:EM_Melleklet1_Utem2</t>
        </r>
      </text>
    </comment>
    <comment ref="AL904" authorId="0" shapeId="0" xr:uid="{CBFACFA4-2EE5-46DD-B4C0-05F57B9A299C}">
      <text>
        <r>
          <rPr>
            <sz val="11"/>
            <rFont val="Calibri"/>
            <family val="2"/>
            <charset val="238"/>
          </rPr>
          <t>SZV_F:EgyebAllamiUtem2</t>
        </r>
      </text>
    </comment>
    <comment ref="AM904" authorId="0" shapeId="0" xr:uid="{8427E474-1568-4671-9263-51CDD9884601}">
      <text>
        <r>
          <rPr>
            <sz val="11"/>
            <rFont val="Calibri"/>
            <family val="2"/>
            <charset val="238"/>
          </rPr>
          <t>SZV_F:OnkormanyzatiUtem2</t>
        </r>
      </text>
    </comment>
    <comment ref="AN904" authorId="0" shapeId="0" xr:uid="{A94379AB-8286-4D37-8DAD-8FC5D91416B4}">
      <text>
        <r>
          <rPr>
            <sz val="11"/>
            <rFont val="Calibri"/>
            <family val="2"/>
            <charset val="238"/>
          </rPr>
          <t>SZV_F:EUUtem2</t>
        </r>
      </text>
    </comment>
    <comment ref="AO904" authorId="0" shapeId="0" xr:uid="{1DD8E57C-3349-4FD2-924C-45856241C824}">
      <text>
        <r>
          <rPr>
            <sz val="11"/>
            <rFont val="Calibri"/>
            <family val="2"/>
            <charset val="238"/>
          </rPr>
          <t>SZV_F:EgyebUtem2</t>
        </r>
      </text>
    </comment>
    <comment ref="AP904" authorId="0" shapeId="0" xr:uid="{25A64ABC-3471-43E1-88B9-22F821AE6344}">
      <text>
        <r>
          <rPr>
            <sz val="11"/>
            <rFont val="Calibri"/>
            <family val="2"/>
            <charset val="238"/>
          </rPr>
          <t>SZV_F:HitelKotvenyUtem2</t>
        </r>
      </text>
    </comment>
    <comment ref="AQ904" authorId="0" shapeId="0" xr:uid="{CC947278-6BEA-4EB1-B9F6-DF31EEF01F45}">
      <text>
        <r>
          <rPr>
            <sz val="11"/>
            <rFont val="Calibri"/>
            <family val="2"/>
            <charset val="238"/>
          </rPr>
          <t>SZV_F:OsszesenUtem2</t>
        </r>
      </text>
    </comment>
    <comment ref="AR904" authorId="0" shapeId="0" xr:uid="{07A17DC0-2657-4DD7-8E18-9BE01135A733}">
      <text>
        <r>
          <rPr>
            <sz val="11"/>
            <rFont val="Calibri"/>
            <family val="2"/>
            <charset val="238"/>
          </rPr>
          <t>SZV_F:ForrashianyUtem2</t>
        </r>
      </text>
    </comment>
    <comment ref="AU904" authorId="0" shapeId="0" xr:uid="{E870273B-0CC4-46C0-856B-4136C7C23C95}">
      <text>
        <r>
          <rPr>
            <sz val="11"/>
            <rFont val="Calibri"/>
            <family val="2"/>
            <charset val="238"/>
          </rPr>
          <t>SZV_F:Indokolas</t>
        </r>
      </text>
    </comment>
    <comment ref="AV904" authorId="0" shapeId="0" xr:uid="{FFECE523-070D-4561-8A6E-3AF39A5E5BFB}">
      <text>
        <r>
          <rPr>
            <sz val="11"/>
            <rFont val="Calibri"/>
            <family val="2"/>
            <charset val="238"/>
          </rPr>
          <t>SZV_F:Megjegyzes</t>
        </r>
      </text>
    </comment>
    <comment ref="AW904" authorId="0" shapeId="0" xr:uid="{93BC517F-7E52-4D8A-96ED-0FAFAE31AA97}">
      <text>
        <r>
          <rPr>
            <sz val="11"/>
            <rFont val="Calibri"/>
            <family val="2"/>
            <charset val="238"/>
          </rPr>
          <t>SZV_F:FeladatSorszam</t>
        </r>
      </text>
    </comment>
    <comment ref="AY904" authorId="0" shapeId="0" xr:uid="{60DD3613-6B87-41F4-86B7-3B4DFA132C41}">
      <text>
        <r>
          <rPr>
            <sz val="11"/>
            <rFont val="Calibri"/>
            <family val="2"/>
            <charset val="238"/>
          </rPr>
          <t>SZV_F:ISA</t>
        </r>
      </text>
    </comment>
    <comment ref="B905" authorId="0" shapeId="0" xr:uid="{05FCC065-097F-4ECA-9834-A0EF8DA439F5}">
      <text>
        <r>
          <rPr>
            <sz val="11"/>
            <rFont val="Calibri"/>
            <family val="2"/>
            <charset val="238"/>
          </rPr>
          <t>SZV_F:FontossagiSorrent</t>
        </r>
      </text>
    </comment>
    <comment ref="C905" authorId="0" shapeId="0" xr:uid="{95F63A1D-9D54-4353-944E-B12C28E03CAA}">
      <text>
        <r>
          <rPr>
            <sz val="11"/>
            <rFont val="Calibri"/>
            <family val="2"/>
            <charset val="238"/>
          </rPr>
          <t>SZV_F:FeladatKategoria</t>
        </r>
      </text>
    </comment>
    <comment ref="D905" authorId="0" shapeId="0" xr:uid="{94C7FF5C-E4EB-4881-A412-9F308A8983B0}">
      <text>
        <r>
          <rPr>
            <sz val="11"/>
            <rFont val="Calibri"/>
            <family val="2"/>
            <charset val="238"/>
          </rPr>
          <t>SZV_F:FeladatMegnevezes</t>
        </r>
      </text>
    </comment>
    <comment ref="E905" authorId="0" shapeId="0" xr:uid="{178CAB79-8E7F-4841-81D6-819B94A2EAF2}">
      <text>
        <r>
          <rPr>
            <sz val="11"/>
            <rFont val="Calibri"/>
            <family val="2"/>
            <charset val="238"/>
          </rPr>
          <t>SZV_F:ElviEngedelySzam</t>
        </r>
      </text>
    </comment>
    <comment ref="F905" authorId="0" shapeId="0" xr:uid="{E9C0C738-D5B5-4771-843F-66869961B266}">
      <text>
        <r>
          <rPr>
            <sz val="11"/>
            <rFont val="Calibri"/>
            <family val="2"/>
            <charset val="238"/>
          </rPr>
          <t>SZV_F:VKR_Kod</t>
        </r>
      </text>
    </comment>
    <comment ref="G905" authorId="0" shapeId="0" xr:uid="{8DA33665-E2E2-4C46-A91E-7BA585517FC3}">
      <text>
        <r>
          <rPr>
            <sz val="11"/>
            <rFont val="Calibri"/>
            <family val="2"/>
            <charset val="238"/>
          </rPr>
          <t>SZV_F:VKR_Nev</t>
        </r>
      </text>
    </comment>
    <comment ref="H905" authorId="0" shapeId="0" xr:uid="{2DF27566-84C5-4726-BAF5-B892F7F5C2A5}">
      <text>
        <r>
          <rPr>
            <sz val="11"/>
            <rFont val="Calibri"/>
            <family val="2"/>
            <charset val="238"/>
          </rPr>
          <t>SZV_F:FeladatAzonosito</t>
        </r>
      </text>
    </comment>
    <comment ref="I905" authorId="0" shapeId="0" xr:uid="{82390E2B-E472-4512-8A52-ADFB24BF5204}">
      <text>
        <r>
          <rPr>
            <sz val="11"/>
            <rFont val="Calibri"/>
            <family val="2"/>
            <charset val="238"/>
          </rPr>
          <t>SZV_F:EllatasiTerulet</t>
        </r>
      </text>
    </comment>
    <comment ref="J905" authorId="0" shapeId="0" xr:uid="{E280283F-AB6C-497C-B628-83257725ACDF}">
      <text>
        <r>
          <rPr>
            <sz val="11"/>
            <rFont val="Calibri"/>
            <family val="2"/>
            <charset val="238"/>
          </rPr>
          <t>SZV_F:EllatasertFelelos</t>
        </r>
      </text>
    </comment>
    <comment ref="K905" authorId="0" shapeId="0" xr:uid="{51126A8E-E024-4349-8EBF-BDAA01205923}">
      <text>
        <r>
          <rPr>
            <sz val="11"/>
            <rFont val="Calibri"/>
            <family val="2"/>
            <charset val="238"/>
          </rPr>
          <t>SZV_F:TervezettNettoKoltseg</t>
        </r>
      </text>
    </comment>
    <comment ref="L905" authorId="0" shapeId="0" xr:uid="{3D8EAC09-6C95-4F9E-AC42-ADE5A8009990}">
      <text>
        <r>
          <rPr>
            <sz val="11"/>
            <rFont val="Calibri"/>
            <family val="2"/>
            <charset val="238"/>
          </rPr>
          <t>SZV_F:IdotartamKezdes</t>
        </r>
      </text>
    </comment>
    <comment ref="M905" authorId="0" shapeId="0" xr:uid="{BAD3C1BE-12FD-414F-87DA-B56219FEA079}">
      <text>
        <r>
          <rPr>
            <sz val="11"/>
            <rFont val="Calibri"/>
            <family val="2"/>
            <charset val="238"/>
          </rPr>
          <t>SZV_F:IdotartamBefejezes</t>
        </r>
      </text>
    </comment>
    <comment ref="N905" authorId="0" shapeId="0" xr:uid="{6346C915-4D45-406B-B186-9D3BF41C50AD}">
      <text>
        <r>
          <rPr>
            <sz val="11"/>
            <rFont val="Calibri"/>
            <family val="2"/>
            <charset val="238"/>
          </rPr>
          <t>SZV_F:NettoKoltsegUtem1</t>
        </r>
      </text>
    </comment>
    <comment ref="O905" authorId="0" shapeId="0" xr:uid="{4F98653E-016E-4485-9D22-7E297294961B}">
      <text>
        <r>
          <rPr>
            <sz val="11"/>
            <rFont val="Calibri"/>
            <family val="2"/>
            <charset val="238"/>
          </rPr>
          <t>SZV_F:NettoKoltsegUtem2</t>
        </r>
      </text>
    </comment>
    <comment ref="P905" authorId="0" shapeId="0" xr:uid="{0558BF84-20A2-44BE-BB11-93F53DF9B1EC}">
      <text>
        <r>
          <rPr>
            <sz val="11"/>
            <rFont val="Calibri"/>
            <family val="2"/>
            <charset val="238"/>
          </rPr>
          <t>SZV_F:EM_Melleklet2_KTG</t>
        </r>
      </text>
    </comment>
    <comment ref="R905" authorId="0" shapeId="0" xr:uid="{8470E8C8-7E6B-40C3-8C90-5C18576D0225}">
      <text>
        <r>
          <rPr>
            <sz val="11"/>
            <rFont val="Calibri"/>
            <family val="2"/>
            <charset val="238"/>
          </rPr>
          <t>SZV_F:HDUtem1</t>
        </r>
      </text>
    </comment>
    <comment ref="S905" authorId="0" shapeId="0" xr:uid="{245FDD65-34D6-4376-9D46-838F11880594}">
      <text>
        <r>
          <rPr>
            <sz val="11"/>
            <rFont val="Calibri"/>
            <family val="2"/>
            <charset val="238"/>
          </rPr>
          <t>SZV_F:ECSUtem1</t>
        </r>
      </text>
    </comment>
    <comment ref="T905" authorId="0" shapeId="0" xr:uid="{B0A5F983-1F33-453D-91E8-A391F5AE97A0}">
      <text>
        <r>
          <rPr>
            <sz val="11"/>
            <rFont val="Calibri"/>
            <family val="2"/>
            <charset val="238"/>
          </rPr>
          <t>SZV_F:KFHUtem1</t>
        </r>
      </text>
    </comment>
    <comment ref="U905" authorId="0" shapeId="0" xr:uid="{9B3CE36B-0ED8-47B9-AEC6-76F98EC5481C}">
      <text>
        <r>
          <rPr>
            <sz val="11"/>
            <rFont val="Calibri"/>
            <family val="2"/>
            <charset val="238"/>
          </rPr>
          <t>SZV_F:Egyeb_SajatUtem1</t>
        </r>
      </text>
    </comment>
    <comment ref="V905" authorId="0" shapeId="0" xr:uid="{4E2E2A00-E5EC-4FF7-979D-77C8AD588013}">
      <text>
        <r>
          <rPr>
            <sz val="11"/>
            <rFont val="Calibri"/>
            <family val="2"/>
            <charset val="238"/>
          </rPr>
          <t>SZV_F:DijUtem1</t>
        </r>
      </text>
    </comment>
    <comment ref="W905" authorId="0" shapeId="0" xr:uid="{0E0C6917-EECA-4379-8626-A36BDF7E93DF}">
      <text>
        <r>
          <rPr>
            <sz val="11"/>
            <rFont val="Calibri"/>
            <family val="2"/>
            <charset val="238"/>
          </rPr>
          <t>SZV_F:EM_Melleklet1_Utem1</t>
        </r>
      </text>
    </comment>
    <comment ref="X905" authorId="0" shapeId="0" xr:uid="{55C91F0D-E45D-4BD7-9296-21BE454FBF63}">
      <text>
        <r>
          <rPr>
            <sz val="11"/>
            <rFont val="Calibri"/>
            <family val="2"/>
            <charset val="238"/>
          </rPr>
          <t>SZV_F:EgyebAllamiUtem1</t>
        </r>
      </text>
    </comment>
    <comment ref="Y905" authorId="0" shapeId="0" xr:uid="{DB953253-91B6-4D0B-A8A8-652E2B254DF4}">
      <text>
        <r>
          <rPr>
            <sz val="11"/>
            <rFont val="Calibri"/>
            <family val="2"/>
            <charset val="238"/>
          </rPr>
          <t>SZV_F:OnkormanyzatiUtem1</t>
        </r>
      </text>
    </comment>
    <comment ref="Z905" authorId="0" shapeId="0" xr:uid="{D5E00D70-1816-4CC2-AFB0-70D15D7C1ED2}">
      <text>
        <r>
          <rPr>
            <sz val="11"/>
            <rFont val="Calibri"/>
            <family val="2"/>
            <charset val="238"/>
          </rPr>
          <t>SZV_F:EUUtem1</t>
        </r>
      </text>
    </comment>
    <comment ref="AA905" authorId="0" shapeId="0" xr:uid="{4DFE695C-8ACC-40DA-B4B9-AE26C938DE5A}">
      <text>
        <r>
          <rPr>
            <sz val="11"/>
            <rFont val="Calibri"/>
            <family val="2"/>
            <charset val="238"/>
          </rPr>
          <t>SZV_F:EgyebUtem1</t>
        </r>
      </text>
    </comment>
    <comment ref="AB905" authorId="0" shapeId="0" xr:uid="{4051DF85-A6F8-486D-87AF-B4794EA1C00F}">
      <text>
        <r>
          <rPr>
            <sz val="11"/>
            <rFont val="Calibri"/>
            <family val="2"/>
            <charset val="238"/>
          </rPr>
          <t>SZV_F:HitelKotvenyUtem1</t>
        </r>
      </text>
    </comment>
    <comment ref="AC905" authorId="0" shapeId="0" xr:uid="{5979276D-4D35-469E-B43B-AA313F1FFAC1}">
      <text>
        <r>
          <rPr>
            <sz val="11"/>
            <rFont val="Calibri"/>
            <family val="2"/>
            <charset val="238"/>
          </rPr>
          <t>SZV_F:OsszesenUtem1</t>
        </r>
      </text>
    </comment>
    <comment ref="AF905" authorId="0" shapeId="0" xr:uid="{03723500-8F26-4F82-8D69-02D896FD7C08}">
      <text>
        <r>
          <rPr>
            <sz val="11"/>
            <rFont val="Calibri"/>
            <family val="2"/>
            <charset val="238"/>
          </rPr>
          <t>SZV_F:HDUtem2</t>
        </r>
      </text>
    </comment>
    <comment ref="AG905" authorId="0" shapeId="0" xr:uid="{2A3A1A98-2AB5-485A-A2E3-81FFAC75F2A8}">
      <text>
        <r>
          <rPr>
            <sz val="11"/>
            <rFont val="Calibri"/>
            <family val="2"/>
            <charset val="238"/>
          </rPr>
          <t>SZV_F:ECSUtem2</t>
        </r>
      </text>
    </comment>
    <comment ref="AH905" authorId="0" shapeId="0" xr:uid="{63906A7D-29CB-418A-80C8-AA3AE8BD99FD}">
      <text>
        <r>
          <rPr>
            <sz val="11"/>
            <rFont val="Calibri"/>
            <family val="2"/>
            <charset val="238"/>
          </rPr>
          <t>SZV_F:KFHUtem2</t>
        </r>
      </text>
    </comment>
    <comment ref="AI905" authorId="0" shapeId="0" xr:uid="{55321ACF-6CF3-4691-A6EC-96E3D624C14E}">
      <text>
        <r>
          <rPr>
            <sz val="11"/>
            <rFont val="Calibri"/>
            <family val="2"/>
            <charset val="238"/>
          </rPr>
          <t>SZV_F:Egyeb_SajatUtem2</t>
        </r>
      </text>
    </comment>
    <comment ref="AJ905" authorId="0" shapeId="0" xr:uid="{9416463A-049E-437F-BF42-0D91D0071332}">
      <text>
        <r>
          <rPr>
            <sz val="11"/>
            <rFont val="Calibri"/>
            <family val="2"/>
            <charset val="238"/>
          </rPr>
          <t>SZV_F:DijUtem2</t>
        </r>
      </text>
    </comment>
    <comment ref="AK905" authorId="0" shapeId="0" xr:uid="{F8B015EA-069F-4F28-A377-0FA2156EF005}">
      <text>
        <r>
          <rPr>
            <sz val="11"/>
            <rFont val="Calibri"/>
            <family val="2"/>
            <charset val="238"/>
          </rPr>
          <t>SZV_F:EM_Melleklet1_Utem2</t>
        </r>
      </text>
    </comment>
    <comment ref="AL905" authorId="0" shapeId="0" xr:uid="{BEE03F4F-C54D-433C-8E02-3CA559B4BEAE}">
      <text>
        <r>
          <rPr>
            <sz val="11"/>
            <rFont val="Calibri"/>
            <family val="2"/>
            <charset val="238"/>
          </rPr>
          <t>SZV_F:EgyebAllamiUtem2</t>
        </r>
      </text>
    </comment>
    <comment ref="AM905" authorId="0" shapeId="0" xr:uid="{234C67E6-8FC4-44DB-863C-0C6521FFC39E}">
      <text>
        <r>
          <rPr>
            <sz val="11"/>
            <rFont val="Calibri"/>
            <family val="2"/>
            <charset val="238"/>
          </rPr>
          <t>SZV_F:OnkormanyzatiUtem2</t>
        </r>
      </text>
    </comment>
    <comment ref="AN905" authorId="0" shapeId="0" xr:uid="{5EF09011-B39E-4FB5-A288-202F0F8AF96F}">
      <text>
        <r>
          <rPr>
            <sz val="11"/>
            <rFont val="Calibri"/>
            <family val="2"/>
            <charset val="238"/>
          </rPr>
          <t>SZV_F:EUUtem2</t>
        </r>
      </text>
    </comment>
    <comment ref="AO905" authorId="0" shapeId="0" xr:uid="{BBD9F37E-2F95-42A8-8217-B89CC364617E}">
      <text>
        <r>
          <rPr>
            <sz val="11"/>
            <rFont val="Calibri"/>
            <family val="2"/>
            <charset val="238"/>
          </rPr>
          <t>SZV_F:EgyebUtem2</t>
        </r>
      </text>
    </comment>
    <comment ref="AP905" authorId="0" shapeId="0" xr:uid="{D41AC3D3-7307-4B71-AF59-D7FC0ED4D53E}">
      <text>
        <r>
          <rPr>
            <sz val="11"/>
            <rFont val="Calibri"/>
            <family val="2"/>
            <charset val="238"/>
          </rPr>
          <t>SZV_F:HitelKotvenyUtem2</t>
        </r>
      </text>
    </comment>
    <comment ref="AQ905" authorId="0" shapeId="0" xr:uid="{C13FB013-C97D-436D-98C3-55F065724425}">
      <text>
        <r>
          <rPr>
            <sz val="11"/>
            <rFont val="Calibri"/>
            <family val="2"/>
            <charset val="238"/>
          </rPr>
          <t>SZV_F:OsszesenUtem2</t>
        </r>
      </text>
    </comment>
    <comment ref="AR905" authorId="0" shapeId="0" xr:uid="{2A9D65A5-033B-4207-900F-B91B91AEFF66}">
      <text>
        <r>
          <rPr>
            <sz val="11"/>
            <rFont val="Calibri"/>
            <family val="2"/>
            <charset val="238"/>
          </rPr>
          <t>SZV_F:ForrashianyUtem2</t>
        </r>
      </text>
    </comment>
    <comment ref="AU905" authorId="0" shapeId="0" xr:uid="{FCB77FFC-F50F-4858-8D25-BDF327C2B7E6}">
      <text>
        <r>
          <rPr>
            <sz val="11"/>
            <rFont val="Calibri"/>
            <family val="2"/>
            <charset val="238"/>
          </rPr>
          <t>SZV_F:Indokolas</t>
        </r>
      </text>
    </comment>
    <comment ref="AV905" authorId="0" shapeId="0" xr:uid="{F1250A8B-9E69-4FA3-A2B3-9E667C5ED291}">
      <text>
        <r>
          <rPr>
            <sz val="11"/>
            <rFont val="Calibri"/>
            <family val="2"/>
            <charset val="238"/>
          </rPr>
          <t>SZV_F:Megjegyzes</t>
        </r>
      </text>
    </comment>
    <comment ref="AW905" authorId="0" shapeId="0" xr:uid="{E97EC6BE-19E6-449B-976F-D0C045F631A6}">
      <text>
        <r>
          <rPr>
            <sz val="11"/>
            <rFont val="Calibri"/>
            <family val="2"/>
            <charset val="238"/>
          </rPr>
          <t>SZV_F:FeladatSorszam</t>
        </r>
      </text>
    </comment>
    <comment ref="AY905" authorId="0" shapeId="0" xr:uid="{298BC51B-665B-49FA-9B3F-0338846056F8}">
      <text>
        <r>
          <rPr>
            <sz val="11"/>
            <rFont val="Calibri"/>
            <family val="2"/>
            <charset val="238"/>
          </rPr>
          <t>SZV_F:ISA</t>
        </r>
      </text>
    </comment>
    <comment ref="B906" authorId="0" shapeId="0" xr:uid="{37DBCA25-E532-42D0-9EEB-250A6627616D}">
      <text>
        <r>
          <rPr>
            <sz val="11"/>
            <rFont val="Calibri"/>
            <family val="2"/>
            <charset val="238"/>
          </rPr>
          <t>SZV_F:FontossagiSorrent</t>
        </r>
      </text>
    </comment>
    <comment ref="C906" authorId="0" shapeId="0" xr:uid="{2A0EC569-E08F-45F0-A7A4-10F8DEB6A7C4}">
      <text>
        <r>
          <rPr>
            <sz val="11"/>
            <rFont val="Calibri"/>
            <family val="2"/>
            <charset val="238"/>
          </rPr>
          <t>SZV_F:FeladatKategoria</t>
        </r>
      </text>
    </comment>
    <comment ref="D906" authorId="0" shapeId="0" xr:uid="{BA7EB9CB-3401-41EF-AA27-8007A58A8DA5}">
      <text>
        <r>
          <rPr>
            <sz val="11"/>
            <rFont val="Calibri"/>
            <family val="2"/>
            <charset val="238"/>
          </rPr>
          <t>SZV_F:FeladatMegnevezes</t>
        </r>
      </text>
    </comment>
    <comment ref="E906" authorId="0" shapeId="0" xr:uid="{A0C5930A-4A84-4698-9A69-3CCA44E43408}">
      <text>
        <r>
          <rPr>
            <sz val="11"/>
            <rFont val="Calibri"/>
            <family val="2"/>
            <charset val="238"/>
          </rPr>
          <t>SZV_F:ElviEngedelySzam</t>
        </r>
      </text>
    </comment>
    <comment ref="F906" authorId="0" shapeId="0" xr:uid="{C783E416-95D2-4CFA-B5F8-39217D2AEE74}">
      <text>
        <r>
          <rPr>
            <sz val="11"/>
            <rFont val="Calibri"/>
            <family val="2"/>
            <charset val="238"/>
          </rPr>
          <t>SZV_F:VKR_Kod</t>
        </r>
      </text>
    </comment>
    <comment ref="G906" authorId="0" shapeId="0" xr:uid="{A7F9729C-E6B9-4C92-B702-0D2E6EBC5C61}">
      <text>
        <r>
          <rPr>
            <sz val="11"/>
            <rFont val="Calibri"/>
            <family val="2"/>
            <charset val="238"/>
          </rPr>
          <t>SZV_F:VKR_Nev</t>
        </r>
      </text>
    </comment>
    <comment ref="H906" authorId="0" shapeId="0" xr:uid="{B45CB033-DF63-4E82-A5E8-AE94799A1D9E}">
      <text>
        <r>
          <rPr>
            <sz val="11"/>
            <rFont val="Calibri"/>
            <family val="2"/>
            <charset val="238"/>
          </rPr>
          <t>SZV_F:FeladatAzonosito</t>
        </r>
      </text>
    </comment>
    <comment ref="I906" authorId="0" shapeId="0" xr:uid="{91CCE161-4CAB-4B16-8F6C-C6883E2A7989}">
      <text>
        <r>
          <rPr>
            <sz val="11"/>
            <rFont val="Calibri"/>
            <family val="2"/>
            <charset val="238"/>
          </rPr>
          <t>SZV_F:EllatasiTerulet</t>
        </r>
      </text>
    </comment>
    <comment ref="J906" authorId="0" shapeId="0" xr:uid="{74DE5743-73CF-420E-83C2-AEE87014A5F1}">
      <text>
        <r>
          <rPr>
            <sz val="11"/>
            <rFont val="Calibri"/>
            <family val="2"/>
            <charset val="238"/>
          </rPr>
          <t>SZV_F:EllatasertFelelos</t>
        </r>
      </text>
    </comment>
    <comment ref="K906" authorId="0" shapeId="0" xr:uid="{947CA7DF-6041-4382-95B8-64DF0B069DB8}">
      <text>
        <r>
          <rPr>
            <sz val="11"/>
            <rFont val="Calibri"/>
            <family val="2"/>
            <charset val="238"/>
          </rPr>
          <t>SZV_F:TervezettNettoKoltseg</t>
        </r>
      </text>
    </comment>
    <comment ref="L906" authorId="0" shapeId="0" xr:uid="{B551F9BA-5DA8-49B4-B7CE-F8193F3AFF7A}">
      <text>
        <r>
          <rPr>
            <sz val="11"/>
            <rFont val="Calibri"/>
            <family val="2"/>
            <charset val="238"/>
          </rPr>
          <t>SZV_F:IdotartamKezdes</t>
        </r>
      </text>
    </comment>
    <comment ref="M906" authorId="0" shapeId="0" xr:uid="{2AE19FC2-21BA-47A4-A2D0-003C4A163EF5}">
      <text>
        <r>
          <rPr>
            <sz val="11"/>
            <rFont val="Calibri"/>
            <family val="2"/>
            <charset val="238"/>
          </rPr>
          <t>SZV_F:IdotartamBefejezes</t>
        </r>
      </text>
    </comment>
    <comment ref="N906" authorId="0" shapeId="0" xr:uid="{96373358-F0F2-45CB-B4EE-41FDD8B05F93}">
      <text>
        <r>
          <rPr>
            <sz val="11"/>
            <rFont val="Calibri"/>
            <family val="2"/>
            <charset val="238"/>
          </rPr>
          <t>SZV_F:NettoKoltsegUtem1</t>
        </r>
      </text>
    </comment>
    <comment ref="O906" authorId="0" shapeId="0" xr:uid="{909D3520-E2A3-4A63-B45A-A54A88906C39}">
      <text>
        <r>
          <rPr>
            <sz val="11"/>
            <rFont val="Calibri"/>
            <family val="2"/>
            <charset val="238"/>
          </rPr>
          <t>SZV_F:NettoKoltsegUtem2</t>
        </r>
      </text>
    </comment>
    <comment ref="P906" authorId="0" shapeId="0" xr:uid="{48B128D4-5080-4664-AC56-867ABC7F0798}">
      <text>
        <r>
          <rPr>
            <sz val="11"/>
            <rFont val="Calibri"/>
            <family val="2"/>
            <charset val="238"/>
          </rPr>
          <t>SZV_F:EM_Melleklet2_KTG</t>
        </r>
      </text>
    </comment>
    <comment ref="R906" authorId="0" shapeId="0" xr:uid="{4DC4224F-F0C5-4842-BF31-1B9AAFA6F673}">
      <text>
        <r>
          <rPr>
            <sz val="11"/>
            <rFont val="Calibri"/>
            <family val="2"/>
            <charset val="238"/>
          </rPr>
          <t>SZV_F:HDUtem1</t>
        </r>
      </text>
    </comment>
    <comment ref="S906" authorId="0" shapeId="0" xr:uid="{65041455-FFBB-462D-96DB-BB913AE069AD}">
      <text>
        <r>
          <rPr>
            <sz val="11"/>
            <rFont val="Calibri"/>
            <family val="2"/>
            <charset val="238"/>
          </rPr>
          <t>SZV_F:ECSUtem1</t>
        </r>
      </text>
    </comment>
    <comment ref="T906" authorId="0" shapeId="0" xr:uid="{65D6A106-D220-415D-9FBF-6F36931A8AA4}">
      <text>
        <r>
          <rPr>
            <sz val="11"/>
            <rFont val="Calibri"/>
            <family val="2"/>
            <charset val="238"/>
          </rPr>
          <t>SZV_F:KFHUtem1</t>
        </r>
      </text>
    </comment>
    <comment ref="U906" authorId="0" shapeId="0" xr:uid="{500F6C7C-96CB-44E7-BA38-A1049A9CF8BE}">
      <text>
        <r>
          <rPr>
            <sz val="11"/>
            <rFont val="Calibri"/>
            <family val="2"/>
            <charset val="238"/>
          </rPr>
          <t>SZV_F:Egyeb_SajatUtem1</t>
        </r>
      </text>
    </comment>
    <comment ref="V906" authorId="0" shapeId="0" xr:uid="{6062758A-2256-49B7-853B-FC4562E4BD6F}">
      <text>
        <r>
          <rPr>
            <sz val="11"/>
            <rFont val="Calibri"/>
            <family val="2"/>
            <charset val="238"/>
          </rPr>
          <t>SZV_F:DijUtem1</t>
        </r>
      </text>
    </comment>
    <comment ref="W906" authorId="0" shapeId="0" xr:uid="{29046C3A-2354-4028-A437-A7451EFF3E65}">
      <text>
        <r>
          <rPr>
            <sz val="11"/>
            <rFont val="Calibri"/>
            <family val="2"/>
            <charset val="238"/>
          </rPr>
          <t>SZV_F:EM_Melleklet1_Utem1</t>
        </r>
      </text>
    </comment>
    <comment ref="X906" authorId="0" shapeId="0" xr:uid="{5DCC7005-9679-4DA0-8D93-966435365C98}">
      <text>
        <r>
          <rPr>
            <sz val="11"/>
            <rFont val="Calibri"/>
            <family val="2"/>
            <charset val="238"/>
          </rPr>
          <t>SZV_F:EgyebAllamiUtem1</t>
        </r>
      </text>
    </comment>
    <comment ref="Y906" authorId="0" shapeId="0" xr:uid="{33B02178-0D0B-46FF-9E98-4B39F79CF954}">
      <text>
        <r>
          <rPr>
            <sz val="11"/>
            <rFont val="Calibri"/>
            <family val="2"/>
            <charset val="238"/>
          </rPr>
          <t>SZV_F:OnkormanyzatiUtem1</t>
        </r>
      </text>
    </comment>
    <comment ref="Z906" authorId="0" shapeId="0" xr:uid="{E53F3DED-48DE-492A-B84A-B318E768CC7E}">
      <text>
        <r>
          <rPr>
            <sz val="11"/>
            <rFont val="Calibri"/>
            <family val="2"/>
            <charset val="238"/>
          </rPr>
          <t>SZV_F:EUUtem1</t>
        </r>
      </text>
    </comment>
    <comment ref="AA906" authorId="0" shapeId="0" xr:uid="{09F82697-3332-4687-BCAD-C0FB630B9638}">
      <text>
        <r>
          <rPr>
            <sz val="11"/>
            <rFont val="Calibri"/>
            <family val="2"/>
            <charset val="238"/>
          </rPr>
          <t>SZV_F:EgyebUtem1</t>
        </r>
      </text>
    </comment>
    <comment ref="AB906" authorId="0" shapeId="0" xr:uid="{72AC1617-7045-4A32-A22D-1125CE35C869}">
      <text>
        <r>
          <rPr>
            <sz val="11"/>
            <rFont val="Calibri"/>
            <family val="2"/>
            <charset val="238"/>
          </rPr>
          <t>SZV_F:HitelKotvenyUtem1</t>
        </r>
      </text>
    </comment>
    <comment ref="AC906" authorId="0" shapeId="0" xr:uid="{F599499E-044D-419C-835B-DAD6B0B23AD3}">
      <text>
        <r>
          <rPr>
            <sz val="11"/>
            <rFont val="Calibri"/>
            <family val="2"/>
            <charset val="238"/>
          </rPr>
          <t>SZV_F:OsszesenUtem1</t>
        </r>
      </text>
    </comment>
    <comment ref="AF906" authorId="0" shapeId="0" xr:uid="{E0A95F34-637E-46BA-AB40-FC46336994C2}">
      <text>
        <r>
          <rPr>
            <sz val="11"/>
            <rFont val="Calibri"/>
            <family val="2"/>
            <charset val="238"/>
          </rPr>
          <t>SZV_F:HDUtem2</t>
        </r>
      </text>
    </comment>
    <comment ref="AG906" authorId="0" shapeId="0" xr:uid="{02A518C9-3718-4E1B-BFFE-355F71D5BAA4}">
      <text>
        <r>
          <rPr>
            <sz val="11"/>
            <rFont val="Calibri"/>
            <family val="2"/>
            <charset val="238"/>
          </rPr>
          <t>SZV_F:ECSUtem2</t>
        </r>
      </text>
    </comment>
    <comment ref="AH906" authorId="0" shapeId="0" xr:uid="{A022659C-3E91-4CDE-A810-C66EDB893AD5}">
      <text>
        <r>
          <rPr>
            <sz val="11"/>
            <rFont val="Calibri"/>
            <family val="2"/>
            <charset val="238"/>
          </rPr>
          <t>SZV_F:KFHUtem2</t>
        </r>
      </text>
    </comment>
    <comment ref="AI906" authorId="0" shapeId="0" xr:uid="{41970090-001C-4BF1-9B7A-28FC06FB6C7B}">
      <text>
        <r>
          <rPr>
            <sz val="11"/>
            <rFont val="Calibri"/>
            <family val="2"/>
            <charset val="238"/>
          </rPr>
          <t>SZV_F:Egyeb_SajatUtem2</t>
        </r>
      </text>
    </comment>
    <comment ref="AJ906" authorId="0" shapeId="0" xr:uid="{11F3297C-A8F1-4548-A0E3-0575ADE4B71E}">
      <text>
        <r>
          <rPr>
            <sz val="11"/>
            <rFont val="Calibri"/>
            <family val="2"/>
            <charset val="238"/>
          </rPr>
          <t>SZV_F:DijUtem2</t>
        </r>
      </text>
    </comment>
    <comment ref="AK906" authorId="0" shapeId="0" xr:uid="{9BFCAA0C-9C3D-4E94-9100-5B064B400853}">
      <text>
        <r>
          <rPr>
            <sz val="11"/>
            <rFont val="Calibri"/>
            <family val="2"/>
            <charset val="238"/>
          </rPr>
          <t>SZV_F:EM_Melleklet1_Utem2</t>
        </r>
      </text>
    </comment>
    <comment ref="AL906" authorId="0" shapeId="0" xr:uid="{BBF6649C-D0B5-4FA6-8969-4B8BBBB2E675}">
      <text>
        <r>
          <rPr>
            <sz val="11"/>
            <rFont val="Calibri"/>
            <family val="2"/>
            <charset val="238"/>
          </rPr>
          <t>SZV_F:EgyebAllamiUtem2</t>
        </r>
      </text>
    </comment>
    <comment ref="AM906" authorId="0" shapeId="0" xr:uid="{2662BC0E-B203-4996-B0CA-70C4B6AF5015}">
      <text>
        <r>
          <rPr>
            <sz val="11"/>
            <rFont val="Calibri"/>
            <family val="2"/>
            <charset val="238"/>
          </rPr>
          <t>SZV_F:OnkormanyzatiUtem2</t>
        </r>
      </text>
    </comment>
    <comment ref="AN906" authorId="0" shapeId="0" xr:uid="{16CA6187-7974-44AA-8AA8-DED92CF74031}">
      <text>
        <r>
          <rPr>
            <sz val="11"/>
            <rFont val="Calibri"/>
            <family val="2"/>
            <charset val="238"/>
          </rPr>
          <t>SZV_F:EUUtem2</t>
        </r>
      </text>
    </comment>
    <comment ref="AO906" authorId="0" shapeId="0" xr:uid="{A47417A8-769B-4675-9272-97A69FF0B4F7}">
      <text>
        <r>
          <rPr>
            <sz val="11"/>
            <rFont val="Calibri"/>
            <family val="2"/>
            <charset val="238"/>
          </rPr>
          <t>SZV_F:EgyebUtem2</t>
        </r>
      </text>
    </comment>
    <comment ref="AP906" authorId="0" shapeId="0" xr:uid="{381F2C91-801D-46E8-9D41-C9FBCE218580}">
      <text>
        <r>
          <rPr>
            <sz val="11"/>
            <rFont val="Calibri"/>
            <family val="2"/>
            <charset val="238"/>
          </rPr>
          <t>SZV_F:HitelKotvenyUtem2</t>
        </r>
      </text>
    </comment>
    <comment ref="AQ906" authorId="0" shapeId="0" xr:uid="{B9A9A599-59F3-4543-8A33-42A7B40CF8D1}">
      <text>
        <r>
          <rPr>
            <sz val="11"/>
            <rFont val="Calibri"/>
            <family val="2"/>
            <charset val="238"/>
          </rPr>
          <t>SZV_F:OsszesenUtem2</t>
        </r>
      </text>
    </comment>
    <comment ref="AR906" authorId="0" shapeId="0" xr:uid="{BE873160-B995-41C8-A416-0E9B2AAD03BB}">
      <text>
        <r>
          <rPr>
            <sz val="11"/>
            <rFont val="Calibri"/>
            <family val="2"/>
            <charset val="238"/>
          </rPr>
          <t>SZV_F:ForrashianyUtem2</t>
        </r>
      </text>
    </comment>
    <comment ref="AU906" authorId="0" shapeId="0" xr:uid="{799CD91A-3A34-4A45-97C1-53B84D185276}">
      <text>
        <r>
          <rPr>
            <sz val="11"/>
            <rFont val="Calibri"/>
            <family val="2"/>
            <charset val="238"/>
          </rPr>
          <t>SZV_F:Indokolas</t>
        </r>
      </text>
    </comment>
    <comment ref="AV906" authorId="0" shapeId="0" xr:uid="{8637EBA4-EBD5-4877-8B96-16B69D9FEC7E}">
      <text>
        <r>
          <rPr>
            <sz val="11"/>
            <rFont val="Calibri"/>
            <family val="2"/>
            <charset val="238"/>
          </rPr>
          <t>SZV_F:Megjegyzes</t>
        </r>
      </text>
    </comment>
    <comment ref="AW906" authorId="0" shapeId="0" xr:uid="{E1A32B4B-ACF0-4E0E-BA33-DE5B647F93DF}">
      <text>
        <r>
          <rPr>
            <sz val="11"/>
            <rFont val="Calibri"/>
            <family val="2"/>
            <charset val="238"/>
          </rPr>
          <t>SZV_F:FeladatSorszam</t>
        </r>
      </text>
    </comment>
    <comment ref="AY906" authorId="0" shapeId="0" xr:uid="{AC65F24D-AB13-4CE4-8D50-28E9B059D53D}">
      <text>
        <r>
          <rPr>
            <sz val="11"/>
            <rFont val="Calibri"/>
            <family val="2"/>
            <charset val="238"/>
          </rPr>
          <t>SZV_F:ISA</t>
        </r>
      </text>
    </comment>
    <comment ref="B907" authorId="0" shapeId="0" xr:uid="{4878566D-CB31-4150-AD74-3DC71067E7C8}">
      <text>
        <r>
          <rPr>
            <sz val="11"/>
            <rFont val="Calibri"/>
            <family val="2"/>
            <charset val="238"/>
          </rPr>
          <t>SZV_F:FontossagiSorrent</t>
        </r>
      </text>
    </comment>
    <comment ref="C907" authorId="0" shapeId="0" xr:uid="{075BAB96-F5C7-4D74-A2C5-73CE16A9B6FD}">
      <text>
        <r>
          <rPr>
            <sz val="11"/>
            <rFont val="Calibri"/>
            <family val="2"/>
            <charset val="238"/>
          </rPr>
          <t>SZV_F:FeladatKategoria</t>
        </r>
      </text>
    </comment>
    <comment ref="D907" authorId="0" shapeId="0" xr:uid="{0FB79057-5484-4A2E-8E95-4FBC03D59B99}">
      <text>
        <r>
          <rPr>
            <sz val="11"/>
            <rFont val="Calibri"/>
            <family val="2"/>
            <charset val="238"/>
          </rPr>
          <t>SZV_F:FeladatMegnevezes</t>
        </r>
      </text>
    </comment>
    <comment ref="E907" authorId="0" shapeId="0" xr:uid="{3EF5122A-DC2C-49B5-8D1A-F60086C1DF6E}">
      <text>
        <r>
          <rPr>
            <sz val="11"/>
            <rFont val="Calibri"/>
            <family val="2"/>
            <charset val="238"/>
          </rPr>
          <t>SZV_F:ElviEngedelySzam</t>
        </r>
      </text>
    </comment>
    <comment ref="F907" authorId="0" shapeId="0" xr:uid="{B7B42F91-4D12-46A2-A869-89426114FB4A}">
      <text>
        <r>
          <rPr>
            <sz val="11"/>
            <rFont val="Calibri"/>
            <family val="2"/>
            <charset val="238"/>
          </rPr>
          <t>SZV_F:VKR_Kod</t>
        </r>
      </text>
    </comment>
    <comment ref="G907" authorId="0" shapeId="0" xr:uid="{213DB492-49E5-47E8-B4B9-1AD86445E353}">
      <text>
        <r>
          <rPr>
            <sz val="11"/>
            <rFont val="Calibri"/>
            <family val="2"/>
            <charset val="238"/>
          </rPr>
          <t>SZV_F:VKR_Nev</t>
        </r>
      </text>
    </comment>
    <comment ref="H907" authorId="0" shapeId="0" xr:uid="{5B094D68-2BD5-495A-BA33-F8700B175CD5}">
      <text>
        <r>
          <rPr>
            <sz val="11"/>
            <rFont val="Calibri"/>
            <family val="2"/>
            <charset val="238"/>
          </rPr>
          <t>SZV_F:FeladatAzonosito</t>
        </r>
      </text>
    </comment>
    <comment ref="I907" authorId="0" shapeId="0" xr:uid="{1E3FC320-7D09-4227-86DC-89314C544283}">
      <text>
        <r>
          <rPr>
            <sz val="11"/>
            <rFont val="Calibri"/>
            <family val="2"/>
            <charset val="238"/>
          </rPr>
          <t>SZV_F:EllatasiTerulet</t>
        </r>
      </text>
    </comment>
    <comment ref="J907" authorId="0" shapeId="0" xr:uid="{E3B059DB-017F-4539-8D0C-E09D318553B1}">
      <text>
        <r>
          <rPr>
            <sz val="11"/>
            <rFont val="Calibri"/>
            <family val="2"/>
            <charset val="238"/>
          </rPr>
          <t>SZV_F:EllatasertFelelos</t>
        </r>
      </text>
    </comment>
    <comment ref="K907" authorId="0" shapeId="0" xr:uid="{CE647200-88A5-473B-B55B-60692C8AC626}">
      <text>
        <r>
          <rPr>
            <sz val="11"/>
            <rFont val="Calibri"/>
            <family val="2"/>
            <charset val="238"/>
          </rPr>
          <t>SZV_F:TervezettNettoKoltseg</t>
        </r>
      </text>
    </comment>
    <comment ref="L907" authorId="0" shapeId="0" xr:uid="{6111ED63-FF1F-475E-B611-86FC334D8D29}">
      <text>
        <r>
          <rPr>
            <sz val="11"/>
            <rFont val="Calibri"/>
            <family val="2"/>
            <charset val="238"/>
          </rPr>
          <t>SZV_F:IdotartamKezdes</t>
        </r>
      </text>
    </comment>
    <comment ref="M907" authorId="0" shapeId="0" xr:uid="{165E95A0-8092-4DC7-8112-8552B6B3BD4B}">
      <text>
        <r>
          <rPr>
            <sz val="11"/>
            <rFont val="Calibri"/>
            <family val="2"/>
            <charset val="238"/>
          </rPr>
          <t>SZV_F:IdotartamBefejezes</t>
        </r>
      </text>
    </comment>
    <comment ref="N907" authorId="0" shapeId="0" xr:uid="{771C1E25-CE39-4B6E-829C-42191739A614}">
      <text>
        <r>
          <rPr>
            <sz val="11"/>
            <rFont val="Calibri"/>
            <family val="2"/>
            <charset val="238"/>
          </rPr>
          <t>SZV_F:NettoKoltsegUtem1</t>
        </r>
      </text>
    </comment>
    <comment ref="O907" authorId="0" shapeId="0" xr:uid="{92FC4DDB-36E7-4F6B-8D42-73CCE6D312B6}">
      <text>
        <r>
          <rPr>
            <sz val="11"/>
            <rFont val="Calibri"/>
            <family val="2"/>
            <charset val="238"/>
          </rPr>
          <t>SZV_F:NettoKoltsegUtem2</t>
        </r>
      </text>
    </comment>
    <comment ref="P907" authorId="0" shapeId="0" xr:uid="{775CF5EF-BFCF-49AC-9406-40BD5FB0E609}">
      <text>
        <r>
          <rPr>
            <sz val="11"/>
            <rFont val="Calibri"/>
            <family val="2"/>
            <charset val="238"/>
          </rPr>
          <t>SZV_F:EM_Melleklet2_KTG</t>
        </r>
      </text>
    </comment>
    <comment ref="R907" authorId="0" shapeId="0" xr:uid="{346108F2-86A2-4583-A8AB-A5329890E934}">
      <text>
        <r>
          <rPr>
            <sz val="11"/>
            <rFont val="Calibri"/>
            <family val="2"/>
            <charset val="238"/>
          </rPr>
          <t>SZV_F:HDUtem1</t>
        </r>
      </text>
    </comment>
    <comment ref="S907" authorId="0" shapeId="0" xr:uid="{1794F17D-37F2-48D1-AB29-C6E9635FE269}">
      <text>
        <r>
          <rPr>
            <sz val="11"/>
            <rFont val="Calibri"/>
            <family val="2"/>
            <charset val="238"/>
          </rPr>
          <t>SZV_F:ECSUtem1</t>
        </r>
      </text>
    </comment>
    <comment ref="T907" authorId="0" shapeId="0" xr:uid="{FFD1286F-AC69-4C8A-A4A7-4285EA065529}">
      <text>
        <r>
          <rPr>
            <sz val="11"/>
            <rFont val="Calibri"/>
            <family val="2"/>
            <charset val="238"/>
          </rPr>
          <t>SZV_F:KFHUtem1</t>
        </r>
      </text>
    </comment>
    <comment ref="U907" authorId="0" shapeId="0" xr:uid="{6EC3C3B4-E4FC-4435-B131-10D4B1084AEB}">
      <text>
        <r>
          <rPr>
            <sz val="11"/>
            <rFont val="Calibri"/>
            <family val="2"/>
            <charset val="238"/>
          </rPr>
          <t>SZV_F:Egyeb_SajatUtem1</t>
        </r>
      </text>
    </comment>
    <comment ref="V907" authorId="0" shapeId="0" xr:uid="{C6859115-2471-407F-BC47-499C066BDAE8}">
      <text>
        <r>
          <rPr>
            <sz val="11"/>
            <rFont val="Calibri"/>
            <family val="2"/>
            <charset val="238"/>
          </rPr>
          <t>SZV_F:DijUtem1</t>
        </r>
      </text>
    </comment>
    <comment ref="W907" authorId="0" shapeId="0" xr:uid="{4E646922-C8C2-41DE-B1AD-A4BCEA7598BC}">
      <text>
        <r>
          <rPr>
            <sz val="11"/>
            <rFont val="Calibri"/>
            <family val="2"/>
            <charset val="238"/>
          </rPr>
          <t>SZV_F:EM_Melleklet1_Utem1</t>
        </r>
      </text>
    </comment>
    <comment ref="X907" authorId="0" shapeId="0" xr:uid="{451A326E-3F47-4EBA-8EF7-C9544ADE03E1}">
      <text>
        <r>
          <rPr>
            <sz val="11"/>
            <rFont val="Calibri"/>
            <family val="2"/>
            <charset val="238"/>
          </rPr>
          <t>SZV_F:EgyebAllamiUtem1</t>
        </r>
      </text>
    </comment>
    <comment ref="Y907" authorId="0" shapeId="0" xr:uid="{ABA18BD3-3041-4C8E-BEC7-78CB221D0B50}">
      <text>
        <r>
          <rPr>
            <sz val="11"/>
            <rFont val="Calibri"/>
            <family val="2"/>
            <charset val="238"/>
          </rPr>
          <t>SZV_F:OnkormanyzatiUtem1</t>
        </r>
      </text>
    </comment>
    <comment ref="Z907" authorId="0" shapeId="0" xr:uid="{4A29B71A-3B76-4814-B80F-0A3ABFA12059}">
      <text>
        <r>
          <rPr>
            <sz val="11"/>
            <rFont val="Calibri"/>
            <family val="2"/>
            <charset val="238"/>
          </rPr>
          <t>SZV_F:EUUtem1</t>
        </r>
      </text>
    </comment>
    <comment ref="AA907" authorId="0" shapeId="0" xr:uid="{6066116F-CF97-42DA-B4EC-6B6E10E2DAC2}">
      <text>
        <r>
          <rPr>
            <sz val="11"/>
            <rFont val="Calibri"/>
            <family val="2"/>
            <charset val="238"/>
          </rPr>
          <t>SZV_F:EgyebUtem1</t>
        </r>
      </text>
    </comment>
    <comment ref="AB907" authorId="0" shapeId="0" xr:uid="{C23BC58E-7A21-41AD-B1E7-891B2CF4451E}">
      <text>
        <r>
          <rPr>
            <sz val="11"/>
            <rFont val="Calibri"/>
            <family val="2"/>
            <charset val="238"/>
          </rPr>
          <t>SZV_F:HitelKotvenyUtem1</t>
        </r>
      </text>
    </comment>
    <comment ref="AC907" authorId="0" shapeId="0" xr:uid="{ADEE6613-B935-4278-B7B7-D4C98CA70D19}">
      <text>
        <r>
          <rPr>
            <sz val="11"/>
            <rFont val="Calibri"/>
            <family val="2"/>
            <charset val="238"/>
          </rPr>
          <t>SZV_F:OsszesenUtem1</t>
        </r>
      </text>
    </comment>
    <comment ref="AF907" authorId="0" shapeId="0" xr:uid="{83FC84DF-7E65-4B7B-8A6D-CFB8DF19BF27}">
      <text>
        <r>
          <rPr>
            <sz val="11"/>
            <rFont val="Calibri"/>
            <family val="2"/>
            <charset val="238"/>
          </rPr>
          <t>SZV_F:HDUtem2</t>
        </r>
      </text>
    </comment>
    <comment ref="AG907" authorId="0" shapeId="0" xr:uid="{AC637BC1-3D2C-48DF-96F3-D76426B969DC}">
      <text>
        <r>
          <rPr>
            <sz val="11"/>
            <rFont val="Calibri"/>
            <family val="2"/>
            <charset val="238"/>
          </rPr>
          <t>SZV_F:ECSUtem2</t>
        </r>
      </text>
    </comment>
    <comment ref="AH907" authorId="0" shapeId="0" xr:uid="{BF2779F4-D1FC-4230-A322-79CCE258C1CB}">
      <text>
        <r>
          <rPr>
            <sz val="11"/>
            <rFont val="Calibri"/>
            <family val="2"/>
            <charset val="238"/>
          </rPr>
          <t>SZV_F:KFHUtem2</t>
        </r>
      </text>
    </comment>
    <comment ref="AI907" authorId="0" shapeId="0" xr:uid="{7D9E8007-FAB4-4616-A9F0-843DA4E40786}">
      <text>
        <r>
          <rPr>
            <sz val="11"/>
            <rFont val="Calibri"/>
            <family val="2"/>
            <charset val="238"/>
          </rPr>
          <t>SZV_F:Egyeb_SajatUtem2</t>
        </r>
      </text>
    </comment>
    <comment ref="AJ907" authorId="0" shapeId="0" xr:uid="{256F471C-A616-45FF-92D8-3751A3B278E2}">
      <text>
        <r>
          <rPr>
            <sz val="11"/>
            <rFont val="Calibri"/>
            <family val="2"/>
            <charset val="238"/>
          </rPr>
          <t>SZV_F:DijUtem2</t>
        </r>
      </text>
    </comment>
    <comment ref="AK907" authorId="0" shapeId="0" xr:uid="{EC86944D-C68B-497C-ADCB-7C818AB60080}">
      <text>
        <r>
          <rPr>
            <sz val="11"/>
            <rFont val="Calibri"/>
            <family val="2"/>
            <charset val="238"/>
          </rPr>
          <t>SZV_F:EM_Melleklet1_Utem2</t>
        </r>
      </text>
    </comment>
    <comment ref="AL907" authorId="0" shapeId="0" xr:uid="{6E5E121C-AC0C-4AE2-9B95-3C60905D3C01}">
      <text>
        <r>
          <rPr>
            <sz val="11"/>
            <rFont val="Calibri"/>
            <family val="2"/>
            <charset val="238"/>
          </rPr>
          <t>SZV_F:EgyebAllamiUtem2</t>
        </r>
      </text>
    </comment>
    <comment ref="AM907" authorId="0" shapeId="0" xr:uid="{2DCDFDA2-4D53-4736-8D48-5EFA6A7752E1}">
      <text>
        <r>
          <rPr>
            <sz val="11"/>
            <rFont val="Calibri"/>
            <family val="2"/>
            <charset val="238"/>
          </rPr>
          <t>SZV_F:OnkormanyzatiUtem2</t>
        </r>
      </text>
    </comment>
    <comment ref="AN907" authorId="0" shapeId="0" xr:uid="{92979150-9EA6-4670-978C-C7715600D278}">
      <text>
        <r>
          <rPr>
            <sz val="11"/>
            <rFont val="Calibri"/>
            <family val="2"/>
            <charset val="238"/>
          </rPr>
          <t>SZV_F:EUUtem2</t>
        </r>
      </text>
    </comment>
    <comment ref="AO907" authorId="0" shapeId="0" xr:uid="{12DC2879-B2D6-4EB6-B525-E1F8AB076B57}">
      <text>
        <r>
          <rPr>
            <sz val="11"/>
            <rFont val="Calibri"/>
            <family val="2"/>
            <charset val="238"/>
          </rPr>
          <t>SZV_F:EgyebUtem2</t>
        </r>
      </text>
    </comment>
    <comment ref="AP907" authorId="0" shapeId="0" xr:uid="{2416AF8E-CA46-44E3-AF2E-108504630313}">
      <text>
        <r>
          <rPr>
            <sz val="11"/>
            <rFont val="Calibri"/>
            <family val="2"/>
            <charset val="238"/>
          </rPr>
          <t>SZV_F:HitelKotvenyUtem2</t>
        </r>
      </text>
    </comment>
    <comment ref="AQ907" authorId="0" shapeId="0" xr:uid="{3148A318-F5A7-4FFE-AEE9-1F8B3FC4F208}">
      <text>
        <r>
          <rPr>
            <sz val="11"/>
            <rFont val="Calibri"/>
            <family val="2"/>
            <charset val="238"/>
          </rPr>
          <t>SZV_F:OsszesenUtem2</t>
        </r>
      </text>
    </comment>
    <comment ref="AR907" authorId="0" shapeId="0" xr:uid="{49311D83-15D8-4A1F-B03C-BEE62E54E009}">
      <text>
        <r>
          <rPr>
            <sz val="11"/>
            <rFont val="Calibri"/>
            <family val="2"/>
            <charset val="238"/>
          </rPr>
          <t>SZV_F:ForrashianyUtem2</t>
        </r>
      </text>
    </comment>
    <comment ref="AU907" authorId="0" shapeId="0" xr:uid="{79DB6620-AC22-41B0-9691-CD31A28515BF}">
      <text>
        <r>
          <rPr>
            <sz val="11"/>
            <rFont val="Calibri"/>
            <family val="2"/>
            <charset val="238"/>
          </rPr>
          <t>SZV_F:Indokolas</t>
        </r>
      </text>
    </comment>
    <comment ref="AV907" authorId="0" shapeId="0" xr:uid="{A4CE6096-6959-4F7F-8FF2-7071985CF5CF}">
      <text>
        <r>
          <rPr>
            <sz val="11"/>
            <rFont val="Calibri"/>
            <family val="2"/>
            <charset val="238"/>
          </rPr>
          <t>SZV_F:Megjegyzes</t>
        </r>
      </text>
    </comment>
    <comment ref="AW907" authorId="0" shapeId="0" xr:uid="{E2E0A270-20E4-4997-8029-CC0EDFCB37C4}">
      <text>
        <r>
          <rPr>
            <sz val="11"/>
            <rFont val="Calibri"/>
            <family val="2"/>
            <charset val="238"/>
          </rPr>
          <t>SZV_F:FeladatSorszam</t>
        </r>
      </text>
    </comment>
    <comment ref="AY907" authorId="0" shapeId="0" xr:uid="{4A6395B4-DF4D-4E21-8151-AF3A7E35C1B7}">
      <text>
        <r>
          <rPr>
            <sz val="11"/>
            <rFont val="Calibri"/>
            <family val="2"/>
            <charset val="238"/>
          </rPr>
          <t>SZV_F:ISA</t>
        </r>
      </text>
    </comment>
    <comment ref="B908" authorId="0" shapeId="0" xr:uid="{6AAFB69B-985E-406B-AFCD-4035ABC65B16}">
      <text>
        <r>
          <rPr>
            <sz val="11"/>
            <rFont val="Calibri"/>
            <family val="2"/>
            <charset val="238"/>
          </rPr>
          <t>SZV_F:FontossagiSorrent</t>
        </r>
      </text>
    </comment>
    <comment ref="C908" authorId="0" shapeId="0" xr:uid="{79255AAC-1A68-43B1-BB85-A852042BED04}">
      <text>
        <r>
          <rPr>
            <sz val="11"/>
            <rFont val="Calibri"/>
            <family val="2"/>
            <charset val="238"/>
          </rPr>
          <t>SZV_F:FeladatKategoria</t>
        </r>
      </text>
    </comment>
    <comment ref="D908" authorId="0" shapeId="0" xr:uid="{43574FD4-30E4-4E5C-8976-75502C4DDCF8}">
      <text>
        <r>
          <rPr>
            <sz val="11"/>
            <rFont val="Calibri"/>
            <family val="2"/>
            <charset val="238"/>
          </rPr>
          <t>SZV_F:FeladatMegnevezes</t>
        </r>
      </text>
    </comment>
    <comment ref="E908" authorId="0" shapeId="0" xr:uid="{0D95FE0C-4F9E-48AB-9826-20F9354FD013}">
      <text>
        <r>
          <rPr>
            <sz val="11"/>
            <rFont val="Calibri"/>
            <family val="2"/>
            <charset val="238"/>
          </rPr>
          <t>SZV_F:ElviEngedelySzam</t>
        </r>
      </text>
    </comment>
    <comment ref="F908" authorId="0" shapeId="0" xr:uid="{4F37B08A-0027-42B8-842D-68C01EA26B56}">
      <text>
        <r>
          <rPr>
            <sz val="11"/>
            <rFont val="Calibri"/>
            <family val="2"/>
            <charset val="238"/>
          </rPr>
          <t>SZV_F:VKR_Kod</t>
        </r>
      </text>
    </comment>
    <comment ref="G908" authorId="0" shapeId="0" xr:uid="{80D35C40-5592-4EA2-A4A2-4316A3787E0D}">
      <text>
        <r>
          <rPr>
            <sz val="11"/>
            <rFont val="Calibri"/>
            <family val="2"/>
            <charset val="238"/>
          </rPr>
          <t>SZV_F:VKR_Nev</t>
        </r>
      </text>
    </comment>
    <comment ref="H908" authorId="0" shapeId="0" xr:uid="{49DCA202-2363-4E57-8432-5C224E5667C4}">
      <text>
        <r>
          <rPr>
            <sz val="11"/>
            <rFont val="Calibri"/>
            <family val="2"/>
            <charset val="238"/>
          </rPr>
          <t>SZV_F:FeladatAzonosito</t>
        </r>
      </text>
    </comment>
    <comment ref="I908" authorId="0" shapeId="0" xr:uid="{739A6ACE-7CB0-4CD6-991F-EB3FF644806B}">
      <text>
        <r>
          <rPr>
            <sz val="11"/>
            <rFont val="Calibri"/>
            <family val="2"/>
            <charset val="238"/>
          </rPr>
          <t>SZV_F:EllatasiTerulet</t>
        </r>
      </text>
    </comment>
    <comment ref="J908" authorId="0" shapeId="0" xr:uid="{0AC1E563-E247-4B81-9811-974EC6DBC290}">
      <text>
        <r>
          <rPr>
            <sz val="11"/>
            <rFont val="Calibri"/>
            <family val="2"/>
            <charset val="238"/>
          </rPr>
          <t>SZV_F:EllatasertFelelos</t>
        </r>
      </text>
    </comment>
    <comment ref="K908" authorId="0" shapeId="0" xr:uid="{727E3E1C-D190-407C-A986-855F61108E16}">
      <text>
        <r>
          <rPr>
            <sz val="11"/>
            <rFont val="Calibri"/>
            <family val="2"/>
            <charset val="238"/>
          </rPr>
          <t>SZV_F:TervezettNettoKoltseg</t>
        </r>
      </text>
    </comment>
    <comment ref="L908" authorId="0" shapeId="0" xr:uid="{CE678EBA-4B84-4C13-8496-B7722AA0760D}">
      <text>
        <r>
          <rPr>
            <sz val="11"/>
            <rFont val="Calibri"/>
            <family val="2"/>
            <charset val="238"/>
          </rPr>
          <t>SZV_F:IdotartamKezdes</t>
        </r>
      </text>
    </comment>
    <comment ref="M908" authorId="0" shapeId="0" xr:uid="{09E7940F-1B47-49BA-A7A8-6AD7BE47BD27}">
      <text>
        <r>
          <rPr>
            <sz val="11"/>
            <rFont val="Calibri"/>
            <family val="2"/>
            <charset val="238"/>
          </rPr>
          <t>SZV_F:IdotartamBefejezes</t>
        </r>
      </text>
    </comment>
    <comment ref="N908" authorId="0" shapeId="0" xr:uid="{0F53DCEF-CC49-4D5A-89F7-E6569E205C22}">
      <text>
        <r>
          <rPr>
            <sz val="11"/>
            <rFont val="Calibri"/>
            <family val="2"/>
            <charset val="238"/>
          </rPr>
          <t>SZV_F:NettoKoltsegUtem1</t>
        </r>
      </text>
    </comment>
    <comment ref="O908" authorId="0" shapeId="0" xr:uid="{068DFA34-53AF-490D-994F-C11914646A8D}">
      <text>
        <r>
          <rPr>
            <sz val="11"/>
            <rFont val="Calibri"/>
            <family val="2"/>
            <charset val="238"/>
          </rPr>
          <t>SZV_F:NettoKoltsegUtem2</t>
        </r>
      </text>
    </comment>
    <comment ref="P908" authorId="0" shapeId="0" xr:uid="{3B14F63F-415F-4EC5-BC42-748291CEA774}">
      <text>
        <r>
          <rPr>
            <sz val="11"/>
            <rFont val="Calibri"/>
            <family val="2"/>
            <charset val="238"/>
          </rPr>
          <t>SZV_F:EM_Melleklet2_KTG</t>
        </r>
      </text>
    </comment>
    <comment ref="R908" authorId="0" shapeId="0" xr:uid="{5B8E899B-E7AB-40BE-9FDD-FD4B099B2210}">
      <text>
        <r>
          <rPr>
            <sz val="11"/>
            <rFont val="Calibri"/>
            <family val="2"/>
            <charset val="238"/>
          </rPr>
          <t>SZV_F:HDUtem1</t>
        </r>
      </text>
    </comment>
    <comment ref="S908" authorId="0" shapeId="0" xr:uid="{D7FF30D0-99D4-42E5-8B10-C5866C40BAEB}">
      <text>
        <r>
          <rPr>
            <sz val="11"/>
            <rFont val="Calibri"/>
            <family val="2"/>
            <charset val="238"/>
          </rPr>
          <t>SZV_F:ECSUtem1</t>
        </r>
      </text>
    </comment>
    <comment ref="T908" authorId="0" shapeId="0" xr:uid="{BCFFFB76-16E5-4FD8-9F5C-E8D8BD638520}">
      <text>
        <r>
          <rPr>
            <sz val="11"/>
            <rFont val="Calibri"/>
            <family val="2"/>
            <charset val="238"/>
          </rPr>
          <t>SZV_F:KFHUtem1</t>
        </r>
      </text>
    </comment>
    <comment ref="U908" authorId="0" shapeId="0" xr:uid="{1A825D22-87A9-43F7-A565-DA99441CA12E}">
      <text>
        <r>
          <rPr>
            <sz val="11"/>
            <rFont val="Calibri"/>
            <family val="2"/>
            <charset val="238"/>
          </rPr>
          <t>SZV_F:Egyeb_SajatUtem1</t>
        </r>
      </text>
    </comment>
    <comment ref="V908" authorId="0" shapeId="0" xr:uid="{DCF36D47-8F1A-4217-8CDF-869EE9803230}">
      <text>
        <r>
          <rPr>
            <sz val="11"/>
            <rFont val="Calibri"/>
            <family val="2"/>
            <charset val="238"/>
          </rPr>
          <t>SZV_F:DijUtem1</t>
        </r>
      </text>
    </comment>
    <comment ref="W908" authorId="0" shapeId="0" xr:uid="{69F2B462-3DE7-4C6E-94F4-152BB71BBC57}">
      <text>
        <r>
          <rPr>
            <sz val="11"/>
            <rFont val="Calibri"/>
            <family val="2"/>
            <charset val="238"/>
          </rPr>
          <t>SZV_F:EM_Melleklet1_Utem1</t>
        </r>
      </text>
    </comment>
    <comment ref="X908" authorId="0" shapeId="0" xr:uid="{C5DAEE20-D127-4CF9-BB72-22AD7222EDD8}">
      <text>
        <r>
          <rPr>
            <sz val="11"/>
            <rFont val="Calibri"/>
            <family val="2"/>
            <charset val="238"/>
          </rPr>
          <t>SZV_F:EgyebAllamiUtem1</t>
        </r>
      </text>
    </comment>
    <comment ref="Y908" authorId="0" shapeId="0" xr:uid="{DFD07663-95DF-4D0C-86AA-0362AFCC5EDC}">
      <text>
        <r>
          <rPr>
            <sz val="11"/>
            <rFont val="Calibri"/>
            <family val="2"/>
            <charset val="238"/>
          </rPr>
          <t>SZV_F:OnkormanyzatiUtem1</t>
        </r>
      </text>
    </comment>
    <comment ref="Z908" authorId="0" shapeId="0" xr:uid="{EC18DD84-1C1B-4745-967C-9C46B70A37B0}">
      <text>
        <r>
          <rPr>
            <sz val="11"/>
            <rFont val="Calibri"/>
            <family val="2"/>
            <charset val="238"/>
          </rPr>
          <t>SZV_F:EUUtem1</t>
        </r>
      </text>
    </comment>
    <comment ref="AA908" authorId="0" shapeId="0" xr:uid="{0DE9118D-EF3C-4B43-909A-F6A8957AC37B}">
      <text>
        <r>
          <rPr>
            <sz val="11"/>
            <rFont val="Calibri"/>
            <family val="2"/>
            <charset val="238"/>
          </rPr>
          <t>SZV_F:EgyebUtem1</t>
        </r>
      </text>
    </comment>
    <comment ref="AB908" authorId="0" shapeId="0" xr:uid="{CEE852A2-FEEC-4E98-B4C7-21652136B63F}">
      <text>
        <r>
          <rPr>
            <sz val="11"/>
            <rFont val="Calibri"/>
            <family val="2"/>
            <charset val="238"/>
          </rPr>
          <t>SZV_F:HitelKotvenyUtem1</t>
        </r>
      </text>
    </comment>
    <comment ref="AC908" authorId="0" shapeId="0" xr:uid="{DCA5982A-5FD8-43B0-8BDA-3A09BF4E70B9}">
      <text>
        <r>
          <rPr>
            <sz val="11"/>
            <rFont val="Calibri"/>
            <family val="2"/>
            <charset val="238"/>
          </rPr>
          <t>SZV_F:OsszesenUtem1</t>
        </r>
      </text>
    </comment>
    <comment ref="AF908" authorId="0" shapeId="0" xr:uid="{9A29B5AD-CF29-4CB5-8D92-CDA2216001EB}">
      <text>
        <r>
          <rPr>
            <sz val="11"/>
            <rFont val="Calibri"/>
            <family val="2"/>
            <charset val="238"/>
          </rPr>
          <t>SZV_F:HDUtem2</t>
        </r>
      </text>
    </comment>
    <comment ref="AG908" authorId="0" shapeId="0" xr:uid="{79C8D951-8AA9-42DB-AE46-68D19B0ACE53}">
      <text>
        <r>
          <rPr>
            <sz val="11"/>
            <rFont val="Calibri"/>
            <family val="2"/>
            <charset val="238"/>
          </rPr>
          <t>SZV_F:ECSUtem2</t>
        </r>
      </text>
    </comment>
    <comment ref="AH908" authorId="0" shapeId="0" xr:uid="{B7136FF6-C0E1-47BC-AE06-0A28E86A6877}">
      <text>
        <r>
          <rPr>
            <sz val="11"/>
            <rFont val="Calibri"/>
            <family val="2"/>
            <charset val="238"/>
          </rPr>
          <t>SZV_F:KFHUtem2</t>
        </r>
      </text>
    </comment>
    <comment ref="AI908" authorId="0" shapeId="0" xr:uid="{2D6908BE-0117-4A7C-9765-8098E033DD9B}">
      <text>
        <r>
          <rPr>
            <sz val="11"/>
            <rFont val="Calibri"/>
            <family val="2"/>
            <charset val="238"/>
          </rPr>
          <t>SZV_F:Egyeb_SajatUtem2</t>
        </r>
      </text>
    </comment>
    <comment ref="AJ908" authorId="0" shapeId="0" xr:uid="{A2DA8425-F2F6-44D1-B303-9D0B698DC71F}">
      <text>
        <r>
          <rPr>
            <sz val="11"/>
            <rFont val="Calibri"/>
            <family val="2"/>
            <charset val="238"/>
          </rPr>
          <t>SZV_F:DijUtem2</t>
        </r>
      </text>
    </comment>
    <comment ref="AK908" authorId="0" shapeId="0" xr:uid="{A3CE0EB3-080E-4451-AB5D-CF428A6C2F84}">
      <text>
        <r>
          <rPr>
            <sz val="11"/>
            <rFont val="Calibri"/>
            <family val="2"/>
            <charset val="238"/>
          </rPr>
          <t>SZV_F:EM_Melleklet1_Utem2</t>
        </r>
      </text>
    </comment>
    <comment ref="AL908" authorId="0" shapeId="0" xr:uid="{B3A4C559-986D-4112-9E5B-B84B67472009}">
      <text>
        <r>
          <rPr>
            <sz val="11"/>
            <rFont val="Calibri"/>
            <family val="2"/>
            <charset val="238"/>
          </rPr>
          <t>SZV_F:EgyebAllamiUtem2</t>
        </r>
      </text>
    </comment>
    <comment ref="AM908" authorId="0" shapeId="0" xr:uid="{192D9B52-6C3F-41DA-9397-3E474093DF92}">
      <text>
        <r>
          <rPr>
            <sz val="11"/>
            <rFont val="Calibri"/>
            <family val="2"/>
            <charset val="238"/>
          </rPr>
          <t>SZV_F:OnkormanyzatiUtem2</t>
        </r>
      </text>
    </comment>
    <comment ref="AN908" authorId="0" shapeId="0" xr:uid="{8A77FB21-6DC3-4B4B-9150-5AE35B4D77B5}">
      <text>
        <r>
          <rPr>
            <sz val="11"/>
            <rFont val="Calibri"/>
            <family val="2"/>
            <charset val="238"/>
          </rPr>
          <t>SZV_F:EUUtem2</t>
        </r>
      </text>
    </comment>
    <comment ref="AO908" authorId="0" shapeId="0" xr:uid="{6C580D58-5EB9-4441-8936-C92BEDCB6001}">
      <text>
        <r>
          <rPr>
            <sz val="11"/>
            <rFont val="Calibri"/>
            <family val="2"/>
            <charset val="238"/>
          </rPr>
          <t>SZV_F:EgyebUtem2</t>
        </r>
      </text>
    </comment>
    <comment ref="AP908" authorId="0" shapeId="0" xr:uid="{3F96B0D3-AAA0-4842-A258-C44ED075F76F}">
      <text>
        <r>
          <rPr>
            <sz val="11"/>
            <rFont val="Calibri"/>
            <family val="2"/>
            <charset val="238"/>
          </rPr>
          <t>SZV_F:HitelKotvenyUtem2</t>
        </r>
      </text>
    </comment>
    <comment ref="AQ908" authorId="0" shapeId="0" xr:uid="{F74758A0-05D1-4FA0-A6A0-E3E8E108A410}">
      <text>
        <r>
          <rPr>
            <sz val="11"/>
            <rFont val="Calibri"/>
            <family val="2"/>
            <charset val="238"/>
          </rPr>
          <t>SZV_F:OsszesenUtem2</t>
        </r>
      </text>
    </comment>
    <comment ref="AR908" authorId="0" shapeId="0" xr:uid="{35DCFA0E-8537-4659-BAF5-706A9BDB3736}">
      <text>
        <r>
          <rPr>
            <sz val="11"/>
            <rFont val="Calibri"/>
            <family val="2"/>
            <charset val="238"/>
          </rPr>
          <t>SZV_F:ForrashianyUtem2</t>
        </r>
      </text>
    </comment>
    <comment ref="AU908" authorId="0" shapeId="0" xr:uid="{88B4A5A3-77BC-4598-8404-0C01361035F8}">
      <text>
        <r>
          <rPr>
            <sz val="11"/>
            <rFont val="Calibri"/>
            <family val="2"/>
            <charset val="238"/>
          </rPr>
          <t>SZV_F:Indokolas</t>
        </r>
      </text>
    </comment>
    <comment ref="AV908" authorId="0" shapeId="0" xr:uid="{E9C158B7-BB53-4A1D-B8D7-6410A817F1DA}">
      <text>
        <r>
          <rPr>
            <sz val="11"/>
            <rFont val="Calibri"/>
            <family val="2"/>
            <charset val="238"/>
          </rPr>
          <t>SZV_F:Megjegyzes</t>
        </r>
      </text>
    </comment>
    <comment ref="AW908" authorId="0" shapeId="0" xr:uid="{EB585BFF-544F-4B19-B90D-92E0BD67F252}">
      <text>
        <r>
          <rPr>
            <sz val="11"/>
            <rFont val="Calibri"/>
            <family val="2"/>
            <charset val="238"/>
          </rPr>
          <t>SZV_F:FeladatSorszam</t>
        </r>
      </text>
    </comment>
    <comment ref="AY908" authorId="0" shapeId="0" xr:uid="{9BDEABB6-52A1-4904-AEA0-22F58CF3BCC1}">
      <text>
        <r>
          <rPr>
            <sz val="11"/>
            <rFont val="Calibri"/>
            <family val="2"/>
            <charset val="238"/>
          </rPr>
          <t>SZV_F:ISA</t>
        </r>
      </text>
    </comment>
    <comment ref="B909" authorId="0" shapeId="0" xr:uid="{01D24828-DDEE-4C5E-891E-2086DDFD9ADA}">
      <text>
        <r>
          <rPr>
            <sz val="11"/>
            <rFont val="Calibri"/>
            <family val="2"/>
            <charset val="238"/>
          </rPr>
          <t>SZV_F:FontossagiSorrent</t>
        </r>
      </text>
    </comment>
    <comment ref="C909" authorId="0" shapeId="0" xr:uid="{2D9C3317-4514-47E7-8DC0-AB8B59960D23}">
      <text>
        <r>
          <rPr>
            <sz val="11"/>
            <rFont val="Calibri"/>
            <family val="2"/>
            <charset val="238"/>
          </rPr>
          <t>SZV_F:FeladatKategoria</t>
        </r>
      </text>
    </comment>
    <comment ref="D909" authorId="0" shapeId="0" xr:uid="{E98CEE3B-4132-4BF0-9C8B-3C5FFAD69B5A}">
      <text>
        <r>
          <rPr>
            <sz val="11"/>
            <rFont val="Calibri"/>
            <family val="2"/>
            <charset val="238"/>
          </rPr>
          <t>SZV_F:FeladatMegnevezes</t>
        </r>
      </text>
    </comment>
    <comment ref="E909" authorId="0" shapeId="0" xr:uid="{595D3F29-A443-4403-A6FA-0AA2339DDB8F}">
      <text>
        <r>
          <rPr>
            <sz val="11"/>
            <rFont val="Calibri"/>
            <family val="2"/>
            <charset val="238"/>
          </rPr>
          <t>SZV_F:ElviEngedelySzam</t>
        </r>
      </text>
    </comment>
    <comment ref="F909" authorId="0" shapeId="0" xr:uid="{7B8C5F6F-A8AE-4A86-8DB5-CC932ABC6A55}">
      <text>
        <r>
          <rPr>
            <sz val="11"/>
            <rFont val="Calibri"/>
            <family val="2"/>
            <charset val="238"/>
          </rPr>
          <t>SZV_F:VKR_Kod</t>
        </r>
      </text>
    </comment>
    <comment ref="G909" authorId="0" shapeId="0" xr:uid="{0915E555-9446-4242-BD85-2634213E9816}">
      <text>
        <r>
          <rPr>
            <sz val="11"/>
            <rFont val="Calibri"/>
            <family val="2"/>
            <charset val="238"/>
          </rPr>
          <t>SZV_F:VKR_Nev</t>
        </r>
      </text>
    </comment>
    <comment ref="H909" authorId="0" shapeId="0" xr:uid="{E8F9A5CF-B195-4910-B224-D03EDB0A4E90}">
      <text>
        <r>
          <rPr>
            <sz val="11"/>
            <rFont val="Calibri"/>
            <family val="2"/>
            <charset val="238"/>
          </rPr>
          <t>SZV_F:FeladatAzonosito</t>
        </r>
      </text>
    </comment>
    <comment ref="I909" authorId="0" shapeId="0" xr:uid="{D5FDCD44-FBD2-4A13-B9EB-FA22CF216CD7}">
      <text>
        <r>
          <rPr>
            <sz val="11"/>
            <rFont val="Calibri"/>
            <family val="2"/>
            <charset val="238"/>
          </rPr>
          <t>SZV_F:EllatasiTerulet</t>
        </r>
      </text>
    </comment>
    <comment ref="J909" authorId="0" shapeId="0" xr:uid="{0F02BDDC-363B-4B9D-9609-BE2DA087EB9C}">
      <text>
        <r>
          <rPr>
            <sz val="11"/>
            <rFont val="Calibri"/>
            <family val="2"/>
            <charset val="238"/>
          </rPr>
          <t>SZV_F:EllatasertFelelos</t>
        </r>
      </text>
    </comment>
    <comment ref="K909" authorId="0" shapeId="0" xr:uid="{8B714509-AF08-4A9B-8518-D5E00855D4A3}">
      <text>
        <r>
          <rPr>
            <sz val="11"/>
            <rFont val="Calibri"/>
            <family val="2"/>
            <charset val="238"/>
          </rPr>
          <t>SZV_F:TervezettNettoKoltseg</t>
        </r>
      </text>
    </comment>
    <comment ref="L909" authorId="0" shapeId="0" xr:uid="{1DBB1FBF-E0DD-4142-9591-10BEE6575D7B}">
      <text>
        <r>
          <rPr>
            <sz val="11"/>
            <rFont val="Calibri"/>
            <family val="2"/>
            <charset val="238"/>
          </rPr>
          <t>SZV_F:IdotartamKezdes</t>
        </r>
      </text>
    </comment>
    <comment ref="M909" authorId="0" shapeId="0" xr:uid="{A54DFD9B-7712-47BF-B31C-1B18D7901771}">
      <text>
        <r>
          <rPr>
            <sz val="11"/>
            <rFont val="Calibri"/>
            <family val="2"/>
            <charset val="238"/>
          </rPr>
          <t>SZV_F:IdotartamBefejezes</t>
        </r>
      </text>
    </comment>
    <comment ref="N909" authorId="0" shapeId="0" xr:uid="{42F1201C-B146-4C62-B679-B63AB3855246}">
      <text>
        <r>
          <rPr>
            <sz val="11"/>
            <rFont val="Calibri"/>
            <family val="2"/>
            <charset val="238"/>
          </rPr>
          <t>SZV_F:NettoKoltsegUtem1</t>
        </r>
      </text>
    </comment>
    <comment ref="O909" authorId="0" shapeId="0" xr:uid="{5C24577A-BD4C-4E9A-A366-851C0F22C43E}">
      <text>
        <r>
          <rPr>
            <sz val="11"/>
            <rFont val="Calibri"/>
            <family val="2"/>
            <charset val="238"/>
          </rPr>
          <t>SZV_F:NettoKoltsegUtem2</t>
        </r>
      </text>
    </comment>
    <comment ref="P909" authorId="0" shapeId="0" xr:uid="{9680961A-F552-4302-B1C8-72655F97A1BD}">
      <text>
        <r>
          <rPr>
            <sz val="11"/>
            <rFont val="Calibri"/>
            <family val="2"/>
            <charset val="238"/>
          </rPr>
          <t>SZV_F:EM_Melleklet2_KTG</t>
        </r>
      </text>
    </comment>
    <comment ref="R909" authorId="0" shapeId="0" xr:uid="{4A12DA6F-F80D-4DA9-AE65-B7572767B58C}">
      <text>
        <r>
          <rPr>
            <sz val="11"/>
            <rFont val="Calibri"/>
            <family val="2"/>
            <charset val="238"/>
          </rPr>
          <t>SZV_F:HDUtem1</t>
        </r>
      </text>
    </comment>
    <comment ref="S909" authorId="0" shapeId="0" xr:uid="{0278FD09-FF43-46B7-962A-9B71C2EA07A4}">
      <text>
        <r>
          <rPr>
            <sz val="11"/>
            <rFont val="Calibri"/>
            <family val="2"/>
            <charset val="238"/>
          </rPr>
          <t>SZV_F:ECSUtem1</t>
        </r>
      </text>
    </comment>
    <comment ref="T909" authorId="0" shapeId="0" xr:uid="{5A436FC3-CF9C-4BAE-901F-02C899BA45BC}">
      <text>
        <r>
          <rPr>
            <sz val="11"/>
            <rFont val="Calibri"/>
            <family val="2"/>
            <charset val="238"/>
          </rPr>
          <t>SZV_F:KFHUtem1</t>
        </r>
      </text>
    </comment>
    <comment ref="U909" authorId="0" shapeId="0" xr:uid="{A88CA2CB-BD8C-4DE9-BCC5-1FBDA2AAC311}">
      <text>
        <r>
          <rPr>
            <sz val="11"/>
            <rFont val="Calibri"/>
            <family val="2"/>
            <charset val="238"/>
          </rPr>
          <t>SZV_F:Egyeb_SajatUtem1</t>
        </r>
      </text>
    </comment>
    <comment ref="V909" authorId="0" shapeId="0" xr:uid="{71CC1245-951C-4EAD-9BFF-DEB02E55B629}">
      <text>
        <r>
          <rPr>
            <sz val="11"/>
            <rFont val="Calibri"/>
            <family val="2"/>
            <charset val="238"/>
          </rPr>
          <t>SZV_F:DijUtem1</t>
        </r>
      </text>
    </comment>
    <comment ref="W909" authorId="0" shapeId="0" xr:uid="{36D35517-DD5E-4077-B0DB-8A54BF600958}">
      <text>
        <r>
          <rPr>
            <sz val="11"/>
            <rFont val="Calibri"/>
            <family val="2"/>
            <charset val="238"/>
          </rPr>
          <t>SZV_F:EM_Melleklet1_Utem1</t>
        </r>
      </text>
    </comment>
    <comment ref="X909" authorId="0" shapeId="0" xr:uid="{E82AB16E-17C2-49C0-ABEF-44DE076D6850}">
      <text>
        <r>
          <rPr>
            <sz val="11"/>
            <rFont val="Calibri"/>
            <family val="2"/>
            <charset val="238"/>
          </rPr>
          <t>SZV_F:EgyebAllamiUtem1</t>
        </r>
      </text>
    </comment>
    <comment ref="Y909" authorId="0" shapeId="0" xr:uid="{AEB7B7A0-69E7-45BE-AE27-ABB1FE9BA4BA}">
      <text>
        <r>
          <rPr>
            <sz val="11"/>
            <rFont val="Calibri"/>
            <family val="2"/>
            <charset val="238"/>
          </rPr>
          <t>SZV_F:OnkormanyzatiUtem1</t>
        </r>
      </text>
    </comment>
    <comment ref="Z909" authorId="0" shapeId="0" xr:uid="{29C0C1C0-51F1-4E39-9385-C898B973E4CD}">
      <text>
        <r>
          <rPr>
            <sz val="11"/>
            <rFont val="Calibri"/>
            <family val="2"/>
            <charset val="238"/>
          </rPr>
          <t>SZV_F:EUUtem1</t>
        </r>
      </text>
    </comment>
    <comment ref="AA909" authorId="0" shapeId="0" xr:uid="{F1650DAB-380D-49AB-9638-93D9372AB80A}">
      <text>
        <r>
          <rPr>
            <sz val="11"/>
            <rFont val="Calibri"/>
            <family val="2"/>
            <charset val="238"/>
          </rPr>
          <t>SZV_F:EgyebUtem1</t>
        </r>
      </text>
    </comment>
    <comment ref="AB909" authorId="0" shapeId="0" xr:uid="{F0BC1ED0-DCF9-4509-8B23-AA1CEAA75590}">
      <text>
        <r>
          <rPr>
            <sz val="11"/>
            <rFont val="Calibri"/>
            <family val="2"/>
            <charset val="238"/>
          </rPr>
          <t>SZV_F:HitelKotvenyUtem1</t>
        </r>
      </text>
    </comment>
    <comment ref="AC909" authorId="0" shapeId="0" xr:uid="{1D31C898-F8BF-46C1-A01D-5404710880DB}">
      <text>
        <r>
          <rPr>
            <sz val="11"/>
            <rFont val="Calibri"/>
            <family val="2"/>
            <charset val="238"/>
          </rPr>
          <t>SZV_F:OsszesenUtem1</t>
        </r>
      </text>
    </comment>
    <comment ref="AF909" authorId="0" shapeId="0" xr:uid="{7E341DA7-2DC7-4546-A7A2-AE56B21532AF}">
      <text>
        <r>
          <rPr>
            <sz val="11"/>
            <rFont val="Calibri"/>
            <family val="2"/>
            <charset val="238"/>
          </rPr>
          <t>SZV_F:HDUtem2</t>
        </r>
      </text>
    </comment>
    <comment ref="AG909" authorId="0" shapeId="0" xr:uid="{DACAD811-5A1C-45E1-9824-2FBD1301F65D}">
      <text>
        <r>
          <rPr>
            <sz val="11"/>
            <rFont val="Calibri"/>
            <family val="2"/>
            <charset val="238"/>
          </rPr>
          <t>SZV_F:ECSUtem2</t>
        </r>
      </text>
    </comment>
    <comment ref="AH909" authorId="0" shapeId="0" xr:uid="{35132233-5106-4876-83A5-131862747524}">
      <text>
        <r>
          <rPr>
            <sz val="11"/>
            <rFont val="Calibri"/>
            <family val="2"/>
            <charset val="238"/>
          </rPr>
          <t>SZV_F:KFHUtem2</t>
        </r>
      </text>
    </comment>
    <comment ref="AI909" authorId="0" shapeId="0" xr:uid="{2B1E5E01-2946-4D06-8D2A-AC410F5904DD}">
      <text>
        <r>
          <rPr>
            <sz val="11"/>
            <rFont val="Calibri"/>
            <family val="2"/>
            <charset val="238"/>
          </rPr>
          <t>SZV_F:Egyeb_SajatUtem2</t>
        </r>
      </text>
    </comment>
    <comment ref="AJ909" authorId="0" shapeId="0" xr:uid="{EE5C7208-8DFB-4F02-95E9-B08755FF8D59}">
      <text>
        <r>
          <rPr>
            <sz val="11"/>
            <rFont val="Calibri"/>
            <family val="2"/>
            <charset val="238"/>
          </rPr>
          <t>SZV_F:DijUtem2</t>
        </r>
      </text>
    </comment>
    <comment ref="AK909" authorId="0" shapeId="0" xr:uid="{778FCF3C-14E0-44D1-A120-B351DE3CE44E}">
      <text>
        <r>
          <rPr>
            <sz val="11"/>
            <rFont val="Calibri"/>
            <family val="2"/>
            <charset val="238"/>
          </rPr>
          <t>SZV_F:EM_Melleklet1_Utem2</t>
        </r>
      </text>
    </comment>
    <comment ref="AL909" authorId="0" shapeId="0" xr:uid="{346B7D7F-6407-401F-8D6B-C69D84324AFB}">
      <text>
        <r>
          <rPr>
            <sz val="11"/>
            <rFont val="Calibri"/>
            <family val="2"/>
            <charset val="238"/>
          </rPr>
          <t>SZV_F:EgyebAllamiUtem2</t>
        </r>
      </text>
    </comment>
    <comment ref="AM909" authorId="0" shapeId="0" xr:uid="{E53A6498-5F4E-477A-8D13-4C160718040E}">
      <text>
        <r>
          <rPr>
            <sz val="11"/>
            <rFont val="Calibri"/>
            <family val="2"/>
            <charset val="238"/>
          </rPr>
          <t>SZV_F:OnkormanyzatiUtem2</t>
        </r>
      </text>
    </comment>
    <comment ref="AN909" authorId="0" shapeId="0" xr:uid="{D4702365-7932-43DB-8AB1-CE3A9880B9D9}">
      <text>
        <r>
          <rPr>
            <sz val="11"/>
            <rFont val="Calibri"/>
            <family val="2"/>
            <charset val="238"/>
          </rPr>
          <t>SZV_F:EUUtem2</t>
        </r>
      </text>
    </comment>
    <comment ref="AO909" authorId="0" shapeId="0" xr:uid="{3E96AB4A-9D8B-47B6-8BDC-6B605D7BAA01}">
      <text>
        <r>
          <rPr>
            <sz val="11"/>
            <rFont val="Calibri"/>
            <family val="2"/>
            <charset val="238"/>
          </rPr>
          <t>SZV_F:EgyebUtem2</t>
        </r>
      </text>
    </comment>
    <comment ref="AP909" authorId="0" shapeId="0" xr:uid="{BAE324E5-CA66-4EC2-AE19-1D0709DEF473}">
      <text>
        <r>
          <rPr>
            <sz val="11"/>
            <rFont val="Calibri"/>
            <family val="2"/>
            <charset val="238"/>
          </rPr>
          <t>SZV_F:HitelKotvenyUtem2</t>
        </r>
      </text>
    </comment>
    <comment ref="AQ909" authorId="0" shapeId="0" xr:uid="{4C600B8A-06E2-4D36-B13A-27529274860E}">
      <text>
        <r>
          <rPr>
            <sz val="11"/>
            <rFont val="Calibri"/>
            <family val="2"/>
            <charset val="238"/>
          </rPr>
          <t>SZV_F:OsszesenUtem2</t>
        </r>
      </text>
    </comment>
    <comment ref="AR909" authorId="0" shapeId="0" xr:uid="{1CB41009-1058-4DF7-89B0-07BBF55DC4C3}">
      <text>
        <r>
          <rPr>
            <sz val="11"/>
            <rFont val="Calibri"/>
            <family val="2"/>
            <charset val="238"/>
          </rPr>
          <t>SZV_F:ForrashianyUtem2</t>
        </r>
      </text>
    </comment>
    <comment ref="AU909" authorId="0" shapeId="0" xr:uid="{DAE6F23A-06E0-4245-BB14-50A8648DB9C3}">
      <text>
        <r>
          <rPr>
            <sz val="11"/>
            <rFont val="Calibri"/>
            <family val="2"/>
            <charset val="238"/>
          </rPr>
          <t>SZV_F:Indokolas</t>
        </r>
      </text>
    </comment>
    <comment ref="AV909" authorId="0" shapeId="0" xr:uid="{B1712987-C778-4CF7-893D-E3A42BE5E807}">
      <text>
        <r>
          <rPr>
            <sz val="11"/>
            <rFont val="Calibri"/>
            <family val="2"/>
            <charset val="238"/>
          </rPr>
          <t>SZV_F:Megjegyzes</t>
        </r>
      </text>
    </comment>
    <comment ref="AW909" authorId="0" shapeId="0" xr:uid="{77486FA5-B393-4019-A76F-5BFDDF772004}">
      <text>
        <r>
          <rPr>
            <sz val="11"/>
            <rFont val="Calibri"/>
            <family val="2"/>
            <charset val="238"/>
          </rPr>
          <t>SZV_F:FeladatSorszam</t>
        </r>
      </text>
    </comment>
    <comment ref="AY909" authorId="0" shapeId="0" xr:uid="{5DB4A7AD-B657-4284-8531-86579D150AF2}">
      <text>
        <r>
          <rPr>
            <sz val="11"/>
            <rFont val="Calibri"/>
            <family val="2"/>
            <charset val="238"/>
          </rPr>
          <t>SZV_F:ISA</t>
        </r>
      </text>
    </comment>
    <comment ref="B910" authorId="0" shapeId="0" xr:uid="{601D5883-B84C-444F-B33A-75886C168C72}">
      <text>
        <r>
          <rPr>
            <sz val="11"/>
            <rFont val="Calibri"/>
            <family val="2"/>
            <charset val="238"/>
          </rPr>
          <t>SZV_F:FontossagiSorrent</t>
        </r>
      </text>
    </comment>
    <comment ref="C910" authorId="0" shapeId="0" xr:uid="{218BDDA7-1AD1-40F6-B0BD-CFC56A883D98}">
      <text>
        <r>
          <rPr>
            <sz val="11"/>
            <rFont val="Calibri"/>
            <family val="2"/>
            <charset val="238"/>
          </rPr>
          <t>SZV_F:FeladatKategoria</t>
        </r>
      </text>
    </comment>
    <comment ref="D910" authorId="0" shapeId="0" xr:uid="{F89198D8-AB58-4979-AA8D-9960D3205FEF}">
      <text>
        <r>
          <rPr>
            <sz val="11"/>
            <rFont val="Calibri"/>
            <family val="2"/>
            <charset val="238"/>
          </rPr>
          <t>SZV_F:FeladatMegnevezes</t>
        </r>
      </text>
    </comment>
    <comment ref="E910" authorId="0" shapeId="0" xr:uid="{EFFD2C66-9893-4286-8253-B8C0FE9C8E69}">
      <text>
        <r>
          <rPr>
            <sz val="11"/>
            <rFont val="Calibri"/>
            <family val="2"/>
            <charset val="238"/>
          </rPr>
          <t>SZV_F:ElviEngedelySzam</t>
        </r>
      </text>
    </comment>
    <comment ref="F910" authorId="0" shapeId="0" xr:uid="{2C9E3368-B052-4BDA-86B8-D55F065AB03A}">
      <text>
        <r>
          <rPr>
            <sz val="11"/>
            <rFont val="Calibri"/>
            <family val="2"/>
            <charset val="238"/>
          </rPr>
          <t>SZV_F:VKR_Kod</t>
        </r>
      </text>
    </comment>
    <comment ref="G910" authorId="0" shapeId="0" xr:uid="{2899E61E-8E8F-4945-B868-D11EEFC30535}">
      <text>
        <r>
          <rPr>
            <sz val="11"/>
            <rFont val="Calibri"/>
            <family val="2"/>
            <charset val="238"/>
          </rPr>
          <t>SZV_F:VKR_Nev</t>
        </r>
      </text>
    </comment>
    <comment ref="H910" authorId="0" shapeId="0" xr:uid="{241C8CD7-BF13-4314-981B-E32CEF53648E}">
      <text>
        <r>
          <rPr>
            <sz val="11"/>
            <rFont val="Calibri"/>
            <family val="2"/>
            <charset val="238"/>
          </rPr>
          <t>SZV_F:FeladatAzonosito</t>
        </r>
      </text>
    </comment>
    <comment ref="I910" authorId="0" shapeId="0" xr:uid="{9741E4C9-E62C-456A-8D02-083A16B7508C}">
      <text>
        <r>
          <rPr>
            <sz val="11"/>
            <rFont val="Calibri"/>
            <family val="2"/>
            <charset val="238"/>
          </rPr>
          <t>SZV_F:EllatasiTerulet</t>
        </r>
      </text>
    </comment>
    <comment ref="J910" authorId="0" shapeId="0" xr:uid="{CD63B0CF-0AD5-4EA4-B9F9-E6CE4B6E2E3B}">
      <text>
        <r>
          <rPr>
            <sz val="11"/>
            <rFont val="Calibri"/>
            <family val="2"/>
            <charset val="238"/>
          </rPr>
          <t>SZV_F:EllatasertFelelos</t>
        </r>
      </text>
    </comment>
    <comment ref="K910" authorId="0" shapeId="0" xr:uid="{165A1B37-D24F-45F9-BAD2-ADA17DA54131}">
      <text>
        <r>
          <rPr>
            <sz val="11"/>
            <rFont val="Calibri"/>
            <family val="2"/>
            <charset val="238"/>
          </rPr>
          <t>SZV_F:TervezettNettoKoltseg</t>
        </r>
      </text>
    </comment>
    <comment ref="L910" authorId="0" shapeId="0" xr:uid="{8A28E1BE-7F14-454E-867E-2C2B7D039006}">
      <text>
        <r>
          <rPr>
            <sz val="11"/>
            <rFont val="Calibri"/>
            <family val="2"/>
            <charset val="238"/>
          </rPr>
          <t>SZV_F:IdotartamKezdes</t>
        </r>
      </text>
    </comment>
    <comment ref="M910" authorId="0" shapeId="0" xr:uid="{EE61CB41-6ECA-4542-99BD-36CD18908F88}">
      <text>
        <r>
          <rPr>
            <sz val="11"/>
            <rFont val="Calibri"/>
            <family val="2"/>
            <charset val="238"/>
          </rPr>
          <t>SZV_F:IdotartamBefejezes</t>
        </r>
      </text>
    </comment>
    <comment ref="N910" authorId="0" shapeId="0" xr:uid="{A72C9C95-FE51-4983-AF29-A266E5D53FFD}">
      <text>
        <r>
          <rPr>
            <sz val="11"/>
            <rFont val="Calibri"/>
            <family val="2"/>
            <charset val="238"/>
          </rPr>
          <t>SZV_F:NettoKoltsegUtem1</t>
        </r>
      </text>
    </comment>
    <comment ref="O910" authorId="0" shapeId="0" xr:uid="{047584A2-2B79-4AA7-9A4D-4CFA1581D3F1}">
      <text>
        <r>
          <rPr>
            <sz val="11"/>
            <rFont val="Calibri"/>
            <family val="2"/>
            <charset val="238"/>
          </rPr>
          <t>SZV_F:NettoKoltsegUtem2</t>
        </r>
      </text>
    </comment>
    <comment ref="P910" authorId="0" shapeId="0" xr:uid="{DC765CAD-EEF1-4E40-A272-BAD6CCF4B326}">
      <text>
        <r>
          <rPr>
            <sz val="11"/>
            <rFont val="Calibri"/>
            <family val="2"/>
            <charset val="238"/>
          </rPr>
          <t>SZV_F:EM_Melleklet2_KTG</t>
        </r>
      </text>
    </comment>
    <comment ref="R910" authorId="0" shapeId="0" xr:uid="{84108B45-64EC-4AEF-A0E8-6BA1F85DC77B}">
      <text>
        <r>
          <rPr>
            <sz val="11"/>
            <rFont val="Calibri"/>
            <family val="2"/>
            <charset val="238"/>
          </rPr>
          <t>SZV_F:HDUtem1</t>
        </r>
      </text>
    </comment>
    <comment ref="S910" authorId="0" shapeId="0" xr:uid="{1BCFBF1F-F604-470B-9EF0-6D40251F7A86}">
      <text>
        <r>
          <rPr>
            <sz val="11"/>
            <rFont val="Calibri"/>
            <family val="2"/>
            <charset val="238"/>
          </rPr>
          <t>SZV_F:ECSUtem1</t>
        </r>
      </text>
    </comment>
    <comment ref="T910" authorId="0" shapeId="0" xr:uid="{82E4C7B3-8F44-498C-A18C-BA6F2DFAD5A3}">
      <text>
        <r>
          <rPr>
            <sz val="11"/>
            <rFont val="Calibri"/>
            <family val="2"/>
            <charset val="238"/>
          </rPr>
          <t>SZV_F:KFHUtem1</t>
        </r>
      </text>
    </comment>
    <comment ref="U910" authorId="0" shapeId="0" xr:uid="{9B974030-7787-47BC-A622-8F9BD505DD7D}">
      <text>
        <r>
          <rPr>
            <sz val="11"/>
            <rFont val="Calibri"/>
            <family val="2"/>
            <charset val="238"/>
          </rPr>
          <t>SZV_F:Egyeb_SajatUtem1</t>
        </r>
      </text>
    </comment>
    <comment ref="V910" authorId="0" shapeId="0" xr:uid="{D38F1402-2279-4900-868B-110B4BE8A92F}">
      <text>
        <r>
          <rPr>
            <sz val="11"/>
            <rFont val="Calibri"/>
            <family val="2"/>
            <charset val="238"/>
          </rPr>
          <t>SZV_F:DijUtem1</t>
        </r>
      </text>
    </comment>
    <comment ref="W910" authorId="0" shapeId="0" xr:uid="{49DDA0E9-49AD-4181-BB72-45EF6D28EA43}">
      <text>
        <r>
          <rPr>
            <sz val="11"/>
            <rFont val="Calibri"/>
            <family val="2"/>
            <charset val="238"/>
          </rPr>
          <t>SZV_F:EM_Melleklet1_Utem1</t>
        </r>
      </text>
    </comment>
    <comment ref="X910" authorId="0" shapeId="0" xr:uid="{E1985D3E-9D53-428C-891C-BBC45982A958}">
      <text>
        <r>
          <rPr>
            <sz val="11"/>
            <rFont val="Calibri"/>
            <family val="2"/>
            <charset val="238"/>
          </rPr>
          <t>SZV_F:EgyebAllamiUtem1</t>
        </r>
      </text>
    </comment>
    <comment ref="Y910" authorId="0" shapeId="0" xr:uid="{A0E177E0-758E-4B19-BC8E-45F1350C7DB8}">
      <text>
        <r>
          <rPr>
            <sz val="11"/>
            <rFont val="Calibri"/>
            <family val="2"/>
            <charset val="238"/>
          </rPr>
          <t>SZV_F:OnkormanyzatiUtem1</t>
        </r>
      </text>
    </comment>
    <comment ref="Z910" authorId="0" shapeId="0" xr:uid="{AA3AE8B6-A2FC-499F-BD42-E89EBC832EEB}">
      <text>
        <r>
          <rPr>
            <sz val="11"/>
            <rFont val="Calibri"/>
            <family val="2"/>
            <charset val="238"/>
          </rPr>
          <t>SZV_F:EUUtem1</t>
        </r>
      </text>
    </comment>
    <comment ref="AA910" authorId="0" shapeId="0" xr:uid="{2C3AD253-2CA6-467F-99C7-EB31015B3921}">
      <text>
        <r>
          <rPr>
            <sz val="11"/>
            <rFont val="Calibri"/>
            <family val="2"/>
            <charset val="238"/>
          </rPr>
          <t>SZV_F:EgyebUtem1</t>
        </r>
      </text>
    </comment>
    <comment ref="AB910" authorId="0" shapeId="0" xr:uid="{ACF515C1-B343-4417-981D-985C50F68D5A}">
      <text>
        <r>
          <rPr>
            <sz val="11"/>
            <rFont val="Calibri"/>
            <family val="2"/>
            <charset val="238"/>
          </rPr>
          <t>SZV_F:HitelKotvenyUtem1</t>
        </r>
      </text>
    </comment>
    <comment ref="AC910" authorId="0" shapeId="0" xr:uid="{28B4F754-84AF-44C6-A54D-20760D3888FB}">
      <text>
        <r>
          <rPr>
            <sz val="11"/>
            <rFont val="Calibri"/>
            <family val="2"/>
            <charset val="238"/>
          </rPr>
          <t>SZV_F:OsszesenUtem1</t>
        </r>
      </text>
    </comment>
    <comment ref="AF910" authorId="0" shapeId="0" xr:uid="{94316FC5-9C78-44FD-9CB3-7B74D9C4204E}">
      <text>
        <r>
          <rPr>
            <sz val="11"/>
            <rFont val="Calibri"/>
            <family val="2"/>
            <charset val="238"/>
          </rPr>
          <t>SZV_F:HDUtem2</t>
        </r>
      </text>
    </comment>
    <comment ref="AG910" authorId="0" shapeId="0" xr:uid="{E9C2B25C-93B1-4FE0-BA5E-E8BDBF0811D4}">
      <text>
        <r>
          <rPr>
            <sz val="11"/>
            <rFont val="Calibri"/>
            <family val="2"/>
            <charset val="238"/>
          </rPr>
          <t>SZV_F:ECSUtem2</t>
        </r>
      </text>
    </comment>
    <comment ref="AH910" authorId="0" shapeId="0" xr:uid="{08A9CC6D-5613-47EE-AF3B-4CA049B8B546}">
      <text>
        <r>
          <rPr>
            <sz val="11"/>
            <rFont val="Calibri"/>
            <family val="2"/>
            <charset val="238"/>
          </rPr>
          <t>SZV_F:KFHUtem2</t>
        </r>
      </text>
    </comment>
    <comment ref="AI910" authorId="0" shapeId="0" xr:uid="{28234ED2-6ECC-498D-92E2-B89C50887DCC}">
      <text>
        <r>
          <rPr>
            <sz val="11"/>
            <rFont val="Calibri"/>
            <family val="2"/>
            <charset val="238"/>
          </rPr>
          <t>SZV_F:Egyeb_SajatUtem2</t>
        </r>
      </text>
    </comment>
    <comment ref="AJ910" authorId="0" shapeId="0" xr:uid="{E18456B4-11F5-486B-A366-D14923B7B9C3}">
      <text>
        <r>
          <rPr>
            <sz val="11"/>
            <rFont val="Calibri"/>
            <family val="2"/>
            <charset val="238"/>
          </rPr>
          <t>SZV_F:DijUtem2</t>
        </r>
      </text>
    </comment>
    <comment ref="AK910" authorId="0" shapeId="0" xr:uid="{7D3E1882-ADD2-4969-B56B-F0142EA5FCE4}">
      <text>
        <r>
          <rPr>
            <sz val="11"/>
            <rFont val="Calibri"/>
            <family val="2"/>
            <charset val="238"/>
          </rPr>
          <t>SZV_F:EM_Melleklet1_Utem2</t>
        </r>
      </text>
    </comment>
    <comment ref="AL910" authorId="0" shapeId="0" xr:uid="{71998FE7-3D27-4FDF-8851-596F06DB9E6D}">
      <text>
        <r>
          <rPr>
            <sz val="11"/>
            <rFont val="Calibri"/>
            <family val="2"/>
            <charset val="238"/>
          </rPr>
          <t>SZV_F:EgyebAllamiUtem2</t>
        </r>
      </text>
    </comment>
    <comment ref="AM910" authorId="0" shapeId="0" xr:uid="{32B842B8-5013-4BEB-88B6-6E56342AB531}">
      <text>
        <r>
          <rPr>
            <sz val="11"/>
            <rFont val="Calibri"/>
            <family val="2"/>
            <charset val="238"/>
          </rPr>
          <t>SZV_F:OnkormanyzatiUtem2</t>
        </r>
      </text>
    </comment>
    <comment ref="AN910" authorId="0" shapeId="0" xr:uid="{2EB53F4E-6724-4DFA-9AF1-F2BA45F4F2B9}">
      <text>
        <r>
          <rPr>
            <sz val="11"/>
            <rFont val="Calibri"/>
            <family val="2"/>
            <charset val="238"/>
          </rPr>
          <t>SZV_F:EUUtem2</t>
        </r>
      </text>
    </comment>
    <comment ref="AO910" authorId="0" shapeId="0" xr:uid="{24AD91A5-54B5-4DA0-8585-46258FF71AC0}">
      <text>
        <r>
          <rPr>
            <sz val="11"/>
            <rFont val="Calibri"/>
            <family val="2"/>
            <charset val="238"/>
          </rPr>
          <t>SZV_F:EgyebUtem2</t>
        </r>
      </text>
    </comment>
    <comment ref="AP910" authorId="0" shapeId="0" xr:uid="{B1356ACE-11AF-4A3F-9912-D3E277C94114}">
      <text>
        <r>
          <rPr>
            <sz val="11"/>
            <rFont val="Calibri"/>
            <family val="2"/>
            <charset val="238"/>
          </rPr>
          <t>SZV_F:HitelKotvenyUtem2</t>
        </r>
      </text>
    </comment>
    <comment ref="AQ910" authorId="0" shapeId="0" xr:uid="{DA319FA9-091C-4286-AA63-46DBB5BC498E}">
      <text>
        <r>
          <rPr>
            <sz val="11"/>
            <rFont val="Calibri"/>
            <family val="2"/>
            <charset val="238"/>
          </rPr>
          <t>SZV_F:OsszesenUtem2</t>
        </r>
      </text>
    </comment>
    <comment ref="AR910" authorId="0" shapeId="0" xr:uid="{B2DAB760-319D-442F-B757-97E2EF154FB7}">
      <text>
        <r>
          <rPr>
            <sz val="11"/>
            <rFont val="Calibri"/>
            <family val="2"/>
            <charset val="238"/>
          </rPr>
          <t>SZV_F:ForrashianyUtem2</t>
        </r>
      </text>
    </comment>
    <comment ref="AU910" authorId="0" shapeId="0" xr:uid="{DD176DFE-57C0-4A2F-996D-3570AF8A8B84}">
      <text>
        <r>
          <rPr>
            <sz val="11"/>
            <rFont val="Calibri"/>
            <family val="2"/>
            <charset val="238"/>
          </rPr>
          <t>SZV_F:Indokolas</t>
        </r>
      </text>
    </comment>
    <comment ref="AV910" authorId="0" shapeId="0" xr:uid="{C41D8402-A536-44F7-A671-C35197340050}">
      <text>
        <r>
          <rPr>
            <sz val="11"/>
            <rFont val="Calibri"/>
            <family val="2"/>
            <charset val="238"/>
          </rPr>
          <t>SZV_F:Megjegyzes</t>
        </r>
      </text>
    </comment>
    <comment ref="AW910" authorId="0" shapeId="0" xr:uid="{546FE076-22AD-4129-B3F1-4CCE7076473B}">
      <text>
        <r>
          <rPr>
            <sz val="11"/>
            <rFont val="Calibri"/>
            <family val="2"/>
            <charset val="238"/>
          </rPr>
          <t>SZV_F:FeladatSorszam</t>
        </r>
      </text>
    </comment>
    <comment ref="AY910" authorId="0" shapeId="0" xr:uid="{BAEC4BB4-6C8F-4BA0-9A92-8E88D36FB272}">
      <text>
        <r>
          <rPr>
            <sz val="11"/>
            <rFont val="Calibri"/>
            <family val="2"/>
            <charset val="238"/>
          </rPr>
          <t>SZV_F:ISA</t>
        </r>
      </text>
    </comment>
    <comment ref="B911" authorId="0" shapeId="0" xr:uid="{89ED993E-70D0-4C57-B8E1-D2AFF34AD126}">
      <text>
        <r>
          <rPr>
            <sz val="11"/>
            <rFont val="Calibri"/>
            <family val="2"/>
            <charset val="238"/>
          </rPr>
          <t>SZV_F:FontossagiSorrent</t>
        </r>
      </text>
    </comment>
    <comment ref="C911" authorId="0" shapeId="0" xr:uid="{7202A6A6-8A6F-484A-AC03-2832103F35AB}">
      <text>
        <r>
          <rPr>
            <sz val="11"/>
            <rFont val="Calibri"/>
            <family val="2"/>
            <charset val="238"/>
          </rPr>
          <t>SZV_F:FeladatKategoria</t>
        </r>
      </text>
    </comment>
    <comment ref="D911" authorId="0" shapeId="0" xr:uid="{DADDFB90-15BB-4761-A650-254F8305F84F}">
      <text>
        <r>
          <rPr>
            <sz val="11"/>
            <rFont val="Calibri"/>
            <family val="2"/>
            <charset val="238"/>
          </rPr>
          <t>SZV_F:FeladatMegnevezes</t>
        </r>
      </text>
    </comment>
    <comment ref="E911" authorId="0" shapeId="0" xr:uid="{AA897BF0-867D-4D52-8CE9-BBBFFC3FE22B}">
      <text>
        <r>
          <rPr>
            <sz val="11"/>
            <rFont val="Calibri"/>
            <family val="2"/>
            <charset val="238"/>
          </rPr>
          <t>SZV_F:ElviEngedelySzam</t>
        </r>
      </text>
    </comment>
    <comment ref="F911" authorId="0" shapeId="0" xr:uid="{03C061B5-9B89-447B-B072-BD4D56600757}">
      <text>
        <r>
          <rPr>
            <sz val="11"/>
            <rFont val="Calibri"/>
            <family val="2"/>
            <charset val="238"/>
          </rPr>
          <t>SZV_F:VKR_Kod</t>
        </r>
      </text>
    </comment>
    <comment ref="G911" authorId="0" shapeId="0" xr:uid="{3D7A1EC2-E576-451A-842C-42828F140285}">
      <text>
        <r>
          <rPr>
            <sz val="11"/>
            <rFont val="Calibri"/>
            <family val="2"/>
            <charset val="238"/>
          </rPr>
          <t>SZV_F:VKR_Nev</t>
        </r>
      </text>
    </comment>
    <comment ref="H911" authorId="0" shapeId="0" xr:uid="{D8A87B87-1ED7-43C2-A791-91987457A3A7}">
      <text>
        <r>
          <rPr>
            <sz val="11"/>
            <rFont val="Calibri"/>
            <family val="2"/>
            <charset val="238"/>
          </rPr>
          <t>SZV_F:FeladatAzonosito</t>
        </r>
      </text>
    </comment>
    <comment ref="I911" authorId="0" shapeId="0" xr:uid="{0B8465F7-53A0-421E-95A9-B246F30AC7F3}">
      <text>
        <r>
          <rPr>
            <sz val="11"/>
            <rFont val="Calibri"/>
            <family val="2"/>
            <charset val="238"/>
          </rPr>
          <t>SZV_F:EllatasiTerulet</t>
        </r>
      </text>
    </comment>
    <comment ref="J911" authorId="0" shapeId="0" xr:uid="{1084D7A5-642F-4CA8-8DB9-68D9BAD7DCF6}">
      <text>
        <r>
          <rPr>
            <sz val="11"/>
            <rFont val="Calibri"/>
            <family val="2"/>
            <charset val="238"/>
          </rPr>
          <t>SZV_F:EllatasertFelelos</t>
        </r>
      </text>
    </comment>
    <comment ref="K911" authorId="0" shapeId="0" xr:uid="{8C1ABD5B-35BA-4BBC-B340-97086B8A53A2}">
      <text>
        <r>
          <rPr>
            <sz val="11"/>
            <rFont val="Calibri"/>
            <family val="2"/>
            <charset val="238"/>
          </rPr>
          <t>SZV_F:TervezettNettoKoltseg</t>
        </r>
      </text>
    </comment>
    <comment ref="L911" authorId="0" shapeId="0" xr:uid="{BA748193-A94F-422A-B8E1-50C81DD5F76F}">
      <text>
        <r>
          <rPr>
            <sz val="11"/>
            <rFont val="Calibri"/>
            <family val="2"/>
            <charset val="238"/>
          </rPr>
          <t>SZV_F:IdotartamKezdes</t>
        </r>
      </text>
    </comment>
    <comment ref="M911" authorId="0" shapeId="0" xr:uid="{6B65655A-894F-485F-9D84-207826067451}">
      <text>
        <r>
          <rPr>
            <sz val="11"/>
            <rFont val="Calibri"/>
            <family val="2"/>
            <charset val="238"/>
          </rPr>
          <t>SZV_F:IdotartamBefejezes</t>
        </r>
      </text>
    </comment>
    <comment ref="N911" authorId="0" shapeId="0" xr:uid="{AF1B4241-5A46-4446-80E0-70B1E5D9B04C}">
      <text>
        <r>
          <rPr>
            <sz val="11"/>
            <rFont val="Calibri"/>
            <family val="2"/>
            <charset val="238"/>
          </rPr>
          <t>SZV_F:NettoKoltsegUtem1</t>
        </r>
      </text>
    </comment>
    <comment ref="O911" authorId="0" shapeId="0" xr:uid="{AD7D1DCA-449A-4069-9DD2-56D5E7AAA72A}">
      <text>
        <r>
          <rPr>
            <sz val="11"/>
            <rFont val="Calibri"/>
            <family val="2"/>
            <charset val="238"/>
          </rPr>
          <t>SZV_F:NettoKoltsegUtem2</t>
        </r>
      </text>
    </comment>
    <comment ref="P911" authorId="0" shapeId="0" xr:uid="{FD40DA5A-858C-4130-A110-7A0B6AE1009C}">
      <text>
        <r>
          <rPr>
            <sz val="11"/>
            <rFont val="Calibri"/>
            <family val="2"/>
            <charset val="238"/>
          </rPr>
          <t>SZV_F:EM_Melleklet2_KTG</t>
        </r>
      </text>
    </comment>
    <comment ref="R911" authorId="0" shapeId="0" xr:uid="{16CD83DD-2881-4980-96B4-F765074B329E}">
      <text>
        <r>
          <rPr>
            <sz val="11"/>
            <rFont val="Calibri"/>
            <family val="2"/>
            <charset val="238"/>
          </rPr>
          <t>SZV_F:HDUtem1</t>
        </r>
      </text>
    </comment>
    <comment ref="S911" authorId="0" shapeId="0" xr:uid="{DA98588A-AACD-4B94-897C-3B8A624256B6}">
      <text>
        <r>
          <rPr>
            <sz val="11"/>
            <rFont val="Calibri"/>
            <family val="2"/>
            <charset val="238"/>
          </rPr>
          <t>SZV_F:ECSUtem1</t>
        </r>
      </text>
    </comment>
    <comment ref="T911" authorId="0" shapeId="0" xr:uid="{117CB7B4-0D5C-4ECB-8B92-E65099C27A13}">
      <text>
        <r>
          <rPr>
            <sz val="11"/>
            <rFont val="Calibri"/>
            <family val="2"/>
            <charset val="238"/>
          </rPr>
          <t>SZV_F:KFHUtem1</t>
        </r>
      </text>
    </comment>
    <comment ref="U911" authorId="0" shapeId="0" xr:uid="{8EF895E7-A8D7-4F09-9987-17B2EC35DA93}">
      <text>
        <r>
          <rPr>
            <sz val="11"/>
            <rFont val="Calibri"/>
            <family val="2"/>
            <charset val="238"/>
          </rPr>
          <t>SZV_F:Egyeb_SajatUtem1</t>
        </r>
      </text>
    </comment>
    <comment ref="V911" authorId="0" shapeId="0" xr:uid="{2D8D094B-17B9-4B03-B144-4BC5DD93DA4F}">
      <text>
        <r>
          <rPr>
            <sz val="11"/>
            <rFont val="Calibri"/>
            <family val="2"/>
            <charset val="238"/>
          </rPr>
          <t>SZV_F:DijUtem1</t>
        </r>
      </text>
    </comment>
    <comment ref="W911" authorId="0" shapeId="0" xr:uid="{6DCDBE25-9648-4A66-AFFA-719FAA9D3AD4}">
      <text>
        <r>
          <rPr>
            <sz val="11"/>
            <rFont val="Calibri"/>
            <family val="2"/>
            <charset val="238"/>
          </rPr>
          <t>SZV_F:EM_Melleklet1_Utem1</t>
        </r>
      </text>
    </comment>
    <comment ref="X911" authorId="0" shapeId="0" xr:uid="{5759BBEE-9787-4AF9-AED9-D3E384976430}">
      <text>
        <r>
          <rPr>
            <sz val="11"/>
            <rFont val="Calibri"/>
            <family val="2"/>
            <charset val="238"/>
          </rPr>
          <t>SZV_F:EgyebAllamiUtem1</t>
        </r>
      </text>
    </comment>
    <comment ref="Y911" authorId="0" shapeId="0" xr:uid="{723F874C-18A6-4CE3-851F-A108867FEF30}">
      <text>
        <r>
          <rPr>
            <sz val="11"/>
            <rFont val="Calibri"/>
            <family val="2"/>
            <charset val="238"/>
          </rPr>
          <t>SZV_F:OnkormanyzatiUtem1</t>
        </r>
      </text>
    </comment>
    <comment ref="Z911" authorId="0" shapeId="0" xr:uid="{6277176B-8D89-490B-8074-E647A4A53FD2}">
      <text>
        <r>
          <rPr>
            <sz val="11"/>
            <rFont val="Calibri"/>
            <family val="2"/>
            <charset val="238"/>
          </rPr>
          <t>SZV_F:EUUtem1</t>
        </r>
      </text>
    </comment>
    <comment ref="AA911" authorId="0" shapeId="0" xr:uid="{62E344B4-CA84-49A8-B1AB-CF790FA59119}">
      <text>
        <r>
          <rPr>
            <sz val="11"/>
            <rFont val="Calibri"/>
            <family val="2"/>
            <charset val="238"/>
          </rPr>
          <t>SZV_F:EgyebUtem1</t>
        </r>
      </text>
    </comment>
    <comment ref="AB911" authorId="0" shapeId="0" xr:uid="{366D0BDD-37A6-4842-95EC-61AA8FB06BFA}">
      <text>
        <r>
          <rPr>
            <sz val="11"/>
            <rFont val="Calibri"/>
            <family val="2"/>
            <charset val="238"/>
          </rPr>
          <t>SZV_F:HitelKotvenyUtem1</t>
        </r>
      </text>
    </comment>
    <comment ref="AC911" authorId="0" shapeId="0" xr:uid="{F39D7A02-098A-4B08-94B5-73791D17C581}">
      <text>
        <r>
          <rPr>
            <sz val="11"/>
            <rFont val="Calibri"/>
            <family val="2"/>
            <charset val="238"/>
          </rPr>
          <t>SZV_F:OsszesenUtem1</t>
        </r>
      </text>
    </comment>
    <comment ref="AF911" authorId="0" shapeId="0" xr:uid="{E89BDC36-3262-47B3-BE17-3F9AFD77D199}">
      <text>
        <r>
          <rPr>
            <sz val="11"/>
            <rFont val="Calibri"/>
            <family val="2"/>
            <charset val="238"/>
          </rPr>
          <t>SZV_F:HDUtem2</t>
        </r>
      </text>
    </comment>
    <comment ref="AG911" authorId="0" shapeId="0" xr:uid="{89AC174B-79AD-43D5-9E99-70E106D2BFD7}">
      <text>
        <r>
          <rPr>
            <sz val="11"/>
            <rFont val="Calibri"/>
            <family val="2"/>
            <charset val="238"/>
          </rPr>
          <t>SZV_F:ECSUtem2</t>
        </r>
      </text>
    </comment>
    <comment ref="AH911" authorId="0" shapeId="0" xr:uid="{6F047908-A4B8-4BDB-B83D-C1E0EDA07EE0}">
      <text>
        <r>
          <rPr>
            <sz val="11"/>
            <rFont val="Calibri"/>
            <family val="2"/>
            <charset val="238"/>
          </rPr>
          <t>SZV_F:KFHUtem2</t>
        </r>
      </text>
    </comment>
    <comment ref="AI911" authorId="0" shapeId="0" xr:uid="{84A33B6C-9F28-4E26-94F2-6554C808E8A8}">
      <text>
        <r>
          <rPr>
            <sz val="11"/>
            <rFont val="Calibri"/>
            <family val="2"/>
            <charset val="238"/>
          </rPr>
          <t>SZV_F:Egyeb_SajatUtem2</t>
        </r>
      </text>
    </comment>
    <comment ref="AJ911" authorId="0" shapeId="0" xr:uid="{0A85453F-E455-45D9-9038-00574FE571A8}">
      <text>
        <r>
          <rPr>
            <sz val="11"/>
            <rFont val="Calibri"/>
            <family val="2"/>
            <charset val="238"/>
          </rPr>
          <t>SZV_F:DijUtem2</t>
        </r>
      </text>
    </comment>
    <comment ref="AK911" authorId="0" shapeId="0" xr:uid="{E1D19E94-5783-4CEA-89CE-934B1FC1E138}">
      <text>
        <r>
          <rPr>
            <sz val="11"/>
            <rFont val="Calibri"/>
            <family val="2"/>
            <charset val="238"/>
          </rPr>
          <t>SZV_F:EM_Melleklet1_Utem2</t>
        </r>
      </text>
    </comment>
    <comment ref="AL911" authorId="0" shapeId="0" xr:uid="{57AE5559-899E-4809-8834-243776CEEE8F}">
      <text>
        <r>
          <rPr>
            <sz val="11"/>
            <rFont val="Calibri"/>
            <family val="2"/>
            <charset val="238"/>
          </rPr>
          <t>SZV_F:EgyebAllamiUtem2</t>
        </r>
      </text>
    </comment>
    <comment ref="AM911" authorId="0" shapeId="0" xr:uid="{9E4AE480-0EBA-4E64-9EDF-DD4ED239CBA9}">
      <text>
        <r>
          <rPr>
            <sz val="11"/>
            <rFont val="Calibri"/>
            <family val="2"/>
            <charset val="238"/>
          </rPr>
          <t>SZV_F:OnkormanyzatiUtem2</t>
        </r>
      </text>
    </comment>
    <comment ref="AN911" authorId="0" shapeId="0" xr:uid="{FEABA6B9-3BCA-4DB3-B27D-056D935D9084}">
      <text>
        <r>
          <rPr>
            <sz val="11"/>
            <rFont val="Calibri"/>
            <family val="2"/>
            <charset val="238"/>
          </rPr>
          <t>SZV_F:EUUtem2</t>
        </r>
      </text>
    </comment>
    <comment ref="AO911" authorId="0" shapeId="0" xr:uid="{B45C448C-BC43-40AE-9371-D21AB6CF77F7}">
      <text>
        <r>
          <rPr>
            <sz val="11"/>
            <rFont val="Calibri"/>
            <family val="2"/>
            <charset val="238"/>
          </rPr>
          <t>SZV_F:EgyebUtem2</t>
        </r>
      </text>
    </comment>
    <comment ref="AP911" authorId="0" shapeId="0" xr:uid="{D51D475D-1E62-4F21-BD0F-E276CE52B55F}">
      <text>
        <r>
          <rPr>
            <sz val="11"/>
            <rFont val="Calibri"/>
            <family val="2"/>
            <charset val="238"/>
          </rPr>
          <t>SZV_F:HitelKotvenyUtem2</t>
        </r>
      </text>
    </comment>
    <comment ref="AQ911" authorId="0" shapeId="0" xr:uid="{C8D24656-FC47-4E13-8A71-12816B530E04}">
      <text>
        <r>
          <rPr>
            <sz val="11"/>
            <rFont val="Calibri"/>
            <family val="2"/>
            <charset val="238"/>
          </rPr>
          <t>SZV_F:OsszesenUtem2</t>
        </r>
      </text>
    </comment>
    <comment ref="AR911" authorId="0" shapeId="0" xr:uid="{3D6E4269-73FE-4494-8FF8-FE20C060C0F5}">
      <text>
        <r>
          <rPr>
            <sz val="11"/>
            <rFont val="Calibri"/>
            <family val="2"/>
            <charset val="238"/>
          </rPr>
          <t>SZV_F:ForrashianyUtem2</t>
        </r>
      </text>
    </comment>
    <comment ref="AU911" authorId="0" shapeId="0" xr:uid="{0A811DF8-7102-45E0-98DE-01F091562C6E}">
      <text>
        <r>
          <rPr>
            <sz val="11"/>
            <rFont val="Calibri"/>
            <family val="2"/>
            <charset val="238"/>
          </rPr>
          <t>SZV_F:Indokolas</t>
        </r>
      </text>
    </comment>
    <comment ref="AV911" authorId="0" shapeId="0" xr:uid="{A065C2EA-B251-4C6A-80B8-CD4077E3A643}">
      <text>
        <r>
          <rPr>
            <sz val="11"/>
            <rFont val="Calibri"/>
            <family val="2"/>
            <charset val="238"/>
          </rPr>
          <t>SZV_F:Megjegyzes</t>
        </r>
      </text>
    </comment>
    <comment ref="AW911" authorId="0" shapeId="0" xr:uid="{B84E09C6-2085-4142-94D5-5F020E54620C}">
      <text>
        <r>
          <rPr>
            <sz val="11"/>
            <rFont val="Calibri"/>
            <family val="2"/>
            <charset val="238"/>
          </rPr>
          <t>SZV_F:FeladatSorszam</t>
        </r>
      </text>
    </comment>
    <comment ref="AY911" authorId="0" shapeId="0" xr:uid="{7FE20C0D-BABF-4AFE-8908-38833CFF6330}">
      <text>
        <r>
          <rPr>
            <sz val="11"/>
            <rFont val="Calibri"/>
            <family val="2"/>
            <charset val="238"/>
          </rPr>
          <t>SZV_F:ISA</t>
        </r>
      </text>
    </comment>
    <comment ref="B912" authorId="0" shapeId="0" xr:uid="{9C4D63BB-F6D7-4103-92E0-8D973EB670FB}">
      <text>
        <r>
          <rPr>
            <sz val="11"/>
            <rFont val="Calibri"/>
            <family val="2"/>
            <charset val="238"/>
          </rPr>
          <t>SZV_F:FontossagiSorrent</t>
        </r>
      </text>
    </comment>
    <comment ref="C912" authorId="0" shapeId="0" xr:uid="{0D9F7BA4-465A-4881-A7CD-41D66B97ECEF}">
      <text>
        <r>
          <rPr>
            <sz val="11"/>
            <rFont val="Calibri"/>
            <family val="2"/>
            <charset val="238"/>
          </rPr>
          <t>SZV_F:FeladatKategoria</t>
        </r>
      </text>
    </comment>
    <comment ref="D912" authorId="0" shapeId="0" xr:uid="{7C18E1CB-F035-4E4A-910C-5F35CF8C8946}">
      <text>
        <r>
          <rPr>
            <sz val="11"/>
            <rFont val="Calibri"/>
            <family val="2"/>
            <charset val="238"/>
          </rPr>
          <t>SZV_F:FeladatMegnevezes</t>
        </r>
      </text>
    </comment>
    <comment ref="E912" authorId="0" shapeId="0" xr:uid="{E3B2A2C5-5EF5-4F3D-9D0F-1FC09C6028AA}">
      <text>
        <r>
          <rPr>
            <sz val="11"/>
            <rFont val="Calibri"/>
            <family val="2"/>
            <charset val="238"/>
          </rPr>
          <t>SZV_F:ElviEngedelySzam</t>
        </r>
      </text>
    </comment>
    <comment ref="F912" authorId="0" shapeId="0" xr:uid="{5F377368-B79E-4BC1-B28B-BDF869748967}">
      <text>
        <r>
          <rPr>
            <sz val="11"/>
            <rFont val="Calibri"/>
            <family val="2"/>
            <charset val="238"/>
          </rPr>
          <t>SZV_F:VKR_Kod</t>
        </r>
      </text>
    </comment>
    <comment ref="G912" authorId="0" shapeId="0" xr:uid="{805D9A5D-D76F-479D-A7F1-8FEF91BBF377}">
      <text>
        <r>
          <rPr>
            <sz val="11"/>
            <rFont val="Calibri"/>
            <family val="2"/>
            <charset val="238"/>
          </rPr>
          <t>SZV_F:VKR_Nev</t>
        </r>
      </text>
    </comment>
    <comment ref="H912" authorId="0" shapeId="0" xr:uid="{51261F94-87D3-484D-802F-4C4C713EEA3E}">
      <text>
        <r>
          <rPr>
            <sz val="11"/>
            <rFont val="Calibri"/>
            <family val="2"/>
            <charset val="238"/>
          </rPr>
          <t>SZV_F:FeladatAzonosito</t>
        </r>
      </text>
    </comment>
    <comment ref="I912" authorId="0" shapeId="0" xr:uid="{5C0562FC-ACF4-4ACA-B58F-5BAB8737CD62}">
      <text>
        <r>
          <rPr>
            <sz val="11"/>
            <rFont val="Calibri"/>
            <family val="2"/>
            <charset val="238"/>
          </rPr>
          <t>SZV_F:EllatasiTerulet</t>
        </r>
      </text>
    </comment>
    <comment ref="J912" authorId="0" shapeId="0" xr:uid="{D01ED823-7649-458F-A2EE-F9CDF20C9C9D}">
      <text>
        <r>
          <rPr>
            <sz val="11"/>
            <rFont val="Calibri"/>
            <family val="2"/>
            <charset val="238"/>
          </rPr>
          <t>SZV_F:EllatasertFelelos</t>
        </r>
      </text>
    </comment>
    <comment ref="K912" authorId="0" shapeId="0" xr:uid="{510AB331-3611-4082-957F-8DB94F3A32D3}">
      <text>
        <r>
          <rPr>
            <sz val="11"/>
            <rFont val="Calibri"/>
            <family val="2"/>
            <charset val="238"/>
          </rPr>
          <t>SZV_F:TervezettNettoKoltseg</t>
        </r>
      </text>
    </comment>
    <comment ref="L912" authorId="0" shapeId="0" xr:uid="{5850349C-49D7-49C3-86E2-8D612C4A3146}">
      <text>
        <r>
          <rPr>
            <sz val="11"/>
            <rFont val="Calibri"/>
            <family val="2"/>
            <charset val="238"/>
          </rPr>
          <t>SZV_F:IdotartamKezdes</t>
        </r>
      </text>
    </comment>
    <comment ref="M912" authorId="0" shapeId="0" xr:uid="{E08E028C-D37E-4A01-B622-7870671E0ADC}">
      <text>
        <r>
          <rPr>
            <sz val="11"/>
            <rFont val="Calibri"/>
            <family val="2"/>
            <charset val="238"/>
          </rPr>
          <t>SZV_F:IdotartamBefejezes</t>
        </r>
      </text>
    </comment>
    <comment ref="N912" authorId="0" shapeId="0" xr:uid="{1FE0F18A-1815-43BD-A574-AA527D6684AF}">
      <text>
        <r>
          <rPr>
            <sz val="11"/>
            <rFont val="Calibri"/>
            <family val="2"/>
            <charset val="238"/>
          </rPr>
          <t>SZV_F:NettoKoltsegUtem1</t>
        </r>
      </text>
    </comment>
    <comment ref="O912" authorId="0" shapeId="0" xr:uid="{801E634A-DBDF-4217-8228-603B7B8739B4}">
      <text>
        <r>
          <rPr>
            <sz val="11"/>
            <rFont val="Calibri"/>
            <family val="2"/>
            <charset val="238"/>
          </rPr>
          <t>SZV_F:NettoKoltsegUtem2</t>
        </r>
      </text>
    </comment>
    <comment ref="P912" authorId="0" shapeId="0" xr:uid="{14083746-EADC-4EE6-B1A4-FB6C1951615A}">
      <text>
        <r>
          <rPr>
            <sz val="11"/>
            <rFont val="Calibri"/>
            <family val="2"/>
            <charset val="238"/>
          </rPr>
          <t>SZV_F:EM_Melleklet2_KTG</t>
        </r>
      </text>
    </comment>
    <comment ref="R912" authorId="0" shapeId="0" xr:uid="{21349CE5-F0C7-4710-AC99-91E4CC983D9A}">
      <text>
        <r>
          <rPr>
            <sz val="11"/>
            <rFont val="Calibri"/>
            <family val="2"/>
            <charset val="238"/>
          </rPr>
          <t>SZV_F:HDUtem1</t>
        </r>
      </text>
    </comment>
    <comment ref="S912" authorId="0" shapeId="0" xr:uid="{414D599C-8A6B-440E-8BF7-699FB57C0A09}">
      <text>
        <r>
          <rPr>
            <sz val="11"/>
            <rFont val="Calibri"/>
            <family val="2"/>
            <charset val="238"/>
          </rPr>
          <t>SZV_F:ECSUtem1</t>
        </r>
      </text>
    </comment>
    <comment ref="T912" authorId="0" shapeId="0" xr:uid="{347230C2-4037-4263-A748-C9BDB6808CC1}">
      <text>
        <r>
          <rPr>
            <sz val="11"/>
            <rFont val="Calibri"/>
            <family val="2"/>
            <charset val="238"/>
          </rPr>
          <t>SZV_F:KFHUtem1</t>
        </r>
      </text>
    </comment>
    <comment ref="U912" authorId="0" shapeId="0" xr:uid="{4D8617B1-7B6B-4AFE-8CFB-8715A5A43698}">
      <text>
        <r>
          <rPr>
            <sz val="11"/>
            <rFont val="Calibri"/>
            <family val="2"/>
            <charset val="238"/>
          </rPr>
          <t>SZV_F:Egyeb_SajatUtem1</t>
        </r>
      </text>
    </comment>
    <comment ref="V912" authorId="0" shapeId="0" xr:uid="{1C88621B-98D1-44CB-BF9C-5E7D04CA06CC}">
      <text>
        <r>
          <rPr>
            <sz val="11"/>
            <rFont val="Calibri"/>
            <family val="2"/>
            <charset val="238"/>
          </rPr>
          <t>SZV_F:DijUtem1</t>
        </r>
      </text>
    </comment>
    <comment ref="W912" authorId="0" shapeId="0" xr:uid="{89F74471-FBCA-47B7-9E6E-D84959244593}">
      <text>
        <r>
          <rPr>
            <sz val="11"/>
            <rFont val="Calibri"/>
            <family val="2"/>
            <charset val="238"/>
          </rPr>
          <t>SZV_F:EM_Melleklet1_Utem1</t>
        </r>
      </text>
    </comment>
    <comment ref="X912" authorId="0" shapeId="0" xr:uid="{4BC30614-9584-4C32-A205-B95F8B822D2B}">
      <text>
        <r>
          <rPr>
            <sz val="11"/>
            <rFont val="Calibri"/>
            <family val="2"/>
            <charset val="238"/>
          </rPr>
          <t>SZV_F:EgyebAllamiUtem1</t>
        </r>
      </text>
    </comment>
    <comment ref="Y912" authorId="0" shapeId="0" xr:uid="{47CB4891-B3E1-4C28-B945-FA0A8B4ADDB6}">
      <text>
        <r>
          <rPr>
            <sz val="11"/>
            <rFont val="Calibri"/>
            <family val="2"/>
            <charset val="238"/>
          </rPr>
          <t>SZV_F:OnkormanyzatiUtem1</t>
        </r>
      </text>
    </comment>
    <comment ref="Z912" authorId="0" shapeId="0" xr:uid="{6D911354-A88F-4611-B2FC-A510B60AA36D}">
      <text>
        <r>
          <rPr>
            <sz val="11"/>
            <rFont val="Calibri"/>
            <family val="2"/>
            <charset val="238"/>
          </rPr>
          <t>SZV_F:EUUtem1</t>
        </r>
      </text>
    </comment>
    <comment ref="AA912" authorId="0" shapeId="0" xr:uid="{31BAB0FD-2EB9-4343-B14E-28C1C965B130}">
      <text>
        <r>
          <rPr>
            <sz val="11"/>
            <rFont val="Calibri"/>
            <family val="2"/>
            <charset val="238"/>
          </rPr>
          <t>SZV_F:EgyebUtem1</t>
        </r>
      </text>
    </comment>
    <comment ref="AB912" authorId="0" shapeId="0" xr:uid="{47BA7CB5-2297-4811-9593-3EC516718F0F}">
      <text>
        <r>
          <rPr>
            <sz val="11"/>
            <rFont val="Calibri"/>
            <family val="2"/>
            <charset val="238"/>
          </rPr>
          <t>SZV_F:HitelKotvenyUtem1</t>
        </r>
      </text>
    </comment>
    <comment ref="AC912" authorId="0" shapeId="0" xr:uid="{6577386F-1186-4C0A-A709-E97BB0C3D9BC}">
      <text>
        <r>
          <rPr>
            <sz val="11"/>
            <rFont val="Calibri"/>
            <family val="2"/>
            <charset val="238"/>
          </rPr>
          <t>SZV_F:OsszesenUtem1</t>
        </r>
      </text>
    </comment>
    <comment ref="AF912" authorId="0" shapeId="0" xr:uid="{B2994AE9-4CE9-427B-A125-5E7BD434D6CD}">
      <text>
        <r>
          <rPr>
            <sz val="11"/>
            <rFont val="Calibri"/>
            <family val="2"/>
            <charset val="238"/>
          </rPr>
          <t>SZV_F:HDUtem2</t>
        </r>
      </text>
    </comment>
    <comment ref="AG912" authorId="0" shapeId="0" xr:uid="{10EB6A5B-CFBA-41A7-BC74-C170961238DA}">
      <text>
        <r>
          <rPr>
            <sz val="11"/>
            <rFont val="Calibri"/>
            <family val="2"/>
            <charset val="238"/>
          </rPr>
          <t>SZV_F:ECSUtem2</t>
        </r>
      </text>
    </comment>
    <comment ref="AH912" authorId="0" shapeId="0" xr:uid="{51034093-6714-4288-85A4-B379C7D43BE8}">
      <text>
        <r>
          <rPr>
            <sz val="11"/>
            <rFont val="Calibri"/>
            <family val="2"/>
            <charset val="238"/>
          </rPr>
          <t>SZV_F:KFHUtem2</t>
        </r>
      </text>
    </comment>
    <comment ref="AI912" authorId="0" shapeId="0" xr:uid="{A4A46810-79CB-4695-8A1E-BBA371A7E140}">
      <text>
        <r>
          <rPr>
            <sz val="11"/>
            <rFont val="Calibri"/>
            <family val="2"/>
            <charset val="238"/>
          </rPr>
          <t>SZV_F:Egyeb_SajatUtem2</t>
        </r>
      </text>
    </comment>
    <comment ref="AJ912" authorId="0" shapeId="0" xr:uid="{B4AC530D-FAD4-4B4E-B21B-5767E96967A1}">
      <text>
        <r>
          <rPr>
            <sz val="11"/>
            <rFont val="Calibri"/>
            <family val="2"/>
            <charset val="238"/>
          </rPr>
          <t>SZV_F:DijUtem2</t>
        </r>
      </text>
    </comment>
    <comment ref="AK912" authorId="0" shapeId="0" xr:uid="{DD276A91-D455-4FC4-A720-2AD08AB7C8C1}">
      <text>
        <r>
          <rPr>
            <sz val="11"/>
            <rFont val="Calibri"/>
            <family val="2"/>
            <charset val="238"/>
          </rPr>
          <t>SZV_F:EM_Melleklet1_Utem2</t>
        </r>
      </text>
    </comment>
    <comment ref="AL912" authorId="0" shapeId="0" xr:uid="{B43189ED-124E-41C4-82EC-1990AEF3CE7C}">
      <text>
        <r>
          <rPr>
            <sz val="11"/>
            <rFont val="Calibri"/>
            <family val="2"/>
            <charset val="238"/>
          </rPr>
          <t>SZV_F:EgyebAllamiUtem2</t>
        </r>
      </text>
    </comment>
    <comment ref="AM912" authorId="0" shapeId="0" xr:uid="{FE7701D4-9EA7-4CCE-8FE7-39555023464B}">
      <text>
        <r>
          <rPr>
            <sz val="11"/>
            <rFont val="Calibri"/>
            <family val="2"/>
            <charset val="238"/>
          </rPr>
          <t>SZV_F:OnkormanyzatiUtem2</t>
        </r>
      </text>
    </comment>
    <comment ref="AN912" authorId="0" shapeId="0" xr:uid="{13937D1C-80BE-4B73-A072-675203F4605F}">
      <text>
        <r>
          <rPr>
            <sz val="11"/>
            <rFont val="Calibri"/>
            <family val="2"/>
            <charset val="238"/>
          </rPr>
          <t>SZV_F:EUUtem2</t>
        </r>
      </text>
    </comment>
    <comment ref="AO912" authorId="0" shapeId="0" xr:uid="{83ECDDE9-09DD-4885-BF07-ABBF8E7ABD86}">
      <text>
        <r>
          <rPr>
            <sz val="11"/>
            <rFont val="Calibri"/>
            <family val="2"/>
            <charset val="238"/>
          </rPr>
          <t>SZV_F:EgyebUtem2</t>
        </r>
      </text>
    </comment>
    <comment ref="AP912" authorId="0" shapeId="0" xr:uid="{5696F536-1881-4BDA-ADA3-663A51773297}">
      <text>
        <r>
          <rPr>
            <sz val="11"/>
            <rFont val="Calibri"/>
            <family val="2"/>
            <charset val="238"/>
          </rPr>
          <t>SZV_F:HitelKotvenyUtem2</t>
        </r>
      </text>
    </comment>
    <comment ref="AQ912" authorId="0" shapeId="0" xr:uid="{18942AAE-5D24-445A-AD4E-8C9AC215DFC0}">
      <text>
        <r>
          <rPr>
            <sz val="11"/>
            <rFont val="Calibri"/>
            <family val="2"/>
            <charset val="238"/>
          </rPr>
          <t>SZV_F:OsszesenUtem2</t>
        </r>
      </text>
    </comment>
    <comment ref="AR912" authorId="0" shapeId="0" xr:uid="{C26A0CCA-E0D2-42EC-80C8-0CF8597E0198}">
      <text>
        <r>
          <rPr>
            <sz val="11"/>
            <rFont val="Calibri"/>
            <family val="2"/>
            <charset val="238"/>
          </rPr>
          <t>SZV_F:ForrashianyUtem2</t>
        </r>
      </text>
    </comment>
    <comment ref="AU912" authorId="0" shapeId="0" xr:uid="{D86FC34E-C378-49CC-A9AA-4FE60E20951B}">
      <text>
        <r>
          <rPr>
            <sz val="11"/>
            <rFont val="Calibri"/>
            <family val="2"/>
            <charset val="238"/>
          </rPr>
          <t>SZV_F:Indokolas</t>
        </r>
      </text>
    </comment>
    <comment ref="AV912" authorId="0" shapeId="0" xr:uid="{ADFAE5DC-3179-4EAD-BFA5-0928FFED4502}">
      <text>
        <r>
          <rPr>
            <sz val="11"/>
            <rFont val="Calibri"/>
            <family val="2"/>
            <charset val="238"/>
          </rPr>
          <t>SZV_F:Megjegyzes</t>
        </r>
      </text>
    </comment>
    <comment ref="AW912" authorId="0" shapeId="0" xr:uid="{7DE7B245-79FC-4FC8-8947-5B63797C5018}">
      <text>
        <r>
          <rPr>
            <sz val="11"/>
            <rFont val="Calibri"/>
            <family val="2"/>
            <charset val="238"/>
          </rPr>
          <t>SZV_F:FeladatSorszam</t>
        </r>
      </text>
    </comment>
    <comment ref="AY912" authorId="0" shapeId="0" xr:uid="{78A1ED3C-ACC5-454E-8B9E-9F7D236C8C1B}">
      <text>
        <r>
          <rPr>
            <sz val="11"/>
            <rFont val="Calibri"/>
            <family val="2"/>
            <charset val="238"/>
          </rPr>
          <t>SZV_F:ISA</t>
        </r>
      </text>
    </comment>
    <comment ref="B913" authorId="0" shapeId="0" xr:uid="{49613755-9F44-4327-B0D4-E5FA58DC5AFB}">
      <text>
        <r>
          <rPr>
            <sz val="11"/>
            <rFont val="Calibri"/>
            <family val="2"/>
            <charset val="238"/>
          </rPr>
          <t>SZV_F:FontossagiSorrent</t>
        </r>
      </text>
    </comment>
    <comment ref="C913" authorId="0" shapeId="0" xr:uid="{4DE19D31-5EC3-4BDF-9D11-D28D508DDEB2}">
      <text>
        <r>
          <rPr>
            <sz val="11"/>
            <rFont val="Calibri"/>
            <family val="2"/>
            <charset val="238"/>
          </rPr>
          <t>SZV_F:FeladatKategoria</t>
        </r>
      </text>
    </comment>
    <comment ref="D913" authorId="0" shapeId="0" xr:uid="{97ABB2D7-2A6E-4F08-BB14-3EEBAA736FAF}">
      <text>
        <r>
          <rPr>
            <sz val="11"/>
            <rFont val="Calibri"/>
            <family val="2"/>
            <charset val="238"/>
          </rPr>
          <t>SZV_F:FeladatMegnevezes</t>
        </r>
      </text>
    </comment>
    <comment ref="E913" authorId="0" shapeId="0" xr:uid="{5B9A6B22-F0D1-4865-B5F8-E805DF9DB01F}">
      <text>
        <r>
          <rPr>
            <sz val="11"/>
            <rFont val="Calibri"/>
            <family val="2"/>
            <charset val="238"/>
          </rPr>
          <t>SZV_F:ElviEngedelySzam</t>
        </r>
      </text>
    </comment>
    <comment ref="F913" authorId="0" shapeId="0" xr:uid="{F7FEA329-03FB-427E-B388-D30086E1E188}">
      <text>
        <r>
          <rPr>
            <sz val="11"/>
            <rFont val="Calibri"/>
            <family val="2"/>
            <charset val="238"/>
          </rPr>
          <t>SZV_F:VKR_Kod</t>
        </r>
      </text>
    </comment>
    <comment ref="G913" authorId="0" shapeId="0" xr:uid="{E6B61EF1-EED0-481F-A81D-846E8E43ADC1}">
      <text>
        <r>
          <rPr>
            <sz val="11"/>
            <rFont val="Calibri"/>
            <family val="2"/>
            <charset val="238"/>
          </rPr>
          <t>SZV_F:VKR_Nev</t>
        </r>
      </text>
    </comment>
    <comment ref="H913" authorId="0" shapeId="0" xr:uid="{88141547-A8E1-494F-AFEC-23F9628EFF18}">
      <text>
        <r>
          <rPr>
            <sz val="11"/>
            <rFont val="Calibri"/>
            <family val="2"/>
            <charset val="238"/>
          </rPr>
          <t>SZV_F:FeladatAzonosito</t>
        </r>
      </text>
    </comment>
    <comment ref="I913" authorId="0" shapeId="0" xr:uid="{82F4947B-D688-4E91-9048-C07833883B3E}">
      <text>
        <r>
          <rPr>
            <sz val="11"/>
            <rFont val="Calibri"/>
            <family val="2"/>
            <charset val="238"/>
          </rPr>
          <t>SZV_F:EllatasiTerulet</t>
        </r>
      </text>
    </comment>
    <comment ref="J913" authorId="0" shapeId="0" xr:uid="{D07E4047-FD2E-4617-B969-5BDEAE1F9FEC}">
      <text>
        <r>
          <rPr>
            <sz val="11"/>
            <rFont val="Calibri"/>
            <family val="2"/>
            <charset val="238"/>
          </rPr>
          <t>SZV_F:EllatasertFelelos</t>
        </r>
      </text>
    </comment>
    <comment ref="K913" authorId="0" shapeId="0" xr:uid="{5861230E-C31A-49D6-B06B-3A9A74C1A130}">
      <text>
        <r>
          <rPr>
            <sz val="11"/>
            <rFont val="Calibri"/>
            <family val="2"/>
            <charset val="238"/>
          </rPr>
          <t>SZV_F:TervezettNettoKoltseg</t>
        </r>
      </text>
    </comment>
    <comment ref="L913" authorId="0" shapeId="0" xr:uid="{AF1F9E56-6FAA-433E-9B80-A87665E0B061}">
      <text>
        <r>
          <rPr>
            <sz val="11"/>
            <rFont val="Calibri"/>
            <family val="2"/>
            <charset val="238"/>
          </rPr>
          <t>SZV_F:IdotartamKezdes</t>
        </r>
      </text>
    </comment>
    <comment ref="M913" authorId="0" shapeId="0" xr:uid="{80F11E83-5851-4A06-91A0-25428F8E6C91}">
      <text>
        <r>
          <rPr>
            <sz val="11"/>
            <rFont val="Calibri"/>
            <family val="2"/>
            <charset val="238"/>
          </rPr>
          <t>SZV_F:IdotartamBefejezes</t>
        </r>
      </text>
    </comment>
    <comment ref="N913" authorId="0" shapeId="0" xr:uid="{7ECED438-D398-47FD-A7B0-D07235507676}">
      <text>
        <r>
          <rPr>
            <sz val="11"/>
            <rFont val="Calibri"/>
            <family val="2"/>
            <charset val="238"/>
          </rPr>
          <t>SZV_F:NettoKoltsegUtem1</t>
        </r>
      </text>
    </comment>
    <comment ref="O913" authorId="0" shapeId="0" xr:uid="{EBB498D3-5395-4A03-A41B-CD0B71B04F16}">
      <text>
        <r>
          <rPr>
            <sz val="11"/>
            <rFont val="Calibri"/>
            <family val="2"/>
            <charset val="238"/>
          </rPr>
          <t>SZV_F:NettoKoltsegUtem2</t>
        </r>
      </text>
    </comment>
    <comment ref="P913" authorId="0" shapeId="0" xr:uid="{BA60391B-9638-4483-B63A-A66BDE4DF594}">
      <text>
        <r>
          <rPr>
            <sz val="11"/>
            <rFont val="Calibri"/>
            <family val="2"/>
            <charset val="238"/>
          </rPr>
          <t>SZV_F:EM_Melleklet2_KTG</t>
        </r>
      </text>
    </comment>
    <comment ref="R913" authorId="0" shapeId="0" xr:uid="{387B204E-4390-4D5E-BF3A-FD89339614E5}">
      <text>
        <r>
          <rPr>
            <sz val="11"/>
            <rFont val="Calibri"/>
            <family val="2"/>
            <charset val="238"/>
          </rPr>
          <t>SZV_F:HDUtem1</t>
        </r>
      </text>
    </comment>
    <comment ref="S913" authorId="0" shapeId="0" xr:uid="{B3C3395B-B048-4942-B9E6-ADFE4E448932}">
      <text>
        <r>
          <rPr>
            <sz val="11"/>
            <rFont val="Calibri"/>
            <family val="2"/>
            <charset val="238"/>
          </rPr>
          <t>SZV_F:ECSUtem1</t>
        </r>
      </text>
    </comment>
    <comment ref="T913" authorId="0" shapeId="0" xr:uid="{1CC068B9-E6B2-4878-B8C4-B11CAFD4FE76}">
      <text>
        <r>
          <rPr>
            <sz val="11"/>
            <rFont val="Calibri"/>
            <family val="2"/>
            <charset val="238"/>
          </rPr>
          <t>SZV_F:KFHUtem1</t>
        </r>
      </text>
    </comment>
    <comment ref="U913" authorId="0" shapeId="0" xr:uid="{561F682A-881E-44C2-8D75-7A93AC34A7BE}">
      <text>
        <r>
          <rPr>
            <sz val="11"/>
            <rFont val="Calibri"/>
            <family val="2"/>
            <charset val="238"/>
          </rPr>
          <t>SZV_F:Egyeb_SajatUtem1</t>
        </r>
      </text>
    </comment>
    <comment ref="V913" authorId="0" shapeId="0" xr:uid="{0F58FE33-F284-4356-A421-28837265429D}">
      <text>
        <r>
          <rPr>
            <sz val="11"/>
            <rFont val="Calibri"/>
            <family val="2"/>
            <charset val="238"/>
          </rPr>
          <t>SZV_F:DijUtem1</t>
        </r>
      </text>
    </comment>
    <comment ref="W913" authorId="0" shapeId="0" xr:uid="{8736624E-7672-4D04-8E9D-67950EB41AA1}">
      <text>
        <r>
          <rPr>
            <sz val="11"/>
            <rFont val="Calibri"/>
            <family val="2"/>
            <charset val="238"/>
          </rPr>
          <t>SZV_F:EM_Melleklet1_Utem1</t>
        </r>
      </text>
    </comment>
    <comment ref="X913" authorId="0" shapeId="0" xr:uid="{89BACF8B-C6B0-4115-864E-DD8FA2B2EE6A}">
      <text>
        <r>
          <rPr>
            <sz val="11"/>
            <rFont val="Calibri"/>
            <family val="2"/>
            <charset val="238"/>
          </rPr>
          <t>SZV_F:EgyebAllamiUtem1</t>
        </r>
      </text>
    </comment>
    <comment ref="Y913" authorId="0" shapeId="0" xr:uid="{9F40126B-BC11-4D3D-A4E9-92FFC0BD5AC6}">
      <text>
        <r>
          <rPr>
            <sz val="11"/>
            <rFont val="Calibri"/>
            <family val="2"/>
            <charset val="238"/>
          </rPr>
          <t>SZV_F:OnkormanyzatiUtem1</t>
        </r>
      </text>
    </comment>
    <comment ref="Z913" authorId="0" shapeId="0" xr:uid="{948866F8-0B4C-40EE-888A-6FDC131371FF}">
      <text>
        <r>
          <rPr>
            <sz val="11"/>
            <rFont val="Calibri"/>
            <family val="2"/>
            <charset val="238"/>
          </rPr>
          <t>SZV_F:EUUtem1</t>
        </r>
      </text>
    </comment>
    <comment ref="AA913" authorId="0" shapeId="0" xr:uid="{A15E2647-9900-4441-80F3-9CE6F6862413}">
      <text>
        <r>
          <rPr>
            <sz val="11"/>
            <rFont val="Calibri"/>
            <family val="2"/>
            <charset val="238"/>
          </rPr>
          <t>SZV_F:EgyebUtem1</t>
        </r>
      </text>
    </comment>
    <comment ref="AB913" authorId="0" shapeId="0" xr:uid="{84F0CBBB-7E77-452C-8F2D-B98CA06DCFB8}">
      <text>
        <r>
          <rPr>
            <sz val="11"/>
            <rFont val="Calibri"/>
            <family val="2"/>
            <charset val="238"/>
          </rPr>
          <t>SZV_F:HitelKotvenyUtem1</t>
        </r>
      </text>
    </comment>
    <comment ref="AC913" authorId="0" shapeId="0" xr:uid="{2BBFF785-9BD3-4FA0-8F1E-603BFC86131F}">
      <text>
        <r>
          <rPr>
            <sz val="11"/>
            <rFont val="Calibri"/>
            <family val="2"/>
            <charset val="238"/>
          </rPr>
          <t>SZV_F:OsszesenUtem1</t>
        </r>
      </text>
    </comment>
    <comment ref="AF913" authorId="0" shapeId="0" xr:uid="{92DBF7B9-DA82-41A0-95FB-764812394DD7}">
      <text>
        <r>
          <rPr>
            <sz val="11"/>
            <rFont val="Calibri"/>
            <family val="2"/>
            <charset val="238"/>
          </rPr>
          <t>SZV_F:HDUtem2</t>
        </r>
      </text>
    </comment>
    <comment ref="AG913" authorId="0" shapeId="0" xr:uid="{36E846B3-6D0B-428D-8AD5-B61BAD2F7E18}">
      <text>
        <r>
          <rPr>
            <sz val="11"/>
            <rFont val="Calibri"/>
            <family val="2"/>
            <charset val="238"/>
          </rPr>
          <t>SZV_F:ECSUtem2</t>
        </r>
      </text>
    </comment>
    <comment ref="AH913" authorId="0" shapeId="0" xr:uid="{78184305-0D65-4E9C-9692-CA4BBDC72A24}">
      <text>
        <r>
          <rPr>
            <sz val="11"/>
            <rFont val="Calibri"/>
            <family val="2"/>
            <charset val="238"/>
          </rPr>
          <t>SZV_F:KFHUtem2</t>
        </r>
      </text>
    </comment>
    <comment ref="AI913" authorId="0" shapeId="0" xr:uid="{6D9507F6-E589-450C-BD50-8DFC82393353}">
      <text>
        <r>
          <rPr>
            <sz val="11"/>
            <rFont val="Calibri"/>
            <family val="2"/>
            <charset val="238"/>
          </rPr>
          <t>SZV_F:Egyeb_SajatUtem2</t>
        </r>
      </text>
    </comment>
    <comment ref="AJ913" authorId="0" shapeId="0" xr:uid="{607CFA02-287F-4630-BC21-35DA4AEACE2D}">
      <text>
        <r>
          <rPr>
            <sz val="11"/>
            <rFont val="Calibri"/>
            <family val="2"/>
            <charset val="238"/>
          </rPr>
          <t>SZV_F:DijUtem2</t>
        </r>
      </text>
    </comment>
    <comment ref="AK913" authorId="0" shapeId="0" xr:uid="{6449C78D-00F6-4468-95C6-468A329B6E32}">
      <text>
        <r>
          <rPr>
            <sz val="11"/>
            <rFont val="Calibri"/>
            <family val="2"/>
            <charset val="238"/>
          </rPr>
          <t>SZV_F:EM_Melleklet1_Utem2</t>
        </r>
      </text>
    </comment>
    <comment ref="AL913" authorId="0" shapeId="0" xr:uid="{51E4F871-1266-4124-9550-A8993549B111}">
      <text>
        <r>
          <rPr>
            <sz val="11"/>
            <rFont val="Calibri"/>
            <family val="2"/>
            <charset val="238"/>
          </rPr>
          <t>SZV_F:EgyebAllamiUtem2</t>
        </r>
      </text>
    </comment>
    <comment ref="AM913" authorId="0" shapeId="0" xr:uid="{FAE6519C-A756-4CD0-9AC0-171D94F63250}">
      <text>
        <r>
          <rPr>
            <sz val="11"/>
            <rFont val="Calibri"/>
            <family val="2"/>
            <charset val="238"/>
          </rPr>
          <t>SZV_F:OnkormanyzatiUtem2</t>
        </r>
      </text>
    </comment>
    <comment ref="AN913" authorId="0" shapeId="0" xr:uid="{47E045B6-A2CD-4B5F-A1D0-F4A1297D9D5F}">
      <text>
        <r>
          <rPr>
            <sz val="11"/>
            <rFont val="Calibri"/>
            <family val="2"/>
            <charset val="238"/>
          </rPr>
          <t>SZV_F:EUUtem2</t>
        </r>
      </text>
    </comment>
    <comment ref="AO913" authorId="0" shapeId="0" xr:uid="{79E948F2-AFFD-48C2-8954-A2DD4FE20059}">
      <text>
        <r>
          <rPr>
            <sz val="11"/>
            <rFont val="Calibri"/>
            <family val="2"/>
            <charset val="238"/>
          </rPr>
          <t>SZV_F:EgyebUtem2</t>
        </r>
      </text>
    </comment>
    <comment ref="AP913" authorId="0" shapeId="0" xr:uid="{574B01B2-7109-41C2-8A42-44855FD3FE89}">
      <text>
        <r>
          <rPr>
            <sz val="11"/>
            <rFont val="Calibri"/>
            <family val="2"/>
            <charset val="238"/>
          </rPr>
          <t>SZV_F:HitelKotvenyUtem2</t>
        </r>
      </text>
    </comment>
    <comment ref="AQ913" authorId="0" shapeId="0" xr:uid="{92BD803D-7A63-4B36-8A25-487474EA01E2}">
      <text>
        <r>
          <rPr>
            <sz val="11"/>
            <rFont val="Calibri"/>
            <family val="2"/>
            <charset val="238"/>
          </rPr>
          <t>SZV_F:OsszesenUtem2</t>
        </r>
      </text>
    </comment>
    <comment ref="AR913" authorId="0" shapeId="0" xr:uid="{890715FC-046C-4855-8B41-16C149C45C13}">
      <text>
        <r>
          <rPr>
            <sz val="11"/>
            <rFont val="Calibri"/>
            <family val="2"/>
            <charset val="238"/>
          </rPr>
          <t>SZV_F:ForrashianyUtem2</t>
        </r>
      </text>
    </comment>
    <comment ref="AU913" authorId="0" shapeId="0" xr:uid="{6402B43C-C71D-48F8-AC14-CE439605A6E3}">
      <text>
        <r>
          <rPr>
            <sz val="11"/>
            <rFont val="Calibri"/>
            <family val="2"/>
            <charset val="238"/>
          </rPr>
          <t>SZV_F:Indokolas</t>
        </r>
      </text>
    </comment>
    <comment ref="AV913" authorId="0" shapeId="0" xr:uid="{816EE75E-228B-4A26-88B6-8FC8062645DC}">
      <text>
        <r>
          <rPr>
            <sz val="11"/>
            <rFont val="Calibri"/>
            <family val="2"/>
            <charset val="238"/>
          </rPr>
          <t>SZV_F:Megjegyzes</t>
        </r>
      </text>
    </comment>
    <comment ref="AW913" authorId="0" shapeId="0" xr:uid="{B6FB0DF6-EEDB-45F3-B8E0-71ABE791969C}">
      <text>
        <r>
          <rPr>
            <sz val="11"/>
            <rFont val="Calibri"/>
            <family val="2"/>
            <charset val="238"/>
          </rPr>
          <t>SZV_F:FeladatSorszam</t>
        </r>
      </text>
    </comment>
    <comment ref="AY913" authorId="0" shapeId="0" xr:uid="{36838B79-6E82-4D0A-A18D-A5596AAB5D85}">
      <text>
        <r>
          <rPr>
            <sz val="11"/>
            <rFont val="Calibri"/>
            <family val="2"/>
            <charset val="238"/>
          </rPr>
          <t>SZV_F:ISA</t>
        </r>
      </text>
    </comment>
    <comment ref="B914" authorId="0" shapeId="0" xr:uid="{784B075F-6A01-48E8-9916-7E8F152A0674}">
      <text>
        <r>
          <rPr>
            <sz val="11"/>
            <rFont val="Calibri"/>
            <family val="2"/>
            <charset val="238"/>
          </rPr>
          <t>SZV_F:FontossagiSorrent</t>
        </r>
      </text>
    </comment>
    <comment ref="C914" authorId="0" shapeId="0" xr:uid="{E2A84315-9574-42D6-AB2F-DD5984763BA8}">
      <text>
        <r>
          <rPr>
            <sz val="11"/>
            <rFont val="Calibri"/>
            <family val="2"/>
            <charset val="238"/>
          </rPr>
          <t>SZV_F:FeladatKategoria</t>
        </r>
      </text>
    </comment>
    <comment ref="D914" authorId="0" shapeId="0" xr:uid="{1757D6E0-6924-4A47-BD89-C76B09D94154}">
      <text>
        <r>
          <rPr>
            <sz val="11"/>
            <rFont val="Calibri"/>
            <family val="2"/>
            <charset val="238"/>
          </rPr>
          <t>SZV_F:FeladatMegnevezes</t>
        </r>
      </text>
    </comment>
    <comment ref="E914" authorId="0" shapeId="0" xr:uid="{A74B759F-ECD3-46AE-8752-0ECE3A280A15}">
      <text>
        <r>
          <rPr>
            <sz val="11"/>
            <rFont val="Calibri"/>
            <family val="2"/>
            <charset val="238"/>
          </rPr>
          <t>SZV_F:ElviEngedelySzam</t>
        </r>
      </text>
    </comment>
    <comment ref="F914" authorId="0" shapeId="0" xr:uid="{CA7742CB-3ED3-4AE1-9562-FA7EE06B5D6A}">
      <text>
        <r>
          <rPr>
            <sz val="11"/>
            <rFont val="Calibri"/>
            <family val="2"/>
            <charset val="238"/>
          </rPr>
          <t>SZV_F:VKR_Kod</t>
        </r>
      </text>
    </comment>
    <comment ref="G914" authorId="0" shapeId="0" xr:uid="{AFF95B94-E947-4763-8CCB-DE6DE2883C8B}">
      <text>
        <r>
          <rPr>
            <sz val="11"/>
            <rFont val="Calibri"/>
            <family val="2"/>
            <charset val="238"/>
          </rPr>
          <t>SZV_F:VKR_Nev</t>
        </r>
      </text>
    </comment>
    <comment ref="H914" authorId="0" shapeId="0" xr:uid="{7E0FD4F4-F39C-4857-A7E8-3D484EC0E24F}">
      <text>
        <r>
          <rPr>
            <sz val="11"/>
            <rFont val="Calibri"/>
            <family val="2"/>
            <charset val="238"/>
          </rPr>
          <t>SZV_F:FeladatAzonosito</t>
        </r>
      </text>
    </comment>
    <comment ref="I914" authorId="0" shapeId="0" xr:uid="{BAF0B9D7-E5CD-472E-A2D0-9F5A831C92D7}">
      <text>
        <r>
          <rPr>
            <sz val="11"/>
            <rFont val="Calibri"/>
            <family val="2"/>
            <charset val="238"/>
          </rPr>
          <t>SZV_F:EllatasiTerulet</t>
        </r>
      </text>
    </comment>
    <comment ref="J914" authorId="0" shapeId="0" xr:uid="{2385EBF4-02C5-42AD-A908-6CF89236658E}">
      <text>
        <r>
          <rPr>
            <sz val="11"/>
            <rFont val="Calibri"/>
            <family val="2"/>
            <charset val="238"/>
          </rPr>
          <t>SZV_F:EllatasertFelelos</t>
        </r>
      </text>
    </comment>
    <comment ref="K914" authorId="0" shapeId="0" xr:uid="{011ECB10-E731-4A49-B364-A56BF52F49BA}">
      <text>
        <r>
          <rPr>
            <sz val="11"/>
            <rFont val="Calibri"/>
            <family val="2"/>
            <charset val="238"/>
          </rPr>
          <t>SZV_F:TervezettNettoKoltseg</t>
        </r>
      </text>
    </comment>
    <comment ref="L914" authorId="0" shapeId="0" xr:uid="{A01EDC13-38BA-409B-834A-415FA5584F20}">
      <text>
        <r>
          <rPr>
            <sz val="11"/>
            <rFont val="Calibri"/>
            <family val="2"/>
            <charset val="238"/>
          </rPr>
          <t>SZV_F:IdotartamKezdes</t>
        </r>
      </text>
    </comment>
    <comment ref="M914" authorId="0" shapeId="0" xr:uid="{9C69F1FF-5892-4E5C-BE9C-4E5EF1DA5747}">
      <text>
        <r>
          <rPr>
            <sz val="11"/>
            <rFont val="Calibri"/>
            <family val="2"/>
            <charset val="238"/>
          </rPr>
          <t>SZV_F:IdotartamBefejezes</t>
        </r>
      </text>
    </comment>
    <comment ref="N914" authorId="0" shapeId="0" xr:uid="{FF0FAF86-DF0A-44E2-B879-C1ABA653FDED}">
      <text>
        <r>
          <rPr>
            <sz val="11"/>
            <rFont val="Calibri"/>
            <family val="2"/>
            <charset val="238"/>
          </rPr>
          <t>SZV_F:NettoKoltsegUtem1</t>
        </r>
      </text>
    </comment>
    <comment ref="O914" authorId="0" shapeId="0" xr:uid="{20477DEA-6CDE-4ED7-ADAB-83F3F8C86482}">
      <text>
        <r>
          <rPr>
            <sz val="11"/>
            <rFont val="Calibri"/>
            <family val="2"/>
            <charset val="238"/>
          </rPr>
          <t>SZV_F:NettoKoltsegUtem2</t>
        </r>
      </text>
    </comment>
    <comment ref="P914" authorId="0" shapeId="0" xr:uid="{C3737304-D6BB-4E83-8CCC-F40E465B00DE}">
      <text>
        <r>
          <rPr>
            <sz val="11"/>
            <rFont val="Calibri"/>
            <family val="2"/>
            <charset val="238"/>
          </rPr>
          <t>SZV_F:EM_Melleklet2_KTG</t>
        </r>
      </text>
    </comment>
    <comment ref="R914" authorId="0" shapeId="0" xr:uid="{3D851CEB-19EA-451A-B92B-533BCDD60D62}">
      <text>
        <r>
          <rPr>
            <sz val="11"/>
            <rFont val="Calibri"/>
            <family val="2"/>
            <charset val="238"/>
          </rPr>
          <t>SZV_F:HDUtem1</t>
        </r>
      </text>
    </comment>
    <comment ref="S914" authorId="0" shapeId="0" xr:uid="{78655C74-1362-4F2A-A330-F0EE803AFB15}">
      <text>
        <r>
          <rPr>
            <sz val="11"/>
            <rFont val="Calibri"/>
            <family val="2"/>
            <charset val="238"/>
          </rPr>
          <t>SZV_F:ECSUtem1</t>
        </r>
      </text>
    </comment>
    <comment ref="T914" authorId="0" shapeId="0" xr:uid="{92CD5114-ACC1-4228-ADAB-651DF04B3611}">
      <text>
        <r>
          <rPr>
            <sz val="11"/>
            <rFont val="Calibri"/>
            <family val="2"/>
            <charset val="238"/>
          </rPr>
          <t>SZV_F:KFHUtem1</t>
        </r>
      </text>
    </comment>
    <comment ref="U914" authorId="0" shapeId="0" xr:uid="{E8501EEF-30E0-4847-9369-F635E36731AA}">
      <text>
        <r>
          <rPr>
            <sz val="11"/>
            <rFont val="Calibri"/>
            <family val="2"/>
            <charset val="238"/>
          </rPr>
          <t>SZV_F:Egyeb_SajatUtem1</t>
        </r>
      </text>
    </comment>
    <comment ref="V914" authorId="0" shapeId="0" xr:uid="{27404ABA-3550-417A-A361-33B324B60B7F}">
      <text>
        <r>
          <rPr>
            <sz val="11"/>
            <rFont val="Calibri"/>
            <family val="2"/>
            <charset val="238"/>
          </rPr>
          <t>SZV_F:DijUtem1</t>
        </r>
      </text>
    </comment>
    <comment ref="W914" authorId="0" shapeId="0" xr:uid="{8894FE9B-8A28-44E5-8683-B13A44CE4A09}">
      <text>
        <r>
          <rPr>
            <sz val="11"/>
            <rFont val="Calibri"/>
            <family val="2"/>
            <charset val="238"/>
          </rPr>
          <t>SZV_F:EM_Melleklet1_Utem1</t>
        </r>
      </text>
    </comment>
    <comment ref="X914" authorId="0" shapeId="0" xr:uid="{4613EBC7-BCEC-4A59-85E5-80DF06766A4C}">
      <text>
        <r>
          <rPr>
            <sz val="11"/>
            <rFont val="Calibri"/>
            <family val="2"/>
            <charset val="238"/>
          </rPr>
          <t>SZV_F:EgyebAllamiUtem1</t>
        </r>
      </text>
    </comment>
    <comment ref="Y914" authorId="0" shapeId="0" xr:uid="{73B2C44A-A1B8-465F-8134-0A3C4B8C9EC5}">
      <text>
        <r>
          <rPr>
            <sz val="11"/>
            <rFont val="Calibri"/>
            <family val="2"/>
            <charset val="238"/>
          </rPr>
          <t>SZV_F:OnkormanyzatiUtem1</t>
        </r>
      </text>
    </comment>
    <comment ref="Z914" authorId="0" shapeId="0" xr:uid="{44AC2ED0-0361-495A-AA22-2B10E01E460F}">
      <text>
        <r>
          <rPr>
            <sz val="11"/>
            <rFont val="Calibri"/>
            <family val="2"/>
            <charset val="238"/>
          </rPr>
          <t>SZV_F:EUUtem1</t>
        </r>
      </text>
    </comment>
    <comment ref="AA914" authorId="0" shapeId="0" xr:uid="{65A52C75-5F7B-4CC9-B302-0BE340F4FCC2}">
      <text>
        <r>
          <rPr>
            <sz val="11"/>
            <rFont val="Calibri"/>
            <family val="2"/>
            <charset val="238"/>
          </rPr>
          <t>SZV_F:EgyebUtem1</t>
        </r>
      </text>
    </comment>
    <comment ref="AB914" authorId="0" shapeId="0" xr:uid="{F7F6CFBD-9712-489B-9495-FA0DE010825A}">
      <text>
        <r>
          <rPr>
            <sz val="11"/>
            <rFont val="Calibri"/>
            <family val="2"/>
            <charset val="238"/>
          </rPr>
          <t>SZV_F:HitelKotvenyUtem1</t>
        </r>
      </text>
    </comment>
    <comment ref="AC914" authorId="0" shapeId="0" xr:uid="{CDF87AB9-8BF6-4286-8E73-F604AD23D5DB}">
      <text>
        <r>
          <rPr>
            <sz val="11"/>
            <rFont val="Calibri"/>
            <family val="2"/>
            <charset val="238"/>
          </rPr>
          <t>SZV_F:OsszesenUtem1</t>
        </r>
      </text>
    </comment>
    <comment ref="AF914" authorId="0" shapeId="0" xr:uid="{E03746C7-8DB1-428B-8959-ECA6C931DF95}">
      <text>
        <r>
          <rPr>
            <sz val="11"/>
            <rFont val="Calibri"/>
            <family val="2"/>
            <charset val="238"/>
          </rPr>
          <t>SZV_F:HDUtem2</t>
        </r>
      </text>
    </comment>
    <comment ref="AG914" authorId="0" shapeId="0" xr:uid="{80417937-C386-488B-9987-543AD6E8125B}">
      <text>
        <r>
          <rPr>
            <sz val="11"/>
            <rFont val="Calibri"/>
            <family val="2"/>
            <charset val="238"/>
          </rPr>
          <t>SZV_F:ECSUtem2</t>
        </r>
      </text>
    </comment>
    <comment ref="AH914" authorId="0" shapeId="0" xr:uid="{D3EAFAB3-AFB1-4A34-8C41-C4E6FC0A3C7B}">
      <text>
        <r>
          <rPr>
            <sz val="11"/>
            <rFont val="Calibri"/>
            <family val="2"/>
            <charset val="238"/>
          </rPr>
          <t>SZV_F:KFHUtem2</t>
        </r>
      </text>
    </comment>
    <comment ref="AI914" authorId="0" shapeId="0" xr:uid="{FDEFCBD6-9038-4E27-B8D1-401629A9E194}">
      <text>
        <r>
          <rPr>
            <sz val="11"/>
            <rFont val="Calibri"/>
            <family val="2"/>
            <charset val="238"/>
          </rPr>
          <t>SZV_F:Egyeb_SajatUtem2</t>
        </r>
      </text>
    </comment>
    <comment ref="AJ914" authorId="0" shapeId="0" xr:uid="{BFE24342-1776-4C0D-B125-1C36E557A8E4}">
      <text>
        <r>
          <rPr>
            <sz val="11"/>
            <rFont val="Calibri"/>
            <family val="2"/>
            <charset val="238"/>
          </rPr>
          <t>SZV_F:DijUtem2</t>
        </r>
      </text>
    </comment>
    <comment ref="AK914" authorId="0" shapeId="0" xr:uid="{75391886-42C7-4CF5-A3E1-1C84F549E7A3}">
      <text>
        <r>
          <rPr>
            <sz val="11"/>
            <rFont val="Calibri"/>
            <family val="2"/>
            <charset val="238"/>
          </rPr>
          <t>SZV_F:EM_Melleklet1_Utem2</t>
        </r>
      </text>
    </comment>
    <comment ref="AL914" authorId="0" shapeId="0" xr:uid="{7B961005-CEFF-498E-9731-203A5B8F3B01}">
      <text>
        <r>
          <rPr>
            <sz val="11"/>
            <rFont val="Calibri"/>
            <family val="2"/>
            <charset val="238"/>
          </rPr>
          <t>SZV_F:EgyebAllamiUtem2</t>
        </r>
      </text>
    </comment>
    <comment ref="AM914" authorId="0" shapeId="0" xr:uid="{61681924-EA39-466A-8A1C-E6F83473EB71}">
      <text>
        <r>
          <rPr>
            <sz val="11"/>
            <rFont val="Calibri"/>
            <family val="2"/>
            <charset val="238"/>
          </rPr>
          <t>SZV_F:OnkormanyzatiUtem2</t>
        </r>
      </text>
    </comment>
    <comment ref="AN914" authorId="0" shapeId="0" xr:uid="{587DFD22-4599-4D3D-A3C2-D8DDF5DD19C6}">
      <text>
        <r>
          <rPr>
            <sz val="11"/>
            <rFont val="Calibri"/>
            <family val="2"/>
            <charset val="238"/>
          </rPr>
          <t>SZV_F:EUUtem2</t>
        </r>
      </text>
    </comment>
    <comment ref="AO914" authorId="0" shapeId="0" xr:uid="{6138DB38-45CF-4F76-8091-09274708A091}">
      <text>
        <r>
          <rPr>
            <sz val="11"/>
            <rFont val="Calibri"/>
            <family val="2"/>
            <charset val="238"/>
          </rPr>
          <t>SZV_F:EgyebUtem2</t>
        </r>
      </text>
    </comment>
    <comment ref="AP914" authorId="0" shapeId="0" xr:uid="{880EFF84-47FA-4A64-8183-D7540BAA247A}">
      <text>
        <r>
          <rPr>
            <sz val="11"/>
            <rFont val="Calibri"/>
            <family val="2"/>
            <charset val="238"/>
          </rPr>
          <t>SZV_F:HitelKotvenyUtem2</t>
        </r>
      </text>
    </comment>
    <comment ref="AQ914" authorId="0" shapeId="0" xr:uid="{48D1BA52-F02A-4C86-B4F3-02CD22AED07B}">
      <text>
        <r>
          <rPr>
            <sz val="11"/>
            <rFont val="Calibri"/>
            <family val="2"/>
            <charset val="238"/>
          </rPr>
          <t>SZV_F:OsszesenUtem2</t>
        </r>
      </text>
    </comment>
    <comment ref="AR914" authorId="0" shapeId="0" xr:uid="{C19DB706-99D4-46E9-A358-3174B61ED063}">
      <text>
        <r>
          <rPr>
            <sz val="11"/>
            <rFont val="Calibri"/>
            <family val="2"/>
            <charset val="238"/>
          </rPr>
          <t>SZV_F:ForrashianyUtem2</t>
        </r>
      </text>
    </comment>
    <comment ref="AU914" authorId="0" shapeId="0" xr:uid="{602FA537-8DFB-4A29-8994-4D97024A1318}">
      <text>
        <r>
          <rPr>
            <sz val="11"/>
            <rFont val="Calibri"/>
            <family val="2"/>
            <charset val="238"/>
          </rPr>
          <t>SZV_F:Indokolas</t>
        </r>
      </text>
    </comment>
    <comment ref="AV914" authorId="0" shapeId="0" xr:uid="{0B6892B9-9A6F-4ABC-B280-E00279FA631C}">
      <text>
        <r>
          <rPr>
            <sz val="11"/>
            <rFont val="Calibri"/>
            <family val="2"/>
            <charset val="238"/>
          </rPr>
          <t>SZV_F:Megjegyzes</t>
        </r>
      </text>
    </comment>
    <comment ref="AW914" authorId="0" shapeId="0" xr:uid="{D547C5F0-831E-4AD8-8C4E-8FFA95FCD6C8}">
      <text>
        <r>
          <rPr>
            <sz val="11"/>
            <rFont val="Calibri"/>
            <family val="2"/>
            <charset val="238"/>
          </rPr>
          <t>SZV_F:FeladatSorszam</t>
        </r>
      </text>
    </comment>
    <comment ref="AY914" authorId="0" shapeId="0" xr:uid="{868FBFAA-1348-491B-83F2-3865FA633138}">
      <text>
        <r>
          <rPr>
            <sz val="11"/>
            <rFont val="Calibri"/>
            <family val="2"/>
            <charset val="238"/>
          </rPr>
          <t>SZV_F:ISA</t>
        </r>
      </text>
    </comment>
    <comment ref="B915" authorId="0" shapeId="0" xr:uid="{5AF2A05B-A253-4F77-A35D-83F1062D50F4}">
      <text>
        <r>
          <rPr>
            <sz val="11"/>
            <rFont val="Calibri"/>
            <family val="2"/>
            <charset val="238"/>
          </rPr>
          <t>SZV_F:FontossagiSorrent</t>
        </r>
      </text>
    </comment>
    <comment ref="C915" authorId="0" shapeId="0" xr:uid="{7531DF9D-7B9B-4F46-99BA-F3268B37B196}">
      <text>
        <r>
          <rPr>
            <sz val="11"/>
            <rFont val="Calibri"/>
            <family val="2"/>
            <charset val="238"/>
          </rPr>
          <t>SZV_F:FeladatKategoria</t>
        </r>
      </text>
    </comment>
    <comment ref="D915" authorId="0" shapeId="0" xr:uid="{315D9862-FD9B-44F2-8534-E2A6DFDC1381}">
      <text>
        <r>
          <rPr>
            <sz val="11"/>
            <rFont val="Calibri"/>
            <family val="2"/>
            <charset val="238"/>
          </rPr>
          <t>SZV_F:FeladatMegnevezes</t>
        </r>
      </text>
    </comment>
    <comment ref="E915" authorId="0" shapeId="0" xr:uid="{83F24250-2C83-4A7D-BAE4-948CD8AD2F02}">
      <text>
        <r>
          <rPr>
            <sz val="11"/>
            <rFont val="Calibri"/>
            <family val="2"/>
            <charset val="238"/>
          </rPr>
          <t>SZV_F:ElviEngedelySzam</t>
        </r>
      </text>
    </comment>
    <comment ref="F915" authorId="0" shapeId="0" xr:uid="{99F9042B-B9F9-412E-A831-000FBE497F39}">
      <text>
        <r>
          <rPr>
            <sz val="11"/>
            <rFont val="Calibri"/>
            <family val="2"/>
            <charset val="238"/>
          </rPr>
          <t>SZV_F:VKR_Kod</t>
        </r>
      </text>
    </comment>
    <comment ref="G915" authorId="0" shapeId="0" xr:uid="{1E7E2B9A-701B-4D48-8A86-B293E543F16E}">
      <text>
        <r>
          <rPr>
            <sz val="11"/>
            <rFont val="Calibri"/>
            <family val="2"/>
            <charset val="238"/>
          </rPr>
          <t>SZV_F:VKR_Nev</t>
        </r>
      </text>
    </comment>
    <comment ref="H915" authorId="0" shapeId="0" xr:uid="{52B20D2D-648A-42D3-8DF6-5EEAE34F04CE}">
      <text>
        <r>
          <rPr>
            <sz val="11"/>
            <rFont val="Calibri"/>
            <family val="2"/>
            <charset val="238"/>
          </rPr>
          <t>SZV_F:FeladatAzonosito</t>
        </r>
      </text>
    </comment>
    <comment ref="I915" authorId="0" shapeId="0" xr:uid="{1B4F7ED0-9B0F-48CC-A767-185405B371F2}">
      <text>
        <r>
          <rPr>
            <sz val="11"/>
            <rFont val="Calibri"/>
            <family val="2"/>
            <charset val="238"/>
          </rPr>
          <t>SZV_F:EllatasiTerulet</t>
        </r>
      </text>
    </comment>
    <comment ref="J915" authorId="0" shapeId="0" xr:uid="{37343802-4801-4C44-A1AF-E0FDDB2F413E}">
      <text>
        <r>
          <rPr>
            <sz val="11"/>
            <rFont val="Calibri"/>
            <family val="2"/>
            <charset val="238"/>
          </rPr>
          <t>SZV_F:EllatasertFelelos</t>
        </r>
      </text>
    </comment>
    <comment ref="K915" authorId="0" shapeId="0" xr:uid="{0040EA1F-A1EB-41F3-8CF2-545FB42E3F3E}">
      <text>
        <r>
          <rPr>
            <sz val="11"/>
            <rFont val="Calibri"/>
            <family val="2"/>
            <charset val="238"/>
          </rPr>
          <t>SZV_F:TervezettNettoKoltseg</t>
        </r>
      </text>
    </comment>
    <comment ref="L915" authorId="0" shapeId="0" xr:uid="{AD2CED4D-B369-4462-8508-B97E8F64AF1B}">
      <text>
        <r>
          <rPr>
            <sz val="11"/>
            <rFont val="Calibri"/>
            <family val="2"/>
            <charset val="238"/>
          </rPr>
          <t>SZV_F:IdotartamKezdes</t>
        </r>
      </text>
    </comment>
    <comment ref="M915" authorId="0" shapeId="0" xr:uid="{F7E5CBA6-1210-499D-8432-C4BCD599C37A}">
      <text>
        <r>
          <rPr>
            <sz val="11"/>
            <rFont val="Calibri"/>
            <family val="2"/>
            <charset val="238"/>
          </rPr>
          <t>SZV_F:IdotartamBefejezes</t>
        </r>
      </text>
    </comment>
    <comment ref="N915" authorId="0" shapeId="0" xr:uid="{81B6EDE3-9CEF-408F-B90E-8709EBE773C5}">
      <text>
        <r>
          <rPr>
            <sz val="11"/>
            <rFont val="Calibri"/>
            <family val="2"/>
            <charset val="238"/>
          </rPr>
          <t>SZV_F:NettoKoltsegUtem1</t>
        </r>
      </text>
    </comment>
    <comment ref="O915" authorId="0" shapeId="0" xr:uid="{5F69E7F2-CF4A-40D1-AFD1-7208FAA8B2D2}">
      <text>
        <r>
          <rPr>
            <sz val="11"/>
            <rFont val="Calibri"/>
            <family val="2"/>
            <charset val="238"/>
          </rPr>
          <t>SZV_F:NettoKoltsegUtem2</t>
        </r>
      </text>
    </comment>
    <comment ref="P915" authorId="0" shapeId="0" xr:uid="{CFB93E84-C753-43FE-B8B6-4E5C12C28A75}">
      <text>
        <r>
          <rPr>
            <sz val="11"/>
            <rFont val="Calibri"/>
            <family val="2"/>
            <charset val="238"/>
          </rPr>
          <t>SZV_F:EM_Melleklet2_KTG</t>
        </r>
      </text>
    </comment>
    <comment ref="R915" authorId="0" shapeId="0" xr:uid="{2108A938-449E-4331-A7C5-58B6808F457C}">
      <text>
        <r>
          <rPr>
            <sz val="11"/>
            <rFont val="Calibri"/>
            <family val="2"/>
            <charset val="238"/>
          </rPr>
          <t>SZV_F:HDUtem1</t>
        </r>
      </text>
    </comment>
    <comment ref="S915" authorId="0" shapeId="0" xr:uid="{4360DDA5-5CFD-4D07-8F15-2D9D6332B262}">
      <text>
        <r>
          <rPr>
            <sz val="11"/>
            <rFont val="Calibri"/>
            <family val="2"/>
            <charset val="238"/>
          </rPr>
          <t>SZV_F:ECSUtem1</t>
        </r>
      </text>
    </comment>
    <comment ref="T915" authorId="0" shapeId="0" xr:uid="{88F3E567-A522-40A0-B875-CB4AAC1DAB5A}">
      <text>
        <r>
          <rPr>
            <sz val="11"/>
            <rFont val="Calibri"/>
            <family val="2"/>
            <charset val="238"/>
          </rPr>
          <t>SZV_F:KFHUtem1</t>
        </r>
      </text>
    </comment>
    <comment ref="U915" authorId="0" shapeId="0" xr:uid="{F4560094-6640-401E-BD31-22AD5B084192}">
      <text>
        <r>
          <rPr>
            <sz val="11"/>
            <rFont val="Calibri"/>
            <family val="2"/>
            <charset val="238"/>
          </rPr>
          <t>SZV_F:Egyeb_SajatUtem1</t>
        </r>
      </text>
    </comment>
    <comment ref="V915" authorId="0" shapeId="0" xr:uid="{FA0F3487-2540-4EAC-AAC8-805041ED2013}">
      <text>
        <r>
          <rPr>
            <sz val="11"/>
            <rFont val="Calibri"/>
            <family val="2"/>
            <charset val="238"/>
          </rPr>
          <t>SZV_F:DijUtem1</t>
        </r>
      </text>
    </comment>
    <comment ref="W915" authorId="0" shapeId="0" xr:uid="{477D6A32-CDA9-4217-BE24-583C16B169FC}">
      <text>
        <r>
          <rPr>
            <sz val="11"/>
            <rFont val="Calibri"/>
            <family val="2"/>
            <charset val="238"/>
          </rPr>
          <t>SZV_F:EM_Melleklet1_Utem1</t>
        </r>
      </text>
    </comment>
    <comment ref="X915" authorId="0" shapeId="0" xr:uid="{C86428EE-0FC7-4147-8C28-92823FEC5F5E}">
      <text>
        <r>
          <rPr>
            <sz val="11"/>
            <rFont val="Calibri"/>
            <family val="2"/>
            <charset val="238"/>
          </rPr>
          <t>SZV_F:EgyebAllamiUtem1</t>
        </r>
      </text>
    </comment>
    <comment ref="Y915" authorId="0" shapeId="0" xr:uid="{72D52BDA-BC26-4DF7-923D-298F89DC18AC}">
      <text>
        <r>
          <rPr>
            <sz val="11"/>
            <rFont val="Calibri"/>
            <family val="2"/>
            <charset val="238"/>
          </rPr>
          <t>SZV_F:OnkormanyzatiUtem1</t>
        </r>
      </text>
    </comment>
    <comment ref="Z915" authorId="0" shapeId="0" xr:uid="{4581615F-FB2A-4C51-8E97-C8A8424D91CB}">
      <text>
        <r>
          <rPr>
            <sz val="11"/>
            <rFont val="Calibri"/>
            <family val="2"/>
            <charset val="238"/>
          </rPr>
          <t>SZV_F:EUUtem1</t>
        </r>
      </text>
    </comment>
    <comment ref="AA915" authorId="0" shapeId="0" xr:uid="{978A8A3C-C7A2-417F-977B-3753668241DA}">
      <text>
        <r>
          <rPr>
            <sz val="11"/>
            <rFont val="Calibri"/>
            <family val="2"/>
            <charset val="238"/>
          </rPr>
          <t>SZV_F:EgyebUtem1</t>
        </r>
      </text>
    </comment>
    <comment ref="AB915" authorId="0" shapeId="0" xr:uid="{C9D81F79-DB21-4654-A680-330338FC8F5F}">
      <text>
        <r>
          <rPr>
            <sz val="11"/>
            <rFont val="Calibri"/>
            <family val="2"/>
            <charset val="238"/>
          </rPr>
          <t>SZV_F:HitelKotvenyUtem1</t>
        </r>
      </text>
    </comment>
    <comment ref="AC915" authorId="0" shapeId="0" xr:uid="{73F8CA88-65F6-431E-B5B6-6A9DBCCE7DFE}">
      <text>
        <r>
          <rPr>
            <sz val="11"/>
            <rFont val="Calibri"/>
            <family val="2"/>
            <charset val="238"/>
          </rPr>
          <t>SZV_F:OsszesenUtem1</t>
        </r>
      </text>
    </comment>
    <comment ref="AF915" authorId="0" shapeId="0" xr:uid="{4B81F2D7-399E-4BDE-BF06-F78DB5641C45}">
      <text>
        <r>
          <rPr>
            <sz val="11"/>
            <rFont val="Calibri"/>
            <family val="2"/>
            <charset val="238"/>
          </rPr>
          <t>SZV_F:HDUtem2</t>
        </r>
      </text>
    </comment>
    <comment ref="AG915" authorId="0" shapeId="0" xr:uid="{6E4448C1-DA3C-4451-BDFE-656FC239FDD1}">
      <text>
        <r>
          <rPr>
            <sz val="11"/>
            <rFont val="Calibri"/>
            <family val="2"/>
            <charset val="238"/>
          </rPr>
          <t>SZV_F:ECSUtem2</t>
        </r>
      </text>
    </comment>
    <comment ref="AH915" authorId="0" shapeId="0" xr:uid="{9717FC9E-FF86-4D79-8106-F1F2765B1A32}">
      <text>
        <r>
          <rPr>
            <sz val="11"/>
            <rFont val="Calibri"/>
            <family val="2"/>
            <charset val="238"/>
          </rPr>
          <t>SZV_F:KFHUtem2</t>
        </r>
      </text>
    </comment>
    <comment ref="AI915" authorId="0" shapeId="0" xr:uid="{6AD1B836-D84A-44E5-87A8-D8930FD99D9A}">
      <text>
        <r>
          <rPr>
            <sz val="11"/>
            <rFont val="Calibri"/>
            <family val="2"/>
            <charset val="238"/>
          </rPr>
          <t>SZV_F:Egyeb_SajatUtem2</t>
        </r>
      </text>
    </comment>
    <comment ref="AJ915" authorId="0" shapeId="0" xr:uid="{510AC923-B81B-44B2-B82B-A441E8D81F65}">
      <text>
        <r>
          <rPr>
            <sz val="11"/>
            <rFont val="Calibri"/>
            <family val="2"/>
            <charset val="238"/>
          </rPr>
          <t>SZV_F:DijUtem2</t>
        </r>
      </text>
    </comment>
    <comment ref="AK915" authorId="0" shapeId="0" xr:uid="{2501C3F7-AE23-4F2A-8925-031A1B7B4016}">
      <text>
        <r>
          <rPr>
            <sz val="11"/>
            <rFont val="Calibri"/>
            <family val="2"/>
            <charset val="238"/>
          </rPr>
          <t>SZV_F:EM_Melleklet1_Utem2</t>
        </r>
      </text>
    </comment>
    <comment ref="AL915" authorId="0" shapeId="0" xr:uid="{C5BC445D-8A90-4891-A264-F37CAA49B2D0}">
      <text>
        <r>
          <rPr>
            <sz val="11"/>
            <rFont val="Calibri"/>
            <family val="2"/>
            <charset val="238"/>
          </rPr>
          <t>SZV_F:EgyebAllamiUtem2</t>
        </r>
      </text>
    </comment>
    <comment ref="AM915" authorId="0" shapeId="0" xr:uid="{1943DF1C-025D-4204-81DF-F4C3A6BACB93}">
      <text>
        <r>
          <rPr>
            <sz val="11"/>
            <rFont val="Calibri"/>
            <family val="2"/>
            <charset val="238"/>
          </rPr>
          <t>SZV_F:OnkormanyzatiUtem2</t>
        </r>
      </text>
    </comment>
    <comment ref="AN915" authorId="0" shapeId="0" xr:uid="{796C88EA-CE3B-4204-A94B-3BB0182D5EAD}">
      <text>
        <r>
          <rPr>
            <sz val="11"/>
            <rFont val="Calibri"/>
            <family val="2"/>
            <charset val="238"/>
          </rPr>
          <t>SZV_F:EUUtem2</t>
        </r>
      </text>
    </comment>
    <comment ref="AO915" authorId="0" shapeId="0" xr:uid="{2A6986A7-02C0-4E29-B085-F2F6DFFEFEA7}">
      <text>
        <r>
          <rPr>
            <sz val="11"/>
            <rFont val="Calibri"/>
            <family val="2"/>
            <charset val="238"/>
          </rPr>
          <t>SZV_F:EgyebUtem2</t>
        </r>
      </text>
    </comment>
    <comment ref="AP915" authorId="0" shapeId="0" xr:uid="{A64081D0-5A84-4D07-A2B0-701BB3374D57}">
      <text>
        <r>
          <rPr>
            <sz val="11"/>
            <rFont val="Calibri"/>
            <family val="2"/>
            <charset val="238"/>
          </rPr>
          <t>SZV_F:HitelKotvenyUtem2</t>
        </r>
      </text>
    </comment>
    <comment ref="AQ915" authorId="0" shapeId="0" xr:uid="{871F5EF8-36B5-40B3-B28F-799EE20DFE4A}">
      <text>
        <r>
          <rPr>
            <sz val="11"/>
            <rFont val="Calibri"/>
            <family val="2"/>
            <charset val="238"/>
          </rPr>
          <t>SZV_F:OsszesenUtem2</t>
        </r>
      </text>
    </comment>
    <comment ref="AR915" authorId="0" shapeId="0" xr:uid="{EBE9076C-2CB5-464F-9E9C-54B0F3DF8FEC}">
      <text>
        <r>
          <rPr>
            <sz val="11"/>
            <rFont val="Calibri"/>
            <family val="2"/>
            <charset val="238"/>
          </rPr>
          <t>SZV_F:ForrashianyUtem2</t>
        </r>
      </text>
    </comment>
    <comment ref="AU915" authorId="0" shapeId="0" xr:uid="{63A354A3-794F-4DE1-80C5-6CABDFC12457}">
      <text>
        <r>
          <rPr>
            <sz val="11"/>
            <rFont val="Calibri"/>
            <family val="2"/>
            <charset val="238"/>
          </rPr>
          <t>SZV_F:Indokolas</t>
        </r>
      </text>
    </comment>
    <comment ref="AV915" authorId="0" shapeId="0" xr:uid="{02456158-60C6-4A43-8001-F2F526806B8C}">
      <text>
        <r>
          <rPr>
            <sz val="11"/>
            <rFont val="Calibri"/>
            <family val="2"/>
            <charset val="238"/>
          </rPr>
          <t>SZV_F:Megjegyzes</t>
        </r>
      </text>
    </comment>
    <comment ref="AW915" authorId="0" shapeId="0" xr:uid="{FF522019-D4A7-4C20-8BDD-87FF71A8CBCC}">
      <text>
        <r>
          <rPr>
            <sz val="11"/>
            <rFont val="Calibri"/>
            <family val="2"/>
            <charset val="238"/>
          </rPr>
          <t>SZV_F:FeladatSorszam</t>
        </r>
      </text>
    </comment>
    <comment ref="AY915" authorId="0" shapeId="0" xr:uid="{4602E577-7FF1-44A9-8334-BD91CE5684E6}">
      <text>
        <r>
          <rPr>
            <sz val="11"/>
            <rFont val="Calibri"/>
            <family val="2"/>
            <charset val="238"/>
          </rPr>
          <t>SZV_F:ISA</t>
        </r>
      </text>
    </comment>
    <comment ref="B916" authorId="0" shapeId="0" xr:uid="{28F5344A-39FF-4D1F-A6AB-BED6F9043410}">
      <text>
        <r>
          <rPr>
            <sz val="11"/>
            <rFont val="Calibri"/>
            <family val="2"/>
            <charset val="238"/>
          </rPr>
          <t>SZV_F:FontossagiSorrent</t>
        </r>
      </text>
    </comment>
    <comment ref="C916" authorId="0" shapeId="0" xr:uid="{6F026EBE-F88F-4B76-B002-136587670C74}">
      <text>
        <r>
          <rPr>
            <sz val="11"/>
            <rFont val="Calibri"/>
            <family val="2"/>
            <charset val="238"/>
          </rPr>
          <t>SZV_F:FeladatKategoria</t>
        </r>
      </text>
    </comment>
    <comment ref="D916" authorId="0" shapeId="0" xr:uid="{C83DEB02-AA12-4575-AB08-9401EAFD5612}">
      <text>
        <r>
          <rPr>
            <sz val="11"/>
            <rFont val="Calibri"/>
            <family val="2"/>
            <charset val="238"/>
          </rPr>
          <t>SZV_F:FeladatMegnevezes</t>
        </r>
      </text>
    </comment>
    <comment ref="E916" authorId="0" shapeId="0" xr:uid="{EC00D04A-6BC6-4DB5-9826-018274FEB5A1}">
      <text>
        <r>
          <rPr>
            <sz val="11"/>
            <rFont val="Calibri"/>
            <family val="2"/>
            <charset val="238"/>
          </rPr>
          <t>SZV_F:ElviEngedelySzam</t>
        </r>
      </text>
    </comment>
    <comment ref="F916" authorId="0" shapeId="0" xr:uid="{BDBC6220-A8C7-4133-B0D3-9F70BEF30E4D}">
      <text>
        <r>
          <rPr>
            <sz val="11"/>
            <rFont val="Calibri"/>
            <family val="2"/>
            <charset val="238"/>
          </rPr>
          <t>SZV_F:VKR_Kod</t>
        </r>
      </text>
    </comment>
    <comment ref="G916" authorId="0" shapeId="0" xr:uid="{1AABDE67-330F-4904-A165-C2F17A097DC4}">
      <text>
        <r>
          <rPr>
            <sz val="11"/>
            <rFont val="Calibri"/>
            <family val="2"/>
            <charset val="238"/>
          </rPr>
          <t>SZV_F:VKR_Nev</t>
        </r>
      </text>
    </comment>
    <comment ref="H916" authorId="0" shapeId="0" xr:uid="{28F89F3A-4766-4A96-8746-70CBD380982F}">
      <text>
        <r>
          <rPr>
            <sz val="11"/>
            <rFont val="Calibri"/>
            <family val="2"/>
            <charset val="238"/>
          </rPr>
          <t>SZV_F:FeladatAzonosito</t>
        </r>
      </text>
    </comment>
    <comment ref="I916" authorId="0" shapeId="0" xr:uid="{AA1EBA0F-AE10-4008-A47C-CF25D093D430}">
      <text>
        <r>
          <rPr>
            <sz val="11"/>
            <rFont val="Calibri"/>
            <family val="2"/>
            <charset val="238"/>
          </rPr>
          <t>SZV_F:EllatasiTerulet</t>
        </r>
      </text>
    </comment>
    <comment ref="J916" authorId="0" shapeId="0" xr:uid="{6EA346FF-9703-4FC2-9772-1B83B9606AC5}">
      <text>
        <r>
          <rPr>
            <sz val="11"/>
            <rFont val="Calibri"/>
            <family val="2"/>
            <charset val="238"/>
          </rPr>
          <t>SZV_F:EllatasertFelelos</t>
        </r>
      </text>
    </comment>
    <comment ref="K916" authorId="0" shapeId="0" xr:uid="{F6B4DBBB-E3B2-4D4A-87DA-9796D435E28C}">
      <text>
        <r>
          <rPr>
            <sz val="11"/>
            <rFont val="Calibri"/>
            <family val="2"/>
            <charset val="238"/>
          </rPr>
          <t>SZV_F:TervezettNettoKoltseg</t>
        </r>
      </text>
    </comment>
    <comment ref="L916" authorId="0" shapeId="0" xr:uid="{6C806172-8C19-45B8-B523-ECA5BE4A7E0B}">
      <text>
        <r>
          <rPr>
            <sz val="11"/>
            <rFont val="Calibri"/>
            <family val="2"/>
            <charset val="238"/>
          </rPr>
          <t>SZV_F:IdotartamKezdes</t>
        </r>
      </text>
    </comment>
    <comment ref="M916" authorId="0" shapeId="0" xr:uid="{97E0044A-CAF3-48D5-83A6-C75C755FF21A}">
      <text>
        <r>
          <rPr>
            <sz val="11"/>
            <rFont val="Calibri"/>
            <family val="2"/>
            <charset val="238"/>
          </rPr>
          <t>SZV_F:IdotartamBefejezes</t>
        </r>
      </text>
    </comment>
    <comment ref="N916" authorId="0" shapeId="0" xr:uid="{D70442C1-3CD7-470C-A96D-083CC5C4B9C6}">
      <text>
        <r>
          <rPr>
            <sz val="11"/>
            <rFont val="Calibri"/>
            <family val="2"/>
            <charset val="238"/>
          </rPr>
          <t>SZV_F:NettoKoltsegUtem1</t>
        </r>
      </text>
    </comment>
    <comment ref="O916" authorId="0" shapeId="0" xr:uid="{0D7AC3AC-93FB-4A1C-9FD9-D6A892F1F8DD}">
      <text>
        <r>
          <rPr>
            <sz val="11"/>
            <rFont val="Calibri"/>
            <family val="2"/>
            <charset val="238"/>
          </rPr>
          <t>SZV_F:NettoKoltsegUtem2</t>
        </r>
      </text>
    </comment>
    <comment ref="P916" authorId="0" shapeId="0" xr:uid="{CEA043E3-D320-4326-B2E6-90D371562941}">
      <text>
        <r>
          <rPr>
            <sz val="11"/>
            <rFont val="Calibri"/>
            <family val="2"/>
            <charset val="238"/>
          </rPr>
          <t>SZV_F:EM_Melleklet2_KTG</t>
        </r>
      </text>
    </comment>
    <comment ref="R916" authorId="0" shapeId="0" xr:uid="{385373E5-87ED-4DDE-A94C-7EAFF806E0A6}">
      <text>
        <r>
          <rPr>
            <sz val="11"/>
            <rFont val="Calibri"/>
            <family val="2"/>
            <charset val="238"/>
          </rPr>
          <t>SZV_F:HDUtem1</t>
        </r>
      </text>
    </comment>
    <comment ref="S916" authorId="0" shapeId="0" xr:uid="{3AFB664B-3486-4076-81D0-1BF8F8E57E5A}">
      <text>
        <r>
          <rPr>
            <sz val="11"/>
            <rFont val="Calibri"/>
            <family val="2"/>
            <charset val="238"/>
          </rPr>
          <t>SZV_F:ECSUtem1</t>
        </r>
      </text>
    </comment>
    <comment ref="T916" authorId="0" shapeId="0" xr:uid="{6CC8C3B5-5798-4D85-B5BE-AB2EC114C3B5}">
      <text>
        <r>
          <rPr>
            <sz val="11"/>
            <rFont val="Calibri"/>
            <family val="2"/>
            <charset val="238"/>
          </rPr>
          <t>SZV_F:KFHUtem1</t>
        </r>
      </text>
    </comment>
    <comment ref="U916" authorId="0" shapeId="0" xr:uid="{B32D3F7D-A93B-49B9-A2E1-1D725039A325}">
      <text>
        <r>
          <rPr>
            <sz val="11"/>
            <rFont val="Calibri"/>
            <family val="2"/>
            <charset val="238"/>
          </rPr>
          <t>SZV_F:Egyeb_SajatUtem1</t>
        </r>
      </text>
    </comment>
    <comment ref="V916" authorId="0" shapeId="0" xr:uid="{E7251061-7D9A-41CA-BE13-AAC709E140B2}">
      <text>
        <r>
          <rPr>
            <sz val="11"/>
            <rFont val="Calibri"/>
            <family val="2"/>
            <charset val="238"/>
          </rPr>
          <t>SZV_F:DijUtem1</t>
        </r>
      </text>
    </comment>
    <comment ref="W916" authorId="0" shapeId="0" xr:uid="{B3F95455-07E0-4E63-A26A-74449DE4B179}">
      <text>
        <r>
          <rPr>
            <sz val="11"/>
            <rFont val="Calibri"/>
            <family val="2"/>
            <charset val="238"/>
          </rPr>
          <t>SZV_F:EM_Melleklet1_Utem1</t>
        </r>
      </text>
    </comment>
    <comment ref="X916" authorId="0" shapeId="0" xr:uid="{E693A881-2BE1-40A7-865B-F93454DB0E82}">
      <text>
        <r>
          <rPr>
            <sz val="11"/>
            <rFont val="Calibri"/>
            <family val="2"/>
            <charset val="238"/>
          </rPr>
          <t>SZV_F:EgyebAllamiUtem1</t>
        </r>
      </text>
    </comment>
    <comment ref="Y916" authorId="0" shapeId="0" xr:uid="{881181A4-ECCC-4C1D-95CA-6D27E2E5D3EF}">
      <text>
        <r>
          <rPr>
            <sz val="11"/>
            <rFont val="Calibri"/>
            <family val="2"/>
            <charset val="238"/>
          </rPr>
          <t>SZV_F:OnkormanyzatiUtem1</t>
        </r>
      </text>
    </comment>
    <comment ref="Z916" authorId="0" shapeId="0" xr:uid="{6E710B6F-C58B-483F-949E-45048DB66A9A}">
      <text>
        <r>
          <rPr>
            <sz val="11"/>
            <rFont val="Calibri"/>
            <family val="2"/>
            <charset val="238"/>
          </rPr>
          <t>SZV_F:EUUtem1</t>
        </r>
      </text>
    </comment>
    <comment ref="AA916" authorId="0" shapeId="0" xr:uid="{8B6F5C8D-FC24-4350-A3CF-9D39D3F7A95C}">
      <text>
        <r>
          <rPr>
            <sz val="11"/>
            <rFont val="Calibri"/>
            <family val="2"/>
            <charset val="238"/>
          </rPr>
          <t>SZV_F:EgyebUtem1</t>
        </r>
      </text>
    </comment>
    <comment ref="AB916" authorId="0" shapeId="0" xr:uid="{5B4A6813-13A4-4672-B5FE-9D17F3AD198F}">
      <text>
        <r>
          <rPr>
            <sz val="11"/>
            <rFont val="Calibri"/>
            <family val="2"/>
            <charset val="238"/>
          </rPr>
          <t>SZV_F:HitelKotvenyUtem1</t>
        </r>
      </text>
    </comment>
    <comment ref="AC916" authorId="0" shapeId="0" xr:uid="{5E12F41A-47E8-466A-AFFD-7B8363E25688}">
      <text>
        <r>
          <rPr>
            <sz val="11"/>
            <rFont val="Calibri"/>
            <family val="2"/>
            <charset val="238"/>
          </rPr>
          <t>SZV_F:OsszesenUtem1</t>
        </r>
      </text>
    </comment>
    <comment ref="AF916" authorId="0" shapeId="0" xr:uid="{665B0E01-37D7-42DB-A6BE-B83AF46E4029}">
      <text>
        <r>
          <rPr>
            <sz val="11"/>
            <rFont val="Calibri"/>
            <family val="2"/>
            <charset val="238"/>
          </rPr>
          <t>SZV_F:HDUtem2</t>
        </r>
      </text>
    </comment>
    <comment ref="AG916" authorId="0" shapeId="0" xr:uid="{5B4AD456-77D9-4B58-A4D2-16EC858BBCFA}">
      <text>
        <r>
          <rPr>
            <sz val="11"/>
            <rFont val="Calibri"/>
            <family val="2"/>
            <charset val="238"/>
          </rPr>
          <t>SZV_F:ECSUtem2</t>
        </r>
      </text>
    </comment>
    <comment ref="AH916" authorId="0" shapeId="0" xr:uid="{478D3D60-6656-4DC5-9C28-FA4402E1C6D5}">
      <text>
        <r>
          <rPr>
            <sz val="11"/>
            <rFont val="Calibri"/>
            <family val="2"/>
            <charset val="238"/>
          </rPr>
          <t>SZV_F:KFHUtem2</t>
        </r>
      </text>
    </comment>
    <comment ref="AI916" authorId="0" shapeId="0" xr:uid="{FF54AA0D-6409-4E86-B53F-4ADA9E7F0458}">
      <text>
        <r>
          <rPr>
            <sz val="11"/>
            <rFont val="Calibri"/>
            <family val="2"/>
            <charset val="238"/>
          </rPr>
          <t>SZV_F:Egyeb_SajatUtem2</t>
        </r>
      </text>
    </comment>
    <comment ref="AJ916" authorId="0" shapeId="0" xr:uid="{47D2AE99-3861-45B2-B277-581AF3B5F69C}">
      <text>
        <r>
          <rPr>
            <sz val="11"/>
            <rFont val="Calibri"/>
            <family val="2"/>
            <charset val="238"/>
          </rPr>
          <t>SZV_F:DijUtem2</t>
        </r>
      </text>
    </comment>
    <comment ref="AK916" authorId="0" shapeId="0" xr:uid="{00F036C4-760B-4C63-BB53-C36E4BDA7CB7}">
      <text>
        <r>
          <rPr>
            <sz val="11"/>
            <rFont val="Calibri"/>
            <family val="2"/>
            <charset val="238"/>
          </rPr>
          <t>SZV_F:EM_Melleklet1_Utem2</t>
        </r>
      </text>
    </comment>
    <comment ref="AL916" authorId="0" shapeId="0" xr:uid="{0AF115D9-A7FE-4F87-A67D-53FEC3273927}">
      <text>
        <r>
          <rPr>
            <sz val="11"/>
            <rFont val="Calibri"/>
            <family val="2"/>
            <charset val="238"/>
          </rPr>
          <t>SZV_F:EgyebAllamiUtem2</t>
        </r>
      </text>
    </comment>
    <comment ref="AM916" authorId="0" shapeId="0" xr:uid="{F2B34F5A-F7D1-4FC9-91F9-08F63B5C4400}">
      <text>
        <r>
          <rPr>
            <sz val="11"/>
            <rFont val="Calibri"/>
            <family val="2"/>
            <charset val="238"/>
          </rPr>
          <t>SZV_F:OnkormanyzatiUtem2</t>
        </r>
      </text>
    </comment>
    <comment ref="AN916" authorId="0" shapeId="0" xr:uid="{1A6E2D8C-EA79-430D-84D8-ABA172BB46FF}">
      <text>
        <r>
          <rPr>
            <sz val="11"/>
            <rFont val="Calibri"/>
            <family val="2"/>
            <charset val="238"/>
          </rPr>
          <t>SZV_F:EUUtem2</t>
        </r>
      </text>
    </comment>
    <comment ref="AO916" authorId="0" shapeId="0" xr:uid="{33463784-D647-41F4-BC7F-3FEFFC9544AF}">
      <text>
        <r>
          <rPr>
            <sz val="11"/>
            <rFont val="Calibri"/>
            <family val="2"/>
            <charset val="238"/>
          </rPr>
          <t>SZV_F:EgyebUtem2</t>
        </r>
      </text>
    </comment>
    <comment ref="AP916" authorId="0" shapeId="0" xr:uid="{C43857FA-32B5-408A-B9FE-7E3739AAF225}">
      <text>
        <r>
          <rPr>
            <sz val="11"/>
            <rFont val="Calibri"/>
            <family val="2"/>
            <charset val="238"/>
          </rPr>
          <t>SZV_F:HitelKotvenyUtem2</t>
        </r>
      </text>
    </comment>
    <comment ref="AQ916" authorId="0" shapeId="0" xr:uid="{1BA7B852-2715-4AFD-A654-D50D6154AE90}">
      <text>
        <r>
          <rPr>
            <sz val="11"/>
            <rFont val="Calibri"/>
            <family val="2"/>
            <charset val="238"/>
          </rPr>
          <t>SZV_F:OsszesenUtem2</t>
        </r>
      </text>
    </comment>
    <comment ref="AR916" authorId="0" shapeId="0" xr:uid="{69AD0B05-6DF2-48F2-8390-7F1DF167BEF2}">
      <text>
        <r>
          <rPr>
            <sz val="11"/>
            <rFont val="Calibri"/>
            <family val="2"/>
            <charset val="238"/>
          </rPr>
          <t>SZV_F:ForrashianyUtem2</t>
        </r>
      </text>
    </comment>
    <comment ref="AU916" authorId="0" shapeId="0" xr:uid="{1F57034A-CBEA-4CDB-A6FC-4884459F03C5}">
      <text>
        <r>
          <rPr>
            <sz val="11"/>
            <rFont val="Calibri"/>
            <family val="2"/>
            <charset val="238"/>
          </rPr>
          <t>SZV_F:Indokolas</t>
        </r>
      </text>
    </comment>
    <comment ref="AV916" authorId="0" shapeId="0" xr:uid="{C4894427-106E-45F9-992D-91E49DA9787C}">
      <text>
        <r>
          <rPr>
            <sz val="11"/>
            <rFont val="Calibri"/>
            <family val="2"/>
            <charset val="238"/>
          </rPr>
          <t>SZV_F:Megjegyzes</t>
        </r>
      </text>
    </comment>
    <comment ref="AW916" authorId="0" shapeId="0" xr:uid="{BCE3915C-8DEC-4EB8-BBB7-13BF58D43E28}">
      <text>
        <r>
          <rPr>
            <sz val="11"/>
            <rFont val="Calibri"/>
            <family val="2"/>
            <charset val="238"/>
          </rPr>
          <t>SZV_F:FeladatSorszam</t>
        </r>
      </text>
    </comment>
    <comment ref="AY916" authorId="0" shapeId="0" xr:uid="{2BDB881A-33CF-430B-A590-8573401CAF23}">
      <text>
        <r>
          <rPr>
            <sz val="11"/>
            <rFont val="Calibri"/>
            <family val="2"/>
            <charset val="238"/>
          </rPr>
          <t>SZV_F:ISA</t>
        </r>
      </text>
    </comment>
    <comment ref="B917" authorId="0" shapeId="0" xr:uid="{D938EBA8-8A45-48B7-9C5A-B5128AD530F2}">
      <text>
        <r>
          <rPr>
            <sz val="11"/>
            <rFont val="Calibri"/>
            <family val="2"/>
            <charset val="238"/>
          </rPr>
          <t>SZV_F:FontossagiSorrent</t>
        </r>
      </text>
    </comment>
    <comment ref="C917" authorId="0" shapeId="0" xr:uid="{C531CE04-B02C-40B5-8821-55B898BE8350}">
      <text>
        <r>
          <rPr>
            <sz val="11"/>
            <rFont val="Calibri"/>
            <family val="2"/>
            <charset val="238"/>
          </rPr>
          <t>SZV_F:FeladatKategoria</t>
        </r>
      </text>
    </comment>
    <comment ref="D917" authorId="0" shapeId="0" xr:uid="{F0054079-8024-409F-8086-8BEA03833ED8}">
      <text>
        <r>
          <rPr>
            <sz val="11"/>
            <rFont val="Calibri"/>
            <family val="2"/>
            <charset val="238"/>
          </rPr>
          <t>SZV_F:FeladatMegnevezes</t>
        </r>
      </text>
    </comment>
    <comment ref="E917" authorId="0" shapeId="0" xr:uid="{3C320E5F-0D33-4226-8DD7-6C0A72586665}">
      <text>
        <r>
          <rPr>
            <sz val="11"/>
            <rFont val="Calibri"/>
            <family val="2"/>
            <charset val="238"/>
          </rPr>
          <t>SZV_F:ElviEngedelySzam</t>
        </r>
      </text>
    </comment>
    <comment ref="F917" authorId="0" shapeId="0" xr:uid="{F456DDB9-4E3A-4FD6-BD14-DA2D8E29B0F3}">
      <text>
        <r>
          <rPr>
            <sz val="11"/>
            <rFont val="Calibri"/>
            <family val="2"/>
            <charset val="238"/>
          </rPr>
          <t>SZV_F:VKR_Kod</t>
        </r>
      </text>
    </comment>
    <comment ref="G917" authorId="0" shapeId="0" xr:uid="{9B5A509B-0784-44A7-BFCE-E52C02AF87BB}">
      <text>
        <r>
          <rPr>
            <sz val="11"/>
            <rFont val="Calibri"/>
            <family val="2"/>
            <charset val="238"/>
          </rPr>
          <t>SZV_F:VKR_Nev</t>
        </r>
      </text>
    </comment>
    <comment ref="H917" authorId="0" shapeId="0" xr:uid="{DB26CAF6-0C59-4F07-973B-F6DDF19CBD63}">
      <text>
        <r>
          <rPr>
            <sz val="11"/>
            <rFont val="Calibri"/>
            <family val="2"/>
            <charset val="238"/>
          </rPr>
          <t>SZV_F:FeladatAzonosito</t>
        </r>
      </text>
    </comment>
    <comment ref="I917" authorId="0" shapeId="0" xr:uid="{38935894-C7C2-4DDC-9ED5-584DC6638B79}">
      <text>
        <r>
          <rPr>
            <sz val="11"/>
            <rFont val="Calibri"/>
            <family val="2"/>
            <charset val="238"/>
          </rPr>
          <t>SZV_F:EllatasiTerulet</t>
        </r>
      </text>
    </comment>
    <comment ref="J917" authorId="0" shapeId="0" xr:uid="{6136A899-E76B-400E-AE82-882FA974CB0C}">
      <text>
        <r>
          <rPr>
            <sz val="11"/>
            <rFont val="Calibri"/>
            <family val="2"/>
            <charset val="238"/>
          </rPr>
          <t>SZV_F:EllatasertFelelos</t>
        </r>
      </text>
    </comment>
    <comment ref="K917" authorId="0" shapeId="0" xr:uid="{AE83C599-5985-40A7-98B3-E52B173C24DB}">
      <text>
        <r>
          <rPr>
            <sz val="11"/>
            <rFont val="Calibri"/>
            <family val="2"/>
            <charset val="238"/>
          </rPr>
          <t>SZV_F:TervezettNettoKoltseg</t>
        </r>
      </text>
    </comment>
    <comment ref="L917" authorId="0" shapeId="0" xr:uid="{A1F9ECD3-2E27-4E36-ADD5-8355970F4E14}">
      <text>
        <r>
          <rPr>
            <sz val="11"/>
            <rFont val="Calibri"/>
            <family val="2"/>
            <charset val="238"/>
          </rPr>
          <t>SZV_F:IdotartamKezdes</t>
        </r>
      </text>
    </comment>
    <comment ref="M917" authorId="0" shapeId="0" xr:uid="{AEC5FFBB-5C1E-4E28-A7ED-6DF0587828D9}">
      <text>
        <r>
          <rPr>
            <sz val="11"/>
            <rFont val="Calibri"/>
            <family val="2"/>
            <charset val="238"/>
          </rPr>
          <t>SZV_F:IdotartamBefejezes</t>
        </r>
      </text>
    </comment>
    <comment ref="N917" authorId="0" shapeId="0" xr:uid="{73BB9D90-9141-4412-BF34-2B2B45AA3FF4}">
      <text>
        <r>
          <rPr>
            <sz val="11"/>
            <rFont val="Calibri"/>
            <family val="2"/>
            <charset val="238"/>
          </rPr>
          <t>SZV_F:NettoKoltsegUtem1</t>
        </r>
      </text>
    </comment>
    <comment ref="O917" authorId="0" shapeId="0" xr:uid="{D3C5615F-FAC0-4023-BEC4-82D7D656502E}">
      <text>
        <r>
          <rPr>
            <sz val="11"/>
            <rFont val="Calibri"/>
            <family val="2"/>
            <charset val="238"/>
          </rPr>
          <t>SZV_F:NettoKoltsegUtem2</t>
        </r>
      </text>
    </comment>
    <comment ref="P917" authorId="0" shapeId="0" xr:uid="{CE59E124-8599-4978-9B0B-EE81BF54E3C1}">
      <text>
        <r>
          <rPr>
            <sz val="11"/>
            <rFont val="Calibri"/>
            <family val="2"/>
            <charset val="238"/>
          </rPr>
          <t>SZV_F:EM_Melleklet2_KTG</t>
        </r>
      </text>
    </comment>
    <comment ref="R917" authorId="0" shapeId="0" xr:uid="{A7A97189-298A-498A-AB56-759383E7FDDB}">
      <text>
        <r>
          <rPr>
            <sz val="11"/>
            <rFont val="Calibri"/>
            <family val="2"/>
            <charset val="238"/>
          </rPr>
          <t>SZV_F:HDUtem1</t>
        </r>
      </text>
    </comment>
    <comment ref="S917" authorId="0" shapeId="0" xr:uid="{A39C78AA-CCFC-43CA-8317-26852DAE3A7A}">
      <text>
        <r>
          <rPr>
            <sz val="11"/>
            <rFont val="Calibri"/>
            <family val="2"/>
            <charset val="238"/>
          </rPr>
          <t>SZV_F:ECSUtem1</t>
        </r>
      </text>
    </comment>
    <comment ref="T917" authorId="0" shapeId="0" xr:uid="{5CA94799-7021-4742-86A1-F9BF483A5171}">
      <text>
        <r>
          <rPr>
            <sz val="11"/>
            <rFont val="Calibri"/>
            <family val="2"/>
            <charset val="238"/>
          </rPr>
          <t>SZV_F:KFHUtem1</t>
        </r>
      </text>
    </comment>
    <comment ref="U917" authorId="0" shapeId="0" xr:uid="{3CED8E3F-78AC-4048-A7D7-182ABC78A264}">
      <text>
        <r>
          <rPr>
            <sz val="11"/>
            <rFont val="Calibri"/>
            <family val="2"/>
            <charset val="238"/>
          </rPr>
          <t>SZV_F:Egyeb_SajatUtem1</t>
        </r>
      </text>
    </comment>
    <comment ref="V917" authorId="0" shapeId="0" xr:uid="{26797642-9EA2-4C63-A7D7-F6AAF588447F}">
      <text>
        <r>
          <rPr>
            <sz val="11"/>
            <rFont val="Calibri"/>
            <family val="2"/>
            <charset val="238"/>
          </rPr>
          <t>SZV_F:DijUtem1</t>
        </r>
      </text>
    </comment>
    <comment ref="W917" authorId="0" shapeId="0" xr:uid="{BE18E6DC-793F-4431-8C4E-3F5220C88585}">
      <text>
        <r>
          <rPr>
            <sz val="11"/>
            <rFont val="Calibri"/>
            <family val="2"/>
            <charset val="238"/>
          </rPr>
          <t>SZV_F:EM_Melleklet1_Utem1</t>
        </r>
      </text>
    </comment>
    <comment ref="X917" authorId="0" shapeId="0" xr:uid="{D6CE5365-C281-4BC1-8675-2EF86019282B}">
      <text>
        <r>
          <rPr>
            <sz val="11"/>
            <rFont val="Calibri"/>
            <family val="2"/>
            <charset val="238"/>
          </rPr>
          <t>SZV_F:EgyebAllamiUtem1</t>
        </r>
      </text>
    </comment>
    <comment ref="Y917" authorId="0" shapeId="0" xr:uid="{89948CFC-8802-48FD-A4D8-DB1D851837DC}">
      <text>
        <r>
          <rPr>
            <sz val="11"/>
            <rFont val="Calibri"/>
            <family val="2"/>
            <charset val="238"/>
          </rPr>
          <t>SZV_F:OnkormanyzatiUtem1</t>
        </r>
      </text>
    </comment>
    <comment ref="Z917" authorId="0" shapeId="0" xr:uid="{B1F68B2A-66F9-4F44-BC02-7FC3E619548B}">
      <text>
        <r>
          <rPr>
            <sz val="11"/>
            <rFont val="Calibri"/>
            <family val="2"/>
            <charset val="238"/>
          </rPr>
          <t>SZV_F:EUUtem1</t>
        </r>
      </text>
    </comment>
    <comment ref="AA917" authorId="0" shapeId="0" xr:uid="{AEDE7FD6-55B1-422A-8546-91EAC86A1202}">
      <text>
        <r>
          <rPr>
            <sz val="11"/>
            <rFont val="Calibri"/>
            <family val="2"/>
            <charset val="238"/>
          </rPr>
          <t>SZV_F:EgyebUtem1</t>
        </r>
      </text>
    </comment>
    <comment ref="AB917" authorId="0" shapeId="0" xr:uid="{20A95D7D-6781-43E0-B302-ABF332BF94BB}">
      <text>
        <r>
          <rPr>
            <sz val="11"/>
            <rFont val="Calibri"/>
            <family val="2"/>
            <charset val="238"/>
          </rPr>
          <t>SZV_F:HitelKotvenyUtem1</t>
        </r>
      </text>
    </comment>
    <comment ref="AC917" authorId="0" shapeId="0" xr:uid="{9A25409F-1C5C-4D8C-90AA-82C39CE39759}">
      <text>
        <r>
          <rPr>
            <sz val="11"/>
            <rFont val="Calibri"/>
            <family val="2"/>
            <charset val="238"/>
          </rPr>
          <t>SZV_F:OsszesenUtem1</t>
        </r>
      </text>
    </comment>
    <comment ref="AF917" authorId="0" shapeId="0" xr:uid="{E8CE6EFC-FBAE-4843-9B8C-B6CB4A1867DE}">
      <text>
        <r>
          <rPr>
            <sz val="11"/>
            <rFont val="Calibri"/>
            <family val="2"/>
            <charset val="238"/>
          </rPr>
          <t>SZV_F:HDUtem2</t>
        </r>
      </text>
    </comment>
    <comment ref="AG917" authorId="0" shapeId="0" xr:uid="{12AA3B31-6A41-40CF-9AD2-205EF5C0841C}">
      <text>
        <r>
          <rPr>
            <sz val="11"/>
            <rFont val="Calibri"/>
            <family val="2"/>
            <charset val="238"/>
          </rPr>
          <t>SZV_F:ECSUtem2</t>
        </r>
      </text>
    </comment>
    <comment ref="AH917" authorId="0" shapeId="0" xr:uid="{07BD9D38-D69E-477A-8DC5-4D8E9B658423}">
      <text>
        <r>
          <rPr>
            <sz val="11"/>
            <rFont val="Calibri"/>
            <family val="2"/>
            <charset val="238"/>
          </rPr>
          <t>SZV_F:KFHUtem2</t>
        </r>
      </text>
    </comment>
    <comment ref="AI917" authorId="0" shapeId="0" xr:uid="{1D77BD3B-6910-4423-B898-B62E5DFCF0E8}">
      <text>
        <r>
          <rPr>
            <sz val="11"/>
            <rFont val="Calibri"/>
            <family val="2"/>
            <charset val="238"/>
          </rPr>
          <t>SZV_F:Egyeb_SajatUtem2</t>
        </r>
      </text>
    </comment>
    <comment ref="AJ917" authorId="0" shapeId="0" xr:uid="{4FBC0CA9-986D-47DE-9BA5-749437A00A92}">
      <text>
        <r>
          <rPr>
            <sz val="11"/>
            <rFont val="Calibri"/>
            <family val="2"/>
            <charset val="238"/>
          </rPr>
          <t>SZV_F:DijUtem2</t>
        </r>
      </text>
    </comment>
    <comment ref="AK917" authorId="0" shapeId="0" xr:uid="{6CEC9E97-361B-4A6D-92D8-1C8E6F29C317}">
      <text>
        <r>
          <rPr>
            <sz val="11"/>
            <rFont val="Calibri"/>
            <family val="2"/>
            <charset val="238"/>
          </rPr>
          <t>SZV_F:EM_Melleklet1_Utem2</t>
        </r>
      </text>
    </comment>
    <comment ref="AL917" authorId="0" shapeId="0" xr:uid="{E92E4D30-67B9-44F5-9B88-856F07671E2B}">
      <text>
        <r>
          <rPr>
            <sz val="11"/>
            <rFont val="Calibri"/>
            <family val="2"/>
            <charset val="238"/>
          </rPr>
          <t>SZV_F:EgyebAllamiUtem2</t>
        </r>
      </text>
    </comment>
    <comment ref="AM917" authorId="0" shapeId="0" xr:uid="{4DFE1A67-E2C0-4E84-8675-D3D77124DC75}">
      <text>
        <r>
          <rPr>
            <sz val="11"/>
            <rFont val="Calibri"/>
            <family val="2"/>
            <charset val="238"/>
          </rPr>
          <t>SZV_F:OnkormanyzatiUtem2</t>
        </r>
      </text>
    </comment>
    <comment ref="AN917" authorId="0" shapeId="0" xr:uid="{80E753EB-3F2B-4F7C-9F34-108FCA5A92F5}">
      <text>
        <r>
          <rPr>
            <sz val="11"/>
            <rFont val="Calibri"/>
            <family val="2"/>
            <charset val="238"/>
          </rPr>
          <t>SZV_F:EUUtem2</t>
        </r>
      </text>
    </comment>
    <comment ref="AO917" authorId="0" shapeId="0" xr:uid="{6DF7B4DD-2DF3-4519-9684-83AD21CEB923}">
      <text>
        <r>
          <rPr>
            <sz val="11"/>
            <rFont val="Calibri"/>
            <family val="2"/>
            <charset val="238"/>
          </rPr>
          <t>SZV_F:EgyebUtem2</t>
        </r>
      </text>
    </comment>
    <comment ref="AP917" authorId="0" shapeId="0" xr:uid="{4C24521E-1CE6-4173-B388-F96D1178F12C}">
      <text>
        <r>
          <rPr>
            <sz val="11"/>
            <rFont val="Calibri"/>
            <family val="2"/>
            <charset val="238"/>
          </rPr>
          <t>SZV_F:HitelKotvenyUtem2</t>
        </r>
      </text>
    </comment>
    <comment ref="AQ917" authorId="0" shapeId="0" xr:uid="{2161854C-7FAA-4ADE-993F-8D1BED60F052}">
      <text>
        <r>
          <rPr>
            <sz val="11"/>
            <rFont val="Calibri"/>
            <family val="2"/>
            <charset val="238"/>
          </rPr>
          <t>SZV_F:OsszesenUtem2</t>
        </r>
      </text>
    </comment>
    <comment ref="AR917" authorId="0" shapeId="0" xr:uid="{A461B13F-D0ED-4761-878F-C0C5889F1947}">
      <text>
        <r>
          <rPr>
            <sz val="11"/>
            <rFont val="Calibri"/>
            <family val="2"/>
            <charset val="238"/>
          </rPr>
          <t>SZV_F:ForrashianyUtem2</t>
        </r>
      </text>
    </comment>
    <comment ref="AU917" authorId="0" shapeId="0" xr:uid="{4E2C396E-F5CE-4CCB-BEB8-D7F02271D275}">
      <text>
        <r>
          <rPr>
            <sz val="11"/>
            <rFont val="Calibri"/>
            <family val="2"/>
            <charset val="238"/>
          </rPr>
          <t>SZV_F:Indokolas</t>
        </r>
      </text>
    </comment>
    <comment ref="AV917" authorId="0" shapeId="0" xr:uid="{182AF843-45F5-40CC-9323-D44F4C18FD45}">
      <text>
        <r>
          <rPr>
            <sz val="11"/>
            <rFont val="Calibri"/>
            <family val="2"/>
            <charset val="238"/>
          </rPr>
          <t>SZV_F:Megjegyzes</t>
        </r>
      </text>
    </comment>
    <comment ref="AW917" authorId="0" shapeId="0" xr:uid="{4145FBBA-B520-4DF5-B62E-FFDDF17F3E51}">
      <text>
        <r>
          <rPr>
            <sz val="11"/>
            <rFont val="Calibri"/>
            <family val="2"/>
            <charset val="238"/>
          </rPr>
          <t>SZV_F:FeladatSorszam</t>
        </r>
      </text>
    </comment>
    <comment ref="AY917" authorId="0" shapeId="0" xr:uid="{A7D3CA61-FC9B-43FE-A8CB-12E546C8437E}">
      <text>
        <r>
          <rPr>
            <sz val="11"/>
            <rFont val="Calibri"/>
            <family val="2"/>
            <charset val="238"/>
          </rPr>
          <t>SZV_F:ISA</t>
        </r>
      </text>
    </comment>
    <comment ref="B918" authorId="0" shapeId="0" xr:uid="{FF6464A7-EC61-44E0-BE7F-AC79B002BC0A}">
      <text>
        <r>
          <rPr>
            <sz val="11"/>
            <rFont val="Calibri"/>
            <family val="2"/>
            <charset val="238"/>
          </rPr>
          <t>SZV_F:FontossagiSorrent</t>
        </r>
      </text>
    </comment>
    <comment ref="C918" authorId="0" shapeId="0" xr:uid="{CA7AFBC2-563E-47A7-88B8-AA942C723671}">
      <text>
        <r>
          <rPr>
            <sz val="11"/>
            <rFont val="Calibri"/>
            <family val="2"/>
            <charset val="238"/>
          </rPr>
          <t>SZV_F:FeladatKategoria</t>
        </r>
      </text>
    </comment>
    <comment ref="D918" authorId="0" shapeId="0" xr:uid="{80EEBB52-8FE7-45B7-8E11-5E0ABA06CEEE}">
      <text>
        <r>
          <rPr>
            <sz val="11"/>
            <rFont val="Calibri"/>
            <family val="2"/>
            <charset val="238"/>
          </rPr>
          <t>SZV_F:FeladatMegnevezes</t>
        </r>
      </text>
    </comment>
    <comment ref="E918" authorId="0" shapeId="0" xr:uid="{A22F7934-6173-49A5-94D2-D07D30FF9FF8}">
      <text>
        <r>
          <rPr>
            <sz val="11"/>
            <rFont val="Calibri"/>
            <family val="2"/>
            <charset val="238"/>
          </rPr>
          <t>SZV_F:ElviEngedelySzam</t>
        </r>
      </text>
    </comment>
    <comment ref="F918" authorId="0" shapeId="0" xr:uid="{8389D077-1336-4B22-88BE-F993F657440A}">
      <text>
        <r>
          <rPr>
            <sz val="11"/>
            <rFont val="Calibri"/>
            <family val="2"/>
            <charset val="238"/>
          </rPr>
          <t>SZV_F:VKR_Kod</t>
        </r>
      </text>
    </comment>
    <comment ref="G918" authorId="0" shapeId="0" xr:uid="{1C5252B8-195D-4AE3-B3D9-F31FDBFDEA72}">
      <text>
        <r>
          <rPr>
            <sz val="11"/>
            <rFont val="Calibri"/>
            <family val="2"/>
            <charset val="238"/>
          </rPr>
          <t>SZV_F:VKR_Nev</t>
        </r>
      </text>
    </comment>
    <comment ref="H918" authorId="0" shapeId="0" xr:uid="{4427A417-FE85-4F54-B24D-13B81E7E7717}">
      <text>
        <r>
          <rPr>
            <sz val="11"/>
            <rFont val="Calibri"/>
            <family val="2"/>
            <charset val="238"/>
          </rPr>
          <t>SZV_F:FeladatAzonosito</t>
        </r>
      </text>
    </comment>
    <comment ref="I918" authorId="0" shapeId="0" xr:uid="{F6E87EBF-55AA-4B15-8C31-61286032B627}">
      <text>
        <r>
          <rPr>
            <sz val="11"/>
            <rFont val="Calibri"/>
            <family val="2"/>
            <charset val="238"/>
          </rPr>
          <t>SZV_F:EllatasiTerulet</t>
        </r>
      </text>
    </comment>
    <comment ref="J918" authorId="0" shapeId="0" xr:uid="{0818F5BA-8D7B-4BB0-861B-FBB4A77297F3}">
      <text>
        <r>
          <rPr>
            <sz val="11"/>
            <rFont val="Calibri"/>
            <family val="2"/>
            <charset val="238"/>
          </rPr>
          <t>SZV_F:EllatasertFelelos</t>
        </r>
      </text>
    </comment>
    <comment ref="K918" authorId="0" shapeId="0" xr:uid="{42500349-9E50-4C93-ADB2-FC2A1E7FA330}">
      <text>
        <r>
          <rPr>
            <sz val="11"/>
            <rFont val="Calibri"/>
            <family val="2"/>
            <charset val="238"/>
          </rPr>
          <t>SZV_F:TervezettNettoKoltseg</t>
        </r>
      </text>
    </comment>
    <comment ref="L918" authorId="0" shapeId="0" xr:uid="{F2DF0316-6F37-4390-BEFF-7DF705C6015D}">
      <text>
        <r>
          <rPr>
            <sz val="11"/>
            <rFont val="Calibri"/>
            <family val="2"/>
            <charset val="238"/>
          </rPr>
          <t>SZV_F:IdotartamKezdes</t>
        </r>
      </text>
    </comment>
    <comment ref="M918" authorId="0" shapeId="0" xr:uid="{E4F1C75D-682D-4340-93DD-1310EAB1CFDB}">
      <text>
        <r>
          <rPr>
            <sz val="11"/>
            <rFont val="Calibri"/>
            <family val="2"/>
            <charset val="238"/>
          </rPr>
          <t>SZV_F:IdotartamBefejezes</t>
        </r>
      </text>
    </comment>
    <comment ref="N918" authorId="0" shapeId="0" xr:uid="{55EC5AA9-62DB-4509-915B-6823B9E277B7}">
      <text>
        <r>
          <rPr>
            <sz val="11"/>
            <rFont val="Calibri"/>
            <family val="2"/>
            <charset val="238"/>
          </rPr>
          <t>SZV_F:NettoKoltsegUtem1</t>
        </r>
      </text>
    </comment>
    <comment ref="O918" authorId="0" shapeId="0" xr:uid="{E6EA4A10-5126-4A1F-AF3D-143412892B41}">
      <text>
        <r>
          <rPr>
            <sz val="11"/>
            <rFont val="Calibri"/>
            <family val="2"/>
            <charset val="238"/>
          </rPr>
          <t>SZV_F:NettoKoltsegUtem2</t>
        </r>
      </text>
    </comment>
    <comment ref="P918" authorId="0" shapeId="0" xr:uid="{74A069D0-39D2-4E0E-95EE-1E9340C65C8F}">
      <text>
        <r>
          <rPr>
            <sz val="11"/>
            <rFont val="Calibri"/>
            <family val="2"/>
            <charset val="238"/>
          </rPr>
          <t>SZV_F:EM_Melleklet2_KTG</t>
        </r>
      </text>
    </comment>
    <comment ref="R918" authorId="0" shapeId="0" xr:uid="{DF018AFD-8DF9-4B1A-BACF-177E41670B66}">
      <text>
        <r>
          <rPr>
            <sz val="11"/>
            <rFont val="Calibri"/>
            <family val="2"/>
            <charset val="238"/>
          </rPr>
          <t>SZV_F:HDUtem1</t>
        </r>
      </text>
    </comment>
    <comment ref="S918" authorId="0" shapeId="0" xr:uid="{0C1F3D3C-6EE2-4F2F-A313-23B647B752FD}">
      <text>
        <r>
          <rPr>
            <sz val="11"/>
            <rFont val="Calibri"/>
            <family val="2"/>
            <charset val="238"/>
          </rPr>
          <t>SZV_F:ECSUtem1</t>
        </r>
      </text>
    </comment>
    <comment ref="T918" authorId="0" shapeId="0" xr:uid="{102A552C-8986-40AC-A13E-AA0372834927}">
      <text>
        <r>
          <rPr>
            <sz val="11"/>
            <rFont val="Calibri"/>
            <family val="2"/>
            <charset val="238"/>
          </rPr>
          <t>SZV_F:KFHUtem1</t>
        </r>
      </text>
    </comment>
    <comment ref="U918" authorId="0" shapeId="0" xr:uid="{4E6B3A6B-0C13-4001-9D6C-A5E00C94F87E}">
      <text>
        <r>
          <rPr>
            <sz val="11"/>
            <rFont val="Calibri"/>
            <family val="2"/>
            <charset val="238"/>
          </rPr>
          <t>SZV_F:Egyeb_SajatUtem1</t>
        </r>
      </text>
    </comment>
    <comment ref="V918" authorId="0" shapeId="0" xr:uid="{E524BB16-5E45-4898-A5D2-D372B62A55EF}">
      <text>
        <r>
          <rPr>
            <sz val="11"/>
            <rFont val="Calibri"/>
            <family val="2"/>
            <charset val="238"/>
          </rPr>
          <t>SZV_F:DijUtem1</t>
        </r>
      </text>
    </comment>
    <comment ref="W918" authorId="0" shapeId="0" xr:uid="{BC2574B8-9C91-4556-B1B9-CEFDCACA01E7}">
      <text>
        <r>
          <rPr>
            <sz val="11"/>
            <rFont val="Calibri"/>
            <family val="2"/>
            <charset val="238"/>
          </rPr>
          <t>SZV_F:EM_Melleklet1_Utem1</t>
        </r>
      </text>
    </comment>
    <comment ref="X918" authorId="0" shapeId="0" xr:uid="{4D59E81D-5DC9-409A-8233-9799DFE3E4FC}">
      <text>
        <r>
          <rPr>
            <sz val="11"/>
            <rFont val="Calibri"/>
            <family val="2"/>
            <charset val="238"/>
          </rPr>
          <t>SZV_F:EgyebAllamiUtem1</t>
        </r>
      </text>
    </comment>
    <comment ref="Y918" authorId="0" shapeId="0" xr:uid="{0C954B6A-DCB9-4229-ABA9-95BEBAA6FF26}">
      <text>
        <r>
          <rPr>
            <sz val="11"/>
            <rFont val="Calibri"/>
            <family val="2"/>
            <charset val="238"/>
          </rPr>
          <t>SZV_F:OnkormanyzatiUtem1</t>
        </r>
      </text>
    </comment>
    <comment ref="Z918" authorId="0" shapeId="0" xr:uid="{A62723C2-10F9-45EB-8B01-9A2215D55966}">
      <text>
        <r>
          <rPr>
            <sz val="11"/>
            <rFont val="Calibri"/>
            <family val="2"/>
            <charset val="238"/>
          </rPr>
          <t>SZV_F:EUUtem1</t>
        </r>
      </text>
    </comment>
    <comment ref="AA918" authorId="0" shapeId="0" xr:uid="{33086C20-A294-4C06-9F1A-21E9BA6ADEEB}">
      <text>
        <r>
          <rPr>
            <sz val="11"/>
            <rFont val="Calibri"/>
            <family val="2"/>
            <charset val="238"/>
          </rPr>
          <t>SZV_F:EgyebUtem1</t>
        </r>
      </text>
    </comment>
    <comment ref="AB918" authorId="0" shapeId="0" xr:uid="{1AA0B054-AACC-4645-861A-B9704594BA09}">
      <text>
        <r>
          <rPr>
            <sz val="11"/>
            <rFont val="Calibri"/>
            <family val="2"/>
            <charset val="238"/>
          </rPr>
          <t>SZV_F:HitelKotvenyUtem1</t>
        </r>
      </text>
    </comment>
    <comment ref="AC918" authorId="0" shapeId="0" xr:uid="{366A38E7-D0A0-4E8F-BCD6-8BA1DBA1C7C0}">
      <text>
        <r>
          <rPr>
            <sz val="11"/>
            <rFont val="Calibri"/>
            <family val="2"/>
            <charset val="238"/>
          </rPr>
          <t>SZV_F:OsszesenUtem1</t>
        </r>
      </text>
    </comment>
    <comment ref="AF918" authorId="0" shapeId="0" xr:uid="{66EFA1CE-256E-4E24-93AE-019456880C91}">
      <text>
        <r>
          <rPr>
            <sz val="11"/>
            <rFont val="Calibri"/>
            <family val="2"/>
            <charset val="238"/>
          </rPr>
          <t>SZV_F:HDUtem2</t>
        </r>
      </text>
    </comment>
    <comment ref="AG918" authorId="0" shapeId="0" xr:uid="{2E10DDE3-25F9-479E-9978-755C95B748DA}">
      <text>
        <r>
          <rPr>
            <sz val="11"/>
            <rFont val="Calibri"/>
            <family val="2"/>
            <charset val="238"/>
          </rPr>
          <t>SZV_F:ECSUtem2</t>
        </r>
      </text>
    </comment>
    <comment ref="AH918" authorId="0" shapeId="0" xr:uid="{D7CD0E72-7D8C-47A5-9C87-9C6B4E6A8B10}">
      <text>
        <r>
          <rPr>
            <sz val="11"/>
            <rFont val="Calibri"/>
            <family val="2"/>
            <charset val="238"/>
          </rPr>
          <t>SZV_F:KFHUtem2</t>
        </r>
      </text>
    </comment>
    <comment ref="AI918" authorId="0" shapeId="0" xr:uid="{15A7EE44-C99C-4444-9FA9-658DEB5883A2}">
      <text>
        <r>
          <rPr>
            <sz val="11"/>
            <rFont val="Calibri"/>
            <family val="2"/>
            <charset val="238"/>
          </rPr>
          <t>SZV_F:Egyeb_SajatUtem2</t>
        </r>
      </text>
    </comment>
    <comment ref="AJ918" authorId="0" shapeId="0" xr:uid="{F3C36A5F-E31C-4DAA-ACE5-12BC09A028A5}">
      <text>
        <r>
          <rPr>
            <sz val="11"/>
            <rFont val="Calibri"/>
            <family val="2"/>
            <charset val="238"/>
          </rPr>
          <t>SZV_F:DijUtem2</t>
        </r>
      </text>
    </comment>
    <comment ref="AK918" authorId="0" shapeId="0" xr:uid="{C49DEA61-9D23-4638-A810-A44985A3B7C1}">
      <text>
        <r>
          <rPr>
            <sz val="11"/>
            <rFont val="Calibri"/>
            <family val="2"/>
            <charset val="238"/>
          </rPr>
          <t>SZV_F:EM_Melleklet1_Utem2</t>
        </r>
      </text>
    </comment>
    <comment ref="AL918" authorId="0" shapeId="0" xr:uid="{2630D816-A569-48F1-943B-BA1DC68006F2}">
      <text>
        <r>
          <rPr>
            <sz val="11"/>
            <rFont val="Calibri"/>
            <family val="2"/>
            <charset val="238"/>
          </rPr>
          <t>SZV_F:EgyebAllamiUtem2</t>
        </r>
      </text>
    </comment>
    <comment ref="AM918" authorId="0" shapeId="0" xr:uid="{B5E89D19-AEEE-44CB-8229-8695598C86B8}">
      <text>
        <r>
          <rPr>
            <sz val="11"/>
            <rFont val="Calibri"/>
            <family val="2"/>
            <charset val="238"/>
          </rPr>
          <t>SZV_F:OnkormanyzatiUtem2</t>
        </r>
      </text>
    </comment>
    <comment ref="AN918" authorId="0" shapeId="0" xr:uid="{1F182239-0B37-40B7-AC37-4FAF84B31F03}">
      <text>
        <r>
          <rPr>
            <sz val="11"/>
            <rFont val="Calibri"/>
            <family val="2"/>
            <charset val="238"/>
          </rPr>
          <t>SZV_F:EUUtem2</t>
        </r>
      </text>
    </comment>
    <comment ref="AO918" authorId="0" shapeId="0" xr:uid="{AB8C0803-0983-466D-B52A-703B11115086}">
      <text>
        <r>
          <rPr>
            <sz val="11"/>
            <rFont val="Calibri"/>
            <family val="2"/>
            <charset val="238"/>
          </rPr>
          <t>SZV_F:EgyebUtem2</t>
        </r>
      </text>
    </comment>
    <comment ref="AP918" authorId="0" shapeId="0" xr:uid="{77B3A1DF-0F8D-4A0C-AD62-0CEB8638229A}">
      <text>
        <r>
          <rPr>
            <sz val="11"/>
            <rFont val="Calibri"/>
            <family val="2"/>
            <charset val="238"/>
          </rPr>
          <t>SZV_F:HitelKotvenyUtem2</t>
        </r>
      </text>
    </comment>
    <comment ref="AQ918" authorId="0" shapeId="0" xr:uid="{C0BD1CA6-614B-4E2F-8E74-D09747A6E3ED}">
      <text>
        <r>
          <rPr>
            <sz val="11"/>
            <rFont val="Calibri"/>
            <family val="2"/>
            <charset val="238"/>
          </rPr>
          <t>SZV_F:OsszesenUtem2</t>
        </r>
      </text>
    </comment>
    <comment ref="AR918" authorId="0" shapeId="0" xr:uid="{BAC6A6EC-03D8-48B6-9A5D-BDF1669A3099}">
      <text>
        <r>
          <rPr>
            <sz val="11"/>
            <rFont val="Calibri"/>
            <family val="2"/>
            <charset val="238"/>
          </rPr>
          <t>SZV_F:ForrashianyUtem2</t>
        </r>
      </text>
    </comment>
    <comment ref="AU918" authorId="0" shapeId="0" xr:uid="{DEB99DF9-8F50-4E66-9DFD-7D3773AD9393}">
      <text>
        <r>
          <rPr>
            <sz val="11"/>
            <rFont val="Calibri"/>
            <family val="2"/>
            <charset val="238"/>
          </rPr>
          <t>SZV_F:Indokolas</t>
        </r>
      </text>
    </comment>
    <comment ref="AV918" authorId="0" shapeId="0" xr:uid="{CBD4187F-C1E6-42BC-A083-060701ADD263}">
      <text>
        <r>
          <rPr>
            <sz val="11"/>
            <rFont val="Calibri"/>
            <family val="2"/>
            <charset val="238"/>
          </rPr>
          <t>SZV_F:Megjegyzes</t>
        </r>
      </text>
    </comment>
    <comment ref="AW918" authorId="0" shapeId="0" xr:uid="{C2E83780-66B2-47F1-96DB-EEE2CB899408}">
      <text>
        <r>
          <rPr>
            <sz val="11"/>
            <rFont val="Calibri"/>
            <family val="2"/>
            <charset val="238"/>
          </rPr>
          <t>SZV_F:FeladatSorszam</t>
        </r>
      </text>
    </comment>
    <comment ref="AY918" authorId="0" shapeId="0" xr:uid="{CBEA7E54-6833-4598-A4DE-AC272EB55015}">
      <text>
        <r>
          <rPr>
            <sz val="11"/>
            <rFont val="Calibri"/>
            <family val="2"/>
            <charset val="238"/>
          </rPr>
          <t>SZV_F:ISA</t>
        </r>
      </text>
    </comment>
    <comment ref="B919" authorId="0" shapeId="0" xr:uid="{0DE56E9C-3322-488A-9BFC-5662C4906A96}">
      <text>
        <r>
          <rPr>
            <sz val="11"/>
            <rFont val="Calibri"/>
            <family val="2"/>
            <charset val="238"/>
          </rPr>
          <t>SZV_F:FontossagiSorrent</t>
        </r>
      </text>
    </comment>
    <comment ref="C919" authorId="0" shapeId="0" xr:uid="{8594F4B3-49A8-4EEF-BAA2-29721FFEBF62}">
      <text>
        <r>
          <rPr>
            <sz val="11"/>
            <rFont val="Calibri"/>
            <family val="2"/>
            <charset val="238"/>
          </rPr>
          <t>SZV_F:FeladatKategoria</t>
        </r>
      </text>
    </comment>
    <comment ref="D919" authorId="0" shapeId="0" xr:uid="{74DD16E6-1097-46A9-A6EA-D9B640467A04}">
      <text>
        <r>
          <rPr>
            <sz val="11"/>
            <rFont val="Calibri"/>
            <family val="2"/>
            <charset val="238"/>
          </rPr>
          <t>SZV_F:FeladatMegnevezes</t>
        </r>
      </text>
    </comment>
    <comment ref="E919" authorId="0" shapeId="0" xr:uid="{7DD312CE-4D74-476E-B4C5-DEF5BE3BAA6A}">
      <text>
        <r>
          <rPr>
            <sz val="11"/>
            <rFont val="Calibri"/>
            <family val="2"/>
            <charset val="238"/>
          </rPr>
          <t>SZV_F:ElviEngedelySzam</t>
        </r>
      </text>
    </comment>
    <comment ref="F919" authorId="0" shapeId="0" xr:uid="{D88224DD-ADA5-4B8B-AC35-7B94135F14D5}">
      <text>
        <r>
          <rPr>
            <sz val="11"/>
            <rFont val="Calibri"/>
            <family val="2"/>
            <charset val="238"/>
          </rPr>
          <t>SZV_F:VKR_Kod</t>
        </r>
      </text>
    </comment>
    <comment ref="G919" authorId="0" shapeId="0" xr:uid="{1E4B7708-C0A4-4741-AED1-67E789D1D31E}">
      <text>
        <r>
          <rPr>
            <sz val="11"/>
            <rFont val="Calibri"/>
            <family val="2"/>
            <charset val="238"/>
          </rPr>
          <t>SZV_F:VKR_Nev</t>
        </r>
      </text>
    </comment>
    <comment ref="H919" authorId="0" shapeId="0" xr:uid="{34256080-2D47-4340-BBDF-F04CBAE80DAB}">
      <text>
        <r>
          <rPr>
            <sz val="11"/>
            <rFont val="Calibri"/>
            <family val="2"/>
            <charset val="238"/>
          </rPr>
          <t>SZV_F:FeladatAzonosito</t>
        </r>
      </text>
    </comment>
    <comment ref="I919" authorId="0" shapeId="0" xr:uid="{325E2010-391E-4ADF-A0CD-3DF451A941BE}">
      <text>
        <r>
          <rPr>
            <sz val="11"/>
            <rFont val="Calibri"/>
            <family val="2"/>
            <charset val="238"/>
          </rPr>
          <t>SZV_F:EllatasiTerulet</t>
        </r>
      </text>
    </comment>
    <comment ref="J919" authorId="0" shapeId="0" xr:uid="{69D7814B-5FDF-4079-A5FF-823141651BE2}">
      <text>
        <r>
          <rPr>
            <sz val="11"/>
            <rFont val="Calibri"/>
            <family val="2"/>
            <charset val="238"/>
          </rPr>
          <t>SZV_F:EllatasertFelelos</t>
        </r>
      </text>
    </comment>
    <comment ref="K919" authorId="0" shapeId="0" xr:uid="{5A24CA2A-F26B-4DA5-AABE-DD414F870959}">
      <text>
        <r>
          <rPr>
            <sz val="11"/>
            <rFont val="Calibri"/>
            <family val="2"/>
            <charset val="238"/>
          </rPr>
          <t>SZV_F:TervezettNettoKoltseg</t>
        </r>
      </text>
    </comment>
    <comment ref="L919" authorId="0" shapeId="0" xr:uid="{F5CC04DF-81DE-4295-8700-BDF9C0812B51}">
      <text>
        <r>
          <rPr>
            <sz val="11"/>
            <rFont val="Calibri"/>
            <family val="2"/>
            <charset val="238"/>
          </rPr>
          <t>SZV_F:IdotartamKezdes</t>
        </r>
      </text>
    </comment>
    <comment ref="M919" authorId="0" shapeId="0" xr:uid="{78C98181-6762-46C9-A314-C2A7E7C37365}">
      <text>
        <r>
          <rPr>
            <sz val="11"/>
            <rFont val="Calibri"/>
            <family val="2"/>
            <charset val="238"/>
          </rPr>
          <t>SZV_F:IdotartamBefejezes</t>
        </r>
      </text>
    </comment>
    <comment ref="N919" authorId="0" shapeId="0" xr:uid="{5452BC11-2AE6-4649-A4BA-090D74E4365A}">
      <text>
        <r>
          <rPr>
            <sz val="11"/>
            <rFont val="Calibri"/>
            <family val="2"/>
            <charset val="238"/>
          </rPr>
          <t>SZV_F:NettoKoltsegUtem1</t>
        </r>
      </text>
    </comment>
    <comment ref="O919" authorId="0" shapeId="0" xr:uid="{71C702D1-F2E5-4012-BCD4-278874181329}">
      <text>
        <r>
          <rPr>
            <sz val="11"/>
            <rFont val="Calibri"/>
            <family val="2"/>
            <charset val="238"/>
          </rPr>
          <t>SZV_F:NettoKoltsegUtem2</t>
        </r>
      </text>
    </comment>
    <comment ref="P919" authorId="0" shapeId="0" xr:uid="{64F289C3-BD81-4571-925A-B8174842BE61}">
      <text>
        <r>
          <rPr>
            <sz val="11"/>
            <rFont val="Calibri"/>
            <family val="2"/>
            <charset val="238"/>
          </rPr>
          <t>SZV_F:EM_Melleklet2_KTG</t>
        </r>
      </text>
    </comment>
    <comment ref="R919" authorId="0" shapeId="0" xr:uid="{437122C5-3024-4C33-8FBD-8B257EC01788}">
      <text>
        <r>
          <rPr>
            <sz val="11"/>
            <rFont val="Calibri"/>
            <family val="2"/>
            <charset val="238"/>
          </rPr>
          <t>SZV_F:HDUtem1</t>
        </r>
      </text>
    </comment>
    <comment ref="S919" authorId="0" shapeId="0" xr:uid="{04A47AB7-2A79-46F2-8949-ADCDC70400DB}">
      <text>
        <r>
          <rPr>
            <sz val="11"/>
            <rFont val="Calibri"/>
            <family val="2"/>
            <charset val="238"/>
          </rPr>
          <t>SZV_F:ECSUtem1</t>
        </r>
      </text>
    </comment>
    <comment ref="T919" authorId="0" shapeId="0" xr:uid="{AE2FD980-A37B-4F8E-8D22-66868F8F377D}">
      <text>
        <r>
          <rPr>
            <sz val="11"/>
            <rFont val="Calibri"/>
            <family val="2"/>
            <charset val="238"/>
          </rPr>
          <t>SZV_F:KFHUtem1</t>
        </r>
      </text>
    </comment>
    <comment ref="U919" authorId="0" shapeId="0" xr:uid="{A3D3CEF8-624C-43E1-AEFE-FC62DEABC055}">
      <text>
        <r>
          <rPr>
            <sz val="11"/>
            <rFont val="Calibri"/>
            <family val="2"/>
            <charset val="238"/>
          </rPr>
          <t>SZV_F:Egyeb_SajatUtem1</t>
        </r>
      </text>
    </comment>
    <comment ref="V919" authorId="0" shapeId="0" xr:uid="{01CAF1A5-2FA3-4550-8A3A-CEB7EB49865D}">
      <text>
        <r>
          <rPr>
            <sz val="11"/>
            <rFont val="Calibri"/>
            <family val="2"/>
            <charset val="238"/>
          </rPr>
          <t>SZV_F:DijUtem1</t>
        </r>
      </text>
    </comment>
    <comment ref="W919" authorId="0" shapeId="0" xr:uid="{5E52C9BB-CA7B-45BC-96CB-711CFFCED3B4}">
      <text>
        <r>
          <rPr>
            <sz val="11"/>
            <rFont val="Calibri"/>
            <family val="2"/>
            <charset val="238"/>
          </rPr>
          <t>SZV_F:EM_Melleklet1_Utem1</t>
        </r>
      </text>
    </comment>
    <comment ref="X919" authorId="0" shapeId="0" xr:uid="{FB2D364E-B87F-48DB-A21E-034F2C3AECBE}">
      <text>
        <r>
          <rPr>
            <sz val="11"/>
            <rFont val="Calibri"/>
            <family val="2"/>
            <charset val="238"/>
          </rPr>
          <t>SZV_F:EgyebAllamiUtem1</t>
        </r>
      </text>
    </comment>
    <comment ref="Y919" authorId="0" shapeId="0" xr:uid="{9C95BD9A-1DBA-40E9-9786-F25483F3DCA5}">
      <text>
        <r>
          <rPr>
            <sz val="11"/>
            <rFont val="Calibri"/>
            <family val="2"/>
            <charset val="238"/>
          </rPr>
          <t>SZV_F:OnkormanyzatiUtem1</t>
        </r>
      </text>
    </comment>
    <comment ref="Z919" authorId="0" shapeId="0" xr:uid="{C248FFEC-35B2-4F64-8A44-676E0758A726}">
      <text>
        <r>
          <rPr>
            <sz val="11"/>
            <rFont val="Calibri"/>
            <family val="2"/>
            <charset val="238"/>
          </rPr>
          <t>SZV_F:EUUtem1</t>
        </r>
      </text>
    </comment>
    <comment ref="AA919" authorId="0" shapeId="0" xr:uid="{8935A539-3BE6-4955-A586-FE29AAD04F87}">
      <text>
        <r>
          <rPr>
            <sz val="11"/>
            <rFont val="Calibri"/>
            <family val="2"/>
            <charset val="238"/>
          </rPr>
          <t>SZV_F:EgyebUtem1</t>
        </r>
      </text>
    </comment>
    <comment ref="AB919" authorId="0" shapeId="0" xr:uid="{651A7597-223C-4C84-9184-43CFF109C509}">
      <text>
        <r>
          <rPr>
            <sz val="11"/>
            <rFont val="Calibri"/>
            <family val="2"/>
            <charset val="238"/>
          </rPr>
          <t>SZV_F:HitelKotvenyUtem1</t>
        </r>
      </text>
    </comment>
    <comment ref="AC919" authorId="0" shapeId="0" xr:uid="{F65A791E-59D0-437D-BC96-59759D375D23}">
      <text>
        <r>
          <rPr>
            <sz val="11"/>
            <rFont val="Calibri"/>
            <family val="2"/>
            <charset val="238"/>
          </rPr>
          <t>SZV_F:OsszesenUtem1</t>
        </r>
      </text>
    </comment>
    <comment ref="AF919" authorId="0" shapeId="0" xr:uid="{82DE1B82-98F2-4C96-AF5B-B4D5D1F1F2D8}">
      <text>
        <r>
          <rPr>
            <sz val="11"/>
            <rFont val="Calibri"/>
            <family val="2"/>
            <charset val="238"/>
          </rPr>
          <t>SZV_F:HDUtem2</t>
        </r>
      </text>
    </comment>
    <comment ref="AG919" authorId="0" shapeId="0" xr:uid="{E20B2460-F625-4396-9920-477944C1519D}">
      <text>
        <r>
          <rPr>
            <sz val="11"/>
            <rFont val="Calibri"/>
            <family val="2"/>
            <charset val="238"/>
          </rPr>
          <t>SZV_F:ECSUtem2</t>
        </r>
      </text>
    </comment>
    <comment ref="AH919" authorId="0" shapeId="0" xr:uid="{E8ECD022-4233-4307-A9EF-C46DF3D2E67A}">
      <text>
        <r>
          <rPr>
            <sz val="11"/>
            <rFont val="Calibri"/>
            <family val="2"/>
            <charset val="238"/>
          </rPr>
          <t>SZV_F:KFHUtem2</t>
        </r>
      </text>
    </comment>
    <comment ref="AI919" authorId="0" shapeId="0" xr:uid="{539AB7A6-4C07-4846-BC53-F12705895C36}">
      <text>
        <r>
          <rPr>
            <sz val="11"/>
            <rFont val="Calibri"/>
            <family val="2"/>
            <charset val="238"/>
          </rPr>
          <t>SZV_F:Egyeb_SajatUtem2</t>
        </r>
      </text>
    </comment>
    <comment ref="AJ919" authorId="0" shapeId="0" xr:uid="{89E2193D-E949-405A-B165-2E6DDDF97246}">
      <text>
        <r>
          <rPr>
            <sz val="11"/>
            <rFont val="Calibri"/>
            <family val="2"/>
            <charset val="238"/>
          </rPr>
          <t>SZV_F:DijUtem2</t>
        </r>
      </text>
    </comment>
    <comment ref="AK919" authorId="0" shapeId="0" xr:uid="{C48DD7AF-B928-46E9-8904-BD11908E8AE0}">
      <text>
        <r>
          <rPr>
            <sz val="11"/>
            <rFont val="Calibri"/>
            <family val="2"/>
            <charset val="238"/>
          </rPr>
          <t>SZV_F:EM_Melleklet1_Utem2</t>
        </r>
      </text>
    </comment>
    <comment ref="AL919" authorId="0" shapeId="0" xr:uid="{FA5E0BB3-2F1C-42DF-88DA-C5F6FC6B2D36}">
      <text>
        <r>
          <rPr>
            <sz val="11"/>
            <rFont val="Calibri"/>
            <family val="2"/>
            <charset val="238"/>
          </rPr>
          <t>SZV_F:EgyebAllamiUtem2</t>
        </r>
      </text>
    </comment>
    <comment ref="AM919" authorId="0" shapeId="0" xr:uid="{F43B35F2-B473-44CC-9DA3-D2C29935CBBD}">
      <text>
        <r>
          <rPr>
            <sz val="11"/>
            <rFont val="Calibri"/>
            <family val="2"/>
            <charset val="238"/>
          </rPr>
          <t>SZV_F:OnkormanyzatiUtem2</t>
        </r>
      </text>
    </comment>
    <comment ref="AN919" authorId="0" shapeId="0" xr:uid="{C987F842-DB53-42F7-A81D-A0F7369DF094}">
      <text>
        <r>
          <rPr>
            <sz val="11"/>
            <rFont val="Calibri"/>
            <family val="2"/>
            <charset val="238"/>
          </rPr>
          <t>SZV_F:EUUtem2</t>
        </r>
      </text>
    </comment>
    <comment ref="AO919" authorId="0" shapeId="0" xr:uid="{CE06351F-3A15-49C8-BF15-6CA1B26934B5}">
      <text>
        <r>
          <rPr>
            <sz val="11"/>
            <rFont val="Calibri"/>
            <family val="2"/>
            <charset val="238"/>
          </rPr>
          <t>SZV_F:EgyebUtem2</t>
        </r>
      </text>
    </comment>
    <comment ref="AP919" authorId="0" shapeId="0" xr:uid="{A64D94EF-F3AB-4F3E-9508-10DE7DAC8455}">
      <text>
        <r>
          <rPr>
            <sz val="11"/>
            <rFont val="Calibri"/>
            <family val="2"/>
            <charset val="238"/>
          </rPr>
          <t>SZV_F:HitelKotvenyUtem2</t>
        </r>
      </text>
    </comment>
    <comment ref="AQ919" authorId="0" shapeId="0" xr:uid="{1C942E74-D062-4924-817D-62A876F5FD36}">
      <text>
        <r>
          <rPr>
            <sz val="11"/>
            <rFont val="Calibri"/>
            <family val="2"/>
            <charset val="238"/>
          </rPr>
          <t>SZV_F:OsszesenUtem2</t>
        </r>
      </text>
    </comment>
    <comment ref="AR919" authorId="0" shapeId="0" xr:uid="{27F60EE5-BC9E-49E5-BE9E-FC0C8B4DDB4A}">
      <text>
        <r>
          <rPr>
            <sz val="11"/>
            <rFont val="Calibri"/>
            <family val="2"/>
            <charset val="238"/>
          </rPr>
          <t>SZV_F:ForrashianyUtem2</t>
        </r>
      </text>
    </comment>
    <comment ref="AU919" authorId="0" shapeId="0" xr:uid="{62CD84CE-1D90-4B4B-8D00-016164756038}">
      <text>
        <r>
          <rPr>
            <sz val="11"/>
            <rFont val="Calibri"/>
            <family val="2"/>
            <charset val="238"/>
          </rPr>
          <t>SZV_F:Indokolas</t>
        </r>
      </text>
    </comment>
    <comment ref="AV919" authorId="0" shapeId="0" xr:uid="{FB3DE3E0-9D2E-4C87-9425-8F0F07D2A6F5}">
      <text>
        <r>
          <rPr>
            <sz val="11"/>
            <rFont val="Calibri"/>
            <family val="2"/>
            <charset val="238"/>
          </rPr>
          <t>SZV_F:Megjegyzes</t>
        </r>
      </text>
    </comment>
    <comment ref="AW919" authorId="0" shapeId="0" xr:uid="{9F50A721-1874-4AB3-8068-796F38D592C8}">
      <text>
        <r>
          <rPr>
            <sz val="11"/>
            <rFont val="Calibri"/>
            <family val="2"/>
            <charset val="238"/>
          </rPr>
          <t>SZV_F:FeladatSorszam</t>
        </r>
      </text>
    </comment>
    <comment ref="AY919" authorId="0" shapeId="0" xr:uid="{A7CA193B-60C2-40F6-9F57-DE820C6CC41A}">
      <text>
        <r>
          <rPr>
            <sz val="11"/>
            <rFont val="Calibri"/>
            <family val="2"/>
            <charset val="238"/>
          </rPr>
          <t>SZV_F:ISA</t>
        </r>
      </text>
    </comment>
    <comment ref="B920" authorId="0" shapeId="0" xr:uid="{391EA36C-BE65-4BAC-85D3-4052B88AC71F}">
      <text>
        <r>
          <rPr>
            <sz val="11"/>
            <rFont val="Calibri"/>
            <family val="2"/>
            <charset val="238"/>
          </rPr>
          <t>SZV_F:FontossagiSorrent</t>
        </r>
      </text>
    </comment>
    <comment ref="C920" authorId="0" shapeId="0" xr:uid="{662ED767-B0D3-4716-8ED6-51D7ED02D4A8}">
      <text>
        <r>
          <rPr>
            <sz val="11"/>
            <rFont val="Calibri"/>
            <family val="2"/>
            <charset val="238"/>
          </rPr>
          <t>SZV_F:FeladatKategoria</t>
        </r>
      </text>
    </comment>
    <comment ref="D920" authorId="0" shapeId="0" xr:uid="{73846EE6-904B-46A2-A446-579D3FB04FDF}">
      <text>
        <r>
          <rPr>
            <sz val="11"/>
            <rFont val="Calibri"/>
            <family val="2"/>
            <charset val="238"/>
          </rPr>
          <t>SZV_F:FeladatMegnevezes</t>
        </r>
      </text>
    </comment>
    <comment ref="E920" authorId="0" shapeId="0" xr:uid="{F13C1283-0842-451A-A586-5D630288BDFF}">
      <text>
        <r>
          <rPr>
            <sz val="11"/>
            <rFont val="Calibri"/>
            <family val="2"/>
            <charset val="238"/>
          </rPr>
          <t>SZV_F:ElviEngedelySzam</t>
        </r>
      </text>
    </comment>
    <comment ref="F920" authorId="0" shapeId="0" xr:uid="{BC81E840-1344-4933-A485-8298152E459A}">
      <text>
        <r>
          <rPr>
            <sz val="11"/>
            <rFont val="Calibri"/>
            <family val="2"/>
            <charset val="238"/>
          </rPr>
          <t>SZV_F:VKR_Kod</t>
        </r>
      </text>
    </comment>
    <comment ref="G920" authorId="0" shapeId="0" xr:uid="{9593DAC1-16B2-4E5D-9C22-CC9EB00C743D}">
      <text>
        <r>
          <rPr>
            <sz val="11"/>
            <rFont val="Calibri"/>
            <family val="2"/>
            <charset val="238"/>
          </rPr>
          <t>SZV_F:VKR_Nev</t>
        </r>
      </text>
    </comment>
    <comment ref="H920" authorId="0" shapeId="0" xr:uid="{A8C921F2-99A7-44EF-80C9-76C320CB8CA5}">
      <text>
        <r>
          <rPr>
            <sz val="11"/>
            <rFont val="Calibri"/>
            <family val="2"/>
            <charset val="238"/>
          </rPr>
          <t>SZV_F:FeladatAzonosito</t>
        </r>
      </text>
    </comment>
    <comment ref="I920" authorId="0" shapeId="0" xr:uid="{3ED084FA-3394-474B-B759-C465E3B0D94F}">
      <text>
        <r>
          <rPr>
            <sz val="11"/>
            <rFont val="Calibri"/>
            <family val="2"/>
            <charset val="238"/>
          </rPr>
          <t>SZV_F:EllatasiTerulet</t>
        </r>
      </text>
    </comment>
    <comment ref="J920" authorId="0" shapeId="0" xr:uid="{FB8E2A86-3329-4607-AA84-D1EC2F3DAB50}">
      <text>
        <r>
          <rPr>
            <sz val="11"/>
            <rFont val="Calibri"/>
            <family val="2"/>
            <charset val="238"/>
          </rPr>
          <t>SZV_F:EllatasertFelelos</t>
        </r>
      </text>
    </comment>
    <comment ref="K920" authorId="0" shapeId="0" xr:uid="{E3BC9E45-56FD-43DE-9644-8862992280F5}">
      <text>
        <r>
          <rPr>
            <sz val="11"/>
            <rFont val="Calibri"/>
            <family val="2"/>
            <charset val="238"/>
          </rPr>
          <t>SZV_F:TervezettNettoKoltseg</t>
        </r>
      </text>
    </comment>
    <comment ref="L920" authorId="0" shapeId="0" xr:uid="{35D46541-96EE-4B1B-A349-8A1A05DB8A54}">
      <text>
        <r>
          <rPr>
            <sz val="11"/>
            <rFont val="Calibri"/>
            <family val="2"/>
            <charset val="238"/>
          </rPr>
          <t>SZV_F:IdotartamKezdes</t>
        </r>
      </text>
    </comment>
    <comment ref="M920" authorId="0" shapeId="0" xr:uid="{5521661C-5AC7-4339-AB62-34CEE0EC4236}">
      <text>
        <r>
          <rPr>
            <sz val="11"/>
            <rFont val="Calibri"/>
            <family val="2"/>
            <charset val="238"/>
          </rPr>
          <t>SZV_F:IdotartamBefejezes</t>
        </r>
      </text>
    </comment>
    <comment ref="N920" authorId="0" shapeId="0" xr:uid="{27821DF9-1A18-4B5E-8608-C9AA26855C50}">
      <text>
        <r>
          <rPr>
            <sz val="11"/>
            <rFont val="Calibri"/>
            <family val="2"/>
            <charset val="238"/>
          </rPr>
          <t>SZV_F:NettoKoltsegUtem1</t>
        </r>
      </text>
    </comment>
    <comment ref="O920" authorId="0" shapeId="0" xr:uid="{27289DD6-F9B0-4ED5-9551-6D4F9B2E56A1}">
      <text>
        <r>
          <rPr>
            <sz val="11"/>
            <rFont val="Calibri"/>
            <family val="2"/>
            <charset val="238"/>
          </rPr>
          <t>SZV_F:NettoKoltsegUtem2</t>
        </r>
      </text>
    </comment>
    <comment ref="P920" authorId="0" shapeId="0" xr:uid="{7300ABDA-C306-4EE6-9246-B1DF70D7913A}">
      <text>
        <r>
          <rPr>
            <sz val="11"/>
            <rFont val="Calibri"/>
            <family val="2"/>
            <charset val="238"/>
          </rPr>
          <t>SZV_F:EM_Melleklet2_KTG</t>
        </r>
      </text>
    </comment>
    <comment ref="R920" authorId="0" shapeId="0" xr:uid="{654CDC7B-B65B-42B0-BE1A-603BE52E4E95}">
      <text>
        <r>
          <rPr>
            <sz val="11"/>
            <rFont val="Calibri"/>
            <family val="2"/>
            <charset val="238"/>
          </rPr>
          <t>SZV_F:HDUtem1</t>
        </r>
      </text>
    </comment>
    <comment ref="S920" authorId="0" shapeId="0" xr:uid="{7103DBC2-7CA7-412C-BE5C-5F211FC98886}">
      <text>
        <r>
          <rPr>
            <sz val="11"/>
            <rFont val="Calibri"/>
            <family val="2"/>
            <charset val="238"/>
          </rPr>
          <t>SZV_F:ECSUtem1</t>
        </r>
      </text>
    </comment>
    <comment ref="T920" authorId="0" shapeId="0" xr:uid="{37C8285D-480C-4A73-BB3C-A077AD473933}">
      <text>
        <r>
          <rPr>
            <sz val="11"/>
            <rFont val="Calibri"/>
            <family val="2"/>
            <charset val="238"/>
          </rPr>
          <t>SZV_F:KFHUtem1</t>
        </r>
      </text>
    </comment>
    <comment ref="U920" authorId="0" shapeId="0" xr:uid="{980E5C27-47D7-414C-AD5C-FA22D9382995}">
      <text>
        <r>
          <rPr>
            <sz val="11"/>
            <rFont val="Calibri"/>
            <family val="2"/>
            <charset val="238"/>
          </rPr>
          <t>SZV_F:Egyeb_SajatUtem1</t>
        </r>
      </text>
    </comment>
    <comment ref="V920" authorId="0" shapeId="0" xr:uid="{5F880E65-169F-434C-A771-B84BABD1F75A}">
      <text>
        <r>
          <rPr>
            <sz val="11"/>
            <rFont val="Calibri"/>
            <family val="2"/>
            <charset val="238"/>
          </rPr>
          <t>SZV_F:DijUtem1</t>
        </r>
      </text>
    </comment>
    <comment ref="W920" authorId="0" shapeId="0" xr:uid="{EF73C619-2334-4737-80F4-C7634F689188}">
      <text>
        <r>
          <rPr>
            <sz val="11"/>
            <rFont val="Calibri"/>
            <family val="2"/>
            <charset val="238"/>
          </rPr>
          <t>SZV_F:EM_Melleklet1_Utem1</t>
        </r>
      </text>
    </comment>
    <comment ref="X920" authorId="0" shapeId="0" xr:uid="{154A3111-6FAB-44B7-897E-A75829313EAF}">
      <text>
        <r>
          <rPr>
            <sz val="11"/>
            <rFont val="Calibri"/>
            <family val="2"/>
            <charset val="238"/>
          </rPr>
          <t>SZV_F:EgyebAllamiUtem1</t>
        </r>
      </text>
    </comment>
    <comment ref="Y920" authorId="0" shapeId="0" xr:uid="{B298D7FA-507C-4E16-A4FC-0F4450D91981}">
      <text>
        <r>
          <rPr>
            <sz val="11"/>
            <rFont val="Calibri"/>
            <family val="2"/>
            <charset val="238"/>
          </rPr>
          <t>SZV_F:OnkormanyzatiUtem1</t>
        </r>
      </text>
    </comment>
    <comment ref="Z920" authorId="0" shapeId="0" xr:uid="{E55F18EC-42CE-448D-A539-D68C1DFF64C7}">
      <text>
        <r>
          <rPr>
            <sz val="11"/>
            <rFont val="Calibri"/>
            <family val="2"/>
            <charset val="238"/>
          </rPr>
          <t>SZV_F:EUUtem1</t>
        </r>
      </text>
    </comment>
    <comment ref="AA920" authorId="0" shapeId="0" xr:uid="{31A94E23-65F5-4C3F-8EC8-DDB77A567F63}">
      <text>
        <r>
          <rPr>
            <sz val="11"/>
            <rFont val="Calibri"/>
            <family val="2"/>
            <charset val="238"/>
          </rPr>
          <t>SZV_F:EgyebUtem1</t>
        </r>
      </text>
    </comment>
    <comment ref="AB920" authorId="0" shapeId="0" xr:uid="{27EB9B7B-3D50-4402-9ADD-1B550A63CA66}">
      <text>
        <r>
          <rPr>
            <sz val="11"/>
            <rFont val="Calibri"/>
            <family val="2"/>
            <charset val="238"/>
          </rPr>
          <t>SZV_F:HitelKotvenyUtem1</t>
        </r>
      </text>
    </comment>
    <comment ref="AC920" authorId="0" shapeId="0" xr:uid="{9A683F4C-DB60-4A5F-A803-28F12A412666}">
      <text>
        <r>
          <rPr>
            <sz val="11"/>
            <rFont val="Calibri"/>
            <family val="2"/>
            <charset val="238"/>
          </rPr>
          <t>SZV_F:OsszesenUtem1</t>
        </r>
      </text>
    </comment>
    <comment ref="AF920" authorId="0" shapeId="0" xr:uid="{91DC4099-3678-4910-85BA-4DBDCFBC51B4}">
      <text>
        <r>
          <rPr>
            <sz val="11"/>
            <rFont val="Calibri"/>
            <family val="2"/>
            <charset val="238"/>
          </rPr>
          <t>SZV_F:HDUtem2</t>
        </r>
      </text>
    </comment>
    <comment ref="AG920" authorId="0" shapeId="0" xr:uid="{DF4E30E7-A1E6-4AE3-8697-F59108A2E99B}">
      <text>
        <r>
          <rPr>
            <sz val="11"/>
            <rFont val="Calibri"/>
            <family val="2"/>
            <charset val="238"/>
          </rPr>
          <t>SZV_F:ECSUtem2</t>
        </r>
      </text>
    </comment>
    <comment ref="AH920" authorId="0" shapeId="0" xr:uid="{D7165C5F-633A-4F56-BFE8-516ED2AE6F7F}">
      <text>
        <r>
          <rPr>
            <sz val="11"/>
            <rFont val="Calibri"/>
            <family val="2"/>
            <charset val="238"/>
          </rPr>
          <t>SZV_F:KFHUtem2</t>
        </r>
      </text>
    </comment>
    <comment ref="AI920" authorId="0" shapeId="0" xr:uid="{390CD526-4F91-452B-8C92-E27C4255978F}">
      <text>
        <r>
          <rPr>
            <sz val="11"/>
            <rFont val="Calibri"/>
            <family val="2"/>
            <charset val="238"/>
          </rPr>
          <t>SZV_F:Egyeb_SajatUtem2</t>
        </r>
      </text>
    </comment>
    <comment ref="AJ920" authorId="0" shapeId="0" xr:uid="{3CFA3534-0E9F-4CCC-8CA5-546FABC90308}">
      <text>
        <r>
          <rPr>
            <sz val="11"/>
            <rFont val="Calibri"/>
            <family val="2"/>
            <charset val="238"/>
          </rPr>
          <t>SZV_F:DijUtem2</t>
        </r>
      </text>
    </comment>
    <comment ref="AK920" authorId="0" shapeId="0" xr:uid="{4AEB68C6-F61E-4902-8894-D193A3B3A90B}">
      <text>
        <r>
          <rPr>
            <sz val="11"/>
            <rFont val="Calibri"/>
            <family val="2"/>
            <charset val="238"/>
          </rPr>
          <t>SZV_F:EM_Melleklet1_Utem2</t>
        </r>
      </text>
    </comment>
    <comment ref="AL920" authorId="0" shapeId="0" xr:uid="{8A1E11D8-AEBD-434B-92F2-811B513CDAC9}">
      <text>
        <r>
          <rPr>
            <sz val="11"/>
            <rFont val="Calibri"/>
            <family val="2"/>
            <charset val="238"/>
          </rPr>
          <t>SZV_F:EgyebAllamiUtem2</t>
        </r>
      </text>
    </comment>
    <comment ref="AM920" authorId="0" shapeId="0" xr:uid="{CCC5FC1C-8E52-481B-9592-61C1261B7101}">
      <text>
        <r>
          <rPr>
            <sz val="11"/>
            <rFont val="Calibri"/>
            <family val="2"/>
            <charset val="238"/>
          </rPr>
          <t>SZV_F:OnkormanyzatiUtem2</t>
        </r>
      </text>
    </comment>
    <comment ref="AN920" authorId="0" shapeId="0" xr:uid="{0DADF7A6-66C2-4316-9C28-B4994CEA137D}">
      <text>
        <r>
          <rPr>
            <sz val="11"/>
            <rFont val="Calibri"/>
            <family val="2"/>
            <charset val="238"/>
          </rPr>
          <t>SZV_F:EUUtem2</t>
        </r>
      </text>
    </comment>
    <comment ref="AO920" authorId="0" shapeId="0" xr:uid="{99E39FA8-7932-4753-AF2D-C637138BE0CA}">
      <text>
        <r>
          <rPr>
            <sz val="11"/>
            <rFont val="Calibri"/>
            <family val="2"/>
            <charset val="238"/>
          </rPr>
          <t>SZV_F:EgyebUtem2</t>
        </r>
      </text>
    </comment>
    <comment ref="AP920" authorId="0" shapeId="0" xr:uid="{76C85736-072B-4E3F-8ABA-AC8AB1B9F3CB}">
      <text>
        <r>
          <rPr>
            <sz val="11"/>
            <rFont val="Calibri"/>
            <family val="2"/>
            <charset val="238"/>
          </rPr>
          <t>SZV_F:HitelKotvenyUtem2</t>
        </r>
      </text>
    </comment>
    <comment ref="AQ920" authorId="0" shapeId="0" xr:uid="{7B419ACD-293D-4896-9093-A84713294ABC}">
      <text>
        <r>
          <rPr>
            <sz val="11"/>
            <rFont val="Calibri"/>
            <family val="2"/>
            <charset val="238"/>
          </rPr>
          <t>SZV_F:OsszesenUtem2</t>
        </r>
      </text>
    </comment>
    <comment ref="AR920" authorId="0" shapeId="0" xr:uid="{A3E1F213-195C-401E-8EA1-D5782F7D723B}">
      <text>
        <r>
          <rPr>
            <sz val="11"/>
            <rFont val="Calibri"/>
            <family val="2"/>
            <charset val="238"/>
          </rPr>
          <t>SZV_F:ForrashianyUtem2</t>
        </r>
      </text>
    </comment>
    <comment ref="AU920" authorId="0" shapeId="0" xr:uid="{449FF5BD-541F-4557-880C-C6BCD5E19C96}">
      <text>
        <r>
          <rPr>
            <sz val="11"/>
            <rFont val="Calibri"/>
            <family val="2"/>
            <charset val="238"/>
          </rPr>
          <t>SZV_F:Indokolas</t>
        </r>
      </text>
    </comment>
    <comment ref="AV920" authorId="0" shapeId="0" xr:uid="{80A4ABA8-AB32-424B-A177-D6E1A9544A04}">
      <text>
        <r>
          <rPr>
            <sz val="11"/>
            <rFont val="Calibri"/>
            <family val="2"/>
            <charset val="238"/>
          </rPr>
          <t>SZV_F:Megjegyzes</t>
        </r>
      </text>
    </comment>
    <comment ref="AW920" authorId="0" shapeId="0" xr:uid="{0F5EE602-7E31-44E6-9A01-9B40193276DD}">
      <text>
        <r>
          <rPr>
            <sz val="11"/>
            <rFont val="Calibri"/>
            <family val="2"/>
            <charset val="238"/>
          </rPr>
          <t>SZV_F:FeladatSorszam</t>
        </r>
      </text>
    </comment>
    <comment ref="AY920" authorId="0" shapeId="0" xr:uid="{966BF8B1-5C09-449A-8B04-199907B88E6D}">
      <text>
        <r>
          <rPr>
            <sz val="11"/>
            <rFont val="Calibri"/>
            <family val="2"/>
            <charset val="238"/>
          </rPr>
          <t>SZV_F:ISA</t>
        </r>
      </text>
    </comment>
    <comment ref="B921" authorId="0" shapeId="0" xr:uid="{D641F275-655D-4F1F-90BE-67BFF1F95A94}">
      <text>
        <r>
          <rPr>
            <sz val="11"/>
            <rFont val="Calibri"/>
            <family val="2"/>
            <charset val="238"/>
          </rPr>
          <t>SZV_F:FontossagiSorrent</t>
        </r>
      </text>
    </comment>
    <comment ref="C921" authorId="0" shapeId="0" xr:uid="{31518FA8-DF3A-4AE7-9417-1EAB02EBE106}">
      <text>
        <r>
          <rPr>
            <sz val="11"/>
            <rFont val="Calibri"/>
            <family val="2"/>
            <charset val="238"/>
          </rPr>
          <t>SZV_F:FeladatKategoria</t>
        </r>
      </text>
    </comment>
    <comment ref="D921" authorId="0" shapeId="0" xr:uid="{093E438C-223F-4CE3-9704-155F05E4367D}">
      <text>
        <r>
          <rPr>
            <sz val="11"/>
            <rFont val="Calibri"/>
            <family val="2"/>
            <charset val="238"/>
          </rPr>
          <t>SZV_F:FeladatMegnevezes</t>
        </r>
      </text>
    </comment>
    <comment ref="E921" authorId="0" shapeId="0" xr:uid="{AFA3711E-63E6-4E23-915F-E544001A6609}">
      <text>
        <r>
          <rPr>
            <sz val="11"/>
            <rFont val="Calibri"/>
            <family val="2"/>
            <charset val="238"/>
          </rPr>
          <t>SZV_F:ElviEngedelySzam</t>
        </r>
      </text>
    </comment>
    <comment ref="F921" authorId="0" shapeId="0" xr:uid="{722A4491-E1DE-492A-94CA-B0F98D3FF122}">
      <text>
        <r>
          <rPr>
            <sz val="11"/>
            <rFont val="Calibri"/>
            <family val="2"/>
            <charset val="238"/>
          </rPr>
          <t>SZV_F:VKR_Kod</t>
        </r>
      </text>
    </comment>
    <comment ref="G921" authorId="0" shapeId="0" xr:uid="{3266C35E-6AF8-4D8A-9B21-F7BCFBEA807E}">
      <text>
        <r>
          <rPr>
            <sz val="11"/>
            <rFont val="Calibri"/>
            <family val="2"/>
            <charset val="238"/>
          </rPr>
          <t>SZV_F:VKR_Nev</t>
        </r>
      </text>
    </comment>
    <comment ref="H921" authorId="0" shapeId="0" xr:uid="{547125C3-300A-4890-ADA0-5184CDB3C8A3}">
      <text>
        <r>
          <rPr>
            <sz val="11"/>
            <rFont val="Calibri"/>
            <family val="2"/>
            <charset val="238"/>
          </rPr>
          <t>SZV_F:FeladatAzonosito</t>
        </r>
      </text>
    </comment>
    <comment ref="I921" authorId="0" shapeId="0" xr:uid="{0A627E6B-EE3A-4B28-89A8-394726A7A1B8}">
      <text>
        <r>
          <rPr>
            <sz val="11"/>
            <rFont val="Calibri"/>
            <family val="2"/>
            <charset val="238"/>
          </rPr>
          <t>SZV_F:EllatasiTerulet</t>
        </r>
      </text>
    </comment>
    <comment ref="J921" authorId="0" shapeId="0" xr:uid="{A9E51A12-8977-43DB-A715-984092DD81AA}">
      <text>
        <r>
          <rPr>
            <sz val="11"/>
            <rFont val="Calibri"/>
            <family val="2"/>
            <charset val="238"/>
          </rPr>
          <t>SZV_F:EllatasertFelelos</t>
        </r>
      </text>
    </comment>
    <comment ref="K921" authorId="0" shapeId="0" xr:uid="{DC43994E-91F1-4CE8-A51F-167AA2405EC1}">
      <text>
        <r>
          <rPr>
            <sz val="11"/>
            <rFont val="Calibri"/>
            <family val="2"/>
            <charset val="238"/>
          </rPr>
          <t>SZV_F:TervezettNettoKoltseg</t>
        </r>
      </text>
    </comment>
    <comment ref="L921" authorId="0" shapeId="0" xr:uid="{ED463965-4389-42C9-87D7-C401C5F6E661}">
      <text>
        <r>
          <rPr>
            <sz val="11"/>
            <rFont val="Calibri"/>
            <family val="2"/>
            <charset val="238"/>
          </rPr>
          <t>SZV_F:IdotartamKezdes</t>
        </r>
      </text>
    </comment>
    <comment ref="M921" authorId="0" shapeId="0" xr:uid="{B47465E8-4598-4785-85E0-2ADA863A4EDF}">
      <text>
        <r>
          <rPr>
            <sz val="11"/>
            <rFont val="Calibri"/>
            <family val="2"/>
            <charset val="238"/>
          </rPr>
          <t>SZV_F:IdotartamBefejezes</t>
        </r>
      </text>
    </comment>
    <comment ref="N921" authorId="0" shapeId="0" xr:uid="{D56543F8-7CD7-4A1F-B1EF-D4EEC77B02AA}">
      <text>
        <r>
          <rPr>
            <sz val="11"/>
            <rFont val="Calibri"/>
            <family val="2"/>
            <charset val="238"/>
          </rPr>
          <t>SZV_F:NettoKoltsegUtem1</t>
        </r>
      </text>
    </comment>
    <comment ref="O921" authorId="0" shapeId="0" xr:uid="{79E64E44-E49D-45B1-8DA5-CD06B067BA81}">
      <text>
        <r>
          <rPr>
            <sz val="11"/>
            <rFont val="Calibri"/>
            <family val="2"/>
            <charset val="238"/>
          </rPr>
          <t>SZV_F:NettoKoltsegUtem2</t>
        </r>
      </text>
    </comment>
    <comment ref="P921" authorId="0" shapeId="0" xr:uid="{80C9EFC8-1A4A-4B37-9B86-6278593B2623}">
      <text>
        <r>
          <rPr>
            <sz val="11"/>
            <rFont val="Calibri"/>
            <family val="2"/>
            <charset val="238"/>
          </rPr>
          <t>SZV_F:EM_Melleklet2_KTG</t>
        </r>
      </text>
    </comment>
    <comment ref="R921" authorId="0" shapeId="0" xr:uid="{305D5471-D71F-4C96-84F3-6101BB9615E6}">
      <text>
        <r>
          <rPr>
            <sz val="11"/>
            <rFont val="Calibri"/>
            <family val="2"/>
            <charset val="238"/>
          </rPr>
          <t>SZV_F:HDUtem1</t>
        </r>
      </text>
    </comment>
    <comment ref="S921" authorId="0" shapeId="0" xr:uid="{C15AE506-125E-480D-BB15-AA08EB4A0A8D}">
      <text>
        <r>
          <rPr>
            <sz val="11"/>
            <rFont val="Calibri"/>
            <family val="2"/>
            <charset val="238"/>
          </rPr>
          <t>SZV_F:ECSUtem1</t>
        </r>
      </text>
    </comment>
    <comment ref="T921" authorId="0" shapeId="0" xr:uid="{A93C29D8-D3CF-435C-B42F-4FD35B3501AC}">
      <text>
        <r>
          <rPr>
            <sz val="11"/>
            <rFont val="Calibri"/>
            <family val="2"/>
            <charset val="238"/>
          </rPr>
          <t>SZV_F:KFHUtem1</t>
        </r>
      </text>
    </comment>
    <comment ref="U921" authorId="0" shapeId="0" xr:uid="{06899DB7-F29F-4626-AC82-561097DB0D58}">
      <text>
        <r>
          <rPr>
            <sz val="11"/>
            <rFont val="Calibri"/>
            <family val="2"/>
            <charset val="238"/>
          </rPr>
          <t>SZV_F:Egyeb_SajatUtem1</t>
        </r>
      </text>
    </comment>
    <comment ref="V921" authorId="0" shapeId="0" xr:uid="{3F8EABD7-797B-4903-B1C5-D3F4A7BA0F60}">
      <text>
        <r>
          <rPr>
            <sz val="11"/>
            <rFont val="Calibri"/>
            <family val="2"/>
            <charset val="238"/>
          </rPr>
          <t>SZV_F:DijUtem1</t>
        </r>
      </text>
    </comment>
    <comment ref="W921" authorId="0" shapeId="0" xr:uid="{56605CD3-AE3D-4A17-A080-5068D0ED6F9F}">
      <text>
        <r>
          <rPr>
            <sz val="11"/>
            <rFont val="Calibri"/>
            <family val="2"/>
            <charset val="238"/>
          </rPr>
          <t>SZV_F:EM_Melleklet1_Utem1</t>
        </r>
      </text>
    </comment>
    <comment ref="X921" authorId="0" shapeId="0" xr:uid="{FB370A5F-8C50-42F4-8631-921EC7E86484}">
      <text>
        <r>
          <rPr>
            <sz val="11"/>
            <rFont val="Calibri"/>
            <family val="2"/>
            <charset val="238"/>
          </rPr>
          <t>SZV_F:EgyebAllamiUtem1</t>
        </r>
      </text>
    </comment>
    <comment ref="Y921" authorId="0" shapeId="0" xr:uid="{02DEBF9F-5CA6-4063-8FE9-4174972F25C7}">
      <text>
        <r>
          <rPr>
            <sz val="11"/>
            <rFont val="Calibri"/>
            <family val="2"/>
            <charset val="238"/>
          </rPr>
          <t>SZV_F:OnkormanyzatiUtem1</t>
        </r>
      </text>
    </comment>
    <comment ref="Z921" authorId="0" shapeId="0" xr:uid="{3BF98463-9395-4985-9FF2-2957B397D065}">
      <text>
        <r>
          <rPr>
            <sz val="11"/>
            <rFont val="Calibri"/>
            <family val="2"/>
            <charset val="238"/>
          </rPr>
          <t>SZV_F:EUUtem1</t>
        </r>
      </text>
    </comment>
    <comment ref="AA921" authorId="0" shapeId="0" xr:uid="{53583BEC-7823-4F01-A563-E3E5923DDA8A}">
      <text>
        <r>
          <rPr>
            <sz val="11"/>
            <rFont val="Calibri"/>
            <family val="2"/>
            <charset val="238"/>
          </rPr>
          <t>SZV_F:EgyebUtem1</t>
        </r>
      </text>
    </comment>
    <comment ref="AB921" authorId="0" shapeId="0" xr:uid="{95B11329-0F06-4666-8448-E613CE8E75F4}">
      <text>
        <r>
          <rPr>
            <sz val="11"/>
            <rFont val="Calibri"/>
            <family val="2"/>
            <charset val="238"/>
          </rPr>
          <t>SZV_F:HitelKotvenyUtem1</t>
        </r>
      </text>
    </comment>
    <comment ref="AC921" authorId="0" shapeId="0" xr:uid="{EED1D325-25D3-4968-9101-EA410A89C3F8}">
      <text>
        <r>
          <rPr>
            <sz val="11"/>
            <rFont val="Calibri"/>
            <family val="2"/>
            <charset val="238"/>
          </rPr>
          <t>SZV_F:OsszesenUtem1</t>
        </r>
      </text>
    </comment>
    <comment ref="AF921" authorId="0" shapeId="0" xr:uid="{1BBC8525-30C5-4691-815D-BE36B8EBFC66}">
      <text>
        <r>
          <rPr>
            <sz val="11"/>
            <rFont val="Calibri"/>
            <family val="2"/>
            <charset val="238"/>
          </rPr>
          <t>SZV_F:HDUtem2</t>
        </r>
      </text>
    </comment>
    <comment ref="AG921" authorId="0" shapeId="0" xr:uid="{8F2E1850-3FF8-4209-9025-398F349F5CF2}">
      <text>
        <r>
          <rPr>
            <sz val="11"/>
            <rFont val="Calibri"/>
            <family val="2"/>
            <charset val="238"/>
          </rPr>
          <t>SZV_F:ECSUtem2</t>
        </r>
      </text>
    </comment>
    <comment ref="AH921" authorId="0" shapeId="0" xr:uid="{D4BA8A05-CA92-4A24-AF78-79ECD37FA9D7}">
      <text>
        <r>
          <rPr>
            <sz val="11"/>
            <rFont val="Calibri"/>
            <family val="2"/>
            <charset val="238"/>
          </rPr>
          <t>SZV_F:KFHUtem2</t>
        </r>
      </text>
    </comment>
    <comment ref="AI921" authorId="0" shapeId="0" xr:uid="{7776C1B5-E882-4EA8-AAEE-898454CB2812}">
      <text>
        <r>
          <rPr>
            <sz val="11"/>
            <rFont val="Calibri"/>
            <family val="2"/>
            <charset val="238"/>
          </rPr>
          <t>SZV_F:Egyeb_SajatUtem2</t>
        </r>
      </text>
    </comment>
    <comment ref="AJ921" authorId="0" shapeId="0" xr:uid="{7FEE4D82-C4F4-4A66-AF9A-9A0D52748160}">
      <text>
        <r>
          <rPr>
            <sz val="11"/>
            <rFont val="Calibri"/>
            <family val="2"/>
            <charset val="238"/>
          </rPr>
          <t>SZV_F:DijUtem2</t>
        </r>
      </text>
    </comment>
    <comment ref="AK921" authorId="0" shapeId="0" xr:uid="{0F414731-4371-4374-A547-CB10DF5E31AA}">
      <text>
        <r>
          <rPr>
            <sz val="11"/>
            <rFont val="Calibri"/>
            <family val="2"/>
            <charset val="238"/>
          </rPr>
          <t>SZV_F:EM_Melleklet1_Utem2</t>
        </r>
      </text>
    </comment>
    <comment ref="AL921" authorId="0" shapeId="0" xr:uid="{3D3F93C9-658C-4431-8C86-8E9948CD3B12}">
      <text>
        <r>
          <rPr>
            <sz val="11"/>
            <rFont val="Calibri"/>
            <family val="2"/>
            <charset val="238"/>
          </rPr>
          <t>SZV_F:EgyebAllamiUtem2</t>
        </r>
      </text>
    </comment>
    <comment ref="AM921" authorId="0" shapeId="0" xr:uid="{7DA690F1-520D-4959-882A-A28C91D87272}">
      <text>
        <r>
          <rPr>
            <sz val="11"/>
            <rFont val="Calibri"/>
            <family val="2"/>
            <charset val="238"/>
          </rPr>
          <t>SZV_F:OnkormanyzatiUtem2</t>
        </r>
      </text>
    </comment>
    <comment ref="AN921" authorId="0" shapeId="0" xr:uid="{20B237EF-CF20-41D9-9985-ECEDE5CC8C2E}">
      <text>
        <r>
          <rPr>
            <sz val="11"/>
            <rFont val="Calibri"/>
            <family val="2"/>
            <charset val="238"/>
          </rPr>
          <t>SZV_F:EUUtem2</t>
        </r>
      </text>
    </comment>
    <comment ref="AO921" authorId="0" shapeId="0" xr:uid="{0D385593-9D49-4836-8046-23CFB9CE99D0}">
      <text>
        <r>
          <rPr>
            <sz val="11"/>
            <rFont val="Calibri"/>
            <family val="2"/>
            <charset val="238"/>
          </rPr>
          <t>SZV_F:EgyebUtem2</t>
        </r>
      </text>
    </comment>
    <comment ref="AP921" authorId="0" shapeId="0" xr:uid="{58F1D9CA-92C1-493F-9DC6-586D996E7704}">
      <text>
        <r>
          <rPr>
            <sz val="11"/>
            <rFont val="Calibri"/>
            <family val="2"/>
            <charset val="238"/>
          </rPr>
          <t>SZV_F:HitelKotvenyUtem2</t>
        </r>
      </text>
    </comment>
    <comment ref="AQ921" authorId="0" shapeId="0" xr:uid="{449A3D87-6F38-4D50-B772-186839717090}">
      <text>
        <r>
          <rPr>
            <sz val="11"/>
            <rFont val="Calibri"/>
            <family val="2"/>
            <charset val="238"/>
          </rPr>
          <t>SZV_F:OsszesenUtem2</t>
        </r>
      </text>
    </comment>
    <comment ref="AR921" authorId="0" shapeId="0" xr:uid="{8D45C8A8-9F99-4C1E-814F-072DE828F822}">
      <text>
        <r>
          <rPr>
            <sz val="11"/>
            <rFont val="Calibri"/>
            <family val="2"/>
            <charset val="238"/>
          </rPr>
          <t>SZV_F:ForrashianyUtem2</t>
        </r>
      </text>
    </comment>
    <comment ref="AU921" authorId="0" shapeId="0" xr:uid="{9EA17A99-CAF6-4B00-9658-CD9A8138CA56}">
      <text>
        <r>
          <rPr>
            <sz val="11"/>
            <rFont val="Calibri"/>
            <family val="2"/>
            <charset val="238"/>
          </rPr>
          <t>SZV_F:Indokolas</t>
        </r>
      </text>
    </comment>
    <comment ref="AV921" authorId="0" shapeId="0" xr:uid="{7EC652A1-DBE6-4C27-B5D3-32863083428C}">
      <text>
        <r>
          <rPr>
            <sz val="11"/>
            <rFont val="Calibri"/>
            <family val="2"/>
            <charset val="238"/>
          </rPr>
          <t>SZV_F:Megjegyzes</t>
        </r>
      </text>
    </comment>
    <comment ref="AW921" authorId="0" shapeId="0" xr:uid="{E949F626-8489-4683-89DE-DD9CD3C00E1D}">
      <text>
        <r>
          <rPr>
            <sz val="11"/>
            <rFont val="Calibri"/>
            <family val="2"/>
            <charset val="238"/>
          </rPr>
          <t>SZV_F:FeladatSorszam</t>
        </r>
      </text>
    </comment>
    <comment ref="AY921" authorId="0" shapeId="0" xr:uid="{648E19D5-4F22-4DC4-815E-D250F31987B4}">
      <text>
        <r>
          <rPr>
            <sz val="11"/>
            <rFont val="Calibri"/>
            <family val="2"/>
            <charset val="238"/>
          </rPr>
          <t>SZV_F:ISA</t>
        </r>
      </text>
    </comment>
    <comment ref="B922" authorId="0" shapeId="0" xr:uid="{567FCC37-454F-4CE6-BCB1-97C10BC3DE97}">
      <text>
        <r>
          <rPr>
            <sz val="11"/>
            <rFont val="Calibri"/>
            <family val="2"/>
            <charset val="238"/>
          </rPr>
          <t>SZV_F:FontossagiSorrent</t>
        </r>
      </text>
    </comment>
    <comment ref="C922" authorId="0" shapeId="0" xr:uid="{90566457-4837-4D7B-AEB4-798DE85DA67D}">
      <text>
        <r>
          <rPr>
            <sz val="11"/>
            <rFont val="Calibri"/>
            <family val="2"/>
            <charset val="238"/>
          </rPr>
          <t>SZV_F:FeladatKategoria</t>
        </r>
      </text>
    </comment>
    <comment ref="D922" authorId="0" shapeId="0" xr:uid="{85BD8CDC-54BB-4F80-B97F-FE6F55CFA48A}">
      <text>
        <r>
          <rPr>
            <sz val="11"/>
            <rFont val="Calibri"/>
            <family val="2"/>
            <charset val="238"/>
          </rPr>
          <t>SZV_F:FeladatMegnevezes</t>
        </r>
      </text>
    </comment>
    <comment ref="E922" authorId="0" shapeId="0" xr:uid="{E8ADDB16-CC87-4CB5-B104-B31817B381AB}">
      <text>
        <r>
          <rPr>
            <sz val="11"/>
            <rFont val="Calibri"/>
            <family val="2"/>
            <charset val="238"/>
          </rPr>
          <t>SZV_F:ElviEngedelySzam</t>
        </r>
      </text>
    </comment>
    <comment ref="F922" authorId="0" shapeId="0" xr:uid="{2F5C32A2-B54F-4875-8EC5-F822A6EFDD3F}">
      <text>
        <r>
          <rPr>
            <sz val="11"/>
            <rFont val="Calibri"/>
            <family val="2"/>
            <charset val="238"/>
          </rPr>
          <t>SZV_F:VKR_Kod</t>
        </r>
      </text>
    </comment>
    <comment ref="G922" authorId="0" shapeId="0" xr:uid="{1B85AEF5-08BC-499A-BE6E-687AEA6AAF56}">
      <text>
        <r>
          <rPr>
            <sz val="11"/>
            <rFont val="Calibri"/>
            <family val="2"/>
            <charset val="238"/>
          </rPr>
          <t>SZV_F:VKR_Nev</t>
        </r>
      </text>
    </comment>
    <comment ref="H922" authorId="0" shapeId="0" xr:uid="{298C8BE0-D69B-4D74-9786-5A51B9D1F09C}">
      <text>
        <r>
          <rPr>
            <sz val="11"/>
            <rFont val="Calibri"/>
            <family val="2"/>
            <charset val="238"/>
          </rPr>
          <t>SZV_F:FeladatAzonosito</t>
        </r>
      </text>
    </comment>
    <comment ref="I922" authorId="0" shapeId="0" xr:uid="{C52CFDE4-BA50-4219-958B-358DE625F5F2}">
      <text>
        <r>
          <rPr>
            <sz val="11"/>
            <rFont val="Calibri"/>
            <family val="2"/>
            <charset val="238"/>
          </rPr>
          <t>SZV_F:EllatasiTerulet</t>
        </r>
      </text>
    </comment>
    <comment ref="J922" authorId="0" shapeId="0" xr:uid="{4DE6704E-B4FA-4B8B-9BCB-2645CE07F20F}">
      <text>
        <r>
          <rPr>
            <sz val="11"/>
            <rFont val="Calibri"/>
            <family val="2"/>
            <charset val="238"/>
          </rPr>
          <t>SZV_F:EllatasertFelelos</t>
        </r>
      </text>
    </comment>
    <comment ref="K922" authorId="0" shapeId="0" xr:uid="{CD207355-D917-4D23-A0A1-839DCB9B3EF9}">
      <text>
        <r>
          <rPr>
            <sz val="11"/>
            <rFont val="Calibri"/>
            <family val="2"/>
            <charset val="238"/>
          </rPr>
          <t>SZV_F:TervezettNettoKoltseg</t>
        </r>
      </text>
    </comment>
    <comment ref="L922" authorId="0" shapeId="0" xr:uid="{02A9D1C2-AE22-4B8B-A665-711D7EAE27E5}">
      <text>
        <r>
          <rPr>
            <sz val="11"/>
            <rFont val="Calibri"/>
            <family val="2"/>
            <charset val="238"/>
          </rPr>
          <t>SZV_F:IdotartamKezdes</t>
        </r>
      </text>
    </comment>
    <comment ref="M922" authorId="0" shapeId="0" xr:uid="{25E3058F-77C2-43C8-8E92-F4EA5CD3D774}">
      <text>
        <r>
          <rPr>
            <sz val="11"/>
            <rFont val="Calibri"/>
            <family val="2"/>
            <charset val="238"/>
          </rPr>
          <t>SZV_F:IdotartamBefejezes</t>
        </r>
      </text>
    </comment>
    <comment ref="N922" authorId="0" shapeId="0" xr:uid="{8BAAEA7D-1962-4A84-97F9-7748E1E4DB2A}">
      <text>
        <r>
          <rPr>
            <sz val="11"/>
            <rFont val="Calibri"/>
            <family val="2"/>
            <charset val="238"/>
          </rPr>
          <t>SZV_F:NettoKoltsegUtem1</t>
        </r>
      </text>
    </comment>
    <comment ref="O922" authorId="0" shapeId="0" xr:uid="{CB567564-1F7A-4D72-B400-5C2A846E4867}">
      <text>
        <r>
          <rPr>
            <sz val="11"/>
            <rFont val="Calibri"/>
            <family val="2"/>
            <charset val="238"/>
          </rPr>
          <t>SZV_F:NettoKoltsegUtem2</t>
        </r>
      </text>
    </comment>
    <comment ref="P922" authorId="0" shapeId="0" xr:uid="{BCDE6A0D-315E-4536-870A-23E843949EBF}">
      <text>
        <r>
          <rPr>
            <sz val="11"/>
            <rFont val="Calibri"/>
            <family val="2"/>
            <charset val="238"/>
          </rPr>
          <t>SZV_F:EM_Melleklet2_KTG</t>
        </r>
      </text>
    </comment>
    <comment ref="R922" authorId="0" shapeId="0" xr:uid="{33804460-06DA-4273-A852-0AF4CB7179D8}">
      <text>
        <r>
          <rPr>
            <sz val="11"/>
            <rFont val="Calibri"/>
            <family val="2"/>
            <charset val="238"/>
          </rPr>
          <t>SZV_F:HDUtem1</t>
        </r>
      </text>
    </comment>
    <comment ref="S922" authorId="0" shapeId="0" xr:uid="{1D20B8D4-BFA2-43B3-AE65-9691A97A6E73}">
      <text>
        <r>
          <rPr>
            <sz val="11"/>
            <rFont val="Calibri"/>
            <family val="2"/>
            <charset val="238"/>
          </rPr>
          <t>SZV_F:ECSUtem1</t>
        </r>
      </text>
    </comment>
    <comment ref="T922" authorId="0" shapeId="0" xr:uid="{B5B733C3-35EC-48D5-8428-A9F5A524BF9A}">
      <text>
        <r>
          <rPr>
            <sz val="11"/>
            <rFont val="Calibri"/>
            <family val="2"/>
            <charset val="238"/>
          </rPr>
          <t>SZV_F:KFHUtem1</t>
        </r>
      </text>
    </comment>
    <comment ref="U922" authorId="0" shapeId="0" xr:uid="{4397F9F4-A969-444D-8022-5F69DD8CD3E6}">
      <text>
        <r>
          <rPr>
            <sz val="11"/>
            <rFont val="Calibri"/>
            <family val="2"/>
            <charset val="238"/>
          </rPr>
          <t>SZV_F:Egyeb_SajatUtem1</t>
        </r>
      </text>
    </comment>
    <comment ref="V922" authorId="0" shapeId="0" xr:uid="{5CC7AE31-04FC-4D33-A9C7-439E9190ABF3}">
      <text>
        <r>
          <rPr>
            <sz val="11"/>
            <rFont val="Calibri"/>
            <family val="2"/>
            <charset val="238"/>
          </rPr>
          <t>SZV_F:DijUtem1</t>
        </r>
      </text>
    </comment>
    <comment ref="W922" authorId="0" shapeId="0" xr:uid="{8913325B-FDB9-46D8-9F84-FE7A7BDBBDA0}">
      <text>
        <r>
          <rPr>
            <sz val="11"/>
            <rFont val="Calibri"/>
            <family val="2"/>
            <charset val="238"/>
          </rPr>
          <t>SZV_F:EM_Melleklet1_Utem1</t>
        </r>
      </text>
    </comment>
    <comment ref="X922" authorId="0" shapeId="0" xr:uid="{90B17CEF-F5DC-40DE-933E-33ECAAA97B20}">
      <text>
        <r>
          <rPr>
            <sz val="11"/>
            <rFont val="Calibri"/>
            <family val="2"/>
            <charset val="238"/>
          </rPr>
          <t>SZV_F:EgyebAllamiUtem1</t>
        </r>
      </text>
    </comment>
    <comment ref="Y922" authorId="0" shapeId="0" xr:uid="{55818237-EAD2-4F91-A0FB-479E9B176418}">
      <text>
        <r>
          <rPr>
            <sz val="11"/>
            <rFont val="Calibri"/>
            <family val="2"/>
            <charset val="238"/>
          </rPr>
          <t>SZV_F:OnkormanyzatiUtem1</t>
        </r>
      </text>
    </comment>
    <comment ref="Z922" authorId="0" shapeId="0" xr:uid="{35679592-9FC1-4A7E-AD61-FB8953F16B5F}">
      <text>
        <r>
          <rPr>
            <sz val="11"/>
            <rFont val="Calibri"/>
            <family val="2"/>
            <charset val="238"/>
          </rPr>
          <t>SZV_F:EUUtem1</t>
        </r>
      </text>
    </comment>
    <comment ref="AA922" authorId="0" shapeId="0" xr:uid="{25507C8A-1BE7-4ABF-87FF-E394B5B25888}">
      <text>
        <r>
          <rPr>
            <sz val="11"/>
            <rFont val="Calibri"/>
            <family val="2"/>
            <charset val="238"/>
          </rPr>
          <t>SZV_F:EgyebUtem1</t>
        </r>
      </text>
    </comment>
    <comment ref="AB922" authorId="0" shapeId="0" xr:uid="{565A8639-AB4C-4B73-A08B-A6FDAE1CA44C}">
      <text>
        <r>
          <rPr>
            <sz val="11"/>
            <rFont val="Calibri"/>
            <family val="2"/>
            <charset val="238"/>
          </rPr>
          <t>SZV_F:HitelKotvenyUtem1</t>
        </r>
      </text>
    </comment>
    <comment ref="AC922" authorId="0" shapeId="0" xr:uid="{7EE31B97-1D0D-4B4F-BF62-E21CDF440878}">
      <text>
        <r>
          <rPr>
            <sz val="11"/>
            <rFont val="Calibri"/>
            <family val="2"/>
            <charset val="238"/>
          </rPr>
          <t>SZV_F:OsszesenUtem1</t>
        </r>
      </text>
    </comment>
    <comment ref="AF922" authorId="0" shapeId="0" xr:uid="{C1B7383D-6F0D-4CE0-BE88-A5BD99DE6DE1}">
      <text>
        <r>
          <rPr>
            <sz val="11"/>
            <rFont val="Calibri"/>
            <family val="2"/>
            <charset val="238"/>
          </rPr>
          <t>SZV_F:HDUtem2</t>
        </r>
      </text>
    </comment>
    <comment ref="AG922" authorId="0" shapeId="0" xr:uid="{A073674F-2544-4CD0-BC05-4BB1374B5642}">
      <text>
        <r>
          <rPr>
            <sz val="11"/>
            <rFont val="Calibri"/>
            <family val="2"/>
            <charset val="238"/>
          </rPr>
          <t>SZV_F:ECSUtem2</t>
        </r>
      </text>
    </comment>
    <comment ref="AH922" authorId="0" shapeId="0" xr:uid="{A074372D-96C7-40DF-AE7B-3FA4A97501E2}">
      <text>
        <r>
          <rPr>
            <sz val="11"/>
            <rFont val="Calibri"/>
            <family val="2"/>
            <charset val="238"/>
          </rPr>
          <t>SZV_F:KFHUtem2</t>
        </r>
      </text>
    </comment>
    <comment ref="AI922" authorId="0" shapeId="0" xr:uid="{8DC293CB-1D90-4AD4-BB52-B00FCB6F8406}">
      <text>
        <r>
          <rPr>
            <sz val="11"/>
            <rFont val="Calibri"/>
            <family val="2"/>
            <charset val="238"/>
          </rPr>
          <t>SZV_F:Egyeb_SajatUtem2</t>
        </r>
      </text>
    </comment>
    <comment ref="AJ922" authorId="0" shapeId="0" xr:uid="{73FA806F-2134-4866-86D0-C073AB3D5564}">
      <text>
        <r>
          <rPr>
            <sz val="11"/>
            <rFont val="Calibri"/>
            <family val="2"/>
            <charset val="238"/>
          </rPr>
          <t>SZV_F:DijUtem2</t>
        </r>
      </text>
    </comment>
    <comment ref="AK922" authorId="0" shapeId="0" xr:uid="{9896EEB4-1CB1-4694-AD93-B413B373456D}">
      <text>
        <r>
          <rPr>
            <sz val="11"/>
            <rFont val="Calibri"/>
            <family val="2"/>
            <charset val="238"/>
          </rPr>
          <t>SZV_F:EM_Melleklet1_Utem2</t>
        </r>
      </text>
    </comment>
    <comment ref="AL922" authorId="0" shapeId="0" xr:uid="{85348B78-F1F6-4C32-8C15-0ABE9B699AE9}">
      <text>
        <r>
          <rPr>
            <sz val="11"/>
            <rFont val="Calibri"/>
            <family val="2"/>
            <charset val="238"/>
          </rPr>
          <t>SZV_F:EgyebAllamiUtem2</t>
        </r>
      </text>
    </comment>
    <comment ref="AM922" authorId="0" shapeId="0" xr:uid="{92BA280B-083A-44A9-A3F8-EA5DDD5DDD56}">
      <text>
        <r>
          <rPr>
            <sz val="11"/>
            <rFont val="Calibri"/>
            <family val="2"/>
            <charset val="238"/>
          </rPr>
          <t>SZV_F:OnkormanyzatiUtem2</t>
        </r>
      </text>
    </comment>
    <comment ref="AN922" authorId="0" shapeId="0" xr:uid="{8A5FB633-D57F-4D22-AE47-BFAF5C1F3526}">
      <text>
        <r>
          <rPr>
            <sz val="11"/>
            <rFont val="Calibri"/>
            <family val="2"/>
            <charset val="238"/>
          </rPr>
          <t>SZV_F:EUUtem2</t>
        </r>
      </text>
    </comment>
    <comment ref="AO922" authorId="0" shapeId="0" xr:uid="{52B18DF4-18D6-439B-9687-DE4DA4B7965B}">
      <text>
        <r>
          <rPr>
            <sz val="11"/>
            <rFont val="Calibri"/>
            <family val="2"/>
            <charset val="238"/>
          </rPr>
          <t>SZV_F:EgyebUtem2</t>
        </r>
      </text>
    </comment>
    <comment ref="AP922" authorId="0" shapeId="0" xr:uid="{FAF1731D-6ACB-4BF9-8A31-6D9628DB5926}">
      <text>
        <r>
          <rPr>
            <sz val="11"/>
            <rFont val="Calibri"/>
            <family val="2"/>
            <charset val="238"/>
          </rPr>
          <t>SZV_F:HitelKotvenyUtem2</t>
        </r>
      </text>
    </comment>
    <comment ref="AQ922" authorId="0" shapeId="0" xr:uid="{98002A53-92F9-403B-B345-09D2AEF173F7}">
      <text>
        <r>
          <rPr>
            <sz val="11"/>
            <rFont val="Calibri"/>
            <family val="2"/>
            <charset val="238"/>
          </rPr>
          <t>SZV_F:OsszesenUtem2</t>
        </r>
      </text>
    </comment>
    <comment ref="AR922" authorId="0" shapeId="0" xr:uid="{453949E4-426D-42F0-93FD-5C46F3ECE87F}">
      <text>
        <r>
          <rPr>
            <sz val="11"/>
            <rFont val="Calibri"/>
            <family val="2"/>
            <charset val="238"/>
          </rPr>
          <t>SZV_F:ForrashianyUtem2</t>
        </r>
      </text>
    </comment>
    <comment ref="AU922" authorId="0" shapeId="0" xr:uid="{F780F02E-F6E2-4F05-874B-245DE83C708A}">
      <text>
        <r>
          <rPr>
            <sz val="11"/>
            <rFont val="Calibri"/>
            <family val="2"/>
            <charset val="238"/>
          </rPr>
          <t>SZV_F:Indokolas</t>
        </r>
      </text>
    </comment>
    <comment ref="AV922" authorId="0" shapeId="0" xr:uid="{19488827-945E-40B8-812B-581BFEBF36E2}">
      <text>
        <r>
          <rPr>
            <sz val="11"/>
            <rFont val="Calibri"/>
            <family val="2"/>
            <charset val="238"/>
          </rPr>
          <t>SZV_F:Megjegyzes</t>
        </r>
      </text>
    </comment>
    <comment ref="AW922" authorId="0" shapeId="0" xr:uid="{60E5CBD7-B95C-4F50-AE00-B2CC285AF5B2}">
      <text>
        <r>
          <rPr>
            <sz val="11"/>
            <rFont val="Calibri"/>
            <family val="2"/>
            <charset val="238"/>
          </rPr>
          <t>SZV_F:FeladatSorszam</t>
        </r>
      </text>
    </comment>
    <comment ref="AY922" authorId="0" shapeId="0" xr:uid="{39422D3F-F6C4-4E4D-9484-1236D3B1651B}">
      <text>
        <r>
          <rPr>
            <sz val="11"/>
            <rFont val="Calibri"/>
            <family val="2"/>
            <charset val="238"/>
          </rPr>
          <t>SZV_F:ISA</t>
        </r>
      </text>
    </comment>
    <comment ref="B923" authorId="0" shapeId="0" xr:uid="{C64ECD30-204D-4A67-9BC4-5D187A2D4C76}">
      <text>
        <r>
          <rPr>
            <sz val="11"/>
            <rFont val="Calibri"/>
            <family val="2"/>
            <charset val="238"/>
          </rPr>
          <t>SZV_F:FontossagiSorrent</t>
        </r>
      </text>
    </comment>
    <comment ref="C923" authorId="0" shapeId="0" xr:uid="{3FF9EE0E-CBFF-4029-83F7-8F9E9EC78A76}">
      <text>
        <r>
          <rPr>
            <sz val="11"/>
            <rFont val="Calibri"/>
            <family val="2"/>
            <charset val="238"/>
          </rPr>
          <t>SZV_F:FeladatKategoria</t>
        </r>
      </text>
    </comment>
    <comment ref="D923" authorId="0" shapeId="0" xr:uid="{5E08769F-3258-4019-97B7-13457581B669}">
      <text>
        <r>
          <rPr>
            <sz val="11"/>
            <rFont val="Calibri"/>
            <family val="2"/>
            <charset val="238"/>
          </rPr>
          <t>SZV_F:FeladatMegnevezes</t>
        </r>
      </text>
    </comment>
    <comment ref="E923" authorId="0" shapeId="0" xr:uid="{43050A9C-555F-4C9F-8AC1-03EC8FF38C6E}">
      <text>
        <r>
          <rPr>
            <sz val="11"/>
            <rFont val="Calibri"/>
            <family val="2"/>
            <charset val="238"/>
          </rPr>
          <t>SZV_F:ElviEngedelySzam</t>
        </r>
      </text>
    </comment>
    <comment ref="F923" authorId="0" shapeId="0" xr:uid="{F91710C9-62CE-4862-B0A0-F26CD46D8689}">
      <text>
        <r>
          <rPr>
            <sz val="11"/>
            <rFont val="Calibri"/>
            <family val="2"/>
            <charset val="238"/>
          </rPr>
          <t>SZV_F:VKR_Kod</t>
        </r>
      </text>
    </comment>
    <comment ref="G923" authorId="0" shapeId="0" xr:uid="{EE87998B-E294-4739-8F3D-E8416157FAC0}">
      <text>
        <r>
          <rPr>
            <sz val="11"/>
            <rFont val="Calibri"/>
            <family val="2"/>
            <charset val="238"/>
          </rPr>
          <t>SZV_F:VKR_Nev</t>
        </r>
      </text>
    </comment>
    <comment ref="H923" authorId="0" shapeId="0" xr:uid="{2760DED2-B004-4B87-B413-A0FEB1FA697D}">
      <text>
        <r>
          <rPr>
            <sz val="11"/>
            <rFont val="Calibri"/>
            <family val="2"/>
            <charset val="238"/>
          </rPr>
          <t>SZV_F:FeladatAzonosito</t>
        </r>
      </text>
    </comment>
    <comment ref="I923" authorId="0" shapeId="0" xr:uid="{552A793D-0705-4C46-8C55-ECEE61E4BDE3}">
      <text>
        <r>
          <rPr>
            <sz val="11"/>
            <rFont val="Calibri"/>
            <family val="2"/>
            <charset val="238"/>
          </rPr>
          <t>SZV_F:EllatasiTerulet</t>
        </r>
      </text>
    </comment>
    <comment ref="J923" authorId="0" shapeId="0" xr:uid="{E6912D1F-7D81-4137-BF8E-9527CD0681E2}">
      <text>
        <r>
          <rPr>
            <sz val="11"/>
            <rFont val="Calibri"/>
            <family val="2"/>
            <charset val="238"/>
          </rPr>
          <t>SZV_F:EllatasertFelelos</t>
        </r>
      </text>
    </comment>
    <comment ref="K923" authorId="0" shapeId="0" xr:uid="{617A4A02-1975-45F9-8104-45B50D8ED9E6}">
      <text>
        <r>
          <rPr>
            <sz val="11"/>
            <rFont val="Calibri"/>
            <family val="2"/>
            <charset val="238"/>
          </rPr>
          <t>SZV_F:TervezettNettoKoltseg</t>
        </r>
      </text>
    </comment>
    <comment ref="L923" authorId="0" shapeId="0" xr:uid="{31950EFB-F881-415D-8DCF-8CAD87883039}">
      <text>
        <r>
          <rPr>
            <sz val="11"/>
            <rFont val="Calibri"/>
            <family val="2"/>
            <charset val="238"/>
          </rPr>
          <t>SZV_F:IdotartamKezdes</t>
        </r>
      </text>
    </comment>
    <comment ref="M923" authorId="0" shapeId="0" xr:uid="{63970777-C5B7-4233-8CD2-D385008B5F13}">
      <text>
        <r>
          <rPr>
            <sz val="11"/>
            <rFont val="Calibri"/>
            <family val="2"/>
            <charset val="238"/>
          </rPr>
          <t>SZV_F:IdotartamBefejezes</t>
        </r>
      </text>
    </comment>
    <comment ref="N923" authorId="0" shapeId="0" xr:uid="{B265E3F9-4884-48EB-892B-8391EBE4432D}">
      <text>
        <r>
          <rPr>
            <sz val="11"/>
            <rFont val="Calibri"/>
            <family val="2"/>
            <charset val="238"/>
          </rPr>
          <t>SZV_F:NettoKoltsegUtem1</t>
        </r>
      </text>
    </comment>
    <comment ref="O923" authorId="0" shapeId="0" xr:uid="{395EA846-3A92-49E3-A32A-A2FF5A6062F1}">
      <text>
        <r>
          <rPr>
            <sz val="11"/>
            <rFont val="Calibri"/>
            <family val="2"/>
            <charset val="238"/>
          </rPr>
          <t>SZV_F:NettoKoltsegUtem2</t>
        </r>
      </text>
    </comment>
    <comment ref="P923" authorId="0" shapeId="0" xr:uid="{2A474098-52A5-4FB4-8F0A-4A8974DA4BE7}">
      <text>
        <r>
          <rPr>
            <sz val="11"/>
            <rFont val="Calibri"/>
            <family val="2"/>
            <charset val="238"/>
          </rPr>
          <t>SZV_F:EM_Melleklet2_KTG</t>
        </r>
      </text>
    </comment>
    <comment ref="R923" authorId="0" shapeId="0" xr:uid="{B80922CC-6067-437F-8EC2-16B3EFB56084}">
      <text>
        <r>
          <rPr>
            <sz val="11"/>
            <rFont val="Calibri"/>
            <family val="2"/>
            <charset val="238"/>
          </rPr>
          <t>SZV_F:HDUtem1</t>
        </r>
      </text>
    </comment>
    <comment ref="S923" authorId="0" shapeId="0" xr:uid="{08AD4A92-3AEC-4E2E-8936-A2A220103127}">
      <text>
        <r>
          <rPr>
            <sz val="11"/>
            <rFont val="Calibri"/>
            <family val="2"/>
            <charset val="238"/>
          </rPr>
          <t>SZV_F:ECSUtem1</t>
        </r>
      </text>
    </comment>
    <comment ref="T923" authorId="0" shapeId="0" xr:uid="{47716E6F-60E6-428B-9BCA-FF2499E42FB9}">
      <text>
        <r>
          <rPr>
            <sz val="11"/>
            <rFont val="Calibri"/>
            <family val="2"/>
            <charset val="238"/>
          </rPr>
          <t>SZV_F:KFHUtem1</t>
        </r>
      </text>
    </comment>
    <comment ref="U923" authorId="0" shapeId="0" xr:uid="{EF32E7D7-0EDC-4A76-97F2-019949D591D6}">
      <text>
        <r>
          <rPr>
            <sz val="11"/>
            <rFont val="Calibri"/>
            <family val="2"/>
            <charset val="238"/>
          </rPr>
          <t>SZV_F:Egyeb_SajatUtem1</t>
        </r>
      </text>
    </comment>
    <comment ref="V923" authorId="0" shapeId="0" xr:uid="{5EC49B4A-BF9A-4B86-9C3C-C2C4E7FF76AA}">
      <text>
        <r>
          <rPr>
            <sz val="11"/>
            <rFont val="Calibri"/>
            <family val="2"/>
            <charset val="238"/>
          </rPr>
          <t>SZV_F:DijUtem1</t>
        </r>
      </text>
    </comment>
    <comment ref="W923" authorId="0" shapeId="0" xr:uid="{26FA750F-A39E-4084-992E-76A42E766615}">
      <text>
        <r>
          <rPr>
            <sz val="11"/>
            <rFont val="Calibri"/>
            <family val="2"/>
            <charset val="238"/>
          </rPr>
          <t>SZV_F:EM_Melleklet1_Utem1</t>
        </r>
      </text>
    </comment>
    <comment ref="X923" authorId="0" shapeId="0" xr:uid="{C0678BC5-EC77-4F9D-9068-3A0F6DCA88A2}">
      <text>
        <r>
          <rPr>
            <sz val="11"/>
            <rFont val="Calibri"/>
            <family val="2"/>
            <charset val="238"/>
          </rPr>
          <t>SZV_F:EgyebAllamiUtem1</t>
        </r>
      </text>
    </comment>
    <comment ref="Y923" authorId="0" shapeId="0" xr:uid="{C97F5B94-155C-4CCB-9611-22CA0D17E329}">
      <text>
        <r>
          <rPr>
            <sz val="11"/>
            <rFont val="Calibri"/>
            <family val="2"/>
            <charset val="238"/>
          </rPr>
          <t>SZV_F:OnkormanyzatiUtem1</t>
        </r>
      </text>
    </comment>
    <comment ref="Z923" authorId="0" shapeId="0" xr:uid="{F5ACD338-25BE-4EE2-8AA8-C338B2153177}">
      <text>
        <r>
          <rPr>
            <sz val="11"/>
            <rFont val="Calibri"/>
            <family val="2"/>
            <charset val="238"/>
          </rPr>
          <t>SZV_F:EUUtem1</t>
        </r>
      </text>
    </comment>
    <comment ref="AA923" authorId="0" shapeId="0" xr:uid="{483A1748-2D2F-4B19-A2F2-77214B6AD5DE}">
      <text>
        <r>
          <rPr>
            <sz val="11"/>
            <rFont val="Calibri"/>
            <family val="2"/>
            <charset val="238"/>
          </rPr>
          <t>SZV_F:EgyebUtem1</t>
        </r>
      </text>
    </comment>
    <comment ref="AB923" authorId="0" shapeId="0" xr:uid="{16FADE7A-A95A-4B04-8A7B-17F9E13519C2}">
      <text>
        <r>
          <rPr>
            <sz val="11"/>
            <rFont val="Calibri"/>
            <family val="2"/>
            <charset val="238"/>
          </rPr>
          <t>SZV_F:HitelKotvenyUtem1</t>
        </r>
      </text>
    </comment>
    <comment ref="AC923" authorId="0" shapeId="0" xr:uid="{1B7D8B27-2C80-4FA3-A4C7-2BC5EEEF6EE6}">
      <text>
        <r>
          <rPr>
            <sz val="11"/>
            <rFont val="Calibri"/>
            <family val="2"/>
            <charset val="238"/>
          </rPr>
          <t>SZV_F:OsszesenUtem1</t>
        </r>
      </text>
    </comment>
    <comment ref="AF923" authorId="0" shapeId="0" xr:uid="{C4AA6BA5-7779-4303-ADF7-AC47F8FBE255}">
      <text>
        <r>
          <rPr>
            <sz val="11"/>
            <rFont val="Calibri"/>
            <family val="2"/>
            <charset val="238"/>
          </rPr>
          <t>SZV_F:HDUtem2</t>
        </r>
      </text>
    </comment>
    <comment ref="AG923" authorId="0" shapeId="0" xr:uid="{62596B3F-CC42-47F7-B025-4C0C0A547AB4}">
      <text>
        <r>
          <rPr>
            <sz val="11"/>
            <rFont val="Calibri"/>
            <family val="2"/>
            <charset val="238"/>
          </rPr>
          <t>SZV_F:ECSUtem2</t>
        </r>
      </text>
    </comment>
    <comment ref="AH923" authorId="0" shapeId="0" xr:uid="{66493137-E3FE-452C-BAEF-B7E15AA12003}">
      <text>
        <r>
          <rPr>
            <sz val="11"/>
            <rFont val="Calibri"/>
            <family val="2"/>
            <charset val="238"/>
          </rPr>
          <t>SZV_F:KFHUtem2</t>
        </r>
      </text>
    </comment>
    <comment ref="AI923" authorId="0" shapeId="0" xr:uid="{0B650434-71AD-4AD9-9ED9-F6EADB7BA62B}">
      <text>
        <r>
          <rPr>
            <sz val="11"/>
            <rFont val="Calibri"/>
            <family val="2"/>
            <charset val="238"/>
          </rPr>
          <t>SZV_F:Egyeb_SajatUtem2</t>
        </r>
      </text>
    </comment>
    <comment ref="AJ923" authorId="0" shapeId="0" xr:uid="{CDBF8F0B-890E-486C-A2B2-4012B1FDFE48}">
      <text>
        <r>
          <rPr>
            <sz val="11"/>
            <rFont val="Calibri"/>
            <family val="2"/>
            <charset val="238"/>
          </rPr>
          <t>SZV_F:DijUtem2</t>
        </r>
      </text>
    </comment>
    <comment ref="AK923" authorId="0" shapeId="0" xr:uid="{A13C0118-588D-48F9-9DCE-6D476575063F}">
      <text>
        <r>
          <rPr>
            <sz val="11"/>
            <rFont val="Calibri"/>
            <family val="2"/>
            <charset val="238"/>
          </rPr>
          <t>SZV_F:EM_Melleklet1_Utem2</t>
        </r>
      </text>
    </comment>
    <comment ref="AL923" authorId="0" shapeId="0" xr:uid="{46926F60-B6C7-4240-9CBD-35DE3A0A707E}">
      <text>
        <r>
          <rPr>
            <sz val="11"/>
            <rFont val="Calibri"/>
            <family val="2"/>
            <charset val="238"/>
          </rPr>
          <t>SZV_F:EgyebAllamiUtem2</t>
        </r>
      </text>
    </comment>
    <comment ref="AM923" authorId="0" shapeId="0" xr:uid="{6430F6BC-A65B-48CD-8492-F65FFB6C9FBD}">
      <text>
        <r>
          <rPr>
            <sz val="11"/>
            <rFont val="Calibri"/>
            <family val="2"/>
            <charset val="238"/>
          </rPr>
          <t>SZV_F:OnkormanyzatiUtem2</t>
        </r>
      </text>
    </comment>
    <comment ref="AN923" authorId="0" shapeId="0" xr:uid="{644CB878-9D7E-4544-BE92-77FD304D4F08}">
      <text>
        <r>
          <rPr>
            <sz val="11"/>
            <rFont val="Calibri"/>
            <family val="2"/>
            <charset val="238"/>
          </rPr>
          <t>SZV_F:EUUtem2</t>
        </r>
      </text>
    </comment>
    <comment ref="AO923" authorId="0" shapeId="0" xr:uid="{57A4FE36-273A-4610-ACC8-171EEF4BBE9F}">
      <text>
        <r>
          <rPr>
            <sz val="11"/>
            <rFont val="Calibri"/>
            <family val="2"/>
            <charset val="238"/>
          </rPr>
          <t>SZV_F:EgyebUtem2</t>
        </r>
      </text>
    </comment>
    <comment ref="AP923" authorId="0" shapeId="0" xr:uid="{9288CE2B-2A34-4A8D-8A6C-0C6856226A70}">
      <text>
        <r>
          <rPr>
            <sz val="11"/>
            <rFont val="Calibri"/>
            <family val="2"/>
            <charset val="238"/>
          </rPr>
          <t>SZV_F:HitelKotvenyUtem2</t>
        </r>
      </text>
    </comment>
    <comment ref="AQ923" authorId="0" shapeId="0" xr:uid="{5C866ADD-6AA6-4945-BD69-143D9D09AB9D}">
      <text>
        <r>
          <rPr>
            <sz val="11"/>
            <rFont val="Calibri"/>
            <family val="2"/>
            <charset val="238"/>
          </rPr>
          <t>SZV_F:OsszesenUtem2</t>
        </r>
      </text>
    </comment>
    <comment ref="AR923" authorId="0" shapeId="0" xr:uid="{97C4D6F3-2E6C-4441-96BE-5EF2B207BA02}">
      <text>
        <r>
          <rPr>
            <sz val="11"/>
            <rFont val="Calibri"/>
            <family val="2"/>
            <charset val="238"/>
          </rPr>
          <t>SZV_F:ForrashianyUtem2</t>
        </r>
      </text>
    </comment>
    <comment ref="AU923" authorId="0" shapeId="0" xr:uid="{88F43B01-F36B-4324-9D93-B3320AC2CDD1}">
      <text>
        <r>
          <rPr>
            <sz val="11"/>
            <rFont val="Calibri"/>
            <family val="2"/>
            <charset val="238"/>
          </rPr>
          <t>SZV_F:Indokolas</t>
        </r>
      </text>
    </comment>
    <comment ref="AV923" authorId="0" shapeId="0" xr:uid="{A9E5EA4F-2975-4FD6-A38C-2DA6EA32E26E}">
      <text>
        <r>
          <rPr>
            <sz val="11"/>
            <rFont val="Calibri"/>
            <family val="2"/>
            <charset val="238"/>
          </rPr>
          <t>SZV_F:Megjegyzes</t>
        </r>
      </text>
    </comment>
    <comment ref="AW923" authorId="0" shapeId="0" xr:uid="{33E988F1-9F07-4E78-8AF6-9A123FD27DD0}">
      <text>
        <r>
          <rPr>
            <sz val="11"/>
            <rFont val="Calibri"/>
            <family val="2"/>
            <charset val="238"/>
          </rPr>
          <t>SZV_F:FeladatSorszam</t>
        </r>
      </text>
    </comment>
    <comment ref="AY923" authorId="0" shapeId="0" xr:uid="{6E326C29-8A9A-4D6F-BBEC-82980A1558E0}">
      <text>
        <r>
          <rPr>
            <sz val="11"/>
            <rFont val="Calibri"/>
            <family val="2"/>
            <charset val="238"/>
          </rPr>
          <t>SZV_F:ISA</t>
        </r>
      </text>
    </comment>
    <comment ref="B924" authorId="0" shapeId="0" xr:uid="{0C744381-9642-4C5E-95F3-67ECF911A345}">
      <text>
        <r>
          <rPr>
            <sz val="11"/>
            <rFont val="Calibri"/>
            <family val="2"/>
            <charset val="238"/>
          </rPr>
          <t>SZV_F:FontossagiSorrent</t>
        </r>
      </text>
    </comment>
    <comment ref="C924" authorId="0" shapeId="0" xr:uid="{304D26DA-7EBF-496B-9FD9-EFB7BD859E72}">
      <text>
        <r>
          <rPr>
            <sz val="11"/>
            <rFont val="Calibri"/>
            <family val="2"/>
            <charset val="238"/>
          </rPr>
          <t>SZV_F:FeladatKategoria</t>
        </r>
      </text>
    </comment>
    <comment ref="D924" authorId="0" shapeId="0" xr:uid="{4F7600D5-57D2-4728-B228-8091F5480D54}">
      <text>
        <r>
          <rPr>
            <sz val="11"/>
            <rFont val="Calibri"/>
            <family val="2"/>
            <charset val="238"/>
          </rPr>
          <t>SZV_F:FeladatMegnevezes</t>
        </r>
      </text>
    </comment>
    <comment ref="E924" authorId="0" shapeId="0" xr:uid="{F9E780D5-40EF-45C1-A4DF-872E7FA46FC2}">
      <text>
        <r>
          <rPr>
            <sz val="11"/>
            <rFont val="Calibri"/>
            <family val="2"/>
            <charset val="238"/>
          </rPr>
          <t>SZV_F:ElviEngedelySzam</t>
        </r>
      </text>
    </comment>
    <comment ref="F924" authorId="0" shapeId="0" xr:uid="{043C1852-66D2-4C43-8B50-4DEB2D40FA64}">
      <text>
        <r>
          <rPr>
            <sz val="11"/>
            <rFont val="Calibri"/>
            <family val="2"/>
            <charset val="238"/>
          </rPr>
          <t>SZV_F:VKR_Kod</t>
        </r>
      </text>
    </comment>
    <comment ref="G924" authorId="0" shapeId="0" xr:uid="{D9F3EB8D-8C0A-49CB-875D-47F701F2A29D}">
      <text>
        <r>
          <rPr>
            <sz val="11"/>
            <rFont val="Calibri"/>
            <family val="2"/>
            <charset val="238"/>
          </rPr>
          <t>SZV_F:VKR_Nev</t>
        </r>
      </text>
    </comment>
    <comment ref="H924" authorId="0" shapeId="0" xr:uid="{E1231D70-89A5-491B-BF36-D9D3D51AB4FA}">
      <text>
        <r>
          <rPr>
            <sz val="11"/>
            <rFont val="Calibri"/>
            <family val="2"/>
            <charset val="238"/>
          </rPr>
          <t>SZV_F:FeladatAzonosito</t>
        </r>
      </text>
    </comment>
    <comment ref="I924" authorId="0" shapeId="0" xr:uid="{50DFE2AE-03A4-4694-9517-F0E6A057031E}">
      <text>
        <r>
          <rPr>
            <sz val="11"/>
            <rFont val="Calibri"/>
            <family val="2"/>
            <charset val="238"/>
          </rPr>
          <t>SZV_F:EllatasiTerulet</t>
        </r>
      </text>
    </comment>
    <comment ref="J924" authorId="0" shapeId="0" xr:uid="{AB75FC3F-681C-4460-A322-0C254DE73D9F}">
      <text>
        <r>
          <rPr>
            <sz val="11"/>
            <rFont val="Calibri"/>
            <family val="2"/>
            <charset val="238"/>
          </rPr>
          <t>SZV_F:EllatasertFelelos</t>
        </r>
      </text>
    </comment>
    <comment ref="K924" authorId="0" shapeId="0" xr:uid="{2377D0FF-0EFD-423C-B52C-113569CB7FCF}">
      <text>
        <r>
          <rPr>
            <sz val="11"/>
            <rFont val="Calibri"/>
            <family val="2"/>
            <charset val="238"/>
          </rPr>
          <t>SZV_F:TervezettNettoKoltseg</t>
        </r>
      </text>
    </comment>
    <comment ref="L924" authorId="0" shapeId="0" xr:uid="{9395DB6D-8EDA-4617-ABB1-D815B8CB7E40}">
      <text>
        <r>
          <rPr>
            <sz val="11"/>
            <rFont val="Calibri"/>
            <family val="2"/>
            <charset val="238"/>
          </rPr>
          <t>SZV_F:IdotartamKezdes</t>
        </r>
      </text>
    </comment>
    <comment ref="M924" authorId="0" shapeId="0" xr:uid="{6E6195F4-4D45-4FD5-90C5-E3DCCF13EB46}">
      <text>
        <r>
          <rPr>
            <sz val="11"/>
            <rFont val="Calibri"/>
            <family val="2"/>
            <charset val="238"/>
          </rPr>
          <t>SZV_F:IdotartamBefejezes</t>
        </r>
      </text>
    </comment>
    <comment ref="N924" authorId="0" shapeId="0" xr:uid="{8CC5538F-2EB9-46A7-9243-6429446B7897}">
      <text>
        <r>
          <rPr>
            <sz val="11"/>
            <rFont val="Calibri"/>
            <family val="2"/>
            <charset val="238"/>
          </rPr>
          <t>SZV_F:NettoKoltsegUtem1</t>
        </r>
      </text>
    </comment>
    <comment ref="O924" authorId="0" shapeId="0" xr:uid="{17F69FD2-1628-4F37-AEFE-3463FB8AF099}">
      <text>
        <r>
          <rPr>
            <sz val="11"/>
            <rFont val="Calibri"/>
            <family val="2"/>
            <charset val="238"/>
          </rPr>
          <t>SZV_F:NettoKoltsegUtem2</t>
        </r>
      </text>
    </comment>
    <comment ref="P924" authorId="0" shapeId="0" xr:uid="{B68D63D4-0807-4A39-891D-03178E15A069}">
      <text>
        <r>
          <rPr>
            <sz val="11"/>
            <rFont val="Calibri"/>
            <family val="2"/>
            <charset val="238"/>
          </rPr>
          <t>SZV_F:EM_Melleklet2_KTG</t>
        </r>
      </text>
    </comment>
    <comment ref="R924" authorId="0" shapeId="0" xr:uid="{8D7F65D0-D1E3-4DBE-B211-48F0BA15D8C2}">
      <text>
        <r>
          <rPr>
            <sz val="11"/>
            <rFont val="Calibri"/>
            <family val="2"/>
            <charset val="238"/>
          </rPr>
          <t>SZV_F:HDUtem1</t>
        </r>
      </text>
    </comment>
    <comment ref="S924" authorId="0" shapeId="0" xr:uid="{6DDE0A71-45C4-47C2-9020-BA4EDE7EB1E7}">
      <text>
        <r>
          <rPr>
            <sz val="11"/>
            <rFont val="Calibri"/>
            <family val="2"/>
            <charset val="238"/>
          </rPr>
          <t>SZV_F:ECSUtem1</t>
        </r>
      </text>
    </comment>
    <comment ref="T924" authorId="0" shapeId="0" xr:uid="{E22A47D6-FAD7-4398-84E9-06EE0AE93739}">
      <text>
        <r>
          <rPr>
            <sz val="11"/>
            <rFont val="Calibri"/>
            <family val="2"/>
            <charset val="238"/>
          </rPr>
          <t>SZV_F:KFHUtem1</t>
        </r>
      </text>
    </comment>
    <comment ref="U924" authorId="0" shapeId="0" xr:uid="{88D90D6E-B483-4579-BFF9-8DA940ABBC8F}">
      <text>
        <r>
          <rPr>
            <sz val="11"/>
            <rFont val="Calibri"/>
            <family val="2"/>
            <charset val="238"/>
          </rPr>
          <t>SZV_F:Egyeb_SajatUtem1</t>
        </r>
      </text>
    </comment>
    <comment ref="V924" authorId="0" shapeId="0" xr:uid="{DDC39351-78BD-45D3-B4D5-D7A51737BFB8}">
      <text>
        <r>
          <rPr>
            <sz val="11"/>
            <rFont val="Calibri"/>
            <family val="2"/>
            <charset val="238"/>
          </rPr>
          <t>SZV_F:DijUtem1</t>
        </r>
      </text>
    </comment>
    <comment ref="W924" authorId="0" shapeId="0" xr:uid="{CB7247F2-1254-4331-A465-01AAB161DE99}">
      <text>
        <r>
          <rPr>
            <sz val="11"/>
            <rFont val="Calibri"/>
            <family val="2"/>
            <charset val="238"/>
          </rPr>
          <t>SZV_F:EM_Melleklet1_Utem1</t>
        </r>
      </text>
    </comment>
    <comment ref="X924" authorId="0" shapeId="0" xr:uid="{9589021F-1E17-46AF-B0DA-3691707A0E73}">
      <text>
        <r>
          <rPr>
            <sz val="11"/>
            <rFont val="Calibri"/>
            <family val="2"/>
            <charset val="238"/>
          </rPr>
          <t>SZV_F:EgyebAllamiUtem1</t>
        </r>
      </text>
    </comment>
    <comment ref="Y924" authorId="0" shapeId="0" xr:uid="{F20DAE7B-8C74-4864-A8F4-4A1F7E6E5E9D}">
      <text>
        <r>
          <rPr>
            <sz val="11"/>
            <rFont val="Calibri"/>
            <family val="2"/>
            <charset val="238"/>
          </rPr>
          <t>SZV_F:OnkormanyzatiUtem1</t>
        </r>
      </text>
    </comment>
    <comment ref="Z924" authorId="0" shapeId="0" xr:uid="{5349F32F-8F39-4ADB-B723-359BC08493C5}">
      <text>
        <r>
          <rPr>
            <sz val="11"/>
            <rFont val="Calibri"/>
            <family val="2"/>
            <charset val="238"/>
          </rPr>
          <t>SZV_F:EUUtem1</t>
        </r>
      </text>
    </comment>
    <comment ref="AA924" authorId="0" shapeId="0" xr:uid="{FB4514C8-6523-4B17-9F82-F024A5FB766A}">
      <text>
        <r>
          <rPr>
            <sz val="11"/>
            <rFont val="Calibri"/>
            <family val="2"/>
            <charset val="238"/>
          </rPr>
          <t>SZV_F:EgyebUtem1</t>
        </r>
      </text>
    </comment>
    <comment ref="AB924" authorId="0" shapeId="0" xr:uid="{DAFE3A73-AA10-4D5E-8675-AABE6496EEAB}">
      <text>
        <r>
          <rPr>
            <sz val="11"/>
            <rFont val="Calibri"/>
            <family val="2"/>
            <charset val="238"/>
          </rPr>
          <t>SZV_F:HitelKotvenyUtem1</t>
        </r>
      </text>
    </comment>
    <comment ref="AC924" authorId="0" shapeId="0" xr:uid="{7B1C5C0F-AA9D-40DE-B9BA-0A0C167ECC02}">
      <text>
        <r>
          <rPr>
            <sz val="11"/>
            <rFont val="Calibri"/>
            <family val="2"/>
            <charset val="238"/>
          </rPr>
          <t>SZV_F:OsszesenUtem1</t>
        </r>
      </text>
    </comment>
    <comment ref="AF924" authorId="0" shapeId="0" xr:uid="{5B028419-689F-4B66-A7D4-0AF970931675}">
      <text>
        <r>
          <rPr>
            <sz val="11"/>
            <rFont val="Calibri"/>
            <family val="2"/>
            <charset val="238"/>
          </rPr>
          <t>SZV_F:HDUtem2</t>
        </r>
      </text>
    </comment>
    <comment ref="AG924" authorId="0" shapeId="0" xr:uid="{7BE1FEFB-E154-4523-A751-09BE2C89E54B}">
      <text>
        <r>
          <rPr>
            <sz val="11"/>
            <rFont val="Calibri"/>
            <family val="2"/>
            <charset val="238"/>
          </rPr>
          <t>SZV_F:ECSUtem2</t>
        </r>
      </text>
    </comment>
    <comment ref="AH924" authorId="0" shapeId="0" xr:uid="{5D278B14-0A2D-43B2-BBEC-F4E3AD64922A}">
      <text>
        <r>
          <rPr>
            <sz val="11"/>
            <rFont val="Calibri"/>
            <family val="2"/>
            <charset val="238"/>
          </rPr>
          <t>SZV_F:KFHUtem2</t>
        </r>
      </text>
    </comment>
    <comment ref="AI924" authorId="0" shapeId="0" xr:uid="{5833BFA0-AA92-46AD-BA34-BAE54898CFF5}">
      <text>
        <r>
          <rPr>
            <sz val="11"/>
            <rFont val="Calibri"/>
            <family val="2"/>
            <charset val="238"/>
          </rPr>
          <t>SZV_F:Egyeb_SajatUtem2</t>
        </r>
      </text>
    </comment>
    <comment ref="AJ924" authorId="0" shapeId="0" xr:uid="{9EBA9E90-5C79-44B2-897E-1A38A6CE4984}">
      <text>
        <r>
          <rPr>
            <sz val="11"/>
            <rFont val="Calibri"/>
            <family val="2"/>
            <charset val="238"/>
          </rPr>
          <t>SZV_F:DijUtem2</t>
        </r>
      </text>
    </comment>
    <comment ref="AK924" authorId="0" shapeId="0" xr:uid="{95AB5FF3-7BBB-4F87-97FD-8E0EA2F1743E}">
      <text>
        <r>
          <rPr>
            <sz val="11"/>
            <rFont val="Calibri"/>
            <family val="2"/>
            <charset val="238"/>
          </rPr>
          <t>SZV_F:EM_Melleklet1_Utem2</t>
        </r>
      </text>
    </comment>
    <comment ref="AL924" authorId="0" shapeId="0" xr:uid="{1B04000A-E5A4-4A0C-93EF-6AE29849DD6B}">
      <text>
        <r>
          <rPr>
            <sz val="11"/>
            <rFont val="Calibri"/>
            <family val="2"/>
            <charset val="238"/>
          </rPr>
          <t>SZV_F:EgyebAllamiUtem2</t>
        </r>
      </text>
    </comment>
    <comment ref="AM924" authorId="0" shapeId="0" xr:uid="{E2712E68-F8C5-425D-8EF4-EF3B9D4172B4}">
      <text>
        <r>
          <rPr>
            <sz val="11"/>
            <rFont val="Calibri"/>
            <family val="2"/>
            <charset val="238"/>
          </rPr>
          <t>SZV_F:OnkormanyzatiUtem2</t>
        </r>
      </text>
    </comment>
    <comment ref="AN924" authorId="0" shapeId="0" xr:uid="{7439EBA6-6C41-483B-86CC-A569C9B7D222}">
      <text>
        <r>
          <rPr>
            <sz val="11"/>
            <rFont val="Calibri"/>
            <family val="2"/>
            <charset val="238"/>
          </rPr>
          <t>SZV_F:EUUtem2</t>
        </r>
      </text>
    </comment>
    <comment ref="AO924" authorId="0" shapeId="0" xr:uid="{B394BA2C-4F44-4F39-AFA4-9CA7951B9160}">
      <text>
        <r>
          <rPr>
            <sz val="11"/>
            <rFont val="Calibri"/>
            <family val="2"/>
            <charset val="238"/>
          </rPr>
          <t>SZV_F:EgyebUtem2</t>
        </r>
      </text>
    </comment>
    <comment ref="AP924" authorId="0" shapeId="0" xr:uid="{279ADBD7-15CC-48A0-B6A2-3D747C2F0808}">
      <text>
        <r>
          <rPr>
            <sz val="11"/>
            <rFont val="Calibri"/>
            <family val="2"/>
            <charset val="238"/>
          </rPr>
          <t>SZV_F:HitelKotvenyUtem2</t>
        </r>
      </text>
    </comment>
    <comment ref="AQ924" authorId="0" shapeId="0" xr:uid="{24144ED0-5994-47D1-9A52-A3C2806F2686}">
      <text>
        <r>
          <rPr>
            <sz val="11"/>
            <rFont val="Calibri"/>
            <family val="2"/>
            <charset val="238"/>
          </rPr>
          <t>SZV_F:OsszesenUtem2</t>
        </r>
      </text>
    </comment>
    <comment ref="AR924" authorId="0" shapeId="0" xr:uid="{6CD9D16A-CD76-4791-945D-4ED15B03AA03}">
      <text>
        <r>
          <rPr>
            <sz val="11"/>
            <rFont val="Calibri"/>
            <family val="2"/>
            <charset val="238"/>
          </rPr>
          <t>SZV_F:ForrashianyUtem2</t>
        </r>
      </text>
    </comment>
    <comment ref="AU924" authorId="0" shapeId="0" xr:uid="{DD82294E-3E04-453E-826A-D1F248A02AC3}">
      <text>
        <r>
          <rPr>
            <sz val="11"/>
            <rFont val="Calibri"/>
            <family val="2"/>
            <charset val="238"/>
          </rPr>
          <t>SZV_F:Indokolas</t>
        </r>
      </text>
    </comment>
    <comment ref="AV924" authorId="0" shapeId="0" xr:uid="{9DCDC66E-D13E-4D11-907E-DEEFAA293BAB}">
      <text>
        <r>
          <rPr>
            <sz val="11"/>
            <rFont val="Calibri"/>
            <family val="2"/>
            <charset val="238"/>
          </rPr>
          <t>SZV_F:Megjegyzes</t>
        </r>
      </text>
    </comment>
    <comment ref="AW924" authorId="0" shapeId="0" xr:uid="{58C2BEC5-B6F2-4783-8C59-F7E261FA9970}">
      <text>
        <r>
          <rPr>
            <sz val="11"/>
            <rFont val="Calibri"/>
            <family val="2"/>
            <charset val="238"/>
          </rPr>
          <t>SZV_F:FeladatSorszam</t>
        </r>
      </text>
    </comment>
    <comment ref="AY924" authorId="0" shapeId="0" xr:uid="{EC9160E6-6F92-44D0-8C62-F034810241FF}">
      <text>
        <r>
          <rPr>
            <sz val="11"/>
            <rFont val="Calibri"/>
            <family val="2"/>
            <charset val="238"/>
          </rPr>
          <t>SZV_F:ISA</t>
        </r>
      </text>
    </comment>
    <comment ref="B925" authorId="0" shapeId="0" xr:uid="{725A98E9-7B3B-4B23-AE81-DB47D8AA07E0}">
      <text>
        <r>
          <rPr>
            <sz val="11"/>
            <rFont val="Calibri"/>
            <family val="2"/>
            <charset val="238"/>
          </rPr>
          <t>SZV_F:FontossagiSorrent</t>
        </r>
      </text>
    </comment>
    <comment ref="C925" authorId="0" shapeId="0" xr:uid="{D60A7840-FF68-4033-B2C5-1D5656B13279}">
      <text>
        <r>
          <rPr>
            <sz val="11"/>
            <rFont val="Calibri"/>
            <family val="2"/>
            <charset val="238"/>
          </rPr>
          <t>SZV_F:FeladatKategoria</t>
        </r>
      </text>
    </comment>
    <comment ref="D925" authorId="0" shapeId="0" xr:uid="{2E23394C-0BDE-4540-8538-33DDABDB3A50}">
      <text>
        <r>
          <rPr>
            <sz val="11"/>
            <rFont val="Calibri"/>
            <family val="2"/>
            <charset val="238"/>
          </rPr>
          <t>SZV_F:FeladatMegnevezes</t>
        </r>
      </text>
    </comment>
    <comment ref="E925" authorId="0" shapeId="0" xr:uid="{99532AD5-9129-465E-B2FE-97EA070528D2}">
      <text>
        <r>
          <rPr>
            <sz val="11"/>
            <rFont val="Calibri"/>
            <family val="2"/>
            <charset val="238"/>
          </rPr>
          <t>SZV_F:ElviEngedelySzam</t>
        </r>
      </text>
    </comment>
    <comment ref="F925" authorId="0" shapeId="0" xr:uid="{14289508-E90E-4D71-B93E-104BA850A005}">
      <text>
        <r>
          <rPr>
            <sz val="11"/>
            <rFont val="Calibri"/>
            <family val="2"/>
            <charset val="238"/>
          </rPr>
          <t>SZV_F:VKR_Kod</t>
        </r>
      </text>
    </comment>
    <comment ref="G925" authorId="0" shapeId="0" xr:uid="{98F0EB16-958B-462C-89B8-612F4ACB23D8}">
      <text>
        <r>
          <rPr>
            <sz val="11"/>
            <rFont val="Calibri"/>
            <family val="2"/>
            <charset val="238"/>
          </rPr>
          <t>SZV_F:VKR_Nev</t>
        </r>
      </text>
    </comment>
    <comment ref="H925" authorId="0" shapeId="0" xr:uid="{C6EDF13A-FF78-4CE3-A022-167B677564FE}">
      <text>
        <r>
          <rPr>
            <sz val="11"/>
            <rFont val="Calibri"/>
            <family val="2"/>
            <charset val="238"/>
          </rPr>
          <t>SZV_F:FeladatAzonosito</t>
        </r>
      </text>
    </comment>
    <comment ref="I925" authorId="0" shapeId="0" xr:uid="{93D081FE-17DB-4BB2-892B-8EFD0BD56F11}">
      <text>
        <r>
          <rPr>
            <sz val="11"/>
            <rFont val="Calibri"/>
            <family val="2"/>
            <charset val="238"/>
          </rPr>
          <t>SZV_F:EllatasiTerulet</t>
        </r>
      </text>
    </comment>
    <comment ref="J925" authorId="0" shapeId="0" xr:uid="{19B0B2AD-2CD9-4158-8A12-8A172E66627D}">
      <text>
        <r>
          <rPr>
            <sz val="11"/>
            <rFont val="Calibri"/>
            <family val="2"/>
            <charset val="238"/>
          </rPr>
          <t>SZV_F:EllatasertFelelos</t>
        </r>
      </text>
    </comment>
    <comment ref="K925" authorId="0" shapeId="0" xr:uid="{28B032B8-EE8A-402D-AE06-7A4013EC6AC8}">
      <text>
        <r>
          <rPr>
            <sz val="11"/>
            <rFont val="Calibri"/>
            <family val="2"/>
            <charset val="238"/>
          </rPr>
          <t>SZV_F:TervezettNettoKoltseg</t>
        </r>
      </text>
    </comment>
    <comment ref="L925" authorId="0" shapeId="0" xr:uid="{F94F7E5A-6BC8-4CA9-BC08-C627484212F6}">
      <text>
        <r>
          <rPr>
            <sz val="11"/>
            <rFont val="Calibri"/>
            <family val="2"/>
            <charset val="238"/>
          </rPr>
          <t>SZV_F:IdotartamKezdes</t>
        </r>
      </text>
    </comment>
    <comment ref="M925" authorId="0" shapeId="0" xr:uid="{D868488B-93D5-4086-8323-77A39643EEAB}">
      <text>
        <r>
          <rPr>
            <sz val="11"/>
            <rFont val="Calibri"/>
            <family val="2"/>
            <charset val="238"/>
          </rPr>
          <t>SZV_F:IdotartamBefejezes</t>
        </r>
      </text>
    </comment>
    <comment ref="N925" authorId="0" shapeId="0" xr:uid="{0BBE173A-DEFE-47E3-B0CC-6F04DF0CE50E}">
      <text>
        <r>
          <rPr>
            <sz val="11"/>
            <rFont val="Calibri"/>
            <family val="2"/>
            <charset val="238"/>
          </rPr>
          <t>SZV_F:NettoKoltsegUtem1</t>
        </r>
      </text>
    </comment>
    <comment ref="O925" authorId="0" shapeId="0" xr:uid="{8D01E27E-3512-497A-B6BE-19722D2CE20D}">
      <text>
        <r>
          <rPr>
            <sz val="11"/>
            <rFont val="Calibri"/>
            <family val="2"/>
            <charset val="238"/>
          </rPr>
          <t>SZV_F:NettoKoltsegUtem2</t>
        </r>
      </text>
    </comment>
    <comment ref="P925" authorId="0" shapeId="0" xr:uid="{C1DBBF45-431D-471A-A6D3-3CF0D053466E}">
      <text>
        <r>
          <rPr>
            <sz val="11"/>
            <rFont val="Calibri"/>
            <family val="2"/>
            <charset val="238"/>
          </rPr>
          <t>SZV_F:EM_Melleklet2_KTG</t>
        </r>
      </text>
    </comment>
    <comment ref="R925" authorId="0" shapeId="0" xr:uid="{A81D3225-794F-49DF-86BE-5520C8F787A1}">
      <text>
        <r>
          <rPr>
            <sz val="11"/>
            <rFont val="Calibri"/>
            <family val="2"/>
            <charset val="238"/>
          </rPr>
          <t>SZV_F:HDUtem1</t>
        </r>
      </text>
    </comment>
    <comment ref="S925" authorId="0" shapeId="0" xr:uid="{8056CB18-2A4A-47FB-B752-27D4D66A7A0A}">
      <text>
        <r>
          <rPr>
            <sz val="11"/>
            <rFont val="Calibri"/>
            <family val="2"/>
            <charset val="238"/>
          </rPr>
          <t>SZV_F:ECSUtem1</t>
        </r>
      </text>
    </comment>
    <comment ref="T925" authorId="0" shapeId="0" xr:uid="{6A7B52E2-EA6D-44E1-8F18-F43EDD751629}">
      <text>
        <r>
          <rPr>
            <sz val="11"/>
            <rFont val="Calibri"/>
            <family val="2"/>
            <charset val="238"/>
          </rPr>
          <t>SZV_F:KFHUtem1</t>
        </r>
      </text>
    </comment>
    <comment ref="U925" authorId="0" shapeId="0" xr:uid="{F433EE71-61AF-4446-9C02-D71C02192869}">
      <text>
        <r>
          <rPr>
            <sz val="11"/>
            <rFont val="Calibri"/>
            <family val="2"/>
            <charset val="238"/>
          </rPr>
          <t>SZV_F:Egyeb_SajatUtem1</t>
        </r>
      </text>
    </comment>
    <comment ref="V925" authorId="0" shapeId="0" xr:uid="{ADF69847-81A5-495D-A993-EA72C401DEDF}">
      <text>
        <r>
          <rPr>
            <sz val="11"/>
            <rFont val="Calibri"/>
            <family val="2"/>
            <charset val="238"/>
          </rPr>
          <t>SZV_F:DijUtem1</t>
        </r>
      </text>
    </comment>
    <comment ref="W925" authorId="0" shapeId="0" xr:uid="{6A722E08-F982-4ED1-BECA-07608538E44F}">
      <text>
        <r>
          <rPr>
            <sz val="11"/>
            <rFont val="Calibri"/>
            <family val="2"/>
            <charset val="238"/>
          </rPr>
          <t>SZV_F:EM_Melleklet1_Utem1</t>
        </r>
      </text>
    </comment>
    <comment ref="X925" authorId="0" shapeId="0" xr:uid="{EE5B9D74-DB5B-4F47-A6E9-37CAC95417FC}">
      <text>
        <r>
          <rPr>
            <sz val="11"/>
            <rFont val="Calibri"/>
            <family val="2"/>
            <charset val="238"/>
          </rPr>
          <t>SZV_F:EgyebAllamiUtem1</t>
        </r>
      </text>
    </comment>
    <comment ref="Y925" authorId="0" shapeId="0" xr:uid="{EFE5BC87-E190-4CCA-AE19-C638DD2CA7A6}">
      <text>
        <r>
          <rPr>
            <sz val="11"/>
            <rFont val="Calibri"/>
            <family val="2"/>
            <charset val="238"/>
          </rPr>
          <t>SZV_F:OnkormanyzatiUtem1</t>
        </r>
      </text>
    </comment>
    <comment ref="Z925" authorId="0" shapeId="0" xr:uid="{1579B98B-D605-4278-A1D6-D178668B73D1}">
      <text>
        <r>
          <rPr>
            <sz val="11"/>
            <rFont val="Calibri"/>
            <family val="2"/>
            <charset val="238"/>
          </rPr>
          <t>SZV_F:EUUtem1</t>
        </r>
      </text>
    </comment>
    <comment ref="AA925" authorId="0" shapeId="0" xr:uid="{7650EAA6-4BEA-4776-B725-EAD939937EF1}">
      <text>
        <r>
          <rPr>
            <sz val="11"/>
            <rFont val="Calibri"/>
            <family val="2"/>
            <charset val="238"/>
          </rPr>
          <t>SZV_F:EgyebUtem1</t>
        </r>
      </text>
    </comment>
    <comment ref="AB925" authorId="0" shapeId="0" xr:uid="{F8FF79E6-8B41-4B4B-A3DC-2A84D4D1A009}">
      <text>
        <r>
          <rPr>
            <sz val="11"/>
            <rFont val="Calibri"/>
            <family val="2"/>
            <charset val="238"/>
          </rPr>
          <t>SZV_F:HitelKotvenyUtem1</t>
        </r>
      </text>
    </comment>
    <comment ref="AC925" authorId="0" shapeId="0" xr:uid="{3C672AB0-E89C-43E8-8BF6-A4DB38E5B9DF}">
      <text>
        <r>
          <rPr>
            <sz val="11"/>
            <rFont val="Calibri"/>
            <family val="2"/>
            <charset val="238"/>
          </rPr>
          <t>SZV_F:OsszesenUtem1</t>
        </r>
      </text>
    </comment>
    <comment ref="AF925" authorId="0" shapeId="0" xr:uid="{865C8D34-B3AD-4B12-BC5D-A03D8FD0E5F0}">
      <text>
        <r>
          <rPr>
            <sz val="11"/>
            <rFont val="Calibri"/>
            <family val="2"/>
            <charset val="238"/>
          </rPr>
          <t>SZV_F:HDUtem2</t>
        </r>
      </text>
    </comment>
    <comment ref="AG925" authorId="0" shapeId="0" xr:uid="{CE6E4525-DF6D-4EEF-AED0-298FE2E66362}">
      <text>
        <r>
          <rPr>
            <sz val="11"/>
            <rFont val="Calibri"/>
            <family val="2"/>
            <charset val="238"/>
          </rPr>
          <t>SZV_F:ECSUtem2</t>
        </r>
      </text>
    </comment>
    <comment ref="AH925" authorId="0" shapeId="0" xr:uid="{A505D58D-7615-4DBE-9776-3B6DEDCB064B}">
      <text>
        <r>
          <rPr>
            <sz val="11"/>
            <rFont val="Calibri"/>
            <family val="2"/>
            <charset val="238"/>
          </rPr>
          <t>SZV_F:KFHUtem2</t>
        </r>
      </text>
    </comment>
    <comment ref="AI925" authorId="0" shapeId="0" xr:uid="{1ECFA420-4A44-4367-B38E-18963E229E02}">
      <text>
        <r>
          <rPr>
            <sz val="11"/>
            <rFont val="Calibri"/>
            <family val="2"/>
            <charset val="238"/>
          </rPr>
          <t>SZV_F:Egyeb_SajatUtem2</t>
        </r>
      </text>
    </comment>
    <comment ref="AJ925" authorId="0" shapeId="0" xr:uid="{B517B1D8-07B8-4D1B-A081-3ABA0464FE06}">
      <text>
        <r>
          <rPr>
            <sz val="11"/>
            <rFont val="Calibri"/>
            <family val="2"/>
            <charset val="238"/>
          </rPr>
          <t>SZV_F:DijUtem2</t>
        </r>
      </text>
    </comment>
    <comment ref="AK925" authorId="0" shapeId="0" xr:uid="{9A8CB28B-3906-4A39-B87D-A77761D13ADB}">
      <text>
        <r>
          <rPr>
            <sz val="11"/>
            <rFont val="Calibri"/>
            <family val="2"/>
            <charset val="238"/>
          </rPr>
          <t>SZV_F:EM_Melleklet1_Utem2</t>
        </r>
      </text>
    </comment>
    <comment ref="AL925" authorId="0" shapeId="0" xr:uid="{3E952C14-B0D6-417C-8F0E-08058A91363F}">
      <text>
        <r>
          <rPr>
            <sz val="11"/>
            <rFont val="Calibri"/>
            <family val="2"/>
            <charset val="238"/>
          </rPr>
          <t>SZV_F:EgyebAllamiUtem2</t>
        </r>
      </text>
    </comment>
    <comment ref="AM925" authorId="0" shapeId="0" xr:uid="{DA6F92C3-1096-4FC1-B8ED-52AD2789CDD7}">
      <text>
        <r>
          <rPr>
            <sz val="11"/>
            <rFont val="Calibri"/>
            <family val="2"/>
            <charset val="238"/>
          </rPr>
          <t>SZV_F:OnkormanyzatiUtem2</t>
        </r>
      </text>
    </comment>
    <comment ref="AN925" authorId="0" shapeId="0" xr:uid="{CB5D83BD-D942-4AF4-8AF9-F2A9FBEE0CC0}">
      <text>
        <r>
          <rPr>
            <sz val="11"/>
            <rFont val="Calibri"/>
            <family val="2"/>
            <charset val="238"/>
          </rPr>
          <t>SZV_F:EUUtem2</t>
        </r>
      </text>
    </comment>
    <comment ref="AO925" authorId="0" shapeId="0" xr:uid="{26A275E1-C1E4-4140-A595-37D9FB508619}">
      <text>
        <r>
          <rPr>
            <sz val="11"/>
            <rFont val="Calibri"/>
            <family val="2"/>
            <charset val="238"/>
          </rPr>
          <t>SZV_F:EgyebUtem2</t>
        </r>
      </text>
    </comment>
    <comment ref="AP925" authorId="0" shapeId="0" xr:uid="{C2C3C6A5-7D86-4EEB-A919-DEC61A1AB754}">
      <text>
        <r>
          <rPr>
            <sz val="11"/>
            <rFont val="Calibri"/>
            <family val="2"/>
            <charset val="238"/>
          </rPr>
          <t>SZV_F:HitelKotvenyUtem2</t>
        </r>
      </text>
    </comment>
    <comment ref="AQ925" authorId="0" shapeId="0" xr:uid="{B7BE3C87-D8F7-4D7E-BE9A-B473A9CCFC87}">
      <text>
        <r>
          <rPr>
            <sz val="11"/>
            <rFont val="Calibri"/>
            <family val="2"/>
            <charset val="238"/>
          </rPr>
          <t>SZV_F:OsszesenUtem2</t>
        </r>
      </text>
    </comment>
    <comment ref="AR925" authorId="0" shapeId="0" xr:uid="{0367A0A8-73A4-4F93-93EF-EBC9C3D76D9C}">
      <text>
        <r>
          <rPr>
            <sz val="11"/>
            <rFont val="Calibri"/>
            <family val="2"/>
            <charset val="238"/>
          </rPr>
          <t>SZV_F:ForrashianyUtem2</t>
        </r>
      </text>
    </comment>
    <comment ref="AU925" authorId="0" shapeId="0" xr:uid="{96FCB7D7-5252-48B1-8FEC-F64BE74C3801}">
      <text>
        <r>
          <rPr>
            <sz val="11"/>
            <rFont val="Calibri"/>
            <family val="2"/>
            <charset val="238"/>
          </rPr>
          <t>SZV_F:Indokolas</t>
        </r>
      </text>
    </comment>
    <comment ref="AV925" authorId="0" shapeId="0" xr:uid="{2D6ACD0F-FB8A-449B-96B9-87B66263CA80}">
      <text>
        <r>
          <rPr>
            <sz val="11"/>
            <rFont val="Calibri"/>
            <family val="2"/>
            <charset val="238"/>
          </rPr>
          <t>SZV_F:Megjegyzes</t>
        </r>
      </text>
    </comment>
    <comment ref="AW925" authorId="0" shapeId="0" xr:uid="{2EAB8007-E7F7-4FAF-B9E7-90930AD52BEE}">
      <text>
        <r>
          <rPr>
            <sz val="11"/>
            <rFont val="Calibri"/>
            <family val="2"/>
            <charset val="238"/>
          </rPr>
          <t>SZV_F:FeladatSorszam</t>
        </r>
      </text>
    </comment>
    <comment ref="AY925" authorId="0" shapeId="0" xr:uid="{A7FF1DA0-6FAF-4461-A1CD-8FD5044942C6}">
      <text>
        <r>
          <rPr>
            <sz val="11"/>
            <rFont val="Calibri"/>
            <family val="2"/>
            <charset val="238"/>
          </rPr>
          <t>SZV_F:ISA</t>
        </r>
      </text>
    </comment>
    <comment ref="B926" authorId="0" shapeId="0" xr:uid="{220803A8-C963-4A85-BD4F-DD9CB071371C}">
      <text>
        <r>
          <rPr>
            <sz val="11"/>
            <rFont val="Calibri"/>
            <family val="2"/>
            <charset val="238"/>
          </rPr>
          <t>SZV_F:FontossagiSorrent</t>
        </r>
      </text>
    </comment>
    <comment ref="C926" authorId="0" shapeId="0" xr:uid="{2F5908D7-F053-4EBA-9222-C7DC9F3EF0EA}">
      <text>
        <r>
          <rPr>
            <sz val="11"/>
            <rFont val="Calibri"/>
            <family val="2"/>
            <charset val="238"/>
          </rPr>
          <t>SZV_F:FeladatKategoria</t>
        </r>
      </text>
    </comment>
    <comment ref="D926" authorId="0" shapeId="0" xr:uid="{D3735AD9-586E-4328-ACAB-45A41CBA1309}">
      <text>
        <r>
          <rPr>
            <sz val="11"/>
            <rFont val="Calibri"/>
            <family val="2"/>
            <charset val="238"/>
          </rPr>
          <t>SZV_F:FeladatMegnevezes</t>
        </r>
      </text>
    </comment>
    <comment ref="E926" authorId="0" shapeId="0" xr:uid="{350855E7-2C8E-43F6-9758-F7B0E1BFF372}">
      <text>
        <r>
          <rPr>
            <sz val="11"/>
            <rFont val="Calibri"/>
            <family val="2"/>
            <charset val="238"/>
          </rPr>
          <t>SZV_F:ElviEngedelySzam</t>
        </r>
      </text>
    </comment>
    <comment ref="F926" authorId="0" shapeId="0" xr:uid="{06165614-5935-4B9F-8D54-97CF12B8E4F2}">
      <text>
        <r>
          <rPr>
            <sz val="11"/>
            <rFont val="Calibri"/>
            <family val="2"/>
            <charset val="238"/>
          </rPr>
          <t>SZV_F:VKR_Kod</t>
        </r>
      </text>
    </comment>
    <comment ref="G926" authorId="0" shapeId="0" xr:uid="{921A2948-398A-47DE-BB9A-00DF460BB7E9}">
      <text>
        <r>
          <rPr>
            <sz val="11"/>
            <rFont val="Calibri"/>
            <family val="2"/>
            <charset val="238"/>
          </rPr>
          <t>SZV_F:VKR_Nev</t>
        </r>
      </text>
    </comment>
    <comment ref="H926" authorId="0" shapeId="0" xr:uid="{4F5DF5C9-4C1B-4094-A4CB-2DF0CB015E51}">
      <text>
        <r>
          <rPr>
            <sz val="11"/>
            <rFont val="Calibri"/>
            <family val="2"/>
            <charset val="238"/>
          </rPr>
          <t>SZV_F:FeladatAzonosito</t>
        </r>
      </text>
    </comment>
    <comment ref="I926" authorId="0" shapeId="0" xr:uid="{A356DA62-4176-4D14-AEBE-0D051D42DE84}">
      <text>
        <r>
          <rPr>
            <sz val="11"/>
            <rFont val="Calibri"/>
            <family val="2"/>
            <charset val="238"/>
          </rPr>
          <t>SZV_F:EllatasiTerulet</t>
        </r>
      </text>
    </comment>
    <comment ref="J926" authorId="0" shapeId="0" xr:uid="{3809DCF6-D7F2-408C-AB46-82697B6DA691}">
      <text>
        <r>
          <rPr>
            <sz val="11"/>
            <rFont val="Calibri"/>
            <family val="2"/>
            <charset val="238"/>
          </rPr>
          <t>SZV_F:EllatasertFelelos</t>
        </r>
      </text>
    </comment>
    <comment ref="K926" authorId="0" shapeId="0" xr:uid="{2525B9F9-276D-4577-B610-7D5A53D2FBC0}">
      <text>
        <r>
          <rPr>
            <sz val="11"/>
            <rFont val="Calibri"/>
            <family val="2"/>
            <charset val="238"/>
          </rPr>
          <t>SZV_F:TervezettNettoKoltseg</t>
        </r>
      </text>
    </comment>
    <comment ref="L926" authorId="0" shapeId="0" xr:uid="{57916AF7-62D5-48D8-A08F-12530455470A}">
      <text>
        <r>
          <rPr>
            <sz val="11"/>
            <rFont val="Calibri"/>
            <family val="2"/>
            <charset val="238"/>
          </rPr>
          <t>SZV_F:IdotartamKezdes</t>
        </r>
      </text>
    </comment>
    <comment ref="M926" authorId="0" shapeId="0" xr:uid="{0AFD205B-FC62-4D09-8A5E-E7795FE5DA2F}">
      <text>
        <r>
          <rPr>
            <sz val="11"/>
            <rFont val="Calibri"/>
            <family val="2"/>
            <charset val="238"/>
          </rPr>
          <t>SZV_F:IdotartamBefejezes</t>
        </r>
      </text>
    </comment>
    <comment ref="N926" authorId="0" shapeId="0" xr:uid="{648FFA5C-4C10-4851-ADD9-FBDA46A117D3}">
      <text>
        <r>
          <rPr>
            <sz val="11"/>
            <rFont val="Calibri"/>
            <family val="2"/>
            <charset val="238"/>
          </rPr>
          <t>SZV_F:NettoKoltsegUtem1</t>
        </r>
      </text>
    </comment>
    <comment ref="O926" authorId="0" shapeId="0" xr:uid="{AD36C216-8C93-4317-854C-414E3144CBB9}">
      <text>
        <r>
          <rPr>
            <sz val="11"/>
            <rFont val="Calibri"/>
            <family val="2"/>
            <charset val="238"/>
          </rPr>
          <t>SZV_F:NettoKoltsegUtem2</t>
        </r>
      </text>
    </comment>
    <comment ref="P926" authorId="0" shapeId="0" xr:uid="{67845334-4AA7-442A-B13C-5E37E1C79B61}">
      <text>
        <r>
          <rPr>
            <sz val="11"/>
            <rFont val="Calibri"/>
            <family val="2"/>
            <charset val="238"/>
          </rPr>
          <t>SZV_F:EM_Melleklet2_KTG</t>
        </r>
      </text>
    </comment>
    <comment ref="R926" authorId="0" shapeId="0" xr:uid="{28C43CFF-15C2-4854-AA0F-C6556EDE41BB}">
      <text>
        <r>
          <rPr>
            <sz val="11"/>
            <rFont val="Calibri"/>
            <family val="2"/>
            <charset val="238"/>
          </rPr>
          <t>SZV_F:HDUtem1</t>
        </r>
      </text>
    </comment>
    <comment ref="S926" authorId="0" shapeId="0" xr:uid="{72A24B6C-0340-496C-BA77-8A8059843D37}">
      <text>
        <r>
          <rPr>
            <sz val="11"/>
            <rFont val="Calibri"/>
            <family val="2"/>
            <charset val="238"/>
          </rPr>
          <t>SZV_F:ECSUtem1</t>
        </r>
      </text>
    </comment>
    <comment ref="T926" authorId="0" shapeId="0" xr:uid="{2BCDDF17-A7E2-492D-8117-DB833E655701}">
      <text>
        <r>
          <rPr>
            <sz val="11"/>
            <rFont val="Calibri"/>
            <family val="2"/>
            <charset val="238"/>
          </rPr>
          <t>SZV_F:KFHUtem1</t>
        </r>
      </text>
    </comment>
    <comment ref="U926" authorId="0" shapeId="0" xr:uid="{E782C7AD-F61D-4B61-9513-C417B58A1673}">
      <text>
        <r>
          <rPr>
            <sz val="11"/>
            <rFont val="Calibri"/>
            <family val="2"/>
            <charset val="238"/>
          </rPr>
          <t>SZV_F:Egyeb_SajatUtem1</t>
        </r>
      </text>
    </comment>
    <comment ref="V926" authorId="0" shapeId="0" xr:uid="{BBBAC708-4B33-4FCB-9259-42FB969B96BF}">
      <text>
        <r>
          <rPr>
            <sz val="11"/>
            <rFont val="Calibri"/>
            <family val="2"/>
            <charset val="238"/>
          </rPr>
          <t>SZV_F:DijUtem1</t>
        </r>
      </text>
    </comment>
    <comment ref="W926" authorId="0" shapeId="0" xr:uid="{A625456C-4606-415C-8D51-B6BF94D122C5}">
      <text>
        <r>
          <rPr>
            <sz val="11"/>
            <rFont val="Calibri"/>
            <family val="2"/>
            <charset val="238"/>
          </rPr>
          <t>SZV_F:EM_Melleklet1_Utem1</t>
        </r>
      </text>
    </comment>
    <comment ref="X926" authorId="0" shapeId="0" xr:uid="{6358D6DA-BAA4-459C-BD95-476087113E9C}">
      <text>
        <r>
          <rPr>
            <sz val="11"/>
            <rFont val="Calibri"/>
            <family val="2"/>
            <charset val="238"/>
          </rPr>
          <t>SZV_F:EgyebAllamiUtem1</t>
        </r>
      </text>
    </comment>
    <comment ref="Y926" authorId="0" shapeId="0" xr:uid="{E0264160-7981-48AE-93D4-18FF4A504BB1}">
      <text>
        <r>
          <rPr>
            <sz val="11"/>
            <rFont val="Calibri"/>
            <family val="2"/>
            <charset val="238"/>
          </rPr>
          <t>SZV_F:OnkormanyzatiUtem1</t>
        </r>
      </text>
    </comment>
    <comment ref="Z926" authorId="0" shapeId="0" xr:uid="{180A8347-5F12-45DC-BDCF-A2F51672AC2F}">
      <text>
        <r>
          <rPr>
            <sz val="11"/>
            <rFont val="Calibri"/>
            <family val="2"/>
            <charset val="238"/>
          </rPr>
          <t>SZV_F:EUUtem1</t>
        </r>
      </text>
    </comment>
    <comment ref="AA926" authorId="0" shapeId="0" xr:uid="{D082CC7C-0C23-47C8-A777-10E8C58FE8EE}">
      <text>
        <r>
          <rPr>
            <sz val="11"/>
            <rFont val="Calibri"/>
            <family val="2"/>
            <charset val="238"/>
          </rPr>
          <t>SZV_F:EgyebUtem1</t>
        </r>
      </text>
    </comment>
    <comment ref="AB926" authorId="0" shapeId="0" xr:uid="{D27D4F25-197D-4B0B-9C0A-8EA21755B6FC}">
      <text>
        <r>
          <rPr>
            <sz val="11"/>
            <rFont val="Calibri"/>
            <family val="2"/>
            <charset val="238"/>
          </rPr>
          <t>SZV_F:HitelKotvenyUtem1</t>
        </r>
      </text>
    </comment>
    <comment ref="AC926" authorId="0" shapeId="0" xr:uid="{9412F40B-28EF-4B51-8639-F76BB916E9BF}">
      <text>
        <r>
          <rPr>
            <sz val="11"/>
            <rFont val="Calibri"/>
            <family val="2"/>
            <charset val="238"/>
          </rPr>
          <t>SZV_F:OsszesenUtem1</t>
        </r>
      </text>
    </comment>
    <comment ref="AF926" authorId="0" shapeId="0" xr:uid="{50600713-01F3-47D3-8D37-D2212C4D0F37}">
      <text>
        <r>
          <rPr>
            <sz val="11"/>
            <rFont val="Calibri"/>
            <family val="2"/>
            <charset val="238"/>
          </rPr>
          <t>SZV_F:HDUtem2</t>
        </r>
      </text>
    </comment>
    <comment ref="AG926" authorId="0" shapeId="0" xr:uid="{6A1ACA7D-9AE5-4EC7-9BB2-D7D1D54D5771}">
      <text>
        <r>
          <rPr>
            <sz val="11"/>
            <rFont val="Calibri"/>
            <family val="2"/>
            <charset val="238"/>
          </rPr>
          <t>SZV_F:ECSUtem2</t>
        </r>
      </text>
    </comment>
    <comment ref="AH926" authorId="0" shapeId="0" xr:uid="{A2C60916-D4FD-4779-9A18-25A00BE57319}">
      <text>
        <r>
          <rPr>
            <sz val="11"/>
            <rFont val="Calibri"/>
            <family val="2"/>
            <charset val="238"/>
          </rPr>
          <t>SZV_F:KFHUtem2</t>
        </r>
      </text>
    </comment>
    <comment ref="AI926" authorId="0" shapeId="0" xr:uid="{5AEEC27A-C7B6-43C0-98AC-959DCC430506}">
      <text>
        <r>
          <rPr>
            <sz val="11"/>
            <rFont val="Calibri"/>
            <family val="2"/>
            <charset val="238"/>
          </rPr>
          <t>SZV_F:Egyeb_SajatUtem2</t>
        </r>
      </text>
    </comment>
    <comment ref="AJ926" authorId="0" shapeId="0" xr:uid="{7A64221C-FDF7-4CA2-AEB4-BB4562341A8E}">
      <text>
        <r>
          <rPr>
            <sz val="11"/>
            <rFont val="Calibri"/>
            <family val="2"/>
            <charset val="238"/>
          </rPr>
          <t>SZV_F:DijUtem2</t>
        </r>
      </text>
    </comment>
    <comment ref="AK926" authorId="0" shapeId="0" xr:uid="{488FF9E9-979F-46EE-B1DB-F2DE74336E30}">
      <text>
        <r>
          <rPr>
            <sz val="11"/>
            <rFont val="Calibri"/>
            <family val="2"/>
            <charset val="238"/>
          </rPr>
          <t>SZV_F:EM_Melleklet1_Utem2</t>
        </r>
      </text>
    </comment>
    <comment ref="AL926" authorId="0" shapeId="0" xr:uid="{E19B8163-B2AF-4BEB-9343-EA7B504F5E86}">
      <text>
        <r>
          <rPr>
            <sz val="11"/>
            <rFont val="Calibri"/>
            <family val="2"/>
            <charset val="238"/>
          </rPr>
          <t>SZV_F:EgyebAllamiUtem2</t>
        </r>
      </text>
    </comment>
    <comment ref="AM926" authorId="0" shapeId="0" xr:uid="{B3C73080-5888-45AD-8CEA-6E3E39ECC52F}">
      <text>
        <r>
          <rPr>
            <sz val="11"/>
            <rFont val="Calibri"/>
            <family val="2"/>
            <charset val="238"/>
          </rPr>
          <t>SZV_F:OnkormanyzatiUtem2</t>
        </r>
      </text>
    </comment>
    <comment ref="AN926" authorId="0" shapeId="0" xr:uid="{9DA26311-E419-4EE5-9D28-A98FCD37AF09}">
      <text>
        <r>
          <rPr>
            <sz val="11"/>
            <rFont val="Calibri"/>
            <family val="2"/>
            <charset val="238"/>
          </rPr>
          <t>SZV_F:EUUtem2</t>
        </r>
      </text>
    </comment>
    <comment ref="AO926" authorId="0" shapeId="0" xr:uid="{191E33A8-3728-4E5A-8A04-DC5E90D9951C}">
      <text>
        <r>
          <rPr>
            <sz val="11"/>
            <rFont val="Calibri"/>
            <family val="2"/>
            <charset val="238"/>
          </rPr>
          <t>SZV_F:EgyebUtem2</t>
        </r>
      </text>
    </comment>
    <comment ref="AP926" authorId="0" shapeId="0" xr:uid="{77C4CEB7-DA5F-4592-969F-76D1A68EF51C}">
      <text>
        <r>
          <rPr>
            <sz val="11"/>
            <rFont val="Calibri"/>
            <family val="2"/>
            <charset val="238"/>
          </rPr>
          <t>SZV_F:HitelKotvenyUtem2</t>
        </r>
      </text>
    </comment>
    <comment ref="AQ926" authorId="0" shapeId="0" xr:uid="{E7394396-8C9E-4063-84B6-AB48C3F8EFEE}">
      <text>
        <r>
          <rPr>
            <sz val="11"/>
            <rFont val="Calibri"/>
            <family val="2"/>
            <charset val="238"/>
          </rPr>
          <t>SZV_F:OsszesenUtem2</t>
        </r>
      </text>
    </comment>
    <comment ref="AR926" authorId="0" shapeId="0" xr:uid="{882C66AB-93AF-4F63-A409-8D9F37B06600}">
      <text>
        <r>
          <rPr>
            <sz val="11"/>
            <rFont val="Calibri"/>
            <family val="2"/>
            <charset val="238"/>
          </rPr>
          <t>SZV_F:ForrashianyUtem2</t>
        </r>
      </text>
    </comment>
    <comment ref="AU926" authorId="0" shapeId="0" xr:uid="{DDEA5D1E-9246-46CB-8568-9F6A93EF9C01}">
      <text>
        <r>
          <rPr>
            <sz val="11"/>
            <rFont val="Calibri"/>
            <family val="2"/>
            <charset val="238"/>
          </rPr>
          <t>SZV_F:Indokolas</t>
        </r>
      </text>
    </comment>
    <comment ref="AV926" authorId="0" shapeId="0" xr:uid="{3B8E6607-7875-4097-99A8-4635E12BCE31}">
      <text>
        <r>
          <rPr>
            <sz val="11"/>
            <rFont val="Calibri"/>
            <family val="2"/>
            <charset val="238"/>
          </rPr>
          <t>SZV_F:Megjegyzes</t>
        </r>
      </text>
    </comment>
    <comment ref="AW926" authorId="0" shapeId="0" xr:uid="{9DB436EC-6B95-4600-A2C7-7830F66E07F8}">
      <text>
        <r>
          <rPr>
            <sz val="11"/>
            <rFont val="Calibri"/>
            <family val="2"/>
            <charset val="238"/>
          </rPr>
          <t>SZV_F:FeladatSorszam</t>
        </r>
      </text>
    </comment>
    <comment ref="AY926" authorId="0" shapeId="0" xr:uid="{FB2D6A80-3D72-41CE-82F2-EE661E8902AF}">
      <text>
        <r>
          <rPr>
            <sz val="11"/>
            <rFont val="Calibri"/>
            <family val="2"/>
            <charset val="238"/>
          </rPr>
          <t>SZV_F:ISA</t>
        </r>
      </text>
    </comment>
    <comment ref="B927" authorId="0" shapeId="0" xr:uid="{CA58E53A-D160-4C8D-BEC5-20045EF81697}">
      <text>
        <r>
          <rPr>
            <sz val="11"/>
            <rFont val="Calibri"/>
            <family val="2"/>
            <charset val="238"/>
          </rPr>
          <t>SZV_F:FontossagiSorrent</t>
        </r>
      </text>
    </comment>
    <comment ref="C927" authorId="0" shapeId="0" xr:uid="{747A9B33-43F8-44CB-8C65-9B7B9388EAE2}">
      <text>
        <r>
          <rPr>
            <sz val="11"/>
            <rFont val="Calibri"/>
            <family val="2"/>
            <charset val="238"/>
          </rPr>
          <t>SZV_F:FeladatKategoria</t>
        </r>
      </text>
    </comment>
    <comment ref="D927" authorId="0" shapeId="0" xr:uid="{389EA6B0-BB83-49E0-84D4-8581093C6E3B}">
      <text>
        <r>
          <rPr>
            <sz val="11"/>
            <rFont val="Calibri"/>
            <family val="2"/>
            <charset val="238"/>
          </rPr>
          <t>SZV_F:FeladatMegnevezes</t>
        </r>
      </text>
    </comment>
    <comment ref="E927" authorId="0" shapeId="0" xr:uid="{4C087F72-5714-472B-BB7B-DDD1D1B6655E}">
      <text>
        <r>
          <rPr>
            <sz val="11"/>
            <rFont val="Calibri"/>
            <family val="2"/>
            <charset val="238"/>
          </rPr>
          <t>SZV_F:ElviEngedelySzam</t>
        </r>
      </text>
    </comment>
    <comment ref="F927" authorId="0" shapeId="0" xr:uid="{C3C9F87D-4470-4534-8865-6FDE7B4EE84D}">
      <text>
        <r>
          <rPr>
            <sz val="11"/>
            <rFont val="Calibri"/>
            <family val="2"/>
            <charset val="238"/>
          </rPr>
          <t>SZV_F:VKR_Kod</t>
        </r>
      </text>
    </comment>
    <comment ref="G927" authorId="0" shapeId="0" xr:uid="{CF8987AC-01A0-432D-B1E9-FE427365AA78}">
      <text>
        <r>
          <rPr>
            <sz val="11"/>
            <rFont val="Calibri"/>
            <family val="2"/>
            <charset val="238"/>
          </rPr>
          <t>SZV_F:VKR_Nev</t>
        </r>
      </text>
    </comment>
    <comment ref="H927" authorId="0" shapeId="0" xr:uid="{4959BE93-941D-4D23-9787-2E6DDE626F2A}">
      <text>
        <r>
          <rPr>
            <sz val="11"/>
            <rFont val="Calibri"/>
            <family val="2"/>
            <charset val="238"/>
          </rPr>
          <t>SZV_F:FeladatAzonosito</t>
        </r>
      </text>
    </comment>
    <comment ref="I927" authorId="0" shapeId="0" xr:uid="{60FD3CE1-7284-4888-ACB3-3C7072BE8701}">
      <text>
        <r>
          <rPr>
            <sz val="11"/>
            <rFont val="Calibri"/>
            <family val="2"/>
            <charset val="238"/>
          </rPr>
          <t>SZV_F:EllatasiTerulet</t>
        </r>
      </text>
    </comment>
    <comment ref="J927" authorId="0" shapeId="0" xr:uid="{8EAC4707-12D8-4002-87D5-1DB6C8A52B5B}">
      <text>
        <r>
          <rPr>
            <sz val="11"/>
            <rFont val="Calibri"/>
            <family val="2"/>
            <charset val="238"/>
          </rPr>
          <t>SZV_F:EllatasertFelelos</t>
        </r>
      </text>
    </comment>
    <comment ref="K927" authorId="0" shapeId="0" xr:uid="{0B563FA9-53A3-4C79-A742-B368E714BA47}">
      <text>
        <r>
          <rPr>
            <sz val="11"/>
            <rFont val="Calibri"/>
            <family val="2"/>
            <charset val="238"/>
          </rPr>
          <t>SZV_F:TervezettNettoKoltseg</t>
        </r>
      </text>
    </comment>
    <comment ref="L927" authorId="0" shapeId="0" xr:uid="{D1252BDA-9368-40AF-90A0-059DEABAE188}">
      <text>
        <r>
          <rPr>
            <sz val="11"/>
            <rFont val="Calibri"/>
            <family val="2"/>
            <charset val="238"/>
          </rPr>
          <t>SZV_F:IdotartamKezdes</t>
        </r>
      </text>
    </comment>
    <comment ref="M927" authorId="0" shapeId="0" xr:uid="{5EE4DA85-56AB-4190-BB6A-47107211C3B4}">
      <text>
        <r>
          <rPr>
            <sz val="11"/>
            <rFont val="Calibri"/>
            <family val="2"/>
            <charset val="238"/>
          </rPr>
          <t>SZV_F:IdotartamBefejezes</t>
        </r>
      </text>
    </comment>
    <comment ref="N927" authorId="0" shapeId="0" xr:uid="{A243BE2F-BA0D-45CC-A9A9-FF2454F8F051}">
      <text>
        <r>
          <rPr>
            <sz val="11"/>
            <rFont val="Calibri"/>
            <family val="2"/>
            <charset val="238"/>
          </rPr>
          <t>SZV_F:NettoKoltsegUtem1</t>
        </r>
      </text>
    </comment>
    <comment ref="O927" authorId="0" shapeId="0" xr:uid="{6C263A8A-90E6-4CD4-A418-89EABCDB76E5}">
      <text>
        <r>
          <rPr>
            <sz val="11"/>
            <rFont val="Calibri"/>
            <family val="2"/>
            <charset val="238"/>
          </rPr>
          <t>SZV_F:NettoKoltsegUtem2</t>
        </r>
      </text>
    </comment>
    <comment ref="P927" authorId="0" shapeId="0" xr:uid="{46ACC790-5932-45C9-B472-260C47DF6421}">
      <text>
        <r>
          <rPr>
            <sz val="11"/>
            <rFont val="Calibri"/>
            <family val="2"/>
            <charset val="238"/>
          </rPr>
          <t>SZV_F:EM_Melleklet2_KTG</t>
        </r>
      </text>
    </comment>
    <comment ref="R927" authorId="0" shapeId="0" xr:uid="{CBCE5984-080A-4155-B108-6FD3A9D79F24}">
      <text>
        <r>
          <rPr>
            <sz val="11"/>
            <rFont val="Calibri"/>
            <family val="2"/>
            <charset val="238"/>
          </rPr>
          <t>SZV_F:HDUtem1</t>
        </r>
      </text>
    </comment>
    <comment ref="S927" authorId="0" shapeId="0" xr:uid="{8EDE77C2-72A4-4F41-975C-A60C7CFFC6CA}">
      <text>
        <r>
          <rPr>
            <sz val="11"/>
            <rFont val="Calibri"/>
            <family val="2"/>
            <charset val="238"/>
          </rPr>
          <t>SZV_F:ECSUtem1</t>
        </r>
      </text>
    </comment>
    <comment ref="T927" authorId="0" shapeId="0" xr:uid="{B56A32A2-32C4-42E2-9075-F36CCFACEC0A}">
      <text>
        <r>
          <rPr>
            <sz val="11"/>
            <rFont val="Calibri"/>
            <family val="2"/>
            <charset val="238"/>
          </rPr>
          <t>SZV_F:KFHUtem1</t>
        </r>
      </text>
    </comment>
    <comment ref="U927" authorId="0" shapeId="0" xr:uid="{CD31B955-D3A4-4CC0-9C2D-9BA8B39FD067}">
      <text>
        <r>
          <rPr>
            <sz val="11"/>
            <rFont val="Calibri"/>
            <family val="2"/>
            <charset val="238"/>
          </rPr>
          <t>SZV_F:Egyeb_SajatUtem1</t>
        </r>
      </text>
    </comment>
    <comment ref="V927" authorId="0" shapeId="0" xr:uid="{5707F5DB-9AD1-4CE2-B662-BB938A286A88}">
      <text>
        <r>
          <rPr>
            <sz val="11"/>
            <rFont val="Calibri"/>
            <family val="2"/>
            <charset val="238"/>
          </rPr>
          <t>SZV_F:DijUtem1</t>
        </r>
      </text>
    </comment>
    <comment ref="W927" authorId="0" shapeId="0" xr:uid="{5E4B1C17-D13E-460E-858D-5100BCCC2E01}">
      <text>
        <r>
          <rPr>
            <sz val="11"/>
            <rFont val="Calibri"/>
            <family val="2"/>
            <charset val="238"/>
          </rPr>
          <t>SZV_F:EM_Melleklet1_Utem1</t>
        </r>
      </text>
    </comment>
    <comment ref="X927" authorId="0" shapeId="0" xr:uid="{93673CF2-ED21-40B5-9442-E3A4DCFE5847}">
      <text>
        <r>
          <rPr>
            <sz val="11"/>
            <rFont val="Calibri"/>
            <family val="2"/>
            <charset val="238"/>
          </rPr>
          <t>SZV_F:EgyebAllamiUtem1</t>
        </r>
      </text>
    </comment>
    <comment ref="Y927" authorId="0" shapeId="0" xr:uid="{B49C01F0-AA88-43E2-AB4B-84386842AA87}">
      <text>
        <r>
          <rPr>
            <sz val="11"/>
            <rFont val="Calibri"/>
            <family val="2"/>
            <charset val="238"/>
          </rPr>
          <t>SZV_F:OnkormanyzatiUtem1</t>
        </r>
      </text>
    </comment>
    <comment ref="Z927" authorId="0" shapeId="0" xr:uid="{B11D567B-3254-446F-BAFB-00B277665DD8}">
      <text>
        <r>
          <rPr>
            <sz val="11"/>
            <rFont val="Calibri"/>
            <family val="2"/>
            <charset val="238"/>
          </rPr>
          <t>SZV_F:EUUtem1</t>
        </r>
      </text>
    </comment>
    <comment ref="AA927" authorId="0" shapeId="0" xr:uid="{BEC26966-2410-4512-B51D-2513990DA858}">
      <text>
        <r>
          <rPr>
            <sz val="11"/>
            <rFont val="Calibri"/>
            <family val="2"/>
            <charset val="238"/>
          </rPr>
          <t>SZV_F:EgyebUtem1</t>
        </r>
      </text>
    </comment>
    <comment ref="AB927" authorId="0" shapeId="0" xr:uid="{703AFC49-C81B-4237-89B1-31D14ED18449}">
      <text>
        <r>
          <rPr>
            <sz val="11"/>
            <rFont val="Calibri"/>
            <family val="2"/>
            <charset val="238"/>
          </rPr>
          <t>SZV_F:HitelKotvenyUtem1</t>
        </r>
      </text>
    </comment>
    <comment ref="AC927" authorId="0" shapeId="0" xr:uid="{8B34DFF2-22B0-4D64-9824-4AD13AEB4311}">
      <text>
        <r>
          <rPr>
            <sz val="11"/>
            <rFont val="Calibri"/>
            <family val="2"/>
            <charset val="238"/>
          </rPr>
          <t>SZV_F:OsszesenUtem1</t>
        </r>
      </text>
    </comment>
    <comment ref="AF927" authorId="0" shapeId="0" xr:uid="{DC9DE3EB-A519-42AF-A316-EEE7F678B5D8}">
      <text>
        <r>
          <rPr>
            <sz val="11"/>
            <rFont val="Calibri"/>
            <family val="2"/>
            <charset val="238"/>
          </rPr>
          <t>SZV_F:HDUtem2</t>
        </r>
      </text>
    </comment>
    <comment ref="AG927" authorId="0" shapeId="0" xr:uid="{FA7169E4-52F7-4C32-A374-274139062D71}">
      <text>
        <r>
          <rPr>
            <sz val="11"/>
            <rFont val="Calibri"/>
            <family val="2"/>
            <charset val="238"/>
          </rPr>
          <t>SZV_F:ECSUtem2</t>
        </r>
      </text>
    </comment>
    <comment ref="AH927" authorId="0" shapeId="0" xr:uid="{A9DF0221-FC76-4A36-A3E8-6D43FD0BDC61}">
      <text>
        <r>
          <rPr>
            <sz val="11"/>
            <rFont val="Calibri"/>
            <family val="2"/>
            <charset val="238"/>
          </rPr>
          <t>SZV_F:KFHUtem2</t>
        </r>
      </text>
    </comment>
    <comment ref="AI927" authorId="0" shapeId="0" xr:uid="{C47BB8F9-1A9A-48B5-A16F-E7C9755761C6}">
      <text>
        <r>
          <rPr>
            <sz val="11"/>
            <rFont val="Calibri"/>
            <family val="2"/>
            <charset val="238"/>
          </rPr>
          <t>SZV_F:Egyeb_SajatUtem2</t>
        </r>
      </text>
    </comment>
    <comment ref="AJ927" authorId="0" shapeId="0" xr:uid="{3F0A32C8-7019-4A6A-BDA1-8A0B2ED8C849}">
      <text>
        <r>
          <rPr>
            <sz val="11"/>
            <rFont val="Calibri"/>
            <family val="2"/>
            <charset val="238"/>
          </rPr>
          <t>SZV_F:DijUtem2</t>
        </r>
      </text>
    </comment>
    <comment ref="AK927" authorId="0" shapeId="0" xr:uid="{5BD74CC3-DEED-4B83-829B-8FAC6DE85793}">
      <text>
        <r>
          <rPr>
            <sz val="11"/>
            <rFont val="Calibri"/>
            <family val="2"/>
            <charset val="238"/>
          </rPr>
          <t>SZV_F:EM_Melleklet1_Utem2</t>
        </r>
      </text>
    </comment>
    <comment ref="AL927" authorId="0" shapeId="0" xr:uid="{D4E83E66-A781-4E1C-93AD-C90A9ABEB3C3}">
      <text>
        <r>
          <rPr>
            <sz val="11"/>
            <rFont val="Calibri"/>
            <family val="2"/>
            <charset val="238"/>
          </rPr>
          <t>SZV_F:EgyebAllamiUtem2</t>
        </r>
      </text>
    </comment>
    <comment ref="AM927" authorId="0" shapeId="0" xr:uid="{CB35F094-5E12-4C43-BCF9-8393F50A0F0A}">
      <text>
        <r>
          <rPr>
            <sz val="11"/>
            <rFont val="Calibri"/>
            <family val="2"/>
            <charset val="238"/>
          </rPr>
          <t>SZV_F:OnkormanyzatiUtem2</t>
        </r>
      </text>
    </comment>
    <comment ref="AN927" authorId="0" shapeId="0" xr:uid="{9BCDF50A-5934-4850-A536-23A8A614F1F7}">
      <text>
        <r>
          <rPr>
            <sz val="11"/>
            <rFont val="Calibri"/>
            <family val="2"/>
            <charset val="238"/>
          </rPr>
          <t>SZV_F:EUUtem2</t>
        </r>
      </text>
    </comment>
    <comment ref="AO927" authorId="0" shapeId="0" xr:uid="{BE0295DB-5E7E-4F32-A3D7-66860D8821C6}">
      <text>
        <r>
          <rPr>
            <sz val="11"/>
            <rFont val="Calibri"/>
            <family val="2"/>
            <charset val="238"/>
          </rPr>
          <t>SZV_F:EgyebUtem2</t>
        </r>
      </text>
    </comment>
    <comment ref="AP927" authorId="0" shapeId="0" xr:uid="{F65AF63B-1B96-41E9-BD63-F993317D2FCB}">
      <text>
        <r>
          <rPr>
            <sz val="11"/>
            <rFont val="Calibri"/>
            <family val="2"/>
            <charset val="238"/>
          </rPr>
          <t>SZV_F:HitelKotvenyUtem2</t>
        </r>
      </text>
    </comment>
    <comment ref="AQ927" authorId="0" shapeId="0" xr:uid="{8A6CE60B-AC30-47AF-A1A2-BF96A3046BA4}">
      <text>
        <r>
          <rPr>
            <sz val="11"/>
            <rFont val="Calibri"/>
            <family val="2"/>
            <charset val="238"/>
          </rPr>
          <t>SZV_F:OsszesenUtem2</t>
        </r>
      </text>
    </comment>
    <comment ref="AR927" authorId="0" shapeId="0" xr:uid="{5F587D0C-0291-413F-A4CA-43F40294BC5F}">
      <text>
        <r>
          <rPr>
            <sz val="11"/>
            <rFont val="Calibri"/>
            <family val="2"/>
            <charset val="238"/>
          </rPr>
          <t>SZV_F:ForrashianyUtem2</t>
        </r>
      </text>
    </comment>
    <comment ref="AU927" authorId="0" shapeId="0" xr:uid="{A83AB986-92CE-46C6-94E7-3107FE7A1738}">
      <text>
        <r>
          <rPr>
            <sz val="11"/>
            <rFont val="Calibri"/>
            <family val="2"/>
            <charset val="238"/>
          </rPr>
          <t>SZV_F:Indokolas</t>
        </r>
      </text>
    </comment>
    <comment ref="AV927" authorId="0" shapeId="0" xr:uid="{A804AA72-C4E5-495E-81C3-7430B98C7798}">
      <text>
        <r>
          <rPr>
            <sz val="11"/>
            <rFont val="Calibri"/>
            <family val="2"/>
            <charset val="238"/>
          </rPr>
          <t>SZV_F:Megjegyzes</t>
        </r>
      </text>
    </comment>
    <comment ref="AW927" authorId="0" shapeId="0" xr:uid="{C2D7496E-5035-4C5D-A935-0EBCCFF66C35}">
      <text>
        <r>
          <rPr>
            <sz val="11"/>
            <rFont val="Calibri"/>
            <family val="2"/>
            <charset val="238"/>
          </rPr>
          <t>SZV_F:FeladatSorszam</t>
        </r>
      </text>
    </comment>
    <comment ref="AY927" authorId="0" shapeId="0" xr:uid="{0ADEB7FA-40A6-4303-9A87-591B5EF79BD6}">
      <text>
        <r>
          <rPr>
            <sz val="11"/>
            <rFont val="Calibri"/>
            <family val="2"/>
            <charset val="238"/>
          </rPr>
          <t>SZV_F:ISA</t>
        </r>
      </text>
    </comment>
    <comment ref="B928" authorId="0" shapeId="0" xr:uid="{58443A28-112E-4F4D-B6D9-70127BB39B8B}">
      <text>
        <r>
          <rPr>
            <sz val="11"/>
            <rFont val="Calibri"/>
            <family val="2"/>
            <charset val="238"/>
          </rPr>
          <t>SZV_F:FontossagiSorrent</t>
        </r>
      </text>
    </comment>
    <comment ref="C928" authorId="0" shapeId="0" xr:uid="{E4E8B91D-895A-4E78-B35A-7B3F495977FF}">
      <text>
        <r>
          <rPr>
            <sz val="11"/>
            <rFont val="Calibri"/>
            <family val="2"/>
            <charset val="238"/>
          </rPr>
          <t>SZV_F:FeladatKategoria</t>
        </r>
      </text>
    </comment>
    <comment ref="D928" authorId="0" shapeId="0" xr:uid="{43109691-C9EC-413E-9C0A-B9FD384DE116}">
      <text>
        <r>
          <rPr>
            <sz val="11"/>
            <rFont val="Calibri"/>
            <family val="2"/>
            <charset val="238"/>
          </rPr>
          <t>SZV_F:FeladatMegnevezes</t>
        </r>
      </text>
    </comment>
    <comment ref="E928" authorId="0" shapeId="0" xr:uid="{20EB39FE-D9DD-41D1-BE85-2F713F23F9AD}">
      <text>
        <r>
          <rPr>
            <sz val="11"/>
            <rFont val="Calibri"/>
            <family val="2"/>
            <charset val="238"/>
          </rPr>
          <t>SZV_F:ElviEngedelySzam</t>
        </r>
      </text>
    </comment>
    <comment ref="F928" authorId="0" shapeId="0" xr:uid="{2102A6F9-0500-4761-8CB3-DF5DEE22DB2A}">
      <text>
        <r>
          <rPr>
            <sz val="11"/>
            <rFont val="Calibri"/>
            <family val="2"/>
            <charset val="238"/>
          </rPr>
          <t>SZV_F:VKR_Kod</t>
        </r>
      </text>
    </comment>
    <comment ref="G928" authorId="0" shapeId="0" xr:uid="{96385325-F39C-4414-A6C9-FB7D706467BF}">
      <text>
        <r>
          <rPr>
            <sz val="11"/>
            <rFont val="Calibri"/>
            <family val="2"/>
            <charset val="238"/>
          </rPr>
          <t>SZV_F:VKR_Nev</t>
        </r>
      </text>
    </comment>
    <comment ref="H928" authorId="0" shapeId="0" xr:uid="{7A62A58A-AD28-4E2C-8013-A2C559A6D8EE}">
      <text>
        <r>
          <rPr>
            <sz val="11"/>
            <rFont val="Calibri"/>
            <family val="2"/>
            <charset val="238"/>
          </rPr>
          <t>SZV_F:FeladatAzonosito</t>
        </r>
      </text>
    </comment>
    <comment ref="I928" authorId="0" shapeId="0" xr:uid="{5436E3C6-8179-444D-9712-F91C6E017040}">
      <text>
        <r>
          <rPr>
            <sz val="11"/>
            <rFont val="Calibri"/>
            <family val="2"/>
            <charset val="238"/>
          </rPr>
          <t>SZV_F:EllatasiTerulet</t>
        </r>
      </text>
    </comment>
    <comment ref="J928" authorId="0" shapeId="0" xr:uid="{11CBD3DD-BB6C-4C4A-BDCB-2CA09CD1382B}">
      <text>
        <r>
          <rPr>
            <sz val="11"/>
            <rFont val="Calibri"/>
            <family val="2"/>
            <charset val="238"/>
          </rPr>
          <t>SZV_F:EllatasertFelelos</t>
        </r>
      </text>
    </comment>
    <comment ref="K928" authorId="0" shapeId="0" xr:uid="{0E8E3AE6-E4A8-4676-B96E-74B87BA70875}">
      <text>
        <r>
          <rPr>
            <sz val="11"/>
            <rFont val="Calibri"/>
            <family val="2"/>
            <charset val="238"/>
          </rPr>
          <t>SZV_F:TervezettNettoKoltseg</t>
        </r>
      </text>
    </comment>
    <comment ref="L928" authorId="0" shapeId="0" xr:uid="{1D4C7143-AC2C-4FA2-8795-98D182A545AD}">
      <text>
        <r>
          <rPr>
            <sz val="11"/>
            <rFont val="Calibri"/>
            <family val="2"/>
            <charset val="238"/>
          </rPr>
          <t>SZV_F:IdotartamKezdes</t>
        </r>
      </text>
    </comment>
    <comment ref="M928" authorId="0" shapeId="0" xr:uid="{7F018F06-8099-4303-AF59-55F48DCC3C4F}">
      <text>
        <r>
          <rPr>
            <sz val="11"/>
            <rFont val="Calibri"/>
            <family val="2"/>
            <charset val="238"/>
          </rPr>
          <t>SZV_F:IdotartamBefejezes</t>
        </r>
      </text>
    </comment>
    <comment ref="N928" authorId="0" shapeId="0" xr:uid="{C67F1579-FE4C-4CE2-9FF7-BB48B0CA355D}">
      <text>
        <r>
          <rPr>
            <sz val="11"/>
            <rFont val="Calibri"/>
            <family val="2"/>
            <charset val="238"/>
          </rPr>
          <t>SZV_F:NettoKoltsegUtem1</t>
        </r>
      </text>
    </comment>
    <comment ref="O928" authorId="0" shapeId="0" xr:uid="{D4A212E4-6E1C-44FF-9C6F-B6FB435C6EB1}">
      <text>
        <r>
          <rPr>
            <sz val="11"/>
            <rFont val="Calibri"/>
            <family val="2"/>
            <charset val="238"/>
          </rPr>
          <t>SZV_F:NettoKoltsegUtem2</t>
        </r>
      </text>
    </comment>
    <comment ref="P928" authorId="0" shapeId="0" xr:uid="{6958AB40-3BB7-4E2C-A2B5-C7FE40B2B583}">
      <text>
        <r>
          <rPr>
            <sz val="11"/>
            <rFont val="Calibri"/>
            <family val="2"/>
            <charset val="238"/>
          </rPr>
          <t>SZV_F:EM_Melleklet2_KTG</t>
        </r>
      </text>
    </comment>
    <comment ref="R928" authorId="0" shapeId="0" xr:uid="{4CE52554-F647-461A-864D-BABD0DCF3827}">
      <text>
        <r>
          <rPr>
            <sz val="11"/>
            <rFont val="Calibri"/>
            <family val="2"/>
            <charset val="238"/>
          </rPr>
          <t>SZV_F:HDUtem1</t>
        </r>
      </text>
    </comment>
    <comment ref="S928" authorId="0" shapeId="0" xr:uid="{E2A5F8EC-8BBE-4442-B4BB-9D654410D93D}">
      <text>
        <r>
          <rPr>
            <sz val="11"/>
            <rFont val="Calibri"/>
            <family val="2"/>
            <charset val="238"/>
          </rPr>
          <t>SZV_F:ECSUtem1</t>
        </r>
      </text>
    </comment>
    <comment ref="T928" authorId="0" shapeId="0" xr:uid="{8E78D1F5-7BB0-4F00-9EB5-04451C914154}">
      <text>
        <r>
          <rPr>
            <sz val="11"/>
            <rFont val="Calibri"/>
            <family val="2"/>
            <charset val="238"/>
          </rPr>
          <t>SZV_F:KFHUtem1</t>
        </r>
      </text>
    </comment>
    <comment ref="U928" authorId="0" shapeId="0" xr:uid="{A5C50163-5379-4BD6-AA57-258487C26776}">
      <text>
        <r>
          <rPr>
            <sz val="11"/>
            <rFont val="Calibri"/>
            <family val="2"/>
            <charset val="238"/>
          </rPr>
          <t>SZV_F:Egyeb_SajatUtem1</t>
        </r>
      </text>
    </comment>
    <comment ref="V928" authorId="0" shapeId="0" xr:uid="{5A4242ED-9B06-41E0-B4BC-BFEA8D4109ED}">
      <text>
        <r>
          <rPr>
            <sz val="11"/>
            <rFont val="Calibri"/>
            <family val="2"/>
            <charset val="238"/>
          </rPr>
          <t>SZV_F:DijUtem1</t>
        </r>
      </text>
    </comment>
    <comment ref="W928" authorId="0" shapeId="0" xr:uid="{D783188C-D841-4D89-B53B-17E2F0F685D9}">
      <text>
        <r>
          <rPr>
            <sz val="11"/>
            <rFont val="Calibri"/>
            <family val="2"/>
            <charset val="238"/>
          </rPr>
          <t>SZV_F:EM_Melleklet1_Utem1</t>
        </r>
      </text>
    </comment>
    <comment ref="X928" authorId="0" shapeId="0" xr:uid="{96D71C59-B79C-4AE3-AA24-16B3EF1AA94E}">
      <text>
        <r>
          <rPr>
            <sz val="11"/>
            <rFont val="Calibri"/>
            <family val="2"/>
            <charset val="238"/>
          </rPr>
          <t>SZV_F:EgyebAllamiUtem1</t>
        </r>
      </text>
    </comment>
    <comment ref="Y928" authorId="0" shapeId="0" xr:uid="{F4AF3026-2AF1-4444-8564-C97B5774CF1C}">
      <text>
        <r>
          <rPr>
            <sz val="11"/>
            <rFont val="Calibri"/>
            <family val="2"/>
            <charset val="238"/>
          </rPr>
          <t>SZV_F:OnkormanyzatiUtem1</t>
        </r>
      </text>
    </comment>
    <comment ref="Z928" authorId="0" shapeId="0" xr:uid="{8B81DCC1-E945-491A-A5C7-DA263C2DD637}">
      <text>
        <r>
          <rPr>
            <sz val="11"/>
            <rFont val="Calibri"/>
            <family val="2"/>
            <charset val="238"/>
          </rPr>
          <t>SZV_F:EUUtem1</t>
        </r>
      </text>
    </comment>
    <comment ref="AA928" authorId="0" shapeId="0" xr:uid="{0883B779-86BC-4E2B-97C4-0C48145388C1}">
      <text>
        <r>
          <rPr>
            <sz val="11"/>
            <rFont val="Calibri"/>
            <family val="2"/>
            <charset val="238"/>
          </rPr>
          <t>SZV_F:EgyebUtem1</t>
        </r>
      </text>
    </comment>
    <comment ref="AB928" authorId="0" shapeId="0" xr:uid="{62080417-E41C-4327-981E-E0297A8A3593}">
      <text>
        <r>
          <rPr>
            <sz val="11"/>
            <rFont val="Calibri"/>
            <family val="2"/>
            <charset val="238"/>
          </rPr>
          <t>SZV_F:HitelKotvenyUtem1</t>
        </r>
      </text>
    </comment>
    <comment ref="AC928" authorId="0" shapeId="0" xr:uid="{CE583935-62B5-4456-A647-B5AE9127956E}">
      <text>
        <r>
          <rPr>
            <sz val="11"/>
            <rFont val="Calibri"/>
            <family val="2"/>
            <charset val="238"/>
          </rPr>
          <t>SZV_F:OsszesenUtem1</t>
        </r>
      </text>
    </comment>
    <comment ref="AF928" authorId="0" shapeId="0" xr:uid="{7586B3C8-A5BC-4250-B0DD-4A319123DDA3}">
      <text>
        <r>
          <rPr>
            <sz val="11"/>
            <rFont val="Calibri"/>
            <family val="2"/>
            <charset val="238"/>
          </rPr>
          <t>SZV_F:HDUtem2</t>
        </r>
      </text>
    </comment>
    <comment ref="AG928" authorId="0" shapeId="0" xr:uid="{3C1E1DFF-EE82-4D6D-90F3-F9D8FB74B83F}">
      <text>
        <r>
          <rPr>
            <sz val="11"/>
            <rFont val="Calibri"/>
            <family val="2"/>
            <charset val="238"/>
          </rPr>
          <t>SZV_F:ECSUtem2</t>
        </r>
      </text>
    </comment>
    <comment ref="AH928" authorId="0" shapeId="0" xr:uid="{A6B0CDDF-F35A-409A-A672-E7994FB8DF88}">
      <text>
        <r>
          <rPr>
            <sz val="11"/>
            <rFont val="Calibri"/>
            <family val="2"/>
            <charset val="238"/>
          </rPr>
          <t>SZV_F:KFHUtem2</t>
        </r>
      </text>
    </comment>
    <comment ref="AI928" authorId="0" shapeId="0" xr:uid="{BF5B2918-063F-4429-9F99-7C2E4C21C64E}">
      <text>
        <r>
          <rPr>
            <sz val="11"/>
            <rFont val="Calibri"/>
            <family val="2"/>
            <charset val="238"/>
          </rPr>
          <t>SZV_F:Egyeb_SajatUtem2</t>
        </r>
      </text>
    </comment>
    <comment ref="AJ928" authorId="0" shapeId="0" xr:uid="{F264D780-E8F8-4478-A1F6-4EAF085A3B65}">
      <text>
        <r>
          <rPr>
            <sz val="11"/>
            <rFont val="Calibri"/>
            <family val="2"/>
            <charset val="238"/>
          </rPr>
          <t>SZV_F:DijUtem2</t>
        </r>
      </text>
    </comment>
    <comment ref="AK928" authorId="0" shapeId="0" xr:uid="{765B25EA-8AC2-4569-A332-FED7B399CF99}">
      <text>
        <r>
          <rPr>
            <sz val="11"/>
            <rFont val="Calibri"/>
            <family val="2"/>
            <charset val="238"/>
          </rPr>
          <t>SZV_F:EM_Melleklet1_Utem2</t>
        </r>
      </text>
    </comment>
    <comment ref="AL928" authorId="0" shapeId="0" xr:uid="{C5698B94-BFD4-44FC-B9E4-D729727F7902}">
      <text>
        <r>
          <rPr>
            <sz val="11"/>
            <rFont val="Calibri"/>
            <family val="2"/>
            <charset val="238"/>
          </rPr>
          <t>SZV_F:EgyebAllamiUtem2</t>
        </r>
      </text>
    </comment>
    <comment ref="AM928" authorId="0" shapeId="0" xr:uid="{B08E49FD-65DC-4287-8E84-2D0FB997F887}">
      <text>
        <r>
          <rPr>
            <sz val="11"/>
            <rFont val="Calibri"/>
            <family val="2"/>
            <charset val="238"/>
          </rPr>
          <t>SZV_F:OnkormanyzatiUtem2</t>
        </r>
      </text>
    </comment>
    <comment ref="AN928" authorId="0" shapeId="0" xr:uid="{7F444776-9A8B-40D0-BB76-D532F10D292E}">
      <text>
        <r>
          <rPr>
            <sz val="11"/>
            <rFont val="Calibri"/>
            <family val="2"/>
            <charset val="238"/>
          </rPr>
          <t>SZV_F:EUUtem2</t>
        </r>
      </text>
    </comment>
    <comment ref="AO928" authorId="0" shapeId="0" xr:uid="{910F3929-E9BC-4CFE-8869-0E540B67FE97}">
      <text>
        <r>
          <rPr>
            <sz val="11"/>
            <rFont val="Calibri"/>
            <family val="2"/>
            <charset val="238"/>
          </rPr>
          <t>SZV_F:EgyebUtem2</t>
        </r>
      </text>
    </comment>
    <comment ref="AP928" authorId="0" shapeId="0" xr:uid="{4F10B256-6EA5-4D6E-824A-E90B4B828E20}">
      <text>
        <r>
          <rPr>
            <sz val="11"/>
            <rFont val="Calibri"/>
            <family val="2"/>
            <charset val="238"/>
          </rPr>
          <t>SZV_F:HitelKotvenyUtem2</t>
        </r>
      </text>
    </comment>
    <comment ref="AQ928" authorId="0" shapeId="0" xr:uid="{5F850CC7-00EF-454D-AC8C-3F74769F94D4}">
      <text>
        <r>
          <rPr>
            <sz val="11"/>
            <rFont val="Calibri"/>
            <family val="2"/>
            <charset val="238"/>
          </rPr>
          <t>SZV_F:OsszesenUtem2</t>
        </r>
      </text>
    </comment>
    <comment ref="AR928" authorId="0" shapeId="0" xr:uid="{1B3AF771-8A9D-4DF2-BE45-2506172FA4FA}">
      <text>
        <r>
          <rPr>
            <sz val="11"/>
            <rFont val="Calibri"/>
            <family val="2"/>
            <charset val="238"/>
          </rPr>
          <t>SZV_F:ForrashianyUtem2</t>
        </r>
      </text>
    </comment>
    <comment ref="AU928" authorId="0" shapeId="0" xr:uid="{77AC9EB5-772D-45FB-B666-E3E23D81C746}">
      <text>
        <r>
          <rPr>
            <sz val="11"/>
            <rFont val="Calibri"/>
            <family val="2"/>
            <charset val="238"/>
          </rPr>
          <t>SZV_F:Indokolas</t>
        </r>
      </text>
    </comment>
    <comment ref="AV928" authorId="0" shapeId="0" xr:uid="{86DAFDF7-B535-49A0-9D07-9615AF966163}">
      <text>
        <r>
          <rPr>
            <sz val="11"/>
            <rFont val="Calibri"/>
            <family val="2"/>
            <charset val="238"/>
          </rPr>
          <t>SZV_F:Megjegyzes</t>
        </r>
      </text>
    </comment>
    <comment ref="AW928" authorId="0" shapeId="0" xr:uid="{0C7342EF-B901-4C0B-8C77-7E1B622F9B12}">
      <text>
        <r>
          <rPr>
            <sz val="11"/>
            <rFont val="Calibri"/>
            <family val="2"/>
            <charset val="238"/>
          </rPr>
          <t>SZV_F:FeladatSorszam</t>
        </r>
      </text>
    </comment>
    <comment ref="AY928" authorId="0" shapeId="0" xr:uid="{A4FE23DC-E2A4-4B2D-BACA-B1A2290B9FF2}">
      <text>
        <r>
          <rPr>
            <sz val="11"/>
            <rFont val="Calibri"/>
            <family val="2"/>
            <charset val="238"/>
          </rPr>
          <t>SZV_F:ISA</t>
        </r>
      </text>
    </comment>
    <comment ref="B929" authorId="0" shapeId="0" xr:uid="{7D21DCEB-2F3C-4938-82D8-7962313D96E2}">
      <text>
        <r>
          <rPr>
            <sz val="11"/>
            <rFont val="Calibri"/>
            <family val="2"/>
            <charset val="238"/>
          </rPr>
          <t>SZV_F:FontossagiSorrent</t>
        </r>
      </text>
    </comment>
    <comment ref="C929" authorId="0" shapeId="0" xr:uid="{50C11FE5-1DB1-4A89-AF4F-377D6154ED13}">
      <text>
        <r>
          <rPr>
            <sz val="11"/>
            <rFont val="Calibri"/>
            <family val="2"/>
            <charset val="238"/>
          </rPr>
          <t>SZV_F:FeladatKategoria</t>
        </r>
      </text>
    </comment>
    <comment ref="D929" authorId="0" shapeId="0" xr:uid="{B5DD1050-3FAF-4E30-8703-1ACAEF05D9B1}">
      <text>
        <r>
          <rPr>
            <sz val="11"/>
            <rFont val="Calibri"/>
            <family val="2"/>
            <charset val="238"/>
          </rPr>
          <t>SZV_F:FeladatMegnevezes</t>
        </r>
      </text>
    </comment>
    <comment ref="E929" authorId="0" shapeId="0" xr:uid="{C9BA7ECE-9A48-474F-94E5-1EAE327BB960}">
      <text>
        <r>
          <rPr>
            <sz val="11"/>
            <rFont val="Calibri"/>
            <family val="2"/>
            <charset val="238"/>
          </rPr>
          <t>SZV_F:ElviEngedelySzam</t>
        </r>
      </text>
    </comment>
    <comment ref="F929" authorId="0" shapeId="0" xr:uid="{09E913E1-8DEE-4B2C-B984-7981F1993C4C}">
      <text>
        <r>
          <rPr>
            <sz val="11"/>
            <rFont val="Calibri"/>
            <family val="2"/>
            <charset val="238"/>
          </rPr>
          <t>SZV_F:VKR_Kod</t>
        </r>
      </text>
    </comment>
    <comment ref="G929" authorId="0" shapeId="0" xr:uid="{DA85E505-F931-47A5-9273-1EBE4ACFE2E8}">
      <text>
        <r>
          <rPr>
            <sz val="11"/>
            <rFont val="Calibri"/>
            <family val="2"/>
            <charset val="238"/>
          </rPr>
          <t>SZV_F:VKR_Nev</t>
        </r>
      </text>
    </comment>
    <comment ref="H929" authorId="0" shapeId="0" xr:uid="{6B6EE273-99D0-4EC0-915E-A775D739E53F}">
      <text>
        <r>
          <rPr>
            <sz val="11"/>
            <rFont val="Calibri"/>
            <family val="2"/>
            <charset val="238"/>
          </rPr>
          <t>SZV_F:FeladatAzonosito</t>
        </r>
      </text>
    </comment>
    <comment ref="I929" authorId="0" shapeId="0" xr:uid="{764AF006-16D1-4C15-9C5C-39F8287BD8AB}">
      <text>
        <r>
          <rPr>
            <sz val="11"/>
            <rFont val="Calibri"/>
            <family val="2"/>
            <charset val="238"/>
          </rPr>
          <t>SZV_F:EllatasiTerulet</t>
        </r>
      </text>
    </comment>
    <comment ref="J929" authorId="0" shapeId="0" xr:uid="{93B760F9-196A-4503-95B6-383E2108406C}">
      <text>
        <r>
          <rPr>
            <sz val="11"/>
            <rFont val="Calibri"/>
            <family val="2"/>
            <charset val="238"/>
          </rPr>
          <t>SZV_F:EllatasertFelelos</t>
        </r>
      </text>
    </comment>
    <comment ref="K929" authorId="0" shapeId="0" xr:uid="{482C0FD1-2418-4B87-B313-19173DC9081C}">
      <text>
        <r>
          <rPr>
            <sz val="11"/>
            <rFont val="Calibri"/>
            <family val="2"/>
            <charset val="238"/>
          </rPr>
          <t>SZV_F:TervezettNettoKoltseg</t>
        </r>
      </text>
    </comment>
    <comment ref="L929" authorId="0" shapeId="0" xr:uid="{03305E99-0154-44CC-9243-D8CC7227E35A}">
      <text>
        <r>
          <rPr>
            <sz val="11"/>
            <rFont val="Calibri"/>
            <family val="2"/>
            <charset val="238"/>
          </rPr>
          <t>SZV_F:IdotartamKezdes</t>
        </r>
      </text>
    </comment>
    <comment ref="M929" authorId="0" shapeId="0" xr:uid="{6ED8BAE0-79A4-4F42-9764-F42954E282F2}">
      <text>
        <r>
          <rPr>
            <sz val="11"/>
            <rFont val="Calibri"/>
            <family val="2"/>
            <charset val="238"/>
          </rPr>
          <t>SZV_F:IdotartamBefejezes</t>
        </r>
      </text>
    </comment>
    <comment ref="N929" authorId="0" shapeId="0" xr:uid="{EB790D4F-9EA9-4B0D-8456-1DAAB5170774}">
      <text>
        <r>
          <rPr>
            <sz val="11"/>
            <rFont val="Calibri"/>
            <family val="2"/>
            <charset val="238"/>
          </rPr>
          <t>SZV_F:NettoKoltsegUtem1</t>
        </r>
      </text>
    </comment>
    <comment ref="O929" authorId="0" shapeId="0" xr:uid="{E8673717-0240-4291-9E57-EFFB329D7D21}">
      <text>
        <r>
          <rPr>
            <sz val="11"/>
            <rFont val="Calibri"/>
            <family val="2"/>
            <charset val="238"/>
          </rPr>
          <t>SZV_F:NettoKoltsegUtem2</t>
        </r>
      </text>
    </comment>
    <comment ref="P929" authorId="0" shapeId="0" xr:uid="{450D1C07-D05C-4C0E-903D-71B920B9F7FB}">
      <text>
        <r>
          <rPr>
            <sz val="11"/>
            <rFont val="Calibri"/>
            <family val="2"/>
            <charset val="238"/>
          </rPr>
          <t>SZV_F:EM_Melleklet2_KTG</t>
        </r>
      </text>
    </comment>
    <comment ref="R929" authorId="0" shapeId="0" xr:uid="{FCFECF4F-11D1-4A76-AD63-3B82C6CDAAC2}">
      <text>
        <r>
          <rPr>
            <sz val="11"/>
            <rFont val="Calibri"/>
            <family val="2"/>
            <charset val="238"/>
          </rPr>
          <t>SZV_F:HDUtem1</t>
        </r>
      </text>
    </comment>
    <comment ref="S929" authorId="0" shapeId="0" xr:uid="{7505F811-B10A-4794-8EED-04BDEDEDC323}">
      <text>
        <r>
          <rPr>
            <sz val="11"/>
            <rFont val="Calibri"/>
            <family val="2"/>
            <charset val="238"/>
          </rPr>
          <t>SZV_F:ECSUtem1</t>
        </r>
      </text>
    </comment>
    <comment ref="T929" authorId="0" shapeId="0" xr:uid="{2FB98B53-BCAC-41E6-B351-72BE5F5F91AC}">
      <text>
        <r>
          <rPr>
            <sz val="11"/>
            <rFont val="Calibri"/>
            <family val="2"/>
            <charset val="238"/>
          </rPr>
          <t>SZV_F:KFHUtem1</t>
        </r>
      </text>
    </comment>
    <comment ref="U929" authorId="0" shapeId="0" xr:uid="{F539638A-F9BB-43A5-80DC-79696DEE938F}">
      <text>
        <r>
          <rPr>
            <sz val="11"/>
            <rFont val="Calibri"/>
            <family val="2"/>
            <charset val="238"/>
          </rPr>
          <t>SZV_F:Egyeb_SajatUtem1</t>
        </r>
      </text>
    </comment>
    <comment ref="V929" authorId="0" shapeId="0" xr:uid="{CF50332A-268F-422D-821C-CE14D0BC059A}">
      <text>
        <r>
          <rPr>
            <sz val="11"/>
            <rFont val="Calibri"/>
            <family val="2"/>
            <charset val="238"/>
          </rPr>
          <t>SZV_F:DijUtem1</t>
        </r>
      </text>
    </comment>
    <comment ref="W929" authorId="0" shapeId="0" xr:uid="{56E20FC6-568E-4B93-97CC-F4588C636E4D}">
      <text>
        <r>
          <rPr>
            <sz val="11"/>
            <rFont val="Calibri"/>
            <family val="2"/>
            <charset val="238"/>
          </rPr>
          <t>SZV_F:EM_Melleklet1_Utem1</t>
        </r>
      </text>
    </comment>
    <comment ref="X929" authorId="0" shapeId="0" xr:uid="{A2FA1D5B-0ACF-4407-A89F-4123026AECB0}">
      <text>
        <r>
          <rPr>
            <sz val="11"/>
            <rFont val="Calibri"/>
            <family val="2"/>
            <charset val="238"/>
          </rPr>
          <t>SZV_F:EgyebAllamiUtem1</t>
        </r>
      </text>
    </comment>
    <comment ref="Y929" authorId="0" shapeId="0" xr:uid="{2ACBA9AB-0246-41BF-AD3F-3585321C2620}">
      <text>
        <r>
          <rPr>
            <sz val="11"/>
            <rFont val="Calibri"/>
            <family val="2"/>
            <charset val="238"/>
          </rPr>
          <t>SZV_F:OnkormanyzatiUtem1</t>
        </r>
      </text>
    </comment>
    <comment ref="Z929" authorId="0" shapeId="0" xr:uid="{20DF12A8-88FA-4C65-9FF0-5D0D0F39EC81}">
      <text>
        <r>
          <rPr>
            <sz val="11"/>
            <rFont val="Calibri"/>
            <family val="2"/>
            <charset val="238"/>
          </rPr>
          <t>SZV_F:EUUtem1</t>
        </r>
      </text>
    </comment>
    <comment ref="AA929" authorId="0" shapeId="0" xr:uid="{31EA0FAB-FA6D-4D3C-87F1-122F4101A611}">
      <text>
        <r>
          <rPr>
            <sz val="11"/>
            <rFont val="Calibri"/>
            <family val="2"/>
            <charset val="238"/>
          </rPr>
          <t>SZV_F:EgyebUtem1</t>
        </r>
      </text>
    </comment>
    <comment ref="AB929" authorId="0" shapeId="0" xr:uid="{433E1CCD-8D05-49C1-8854-094E686904B1}">
      <text>
        <r>
          <rPr>
            <sz val="11"/>
            <rFont val="Calibri"/>
            <family val="2"/>
            <charset val="238"/>
          </rPr>
          <t>SZV_F:HitelKotvenyUtem1</t>
        </r>
      </text>
    </comment>
    <comment ref="AC929" authorId="0" shapeId="0" xr:uid="{0DAA1904-DD7F-4202-9626-34759631BEB7}">
      <text>
        <r>
          <rPr>
            <sz val="11"/>
            <rFont val="Calibri"/>
            <family val="2"/>
            <charset val="238"/>
          </rPr>
          <t>SZV_F:OsszesenUtem1</t>
        </r>
      </text>
    </comment>
    <comment ref="AF929" authorId="0" shapeId="0" xr:uid="{5C41953C-D5E6-4B61-85B3-92DB4498DCC2}">
      <text>
        <r>
          <rPr>
            <sz val="11"/>
            <rFont val="Calibri"/>
            <family val="2"/>
            <charset val="238"/>
          </rPr>
          <t>SZV_F:HDUtem2</t>
        </r>
      </text>
    </comment>
    <comment ref="AG929" authorId="0" shapeId="0" xr:uid="{D7BF1CDC-9C5D-4177-ADC8-F83AD7982557}">
      <text>
        <r>
          <rPr>
            <sz val="11"/>
            <rFont val="Calibri"/>
            <family val="2"/>
            <charset val="238"/>
          </rPr>
          <t>SZV_F:ECSUtem2</t>
        </r>
      </text>
    </comment>
    <comment ref="AH929" authorId="0" shapeId="0" xr:uid="{323EEE81-D68E-49D2-908C-3F191A7BEBDA}">
      <text>
        <r>
          <rPr>
            <sz val="11"/>
            <rFont val="Calibri"/>
            <family val="2"/>
            <charset val="238"/>
          </rPr>
          <t>SZV_F:KFHUtem2</t>
        </r>
      </text>
    </comment>
    <comment ref="AI929" authorId="0" shapeId="0" xr:uid="{388B6DAE-5DD3-4B22-BB15-D4B8A2124898}">
      <text>
        <r>
          <rPr>
            <sz val="11"/>
            <rFont val="Calibri"/>
            <family val="2"/>
            <charset val="238"/>
          </rPr>
          <t>SZV_F:Egyeb_SajatUtem2</t>
        </r>
      </text>
    </comment>
    <comment ref="AJ929" authorId="0" shapeId="0" xr:uid="{92FE7D42-8633-42CE-A013-408A13726BC9}">
      <text>
        <r>
          <rPr>
            <sz val="11"/>
            <rFont val="Calibri"/>
            <family val="2"/>
            <charset val="238"/>
          </rPr>
          <t>SZV_F:DijUtem2</t>
        </r>
      </text>
    </comment>
    <comment ref="AK929" authorId="0" shapeId="0" xr:uid="{1C22272A-FF9E-4E91-9660-41B2288859C1}">
      <text>
        <r>
          <rPr>
            <sz val="11"/>
            <rFont val="Calibri"/>
            <family val="2"/>
            <charset val="238"/>
          </rPr>
          <t>SZV_F:EM_Melleklet1_Utem2</t>
        </r>
      </text>
    </comment>
    <comment ref="AL929" authorId="0" shapeId="0" xr:uid="{17C9EBF2-4C2E-4AEF-9D13-EF86618237A2}">
      <text>
        <r>
          <rPr>
            <sz val="11"/>
            <rFont val="Calibri"/>
            <family val="2"/>
            <charset val="238"/>
          </rPr>
          <t>SZV_F:EgyebAllamiUtem2</t>
        </r>
      </text>
    </comment>
    <comment ref="AM929" authorId="0" shapeId="0" xr:uid="{2C879388-2822-427E-BAE0-D7297020F9E4}">
      <text>
        <r>
          <rPr>
            <sz val="11"/>
            <rFont val="Calibri"/>
            <family val="2"/>
            <charset val="238"/>
          </rPr>
          <t>SZV_F:OnkormanyzatiUtem2</t>
        </r>
      </text>
    </comment>
    <comment ref="AN929" authorId="0" shapeId="0" xr:uid="{2172B792-9852-4BAD-ABC7-4254B816D7AF}">
      <text>
        <r>
          <rPr>
            <sz val="11"/>
            <rFont val="Calibri"/>
            <family val="2"/>
            <charset val="238"/>
          </rPr>
          <t>SZV_F:EUUtem2</t>
        </r>
      </text>
    </comment>
    <comment ref="AO929" authorId="0" shapeId="0" xr:uid="{7C5F4FC7-DDE6-4A4F-A4EF-566AAAA65A3F}">
      <text>
        <r>
          <rPr>
            <sz val="11"/>
            <rFont val="Calibri"/>
            <family val="2"/>
            <charset val="238"/>
          </rPr>
          <t>SZV_F:EgyebUtem2</t>
        </r>
      </text>
    </comment>
    <comment ref="AP929" authorId="0" shapeId="0" xr:uid="{BC0296B3-A2F9-4AA5-A1D6-D8A806D4CDA2}">
      <text>
        <r>
          <rPr>
            <sz val="11"/>
            <rFont val="Calibri"/>
            <family val="2"/>
            <charset val="238"/>
          </rPr>
          <t>SZV_F:HitelKotvenyUtem2</t>
        </r>
      </text>
    </comment>
    <comment ref="AQ929" authorId="0" shapeId="0" xr:uid="{7B2BCCAC-63B3-49DA-913D-0FA5F61F1055}">
      <text>
        <r>
          <rPr>
            <sz val="11"/>
            <rFont val="Calibri"/>
            <family val="2"/>
            <charset val="238"/>
          </rPr>
          <t>SZV_F:OsszesenUtem2</t>
        </r>
      </text>
    </comment>
    <comment ref="AR929" authorId="0" shapeId="0" xr:uid="{5F25B036-A8CB-4F7C-9F60-7442CDC57F6A}">
      <text>
        <r>
          <rPr>
            <sz val="11"/>
            <rFont val="Calibri"/>
            <family val="2"/>
            <charset val="238"/>
          </rPr>
          <t>SZV_F:ForrashianyUtem2</t>
        </r>
      </text>
    </comment>
    <comment ref="AU929" authorId="0" shapeId="0" xr:uid="{A45659C6-52F4-4B3D-8E58-021041FFC6F0}">
      <text>
        <r>
          <rPr>
            <sz val="11"/>
            <rFont val="Calibri"/>
            <family val="2"/>
            <charset val="238"/>
          </rPr>
          <t>SZV_F:Indokolas</t>
        </r>
      </text>
    </comment>
    <comment ref="AV929" authorId="0" shapeId="0" xr:uid="{6AB4B8EB-9FE8-47DD-A9C2-7966703EB56D}">
      <text>
        <r>
          <rPr>
            <sz val="11"/>
            <rFont val="Calibri"/>
            <family val="2"/>
            <charset val="238"/>
          </rPr>
          <t>SZV_F:Megjegyzes</t>
        </r>
      </text>
    </comment>
    <comment ref="AW929" authorId="0" shapeId="0" xr:uid="{3696D5FA-3C3E-4E1F-866C-C6DF4209B295}">
      <text>
        <r>
          <rPr>
            <sz val="11"/>
            <rFont val="Calibri"/>
            <family val="2"/>
            <charset val="238"/>
          </rPr>
          <t>SZV_F:FeladatSorszam</t>
        </r>
      </text>
    </comment>
    <comment ref="AY929" authorId="0" shapeId="0" xr:uid="{B6B47405-941C-4C16-AAAD-37B7FEC1494D}">
      <text>
        <r>
          <rPr>
            <sz val="11"/>
            <rFont val="Calibri"/>
            <family val="2"/>
            <charset val="238"/>
          </rPr>
          <t>SZV_F:ISA</t>
        </r>
      </text>
    </comment>
    <comment ref="B930" authorId="0" shapeId="0" xr:uid="{D34D108C-7FAE-4CD1-BE52-9988C53B2601}">
      <text>
        <r>
          <rPr>
            <sz val="11"/>
            <rFont val="Calibri"/>
            <family val="2"/>
            <charset val="238"/>
          </rPr>
          <t>SZV_F:FontossagiSorrent</t>
        </r>
      </text>
    </comment>
    <comment ref="C930" authorId="0" shapeId="0" xr:uid="{C7A745F5-ABAF-40D9-B6CC-0D3194C23E0C}">
      <text>
        <r>
          <rPr>
            <sz val="11"/>
            <rFont val="Calibri"/>
            <family val="2"/>
            <charset val="238"/>
          </rPr>
          <t>SZV_F:FeladatKategoria</t>
        </r>
      </text>
    </comment>
    <comment ref="D930" authorId="0" shapeId="0" xr:uid="{B56EA9E9-13D2-4228-B5C3-1D3C77614552}">
      <text>
        <r>
          <rPr>
            <sz val="11"/>
            <rFont val="Calibri"/>
            <family val="2"/>
            <charset val="238"/>
          </rPr>
          <t>SZV_F:FeladatMegnevezes</t>
        </r>
      </text>
    </comment>
    <comment ref="E930" authorId="0" shapeId="0" xr:uid="{41D20F63-9C34-4AC9-944C-FA0B57B2A45D}">
      <text>
        <r>
          <rPr>
            <sz val="11"/>
            <rFont val="Calibri"/>
            <family val="2"/>
            <charset val="238"/>
          </rPr>
          <t>SZV_F:ElviEngedelySzam</t>
        </r>
      </text>
    </comment>
    <comment ref="F930" authorId="0" shapeId="0" xr:uid="{DADB51CD-8757-4501-9B76-9A3FF7D4A974}">
      <text>
        <r>
          <rPr>
            <sz val="11"/>
            <rFont val="Calibri"/>
            <family val="2"/>
            <charset val="238"/>
          </rPr>
          <t>SZV_F:VKR_Kod</t>
        </r>
      </text>
    </comment>
    <comment ref="G930" authorId="0" shapeId="0" xr:uid="{100BE590-0CCA-45E4-BADB-D1FD5CE6D8F2}">
      <text>
        <r>
          <rPr>
            <sz val="11"/>
            <rFont val="Calibri"/>
            <family val="2"/>
            <charset val="238"/>
          </rPr>
          <t>SZV_F:VKR_Nev</t>
        </r>
      </text>
    </comment>
    <comment ref="H930" authorId="0" shapeId="0" xr:uid="{0C3C88EB-AFF9-44FE-B23E-EB2C5A91F02C}">
      <text>
        <r>
          <rPr>
            <sz val="11"/>
            <rFont val="Calibri"/>
            <family val="2"/>
            <charset val="238"/>
          </rPr>
          <t>SZV_F:FeladatAzonosito</t>
        </r>
      </text>
    </comment>
    <comment ref="I930" authorId="0" shapeId="0" xr:uid="{5AC58776-A1AE-4EBC-86D9-B2C31EC69527}">
      <text>
        <r>
          <rPr>
            <sz val="11"/>
            <rFont val="Calibri"/>
            <family val="2"/>
            <charset val="238"/>
          </rPr>
          <t>SZV_F:EllatasiTerulet</t>
        </r>
      </text>
    </comment>
    <comment ref="J930" authorId="0" shapeId="0" xr:uid="{FF7B6C00-510A-4B71-BE95-BD25C32A8E70}">
      <text>
        <r>
          <rPr>
            <sz val="11"/>
            <rFont val="Calibri"/>
            <family val="2"/>
            <charset val="238"/>
          </rPr>
          <t>SZV_F:EllatasertFelelos</t>
        </r>
      </text>
    </comment>
    <comment ref="K930" authorId="0" shapeId="0" xr:uid="{3979C407-6F05-49AF-BF2D-B5EBCC2B9BD3}">
      <text>
        <r>
          <rPr>
            <sz val="11"/>
            <rFont val="Calibri"/>
            <family val="2"/>
            <charset val="238"/>
          </rPr>
          <t>SZV_F:TervezettNettoKoltseg</t>
        </r>
      </text>
    </comment>
    <comment ref="L930" authorId="0" shapeId="0" xr:uid="{98F1E110-A56C-4127-8E75-22AD3677BC41}">
      <text>
        <r>
          <rPr>
            <sz val="11"/>
            <rFont val="Calibri"/>
            <family val="2"/>
            <charset val="238"/>
          </rPr>
          <t>SZV_F:IdotartamKezdes</t>
        </r>
      </text>
    </comment>
    <comment ref="M930" authorId="0" shapeId="0" xr:uid="{99365D13-D97C-4344-B956-10AA97FF1E5D}">
      <text>
        <r>
          <rPr>
            <sz val="11"/>
            <rFont val="Calibri"/>
            <family val="2"/>
            <charset val="238"/>
          </rPr>
          <t>SZV_F:IdotartamBefejezes</t>
        </r>
      </text>
    </comment>
    <comment ref="N930" authorId="0" shapeId="0" xr:uid="{C4DDAFED-9550-4956-9A9A-251B15AA0134}">
      <text>
        <r>
          <rPr>
            <sz val="11"/>
            <rFont val="Calibri"/>
            <family val="2"/>
            <charset val="238"/>
          </rPr>
          <t>SZV_F:NettoKoltsegUtem1</t>
        </r>
      </text>
    </comment>
    <comment ref="O930" authorId="0" shapeId="0" xr:uid="{FBF961BE-8DC3-4C53-8607-5D28EBCC177F}">
      <text>
        <r>
          <rPr>
            <sz val="11"/>
            <rFont val="Calibri"/>
            <family val="2"/>
            <charset val="238"/>
          </rPr>
          <t>SZV_F:NettoKoltsegUtem2</t>
        </r>
      </text>
    </comment>
    <comment ref="P930" authorId="0" shapeId="0" xr:uid="{D749E68B-56F4-4484-84FC-AEF856D0E5B6}">
      <text>
        <r>
          <rPr>
            <sz val="11"/>
            <rFont val="Calibri"/>
            <family val="2"/>
            <charset val="238"/>
          </rPr>
          <t>SZV_F:EM_Melleklet2_KTG</t>
        </r>
      </text>
    </comment>
    <comment ref="R930" authorId="0" shapeId="0" xr:uid="{3A381779-580B-49F3-BDEF-8131A69BF971}">
      <text>
        <r>
          <rPr>
            <sz val="11"/>
            <rFont val="Calibri"/>
            <family val="2"/>
            <charset val="238"/>
          </rPr>
          <t>SZV_F:HDUtem1</t>
        </r>
      </text>
    </comment>
    <comment ref="S930" authorId="0" shapeId="0" xr:uid="{0A5E7780-968F-4F17-BD2F-DFB8CEA0D829}">
      <text>
        <r>
          <rPr>
            <sz val="11"/>
            <rFont val="Calibri"/>
            <family val="2"/>
            <charset val="238"/>
          </rPr>
          <t>SZV_F:ECSUtem1</t>
        </r>
      </text>
    </comment>
    <comment ref="T930" authorId="0" shapeId="0" xr:uid="{DBA755BD-889B-4982-8893-2E5DADEA03BD}">
      <text>
        <r>
          <rPr>
            <sz val="11"/>
            <rFont val="Calibri"/>
            <family val="2"/>
            <charset val="238"/>
          </rPr>
          <t>SZV_F:KFHUtem1</t>
        </r>
      </text>
    </comment>
    <comment ref="U930" authorId="0" shapeId="0" xr:uid="{A39D8091-D381-4406-838F-C0825C0EBF5E}">
      <text>
        <r>
          <rPr>
            <sz val="11"/>
            <rFont val="Calibri"/>
            <family val="2"/>
            <charset val="238"/>
          </rPr>
          <t>SZV_F:Egyeb_SajatUtem1</t>
        </r>
      </text>
    </comment>
    <comment ref="V930" authorId="0" shapeId="0" xr:uid="{BCF9CD04-FA76-420F-959A-18763ABA261D}">
      <text>
        <r>
          <rPr>
            <sz val="11"/>
            <rFont val="Calibri"/>
            <family val="2"/>
            <charset val="238"/>
          </rPr>
          <t>SZV_F:DijUtem1</t>
        </r>
      </text>
    </comment>
    <comment ref="W930" authorId="0" shapeId="0" xr:uid="{B3E78DA2-81DB-48AB-A9E8-1D8B4CA83C20}">
      <text>
        <r>
          <rPr>
            <sz val="11"/>
            <rFont val="Calibri"/>
            <family val="2"/>
            <charset val="238"/>
          </rPr>
          <t>SZV_F:EM_Melleklet1_Utem1</t>
        </r>
      </text>
    </comment>
    <comment ref="X930" authorId="0" shapeId="0" xr:uid="{A7159F56-B9C8-4E14-8966-B8452BEF20D2}">
      <text>
        <r>
          <rPr>
            <sz val="11"/>
            <rFont val="Calibri"/>
            <family val="2"/>
            <charset val="238"/>
          </rPr>
          <t>SZV_F:EgyebAllamiUtem1</t>
        </r>
      </text>
    </comment>
    <comment ref="Y930" authorId="0" shapeId="0" xr:uid="{B293438C-1ED8-42CD-A445-8F82D8AB12AC}">
      <text>
        <r>
          <rPr>
            <sz val="11"/>
            <rFont val="Calibri"/>
            <family val="2"/>
            <charset val="238"/>
          </rPr>
          <t>SZV_F:OnkormanyzatiUtem1</t>
        </r>
      </text>
    </comment>
    <comment ref="Z930" authorId="0" shapeId="0" xr:uid="{5FCAB8EB-D82E-4BB6-8A48-DA74160BE2EA}">
      <text>
        <r>
          <rPr>
            <sz val="11"/>
            <rFont val="Calibri"/>
            <family val="2"/>
            <charset val="238"/>
          </rPr>
          <t>SZV_F:EUUtem1</t>
        </r>
      </text>
    </comment>
    <comment ref="AA930" authorId="0" shapeId="0" xr:uid="{BD05D3EE-B000-4542-9936-71E605CF9FE9}">
      <text>
        <r>
          <rPr>
            <sz val="11"/>
            <rFont val="Calibri"/>
            <family val="2"/>
            <charset val="238"/>
          </rPr>
          <t>SZV_F:EgyebUtem1</t>
        </r>
      </text>
    </comment>
    <comment ref="AB930" authorId="0" shapeId="0" xr:uid="{EAFB2562-8861-4987-840D-B8F00523300C}">
      <text>
        <r>
          <rPr>
            <sz val="11"/>
            <rFont val="Calibri"/>
            <family val="2"/>
            <charset val="238"/>
          </rPr>
          <t>SZV_F:HitelKotvenyUtem1</t>
        </r>
      </text>
    </comment>
    <comment ref="AC930" authorId="0" shapeId="0" xr:uid="{F97B0A85-C48A-47B4-B497-58825C33D94D}">
      <text>
        <r>
          <rPr>
            <sz val="11"/>
            <rFont val="Calibri"/>
            <family val="2"/>
            <charset val="238"/>
          </rPr>
          <t>SZV_F:OsszesenUtem1</t>
        </r>
      </text>
    </comment>
    <comment ref="AF930" authorId="0" shapeId="0" xr:uid="{2894AD1A-FA04-455E-A043-BCD917D4BF62}">
      <text>
        <r>
          <rPr>
            <sz val="11"/>
            <rFont val="Calibri"/>
            <family val="2"/>
            <charset val="238"/>
          </rPr>
          <t>SZV_F:HDUtem2</t>
        </r>
      </text>
    </comment>
    <comment ref="AG930" authorId="0" shapeId="0" xr:uid="{BE18A75D-CF1B-4796-AF47-5ABF3F78907D}">
      <text>
        <r>
          <rPr>
            <sz val="11"/>
            <rFont val="Calibri"/>
            <family val="2"/>
            <charset val="238"/>
          </rPr>
          <t>SZV_F:ECSUtem2</t>
        </r>
      </text>
    </comment>
    <comment ref="AH930" authorId="0" shapeId="0" xr:uid="{90B6480C-A073-4255-AFCF-4AACDEDD52B3}">
      <text>
        <r>
          <rPr>
            <sz val="11"/>
            <rFont val="Calibri"/>
            <family val="2"/>
            <charset val="238"/>
          </rPr>
          <t>SZV_F:KFHUtem2</t>
        </r>
      </text>
    </comment>
    <comment ref="AI930" authorId="0" shapeId="0" xr:uid="{9A0EA60E-3B66-48D9-85BF-5CBBE3514CB2}">
      <text>
        <r>
          <rPr>
            <sz val="11"/>
            <rFont val="Calibri"/>
            <family val="2"/>
            <charset val="238"/>
          </rPr>
          <t>SZV_F:Egyeb_SajatUtem2</t>
        </r>
      </text>
    </comment>
    <comment ref="AJ930" authorId="0" shapeId="0" xr:uid="{6C6F7C95-7EF7-4673-93A5-0438A779DE55}">
      <text>
        <r>
          <rPr>
            <sz val="11"/>
            <rFont val="Calibri"/>
            <family val="2"/>
            <charset val="238"/>
          </rPr>
          <t>SZV_F:DijUtem2</t>
        </r>
      </text>
    </comment>
    <comment ref="AK930" authorId="0" shapeId="0" xr:uid="{EA1E93D5-DBFB-47C4-A07E-196CA10E4F51}">
      <text>
        <r>
          <rPr>
            <sz val="11"/>
            <rFont val="Calibri"/>
            <family val="2"/>
            <charset val="238"/>
          </rPr>
          <t>SZV_F:EM_Melleklet1_Utem2</t>
        </r>
      </text>
    </comment>
    <comment ref="AL930" authorId="0" shapeId="0" xr:uid="{9DB764CD-256B-4ED9-93DD-9DBF7B545B65}">
      <text>
        <r>
          <rPr>
            <sz val="11"/>
            <rFont val="Calibri"/>
            <family val="2"/>
            <charset val="238"/>
          </rPr>
          <t>SZV_F:EgyebAllamiUtem2</t>
        </r>
      </text>
    </comment>
    <comment ref="AM930" authorId="0" shapeId="0" xr:uid="{24B17F28-8F82-42AA-8919-972404853E1B}">
      <text>
        <r>
          <rPr>
            <sz val="11"/>
            <rFont val="Calibri"/>
            <family val="2"/>
            <charset val="238"/>
          </rPr>
          <t>SZV_F:OnkormanyzatiUtem2</t>
        </r>
      </text>
    </comment>
    <comment ref="AN930" authorId="0" shapeId="0" xr:uid="{160F621F-2E26-47E0-B1FF-2BB37F5DEB4E}">
      <text>
        <r>
          <rPr>
            <sz val="11"/>
            <rFont val="Calibri"/>
            <family val="2"/>
            <charset val="238"/>
          </rPr>
          <t>SZV_F:EUUtem2</t>
        </r>
      </text>
    </comment>
    <comment ref="AO930" authorId="0" shapeId="0" xr:uid="{C8795D24-F781-4A0B-A92A-FA840391BD43}">
      <text>
        <r>
          <rPr>
            <sz val="11"/>
            <rFont val="Calibri"/>
            <family val="2"/>
            <charset val="238"/>
          </rPr>
          <t>SZV_F:EgyebUtem2</t>
        </r>
      </text>
    </comment>
    <comment ref="AP930" authorId="0" shapeId="0" xr:uid="{1495C41C-D2E0-4C31-84A2-6BC8BFA323C5}">
      <text>
        <r>
          <rPr>
            <sz val="11"/>
            <rFont val="Calibri"/>
            <family val="2"/>
            <charset val="238"/>
          </rPr>
          <t>SZV_F:HitelKotvenyUtem2</t>
        </r>
      </text>
    </comment>
    <comment ref="AQ930" authorId="0" shapeId="0" xr:uid="{C86ED93C-5F5C-4FA0-A673-A0C8C78CC73D}">
      <text>
        <r>
          <rPr>
            <sz val="11"/>
            <rFont val="Calibri"/>
            <family val="2"/>
            <charset val="238"/>
          </rPr>
          <t>SZV_F:OsszesenUtem2</t>
        </r>
      </text>
    </comment>
    <comment ref="AR930" authorId="0" shapeId="0" xr:uid="{10C73A71-888A-42D9-A590-3F86B1D73644}">
      <text>
        <r>
          <rPr>
            <sz val="11"/>
            <rFont val="Calibri"/>
            <family val="2"/>
            <charset val="238"/>
          </rPr>
          <t>SZV_F:ForrashianyUtem2</t>
        </r>
      </text>
    </comment>
    <comment ref="AU930" authorId="0" shapeId="0" xr:uid="{22AE61B4-79CA-45AF-9F61-7D45D06134DD}">
      <text>
        <r>
          <rPr>
            <sz val="11"/>
            <rFont val="Calibri"/>
            <family val="2"/>
            <charset val="238"/>
          </rPr>
          <t>SZV_F:Indokolas</t>
        </r>
      </text>
    </comment>
    <comment ref="AV930" authorId="0" shapeId="0" xr:uid="{D4A93844-9D74-4412-8A71-4571E1886155}">
      <text>
        <r>
          <rPr>
            <sz val="11"/>
            <rFont val="Calibri"/>
            <family val="2"/>
            <charset val="238"/>
          </rPr>
          <t>SZV_F:Megjegyzes</t>
        </r>
      </text>
    </comment>
    <comment ref="AW930" authorId="0" shapeId="0" xr:uid="{7F79BC0C-40DB-4FF0-B17F-DB9C51C1D6F3}">
      <text>
        <r>
          <rPr>
            <sz val="11"/>
            <rFont val="Calibri"/>
            <family val="2"/>
            <charset val="238"/>
          </rPr>
          <t>SZV_F:FeladatSorszam</t>
        </r>
      </text>
    </comment>
    <comment ref="AY930" authorId="0" shapeId="0" xr:uid="{FC14D52F-48AB-44A6-B0E8-52A03B6CC3BA}">
      <text>
        <r>
          <rPr>
            <sz val="11"/>
            <rFont val="Calibri"/>
            <family val="2"/>
            <charset val="238"/>
          </rPr>
          <t>SZV_F:ISA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3" authorId="0" shapeId="0" xr:uid="{00000000-0006-0000-0400-000001000000}">
      <text>
        <r>
          <rPr>
            <sz val="11"/>
            <rFont val="Calibri"/>
            <family val="2"/>
            <charset val="238"/>
          </rPr>
          <t>UserDEComment</t>
        </r>
      </text>
    </comment>
  </commentList>
</comments>
</file>

<file path=xl/sharedStrings.xml><?xml version="1.0" encoding="utf-8"?>
<sst xmlns="http://schemas.openxmlformats.org/spreadsheetml/2006/main" count="6927" uniqueCount="1041">
  <si>
    <t>A felújítási feladat kategóriája - SZENNYVÍZ</t>
  </si>
  <si>
    <t>A Nemzeti Vízművek Zrt. által javasolt főcsoport</t>
  </si>
  <si>
    <t>FORRÁS MEGNEVEZÉSE</t>
  </si>
  <si>
    <t>A kitöltés lehetséges eredménye, az "ELLENÖRZÉS" oszlopban jelenik meg</t>
  </si>
  <si>
    <t>Színkód</t>
  </si>
  <si>
    <r>
      <t xml:space="preserve">A kitöltés lehetséges eredménye, az "ELLENÖRZÉS" oszlopban jelenik meg </t>
    </r>
    <r>
      <rPr>
        <sz val="16"/>
        <color theme="1"/>
        <rFont val="Arial"/>
        <family val="2"/>
        <charset val="238"/>
      </rPr>
      <t>(</t>
    </r>
    <r>
      <rPr>
        <i/>
        <sz val="16"/>
        <color theme="1"/>
        <rFont val="Arial"/>
        <family val="2"/>
        <charset val="238"/>
      </rPr>
      <t>Osszesito lap</t>
    </r>
    <r>
      <rPr>
        <sz val="16"/>
        <color theme="1"/>
        <rFont val="Arial"/>
        <family val="2"/>
        <charset val="238"/>
      </rPr>
      <t>)</t>
    </r>
  </si>
  <si>
    <t>Sorszám</t>
  </si>
  <si>
    <t>KATEGÓRIA</t>
  </si>
  <si>
    <t>1. SZINT</t>
  </si>
  <si>
    <t>2. SZINT</t>
  </si>
  <si>
    <t>3. SZINT</t>
  </si>
  <si>
    <t>PÉLDÁK</t>
  </si>
  <si>
    <t>Kategóriák</t>
  </si>
  <si>
    <t>Magyarázat</t>
  </si>
  <si>
    <t>Nincs VKR kiválasztva!</t>
  </si>
  <si>
    <t>Nincs rögzítve!</t>
  </si>
  <si>
    <t>2111_VEZETÉK_TÁV</t>
  </si>
  <si>
    <t>vezeték</t>
  </si>
  <si>
    <t>távvezeték</t>
  </si>
  <si>
    <t>regionális vezetékkel, távvezetékkel kapcsolatos felújítási feladatok</t>
  </si>
  <si>
    <t>Használati díj</t>
  </si>
  <si>
    <t>- az előző évek használati díj maradványa
- önkormányzattól átvett fel nem használt használati díj
- a víziközmű alap (Vksztv. 2. § 33.pont) 
- Vksztv. értelmező rendelkezéséhez egyezően bérleti díj, vagyonkezelési díj vagy koncessziós díj</t>
  </si>
  <si>
    <t>Hiányos kitöltés! („?”-oszlop üres)</t>
  </si>
  <si>
    <t>Kitöltési hiba!</t>
  </si>
  <si>
    <t>2121_VEZETÉK_GERINC</t>
  </si>
  <si>
    <t>gerinc vezeték</t>
  </si>
  <si>
    <t>gerincvezetékkel kapcsolatos felújítási feladatok</t>
  </si>
  <si>
    <t>ÉCS</t>
  </si>
  <si>
    <t>- értékcsökkenési leírás</t>
  </si>
  <si>
    <t xml:space="preserve">I. ütem forrása nincs kitöltve! </t>
  </si>
  <si>
    <t>Hiányzik a rövidtávú terv!</t>
  </si>
  <si>
    <t>2131_VEZETÉK_BEKÖTŐ</t>
  </si>
  <si>
    <t>bekötővezeték</t>
  </si>
  <si>
    <t>bekötővezetékkel kapcsolatos felújítási feladatok</t>
  </si>
  <si>
    <t>Közműfejlesztési hozzájárulás</t>
  </si>
  <si>
    <t xml:space="preserve">II. ütem forrása nincs kitöltve! </t>
  </si>
  <si>
    <t>Hiányzik a hosszútávú terv!</t>
  </si>
  <si>
    <t>2100_VEZETÉK_KOMPLEX</t>
  </si>
  <si>
    <t>komplex</t>
  </si>
  <si>
    <t>a vezetékekhez kapcsolódó komplex felújítási feladatok (pl.: egy adott utcára vonatkozó szennyvízelvezetési rendszer teljeskörű felújítása)</t>
  </si>
  <si>
    <t>Egyéb saját forrás</t>
  </si>
  <si>
    <t>- társasági eszköz hasznosításból/értékesítésből származó bevétel/vissznyeremény</t>
  </si>
  <si>
    <t xml:space="preserve">Költségek üteme nem megfelelő (az időtartam és a költség üteme eltér)! </t>
  </si>
  <si>
    <t>Kitöltés rendben!</t>
  </si>
  <si>
    <t>2110_VEZETÉK_EGYÉB</t>
  </si>
  <si>
    <t>egyéb</t>
  </si>
  <si>
    <t>a vezetékrendszerhez kapcsolódó, egyéb, a fenti kategóriákba nem besorolható felújítási feladatok (pl.: hídvezeték, légtelenítő felújítás, csere)</t>
  </si>
  <si>
    <t>Díj</t>
  </si>
  <si>
    <t>- víziközmű-szolgáltatási díj (lakossági/nem lakossági)</t>
  </si>
  <si>
    <t xml:space="preserve">Kötelező cellák kitöltve, de az I. ütem forrása hibás! </t>
  </si>
  <si>
    <t>2211_AKNA_SZIVATTYÚ_HÁLÓZATI</t>
  </si>
  <si>
    <t>átemelőakna, tisztítóakna, szerelvényakna</t>
  </si>
  <si>
    <t>szivattyú</t>
  </si>
  <si>
    <t>hálózati</t>
  </si>
  <si>
    <t>az elvezetőhálózaton, végátemelőben található szivattyúfelújítási feladatok (pl.: átemelőszivattyú felújítása, cseréje)</t>
  </si>
  <si>
    <t>VFEA - EM rendelet 1. melléklet</t>
  </si>
  <si>
    <t>- Víziközmű-fejlesztési és Ellentételezési Alap - 24/2023. (XII. 13.) EM rendelet 1. melléklet</t>
  </si>
  <si>
    <t xml:space="preserve">Kötelező cellák kitöltve, de a II. ütem forrása hibás! </t>
  </si>
  <si>
    <t>2212_AKNA_SZIVATTYÚ_HÁZI</t>
  </si>
  <si>
    <t>házi beemelő</t>
  </si>
  <si>
    <t>házi beemelő szivattyúhoz kapcsolódó felújítási feladatok (pl.: szivattyú felújítása, cseréje)</t>
  </si>
  <si>
    <t>Egyéb állami támogatás</t>
  </si>
  <si>
    <t>- központi kezelésű előirányzat
- egyéb állami támogatás
- egyéb központi költségvetés</t>
  </si>
  <si>
    <t xml:space="preserve">Nullás a rövidtávú feladat és rövid (hiányzik) a hozzá tartozó indoklás! </t>
  </si>
  <si>
    <t>2213_AKNA_GÉPÉSZET</t>
  </si>
  <si>
    <t>végátemelő</t>
  </si>
  <si>
    <t xml:space="preserve">átemelők aknákban tervezett gépészeti felújítások (szivattyú felújításon túl tervezett gépészeti feladatok; pl. elzáró szerelvények, vezetősinek, csatlakozótalp, láncok, stb.) </t>
  </si>
  <si>
    <t>Önkormányzati támogatás</t>
  </si>
  <si>
    <t>- bármilyen önkormányzati forrás</t>
  </si>
  <si>
    <t xml:space="preserve">Nullás a hosszútávú feladat és rövid (hiányzik) a hozzá tartozó indoklás! </t>
  </si>
  <si>
    <t>2221_AKNA_ÉPÍTÉSZET</t>
  </si>
  <si>
    <t>építészet</t>
  </si>
  <si>
    <t>a gyűjtőhálózaton található aknák építészeti felújítása (pl.: bélelés, vízzáróvá tétel, felületkezelés, fedlapcsere)</t>
  </si>
  <si>
    <t>EU-s támogatás</t>
  </si>
  <si>
    <t xml:space="preserve">II. ütemre nem tervezhet Rendkívüli feladatot! </t>
  </si>
  <si>
    <t>2200_AKNA_KOMPLEX</t>
  </si>
  <si>
    <t>a gyűjtőhálózaton található aknákhoz kapcsolódó komplex felújítási feladatok (pl.: szennyvízátemelő teljeskörű felújítása)</t>
  </si>
  <si>
    <t>Egyéb támogatás</t>
  </si>
  <si>
    <t>- egyéb külső forrás
- egyéb nemzetközi hátterű támogatás
- egyéb/Fejlesztési célú pénzeszköz átadás
- állami/önkormányzati eszköz hasznosításból/értékesítésből származó bevétel/vissznyeremény
- ESCO típusú finanszírozás</t>
  </si>
  <si>
    <t xml:space="preserve">EM rendelet 2. melléklet terhére elszámolt költség nem lehet nagyobb az I. ütemre tervezett tényleges költségnél! </t>
  </si>
  <si>
    <t>2210_AKNA_EGYÉB</t>
  </si>
  <si>
    <t>az aknákhoz kapcsolódó, egyéb, a fenti kategóriákba nem besorolható felújítási feladatok (pl.: szaghatások kezelése)</t>
  </si>
  <si>
    <t>Banki hitel, kötvénykibocsátás</t>
  </si>
  <si>
    <t xml:space="preserve">Többlet forrást jelölt meg az I. ütemnél! A forrás ne legyen több a költségnél. </t>
  </si>
  <si>
    <t>2311_GÉPHÁZ</t>
  </si>
  <si>
    <t>gépház</t>
  </si>
  <si>
    <t>gépházhoz kapcsolódó felújítási feladatok (pl.: vákuumgépház, szivattyúgépház felújítása)</t>
  </si>
  <si>
    <t>Többlet forrást jelölt meg a II. ütemnél! A forrás ne legyen több a költségnél.</t>
  </si>
  <si>
    <t>2411_TELEP_SZV KEZELÉS</t>
  </si>
  <si>
    <t>szennyvíztisztító telep</t>
  </si>
  <si>
    <t>szennyvízkezelés</t>
  </si>
  <si>
    <t>a szennyvízkezelés műtárgyaihoz kapcsolódó felújítási feladatok (pl.: rács, homokfogó, zsír és olajfogó, biológiai műtárgyak felújítása, recirkulációs szivattyú, vegyszerszivattyú, levegőztető, keverő felújítása, cseréje, NV Zrt. által javasolt 221., 222. és 223. főcsoport)</t>
  </si>
  <si>
    <t>2412_TELEP_ISZAP KEZELÉS</t>
  </si>
  <si>
    <t>iszapkezelés</t>
  </si>
  <si>
    <t>az iszapkezelés műtárgyaihoz kapcsolódó felújítási feladatok (pl.: víztelenítéshez, iszapsűrítéshez kapcsolódó műtárgyak, berendezések felújítása, cseréje, NV Zrt. által javasolt 224. főcsoport)</t>
  </si>
  <si>
    <t>2413_TELEP_SZIVATTYÚ</t>
  </si>
  <si>
    <t>a szennyvíztisztító telephez kapcsolódó új szivattyúk beszerzése</t>
  </si>
  <si>
    <t>2414_TELEP_ÉPÍTÉSZET</t>
  </si>
  <si>
    <t>szennyvíztisztító telephez kapcsolódó építészeti felújítási feladatok (pl.: épület, út felújítása)</t>
  </si>
  <si>
    <t>2400_TELEP_KOMPLEX</t>
  </si>
  <si>
    <t>szennyvíztisztító telephez kapcsolódó komplex felújítási feladatok (pl.: a szennyvíztisztító telepen a szennyvízkezelés, az iszapkezelés, építészet, energetika, irányítástechnikai munkákból többféle feladatot együttesen tartalmazó felújítás)</t>
  </si>
  <si>
    <t>2410_TELEP_EGYÉB</t>
  </si>
  <si>
    <t>a szennyvíztisztító telephez kapcsolódó, egyéb, a fenti kategóriákba nem besorolható felújítási feladatok (pl.: hőszivattyú felújítás, csere, NV Zrt. által javasolt 226. és 228. főcsoport)</t>
  </si>
  <si>
    <t>2511_VILL_IRÁNYTECH</t>
  </si>
  <si>
    <t>villamos- és irányítástechnika</t>
  </si>
  <si>
    <t>villamos- és irányítástechnikai felújítási feladatok, folyamatirányító rendszer felújítása (pl.: vezérlőszekrény felújítása, cseréje, NV Zrt. által javasolt 225. főcsoport)</t>
  </si>
  <si>
    <t>2611_BIOGÁZ</t>
  </si>
  <si>
    <t>biogáz</t>
  </si>
  <si>
    <t>a biogáz hasznosításához szükséges rendszerhez kapcsolódó felújítási feladatok (pl.: gázmotor csere, NV Zrt. által javasolt 230. főcsoport)</t>
  </si>
  <si>
    <t>2711_NAPELEM</t>
  </si>
  <si>
    <t>napelem</t>
  </si>
  <si>
    <t xml:space="preserve">a napelemrendszer egységeihez kapcsolódó felújítási feladatok </t>
  </si>
  <si>
    <t>2811_EGYÉB</t>
  </si>
  <si>
    <t>a szennyvízelvezetéshez és -tisztításhoz kapcsolódó, egyéb, a fenti kategóriákba nem besorolható felújítási feladatok (pl.: biztonságtechnika, vagyonvédelem, szolgalmi jog, ingatlan-nyilvántartás, tervezés, engedélyeztetés, közműfelújítás utáni úthelyreállítás, szennyvíztisztító telepre vezető bekötőút felújítása</t>
  </si>
  <si>
    <t>2911_NINCS FELADAT</t>
  </si>
  <si>
    <t>nincs feladat</t>
  </si>
  <si>
    <t>Az adott ütemben nem kerül feladat betervezésre, melynek indokolása a "MEGJEGYZÉS" című mezőben szükséges.</t>
  </si>
  <si>
    <t>2011_RENDKÍVÜLI</t>
  </si>
  <si>
    <t>rendkívüli</t>
  </si>
  <si>
    <t>A</t>
  </si>
  <si>
    <t>B</t>
  </si>
  <si>
    <t>C</t>
  </si>
  <si>
    <t>D</t>
  </si>
  <si>
    <t>E/1</t>
  </si>
  <si>
    <t>E/2</t>
  </si>
  <si>
    <t>fx</t>
  </si>
  <si>
    <t>VKEFFO</t>
  </si>
  <si>
    <t>F</t>
  </si>
  <si>
    <t>G</t>
  </si>
  <si>
    <t>I/1</t>
  </si>
  <si>
    <t>I/2</t>
  </si>
  <si>
    <t>J/1</t>
  </si>
  <si>
    <t>J/2</t>
  </si>
  <si>
    <t>H/1 -- Forrás megnevezése (I. ütem)</t>
  </si>
  <si>
    <t>H/2 -- Forrás megnevezése (II. ütem)</t>
  </si>
  <si>
    <t/>
  </si>
  <si>
    <t>Ellenőrzés</t>
  </si>
  <si>
    <t>Fontossági sorrend</t>
  </si>
  <si>
    <t>A felújítási feladat kategóriája</t>
  </si>
  <si>
    <t>Felújítás megnevezése</t>
  </si>
  <si>
    <t>Vízjogi létesítési/ elvi engedély száma (amennyiben rendelkezésre áll)</t>
  </si>
  <si>
    <t>Víziközmű-rendszer hivatali kódja</t>
  </si>
  <si>
    <t>Víziközmű-rendszer megnevezése</t>
  </si>
  <si>
    <t>FELADAT-AZONOSITO</t>
  </si>
  <si>
    <t>Ellátási terület</t>
  </si>
  <si>
    <t>Az érintett ellátásért felelős(ök) megnevezése</t>
  </si>
  <si>
    <t>Tervezett nettó költség [eFt]</t>
  </si>
  <si>
    <t>Megvalósítás várható időtartama - KEZDÉS</t>
  </si>
  <si>
    <t>Megvalósítás várható időtartama - BEFEJEZÉS</t>
  </si>
  <si>
    <t>A Felújítás tervezett nettó költsége a tervezési időszak ütemezése szerint [eFt] - I. ütem</t>
  </si>
  <si>
    <t>A Felújítás tervezett nettó költsége a tervezési időszak ütemezése szerint [eFt] - II. ütem</t>
  </si>
  <si>
    <t>Az EM rendelet 2. melléklet terhére elszámolni tervezett költség</t>
  </si>
  <si>
    <t>Használati díj [eFt]</t>
  </si>
  <si>
    <t>ÉCS [eFt]</t>
  </si>
  <si>
    <t>Közműfejlesztési hozzájárulás [eFt]</t>
  </si>
  <si>
    <t>Egyéb saját forrás [eFt]</t>
  </si>
  <si>
    <t>Díj [eFt]</t>
  </si>
  <si>
    <t>Egyéb állami támogatás [eFt]</t>
  </si>
  <si>
    <t>Önkormányzati támogatás [eFt]</t>
  </si>
  <si>
    <t>EU-s támogatás [eFt]</t>
  </si>
  <si>
    <t>Egyéb támogatás [eFt]</t>
  </si>
  <si>
    <t>Banki hitel, kötvénykibocsátás [eFt]</t>
  </si>
  <si>
    <t>Összesítés [eFt]</t>
  </si>
  <si>
    <t>Forrás (I. ütem) - ELLENŐRZÉS</t>
  </si>
  <si>
    <t>Forráshiányos a feladat (II. ütem)?</t>
  </si>
  <si>
    <t>Forrás (II. ütem) - ELLENŐRZÉS</t>
  </si>
  <si>
    <t>INDOKLÁS</t>
  </si>
  <si>
    <t>MEGJEGYZÉS</t>
  </si>
  <si>
    <t>Feladat sorszáma</t>
  </si>
  <si>
    <t>ISA</t>
  </si>
  <si>
    <t>Indoklás hossza</t>
  </si>
  <si>
    <t>Minden kitöltve? (kivéve a forrás) 1-igen;0-nem</t>
  </si>
  <si>
    <t>2027-2027: R
2027-x: RH
2028-x: H</t>
  </si>
  <si>
    <t>Van rövid távú feladat</t>
  </si>
  <si>
    <t>Ütem költségek hibásak? --- 1-igen; 0-nem</t>
  </si>
  <si>
    <t>1.ütem FORRÁS --- forráshiányos? 1-igen;0-nem</t>
  </si>
  <si>
    <t>1.ütem FORRÁS --- Összesítés</t>
  </si>
  <si>
    <t>1.ütem FORRÁS kitöltve? 1-igen, 0-nem</t>
  </si>
  <si>
    <t>1.ütem FORRÁS jól kitöltve? 1-igen;0-nem</t>
  </si>
  <si>
    <t>2.ütem FORRÁS --- forráshiányos? 1-igen;0-nem</t>
  </si>
  <si>
    <t>2.ütem FORRÁS kitöltve? 1-igen, 0-nem</t>
  </si>
  <si>
    <t>2.ütem FORRÁS jól kitöltve? 1-igen;0-nem</t>
  </si>
  <si>
    <t>2.FORRÁS ütem --- Összesítés</t>
  </si>
  <si>
    <t>Van feladat 1.ütem? 1-igen;0-nem</t>
  </si>
  <si>
    <t>Van feladat 2.ütem? 1-igen;0-nem</t>
  </si>
  <si>
    <t>1.ütem nullás a terv? 1-igen;0-nem</t>
  </si>
  <si>
    <t>2.ütem nullás a terv? 1-igen;0-nem</t>
  </si>
  <si>
    <t>Nullás és van indoklás rövidtáv 1-igen; 0-nem</t>
  </si>
  <si>
    <t>Nincs hosszútávú terv (ktg) indoklás?</t>
  </si>
  <si>
    <t>Nullás és van idnoklás rövidtáv 1-igen; 0-nem</t>
  </si>
  <si>
    <t>Nullás és van indoklás hosszútáv 1-igen; 0-nem</t>
  </si>
  <si>
    <r>
      <t xml:space="preserve">Megvalósítás várható időtartama - </t>
    </r>
    <r>
      <rPr>
        <u/>
        <sz val="14"/>
        <color theme="1"/>
        <rFont val="Arial"/>
        <family val="2"/>
        <charset val="238"/>
      </rPr>
      <t>KEZDÉS</t>
    </r>
  </si>
  <si>
    <r>
      <t xml:space="preserve">Megvalósítás várható időtartama - </t>
    </r>
    <r>
      <rPr>
        <u/>
        <sz val="14"/>
        <color theme="1"/>
        <rFont val="Arial"/>
        <family val="2"/>
        <charset val="238"/>
      </rPr>
      <t>BEFEJEZÉS</t>
    </r>
  </si>
  <si>
    <t>VFEA - EM rendelet 2. melléklet (fenntartására fordítandó)</t>
  </si>
  <si>
    <t>HIÁNYOS kitöltés?!</t>
  </si>
  <si>
    <t>ÖSSZESÍTŐ szöveggel</t>
  </si>
  <si>
    <t>Kitöltés rendben! &gt;&gt; 1; Egyébként &gt;&gt; 0</t>
  </si>
  <si>
    <t>Rövid és jó</t>
  </si>
  <si>
    <t>Hosszú és jó</t>
  </si>
  <si>
    <t>2811_RENDKÍVÜLI</t>
  </si>
  <si>
    <t>Rendkívüli helyzetből adódó azonnali feladatok</t>
  </si>
  <si>
    <t>nem áll rendelkezésre</t>
  </si>
  <si>
    <t>BARLAHIDA-SZV</t>
  </si>
  <si>
    <t>nem</t>
  </si>
  <si>
    <t>2415_TELEP_ÉPÍTÉSZET</t>
  </si>
  <si>
    <t>igen</t>
  </si>
  <si>
    <t>2611_EGYÉB</t>
  </si>
  <si>
    <t>Becsvölgye-SZV</t>
  </si>
  <si>
    <t>Esztergályhorváti-SZV</t>
  </si>
  <si>
    <t>Gellénháza-SZV</t>
  </si>
  <si>
    <t>Gutorfölde-SZV</t>
  </si>
  <si>
    <t>Kányavár-SZV</t>
  </si>
  <si>
    <t>Kehidakustány-SZV</t>
  </si>
  <si>
    <t>KOZMADOMBJA-SZV (KOZ-SZV)</t>
  </si>
  <si>
    <t>Lenti-Máhomfa- SZV</t>
  </si>
  <si>
    <t>Lenti-SZV</t>
  </si>
  <si>
    <t>Nova-SZV</t>
  </si>
  <si>
    <t>Pacsa-SZV</t>
  </si>
  <si>
    <r>
      <t xml:space="preserve">A beruházás tervezett nettó költsége a tervezési időszak ütemezése szerint [eFt] - </t>
    </r>
    <r>
      <rPr>
        <b/>
        <u/>
        <sz val="11"/>
        <color theme="1"/>
        <rFont val="Calibri"/>
        <family val="2"/>
        <charset val="238"/>
      </rPr>
      <t>I. ütem</t>
    </r>
  </si>
  <si>
    <r>
      <t>A beruházás tervezett nettó költsége a tervezési időszak ütemezése szerint [eFt] -</t>
    </r>
    <r>
      <rPr>
        <b/>
        <u/>
        <sz val="11"/>
        <color theme="1"/>
        <rFont val="Calibri"/>
        <family val="2"/>
        <charset val="238"/>
      </rPr>
      <t xml:space="preserve"> II. ütem</t>
    </r>
  </si>
  <si>
    <t>Hány feladat van a rendszeren</t>
  </si>
  <si>
    <t>Helyes kitöltések száma</t>
  </si>
  <si>
    <t>VAN rövidtávú terv?</t>
  </si>
  <si>
    <t>VAN hosszútávú terv?</t>
  </si>
  <si>
    <t>RÖGZÍTVE?</t>
  </si>
  <si>
    <t>új</t>
  </si>
  <si>
    <t>21-02097-1-001-00-13</t>
  </si>
  <si>
    <t>Gutorfölde Község Önkormányzata</t>
  </si>
  <si>
    <t>Gutorfölde</t>
  </si>
  <si>
    <t>21-03355-1-001-00-04</t>
  </si>
  <si>
    <t>Nova Község Önkormányzata</t>
  </si>
  <si>
    <t>Nova</t>
  </si>
  <si>
    <t>Zalacsány-SZV</t>
  </si>
  <si>
    <t>21-04002-1-001-00-06</t>
  </si>
  <si>
    <t>Zalacsány Község Önkormányzata</t>
  </si>
  <si>
    <t>Zalacsány</t>
  </si>
  <si>
    <t>21-04473-1-001-00-11</t>
  </si>
  <si>
    <t>Kányavár Község Önkormányzata</t>
  </si>
  <si>
    <t>Kányavár</t>
  </si>
  <si>
    <t>Tófej-SZV</t>
  </si>
  <si>
    <t>21-05342-1-003-00-01</t>
  </si>
  <si>
    <t>Baktüttös Község Önkormányzata, Pusztaederics Község Önkormányzata, Tófej Község Önkormányzata</t>
  </si>
  <si>
    <t>Baktüttös, Pusztaederics, Tófej</t>
  </si>
  <si>
    <t>21-08068-1-003-00-14</t>
  </si>
  <si>
    <t>Gellénháza Község Önkormányzata, Nagylengyel Község Önkormányzata, Ormándlak Község Önkormányzata</t>
  </si>
  <si>
    <t>Gellénháza, Nagylengyel, Ormándlak</t>
  </si>
  <si>
    <t>21-12575-1-011-01-13</t>
  </si>
  <si>
    <t>Lenti Város Önkormányzata, Iklódbördőce Község Önkormányzata, Kerkabarabás Község Önkormányzata, Zalabaksa Község Önkormányzata, Csesztreg Község Önkormányzata, Rédics Község Önkormányzata, Resznek Község Önkormányzata, Külsősárd Község Önkormányzata, Belsősárd Község Önkormányzata, Szilvágy Község Önkormányzata, Pórszombat Község Önkormányzata</t>
  </si>
  <si>
    <t>Lenti - kivéve Máhomfa, Iklódbördőce, Kerkabarabás, Zalabaksa, Csesztreg, Rédics, Resznek, Külsősárd, Belsősárd, Szilvágy, Pórszombat</t>
  </si>
  <si>
    <t>21-13082-1-003-00-13</t>
  </si>
  <si>
    <t>Kálócfa Község Önkormányzata, Kozmadombja Község Önkormányzata, Zalalövő Város Önkormányzata</t>
  </si>
  <si>
    <t>Kálócfa, Kozmadombja, Zalalövő - Irsapuszta és Szűcsmajor</t>
  </si>
  <si>
    <t>Zalaszentmárton-SZV</t>
  </si>
  <si>
    <t>21-13091-1-001-00-10</t>
  </si>
  <si>
    <t>Zalaszentmárton Község Önkormányzata</t>
  </si>
  <si>
    <t>Zalaszentmárton</t>
  </si>
  <si>
    <t>21-15769-1-001-00-13</t>
  </si>
  <si>
    <t>Esztergályhorváti Község Önkormányzata</t>
  </si>
  <si>
    <t>Esztergályhorváti</t>
  </si>
  <si>
    <t>Zalaapáti-SZV</t>
  </si>
  <si>
    <t>21-17400-1-002-00-11</t>
  </si>
  <si>
    <t>Bókaháza Község Önkormányzata, Zalaapáti Község Önkormányzata</t>
  </si>
  <si>
    <t>Bókaháza, Zalaapáti</t>
  </si>
  <si>
    <t>21-18360-1-001-00-10</t>
  </si>
  <si>
    <t>Becsvölgye Községi Önkormányzat</t>
  </si>
  <si>
    <t>Becsvölgye</t>
  </si>
  <si>
    <t>21-27447-1-001-00-03</t>
  </si>
  <si>
    <t>Barlahida Község Önkormányzata</t>
  </si>
  <si>
    <t>Barlahida</t>
  </si>
  <si>
    <t>Páka-SZV</t>
  </si>
  <si>
    <t>21-29160-1-004-00-03</t>
  </si>
  <si>
    <t>Csömödér Község Önkormányzata, Kissziget Község Önkormányzata, Ortaháza Község Önkormányzata, Páka Község Önkormányzata</t>
  </si>
  <si>
    <t>Csömödér, Kissziget, Ortaháza, Páka</t>
  </si>
  <si>
    <t>ZALALÖVŐ-SZV (ZL-SZV)</t>
  </si>
  <si>
    <t>21-30313-1-004-00-01</t>
  </si>
  <si>
    <t>Csöde Község Önkormányzata, Felsőjánosfa Község Önkormányzata, Zalalövő Város Önkormányzata, Szőce Községi Önkormányzat</t>
  </si>
  <si>
    <t>Csöde, Felsőjánosfa, Zalalövő - kivéve Irsapuszta, Szűcsmajor, Szőce</t>
  </si>
  <si>
    <t>21-31741-1-008-00-03</t>
  </si>
  <si>
    <t>Misefa Község Önkormányzata, Nagykapornak Község Önkormányzata, Nemesrádó Község Önkormányzata, Pacsa Város Önkormányzata, Pölöske Község Önkormányzata, Szentpéterúr Községi Önkormányzat, Zalaigrice Község Önkormányzata, Zalaszentmihály Községi Önkormányzata</t>
  </si>
  <si>
    <t>Misefa, Nagykapornak, Nemesrádó, Pacsa, Pölöske, Szentpéterúr, Zalaigrice, Zalaszentmihály</t>
  </si>
  <si>
    <t>Zalaegerszeg-SZV</t>
  </si>
  <si>
    <t>21-32054-1-048-01-10</t>
  </si>
  <si>
    <t>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t>
  </si>
  <si>
    <t>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t>
  </si>
  <si>
    <t>ZALASZENTGRÓT-SZV (ZG-SZV)</t>
  </si>
  <si>
    <t>21-32522-1-007-01-01</t>
  </si>
  <si>
    <t>Batyk Község Önkormányzata, Pakod Község Önkormányzata, Tekenye Község Önkormányzata, Türje Község Önkormányzata, Zalabér Község Önkormányzata, Zalavég Község Önkormányzata, Zalaszentgrót Város Önkormányzata</t>
  </si>
  <si>
    <t>Batyk, Pakod, Tekenye, Türje, Zalabér, Zalavég, Zalaszentgrót</t>
  </si>
  <si>
    <t>21-32902-1-003-00-12</t>
  </si>
  <si>
    <t>Kehidakustány Község Önkormányzata, Vindornyaszőlős Község Önkormányzata, Zalaszentlászló Község Önkormányzata</t>
  </si>
  <si>
    <t>Kehidakustány, Vindornyaszőlős, Zalaszentlászló</t>
  </si>
  <si>
    <t>22-12575-2-001-00-11</t>
  </si>
  <si>
    <t>Lenti Város Önkormányzata</t>
  </si>
  <si>
    <t>Lenti - Máhomfa</t>
  </si>
  <si>
    <t>Az adatszolgáltatás</t>
  </si>
  <si>
    <t>MEKH azonosítószáma:</t>
  </si>
  <si>
    <t>VK_GFT-JH_F-SZV</t>
  </si>
  <si>
    <t>címe:</t>
  </si>
  <si>
    <t>GFT-Jóváhagyás_Felújítás-Szennyvíz</t>
  </si>
  <si>
    <t>gyakorisága:</t>
  </si>
  <si>
    <t>Éves</t>
  </si>
  <si>
    <t>beszámolási időszak:</t>
  </si>
  <si>
    <t>2026-01-01</t>
  </si>
  <si>
    <t>Tárgyidőszak kezdete</t>
  </si>
  <si>
    <t>Tárgyidőszak vége</t>
  </si>
  <si>
    <t>teljesítésének határideje:</t>
  </si>
  <si>
    <t>2026-10-01</t>
  </si>
  <si>
    <t>Az adatszolgáltató</t>
  </si>
  <si>
    <t>neve:</t>
  </si>
  <si>
    <t>ZALAVÍZ Zrt.</t>
  </si>
  <si>
    <t>8900 Zalaegerszeg, Balatoni út 8. (2735/17 hrsz.)</t>
  </si>
  <si>
    <t>MEKH nyilvántartási kódja:</t>
  </si>
  <si>
    <t>Megjegyzés</t>
  </si>
  <si>
    <t>.</t>
  </si>
  <si>
    <t>Alibánfa több helyszínen végzett szennyvízhálózat rekonstrukció</t>
  </si>
  <si>
    <t>Alibánfa gravitációs csatorna rekonstrukció</t>
  </si>
  <si>
    <t>Alibánfa nyomott vezeték rekonstrukció</t>
  </si>
  <si>
    <t>Alibánfa I. szennyvízátemelő átfolyásmérő fejegység csere</t>
  </si>
  <si>
    <t>Alibánfa I. szennyvízátemelő szivattyú csere</t>
  </si>
  <si>
    <t>Alibánfa villamos és irányítástechnika felújítása</t>
  </si>
  <si>
    <t>Alibánfa átemelő akna építészeti rekonstrukció</t>
  </si>
  <si>
    <t>Alibánfa gépészeti rekonstrukció</t>
  </si>
  <si>
    <t>Alibánfa II. szennyvízátemelő szivattyú csere</t>
  </si>
  <si>
    <t>Idegenvíz kizárása a csatornadiagnosztikai vizsgálat és a helyszíni ellenőrzés alapján (Alibánfa)</t>
  </si>
  <si>
    <t>Alsónemesapáti több helyszínen végzett szennyvízhálózat rekonstrukció</t>
  </si>
  <si>
    <t>Alsónemesapáti gravitációs csatorna rekonstrukció</t>
  </si>
  <si>
    <t>Alsónemesapáti nyomott vezeték rekonstrukció</t>
  </si>
  <si>
    <t>Alsónemesapáti átemelő akna építészeti rekonstrukció</t>
  </si>
  <si>
    <t>Alsónemesapáti HBA akna építészeti rekonstrukció</t>
  </si>
  <si>
    <t>Alsónemesapáti átemelő akna gépészeti rekonstrukció</t>
  </si>
  <si>
    <t>Alsónemesapáti HBA akna gépészeti rekonstrukció</t>
  </si>
  <si>
    <t>Alsónemesapáti I. szennyvízátemelő villamos és irányítástechnika felújítása</t>
  </si>
  <si>
    <t>Alsónemesapáti I. szennyvízátemelő szivattyú csere</t>
  </si>
  <si>
    <t>Alsónemesapáti II. szennyvízátemelő szivattyú csere</t>
  </si>
  <si>
    <t>Alsónemesapáti III. szennyvízátemelő szivattyú csere</t>
  </si>
  <si>
    <t>Alsónemesapáti idegenvíz kizárása a csatornadiagnosztikai vizsgálat és a helyszíni ellenőrzés alapján</t>
  </si>
  <si>
    <t>Babosdöbréte több helyszínen végzett szennyvízhálózat rekonstrukció</t>
  </si>
  <si>
    <t>Babosdöbréte idegenvíz kizárása a csatornadiagnosztikai vizsgálat és a helyszíni ellenőrzés alapján</t>
  </si>
  <si>
    <t>Babosdöbréte gravitációs csatorna rekonstrukció</t>
  </si>
  <si>
    <t>Babosdöbréte nyomott vezeték rekonstrukció</t>
  </si>
  <si>
    <t>Babosdöbréte átemelő akna építészeti rekonstrukció</t>
  </si>
  <si>
    <t>Babosdöbréte HBA akna építészeti rekonstrukció</t>
  </si>
  <si>
    <t>Babosdöbréte Kökényesmindszent I. szennyvízátemelő szivattyú csere</t>
  </si>
  <si>
    <t>Babosdöbréte átemelő akna gépészeti rekonstrukció</t>
  </si>
  <si>
    <t>Babosdöbréte HBA akna gépészeti rekonstrukció</t>
  </si>
  <si>
    <t>Babosdöbréte villamos és irányítástechnika felújítása</t>
  </si>
  <si>
    <t>Babosdöbréte I. szennyvízátemelő szivattyú csere</t>
  </si>
  <si>
    <t>Babosdöbréte HBA vezérlőszekrény és műszerezés cseréje</t>
  </si>
  <si>
    <t>Babosdöbréte II. szennyvízátemelő szivattyú csere</t>
  </si>
  <si>
    <t>Babosdöbréte-Rám I. szennyvízátemelő szivattyú csere</t>
  </si>
  <si>
    <t>Babosdöbréte III. szennyvízátemelő szivattyú csere</t>
  </si>
  <si>
    <t>Babosdöbréte-Rám II. szennyvízátemelő szivattyú csere</t>
  </si>
  <si>
    <t>Több helyszínen végzett HBA szivattyú csere Bagod</t>
  </si>
  <si>
    <t>Bagod gravitációs csatorna rekonstrukció</t>
  </si>
  <si>
    <t>Bagod nyomott vezeték kiváltás</t>
  </si>
  <si>
    <t>Bagod átemelő akna építészeti rekonstrukció</t>
  </si>
  <si>
    <t>Bagod HBA akna építészeti rekonstrukció</t>
  </si>
  <si>
    <t>Bagod átemelő akna gépészeti rekonstrukció</t>
  </si>
  <si>
    <t>Bagod HBA akna gépészeti rekonstrukció</t>
  </si>
  <si>
    <t>Bagod I. szennyvízátemelő szivattyú csere</t>
  </si>
  <si>
    <t>Bagod HBA vezérlőszekrény és műszerezés cseréje</t>
  </si>
  <si>
    <t>Bagod HBA HBA alu tokozott csatlakozó szekrény csere. 10 db</t>
  </si>
  <si>
    <t>Bagod idegenvíz kizárása a csatornadiagnosztikai vizsgálat és a helyszíni ellenőrzés alapján</t>
  </si>
  <si>
    <t>Bak idegenvíz kizárása a csatornadiagnosztikai vizsgálat és a helyszíni ellenőrzés alapján</t>
  </si>
  <si>
    <t>Bak Kossuth u. gravitációs csatorna rekonstrukció</t>
  </si>
  <si>
    <t>Bak gravitációs csatorna rekonstrukció</t>
  </si>
  <si>
    <t>Bak nyomott vezeték kiváltás</t>
  </si>
  <si>
    <t>Bak I. szennyvízátemelő bélelés</t>
  </si>
  <si>
    <t>Bak átemelő akna építészeti rekonstrukció</t>
  </si>
  <si>
    <t>Bak HBA akna építészeti rekonstrukció</t>
  </si>
  <si>
    <t>Bak átemelő akna gépészeti rekonstrukció</t>
  </si>
  <si>
    <t>Bak HBA akna gépészeti rekonstrukció</t>
  </si>
  <si>
    <t>Bak szennyvízátemelő villamos és irányítástechnika felújítása</t>
  </si>
  <si>
    <t>Bak II. szennyvízátemelő szivattyú csere</t>
  </si>
  <si>
    <t>Bak III. szennyvízátemelő szivattyú csere</t>
  </si>
  <si>
    <t>Bak I. szennyvízátemelő szivattyú csere</t>
  </si>
  <si>
    <t>Bocfölde több helyszínen végzett szivattyú felújítás</t>
  </si>
  <si>
    <t>Bocfölde idegenvíz kizárása a csatornadiagnosztikai vizsgálat és a helyszíni ellenőrzés alapján</t>
  </si>
  <si>
    <t>Bocfölde gravitációs csatorna rekonstrukció</t>
  </si>
  <si>
    <t>Bocfölde nyomott vezeték kiváltás</t>
  </si>
  <si>
    <t>Bocfölde átemelő akna építészeti rekonstrukció</t>
  </si>
  <si>
    <t>Bocfölde HBA akna építészeti rekonstrukció</t>
  </si>
  <si>
    <t>Bocfölde átemelő akna gépészeti rekonstrukció</t>
  </si>
  <si>
    <t>Bocfölde szennyvízátemelő villamos és irányítástechnika felújítása</t>
  </si>
  <si>
    <t>Bocfölde HBA akna gépészeti rekonstrukció</t>
  </si>
  <si>
    <t>Bocfölde II. szennyvízátemelő szivattyú csere</t>
  </si>
  <si>
    <t>Bocfölde  HBA átemelő villamos és irányítástechnika felújítása</t>
  </si>
  <si>
    <t>Bocfölde reg. szennyvízátemelő szivattyú csere</t>
  </si>
  <si>
    <t>Boncodfölde több helyszínen végzett szennyvízhálózat rekonstrukció</t>
  </si>
  <si>
    <t>Boncodfölde idegenvíz kizárása a csatornadiagnosztikai vizsgálat és a helyszíni ellenőrzés alapján</t>
  </si>
  <si>
    <t>Boncodfölde gravitációs csatorna rekonstrukció</t>
  </si>
  <si>
    <t>Boncodfölde átemelő akna építészeti rekonstrukció</t>
  </si>
  <si>
    <t>Boncodfölde HBA akna építészeti rekonstrukció</t>
  </si>
  <si>
    <t>Boncodfölde átemelő akna gépészeti rekonstrukció</t>
  </si>
  <si>
    <t>Boncodfölde HBA akna gépészeti rekonstrukció</t>
  </si>
  <si>
    <t>Boncodfölde szennyvízátemelő villamos és irányítástechnika felújítása</t>
  </si>
  <si>
    <t>Boncodfölde HBA vezérlőszekrény és műszerezés cseréje</t>
  </si>
  <si>
    <t>Boncodfölde nyomott vezeték kiváltás</t>
  </si>
  <si>
    <t>Boncodfölde II. szennyvízátemelő szivattyú csere</t>
  </si>
  <si>
    <t>Boncodfölde 3.0 szennyvízátemelő szivattyú csere</t>
  </si>
  <si>
    <t>Boncodfölde I. szennyvízátemelő szivattyú csere</t>
  </si>
  <si>
    <t>Böde több helyszínen végzett villamos és irányítástechnika felújítása</t>
  </si>
  <si>
    <t>Böde idegenvíz kizárása a csatornadiagnosztikai vizsgálat és a helyszíni ellenőrzés alapján</t>
  </si>
  <si>
    <t>Böde gravitációs csatorna rekonstrukció</t>
  </si>
  <si>
    <t>Böde nyomott vezeték kiváltás</t>
  </si>
  <si>
    <t>Böde átemelő akna építészeti rekonstrukció</t>
  </si>
  <si>
    <t>Böde átemelő akna gépészeti rekonstrukció</t>
  </si>
  <si>
    <t>Böde HBA akna gépészeti rekonstrukció</t>
  </si>
  <si>
    <t>Böde villamos és irányítástechnika felújítása</t>
  </si>
  <si>
    <t>Böde HBA vezérlőszekrény és műszerezés cseréje</t>
  </si>
  <si>
    <t>Böde HBA akna építészeti rekonstrukció</t>
  </si>
  <si>
    <t>Böde I. szennyvízátemelő szivattyú csere</t>
  </si>
  <si>
    <t>Böde II. szennyvízátemelő szivattyú csere</t>
  </si>
  <si>
    <t>Búcsúszentlászló több helyszínen végzett szivattyú felújítás</t>
  </si>
  <si>
    <t>Búcsúszentlászló idegenvíz kizárása a csatornadiagnosztikai vizsgálat és a helyszíni ellenőrzés alapján</t>
  </si>
  <si>
    <t>Búcsúszentlászló gravitációs csatorna rekonstrukció</t>
  </si>
  <si>
    <t>Búcsúszentlászló nyomott vezeték kiváltás</t>
  </si>
  <si>
    <t>Búcsúszentlászló átemelő akna építészeti rekonstrukció</t>
  </si>
  <si>
    <t>Búcsúszentlászló HBA akna építészeti rekonstrukció</t>
  </si>
  <si>
    <t>Búcsúszentlászló I. szennyvízátemelő szivattyú csere 2 db</t>
  </si>
  <si>
    <t>Búcsúszentlászló 0. reg. szennyvízátemelő szivattyú csere</t>
  </si>
  <si>
    <t>Búcsúszentlászló szennyvízátemelő villamos és irányítástechnika felújítása</t>
  </si>
  <si>
    <t>Búcsúszentlászló I. szennyvízátemelő átfolyásmérő csere SCADA bejelzés kialakításával</t>
  </si>
  <si>
    <t>Búcsúszentlászló II. szennyvízátemelő szivattyú csere</t>
  </si>
  <si>
    <t>Búcsúszentlászló III. szennyvízátemelő szivattyú csere</t>
  </si>
  <si>
    <t>Búcsúszentlászló I. szennyvízátemelő szivattyú csere</t>
  </si>
  <si>
    <t>Csatár több helyszínen végzett szennyvízhálózat rekonstrukció</t>
  </si>
  <si>
    <t>Csatár idegenvíz kizárása a csatornadiagnosztikai vizsgálat és a helyszíni ellenőrzés alapján</t>
  </si>
  <si>
    <t>Csatár gravitációs csatorna rekonstrukció</t>
  </si>
  <si>
    <t>Csatár nyomott vezeték kiváltás</t>
  </si>
  <si>
    <t>Csatár átemelő akna építészeti rekonstrukció</t>
  </si>
  <si>
    <t>Csatár HBA akna építészeti rekonstrukció</t>
  </si>
  <si>
    <t>Csatár átemelő akna gépészeti rekonstrukció</t>
  </si>
  <si>
    <t>Csatár HBA akna gépészeti rekonstrukció</t>
  </si>
  <si>
    <t>Csatár I. szennyvízátemelő szivattyú csere</t>
  </si>
  <si>
    <t>Csatár villamos és irányítástechnika felújítása</t>
  </si>
  <si>
    <t>Csatár HBA vezérlőszekrény és műszerezés cseréje</t>
  </si>
  <si>
    <t>Csatár I. szennyvízátemelő gépészeti akna felújítás, átfolyásmérő beépítéssel, SCADA bejelzéssel</t>
  </si>
  <si>
    <t>Csatár II. szennyvízátemelő szivattyú csere</t>
  </si>
  <si>
    <t>Csatár reg. szennyvízátemelő szivattyú csere</t>
  </si>
  <si>
    <t>Csonkahegyhát több helyszínen végzett szennyvízhálózat rekonstrukció</t>
  </si>
  <si>
    <t>Csonkahegyhát idegenvíz kizárása a csatornadiagnosztikai vizsgálat és a helyszíni ellenőrzés alapján</t>
  </si>
  <si>
    <t>Csonkahegyhát gravitációs csatorna rekonstrukció</t>
  </si>
  <si>
    <t>Csonkahegyhát nyomott vezeték kiváltás</t>
  </si>
  <si>
    <t>Csonkahegyhát átemelő akna építészeti rekonstrukció</t>
  </si>
  <si>
    <t>Csonkahegyhát HBA akna építészeti rekonstrukció</t>
  </si>
  <si>
    <t>Csonkahegyhát átemelő akna gépészeti rekonstrukció</t>
  </si>
  <si>
    <t>Csonkahegyhát HBA akna gépészeti rekonstrukció</t>
  </si>
  <si>
    <t>Csonkahegyhát II. szennyvízátemelő szivattyú csere</t>
  </si>
  <si>
    <t>Csonkahegyhát villamos és irányítástechnika felújítása</t>
  </si>
  <si>
    <t>Csonkahegyhát HBA vezérlőszekrény és műszerezés cseréje</t>
  </si>
  <si>
    <t>Csonkahegyhát I. reg. szennyvízátemelő szivattyú csere</t>
  </si>
  <si>
    <t>Csonkahegyhát III. reg. szennyvízátemelő szivattyú csere</t>
  </si>
  <si>
    <t>Csonkahegyhát IV. szennyvízátemelő szivattyú csere</t>
  </si>
  <si>
    <t>Csonkahegyhát V. reg. szennyvízátemelő szivattyú csere</t>
  </si>
  <si>
    <t>Csonkahegyhát VI. szennyvízátemelő szivattyú csere</t>
  </si>
  <si>
    <t>Csonkahegyhát III. szennyvízátemelő szivattyú csere</t>
  </si>
  <si>
    <t>Csonkahegyhát V. szennyvízátemelő szivattyú csere</t>
  </si>
  <si>
    <t>Dobronhegy több helyszínen végzett szennyvízhálózat rekonstrukció</t>
  </si>
  <si>
    <t>Dobronhegy II. szennyvízátemelő átemelő bélelése: mélysége 5.4m, szélessége 2m</t>
  </si>
  <si>
    <t>Dobronhegy II. szennyvízátemelő gépészeti felújítás</t>
  </si>
  <si>
    <t>Dobronhegy I. szennyvízátemelő szivattyú csere</t>
  </si>
  <si>
    <t>Dobronhegy II. szennyvízátemelő szivattyú csere</t>
  </si>
  <si>
    <t>Dobronhegy III. szennyvízátemelő szivattyú csere</t>
  </si>
  <si>
    <t>Dobronhegy idegenvíz kizárása a csatornadiagnosztikai vizsgálat és a helyszíni ellenőrzés alapján</t>
  </si>
  <si>
    <t>Egervár villamos és irányítástechnika felújítása</t>
  </si>
  <si>
    <t>Egervár III. szvá transzformátor felújítás</t>
  </si>
  <si>
    <t>Egervár idegenvíz kizárása a csatornadiagnosztikai vizsgálat és a helyszíni ellenőrzés alapján</t>
  </si>
  <si>
    <t>Egervár gravitációs csatorna rekonstrukció</t>
  </si>
  <si>
    <t>Egervár nyomott vezeték kiváltás</t>
  </si>
  <si>
    <t>Egervár átemelő akna építészeti rekonstrukció</t>
  </si>
  <si>
    <t>Egervár HBA akna építészeti rekonstrukció</t>
  </si>
  <si>
    <t>Egervár IX. szennyvízátemelő szivattyú csere (2db)</t>
  </si>
  <si>
    <t>Egervár X. szennyvízátemelő szivattyú csere</t>
  </si>
  <si>
    <t>Egervár szennyvízátemelő gépészeti rekonstrukció</t>
  </si>
  <si>
    <t>Egervár HBA gépészeti rekonstrukció</t>
  </si>
  <si>
    <t>Egervár Lakópark szennyvízátemelő távfelügyeleti rendszerbe illesztés</t>
  </si>
  <si>
    <t>Egervár VIII. szennyvízátemelő szivattyú csere</t>
  </si>
  <si>
    <t>Egervár IX. szennyvízátemelő szivattyú csere</t>
  </si>
  <si>
    <t>Gősfa szivattyú felújítás</t>
  </si>
  <si>
    <t>Gősfa idegenvíz kizárása a csatornadiagnosztikai vizsgálat és a helyszíni ellenőrzés alapján</t>
  </si>
  <si>
    <t>Gősfa gravitációs csatorna rekonstrukció</t>
  </si>
  <si>
    <t>Gősfa nyomott vezeték kiváltás</t>
  </si>
  <si>
    <t>Gősfa átemelő akna építészeti rekonstrukció</t>
  </si>
  <si>
    <t>Gősfa szennyvízátemelő gépészeti rekonstrukció</t>
  </si>
  <si>
    <t>Gősfa HBA gépészeti rekonstrukció</t>
  </si>
  <si>
    <t>Gősfa HBA akna építészeti rekonstrukció</t>
  </si>
  <si>
    <t>Gősfa II. szennyvízátemelő szivattyú csere (2db)</t>
  </si>
  <si>
    <t>Gősfa XIII. szennyvízátemelő szivattyú csere</t>
  </si>
  <si>
    <t>Gősfa III. szennyvízátemelő szivattyú csere</t>
  </si>
  <si>
    <t>Gősfa II. szennyvízátemelő szivattyú csere</t>
  </si>
  <si>
    <t>Gősfa villamos és irányítástechnika felújítása</t>
  </si>
  <si>
    <t>Hagyárosbörönd több helyszínen végzett szennyvízcsatorna rekonstrukció</t>
  </si>
  <si>
    <t>Hagyárosbörönd Fő u. 9 db fedlap cseréje önszintező kivitelűre, közúton</t>
  </si>
  <si>
    <t>Hagyárosbörönd idegenvíz kizárása a csatornadiagnosztikai vizsgálat és a helyszíni ellenőrzés alapján</t>
  </si>
  <si>
    <t>Hagyárosbörönd gravitációs csatorna rekonstrukció</t>
  </si>
  <si>
    <t>Hagyárosbörönd szennyvízátemelő gépészeti rekonstrukció</t>
  </si>
  <si>
    <t>Hagyárosbörönd HBA gépészeti rekonstrukció</t>
  </si>
  <si>
    <t>Hagyárosbörönd villamos és irányítástechnika felújítása</t>
  </si>
  <si>
    <t>Hagyárosbörönd II. szennyvízátemelő szivattyú csere</t>
  </si>
  <si>
    <t>Hagyárosbörönd átemelő akna építészeti rekonstrukció</t>
  </si>
  <si>
    <t>Hagyárosbörönd HBA akna építészeti rekonstrukció</t>
  </si>
  <si>
    <t>Hagyárosbörönd HBA vezérlőszekrény és műszerezés cseréje</t>
  </si>
  <si>
    <t>Hagyárosbörönd I. szennyvízátemelő szivattyú csere</t>
  </si>
  <si>
    <t>Hottó több helyszínen végzett szennyvízhálózat rekonstrukció</t>
  </si>
  <si>
    <t>Hottó idegenvíz kizárása a csatornadiagnosztikai vizsgálat és a helyszíni ellenőrzés alapján</t>
  </si>
  <si>
    <t>Hottó gravitációs csatorna rekonstrukció</t>
  </si>
  <si>
    <t>Hottó nyomott vezeték kiváltás</t>
  </si>
  <si>
    <t>Hottó átemelő akna építészeti rekonstrukció</t>
  </si>
  <si>
    <t>Hottó HBA akna építészeti rekonstrukció</t>
  </si>
  <si>
    <t>Hottó szennyvízátemelő gépészeti rekonstrukció</t>
  </si>
  <si>
    <t>Hottó HBA gépészeti rekonstrukció</t>
  </si>
  <si>
    <t>Hottó villamos és irányítástechnika felújítása</t>
  </si>
  <si>
    <t>Hottó I. szennyvízátemelő szivattyú csere</t>
  </si>
  <si>
    <t>Hottó II. szennyvízátemelő szivattyú csere</t>
  </si>
  <si>
    <t>Hottó Zalaszentmihálfya I. szennyvízátemelő szivattyú csere</t>
  </si>
  <si>
    <t>Kávás I. szv  átemelő akna építészeti rekonstrukció, bélelés</t>
  </si>
  <si>
    <t>Kávás idegenvíz kizárása a csatornadiagnosztikai vizsgálat és a helyszíni ellenőrzés alapján</t>
  </si>
  <si>
    <t>Kávás gravitációs csatorna rekonstrukció</t>
  </si>
  <si>
    <t>Kávás nyomott vezeték kiváltás</t>
  </si>
  <si>
    <t>Kávás szennyvízátemelő gépészeti rekonstrukció</t>
  </si>
  <si>
    <t>Kávás szennyvízátemelő villamos és irányítástechnika felújítása</t>
  </si>
  <si>
    <t>Kávás átemelő akna építészeti rekonstrukció</t>
  </si>
  <si>
    <t>Kávás I. szennyvízátemelő azivattyú csere</t>
  </si>
  <si>
    <t>Kemendollár több helyszínen végzett szivattyú felújítás, csere</t>
  </si>
  <si>
    <t>Kemendollár idegenvíz kizárása a csatornadiagnosztikai vizsgálat és a helyszíni ellenőrzés alapján</t>
  </si>
  <si>
    <t>Kemendollár gravitációs csatorna rekonstrukció</t>
  </si>
  <si>
    <t>Kemendollár nyomott vezeték kiváltás</t>
  </si>
  <si>
    <t>Kemendollár átemelő akna építészeti rekonstrukció</t>
  </si>
  <si>
    <t>Kemendollár I. szennyvízátemelő szivattyú csere</t>
  </si>
  <si>
    <t>Kemendollár szennyvízátemelő gépészeti rekonstrukció</t>
  </si>
  <si>
    <t>Kemendollár HBA gépészeti rekonstrukció</t>
  </si>
  <si>
    <t>Kemendollár HBA akna építészeti rekonstrukció</t>
  </si>
  <si>
    <t>Kemendollár III. szennyvízátemelő szivattyú csere</t>
  </si>
  <si>
    <t>Kemendollár IV. szennyvízátemelő szivattyú csere</t>
  </si>
  <si>
    <t>Kemendollár V. szennyvízátemelő szivattyú csere</t>
  </si>
  <si>
    <t>Kemendollár II. szennyvízátemelő szivattyú csere</t>
  </si>
  <si>
    <t>Keménfa idegenvíz kizárása a csatornadiagnosztikai vizsgálat és a helyszíni ellenőrzés alapján</t>
  </si>
  <si>
    <t>Keménfa gravitációs csatorna rekonstrukció</t>
  </si>
  <si>
    <t>Keménfa nyomott vezeték kiváltás</t>
  </si>
  <si>
    <t>Keménfa átemelő akna építészeti rekonstrukció</t>
  </si>
  <si>
    <t>Keménfa I. szv.átemelő gépészeti akna felújítás átfolyásmérő beépítéssel, SCADA beillesztéssel</t>
  </si>
  <si>
    <t>Keménfa szennyvízátemelő gépészeti rekonstrukció</t>
  </si>
  <si>
    <t>Keménfa szennyvízátemelő villamos és irányítástechnika felújítása</t>
  </si>
  <si>
    <t>Keménfa I. szennyvízátemelő szivattyú csere</t>
  </si>
  <si>
    <t>Keménfa II. szennyvízátemelő szivattyú csere</t>
  </si>
  <si>
    <t>Kisbucsa több helyszínen végzett szennyvízhálózat rekonstrukció</t>
  </si>
  <si>
    <t>Kisbucsa idegenvíz kizárása a csatornadiagnosztikai vizsgálat és a helyszíni ellenőrzés alapján</t>
  </si>
  <si>
    <t>Kisbucsa gravitációs csatorna rekonstrukció</t>
  </si>
  <si>
    <t>Kisbucsa nyomott vezeték kiváltás</t>
  </si>
  <si>
    <t>Kisbucsa átemelő akna építészeti rekonstrukció</t>
  </si>
  <si>
    <t>Kisbucsa I. szennyvízátemelő szivattyú csere</t>
  </si>
  <si>
    <t>Kisbucsa szennyvízátemelő gépészeti rekonstrukció</t>
  </si>
  <si>
    <t>Kisbucsa HBA gépészeti rekonstrukció</t>
  </si>
  <si>
    <t>Kisbucsa villamos és irányítástechnika felújítása</t>
  </si>
  <si>
    <t>Kisbucsa HBA akna építészeti rekonstrukció</t>
  </si>
  <si>
    <t>Kisbucsa 4.0 szennyvízátemelő szivattyú csere</t>
  </si>
  <si>
    <t>Kisbucsa 3.0 szennyvízátemelő szivattyú csere</t>
  </si>
  <si>
    <t>Kisbucsa II. szennyvízátemelő szivattyú csere</t>
  </si>
  <si>
    <t>Kiskutas idegenvíz kizárása a csatornadiagnosztikai vizsgálat és a helyszíni ellenőrzés alapján</t>
  </si>
  <si>
    <t>Kiskutas gravitációs csatorna rekonstrukció</t>
  </si>
  <si>
    <t>Kiskutas nyomott vezeték kiváltás</t>
  </si>
  <si>
    <t>Kiskutas átemelő akna építészeti rekonstrukció</t>
  </si>
  <si>
    <t>Kiskutas szennyvízátemelő akna gépészeti rekonstrukció</t>
  </si>
  <si>
    <t>Kiskutas szennyvízátemelő villamos és irányítástechnika felújítása</t>
  </si>
  <si>
    <t>Kiskutas II. Kálócfapuszta szennyvízátemelő szivattyú csere</t>
  </si>
  <si>
    <t>Kiskutas I. szennyvízátemelő szennyvízátemelő szivattyú csere</t>
  </si>
  <si>
    <t>Kispáli idegenvíz kizárása a csatornadiagnosztikai vizsgálat és a helyszíni ellenőrzés alapján</t>
  </si>
  <si>
    <t>Kispáli gravitációs csatorna rekonstrukció</t>
  </si>
  <si>
    <t>Kispáli nyomott vezeték kiváltás</t>
  </si>
  <si>
    <t>Kispáli átemelő akna építészeti rekonstrukció</t>
  </si>
  <si>
    <t>Kispáli szennyvízátemelő akna gépészeti rekonstrukció</t>
  </si>
  <si>
    <t>Kispáli II. szennyvízátemelő szivattyú csere</t>
  </si>
  <si>
    <t>Kispáli HBA akna gépészeti rekonstrukció</t>
  </si>
  <si>
    <t>Kispáli villamos és irányítástechnika felújítása</t>
  </si>
  <si>
    <t>Kispáli I. szennyvízátemelő szivattyú csere</t>
  </si>
  <si>
    <t>Kispáli HBA akna építészeti rekonstrukció</t>
  </si>
  <si>
    <t>Lakhegy több helyszínen végzett szennyvízhálózat rekonstrukció</t>
  </si>
  <si>
    <t>Lakhegy IV. szennyvízátemelő  szivattyú csere (2db)</t>
  </si>
  <si>
    <t>Lakhegy idegenvíz kizárása a csatornadiagnosztikai vizsgálat és a helyszíni ellenőrzés alapján</t>
  </si>
  <si>
    <t>Lakhegy gravitációs csatorna rekonstrukció</t>
  </si>
  <si>
    <t>Lakhegy nyomott vezeték kiváltás</t>
  </si>
  <si>
    <t>Lakhegy átemelő akna építészeti rekonstrukció</t>
  </si>
  <si>
    <t>Lakhegy szennyvízátemelő akna gépészeti rekonstrukció</t>
  </si>
  <si>
    <t>Lakhegy V. szennyvízátemelő  szivattyú csere</t>
  </si>
  <si>
    <t>Lakhegy szennyvízátemelő villamos és irányítástechnika felújítása</t>
  </si>
  <si>
    <t>Lakhegy VI. szennyvízátemelő  szivattyú csere</t>
  </si>
  <si>
    <t>Lakhegy VII. szennyvízátemelő  szivattyú csere</t>
  </si>
  <si>
    <t>Lakhegy IV. szennyvízátemelő  szivattyú csere</t>
  </si>
  <si>
    <t>Nagykutas több helyszínen végzett villamos és irányítástechnikai felújítás</t>
  </si>
  <si>
    <t>Nagykutas idegenvíz kizárása a csatornadiagnosztikai vizsgálat és a helyszíni ellenőrzés alapján</t>
  </si>
  <si>
    <t>Nagykutas gravitációs csatorna rekonstrukció</t>
  </si>
  <si>
    <t>Nagykutas átemelő akna építészeti rekonstrukció</t>
  </si>
  <si>
    <t>Nagykutas szennyvízátemelő akna gépészeti rekonstrukció</t>
  </si>
  <si>
    <t>Nagykutas szennyvízátemelő villamos és irányítástechnika felújítása</t>
  </si>
  <si>
    <t>Nagykutas II. szennyvízátemelő szivattyú csere</t>
  </si>
  <si>
    <t>Nagykutas I. szennyvízátemelő szivattyú csere</t>
  </si>
  <si>
    <t>Nagykutas nyomott vezeték rekonstrukció</t>
  </si>
  <si>
    <t>Nagypáli idegenvíz kizárása a csatornadiagnosztikai vizsgálat és a helyszíni ellenőrzés alapján</t>
  </si>
  <si>
    <t>Nagypáli gravitációs csatorna rekonstrukció</t>
  </si>
  <si>
    <t>Nagypáli IV. Lakópark szennyvízátemelő bélelés</t>
  </si>
  <si>
    <t>Nagypáli átemelő akna építészeti rekonstrukció</t>
  </si>
  <si>
    <t>Nagypáli szennyvízátemelő gépészeti rekonstrukció</t>
  </si>
  <si>
    <t>Nagypáli II. szennyvízátemelő szivattyű csere</t>
  </si>
  <si>
    <t>Nagypáli szennyvízátemelő villamos és irányítástechnika felújítása</t>
  </si>
  <si>
    <t>Nagypáli III. szennyvízátemelő szivattyű csere</t>
  </si>
  <si>
    <t>Nagypáli nyomott vezeték rekonstrukció</t>
  </si>
  <si>
    <t>Nagypáli IV. Lakópark szennyvízátemelő szivattyű csere</t>
  </si>
  <si>
    <t>Nagypáli I. szennyvízátemelő szivattyű csere</t>
  </si>
  <si>
    <t>Nemesapáti több helyszínen végzett villamos és irányítástechnikai rekonstrukció</t>
  </si>
  <si>
    <t>Nemesapáti idegenvíz kizárása a csatornadiagnosztikai vizsgálat és a helyszíni ellenőrzés alapján</t>
  </si>
  <si>
    <t>Nemesapáti gravitációs csatorna rekonstrukció</t>
  </si>
  <si>
    <t>Nemesapáti nyomott vezeték rekonstrukció</t>
  </si>
  <si>
    <t>Nemesapáti átemelő akna építészeti rekonstrukció</t>
  </si>
  <si>
    <t>Nemesapáti szennyvízátemelő gépészeti rekonstrukció</t>
  </si>
  <si>
    <t>Nemesapáti HBA gépészeti rekonstrukció</t>
  </si>
  <si>
    <t>Nemesapáti I. reg. szennyvízátemelő szivattyú csere</t>
  </si>
  <si>
    <t>Nemesapáti szennyvízátemelő villamos és irányítástechnika felújítása</t>
  </si>
  <si>
    <t>Nemesapáti II. szennyvízátemelő szivattyú csere</t>
  </si>
  <si>
    <t>Nemesapáti III. szennyvízátemelő szivattyú csere</t>
  </si>
  <si>
    <t>Nemesapáti 1.1 szennyvízátemelő szivattyú csere</t>
  </si>
  <si>
    <t>Nemesapáti 1.2 szennyvízátemelő szivattyú csere</t>
  </si>
  <si>
    <t>Nemesapáti 2.2 szennyvízátemelő szivattyú csere</t>
  </si>
  <si>
    <t>Nemeshetés idegenvíz kizárása a csatornadiagnosztikai vizsgálat és a helyszíni ellenőrzés alapján</t>
  </si>
  <si>
    <t>Nemeshetés gravitációs csatorna rekonstrukció</t>
  </si>
  <si>
    <t>Nemeshetés nyomott vezeték rekonstrukció</t>
  </si>
  <si>
    <t>Nemeshetés átemelő akna építészeti rekonstrukció</t>
  </si>
  <si>
    <t>Nemeshetés HBA akna építészeti rekonstrukció</t>
  </si>
  <si>
    <t>Nemeshetés szennyvízátemelő gépészeti rekonstrukció</t>
  </si>
  <si>
    <t>Nemeshetés HBA gépészeti rekonstrukció</t>
  </si>
  <si>
    <t>Nemeshetés szennyvízátemelő villamos és irányítástechnika felújítása</t>
  </si>
  <si>
    <t>Nemeshetés 2.0 szennyvízátemelő szivattyú csere</t>
  </si>
  <si>
    <t>Nemeshetés 3.0 szennyvízátemelő szivattyú csere</t>
  </si>
  <si>
    <t>Nemeshetés I. szennyvízátemelő szivattyú csere</t>
  </si>
  <si>
    <t>Nemessándorháza több helyszínen végzett villamos és irányítástechnikai rekonstrukció</t>
  </si>
  <si>
    <t>Nemessándorháza idegenvíz kizárása a csatornadiagnosztikai vizsgálat és a helyszíni ellenőrzés alapján</t>
  </si>
  <si>
    <t>Nemessándorháza gravitációs csatorna rekonstrukció</t>
  </si>
  <si>
    <t>Nemessándorháza átemelő akna építészeti rekonstrukció</t>
  </si>
  <si>
    <t>Nemessándorháza HBA akna építészeti rekonstrukció</t>
  </si>
  <si>
    <t>Nemessándorháza szennyvízátemelő gépészeti rekonstrukció</t>
  </si>
  <si>
    <t>Nemessándorháza HBA gépészeti rekonstrukció</t>
  </si>
  <si>
    <t>Nemessándorháza 0. szennyvízátemelő szivattyú csere</t>
  </si>
  <si>
    <t>Nemessándorháza I. szennyvízátemelő szivattyú csere</t>
  </si>
  <si>
    <t>Nemessándorháza nyomott vezeték rekonstrukció</t>
  </si>
  <si>
    <t>Nemesszentandrás több helyszínen végzett szennyvíhálózat rekonstrukció</t>
  </si>
  <si>
    <t>Nemessszentandrás idegenvíz kizárása a csatornadiagnosztikai vizsgálat és a helyszíni ellenőrzés alapján</t>
  </si>
  <si>
    <t>Nemessszentandrás gravitációs csatorna rekonstrukció</t>
  </si>
  <si>
    <t>Nemessszentandrás átemelő akna építészeti rekonstrukció</t>
  </si>
  <si>
    <t>Nemesszentandrás szennyvízátemelő gépészeti rekonstrukció</t>
  </si>
  <si>
    <t>Nemesszentandrás 0. szennyvízátemelő szivattyú csere</t>
  </si>
  <si>
    <t>Nemesszentandrás I. szennyvízátemelő szivattyú csere</t>
  </si>
  <si>
    <t>Nemesszentandrás I. szennyvízátemelő Irányítástechnikai felújítás folyamatfelügyeleti bejelzéssel</t>
  </si>
  <si>
    <t>Nemesszentandrás nyomott vezeték rekonstrukció</t>
  </si>
  <si>
    <t>Nemesszentandrás II. szennyvízátemelő szivattyú csere</t>
  </si>
  <si>
    <t>Németfalu idegenvíz kizárása a csatornadiagnosztikai vizsgálat és a helyszíni ellenőrzés alapján</t>
  </si>
  <si>
    <t>Németfalu gravitációs csatorna rekonstrukció</t>
  </si>
  <si>
    <t>Németfalu nyomott vezeték rekonstrukció</t>
  </si>
  <si>
    <t>Németfalu átemelő akna építészeti rekonstrukció</t>
  </si>
  <si>
    <t>Németfalu HBA akna építészeti rekonstrukció</t>
  </si>
  <si>
    <t>Németfalu szennyvízátemelő gépészeti rekonstrukció</t>
  </si>
  <si>
    <t>Németfalu HBA gépészeti rekonstrukció</t>
  </si>
  <si>
    <t>Németfalu szennyvízátemelő villamos és irányítástechnika felújítása</t>
  </si>
  <si>
    <t>Németfalu I. szennyvízátemelő szivattyú csere</t>
  </si>
  <si>
    <t>Németfalu II. szennyvízátemelő szivattyú csere</t>
  </si>
  <si>
    <t xml:space="preserve">Ozmánbük I. szennyvízátemelő Irányítástechnikai szekrény felújítás </t>
  </si>
  <si>
    <t>Ozmánbük idegenvíz kizárása a csatornadiagnosztikai vizsgálat és a helyszíni ellenőrzés alapján</t>
  </si>
  <si>
    <t>Ozmánbük szennyvízátemelő gépészeti rekonstrukció</t>
  </si>
  <si>
    <t>Ozmánbük HBA gépészeti rekonstrukció</t>
  </si>
  <si>
    <t>Ozmánbük I. szennyvízátemelő szivattyú csere</t>
  </si>
  <si>
    <t>Ozmánbük átemelő akna építészeti rekonstrukció</t>
  </si>
  <si>
    <t>Ozmánbük II. szennyvízátemelő szivattyú csere</t>
  </si>
  <si>
    <t>Ozmánbük gravitációs csatorna rekonstrukció</t>
  </si>
  <si>
    <t>Ozmánbük nyomott vezeték rekonstrukció</t>
  </si>
  <si>
    <t>Ozmánbük HBA akna építészeti rekonstrukció</t>
  </si>
  <si>
    <t>Ozmánbük villamos és irányítástechnika felújítása</t>
  </si>
  <si>
    <t>Pethőhenye több helyszínen végzett szivattyú felújítás, csere</t>
  </si>
  <si>
    <t>Pethőhenye idegenvíz kizárása a csatornadiagnosztikai vizsgálat és a helyszíni ellenőrzés alapján</t>
  </si>
  <si>
    <t>Pethőhenye gravitációs csatorna rekonstrukció</t>
  </si>
  <si>
    <t>Pethőhenye nyomott vezeték rekonstrukció</t>
  </si>
  <si>
    <t>Pethőhenye átemelő akna építészeti rekonstrukció</t>
  </si>
  <si>
    <t>Pethőhenye HBA akna építészeti rekonstrukció</t>
  </si>
  <si>
    <t>Pethőhenye szennyvízátemelő gépészeti rekonstrukció</t>
  </si>
  <si>
    <t>Pethőhenye HBA gépészeti rekonstrukció</t>
  </si>
  <si>
    <t>Pethőhenye szennyvízátemelő villamos és irányítástechnika felújítása</t>
  </si>
  <si>
    <t>Pethőhenye I. szennyvízátemelő szivattyú csere</t>
  </si>
  <si>
    <t>Pethőhenye II. szennyvízátemelő szivattyú csere</t>
  </si>
  <si>
    <t>Pókaszepetk gravitációs csatorna rekonstrukció</t>
  </si>
  <si>
    <t>Pókaszepetk nyomott vezeték rekonstrukció</t>
  </si>
  <si>
    <t>Pókaszepetk több helyszínen végzett szennyvízhálózat rekonstrukció</t>
  </si>
  <si>
    <t>Pókaszepetk kőfogó akna bélelése</t>
  </si>
  <si>
    <t>Pókaszepetk gépészeti akna vízzárózása</t>
  </si>
  <si>
    <t>Pókaszepetk átemelő akna építészeti rekonstrukció</t>
  </si>
  <si>
    <t>Pókaszepetk szennyvízátemelő gépészeti rekonstrukció</t>
  </si>
  <si>
    <t>Pókaszepetk I. szennyvízátemelő szivattyú csere</t>
  </si>
  <si>
    <t>Pókaszepetk villamos és irányítástechnika felújítása</t>
  </si>
  <si>
    <t>Pókaszepetk II. szennyvízátemelő szivattyú csere</t>
  </si>
  <si>
    <t>Pókaszepetk III. szennyvízátemelő szivattyú csere</t>
  </si>
  <si>
    <t>Pókaszepetk idegenvíz kizárása a csatornadiagnosztikai vizsgálat és a helyszíni ellenőrzés alapján</t>
  </si>
  <si>
    <t>Pusztaszentlászló több helyszínen végzett szivattyú felújítás, csere</t>
  </si>
  <si>
    <t>Pusztaszentlászló idegenvíz kizárása a csatornadiagnosztikai vizsgálat és a helyszíni ellenőrzés alapján</t>
  </si>
  <si>
    <t>Pusztaszentlászló gravitációs csatorna rekonstrukció</t>
  </si>
  <si>
    <t>Pusztaszentlászló nyomott vezeték rekonstrukció</t>
  </si>
  <si>
    <t>Pusztaszentlászló átemelő akna építészeti rekonstrukció</t>
  </si>
  <si>
    <t>Pusztaszentlászló HBA akna építészeti rekonstrukció</t>
  </si>
  <si>
    <t>Pusztaszentlászló szennyvízátemelő gépészeti rekonstrukció</t>
  </si>
  <si>
    <t>Pusztaszentlászló HBA gépészeti rekonstrukció</t>
  </si>
  <si>
    <t>Pusztaszentlászló I. reg. szennyvízátemelő szivattyú csere</t>
  </si>
  <si>
    <t>Pusztaszentlászló villamos és irányítástechnika felújítása</t>
  </si>
  <si>
    <t>Pusztaszentlászló HBA erősáramú és irányítástechnikai rekonstrukció</t>
  </si>
  <si>
    <t>Pusztaszentlászló II. szennyvízátemelő szivattyú csere</t>
  </si>
  <si>
    <t>Pusztaszentlászló III. szennyvízátemelő szivattyú csere</t>
  </si>
  <si>
    <t>Pusztaszentlászló 1.1 szennyvízátemelő szivattyú csere</t>
  </si>
  <si>
    <t>Pusztaszentlászló 1.2 szennyvízátemelő szivattyú csere</t>
  </si>
  <si>
    <t>Pusztaszentlászló 1.3 szennyvízátemelő szivattyú csere</t>
  </si>
  <si>
    <t>Pusztaszentlászló 2.1 szennyvízátemelő szivattyú csere</t>
  </si>
  <si>
    <t>Pusztaszentlászló 2.2 szennyvízátemelő szivattyú csere</t>
  </si>
  <si>
    <t>Salomvár több helyszínen végzett szennyvízhálózat rekonstrukció</t>
  </si>
  <si>
    <t>Salomvár idegenvíz kizárása a csatornadiagnosztikai vizsgálat és a helyszíni ellenőrzés alapján</t>
  </si>
  <si>
    <t>Salomvár gravitációs csatorna rekonstrukció</t>
  </si>
  <si>
    <t>Salomvár nyomott vezeték rekonstrukció</t>
  </si>
  <si>
    <t>Salomvár átemelő akna építészeti rekonstrukció</t>
  </si>
  <si>
    <t>Salomvár szennyvízátemelő gépészeti rekonstrukció</t>
  </si>
  <si>
    <t>Salomvár HBA gépészeti rekonstrukció</t>
  </si>
  <si>
    <t>Salomvár I. szennyvízátemelő szivattyú csere</t>
  </si>
  <si>
    <t>Salomvár szennyvízátemelő villamos és irányítástechnika felújítása</t>
  </si>
  <si>
    <t>Salomvár II. szennyvízátemelő szivattyú csere</t>
  </si>
  <si>
    <t>Salomvár III. szennyvízátemelő szivattyú csere</t>
  </si>
  <si>
    <t>Salomvár HBA akna építészeti rekonstrukció</t>
  </si>
  <si>
    <t>Sárhida több helyszínen végzett seznnyvízhálózat rekonstrukció</t>
  </si>
  <si>
    <t>Sárhida idegenvíz kizárása a csatornadiagnosztikai vizsgálat és a helyszíni ellenőrzés alapján</t>
  </si>
  <si>
    <t>Sárhida gravitációs csatorna rekonstrukció</t>
  </si>
  <si>
    <t>Sárhida nyomott vezeték rekonstrukció</t>
  </si>
  <si>
    <t>Sárhida átemelő akna építészeti rekonstrukció</t>
  </si>
  <si>
    <t>Sárhida szennyvízátemelő gépészeti rekonstrukció</t>
  </si>
  <si>
    <t>Sárhida villamos és irányítástechnika felújítása</t>
  </si>
  <si>
    <t>Sárhida I. szennyvízátemelő szivattyú csere</t>
  </si>
  <si>
    <t>Söjtör több helyszínen végzett szivattyú felújítás, csere</t>
  </si>
  <si>
    <t>Söjtör idegenvíz kizárása a csatornadiagnosztikai vizsgálat és a helyszíni ellenőrzés alapján</t>
  </si>
  <si>
    <t>Söjtör gravitációs csatorna rekonstrukció</t>
  </si>
  <si>
    <t>Söjtör nyomott vezeték rekonstrukció</t>
  </si>
  <si>
    <t>Söjtör átemelő akna építészeti rekonstrukció</t>
  </si>
  <si>
    <t>Söjtör HBA akna építészeti rekonstrukció</t>
  </si>
  <si>
    <t>Söjtör szennyvízátemelő gépészeti rekonstrukció</t>
  </si>
  <si>
    <t>Söjtör HBA gépészeti rekonstrukció</t>
  </si>
  <si>
    <t>Söjtör I. reg. szennyvízátemelő szivattyú csere</t>
  </si>
  <si>
    <t>Söjtör szennyvízátemelő villamos és irányítástechnika felújítása</t>
  </si>
  <si>
    <t>Söjtör HBA erősáramú és irányítástechnikai rekonstrukció</t>
  </si>
  <si>
    <t>Söjtör IV. szennyvízátemelő átemelő akna bélelése, kőfogó akna bélelése, gépészeti akna vízzárózása</t>
  </si>
  <si>
    <t>Söjtör II. szennyvízátemelő szivattyú csere</t>
  </si>
  <si>
    <t>Söjtör III. szennyvízátemelő szivattyú csere</t>
  </si>
  <si>
    <t>Söjtör 1.1. szennyvízátemelő szivattyú csere</t>
  </si>
  <si>
    <t>Söjtör 2.1. szennyvízátemelő szivattyú csere</t>
  </si>
  <si>
    <t>Söjtör 3.1. szennyvízátemelő szivattyú csere</t>
  </si>
  <si>
    <t>Teskánd több helíszínen végzett szivattyú felújítás, csere</t>
  </si>
  <si>
    <t>Teskánd több helíszínen végzett szennyvízhálózat rekonstrukció</t>
  </si>
  <si>
    <t>Teskánd II. szennyvízátemelő szivattyú csere (2db)</t>
  </si>
  <si>
    <t>Teskánd idegenvíz kizárása a csatornadiagnosztikai vizsgálat és a helyszíni ellenőrzés alapján</t>
  </si>
  <si>
    <t>Teskánd gravitációs csatorna rekonstrukció</t>
  </si>
  <si>
    <t>Teskánd nyomott vezeték rekonstrukció</t>
  </si>
  <si>
    <t>Teskánd átemelő akna építészeti rekonstrukció</t>
  </si>
  <si>
    <t>Teskánd HBA akna építészeti rekonstrukció</t>
  </si>
  <si>
    <t>Teskánd szennyvízátemelő gépészeti rekonstrukció</t>
  </si>
  <si>
    <t>Teskánd HBA gépészeti rekonstrukció</t>
  </si>
  <si>
    <t>Teskánd HBA erősáramú és irányítástechnikai rekonstrukció</t>
  </si>
  <si>
    <t>Teskánd II. szennyvízátemelő szivattyú csere</t>
  </si>
  <si>
    <t>Teskánd Teskánd I. reg. szennyvízátemelő szivattyú csere</t>
  </si>
  <si>
    <t>Vasboldogasszony több helyszínen végeztt szennyvízhálózat rekonstrukció</t>
  </si>
  <si>
    <t>Vasboldogasszony idegenvíz kizárása a csatornadiagnosztikai vizsgálat és a helyszíni ellenőrzés alapján</t>
  </si>
  <si>
    <t>Vasboldogasszony gravitációs csatorna rekonstrukció</t>
  </si>
  <si>
    <t>Vasboldogasszony szennyvízátemelő gépészeti rekonstrukció</t>
  </si>
  <si>
    <t>Vasboldogasszony HBA gépészeti rekonstrukció</t>
  </si>
  <si>
    <t>Vasboldogasszony I. szennyvízátemelő szivattyú csere</t>
  </si>
  <si>
    <t>Vasboldogasszony szennyvízátemelő villamos és irányítástechnika felújítása</t>
  </si>
  <si>
    <t>Vasboldogasszony átemelő akna építészeti rekonstrukció</t>
  </si>
  <si>
    <t>Vasboldogasszony HBA akna építészeti rekonstrukció</t>
  </si>
  <si>
    <t>Vaspör több helyszínen végzett szennyvízhálózat rekonstrukció</t>
  </si>
  <si>
    <t>Vaspör idegenvíz kizárása a csatornadiagnosztikai vizsgálat és a helyszíni ellenőrzés alapján</t>
  </si>
  <si>
    <t>Vaspör gravitációs csatorna rekonstrukció</t>
  </si>
  <si>
    <t>Vaspör szennyvízátemelő gépészeti rekonstrukció</t>
  </si>
  <si>
    <t>Vaspör HBA gépészeti rekonstrukció</t>
  </si>
  <si>
    <t>Vaspör I. szennyvízátemelő szivattyú csere</t>
  </si>
  <si>
    <t>Vaspör II. szennyvízátemelő szivattyú csere</t>
  </si>
  <si>
    <t>Vaspör III. szennyvízátemelő szivattyú csere</t>
  </si>
  <si>
    <t xml:space="preserve">Vaspör I. szennyvízátemelő irányítástechnikai szekrény felújítás </t>
  </si>
  <si>
    <t>Vaspör átemelő akna építészeti rekonstrukció</t>
  </si>
  <si>
    <t>Vaspör nyomott vezeték rekonstrukció</t>
  </si>
  <si>
    <t>Vöckönd idegenvíz kizárása a csatornadiagnosztikai vizsgálat és a helyszíni ellenőrzés alapján</t>
  </si>
  <si>
    <t>Vöckönd gravitációs csatorna rekonstrukció</t>
  </si>
  <si>
    <t>Vöckönd átemelő akna építészeti rekonstrukció</t>
  </si>
  <si>
    <t>Vöckönd HBA akna építészeti rekonstrukció</t>
  </si>
  <si>
    <t>Vöckönd I. szennyvízátemelő átfolyásmérő beépítése SCADA bejelzéssel</t>
  </si>
  <si>
    <t>Vöckönd szennyvízátemelő gépészeti rekonstrukció</t>
  </si>
  <si>
    <t>Vöckönd HBA gépészeti rekonstrukció</t>
  </si>
  <si>
    <t>Vöckönd I. szennyvízátemelő szivattyú csere</t>
  </si>
  <si>
    <t>Vöckönd nyomott vezeték rekonstrukció</t>
  </si>
  <si>
    <t>Vöckönd II. szennyvízátemelő szivattyú csere</t>
  </si>
  <si>
    <t>Zalaboldogfa több hjelyszínen végzett szennyvízhálózat rekonstrukció</t>
  </si>
  <si>
    <t>Zalaboldogfa 2. szv átemelő Építészeti rekonstrukció, bélelés</t>
  </si>
  <si>
    <t>Zalaboldogfa szennyvízátemelő villamos és irányítástechnika felújítása</t>
  </si>
  <si>
    <t>Zalaboldogfa idegenvíz kizárása a csatornadiagnosztikai vizsgálat és a helyszíni ellenőrzés alapján</t>
  </si>
  <si>
    <t>Zalaboldogfa gravitációs csatorna rekonstrukció</t>
  </si>
  <si>
    <t>Zalaboldogfa nyomott vezeték rekonstrukció</t>
  </si>
  <si>
    <t>Zalaboldogfa átemelő akna építészeti rekonstrukció</t>
  </si>
  <si>
    <t>Zalaboldogfa szennyvízátemelő gépészeti rekonstrukció</t>
  </si>
  <si>
    <t>Zalaboldogfa I. reg. szennyvízátemelő szivattyú csere</t>
  </si>
  <si>
    <t>Zalaboldogfa II. szennyvízátemelő szivattyú csere</t>
  </si>
  <si>
    <t>Zalacséb több helyszínen végzett szennyvzhálózat rekonstrukció</t>
  </si>
  <si>
    <t>Zalacséb idegenvíz kizárása a csatornadiagnosztikai vizsgálat és a helyszíni ellenőrzés alapján</t>
  </si>
  <si>
    <t>Zalacséb gravitációs csatorna rekonstrukció</t>
  </si>
  <si>
    <t>Zalacséb nyomott vezeték rekonstrukció</t>
  </si>
  <si>
    <t>Zalacséb átemelő akna építészeti rekonstrukció</t>
  </si>
  <si>
    <t>Zalacséb szennyvízátemelő gépészeti rekonstrukció</t>
  </si>
  <si>
    <t>Zalacséb reg. szennyvízátemelő szivattyú csere</t>
  </si>
  <si>
    <t>Zalacséb szennyvízátemelő villamos és irányítástechnika felújítása</t>
  </si>
  <si>
    <t>Zalaegerszeg idegenvíz kizárása a csatornadiagnosztikai vizsgálat és a helyszíni ellenőrzés alapján</t>
  </si>
  <si>
    <t>Zalaegerszeg Göcseji u. szennyvíz bekötővezetékek kiváltása Magyar Közűton, üzemeltető által előírt helyreállítással (Mártírok u.- Ady u. között)</t>
  </si>
  <si>
    <t>Zalaegerszeg, Erdész u. csatornahálózat rekonstrukció tervezés</t>
  </si>
  <si>
    <t>Zalaegerszeg Holub u. (Kinizsi-Baros között) szennyvízcsatorna rekonstrukció nyomvonalas helyreállítással+tervezés</t>
  </si>
  <si>
    <t>Zalaegerszeg nem szabványos, tönkrement könnyű fedlapok és szűkítők cseréje  </t>
  </si>
  <si>
    <t>Zalaegerszeg Hajnal u. I. ütem szennyvízvezeték rekonstrukció tervezése és kivitelezése (150fm) nyomvonalas helyreállítással</t>
  </si>
  <si>
    <t>Zalaegerszeg Hajnal u. II. ütem szennyvízvezeték rekonstrukció tervezése és kivitelezése (210fm) nyomvonalas helyreállítással</t>
  </si>
  <si>
    <t>Zalaegerszeg, Radnóti u. és Báthory u. egyesített rendszer szétválasztása, csapadék építés nélkül. Szennyvíz: DN200 137fm, DN160 29fm</t>
  </si>
  <si>
    <t>Zalaegerszeg Bartók B. u. szennyvízcsatorna kiváltás nyomvonalas helyreállítással
[DN200 ~110fm + DN160 ~33fm + fedlapcserék, aknafelújítások]</t>
  </si>
  <si>
    <t>Zalaegerszeg Pózva 0. átemelőtől fatelepig d225 kpe 700fm nyomott szennyvízvezeték kiváltás nyomvonalas helyreállítással kivitelezés</t>
  </si>
  <si>
    <t>Zalaegerszeg grav. Szv hálózat Tóth Á. út II. ütem szv vez. rek 43 fm (Sz-2 vez szakasz)</t>
  </si>
  <si>
    <t>Zalaegerszeg grav. Szv hálózat Zsinagóga II. ütem szv vez. rekonstrukció</t>
  </si>
  <si>
    <t xml:space="preserve">Zalaegerszeg szvt UV csövek cseréje </t>
  </si>
  <si>
    <t>Zalaegerszeg, Bíró M. u. (Petőfi S. és Balatoni u. közötti szakasz) DN800 gravitációs vezetéken 17 db akna rekonstrukció, illetve 2 db átfolyásos akna megszüntetése (bélelés technológiával)</t>
  </si>
  <si>
    <t>Zalaegerszeg Vorhota I. szennyvízátemelő átemelő akna gépészeti felújítás</t>
  </si>
  <si>
    <t>Zalaegerszeg Vorhota I. szennyvízátemelő átemelő akna bélelés</t>
  </si>
  <si>
    <t>Zalaegerszeg, Platán sor II. ütem: Platán sor 18-44, Beton presszó - 4843/4hrsz, Platán sor 19-21, Ola u. 4391/1 (U-alakú ház) csatornahálózat rekonstrukció tervezés</t>
  </si>
  <si>
    <t>Zalaegerszeg, Bíró M. u. (Petőfi S. és Balatoni u. közötti szakasz) 600 fm DN800 gravitációs vezeték rekonstrukció (bélelés technológiával)</t>
  </si>
  <si>
    <t>Zalaegerszeg, Platán sor I. ütem: Platán sor 7-9-11-13-15-17, Gasparich 5-7-9, Gárdonyi 2. szennyvízvezeték kiváltás nyomvonalas helyreállítással</t>
  </si>
  <si>
    <t>Zalaegerszeg gravitációs csatorna rekonstrukció</t>
  </si>
  <si>
    <t>Zalaegerszeg nyomott vezeték rekonstrukció</t>
  </si>
  <si>
    <t>Ebergény I. szennyvízátemelő átemelő akna bélelése, kőfogó akna bélelése, gépészeti akna vízzárózása</t>
  </si>
  <si>
    <t>Zalaegerszeg átemelő akna építészeti rekonstrukció</t>
  </si>
  <si>
    <t>Zalaegerszeg Szenterzsébethegy  2. szennyvízátemelő átfolyásmérő csere SCADA bejelzéssel</t>
  </si>
  <si>
    <t>Zalaegerszeg szennyvízátemelő gépészeti rekonstrukció</t>
  </si>
  <si>
    <t>Zalaegerszeg szennyvíztelep 2. rothasztó torony gépészeti rekonstrukció</t>
  </si>
  <si>
    <t>Zalaegerszeg  szennyvíztelep térvilágítás fejlesztés</t>
  </si>
  <si>
    <t>Zalaegerszeg  szennyvíztelep Erősáramú hálózat, villamos szerelvények felújítása</t>
  </si>
  <si>
    <t>Zalaegerszeg, Platán sor II. ütem: Platán sor 18-44, Beton presszó - 4843/4hrsz, Platán sor 19-21, Ola u. 4391/1 (U-alakú ház)szennyvízvezeték kiváltás nyomvonalas helyreállítással</t>
  </si>
  <si>
    <t>Neszele 1 - Zala u. átemelő szennyvízcsatorna kiváltás
[nyomott ~2.200 fm; gravitációs ~800 fm]</t>
  </si>
  <si>
    <t>Zalaegerszeg Gógánhegy 3.1 KHBA szennyvízátemelő födém felújítása, aknafedlapok cseréjével</t>
  </si>
  <si>
    <t>Zalaegerszeg Egerszeghegy 14.1 szennyvízátemelő födém felújítása, aknafedlapok cseréjével</t>
  </si>
  <si>
    <t>Zalaegerszeg Andráshida u. szennyvízátemelő szivattyú csere</t>
  </si>
  <si>
    <t>Zalaegerszeg Balatoni u. szennyvízátemelő szivattyú csere</t>
  </si>
  <si>
    <t>Zalaegerszeg Báthory u. szennyvízátemelő szivattyú csere</t>
  </si>
  <si>
    <t>Zalaegerszeg Berzsenyi u. szennyvízátemelő szivattyú csere</t>
  </si>
  <si>
    <t>Zalaegerszeg Csácsi u. szennyvízátemelő szivattyú csere</t>
  </si>
  <si>
    <t>Zalaegerszeg Damjanich u. szennyvízátemelő szivattyú csere</t>
  </si>
  <si>
    <t>Zalaegerszeg Déli Ipari Park szennyvízátemelő szivattyú csere</t>
  </si>
  <si>
    <t>Zalaegerszeg Jákum u. szennyvízátemelő szivattyú csere</t>
  </si>
  <si>
    <t>Zalaegerszeg Kabók L. u. szennyvízátemelő szivattyú csere</t>
  </si>
  <si>
    <t>Zalaegerszeg Nefelejcs u. szennyvízátemelő szivattyú csere</t>
  </si>
  <si>
    <t>Zalaegerszeg Neszele I. szennyvízátemelő szivattyú csere</t>
  </si>
  <si>
    <t>Zalaegerszeg TESCO szennyvízátemelő szivattyú csere</t>
  </si>
  <si>
    <t>Zalaegerszeg Vágóhíd u. szennyvízátemelő szivattyú csere</t>
  </si>
  <si>
    <t>Zalaegerszeg Vízmű központ szennyvízátemelő szivattyú csere</t>
  </si>
  <si>
    <t>Zalaegerszeg Zala u. szennyvízátemelő szivattyú csere</t>
  </si>
  <si>
    <t>Zalaegerszeg 74-es út menti szennyvízátemelő szivattyú csere</t>
  </si>
  <si>
    <t>Zalaegerszeg Zrínyi u. I. szennyvízátemelő szivattyú csere</t>
  </si>
  <si>
    <t>Zalaegerszeg Zrínyi u. II. szennyvízátemelő szivattyú csere</t>
  </si>
  <si>
    <t>Zalaegerszeg Zrínyi u. III. szennyvízátemelő szivattyú csere</t>
  </si>
  <si>
    <t>Zalaegerszeg Kaszaháza I. szennyvízátemelő szivattyú csere</t>
  </si>
  <si>
    <t>Zalaegerszeg Lankás u. szennyvízátemelő szivattyú csere</t>
  </si>
  <si>
    <t>Zalaegerszeg Folyondár u. szennyvízátemelő szivattyú csere</t>
  </si>
  <si>
    <t>Zalaegerszeg Szélhordta u. szennyvízátemelő szivattyú csere</t>
  </si>
  <si>
    <t>Zalaegerszeg Meredek u. szennyvízátemelő szivattyú csere</t>
  </si>
  <si>
    <t>Zalaegerszeg Kishegyi u. szennyvízátemelő szivattyú csere</t>
  </si>
  <si>
    <t>Zalaegerszeg LÉSZ Kft. szennyvízátemelő szivattyú csere</t>
  </si>
  <si>
    <t>Zalaegerszeg szennyvízátemelő szivattyú csere</t>
  </si>
  <si>
    <t>Zalaegerszeg Bazita I. szennyvízátemelő szivattyú csere</t>
  </si>
  <si>
    <t>Zalaegerszeg Bazita II. szennyvízátemelő szivattyú csere</t>
  </si>
  <si>
    <t>Zalaegerszeg Bazita III. szennyvízátemelő szivattyú csere</t>
  </si>
  <si>
    <t>Zalaegerszeg Ebergény I. szennyvízátemelő szivattyú csere</t>
  </si>
  <si>
    <t>Zalaegerszeg Ebergény II. szennyvízátemelő szivattyú csere</t>
  </si>
  <si>
    <t>Zalaegerszeg Szenterzsébethegy I. szennyvízátemelő szivattyú csere</t>
  </si>
  <si>
    <t>Zalaegerszeg Szenterzsébethegy II. szennyvízátemelő szivattyú csere</t>
  </si>
  <si>
    <t>Zalaegerszeg Szenterzsébethegy III. szennyvízátemelő szivattyú csere</t>
  </si>
  <si>
    <t>Zalaegerszeg Vorhota I. szennyvízátemelő szivattyú csere</t>
  </si>
  <si>
    <t>Zalaegerszeg Vorhota 1.0 szennyvízátemelő szivattyú csere</t>
  </si>
  <si>
    <t>Zalaegerszeg Vorhota Lakópark szennyvízátemelő szivattyú csere</t>
  </si>
  <si>
    <t>Zalaegerszeg Nekeresd 2.0 szennyvízátemelő irányítástechnika felújítása, folyamatfelügyeleti bejelzéssel</t>
  </si>
  <si>
    <t>Zalaegerszeg Kishegyi u. szennyvízátemelő irányítástechnika felújítása, folyamatfelügyeleti bejelzéssel</t>
  </si>
  <si>
    <t>Zalaegerszeg szennyvíztelep Demon műtárgy technológiai átalakításának tervezése a nitrogén eltávolítás hatásfokának növelésére</t>
  </si>
  <si>
    <t>2213_AKNA_SZIVATTYÚ_VÉGÁTEMELŐ</t>
  </si>
  <si>
    <t>Zalaegerszeg régi szennyvíztelep szivattyú csere</t>
  </si>
  <si>
    <t>Zalaegerszeg hálózati rekonstrukció tervezés</t>
  </si>
  <si>
    <t>Zalaegerszeg Kilátó u. 8.0 szennyvízátemelő szivattyú csere</t>
  </si>
  <si>
    <t>Zalaegerszeg Kisbük 9.0 szennyvízátemelő szivattyú csere</t>
  </si>
  <si>
    <t>Zalaegerszeg Majori u. szennyvízátemelő szivattyú csere</t>
  </si>
  <si>
    <t>Zalaegerszeg Szőlőhegyi u. szennyvízátemelő szivattyú csere</t>
  </si>
  <si>
    <t>Zalaegerszeg Nekeresd I. reg. szennyvízátemelő szivattyú csere</t>
  </si>
  <si>
    <t>Zalaegerszeg Pózva I. szennyvízátemelő szivattyú csere</t>
  </si>
  <si>
    <t>Zalaegerszeg Pózva 0. reg. szennyvízátemelő szivattyú csere</t>
  </si>
  <si>
    <t>Zalaegerszeg Csácsi-hegy I. szennyvízátemelő szivattyú csere</t>
  </si>
  <si>
    <t>Zalaegerszeg Csácsi-hegy Csiga u. szennyvízátemelő szivattyú csere</t>
  </si>
  <si>
    <t>Zalaegerszeg Ságod 0. reg. (almás mellett) szennyvízátemelő szivattyú csere</t>
  </si>
  <si>
    <t>Zalaegerszeg Ságod II. szennyvízátemelő szivattyú csere</t>
  </si>
  <si>
    <t>Zalaegerszeg Ságod III. szennyvízátemelő szivattyú csere</t>
  </si>
  <si>
    <t>Zalaegerszeg Ságod IV. szennyvízátemelő szivattyú csere</t>
  </si>
  <si>
    <t>Zalaegerszeg Ságod IX. szennyvízátemelő szivattyú csere</t>
  </si>
  <si>
    <t>Zalaegerszeg Ságod VI. szennyvízátemelő szivattyú csere</t>
  </si>
  <si>
    <t>Zalaegerszeg Ságod VII. szennyvízátemelő szivattyú csere</t>
  </si>
  <si>
    <t>Zalaegerszeg Ságod VIII. szennyvízátemelő szivattyú csere</t>
  </si>
  <si>
    <t>Zalaegerszeg Ságod X. szennyvízátemelő szivattyú csere</t>
  </si>
  <si>
    <t>Zalaegerszeg Ságod Tó u. szennyvízátemelő szivattyú csere</t>
  </si>
  <si>
    <t>Zalaegerszeg Bagod II. szennyvízátemelő szivattyú csere</t>
  </si>
  <si>
    <t>Zalaegerszeg Hatház I. szennyvízátemelő szivattyú csere</t>
  </si>
  <si>
    <t>Zalaegerszeg Egerszeghegy XIII. szennyvízátemelő szivattyú csere</t>
  </si>
  <si>
    <t>Zalaegerszeg Egerszeghegy I. szennyvízátemelő szivattyú csere</t>
  </si>
  <si>
    <t>Zalaegerszeg Egerszeghegy 14.1 szennyvízátemelő szivattyú csere</t>
  </si>
  <si>
    <t>Zalaegerszeg Egerszeghegy 2.1 szennyvízátemelő szivattyú csere</t>
  </si>
  <si>
    <t>Zalaegerszeg Gálafej I. szennyvízátemelő szivattyú csere</t>
  </si>
  <si>
    <t>Zalaegerszeg Gálafej 3.0 szennyvízátemelő szivattyú csere</t>
  </si>
  <si>
    <t>Zalaegerszeg Gálafej 4.0 szennyvízátemelő szivattyú csere</t>
  </si>
  <si>
    <t>Zalaegerszeg Gálafej 6.0 szennyvízátemelő szivattyú csere</t>
  </si>
  <si>
    <t>Zalaegerszeg Gálafej 9.0 szennyvízátemelő szivattyú csere</t>
  </si>
  <si>
    <t>Zalaegerszeg Bazita 1.1 szennyvízátemelő szivattyú csere</t>
  </si>
  <si>
    <t>Zalaegerszeg Gógánhegy 1.0 szennyvízátemelő szivattyú csere</t>
  </si>
  <si>
    <t>Zalaegerszeg Gógánhegy 3.1 szennyvízátemelő szivattyú csere</t>
  </si>
  <si>
    <t>Zalaegerszeg Gógánhegy 5.1 szennyvízátemelő szivattyú csere</t>
  </si>
  <si>
    <t>Zalaegerszeg Hatház 2.1 szennyvízátemelő szivattyú csere</t>
  </si>
  <si>
    <t>Zalaegerszeg Botfa IV. szennyvízátemelő szivattyú csere</t>
  </si>
  <si>
    <t>Zalaegerszeg Botfa III. szennyvízátemelő szivattyú csere</t>
  </si>
  <si>
    <t>Zalaegerszeg Botfa I. szennyvízátemelő szivattyú csere</t>
  </si>
  <si>
    <t>Zalaegerszeg Botfa II. szennyvízátemelő szivattyú csere</t>
  </si>
  <si>
    <t>Zalaegerszeg Gálafej II. szennyvízátemelő szivattyú csere</t>
  </si>
  <si>
    <t>Zalaegerszeg Gálafej 5.1 szennyvízátemelő szivattyú csere</t>
  </si>
  <si>
    <t>Zalaegerszeg Gálafej 2.3 szennyvízátemelő szivattyú csere</t>
  </si>
  <si>
    <t>Zalaegerszeg Besenyő 1.1 szennyvízátemelő szivattyú csere</t>
  </si>
  <si>
    <t>Zalaegerszeg Jánkahegy 4.1 szennyvízátemelő szivattyú csere</t>
  </si>
  <si>
    <t>Zalaegerszeg Jánkahegy 5.1 szennyvízátemelő szivattyú csere</t>
  </si>
  <si>
    <t>Zalaegerszeg Jánkahegy 9.1 szennyvízátemelő szivattyú csere</t>
  </si>
  <si>
    <t>Zalaegerszeg csapadék szennyvízátemelő szivattyú csere</t>
  </si>
  <si>
    <t>Zalaegerszeg- Vorhota lakópark szennyvízátemelő (Völgyi út) GPRS kommunikáció kialakításával beillesztés a SCADA rendszerbe</t>
  </si>
  <si>
    <t>Zalaegerszeg szennyvíztelep 1-es utóülepítő műtárgy recirkvezeték kiváltás 30 fm</t>
  </si>
  <si>
    <t>Zalaegerszeg  szennyvíztelep 22kV földkábel kiváltás (mindkét vonal) vonalanként külön</t>
  </si>
  <si>
    <t>Zalaegerszeg  szennyvíztelep villámvédelmi rendszer fejlesztése, gyengeáramú rendszerek villámvédelmi zónán kívül helyezése</t>
  </si>
  <si>
    <t>Zalaegerszeg, Erdész u. szennyvízvezeték kiváltás nyomvonalas helyreállítással</t>
  </si>
  <si>
    <t>Zalaegerszeg Landorhegyi-Madách-Pais-Egri J. szennyvízcsatorna kiváltás nyomvonalas helyreállítással
[535+480+736+370 = 2.121 fm]</t>
  </si>
  <si>
    <t>Zalaegerszeg szennyvíz tisztító telep előmechanikai tisztítási fokozat felújítása</t>
  </si>
  <si>
    <t>Zalaegerszeg új szennyvíztelep átemelő szivattyú csere</t>
  </si>
  <si>
    <t>Zalaegerszeg szennyvíztisztító főátemelő szivattyúk felújítása és cseréje</t>
  </si>
  <si>
    <t>Zaalegerszeg Egerszeghegy XIII. szennyvízátemelő átfolyásmérő beépítése SCADA bejelzéssel</t>
  </si>
  <si>
    <t>Zalaegerszeg szennyvíztelep biológiai medence 1-es biológiai műtárgy építészeti felújítása</t>
  </si>
  <si>
    <t>Zalaegerszeg szennyvíz tisztító telep fúvógépház építészeti felújítás és szellőzés kialakítása</t>
  </si>
  <si>
    <t>Zalaegerszeg szennyvíztelep elfolyó vályú építészeti rekonstrukció</t>
  </si>
  <si>
    <t>Zalaegerszeg szennyvíztelep iszapsűrítők építészeti rekonstrukció</t>
  </si>
  <si>
    <t>Zalaegerszeg szennyvíztelep2. utóülepítő építészeti rekonstrukció</t>
  </si>
  <si>
    <t>Zalaegerszeg szennyvíz tisztító telep fölösiszap akna 8 db tolózár cseréje</t>
  </si>
  <si>
    <t>Zalaegerszeg szennyvíz tisztító telep 1-es biológia keverők cseréje</t>
  </si>
  <si>
    <t>Zalaegerszeg szennyvíztisztító iszaprecirk szivattyúk cseréje (3 db) gépészeti átalakítással</t>
  </si>
  <si>
    <t>Zalaegerszeg  szennyvíztelep Utószűrő berendezések cseréje 2 db</t>
  </si>
  <si>
    <t>Zalaegerszeg szennyvíztelep UV berendezés felújítása, csövek cseréje</t>
  </si>
  <si>
    <t>Zalaegerszeg szennyvíztelep macerátorok illetve iszapszűrő gépészeti rekonstrukció</t>
  </si>
  <si>
    <t>Zalaegerszeg szennyvíztelep homogenizáló gépészeti rekonstrukció</t>
  </si>
  <si>
    <t>Zalaegerszeg szennyvíztelep on-line analizátorok gépészeti rekonstrukció</t>
  </si>
  <si>
    <t>Zalaegerszeg szennyvíztelep mennyiségmérők gépészeti rekonstrukció</t>
  </si>
  <si>
    <t>Zalaegerszeg szennyvíztelep rothasztó tornyok fütés gépészetének cseréje</t>
  </si>
  <si>
    <t>Zalaegerszeg  szennyvíztelep gépi rács csere 2 db</t>
  </si>
  <si>
    <t>Zalaegerszeg szennyvíztelep dobsűrítők és vegyszerbekeverők gépészeti rekonstrukció</t>
  </si>
  <si>
    <t>Zalaegerszeg szennyvíztelep rácsszemét kihordó csiga gépészeti rekonstrukció</t>
  </si>
  <si>
    <t>Zalaegerszeg szennyvíztelep 1-es biológia levegőztető rendszer felújítása (membránok cseréje, csővezeték felújítása)</t>
  </si>
  <si>
    <t>Zalaegerszeg szennyvíztelep vegyszeradagolók gépészeti rekonstrukció (vegyszeradagolók cseréje)</t>
  </si>
  <si>
    <t>Zalaegerszeg szennyvíztelep 3 db fölösiszap szivattyú cseréje</t>
  </si>
  <si>
    <t>Zalaegerszeg szennyvíztelep iszapvíztelenítő berendezések gépészeti rekonstrukció</t>
  </si>
  <si>
    <t>Zalaegerszeg szennyvíztelep utóülepítők gépészeti rekonstrukció</t>
  </si>
  <si>
    <t>Zalaegerszeg szennyvíztelep légfúvó 4 db Robushi légfúvó felújítása</t>
  </si>
  <si>
    <t>Zalaegerszeg szennyvíztelep légfúvó 4 db AERZENER légfúvó cseréje</t>
  </si>
  <si>
    <t>Zalaegerszeg  szennyvíztelep gépi rács vezérlőszekrény csere</t>
  </si>
  <si>
    <t>Zalaegerszeg szennyvíztelep ESCRUSOR gépészeti rekonstrukció</t>
  </si>
  <si>
    <t>Zalaegerszeg szennyvíztelep NKÖHSZ szippantott szennyvízfogadó gépészeti rekonstrukció</t>
  </si>
  <si>
    <t>Zalaegerszeg  szennyvíztelep szünetmentes tápegységek cseréje a PLC állomásnál</t>
  </si>
  <si>
    <t>Zalaegerszeg szennyvíztisztító Iszap szállító csigaszivattyúk felújítása</t>
  </si>
  <si>
    <t xml:space="preserve">Zalaegerszeg  szennyvíztelep Online mintavevő cseréje NH4 és NO3 felújítás webscada rendszerbe való beillesztése </t>
  </si>
  <si>
    <t>Zalaegerszeg, Kosztolányi u.( Kosztolányi tér és Balatoni u. között) szennyvízvezeték kiváltás nyomvonalas helyreállítással (DN300 371 fm, DN200 359fm)</t>
  </si>
  <si>
    <t>Zalaegerszeg Kisfaludy u. III. ütem (Ady u.  - Mártírok u. közötti szakasz) szennyvízvezeték rekonstrukció nyomvonalas helyreállítással (DN200 122 fm, DN160 33 fm )terv felülvizsgálata szükséges</t>
  </si>
  <si>
    <t>Zalaegerszeg szennyvíztelep biológiai medence 2 db biológiai medence építészeti felújítása</t>
  </si>
  <si>
    <t>Zalaegerszeg szennyvíztelep kezelő épület épület felújítása</t>
  </si>
  <si>
    <t>Zalaegerszeg szennyvíztelep recirkulációs gépház 3 db Recirkulációs szivattyú cseréje</t>
  </si>
  <si>
    <t>Zalaegerszeg szennyvíztelep csatornaiszapfogadó gépészeti rekonstrukció</t>
  </si>
  <si>
    <t>Zalaegerszeg szennyvíztelep 2. biológiai műtárgy keverők cseréje</t>
  </si>
  <si>
    <t>Zalaegerszeg szennyvíztelep iszapvíztelenítő berendezések cseréje</t>
  </si>
  <si>
    <t>Zalaegerszeg  szennyvíztelep nagyfeszültségű 20 kV hálózat felújítása</t>
  </si>
  <si>
    <t>Zalaistvánd idegenvíz kizárása a csatornadiagnosztikai vizsgálat és a helyszíni ellenőrzés alapján</t>
  </si>
  <si>
    <t>Zalaistvánd gravitációs csatorna rekonstrukció</t>
  </si>
  <si>
    <t>Zalaistvánd átemelő akna építészeti rekonstrukció</t>
  </si>
  <si>
    <t>Zalaistvánd szennyvízátemelő gépészeti rekonstrukció</t>
  </si>
  <si>
    <t>Zalaistvánd HBA gépészeti rekonstrukció</t>
  </si>
  <si>
    <t>Zalaistvánd I. szennyvízátemelő átfolyásmérő beépítése SCADA beillesztéssel</t>
  </si>
  <si>
    <t>Zalaistvánd I. szennyvízátemelő villamos és irányítástechnika felújítása</t>
  </si>
  <si>
    <t>Zalaistvánd nyomott vezeték rekonstrukció</t>
  </si>
  <si>
    <t>Zalaistvánd I. szennyvízátemelő szivattyú csere</t>
  </si>
  <si>
    <t>Zalaistvánd II. szennyvízátemelő szivattyú csere</t>
  </si>
  <si>
    <t>Zalaistvánd HBA akna építészeti rekonstrukció</t>
  </si>
  <si>
    <t>Zalaistvánd több helyszínen végzett szennyvízhálózat rekonstrukció</t>
  </si>
  <si>
    <t>Zalaszentgyörgy több helyszínen végzett szennyvízhálózat rekonstrukció</t>
  </si>
  <si>
    <t>Zalaszentgyörgy idegenvíz kizárása a csatornadiagnosztikai vizsgálat és a helyszíni ellenőrzés alapján</t>
  </si>
  <si>
    <t>Zalaszentgyörgy gravitációs csatorna rekonstrukció</t>
  </si>
  <si>
    <t>Zalaszentgyörgy nyomott vezeték rekonstrukció</t>
  </si>
  <si>
    <t>Zalaszentgyörgy átemelő akna építészeti rekonstrukció</t>
  </si>
  <si>
    <t>Zalaszentgyörgy HBA akna építészeti rekonstrukció</t>
  </si>
  <si>
    <t>Zalaszentgyörgy szennyvízátemelő gépészeti rekonstrukció</t>
  </si>
  <si>
    <t>Zalaszentgyörgy HBA gépészeti rekonstrukció</t>
  </si>
  <si>
    <t>Zalaszentgyörgy KHBA (Cseke Kft.) távfelügyeleti rendszerbe illesztés</t>
  </si>
  <si>
    <t>Zalaszentgyörgy II. szennyvízátemelő szivattyú csere</t>
  </si>
  <si>
    <t>Zalaszentgyörgy szennyvízátemelő villamos és irányítástechnika felújítása</t>
  </si>
  <si>
    <t>Zalaszentgyörgy I. szennyvízátemelő szivattyú csere</t>
  </si>
  <si>
    <t>Zalaszentgyörgy reg. szennyvízátemelő szivattyú csere</t>
  </si>
  <si>
    <t>Zalaszentgyörgy HBA erősáramú és irányítástechnikai rekonstrukció</t>
  </si>
  <si>
    <t>Zalaszentiván 0. szennyvízátemelő fedél készítése</t>
  </si>
  <si>
    <t>Zalaszentiván idegenvíz kizárása a csatornadiagnosztikai vizsgálat és a helyszíni ellenőrzés alapján</t>
  </si>
  <si>
    <t>Zalaszentiván gravitációs csatorna rekonstrukció</t>
  </si>
  <si>
    <t>Zalaszentiván nyomott vezeték rekonstrukció</t>
  </si>
  <si>
    <t>Zalaszentiván átemelő akna építészeti rekonstrukció</t>
  </si>
  <si>
    <t>Zalaszentiván HBA akna építészeti rekonstrukció</t>
  </si>
  <si>
    <t>Zalaszentiván szennyvízátemelő gépészeti rekonstrukció</t>
  </si>
  <si>
    <t>Zalaszentiván HBA gépészeti rekonstrukció</t>
  </si>
  <si>
    <t>Zalaszentiván 0. szennyvízátemelő szivattyú csere</t>
  </si>
  <si>
    <t>Zalaszentiván szennyvízátemelő villamos és irányítástechnika felújítása</t>
  </si>
  <si>
    <t>Zalaszentiván I. szennyvízátemelő szivattyú csere</t>
  </si>
  <si>
    <t>Zalaszentiván II. szennyvízátemelő szivattyú csere</t>
  </si>
  <si>
    <t>Zalaszentiván III. szennyvízátemelő szivattyú csere</t>
  </si>
  <si>
    <t>Zalaszentiván IV. szennyvízátemelő szivattyú csere</t>
  </si>
  <si>
    <t>Zalaszentiván több helyszínen végzett szennyvízhálózat rekonstrukció</t>
  </si>
  <si>
    <t>Zalaszentlőrinc több helyszínen végzett szennyvízhálózat rekonstrukció</t>
  </si>
  <si>
    <t>Zalaszentlőrinc idegenvíz kizárása a csatornadiagnosztikai vizsgálat és a helyszíni ellenőrzés alapján</t>
  </si>
  <si>
    <t>Zalaszentlőrinc gravitációs csatorna rekonstrukció</t>
  </si>
  <si>
    <t>Zalaszentlőrinc nyomott vezeték rekonstrukció</t>
  </si>
  <si>
    <t>Zalaszentlőrinc átemelő akna építészeti rekonstrukció</t>
  </si>
  <si>
    <t>Zalaszentlőrinc HBA akna építészeti rekonstrukció</t>
  </si>
  <si>
    <t>Zalaszentlőrinc szennyvízátemelő gépészeti rekonstrukció</t>
  </si>
  <si>
    <t>Zalaszentlőrinc HBA gépészeti rekonstrukció</t>
  </si>
  <si>
    <t>Zalaszentlőrinc szennyvízátemelő villamos és irányítástechnika felújítása</t>
  </si>
  <si>
    <t>Zalaszentlőrinc II. szennyvízátemelő szivattyú csere</t>
  </si>
  <si>
    <t>Zalaszentlőrinc III. szennyvízátemelő szivattyú csere</t>
  </si>
  <si>
    <t>Zalaszentlőrinc I. reg. szennyvízátemelő szivattyú csere</t>
  </si>
  <si>
    <t>Zalaegerszeg Zsinagóga, szennyvízbekötés kiváltása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</si>
</sst>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quot; eFt&quot;"/>
  </numFmts>
  <fonts count="25" x14ac:knownFonts="1">
    <font>
      <sz val="11"/>
      <name val="Calibri"/>
      <charset val="238"/>
    </font>
    <font>
      <sz val="11"/>
      <color theme="1"/>
      <name val="Calibri"/>
      <family val="2"/>
      <charset val="238"/>
      <scheme val="minor"/>
    </font>
    <font>
      <sz val="11"/>
      <name val="Times New Roman"/>
      <family val="1"/>
      <charset val="238"/>
    </font>
    <font>
      <sz val="11"/>
      <color theme="1"/>
      <name val="Calibri"/>
      <family val="2"/>
      <charset val="238"/>
    </font>
    <font>
      <sz val="12"/>
      <name val="Arial"/>
      <family val="2"/>
      <charset val="238"/>
    </font>
    <font>
      <b/>
      <sz val="12"/>
      <color theme="1"/>
      <name val="Arial"/>
      <family val="2"/>
      <charset val="238"/>
    </font>
    <font>
      <b/>
      <sz val="12"/>
      <name val="Arial"/>
      <family val="2"/>
      <charset val="238"/>
    </font>
    <font>
      <sz val="12"/>
      <color theme="1"/>
      <name val="Arial"/>
      <family val="2"/>
      <charset val="238"/>
    </font>
    <font>
      <sz val="12"/>
      <color theme="1"/>
      <name val="Calibri"/>
      <family val="2"/>
      <charset val="238"/>
      <scheme val="minor"/>
    </font>
    <font>
      <sz val="11"/>
      <name val="Calibri"/>
      <family val="2"/>
      <charset val="238"/>
    </font>
    <font>
      <sz val="14"/>
      <color theme="1"/>
      <name val="Calibri"/>
      <family val="2"/>
      <charset val="238"/>
      <scheme val="minor"/>
    </font>
    <font>
      <b/>
      <sz val="16"/>
      <color theme="1"/>
      <name val="Arial"/>
      <family val="2"/>
      <charset val="238"/>
    </font>
    <font>
      <b/>
      <i/>
      <sz val="11"/>
      <color theme="1"/>
      <name val="Calibri"/>
      <family val="2"/>
      <charset val="238"/>
    </font>
    <font>
      <b/>
      <sz val="11"/>
      <color theme="1"/>
      <name val="Calibri"/>
      <family val="2"/>
      <charset val="238"/>
    </font>
    <font>
      <b/>
      <sz val="16"/>
      <color rgb="FF000000"/>
      <name val="Arial"/>
      <family val="2"/>
      <charset val="238"/>
    </font>
    <font>
      <b/>
      <u/>
      <sz val="12"/>
      <name val="Arial"/>
      <family val="2"/>
      <charset val="238"/>
    </font>
    <font>
      <i/>
      <u/>
      <sz val="12"/>
      <name val="Arial"/>
      <family val="2"/>
      <charset val="238"/>
    </font>
    <font>
      <i/>
      <sz val="12"/>
      <name val="Arial"/>
      <family val="2"/>
      <charset val="238"/>
    </font>
    <font>
      <b/>
      <sz val="12"/>
      <color rgb="FF000000"/>
      <name val="Arial"/>
      <family val="2"/>
      <charset val="238"/>
    </font>
    <font>
      <sz val="12"/>
      <color rgb="FF000000"/>
      <name val="Arial"/>
      <family val="2"/>
      <charset val="238"/>
    </font>
    <font>
      <b/>
      <sz val="18"/>
      <name val="Arial"/>
      <family val="2"/>
      <charset val="238"/>
    </font>
    <font>
      <sz val="16"/>
      <color theme="1"/>
      <name val="Arial"/>
      <family val="2"/>
      <charset val="238"/>
    </font>
    <font>
      <i/>
      <sz val="16"/>
      <color theme="1"/>
      <name val="Arial"/>
      <family val="2"/>
      <charset val="238"/>
    </font>
    <font>
      <u/>
      <sz val="14"/>
      <color theme="1"/>
      <name val="Arial"/>
      <family val="2"/>
      <charset val="238"/>
    </font>
    <font>
      <b/>
      <u/>
      <sz val="11"/>
      <color theme="1"/>
      <name val="Calibri"/>
      <family val="2"/>
      <charset val="238"/>
    </font>
  </fonts>
  <fills count="27">
    <fill>
      <patternFill patternType="none"/>
    </fill>
    <fill>
      <patternFill patternType="gray125"/>
    </fill>
    <fill>
      <patternFill patternType="solid">
        <fgColor rgb="FFFFFFFF"/>
      </patternFill>
    </fill>
    <fill>
      <patternFill patternType="solid">
        <fgColor rgb="FFDBDBDB"/>
      </patternFill>
    </fill>
    <fill>
      <patternFill patternType="solid">
        <fgColor rgb="FFB4C6E7"/>
      </patternFill>
    </fill>
    <fill>
      <patternFill patternType="solid">
        <fgColor rgb="FFD8E4BC"/>
      </patternFill>
    </fill>
    <fill>
      <patternFill patternType="solid">
        <fgColor rgb="FFFFFFCC"/>
      </patternFill>
    </fill>
    <fill>
      <patternFill patternType="solid">
        <fgColor theme="7" tint="0.59999389629810485"/>
        <bgColor indexed="64"/>
      </patternFill>
    </fill>
    <fill>
      <patternFill patternType="solid">
        <fgColor theme="2"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CC"/>
        <bgColor indexed="64"/>
      </patternFill>
    </fill>
    <fill>
      <patternFill patternType="solid">
        <fgColor rgb="FFDBDBDB"/>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39994506668294322"/>
        <bgColor indexed="64"/>
      </patternFill>
    </fill>
    <fill>
      <patternFill patternType="solid">
        <fgColor theme="6" tint="0.79998168889431442"/>
        <bgColor indexed="64"/>
      </patternFill>
    </fill>
    <fill>
      <patternFill patternType="solid">
        <fgColor theme="7" tint="-0.24994659260841701"/>
        <bgColor indexed="64"/>
      </patternFill>
    </fill>
    <fill>
      <patternFill patternType="solid">
        <fgColor theme="5" tint="0.599963377788628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8" tint="0.39997558519241921"/>
        <bgColor indexed="64"/>
      </patternFill>
    </fill>
  </fills>
  <borders count="67">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style="thin">
        <color auto="1"/>
      </top>
      <bottom/>
      <diagonal/>
    </border>
    <border>
      <left style="mediumDashed">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Dashed">
        <color indexed="64"/>
      </right>
      <top style="thin">
        <color indexed="64"/>
      </top>
      <bottom style="thin">
        <color indexed="64"/>
      </bottom>
      <diagonal/>
    </border>
    <border>
      <left style="medium">
        <color indexed="64"/>
      </left>
      <right style="mediumDashed">
        <color indexed="64"/>
      </right>
      <top style="medium">
        <color indexed="64"/>
      </top>
      <bottom style="thin">
        <color indexed="64"/>
      </bottom>
      <diagonal/>
    </border>
    <border>
      <left style="mediumDashed">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Dashed">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mediumDashed">
        <color indexed="64"/>
      </right>
      <top style="thin">
        <color indexed="64"/>
      </top>
      <bottom/>
      <diagonal/>
    </border>
    <border>
      <left/>
      <right style="thin">
        <color indexed="64"/>
      </right>
      <top style="thin">
        <color indexed="64"/>
      </top>
      <bottom/>
      <diagonal/>
    </border>
    <border>
      <left style="medium">
        <color indexed="64"/>
      </left>
      <right style="mediumDashed">
        <color indexed="64"/>
      </right>
      <top style="thin">
        <color indexed="64"/>
      </top>
      <bottom style="medium">
        <color indexed="64"/>
      </bottom>
      <diagonal/>
    </border>
    <border>
      <left style="mediumDashed">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mediumDashed">
        <color indexed="64"/>
      </left>
      <right style="medium">
        <color indexed="64"/>
      </right>
      <top style="thin">
        <color indexed="64"/>
      </top>
      <bottom/>
      <diagonal/>
    </border>
    <border>
      <left style="medium">
        <color indexed="64"/>
      </left>
      <right style="mediumDashed">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2" borderId="0"/>
    <xf numFmtId="0" fontId="1" fillId="0" borderId="0"/>
  </cellStyleXfs>
  <cellXfs count="237">
    <xf numFmtId="0" fontId="0" fillId="2" borderId="0" xfId="0" applyNumberFormat="1" applyFont="1" applyFill="1" applyBorder="1" applyProtection="1"/>
    <xf numFmtId="0" fontId="7" fillId="9" borderId="3" xfId="0" applyNumberFormat="1" applyFont="1" applyFill="1" applyBorder="1" applyAlignment="1" applyProtection="1">
      <alignment horizontal="left" vertical="center" wrapText="1"/>
    </xf>
    <xf numFmtId="0" fontId="0" fillId="2" borderId="0" xfId="0" applyNumberFormat="1" applyFont="1" applyFill="1" applyBorder="1" applyAlignment="1" applyProtection="1">
      <alignment wrapText="1"/>
    </xf>
    <xf numFmtId="0" fontId="7" fillId="7" borderId="5" xfId="0" applyNumberFormat="1" applyFont="1" applyFill="1" applyBorder="1" applyAlignment="1" applyProtection="1">
      <alignment horizontal="left" vertical="center" wrapText="1"/>
    </xf>
    <xf numFmtId="0" fontId="8" fillId="11" borderId="3" xfId="0" applyNumberFormat="1" applyFont="1" applyFill="1" applyBorder="1" applyAlignment="1" applyProtection="1">
      <alignment horizontal="left" vertical="center" wrapText="1"/>
    </xf>
    <xf numFmtId="0" fontId="8" fillId="11" borderId="3" xfId="0" applyNumberFormat="1" applyFont="1" applyFill="1" applyBorder="1" applyAlignment="1" applyProtection="1">
      <alignment horizontal="center" vertical="center" wrapText="1"/>
    </xf>
    <xf numFmtId="164" fontId="0" fillId="4" borderId="3" xfId="0" applyNumberFormat="1" applyFont="1" applyFill="1" applyBorder="1" applyAlignment="1" applyProtection="1">
      <alignment wrapText="1"/>
    </xf>
    <xf numFmtId="164" fontId="0" fillId="6" borderId="3" xfId="0" applyNumberFormat="1" applyFont="1" applyFill="1" applyBorder="1" applyAlignment="1" applyProtection="1">
      <alignment wrapText="1"/>
    </xf>
    <xf numFmtId="0" fontId="8" fillId="11" borderId="3" xfId="0" applyNumberFormat="1" applyFont="1" applyFill="1" applyBorder="1" applyAlignment="1" applyProtection="1">
      <alignment vertical="center" wrapText="1"/>
    </xf>
    <xf numFmtId="0" fontId="9" fillId="3" borderId="3" xfId="0" applyNumberFormat="1" applyFont="1" applyFill="1" applyBorder="1" applyAlignment="1" applyProtection="1">
      <alignment horizontal="center" vertical="center" wrapText="1"/>
    </xf>
    <xf numFmtId="0" fontId="9" fillId="2" borderId="0" xfId="0" applyNumberFormat="1" applyFont="1" applyFill="1" applyBorder="1" applyAlignment="1" applyProtection="1">
      <alignment horizontal="center" vertical="center" wrapText="1"/>
    </xf>
    <xf numFmtId="0" fontId="10" fillId="8" borderId="3" xfId="0" applyNumberFormat="1" applyFont="1" applyFill="1" applyBorder="1" applyAlignment="1" applyProtection="1">
      <alignment horizontal="center" vertical="center" wrapText="1"/>
    </xf>
    <xf numFmtId="164" fontId="0" fillId="13" borderId="3" xfId="0" applyNumberFormat="1" applyFont="1" applyFill="1" applyBorder="1" applyAlignment="1" applyProtection="1">
      <alignment wrapText="1"/>
    </xf>
    <xf numFmtId="0" fontId="9" fillId="12" borderId="3" xfId="0" applyNumberFormat="1" applyFont="1" applyFill="1" applyBorder="1" applyAlignment="1" applyProtection="1">
      <alignment horizontal="center" vertical="center" wrapText="1"/>
    </xf>
    <xf numFmtId="0" fontId="9" fillId="14" borderId="3" xfId="0" applyNumberFormat="1" applyFont="1" applyFill="1" applyBorder="1" applyAlignment="1" applyProtection="1">
      <alignment horizontal="center" vertical="center" wrapText="1"/>
    </xf>
    <xf numFmtId="0" fontId="4" fillId="14" borderId="8" xfId="0" applyNumberFormat="1" applyFont="1" applyFill="1" applyBorder="1" applyAlignment="1" applyProtection="1">
      <alignment horizontal="center" vertical="center"/>
    </xf>
    <xf numFmtId="0" fontId="7" fillId="14" borderId="11" xfId="0" applyNumberFormat="1" applyFont="1" applyFill="1" applyBorder="1" applyAlignment="1" applyProtection="1">
      <alignment horizontal="center" vertical="center" wrapText="1"/>
    </xf>
    <xf numFmtId="0" fontId="9" fillId="2" borderId="0" xfId="0" applyNumberFormat="1" applyFont="1" applyFill="1" applyBorder="1" applyProtection="1"/>
    <xf numFmtId="0" fontId="9" fillId="2" borderId="0" xfId="0" applyNumberFormat="1" applyFont="1" applyFill="1" applyBorder="1" applyProtection="1"/>
    <xf numFmtId="0" fontId="9" fillId="16" borderId="3" xfId="0" applyNumberFormat="1" applyFont="1" applyFill="1" applyBorder="1" applyAlignment="1" applyProtection="1">
      <alignment vertical="center"/>
    </xf>
    <xf numFmtId="0" fontId="13" fillId="2" borderId="15" xfId="0" applyNumberFormat="1" applyFont="1" applyFill="1" applyBorder="1" applyAlignment="1" applyProtection="1">
      <alignment horizontal="center" vertical="center" wrapText="1"/>
    </xf>
    <xf numFmtId="0" fontId="13" fillId="2" borderId="16" xfId="0" applyNumberFormat="1" applyFont="1" applyFill="1" applyBorder="1" applyAlignment="1" applyProtection="1">
      <alignment horizontal="center" vertical="center" wrapText="1"/>
    </xf>
    <xf numFmtId="0" fontId="13" fillId="2" borderId="17" xfId="0" applyNumberFormat="1" applyFont="1" applyFill="1" applyBorder="1" applyAlignment="1" applyProtection="1">
      <alignment horizontal="center" vertical="center" wrapText="1"/>
    </xf>
    <xf numFmtId="0" fontId="13" fillId="0" borderId="18" xfId="0" applyNumberFormat="1" applyFont="1" applyFill="1" applyBorder="1" applyAlignment="1" applyProtection="1">
      <alignment horizontal="center" vertical="center" wrapText="1"/>
    </xf>
    <xf numFmtId="0" fontId="13" fillId="0" borderId="19" xfId="0" applyNumberFormat="1" applyFont="1" applyFill="1" applyBorder="1" applyAlignment="1" applyProtection="1">
      <alignment horizontal="center" vertical="center" wrapText="1"/>
    </xf>
    <xf numFmtId="0" fontId="13" fillId="2" borderId="20" xfId="0" applyNumberFormat="1" applyFont="1" applyFill="1" applyBorder="1" applyAlignment="1" applyProtection="1">
      <alignment horizontal="center" vertical="center" wrapText="1"/>
    </xf>
    <xf numFmtId="0" fontId="13" fillId="0" borderId="21" xfId="0" applyNumberFormat="1" applyFont="1" applyFill="1" applyBorder="1" applyAlignment="1" applyProtection="1">
      <alignment horizontal="center" vertical="center" wrapText="1"/>
    </xf>
    <xf numFmtId="0" fontId="13" fillId="0" borderId="22" xfId="0" applyNumberFormat="1" applyFont="1" applyFill="1" applyBorder="1" applyAlignment="1" applyProtection="1">
      <alignment horizontal="center" vertical="center" wrapText="1"/>
    </xf>
    <xf numFmtId="0" fontId="13" fillId="2" borderId="23" xfId="0" applyNumberFormat="1" applyFont="1" applyFill="1" applyBorder="1" applyAlignment="1" applyProtection="1">
      <alignment horizontal="center" vertical="center" wrapText="1"/>
    </xf>
    <xf numFmtId="0" fontId="3" fillId="16" borderId="3" xfId="0" applyNumberFormat="1" applyFont="1" applyFill="1" applyBorder="1" applyAlignment="1" applyProtection="1">
      <alignment vertical="center"/>
    </xf>
    <xf numFmtId="0" fontId="3" fillId="16" borderId="3" xfId="0" applyNumberFormat="1" applyFont="1" applyFill="1" applyBorder="1" applyAlignment="1" applyProtection="1">
      <alignment horizontal="center" vertical="center" wrapText="1"/>
    </xf>
    <xf numFmtId="3" fontId="13" fillId="17" borderId="15" xfId="0" applyNumberFormat="1" applyFont="1" applyFill="1" applyBorder="1" applyAlignment="1" applyProtection="1">
      <alignment horizontal="center" vertical="center"/>
    </xf>
    <xf numFmtId="0" fontId="3" fillId="16" borderId="3" xfId="0" applyNumberFormat="1" applyFont="1" applyFill="1" applyBorder="1" applyAlignment="1" applyProtection="1">
      <alignment horizontal="center" vertical="center"/>
    </xf>
    <xf numFmtId="0" fontId="3" fillId="7" borderId="3" xfId="0" applyNumberFormat="1" applyFont="1" applyFill="1" applyBorder="1" applyAlignment="1" applyProtection="1">
      <alignment horizontal="left" vertical="center" wrapText="1"/>
    </xf>
    <xf numFmtId="3" fontId="13" fillId="17" borderId="5" xfId="0" applyNumberFormat="1" applyFont="1" applyFill="1" applyBorder="1" applyAlignment="1" applyProtection="1">
      <alignment horizontal="right" vertical="center"/>
    </xf>
    <xf numFmtId="0" fontId="0" fillId="2" borderId="26" xfId="0" applyNumberFormat="1" applyFont="1" applyFill="1" applyBorder="1" applyProtection="1"/>
    <xf numFmtId="0" fontId="0" fillId="2" borderId="0" xfId="0" applyNumberFormat="1" applyFont="1" applyFill="1" applyBorder="1" applyProtection="1"/>
    <xf numFmtId="0" fontId="7" fillId="19" borderId="15" xfId="1" applyNumberFormat="1" applyFont="1" applyFill="1" applyBorder="1" applyAlignment="1" applyProtection="1">
      <alignment horizontal="center" vertical="center"/>
    </xf>
    <xf numFmtId="0" fontId="1" fillId="0" borderId="0" xfId="1" applyNumberFormat="1" applyFont="1" applyFill="1" applyBorder="1" applyProtection="1"/>
    <xf numFmtId="0" fontId="9" fillId="15" borderId="3" xfId="0" applyNumberFormat="1" applyFont="1" applyFill="1" applyBorder="1" applyProtection="1"/>
    <xf numFmtId="0" fontId="20" fillId="2" borderId="12" xfId="0" applyNumberFormat="1" applyFont="1" applyFill="1" applyBorder="1" applyAlignment="1" applyProtection="1">
      <alignment horizontal="centerContinuous" vertical="center"/>
    </xf>
    <xf numFmtId="0" fontId="6" fillId="2" borderId="13" xfId="0" applyNumberFormat="1" applyFont="1" applyFill="1" applyBorder="1" applyAlignment="1" applyProtection="1">
      <alignment horizontal="centerContinuous" vertical="center"/>
    </xf>
    <xf numFmtId="0" fontId="6" fillId="2" borderId="14" xfId="0" applyNumberFormat="1" applyFont="1" applyFill="1" applyBorder="1" applyAlignment="1" applyProtection="1">
      <alignment horizontal="centerContinuous" vertical="center"/>
    </xf>
    <xf numFmtId="0" fontId="0" fillId="2" borderId="0" xfId="0" applyNumberFormat="1" applyFont="1" applyFill="1" applyBorder="1" applyProtection="1"/>
    <xf numFmtId="0" fontId="11" fillId="2" borderId="18" xfId="0" applyNumberFormat="1" applyFont="1" applyFill="1" applyBorder="1" applyAlignment="1" applyProtection="1">
      <alignment horizontal="centerContinuous" vertical="center" wrapText="1"/>
    </xf>
    <xf numFmtId="0" fontId="5" fillId="2" borderId="24" xfId="0" applyNumberFormat="1" applyFont="1" applyFill="1" applyBorder="1" applyAlignment="1" applyProtection="1">
      <alignment horizontal="centerContinuous" vertical="center"/>
    </xf>
    <xf numFmtId="0" fontId="11" fillId="2" borderId="15" xfId="0" applyNumberFormat="1" applyFont="1" applyFill="1" applyBorder="1" applyAlignment="1" applyProtection="1">
      <alignment horizontal="centerContinuous" vertical="center"/>
    </xf>
    <xf numFmtId="0" fontId="5" fillId="2" borderId="17" xfId="0" applyNumberFormat="1" applyFont="1" applyFill="1" applyBorder="1" applyAlignment="1" applyProtection="1">
      <alignment horizontal="centerContinuous" vertical="center"/>
    </xf>
    <xf numFmtId="0" fontId="15" fillId="2" borderId="45" xfId="0" applyNumberFormat="1" applyFont="1" applyFill="1" applyBorder="1" applyAlignment="1" applyProtection="1">
      <alignment horizontal="center" vertical="center"/>
    </xf>
    <xf numFmtId="0" fontId="15" fillId="2" borderId="46" xfId="0" applyNumberFormat="1" applyFont="1" applyFill="1" applyBorder="1" applyAlignment="1" applyProtection="1">
      <alignment horizontal="center" vertical="center"/>
    </xf>
    <xf numFmtId="0" fontId="15" fillId="2" borderId="7" xfId="0" applyNumberFormat="1" applyFont="1" applyFill="1" applyBorder="1" applyAlignment="1" applyProtection="1">
      <alignment horizontal="center" vertical="center"/>
    </xf>
    <xf numFmtId="0" fontId="15" fillId="2" borderId="42" xfId="0" applyNumberFormat="1" applyFont="1" applyFill="1" applyBorder="1" applyAlignment="1" applyProtection="1">
      <alignment horizontal="center" vertical="center"/>
    </xf>
    <xf numFmtId="0" fontId="16" fillId="2" borderId="28" xfId="0" applyNumberFormat="1" applyFont="1" applyFill="1" applyBorder="1" applyAlignment="1" applyProtection="1">
      <alignment horizontal="center" vertical="center"/>
    </xf>
    <xf numFmtId="0" fontId="7" fillId="2" borderId="34" xfId="0" applyNumberFormat="1" applyFont="1" applyFill="1" applyBorder="1" applyAlignment="1" applyProtection="1">
      <alignment horizontal="center" vertical="center"/>
    </xf>
    <xf numFmtId="0" fontId="7" fillId="2" borderId="5" xfId="0" applyNumberFormat="1" applyFont="1" applyFill="1" applyBorder="1" applyAlignment="1" applyProtection="1">
      <alignment horizontal="center" vertical="center"/>
    </xf>
    <xf numFmtId="0" fontId="7" fillId="2" borderId="35" xfId="0" applyNumberFormat="1" applyFont="1" applyFill="1" applyBorder="1" applyAlignment="1" applyProtection="1">
      <alignment horizontal="center" vertical="center"/>
    </xf>
    <xf numFmtId="0" fontId="15" fillId="2" borderId="18" xfId="0" applyNumberFormat="1" applyFont="1" applyFill="1" applyBorder="1" applyAlignment="1" applyProtection="1">
      <alignment horizontal="center" vertical="center"/>
    </xf>
    <xf numFmtId="0" fontId="15" fillId="2" borderId="17" xfId="0" applyNumberFormat="1" applyFont="1" applyFill="1" applyBorder="1" applyAlignment="1" applyProtection="1">
      <alignment horizontal="center" vertical="center"/>
    </xf>
    <xf numFmtId="0" fontId="5" fillId="2" borderId="28" xfId="0" applyNumberFormat="1" applyFont="1" applyFill="1" applyBorder="1" applyAlignment="1" applyProtection="1">
      <alignment horizontal="center" vertical="center" wrapText="1"/>
    </xf>
    <xf numFmtId="0" fontId="7" fillId="7" borderId="30" xfId="0" applyNumberFormat="1" applyFont="1" applyFill="1" applyBorder="1" applyAlignment="1" applyProtection="1">
      <alignment horizontal="left" vertical="center" wrapText="1"/>
    </xf>
    <xf numFmtId="0" fontId="5" fillId="2" borderId="28" xfId="0" applyNumberFormat="1" applyFont="1" applyFill="1" applyBorder="1" applyAlignment="1" applyProtection="1">
      <alignment horizontal="center" vertical="center"/>
    </xf>
    <xf numFmtId="0" fontId="5" fillId="0" borderId="31" xfId="0" applyNumberFormat="1" applyFont="1" applyFill="1" applyBorder="1" applyAlignment="1" applyProtection="1">
      <alignment vertical="center"/>
    </xf>
    <xf numFmtId="0" fontId="7" fillId="7" borderId="28" xfId="0" applyNumberFormat="1" applyFont="1" applyFill="1" applyBorder="1" applyAlignment="1" applyProtection="1">
      <alignment vertical="center"/>
    </xf>
    <xf numFmtId="0" fontId="4" fillId="22" borderId="44" xfId="0" applyNumberFormat="1" applyFont="1" applyFill="1" applyBorder="1" applyAlignment="1" applyProtection="1">
      <alignment vertical="center" wrapText="1"/>
    </xf>
    <xf numFmtId="0" fontId="6" fillId="22" borderId="45" xfId="0" applyNumberFormat="1" applyFont="1" applyFill="1" applyBorder="1" applyAlignment="1" applyProtection="1">
      <alignment horizontal="left" vertical="center" wrapText="1"/>
    </xf>
    <xf numFmtId="0" fontId="4" fillId="22" borderId="7" xfId="0" applyNumberFormat="1" applyFont="1" applyFill="1" applyBorder="1" applyAlignment="1" applyProtection="1">
      <alignment horizontal="left" vertical="center" wrapText="1"/>
    </xf>
    <xf numFmtId="0" fontId="4" fillId="22" borderId="47" xfId="0" applyNumberFormat="1" applyFont="1" applyFill="1" applyBorder="1" applyAlignment="1" applyProtection="1">
      <alignment horizontal="left" vertical="center" wrapText="1"/>
    </xf>
    <xf numFmtId="0" fontId="17" fillId="22" borderId="28" xfId="0" applyNumberFormat="1" applyFont="1" applyFill="1" applyBorder="1" applyAlignment="1" applyProtection="1">
      <alignment horizontal="left" vertical="center" wrapText="1"/>
    </xf>
    <xf numFmtId="0" fontId="7" fillId="2" borderId="32" xfId="0" applyNumberFormat="1" applyFont="1" applyFill="1" applyBorder="1" applyAlignment="1" applyProtection="1">
      <alignment horizontal="center" vertical="center"/>
    </xf>
    <xf numFmtId="0" fontId="7" fillId="2" borderId="3" xfId="0" applyNumberFormat="1" applyFont="1" applyFill="1" applyBorder="1" applyAlignment="1" applyProtection="1">
      <alignment horizontal="center" vertical="center"/>
    </xf>
    <xf numFmtId="0" fontId="7" fillId="2" borderId="33" xfId="0" applyNumberFormat="1" applyFont="1" applyFill="1" applyBorder="1" applyAlignment="1" applyProtection="1">
      <alignment horizontal="center" vertical="center"/>
    </xf>
    <xf numFmtId="0" fontId="5" fillId="2" borderId="36" xfId="0" applyNumberFormat="1" applyFont="1" applyFill="1" applyBorder="1" applyAlignment="1" applyProtection="1">
      <alignment horizontal="center" vertical="center" wrapText="1"/>
    </xf>
    <xf numFmtId="0" fontId="19" fillId="2" borderId="1" xfId="0" applyNumberFormat="1" applyFont="1" applyFill="1" applyBorder="1" applyAlignment="1" applyProtection="1">
      <alignment horizontal="left" vertical="center" wrapText="1"/>
    </xf>
    <xf numFmtId="0" fontId="7" fillId="9" borderId="36" xfId="0" applyNumberFormat="1" applyFont="1" applyFill="1" applyBorder="1" applyAlignment="1" applyProtection="1">
      <alignment horizontal="left" vertical="center" wrapText="1"/>
    </xf>
    <xf numFmtId="0" fontId="5" fillId="2" borderId="30" xfId="0" applyNumberFormat="1" applyFont="1" applyFill="1" applyBorder="1" applyAlignment="1" applyProtection="1">
      <alignment horizontal="center" vertical="center"/>
    </xf>
    <xf numFmtId="0" fontId="5" fillId="0" borderId="29" xfId="0" applyNumberFormat="1" applyFont="1" applyFill="1" applyBorder="1" applyAlignment="1" applyProtection="1">
      <alignment vertical="center"/>
    </xf>
    <xf numFmtId="0" fontId="7" fillId="9" borderId="36" xfId="0" applyNumberFormat="1" applyFont="1" applyFill="1" applyBorder="1" applyAlignment="1" applyProtection="1">
      <alignment vertical="center"/>
    </xf>
    <xf numFmtId="0" fontId="4" fillId="22" borderId="43" xfId="0" applyNumberFormat="1" applyFont="1" applyFill="1" applyBorder="1" applyAlignment="1" applyProtection="1">
      <alignment vertical="center" wrapText="1"/>
    </xf>
    <xf numFmtId="0" fontId="6" fillId="22" borderId="48" xfId="0" applyNumberFormat="1" applyFont="1" applyFill="1" applyBorder="1" applyAlignment="1" applyProtection="1">
      <alignment horizontal="left" vertical="center" wrapText="1"/>
    </xf>
    <xf numFmtId="0" fontId="4" fillId="22" borderId="3" xfId="0" applyNumberFormat="1" applyFont="1" applyFill="1" applyBorder="1" applyAlignment="1" applyProtection="1">
      <alignment horizontal="left" vertical="center" wrapText="1"/>
    </xf>
    <xf numFmtId="0" fontId="4" fillId="22" borderId="49" xfId="0" applyNumberFormat="1" applyFont="1" applyFill="1" applyBorder="1" applyAlignment="1" applyProtection="1">
      <alignment horizontal="left" vertical="center" wrapText="1"/>
    </xf>
    <xf numFmtId="0" fontId="17" fillId="22" borderId="36" xfId="0" applyNumberFormat="1" applyFont="1" applyFill="1" applyBorder="1" applyAlignment="1" applyProtection="1">
      <alignment horizontal="left" vertical="center" wrapText="1"/>
    </xf>
    <xf numFmtId="0" fontId="7" fillId="20" borderId="33" xfId="0" quotePrefix="1"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left" vertical="center" wrapText="1"/>
    </xf>
    <xf numFmtId="0" fontId="7" fillId="20" borderId="33" xfId="0" applyNumberFormat="1" applyFont="1" applyFill="1" applyBorder="1" applyAlignment="1" applyProtection="1">
      <alignment horizontal="left" vertical="center" wrapText="1"/>
    </xf>
    <xf numFmtId="0" fontId="4" fillId="22" borderId="50" xfId="0" applyNumberFormat="1" applyFont="1" applyFill="1" applyBorder="1" applyAlignment="1" applyProtection="1">
      <alignment vertical="center" wrapText="1"/>
    </xf>
    <xf numFmtId="0" fontId="4" fillId="22" borderId="4" xfId="0" applyNumberFormat="1" applyFont="1" applyFill="1" applyBorder="1" applyAlignment="1" applyProtection="1">
      <alignment horizontal="left" vertical="center" wrapText="1"/>
    </xf>
    <xf numFmtId="0" fontId="17" fillId="22" borderId="37" xfId="0" applyNumberFormat="1" applyFont="1" applyFill="1" applyBorder="1" applyAlignment="1" applyProtection="1">
      <alignment horizontal="left" vertical="center" wrapText="1"/>
    </xf>
    <xf numFmtId="0" fontId="5" fillId="2" borderId="38" xfId="0" applyNumberFormat="1" applyFont="1" applyFill="1" applyBorder="1" applyAlignment="1" applyProtection="1">
      <alignment horizontal="center" vertical="center"/>
    </xf>
    <xf numFmtId="0" fontId="5" fillId="0" borderId="39" xfId="0" applyNumberFormat="1" applyFont="1" applyFill="1" applyBorder="1" applyAlignment="1" applyProtection="1">
      <alignment vertical="center"/>
    </xf>
    <xf numFmtId="0" fontId="7" fillId="10" borderId="40" xfId="0" applyNumberFormat="1" applyFont="1" applyFill="1" applyBorder="1" applyAlignment="1" applyProtection="1">
      <alignment vertical="center"/>
    </xf>
    <xf numFmtId="0" fontId="4" fillId="22" borderId="52" xfId="0" applyNumberFormat="1" applyFont="1" applyFill="1" applyBorder="1" applyAlignment="1" applyProtection="1">
      <alignment vertical="center" wrapText="1"/>
    </xf>
    <xf numFmtId="0" fontId="6" fillId="22" borderId="53" xfId="0" applyNumberFormat="1" applyFont="1" applyFill="1" applyBorder="1" applyAlignment="1" applyProtection="1">
      <alignment horizontal="left" vertical="center" wrapText="1"/>
    </xf>
    <xf numFmtId="0" fontId="4" fillId="22" borderId="10" xfId="0" applyNumberFormat="1" applyFont="1" applyFill="1" applyBorder="1" applyAlignment="1" applyProtection="1">
      <alignment horizontal="left" vertical="center" wrapText="1"/>
    </xf>
    <xf numFmtId="0" fontId="4" fillId="22" borderId="55" xfId="0" applyNumberFormat="1" applyFont="1" applyFill="1" applyBorder="1" applyAlignment="1" applyProtection="1">
      <alignment horizontal="left" vertical="center" wrapText="1"/>
    </xf>
    <xf numFmtId="0" fontId="17" fillId="22" borderId="40" xfId="0" applyNumberFormat="1" applyFont="1" applyFill="1" applyBorder="1" applyAlignment="1" applyProtection="1">
      <alignment horizontal="left" vertical="center" wrapText="1"/>
    </xf>
    <xf numFmtId="0" fontId="7" fillId="21" borderId="33" xfId="0" quotePrefix="1" applyNumberFormat="1" applyFont="1" applyFill="1" applyBorder="1" applyAlignment="1" applyProtection="1">
      <alignment horizontal="left" vertical="center" wrapText="1"/>
    </xf>
    <xf numFmtId="0" fontId="4" fillId="23" borderId="44" xfId="0" applyNumberFormat="1" applyFont="1" applyFill="1" applyBorder="1" applyAlignment="1" applyProtection="1">
      <alignment vertical="center" wrapText="1"/>
    </xf>
    <xf numFmtId="0" fontId="6" fillId="23" borderId="45" xfId="0" applyNumberFormat="1" applyFont="1" applyFill="1" applyBorder="1" applyAlignment="1" applyProtection="1">
      <alignment horizontal="left" vertical="center" wrapText="1"/>
    </xf>
    <xf numFmtId="0" fontId="4" fillId="23" borderId="42" xfId="0" applyNumberFormat="1" applyFont="1" applyFill="1" applyBorder="1" applyAlignment="1" applyProtection="1">
      <alignment horizontal="left" vertical="center" wrapText="1"/>
    </xf>
    <xf numFmtId="0" fontId="17" fillId="23" borderId="28" xfId="0" applyNumberFormat="1" applyFont="1" applyFill="1" applyBorder="1" applyAlignment="1" applyProtection="1">
      <alignment horizontal="left" vertical="center" wrapText="1"/>
    </xf>
    <xf numFmtId="0" fontId="4" fillId="23" borderId="43" xfId="0" applyNumberFormat="1" applyFont="1" applyFill="1" applyBorder="1" applyAlignment="1" applyProtection="1">
      <alignment vertical="center" wrapText="1"/>
    </xf>
    <xf numFmtId="0" fontId="6" fillId="23" borderId="48" xfId="0" applyNumberFormat="1" applyFont="1" applyFill="1" applyBorder="1" applyAlignment="1" applyProtection="1">
      <alignment horizontal="left" vertical="center" wrapText="1"/>
    </xf>
    <xf numFmtId="0" fontId="4" fillId="23" borderId="2" xfId="0" applyNumberFormat="1" applyFont="1" applyFill="1" applyBorder="1" applyAlignment="1" applyProtection="1">
      <alignment horizontal="left" vertical="center" wrapText="1"/>
    </xf>
    <xf numFmtId="0" fontId="17" fillId="23" borderId="36" xfId="0" applyNumberFormat="1" applyFont="1" applyFill="1" applyBorder="1" applyAlignment="1" applyProtection="1">
      <alignment horizontal="left" vertical="center" wrapText="1"/>
    </xf>
    <xf numFmtId="0" fontId="4" fillId="23" borderId="56" xfId="0" applyNumberFormat="1" applyFont="1" applyFill="1" applyBorder="1" applyAlignment="1" applyProtection="1">
      <alignment horizontal="left" vertical="center" wrapText="1"/>
    </xf>
    <xf numFmtId="0" fontId="4" fillId="23" borderId="50" xfId="0" applyNumberFormat="1" applyFont="1" applyFill="1" applyBorder="1" applyAlignment="1" applyProtection="1">
      <alignment vertical="center" wrapText="1"/>
    </xf>
    <xf numFmtId="0" fontId="6" fillId="23" borderId="57" xfId="0" applyNumberFormat="1" applyFont="1" applyFill="1" applyBorder="1" applyAlignment="1" applyProtection="1">
      <alignment horizontal="left" vertical="center" wrapText="1"/>
    </xf>
    <xf numFmtId="0" fontId="4" fillId="23" borderId="4" xfId="0" applyNumberFormat="1" applyFont="1" applyFill="1" applyBorder="1" applyAlignment="1" applyProtection="1">
      <alignment horizontal="left" vertical="center" wrapText="1"/>
    </xf>
    <xf numFmtId="0" fontId="4" fillId="23" borderId="49" xfId="0" applyNumberFormat="1" applyFont="1" applyFill="1" applyBorder="1" applyAlignment="1" applyProtection="1">
      <alignment horizontal="left" vertical="center" wrapText="1"/>
    </xf>
    <xf numFmtId="0" fontId="17" fillId="23" borderId="37" xfId="0" applyNumberFormat="1" applyFont="1" applyFill="1" applyBorder="1" applyAlignment="1" applyProtection="1">
      <alignment horizontal="left" vertical="center" wrapText="1"/>
    </xf>
    <xf numFmtId="0" fontId="7" fillId="21" borderId="11" xfId="0" applyNumberFormat="1" applyFont="1" applyFill="1" applyBorder="1" applyAlignment="1" applyProtection="1">
      <alignment horizontal="left" vertical="center" wrapText="1"/>
    </xf>
    <xf numFmtId="0" fontId="4" fillId="23" borderId="52" xfId="0" applyNumberFormat="1" applyFont="1" applyFill="1" applyBorder="1" applyAlignment="1" applyProtection="1">
      <alignment vertical="center" wrapText="1"/>
    </xf>
    <xf numFmtId="0" fontId="6" fillId="23" borderId="53" xfId="0" applyNumberFormat="1" applyFont="1" applyFill="1" applyBorder="1" applyAlignment="1" applyProtection="1">
      <alignment horizontal="left" vertical="center" wrapText="1"/>
    </xf>
    <xf numFmtId="0" fontId="4" fillId="23" borderId="10" xfId="0" applyNumberFormat="1" applyFont="1" applyFill="1" applyBorder="1" applyAlignment="1" applyProtection="1">
      <alignment horizontal="left" vertical="center" wrapText="1"/>
    </xf>
    <xf numFmtId="0" fontId="4" fillId="23" borderId="55" xfId="0" applyNumberFormat="1" applyFont="1" applyFill="1" applyBorder="1" applyAlignment="1" applyProtection="1">
      <alignment horizontal="left" vertical="center" wrapText="1"/>
    </xf>
    <xf numFmtId="0" fontId="17" fillId="23" borderId="40" xfId="0" applyNumberFormat="1" applyFont="1" applyFill="1" applyBorder="1" applyAlignment="1" applyProtection="1">
      <alignment horizontal="left" vertical="center" wrapText="1"/>
    </xf>
    <xf numFmtId="0" fontId="4" fillId="22" borderId="24" xfId="0" applyNumberFormat="1" applyFont="1" applyFill="1" applyBorder="1" applyAlignment="1" applyProtection="1">
      <alignment horizontal="left" vertical="center" wrapText="1"/>
    </xf>
    <xf numFmtId="0" fontId="4" fillId="23" borderId="47" xfId="0" applyNumberFormat="1" applyFont="1" applyFill="1" applyBorder="1" applyAlignment="1" applyProtection="1">
      <alignment horizontal="left" vertical="center" wrapText="1"/>
    </xf>
    <xf numFmtId="0" fontId="5" fillId="2" borderId="40" xfId="0" applyNumberFormat="1" applyFont="1" applyFill="1" applyBorder="1" applyAlignment="1" applyProtection="1">
      <alignment horizontal="center" vertical="center" wrapText="1"/>
    </xf>
    <xf numFmtId="0" fontId="7" fillId="2" borderId="41" xfId="0" applyNumberFormat="1" applyFont="1" applyFill="1" applyBorder="1" applyAlignment="1" applyProtection="1">
      <alignment horizontal="left" vertical="center" wrapText="1"/>
    </xf>
    <xf numFmtId="0" fontId="7" fillId="10" borderId="40" xfId="0" applyNumberFormat="1" applyFont="1" applyFill="1" applyBorder="1" applyAlignment="1" applyProtection="1">
      <alignment horizontal="left" vertical="center" wrapText="1"/>
    </xf>
    <xf numFmtId="0" fontId="4" fillId="22" borderId="58" xfId="0" applyNumberFormat="1" applyFont="1" applyFill="1" applyBorder="1" applyAlignment="1" applyProtection="1">
      <alignment vertical="center" wrapText="1"/>
    </xf>
    <xf numFmtId="0" fontId="6" fillId="22" borderId="27" xfId="0" applyNumberFormat="1" applyFont="1" applyFill="1" applyBorder="1" applyAlignment="1" applyProtection="1">
      <alignment horizontal="left" vertical="center" wrapText="1"/>
    </xf>
    <xf numFmtId="0" fontId="6" fillId="22" borderId="16" xfId="0" applyNumberFormat="1" applyFont="1" applyFill="1" applyBorder="1" applyAlignment="1" applyProtection="1">
      <alignment vertical="center" wrapText="1"/>
    </xf>
    <xf numFmtId="0" fontId="17" fillId="22" borderId="15" xfId="0" applyNumberFormat="1" applyFont="1" applyFill="1" applyBorder="1" applyAlignment="1" applyProtection="1">
      <alignment horizontal="left" vertical="center" wrapText="1"/>
    </xf>
    <xf numFmtId="0" fontId="4" fillId="24" borderId="58" xfId="0" applyNumberFormat="1" applyFont="1" applyFill="1" applyBorder="1" applyAlignment="1" applyProtection="1">
      <alignment vertical="center" wrapText="1"/>
    </xf>
    <xf numFmtId="0" fontId="6" fillId="24" borderId="27" xfId="0" applyNumberFormat="1" applyFont="1" applyFill="1" applyBorder="1" applyAlignment="1" applyProtection="1">
      <alignment horizontal="left" vertical="center" wrapText="1"/>
    </xf>
    <xf numFmtId="0" fontId="6" fillId="24" borderId="16" xfId="0" applyNumberFormat="1" applyFont="1" applyFill="1" applyBorder="1" applyAlignment="1" applyProtection="1">
      <alignment horizontal="left" vertical="center" wrapText="1"/>
    </xf>
    <xf numFmtId="0" fontId="4" fillId="24" borderId="24" xfId="0" applyNumberFormat="1" applyFont="1" applyFill="1" applyBorder="1" applyAlignment="1" applyProtection="1">
      <alignment horizontal="left" vertical="center" wrapText="1"/>
    </xf>
    <xf numFmtId="0" fontId="17" fillId="24" borderId="15" xfId="0" applyNumberFormat="1" applyFont="1" applyFill="1" applyBorder="1" applyAlignment="1" applyProtection="1">
      <alignment horizontal="left" vertical="center" wrapText="1"/>
    </xf>
    <xf numFmtId="0" fontId="6" fillId="22" borderId="16" xfId="0" applyNumberFormat="1" applyFont="1" applyFill="1" applyBorder="1" applyAlignment="1" applyProtection="1">
      <alignment horizontal="left" vertical="center" wrapText="1"/>
    </xf>
    <xf numFmtId="0" fontId="4" fillId="22" borderId="13" xfId="0" applyNumberFormat="1" applyFont="1" applyFill="1" applyBorder="1" applyAlignment="1" applyProtection="1">
      <alignment horizontal="left" vertical="center" wrapText="1"/>
    </xf>
    <xf numFmtId="0" fontId="7" fillId="2" borderId="9" xfId="0" applyNumberFormat="1" applyFont="1" applyFill="1" applyBorder="1" applyAlignment="1" applyProtection="1">
      <alignment horizontal="center" vertical="center"/>
    </xf>
    <xf numFmtId="0" fontId="7" fillId="2" borderId="10" xfId="0" applyNumberFormat="1" applyFont="1" applyFill="1" applyBorder="1" applyAlignment="1" applyProtection="1">
      <alignment horizontal="center" vertical="center"/>
    </xf>
    <xf numFmtId="0" fontId="7" fillId="2" borderId="11" xfId="0" applyNumberFormat="1" applyFont="1" applyFill="1" applyBorder="1" applyAlignment="1" applyProtection="1">
      <alignment horizontal="center" vertical="center"/>
    </xf>
    <xf numFmtId="0" fontId="6" fillId="22" borderId="46" xfId="0" applyNumberFormat="1" applyFont="1" applyFill="1" applyBorder="1" applyAlignment="1" applyProtection="1">
      <alignment horizontal="left" vertical="center" wrapText="1"/>
    </xf>
    <xf numFmtId="0" fontId="4" fillId="23" borderId="7" xfId="0" applyNumberFormat="1" applyFont="1" applyFill="1" applyBorder="1" applyAlignment="1" applyProtection="1">
      <alignment horizontal="left" vertical="center" wrapText="1"/>
    </xf>
    <xf numFmtId="0" fontId="4" fillId="23" borderId="3" xfId="0" applyNumberFormat="1" applyFont="1" applyFill="1" applyBorder="1" applyAlignment="1" applyProtection="1">
      <alignment horizontal="left" vertical="center" wrapText="1"/>
    </xf>
    <xf numFmtId="0" fontId="7" fillId="2" borderId="19" xfId="0" applyNumberFormat="1" applyFont="1" applyFill="1" applyBorder="1" applyAlignment="1" applyProtection="1">
      <alignment horizontal="center" vertical="center"/>
    </xf>
    <xf numFmtId="0" fontId="7" fillId="2" borderId="17" xfId="0" applyNumberFormat="1" applyFont="1" applyFill="1" applyBorder="1" applyAlignment="1" applyProtection="1">
      <alignment horizontal="center" vertical="center"/>
    </xf>
    <xf numFmtId="0" fontId="15" fillId="2" borderId="44" xfId="0" applyNumberFormat="1" applyFont="1" applyFill="1" applyBorder="1" applyAlignment="1" applyProtection="1">
      <alignment horizontal="center" vertical="center" textRotation="90"/>
    </xf>
    <xf numFmtId="0" fontId="7" fillId="2" borderId="64" xfId="0" applyNumberFormat="1" applyFont="1" applyFill="1" applyBorder="1" applyAlignment="1" applyProtection="1">
      <alignment horizontal="center" vertical="center"/>
    </xf>
    <xf numFmtId="0" fontId="7" fillId="2" borderId="7" xfId="0" applyNumberFormat="1" applyFont="1" applyFill="1" applyBorder="1" applyAlignment="1" applyProtection="1">
      <alignment horizontal="center" vertical="center"/>
    </xf>
    <xf numFmtId="0" fontId="7" fillId="2" borderId="8" xfId="0" applyNumberFormat="1" applyFont="1" applyFill="1" applyBorder="1" applyAlignment="1" applyProtection="1">
      <alignment horizontal="center" vertical="center"/>
    </xf>
    <xf numFmtId="0" fontId="4" fillId="2" borderId="64" xfId="0" applyNumberFormat="1" applyFont="1" applyFill="1" applyBorder="1" applyAlignment="1" applyProtection="1">
      <alignment horizontal="center" vertical="center"/>
    </xf>
    <xf numFmtId="0" fontId="4" fillId="2" borderId="7" xfId="0" applyNumberFormat="1" applyFont="1" applyFill="1" applyBorder="1" applyAlignment="1" applyProtection="1">
      <alignment horizontal="center" vertical="center"/>
    </xf>
    <xf numFmtId="0" fontId="4" fillId="2" borderId="8" xfId="0" applyNumberFormat="1" applyFont="1" applyFill="1" applyBorder="1" applyAlignment="1" applyProtection="1">
      <alignment horizontal="center" vertical="center"/>
    </xf>
    <xf numFmtId="0" fontId="4" fillId="2" borderId="32" xfId="0" applyNumberFormat="1" applyFont="1" applyFill="1" applyBorder="1" applyAlignment="1" applyProtection="1">
      <alignment horizontal="center" vertical="center"/>
    </xf>
    <xf numFmtId="0" fontId="4" fillId="2" borderId="3" xfId="0" applyNumberFormat="1" applyFont="1" applyFill="1" applyBorder="1" applyAlignment="1" applyProtection="1">
      <alignment horizontal="center" vertical="center"/>
    </xf>
    <xf numFmtId="0" fontId="4" fillId="2" borderId="33" xfId="0" applyNumberFormat="1" applyFont="1" applyFill="1" applyBorder="1" applyAlignment="1" applyProtection="1">
      <alignment horizontal="center" vertical="center"/>
    </xf>
    <xf numFmtId="0" fontId="7" fillId="2" borderId="21" xfId="0" applyNumberFormat="1" applyFont="1" applyFill="1" applyBorder="1" applyAlignment="1" applyProtection="1">
      <alignment horizontal="center" vertical="center"/>
    </xf>
    <xf numFmtId="0" fontId="7" fillId="2" borderId="22" xfId="0" applyNumberFormat="1" applyFont="1" applyFill="1" applyBorder="1" applyAlignment="1" applyProtection="1">
      <alignment horizontal="center" vertical="center"/>
    </xf>
    <xf numFmtId="0" fontId="7" fillId="2" borderId="23" xfId="0" applyNumberFormat="1" applyFont="1" applyFill="1" applyBorder="1" applyAlignment="1" applyProtection="1">
      <alignment horizontal="center" vertical="center"/>
    </xf>
    <xf numFmtId="0" fontId="7" fillId="2" borderId="65" xfId="0" applyNumberFormat="1" applyFont="1" applyFill="1" applyBorder="1" applyAlignment="1" applyProtection="1">
      <alignment horizontal="center" vertical="center"/>
    </xf>
    <xf numFmtId="0" fontId="7" fillId="2" borderId="4" xfId="0" applyNumberFormat="1" applyFont="1" applyFill="1" applyBorder="1" applyAlignment="1" applyProtection="1">
      <alignment horizontal="center" vertical="center"/>
    </xf>
    <xf numFmtId="0" fontId="7" fillId="2" borderId="66" xfId="0" applyNumberFormat="1" applyFont="1" applyFill="1" applyBorder="1" applyAlignment="1" applyProtection="1">
      <alignment horizontal="center" vertical="center"/>
    </xf>
    <xf numFmtId="0" fontId="4" fillId="22" borderId="15" xfId="0" applyNumberFormat="1" applyFont="1" applyFill="1" applyBorder="1" applyAlignment="1" applyProtection="1">
      <alignment horizontal="left" vertical="center" wrapText="1"/>
    </xf>
    <xf numFmtId="0" fontId="7" fillId="2" borderId="18" xfId="0" applyNumberFormat="1" applyFont="1" applyFill="1" applyBorder="1" applyAlignment="1" applyProtection="1">
      <alignment horizontal="center" vertical="center"/>
    </xf>
    <xf numFmtId="0" fontId="6" fillId="24" borderId="16" xfId="0" applyNumberFormat="1" applyFont="1" applyFill="1" applyBorder="1" applyAlignment="1" applyProtection="1">
      <alignment vertical="center" wrapText="1"/>
    </xf>
    <xf numFmtId="0" fontId="4" fillId="24" borderId="15" xfId="0" applyNumberFormat="1" applyFont="1" applyFill="1" applyBorder="1" applyAlignment="1" applyProtection="1">
      <alignment horizontal="left" vertical="center" wrapText="1"/>
    </xf>
    <xf numFmtId="0" fontId="4" fillId="2" borderId="18" xfId="0" applyNumberFormat="1" applyFont="1" applyFill="1" applyBorder="1" applyAlignment="1" applyProtection="1">
      <alignment horizontal="center" vertical="center"/>
    </xf>
    <xf numFmtId="0" fontId="4" fillId="2" borderId="19" xfId="0" applyNumberFormat="1" applyFont="1" applyFill="1" applyBorder="1" applyAlignment="1" applyProtection="1">
      <alignment horizontal="center" vertical="center"/>
    </xf>
    <xf numFmtId="0" fontId="4" fillId="2" borderId="17" xfId="0" applyNumberFormat="1" applyFont="1" applyFill="1" applyBorder="1" applyAlignment="1" applyProtection="1">
      <alignment horizontal="center" vertical="center"/>
    </xf>
    <xf numFmtId="0" fontId="4" fillId="24" borderId="13" xfId="0" applyNumberFormat="1" applyFont="1" applyFill="1" applyBorder="1" applyAlignment="1" applyProtection="1">
      <alignment horizontal="left" vertical="center" wrapText="1"/>
    </xf>
    <xf numFmtId="3" fontId="13" fillId="11" borderId="15" xfId="0" applyNumberFormat="1" applyFont="1" applyFill="1" applyBorder="1" applyAlignment="1" applyProtection="1">
      <alignment horizontal="center" vertical="center"/>
    </xf>
    <xf numFmtId="3" fontId="13" fillId="11" borderId="16" xfId="0" applyNumberFormat="1" applyFont="1" applyFill="1" applyBorder="1" applyAlignment="1" applyProtection="1">
      <alignment horizontal="center" vertical="center"/>
    </xf>
    <xf numFmtId="3" fontId="13" fillId="11" borderId="17" xfId="0" applyNumberFormat="1" applyFont="1" applyFill="1" applyBorder="1" applyAlignment="1" applyProtection="1">
      <alignment horizontal="center" vertical="center"/>
    </xf>
    <xf numFmtId="3" fontId="13" fillId="11" borderId="5" xfId="0" applyNumberFormat="1" applyFont="1" applyFill="1" applyBorder="1" applyAlignment="1" applyProtection="1">
      <alignment horizontal="center" vertical="center"/>
    </xf>
    <xf numFmtId="3" fontId="3" fillId="11" borderId="5" xfId="0" applyNumberFormat="1" applyFont="1" applyFill="1" applyBorder="1" applyAlignment="1" applyProtection="1">
      <alignment horizontal="right" vertical="center"/>
    </xf>
    <xf numFmtId="0" fontId="12" fillId="11" borderId="12" xfId="0" applyNumberFormat="1" applyFont="1" applyFill="1" applyBorder="1" applyAlignment="1" applyProtection="1">
      <alignment horizontal="centerContinuous" vertical="center"/>
    </xf>
    <xf numFmtId="0" fontId="13" fillId="11" borderId="13" xfId="0" applyNumberFormat="1" applyFont="1" applyFill="1" applyBorder="1" applyAlignment="1" applyProtection="1">
      <alignment horizontal="centerContinuous"/>
    </xf>
    <xf numFmtId="0" fontId="13" fillId="11" borderId="14" xfId="0" applyNumberFormat="1" applyFont="1" applyFill="1" applyBorder="1" applyAlignment="1" applyProtection="1">
      <alignment horizontal="centerContinuous"/>
    </xf>
    <xf numFmtId="3" fontId="13" fillId="11" borderId="18" xfId="0" applyNumberFormat="1" applyFont="1" applyFill="1" applyBorder="1" applyAlignment="1" applyProtection="1">
      <alignment horizontal="center" vertical="center"/>
    </xf>
    <xf numFmtId="3" fontId="13" fillId="11" borderId="19" xfId="0" applyNumberFormat="1" applyFont="1" applyFill="1" applyBorder="1" applyAlignment="1" applyProtection="1">
      <alignment horizontal="center" vertical="center"/>
    </xf>
    <xf numFmtId="3" fontId="13" fillId="11" borderId="24" xfId="0" applyNumberFormat="1" applyFont="1" applyFill="1" applyBorder="1" applyAlignment="1" applyProtection="1">
      <alignment horizontal="center" vertical="center"/>
    </xf>
    <xf numFmtId="3" fontId="3" fillId="11" borderId="25" xfId="0" applyNumberFormat="1" applyFont="1" applyFill="1" applyBorder="1" applyAlignment="1" applyProtection="1">
      <alignment horizontal="right" vertical="center"/>
    </xf>
    <xf numFmtId="0" fontId="12" fillId="25" borderId="15" xfId="0" applyNumberFormat="1" applyFont="1" applyFill="1" applyBorder="1" applyAlignment="1" applyProtection="1">
      <alignment horizontal="centerContinuous" vertical="center" wrapText="1"/>
    </xf>
    <xf numFmtId="0" fontId="9" fillId="25" borderId="13" xfId="0" applyNumberFormat="1" applyFont="1" applyFill="1" applyBorder="1" applyAlignment="1" applyProtection="1">
      <alignment horizontal="centerContinuous"/>
    </xf>
    <xf numFmtId="0" fontId="9" fillId="25" borderId="14" xfId="0" applyNumberFormat="1" applyFont="1" applyFill="1" applyBorder="1" applyAlignment="1" applyProtection="1">
      <alignment horizontal="centerContinuous"/>
    </xf>
    <xf numFmtId="3" fontId="13" fillId="25" borderId="18" xfId="0" applyNumberFormat="1" applyFont="1" applyFill="1" applyBorder="1" applyAlignment="1" applyProtection="1">
      <alignment horizontal="center" vertical="center"/>
    </xf>
    <xf numFmtId="3" fontId="13" fillId="25" borderId="19" xfId="0" applyNumberFormat="1" applyFont="1" applyFill="1" applyBorder="1" applyAlignment="1" applyProtection="1">
      <alignment horizontal="center" vertical="center"/>
    </xf>
    <xf numFmtId="3" fontId="13" fillId="25" borderId="24" xfId="0" applyNumberFormat="1" applyFont="1" applyFill="1" applyBorder="1" applyAlignment="1" applyProtection="1">
      <alignment horizontal="center" vertical="center"/>
    </xf>
    <xf numFmtId="3" fontId="3" fillId="25" borderId="5" xfId="0" applyNumberFormat="1" applyFont="1" applyFill="1" applyBorder="1" applyAlignment="1" applyProtection="1">
      <alignment horizontal="right" vertical="center"/>
    </xf>
    <xf numFmtId="0" fontId="15" fillId="2" borderId="12" xfId="0" applyNumberFormat="1" applyFont="1" applyFill="1" applyBorder="1" applyAlignment="1" applyProtection="1">
      <alignment horizontal="center" vertical="center" textRotation="90"/>
    </xf>
    <xf numFmtId="0" fontId="7" fillId="0" borderId="29" xfId="0" applyNumberFormat="1" applyFont="1" applyFill="1" applyBorder="1" applyAlignment="1" applyProtection="1">
      <alignment horizontal="left" vertical="center" wrapText="1"/>
    </xf>
    <xf numFmtId="0" fontId="7" fillId="20" borderId="28" xfId="0" applyNumberFormat="1" applyFont="1" applyFill="1" applyBorder="1" applyAlignment="1" applyProtection="1">
      <alignment horizontal="right" vertical="center" wrapText="1"/>
    </xf>
    <xf numFmtId="0" fontId="18" fillId="20" borderId="64" xfId="0" applyNumberFormat="1" applyFont="1" applyFill="1" applyBorder="1" applyAlignment="1" applyProtection="1">
      <alignment vertical="center" wrapText="1"/>
    </xf>
    <xf numFmtId="0" fontId="7" fillId="20" borderId="8" xfId="0" quotePrefix="1" applyNumberFormat="1" applyFont="1" applyFill="1" applyBorder="1" applyAlignment="1" applyProtection="1">
      <alignment horizontal="left" vertical="center" wrapText="1"/>
    </xf>
    <xf numFmtId="0" fontId="7" fillId="20" borderId="36" xfId="0" applyNumberFormat="1" applyFont="1" applyFill="1" applyBorder="1" applyAlignment="1" applyProtection="1">
      <alignment horizontal="right" vertical="center" wrapText="1"/>
    </xf>
    <xf numFmtId="0" fontId="18" fillId="20" borderId="32" xfId="0" applyNumberFormat="1" applyFont="1" applyFill="1" applyBorder="1" applyAlignment="1" applyProtection="1">
      <alignment vertical="center" wrapText="1"/>
    </xf>
    <xf numFmtId="0" fontId="7" fillId="20" borderId="30" xfId="0" applyNumberFormat="1" applyFont="1" applyFill="1" applyBorder="1" applyAlignment="1" applyProtection="1">
      <alignment horizontal="right" vertical="center" wrapText="1"/>
    </xf>
    <xf numFmtId="0" fontId="7" fillId="26" borderId="36" xfId="0" quotePrefix="1" applyNumberFormat="1" applyFont="1" applyFill="1" applyBorder="1" applyAlignment="1" applyProtection="1">
      <alignment horizontal="right" vertical="center" wrapText="1"/>
    </xf>
    <xf numFmtId="0" fontId="18" fillId="26" borderId="32" xfId="0" applyNumberFormat="1" applyFont="1" applyFill="1" applyBorder="1" applyAlignment="1" applyProtection="1">
      <alignment vertical="center" wrapText="1"/>
    </xf>
    <xf numFmtId="0" fontId="7" fillId="26" borderId="33" xfId="0" quotePrefix="1" applyNumberFormat="1" applyFont="1" applyFill="1" applyBorder="1" applyAlignment="1" applyProtection="1">
      <alignment horizontal="left" vertical="center" wrapText="1"/>
    </xf>
    <xf numFmtId="0" fontId="7" fillId="21" borderId="36" xfId="0" quotePrefix="1" applyNumberFormat="1" applyFont="1" applyFill="1" applyBorder="1" applyAlignment="1" applyProtection="1">
      <alignment horizontal="right" vertical="center" wrapText="1"/>
    </xf>
    <xf numFmtId="0" fontId="18" fillId="21" borderId="32" xfId="0" applyNumberFormat="1" applyFont="1" applyFill="1" applyBorder="1" applyAlignment="1" applyProtection="1">
      <alignment vertical="center" wrapText="1"/>
    </xf>
    <xf numFmtId="0" fontId="7" fillId="21" borderId="40" xfId="0" quotePrefix="1" applyNumberFormat="1" applyFont="1" applyFill="1" applyBorder="1" applyAlignment="1" applyProtection="1">
      <alignment horizontal="right" vertical="center" wrapText="1"/>
    </xf>
    <xf numFmtId="0" fontId="18" fillId="21" borderId="9" xfId="0" applyNumberFormat="1" applyFont="1" applyFill="1" applyBorder="1" applyAlignment="1" applyProtection="1">
      <alignment vertical="center" wrapText="1"/>
    </xf>
    <xf numFmtId="0" fontId="2" fillId="18"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2" fillId="18"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0" fillId="3" borderId="3" xfId="0" applyNumberFormat="1" applyFont="1" applyFill="1" applyBorder="1" applyProtection="1"/>
    <xf numFmtId="0" fontId="0" fillId="4" borderId="3" xfId="0" applyNumberFormat="1" applyFont="1" applyFill="1" applyBorder="1" applyProtection="1"/>
    <xf numFmtId="49" fontId="9" fillId="15" borderId="3" xfId="0" applyNumberFormat="1" applyFont="1" applyFill="1" applyBorder="1" applyProtection="1"/>
    <xf numFmtId="0" fontId="9" fillId="3" borderId="4" xfId="0" applyNumberFormat="1" applyFont="1" applyFill="1" applyBorder="1" applyAlignment="1" applyProtection="1">
      <alignment horizontal="center" vertical="center" wrapText="1"/>
    </xf>
    <xf numFmtId="0" fontId="9" fillId="3" borderId="5" xfId="0" applyNumberFormat="1" applyFont="1" applyFill="1" applyBorder="1" applyAlignment="1" applyProtection="1">
      <alignment horizontal="center" vertical="center" wrapText="1"/>
    </xf>
    <xf numFmtId="0" fontId="9" fillId="12" borderId="2" xfId="0" applyNumberFormat="1" applyFont="1" applyFill="1" applyBorder="1" applyAlignment="1" applyProtection="1">
      <alignment horizontal="center" vertical="center" wrapText="1"/>
    </xf>
    <xf numFmtId="0" fontId="9" fillId="12" borderId="1" xfId="0" applyNumberFormat="1" applyFont="1" applyFill="1" applyBorder="1" applyAlignment="1" applyProtection="1">
      <alignment horizontal="center" vertical="center" wrapText="1"/>
    </xf>
    <xf numFmtId="0" fontId="9" fillId="12" borderId="6" xfId="0" applyNumberFormat="1" applyFont="1" applyFill="1" applyBorder="1" applyAlignment="1" applyProtection="1">
      <alignment horizontal="center" vertical="center" wrapText="1"/>
    </xf>
    <xf numFmtId="0" fontId="9" fillId="12" borderId="3" xfId="0" applyNumberFormat="1" applyFont="1" applyFill="1" applyBorder="1" applyAlignment="1" applyProtection="1">
      <alignment horizontal="center" vertical="center" wrapText="1"/>
    </xf>
    <xf numFmtId="0" fontId="9" fillId="3" borderId="3" xfId="0" applyNumberFormat="1" applyFont="1" applyFill="1" applyBorder="1" applyAlignment="1" applyProtection="1">
      <alignment horizontal="center" vertical="center" wrapText="1"/>
    </xf>
    <xf numFmtId="0" fontId="6" fillId="23" borderId="46" xfId="0" applyNumberFormat="1" applyFont="1" applyFill="1" applyBorder="1" applyAlignment="1" applyProtection="1">
      <alignment horizontal="left" vertical="center" wrapText="1"/>
    </xf>
    <xf numFmtId="0" fontId="6" fillId="23" borderId="6" xfId="0" applyNumberFormat="1" applyFont="1" applyFill="1" applyBorder="1" applyAlignment="1" applyProtection="1">
      <alignment horizontal="left" vertical="center" wrapText="1"/>
    </xf>
    <xf numFmtId="0" fontId="6" fillId="23" borderId="51" xfId="0" applyNumberFormat="1" applyFont="1" applyFill="1" applyBorder="1" applyAlignment="1" applyProtection="1">
      <alignment horizontal="left" vertical="center" wrapText="1"/>
    </xf>
    <xf numFmtId="0" fontId="14" fillId="2" borderId="12" xfId="0" applyNumberFormat="1" applyFont="1" applyFill="1" applyBorder="1" applyAlignment="1" applyProtection="1">
      <alignment horizontal="center" vertical="center"/>
    </xf>
    <xf numFmtId="0" fontId="14" fillId="2" borderId="13" xfId="0" applyNumberFormat="1" applyFont="1" applyFill="1" applyBorder="1" applyAlignment="1" applyProtection="1">
      <alignment horizontal="center" vertical="center"/>
    </xf>
    <xf numFmtId="0" fontId="14" fillId="2" borderId="14" xfId="0" applyNumberFormat="1" applyFont="1" applyFill="1" applyBorder="1" applyAlignment="1" applyProtection="1">
      <alignment horizontal="center" vertical="center"/>
    </xf>
    <xf numFmtId="0" fontId="6" fillId="22" borderId="46" xfId="0" applyNumberFormat="1" applyFont="1" applyFill="1" applyBorder="1" applyAlignment="1" applyProtection="1">
      <alignment horizontal="left" vertical="center" wrapText="1"/>
    </xf>
    <xf numFmtId="0" fontId="6" fillId="22" borderId="6" xfId="0" applyNumberFormat="1" applyFont="1" applyFill="1" applyBorder="1" applyAlignment="1" applyProtection="1">
      <alignment horizontal="left" vertical="center" wrapText="1"/>
    </xf>
    <xf numFmtId="0" fontId="6" fillId="22" borderId="51" xfId="0" applyNumberFormat="1" applyFont="1" applyFill="1" applyBorder="1" applyAlignment="1" applyProtection="1">
      <alignment horizontal="left" vertical="center" wrapText="1"/>
    </xf>
    <xf numFmtId="0" fontId="6" fillId="22" borderId="54" xfId="0" applyNumberFormat="1" applyFont="1" applyFill="1" applyBorder="1" applyAlignment="1" applyProtection="1">
      <alignment horizontal="left" vertical="center" wrapText="1"/>
    </xf>
    <xf numFmtId="0" fontId="6" fillId="23" borderId="54" xfId="0" applyNumberFormat="1" applyFont="1" applyFill="1" applyBorder="1" applyAlignment="1" applyProtection="1">
      <alignment horizontal="left" vertical="center" wrapText="1"/>
    </xf>
    <xf numFmtId="0" fontId="4" fillId="23" borderId="7" xfId="0" applyNumberFormat="1" applyFont="1" applyFill="1" applyBorder="1" applyAlignment="1" applyProtection="1">
      <alignment horizontal="left" vertical="center" wrapText="1"/>
    </xf>
    <xf numFmtId="0" fontId="4" fillId="23" borderId="3" xfId="0" applyNumberFormat="1" applyFont="1" applyFill="1" applyBorder="1" applyAlignment="1" applyProtection="1">
      <alignment horizontal="left" vertical="center" wrapText="1"/>
    </xf>
    <xf numFmtId="0" fontId="11" fillId="2" borderId="59" xfId="0" applyNumberFormat="1" applyFont="1" applyFill="1" applyBorder="1" applyAlignment="1" applyProtection="1">
      <alignment horizontal="center" vertical="center" wrapText="1"/>
    </xf>
    <xf numFmtId="0" fontId="11" fillId="2" borderId="60" xfId="0" applyNumberFormat="1" applyFont="1" applyFill="1" applyBorder="1" applyAlignment="1" applyProtection="1">
      <alignment horizontal="center" vertical="center" wrapText="1"/>
    </xf>
    <xf numFmtId="0" fontId="11" fillId="2" borderId="61" xfId="0" applyNumberFormat="1" applyFont="1" applyFill="1" applyBorder="1" applyAlignment="1" applyProtection="1">
      <alignment horizontal="center" vertical="center" wrapText="1"/>
    </xf>
    <xf numFmtId="0" fontId="11" fillId="2" borderId="62" xfId="0" applyNumberFormat="1" applyFont="1" applyFill="1" applyBorder="1" applyAlignment="1" applyProtection="1">
      <alignment horizontal="center" vertical="center" wrapText="1"/>
    </xf>
    <xf numFmtId="0" fontId="11" fillId="2" borderId="0" xfId="0" applyNumberFormat="1" applyFont="1" applyFill="1" applyBorder="1" applyAlignment="1" applyProtection="1">
      <alignment horizontal="center" vertical="center" wrapText="1"/>
    </xf>
    <xf numFmtId="0" fontId="11" fillId="2" borderId="63" xfId="0" applyNumberFormat="1" applyFont="1" applyFill="1" applyBorder="1" applyAlignment="1" applyProtection="1">
      <alignment horizontal="center" vertical="center" wrapText="1"/>
    </xf>
    <xf numFmtId="49" fontId="2" fillId="5" borderId="3" xfId="0" applyNumberFormat="1" applyFont="1" applyFill="1" applyBorder="1" applyProtection="1"/>
  </cellXfs>
  <cellStyles count="2">
    <cellStyle name="Normál" xfId="0" builtinId="0"/>
    <cellStyle name="Normál 2" xfId="1" xr:uid="{CA8D08C3-A311-4752-9F5E-B6C9A37B6381}"/>
  </cellStyles>
  <dxfs count="6">
    <dxf>
      <font>
        <color auto="1"/>
      </font>
      <fill>
        <patternFill>
          <bgColor theme="9"/>
        </patternFill>
      </fill>
    </dxf>
    <dxf>
      <font>
        <color auto="1"/>
      </font>
      <fill>
        <patternFill>
          <bgColor rgb="FF00B050"/>
        </patternFill>
      </fill>
    </dxf>
    <dxf>
      <fill>
        <patternFill>
          <bgColor theme="7" tint="0.59996337778862885"/>
        </patternFill>
      </fill>
      <border>
        <left style="thin">
          <color rgb="FF9C0006"/>
        </left>
        <right style="thin">
          <color rgb="FF9C0006"/>
        </right>
        <top style="thin">
          <color rgb="FF9C0006"/>
        </top>
        <bottom style="thin">
          <color rgb="FF9C0006"/>
        </bottom>
      </border>
    </dxf>
    <dxf>
      <font>
        <color auto="1"/>
      </font>
      <fill>
        <patternFill>
          <bgColor theme="9"/>
        </patternFill>
      </fill>
    </dxf>
    <dxf>
      <font>
        <color auto="1"/>
      </font>
      <fill>
        <patternFill>
          <bgColor rgb="FFFF0000"/>
        </patternFill>
      </fill>
    </dxf>
    <dxf>
      <font>
        <color auto="1"/>
      </font>
      <fill>
        <patternFill>
          <bgColor rgb="FFFF0000"/>
        </patternFill>
      </fill>
    </dxf>
  </dxfs>
  <tableStyles count="0" defaultTableStyle="TableStyleMedium2" defaultPivotStyle="PivotStyleLight16"/>
  <colors>
    <mruColors>
      <color rgb="FFDBDBDB"/>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té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workbookViewId="0"/>
  </sheetViews>
  <sheetFormatPr defaultRowHeight="15" x14ac:dyDescent="0.25"/>
  <cols>
    <col min="1" max="1" width="24.85546875" bestFit="1" customWidth="1"/>
    <col min="2" max="2" width="22.42578125" customWidth="1"/>
  </cols>
  <sheetData>
    <row r="1" spans="1:2" x14ac:dyDescent="0.25">
      <c r="A1" t="s">
        <v>135</v>
      </c>
    </row>
    <row r="2" spans="1:2" x14ac:dyDescent="0.25">
      <c r="A2" t="s">
        <v>294</v>
      </c>
    </row>
    <row r="3" spans="1:2" x14ac:dyDescent="0.25">
      <c r="A3" s="207" t="s">
        <v>295</v>
      </c>
      <c r="B3" s="207" t="s">
        <v>296</v>
      </c>
    </row>
    <row r="4" spans="1:2" x14ac:dyDescent="0.25">
      <c r="A4" s="207" t="s">
        <v>297</v>
      </c>
      <c r="B4" s="207" t="s">
        <v>298</v>
      </c>
    </row>
    <row r="5" spans="1:2" x14ac:dyDescent="0.25">
      <c r="A5" s="207" t="s">
        <v>299</v>
      </c>
      <c r="B5" s="207" t="s">
        <v>300</v>
      </c>
    </row>
    <row r="6" spans="1:2" x14ac:dyDescent="0.25">
      <c r="A6" s="207" t="s">
        <v>301</v>
      </c>
      <c r="B6" s="207" t="s">
        <v>302</v>
      </c>
    </row>
    <row r="7" spans="1:2" x14ac:dyDescent="0.25">
      <c r="A7" s="207" t="s">
        <v>303</v>
      </c>
      <c r="B7" s="208">
        <f>LEFT(B6,4)+1</f>
        <v>2027</v>
      </c>
    </row>
    <row r="8" spans="1:2" x14ac:dyDescent="0.25">
      <c r="A8" s="207" t="s">
        <v>304</v>
      </c>
      <c r="B8" s="208">
        <f>LEFT(B6,4)+10</f>
        <v>2036</v>
      </c>
    </row>
    <row r="9" spans="1:2" x14ac:dyDescent="0.25">
      <c r="A9" s="207" t="s">
        <v>305</v>
      </c>
      <c r="B9" s="207" t="s">
        <v>306</v>
      </c>
    </row>
    <row r="10" spans="1:2" x14ac:dyDescent="0.25">
      <c r="A10" t="s">
        <v>135</v>
      </c>
    </row>
    <row r="11" spans="1:2" x14ac:dyDescent="0.25">
      <c r="A11" t="s">
        <v>135</v>
      </c>
    </row>
    <row r="12" spans="1:2" x14ac:dyDescent="0.25">
      <c r="A12" t="s">
        <v>307</v>
      </c>
    </row>
    <row r="13" spans="1:2" x14ac:dyDescent="0.25">
      <c r="A13" s="207" t="s">
        <v>308</v>
      </c>
      <c r="B13" s="207" t="s">
        <v>309</v>
      </c>
    </row>
    <row r="14" spans="1:2" x14ac:dyDescent="0.25">
      <c r="A14" s="207" t="s">
        <v>297</v>
      </c>
      <c r="B14" s="207" t="s">
        <v>310</v>
      </c>
    </row>
    <row r="15" spans="1:2" x14ac:dyDescent="0.25">
      <c r="A15" s="207" t="s">
        <v>311</v>
      </c>
      <c r="B15" s="207">
        <v>11354286</v>
      </c>
    </row>
    <row r="16" spans="1:2" x14ac:dyDescent="0.25">
      <c r="A16" t="s">
        <v>135</v>
      </c>
    </row>
    <row r="17" spans="1:1" x14ac:dyDescent="0.25">
      <c r="A17" t="s">
        <v>135</v>
      </c>
    </row>
  </sheetData>
  <mergeCells count="20">
    <mergeCell ref="A14"/>
    <mergeCell ref="B14"/>
    <mergeCell ref="A15"/>
    <mergeCell ref="B15"/>
    <mergeCell ref="A9"/>
    <mergeCell ref="B9"/>
    <mergeCell ref="A13"/>
    <mergeCell ref="B13"/>
    <mergeCell ref="A6"/>
    <mergeCell ref="B6"/>
    <mergeCell ref="A7"/>
    <mergeCell ref="B7"/>
    <mergeCell ref="A8"/>
    <mergeCell ref="B8"/>
    <mergeCell ref="A3"/>
    <mergeCell ref="B3"/>
    <mergeCell ref="A4"/>
    <mergeCell ref="B4"/>
    <mergeCell ref="A5"/>
    <mergeCell ref="B5"/>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V23"/>
  <sheetViews>
    <sheetView zoomScale="70" zoomScaleNormal="70" workbookViewId="0"/>
  </sheetViews>
  <sheetFormatPr defaultColWidth="20.7109375" defaultRowHeight="15" x14ac:dyDescent="0.25"/>
  <cols>
    <col min="1" max="1" width="20.7109375" style="17" customWidth="1"/>
    <col min="2" max="16384" width="20.7109375" style="17"/>
  </cols>
  <sheetData>
    <row r="1" spans="1:48" x14ac:dyDescent="0.25">
      <c r="B1" s="17" t="s">
        <v>135</v>
      </c>
      <c r="H1" s="18"/>
      <c r="I1" s="18"/>
      <c r="J1" s="18"/>
      <c r="K1" s="18"/>
      <c r="L1" s="18"/>
      <c r="M1" s="18"/>
      <c r="N1" s="170" t="s">
        <v>133</v>
      </c>
      <c r="O1" s="171"/>
      <c r="P1" s="171"/>
      <c r="Q1" s="171"/>
      <c r="R1" s="171"/>
      <c r="S1" s="171"/>
      <c r="T1" s="171"/>
      <c r="U1" s="171"/>
      <c r="V1" s="171"/>
      <c r="W1" s="171"/>
      <c r="X1" s="172"/>
      <c r="Y1" s="172"/>
      <c r="Z1" s="18"/>
      <c r="AA1" s="177" t="s">
        <v>134</v>
      </c>
      <c r="AB1" s="178"/>
      <c r="AC1" s="178"/>
      <c r="AD1" s="178"/>
      <c r="AE1" s="178"/>
      <c r="AF1" s="178"/>
      <c r="AG1" s="178"/>
      <c r="AH1" s="178"/>
      <c r="AI1" s="178"/>
      <c r="AJ1" s="178"/>
      <c r="AK1" s="179"/>
      <c r="AL1" s="179"/>
      <c r="AM1" s="18"/>
      <c r="AN1" s="18"/>
      <c r="AO1" s="18"/>
      <c r="AP1" s="18"/>
      <c r="AQ1" s="18"/>
      <c r="AR1" s="18"/>
      <c r="AS1" s="18"/>
      <c r="AT1" s="18"/>
      <c r="AU1" s="18"/>
      <c r="AV1" s="18"/>
    </row>
    <row r="2" spans="1:48" ht="75" x14ac:dyDescent="0.25">
      <c r="A2" s="210" t="s">
        <v>6</v>
      </c>
      <c r="B2" s="210" t="s">
        <v>142</v>
      </c>
      <c r="C2" s="210" t="s">
        <v>141</v>
      </c>
      <c r="D2" s="210" t="s">
        <v>169</v>
      </c>
      <c r="E2" s="210" t="s">
        <v>145</v>
      </c>
      <c r="F2" s="210" t="s">
        <v>144</v>
      </c>
      <c r="G2" s="210" t="s">
        <v>136</v>
      </c>
      <c r="H2" s="18"/>
      <c r="I2" s="20" t="s">
        <v>146</v>
      </c>
      <c r="J2" s="21" t="s">
        <v>218</v>
      </c>
      <c r="K2" s="22" t="s">
        <v>219</v>
      </c>
      <c r="L2" s="20" t="s">
        <v>151</v>
      </c>
      <c r="M2" s="18"/>
      <c r="N2" s="23" t="s">
        <v>152</v>
      </c>
      <c r="O2" s="24" t="s">
        <v>153</v>
      </c>
      <c r="P2" s="24" t="s">
        <v>154</v>
      </c>
      <c r="Q2" s="24" t="s">
        <v>155</v>
      </c>
      <c r="R2" s="24" t="s">
        <v>156</v>
      </c>
      <c r="S2" s="24" t="s">
        <v>55</v>
      </c>
      <c r="T2" s="24" t="s">
        <v>157</v>
      </c>
      <c r="U2" s="24" t="s">
        <v>158</v>
      </c>
      <c r="V2" s="24" t="s">
        <v>159</v>
      </c>
      <c r="W2" s="24" t="s">
        <v>160</v>
      </c>
      <c r="X2" s="22" t="s">
        <v>161</v>
      </c>
      <c r="Y2" s="25" t="s">
        <v>162</v>
      </c>
      <c r="Z2" s="18"/>
      <c r="AA2" s="26" t="s">
        <v>152</v>
      </c>
      <c r="AB2" s="27" t="s">
        <v>153</v>
      </c>
      <c r="AC2" s="27" t="s">
        <v>154</v>
      </c>
      <c r="AD2" s="27" t="s">
        <v>155</v>
      </c>
      <c r="AE2" s="27" t="s">
        <v>156</v>
      </c>
      <c r="AF2" s="27" t="s">
        <v>55</v>
      </c>
      <c r="AG2" s="27" t="s">
        <v>157</v>
      </c>
      <c r="AH2" s="27" t="s">
        <v>158</v>
      </c>
      <c r="AI2" s="27" t="s">
        <v>159</v>
      </c>
      <c r="AJ2" s="27" t="s">
        <v>160</v>
      </c>
      <c r="AK2" s="28" t="s">
        <v>161</v>
      </c>
      <c r="AL2" s="25" t="s">
        <v>162</v>
      </c>
      <c r="AM2" s="18"/>
      <c r="AN2" s="18"/>
      <c r="AO2" s="18"/>
      <c r="AP2" s="18"/>
      <c r="AQ2" s="18"/>
      <c r="AR2" s="29"/>
      <c r="AS2" s="30" t="s">
        <v>220</v>
      </c>
      <c r="AT2" s="30" t="s">
        <v>221</v>
      </c>
      <c r="AU2" s="30" t="s">
        <v>222</v>
      </c>
      <c r="AV2" s="30" t="s">
        <v>223</v>
      </c>
    </row>
    <row r="3" spans="1:48" x14ac:dyDescent="0.25">
      <c r="A3" s="211"/>
      <c r="B3" s="211" t="s">
        <v>142</v>
      </c>
      <c r="C3" s="211" t="s">
        <v>141</v>
      </c>
      <c r="D3" s="211" t="s">
        <v>169</v>
      </c>
      <c r="E3" s="211" t="s">
        <v>145</v>
      </c>
      <c r="F3" s="211" t="s">
        <v>144</v>
      </c>
      <c r="G3" s="211"/>
      <c r="H3" s="18"/>
      <c r="I3" s="165">
        <f t="shared" ref="I3:L3" si="0">SUM(I$4:I$13019)</f>
        <v>14538061</v>
      </c>
      <c r="J3" s="166">
        <f t="shared" si="0"/>
        <v>303232</v>
      </c>
      <c r="K3" s="167">
        <f t="shared" si="0"/>
        <v>14234829</v>
      </c>
      <c r="L3" s="165">
        <f t="shared" si="0"/>
        <v>0</v>
      </c>
      <c r="M3" s="18"/>
      <c r="N3" s="173">
        <f>SUM(N$4:N$3019)</f>
        <v>303232</v>
      </c>
      <c r="O3" s="174">
        <f t="shared" ref="O3:Y3" si="1">SUM(O$4:O$3019)</f>
        <v>0</v>
      </c>
      <c r="P3" s="174">
        <f t="shared" si="1"/>
        <v>0</v>
      </c>
      <c r="Q3" s="174">
        <f t="shared" si="1"/>
        <v>0</v>
      </c>
      <c r="R3" s="174">
        <f t="shared" si="1"/>
        <v>0</v>
      </c>
      <c r="S3" s="174">
        <f t="shared" si="1"/>
        <v>0</v>
      </c>
      <c r="T3" s="174">
        <f t="shared" si="1"/>
        <v>0</v>
      </c>
      <c r="U3" s="174">
        <f t="shared" si="1"/>
        <v>0</v>
      </c>
      <c r="V3" s="174">
        <f t="shared" si="1"/>
        <v>0</v>
      </c>
      <c r="W3" s="174">
        <f t="shared" si="1"/>
        <v>0</v>
      </c>
      <c r="X3" s="175">
        <f t="shared" si="1"/>
        <v>0</v>
      </c>
      <c r="Y3" s="31">
        <f t="shared" si="1"/>
        <v>303232</v>
      </c>
      <c r="Z3" s="18"/>
      <c r="AA3" s="180">
        <f t="shared" ref="AA3:AL3" si="2">SUM(AA$4:AA$3019)</f>
        <v>594714</v>
      </c>
      <c r="AB3" s="181">
        <f t="shared" si="2"/>
        <v>0</v>
      </c>
      <c r="AC3" s="181">
        <f t="shared" si="2"/>
        <v>0</v>
      </c>
      <c r="AD3" s="181">
        <f t="shared" si="2"/>
        <v>0</v>
      </c>
      <c r="AE3" s="181">
        <f t="shared" si="2"/>
        <v>0</v>
      </c>
      <c r="AF3" s="181">
        <f t="shared" si="2"/>
        <v>0</v>
      </c>
      <c r="AG3" s="181">
        <f t="shared" si="2"/>
        <v>0</v>
      </c>
      <c r="AH3" s="181">
        <f t="shared" si="2"/>
        <v>0</v>
      </c>
      <c r="AI3" s="181">
        <f t="shared" si="2"/>
        <v>0</v>
      </c>
      <c r="AJ3" s="181">
        <f t="shared" si="2"/>
        <v>0</v>
      </c>
      <c r="AK3" s="182">
        <f t="shared" si="2"/>
        <v>0</v>
      </c>
      <c r="AL3" s="31">
        <f t="shared" si="2"/>
        <v>594714</v>
      </c>
      <c r="AM3" s="18"/>
      <c r="AN3" s="18"/>
      <c r="AO3" s="18"/>
      <c r="AP3" s="18"/>
      <c r="AQ3" s="18"/>
      <c r="AR3" s="32" t="s">
        <v>224</v>
      </c>
      <c r="AS3" s="32">
        <f t="shared" ref="AS3:AT3" si="3">SUM(AS$4:AS$3019)</f>
        <v>928</v>
      </c>
      <c r="AT3" s="32">
        <f t="shared" si="3"/>
        <v>928</v>
      </c>
      <c r="AU3" s="32" t="s">
        <v>225</v>
      </c>
      <c r="AV3" s="32" t="s">
        <v>225</v>
      </c>
    </row>
    <row r="4" spans="1:48" x14ac:dyDescent="0.25">
      <c r="A4" s="39">
        <v>1671</v>
      </c>
      <c r="B4" s="209" t="s">
        <v>210</v>
      </c>
      <c r="C4" s="209" t="s">
        <v>226</v>
      </c>
      <c r="D4" s="209">
        <v>3168</v>
      </c>
      <c r="E4" s="209" t="s">
        <v>227</v>
      </c>
      <c r="F4" s="209" t="s">
        <v>228</v>
      </c>
      <c r="G4" s="33" t="str">
        <f t="shared" ref="G4:G23" si="4">IF(ISNA($AR4),"Nincs rögzítve!",IF(AU4=0,"Hiányzik a rövidtávú terv!",IF(AV4=0,"Hiányzik a hosszútávú terv!",IF(AS4=AT4,"Kitöltés rendben!",IF(AS4&lt;&gt;AT4,"Kitöltési hiba!","Kitöltési hiba!")))))</f>
        <v>Nincs rögzítve!</v>
      </c>
      <c r="H4" s="18"/>
      <c r="I4" s="168">
        <f t="shared" ref="I4:I23" si="5">J4+K4</f>
        <v>0</v>
      </c>
      <c r="J4" s="169">
        <f>SUMIF(F_SZV_1A!$F:$F,$C4,F_SZV_1A!$N:$N)</f>
        <v>0</v>
      </c>
      <c r="K4" s="169">
        <f>SUMIF(F_SZV_1A!$F:$F,$C4,F_SZV_1A!$O:$O)</f>
        <v>0</v>
      </c>
      <c r="L4" s="169">
        <f>SUMIF(F_SZV_1A!$F:$F,$C4,F_SZV_1A!$P:$P)</f>
        <v>0</v>
      </c>
      <c r="M4" s="18"/>
      <c r="N4" s="169">
        <f>SUMIF(F_SZV_1A!$F:$F,$C4,F_SZV_1A!R:R)</f>
        <v>0</v>
      </c>
      <c r="O4" s="169">
        <f>SUMIF(F_SZV_1A!$F:$F,$C4,F_SZV_1A!S:S)</f>
        <v>0</v>
      </c>
      <c r="P4" s="169">
        <f>SUMIF(F_SZV_1A!$F:$F,$C4,F_SZV_1A!T:T)</f>
        <v>0</v>
      </c>
      <c r="Q4" s="169">
        <f>SUMIF(F_SZV_1A!$F:$F,$C4,F_SZV_1A!U:U)</f>
        <v>0</v>
      </c>
      <c r="R4" s="169">
        <f>SUMIF(F_SZV_1A!$F:$F,$C4,F_SZV_1A!V:V)</f>
        <v>0</v>
      </c>
      <c r="S4" s="169">
        <f>SUMIF(F_SZV_1A!$F:$F,$C4,F_SZV_1A!W:W)</f>
        <v>0</v>
      </c>
      <c r="T4" s="169">
        <f>SUMIF(F_SZV_1A!$F:$F,$C4,F_SZV_1A!X:X)</f>
        <v>0</v>
      </c>
      <c r="U4" s="169">
        <f>SUMIF(F_SZV_1A!$F:$F,$C4,F_SZV_1A!Y:Y)</f>
        <v>0</v>
      </c>
      <c r="V4" s="169">
        <f>SUMIF(F_SZV_1A!$F:$F,$C4,F_SZV_1A!Z:Z)</f>
        <v>0</v>
      </c>
      <c r="W4" s="169">
        <f>SUMIF(F_SZV_1A!$F:$F,$C4,F_SZV_1A!AA:AA)</f>
        <v>0</v>
      </c>
      <c r="X4" s="176">
        <f>SUMIF(F_SZV_1A!$F:$F,$C4,F_SZV_1A!AB:AB)</f>
        <v>0</v>
      </c>
      <c r="Y4" s="34">
        <f t="shared" ref="Y4:Y23" si="6">SUM(N4:X4)</f>
        <v>0</v>
      </c>
      <c r="Z4" s="18"/>
      <c r="AA4" s="183">
        <f>SUMIF(F_SZV_1A!$F:$F,$C4,F_SZV_1A!AF:AF)</f>
        <v>0</v>
      </c>
      <c r="AB4" s="183">
        <f>SUMIF(F_SZV_1A!$F:$F,$C4,F_SZV_1A!AG:AG)</f>
        <v>0</v>
      </c>
      <c r="AC4" s="183">
        <f>SUMIF(F_SZV_1A!$F:$F,$C4,F_SZV_1A!AH:AH)</f>
        <v>0</v>
      </c>
      <c r="AD4" s="183">
        <f>SUMIF(F_SZV_1A!$F:$F,$C4,F_SZV_1A!AI:AI)</f>
        <v>0</v>
      </c>
      <c r="AE4" s="183">
        <f>SUMIF(F_SZV_1A!$F:$F,$C4,F_SZV_1A!AJ:AJ)</f>
        <v>0</v>
      </c>
      <c r="AF4" s="183">
        <f>SUMIF(F_SZV_1A!$F:$F,$C4,F_SZV_1A!AK:AK)</f>
        <v>0</v>
      </c>
      <c r="AG4" s="183">
        <f>SUMIF(F_SZV_1A!$F:$F,$C4,F_SZV_1A!AL:AL)</f>
        <v>0</v>
      </c>
      <c r="AH4" s="183">
        <f>SUMIF(F_SZV_1A!$F:$F,$C4,F_SZV_1A!AM:AM)</f>
        <v>0</v>
      </c>
      <c r="AI4" s="183">
        <f>SUMIF(F_SZV_1A!$F:$F,$C4,F_SZV_1A!AN:AN)</f>
        <v>0</v>
      </c>
      <c r="AJ4" s="183">
        <f>SUMIF(F_SZV_1A!$F:$F,$C4,F_SZV_1A!AO:AO)</f>
        <v>0</v>
      </c>
      <c r="AK4" s="183">
        <f>SUMIF(F_SZV_1A!$F:$F,$C4,F_SZV_1A!AP:AP)</f>
        <v>0</v>
      </c>
      <c r="AL4" s="34">
        <f t="shared" ref="AL4:AL23" si="7">SUM(AA4:AK4)</f>
        <v>0</v>
      </c>
      <c r="AM4" s="18"/>
      <c r="AN4" s="18"/>
      <c r="AO4" s="18"/>
      <c r="AP4" s="18"/>
      <c r="AQ4" s="18"/>
      <c r="AR4" s="19" t="e">
        <f>INDEX(F_SZV_1A!$G:$G,MATCH($C4,F_SZV_1A!$F:$F,0))</f>
        <v>#N/A</v>
      </c>
      <c r="AS4" s="19">
        <f>COUNTIF(F_SZV_1A!$AY$3:$AY$2427,$D4)</f>
        <v>0</v>
      </c>
      <c r="AT4" s="19">
        <f>SUMIF(F_SZV_1A!$AY$3:$AY$2427,$D4,F_SZV_1A!$CF$3:$CF$2427)</f>
        <v>0</v>
      </c>
      <c r="AU4" s="19">
        <f>SUMIF(F_SZV_1A!$AY:$AY,$D4,F_SZV_1A!$CG:$CG)</f>
        <v>0</v>
      </c>
      <c r="AV4" s="19">
        <f>SUMIF(F_SZV_1A!$AY:$AY,$D4,F_SZV_1A!$CG:$CG)</f>
        <v>0</v>
      </c>
    </row>
    <row r="5" spans="1:48" x14ac:dyDescent="0.25">
      <c r="A5" s="39">
        <v>1672</v>
      </c>
      <c r="B5" s="209" t="s">
        <v>216</v>
      </c>
      <c r="C5" s="209" t="s">
        <v>229</v>
      </c>
      <c r="D5" s="209">
        <v>3169</v>
      </c>
      <c r="E5" s="209" t="s">
        <v>230</v>
      </c>
      <c r="F5" s="209" t="s">
        <v>231</v>
      </c>
      <c r="G5" s="33" t="str">
        <f t="shared" si="4"/>
        <v>Nincs rögzítve!</v>
      </c>
      <c r="H5" s="18"/>
      <c r="I5" s="168">
        <f t="shared" si="5"/>
        <v>0</v>
      </c>
      <c r="J5" s="169">
        <f>SUMIF(F_SZV_1A!$F:$F,$C5,F_SZV_1A!$N:$N)</f>
        <v>0</v>
      </c>
      <c r="K5" s="169">
        <f>SUMIF(F_SZV_1A!$F:$F,$C5,F_SZV_1A!$O:$O)</f>
        <v>0</v>
      </c>
      <c r="L5" s="169">
        <f>SUMIF(F_SZV_1A!$F:$F,$C5,F_SZV_1A!$P:$P)</f>
        <v>0</v>
      </c>
      <c r="M5" s="18"/>
      <c r="N5" s="169">
        <f>SUMIF(F_SZV_1A!$F:$F,$C5,F_SZV_1A!R:R)</f>
        <v>0</v>
      </c>
      <c r="O5" s="169">
        <f>SUMIF(F_SZV_1A!$F:$F,$C5,F_SZV_1A!S:S)</f>
        <v>0</v>
      </c>
      <c r="P5" s="169">
        <f>SUMIF(F_SZV_1A!$F:$F,$C5,F_SZV_1A!T:T)</f>
        <v>0</v>
      </c>
      <c r="Q5" s="169">
        <f>SUMIF(F_SZV_1A!$F:$F,$C5,F_SZV_1A!U:U)</f>
        <v>0</v>
      </c>
      <c r="R5" s="169">
        <f>SUMIF(F_SZV_1A!$F:$F,$C5,F_SZV_1A!V:V)</f>
        <v>0</v>
      </c>
      <c r="S5" s="169">
        <f>SUMIF(F_SZV_1A!$F:$F,$C5,F_SZV_1A!W:W)</f>
        <v>0</v>
      </c>
      <c r="T5" s="169">
        <f>SUMIF(F_SZV_1A!$F:$F,$C5,F_SZV_1A!X:X)</f>
        <v>0</v>
      </c>
      <c r="U5" s="169">
        <f>SUMIF(F_SZV_1A!$F:$F,$C5,F_SZV_1A!Y:Y)</f>
        <v>0</v>
      </c>
      <c r="V5" s="169">
        <f>SUMIF(F_SZV_1A!$F:$F,$C5,F_SZV_1A!Z:Z)</f>
        <v>0</v>
      </c>
      <c r="W5" s="169">
        <f>SUMIF(F_SZV_1A!$F:$F,$C5,F_SZV_1A!AA:AA)</f>
        <v>0</v>
      </c>
      <c r="X5" s="176">
        <f>SUMIF(F_SZV_1A!$F:$F,$C5,F_SZV_1A!AB:AB)</f>
        <v>0</v>
      </c>
      <c r="Y5" s="34">
        <f t="shared" si="6"/>
        <v>0</v>
      </c>
      <c r="Z5" s="18"/>
      <c r="AA5" s="183">
        <f>SUMIF(F_SZV_1A!$F:$F,$C5,F_SZV_1A!AF:AF)</f>
        <v>0</v>
      </c>
      <c r="AB5" s="183">
        <f>SUMIF(F_SZV_1A!$F:$F,$C5,F_SZV_1A!AG:AG)</f>
        <v>0</v>
      </c>
      <c r="AC5" s="183">
        <f>SUMIF(F_SZV_1A!$F:$F,$C5,F_SZV_1A!AH:AH)</f>
        <v>0</v>
      </c>
      <c r="AD5" s="183">
        <f>SUMIF(F_SZV_1A!$F:$F,$C5,F_SZV_1A!AI:AI)</f>
        <v>0</v>
      </c>
      <c r="AE5" s="183">
        <f>SUMIF(F_SZV_1A!$F:$F,$C5,F_SZV_1A!AJ:AJ)</f>
        <v>0</v>
      </c>
      <c r="AF5" s="183">
        <f>SUMIF(F_SZV_1A!$F:$F,$C5,F_SZV_1A!AK:AK)</f>
        <v>0</v>
      </c>
      <c r="AG5" s="183">
        <f>SUMIF(F_SZV_1A!$F:$F,$C5,F_SZV_1A!AL:AL)</f>
        <v>0</v>
      </c>
      <c r="AH5" s="183">
        <f>SUMIF(F_SZV_1A!$F:$F,$C5,F_SZV_1A!AM:AM)</f>
        <v>0</v>
      </c>
      <c r="AI5" s="183">
        <f>SUMIF(F_SZV_1A!$F:$F,$C5,F_SZV_1A!AN:AN)</f>
        <v>0</v>
      </c>
      <c r="AJ5" s="183">
        <f>SUMIF(F_SZV_1A!$F:$F,$C5,F_SZV_1A!AO:AO)</f>
        <v>0</v>
      </c>
      <c r="AK5" s="183">
        <f>SUMIF(F_SZV_1A!$F:$F,$C5,F_SZV_1A!AP:AP)</f>
        <v>0</v>
      </c>
      <c r="AL5" s="34">
        <f t="shared" si="7"/>
        <v>0</v>
      </c>
      <c r="AM5" s="18"/>
      <c r="AN5" s="18"/>
      <c r="AO5" s="18"/>
      <c r="AP5" s="18"/>
      <c r="AQ5" s="18"/>
      <c r="AR5" s="19" t="e">
        <f>INDEX(F_SZV_1A!$G:$G,MATCH($C5,F_SZV_1A!$F:$F,0))</f>
        <v>#N/A</v>
      </c>
      <c r="AS5" s="19">
        <f>COUNTIF(F_SZV_1A!$AY$3:$AY$2427,$D5)</f>
        <v>0</v>
      </c>
      <c r="AT5" s="19">
        <f>SUMIF(F_SZV_1A!$AY$3:$AY$2427,$D5,F_SZV_1A!$CF$3:$CF$2427)</f>
        <v>0</v>
      </c>
      <c r="AU5" s="19">
        <f>SUMIF(F_SZV_1A!$AY:$AY,$D5,F_SZV_1A!$CG:$CG)</f>
        <v>0</v>
      </c>
      <c r="AV5" s="19">
        <f>SUMIF(F_SZV_1A!$AY:$AY,$D5,F_SZV_1A!$CG:$CG)</f>
        <v>0</v>
      </c>
    </row>
    <row r="6" spans="1:48" x14ac:dyDescent="0.25">
      <c r="A6" s="39">
        <v>1673</v>
      </c>
      <c r="B6" s="209" t="s">
        <v>232</v>
      </c>
      <c r="C6" s="209" t="s">
        <v>233</v>
      </c>
      <c r="D6" s="209">
        <v>3170</v>
      </c>
      <c r="E6" s="209" t="s">
        <v>234</v>
      </c>
      <c r="F6" s="209" t="s">
        <v>235</v>
      </c>
      <c r="G6" s="33" t="str">
        <f t="shared" si="4"/>
        <v>Nincs rögzítve!</v>
      </c>
      <c r="H6" s="18"/>
      <c r="I6" s="168">
        <f t="shared" si="5"/>
        <v>0</v>
      </c>
      <c r="J6" s="169">
        <f>SUMIF(F_SZV_1A!$F:$F,$C6,F_SZV_1A!$N:$N)</f>
        <v>0</v>
      </c>
      <c r="K6" s="169">
        <f>SUMIF(F_SZV_1A!$F:$F,$C6,F_SZV_1A!$O:$O)</f>
        <v>0</v>
      </c>
      <c r="L6" s="169">
        <f>SUMIF(F_SZV_1A!$F:$F,$C6,F_SZV_1A!$P:$P)</f>
        <v>0</v>
      </c>
      <c r="M6" s="18"/>
      <c r="N6" s="169">
        <f>SUMIF(F_SZV_1A!$F:$F,$C6,F_SZV_1A!R:R)</f>
        <v>0</v>
      </c>
      <c r="O6" s="169">
        <f>SUMIF(F_SZV_1A!$F:$F,$C6,F_SZV_1A!S:S)</f>
        <v>0</v>
      </c>
      <c r="P6" s="169">
        <f>SUMIF(F_SZV_1A!$F:$F,$C6,F_SZV_1A!T:T)</f>
        <v>0</v>
      </c>
      <c r="Q6" s="169">
        <f>SUMIF(F_SZV_1A!$F:$F,$C6,F_SZV_1A!U:U)</f>
        <v>0</v>
      </c>
      <c r="R6" s="169">
        <f>SUMIF(F_SZV_1A!$F:$F,$C6,F_SZV_1A!V:V)</f>
        <v>0</v>
      </c>
      <c r="S6" s="169">
        <f>SUMIF(F_SZV_1A!$F:$F,$C6,F_SZV_1A!W:W)</f>
        <v>0</v>
      </c>
      <c r="T6" s="169">
        <f>SUMIF(F_SZV_1A!$F:$F,$C6,F_SZV_1A!X:X)</f>
        <v>0</v>
      </c>
      <c r="U6" s="169">
        <f>SUMIF(F_SZV_1A!$F:$F,$C6,F_SZV_1A!Y:Y)</f>
        <v>0</v>
      </c>
      <c r="V6" s="169">
        <f>SUMIF(F_SZV_1A!$F:$F,$C6,F_SZV_1A!Z:Z)</f>
        <v>0</v>
      </c>
      <c r="W6" s="169">
        <f>SUMIF(F_SZV_1A!$F:$F,$C6,F_SZV_1A!AA:AA)</f>
        <v>0</v>
      </c>
      <c r="X6" s="176">
        <f>SUMIF(F_SZV_1A!$F:$F,$C6,F_SZV_1A!AB:AB)</f>
        <v>0</v>
      </c>
      <c r="Y6" s="34">
        <f t="shared" si="6"/>
        <v>0</v>
      </c>
      <c r="Z6" s="18"/>
      <c r="AA6" s="183">
        <f>SUMIF(F_SZV_1A!$F:$F,$C6,F_SZV_1A!AF:AF)</f>
        <v>0</v>
      </c>
      <c r="AB6" s="183">
        <f>SUMIF(F_SZV_1A!$F:$F,$C6,F_SZV_1A!AG:AG)</f>
        <v>0</v>
      </c>
      <c r="AC6" s="183">
        <f>SUMIF(F_SZV_1A!$F:$F,$C6,F_SZV_1A!AH:AH)</f>
        <v>0</v>
      </c>
      <c r="AD6" s="183">
        <f>SUMIF(F_SZV_1A!$F:$F,$C6,F_SZV_1A!AI:AI)</f>
        <v>0</v>
      </c>
      <c r="AE6" s="183">
        <f>SUMIF(F_SZV_1A!$F:$F,$C6,F_SZV_1A!AJ:AJ)</f>
        <v>0</v>
      </c>
      <c r="AF6" s="183">
        <f>SUMIF(F_SZV_1A!$F:$F,$C6,F_SZV_1A!AK:AK)</f>
        <v>0</v>
      </c>
      <c r="AG6" s="183">
        <f>SUMIF(F_SZV_1A!$F:$F,$C6,F_SZV_1A!AL:AL)</f>
        <v>0</v>
      </c>
      <c r="AH6" s="183">
        <f>SUMIF(F_SZV_1A!$F:$F,$C6,F_SZV_1A!AM:AM)</f>
        <v>0</v>
      </c>
      <c r="AI6" s="183">
        <f>SUMIF(F_SZV_1A!$F:$F,$C6,F_SZV_1A!AN:AN)</f>
        <v>0</v>
      </c>
      <c r="AJ6" s="183">
        <f>SUMIF(F_SZV_1A!$F:$F,$C6,F_SZV_1A!AO:AO)</f>
        <v>0</v>
      </c>
      <c r="AK6" s="183">
        <f>SUMIF(F_SZV_1A!$F:$F,$C6,F_SZV_1A!AP:AP)</f>
        <v>0</v>
      </c>
      <c r="AL6" s="34">
        <f t="shared" si="7"/>
        <v>0</v>
      </c>
      <c r="AM6" s="18"/>
      <c r="AN6" s="18"/>
      <c r="AO6" s="18"/>
      <c r="AP6" s="18"/>
      <c r="AQ6" s="18"/>
      <c r="AR6" s="19" t="e">
        <f>INDEX(F_SZV_1A!$G:$G,MATCH($C6,F_SZV_1A!$F:$F,0))</f>
        <v>#N/A</v>
      </c>
      <c r="AS6" s="19">
        <f>COUNTIF(F_SZV_1A!$AY$3:$AY$2427,$D6)</f>
        <v>0</v>
      </c>
      <c r="AT6" s="19">
        <f>SUMIF(F_SZV_1A!$AY$3:$AY$2427,$D6,F_SZV_1A!$CF$3:$CF$2427)</f>
        <v>0</v>
      </c>
      <c r="AU6" s="19">
        <f>SUMIF(F_SZV_1A!$AY:$AY,$D6,F_SZV_1A!$CG:$CG)</f>
        <v>0</v>
      </c>
      <c r="AV6" s="19">
        <f>SUMIF(F_SZV_1A!$AY:$AY,$D6,F_SZV_1A!$CG:$CG)</f>
        <v>0</v>
      </c>
    </row>
    <row r="7" spans="1:48" x14ac:dyDescent="0.25">
      <c r="A7" s="39">
        <v>1674</v>
      </c>
      <c r="B7" s="209" t="s">
        <v>211</v>
      </c>
      <c r="C7" s="209" t="s">
        <v>236</v>
      </c>
      <c r="D7" s="209">
        <v>4270</v>
      </c>
      <c r="E7" s="209" t="s">
        <v>237</v>
      </c>
      <c r="F7" s="209" t="s">
        <v>238</v>
      </c>
      <c r="G7" s="33" t="str">
        <f t="shared" si="4"/>
        <v>Nincs rögzítve!</v>
      </c>
      <c r="H7" s="18"/>
      <c r="I7" s="168">
        <f t="shared" si="5"/>
        <v>0</v>
      </c>
      <c r="J7" s="169">
        <f>SUMIF(F_SZV_1A!$F:$F,$C7,F_SZV_1A!$N:$N)</f>
        <v>0</v>
      </c>
      <c r="K7" s="169">
        <f>SUMIF(F_SZV_1A!$F:$F,$C7,F_SZV_1A!$O:$O)</f>
        <v>0</v>
      </c>
      <c r="L7" s="169">
        <f>SUMIF(F_SZV_1A!$F:$F,$C7,F_SZV_1A!$P:$P)</f>
        <v>0</v>
      </c>
      <c r="M7" s="18"/>
      <c r="N7" s="169">
        <f>SUMIF(F_SZV_1A!$F:$F,$C7,F_SZV_1A!R:R)</f>
        <v>0</v>
      </c>
      <c r="O7" s="169">
        <f>SUMIF(F_SZV_1A!$F:$F,$C7,F_SZV_1A!S:S)</f>
        <v>0</v>
      </c>
      <c r="P7" s="169">
        <f>SUMIF(F_SZV_1A!$F:$F,$C7,F_SZV_1A!T:T)</f>
        <v>0</v>
      </c>
      <c r="Q7" s="169">
        <f>SUMIF(F_SZV_1A!$F:$F,$C7,F_SZV_1A!U:U)</f>
        <v>0</v>
      </c>
      <c r="R7" s="169">
        <f>SUMIF(F_SZV_1A!$F:$F,$C7,F_SZV_1A!V:V)</f>
        <v>0</v>
      </c>
      <c r="S7" s="169">
        <f>SUMIF(F_SZV_1A!$F:$F,$C7,F_SZV_1A!W:W)</f>
        <v>0</v>
      </c>
      <c r="T7" s="169">
        <f>SUMIF(F_SZV_1A!$F:$F,$C7,F_SZV_1A!X:X)</f>
        <v>0</v>
      </c>
      <c r="U7" s="169">
        <f>SUMIF(F_SZV_1A!$F:$F,$C7,F_SZV_1A!Y:Y)</f>
        <v>0</v>
      </c>
      <c r="V7" s="169">
        <f>SUMIF(F_SZV_1A!$F:$F,$C7,F_SZV_1A!Z:Z)</f>
        <v>0</v>
      </c>
      <c r="W7" s="169">
        <f>SUMIF(F_SZV_1A!$F:$F,$C7,F_SZV_1A!AA:AA)</f>
        <v>0</v>
      </c>
      <c r="X7" s="176">
        <f>SUMIF(F_SZV_1A!$F:$F,$C7,F_SZV_1A!AB:AB)</f>
        <v>0</v>
      </c>
      <c r="Y7" s="34">
        <f t="shared" si="6"/>
        <v>0</v>
      </c>
      <c r="Z7" s="18"/>
      <c r="AA7" s="183">
        <f>SUMIF(F_SZV_1A!$F:$F,$C7,F_SZV_1A!AF:AF)</f>
        <v>0</v>
      </c>
      <c r="AB7" s="183">
        <f>SUMIF(F_SZV_1A!$F:$F,$C7,F_SZV_1A!AG:AG)</f>
        <v>0</v>
      </c>
      <c r="AC7" s="183">
        <f>SUMIF(F_SZV_1A!$F:$F,$C7,F_SZV_1A!AH:AH)</f>
        <v>0</v>
      </c>
      <c r="AD7" s="183">
        <f>SUMIF(F_SZV_1A!$F:$F,$C7,F_SZV_1A!AI:AI)</f>
        <v>0</v>
      </c>
      <c r="AE7" s="183">
        <f>SUMIF(F_SZV_1A!$F:$F,$C7,F_SZV_1A!AJ:AJ)</f>
        <v>0</v>
      </c>
      <c r="AF7" s="183">
        <f>SUMIF(F_SZV_1A!$F:$F,$C7,F_SZV_1A!AK:AK)</f>
        <v>0</v>
      </c>
      <c r="AG7" s="183">
        <f>SUMIF(F_SZV_1A!$F:$F,$C7,F_SZV_1A!AL:AL)</f>
        <v>0</v>
      </c>
      <c r="AH7" s="183">
        <f>SUMIF(F_SZV_1A!$F:$F,$C7,F_SZV_1A!AM:AM)</f>
        <v>0</v>
      </c>
      <c r="AI7" s="183">
        <f>SUMIF(F_SZV_1A!$F:$F,$C7,F_SZV_1A!AN:AN)</f>
        <v>0</v>
      </c>
      <c r="AJ7" s="183">
        <f>SUMIF(F_SZV_1A!$F:$F,$C7,F_SZV_1A!AO:AO)</f>
        <v>0</v>
      </c>
      <c r="AK7" s="183">
        <f>SUMIF(F_SZV_1A!$F:$F,$C7,F_SZV_1A!AP:AP)</f>
        <v>0</v>
      </c>
      <c r="AL7" s="34">
        <f t="shared" si="7"/>
        <v>0</v>
      </c>
      <c r="AM7" s="18"/>
      <c r="AN7" s="18"/>
      <c r="AO7" s="18"/>
      <c r="AP7" s="18"/>
      <c r="AQ7" s="18"/>
      <c r="AR7" s="19" t="e">
        <f>INDEX(F_SZV_1A!$G:$G,MATCH($C7,F_SZV_1A!$F:$F,0))</f>
        <v>#N/A</v>
      </c>
      <c r="AS7" s="19">
        <f>COUNTIF(F_SZV_1A!$AY$3:$AY$2427,$D7)</f>
        <v>0</v>
      </c>
      <c r="AT7" s="19">
        <f>SUMIF(F_SZV_1A!$AY$3:$AY$2427,$D7,F_SZV_1A!$CF$3:$CF$2427)</f>
        <v>0</v>
      </c>
      <c r="AU7" s="19">
        <f>SUMIF(F_SZV_1A!$AY:$AY,$D7,F_SZV_1A!$CG:$CG)</f>
        <v>0</v>
      </c>
      <c r="AV7" s="19">
        <f>SUMIF(F_SZV_1A!$AY:$AY,$D7,F_SZV_1A!$CG:$CG)</f>
        <v>0</v>
      </c>
    </row>
    <row r="8" spans="1:48" x14ac:dyDescent="0.25">
      <c r="A8" s="39">
        <v>1675</v>
      </c>
      <c r="B8" s="209" t="s">
        <v>239</v>
      </c>
      <c r="C8" s="209" t="s">
        <v>240</v>
      </c>
      <c r="D8" s="209">
        <v>3171</v>
      </c>
      <c r="E8" s="209" t="s">
        <v>241</v>
      </c>
      <c r="F8" s="209" t="s">
        <v>242</v>
      </c>
      <c r="G8" s="33" t="str">
        <f t="shared" si="4"/>
        <v>Nincs rögzítve!</v>
      </c>
      <c r="H8" s="18"/>
      <c r="I8" s="168">
        <f t="shared" si="5"/>
        <v>0</v>
      </c>
      <c r="J8" s="169">
        <f>SUMIF(F_SZV_1A!$F:$F,$C8,F_SZV_1A!$N:$N)</f>
        <v>0</v>
      </c>
      <c r="K8" s="169">
        <f>SUMIF(F_SZV_1A!$F:$F,$C8,F_SZV_1A!$O:$O)</f>
        <v>0</v>
      </c>
      <c r="L8" s="169">
        <f>SUMIF(F_SZV_1A!$F:$F,$C8,F_SZV_1A!$P:$P)</f>
        <v>0</v>
      </c>
      <c r="M8" s="18"/>
      <c r="N8" s="169">
        <f>SUMIF(F_SZV_1A!$F:$F,$C8,F_SZV_1A!R:R)</f>
        <v>0</v>
      </c>
      <c r="O8" s="169">
        <f>SUMIF(F_SZV_1A!$F:$F,$C8,F_SZV_1A!S:S)</f>
        <v>0</v>
      </c>
      <c r="P8" s="169">
        <f>SUMIF(F_SZV_1A!$F:$F,$C8,F_SZV_1A!T:T)</f>
        <v>0</v>
      </c>
      <c r="Q8" s="169">
        <f>SUMIF(F_SZV_1A!$F:$F,$C8,F_SZV_1A!U:U)</f>
        <v>0</v>
      </c>
      <c r="R8" s="169">
        <f>SUMIF(F_SZV_1A!$F:$F,$C8,F_SZV_1A!V:V)</f>
        <v>0</v>
      </c>
      <c r="S8" s="169">
        <f>SUMIF(F_SZV_1A!$F:$F,$C8,F_SZV_1A!W:W)</f>
        <v>0</v>
      </c>
      <c r="T8" s="169">
        <f>SUMIF(F_SZV_1A!$F:$F,$C8,F_SZV_1A!X:X)</f>
        <v>0</v>
      </c>
      <c r="U8" s="169">
        <f>SUMIF(F_SZV_1A!$F:$F,$C8,F_SZV_1A!Y:Y)</f>
        <v>0</v>
      </c>
      <c r="V8" s="169">
        <f>SUMIF(F_SZV_1A!$F:$F,$C8,F_SZV_1A!Z:Z)</f>
        <v>0</v>
      </c>
      <c r="W8" s="169">
        <f>SUMIF(F_SZV_1A!$F:$F,$C8,F_SZV_1A!AA:AA)</f>
        <v>0</v>
      </c>
      <c r="X8" s="176">
        <f>SUMIF(F_SZV_1A!$F:$F,$C8,F_SZV_1A!AB:AB)</f>
        <v>0</v>
      </c>
      <c r="Y8" s="34">
        <f t="shared" si="6"/>
        <v>0</v>
      </c>
      <c r="Z8" s="18"/>
      <c r="AA8" s="183">
        <f>SUMIF(F_SZV_1A!$F:$F,$C8,F_SZV_1A!AF:AF)</f>
        <v>0</v>
      </c>
      <c r="AB8" s="183">
        <f>SUMIF(F_SZV_1A!$F:$F,$C8,F_SZV_1A!AG:AG)</f>
        <v>0</v>
      </c>
      <c r="AC8" s="183">
        <f>SUMIF(F_SZV_1A!$F:$F,$C8,F_SZV_1A!AH:AH)</f>
        <v>0</v>
      </c>
      <c r="AD8" s="183">
        <f>SUMIF(F_SZV_1A!$F:$F,$C8,F_SZV_1A!AI:AI)</f>
        <v>0</v>
      </c>
      <c r="AE8" s="183">
        <f>SUMIF(F_SZV_1A!$F:$F,$C8,F_SZV_1A!AJ:AJ)</f>
        <v>0</v>
      </c>
      <c r="AF8" s="183">
        <f>SUMIF(F_SZV_1A!$F:$F,$C8,F_SZV_1A!AK:AK)</f>
        <v>0</v>
      </c>
      <c r="AG8" s="183">
        <f>SUMIF(F_SZV_1A!$F:$F,$C8,F_SZV_1A!AL:AL)</f>
        <v>0</v>
      </c>
      <c r="AH8" s="183">
        <f>SUMIF(F_SZV_1A!$F:$F,$C8,F_SZV_1A!AM:AM)</f>
        <v>0</v>
      </c>
      <c r="AI8" s="183">
        <f>SUMIF(F_SZV_1A!$F:$F,$C8,F_SZV_1A!AN:AN)</f>
        <v>0</v>
      </c>
      <c r="AJ8" s="183">
        <f>SUMIF(F_SZV_1A!$F:$F,$C8,F_SZV_1A!AO:AO)</f>
        <v>0</v>
      </c>
      <c r="AK8" s="183">
        <f>SUMIF(F_SZV_1A!$F:$F,$C8,F_SZV_1A!AP:AP)</f>
        <v>0</v>
      </c>
      <c r="AL8" s="34">
        <f t="shared" si="7"/>
        <v>0</v>
      </c>
      <c r="AM8" s="18"/>
      <c r="AN8" s="18"/>
      <c r="AO8" s="18"/>
      <c r="AP8" s="18"/>
      <c r="AQ8" s="18"/>
      <c r="AR8" s="19" t="e">
        <f>INDEX(F_SZV_1A!$G:$G,MATCH($C8,F_SZV_1A!$F:$F,0))</f>
        <v>#N/A</v>
      </c>
      <c r="AS8" s="19">
        <f>COUNTIF(F_SZV_1A!$AY$3:$AY$2427,$D8)</f>
        <v>0</v>
      </c>
      <c r="AT8" s="19">
        <f>SUMIF(F_SZV_1A!$AY$3:$AY$2427,$D8,F_SZV_1A!$CF$3:$CF$2427)</f>
        <v>0</v>
      </c>
      <c r="AU8" s="19">
        <f>SUMIF(F_SZV_1A!$AY:$AY,$D8,F_SZV_1A!$CG:$CG)</f>
        <v>0</v>
      </c>
      <c r="AV8" s="19">
        <f>SUMIF(F_SZV_1A!$AY:$AY,$D8,F_SZV_1A!$CG:$CG)</f>
        <v>0</v>
      </c>
    </row>
    <row r="9" spans="1:48" x14ac:dyDescent="0.25">
      <c r="A9" s="39">
        <v>1676</v>
      </c>
      <c r="B9" s="209" t="s">
        <v>209</v>
      </c>
      <c r="C9" s="209" t="s">
        <v>243</v>
      </c>
      <c r="D9" s="209">
        <v>3172</v>
      </c>
      <c r="E9" s="209" t="s">
        <v>244</v>
      </c>
      <c r="F9" s="209" t="s">
        <v>245</v>
      </c>
      <c r="G9" s="33" t="str">
        <f t="shared" si="4"/>
        <v>Nincs rögzítve!</v>
      </c>
      <c r="H9" s="18"/>
      <c r="I9" s="168">
        <f t="shared" si="5"/>
        <v>0</v>
      </c>
      <c r="J9" s="169">
        <f>SUMIF(F_SZV_1A!$F:$F,$C9,F_SZV_1A!$N:$N)</f>
        <v>0</v>
      </c>
      <c r="K9" s="169">
        <f>SUMIF(F_SZV_1A!$F:$F,$C9,F_SZV_1A!$O:$O)</f>
        <v>0</v>
      </c>
      <c r="L9" s="169">
        <f>SUMIF(F_SZV_1A!$F:$F,$C9,F_SZV_1A!$P:$P)</f>
        <v>0</v>
      </c>
      <c r="M9" s="18"/>
      <c r="N9" s="169">
        <f>SUMIF(F_SZV_1A!$F:$F,$C9,F_SZV_1A!R:R)</f>
        <v>0</v>
      </c>
      <c r="O9" s="169">
        <f>SUMIF(F_SZV_1A!$F:$F,$C9,F_SZV_1A!S:S)</f>
        <v>0</v>
      </c>
      <c r="P9" s="169">
        <f>SUMIF(F_SZV_1A!$F:$F,$C9,F_SZV_1A!T:T)</f>
        <v>0</v>
      </c>
      <c r="Q9" s="169">
        <f>SUMIF(F_SZV_1A!$F:$F,$C9,F_SZV_1A!U:U)</f>
        <v>0</v>
      </c>
      <c r="R9" s="169">
        <f>SUMIF(F_SZV_1A!$F:$F,$C9,F_SZV_1A!V:V)</f>
        <v>0</v>
      </c>
      <c r="S9" s="169">
        <f>SUMIF(F_SZV_1A!$F:$F,$C9,F_SZV_1A!W:W)</f>
        <v>0</v>
      </c>
      <c r="T9" s="169">
        <f>SUMIF(F_SZV_1A!$F:$F,$C9,F_SZV_1A!X:X)</f>
        <v>0</v>
      </c>
      <c r="U9" s="169">
        <f>SUMIF(F_SZV_1A!$F:$F,$C9,F_SZV_1A!Y:Y)</f>
        <v>0</v>
      </c>
      <c r="V9" s="169">
        <f>SUMIF(F_SZV_1A!$F:$F,$C9,F_SZV_1A!Z:Z)</f>
        <v>0</v>
      </c>
      <c r="W9" s="169">
        <f>SUMIF(F_SZV_1A!$F:$F,$C9,F_SZV_1A!AA:AA)</f>
        <v>0</v>
      </c>
      <c r="X9" s="176">
        <f>SUMIF(F_SZV_1A!$F:$F,$C9,F_SZV_1A!AB:AB)</f>
        <v>0</v>
      </c>
      <c r="Y9" s="34">
        <f t="shared" si="6"/>
        <v>0</v>
      </c>
      <c r="Z9" s="18"/>
      <c r="AA9" s="183">
        <f>SUMIF(F_SZV_1A!$F:$F,$C9,F_SZV_1A!AF:AF)</f>
        <v>0</v>
      </c>
      <c r="AB9" s="183">
        <f>SUMIF(F_SZV_1A!$F:$F,$C9,F_SZV_1A!AG:AG)</f>
        <v>0</v>
      </c>
      <c r="AC9" s="183">
        <f>SUMIF(F_SZV_1A!$F:$F,$C9,F_SZV_1A!AH:AH)</f>
        <v>0</v>
      </c>
      <c r="AD9" s="183">
        <f>SUMIF(F_SZV_1A!$F:$F,$C9,F_SZV_1A!AI:AI)</f>
        <v>0</v>
      </c>
      <c r="AE9" s="183">
        <f>SUMIF(F_SZV_1A!$F:$F,$C9,F_SZV_1A!AJ:AJ)</f>
        <v>0</v>
      </c>
      <c r="AF9" s="183">
        <f>SUMIF(F_SZV_1A!$F:$F,$C9,F_SZV_1A!AK:AK)</f>
        <v>0</v>
      </c>
      <c r="AG9" s="183">
        <f>SUMIF(F_SZV_1A!$F:$F,$C9,F_SZV_1A!AL:AL)</f>
        <v>0</v>
      </c>
      <c r="AH9" s="183">
        <f>SUMIF(F_SZV_1A!$F:$F,$C9,F_SZV_1A!AM:AM)</f>
        <v>0</v>
      </c>
      <c r="AI9" s="183">
        <f>SUMIF(F_SZV_1A!$F:$F,$C9,F_SZV_1A!AN:AN)</f>
        <v>0</v>
      </c>
      <c r="AJ9" s="183">
        <f>SUMIF(F_SZV_1A!$F:$F,$C9,F_SZV_1A!AO:AO)</f>
        <v>0</v>
      </c>
      <c r="AK9" s="183">
        <f>SUMIF(F_SZV_1A!$F:$F,$C9,F_SZV_1A!AP:AP)</f>
        <v>0</v>
      </c>
      <c r="AL9" s="34">
        <f t="shared" si="7"/>
        <v>0</v>
      </c>
      <c r="AM9" s="18"/>
      <c r="AN9" s="18"/>
      <c r="AO9" s="18"/>
      <c r="AP9" s="18"/>
      <c r="AQ9" s="18"/>
      <c r="AR9" s="19" t="e">
        <f>INDEX(F_SZV_1A!$G:$G,MATCH($C9,F_SZV_1A!$F:$F,0))</f>
        <v>#N/A</v>
      </c>
      <c r="AS9" s="19">
        <f>COUNTIF(F_SZV_1A!$AY$3:$AY$2427,$D9)</f>
        <v>0</v>
      </c>
      <c r="AT9" s="19">
        <f>SUMIF(F_SZV_1A!$AY$3:$AY$2427,$D9,F_SZV_1A!$CF$3:$CF$2427)</f>
        <v>0</v>
      </c>
      <c r="AU9" s="19">
        <f>SUMIF(F_SZV_1A!$AY:$AY,$D9,F_SZV_1A!$CG:$CG)</f>
        <v>0</v>
      </c>
      <c r="AV9" s="19">
        <f>SUMIF(F_SZV_1A!$AY:$AY,$D9,F_SZV_1A!$CG:$CG)</f>
        <v>0</v>
      </c>
    </row>
    <row r="10" spans="1:48" x14ac:dyDescent="0.25">
      <c r="A10" s="39">
        <v>1677</v>
      </c>
      <c r="B10" s="209" t="s">
        <v>215</v>
      </c>
      <c r="C10" s="209" t="s">
        <v>246</v>
      </c>
      <c r="D10" s="209">
        <v>3173</v>
      </c>
      <c r="E10" s="209" t="s">
        <v>247</v>
      </c>
      <c r="F10" s="209" t="s">
        <v>248</v>
      </c>
      <c r="G10" s="33" t="str">
        <f t="shared" si="4"/>
        <v>Nincs rögzítve!</v>
      </c>
      <c r="H10" s="18"/>
      <c r="I10" s="168">
        <f t="shared" si="5"/>
        <v>0</v>
      </c>
      <c r="J10" s="169">
        <f>SUMIF(F_SZV_1A!$F:$F,$C10,F_SZV_1A!$N:$N)</f>
        <v>0</v>
      </c>
      <c r="K10" s="169">
        <f>SUMIF(F_SZV_1A!$F:$F,$C10,F_SZV_1A!$O:$O)</f>
        <v>0</v>
      </c>
      <c r="L10" s="169">
        <f>SUMIF(F_SZV_1A!$F:$F,$C10,F_SZV_1A!$P:$P)</f>
        <v>0</v>
      </c>
      <c r="M10" s="18"/>
      <c r="N10" s="169">
        <f>SUMIF(F_SZV_1A!$F:$F,$C10,F_SZV_1A!R:R)</f>
        <v>0</v>
      </c>
      <c r="O10" s="169">
        <f>SUMIF(F_SZV_1A!$F:$F,$C10,F_SZV_1A!S:S)</f>
        <v>0</v>
      </c>
      <c r="P10" s="169">
        <f>SUMIF(F_SZV_1A!$F:$F,$C10,F_SZV_1A!T:T)</f>
        <v>0</v>
      </c>
      <c r="Q10" s="169">
        <f>SUMIF(F_SZV_1A!$F:$F,$C10,F_SZV_1A!U:U)</f>
        <v>0</v>
      </c>
      <c r="R10" s="169">
        <f>SUMIF(F_SZV_1A!$F:$F,$C10,F_SZV_1A!V:V)</f>
        <v>0</v>
      </c>
      <c r="S10" s="169">
        <f>SUMIF(F_SZV_1A!$F:$F,$C10,F_SZV_1A!W:W)</f>
        <v>0</v>
      </c>
      <c r="T10" s="169">
        <f>SUMIF(F_SZV_1A!$F:$F,$C10,F_SZV_1A!X:X)</f>
        <v>0</v>
      </c>
      <c r="U10" s="169">
        <f>SUMIF(F_SZV_1A!$F:$F,$C10,F_SZV_1A!Y:Y)</f>
        <v>0</v>
      </c>
      <c r="V10" s="169">
        <f>SUMIF(F_SZV_1A!$F:$F,$C10,F_SZV_1A!Z:Z)</f>
        <v>0</v>
      </c>
      <c r="W10" s="169">
        <f>SUMIF(F_SZV_1A!$F:$F,$C10,F_SZV_1A!AA:AA)</f>
        <v>0</v>
      </c>
      <c r="X10" s="176">
        <f>SUMIF(F_SZV_1A!$F:$F,$C10,F_SZV_1A!AB:AB)</f>
        <v>0</v>
      </c>
      <c r="Y10" s="34">
        <f t="shared" si="6"/>
        <v>0</v>
      </c>
      <c r="Z10" s="18"/>
      <c r="AA10" s="183">
        <f>SUMIF(F_SZV_1A!$F:$F,$C10,F_SZV_1A!AF:AF)</f>
        <v>0</v>
      </c>
      <c r="AB10" s="183">
        <f>SUMIF(F_SZV_1A!$F:$F,$C10,F_SZV_1A!AG:AG)</f>
        <v>0</v>
      </c>
      <c r="AC10" s="183">
        <f>SUMIF(F_SZV_1A!$F:$F,$C10,F_SZV_1A!AH:AH)</f>
        <v>0</v>
      </c>
      <c r="AD10" s="183">
        <f>SUMIF(F_SZV_1A!$F:$F,$C10,F_SZV_1A!AI:AI)</f>
        <v>0</v>
      </c>
      <c r="AE10" s="183">
        <f>SUMIF(F_SZV_1A!$F:$F,$C10,F_SZV_1A!AJ:AJ)</f>
        <v>0</v>
      </c>
      <c r="AF10" s="183">
        <f>SUMIF(F_SZV_1A!$F:$F,$C10,F_SZV_1A!AK:AK)</f>
        <v>0</v>
      </c>
      <c r="AG10" s="183">
        <f>SUMIF(F_SZV_1A!$F:$F,$C10,F_SZV_1A!AL:AL)</f>
        <v>0</v>
      </c>
      <c r="AH10" s="183">
        <f>SUMIF(F_SZV_1A!$F:$F,$C10,F_SZV_1A!AM:AM)</f>
        <v>0</v>
      </c>
      <c r="AI10" s="183">
        <f>SUMIF(F_SZV_1A!$F:$F,$C10,F_SZV_1A!AN:AN)</f>
        <v>0</v>
      </c>
      <c r="AJ10" s="183">
        <f>SUMIF(F_SZV_1A!$F:$F,$C10,F_SZV_1A!AO:AO)</f>
        <v>0</v>
      </c>
      <c r="AK10" s="183">
        <f>SUMIF(F_SZV_1A!$F:$F,$C10,F_SZV_1A!AP:AP)</f>
        <v>0</v>
      </c>
      <c r="AL10" s="34">
        <f t="shared" si="7"/>
        <v>0</v>
      </c>
      <c r="AM10" s="18"/>
      <c r="AN10" s="18"/>
      <c r="AO10" s="18"/>
      <c r="AP10" s="18"/>
      <c r="AQ10" s="18"/>
      <c r="AR10" s="19" t="e">
        <f>INDEX(F_SZV_1A!$G:$G,MATCH($C10,F_SZV_1A!$F:$F,0))</f>
        <v>#N/A</v>
      </c>
      <c r="AS10" s="19">
        <f>COUNTIF(F_SZV_1A!$AY$3:$AY$2427,$D10)</f>
        <v>0</v>
      </c>
      <c r="AT10" s="19">
        <f>SUMIF(F_SZV_1A!$AY$3:$AY$2427,$D10,F_SZV_1A!$CF$3:$CF$2427)</f>
        <v>0</v>
      </c>
      <c r="AU10" s="19">
        <f>SUMIF(F_SZV_1A!$AY:$AY,$D10,F_SZV_1A!$CG:$CG)</f>
        <v>0</v>
      </c>
      <c r="AV10" s="19">
        <f>SUMIF(F_SZV_1A!$AY:$AY,$D10,F_SZV_1A!$CG:$CG)</f>
        <v>0</v>
      </c>
    </row>
    <row r="11" spans="1:48" x14ac:dyDescent="0.25">
      <c r="A11" s="39">
        <v>1678</v>
      </c>
      <c r="B11" s="209" t="s">
        <v>213</v>
      </c>
      <c r="C11" s="209" t="s">
        <v>249</v>
      </c>
      <c r="D11" s="209">
        <v>3175</v>
      </c>
      <c r="E11" s="209" t="s">
        <v>250</v>
      </c>
      <c r="F11" s="209" t="s">
        <v>251</v>
      </c>
      <c r="G11" s="33" t="str">
        <f t="shared" si="4"/>
        <v>Nincs rögzítve!</v>
      </c>
      <c r="H11" s="18"/>
      <c r="I11" s="168">
        <f t="shared" si="5"/>
        <v>0</v>
      </c>
      <c r="J11" s="169">
        <f>SUMIF(F_SZV_1A!$F:$F,$C11,F_SZV_1A!$N:$N)</f>
        <v>0</v>
      </c>
      <c r="K11" s="169">
        <f>SUMIF(F_SZV_1A!$F:$F,$C11,F_SZV_1A!$O:$O)</f>
        <v>0</v>
      </c>
      <c r="L11" s="169">
        <f>SUMIF(F_SZV_1A!$F:$F,$C11,F_SZV_1A!$P:$P)</f>
        <v>0</v>
      </c>
      <c r="M11" s="18"/>
      <c r="N11" s="169">
        <f>SUMIF(F_SZV_1A!$F:$F,$C11,F_SZV_1A!R:R)</f>
        <v>0</v>
      </c>
      <c r="O11" s="169">
        <f>SUMIF(F_SZV_1A!$F:$F,$C11,F_SZV_1A!S:S)</f>
        <v>0</v>
      </c>
      <c r="P11" s="169">
        <f>SUMIF(F_SZV_1A!$F:$F,$C11,F_SZV_1A!T:T)</f>
        <v>0</v>
      </c>
      <c r="Q11" s="169">
        <f>SUMIF(F_SZV_1A!$F:$F,$C11,F_SZV_1A!U:U)</f>
        <v>0</v>
      </c>
      <c r="R11" s="169">
        <f>SUMIF(F_SZV_1A!$F:$F,$C11,F_SZV_1A!V:V)</f>
        <v>0</v>
      </c>
      <c r="S11" s="169">
        <f>SUMIF(F_SZV_1A!$F:$F,$C11,F_SZV_1A!W:W)</f>
        <v>0</v>
      </c>
      <c r="T11" s="169">
        <f>SUMIF(F_SZV_1A!$F:$F,$C11,F_SZV_1A!X:X)</f>
        <v>0</v>
      </c>
      <c r="U11" s="169">
        <f>SUMIF(F_SZV_1A!$F:$F,$C11,F_SZV_1A!Y:Y)</f>
        <v>0</v>
      </c>
      <c r="V11" s="169">
        <f>SUMIF(F_SZV_1A!$F:$F,$C11,F_SZV_1A!Z:Z)</f>
        <v>0</v>
      </c>
      <c r="W11" s="169">
        <f>SUMIF(F_SZV_1A!$F:$F,$C11,F_SZV_1A!AA:AA)</f>
        <v>0</v>
      </c>
      <c r="X11" s="176">
        <f>SUMIF(F_SZV_1A!$F:$F,$C11,F_SZV_1A!AB:AB)</f>
        <v>0</v>
      </c>
      <c r="Y11" s="34">
        <f t="shared" si="6"/>
        <v>0</v>
      </c>
      <c r="Z11" s="18"/>
      <c r="AA11" s="183">
        <f>SUMIF(F_SZV_1A!$F:$F,$C11,F_SZV_1A!AF:AF)</f>
        <v>0</v>
      </c>
      <c r="AB11" s="183">
        <f>SUMIF(F_SZV_1A!$F:$F,$C11,F_SZV_1A!AG:AG)</f>
        <v>0</v>
      </c>
      <c r="AC11" s="183">
        <f>SUMIF(F_SZV_1A!$F:$F,$C11,F_SZV_1A!AH:AH)</f>
        <v>0</v>
      </c>
      <c r="AD11" s="183">
        <f>SUMIF(F_SZV_1A!$F:$F,$C11,F_SZV_1A!AI:AI)</f>
        <v>0</v>
      </c>
      <c r="AE11" s="183">
        <f>SUMIF(F_SZV_1A!$F:$F,$C11,F_SZV_1A!AJ:AJ)</f>
        <v>0</v>
      </c>
      <c r="AF11" s="183">
        <f>SUMIF(F_SZV_1A!$F:$F,$C11,F_SZV_1A!AK:AK)</f>
        <v>0</v>
      </c>
      <c r="AG11" s="183">
        <f>SUMIF(F_SZV_1A!$F:$F,$C11,F_SZV_1A!AL:AL)</f>
        <v>0</v>
      </c>
      <c r="AH11" s="183">
        <f>SUMIF(F_SZV_1A!$F:$F,$C11,F_SZV_1A!AM:AM)</f>
        <v>0</v>
      </c>
      <c r="AI11" s="183">
        <f>SUMIF(F_SZV_1A!$F:$F,$C11,F_SZV_1A!AN:AN)</f>
        <v>0</v>
      </c>
      <c r="AJ11" s="183">
        <f>SUMIF(F_SZV_1A!$F:$F,$C11,F_SZV_1A!AO:AO)</f>
        <v>0</v>
      </c>
      <c r="AK11" s="183">
        <f>SUMIF(F_SZV_1A!$F:$F,$C11,F_SZV_1A!AP:AP)</f>
        <v>0</v>
      </c>
      <c r="AL11" s="34">
        <f t="shared" si="7"/>
        <v>0</v>
      </c>
      <c r="AM11" s="18"/>
      <c r="AN11" s="18"/>
      <c r="AO11" s="18"/>
      <c r="AP11" s="18"/>
      <c r="AQ11" s="18"/>
      <c r="AR11" s="19" t="e">
        <f>INDEX(F_SZV_1A!$G:$G,MATCH($C11,F_SZV_1A!$F:$F,0))</f>
        <v>#N/A</v>
      </c>
      <c r="AS11" s="19">
        <f>COUNTIF(F_SZV_1A!$AY$3:$AY$2427,$D11)</f>
        <v>0</v>
      </c>
      <c r="AT11" s="19">
        <f>SUMIF(F_SZV_1A!$AY$3:$AY$2427,$D11,F_SZV_1A!$CF$3:$CF$2427)</f>
        <v>0</v>
      </c>
      <c r="AU11" s="19">
        <f>SUMIF(F_SZV_1A!$AY:$AY,$D11,F_SZV_1A!$CG:$CG)</f>
        <v>0</v>
      </c>
      <c r="AV11" s="19">
        <f>SUMIF(F_SZV_1A!$AY:$AY,$D11,F_SZV_1A!$CG:$CG)</f>
        <v>0</v>
      </c>
    </row>
    <row r="12" spans="1:48" x14ac:dyDescent="0.25">
      <c r="A12" s="39">
        <v>1679</v>
      </c>
      <c r="B12" s="209" t="s">
        <v>252</v>
      </c>
      <c r="C12" s="209" t="s">
        <v>253</v>
      </c>
      <c r="D12" s="209">
        <v>3176</v>
      </c>
      <c r="E12" s="209" t="s">
        <v>254</v>
      </c>
      <c r="F12" s="209" t="s">
        <v>255</v>
      </c>
      <c r="G12" s="33" t="str">
        <f t="shared" si="4"/>
        <v>Nincs rögzítve!</v>
      </c>
      <c r="H12" s="18"/>
      <c r="I12" s="168">
        <f t="shared" si="5"/>
        <v>0</v>
      </c>
      <c r="J12" s="169">
        <f>SUMIF(F_SZV_1A!$F:$F,$C12,F_SZV_1A!$N:$N)</f>
        <v>0</v>
      </c>
      <c r="K12" s="169">
        <f>SUMIF(F_SZV_1A!$F:$F,$C12,F_SZV_1A!$O:$O)</f>
        <v>0</v>
      </c>
      <c r="L12" s="169">
        <f>SUMIF(F_SZV_1A!$F:$F,$C12,F_SZV_1A!$P:$P)</f>
        <v>0</v>
      </c>
      <c r="M12" s="18"/>
      <c r="N12" s="169">
        <f>SUMIF(F_SZV_1A!$F:$F,$C12,F_SZV_1A!R:R)</f>
        <v>0</v>
      </c>
      <c r="O12" s="169">
        <f>SUMIF(F_SZV_1A!$F:$F,$C12,F_SZV_1A!S:S)</f>
        <v>0</v>
      </c>
      <c r="P12" s="169">
        <f>SUMIF(F_SZV_1A!$F:$F,$C12,F_SZV_1A!T:T)</f>
        <v>0</v>
      </c>
      <c r="Q12" s="169">
        <f>SUMIF(F_SZV_1A!$F:$F,$C12,F_SZV_1A!U:U)</f>
        <v>0</v>
      </c>
      <c r="R12" s="169">
        <f>SUMIF(F_SZV_1A!$F:$F,$C12,F_SZV_1A!V:V)</f>
        <v>0</v>
      </c>
      <c r="S12" s="169">
        <f>SUMIF(F_SZV_1A!$F:$F,$C12,F_SZV_1A!W:W)</f>
        <v>0</v>
      </c>
      <c r="T12" s="169">
        <f>SUMIF(F_SZV_1A!$F:$F,$C12,F_SZV_1A!X:X)</f>
        <v>0</v>
      </c>
      <c r="U12" s="169">
        <f>SUMIF(F_SZV_1A!$F:$F,$C12,F_SZV_1A!Y:Y)</f>
        <v>0</v>
      </c>
      <c r="V12" s="169">
        <f>SUMIF(F_SZV_1A!$F:$F,$C12,F_SZV_1A!Z:Z)</f>
        <v>0</v>
      </c>
      <c r="W12" s="169">
        <f>SUMIF(F_SZV_1A!$F:$F,$C12,F_SZV_1A!AA:AA)</f>
        <v>0</v>
      </c>
      <c r="X12" s="176">
        <f>SUMIF(F_SZV_1A!$F:$F,$C12,F_SZV_1A!AB:AB)</f>
        <v>0</v>
      </c>
      <c r="Y12" s="34">
        <f t="shared" si="6"/>
        <v>0</v>
      </c>
      <c r="Z12" s="18"/>
      <c r="AA12" s="183">
        <f>SUMIF(F_SZV_1A!$F:$F,$C12,F_SZV_1A!AF:AF)</f>
        <v>0</v>
      </c>
      <c r="AB12" s="183">
        <f>SUMIF(F_SZV_1A!$F:$F,$C12,F_SZV_1A!AG:AG)</f>
        <v>0</v>
      </c>
      <c r="AC12" s="183">
        <f>SUMIF(F_SZV_1A!$F:$F,$C12,F_SZV_1A!AH:AH)</f>
        <v>0</v>
      </c>
      <c r="AD12" s="183">
        <f>SUMIF(F_SZV_1A!$F:$F,$C12,F_SZV_1A!AI:AI)</f>
        <v>0</v>
      </c>
      <c r="AE12" s="183">
        <f>SUMIF(F_SZV_1A!$F:$F,$C12,F_SZV_1A!AJ:AJ)</f>
        <v>0</v>
      </c>
      <c r="AF12" s="183">
        <f>SUMIF(F_SZV_1A!$F:$F,$C12,F_SZV_1A!AK:AK)</f>
        <v>0</v>
      </c>
      <c r="AG12" s="183">
        <f>SUMIF(F_SZV_1A!$F:$F,$C12,F_SZV_1A!AL:AL)</f>
        <v>0</v>
      </c>
      <c r="AH12" s="183">
        <f>SUMIF(F_SZV_1A!$F:$F,$C12,F_SZV_1A!AM:AM)</f>
        <v>0</v>
      </c>
      <c r="AI12" s="183">
        <f>SUMIF(F_SZV_1A!$F:$F,$C12,F_SZV_1A!AN:AN)</f>
        <v>0</v>
      </c>
      <c r="AJ12" s="183">
        <f>SUMIF(F_SZV_1A!$F:$F,$C12,F_SZV_1A!AO:AO)</f>
        <v>0</v>
      </c>
      <c r="AK12" s="183">
        <f>SUMIF(F_SZV_1A!$F:$F,$C12,F_SZV_1A!AP:AP)</f>
        <v>0</v>
      </c>
      <c r="AL12" s="34">
        <f t="shared" si="7"/>
        <v>0</v>
      </c>
      <c r="AM12" s="18"/>
      <c r="AN12" s="18"/>
      <c r="AO12" s="18"/>
      <c r="AP12" s="18"/>
      <c r="AQ12" s="18"/>
      <c r="AR12" s="19" t="e">
        <f>INDEX(F_SZV_1A!$G:$G,MATCH($C12,F_SZV_1A!$F:$F,0))</f>
        <v>#N/A</v>
      </c>
      <c r="AS12" s="19">
        <f>COUNTIF(F_SZV_1A!$AY$3:$AY$2427,$D12)</f>
        <v>0</v>
      </c>
      <c r="AT12" s="19">
        <f>SUMIF(F_SZV_1A!$AY$3:$AY$2427,$D12,F_SZV_1A!$CF$3:$CF$2427)</f>
        <v>0</v>
      </c>
      <c r="AU12" s="19">
        <f>SUMIF(F_SZV_1A!$AY:$AY,$D12,F_SZV_1A!$CG:$CG)</f>
        <v>0</v>
      </c>
      <c r="AV12" s="19">
        <f>SUMIF(F_SZV_1A!$AY:$AY,$D12,F_SZV_1A!$CG:$CG)</f>
        <v>0</v>
      </c>
    </row>
    <row r="13" spans="1:48" x14ac:dyDescent="0.25">
      <c r="A13" s="39">
        <v>1680</v>
      </c>
      <c r="B13" s="209" t="s">
        <v>208</v>
      </c>
      <c r="C13" s="209" t="s">
        <v>256</v>
      </c>
      <c r="D13" s="209">
        <v>3177</v>
      </c>
      <c r="E13" s="209" t="s">
        <v>257</v>
      </c>
      <c r="F13" s="209" t="s">
        <v>258</v>
      </c>
      <c r="G13" s="33" t="str">
        <f t="shared" si="4"/>
        <v>Nincs rögzítve!</v>
      </c>
      <c r="H13" s="18"/>
      <c r="I13" s="168">
        <f t="shared" si="5"/>
        <v>0</v>
      </c>
      <c r="J13" s="169">
        <f>SUMIF(F_SZV_1A!$F:$F,$C13,F_SZV_1A!$N:$N)</f>
        <v>0</v>
      </c>
      <c r="K13" s="169">
        <f>SUMIF(F_SZV_1A!$F:$F,$C13,F_SZV_1A!$O:$O)</f>
        <v>0</v>
      </c>
      <c r="L13" s="169">
        <f>SUMIF(F_SZV_1A!$F:$F,$C13,F_SZV_1A!$P:$P)</f>
        <v>0</v>
      </c>
      <c r="M13" s="18"/>
      <c r="N13" s="169">
        <f>SUMIF(F_SZV_1A!$F:$F,$C13,F_SZV_1A!R:R)</f>
        <v>0</v>
      </c>
      <c r="O13" s="169">
        <f>SUMIF(F_SZV_1A!$F:$F,$C13,F_SZV_1A!S:S)</f>
        <v>0</v>
      </c>
      <c r="P13" s="169">
        <f>SUMIF(F_SZV_1A!$F:$F,$C13,F_SZV_1A!T:T)</f>
        <v>0</v>
      </c>
      <c r="Q13" s="169">
        <f>SUMIF(F_SZV_1A!$F:$F,$C13,F_SZV_1A!U:U)</f>
        <v>0</v>
      </c>
      <c r="R13" s="169">
        <f>SUMIF(F_SZV_1A!$F:$F,$C13,F_SZV_1A!V:V)</f>
        <v>0</v>
      </c>
      <c r="S13" s="169">
        <f>SUMIF(F_SZV_1A!$F:$F,$C13,F_SZV_1A!W:W)</f>
        <v>0</v>
      </c>
      <c r="T13" s="169">
        <f>SUMIF(F_SZV_1A!$F:$F,$C13,F_SZV_1A!X:X)</f>
        <v>0</v>
      </c>
      <c r="U13" s="169">
        <f>SUMIF(F_SZV_1A!$F:$F,$C13,F_SZV_1A!Y:Y)</f>
        <v>0</v>
      </c>
      <c r="V13" s="169">
        <f>SUMIF(F_SZV_1A!$F:$F,$C13,F_SZV_1A!Z:Z)</f>
        <v>0</v>
      </c>
      <c r="W13" s="169">
        <f>SUMIF(F_SZV_1A!$F:$F,$C13,F_SZV_1A!AA:AA)</f>
        <v>0</v>
      </c>
      <c r="X13" s="176">
        <f>SUMIF(F_SZV_1A!$F:$F,$C13,F_SZV_1A!AB:AB)</f>
        <v>0</v>
      </c>
      <c r="Y13" s="34">
        <f t="shared" si="6"/>
        <v>0</v>
      </c>
      <c r="Z13" s="18"/>
      <c r="AA13" s="183">
        <f>SUMIF(F_SZV_1A!$F:$F,$C13,F_SZV_1A!AF:AF)</f>
        <v>0</v>
      </c>
      <c r="AB13" s="183">
        <f>SUMIF(F_SZV_1A!$F:$F,$C13,F_SZV_1A!AG:AG)</f>
        <v>0</v>
      </c>
      <c r="AC13" s="183">
        <f>SUMIF(F_SZV_1A!$F:$F,$C13,F_SZV_1A!AH:AH)</f>
        <v>0</v>
      </c>
      <c r="AD13" s="183">
        <f>SUMIF(F_SZV_1A!$F:$F,$C13,F_SZV_1A!AI:AI)</f>
        <v>0</v>
      </c>
      <c r="AE13" s="183">
        <f>SUMIF(F_SZV_1A!$F:$F,$C13,F_SZV_1A!AJ:AJ)</f>
        <v>0</v>
      </c>
      <c r="AF13" s="183">
        <f>SUMIF(F_SZV_1A!$F:$F,$C13,F_SZV_1A!AK:AK)</f>
        <v>0</v>
      </c>
      <c r="AG13" s="183">
        <f>SUMIF(F_SZV_1A!$F:$F,$C13,F_SZV_1A!AL:AL)</f>
        <v>0</v>
      </c>
      <c r="AH13" s="183">
        <f>SUMIF(F_SZV_1A!$F:$F,$C13,F_SZV_1A!AM:AM)</f>
        <v>0</v>
      </c>
      <c r="AI13" s="183">
        <f>SUMIF(F_SZV_1A!$F:$F,$C13,F_SZV_1A!AN:AN)</f>
        <v>0</v>
      </c>
      <c r="AJ13" s="183">
        <f>SUMIF(F_SZV_1A!$F:$F,$C13,F_SZV_1A!AO:AO)</f>
        <v>0</v>
      </c>
      <c r="AK13" s="183">
        <f>SUMIF(F_SZV_1A!$F:$F,$C13,F_SZV_1A!AP:AP)</f>
        <v>0</v>
      </c>
      <c r="AL13" s="34">
        <f t="shared" si="7"/>
        <v>0</v>
      </c>
      <c r="AM13" s="18"/>
      <c r="AN13" s="18"/>
      <c r="AO13" s="18"/>
      <c r="AP13" s="18"/>
      <c r="AQ13" s="18"/>
      <c r="AR13" s="19" t="e">
        <f>INDEX(F_SZV_1A!$G:$G,MATCH($C13,F_SZV_1A!$F:$F,0))</f>
        <v>#N/A</v>
      </c>
      <c r="AS13" s="19">
        <f>COUNTIF(F_SZV_1A!$AY$3:$AY$2427,$D13)</f>
        <v>0</v>
      </c>
      <c r="AT13" s="19">
        <f>SUMIF(F_SZV_1A!$AY$3:$AY$2427,$D13,F_SZV_1A!$CF$3:$CF$2427)</f>
        <v>0</v>
      </c>
      <c r="AU13" s="19">
        <f>SUMIF(F_SZV_1A!$AY:$AY,$D13,F_SZV_1A!$CG:$CG)</f>
        <v>0</v>
      </c>
      <c r="AV13" s="19">
        <f>SUMIF(F_SZV_1A!$AY:$AY,$D13,F_SZV_1A!$CG:$CG)</f>
        <v>0</v>
      </c>
    </row>
    <row r="14" spans="1:48" x14ac:dyDescent="0.25">
      <c r="A14" s="39">
        <v>1681</v>
      </c>
      <c r="B14" s="209" t="s">
        <v>259</v>
      </c>
      <c r="C14" s="209" t="s">
        <v>260</v>
      </c>
      <c r="D14" s="209">
        <v>3178</v>
      </c>
      <c r="E14" s="209" t="s">
        <v>261</v>
      </c>
      <c r="F14" s="209" t="s">
        <v>262</v>
      </c>
      <c r="G14" s="33" t="str">
        <f t="shared" si="4"/>
        <v>Nincs rögzítve!</v>
      </c>
      <c r="H14" s="18"/>
      <c r="I14" s="168">
        <f t="shared" si="5"/>
        <v>0</v>
      </c>
      <c r="J14" s="169">
        <f>SUMIF(F_SZV_1A!$F:$F,$C14,F_SZV_1A!$N:$N)</f>
        <v>0</v>
      </c>
      <c r="K14" s="169">
        <f>SUMIF(F_SZV_1A!$F:$F,$C14,F_SZV_1A!$O:$O)</f>
        <v>0</v>
      </c>
      <c r="L14" s="169">
        <f>SUMIF(F_SZV_1A!$F:$F,$C14,F_SZV_1A!$P:$P)</f>
        <v>0</v>
      </c>
      <c r="M14" s="18"/>
      <c r="N14" s="169">
        <f>SUMIF(F_SZV_1A!$F:$F,$C14,F_SZV_1A!R:R)</f>
        <v>0</v>
      </c>
      <c r="O14" s="169">
        <f>SUMIF(F_SZV_1A!$F:$F,$C14,F_SZV_1A!S:S)</f>
        <v>0</v>
      </c>
      <c r="P14" s="169">
        <f>SUMIF(F_SZV_1A!$F:$F,$C14,F_SZV_1A!T:T)</f>
        <v>0</v>
      </c>
      <c r="Q14" s="169">
        <f>SUMIF(F_SZV_1A!$F:$F,$C14,F_SZV_1A!U:U)</f>
        <v>0</v>
      </c>
      <c r="R14" s="169">
        <f>SUMIF(F_SZV_1A!$F:$F,$C14,F_SZV_1A!V:V)</f>
        <v>0</v>
      </c>
      <c r="S14" s="169">
        <f>SUMIF(F_SZV_1A!$F:$F,$C14,F_SZV_1A!W:W)</f>
        <v>0</v>
      </c>
      <c r="T14" s="169">
        <f>SUMIF(F_SZV_1A!$F:$F,$C14,F_SZV_1A!X:X)</f>
        <v>0</v>
      </c>
      <c r="U14" s="169">
        <f>SUMIF(F_SZV_1A!$F:$F,$C14,F_SZV_1A!Y:Y)</f>
        <v>0</v>
      </c>
      <c r="V14" s="169">
        <f>SUMIF(F_SZV_1A!$F:$F,$C14,F_SZV_1A!Z:Z)</f>
        <v>0</v>
      </c>
      <c r="W14" s="169">
        <f>SUMIF(F_SZV_1A!$F:$F,$C14,F_SZV_1A!AA:AA)</f>
        <v>0</v>
      </c>
      <c r="X14" s="176">
        <f>SUMIF(F_SZV_1A!$F:$F,$C14,F_SZV_1A!AB:AB)</f>
        <v>0</v>
      </c>
      <c r="Y14" s="34">
        <f t="shared" si="6"/>
        <v>0</v>
      </c>
      <c r="Z14" s="18"/>
      <c r="AA14" s="183">
        <f>SUMIF(F_SZV_1A!$F:$F,$C14,F_SZV_1A!AF:AF)</f>
        <v>0</v>
      </c>
      <c r="AB14" s="183">
        <f>SUMIF(F_SZV_1A!$F:$F,$C14,F_SZV_1A!AG:AG)</f>
        <v>0</v>
      </c>
      <c r="AC14" s="183">
        <f>SUMIF(F_SZV_1A!$F:$F,$C14,F_SZV_1A!AH:AH)</f>
        <v>0</v>
      </c>
      <c r="AD14" s="183">
        <f>SUMIF(F_SZV_1A!$F:$F,$C14,F_SZV_1A!AI:AI)</f>
        <v>0</v>
      </c>
      <c r="AE14" s="183">
        <f>SUMIF(F_SZV_1A!$F:$F,$C14,F_SZV_1A!AJ:AJ)</f>
        <v>0</v>
      </c>
      <c r="AF14" s="183">
        <f>SUMIF(F_SZV_1A!$F:$F,$C14,F_SZV_1A!AK:AK)</f>
        <v>0</v>
      </c>
      <c r="AG14" s="183">
        <f>SUMIF(F_SZV_1A!$F:$F,$C14,F_SZV_1A!AL:AL)</f>
        <v>0</v>
      </c>
      <c r="AH14" s="183">
        <f>SUMIF(F_SZV_1A!$F:$F,$C14,F_SZV_1A!AM:AM)</f>
        <v>0</v>
      </c>
      <c r="AI14" s="183">
        <f>SUMIF(F_SZV_1A!$F:$F,$C14,F_SZV_1A!AN:AN)</f>
        <v>0</v>
      </c>
      <c r="AJ14" s="183">
        <f>SUMIF(F_SZV_1A!$F:$F,$C14,F_SZV_1A!AO:AO)</f>
        <v>0</v>
      </c>
      <c r="AK14" s="183">
        <f>SUMIF(F_SZV_1A!$F:$F,$C14,F_SZV_1A!AP:AP)</f>
        <v>0</v>
      </c>
      <c r="AL14" s="34">
        <f t="shared" si="7"/>
        <v>0</v>
      </c>
      <c r="AM14" s="18"/>
      <c r="AN14" s="18"/>
      <c r="AO14" s="18"/>
      <c r="AP14" s="18"/>
      <c r="AQ14" s="18"/>
      <c r="AR14" s="19" t="e">
        <f>INDEX(F_SZV_1A!$G:$G,MATCH($C14,F_SZV_1A!$F:$F,0))</f>
        <v>#N/A</v>
      </c>
      <c r="AS14" s="19">
        <f>COUNTIF(F_SZV_1A!$AY$3:$AY$2427,$D14)</f>
        <v>0</v>
      </c>
      <c r="AT14" s="19">
        <f>SUMIF(F_SZV_1A!$AY$3:$AY$2427,$D14,F_SZV_1A!$CF$3:$CF$2427)</f>
        <v>0</v>
      </c>
      <c r="AU14" s="19">
        <f>SUMIF(F_SZV_1A!$AY:$AY,$D14,F_SZV_1A!$CG:$CG)</f>
        <v>0</v>
      </c>
      <c r="AV14" s="19">
        <f>SUMIF(F_SZV_1A!$AY:$AY,$D14,F_SZV_1A!$CG:$CG)</f>
        <v>0</v>
      </c>
    </row>
    <row r="15" spans="1:48" x14ac:dyDescent="0.25">
      <c r="A15" s="39">
        <v>1682</v>
      </c>
      <c r="B15" s="209" t="s">
        <v>207</v>
      </c>
      <c r="C15" s="209" t="s">
        <v>263</v>
      </c>
      <c r="D15" s="209">
        <v>3179</v>
      </c>
      <c r="E15" s="209" t="s">
        <v>264</v>
      </c>
      <c r="F15" s="209" t="s">
        <v>265</v>
      </c>
      <c r="G15" s="33" t="str">
        <f t="shared" si="4"/>
        <v>Nincs rögzítve!</v>
      </c>
      <c r="H15" s="18"/>
      <c r="I15" s="168">
        <f t="shared" si="5"/>
        <v>0</v>
      </c>
      <c r="J15" s="169">
        <f>SUMIF(F_SZV_1A!$F:$F,$C15,F_SZV_1A!$N:$N)</f>
        <v>0</v>
      </c>
      <c r="K15" s="169">
        <f>SUMIF(F_SZV_1A!$F:$F,$C15,F_SZV_1A!$O:$O)</f>
        <v>0</v>
      </c>
      <c r="L15" s="169">
        <f>SUMIF(F_SZV_1A!$F:$F,$C15,F_SZV_1A!$P:$P)</f>
        <v>0</v>
      </c>
      <c r="M15" s="18"/>
      <c r="N15" s="169">
        <f>SUMIF(F_SZV_1A!$F:$F,$C15,F_SZV_1A!R:R)</f>
        <v>0</v>
      </c>
      <c r="O15" s="169">
        <f>SUMIF(F_SZV_1A!$F:$F,$C15,F_SZV_1A!S:S)</f>
        <v>0</v>
      </c>
      <c r="P15" s="169">
        <f>SUMIF(F_SZV_1A!$F:$F,$C15,F_SZV_1A!T:T)</f>
        <v>0</v>
      </c>
      <c r="Q15" s="169">
        <f>SUMIF(F_SZV_1A!$F:$F,$C15,F_SZV_1A!U:U)</f>
        <v>0</v>
      </c>
      <c r="R15" s="169">
        <f>SUMIF(F_SZV_1A!$F:$F,$C15,F_SZV_1A!V:V)</f>
        <v>0</v>
      </c>
      <c r="S15" s="169">
        <f>SUMIF(F_SZV_1A!$F:$F,$C15,F_SZV_1A!W:W)</f>
        <v>0</v>
      </c>
      <c r="T15" s="169">
        <f>SUMIF(F_SZV_1A!$F:$F,$C15,F_SZV_1A!X:X)</f>
        <v>0</v>
      </c>
      <c r="U15" s="169">
        <f>SUMIF(F_SZV_1A!$F:$F,$C15,F_SZV_1A!Y:Y)</f>
        <v>0</v>
      </c>
      <c r="V15" s="169">
        <f>SUMIF(F_SZV_1A!$F:$F,$C15,F_SZV_1A!Z:Z)</f>
        <v>0</v>
      </c>
      <c r="W15" s="169">
        <f>SUMIF(F_SZV_1A!$F:$F,$C15,F_SZV_1A!AA:AA)</f>
        <v>0</v>
      </c>
      <c r="X15" s="176">
        <f>SUMIF(F_SZV_1A!$F:$F,$C15,F_SZV_1A!AB:AB)</f>
        <v>0</v>
      </c>
      <c r="Y15" s="34">
        <f t="shared" si="6"/>
        <v>0</v>
      </c>
      <c r="Z15" s="18"/>
      <c r="AA15" s="183">
        <f>SUMIF(F_SZV_1A!$F:$F,$C15,F_SZV_1A!AF:AF)</f>
        <v>0</v>
      </c>
      <c r="AB15" s="183">
        <f>SUMIF(F_SZV_1A!$F:$F,$C15,F_SZV_1A!AG:AG)</f>
        <v>0</v>
      </c>
      <c r="AC15" s="183">
        <f>SUMIF(F_SZV_1A!$F:$F,$C15,F_SZV_1A!AH:AH)</f>
        <v>0</v>
      </c>
      <c r="AD15" s="183">
        <f>SUMIF(F_SZV_1A!$F:$F,$C15,F_SZV_1A!AI:AI)</f>
        <v>0</v>
      </c>
      <c r="AE15" s="183">
        <f>SUMIF(F_SZV_1A!$F:$F,$C15,F_SZV_1A!AJ:AJ)</f>
        <v>0</v>
      </c>
      <c r="AF15" s="183">
        <f>SUMIF(F_SZV_1A!$F:$F,$C15,F_SZV_1A!AK:AK)</f>
        <v>0</v>
      </c>
      <c r="AG15" s="183">
        <f>SUMIF(F_SZV_1A!$F:$F,$C15,F_SZV_1A!AL:AL)</f>
        <v>0</v>
      </c>
      <c r="AH15" s="183">
        <f>SUMIF(F_SZV_1A!$F:$F,$C15,F_SZV_1A!AM:AM)</f>
        <v>0</v>
      </c>
      <c r="AI15" s="183">
        <f>SUMIF(F_SZV_1A!$F:$F,$C15,F_SZV_1A!AN:AN)</f>
        <v>0</v>
      </c>
      <c r="AJ15" s="183">
        <f>SUMIF(F_SZV_1A!$F:$F,$C15,F_SZV_1A!AO:AO)</f>
        <v>0</v>
      </c>
      <c r="AK15" s="183">
        <f>SUMIF(F_SZV_1A!$F:$F,$C15,F_SZV_1A!AP:AP)</f>
        <v>0</v>
      </c>
      <c r="AL15" s="34">
        <f t="shared" si="7"/>
        <v>0</v>
      </c>
      <c r="AM15" s="18"/>
      <c r="AN15" s="18"/>
      <c r="AO15" s="18"/>
      <c r="AP15" s="18"/>
      <c r="AQ15" s="18"/>
      <c r="AR15" s="19" t="e">
        <f>INDEX(F_SZV_1A!$G:$G,MATCH($C15,F_SZV_1A!$F:$F,0))</f>
        <v>#N/A</v>
      </c>
      <c r="AS15" s="19">
        <f>COUNTIF(F_SZV_1A!$AY$3:$AY$2427,$D15)</f>
        <v>0</v>
      </c>
      <c r="AT15" s="19">
        <f>SUMIF(F_SZV_1A!$AY$3:$AY$2427,$D15,F_SZV_1A!$CF$3:$CF$2427)</f>
        <v>0</v>
      </c>
      <c r="AU15" s="19">
        <f>SUMIF(F_SZV_1A!$AY:$AY,$D15,F_SZV_1A!$CG:$CG)</f>
        <v>0</v>
      </c>
      <c r="AV15" s="19">
        <f>SUMIF(F_SZV_1A!$AY:$AY,$D15,F_SZV_1A!$CG:$CG)</f>
        <v>0</v>
      </c>
    </row>
    <row r="16" spans="1:48" x14ac:dyDescent="0.25">
      <c r="A16" s="39">
        <v>1683</v>
      </c>
      <c r="B16" s="209" t="s">
        <v>202</v>
      </c>
      <c r="C16" s="209" t="s">
        <v>266</v>
      </c>
      <c r="D16" s="209">
        <v>3180</v>
      </c>
      <c r="E16" s="209" t="s">
        <v>267</v>
      </c>
      <c r="F16" s="209" t="s">
        <v>268</v>
      </c>
      <c r="G16" s="33" t="str">
        <f t="shared" si="4"/>
        <v>Nincs rögzítve!</v>
      </c>
      <c r="H16" s="18"/>
      <c r="I16" s="168">
        <f t="shared" si="5"/>
        <v>0</v>
      </c>
      <c r="J16" s="169">
        <f>SUMIF(F_SZV_1A!$F:$F,$C16,F_SZV_1A!$N:$N)</f>
        <v>0</v>
      </c>
      <c r="K16" s="169">
        <f>SUMIF(F_SZV_1A!$F:$F,$C16,F_SZV_1A!$O:$O)</f>
        <v>0</v>
      </c>
      <c r="L16" s="169">
        <f>SUMIF(F_SZV_1A!$F:$F,$C16,F_SZV_1A!$P:$P)</f>
        <v>0</v>
      </c>
      <c r="M16" s="18"/>
      <c r="N16" s="169">
        <f>SUMIF(F_SZV_1A!$F:$F,$C16,F_SZV_1A!R:R)</f>
        <v>0</v>
      </c>
      <c r="O16" s="169">
        <f>SUMIF(F_SZV_1A!$F:$F,$C16,F_SZV_1A!S:S)</f>
        <v>0</v>
      </c>
      <c r="P16" s="169">
        <f>SUMIF(F_SZV_1A!$F:$F,$C16,F_SZV_1A!T:T)</f>
        <v>0</v>
      </c>
      <c r="Q16" s="169">
        <f>SUMIF(F_SZV_1A!$F:$F,$C16,F_SZV_1A!U:U)</f>
        <v>0</v>
      </c>
      <c r="R16" s="169">
        <f>SUMIF(F_SZV_1A!$F:$F,$C16,F_SZV_1A!V:V)</f>
        <v>0</v>
      </c>
      <c r="S16" s="169">
        <f>SUMIF(F_SZV_1A!$F:$F,$C16,F_SZV_1A!W:W)</f>
        <v>0</v>
      </c>
      <c r="T16" s="169">
        <f>SUMIF(F_SZV_1A!$F:$F,$C16,F_SZV_1A!X:X)</f>
        <v>0</v>
      </c>
      <c r="U16" s="169">
        <f>SUMIF(F_SZV_1A!$F:$F,$C16,F_SZV_1A!Y:Y)</f>
        <v>0</v>
      </c>
      <c r="V16" s="169">
        <f>SUMIF(F_SZV_1A!$F:$F,$C16,F_SZV_1A!Z:Z)</f>
        <v>0</v>
      </c>
      <c r="W16" s="169">
        <f>SUMIF(F_SZV_1A!$F:$F,$C16,F_SZV_1A!AA:AA)</f>
        <v>0</v>
      </c>
      <c r="X16" s="176">
        <f>SUMIF(F_SZV_1A!$F:$F,$C16,F_SZV_1A!AB:AB)</f>
        <v>0</v>
      </c>
      <c r="Y16" s="34">
        <f t="shared" si="6"/>
        <v>0</v>
      </c>
      <c r="Z16" s="18"/>
      <c r="AA16" s="183">
        <f>SUMIF(F_SZV_1A!$F:$F,$C16,F_SZV_1A!AF:AF)</f>
        <v>0</v>
      </c>
      <c r="AB16" s="183">
        <f>SUMIF(F_SZV_1A!$F:$F,$C16,F_SZV_1A!AG:AG)</f>
        <v>0</v>
      </c>
      <c r="AC16" s="183">
        <f>SUMIF(F_SZV_1A!$F:$F,$C16,F_SZV_1A!AH:AH)</f>
        <v>0</v>
      </c>
      <c r="AD16" s="183">
        <f>SUMIF(F_SZV_1A!$F:$F,$C16,F_SZV_1A!AI:AI)</f>
        <v>0</v>
      </c>
      <c r="AE16" s="183">
        <f>SUMIF(F_SZV_1A!$F:$F,$C16,F_SZV_1A!AJ:AJ)</f>
        <v>0</v>
      </c>
      <c r="AF16" s="183">
        <f>SUMIF(F_SZV_1A!$F:$F,$C16,F_SZV_1A!AK:AK)</f>
        <v>0</v>
      </c>
      <c r="AG16" s="183">
        <f>SUMIF(F_SZV_1A!$F:$F,$C16,F_SZV_1A!AL:AL)</f>
        <v>0</v>
      </c>
      <c r="AH16" s="183">
        <f>SUMIF(F_SZV_1A!$F:$F,$C16,F_SZV_1A!AM:AM)</f>
        <v>0</v>
      </c>
      <c r="AI16" s="183">
        <f>SUMIF(F_SZV_1A!$F:$F,$C16,F_SZV_1A!AN:AN)</f>
        <v>0</v>
      </c>
      <c r="AJ16" s="183">
        <f>SUMIF(F_SZV_1A!$F:$F,$C16,F_SZV_1A!AO:AO)</f>
        <v>0</v>
      </c>
      <c r="AK16" s="183">
        <f>SUMIF(F_SZV_1A!$F:$F,$C16,F_SZV_1A!AP:AP)</f>
        <v>0</v>
      </c>
      <c r="AL16" s="34">
        <f t="shared" si="7"/>
        <v>0</v>
      </c>
      <c r="AM16" s="18"/>
      <c r="AN16" s="18"/>
      <c r="AO16" s="18"/>
      <c r="AP16" s="18"/>
      <c r="AQ16" s="18"/>
      <c r="AR16" s="19" t="e">
        <f>INDEX(F_SZV_1A!$G:$G,MATCH($C16,F_SZV_1A!$F:$F,0))</f>
        <v>#N/A</v>
      </c>
      <c r="AS16" s="19">
        <f>COUNTIF(F_SZV_1A!$AY$3:$AY$2427,$D16)</f>
        <v>0</v>
      </c>
      <c r="AT16" s="19">
        <f>SUMIF(F_SZV_1A!$AY$3:$AY$2427,$D16,F_SZV_1A!$CF$3:$CF$2427)</f>
        <v>0</v>
      </c>
      <c r="AU16" s="19">
        <f>SUMIF(F_SZV_1A!$AY:$AY,$D16,F_SZV_1A!$CG:$CG)</f>
        <v>0</v>
      </c>
      <c r="AV16" s="19">
        <f>SUMIF(F_SZV_1A!$AY:$AY,$D16,F_SZV_1A!$CG:$CG)</f>
        <v>0</v>
      </c>
    </row>
    <row r="17" spans="1:48" x14ac:dyDescent="0.25">
      <c r="A17" s="39">
        <v>1684</v>
      </c>
      <c r="B17" s="209" t="s">
        <v>269</v>
      </c>
      <c r="C17" s="209" t="s">
        <v>270</v>
      </c>
      <c r="D17" s="209">
        <v>3181</v>
      </c>
      <c r="E17" s="209" t="s">
        <v>271</v>
      </c>
      <c r="F17" s="209" t="s">
        <v>272</v>
      </c>
      <c r="G17" s="33" t="str">
        <f t="shared" si="4"/>
        <v>Nincs rögzítve!</v>
      </c>
      <c r="H17" s="18"/>
      <c r="I17" s="168">
        <f t="shared" si="5"/>
        <v>0</v>
      </c>
      <c r="J17" s="169">
        <f>SUMIF(F_SZV_1A!$F:$F,$C17,F_SZV_1A!$N:$N)</f>
        <v>0</v>
      </c>
      <c r="K17" s="169">
        <f>SUMIF(F_SZV_1A!$F:$F,$C17,F_SZV_1A!$O:$O)</f>
        <v>0</v>
      </c>
      <c r="L17" s="169">
        <f>SUMIF(F_SZV_1A!$F:$F,$C17,F_SZV_1A!$P:$P)</f>
        <v>0</v>
      </c>
      <c r="M17" s="18"/>
      <c r="N17" s="169">
        <f>SUMIF(F_SZV_1A!$F:$F,$C17,F_SZV_1A!R:R)</f>
        <v>0</v>
      </c>
      <c r="O17" s="169">
        <f>SUMIF(F_SZV_1A!$F:$F,$C17,F_SZV_1A!S:S)</f>
        <v>0</v>
      </c>
      <c r="P17" s="169">
        <f>SUMIF(F_SZV_1A!$F:$F,$C17,F_SZV_1A!T:T)</f>
        <v>0</v>
      </c>
      <c r="Q17" s="169">
        <f>SUMIF(F_SZV_1A!$F:$F,$C17,F_SZV_1A!U:U)</f>
        <v>0</v>
      </c>
      <c r="R17" s="169">
        <f>SUMIF(F_SZV_1A!$F:$F,$C17,F_SZV_1A!V:V)</f>
        <v>0</v>
      </c>
      <c r="S17" s="169">
        <f>SUMIF(F_SZV_1A!$F:$F,$C17,F_SZV_1A!W:W)</f>
        <v>0</v>
      </c>
      <c r="T17" s="169">
        <f>SUMIF(F_SZV_1A!$F:$F,$C17,F_SZV_1A!X:X)</f>
        <v>0</v>
      </c>
      <c r="U17" s="169">
        <f>SUMIF(F_SZV_1A!$F:$F,$C17,F_SZV_1A!Y:Y)</f>
        <v>0</v>
      </c>
      <c r="V17" s="169">
        <f>SUMIF(F_SZV_1A!$F:$F,$C17,F_SZV_1A!Z:Z)</f>
        <v>0</v>
      </c>
      <c r="W17" s="169">
        <f>SUMIF(F_SZV_1A!$F:$F,$C17,F_SZV_1A!AA:AA)</f>
        <v>0</v>
      </c>
      <c r="X17" s="176">
        <f>SUMIF(F_SZV_1A!$F:$F,$C17,F_SZV_1A!AB:AB)</f>
        <v>0</v>
      </c>
      <c r="Y17" s="34">
        <f t="shared" si="6"/>
        <v>0</v>
      </c>
      <c r="Z17" s="18"/>
      <c r="AA17" s="183">
        <f>SUMIF(F_SZV_1A!$F:$F,$C17,F_SZV_1A!AF:AF)</f>
        <v>0</v>
      </c>
      <c r="AB17" s="183">
        <f>SUMIF(F_SZV_1A!$F:$F,$C17,F_SZV_1A!AG:AG)</f>
        <v>0</v>
      </c>
      <c r="AC17" s="183">
        <f>SUMIF(F_SZV_1A!$F:$F,$C17,F_SZV_1A!AH:AH)</f>
        <v>0</v>
      </c>
      <c r="AD17" s="183">
        <f>SUMIF(F_SZV_1A!$F:$F,$C17,F_SZV_1A!AI:AI)</f>
        <v>0</v>
      </c>
      <c r="AE17" s="183">
        <f>SUMIF(F_SZV_1A!$F:$F,$C17,F_SZV_1A!AJ:AJ)</f>
        <v>0</v>
      </c>
      <c r="AF17" s="183">
        <f>SUMIF(F_SZV_1A!$F:$F,$C17,F_SZV_1A!AK:AK)</f>
        <v>0</v>
      </c>
      <c r="AG17" s="183">
        <f>SUMIF(F_SZV_1A!$F:$F,$C17,F_SZV_1A!AL:AL)</f>
        <v>0</v>
      </c>
      <c r="AH17" s="183">
        <f>SUMIF(F_SZV_1A!$F:$F,$C17,F_SZV_1A!AM:AM)</f>
        <v>0</v>
      </c>
      <c r="AI17" s="183">
        <f>SUMIF(F_SZV_1A!$F:$F,$C17,F_SZV_1A!AN:AN)</f>
        <v>0</v>
      </c>
      <c r="AJ17" s="183">
        <f>SUMIF(F_SZV_1A!$F:$F,$C17,F_SZV_1A!AO:AO)</f>
        <v>0</v>
      </c>
      <c r="AK17" s="183">
        <f>SUMIF(F_SZV_1A!$F:$F,$C17,F_SZV_1A!AP:AP)</f>
        <v>0</v>
      </c>
      <c r="AL17" s="34">
        <f t="shared" si="7"/>
        <v>0</v>
      </c>
      <c r="AM17" s="18"/>
      <c r="AN17" s="18"/>
      <c r="AO17" s="18"/>
      <c r="AP17" s="18"/>
      <c r="AQ17" s="18"/>
      <c r="AR17" s="19" t="e">
        <f>INDEX(F_SZV_1A!$G:$G,MATCH($C17,F_SZV_1A!$F:$F,0))</f>
        <v>#N/A</v>
      </c>
      <c r="AS17" s="19">
        <f>COUNTIF(F_SZV_1A!$AY$3:$AY$2427,$D17)</f>
        <v>0</v>
      </c>
      <c r="AT17" s="19">
        <f>SUMIF(F_SZV_1A!$AY$3:$AY$2427,$D17,F_SZV_1A!$CF$3:$CF$2427)</f>
        <v>0</v>
      </c>
      <c r="AU17" s="19">
        <f>SUMIF(F_SZV_1A!$AY:$AY,$D17,F_SZV_1A!$CG:$CG)</f>
        <v>0</v>
      </c>
      <c r="AV17" s="19">
        <f>SUMIF(F_SZV_1A!$AY:$AY,$D17,F_SZV_1A!$CG:$CG)</f>
        <v>0</v>
      </c>
    </row>
    <row r="18" spans="1:48" x14ac:dyDescent="0.25">
      <c r="A18" s="39">
        <v>1685</v>
      </c>
      <c r="B18" s="209" t="s">
        <v>273</v>
      </c>
      <c r="C18" s="209" t="s">
        <v>274</v>
      </c>
      <c r="D18" s="209">
        <v>3182</v>
      </c>
      <c r="E18" s="209" t="s">
        <v>275</v>
      </c>
      <c r="F18" s="209" t="s">
        <v>276</v>
      </c>
      <c r="G18" s="33" t="str">
        <f t="shared" si="4"/>
        <v>Nincs rögzítve!</v>
      </c>
      <c r="H18" s="18"/>
      <c r="I18" s="168">
        <f t="shared" si="5"/>
        <v>0</v>
      </c>
      <c r="J18" s="169">
        <f>SUMIF(F_SZV_1A!$F:$F,$C18,F_SZV_1A!$N:$N)</f>
        <v>0</v>
      </c>
      <c r="K18" s="169">
        <f>SUMIF(F_SZV_1A!$F:$F,$C18,F_SZV_1A!$O:$O)</f>
        <v>0</v>
      </c>
      <c r="L18" s="169">
        <f>SUMIF(F_SZV_1A!$F:$F,$C18,F_SZV_1A!$P:$P)</f>
        <v>0</v>
      </c>
      <c r="M18" s="18"/>
      <c r="N18" s="169">
        <f>SUMIF(F_SZV_1A!$F:$F,$C18,F_SZV_1A!R:R)</f>
        <v>0</v>
      </c>
      <c r="O18" s="169">
        <f>SUMIF(F_SZV_1A!$F:$F,$C18,F_SZV_1A!S:S)</f>
        <v>0</v>
      </c>
      <c r="P18" s="169">
        <f>SUMIF(F_SZV_1A!$F:$F,$C18,F_SZV_1A!T:T)</f>
        <v>0</v>
      </c>
      <c r="Q18" s="169">
        <f>SUMIF(F_SZV_1A!$F:$F,$C18,F_SZV_1A!U:U)</f>
        <v>0</v>
      </c>
      <c r="R18" s="169">
        <f>SUMIF(F_SZV_1A!$F:$F,$C18,F_SZV_1A!V:V)</f>
        <v>0</v>
      </c>
      <c r="S18" s="169">
        <f>SUMIF(F_SZV_1A!$F:$F,$C18,F_SZV_1A!W:W)</f>
        <v>0</v>
      </c>
      <c r="T18" s="169">
        <f>SUMIF(F_SZV_1A!$F:$F,$C18,F_SZV_1A!X:X)</f>
        <v>0</v>
      </c>
      <c r="U18" s="169">
        <f>SUMIF(F_SZV_1A!$F:$F,$C18,F_SZV_1A!Y:Y)</f>
        <v>0</v>
      </c>
      <c r="V18" s="169">
        <f>SUMIF(F_SZV_1A!$F:$F,$C18,F_SZV_1A!Z:Z)</f>
        <v>0</v>
      </c>
      <c r="W18" s="169">
        <f>SUMIF(F_SZV_1A!$F:$F,$C18,F_SZV_1A!AA:AA)</f>
        <v>0</v>
      </c>
      <c r="X18" s="176">
        <f>SUMIF(F_SZV_1A!$F:$F,$C18,F_SZV_1A!AB:AB)</f>
        <v>0</v>
      </c>
      <c r="Y18" s="34">
        <f t="shared" si="6"/>
        <v>0</v>
      </c>
      <c r="Z18" s="18"/>
      <c r="AA18" s="183">
        <f>SUMIF(F_SZV_1A!$F:$F,$C18,F_SZV_1A!AF:AF)</f>
        <v>0</v>
      </c>
      <c r="AB18" s="183">
        <f>SUMIF(F_SZV_1A!$F:$F,$C18,F_SZV_1A!AG:AG)</f>
        <v>0</v>
      </c>
      <c r="AC18" s="183">
        <f>SUMIF(F_SZV_1A!$F:$F,$C18,F_SZV_1A!AH:AH)</f>
        <v>0</v>
      </c>
      <c r="AD18" s="183">
        <f>SUMIF(F_SZV_1A!$F:$F,$C18,F_SZV_1A!AI:AI)</f>
        <v>0</v>
      </c>
      <c r="AE18" s="183">
        <f>SUMIF(F_SZV_1A!$F:$F,$C18,F_SZV_1A!AJ:AJ)</f>
        <v>0</v>
      </c>
      <c r="AF18" s="183">
        <f>SUMIF(F_SZV_1A!$F:$F,$C18,F_SZV_1A!AK:AK)</f>
        <v>0</v>
      </c>
      <c r="AG18" s="183">
        <f>SUMIF(F_SZV_1A!$F:$F,$C18,F_SZV_1A!AL:AL)</f>
        <v>0</v>
      </c>
      <c r="AH18" s="183">
        <f>SUMIF(F_SZV_1A!$F:$F,$C18,F_SZV_1A!AM:AM)</f>
        <v>0</v>
      </c>
      <c r="AI18" s="183">
        <f>SUMIF(F_SZV_1A!$F:$F,$C18,F_SZV_1A!AN:AN)</f>
        <v>0</v>
      </c>
      <c r="AJ18" s="183">
        <f>SUMIF(F_SZV_1A!$F:$F,$C18,F_SZV_1A!AO:AO)</f>
        <v>0</v>
      </c>
      <c r="AK18" s="183">
        <f>SUMIF(F_SZV_1A!$F:$F,$C18,F_SZV_1A!AP:AP)</f>
        <v>0</v>
      </c>
      <c r="AL18" s="34">
        <f t="shared" si="7"/>
        <v>0</v>
      </c>
      <c r="AM18" s="18"/>
      <c r="AN18" s="18"/>
      <c r="AO18" s="18"/>
      <c r="AP18" s="18"/>
      <c r="AQ18" s="18"/>
      <c r="AR18" s="19" t="e">
        <f>INDEX(F_SZV_1A!$G:$G,MATCH($C18,F_SZV_1A!$F:$F,0))</f>
        <v>#N/A</v>
      </c>
      <c r="AS18" s="19">
        <f>COUNTIF(F_SZV_1A!$AY$3:$AY$2427,$D18)</f>
        <v>0</v>
      </c>
      <c r="AT18" s="19">
        <f>SUMIF(F_SZV_1A!$AY$3:$AY$2427,$D18,F_SZV_1A!$CF$3:$CF$2427)</f>
        <v>0</v>
      </c>
      <c r="AU18" s="19">
        <f>SUMIF(F_SZV_1A!$AY:$AY,$D18,F_SZV_1A!$CG:$CG)</f>
        <v>0</v>
      </c>
      <c r="AV18" s="19">
        <f>SUMIF(F_SZV_1A!$AY:$AY,$D18,F_SZV_1A!$CG:$CG)</f>
        <v>0</v>
      </c>
    </row>
    <row r="19" spans="1:48" x14ac:dyDescent="0.25">
      <c r="A19" s="39">
        <v>1686</v>
      </c>
      <c r="B19" s="209" t="s">
        <v>217</v>
      </c>
      <c r="C19" s="209" t="s">
        <v>277</v>
      </c>
      <c r="D19" s="209">
        <v>3184</v>
      </c>
      <c r="E19" s="209" t="s">
        <v>278</v>
      </c>
      <c r="F19" s="209" t="s">
        <v>279</v>
      </c>
      <c r="G19" s="33" t="str">
        <f t="shared" si="4"/>
        <v>Nincs rögzítve!</v>
      </c>
      <c r="H19" s="18"/>
      <c r="I19" s="168">
        <f t="shared" si="5"/>
        <v>0</v>
      </c>
      <c r="J19" s="169">
        <f>SUMIF(F_SZV_1A!$F:$F,$C19,F_SZV_1A!$N:$N)</f>
        <v>0</v>
      </c>
      <c r="K19" s="169">
        <f>SUMIF(F_SZV_1A!$F:$F,$C19,F_SZV_1A!$O:$O)</f>
        <v>0</v>
      </c>
      <c r="L19" s="169">
        <f>SUMIF(F_SZV_1A!$F:$F,$C19,F_SZV_1A!$P:$P)</f>
        <v>0</v>
      </c>
      <c r="M19" s="18"/>
      <c r="N19" s="169">
        <f>SUMIF(F_SZV_1A!$F:$F,$C19,F_SZV_1A!R:R)</f>
        <v>0</v>
      </c>
      <c r="O19" s="169">
        <f>SUMIF(F_SZV_1A!$F:$F,$C19,F_SZV_1A!S:S)</f>
        <v>0</v>
      </c>
      <c r="P19" s="169">
        <f>SUMIF(F_SZV_1A!$F:$F,$C19,F_SZV_1A!T:T)</f>
        <v>0</v>
      </c>
      <c r="Q19" s="169">
        <f>SUMIF(F_SZV_1A!$F:$F,$C19,F_SZV_1A!U:U)</f>
        <v>0</v>
      </c>
      <c r="R19" s="169">
        <f>SUMIF(F_SZV_1A!$F:$F,$C19,F_SZV_1A!V:V)</f>
        <v>0</v>
      </c>
      <c r="S19" s="169">
        <f>SUMIF(F_SZV_1A!$F:$F,$C19,F_SZV_1A!W:W)</f>
        <v>0</v>
      </c>
      <c r="T19" s="169">
        <f>SUMIF(F_SZV_1A!$F:$F,$C19,F_SZV_1A!X:X)</f>
        <v>0</v>
      </c>
      <c r="U19" s="169">
        <f>SUMIF(F_SZV_1A!$F:$F,$C19,F_SZV_1A!Y:Y)</f>
        <v>0</v>
      </c>
      <c r="V19" s="169">
        <f>SUMIF(F_SZV_1A!$F:$F,$C19,F_SZV_1A!Z:Z)</f>
        <v>0</v>
      </c>
      <c r="W19" s="169">
        <f>SUMIF(F_SZV_1A!$F:$F,$C19,F_SZV_1A!AA:AA)</f>
        <v>0</v>
      </c>
      <c r="X19" s="176">
        <f>SUMIF(F_SZV_1A!$F:$F,$C19,F_SZV_1A!AB:AB)</f>
        <v>0</v>
      </c>
      <c r="Y19" s="34">
        <f t="shared" si="6"/>
        <v>0</v>
      </c>
      <c r="Z19" s="18"/>
      <c r="AA19" s="183">
        <f>SUMIF(F_SZV_1A!$F:$F,$C19,F_SZV_1A!AF:AF)</f>
        <v>0</v>
      </c>
      <c r="AB19" s="183">
        <f>SUMIF(F_SZV_1A!$F:$F,$C19,F_SZV_1A!AG:AG)</f>
        <v>0</v>
      </c>
      <c r="AC19" s="183">
        <f>SUMIF(F_SZV_1A!$F:$F,$C19,F_SZV_1A!AH:AH)</f>
        <v>0</v>
      </c>
      <c r="AD19" s="183">
        <f>SUMIF(F_SZV_1A!$F:$F,$C19,F_SZV_1A!AI:AI)</f>
        <v>0</v>
      </c>
      <c r="AE19" s="183">
        <f>SUMIF(F_SZV_1A!$F:$F,$C19,F_SZV_1A!AJ:AJ)</f>
        <v>0</v>
      </c>
      <c r="AF19" s="183">
        <f>SUMIF(F_SZV_1A!$F:$F,$C19,F_SZV_1A!AK:AK)</f>
        <v>0</v>
      </c>
      <c r="AG19" s="183">
        <f>SUMIF(F_SZV_1A!$F:$F,$C19,F_SZV_1A!AL:AL)</f>
        <v>0</v>
      </c>
      <c r="AH19" s="183">
        <f>SUMIF(F_SZV_1A!$F:$F,$C19,F_SZV_1A!AM:AM)</f>
        <v>0</v>
      </c>
      <c r="AI19" s="183">
        <f>SUMIF(F_SZV_1A!$F:$F,$C19,F_SZV_1A!AN:AN)</f>
        <v>0</v>
      </c>
      <c r="AJ19" s="183">
        <f>SUMIF(F_SZV_1A!$F:$F,$C19,F_SZV_1A!AO:AO)</f>
        <v>0</v>
      </c>
      <c r="AK19" s="183">
        <f>SUMIF(F_SZV_1A!$F:$F,$C19,F_SZV_1A!AP:AP)</f>
        <v>0</v>
      </c>
      <c r="AL19" s="34">
        <f t="shared" si="7"/>
        <v>0</v>
      </c>
      <c r="AM19" s="18"/>
      <c r="AN19" s="18"/>
      <c r="AO19" s="18"/>
      <c r="AP19" s="18"/>
      <c r="AQ19" s="18"/>
      <c r="AR19" s="19" t="e">
        <f>INDEX(F_SZV_1A!$G:$G,MATCH($C19,F_SZV_1A!$F:$F,0))</f>
        <v>#N/A</v>
      </c>
      <c r="AS19" s="19">
        <f>COUNTIF(F_SZV_1A!$AY$3:$AY$2427,$D19)</f>
        <v>0</v>
      </c>
      <c r="AT19" s="19">
        <f>SUMIF(F_SZV_1A!$AY$3:$AY$2427,$D19,F_SZV_1A!$CF$3:$CF$2427)</f>
        <v>0</v>
      </c>
      <c r="AU19" s="19">
        <f>SUMIF(F_SZV_1A!$AY:$AY,$D19,F_SZV_1A!$CG:$CG)</f>
        <v>0</v>
      </c>
      <c r="AV19" s="19">
        <f>SUMIF(F_SZV_1A!$AY:$AY,$D19,F_SZV_1A!$CG:$CG)</f>
        <v>0</v>
      </c>
    </row>
    <row r="20" spans="1:48" x14ac:dyDescent="0.25">
      <c r="A20" s="39">
        <v>1687</v>
      </c>
      <c r="B20" s="209" t="s">
        <v>280</v>
      </c>
      <c r="C20" s="209" t="s">
        <v>281</v>
      </c>
      <c r="D20" s="209">
        <v>3185</v>
      </c>
      <c r="E20" s="209" t="s">
        <v>282</v>
      </c>
      <c r="F20" s="209" t="s">
        <v>283</v>
      </c>
      <c r="G20" s="33" t="str">
        <f t="shared" si="4"/>
        <v>Kitöltés rendben!</v>
      </c>
      <c r="H20" s="18"/>
      <c r="I20" s="168">
        <f t="shared" si="5"/>
        <v>14538061</v>
      </c>
      <c r="J20" s="169">
        <f>SUMIF(F_SZV_1A!$F:$F,$C20,F_SZV_1A!$N:$N)</f>
        <v>303232</v>
      </c>
      <c r="K20" s="169">
        <f>SUMIF(F_SZV_1A!$F:$F,$C20,F_SZV_1A!$O:$O)</f>
        <v>14234829</v>
      </c>
      <c r="L20" s="169">
        <f>SUMIF(F_SZV_1A!$F:$F,$C20,F_SZV_1A!$P:$P)</f>
        <v>0</v>
      </c>
      <c r="M20" s="18"/>
      <c r="N20" s="169">
        <f>SUMIF(F_SZV_1A!$F:$F,$C20,F_SZV_1A!R:R)</f>
        <v>303232</v>
      </c>
      <c r="O20" s="169">
        <f>SUMIF(F_SZV_1A!$F:$F,$C20,F_SZV_1A!S:S)</f>
        <v>0</v>
      </c>
      <c r="P20" s="169">
        <f>SUMIF(F_SZV_1A!$F:$F,$C20,F_SZV_1A!T:T)</f>
        <v>0</v>
      </c>
      <c r="Q20" s="169">
        <f>SUMIF(F_SZV_1A!$F:$F,$C20,F_SZV_1A!U:U)</f>
        <v>0</v>
      </c>
      <c r="R20" s="169">
        <f>SUMIF(F_SZV_1A!$F:$F,$C20,F_SZV_1A!V:V)</f>
        <v>0</v>
      </c>
      <c r="S20" s="169">
        <f>SUMIF(F_SZV_1A!$F:$F,$C20,F_SZV_1A!W:W)</f>
        <v>0</v>
      </c>
      <c r="T20" s="169">
        <f>SUMIF(F_SZV_1A!$F:$F,$C20,F_SZV_1A!X:X)</f>
        <v>0</v>
      </c>
      <c r="U20" s="169">
        <f>SUMIF(F_SZV_1A!$F:$F,$C20,F_SZV_1A!Y:Y)</f>
        <v>0</v>
      </c>
      <c r="V20" s="169">
        <f>SUMIF(F_SZV_1A!$F:$F,$C20,F_SZV_1A!Z:Z)</f>
        <v>0</v>
      </c>
      <c r="W20" s="169">
        <f>SUMIF(F_SZV_1A!$F:$F,$C20,F_SZV_1A!AA:AA)</f>
        <v>0</v>
      </c>
      <c r="X20" s="176">
        <f>SUMIF(F_SZV_1A!$F:$F,$C20,F_SZV_1A!AB:AB)</f>
        <v>0</v>
      </c>
      <c r="Y20" s="34">
        <f t="shared" si="6"/>
        <v>303232</v>
      </c>
      <c r="Z20" s="18"/>
      <c r="AA20" s="183">
        <f>SUMIF(F_SZV_1A!$F:$F,$C20,F_SZV_1A!AF:AF)</f>
        <v>594714</v>
      </c>
      <c r="AB20" s="183">
        <f>SUMIF(F_SZV_1A!$F:$F,$C20,F_SZV_1A!AG:AG)</f>
        <v>0</v>
      </c>
      <c r="AC20" s="183">
        <f>SUMIF(F_SZV_1A!$F:$F,$C20,F_SZV_1A!AH:AH)</f>
        <v>0</v>
      </c>
      <c r="AD20" s="183">
        <f>SUMIF(F_SZV_1A!$F:$F,$C20,F_SZV_1A!AI:AI)</f>
        <v>0</v>
      </c>
      <c r="AE20" s="183">
        <f>SUMIF(F_SZV_1A!$F:$F,$C20,F_SZV_1A!AJ:AJ)</f>
        <v>0</v>
      </c>
      <c r="AF20" s="183">
        <f>SUMIF(F_SZV_1A!$F:$F,$C20,F_SZV_1A!AK:AK)</f>
        <v>0</v>
      </c>
      <c r="AG20" s="183">
        <f>SUMIF(F_SZV_1A!$F:$F,$C20,F_SZV_1A!AL:AL)</f>
        <v>0</v>
      </c>
      <c r="AH20" s="183">
        <f>SUMIF(F_SZV_1A!$F:$F,$C20,F_SZV_1A!AM:AM)</f>
        <v>0</v>
      </c>
      <c r="AI20" s="183">
        <f>SUMIF(F_SZV_1A!$F:$F,$C20,F_SZV_1A!AN:AN)</f>
        <v>0</v>
      </c>
      <c r="AJ20" s="183">
        <f>SUMIF(F_SZV_1A!$F:$F,$C20,F_SZV_1A!AO:AO)</f>
        <v>0</v>
      </c>
      <c r="AK20" s="183">
        <f>SUMIF(F_SZV_1A!$F:$F,$C20,F_SZV_1A!AP:AP)</f>
        <v>0</v>
      </c>
      <c r="AL20" s="34">
        <f t="shared" si="7"/>
        <v>594714</v>
      </c>
      <c r="AM20" s="18"/>
      <c r="AN20" s="18"/>
      <c r="AO20" s="18"/>
      <c r="AP20" s="18"/>
      <c r="AQ20" s="18"/>
      <c r="AR20" s="19" t="str">
        <f>INDEX(F_SZV_1A!$G:$G,MATCH($C20,F_SZV_1A!$F:$F,0))</f>
        <v>Zalaegerszeg-SZV</v>
      </c>
      <c r="AS20" s="19">
        <f>COUNTIF(F_SZV_1A!$AY$3:$AY$2427,$D20)</f>
        <v>928</v>
      </c>
      <c r="AT20" s="19">
        <f>SUMIF(F_SZV_1A!$AY$3:$AY$2427,$D20,F_SZV_1A!$CF$3:$CF$2427)</f>
        <v>928</v>
      </c>
      <c r="AU20" s="19">
        <f>SUMIF(F_SZV_1A!$AY:$AY,$D20,F_SZV_1A!$CG:$CG)</f>
        <v>53</v>
      </c>
      <c r="AV20" s="19">
        <f>SUMIF(F_SZV_1A!$AY:$AY,$D20,F_SZV_1A!$CG:$CG)</f>
        <v>53</v>
      </c>
    </row>
    <row r="21" spans="1:48" x14ac:dyDescent="0.25">
      <c r="A21" s="39">
        <v>1688</v>
      </c>
      <c r="B21" s="209" t="s">
        <v>284</v>
      </c>
      <c r="C21" s="209" t="s">
        <v>285</v>
      </c>
      <c r="D21" s="209">
        <v>3186</v>
      </c>
      <c r="E21" s="209" t="s">
        <v>286</v>
      </c>
      <c r="F21" s="209" t="s">
        <v>287</v>
      </c>
      <c r="G21" s="33" t="str">
        <f t="shared" si="4"/>
        <v>Nincs rögzítve!</v>
      </c>
      <c r="H21" s="18"/>
      <c r="I21" s="168">
        <f t="shared" si="5"/>
        <v>0</v>
      </c>
      <c r="J21" s="169">
        <f>SUMIF(F_SZV_1A!$F:$F,$C21,F_SZV_1A!$N:$N)</f>
        <v>0</v>
      </c>
      <c r="K21" s="169">
        <f>SUMIF(F_SZV_1A!$F:$F,$C21,F_SZV_1A!$O:$O)</f>
        <v>0</v>
      </c>
      <c r="L21" s="169">
        <f>SUMIF(F_SZV_1A!$F:$F,$C21,F_SZV_1A!$P:$P)</f>
        <v>0</v>
      </c>
      <c r="M21" s="18"/>
      <c r="N21" s="169">
        <f>SUMIF(F_SZV_1A!$F:$F,$C21,F_SZV_1A!R:R)</f>
        <v>0</v>
      </c>
      <c r="O21" s="169">
        <f>SUMIF(F_SZV_1A!$F:$F,$C21,F_SZV_1A!S:S)</f>
        <v>0</v>
      </c>
      <c r="P21" s="169">
        <f>SUMIF(F_SZV_1A!$F:$F,$C21,F_SZV_1A!T:T)</f>
        <v>0</v>
      </c>
      <c r="Q21" s="169">
        <f>SUMIF(F_SZV_1A!$F:$F,$C21,F_SZV_1A!U:U)</f>
        <v>0</v>
      </c>
      <c r="R21" s="169">
        <f>SUMIF(F_SZV_1A!$F:$F,$C21,F_SZV_1A!V:V)</f>
        <v>0</v>
      </c>
      <c r="S21" s="169">
        <f>SUMIF(F_SZV_1A!$F:$F,$C21,F_SZV_1A!W:W)</f>
        <v>0</v>
      </c>
      <c r="T21" s="169">
        <f>SUMIF(F_SZV_1A!$F:$F,$C21,F_SZV_1A!X:X)</f>
        <v>0</v>
      </c>
      <c r="U21" s="169">
        <f>SUMIF(F_SZV_1A!$F:$F,$C21,F_SZV_1A!Y:Y)</f>
        <v>0</v>
      </c>
      <c r="V21" s="169">
        <f>SUMIF(F_SZV_1A!$F:$F,$C21,F_SZV_1A!Z:Z)</f>
        <v>0</v>
      </c>
      <c r="W21" s="169">
        <f>SUMIF(F_SZV_1A!$F:$F,$C21,F_SZV_1A!AA:AA)</f>
        <v>0</v>
      </c>
      <c r="X21" s="176">
        <f>SUMIF(F_SZV_1A!$F:$F,$C21,F_SZV_1A!AB:AB)</f>
        <v>0</v>
      </c>
      <c r="Y21" s="34">
        <f t="shared" si="6"/>
        <v>0</v>
      </c>
      <c r="Z21" s="18"/>
      <c r="AA21" s="183">
        <f>SUMIF(F_SZV_1A!$F:$F,$C21,F_SZV_1A!AF:AF)</f>
        <v>0</v>
      </c>
      <c r="AB21" s="183">
        <f>SUMIF(F_SZV_1A!$F:$F,$C21,F_SZV_1A!AG:AG)</f>
        <v>0</v>
      </c>
      <c r="AC21" s="183">
        <f>SUMIF(F_SZV_1A!$F:$F,$C21,F_SZV_1A!AH:AH)</f>
        <v>0</v>
      </c>
      <c r="AD21" s="183">
        <f>SUMIF(F_SZV_1A!$F:$F,$C21,F_SZV_1A!AI:AI)</f>
        <v>0</v>
      </c>
      <c r="AE21" s="183">
        <f>SUMIF(F_SZV_1A!$F:$F,$C21,F_SZV_1A!AJ:AJ)</f>
        <v>0</v>
      </c>
      <c r="AF21" s="183">
        <f>SUMIF(F_SZV_1A!$F:$F,$C21,F_SZV_1A!AK:AK)</f>
        <v>0</v>
      </c>
      <c r="AG21" s="183">
        <f>SUMIF(F_SZV_1A!$F:$F,$C21,F_SZV_1A!AL:AL)</f>
        <v>0</v>
      </c>
      <c r="AH21" s="183">
        <f>SUMIF(F_SZV_1A!$F:$F,$C21,F_SZV_1A!AM:AM)</f>
        <v>0</v>
      </c>
      <c r="AI21" s="183">
        <f>SUMIF(F_SZV_1A!$F:$F,$C21,F_SZV_1A!AN:AN)</f>
        <v>0</v>
      </c>
      <c r="AJ21" s="183">
        <f>SUMIF(F_SZV_1A!$F:$F,$C21,F_SZV_1A!AO:AO)</f>
        <v>0</v>
      </c>
      <c r="AK21" s="183">
        <f>SUMIF(F_SZV_1A!$F:$F,$C21,F_SZV_1A!AP:AP)</f>
        <v>0</v>
      </c>
      <c r="AL21" s="34">
        <f t="shared" si="7"/>
        <v>0</v>
      </c>
      <c r="AM21" s="18"/>
      <c r="AN21" s="18"/>
      <c r="AO21" s="18"/>
      <c r="AP21" s="18"/>
      <c r="AQ21" s="18"/>
      <c r="AR21" s="19" t="e">
        <f>INDEX(F_SZV_1A!$G:$G,MATCH($C21,F_SZV_1A!$F:$F,0))</f>
        <v>#N/A</v>
      </c>
      <c r="AS21" s="19">
        <f>COUNTIF(F_SZV_1A!$AY$3:$AY$2427,$D21)</f>
        <v>0</v>
      </c>
      <c r="AT21" s="19">
        <f>SUMIF(F_SZV_1A!$AY$3:$AY$2427,$D21,F_SZV_1A!$CF$3:$CF$2427)</f>
        <v>0</v>
      </c>
      <c r="AU21" s="19">
        <f>SUMIF(F_SZV_1A!$AY:$AY,$D21,F_SZV_1A!$CG:$CG)</f>
        <v>0</v>
      </c>
      <c r="AV21" s="19">
        <f>SUMIF(F_SZV_1A!$AY:$AY,$D21,F_SZV_1A!$CG:$CG)</f>
        <v>0</v>
      </c>
    </row>
    <row r="22" spans="1:48" x14ac:dyDescent="0.25">
      <c r="A22" s="39">
        <v>1689</v>
      </c>
      <c r="B22" s="209" t="s">
        <v>212</v>
      </c>
      <c r="C22" s="209" t="s">
        <v>288</v>
      </c>
      <c r="D22" s="209">
        <v>3187</v>
      </c>
      <c r="E22" s="209" t="s">
        <v>289</v>
      </c>
      <c r="F22" s="209" t="s">
        <v>290</v>
      </c>
      <c r="G22" s="33" t="str">
        <f t="shared" si="4"/>
        <v>Nincs rögzítve!</v>
      </c>
      <c r="H22" s="18"/>
      <c r="I22" s="168">
        <f t="shared" si="5"/>
        <v>0</v>
      </c>
      <c r="J22" s="169">
        <f>SUMIF(F_SZV_1A!$F:$F,$C22,F_SZV_1A!$N:$N)</f>
        <v>0</v>
      </c>
      <c r="K22" s="169">
        <f>SUMIF(F_SZV_1A!$F:$F,$C22,F_SZV_1A!$O:$O)</f>
        <v>0</v>
      </c>
      <c r="L22" s="169">
        <f>SUMIF(F_SZV_1A!$F:$F,$C22,F_SZV_1A!$P:$P)</f>
        <v>0</v>
      </c>
      <c r="M22" s="18"/>
      <c r="N22" s="169">
        <f>SUMIF(F_SZV_1A!$F:$F,$C22,F_SZV_1A!R:R)</f>
        <v>0</v>
      </c>
      <c r="O22" s="169">
        <f>SUMIF(F_SZV_1A!$F:$F,$C22,F_SZV_1A!S:S)</f>
        <v>0</v>
      </c>
      <c r="P22" s="169">
        <f>SUMIF(F_SZV_1A!$F:$F,$C22,F_SZV_1A!T:T)</f>
        <v>0</v>
      </c>
      <c r="Q22" s="169">
        <f>SUMIF(F_SZV_1A!$F:$F,$C22,F_SZV_1A!U:U)</f>
        <v>0</v>
      </c>
      <c r="R22" s="169">
        <f>SUMIF(F_SZV_1A!$F:$F,$C22,F_SZV_1A!V:V)</f>
        <v>0</v>
      </c>
      <c r="S22" s="169">
        <f>SUMIF(F_SZV_1A!$F:$F,$C22,F_SZV_1A!W:W)</f>
        <v>0</v>
      </c>
      <c r="T22" s="169">
        <f>SUMIF(F_SZV_1A!$F:$F,$C22,F_SZV_1A!X:X)</f>
        <v>0</v>
      </c>
      <c r="U22" s="169">
        <f>SUMIF(F_SZV_1A!$F:$F,$C22,F_SZV_1A!Y:Y)</f>
        <v>0</v>
      </c>
      <c r="V22" s="169">
        <f>SUMIF(F_SZV_1A!$F:$F,$C22,F_SZV_1A!Z:Z)</f>
        <v>0</v>
      </c>
      <c r="W22" s="169">
        <f>SUMIF(F_SZV_1A!$F:$F,$C22,F_SZV_1A!AA:AA)</f>
        <v>0</v>
      </c>
      <c r="X22" s="176">
        <f>SUMIF(F_SZV_1A!$F:$F,$C22,F_SZV_1A!AB:AB)</f>
        <v>0</v>
      </c>
      <c r="Y22" s="34">
        <f t="shared" si="6"/>
        <v>0</v>
      </c>
      <c r="Z22" s="18"/>
      <c r="AA22" s="183">
        <f>SUMIF(F_SZV_1A!$F:$F,$C22,F_SZV_1A!AF:AF)</f>
        <v>0</v>
      </c>
      <c r="AB22" s="183">
        <f>SUMIF(F_SZV_1A!$F:$F,$C22,F_SZV_1A!AG:AG)</f>
        <v>0</v>
      </c>
      <c r="AC22" s="183">
        <f>SUMIF(F_SZV_1A!$F:$F,$C22,F_SZV_1A!AH:AH)</f>
        <v>0</v>
      </c>
      <c r="AD22" s="183">
        <f>SUMIF(F_SZV_1A!$F:$F,$C22,F_SZV_1A!AI:AI)</f>
        <v>0</v>
      </c>
      <c r="AE22" s="183">
        <f>SUMIF(F_SZV_1A!$F:$F,$C22,F_SZV_1A!AJ:AJ)</f>
        <v>0</v>
      </c>
      <c r="AF22" s="183">
        <f>SUMIF(F_SZV_1A!$F:$F,$C22,F_SZV_1A!AK:AK)</f>
        <v>0</v>
      </c>
      <c r="AG22" s="183">
        <f>SUMIF(F_SZV_1A!$F:$F,$C22,F_SZV_1A!AL:AL)</f>
        <v>0</v>
      </c>
      <c r="AH22" s="183">
        <f>SUMIF(F_SZV_1A!$F:$F,$C22,F_SZV_1A!AM:AM)</f>
        <v>0</v>
      </c>
      <c r="AI22" s="183">
        <f>SUMIF(F_SZV_1A!$F:$F,$C22,F_SZV_1A!AN:AN)</f>
        <v>0</v>
      </c>
      <c r="AJ22" s="183">
        <f>SUMIF(F_SZV_1A!$F:$F,$C22,F_SZV_1A!AO:AO)</f>
        <v>0</v>
      </c>
      <c r="AK22" s="183">
        <f>SUMIF(F_SZV_1A!$F:$F,$C22,F_SZV_1A!AP:AP)</f>
        <v>0</v>
      </c>
      <c r="AL22" s="34">
        <f t="shared" si="7"/>
        <v>0</v>
      </c>
      <c r="AM22" s="18"/>
      <c r="AN22" s="18"/>
      <c r="AO22" s="18"/>
      <c r="AP22" s="18"/>
      <c r="AQ22" s="18"/>
      <c r="AR22" s="19" t="e">
        <f>INDEX(F_SZV_1A!$G:$G,MATCH($C22,F_SZV_1A!$F:$F,0))</f>
        <v>#N/A</v>
      </c>
      <c r="AS22" s="19">
        <f>COUNTIF(F_SZV_1A!$AY$3:$AY$2427,$D22)</f>
        <v>0</v>
      </c>
      <c r="AT22" s="19">
        <f>SUMIF(F_SZV_1A!$AY$3:$AY$2427,$D22,F_SZV_1A!$CF$3:$CF$2427)</f>
        <v>0</v>
      </c>
      <c r="AU22" s="19">
        <f>SUMIF(F_SZV_1A!$AY:$AY,$D22,F_SZV_1A!$CG:$CG)</f>
        <v>0</v>
      </c>
      <c r="AV22" s="19">
        <f>SUMIF(F_SZV_1A!$AY:$AY,$D22,F_SZV_1A!$CG:$CG)</f>
        <v>0</v>
      </c>
    </row>
    <row r="23" spans="1:48" x14ac:dyDescent="0.25">
      <c r="A23" s="39">
        <v>1690</v>
      </c>
      <c r="B23" s="209" t="s">
        <v>214</v>
      </c>
      <c r="C23" s="209" t="s">
        <v>291</v>
      </c>
      <c r="D23" s="209">
        <v>3188</v>
      </c>
      <c r="E23" s="209" t="s">
        <v>292</v>
      </c>
      <c r="F23" s="209" t="s">
        <v>293</v>
      </c>
      <c r="G23" s="33" t="str">
        <f t="shared" si="4"/>
        <v>Nincs rögzítve!</v>
      </c>
      <c r="H23" s="18"/>
      <c r="I23" s="168">
        <f t="shared" si="5"/>
        <v>0</v>
      </c>
      <c r="J23" s="169">
        <f>SUMIF(F_SZV_1A!$F:$F,$C23,F_SZV_1A!$N:$N)</f>
        <v>0</v>
      </c>
      <c r="K23" s="169">
        <f>SUMIF(F_SZV_1A!$F:$F,$C23,F_SZV_1A!$O:$O)</f>
        <v>0</v>
      </c>
      <c r="L23" s="169">
        <f>SUMIF(F_SZV_1A!$F:$F,$C23,F_SZV_1A!$P:$P)</f>
        <v>0</v>
      </c>
      <c r="M23" s="18"/>
      <c r="N23" s="169">
        <f>SUMIF(F_SZV_1A!$F:$F,$C23,F_SZV_1A!R:R)</f>
        <v>0</v>
      </c>
      <c r="O23" s="169">
        <f>SUMIF(F_SZV_1A!$F:$F,$C23,F_SZV_1A!S:S)</f>
        <v>0</v>
      </c>
      <c r="P23" s="169">
        <f>SUMIF(F_SZV_1A!$F:$F,$C23,F_SZV_1A!T:T)</f>
        <v>0</v>
      </c>
      <c r="Q23" s="169">
        <f>SUMIF(F_SZV_1A!$F:$F,$C23,F_SZV_1A!U:U)</f>
        <v>0</v>
      </c>
      <c r="R23" s="169">
        <f>SUMIF(F_SZV_1A!$F:$F,$C23,F_SZV_1A!V:V)</f>
        <v>0</v>
      </c>
      <c r="S23" s="169">
        <f>SUMIF(F_SZV_1A!$F:$F,$C23,F_SZV_1A!W:W)</f>
        <v>0</v>
      </c>
      <c r="T23" s="169">
        <f>SUMIF(F_SZV_1A!$F:$F,$C23,F_SZV_1A!X:X)</f>
        <v>0</v>
      </c>
      <c r="U23" s="169">
        <f>SUMIF(F_SZV_1A!$F:$F,$C23,F_SZV_1A!Y:Y)</f>
        <v>0</v>
      </c>
      <c r="V23" s="169">
        <f>SUMIF(F_SZV_1A!$F:$F,$C23,F_SZV_1A!Z:Z)</f>
        <v>0</v>
      </c>
      <c r="W23" s="169">
        <f>SUMIF(F_SZV_1A!$F:$F,$C23,F_SZV_1A!AA:AA)</f>
        <v>0</v>
      </c>
      <c r="X23" s="176">
        <f>SUMIF(F_SZV_1A!$F:$F,$C23,F_SZV_1A!AB:AB)</f>
        <v>0</v>
      </c>
      <c r="Y23" s="34">
        <f t="shared" si="6"/>
        <v>0</v>
      </c>
      <c r="Z23" s="18"/>
      <c r="AA23" s="183">
        <f>SUMIF(F_SZV_1A!$F:$F,$C23,F_SZV_1A!AF:AF)</f>
        <v>0</v>
      </c>
      <c r="AB23" s="183">
        <f>SUMIF(F_SZV_1A!$F:$F,$C23,F_SZV_1A!AG:AG)</f>
        <v>0</v>
      </c>
      <c r="AC23" s="183">
        <f>SUMIF(F_SZV_1A!$F:$F,$C23,F_SZV_1A!AH:AH)</f>
        <v>0</v>
      </c>
      <c r="AD23" s="183">
        <f>SUMIF(F_SZV_1A!$F:$F,$C23,F_SZV_1A!AI:AI)</f>
        <v>0</v>
      </c>
      <c r="AE23" s="183">
        <f>SUMIF(F_SZV_1A!$F:$F,$C23,F_SZV_1A!AJ:AJ)</f>
        <v>0</v>
      </c>
      <c r="AF23" s="183">
        <f>SUMIF(F_SZV_1A!$F:$F,$C23,F_SZV_1A!AK:AK)</f>
        <v>0</v>
      </c>
      <c r="AG23" s="183">
        <f>SUMIF(F_SZV_1A!$F:$F,$C23,F_SZV_1A!AL:AL)</f>
        <v>0</v>
      </c>
      <c r="AH23" s="183">
        <f>SUMIF(F_SZV_1A!$F:$F,$C23,F_SZV_1A!AM:AM)</f>
        <v>0</v>
      </c>
      <c r="AI23" s="183">
        <f>SUMIF(F_SZV_1A!$F:$F,$C23,F_SZV_1A!AN:AN)</f>
        <v>0</v>
      </c>
      <c r="AJ23" s="183">
        <f>SUMIF(F_SZV_1A!$F:$F,$C23,F_SZV_1A!AO:AO)</f>
        <v>0</v>
      </c>
      <c r="AK23" s="183">
        <f>SUMIF(F_SZV_1A!$F:$F,$C23,F_SZV_1A!AP:AP)</f>
        <v>0</v>
      </c>
      <c r="AL23" s="34">
        <f t="shared" si="7"/>
        <v>0</v>
      </c>
      <c r="AM23" s="18"/>
      <c r="AN23" s="18"/>
      <c r="AO23" s="18"/>
      <c r="AP23" s="18"/>
      <c r="AQ23" s="18"/>
      <c r="AR23" s="19" t="e">
        <f>INDEX(F_SZV_1A!$G:$G,MATCH($C23,F_SZV_1A!$F:$F,0))</f>
        <v>#N/A</v>
      </c>
      <c r="AS23" s="19">
        <f>COUNTIF(F_SZV_1A!$AY$3:$AY$2427,$D23)</f>
        <v>0</v>
      </c>
      <c r="AT23" s="19">
        <f>SUMIF(F_SZV_1A!$AY$3:$AY$2427,$D23,F_SZV_1A!$CF$3:$CF$2427)</f>
        <v>0</v>
      </c>
      <c r="AU23" s="19">
        <f>SUMIF(F_SZV_1A!$AY:$AY,$D23,F_SZV_1A!$CG:$CG)</f>
        <v>0</v>
      </c>
      <c r="AV23" s="19">
        <f>SUMIF(F_SZV_1A!$AY:$AY,$D23,F_SZV_1A!$CG:$CG)</f>
        <v>0</v>
      </c>
    </row>
  </sheetData>
  <mergeCells count="107">
    <mergeCell ref="B5"/>
    <mergeCell ref="C5"/>
    <mergeCell ref="D5"/>
    <mergeCell ref="E5"/>
    <mergeCell ref="F5"/>
    <mergeCell ref="A2:A3"/>
    <mergeCell ref="G2:G3"/>
    <mergeCell ref="C4"/>
    <mergeCell ref="B4"/>
    <mergeCell ref="D4"/>
    <mergeCell ref="E4"/>
    <mergeCell ref="F4"/>
    <mergeCell ref="C2:C3"/>
    <mergeCell ref="B2:B3"/>
    <mergeCell ref="D2:D3"/>
    <mergeCell ref="E2:E3"/>
    <mergeCell ref="F2:F3"/>
    <mergeCell ref="B7"/>
    <mergeCell ref="C7"/>
    <mergeCell ref="D7"/>
    <mergeCell ref="E7"/>
    <mergeCell ref="F7"/>
    <mergeCell ref="B6"/>
    <mergeCell ref="C6"/>
    <mergeCell ref="D6"/>
    <mergeCell ref="E6"/>
    <mergeCell ref="F6"/>
    <mergeCell ref="B9"/>
    <mergeCell ref="C9"/>
    <mergeCell ref="D9"/>
    <mergeCell ref="E9"/>
    <mergeCell ref="F9"/>
    <mergeCell ref="B8"/>
    <mergeCell ref="C8"/>
    <mergeCell ref="D8"/>
    <mergeCell ref="E8"/>
    <mergeCell ref="F8"/>
    <mergeCell ref="B11"/>
    <mergeCell ref="C11"/>
    <mergeCell ref="D11"/>
    <mergeCell ref="E11"/>
    <mergeCell ref="F11"/>
    <mergeCell ref="B10"/>
    <mergeCell ref="C10"/>
    <mergeCell ref="D10"/>
    <mergeCell ref="E10"/>
    <mergeCell ref="F10"/>
    <mergeCell ref="B13"/>
    <mergeCell ref="C13"/>
    <mergeCell ref="D13"/>
    <mergeCell ref="E13"/>
    <mergeCell ref="F13"/>
    <mergeCell ref="B12"/>
    <mergeCell ref="C12"/>
    <mergeCell ref="D12"/>
    <mergeCell ref="E12"/>
    <mergeCell ref="F12"/>
    <mergeCell ref="B15"/>
    <mergeCell ref="C15"/>
    <mergeCell ref="D15"/>
    <mergeCell ref="E15"/>
    <mergeCell ref="F15"/>
    <mergeCell ref="B14"/>
    <mergeCell ref="C14"/>
    <mergeCell ref="D14"/>
    <mergeCell ref="E14"/>
    <mergeCell ref="F14"/>
    <mergeCell ref="B17"/>
    <mergeCell ref="C17"/>
    <mergeCell ref="D17"/>
    <mergeCell ref="E17"/>
    <mergeCell ref="F17"/>
    <mergeCell ref="B16"/>
    <mergeCell ref="C16"/>
    <mergeCell ref="D16"/>
    <mergeCell ref="E16"/>
    <mergeCell ref="F16"/>
    <mergeCell ref="B19"/>
    <mergeCell ref="C19"/>
    <mergeCell ref="D19"/>
    <mergeCell ref="E19"/>
    <mergeCell ref="F19"/>
    <mergeCell ref="B18"/>
    <mergeCell ref="C18"/>
    <mergeCell ref="D18"/>
    <mergeCell ref="E18"/>
    <mergeCell ref="F18"/>
    <mergeCell ref="B21"/>
    <mergeCell ref="C21"/>
    <mergeCell ref="D21"/>
    <mergeCell ref="E21"/>
    <mergeCell ref="F21"/>
    <mergeCell ref="B20"/>
    <mergeCell ref="C20"/>
    <mergeCell ref="D20"/>
    <mergeCell ref="E20"/>
    <mergeCell ref="F20"/>
    <mergeCell ref="B23"/>
    <mergeCell ref="C23"/>
    <mergeCell ref="D23"/>
    <mergeCell ref="E23"/>
    <mergeCell ref="F23"/>
    <mergeCell ref="B22"/>
    <mergeCell ref="C22"/>
    <mergeCell ref="D22"/>
    <mergeCell ref="E22"/>
    <mergeCell ref="F22"/>
  </mergeCells>
  <conditionalFormatting sqref="G4:G23">
    <cfRule type="containsText" dxfId="5" priority="1" operator="containsText" text="Hiányzik">
      <formula>NOT(ISERROR(SEARCH("Hiányzik",G4)))</formula>
    </cfRule>
    <cfRule type="containsText" dxfId="4" priority="2" operator="containsText" text="Kitöltési hiba!">
      <formula>NOT(ISERROR(SEARCH("Kitöltési hiba!",G4)))</formula>
    </cfRule>
    <cfRule type="containsText" dxfId="3" priority="3" operator="containsText" text="Kitöltés rendben!">
      <formula>NOT(ISERROR(SEARCH("Kitöltés rendben!",G4)))</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H931"/>
  <sheetViews>
    <sheetView tabSelected="1" zoomScale="70" zoomScaleNormal="70" workbookViewId="0">
      <pane xSplit="1" ySplit="2" topLeftCell="B3" activePane="bottomRight" state="frozen"/>
      <selection pane="topRight" activeCell="B1" sqref="B1"/>
      <selection pane="bottomLeft" activeCell="A3" sqref="A3"/>
      <selection pane="bottomRight" activeCell="I5" sqref="I5"/>
    </sheetView>
  </sheetViews>
  <sheetFormatPr defaultColWidth="25.7109375" defaultRowHeight="30.2" customHeight="1" x14ac:dyDescent="0.25"/>
  <cols>
    <col min="1" max="1" width="18.5703125" customWidth="1"/>
    <col min="2" max="2" width="7.28515625" customWidth="1"/>
    <col min="3" max="3" width="24" customWidth="1"/>
    <col min="5" max="5" width="12" customWidth="1"/>
    <col min="6" max="6" width="10.7109375" customWidth="1"/>
    <col min="7" max="7" width="26.140625" customWidth="1"/>
    <col min="8" max="8" width="15.28515625" customWidth="1"/>
    <col min="9" max="9" width="20.85546875" customWidth="1"/>
    <col min="10" max="10" width="23" customWidth="1"/>
    <col min="16" max="16" width="9.85546875" customWidth="1"/>
    <col min="17" max="17" width="4.85546875" customWidth="1"/>
    <col min="18" max="28" width="25.7109375" customWidth="1"/>
    <col min="29" max="29" width="18.7109375" customWidth="1"/>
    <col min="30" max="30" width="25.7109375" customWidth="1"/>
    <col min="31" max="31" width="4.7109375" customWidth="1"/>
    <col min="32" max="32" width="19.140625" customWidth="1"/>
    <col min="33" max="42" width="25.7109375" customWidth="1"/>
    <col min="43" max="43" width="17.140625" customWidth="1"/>
    <col min="46" max="46" width="6.28515625" customWidth="1"/>
    <col min="49" max="49" width="20.140625" customWidth="1"/>
    <col min="50" max="50" width="5.85546875" customWidth="1"/>
    <col min="51" max="51" width="25.7109375" style="36" customWidth="1"/>
  </cols>
  <sheetData>
    <row r="1" spans="1:86" s="10" customFormat="1" ht="30.2" customHeight="1" x14ac:dyDescent="0.25">
      <c r="A1" s="9"/>
      <c r="B1" s="215" t="s">
        <v>119</v>
      </c>
      <c r="C1" s="215" t="s">
        <v>120</v>
      </c>
      <c r="D1" s="215" t="s">
        <v>121</v>
      </c>
      <c r="E1" s="215" t="s">
        <v>122</v>
      </c>
      <c r="F1" s="216" t="s">
        <v>123</v>
      </c>
      <c r="G1" s="215" t="s">
        <v>124</v>
      </c>
      <c r="H1" s="9" t="s">
        <v>125</v>
      </c>
      <c r="I1" s="9" t="s">
        <v>126</v>
      </c>
      <c r="J1" s="9" t="s">
        <v>127</v>
      </c>
      <c r="K1" s="9" t="s">
        <v>128</v>
      </c>
      <c r="L1" s="13" t="s">
        <v>129</v>
      </c>
      <c r="M1" s="13" t="s">
        <v>130</v>
      </c>
      <c r="N1" s="13" t="s">
        <v>131</v>
      </c>
      <c r="O1" s="13" t="s">
        <v>132</v>
      </c>
      <c r="P1" s="13" t="s">
        <v>126</v>
      </c>
      <c r="R1" s="212" t="s">
        <v>133</v>
      </c>
      <c r="S1" s="213"/>
      <c r="T1" s="213"/>
      <c r="U1" s="213"/>
      <c r="V1" s="213"/>
      <c r="W1" s="213"/>
      <c r="X1" s="213"/>
      <c r="Y1" s="213"/>
      <c r="Z1" s="213"/>
      <c r="AA1" s="213"/>
      <c r="AB1" s="213"/>
      <c r="AC1" s="214"/>
      <c r="AD1" s="14" t="s">
        <v>125</v>
      </c>
      <c r="AF1" s="212" t="s">
        <v>134</v>
      </c>
      <c r="AG1" s="213"/>
      <c r="AH1" s="213"/>
      <c r="AI1" s="213"/>
      <c r="AJ1" s="213"/>
      <c r="AK1" s="213"/>
      <c r="AL1" s="213"/>
      <c r="AM1" s="213"/>
      <c r="AN1" s="213"/>
      <c r="AO1" s="213"/>
      <c r="AP1" s="213"/>
      <c r="AQ1" s="214"/>
      <c r="AR1" s="13" t="s">
        <v>135</v>
      </c>
      <c r="AS1" s="15" t="s">
        <v>125</v>
      </c>
      <c r="AU1" s="13" t="s">
        <v>126</v>
      </c>
      <c r="AV1" s="13" t="s">
        <v>126</v>
      </c>
      <c r="AW1" s="14" t="s">
        <v>135</v>
      </c>
      <c r="AY1" s="11" t="s">
        <v>125</v>
      </c>
      <c r="AZ1" s="11" t="s">
        <v>125</v>
      </c>
      <c r="BA1" s="11" t="s">
        <v>125</v>
      </c>
      <c r="BB1" s="11" t="s">
        <v>125</v>
      </c>
      <c r="BC1" s="11" t="s">
        <v>125</v>
      </c>
      <c r="BD1" s="11" t="s">
        <v>125</v>
      </c>
      <c r="BE1" s="11" t="s">
        <v>125</v>
      </c>
      <c r="BF1" s="11" t="s">
        <v>125</v>
      </c>
      <c r="BG1" s="11" t="s">
        <v>125</v>
      </c>
      <c r="BH1" s="11" t="s">
        <v>125</v>
      </c>
      <c r="BI1" s="11" t="s">
        <v>125</v>
      </c>
      <c r="BJ1" s="11" t="s">
        <v>125</v>
      </c>
      <c r="BK1" s="11" t="s">
        <v>125</v>
      </c>
      <c r="BL1" s="11" t="s">
        <v>125</v>
      </c>
      <c r="BM1" s="11" t="s">
        <v>125</v>
      </c>
      <c r="BN1" s="11" t="s">
        <v>125</v>
      </c>
      <c r="BO1" s="11" t="s">
        <v>125</v>
      </c>
      <c r="BP1" s="11" t="s">
        <v>125</v>
      </c>
      <c r="BQ1" s="11" t="s">
        <v>125</v>
      </c>
      <c r="BR1" s="11" t="s">
        <v>125</v>
      </c>
      <c r="BS1" s="11" t="s">
        <v>125</v>
      </c>
      <c r="BT1" s="11" t="s">
        <v>125</v>
      </c>
      <c r="BU1" s="11" t="s">
        <v>125</v>
      </c>
      <c r="BV1" s="11" t="s">
        <v>125</v>
      </c>
      <c r="BW1" s="11" t="s">
        <v>125</v>
      </c>
      <c r="BX1" s="11" t="s">
        <v>125</v>
      </c>
      <c r="BY1" s="11" t="s">
        <v>125</v>
      </c>
      <c r="BZ1" s="11" t="s">
        <v>125</v>
      </c>
      <c r="CA1" s="11" t="s">
        <v>125</v>
      </c>
      <c r="CB1" s="11" t="s">
        <v>125</v>
      </c>
      <c r="CC1" s="11" t="s">
        <v>125</v>
      </c>
      <c r="CD1" s="11" t="s">
        <v>125</v>
      </c>
      <c r="CE1" s="11" t="s">
        <v>125</v>
      </c>
      <c r="CF1" s="11" t="s">
        <v>125</v>
      </c>
      <c r="CG1" s="11" t="s">
        <v>125</v>
      </c>
      <c r="CH1" s="11" t="s">
        <v>125</v>
      </c>
    </row>
    <row r="2" spans="1:86" s="10" customFormat="1" ht="30.2" customHeight="1" x14ac:dyDescent="0.25">
      <c r="A2" s="9" t="s">
        <v>136</v>
      </c>
      <c r="B2" s="215" t="s">
        <v>137</v>
      </c>
      <c r="C2" s="215" t="s">
        <v>138</v>
      </c>
      <c r="D2" s="215" t="s">
        <v>139</v>
      </c>
      <c r="E2" s="215" t="s">
        <v>140</v>
      </c>
      <c r="F2" s="216" t="s">
        <v>141</v>
      </c>
      <c r="G2" s="215" t="s">
        <v>142</v>
      </c>
      <c r="H2" s="9" t="s">
        <v>143</v>
      </c>
      <c r="I2" s="9" t="s">
        <v>144</v>
      </c>
      <c r="J2" s="9" t="s">
        <v>145</v>
      </c>
      <c r="K2" s="14" t="s">
        <v>146</v>
      </c>
      <c r="L2" s="13" t="s">
        <v>147</v>
      </c>
      <c r="M2" s="13" t="s">
        <v>148</v>
      </c>
      <c r="N2" s="13" t="s">
        <v>149</v>
      </c>
      <c r="O2" s="13" t="s">
        <v>150</v>
      </c>
      <c r="P2" s="13" t="s">
        <v>151</v>
      </c>
      <c r="R2" s="13" t="s">
        <v>152</v>
      </c>
      <c r="S2" s="13" t="s">
        <v>153</v>
      </c>
      <c r="T2" s="13" t="s">
        <v>154</v>
      </c>
      <c r="U2" s="13" t="s">
        <v>155</v>
      </c>
      <c r="V2" s="13" t="s">
        <v>156</v>
      </c>
      <c r="W2" s="13" t="s">
        <v>55</v>
      </c>
      <c r="X2" s="13" t="s">
        <v>157</v>
      </c>
      <c r="Y2" s="13" t="s">
        <v>158</v>
      </c>
      <c r="Z2" s="13" t="s">
        <v>159</v>
      </c>
      <c r="AA2" s="13" t="s">
        <v>160</v>
      </c>
      <c r="AB2" s="13" t="s">
        <v>161</v>
      </c>
      <c r="AC2" s="14" t="s">
        <v>162</v>
      </c>
      <c r="AD2" s="14" t="s">
        <v>163</v>
      </c>
      <c r="AF2" s="13" t="s">
        <v>152</v>
      </c>
      <c r="AG2" s="13" t="s">
        <v>153</v>
      </c>
      <c r="AH2" s="13" t="s">
        <v>154</v>
      </c>
      <c r="AI2" s="13" t="s">
        <v>155</v>
      </c>
      <c r="AJ2" s="13" t="s">
        <v>156</v>
      </c>
      <c r="AK2" s="13" t="s">
        <v>55</v>
      </c>
      <c r="AL2" s="13" t="s">
        <v>157</v>
      </c>
      <c r="AM2" s="13" t="s">
        <v>158</v>
      </c>
      <c r="AN2" s="13" t="s">
        <v>159</v>
      </c>
      <c r="AO2" s="13" t="s">
        <v>160</v>
      </c>
      <c r="AP2" s="13" t="s">
        <v>161</v>
      </c>
      <c r="AQ2" s="14" t="s">
        <v>162</v>
      </c>
      <c r="AR2" s="13" t="s">
        <v>164</v>
      </c>
      <c r="AS2" s="16" t="s">
        <v>165</v>
      </c>
      <c r="AU2" s="13" t="s">
        <v>166</v>
      </c>
      <c r="AV2" s="13" t="s">
        <v>167</v>
      </c>
      <c r="AW2" s="14" t="s">
        <v>168</v>
      </c>
      <c r="AY2" s="11" t="s">
        <v>169</v>
      </c>
      <c r="AZ2" s="11" t="s">
        <v>170</v>
      </c>
      <c r="BA2" s="11" t="s">
        <v>171</v>
      </c>
      <c r="BB2" s="11" t="s">
        <v>172</v>
      </c>
      <c r="BC2" s="11" t="s">
        <v>173</v>
      </c>
      <c r="BD2" s="11" t="s">
        <v>174</v>
      </c>
      <c r="BE2" s="11" t="s">
        <v>175</v>
      </c>
      <c r="BF2" s="11" t="s">
        <v>176</v>
      </c>
      <c r="BG2" s="11" t="s">
        <v>177</v>
      </c>
      <c r="BH2" s="11" t="s">
        <v>178</v>
      </c>
      <c r="BI2" s="11" t="s">
        <v>179</v>
      </c>
      <c r="BJ2" s="11" t="s">
        <v>180</v>
      </c>
      <c r="BK2" s="11" t="s">
        <v>181</v>
      </c>
      <c r="BL2" s="11" t="s">
        <v>182</v>
      </c>
      <c r="BM2" s="11" t="s">
        <v>183</v>
      </c>
      <c r="BN2" s="11" t="s">
        <v>184</v>
      </c>
      <c r="BO2" s="11" t="s">
        <v>185</v>
      </c>
      <c r="BP2" s="11" t="s">
        <v>186</v>
      </c>
      <c r="BQ2" s="11" t="s">
        <v>187</v>
      </c>
      <c r="BR2" s="11" t="s">
        <v>188</v>
      </c>
      <c r="BS2" s="11" t="s">
        <v>189</v>
      </c>
      <c r="BT2" s="11" t="s">
        <v>190</v>
      </c>
      <c r="BU2" s="11" t="s">
        <v>137</v>
      </c>
      <c r="BV2" s="11" t="s">
        <v>138</v>
      </c>
      <c r="BW2" s="11" t="s">
        <v>139</v>
      </c>
      <c r="BX2" s="11" t="s">
        <v>140</v>
      </c>
      <c r="BY2" s="11" t="s">
        <v>191</v>
      </c>
      <c r="BZ2" s="11" t="s">
        <v>192</v>
      </c>
      <c r="CA2" s="11" t="s">
        <v>149</v>
      </c>
      <c r="CB2" s="11" t="s">
        <v>150</v>
      </c>
      <c r="CC2" s="11" t="s">
        <v>193</v>
      </c>
      <c r="CD2" s="11" t="s">
        <v>194</v>
      </c>
      <c r="CE2" s="11" t="s">
        <v>195</v>
      </c>
      <c r="CF2" s="11" t="s">
        <v>196</v>
      </c>
      <c r="CG2" s="11" t="s">
        <v>197</v>
      </c>
      <c r="CH2" s="11" t="s">
        <v>198</v>
      </c>
    </row>
    <row r="3" spans="1:86" s="2" customFormat="1" ht="30.2" customHeight="1" x14ac:dyDescent="0.25">
      <c r="A3" s="1" t="str">
        <f t="shared" ref="A3:A15" si="0">IF($G3="","Nincs VKR kiválasztva!",CE3)</f>
        <v>Kitöltés rendben!</v>
      </c>
      <c r="B3" s="200">
        <v>1</v>
      </c>
      <c r="C3" s="199" t="s">
        <v>199</v>
      </c>
      <c r="D3" s="201" t="s">
        <v>200</v>
      </c>
      <c r="E3" s="201" t="s">
        <v>201</v>
      </c>
      <c r="F3" s="202" t="str">
        <f>VLOOKUP($G3,Összesítő!$B:$F,2,FALSE)</f>
        <v>21-32054-1-048-01-10</v>
      </c>
      <c r="G3" s="199" t="s">
        <v>280</v>
      </c>
      <c r="H3" s="202" t="str">
        <f>AY3&amp;"_"&amp;AW3&amp;"_FIV_"&amp;LEFT(Előlap!$B$6,4)</f>
        <v>3185_1_FIV_2026</v>
      </c>
      <c r="I3" s="202" t="str">
        <f>VLOOKUP($G3,Összesítő!$B:$F,5,FALSE)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 s="202" t="str">
        <f>VLOOKUP($G3,Összesítő!$B:$F,4,FALSE)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 s="6">
        <f t="shared" ref="K3:K4" si="1">N3+O3</f>
        <v>65700</v>
      </c>
      <c r="L3" s="200">
        <v>2027</v>
      </c>
      <c r="M3" s="200">
        <v>2027</v>
      </c>
      <c r="N3" s="12">
        <v>65700</v>
      </c>
      <c r="O3" s="7">
        <v>0</v>
      </c>
      <c r="P3" s="7">
        <v>0</v>
      </c>
      <c r="R3" s="7">
        <v>65700</v>
      </c>
      <c r="S3" s="7">
        <v>0</v>
      </c>
      <c r="T3" s="7">
        <v>0</v>
      </c>
      <c r="U3" s="7">
        <v>0</v>
      </c>
      <c r="V3" s="7">
        <v>0</v>
      </c>
      <c r="W3" s="7">
        <v>0</v>
      </c>
      <c r="X3" s="7">
        <v>0</v>
      </c>
      <c r="Y3" s="7">
        <v>0</v>
      </c>
      <c r="Z3" s="7">
        <v>0</v>
      </c>
      <c r="AA3" s="7">
        <v>0</v>
      </c>
      <c r="AB3" s="7">
        <v>0</v>
      </c>
      <c r="AC3" s="6">
        <f t="shared" ref="AC3:AC15" si="2">SUM(R3:AB3)</f>
        <v>65700</v>
      </c>
      <c r="AD3" s="3" t="str">
        <f t="shared" ref="AD3:AD15" si="3">IF($G3="","Nincs VKR kiválasztva!",IF(BA3=0,"Hiányos kitöltés!",BF3))</f>
        <v>A forrás egyenlő a költséggel (I.ütem).</v>
      </c>
      <c r="AF3" s="7">
        <v>0</v>
      </c>
      <c r="AG3" s="7">
        <v>0</v>
      </c>
      <c r="AH3" s="7">
        <v>0</v>
      </c>
      <c r="AI3" s="7">
        <v>0</v>
      </c>
      <c r="AJ3" s="7">
        <v>0</v>
      </c>
      <c r="AK3" s="7">
        <v>0</v>
      </c>
      <c r="AL3" s="7">
        <v>0</v>
      </c>
      <c r="AM3" s="7">
        <v>0</v>
      </c>
      <c r="AN3" s="7">
        <v>0</v>
      </c>
      <c r="AO3" s="7">
        <v>0</v>
      </c>
      <c r="AP3" s="7">
        <v>0</v>
      </c>
      <c r="AQ3" s="6">
        <f t="shared" ref="AQ3:AQ15" si="4">SUM(AF3:AP3)</f>
        <v>0</v>
      </c>
      <c r="AR3" s="199" t="s">
        <v>203</v>
      </c>
      <c r="AS3" s="3" t="str">
        <f t="shared" ref="AS3:AS15" si="5">IF($G3="","Nincs VKR kiválasztva!",IF($BA3=0,"Hiányos kitöltés!",IF($BN3=0,"Nem hosszútávú a feladat.",$BL3)))</f>
        <v>Nem hosszútávú a feladat.</v>
      </c>
      <c r="AU3" s="201" t="s">
        <v>135</v>
      </c>
      <c r="AV3" s="201" t="s">
        <v>135</v>
      </c>
      <c r="AW3" s="202">
        <f>COUNTA($G$3:G3)</f>
        <v>1</v>
      </c>
      <c r="AY3" s="8">
        <f>VLOOKUP($G3,Összesítő!$B:$F,3,FALSE)</f>
        <v>3185</v>
      </c>
      <c r="AZ3" s="8">
        <f t="shared" ref="AZ3:AZ15" si="6">LEN($AU3)</f>
        <v>0</v>
      </c>
      <c r="BA3" s="5">
        <f t="shared" ref="BA3:BA15" si="7">IF(OR($B3="",$C3="",$D3="",$E3="",$F3="",$L3="",$M3="",$N3="",$O3="",$P3=""),0,1)</f>
        <v>1</v>
      </c>
      <c r="BB3" s="5" t="str">
        <f t="shared" ref="BB3:BB15" si="8">IF($F3="",0,IF(AND($L3=2027,$M3=2027),"R",IF(AND($L3=2027,$M3&gt;2027),"RH",IF(AND($L3&gt;2027,$M3&gt;2027),"H","x"))))</f>
        <v>R</v>
      </c>
      <c r="BC3" s="5">
        <f t="shared" ref="BC3:BC15" si="9">IF(OR(BB3="R",BB3="RH"),1,0)</f>
        <v>1</v>
      </c>
      <c r="BD3" s="5">
        <f t="shared" ref="BD3:BD15" si="10">IF(AND($BB3="R",$O3&gt;0),1,IF(AND($BB3="H",$N3&gt;0),1,0))</f>
        <v>0</v>
      </c>
      <c r="BE3" s="5">
        <f t="shared" ref="BE3:BE15" si="11">IF($AC3&lt;$N3,1,IF($AC3=$N3,0))</f>
        <v>0</v>
      </c>
      <c r="BF3" s="8" t="str">
        <f t="shared" ref="BF3:BF15" si="12">IF($L3&gt;2027,"Nem rövidtávú a feladat.",IF($BE3=1,"Az I. ütem nem lehet forráshiányos!",IF($AC3&gt;$N3,"Többlet forrást jelölt meg az I. ütemnél! A forrás ne legyen több a költségnél.",IF($AC3=$N3,"A forrás egyenlő a költséggel (I.ütem).",0))))</f>
        <v>A forrás egyenlő a költséggel (I.ütem).</v>
      </c>
      <c r="BG3" s="5">
        <f t="shared" ref="BG3:BG15" si="13">IF(AND($R3&lt;&gt;"",$S3&lt;&gt;"",$T3&lt;&gt;"",$U3&lt;&gt;"",$V3&lt;&gt;"",$W3&lt;&gt;"",$X3&lt;&gt;"",$Y3&lt;&gt;"",$Z3&lt;&gt;"",$AA3&lt;&gt;"",$AB3&lt;&gt;""),1,0)</f>
        <v>1</v>
      </c>
      <c r="BH3" s="5">
        <f t="shared" ref="BH3:BH15" si="14">IF(AND($BG3=1,$N3=$AC3),1,0)</f>
        <v>1</v>
      </c>
      <c r="BI3" s="5">
        <f t="shared" ref="BI3:BI15" si="15">IF($AQ3&lt;$O3,1,0)</f>
        <v>0</v>
      </c>
      <c r="BJ3" s="5">
        <f t="shared" ref="BJ3:BJ15" si="16">IF(AND($AF3&lt;&gt;"",$AG3&lt;&gt;"",$AH3&lt;&gt;"",$AI3&lt;&gt;"",$AJ3&lt;&gt;"",$AK3&lt;&gt;"",$AL3&lt;&gt;"",$AM3&lt;&gt;"",$AN3&lt;&gt;"",$AO3&lt;&gt;"",$AP3&lt;&gt;""),1,0)</f>
        <v>1</v>
      </c>
      <c r="BK3" s="5">
        <f t="shared" ref="BK3:BK15" si="17">IF(AND($BJ3=1,$O3=$AQ3),1,IF(AND($BJ3=1,$O3&gt;$AQ3,AR3="igen"),1,0))</f>
        <v>1</v>
      </c>
      <c r="BL3" s="4" t="str">
        <f t="shared" ref="BL3:BL15" si="18">IF($M3&lt;2028,"Nem hosszútávú a feladat.",IF(AND($BI3=1,$AR3="nem"),"Forráshiányos a feladat? Jelölje az AR-oszlopban!",IF(AND($BI3=0,$AR3="igen"),"Forráshiányosnak jelölte a feladat az AR-oszlopban, de a forrás költség adatok alapnján nem az!",IF(AND($BI3=1,$AR3="igen"),"Forráshiányos a feladat!",IF($AQ3&gt;$O3,"Többlet forrást jelölt meg a II. ütemnél! A forrás ne legyen több a költségnél.",IF($AQ3=$O3,"A forrás egyenlő a költséggel (II.ütem).",0))))))</f>
        <v>Nem hosszútávú a feladat.</v>
      </c>
      <c r="BM3" s="5">
        <f t="shared" ref="BM3:BM15" si="19">IF($M3&lt;2028,1,0)</f>
        <v>1</v>
      </c>
      <c r="BN3" s="5">
        <f t="shared" ref="BN3:BN15" si="20">IF($M3&gt;2027,1,0)</f>
        <v>0</v>
      </c>
      <c r="BO3" s="5">
        <f t="shared" ref="BO3:BO15" si="21">IF(AND($BM3=1,$N3=0),1,0)</f>
        <v>0</v>
      </c>
      <c r="BP3" s="5">
        <f t="shared" ref="BP3:BP15" si="22">IF(AND($BN3=1,$O3=0),1,0)</f>
        <v>0</v>
      </c>
      <c r="BQ3" s="5">
        <f t="shared" ref="BQ3:BQ15" si="23">IF(AND($BB3="R",$N3=0,$AZ3&gt;29),1,IF(AND($BB3="RH",$N3=0,$AZ3&gt;29),1,0))</f>
        <v>0</v>
      </c>
      <c r="BR3" s="8" t="str">
        <f t="shared" ref="BR3:BR15" si="24">IF($BN3=0,"Nincs hosszútávú terv!",IF(AND($BB3="H",$O3=0,$AZ3=0),"Nullás a hosszútávú feladat és nincs hozzá indoklás!",IF(AND($BB3="RH",$O3=0,$AZ3=0),"Nullás a hosszútávú feladat és nincs hozzá indoklás!",IF(AND($BB3="R",$O3=0,$AZ3&lt;300),"Nullás a hosszútávú feladat és rövid hozzá az indoklás!",IF(AND($BB3="RH",$O3=0,$AZ3&lt;300),"Nullás a hosszútávú feladat és rövid hozzá az indoklás!",0)))))</f>
        <v>Nincs hosszútávú terv!</v>
      </c>
      <c r="BS3" s="5">
        <f t="shared" ref="BS3:BS15" si="25">IF(AND($BB3="R",$N3=0,$AZ3&gt;29),1,IF(AND($BB3="RH",$N3=0,$AZ3&gt;29),1,0))</f>
        <v>0</v>
      </c>
      <c r="BT3" s="5">
        <f t="shared" ref="BT3:BT15" si="26">IF(AND($BB3="H",$O3=0,$AZ3&gt;29),1,IF(AND($BB3="RH",$O3=0,$AZ3&gt;29),1,0))</f>
        <v>0</v>
      </c>
      <c r="BU3" s="5">
        <f t="shared" ref="BU3:BU15" si="27">IF($B3="",0,1)</f>
        <v>1</v>
      </c>
      <c r="BV3" s="5">
        <f t="shared" ref="BV3:BV15" si="28">IF($C3="",0,1)</f>
        <v>1</v>
      </c>
      <c r="BW3" s="5">
        <f t="shared" ref="BW3:BW15" si="29">IF($D3="",0,1)</f>
        <v>1</v>
      </c>
      <c r="BX3" s="5">
        <f t="shared" ref="BX3:BX15" si="30">IF($E3="",0,1)</f>
        <v>1</v>
      </c>
      <c r="BY3" s="5">
        <f t="shared" ref="BY3:BY15" si="31">IF($L3="",0,1)</f>
        <v>1</v>
      </c>
      <c r="BZ3" s="5">
        <f t="shared" ref="BZ3:BZ15" si="32">IF($M3="",0,1)</f>
        <v>1</v>
      </c>
      <c r="CA3" s="5">
        <f t="shared" ref="CA3:CA15" si="33">IF($N3="",0,1)</f>
        <v>1</v>
      </c>
      <c r="CB3" s="5">
        <f t="shared" ref="CB3:CB15" si="34">IF($O3="",0,1)</f>
        <v>1</v>
      </c>
      <c r="CC3" s="5">
        <f t="shared" ref="CC3:CC15" si="35">IF($P3="",0,1)</f>
        <v>1</v>
      </c>
      <c r="CD3" s="5" t="str">
        <f t="shared" ref="CD3:CD15" si="36">IF(AND($BA3=0,$BU3=0),"Hiányos kitöltés! (B-oszlop üres)",IF(AND($BA3=0,$BV3=0),"Hiányos kitöltés! (C-oszlop üres)",IF(AND($BA3=0,$BW3=0),"Hiányos kitöltés! (D-oszlop üres)",IF(AND($BA3=0,$BX3=0),"Hiányos kitöltés! (E-oszlop üres)",IF(AND($BA3=0,$BY3=0),"Hiányos kitöltés! (L-oszlop üres)",IF(AND($BA3=0,$BZ3=0),"Hiányos kitöltés! (M-oszlop üres)",IF(AND($BA3=0,$CA3=0),"Hiányos kitöltés! (N-oszlop üres)",IF(AND($BA3=0,$CB3=0),"Hiányos kitöltés! (O-oszlop üres)",IF(AND($BA3=0,$CC3=0),"Hiányos kitöltés! (P-oszlop üres)",IF(AND($BA3=0,$BG3=0),"Hiányos kitöltés! (I.ütem forrása hiányos!","?"))))))))))</f>
        <v>?</v>
      </c>
      <c r="CE3" s="4" t="str">
        <f t="shared" ref="CE3:CE15" si="37">IF($BA3=0,$CD3,IF($BG3=0,"I. ütem forrása nincs kitöltve!",IF($BJ3=0,"II. ütem forrása nincs kitöltve!",IF($BD3=1,"Költségek üteme nem megfelelő (az időtartam és a költség üteme eltér)!",IF(AND(BH3=0,$BA3=1,$BJ3=1,$BD3=1),"Kötelező cellák kitöltve, de az I. ütem forrása hibás!",IF(AND(BJ3=0,$BA3=1,$BJ3=1,$BD3=1),"Kötelező cellák kitöltve, de a II. ütem forrása hibás!",IF(AND($BO3=1,$AZ3&lt;30),"Nullás a rövidtávú feladat és rövid (hiányzik) a hozzá tartozó indoklás!",IF(AND($BP3=1,$AZ3&lt;30),"Nullás a hosszútávú feladat és rövid (hiányzik) a hozzá tartozó indoklás!",IF(AND(BN3=1,C3="2011_RENDKÍVÜLI"),"II. ütemre nem tervezhet Rendkívüli feladatot!",IF(BH3=0,AD3,IF(BK3=0,AS3,IF(AND(BC3=1,$P3&gt;$N3),"EM rendelet 2. melléklet terhére elszámolt költség nem lehet nagyobb az I. ütemre tervezett tényleges költségnél!",IF($AC3&gt;$N3,"Többlet forrást jelölt meg az I. ütemnél! A forrás ne legyen több a költségnél.",IF($AQ3&gt;$O3,"Többlet forrást jelölt meg a II. ütemnél! A forrás ne legyen több a költségnél.","Kitöltés rendben!"))))))))))))))</f>
        <v>Kitöltés rendben!</v>
      </c>
      <c r="CF3" s="5">
        <f t="shared" ref="CF3:CF15" si="38">IF(A3="Kitöltés rendben!",1,0)</f>
        <v>1</v>
      </c>
      <c r="CG3" s="5">
        <f t="shared" ref="CG3:CG15" si="39">IF(AND($BB3="R",$CF3=1),1,IF(AND($BB3="RH",$CF3=1),1,0))</f>
        <v>1</v>
      </c>
      <c r="CH3" s="5">
        <f t="shared" ref="CH3:CH15" si="40">IF(AND($BB3="H",$CF3=1),1,IF(AND($BB3="RH",$CF3=1),1,0))</f>
        <v>0</v>
      </c>
    </row>
    <row r="4" spans="1:86" s="2" customFormat="1" ht="30.2" customHeight="1" x14ac:dyDescent="0.25">
      <c r="A4" s="1" t="str">
        <f t="shared" si="0"/>
        <v>Kitöltés rendben!</v>
      </c>
      <c r="B4" s="200">
        <v>1</v>
      </c>
      <c r="C4" s="199" t="s">
        <v>24</v>
      </c>
      <c r="D4" s="201" t="s">
        <v>314</v>
      </c>
      <c r="E4" s="201" t="s">
        <v>201</v>
      </c>
      <c r="F4" s="202" t="str">
        <f>VLOOKUP($G4,Összesítő!$B:$F,2,FALSE)</f>
        <v>21-32054-1-048-01-10</v>
      </c>
      <c r="G4" s="199" t="s">
        <v>280</v>
      </c>
      <c r="H4" s="202" t="str">
        <f>AY4&amp;"_"&amp;AW4&amp;"_FIV_"&amp;LEFT(Előlap!$B$6,4)</f>
        <v>3185_2_FIV_2026</v>
      </c>
      <c r="I4" s="202" t="str">
        <f>VLOOKUP($G4,Összesítő!$B:$F,5,FALSE)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 s="202" t="str">
        <f>VLOOKUP($G4,Összesítő!$B:$F,4,FALSE)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 s="6">
        <f t="shared" si="1"/>
        <v>2597</v>
      </c>
      <c r="L4" s="200">
        <v>2027</v>
      </c>
      <c r="M4" s="200">
        <v>2027</v>
      </c>
      <c r="N4" s="12">
        <v>2597</v>
      </c>
      <c r="O4" s="7">
        <v>0</v>
      </c>
      <c r="P4" s="7">
        <v>0</v>
      </c>
      <c r="R4" s="7">
        <v>2597</v>
      </c>
      <c r="S4" s="7">
        <v>0</v>
      </c>
      <c r="T4" s="7">
        <v>0</v>
      </c>
      <c r="U4" s="7">
        <v>0</v>
      </c>
      <c r="V4" s="7">
        <v>0</v>
      </c>
      <c r="W4" s="7">
        <v>0</v>
      </c>
      <c r="X4" s="7">
        <v>0</v>
      </c>
      <c r="Y4" s="7">
        <v>0</v>
      </c>
      <c r="Z4" s="7">
        <v>0</v>
      </c>
      <c r="AA4" s="7">
        <v>0</v>
      </c>
      <c r="AB4" s="7">
        <v>0</v>
      </c>
      <c r="AC4" s="6">
        <f t="shared" si="2"/>
        <v>2597</v>
      </c>
      <c r="AD4" s="3" t="str">
        <f t="shared" si="3"/>
        <v>A forrás egyenlő a költséggel (I.ütem).</v>
      </c>
      <c r="AF4" s="7">
        <v>0</v>
      </c>
      <c r="AG4" s="7">
        <v>0</v>
      </c>
      <c r="AH4" s="7">
        <v>0</v>
      </c>
      <c r="AI4" s="7">
        <v>0</v>
      </c>
      <c r="AJ4" s="7">
        <v>0</v>
      </c>
      <c r="AK4" s="7">
        <v>0</v>
      </c>
      <c r="AL4" s="7">
        <v>0</v>
      </c>
      <c r="AM4" s="7">
        <v>0</v>
      </c>
      <c r="AN4" s="7">
        <v>0</v>
      </c>
      <c r="AO4" s="7">
        <v>0</v>
      </c>
      <c r="AP4" s="7">
        <v>0</v>
      </c>
      <c r="AQ4" s="6">
        <f t="shared" si="4"/>
        <v>0</v>
      </c>
      <c r="AR4" s="199" t="s">
        <v>203</v>
      </c>
      <c r="AS4" s="3" t="str">
        <f t="shared" si="5"/>
        <v>Nem hosszútávú a feladat.</v>
      </c>
      <c r="AU4" s="201" t="s">
        <v>135</v>
      </c>
      <c r="AV4" s="201" t="s">
        <v>135</v>
      </c>
      <c r="AW4" s="202">
        <f>COUNTA($G$3:G4)</f>
        <v>2</v>
      </c>
      <c r="AY4" s="8">
        <f>VLOOKUP($G4,Összesítő!$B:$F,3,FALSE)</f>
        <v>3185</v>
      </c>
      <c r="AZ4" s="8">
        <f t="shared" si="6"/>
        <v>0</v>
      </c>
      <c r="BA4" s="5">
        <f t="shared" si="7"/>
        <v>1</v>
      </c>
      <c r="BB4" s="5" t="str">
        <f t="shared" si="8"/>
        <v>R</v>
      </c>
      <c r="BC4" s="5">
        <f t="shared" si="9"/>
        <v>1</v>
      </c>
      <c r="BD4" s="5">
        <f t="shared" si="10"/>
        <v>0</v>
      </c>
      <c r="BE4" s="5">
        <f t="shared" si="11"/>
        <v>0</v>
      </c>
      <c r="BF4" s="8" t="str">
        <f t="shared" si="12"/>
        <v>A forrás egyenlő a költséggel (I.ütem).</v>
      </c>
      <c r="BG4" s="5">
        <f t="shared" si="13"/>
        <v>1</v>
      </c>
      <c r="BH4" s="5">
        <f t="shared" si="14"/>
        <v>1</v>
      </c>
      <c r="BI4" s="5">
        <f t="shared" si="15"/>
        <v>0</v>
      </c>
      <c r="BJ4" s="5">
        <f t="shared" si="16"/>
        <v>1</v>
      </c>
      <c r="BK4" s="5">
        <f t="shared" si="17"/>
        <v>1</v>
      </c>
      <c r="BL4" s="4" t="str">
        <f t="shared" si="18"/>
        <v>Nem hosszútávú a feladat.</v>
      </c>
      <c r="BM4" s="5">
        <f t="shared" si="19"/>
        <v>1</v>
      </c>
      <c r="BN4" s="5">
        <f t="shared" si="20"/>
        <v>0</v>
      </c>
      <c r="BO4" s="5">
        <f t="shared" si="21"/>
        <v>0</v>
      </c>
      <c r="BP4" s="5">
        <f t="shared" si="22"/>
        <v>0</v>
      </c>
      <c r="BQ4" s="5">
        <f t="shared" si="23"/>
        <v>0</v>
      </c>
      <c r="BR4" s="8" t="str">
        <f t="shared" si="24"/>
        <v>Nincs hosszútávú terv!</v>
      </c>
      <c r="BS4" s="5">
        <f t="shared" si="25"/>
        <v>0</v>
      </c>
      <c r="BT4" s="5">
        <f t="shared" si="26"/>
        <v>0</v>
      </c>
      <c r="BU4" s="5">
        <f t="shared" si="27"/>
        <v>1</v>
      </c>
      <c r="BV4" s="5">
        <f t="shared" si="28"/>
        <v>1</v>
      </c>
      <c r="BW4" s="5">
        <f t="shared" si="29"/>
        <v>1</v>
      </c>
      <c r="BX4" s="5">
        <f t="shared" si="30"/>
        <v>1</v>
      </c>
      <c r="BY4" s="5">
        <f t="shared" si="31"/>
        <v>1</v>
      </c>
      <c r="BZ4" s="5">
        <f t="shared" si="32"/>
        <v>1</v>
      </c>
      <c r="CA4" s="5">
        <f t="shared" si="33"/>
        <v>1</v>
      </c>
      <c r="CB4" s="5">
        <f t="shared" si="34"/>
        <v>1</v>
      </c>
      <c r="CC4" s="5">
        <f t="shared" si="35"/>
        <v>1</v>
      </c>
      <c r="CD4" s="5" t="str">
        <f t="shared" si="36"/>
        <v>?</v>
      </c>
      <c r="CE4" s="4" t="str">
        <f t="shared" si="37"/>
        <v>Kitöltés rendben!</v>
      </c>
      <c r="CF4" s="5">
        <f t="shared" si="38"/>
        <v>1</v>
      </c>
      <c r="CG4" s="5">
        <f t="shared" si="39"/>
        <v>1</v>
      </c>
      <c r="CH4" s="5">
        <f t="shared" si="40"/>
        <v>0</v>
      </c>
    </row>
    <row r="5" spans="1:86" s="2" customFormat="1" ht="30.2" customHeight="1" x14ac:dyDescent="0.25">
      <c r="A5" s="1" t="str">
        <f t="shared" si="0"/>
        <v>Kitöltés rendben!</v>
      </c>
      <c r="B5" s="200">
        <v>2</v>
      </c>
      <c r="C5" s="199" t="s">
        <v>24</v>
      </c>
      <c r="D5" s="201" t="s">
        <v>314</v>
      </c>
      <c r="E5" s="201" t="s">
        <v>201</v>
      </c>
      <c r="F5" s="202" t="str">
        <f>VLOOKUP($G5,Összesítő!$B:$F,2,FALSE)</f>
        <v>21-32054-1-048-01-10</v>
      </c>
      <c r="G5" s="199" t="s">
        <v>280</v>
      </c>
      <c r="H5" s="202" t="str">
        <f>AY5&amp;"_"&amp;AW5&amp;"_FIV_"&amp;LEFT(Előlap!$B$6,4)</f>
        <v>3185_3_FIV_2026</v>
      </c>
      <c r="I5" s="202" t="str">
        <f>VLOOKUP($G5,Összesítő!$B:$F,5,FALSE)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 s="202" t="str">
        <f>VLOOKUP($G5,Összesítő!$B:$F,4,FALSE)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 s="6">
        <f t="shared" ref="K5:K68" si="41">N5+O5</f>
        <v>13075</v>
      </c>
      <c r="L5" s="200">
        <v>2031</v>
      </c>
      <c r="M5" s="200">
        <v>2035</v>
      </c>
      <c r="N5" s="12">
        <v>0</v>
      </c>
      <c r="O5" s="7">
        <v>13075</v>
      </c>
      <c r="P5" s="7">
        <v>0</v>
      </c>
      <c r="R5" s="7">
        <v>0</v>
      </c>
      <c r="S5" s="7">
        <v>0</v>
      </c>
      <c r="T5" s="7">
        <v>0</v>
      </c>
      <c r="U5" s="7">
        <v>0</v>
      </c>
      <c r="V5" s="7">
        <v>0</v>
      </c>
      <c r="W5" s="7">
        <v>0</v>
      </c>
      <c r="X5" s="7">
        <v>0</v>
      </c>
      <c r="Y5" s="7">
        <v>0</v>
      </c>
      <c r="Z5" s="7">
        <v>0</v>
      </c>
      <c r="AA5" s="7">
        <v>0</v>
      </c>
      <c r="AB5" s="7">
        <v>0</v>
      </c>
      <c r="AC5" s="6">
        <f t="shared" si="2"/>
        <v>0</v>
      </c>
      <c r="AD5" s="3" t="str">
        <f t="shared" si="3"/>
        <v>Nem rövidtávú a feladat.</v>
      </c>
      <c r="AF5" s="7">
        <v>0</v>
      </c>
      <c r="AG5" s="7">
        <v>0</v>
      </c>
      <c r="AH5" s="7">
        <v>0</v>
      </c>
      <c r="AI5" s="7">
        <v>0</v>
      </c>
      <c r="AJ5" s="7">
        <v>0</v>
      </c>
      <c r="AK5" s="7">
        <v>0</v>
      </c>
      <c r="AL5" s="7">
        <v>0</v>
      </c>
      <c r="AM5" s="7">
        <v>0</v>
      </c>
      <c r="AN5" s="7">
        <v>0</v>
      </c>
      <c r="AO5" s="7">
        <v>0</v>
      </c>
      <c r="AP5" s="7">
        <v>0</v>
      </c>
      <c r="AQ5" s="6">
        <f t="shared" si="4"/>
        <v>0</v>
      </c>
      <c r="AR5" s="199" t="s">
        <v>205</v>
      </c>
      <c r="AS5" s="3" t="str">
        <f t="shared" si="5"/>
        <v>Forráshiányos a feladat!</v>
      </c>
      <c r="AU5" s="201" t="s">
        <v>135</v>
      </c>
      <c r="AV5" s="201" t="s">
        <v>135</v>
      </c>
      <c r="AW5" s="202">
        <f>COUNTA($G$3:G5)</f>
        <v>3</v>
      </c>
      <c r="AY5" s="8">
        <f>VLOOKUP($G5,Összesítő!$B:$F,3,FALSE)</f>
        <v>3185</v>
      </c>
      <c r="AZ5" s="8">
        <f t="shared" si="6"/>
        <v>0</v>
      </c>
      <c r="BA5" s="5">
        <f t="shared" si="7"/>
        <v>1</v>
      </c>
      <c r="BB5" s="5" t="str">
        <f t="shared" si="8"/>
        <v>H</v>
      </c>
      <c r="BC5" s="5">
        <f t="shared" si="9"/>
        <v>0</v>
      </c>
      <c r="BD5" s="5">
        <f t="shared" si="10"/>
        <v>0</v>
      </c>
      <c r="BE5" s="5">
        <f t="shared" si="11"/>
        <v>0</v>
      </c>
      <c r="BF5" s="8" t="str">
        <f t="shared" si="12"/>
        <v>Nem rövidtávú a feladat.</v>
      </c>
      <c r="BG5" s="5">
        <f t="shared" si="13"/>
        <v>1</v>
      </c>
      <c r="BH5" s="5">
        <f t="shared" si="14"/>
        <v>1</v>
      </c>
      <c r="BI5" s="5">
        <f t="shared" si="15"/>
        <v>1</v>
      </c>
      <c r="BJ5" s="5">
        <f t="shared" si="16"/>
        <v>1</v>
      </c>
      <c r="BK5" s="5">
        <f t="shared" si="17"/>
        <v>1</v>
      </c>
      <c r="BL5" s="4" t="str">
        <f t="shared" si="18"/>
        <v>Forráshiányos a feladat!</v>
      </c>
      <c r="BM5" s="5">
        <f t="shared" si="19"/>
        <v>0</v>
      </c>
      <c r="BN5" s="5">
        <f t="shared" si="20"/>
        <v>1</v>
      </c>
      <c r="BO5" s="5">
        <f t="shared" si="21"/>
        <v>0</v>
      </c>
      <c r="BP5" s="5">
        <f t="shared" si="22"/>
        <v>0</v>
      </c>
      <c r="BQ5" s="5">
        <f t="shared" si="23"/>
        <v>0</v>
      </c>
      <c r="BR5" s="8">
        <f t="shared" si="24"/>
        <v>0</v>
      </c>
      <c r="BS5" s="5">
        <f t="shared" si="25"/>
        <v>0</v>
      </c>
      <c r="BT5" s="5">
        <f t="shared" si="26"/>
        <v>0</v>
      </c>
      <c r="BU5" s="5">
        <f t="shared" si="27"/>
        <v>1</v>
      </c>
      <c r="BV5" s="5">
        <f t="shared" si="28"/>
        <v>1</v>
      </c>
      <c r="BW5" s="5">
        <f t="shared" si="29"/>
        <v>1</v>
      </c>
      <c r="BX5" s="5">
        <f t="shared" si="30"/>
        <v>1</v>
      </c>
      <c r="BY5" s="5">
        <f t="shared" si="31"/>
        <v>1</v>
      </c>
      <c r="BZ5" s="5">
        <f t="shared" si="32"/>
        <v>1</v>
      </c>
      <c r="CA5" s="5">
        <f t="shared" si="33"/>
        <v>1</v>
      </c>
      <c r="CB5" s="5">
        <f t="shared" si="34"/>
        <v>1</v>
      </c>
      <c r="CC5" s="5">
        <f t="shared" si="35"/>
        <v>1</v>
      </c>
      <c r="CD5" s="5" t="str">
        <f t="shared" si="36"/>
        <v>?</v>
      </c>
      <c r="CE5" s="4" t="str">
        <f t="shared" si="37"/>
        <v>Kitöltés rendben!</v>
      </c>
      <c r="CF5" s="5">
        <f t="shared" si="38"/>
        <v>1</v>
      </c>
      <c r="CG5" s="5">
        <f t="shared" si="39"/>
        <v>0</v>
      </c>
      <c r="CH5" s="5">
        <f t="shared" si="40"/>
        <v>1</v>
      </c>
    </row>
    <row r="6" spans="1:86" s="2" customFormat="1" ht="30.2" customHeight="1" x14ac:dyDescent="0.25">
      <c r="A6" s="1" t="str">
        <f t="shared" si="0"/>
        <v>Kitöltés rendben!</v>
      </c>
      <c r="B6" s="200">
        <v>2</v>
      </c>
      <c r="C6" s="199" t="s">
        <v>24</v>
      </c>
      <c r="D6" s="201" t="s">
        <v>315</v>
      </c>
      <c r="E6" s="201" t="s">
        <v>201</v>
      </c>
      <c r="F6" s="202" t="str">
        <f>VLOOKUP($G6,Összesítő!$B:$F,2,FALSE)</f>
        <v>21-32054-1-048-01-10</v>
      </c>
      <c r="G6" s="199" t="s">
        <v>280</v>
      </c>
      <c r="H6" s="202" t="str">
        <f>AY6&amp;"_"&amp;AW6&amp;"_FIV_"&amp;LEFT(Előlap!$B$6,4)</f>
        <v>3185_4_FIV_2026</v>
      </c>
      <c r="I6" s="202" t="str">
        <f>VLOOKUP($G6,Összesítő!$B:$F,5,FALSE)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 s="202" t="str">
        <f>VLOOKUP($G6,Összesítő!$B:$F,4,FALSE)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 s="6">
        <f t="shared" si="41"/>
        <v>33000</v>
      </c>
      <c r="L6" s="200">
        <v>2028</v>
      </c>
      <c r="M6" s="200">
        <v>2036</v>
      </c>
      <c r="N6" s="12">
        <v>0</v>
      </c>
      <c r="O6" s="7">
        <v>33000</v>
      </c>
      <c r="P6" s="7">
        <v>0</v>
      </c>
      <c r="R6" s="7">
        <v>0</v>
      </c>
      <c r="S6" s="7">
        <v>0</v>
      </c>
      <c r="T6" s="7">
        <v>0</v>
      </c>
      <c r="U6" s="7">
        <v>0</v>
      </c>
      <c r="V6" s="7">
        <v>0</v>
      </c>
      <c r="W6" s="7">
        <v>0</v>
      </c>
      <c r="X6" s="7">
        <v>0</v>
      </c>
      <c r="Y6" s="7">
        <v>0</v>
      </c>
      <c r="Z6" s="7">
        <v>0</v>
      </c>
      <c r="AA6" s="7">
        <v>0</v>
      </c>
      <c r="AB6" s="7">
        <v>0</v>
      </c>
      <c r="AC6" s="6">
        <f t="shared" si="2"/>
        <v>0</v>
      </c>
      <c r="AD6" s="3" t="str">
        <f t="shared" si="3"/>
        <v>Nem rövidtávú a feladat.</v>
      </c>
      <c r="AF6" s="7">
        <v>0</v>
      </c>
      <c r="AG6" s="7">
        <v>0</v>
      </c>
      <c r="AH6" s="7">
        <v>0</v>
      </c>
      <c r="AI6" s="7">
        <v>0</v>
      </c>
      <c r="AJ6" s="7">
        <v>0</v>
      </c>
      <c r="AK6" s="7">
        <v>0</v>
      </c>
      <c r="AL6" s="7">
        <v>0</v>
      </c>
      <c r="AM6" s="7">
        <v>0</v>
      </c>
      <c r="AN6" s="7">
        <v>0</v>
      </c>
      <c r="AO6" s="7">
        <v>0</v>
      </c>
      <c r="AP6" s="7">
        <v>0</v>
      </c>
      <c r="AQ6" s="6">
        <f t="shared" si="4"/>
        <v>0</v>
      </c>
      <c r="AR6" s="199" t="s">
        <v>205</v>
      </c>
      <c r="AS6" s="3" t="str">
        <f t="shared" si="5"/>
        <v>Forráshiányos a feladat!</v>
      </c>
      <c r="AU6" s="201" t="s">
        <v>135</v>
      </c>
      <c r="AV6" s="201" t="s">
        <v>135</v>
      </c>
      <c r="AW6" s="202">
        <f>COUNTA($G$3:G6)</f>
        <v>4</v>
      </c>
      <c r="AY6" s="8">
        <f>VLOOKUP($G6,Összesítő!$B:$F,3,FALSE)</f>
        <v>3185</v>
      </c>
      <c r="AZ6" s="8">
        <f t="shared" si="6"/>
        <v>0</v>
      </c>
      <c r="BA6" s="5">
        <f t="shared" si="7"/>
        <v>1</v>
      </c>
      <c r="BB6" s="5" t="str">
        <f t="shared" si="8"/>
        <v>H</v>
      </c>
      <c r="BC6" s="5">
        <f t="shared" si="9"/>
        <v>0</v>
      </c>
      <c r="BD6" s="5">
        <f t="shared" si="10"/>
        <v>0</v>
      </c>
      <c r="BE6" s="5">
        <f t="shared" si="11"/>
        <v>0</v>
      </c>
      <c r="BF6" s="8" t="str">
        <f t="shared" si="12"/>
        <v>Nem rövidtávú a feladat.</v>
      </c>
      <c r="BG6" s="5">
        <f t="shared" si="13"/>
        <v>1</v>
      </c>
      <c r="BH6" s="5">
        <f t="shared" si="14"/>
        <v>1</v>
      </c>
      <c r="BI6" s="5">
        <f t="shared" si="15"/>
        <v>1</v>
      </c>
      <c r="BJ6" s="5">
        <f t="shared" si="16"/>
        <v>1</v>
      </c>
      <c r="BK6" s="5">
        <f t="shared" si="17"/>
        <v>1</v>
      </c>
      <c r="BL6" s="4" t="str">
        <f t="shared" si="18"/>
        <v>Forráshiányos a feladat!</v>
      </c>
      <c r="BM6" s="5">
        <f t="shared" si="19"/>
        <v>0</v>
      </c>
      <c r="BN6" s="5">
        <f t="shared" si="20"/>
        <v>1</v>
      </c>
      <c r="BO6" s="5">
        <f t="shared" si="21"/>
        <v>0</v>
      </c>
      <c r="BP6" s="5">
        <f t="shared" si="22"/>
        <v>0</v>
      </c>
      <c r="BQ6" s="5">
        <f t="shared" si="23"/>
        <v>0</v>
      </c>
      <c r="BR6" s="8">
        <f t="shared" si="24"/>
        <v>0</v>
      </c>
      <c r="BS6" s="5">
        <f t="shared" si="25"/>
        <v>0</v>
      </c>
      <c r="BT6" s="5">
        <f t="shared" si="26"/>
        <v>0</v>
      </c>
      <c r="BU6" s="5">
        <f t="shared" si="27"/>
        <v>1</v>
      </c>
      <c r="BV6" s="5">
        <f t="shared" si="28"/>
        <v>1</v>
      </c>
      <c r="BW6" s="5">
        <f t="shared" si="29"/>
        <v>1</v>
      </c>
      <c r="BX6" s="5">
        <f t="shared" si="30"/>
        <v>1</v>
      </c>
      <c r="BY6" s="5">
        <f t="shared" si="31"/>
        <v>1</v>
      </c>
      <c r="BZ6" s="5">
        <f t="shared" si="32"/>
        <v>1</v>
      </c>
      <c r="CA6" s="5">
        <f t="shared" si="33"/>
        <v>1</v>
      </c>
      <c r="CB6" s="5">
        <f t="shared" si="34"/>
        <v>1</v>
      </c>
      <c r="CC6" s="5">
        <f t="shared" si="35"/>
        <v>1</v>
      </c>
      <c r="CD6" s="5" t="str">
        <f t="shared" si="36"/>
        <v>?</v>
      </c>
      <c r="CE6" s="4" t="str">
        <f t="shared" si="37"/>
        <v>Kitöltés rendben!</v>
      </c>
      <c r="CF6" s="5">
        <f t="shared" si="38"/>
        <v>1</v>
      </c>
      <c r="CG6" s="5">
        <f t="shared" si="39"/>
        <v>0</v>
      </c>
      <c r="CH6" s="5">
        <f t="shared" si="40"/>
        <v>1</v>
      </c>
    </row>
    <row r="7" spans="1:86" s="2" customFormat="1" ht="30.2" customHeight="1" x14ac:dyDescent="0.25">
      <c r="A7" s="1" t="str">
        <f t="shared" si="0"/>
        <v>Kitöltés rendben!</v>
      </c>
      <c r="B7" s="200">
        <v>2</v>
      </c>
      <c r="C7" s="199" t="s">
        <v>24</v>
      </c>
      <c r="D7" s="201" t="s">
        <v>316</v>
      </c>
      <c r="E7" s="201" t="s">
        <v>201</v>
      </c>
      <c r="F7" s="202" t="str">
        <f>VLOOKUP($G7,Összesítő!$B:$F,2,FALSE)</f>
        <v>21-32054-1-048-01-10</v>
      </c>
      <c r="G7" s="199" t="s">
        <v>280</v>
      </c>
      <c r="H7" s="202" t="str">
        <f>AY7&amp;"_"&amp;AW7&amp;"_FIV_"&amp;LEFT(Előlap!$B$6,4)</f>
        <v>3185_5_FIV_2026</v>
      </c>
      <c r="I7" s="202" t="str">
        <f>VLOOKUP($G7,Összesítő!$B:$F,5,FALSE)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 s="202" t="str">
        <f>VLOOKUP($G7,Összesítő!$B:$F,4,FALSE)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 s="6">
        <f t="shared" si="41"/>
        <v>19820</v>
      </c>
      <c r="L7" s="200">
        <v>2028</v>
      </c>
      <c r="M7" s="200">
        <v>2036</v>
      </c>
      <c r="N7" s="12">
        <v>0</v>
      </c>
      <c r="O7" s="7">
        <v>19820</v>
      </c>
      <c r="P7" s="7">
        <v>0</v>
      </c>
      <c r="R7" s="7">
        <v>0</v>
      </c>
      <c r="S7" s="7">
        <v>0</v>
      </c>
      <c r="T7" s="7">
        <v>0</v>
      </c>
      <c r="U7" s="7">
        <v>0</v>
      </c>
      <c r="V7" s="7">
        <v>0</v>
      </c>
      <c r="W7" s="7">
        <v>0</v>
      </c>
      <c r="X7" s="7">
        <v>0</v>
      </c>
      <c r="Y7" s="7">
        <v>0</v>
      </c>
      <c r="Z7" s="7">
        <v>0</v>
      </c>
      <c r="AA7" s="7">
        <v>0</v>
      </c>
      <c r="AB7" s="7">
        <v>0</v>
      </c>
      <c r="AC7" s="6">
        <f t="shared" si="2"/>
        <v>0</v>
      </c>
      <c r="AD7" s="3" t="str">
        <f t="shared" si="3"/>
        <v>Nem rövidtávú a feladat.</v>
      </c>
      <c r="AF7" s="7">
        <v>0</v>
      </c>
      <c r="AG7" s="7">
        <v>0</v>
      </c>
      <c r="AH7" s="7">
        <v>0</v>
      </c>
      <c r="AI7" s="7">
        <v>0</v>
      </c>
      <c r="AJ7" s="7">
        <v>0</v>
      </c>
      <c r="AK7" s="7">
        <v>0</v>
      </c>
      <c r="AL7" s="7">
        <v>0</v>
      </c>
      <c r="AM7" s="7">
        <v>0</v>
      </c>
      <c r="AN7" s="7">
        <v>0</v>
      </c>
      <c r="AO7" s="7">
        <v>0</v>
      </c>
      <c r="AP7" s="7">
        <v>0</v>
      </c>
      <c r="AQ7" s="6">
        <f t="shared" si="4"/>
        <v>0</v>
      </c>
      <c r="AR7" s="199" t="s">
        <v>205</v>
      </c>
      <c r="AS7" s="3" t="str">
        <f t="shared" si="5"/>
        <v>Forráshiányos a feladat!</v>
      </c>
      <c r="AU7" s="201" t="s">
        <v>135</v>
      </c>
      <c r="AV7" s="201" t="s">
        <v>135</v>
      </c>
      <c r="AW7" s="202">
        <f>COUNTA($G$3:G7)</f>
        <v>5</v>
      </c>
      <c r="AY7" s="8">
        <f>VLOOKUP($G7,Összesítő!$B:$F,3,FALSE)</f>
        <v>3185</v>
      </c>
      <c r="AZ7" s="8">
        <f t="shared" si="6"/>
        <v>0</v>
      </c>
      <c r="BA7" s="5">
        <f t="shared" si="7"/>
        <v>1</v>
      </c>
      <c r="BB7" s="5" t="str">
        <f t="shared" si="8"/>
        <v>H</v>
      </c>
      <c r="BC7" s="5">
        <f t="shared" si="9"/>
        <v>0</v>
      </c>
      <c r="BD7" s="5">
        <f t="shared" si="10"/>
        <v>0</v>
      </c>
      <c r="BE7" s="5">
        <f t="shared" si="11"/>
        <v>0</v>
      </c>
      <c r="BF7" s="8" t="str">
        <f t="shared" si="12"/>
        <v>Nem rövidtávú a feladat.</v>
      </c>
      <c r="BG7" s="5">
        <f t="shared" si="13"/>
        <v>1</v>
      </c>
      <c r="BH7" s="5">
        <f t="shared" si="14"/>
        <v>1</v>
      </c>
      <c r="BI7" s="5">
        <f t="shared" si="15"/>
        <v>1</v>
      </c>
      <c r="BJ7" s="5">
        <f t="shared" si="16"/>
        <v>1</v>
      </c>
      <c r="BK7" s="5">
        <f t="shared" si="17"/>
        <v>1</v>
      </c>
      <c r="BL7" s="4" t="str">
        <f t="shared" si="18"/>
        <v>Forráshiányos a feladat!</v>
      </c>
      <c r="BM7" s="5">
        <f t="shared" si="19"/>
        <v>0</v>
      </c>
      <c r="BN7" s="5">
        <f t="shared" si="20"/>
        <v>1</v>
      </c>
      <c r="BO7" s="5">
        <f t="shared" si="21"/>
        <v>0</v>
      </c>
      <c r="BP7" s="5">
        <f t="shared" si="22"/>
        <v>0</v>
      </c>
      <c r="BQ7" s="5">
        <f t="shared" si="23"/>
        <v>0</v>
      </c>
      <c r="BR7" s="8">
        <f t="shared" si="24"/>
        <v>0</v>
      </c>
      <c r="BS7" s="5">
        <f t="shared" si="25"/>
        <v>0</v>
      </c>
      <c r="BT7" s="5">
        <f t="shared" si="26"/>
        <v>0</v>
      </c>
      <c r="BU7" s="5">
        <f t="shared" si="27"/>
        <v>1</v>
      </c>
      <c r="BV7" s="5">
        <f t="shared" si="28"/>
        <v>1</v>
      </c>
      <c r="BW7" s="5">
        <f t="shared" si="29"/>
        <v>1</v>
      </c>
      <c r="BX7" s="5">
        <f t="shared" si="30"/>
        <v>1</v>
      </c>
      <c r="BY7" s="5">
        <f t="shared" si="31"/>
        <v>1</v>
      </c>
      <c r="BZ7" s="5">
        <f t="shared" si="32"/>
        <v>1</v>
      </c>
      <c r="CA7" s="5">
        <f t="shared" si="33"/>
        <v>1</v>
      </c>
      <c r="CB7" s="5">
        <f t="shared" si="34"/>
        <v>1</v>
      </c>
      <c r="CC7" s="5">
        <f t="shared" si="35"/>
        <v>1</v>
      </c>
      <c r="CD7" s="5" t="str">
        <f t="shared" si="36"/>
        <v>?</v>
      </c>
      <c r="CE7" s="4" t="str">
        <f t="shared" si="37"/>
        <v>Kitöltés rendben!</v>
      </c>
      <c r="CF7" s="5">
        <f t="shared" si="38"/>
        <v>1</v>
      </c>
      <c r="CG7" s="5">
        <f t="shared" si="39"/>
        <v>0</v>
      </c>
      <c r="CH7" s="5">
        <f t="shared" si="40"/>
        <v>1</v>
      </c>
    </row>
    <row r="8" spans="1:86" s="2" customFormat="1" ht="30.2" customHeight="1" x14ac:dyDescent="0.25">
      <c r="A8" s="1" t="str">
        <f t="shared" si="0"/>
        <v>Kitöltés rendben!</v>
      </c>
      <c r="B8" s="200">
        <v>2</v>
      </c>
      <c r="C8" s="199" t="s">
        <v>80</v>
      </c>
      <c r="D8" s="201" t="s">
        <v>317</v>
      </c>
      <c r="E8" s="201" t="s">
        <v>201</v>
      </c>
      <c r="F8" s="202" t="str">
        <f>VLOOKUP($G8,Összesítő!$B:$F,2,FALSE)</f>
        <v>21-32054-1-048-01-10</v>
      </c>
      <c r="G8" s="199" t="s">
        <v>280</v>
      </c>
      <c r="H8" s="202" t="str">
        <f>AY8&amp;"_"&amp;AW8&amp;"_FIV_"&amp;LEFT(Előlap!$B$6,4)</f>
        <v>3185_6_FIV_2026</v>
      </c>
      <c r="I8" s="202" t="str">
        <f>VLOOKUP($G8,Összesítő!$B:$F,5,FALSE)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 s="202" t="str">
        <f>VLOOKUP($G8,Összesítő!$B:$F,4,FALSE)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 s="6">
        <f t="shared" si="41"/>
        <v>400</v>
      </c>
      <c r="L8" s="200">
        <v>2029</v>
      </c>
      <c r="M8" s="200">
        <v>2029</v>
      </c>
      <c r="N8" s="12">
        <v>0</v>
      </c>
      <c r="O8" s="7">
        <v>400</v>
      </c>
      <c r="P8" s="7">
        <v>0</v>
      </c>
      <c r="R8" s="7">
        <v>0</v>
      </c>
      <c r="S8" s="7">
        <v>0</v>
      </c>
      <c r="T8" s="7">
        <v>0</v>
      </c>
      <c r="U8" s="7">
        <v>0</v>
      </c>
      <c r="V8" s="7">
        <v>0</v>
      </c>
      <c r="W8" s="7">
        <v>0</v>
      </c>
      <c r="X8" s="7">
        <v>0</v>
      </c>
      <c r="Y8" s="7">
        <v>0</v>
      </c>
      <c r="Z8" s="7">
        <v>0</v>
      </c>
      <c r="AA8" s="7">
        <v>0</v>
      </c>
      <c r="AB8" s="7">
        <v>0</v>
      </c>
      <c r="AC8" s="6">
        <f t="shared" si="2"/>
        <v>0</v>
      </c>
      <c r="AD8" s="3" t="str">
        <f t="shared" si="3"/>
        <v>Nem rövidtávú a feladat.</v>
      </c>
      <c r="AF8" s="7">
        <v>0</v>
      </c>
      <c r="AG8" s="7">
        <v>0</v>
      </c>
      <c r="AH8" s="7">
        <v>0</v>
      </c>
      <c r="AI8" s="7">
        <v>0</v>
      </c>
      <c r="AJ8" s="7">
        <v>0</v>
      </c>
      <c r="AK8" s="7">
        <v>0</v>
      </c>
      <c r="AL8" s="7">
        <v>0</v>
      </c>
      <c r="AM8" s="7">
        <v>0</v>
      </c>
      <c r="AN8" s="7">
        <v>0</v>
      </c>
      <c r="AO8" s="7">
        <v>0</v>
      </c>
      <c r="AP8" s="7">
        <v>0</v>
      </c>
      <c r="AQ8" s="6">
        <f t="shared" si="4"/>
        <v>0</v>
      </c>
      <c r="AR8" s="199" t="s">
        <v>205</v>
      </c>
      <c r="AS8" s="3" t="str">
        <f t="shared" si="5"/>
        <v>Forráshiányos a feladat!</v>
      </c>
      <c r="AU8" s="201" t="s">
        <v>135</v>
      </c>
      <c r="AV8" s="201" t="s">
        <v>135</v>
      </c>
      <c r="AW8" s="202">
        <f>COUNTA($G$3:G8)</f>
        <v>6</v>
      </c>
      <c r="AY8" s="8">
        <f>VLOOKUP($G8,Összesítő!$B:$F,3,FALSE)</f>
        <v>3185</v>
      </c>
      <c r="AZ8" s="8">
        <f t="shared" si="6"/>
        <v>0</v>
      </c>
      <c r="BA8" s="5">
        <f t="shared" si="7"/>
        <v>1</v>
      </c>
      <c r="BB8" s="5" t="str">
        <f t="shared" si="8"/>
        <v>H</v>
      </c>
      <c r="BC8" s="5">
        <f t="shared" si="9"/>
        <v>0</v>
      </c>
      <c r="BD8" s="5">
        <f t="shared" si="10"/>
        <v>0</v>
      </c>
      <c r="BE8" s="5">
        <f t="shared" si="11"/>
        <v>0</v>
      </c>
      <c r="BF8" s="8" t="str">
        <f t="shared" si="12"/>
        <v>Nem rövidtávú a feladat.</v>
      </c>
      <c r="BG8" s="5">
        <f t="shared" si="13"/>
        <v>1</v>
      </c>
      <c r="BH8" s="5">
        <f t="shared" si="14"/>
        <v>1</v>
      </c>
      <c r="BI8" s="5">
        <f t="shared" si="15"/>
        <v>1</v>
      </c>
      <c r="BJ8" s="5">
        <f t="shared" si="16"/>
        <v>1</v>
      </c>
      <c r="BK8" s="5">
        <f t="shared" si="17"/>
        <v>1</v>
      </c>
      <c r="BL8" s="4" t="str">
        <f t="shared" si="18"/>
        <v>Forráshiányos a feladat!</v>
      </c>
      <c r="BM8" s="5">
        <f t="shared" si="19"/>
        <v>0</v>
      </c>
      <c r="BN8" s="5">
        <f t="shared" si="20"/>
        <v>1</v>
      </c>
      <c r="BO8" s="5">
        <f t="shared" si="21"/>
        <v>0</v>
      </c>
      <c r="BP8" s="5">
        <f t="shared" si="22"/>
        <v>0</v>
      </c>
      <c r="BQ8" s="5">
        <f t="shared" si="23"/>
        <v>0</v>
      </c>
      <c r="BR8" s="8">
        <f t="shared" si="24"/>
        <v>0</v>
      </c>
      <c r="BS8" s="5">
        <f t="shared" si="25"/>
        <v>0</v>
      </c>
      <c r="BT8" s="5">
        <f t="shared" si="26"/>
        <v>0</v>
      </c>
      <c r="BU8" s="5">
        <f t="shared" si="27"/>
        <v>1</v>
      </c>
      <c r="BV8" s="5">
        <f t="shared" si="28"/>
        <v>1</v>
      </c>
      <c r="BW8" s="5">
        <f t="shared" si="29"/>
        <v>1</v>
      </c>
      <c r="BX8" s="5">
        <f t="shared" si="30"/>
        <v>1</v>
      </c>
      <c r="BY8" s="5">
        <f t="shared" si="31"/>
        <v>1</v>
      </c>
      <c r="BZ8" s="5">
        <f t="shared" si="32"/>
        <v>1</v>
      </c>
      <c r="CA8" s="5">
        <f t="shared" si="33"/>
        <v>1</v>
      </c>
      <c r="CB8" s="5">
        <f t="shared" si="34"/>
        <v>1</v>
      </c>
      <c r="CC8" s="5">
        <f t="shared" si="35"/>
        <v>1</v>
      </c>
      <c r="CD8" s="5" t="str">
        <f t="shared" si="36"/>
        <v>?</v>
      </c>
      <c r="CE8" s="4" t="str">
        <f t="shared" si="37"/>
        <v>Kitöltés rendben!</v>
      </c>
      <c r="CF8" s="5">
        <f t="shared" si="38"/>
        <v>1</v>
      </c>
      <c r="CG8" s="5">
        <f t="shared" si="39"/>
        <v>0</v>
      </c>
      <c r="CH8" s="5">
        <f t="shared" si="40"/>
        <v>1</v>
      </c>
    </row>
    <row r="9" spans="1:86" s="2" customFormat="1" ht="30.2" customHeight="1" x14ac:dyDescent="0.25">
      <c r="A9" s="1" t="str">
        <f t="shared" si="0"/>
        <v>Kitöltés rendben!</v>
      </c>
      <c r="B9" s="200">
        <v>2</v>
      </c>
      <c r="C9" s="199" t="s">
        <v>50</v>
      </c>
      <c r="D9" s="201" t="s">
        <v>318</v>
      </c>
      <c r="E9" s="201" t="s">
        <v>201</v>
      </c>
      <c r="F9" s="202" t="str">
        <f>VLOOKUP($G9,Összesítő!$B:$F,2,FALSE)</f>
        <v>21-32054-1-048-01-10</v>
      </c>
      <c r="G9" s="199" t="s">
        <v>280</v>
      </c>
      <c r="H9" s="202" t="str">
        <f>AY9&amp;"_"&amp;AW9&amp;"_FIV_"&amp;LEFT(Előlap!$B$6,4)</f>
        <v>3185_7_FIV_2026</v>
      </c>
      <c r="I9" s="202" t="str">
        <f>VLOOKUP($G9,Összesítő!$B:$F,5,FALSE)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 s="202" t="str">
        <f>VLOOKUP($G9,Összesítő!$B:$F,4,FALSE)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 s="6">
        <f t="shared" si="41"/>
        <v>2200</v>
      </c>
      <c r="L9" s="200">
        <v>2029</v>
      </c>
      <c r="M9" s="200">
        <v>2029</v>
      </c>
      <c r="N9" s="12">
        <v>0</v>
      </c>
      <c r="O9" s="7">
        <v>2200</v>
      </c>
      <c r="P9" s="7">
        <v>0</v>
      </c>
      <c r="R9" s="7">
        <v>0</v>
      </c>
      <c r="S9" s="7">
        <v>0</v>
      </c>
      <c r="T9" s="7">
        <v>0</v>
      </c>
      <c r="U9" s="7">
        <v>0</v>
      </c>
      <c r="V9" s="7">
        <v>0</v>
      </c>
      <c r="W9" s="7">
        <v>0</v>
      </c>
      <c r="X9" s="7">
        <v>0</v>
      </c>
      <c r="Y9" s="7">
        <v>0</v>
      </c>
      <c r="Z9" s="7">
        <v>0</v>
      </c>
      <c r="AA9" s="7">
        <v>0</v>
      </c>
      <c r="AB9" s="7">
        <v>0</v>
      </c>
      <c r="AC9" s="6">
        <f t="shared" si="2"/>
        <v>0</v>
      </c>
      <c r="AD9" s="3" t="str">
        <f t="shared" si="3"/>
        <v>Nem rövidtávú a feladat.</v>
      </c>
      <c r="AF9" s="7">
        <v>0</v>
      </c>
      <c r="AG9" s="7">
        <v>0</v>
      </c>
      <c r="AH9" s="7">
        <v>0</v>
      </c>
      <c r="AI9" s="7">
        <v>0</v>
      </c>
      <c r="AJ9" s="7">
        <v>0</v>
      </c>
      <c r="AK9" s="7">
        <v>0</v>
      </c>
      <c r="AL9" s="7">
        <v>0</v>
      </c>
      <c r="AM9" s="7">
        <v>0</v>
      </c>
      <c r="AN9" s="7">
        <v>0</v>
      </c>
      <c r="AO9" s="7">
        <v>0</v>
      </c>
      <c r="AP9" s="7">
        <v>0</v>
      </c>
      <c r="AQ9" s="6">
        <f t="shared" si="4"/>
        <v>0</v>
      </c>
      <c r="AR9" s="199" t="s">
        <v>205</v>
      </c>
      <c r="AS9" s="3" t="str">
        <f t="shared" si="5"/>
        <v>Forráshiányos a feladat!</v>
      </c>
      <c r="AU9" s="201" t="s">
        <v>135</v>
      </c>
      <c r="AV9" s="201" t="s">
        <v>135</v>
      </c>
      <c r="AW9" s="202">
        <f>COUNTA($G$3:G9)</f>
        <v>7</v>
      </c>
      <c r="AY9" s="8">
        <f>VLOOKUP($G9,Összesítő!$B:$F,3,FALSE)</f>
        <v>3185</v>
      </c>
      <c r="AZ9" s="8">
        <f t="shared" si="6"/>
        <v>0</v>
      </c>
      <c r="BA9" s="5">
        <f t="shared" si="7"/>
        <v>1</v>
      </c>
      <c r="BB9" s="5" t="str">
        <f t="shared" si="8"/>
        <v>H</v>
      </c>
      <c r="BC9" s="5">
        <f t="shared" si="9"/>
        <v>0</v>
      </c>
      <c r="BD9" s="5">
        <f t="shared" si="10"/>
        <v>0</v>
      </c>
      <c r="BE9" s="5">
        <f t="shared" si="11"/>
        <v>0</v>
      </c>
      <c r="BF9" s="8" t="str">
        <f t="shared" si="12"/>
        <v>Nem rövidtávú a feladat.</v>
      </c>
      <c r="BG9" s="5">
        <f t="shared" si="13"/>
        <v>1</v>
      </c>
      <c r="BH9" s="5">
        <f t="shared" si="14"/>
        <v>1</v>
      </c>
      <c r="BI9" s="5">
        <f t="shared" si="15"/>
        <v>1</v>
      </c>
      <c r="BJ9" s="5">
        <f t="shared" si="16"/>
        <v>1</v>
      </c>
      <c r="BK9" s="5">
        <f t="shared" si="17"/>
        <v>1</v>
      </c>
      <c r="BL9" s="4" t="str">
        <f t="shared" si="18"/>
        <v>Forráshiányos a feladat!</v>
      </c>
      <c r="BM9" s="5">
        <f t="shared" si="19"/>
        <v>0</v>
      </c>
      <c r="BN9" s="5">
        <f t="shared" si="20"/>
        <v>1</v>
      </c>
      <c r="BO9" s="5">
        <f t="shared" si="21"/>
        <v>0</v>
      </c>
      <c r="BP9" s="5">
        <f t="shared" si="22"/>
        <v>0</v>
      </c>
      <c r="BQ9" s="5">
        <f t="shared" si="23"/>
        <v>0</v>
      </c>
      <c r="BR9" s="8">
        <f t="shared" si="24"/>
        <v>0</v>
      </c>
      <c r="BS9" s="5">
        <f t="shared" si="25"/>
        <v>0</v>
      </c>
      <c r="BT9" s="5">
        <f t="shared" si="26"/>
        <v>0</v>
      </c>
      <c r="BU9" s="5">
        <f t="shared" si="27"/>
        <v>1</v>
      </c>
      <c r="BV9" s="5">
        <f t="shared" si="28"/>
        <v>1</v>
      </c>
      <c r="BW9" s="5">
        <f t="shared" si="29"/>
        <v>1</v>
      </c>
      <c r="BX9" s="5">
        <f t="shared" si="30"/>
        <v>1</v>
      </c>
      <c r="BY9" s="5">
        <f t="shared" si="31"/>
        <v>1</v>
      </c>
      <c r="BZ9" s="5">
        <f t="shared" si="32"/>
        <v>1</v>
      </c>
      <c r="CA9" s="5">
        <f t="shared" si="33"/>
        <v>1</v>
      </c>
      <c r="CB9" s="5">
        <f t="shared" si="34"/>
        <v>1</v>
      </c>
      <c r="CC9" s="5">
        <f t="shared" si="35"/>
        <v>1</v>
      </c>
      <c r="CD9" s="5" t="str">
        <f t="shared" si="36"/>
        <v>?</v>
      </c>
      <c r="CE9" s="4" t="str">
        <f t="shared" si="37"/>
        <v>Kitöltés rendben!</v>
      </c>
      <c r="CF9" s="5">
        <f t="shared" si="38"/>
        <v>1</v>
      </c>
      <c r="CG9" s="5">
        <f t="shared" si="39"/>
        <v>0</v>
      </c>
      <c r="CH9" s="5">
        <f t="shared" si="40"/>
        <v>1</v>
      </c>
    </row>
    <row r="10" spans="1:86" s="2" customFormat="1" ht="30.2" customHeight="1" x14ac:dyDescent="0.25">
      <c r="A10" s="1" t="str">
        <f t="shared" si="0"/>
        <v>Kitöltés rendben!</v>
      </c>
      <c r="B10" s="200">
        <v>2</v>
      </c>
      <c r="C10" s="199" t="s">
        <v>103</v>
      </c>
      <c r="D10" s="201" t="s">
        <v>319</v>
      </c>
      <c r="E10" s="201" t="s">
        <v>201</v>
      </c>
      <c r="F10" s="202" t="str">
        <f>VLOOKUP($G10,Összesítő!$B:$F,2,FALSE)</f>
        <v>21-32054-1-048-01-10</v>
      </c>
      <c r="G10" s="199" t="s">
        <v>280</v>
      </c>
      <c r="H10" s="202" t="str">
        <f>AY10&amp;"_"&amp;AW10&amp;"_FIV_"&amp;LEFT(Előlap!$B$6,4)</f>
        <v>3185_8_FIV_2026</v>
      </c>
      <c r="I10" s="202" t="str">
        <f>VLOOKUP($G10,Összesítő!$B:$F,5,FALSE)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 s="202" t="str">
        <f>VLOOKUP($G10,Összesítő!$B:$F,4,FALSE)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 s="6">
        <f t="shared" si="41"/>
        <v>4000</v>
      </c>
      <c r="L10" s="200">
        <v>2029</v>
      </c>
      <c r="M10" s="200">
        <v>2029</v>
      </c>
      <c r="N10" s="12">
        <v>0</v>
      </c>
      <c r="O10" s="7">
        <v>4000</v>
      </c>
      <c r="P10" s="7">
        <v>0</v>
      </c>
      <c r="R10" s="7">
        <v>0</v>
      </c>
      <c r="S10" s="7">
        <v>0</v>
      </c>
      <c r="T10" s="7">
        <v>0</v>
      </c>
      <c r="U10" s="7">
        <v>0</v>
      </c>
      <c r="V10" s="7">
        <v>0</v>
      </c>
      <c r="W10" s="7">
        <v>0</v>
      </c>
      <c r="X10" s="7">
        <v>0</v>
      </c>
      <c r="Y10" s="7">
        <v>0</v>
      </c>
      <c r="Z10" s="7">
        <v>0</v>
      </c>
      <c r="AA10" s="7">
        <v>0</v>
      </c>
      <c r="AB10" s="7">
        <v>0</v>
      </c>
      <c r="AC10" s="6">
        <f t="shared" si="2"/>
        <v>0</v>
      </c>
      <c r="AD10" s="3" t="str">
        <f t="shared" si="3"/>
        <v>Nem rövidtávú a feladat.</v>
      </c>
      <c r="AF10" s="7">
        <v>0</v>
      </c>
      <c r="AG10" s="7">
        <v>0</v>
      </c>
      <c r="AH10" s="7">
        <v>0</v>
      </c>
      <c r="AI10" s="7">
        <v>0</v>
      </c>
      <c r="AJ10" s="7">
        <v>0</v>
      </c>
      <c r="AK10" s="7">
        <v>0</v>
      </c>
      <c r="AL10" s="7">
        <v>0</v>
      </c>
      <c r="AM10" s="7">
        <v>0</v>
      </c>
      <c r="AN10" s="7">
        <v>0</v>
      </c>
      <c r="AO10" s="7">
        <v>0</v>
      </c>
      <c r="AP10" s="7">
        <v>0</v>
      </c>
      <c r="AQ10" s="6">
        <f t="shared" si="4"/>
        <v>0</v>
      </c>
      <c r="AR10" s="199" t="s">
        <v>205</v>
      </c>
      <c r="AS10" s="3" t="str">
        <f t="shared" si="5"/>
        <v>Forráshiányos a feladat!</v>
      </c>
      <c r="AU10" s="201" t="s">
        <v>135</v>
      </c>
      <c r="AV10" s="201" t="s">
        <v>135</v>
      </c>
      <c r="AW10" s="202">
        <f>COUNTA($G$3:G10)</f>
        <v>8</v>
      </c>
      <c r="AY10" s="8">
        <f>VLOOKUP($G10,Összesítő!$B:$F,3,FALSE)</f>
        <v>3185</v>
      </c>
      <c r="AZ10" s="8">
        <f t="shared" si="6"/>
        <v>0</v>
      </c>
      <c r="BA10" s="5">
        <f t="shared" si="7"/>
        <v>1</v>
      </c>
      <c r="BB10" s="5" t="str">
        <f t="shared" si="8"/>
        <v>H</v>
      </c>
      <c r="BC10" s="5">
        <f t="shared" si="9"/>
        <v>0</v>
      </c>
      <c r="BD10" s="5">
        <f t="shared" si="10"/>
        <v>0</v>
      </c>
      <c r="BE10" s="5">
        <f t="shared" si="11"/>
        <v>0</v>
      </c>
      <c r="BF10" s="8" t="str">
        <f t="shared" si="12"/>
        <v>Nem rövidtávú a feladat.</v>
      </c>
      <c r="BG10" s="5">
        <f t="shared" si="13"/>
        <v>1</v>
      </c>
      <c r="BH10" s="5">
        <f t="shared" si="14"/>
        <v>1</v>
      </c>
      <c r="BI10" s="5">
        <f t="shared" si="15"/>
        <v>1</v>
      </c>
      <c r="BJ10" s="5">
        <f t="shared" si="16"/>
        <v>1</v>
      </c>
      <c r="BK10" s="5">
        <f t="shared" si="17"/>
        <v>1</v>
      </c>
      <c r="BL10" s="4" t="str">
        <f t="shared" si="18"/>
        <v>Forráshiányos a feladat!</v>
      </c>
      <c r="BM10" s="5">
        <f t="shared" si="19"/>
        <v>0</v>
      </c>
      <c r="BN10" s="5">
        <f t="shared" si="20"/>
        <v>1</v>
      </c>
      <c r="BO10" s="5">
        <f t="shared" si="21"/>
        <v>0</v>
      </c>
      <c r="BP10" s="5">
        <f t="shared" si="22"/>
        <v>0</v>
      </c>
      <c r="BQ10" s="5">
        <f t="shared" si="23"/>
        <v>0</v>
      </c>
      <c r="BR10" s="8">
        <f t="shared" si="24"/>
        <v>0</v>
      </c>
      <c r="BS10" s="5">
        <f t="shared" si="25"/>
        <v>0</v>
      </c>
      <c r="BT10" s="5">
        <f t="shared" si="26"/>
        <v>0</v>
      </c>
      <c r="BU10" s="5">
        <f t="shared" si="27"/>
        <v>1</v>
      </c>
      <c r="BV10" s="5">
        <f t="shared" si="28"/>
        <v>1</v>
      </c>
      <c r="BW10" s="5">
        <f t="shared" si="29"/>
        <v>1</v>
      </c>
      <c r="BX10" s="5">
        <f t="shared" si="30"/>
        <v>1</v>
      </c>
      <c r="BY10" s="5">
        <f t="shared" si="31"/>
        <v>1</v>
      </c>
      <c r="BZ10" s="5">
        <f t="shared" si="32"/>
        <v>1</v>
      </c>
      <c r="CA10" s="5">
        <f t="shared" si="33"/>
        <v>1</v>
      </c>
      <c r="CB10" s="5">
        <f t="shared" si="34"/>
        <v>1</v>
      </c>
      <c r="CC10" s="5">
        <f t="shared" si="35"/>
        <v>1</v>
      </c>
      <c r="CD10" s="5" t="str">
        <f t="shared" si="36"/>
        <v>?</v>
      </c>
      <c r="CE10" s="4" t="str">
        <f t="shared" si="37"/>
        <v>Kitöltés rendben!</v>
      </c>
      <c r="CF10" s="5">
        <f t="shared" si="38"/>
        <v>1</v>
      </c>
      <c r="CG10" s="5">
        <f t="shared" si="39"/>
        <v>0</v>
      </c>
      <c r="CH10" s="5">
        <f t="shared" si="40"/>
        <v>1</v>
      </c>
    </row>
    <row r="11" spans="1:86" s="2" customFormat="1" ht="30.2" customHeight="1" x14ac:dyDescent="0.25">
      <c r="A11" s="1" t="str">
        <f t="shared" si="0"/>
        <v>Kitöltés rendben!</v>
      </c>
      <c r="B11" s="200">
        <v>2</v>
      </c>
      <c r="C11" s="199" t="s">
        <v>70</v>
      </c>
      <c r="D11" s="201" t="s">
        <v>320</v>
      </c>
      <c r="E11" s="201" t="s">
        <v>201</v>
      </c>
      <c r="F11" s="202" t="str">
        <f>VLOOKUP($G11,Összesítő!$B:$F,2,FALSE)</f>
        <v>21-32054-1-048-01-10</v>
      </c>
      <c r="G11" s="199" t="s">
        <v>280</v>
      </c>
      <c r="H11" s="202" t="str">
        <f>AY11&amp;"_"&amp;AW11&amp;"_FIV_"&amp;LEFT(Előlap!$B$6,4)</f>
        <v>3185_9_FIV_2026</v>
      </c>
      <c r="I11" s="202" t="str">
        <f>VLOOKUP($G11,Összesítő!$B:$F,5,FALSE)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 s="202" t="str">
        <f>VLOOKUP($G11,Összesítő!$B:$F,4,FALSE)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 s="6">
        <f t="shared" si="41"/>
        <v>4834</v>
      </c>
      <c r="L11" s="200">
        <v>2030</v>
      </c>
      <c r="M11" s="200">
        <v>2030</v>
      </c>
      <c r="N11" s="12">
        <v>0</v>
      </c>
      <c r="O11" s="7">
        <v>4834</v>
      </c>
      <c r="P11" s="7">
        <v>0</v>
      </c>
      <c r="R11" s="7">
        <v>0</v>
      </c>
      <c r="S11" s="7">
        <v>0</v>
      </c>
      <c r="T11" s="7">
        <v>0</v>
      </c>
      <c r="U11" s="7">
        <v>0</v>
      </c>
      <c r="V11" s="7">
        <v>0</v>
      </c>
      <c r="W11" s="7">
        <v>0</v>
      </c>
      <c r="X11" s="7">
        <v>0</v>
      </c>
      <c r="Y11" s="7">
        <v>0</v>
      </c>
      <c r="Z11" s="7">
        <v>0</v>
      </c>
      <c r="AA11" s="7">
        <v>0</v>
      </c>
      <c r="AB11" s="7">
        <v>0</v>
      </c>
      <c r="AC11" s="6">
        <f t="shared" si="2"/>
        <v>0</v>
      </c>
      <c r="AD11" s="3" t="str">
        <f t="shared" si="3"/>
        <v>Nem rövidtávú a feladat.</v>
      </c>
      <c r="AF11" s="7">
        <v>0</v>
      </c>
      <c r="AG11" s="7">
        <v>0</v>
      </c>
      <c r="AH11" s="7">
        <v>0</v>
      </c>
      <c r="AI11" s="7">
        <v>0</v>
      </c>
      <c r="AJ11" s="7">
        <v>0</v>
      </c>
      <c r="AK11" s="7">
        <v>0</v>
      </c>
      <c r="AL11" s="7">
        <v>0</v>
      </c>
      <c r="AM11" s="7">
        <v>0</v>
      </c>
      <c r="AN11" s="7">
        <v>0</v>
      </c>
      <c r="AO11" s="7">
        <v>0</v>
      </c>
      <c r="AP11" s="7">
        <v>0</v>
      </c>
      <c r="AQ11" s="6">
        <f t="shared" si="4"/>
        <v>0</v>
      </c>
      <c r="AR11" s="199" t="s">
        <v>205</v>
      </c>
      <c r="AS11" s="3" t="str">
        <f t="shared" si="5"/>
        <v>Forráshiányos a feladat!</v>
      </c>
      <c r="AU11" s="201" t="s">
        <v>135</v>
      </c>
      <c r="AV11" s="201" t="s">
        <v>135</v>
      </c>
      <c r="AW11" s="202">
        <f>COUNTA($G$3:G11)</f>
        <v>9</v>
      </c>
      <c r="AY11" s="8">
        <f>VLOOKUP($G11,Összesítő!$B:$F,3,FALSE)</f>
        <v>3185</v>
      </c>
      <c r="AZ11" s="8">
        <f t="shared" si="6"/>
        <v>0</v>
      </c>
      <c r="BA11" s="5">
        <f t="shared" si="7"/>
        <v>1</v>
      </c>
      <c r="BB11" s="5" t="str">
        <f t="shared" si="8"/>
        <v>H</v>
      </c>
      <c r="BC11" s="5">
        <f t="shared" si="9"/>
        <v>0</v>
      </c>
      <c r="BD11" s="5">
        <f t="shared" si="10"/>
        <v>0</v>
      </c>
      <c r="BE11" s="5">
        <f t="shared" si="11"/>
        <v>0</v>
      </c>
      <c r="BF11" s="8" t="str">
        <f t="shared" si="12"/>
        <v>Nem rövidtávú a feladat.</v>
      </c>
      <c r="BG11" s="5">
        <f t="shared" si="13"/>
        <v>1</v>
      </c>
      <c r="BH11" s="5">
        <f t="shared" si="14"/>
        <v>1</v>
      </c>
      <c r="BI11" s="5">
        <f t="shared" si="15"/>
        <v>1</v>
      </c>
      <c r="BJ11" s="5">
        <f t="shared" si="16"/>
        <v>1</v>
      </c>
      <c r="BK11" s="5">
        <f t="shared" si="17"/>
        <v>1</v>
      </c>
      <c r="BL11" s="4" t="str">
        <f t="shared" si="18"/>
        <v>Forráshiányos a feladat!</v>
      </c>
      <c r="BM11" s="5">
        <f t="shared" si="19"/>
        <v>0</v>
      </c>
      <c r="BN11" s="5">
        <f t="shared" si="20"/>
        <v>1</v>
      </c>
      <c r="BO11" s="5">
        <f t="shared" si="21"/>
        <v>0</v>
      </c>
      <c r="BP11" s="5">
        <f t="shared" si="22"/>
        <v>0</v>
      </c>
      <c r="BQ11" s="5">
        <f t="shared" si="23"/>
        <v>0</v>
      </c>
      <c r="BR11" s="8">
        <f t="shared" si="24"/>
        <v>0</v>
      </c>
      <c r="BS11" s="5">
        <f t="shared" si="25"/>
        <v>0</v>
      </c>
      <c r="BT11" s="5">
        <f t="shared" si="26"/>
        <v>0</v>
      </c>
      <c r="BU11" s="5">
        <f t="shared" si="27"/>
        <v>1</v>
      </c>
      <c r="BV11" s="5">
        <f t="shared" si="28"/>
        <v>1</v>
      </c>
      <c r="BW11" s="5">
        <f t="shared" si="29"/>
        <v>1</v>
      </c>
      <c r="BX11" s="5">
        <f t="shared" si="30"/>
        <v>1</v>
      </c>
      <c r="BY11" s="5">
        <f t="shared" si="31"/>
        <v>1</v>
      </c>
      <c r="BZ11" s="5">
        <f t="shared" si="32"/>
        <v>1</v>
      </c>
      <c r="CA11" s="5">
        <f t="shared" si="33"/>
        <v>1</v>
      </c>
      <c r="CB11" s="5">
        <f t="shared" si="34"/>
        <v>1</v>
      </c>
      <c r="CC11" s="5">
        <f t="shared" si="35"/>
        <v>1</v>
      </c>
      <c r="CD11" s="5" t="str">
        <f t="shared" si="36"/>
        <v>?</v>
      </c>
      <c r="CE11" s="4" t="str">
        <f t="shared" si="37"/>
        <v>Kitöltés rendben!</v>
      </c>
      <c r="CF11" s="5">
        <f t="shared" si="38"/>
        <v>1</v>
      </c>
      <c r="CG11" s="5">
        <f t="shared" si="39"/>
        <v>0</v>
      </c>
      <c r="CH11" s="5">
        <f t="shared" si="40"/>
        <v>1</v>
      </c>
    </row>
    <row r="12" spans="1:86" s="2" customFormat="1" ht="30.2" customHeight="1" x14ac:dyDescent="0.25">
      <c r="A12" s="1" t="str">
        <f t="shared" si="0"/>
        <v>Kitöltés rendben!</v>
      </c>
      <c r="B12" s="200">
        <v>2</v>
      </c>
      <c r="C12" s="199" t="s">
        <v>80</v>
      </c>
      <c r="D12" s="201" t="s">
        <v>321</v>
      </c>
      <c r="E12" s="201" t="s">
        <v>201</v>
      </c>
      <c r="F12" s="202" t="str">
        <f>VLOOKUP($G12,Összesítő!$B:$F,2,FALSE)</f>
        <v>21-32054-1-048-01-10</v>
      </c>
      <c r="G12" s="199" t="s">
        <v>280</v>
      </c>
      <c r="H12" s="202" t="str">
        <f>AY12&amp;"_"&amp;AW12&amp;"_FIV_"&amp;LEFT(Előlap!$B$6,4)</f>
        <v>3185_10_FIV_2026</v>
      </c>
      <c r="I12" s="202" t="str">
        <f>VLOOKUP($G12,Összesítő!$B:$F,5,FALSE)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 s="202" t="str">
        <f>VLOOKUP($G12,Összesítő!$B:$F,4,FALSE)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 s="6">
        <f t="shared" si="41"/>
        <v>4600</v>
      </c>
      <c r="L12" s="200">
        <v>2030</v>
      </c>
      <c r="M12" s="200">
        <v>2035</v>
      </c>
      <c r="N12" s="12">
        <v>0</v>
      </c>
      <c r="O12" s="7">
        <v>4600</v>
      </c>
      <c r="P12" s="7">
        <v>0</v>
      </c>
      <c r="R12" s="7">
        <v>0</v>
      </c>
      <c r="S12" s="7">
        <v>0</v>
      </c>
      <c r="T12" s="7">
        <v>0</v>
      </c>
      <c r="U12" s="7">
        <v>0</v>
      </c>
      <c r="V12" s="7">
        <v>0</v>
      </c>
      <c r="W12" s="7">
        <v>0</v>
      </c>
      <c r="X12" s="7">
        <v>0</v>
      </c>
      <c r="Y12" s="7">
        <v>0</v>
      </c>
      <c r="Z12" s="7">
        <v>0</v>
      </c>
      <c r="AA12" s="7">
        <v>0</v>
      </c>
      <c r="AB12" s="7">
        <v>0</v>
      </c>
      <c r="AC12" s="6">
        <f t="shared" si="2"/>
        <v>0</v>
      </c>
      <c r="AD12" s="3" t="str">
        <f t="shared" si="3"/>
        <v>Nem rövidtávú a feladat.</v>
      </c>
      <c r="AF12" s="7">
        <v>0</v>
      </c>
      <c r="AG12" s="7">
        <v>0</v>
      </c>
      <c r="AH12" s="7">
        <v>0</v>
      </c>
      <c r="AI12" s="7">
        <v>0</v>
      </c>
      <c r="AJ12" s="7">
        <v>0</v>
      </c>
      <c r="AK12" s="7">
        <v>0</v>
      </c>
      <c r="AL12" s="7">
        <v>0</v>
      </c>
      <c r="AM12" s="7">
        <v>0</v>
      </c>
      <c r="AN12" s="7">
        <v>0</v>
      </c>
      <c r="AO12" s="7">
        <v>0</v>
      </c>
      <c r="AP12" s="7">
        <v>0</v>
      </c>
      <c r="AQ12" s="6">
        <f t="shared" si="4"/>
        <v>0</v>
      </c>
      <c r="AR12" s="199" t="s">
        <v>205</v>
      </c>
      <c r="AS12" s="3" t="str">
        <f t="shared" si="5"/>
        <v>Forráshiányos a feladat!</v>
      </c>
      <c r="AU12" s="201" t="s">
        <v>135</v>
      </c>
      <c r="AV12" s="201" t="s">
        <v>135</v>
      </c>
      <c r="AW12" s="202">
        <f>COUNTA($G$3:G12)</f>
        <v>10</v>
      </c>
      <c r="AY12" s="8">
        <f>VLOOKUP($G12,Összesítő!$B:$F,3,FALSE)</f>
        <v>3185</v>
      </c>
      <c r="AZ12" s="8">
        <f t="shared" si="6"/>
        <v>0</v>
      </c>
      <c r="BA12" s="5">
        <f t="shared" si="7"/>
        <v>1</v>
      </c>
      <c r="BB12" s="5" t="str">
        <f t="shared" si="8"/>
        <v>H</v>
      </c>
      <c r="BC12" s="5">
        <f t="shared" si="9"/>
        <v>0</v>
      </c>
      <c r="BD12" s="5">
        <f t="shared" si="10"/>
        <v>0</v>
      </c>
      <c r="BE12" s="5">
        <f t="shared" si="11"/>
        <v>0</v>
      </c>
      <c r="BF12" s="8" t="str">
        <f t="shared" si="12"/>
        <v>Nem rövidtávú a feladat.</v>
      </c>
      <c r="BG12" s="5">
        <f t="shared" si="13"/>
        <v>1</v>
      </c>
      <c r="BH12" s="5">
        <f t="shared" si="14"/>
        <v>1</v>
      </c>
      <c r="BI12" s="5">
        <f t="shared" si="15"/>
        <v>1</v>
      </c>
      <c r="BJ12" s="5">
        <f t="shared" si="16"/>
        <v>1</v>
      </c>
      <c r="BK12" s="5">
        <f t="shared" si="17"/>
        <v>1</v>
      </c>
      <c r="BL12" s="4" t="str">
        <f t="shared" si="18"/>
        <v>Forráshiányos a feladat!</v>
      </c>
      <c r="BM12" s="5">
        <f t="shared" si="19"/>
        <v>0</v>
      </c>
      <c r="BN12" s="5">
        <f t="shared" si="20"/>
        <v>1</v>
      </c>
      <c r="BO12" s="5">
        <f t="shared" si="21"/>
        <v>0</v>
      </c>
      <c r="BP12" s="5">
        <f t="shared" si="22"/>
        <v>0</v>
      </c>
      <c r="BQ12" s="5">
        <f t="shared" si="23"/>
        <v>0</v>
      </c>
      <c r="BR12" s="8">
        <f t="shared" si="24"/>
        <v>0</v>
      </c>
      <c r="BS12" s="5">
        <f t="shared" si="25"/>
        <v>0</v>
      </c>
      <c r="BT12" s="5">
        <f t="shared" si="26"/>
        <v>0</v>
      </c>
      <c r="BU12" s="5">
        <f t="shared" si="27"/>
        <v>1</v>
      </c>
      <c r="BV12" s="5">
        <f t="shared" si="28"/>
        <v>1</v>
      </c>
      <c r="BW12" s="5">
        <f t="shared" si="29"/>
        <v>1</v>
      </c>
      <c r="BX12" s="5">
        <f t="shared" si="30"/>
        <v>1</v>
      </c>
      <c r="BY12" s="5">
        <f t="shared" si="31"/>
        <v>1</v>
      </c>
      <c r="BZ12" s="5">
        <f t="shared" si="32"/>
        <v>1</v>
      </c>
      <c r="CA12" s="5">
        <f t="shared" si="33"/>
        <v>1</v>
      </c>
      <c r="CB12" s="5">
        <f t="shared" si="34"/>
        <v>1</v>
      </c>
      <c r="CC12" s="5">
        <f t="shared" si="35"/>
        <v>1</v>
      </c>
      <c r="CD12" s="5" t="str">
        <f t="shared" si="36"/>
        <v>?</v>
      </c>
      <c r="CE12" s="4" t="str">
        <f t="shared" si="37"/>
        <v>Kitöltés rendben!</v>
      </c>
      <c r="CF12" s="5">
        <f t="shared" si="38"/>
        <v>1</v>
      </c>
      <c r="CG12" s="5">
        <f t="shared" si="39"/>
        <v>0</v>
      </c>
      <c r="CH12" s="5">
        <f t="shared" si="40"/>
        <v>1</v>
      </c>
    </row>
    <row r="13" spans="1:86" s="2" customFormat="1" ht="30.2" customHeight="1" x14ac:dyDescent="0.25">
      <c r="A13" s="1" t="str">
        <f t="shared" si="0"/>
        <v>Kitöltés rendben!</v>
      </c>
      <c r="B13" s="200">
        <v>2</v>
      </c>
      <c r="C13" s="199" t="s">
        <v>50</v>
      </c>
      <c r="D13" s="201" t="s">
        <v>322</v>
      </c>
      <c r="E13" s="201" t="s">
        <v>201</v>
      </c>
      <c r="F13" s="202" t="str">
        <f>VLOOKUP($G13,Összesítő!$B:$F,2,FALSE)</f>
        <v>21-32054-1-048-01-10</v>
      </c>
      <c r="G13" s="199" t="s">
        <v>280</v>
      </c>
      <c r="H13" s="202" t="str">
        <f>AY13&amp;"_"&amp;AW13&amp;"_FIV_"&amp;LEFT(Előlap!$B$6,4)</f>
        <v>3185_11_FIV_2026</v>
      </c>
      <c r="I13" s="202" t="str">
        <f>VLOOKUP($G13,Összesítő!$B:$F,5,FALSE)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 s="202" t="str">
        <f>VLOOKUP($G13,Összesítő!$B:$F,4,FALSE)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 s="6">
        <f t="shared" si="41"/>
        <v>1000</v>
      </c>
      <c r="L13" s="200">
        <v>2030</v>
      </c>
      <c r="M13" s="200">
        <v>2030</v>
      </c>
      <c r="N13" s="12">
        <v>0</v>
      </c>
      <c r="O13" s="7">
        <v>1000</v>
      </c>
      <c r="P13" s="7">
        <v>0</v>
      </c>
      <c r="R13" s="7">
        <v>0</v>
      </c>
      <c r="S13" s="7">
        <v>0</v>
      </c>
      <c r="T13" s="7">
        <v>0</v>
      </c>
      <c r="U13" s="7">
        <v>0</v>
      </c>
      <c r="V13" s="7">
        <v>0</v>
      </c>
      <c r="W13" s="7">
        <v>0</v>
      </c>
      <c r="X13" s="7">
        <v>0</v>
      </c>
      <c r="Y13" s="7">
        <v>0</v>
      </c>
      <c r="Z13" s="7">
        <v>0</v>
      </c>
      <c r="AA13" s="7">
        <v>0</v>
      </c>
      <c r="AB13" s="7">
        <v>0</v>
      </c>
      <c r="AC13" s="6">
        <f t="shared" si="2"/>
        <v>0</v>
      </c>
      <c r="AD13" s="3" t="str">
        <f t="shared" si="3"/>
        <v>Nem rövidtávú a feladat.</v>
      </c>
      <c r="AF13" s="7">
        <v>0</v>
      </c>
      <c r="AG13" s="7">
        <v>0</v>
      </c>
      <c r="AH13" s="7">
        <v>0</v>
      </c>
      <c r="AI13" s="7">
        <v>0</v>
      </c>
      <c r="AJ13" s="7">
        <v>0</v>
      </c>
      <c r="AK13" s="7">
        <v>0</v>
      </c>
      <c r="AL13" s="7">
        <v>0</v>
      </c>
      <c r="AM13" s="7">
        <v>0</v>
      </c>
      <c r="AN13" s="7">
        <v>0</v>
      </c>
      <c r="AO13" s="7">
        <v>0</v>
      </c>
      <c r="AP13" s="7">
        <v>0</v>
      </c>
      <c r="AQ13" s="6">
        <f t="shared" si="4"/>
        <v>0</v>
      </c>
      <c r="AR13" s="199" t="s">
        <v>205</v>
      </c>
      <c r="AS13" s="3" t="str">
        <f t="shared" si="5"/>
        <v>Forráshiányos a feladat!</v>
      </c>
      <c r="AU13" s="201" t="s">
        <v>135</v>
      </c>
      <c r="AV13" s="201" t="s">
        <v>135</v>
      </c>
      <c r="AW13" s="202">
        <f>COUNTA($G$3:G13)</f>
        <v>11</v>
      </c>
      <c r="AY13" s="8">
        <f>VLOOKUP($G13,Összesítő!$B:$F,3,FALSE)</f>
        <v>3185</v>
      </c>
      <c r="AZ13" s="8">
        <f t="shared" si="6"/>
        <v>0</v>
      </c>
      <c r="BA13" s="5">
        <f t="shared" si="7"/>
        <v>1</v>
      </c>
      <c r="BB13" s="5" t="str">
        <f t="shared" si="8"/>
        <v>H</v>
      </c>
      <c r="BC13" s="5">
        <f t="shared" si="9"/>
        <v>0</v>
      </c>
      <c r="BD13" s="5">
        <f t="shared" si="10"/>
        <v>0</v>
      </c>
      <c r="BE13" s="5">
        <f t="shared" si="11"/>
        <v>0</v>
      </c>
      <c r="BF13" s="8" t="str">
        <f t="shared" si="12"/>
        <v>Nem rövidtávú a feladat.</v>
      </c>
      <c r="BG13" s="5">
        <f t="shared" si="13"/>
        <v>1</v>
      </c>
      <c r="BH13" s="5">
        <f t="shared" si="14"/>
        <v>1</v>
      </c>
      <c r="BI13" s="5">
        <f t="shared" si="15"/>
        <v>1</v>
      </c>
      <c r="BJ13" s="5">
        <f t="shared" si="16"/>
        <v>1</v>
      </c>
      <c r="BK13" s="5">
        <f t="shared" si="17"/>
        <v>1</v>
      </c>
      <c r="BL13" s="4" t="str">
        <f t="shared" si="18"/>
        <v>Forráshiányos a feladat!</v>
      </c>
      <c r="BM13" s="5">
        <f t="shared" si="19"/>
        <v>0</v>
      </c>
      <c r="BN13" s="5">
        <f t="shared" si="20"/>
        <v>1</v>
      </c>
      <c r="BO13" s="5">
        <f t="shared" si="21"/>
        <v>0</v>
      </c>
      <c r="BP13" s="5">
        <f t="shared" si="22"/>
        <v>0</v>
      </c>
      <c r="BQ13" s="5">
        <f t="shared" si="23"/>
        <v>0</v>
      </c>
      <c r="BR13" s="8">
        <f t="shared" si="24"/>
        <v>0</v>
      </c>
      <c r="BS13" s="5">
        <f t="shared" si="25"/>
        <v>0</v>
      </c>
      <c r="BT13" s="5">
        <f t="shared" si="26"/>
        <v>0</v>
      </c>
      <c r="BU13" s="5">
        <f t="shared" si="27"/>
        <v>1</v>
      </c>
      <c r="BV13" s="5">
        <f t="shared" si="28"/>
        <v>1</v>
      </c>
      <c r="BW13" s="5">
        <f t="shared" si="29"/>
        <v>1</v>
      </c>
      <c r="BX13" s="5">
        <f t="shared" si="30"/>
        <v>1</v>
      </c>
      <c r="BY13" s="5">
        <f t="shared" si="31"/>
        <v>1</v>
      </c>
      <c r="BZ13" s="5">
        <f t="shared" si="32"/>
        <v>1</v>
      </c>
      <c r="CA13" s="5">
        <f t="shared" si="33"/>
        <v>1</v>
      </c>
      <c r="CB13" s="5">
        <f t="shared" si="34"/>
        <v>1</v>
      </c>
      <c r="CC13" s="5">
        <f t="shared" si="35"/>
        <v>1</v>
      </c>
      <c r="CD13" s="5" t="str">
        <f t="shared" si="36"/>
        <v>?</v>
      </c>
      <c r="CE13" s="4" t="str">
        <f t="shared" si="37"/>
        <v>Kitöltés rendben!</v>
      </c>
      <c r="CF13" s="5">
        <f t="shared" si="38"/>
        <v>1</v>
      </c>
      <c r="CG13" s="5">
        <f t="shared" si="39"/>
        <v>0</v>
      </c>
      <c r="CH13" s="5">
        <f t="shared" si="40"/>
        <v>1</v>
      </c>
    </row>
    <row r="14" spans="1:86" s="2" customFormat="1" ht="30.2" customHeight="1" x14ac:dyDescent="0.25">
      <c r="A14" s="1" t="str">
        <f t="shared" si="0"/>
        <v>Kitöltés rendben!</v>
      </c>
      <c r="B14" s="200">
        <v>2</v>
      </c>
      <c r="C14" s="199" t="s">
        <v>50</v>
      </c>
      <c r="D14" s="201" t="s">
        <v>318</v>
      </c>
      <c r="E14" s="201" t="s">
        <v>201</v>
      </c>
      <c r="F14" s="202" t="str">
        <f>VLOOKUP($G14,Összesítő!$B:$F,2,FALSE)</f>
        <v>21-32054-1-048-01-10</v>
      </c>
      <c r="G14" s="199" t="s">
        <v>280</v>
      </c>
      <c r="H14" s="202" t="str">
        <f>AY14&amp;"_"&amp;AW14&amp;"_FIV_"&amp;LEFT(Előlap!$B$6,4)</f>
        <v>3185_12_FIV_2026</v>
      </c>
      <c r="I14" s="202" t="str">
        <f>VLOOKUP($G14,Összesítő!$B:$F,5,FALSE)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 s="202" t="str">
        <f>VLOOKUP($G14,Összesítő!$B:$F,4,FALSE)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 s="6">
        <f t="shared" si="41"/>
        <v>2200</v>
      </c>
      <c r="L14" s="200">
        <v>2035</v>
      </c>
      <c r="M14" s="200">
        <v>2035</v>
      </c>
      <c r="N14" s="12">
        <v>0</v>
      </c>
      <c r="O14" s="7">
        <v>2200</v>
      </c>
      <c r="P14" s="7">
        <v>0</v>
      </c>
      <c r="R14" s="7">
        <v>0</v>
      </c>
      <c r="S14" s="7">
        <v>0</v>
      </c>
      <c r="T14" s="7">
        <v>0</v>
      </c>
      <c r="U14" s="7">
        <v>0</v>
      </c>
      <c r="V14" s="7">
        <v>0</v>
      </c>
      <c r="W14" s="7">
        <v>0</v>
      </c>
      <c r="X14" s="7">
        <v>0</v>
      </c>
      <c r="Y14" s="7">
        <v>0</v>
      </c>
      <c r="Z14" s="7">
        <v>0</v>
      </c>
      <c r="AA14" s="7">
        <v>0</v>
      </c>
      <c r="AB14" s="7">
        <v>0</v>
      </c>
      <c r="AC14" s="6">
        <f t="shared" si="2"/>
        <v>0</v>
      </c>
      <c r="AD14" s="3" t="str">
        <f t="shared" si="3"/>
        <v>Nem rövidtávú a feladat.</v>
      </c>
      <c r="AF14" s="7">
        <v>0</v>
      </c>
      <c r="AG14" s="7">
        <v>0</v>
      </c>
      <c r="AH14" s="7">
        <v>0</v>
      </c>
      <c r="AI14" s="7">
        <v>0</v>
      </c>
      <c r="AJ14" s="7">
        <v>0</v>
      </c>
      <c r="AK14" s="7">
        <v>0</v>
      </c>
      <c r="AL14" s="7">
        <v>0</v>
      </c>
      <c r="AM14" s="7">
        <v>0</v>
      </c>
      <c r="AN14" s="7">
        <v>0</v>
      </c>
      <c r="AO14" s="7">
        <v>0</v>
      </c>
      <c r="AP14" s="7">
        <v>0</v>
      </c>
      <c r="AQ14" s="6">
        <f t="shared" si="4"/>
        <v>0</v>
      </c>
      <c r="AR14" s="199" t="s">
        <v>205</v>
      </c>
      <c r="AS14" s="3" t="str">
        <f t="shared" si="5"/>
        <v>Forráshiányos a feladat!</v>
      </c>
      <c r="AU14" s="201" t="s">
        <v>135</v>
      </c>
      <c r="AV14" s="201" t="s">
        <v>135</v>
      </c>
      <c r="AW14" s="202">
        <f>COUNTA($G$3:G14)</f>
        <v>12</v>
      </c>
      <c r="AY14" s="8">
        <f>VLOOKUP($G14,Összesítő!$B:$F,3,FALSE)</f>
        <v>3185</v>
      </c>
      <c r="AZ14" s="8">
        <f t="shared" si="6"/>
        <v>0</v>
      </c>
      <c r="BA14" s="5">
        <f t="shared" si="7"/>
        <v>1</v>
      </c>
      <c r="BB14" s="5" t="str">
        <f t="shared" si="8"/>
        <v>H</v>
      </c>
      <c r="BC14" s="5">
        <f t="shared" si="9"/>
        <v>0</v>
      </c>
      <c r="BD14" s="5">
        <f t="shared" si="10"/>
        <v>0</v>
      </c>
      <c r="BE14" s="5">
        <f t="shared" si="11"/>
        <v>0</v>
      </c>
      <c r="BF14" s="8" t="str">
        <f t="shared" si="12"/>
        <v>Nem rövidtávú a feladat.</v>
      </c>
      <c r="BG14" s="5">
        <f t="shared" si="13"/>
        <v>1</v>
      </c>
      <c r="BH14" s="5">
        <f t="shared" si="14"/>
        <v>1</v>
      </c>
      <c r="BI14" s="5">
        <f t="shared" si="15"/>
        <v>1</v>
      </c>
      <c r="BJ14" s="5">
        <f t="shared" si="16"/>
        <v>1</v>
      </c>
      <c r="BK14" s="5">
        <f t="shared" si="17"/>
        <v>1</v>
      </c>
      <c r="BL14" s="4" t="str">
        <f t="shared" si="18"/>
        <v>Forráshiányos a feladat!</v>
      </c>
      <c r="BM14" s="5">
        <f t="shared" si="19"/>
        <v>0</v>
      </c>
      <c r="BN14" s="5">
        <f t="shared" si="20"/>
        <v>1</v>
      </c>
      <c r="BO14" s="5">
        <f t="shared" si="21"/>
        <v>0</v>
      </c>
      <c r="BP14" s="5">
        <f t="shared" si="22"/>
        <v>0</v>
      </c>
      <c r="BQ14" s="5">
        <f t="shared" si="23"/>
        <v>0</v>
      </c>
      <c r="BR14" s="8">
        <f t="shared" si="24"/>
        <v>0</v>
      </c>
      <c r="BS14" s="5">
        <f t="shared" si="25"/>
        <v>0</v>
      </c>
      <c r="BT14" s="5">
        <f t="shared" si="26"/>
        <v>0</v>
      </c>
      <c r="BU14" s="5">
        <f t="shared" si="27"/>
        <v>1</v>
      </c>
      <c r="BV14" s="5">
        <f t="shared" si="28"/>
        <v>1</v>
      </c>
      <c r="BW14" s="5">
        <f t="shared" si="29"/>
        <v>1</v>
      </c>
      <c r="BX14" s="5">
        <f t="shared" si="30"/>
        <v>1</v>
      </c>
      <c r="BY14" s="5">
        <f t="shared" si="31"/>
        <v>1</v>
      </c>
      <c r="BZ14" s="5">
        <f t="shared" si="32"/>
        <v>1</v>
      </c>
      <c r="CA14" s="5">
        <f t="shared" si="33"/>
        <v>1</v>
      </c>
      <c r="CB14" s="5">
        <f t="shared" si="34"/>
        <v>1</v>
      </c>
      <c r="CC14" s="5">
        <f t="shared" si="35"/>
        <v>1</v>
      </c>
      <c r="CD14" s="5" t="str">
        <f t="shared" si="36"/>
        <v>?</v>
      </c>
      <c r="CE14" s="4" t="str">
        <f t="shared" si="37"/>
        <v>Kitöltés rendben!</v>
      </c>
      <c r="CF14" s="5">
        <f t="shared" si="38"/>
        <v>1</v>
      </c>
      <c r="CG14" s="5">
        <f t="shared" si="39"/>
        <v>0</v>
      </c>
      <c r="CH14" s="5">
        <f t="shared" si="40"/>
        <v>1</v>
      </c>
    </row>
    <row r="15" spans="1:86" s="2" customFormat="1" ht="30.2" customHeight="1" x14ac:dyDescent="0.25">
      <c r="A15" s="1" t="str">
        <f t="shared" si="0"/>
        <v>Kitöltés rendben!</v>
      </c>
      <c r="B15" s="200">
        <v>2</v>
      </c>
      <c r="C15" s="199" t="s">
        <v>50</v>
      </c>
      <c r="D15" s="201" t="s">
        <v>322</v>
      </c>
      <c r="E15" s="201" t="s">
        <v>201</v>
      </c>
      <c r="F15" s="202" t="str">
        <f>VLOOKUP($G15,Összesítő!$B:$F,2,FALSE)</f>
        <v>21-32054-1-048-01-10</v>
      </c>
      <c r="G15" s="199" t="s">
        <v>280</v>
      </c>
      <c r="H15" s="202" t="str">
        <f>AY15&amp;"_"&amp;AW15&amp;"_FIV_"&amp;LEFT(Előlap!$B$6,4)</f>
        <v>3185_13_FIV_2026</v>
      </c>
      <c r="I15" s="202" t="str">
        <f>VLOOKUP($G15,Összesítő!$B:$F,5,FALSE)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 s="202" t="str">
        <f>VLOOKUP($G15,Összesítő!$B:$F,4,FALSE)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 s="6">
        <f t="shared" si="41"/>
        <v>1000</v>
      </c>
      <c r="L15" s="200">
        <v>2036</v>
      </c>
      <c r="M15" s="200">
        <v>2036</v>
      </c>
      <c r="N15" s="12">
        <v>0</v>
      </c>
      <c r="O15" s="7">
        <v>1000</v>
      </c>
      <c r="P15" s="7">
        <v>0</v>
      </c>
      <c r="R15" s="7">
        <v>0</v>
      </c>
      <c r="S15" s="7">
        <v>0</v>
      </c>
      <c r="T15" s="7">
        <v>0</v>
      </c>
      <c r="U15" s="7">
        <v>0</v>
      </c>
      <c r="V15" s="7">
        <v>0</v>
      </c>
      <c r="W15" s="7">
        <v>0</v>
      </c>
      <c r="X15" s="7">
        <v>0</v>
      </c>
      <c r="Y15" s="7">
        <v>0</v>
      </c>
      <c r="Z15" s="7">
        <v>0</v>
      </c>
      <c r="AA15" s="7">
        <v>0</v>
      </c>
      <c r="AB15" s="7">
        <v>0</v>
      </c>
      <c r="AC15" s="6">
        <f t="shared" si="2"/>
        <v>0</v>
      </c>
      <c r="AD15" s="3" t="str">
        <f t="shared" si="3"/>
        <v>Nem rövidtávú a feladat.</v>
      </c>
      <c r="AF15" s="7">
        <v>0</v>
      </c>
      <c r="AG15" s="7">
        <v>0</v>
      </c>
      <c r="AH15" s="7">
        <v>0</v>
      </c>
      <c r="AI15" s="7">
        <v>0</v>
      </c>
      <c r="AJ15" s="7">
        <v>0</v>
      </c>
      <c r="AK15" s="7">
        <v>0</v>
      </c>
      <c r="AL15" s="7">
        <v>0</v>
      </c>
      <c r="AM15" s="7">
        <v>0</v>
      </c>
      <c r="AN15" s="7">
        <v>0</v>
      </c>
      <c r="AO15" s="7">
        <v>0</v>
      </c>
      <c r="AP15" s="7">
        <v>0</v>
      </c>
      <c r="AQ15" s="6">
        <f t="shared" si="4"/>
        <v>0</v>
      </c>
      <c r="AR15" s="199" t="s">
        <v>205</v>
      </c>
      <c r="AS15" s="3" t="str">
        <f t="shared" si="5"/>
        <v>Forráshiányos a feladat!</v>
      </c>
      <c r="AU15" s="201" t="s">
        <v>135</v>
      </c>
      <c r="AV15" s="201" t="s">
        <v>135</v>
      </c>
      <c r="AW15" s="202">
        <f>COUNTA($G$3:G15)</f>
        <v>13</v>
      </c>
      <c r="AY15" s="8">
        <f>VLOOKUP($G15,Összesítő!$B:$F,3,FALSE)</f>
        <v>3185</v>
      </c>
      <c r="AZ15" s="8">
        <f t="shared" si="6"/>
        <v>0</v>
      </c>
      <c r="BA15" s="5">
        <f t="shared" si="7"/>
        <v>1</v>
      </c>
      <c r="BB15" s="5" t="str">
        <f t="shared" si="8"/>
        <v>H</v>
      </c>
      <c r="BC15" s="5">
        <f t="shared" si="9"/>
        <v>0</v>
      </c>
      <c r="BD15" s="5">
        <f t="shared" si="10"/>
        <v>0</v>
      </c>
      <c r="BE15" s="5">
        <f t="shared" si="11"/>
        <v>0</v>
      </c>
      <c r="BF15" s="8" t="str">
        <f t="shared" si="12"/>
        <v>Nem rövidtávú a feladat.</v>
      </c>
      <c r="BG15" s="5">
        <f t="shared" si="13"/>
        <v>1</v>
      </c>
      <c r="BH15" s="5">
        <f t="shared" si="14"/>
        <v>1</v>
      </c>
      <c r="BI15" s="5">
        <f t="shared" si="15"/>
        <v>1</v>
      </c>
      <c r="BJ15" s="5">
        <f t="shared" si="16"/>
        <v>1</v>
      </c>
      <c r="BK15" s="5">
        <f t="shared" si="17"/>
        <v>1</v>
      </c>
      <c r="BL15" s="4" t="str">
        <f t="shared" si="18"/>
        <v>Forráshiányos a feladat!</v>
      </c>
      <c r="BM15" s="5">
        <f t="shared" si="19"/>
        <v>0</v>
      </c>
      <c r="BN15" s="5">
        <f t="shared" si="20"/>
        <v>1</v>
      </c>
      <c r="BO15" s="5">
        <f t="shared" si="21"/>
        <v>0</v>
      </c>
      <c r="BP15" s="5">
        <f t="shared" si="22"/>
        <v>0</v>
      </c>
      <c r="BQ15" s="5">
        <f t="shared" si="23"/>
        <v>0</v>
      </c>
      <c r="BR15" s="8">
        <f t="shared" si="24"/>
        <v>0</v>
      </c>
      <c r="BS15" s="5">
        <f t="shared" si="25"/>
        <v>0</v>
      </c>
      <c r="BT15" s="5">
        <f t="shared" si="26"/>
        <v>0</v>
      </c>
      <c r="BU15" s="5">
        <f t="shared" si="27"/>
        <v>1</v>
      </c>
      <c r="BV15" s="5">
        <f t="shared" si="28"/>
        <v>1</v>
      </c>
      <c r="BW15" s="5">
        <f t="shared" si="29"/>
        <v>1</v>
      </c>
      <c r="BX15" s="5">
        <f t="shared" si="30"/>
        <v>1</v>
      </c>
      <c r="BY15" s="5">
        <f t="shared" si="31"/>
        <v>1</v>
      </c>
      <c r="BZ15" s="5">
        <f t="shared" si="32"/>
        <v>1</v>
      </c>
      <c r="CA15" s="5">
        <f t="shared" si="33"/>
        <v>1</v>
      </c>
      <c r="CB15" s="5">
        <f t="shared" si="34"/>
        <v>1</v>
      </c>
      <c r="CC15" s="5">
        <f t="shared" si="35"/>
        <v>1</v>
      </c>
      <c r="CD15" s="5" t="str">
        <f t="shared" si="36"/>
        <v>?</v>
      </c>
      <c r="CE15" s="4" t="str">
        <f t="shared" si="37"/>
        <v>Kitöltés rendben!</v>
      </c>
      <c r="CF15" s="5">
        <f t="shared" si="38"/>
        <v>1</v>
      </c>
      <c r="CG15" s="5">
        <f t="shared" si="39"/>
        <v>0</v>
      </c>
      <c r="CH15" s="5">
        <f t="shared" si="40"/>
        <v>1</v>
      </c>
    </row>
    <row r="16" spans="1:86" s="2" customFormat="1" ht="30.2" customHeight="1" x14ac:dyDescent="0.25">
      <c r="A16" s="1" t="str">
        <f t="shared" ref="A16:A28" si="42">IF($G16="","Nincs VKR kiválasztva!",CE16)</f>
        <v>Kitöltés rendben!</v>
      </c>
      <c r="B16" s="200">
        <v>2</v>
      </c>
      <c r="C16" s="199" t="s">
        <v>206</v>
      </c>
      <c r="D16" s="201" t="s">
        <v>323</v>
      </c>
      <c r="E16" s="201" t="s">
        <v>201</v>
      </c>
      <c r="F16" s="202" t="str">
        <f>VLOOKUP($G16,Összesítő!$B:$F,2,FALSE)</f>
        <v>21-32054-1-048-01-10</v>
      </c>
      <c r="G16" s="199" t="s">
        <v>280</v>
      </c>
      <c r="H16" s="202" t="str">
        <f>AY16&amp;"_"&amp;AW16&amp;"_FIV_"&amp;LEFT(Előlap!$B$6,4)</f>
        <v>3185_14_FIV_2026</v>
      </c>
      <c r="I16" s="202" t="str">
        <f>VLOOKUP($G16,Összesítő!$B:$F,5,FALSE)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 s="202" t="str">
        <f>VLOOKUP($G16,Összesítő!$B:$F,4,FALSE)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 s="6">
        <f t="shared" si="41"/>
        <v>25000</v>
      </c>
      <c r="L16" s="200">
        <v>2036</v>
      </c>
      <c r="M16" s="200">
        <v>2036</v>
      </c>
      <c r="N16" s="12">
        <v>0</v>
      </c>
      <c r="O16" s="7">
        <v>25000</v>
      </c>
      <c r="P16" s="7">
        <v>0</v>
      </c>
      <c r="R16" s="7">
        <v>0</v>
      </c>
      <c r="S16" s="7">
        <v>0</v>
      </c>
      <c r="T16" s="7">
        <v>0</v>
      </c>
      <c r="U16" s="7">
        <v>0</v>
      </c>
      <c r="V16" s="7">
        <v>0</v>
      </c>
      <c r="W16" s="7">
        <v>0</v>
      </c>
      <c r="X16" s="7">
        <v>0</v>
      </c>
      <c r="Y16" s="7">
        <v>0</v>
      </c>
      <c r="Z16" s="7">
        <v>0</v>
      </c>
      <c r="AA16" s="7">
        <v>0</v>
      </c>
      <c r="AB16" s="7">
        <v>0</v>
      </c>
      <c r="AC16" s="6">
        <f t="shared" ref="AC16:AC28" si="43">SUM(R16:AB16)</f>
        <v>0</v>
      </c>
      <c r="AD16" s="3" t="str">
        <f t="shared" ref="AD16:AD28" si="44">IF($G16="","Nincs VKR kiválasztva!",IF(BA16=0,"Hiányos kitöltés!",BF16))</f>
        <v>Nem rövidtávú a feladat.</v>
      </c>
      <c r="AF16" s="7">
        <v>0</v>
      </c>
      <c r="AG16" s="7">
        <v>0</v>
      </c>
      <c r="AH16" s="7">
        <v>0</v>
      </c>
      <c r="AI16" s="7">
        <v>0</v>
      </c>
      <c r="AJ16" s="7">
        <v>0</v>
      </c>
      <c r="AK16" s="7">
        <v>0</v>
      </c>
      <c r="AL16" s="7">
        <v>0</v>
      </c>
      <c r="AM16" s="7">
        <v>0</v>
      </c>
      <c r="AN16" s="7">
        <v>0</v>
      </c>
      <c r="AO16" s="7">
        <v>0</v>
      </c>
      <c r="AP16" s="7">
        <v>0</v>
      </c>
      <c r="AQ16" s="6">
        <f t="shared" ref="AQ16:AQ28" si="45">SUM(AF16:AP16)</f>
        <v>0</v>
      </c>
      <c r="AR16" s="199" t="s">
        <v>205</v>
      </c>
      <c r="AS16" s="3" t="str">
        <f t="shared" ref="AS16:AS28" si="46">IF($G16="","Nincs VKR kiválasztva!",IF($BA16=0,"Hiányos kitöltés!",IF($BN16=0,"Nem hosszútávú a feladat.",$BL16)))</f>
        <v>Forráshiányos a feladat!</v>
      </c>
      <c r="AU16" s="201" t="s">
        <v>135</v>
      </c>
      <c r="AV16" s="201" t="s">
        <v>135</v>
      </c>
      <c r="AW16" s="202">
        <f>COUNTA($G$3:G16)</f>
        <v>14</v>
      </c>
      <c r="AY16" s="8">
        <f>VLOOKUP($G16,Összesítő!$B:$F,3,FALSE)</f>
        <v>3185</v>
      </c>
      <c r="AZ16" s="8">
        <f t="shared" ref="AZ16:AZ28" si="47">LEN($AU16)</f>
        <v>0</v>
      </c>
      <c r="BA16" s="5">
        <f t="shared" ref="BA16:BA28" si="48">IF(OR($B16="",$C16="",$D16="",$E16="",$F16="",$L16="",$M16="",$N16="",$O16="",$P16=""),0,1)</f>
        <v>1</v>
      </c>
      <c r="BB16" s="5" t="str">
        <f t="shared" ref="BB16:BB28" si="49">IF($F16="",0,IF(AND($L16=2027,$M16=2027),"R",IF(AND($L16=2027,$M16&gt;2027),"RH",IF(AND($L16&gt;2027,$M16&gt;2027),"H","x"))))</f>
        <v>H</v>
      </c>
      <c r="BC16" s="5">
        <f t="shared" ref="BC16:BC28" si="50">IF(OR(BB16="R",BB16="RH"),1,0)</f>
        <v>0</v>
      </c>
      <c r="BD16" s="5">
        <f t="shared" ref="BD16:BD28" si="51">IF(AND($BB16="R",$O16&gt;0),1,IF(AND($BB16="H",$N16&gt;0),1,0))</f>
        <v>0</v>
      </c>
      <c r="BE16" s="5">
        <f t="shared" ref="BE16:BE28" si="52">IF($AC16&lt;$N16,1,IF($AC16=$N16,0))</f>
        <v>0</v>
      </c>
      <c r="BF16" s="8" t="str">
        <f t="shared" ref="BF16:BF28" si="53">IF($L16&gt;2027,"Nem rövidtávú a feladat.",IF($BE16=1,"Az I. ütem nem lehet forráshiányos!",IF($AC16&gt;$N16,"Többlet forrást jelölt meg az I. ütemnél! A forrás ne legyen több a költségnél.",IF($AC16=$N16,"A forrás egyenlő a költséggel (I.ütem).",0))))</f>
        <v>Nem rövidtávú a feladat.</v>
      </c>
      <c r="BG16" s="5">
        <f t="shared" ref="BG16:BG28" si="54">IF(AND($R16&lt;&gt;"",$S16&lt;&gt;"",$T16&lt;&gt;"",$U16&lt;&gt;"",$V16&lt;&gt;"",$W16&lt;&gt;"",$X16&lt;&gt;"",$Y16&lt;&gt;"",$Z16&lt;&gt;"",$AA16&lt;&gt;"",$AB16&lt;&gt;""),1,0)</f>
        <v>1</v>
      </c>
      <c r="BH16" s="5">
        <f t="shared" ref="BH16:BH28" si="55">IF(AND($BG16=1,$N16=$AC16),1,0)</f>
        <v>1</v>
      </c>
      <c r="BI16" s="5">
        <f t="shared" ref="BI16:BI28" si="56">IF($AQ16&lt;$O16,1,0)</f>
        <v>1</v>
      </c>
      <c r="BJ16" s="5">
        <f t="shared" ref="BJ16:BJ28" si="57">IF(AND($AF16&lt;&gt;"",$AG16&lt;&gt;"",$AH16&lt;&gt;"",$AI16&lt;&gt;"",$AJ16&lt;&gt;"",$AK16&lt;&gt;"",$AL16&lt;&gt;"",$AM16&lt;&gt;"",$AN16&lt;&gt;"",$AO16&lt;&gt;"",$AP16&lt;&gt;""),1,0)</f>
        <v>1</v>
      </c>
      <c r="BK16" s="5">
        <f t="shared" ref="BK16:BK28" si="58">IF(AND($BJ16=1,$O16=$AQ16),1,IF(AND($BJ16=1,$O16&gt;$AQ16,AR16="igen"),1,0))</f>
        <v>1</v>
      </c>
      <c r="BL16" s="4" t="str">
        <f t="shared" ref="BL16:BL28" si="59">IF($M16&lt;2028,"Nem hosszútávú a feladat.",IF(AND($BI16=1,$AR16="nem"),"Forráshiányos a feladat? Jelölje az AR-oszlopban!",IF(AND($BI16=0,$AR16="igen"),"Forráshiányosnak jelölte a feladat az AR-oszlopban, de a forrás költség adatok alapnján nem az!",IF(AND($BI16=1,$AR16="igen"),"Forráshiányos a feladat!",IF($AQ16&gt;$O16,"Többlet forrást jelölt meg a II. ütemnél! A forrás ne legyen több a költségnél.",IF($AQ16=$O16,"A forrás egyenlő a költséggel (II.ütem).",0))))))</f>
        <v>Forráshiányos a feladat!</v>
      </c>
      <c r="BM16" s="5">
        <f t="shared" ref="BM16:BM28" si="60">IF($M16&lt;2028,1,0)</f>
        <v>0</v>
      </c>
      <c r="BN16" s="5">
        <f t="shared" ref="BN16:BN28" si="61">IF($M16&gt;2027,1,0)</f>
        <v>1</v>
      </c>
      <c r="BO16" s="5">
        <f t="shared" ref="BO16:BO28" si="62">IF(AND($BM16=1,$N16=0),1,0)</f>
        <v>0</v>
      </c>
      <c r="BP16" s="5">
        <f t="shared" ref="BP16:BP28" si="63">IF(AND($BN16=1,$O16=0),1,0)</f>
        <v>0</v>
      </c>
      <c r="BQ16" s="5">
        <f t="shared" ref="BQ16:BQ28" si="64">IF(AND($BB16="R",$N16=0,$AZ16&gt;29),1,IF(AND($BB16="RH",$N16=0,$AZ16&gt;29),1,0))</f>
        <v>0</v>
      </c>
      <c r="BR16" s="8">
        <f t="shared" ref="BR16:BR28" si="65">IF($BN16=0,"Nincs hosszútávú terv!",IF(AND($BB16="H",$O16=0,$AZ16=0),"Nullás a hosszútávú feladat és nincs hozzá indoklás!",IF(AND($BB16="RH",$O16=0,$AZ16=0),"Nullás a hosszútávú feladat és nincs hozzá indoklás!",IF(AND($BB16="R",$O16=0,$AZ16&lt;300),"Nullás a hosszútávú feladat és rövid hozzá az indoklás!",IF(AND($BB16="RH",$O16=0,$AZ16&lt;300),"Nullás a hosszútávú feladat és rövid hozzá az indoklás!",0)))))</f>
        <v>0</v>
      </c>
      <c r="BS16" s="5">
        <f t="shared" ref="BS16:BS28" si="66">IF(AND($BB16="R",$N16=0,$AZ16&gt;29),1,IF(AND($BB16="RH",$N16=0,$AZ16&gt;29),1,0))</f>
        <v>0</v>
      </c>
      <c r="BT16" s="5">
        <f t="shared" ref="BT16:BT28" si="67">IF(AND($BB16="H",$O16=0,$AZ16&gt;29),1,IF(AND($BB16="RH",$O16=0,$AZ16&gt;29),1,0))</f>
        <v>0</v>
      </c>
      <c r="BU16" s="5">
        <f t="shared" ref="BU16:BU28" si="68">IF($B16="",0,1)</f>
        <v>1</v>
      </c>
      <c r="BV16" s="5">
        <f t="shared" ref="BV16:BV28" si="69">IF($C16="",0,1)</f>
        <v>1</v>
      </c>
      <c r="BW16" s="5">
        <f t="shared" ref="BW16:BW28" si="70">IF($D16="",0,1)</f>
        <v>1</v>
      </c>
      <c r="BX16" s="5">
        <f t="shared" ref="BX16:BX28" si="71">IF($E16="",0,1)</f>
        <v>1</v>
      </c>
      <c r="BY16" s="5">
        <f t="shared" ref="BY16:BY28" si="72">IF($L16="",0,1)</f>
        <v>1</v>
      </c>
      <c r="BZ16" s="5">
        <f t="shared" ref="BZ16:BZ28" si="73">IF($M16="",0,1)</f>
        <v>1</v>
      </c>
      <c r="CA16" s="5">
        <f t="shared" ref="CA16:CA28" si="74">IF($N16="",0,1)</f>
        <v>1</v>
      </c>
      <c r="CB16" s="5">
        <f t="shared" ref="CB16:CB28" si="75">IF($O16="",0,1)</f>
        <v>1</v>
      </c>
      <c r="CC16" s="5">
        <f t="shared" ref="CC16:CC28" si="76">IF($P16="",0,1)</f>
        <v>1</v>
      </c>
      <c r="CD16" s="5" t="str">
        <f t="shared" ref="CD16:CD28" si="77">IF(AND($BA16=0,$BU16=0),"Hiányos kitöltés! (B-oszlop üres)",IF(AND($BA16=0,$BV16=0),"Hiányos kitöltés! (C-oszlop üres)",IF(AND($BA16=0,$BW16=0),"Hiányos kitöltés! (D-oszlop üres)",IF(AND($BA16=0,$BX16=0),"Hiányos kitöltés! (E-oszlop üres)",IF(AND($BA16=0,$BY16=0),"Hiányos kitöltés! (L-oszlop üres)",IF(AND($BA16=0,$BZ16=0),"Hiányos kitöltés! (M-oszlop üres)",IF(AND($BA16=0,$CA16=0),"Hiányos kitöltés! (N-oszlop üres)",IF(AND($BA16=0,$CB16=0),"Hiányos kitöltés! (O-oszlop üres)",IF(AND($BA16=0,$CC16=0),"Hiányos kitöltés! (P-oszlop üres)",IF(AND($BA16=0,$BG16=0),"Hiányos kitöltés! (I.ütem forrása hiányos!","?"))))))))))</f>
        <v>?</v>
      </c>
      <c r="CE16" s="4" t="str">
        <f t="shared" ref="CE16:CE28" si="78">IF($BA16=0,$CD16,IF($BG16=0,"I. ütem forrása nincs kitöltve!",IF($BJ16=0,"II. ütem forrása nincs kitöltve!",IF($BD16=1,"Költségek üteme nem megfelelő (az időtartam és a költség üteme eltér)!",IF(AND(BH16=0,$BA16=1,$BJ16=1,$BD16=1),"Kötelező cellák kitöltve, de az I. ütem forrása hibás!",IF(AND(BJ16=0,$BA16=1,$BJ16=1,$BD16=1),"Kötelező cellák kitöltve, de a II. ütem forrása hibás!",IF(AND($BO16=1,$AZ16&lt;30),"Nullás a rövidtávú feladat és rövid (hiányzik) a hozzá tartozó indoklás!",IF(AND($BP16=1,$AZ16&lt;30),"Nullás a hosszútávú feladat és rövid (hiányzik) a hozzá tartozó indoklás!",IF(AND(BN16=1,C16="2011_RENDKÍVÜLI"),"II. ütemre nem tervezhet Rendkívüli feladatot!",IF(BH16=0,AD16,IF(BK16=0,AS16,IF(AND(BC16=1,$P16&gt;$N16),"EM rendelet 2. melléklet terhére elszámolt költség nem lehet nagyobb az I. ütemre tervezett tényleges költségnél!",IF($AC16&gt;$N16,"Többlet forrást jelölt meg az I. ütemnél! A forrás ne legyen több a költségnél.",IF($AQ16&gt;$O16,"Többlet forrást jelölt meg a II. ütemnél! A forrás ne legyen több a költségnél.","Kitöltés rendben!"))))))))))))))</f>
        <v>Kitöltés rendben!</v>
      </c>
      <c r="CF16" s="5">
        <f t="shared" ref="CF16:CF28" si="79">IF(A16="Kitöltés rendben!",1,0)</f>
        <v>1</v>
      </c>
      <c r="CG16" s="5">
        <f t="shared" ref="CG16:CG28" si="80">IF(AND($BB16="R",$CF16=1),1,IF(AND($BB16="RH",$CF16=1),1,0))</f>
        <v>0</v>
      </c>
      <c r="CH16" s="5">
        <f t="shared" ref="CH16:CH28" si="81">IF(AND($BB16="H",$CF16=1),1,IF(AND($BB16="RH",$CF16=1),1,0))</f>
        <v>1</v>
      </c>
    </row>
    <row r="17" spans="1:86" s="2" customFormat="1" ht="30.2" customHeight="1" x14ac:dyDescent="0.25">
      <c r="A17" s="1" t="str">
        <f t="shared" si="42"/>
        <v>Kitöltés rendben!</v>
      </c>
      <c r="B17" s="200">
        <v>1</v>
      </c>
      <c r="C17" s="199" t="s">
        <v>24</v>
      </c>
      <c r="D17" s="201" t="s">
        <v>324</v>
      </c>
      <c r="E17" s="201" t="s">
        <v>201</v>
      </c>
      <c r="F17" s="202" t="str">
        <f>VLOOKUP($G17,Összesítő!$B:$F,2,FALSE)</f>
        <v>21-32054-1-048-01-10</v>
      </c>
      <c r="G17" s="199" t="s">
        <v>280</v>
      </c>
      <c r="H17" s="202" t="str">
        <f>AY17&amp;"_"&amp;AW17&amp;"_FIV_"&amp;LEFT(Előlap!$B$6,4)</f>
        <v>3185_15_FIV_2026</v>
      </c>
      <c r="I17" s="202" t="str">
        <f>VLOOKUP($G17,Összesítő!$B:$F,5,FALSE)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 s="202" t="str">
        <f>VLOOKUP($G17,Összesítő!$B:$F,4,FALSE)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 s="6">
        <f t="shared" si="41"/>
        <v>2641</v>
      </c>
      <c r="L17" s="200">
        <v>2027</v>
      </c>
      <c r="M17" s="200">
        <v>2027</v>
      </c>
      <c r="N17" s="12">
        <v>2641</v>
      </c>
      <c r="O17" s="7">
        <v>0</v>
      </c>
      <c r="P17" s="7">
        <v>0</v>
      </c>
      <c r="R17" s="7">
        <v>2641</v>
      </c>
      <c r="S17" s="7">
        <v>0</v>
      </c>
      <c r="T17" s="7">
        <v>0</v>
      </c>
      <c r="U17" s="7">
        <v>0</v>
      </c>
      <c r="V17" s="7">
        <v>0</v>
      </c>
      <c r="W17" s="7">
        <v>0</v>
      </c>
      <c r="X17" s="7">
        <v>0</v>
      </c>
      <c r="Y17" s="7">
        <v>0</v>
      </c>
      <c r="Z17" s="7">
        <v>0</v>
      </c>
      <c r="AA17" s="7">
        <v>0</v>
      </c>
      <c r="AB17" s="7">
        <v>0</v>
      </c>
      <c r="AC17" s="6">
        <f t="shared" si="43"/>
        <v>2641</v>
      </c>
      <c r="AD17" s="3" t="str">
        <f t="shared" si="44"/>
        <v>A forrás egyenlő a költséggel (I.ütem).</v>
      </c>
      <c r="AF17" s="7">
        <v>0</v>
      </c>
      <c r="AG17" s="7">
        <v>0</v>
      </c>
      <c r="AH17" s="7">
        <v>0</v>
      </c>
      <c r="AI17" s="7">
        <v>0</v>
      </c>
      <c r="AJ17" s="7">
        <v>0</v>
      </c>
      <c r="AK17" s="7">
        <v>0</v>
      </c>
      <c r="AL17" s="7">
        <v>0</v>
      </c>
      <c r="AM17" s="7">
        <v>0</v>
      </c>
      <c r="AN17" s="7">
        <v>0</v>
      </c>
      <c r="AO17" s="7">
        <v>0</v>
      </c>
      <c r="AP17" s="7">
        <v>0</v>
      </c>
      <c r="AQ17" s="6">
        <f t="shared" si="45"/>
        <v>0</v>
      </c>
      <c r="AR17" s="199" t="s">
        <v>203</v>
      </c>
      <c r="AS17" s="3" t="str">
        <f t="shared" si="46"/>
        <v>Nem hosszútávú a feladat.</v>
      </c>
      <c r="AU17" s="201" t="s">
        <v>135</v>
      </c>
      <c r="AV17" s="201" t="s">
        <v>135</v>
      </c>
      <c r="AW17" s="202">
        <f>COUNTA($G$3:G17)</f>
        <v>15</v>
      </c>
      <c r="AY17" s="8">
        <f>VLOOKUP($G17,Összesítő!$B:$F,3,FALSE)</f>
        <v>3185</v>
      </c>
      <c r="AZ17" s="8">
        <f t="shared" si="47"/>
        <v>0</v>
      </c>
      <c r="BA17" s="5">
        <f t="shared" si="48"/>
        <v>1</v>
      </c>
      <c r="BB17" s="5" t="str">
        <f t="shared" si="49"/>
        <v>R</v>
      </c>
      <c r="BC17" s="5">
        <f t="shared" si="50"/>
        <v>1</v>
      </c>
      <c r="BD17" s="5">
        <f t="shared" si="51"/>
        <v>0</v>
      </c>
      <c r="BE17" s="5">
        <f t="shared" si="52"/>
        <v>0</v>
      </c>
      <c r="BF17" s="8" t="str">
        <f t="shared" si="53"/>
        <v>A forrás egyenlő a költséggel (I.ütem).</v>
      </c>
      <c r="BG17" s="5">
        <f t="shared" si="54"/>
        <v>1</v>
      </c>
      <c r="BH17" s="5">
        <f t="shared" si="55"/>
        <v>1</v>
      </c>
      <c r="BI17" s="5">
        <f t="shared" si="56"/>
        <v>0</v>
      </c>
      <c r="BJ17" s="5">
        <f t="shared" si="57"/>
        <v>1</v>
      </c>
      <c r="BK17" s="5">
        <f t="shared" si="58"/>
        <v>1</v>
      </c>
      <c r="BL17" s="4" t="str">
        <f t="shared" si="59"/>
        <v>Nem hosszútávú a feladat.</v>
      </c>
      <c r="BM17" s="5">
        <f t="shared" si="60"/>
        <v>1</v>
      </c>
      <c r="BN17" s="5">
        <f t="shared" si="61"/>
        <v>0</v>
      </c>
      <c r="BO17" s="5">
        <f t="shared" si="62"/>
        <v>0</v>
      </c>
      <c r="BP17" s="5">
        <f t="shared" si="63"/>
        <v>0</v>
      </c>
      <c r="BQ17" s="5">
        <f t="shared" si="64"/>
        <v>0</v>
      </c>
      <c r="BR17" s="8" t="str">
        <f t="shared" si="65"/>
        <v>Nincs hosszútávú terv!</v>
      </c>
      <c r="BS17" s="5">
        <f t="shared" si="66"/>
        <v>0</v>
      </c>
      <c r="BT17" s="5">
        <f t="shared" si="67"/>
        <v>0</v>
      </c>
      <c r="BU17" s="5">
        <f t="shared" si="68"/>
        <v>1</v>
      </c>
      <c r="BV17" s="5">
        <f t="shared" si="69"/>
        <v>1</v>
      </c>
      <c r="BW17" s="5">
        <f t="shared" si="70"/>
        <v>1</v>
      </c>
      <c r="BX17" s="5">
        <f t="shared" si="71"/>
        <v>1</v>
      </c>
      <c r="BY17" s="5">
        <f t="shared" si="72"/>
        <v>1</v>
      </c>
      <c r="BZ17" s="5">
        <f t="shared" si="73"/>
        <v>1</v>
      </c>
      <c r="CA17" s="5">
        <f t="shared" si="74"/>
        <v>1</v>
      </c>
      <c r="CB17" s="5">
        <f t="shared" si="75"/>
        <v>1</v>
      </c>
      <c r="CC17" s="5">
        <f t="shared" si="76"/>
        <v>1</v>
      </c>
      <c r="CD17" s="5" t="str">
        <f t="shared" si="77"/>
        <v>?</v>
      </c>
      <c r="CE17" s="4" t="str">
        <f t="shared" si="78"/>
        <v>Kitöltés rendben!</v>
      </c>
      <c r="CF17" s="5">
        <f t="shared" si="79"/>
        <v>1</v>
      </c>
      <c r="CG17" s="5">
        <f t="shared" si="80"/>
        <v>1</v>
      </c>
      <c r="CH17" s="5">
        <f t="shared" si="81"/>
        <v>0</v>
      </c>
    </row>
    <row r="18" spans="1:86" s="2" customFormat="1" ht="30.2" customHeight="1" x14ac:dyDescent="0.25">
      <c r="A18" s="1" t="str">
        <f t="shared" si="42"/>
        <v>Kitöltés rendben!</v>
      </c>
      <c r="B18" s="200">
        <v>2</v>
      </c>
      <c r="C18" s="199" t="s">
        <v>24</v>
      </c>
      <c r="D18" s="201" t="s">
        <v>325</v>
      </c>
      <c r="E18" s="201" t="s">
        <v>201</v>
      </c>
      <c r="F18" s="202" t="str">
        <f>VLOOKUP($G18,Összesítő!$B:$F,2,FALSE)</f>
        <v>21-32054-1-048-01-10</v>
      </c>
      <c r="G18" s="199" t="s">
        <v>280</v>
      </c>
      <c r="H18" s="202" t="str">
        <f>AY18&amp;"_"&amp;AW18&amp;"_FIV_"&amp;LEFT(Előlap!$B$6,4)</f>
        <v>3185_16_FIV_2026</v>
      </c>
      <c r="I18" s="202" t="str">
        <f>VLOOKUP($G18,Összesítő!$B:$F,5,FALSE)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 s="202" t="str">
        <f>VLOOKUP($G18,Összesítő!$B:$F,4,FALSE)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 s="6">
        <f t="shared" si="41"/>
        <v>29600</v>
      </c>
      <c r="L18" s="200">
        <v>2028</v>
      </c>
      <c r="M18" s="200">
        <v>2036</v>
      </c>
      <c r="N18" s="12">
        <v>0</v>
      </c>
      <c r="O18" s="7">
        <v>29600</v>
      </c>
      <c r="P18" s="7">
        <v>0</v>
      </c>
      <c r="R18" s="7">
        <v>0</v>
      </c>
      <c r="S18" s="7">
        <v>0</v>
      </c>
      <c r="T18" s="7">
        <v>0</v>
      </c>
      <c r="U18" s="7">
        <v>0</v>
      </c>
      <c r="V18" s="7">
        <v>0</v>
      </c>
      <c r="W18" s="7">
        <v>0</v>
      </c>
      <c r="X18" s="7">
        <v>0</v>
      </c>
      <c r="Y18" s="7">
        <v>0</v>
      </c>
      <c r="Z18" s="7">
        <v>0</v>
      </c>
      <c r="AA18" s="7">
        <v>0</v>
      </c>
      <c r="AB18" s="7">
        <v>0</v>
      </c>
      <c r="AC18" s="6">
        <f t="shared" si="43"/>
        <v>0</v>
      </c>
      <c r="AD18" s="3" t="str">
        <f t="shared" si="44"/>
        <v>Nem rövidtávú a feladat.</v>
      </c>
      <c r="AF18" s="7">
        <v>0</v>
      </c>
      <c r="AG18" s="7">
        <v>0</v>
      </c>
      <c r="AH18" s="7">
        <v>0</v>
      </c>
      <c r="AI18" s="7">
        <v>0</v>
      </c>
      <c r="AJ18" s="7">
        <v>0</v>
      </c>
      <c r="AK18" s="7">
        <v>0</v>
      </c>
      <c r="AL18" s="7">
        <v>0</v>
      </c>
      <c r="AM18" s="7">
        <v>0</v>
      </c>
      <c r="AN18" s="7">
        <v>0</v>
      </c>
      <c r="AO18" s="7">
        <v>0</v>
      </c>
      <c r="AP18" s="7">
        <v>0</v>
      </c>
      <c r="AQ18" s="6">
        <f t="shared" si="45"/>
        <v>0</v>
      </c>
      <c r="AR18" s="199" t="s">
        <v>205</v>
      </c>
      <c r="AS18" s="3" t="str">
        <f t="shared" si="46"/>
        <v>Forráshiányos a feladat!</v>
      </c>
      <c r="AU18" s="201" t="s">
        <v>135</v>
      </c>
      <c r="AV18" s="201" t="s">
        <v>135</v>
      </c>
      <c r="AW18" s="202">
        <f>COUNTA($G$3:G18)</f>
        <v>16</v>
      </c>
      <c r="AY18" s="8">
        <f>VLOOKUP($G18,Összesítő!$B:$F,3,FALSE)</f>
        <v>3185</v>
      </c>
      <c r="AZ18" s="8">
        <f t="shared" si="47"/>
        <v>0</v>
      </c>
      <c r="BA18" s="5">
        <f t="shared" si="48"/>
        <v>1</v>
      </c>
      <c r="BB18" s="5" t="str">
        <f t="shared" si="49"/>
        <v>H</v>
      </c>
      <c r="BC18" s="5">
        <f t="shared" si="50"/>
        <v>0</v>
      </c>
      <c r="BD18" s="5">
        <f t="shared" si="51"/>
        <v>0</v>
      </c>
      <c r="BE18" s="5">
        <f t="shared" si="52"/>
        <v>0</v>
      </c>
      <c r="BF18" s="8" t="str">
        <f t="shared" si="53"/>
        <v>Nem rövidtávú a feladat.</v>
      </c>
      <c r="BG18" s="5">
        <f t="shared" si="54"/>
        <v>1</v>
      </c>
      <c r="BH18" s="5">
        <f t="shared" si="55"/>
        <v>1</v>
      </c>
      <c r="BI18" s="5">
        <f t="shared" si="56"/>
        <v>1</v>
      </c>
      <c r="BJ18" s="5">
        <f t="shared" si="57"/>
        <v>1</v>
      </c>
      <c r="BK18" s="5">
        <f t="shared" si="58"/>
        <v>1</v>
      </c>
      <c r="BL18" s="4" t="str">
        <f t="shared" si="59"/>
        <v>Forráshiányos a feladat!</v>
      </c>
      <c r="BM18" s="5">
        <f t="shared" si="60"/>
        <v>0</v>
      </c>
      <c r="BN18" s="5">
        <f t="shared" si="61"/>
        <v>1</v>
      </c>
      <c r="BO18" s="5">
        <f t="shared" si="62"/>
        <v>0</v>
      </c>
      <c r="BP18" s="5">
        <f t="shared" si="63"/>
        <v>0</v>
      </c>
      <c r="BQ18" s="5">
        <f t="shared" si="64"/>
        <v>0</v>
      </c>
      <c r="BR18" s="8">
        <f t="shared" si="65"/>
        <v>0</v>
      </c>
      <c r="BS18" s="5">
        <f t="shared" si="66"/>
        <v>0</v>
      </c>
      <c r="BT18" s="5">
        <f t="shared" si="67"/>
        <v>0</v>
      </c>
      <c r="BU18" s="5">
        <f t="shared" si="68"/>
        <v>1</v>
      </c>
      <c r="BV18" s="5">
        <f t="shared" si="69"/>
        <v>1</v>
      </c>
      <c r="BW18" s="5">
        <f t="shared" si="70"/>
        <v>1</v>
      </c>
      <c r="BX18" s="5">
        <f t="shared" si="71"/>
        <v>1</v>
      </c>
      <c r="BY18" s="5">
        <f t="shared" si="72"/>
        <v>1</v>
      </c>
      <c r="BZ18" s="5">
        <f t="shared" si="73"/>
        <v>1</v>
      </c>
      <c r="CA18" s="5">
        <f t="shared" si="74"/>
        <v>1</v>
      </c>
      <c r="CB18" s="5">
        <f t="shared" si="75"/>
        <v>1</v>
      </c>
      <c r="CC18" s="5">
        <f t="shared" si="76"/>
        <v>1</v>
      </c>
      <c r="CD18" s="5" t="str">
        <f t="shared" si="77"/>
        <v>?</v>
      </c>
      <c r="CE18" s="4" t="str">
        <f t="shared" si="78"/>
        <v>Kitöltés rendben!</v>
      </c>
      <c r="CF18" s="5">
        <f t="shared" si="79"/>
        <v>1</v>
      </c>
      <c r="CG18" s="5">
        <f t="shared" si="80"/>
        <v>0</v>
      </c>
      <c r="CH18" s="5">
        <f t="shared" si="81"/>
        <v>1</v>
      </c>
    </row>
    <row r="19" spans="1:86" s="2" customFormat="1" ht="30.2" customHeight="1" x14ac:dyDescent="0.25">
      <c r="A19" s="1" t="str">
        <f t="shared" si="42"/>
        <v>Kitöltés rendben!</v>
      </c>
      <c r="B19" s="200">
        <v>2</v>
      </c>
      <c r="C19" s="199" t="s">
        <v>24</v>
      </c>
      <c r="D19" s="201" t="s">
        <v>326</v>
      </c>
      <c r="E19" s="201" t="s">
        <v>201</v>
      </c>
      <c r="F19" s="202" t="str">
        <f>VLOOKUP($G19,Összesítő!$B:$F,2,FALSE)</f>
        <v>21-32054-1-048-01-10</v>
      </c>
      <c r="G19" s="199" t="s">
        <v>280</v>
      </c>
      <c r="H19" s="202" t="str">
        <f>AY19&amp;"_"&amp;AW19&amp;"_FIV_"&amp;LEFT(Előlap!$B$6,4)</f>
        <v>3185_17_FIV_2026</v>
      </c>
      <c r="I19" s="202" t="str">
        <f>VLOOKUP($G19,Összesítő!$B:$F,5,FALSE)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 s="202" t="str">
        <f>VLOOKUP($G19,Összesítő!$B:$F,4,FALSE)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 s="6">
        <f t="shared" si="41"/>
        <v>19110</v>
      </c>
      <c r="L19" s="200">
        <v>2028</v>
      </c>
      <c r="M19" s="200">
        <v>2036</v>
      </c>
      <c r="N19" s="12">
        <v>0</v>
      </c>
      <c r="O19" s="7">
        <v>19110</v>
      </c>
      <c r="P19" s="7">
        <v>0</v>
      </c>
      <c r="R19" s="7">
        <v>0</v>
      </c>
      <c r="S19" s="7">
        <v>0</v>
      </c>
      <c r="T19" s="7">
        <v>0</v>
      </c>
      <c r="U19" s="7">
        <v>0</v>
      </c>
      <c r="V19" s="7">
        <v>0</v>
      </c>
      <c r="W19" s="7">
        <v>0</v>
      </c>
      <c r="X19" s="7">
        <v>0</v>
      </c>
      <c r="Y19" s="7">
        <v>0</v>
      </c>
      <c r="Z19" s="7">
        <v>0</v>
      </c>
      <c r="AA19" s="7">
        <v>0</v>
      </c>
      <c r="AB19" s="7">
        <v>0</v>
      </c>
      <c r="AC19" s="6">
        <f t="shared" si="43"/>
        <v>0</v>
      </c>
      <c r="AD19" s="3" t="str">
        <f t="shared" si="44"/>
        <v>Nem rövidtávú a feladat.</v>
      </c>
      <c r="AF19" s="7">
        <v>0</v>
      </c>
      <c r="AG19" s="7">
        <v>0</v>
      </c>
      <c r="AH19" s="7">
        <v>0</v>
      </c>
      <c r="AI19" s="7">
        <v>0</v>
      </c>
      <c r="AJ19" s="7">
        <v>0</v>
      </c>
      <c r="AK19" s="7">
        <v>0</v>
      </c>
      <c r="AL19" s="7">
        <v>0</v>
      </c>
      <c r="AM19" s="7">
        <v>0</v>
      </c>
      <c r="AN19" s="7">
        <v>0</v>
      </c>
      <c r="AO19" s="7">
        <v>0</v>
      </c>
      <c r="AP19" s="7">
        <v>0</v>
      </c>
      <c r="AQ19" s="6">
        <f t="shared" si="45"/>
        <v>0</v>
      </c>
      <c r="AR19" s="199" t="s">
        <v>205</v>
      </c>
      <c r="AS19" s="3" t="str">
        <f t="shared" si="46"/>
        <v>Forráshiányos a feladat!</v>
      </c>
      <c r="AU19" s="201" t="s">
        <v>135</v>
      </c>
      <c r="AV19" s="201" t="s">
        <v>135</v>
      </c>
      <c r="AW19" s="202">
        <f>COUNTA($G$3:G19)</f>
        <v>17</v>
      </c>
      <c r="AY19" s="8">
        <f>VLOOKUP($G19,Összesítő!$B:$F,3,FALSE)</f>
        <v>3185</v>
      </c>
      <c r="AZ19" s="8">
        <f t="shared" si="47"/>
        <v>0</v>
      </c>
      <c r="BA19" s="5">
        <f t="shared" si="48"/>
        <v>1</v>
      </c>
      <c r="BB19" s="5" t="str">
        <f t="shared" si="49"/>
        <v>H</v>
      </c>
      <c r="BC19" s="5">
        <f t="shared" si="50"/>
        <v>0</v>
      </c>
      <c r="BD19" s="5">
        <f t="shared" si="51"/>
        <v>0</v>
      </c>
      <c r="BE19" s="5">
        <f t="shared" si="52"/>
        <v>0</v>
      </c>
      <c r="BF19" s="8" t="str">
        <f t="shared" si="53"/>
        <v>Nem rövidtávú a feladat.</v>
      </c>
      <c r="BG19" s="5">
        <f t="shared" si="54"/>
        <v>1</v>
      </c>
      <c r="BH19" s="5">
        <f t="shared" si="55"/>
        <v>1</v>
      </c>
      <c r="BI19" s="5">
        <f t="shared" si="56"/>
        <v>1</v>
      </c>
      <c r="BJ19" s="5">
        <f t="shared" si="57"/>
        <v>1</v>
      </c>
      <c r="BK19" s="5">
        <f t="shared" si="58"/>
        <v>1</v>
      </c>
      <c r="BL19" s="4" t="str">
        <f t="shared" si="59"/>
        <v>Forráshiányos a feladat!</v>
      </c>
      <c r="BM19" s="5">
        <f t="shared" si="60"/>
        <v>0</v>
      </c>
      <c r="BN19" s="5">
        <f t="shared" si="61"/>
        <v>1</v>
      </c>
      <c r="BO19" s="5">
        <f t="shared" si="62"/>
        <v>0</v>
      </c>
      <c r="BP19" s="5">
        <f t="shared" si="63"/>
        <v>0</v>
      </c>
      <c r="BQ19" s="5">
        <f t="shared" si="64"/>
        <v>0</v>
      </c>
      <c r="BR19" s="8">
        <f t="shared" si="65"/>
        <v>0</v>
      </c>
      <c r="BS19" s="5">
        <f t="shared" si="66"/>
        <v>0</v>
      </c>
      <c r="BT19" s="5">
        <f t="shared" si="67"/>
        <v>0</v>
      </c>
      <c r="BU19" s="5">
        <f t="shared" si="68"/>
        <v>1</v>
      </c>
      <c r="BV19" s="5">
        <f t="shared" si="69"/>
        <v>1</v>
      </c>
      <c r="BW19" s="5">
        <f t="shared" si="70"/>
        <v>1</v>
      </c>
      <c r="BX19" s="5">
        <f t="shared" si="71"/>
        <v>1</v>
      </c>
      <c r="BY19" s="5">
        <f t="shared" si="72"/>
        <v>1</v>
      </c>
      <c r="BZ19" s="5">
        <f t="shared" si="73"/>
        <v>1</v>
      </c>
      <c r="CA19" s="5">
        <f t="shared" si="74"/>
        <v>1</v>
      </c>
      <c r="CB19" s="5">
        <f t="shared" si="75"/>
        <v>1</v>
      </c>
      <c r="CC19" s="5">
        <f t="shared" si="76"/>
        <v>1</v>
      </c>
      <c r="CD19" s="5" t="str">
        <f t="shared" si="77"/>
        <v>?</v>
      </c>
      <c r="CE19" s="4" t="str">
        <f t="shared" si="78"/>
        <v>Kitöltés rendben!</v>
      </c>
      <c r="CF19" s="5">
        <f t="shared" si="79"/>
        <v>1</v>
      </c>
      <c r="CG19" s="5">
        <f t="shared" si="80"/>
        <v>0</v>
      </c>
      <c r="CH19" s="5">
        <f t="shared" si="81"/>
        <v>1</v>
      </c>
    </row>
    <row r="20" spans="1:86" s="2" customFormat="1" ht="30.2" customHeight="1" x14ac:dyDescent="0.25">
      <c r="A20" s="1" t="str">
        <f t="shared" si="42"/>
        <v>Kitöltés rendben!</v>
      </c>
      <c r="B20" s="200">
        <v>2</v>
      </c>
      <c r="C20" s="199" t="s">
        <v>70</v>
      </c>
      <c r="D20" s="201" t="s">
        <v>327</v>
      </c>
      <c r="E20" s="201" t="s">
        <v>201</v>
      </c>
      <c r="F20" s="202" t="str">
        <f>VLOOKUP($G20,Összesítő!$B:$F,2,FALSE)</f>
        <v>21-32054-1-048-01-10</v>
      </c>
      <c r="G20" s="199" t="s">
        <v>280</v>
      </c>
      <c r="H20" s="202" t="str">
        <f>AY20&amp;"_"&amp;AW20&amp;"_FIV_"&amp;LEFT(Előlap!$B$6,4)</f>
        <v>3185_18_FIV_2026</v>
      </c>
      <c r="I20" s="202" t="str">
        <f>VLOOKUP($G20,Összesítő!$B:$F,5,FALSE)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 s="202" t="str">
        <f>VLOOKUP($G20,Összesítő!$B:$F,4,FALSE)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 s="6">
        <f t="shared" si="41"/>
        <v>11730</v>
      </c>
      <c r="L20" s="200">
        <v>2028</v>
      </c>
      <c r="M20" s="200">
        <v>2036</v>
      </c>
      <c r="N20" s="12">
        <v>0</v>
      </c>
      <c r="O20" s="7">
        <v>11730</v>
      </c>
      <c r="P20" s="7">
        <v>0</v>
      </c>
      <c r="R20" s="7">
        <v>0</v>
      </c>
      <c r="S20" s="7">
        <v>0</v>
      </c>
      <c r="T20" s="7">
        <v>0</v>
      </c>
      <c r="U20" s="7">
        <v>0</v>
      </c>
      <c r="V20" s="7">
        <v>0</v>
      </c>
      <c r="W20" s="7">
        <v>0</v>
      </c>
      <c r="X20" s="7">
        <v>0</v>
      </c>
      <c r="Y20" s="7">
        <v>0</v>
      </c>
      <c r="Z20" s="7">
        <v>0</v>
      </c>
      <c r="AA20" s="7">
        <v>0</v>
      </c>
      <c r="AB20" s="7">
        <v>0</v>
      </c>
      <c r="AC20" s="6">
        <f t="shared" si="43"/>
        <v>0</v>
      </c>
      <c r="AD20" s="3" t="str">
        <f t="shared" si="44"/>
        <v>Nem rövidtávú a feladat.</v>
      </c>
      <c r="AF20" s="7">
        <v>0</v>
      </c>
      <c r="AG20" s="7">
        <v>0</v>
      </c>
      <c r="AH20" s="7">
        <v>0</v>
      </c>
      <c r="AI20" s="7">
        <v>0</v>
      </c>
      <c r="AJ20" s="7">
        <v>0</v>
      </c>
      <c r="AK20" s="7">
        <v>0</v>
      </c>
      <c r="AL20" s="7">
        <v>0</v>
      </c>
      <c r="AM20" s="7">
        <v>0</v>
      </c>
      <c r="AN20" s="7">
        <v>0</v>
      </c>
      <c r="AO20" s="7">
        <v>0</v>
      </c>
      <c r="AP20" s="7">
        <v>0</v>
      </c>
      <c r="AQ20" s="6">
        <f t="shared" si="45"/>
        <v>0</v>
      </c>
      <c r="AR20" s="199" t="s">
        <v>205</v>
      </c>
      <c r="AS20" s="3" t="str">
        <f t="shared" si="46"/>
        <v>Forráshiányos a feladat!</v>
      </c>
      <c r="AU20" s="201" t="s">
        <v>135</v>
      </c>
      <c r="AV20" s="201" t="s">
        <v>135</v>
      </c>
      <c r="AW20" s="202">
        <f>COUNTA($G$3:G20)</f>
        <v>18</v>
      </c>
      <c r="AY20" s="8">
        <f>VLOOKUP($G20,Összesítő!$B:$F,3,FALSE)</f>
        <v>3185</v>
      </c>
      <c r="AZ20" s="8">
        <f t="shared" si="47"/>
        <v>0</v>
      </c>
      <c r="BA20" s="5">
        <f t="shared" si="48"/>
        <v>1</v>
      </c>
      <c r="BB20" s="5" t="str">
        <f t="shared" si="49"/>
        <v>H</v>
      </c>
      <c r="BC20" s="5">
        <f t="shared" si="50"/>
        <v>0</v>
      </c>
      <c r="BD20" s="5">
        <f t="shared" si="51"/>
        <v>0</v>
      </c>
      <c r="BE20" s="5">
        <f t="shared" si="52"/>
        <v>0</v>
      </c>
      <c r="BF20" s="8" t="str">
        <f t="shared" si="53"/>
        <v>Nem rövidtávú a feladat.</v>
      </c>
      <c r="BG20" s="5">
        <f t="shared" si="54"/>
        <v>1</v>
      </c>
      <c r="BH20" s="5">
        <f t="shared" si="55"/>
        <v>1</v>
      </c>
      <c r="BI20" s="5">
        <f t="shared" si="56"/>
        <v>1</v>
      </c>
      <c r="BJ20" s="5">
        <f t="shared" si="57"/>
        <v>1</v>
      </c>
      <c r="BK20" s="5">
        <f t="shared" si="58"/>
        <v>1</v>
      </c>
      <c r="BL20" s="4" t="str">
        <f t="shared" si="59"/>
        <v>Forráshiányos a feladat!</v>
      </c>
      <c r="BM20" s="5">
        <f t="shared" si="60"/>
        <v>0</v>
      </c>
      <c r="BN20" s="5">
        <f t="shared" si="61"/>
        <v>1</v>
      </c>
      <c r="BO20" s="5">
        <f t="shared" si="62"/>
        <v>0</v>
      </c>
      <c r="BP20" s="5">
        <f t="shared" si="63"/>
        <v>0</v>
      </c>
      <c r="BQ20" s="5">
        <f t="shared" si="64"/>
        <v>0</v>
      </c>
      <c r="BR20" s="8">
        <f t="shared" si="65"/>
        <v>0</v>
      </c>
      <c r="BS20" s="5">
        <f t="shared" si="66"/>
        <v>0</v>
      </c>
      <c r="BT20" s="5">
        <f t="shared" si="67"/>
        <v>0</v>
      </c>
      <c r="BU20" s="5">
        <f t="shared" si="68"/>
        <v>1</v>
      </c>
      <c r="BV20" s="5">
        <f t="shared" si="69"/>
        <v>1</v>
      </c>
      <c r="BW20" s="5">
        <f t="shared" si="70"/>
        <v>1</v>
      </c>
      <c r="BX20" s="5">
        <f t="shared" si="71"/>
        <v>1</v>
      </c>
      <c r="BY20" s="5">
        <f t="shared" si="72"/>
        <v>1</v>
      </c>
      <c r="BZ20" s="5">
        <f t="shared" si="73"/>
        <v>1</v>
      </c>
      <c r="CA20" s="5">
        <f t="shared" si="74"/>
        <v>1</v>
      </c>
      <c r="CB20" s="5">
        <f t="shared" si="75"/>
        <v>1</v>
      </c>
      <c r="CC20" s="5">
        <f t="shared" si="76"/>
        <v>1</v>
      </c>
      <c r="CD20" s="5" t="str">
        <f t="shared" si="77"/>
        <v>?</v>
      </c>
      <c r="CE20" s="4" t="str">
        <f t="shared" si="78"/>
        <v>Kitöltés rendben!</v>
      </c>
      <c r="CF20" s="5">
        <f t="shared" si="79"/>
        <v>1</v>
      </c>
      <c r="CG20" s="5">
        <f t="shared" si="80"/>
        <v>0</v>
      </c>
      <c r="CH20" s="5">
        <f t="shared" si="81"/>
        <v>1</v>
      </c>
    </row>
    <row r="21" spans="1:86" s="2" customFormat="1" ht="30.2" customHeight="1" x14ac:dyDescent="0.25">
      <c r="A21" s="1" t="str">
        <f t="shared" si="42"/>
        <v>Kitöltés rendben!</v>
      </c>
      <c r="B21" s="200">
        <v>2</v>
      </c>
      <c r="C21" s="199" t="s">
        <v>70</v>
      </c>
      <c r="D21" s="201" t="s">
        <v>328</v>
      </c>
      <c r="E21" s="201" t="s">
        <v>201</v>
      </c>
      <c r="F21" s="202" t="str">
        <f>VLOOKUP($G21,Összesítő!$B:$F,2,FALSE)</f>
        <v>21-32054-1-048-01-10</v>
      </c>
      <c r="G21" s="199" t="s">
        <v>280</v>
      </c>
      <c r="H21" s="202" t="str">
        <f>AY21&amp;"_"&amp;AW21&amp;"_FIV_"&amp;LEFT(Előlap!$B$6,4)</f>
        <v>3185_19_FIV_2026</v>
      </c>
      <c r="I21" s="202" t="str">
        <f>VLOOKUP($G21,Összesítő!$B:$F,5,FALSE)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 s="202" t="str">
        <f>VLOOKUP($G21,Összesítő!$B:$F,4,FALSE)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 s="6">
        <f t="shared" si="41"/>
        <v>300</v>
      </c>
      <c r="L21" s="200">
        <v>2028</v>
      </c>
      <c r="M21" s="200">
        <v>2036</v>
      </c>
      <c r="N21" s="12">
        <v>0</v>
      </c>
      <c r="O21" s="7">
        <v>300</v>
      </c>
      <c r="P21" s="7">
        <v>0</v>
      </c>
      <c r="R21" s="7">
        <v>0</v>
      </c>
      <c r="S21" s="7">
        <v>0</v>
      </c>
      <c r="T21" s="7">
        <v>0</v>
      </c>
      <c r="U21" s="7">
        <v>0</v>
      </c>
      <c r="V21" s="7">
        <v>0</v>
      </c>
      <c r="W21" s="7">
        <v>0</v>
      </c>
      <c r="X21" s="7">
        <v>0</v>
      </c>
      <c r="Y21" s="7">
        <v>0</v>
      </c>
      <c r="Z21" s="7">
        <v>0</v>
      </c>
      <c r="AA21" s="7">
        <v>0</v>
      </c>
      <c r="AB21" s="7">
        <v>0</v>
      </c>
      <c r="AC21" s="6">
        <f t="shared" si="43"/>
        <v>0</v>
      </c>
      <c r="AD21" s="3" t="str">
        <f t="shared" si="44"/>
        <v>Nem rövidtávú a feladat.</v>
      </c>
      <c r="AF21" s="7">
        <v>0</v>
      </c>
      <c r="AG21" s="7">
        <v>0</v>
      </c>
      <c r="AH21" s="7">
        <v>0</v>
      </c>
      <c r="AI21" s="7">
        <v>0</v>
      </c>
      <c r="AJ21" s="7">
        <v>0</v>
      </c>
      <c r="AK21" s="7">
        <v>0</v>
      </c>
      <c r="AL21" s="7">
        <v>0</v>
      </c>
      <c r="AM21" s="7">
        <v>0</v>
      </c>
      <c r="AN21" s="7">
        <v>0</v>
      </c>
      <c r="AO21" s="7">
        <v>0</v>
      </c>
      <c r="AP21" s="7">
        <v>0</v>
      </c>
      <c r="AQ21" s="6">
        <f t="shared" si="45"/>
        <v>0</v>
      </c>
      <c r="AR21" s="199" t="s">
        <v>205</v>
      </c>
      <c r="AS21" s="3" t="str">
        <f t="shared" si="46"/>
        <v>Forráshiányos a feladat!</v>
      </c>
      <c r="AU21" s="201" t="s">
        <v>135</v>
      </c>
      <c r="AV21" s="201" t="s">
        <v>135</v>
      </c>
      <c r="AW21" s="202">
        <f>COUNTA($G$3:G21)</f>
        <v>19</v>
      </c>
      <c r="AY21" s="8">
        <f>VLOOKUP($G21,Összesítő!$B:$F,3,FALSE)</f>
        <v>3185</v>
      </c>
      <c r="AZ21" s="8">
        <f t="shared" si="47"/>
        <v>0</v>
      </c>
      <c r="BA21" s="5">
        <f t="shared" si="48"/>
        <v>1</v>
      </c>
      <c r="BB21" s="5" t="str">
        <f t="shared" si="49"/>
        <v>H</v>
      </c>
      <c r="BC21" s="5">
        <f t="shared" si="50"/>
        <v>0</v>
      </c>
      <c r="BD21" s="5">
        <f t="shared" si="51"/>
        <v>0</v>
      </c>
      <c r="BE21" s="5">
        <f t="shared" si="52"/>
        <v>0</v>
      </c>
      <c r="BF21" s="8" t="str">
        <f t="shared" si="53"/>
        <v>Nem rövidtávú a feladat.</v>
      </c>
      <c r="BG21" s="5">
        <f t="shared" si="54"/>
        <v>1</v>
      </c>
      <c r="BH21" s="5">
        <f t="shared" si="55"/>
        <v>1</v>
      </c>
      <c r="BI21" s="5">
        <f t="shared" si="56"/>
        <v>1</v>
      </c>
      <c r="BJ21" s="5">
        <f t="shared" si="57"/>
        <v>1</v>
      </c>
      <c r="BK21" s="5">
        <f t="shared" si="58"/>
        <v>1</v>
      </c>
      <c r="BL21" s="4" t="str">
        <f t="shared" si="59"/>
        <v>Forráshiányos a feladat!</v>
      </c>
      <c r="BM21" s="5">
        <f t="shared" si="60"/>
        <v>0</v>
      </c>
      <c r="BN21" s="5">
        <f t="shared" si="61"/>
        <v>1</v>
      </c>
      <c r="BO21" s="5">
        <f t="shared" si="62"/>
        <v>0</v>
      </c>
      <c r="BP21" s="5">
        <f t="shared" si="63"/>
        <v>0</v>
      </c>
      <c r="BQ21" s="5">
        <f t="shared" si="64"/>
        <v>0</v>
      </c>
      <c r="BR21" s="8">
        <f t="shared" si="65"/>
        <v>0</v>
      </c>
      <c r="BS21" s="5">
        <f t="shared" si="66"/>
        <v>0</v>
      </c>
      <c r="BT21" s="5">
        <f t="shared" si="67"/>
        <v>0</v>
      </c>
      <c r="BU21" s="5">
        <f t="shared" si="68"/>
        <v>1</v>
      </c>
      <c r="BV21" s="5">
        <f t="shared" si="69"/>
        <v>1</v>
      </c>
      <c r="BW21" s="5">
        <f t="shared" si="70"/>
        <v>1</v>
      </c>
      <c r="BX21" s="5">
        <f t="shared" si="71"/>
        <v>1</v>
      </c>
      <c r="BY21" s="5">
        <f t="shared" si="72"/>
        <v>1</v>
      </c>
      <c r="BZ21" s="5">
        <f t="shared" si="73"/>
        <v>1</v>
      </c>
      <c r="CA21" s="5">
        <f t="shared" si="74"/>
        <v>1</v>
      </c>
      <c r="CB21" s="5">
        <f t="shared" si="75"/>
        <v>1</v>
      </c>
      <c r="CC21" s="5">
        <f t="shared" si="76"/>
        <v>1</v>
      </c>
      <c r="CD21" s="5" t="str">
        <f t="shared" si="77"/>
        <v>?</v>
      </c>
      <c r="CE21" s="4" t="str">
        <f t="shared" si="78"/>
        <v>Kitöltés rendben!</v>
      </c>
      <c r="CF21" s="5">
        <f t="shared" si="79"/>
        <v>1</v>
      </c>
      <c r="CG21" s="5">
        <f t="shared" si="80"/>
        <v>0</v>
      </c>
      <c r="CH21" s="5">
        <f t="shared" si="81"/>
        <v>1</v>
      </c>
    </row>
    <row r="22" spans="1:86" s="2" customFormat="1" ht="30.2" customHeight="1" x14ac:dyDescent="0.25">
      <c r="A22" s="1" t="str">
        <f t="shared" si="42"/>
        <v>Kitöltés rendben!</v>
      </c>
      <c r="B22" s="200">
        <v>2</v>
      </c>
      <c r="C22" s="199" t="s">
        <v>80</v>
      </c>
      <c r="D22" s="201" t="s">
        <v>329</v>
      </c>
      <c r="E22" s="201" t="s">
        <v>201</v>
      </c>
      <c r="F22" s="202" t="str">
        <f>VLOOKUP($G22,Összesítő!$B:$F,2,FALSE)</f>
        <v>21-32054-1-048-01-10</v>
      </c>
      <c r="G22" s="199" t="s">
        <v>280</v>
      </c>
      <c r="H22" s="202" t="str">
        <f>AY22&amp;"_"&amp;AW22&amp;"_FIV_"&amp;LEFT(Előlap!$B$6,4)</f>
        <v>3185_20_FIV_2026</v>
      </c>
      <c r="I22" s="202" t="str">
        <f>VLOOKUP($G22,Összesítő!$B:$F,5,FALSE)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 s="202" t="str">
        <f>VLOOKUP($G22,Összesítő!$B:$F,4,FALSE)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 s="6">
        <f t="shared" si="41"/>
        <v>30780</v>
      </c>
      <c r="L22" s="200">
        <v>2028</v>
      </c>
      <c r="M22" s="200">
        <v>2036</v>
      </c>
      <c r="N22" s="12">
        <v>0</v>
      </c>
      <c r="O22" s="7">
        <v>30780</v>
      </c>
      <c r="P22" s="7">
        <v>0</v>
      </c>
      <c r="R22" s="7">
        <v>0</v>
      </c>
      <c r="S22" s="7">
        <v>0</v>
      </c>
      <c r="T22" s="7">
        <v>0</v>
      </c>
      <c r="U22" s="7">
        <v>0</v>
      </c>
      <c r="V22" s="7">
        <v>0</v>
      </c>
      <c r="W22" s="7">
        <v>0</v>
      </c>
      <c r="X22" s="7">
        <v>0</v>
      </c>
      <c r="Y22" s="7">
        <v>0</v>
      </c>
      <c r="Z22" s="7">
        <v>0</v>
      </c>
      <c r="AA22" s="7">
        <v>0</v>
      </c>
      <c r="AB22" s="7">
        <v>0</v>
      </c>
      <c r="AC22" s="6">
        <f t="shared" si="43"/>
        <v>0</v>
      </c>
      <c r="AD22" s="3" t="str">
        <f t="shared" si="44"/>
        <v>Nem rövidtávú a feladat.</v>
      </c>
      <c r="AF22" s="7">
        <v>0</v>
      </c>
      <c r="AG22" s="7">
        <v>0</v>
      </c>
      <c r="AH22" s="7">
        <v>0</v>
      </c>
      <c r="AI22" s="7">
        <v>0</v>
      </c>
      <c r="AJ22" s="7">
        <v>0</v>
      </c>
      <c r="AK22" s="7">
        <v>0</v>
      </c>
      <c r="AL22" s="7">
        <v>0</v>
      </c>
      <c r="AM22" s="7">
        <v>0</v>
      </c>
      <c r="AN22" s="7">
        <v>0</v>
      </c>
      <c r="AO22" s="7">
        <v>0</v>
      </c>
      <c r="AP22" s="7">
        <v>0</v>
      </c>
      <c r="AQ22" s="6">
        <f t="shared" si="45"/>
        <v>0</v>
      </c>
      <c r="AR22" s="199" t="s">
        <v>205</v>
      </c>
      <c r="AS22" s="3" t="str">
        <f t="shared" si="46"/>
        <v>Forráshiányos a feladat!</v>
      </c>
      <c r="AU22" s="201" t="s">
        <v>135</v>
      </c>
      <c r="AV22" s="201" t="s">
        <v>135</v>
      </c>
      <c r="AW22" s="202">
        <f>COUNTA($G$3:G22)</f>
        <v>20</v>
      </c>
      <c r="AY22" s="8">
        <f>VLOOKUP($G22,Összesítő!$B:$F,3,FALSE)</f>
        <v>3185</v>
      </c>
      <c r="AZ22" s="8">
        <f t="shared" si="47"/>
        <v>0</v>
      </c>
      <c r="BA22" s="5">
        <f t="shared" si="48"/>
        <v>1</v>
      </c>
      <c r="BB22" s="5" t="str">
        <f t="shared" si="49"/>
        <v>H</v>
      </c>
      <c r="BC22" s="5">
        <f t="shared" si="50"/>
        <v>0</v>
      </c>
      <c r="BD22" s="5">
        <f t="shared" si="51"/>
        <v>0</v>
      </c>
      <c r="BE22" s="5">
        <f t="shared" si="52"/>
        <v>0</v>
      </c>
      <c r="BF22" s="8" t="str">
        <f t="shared" si="53"/>
        <v>Nem rövidtávú a feladat.</v>
      </c>
      <c r="BG22" s="5">
        <f t="shared" si="54"/>
        <v>1</v>
      </c>
      <c r="BH22" s="5">
        <f t="shared" si="55"/>
        <v>1</v>
      </c>
      <c r="BI22" s="5">
        <f t="shared" si="56"/>
        <v>1</v>
      </c>
      <c r="BJ22" s="5">
        <f t="shared" si="57"/>
        <v>1</v>
      </c>
      <c r="BK22" s="5">
        <f t="shared" si="58"/>
        <v>1</v>
      </c>
      <c r="BL22" s="4" t="str">
        <f t="shared" si="59"/>
        <v>Forráshiányos a feladat!</v>
      </c>
      <c r="BM22" s="5">
        <f t="shared" si="60"/>
        <v>0</v>
      </c>
      <c r="BN22" s="5">
        <f t="shared" si="61"/>
        <v>1</v>
      </c>
      <c r="BO22" s="5">
        <f t="shared" si="62"/>
        <v>0</v>
      </c>
      <c r="BP22" s="5">
        <f t="shared" si="63"/>
        <v>0</v>
      </c>
      <c r="BQ22" s="5">
        <f t="shared" si="64"/>
        <v>0</v>
      </c>
      <c r="BR22" s="8">
        <f t="shared" si="65"/>
        <v>0</v>
      </c>
      <c r="BS22" s="5">
        <f t="shared" si="66"/>
        <v>0</v>
      </c>
      <c r="BT22" s="5">
        <f t="shared" si="67"/>
        <v>0</v>
      </c>
      <c r="BU22" s="5">
        <f t="shared" si="68"/>
        <v>1</v>
      </c>
      <c r="BV22" s="5">
        <f t="shared" si="69"/>
        <v>1</v>
      </c>
      <c r="BW22" s="5">
        <f t="shared" si="70"/>
        <v>1</v>
      </c>
      <c r="BX22" s="5">
        <f t="shared" si="71"/>
        <v>1</v>
      </c>
      <c r="BY22" s="5">
        <f t="shared" si="72"/>
        <v>1</v>
      </c>
      <c r="BZ22" s="5">
        <f t="shared" si="73"/>
        <v>1</v>
      </c>
      <c r="CA22" s="5">
        <f t="shared" si="74"/>
        <v>1</v>
      </c>
      <c r="CB22" s="5">
        <f t="shared" si="75"/>
        <v>1</v>
      </c>
      <c r="CC22" s="5">
        <f t="shared" si="76"/>
        <v>1</v>
      </c>
      <c r="CD22" s="5" t="str">
        <f t="shared" si="77"/>
        <v>?</v>
      </c>
      <c r="CE22" s="4" t="str">
        <f t="shared" si="78"/>
        <v>Kitöltés rendben!</v>
      </c>
      <c r="CF22" s="5">
        <f t="shared" si="79"/>
        <v>1</v>
      </c>
      <c r="CG22" s="5">
        <f t="shared" si="80"/>
        <v>0</v>
      </c>
      <c r="CH22" s="5">
        <f t="shared" si="81"/>
        <v>1</v>
      </c>
    </row>
    <row r="23" spans="1:86" s="2" customFormat="1" ht="30.2" customHeight="1" x14ac:dyDescent="0.25">
      <c r="A23" s="1" t="str">
        <f t="shared" si="42"/>
        <v>Kitöltés rendben!</v>
      </c>
      <c r="B23" s="200">
        <v>2</v>
      </c>
      <c r="C23" s="199" t="s">
        <v>80</v>
      </c>
      <c r="D23" s="201" t="s">
        <v>330</v>
      </c>
      <c r="E23" s="201" t="s">
        <v>201</v>
      </c>
      <c r="F23" s="202" t="str">
        <f>VLOOKUP($G23,Összesítő!$B:$F,2,FALSE)</f>
        <v>21-32054-1-048-01-10</v>
      </c>
      <c r="G23" s="199" t="s">
        <v>280</v>
      </c>
      <c r="H23" s="202" t="str">
        <f>AY23&amp;"_"&amp;AW23&amp;"_FIV_"&amp;LEFT(Előlap!$B$6,4)</f>
        <v>3185_21_FIV_2026</v>
      </c>
      <c r="I23" s="202" t="str">
        <f>VLOOKUP($G23,Összesítő!$B:$F,5,FALSE)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 s="202" t="str">
        <f>VLOOKUP($G23,Összesítő!$B:$F,4,FALSE)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 s="6">
        <f t="shared" si="41"/>
        <v>1350</v>
      </c>
      <c r="L23" s="200">
        <v>2028</v>
      </c>
      <c r="M23" s="200">
        <v>2036</v>
      </c>
      <c r="N23" s="12">
        <v>0</v>
      </c>
      <c r="O23" s="7">
        <v>1350</v>
      </c>
      <c r="P23" s="7">
        <v>0</v>
      </c>
      <c r="R23" s="7">
        <v>0</v>
      </c>
      <c r="S23" s="7">
        <v>0</v>
      </c>
      <c r="T23" s="7">
        <v>0</v>
      </c>
      <c r="U23" s="7">
        <v>0</v>
      </c>
      <c r="V23" s="7">
        <v>0</v>
      </c>
      <c r="W23" s="7">
        <v>0</v>
      </c>
      <c r="X23" s="7">
        <v>0</v>
      </c>
      <c r="Y23" s="7">
        <v>0</v>
      </c>
      <c r="Z23" s="7">
        <v>0</v>
      </c>
      <c r="AA23" s="7">
        <v>0</v>
      </c>
      <c r="AB23" s="7">
        <v>0</v>
      </c>
      <c r="AC23" s="6">
        <f t="shared" si="43"/>
        <v>0</v>
      </c>
      <c r="AD23" s="3" t="str">
        <f t="shared" si="44"/>
        <v>Nem rövidtávú a feladat.</v>
      </c>
      <c r="AF23" s="7">
        <v>0</v>
      </c>
      <c r="AG23" s="7">
        <v>0</v>
      </c>
      <c r="AH23" s="7">
        <v>0</v>
      </c>
      <c r="AI23" s="7">
        <v>0</v>
      </c>
      <c r="AJ23" s="7">
        <v>0</v>
      </c>
      <c r="AK23" s="7">
        <v>0</v>
      </c>
      <c r="AL23" s="7">
        <v>0</v>
      </c>
      <c r="AM23" s="7">
        <v>0</v>
      </c>
      <c r="AN23" s="7">
        <v>0</v>
      </c>
      <c r="AO23" s="7">
        <v>0</v>
      </c>
      <c r="AP23" s="7">
        <v>0</v>
      </c>
      <c r="AQ23" s="6">
        <f t="shared" si="45"/>
        <v>0</v>
      </c>
      <c r="AR23" s="199" t="s">
        <v>205</v>
      </c>
      <c r="AS23" s="3" t="str">
        <f t="shared" si="46"/>
        <v>Forráshiányos a feladat!</v>
      </c>
      <c r="AU23" s="201" t="s">
        <v>135</v>
      </c>
      <c r="AV23" s="201" t="s">
        <v>135</v>
      </c>
      <c r="AW23" s="202">
        <f>COUNTA($G$3:G23)</f>
        <v>21</v>
      </c>
      <c r="AY23" s="8">
        <f>VLOOKUP($G23,Összesítő!$B:$F,3,FALSE)</f>
        <v>3185</v>
      </c>
      <c r="AZ23" s="8">
        <f t="shared" si="47"/>
        <v>0</v>
      </c>
      <c r="BA23" s="5">
        <f t="shared" si="48"/>
        <v>1</v>
      </c>
      <c r="BB23" s="5" t="str">
        <f t="shared" si="49"/>
        <v>H</v>
      </c>
      <c r="BC23" s="5">
        <f t="shared" si="50"/>
        <v>0</v>
      </c>
      <c r="BD23" s="5">
        <f t="shared" si="51"/>
        <v>0</v>
      </c>
      <c r="BE23" s="5">
        <f t="shared" si="52"/>
        <v>0</v>
      </c>
      <c r="BF23" s="8" t="str">
        <f t="shared" si="53"/>
        <v>Nem rövidtávú a feladat.</v>
      </c>
      <c r="BG23" s="5">
        <f t="shared" si="54"/>
        <v>1</v>
      </c>
      <c r="BH23" s="5">
        <f t="shared" si="55"/>
        <v>1</v>
      </c>
      <c r="BI23" s="5">
        <f t="shared" si="56"/>
        <v>1</v>
      </c>
      <c r="BJ23" s="5">
        <f t="shared" si="57"/>
        <v>1</v>
      </c>
      <c r="BK23" s="5">
        <f t="shared" si="58"/>
        <v>1</v>
      </c>
      <c r="BL23" s="4" t="str">
        <f t="shared" si="59"/>
        <v>Forráshiányos a feladat!</v>
      </c>
      <c r="BM23" s="5">
        <f t="shared" si="60"/>
        <v>0</v>
      </c>
      <c r="BN23" s="5">
        <f t="shared" si="61"/>
        <v>1</v>
      </c>
      <c r="BO23" s="5">
        <f t="shared" si="62"/>
        <v>0</v>
      </c>
      <c r="BP23" s="5">
        <f t="shared" si="63"/>
        <v>0</v>
      </c>
      <c r="BQ23" s="5">
        <f t="shared" si="64"/>
        <v>0</v>
      </c>
      <c r="BR23" s="8">
        <f t="shared" si="65"/>
        <v>0</v>
      </c>
      <c r="BS23" s="5">
        <f t="shared" si="66"/>
        <v>0</v>
      </c>
      <c r="BT23" s="5">
        <f t="shared" si="67"/>
        <v>0</v>
      </c>
      <c r="BU23" s="5">
        <f t="shared" si="68"/>
        <v>1</v>
      </c>
      <c r="BV23" s="5">
        <f t="shared" si="69"/>
        <v>1</v>
      </c>
      <c r="BW23" s="5">
        <f t="shared" si="70"/>
        <v>1</v>
      </c>
      <c r="BX23" s="5">
        <f t="shared" si="71"/>
        <v>1</v>
      </c>
      <c r="BY23" s="5">
        <f t="shared" si="72"/>
        <v>1</v>
      </c>
      <c r="BZ23" s="5">
        <f t="shared" si="73"/>
        <v>1</v>
      </c>
      <c r="CA23" s="5">
        <f t="shared" si="74"/>
        <v>1</v>
      </c>
      <c r="CB23" s="5">
        <f t="shared" si="75"/>
        <v>1</v>
      </c>
      <c r="CC23" s="5">
        <f t="shared" si="76"/>
        <v>1</v>
      </c>
      <c r="CD23" s="5" t="str">
        <f t="shared" si="77"/>
        <v>?</v>
      </c>
      <c r="CE23" s="4" t="str">
        <f t="shared" si="78"/>
        <v>Kitöltés rendben!</v>
      </c>
      <c r="CF23" s="5">
        <f t="shared" si="79"/>
        <v>1</v>
      </c>
      <c r="CG23" s="5">
        <f t="shared" si="80"/>
        <v>0</v>
      </c>
      <c r="CH23" s="5">
        <f t="shared" si="81"/>
        <v>1</v>
      </c>
    </row>
    <row r="24" spans="1:86" s="2" customFormat="1" ht="30.2" customHeight="1" x14ac:dyDescent="0.25">
      <c r="A24" s="1" t="str">
        <f t="shared" si="42"/>
        <v>Kitöltés rendben!</v>
      </c>
      <c r="B24" s="200">
        <v>2</v>
      </c>
      <c r="C24" s="199" t="s">
        <v>103</v>
      </c>
      <c r="D24" s="201" t="s">
        <v>331</v>
      </c>
      <c r="E24" s="201" t="s">
        <v>201</v>
      </c>
      <c r="F24" s="202" t="str">
        <f>VLOOKUP($G24,Összesítő!$B:$F,2,FALSE)</f>
        <v>21-32054-1-048-01-10</v>
      </c>
      <c r="G24" s="199" t="s">
        <v>280</v>
      </c>
      <c r="H24" s="202" t="str">
        <f>AY24&amp;"_"&amp;AW24&amp;"_FIV_"&amp;LEFT(Előlap!$B$6,4)</f>
        <v>3185_22_FIV_2026</v>
      </c>
      <c r="I24" s="202" t="str">
        <f>VLOOKUP($G24,Összesítő!$B:$F,5,FALSE)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 s="202" t="str">
        <f>VLOOKUP($G24,Összesítő!$B:$F,4,FALSE)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 s="6">
        <f t="shared" si="41"/>
        <v>13750</v>
      </c>
      <c r="L24" s="200">
        <v>2028</v>
      </c>
      <c r="M24" s="200">
        <v>2028</v>
      </c>
      <c r="N24" s="12">
        <v>0</v>
      </c>
      <c r="O24" s="7">
        <v>13750</v>
      </c>
      <c r="P24" s="7">
        <v>0</v>
      </c>
      <c r="R24" s="7">
        <v>0</v>
      </c>
      <c r="S24" s="7">
        <v>0</v>
      </c>
      <c r="T24" s="7">
        <v>0</v>
      </c>
      <c r="U24" s="7">
        <v>0</v>
      </c>
      <c r="V24" s="7">
        <v>0</v>
      </c>
      <c r="W24" s="7">
        <v>0</v>
      </c>
      <c r="X24" s="7">
        <v>0</v>
      </c>
      <c r="Y24" s="7">
        <v>0</v>
      </c>
      <c r="Z24" s="7">
        <v>0</v>
      </c>
      <c r="AA24" s="7">
        <v>0</v>
      </c>
      <c r="AB24" s="7">
        <v>0</v>
      </c>
      <c r="AC24" s="6">
        <f t="shared" si="43"/>
        <v>0</v>
      </c>
      <c r="AD24" s="3" t="str">
        <f t="shared" si="44"/>
        <v>Nem rövidtávú a feladat.</v>
      </c>
      <c r="AF24" s="7">
        <v>13750</v>
      </c>
      <c r="AG24" s="7">
        <v>0</v>
      </c>
      <c r="AH24" s="7">
        <v>0</v>
      </c>
      <c r="AI24" s="7">
        <v>0</v>
      </c>
      <c r="AJ24" s="7">
        <v>0</v>
      </c>
      <c r="AK24" s="7">
        <v>0</v>
      </c>
      <c r="AL24" s="7">
        <v>0</v>
      </c>
      <c r="AM24" s="7">
        <v>0</v>
      </c>
      <c r="AN24" s="7">
        <v>0</v>
      </c>
      <c r="AO24" s="7">
        <v>0</v>
      </c>
      <c r="AP24" s="7">
        <v>0</v>
      </c>
      <c r="AQ24" s="6">
        <f t="shared" si="45"/>
        <v>13750</v>
      </c>
      <c r="AR24" s="199" t="s">
        <v>203</v>
      </c>
      <c r="AS24" s="3" t="str">
        <f t="shared" si="46"/>
        <v>A forrás egyenlő a költséggel (II.ütem).</v>
      </c>
      <c r="AU24" s="201" t="s">
        <v>135</v>
      </c>
      <c r="AV24" s="201" t="s">
        <v>135</v>
      </c>
      <c r="AW24" s="202">
        <f>COUNTA($G$3:G24)</f>
        <v>22</v>
      </c>
      <c r="AY24" s="8">
        <f>VLOOKUP($G24,Összesítő!$B:$F,3,FALSE)</f>
        <v>3185</v>
      </c>
      <c r="AZ24" s="8">
        <f t="shared" si="47"/>
        <v>0</v>
      </c>
      <c r="BA24" s="5">
        <f t="shared" si="48"/>
        <v>1</v>
      </c>
      <c r="BB24" s="5" t="str">
        <f t="shared" si="49"/>
        <v>H</v>
      </c>
      <c r="BC24" s="5">
        <f t="shared" si="50"/>
        <v>0</v>
      </c>
      <c r="BD24" s="5">
        <f t="shared" si="51"/>
        <v>0</v>
      </c>
      <c r="BE24" s="5">
        <f t="shared" si="52"/>
        <v>0</v>
      </c>
      <c r="BF24" s="8" t="str">
        <f t="shared" si="53"/>
        <v>Nem rövidtávú a feladat.</v>
      </c>
      <c r="BG24" s="5">
        <f t="shared" si="54"/>
        <v>1</v>
      </c>
      <c r="BH24" s="5">
        <f t="shared" si="55"/>
        <v>1</v>
      </c>
      <c r="BI24" s="5">
        <f t="shared" si="56"/>
        <v>0</v>
      </c>
      <c r="BJ24" s="5">
        <f t="shared" si="57"/>
        <v>1</v>
      </c>
      <c r="BK24" s="5">
        <f t="shared" si="58"/>
        <v>1</v>
      </c>
      <c r="BL24" s="4" t="str">
        <f t="shared" si="59"/>
        <v>A forrás egyenlő a költséggel (II.ütem).</v>
      </c>
      <c r="BM24" s="5">
        <f t="shared" si="60"/>
        <v>0</v>
      </c>
      <c r="BN24" s="5">
        <f t="shared" si="61"/>
        <v>1</v>
      </c>
      <c r="BO24" s="5">
        <f t="shared" si="62"/>
        <v>0</v>
      </c>
      <c r="BP24" s="5">
        <f t="shared" si="63"/>
        <v>0</v>
      </c>
      <c r="BQ24" s="5">
        <f t="shared" si="64"/>
        <v>0</v>
      </c>
      <c r="BR24" s="8">
        <f t="shared" si="65"/>
        <v>0</v>
      </c>
      <c r="BS24" s="5">
        <f t="shared" si="66"/>
        <v>0</v>
      </c>
      <c r="BT24" s="5">
        <f t="shared" si="67"/>
        <v>0</v>
      </c>
      <c r="BU24" s="5">
        <f t="shared" si="68"/>
        <v>1</v>
      </c>
      <c r="BV24" s="5">
        <f t="shared" si="69"/>
        <v>1</v>
      </c>
      <c r="BW24" s="5">
        <f t="shared" si="70"/>
        <v>1</v>
      </c>
      <c r="BX24" s="5">
        <f t="shared" si="71"/>
        <v>1</v>
      </c>
      <c r="BY24" s="5">
        <f t="shared" si="72"/>
        <v>1</v>
      </c>
      <c r="BZ24" s="5">
        <f t="shared" si="73"/>
        <v>1</v>
      </c>
      <c r="CA24" s="5">
        <f t="shared" si="74"/>
        <v>1</v>
      </c>
      <c r="CB24" s="5">
        <f t="shared" si="75"/>
        <v>1</v>
      </c>
      <c r="CC24" s="5">
        <f t="shared" si="76"/>
        <v>1</v>
      </c>
      <c r="CD24" s="5" t="str">
        <f t="shared" si="77"/>
        <v>?</v>
      </c>
      <c r="CE24" s="4" t="str">
        <f t="shared" si="78"/>
        <v>Kitöltés rendben!</v>
      </c>
      <c r="CF24" s="5">
        <f t="shared" si="79"/>
        <v>1</v>
      </c>
      <c r="CG24" s="5">
        <f t="shared" si="80"/>
        <v>0</v>
      </c>
      <c r="CH24" s="5">
        <f t="shared" si="81"/>
        <v>1</v>
      </c>
    </row>
    <row r="25" spans="1:86" s="2" customFormat="1" ht="30.2" customHeight="1" x14ac:dyDescent="0.25">
      <c r="A25" s="1" t="str">
        <f t="shared" si="42"/>
        <v>Kitöltés rendben!</v>
      </c>
      <c r="B25" s="200">
        <v>2</v>
      </c>
      <c r="C25" s="199" t="s">
        <v>50</v>
      </c>
      <c r="D25" s="201" t="s">
        <v>332</v>
      </c>
      <c r="E25" s="201" t="s">
        <v>201</v>
      </c>
      <c r="F25" s="202" t="str">
        <f>VLOOKUP($G25,Összesítő!$B:$F,2,FALSE)</f>
        <v>21-32054-1-048-01-10</v>
      </c>
      <c r="G25" s="199" t="s">
        <v>280</v>
      </c>
      <c r="H25" s="202" t="str">
        <f>AY25&amp;"_"&amp;AW25&amp;"_FIV_"&amp;LEFT(Előlap!$B$6,4)</f>
        <v>3185_23_FIV_2026</v>
      </c>
      <c r="I25" s="202" t="str">
        <f>VLOOKUP($G25,Összesítő!$B:$F,5,FALSE)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 s="202" t="str">
        <f>VLOOKUP($G25,Összesítő!$B:$F,4,FALSE)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 s="6">
        <f t="shared" si="41"/>
        <v>4400</v>
      </c>
      <c r="L25" s="200">
        <v>2029</v>
      </c>
      <c r="M25" s="200">
        <v>2029</v>
      </c>
      <c r="N25" s="12">
        <v>0</v>
      </c>
      <c r="O25" s="7">
        <v>4400</v>
      </c>
      <c r="P25" s="7">
        <v>0</v>
      </c>
      <c r="R25" s="7">
        <v>0</v>
      </c>
      <c r="S25" s="7">
        <v>0</v>
      </c>
      <c r="T25" s="7">
        <v>0</v>
      </c>
      <c r="U25" s="7">
        <v>0</v>
      </c>
      <c r="V25" s="7">
        <v>0</v>
      </c>
      <c r="W25" s="7">
        <v>0</v>
      </c>
      <c r="X25" s="7">
        <v>0</v>
      </c>
      <c r="Y25" s="7">
        <v>0</v>
      </c>
      <c r="Z25" s="7">
        <v>0</v>
      </c>
      <c r="AA25" s="7">
        <v>0</v>
      </c>
      <c r="AB25" s="7">
        <v>0</v>
      </c>
      <c r="AC25" s="6">
        <f t="shared" si="43"/>
        <v>0</v>
      </c>
      <c r="AD25" s="3" t="str">
        <f t="shared" si="44"/>
        <v>Nem rövidtávú a feladat.</v>
      </c>
      <c r="AF25" s="7">
        <v>0</v>
      </c>
      <c r="AG25" s="7">
        <v>0</v>
      </c>
      <c r="AH25" s="7">
        <v>0</v>
      </c>
      <c r="AI25" s="7">
        <v>0</v>
      </c>
      <c r="AJ25" s="7">
        <v>0</v>
      </c>
      <c r="AK25" s="7">
        <v>0</v>
      </c>
      <c r="AL25" s="7">
        <v>0</v>
      </c>
      <c r="AM25" s="7">
        <v>0</v>
      </c>
      <c r="AN25" s="7">
        <v>0</v>
      </c>
      <c r="AO25" s="7">
        <v>0</v>
      </c>
      <c r="AP25" s="7">
        <v>0</v>
      </c>
      <c r="AQ25" s="6">
        <f t="shared" si="45"/>
        <v>0</v>
      </c>
      <c r="AR25" s="199" t="s">
        <v>205</v>
      </c>
      <c r="AS25" s="3" t="str">
        <f t="shared" si="46"/>
        <v>Forráshiányos a feladat!</v>
      </c>
      <c r="AU25" s="201" t="s">
        <v>135</v>
      </c>
      <c r="AV25" s="201" t="s">
        <v>135</v>
      </c>
      <c r="AW25" s="202">
        <f>COUNTA($G$3:G25)</f>
        <v>23</v>
      </c>
      <c r="AY25" s="8">
        <f>VLOOKUP($G25,Összesítő!$B:$F,3,FALSE)</f>
        <v>3185</v>
      </c>
      <c r="AZ25" s="8">
        <f t="shared" si="47"/>
        <v>0</v>
      </c>
      <c r="BA25" s="5">
        <f t="shared" si="48"/>
        <v>1</v>
      </c>
      <c r="BB25" s="5" t="str">
        <f t="shared" si="49"/>
        <v>H</v>
      </c>
      <c r="BC25" s="5">
        <f t="shared" si="50"/>
        <v>0</v>
      </c>
      <c r="BD25" s="5">
        <f t="shared" si="51"/>
        <v>0</v>
      </c>
      <c r="BE25" s="5">
        <f t="shared" si="52"/>
        <v>0</v>
      </c>
      <c r="BF25" s="8" t="str">
        <f t="shared" si="53"/>
        <v>Nem rövidtávú a feladat.</v>
      </c>
      <c r="BG25" s="5">
        <f t="shared" si="54"/>
        <v>1</v>
      </c>
      <c r="BH25" s="5">
        <f t="shared" si="55"/>
        <v>1</v>
      </c>
      <c r="BI25" s="5">
        <f t="shared" si="56"/>
        <v>1</v>
      </c>
      <c r="BJ25" s="5">
        <f t="shared" si="57"/>
        <v>1</v>
      </c>
      <c r="BK25" s="5">
        <f t="shared" si="58"/>
        <v>1</v>
      </c>
      <c r="BL25" s="4" t="str">
        <f t="shared" si="59"/>
        <v>Forráshiányos a feladat!</v>
      </c>
      <c r="BM25" s="5">
        <f t="shared" si="60"/>
        <v>0</v>
      </c>
      <c r="BN25" s="5">
        <f t="shared" si="61"/>
        <v>1</v>
      </c>
      <c r="BO25" s="5">
        <f t="shared" si="62"/>
        <v>0</v>
      </c>
      <c r="BP25" s="5">
        <f t="shared" si="63"/>
        <v>0</v>
      </c>
      <c r="BQ25" s="5">
        <f t="shared" si="64"/>
        <v>0</v>
      </c>
      <c r="BR25" s="8">
        <f t="shared" si="65"/>
        <v>0</v>
      </c>
      <c r="BS25" s="5">
        <f t="shared" si="66"/>
        <v>0</v>
      </c>
      <c r="BT25" s="5">
        <f t="shared" si="67"/>
        <v>0</v>
      </c>
      <c r="BU25" s="5">
        <f t="shared" si="68"/>
        <v>1</v>
      </c>
      <c r="BV25" s="5">
        <f t="shared" si="69"/>
        <v>1</v>
      </c>
      <c r="BW25" s="5">
        <f t="shared" si="70"/>
        <v>1</v>
      </c>
      <c r="BX25" s="5">
        <f t="shared" si="71"/>
        <v>1</v>
      </c>
      <c r="BY25" s="5">
        <f t="shared" si="72"/>
        <v>1</v>
      </c>
      <c r="BZ25" s="5">
        <f t="shared" si="73"/>
        <v>1</v>
      </c>
      <c r="CA25" s="5">
        <f t="shared" si="74"/>
        <v>1</v>
      </c>
      <c r="CB25" s="5">
        <f t="shared" si="75"/>
        <v>1</v>
      </c>
      <c r="CC25" s="5">
        <f t="shared" si="76"/>
        <v>1</v>
      </c>
      <c r="CD25" s="5" t="str">
        <f t="shared" si="77"/>
        <v>?</v>
      </c>
      <c r="CE25" s="4" t="str">
        <f t="shared" si="78"/>
        <v>Kitöltés rendben!</v>
      </c>
      <c r="CF25" s="5">
        <f t="shared" si="79"/>
        <v>1</v>
      </c>
      <c r="CG25" s="5">
        <f t="shared" si="80"/>
        <v>0</v>
      </c>
      <c r="CH25" s="5">
        <f t="shared" si="81"/>
        <v>1</v>
      </c>
    </row>
    <row r="26" spans="1:86" s="2" customFormat="1" ht="30.2" customHeight="1" x14ac:dyDescent="0.25">
      <c r="A26" s="1" t="str">
        <f t="shared" si="42"/>
        <v>Kitöltés rendben!</v>
      </c>
      <c r="B26" s="200">
        <v>2</v>
      </c>
      <c r="C26" s="199" t="s">
        <v>50</v>
      </c>
      <c r="D26" s="201" t="s">
        <v>333</v>
      </c>
      <c r="E26" s="201" t="s">
        <v>201</v>
      </c>
      <c r="F26" s="202" t="str">
        <f>VLOOKUP($G26,Összesítő!$B:$F,2,FALSE)</f>
        <v>21-32054-1-048-01-10</v>
      </c>
      <c r="G26" s="199" t="s">
        <v>280</v>
      </c>
      <c r="H26" s="202" t="str">
        <f>AY26&amp;"_"&amp;AW26&amp;"_FIV_"&amp;LEFT(Előlap!$B$6,4)</f>
        <v>3185_24_FIV_2026</v>
      </c>
      <c r="I26" s="202" t="str">
        <f>VLOOKUP($G26,Összesítő!$B:$F,5,FALSE)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 s="202" t="str">
        <f>VLOOKUP($G26,Összesítő!$B:$F,4,FALSE)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 s="6">
        <f t="shared" si="41"/>
        <v>1800</v>
      </c>
      <c r="L26" s="200">
        <v>2030</v>
      </c>
      <c r="M26" s="200">
        <v>2030</v>
      </c>
      <c r="N26" s="12">
        <v>0</v>
      </c>
      <c r="O26" s="7">
        <v>1800</v>
      </c>
      <c r="P26" s="7">
        <v>0</v>
      </c>
      <c r="R26" s="7">
        <v>0</v>
      </c>
      <c r="S26" s="7">
        <v>0</v>
      </c>
      <c r="T26" s="7">
        <v>0</v>
      </c>
      <c r="U26" s="7">
        <v>0</v>
      </c>
      <c r="V26" s="7">
        <v>0</v>
      </c>
      <c r="W26" s="7">
        <v>0</v>
      </c>
      <c r="X26" s="7">
        <v>0</v>
      </c>
      <c r="Y26" s="7">
        <v>0</v>
      </c>
      <c r="Z26" s="7">
        <v>0</v>
      </c>
      <c r="AA26" s="7">
        <v>0</v>
      </c>
      <c r="AB26" s="7">
        <v>0</v>
      </c>
      <c r="AC26" s="6">
        <f t="shared" si="43"/>
        <v>0</v>
      </c>
      <c r="AD26" s="3" t="str">
        <f t="shared" si="44"/>
        <v>Nem rövidtávú a feladat.</v>
      </c>
      <c r="AF26" s="7">
        <v>0</v>
      </c>
      <c r="AG26" s="7">
        <v>0</v>
      </c>
      <c r="AH26" s="7">
        <v>0</v>
      </c>
      <c r="AI26" s="7">
        <v>0</v>
      </c>
      <c r="AJ26" s="7">
        <v>0</v>
      </c>
      <c r="AK26" s="7">
        <v>0</v>
      </c>
      <c r="AL26" s="7">
        <v>0</v>
      </c>
      <c r="AM26" s="7">
        <v>0</v>
      </c>
      <c r="AN26" s="7">
        <v>0</v>
      </c>
      <c r="AO26" s="7">
        <v>0</v>
      </c>
      <c r="AP26" s="7">
        <v>0</v>
      </c>
      <c r="AQ26" s="6">
        <f t="shared" si="45"/>
        <v>0</v>
      </c>
      <c r="AR26" s="199" t="s">
        <v>205</v>
      </c>
      <c r="AS26" s="3" t="str">
        <f t="shared" si="46"/>
        <v>Forráshiányos a feladat!</v>
      </c>
      <c r="AU26" s="201" t="s">
        <v>135</v>
      </c>
      <c r="AV26" s="201" t="s">
        <v>135</v>
      </c>
      <c r="AW26" s="202">
        <f>COUNTA($G$3:G26)</f>
        <v>24</v>
      </c>
      <c r="AY26" s="8">
        <f>VLOOKUP($G26,Összesítő!$B:$F,3,FALSE)</f>
        <v>3185</v>
      </c>
      <c r="AZ26" s="8">
        <f t="shared" si="47"/>
        <v>0</v>
      </c>
      <c r="BA26" s="5">
        <f t="shared" si="48"/>
        <v>1</v>
      </c>
      <c r="BB26" s="5" t="str">
        <f t="shared" si="49"/>
        <v>H</v>
      </c>
      <c r="BC26" s="5">
        <f t="shared" si="50"/>
        <v>0</v>
      </c>
      <c r="BD26" s="5">
        <f t="shared" si="51"/>
        <v>0</v>
      </c>
      <c r="BE26" s="5">
        <f t="shared" si="52"/>
        <v>0</v>
      </c>
      <c r="BF26" s="8" t="str">
        <f t="shared" si="53"/>
        <v>Nem rövidtávú a feladat.</v>
      </c>
      <c r="BG26" s="5">
        <f t="shared" si="54"/>
        <v>1</v>
      </c>
      <c r="BH26" s="5">
        <f t="shared" si="55"/>
        <v>1</v>
      </c>
      <c r="BI26" s="5">
        <f t="shared" si="56"/>
        <v>1</v>
      </c>
      <c r="BJ26" s="5">
        <f t="shared" si="57"/>
        <v>1</v>
      </c>
      <c r="BK26" s="5">
        <f t="shared" si="58"/>
        <v>1</v>
      </c>
      <c r="BL26" s="4" t="str">
        <f t="shared" si="59"/>
        <v>Forráshiányos a feladat!</v>
      </c>
      <c r="BM26" s="5">
        <f t="shared" si="60"/>
        <v>0</v>
      </c>
      <c r="BN26" s="5">
        <f t="shared" si="61"/>
        <v>1</v>
      </c>
      <c r="BO26" s="5">
        <f t="shared" si="62"/>
        <v>0</v>
      </c>
      <c r="BP26" s="5">
        <f t="shared" si="63"/>
        <v>0</v>
      </c>
      <c r="BQ26" s="5">
        <f t="shared" si="64"/>
        <v>0</v>
      </c>
      <c r="BR26" s="8">
        <f t="shared" si="65"/>
        <v>0</v>
      </c>
      <c r="BS26" s="5">
        <f t="shared" si="66"/>
        <v>0</v>
      </c>
      <c r="BT26" s="5">
        <f t="shared" si="67"/>
        <v>0</v>
      </c>
      <c r="BU26" s="5">
        <f t="shared" si="68"/>
        <v>1</v>
      </c>
      <c r="BV26" s="5">
        <f t="shared" si="69"/>
        <v>1</v>
      </c>
      <c r="BW26" s="5">
        <f t="shared" si="70"/>
        <v>1</v>
      </c>
      <c r="BX26" s="5">
        <f t="shared" si="71"/>
        <v>1</v>
      </c>
      <c r="BY26" s="5">
        <f t="shared" si="72"/>
        <v>1</v>
      </c>
      <c r="BZ26" s="5">
        <f t="shared" si="73"/>
        <v>1</v>
      </c>
      <c r="CA26" s="5">
        <f t="shared" si="74"/>
        <v>1</v>
      </c>
      <c r="CB26" s="5">
        <f t="shared" si="75"/>
        <v>1</v>
      </c>
      <c r="CC26" s="5">
        <f t="shared" si="76"/>
        <v>1</v>
      </c>
      <c r="CD26" s="5" t="str">
        <f t="shared" si="77"/>
        <v>?</v>
      </c>
      <c r="CE26" s="4" t="str">
        <f t="shared" si="78"/>
        <v>Kitöltés rendben!</v>
      </c>
      <c r="CF26" s="5">
        <f t="shared" si="79"/>
        <v>1</v>
      </c>
      <c r="CG26" s="5">
        <f t="shared" si="80"/>
        <v>0</v>
      </c>
      <c r="CH26" s="5">
        <f t="shared" si="81"/>
        <v>1</v>
      </c>
    </row>
    <row r="27" spans="1:86" s="2" customFormat="1" ht="30.2" customHeight="1" x14ac:dyDescent="0.25">
      <c r="A27" s="1" t="str">
        <f t="shared" si="42"/>
        <v>Kitöltés rendben!</v>
      </c>
      <c r="B27" s="200">
        <v>2</v>
      </c>
      <c r="C27" s="199" t="s">
        <v>50</v>
      </c>
      <c r="D27" s="201" t="s">
        <v>334</v>
      </c>
      <c r="E27" s="201" t="s">
        <v>201</v>
      </c>
      <c r="F27" s="202" t="str">
        <f>VLOOKUP($G27,Összesítő!$B:$F,2,FALSE)</f>
        <v>21-32054-1-048-01-10</v>
      </c>
      <c r="G27" s="199" t="s">
        <v>280</v>
      </c>
      <c r="H27" s="202" t="str">
        <f>AY27&amp;"_"&amp;AW27&amp;"_FIV_"&amp;LEFT(Előlap!$B$6,4)</f>
        <v>3185_25_FIV_2026</v>
      </c>
      <c r="I27" s="202" t="str">
        <f>VLOOKUP($G27,Összesítő!$B:$F,5,FALSE)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 s="202" t="str">
        <f>VLOOKUP($G27,Összesítő!$B:$F,4,FALSE)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 s="6">
        <f t="shared" si="41"/>
        <v>1000</v>
      </c>
      <c r="L27" s="200">
        <v>2031</v>
      </c>
      <c r="M27" s="200">
        <v>2031</v>
      </c>
      <c r="N27" s="12">
        <v>0</v>
      </c>
      <c r="O27" s="7">
        <v>1000</v>
      </c>
      <c r="P27" s="7">
        <v>0</v>
      </c>
      <c r="R27" s="7">
        <v>0</v>
      </c>
      <c r="S27" s="7">
        <v>0</v>
      </c>
      <c r="T27" s="7">
        <v>0</v>
      </c>
      <c r="U27" s="7">
        <v>0</v>
      </c>
      <c r="V27" s="7">
        <v>0</v>
      </c>
      <c r="W27" s="7">
        <v>0</v>
      </c>
      <c r="X27" s="7">
        <v>0</v>
      </c>
      <c r="Y27" s="7">
        <v>0</v>
      </c>
      <c r="Z27" s="7">
        <v>0</v>
      </c>
      <c r="AA27" s="7">
        <v>0</v>
      </c>
      <c r="AB27" s="7">
        <v>0</v>
      </c>
      <c r="AC27" s="6">
        <f t="shared" si="43"/>
        <v>0</v>
      </c>
      <c r="AD27" s="3" t="str">
        <f t="shared" si="44"/>
        <v>Nem rövidtávú a feladat.</v>
      </c>
      <c r="AF27" s="7">
        <v>0</v>
      </c>
      <c r="AG27" s="7">
        <v>0</v>
      </c>
      <c r="AH27" s="7">
        <v>0</v>
      </c>
      <c r="AI27" s="7">
        <v>0</v>
      </c>
      <c r="AJ27" s="7">
        <v>0</v>
      </c>
      <c r="AK27" s="7">
        <v>0</v>
      </c>
      <c r="AL27" s="7">
        <v>0</v>
      </c>
      <c r="AM27" s="7">
        <v>0</v>
      </c>
      <c r="AN27" s="7">
        <v>0</v>
      </c>
      <c r="AO27" s="7">
        <v>0</v>
      </c>
      <c r="AP27" s="7">
        <v>0</v>
      </c>
      <c r="AQ27" s="6">
        <f t="shared" si="45"/>
        <v>0</v>
      </c>
      <c r="AR27" s="199" t="s">
        <v>205</v>
      </c>
      <c r="AS27" s="3" t="str">
        <f t="shared" si="46"/>
        <v>Forráshiányos a feladat!</v>
      </c>
      <c r="AU27" s="201" t="s">
        <v>135</v>
      </c>
      <c r="AV27" s="201" t="s">
        <v>135</v>
      </c>
      <c r="AW27" s="202">
        <f>COUNTA($G$3:G27)</f>
        <v>25</v>
      </c>
      <c r="AY27" s="8">
        <f>VLOOKUP($G27,Összesítő!$B:$F,3,FALSE)</f>
        <v>3185</v>
      </c>
      <c r="AZ27" s="8">
        <f t="shared" si="47"/>
        <v>0</v>
      </c>
      <c r="BA27" s="5">
        <f t="shared" si="48"/>
        <v>1</v>
      </c>
      <c r="BB27" s="5" t="str">
        <f t="shared" si="49"/>
        <v>H</v>
      </c>
      <c r="BC27" s="5">
        <f t="shared" si="50"/>
        <v>0</v>
      </c>
      <c r="BD27" s="5">
        <f t="shared" si="51"/>
        <v>0</v>
      </c>
      <c r="BE27" s="5">
        <f t="shared" si="52"/>
        <v>0</v>
      </c>
      <c r="BF27" s="8" t="str">
        <f t="shared" si="53"/>
        <v>Nem rövidtávú a feladat.</v>
      </c>
      <c r="BG27" s="5">
        <f t="shared" si="54"/>
        <v>1</v>
      </c>
      <c r="BH27" s="5">
        <f t="shared" si="55"/>
        <v>1</v>
      </c>
      <c r="BI27" s="5">
        <f t="shared" si="56"/>
        <v>1</v>
      </c>
      <c r="BJ27" s="5">
        <f t="shared" si="57"/>
        <v>1</v>
      </c>
      <c r="BK27" s="5">
        <f t="shared" si="58"/>
        <v>1</v>
      </c>
      <c r="BL27" s="4" t="str">
        <f t="shared" si="59"/>
        <v>Forráshiányos a feladat!</v>
      </c>
      <c r="BM27" s="5">
        <f t="shared" si="60"/>
        <v>0</v>
      </c>
      <c r="BN27" s="5">
        <f t="shared" si="61"/>
        <v>1</v>
      </c>
      <c r="BO27" s="5">
        <f t="shared" si="62"/>
        <v>0</v>
      </c>
      <c r="BP27" s="5">
        <f t="shared" si="63"/>
        <v>0</v>
      </c>
      <c r="BQ27" s="5">
        <f t="shared" si="64"/>
        <v>0</v>
      </c>
      <c r="BR27" s="8">
        <f t="shared" si="65"/>
        <v>0</v>
      </c>
      <c r="BS27" s="5">
        <f t="shared" si="66"/>
        <v>0</v>
      </c>
      <c r="BT27" s="5">
        <f t="shared" si="67"/>
        <v>0</v>
      </c>
      <c r="BU27" s="5">
        <f t="shared" si="68"/>
        <v>1</v>
      </c>
      <c r="BV27" s="5">
        <f t="shared" si="69"/>
        <v>1</v>
      </c>
      <c r="BW27" s="5">
        <f t="shared" si="70"/>
        <v>1</v>
      </c>
      <c r="BX27" s="5">
        <f t="shared" si="71"/>
        <v>1</v>
      </c>
      <c r="BY27" s="5">
        <f t="shared" si="72"/>
        <v>1</v>
      </c>
      <c r="BZ27" s="5">
        <f t="shared" si="73"/>
        <v>1</v>
      </c>
      <c r="CA27" s="5">
        <f t="shared" si="74"/>
        <v>1</v>
      </c>
      <c r="CB27" s="5">
        <f t="shared" si="75"/>
        <v>1</v>
      </c>
      <c r="CC27" s="5">
        <f t="shared" si="76"/>
        <v>1</v>
      </c>
      <c r="CD27" s="5" t="str">
        <f t="shared" si="77"/>
        <v>?</v>
      </c>
      <c r="CE27" s="4" t="str">
        <f t="shared" si="78"/>
        <v>Kitöltés rendben!</v>
      </c>
      <c r="CF27" s="5">
        <f t="shared" si="79"/>
        <v>1</v>
      </c>
      <c r="CG27" s="5">
        <f t="shared" si="80"/>
        <v>0</v>
      </c>
      <c r="CH27" s="5">
        <f t="shared" si="81"/>
        <v>1</v>
      </c>
    </row>
    <row r="28" spans="1:86" s="2" customFormat="1" ht="30.2" customHeight="1" x14ac:dyDescent="0.25">
      <c r="A28" s="1" t="str">
        <f t="shared" si="42"/>
        <v>Kitöltés rendben!</v>
      </c>
      <c r="B28" s="200">
        <v>2</v>
      </c>
      <c r="C28" s="199" t="s">
        <v>50</v>
      </c>
      <c r="D28" s="201" t="s">
        <v>332</v>
      </c>
      <c r="E28" s="201" t="s">
        <v>201</v>
      </c>
      <c r="F28" s="202" t="str">
        <f>VLOOKUP($G28,Összesítő!$B:$F,2,FALSE)</f>
        <v>21-32054-1-048-01-10</v>
      </c>
      <c r="G28" s="199" t="s">
        <v>280</v>
      </c>
      <c r="H28" s="202" t="str">
        <f>AY28&amp;"_"&amp;AW28&amp;"_FIV_"&amp;LEFT(Előlap!$B$6,4)</f>
        <v>3185_26_FIV_2026</v>
      </c>
      <c r="I28" s="202" t="str">
        <f>VLOOKUP($G28,Összesítő!$B:$F,5,FALSE)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 s="202" t="str">
        <f>VLOOKUP($G28,Összesítő!$B:$F,4,FALSE)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 s="6">
        <f t="shared" si="41"/>
        <v>4400</v>
      </c>
      <c r="L28" s="200">
        <v>2034</v>
      </c>
      <c r="M28" s="200">
        <v>2034</v>
      </c>
      <c r="N28" s="12">
        <v>0</v>
      </c>
      <c r="O28" s="7">
        <v>4400</v>
      </c>
      <c r="P28" s="7">
        <v>0</v>
      </c>
      <c r="R28" s="7">
        <v>0</v>
      </c>
      <c r="S28" s="7">
        <v>0</v>
      </c>
      <c r="T28" s="7">
        <v>0</v>
      </c>
      <c r="U28" s="7">
        <v>0</v>
      </c>
      <c r="V28" s="7">
        <v>0</v>
      </c>
      <c r="W28" s="7">
        <v>0</v>
      </c>
      <c r="X28" s="7">
        <v>0</v>
      </c>
      <c r="Y28" s="7">
        <v>0</v>
      </c>
      <c r="Z28" s="7">
        <v>0</v>
      </c>
      <c r="AA28" s="7">
        <v>0</v>
      </c>
      <c r="AB28" s="7">
        <v>0</v>
      </c>
      <c r="AC28" s="6">
        <f t="shared" si="43"/>
        <v>0</v>
      </c>
      <c r="AD28" s="3" t="str">
        <f t="shared" si="44"/>
        <v>Nem rövidtávú a feladat.</v>
      </c>
      <c r="AF28" s="7">
        <v>0</v>
      </c>
      <c r="AG28" s="7">
        <v>0</v>
      </c>
      <c r="AH28" s="7">
        <v>0</v>
      </c>
      <c r="AI28" s="7">
        <v>0</v>
      </c>
      <c r="AJ28" s="7">
        <v>0</v>
      </c>
      <c r="AK28" s="7">
        <v>0</v>
      </c>
      <c r="AL28" s="7">
        <v>0</v>
      </c>
      <c r="AM28" s="7">
        <v>0</v>
      </c>
      <c r="AN28" s="7">
        <v>0</v>
      </c>
      <c r="AO28" s="7">
        <v>0</v>
      </c>
      <c r="AP28" s="7">
        <v>0</v>
      </c>
      <c r="AQ28" s="6">
        <f t="shared" si="45"/>
        <v>0</v>
      </c>
      <c r="AR28" s="199" t="s">
        <v>205</v>
      </c>
      <c r="AS28" s="3" t="str">
        <f t="shared" si="46"/>
        <v>Forráshiányos a feladat!</v>
      </c>
      <c r="AU28" s="201" t="s">
        <v>135</v>
      </c>
      <c r="AV28" s="201" t="s">
        <v>135</v>
      </c>
      <c r="AW28" s="202">
        <f>COUNTA($G$3:G28)</f>
        <v>26</v>
      </c>
      <c r="AY28" s="8">
        <f>VLOOKUP($G28,Összesítő!$B:$F,3,FALSE)</f>
        <v>3185</v>
      </c>
      <c r="AZ28" s="8">
        <f t="shared" si="47"/>
        <v>0</v>
      </c>
      <c r="BA28" s="5">
        <f t="shared" si="48"/>
        <v>1</v>
      </c>
      <c r="BB28" s="5" t="str">
        <f t="shared" si="49"/>
        <v>H</v>
      </c>
      <c r="BC28" s="5">
        <f t="shared" si="50"/>
        <v>0</v>
      </c>
      <c r="BD28" s="5">
        <f t="shared" si="51"/>
        <v>0</v>
      </c>
      <c r="BE28" s="5">
        <f t="shared" si="52"/>
        <v>0</v>
      </c>
      <c r="BF28" s="8" t="str">
        <f t="shared" si="53"/>
        <v>Nem rövidtávú a feladat.</v>
      </c>
      <c r="BG28" s="5">
        <f t="shared" si="54"/>
        <v>1</v>
      </c>
      <c r="BH28" s="5">
        <f t="shared" si="55"/>
        <v>1</v>
      </c>
      <c r="BI28" s="5">
        <f t="shared" si="56"/>
        <v>1</v>
      </c>
      <c r="BJ28" s="5">
        <f t="shared" si="57"/>
        <v>1</v>
      </c>
      <c r="BK28" s="5">
        <f t="shared" si="58"/>
        <v>1</v>
      </c>
      <c r="BL28" s="4" t="str">
        <f t="shared" si="59"/>
        <v>Forráshiányos a feladat!</v>
      </c>
      <c r="BM28" s="5">
        <f t="shared" si="60"/>
        <v>0</v>
      </c>
      <c r="BN28" s="5">
        <f t="shared" si="61"/>
        <v>1</v>
      </c>
      <c r="BO28" s="5">
        <f t="shared" si="62"/>
        <v>0</v>
      </c>
      <c r="BP28" s="5">
        <f t="shared" si="63"/>
        <v>0</v>
      </c>
      <c r="BQ28" s="5">
        <f t="shared" si="64"/>
        <v>0</v>
      </c>
      <c r="BR28" s="8">
        <f t="shared" si="65"/>
        <v>0</v>
      </c>
      <c r="BS28" s="5">
        <f t="shared" si="66"/>
        <v>0</v>
      </c>
      <c r="BT28" s="5">
        <f t="shared" si="67"/>
        <v>0</v>
      </c>
      <c r="BU28" s="5">
        <f t="shared" si="68"/>
        <v>1</v>
      </c>
      <c r="BV28" s="5">
        <f t="shared" si="69"/>
        <v>1</v>
      </c>
      <c r="BW28" s="5">
        <f t="shared" si="70"/>
        <v>1</v>
      </c>
      <c r="BX28" s="5">
        <f t="shared" si="71"/>
        <v>1</v>
      </c>
      <c r="BY28" s="5">
        <f t="shared" si="72"/>
        <v>1</v>
      </c>
      <c r="BZ28" s="5">
        <f t="shared" si="73"/>
        <v>1</v>
      </c>
      <c r="CA28" s="5">
        <f t="shared" si="74"/>
        <v>1</v>
      </c>
      <c r="CB28" s="5">
        <f t="shared" si="75"/>
        <v>1</v>
      </c>
      <c r="CC28" s="5">
        <f t="shared" si="76"/>
        <v>1</v>
      </c>
      <c r="CD28" s="5" t="str">
        <f t="shared" si="77"/>
        <v>?</v>
      </c>
      <c r="CE28" s="4" t="str">
        <f t="shared" si="78"/>
        <v>Kitöltés rendben!</v>
      </c>
      <c r="CF28" s="5">
        <f t="shared" si="79"/>
        <v>1</v>
      </c>
      <c r="CG28" s="5">
        <f t="shared" si="80"/>
        <v>0</v>
      </c>
      <c r="CH28" s="5">
        <f t="shared" si="81"/>
        <v>1</v>
      </c>
    </row>
    <row r="29" spans="1:86" s="2" customFormat="1" ht="30.2" customHeight="1" x14ac:dyDescent="0.25">
      <c r="A29" s="1" t="str">
        <f t="shared" ref="A29:A40" si="82">IF($G29="","Nincs VKR kiválasztva!",CE29)</f>
        <v>Kitöltés rendben!</v>
      </c>
      <c r="B29" s="200">
        <v>2</v>
      </c>
      <c r="C29" s="199" t="s">
        <v>50</v>
      </c>
      <c r="D29" s="201" t="s">
        <v>333</v>
      </c>
      <c r="E29" s="201" t="s">
        <v>201</v>
      </c>
      <c r="F29" s="202" t="str">
        <f>VLOOKUP($G29,Összesítő!$B:$F,2,FALSE)</f>
        <v>21-32054-1-048-01-10</v>
      </c>
      <c r="G29" s="199" t="s">
        <v>280</v>
      </c>
      <c r="H29" s="202" t="str">
        <f>AY29&amp;"_"&amp;AW29&amp;"_FIV_"&amp;LEFT(Előlap!$B$6,4)</f>
        <v>3185_27_FIV_2026</v>
      </c>
      <c r="I29" s="202" t="str">
        <f>VLOOKUP($G29,Összesítő!$B:$F,5,FALSE)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 s="202" t="str">
        <f>VLOOKUP($G29,Összesítő!$B:$F,4,FALSE)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 s="6">
        <f t="shared" si="41"/>
        <v>1800</v>
      </c>
      <c r="L29" s="200">
        <v>2035</v>
      </c>
      <c r="M29" s="200">
        <v>2035</v>
      </c>
      <c r="N29" s="12">
        <v>0</v>
      </c>
      <c r="O29" s="7">
        <v>1800</v>
      </c>
      <c r="P29" s="7">
        <v>0</v>
      </c>
      <c r="R29" s="7">
        <v>0</v>
      </c>
      <c r="S29" s="7">
        <v>0</v>
      </c>
      <c r="T29" s="7">
        <v>0</v>
      </c>
      <c r="U29" s="7">
        <v>0</v>
      </c>
      <c r="V29" s="7">
        <v>0</v>
      </c>
      <c r="W29" s="7">
        <v>0</v>
      </c>
      <c r="X29" s="7">
        <v>0</v>
      </c>
      <c r="Y29" s="7">
        <v>0</v>
      </c>
      <c r="Z29" s="7">
        <v>0</v>
      </c>
      <c r="AA29" s="7">
        <v>0</v>
      </c>
      <c r="AB29" s="7">
        <v>0</v>
      </c>
      <c r="AC29" s="6">
        <f t="shared" ref="AC29:AC40" si="83">SUM(R29:AB29)</f>
        <v>0</v>
      </c>
      <c r="AD29" s="3" t="str">
        <f t="shared" ref="AD29:AD40" si="84">IF($G29="","Nincs VKR kiválasztva!",IF(BA29=0,"Hiányos kitöltés!",BF29))</f>
        <v>Nem rövidtávú a feladat.</v>
      </c>
      <c r="AF29" s="7">
        <v>0</v>
      </c>
      <c r="AG29" s="7">
        <v>0</v>
      </c>
      <c r="AH29" s="7">
        <v>0</v>
      </c>
      <c r="AI29" s="7">
        <v>0</v>
      </c>
      <c r="AJ29" s="7">
        <v>0</v>
      </c>
      <c r="AK29" s="7">
        <v>0</v>
      </c>
      <c r="AL29" s="7">
        <v>0</v>
      </c>
      <c r="AM29" s="7">
        <v>0</v>
      </c>
      <c r="AN29" s="7">
        <v>0</v>
      </c>
      <c r="AO29" s="7">
        <v>0</v>
      </c>
      <c r="AP29" s="7">
        <v>0</v>
      </c>
      <c r="AQ29" s="6">
        <f t="shared" ref="AQ29:AQ40" si="85">SUM(AF29:AP29)</f>
        <v>0</v>
      </c>
      <c r="AR29" s="199" t="s">
        <v>205</v>
      </c>
      <c r="AS29" s="3" t="str">
        <f t="shared" ref="AS29:AS40" si="86">IF($G29="","Nincs VKR kiválasztva!",IF($BA29=0,"Hiányos kitöltés!",IF($BN29=0,"Nem hosszútávú a feladat.",$BL29)))</f>
        <v>Forráshiányos a feladat!</v>
      </c>
      <c r="AU29" s="201" t="s">
        <v>135</v>
      </c>
      <c r="AV29" s="201" t="s">
        <v>135</v>
      </c>
      <c r="AW29" s="202">
        <f>COUNTA($G$3:G29)</f>
        <v>27</v>
      </c>
      <c r="AY29" s="8">
        <f>VLOOKUP($G29,Összesítő!$B:$F,3,FALSE)</f>
        <v>3185</v>
      </c>
      <c r="AZ29" s="8">
        <f t="shared" ref="AZ29:AZ40" si="87">LEN($AU29)</f>
        <v>0</v>
      </c>
      <c r="BA29" s="5">
        <f t="shared" ref="BA29:BA40" si="88">IF(OR($B29="",$C29="",$D29="",$E29="",$F29="",$L29="",$M29="",$N29="",$O29="",$P29=""),0,1)</f>
        <v>1</v>
      </c>
      <c r="BB29" s="5" t="str">
        <f t="shared" ref="BB29:BB40" si="89">IF($F29="",0,IF(AND($L29=2027,$M29=2027),"R",IF(AND($L29=2027,$M29&gt;2027),"RH",IF(AND($L29&gt;2027,$M29&gt;2027),"H","x"))))</f>
        <v>H</v>
      </c>
      <c r="BC29" s="5">
        <f t="shared" ref="BC29:BC40" si="90">IF(OR(BB29="R",BB29="RH"),1,0)</f>
        <v>0</v>
      </c>
      <c r="BD29" s="5">
        <f t="shared" ref="BD29:BD40" si="91">IF(AND($BB29="R",$O29&gt;0),1,IF(AND($BB29="H",$N29&gt;0),1,0))</f>
        <v>0</v>
      </c>
      <c r="BE29" s="5">
        <f t="shared" ref="BE29:BE40" si="92">IF($AC29&lt;$N29,1,IF($AC29=$N29,0))</f>
        <v>0</v>
      </c>
      <c r="BF29" s="8" t="str">
        <f t="shared" ref="BF29:BF40" si="93">IF($L29&gt;2027,"Nem rövidtávú a feladat.",IF($BE29=1,"Az I. ütem nem lehet forráshiányos!",IF($AC29&gt;$N29,"Többlet forrást jelölt meg az I. ütemnél! A forrás ne legyen több a költségnél.",IF($AC29=$N29,"A forrás egyenlő a költséggel (I.ütem).",0))))</f>
        <v>Nem rövidtávú a feladat.</v>
      </c>
      <c r="BG29" s="5">
        <f t="shared" ref="BG29:BG40" si="94">IF(AND($R29&lt;&gt;"",$S29&lt;&gt;"",$T29&lt;&gt;"",$U29&lt;&gt;"",$V29&lt;&gt;"",$W29&lt;&gt;"",$X29&lt;&gt;"",$Y29&lt;&gt;"",$Z29&lt;&gt;"",$AA29&lt;&gt;"",$AB29&lt;&gt;""),1,0)</f>
        <v>1</v>
      </c>
      <c r="BH29" s="5">
        <f t="shared" ref="BH29:BH40" si="95">IF(AND($BG29=1,$N29=$AC29),1,0)</f>
        <v>1</v>
      </c>
      <c r="BI29" s="5">
        <f t="shared" ref="BI29:BI40" si="96">IF($AQ29&lt;$O29,1,0)</f>
        <v>1</v>
      </c>
      <c r="BJ29" s="5">
        <f t="shared" ref="BJ29:BJ40" si="97">IF(AND($AF29&lt;&gt;"",$AG29&lt;&gt;"",$AH29&lt;&gt;"",$AI29&lt;&gt;"",$AJ29&lt;&gt;"",$AK29&lt;&gt;"",$AL29&lt;&gt;"",$AM29&lt;&gt;"",$AN29&lt;&gt;"",$AO29&lt;&gt;"",$AP29&lt;&gt;""),1,0)</f>
        <v>1</v>
      </c>
      <c r="BK29" s="5">
        <f t="shared" ref="BK29:BK40" si="98">IF(AND($BJ29=1,$O29=$AQ29),1,IF(AND($BJ29=1,$O29&gt;$AQ29,AR29="igen"),1,0))</f>
        <v>1</v>
      </c>
      <c r="BL29" s="4" t="str">
        <f t="shared" ref="BL29:BL40" si="99">IF($M29&lt;2028,"Nem hosszútávú a feladat.",IF(AND($BI29=1,$AR29="nem"),"Forráshiányos a feladat? Jelölje az AR-oszlopban!",IF(AND($BI29=0,$AR29="igen"),"Forráshiányosnak jelölte a feladat az AR-oszlopban, de a forrás költség adatok alapnján nem az!",IF(AND($BI29=1,$AR29="igen"),"Forráshiányos a feladat!",IF($AQ29&gt;$O29,"Többlet forrást jelölt meg a II. ütemnél! A forrás ne legyen több a költségnél.",IF($AQ29=$O29,"A forrás egyenlő a költséggel (II.ütem).",0))))))</f>
        <v>Forráshiányos a feladat!</v>
      </c>
      <c r="BM29" s="5">
        <f t="shared" ref="BM29:BM40" si="100">IF($M29&lt;2028,1,0)</f>
        <v>0</v>
      </c>
      <c r="BN29" s="5">
        <f t="shared" ref="BN29:BN40" si="101">IF($M29&gt;2027,1,0)</f>
        <v>1</v>
      </c>
      <c r="BO29" s="5">
        <f t="shared" ref="BO29:BO40" si="102">IF(AND($BM29=1,$N29=0),1,0)</f>
        <v>0</v>
      </c>
      <c r="BP29" s="5">
        <f t="shared" ref="BP29:BP40" si="103">IF(AND($BN29=1,$O29=0),1,0)</f>
        <v>0</v>
      </c>
      <c r="BQ29" s="5">
        <f t="shared" ref="BQ29:BQ40" si="104">IF(AND($BB29="R",$N29=0,$AZ29&gt;29),1,IF(AND($BB29="RH",$N29=0,$AZ29&gt;29),1,0))</f>
        <v>0</v>
      </c>
      <c r="BR29" s="8">
        <f t="shared" ref="BR29:BR40" si="105">IF($BN29=0,"Nincs hosszútávú terv!",IF(AND($BB29="H",$O29=0,$AZ29=0),"Nullás a hosszútávú feladat és nincs hozzá indoklás!",IF(AND($BB29="RH",$O29=0,$AZ29=0),"Nullás a hosszútávú feladat és nincs hozzá indoklás!",IF(AND($BB29="R",$O29=0,$AZ29&lt;300),"Nullás a hosszútávú feladat és rövid hozzá az indoklás!",IF(AND($BB29="RH",$O29=0,$AZ29&lt;300),"Nullás a hosszútávú feladat és rövid hozzá az indoklás!",0)))))</f>
        <v>0</v>
      </c>
      <c r="BS29" s="5">
        <f t="shared" ref="BS29:BS40" si="106">IF(AND($BB29="R",$N29=0,$AZ29&gt;29),1,IF(AND($BB29="RH",$N29=0,$AZ29&gt;29),1,0))</f>
        <v>0</v>
      </c>
      <c r="BT29" s="5">
        <f t="shared" ref="BT29:BT40" si="107">IF(AND($BB29="H",$O29=0,$AZ29&gt;29),1,IF(AND($BB29="RH",$O29=0,$AZ29&gt;29),1,0))</f>
        <v>0</v>
      </c>
      <c r="BU29" s="5">
        <f t="shared" ref="BU29:BU40" si="108">IF($B29="",0,1)</f>
        <v>1</v>
      </c>
      <c r="BV29" s="5">
        <f t="shared" ref="BV29:BV40" si="109">IF($C29="",0,1)</f>
        <v>1</v>
      </c>
      <c r="BW29" s="5">
        <f t="shared" ref="BW29:BW40" si="110">IF($D29="",0,1)</f>
        <v>1</v>
      </c>
      <c r="BX29" s="5">
        <f t="shared" ref="BX29:BX40" si="111">IF($E29="",0,1)</f>
        <v>1</v>
      </c>
      <c r="BY29" s="5">
        <f t="shared" ref="BY29:BY40" si="112">IF($L29="",0,1)</f>
        <v>1</v>
      </c>
      <c r="BZ29" s="5">
        <f t="shared" ref="BZ29:BZ40" si="113">IF($M29="",0,1)</f>
        <v>1</v>
      </c>
      <c r="CA29" s="5">
        <f t="shared" ref="CA29:CA40" si="114">IF($N29="",0,1)</f>
        <v>1</v>
      </c>
      <c r="CB29" s="5">
        <f t="shared" ref="CB29:CB40" si="115">IF($O29="",0,1)</f>
        <v>1</v>
      </c>
      <c r="CC29" s="5">
        <f t="shared" ref="CC29:CC40" si="116">IF($P29="",0,1)</f>
        <v>1</v>
      </c>
      <c r="CD29" s="5" t="str">
        <f t="shared" ref="CD29:CD40" si="117">IF(AND($BA29=0,$BU29=0),"Hiányos kitöltés! (B-oszlop üres)",IF(AND($BA29=0,$BV29=0),"Hiányos kitöltés! (C-oszlop üres)",IF(AND($BA29=0,$BW29=0),"Hiányos kitöltés! (D-oszlop üres)",IF(AND($BA29=0,$BX29=0),"Hiányos kitöltés! (E-oszlop üres)",IF(AND($BA29=0,$BY29=0),"Hiányos kitöltés! (L-oszlop üres)",IF(AND($BA29=0,$BZ29=0),"Hiányos kitöltés! (M-oszlop üres)",IF(AND($BA29=0,$CA29=0),"Hiányos kitöltés! (N-oszlop üres)",IF(AND($BA29=0,$CB29=0),"Hiányos kitöltés! (O-oszlop üres)",IF(AND($BA29=0,$CC29=0),"Hiányos kitöltés! (P-oszlop üres)",IF(AND($BA29=0,$BG29=0),"Hiányos kitöltés! (I.ütem forrása hiányos!","?"))))))))))</f>
        <v>?</v>
      </c>
      <c r="CE29" s="4" t="str">
        <f t="shared" ref="CE29:CE40" si="118">IF($BA29=0,$CD29,IF($BG29=0,"I. ütem forrása nincs kitöltve!",IF($BJ29=0,"II. ütem forrása nincs kitöltve!",IF($BD29=1,"Költségek üteme nem megfelelő (az időtartam és a költség üteme eltér)!",IF(AND(BH29=0,$BA29=1,$BJ29=1,$BD29=1),"Kötelező cellák kitöltve, de az I. ütem forrása hibás!",IF(AND(BJ29=0,$BA29=1,$BJ29=1,$BD29=1),"Kötelező cellák kitöltve, de a II. ütem forrása hibás!",IF(AND($BO29=1,$AZ29&lt;30),"Nullás a rövidtávú feladat és rövid (hiányzik) a hozzá tartozó indoklás!",IF(AND($BP29=1,$AZ29&lt;30),"Nullás a hosszútávú feladat és rövid (hiányzik) a hozzá tartozó indoklás!",IF(AND(BN29=1,C29="2011_RENDKÍVÜLI"),"II. ütemre nem tervezhet Rendkívüli feladatot!",IF(BH29=0,AD29,IF(BK29=0,AS29,IF(AND(BC29=1,$P29&gt;$N29),"EM rendelet 2. melléklet terhére elszámolt költség nem lehet nagyobb az I. ütemre tervezett tényleges költségnél!",IF($AC29&gt;$N29,"Többlet forrást jelölt meg az I. ütemnél! A forrás ne legyen több a költségnél.",IF($AQ29&gt;$O29,"Többlet forrást jelölt meg a II. ütemnél! A forrás ne legyen több a költségnél.","Kitöltés rendben!"))))))))))))))</f>
        <v>Kitöltés rendben!</v>
      </c>
      <c r="CF29" s="5">
        <f t="shared" ref="CF29:CF40" si="119">IF(A29="Kitöltés rendben!",1,0)</f>
        <v>1</v>
      </c>
      <c r="CG29" s="5">
        <f t="shared" ref="CG29:CG40" si="120">IF(AND($BB29="R",$CF29=1),1,IF(AND($BB29="RH",$CF29=1),1,0))</f>
        <v>0</v>
      </c>
      <c r="CH29" s="5">
        <f t="shared" ref="CH29:CH40" si="121">IF(AND($BB29="H",$CF29=1),1,IF(AND($BB29="RH",$CF29=1),1,0))</f>
        <v>1</v>
      </c>
    </row>
    <row r="30" spans="1:86" s="2" customFormat="1" ht="30.2" customHeight="1" x14ac:dyDescent="0.25">
      <c r="A30" s="1" t="str">
        <f t="shared" si="82"/>
        <v>Kitöltés rendben!</v>
      </c>
      <c r="B30" s="200">
        <v>2</v>
      </c>
      <c r="C30" s="199" t="s">
        <v>50</v>
      </c>
      <c r="D30" s="201" t="s">
        <v>334</v>
      </c>
      <c r="E30" s="201" t="s">
        <v>201</v>
      </c>
      <c r="F30" s="202" t="str">
        <f>VLOOKUP($G30,Összesítő!$B:$F,2,FALSE)</f>
        <v>21-32054-1-048-01-10</v>
      </c>
      <c r="G30" s="199" t="s">
        <v>280</v>
      </c>
      <c r="H30" s="202" t="str">
        <f>AY30&amp;"_"&amp;AW30&amp;"_FIV_"&amp;LEFT(Előlap!$B$6,4)</f>
        <v>3185_28_FIV_2026</v>
      </c>
      <c r="I30" s="202" t="str">
        <f>VLOOKUP($G30,Összesítő!$B:$F,5,FALSE)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 s="202" t="str">
        <f>VLOOKUP($G30,Összesítő!$B:$F,4,FALSE)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 s="6">
        <f t="shared" si="41"/>
        <v>1000</v>
      </c>
      <c r="L30" s="200">
        <v>2036</v>
      </c>
      <c r="M30" s="200">
        <v>2036</v>
      </c>
      <c r="N30" s="12">
        <v>0</v>
      </c>
      <c r="O30" s="7">
        <v>1000</v>
      </c>
      <c r="P30" s="7">
        <v>0</v>
      </c>
      <c r="R30" s="7">
        <v>0</v>
      </c>
      <c r="S30" s="7">
        <v>0</v>
      </c>
      <c r="T30" s="7">
        <v>0</v>
      </c>
      <c r="U30" s="7">
        <v>0</v>
      </c>
      <c r="V30" s="7">
        <v>0</v>
      </c>
      <c r="W30" s="7">
        <v>0</v>
      </c>
      <c r="X30" s="7">
        <v>0</v>
      </c>
      <c r="Y30" s="7">
        <v>0</v>
      </c>
      <c r="Z30" s="7">
        <v>0</v>
      </c>
      <c r="AA30" s="7">
        <v>0</v>
      </c>
      <c r="AB30" s="7">
        <v>0</v>
      </c>
      <c r="AC30" s="6">
        <f t="shared" si="83"/>
        <v>0</v>
      </c>
      <c r="AD30" s="3" t="str">
        <f t="shared" si="84"/>
        <v>Nem rövidtávú a feladat.</v>
      </c>
      <c r="AF30" s="7">
        <v>0</v>
      </c>
      <c r="AG30" s="7">
        <v>0</v>
      </c>
      <c r="AH30" s="7">
        <v>0</v>
      </c>
      <c r="AI30" s="7">
        <v>0</v>
      </c>
      <c r="AJ30" s="7">
        <v>0</v>
      </c>
      <c r="AK30" s="7">
        <v>0</v>
      </c>
      <c r="AL30" s="7">
        <v>0</v>
      </c>
      <c r="AM30" s="7">
        <v>0</v>
      </c>
      <c r="AN30" s="7">
        <v>0</v>
      </c>
      <c r="AO30" s="7">
        <v>0</v>
      </c>
      <c r="AP30" s="7">
        <v>0</v>
      </c>
      <c r="AQ30" s="6">
        <f t="shared" si="85"/>
        <v>0</v>
      </c>
      <c r="AR30" s="199" t="s">
        <v>205</v>
      </c>
      <c r="AS30" s="3" t="str">
        <f t="shared" si="86"/>
        <v>Forráshiányos a feladat!</v>
      </c>
      <c r="AU30" s="201" t="s">
        <v>135</v>
      </c>
      <c r="AV30" s="201" t="s">
        <v>135</v>
      </c>
      <c r="AW30" s="202">
        <f>COUNTA($G$3:G30)</f>
        <v>28</v>
      </c>
      <c r="AY30" s="8">
        <f>VLOOKUP($G30,Összesítő!$B:$F,3,FALSE)</f>
        <v>3185</v>
      </c>
      <c r="AZ30" s="8">
        <f t="shared" si="87"/>
        <v>0</v>
      </c>
      <c r="BA30" s="5">
        <f t="shared" si="88"/>
        <v>1</v>
      </c>
      <c r="BB30" s="5" t="str">
        <f t="shared" si="89"/>
        <v>H</v>
      </c>
      <c r="BC30" s="5">
        <f t="shared" si="90"/>
        <v>0</v>
      </c>
      <c r="BD30" s="5">
        <f t="shared" si="91"/>
        <v>0</v>
      </c>
      <c r="BE30" s="5">
        <f t="shared" si="92"/>
        <v>0</v>
      </c>
      <c r="BF30" s="8" t="str">
        <f t="shared" si="93"/>
        <v>Nem rövidtávú a feladat.</v>
      </c>
      <c r="BG30" s="5">
        <f t="shared" si="94"/>
        <v>1</v>
      </c>
      <c r="BH30" s="5">
        <f t="shared" si="95"/>
        <v>1</v>
      </c>
      <c r="BI30" s="5">
        <f t="shared" si="96"/>
        <v>1</v>
      </c>
      <c r="BJ30" s="5">
        <f t="shared" si="97"/>
        <v>1</v>
      </c>
      <c r="BK30" s="5">
        <f t="shared" si="98"/>
        <v>1</v>
      </c>
      <c r="BL30" s="4" t="str">
        <f t="shared" si="99"/>
        <v>Forráshiányos a feladat!</v>
      </c>
      <c r="BM30" s="5">
        <f t="shared" si="100"/>
        <v>0</v>
      </c>
      <c r="BN30" s="5">
        <f t="shared" si="101"/>
        <v>1</v>
      </c>
      <c r="BO30" s="5">
        <f t="shared" si="102"/>
        <v>0</v>
      </c>
      <c r="BP30" s="5">
        <f t="shared" si="103"/>
        <v>0</v>
      </c>
      <c r="BQ30" s="5">
        <f t="shared" si="104"/>
        <v>0</v>
      </c>
      <c r="BR30" s="8">
        <f t="shared" si="105"/>
        <v>0</v>
      </c>
      <c r="BS30" s="5">
        <f t="shared" si="106"/>
        <v>0</v>
      </c>
      <c r="BT30" s="5">
        <f t="shared" si="107"/>
        <v>0</v>
      </c>
      <c r="BU30" s="5">
        <f t="shared" si="108"/>
        <v>1</v>
      </c>
      <c r="BV30" s="5">
        <f t="shared" si="109"/>
        <v>1</v>
      </c>
      <c r="BW30" s="5">
        <f t="shared" si="110"/>
        <v>1</v>
      </c>
      <c r="BX30" s="5">
        <f t="shared" si="111"/>
        <v>1</v>
      </c>
      <c r="BY30" s="5">
        <f t="shared" si="112"/>
        <v>1</v>
      </c>
      <c r="BZ30" s="5">
        <f t="shared" si="113"/>
        <v>1</v>
      </c>
      <c r="CA30" s="5">
        <f t="shared" si="114"/>
        <v>1</v>
      </c>
      <c r="CB30" s="5">
        <f t="shared" si="115"/>
        <v>1</v>
      </c>
      <c r="CC30" s="5">
        <f t="shared" si="116"/>
        <v>1</v>
      </c>
      <c r="CD30" s="5" t="str">
        <f t="shared" si="117"/>
        <v>?</v>
      </c>
      <c r="CE30" s="4" t="str">
        <f t="shared" si="118"/>
        <v>Kitöltés rendben!</v>
      </c>
      <c r="CF30" s="5">
        <f t="shared" si="119"/>
        <v>1</v>
      </c>
      <c r="CG30" s="5">
        <f t="shared" si="120"/>
        <v>0</v>
      </c>
      <c r="CH30" s="5">
        <f t="shared" si="121"/>
        <v>1</v>
      </c>
    </row>
    <row r="31" spans="1:86" s="2" customFormat="1" ht="30.2" customHeight="1" x14ac:dyDescent="0.25">
      <c r="A31" s="1" t="str">
        <f t="shared" si="82"/>
        <v>Kitöltés rendben!</v>
      </c>
      <c r="B31" s="200">
        <v>2</v>
      </c>
      <c r="C31" s="199" t="s">
        <v>206</v>
      </c>
      <c r="D31" s="201" t="s">
        <v>335</v>
      </c>
      <c r="E31" s="201" t="s">
        <v>201</v>
      </c>
      <c r="F31" s="202" t="str">
        <f>VLOOKUP($G31,Összesítő!$B:$F,2,FALSE)</f>
        <v>21-32054-1-048-01-10</v>
      </c>
      <c r="G31" s="199" t="s">
        <v>280</v>
      </c>
      <c r="H31" s="202" t="str">
        <f>AY31&amp;"_"&amp;AW31&amp;"_FIV_"&amp;LEFT(Előlap!$B$6,4)</f>
        <v>3185_29_FIV_2026</v>
      </c>
      <c r="I31" s="202" t="str">
        <f>VLOOKUP($G31,Összesítő!$B:$F,5,FALSE)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 s="202" t="str">
        <f>VLOOKUP($G31,Összesítő!$B:$F,4,FALSE)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 s="6">
        <f t="shared" si="41"/>
        <v>25000</v>
      </c>
      <c r="L31" s="200">
        <v>2036</v>
      </c>
      <c r="M31" s="200">
        <v>2036</v>
      </c>
      <c r="N31" s="12">
        <v>0</v>
      </c>
      <c r="O31" s="7">
        <v>25000</v>
      </c>
      <c r="P31" s="7">
        <v>0</v>
      </c>
      <c r="R31" s="7">
        <v>0</v>
      </c>
      <c r="S31" s="7">
        <v>0</v>
      </c>
      <c r="T31" s="7">
        <v>0</v>
      </c>
      <c r="U31" s="7">
        <v>0</v>
      </c>
      <c r="V31" s="7">
        <v>0</v>
      </c>
      <c r="W31" s="7">
        <v>0</v>
      </c>
      <c r="X31" s="7">
        <v>0</v>
      </c>
      <c r="Y31" s="7">
        <v>0</v>
      </c>
      <c r="Z31" s="7">
        <v>0</v>
      </c>
      <c r="AA31" s="7">
        <v>0</v>
      </c>
      <c r="AB31" s="7">
        <v>0</v>
      </c>
      <c r="AC31" s="6">
        <f t="shared" si="83"/>
        <v>0</v>
      </c>
      <c r="AD31" s="3" t="str">
        <f t="shared" si="84"/>
        <v>Nem rövidtávú a feladat.</v>
      </c>
      <c r="AF31" s="7">
        <v>0</v>
      </c>
      <c r="AG31" s="7">
        <v>0</v>
      </c>
      <c r="AH31" s="7">
        <v>0</v>
      </c>
      <c r="AI31" s="7">
        <v>0</v>
      </c>
      <c r="AJ31" s="7">
        <v>0</v>
      </c>
      <c r="AK31" s="7">
        <v>0</v>
      </c>
      <c r="AL31" s="7">
        <v>0</v>
      </c>
      <c r="AM31" s="7">
        <v>0</v>
      </c>
      <c r="AN31" s="7">
        <v>0</v>
      </c>
      <c r="AO31" s="7">
        <v>0</v>
      </c>
      <c r="AP31" s="7">
        <v>0</v>
      </c>
      <c r="AQ31" s="6">
        <f t="shared" si="85"/>
        <v>0</v>
      </c>
      <c r="AR31" s="199" t="s">
        <v>205</v>
      </c>
      <c r="AS31" s="3" t="str">
        <f t="shared" si="86"/>
        <v>Forráshiányos a feladat!</v>
      </c>
      <c r="AU31" s="201" t="s">
        <v>135</v>
      </c>
      <c r="AV31" s="201" t="s">
        <v>135</v>
      </c>
      <c r="AW31" s="202">
        <f>COUNTA($G$3:G31)</f>
        <v>29</v>
      </c>
      <c r="AY31" s="8">
        <f>VLOOKUP($G31,Összesítő!$B:$F,3,FALSE)</f>
        <v>3185</v>
      </c>
      <c r="AZ31" s="8">
        <f t="shared" si="87"/>
        <v>0</v>
      </c>
      <c r="BA31" s="5">
        <f t="shared" si="88"/>
        <v>1</v>
      </c>
      <c r="BB31" s="5" t="str">
        <f t="shared" si="89"/>
        <v>H</v>
      </c>
      <c r="BC31" s="5">
        <f t="shared" si="90"/>
        <v>0</v>
      </c>
      <c r="BD31" s="5">
        <f t="shared" si="91"/>
        <v>0</v>
      </c>
      <c r="BE31" s="5">
        <f t="shared" si="92"/>
        <v>0</v>
      </c>
      <c r="BF31" s="8" t="str">
        <f t="shared" si="93"/>
        <v>Nem rövidtávú a feladat.</v>
      </c>
      <c r="BG31" s="5">
        <f t="shared" si="94"/>
        <v>1</v>
      </c>
      <c r="BH31" s="5">
        <f t="shared" si="95"/>
        <v>1</v>
      </c>
      <c r="BI31" s="5">
        <f t="shared" si="96"/>
        <v>1</v>
      </c>
      <c r="BJ31" s="5">
        <f t="shared" si="97"/>
        <v>1</v>
      </c>
      <c r="BK31" s="5">
        <f t="shared" si="98"/>
        <v>1</v>
      </c>
      <c r="BL31" s="4" t="str">
        <f t="shared" si="99"/>
        <v>Forráshiányos a feladat!</v>
      </c>
      <c r="BM31" s="5">
        <f t="shared" si="100"/>
        <v>0</v>
      </c>
      <c r="BN31" s="5">
        <f t="shared" si="101"/>
        <v>1</v>
      </c>
      <c r="BO31" s="5">
        <f t="shared" si="102"/>
        <v>0</v>
      </c>
      <c r="BP31" s="5">
        <f t="shared" si="103"/>
        <v>0</v>
      </c>
      <c r="BQ31" s="5">
        <f t="shared" si="104"/>
        <v>0</v>
      </c>
      <c r="BR31" s="8">
        <f t="shared" si="105"/>
        <v>0</v>
      </c>
      <c r="BS31" s="5">
        <f t="shared" si="106"/>
        <v>0</v>
      </c>
      <c r="BT31" s="5">
        <f t="shared" si="107"/>
        <v>0</v>
      </c>
      <c r="BU31" s="5">
        <f t="shared" si="108"/>
        <v>1</v>
      </c>
      <c r="BV31" s="5">
        <f t="shared" si="109"/>
        <v>1</v>
      </c>
      <c r="BW31" s="5">
        <f t="shared" si="110"/>
        <v>1</v>
      </c>
      <c r="BX31" s="5">
        <f t="shared" si="111"/>
        <v>1</v>
      </c>
      <c r="BY31" s="5">
        <f t="shared" si="112"/>
        <v>1</v>
      </c>
      <c r="BZ31" s="5">
        <f t="shared" si="113"/>
        <v>1</v>
      </c>
      <c r="CA31" s="5">
        <f t="shared" si="114"/>
        <v>1</v>
      </c>
      <c r="CB31" s="5">
        <f t="shared" si="115"/>
        <v>1</v>
      </c>
      <c r="CC31" s="5">
        <f t="shared" si="116"/>
        <v>1</v>
      </c>
      <c r="CD31" s="5" t="str">
        <f t="shared" si="117"/>
        <v>?</v>
      </c>
      <c r="CE31" s="4" t="str">
        <f t="shared" si="118"/>
        <v>Kitöltés rendben!</v>
      </c>
      <c r="CF31" s="5">
        <f t="shared" si="119"/>
        <v>1</v>
      </c>
      <c r="CG31" s="5">
        <f t="shared" si="120"/>
        <v>0</v>
      </c>
      <c r="CH31" s="5">
        <f t="shared" si="121"/>
        <v>1</v>
      </c>
    </row>
    <row r="32" spans="1:86" s="2" customFormat="1" ht="30.2" customHeight="1" x14ac:dyDescent="0.25">
      <c r="A32" s="1" t="str">
        <f t="shared" si="82"/>
        <v>Kitöltés rendben!</v>
      </c>
      <c r="B32" s="200">
        <v>1</v>
      </c>
      <c r="C32" s="199" t="s">
        <v>24</v>
      </c>
      <c r="D32" s="201" t="s">
        <v>336</v>
      </c>
      <c r="E32" s="201" t="s">
        <v>201</v>
      </c>
      <c r="F32" s="202" t="str">
        <f>VLOOKUP($G32,Összesítő!$B:$F,2,FALSE)</f>
        <v>21-32054-1-048-01-10</v>
      </c>
      <c r="G32" s="199" t="s">
        <v>280</v>
      </c>
      <c r="H32" s="202" t="str">
        <f>AY32&amp;"_"&amp;AW32&amp;"_FIV_"&amp;LEFT(Előlap!$B$6,4)</f>
        <v>3185_30_FIV_2026</v>
      </c>
      <c r="I32" s="202" t="str">
        <f>VLOOKUP($G32,Összesítő!$B:$F,5,FALSE)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 s="202" t="str">
        <f>VLOOKUP($G32,Összesítő!$B:$F,4,FALSE)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 s="6">
        <f t="shared" si="41"/>
        <v>2201</v>
      </c>
      <c r="L32" s="200">
        <v>2027</v>
      </c>
      <c r="M32" s="200">
        <v>2027</v>
      </c>
      <c r="N32" s="12">
        <v>2201</v>
      </c>
      <c r="O32" s="7">
        <v>0</v>
      </c>
      <c r="P32" s="7">
        <v>0</v>
      </c>
      <c r="R32" s="7">
        <v>2201</v>
      </c>
      <c r="S32" s="7">
        <v>0</v>
      </c>
      <c r="T32" s="7">
        <v>0</v>
      </c>
      <c r="U32" s="7">
        <v>0</v>
      </c>
      <c r="V32" s="7">
        <v>0</v>
      </c>
      <c r="W32" s="7">
        <v>0</v>
      </c>
      <c r="X32" s="7">
        <v>0</v>
      </c>
      <c r="Y32" s="7">
        <v>0</v>
      </c>
      <c r="Z32" s="7">
        <v>0</v>
      </c>
      <c r="AA32" s="7">
        <v>0</v>
      </c>
      <c r="AB32" s="7">
        <v>0</v>
      </c>
      <c r="AC32" s="6">
        <f t="shared" si="83"/>
        <v>2201</v>
      </c>
      <c r="AD32" s="3" t="str">
        <f t="shared" si="84"/>
        <v>A forrás egyenlő a költséggel (I.ütem).</v>
      </c>
      <c r="AF32" s="7">
        <v>0</v>
      </c>
      <c r="AG32" s="7">
        <v>0</v>
      </c>
      <c r="AH32" s="7">
        <v>0</v>
      </c>
      <c r="AI32" s="7">
        <v>0</v>
      </c>
      <c r="AJ32" s="7">
        <v>0</v>
      </c>
      <c r="AK32" s="7">
        <v>0</v>
      </c>
      <c r="AL32" s="7">
        <v>0</v>
      </c>
      <c r="AM32" s="7">
        <v>0</v>
      </c>
      <c r="AN32" s="7">
        <v>0</v>
      </c>
      <c r="AO32" s="7">
        <v>0</v>
      </c>
      <c r="AP32" s="7">
        <v>0</v>
      </c>
      <c r="AQ32" s="6">
        <f t="shared" si="85"/>
        <v>0</v>
      </c>
      <c r="AR32" s="199" t="s">
        <v>203</v>
      </c>
      <c r="AS32" s="3" t="str">
        <f t="shared" si="86"/>
        <v>Nem hosszútávú a feladat.</v>
      </c>
      <c r="AU32" s="201" t="s">
        <v>135</v>
      </c>
      <c r="AV32" s="201" t="s">
        <v>135</v>
      </c>
      <c r="AW32" s="202">
        <f>COUNTA($G$3:G32)</f>
        <v>30</v>
      </c>
      <c r="AY32" s="8">
        <f>VLOOKUP($G32,Összesítő!$B:$F,3,FALSE)</f>
        <v>3185</v>
      </c>
      <c r="AZ32" s="8">
        <f t="shared" si="87"/>
        <v>0</v>
      </c>
      <c r="BA32" s="5">
        <f t="shared" si="88"/>
        <v>1</v>
      </c>
      <c r="BB32" s="5" t="str">
        <f t="shared" si="89"/>
        <v>R</v>
      </c>
      <c r="BC32" s="5">
        <f t="shared" si="90"/>
        <v>1</v>
      </c>
      <c r="BD32" s="5">
        <f t="shared" si="91"/>
        <v>0</v>
      </c>
      <c r="BE32" s="5">
        <f t="shared" si="92"/>
        <v>0</v>
      </c>
      <c r="BF32" s="8" t="str">
        <f t="shared" si="93"/>
        <v>A forrás egyenlő a költséggel (I.ütem).</v>
      </c>
      <c r="BG32" s="5">
        <f t="shared" si="94"/>
        <v>1</v>
      </c>
      <c r="BH32" s="5">
        <f t="shared" si="95"/>
        <v>1</v>
      </c>
      <c r="BI32" s="5">
        <f t="shared" si="96"/>
        <v>0</v>
      </c>
      <c r="BJ32" s="5">
        <f t="shared" si="97"/>
        <v>1</v>
      </c>
      <c r="BK32" s="5">
        <f t="shared" si="98"/>
        <v>1</v>
      </c>
      <c r="BL32" s="4" t="str">
        <f t="shared" si="99"/>
        <v>Nem hosszútávú a feladat.</v>
      </c>
      <c r="BM32" s="5">
        <f t="shared" si="100"/>
        <v>1</v>
      </c>
      <c r="BN32" s="5">
        <f t="shared" si="101"/>
        <v>0</v>
      </c>
      <c r="BO32" s="5">
        <f t="shared" si="102"/>
        <v>0</v>
      </c>
      <c r="BP32" s="5">
        <f t="shared" si="103"/>
        <v>0</v>
      </c>
      <c r="BQ32" s="5">
        <f t="shared" si="104"/>
        <v>0</v>
      </c>
      <c r="BR32" s="8" t="str">
        <f t="shared" si="105"/>
        <v>Nincs hosszútávú terv!</v>
      </c>
      <c r="BS32" s="5">
        <f t="shared" si="106"/>
        <v>0</v>
      </c>
      <c r="BT32" s="5">
        <f t="shared" si="107"/>
        <v>0</v>
      </c>
      <c r="BU32" s="5">
        <f t="shared" si="108"/>
        <v>1</v>
      </c>
      <c r="BV32" s="5">
        <f t="shared" si="109"/>
        <v>1</v>
      </c>
      <c r="BW32" s="5">
        <f t="shared" si="110"/>
        <v>1</v>
      </c>
      <c r="BX32" s="5">
        <f t="shared" si="111"/>
        <v>1</v>
      </c>
      <c r="BY32" s="5">
        <f t="shared" si="112"/>
        <v>1</v>
      </c>
      <c r="BZ32" s="5">
        <f t="shared" si="113"/>
        <v>1</v>
      </c>
      <c r="CA32" s="5">
        <f t="shared" si="114"/>
        <v>1</v>
      </c>
      <c r="CB32" s="5">
        <f t="shared" si="115"/>
        <v>1</v>
      </c>
      <c r="CC32" s="5">
        <f t="shared" si="116"/>
        <v>1</v>
      </c>
      <c r="CD32" s="5" t="str">
        <f t="shared" si="117"/>
        <v>?</v>
      </c>
      <c r="CE32" s="4" t="str">
        <f t="shared" si="118"/>
        <v>Kitöltés rendben!</v>
      </c>
      <c r="CF32" s="5">
        <f t="shared" si="119"/>
        <v>1</v>
      </c>
      <c r="CG32" s="5">
        <f t="shared" si="120"/>
        <v>1</v>
      </c>
      <c r="CH32" s="5">
        <f t="shared" si="121"/>
        <v>0</v>
      </c>
    </row>
    <row r="33" spans="1:86" s="2" customFormat="1" ht="30.2" customHeight="1" x14ac:dyDescent="0.25">
      <c r="A33" s="1" t="str">
        <f t="shared" si="82"/>
        <v>Kitöltés rendben!</v>
      </c>
      <c r="B33" s="200">
        <v>2</v>
      </c>
      <c r="C33" s="199" t="s">
        <v>206</v>
      </c>
      <c r="D33" s="201" t="s">
        <v>337</v>
      </c>
      <c r="E33" s="201" t="s">
        <v>201</v>
      </c>
      <c r="F33" s="202" t="str">
        <f>VLOOKUP($G33,Összesítő!$B:$F,2,FALSE)</f>
        <v>21-32054-1-048-01-10</v>
      </c>
      <c r="G33" s="199" t="s">
        <v>280</v>
      </c>
      <c r="H33" s="202" t="str">
        <f>AY33&amp;"_"&amp;AW33&amp;"_FIV_"&amp;LEFT(Előlap!$B$6,4)</f>
        <v>3185_31_FIV_2026</v>
      </c>
      <c r="I33" s="202" t="str">
        <f>VLOOKUP($G33,Összesítő!$B:$F,5,FALSE)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 s="202" t="str">
        <f>VLOOKUP($G33,Összesítő!$B:$F,4,FALSE)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 s="6">
        <f t="shared" si="41"/>
        <v>25000</v>
      </c>
      <c r="L33" s="200">
        <v>2036</v>
      </c>
      <c r="M33" s="200">
        <v>2036</v>
      </c>
      <c r="N33" s="12">
        <v>0</v>
      </c>
      <c r="O33" s="7">
        <v>25000</v>
      </c>
      <c r="P33" s="7">
        <v>0</v>
      </c>
      <c r="R33" s="7">
        <v>0</v>
      </c>
      <c r="S33" s="7">
        <v>0</v>
      </c>
      <c r="T33" s="7">
        <v>0</v>
      </c>
      <c r="U33" s="7">
        <v>0</v>
      </c>
      <c r="V33" s="7">
        <v>0</v>
      </c>
      <c r="W33" s="7">
        <v>0</v>
      </c>
      <c r="X33" s="7">
        <v>0</v>
      </c>
      <c r="Y33" s="7">
        <v>0</v>
      </c>
      <c r="Z33" s="7">
        <v>0</v>
      </c>
      <c r="AA33" s="7">
        <v>0</v>
      </c>
      <c r="AB33" s="7">
        <v>0</v>
      </c>
      <c r="AC33" s="6">
        <f t="shared" si="83"/>
        <v>0</v>
      </c>
      <c r="AD33" s="3" t="str">
        <f t="shared" si="84"/>
        <v>Nem rövidtávú a feladat.</v>
      </c>
      <c r="AF33" s="7">
        <v>0</v>
      </c>
      <c r="AG33" s="7">
        <v>0</v>
      </c>
      <c r="AH33" s="7">
        <v>0</v>
      </c>
      <c r="AI33" s="7">
        <v>0</v>
      </c>
      <c r="AJ33" s="7">
        <v>0</v>
      </c>
      <c r="AK33" s="7">
        <v>0</v>
      </c>
      <c r="AL33" s="7">
        <v>0</v>
      </c>
      <c r="AM33" s="7">
        <v>0</v>
      </c>
      <c r="AN33" s="7">
        <v>0</v>
      </c>
      <c r="AO33" s="7">
        <v>0</v>
      </c>
      <c r="AP33" s="7">
        <v>0</v>
      </c>
      <c r="AQ33" s="6">
        <f t="shared" si="85"/>
        <v>0</v>
      </c>
      <c r="AR33" s="199" t="s">
        <v>205</v>
      </c>
      <c r="AS33" s="3" t="str">
        <f t="shared" si="86"/>
        <v>Forráshiányos a feladat!</v>
      </c>
      <c r="AU33" s="201" t="s">
        <v>135</v>
      </c>
      <c r="AV33" s="201" t="s">
        <v>135</v>
      </c>
      <c r="AW33" s="202">
        <f>COUNTA($G$3:G33)</f>
        <v>31</v>
      </c>
      <c r="AY33" s="8">
        <f>VLOOKUP($G33,Összesítő!$B:$F,3,FALSE)</f>
        <v>3185</v>
      </c>
      <c r="AZ33" s="8">
        <f t="shared" si="87"/>
        <v>0</v>
      </c>
      <c r="BA33" s="5">
        <f t="shared" si="88"/>
        <v>1</v>
      </c>
      <c r="BB33" s="5" t="str">
        <f t="shared" si="89"/>
        <v>H</v>
      </c>
      <c r="BC33" s="5">
        <f t="shared" si="90"/>
        <v>0</v>
      </c>
      <c r="BD33" s="5">
        <f t="shared" si="91"/>
        <v>0</v>
      </c>
      <c r="BE33" s="5">
        <f t="shared" si="92"/>
        <v>0</v>
      </c>
      <c r="BF33" s="8" t="str">
        <f t="shared" si="93"/>
        <v>Nem rövidtávú a feladat.</v>
      </c>
      <c r="BG33" s="5">
        <f t="shared" si="94"/>
        <v>1</v>
      </c>
      <c r="BH33" s="5">
        <f t="shared" si="95"/>
        <v>1</v>
      </c>
      <c r="BI33" s="5">
        <f t="shared" si="96"/>
        <v>1</v>
      </c>
      <c r="BJ33" s="5">
        <f t="shared" si="97"/>
        <v>1</v>
      </c>
      <c r="BK33" s="5">
        <f t="shared" si="98"/>
        <v>1</v>
      </c>
      <c r="BL33" s="4" t="str">
        <f t="shared" si="99"/>
        <v>Forráshiányos a feladat!</v>
      </c>
      <c r="BM33" s="5">
        <f t="shared" si="100"/>
        <v>0</v>
      </c>
      <c r="BN33" s="5">
        <f t="shared" si="101"/>
        <v>1</v>
      </c>
      <c r="BO33" s="5">
        <f t="shared" si="102"/>
        <v>0</v>
      </c>
      <c r="BP33" s="5">
        <f t="shared" si="103"/>
        <v>0</v>
      </c>
      <c r="BQ33" s="5">
        <f t="shared" si="104"/>
        <v>0</v>
      </c>
      <c r="BR33" s="8">
        <f t="shared" si="105"/>
        <v>0</v>
      </c>
      <c r="BS33" s="5">
        <f t="shared" si="106"/>
        <v>0</v>
      </c>
      <c r="BT33" s="5">
        <f t="shared" si="107"/>
        <v>0</v>
      </c>
      <c r="BU33" s="5">
        <f t="shared" si="108"/>
        <v>1</v>
      </c>
      <c r="BV33" s="5">
        <f t="shared" si="109"/>
        <v>1</v>
      </c>
      <c r="BW33" s="5">
        <f t="shared" si="110"/>
        <v>1</v>
      </c>
      <c r="BX33" s="5">
        <f t="shared" si="111"/>
        <v>1</v>
      </c>
      <c r="BY33" s="5">
        <f t="shared" si="112"/>
        <v>1</v>
      </c>
      <c r="BZ33" s="5">
        <f t="shared" si="113"/>
        <v>1</v>
      </c>
      <c r="CA33" s="5">
        <f t="shared" si="114"/>
        <v>1</v>
      </c>
      <c r="CB33" s="5">
        <f t="shared" si="115"/>
        <v>1</v>
      </c>
      <c r="CC33" s="5">
        <f t="shared" si="116"/>
        <v>1</v>
      </c>
      <c r="CD33" s="5" t="str">
        <f t="shared" si="117"/>
        <v>?</v>
      </c>
      <c r="CE33" s="4" t="str">
        <f t="shared" si="118"/>
        <v>Kitöltés rendben!</v>
      </c>
      <c r="CF33" s="5">
        <f t="shared" si="119"/>
        <v>1</v>
      </c>
      <c r="CG33" s="5">
        <f t="shared" si="120"/>
        <v>0</v>
      </c>
      <c r="CH33" s="5">
        <f t="shared" si="121"/>
        <v>1</v>
      </c>
    </row>
    <row r="34" spans="1:86" s="2" customFormat="1" ht="30.2" customHeight="1" x14ac:dyDescent="0.25">
      <c r="A34" s="1" t="str">
        <f t="shared" si="82"/>
        <v>Kitöltés rendben!</v>
      </c>
      <c r="B34" s="200">
        <v>2</v>
      </c>
      <c r="C34" s="199" t="s">
        <v>24</v>
      </c>
      <c r="D34" s="201" t="s">
        <v>338</v>
      </c>
      <c r="E34" s="201" t="s">
        <v>201</v>
      </c>
      <c r="F34" s="202" t="str">
        <f>VLOOKUP($G34,Összesítő!$B:$F,2,FALSE)</f>
        <v>21-32054-1-048-01-10</v>
      </c>
      <c r="G34" s="199" t="s">
        <v>280</v>
      </c>
      <c r="H34" s="202" t="str">
        <f>AY34&amp;"_"&amp;AW34&amp;"_FIV_"&amp;LEFT(Előlap!$B$6,4)</f>
        <v>3185_32_FIV_2026</v>
      </c>
      <c r="I34" s="202" t="str">
        <f>VLOOKUP($G34,Összesítő!$B:$F,5,FALSE)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 s="202" t="str">
        <f>VLOOKUP($G34,Összesítő!$B:$F,4,FALSE)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 s="6">
        <f t="shared" si="41"/>
        <v>18000</v>
      </c>
      <c r="L34" s="200">
        <v>2028</v>
      </c>
      <c r="M34" s="200">
        <v>2036</v>
      </c>
      <c r="N34" s="12">
        <v>0</v>
      </c>
      <c r="O34" s="7">
        <v>18000</v>
      </c>
      <c r="P34" s="7">
        <v>0</v>
      </c>
      <c r="R34" s="7">
        <v>0</v>
      </c>
      <c r="S34" s="7">
        <v>0</v>
      </c>
      <c r="T34" s="7">
        <v>0</v>
      </c>
      <c r="U34" s="7">
        <v>0</v>
      </c>
      <c r="V34" s="7">
        <v>0</v>
      </c>
      <c r="W34" s="7">
        <v>0</v>
      </c>
      <c r="X34" s="7">
        <v>0</v>
      </c>
      <c r="Y34" s="7">
        <v>0</v>
      </c>
      <c r="Z34" s="7">
        <v>0</v>
      </c>
      <c r="AA34" s="7">
        <v>0</v>
      </c>
      <c r="AB34" s="7">
        <v>0</v>
      </c>
      <c r="AC34" s="6">
        <f t="shared" si="83"/>
        <v>0</v>
      </c>
      <c r="AD34" s="3" t="str">
        <f t="shared" si="84"/>
        <v>Nem rövidtávú a feladat.</v>
      </c>
      <c r="AF34" s="7">
        <v>0</v>
      </c>
      <c r="AG34" s="7">
        <v>0</v>
      </c>
      <c r="AH34" s="7">
        <v>0</v>
      </c>
      <c r="AI34" s="7">
        <v>0</v>
      </c>
      <c r="AJ34" s="7">
        <v>0</v>
      </c>
      <c r="AK34" s="7">
        <v>0</v>
      </c>
      <c r="AL34" s="7">
        <v>0</v>
      </c>
      <c r="AM34" s="7">
        <v>0</v>
      </c>
      <c r="AN34" s="7">
        <v>0</v>
      </c>
      <c r="AO34" s="7">
        <v>0</v>
      </c>
      <c r="AP34" s="7">
        <v>0</v>
      </c>
      <c r="AQ34" s="6">
        <f t="shared" si="85"/>
        <v>0</v>
      </c>
      <c r="AR34" s="199" t="s">
        <v>205</v>
      </c>
      <c r="AS34" s="3" t="str">
        <f t="shared" si="86"/>
        <v>Forráshiányos a feladat!</v>
      </c>
      <c r="AU34" s="201" t="s">
        <v>135</v>
      </c>
      <c r="AV34" s="201" t="s">
        <v>135</v>
      </c>
      <c r="AW34" s="202">
        <f>COUNTA($G$3:G34)</f>
        <v>32</v>
      </c>
      <c r="AY34" s="8">
        <f>VLOOKUP($G34,Összesítő!$B:$F,3,FALSE)</f>
        <v>3185</v>
      </c>
      <c r="AZ34" s="8">
        <f t="shared" si="87"/>
        <v>0</v>
      </c>
      <c r="BA34" s="5">
        <f t="shared" si="88"/>
        <v>1</v>
      </c>
      <c r="BB34" s="5" t="str">
        <f t="shared" si="89"/>
        <v>H</v>
      </c>
      <c r="BC34" s="5">
        <f t="shared" si="90"/>
        <v>0</v>
      </c>
      <c r="BD34" s="5">
        <f t="shared" si="91"/>
        <v>0</v>
      </c>
      <c r="BE34" s="5">
        <f t="shared" si="92"/>
        <v>0</v>
      </c>
      <c r="BF34" s="8" t="str">
        <f t="shared" si="93"/>
        <v>Nem rövidtávú a feladat.</v>
      </c>
      <c r="BG34" s="5">
        <f t="shared" si="94"/>
        <v>1</v>
      </c>
      <c r="BH34" s="5">
        <f t="shared" si="95"/>
        <v>1</v>
      </c>
      <c r="BI34" s="5">
        <f t="shared" si="96"/>
        <v>1</v>
      </c>
      <c r="BJ34" s="5">
        <f t="shared" si="97"/>
        <v>1</v>
      </c>
      <c r="BK34" s="5">
        <f t="shared" si="98"/>
        <v>1</v>
      </c>
      <c r="BL34" s="4" t="str">
        <f t="shared" si="99"/>
        <v>Forráshiányos a feladat!</v>
      </c>
      <c r="BM34" s="5">
        <f t="shared" si="100"/>
        <v>0</v>
      </c>
      <c r="BN34" s="5">
        <f t="shared" si="101"/>
        <v>1</v>
      </c>
      <c r="BO34" s="5">
        <f t="shared" si="102"/>
        <v>0</v>
      </c>
      <c r="BP34" s="5">
        <f t="shared" si="103"/>
        <v>0</v>
      </c>
      <c r="BQ34" s="5">
        <f t="shared" si="104"/>
        <v>0</v>
      </c>
      <c r="BR34" s="8">
        <f t="shared" si="105"/>
        <v>0</v>
      </c>
      <c r="BS34" s="5">
        <f t="shared" si="106"/>
        <v>0</v>
      </c>
      <c r="BT34" s="5">
        <f t="shared" si="107"/>
        <v>0</v>
      </c>
      <c r="BU34" s="5">
        <f t="shared" si="108"/>
        <v>1</v>
      </c>
      <c r="BV34" s="5">
        <f t="shared" si="109"/>
        <v>1</v>
      </c>
      <c r="BW34" s="5">
        <f t="shared" si="110"/>
        <v>1</v>
      </c>
      <c r="BX34" s="5">
        <f t="shared" si="111"/>
        <v>1</v>
      </c>
      <c r="BY34" s="5">
        <f t="shared" si="112"/>
        <v>1</v>
      </c>
      <c r="BZ34" s="5">
        <f t="shared" si="113"/>
        <v>1</v>
      </c>
      <c r="CA34" s="5">
        <f t="shared" si="114"/>
        <v>1</v>
      </c>
      <c r="CB34" s="5">
        <f t="shared" si="115"/>
        <v>1</v>
      </c>
      <c r="CC34" s="5">
        <f t="shared" si="116"/>
        <v>1</v>
      </c>
      <c r="CD34" s="5" t="str">
        <f t="shared" si="117"/>
        <v>?</v>
      </c>
      <c r="CE34" s="4" t="str">
        <f t="shared" si="118"/>
        <v>Kitöltés rendben!</v>
      </c>
      <c r="CF34" s="5">
        <f t="shared" si="119"/>
        <v>1</v>
      </c>
      <c r="CG34" s="5">
        <f t="shared" si="120"/>
        <v>0</v>
      </c>
      <c r="CH34" s="5">
        <f t="shared" si="121"/>
        <v>1</v>
      </c>
    </row>
    <row r="35" spans="1:86" s="2" customFormat="1" ht="30.2" customHeight="1" x14ac:dyDescent="0.25">
      <c r="A35" s="1" t="str">
        <f t="shared" si="82"/>
        <v>Kitöltés rendben!</v>
      </c>
      <c r="B35" s="200">
        <v>2</v>
      </c>
      <c r="C35" s="199" t="s">
        <v>24</v>
      </c>
      <c r="D35" s="201" t="s">
        <v>339</v>
      </c>
      <c r="E35" s="201" t="s">
        <v>201</v>
      </c>
      <c r="F35" s="202" t="str">
        <f>VLOOKUP($G35,Összesítő!$B:$F,2,FALSE)</f>
        <v>21-32054-1-048-01-10</v>
      </c>
      <c r="G35" s="199" t="s">
        <v>280</v>
      </c>
      <c r="H35" s="202" t="str">
        <f>AY35&amp;"_"&amp;AW35&amp;"_FIV_"&amp;LEFT(Előlap!$B$6,4)</f>
        <v>3185_33_FIV_2026</v>
      </c>
      <c r="I35" s="202" t="str">
        <f>VLOOKUP($G35,Összesítő!$B:$F,5,FALSE)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 s="202" t="str">
        <f>VLOOKUP($G35,Összesítő!$B:$F,4,FALSE)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 s="6">
        <f t="shared" si="41"/>
        <v>36320</v>
      </c>
      <c r="L35" s="200">
        <v>2028</v>
      </c>
      <c r="M35" s="200">
        <v>2036</v>
      </c>
      <c r="N35" s="12">
        <v>0</v>
      </c>
      <c r="O35" s="7">
        <v>36320</v>
      </c>
      <c r="P35" s="7">
        <v>0</v>
      </c>
      <c r="R35" s="7">
        <v>0</v>
      </c>
      <c r="S35" s="7">
        <v>0</v>
      </c>
      <c r="T35" s="7">
        <v>0</v>
      </c>
      <c r="U35" s="7">
        <v>0</v>
      </c>
      <c r="V35" s="7">
        <v>0</v>
      </c>
      <c r="W35" s="7">
        <v>0</v>
      </c>
      <c r="X35" s="7">
        <v>0</v>
      </c>
      <c r="Y35" s="7">
        <v>0</v>
      </c>
      <c r="Z35" s="7">
        <v>0</v>
      </c>
      <c r="AA35" s="7">
        <v>0</v>
      </c>
      <c r="AB35" s="7">
        <v>0</v>
      </c>
      <c r="AC35" s="6">
        <f t="shared" si="83"/>
        <v>0</v>
      </c>
      <c r="AD35" s="3" t="str">
        <f t="shared" si="84"/>
        <v>Nem rövidtávú a feladat.</v>
      </c>
      <c r="AF35" s="7">
        <v>0</v>
      </c>
      <c r="AG35" s="7">
        <v>0</v>
      </c>
      <c r="AH35" s="7">
        <v>0</v>
      </c>
      <c r="AI35" s="7">
        <v>0</v>
      </c>
      <c r="AJ35" s="7">
        <v>0</v>
      </c>
      <c r="AK35" s="7">
        <v>0</v>
      </c>
      <c r="AL35" s="7">
        <v>0</v>
      </c>
      <c r="AM35" s="7">
        <v>0</v>
      </c>
      <c r="AN35" s="7">
        <v>0</v>
      </c>
      <c r="AO35" s="7">
        <v>0</v>
      </c>
      <c r="AP35" s="7">
        <v>0</v>
      </c>
      <c r="AQ35" s="6">
        <f t="shared" si="85"/>
        <v>0</v>
      </c>
      <c r="AR35" s="199" t="s">
        <v>205</v>
      </c>
      <c r="AS35" s="3" t="str">
        <f t="shared" si="86"/>
        <v>Forráshiányos a feladat!</v>
      </c>
      <c r="AU35" s="201" t="s">
        <v>135</v>
      </c>
      <c r="AV35" s="201" t="s">
        <v>135</v>
      </c>
      <c r="AW35" s="202">
        <f>COUNTA($G$3:G35)</f>
        <v>33</v>
      </c>
      <c r="AY35" s="8">
        <f>VLOOKUP($G35,Összesítő!$B:$F,3,FALSE)</f>
        <v>3185</v>
      </c>
      <c r="AZ35" s="8">
        <f t="shared" si="87"/>
        <v>0</v>
      </c>
      <c r="BA35" s="5">
        <f t="shared" si="88"/>
        <v>1</v>
      </c>
      <c r="BB35" s="5" t="str">
        <f t="shared" si="89"/>
        <v>H</v>
      </c>
      <c r="BC35" s="5">
        <f t="shared" si="90"/>
        <v>0</v>
      </c>
      <c r="BD35" s="5">
        <f t="shared" si="91"/>
        <v>0</v>
      </c>
      <c r="BE35" s="5">
        <f t="shared" si="92"/>
        <v>0</v>
      </c>
      <c r="BF35" s="8" t="str">
        <f t="shared" si="93"/>
        <v>Nem rövidtávú a feladat.</v>
      </c>
      <c r="BG35" s="5">
        <f t="shared" si="94"/>
        <v>1</v>
      </c>
      <c r="BH35" s="5">
        <f t="shared" si="95"/>
        <v>1</v>
      </c>
      <c r="BI35" s="5">
        <f t="shared" si="96"/>
        <v>1</v>
      </c>
      <c r="BJ35" s="5">
        <f t="shared" si="97"/>
        <v>1</v>
      </c>
      <c r="BK35" s="5">
        <f t="shared" si="98"/>
        <v>1</v>
      </c>
      <c r="BL35" s="4" t="str">
        <f t="shared" si="99"/>
        <v>Forráshiányos a feladat!</v>
      </c>
      <c r="BM35" s="5">
        <f t="shared" si="100"/>
        <v>0</v>
      </c>
      <c r="BN35" s="5">
        <f t="shared" si="101"/>
        <v>1</v>
      </c>
      <c r="BO35" s="5">
        <f t="shared" si="102"/>
        <v>0</v>
      </c>
      <c r="BP35" s="5">
        <f t="shared" si="103"/>
        <v>0</v>
      </c>
      <c r="BQ35" s="5">
        <f t="shared" si="104"/>
        <v>0</v>
      </c>
      <c r="BR35" s="8">
        <f t="shared" si="105"/>
        <v>0</v>
      </c>
      <c r="BS35" s="5">
        <f t="shared" si="106"/>
        <v>0</v>
      </c>
      <c r="BT35" s="5">
        <f t="shared" si="107"/>
        <v>0</v>
      </c>
      <c r="BU35" s="5">
        <f t="shared" si="108"/>
        <v>1</v>
      </c>
      <c r="BV35" s="5">
        <f t="shared" si="109"/>
        <v>1</v>
      </c>
      <c r="BW35" s="5">
        <f t="shared" si="110"/>
        <v>1</v>
      </c>
      <c r="BX35" s="5">
        <f t="shared" si="111"/>
        <v>1</v>
      </c>
      <c r="BY35" s="5">
        <f t="shared" si="112"/>
        <v>1</v>
      </c>
      <c r="BZ35" s="5">
        <f t="shared" si="113"/>
        <v>1</v>
      </c>
      <c r="CA35" s="5">
        <f t="shared" si="114"/>
        <v>1</v>
      </c>
      <c r="CB35" s="5">
        <f t="shared" si="115"/>
        <v>1</v>
      </c>
      <c r="CC35" s="5">
        <f t="shared" si="116"/>
        <v>1</v>
      </c>
      <c r="CD35" s="5" t="str">
        <f t="shared" si="117"/>
        <v>?</v>
      </c>
      <c r="CE35" s="4" t="str">
        <f t="shared" si="118"/>
        <v>Kitöltés rendben!</v>
      </c>
      <c r="CF35" s="5">
        <f t="shared" si="119"/>
        <v>1</v>
      </c>
      <c r="CG35" s="5">
        <f t="shared" si="120"/>
        <v>0</v>
      </c>
      <c r="CH35" s="5">
        <f t="shared" si="121"/>
        <v>1</v>
      </c>
    </row>
    <row r="36" spans="1:86" s="2" customFormat="1" ht="30.2" customHeight="1" x14ac:dyDescent="0.25">
      <c r="A36" s="1" t="str">
        <f t="shared" si="82"/>
        <v>Kitöltés rendben!</v>
      </c>
      <c r="B36" s="200">
        <v>2</v>
      </c>
      <c r="C36" s="199" t="s">
        <v>70</v>
      </c>
      <c r="D36" s="201" t="s">
        <v>340</v>
      </c>
      <c r="E36" s="201" t="s">
        <v>201</v>
      </c>
      <c r="F36" s="202" t="str">
        <f>VLOOKUP($G36,Összesítő!$B:$F,2,FALSE)</f>
        <v>21-32054-1-048-01-10</v>
      </c>
      <c r="G36" s="199" t="s">
        <v>280</v>
      </c>
      <c r="H36" s="202" t="str">
        <f>AY36&amp;"_"&amp;AW36&amp;"_FIV_"&amp;LEFT(Előlap!$B$6,4)</f>
        <v>3185_34_FIV_2026</v>
      </c>
      <c r="I36" s="202" t="str">
        <f>VLOOKUP($G36,Összesítő!$B:$F,5,FALSE)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 s="202" t="str">
        <f>VLOOKUP($G36,Összesítő!$B:$F,4,FALSE)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 s="6">
        <f t="shared" si="41"/>
        <v>14830</v>
      </c>
      <c r="L36" s="200">
        <v>2028</v>
      </c>
      <c r="M36" s="200">
        <v>2036</v>
      </c>
      <c r="N36" s="12">
        <v>0</v>
      </c>
      <c r="O36" s="7">
        <v>14830</v>
      </c>
      <c r="P36" s="7">
        <v>0</v>
      </c>
      <c r="R36" s="7">
        <v>0</v>
      </c>
      <c r="S36" s="7">
        <v>0</v>
      </c>
      <c r="T36" s="7">
        <v>0</v>
      </c>
      <c r="U36" s="7">
        <v>0</v>
      </c>
      <c r="V36" s="7">
        <v>0</v>
      </c>
      <c r="W36" s="7">
        <v>0</v>
      </c>
      <c r="X36" s="7">
        <v>0</v>
      </c>
      <c r="Y36" s="7">
        <v>0</v>
      </c>
      <c r="Z36" s="7">
        <v>0</v>
      </c>
      <c r="AA36" s="7">
        <v>0</v>
      </c>
      <c r="AB36" s="7">
        <v>0</v>
      </c>
      <c r="AC36" s="6">
        <f t="shared" si="83"/>
        <v>0</v>
      </c>
      <c r="AD36" s="3" t="str">
        <f t="shared" si="84"/>
        <v>Nem rövidtávú a feladat.</v>
      </c>
      <c r="AF36" s="7">
        <v>0</v>
      </c>
      <c r="AG36" s="7">
        <v>0</v>
      </c>
      <c r="AH36" s="7">
        <v>0</v>
      </c>
      <c r="AI36" s="7">
        <v>0</v>
      </c>
      <c r="AJ36" s="7">
        <v>0</v>
      </c>
      <c r="AK36" s="7">
        <v>0</v>
      </c>
      <c r="AL36" s="7">
        <v>0</v>
      </c>
      <c r="AM36" s="7">
        <v>0</v>
      </c>
      <c r="AN36" s="7">
        <v>0</v>
      </c>
      <c r="AO36" s="7">
        <v>0</v>
      </c>
      <c r="AP36" s="7">
        <v>0</v>
      </c>
      <c r="AQ36" s="6">
        <f t="shared" si="85"/>
        <v>0</v>
      </c>
      <c r="AR36" s="199" t="s">
        <v>205</v>
      </c>
      <c r="AS36" s="3" t="str">
        <f t="shared" si="86"/>
        <v>Forráshiányos a feladat!</v>
      </c>
      <c r="AU36" s="201" t="s">
        <v>135</v>
      </c>
      <c r="AV36" s="201" t="s">
        <v>135</v>
      </c>
      <c r="AW36" s="202">
        <f>COUNTA($G$3:G36)</f>
        <v>34</v>
      </c>
      <c r="AY36" s="8">
        <f>VLOOKUP($G36,Összesítő!$B:$F,3,FALSE)</f>
        <v>3185</v>
      </c>
      <c r="AZ36" s="8">
        <f t="shared" si="87"/>
        <v>0</v>
      </c>
      <c r="BA36" s="5">
        <f t="shared" si="88"/>
        <v>1</v>
      </c>
      <c r="BB36" s="5" t="str">
        <f t="shared" si="89"/>
        <v>H</v>
      </c>
      <c r="BC36" s="5">
        <f t="shared" si="90"/>
        <v>0</v>
      </c>
      <c r="BD36" s="5">
        <f t="shared" si="91"/>
        <v>0</v>
      </c>
      <c r="BE36" s="5">
        <f t="shared" si="92"/>
        <v>0</v>
      </c>
      <c r="BF36" s="8" t="str">
        <f t="shared" si="93"/>
        <v>Nem rövidtávú a feladat.</v>
      </c>
      <c r="BG36" s="5">
        <f t="shared" si="94"/>
        <v>1</v>
      </c>
      <c r="BH36" s="5">
        <f t="shared" si="95"/>
        <v>1</v>
      </c>
      <c r="BI36" s="5">
        <f t="shared" si="96"/>
        <v>1</v>
      </c>
      <c r="BJ36" s="5">
        <f t="shared" si="97"/>
        <v>1</v>
      </c>
      <c r="BK36" s="5">
        <f t="shared" si="98"/>
        <v>1</v>
      </c>
      <c r="BL36" s="4" t="str">
        <f t="shared" si="99"/>
        <v>Forráshiányos a feladat!</v>
      </c>
      <c r="BM36" s="5">
        <f t="shared" si="100"/>
        <v>0</v>
      </c>
      <c r="BN36" s="5">
        <f t="shared" si="101"/>
        <v>1</v>
      </c>
      <c r="BO36" s="5">
        <f t="shared" si="102"/>
        <v>0</v>
      </c>
      <c r="BP36" s="5">
        <f t="shared" si="103"/>
        <v>0</v>
      </c>
      <c r="BQ36" s="5">
        <f t="shared" si="104"/>
        <v>0</v>
      </c>
      <c r="BR36" s="8">
        <f t="shared" si="105"/>
        <v>0</v>
      </c>
      <c r="BS36" s="5">
        <f t="shared" si="106"/>
        <v>0</v>
      </c>
      <c r="BT36" s="5">
        <f t="shared" si="107"/>
        <v>0</v>
      </c>
      <c r="BU36" s="5">
        <f t="shared" si="108"/>
        <v>1</v>
      </c>
      <c r="BV36" s="5">
        <f t="shared" si="109"/>
        <v>1</v>
      </c>
      <c r="BW36" s="5">
        <f t="shared" si="110"/>
        <v>1</v>
      </c>
      <c r="BX36" s="5">
        <f t="shared" si="111"/>
        <v>1</v>
      </c>
      <c r="BY36" s="5">
        <f t="shared" si="112"/>
        <v>1</v>
      </c>
      <c r="BZ36" s="5">
        <f t="shared" si="113"/>
        <v>1</v>
      </c>
      <c r="CA36" s="5">
        <f t="shared" si="114"/>
        <v>1</v>
      </c>
      <c r="CB36" s="5">
        <f t="shared" si="115"/>
        <v>1</v>
      </c>
      <c r="CC36" s="5">
        <f t="shared" si="116"/>
        <v>1</v>
      </c>
      <c r="CD36" s="5" t="str">
        <f t="shared" si="117"/>
        <v>?</v>
      </c>
      <c r="CE36" s="4" t="str">
        <f t="shared" si="118"/>
        <v>Kitöltés rendben!</v>
      </c>
      <c r="CF36" s="5">
        <f t="shared" si="119"/>
        <v>1</v>
      </c>
      <c r="CG36" s="5">
        <f t="shared" si="120"/>
        <v>0</v>
      </c>
      <c r="CH36" s="5">
        <f t="shared" si="121"/>
        <v>1</v>
      </c>
    </row>
    <row r="37" spans="1:86" s="2" customFormat="1" ht="30.2" customHeight="1" x14ac:dyDescent="0.25">
      <c r="A37" s="1" t="str">
        <f t="shared" si="82"/>
        <v>Kitöltés rendben!</v>
      </c>
      <c r="B37" s="200">
        <v>2</v>
      </c>
      <c r="C37" s="199" t="s">
        <v>70</v>
      </c>
      <c r="D37" s="201" t="s">
        <v>341</v>
      </c>
      <c r="E37" s="201" t="s">
        <v>201</v>
      </c>
      <c r="F37" s="202" t="str">
        <f>VLOOKUP($G37,Összesítő!$B:$F,2,FALSE)</f>
        <v>21-32054-1-048-01-10</v>
      </c>
      <c r="G37" s="199" t="s">
        <v>280</v>
      </c>
      <c r="H37" s="202" t="str">
        <f>AY37&amp;"_"&amp;AW37&amp;"_FIV_"&amp;LEFT(Előlap!$B$6,4)</f>
        <v>3185_35_FIV_2026</v>
      </c>
      <c r="I37" s="202" t="str">
        <f>VLOOKUP($G37,Összesítő!$B:$F,5,FALSE)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 s="202" t="str">
        <f>VLOOKUP($G37,Összesítő!$B:$F,4,FALSE)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 s="6">
        <f t="shared" si="41"/>
        <v>500</v>
      </c>
      <c r="L37" s="200">
        <v>2028</v>
      </c>
      <c r="M37" s="200">
        <v>2036</v>
      </c>
      <c r="N37" s="12">
        <v>0</v>
      </c>
      <c r="O37" s="7">
        <v>500</v>
      </c>
      <c r="P37" s="7">
        <v>0</v>
      </c>
      <c r="R37" s="7">
        <v>0</v>
      </c>
      <c r="S37" s="7">
        <v>0</v>
      </c>
      <c r="T37" s="7">
        <v>0</v>
      </c>
      <c r="U37" s="7">
        <v>0</v>
      </c>
      <c r="V37" s="7">
        <v>0</v>
      </c>
      <c r="W37" s="7">
        <v>0</v>
      </c>
      <c r="X37" s="7">
        <v>0</v>
      </c>
      <c r="Y37" s="7">
        <v>0</v>
      </c>
      <c r="Z37" s="7">
        <v>0</v>
      </c>
      <c r="AA37" s="7">
        <v>0</v>
      </c>
      <c r="AB37" s="7">
        <v>0</v>
      </c>
      <c r="AC37" s="6">
        <f t="shared" si="83"/>
        <v>0</v>
      </c>
      <c r="AD37" s="3" t="str">
        <f t="shared" si="84"/>
        <v>Nem rövidtávú a feladat.</v>
      </c>
      <c r="AF37" s="7">
        <v>0</v>
      </c>
      <c r="AG37" s="7">
        <v>0</v>
      </c>
      <c r="AH37" s="7">
        <v>0</v>
      </c>
      <c r="AI37" s="7">
        <v>0</v>
      </c>
      <c r="AJ37" s="7">
        <v>0</v>
      </c>
      <c r="AK37" s="7">
        <v>0</v>
      </c>
      <c r="AL37" s="7">
        <v>0</v>
      </c>
      <c r="AM37" s="7">
        <v>0</v>
      </c>
      <c r="AN37" s="7">
        <v>0</v>
      </c>
      <c r="AO37" s="7">
        <v>0</v>
      </c>
      <c r="AP37" s="7">
        <v>0</v>
      </c>
      <c r="AQ37" s="6">
        <f t="shared" si="85"/>
        <v>0</v>
      </c>
      <c r="AR37" s="199" t="s">
        <v>205</v>
      </c>
      <c r="AS37" s="3" t="str">
        <f t="shared" si="86"/>
        <v>Forráshiányos a feladat!</v>
      </c>
      <c r="AU37" s="201" t="s">
        <v>135</v>
      </c>
      <c r="AV37" s="201" t="s">
        <v>135</v>
      </c>
      <c r="AW37" s="202">
        <f>COUNTA($G$3:G37)</f>
        <v>35</v>
      </c>
      <c r="AY37" s="8">
        <f>VLOOKUP($G37,Összesítő!$B:$F,3,FALSE)</f>
        <v>3185</v>
      </c>
      <c r="AZ37" s="8">
        <f t="shared" si="87"/>
        <v>0</v>
      </c>
      <c r="BA37" s="5">
        <f t="shared" si="88"/>
        <v>1</v>
      </c>
      <c r="BB37" s="5" t="str">
        <f t="shared" si="89"/>
        <v>H</v>
      </c>
      <c r="BC37" s="5">
        <f t="shared" si="90"/>
        <v>0</v>
      </c>
      <c r="BD37" s="5">
        <f t="shared" si="91"/>
        <v>0</v>
      </c>
      <c r="BE37" s="5">
        <f t="shared" si="92"/>
        <v>0</v>
      </c>
      <c r="BF37" s="8" t="str">
        <f t="shared" si="93"/>
        <v>Nem rövidtávú a feladat.</v>
      </c>
      <c r="BG37" s="5">
        <f t="shared" si="94"/>
        <v>1</v>
      </c>
      <c r="BH37" s="5">
        <f t="shared" si="95"/>
        <v>1</v>
      </c>
      <c r="BI37" s="5">
        <f t="shared" si="96"/>
        <v>1</v>
      </c>
      <c r="BJ37" s="5">
        <f t="shared" si="97"/>
        <v>1</v>
      </c>
      <c r="BK37" s="5">
        <f t="shared" si="98"/>
        <v>1</v>
      </c>
      <c r="BL37" s="4" t="str">
        <f t="shared" si="99"/>
        <v>Forráshiányos a feladat!</v>
      </c>
      <c r="BM37" s="5">
        <f t="shared" si="100"/>
        <v>0</v>
      </c>
      <c r="BN37" s="5">
        <f t="shared" si="101"/>
        <v>1</v>
      </c>
      <c r="BO37" s="5">
        <f t="shared" si="102"/>
        <v>0</v>
      </c>
      <c r="BP37" s="5">
        <f t="shared" si="103"/>
        <v>0</v>
      </c>
      <c r="BQ37" s="5">
        <f t="shared" si="104"/>
        <v>0</v>
      </c>
      <c r="BR37" s="8">
        <f t="shared" si="105"/>
        <v>0</v>
      </c>
      <c r="BS37" s="5">
        <f t="shared" si="106"/>
        <v>0</v>
      </c>
      <c r="BT37" s="5">
        <f t="shared" si="107"/>
        <v>0</v>
      </c>
      <c r="BU37" s="5">
        <f t="shared" si="108"/>
        <v>1</v>
      </c>
      <c r="BV37" s="5">
        <f t="shared" si="109"/>
        <v>1</v>
      </c>
      <c r="BW37" s="5">
        <f t="shared" si="110"/>
        <v>1</v>
      </c>
      <c r="BX37" s="5">
        <f t="shared" si="111"/>
        <v>1</v>
      </c>
      <c r="BY37" s="5">
        <f t="shared" si="112"/>
        <v>1</v>
      </c>
      <c r="BZ37" s="5">
        <f t="shared" si="113"/>
        <v>1</v>
      </c>
      <c r="CA37" s="5">
        <f t="shared" si="114"/>
        <v>1</v>
      </c>
      <c r="CB37" s="5">
        <f t="shared" si="115"/>
        <v>1</v>
      </c>
      <c r="CC37" s="5">
        <f t="shared" si="116"/>
        <v>1</v>
      </c>
      <c r="CD37" s="5" t="str">
        <f t="shared" si="117"/>
        <v>?</v>
      </c>
      <c r="CE37" s="4" t="str">
        <f t="shared" si="118"/>
        <v>Kitöltés rendben!</v>
      </c>
      <c r="CF37" s="5">
        <f t="shared" si="119"/>
        <v>1</v>
      </c>
      <c r="CG37" s="5">
        <f t="shared" si="120"/>
        <v>0</v>
      </c>
      <c r="CH37" s="5">
        <f t="shared" si="121"/>
        <v>1</v>
      </c>
    </row>
    <row r="38" spans="1:86" s="2" customFormat="1" ht="30.2" customHeight="1" x14ac:dyDescent="0.25">
      <c r="A38" s="1" t="str">
        <f t="shared" si="82"/>
        <v>Kitöltés rendben!</v>
      </c>
      <c r="B38" s="200">
        <v>2</v>
      </c>
      <c r="C38" s="199" t="s">
        <v>50</v>
      </c>
      <c r="D38" s="201" t="s">
        <v>342</v>
      </c>
      <c r="E38" s="201" t="s">
        <v>201</v>
      </c>
      <c r="F38" s="202" t="str">
        <f>VLOOKUP($G38,Összesítő!$B:$F,2,FALSE)</f>
        <v>21-32054-1-048-01-10</v>
      </c>
      <c r="G38" s="199" t="s">
        <v>280</v>
      </c>
      <c r="H38" s="202" t="str">
        <f>AY38&amp;"_"&amp;AW38&amp;"_FIV_"&amp;LEFT(Előlap!$B$6,4)</f>
        <v>3185_36_FIV_2026</v>
      </c>
      <c r="I38" s="202" t="str">
        <f>VLOOKUP($G38,Összesítő!$B:$F,5,FALSE)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 s="202" t="str">
        <f>VLOOKUP($G38,Összesítő!$B:$F,4,FALSE)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 s="6">
        <f t="shared" si="41"/>
        <v>5715</v>
      </c>
      <c r="L38" s="200">
        <v>2031</v>
      </c>
      <c r="M38" s="200">
        <v>2031</v>
      </c>
      <c r="N38" s="12">
        <v>0</v>
      </c>
      <c r="O38" s="7">
        <v>5715</v>
      </c>
      <c r="P38" s="7">
        <v>0</v>
      </c>
      <c r="R38" s="7">
        <v>0</v>
      </c>
      <c r="S38" s="7">
        <v>0</v>
      </c>
      <c r="T38" s="7">
        <v>0</v>
      </c>
      <c r="U38" s="7">
        <v>0</v>
      </c>
      <c r="V38" s="7">
        <v>0</v>
      </c>
      <c r="W38" s="7">
        <v>0</v>
      </c>
      <c r="X38" s="7">
        <v>0</v>
      </c>
      <c r="Y38" s="7">
        <v>0</v>
      </c>
      <c r="Z38" s="7">
        <v>0</v>
      </c>
      <c r="AA38" s="7">
        <v>0</v>
      </c>
      <c r="AB38" s="7">
        <v>0</v>
      </c>
      <c r="AC38" s="6">
        <f t="shared" si="83"/>
        <v>0</v>
      </c>
      <c r="AD38" s="3" t="str">
        <f t="shared" si="84"/>
        <v>Nem rövidtávú a feladat.</v>
      </c>
      <c r="AF38" s="7">
        <v>0</v>
      </c>
      <c r="AG38" s="7">
        <v>0</v>
      </c>
      <c r="AH38" s="7">
        <v>0</v>
      </c>
      <c r="AI38" s="7">
        <v>0</v>
      </c>
      <c r="AJ38" s="7">
        <v>0</v>
      </c>
      <c r="AK38" s="7">
        <v>0</v>
      </c>
      <c r="AL38" s="7">
        <v>0</v>
      </c>
      <c r="AM38" s="7">
        <v>0</v>
      </c>
      <c r="AN38" s="7">
        <v>0</v>
      </c>
      <c r="AO38" s="7">
        <v>0</v>
      </c>
      <c r="AP38" s="7">
        <v>0</v>
      </c>
      <c r="AQ38" s="6">
        <f t="shared" si="85"/>
        <v>0</v>
      </c>
      <c r="AR38" s="199" t="s">
        <v>205</v>
      </c>
      <c r="AS38" s="3" t="str">
        <f t="shared" si="86"/>
        <v>Forráshiányos a feladat!</v>
      </c>
      <c r="AU38" s="201" t="s">
        <v>135</v>
      </c>
      <c r="AV38" s="201" t="s">
        <v>135</v>
      </c>
      <c r="AW38" s="202">
        <f>COUNTA($G$3:G38)</f>
        <v>36</v>
      </c>
      <c r="AY38" s="8">
        <f>VLOOKUP($G38,Összesítő!$B:$F,3,FALSE)</f>
        <v>3185</v>
      </c>
      <c r="AZ38" s="8">
        <f t="shared" si="87"/>
        <v>0</v>
      </c>
      <c r="BA38" s="5">
        <f t="shared" si="88"/>
        <v>1</v>
      </c>
      <c r="BB38" s="5" t="str">
        <f t="shared" si="89"/>
        <v>H</v>
      </c>
      <c r="BC38" s="5">
        <f t="shared" si="90"/>
        <v>0</v>
      </c>
      <c r="BD38" s="5">
        <f t="shared" si="91"/>
        <v>0</v>
      </c>
      <c r="BE38" s="5">
        <f t="shared" si="92"/>
        <v>0</v>
      </c>
      <c r="BF38" s="8" t="str">
        <f t="shared" si="93"/>
        <v>Nem rövidtávú a feladat.</v>
      </c>
      <c r="BG38" s="5">
        <f t="shared" si="94"/>
        <v>1</v>
      </c>
      <c r="BH38" s="5">
        <f t="shared" si="95"/>
        <v>1</v>
      </c>
      <c r="BI38" s="5">
        <f t="shared" si="96"/>
        <v>1</v>
      </c>
      <c r="BJ38" s="5">
        <f t="shared" si="97"/>
        <v>1</v>
      </c>
      <c r="BK38" s="5">
        <f t="shared" si="98"/>
        <v>1</v>
      </c>
      <c r="BL38" s="4" t="str">
        <f t="shared" si="99"/>
        <v>Forráshiányos a feladat!</v>
      </c>
      <c r="BM38" s="5">
        <f t="shared" si="100"/>
        <v>0</v>
      </c>
      <c r="BN38" s="5">
        <f t="shared" si="101"/>
        <v>1</v>
      </c>
      <c r="BO38" s="5">
        <f t="shared" si="102"/>
        <v>0</v>
      </c>
      <c r="BP38" s="5">
        <f t="shared" si="103"/>
        <v>0</v>
      </c>
      <c r="BQ38" s="5">
        <f t="shared" si="104"/>
        <v>0</v>
      </c>
      <c r="BR38" s="8">
        <f t="shared" si="105"/>
        <v>0</v>
      </c>
      <c r="BS38" s="5">
        <f t="shared" si="106"/>
        <v>0</v>
      </c>
      <c r="BT38" s="5">
        <f t="shared" si="107"/>
        <v>0</v>
      </c>
      <c r="BU38" s="5">
        <f t="shared" si="108"/>
        <v>1</v>
      </c>
      <c r="BV38" s="5">
        <f t="shared" si="109"/>
        <v>1</v>
      </c>
      <c r="BW38" s="5">
        <f t="shared" si="110"/>
        <v>1</v>
      </c>
      <c r="BX38" s="5">
        <f t="shared" si="111"/>
        <v>1</v>
      </c>
      <c r="BY38" s="5">
        <f t="shared" si="112"/>
        <v>1</v>
      </c>
      <c r="BZ38" s="5">
        <f t="shared" si="113"/>
        <v>1</v>
      </c>
      <c r="CA38" s="5">
        <f t="shared" si="114"/>
        <v>1</v>
      </c>
      <c r="CB38" s="5">
        <f t="shared" si="115"/>
        <v>1</v>
      </c>
      <c r="CC38" s="5">
        <f t="shared" si="116"/>
        <v>1</v>
      </c>
      <c r="CD38" s="5" t="str">
        <f t="shared" si="117"/>
        <v>?</v>
      </c>
      <c r="CE38" s="4" t="str">
        <f t="shared" si="118"/>
        <v>Kitöltés rendben!</v>
      </c>
      <c r="CF38" s="5">
        <f t="shared" si="119"/>
        <v>1</v>
      </c>
      <c r="CG38" s="5">
        <f t="shared" si="120"/>
        <v>0</v>
      </c>
      <c r="CH38" s="5">
        <f t="shared" si="121"/>
        <v>1</v>
      </c>
    </row>
    <row r="39" spans="1:86" s="2" customFormat="1" ht="30.2" customHeight="1" x14ac:dyDescent="0.25">
      <c r="A39" s="1" t="str">
        <f t="shared" si="82"/>
        <v>Kitöltés rendben!</v>
      </c>
      <c r="B39" s="200">
        <v>2</v>
      </c>
      <c r="C39" s="199" t="s">
        <v>80</v>
      </c>
      <c r="D39" s="201" t="s">
        <v>343</v>
      </c>
      <c r="E39" s="201" t="s">
        <v>201</v>
      </c>
      <c r="F39" s="202" t="str">
        <f>VLOOKUP($G39,Összesítő!$B:$F,2,FALSE)</f>
        <v>21-32054-1-048-01-10</v>
      </c>
      <c r="G39" s="199" t="s">
        <v>280</v>
      </c>
      <c r="H39" s="202" t="str">
        <f>AY39&amp;"_"&amp;AW39&amp;"_FIV_"&amp;LEFT(Előlap!$B$6,4)</f>
        <v>3185_37_FIV_2026</v>
      </c>
      <c r="I39" s="202" t="str">
        <f>VLOOKUP($G39,Összesítő!$B:$F,5,FALSE)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 s="202" t="str">
        <f>VLOOKUP($G39,Összesítő!$B:$F,4,FALSE)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 s="6">
        <f t="shared" si="41"/>
        <v>25550</v>
      </c>
      <c r="L39" s="200">
        <v>2028</v>
      </c>
      <c r="M39" s="200">
        <v>2036</v>
      </c>
      <c r="N39" s="12">
        <v>0</v>
      </c>
      <c r="O39" s="7">
        <v>25550</v>
      </c>
      <c r="P39" s="7">
        <v>0</v>
      </c>
      <c r="R39" s="7">
        <v>0</v>
      </c>
      <c r="S39" s="7">
        <v>0</v>
      </c>
      <c r="T39" s="7">
        <v>0</v>
      </c>
      <c r="U39" s="7">
        <v>0</v>
      </c>
      <c r="V39" s="7">
        <v>0</v>
      </c>
      <c r="W39" s="7">
        <v>0</v>
      </c>
      <c r="X39" s="7">
        <v>0</v>
      </c>
      <c r="Y39" s="7">
        <v>0</v>
      </c>
      <c r="Z39" s="7">
        <v>0</v>
      </c>
      <c r="AA39" s="7">
        <v>0</v>
      </c>
      <c r="AB39" s="7">
        <v>0</v>
      </c>
      <c r="AC39" s="6">
        <f t="shared" si="83"/>
        <v>0</v>
      </c>
      <c r="AD39" s="3" t="str">
        <f t="shared" si="84"/>
        <v>Nem rövidtávú a feladat.</v>
      </c>
      <c r="AF39" s="7">
        <v>0</v>
      </c>
      <c r="AG39" s="7">
        <v>0</v>
      </c>
      <c r="AH39" s="7">
        <v>0</v>
      </c>
      <c r="AI39" s="7">
        <v>0</v>
      </c>
      <c r="AJ39" s="7">
        <v>0</v>
      </c>
      <c r="AK39" s="7">
        <v>0</v>
      </c>
      <c r="AL39" s="7">
        <v>0</v>
      </c>
      <c r="AM39" s="7">
        <v>0</v>
      </c>
      <c r="AN39" s="7">
        <v>0</v>
      </c>
      <c r="AO39" s="7">
        <v>0</v>
      </c>
      <c r="AP39" s="7">
        <v>0</v>
      </c>
      <c r="AQ39" s="6">
        <f t="shared" si="85"/>
        <v>0</v>
      </c>
      <c r="AR39" s="199" t="s">
        <v>205</v>
      </c>
      <c r="AS39" s="3" t="str">
        <f t="shared" si="86"/>
        <v>Forráshiányos a feladat!</v>
      </c>
      <c r="AU39" s="201" t="s">
        <v>135</v>
      </c>
      <c r="AV39" s="201" t="s">
        <v>135</v>
      </c>
      <c r="AW39" s="202">
        <f>COUNTA($G$3:G39)</f>
        <v>37</v>
      </c>
      <c r="AY39" s="8">
        <f>VLOOKUP($G39,Összesítő!$B:$F,3,FALSE)</f>
        <v>3185</v>
      </c>
      <c r="AZ39" s="8">
        <f t="shared" si="87"/>
        <v>0</v>
      </c>
      <c r="BA39" s="5">
        <f t="shared" si="88"/>
        <v>1</v>
      </c>
      <c r="BB39" s="5" t="str">
        <f t="shared" si="89"/>
        <v>H</v>
      </c>
      <c r="BC39" s="5">
        <f t="shared" si="90"/>
        <v>0</v>
      </c>
      <c r="BD39" s="5">
        <f t="shared" si="91"/>
        <v>0</v>
      </c>
      <c r="BE39" s="5">
        <f t="shared" si="92"/>
        <v>0</v>
      </c>
      <c r="BF39" s="8" t="str">
        <f t="shared" si="93"/>
        <v>Nem rövidtávú a feladat.</v>
      </c>
      <c r="BG39" s="5">
        <f t="shared" si="94"/>
        <v>1</v>
      </c>
      <c r="BH39" s="5">
        <f t="shared" si="95"/>
        <v>1</v>
      </c>
      <c r="BI39" s="5">
        <f t="shared" si="96"/>
        <v>1</v>
      </c>
      <c r="BJ39" s="5">
        <f t="shared" si="97"/>
        <v>1</v>
      </c>
      <c r="BK39" s="5">
        <f t="shared" si="98"/>
        <v>1</v>
      </c>
      <c r="BL39" s="4" t="str">
        <f t="shared" si="99"/>
        <v>Forráshiányos a feladat!</v>
      </c>
      <c r="BM39" s="5">
        <f t="shared" si="100"/>
        <v>0</v>
      </c>
      <c r="BN39" s="5">
        <f t="shared" si="101"/>
        <v>1</v>
      </c>
      <c r="BO39" s="5">
        <f t="shared" si="102"/>
        <v>0</v>
      </c>
      <c r="BP39" s="5">
        <f t="shared" si="103"/>
        <v>0</v>
      </c>
      <c r="BQ39" s="5">
        <f t="shared" si="104"/>
        <v>0</v>
      </c>
      <c r="BR39" s="8">
        <f t="shared" si="105"/>
        <v>0</v>
      </c>
      <c r="BS39" s="5">
        <f t="shared" si="106"/>
        <v>0</v>
      </c>
      <c r="BT39" s="5">
        <f t="shared" si="107"/>
        <v>0</v>
      </c>
      <c r="BU39" s="5">
        <f t="shared" si="108"/>
        <v>1</v>
      </c>
      <c r="BV39" s="5">
        <f t="shared" si="109"/>
        <v>1</v>
      </c>
      <c r="BW39" s="5">
        <f t="shared" si="110"/>
        <v>1</v>
      </c>
      <c r="BX39" s="5">
        <f t="shared" si="111"/>
        <v>1</v>
      </c>
      <c r="BY39" s="5">
        <f t="shared" si="112"/>
        <v>1</v>
      </c>
      <c r="BZ39" s="5">
        <f t="shared" si="113"/>
        <v>1</v>
      </c>
      <c r="CA39" s="5">
        <f t="shared" si="114"/>
        <v>1</v>
      </c>
      <c r="CB39" s="5">
        <f t="shared" si="115"/>
        <v>1</v>
      </c>
      <c r="CC39" s="5">
        <f t="shared" si="116"/>
        <v>1</v>
      </c>
      <c r="CD39" s="5" t="str">
        <f t="shared" si="117"/>
        <v>?</v>
      </c>
      <c r="CE39" s="4" t="str">
        <f t="shared" si="118"/>
        <v>Kitöltés rendben!</v>
      </c>
      <c r="CF39" s="5">
        <f t="shared" si="119"/>
        <v>1</v>
      </c>
      <c r="CG39" s="5">
        <f t="shared" si="120"/>
        <v>0</v>
      </c>
      <c r="CH39" s="5">
        <f t="shared" si="121"/>
        <v>1</v>
      </c>
    </row>
    <row r="40" spans="1:86" s="2" customFormat="1" ht="30.2" customHeight="1" x14ac:dyDescent="0.25">
      <c r="A40" s="1" t="str">
        <f t="shared" si="82"/>
        <v>Kitöltés rendben!</v>
      </c>
      <c r="B40" s="200">
        <v>2</v>
      </c>
      <c r="C40" s="199" t="s">
        <v>80</v>
      </c>
      <c r="D40" s="201" t="s">
        <v>344</v>
      </c>
      <c r="E40" s="201" t="s">
        <v>201</v>
      </c>
      <c r="F40" s="202" t="str">
        <f>VLOOKUP($G40,Összesítő!$B:$F,2,FALSE)</f>
        <v>21-32054-1-048-01-10</v>
      </c>
      <c r="G40" s="199" t="s">
        <v>280</v>
      </c>
      <c r="H40" s="202" t="str">
        <f>AY40&amp;"_"&amp;AW40&amp;"_FIV_"&amp;LEFT(Előlap!$B$6,4)</f>
        <v>3185_38_FIV_2026</v>
      </c>
      <c r="I40" s="202" t="str">
        <f>VLOOKUP($G40,Összesítő!$B:$F,5,FALSE)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 s="202" t="str">
        <f>VLOOKUP($G40,Összesítő!$B:$F,4,FALSE)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 s="6">
        <f t="shared" si="41"/>
        <v>2195</v>
      </c>
      <c r="L40" s="200">
        <v>2028</v>
      </c>
      <c r="M40" s="200">
        <v>2036</v>
      </c>
      <c r="N40" s="12">
        <v>0</v>
      </c>
      <c r="O40" s="7">
        <v>2195</v>
      </c>
      <c r="P40" s="7">
        <v>0</v>
      </c>
      <c r="R40" s="7">
        <v>0</v>
      </c>
      <c r="S40" s="7">
        <v>0</v>
      </c>
      <c r="T40" s="7">
        <v>0</v>
      </c>
      <c r="U40" s="7">
        <v>0</v>
      </c>
      <c r="V40" s="7">
        <v>0</v>
      </c>
      <c r="W40" s="7">
        <v>0</v>
      </c>
      <c r="X40" s="7">
        <v>0</v>
      </c>
      <c r="Y40" s="7">
        <v>0</v>
      </c>
      <c r="Z40" s="7">
        <v>0</v>
      </c>
      <c r="AA40" s="7">
        <v>0</v>
      </c>
      <c r="AB40" s="7">
        <v>0</v>
      </c>
      <c r="AC40" s="6">
        <f t="shared" si="83"/>
        <v>0</v>
      </c>
      <c r="AD40" s="3" t="str">
        <f t="shared" si="84"/>
        <v>Nem rövidtávú a feladat.</v>
      </c>
      <c r="AF40" s="7">
        <v>0</v>
      </c>
      <c r="AG40" s="7">
        <v>0</v>
      </c>
      <c r="AH40" s="7">
        <v>0</v>
      </c>
      <c r="AI40" s="7">
        <v>0</v>
      </c>
      <c r="AJ40" s="7">
        <v>0</v>
      </c>
      <c r="AK40" s="7">
        <v>0</v>
      </c>
      <c r="AL40" s="7">
        <v>0</v>
      </c>
      <c r="AM40" s="7">
        <v>0</v>
      </c>
      <c r="AN40" s="7">
        <v>0</v>
      </c>
      <c r="AO40" s="7">
        <v>0</v>
      </c>
      <c r="AP40" s="7">
        <v>0</v>
      </c>
      <c r="AQ40" s="6">
        <f t="shared" si="85"/>
        <v>0</v>
      </c>
      <c r="AR40" s="199" t="s">
        <v>205</v>
      </c>
      <c r="AS40" s="3" t="str">
        <f t="shared" si="86"/>
        <v>Forráshiányos a feladat!</v>
      </c>
      <c r="AU40" s="201" t="s">
        <v>135</v>
      </c>
      <c r="AV40" s="201" t="s">
        <v>135</v>
      </c>
      <c r="AW40" s="202">
        <f>COUNTA($G$3:G40)</f>
        <v>38</v>
      </c>
      <c r="AY40" s="8">
        <f>VLOOKUP($G40,Összesítő!$B:$F,3,FALSE)</f>
        <v>3185</v>
      </c>
      <c r="AZ40" s="8">
        <f t="shared" si="87"/>
        <v>0</v>
      </c>
      <c r="BA40" s="5">
        <f t="shared" si="88"/>
        <v>1</v>
      </c>
      <c r="BB40" s="5" t="str">
        <f t="shared" si="89"/>
        <v>H</v>
      </c>
      <c r="BC40" s="5">
        <f t="shared" si="90"/>
        <v>0</v>
      </c>
      <c r="BD40" s="5">
        <f t="shared" si="91"/>
        <v>0</v>
      </c>
      <c r="BE40" s="5">
        <f t="shared" si="92"/>
        <v>0</v>
      </c>
      <c r="BF40" s="8" t="str">
        <f t="shared" si="93"/>
        <v>Nem rövidtávú a feladat.</v>
      </c>
      <c r="BG40" s="5">
        <f t="shared" si="94"/>
        <v>1</v>
      </c>
      <c r="BH40" s="5">
        <f t="shared" si="95"/>
        <v>1</v>
      </c>
      <c r="BI40" s="5">
        <f t="shared" si="96"/>
        <v>1</v>
      </c>
      <c r="BJ40" s="5">
        <f t="shared" si="97"/>
        <v>1</v>
      </c>
      <c r="BK40" s="5">
        <f t="shared" si="98"/>
        <v>1</v>
      </c>
      <c r="BL40" s="4" t="str">
        <f t="shared" si="99"/>
        <v>Forráshiányos a feladat!</v>
      </c>
      <c r="BM40" s="5">
        <f t="shared" si="100"/>
        <v>0</v>
      </c>
      <c r="BN40" s="5">
        <f t="shared" si="101"/>
        <v>1</v>
      </c>
      <c r="BO40" s="5">
        <f t="shared" si="102"/>
        <v>0</v>
      </c>
      <c r="BP40" s="5">
        <f t="shared" si="103"/>
        <v>0</v>
      </c>
      <c r="BQ40" s="5">
        <f t="shared" si="104"/>
        <v>0</v>
      </c>
      <c r="BR40" s="8">
        <f t="shared" si="105"/>
        <v>0</v>
      </c>
      <c r="BS40" s="5">
        <f t="shared" si="106"/>
        <v>0</v>
      </c>
      <c r="BT40" s="5">
        <f t="shared" si="107"/>
        <v>0</v>
      </c>
      <c r="BU40" s="5">
        <f t="shared" si="108"/>
        <v>1</v>
      </c>
      <c r="BV40" s="5">
        <f t="shared" si="109"/>
        <v>1</v>
      </c>
      <c r="BW40" s="5">
        <f t="shared" si="110"/>
        <v>1</v>
      </c>
      <c r="BX40" s="5">
        <f t="shared" si="111"/>
        <v>1</v>
      </c>
      <c r="BY40" s="5">
        <f t="shared" si="112"/>
        <v>1</v>
      </c>
      <c r="BZ40" s="5">
        <f t="shared" si="113"/>
        <v>1</v>
      </c>
      <c r="CA40" s="5">
        <f t="shared" si="114"/>
        <v>1</v>
      </c>
      <c r="CB40" s="5">
        <f t="shared" si="115"/>
        <v>1</v>
      </c>
      <c r="CC40" s="5">
        <f t="shared" si="116"/>
        <v>1</v>
      </c>
      <c r="CD40" s="5" t="str">
        <f t="shared" si="117"/>
        <v>?</v>
      </c>
      <c r="CE40" s="4" t="str">
        <f t="shared" si="118"/>
        <v>Kitöltés rendben!</v>
      </c>
      <c r="CF40" s="5">
        <f t="shared" si="119"/>
        <v>1</v>
      </c>
      <c r="CG40" s="5">
        <f t="shared" si="120"/>
        <v>0</v>
      </c>
      <c r="CH40" s="5">
        <f t="shared" si="121"/>
        <v>1</v>
      </c>
    </row>
    <row r="41" spans="1:86" s="2" customFormat="1" ht="30.2" customHeight="1" x14ac:dyDescent="0.25">
      <c r="A41" s="1" t="str">
        <f t="shared" ref="A41:A53" si="122">IF($G41="","Nincs VKR kiválasztva!",CE41)</f>
        <v>Kitöltés rendben!</v>
      </c>
      <c r="B41" s="200">
        <v>2</v>
      </c>
      <c r="C41" s="199" t="s">
        <v>103</v>
      </c>
      <c r="D41" s="201" t="s">
        <v>345</v>
      </c>
      <c r="E41" s="201" t="s">
        <v>201</v>
      </c>
      <c r="F41" s="202" t="str">
        <f>VLOOKUP($G41,Összesítő!$B:$F,2,FALSE)</f>
        <v>21-32054-1-048-01-10</v>
      </c>
      <c r="G41" s="199" t="s">
        <v>280</v>
      </c>
      <c r="H41" s="202" t="str">
        <f>AY41&amp;"_"&amp;AW41&amp;"_FIV_"&amp;LEFT(Előlap!$B$6,4)</f>
        <v>3185_39_FIV_2026</v>
      </c>
      <c r="I41" s="202" t="str">
        <f>VLOOKUP($G41,Összesítő!$B:$F,5,FALSE)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 s="202" t="str">
        <f>VLOOKUP($G41,Összesítő!$B:$F,4,FALSE)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 s="6">
        <f t="shared" si="41"/>
        <v>23100</v>
      </c>
      <c r="L41" s="200">
        <v>2029</v>
      </c>
      <c r="M41" s="200">
        <v>2029</v>
      </c>
      <c r="N41" s="12">
        <v>0</v>
      </c>
      <c r="O41" s="7">
        <v>23100</v>
      </c>
      <c r="P41" s="7">
        <v>0</v>
      </c>
      <c r="R41" s="7">
        <v>0</v>
      </c>
      <c r="S41" s="7">
        <v>0</v>
      </c>
      <c r="T41" s="7">
        <v>0</v>
      </c>
      <c r="U41" s="7">
        <v>0</v>
      </c>
      <c r="V41" s="7">
        <v>0</v>
      </c>
      <c r="W41" s="7">
        <v>0</v>
      </c>
      <c r="X41" s="7">
        <v>0</v>
      </c>
      <c r="Y41" s="7">
        <v>0</v>
      </c>
      <c r="Z41" s="7">
        <v>0</v>
      </c>
      <c r="AA41" s="7">
        <v>0</v>
      </c>
      <c r="AB41" s="7">
        <v>0</v>
      </c>
      <c r="AC41" s="6">
        <f t="shared" ref="AC41:AC53" si="123">SUM(R41:AB41)</f>
        <v>0</v>
      </c>
      <c r="AD41" s="3" t="str">
        <f t="shared" ref="AD41:AD53" si="124">IF($G41="","Nincs VKR kiválasztva!",IF(BA41=0,"Hiányos kitöltés!",BF41))</f>
        <v>Nem rövidtávú a feladat.</v>
      </c>
      <c r="AF41" s="7">
        <v>0</v>
      </c>
      <c r="AG41" s="7">
        <v>0</v>
      </c>
      <c r="AH41" s="7">
        <v>0</v>
      </c>
      <c r="AI41" s="7">
        <v>0</v>
      </c>
      <c r="AJ41" s="7">
        <v>0</v>
      </c>
      <c r="AK41" s="7">
        <v>0</v>
      </c>
      <c r="AL41" s="7">
        <v>0</v>
      </c>
      <c r="AM41" s="7">
        <v>0</v>
      </c>
      <c r="AN41" s="7">
        <v>0</v>
      </c>
      <c r="AO41" s="7">
        <v>0</v>
      </c>
      <c r="AP41" s="7">
        <v>0</v>
      </c>
      <c r="AQ41" s="6">
        <f t="shared" ref="AQ41:AQ53" si="125">SUM(AF41:AP41)</f>
        <v>0</v>
      </c>
      <c r="AR41" s="199" t="s">
        <v>205</v>
      </c>
      <c r="AS41" s="3" t="str">
        <f t="shared" ref="AS41:AS53" si="126">IF($G41="","Nincs VKR kiválasztva!",IF($BA41=0,"Hiányos kitöltés!",IF($BN41=0,"Nem hosszútávú a feladat.",$BL41)))</f>
        <v>Forráshiányos a feladat!</v>
      </c>
      <c r="AU41" s="201" t="s">
        <v>135</v>
      </c>
      <c r="AV41" s="201" t="s">
        <v>135</v>
      </c>
      <c r="AW41" s="202">
        <f>COUNTA($G$3:G41)</f>
        <v>39</v>
      </c>
      <c r="AY41" s="8">
        <f>VLOOKUP($G41,Összesítő!$B:$F,3,FALSE)</f>
        <v>3185</v>
      </c>
      <c r="AZ41" s="8">
        <f t="shared" ref="AZ41:AZ53" si="127">LEN($AU41)</f>
        <v>0</v>
      </c>
      <c r="BA41" s="5">
        <f t="shared" ref="BA41:BA53" si="128">IF(OR($B41="",$C41="",$D41="",$E41="",$F41="",$L41="",$M41="",$N41="",$O41="",$P41=""),0,1)</f>
        <v>1</v>
      </c>
      <c r="BB41" s="5" t="str">
        <f t="shared" ref="BB41:BB53" si="129">IF($F41="",0,IF(AND($L41=2027,$M41=2027),"R",IF(AND($L41=2027,$M41&gt;2027),"RH",IF(AND($L41&gt;2027,$M41&gt;2027),"H","x"))))</f>
        <v>H</v>
      </c>
      <c r="BC41" s="5">
        <f t="shared" ref="BC41:BC53" si="130">IF(OR(BB41="R",BB41="RH"),1,0)</f>
        <v>0</v>
      </c>
      <c r="BD41" s="5">
        <f t="shared" ref="BD41:BD53" si="131">IF(AND($BB41="R",$O41&gt;0),1,IF(AND($BB41="H",$N41&gt;0),1,0))</f>
        <v>0</v>
      </c>
      <c r="BE41" s="5">
        <f t="shared" ref="BE41:BE53" si="132">IF($AC41&lt;$N41,1,IF($AC41=$N41,0))</f>
        <v>0</v>
      </c>
      <c r="BF41" s="8" t="str">
        <f t="shared" ref="BF41:BF53" si="133">IF($L41&gt;2027,"Nem rövidtávú a feladat.",IF($BE41=1,"Az I. ütem nem lehet forráshiányos!",IF($AC41&gt;$N41,"Többlet forrást jelölt meg az I. ütemnél! A forrás ne legyen több a költségnél.",IF($AC41=$N41,"A forrás egyenlő a költséggel (I.ütem).",0))))</f>
        <v>Nem rövidtávú a feladat.</v>
      </c>
      <c r="BG41" s="5">
        <f t="shared" ref="BG41:BG53" si="134">IF(AND($R41&lt;&gt;"",$S41&lt;&gt;"",$T41&lt;&gt;"",$U41&lt;&gt;"",$V41&lt;&gt;"",$W41&lt;&gt;"",$X41&lt;&gt;"",$Y41&lt;&gt;"",$Z41&lt;&gt;"",$AA41&lt;&gt;"",$AB41&lt;&gt;""),1,0)</f>
        <v>1</v>
      </c>
      <c r="BH41" s="5">
        <f t="shared" ref="BH41:BH53" si="135">IF(AND($BG41=1,$N41=$AC41),1,0)</f>
        <v>1</v>
      </c>
      <c r="BI41" s="5">
        <f t="shared" ref="BI41:BI53" si="136">IF($AQ41&lt;$O41,1,0)</f>
        <v>1</v>
      </c>
      <c r="BJ41" s="5">
        <f t="shared" ref="BJ41:BJ53" si="137">IF(AND($AF41&lt;&gt;"",$AG41&lt;&gt;"",$AH41&lt;&gt;"",$AI41&lt;&gt;"",$AJ41&lt;&gt;"",$AK41&lt;&gt;"",$AL41&lt;&gt;"",$AM41&lt;&gt;"",$AN41&lt;&gt;"",$AO41&lt;&gt;"",$AP41&lt;&gt;""),1,0)</f>
        <v>1</v>
      </c>
      <c r="BK41" s="5">
        <f t="shared" ref="BK41:BK53" si="138">IF(AND($BJ41=1,$O41=$AQ41),1,IF(AND($BJ41=1,$O41&gt;$AQ41,AR41="igen"),1,0))</f>
        <v>1</v>
      </c>
      <c r="BL41" s="4" t="str">
        <f t="shared" ref="BL41:BL53" si="139">IF($M41&lt;2028,"Nem hosszútávú a feladat.",IF(AND($BI41=1,$AR41="nem"),"Forráshiányos a feladat? Jelölje az AR-oszlopban!",IF(AND($BI41=0,$AR41="igen"),"Forráshiányosnak jelölte a feladat az AR-oszlopban, de a forrás költség adatok alapnján nem az!",IF(AND($BI41=1,$AR41="igen"),"Forráshiányos a feladat!",IF($AQ41&gt;$O41,"Többlet forrást jelölt meg a II. ütemnél! A forrás ne legyen több a költségnél.",IF($AQ41=$O41,"A forrás egyenlő a költséggel (II.ütem).",0))))))</f>
        <v>Forráshiányos a feladat!</v>
      </c>
      <c r="BM41" s="5">
        <f t="shared" ref="BM41:BM53" si="140">IF($M41&lt;2028,1,0)</f>
        <v>0</v>
      </c>
      <c r="BN41" s="5">
        <f t="shared" ref="BN41:BN53" si="141">IF($M41&gt;2027,1,0)</f>
        <v>1</v>
      </c>
      <c r="BO41" s="5">
        <f t="shared" ref="BO41:BO53" si="142">IF(AND($BM41=1,$N41=0),1,0)</f>
        <v>0</v>
      </c>
      <c r="BP41" s="5">
        <f t="shared" ref="BP41:BP53" si="143">IF(AND($BN41=1,$O41=0),1,0)</f>
        <v>0</v>
      </c>
      <c r="BQ41" s="5">
        <f t="shared" ref="BQ41:BQ53" si="144">IF(AND($BB41="R",$N41=0,$AZ41&gt;29),1,IF(AND($BB41="RH",$N41=0,$AZ41&gt;29),1,0))</f>
        <v>0</v>
      </c>
      <c r="BR41" s="8">
        <f t="shared" ref="BR41:BR53" si="145">IF($BN41=0,"Nincs hosszútávú terv!",IF(AND($BB41="H",$O41=0,$AZ41=0),"Nullás a hosszútávú feladat és nincs hozzá indoklás!",IF(AND($BB41="RH",$O41=0,$AZ41=0),"Nullás a hosszútávú feladat és nincs hozzá indoklás!",IF(AND($BB41="R",$O41=0,$AZ41&lt;300),"Nullás a hosszútávú feladat és rövid hozzá az indoklás!",IF(AND($BB41="RH",$O41=0,$AZ41&lt;300),"Nullás a hosszútávú feladat és rövid hozzá az indoklás!",0)))))</f>
        <v>0</v>
      </c>
      <c r="BS41" s="5">
        <f t="shared" ref="BS41:BS53" si="146">IF(AND($BB41="R",$N41=0,$AZ41&gt;29),1,IF(AND($BB41="RH",$N41=0,$AZ41&gt;29),1,0))</f>
        <v>0</v>
      </c>
      <c r="BT41" s="5">
        <f t="shared" ref="BT41:BT53" si="147">IF(AND($BB41="H",$O41=0,$AZ41&gt;29),1,IF(AND($BB41="RH",$O41=0,$AZ41&gt;29),1,0))</f>
        <v>0</v>
      </c>
      <c r="BU41" s="5">
        <f t="shared" ref="BU41:BU53" si="148">IF($B41="",0,1)</f>
        <v>1</v>
      </c>
      <c r="BV41" s="5">
        <f t="shared" ref="BV41:BV53" si="149">IF($C41="",0,1)</f>
        <v>1</v>
      </c>
      <c r="BW41" s="5">
        <f t="shared" ref="BW41:BW53" si="150">IF($D41="",0,1)</f>
        <v>1</v>
      </c>
      <c r="BX41" s="5">
        <f t="shared" ref="BX41:BX53" si="151">IF($E41="",0,1)</f>
        <v>1</v>
      </c>
      <c r="BY41" s="5">
        <f t="shared" ref="BY41:BY53" si="152">IF($L41="",0,1)</f>
        <v>1</v>
      </c>
      <c r="BZ41" s="5">
        <f t="shared" ref="BZ41:BZ53" si="153">IF($M41="",0,1)</f>
        <v>1</v>
      </c>
      <c r="CA41" s="5">
        <f t="shared" ref="CA41:CA53" si="154">IF($N41="",0,1)</f>
        <v>1</v>
      </c>
      <c r="CB41" s="5">
        <f t="shared" ref="CB41:CB53" si="155">IF($O41="",0,1)</f>
        <v>1</v>
      </c>
      <c r="CC41" s="5">
        <f t="shared" ref="CC41:CC53" si="156">IF($P41="",0,1)</f>
        <v>1</v>
      </c>
      <c r="CD41" s="5" t="str">
        <f t="shared" ref="CD41:CD53" si="157">IF(AND($BA41=0,$BU41=0),"Hiányos kitöltés! (B-oszlop üres)",IF(AND($BA41=0,$BV41=0),"Hiányos kitöltés! (C-oszlop üres)",IF(AND($BA41=0,$BW41=0),"Hiányos kitöltés! (D-oszlop üres)",IF(AND($BA41=0,$BX41=0),"Hiányos kitöltés! (E-oszlop üres)",IF(AND($BA41=0,$BY41=0),"Hiányos kitöltés! (L-oszlop üres)",IF(AND($BA41=0,$BZ41=0),"Hiányos kitöltés! (M-oszlop üres)",IF(AND($BA41=0,$CA41=0),"Hiányos kitöltés! (N-oszlop üres)",IF(AND($BA41=0,$CB41=0),"Hiányos kitöltés! (O-oszlop üres)",IF(AND($BA41=0,$CC41=0),"Hiányos kitöltés! (P-oszlop üres)",IF(AND($BA41=0,$BG41=0),"Hiányos kitöltés! (I.ütem forrása hiányos!","?"))))))))))</f>
        <v>?</v>
      </c>
      <c r="CE41" s="4" t="str">
        <f t="shared" ref="CE41:CE53" si="158">IF($BA41=0,$CD41,IF($BG41=0,"I. ütem forrása nincs kitöltve!",IF($BJ41=0,"II. ütem forrása nincs kitöltve!",IF($BD41=1,"Költségek üteme nem megfelelő (az időtartam és a költség üteme eltér)!",IF(AND(BH41=0,$BA41=1,$BJ41=1,$BD41=1),"Kötelező cellák kitöltve, de az I. ütem forrása hibás!",IF(AND(BJ41=0,$BA41=1,$BJ41=1,$BD41=1),"Kötelező cellák kitöltve, de a II. ütem forrása hibás!",IF(AND($BO41=1,$AZ41&lt;30),"Nullás a rövidtávú feladat és rövid (hiányzik) a hozzá tartozó indoklás!",IF(AND($BP41=1,$AZ41&lt;30),"Nullás a hosszútávú feladat és rövid (hiányzik) a hozzá tartozó indoklás!",IF(AND(BN41=1,C41="2011_RENDKÍVÜLI"),"II. ütemre nem tervezhet Rendkívüli feladatot!",IF(BH41=0,AD41,IF(BK41=0,AS41,IF(AND(BC41=1,$P41&gt;$N41),"EM rendelet 2. melléklet terhére elszámolt költség nem lehet nagyobb az I. ütemre tervezett tényleges költségnél!",IF($AC41&gt;$N41,"Többlet forrást jelölt meg az I. ütemnél! A forrás ne legyen több a költségnél.",IF($AQ41&gt;$O41,"Többlet forrást jelölt meg a II. ütemnél! A forrás ne legyen több a költségnél.","Kitöltés rendben!"))))))))))))))</f>
        <v>Kitöltés rendben!</v>
      </c>
      <c r="CF41" s="5">
        <f t="shared" ref="CF41:CF53" si="159">IF(A41="Kitöltés rendben!",1,0)</f>
        <v>1</v>
      </c>
      <c r="CG41" s="5">
        <f t="shared" ref="CG41:CG53" si="160">IF(AND($BB41="R",$CF41=1),1,IF(AND($BB41="RH",$CF41=1),1,0))</f>
        <v>0</v>
      </c>
      <c r="CH41" s="5">
        <f t="shared" ref="CH41:CH53" si="161">IF(AND($BB41="H",$CF41=1),1,IF(AND($BB41="RH",$CF41=1),1,0))</f>
        <v>1</v>
      </c>
    </row>
    <row r="42" spans="1:86" s="2" customFormat="1" ht="30.2" customHeight="1" x14ac:dyDescent="0.25">
      <c r="A42" s="1" t="str">
        <f t="shared" si="122"/>
        <v>Kitöltés rendben!</v>
      </c>
      <c r="B42" s="200">
        <v>2</v>
      </c>
      <c r="C42" s="199" t="s">
        <v>50</v>
      </c>
      <c r="D42" s="201" t="s">
        <v>346</v>
      </c>
      <c r="E42" s="201" t="s">
        <v>201</v>
      </c>
      <c r="F42" s="202" t="str">
        <f>VLOOKUP($G42,Összesítő!$B:$F,2,FALSE)</f>
        <v>21-32054-1-048-01-10</v>
      </c>
      <c r="G42" s="199" t="s">
        <v>280</v>
      </c>
      <c r="H42" s="202" t="str">
        <f>AY42&amp;"_"&amp;AW42&amp;"_FIV_"&amp;LEFT(Előlap!$B$6,4)</f>
        <v>3185_40_FIV_2026</v>
      </c>
      <c r="I42" s="202" t="str">
        <f>VLOOKUP($G42,Összesítő!$B:$F,5,FALSE)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 s="202" t="str">
        <f>VLOOKUP($G42,Összesítő!$B:$F,4,FALSE)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 s="6">
        <f t="shared" si="41"/>
        <v>5334</v>
      </c>
      <c r="L42" s="200">
        <v>2029</v>
      </c>
      <c r="M42" s="200">
        <v>2029</v>
      </c>
      <c r="N42" s="12">
        <v>0</v>
      </c>
      <c r="O42" s="7">
        <v>5334</v>
      </c>
      <c r="P42" s="7">
        <v>0</v>
      </c>
      <c r="R42" s="7">
        <v>0</v>
      </c>
      <c r="S42" s="7">
        <v>0</v>
      </c>
      <c r="T42" s="7">
        <v>0</v>
      </c>
      <c r="U42" s="7">
        <v>0</v>
      </c>
      <c r="V42" s="7">
        <v>0</v>
      </c>
      <c r="W42" s="7">
        <v>0</v>
      </c>
      <c r="X42" s="7">
        <v>0</v>
      </c>
      <c r="Y42" s="7">
        <v>0</v>
      </c>
      <c r="Z42" s="7">
        <v>0</v>
      </c>
      <c r="AA42" s="7">
        <v>0</v>
      </c>
      <c r="AB42" s="7">
        <v>0</v>
      </c>
      <c r="AC42" s="6">
        <f t="shared" si="123"/>
        <v>0</v>
      </c>
      <c r="AD42" s="3" t="str">
        <f t="shared" si="124"/>
        <v>Nem rövidtávú a feladat.</v>
      </c>
      <c r="AF42" s="7">
        <v>0</v>
      </c>
      <c r="AG42" s="7">
        <v>0</v>
      </c>
      <c r="AH42" s="7">
        <v>0</v>
      </c>
      <c r="AI42" s="7">
        <v>0</v>
      </c>
      <c r="AJ42" s="7">
        <v>0</v>
      </c>
      <c r="AK42" s="7">
        <v>0</v>
      </c>
      <c r="AL42" s="7">
        <v>0</v>
      </c>
      <c r="AM42" s="7">
        <v>0</v>
      </c>
      <c r="AN42" s="7">
        <v>0</v>
      </c>
      <c r="AO42" s="7">
        <v>0</v>
      </c>
      <c r="AP42" s="7">
        <v>0</v>
      </c>
      <c r="AQ42" s="6">
        <f t="shared" si="125"/>
        <v>0</v>
      </c>
      <c r="AR42" s="199" t="s">
        <v>205</v>
      </c>
      <c r="AS42" s="3" t="str">
        <f t="shared" si="126"/>
        <v>Forráshiányos a feladat!</v>
      </c>
      <c r="AU42" s="201" t="s">
        <v>135</v>
      </c>
      <c r="AV42" s="201" t="s">
        <v>135</v>
      </c>
      <c r="AW42" s="202">
        <f>COUNTA($G$3:G42)</f>
        <v>40</v>
      </c>
      <c r="AY42" s="8">
        <f>VLOOKUP($G42,Összesítő!$B:$F,3,FALSE)</f>
        <v>3185</v>
      </c>
      <c r="AZ42" s="8">
        <f t="shared" si="127"/>
        <v>0</v>
      </c>
      <c r="BA42" s="5">
        <f t="shared" si="128"/>
        <v>1</v>
      </c>
      <c r="BB42" s="5" t="str">
        <f t="shared" si="129"/>
        <v>H</v>
      </c>
      <c r="BC42" s="5">
        <f t="shared" si="130"/>
        <v>0</v>
      </c>
      <c r="BD42" s="5">
        <f t="shared" si="131"/>
        <v>0</v>
      </c>
      <c r="BE42" s="5">
        <f t="shared" si="132"/>
        <v>0</v>
      </c>
      <c r="BF42" s="8" t="str">
        <f t="shared" si="133"/>
        <v>Nem rövidtávú a feladat.</v>
      </c>
      <c r="BG42" s="5">
        <f t="shared" si="134"/>
        <v>1</v>
      </c>
      <c r="BH42" s="5">
        <f t="shared" si="135"/>
        <v>1</v>
      </c>
      <c r="BI42" s="5">
        <f t="shared" si="136"/>
        <v>1</v>
      </c>
      <c r="BJ42" s="5">
        <f t="shared" si="137"/>
        <v>1</v>
      </c>
      <c r="BK42" s="5">
        <f t="shared" si="138"/>
        <v>1</v>
      </c>
      <c r="BL42" s="4" t="str">
        <f t="shared" si="139"/>
        <v>Forráshiányos a feladat!</v>
      </c>
      <c r="BM42" s="5">
        <f t="shared" si="140"/>
        <v>0</v>
      </c>
      <c r="BN42" s="5">
        <f t="shared" si="141"/>
        <v>1</v>
      </c>
      <c r="BO42" s="5">
        <f t="shared" si="142"/>
        <v>0</v>
      </c>
      <c r="BP42" s="5">
        <f t="shared" si="143"/>
        <v>0</v>
      </c>
      <c r="BQ42" s="5">
        <f t="shared" si="144"/>
        <v>0</v>
      </c>
      <c r="BR42" s="8">
        <f t="shared" si="145"/>
        <v>0</v>
      </c>
      <c r="BS42" s="5">
        <f t="shared" si="146"/>
        <v>0</v>
      </c>
      <c r="BT42" s="5">
        <f t="shared" si="147"/>
        <v>0</v>
      </c>
      <c r="BU42" s="5">
        <f t="shared" si="148"/>
        <v>1</v>
      </c>
      <c r="BV42" s="5">
        <f t="shared" si="149"/>
        <v>1</v>
      </c>
      <c r="BW42" s="5">
        <f t="shared" si="150"/>
        <v>1</v>
      </c>
      <c r="BX42" s="5">
        <f t="shared" si="151"/>
        <v>1</v>
      </c>
      <c r="BY42" s="5">
        <f t="shared" si="152"/>
        <v>1</v>
      </c>
      <c r="BZ42" s="5">
        <f t="shared" si="153"/>
        <v>1</v>
      </c>
      <c r="CA42" s="5">
        <f t="shared" si="154"/>
        <v>1</v>
      </c>
      <c r="CB42" s="5">
        <f t="shared" si="155"/>
        <v>1</v>
      </c>
      <c r="CC42" s="5">
        <f t="shared" si="156"/>
        <v>1</v>
      </c>
      <c r="CD42" s="5" t="str">
        <f t="shared" si="157"/>
        <v>?</v>
      </c>
      <c r="CE42" s="4" t="str">
        <f t="shared" si="158"/>
        <v>Kitöltés rendben!</v>
      </c>
      <c r="CF42" s="5">
        <f t="shared" si="159"/>
        <v>1</v>
      </c>
      <c r="CG42" s="5">
        <f t="shared" si="160"/>
        <v>0</v>
      </c>
      <c r="CH42" s="5">
        <f t="shared" si="161"/>
        <v>1</v>
      </c>
    </row>
    <row r="43" spans="1:86" s="2" customFormat="1" ht="30.2" customHeight="1" x14ac:dyDescent="0.25">
      <c r="A43" s="1" t="str">
        <f t="shared" si="122"/>
        <v>Kitöltés rendben!</v>
      </c>
      <c r="B43" s="200">
        <v>2</v>
      </c>
      <c r="C43" s="199" t="s">
        <v>103</v>
      </c>
      <c r="D43" s="201" t="s">
        <v>347</v>
      </c>
      <c r="E43" s="201" t="s">
        <v>201</v>
      </c>
      <c r="F43" s="202" t="str">
        <f>VLOOKUP($G43,Összesítő!$B:$F,2,FALSE)</f>
        <v>21-32054-1-048-01-10</v>
      </c>
      <c r="G43" s="199" t="s">
        <v>280</v>
      </c>
      <c r="H43" s="202" t="str">
        <f>AY43&amp;"_"&amp;AW43&amp;"_FIV_"&amp;LEFT(Előlap!$B$6,4)</f>
        <v>3185_41_FIV_2026</v>
      </c>
      <c r="I43" s="202" t="str">
        <f>VLOOKUP($G43,Összesítő!$B:$F,5,FALSE)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 s="202" t="str">
        <f>VLOOKUP($G43,Összesítő!$B:$F,4,FALSE)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 s="6">
        <f t="shared" si="41"/>
        <v>4800</v>
      </c>
      <c r="L43" s="200">
        <v>2029</v>
      </c>
      <c r="M43" s="200">
        <v>2029</v>
      </c>
      <c r="N43" s="12">
        <v>0</v>
      </c>
      <c r="O43" s="7">
        <v>4800</v>
      </c>
      <c r="P43" s="7">
        <v>0</v>
      </c>
      <c r="R43" s="7">
        <v>0</v>
      </c>
      <c r="S43" s="7">
        <v>0</v>
      </c>
      <c r="T43" s="7">
        <v>0</v>
      </c>
      <c r="U43" s="7">
        <v>0</v>
      </c>
      <c r="V43" s="7">
        <v>0</v>
      </c>
      <c r="W43" s="7">
        <v>0</v>
      </c>
      <c r="X43" s="7">
        <v>0</v>
      </c>
      <c r="Y43" s="7">
        <v>0</v>
      </c>
      <c r="Z43" s="7">
        <v>0</v>
      </c>
      <c r="AA43" s="7">
        <v>0</v>
      </c>
      <c r="AB43" s="7">
        <v>0</v>
      </c>
      <c r="AC43" s="6">
        <f t="shared" si="123"/>
        <v>0</v>
      </c>
      <c r="AD43" s="3" t="str">
        <f t="shared" si="124"/>
        <v>Nem rövidtávú a feladat.</v>
      </c>
      <c r="AF43" s="7">
        <v>0</v>
      </c>
      <c r="AG43" s="7">
        <v>0</v>
      </c>
      <c r="AH43" s="7">
        <v>0</v>
      </c>
      <c r="AI43" s="7">
        <v>0</v>
      </c>
      <c r="AJ43" s="7">
        <v>0</v>
      </c>
      <c r="AK43" s="7">
        <v>0</v>
      </c>
      <c r="AL43" s="7">
        <v>0</v>
      </c>
      <c r="AM43" s="7">
        <v>0</v>
      </c>
      <c r="AN43" s="7">
        <v>0</v>
      </c>
      <c r="AO43" s="7">
        <v>0</v>
      </c>
      <c r="AP43" s="7">
        <v>0</v>
      </c>
      <c r="AQ43" s="6">
        <f t="shared" si="125"/>
        <v>0</v>
      </c>
      <c r="AR43" s="199" t="s">
        <v>205</v>
      </c>
      <c r="AS43" s="3" t="str">
        <f t="shared" si="126"/>
        <v>Forráshiányos a feladat!</v>
      </c>
      <c r="AU43" s="201" t="s">
        <v>135</v>
      </c>
      <c r="AV43" s="201" t="s">
        <v>135</v>
      </c>
      <c r="AW43" s="202">
        <f>COUNTA($G$3:G43)</f>
        <v>41</v>
      </c>
      <c r="AY43" s="8">
        <f>VLOOKUP($G43,Összesítő!$B:$F,3,FALSE)</f>
        <v>3185</v>
      </c>
      <c r="AZ43" s="8">
        <f t="shared" si="127"/>
        <v>0</v>
      </c>
      <c r="BA43" s="5">
        <f t="shared" si="128"/>
        <v>1</v>
      </c>
      <c r="BB43" s="5" t="str">
        <f t="shared" si="129"/>
        <v>H</v>
      </c>
      <c r="BC43" s="5">
        <f t="shared" si="130"/>
        <v>0</v>
      </c>
      <c r="BD43" s="5">
        <f t="shared" si="131"/>
        <v>0</v>
      </c>
      <c r="BE43" s="5">
        <f t="shared" si="132"/>
        <v>0</v>
      </c>
      <c r="BF43" s="8" t="str">
        <f t="shared" si="133"/>
        <v>Nem rövidtávú a feladat.</v>
      </c>
      <c r="BG43" s="5">
        <f t="shared" si="134"/>
        <v>1</v>
      </c>
      <c r="BH43" s="5">
        <f t="shared" si="135"/>
        <v>1</v>
      </c>
      <c r="BI43" s="5">
        <f t="shared" si="136"/>
        <v>1</v>
      </c>
      <c r="BJ43" s="5">
        <f t="shared" si="137"/>
        <v>1</v>
      </c>
      <c r="BK43" s="5">
        <f t="shared" si="138"/>
        <v>1</v>
      </c>
      <c r="BL43" s="4" t="str">
        <f t="shared" si="139"/>
        <v>Forráshiányos a feladat!</v>
      </c>
      <c r="BM43" s="5">
        <f t="shared" si="140"/>
        <v>0</v>
      </c>
      <c r="BN43" s="5">
        <f t="shared" si="141"/>
        <v>1</v>
      </c>
      <c r="BO43" s="5">
        <f t="shared" si="142"/>
        <v>0</v>
      </c>
      <c r="BP43" s="5">
        <f t="shared" si="143"/>
        <v>0</v>
      </c>
      <c r="BQ43" s="5">
        <f t="shared" si="144"/>
        <v>0</v>
      </c>
      <c r="BR43" s="8">
        <f t="shared" si="145"/>
        <v>0</v>
      </c>
      <c r="BS43" s="5">
        <f t="shared" si="146"/>
        <v>0</v>
      </c>
      <c r="BT43" s="5">
        <f t="shared" si="147"/>
        <v>0</v>
      </c>
      <c r="BU43" s="5">
        <f t="shared" si="148"/>
        <v>1</v>
      </c>
      <c r="BV43" s="5">
        <f t="shared" si="149"/>
        <v>1</v>
      </c>
      <c r="BW43" s="5">
        <f t="shared" si="150"/>
        <v>1</v>
      </c>
      <c r="BX43" s="5">
        <f t="shared" si="151"/>
        <v>1</v>
      </c>
      <c r="BY43" s="5">
        <f t="shared" si="152"/>
        <v>1</v>
      </c>
      <c r="BZ43" s="5">
        <f t="shared" si="153"/>
        <v>1</v>
      </c>
      <c r="CA43" s="5">
        <f t="shared" si="154"/>
        <v>1</v>
      </c>
      <c r="CB43" s="5">
        <f t="shared" si="155"/>
        <v>1</v>
      </c>
      <c r="CC43" s="5">
        <f t="shared" si="156"/>
        <v>1</v>
      </c>
      <c r="CD43" s="5" t="str">
        <f t="shared" si="157"/>
        <v>?</v>
      </c>
      <c r="CE43" s="4" t="str">
        <f t="shared" si="158"/>
        <v>Kitöltés rendben!</v>
      </c>
      <c r="CF43" s="5">
        <f t="shared" si="159"/>
        <v>1</v>
      </c>
      <c r="CG43" s="5">
        <f t="shared" si="160"/>
        <v>0</v>
      </c>
      <c r="CH43" s="5">
        <f t="shared" si="161"/>
        <v>1</v>
      </c>
    </row>
    <row r="44" spans="1:86" s="2" customFormat="1" ht="30.2" customHeight="1" x14ac:dyDescent="0.25">
      <c r="A44" s="1" t="str">
        <f t="shared" si="122"/>
        <v>Kitöltés rendben!</v>
      </c>
      <c r="B44" s="200">
        <v>2</v>
      </c>
      <c r="C44" s="199" t="s">
        <v>50</v>
      </c>
      <c r="D44" s="201" t="s">
        <v>348</v>
      </c>
      <c r="E44" s="201" t="s">
        <v>201</v>
      </c>
      <c r="F44" s="202" t="str">
        <f>VLOOKUP($G44,Összesítő!$B:$F,2,FALSE)</f>
        <v>21-32054-1-048-01-10</v>
      </c>
      <c r="G44" s="199" t="s">
        <v>280</v>
      </c>
      <c r="H44" s="202" t="str">
        <f>AY44&amp;"_"&amp;AW44&amp;"_FIV_"&amp;LEFT(Előlap!$B$6,4)</f>
        <v>3185_42_FIV_2026</v>
      </c>
      <c r="I44" s="202" t="str">
        <f>VLOOKUP($G44,Összesítő!$B:$F,5,FALSE)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 s="202" t="str">
        <f>VLOOKUP($G44,Összesítő!$B:$F,4,FALSE)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 s="6">
        <f t="shared" si="41"/>
        <v>2286</v>
      </c>
      <c r="L44" s="200">
        <v>2030</v>
      </c>
      <c r="M44" s="200">
        <v>2030</v>
      </c>
      <c r="N44" s="12">
        <v>0</v>
      </c>
      <c r="O44" s="7">
        <v>2286</v>
      </c>
      <c r="P44" s="7">
        <v>0</v>
      </c>
      <c r="R44" s="7">
        <v>0</v>
      </c>
      <c r="S44" s="7">
        <v>0</v>
      </c>
      <c r="T44" s="7">
        <v>0</v>
      </c>
      <c r="U44" s="7">
        <v>0</v>
      </c>
      <c r="V44" s="7">
        <v>0</v>
      </c>
      <c r="W44" s="7">
        <v>0</v>
      </c>
      <c r="X44" s="7">
        <v>0</v>
      </c>
      <c r="Y44" s="7">
        <v>0</v>
      </c>
      <c r="Z44" s="7">
        <v>0</v>
      </c>
      <c r="AA44" s="7">
        <v>0</v>
      </c>
      <c r="AB44" s="7">
        <v>0</v>
      </c>
      <c r="AC44" s="6">
        <f t="shared" si="123"/>
        <v>0</v>
      </c>
      <c r="AD44" s="3" t="str">
        <f t="shared" si="124"/>
        <v>Nem rövidtávú a feladat.</v>
      </c>
      <c r="AF44" s="7">
        <v>0</v>
      </c>
      <c r="AG44" s="7">
        <v>0</v>
      </c>
      <c r="AH44" s="7">
        <v>0</v>
      </c>
      <c r="AI44" s="7">
        <v>0</v>
      </c>
      <c r="AJ44" s="7">
        <v>0</v>
      </c>
      <c r="AK44" s="7">
        <v>0</v>
      </c>
      <c r="AL44" s="7">
        <v>0</v>
      </c>
      <c r="AM44" s="7">
        <v>0</v>
      </c>
      <c r="AN44" s="7">
        <v>0</v>
      </c>
      <c r="AO44" s="7">
        <v>0</v>
      </c>
      <c r="AP44" s="7">
        <v>0</v>
      </c>
      <c r="AQ44" s="6">
        <f t="shared" si="125"/>
        <v>0</v>
      </c>
      <c r="AR44" s="199" t="s">
        <v>205</v>
      </c>
      <c r="AS44" s="3" t="str">
        <f t="shared" si="126"/>
        <v>Forráshiányos a feladat!</v>
      </c>
      <c r="AU44" s="201" t="s">
        <v>135</v>
      </c>
      <c r="AV44" s="201" t="s">
        <v>135</v>
      </c>
      <c r="AW44" s="202">
        <f>COUNTA($G$3:G44)</f>
        <v>42</v>
      </c>
      <c r="AY44" s="8">
        <f>VLOOKUP($G44,Összesítő!$B:$F,3,FALSE)</f>
        <v>3185</v>
      </c>
      <c r="AZ44" s="8">
        <f t="shared" si="127"/>
        <v>0</v>
      </c>
      <c r="BA44" s="5">
        <f t="shared" si="128"/>
        <v>1</v>
      </c>
      <c r="BB44" s="5" t="str">
        <f t="shared" si="129"/>
        <v>H</v>
      </c>
      <c r="BC44" s="5">
        <f t="shared" si="130"/>
        <v>0</v>
      </c>
      <c r="BD44" s="5">
        <f t="shared" si="131"/>
        <v>0</v>
      </c>
      <c r="BE44" s="5">
        <f t="shared" si="132"/>
        <v>0</v>
      </c>
      <c r="BF44" s="8" t="str">
        <f t="shared" si="133"/>
        <v>Nem rövidtávú a feladat.</v>
      </c>
      <c r="BG44" s="5">
        <f t="shared" si="134"/>
        <v>1</v>
      </c>
      <c r="BH44" s="5">
        <f t="shared" si="135"/>
        <v>1</v>
      </c>
      <c r="BI44" s="5">
        <f t="shared" si="136"/>
        <v>1</v>
      </c>
      <c r="BJ44" s="5">
        <f t="shared" si="137"/>
        <v>1</v>
      </c>
      <c r="BK44" s="5">
        <f t="shared" si="138"/>
        <v>1</v>
      </c>
      <c r="BL44" s="4" t="str">
        <f t="shared" si="139"/>
        <v>Forráshiányos a feladat!</v>
      </c>
      <c r="BM44" s="5">
        <f t="shared" si="140"/>
        <v>0</v>
      </c>
      <c r="BN44" s="5">
        <f t="shared" si="141"/>
        <v>1</v>
      </c>
      <c r="BO44" s="5">
        <f t="shared" si="142"/>
        <v>0</v>
      </c>
      <c r="BP44" s="5">
        <f t="shared" si="143"/>
        <v>0</v>
      </c>
      <c r="BQ44" s="5">
        <f t="shared" si="144"/>
        <v>0</v>
      </c>
      <c r="BR44" s="8">
        <f t="shared" si="145"/>
        <v>0</v>
      </c>
      <c r="BS44" s="5">
        <f t="shared" si="146"/>
        <v>0</v>
      </c>
      <c r="BT44" s="5">
        <f t="shared" si="147"/>
        <v>0</v>
      </c>
      <c r="BU44" s="5">
        <f t="shared" si="148"/>
        <v>1</v>
      </c>
      <c r="BV44" s="5">
        <f t="shared" si="149"/>
        <v>1</v>
      </c>
      <c r="BW44" s="5">
        <f t="shared" si="150"/>
        <v>1</v>
      </c>
      <c r="BX44" s="5">
        <f t="shared" si="151"/>
        <v>1</v>
      </c>
      <c r="BY44" s="5">
        <f t="shared" si="152"/>
        <v>1</v>
      </c>
      <c r="BZ44" s="5">
        <f t="shared" si="153"/>
        <v>1</v>
      </c>
      <c r="CA44" s="5">
        <f t="shared" si="154"/>
        <v>1</v>
      </c>
      <c r="CB44" s="5">
        <f t="shared" si="155"/>
        <v>1</v>
      </c>
      <c r="CC44" s="5">
        <f t="shared" si="156"/>
        <v>1</v>
      </c>
      <c r="CD44" s="5" t="str">
        <f t="shared" si="157"/>
        <v>?</v>
      </c>
      <c r="CE44" s="4" t="str">
        <f t="shared" si="158"/>
        <v>Kitöltés rendben!</v>
      </c>
      <c r="CF44" s="5">
        <f t="shared" si="159"/>
        <v>1</v>
      </c>
      <c r="CG44" s="5">
        <f t="shared" si="160"/>
        <v>0</v>
      </c>
      <c r="CH44" s="5">
        <f t="shared" si="161"/>
        <v>1</v>
      </c>
    </row>
    <row r="45" spans="1:86" s="2" customFormat="1" ht="30.2" customHeight="1" x14ac:dyDescent="0.25">
      <c r="A45" s="1" t="str">
        <f t="shared" si="122"/>
        <v>Kitöltés rendben!</v>
      </c>
      <c r="B45" s="200">
        <v>2</v>
      </c>
      <c r="C45" s="199" t="s">
        <v>50</v>
      </c>
      <c r="D45" s="201" t="s">
        <v>349</v>
      </c>
      <c r="E45" s="201" t="s">
        <v>201</v>
      </c>
      <c r="F45" s="202" t="str">
        <f>VLOOKUP($G45,Összesítő!$B:$F,2,FALSE)</f>
        <v>21-32054-1-048-01-10</v>
      </c>
      <c r="G45" s="199" t="s">
        <v>280</v>
      </c>
      <c r="H45" s="202" t="str">
        <f>AY45&amp;"_"&amp;AW45&amp;"_FIV_"&amp;LEFT(Előlap!$B$6,4)</f>
        <v>3185_43_FIV_2026</v>
      </c>
      <c r="I45" s="202" t="str">
        <f>VLOOKUP($G45,Összesítő!$B:$F,5,FALSE)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 s="202" t="str">
        <f>VLOOKUP($G45,Összesítő!$B:$F,4,FALSE)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 s="6">
        <f t="shared" si="41"/>
        <v>2286</v>
      </c>
      <c r="L45" s="200">
        <v>2030</v>
      </c>
      <c r="M45" s="200">
        <v>2030</v>
      </c>
      <c r="N45" s="12">
        <v>0</v>
      </c>
      <c r="O45" s="7">
        <v>2286</v>
      </c>
      <c r="P45" s="7">
        <v>0</v>
      </c>
      <c r="R45" s="7">
        <v>0</v>
      </c>
      <c r="S45" s="7">
        <v>0</v>
      </c>
      <c r="T45" s="7">
        <v>0</v>
      </c>
      <c r="U45" s="7">
        <v>0</v>
      </c>
      <c r="V45" s="7">
        <v>0</v>
      </c>
      <c r="W45" s="7">
        <v>0</v>
      </c>
      <c r="X45" s="7">
        <v>0</v>
      </c>
      <c r="Y45" s="7">
        <v>0</v>
      </c>
      <c r="Z45" s="7">
        <v>0</v>
      </c>
      <c r="AA45" s="7">
        <v>0</v>
      </c>
      <c r="AB45" s="7">
        <v>0</v>
      </c>
      <c r="AC45" s="6">
        <f t="shared" si="123"/>
        <v>0</v>
      </c>
      <c r="AD45" s="3" t="str">
        <f t="shared" si="124"/>
        <v>Nem rövidtávú a feladat.</v>
      </c>
      <c r="AF45" s="7">
        <v>0</v>
      </c>
      <c r="AG45" s="7">
        <v>0</v>
      </c>
      <c r="AH45" s="7">
        <v>0</v>
      </c>
      <c r="AI45" s="7">
        <v>0</v>
      </c>
      <c r="AJ45" s="7">
        <v>0</v>
      </c>
      <c r="AK45" s="7">
        <v>0</v>
      </c>
      <c r="AL45" s="7">
        <v>0</v>
      </c>
      <c r="AM45" s="7">
        <v>0</v>
      </c>
      <c r="AN45" s="7">
        <v>0</v>
      </c>
      <c r="AO45" s="7">
        <v>0</v>
      </c>
      <c r="AP45" s="7">
        <v>0</v>
      </c>
      <c r="AQ45" s="6">
        <f t="shared" si="125"/>
        <v>0</v>
      </c>
      <c r="AR45" s="199" t="s">
        <v>205</v>
      </c>
      <c r="AS45" s="3" t="str">
        <f t="shared" si="126"/>
        <v>Forráshiányos a feladat!</v>
      </c>
      <c r="AU45" s="201" t="s">
        <v>135</v>
      </c>
      <c r="AV45" s="201" t="s">
        <v>135</v>
      </c>
      <c r="AW45" s="202">
        <f>COUNTA($G$3:G45)</f>
        <v>43</v>
      </c>
      <c r="AY45" s="8">
        <f>VLOOKUP($G45,Összesítő!$B:$F,3,FALSE)</f>
        <v>3185</v>
      </c>
      <c r="AZ45" s="8">
        <f t="shared" si="127"/>
        <v>0</v>
      </c>
      <c r="BA45" s="5">
        <f t="shared" si="128"/>
        <v>1</v>
      </c>
      <c r="BB45" s="5" t="str">
        <f t="shared" si="129"/>
        <v>H</v>
      </c>
      <c r="BC45" s="5">
        <f t="shared" si="130"/>
        <v>0</v>
      </c>
      <c r="BD45" s="5">
        <f t="shared" si="131"/>
        <v>0</v>
      </c>
      <c r="BE45" s="5">
        <f t="shared" si="132"/>
        <v>0</v>
      </c>
      <c r="BF45" s="8" t="str">
        <f t="shared" si="133"/>
        <v>Nem rövidtávú a feladat.</v>
      </c>
      <c r="BG45" s="5">
        <f t="shared" si="134"/>
        <v>1</v>
      </c>
      <c r="BH45" s="5">
        <f t="shared" si="135"/>
        <v>1</v>
      </c>
      <c r="BI45" s="5">
        <f t="shared" si="136"/>
        <v>1</v>
      </c>
      <c r="BJ45" s="5">
        <f t="shared" si="137"/>
        <v>1</v>
      </c>
      <c r="BK45" s="5">
        <f t="shared" si="138"/>
        <v>1</v>
      </c>
      <c r="BL45" s="4" t="str">
        <f t="shared" si="139"/>
        <v>Forráshiányos a feladat!</v>
      </c>
      <c r="BM45" s="5">
        <f t="shared" si="140"/>
        <v>0</v>
      </c>
      <c r="BN45" s="5">
        <f t="shared" si="141"/>
        <v>1</v>
      </c>
      <c r="BO45" s="5">
        <f t="shared" si="142"/>
        <v>0</v>
      </c>
      <c r="BP45" s="5">
        <f t="shared" si="143"/>
        <v>0</v>
      </c>
      <c r="BQ45" s="5">
        <f t="shared" si="144"/>
        <v>0</v>
      </c>
      <c r="BR45" s="8">
        <f t="shared" si="145"/>
        <v>0</v>
      </c>
      <c r="BS45" s="5">
        <f t="shared" si="146"/>
        <v>0</v>
      </c>
      <c r="BT45" s="5">
        <f t="shared" si="147"/>
        <v>0</v>
      </c>
      <c r="BU45" s="5">
        <f t="shared" si="148"/>
        <v>1</v>
      </c>
      <c r="BV45" s="5">
        <f t="shared" si="149"/>
        <v>1</v>
      </c>
      <c r="BW45" s="5">
        <f t="shared" si="150"/>
        <v>1</v>
      </c>
      <c r="BX45" s="5">
        <f t="shared" si="151"/>
        <v>1</v>
      </c>
      <c r="BY45" s="5">
        <f t="shared" si="152"/>
        <v>1</v>
      </c>
      <c r="BZ45" s="5">
        <f t="shared" si="153"/>
        <v>1</v>
      </c>
      <c r="CA45" s="5">
        <f t="shared" si="154"/>
        <v>1</v>
      </c>
      <c r="CB45" s="5">
        <f t="shared" si="155"/>
        <v>1</v>
      </c>
      <c r="CC45" s="5">
        <f t="shared" si="156"/>
        <v>1</v>
      </c>
      <c r="CD45" s="5" t="str">
        <f t="shared" si="157"/>
        <v>?</v>
      </c>
      <c r="CE45" s="4" t="str">
        <f t="shared" si="158"/>
        <v>Kitöltés rendben!</v>
      </c>
      <c r="CF45" s="5">
        <f t="shared" si="159"/>
        <v>1</v>
      </c>
      <c r="CG45" s="5">
        <f t="shared" si="160"/>
        <v>0</v>
      </c>
      <c r="CH45" s="5">
        <f t="shared" si="161"/>
        <v>1</v>
      </c>
    </row>
    <row r="46" spans="1:86" s="2" customFormat="1" ht="30.2" customHeight="1" x14ac:dyDescent="0.25">
      <c r="A46" s="1" t="str">
        <f t="shared" si="122"/>
        <v>Kitöltés rendben!</v>
      </c>
      <c r="B46" s="200">
        <v>2</v>
      </c>
      <c r="C46" s="199" t="s">
        <v>50</v>
      </c>
      <c r="D46" s="201" t="s">
        <v>350</v>
      </c>
      <c r="E46" s="201" t="s">
        <v>201</v>
      </c>
      <c r="F46" s="202" t="str">
        <f>VLOOKUP($G46,Összesítő!$B:$F,2,FALSE)</f>
        <v>21-32054-1-048-01-10</v>
      </c>
      <c r="G46" s="199" t="s">
        <v>280</v>
      </c>
      <c r="H46" s="202" t="str">
        <f>AY46&amp;"_"&amp;AW46&amp;"_FIV_"&amp;LEFT(Előlap!$B$6,4)</f>
        <v>3185_44_FIV_2026</v>
      </c>
      <c r="I46" s="202" t="str">
        <f>VLOOKUP($G46,Összesítő!$B:$F,5,FALSE)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 s="202" t="str">
        <f>VLOOKUP($G46,Összesítő!$B:$F,4,FALSE)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 s="6">
        <f t="shared" si="41"/>
        <v>2286</v>
      </c>
      <c r="L46" s="200">
        <v>2031</v>
      </c>
      <c r="M46" s="200">
        <v>2031</v>
      </c>
      <c r="N46" s="12">
        <v>0</v>
      </c>
      <c r="O46" s="7">
        <v>2286</v>
      </c>
      <c r="P46" s="7">
        <v>0</v>
      </c>
      <c r="R46" s="7">
        <v>0</v>
      </c>
      <c r="S46" s="7">
        <v>0</v>
      </c>
      <c r="T46" s="7">
        <v>0</v>
      </c>
      <c r="U46" s="7">
        <v>0</v>
      </c>
      <c r="V46" s="7">
        <v>0</v>
      </c>
      <c r="W46" s="7">
        <v>0</v>
      </c>
      <c r="X46" s="7">
        <v>0</v>
      </c>
      <c r="Y46" s="7">
        <v>0</v>
      </c>
      <c r="Z46" s="7">
        <v>0</v>
      </c>
      <c r="AA46" s="7">
        <v>0</v>
      </c>
      <c r="AB46" s="7">
        <v>0</v>
      </c>
      <c r="AC46" s="6">
        <f t="shared" si="123"/>
        <v>0</v>
      </c>
      <c r="AD46" s="3" t="str">
        <f t="shared" si="124"/>
        <v>Nem rövidtávú a feladat.</v>
      </c>
      <c r="AF46" s="7">
        <v>0</v>
      </c>
      <c r="AG46" s="7">
        <v>0</v>
      </c>
      <c r="AH46" s="7">
        <v>0</v>
      </c>
      <c r="AI46" s="7">
        <v>0</v>
      </c>
      <c r="AJ46" s="7">
        <v>0</v>
      </c>
      <c r="AK46" s="7">
        <v>0</v>
      </c>
      <c r="AL46" s="7">
        <v>0</v>
      </c>
      <c r="AM46" s="7">
        <v>0</v>
      </c>
      <c r="AN46" s="7">
        <v>0</v>
      </c>
      <c r="AO46" s="7">
        <v>0</v>
      </c>
      <c r="AP46" s="7">
        <v>0</v>
      </c>
      <c r="AQ46" s="6">
        <f t="shared" si="125"/>
        <v>0</v>
      </c>
      <c r="AR46" s="199" t="s">
        <v>205</v>
      </c>
      <c r="AS46" s="3" t="str">
        <f t="shared" si="126"/>
        <v>Forráshiányos a feladat!</v>
      </c>
      <c r="AU46" s="201" t="s">
        <v>135</v>
      </c>
      <c r="AV46" s="201" t="s">
        <v>135</v>
      </c>
      <c r="AW46" s="202">
        <f>COUNTA($G$3:G46)</f>
        <v>44</v>
      </c>
      <c r="AY46" s="8">
        <f>VLOOKUP($G46,Összesítő!$B:$F,3,FALSE)</f>
        <v>3185</v>
      </c>
      <c r="AZ46" s="8">
        <f t="shared" si="127"/>
        <v>0</v>
      </c>
      <c r="BA46" s="5">
        <f t="shared" si="128"/>
        <v>1</v>
      </c>
      <c r="BB46" s="5" t="str">
        <f t="shared" si="129"/>
        <v>H</v>
      </c>
      <c r="BC46" s="5">
        <f t="shared" si="130"/>
        <v>0</v>
      </c>
      <c r="BD46" s="5">
        <f t="shared" si="131"/>
        <v>0</v>
      </c>
      <c r="BE46" s="5">
        <f t="shared" si="132"/>
        <v>0</v>
      </c>
      <c r="BF46" s="8" t="str">
        <f t="shared" si="133"/>
        <v>Nem rövidtávú a feladat.</v>
      </c>
      <c r="BG46" s="5">
        <f t="shared" si="134"/>
        <v>1</v>
      </c>
      <c r="BH46" s="5">
        <f t="shared" si="135"/>
        <v>1</v>
      </c>
      <c r="BI46" s="5">
        <f t="shared" si="136"/>
        <v>1</v>
      </c>
      <c r="BJ46" s="5">
        <f t="shared" si="137"/>
        <v>1</v>
      </c>
      <c r="BK46" s="5">
        <f t="shared" si="138"/>
        <v>1</v>
      </c>
      <c r="BL46" s="4" t="str">
        <f t="shared" si="139"/>
        <v>Forráshiányos a feladat!</v>
      </c>
      <c r="BM46" s="5">
        <f t="shared" si="140"/>
        <v>0</v>
      </c>
      <c r="BN46" s="5">
        <f t="shared" si="141"/>
        <v>1</v>
      </c>
      <c r="BO46" s="5">
        <f t="shared" si="142"/>
        <v>0</v>
      </c>
      <c r="BP46" s="5">
        <f t="shared" si="143"/>
        <v>0</v>
      </c>
      <c r="BQ46" s="5">
        <f t="shared" si="144"/>
        <v>0</v>
      </c>
      <c r="BR46" s="8">
        <f t="shared" si="145"/>
        <v>0</v>
      </c>
      <c r="BS46" s="5">
        <f t="shared" si="146"/>
        <v>0</v>
      </c>
      <c r="BT46" s="5">
        <f t="shared" si="147"/>
        <v>0</v>
      </c>
      <c r="BU46" s="5">
        <f t="shared" si="148"/>
        <v>1</v>
      </c>
      <c r="BV46" s="5">
        <f t="shared" si="149"/>
        <v>1</v>
      </c>
      <c r="BW46" s="5">
        <f t="shared" si="150"/>
        <v>1</v>
      </c>
      <c r="BX46" s="5">
        <f t="shared" si="151"/>
        <v>1</v>
      </c>
      <c r="BY46" s="5">
        <f t="shared" si="152"/>
        <v>1</v>
      </c>
      <c r="BZ46" s="5">
        <f t="shared" si="153"/>
        <v>1</v>
      </c>
      <c r="CA46" s="5">
        <f t="shared" si="154"/>
        <v>1</v>
      </c>
      <c r="CB46" s="5">
        <f t="shared" si="155"/>
        <v>1</v>
      </c>
      <c r="CC46" s="5">
        <f t="shared" si="156"/>
        <v>1</v>
      </c>
      <c r="CD46" s="5" t="str">
        <f t="shared" si="157"/>
        <v>?</v>
      </c>
      <c r="CE46" s="4" t="str">
        <f t="shared" si="158"/>
        <v>Kitöltés rendben!</v>
      </c>
      <c r="CF46" s="5">
        <f t="shared" si="159"/>
        <v>1</v>
      </c>
      <c r="CG46" s="5">
        <f t="shared" si="160"/>
        <v>0</v>
      </c>
      <c r="CH46" s="5">
        <f t="shared" si="161"/>
        <v>1</v>
      </c>
    </row>
    <row r="47" spans="1:86" s="2" customFormat="1" ht="30.2" customHeight="1" x14ac:dyDescent="0.25">
      <c r="A47" s="1" t="str">
        <f t="shared" si="122"/>
        <v>Kitöltés rendben!</v>
      </c>
      <c r="B47" s="200">
        <v>2</v>
      </c>
      <c r="C47" s="199" t="s">
        <v>50</v>
      </c>
      <c r="D47" s="201" t="s">
        <v>351</v>
      </c>
      <c r="E47" s="201" t="s">
        <v>201</v>
      </c>
      <c r="F47" s="202" t="str">
        <f>VLOOKUP($G47,Összesítő!$B:$F,2,FALSE)</f>
        <v>21-32054-1-048-01-10</v>
      </c>
      <c r="G47" s="199" t="s">
        <v>280</v>
      </c>
      <c r="H47" s="202" t="str">
        <f>AY47&amp;"_"&amp;AW47&amp;"_FIV_"&amp;LEFT(Előlap!$B$6,4)</f>
        <v>3185_45_FIV_2026</v>
      </c>
      <c r="I47" s="202" t="str">
        <f>VLOOKUP($G47,Összesítő!$B:$F,5,FALSE)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 s="202" t="str">
        <f>VLOOKUP($G47,Összesítő!$B:$F,4,FALSE)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 s="6">
        <f t="shared" si="41"/>
        <v>2286</v>
      </c>
      <c r="L47" s="200">
        <v>2031</v>
      </c>
      <c r="M47" s="200">
        <v>2031</v>
      </c>
      <c r="N47" s="12">
        <v>0</v>
      </c>
      <c r="O47" s="7">
        <v>2286</v>
      </c>
      <c r="P47" s="7">
        <v>0</v>
      </c>
      <c r="R47" s="7">
        <v>0</v>
      </c>
      <c r="S47" s="7">
        <v>0</v>
      </c>
      <c r="T47" s="7">
        <v>0</v>
      </c>
      <c r="U47" s="7">
        <v>0</v>
      </c>
      <c r="V47" s="7">
        <v>0</v>
      </c>
      <c r="W47" s="7">
        <v>0</v>
      </c>
      <c r="X47" s="7">
        <v>0</v>
      </c>
      <c r="Y47" s="7">
        <v>0</v>
      </c>
      <c r="Z47" s="7">
        <v>0</v>
      </c>
      <c r="AA47" s="7">
        <v>0</v>
      </c>
      <c r="AB47" s="7">
        <v>0</v>
      </c>
      <c r="AC47" s="6">
        <f t="shared" si="123"/>
        <v>0</v>
      </c>
      <c r="AD47" s="3" t="str">
        <f t="shared" si="124"/>
        <v>Nem rövidtávú a feladat.</v>
      </c>
      <c r="AF47" s="7">
        <v>0</v>
      </c>
      <c r="AG47" s="7">
        <v>0</v>
      </c>
      <c r="AH47" s="7">
        <v>0</v>
      </c>
      <c r="AI47" s="7">
        <v>0</v>
      </c>
      <c r="AJ47" s="7">
        <v>0</v>
      </c>
      <c r="AK47" s="7">
        <v>0</v>
      </c>
      <c r="AL47" s="7">
        <v>0</v>
      </c>
      <c r="AM47" s="7">
        <v>0</v>
      </c>
      <c r="AN47" s="7">
        <v>0</v>
      </c>
      <c r="AO47" s="7">
        <v>0</v>
      </c>
      <c r="AP47" s="7">
        <v>0</v>
      </c>
      <c r="AQ47" s="6">
        <f t="shared" si="125"/>
        <v>0</v>
      </c>
      <c r="AR47" s="199" t="s">
        <v>205</v>
      </c>
      <c r="AS47" s="3" t="str">
        <f t="shared" si="126"/>
        <v>Forráshiányos a feladat!</v>
      </c>
      <c r="AU47" s="201" t="s">
        <v>135</v>
      </c>
      <c r="AV47" s="201" t="s">
        <v>135</v>
      </c>
      <c r="AW47" s="202">
        <f>COUNTA($G$3:G47)</f>
        <v>45</v>
      </c>
      <c r="AY47" s="8">
        <f>VLOOKUP($G47,Összesítő!$B:$F,3,FALSE)</f>
        <v>3185</v>
      </c>
      <c r="AZ47" s="8">
        <f t="shared" si="127"/>
        <v>0</v>
      </c>
      <c r="BA47" s="5">
        <f t="shared" si="128"/>
        <v>1</v>
      </c>
      <c r="BB47" s="5" t="str">
        <f t="shared" si="129"/>
        <v>H</v>
      </c>
      <c r="BC47" s="5">
        <f t="shared" si="130"/>
        <v>0</v>
      </c>
      <c r="BD47" s="5">
        <f t="shared" si="131"/>
        <v>0</v>
      </c>
      <c r="BE47" s="5">
        <f t="shared" si="132"/>
        <v>0</v>
      </c>
      <c r="BF47" s="8" t="str">
        <f t="shared" si="133"/>
        <v>Nem rövidtávú a feladat.</v>
      </c>
      <c r="BG47" s="5">
        <f t="shared" si="134"/>
        <v>1</v>
      </c>
      <c r="BH47" s="5">
        <f t="shared" si="135"/>
        <v>1</v>
      </c>
      <c r="BI47" s="5">
        <f t="shared" si="136"/>
        <v>1</v>
      </c>
      <c r="BJ47" s="5">
        <f t="shared" si="137"/>
        <v>1</v>
      </c>
      <c r="BK47" s="5">
        <f t="shared" si="138"/>
        <v>1</v>
      </c>
      <c r="BL47" s="4" t="str">
        <f t="shared" si="139"/>
        <v>Forráshiányos a feladat!</v>
      </c>
      <c r="BM47" s="5">
        <f t="shared" si="140"/>
        <v>0</v>
      </c>
      <c r="BN47" s="5">
        <f t="shared" si="141"/>
        <v>1</v>
      </c>
      <c r="BO47" s="5">
        <f t="shared" si="142"/>
        <v>0</v>
      </c>
      <c r="BP47" s="5">
        <f t="shared" si="143"/>
        <v>0</v>
      </c>
      <c r="BQ47" s="5">
        <f t="shared" si="144"/>
        <v>0</v>
      </c>
      <c r="BR47" s="8">
        <f t="shared" si="145"/>
        <v>0</v>
      </c>
      <c r="BS47" s="5">
        <f t="shared" si="146"/>
        <v>0</v>
      </c>
      <c r="BT47" s="5">
        <f t="shared" si="147"/>
        <v>0</v>
      </c>
      <c r="BU47" s="5">
        <f t="shared" si="148"/>
        <v>1</v>
      </c>
      <c r="BV47" s="5">
        <f t="shared" si="149"/>
        <v>1</v>
      </c>
      <c r="BW47" s="5">
        <f t="shared" si="150"/>
        <v>1</v>
      </c>
      <c r="BX47" s="5">
        <f t="shared" si="151"/>
        <v>1</v>
      </c>
      <c r="BY47" s="5">
        <f t="shared" si="152"/>
        <v>1</v>
      </c>
      <c r="BZ47" s="5">
        <f t="shared" si="153"/>
        <v>1</v>
      </c>
      <c r="CA47" s="5">
        <f t="shared" si="154"/>
        <v>1</v>
      </c>
      <c r="CB47" s="5">
        <f t="shared" si="155"/>
        <v>1</v>
      </c>
      <c r="CC47" s="5">
        <f t="shared" si="156"/>
        <v>1</v>
      </c>
      <c r="CD47" s="5" t="str">
        <f t="shared" si="157"/>
        <v>?</v>
      </c>
      <c r="CE47" s="4" t="str">
        <f t="shared" si="158"/>
        <v>Kitöltés rendben!</v>
      </c>
      <c r="CF47" s="5">
        <f t="shared" si="159"/>
        <v>1</v>
      </c>
      <c r="CG47" s="5">
        <f t="shared" si="160"/>
        <v>0</v>
      </c>
      <c r="CH47" s="5">
        <f t="shared" si="161"/>
        <v>1</v>
      </c>
    </row>
    <row r="48" spans="1:86" s="2" customFormat="1" ht="30.2" customHeight="1" x14ac:dyDescent="0.25">
      <c r="A48" s="1" t="str">
        <f t="shared" si="122"/>
        <v>Kitöltés rendben!</v>
      </c>
      <c r="B48" s="200">
        <v>2</v>
      </c>
      <c r="C48" s="199" t="s">
        <v>50</v>
      </c>
      <c r="D48" s="201" t="s">
        <v>342</v>
      </c>
      <c r="E48" s="201" t="s">
        <v>201</v>
      </c>
      <c r="F48" s="202" t="str">
        <f>VLOOKUP($G48,Összesítő!$B:$F,2,FALSE)</f>
        <v>21-32054-1-048-01-10</v>
      </c>
      <c r="G48" s="199" t="s">
        <v>280</v>
      </c>
      <c r="H48" s="202" t="str">
        <f>AY48&amp;"_"&amp;AW48&amp;"_FIV_"&amp;LEFT(Előlap!$B$6,4)</f>
        <v>3185_46_FIV_2026</v>
      </c>
      <c r="I48" s="202" t="str">
        <f>VLOOKUP($G48,Összesítő!$B:$F,5,FALSE)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 s="202" t="str">
        <f>VLOOKUP($G48,Összesítő!$B:$F,4,FALSE)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 s="6">
        <f t="shared" si="41"/>
        <v>5715</v>
      </c>
      <c r="L48" s="200">
        <v>2033</v>
      </c>
      <c r="M48" s="200">
        <v>2033</v>
      </c>
      <c r="N48" s="12">
        <v>0</v>
      </c>
      <c r="O48" s="7">
        <v>5715</v>
      </c>
      <c r="P48" s="7">
        <v>0</v>
      </c>
      <c r="R48" s="7">
        <v>0</v>
      </c>
      <c r="S48" s="7">
        <v>0</v>
      </c>
      <c r="T48" s="7">
        <v>0</v>
      </c>
      <c r="U48" s="7">
        <v>0</v>
      </c>
      <c r="V48" s="7">
        <v>0</v>
      </c>
      <c r="W48" s="7">
        <v>0</v>
      </c>
      <c r="X48" s="7">
        <v>0</v>
      </c>
      <c r="Y48" s="7">
        <v>0</v>
      </c>
      <c r="Z48" s="7">
        <v>0</v>
      </c>
      <c r="AA48" s="7">
        <v>0</v>
      </c>
      <c r="AB48" s="7">
        <v>0</v>
      </c>
      <c r="AC48" s="6">
        <f t="shared" si="123"/>
        <v>0</v>
      </c>
      <c r="AD48" s="3" t="str">
        <f t="shared" si="124"/>
        <v>Nem rövidtávú a feladat.</v>
      </c>
      <c r="AF48" s="7">
        <v>0</v>
      </c>
      <c r="AG48" s="7">
        <v>0</v>
      </c>
      <c r="AH48" s="7">
        <v>0</v>
      </c>
      <c r="AI48" s="7">
        <v>0</v>
      </c>
      <c r="AJ48" s="7">
        <v>0</v>
      </c>
      <c r="AK48" s="7">
        <v>0</v>
      </c>
      <c r="AL48" s="7">
        <v>0</v>
      </c>
      <c r="AM48" s="7">
        <v>0</v>
      </c>
      <c r="AN48" s="7">
        <v>0</v>
      </c>
      <c r="AO48" s="7">
        <v>0</v>
      </c>
      <c r="AP48" s="7">
        <v>0</v>
      </c>
      <c r="AQ48" s="6">
        <f t="shared" si="125"/>
        <v>0</v>
      </c>
      <c r="AR48" s="199" t="s">
        <v>205</v>
      </c>
      <c r="AS48" s="3" t="str">
        <f t="shared" si="126"/>
        <v>Forráshiányos a feladat!</v>
      </c>
      <c r="AU48" s="201" t="s">
        <v>135</v>
      </c>
      <c r="AV48" s="201" t="s">
        <v>135</v>
      </c>
      <c r="AW48" s="202">
        <f>COUNTA($G$3:G48)</f>
        <v>46</v>
      </c>
      <c r="AY48" s="8">
        <f>VLOOKUP($G48,Összesítő!$B:$F,3,FALSE)</f>
        <v>3185</v>
      </c>
      <c r="AZ48" s="8">
        <f t="shared" si="127"/>
        <v>0</v>
      </c>
      <c r="BA48" s="5">
        <f t="shared" si="128"/>
        <v>1</v>
      </c>
      <c r="BB48" s="5" t="str">
        <f t="shared" si="129"/>
        <v>H</v>
      </c>
      <c r="BC48" s="5">
        <f t="shared" si="130"/>
        <v>0</v>
      </c>
      <c r="BD48" s="5">
        <f t="shared" si="131"/>
        <v>0</v>
      </c>
      <c r="BE48" s="5">
        <f t="shared" si="132"/>
        <v>0</v>
      </c>
      <c r="BF48" s="8" t="str">
        <f t="shared" si="133"/>
        <v>Nem rövidtávú a feladat.</v>
      </c>
      <c r="BG48" s="5">
        <f t="shared" si="134"/>
        <v>1</v>
      </c>
      <c r="BH48" s="5">
        <f t="shared" si="135"/>
        <v>1</v>
      </c>
      <c r="BI48" s="5">
        <f t="shared" si="136"/>
        <v>1</v>
      </c>
      <c r="BJ48" s="5">
        <f t="shared" si="137"/>
        <v>1</v>
      </c>
      <c r="BK48" s="5">
        <f t="shared" si="138"/>
        <v>1</v>
      </c>
      <c r="BL48" s="4" t="str">
        <f t="shared" si="139"/>
        <v>Forráshiányos a feladat!</v>
      </c>
      <c r="BM48" s="5">
        <f t="shared" si="140"/>
        <v>0</v>
      </c>
      <c r="BN48" s="5">
        <f t="shared" si="141"/>
        <v>1</v>
      </c>
      <c r="BO48" s="5">
        <f t="shared" si="142"/>
        <v>0</v>
      </c>
      <c r="BP48" s="5">
        <f t="shared" si="143"/>
        <v>0</v>
      </c>
      <c r="BQ48" s="5">
        <f t="shared" si="144"/>
        <v>0</v>
      </c>
      <c r="BR48" s="8">
        <f t="shared" si="145"/>
        <v>0</v>
      </c>
      <c r="BS48" s="5">
        <f t="shared" si="146"/>
        <v>0</v>
      </c>
      <c r="BT48" s="5">
        <f t="shared" si="147"/>
        <v>0</v>
      </c>
      <c r="BU48" s="5">
        <f t="shared" si="148"/>
        <v>1</v>
      </c>
      <c r="BV48" s="5">
        <f t="shared" si="149"/>
        <v>1</v>
      </c>
      <c r="BW48" s="5">
        <f t="shared" si="150"/>
        <v>1</v>
      </c>
      <c r="BX48" s="5">
        <f t="shared" si="151"/>
        <v>1</v>
      </c>
      <c r="BY48" s="5">
        <f t="shared" si="152"/>
        <v>1</v>
      </c>
      <c r="BZ48" s="5">
        <f t="shared" si="153"/>
        <v>1</v>
      </c>
      <c r="CA48" s="5">
        <f t="shared" si="154"/>
        <v>1</v>
      </c>
      <c r="CB48" s="5">
        <f t="shared" si="155"/>
        <v>1</v>
      </c>
      <c r="CC48" s="5">
        <f t="shared" si="156"/>
        <v>1</v>
      </c>
      <c r="CD48" s="5" t="str">
        <f t="shared" si="157"/>
        <v>?</v>
      </c>
      <c r="CE48" s="4" t="str">
        <f t="shared" si="158"/>
        <v>Kitöltés rendben!</v>
      </c>
      <c r="CF48" s="5">
        <f t="shared" si="159"/>
        <v>1</v>
      </c>
      <c r="CG48" s="5">
        <f t="shared" si="160"/>
        <v>0</v>
      </c>
      <c r="CH48" s="5">
        <f t="shared" si="161"/>
        <v>1</v>
      </c>
    </row>
    <row r="49" spans="1:86" s="2" customFormat="1" ht="30.2" customHeight="1" x14ac:dyDescent="0.25">
      <c r="A49" s="1" t="str">
        <f t="shared" si="122"/>
        <v>Kitöltés rendben!</v>
      </c>
      <c r="B49" s="200">
        <v>2</v>
      </c>
      <c r="C49" s="199" t="s">
        <v>50</v>
      </c>
      <c r="D49" s="201" t="s">
        <v>346</v>
      </c>
      <c r="E49" s="201" t="s">
        <v>201</v>
      </c>
      <c r="F49" s="202" t="str">
        <f>VLOOKUP($G49,Összesítő!$B:$F,2,FALSE)</f>
        <v>21-32054-1-048-01-10</v>
      </c>
      <c r="G49" s="199" t="s">
        <v>280</v>
      </c>
      <c r="H49" s="202" t="str">
        <f>AY49&amp;"_"&amp;AW49&amp;"_FIV_"&amp;LEFT(Előlap!$B$6,4)</f>
        <v>3185_47_FIV_2026</v>
      </c>
      <c r="I49" s="202" t="str">
        <f>VLOOKUP($G49,Összesítő!$B:$F,5,FALSE)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 s="202" t="str">
        <f>VLOOKUP($G49,Összesítő!$B:$F,4,FALSE)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 s="6">
        <f t="shared" si="41"/>
        <v>5334</v>
      </c>
      <c r="L49" s="200">
        <v>2034</v>
      </c>
      <c r="M49" s="200">
        <v>2034</v>
      </c>
      <c r="N49" s="12">
        <v>0</v>
      </c>
      <c r="O49" s="7">
        <v>5334</v>
      </c>
      <c r="P49" s="7">
        <v>0</v>
      </c>
      <c r="R49" s="7">
        <v>0</v>
      </c>
      <c r="S49" s="7">
        <v>0</v>
      </c>
      <c r="T49" s="7">
        <v>0</v>
      </c>
      <c r="U49" s="7">
        <v>0</v>
      </c>
      <c r="V49" s="7">
        <v>0</v>
      </c>
      <c r="W49" s="7">
        <v>0</v>
      </c>
      <c r="X49" s="7">
        <v>0</v>
      </c>
      <c r="Y49" s="7">
        <v>0</v>
      </c>
      <c r="Z49" s="7">
        <v>0</v>
      </c>
      <c r="AA49" s="7">
        <v>0</v>
      </c>
      <c r="AB49" s="7">
        <v>0</v>
      </c>
      <c r="AC49" s="6">
        <f t="shared" si="123"/>
        <v>0</v>
      </c>
      <c r="AD49" s="3" t="str">
        <f t="shared" si="124"/>
        <v>Nem rövidtávú a feladat.</v>
      </c>
      <c r="AF49" s="7">
        <v>0</v>
      </c>
      <c r="AG49" s="7">
        <v>0</v>
      </c>
      <c r="AH49" s="7">
        <v>0</v>
      </c>
      <c r="AI49" s="7">
        <v>0</v>
      </c>
      <c r="AJ49" s="7">
        <v>0</v>
      </c>
      <c r="AK49" s="7">
        <v>0</v>
      </c>
      <c r="AL49" s="7">
        <v>0</v>
      </c>
      <c r="AM49" s="7">
        <v>0</v>
      </c>
      <c r="AN49" s="7">
        <v>0</v>
      </c>
      <c r="AO49" s="7">
        <v>0</v>
      </c>
      <c r="AP49" s="7">
        <v>0</v>
      </c>
      <c r="AQ49" s="6">
        <f t="shared" si="125"/>
        <v>0</v>
      </c>
      <c r="AR49" s="199" t="s">
        <v>205</v>
      </c>
      <c r="AS49" s="3" t="str">
        <f t="shared" si="126"/>
        <v>Forráshiányos a feladat!</v>
      </c>
      <c r="AU49" s="201" t="s">
        <v>135</v>
      </c>
      <c r="AV49" s="201" t="s">
        <v>135</v>
      </c>
      <c r="AW49" s="202">
        <f>COUNTA($G$3:G49)</f>
        <v>47</v>
      </c>
      <c r="AY49" s="8">
        <f>VLOOKUP($G49,Összesítő!$B:$F,3,FALSE)</f>
        <v>3185</v>
      </c>
      <c r="AZ49" s="8">
        <f t="shared" si="127"/>
        <v>0</v>
      </c>
      <c r="BA49" s="5">
        <f t="shared" si="128"/>
        <v>1</v>
      </c>
      <c r="BB49" s="5" t="str">
        <f t="shared" si="129"/>
        <v>H</v>
      </c>
      <c r="BC49" s="5">
        <f t="shared" si="130"/>
        <v>0</v>
      </c>
      <c r="BD49" s="5">
        <f t="shared" si="131"/>
        <v>0</v>
      </c>
      <c r="BE49" s="5">
        <f t="shared" si="132"/>
        <v>0</v>
      </c>
      <c r="BF49" s="8" t="str">
        <f t="shared" si="133"/>
        <v>Nem rövidtávú a feladat.</v>
      </c>
      <c r="BG49" s="5">
        <f t="shared" si="134"/>
        <v>1</v>
      </c>
      <c r="BH49" s="5">
        <f t="shared" si="135"/>
        <v>1</v>
      </c>
      <c r="BI49" s="5">
        <f t="shared" si="136"/>
        <v>1</v>
      </c>
      <c r="BJ49" s="5">
        <f t="shared" si="137"/>
        <v>1</v>
      </c>
      <c r="BK49" s="5">
        <f t="shared" si="138"/>
        <v>1</v>
      </c>
      <c r="BL49" s="4" t="str">
        <f t="shared" si="139"/>
        <v>Forráshiányos a feladat!</v>
      </c>
      <c r="BM49" s="5">
        <f t="shared" si="140"/>
        <v>0</v>
      </c>
      <c r="BN49" s="5">
        <f t="shared" si="141"/>
        <v>1</v>
      </c>
      <c r="BO49" s="5">
        <f t="shared" si="142"/>
        <v>0</v>
      </c>
      <c r="BP49" s="5">
        <f t="shared" si="143"/>
        <v>0</v>
      </c>
      <c r="BQ49" s="5">
        <f t="shared" si="144"/>
        <v>0</v>
      </c>
      <c r="BR49" s="8">
        <f t="shared" si="145"/>
        <v>0</v>
      </c>
      <c r="BS49" s="5">
        <f t="shared" si="146"/>
        <v>0</v>
      </c>
      <c r="BT49" s="5">
        <f t="shared" si="147"/>
        <v>0</v>
      </c>
      <c r="BU49" s="5">
        <f t="shared" si="148"/>
        <v>1</v>
      </c>
      <c r="BV49" s="5">
        <f t="shared" si="149"/>
        <v>1</v>
      </c>
      <c r="BW49" s="5">
        <f t="shared" si="150"/>
        <v>1</v>
      </c>
      <c r="BX49" s="5">
        <f t="shared" si="151"/>
        <v>1</v>
      </c>
      <c r="BY49" s="5">
        <f t="shared" si="152"/>
        <v>1</v>
      </c>
      <c r="BZ49" s="5">
        <f t="shared" si="153"/>
        <v>1</v>
      </c>
      <c r="CA49" s="5">
        <f t="shared" si="154"/>
        <v>1</v>
      </c>
      <c r="CB49" s="5">
        <f t="shared" si="155"/>
        <v>1</v>
      </c>
      <c r="CC49" s="5">
        <f t="shared" si="156"/>
        <v>1</v>
      </c>
      <c r="CD49" s="5" t="str">
        <f t="shared" si="157"/>
        <v>?</v>
      </c>
      <c r="CE49" s="4" t="str">
        <f t="shared" si="158"/>
        <v>Kitöltés rendben!</v>
      </c>
      <c r="CF49" s="5">
        <f t="shared" si="159"/>
        <v>1</v>
      </c>
      <c r="CG49" s="5">
        <f t="shared" si="160"/>
        <v>0</v>
      </c>
      <c r="CH49" s="5">
        <f t="shared" si="161"/>
        <v>1</v>
      </c>
    </row>
    <row r="50" spans="1:86" s="2" customFormat="1" ht="30.2" customHeight="1" x14ac:dyDescent="0.25">
      <c r="A50" s="1" t="str">
        <f t="shared" si="122"/>
        <v>Kitöltés rendben!</v>
      </c>
      <c r="B50" s="200">
        <v>2</v>
      </c>
      <c r="C50" s="199" t="s">
        <v>50</v>
      </c>
      <c r="D50" s="201" t="s">
        <v>348</v>
      </c>
      <c r="E50" s="201" t="s">
        <v>201</v>
      </c>
      <c r="F50" s="202" t="str">
        <f>VLOOKUP($G50,Összesítő!$B:$F,2,FALSE)</f>
        <v>21-32054-1-048-01-10</v>
      </c>
      <c r="G50" s="199" t="s">
        <v>280</v>
      </c>
      <c r="H50" s="202" t="str">
        <f>AY50&amp;"_"&amp;AW50&amp;"_FIV_"&amp;LEFT(Előlap!$B$6,4)</f>
        <v>3185_48_FIV_2026</v>
      </c>
      <c r="I50" s="202" t="str">
        <f>VLOOKUP($G50,Összesítő!$B:$F,5,FALSE)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 s="202" t="str">
        <f>VLOOKUP($G50,Összesítő!$B:$F,4,FALSE)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 s="6">
        <f t="shared" si="41"/>
        <v>2286</v>
      </c>
      <c r="L50" s="200">
        <v>2035</v>
      </c>
      <c r="M50" s="200">
        <v>2035</v>
      </c>
      <c r="N50" s="12">
        <v>0</v>
      </c>
      <c r="O50" s="7">
        <v>2286</v>
      </c>
      <c r="P50" s="7">
        <v>0</v>
      </c>
      <c r="R50" s="7">
        <v>0</v>
      </c>
      <c r="S50" s="7">
        <v>0</v>
      </c>
      <c r="T50" s="7">
        <v>0</v>
      </c>
      <c r="U50" s="7">
        <v>0</v>
      </c>
      <c r="V50" s="7">
        <v>0</v>
      </c>
      <c r="W50" s="7">
        <v>0</v>
      </c>
      <c r="X50" s="7">
        <v>0</v>
      </c>
      <c r="Y50" s="7">
        <v>0</v>
      </c>
      <c r="Z50" s="7">
        <v>0</v>
      </c>
      <c r="AA50" s="7">
        <v>0</v>
      </c>
      <c r="AB50" s="7">
        <v>0</v>
      </c>
      <c r="AC50" s="6">
        <f t="shared" si="123"/>
        <v>0</v>
      </c>
      <c r="AD50" s="3" t="str">
        <f t="shared" si="124"/>
        <v>Nem rövidtávú a feladat.</v>
      </c>
      <c r="AF50" s="7">
        <v>0</v>
      </c>
      <c r="AG50" s="7">
        <v>0</v>
      </c>
      <c r="AH50" s="7">
        <v>0</v>
      </c>
      <c r="AI50" s="7">
        <v>0</v>
      </c>
      <c r="AJ50" s="7">
        <v>0</v>
      </c>
      <c r="AK50" s="7">
        <v>0</v>
      </c>
      <c r="AL50" s="7">
        <v>0</v>
      </c>
      <c r="AM50" s="7">
        <v>0</v>
      </c>
      <c r="AN50" s="7">
        <v>0</v>
      </c>
      <c r="AO50" s="7">
        <v>0</v>
      </c>
      <c r="AP50" s="7">
        <v>0</v>
      </c>
      <c r="AQ50" s="6">
        <f t="shared" si="125"/>
        <v>0</v>
      </c>
      <c r="AR50" s="199" t="s">
        <v>205</v>
      </c>
      <c r="AS50" s="3" t="str">
        <f t="shared" si="126"/>
        <v>Forráshiányos a feladat!</v>
      </c>
      <c r="AU50" s="201" t="s">
        <v>135</v>
      </c>
      <c r="AV50" s="201" t="s">
        <v>135</v>
      </c>
      <c r="AW50" s="202">
        <f>COUNTA($G$3:G50)</f>
        <v>48</v>
      </c>
      <c r="AY50" s="8">
        <f>VLOOKUP($G50,Összesítő!$B:$F,3,FALSE)</f>
        <v>3185</v>
      </c>
      <c r="AZ50" s="8">
        <f t="shared" si="127"/>
        <v>0</v>
      </c>
      <c r="BA50" s="5">
        <f t="shared" si="128"/>
        <v>1</v>
      </c>
      <c r="BB50" s="5" t="str">
        <f t="shared" si="129"/>
        <v>H</v>
      </c>
      <c r="BC50" s="5">
        <f t="shared" si="130"/>
        <v>0</v>
      </c>
      <c r="BD50" s="5">
        <f t="shared" si="131"/>
        <v>0</v>
      </c>
      <c r="BE50" s="5">
        <f t="shared" si="132"/>
        <v>0</v>
      </c>
      <c r="BF50" s="8" t="str">
        <f t="shared" si="133"/>
        <v>Nem rövidtávú a feladat.</v>
      </c>
      <c r="BG50" s="5">
        <f t="shared" si="134"/>
        <v>1</v>
      </c>
      <c r="BH50" s="5">
        <f t="shared" si="135"/>
        <v>1</v>
      </c>
      <c r="BI50" s="5">
        <f t="shared" si="136"/>
        <v>1</v>
      </c>
      <c r="BJ50" s="5">
        <f t="shared" si="137"/>
        <v>1</v>
      </c>
      <c r="BK50" s="5">
        <f t="shared" si="138"/>
        <v>1</v>
      </c>
      <c r="BL50" s="4" t="str">
        <f t="shared" si="139"/>
        <v>Forráshiányos a feladat!</v>
      </c>
      <c r="BM50" s="5">
        <f t="shared" si="140"/>
        <v>0</v>
      </c>
      <c r="BN50" s="5">
        <f t="shared" si="141"/>
        <v>1</v>
      </c>
      <c r="BO50" s="5">
        <f t="shared" si="142"/>
        <v>0</v>
      </c>
      <c r="BP50" s="5">
        <f t="shared" si="143"/>
        <v>0</v>
      </c>
      <c r="BQ50" s="5">
        <f t="shared" si="144"/>
        <v>0</v>
      </c>
      <c r="BR50" s="8">
        <f t="shared" si="145"/>
        <v>0</v>
      </c>
      <c r="BS50" s="5">
        <f t="shared" si="146"/>
        <v>0</v>
      </c>
      <c r="BT50" s="5">
        <f t="shared" si="147"/>
        <v>0</v>
      </c>
      <c r="BU50" s="5">
        <f t="shared" si="148"/>
        <v>1</v>
      </c>
      <c r="BV50" s="5">
        <f t="shared" si="149"/>
        <v>1</v>
      </c>
      <c r="BW50" s="5">
        <f t="shared" si="150"/>
        <v>1</v>
      </c>
      <c r="BX50" s="5">
        <f t="shared" si="151"/>
        <v>1</v>
      </c>
      <c r="BY50" s="5">
        <f t="shared" si="152"/>
        <v>1</v>
      </c>
      <c r="BZ50" s="5">
        <f t="shared" si="153"/>
        <v>1</v>
      </c>
      <c r="CA50" s="5">
        <f t="shared" si="154"/>
        <v>1</v>
      </c>
      <c r="CB50" s="5">
        <f t="shared" si="155"/>
        <v>1</v>
      </c>
      <c r="CC50" s="5">
        <f t="shared" si="156"/>
        <v>1</v>
      </c>
      <c r="CD50" s="5" t="str">
        <f t="shared" si="157"/>
        <v>?</v>
      </c>
      <c r="CE50" s="4" t="str">
        <f t="shared" si="158"/>
        <v>Kitöltés rendben!</v>
      </c>
      <c r="CF50" s="5">
        <f t="shared" si="159"/>
        <v>1</v>
      </c>
      <c r="CG50" s="5">
        <f t="shared" si="160"/>
        <v>0</v>
      </c>
      <c r="CH50" s="5">
        <f t="shared" si="161"/>
        <v>1</v>
      </c>
    </row>
    <row r="51" spans="1:86" s="2" customFormat="1" ht="30.2" customHeight="1" x14ac:dyDescent="0.25">
      <c r="A51" s="1" t="str">
        <f t="shared" si="122"/>
        <v>Kitöltés rendben!</v>
      </c>
      <c r="B51" s="200">
        <v>2</v>
      </c>
      <c r="C51" s="199" t="s">
        <v>50</v>
      </c>
      <c r="D51" s="201" t="s">
        <v>349</v>
      </c>
      <c r="E51" s="201" t="s">
        <v>201</v>
      </c>
      <c r="F51" s="202" t="str">
        <f>VLOOKUP($G51,Összesítő!$B:$F,2,FALSE)</f>
        <v>21-32054-1-048-01-10</v>
      </c>
      <c r="G51" s="199" t="s">
        <v>280</v>
      </c>
      <c r="H51" s="202" t="str">
        <f>AY51&amp;"_"&amp;AW51&amp;"_FIV_"&amp;LEFT(Előlap!$B$6,4)</f>
        <v>3185_49_FIV_2026</v>
      </c>
      <c r="I51" s="202" t="str">
        <f>VLOOKUP($G51,Összesítő!$B:$F,5,FALSE)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 s="202" t="str">
        <f>VLOOKUP($G51,Összesítő!$B:$F,4,FALSE)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 s="6">
        <f t="shared" si="41"/>
        <v>2286</v>
      </c>
      <c r="L51" s="200">
        <v>2035</v>
      </c>
      <c r="M51" s="200">
        <v>2035</v>
      </c>
      <c r="N51" s="12">
        <v>0</v>
      </c>
      <c r="O51" s="7">
        <v>2286</v>
      </c>
      <c r="P51" s="7">
        <v>0</v>
      </c>
      <c r="R51" s="7">
        <v>0</v>
      </c>
      <c r="S51" s="7">
        <v>0</v>
      </c>
      <c r="T51" s="7">
        <v>0</v>
      </c>
      <c r="U51" s="7">
        <v>0</v>
      </c>
      <c r="V51" s="7">
        <v>0</v>
      </c>
      <c r="W51" s="7">
        <v>0</v>
      </c>
      <c r="X51" s="7">
        <v>0</v>
      </c>
      <c r="Y51" s="7">
        <v>0</v>
      </c>
      <c r="Z51" s="7">
        <v>0</v>
      </c>
      <c r="AA51" s="7">
        <v>0</v>
      </c>
      <c r="AB51" s="7">
        <v>0</v>
      </c>
      <c r="AC51" s="6">
        <f t="shared" si="123"/>
        <v>0</v>
      </c>
      <c r="AD51" s="3" t="str">
        <f t="shared" si="124"/>
        <v>Nem rövidtávú a feladat.</v>
      </c>
      <c r="AF51" s="7">
        <v>0</v>
      </c>
      <c r="AG51" s="7">
        <v>0</v>
      </c>
      <c r="AH51" s="7">
        <v>0</v>
      </c>
      <c r="AI51" s="7">
        <v>0</v>
      </c>
      <c r="AJ51" s="7">
        <v>0</v>
      </c>
      <c r="AK51" s="7">
        <v>0</v>
      </c>
      <c r="AL51" s="7">
        <v>0</v>
      </c>
      <c r="AM51" s="7">
        <v>0</v>
      </c>
      <c r="AN51" s="7">
        <v>0</v>
      </c>
      <c r="AO51" s="7">
        <v>0</v>
      </c>
      <c r="AP51" s="7">
        <v>0</v>
      </c>
      <c r="AQ51" s="6">
        <f t="shared" si="125"/>
        <v>0</v>
      </c>
      <c r="AR51" s="199" t="s">
        <v>205</v>
      </c>
      <c r="AS51" s="3" t="str">
        <f t="shared" si="126"/>
        <v>Forráshiányos a feladat!</v>
      </c>
      <c r="AU51" s="201" t="s">
        <v>135</v>
      </c>
      <c r="AV51" s="201" t="s">
        <v>135</v>
      </c>
      <c r="AW51" s="202">
        <f>COUNTA($G$3:G51)</f>
        <v>49</v>
      </c>
      <c r="AY51" s="8">
        <f>VLOOKUP($G51,Összesítő!$B:$F,3,FALSE)</f>
        <v>3185</v>
      </c>
      <c r="AZ51" s="8">
        <f t="shared" si="127"/>
        <v>0</v>
      </c>
      <c r="BA51" s="5">
        <f t="shared" si="128"/>
        <v>1</v>
      </c>
      <c r="BB51" s="5" t="str">
        <f t="shared" si="129"/>
        <v>H</v>
      </c>
      <c r="BC51" s="5">
        <f t="shared" si="130"/>
        <v>0</v>
      </c>
      <c r="BD51" s="5">
        <f t="shared" si="131"/>
        <v>0</v>
      </c>
      <c r="BE51" s="5">
        <f t="shared" si="132"/>
        <v>0</v>
      </c>
      <c r="BF51" s="8" t="str">
        <f t="shared" si="133"/>
        <v>Nem rövidtávú a feladat.</v>
      </c>
      <c r="BG51" s="5">
        <f t="shared" si="134"/>
        <v>1</v>
      </c>
      <c r="BH51" s="5">
        <f t="shared" si="135"/>
        <v>1</v>
      </c>
      <c r="BI51" s="5">
        <f t="shared" si="136"/>
        <v>1</v>
      </c>
      <c r="BJ51" s="5">
        <f t="shared" si="137"/>
        <v>1</v>
      </c>
      <c r="BK51" s="5">
        <f t="shared" si="138"/>
        <v>1</v>
      </c>
      <c r="BL51" s="4" t="str">
        <f t="shared" si="139"/>
        <v>Forráshiányos a feladat!</v>
      </c>
      <c r="BM51" s="5">
        <f t="shared" si="140"/>
        <v>0</v>
      </c>
      <c r="BN51" s="5">
        <f t="shared" si="141"/>
        <v>1</v>
      </c>
      <c r="BO51" s="5">
        <f t="shared" si="142"/>
        <v>0</v>
      </c>
      <c r="BP51" s="5">
        <f t="shared" si="143"/>
        <v>0</v>
      </c>
      <c r="BQ51" s="5">
        <f t="shared" si="144"/>
        <v>0</v>
      </c>
      <c r="BR51" s="8">
        <f t="shared" si="145"/>
        <v>0</v>
      </c>
      <c r="BS51" s="5">
        <f t="shared" si="146"/>
        <v>0</v>
      </c>
      <c r="BT51" s="5">
        <f t="shared" si="147"/>
        <v>0</v>
      </c>
      <c r="BU51" s="5">
        <f t="shared" si="148"/>
        <v>1</v>
      </c>
      <c r="BV51" s="5">
        <f t="shared" si="149"/>
        <v>1</v>
      </c>
      <c r="BW51" s="5">
        <f t="shared" si="150"/>
        <v>1</v>
      </c>
      <c r="BX51" s="5">
        <f t="shared" si="151"/>
        <v>1</v>
      </c>
      <c r="BY51" s="5">
        <f t="shared" si="152"/>
        <v>1</v>
      </c>
      <c r="BZ51" s="5">
        <f t="shared" si="153"/>
        <v>1</v>
      </c>
      <c r="CA51" s="5">
        <f t="shared" si="154"/>
        <v>1</v>
      </c>
      <c r="CB51" s="5">
        <f t="shared" si="155"/>
        <v>1</v>
      </c>
      <c r="CC51" s="5">
        <f t="shared" si="156"/>
        <v>1</v>
      </c>
      <c r="CD51" s="5" t="str">
        <f t="shared" si="157"/>
        <v>?</v>
      </c>
      <c r="CE51" s="4" t="str">
        <f t="shared" si="158"/>
        <v>Kitöltés rendben!</v>
      </c>
      <c r="CF51" s="5">
        <f t="shared" si="159"/>
        <v>1</v>
      </c>
      <c r="CG51" s="5">
        <f t="shared" si="160"/>
        <v>0</v>
      </c>
      <c r="CH51" s="5">
        <f t="shared" si="161"/>
        <v>1</v>
      </c>
    </row>
    <row r="52" spans="1:86" s="2" customFormat="1" ht="30.2" customHeight="1" x14ac:dyDescent="0.25">
      <c r="A52" s="1" t="str">
        <f t="shared" si="122"/>
        <v>Kitöltés rendben!</v>
      </c>
      <c r="B52" s="200">
        <v>2</v>
      </c>
      <c r="C52" s="199" t="s">
        <v>50</v>
      </c>
      <c r="D52" s="201" t="s">
        <v>350</v>
      </c>
      <c r="E52" s="201" t="s">
        <v>201</v>
      </c>
      <c r="F52" s="202" t="str">
        <f>VLOOKUP($G52,Összesítő!$B:$F,2,FALSE)</f>
        <v>21-32054-1-048-01-10</v>
      </c>
      <c r="G52" s="199" t="s">
        <v>280</v>
      </c>
      <c r="H52" s="202" t="str">
        <f>AY52&amp;"_"&amp;AW52&amp;"_FIV_"&amp;LEFT(Előlap!$B$6,4)</f>
        <v>3185_50_FIV_2026</v>
      </c>
      <c r="I52" s="202" t="str">
        <f>VLOOKUP($G52,Összesítő!$B:$F,5,FALSE)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 s="202" t="str">
        <f>VLOOKUP($G52,Összesítő!$B:$F,4,FALSE)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 s="6">
        <f t="shared" si="41"/>
        <v>2286</v>
      </c>
      <c r="L52" s="200">
        <v>2036</v>
      </c>
      <c r="M52" s="200">
        <v>2036</v>
      </c>
      <c r="N52" s="12">
        <v>0</v>
      </c>
      <c r="O52" s="7">
        <v>2286</v>
      </c>
      <c r="P52" s="7">
        <v>0</v>
      </c>
      <c r="R52" s="7">
        <v>0</v>
      </c>
      <c r="S52" s="7">
        <v>0</v>
      </c>
      <c r="T52" s="7">
        <v>0</v>
      </c>
      <c r="U52" s="7">
        <v>0</v>
      </c>
      <c r="V52" s="7">
        <v>0</v>
      </c>
      <c r="W52" s="7">
        <v>0</v>
      </c>
      <c r="X52" s="7">
        <v>0</v>
      </c>
      <c r="Y52" s="7">
        <v>0</v>
      </c>
      <c r="Z52" s="7">
        <v>0</v>
      </c>
      <c r="AA52" s="7">
        <v>0</v>
      </c>
      <c r="AB52" s="7">
        <v>0</v>
      </c>
      <c r="AC52" s="6">
        <f t="shared" si="123"/>
        <v>0</v>
      </c>
      <c r="AD52" s="3" t="str">
        <f t="shared" si="124"/>
        <v>Nem rövidtávú a feladat.</v>
      </c>
      <c r="AF52" s="7">
        <v>0</v>
      </c>
      <c r="AG52" s="7">
        <v>0</v>
      </c>
      <c r="AH52" s="7">
        <v>0</v>
      </c>
      <c r="AI52" s="7">
        <v>0</v>
      </c>
      <c r="AJ52" s="7">
        <v>0</v>
      </c>
      <c r="AK52" s="7">
        <v>0</v>
      </c>
      <c r="AL52" s="7">
        <v>0</v>
      </c>
      <c r="AM52" s="7">
        <v>0</v>
      </c>
      <c r="AN52" s="7">
        <v>0</v>
      </c>
      <c r="AO52" s="7">
        <v>0</v>
      </c>
      <c r="AP52" s="7">
        <v>0</v>
      </c>
      <c r="AQ52" s="6">
        <f t="shared" si="125"/>
        <v>0</v>
      </c>
      <c r="AR52" s="199" t="s">
        <v>205</v>
      </c>
      <c r="AS52" s="3" t="str">
        <f t="shared" si="126"/>
        <v>Forráshiányos a feladat!</v>
      </c>
      <c r="AU52" s="201" t="s">
        <v>135</v>
      </c>
      <c r="AV52" s="201" t="s">
        <v>135</v>
      </c>
      <c r="AW52" s="202">
        <f>COUNTA($G$3:G52)</f>
        <v>50</v>
      </c>
      <c r="AY52" s="8">
        <f>VLOOKUP($G52,Összesítő!$B:$F,3,FALSE)</f>
        <v>3185</v>
      </c>
      <c r="AZ52" s="8">
        <f t="shared" si="127"/>
        <v>0</v>
      </c>
      <c r="BA52" s="5">
        <f t="shared" si="128"/>
        <v>1</v>
      </c>
      <c r="BB52" s="5" t="str">
        <f t="shared" si="129"/>
        <v>H</v>
      </c>
      <c r="BC52" s="5">
        <f t="shared" si="130"/>
        <v>0</v>
      </c>
      <c r="BD52" s="5">
        <f t="shared" si="131"/>
        <v>0</v>
      </c>
      <c r="BE52" s="5">
        <f t="shared" si="132"/>
        <v>0</v>
      </c>
      <c r="BF52" s="8" t="str">
        <f t="shared" si="133"/>
        <v>Nem rövidtávú a feladat.</v>
      </c>
      <c r="BG52" s="5">
        <f t="shared" si="134"/>
        <v>1</v>
      </c>
      <c r="BH52" s="5">
        <f t="shared" si="135"/>
        <v>1</v>
      </c>
      <c r="BI52" s="5">
        <f t="shared" si="136"/>
        <v>1</v>
      </c>
      <c r="BJ52" s="5">
        <f t="shared" si="137"/>
        <v>1</v>
      </c>
      <c r="BK52" s="5">
        <f t="shared" si="138"/>
        <v>1</v>
      </c>
      <c r="BL52" s="4" t="str">
        <f t="shared" si="139"/>
        <v>Forráshiányos a feladat!</v>
      </c>
      <c r="BM52" s="5">
        <f t="shared" si="140"/>
        <v>0</v>
      </c>
      <c r="BN52" s="5">
        <f t="shared" si="141"/>
        <v>1</v>
      </c>
      <c r="BO52" s="5">
        <f t="shared" si="142"/>
        <v>0</v>
      </c>
      <c r="BP52" s="5">
        <f t="shared" si="143"/>
        <v>0</v>
      </c>
      <c r="BQ52" s="5">
        <f t="shared" si="144"/>
        <v>0</v>
      </c>
      <c r="BR52" s="8">
        <f t="shared" si="145"/>
        <v>0</v>
      </c>
      <c r="BS52" s="5">
        <f t="shared" si="146"/>
        <v>0</v>
      </c>
      <c r="BT52" s="5">
        <f t="shared" si="147"/>
        <v>0</v>
      </c>
      <c r="BU52" s="5">
        <f t="shared" si="148"/>
        <v>1</v>
      </c>
      <c r="BV52" s="5">
        <f t="shared" si="149"/>
        <v>1</v>
      </c>
      <c r="BW52" s="5">
        <f t="shared" si="150"/>
        <v>1</v>
      </c>
      <c r="BX52" s="5">
        <f t="shared" si="151"/>
        <v>1</v>
      </c>
      <c r="BY52" s="5">
        <f t="shared" si="152"/>
        <v>1</v>
      </c>
      <c r="BZ52" s="5">
        <f t="shared" si="153"/>
        <v>1</v>
      </c>
      <c r="CA52" s="5">
        <f t="shared" si="154"/>
        <v>1</v>
      </c>
      <c r="CB52" s="5">
        <f t="shared" si="155"/>
        <v>1</v>
      </c>
      <c r="CC52" s="5">
        <f t="shared" si="156"/>
        <v>1</v>
      </c>
      <c r="CD52" s="5" t="str">
        <f t="shared" si="157"/>
        <v>?</v>
      </c>
      <c r="CE52" s="4" t="str">
        <f t="shared" si="158"/>
        <v>Kitöltés rendben!</v>
      </c>
      <c r="CF52" s="5">
        <f t="shared" si="159"/>
        <v>1</v>
      </c>
      <c r="CG52" s="5">
        <f t="shared" si="160"/>
        <v>0</v>
      </c>
      <c r="CH52" s="5">
        <f t="shared" si="161"/>
        <v>1</v>
      </c>
    </row>
    <row r="53" spans="1:86" s="2" customFormat="1" ht="30.2" customHeight="1" x14ac:dyDescent="0.25">
      <c r="A53" s="1" t="str">
        <f t="shared" si="122"/>
        <v>Kitöltés rendben!</v>
      </c>
      <c r="B53" s="200">
        <v>2</v>
      </c>
      <c r="C53" s="199" t="s">
        <v>50</v>
      </c>
      <c r="D53" s="201" t="s">
        <v>351</v>
      </c>
      <c r="E53" s="201" t="s">
        <v>201</v>
      </c>
      <c r="F53" s="202" t="str">
        <f>VLOOKUP($G53,Összesítő!$B:$F,2,FALSE)</f>
        <v>21-32054-1-048-01-10</v>
      </c>
      <c r="G53" s="199" t="s">
        <v>280</v>
      </c>
      <c r="H53" s="202" t="str">
        <f>AY53&amp;"_"&amp;AW53&amp;"_FIV_"&amp;LEFT(Előlap!$B$6,4)</f>
        <v>3185_51_FIV_2026</v>
      </c>
      <c r="I53" s="202" t="str">
        <f>VLOOKUP($G53,Összesítő!$B:$F,5,FALSE)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 s="202" t="str">
        <f>VLOOKUP($G53,Összesítő!$B:$F,4,FALSE)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 s="6">
        <f t="shared" si="41"/>
        <v>2286</v>
      </c>
      <c r="L53" s="200">
        <v>2036</v>
      </c>
      <c r="M53" s="200">
        <v>2036</v>
      </c>
      <c r="N53" s="12">
        <v>0</v>
      </c>
      <c r="O53" s="7">
        <v>2286</v>
      </c>
      <c r="P53" s="7">
        <v>0</v>
      </c>
      <c r="R53" s="7">
        <v>0</v>
      </c>
      <c r="S53" s="7">
        <v>0</v>
      </c>
      <c r="T53" s="7">
        <v>0</v>
      </c>
      <c r="U53" s="7">
        <v>0</v>
      </c>
      <c r="V53" s="7">
        <v>0</v>
      </c>
      <c r="W53" s="7">
        <v>0</v>
      </c>
      <c r="X53" s="7">
        <v>0</v>
      </c>
      <c r="Y53" s="7">
        <v>0</v>
      </c>
      <c r="Z53" s="7">
        <v>0</v>
      </c>
      <c r="AA53" s="7">
        <v>0</v>
      </c>
      <c r="AB53" s="7">
        <v>0</v>
      </c>
      <c r="AC53" s="6">
        <f t="shared" si="123"/>
        <v>0</v>
      </c>
      <c r="AD53" s="3" t="str">
        <f t="shared" si="124"/>
        <v>Nem rövidtávú a feladat.</v>
      </c>
      <c r="AF53" s="7">
        <v>0</v>
      </c>
      <c r="AG53" s="7">
        <v>0</v>
      </c>
      <c r="AH53" s="7">
        <v>0</v>
      </c>
      <c r="AI53" s="7">
        <v>0</v>
      </c>
      <c r="AJ53" s="7">
        <v>0</v>
      </c>
      <c r="AK53" s="7">
        <v>0</v>
      </c>
      <c r="AL53" s="7">
        <v>0</v>
      </c>
      <c r="AM53" s="7">
        <v>0</v>
      </c>
      <c r="AN53" s="7">
        <v>0</v>
      </c>
      <c r="AO53" s="7">
        <v>0</v>
      </c>
      <c r="AP53" s="7">
        <v>0</v>
      </c>
      <c r="AQ53" s="6">
        <f t="shared" si="125"/>
        <v>0</v>
      </c>
      <c r="AR53" s="199" t="s">
        <v>205</v>
      </c>
      <c r="AS53" s="3" t="str">
        <f t="shared" si="126"/>
        <v>Forráshiányos a feladat!</v>
      </c>
      <c r="AU53" s="201" t="s">
        <v>135</v>
      </c>
      <c r="AV53" s="201" t="s">
        <v>135</v>
      </c>
      <c r="AW53" s="202">
        <f>COUNTA($G$3:G53)</f>
        <v>51</v>
      </c>
      <c r="AY53" s="8">
        <f>VLOOKUP($G53,Összesítő!$B:$F,3,FALSE)</f>
        <v>3185</v>
      </c>
      <c r="AZ53" s="8">
        <f t="shared" si="127"/>
        <v>0</v>
      </c>
      <c r="BA53" s="5">
        <f t="shared" si="128"/>
        <v>1</v>
      </c>
      <c r="BB53" s="5" t="str">
        <f t="shared" si="129"/>
        <v>H</v>
      </c>
      <c r="BC53" s="5">
        <f t="shared" si="130"/>
        <v>0</v>
      </c>
      <c r="BD53" s="5">
        <f t="shared" si="131"/>
        <v>0</v>
      </c>
      <c r="BE53" s="5">
        <f t="shared" si="132"/>
        <v>0</v>
      </c>
      <c r="BF53" s="8" t="str">
        <f t="shared" si="133"/>
        <v>Nem rövidtávú a feladat.</v>
      </c>
      <c r="BG53" s="5">
        <f t="shared" si="134"/>
        <v>1</v>
      </c>
      <c r="BH53" s="5">
        <f t="shared" si="135"/>
        <v>1</v>
      </c>
      <c r="BI53" s="5">
        <f t="shared" si="136"/>
        <v>1</v>
      </c>
      <c r="BJ53" s="5">
        <f t="shared" si="137"/>
        <v>1</v>
      </c>
      <c r="BK53" s="5">
        <f t="shared" si="138"/>
        <v>1</v>
      </c>
      <c r="BL53" s="4" t="str">
        <f t="shared" si="139"/>
        <v>Forráshiányos a feladat!</v>
      </c>
      <c r="BM53" s="5">
        <f t="shared" si="140"/>
        <v>0</v>
      </c>
      <c r="BN53" s="5">
        <f t="shared" si="141"/>
        <v>1</v>
      </c>
      <c r="BO53" s="5">
        <f t="shared" si="142"/>
        <v>0</v>
      </c>
      <c r="BP53" s="5">
        <f t="shared" si="143"/>
        <v>0</v>
      </c>
      <c r="BQ53" s="5">
        <f t="shared" si="144"/>
        <v>0</v>
      </c>
      <c r="BR53" s="8">
        <f t="shared" si="145"/>
        <v>0</v>
      </c>
      <c r="BS53" s="5">
        <f t="shared" si="146"/>
        <v>0</v>
      </c>
      <c r="BT53" s="5">
        <f t="shared" si="147"/>
        <v>0</v>
      </c>
      <c r="BU53" s="5">
        <f t="shared" si="148"/>
        <v>1</v>
      </c>
      <c r="BV53" s="5">
        <f t="shared" si="149"/>
        <v>1</v>
      </c>
      <c r="BW53" s="5">
        <f t="shared" si="150"/>
        <v>1</v>
      </c>
      <c r="BX53" s="5">
        <f t="shared" si="151"/>
        <v>1</v>
      </c>
      <c r="BY53" s="5">
        <f t="shared" si="152"/>
        <v>1</v>
      </c>
      <c r="BZ53" s="5">
        <f t="shared" si="153"/>
        <v>1</v>
      </c>
      <c r="CA53" s="5">
        <f t="shared" si="154"/>
        <v>1</v>
      </c>
      <c r="CB53" s="5">
        <f t="shared" si="155"/>
        <v>1</v>
      </c>
      <c r="CC53" s="5">
        <f t="shared" si="156"/>
        <v>1</v>
      </c>
      <c r="CD53" s="5" t="str">
        <f t="shared" si="157"/>
        <v>?</v>
      </c>
      <c r="CE53" s="4" t="str">
        <f t="shared" si="158"/>
        <v>Kitöltés rendben!</v>
      </c>
      <c r="CF53" s="5">
        <f t="shared" si="159"/>
        <v>1</v>
      </c>
      <c r="CG53" s="5">
        <f t="shared" si="160"/>
        <v>0</v>
      </c>
      <c r="CH53" s="5">
        <f t="shared" si="161"/>
        <v>1</v>
      </c>
    </row>
    <row r="54" spans="1:86" s="2" customFormat="1" ht="30.2" customHeight="1" x14ac:dyDescent="0.25">
      <c r="A54" s="1" t="str">
        <f t="shared" ref="A54:A66" si="162">IF($G54="","Nincs VKR kiválasztva!",CE54)</f>
        <v>Kitöltés rendben!</v>
      </c>
      <c r="B54" s="200">
        <v>1</v>
      </c>
      <c r="C54" s="199" t="s">
        <v>58</v>
      </c>
      <c r="D54" s="201" t="s">
        <v>352</v>
      </c>
      <c r="E54" s="201" t="s">
        <v>201</v>
      </c>
      <c r="F54" s="202" t="str">
        <f>VLOOKUP($G54,Összesítő!$B:$F,2,FALSE)</f>
        <v>21-32054-1-048-01-10</v>
      </c>
      <c r="G54" s="199" t="s">
        <v>280</v>
      </c>
      <c r="H54" s="202" t="str">
        <f>AY54&amp;"_"&amp;AW54&amp;"_FIV_"&amp;LEFT(Előlap!$B$6,4)</f>
        <v>3185_52_FIV_2026</v>
      </c>
      <c r="I54" s="202" t="str">
        <f>VLOOKUP($G54,Összesítő!$B:$F,5,FALSE)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 s="202" t="str">
        <f>VLOOKUP($G54,Összesítő!$B:$F,4,FALSE)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 s="6">
        <f t="shared" si="41"/>
        <v>6100</v>
      </c>
      <c r="L54" s="200">
        <v>2027</v>
      </c>
      <c r="M54" s="200">
        <v>2027</v>
      </c>
      <c r="N54" s="12">
        <v>6100</v>
      </c>
      <c r="O54" s="7">
        <v>0</v>
      </c>
      <c r="P54" s="7">
        <v>0</v>
      </c>
      <c r="R54" s="7">
        <v>6100</v>
      </c>
      <c r="S54" s="7">
        <v>0</v>
      </c>
      <c r="T54" s="7">
        <v>0</v>
      </c>
      <c r="U54" s="7">
        <v>0</v>
      </c>
      <c r="V54" s="7">
        <v>0</v>
      </c>
      <c r="W54" s="7">
        <v>0</v>
      </c>
      <c r="X54" s="7">
        <v>0</v>
      </c>
      <c r="Y54" s="7">
        <v>0</v>
      </c>
      <c r="Z54" s="7">
        <v>0</v>
      </c>
      <c r="AA54" s="7">
        <v>0</v>
      </c>
      <c r="AB54" s="7">
        <v>0</v>
      </c>
      <c r="AC54" s="6">
        <f t="shared" ref="AC54:AC66" si="163">SUM(R54:AB54)</f>
        <v>6100</v>
      </c>
      <c r="AD54" s="3" t="str">
        <f t="shared" ref="AD54:AD66" si="164">IF($G54="","Nincs VKR kiválasztva!",IF(BA54=0,"Hiányos kitöltés!",BF54))</f>
        <v>A forrás egyenlő a költséggel (I.ütem).</v>
      </c>
      <c r="AF54" s="7">
        <v>0</v>
      </c>
      <c r="AG54" s="7">
        <v>0</v>
      </c>
      <c r="AH54" s="7">
        <v>0</v>
      </c>
      <c r="AI54" s="7">
        <v>0</v>
      </c>
      <c r="AJ54" s="7">
        <v>0</v>
      </c>
      <c r="AK54" s="7">
        <v>0</v>
      </c>
      <c r="AL54" s="7">
        <v>0</v>
      </c>
      <c r="AM54" s="7">
        <v>0</v>
      </c>
      <c r="AN54" s="7">
        <v>0</v>
      </c>
      <c r="AO54" s="7">
        <v>0</v>
      </c>
      <c r="AP54" s="7">
        <v>0</v>
      </c>
      <c r="AQ54" s="6">
        <f t="shared" ref="AQ54:AQ66" si="165">SUM(AF54:AP54)</f>
        <v>0</v>
      </c>
      <c r="AR54" s="199" t="s">
        <v>203</v>
      </c>
      <c r="AS54" s="3" t="str">
        <f t="shared" ref="AS54:AS66" si="166">IF($G54="","Nincs VKR kiválasztva!",IF($BA54=0,"Hiányos kitöltés!",IF($BN54=0,"Nem hosszútávú a feladat.",$BL54)))</f>
        <v>Nem hosszútávú a feladat.</v>
      </c>
      <c r="AU54" s="201" t="s">
        <v>135</v>
      </c>
      <c r="AV54" s="201" t="s">
        <v>135</v>
      </c>
      <c r="AW54" s="202">
        <f>COUNTA($G$3:G54)</f>
        <v>52</v>
      </c>
      <c r="AY54" s="8">
        <f>VLOOKUP($G54,Összesítő!$B:$F,3,FALSE)</f>
        <v>3185</v>
      </c>
      <c r="AZ54" s="8">
        <f t="shared" ref="AZ54:AZ66" si="167">LEN($AU54)</f>
        <v>0</v>
      </c>
      <c r="BA54" s="5">
        <f t="shared" ref="BA54:BA66" si="168">IF(OR($B54="",$C54="",$D54="",$E54="",$F54="",$L54="",$M54="",$N54="",$O54="",$P54=""),0,1)</f>
        <v>1</v>
      </c>
      <c r="BB54" s="5" t="str">
        <f t="shared" ref="BB54:BB66" si="169">IF($F54="",0,IF(AND($L54=2027,$M54=2027),"R",IF(AND($L54=2027,$M54&gt;2027),"RH",IF(AND($L54&gt;2027,$M54&gt;2027),"H","x"))))</f>
        <v>R</v>
      </c>
      <c r="BC54" s="5">
        <f t="shared" ref="BC54:BC66" si="170">IF(OR(BB54="R",BB54="RH"),1,0)</f>
        <v>1</v>
      </c>
      <c r="BD54" s="5">
        <f t="shared" ref="BD54:BD66" si="171">IF(AND($BB54="R",$O54&gt;0),1,IF(AND($BB54="H",$N54&gt;0),1,0))</f>
        <v>0</v>
      </c>
      <c r="BE54" s="5">
        <f t="shared" ref="BE54:BE66" si="172">IF($AC54&lt;$N54,1,IF($AC54=$N54,0))</f>
        <v>0</v>
      </c>
      <c r="BF54" s="8" t="str">
        <f t="shared" ref="BF54:BF66" si="173">IF($L54&gt;2027,"Nem rövidtávú a feladat.",IF($BE54=1,"Az I. ütem nem lehet forráshiányos!",IF($AC54&gt;$N54,"Többlet forrást jelölt meg az I. ütemnél! A forrás ne legyen több a költségnél.",IF($AC54=$N54,"A forrás egyenlő a költséggel (I.ütem).",0))))</f>
        <v>A forrás egyenlő a költséggel (I.ütem).</v>
      </c>
      <c r="BG54" s="5">
        <f t="shared" ref="BG54:BG66" si="174">IF(AND($R54&lt;&gt;"",$S54&lt;&gt;"",$T54&lt;&gt;"",$U54&lt;&gt;"",$V54&lt;&gt;"",$W54&lt;&gt;"",$X54&lt;&gt;"",$Y54&lt;&gt;"",$Z54&lt;&gt;"",$AA54&lt;&gt;"",$AB54&lt;&gt;""),1,0)</f>
        <v>1</v>
      </c>
      <c r="BH54" s="5">
        <f t="shared" ref="BH54:BH66" si="175">IF(AND($BG54=1,$N54=$AC54),1,0)</f>
        <v>1</v>
      </c>
      <c r="BI54" s="5">
        <f t="shared" ref="BI54:BI66" si="176">IF($AQ54&lt;$O54,1,0)</f>
        <v>0</v>
      </c>
      <c r="BJ54" s="5">
        <f t="shared" ref="BJ54:BJ66" si="177">IF(AND($AF54&lt;&gt;"",$AG54&lt;&gt;"",$AH54&lt;&gt;"",$AI54&lt;&gt;"",$AJ54&lt;&gt;"",$AK54&lt;&gt;"",$AL54&lt;&gt;"",$AM54&lt;&gt;"",$AN54&lt;&gt;"",$AO54&lt;&gt;"",$AP54&lt;&gt;""),1,0)</f>
        <v>1</v>
      </c>
      <c r="BK54" s="5">
        <f t="shared" ref="BK54:BK66" si="178">IF(AND($BJ54=1,$O54=$AQ54),1,IF(AND($BJ54=1,$O54&gt;$AQ54,AR54="igen"),1,0))</f>
        <v>1</v>
      </c>
      <c r="BL54" s="4" t="str">
        <f t="shared" ref="BL54:BL66" si="179">IF($M54&lt;2028,"Nem hosszútávú a feladat.",IF(AND($BI54=1,$AR54="nem"),"Forráshiányos a feladat? Jelölje az AR-oszlopban!",IF(AND($BI54=0,$AR54="igen"),"Forráshiányosnak jelölte a feladat az AR-oszlopban, de a forrás költség adatok alapnján nem az!",IF(AND($BI54=1,$AR54="igen"),"Forráshiányos a feladat!",IF($AQ54&gt;$O54,"Többlet forrást jelölt meg a II. ütemnél! A forrás ne legyen több a költségnél.",IF($AQ54=$O54,"A forrás egyenlő a költséggel (II.ütem).",0))))))</f>
        <v>Nem hosszútávú a feladat.</v>
      </c>
      <c r="BM54" s="5">
        <f t="shared" ref="BM54:BM66" si="180">IF($M54&lt;2028,1,0)</f>
        <v>1</v>
      </c>
      <c r="BN54" s="5">
        <f t="shared" ref="BN54:BN66" si="181">IF($M54&gt;2027,1,0)</f>
        <v>0</v>
      </c>
      <c r="BO54" s="5">
        <f t="shared" ref="BO54:BO66" si="182">IF(AND($BM54=1,$N54=0),1,0)</f>
        <v>0</v>
      </c>
      <c r="BP54" s="5">
        <f t="shared" ref="BP54:BP66" si="183">IF(AND($BN54=1,$O54=0),1,0)</f>
        <v>0</v>
      </c>
      <c r="BQ54" s="5">
        <f t="shared" ref="BQ54:BQ66" si="184">IF(AND($BB54="R",$N54=0,$AZ54&gt;29),1,IF(AND($BB54="RH",$N54=0,$AZ54&gt;29),1,0))</f>
        <v>0</v>
      </c>
      <c r="BR54" s="8" t="str">
        <f t="shared" ref="BR54:BR66" si="185">IF($BN54=0,"Nincs hosszútávú terv!",IF(AND($BB54="H",$O54=0,$AZ54=0),"Nullás a hosszútávú feladat és nincs hozzá indoklás!",IF(AND($BB54="RH",$O54=0,$AZ54=0),"Nullás a hosszútávú feladat és nincs hozzá indoklás!",IF(AND($BB54="R",$O54=0,$AZ54&lt;300),"Nullás a hosszútávú feladat és rövid hozzá az indoklás!",IF(AND($BB54="RH",$O54=0,$AZ54&lt;300),"Nullás a hosszútávú feladat és rövid hozzá az indoklás!",0)))))</f>
        <v>Nincs hosszútávú terv!</v>
      </c>
      <c r="BS54" s="5">
        <f t="shared" ref="BS54:BS66" si="186">IF(AND($BB54="R",$N54=0,$AZ54&gt;29),1,IF(AND($BB54="RH",$N54=0,$AZ54&gt;29),1,0))</f>
        <v>0</v>
      </c>
      <c r="BT54" s="5">
        <f t="shared" ref="BT54:BT66" si="187">IF(AND($BB54="H",$O54=0,$AZ54&gt;29),1,IF(AND($BB54="RH",$O54=0,$AZ54&gt;29),1,0))</f>
        <v>0</v>
      </c>
      <c r="BU54" s="5">
        <f t="shared" ref="BU54:BU66" si="188">IF($B54="",0,1)</f>
        <v>1</v>
      </c>
      <c r="BV54" s="5">
        <f t="shared" ref="BV54:BV66" si="189">IF($C54="",0,1)</f>
        <v>1</v>
      </c>
      <c r="BW54" s="5">
        <f t="shared" ref="BW54:BW66" si="190">IF($D54="",0,1)</f>
        <v>1</v>
      </c>
      <c r="BX54" s="5">
        <f t="shared" ref="BX54:BX66" si="191">IF($E54="",0,1)</f>
        <v>1</v>
      </c>
      <c r="BY54" s="5">
        <f t="shared" ref="BY54:BY66" si="192">IF($L54="",0,1)</f>
        <v>1</v>
      </c>
      <c r="BZ54" s="5">
        <f t="shared" ref="BZ54:BZ66" si="193">IF($M54="",0,1)</f>
        <v>1</v>
      </c>
      <c r="CA54" s="5">
        <f t="shared" ref="CA54:CA66" si="194">IF($N54="",0,1)</f>
        <v>1</v>
      </c>
      <c r="CB54" s="5">
        <f t="shared" ref="CB54:CB66" si="195">IF($O54="",0,1)</f>
        <v>1</v>
      </c>
      <c r="CC54" s="5">
        <f t="shared" ref="CC54:CC66" si="196">IF($P54="",0,1)</f>
        <v>1</v>
      </c>
      <c r="CD54" s="5" t="str">
        <f t="shared" ref="CD54:CD66" si="197">IF(AND($BA54=0,$BU54=0),"Hiányos kitöltés! (B-oszlop üres)",IF(AND($BA54=0,$BV54=0),"Hiányos kitöltés! (C-oszlop üres)",IF(AND($BA54=0,$BW54=0),"Hiányos kitöltés! (D-oszlop üres)",IF(AND($BA54=0,$BX54=0),"Hiányos kitöltés! (E-oszlop üres)",IF(AND($BA54=0,$BY54=0),"Hiányos kitöltés! (L-oszlop üres)",IF(AND($BA54=0,$BZ54=0),"Hiányos kitöltés! (M-oszlop üres)",IF(AND($BA54=0,$CA54=0),"Hiányos kitöltés! (N-oszlop üres)",IF(AND($BA54=0,$CB54=0),"Hiányos kitöltés! (O-oszlop üres)",IF(AND($BA54=0,$CC54=0),"Hiányos kitöltés! (P-oszlop üres)",IF(AND($BA54=0,$BG54=0),"Hiányos kitöltés! (I.ütem forrása hiányos!","?"))))))))))</f>
        <v>?</v>
      </c>
      <c r="CE54" s="4" t="str">
        <f t="shared" ref="CE54:CE66" si="198">IF($BA54=0,$CD54,IF($BG54=0,"I. ütem forrása nincs kitöltve!",IF($BJ54=0,"II. ütem forrása nincs kitöltve!",IF($BD54=1,"Költségek üteme nem megfelelő (az időtartam és a költség üteme eltér)!",IF(AND(BH54=0,$BA54=1,$BJ54=1,$BD54=1),"Kötelező cellák kitöltve, de az I. ütem forrása hibás!",IF(AND(BJ54=0,$BA54=1,$BJ54=1,$BD54=1),"Kötelező cellák kitöltve, de a II. ütem forrása hibás!",IF(AND($BO54=1,$AZ54&lt;30),"Nullás a rövidtávú feladat és rövid (hiányzik) a hozzá tartozó indoklás!",IF(AND($BP54=1,$AZ54&lt;30),"Nullás a hosszútávú feladat és rövid (hiányzik) a hozzá tartozó indoklás!",IF(AND(BN54=1,C54="2011_RENDKÍVÜLI"),"II. ütemre nem tervezhet Rendkívüli feladatot!",IF(BH54=0,AD54,IF(BK54=0,AS54,IF(AND(BC54=1,$P54&gt;$N54),"EM rendelet 2. melléklet terhére elszámolt költség nem lehet nagyobb az I. ütemre tervezett tényleges költségnél!",IF($AC54&gt;$N54,"Többlet forrást jelölt meg az I. ütemnél! A forrás ne legyen több a költségnél.",IF($AQ54&gt;$O54,"Többlet forrást jelölt meg a II. ütemnél! A forrás ne legyen több a költségnél.","Kitöltés rendben!"))))))))))))))</f>
        <v>Kitöltés rendben!</v>
      </c>
      <c r="CF54" s="5">
        <f t="shared" ref="CF54:CF66" si="199">IF(A54="Kitöltés rendben!",1,0)</f>
        <v>1</v>
      </c>
      <c r="CG54" s="5">
        <f t="shared" ref="CG54:CG66" si="200">IF(AND($BB54="R",$CF54=1),1,IF(AND($BB54="RH",$CF54=1),1,0))</f>
        <v>1</v>
      </c>
      <c r="CH54" s="5">
        <f t="shared" ref="CH54:CH66" si="201">IF(AND($BB54="H",$CF54=1),1,IF(AND($BB54="RH",$CF54=1),1,0))</f>
        <v>0</v>
      </c>
    </row>
    <row r="55" spans="1:86" s="2" customFormat="1" ht="30.2" customHeight="1" x14ac:dyDescent="0.25">
      <c r="A55" s="1" t="str">
        <f t="shared" si="162"/>
        <v>Kitöltés rendben!</v>
      </c>
      <c r="B55" s="200">
        <v>2</v>
      </c>
      <c r="C55" s="199" t="s">
        <v>24</v>
      </c>
      <c r="D55" s="201" t="s">
        <v>353</v>
      </c>
      <c r="E55" s="201" t="s">
        <v>201</v>
      </c>
      <c r="F55" s="202" t="str">
        <f>VLOOKUP($G55,Összesítő!$B:$F,2,FALSE)</f>
        <v>21-32054-1-048-01-10</v>
      </c>
      <c r="G55" s="199" t="s">
        <v>280</v>
      </c>
      <c r="H55" s="202" t="str">
        <f>AY55&amp;"_"&amp;AW55&amp;"_FIV_"&amp;LEFT(Előlap!$B$6,4)</f>
        <v>3185_53_FIV_2026</v>
      </c>
      <c r="I55" s="202" t="str">
        <f>VLOOKUP($G55,Összesítő!$B:$F,5,FALSE)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 s="202" t="str">
        <f>VLOOKUP($G55,Összesítő!$B:$F,4,FALSE)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 s="6">
        <f t="shared" si="41"/>
        <v>23000</v>
      </c>
      <c r="L55" s="200">
        <v>2028</v>
      </c>
      <c r="M55" s="200">
        <v>2036</v>
      </c>
      <c r="N55" s="12">
        <v>0</v>
      </c>
      <c r="O55" s="7">
        <v>23000</v>
      </c>
      <c r="P55" s="7">
        <v>0</v>
      </c>
      <c r="R55" s="7">
        <v>0</v>
      </c>
      <c r="S55" s="7">
        <v>0</v>
      </c>
      <c r="T55" s="7">
        <v>0</v>
      </c>
      <c r="U55" s="7">
        <v>0</v>
      </c>
      <c r="V55" s="7">
        <v>0</v>
      </c>
      <c r="W55" s="7">
        <v>0</v>
      </c>
      <c r="X55" s="7">
        <v>0</v>
      </c>
      <c r="Y55" s="7">
        <v>0</v>
      </c>
      <c r="Z55" s="7">
        <v>0</v>
      </c>
      <c r="AA55" s="7">
        <v>0</v>
      </c>
      <c r="AB55" s="7">
        <v>0</v>
      </c>
      <c r="AC55" s="6">
        <f t="shared" si="163"/>
        <v>0</v>
      </c>
      <c r="AD55" s="3" t="str">
        <f t="shared" si="164"/>
        <v>Nem rövidtávú a feladat.</v>
      </c>
      <c r="AF55" s="7">
        <v>0</v>
      </c>
      <c r="AG55" s="7">
        <v>0</v>
      </c>
      <c r="AH55" s="7">
        <v>0</v>
      </c>
      <c r="AI55" s="7">
        <v>0</v>
      </c>
      <c r="AJ55" s="7">
        <v>0</v>
      </c>
      <c r="AK55" s="7">
        <v>0</v>
      </c>
      <c r="AL55" s="7">
        <v>0</v>
      </c>
      <c r="AM55" s="7">
        <v>0</v>
      </c>
      <c r="AN55" s="7">
        <v>0</v>
      </c>
      <c r="AO55" s="7">
        <v>0</v>
      </c>
      <c r="AP55" s="7">
        <v>0</v>
      </c>
      <c r="AQ55" s="6">
        <f t="shared" si="165"/>
        <v>0</v>
      </c>
      <c r="AR55" s="199" t="s">
        <v>205</v>
      </c>
      <c r="AS55" s="3" t="str">
        <f t="shared" si="166"/>
        <v>Forráshiányos a feladat!</v>
      </c>
      <c r="AU55" s="201" t="s">
        <v>135</v>
      </c>
      <c r="AV55" s="201" t="s">
        <v>135</v>
      </c>
      <c r="AW55" s="202">
        <f>COUNTA($G$3:G55)</f>
        <v>53</v>
      </c>
      <c r="AY55" s="8">
        <f>VLOOKUP($G55,Összesítő!$B:$F,3,FALSE)</f>
        <v>3185</v>
      </c>
      <c r="AZ55" s="8">
        <f t="shared" si="167"/>
        <v>0</v>
      </c>
      <c r="BA55" s="5">
        <f t="shared" si="168"/>
        <v>1</v>
      </c>
      <c r="BB55" s="5" t="str">
        <f t="shared" si="169"/>
        <v>H</v>
      </c>
      <c r="BC55" s="5">
        <f t="shared" si="170"/>
        <v>0</v>
      </c>
      <c r="BD55" s="5">
        <f t="shared" si="171"/>
        <v>0</v>
      </c>
      <c r="BE55" s="5">
        <f t="shared" si="172"/>
        <v>0</v>
      </c>
      <c r="BF55" s="8" t="str">
        <f t="shared" si="173"/>
        <v>Nem rövidtávú a feladat.</v>
      </c>
      <c r="BG55" s="5">
        <f t="shared" si="174"/>
        <v>1</v>
      </c>
      <c r="BH55" s="5">
        <f t="shared" si="175"/>
        <v>1</v>
      </c>
      <c r="BI55" s="5">
        <f t="shared" si="176"/>
        <v>1</v>
      </c>
      <c r="BJ55" s="5">
        <f t="shared" si="177"/>
        <v>1</v>
      </c>
      <c r="BK55" s="5">
        <f t="shared" si="178"/>
        <v>1</v>
      </c>
      <c r="BL55" s="4" t="str">
        <f t="shared" si="179"/>
        <v>Forráshiányos a feladat!</v>
      </c>
      <c r="BM55" s="5">
        <f t="shared" si="180"/>
        <v>0</v>
      </c>
      <c r="BN55" s="5">
        <f t="shared" si="181"/>
        <v>1</v>
      </c>
      <c r="BO55" s="5">
        <f t="shared" si="182"/>
        <v>0</v>
      </c>
      <c r="BP55" s="5">
        <f t="shared" si="183"/>
        <v>0</v>
      </c>
      <c r="BQ55" s="5">
        <f t="shared" si="184"/>
        <v>0</v>
      </c>
      <c r="BR55" s="8">
        <f t="shared" si="185"/>
        <v>0</v>
      </c>
      <c r="BS55" s="5">
        <f t="shared" si="186"/>
        <v>0</v>
      </c>
      <c r="BT55" s="5">
        <f t="shared" si="187"/>
        <v>0</v>
      </c>
      <c r="BU55" s="5">
        <f t="shared" si="188"/>
        <v>1</v>
      </c>
      <c r="BV55" s="5">
        <f t="shared" si="189"/>
        <v>1</v>
      </c>
      <c r="BW55" s="5">
        <f t="shared" si="190"/>
        <v>1</v>
      </c>
      <c r="BX55" s="5">
        <f t="shared" si="191"/>
        <v>1</v>
      </c>
      <c r="BY55" s="5">
        <f t="shared" si="192"/>
        <v>1</v>
      </c>
      <c r="BZ55" s="5">
        <f t="shared" si="193"/>
        <v>1</v>
      </c>
      <c r="CA55" s="5">
        <f t="shared" si="194"/>
        <v>1</v>
      </c>
      <c r="CB55" s="5">
        <f t="shared" si="195"/>
        <v>1</v>
      </c>
      <c r="CC55" s="5">
        <f t="shared" si="196"/>
        <v>1</v>
      </c>
      <c r="CD55" s="5" t="str">
        <f t="shared" si="197"/>
        <v>?</v>
      </c>
      <c r="CE55" s="4" t="str">
        <f t="shared" si="198"/>
        <v>Kitöltés rendben!</v>
      </c>
      <c r="CF55" s="5">
        <f t="shared" si="199"/>
        <v>1</v>
      </c>
      <c r="CG55" s="5">
        <f t="shared" si="200"/>
        <v>0</v>
      </c>
      <c r="CH55" s="5">
        <f t="shared" si="201"/>
        <v>1</v>
      </c>
    </row>
    <row r="56" spans="1:86" s="2" customFormat="1" ht="30.2" customHeight="1" x14ac:dyDescent="0.25">
      <c r="A56" s="1" t="str">
        <f t="shared" si="162"/>
        <v>Kitöltés rendben!</v>
      </c>
      <c r="B56" s="200">
        <v>2</v>
      </c>
      <c r="C56" s="199" t="s">
        <v>24</v>
      </c>
      <c r="D56" s="201" t="s">
        <v>354</v>
      </c>
      <c r="E56" s="201" t="s">
        <v>201</v>
      </c>
      <c r="F56" s="202" t="str">
        <f>VLOOKUP($G56,Összesítő!$B:$F,2,FALSE)</f>
        <v>21-32054-1-048-01-10</v>
      </c>
      <c r="G56" s="199" t="s">
        <v>280</v>
      </c>
      <c r="H56" s="202" t="str">
        <f>AY56&amp;"_"&amp;AW56&amp;"_FIV_"&amp;LEFT(Előlap!$B$6,4)</f>
        <v>3185_54_FIV_2026</v>
      </c>
      <c r="I56" s="202" t="str">
        <f>VLOOKUP($G56,Összesítő!$B:$F,5,FALSE)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 s="202" t="str">
        <f>VLOOKUP($G56,Összesítő!$B:$F,4,FALSE)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 s="6">
        <f t="shared" si="41"/>
        <v>63700</v>
      </c>
      <c r="L56" s="200">
        <v>2028</v>
      </c>
      <c r="M56" s="200">
        <v>2036</v>
      </c>
      <c r="N56" s="12">
        <v>0</v>
      </c>
      <c r="O56" s="7">
        <v>63700</v>
      </c>
      <c r="P56" s="7">
        <v>0</v>
      </c>
      <c r="R56" s="7">
        <v>0</v>
      </c>
      <c r="S56" s="7">
        <v>0</v>
      </c>
      <c r="T56" s="7">
        <v>0</v>
      </c>
      <c r="U56" s="7">
        <v>0</v>
      </c>
      <c r="V56" s="7">
        <v>0</v>
      </c>
      <c r="W56" s="7">
        <v>0</v>
      </c>
      <c r="X56" s="7">
        <v>0</v>
      </c>
      <c r="Y56" s="7">
        <v>0</v>
      </c>
      <c r="Z56" s="7">
        <v>0</v>
      </c>
      <c r="AA56" s="7">
        <v>0</v>
      </c>
      <c r="AB56" s="7">
        <v>0</v>
      </c>
      <c r="AC56" s="6">
        <f t="shared" si="163"/>
        <v>0</v>
      </c>
      <c r="AD56" s="3" t="str">
        <f t="shared" si="164"/>
        <v>Nem rövidtávú a feladat.</v>
      </c>
      <c r="AF56" s="7">
        <v>0</v>
      </c>
      <c r="AG56" s="7">
        <v>0</v>
      </c>
      <c r="AH56" s="7">
        <v>0</v>
      </c>
      <c r="AI56" s="7">
        <v>0</v>
      </c>
      <c r="AJ56" s="7">
        <v>0</v>
      </c>
      <c r="AK56" s="7">
        <v>0</v>
      </c>
      <c r="AL56" s="7">
        <v>0</v>
      </c>
      <c r="AM56" s="7">
        <v>0</v>
      </c>
      <c r="AN56" s="7">
        <v>0</v>
      </c>
      <c r="AO56" s="7">
        <v>0</v>
      </c>
      <c r="AP56" s="7">
        <v>0</v>
      </c>
      <c r="AQ56" s="6">
        <f t="shared" si="165"/>
        <v>0</v>
      </c>
      <c r="AR56" s="199" t="s">
        <v>205</v>
      </c>
      <c r="AS56" s="3" t="str">
        <f t="shared" si="166"/>
        <v>Forráshiányos a feladat!</v>
      </c>
      <c r="AU56" s="201" t="s">
        <v>135</v>
      </c>
      <c r="AV56" s="201" t="s">
        <v>135</v>
      </c>
      <c r="AW56" s="202">
        <f>COUNTA($G$3:G56)</f>
        <v>54</v>
      </c>
      <c r="AY56" s="8">
        <f>VLOOKUP($G56,Összesítő!$B:$F,3,FALSE)</f>
        <v>3185</v>
      </c>
      <c r="AZ56" s="8">
        <f t="shared" si="167"/>
        <v>0</v>
      </c>
      <c r="BA56" s="5">
        <f t="shared" si="168"/>
        <v>1</v>
      </c>
      <c r="BB56" s="5" t="str">
        <f t="shared" si="169"/>
        <v>H</v>
      </c>
      <c r="BC56" s="5">
        <f t="shared" si="170"/>
        <v>0</v>
      </c>
      <c r="BD56" s="5">
        <f t="shared" si="171"/>
        <v>0</v>
      </c>
      <c r="BE56" s="5">
        <f t="shared" si="172"/>
        <v>0</v>
      </c>
      <c r="BF56" s="8" t="str">
        <f t="shared" si="173"/>
        <v>Nem rövidtávú a feladat.</v>
      </c>
      <c r="BG56" s="5">
        <f t="shared" si="174"/>
        <v>1</v>
      </c>
      <c r="BH56" s="5">
        <f t="shared" si="175"/>
        <v>1</v>
      </c>
      <c r="BI56" s="5">
        <f t="shared" si="176"/>
        <v>1</v>
      </c>
      <c r="BJ56" s="5">
        <f t="shared" si="177"/>
        <v>1</v>
      </c>
      <c r="BK56" s="5">
        <f t="shared" si="178"/>
        <v>1</v>
      </c>
      <c r="BL56" s="4" t="str">
        <f t="shared" si="179"/>
        <v>Forráshiányos a feladat!</v>
      </c>
      <c r="BM56" s="5">
        <f t="shared" si="180"/>
        <v>0</v>
      </c>
      <c r="BN56" s="5">
        <f t="shared" si="181"/>
        <v>1</v>
      </c>
      <c r="BO56" s="5">
        <f t="shared" si="182"/>
        <v>0</v>
      </c>
      <c r="BP56" s="5">
        <f t="shared" si="183"/>
        <v>0</v>
      </c>
      <c r="BQ56" s="5">
        <f t="shared" si="184"/>
        <v>0</v>
      </c>
      <c r="BR56" s="8">
        <f t="shared" si="185"/>
        <v>0</v>
      </c>
      <c r="BS56" s="5">
        <f t="shared" si="186"/>
        <v>0</v>
      </c>
      <c r="BT56" s="5">
        <f t="shared" si="187"/>
        <v>0</v>
      </c>
      <c r="BU56" s="5">
        <f t="shared" si="188"/>
        <v>1</v>
      </c>
      <c r="BV56" s="5">
        <f t="shared" si="189"/>
        <v>1</v>
      </c>
      <c r="BW56" s="5">
        <f t="shared" si="190"/>
        <v>1</v>
      </c>
      <c r="BX56" s="5">
        <f t="shared" si="191"/>
        <v>1</v>
      </c>
      <c r="BY56" s="5">
        <f t="shared" si="192"/>
        <v>1</v>
      </c>
      <c r="BZ56" s="5">
        <f t="shared" si="193"/>
        <v>1</v>
      </c>
      <c r="CA56" s="5">
        <f t="shared" si="194"/>
        <v>1</v>
      </c>
      <c r="CB56" s="5">
        <f t="shared" si="195"/>
        <v>1</v>
      </c>
      <c r="CC56" s="5">
        <f t="shared" si="196"/>
        <v>1</v>
      </c>
      <c r="CD56" s="5" t="str">
        <f t="shared" si="197"/>
        <v>?</v>
      </c>
      <c r="CE56" s="4" t="str">
        <f t="shared" si="198"/>
        <v>Kitöltés rendben!</v>
      </c>
      <c r="CF56" s="5">
        <f t="shared" si="199"/>
        <v>1</v>
      </c>
      <c r="CG56" s="5">
        <f t="shared" si="200"/>
        <v>0</v>
      </c>
      <c r="CH56" s="5">
        <f t="shared" si="201"/>
        <v>1</v>
      </c>
    </row>
    <row r="57" spans="1:86" s="2" customFormat="1" ht="30.2" customHeight="1" x14ac:dyDescent="0.25">
      <c r="A57" s="1" t="str">
        <f t="shared" si="162"/>
        <v>Kitöltés rendben!</v>
      </c>
      <c r="B57" s="200">
        <v>2</v>
      </c>
      <c r="C57" s="199" t="s">
        <v>70</v>
      </c>
      <c r="D57" s="201" t="s">
        <v>355</v>
      </c>
      <c r="E57" s="201" t="s">
        <v>201</v>
      </c>
      <c r="F57" s="202" t="str">
        <f>VLOOKUP($G57,Összesítő!$B:$F,2,FALSE)</f>
        <v>21-32054-1-048-01-10</v>
      </c>
      <c r="G57" s="199" t="s">
        <v>280</v>
      </c>
      <c r="H57" s="202" t="str">
        <f>AY57&amp;"_"&amp;AW57&amp;"_FIV_"&amp;LEFT(Előlap!$B$6,4)</f>
        <v>3185_55_FIV_2026</v>
      </c>
      <c r="I57" s="202" t="str">
        <f>VLOOKUP($G57,Összesítő!$B:$F,5,FALSE)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 s="202" t="str">
        <f>VLOOKUP($G57,Összesítő!$B:$F,4,FALSE)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 s="6">
        <f t="shared" si="41"/>
        <v>9750</v>
      </c>
      <c r="L57" s="200">
        <v>2028</v>
      </c>
      <c r="M57" s="200">
        <v>2036</v>
      </c>
      <c r="N57" s="12">
        <v>0</v>
      </c>
      <c r="O57" s="7">
        <v>9750</v>
      </c>
      <c r="P57" s="7">
        <v>0</v>
      </c>
      <c r="R57" s="7">
        <v>0</v>
      </c>
      <c r="S57" s="7">
        <v>0</v>
      </c>
      <c r="T57" s="7">
        <v>0</v>
      </c>
      <c r="U57" s="7">
        <v>0</v>
      </c>
      <c r="V57" s="7">
        <v>0</v>
      </c>
      <c r="W57" s="7">
        <v>0</v>
      </c>
      <c r="X57" s="7">
        <v>0</v>
      </c>
      <c r="Y57" s="7">
        <v>0</v>
      </c>
      <c r="Z57" s="7">
        <v>0</v>
      </c>
      <c r="AA57" s="7">
        <v>0</v>
      </c>
      <c r="AB57" s="7">
        <v>0</v>
      </c>
      <c r="AC57" s="6">
        <f t="shared" si="163"/>
        <v>0</v>
      </c>
      <c r="AD57" s="3" t="str">
        <f t="shared" si="164"/>
        <v>Nem rövidtávú a feladat.</v>
      </c>
      <c r="AF57" s="7">
        <v>0</v>
      </c>
      <c r="AG57" s="7">
        <v>0</v>
      </c>
      <c r="AH57" s="7">
        <v>0</v>
      </c>
      <c r="AI57" s="7">
        <v>0</v>
      </c>
      <c r="AJ57" s="7">
        <v>0</v>
      </c>
      <c r="AK57" s="7">
        <v>0</v>
      </c>
      <c r="AL57" s="7">
        <v>0</v>
      </c>
      <c r="AM57" s="7">
        <v>0</v>
      </c>
      <c r="AN57" s="7">
        <v>0</v>
      </c>
      <c r="AO57" s="7">
        <v>0</v>
      </c>
      <c r="AP57" s="7">
        <v>0</v>
      </c>
      <c r="AQ57" s="6">
        <f t="shared" si="165"/>
        <v>0</v>
      </c>
      <c r="AR57" s="199" t="s">
        <v>205</v>
      </c>
      <c r="AS57" s="3" t="str">
        <f t="shared" si="166"/>
        <v>Forráshiányos a feladat!</v>
      </c>
      <c r="AU57" s="201" t="s">
        <v>135</v>
      </c>
      <c r="AV57" s="201" t="s">
        <v>135</v>
      </c>
      <c r="AW57" s="202">
        <f>COUNTA($G$3:G57)</f>
        <v>55</v>
      </c>
      <c r="AY57" s="8">
        <f>VLOOKUP($G57,Összesítő!$B:$F,3,FALSE)</f>
        <v>3185</v>
      </c>
      <c r="AZ57" s="8">
        <f t="shared" si="167"/>
        <v>0</v>
      </c>
      <c r="BA57" s="5">
        <f t="shared" si="168"/>
        <v>1</v>
      </c>
      <c r="BB57" s="5" t="str">
        <f t="shared" si="169"/>
        <v>H</v>
      </c>
      <c r="BC57" s="5">
        <f t="shared" si="170"/>
        <v>0</v>
      </c>
      <c r="BD57" s="5">
        <f t="shared" si="171"/>
        <v>0</v>
      </c>
      <c r="BE57" s="5">
        <f t="shared" si="172"/>
        <v>0</v>
      </c>
      <c r="BF57" s="8" t="str">
        <f t="shared" si="173"/>
        <v>Nem rövidtávú a feladat.</v>
      </c>
      <c r="BG57" s="5">
        <f t="shared" si="174"/>
        <v>1</v>
      </c>
      <c r="BH57" s="5">
        <f t="shared" si="175"/>
        <v>1</v>
      </c>
      <c r="BI57" s="5">
        <f t="shared" si="176"/>
        <v>1</v>
      </c>
      <c r="BJ57" s="5">
        <f t="shared" si="177"/>
        <v>1</v>
      </c>
      <c r="BK57" s="5">
        <f t="shared" si="178"/>
        <v>1</v>
      </c>
      <c r="BL57" s="4" t="str">
        <f t="shared" si="179"/>
        <v>Forráshiányos a feladat!</v>
      </c>
      <c r="BM57" s="5">
        <f t="shared" si="180"/>
        <v>0</v>
      </c>
      <c r="BN57" s="5">
        <f t="shared" si="181"/>
        <v>1</v>
      </c>
      <c r="BO57" s="5">
        <f t="shared" si="182"/>
        <v>0</v>
      </c>
      <c r="BP57" s="5">
        <f t="shared" si="183"/>
        <v>0</v>
      </c>
      <c r="BQ57" s="5">
        <f t="shared" si="184"/>
        <v>0</v>
      </c>
      <c r="BR57" s="8">
        <f t="shared" si="185"/>
        <v>0</v>
      </c>
      <c r="BS57" s="5">
        <f t="shared" si="186"/>
        <v>0</v>
      </c>
      <c r="BT57" s="5">
        <f t="shared" si="187"/>
        <v>0</v>
      </c>
      <c r="BU57" s="5">
        <f t="shared" si="188"/>
        <v>1</v>
      </c>
      <c r="BV57" s="5">
        <f t="shared" si="189"/>
        <v>1</v>
      </c>
      <c r="BW57" s="5">
        <f t="shared" si="190"/>
        <v>1</v>
      </c>
      <c r="BX57" s="5">
        <f t="shared" si="191"/>
        <v>1</v>
      </c>
      <c r="BY57" s="5">
        <f t="shared" si="192"/>
        <v>1</v>
      </c>
      <c r="BZ57" s="5">
        <f t="shared" si="193"/>
        <v>1</v>
      </c>
      <c r="CA57" s="5">
        <f t="shared" si="194"/>
        <v>1</v>
      </c>
      <c r="CB57" s="5">
        <f t="shared" si="195"/>
        <v>1</v>
      </c>
      <c r="CC57" s="5">
        <f t="shared" si="196"/>
        <v>1</v>
      </c>
      <c r="CD57" s="5" t="str">
        <f t="shared" si="197"/>
        <v>?</v>
      </c>
      <c r="CE57" s="4" t="str">
        <f t="shared" si="198"/>
        <v>Kitöltés rendben!</v>
      </c>
      <c r="CF57" s="5">
        <f t="shared" si="199"/>
        <v>1</v>
      </c>
      <c r="CG57" s="5">
        <f t="shared" si="200"/>
        <v>0</v>
      </c>
      <c r="CH57" s="5">
        <f t="shared" si="201"/>
        <v>1</v>
      </c>
    </row>
    <row r="58" spans="1:86" s="2" customFormat="1" ht="30.2" customHeight="1" x14ac:dyDescent="0.25">
      <c r="A58" s="1" t="str">
        <f t="shared" si="162"/>
        <v>Kitöltés rendben!</v>
      </c>
      <c r="B58" s="200">
        <v>2</v>
      </c>
      <c r="C58" s="199" t="s">
        <v>70</v>
      </c>
      <c r="D58" s="201" t="s">
        <v>356</v>
      </c>
      <c r="E58" s="201" t="s">
        <v>201</v>
      </c>
      <c r="F58" s="202" t="str">
        <f>VLOOKUP($G58,Összesítő!$B:$F,2,FALSE)</f>
        <v>21-32054-1-048-01-10</v>
      </c>
      <c r="G58" s="199" t="s">
        <v>280</v>
      </c>
      <c r="H58" s="202" t="str">
        <f>AY58&amp;"_"&amp;AW58&amp;"_FIV_"&amp;LEFT(Előlap!$B$6,4)</f>
        <v>3185_56_FIV_2026</v>
      </c>
      <c r="I58" s="202" t="str">
        <f>VLOOKUP($G58,Összesítő!$B:$F,5,FALSE)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 s="202" t="str">
        <f>VLOOKUP($G58,Összesítő!$B:$F,4,FALSE)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 s="6">
        <f t="shared" si="41"/>
        <v>2700</v>
      </c>
      <c r="L58" s="200">
        <v>2028</v>
      </c>
      <c r="M58" s="200">
        <v>2036</v>
      </c>
      <c r="N58" s="12">
        <v>0</v>
      </c>
      <c r="O58" s="7">
        <v>2700</v>
      </c>
      <c r="P58" s="7">
        <v>0</v>
      </c>
      <c r="R58" s="7">
        <v>0</v>
      </c>
      <c r="S58" s="7">
        <v>0</v>
      </c>
      <c r="T58" s="7">
        <v>0</v>
      </c>
      <c r="U58" s="7">
        <v>0</v>
      </c>
      <c r="V58" s="7">
        <v>0</v>
      </c>
      <c r="W58" s="7">
        <v>0</v>
      </c>
      <c r="X58" s="7">
        <v>0</v>
      </c>
      <c r="Y58" s="7">
        <v>0</v>
      </c>
      <c r="Z58" s="7">
        <v>0</v>
      </c>
      <c r="AA58" s="7">
        <v>0</v>
      </c>
      <c r="AB58" s="7">
        <v>0</v>
      </c>
      <c r="AC58" s="6">
        <f t="shared" si="163"/>
        <v>0</v>
      </c>
      <c r="AD58" s="3" t="str">
        <f t="shared" si="164"/>
        <v>Nem rövidtávú a feladat.</v>
      </c>
      <c r="AF58" s="7">
        <v>0</v>
      </c>
      <c r="AG58" s="7">
        <v>0</v>
      </c>
      <c r="AH58" s="7">
        <v>0</v>
      </c>
      <c r="AI58" s="7">
        <v>0</v>
      </c>
      <c r="AJ58" s="7">
        <v>0</v>
      </c>
      <c r="AK58" s="7">
        <v>0</v>
      </c>
      <c r="AL58" s="7">
        <v>0</v>
      </c>
      <c r="AM58" s="7">
        <v>0</v>
      </c>
      <c r="AN58" s="7">
        <v>0</v>
      </c>
      <c r="AO58" s="7">
        <v>0</v>
      </c>
      <c r="AP58" s="7">
        <v>0</v>
      </c>
      <c r="AQ58" s="6">
        <f t="shared" si="165"/>
        <v>0</v>
      </c>
      <c r="AR58" s="199" t="s">
        <v>205</v>
      </c>
      <c r="AS58" s="3" t="str">
        <f t="shared" si="166"/>
        <v>Forráshiányos a feladat!</v>
      </c>
      <c r="AU58" s="201" t="s">
        <v>135</v>
      </c>
      <c r="AV58" s="201" t="s">
        <v>135</v>
      </c>
      <c r="AW58" s="202">
        <f>COUNTA($G$3:G58)</f>
        <v>56</v>
      </c>
      <c r="AY58" s="8">
        <f>VLOOKUP($G58,Összesítő!$B:$F,3,FALSE)</f>
        <v>3185</v>
      </c>
      <c r="AZ58" s="8">
        <f t="shared" si="167"/>
        <v>0</v>
      </c>
      <c r="BA58" s="5">
        <f t="shared" si="168"/>
        <v>1</v>
      </c>
      <c r="BB58" s="5" t="str">
        <f t="shared" si="169"/>
        <v>H</v>
      </c>
      <c r="BC58" s="5">
        <f t="shared" si="170"/>
        <v>0</v>
      </c>
      <c r="BD58" s="5">
        <f t="shared" si="171"/>
        <v>0</v>
      </c>
      <c r="BE58" s="5">
        <f t="shared" si="172"/>
        <v>0</v>
      </c>
      <c r="BF58" s="8" t="str">
        <f t="shared" si="173"/>
        <v>Nem rövidtávú a feladat.</v>
      </c>
      <c r="BG58" s="5">
        <f t="shared" si="174"/>
        <v>1</v>
      </c>
      <c r="BH58" s="5">
        <f t="shared" si="175"/>
        <v>1</v>
      </c>
      <c r="BI58" s="5">
        <f t="shared" si="176"/>
        <v>1</v>
      </c>
      <c r="BJ58" s="5">
        <f t="shared" si="177"/>
        <v>1</v>
      </c>
      <c r="BK58" s="5">
        <f t="shared" si="178"/>
        <v>1</v>
      </c>
      <c r="BL58" s="4" t="str">
        <f t="shared" si="179"/>
        <v>Forráshiányos a feladat!</v>
      </c>
      <c r="BM58" s="5">
        <f t="shared" si="180"/>
        <v>0</v>
      </c>
      <c r="BN58" s="5">
        <f t="shared" si="181"/>
        <v>1</v>
      </c>
      <c r="BO58" s="5">
        <f t="shared" si="182"/>
        <v>0</v>
      </c>
      <c r="BP58" s="5">
        <f t="shared" si="183"/>
        <v>0</v>
      </c>
      <c r="BQ58" s="5">
        <f t="shared" si="184"/>
        <v>0</v>
      </c>
      <c r="BR58" s="8">
        <f t="shared" si="185"/>
        <v>0</v>
      </c>
      <c r="BS58" s="5">
        <f t="shared" si="186"/>
        <v>0</v>
      </c>
      <c r="BT58" s="5">
        <f t="shared" si="187"/>
        <v>0</v>
      </c>
      <c r="BU58" s="5">
        <f t="shared" si="188"/>
        <v>1</v>
      </c>
      <c r="BV58" s="5">
        <f t="shared" si="189"/>
        <v>1</v>
      </c>
      <c r="BW58" s="5">
        <f t="shared" si="190"/>
        <v>1</v>
      </c>
      <c r="BX58" s="5">
        <f t="shared" si="191"/>
        <v>1</v>
      </c>
      <c r="BY58" s="5">
        <f t="shared" si="192"/>
        <v>1</v>
      </c>
      <c r="BZ58" s="5">
        <f t="shared" si="193"/>
        <v>1</v>
      </c>
      <c r="CA58" s="5">
        <f t="shared" si="194"/>
        <v>1</v>
      </c>
      <c r="CB58" s="5">
        <f t="shared" si="195"/>
        <v>1</v>
      </c>
      <c r="CC58" s="5">
        <f t="shared" si="196"/>
        <v>1</v>
      </c>
      <c r="CD58" s="5" t="str">
        <f t="shared" si="197"/>
        <v>?</v>
      </c>
      <c r="CE58" s="4" t="str">
        <f t="shared" si="198"/>
        <v>Kitöltés rendben!</v>
      </c>
      <c r="CF58" s="5">
        <f t="shared" si="199"/>
        <v>1</v>
      </c>
      <c r="CG58" s="5">
        <f t="shared" si="200"/>
        <v>0</v>
      </c>
      <c r="CH58" s="5">
        <f t="shared" si="201"/>
        <v>1</v>
      </c>
    </row>
    <row r="59" spans="1:86" s="2" customFormat="1" ht="30.2" customHeight="1" x14ac:dyDescent="0.25">
      <c r="A59" s="1" t="str">
        <f t="shared" si="162"/>
        <v>Kitöltés rendben!</v>
      </c>
      <c r="B59" s="200">
        <v>2</v>
      </c>
      <c r="C59" s="199" t="s">
        <v>80</v>
      </c>
      <c r="D59" s="201" t="s">
        <v>357</v>
      </c>
      <c r="E59" s="201" t="s">
        <v>201</v>
      </c>
      <c r="F59" s="202" t="str">
        <f>VLOOKUP($G59,Összesítő!$B:$F,2,FALSE)</f>
        <v>21-32054-1-048-01-10</v>
      </c>
      <c r="G59" s="199" t="s">
        <v>280</v>
      </c>
      <c r="H59" s="202" t="str">
        <f>AY59&amp;"_"&amp;AW59&amp;"_FIV_"&amp;LEFT(Előlap!$B$6,4)</f>
        <v>3185_57_FIV_2026</v>
      </c>
      <c r="I59" s="202" t="str">
        <f>VLOOKUP($G59,Összesítő!$B:$F,5,FALSE)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 s="202" t="str">
        <f>VLOOKUP($G59,Összesítő!$B:$F,4,FALSE)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 s="6">
        <f t="shared" si="41"/>
        <v>17900</v>
      </c>
      <c r="L59" s="200">
        <v>2028</v>
      </c>
      <c r="M59" s="200">
        <v>2036</v>
      </c>
      <c r="N59" s="12">
        <v>0</v>
      </c>
      <c r="O59" s="7">
        <v>17900</v>
      </c>
      <c r="P59" s="7">
        <v>0</v>
      </c>
      <c r="R59" s="7">
        <v>0</v>
      </c>
      <c r="S59" s="7">
        <v>0</v>
      </c>
      <c r="T59" s="7">
        <v>0</v>
      </c>
      <c r="U59" s="7">
        <v>0</v>
      </c>
      <c r="V59" s="7">
        <v>0</v>
      </c>
      <c r="W59" s="7">
        <v>0</v>
      </c>
      <c r="X59" s="7">
        <v>0</v>
      </c>
      <c r="Y59" s="7">
        <v>0</v>
      </c>
      <c r="Z59" s="7">
        <v>0</v>
      </c>
      <c r="AA59" s="7">
        <v>0</v>
      </c>
      <c r="AB59" s="7">
        <v>0</v>
      </c>
      <c r="AC59" s="6">
        <f t="shared" si="163"/>
        <v>0</v>
      </c>
      <c r="AD59" s="3" t="str">
        <f t="shared" si="164"/>
        <v>Nem rövidtávú a feladat.</v>
      </c>
      <c r="AF59" s="7">
        <v>0</v>
      </c>
      <c r="AG59" s="7">
        <v>0</v>
      </c>
      <c r="AH59" s="7">
        <v>0</v>
      </c>
      <c r="AI59" s="7">
        <v>0</v>
      </c>
      <c r="AJ59" s="7">
        <v>0</v>
      </c>
      <c r="AK59" s="7">
        <v>0</v>
      </c>
      <c r="AL59" s="7">
        <v>0</v>
      </c>
      <c r="AM59" s="7">
        <v>0</v>
      </c>
      <c r="AN59" s="7">
        <v>0</v>
      </c>
      <c r="AO59" s="7">
        <v>0</v>
      </c>
      <c r="AP59" s="7">
        <v>0</v>
      </c>
      <c r="AQ59" s="6">
        <f t="shared" si="165"/>
        <v>0</v>
      </c>
      <c r="AR59" s="199" t="s">
        <v>205</v>
      </c>
      <c r="AS59" s="3" t="str">
        <f t="shared" si="166"/>
        <v>Forráshiányos a feladat!</v>
      </c>
      <c r="AU59" s="201" t="s">
        <v>135</v>
      </c>
      <c r="AV59" s="201" t="s">
        <v>135</v>
      </c>
      <c r="AW59" s="202">
        <f>COUNTA($G$3:G59)</f>
        <v>57</v>
      </c>
      <c r="AY59" s="8">
        <f>VLOOKUP($G59,Összesítő!$B:$F,3,FALSE)</f>
        <v>3185</v>
      </c>
      <c r="AZ59" s="8">
        <f t="shared" si="167"/>
        <v>0</v>
      </c>
      <c r="BA59" s="5">
        <f t="shared" si="168"/>
        <v>1</v>
      </c>
      <c r="BB59" s="5" t="str">
        <f t="shared" si="169"/>
        <v>H</v>
      </c>
      <c r="BC59" s="5">
        <f t="shared" si="170"/>
        <v>0</v>
      </c>
      <c r="BD59" s="5">
        <f t="shared" si="171"/>
        <v>0</v>
      </c>
      <c r="BE59" s="5">
        <f t="shared" si="172"/>
        <v>0</v>
      </c>
      <c r="BF59" s="8" t="str">
        <f t="shared" si="173"/>
        <v>Nem rövidtávú a feladat.</v>
      </c>
      <c r="BG59" s="5">
        <f t="shared" si="174"/>
        <v>1</v>
      </c>
      <c r="BH59" s="5">
        <f t="shared" si="175"/>
        <v>1</v>
      </c>
      <c r="BI59" s="5">
        <f t="shared" si="176"/>
        <v>1</v>
      </c>
      <c r="BJ59" s="5">
        <f t="shared" si="177"/>
        <v>1</v>
      </c>
      <c r="BK59" s="5">
        <f t="shared" si="178"/>
        <v>1</v>
      </c>
      <c r="BL59" s="4" t="str">
        <f t="shared" si="179"/>
        <v>Forráshiányos a feladat!</v>
      </c>
      <c r="BM59" s="5">
        <f t="shared" si="180"/>
        <v>0</v>
      </c>
      <c r="BN59" s="5">
        <f t="shared" si="181"/>
        <v>1</v>
      </c>
      <c r="BO59" s="5">
        <f t="shared" si="182"/>
        <v>0</v>
      </c>
      <c r="BP59" s="5">
        <f t="shared" si="183"/>
        <v>0</v>
      </c>
      <c r="BQ59" s="5">
        <f t="shared" si="184"/>
        <v>0</v>
      </c>
      <c r="BR59" s="8">
        <f t="shared" si="185"/>
        <v>0</v>
      </c>
      <c r="BS59" s="5">
        <f t="shared" si="186"/>
        <v>0</v>
      </c>
      <c r="BT59" s="5">
        <f t="shared" si="187"/>
        <v>0</v>
      </c>
      <c r="BU59" s="5">
        <f t="shared" si="188"/>
        <v>1</v>
      </c>
      <c r="BV59" s="5">
        <f t="shared" si="189"/>
        <v>1</v>
      </c>
      <c r="BW59" s="5">
        <f t="shared" si="190"/>
        <v>1</v>
      </c>
      <c r="BX59" s="5">
        <f t="shared" si="191"/>
        <v>1</v>
      </c>
      <c r="BY59" s="5">
        <f t="shared" si="192"/>
        <v>1</v>
      </c>
      <c r="BZ59" s="5">
        <f t="shared" si="193"/>
        <v>1</v>
      </c>
      <c r="CA59" s="5">
        <f t="shared" si="194"/>
        <v>1</v>
      </c>
      <c r="CB59" s="5">
        <f t="shared" si="195"/>
        <v>1</v>
      </c>
      <c r="CC59" s="5">
        <f t="shared" si="196"/>
        <v>1</v>
      </c>
      <c r="CD59" s="5" t="str">
        <f t="shared" si="197"/>
        <v>?</v>
      </c>
      <c r="CE59" s="4" t="str">
        <f t="shared" si="198"/>
        <v>Kitöltés rendben!</v>
      </c>
      <c r="CF59" s="5">
        <f t="shared" si="199"/>
        <v>1</v>
      </c>
      <c r="CG59" s="5">
        <f t="shared" si="200"/>
        <v>0</v>
      </c>
      <c r="CH59" s="5">
        <f t="shared" si="201"/>
        <v>1</v>
      </c>
    </row>
    <row r="60" spans="1:86" s="2" customFormat="1" ht="30.2" customHeight="1" x14ac:dyDescent="0.25">
      <c r="A60" s="1" t="str">
        <f t="shared" si="162"/>
        <v>Kitöltés rendben!</v>
      </c>
      <c r="B60" s="200">
        <v>2</v>
      </c>
      <c r="C60" s="199" t="s">
        <v>80</v>
      </c>
      <c r="D60" s="201" t="s">
        <v>358</v>
      </c>
      <c r="E60" s="201" t="s">
        <v>201</v>
      </c>
      <c r="F60" s="202" t="str">
        <f>VLOOKUP($G60,Összesítő!$B:$F,2,FALSE)</f>
        <v>21-32054-1-048-01-10</v>
      </c>
      <c r="G60" s="199" t="s">
        <v>280</v>
      </c>
      <c r="H60" s="202" t="str">
        <f>AY60&amp;"_"&amp;AW60&amp;"_FIV_"&amp;LEFT(Előlap!$B$6,4)</f>
        <v>3185_58_FIV_2026</v>
      </c>
      <c r="I60" s="202" t="str">
        <f>VLOOKUP($G60,Összesítő!$B:$F,5,FALSE)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 s="202" t="str">
        <f>VLOOKUP($G60,Összesítő!$B:$F,4,FALSE)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 s="6">
        <f t="shared" si="41"/>
        <v>12600</v>
      </c>
      <c r="L60" s="200">
        <v>2028</v>
      </c>
      <c r="M60" s="200">
        <v>2036</v>
      </c>
      <c r="N60" s="12">
        <v>0</v>
      </c>
      <c r="O60" s="7">
        <v>12600</v>
      </c>
      <c r="P60" s="7">
        <v>0</v>
      </c>
      <c r="R60" s="7">
        <v>0</v>
      </c>
      <c r="S60" s="7">
        <v>0</v>
      </c>
      <c r="T60" s="7">
        <v>0</v>
      </c>
      <c r="U60" s="7">
        <v>0</v>
      </c>
      <c r="V60" s="7">
        <v>0</v>
      </c>
      <c r="W60" s="7">
        <v>0</v>
      </c>
      <c r="X60" s="7">
        <v>0</v>
      </c>
      <c r="Y60" s="7">
        <v>0</v>
      </c>
      <c r="Z60" s="7">
        <v>0</v>
      </c>
      <c r="AA60" s="7">
        <v>0</v>
      </c>
      <c r="AB60" s="7">
        <v>0</v>
      </c>
      <c r="AC60" s="6">
        <f t="shared" si="163"/>
        <v>0</v>
      </c>
      <c r="AD60" s="3" t="str">
        <f t="shared" si="164"/>
        <v>Nem rövidtávú a feladat.</v>
      </c>
      <c r="AF60" s="7">
        <v>0</v>
      </c>
      <c r="AG60" s="7">
        <v>0</v>
      </c>
      <c r="AH60" s="7">
        <v>0</v>
      </c>
      <c r="AI60" s="7">
        <v>0</v>
      </c>
      <c r="AJ60" s="7">
        <v>0</v>
      </c>
      <c r="AK60" s="7">
        <v>0</v>
      </c>
      <c r="AL60" s="7">
        <v>0</v>
      </c>
      <c r="AM60" s="7">
        <v>0</v>
      </c>
      <c r="AN60" s="7">
        <v>0</v>
      </c>
      <c r="AO60" s="7">
        <v>0</v>
      </c>
      <c r="AP60" s="7">
        <v>0</v>
      </c>
      <c r="AQ60" s="6">
        <f t="shared" si="165"/>
        <v>0</v>
      </c>
      <c r="AR60" s="199" t="s">
        <v>205</v>
      </c>
      <c r="AS60" s="3" t="str">
        <f t="shared" si="166"/>
        <v>Forráshiányos a feladat!</v>
      </c>
      <c r="AU60" s="201" t="s">
        <v>135</v>
      </c>
      <c r="AV60" s="201" t="s">
        <v>135</v>
      </c>
      <c r="AW60" s="202">
        <f>COUNTA($G$3:G60)</f>
        <v>58</v>
      </c>
      <c r="AY60" s="8">
        <f>VLOOKUP($G60,Összesítő!$B:$F,3,FALSE)</f>
        <v>3185</v>
      </c>
      <c r="AZ60" s="8">
        <f t="shared" si="167"/>
        <v>0</v>
      </c>
      <c r="BA60" s="5">
        <f t="shared" si="168"/>
        <v>1</v>
      </c>
      <c r="BB60" s="5" t="str">
        <f t="shared" si="169"/>
        <v>H</v>
      </c>
      <c r="BC60" s="5">
        <f t="shared" si="170"/>
        <v>0</v>
      </c>
      <c r="BD60" s="5">
        <f t="shared" si="171"/>
        <v>0</v>
      </c>
      <c r="BE60" s="5">
        <f t="shared" si="172"/>
        <v>0</v>
      </c>
      <c r="BF60" s="8" t="str">
        <f t="shared" si="173"/>
        <v>Nem rövidtávú a feladat.</v>
      </c>
      <c r="BG60" s="5">
        <f t="shared" si="174"/>
        <v>1</v>
      </c>
      <c r="BH60" s="5">
        <f t="shared" si="175"/>
        <v>1</v>
      </c>
      <c r="BI60" s="5">
        <f t="shared" si="176"/>
        <v>1</v>
      </c>
      <c r="BJ60" s="5">
        <f t="shared" si="177"/>
        <v>1</v>
      </c>
      <c r="BK60" s="5">
        <f t="shared" si="178"/>
        <v>1</v>
      </c>
      <c r="BL60" s="4" t="str">
        <f t="shared" si="179"/>
        <v>Forráshiányos a feladat!</v>
      </c>
      <c r="BM60" s="5">
        <f t="shared" si="180"/>
        <v>0</v>
      </c>
      <c r="BN60" s="5">
        <f t="shared" si="181"/>
        <v>1</v>
      </c>
      <c r="BO60" s="5">
        <f t="shared" si="182"/>
        <v>0</v>
      </c>
      <c r="BP60" s="5">
        <f t="shared" si="183"/>
        <v>0</v>
      </c>
      <c r="BQ60" s="5">
        <f t="shared" si="184"/>
        <v>0</v>
      </c>
      <c r="BR60" s="8">
        <f t="shared" si="185"/>
        <v>0</v>
      </c>
      <c r="BS60" s="5">
        <f t="shared" si="186"/>
        <v>0</v>
      </c>
      <c r="BT60" s="5">
        <f t="shared" si="187"/>
        <v>0</v>
      </c>
      <c r="BU60" s="5">
        <f t="shared" si="188"/>
        <v>1</v>
      </c>
      <c r="BV60" s="5">
        <f t="shared" si="189"/>
        <v>1</v>
      </c>
      <c r="BW60" s="5">
        <f t="shared" si="190"/>
        <v>1</v>
      </c>
      <c r="BX60" s="5">
        <f t="shared" si="191"/>
        <v>1</v>
      </c>
      <c r="BY60" s="5">
        <f t="shared" si="192"/>
        <v>1</v>
      </c>
      <c r="BZ60" s="5">
        <f t="shared" si="193"/>
        <v>1</v>
      </c>
      <c r="CA60" s="5">
        <f t="shared" si="194"/>
        <v>1</v>
      </c>
      <c r="CB60" s="5">
        <f t="shared" si="195"/>
        <v>1</v>
      </c>
      <c r="CC60" s="5">
        <f t="shared" si="196"/>
        <v>1</v>
      </c>
      <c r="CD60" s="5" t="str">
        <f t="shared" si="197"/>
        <v>?</v>
      </c>
      <c r="CE60" s="4" t="str">
        <f t="shared" si="198"/>
        <v>Kitöltés rendben!</v>
      </c>
      <c r="CF60" s="5">
        <f t="shared" si="199"/>
        <v>1</v>
      </c>
      <c r="CG60" s="5">
        <f t="shared" si="200"/>
        <v>0</v>
      </c>
      <c r="CH60" s="5">
        <f t="shared" si="201"/>
        <v>1</v>
      </c>
    </row>
    <row r="61" spans="1:86" s="2" customFormat="1" ht="30.2" customHeight="1" x14ac:dyDescent="0.25">
      <c r="A61" s="1" t="str">
        <f t="shared" si="162"/>
        <v>Kitöltés rendben!</v>
      </c>
      <c r="B61" s="200">
        <v>2</v>
      </c>
      <c r="C61" s="199" t="s">
        <v>50</v>
      </c>
      <c r="D61" s="201" t="s">
        <v>359</v>
      </c>
      <c r="E61" s="201" t="s">
        <v>201</v>
      </c>
      <c r="F61" s="202" t="str">
        <f>VLOOKUP($G61,Összesítő!$B:$F,2,FALSE)</f>
        <v>21-32054-1-048-01-10</v>
      </c>
      <c r="G61" s="199" t="s">
        <v>280</v>
      </c>
      <c r="H61" s="202" t="str">
        <f>AY61&amp;"_"&amp;AW61&amp;"_FIV_"&amp;LEFT(Előlap!$B$6,4)</f>
        <v>3185_59_FIV_2026</v>
      </c>
      <c r="I61" s="202" t="str">
        <f>VLOOKUP($G61,Összesítő!$B:$F,5,FALSE)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 s="202" t="str">
        <f>VLOOKUP($G61,Összesítő!$B:$F,4,FALSE)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 s="6">
        <f t="shared" si="41"/>
        <v>5000</v>
      </c>
      <c r="L61" s="200">
        <v>2030</v>
      </c>
      <c r="M61" s="200">
        <v>2030</v>
      </c>
      <c r="N61" s="12">
        <v>0</v>
      </c>
      <c r="O61" s="7">
        <v>5000</v>
      </c>
      <c r="P61" s="7">
        <v>0</v>
      </c>
      <c r="R61" s="7">
        <v>0</v>
      </c>
      <c r="S61" s="7">
        <v>0</v>
      </c>
      <c r="T61" s="7">
        <v>0</v>
      </c>
      <c r="U61" s="7">
        <v>0</v>
      </c>
      <c r="V61" s="7">
        <v>0</v>
      </c>
      <c r="W61" s="7">
        <v>0</v>
      </c>
      <c r="X61" s="7">
        <v>0</v>
      </c>
      <c r="Y61" s="7">
        <v>0</v>
      </c>
      <c r="Z61" s="7">
        <v>0</v>
      </c>
      <c r="AA61" s="7">
        <v>0</v>
      </c>
      <c r="AB61" s="7">
        <v>0</v>
      </c>
      <c r="AC61" s="6">
        <f t="shared" si="163"/>
        <v>0</v>
      </c>
      <c r="AD61" s="3" t="str">
        <f t="shared" si="164"/>
        <v>Nem rövidtávú a feladat.</v>
      </c>
      <c r="AF61" s="7">
        <v>0</v>
      </c>
      <c r="AG61" s="7">
        <v>0</v>
      </c>
      <c r="AH61" s="7">
        <v>0</v>
      </c>
      <c r="AI61" s="7">
        <v>0</v>
      </c>
      <c r="AJ61" s="7">
        <v>0</v>
      </c>
      <c r="AK61" s="7">
        <v>0</v>
      </c>
      <c r="AL61" s="7">
        <v>0</v>
      </c>
      <c r="AM61" s="7">
        <v>0</v>
      </c>
      <c r="AN61" s="7">
        <v>0</v>
      </c>
      <c r="AO61" s="7">
        <v>0</v>
      </c>
      <c r="AP61" s="7">
        <v>0</v>
      </c>
      <c r="AQ61" s="6">
        <f t="shared" si="165"/>
        <v>0</v>
      </c>
      <c r="AR61" s="199" t="s">
        <v>205</v>
      </c>
      <c r="AS61" s="3" t="str">
        <f t="shared" si="166"/>
        <v>Forráshiányos a feladat!</v>
      </c>
      <c r="AU61" s="201" t="s">
        <v>135</v>
      </c>
      <c r="AV61" s="201" t="s">
        <v>135</v>
      </c>
      <c r="AW61" s="202">
        <f>COUNTA($G$3:G61)</f>
        <v>59</v>
      </c>
      <c r="AY61" s="8">
        <f>VLOOKUP($G61,Összesítő!$B:$F,3,FALSE)</f>
        <v>3185</v>
      </c>
      <c r="AZ61" s="8">
        <f t="shared" si="167"/>
        <v>0</v>
      </c>
      <c r="BA61" s="5">
        <f t="shared" si="168"/>
        <v>1</v>
      </c>
      <c r="BB61" s="5" t="str">
        <f t="shared" si="169"/>
        <v>H</v>
      </c>
      <c r="BC61" s="5">
        <f t="shared" si="170"/>
        <v>0</v>
      </c>
      <c r="BD61" s="5">
        <f t="shared" si="171"/>
        <v>0</v>
      </c>
      <c r="BE61" s="5">
        <f t="shared" si="172"/>
        <v>0</v>
      </c>
      <c r="BF61" s="8" t="str">
        <f t="shared" si="173"/>
        <v>Nem rövidtávú a feladat.</v>
      </c>
      <c r="BG61" s="5">
        <f t="shared" si="174"/>
        <v>1</v>
      </c>
      <c r="BH61" s="5">
        <f t="shared" si="175"/>
        <v>1</v>
      </c>
      <c r="BI61" s="5">
        <f t="shared" si="176"/>
        <v>1</v>
      </c>
      <c r="BJ61" s="5">
        <f t="shared" si="177"/>
        <v>1</v>
      </c>
      <c r="BK61" s="5">
        <f t="shared" si="178"/>
        <v>1</v>
      </c>
      <c r="BL61" s="4" t="str">
        <f t="shared" si="179"/>
        <v>Forráshiányos a feladat!</v>
      </c>
      <c r="BM61" s="5">
        <f t="shared" si="180"/>
        <v>0</v>
      </c>
      <c r="BN61" s="5">
        <f t="shared" si="181"/>
        <v>1</v>
      </c>
      <c r="BO61" s="5">
        <f t="shared" si="182"/>
        <v>0</v>
      </c>
      <c r="BP61" s="5">
        <f t="shared" si="183"/>
        <v>0</v>
      </c>
      <c r="BQ61" s="5">
        <f t="shared" si="184"/>
        <v>0</v>
      </c>
      <c r="BR61" s="8">
        <f t="shared" si="185"/>
        <v>0</v>
      </c>
      <c r="BS61" s="5">
        <f t="shared" si="186"/>
        <v>0</v>
      </c>
      <c r="BT61" s="5">
        <f t="shared" si="187"/>
        <v>0</v>
      </c>
      <c r="BU61" s="5">
        <f t="shared" si="188"/>
        <v>1</v>
      </c>
      <c r="BV61" s="5">
        <f t="shared" si="189"/>
        <v>1</v>
      </c>
      <c r="BW61" s="5">
        <f t="shared" si="190"/>
        <v>1</v>
      </c>
      <c r="BX61" s="5">
        <f t="shared" si="191"/>
        <v>1</v>
      </c>
      <c r="BY61" s="5">
        <f t="shared" si="192"/>
        <v>1</v>
      </c>
      <c r="BZ61" s="5">
        <f t="shared" si="193"/>
        <v>1</v>
      </c>
      <c r="CA61" s="5">
        <f t="shared" si="194"/>
        <v>1</v>
      </c>
      <c r="CB61" s="5">
        <f t="shared" si="195"/>
        <v>1</v>
      </c>
      <c r="CC61" s="5">
        <f t="shared" si="196"/>
        <v>1</v>
      </c>
      <c r="CD61" s="5" t="str">
        <f t="shared" si="197"/>
        <v>?</v>
      </c>
      <c r="CE61" s="4" t="str">
        <f t="shared" si="198"/>
        <v>Kitöltés rendben!</v>
      </c>
      <c r="CF61" s="5">
        <f t="shared" si="199"/>
        <v>1</v>
      </c>
      <c r="CG61" s="5">
        <f t="shared" si="200"/>
        <v>0</v>
      </c>
      <c r="CH61" s="5">
        <f t="shared" si="201"/>
        <v>1</v>
      </c>
    </row>
    <row r="62" spans="1:86" s="2" customFormat="1" ht="30.2" customHeight="1" x14ac:dyDescent="0.25">
      <c r="A62" s="1" t="str">
        <f t="shared" si="162"/>
        <v>Kitöltés rendben!</v>
      </c>
      <c r="B62" s="200">
        <v>2</v>
      </c>
      <c r="C62" s="199" t="s">
        <v>103</v>
      </c>
      <c r="D62" s="201" t="s">
        <v>360</v>
      </c>
      <c r="E62" s="201" t="s">
        <v>201</v>
      </c>
      <c r="F62" s="202" t="str">
        <f>VLOOKUP($G62,Összesítő!$B:$F,2,FALSE)</f>
        <v>21-32054-1-048-01-10</v>
      </c>
      <c r="G62" s="199" t="s">
        <v>280</v>
      </c>
      <c r="H62" s="202" t="str">
        <f>AY62&amp;"_"&amp;AW62&amp;"_FIV_"&amp;LEFT(Előlap!$B$6,4)</f>
        <v>3185_60_FIV_2026</v>
      </c>
      <c r="I62" s="202" t="str">
        <f>VLOOKUP($G62,Összesítő!$B:$F,5,FALSE)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 s="202" t="str">
        <f>VLOOKUP($G62,Összesítő!$B:$F,4,FALSE)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 s="6">
        <f t="shared" si="41"/>
        <v>4500</v>
      </c>
      <c r="L62" s="200">
        <v>2028</v>
      </c>
      <c r="M62" s="200">
        <v>2036</v>
      </c>
      <c r="N62" s="12">
        <v>0</v>
      </c>
      <c r="O62" s="7">
        <v>4500</v>
      </c>
      <c r="P62" s="7">
        <v>0</v>
      </c>
      <c r="R62" s="7">
        <v>0</v>
      </c>
      <c r="S62" s="7">
        <v>0</v>
      </c>
      <c r="T62" s="7">
        <v>0</v>
      </c>
      <c r="U62" s="7">
        <v>0</v>
      </c>
      <c r="V62" s="7">
        <v>0</v>
      </c>
      <c r="W62" s="7">
        <v>0</v>
      </c>
      <c r="X62" s="7">
        <v>0</v>
      </c>
      <c r="Y62" s="7">
        <v>0</v>
      </c>
      <c r="Z62" s="7">
        <v>0</v>
      </c>
      <c r="AA62" s="7">
        <v>0</v>
      </c>
      <c r="AB62" s="7">
        <v>0</v>
      </c>
      <c r="AC62" s="6">
        <f t="shared" si="163"/>
        <v>0</v>
      </c>
      <c r="AD62" s="3" t="str">
        <f t="shared" si="164"/>
        <v>Nem rövidtávú a feladat.</v>
      </c>
      <c r="AF62" s="7">
        <v>0</v>
      </c>
      <c r="AG62" s="7">
        <v>0</v>
      </c>
      <c r="AH62" s="7">
        <v>0</v>
      </c>
      <c r="AI62" s="7">
        <v>0</v>
      </c>
      <c r="AJ62" s="7">
        <v>0</v>
      </c>
      <c r="AK62" s="7">
        <v>0</v>
      </c>
      <c r="AL62" s="7">
        <v>0</v>
      </c>
      <c r="AM62" s="7">
        <v>0</v>
      </c>
      <c r="AN62" s="7">
        <v>0</v>
      </c>
      <c r="AO62" s="7">
        <v>0</v>
      </c>
      <c r="AP62" s="7">
        <v>0</v>
      </c>
      <c r="AQ62" s="6">
        <f t="shared" si="165"/>
        <v>0</v>
      </c>
      <c r="AR62" s="199" t="s">
        <v>205</v>
      </c>
      <c r="AS62" s="3" t="str">
        <f t="shared" si="166"/>
        <v>Forráshiányos a feladat!</v>
      </c>
      <c r="AU62" s="201" t="s">
        <v>135</v>
      </c>
      <c r="AV62" s="201" t="s">
        <v>135</v>
      </c>
      <c r="AW62" s="202">
        <f>COUNTA($G$3:G62)</f>
        <v>60</v>
      </c>
      <c r="AY62" s="8">
        <f>VLOOKUP($G62,Összesítő!$B:$F,3,FALSE)</f>
        <v>3185</v>
      </c>
      <c r="AZ62" s="8">
        <f t="shared" si="167"/>
        <v>0</v>
      </c>
      <c r="BA62" s="5">
        <f t="shared" si="168"/>
        <v>1</v>
      </c>
      <c r="BB62" s="5" t="str">
        <f t="shared" si="169"/>
        <v>H</v>
      </c>
      <c r="BC62" s="5">
        <f t="shared" si="170"/>
        <v>0</v>
      </c>
      <c r="BD62" s="5">
        <f t="shared" si="171"/>
        <v>0</v>
      </c>
      <c r="BE62" s="5">
        <f t="shared" si="172"/>
        <v>0</v>
      </c>
      <c r="BF62" s="8" t="str">
        <f t="shared" si="173"/>
        <v>Nem rövidtávú a feladat.</v>
      </c>
      <c r="BG62" s="5">
        <f t="shared" si="174"/>
        <v>1</v>
      </c>
      <c r="BH62" s="5">
        <f t="shared" si="175"/>
        <v>1</v>
      </c>
      <c r="BI62" s="5">
        <f t="shared" si="176"/>
        <v>1</v>
      </c>
      <c r="BJ62" s="5">
        <f t="shared" si="177"/>
        <v>1</v>
      </c>
      <c r="BK62" s="5">
        <f t="shared" si="178"/>
        <v>1</v>
      </c>
      <c r="BL62" s="4" t="str">
        <f t="shared" si="179"/>
        <v>Forráshiányos a feladat!</v>
      </c>
      <c r="BM62" s="5">
        <f t="shared" si="180"/>
        <v>0</v>
      </c>
      <c r="BN62" s="5">
        <f t="shared" si="181"/>
        <v>1</v>
      </c>
      <c r="BO62" s="5">
        <f t="shared" si="182"/>
        <v>0</v>
      </c>
      <c r="BP62" s="5">
        <f t="shared" si="183"/>
        <v>0</v>
      </c>
      <c r="BQ62" s="5">
        <f t="shared" si="184"/>
        <v>0</v>
      </c>
      <c r="BR62" s="8">
        <f t="shared" si="185"/>
        <v>0</v>
      </c>
      <c r="BS62" s="5">
        <f t="shared" si="186"/>
        <v>0</v>
      </c>
      <c r="BT62" s="5">
        <f t="shared" si="187"/>
        <v>0</v>
      </c>
      <c r="BU62" s="5">
        <f t="shared" si="188"/>
        <v>1</v>
      </c>
      <c r="BV62" s="5">
        <f t="shared" si="189"/>
        <v>1</v>
      </c>
      <c r="BW62" s="5">
        <f t="shared" si="190"/>
        <v>1</v>
      </c>
      <c r="BX62" s="5">
        <f t="shared" si="191"/>
        <v>1</v>
      </c>
      <c r="BY62" s="5">
        <f t="shared" si="192"/>
        <v>1</v>
      </c>
      <c r="BZ62" s="5">
        <f t="shared" si="193"/>
        <v>1</v>
      </c>
      <c r="CA62" s="5">
        <f t="shared" si="194"/>
        <v>1</v>
      </c>
      <c r="CB62" s="5">
        <f t="shared" si="195"/>
        <v>1</v>
      </c>
      <c r="CC62" s="5">
        <f t="shared" si="196"/>
        <v>1</v>
      </c>
      <c r="CD62" s="5" t="str">
        <f t="shared" si="197"/>
        <v>?</v>
      </c>
      <c r="CE62" s="4" t="str">
        <f t="shared" si="198"/>
        <v>Kitöltés rendben!</v>
      </c>
      <c r="CF62" s="5">
        <f t="shared" si="199"/>
        <v>1</v>
      </c>
      <c r="CG62" s="5">
        <f t="shared" si="200"/>
        <v>0</v>
      </c>
      <c r="CH62" s="5">
        <f t="shared" si="201"/>
        <v>1</v>
      </c>
    </row>
    <row r="63" spans="1:86" s="2" customFormat="1" ht="30.2" customHeight="1" x14ac:dyDescent="0.25">
      <c r="A63" s="1" t="str">
        <f t="shared" si="162"/>
        <v>Kitöltés rendben!</v>
      </c>
      <c r="B63" s="200">
        <v>2</v>
      </c>
      <c r="C63" s="199" t="s">
        <v>103</v>
      </c>
      <c r="D63" s="201" t="s">
        <v>361</v>
      </c>
      <c r="E63" s="201" t="s">
        <v>201</v>
      </c>
      <c r="F63" s="202" t="str">
        <f>VLOOKUP($G63,Összesítő!$B:$F,2,FALSE)</f>
        <v>21-32054-1-048-01-10</v>
      </c>
      <c r="G63" s="199" t="s">
        <v>280</v>
      </c>
      <c r="H63" s="202" t="str">
        <f>AY63&amp;"_"&amp;AW63&amp;"_FIV_"&amp;LEFT(Előlap!$B$6,4)</f>
        <v>3185_61_FIV_2026</v>
      </c>
      <c r="I63" s="202" t="str">
        <f>VLOOKUP($G63,Összesítő!$B:$F,5,FALSE)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 s="202" t="str">
        <f>VLOOKUP($G63,Összesítő!$B:$F,4,FALSE)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 s="6">
        <f t="shared" si="41"/>
        <v>5000</v>
      </c>
      <c r="L63" s="200">
        <v>2031</v>
      </c>
      <c r="M63" s="200">
        <v>2031</v>
      </c>
      <c r="N63" s="12">
        <v>0</v>
      </c>
      <c r="O63" s="7">
        <v>5000</v>
      </c>
      <c r="P63" s="7">
        <v>0</v>
      </c>
      <c r="R63" s="7">
        <v>0</v>
      </c>
      <c r="S63" s="7">
        <v>0</v>
      </c>
      <c r="T63" s="7">
        <v>0</v>
      </c>
      <c r="U63" s="7">
        <v>0</v>
      </c>
      <c r="V63" s="7">
        <v>0</v>
      </c>
      <c r="W63" s="7">
        <v>0</v>
      </c>
      <c r="X63" s="7">
        <v>0</v>
      </c>
      <c r="Y63" s="7">
        <v>0</v>
      </c>
      <c r="Z63" s="7">
        <v>0</v>
      </c>
      <c r="AA63" s="7">
        <v>0</v>
      </c>
      <c r="AB63" s="7">
        <v>0</v>
      </c>
      <c r="AC63" s="6">
        <f t="shared" si="163"/>
        <v>0</v>
      </c>
      <c r="AD63" s="3" t="str">
        <f t="shared" si="164"/>
        <v>Nem rövidtávú a feladat.</v>
      </c>
      <c r="AF63" s="7">
        <v>0</v>
      </c>
      <c r="AG63" s="7">
        <v>0</v>
      </c>
      <c r="AH63" s="7">
        <v>0</v>
      </c>
      <c r="AI63" s="7">
        <v>0</v>
      </c>
      <c r="AJ63" s="7">
        <v>0</v>
      </c>
      <c r="AK63" s="7">
        <v>0</v>
      </c>
      <c r="AL63" s="7">
        <v>0</v>
      </c>
      <c r="AM63" s="7">
        <v>0</v>
      </c>
      <c r="AN63" s="7">
        <v>0</v>
      </c>
      <c r="AO63" s="7">
        <v>0</v>
      </c>
      <c r="AP63" s="7">
        <v>0</v>
      </c>
      <c r="AQ63" s="6">
        <f t="shared" si="165"/>
        <v>0</v>
      </c>
      <c r="AR63" s="199" t="s">
        <v>205</v>
      </c>
      <c r="AS63" s="3" t="str">
        <f t="shared" si="166"/>
        <v>Forráshiányos a feladat!</v>
      </c>
      <c r="AU63" s="201" t="s">
        <v>135</v>
      </c>
      <c r="AV63" s="201" t="s">
        <v>135</v>
      </c>
      <c r="AW63" s="202">
        <f>COUNTA($G$3:G63)</f>
        <v>61</v>
      </c>
      <c r="AY63" s="8">
        <f>VLOOKUP($G63,Összesítő!$B:$F,3,FALSE)</f>
        <v>3185</v>
      </c>
      <c r="AZ63" s="8">
        <f t="shared" si="167"/>
        <v>0</v>
      </c>
      <c r="BA63" s="5">
        <f t="shared" si="168"/>
        <v>1</v>
      </c>
      <c r="BB63" s="5" t="str">
        <f t="shared" si="169"/>
        <v>H</v>
      </c>
      <c r="BC63" s="5">
        <f t="shared" si="170"/>
        <v>0</v>
      </c>
      <c r="BD63" s="5">
        <f t="shared" si="171"/>
        <v>0</v>
      </c>
      <c r="BE63" s="5">
        <f t="shared" si="172"/>
        <v>0</v>
      </c>
      <c r="BF63" s="8" t="str">
        <f t="shared" si="173"/>
        <v>Nem rövidtávú a feladat.</v>
      </c>
      <c r="BG63" s="5">
        <f t="shared" si="174"/>
        <v>1</v>
      </c>
      <c r="BH63" s="5">
        <f t="shared" si="175"/>
        <v>1</v>
      </c>
      <c r="BI63" s="5">
        <f t="shared" si="176"/>
        <v>1</v>
      </c>
      <c r="BJ63" s="5">
        <f t="shared" si="177"/>
        <v>1</v>
      </c>
      <c r="BK63" s="5">
        <f t="shared" si="178"/>
        <v>1</v>
      </c>
      <c r="BL63" s="4" t="str">
        <f t="shared" si="179"/>
        <v>Forráshiányos a feladat!</v>
      </c>
      <c r="BM63" s="5">
        <f t="shared" si="180"/>
        <v>0</v>
      </c>
      <c r="BN63" s="5">
        <f t="shared" si="181"/>
        <v>1</v>
      </c>
      <c r="BO63" s="5">
        <f t="shared" si="182"/>
        <v>0</v>
      </c>
      <c r="BP63" s="5">
        <f t="shared" si="183"/>
        <v>0</v>
      </c>
      <c r="BQ63" s="5">
        <f t="shared" si="184"/>
        <v>0</v>
      </c>
      <c r="BR63" s="8">
        <f t="shared" si="185"/>
        <v>0</v>
      </c>
      <c r="BS63" s="5">
        <f t="shared" si="186"/>
        <v>0</v>
      </c>
      <c r="BT63" s="5">
        <f t="shared" si="187"/>
        <v>0</v>
      </c>
      <c r="BU63" s="5">
        <f t="shared" si="188"/>
        <v>1</v>
      </c>
      <c r="BV63" s="5">
        <f t="shared" si="189"/>
        <v>1</v>
      </c>
      <c r="BW63" s="5">
        <f t="shared" si="190"/>
        <v>1</v>
      </c>
      <c r="BX63" s="5">
        <f t="shared" si="191"/>
        <v>1</v>
      </c>
      <c r="BY63" s="5">
        <f t="shared" si="192"/>
        <v>1</v>
      </c>
      <c r="BZ63" s="5">
        <f t="shared" si="193"/>
        <v>1</v>
      </c>
      <c r="CA63" s="5">
        <f t="shared" si="194"/>
        <v>1</v>
      </c>
      <c r="CB63" s="5">
        <f t="shared" si="195"/>
        <v>1</v>
      </c>
      <c r="CC63" s="5">
        <f t="shared" si="196"/>
        <v>1</v>
      </c>
      <c r="CD63" s="5" t="str">
        <f t="shared" si="197"/>
        <v>?</v>
      </c>
      <c r="CE63" s="4" t="str">
        <f t="shared" si="198"/>
        <v>Kitöltés rendben!</v>
      </c>
      <c r="CF63" s="5">
        <f t="shared" si="199"/>
        <v>1</v>
      </c>
      <c r="CG63" s="5">
        <f t="shared" si="200"/>
        <v>0</v>
      </c>
      <c r="CH63" s="5">
        <f t="shared" si="201"/>
        <v>1</v>
      </c>
    </row>
    <row r="64" spans="1:86" s="2" customFormat="1" ht="30.2" customHeight="1" x14ac:dyDescent="0.25">
      <c r="A64" s="1" t="str">
        <f t="shared" si="162"/>
        <v>Kitöltés rendben!</v>
      </c>
      <c r="B64" s="200">
        <v>2</v>
      </c>
      <c r="C64" s="199" t="s">
        <v>50</v>
      </c>
      <c r="D64" s="201" t="s">
        <v>359</v>
      </c>
      <c r="E64" s="201" t="s">
        <v>201</v>
      </c>
      <c r="F64" s="202" t="str">
        <f>VLOOKUP($G64,Összesítő!$B:$F,2,FALSE)</f>
        <v>21-32054-1-048-01-10</v>
      </c>
      <c r="G64" s="199" t="s">
        <v>280</v>
      </c>
      <c r="H64" s="202" t="str">
        <f>AY64&amp;"_"&amp;AW64&amp;"_FIV_"&amp;LEFT(Előlap!$B$6,4)</f>
        <v>3185_62_FIV_2026</v>
      </c>
      <c r="I64" s="202" t="str">
        <f>VLOOKUP($G64,Összesítő!$B:$F,5,FALSE)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 s="202" t="str">
        <f>VLOOKUP($G64,Összesítő!$B:$F,4,FALSE)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 s="6">
        <f t="shared" si="41"/>
        <v>5000</v>
      </c>
      <c r="L64" s="200">
        <v>2036</v>
      </c>
      <c r="M64" s="200">
        <v>2036</v>
      </c>
      <c r="N64" s="12">
        <v>0</v>
      </c>
      <c r="O64" s="7">
        <v>5000</v>
      </c>
      <c r="P64" s="7">
        <v>0</v>
      </c>
      <c r="R64" s="7">
        <v>0</v>
      </c>
      <c r="S64" s="7">
        <v>0</v>
      </c>
      <c r="T64" s="7">
        <v>0</v>
      </c>
      <c r="U64" s="7">
        <v>0</v>
      </c>
      <c r="V64" s="7">
        <v>0</v>
      </c>
      <c r="W64" s="7">
        <v>0</v>
      </c>
      <c r="X64" s="7">
        <v>0</v>
      </c>
      <c r="Y64" s="7">
        <v>0</v>
      </c>
      <c r="Z64" s="7">
        <v>0</v>
      </c>
      <c r="AA64" s="7">
        <v>0</v>
      </c>
      <c r="AB64" s="7">
        <v>0</v>
      </c>
      <c r="AC64" s="6">
        <f t="shared" si="163"/>
        <v>0</v>
      </c>
      <c r="AD64" s="3" t="str">
        <f t="shared" si="164"/>
        <v>Nem rövidtávú a feladat.</v>
      </c>
      <c r="AF64" s="7">
        <v>0</v>
      </c>
      <c r="AG64" s="7">
        <v>0</v>
      </c>
      <c r="AH64" s="7">
        <v>0</v>
      </c>
      <c r="AI64" s="7">
        <v>0</v>
      </c>
      <c r="AJ64" s="7">
        <v>0</v>
      </c>
      <c r="AK64" s="7">
        <v>0</v>
      </c>
      <c r="AL64" s="7">
        <v>0</v>
      </c>
      <c r="AM64" s="7">
        <v>0</v>
      </c>
      <c r="AN64" s="7">
        <v>0</v>
      </c>
      <c r="AO64" s="7">
        <v>0</v>
      </c>
      <c r="AP64" s="7">
        <v>0</v>
      </c>
      <c r="AQ64" s="6">
        <f t="shared" si="165"/>
        <v>0</v>
      </c>
      <c r="AR64" s="199" t="s">
        <v>205</v>
      </c>
      <c r="AS64" s="3" t="str">
        <f t="shared" si="166"/>
        <v>Forráshiányos a feladat!</v>
      </c>
      <c r="AU64" s="201" t="s">
        <v>135</v>
      </c>
      <c r="AV64" s="201" t="s">
        <v>135</v>
      </c>
      <c r="AW64" s="202">
        <f>COUNTA($G$3:G64)</f>
        <v>62</v>
      </c>
      <c r="AY64" s="8">
        <f>VLOOKUP($G64,Összesítő!$B:$F,3,FALSE)</f>
        <v>3185</v>
      </c>
      <c r="AZ64" s="8">
        <f t="shared" si="167"/>
        <v>0</v>
      </c>
      <c r="BA64" s="5">
        <f t="shared" si="168"/>
        <v>1</v>
      </c>
      <c r="BB64" s="5" t="str">
        <f t="shared" si="169"/>
        <v>H</v>
      </c>
      <c r="BC64" s="5">
        <f t="shared" si="170"/>
        <v>0</v>
      </c>
      <c r="BD64" s="5">
        <f t="shared" si="171"/>
        <v>0</v>
      </c>
      <c r="BE64" s="5">
        <f t="shared" si="172"/>
        <v>0</v>
      </c>
      <c r="BF64" s="8" t="str">
        <f t="shared" si="173"/>
        <v>Nem rövidtávú a feladat.</v>
      </c>
      <c r="BG64" s="5">
        <f t="shared" si="174"/>
        <v>1</v>
      </c>
      <c r="BH64" s="5">
        <f t="shared" si="175"/>
        <v>1</v>
      </c>
      <c r="BI64" s="5">
        <f t="shared" si="176"/>
        <v>1</v>
      </c>
      <c r="BJ64" s="5">
        <f t="shared" si="177"/>
        <v>1</v>
      </c>
      <c r="BK64" s="5">
        <f t="shared" si="178"/>
        <v>1</v>
      </c>
      <c r="BL64" s="4" t="str">
        <f t="shared" si="179"/>
        <v>Forráshiányos a feladat!</v>
      </c>
      <c r="BM64" s="5">
        <f t="shared" si="180"/>
        <v>0</v>
      </c>
      <c r="BN64" s="5">
        <f t="shared" si="181"/>
        <v>1</v>
      </c>
      <c r="BO64" s="5">
        <f t="shared" si="182"/>
        <v>0</v>
      </c>
      <c r="BP64" s="5">
        <f t="shared" si="183"/>
        <v>0</v>
      </c>
      <c r="BQ64" s="5">
        <f t="shared" si="184"/>
        <v>0</v>
      </c>
      <c r="BR64" s="8">
        <f t="shared" si="185"/>
        <v>0</v>
      </c>
      <c r="BS64" s="5">
        <f t="shared" si="186"/>
        <v>0</v>
      </c>
      <c r="BT64" s="5">
        <f t="shared" si="187"/>
        <v>0</v>
      </c>
      <c r="BU64" s="5">
        <f t="shared" si="188"/>
        <v>1</v>
      </c>
      <c r="BV64" s="5">
        <f t="shared" si="189"/>
        <v>1</v>
      </c>
      <c r="BW64" s="5">
        <f t="shared" si="190"/>
        <v>1</v>
      </c>
      <c r="BX64" s="5">
        <f t="shared" si="191"/>
        <v>1</v>
      </c>
      <c r="BY64" s="5">
        <f t="shared" si="192"/>
        <v>1</v>
      </c>
      <c r="BZ64" s="5">
        <f t="shared" si="193"/>
        <v>1</v>
      </c>
      <c r="CA64" s="5">
        <f t="shared" si="194"/>
        <v>1</v>
      </c>
      <c r="CB64" s="5">
        <f t="shared" si="195"/>
        <v>1</v>
      </c>
      <c r="CC64" s="5">
        <f t="shared" si="196"/>
        <v>1</v>
      </c>
      <c r="CD64" s="5" t="str">
        <f t="shared" si="197"/>
        <v>?</v>
      </c>
      <c r="CE64" s="4" t="str">
        <f t="shared" si="198"/>
        <v>Kitöltés rendben!</v>
      </c>
      <c r="CF64" s="5">
        <f t="shared" si="199"/>
        <v>1</v>
      </c>
      <c r="CG64" s="5">
        <f t="shared" si="200"/>
        <v>0</v>
      </c>
      <c r="CH64" s="5">
        <f t="shared" si="201"/>
        <v>1</v>
      </c>
    </row>
    <row r="65" spans="1:86" s="2" customFormat="1" ht="30.2" customHeight="1" x14ac:dyDescent="0.25">
      <c r="A65" s="1" t="str">
        <f t="shared" si="162"/>
        <v>Kitöltés rendben!</v>
      </c>
      <c r="B65" s="200">
        <v>2</v>
      </c>
      <c r="C65" s="199" t="s">
        <v>103</v>
      </c>
      <c r="D65" s="201" t="s">
        <v>361</v>
      </c>
      <c r="E65" s="201" t="s">
        <v>201</v>
      </c>
      <c r="F65" s="202" t="str">
        <f>VLOOKUP($G65,Összesítő!$B:$F,2,FALSE)</f>
        <v>21-32054-1-048-01-10</v>
      </c>
      <c r="G65" s="199" t="s">
        <v>280</v>
      </c>
      <c r="H65" s="202" t="str">
        <f>AY65&amp;"_"&amp;AW65&amp;"_FIV_"&amp;LEFT(Előlap!$B$6,4)</f>
        <v>3185_63_FIV_2026</v>
      </c>
      <c r="I65" s="202" t="str">
        <f>VLOOKUP($G65,Összesítő!$B:$F,5,FALSE)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 s="202" t="str">
        <f>VLOOKUP($G65,Összesítő!$B:$F,4,FALSE)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 s="6">
        <f t="shared" si="41"/>
        <v>5000</v>
      </c>
      <c r="L65" s="200">
        <v>2036</v>
      </c>
      <c r="M65" s="200">
        <v>2036</v>
      </c>
      <c r="N65" s="12">
        <v>0</v>
      </c>
      <c r="O65" s="7">
        <v>5000</v>
      </c>
      <c r="P65" s="7">
        <v>0</v>
      </c>
      <c r="R65" s="7">
        <v>0</v>
      </c>
      <c r="S65" s="7">
        <v>0</v>
      </c>
      <c r="T65" s="7">
        <v>0</v>
      </c>
      <c r="U65" s="7">
        <v>0</v>
      </c>
      <c r="V65" s="7">
        <v>0</v>
      </c>
      <c r="W65" s="7">
        <v>0</v>
      </c>
      <c r="X65" s="7">
        <v>0</v>
      </c>
      <c r="Y65" s="7">
        <v>0</v>
      </c>
      <c r="Z65" s="7">
        <v>0</v>
      </c>
      <c r="AA65" s="7">
        <v>0</v>
      </c>
      <c r="AB65" s="7">
        <v>0</v>
      </c>
      <c r="AC65" s="6">
        <f t="shared" si="163"/>
        <v>0</v>
      </c>
      <c r="AD65" s="3" t="str">
        <f t="shared" si="164"/>
        <v>Nem rövidtávú a feladat.</v>
      </c>
      <c r="AF65" s="7">
        <v>0</v>
      </c>
      <c r="AG65" s="7">
        <v>0</v>
      </c>
      <c r="AH65" s="7">
        <v>0</v>
      </c>
      <c r="AI65" s="7">
        <v>0</v>
      </c>
      <c r="AJ65" s="7">
        <v>0</v>
      </c>
      <c r="AK65" s="7">
        <v>0</v>
      </c>
      <c r="AL65" s="7">
        <v>0</v>
      </c>
      <c r="AM65" s="7">
        <v>0</v>
      </c>
      <c r="AN65" s="7">
        <v>0</v>
      </c>
      <c r="AO65" s="7">
        <v>0</v>
      </c>
      <c r="AP65" s="7">
        <v>0</v>
      </c>
      <c r="AQ65" s="6">
        <f t="shared" si="165"/>
        <v>0</v>
      </c>
      <c r="AR65" s="199" t="s">
        <v>205</v>
      </c>
      <c r="AS65" s="3" t="str">
        <f t="shared" si="166"/>
        <v>Forráshiányos a feladat!</v>
      </c>
      <c r="AU65" s="201" t="s">
        <v>135</v>
      </c>
      <c r="AV65" s="201" t="s">
        <v>135</v>
      </c>
      <c r="AW65" s="202">
        <f>COUNTA($G$3:G65)</f>
        <v>63</v>
      </c>
      <c r="AY65" s="8">
        <f>VLOOKUP($G65,Összesítő!$B:$F,3,FALSE)</f>
        <v>3185</v>
      </c>
      <c r="AZ65" s="8">
        <f t="shared" si="167"/>
        <v>0</v>
      </c>
      <c r="BA65" s="5">
        <f t="shared" si="168"/>
        <v>1</v>
      </c>
      <c r="BB65" s="5" t="str">
        <f t="shared" si="169"/>
        <v>H</v>
      </c>
      <c r="BC65" s="5">
        <f t="shared" si="170"/>
        <v>0</v>
      </c>
      <c r="BD65" s="5">
        <f t="shared" si="171"/>
        <v>0</v>
      </c>
      <c r="BE65" s="5">
        <f t="shared" si="172"/>
        <v>0</v>
      </c>
      <c r="BF65" s="8" t="str">
        <f t="shared" si="173"/>
        <v>Nem rövidtávú a feladat.</v>
      </c>
      <c r="BG65" s="5">
        <f t="shared" si="174"/>
        <v>1</v>
      </c>
      <c r="BH65" s="5">
        <f t="shared" si="175"/>
        <v>1</v>
      </c>
      <c r="BI65" s="5">
        <f t="shared" si="176"/>
        <v>1</v>
      </c>
      <c r="BJ65" s="5">
        <f t="shared" si="177"/>
        <v>1</v>
      </c>
      <c r="BK65" s="5">
        <f t="shared" si="178"/>
        <v>1</v>
      </c>
      <c r="BL65" s="4" t="str">
        <f t="shared" si="179"/>
        <v>Forráshiányos a feladat!</v>
      </c>
      <c r="BM65" s="5">
        <f t="shared" si="180"/>
        <v>0</v>
      </c>
      <c r="BN65" s="5">
        <f t="shared" si="181"/>
        <v>1</v>
      </c>
      <c r="BO65" s="5">
        <f t="shared" si="182"/>
        <v>0</v>
      </c>
      <c r="BP65" s="5">
        <f t="shared" si="183"/>
        <v>0</v>
      </c>
      <c r="BQ65" s="5">
        <f t="shared" si="184"/>
        <v>0</v>
      </c>
      <c r="BR65" s="8">
        <f t="shared" si="185"/>
        <v>0</v>
      </c>
      <c r="BS65" s="5">
        <f t="shared" si="186"/>
        <v>0</v>
      </c>
      <c r="BT65" s="5">
        <f t="shared" si="187"/>
        <v>0</v>
      </c>
      <c r="BU65" s="5">
        <f t="shared" si="188"/>
        <v>1</v>
      </c>
      <c r="BV65" s="5">
        <f t="shared" si="189"/>
        <v>1</v>
      </c>
      <c r="BW65" s="5">
        <f t="shared" si="190"/>
        <v>1</v>
      </c>
      <c r="BX65" s="5">
        <f t="shared" si="191"/>
        <v>1</v>
      </c>
      <c r="BY65" s="5">
        <f t="shared" si="192"/>
        <v>1</v>
      </c>
      <c r="BZ65" s="5">
        <f t="shared" si="193"/>
        <v>1</v>
      </c>
      <c r="CA65" s="5">
        <f t="shared" si="194"/>
        <v>1</v>
      </c>
      <c r="CB65" s="5">
        <f t="shared" si="195"/>
        <v>1</v>
      </c>
      <c r="CC65" s="5">
        <f t="shared" si="196"/>
        <v>1</v>
      </c>
      <c r="CD65" s="5" t="str">
        <f t="shared" si="197"/>
        <v>?</v>
      </c>
      <c r="CE65" s="4" t="str">
        <f t="shared" si="198"/>
        <v>Kitöltés rendben!</v>
      </c>
      <c r="CF65" s="5">
        <f t="shared" si="199"/>
        <v>1</v>
      </c>
      <c r="CG65" s="5">
        <f t="shared" si="200"/>
        <v>0</v>
      </c>
      <c r="CH65" s="5">
        <f t="shared" si="201"/>
        <v>1</v>
      </c>
    </row>
    <row r="66" spans="1:86" s="2" customFormat="1" ht="30.2" customHeight="1" x14ac:dyDescent="0.25">
      <c r="A66" s="1" t="str">
        <f t="shared" si="162"/>
        <v>Kitöltés rendben!</v>
      </c>
      <c r="B66" s="200">
        <v>2</v>
      </c>
      <c r="C66" s="199" t="s">
        <v>206</v>
      </c>
      <c r="D66" s="201" t="s">
        <v>362</v>
      </c>
      <c r="E66" s="201" t="s">
        <v>201</v>
      </c>
      <c r="F66" s="202" t="str">
        <f>VLOOKUP($G66,Összesítő!$B:$F,2,FALSE)</f>
        <v>21-32054-1-048-01-10</v>
      </c>
      <c r="G66" s="199" t="s">
        <v>280</v>
      </c>
      <c r="H66" s="202" t="str">
        <f>AY66&amp;"_"&amp;AW66&amp;"_FIV_"&amp;LEFT(Előlap!$B$6,4)</f>
        <v>3185_64_FIV_2026</v>
      </c>
      <c r="I66" s="202" t="str">
        <f>VLOOKUP($G66,Összesítő!$B:$F,5,FALSE)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 s="202" t="str">
        <f>VLOOKUP($G66,Összesítő!$B:$F,4,FALSE)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 s="6">
        <f t="shared" si="41"/>
        <v>25000</v>
      </c>
      <c r="L66" s="200">
        <v>2036</v>
      </c>
      <c r="M66" s="200">
        <v>2036</v>
      </c>
      <c r="N66" s="12">
        <v>0</v>
      </c>
      <c r="O66" s="7">
        <v>25000</v>
      </c>
      <c r="P66" s="7">
        <v>0</v>
      </c>
      <c r="R66" s="7">
        <v>0</v>
      </c>
      <c r="S66" s="7">
        <v>0</v>
      </c>
      <c r="T66" s="7">
        <v>0</v>
      </c>
      <c r="U66" s="7">
        <v>0</v>
      </c>
      <c r="V66" s="7">
        <v>0</v>
      </c>
      <c r="W66" s="7">
        <v>0</v>
      </c>
      <c r="X66" s="7">
        <v>0</v>
      </c>
      <c r="Y66" s="7">
        <v>0</v>
      </c>
      <c r="Z66" s="7">
        <v>0</v>
      </c>
      <c r="AA66" s="7">
        <v>0</v>
      </c>
      <c r="AB66" s="7">
        <v>0</v>
      </c>
      <c r="AC66" s="6">
        <f t="shared" si="163"/>
        <v>0</v>
      </c>
      <c r="AD66" s="3" t="str">
        <f t="shared" si="164"/>
        <v>Nem rövidtávú a feladat.</v>
      </c>
      <c r="AF66" s="7">
        <v>0</v>
      </c>
      <c r="AG66" s="7">
        <v>0</v>
      </c>
      <c r="AH66" s="7">
        <v>0</v>
      </c>
      <c r="AI66" s="7">
        <v>0</v>
      </c>
      <c r="AJ66" s="7">
        <v>0</v>
      </c>
      <c r="AK66" s="7">
        <v>0</v>
      </c>
      <c r="AL66" s="7">
        <v>0</v>
      </c>
      <c r="AM66" s="7">
        <v>0</v>
      </c>
      <c r="AN66" s="7">
        <v>0</v>
      </c>
      <c r="AO66" s="7">
        <v>0</v>
      </c>
      <c r="AP66" s="7">
        <v>0</v>
      </c>
      <c r="AQ66" s="6">
        <f t="shared" si="165"/>
        <v>0</v>
      </c>
      <c r="AR66" s="199" t="s">
        <v>205</v>
      </c>
      <c r="AS66" s="3" t="str">
        <f t="shared" si="166"/>
        <v>Forráshiányos a feladat!</v>
      </c>
      <c r="AU66" s="201" t="s">
        <v>135</v>
      </c>
      <c r="AV66" s="201" t="s">
        <v>135</v>
      </c>
      <c r="AW66" s="202">
        <f>COUNTA($G$3:G66)</f>
        <v>64</v>
      </c>
      <c r="AY66" s="8">
        <f>VLOOKUP($G66,Összesítő!$B:$F,3,FALSE)</f>
        <v>3185</v>
      </c>
      <c r="AZ66" s="8">
        <f t="shared" si="167"/>
        <v>0</v>
      </c>
      <c r="BA66" s="5">
        <f t="shared" si="168"/>
        <v>1</v>
      </c>
      <c r="BB66" s="5" t="str">
        <f t="shared" si="169"/>
        <v>H</v>
      </c>
      <c r="BC66" s="5">
        <f t="shared" si="170"/>
        <v>0</v>
      </c>
      <c r="BD66" s="5">
        <f t="shared" si="171"/>
        <v>0</v>
      </c>
      <c r="BE66" s="5">
        <f t="shared" si="172"/>
        <v>0</v>
      </c>
      <c r="BF66" s="8" t="str">
        <f t="shared" si="173"/>
        <v>Nem rövidtávú a feladat.</v>
      </c>
      <c r="BG66" s="5">
        <f t="shared" si="174"/>
        <v>1</v>
      </c>
      <c r="BH66" s="5">
        <f t="shared" si="175"/>
        <v>1</v>
      </c>
      <c r="BI66" s="5">
        <f t="shared" si="176"/>
        <v>1</v>
      </c>
      <c r="BJ66" s="5">
        <f t="shared" si="177"/>
        <v>1</v>
      </c>
      <c r="BK66" s="5">
        <f t="shared" si="178"/>
        <v>1</v>
      </c>
      <c r="BL66" s="4" t="str">
        <f t="shared" si="179"/>
        <v>Forráshiányos a feladat!</v>
      </c>
      <c r="BM66" s="5">
        <f t="shared" si="180"/>
        <v>0</v>
      </c>
      <c r="BN66" s="5">
        <f t="shared" si="181"/>
        <v>1</v>
      </c>
      <c r="BO66" s="5">
        <f t="shared" si="182"/>
        <v>0</v>
      </c>
      <c r="BP66" s="5">
        <f t="shared" si="183"/>
        <v>0</v>
      </c>
      <c r="BQ66" s="5">
        <f t="shared" si="184"/>
        <v>0</v>
      </c>
      <c r="BR66" s="8">
        <f t="shared" si="185"/>
        <v>0</v>
      </c>
      <c r="BS66" s="5">
        <f t="shared" si="186"/>
        <v>0</v>
      </c>
      <c r="BT66" s="5">
        <f t="shared" si="187"/>
        <v>0</v>
      </c>
      <c r="BU66" s="5">
        <f t="shared" si="188"/>
        <v>1</v>
      </c>
      <c r="BV66" s="5">
        <f t="shared" si="189"/>
        <v>1</v>
      </c>
      <c r="BW66" s="5">
        <f t="shared" si="190"/>
        <v>1</v>
      </c>
      <c r="BX66" s="5">
        <f t="shared" si="191"/>
        <v>1</v>
      </c>
      <c r="BY66" s="5">
        <f t="shared" si="192"/>
        <v>1</v>
      </c>
      <c r="BZ66" s="5">
        <f t="shared" si="193"/>
        <v>1</v>
      </c>
      <c r="CA66" s="5">
        <f t="shared" si="194"/>
        <v>1</v>
      </c>
      <c r="CB66" s="5">
        <f t="shared" si="195"/>
        <v>1</v>
      </c>
      <c r="CC66" s="5">
        <f t="shared" si="196"/>
        <v>1</v>
      </c>
      <c r="CD66" s="5" t="str">
        <f t="shared" si="197"/>
        <v>?</v>
      </c>
      <c r="CE66" s="4" t="str">
        <f t="shared" si="198"/>
        <v>Kitöltés rendben!</v>
      </c>
      <c r="CF66" s="5">
        <f t="shared" si="199"/>
        <v>1</v>
      </c>
      <c r="CG66" s="5">
        <f t="shared" si="200"/>
        <v>0</v>
      </c>
      <c r="CH66" s="5">
        <f t="shared" si="201"/>
        <v>1</v>
      </c>
    </row>
    <row r="67" spans="1:86" s="2" customFormat="1" ht="30.2" customHeight="1" x14ac:dyDescent="0.25">
      <c r="A67" s="1" t="str">
        <f t="shared" ref="A67:A79" si="202">IF($G67="","Nincs VKR kiválasztva!",CE67)</f>
        <v>Kitöltés rendben!</v>
      </c>
      <c r="B67" s="200">
        <v>2</v>
      </c>
      <c r="C67" s="199" t="s">
        <v>206</v>
      </c>
      <c r="D67" s="201" t="s">
        <v>363</v>
      </c>
      <c r="E67" s="201" t="s">
        <v>201</v>
      </c>
      <c r="F67" s="202" t="str">
        <f>VLOOKUP($G67,Összesítő!$B:$F,2,FALSE)</f>
        <v>21-32054-1-048-01-10</v>
      </c>
      <c r="G67" s="199" t="s">
        <v>280</v>
      </c>
      <c r="H67" s="202" t="str">
        <f>AY67&amp;"_"&amp;AW67&amp;"_FIV_"&amp;LEFT(Előlap!$B$6,4)</f>
        <v>3185_65_FIV_2026</v>
      </c>
      <c r="I67" s="202" t="str">
        <f>VLOOKUP($G67,Összesítő!$B:$F,5,FALSE)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 s="202" t="str">
        <f>VLOOKUP($G67,Összesítő!$B:$F,4,FALSE)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 s="6">
        <f t="shared" si="41"/>
        <v>25000</v>
      </c>
      <c r="L67" s="200">
        <v>2036</v>
      </c>
      <c r="M67" s="200">
        <v>2036</v>
      </c>
      <c r="N67" s="12">
        <v>0</v>
      </c>
      <c r="O67" s="7">
        <v>25000</v>
      </c>
      <c r="P67" s="7">
        <v>0</v>
      </c>
      <c r="R67" s="7">
        <v>0</v>
      </c>
      <c r="S67" s="7">
        <v>0</v>
      </c>
      <c r="T67" s="7">
        <v>0</v>
      </c>
      <c r="U67" s="7">
        <v>0</v>
      </c>
      <c r="V67" s="7">
        <v>0</v>
      </c>
      <c r="W67" s="7">
        <v>0</v>
      </c>
      <c r="X67" s="7">
        <v>0</v>
      </c>
      <c r="Y67" s="7">
        <v>0</v>
      </c>
      <c r="Z67" s="7">
        <v>0</v>
      </c>
      <c r="AA67" s="7">
        <v>0</v>
      </c>
      <c r="AB67" s="7">
        <v>0</v>
      </c>
      <c r="AC67" s="6">
        <f t="shared" ref="AC67:AC79" si="203">SUM(R67:AB67)</f>
        <v>0</v>
      </c>
      <c r="AD67" s="3" t="str">
        <f t="shared" ref="AD67:AD79" si="204">IF($G67="","Nincs VKR kiválasztva!",IF(BA67=0,"Hiányos kitöltés!",BF67))</f>
        <v>Nem rövidtávú a feladat.</v>
      </c>
      <c r="AF67" s="7">
        <v>0</v>
      </c>
      <c r="AG67" s="7">
        <v>0</v>
      </c>
      <c r="AH67" s="7">
        <v>0</v>
      </c>
      <c r="AI67" s="7">
        <v>0</v>
      </c>
      <c r="AJ67" s="7">
        <v>0</v>
      </c>
      <c r="AK67" s="7">
        <v>0</v>
      </c>
      <c r="AL67" s="7">
        <v>0</v>
      </c>
      <c r="AM67" s="7">
        <v>0</v>
      </c>
      <c r="AN67" s="7">
        <v>0</v>
      </c>
      <c r="AO67" s="7">
        <v>0</v>
      </c>
      <c r="AP67" s="7">
        <v>0</v>
      </c>
      <c r="AQ67" s="6">
        <f t="shared" ref="AQ67:AQ79" si="205">SUM(AF67:AP67)</f>
        <v>0</v>
      </c>
      <c r="AR67" s="199" t="s">
        <v>205</v>
      </c>
      <c r="AS67" s="3" t="str">
        <f t="shared" ref="AS67:AS79" si="206">IF($G67="","Nincs VKR kiválasztva!",IF($BA67=0,"Hiányos kitöltés!",IF($BN67=0,"Nem hosszútávú a feladat.",$BL67)))</f>
        <v>Forráshiányos a feladat!</v>
      </c>
      <c r="AU67" s="201" t="s">
        <v>135</v>
      </c>
      <c r="AV67" s="201" t="s">
        <v>135</v>
      </c>
      <c r="AW67" s="202">
        <f>COUNTA($G$3:G67)</f>
        <v>65</v>
      </c>
      <c r="AY67" s="8">
        <f>VLOOKUP($G67,Összesítő!$B:$F,3,FALSE)</f>
        <v>3185</v>
      </c>
      <c r="AZ67" s="8">
        <f t="shared" ref="AZ67:AZ79" si="207">LEN($AU67)</f>
        <v>0</v>
      </c>
      <c r="BA67" s="5">
        <f t="shared" ref="BA67:BA79" si="208">IF(OR($B67="",$C67="",$D67="",$E67="",$F67="",$L67="",$M67="",$N67="",$O67="",$P67=""),0,1)</f>
        <v>1</v>
      </c>
      <c r="BB67" s="5" t="str">
        <f t="shared" ref="BB67:BB79" si="209">IF($F67="",0,IF(AND($L67=2027,$M67=2027),"R",IF(AND($L67=2027,$M67&gt;2027),"RH",IF(AND($L67&gt;2027,$M67&gt;2027),"H","x"))))</f>
        <v>H</v>
      </c>
      <c r="BC67" s="5">
        <f t="shared" ref="BC67:BC79" si="210">IF(OR(BB67="R",BB67="RH"),1,0)</f>
        <v>0</v>
      </c>
      <c r="BD67" s="5">
        <f t="shared" ref="BD67:BD79" si="211">IF(AND($BB67="R",$O67&gt;0),1,IF(AND($BB67="H",$N67&gt;0),1,0))</f>
        <v>0</v>
      </c>
      <c r="BE67" s="5">
        <f t="shared" ref="BE67:BE79" si="212">IF($AC67&lt;$N67,1,IF($AC67=$N67,0))</f>
        <v>0</v>
      </c>
      <c r="BF67" s="8" t="str">
        <f t="shared" ref="BF67:BF79" si="213">IF($L67&gt;2027,"Nem rövidtávú a feladat.",IF($BE67=1,"Az I. ütem nem lehet forráshiányos!",IF($AC67&gt;$N67,"Többlet forrást jelölt meg az I. ütemnél! A forrás ne legyen több a költségnél.",IF($AC67=$N67,"A forrás egyenlő a költséggel (I.ütem).",0))))</f>
        <v>Nem rövidtávú a feladat.</v>
      </c>
      <c r="BG67" s="5">
        <f t="shared" ref="BG67:BG79" si="214">IF(AND($R67&lt;&gt;"",$S67&lt;&gt;"",$T67&lt;&gt;"",$U67&lt;&gt;"",$V67&lt;&gt;"",$W67&lt;&gt;"",$X67&lt;&gt;"",$Y67&lt;&gt;"",$Z67&lt;&gt;"",$AA67&lt;&gt;"",$AB67&lt;&gt;""),1,0)</f>
        <v>1</v>
      </c>
      <c r="BH67" s="5">
        <f t="shared" ref="BH67:BH79" si="215">IF(AND($BG67=1,$N67=$AC67),1,0)</f>
        <v>1</v>
      </c>
      <c r="BI67" s="5">
        <f t="shared" ref="BI67:BI79" si="216">IF($AQ67&lt;$O67,1,0)</f>
        <v>1</v>
      </c>
      <c r="BJ67" s="5">
        <f t="shared" ref="BJ67:BJ79" si="217">IF(AND($AF67&lt;&gt;"",$AG67&lt;&gt;"",$AH67&lt;&gt;"",$AI67&lt;&gt;"",$AJ67&lt;&gt;"",$AK67&lt;&gt;"",$AL67&lt;&gt;"",$AM67&lt;&gt;"",$AN67&lt;&gt;"",$AO67&lt;&gt;"",$AP67&lt;&gt;""),1,0)</f>
        <v>1</v>
      </c>
      <c r="BK67" s="5">
        <f t="shared" ref="BK67:BK79" si="218">IF(AND($BJ67=1,$O67=$AQ67),1,IF(AND($BJ67=1,$O67&gt;$AQ67,AR67="igen"),1,0))</f>
        <v>1</v>
      </c>
      <c r="BL67" s="4" t="str">
        <f t="shared" ref="BL67:BL79" si="219">IF($M67&lt;2028,"Nem hosszútávú a feladat.",IF(AND($BI67=1,$AR67="nem"),"Forráshiányos a feladat? Jelölje az AR-oszlopban!",IF(AND($BI67=0,$AR67="igen"),"Forráshiányosnak jelölte a feladat az AR-oszlopban, de a forrás költség adatok alapnján nem az!",IF(AND($BI67=1,$AR67="igen"),"Forráshiányos a feladat!",IF($AQ67&gt;$O67,"Többlet forrást jelölt meg a II. ütemnél! A forrás ne legyen több a költségnél.",IF($AQ67=$O67,"A forrás egyenlő a költséggel (II.ütem).",0))))))</f>
        <v>Forráshiányos a feladat!</v>
      </c>
      <c r="BM67" s="5">
        <f t="shared" ref="BM67:BM79" si="220">IF($M67&lt;2028,1,0)</f>
        <v>0</v>
      </c>
      <c r="BN67" s="5">
        <f t="shared" ref="BN67:BN79" si="221">IF($M67&gt;2027,1,0)</f>
        <v>1</v>
      </c>
      <c r="BO67" s="5">
        <f t="shared" ref="BO67:BO79" si="222">IF(AND($BM67=1,$N67=0),1,0)</f>
        <v>0</v>
      </c>
      <c r="BP67" s="5">
        <f t="shared" ref="BP67:BP79" si="223">IF(AND($BN67=1,$O67=0),1,0)</f>
        <v>0</v>
      </c>
      <c r="BQ67" s="5">
        <f t="shared" ref="BQ67:BQ79" si="224">IF(AND($BB67="R",$N67=0,$AZ67&gt;29),1,IF(AND($BB67="RH",$N67=0,$AZ67&gt;29),1,0))</f>
        <v>0</v>
      </c>
      <c r="BR67" s="8">
        <f t="shared" ref="BR67:BR79" si="225">IF($BN67=0,"Nincs hosszútávú terv!",IF(AND($BB67="H",$O67=0,$AZ67=0),"Nullás a hosszútávú feladat és nincs hozzá indoklás!",IF(AND($BB67="RH",$O67=0,$AZ67=0),"Nullás a hosszútávú feladat és nincs hozzá indoklás!",IF(AND($BB67="R",$O67=0,$AZ67&lt;300),"Nullás a hosszútávú feladat és rövid hozzá az indoklás!",IF(AND($BB67="RH",$O67=0,$AZ67&lt;300),"Nullás a hosszútávú feladat és rövid hozzá az indoklás!",0)))))</f>
        <v>0</v>
      </c>
      <c r="BS67" s="5">
        <f t="shared" ref="BS67:BS79" si="226">IF(AND($BB67="R",$N67=0,$AZ67&gt;29),1,IF(AND($BB67="RH",$N67=0,$AZ67&gt;29),1,0))</f>
        <v>0</v>
      </c>
      <c r="BT67" s="5">
        <f t="shared" ref="BT67:BT79" si="227">IF(AND($BB67="H",$O67=0,$AZ67&gt;29),1,IF(AND($BB67="RH",$O67=0,$AZ67&gt;29),1,0))</f>
        <v>0</v>
      </c>
      <c r="BU67" s="5">
        <f t="shared" ref="BU67:BU79" si="228">IF($B67="",0,1)</f>
        <v>1</v>
      </c>
      <c r="BV67" s="5">
        <f t="shared" ref="BV67:BV79" si="229">IF($C67="",0,1)</f>
        <v>1</v>
      </c>
      <c r="BW67" s="5">
        <f t="shared" ref="BW67:BW79" si="230">IF($D67="",0,1)</f>
        <v>1</v>
      </c>
      <c r="BX67" s="5">
        <f t="shared" ref="BX67:BX79" si="231">IF($E67="",0,1)</f>
        <v>1</v>
      </c>
      <c r="BY67" s="5">
        <f t="shared" ref="BY67:BY79" si="232">IF($L67="",0,1)</f>
        <v>1</v>
      </c>
      <c r="BZ67" s="5">
        <f t="shared" ref="BZ67:BZ79" si="233">IF($M67="",0,1)</f>
        <v>1</v>
      </c>
      <c r="CA67" s="5">
        <f t="shared" ref="CA67:CA79" si="234">IF($N67="",0,1)</f>
        <v>1</v>
      </c>
      <c r="CB67" s="5">
        <f t="shared" ref="CB67:CB79" si="235">IF($O67="",0,1)</f>
        <v>1</v>
      </c>
      <c r="CC67" s="5">
        <f t="shared" ref="CC67:CC79" si="236">IF($P67="",0,1)</f>
        <v>1</v>
      </c>
      <c r="CD67" s="5" t="str">
        <f t="shared" ref="CD67:CD79" si="237">IF(AND($BA67=0,$BU67=0),"Hiányos kitöltés! (B-oszlop üres)",IF(AND($BA67=0,$BV67=0),"Hiányos kitöltés! (C-oszlop üres)",IF(AND($BA67=0,$BW67=0),"Hiányos kitöltés! (D-oszlop üres)",IF(AND($BA67=0,$BX67=0),"Hiányos kitöltés! (E-oszlop üres)",IF(AND($BA67=0,$BY67=0),"Hiányos kitöltés! (L-oszlop üres)",IF(AND($BA67=0,$BZ67=0),"Hiányos kitöltés! (M-oszlop üres)",IF(AND($BA67=0,$CA67=0),"Hiányos kitöltés! (N-oszlop üres)",IF(AND($BA67=0,$CB67=0),"Hiányos kitöltés! (O-oszlop üres)",IF(AND($BA67=0,$CC67=0),"Hiányos kitöltés! (P-oszlop üres)",IF(AND($BA67=0,$BG67=0),"Hiányos kitöltés! (I.ütem forrása hiányos!","?"))))))))))</f>
        <v>?</v>
      </c>
      <c r="CE67" s="4" t="str">
        <f t="shared" ref="CE67:CE79" si="238">IF($BA67=0,$CD67,IF($BG67=0,"I. ütem forrása nincs kitöltve!",IF($BJ67=0,"II. ütem forrása nincs kitöltve!",IF($BD67=1,"Költségek üteme nem megfelelő (az időtartam és a költség üteme eltér)!",IF(AND(BH67=0,$BA67=1,$BJ67=1,$BD67=1),"Kötelező cellák kitöltve, de az I. ütem forrása hibás!",IF(AND(BJ67=0,$BA67=1,$BJ67=1,$BD67=1),"Kötelező cellák kitöltve, de a II. ütem forrása hibás!",IF(AND($BO67=1,$AZ67&lt;30),"Nullás a rövidtávú feladat és rövid (hiányzik) a hozzá tartozó indoklás!",IF(AND($BP67=1,$AZ67&lt;30),"Nullás a hosszútávú feladat és rövid (hiányzik) a hozzá tartozó indoklás!",IF(AND(BN67=1,C67="2011_RENDKÍVÜLI"),"II. ütemre nem tervezhet Rendkívüli feladatot!",IF(BH67=0,AD67,IF(BK67=0,AS67,IF(AND(BC67=1,$P67&gt;$N67),"EM rendelet 2. melléklet terhére elszámolt költség nem lehet nagyobb az I. ütemre tervezett tényleges költségnél!",IF($AC67&gt;$N67,"Többlet forrást jelölt meg az I. ütemnél! A forrás ne legyen több a költségnél.",IF($AQ67&gt;$O67,"Többlet forrást jelölt meg a II. ütemnél! A forrás ne legyen több a költségnél.","Kitöltés rendben!"))))))))))))))</f>
        <v>Kitöltés rendben!</v>
      </c>
      <c r="CF67" s="5">
        <f t="shared" ref="CF67:CF79" si="239">IF(A67="Kitöltés rendben!",1,0)</f>
        <v>1</v>
      </c>
      <c r="CG67" s="5">
        <f t="shared" ref="CG67:CG79" si="240">IF(AND($BB67="R",$CF67=1),1,IF(AND($BB67="RH",$CF67=1),1,0))</f>
        <v>0</v>
      </c>
      <c r="CH67" s="5">
        <f t="shared" ref="CH67:CH79" si="241">IF(AND($BB67="H",$CF67=1),1,IF(AND($BB67="RH",$CF67=1),1,0))</f>
        <v>1</v>
      </c>
    </row>
    <row r="68" spans="1:86" s="2" customFormat="1" ht="30.2" customHeight="1" x14ac:dyDescent="0.25">
      <c r="A68" s="1" t="str">
        <f t="shared" si="202"/>
        <v>Kitöltés rendben!</v>
      </c>
      <c r="B68" s="200">
        <v>2</v>
      </c>
      <c r="C68" s="199" t="s">
        <v>24</v>
      </c>
      <c r="D68" s="201" t="s">
        <v>364</v>
      </c>
      <c r="E68" s="201" t="s">
        <v>201</v>
      </c>
      <c r="F68" s="202" t="str">
        <f>VLOOKUP($G68,Összesítő!$B:$F,2,FALSE)</f>
        <v>21-32054-1-048-01-10</v>
      </c>
      <c r="G68" s="199" t="s">
        <v>280</v>
      </c>
      <c r="H68" s="202" t="str">
        <f>AY68&amp;"_"&amp;AW68&amp;"_FIV_"&amp;LEFT(Előlap!$B$6,4)</f>
        <v>3185_66_FIV_2026</v>
      </c>
      <c r="I68" s="202" t="str">
        <f>VLOOKUP($G68,Összesítő!$B:$F,5,FALSE)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 s="202" t="str">
        <f>VLOOKUP($G68,Összesítő!$B:$F,4,FALSE)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 s="6">
        <f t="shared" si="41"/>
        <v>24000</v>
      </c>
      <c r="L68" s="200">
        <v>2028</v>
      </c>
      <c r="M68" s="200">
        <v>2030</v>
      </c>
      <c r="N68" s="12">
        <v>0</v>
      </c>
      <c r="O68" s="7">
        <v>24000</v>
      </c>
      <c r="P68" s="7">
        <v>0</v>
      </c>
      <c r="R68" s="7">
        <v>0</v>
      </c>
      <c r="S68" s="7">
        <v>0</v>
      </c>
      <c r="T68" s="7">
        <v>0</v>
      </c>
      <c r="U68" s="7">
        <v>0</v>
      </c>
      <c r="V68" s="7">
        <v>0</v>
      </c>
      <c r="W68" s="7">
        <v>0</v>
      </c>
      <c r="X68" s="7">
        <v>0</v>
      </c>
      <c r="Y68" s="7">
        <v>0</v>
      </c>
      <c r="Z68" s="7">
        <v>0</v>
      </c>
      <c r="AA68" s="7">
        <v>0</v>
      </c>
      <c r="AB68" s="7">
        <v>0</v>
      </c>
      <c r="AC68" s="6">
        <f t="shared" si="203"/>
        <v>0</v>
      </c>
      <c r="AD68" s="3" t="str">
        <f t="shared" si="204"/>
        <v>Nem rövidtávú a feladat.</v>
      </c>
      <c r="AF68" s="7">
        <v>0</v>
      </c>
      <c r="AG68" s="7">
        <v>0</v>
      </c>
      <c r="AH68" s="7">
        <v>0</v>
      </c>
      <c r="AI68" s="7">
        <v>0</v>
      </c>
      <c r="AJ68" s="7">
        <v>0</v>
      </c>
      <c r="AK68" s="7">
        <v>0</v>
      </c>
      <c r="AL68" s="7">
        <v>0</v>
      </c>
      <c r="AM68" s="7">
        <v>0</v>
      </c>
      <c r="AN68" s="7">
        <v>0</v>
      </c>
      <c r="AO68" s="7">
        <v>0</v>
      </c>
      <c r="AP68" s="7">
        <v>0</v>
      </c>
      <c r="AQ68" s="6">
        <f t="shared" si="205"/>
        <v>0</v>
      </c>
      <c r="AR68" s="199" t="s">
        <v>205</v>
      </c>
      <c r="AS68" s="3" t="str">
        <f t="shared" si="206"/>
        <v>Forráshiányos a feladat!</v>
      </c>
      <c r="AU68" s="201" t="s">
        <v>135</v>
      </c>
      <c r="AV68" s="201" t="s">
        <v>135</v>
      </c>
      <c r="AW68" s="202">
        <f>COUNTA($G$3:G68)</f>
        <v>66</v>
      </c>
      <c r="AY68" s="8">
        <f>VLOOKUP($G68,Összesítő!$B:$F,3,FALSE)</f>
        <v>3185</v>
      </c>
      <c r="AZ68" s="8">
        <f t="shared" si="207"/>
        <v>0</v>
      </c>
      <c r="BA68" s="5">
        <f t="shared" si="208"/>
        <v>1</v>
      </c>
      <c r="BB68" s="5" t="str">
        <f t="shared" si="209"/>
        <v>H</v>
      </c>
      <c r="BC68" s="5">
        <f t="shared" si="210"/>
        <v>0</v>
      </c>
      <c r="BD68" s="5">
        <f t="shared" si="211"/>
        <v>0</v>
      </c>
      <c r="BE68" s="5">
        <f t="shared" si="212"/>
        <v>0</v>
      </c>
      <c r="BF68" s="8" t="str">
        <f t="shared" si="213"/>
        <v>Nem rövidtávú a feladat.</v>
      </c>
      <c r="BG68" s="5">
        <f t="shared" si="214"/>
        <v>1</v>
      </c>
      <c r="BH68" s="5">
        <f t="shared" si="215"/>
        <v>1</v>
      </c>
      <c r="BI68" s="5">
        <f t="shared" si="216"/>
        <v>1</v>
      </c>
      <c r="BJ68" s="5">
        <f t="shared" si="217"/>
        <v>1</v>
      </c>
      <c r="BK68" s="5">
        <f t="shared" si="218"/>
        <v>1</v>
      </c>
      <c r="BL68" s="4" t="str">
        <f t="shared" si="219"/>
        <v>Forráshiányos a feladat!</v>
      </c>
      <c r="BM68" s="5">
        <f t="shared" si="220"/>
        <v>0</v>
      </c>
      <c r="BN68" s="5">
        <f t="shared" si="221"/>
        <v>1</v>
      </c>
      <c r="BO68" s="5">
        <f t="shared" si="222"/>
        <v>0</v>
      </c>
      <c r="BP68" s="5">
        <f t="shared" si="223"/>
        <v>0</v>
      </c>
      <c r="BQ68" s="5">
        <f t="shared" si="224"/>
        <v>0</v>
      </c>
      <c r="BR68" s="8">
        <f t="shared" si="225"/>
        <v>0</v>
      </c>
      <c r="BS68" s="5">
        <f t="shared" si="226"/>
        <v>0</v>
      </c>
      <c r="BT68" s="5">
        <f t="shared" si="227"/>
        <v>0</v>
      </c>
      <c r="BU68" s="5">
        <f t="shared" si="228"/>
        <v>1</v>
      </c>
      <c r="BV68" s="5">
        <f t="shared" si="229"/>
        <v>1</v>
      </c>
      <c r="BW68" s="5">
        <f t="shared" si="230"/>
        <v>1</v>
      </c>
      <c r="BX68" s="5">
        <f t="shared" si="231"/>
        <v>1</v>
      </c>
      <c r="BY68" s="5">
        <f t="shared" si="232"/>
        <v>1</v>
      </c>
      <c r="BZ68" s="5">
        <f t="shared" si="233"/>
        <v>1</v>
      </c>
      <c r="CA68" s="5">
        <f t="shared" si="234"/>
        <v>1</v>
      </c>
      <c r="CB68" s="5">
        <f t="shared" si="235"/>
        <v>1</v>
      </c>
      <c r="CC68" s="5">
        <f t="shared" si="236"/>
        <v>1</v>
      </c>
      <c r="CD68" s="5" t="str">
        <f t="shared" si="237"/>
        <v>?</v>
      </c>
      <c r="CE68" s="4" t="str">
        <f t="shared" si="238"/>
        <v>Kitöltés rendben!</v>
      </c>
      <c r="CF68" s="5">
        <f t="shared" si="239"/>
        <v>1</v>
      </c>
      <c r="CG68" s="5">
        <f t="shared" si="240"/>
        <v>0</v>
      </c>
      <c r="CH68" s="5">
        <f t="shared" si="241"/>
        <v>1</v>
      </c>
    </row>
    <row r="69" spans="1:86" s="2" customFormat="1" ht="30.2" customHeight="1" x14ac:dyDescent="0.25">
      <c r="A69" s="1" t="str">
        <f t="shared" si="202"/>
        <v>Kitöltés rendben!</v>
      </c>
      <c r="B69" s="200">
        <v>2</v>
      </c>
      <c r="C69" s="199" t="s">
        <v>24</v>
      </c>
      <c r="D69" s="201" t="s">
        <v>365</v>
      </c>
      <c r="E69" s="201" t="s">
        <v>201</v>
      </c>
      <c r="F69" s="202" t="str">
        <f>VLOOKUP($G69,Összesítő!$B:$F,2,FALSE)</f>
        <v>21-32054-1-048-01-10</v>
      </c>
      <c r="G69" s="199" t="s">
        <v>280</v>
      </c>
      <c r="H69" s="202" t="str">
        <f>AY69&amp;"_"&amp;AW69&amp;"_FIV_"&amp;LEFT(Előlap!$B$6,4)</f>
        <v>3185_67_FIV_2026</v>
      </c>
      <c r="I69" s="202" t="str">
        <f>VLOOKUP($G69,Összesítő!$B:$F,5,FALSE)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 s="202" t="str">
        <f>VLOOKUP($G69,Összesítő!$B:$F,4,FALSE)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 s="6">
        <f t="shared" ref="K69:K132" si="242">N69+O69</f>
        <v>19200</v>
      </c>
      <c r="L69" s="200">
        <v>2028</v>
      </c>
      <c r="M69" s="200">
        <v>2036</v>
      </c>
      <c r="N69" s="12">
        <v>0</v>
      </c>
      <c r="O69" s="7">
        <v>19200</v>
      </c>
      <c r="P69" s="7">
        <v>0</v>
      </c>
      <c r="R69" s="7">
        <v>0</v>
      </c>
      <c r="S69" s="7">
        <v>0</v>
      </c>
      <c r="T69" s="7">
        <v>0</v>
      </c>
      <c r="U69" s="7">
        <v>0</v>
      </c>
      <c r="V69" s="7">
        <v>0</v>
      </c>
      <c r="W69" s="7">
        <v>0</v>
      </c>
      <c r="X69" s="7">
        <v>0</v>
      </c>
      <c r="Y69" s="7">
        <v>0</v>
      </c>
      <c r="Z69" s="7">
        <v>0</v>
      </c>
      <c r="AA69" s="7">
        <v>0</v>
      </c>
      <c r="AB69" s="7">
        <v>0</v>
      </c>
      <c r="AC69" s="6">
        <f t="shared" si="203"/>
        <v>0</v>
      </c>
      <c r="AD69" s="3" t="str">
        <f t="shared" si="204"/>
        <v>Nem rövidtávú a feladat.</v>
      </c>
      <c r="AF69" s="7">
        <v>0</v>
      </c>
      <c r="AG69" s="7">
        <v>0</v>
      </c>
      <c r="AH69" s="7">
        <v>0</v>
      </c>
      <c r="AI69" s="7">
        <v>0</v>
      </c>
      <c r="AJ69" s="7">
        <v>0</v>
      </c>
      <c r="AK69" s="7">
        <v>0</v>
      </c>
      <c r="AL69" s="7">
        <v>0</v>
      </c>
      <c r="AM69" s="7">
        <v>0</v>
      </c>
      <c r="AN69" s="7">
        <v>0</v>
      </c>
      <c r="AO69" s="7">
        <v>0</v>
      </c>
      <c r="AP69" s="7">
        <v>0</v>
      </c>
      <c r="AQ69" s="6">
        <f t="shared" si="205"/>
        <v>0</v>
      </c>
      <c r="AR69" s="199" t="s">
        <v>205</v>
      </c>
      <c r="AS69" s="3" t="str">
        <f t="shared" si="206"/>
        <v>Forráshiányos a feladat!</v>
      </c>
      <c r="AU69" s="201" t="s">
        <v>135</v>
      </c>
      <c r="AV69" s="201" t="s">
        <v>135</v>
      </c>
      <c r="AW69" s="202">
        <f>COUNTA($G$3:G69)</f>
        <v>67</v>
      </c>
      <c r="AY69" s="8">
        <f>VLOOKUP($G69,Összesítő!$B:$F,3,FALSE)</f>
        <v>3185</v>
      </c>
      <c r="AZ69" s="8">
        <f t="shared" si="207"/>
        <v>0</v>
      </c>
      <c r="BA69" s="5">
        <f t="shared" si="208"/>
        <v>1</v>
      </c>
      <c r="BB69" s="5" t="str">
        <f t="shared" si="209"/>
        <v>H</v>
      </c>
      <c r="BC69" s="5">
        <f t="shared" si="210"/>
        <v>0</v>
      </c>
      <c r="BD69" s="5">
        <f t="shared" si="211"/>
        <v>0</v>
      </c>
      <c r="BE69" s="5">
        <f t="shared" si="212"/>
        <v>0</v>
      </c>
      <c r="BF69" s="8" t="str">
        <f t="shared" si="213"/>
        <v>Nem rövidtávú a feladat.</v>
      </c>
      <c r="BG69" s="5">
        <f t="shared" si="214"/>
        <v>1</v>
      </c>
      <c r="BH69" s="5">
        <f t="shared" si="215"/>
        <v>1</v>
      </c>
      <c r="BI69" s="5">
        <f t="shared" si="216"/>
        <v>1</v>
      </c>
      <c r="BJ69" s="5">
        <f t="shared" si="217"/>
        <v>1</v>
      </c>
      <c r="BK69" s="5">
        <f t="shared" si="218"/>
        <v>1</v>
      </c>
      <c r="BL69" s="4" t="str">
        <f t="shared" si="219"/>
        <v>Forráshiányos a feladat!</v>
      </c>
      <c r="BM69" s="5">
        <f t="shared" si="220"/>
        <v>0</v>
      </c>
      <c r="BN69" s="5">
        <f t="shared" si="221"/>
        <v>1</v>
      </c>
      <c r="BO69" s="5">
        <f t="shared" si="222"/>
        <v>0</v>
      </c>
      <c r="BP69" s="5">
        <f t="shared" si="223"/>
        <v>0</v>
      </c>
      <c r="BQ69" s="5">
        <f t="shared" si="224"/>
        <v>0</v>
      </c>
      <c r="BR69" s="8">
        <f t="shared" si="225"/>
        <v>0</v>
      </c>
      <c r="BS69" s="5">
        <f t="shared" si="226"/>
        <v>0</v>
      </c>
      <c r="BT69" s="5">
        <f t="shared" si="227"/>
        <v>0</v>
      </c>
      <c r="BU69" s="5">
        <f t="shared" si="228"/>
        <v>1</v>
      </c>
      <c r="BV69" s="5">
        <f t="shared" si="229"/>
        <v>1</v>
      </c>
      <c r="BW69" s="5">
        <f t="shared" si="230"/>
        <v>1</v>
      </c>
      <c r="BX69" s="5">
        <f t="shared" si="231"/>
        <v>1</v>
      </c>
      <c r="BY69" s="5">
        <f t="shared" si="232"/>
        <v>1</v>
      </c>
      <c r="BZ69" s="5">
        <f t="shared" si="233"/>
        <v>1</v>
      </c>
      <c r="CA69" s="5">
        <f t="shared" si="234"/>
        <v>1</v>
      </c>
      <c r="CB69" s="5">
        <f t="shared" si="235"/>
        <v>1</v>
      </c>
      <c r="CC69" s="5">
        <f t="shared" si="236"/>
        <v>1</v>
      </c>
      <c r="CD69" s="5" t="str">
        <f t="shared" si="237"/>
        <v>?</v>
      </c>
      <c r="CE69" s="4" t="str">
        <f t="shared" si="238"/>
        <v>Kitöltés rendben!</v>
      </c>
      <c r="CF69" s="5">
        <f t="shared" si="239"/>
        <v>1</v>
      </c>
      <c r="CG69" s="5">
        <f t="shared" si="240"/>
        <v>0</v>
      </c>
      <c r="CH69" s="5">
        <f t="shared" si="241"/>
        <v>1</v>
      </c>
    </row>
    <row r="70" spans="1:86" s="2" customFormat="1" ht="30.2" customHeight="1" x14ac:dyDescent="0.25">
      <c r="A70" s="1" t="str">
        <f t="shared" si="202"/>
        <v>Kitöltés rendben!</v>
      </c>
      <c r="B70" s="200">
        <v>2</v>
      </c>
      <c r="C70" s="199" t="s">
        <v>24</v>
      </c>
      <c r="D70" s="201" t="s">
        <v>366</v>
      </c>
      <c r="E70" s="201" t="s">
        <v>201</v>
      </c>
      <c r="F70" s="202" t="str">
        <f>VLOOKUP($G70,Összesítő!$B:$F,2,FALSE)</f>
        <v>21-32054-1-048-01-10</v>
      </c>
      <c r="G70" s="199" t="s">
        <v>280</v>
      </c>
      <c r="H70" s="202" t="str">
        <f>AY70&amp;"_"&amp;AW70&amp;"_FIV_"&amp;LEFT(Előlap!$B$6,4)</f>
        <v>3185_68_FIV_2026</v>
      </c>
      <c r="I70" s="202" t="str">
        <f>VLOOKUP($G70,Összesítő!$B:$F,5,FALSE)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 s="202" t="str">
        <f>VLOOKUP($G70,Összesítő!$B:$F,4,FALSE)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 s="6">
        <f t="shared" si="242"/>
        <v>12240</v>
      </c>
      <c r="L70" s="200">
        <v>2028</v>
      </c>
      <c r="M70" s="200">
        <v>2036</v>
      </c>
      <c r="N70" s="12">
        <v>0</v>
      </c>
      <c r="O70" s="7">
        <v>12240</v>
      </c>
      <c r="P70" s="7">
        <v>0</v>
      </c>
      <c r="R70" s="7">
        <v>0</v>
      </c>
      <c r="S70" s="7">
        <v>0</v>
      </c>
      <c r="T70" s="7">
        <v>0</v>
      </c>
      <c r="U70" s="7">
        <v>0</v>
      </c>
      <c r="V70" s="7">
        <v>0</v>
      </c>
      <c r="W70" s="7">
        <v>0</v>
      </c>
      <c r="X70" s="7">
        <v>0</v>
      </c>
      <c r="Y70" s="7">
        <v>0</v>
      </c>
      <c r="Z70" s="7">
        <v>0</v>
      </c>
      <c r="AA70" s="7">
        <v>0</v>
      </c>
      <c r="AB70" s="7">
        <v>0</v>
      </c>
      <c r="AC70" s="6">
        <f t="shared" si="203"/>
        <v>0</v>
      </c>
      <c r="AD70" s="3" t="str">
        <f t="shared" si="204"/>
        <v>Nem rövidtávú a feladat.</v>
      </c>
      <c r="AF70" s="7">
        <v>0</v>
      </c>
      <c r="AG70" s="7">
        <v>0</v>
      </c>
      <c r="AH70" s="7">
        <v>0</v>
      </c>
      <c r="AI70" s="7">
        <v>0</v>
      </c>
      <c r="AJ70" s="7">
        <v>0</v>
      </c>
      <c r="AK70" s="7">
        <v>0</v>
      </c>
      <c r="AL70" s="7">
        <v>0</v>
      </c>
      <c r="AM70" s="7">
        <v>0</v>
      </c>
      <c r="AN70" s="7">
        <v>0</v>
      </c>
      <c r="AO70" s="7">
        <v>0</v>
      </c>
      <c r="AP70" s="7">
        <v>0</v>
      </c>
      <c r="AQ70" s="6">
        <f t="shared" si="205"/>
        <v>0</v>
      </c>
      <c r="AR70" s="199" t="s">
        <v>205</v>
      </c>
      <c r="AS70" s="3" t="str">
        <f t="shared" si="206"/>
        <v>Forráshiányos a feladat!</v>
      </c>
      <c r="AU70" s="201" t="s">
        <v>135</v>
      </c>
      <c r="AV70" s="201" t="s">
        <v>135</v>
      </c>
      <c r="AW70" s="202">
        <f>COUNTA($G$3:G70)</f>
        <v>68</v>
      </c>
      <c r="AY70" s="8">
        <f>VLOOKUP($G70,Összesítő!$B:$F,3,FALSE)</f>
        <v>3185</v>
      </c>
      <c r="AZ70" s="8">
        <f t="shared" si="207"/>
        <v>0</v>
      </c>
      <c r="BA70" s="5">
        <f t="shared" si="208"/>
        <v>1</v>
      </c>
      <c r="BB70" s="5" t="str">
        <f t="shared" si="209"/>
        <v>H</v>
      </c>
      <c r="BC70" s="5">
        <f t="shared" si="210"/>
        <v>0</v>
      </c>
      <c r="BD70" s="5">
        <f t="shared" si="211"/>
        <v>0</v>
      </c>
      <c r="BE70" s="5">
        <f t="shared" si="212"/>
        <v>0</v>
      </c>
      <c r="BF70" s="8" t="str">
        <f t="shared" si="213"/>
        <v>Nem rövidtávú a feladat.</v>
      </c>
      <c r="BG70" s="5">
        <f t="shared" si="214"/>
        <v>1</v>
      </c>
      <c r="BH70" s="5">
        <f t="shared" si="215"/>
        <v>1</v>
      </c>
      <c r="BI70" s="5">
        <f t="shared" si="216"/>
        <v>1</v>
      </c>
      <c r="BJ70" s="5">
        <f t="shared" si="217"/>
        <v>1</v>
      </c>
      <c r="BK70" s="5">
        <f t="shared" si="218"/>
        <v>1</v>
      </c>
      <c r="BL70" s="4" t="str">
        <f t="shared" si="219"/>
        <v>Forráshiányos a feladat!</v>
      </c>
      <c r="BM70" s="5">
        <f t="shared" si="220"/>
        <v>0</v>
      </c>
      <c r="BN70" s="5">
        <f t="shared" si="221"/>
        <v>1</v>
      </c>
      <c r="BO70" s="5">
        <f t="shared" si="222"/>
        <v>0</v>
      </c>
      <c r="BP70" s="5">
        <f t="shared" si="223"/>
        <v>0</v>
      </c>
      <c r="BQ70" s="5">
        <f t="shared" si="224"/>
        <v>0</v>
      </c>
      <c r="BR70" s="8">
        <f t="shared" si="225"/>
        <v>0</v>
      </c>
      <c r="BS70" s="5">
        <f t="shared" si="226"/>
        <v>0</v>
      </c>
      <c r="BT70" s="5">
        <f t="shared" si="227"/>
        <v>0</v>
      </c>
      <c r="BU70" s="5">
        <f t="shared" si="228"/>
        <v>1</v>
      </c>
      <c r="BV70" s="5">
        <f t="shared" si="229"/>
        <v>1</v>
      </c>
      <c r="BW70" s="5">
        <f t="shared" si="230"/>
        <v>1</v>
      </c>
      <c r="BX70" s="5">
        <f t="shared" si="231"/>
        <v>1</v>
      </c>
      <c r="BY70" s="5">
        <f t="shared" si="232"/>
        <v>1</v>
      </c>
      <c r="BZ70" s="5">
        <f t="shared" si="233"/>
        <v>1</v>
      </c>
      <c r="CA70" s="5">
        <f t="shared" si="234"/>
        <v>1</v>
      </c>
      <c r="CB70" s="5">
        <f t="shared" si="235"/>
        <v>1</v>
      </c>
      <c r="CC70" s="5">
        <f t="shared" si="236"/>
        <v>1</v>
      </c>
      <c r="CD70" s="5" t="str">
        <f t="shared" si="237"/>
        <v>?</v>
      </c>
      <c r="CE70" s="4" t="str">
        <f t="shared" si="238"/>
        <v>Kitöltés rendben!</v>
      </c>
      <c r="CF70" s="5">
        <f t="shared" si="239"/>
        <v>1</v>
      </c>
      <c r="CG70" s="5">
        <f t="shared" si="240"/>
        <v>0</v>
      </c>
      <c r="CH70" s="5">
        <f t="shared" si="241"/>
        <v>1</v>
      </c>
    </row>
    <row r="71" spans="1:86" s="2" customFormat="1" ht="30.2" customHeight="1" x14ac:dyDescent="0.25">
      <c r="A71" s="1" t="str">
        <f t="shared" si="202"/>
        <v>Kitöltés rendben!</v>
      </c>
      <c r="B71" s="200">
        <v>1</v>
      </c>
      <c r="C71" s="199" t="s">
        <v>70</v>
      </c>
      <c r="D71" s="201" t="s">
        <v>367</v>
      </c>
      <c r="E71" s="201" t="s">
        <v>201</v>
      </c>
      <c r="F71" s="202" t="str">
        <f>VLOOKUP($G71,Összesítő!$B:$F,2,FALSE)</f>
        <v>21-32054-1-048-01-10</v>
      </c>
      <c r="G71" s="199" t="s">
        <v>280</v>
      </c>
      <c r="H71" s="202" t="str">
        <f>AY71&amp;"_"&amp;AW71&amp;"_FIV_"&amp;LEFT(Előlap!$B$6,4)</f>
        <v>3185_69_FIV_2026</v>
      </c>
      <c r="I71" s="202" t="str">
        <f>VLOOKUP($G71,Összesítő!$B:$F,5,FALSE)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 s="202" t="str">
        <f>VLOOKUP($G71,Összesítő!$B:$F,4,FALSE)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 s="6">
        <f t="shared" si="242"/>
        <v>8500</v>
      </c>
      <c r="L71" s="200">
        <v>2027</v>
      </c>
      <c r="M71" s="200">
        <v>2027</v>
      </c>
      <c r="N71" s="12">
        <v>8500</v>
      </c>
      <c r="O71" s="7">
        <v>0</v>
      </c>
      <c r="P71" s="7">
        <v>0</v>
      </c>
      <c r="R71" s="7">
        <v>8500</v>
      </c>
      <c r="S71" s="7">
        <v>0</v>
      </c>
      <c r="T71" s="7">
        <v>0</v>
      </c>
      <c r="U71" s="7">
        <v>0</v>
      </c>
      <c r="V71" s="7">
        <v>0</v>
      </c>
      <c r="W71" s="7">
        <v>0</v>
      </c>
      <c r="X71" s="7">
        <v>0</v>
      </c>
      <c r="Y71" s="7">
        <v>0</v>
      </c>
      <c r="Z71" s="7">
        <v>0</v>
      </c>
      <c r="AA71" s="7">
        <v>0</v>
      </c>
      <c r="AB71" s="7">
        <v>0</v>
      </c>
      <c r="AC71" s="6">
        <f t="shared" si="203"/>
        <v>8500</v>
      </c>
      <c r="AD71" s="3" t="str">
        <f t="shared" si="204"/>
        <v>A forrás egyenlő a költséggel (I.ütem).</v>
      </c>
      <c r="AF71" s="7">
        <v>0</v>
      </c>
      <c r="AG71" s="7">
        <v>0</v>
      </c>
      <c r="AH71" s="7">
        <v>0</v>
      </c>
      <c r="AI71" s="7">
        <v>0</v>
      </c>
      <c r="AJ71" s="7">
        <v>0</v>
      </c>
      <c r="AK71" s="7">
        <v>0</v>
      </c>
      <c r="AL71" s="7">
        <v>0</v>
      </c>
      <c r="AM71" s="7">
        <v>0</v>
      </c>
      <c r="AN71" s="7">
        <v>0</v>
      </c>
      <c r="AO71" s="7">
        <v>0</v>
      </c>
      <c r="AP71" s="7">
        <v>0</v>
      </c>
      <c r="AQ71" s="6">
        <f t="shared" si="205"/>
        <v>0</v>
      </c>
      <c r="AR71" s="199" t="s">
        <v>203</v>
      </c>
      <c r="AS71" s="3" t="str">
        <f t="shared" si="206"/>
        <v>Nem hosszútávú a feladat.</v>
      </c>
      <c r="AU71" s="201" t="s">
        <v>135</v>
      </c>
      <c r="AV71" s="201" t="s">
        <v>135</v>
      </c>
      <c r="AW71" s="202">
        <f>COUNTA($G$3:G71)</f>
        <v>69</v>
      </c>
      <c r="AY71" s="8">
        <f>VLOOKUP($G71,Összesítő!$B:$F,3,FALSE)</f>
        <v>3185</v>
      </c>
      <c r="AZ71" s="8">
        <f t="shared" si="207"/>
        <v>0</v>
      </c>
      <c r="BA71" s="5">
        <f t="shared" si="208"/>
        <v>1</v>
      </c>
      <c r="BB71" s="5" t="str">
        <f t="shared" si="209"/>
        <v>R</v>
      </c>
      <c r="BC71" s="5">
        <f t="shared" si="210"/>
        <v>1</v>
      </c>
      <c r="BD71" s="5">
        <f t="shared" si="211"/>
        <v>0</v>
      </c>
      <c r="BE71" s="5">
        <f t="shared" si="212"/>
        <v>0</v>
      </c>
      <c r="BF71" s="8" t="str">
        <f t="shared" si="213"/>
        <v>A forrás egyenlő a költséggel (I.ütem).</v>
      </c>
      <c r="BG71" s="5">
        <f t="shared" si="214"/>
        <v>1</v>
      </c>
      <c r="BH71" s="5">
        <f t="shared" si="215"/>
        <v>1</v>
      </c>
      <c r="BI71" s="5">
        <f t="shared" si="216"/>
        <v>0</v>
      </c>
      <c r="BJ71" s="5">
        <f t="shared" si="217"/>
        <v>1</v>
      </c>
      <c r="BK71" s="5">
        <f t="shared" si="218"/>
        <v>1</v>
      </c>
      <c r="BL71" s="4" t="str">
        <f t="shared" si="219"/>
        <v>Nem hosszútávú a feladat.</v>
      </c>
      <c r="BM71" s="5">
        <f t="shared" si="220"/>
        <v>1</v>
      </c>
      <c r="BN71" s="5">
        <f t="shared" si="221"/>
        <v>0</v>
      </c>
      <c r="BO71" s="5">
        <f t="shared" si="222"/>
        <v>0</v>
      </c>
      <c r="BP71" s="5">
        <f t="shared" si="223"/>
        <v>0</v>
      </c>
      <c r="BQ71" s="5">
        <f t="shared" si="224"/>
        <v>0</v>
      </c>
      <c r="BR71" s="8" t="str">
        <f t="shared" si="225"/>
        <v>Nincs hosszútávú terv!</v>
      </c>
      <c r="BS71" s="5">
        <f t="shared" si="226"/>
        <v>0</v>
      </c>
      <c r="BT71" s="5">
        <f t="shared" si="227"/>
        <v>0</v>
      </c>
      <c r="BU71" s="5">
        <f t="shared" si="228"/>
        <v>1</v>
      </c>
      <c r="BV71" s="5">
        <f t="shared" si="229"/>
        <v>1</v>
      </c>
      <c r="BW71" s="5">
        <f t="shared" si="230"/>
        <v>1</v>
      </c>
      <c r="BX71" s="5">
        <f t="shared" si="231"/>
        <v>1</v>
      </c>
      <c r="BY71" s="5">
        <f t="shared" si="232"/>
        <v>1</v>
      </c>
      <c r="BZ71" s="5">
        <f t="shared" si="233"/>
        <v>1</v>
      </c>
      <c r="CA71" s="5">
        <f t="shared" si="234"/>
        <v>1</v>
      </c>
      <c r="CB71" s="5">
        <f t="shared" si="235"/>
        <v>1</v>
      </c>
      <c r="CC71" s="5">
        <f t="shared" si="236"/>
        <v>1</v>
      </c>
      <c r="CD71" s="5" t="str">
        <f t="shared" si="237"/>
        <v>?</v>
      </c>
      <c r="CE71" s="4" t="str">
        <f t="shared" si="238"/>
        <v>Kitöltés rendben!</v>
      </c>
      <c r="CF71" s="5">
        <f t="shared" si="239"/>
        <v>1</v>
      </c>
      <c r="CG71" s="5">
        <f t="shared" si="240"/>
        <v>1</v>
      </c>
      <c r="CH71" s="5">
        <f t="shared" si="241"/>
        <v>0</v>
      </c>
    </row>
    <row r="72" spans="1:86" s="2" customFormat="1" ht="30.2" customHeight="1" x14ac:dyDescent="0.25">
      <c r="A72" s="1" t="str">
        <f t="shared" si="202"/>
        <v>Kitöltés rendben!</v>
      </c>
      <c r="B72" s="200">
        <v>2</v>
      </c>
      <c r="C72" s="199" t="s">
        <v>70</v>
      </c>
      <c r="D72" s="201" t="s">
        <v>368</v>
      </c>
      <c r="E72" s="201" t="s">
        <v>201</v>
      </c>
      <c r="F72" s="202" t="str">
        <f>VLOOKUP($G72,Összesítő!$B:$F,2,FALSE)</f>
        <v>21-32054-1-048-01-10</v>
      </c>
      <c r="G72" s="199" t="s">
        <v>280</v>
      </c>
      <c r="H72" s="202" t="str">
        <f>AY72&amp;"_"&amp;AW72&amp;"_FIV_"&amp;LEFT(Előlap!$B$6,4)</f>
        <v>3185_70_FIV_2026</v>
      </c>
      <c r="I72" s="202" t="str">
        <f>VLOOKUP($G72,Összesítő!$B:$F,5,FALSE)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 s="202" t="str">
        <f>VLOOKUP($G72,Összesítő!$B:$F,4,FALSE)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 s="6">
        <f t="shared" si="242"/>
        <v>13320</v>
      </c>
      <c r="L72" s="200">
        <v>2028</v>
      </c>
      <c r="M72" s="200">
        <v>2036</v>
      </c>
      <c r="N72" s="12">
        <v>0</v>
      </c>
      <c r="O72" s="7">
        <v>13320</v>
      </c>
      <c r="P72" s="7">
        <v>0</v>
      </c>
      <c r="R72" s="7">
        <v>0</v>
      </c>
      <c r="S72" s="7">
        <v>0</v>
      </c>
      <c r="T72" s="7">
        <v>0</v>
      </c>
      <c r="U72" s="7">
        <v>0</v>
      </c>
      <c r="V72" s="7">
        <v>0</v>
      </c>
      <c r="W72" s="7">
        <v>0</v>
      </c>
      <c r="X72" s="7">
        <v>0</v>
      </c>
      <c r="Y72" s="7">
        <v>0</v>
      </c>
      <c r="Z72" s="7">
        <v>0</v>
      </c>
      <c r="AA72" s="7">
        <v>0</v>
      </c>
      <c r="AB72" s="7">
        <v>0</v>
      </c>
      <c r="AC72" s="6">
        <f t="shared" si="203"/>
        <v>0</v>
      </c>
      <c r="AD72" s="3" t="str">
        <f t="shared" si="204"/>
        <v>Nem rövidtávú a feladat.</v>
      </c>
      <c r="AF72" s="7">
        <v>0</v>
      </c>
      <c r="AG72" s="7">
        <v>0</v>
      </c>
      <c r="AH72" s="7">
        <v>0</v>
      </c>
      <c r="AI72" s="7">
        <v>0</v>
      </c>
      <c r="AJ72" s="7">
        <v>0</v>
      </c>
      <c r="AK72" s="7">
        <v>0</v>
      </c>
      <c r="AL72" s="7">
        <v>0</v>
      </c>
      <c r="AM72" s="7">
        <v>0</v>
      </c>
      <c r="AN72" s="7">
        <v>0</v>
      </c>
      <c r="AO72" s="7">
        <v>0</v>
      </c>
      <c r="AP72" s="7">
        <v>0</v>
      </c>
      <c r="AQ72" s="6">
        <f t="shared" si="205"/>
        <v>0</v>
      </c>
      <c r="AR72" s="199" t="s">
        <v>205</v>
      </c>
      <c r="AS72" s="3" t="str">
        <f t="shared" si="206"/>
        <v>Forráshiányos a feladat!</v>
      </c>
      <c r="AU72" s="201" t="s">
        <v>135</v>
      </c>
      <c r="AV72" s="201" t="s">
        <v>135</v>
      </c>
      <c r="AW72" s="202">
        <f>COUNTA($G$3:G72)</f>
        <v>70</v>
      </c>
      <c r="AY72" s="8">
        <f>VLOOKUP($G72,Összesítő!$B:$F,3,FALSE)</f>
        <v>3185</v>
      </c>
      <c r="AZ72" s="8">
        <f t="shared" si="207"/>
        <v>0</v>
      </c>
      <c r="BA72" s="5">
        <f t="shared" si="208"/>
        <v>1</v>
      </c>
      <c r="BB72" s="5" t="str">
        <f t="shared" si="209"/>
        <v>H</v>
      </c>
      <c r="BC72" s="5">
        <f t="shared" si="210"/>
        <v>0</v>
      </c>
      <c r="BD72" s="5">
        <f t="shared" si="211"/>
        <v>0</v>
      </c>
      <c r="BE72" s="5">
        <f t="shared" si="212"/>
        <v>0</v>
      </c>
      <c r="BF72" s="8" t="str">
        <f t="shared" si="213"/>
        <v>Nem rövidtávú a feladat.</v>
      </c>
      <c r="BG72" s="5">
        <f t="shared" si="214"/>
        <v>1</v>
      </c>
      <c r="BH72" s="5">
        <f t="shared" si="215"/>
        <v>1</v>
      </c>
      <c r="BI72" s="5">
        <f t="shared" si="216"/>
        <v>1</v>
      </c>
      <c r="BJ72" s="5">
        <f t="shared" si="217"/>
        <v>1</v>
      </c>
      <c r="BK72" s="5">
        <f t="shared" si="218"/>
        <v>1</v>
      </c>
      <c r="BL72" s="4" t="str">
        <f t="shared" si="219"/>
        <v>Forráshiányos a feladat!</v>
      </c>
      <c r="BM72" s="5">
        <f t="shared" si="220"/>
        <v>0</v>
      </c>
      <c r="BN72" s="5">
        <f t="shared" si="221"/>
        <v>1</v>
      </c>
      <c r="BO72" s="5">
        <f t="shared" si="222"/>
        <v>0</v>
      </c>
      <c r="BP72" s="5">
        <f t="shared" si="223"/>
        <v>0</v>
      </c>
      <c r="BQ72" s="5">
        <f t="shared" si="224"/>
        <v>0</v>
      </c>
      <c r="BR72" s="8">
        <f t="shared" si="225"/>
        <v>0</v>
      </c>
      <c r="BS72" s="5">
        <f t="shared" si="226"/>
        <v>0</v>
      </c>
      <c r="BT72" s="5">
        <f t="shared" si="227"/>
        <v>0</v>
      </c>
      <c r="BU72" s="5">
        <f t="shared" si="228"/>
        <v>1</v>
      </c>
      <c r="BV72" s="5">
        <f t="shared" si="229"/>
        <v>1</v>
      </c>
      <c r="BW72" s="5">
        <f t="shared" si="230"/>
        <v>1</v>
      </c>
      <c r="BX72" s="5">
        <f t="shared" si="231"/>
        <v>1</v>
      </c>
      <c r="BY72" s="5">
        <f t="shared" si="232"/>
        <v>1</v>
      </c>
      <c r="BZ72" s="5">
        <f t="shared" si="233"/>
        <v>1</v>
      </c>
      <c r="CA72" s="5">
        <f t="shared" si="234"/>
        <v>1</v>
      </c>
      <c r="CB72" s="5">
        <f t="shared" si="235"/>
        <v>1</v>
      </c>
      <c r="CC72" s="5">
        <f t="shared" si="236"/>
        <v>1</v>
      </c>
      <c r="CD72" s="5" t="str">
        <f t="shared" si="237"/>
        <v>?</v>
      </c>
      <c r="CE72" s="4" t="str">
        <f t="shared" si="238"/>
        <v>Kitöltés rendben!</v>
      </c>
      <c r="CF72" s="5">
        <f t="shared" si="239"/>
        <v>1</v>
      </c>
      <c r="CG72" s="5">
        <f t="shared" si="240"/>
        <v>0</v>
      </c>
      <c r="CH72" s="5">
        <f t="shared" si="241"/>
        <v>1</v>
      </c>
    </row>
    <row r="73" spans="1:86" s="2" customFormat="1" ht="30.2" customHeight="1" x14ac:dyDescent="0.25">
      <c r="A73" s="1" t="str">
        <f t="shared" si="202"/>
        <v>Kitöltés rendben!</v>
      </c>
      <c r="B73" s="200">
        <v>2</v>
      </c>
      <c r="C73" s="199" t="s">
        <v>70</v>
      </c>
      <c r="D73" s="201" t="s">
        <v>369</v>
      </c>
      <c r="E73" s="201" t="s">
        <v>201</v>
      </c>
      <c r="F73" s="202" t="str">
        <f>VLOOKUP($G73,Összesítő!$B:$F,2,FALSE)</f>
        <v>21-32054-1-048-01-10</v>
      </c>
      <c r="G73" s="199" t="s">
        <v>280</v>
      </c>
      <c r="H73" s="202" t="str">
        <f>AY73&amp;"_"&amp;AW73&amp;"_FIV_"&amp;LEFT(Előlap!$B$6,4)</f>
        <v>3185_71_FIV_2026</v>
      </c>
      <c r="I73" s="202" t="str">
        <f>VLOOKUP($G73,Összesítő!$B:$F,5,FALSE)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 s="202" t="str">
        <f>VLOOKUP($G73,Összesítő!$B:$F,4,FALSE)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 s="6">
        <f t="shared" si="242"/>
        <v>1500</v>
      </c>
      <c r="L73" s="200">
        <v>2028</v>
      </c>
      <c r="M73" s="200">
        <v>2036</v>
      </c>
      <c r="N73" s="12">
        <v>0</v>
      </c>
      <c r="O73" s="7">
        <v>1500</v>
      </c>
      <c r="P73" s="7">
        <v>0</v>
      </c>
      <c r="R73" s="7">
        <v>0</v>
      </c>
      <c r="S73" s="7">
        <v>0</v>
      </c>
      <c r="T73" s="7">
        <v>0</v>
      </c>
      <c r="U73" s="7">
        <v>0</v>
      </c>
      <c r="V73" s="7">
        <v>0</v>
      </c>
      <c r="W73" s="7">
        <v>0</v>
      </c>
      <c r="X73" s="7">
        <v>0</v>
      </c>
      <c r="Y73" s="7">
        <v>0</v>
      </c>
      <c r="Z73" s="7">
        <v>0</v>
      </c>
      <c r="AA73" s="7">
        <v>0</v>
      </c>
      <c r="AB73" s="7">
        <v>0</v>
      </c>
      <c r="AC73" s="6">
        <f t="shared" si="203"/>
        <v>0</v>
      </c>
      <c r="AD73" s="3" t="str">
        <f t="shared" si="204"/>
        <v>Nem rövidtávú a feladat.</v>
      </c>
      <c r="AF73" s="7">
        <v>0</v>
      </c>
      <c r="AG73" s="7">
        <v>0</v>
      </c>
      <c r="AH73" s="7">
        <v>0</v>
      </c>
      <c r="AI73" s="7">
        <v>0</v>
      </c>
      <c r="AJ73" s="7">
        <v>0</v>
      </c>
      <c r="AK73" s="7">
        <v>0</v>
      </c>
      <c r="AL73" s="7">
        <v>0</v>
      </c>
      <c r="AM73" s="7">
        <v>0</v>
      </c>
      <c r="AN73" s="7">
        <v>0</v>
      </c>
      <c r="AO73" s="7">
        <v>0</v>
      </c>
      <c r="AP73" s="7">
        <v>0</v>
      </c>
      <c r="AQ73" s="6">
        <f t="shared" si="205"/>
        <v>0</v>
      </c>
      <c r="AR73" s="199" t="s">
        <v>205</v>
      </c>
      <c r="AS73" s="3" t="str">
        <f t="shared" si="206"/>
        <v>Forráshiányos a feladat!</v>
      </c>
      <c r="AU73" s="201" t="s">
        <v>135</v>
      </c>
      <c r="AV73" s="201" t="s">
        <v>135</v>
      </c>
      <c r="AW73" s="202">
        <f>COUNTA($G$3:G73)</f>
        <v>71</v>
      </c>
      <c r="AY73" s="8">
        <f>VLOOKUP($G73,Összesítő!$B:$F,3,FALSE)</f>
        <v>3185</v>
      </c>
      <c r="AZ73" s="8">
        <f t="shared" si="207"/>
        <v>0</v>
      </c>
      <c r="BA73" s="5">
        <f t="shared" si="208"/>
        <v>1</v>
      </c>
      <c r="BB73" s="5" t="str">
        <f t="shared" si="209"/>
        <v>H</v>
      </c>
      <c r="BC73" s="5">
        <f t="shared" si="210"/>
        <v>0</v>
      </c>
      <c r="BD73" s="5">
        <f t="shared" si="211"/>
        <v>0</v>
      </c>
      <c r="BE73" s="5">
        <f t="shared" si="212"/>
        <v>0</v>
      </c>
      <c r="BF73" s="8" t="str">
        <f t="shared" si="213"/>
        <v>Nem rövidtávú a feladat.</v>
      </c>
      <c r="BG73" s="5">
        <f t="shared" si="214"/>
        <v>1</v>
      </c>
      <c r="BH73" s="5">
        <f t="shared" si="215"/>
        <v>1</v>
      </c>
      <c r="BI73" s="5">
        <f t="shared" si="216"/>
        <v>1</v>
      </c>
      <c r="BJ73" s="5">
        <f t="shared" si="217"/>
        <v>1</v>
      </c>
      <c r="BK73" s="5">
        <f t="shared" si="218"/>
        <v>1</v>
      </c>
      <c r="BL73" s="4" t="str">
        <f t="shared" si="219"/>
        <v>Forráshiányos a feladat!</v>
      </c>
      <c r="BM73" s="5">
        <f t="shared" si="220"/>
        <v>0</v>
      </c>
      <c r="BN73" s="5">
        <f t="shared" si="221"/>
        <v>1</v>
      </c>
      <c r="BO73" s="5">
        <f t="shared" si="222"/>
        <v>0</v>
      </c>
      <c r="BP73" s="5">
        <f t="shared" si="223"/>
        <v>0</v>
      </c>
      <c r="BQ73" s="5">
        <f t="shared" si="224"/>
        <v>0</v>
      </c>
      <c r="BR73" s="8">
        <f t="shared" si="225"/>
        <v>0</v>
      </c>
      <c r="BS73" s="5">
        <f t="shared" si="226"/>
        <v>0</v>
      </c>
      <c r="BT73" s="5">
        <f t="shared" si="227"/>
        <v>0</v>
      </c>
      <c r="BU73" s="5">
        <f t="shared" si="228"/>
        <v>1</v>
      </c>
      <c r="BV73" s="5">
        <f t="shared" si="229"/>
        <v>1</v>
      </c>
      <c r="BW73" s="5">
        <f t="shared" si="230"/>
        <v>1</v>
      </c>
      <c r="BX73" s="5">
        <f t="shared" si="231"/>
        <v>1</v>
      </c>
      <c r="BY73" s="5">
        <f t="shared" si="232"/>
        <v>1</v>
      </c>
      <c r="BZ73" s="5">
        <f t="shared" si="233"/>
        <v>1</v>
      </c>
      <c r="CA73" s="5">
        <f t="shared" si="234"/>
        <v>1</v>
      </c>
      <c r="CB73" s="5">
        <f t="shared" si="235"/>
        <v>1</v>
      </c>
      <c r="CC73" s="5">
        <f t="shared" si="236"/>
        <v>1</v>
      </c>
      <c r="CD73" s="5" t="str">
        <f t="shared" si="237"/>
        <v>?</v>
      </c>
      <c r="CE73" s="4" t="str">
        <f t="shared" si="238"/>
        <v>Kitöltés rendben!</v>
      </c>
      <c r="CF73" s="5">
        <f t="shared" si="239"/>
        <v>1</v>
      </c>
      <c r="CG73" s="5">
        <f t="shared" si="240"/>
        <v>0</v>
      </c>
      <c r="CH73" s="5">
        <f t="shared" si="241"/>
        <v>1</v>
      </c>
    </row>
    <row r="74" spans="1:86" s="2" customFormat="1" ht="30.2" customHeight="1" x14ac:dyDescent="0.25">
      <c r="A74" s="1" t="str">
        <f t="shared" si="202"/>
        <v>Kitöltés rendben!</v>
      </c>
      <c r="B74" s="200">
        <v>2</v>
      </c>
      <c r="C74" s="199" t="s">
        <v>80</v>
      </c>
      <c r="D74" s="201" t="s">
        <v>370</v>
      </c>
      <c r="E74" s="201" t="s">
        <v>201</v>
      </c>
      <c r="F74" s="202" t="str">
        <f>VLOOKUP($G74,Összesítő!$B:$F,2,FALSE)</f>
        <v>21-32054-1-048-01-10</v>
      </c>
      <c r="G74" s="199" t="s">
        <v>280</v>
      </c>
      <c r="H74" s="202" t="str">
        <f>AY74&amp;"_"&amp;AW74&amp;"_FIV_"&amp;LEFT(Előlap!$B$6,4)</f>
        <v>3185_72_FIV_2026</v>
      </c>
      <c r="I74" s="202" t="str">
        <f>VLOOKUP($G74,Összesítő!$B:$F,5,FALSE)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 s="202" t="str">
        <f>VLOOKUP($G74,Összesítő!$B:$F,4,FALSE)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 s="6">
        <f t="shared" si="242"/>
        <v>32500</v>
      </c>
      <c r="L74" s="200">
        <v>2028</v>
      </c>
      <c r="M74" s="200">
        <v>2036</v>
      </c>
      <c r="N74" s="12">
        <v>0</v>
      </c>
      <c r="O74" s="7">
        <v>32500</v>
      </c>
      <c r="P74" s="7">
        <v>0</v>
      </c>
      <c r="R74" s="7">
        <v>0</v>
      </c>
      <c r="S74" s="7">
        <v>0</v>
      </c>
      <c r="T74" s="7">
        <v>0</v>
      </c>
      <c r="U74" s="7">
        <v>0</v>
      </c>
      <c r="V74" s="7">
        <v>0</v>
      </c>
      <c r="W74" s="7">
        <v>0</v>
      </c>
      <c r="X74" s="7">
        <v>0</v>
      </c>
      <c r="Y74" s="7">
        <v>0</v>
      </c>
      <c r="Z74" s="7">
        <v>0</v>
      </c>
      <c r="AA74" s="7">
        <v>0</v>
      </c>
      <c r="AB74" s="7">
        <v>0</v>
      </c>
      <c r="AC74" s="6">
        <f t="shared" si="203"/>
        <v>0</v>
      </c>
      <c r="AD74" s="3" t="str">
        <f t="shared" si="204"/>
        <v>Nem rövidtávú a feladat.</v>
      </c>
      <c r="AF74" s="7">
        <v>0</v>
      </c>
      <c r="AG74" s="7">
        <v>0</v>
      </c>
      <c r="AH74" s="7">
        <v>0</v>
      </c>
      <c r="AI74" s="7">
        <v>0</v>
      </c>
      <c r="AJ74" s="7">
        <v>0</v>
      </c>
      <c r="AK74" s="7">
        <v>0</v>
      </c>
      <c r="AL74" s="7">
        <v>0</v>
      </c>
      <c r="AM74" s="7">
        <v>0</v>
      </c>
      <c r="AN74" s="7">
        <v>0</v>
      </c>
      <c r="AO74" s="7">
        <v>0</v>
      </c>
      <c r="AP74" s="7">
        <v>0</v>
      </c>
      <c r="AQ74" s="6">
        <f t="shared" si="205"/>
        <v>0</v>
      </c>
      <c r="AR74" s="199" t="s">
        <v>205</v>
      </c>
      <c r="AS74" s="3" t="str">
        <f t="shared" si="206"/>
        <v>Forráshiányos a feladat!</v>
      </c>
      <c r="AU74" s="201" t="s">
        <v>135</v>
      </c>
      <c r="AV74" s="201" t="s">
        <v>135</v>
      </c>
      <c r="AW74" s="202">
        <f>COUNTA($G$3:G74)</f>
        <v>72</v>
      </c>
      <c r="AY74" s="8">
        <f>VLOOKUP($G74,Összesítő!$B:$F,3,FALSE)</f>
        <v>3185</v>
      </c>
      <c r="AZ74" s="8">
        <f t="shared" si="207"/>
        <v>0</v>
      </c>
      <c r="BA74" s="5">
        <f t="shared" si="208"/>
        <v>1</v>
      </c>
      <c r="BB74" s="5" t="str">
        <f t="shared" si="209"/>
        <v>H</v>
      </c>
      <c r="BC74" s="5">
        <f t="shared" si="210"/>
        <v>0</v>
      </c>
      <c r="BD74" s="5">
        <f t="shared" si="211"/>
        <v>0</v>
      </c>
      <c r="BE74" s="5">
        <f t="shared" si="212"/>
        <v>0</v>
      </c>
      <c r="BF74" s="8" t="str">
        <f t="shared" si="213"/>
        <v>Nem rövidtávú a feladat.</v>
      </c>
      <c r="BG74" s="5">
        <f t="shared" si="214"/>
        <v>1</v>
      </c>
      <c r="BH74" s="5">
        <f t="shared" si="215"/>
        <v>1</v>
      </c>
      <c r="BI74" s="5">
        <f t="shared" si="216"/>
        <v>1</v>
      </c>
      <c r="BJ74" s="5">
        <f t="shared" si="217"/>
        <v>1</v>
      </c>
      <c r="BK74" s="5">
        <f t="shared" si="218"/>
        <v>1</v>
      </c>
      <c r="BL74" s="4" t="str">
        <f t="shared" si="219"/>
        <v>Forráshiányos a feladat!</v>
      </c>
      <c r="BM74" s="5">
        <f t="shared" si="220"/>
        <v>0</v>
      </c>
      <c r="BN74" s="5">
        <f t="shared" si="221"/>
        <v>1</v>
      </c>
      <c r="BO74" s="5">
        <f t="shared" si="222"/>
        <v>0</v>
      </c>
      <c r="BP74" s="5">
        <f t="shared" si="223"/>
        <v>0</v>
      </c>
      <c r="BQ74" s="5">
        <f t="shared" si="224"/>
        <v>0</v>
      </c>
      <c r="BR74" s="8">
        <f t="shared" si="225"/>
        <v>0</v>
      </c>
      <c r="BS74" s="5">
        <f t="shared" si="226"/>
        <v>0</v>
      </c>
      <c r="BT74" s="5">
        <f t="shared" si="227"/>
        <v>0</v>
      </c>
      <c r="BU74" s="5">
        <f t="shared" si="228"/>
        <v>1</v>
      </c>
      <c r="BV74" s="5">
        <f t="shared" si="229"/>
        <v>1</v>
      </c>
      <c r="BW74" s="5">
        <f t="shared" si="230"/>
        <v>1</v>
      </c>
      <c r="BX74" s="5">
        <f t="shared" si="231"/>
        <v>1</v>
      </c>
      <c r="BY74" s="5">
        <f t="shared" si="232"/>
        <v>1</v>
      </c>
      <c r="BZ74" s="5">
        <f t="shared" si="233"/>
        <v>1</v>
      </c>
      <c r="CA74" s="5">
        <f t="shared" si="234"/>
        <v>1</v>
      </c>
      <c r="CB74" s="5">
        <f t="shared" si="235"/>
        <v>1</v>
      </c>
      <c r="CC74" s="5">
        <f t="shared" si="236"/>
        <v>1</v>
      </c>
      <c r="CD74" s="5" t="str">
        <f t="shared" si="237"/>
        <v>?</v>
      </c>
      <c r="CE74" s="4" t="str">
        <f t="shared" si="238"/>
        <v>Kitöltés rendben!</v>
      </c>
      <c r="CF74" s="5">
        <f t="shared" si="239"/>
        <v>1</v>
      </c>
      <c r="CG74" s="5">
        <f t="shared" si="240"/>
        <v>0</v>
      </c>
      <c r="CH74" s="5">
        <f t="shared" si="241"/>
        <v>1</v>
      </c>
    </row>
    <row r="75" spans="1:86" s="2" customFormat="1" ht="30.2" customHeight="1" x14ac:dyDescent="0.25">
      <c r="A75" s="1" t="str">
        <f t="shared" si="202"/>
        <v>Kitöltés rendben!</v>
      </c>
      <c r="B75" s="200">
        <v>2</v>
      </c>
      <c r="C75" s="199" t="s">
        <v>80</v>
      </c>
      <c r="D75" s="201" t="s">
        <v>371</v>
      </c>
      <c r="E75" s="201" t="s">
        <v>201</v>
      </c>
      <c r="F75" s="202" t="str">
        <f>VLOOKUP($G75,Összesítő!$B:$F,2,FALSE)</f>
        <v>21-32054-1-048-01-10</v>
      </c>
      <c r="G75" s="199" t="s">
        <v>280</v>
      </c>
      <c r="H75" s="202" t="str">
        <f>AY75&amp;"_"&amp;AW75&amp;"_FIV_"&amp;LEFT(Előlap!$B$6,4)</f>
        <v>3185_73_FIV_2026</v>
      </c>
      <c r="I75" s="202" t="str">
        <f>VLOOKUP($G75,Összesítő!$B:$F,5,FALSE)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 s="202" t="str">
        <f>VLOOKUP($G75,Összesítő!$B:$F,4,FALSE)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 s="6">
        <f t="shared" si="242"/>
        <v>1585</v>
      </c>
      <c r="L75" s="200">
        <v>2028</v>
      </c>
      <c r="M75" s="200">
        <v>2036</v>
      </c>
      <c r="N75" s="12">
        <v>0</v>
      </c>
      <c r="O75" s="7">
        <v>1585</v>
      </c>
      <c r="P75" s="7">
        <v>0</v>
      </c>
      <c r="R75" s="7">
        <v>0</v>
      </c>
      <c r="S75" s="7">
        <v>0</v>
      </c>
      <c r="T75" s="7">
        <v>0</v>
      </c>
      <c r="U75" s="7">
        <v>0</v>
      </c>
      <c r="V75" s="7">
        <v>0</v>
      </c>
      <c r="W75" s="7">
        <v>0</v>
      </c>
      <c r="X75" s="7">
        <v>0</v>
      </c>
      <c r="Y75" s="7">
        <v>0</v>
      </c>
      <c r="Z75" s="7">
        <v>0</v>
      </c>
      <c r="AA75" s="7">
        <v>0</v>
      </c>
      <c r="AB75" s="7">
        <v>0</v>
      </c>
      <c r="AC75" s="6">
        <f t="shared" si="203"/>
        <v>0</v>
      </c>
      <c r="AD75" s="3" t="str">
        <f t="shared" si="204"/>
        <v>Nem rövidtávú a feladat.</v>
      </c>
      <c r="AF75" s="7">
        <v>0</v>
      </c>
      <c r="AG75" s="7">
        <v>0</v>
      </c>
      <c r="AH75" s="7">
        <v>0</v>
      </c>
      <c r="AI75" s="7">
        <v>0</v>
      </c>
      <c r="AJ75" s="7">
        <v>0</v>
      </c>
      <c r="AK75" s="7">
        <v>0</v>
      </c>
      <c r="AL75" s="7">
        <v>0</v>
      </c>
      <c r="AM75" s="7">
        <v>0</v>
      </c>
      <c r="AN75" s="7">
        <v>0</v>
      </c>
      <c r="AO75" s="7">
        <v>0</v>
      </c>
      <c r="AP75" s="7">
        <v>0</v>
      </c>
      <c r="AQ75" s="6">
        <f t="shared" si="205"/>
        <v>0</v>
      </c>
      <c r="AR75" s="199" t="s">
        <v>205</v>
      </c>
      <c r="AS75" s="3" t="str">
        <f t="shared" si="206"/>
        <v>Forráshiányos a feladat!</v>
      </c>
      <c r="AU75" s="201" t="s">
        <v>135</v>
      </c>
      <c r="AV75" s="201" t="s">
        <v>135</v>
      </c>
      <c r="AW75" s="202">
        <f>COUNTA($G$3:G75)</f>
        <v>73</v>
      </c>
      <c r="AY75" s="8">
        <f>VLOOKUP($G75,Összesítő!$B:$F,3,FALSE)</f>
        <v>3185</v>
      </c>
      <c r="AZ75" s="8">
        <f t="shared" si="207"/>
        <v>0</v>
      </c>
      <c r="BA75" s="5">
        <f t="shared" si="208"/>
        <v>1</v>
      </c>
      <c r="BB75" s="5" t="str">
        <f t="shared" si="209"/>
        <v>H</v>
      </c>
      <c r="BC75" s="5">
        <f t="shared" si="210"/>
        <v>0</v>
      </c>
      <c r="BD75" s="5">
        <f t="shared" si="211"/>
        <v>0</v>
      </c>
      <c r="BE75" s="5">
        <f t="shared" si="212"/>
        <v>0</v>
      </c>
      <c r="BF75" s="8" t="str">
        <f t="shared" si="213"/>
        <v>Nem rövidtávú a feladat.</v>
      </c>
      <c r="BG75" s="5">
        <f t="shared" si="214"/>
        <v>1</v>
      </c>
      <c r="BH75" s="5">
        <f t="shared" si="215"/>
        <v>1</v>
      </c>
      <c r="BI75" s="5">
        <f t="shared" si="216"/>
        <v>1</v>
      </c>
      <c r="BJ75" s="5">
        <f t="shared" si="217"/>
        <v>1</v>
      </c>
      <c r="BK75" s="5">
        <f t="shared" si="218"/>
        <v>1</v>
      </c>
      <c r="BL75" s="4" t="str">
        <f t="shared" si="219"/>
        <v>Forráshiányos a feladat!</v>
      </c>
      <c r="BM75" s="5">
        <f t="shared" si="220"/>
        <v>0</v>
      </c>
      <c r="BN75" s="5">
        <f t="shared" si="221"/>
        <v>1</v>
      </c>
      <c r="BO75" s="5">
        <f t="shared" si="222"/>
        <v>0</v>
      </c>
      <c r="BP75" s="5">
        <f t="shared" si="223"/>
        <v>0</v>
      </c>
      <c r="BQ75" s="5">
        <f t="shared" si="224"/>
        <v>0</v>
      </c>
      <c r="BR75" s="8">
        <f t="shared" si="225"/>
        <v>0</v>
      </c>
      <c r="BS75" s="5">
        <f t="shared" si="226"/>
        <v>0</v>
      </c>
      <c r="BT75" s="5">
        <f t="shared" si="227"/>
        <v>0</v>
      </c>
      <c r="BU75" s="5">
        <f t="shared" si="228"/>
        <v>1</v>
      </c>
      <c r="BV75" s="5">
        <f t="shared" si="229"/>
        <v>1</v>
      </c>
      <c r="BW75" s="5">
        <f t="shared" si="230"/>
        <v>1</v>
      </c>
      <c r="BX75" s="5">
        <f t="shared" si="231"/>
        <v>1</v>
      </c>
      <c r="BY75" s="5">
        <f t="shared" si="232"/>
        <v>1</v>
      </c>
      <c r="BZ75" s="5">
        <f t="shared" si="233"/>
        <v>1</v>
      </c>
      <c r="CA75" s="5">
        <f t="shared" si="234"/>
        <v>1</v>
      </c>
      <c r="CB75" s="5">
        <f t="shared" si="235"/>
        <v>1</v>
      </c>
      <c r="CC75" s="5">
        <f t="shared" si="236"/>
        <v>1</v>
      </c>
      <c r="CD75" s="5" t="str">
        <f t="shared" si="237"/>
        <v>?</v>
      </c>
      <c r="CE75" s="4" t="str">
        <f t="shared" si="238"/>
        <v>Kitöltés rendben!</v>
      </c>
      <c r="CF75" s="5">
        <f t="shared" si="239"/>
        <v>1</v>
      </c>
      <c r="CG75" s="5">
        <f t="shared" si="240"/>
        <v>0</v>
      </c>
      <c r="CH75" s="5">
        <f t="shared" si="241"/>
        <v>1</v>
      </c>
    </row>
    <row r="76" spans="1:86" s="2" customFormat="1" ht="30.2" customHeight="1" x14ac:dyDescent="0.25">
      <c r="A76" s="1" t="str">
        <f t="shared" si="202"/>
        <v>Kitöltés rendben!</v>
      </c>
      <c r="B76" s="200">
        <v>2</v>
      </c>
      <c r="C76" s="199" t="s">
        <v>103</v>
      </c>
      <c r="D76" s="201" t="s">
        <v>372</v>
      </c>
      <c r="E76" s="201" t="s">
        <v>201</v>
      </c>
      <c r="F76" s="202" t="str">
        <f>VLOOKUP($G76,Összesítő!$B:$F,2,FALSE)</f>
        <v>21-32054-1-048-01-10</v>
      </c>
      <c r="G76" s="199" t="s">
        <v>280</v>
      </c>
      <c r="H76" s="202" t="str">
        <f>AY76&amp;"_"&amp;AW76&amp;"_FIV_"&amp;LEFT(Előlap!$B$6,4)</f>
        <v>3185_74_FIV_2026</v>
      </c>
      <c r="I76" s="202" t="str">
        <f>VLOOKUP($G76,Összesítő!$B:$F,5,FALSE)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 s="202" t="str">
        <f>VLOOKUP($G76,Összesítő!$B:$F,4,FALSE)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 s="6">
        <f t="shared" si="242"/>
        <v>19250</v>
      </c>
      <c r="L76" s="200">
        <v>2028</v>
      </c>
      <c r="M76" s="200">
        <v>2028</v>
      </c>
      <c r="N76" s="12">
        <v>0</v>
      </c>
      <c r="O76" s="7">
        <v>19250</v>
      </c>
      <c r="P76" s="7">
        <v>0</v>
      </c>
      <c r="R76" s="7">
        <v>0</v>
      </c>
      <c r="S76" s="7">
        <v>0</v>
      </c>
      <c r="T76" s="7">
        <v>0</v>
      </c>
      <c r="U76" s="7">
        <v>0</v>
      </c>
      <c r="V76" s="7">
        <v>0</v>
      </c>
      <c r="W76" s="7">
        <v>0</v>
      </c>
      <c r="X76" s="7">
        <v>0</v>
      </c>
      <c r="Y76" s="7">
        <v>0</v>
      </c>
      <c r="Z76" s="7">
        <v>0</v>
      </c>
      <c r="AA76" s="7">
        <v>0</v>
      </c>
      <c r="AB76" s="7">
        <v>0</v>
      </c>
      <c r="AC76" s="6">
        <f t="shared" si="203"/>
        <v>0</v>
      </c>
      <c r="AD76" s="3" t="str">
        <f t="shared" si="204"/>
        <v>Nem rövidtávú a feladat.</v>
      </c>
      <c r="AF76" s="7">
        <v>19250</v>
      </c>
      <c r="AG76" s="7">
        <v>0</v>
      </c>
      <c r="AH76" s="7">
        <v>0</v>
      </c>
      <c r="AI76" s="7">
        <v>0</v>
      </c>
      <c r="AJ76" s="7">
        <v>0</v>
      </c>
      <c r="AK76" s="7">
        <v>0</v>
      </c>
      <c r="AL76" s="7">
        <v>0</v>
      </c>
      <c r="AM76" s="7">
        <v>0</v>
      </c>
      <c r="AN76" s="7">
        <v>0</v>
      </c>
      <c r="AO76" s="7">
        <v>0</v>
      </c>
      <c r="AP76" s="7">
        <v>0</v>
      </c>
      <c r="AQ76" s="6">
        <f t="shared" si="205"/>
        <v>19250</v>
      </c>
      <c r="AR76" s="199" t="s">
        <v>203</v>
      </c>
      <c r="AS76" s="3" t="str">
        <f t="shared" si="206"/>
        <v>A forrás egyenlő a költséggel (II.ütem).</v>
      </c>
      <c r="AU76" s="201" t="s">
        <v>135</v>
      </c>
      <c r="AV76" s="201" t="s">
        <v>135</v>
      </c>
      <c r="AW76" s="202">
        <f>COUNTA($G$3:G76)</f>
        <v>74</v>
      </c>
      <c r="AY76" s="8">
        <f>VLOOKUP($G76,Összesítő!$B:$F,3,FALSE)</f>
        <v>3185</v>
      </c>
      <c r="AZ76" s="8">
        <f t="shared" si="207"/>
        <v>0</v>
      </c>
      <c r="BA76" s="5">
        <f t="shared" si="208"/>
        <v>1</v>
      </c>
      <c r="BB76" s="5" t="str">
        <f t="shared" si="209"/>
        <v>H</v>
      </c>
      <c r="BC76" s="5">
        <f t="shared" si="210"/>
        <v>0</v>
      </c>
      <c r="BD76" s="5">
        <f t="shared" si="211"/>
        <v>0</v>
      </c>
      <c r="BE76" s="5">
        <f t="shared" si="212"/>
        <v>0</v>
      </c>
      <c r="BF76" s="8" t="str">
        <f t="shared" si="213"/>
        <v>Nem rövidtávú a feladat.</v>
      </c>
      <c r="BG76" s="5">
        <f t="shared" si="214"/>
        <v>1</v>
      </c>
      <c r="BH76" s="5">
        <f t="shared" si="215"/>
        <v>1</v>
      </c>
      <c r="BI76" s="5">
        <f t="shared" si="216"/>
        <v>0</v>
      </c>
      <c r="BJ76" s="5">
        <f t="shared" si="217"/>
        <v>1</v>
      </c>
      <c r="BK76" s="5">
        <f t="shared" si="218"/>
        <v>1</v>
      </c>
      <c r="BL76" s="4" t="str">
        <f t="shared" si="219"/>
        <v>A forrás egyenlő a költséggel (II.ütem).</v>
      </c>
      <c r="BM76" s="5">
        <f t="shared" si="220"/>
        <v>0</v>
      </c>
      <c r="BN76" s="5">
        <f t="shared" si="221"/>
        <v>1</v>
      </c>
      <c r="BO76" s="5">
        <f t="shared" si="222"/>
        <v>0</v>
      </c>
      <c r="BP76" s="5">
        <f t="shared" si="223"/>
        <v>0</v>
      </c>
      <c r="BQ76" s="5">
        <f t="shared" si="224"/>
        <v>0</v>
      </c>
      <c r="BR76" s="8">
        <f t="shared" si="225"/>
        <v>0</v>
      </c>
      <c r="BS76" s="5">
        <f t="shared" si="226"/>
        <v>0</v>
      </c>
      <c r="BT76" s="5">
        <f t="shared" si="227"/>
        <v>0</v>
      </c>
      <c r="BU76" s="5">
        <f t="shared" si="228"/>
        <v>1</v>
      </c>
      <c r="BV76" s="5">
        <f t="shared" si="229"/>
        <v>1</v>
      </c>
      <c r="BW76" s="5">
        <f t="shared" si="230"/>
        <v>1</v>
      </c>
      <c r="BX76" s="5">
        <f t="shared" si="231"/>
        <v>1</v>
      </c>
      <c r="BY76" s="5">
        <f t="shared" si="232"/>
        <v>1</v>
      </c>
      <c r="BZ76" s="5">
        <f t="shared" si="233"/>
        <v>1</v>
      </c>
      <c r="CA76" s="5">
        <f t="shared" si="234"/>
        <v>1</v>
      </c>
      <c r="CB76" s="5">
        <f t="shared" si="235"/>
        <v>1</v>
      </c>
      <c r="CC76" s="5">
        <f t="shared" si="236"/>
        <v>1</v>
      </c>
      <c r="CD76" s="5" t="str">
        <f t="shared" si="237"/>
        <v>?</v>
      </c>
      <c r="CE76" s="4" t="str">
        <f t="shared" si="238"/>
        <v>Kitöltés rendben!</v>
      </c>
      <c r="CF76" s="5">
        <f t="shared" si="239"/>
        <v>1</v>
      </c>
      <c r="CG76" s="5">
        <f t="shared" si="240"/>
        <v>0</v>
      </c>
      <c r="CH76" s="5">
        <f t="shared" si="241"/>
        <v>1</v>
      </c>
    </row>
    <row r="77" spans="1:86" s="2" customFormat="1" ht="30.2" customHeight="1" x14ac:dyDescent="0.25">
      <c r="A77" s="1" t="str">
        <f t="shared" si="202"/>
        <v>Kitöltés rendben!</v>
      </c>
      <c r="B77" s="200">
        <v>2</v>
      </c>
      <c r="C77" s="199" t="s">
        <v>50</v>
      </c>
      <c r="D77" s="201" t="s">
        <v>373</v>
      </c>
      <c r="E77" s="201" t="s">
        <v>201</v>
      </c>
      <c r="F77" s="202" t="str">
        <f>VLOOKUP($G77,Összesítő!$B:$F,2,FALSE)</f>
        <v>21-32054-1-048-01-10</v>
      </c>
      <c r="G77" s="199" t="s">
        <v>280</v>
      </c>
      <c r="H77" s="202" t="str">
        <f>AY77&amp;"_"&amp;AW77&amp;"_FIV_"&amp;LEFT(Előlap!$B$6,4)</f>
        <v>3185_75_FIV_2026</v>
      </c>
      <c r="I77" s="202" t="str">
        <f>VLOOKUP($G77,Összesítő!$B:$F,5,FALSE)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 s="202" t="str">
        <f>VLOOKUP($G77,Összesítő!$B:$F,4,FALSE)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 s="6">
        <f t="shared" si="242"/>
        <v>1800</v>
      </c>
      <c r="L77" s="200">
        <v>2030</v>
      </c>
      <c r="M77" s="200">
        <v>2030</v>
      </c>
      <c r="N77" s="12">
        <v>0</v>
      </c>
      <c r="O77" s="7">
        <v>1800</v>
      </c>
      <c r="P77" s="7">
        <v>0</v>
      </c>
      <c r="R77" s="7">
        <v>0</v>
      </c>
      <c r="S77" s="7">
        <v>0</v>
      </c>
      <c r="T77" s="7">
        <v>0</v>
      </c>
      <c r="U77" s="7">
        <v>0</v>
      </c>
      <c r="V77" s="7">
        <v>0</v>
      </c>
      <c r="W77" s="7">
        <v>0</v>
      </c>
      <c r="X77" s="7">
        <v>0</v>
      </c>
      <c r="Y77" s="7">
        <v>0</v>
      </c>
      <c r="Z77" s="7">
        <v>0</v>
      </c>
      <c r="AA77" s="7">
        <v>0</v>
      </c>
      <c r="AB77" s="7">
        <v>0</v>
      </c>
      <c r="AC77" s="6">
        <f t="shared" si="203"/>
        <v>0</v>
      </c>
      <c r="AD77" s="3" t="str">
        <f t="shared" si="204"/>
        <v>Nem rövidtávú a feladat.</v>
      </c>
      <c r="AF77" s="7">
        <v>0</v>
      </c>
      <c r="AG77" s="7">
        <v>0</v>
      </c>
      <c r="AH77" s="7">
        <v>0</v>
      </c>
      <c r="AI77" s="7">
        <v>0</v>
      </c>
      <c r="AJ77" s="7">
        <v>0</v>
      </c>
      <c r="AK77" s="7">
        <v>0</v>
      </c>
      <c r="AL77" s="7">
        <v>0</v>
      </c>
      <c r="AM77" s="7">
        <v>0</v>
      </c>
      <c r="AN77" s="7">
        <v>0</v>
      </c>
      <c r="AO77" s="7">
        <v>0</v>
      </c>
      <c r="AP77" s="7">
        <v>0</v>
      </c>
      <c r="AQ77" s="6">
        <f t="shared" si="205"/>
        <v>0</v>
      </c>
      <c r="AR77" s="199" t="s">
        <v>205</v>
      </c>
      <c r="AS77" s="3" t="str">
        <f t="shared" si="206"/>
        <v>Forráshiányos a feladat!</v>
      </c>
      <c r="AU77" s="201" t="s">
        <v>135</v>
      </c>
      <c r="AV77" s="201" t="s">
        <v>135</v>
      </c>
      <c r="AW77" s="202">
        <f>COUNTA($G$3:G77)</f>
        <v>75</v>
      </c>
      <c r="AY77" s="8">
        <f>VLOOKUP($G77,Összesítő!$B:$F,3,FALSE)</f>
        <v>3185</v>
      </c>
      <c r="AZ77" s="8">
        <f t="shared" si="207"/>
        <v>0</v>
      </c>
      <c r="BA77" s="5">
        <f t="shared" si="208"/>
        <v>1</v>
      </c>
      <c r="BB77" s="5" t="str">
        <f t="shared" si="209"/>
        <v>H</v>
      </c>
      <c r="BC77" s="5">
        <f t="shared" si="210"/>
        <v>0</v>
      </c>
      <c r="BD77" s="5">
        <f t="shared" si="211"/>
        <v>0</v>
      </c>
      <c r="BE77" s="5">
        <f t="shared" si="212"/>
        <v>0</v>
      </c>
      <c r="BF77" s="8" t="str">
        <f t="shared" si="213"/>
        <v>Nem rövidtávú a feladat.</v>
      </c>
      <c r="BG77" s="5">
        <f t="shared" si="214"/>
        <v>1</v>
      </c>
      <c r="BH77" s="5">
        <f t="shared" si="215"/>
        <v>1</v>
      </c>
      <c r="BI77" s="5">
        <f t="shared" si="216"/>
        <v>1</v>
      </c>
      <c r="BJ77" s="5">
        <f t="shared" si="217"/>
        <v>1</v>
      </c>
      <c r="BK77" s="5">
        <f t="shared" si="218"/>
        <v>1</v>
      </c>
      <c r="BL77" s="4" t="str">
        <f t="shared" si="219"/>
        <v>Forráshiányos a feladat!</v>
      </c>
      <c r="BM77" s="5">
        <f t="shared" si="220"/>
        <v>0</v>
      </c>
      <c r="BN77" s="5">
        <f t="shared" si="221"/>
        <v>1</v>
      </c>
      <c r="BO77" s="5">
        <f t="shared" si="222"/>
        <v>0</v>
      </c>
      <c r="BP77" s="5">
        <f t="shared" si="223"/>
        <v>0</v>
      </c>
      <c r="BQ77" s="5">
        <f t="shared" si="224"/>
        <v>0</v>
      </c>
      <c r="BR77" s="8">
        <f t="shared" si="225"/>
        <v>0</v>
      </c>
      <c r="BS77" s="5">
        <f t="shared" si="226"/>
        <v>0</v>
      </c>
      <c r="BT77" s="5">
        <f t="shared" si="227"/>
        <v>0</v>
      </c>
      <c r="BU77" s="5">
        <f t="shared" si="228"/>
        <v>1</v>
      </c>
      <c r="BV77" s="5">
        <f t="shared" si="229"/>
        <v>1</v>
      </c>
      <c r="BW77" s="5">
        <f t="shared" si="230"/>
        <v>1</v>
      </c>
      <c r="BX77" s="5">
        <f t="shared" si="231"/>
        <v>1</v>
      </c>
      <c r="BY77" s="5">
        <f t="shared" si="232"/>
        <v>1</v>
      </c>
      <c r="BZ77" s="5">
        <f t="shared" si="233"/>
        <v>1</v>
      </c>
      <c r="CA77" s="5">
        <f t="shared" si="234"/>
        <v>1</v>
      </c>
      <c r="CB77" s="5">
        <f t="shared" si="235"/>
        <v>1</v>
      </c>
      <c r="CC77" s="5">
        <f t="shared" si="236"/>
        <v>1</v>
      </c>
      <c r="CD77" s="5" t="str">
        <f t="shared" si="237"/>
        <v>?</v>
      </c>
      <c r="CE77" s="4" t="str">
        <f t="shared" si="238"/>
        <v>Kitöltés rendben!</v>
      </c>
      <c r="CF77" s="5">
        <f t="shared" si="239"/>
        <v>1</v>
      </c>
      <c r="CG77" s="5">
        <f t="shared" si="240"/>
        <v>0</v>
      </c>
      <c r="CH77" s="5">
        <f t="shared" si="241"/>
        <v>1</v>
      </c>
    </row>
    <row r="78" spans="1:86" s="2" customFormat="1" ht="30.2" customHeight="1" x14ac:dyDescent="0.25">
      <c r="A78" s="1" t="str">
        <f t="shared" si="202"/>
        <v>Kitöltés rendben!</v>
      </c>
      <c r="B78" s="200">
        <v>2</v>
      </c>
      <c r="C78" s="199" t="s">
        <v>50</v>
      </c>
      <c r="D78" s="201" t="s">
        <v>374</v>
      </c>
      <c r="E78" s="201" t="s">
        <v>201</v>
      </c>
      <c r="F78" s="202" t="str">
        <f>VLOOKUP($G78,Összesítő!$B:$F,2,FALSE)</f>
        <v>21-32054-1-048-01-10</v>
      </c>
      <c r="G78" s="199" t="s">
        <v>280</v>
      </c>
      <c r="H78" s="202" t="str">
        <f>AY78&amp;"_"&amp;AW78&amp;"_FIV_"&amp;LEFT(Előlap!$B$6,4)</f>
        <v>3185_76_FIV_2026</v>
      </c>
      <c r="I78" s="202" t="str">
        <f>VLOOKUP($G78,Összesítő!$B:$F,5,FALSE)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 s="202" t="str">
        <f>VLOOKUP($G78,Összesítő!$B:$F,4,FALSE)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 s="6">
        <f t="shared" si="242"/>
        <v>1800</v>
      </c>
      <c r="L78" s="200">
        <v>2031</v>
      </c>
      <c r="M78" s="200">
        <v>2031</v>
      </c>
      <c r="N78" s="12">
        <v>0</v>
      </c>
      <c r="O78" s="7">
        <v>1800</v>
      </c>
      <c r="P78" s="7">
        <v>0</v>
      </c>
      <c r="R78" s="7">
        <v>0</v>
      </c>
      <c r="S78" s="7">
        <v>0</v>
      </c>
      <c r="T78" s="7">
        <v>0</v>
      </c>
      <c r="U78" s="7">
        <v>0</v>
      </c>
      <c r="V78" s="7">
        <v>0</v>
      </c>
      <c r="W78" s="7">
        <v>0</v>
      </c>
      <c r="X78" s="7">
        <v>0</v>
      </c>
      <c r="Y78" s="7">
        <v>0</v>
      </c>
      <c r="Z78" s="7">
        <v>0</v>
      </c>
      <c r="AA78" s="7">
        <v>0</v>
      </c>
      <c r="AB78" s="7">
        <v>0</v>
      </c>
      <c r="AC78" s="6">
        <f t="shared" si="203"/>
        <v>0</v>
      </c>
      <c r="AD78" s="3" t="str">
        <f t="shared" si="204"/>
        <v>Nem rövidtávú a feladat.</v>
      </c>
      <c r="AF78" s="7">
        <v>0</v>
      </c>
      <c r="AG78" s="7">
        <v>0</v>
      </c>
      <c r="AH78" s="7">
        <v>0</v>
      </c>
      <c r="AI78" s="7">
        <v>0</v>
      </c>
      <c r="AJ78" s="7">
        <v>0</v>
      </c>
      <c r="AK78" s="7">
        <v>0</v>
      </c>
      <c r="AL78" s="7">
        <v>0</v>
      </c>
      <c r="AM78" s="7">
        <v>0</v>
      </c>
      <c r="AN78" s="7">
        <v>0</v>
      </c>
      <c r="AO78" s="7">
        <v>0</v>
      </c>
      <c r="AP78" s="7">
        <v>0</v>
      </c>
      <c r="AQ78" s="6">
        <f t="shared" si="205"/>
        <v>0</v>
      </c>
      <c r="AR78" s="199" t="s">
        <v>205</v>
      </c>
      <c r="AS78" s="3" t="str">
        <f t="shared" si="206"/>
        <v>Forráshiányos a feladat!</v>
      </c>
      <c r="AU78" s="201" t="s">
        <v>135</v>
      </c>
      <c r="AV78" s="201" t="s">
        <v>135</v>
      </c>
      <c r="AW78" s="202">
        <f>COUNTA($G$3:G78)</f>
        <v>76</v>
      </c>
      <c r="AY78" s="8">
        <f>VLOOKUP($G78,Összesítő!$B:$F,3,FALSE)</f>
        <v>3185</v>
      </c>
      <c r="AZ78" s="8">
        <f t="shared" si="207"/>
        <v>0</v>
      </c>
      <c r="BA78" s="5">
        <f t="shared" si="208"/>
        <v>1</v>
      </c>
      <c r="BB78" s="5" t="str">
        <f t="shared" si="209"/>
        <v>H</v>
      </c>
      <c r="BC78" s="5">
        <f t="shared" si="210"/>
        <v>0</v>
      </c>
      <c r="BD78" s="5">
        <f t="shared" si="211"/>
        <v>0</v>
      </c>
      <c r="BE78" s="5">
        <f t="shared" si="212"/>
        <v>0</v>
      </c>
      <c r="BF78" s="8" t="str">
        <f t="shared" si="213"/>
        <v>Nem rövidtávú a feladat.</v>
      </c>
      <c r="BG78" s="5">
        <f t="shared" si="214"/>
        <v>1</v>
      </c>
      <c r="BH78" s="5">
        <f t="shared" si="215"/>
        <v>1</v>
      </c>
      <c r="BI78" s="5">
        <f t="shared" si="216"/>
        <v>1</v>
      </c>
      <c r="BJ78" s="5">
        <f t="shared" si="217"/>
        <v>1</v>
      </c>
      <c r="BK78" s="5">
        <f t="shared" si="218"/>
        <v>1</v>
      </c>
      <c r="BL78" s="4" t="str">
        <f t="shared" si="219"/>
        <v>Forráshiányos a feladat!</v>
      </c>
      <c r="BM78" s="5">
        <f t="shared" si="220"/>
        <v>0</v>
      </c>
      <c r="BN78" s="5">
        <f t="shared" si="221"/>
        <v>1</v>
      </c>
      <c r="BO78" s="5">
        <f t="shared" si="222"/>
        <v>0</v>
      </c>
      <c r="BP78" s="5">
        <f t="shared" si="223"/>
        <v>0</v>
      </c>
      <c r="BQ78" s="5">
        <f t="shared" si="224"/>
        <v>0</v>
      </c>
      <c r="BR78" s="8">
        <f t="shared" si="225"/>
        <v>0</v>
      </c>
      <c r="BS78" s="5">
        <f t="shared" si="226"/>
        <v>0</v>
      </c>
      <c r="BT78" s="5">
        <f t="shared" si="227"/>
        <v>0</v>
      </c>
      <c r="BU78" s="5">
        <f t="shared" si="228"/>
        <v>1</v>
      </c>
      <c r="BV78" s="5">
        <f t="shared" si="229"/>
        <v>1</v>
      </c>
      <c r="BW78" s="5">
        <f t="shared" si="230"/>
        <v>1</v>
      </c>
      <c r="BX78" s="5">
        <f t="shared" si="231"/>
        <v>1</v>
      </c>
      <c r="BY78" s="5">
        <f t="shared" si="232"/>
        <v>1</v>
      </c>
      <c r="BZ78" s="5">
        <f t="shared" si="233"/>
        <v>1</v>
      </c>
      <c r="CA78" s="5">
        <f t="shared" si="234"/>
        <v>1</v>
      </c>
      <c r="CB78" s="5">
        <f t="shared" si="235"/>
        <v>1</v>
      </c>
      <c r="CC78" s="5">
        <f t="shared" si="236"/>
        <v>1</v>
      </c>
      <c r="CD78" s="5" t="str">
        <f t="shared" si="237"/>
        <v>?</v>
      </c>
      <c r="CE78" s="4" t="str">
        <f t="shared" si="238"/>
        <v>Kitöltés rendben!</v>
      </c>
      <c r="CF78" s="5">
        <f t="shared" si="239"/>
        <v>1</v>
      </c>
      <c r="CG78" s="5">
        <f t="shared" si="240"/>
        <v>0</v>
      </c>
      <c r="CH78" s="5">
        <f t="shared" si="241"/>
        <v>1</v>
      </c>
    </row>
    <row r="79" spans="1:86" s="2" customFormat="1" ht="30.2" customHeight="1" x14ac:dyDescent="0.25">
      <c r="A79" s="1" t="str">
        <f t="shared" si="202"/>
        <v>Kitöltés rendben!</v>
      </c>
      <c r="B79" s="200">
        <v>2</v>
      </c>
      <c r="C79" s="199" t="s">
        <v>50</v>
      </c>
      <c r="D79" s="201" t="s">
        <v>375</v>
      </c>
      <c r="E79" s="201" t="s">
        <v>201</v>
      </c>
      <c r="F79" s="202" t="str">
        <f>VLOOKUP($G79,Összesítő!$B:$F,2,FALSE)</f>
        <v>21-32054-1-048-01-10</v>
      </c>
      <c r="G79" s="199" t="s">
        <v>280</v>
      </c>
      <c r="H79" s="202" t="str">
        <f>AY79&amp;"_"&amp;AW79&amp;"_FIV_"&amp;LEFT(Előlap!$B$6,4)</f>
        <v>3185_77_FIV_2026</v>
      </c>
      <c r="I79" s="202" t="str">
        <f>VLOOKUP($G79,Összesítő!$B:$F,5,FALSE)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 s="202" t="str">
        <f>VLOOKUP($G79,Összesítő!$B:$F,4,FALSE)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 s="6">
        <f t="shared" si="242"/>
        <v>4200</v>
      </c>
      <c r="L79" s="200">
        <v>2032</v>
      </c>
      <c r="M79" s="200">
        <v>2032</v>
      </c>
      <c r="N79" s="12">
        <v>0</v>
      </c>
      <c r="O79" s="7">
        <v>4200</v>
      </c>
      <c r="P79" s="7">
        <v>0</v>
      </c>
      <c r="R79" s="7">
        <v>0</v>
      </c>
      <c r="S79" s="7">
        <v>0</v>
      </c>
      <c r="T79" s="7">
        <v>0</v>
      </c>
      <c r="U79" s="7">
        <v>0</v>
      </c>
      <c r="V79" s="7">
        <v>0</v>
      </c>
      <c r="W79" s="7">
        <v>0</v>
      </c>
      <c r="X79" s="7">
        <v>0</v>
      </c>
      <c r="Y79" s="7">
        <v>0</v>
      </c>
      <c r="Z79" s="7">
        <v>0</v>
      </c>
      <c r="AA79" s="7">
        <v>0</v>
      </c>
      <c r="AB79" s="7">
        <v>0</v>
      </c>
      <c r="AC79" s="6">
        <f t="shared" si="203"/>
        <v>0</v>
      </c>
      <c r="AD79" s="3" t="str">
        <f t="shared" si="204"/>
        <v>Nem rövidtávú a feladat.</v>
      </c>
      <c r="AF79" s="7">
        <v>0</v>
      </c>
      <c r="AG79" s="7">
        <v>0</v>
      </c>
      <c r="AH79" s="7">
        <v>0</v>
      </c>
      <c r="AI79" s="7">
        <v>0</v>
      </c>
      <c r="AJ79" s="7">
        <v>0</v>
      </c>
      <c r="AK79" s="7">
        <v>0</v>
      </c>
      <c r="AL79" s="7">
        <v>0</v>
      </c>
      <c r="AM79" s="7">
        <v>0</v>
      </c>
      <c r="AN79" s="7">
        <v>0</v>
      </c>
      <c r="AO79" s="7">
        <v>0</v>
      </c>
      <c r="AP79" s="7">
        <v>0</v>
      </c>
      <c r="AQ79" s="6">
        <f t="shared" si="205"/>
        <v>0</v>
      </c>
      <c r="AR79" s="199" t="s">
        <v>205</v>
      </c>
      <c r="AS79" s="3" t="str">
        <f t="shared" si="206"/>
        <v>Forráshiányos a feladat!</v>
      </c>
      <c r="AU79" s="201" t="s">
        <v>135</v>
      </c>
      <c r="AV79" s="201" t="s">
        <v>135</v>
      </c>
      <c r="AW79" s="202">
        <f>COUNTA($G$3:G79)</f>
        <v>77</v>
      </c>
      <c r="AY79" s="8">
        <f>VLOOKUP($G79,Összesítő!$B:$F,3,FALSE)</f>
        <v>3185</v>
      </c>
      <c r="AZ79" s="8">
        <f t="shared" si="207"/>
        <v>0</v>
      </c>
      <c r="BA79" s="5">
        <f t="shared" si="208"/>
        <v>1</v>
      </c>
      <c r="BB79" s="5" t="str">
        <f t="shared" si="209"/>
        <v>H</v>
      </c>
      <c r="BC79" s="5">
        <f t="shared" si="210"/>
        <v>0</v>
      </c>
      <c r="BD79" s="5">
        <f t="shared" si="211"/>
        <v>0</v>
      </c>
      <c r="BE79" s="5">
        <f t="shared" si="212"/>
        <v>0</v>
      </c>
      <c r="BF79" s="8" t="str">
        <f t="shared" si="213"/>
        <v>Nem rövidtávú a feladat.</v>
      </c>
      <c r="BG79" s="5">
        <f t="shared" si="214"/>
        <v>1</v>
      </c>
      <c r="BH79" s="5">
        <f t="shared" si="215"/>
        <v>1</v>
      </c>
      <c r="BI79" s="5">
        <f t="shared" si="216"/>
        <v>1</v>
      </c>
      <c r="BJ79" s="5">
        <f t="shared" si="217"/>
        <v>1</v>
      </c>
      <c r="BK79" s="5">
        <f t="shared" si="218"/>
        <v>1</v>
      </c>
      <c r="BL79" s="4" t="str">
        <f t="shared" si="219"/>
        <v>Forráshiányos a feladat!</v>
      </c>
      <c r="BM79" s="5">
        <f t="shared" si="220"/>
        <v>0</v>
      </c>
      <c r="BN79" s="5">
        <f t="shared" si="221"/>
        <v>1</v>
      </c>
      <c r="BO79" s="5">
        <f t="shared" si="222"/>
        <v>0</v>
      </c>
      <c r="BP79" s="5">
        <f t="shared" si="223"/>
        <v>0</v>
      </c>
      <c r="BQ79" s="5">
        <f t="shared" si="224"/>
        <v>0</v>
      </c>
      <c r="BR79" s="8">
        <f t="shared" si="225"/>
        <v>0</v>
      </c>
      <c r="BS79" s="5">
        <f t="shared" si="226"/>
        <v>0</v>
      </c>
      <c r="BT79" s="5">
        <f t="shared" si="227"/>
        <v>0</v>
      </c>
      <c r="BU79" s="5">
        <f t="shared" si="228"/>
        <v>1</v>
      </c>
      <c r="BV79" s="5">
        <f t="shared" si="229"/>
        <v>1</v>
      </c>
      <c r="BW79" s="5">
        <f t="shared" si="230"/>
        <v>1</v>
      </c>
      <c r="BX79" s="5">
        <f t="shared" si="231"/>
        <v>1</v>
      </c>
      <c r="BY79" s="5">
        <f t="shared" si="232"/>
        <v>1</v>
      </c>
      <c r="BZ79" s="5">
        <f t="shared" si="233"/>
        <v>1</v>
      </c>
      <c r="CA79" s="5">
        <f t="shared" si="234"/>
        <v>1</v>
      </c>
      <c r="CB79" s="5">
        <f t="shared" si="235"/>
        <v>1</v>
      </c>
      <c r="CC79" s="5">
        <f t="shared" si="236"/>
        <v>1</v>
      </c>
      <c r="CD79" s="5" t="str">
        <f t="shared" si="237"/>
        <v>?</v>
      </c>
      <c r="CE79" s="4" t="str">
        <f t="shared" si="238"/>
        <v>Kitöltés rendben!</v>
      </c>
      <c r="CF79" s="5">
        <f t="shared" si="239"/>
        <v>1</v>
      </c>
      <c r="CG79" s="5">
        <f t="shared" si="240"/>
        <v>0</v>
      </c>
      <c r="CH79" s="5">
        <f t="shared" si="241"/>
        <v>1</v>
      </c>
    </row>
    <row r="80" spans="1:86" s="2" customFormat="1" ht="30.2" customHeight="1" x14ac:dyDescent="0.25">
      <c r="A80" s="1" t="str">
        <f t="shared" ref="A80:A92" si="243">IF($G80="","Nincs VKR kiválasztva!",CE80)</f>
        <v>Kitöltés rendben!</v>
      </c>
      <c r="B80" s="200">
        <v>2</v>
      </c>
      <c r="C80" s="199" t="s">
        <v>50</v>
      </c>
      <c r="D80" s="201" t="s">
        <v>373</v>
      </c>
      <c r="E80" s="201" t="s">
        <v>201</v>
      </c>
      <c r="F80" s="202" t="str">
        <f>VLOOKUP($G80,Összesítő!$B:$F,2,FALSE)</f>
        <v>21-32054-1-048-01-10</v>
      </c>
      <c r="G80" s="199" t="s">
        <v>280</v>
      </c>
      <c r="H80" s="202" t="str">
        <f>AY80&amp;"_"&amp;AW80&amp;"_FIV_"&amp;LEFT(Előlap!$B$6,4)</f>
        <v>3185_78_FIV_2026</v>
      </c>
      <c r="I80" s="202" t="str">
        <f>VLOOKUP($G80,Összesítő!$B:$F,5,FALSE)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 s="202" t="str">
        <f>VLOOKUP($G80,Összesítő!$B:$F,4,FALSE)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 s="6">
        <f t="shared" si="242"/>
        <v>1800</v>
      </c>
      <c r="L80" s="200">
        <v>2035</v>
      </c>
      <c r="M80" s="200">
        <v>2035</v>
      </c>
      <c r="N80" s="12">
        <v>0</v>
      </c>
      <c r="O80" s="7">
        <v>1800</v>
      </c>
      <c r="P80" s="7">
        <v>0</v>
      </c>
      <c r="R80" s="7">
        <v>0</v>
      </c>
      <c r="S80" s="7">
        <v>0</v>
      </c>
      <c r="T80" s="7">
        <v>0</v>
      </c>
      <c r="U80" s="7">
        <v>0</v>
      </c>
      <c r="V80" s="7">
        <v>0</v>
      </c>
      <c r="W80" s="7">
        <v>0</v>
      </c>
      <c r="X80" s="7">
        <v>0</v>
      </c>
      <c r="Y80" s="7">
        <v>0</v>
      </c>
      <c r="Z80" s="7">
        <v>0</v>
      </c>
      <c r="AA80" s="7">
        <v>0</v>
      </c>
      <c r="AB80" s="7">
        <v>0</v>
      </c>
      <c r="AC80" s="6">
        <f t="shared" ref="AC80:AC92" si="244">SUM(R80:AB80)</f>
        <v>0</v>
      </c>
      <c r="AD80" s="3" t="str">
        <f t="shared" ref="AD80:AD92" si="245">IF($G80="","Nincs VKR kiválasztva!",IF(BA80=0,"Hiányos kitöltés!",BF80))</f>
        <v>Nem rövidtávú a feladat.</v>
      </c>
      <c r="AF80" s="7">
        <v>0</v>
      </c>
      <c r="AG80" s="7">
        <v>0</v>
      </c>
      <c r="AH80" s="7">
        <v>0</v>
      </c>
      <c r="AI80" s="7">
        <v>0</v>
      </c>
      <c r="AJ80" s="7">
        <v>0</v>
      </c>
      <c r="AK80" s="7">
        <v>0</v>
      </c>
      <c r="AL80" s="7">
        <v>0</v>
      </c>
      <c r="AM80" s="7">
        <v>0</v>
      </c>
      <c r="AN80" s="7">
        <v>0</v>
      </c>
      <c r="AO80" s="7">
        <v>0</v>
      </c>
      <c r="AP80" s="7">
        <v>0</v>
      </c>
      <c r="AQ80" s="6">
        <f t="shared" ref="AQ80:AQ92" si="246">SUM(AF80:AP80)</f>
        <v>0</v>
      </c>
      <c r="AR80" s="199" t="s">
        <v>205</v>
      </c>
      <c r="AS80" s="3" t="str">
        <f t="shared" ref="AS80:AS92" si="247">IF($G80="","Nincs VKR kiválasztva!",IF($BA80=0,"Hiányos kitöltés!",IF($BN80=0,"Nem hosszútávú a feladat.",$BL80)))</f>
        <v>Forráshiányos a feladat!</v>
      </c>
      <c r="AU80" s="201" t="s">
        <v>135</v>
      </c>
      <c r="AV80" s="201" t="s">
        <v>135</v>
      </c>
      <c r="AW80" s="202">
        <f>COUNTA($G$3:G80)</f>
        <v>78</v>
      </c>
      <c r="AY80" s="8">
        <f>VLOOKUP($G80,Összesítő!$B:$F,3,FALSE)</f>
        <v>3185</v>
      </c>
      <c r="AZ80" s="8">
        <f t="shared" ref="AZ80:AZ92" si="248">LEN($AU80)</f>
        <v>0</v>
      </c>
      <c r="BA80" s="5">
        <f t="shared" ref="BA80:BA92" si="249">IF(OR($B80="",$C80="",$D80="",$E80="",$F80="",$L80="",$M80="",$N80="",$O80="",$P80=""),0,1)</f>
        <v>1</v>
      </c>
      <c r="BB80" s="5" t="str">
        <f t="shared" ref="BB80:BB92" si="250">IF($F80="",0,IF(AND($L80=2027,$M80=2027),"R",IF(AND($L80=2027,$M80&gt;2027),"RH",IF(AND($L80&gt;2027,$M80&gt;2027),"H","x"))))</f>
        <v>H</v>
      </c>
      <c r="BC80" s="5">
        <f t="shared" ref="BC80:BC92" si="251">IF(OR(BB80="R",BB80="RH"),1,0)</f>
        <v>0</v>
      </c>
      <c r="BD80" s="5">
        <f t="shared" ref="BD80:BD92" si="252">IF(AND($BB80="R",$O80&gt;0),1,IF(AND($BB80="H",$N80&gt;0),1,0))</f>
        <v>0</v>
      </c>
      <c r="BE80" s="5">
        <f t="shared" ref="BE80:BE92" si="253">IF($AC80&lt;$N80,1,IF($AC80=$N80,0))</f>
        <v>0</v>
      </c>
      <c r="BF80" s="8" t="str">
        <f t="shared" ref="BF80:BF92" si="254">IF($L80&gt;2027,"Nem rövidtávú a feladat.",IF($BE80=1,"Az I. ütem nem lehet forráshiányos!",IF($AC80&gt;$N80,"Többlet forrást jelölt meg az I. ütemnél! A forrás ne legyen több a költségnél.",IF($AC80=$N80,"A forrás egyenlő a költséggel (I.ütem).",0))))</f>
        <v>Nem rövidtávú a feladat.</v>
      </c>
      <c r="BG80" s="5">
        <f t="shared" ref="BG80:BG92" si="255">IF(AND($R80&lt;&gt;"",$S80&lt;&gt;"",$T80&lt;&gt;"",$U80&lt;&gt;"",$V80&lt;&gt;"",$W80&lt;&gt;"",$X80&lt;&gt;"",$Y80&lt;&gt;"",$Z80&lt;&gt;"",$AA80&lt;&gt;"",$AB80&lt;&gt;""),1,0)</f>
        <v>1</v>
      </c>
      <c r="BH80" s="5">
        <f t="shared" ref="BH80:BH92" si="256">IF(AND($BG80=1,$N80=$AC80),1,0)</f>
        <v>1</v>
      </c>
      <c r="BI80" s="5">
        <f t="shared" ref="BI80:BI92" si="257">IF($AQ80&lt;$O80,1,0)</f>
        <v>1</v>
      </c>
      <c r="BJ80" s="5">
        <f t="shared" ref="BJ80:BJ92" si="258">IF(AND($AF80&lt;&gt;"",$AG80&lt;&gt;"",$AH80&lt;&gt;"",$AI80&lt;&gt;"",$AJ80&lt;&gt;"",$AK80&lt;&gt;"",$AL80&lt;&gt;"",$AM80&lt;&gt;"",$AN80&lt;&gt;"",$AO80&lt;&gt;"",$AP80&lt;&gt;""),1,0)</f>
        <v>1</v>
      </c>
      <c r="BK80" s="5">
        <f t="shared" ref="BK80:BK92" si="259">IF(AND($BJ80=1,$O80=$AQ80),1,IF(AND($BJ80=1,$O80&gt;$AQ80,AR80="igen"),1,0))</f>
        <v>1</v>
      </c>
      <c r="BL80" s="4" t="str">
        <f t="shared" ref="BL80:BL92" si="260">IF($M80&lt;2028,"Nem hosszútávú a feladat.",IF(AND($BI80=1,$AR80="nem"),"Forráshiányos a feladat? Jelölje az AR-oszlopban!",IF(AND($BI80=0,$AR80="igen"),"Forráshiányosnak jelölte a feladat az AR-oszlopban, de a forrás költség adatok alapnján nem az!",IF(AND($BI80=1,$AR80="igen"),"Forráshiányos a feladat!",IF($AQ80&gt;$O80,"Többlet forrást jelölt meg a II. ütemnél! A forrás ne legyen több a költségnél.",IF($AQ80=$O80,"A forrás egyenlő a költséggel (II.ütem).",0))))))</f>
        <v>Forráshiányos a feladat!</v>
      </c>
      <c r="BM80" s="5">
        <f t="shared" ref="BM80:BM92" si="261">IF($M80&lt;2028,1,0)</f>
        <v>0</v>
      </c>
      <c r="BN80" s="5">
        <f t="shared" ref="BN80:BN92" si="262">IF($M80&gt;2027,1,0)</f>
        <v>1</v>
      </c>
      <c r="BO80" s="5">
        <f t="shared" ref="BO80:BO92" si="263">IF(AND($BM80=1,$N80=0),1,0)</f>
        <v>0</v>
      </c>
      <c r="BP80" s="5">
        <f t="shared" ref="BP80:BP92" si="264">IF(AND($BN80=1,$O80=0),1,0)</f>
        <v>0</v>
      </c>
      <c r="BQ80" s="5">
        <f t="shared" ref="BQ80:BQ92" si="265">IF(AND($BB80="R",$N80=0,$AZ80&gt;29),1,IF(AND($BB80="RH",$N80=0,$AZ80&gt;29),1,0))</f>
        <v>0</v>
      </c>
      <c r="BR80" s="8">
        <f t="shared" ref="BR80:BR92" si="266">IF($BN80=0,"Nincs hosszútávú terv!",IF(AND($BB80="H",$O80=0,$AZ80=0),"Nullás a hosszútávú feladat és nincs hozzá indoklás!",IF(AND($BB80="RH",$O80=0,$AZ80=0),"Nullás a hosszútávú feladat és nincs hozzá indoklás!",IF(AND($BB80="R",$O80=0,$AZ80&lt;300),"Nullás a hosszútávú feladat és rövid hozzá az indoklás!",IF(AND($BB80="RH",$O80=0,$AZ80&lt;300),"Nullás a hosszútávú feladat és rövid hozzá az indoklás!",0)))))</f>
        <v>0</v>
      </c>
      <c r="BS80" s="5">
        <f t="shared" ref="BS80:BS92" si="267">IF(AND($BB80="R",$N80=0,$AZ80&gt;29),1,IF(AND($BB80="RH",$N80=0,$AZ80&gt;29),1,0))</f>
        <v>0</v>
      </c>
      <c r="BT80" s="5">
        <f t="shared" ref="BT80:BT92" si="268">IF(AND($BB80="H",$O80=0,$AZ80&gt;29),1,IF(AND($BB80="RH",$O80=0,$AZ80&gt;29),1,0))</f>
        <v>0</v>
      </c>
      <c r="BU80" s="5">
        <f t="shared" ref="BU80:BU92" si="269">IF($B80="",0,1)</f>
        <v>1</v>
      </c>
      <c r="BV80" s="5">
        <f t="shared" ref="BV80:BV92" si="270">IF($C80="",0,1)</f>
        <v>1</v>
      </c>
      <c r="BW80" s="5">
        <f t="shared" ref="BW80:BW92" si="271">IF($D80="",0,1)</f>
        <v>1</v>
      </c>
      <c r="BX80" s="5">
        <f t="shared" ref="BX80:BX92" si="272">IF($E80="",0,1)</f>
        <v>1</v>
      </c>
      <c r="BY80" s="5">
        <f t="shared" ref="BY80:BY92" si="273">IF($L80="",0,1)</f>
        <v>1</v>
      </c>
      <c r="BZ80" s="5">
        <f t="shared" ref="BZ80:BZ92" si="274">IF($M80="",0,1)</f>
        <v>1</v>
      </c>
      <c r="CA80" s="5">
        <f t="shared" ref="CA80:CA92" si="275">IF($N80="",0,1)</f>
        <v>1</v>
      </c>
      <c r="CB80" s="5">
        <f t="shared" ref="CB80:CB92" si="276">IF($O80="",0,1)</f>
        <v>1</v>
      </c>
      <c r="CC80" s="5">
        <f t="shared" ref="CC80:CC92" si="277">IF($P80="",0,1)</f>
        <v>1</v>
      </c>
      <c r="CD80" s="5" t="str">
        <f t="shared" ref="CD80:CD92" si="278">IF(AND($BA80=0,$BU80=0),"Hiányos kitöltés! (B-oszlop üres)",IF(AND($BA80=0,$BV80=0),"Hiányos kitöltés! (C-oszlop üres)",IF(AND($BA80=0,$BW80=0),"Hiányos kitöltés! (D-oszlop üres)",IF(AND($BA80=0,$BX80=0),"Hiányos kitöltés! (E-oszlop üres)",IF(AND($BA80=0,$BY80=0),"Hiányos kitöltés! (L-oszlop üres)",IF(AND($BA80=0,$BZ80=0),"Hiányos kitöltés! (M-oszlop üres)",IF(AND($BA80=0,$CA80=0),"Hiányos kitöltés! (N-oszlop üres)",IF(AND($BA80=0,$CB80=0),"Hiányos kitöltés! (O-oszlop üres)",IF(AND($BA80=0,$CC80=0),"Hiányos kitöltés! (P-oszlop üres)",IF(AND($BA80=0,$BG80=0),"Hiányos kitöltés! (I.ütem forrása hiányos!","?"))))))))))</f>
        <v>?</v>
      </c>
      <c r="CE80" s="4" t="str">
        <f t="shared" ref="CE80:CE92" si="279">IF($BA80=0,$CD80,IF($BG80=0,"I. ütem forrása nincs kitöltve!",IF($BJ80=0,"II. ütem forrása nincs kitöltve!",IF($BD80=1,"Költségek üteme nem megfelelő (az időtartam és a költség üteme eltér)!",IF(AND(BH80=0,$BA80=1,$BJ80=1,$BD80=1),"Kötelező cellák kitöltve, de az I. ütem forrása hibás!",IF(AND(BJ80=0,$BA80=1,$BJ80=1,$BD80=1),"Kötelező cellák kitöltve, de a II. ütem forrása hibás!",IF(AND($BO80=1,$AZ80&lt;30),"Nullás a rövidtávú feladat és rövid (hiányzik) a hozzá tartozó indoklás!",IF(AND($BP80=1,$AZ80&lt;30),"Nullás a hosszútávú feladat és rövid (hiányzik) a hozzá tartozó indoklás!",IF(AND(BN80=1,C80="2011_RENDKÍVÜLI"),"II. ütemre nem tervezhet Rendkívüli feladatot!",IF(BH80=0,AD80,IF(BK80=0,AS80,IF(AND(BC80=1,$P80&gt;$N80),"EM rendelet 2. melléklet terhére elszámolt költség nem lehet nagyobb az I. ütemre tervezett tényleges költségnél!",IF($AC80&gt;$N80,"Többlet forrást jelölt meg az I. ütemnél! A forrás ne legyen több a költségnél.",IF($AQ80&gt;$O80,"Többlet forrást jelölt meg a II. ütemnél! A forrás ne legyen több a költségnél.","Kitöltés rendben!"))))))))))))))</f>
        <v>Kitöltés rendben!</v>
      </c>
      <c r="CF80" s="5">
        <f t="shared" ref="CF80:CF92" si="280">IF(A80="Kitöltés rendben!",1,0)</f>
        <v>1</v>
      </c>
      <c r="CG80" s="5">
        <f t="shared" ref="CG80:CG92" si="281">IF(AND($BB80="R",$CF80=1),1,IF(AND($BB80="RH",$CF80=1),1,0))</f>
        <v>0</v>
      </c>
      <c r="CH80" s="5">
        <f t="shared" ref="CH80:CH92" si="282">IF(AND($BB80="H",$CF80=1),1,IF(AND($BB80="RH",$CF80=1),1,0))</f>
        <v>1</v>
      </c>
    </row>
    <row r="81" spans="1:86" s="2" customFormat="1" ht="30.2" customHeight="1" x14ac:dyDescent="0.25">
      <c r="A81" s="1" t="str">
        <f t="shared" si="243"/>
        <v>Kitöltés rendben!</v>
      </c>
      <c r="B81" s="200">
        <v>2</v>
      </c>
      <c r="C81" s="199" t="s">
        <v>50</v>
      </c>
      <c r="D81" s="201" t="s">
        <v>374</v>
      </c>
      <c r="E81" s="201" t="s">
        <v>201</v>
      </c>
      <c r="F81" s="202" t="str">
        <f>VLOOKUP($G81,Összesítő!$B:$F,2,FALSE)</f>
        <v>21-32054-1-048-01-10</v>
      </c>
      <c r="G81" s="199" t="s">
        <v>280</v>
      </c>
      <c r="H81" s="202" t="str">
        <f>AY81&amp;"_"&amp;AW81&amp;"_FIV_"&amp;LEFT(Előlap!$B$6,4)</f>
        <v>3185_79_FIV_2026</v>
      </c>
      <c r="I81" s="202" t="str">
        <f>VLOOKUP($G81,Összesítő!$B:$F,5,FALSE)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 s="202" t="str">
        <f>VLOOKUP($G81,Összesítő!$B:$F,4,FALSE)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 s="6">
        <f t="shared" si="242"/>
        <v>1800</v>
      </c>
      <c r="L81" s="200">
        <v>2036</v>
      </c>
      <c r="M81" s="200">
        <v>2036</v>
      </c>
      <c r="N81" s="12">
        <v>0</v>
      </c>
      <c r="O81" s="7">
        <v>1800</v>
      </c>
      <c r="P81" s="7">
        <v>0</v>
      </c>
      <c r="R81" s="7">
        <v>0</v>
      </c>
      <c r="S81" s="7">
        <v>0</v>
      </c>
      <c r="T81" s="7">
        <v>0</v>
      </c>
      <c r="U81" s="7">
        <v>0</v>
      </c>
      <c r="V81" s="7">
        <v>0</v>
      </c>
      <c r="W81" s="7">
        <v>0</v>
      </c>
      <c r="X81" s="7">
        <v>0</v>
      </c>
      <c r="Y81" s="7">
        <v>0</v>
      </c>
      <c r="Z81" s="7">
        <v>0</v>
      </c>
      <c r="AA81" s="7">
        <v>0</v>
      </c>
      <c r="AB81" s="7">
        <v>0</v>
      </c>
      <c r="AC81" s="6">
        <f t="shared" si="244"/>
        <v>0</v>
      </c>
      <c r="AD81" s="3" t="str">
        <f t="shared" si="245"/>
        <v>Nem rövidtávú a feladat.</v>
      </c>
      <c r="AF81" s="7">
        <v>0</v>
      </c>
      <c r="AG81" s="7">
        <v>0</v>
      </c>
      <c r="AH81" s="7">
        <v>0</v>
      </c>
      <c r="AI81" s="7">
        <v>0</v>
      </c>
      <c r="AJ81" s="7">
        <v>0</v>
      </c>
      <c r="AK81" s="7">
        <v>0</v>
      </c>
      <c r="AL81" s="7">
        <v>0</v>
      </c>
      <c r="AM81" s="7">
        <v>0</v>
      </c>
      <c r="AN81" s="7">
        <v>0</v>
      </c>
      <c r="AO81" s="7">
        <v>0</v>
      </c>
      <c r="AP81" s="7">
        <v>0</v>
      </c>
      <c r="AQ81" s="6">
        <f t="shared" si="246"/>
        <v>0</v>
      </c>
      <c r="AR81" s="199" t="s">
        <v>205</v>
      </c>
      <c r="AS81" s="3" t="str">
        <f t="shared" si="247"/>
        <v>Forráshiányos a feladat!</v>
      </c>
      <c r="AU81" s="201" t="s">
        <v>135</v>
      </c>
      <c r="AV81" s="201" t="s">
        <v>135</v>
      </c>
      <c r="AW81" s="202">
        <f>COUNTA($G$3:G81)</f>
        <v>79</v>
      </c>
      <c r="AY81" s="8">
        <f>VLOOKUP($G81,Összesítő!$B:$F,3,FALSE)</f>
        <v>3185</v>
      </c>
      <c r="AZ81" s="8">
        <f t="shared" si="248"/>
        <v>0</v>
      </c>
      <c r="BA81" s="5">
        <f t="shared" si="249"/>
        <v>1</v>
      </c>
      <c r="BB81" s="5" t="str">
        <f t="shared" si="250"/>
        <v>H</v>
      </c>
      <c r="BC81" s="5">
        <f t="shared" si="251"/>
        <v>0</v>
      </c>
      <c r="BD81" s="5">
        <f t="shared" si="252"/>
        <v>0</v>
      </c>
      <c r="BE81" s="5">
        <f t="shared" si="253"/>
        <v>0</v>
      </c>
      <c r="BF81" s="8" t="str">
        <f t="shared" si="254"/>
        <v>Nem rövidtávú a feladat.</v>
      </c>
      <c r="BG81" s="5">
        <f t="shared" si="255"/>
        <v>1</v>
      </c>
      <c r="BH81" s="5">
        <f t="shared" si="256"/>
        <v>1</v>
      </c>
      <c r="BI81" s="5">
        <f t="shared" si="257"/>
        <v>1</v>
      </c>
      <c r="BJ81" s="5">
        <f t="shared" si="258"/>
        <v>1</v>
      </c>
      <c r="BK81" s="5">
        <f t="shared" si="259"/>
        <v>1</v>
      </c>
      <c r="BL81" s="4" t="str">
        <f t="shared" si="260"/>
        <v>Forráshiányos a feladat!</v>
      </c>
      <c r="BM81" s="5">
        <f t="shared" si="261"/>
        <v>0</v>
      </c>
      <c r="BN81" s="5">
        <f t="shared" si="262"/>
        <v>1</v>
      </c>
      <c r="BO81" s="5">
        <f t="shared" si="263"/>
        <v>0</v>
      </c>
      <c r="BP81" s="5">
        <f t="shared" si="264"/>
        <v>0</v>
      </c>
      <c r="BQ81" s="5">
        <f t="shared" si="265"/>
        <v>0</v>
      </c>
      <c r="BR81" s="8">
        <f t="shared" si="266"/>
        <v>0</v>
      </c>
      <c r="BS81" s="5">
        <f t="shared" si="267"/>
        <v>0</v>
      </c>
      <c r="BT81" s="5">
        <f t="shared" si="268"/>
        <v>0</v>
      </c>
      <c r="BU81" s="5">
        <f t="shared" si="269"/>
        <v>1</v>
      </c>
      <c r="BV81" s="5">
        <f t="shared" si="270"/>
        <v>1</v>
      </c>
      <c r="BW81" s="5">
        <f t="shared" si="271"/>
        <v>1</v>
      </c>
      <c r="BX81" s="5">
        <f t="shared" si="272"/>
        <v>1</v>
      </c>
      <c r="BY81" s="5">
        <f t="shared" si="273"/>
        <v>1</v>
      </c>
      <c r="BZ81" s="5">
        <f t="shared" si="274"/>
        <v>1</v>
      </c>
      <c r="CA81" s="5">
        <f t="shared" si="275"/>
        <v>1</v>
      </c>
      <c r="CB81" s="5">
        <f t="shared" si="276"/>
        <v>1</v>
      </c>
      <c r="CC81" s="5">
        <f t="shared" si="277"/>
        <v>1</v>
      </c>
      <c r="CD81" s="5" t="str">
        <f t="shared" si="278"/>
        <v>?</v>
      </c>
      <c r="CE81" s="4" t="str">
        <f t="shared" si="279"/>
        <v>Kitöltés rendben!</v>
      </c>
      <c r="CF81" s="5">
        <f t="shared" si="280"/>
        <v>1</v>
      </c>
      <c r="CG81" s="5">
        <f t="shared" si="281"/>
        <v>0</v>
      </c>
      <c r="CH81" s="5">
        <f t="shared" si="282"/>
        <v>1</v>
      </c>
    </row>
    <row r="82" spans="1:86" s="2" customFormat="1" ht="30.2" customHeight="1" x14ac:dyDescent="0.25">
      <c r="A82" s="1" t="str">
        <f t="shared" si="243"/>
        <v>Kitöltés rendben!</v>
      </c>
      <c r="B82" s="200">
        <v>1</v>
      </c>
      <c r="C82" s="199" t="s">
        <v>50</v>
      </c>
      <c r="D82" s="201" t="s">
        <v>376</v>
      </c>
      <c r="E82" s="201" t="s">
        <v>201</v>
      </c>
      <c r="F82" s="202" t="str">
        <f>VLOOKUP($G82,Összesítő!$B:$F,2,FALSE)</f>
        <v>21-32054-1-048-01-10</v>
      </c>
      <c r="G82" s="199" t="s">
        <v>280</v>
      </c>
      <c r="H82" s="202" t="str">
        <f>AY82&amp;"_"&amp;AW82&amp;"_FIV_"&amp;LEFT(Előlap!$B$6,4)</f>
        <v>3185_80_FIV_2026</v>
      </c>
      <c r="I82" s="202" t="str">
        <f>VLOOKUP($G82,Összesítő!$B:$F,5,FALSE)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 s="202" t="str">
        <f>VLOOKUP($G82,Összesítő!$B:$F,4,FALSE)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 s="6">
        <f t="shared" si="242"/>
        <v>3733</v>
      </c>
      <c r="L82" s="200">
        <v>2027</v>
      </c>
      <c r="M82" s="200">
        <v>2027</v>
      </c>
      <c r="N82" s="12">
        <v>3733</v>
      </c>
      <c r="O82" s="7">
        <v>0</v>
      </c>
      <c r="P82" s="7">
        <v>0</v>
      </c>
      <c r="R82" s="7">
        <v>3733</v>
      </c>
      <c r="S82" s="7">
        <v>0</v>
      </c>
      <c r="T82" s="7">
        <v>0</v>
      </c>
      <c r="U82" s="7">
        <v>0</v>
      </c>
      <c r="V82" s="7">
        <v>0</v>
      </c>
      <c r="W82" s="7">
        <v>0</v>
      </c>
      <c r="X82" s="7">
        <v>0</v>
      </c>
      <c r="Y82" s="7">
        <v>0</v>
      </c>
      <c r="Z82" s="7">
        <v>0</v>
      </c>
      <c r="AA82" s="7">
        <v>0</v>
      </c>
      <c r="AB82" s="7">
        <v>0</v>
      </c>
      <c r="AC82" s="6">
        <f t="shared" si="244"/>
        <v>3733</v>
      </c>
      <c r="AD82" s="3" t="str">
        <f t="shared" si="245"/>
        <v>A forrás egyenlő a költséggel (I.ütem).</v>
      </c>
      <c r="AF82" s="7">
        <v>0</v>
      </c>
      <c r="AG82" s="7">
        <v>0</v>
      </c>
      <c r="AH82" s="7">
        <v>0</v>
      </c>
      <c r="AI82" s="7">
        <v>0</v>
      </c>
      <c r="AJ82" s="7">
        <v>0</v>
      </c>
      <c r="AK82" s="7">
        <v>0</v>
      </c>
      <c r="AL82" s="7">
        <v>0</v>
      </c>
      <c r="AM82" s="7">
        <v>0</v>
      </c>
      <c r="AN82" s="7">
        <v>0</v>
      </c>
      <c r="AO82" s="7">
        <v>0</v>
      </c>
      <c r="AP82" s="7">
        <v>0</v>
      </c>
      <c r="AQ82" s="6">
        <f t="shared" si="246"/>
        <v>0</v>
      </c>
      <c r="AR82" s="199" t="s">
        <v>203</v>
      </c>
      <c r="AS82" s="3" t="str">
        <f t="shared" si="247"/>
        <v>Nem hosszútávú a feladat.</v>
      </c>
      <c r="AU82" s="201" t="s">
        <v>135</v>
      </c>
      <c r="AV82" s="201" t="s">
        <v>135</v>
      </c>
      <c r="AW82" s="202">
        <f>COUNTA($G$3:G82)</f>
        <v>80</v>
      </c>
      <c r="AY82" s="8">
        <f>VLOOKUP($G82,Összesítő!$B:$F,3,FALSE)</f>
        <v>3185</v>
      </c>
      <c r="AZ82" s="8">
        <f t="shared" si="248"/>
        <v>0</v>
      </c>
      <c r="BA82" s="5">
        <f t="shared" si="249"/>
        <v>1</v>
      </c>
      <c r="BB82" s="5" t="str">
        <f t="shared" si="250"/>
        <v>R</v>
      </c>
      <c r="BC82" s="5">
        <f t="shared" si="251"/>
        <v>1</v>
      </c>
      <c r="BD82" s="5">
        <f t="shared" si="252"/>
        <v>0</v>
      </c>
      <c r="BE82" s="5">
        <f t="shared" si="253"/>
        <v>0</v>
      </c>
      <c r="BF82" s="8" t="str">
        <f t="shared" si="254"/>
        <v>A forrás egyenlő a költséggel (I.ütem).</v>
      </c>
      <c r="BG82" s="5">
        <f t="shared" si="255"/>
        <v>1</v>
      </c>
      <c r="BH82" s="5">
        <f t="shared" si="256"/>
        <v>1</v>
      </c>
      <c r="BI82" s="5">
        <f t="shared" si="257"/>
        <v>0</v>
      </c>
      <c r="BJ82" s="5">
        <f t="shared" si="258"/>
        <v>1</v>
      </c>
      <c r="BK82" s="5">
        <f t="shared" si="259"/>
        <v>1</v>
      </c>
      <c r="BL82" s="4" t="str">
        <f t="shared" si="260"/>
        <v>Nem hosszútávú a feladat.</v>
      </c>
      <c r="BM82" s="5">
        <f t="shared" si="261"/>
        <v>1</v>
      </c>
      <c r="BN82" s="5">
        <f t="shared" si="262"/>
        <v>0</v>
      </c>
      <c r="BO82" s="5">
        <f t="shared" si="263"/>
        <v>0</v>
      </c>
      <c r="BP82" s="5">
        <f t="shared" si="264"/>
        <v>0</v>
      </c>
      <c r="BQ82" s="5">
        <f t="shared" si="265"/>
        <v>0</v>
      </c>
      <c r="BR82" s="8" t="str">
        <f t="shared" si="266"/>
        <v>Nincs hosszútávú terv!</v>
      </c>
      <c r="BS82" s="5">
        <f t="shared" si="267"/>
        <v>0</v>
      </c>
      <c r="BT82" s="5">
        <f t="shared" si="268"/>
        <v>0</v>
      </c>
      <c r="BU82" s="5">
        <f t="shared" si="269"/>
        <v>1</v>
      </c>
      <c r="BV82" s="5">
        <f t="shared" si="270"/>
        <v>1</v>
      </c>
      <c r="BW82" s="5">
        <f t="shared" si="271"/>
        <v>1</v>
      </c>
      <c r="BX82" s="5">
        <f t="shared" si="272"/>
        <v>1</v>
      </c>
      <c r="BY82" s="5">
        <f t="shared" si="273"/>
        <v>1</v>
      </c>
      <c r="BZ82" s="5">
        <f t="shared" si="274"/>
        <v>1</v>
      </c>
      <c r="CA82" s="5">
        <f t="shared" si="275"/>
        <v>1</v>
      </c>
      <c r="CB82" s="5">
        <f t="shared" si="276"/>
        <v>1</v>
      </c>
      <c r="CC82" s="5">
        <f t="shared" si="277"/>
        <v>1</v>
      </c>
      <c r="CD82" s="5" t="str">
        <f t="shared" si="278"/>
        <v>?</v>
      </c>
      <c r="CE82" s="4" t="str">
        <f t="shared" si="279"/>
        <v>Kitöltés rendben!</v>
      </c>
      <c r="CF82" s="5">
        <f t="shared" si="280"/>
        <v>1</v>
      </c>
      <c r="CG82" s="5">
        <f t="shared" si="281"/>
        <v>1</v>
      </c>
      <c r="CH82" s="5">
        <f t="shared" si="282"/>
        <v>0</v>
      </c>
    </row>
    <row r="83" spans="1:86" s="2" customFormat="1" ht="30.2" customHeight="1" x14ac:dyDescent="0.25">
      <c r="A83" s="1" t="str">
        <f t="shared" si="243"/>
        <v>Kitöltés rendben!</v>
      </c>
      <c r="B83" s="200">
        <v>2</v>
      </c>
      <c r="C83" s="199" t="s">
        <v>206</v>
      </c>
      <c r="D83" s="201" t="s">
        <v>377</v>
      </c>
      <c r="E83" s="201" t="s">
        <v>201</v>
      </c>
      <c r="F83" s="202" t="str">
        <f>VLOOKUP($G83,Összesítő!$B:$F,2,FALSE)</f>
        <v>21-32054-1-048-01-10</v>
      </c>
      <c r="G83" s="199" t="s">
        <v>280</v>
      </c>
      <c r="H83" s="202" t="str">
        <f>AY83&amp;"_"&amp;AW83&amp;"_FIV_"&amp;LEFT(Előlap!$B$6,4)</f>
        <v>3185_81_FIV_2026</v>
      </c>
      <c r="I83" s="202" t="str">
        <f>VLOOKUP($G83,Összesítő!$B:$F,5,FALSE)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 s="202" t="str">
        <f>VLOOKUP($G83,Összesítő!$B:$F,4,FALSE)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 s="6">
        <f t="shared" si="242"/>
        <v>25000</v>
      </c>
      <c r="L83" s="200">
        <v>2036</v>
      </c>
      <c r="M83" s="200">
        <v>2036</v>
      </c>
      <c r="N83" s="12">
        <v>0</v>
      </c>
      <c r="O83" s="7">
        <v>25000</v>
      </c>
      <c r="P83" s="7">
        <v>0</v>
      </c>
      <c r="R83" s="7">
        <v>0</v>
      </c>
      <c r="S83" s="7">
        <v>0</v>
      </c>
      <c r="T83" s="7">
        <v>0</v>
      </c>
      <c r="U83" s="7">
        <v>0</v>
      </c>
      <c r="V83" s="7">
        <v>0</v>
      </c>
      <c r="W83" s="7">
        <v>0</v>
      </c>
      <c r="X83" s="7">
        <v>0</v>
      </c>
      <c r="Y83" s="7">
        <v>0</v>
      </c>
      <c r="Z83" s="7">
        <v>0</v>
      </c>
      <c r="AA83" s="7">
        <v>0</v>
      </c>
      <c r="AB83" s="7">
        <v>0</v>
      </c>
      <c r="AC83" s="6">
        <f t="shared" si="244"/>
        <v>0</v>
      </c>
      <c r="AD83" s="3" t="str">
        <f t="shared" si="245"/>
        <v>Nem rövidtávú a feladat.</v>
      </c>
      <c r="AF83" s="7">
        <v>0</v>
      </c>
      <c r="AG83" s="7">
        <v>0</v>
      </c>
      <c r="AH83" s="7">
        <v>0</v>
      </c>
      <c r="AI83" s="7">
        <v>0</v>
      </c>
      <c r="AJ83" s="7">
        <v>0</v>
      </c>
      <c r="AK83" s="7">
        <v>0</v>
      </c>
      <c r="AL83" s="7">
        <v>0</v>
      </c>
      <c r="AM83" s="7">
        <v>0</v>
      </c>
      <c r="AN83" s="7">
        <v>0</v>
      </c>
      <c r="AO83" s="7">
        <v>0</v>
      </c>
      <c r="AP83" s="7">
        <v>0</v>
      </c>
      <c r="AQ83" s="6">
        <f t="shared" si="246"/>
        <v>0</v>
      </c>
      <c r="AR83" s="199" t="s">
        <v>205</v>
      </c>
      <c r="AS83" s="3" t="str">
        <f t="shared" si="247"/>
        <v>Forráshiányos a feladat!</v>
      </c>
      <c r="AU83" s="201" t="s">
        <v>135</v>
      </c>
      <c r="AV83" s="201" t="s">
        <v>135</v>
      </c>
      <c r="AW83" s="202">
        <f>COUNTA($G$3:G83)</f>
        <v>81</v>
      </c>
      <c r="AY83" s="8">
        <f>VLOOKUP($G83,Összesítő!$B:$F,3,FALSE)</f>
        <v>3185</v>
      </c>
      <c r="AZ83" s="8">
        <f t="shared" si="248"/>
        <v>0</v>
      </c>
      <c r="BA83" s="5">
        <f t="shared" si="249"/>
        <v>1</v>
      </c>
      <c r="BB83" s="5" t="str">
        <f t="shared" si="250"/>
        <v>H</v>
      </c>
      <c r="BC83" s="5">
        <f t="shared" si="251"/>
        <v>0</v>
      </c>
      <c r="BD83" s="5">
        <f t="shared" si="252"/>
        <v>0</v>
      </c>
      <c r="BE83" s="5">
        <f t="shared" si="253"/>
        <v>0</v>
      </c>
      <c r="BF83" s="8" t="str">
        <f t="shared" si="254"/>
        <v>Nem rövidtávú a feladat.</v>
      </c>
      <c r="BG83" s="5">
        <f t="shared" si="255"/>
        <v>1</v>
      </c>
      <c r="BH83" s="5">
        <f t="shared" si="256"/>
        <v>1</v>
      </c>
      <c r="BI83" s="5">
        <f t="shared" si="257"/>
        <v>1</v>
      </c>
      <c r="BJ83" s="5">
        <f t="shared" si="258"/>
        <v>1</v>
      </c>
      <c r="BK83" s="5">
        <f t="shared" si="259"/>
        <v>1</v>
      </c>
      <c r="BL83" s="4" t="str">
        <f t="shared" si="260"/>
        <v>Forráshiányos a feladat!</v>
      </c>
      <c r="BM83" s="5">
        <f t="shared" si="261"/>
        <v>0</v>
      </c>
      <c r="BN83" s="5">
        <f t="shared" si="262"/>
        <v>1</v>
      </c>
      <c r="BO83" s="5">
        <f t="shared" si="263"/>
        <v>0</v>
      </c>
      <c r="BP83" s="5">
        <f t="shared" si="264"/>
        <v>0</v>
      </c>
      <c r="BQ83" s="5">
        <f t="shared" si="265"/>
        <v>0</v>
      </c>
      <c r="BR83" s="8">
        <f t="shared" si="266"/>
        <v>0</v>
      </c>
      <c r="BS83" s="5">
        <f t="shared" si="267"/>
        <v>0</v>
      </c>
      <c r="BT83" s="5">
        <f t="shared" si="268"/>
        <v>0</v>
      </c>
      <c r="BU83" s="5">
        <f t="shared" si="269"/>
        <v>1</v>
      </c>
      <c r="BV83" s="5">
        <f t="shared" si="270"/>
        <v>1</v>
      </c>
      <c r="BW83" s="5">
        <f t="shared" si="271"/>
        <v>1</v>
      </c>
      <c r="BX83" s="5">
        <f t="shared" si="272"/>
        <v>1</v>
      </c>
      <c r="BY83" s="5">
        <f t="shared" si="273"/>
        <v>1</v>
      </c>
      <c r="BZ83" s="5">
        <f t="shared" si="274"/>
        <v>1</v>
      </c>
      <c r="CA83" s="5">
        <f t="shared" si="275"/>
        <v>1</v>
      </c>
      <c r="CB83" s="5">
        <f t="shared" si="276"/>
        <v>1</v>
      </c>
      <c r="CC83" s="5">
        <f t="shared" si="277"/>
        <v>1</v>
      </c>
      <c r="CD83" s="5" t="str">
        <f t="shared" si="278"/>
        <v>?</v>
      </c>
      <c r="CE83" s="4" t="str">
        <f t="shared" si="279"/>
        <v>Kitöltés rendben!</v>
      </c>
      <c r="CF83" s="5">
        <f t="shared" si="280"/>
        <v>1</v>
      </c>
      <c r="CG83" s="5">
        <f t="shared" si="281"/>
        <v>0</v>
      </c>
      <c r="CH83" s="5">
        <f t="shared" si="282"/>
        <v>1</v>
      </c>
    </row>
    <row r="84" spans="1:86" s="2" customFormat="1" ht="30.2" customHeight="1" x14ac:dyDescent="0.25">
      <c r="A84" s="1" t="str">
        <f t="shared" si="243"/>
        <v>Kitöltés rendben!</v>
      </c>
      <c r="B84" s="200">
        <v>2</v>
      </c>
      <c r="C84" s="199" t="s">
        <v>24</v>
      </c>
      <c r="D84" s="201" t="s">
        <v>378</v>
      </c>
      <c r="E84" s="201" t="s">
        <v>201</v>
      </c>
      <c r="F84" s="202" t="str">
        <f>VLOOKUP($G84,Összesítő!$B:$F,2,FALSE)</f>
        <v>21-32054-1-048-01-10</v>
      </c>
      <c r="G84" s="199" t="s">
        <v>280</v>
      </c>
      <c r="H84" s="202" t="str">
        <f>AY84&amp;"_"&amp;AW84&amp;"_FIV_"&amp;LEFT(Előlap!$B$6,4)</f>
        <v>3185_82_FIV_2026</v>
      </c>
      <c r="I84" s="202" t="str">
        <f>VLOOKUP($G84,Összesítő!$B:$F,5,FALSE)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 s="202" t="str">
        <f>VLOOKUP($G84,Összesítő!$B:$F,4,FALSE)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 s="6">
        <f t="shared" si="242"/>
        <v>38100</v>
      </c>
      <c r="L84" s="200">
        <v>2028</v>
      </c>
      <c r="M84" s="200">
        <v>2036</v>
      </c>
      <c r="N84" s="12">
        <v>0</v>
      </c>
      <c r="O84" s="7">
        <v>38100</v>
      </c>
      <c r="P84" s="7">
        <v>0</v>
      </c>
      <c r="R84" s="7">
        <v>0</v>
      </c>
      <c r="S84" s="7">
        <v>0</v>
      </c>
      <c r="T84" s="7">
        <v>0</v>
      </c>
      <c r="U84" s="7">
        <v>0</v>
      </c>
      <c r="V84" s="7">
        <v>0</v>
      </c>
      <c r="W84" s="7">
        <v>0</v>
      </c>
      <c r="X84" s="7">
        <v>0</v>
      </c>
      <c r="Y84" s="7">
        <v>0</v>
      </c>
      <c r="Z84" s="7">
        <v>0</v>
      </c>
      <c r="AA84" s="7">
        <v>0</v>
      </c>
      <c r="AB84" s="7">
        <v>0</v>
      </c>
      <c r="AC84" s="6">
        <f t="shared" si="244"/>
        <v>0</v>
      </c>
      <c r="AD84" s="3" t="str">
        <f t="shared" si="245"/>
        <v>Nem rövidtávú a feladat.</v>
      </c>
      <c r="AF84" s="7">
        <v>0</v>
      </c>
      <c r="AG84" s="7">
        <v>0</v>
      </c>
      <c r="AH84" s="7">
        <v>0</v>
      </c>
      <c r="AI84" s="7">
        <v>0</v>
      </c>
      <c r="AJ84" s="7">
        <v>0</v>
      </c>
      <c r="AK84" s="7">
        <v>0</v>
      </c>
      <c r="AL84" s="7">
        <v>0</v>
      </c>
      <c r="AM84" s="7">
        <v>0</v>
      </c>
      <c r="AN84" s="7">
        <v>0</v>
      </c>
      <c r="AO84" s="7">
        <v>0</v>
      </c>
      <c r="AP84" s="7">
        <v>0</v>
      </c>
      <c r="AQ84" s="6">
        <f t="shared" si="246"/>
        <v>0</v>
      </c>
      <c r="AR84" s="199" t="s">
        <v>205</v>
      </c>
      <c r="AS84" s="3" t="str">
        <f t="shared" si="247"/>
        <v>Forráshiányos a feladat!</v>
      </c>
      <c r="AU84" s="201" t="s">
        <v>135</v>
      </c>
      <c r="AV84" s="201" t="s">
        <v>135</v>
      </c>
      <c r="AW84" s="202">
        <f>COUNTA($G$3:G84)</f>
        <v>82</v>
      </c>
      <c r="AY84" s="8">
        <f>VLOOKUP($G84,Összesítő!$B:$F,3,FALSE)</f>
        <v>3185</v>
      </c>
      <c r="AZ84" s="8">
        <f t="shared" si="248"/>
        <v>0</v>
      </c>
      <c r="BA84" s="5">
        <f t="shared" si="249"/>
        <v>1</v>
      </c>
      <c r="BB84" s="5" t="str">
        <f t="shared" si="250"/>
        <v>H</v>
      </c>
      <c r="BC84" s="5">
        <f t="shared" si="251"/>
        <v>0</v>
      </c>
      <c r="BD84" s="5">
        <f t="shared" si="252"/>
        <v>0</v>
      </c>
      <c r="BE84" s="5">
        <f t="shared" si="253"/>
        <v>0</v>
      </c>
      <c r="BF84" s="8" t="str">
        <f t="shared" si="254"/>
        <v>Nem rövidtávú a feladat.</v>
      </c>
      <c r="BG84" s="5">
        <f t="shared" si="255"/>
        <v>1</v>
      </c>
      <c r="BH84" s="5">
        <f t="shared" si="256"/>
        <v>1</v>
      </c>
      <c r="BI84" s="5">
        <f t="shared" si="257"/>
        <v>1</v>
      </c>
      <c r="BJ84" s="5">
        <f t="shared" si="258"/>
        <v>1</v>
      </c>
      <c r="BK84" s="5">
        <f t="shared" si="259"/>
        <v>1</v>
      </c>
      <c r="BL84" s="4" t="str">
        <f t="shared" si="260"/>
        <v>Forráshiányos a feladat!</v>
      </c>
      <c r="BM84" s="5">
        <f t="shared" si="261"/>
        <v>0</v>
      </c>
      <c r="BN84" s="5">
        <f t="shared" si="262"/>
        <v>1</v>
      </c>
      <c r="BO84" s="5">
        <f t="shared" si="263"/>
        <v>0</v>
      </c>
      <c r="BP84" s="5">
        <f t="shared" si="264"/>
        <v>0</v>
      </c>
      <c r="BQ84" s="5">
        <f t="shared" si="265"/>
        <v>0</v>
      </c>
      <c r="BR84" s="8">
        <f t="shared" si="266"/>
        <v>0</v>
      </c>
      <c r="BS84" s="5">
        <f t="shared" si="267"/>
        <v>0</v>
      </c>
      <c r="BT84" s="5">
        <f t="shared" si="268"/>
        <v>0</v>
      </c>
      <c r="BU84" s="5">
        <f t="shared" si="269"/>
        <v>1</v>
      </c>
      <c r="BV84" s="5">
        <f t="shared" si="270"/>
        <v>1</v>
      </c>
      <c r="BW84" s="5">
        <f t="shared" si="271"/>
        <v>1</v>
      </c>
      <c r="BX84" s="5">
        <f t="shared" si="272"/>
        <v>1</v>
      </c>
      <c r="BY84" s="5">
        <f t="shared" si="273"/>
        <v>1</v>
      </c>
      <c r="BZ84" s="5">
        <f t="shared" si="274"/>
        <v>1</v>
      </c>
      <c r="CA84" s="5">
        <f t="shared" si="275"/>
        <v>1</v>
      </c>
      <c r="CB84" s="5">
        <f t="shared" si="276"/>
        <v>1</v>
      </c>
      <c r="CC84" s="5">
        <f t="shared" si="277"/>
        <v>1</v>
      </c>
      <c r="CD84" s="5" t="str">
        <f t="shared" si="278"/>
        <v>?</v>
      </c>
      <c r="CE84" s="4" t="str">
        <f t="shared" si="279"/>
        <v>Kitöltés rendben!</v>
      </c>
      <c r="CF84" s="5">
        <f t="shared" si="280"/>
        <v>1</v>
      </c>
      <c r="CG84" s="5">
        <f t="shared" si="281"/>
        <v>0</v>
      </c>
      <c r="CH84" s="5">
        <f t="shared" si="282"/>
        <v>1</v>
      </c>
    </row>
    <row r="85" spans="1:86" s="2" customFormat="1" ht="30.2" customHeight="1" x14ac:dyDescent="0.25">
      <c r="A85" s="1" t="str">
        <f t="shared" si="243"/>
        <v>Kitöltés rendben!</v>
      </c>
      <c r="B85" s="200">
        <v>2</v>
      </c>
      <c r="C85" s="199" t="s">
        <v>24</v>
      </c>
      <c r="D85" s="201" t="s">
        <v>379</v>
      </c>
      <c r="E85" s="201" t="s">
        <v>201</v>
      </c>
      <c r="F85" s="202" t="str">
        <f>VLOOKUP($G85,Összesítő!$B:$F,2,FALSE)</f>
        <v>21-32054-1-048-01-10</v>
      </c>
      <c r="G85" s="199" t="s">
        <v>280</v>
      </c>
      <c r="H85" s="202" t="str">
        <f>AY85&amp;"_"&amp;AW85&amp;"_FIV_"&amp;LEFT(Előlap!$B$6,4)</f>
        <v>3185_83_FIV_2026</v>
      </c>
      <c r="I85" s="202" t="str">
        <f>VLOOKUP($G85,Összesítő!$B:$F,5,FALSE)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 s="202" t="str">
        <f>VLOOKUP($G85,Összesítő!$B:$F,4,FALSE)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 s="6">
        <f t="shared" si="242"/>
        <v>16300</v>
      </c>
      <c r="L85" s="200">
        <v>2028</v>
      </c>
      <c r="M85" s="200">
        <v>2036</v>
      </c>
      <c r="N85" s="12">
        <v>0</v>
      </c>
      <c r="O85" s="7">
        <v>16300</v>
      </c>
      <c r="P85" s="7">
        <v>0</v>
      </c>
      <c r="R85" s="7">
        <v>0</v>
      </c>
      <c r="S85" s="7">
        <v>0</v>
      </c>
      <c r="T85" s="7">
        <v>0</v>
      </c>
      <c r="U85" s="7">
        <v>0</v>
      </c>
      <c r="V85" s="7">
        <v>0</v>
      </c>
      <c r="W85" s="7">
        <v>0</v>
      </c>
      <c r="X85" s="7">
        <v>0</v>
      </c>
      <c r="Y85" s="7">
        <v>0</v>
      </c>
      <c r="Z85" s="7">
        <v>0</v>
      </c>
      <c r="AA85" s="7">
        <v>0</v>
      </c>
      <c r="AB85" s="7">
        <v>0</v>
      </c>
      <c r="AC85" s="6">
        <f t="shared" si="244"/>
        <v>0</v>
      </c>
      <c r="AD85" s="3" t="str">
        <f t="shared" si="245"/>
        <v>Nem rövidtávú a feladat.</v>
      </c>
      <c r="AF85" s="7">
        <v>0</v>
      </c>
      <c r="AG85" s="7">
        <v>0</v>
      </c>
      <c r="AH85" s="7">
        <v>0</v>
      </c>
      <c r="AI85" s="7">
        <v>0</v>
      </c>
      <c r="AJ85" s="7">
        <v>0</v>
      </c>
      <c r="AK85" s="7">
        <v>0</v>
      </c>
      <c r="AL85" s="7">
        <v>0</v>
      </c>
      <c r="AM85" s="7">
        <v>0</v>
      </c>
      <c r="AN85" s="7">
        <v>0</v>
      </c>
      <c r="AO85" s="7">
        <v>0</v>
      </c>
      <c r="AP85" s="7">
        <v>0</v>
      </c>
      <c r="AQ85" s="6">
        <f t="shared" si="246"/>
        <v>0</v>
      </c>
      <c r="AR85" s="199" t="s">
        <v>205</v>
      </c>
      <c r="AS85" s="3" t="str">
        <f t="shared" si="247"/>
        <v>Forráshiányos a feladat!</v>
      </c>
      <c r="AU85" s="201" t="s">
        <v>135</v>
      </c>
      <c r="AV85" s="201" t="s">
        <v>135</v>
      </c>
      <c r="AW85" s="202">
        <f>COUNTA($G$3:G85)</f>
        <v>83</v>
      </c>
      <c r="AY85" s="8">
        <f>VLOOKUP($G85,Összesítő!$B:$F,3,FALSE)</f>
        <v>3185</v>
      </c>
      <c r="AZ85" s="8">
        <f t="shared" si="248"/>
        <v>0</v>
      </c>
      <c r="BA85" s="5">
        <f t="shared" si="249"/>
        <v>1</v>
      </c>
      <c r="BB85" s="5" t="str">
        <f t="shared" si="250"/>
        <v>H</v>
      </c>
      <c r="BC85" s="5">
        <f t="shared" si="251"/>
        <v>0</v>
      </c>
      <c r="BD85" s="5">
        <f t="shared" si="252"/>
        <v>0</v>
      </c>
      <c r="BE85" s="5">
        <f t="shared" si="253"/>
        <v>0</v>
      </c>
      <c r="BF85" s="8" t="str">
        <f t="shared" si="254"/>
        <v>Nem rövidtávú a feladat.</v>
      </c>
      <c r="BG85" s="5">
        <f t="shared" si="255"/>
        <v>1</v>
      </c>
      <c r="BH85" s="5">
        <f t="shared" si="256"/>
        <v>1</v>
      </c>
      <c r="BI85" s="5">
        <f t="shared" si="257"/>
        <v>1</v>
      </c>
      <c r="BJ85" s="5">
        <f t="shared" si="258"/>
        <v>1</v>
      </c>
      <c r="BK85" s="5">
        <f t="shared" si="259"/>
        <v>1</v>
      </c>
      <c r="BL85" s="4" t="str">
        <f t="shared" si="260"/>
        <v>Forráshiányos a feladat!</v>
      </c>
      <c r="BM85" s="5">
        <f t="shared" si="261"/>
        <v>0</v>
      </c>
      <c r="BN85" s="5">
        <f t="shared" si="262"/>
        <v>1</v>
      </c>
      <c r="BO85" s="5">
        <f t="shared" si="263"/>
        <v>0</v>
      </c>
      <c r="BP85" s="5">
        <f t="shared" si="264"/>
        <v>0</v>
      </c>
      <c r="BQ85" s="5">
        <f t="shared" si="265"/>
        <v>0</v>
      </c>
      <c r="BR85" s="8">
        <f t="shared" si="266"/>
        <v>0</v>
      </c>
      <c r="BS85" s="5">
        <f t="shared" si="267"/>
        <v>0</v>
      </c>
      <c r="BT85" s="5">
        <f t="shared" si="268"/>
        <v>0</v>
      </c>
      <c r="BU85" s="5">
        <f t="shared" si="269"/>
        <v>1</v>
      </c>
      <c r="BV85" s="5">
        <f t="shared" si="270"/>
        <v>1</v>
      </c>
      <c r="BW85" s="5">
        <f t="shared" si="271"/>
        <v>1</v>
      </c>
      <c r="BX85" s="5">
        <f t="shared" si="272"/>
        <v>1</v>
      </c>
      <c r="BY85" s="5">
        <f t="shared" si="273"/>
        <v>1</v>
      </c>
      <c r="BZ85" s="5">
        <f t="shared" si="274"/>
        <v>1</v>
      </c>
      <c r="CA85" s="5">
        <f t="shared" si="275"/>
        <v>1</v>
      </c>
      <c r="CB85" s="5">
        <f t="shared" si="276"/>
        <v>1</v>
      </c>
      <c r="CC85" s="5">
        <f t="shared" si="277"/>
        <v>1</v>
      </c>
      <c r="CD85" s="5" t="str">
        <f t="shared" si="278"/>
        <v>?</v>
      </c>
      <c r="CE85" s="4" t="str">
        <f t="shared" si="279"/>
        <v>Kitöltés rendben!</v>
      </c>
      <c r="CF85" s="5">
        <f t="shared" si="280"/>
        <v>1</v>
      </c>
      <c r="CG85" s="5">
        <f t="shared" si="281"/>
        <v>0</v>
      </c>
      <c r="CH85" s="5">
        <f t="shared" si="282"/>
        <v>1</v>
      </c>
    </row>
    <row r="86" spans="1:86" s="2" customFormat="1" ht="30.2" customHeight="1" x14ac:dyDescent="0.25">
      <c r="A86" s="1" t="str">
        <f t="shared" si="243"/>
        <v>Kitöltés rendben!</v>
      </c>
      <c r="B86" s="200">
        <v>2</v>
      </c>
      <c r="C86" s="199" t="s">
        <v>70</v>
      </c>
      <c r="D86" s="201" t="s">
        <v>380</v>
      </c>
      <c r="E86" s="201" t="s">
        <v>201</v>
      </c>
      <c r="F86" s="202" t="str">
        <f>VLOOKUP($G86,Összesítő!$B:$F,2,FALSE)</f>
        <v>21-32054-1-048-01-10</v>
      </c>
      <c r="G86" s="199" t="s">
        <v>280</v>
      </c>
      <c r="H86" s="202" t="str">
        <f>AY86&amp;"_"&amp;AW86&amp;"_FIV_"&amp;LEFT(Előlap!$B$6,4)</f>
        <v>3185_84_FIV_2026</v>
      </c>
      <c r="I86" s="202" t="str">
        <f>VLOOKUP($G86,Összesítő!$B:$F,5,FALSE)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 s="202" t="str">
        <f>VLOOKUP($G86,Összesítő!$B:$F,4,FALSE)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 s="6">
        <f t="shared" si="242"/>
        <v>7500</v>
      </c>
      <c r="L86" s="200">
        <v>2028</v>
      </c>
      <c r="M86" s="200">
        <v>2036</v>
      </c>
      <c r="N86" s="12">
        <v>0</v>
      </c>
      <c r="O86" s="7">
        <v>7500</v>
      </c>
      <c r="P86" s="7">
        <v>0</v>
      </c>
      <c r="R86" s="7">
        <v>0</v>
      </c>
      <c r="S86" s="7">
        <v>0</v>
      </c>
      <c r="T86" s="7">
        <v>0</v>
      </c>
      <c r="U86" s="7">
        <v>0</v>
      </c>
      <c r="V86" s="7">
        <v>0</v>
      </c>
      <c r="W86" s="7">
        <v>0</v>
      </c>
      <c r="X86" s="7">
        <v>0</v>
      </c>
      <c r="Y86" s="7">
        <v>0</v>
      </c>
      <c r="Z86" s="7">
        <v>0</v>
      </c>
      <c r="AA86" s="7">
        <v>0</v>
      </c>
      <c r="AB86" s="7">
        <v>0</v>
      </c>
      <c r="AC86" s="6">
        <f t="shared" si="244"/>
        <v>0</v>
      </c>
      <c r="AD86" s="3" t="str">
        <f t="shared" si="245"/>
        <v>Nem rövidtávú a feladat.</v>
      </c>
      <c r="AF86" s="7">
        <v>0</v>
      </c>
      <c r="AG86" s="7">
        <v>0</v>
      </c>
      <c r="AH86" s="7">
        <v>0</v>
      </c>
      <c r="AI86" s="7">
        <v>0</v>
      </c>
      <c r="AJ86" s="7">
        <v>0</v>
      </c>
      <c r="AK86" s="7">
        <v>0</v>
      </c>
      <c r="AL86" s="7">
        <v>0</v>
      </c>
      <c r="AM86" s="7">
        <v>0</v>
      </c>
      <c r="AN86" s="7">
        <v>0</v>
      </c>
      <c r="AO86" s="7">
        <v>0</v>
      </c>
      <c r="AP86" s="7">
        <v>0</v>
      </c>
      <c r="AQ86" s="6">
        <f t="shared" si="246"/>
        <v>0</v>
      </c>
      <c r="AR86" s="199" t="s">
        <v>205</v>
      </c>
      <c r="AS86" s="3" t="str">
        <f t="shared" si="247"/>
        <v>Forráshiányos a feladat!</v>
      </c>
      <c r="AU86" s="201" t="s">
        <v>135</v>
      </c>
      <c r="AV86" s="201" t="s">
        <v>135</v>
      </c>
      <c r="AW86" s="202">
        <f>COUNTA($G$3:G86)</f>
        <v>84</v>
      </c>
      <c r="AY86" s="8">
        <f>VLOOKUP($G86,Összesítő!$B:$F,3,FALSE)</f>
        <v>3185</v>
      </c>
      <c r="AZ86" s="8">
        <f t="shared" si="248"/>
        <v>0</v>
      </c>
      <c r="BA86" s="5">
        <f t="shared" si="249"/>
        <v>1</v>
      </c>
      <c r="BB86" s="5" t="str">
        <f t="shared" si="250"/>
        <v>H</v>
      </c>
      <c r="BC86" s="5">
        <f t="shared" si="251"/>
        <v>0</v>
      </c>
      <c r="BD86" s="5">
        <f t="shared" si="252"/>
        <v>0</v>
      </c>
      <c r="BE86" s="5">
        <f t="shared" si="253"/>
        <v>0</v>
      </c>
      <c r="BF86" s="8" t="str">
        <f t="shared" si="254"/>
        <v>Nem rövidtávú a feladat.</v>
      </c>
      <c r="BG86" s="5">
        <f t="shared" si="255"/>
        <v>1</v>
      </c>
      <c r="BH86" s="5">
        <f t="shared" si="256"/>
        <v>1</v>
      </c>
      <c r="BI86" s="5">
        <f t="shared" si="257"/>
        <v>1</v>
      </c>
      <c r="BJ86" s="5">
        <f t="shared" si="258"/>
        <v>1</v>
      </c>
      <c r="BK86" s="5">
        <f t="shared" si="259"/>
        <v>1</v>
      </c>
      <c r="BL86" s="4" t="str">
        <f t="shared" si="260"/>
        <v>Forráshiányos a feladat!</v>
      </c>
      <c r="BM86" s="5">
        <f t="shared" si="261"/>
        <v>0</v>
      </c>
      <c r="BN86" s="5">
        <f t="shared" si="262"/>
        <v>1</v>
      </c>
      <c r="BO86" s="5">
        <f t="shared" si="263"/>
        <v>0</v>
      </c>
      <c r="BP86" s="5">
        <f t="shared" si="264"/>
        <v>0</v>
      </c>
      <c r="BQ86" s="5">
        <f t="shared" si="265"/>
        <v>0</v>
      </c>
      <c r="BR86" s="8">
        <f t="shared" si="266"/>
        <v>0</v>
      </c>
      <c r="BS86" s="5">
        <f t="shared" si="267"/>
        <v>0</v>
      </c>
      <c r="BT86" s="5">
        <f t="shared" si="268"/>
        <v>0</v>
      </c>
      <c r="BU86" s="5">
        <f t="shared" si="269"/>
        <v>1</v>
      </c>
      <c r="BV86" s="5">
        <f t="shared" si="270"/>
        <v>1</v>
      </c>
      <c r="BW86" s="5">
        <f t="shared" si="271"/>
        <v>1</v>
      </c>
      <c r="BX86" s="5">
        <f t="shared" si="272"/>
        <v>1</v>
      </c>
      <c r="BY86" s="5">
        <f t="shared" si="273"/>
        <v>1</v>
      </c>
      <c r="BZ86" s="5">
        <f t="shared" si="274"/>
        <v>1</v>
      </c>
      <c r="CA86" s="5">
        <f t="shared" si="275"/>
        <v>1</v>
      </c>
      <c r="CB86" s="5">
        <f t="shared" si="276"/>
        <v>1</v>
      </c>
      <c r="CC86" s="5">
        <f t="shared" si="277"/>
        <v>1</v>
      </c>
      <c r="CD86" s="5" t="str">
        <f t="shared" si="278"/>
        <v>?</v>
      </c>
      <c r="CE86" s="4" t="str">
        <f t="shared" si="279"/>
        <v>Kitöltés rendben!</v>
      </c>
      <c r="CF86" s="5">
        <f t="shared" si="280"/>
        <v>1</v>
      </c>
      <c r="CG86" s="5">
        <f t="shared" si="281"/>
        <v>0</v>
      </c>
      <c r="CH86" s="5">
        <f t="shared" si="282"/>
        <v>1</v>
      </c>
    </row>
    <row r="87" spans="1:86" s="2" customFormat="1" ht="30.2" customHeight="1" x14ac:dyDescent="0.25">
      <c r="A87" s="1" t="str">
        <f t="shared" si="243"/>
        <v>Kitöltés rendben!</v>
      </c>
      <c r="B87" s="200">
        <v>2</v>
      </c>
      <c r="C87" s="199" t="s">
        <v>70</v>
      </c>
      <c r="D87" s="201" t="s">
        <v>381</v>
      </c>
      <c r="E87" s="201" t="s">
        <v>201</v>
      </c>
      <c r="F87" s="202" t="str">
        <f>VLOOKUP($G87,Összesítő!$B:$F,2,FALSE)</f>
        <v>21-32054-1-048-01-10</v>
      </c>
      <c r="G87" s="199" t="s">
        <v>280</v>
      </c>
      <c r="H87" s="202" t="str">
        <f>AY87&amp;"_"&amp;AW87&amp;"_FIV_"&amp;LEFT(Előlap!$B$6,4)</f>
        <v>3185_85_FIV_2026</v>
      </c>
      <c r="I87" s="202" t="str">
        <f>VLOOKUP($G87,Összesítő!$B:$F,5,FALSE)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 s="202" t="str">
        <f>VLOOKUP($G87,Összesítő!$B:$F,4,FALSE)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 s="6">
        <f t="shared" si="242"/>
        <v>2000</v>
      </c>
      <c r="L87" s="200">
        <v>2028</v>
      </c>
      <c r="M87" s="200">
        <v>2036</v>
      </c>
      <c r="N87" s="12">
        <v>0</v>
      </c>
      <c r="O87" s="7">
        <v>2000</v>
      </c>
      <c r="P87" s="7">
        <v>0</v>
      </c>
      <c r="R87" s="7">
        <v>0</v>
      </c>
      <c r="S87" s="7">
        <v>0</v>
      </c>
      <c r="T87" s="7">
        <v>0</v>
      </c>
      <c r="U87" s="7">
        <v>0</v>
      </c>
      <c r="V87" s="7">
        <v>0</v>
      </c>
      <c r="W87" s="7">
        <v>0</v>
      </c>
      <c r="X87" s="7">
        <v>0</v>
      </c>
      <c r="Y87" s="7">
        <v>0</v>
      </c>
      <c r="Z87" s="7">
        <v>0</v>
      </c>
      <c r="AA87" s="7">
        <v>0</v>
      </c>
      <c r="AB87" s="7">
        <v>0</v>
      </c>
      <c r="AC87" s="6">
        <f t="shared" si="244"/>
        <v>0</v>
      </c>
      <c r="AD87" s="3" t="str">
        <f t="shared" si="245"/>
        <v>Nem rövidtávú a feladat.</v>
      </c>
      <c r="AF87" s="7">
        <v>0</v>
      </c>
      <c r="AG87" s="7">
        <v>0</v>
      </c>
      <c r="AH87" s="7">
        <v>0</v>
      </c>
      <c r="AI87" s="7">
        <v>0</v>
      </c>
      <c r="AJ87" s="7">
        <v>0</v>
      </c>
      <c r="AK87" s="7">
        <v>0</v>
      </c>
      <c r="AL87" s="7">
        <v>0</v>
      </c>
      <c r="AM87" s="7">
        <v>0</v>
      </c>
      <c r="AN87" s="7">
        <v>0</v>
      </c>
      <c r="AO87" s="7">
        <v>0</v>
      </c>
      <c r="AP87" s="7">
        <v>0</v>
      </c>
      <c r="AQ87" s="6">
        <f t="shared" si="246"/>
        <v>0</v>
      </c>
      <c r="AR87" s="199" t="s">
        <v>205</v>
      </c>
      <c r="AS87" s="3" t="str">
        <f t="shared" si="247"/>
        <v>Forráshiányos a feladat!</v>
      </c>
      <c r="AU87" s="201" t="s">
        <v>135</v>
      </c>
      <c r="AV87" s="201" t="s">
        <v>135</v>
      </c>
      <c r="AW87" s="202">
        <f>COUNTA($G$3:G87)</f>
        <v>85</v>
      </c>
      <c r="AY87" s="8">
        <f>VLOOKUP($G87,Összesítő!$B:$F,3,FALSE)</f>
        <v>3185</v>
      </c>
      <c r="AZ87" s="8">
        <f t="shared" si="248"/>
        <v>0</v>
      </c>
      <c r="BA87" s="5">
        <f t="shared" si="249"/>
        <v>1</v>
      </c>
      <c r="BB87" s="5" t="str">
        <f t="shared" si="250"/>
        <v>H</v>
      </c>
      <c r="BC87" s="5">
        <f t="shared" si="251"/>
        <v>0</v>
      </c>
      <c r="BD87" s="5">
        <f t="shared" si="252"/>
        <v>0</v>
      </c>
      <c r="BE87" s="5">
        <f t="shared" si="253"/>
        <v>0</v>
      </c>
      <c r="BF87" s="8" t="str">
        <f t="shared" si="254"/>
        <v>Nem rövidtávú a feladat.</v>
      </c>
      <c r="BG87" s="5">
        <f t="shared" si="255"/>
        <v>1</v>
      </c>
      <c r="BH87" s="5">
        <f t="shared" si="256"/>
        <v>1</v>
      </c>
      <c r="BI87" s="5">
        <f t="shared" si="257"/>
        <v>1</v>
      </c>
      <c r="BJ87" s="5">
        <f t="shared" si="258"/>
        <v>1</v>
      </c>
      <c r="BK87" s="5">
        <f t="shared" si="259"/>
        <v>1</v>
      </c>
      <c r="BL87" s="4" t="str">
        <f t="shared" si="260"/>
        <v>Forráshiányos a feladat!</v>
      </c>
      <c r="BM87" s="5">
        <f t="shared" si="261"/>
        <v>0</v>
      </c>
      <c r="BN87" s="5">
        <f t="shared" si="262"/>
        <v>1</v>
      </c>
      <c r="BO87" s="5">
        <f t="shared" si="263"/>
        <v>0</v>
      </c>
      <c r="BP87" s="5">
        <f t="shared" si="264"/>
        <v>0</v>
      </c>
      <c r="BQ87" s="5">
        <f t="shared" si="265"/>
        <v>0</v>
      </c>
      <c r="BR87" s="8">
        <f t="shared" si="266"/>
        <v>0</v>
      </c>
      <c r="BS87" s="5">
        <f t="shared" si="267"/>
        <v>0</v>
      </c>
      <c r="BT87" s="5">
        <f t="shared" si="268"/>
        <v>0</v>
      </c>
      <c r="BU87" s="5">
        <f t="shared" si="269"/>
        <v>1</v>
      </c>
      <c r="BV87" s="5">
        <f t="shared" si="270"/>
        <v>1</v>
      </c>
      <c r="BW87" s="5">
        <f t="shared" si="271"/>
        <v>1</v>
      </c>
      <c r="BX87" s="5">
        <f t="shared" si="272"/>
        <v>1</v>
      </c>
      <c r="BY87" s="5">
        <f t="shared" si="273"/>
        <v>1</v>
      </c>
      <c r="BZ87" s="5">
        <f t="shared" si="274"/>
        <v>1</v>
      </c>
      <c r="CA87" s="5">
        <f t="shared" si="275"/>
        <v>1</v>
      </c>
      <c r="CB87" s="5">
        <f t="shared" si="276"/>
        <v>1</v>
      </c>
      <c r="CC87" s="5">
        <f t="shared" si="277"/>
        <v>1</v>
      </c>
      <c r="CD87" s="5" t="str">
        <f t="shared" si="278"/>
        <v>?</v>
      </c>
      <c r="CE87" s="4" t="str">
        <f t="shared" si="279"/>
        <v>Kitöltés rendben!</v>
      </c>
      <c r="CF87" s="5">
        <f t="shared" si="280"/>
        <v>1</v>
      </c>
      <c r="CG87" s="5">
        <f t="shared" si="281"/>
        <v>0</v>
      </c>
      <c r="CH87" s="5">
        <f t="shared" si="282"/>
        <v>1</v>
      </c>
    </row>
    <row r="88" spans="1:86" s="2" customFormat="1" ht="30.2" customHeight="1" x14ac:dyDescent="0.25">
      <c r="A88" s="1" t="str">
        <f t="shared" si="243"/>
        <v>Kitöltés rendben!</v>
      </c>
      <c r="B88" s="200">
        <v>2</v>
      </c>
      <c r="C88" s="199" t="s">
        <v>80</v>
      </c>
      <c r="D88" s="201" t="s">
        <v>382</v>
      </c>
      <c r="E88" s="201" t="s">
        <v>201</v>
      </c>
      <c r="F88" s="202" t="str">
        <f>VLOOKUP($G88,Összesítő!$B:$F,2,FALSE)</f>
        <v>21-32054-1-048-01-10</v>
      </c>
      <c r="G88" s="199" t="s">
        <v>280</v>
      </c>
      <c r="H88" s="202" t="str">
        <f>AY88&amp;"_"&amp;AW88&amp;"_FIV_"&amp;LEFT(Előlap!$B$6,4)</f>
        <v>3185_86_FIV_2026</v>
      </c>
      <c r="I88" s="202" t="str">
        <f>VLOOKUP($G88,Összesítő!$B:$F,5,FALSE)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 s="202" t="str">
        <f>VLOOKUP($G88,Összesítő!$B:$F,4,FALSE)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 s="6">
        <f t="shared" si="242"/>
        <v>16050</v>
      </c>
      <c r="L88" s="200">
        <v>2028</v>
      </c>
      <c r="M88" s="200">
        <v>2036</v>
      </c>
      <c r="N88" s="12">
        <v>0</v>
      </c>
      <c r="O88" s="7">
        <v>16050</v>
      </c>
      <c r="P88" s="7">
        <v>0</v>
      </c>
      <c r="R88" s="7">
        <v>0</v>
      </c>
      <c r="S88" s="7">
        <v>0</v>
      </c>
      <c r="T88" s="7">
        <v>0</v>
      </c>
      <c r="U88" s="7">
        <v>0</v>
      </c>
      <c r="V88" s="7">
        <v>0</v>
      </c>
      <c r="W88" s="7">
        <v>0</v>
      </c>
      <c r="X88" s="7">
        <v>0</v>
      </c>
      <c r="Y88" s="7">
        <v>0</v>
      </c>
      <c r="Z88" s="7">
        <v>0</v>
      </c>
      <c r="AA88" s="7">
        <v>0</v>
      </c>
      <c r="AB88" s="7">
        <v>0</v>
      </c>
      <c r="AC88" s="6">
        <f t="shared" si="244"/>
        <v>0</v>
      </c>
      <c r="AD88" s="3" t="str">
        <f t="shared" si="245"/>
        <v>Nem rövidtávú a feladat.</v>
      </c>
      <c r="AF88" s="7">
        <v>0</v>
      </c>
      <c r="AG88" s="7">
        <v>0</v>
      </c>
      <c r="AH88" s="7">
        <v>0</v>
      </c>
      <c r="AI88" s="7">
        <v>0</v>
      </c>
      <c r="AJ88" s="7">
        <v>0</v>
      </c>
      <c r="AK88" s="7">
        <v>0</v>
      </c>
      <c r="AL88" s="7">
        <v>0</v>
      </c>
      <c r="AM88" s="7">
        <v>0</v>
      </c>
      <c r="AN88" s="7">
        <v>0</v>
      </c>
      <c r="AO88" s="7">
        <v>0</v>
      </c>
      <c r="AP88" s="7">
        <v>0</v>
      </c>
      <c r="AQ88" s="6">
        <f t="shared" si="246"/>
        <v>0</v>
      </c>
      <c r="AR88" s="199" t="s">
        <v>205</v>
      </c>
      <c r="AS88" s="3" t="str">
        <f t="shared" si="247"/>
        <v>Forráshiányos a feladat!</v>
      </c>
      <c r="AU88" s="201" t="s">
        <v>135</v>
      </c>
      <c r="AV88" s="201" t="s">
        <v>135</v>
      </c>
      <c r="AW88" s="202">
        <f>COUNTA($G$3:G88)</f>
        <v>86</v>
      </c>
      <c r="AY88" s="8">
        <f>VLOOKUP($G88,Összesítő!$B:$F,3,FALSE)</f>
        <v>3185</v>
      </c>
      <c r="AZ88" s="8">
        <f t="shared" si="248"/>
        <v>0</v>
      </c>
      <c r="BA88" s="5">
        <f t="shared" si="249"/>
        <v>1</v>
      </c>
      <c r="BB88" s="5" t="str">
        <f t="shared" si="250"/>
        <v>H</v>
      </c>
      <c r="BC88" s="5">
        <f t="shared" si="251"/>
        <v>0</v>
      </c>
      <c r="BD88" s="5">
        <f t="shared" si="252"/>
        <v>0</v>
      </c>
      <c r="BE88" s="5">
        <f t="shared" si="253"/>
        <v>0</v>
      </c>
      <c r="BF88" s="8" t="str">
        <f t="shared" si="254"/>
        <v>Nem rövidtávú a feladat.</v>
      </c>
      <c r="BG88" s="5">
        <f t="shared" si="255"/>
        <v>1</v>
      </c>
      <c r="BH88" s="5">
        <f t="shared" si="256"/>
        <v>1</v>
      </c>
      <c r="BI88" s="5">
        <f t="shared" si="257"/>
        <v>1</v>
      </c>
      <c r="BJ88" s="5">
        <f t="shared" si="258"/>
        <v>1</v>
      </c>
      <c r="BK88" s="5">
        <f t="shared" si="259"/>
        <v>1</v>
      </c>
      <c r="BL88" s="4" t="str">
        <f t="shared" si="260"/>
        <v>Forráshiányos a feladat!</v>
      </c>
      <c r="BM88" s="5">
        <f t="shared" si="261"/>
        <v>0</v>
      </c>
      <c r="BN88" s="5">
        <f t="shared" si="262"/>
        <v>1</v>
      </c>
      <c r="BO88" s="5">
        <f t="shared" si="263"/>
        <v>0</v>
      </c>
      <c r="BP88" s="5">
        <f t="shared" si="264"/>
        <v>0</v>
      </c>
      <c r="BQ88" s="5">
        <f t="shared" si="265"/>
        <v>0</v>
      </c>
      <c r="BR88" s="8">
        <f t="shared" si="266"/>
        <v>0</v>
      </c>
      <c r="BS88" s="5">
        <f t="shared" si="267"/>
        <v>0</v>
      </c>
      <c r="BT88" s="5">
        <f t="shared" si="268"/>
        <v>0</v>
      </c>
      <c r="BU88" s="5">
        <f t="shared" si="269"/>
        <v>1</v>
      </c>
      <c r="BV88" s="5">
        <f t="shared" si="270"/>
        <v>1</v>
      </c>
      <c r="BW88" s="5">
        <f t="shared" si="271"/>
        <v>1</v>
      </c>
      <c r="BX88" s="5">
        <f t="shared" si="272"/>
        <v>1</v>
      </c>
      <c r="BY88" s="5">
        <f t="shared" si="273"/>
        <v>1</v>
      </c>
      <c r="BZ88" s="5">
        <f t="shared" si="274"/>
        <v>1</v>
      </c>
      <c r="CA88" s="5">
        <f t="shared" si="275"/>
        <v>1</v>
      </c>
      <c r="CB88" s="5">
        <f t="shared" si="276"/>
        <v>1</v>
      </c>
      <c r="CC88" s="5">
        <f t="shared" si="277"/>
        <v>1</v>
      </c>
      <c r="CD88" s="5" t="str">
        <f t="shared" si="278"/>
        <v>?</v>
      </c>
      <c r="CE88" s="4" t="str">
        <f t="shared" si="279"/>
        <v>Kitöltés rendben!</v>
      </c>
      <c r="CF88" s="5">
        <f t="shared" si="280"/>
        <v>1</v>
      </c>
      <c r="CG88" s="5">
        <f t="shared" si="281"/>
        <v>0</v>
      </c>
      <c r="CH88" s="5">
        <f t="shared" si="282"/>
        <v>1</v>
      </c>
    </row>
    <row r="89" spans="1:86" s="2" customFormat="1" ht="30.2" customHeight="1" x14ac:dyDescent="0.25">
      <c r="A89" s="1" t="str">
        <f t="shared" si="243"/>
        <v>Kitöltés rendben!</v>
      </c>
      <c r="B89" s="200">
        <v>2</v>
      </c>
      <c r="C89" s="199" t="s">
        <v>103</v>
      </c>
      <c r="D89" s="201" t="s">
        <v>383</v>
      </c>
      <c r="E89" s="201" t="s">
        <v>201</v>
      </c>
      <c r="F89" s="202" t="str">
        <f>VLOOKUP($G89,Összesítő!$B:$F,2,FALSE)</f>
        <v>21-32054-1-048-01-10</v>
      </c>
      <c r="G89" s="199" t="s">
        <v>280</v>
      </c>
      <c r="H89" s="202" t="str">
        <f>AY89&amp;"_"&amp;AW89&amp;"_FIV_"&amp;LEFT(Előlap!$B$6,4)</f>
        <v>3185_87_FIV_2026</v>
      </c>
      <c r="I89" s="202" t="str">
        <f>VLOOKUP($G89,Összesítő!$B:$F,5,FALSE)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 s="202" t="str">
        <f>VLOOKUP($G89,Összesítő!$B:$F,4,FALSE)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 s="6">
        <f t="shared" si="242"/>
        <v>8000</v>
      </c>
      <c r="L89" s="200">
        <v>2028</v>
      </c>
      <c r="M89" s="200">
        <v>2036</v>
      </c>
      <c r="N89" s="12">
        <v>0</v>
      </c>
      <c r="O89" s="7">
        <v>8000</v>
      </c>
      <c r="P89" s="7">
        <v>0</v>
      </c>
      <c r="R89" s="7">
        <v>0</v>
      </c>
      <c r="S89" s="7">
        <v>0</v>
      </c>
      <c r="T89" s="7">
        <v>0</v>
      </c>
      <c r="U89" s="7">
        <v>0</v>
      </c>
      <c r="V89" s="7">
        <v>0</v>
      </c>
      <c r="W89" s="7">
        <v>0</v>
      </c>
      <c r="X89" s="7">
        <v>0</v>
      </c>
      <c r="Y89" s="7">
        <v>0</v>
      </c>
      <c r="Z89" s="7">
        <v>0</v>
      </c>
      <c r="AA89" s="7">
        <v>0</v>
      </c>
      <c r="AB89" s="7">
        <v>0</v>
      </c>
      <c r="AC89" s="6">
        <f t="shared" si="244"/>
        <v>0</v>
      </c>
      <c r="AD89" s="3" t="str">
        <f t="shared" si="245"/>
        <v>Nem rövidtávú a feladat.</v>
      </c>
      <c r="AF89" s="7">
        <v>0</v>
      </c>
      <c r="AG89" s="7">
        <v>0</v>
      </c>
      <c r="AH89" s="7">
        <v>0</v>
      </c>
      <c r="AI89" s="7">
        <v>0</v>
      </c>
      <c r="AJ89" s="7">
        <v>0</v>
      </c>
      <c r="AK89" s="7">
        <v>0</v>
      </c>
      <c r="AL89" s="7">
        <v>0</v>
      </c>
      <c r="AM89" s="7">
        <v>0</v>
      </c>
      <c r="AN89" s="7">
        <v>0</v>
      </c>
      <c r="AO89" s="7">
        <v>0</v>
      </c>
      <c r="AP89" s="7">
        <v>0</v>
      </c>
      <c r="AQ89" s="6">
        <f t="shared" si="246"/>
        <v>0</v>
      </c>
      <c r="AR89" s="199" t="s">
        <v>205</v>
      </c>
      <c r="AS89" s="3" t="str">
        <f t="shared" si="247"/>
        <v>Forráshiányos a feladat!</v>
      </c>
      <c r="AU89" s="201" t="s">
        <v>135</v>
      </c>
      <c r="AV89" s="201" t="s">
        <v>135</v>
      </c>
      <c r="AW89" s="202">
        <f>COUNTA($G$3:G89)</f>
        <v>87</v>
      </c>
      <c r="AY89" s="8">
        <f>VLOOKUP($G89,Összesítő!$B:$F,3,FALSE)</f>
        <v>3185</v>
      </c>
      <c r="AZ89" s="8">
        <f t="shared" si="248"/>
        <v>0</v>
      </c>
      <c r="BA89" s="5">
        <f t="shared" si="249"/>
        <v>1</v>
      </c>
      <c r="BB89" s="5" t="str">
        <f t="shared" si="250"/>
        <v>H</v>
      </c>
      <c r="BC89" s="5">
        <f t="shared" si="251"/>
        <v>0</v>
      </c>
      <c r="BD89" s="5">
        <f t="shared" si="252"/>
        <v>0</v>
      </c>
      <c r="BE89" s="5">
        <f t="shared" si="253"/>
        <v>0</v>
      </c>
      <c r="BF89" s="8" t="str">
        <f t="shared" si="254"/>
        <v>Nem rövidtávú a feladat.</v>
      </c>
      <c r="BG89" s="5">
        <f t="shared" si="255"/>
        <v>1</v>
      </c>
      <c r="BH89" s="5">
        <f t="shared" si="256"/>
        <v>1</v>
      </c>
      <c r="BI89" s="5">
        <f t="shared" si="257"/>
        <v>1</v>
      </c>
      <c r="BJ89" s="5">
        <f t="shared" si="258"/>
        <v>1</v>
      </c>
      <c r="BK89" s="5">
        <f t="shared" si="259"/>
        <v>1</v>
      </c>
      <c r="BL89" s="4" t="str">
        <f t="shared" si="260"/>
        <v>Forráshiányos a feladat!</v>
      </c>
      <c r="BM89" s="5">
        <f t="shared" si="261"/>
        <v>0</v>
      </c>
      <c r="BN89" s="5">
        <f t="shared" si="262"/>
        <v>1</v>
      </c>
      <c r="BO89" s="5">
        <f t="shared" si="263"/>
        <v>0</v>
      </c>
      <c r="BP89" s="5">
        <f t="shared" si="264"/>
        <v>0</v>
      </c>
      <c r="BQ89" s="5">
        <f t="shared" si="265"/>
        <v>0</v>
      </c>
      <c r="BR89" s="8">
        <f t="shared" si="266"/>
        <v>0</v>
      </c>
      <c r="BS89" s="5">
        <f t="shared" si="267"/>
        <v>0</v>
      </c>
      <c r="BT89" s="5">
        <f t="shared" si="268"/>
        <v>0</v>
      </c>
      <c r="BU89" s="5">
        <f t="shared" si="269"/>
        <v>1</v>
      </c>
      <c r="BV89" s="5">
        <f t="shared" si="270"/>
        <v>1</v>
      </c>
      <c r="BW89" s="5">
        <f t="shared" si="271"/>
        <v>1</v>
      </c>
      <c r="BX89" s="5">
        <f t="shared" si="272"/>
        <v>1</v>
      </c>
      <c r="BY89" s="5">
        <f t="shared" si="273"/>
        <v>1</v>
      </c>
      <c r="BZ89" s="5">
        <f t="shared" si="274"/>
        <v>1</v>
      </c>
      <c r="CA89" s="5">
        <f t="shared" si="275"/>
        <v>1</v>
      </c>
      <c r="CB89" s="5">
        <f t="shared" si="276"/>
        <v>1</v>
      </c>
      <c r="CC89" s="5">
        <f t="shared" si="277"/>
        <v>1</v>
      </c>
      <c r="CD89" s="5" t="str">
        <f t="shared" si="278"/>
        <v>?</v>
      </c>
      <c r="CE89" s="4" t="str">
        <f t="shared" si="279"/>
        <v>Kitöltés rendben!</v>
      </c>
      <c r="CF89" s="5">
        <f t="shared" si="280"/>
        <v>1</v>
      </c>
      <c r="CG89" s="5">
        <f t="shared" si="281"/>
        <v>0</v>
      </c>
      <c r="CH89" s="5">
        <f t="shared" si="282"/>
        <v>1</v>
      </c>
    </row>
    <row r="90" spans="1:86" s="2" customFormat="1" ht="30.2" customHeight="1" x14ac:dyDescent="0.25">
      <c r="A90" s="1" t="str">
        <f t="shared" si="243"/>
        <v>Kitöltés rendben!</v>
      </c>
      <c r="B90" s="200">
        <v>2</v>
      </c>
      <c r="C90" s="199" t="s">
        <v>80</v>
      </c>
      <c r="D90" s="201" t="s">
        <v>384</v>
      </c>
      <c r="E90" s="201" t="s">
        <v>201</v>
      </c>
      <c r="F90" s="202" t="str">
        <f>VLOOKUP($G90,Összesítő!$B:$F,2,FALSE)</f>
        <v>21-32054-1-048-01-10</v>
      </c>
      <c r="G90" s="199" t="s">
        <v>280</v>
      </c>
      <c r="H90" s="202" t="str">
        <f>AY90&amp;"_"&amp;AW90&amp;"_FIV_"&amp;LEFT(Előlap!$B$6,4)</f>
        <v>3185_88_FIV_2026</v>
      </c>
      <c r="I90" s="202" t="str">
        <f>VLOOKUP($G90,Összesítő!$B:$F,5,FALSE)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 s="202" t="str">
        <f>VLOOKUP($G90,Összesítő!$B:$F,4,FALSE)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 s="6">
        <f t="shared" si="242"/>
        <v>1500</v>
      </c>
      <c r="L90" s="200">
        <v>2029</v>
      </c>
      <c r="M90" s="200">
        <v>2035</v>
      </c>
      <c r="N90" s="12">
        <v>0</v>
      </c>
      <c r="O90" s="7">
        <v>1500</v>
      </c>
      <c r="P90" s="7">
        <v>0</v>
      </c>
      <c r="R90" s="7">
        <v>0</v>
      </c>
      <c r="S90" s="7">
        <v>0</v>
      </c>
      <c r="T90" s="7">
        <v>0</v>
      </c>
      <c r="U90" s="7">
        <v>0</v>
      </c>
      <c r="V90" s="7">
        <v>0</v>
      </c>
      <c r="W90" s="7">
        <v>0</v>
      </c>
      <c r="X90" s="7">
        <v>0</v>
      </c>
      <c r="Y90" s="7">
        <v>0</v>
      </c>
      <c r="Z90" s="7">
        <v>0</v>
      </c>
      <c r="AA90" s="7">
        <v>0</v>
      </c>
      <c r="AB90" s="7">
        <v>0</v>
      </c>
      <c r="AC90" s="6">
        <f t="shared" si="244"/>
        <v>0</v>
      </c>
      <c r="AD90" s="3" t="str">
        <f t="shared" si="245"/>
        <v>Nem rövidtávú a feladat.</v>
      </c>
      <c r="AF90" s="7">
        <v>0</v>
      </c>
      <c r="AG90" s="7">
        <v>0</v>
      </c>
      <c r="AH90" s="7">
        <v>0</v>
      </c>
      <c r="AI90" s="7">
        <v>0</v>
      </c>
      <c r="AJ90" s="7">
        <v>0</v>
      </c>
      <c r="AK90" s="7">
        <v>0</v>
      </c>
      <c r="AL90" s="7">
        <v>0</v>
      </c>
      <c r="AM90" s="7">
        <v>0</v>
      </c>
      <c r="AN90" s="7">
        <v>0</v>
      </c>
      <c r="AO90" s="7">
        <v>0</v>
      </c>
      <c r="AP90" s="7">
        <v>0</v>
      </c>
      <c r="AQ90" s="6">
        <f t="shared" si="246"/>
        <v>0</v>
      </c>
      <c r="AR90" s="199" t="s">
        <v>205</v>
      </c>
      <c r="AS90" s="3" t="str">
        <f t="shared" si="247"/>
        <v>Forráshiányos a feladat!</v>
      </c>
      <c r="AU90" s="201" t="s">
        <v>135</v>
      </c>
      <c r="AV90" s="201" t="s">
        <v>135</v>
      </c>
      <c r="AW90" s="202">
        <f>COUNTA($G$3:G90)</f>
        <v>88</v>
      </c>
      <c r="AY90" s="8">
        <f>VLOOKUP($G90,Összesítő!$B:$F,3,FALSE)</f>
        <v>3185</v>
      </c>
      <c r="AZ90" s="8">
        <f t="shared" si="248"/>
        <v>0</v>
      </c>
      <c r="BA90" s="5">
        <f t="shared" si="249"/>
        <v>1</v>
      </c>
      <c r="BB90" s="5" t="str">
        <f t="shared" si="250"/>
        <v>H</v>
      </c>
      <c r="BC90" s="5">
        <f t="shared" si="251"/>
        <v>0</v>
      </c>
      <c r="BD90" s="5">
        <f t="shared" si="252"/>
        <v>0</v>
      </c>
      <c r="BE90" s="5">
        <f t="shared" si="253"/>
        <v>0</v>
      </c>
      <c r="BF90" s="8" t="str">
        <f t="shared" si="254"/>
        <v>Nem rövidtávú a feladat.</v>
      </c>
      <c r="BG90" s="5">
        <f t="shared" si="255"/>
        <v>1</v>
      </c>
      <c r="BH90" s="5">
        <f t="shared" si="256"/>
        <v>1</v>
      </c>
      <c r="BI90" s="5">
        <f t="shared" si="257"/>
        <v>1</v>
      </c>
      <c r="BJ90" s="5">
        <f t="shared" si="258"/>
        <v>1</v>
      </c>
      <c r="BK90" s="5">
        <f t="shared" si="259"/>
        <v>1</v>
      </c>
      <c r="BL90" s="4" t="str">
        <f t="shared" si="260"/>
        <v>Forráshiányos a feladat!</v>
      </c>
      <c r="BM90" s="5">
        <f t="shared" si="261"/>
        <v>0</v>
      </c>
      <c r="BN90" s="5">
        <f t="shared" si="262"/>
        <v>1</v>
      </c>
      <c r="BO90" s="5">
        <f t="shared" si="263"/>
        <v>0</v>
      </c>
      <c r="BP90" s="5">
        <f t="shared" si="264"/>
        <v>0</v>
      </c>
      <c r="BQ90" s="5">
        <f t="shared" si="265"/>
        <v>0</v>
      </c>
      <c r="BR90" s="8">
        <f t="shared" si="266"/>
        <v>0</v>
      </c>
      <c r="BS90" s="5">
        <f t="shared" si="267"/>
        <v>0</v>
      </c>
      <c r="BT90" s="5">
        <f t="shared" si="268"/>
        <v>0</v>
      </c>
      <c r="BU90" s="5">
        <f t="shared" si="269"/>
        <v>1</v>
      </c>
      <c r="BV90" s="5">
        <f t="shared" si="270"/>
        <v>1</v>
      </c>
      <c r="BW90" s="5">
        <f t="shared" si="271"/>
        <v>1</v>
      </c>
      <c r="BX90" s="5">
        <f t="shared" si="272"/>
        <v>1</v>
      </c>
      <c r="BY90" s="5">
        <f t="shared" si="273"/>
        <v>1</v>
      </c>
      <c r="BZ90" s="5">
        <f t="shared" si="274"/>
        <v>1</v>
      </c>
      <c r="CA90" s="5">
        <f t="shared" si="275"/>
        <v>1</v>
      </c>
      <c r="CB90" s="5">
        <f t="shared" si="276"/>
        <v>1</v>
      </c>
      <c r="CC90" s="5">
        <f t="shared" si="277"/>
        <v>1</v>
      </c>
      <c r="CD90" s="5" t="str">
        <f t="shared" si="278"/>
        <v>?</v>
      </c>
      <c r="CE90" s="4" t="str">
        <f t="shared" si="279"/>
        <v>Kitöltés rendben!</v>
      </c>
      <c r="CF90" s="5">
        <f t="shared" si="280"/>
        <v>1</v>
      </c>
      <c r="CG90" s="5">
        <f t="shared" si="281"/>
        <v>0</v>
      </c>
      <c r="CH90" s="5">
        <f t="shared" si="282"/>
        <v>1</v>
      </c>
    </row>
    <row r="91" spans="1:86" s="2" customFormat="1" ht="30.2" customHeight="1" x14ac:dyDescent="0.25">
      <c r="A91" s="1" t="str">
        <f t="shared" si="243"/>
        <v>Kitöltés rendben!</v>
      </c>
      <c r="B91" s="200">
        <v>2</v>
      </c>
      <c r="C91" s="199" t="s">
        <v>50</v>
      </c>
      <c r="D91" s="201" t="s">
        <v>385</v>
      </c>
      <c r="E91" s="201" t="s">
        <v>201</v>
      </c>
      <c r="F91" s="202" t="str">
        <f>VLOOKUP($G91,Összesítő!$B:$F,2,FALSE)</f>
        <v>21-32054-1-048-01-10</v>
      </c>
      <c r="G91" s="199" t="s">
        <v>280</v>
      </c>
      <c r="H91" s="202" t="str">
        <f>AY91&amp;"_"&amp;AW91&amp;"_FIV_"&amp;LEFT(Előlap!$B$6,4)</f>
        <v>3185_89_FIV_2026</v>
      </c>
      <c r="I91" s="202" t="str">
        <f>VLOOKUP($G91,Összesítő!$B:$F,5,FALSE)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 s="202" t="str">
        <f>VLOOKUP($G91,Összesítő!$B:$F,4,FALSE)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 s="6">
        <f t="shared" si="242"/>
        <v>1800</v>
      </c>
      <c r="L91" s="200">
        <v>2029</v>
      </c>
      <c r="M91" s="200">
        <v>2029</v>
      </c>
      <c r="N91" s="12">
        <v>0</v>
      </c>
      <c r="O91" s="7">
        <v>1800</v>
      </c>
      <c r="P91" s="7">
        <v>0</v>
      </c>
      <c r="R91" s="7">
        <v>0</v>
      </c>
      <c r="S91" s="7">
        <v>0</v>
      </c>
      <c r="T91" s="7">
        <v>0</v>
      </c>
      <c r="U91" s="7">
        <v>0</v>
      </c>
      <c r="V91" s="7">
        <v>0</v>
      </c>
      <c r="W91" s="7">
        <v>0</v>
      </c>
      <c r="X91" s="7">
        <v>0</v>
      </c>
      <c r="Y91" s="7">
        <v>0</v>
      </c>
      <c r="Z91" s="7">
        <v>0</v>
      </c>
      <c r="AA91" s="7">
        <v>0</v>
      </c>
      <c r="AB91" s="7">
        <v>0</v>
      </c>
      <c r="AC91" s="6">
        <f t="shared" si="244"/>
        <v>0</v>
      </c>
      <c r="AD91" s="3" t="str">
        <f t="shared" si="245"/>
        <v>Nem rövidtávú a feladat.</v>
      </c>
      <c r="AF91" s="7">
        <v>0</v>
      </c>
      <c r="AG91" s="7">
        <v>0</v>
      </c>
      <c r="AH91" s="7">
        <v>0</v>
      </c>
      <c r="AI91" s="7">
        <v>0</v>
      </c>
      <c r="AJ91" s="7">
        <v>0</v>
      </c>
      <c r="AK91" s="7">
        <v>0</v>
      </c>
      <c r="AL91" s="7">
        <v>0</v>
      </c>
      <c r="AM91" s="7">
        <v>0</v>
      </c>
      <c r="AN91" s="7">
        <v>0</v>
      </c>
      <c r="AO91" s="7">
        <v>0</v>
      </c>
      <c r="AP91" s="7">
        <v>0</v>
      </c>
      <c r="AQ91" s="6">
        <f t="shared" si="246"/>
        <v>0</v>
      </c>
      <c r="AR91" s="199" t="s">
        <v>205</v>
      </c>
      <c r="AS91" s="3" t="str">
        <f t="shared" si="247"/>
        <v>Forráshiányos a feladat!</v>
      </c>
      <c r="AU91" s="201" t="s">
        <v>135</v>
      </c>
      <c r="AV91" s="201" t="s">
        <v>135</v>
      </c>
      <c r="AW91" s="202">
        <f>COUNTA($G$3:G91)</f>
        <v>89</v>
      </c>
      <c r="AY91" s="8">
        <f>VLOOKUP($G91,Összesítő!$B:$F,3,FALSE)</f>
        <v>3185</v>
      </c>
      <c r="AZ91" s="8">
        <f t="shared" si="248"/>
        <v>0</v>
      </c>
      <c r="BA91" s="5">
        <f t="shared" si="249"/>
        <v>1</v>
      </c>
      <c r="BB91" s="5" t="str">
        <f t="shared" si="250"/>
        <v>H</v>
      </c>
      <c r="BC91" s="5">
        <f t="shared" si="251"/>
        <v>0</v>
      </c>
      <c r="BD91" s="5">
        <f t="shared" si="252"/>
        <v>0</v>
      </c>
      <c r="BE91" s="5">
        <f t="shared" si="253"/>
        <v>0</v>
      </c>
      <c r="BF91" s="8" t="str">
        <f t="shared" si="254"/>
        <v>Nem rövidtávú a feladat.</v>
      </c>
      <c r="BG91" s="5">
        <f t="shared" si="255"/>
        <v>1</v>
      </c>
      <c r="BH91" s="5">
        <f t="shared" si="256"/>
        <v>1</v>
      </c>
      <c r="BI91" s="5">
        <f t="shared" si="257"/>
        <v>1</v>
      </c>
      <c r="BJ91" s="5">
        <f t="shared" si="258"/>
        <v>1</v>
      </c>
      <c r="BK91" s="5">
        <f t="shared" si="259"/>
        <v>1</v>
      </c>
      <c r="BL91" s="4" t="str">
        <f t="shared" si="260"/>
        <v>Forráshiányos a feladat!</v>
      </c>
      <c r="BM91" s="5">
        <f t="shared" si="261"/>
        <v>0</v>
      </c>
      <c r="BN91" s="5">
        <f t="shared" si="262"/>
        <v>1</v>
      </c>
      <c r="BO91" s="5">
        <f t="shared" si="263"/>
        <v>0</v>
      </c>
      <c r="BP91" s="5">
        <f t="shared" si="264"/>
        <v>0</v>
      </c>
      <c r="BQ91" s="5">
        <f t="shared" si="265"/>
        <v>0</v>
      </c>
      <c r="BR91" s="8">
        <f t="shared" si="266"/>
        <v>0</v>
      </c>
      <c r="BS91" s="5">
        <f t="shared" si="267"/>
        <v>0</v>
      </c>
      <c r="BT91" s="5">
        <f t="shared" si="268"/>
        <v>0</v>
      </c>
      <c r="BU91" s="5">
        <f t="shared" si="269"/>
        <v>1</v>
      </c>
      <c r="BV91" s="5">
        <f t="shared" si="270"/>
        <v>1</v>
      </c>
      <c r="BW91" s="5">
        <f t="shared" si="271"/>
        <v>1</v>
      </c>
      <c r="BX91" s="5">
        <f t="shared" si="272"/>
        <v>1</v>
      </c>
      <c r="BY91" s="5">
        <f t="shared" si="273"/>
        <v>1</v>
      </c>
      <c r="BZ91" s="5">
        <f t="shared" si="274"/>
        <v>1</v>
      </c>
      <c r="CA91" s="5">
        <f t="shared" si="275"/>
        <v>1</v>
      </c>
      <c r="CB91" s="5">
        <f t="shared" si="276"/>
        <v>1</v>
      </c>
      <c r="CC91" s="5">
        <f t="shared" si="277"/>
        <v>1</v>
      </c>
      <c r="CD91" s="5" t="str">
        <f t="shared" si="278"/>
        <v>?</v>
      </c>
      <c r="CE91" s="4" t="str">
        <f t="shared" si="279"/>
        <v>Kitöltés rendben!</v>
      </c>
      <c r="CF91" s="5">
        <f t="shared" si="280"/>
        <v>1</v>
      </c>
      <c r="CG91" s="5">
        <f t="shared" si="281"/>
        <v>0</v>
      </c>
      <c r="CH91" s="5">
        <f t="shared" si="282"/>
        <v>1</v>
      </c>
    </row>
    <row r="92" spans="1:86" s="2" customFormat="1" ht="30.2" customHeight="1" x14ac:dyDescent="0.25">
      <c r="A92" s="1" t="str">
        <f t="shared" si="243"/>
        <v>Kitöltés rendben!</v>
      </c>
      <c r="B92" s="200">
        <v>2</v>
      </c>
      <c r="C92" s="199" t="s">
        <v>103</v>
      </c>
      <c r="D92" s="201" t="s">
        <v>386</v>
      </c>
      <c r="E92" s="201" t="s">
        <v>201</v>
      </c>
      <c r="F92" s="202" t="str">
        <f>VLOOKUP($G92,Összesítő!$B:$F,2,FALSE)</f>
        <v>21-32054-1-048-01-10</v>
      </c>
      <c r="G92" s="199" t="s">
        <v>280</v>
      </c>
      <c r="H92" s="202" t="str">
        <f>AY92&amp;"_"&amp;AW92&amp;"_FIV_"&amp;LEFT(Előlap!$B$6,4)</f>
        <v>3185_90_FIV_2026</v>
      </c>
      <c r="I92" s="202" t="str">
        <f>VLOOKUP($G92,Összesítő!$B:$F,5,FALSE)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 s="202" t="str">
        <f>VLOOKUP($G92,Összesítő!$B:$F,4,FALSE)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 s="6">
        <f t="shared" si="242"/>
        <v>180</v>
      </c>
      <c r="L92" s="200">
        <v>2032</v>
      </c>
      <c r="M92" s="200">
        <v>2032</v>
      </c>
      <c r="N92" s="12">
        <v>0</v>
      </c>
      <c r="O92" s="7">
        <v>180</v>
      </c>
      <c r="P92" s="7">
        <v>0</v>
      </c>
      <c r="R92" s="7">
        <v>0</v>
      </c>
      <c r="S92" s="7">
        <v>0</v>
      </c>
      <c r="T92" s="7">
        <v>0</v>
      </c>
      <c r="U92" s="7">
        <v>0</v>
      </c>
      <c r="V92" s="7">
        <v>0</v>
      </c>
      <c r="W92" s="7">
        <v>0</v>
      </c>
      <c r="X92" s="7">
        <v>0</v>
      </c>
      <c r="Y92" s="7">
        <v>0</v>
      </c>
      <c r="Z92" s="7">
        <v>0</v>
      </c>
      <c r="AA92" s="7">
        <v>0</v>
      </c>
      <c r="AB92" s="7">
        <v>0</v>
      </c>
      <c r="AC92" s="6">
        <f t="shared" si="244"/>
        <v>0</v>
      </c>
      <c r="AD92" s="3" t="str">
        <f t="shared" si="245"/>
        <v>Nem rövidtávú a feladat.</v>
      </c>
      <c r="AF92" s="7">
        <v>0</v>
      </c>
      <c r="AG92" s="7">
        <v>0</v>
      </c>
      <c r="AH92" s="7">
        <v>0</v>
      </c>
      <c r="AI92" s="7">
        <v>0</v>
      </c>
      <c r="AJ92" s="7">
        <v>0</v>
      </c>
      <c r="AK92" s="7">
        <v>0</v>
      </c>
      <c r="AL92" s="7">
        <v>0</v>
      </c>
      <c r="AM92" s="7">
        <v>0</v>
      </c>
      <c r="AN92" s="7">
        <v>0</v>
      </c>
      <c r="AO92" s="7">
        <v>0</v>
      </c>
      <c r="AP92" s="7">
        <v>0</v>
      </c>
      <c r="AQ92" s="6">
        <f t="shared" si="246"/>
        <v>0</v>
      </c>
      <c r="AR92" s="199" t="s">
        <v>205</v>
      </c>
      <c r="AS92" s="3" t="str">
        <f t="shared" si="247"/>
        <v>Forráshiányos a feladat!</v>
      </c>
      <c r="AU92" s="201" t="s">
        <v>135</v>
      </c>
      <c r="AV92" s="201" t="s">
        <v>135</v>
      </c>
      <c r="AW92" s="202">
        <f>COUNTA($G$3:G92)</f>
        <v>90</v>
      </c>
      <c r="AY92" s="8">
        <f>VLOOKUP($G92,Összesítő!$B:$F,3,FALSE)</f>
        <v>3185</v>
      </c>
      <c r="AZ92" s="8">
        <f t="shared" si="248"/>
        <v>0</v>
      </c>
      <c r="BA92" s="5">
        <f t="shared" si="249"/>
        <v>1</v>
      </c>
      <c r="BB92" s="5" t="str">
        <f t="shared" si="250"/>
        <v>H</v>
      </c>
      <c r="BC92" s="5">
        <f t="shared" si="251"/>
        <v>0</v>
      </c>
      <c r="BD92" s="5">
        <f t="shared" si="252"/>
        <v>0</v>
      </c>
      <c r="BE92" s="5">
        <f t="shared" si="253"/>
        <v>0</v>
      </c>
      <c r="BF92" s="8" t="str">
        <f t="shared" si="254"/>
        <v>Nem rövidtávú a feladat.</v>
      </c>
      <c r="BG92" s="5">
        <f t="shared" si="255"/>
        <v>1</v>
      </c>
      <c r="BH92" s="5">
        <f t="shared" si="256"/>
        <v>1</v>
      </c>
      <c r="BI92" s="5">
        <f t="shared" si="257"/>
        <v>1</v>
      </c>
      <c r="BJ92" s="5">
        <f t="shared" si="258"/>
        <v>1</v>
      </c>
      <c r="BK92" s="5">
        <f t="shared" si="259"/>
        <v>1</v>
      </c>
      <c r="BL92" s="4" t="str">
        <f t="shared" si="260"/>
        <v>Forráshiányos a feladat!</v>
      </c>
      <c r="BM92" s="5">
        <f t="shared" si="261"/>
        <v>0</v>
      </c>
      <c r="BN92" s="5">
        <f t="shared" si="262"/>
        <v>1</v>
      </c>
      <c r="BO92" s="5">
        <f t="shared" si="263"/>
        <v>0</v>
      </c>
      <c r="BP92" s="5">
        <f t="shared" si="264"/>
        <v>0</v>
      </c>
      <c r="BQ92" s="5">
        <f t="shared" si="265"/>
        <v>0</v>
      </c>
      <c r="BR92" s="8">
        <f t="shared" si="266"/>
        <v>0</v>
      </c>
      <c r="BS92" s="5">
        <f t="shared" si="267"/>
        <v>0</v>
      </c>
      <c r="BT92" s="5">
        <f t="shared" si="268"/>
        <v>0</v>
      </c>
      <c r="BU92" s="5">
        <f t="shared" si="269"/>
        <v>1</v>
      </c>
      <c r="BV92" s="5">
        <f t="shared" si="270"/>
        <v>1</v>
      </c>
      <c r="BW92" s="5">
        <f t="shared" si="271"/>
        <v>1</v>
      </c>
      <c r="BX92" s="5">
        <f t="shared" si="272"/>
        <v>1</v>
      </c>
      <c r="BY92" s="5">
        <f t="shared" si="273"/>
        <v>1</v>
      </c>
      <c r="BZ92" s="5">
        <f t="shared" si="274"/>
        <v>1</v>
      </c>
      <c r="CA92" s="5">
        <f t="shared" si="275"/>
        <v>1</v>
      </c>
      <c r="CB92" s="5">
        <f t="shared" si="276"/>
        <v>1</v>
      </c>
      <c r="CC92" s="5">
        <f t="shared" si="277"/>
        <v>1</v>
      </c>
      <c r="CD92" s="5" t="str">
        <f t="shared" si="278"/>
        <v>?</v>
      </c>
      <c r="CE92" s="4" t="str">
        <f t="shared" si="279"/>
        <v>Kitöltés rendben!</v>
      </c>
      <c r="CF92" s="5">
        <f t="shared" si="280"/>
        <v>1</v>
      </c>
      <c r="CG92" s="5">
        <f t="shared" si="281"/>
        <v>0</v>
      </c>
      <c r="CH92" s="5">
        <f t="shared" si="282"/>
        <v>1</v>
      </c>
    </row>
    <row r="93" spans="1:86" s="2" customFormat="1" ht="30.2" customHeight="1" x14ac:dyDescent="0.25">
      <c r="A93" s="1" t="str">
        <f t="shared" ref="A93:A105" si="283">IF($G93="","Nincs VKR kiválasztva!",CE93)</f>
        <v>Kitöltés rendben!</v>
      </c>
      <c r="B93" s="200">
        <v>2</v>
      </c>
      <c r="C93" s="199" t="s">
        <v>50</v>
      </c>
      <c r="D93" s="201" t="s">
        <v>387</v>
      </c>
      <c r="E93" s="201" t="s">
        <v>201</v>
      </c>
      <c r="F93" s="202" t="str">
        <f>VLOOKUP($G93,Összesítő!$B:$F,2,FALSE)</f>
        <v>21-32054-1-048-01-10</v>
      </c>
      <c r="G93" s="199" t="s">
        <v>280</v>
      </c>
      <c r="H93" s="202" t="str">
        <f>AY93&amp;"_"&amp;AW93&amp;"_FIV_"&amp;LEFT(Előlap!$B$6,4)</f>
        <v>3185_91_FIV_2026</v>
      </c>
      <c r="I93" s="202" t="str">
        <f>VLOOKUP($G93,Összesítő!$B:$F,5,FALSE)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3" s="202" t="str">
        <f>VLOOKUP($G93,Összesítő!$B:$F,4,FALSE)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3" s="6">
        <f t="shared" si="242"/>
        <v>3800</v>
      </c>
      <c r="L93" s="200">
        <v>2033</v>
      </c>
      <c r="M93" s="200">
        <v>2033</v>
      </c>
      <c r="N93" s="12">
        <v>0</v>
      </c>
      <c r="O93" s="7">
        <v>3800</v>
      </c>
      <c r="P93" s="7">
        <v>0</v>
      </c>
      <c r="R93" s="7">
        <v>0</v>
      </c>
      <c r="S93" s="7">
        <v>0</v>
      </c>
      <c r="T93" s="7">
        <v>0</v>
      </c>
      <c r="U93" s="7">
        <v>0</v>
      </c>
      <c r="V93" s="7">
        <v>0</v>
      </c>
      <c r="W93" s="7">
        <v>0</v>
      </c>
      <c r="X93" s="7">
        <v>0</v>
      </c>
      <c r="Y93" s="7">
        <v>0</v>
      </c>
      <c r="Z93" s="7">
        <v>0</v>
      </c>
      <c r="AA93" s="7">
        <v>0</v>
      </c>
      <c r="AB93" s="7">
        <v>0</v>
      </c>
      <c r="AC93" s="6">
        <f t="shared" ref="AC93:AC105" si="284">SUM(R93:AB93)</f>
        <v>0</v>
      </c>
      <c r="AD93" s="3" t="str">
        <f t="shared" ref="AD93:AD105" si="285">IF($G93="","Nincs VKR kiválasztva!",IF(BA93=0,"Hiányos kitöltés!",BF93))</f>
        <v>Nem rövidtávú a feladat.</v>
      </c>
      <c r="AF93" s="7">
        <v>0</v>
      </c>
      <c r="AG93" s="7">
        <v>0</v>
      </c>
      <c r="AH93" s="7">
        <v>0</v>
      </c>
      <c r="AI93" s="7">
        <v>0</v>
      </c>
      <c r="AJ93" s="7">
        <v>0</v>
      </c>
      <c r="AK93" s="7">
        <v>0</v>
      </c>
      <c r="AL93" s="7">
        <v>0</v>
      </c>
      <c r="AM93" s="7">
        <v>0</v>
      </c>
      <c r="AN93" s="7">
        <v>0</v>
      </c>
      <c r="AO93" s="7">
        <v>0</v>
      </c>
      <c r="AP93" s="7">
        <v>0</v>
      </c>
      <c r="AQ93" s="6">
        <f t="shared" ref="AQ93:AQ105" si="286">SUM(AF93:AP93)</f>
        <v>0</v>
      </c>
      <c r="AR93" s="199" t="s">
        <v>205</v>
      </c>
      <c r="AS93" s="3" t="str">
        <f t="shared" ref="AS93:AS105" si="287">IF($G93="","Nincs VKR kiválasztva!",IF($BA93=0,"Hiányos kitöltés!",IF($BN93=0,"Nem hosszútávú a feladat.",$BL93)))</f>
        <v>Forráshiányos a feladat!</v>
      </c>
      <c r="AU93" s="201" t="s">
        <v>135</v>
      </c>
      <c r="AV93" s="201" t="s">
        <v>135</v>
      </c>
      <c r="AW93" s="202">
        <f>COUNTA($G$3:G93)</f>
        <v>91</v>
      </c>
      <c r="AY93" s="8">
        <f>VLOOKUP($G93,Összesítő!$B:$F,3,FALSE)</f>
        <v>3185</v>
      </c>
      <c r="AZ93" s="8">
        <f t="shared" ref="AZ93:AZ105" si="288">LEN($AU93)</f>
        <v>0</v>
      </c>
      <c r="BA93" s="5">
        <f t="shared" ref="BA93:BA105" si="289">IF(OR($B93="",$C93="",$D93="",$E93="",$F93="",$L93="",$M93="",$N93="",$O93="",$P93=""),0,1)</f>
        <v>1</v>
      </c>
      <c r="BB93" s="5" t="str">
        <f t="shared" ref="BB93:BB105" si="290">IF($F93="",0,IF(AND($L93=2027,$M93=2027),"R",IF(AND($L93=2027,$M93&gt;2027),"RH",IF(AND($L93&gt;2027,$M93&gt;2027),"H","x"))))</f>
        <v>H</v>
      </c>
      <c r="BC93" s="5">
        <f t="shared" ref="BC93:BC105" si="291">IF(OR(BB93="R",BB93="RH"),1,0)</f>
        <v>0</v>
      </c>
      <c r="BD93" s="5">
        <f t="shared" ref="BD93:BD105" si="292">IF(AND($BB93="R",$O93&gt;0),1,IF(AND($BB93="H",$N93&gt;0),1,0))</f>
        <v>0</v>
      </c>
      <c r="BE93" s="5">
        <f t="shared" ref="BE93:BE105" si="293">IF($AC93&lt;$N93,1,IF($AC93=$N93,0))</f>
        <v>0</v>
      </c>
      <c r="BF93" s="8" t="str">
        <f t="shared" ref="BF93:BF105" si="294">IF($L93&gt;2027,"Nem rövidtávú a feladat.",IF($BE93=1,"Az I. ütem nem lehet forráshiányos!",IF($AC93&gt;$N93,"Többlet forrást jelölt meg az I. ütemnél! A forrás ne legyen több a költségnél.",IF($AC93=$N93,"A forrás egyenlő a költséggel (I.ütem).",0))))</f>
        <v>Nem rövidtávú a feladat.</v>
      </c>
      <c r="BG93" s="5">
        <f t="shared" ref="BG93:BG105" si="295">IF(AND($R93&lt;&gt;"",$S93&lt;&gt;"",$T93&lt;&gt;"",$U93&lt;&gt;"",$V93&lt;&gt;"",$W93&lt;&gt;"",$X93&lt;&gt;"",$Y93&lt;&gt;"",$Z93&lt;&gt;"",$AA93&lt;&gt;"",$AB93&lt;&gt;""),1,0)</f>
        <v>1</v>
      </c>
      <c r="BH93" s="5">
        <f t="shared" ref="BH93:BH105" si="296">IF(AND($BG93=1,$N93=$AC93),1,0)</f>
        <v>1</v>
      </c>
      <c r="BI93" s="5">
        <f t="shared" ref="BI93:BI105" si="297">IF($AQ93&lt;$O93,1,0)</f>
        <v>1</v>
      </c>
      <c r="BJ93" s="5">
        <f t="shared" ref="BJ93:BJ105" si="298">IF(AND($AF93&lt;&gt;"",$AG93&lt;&gt;"",$AH93&lt;&gt;"",$AI93&lt;&gt;"",$AJ93&lt;&gt;"",$AK93&lt;&gt;"",$AL93&lt;&gt;"",$AM93&lt;&gt;"",$AN93&lt;&gt;"",$AO93&lt;&gt;"",$AP93&lt;&gt;""),1,0)</f>
        <v>1</v>
      </c>
      <c r="BK93" s="5">
        <f t="shared" ref="BK93:BK105" si="299">IF(AND($BJ93=1,$O93=$AQ93),1,IF(AND($BJ93=1,$O93&gt;$AQ93,AR93="igen"),1,0))</f>
        <v>1</v>
      </c>
      <c r="BL93" s="4" t="str">
        <f t="shared" ref="BL93:BL105" si="300">IF($M93&lt;2028,"Nem hosszútávú a feladat.",IF(AND($BI93=1,$AR93="nem"),"Forráshiányos a feladat? Jelölje az AR-oszlopban!",IF(AND($BI93=0,$AR93="igen"),"Forráshiányosnak jelölte a feladat az AR-oszlopban, de a forrás költség adatok alapnján nem az!",IF(AND($BI93=1,$AR93="igen"),"Forráshiányos a feladat!",IF($AQ93&gt;$O93,"Többlet forrást jelölt meg a II. ütemnél! A forrás ne legyen több a költségnél.",IF($AQ93=$O93,"A forrás egyenlő a költséggel (II.ütem).",0))))))</f>
        <v>Forráshiányos a feladat!</v>
      </c>
      <c r="BM93" s="5">
        <f t="shared" ref="BM93:BM105" si="301">IF($M93&lt;2028,1,0)</f>
        <v>0</v>
      </c>
      <c r="BN93" s="5">
        <f t="shared" ref="BN93:BN105" si="302">IF($M93&gt;2027,1,0)</f>
        <v>1</v>
      </c>
      <c r="BO93" s="5">
        <f t="shared" ref="BO93:BO105" si="303">IF(AND($BM93=1,$N93=0),1,0)</f>
        <v>0</v>
      </c>
      <c r="BP93" s="5">
        <f t="shared" ref="BP93:BP105" si="304">IF(AND($BN93=1,$O93=0),1,0)</f>
        <v>0</v>
      </c>
      <c r="BQ93" s="5">
        <f t="shared" ref="BQ93:BQ105" si="305">IF(AND($BB93="R",$N93=0,$AZ93&gt;29),1,IF(AND($BB93="RH",$N93=0,$AZ93&gt;29),1,0))</f>
        <v>0</v>
      </c>
      <c r="BR93" s="8">
        <f t="shared" ref="BR93:BR105" si="306">IF($BN93=0,"Nincs hosszútávú terv!",IF(AND($BB93="H",$O93=0,$AZ93=0),"Nullás a hosszútávú feladat és nincs hozzá indoklás!",IF(AND($BB93="RH",$O93=0,$AZ93=0),"Nullás a hosszútávú feladat és nincs hozzá indoklás!",IF(AND($BB93="R",$O93=0,$AZ93&lt;300),"Nullás a hosszútávú feladat és rövid hozzá az indoklás!",IF(AND($BB93="RH",$O93=0,$AZ93&lt;300),"Nullás a hosszútávú feladat és rövid hozzá az indoklás!",0)))))</f>
        <v>0</v>
      </c>
      <c r="BS93" s="5">
        <f t="shared" ref="BS93:BS105" si="307">IF(AND($BB93="R",$N93=0,$AZ93&gt;29),1,IF(AND($BB93="RH",$N93=0,$AZ93&gt;29),1,0))</f>
        <v>0</v>
      </c>
      <c r="BT93" s="5">
        <f t="shared" ref="BT93:BT105" si="308">IF(AND($BB93="H",$O93=0,$AZ93&gt;29),1,IF(AND($BB93="RH",$O93=0,$AZ93&gt;29),1,0))</f>
        <v>0</v>
      </c>
      <c r="BU93" s="5">
        <f t="shared" ref="BU93:BU105" si="309">IF($B93="",0,1)</f>
        <v>1</v>
      </c>
      <c r="BV93" s="5">
        <f t="shared" ref="BV93:BV105" si="310">IF($C93="",0,1)</f>
        <v>1</v>
      </c>
      <c r="BW93" s="5">
        <f t="shared" ref="BW93:BW105" si="311">IF($D93="",0,1)</f>
        <v>1</v>
      </c>
      <c r="BX93" s="5">
        <f t="shared" ref="BX93:BX105" si="312">IF($E93="",0,1)</f>
        <v>1</v>
      </c>
      <c r="BY93" s="5">
        <f t="shared" ref="BY93:BY105" si="313">IF($L93="",0,1)</f>
        <v>1</v>
      </c>
      <c r="BZ93" s="5">
        <f t="shared" ref="BZ93:BZ105" si="314">IF($M93="",0,1)</f>
        <v>1</v>
      </c>
      <c r="CA93" s="5">
        <f t="shared" ref="CA93:CA105" si="315">IF($N93="",0,1)</f>
        <v>1</v>
      </c>
      <c r="CB93" s="5">
        <f t="shared" ref="CB93:CB105" si="316">IF($O93="",0,1)</f>
        <v>1</v>
      </c>
      <c r="CC93" s="5">
        <f t="shared" ref="CC93:CC105" si="317">IF($P93="",0,1)</f>
        <v>1</v>
      </c>
      <c r="CD93" s="5" t="str">
        <f t="shared" ref="CD93:CD105" si="318">IF(AND($BA93=0,$BU93=0),"Hiányos kitöltés! (B-oszlop üres)",IF(AND($BA93=0,$BV93=0),"Hiányos kitöltés! (C-oszlop üres)",IF(AND($BA93=0,$BW93=0),"Hiányos kitöltés! (D-oszlop üres)",IF(AND($BA93=0,$BX93=0),"Hiányos kitöltés! (E-oszlop üres)",IF(AND($BA93=0,$BY93=0),"Hiányos kitöltés! (L-oszlop üres)",IF(AND($BA93=0,$BZ93=0),"Hiányos kitöltés! (M-oszlop üres)",IF(AND($BA93=0,$CA93=0),"Hiányos kitöltés! (N-oszlop üres)",IF(AND($BA93=0,$CB93=0),"Hiányos kitöltés! (O-oszlop üres)",IF(AND($BA93=0,$CC93=0),"Hiányos kitöltés! (P-oszlop üres)",IF(AND($BA93=0,$BG93=0),"Hiányos kitöltés! (I.ütem forrása hiányos!","?"))))))))))</f>
        <v>?</v>
      </c>
      <c r="CE93" s="4" t="str">
        <f t="shared" ref="CE93:CE105" si="319">IF($BA93=0,$CD93,IF($BG93=0,"I. ütem forrása nincs kitöltve!",IF($BJ93=0,"II. ütem forrása nincs kitöltve!",IF($BD93=1,"Költségek üteme nem megfelelő (az időtartam és a költség üteme eltér)!",IF(AND(BH93=0,$BA93=1,$BJ93=1,$BD93=1),"Kötelező cellák kitöltve, de az I. ütem forrása hibás!",IF(AND(BJ93=0,$BA93=1,$BJ93=1,$BD93=1),"Kötelező cellák kitöltve, de a II. ütem forrása hibás!",IF(AND($BO93=1,$AZ93&lt;30),"Nullás a rövidtávú feladat és rövid (hiányzik) a hozzá tartozó indoklás!",IF(AND($BP93=1,$AZ93&lt;30),"Nullás a hosszútávú feladat és rövid (hiányzik) a hozzá tartozó indoklás!",IF(AND(BN93=1,C93="2011_RENDKÍVÜLI"),"II. ütemre nem tervezhet Rendkívüli feladatot!",IF(BH93=0,AD93,IF(BK93=0,AS93,IF(AND(BC93=1,$P93&gt;$N93),"EM rendelet 2. melléklet terhére elszámolt költség nem lehet nagyobb az I. ütemre tervezett tényleges költségnél!",IF($AC93&gt;$N93,"Többlet forrást jelölt meg az I. ütemnél! A forrás ne legyen több a költségnél.",IF($AQ93&gt;$O93,"Többlet forrást jelölt meg a II. ütemnél! A forrás ne legyen több a költségnél.","Kitöltés rendben!"))))))))))))))</f>
        <v>Kitöltés rendben!</v>
      </c>
      <c r="CF93" s="5">
        <f t="shared" ref="CF93:CF105" si="320">IF(A93="Kitöltés rendben!",1,0)</f>
        <v>1</v>
      </c>
      <c r="CG93" s="5">
        <f t="shared" ref="CG93:CG105" si="321">IF(AND($BB93="R",$CF93=1),1,IF(AND($BB93="RH",$CF93=1),1,0))</f>
        <v>0</v>
      </c>
      <c r="CH93" s="5">
        <f t="shared" ref="CH93:CH105" si="322">IF(AND($BB93="H",$CF93=1),1,IF(AND($BB93="RH",$CF93=1),1,0))</f>
        <v>1</v>
      </c>
    </row>
    <row r="94" spans="1:86" s="2" customFormat="1" ht="30.2" customHeight="1" x14ac:dyDescent="0.25">
      <c r="A94" s="1" t="str">
        <f t="shared" si="283"/>
        <v>Kitöltés rendben!</v>
      </c>
      <c r="B94" s="200">
        <v>2</v>
      </c>
      <c r="C94" s="199" t="s">
        <v>50</v>
      </c>
      <c r="D94" s="201" t="s">
        <v>385</v>
      </c>
      <c r="E94" s="201" t="s">
        <v>201</v>
      </c>
      <c r="F94" s="202" t="str">
        <f>VLOOKUP($G94,Összesítő!$B:$F,2,FALSE)</f>
        <v>21-32054-1-048-01-10</v>
      </c>
      <c r="G94" s="199" t="s">
        <v>280</v>
      </c>
      <c r="H94" s="202" t="str">
        <f>AY94&amp;"_"&amp;AW94&amp;"_FIV_"&amp;LEFT(Előlap!$B$6,4)</f>
        <v>3185_92_FIV_2026</v>
      </c>
      <c r="I94" s="202" t="str">
        <f>VLOOKUP($G94,Összesítő!$B:$F,5,FALSE)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4" s="202" t="str">
        <f>VLOOKUP($G94,Összesítő!$B:$F,4,FALSE)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4" s="6">
        <f t="shared" si="242"/>
        <v>1800</v>
      </c>
      <c r="L94" s="200">
        <v>2035</v>
      </c>
      <c r="M94" s="200">
        <v>2035</v>
      </c>
      <c r="N94" s="12">
        <v>0</v>
      </c>
      <c r="O94" s="7">
        <v>1800</v>
      </c>
      <c r="P94" s="7">
        <v>0</v>
      </c>
      <c r="R94" s="7">
        <v>0</v>
      </c>
      <c r="S94" s="7">
        <v>0</v>
      </c>
      <c r="T94" s="7">
        <v>0</v>
      </c>
      <c r="U94" s="7">
        <v>0</v>
      </c>
      <c r="V94" s="7">
        <v>0</v>
      </c>
      <c r="W94" s="7">
        <v>0</v>
      </c>
      <c r="X94" s="7">
        <v>0</v>
      </c>
      <c r="Y94" s="7">
        <v>0</v>
      </c>
      <c r="Z94" s="7">
        <v>0</v>
      </c>
      <c r="AA94" s="7">
        <v>0</v>
      </c>
      <c r="AB94" s="7">
        <v>0</v>
      </c>
      <c r="AC94" s="6">
        <f t="shared" si="284"/>
        <v>0</v>
      </c>
      <c r="AD94" s="3" t="str">
        <f t="shared" si="285"/>
        <v>Nem rövidtávú a feladat.</v>
      </c>
      <c r="AF94" s="7">
        <v>0</v>
      </c>
      <c r="AG94" s="7">
        <v>0</v>
      </c>
      <c r="AH94" s="7">
        <v>0</v>
      </c>
      <c r="AI94" s="7">
        <v>0</v>
      </c>
      <c r="AJ94" s="7">
        <v>0</v>
      </c>
      <c r="AK94" s="7">
        <v>0</v>
      </c>
      <c r="AL94" s="7">
        <v>0</v>
      </c>
      <c r="AM94" s="7">
        <v>0</v>
      </c>
      <c r="AN94" s="7">
        <v>0</v>
      </c>
      <c r="AO94" s="7">
        <v>0</v>
      </c>
      <c r="AP94" s="7">
        <v>0</v>
      </c>
      <c r="AQ94" s="6">
        <f t="shared" si="286"/>
        <v>0</v>
      </c>
      <c r="AR94" s="199" t="s">
        <v>205</v>
      </c>
      <c r="AS94" s="3" t="str">
        <f t="shared" si="287"/>
        <v>Forráshiányos a feladat!</v>
      </c>
      <c r="AU94" s="201" t="s">
        <v>135</v>
      </c>
      <c r="AV94" s="201" t="s">
        <v>135</v>
      </c>
      <c r="AW94" s="202">
        <f>COUNTA($G$3:G94)</f>
        <v>92</v>
      </c>
      <c r="AY94" s="8">
        <f>VLOOKUP($G94,Összesítő!$B:$F,3,FALSE)</f>
        <v>3185</v>
      </c>
      <c r="AZ94" s="8">
        <f t="shared" si="288"/>
        <v>0</v>
      </c>
      <c r="BA94" s="5">
        <f t="shared" si="289"/>
        <v>1</v>
      </c>
      <c r="BB94" s="5" t="str">
        <f t="shared" si="290"/>
        <v>H</v>
      </c>
      <c r="BC94" s="5">
        <f t="shared" si="291"/>
        <v>0</v>
      </c>
      <c r="BD94" s="5">
        <f t="shared" si="292"/>
        <v>0</v>
      </c>
      <c r="BE94" s="5">
        <f t="shared" si="293"/>
        <v>0</v>
      </c>
      <c r="BF94" s="8" t="str">
        <f t="shared" si="294"/>
        <v>Nem rövidtávú a feladat.</v>
      </c>
      <c r="BG94" s="5">
        <f t="shared" si="295"/>
        <v>1</v>
      </c>
      <c r="BH94" s="5">
        <f t="shared" si="296"/>
        <v>1</v>
      </c>
      <c r="BI94" s="5">
        <f t="shared" si="297"/>
        <v>1</v>
      </c>
      <c r="BJ94" s="5">
        <f t="shared" si="298"/>
        <v>1</v>
      </c>
      <c r="BK94" s="5">
        <f t="shared" si="299"/>
        <v>1</v>
      </c>
      <c r="BL94" s="4" t="str">
        <f t="shared" si="300"/>
        <v>Forráshiányos a feladat!</v>
      </c>
      <c r="BM94" s="5">
        <f t="shared" si="301"/>
        <v>0</v>
      </c>
      <c r="BN94" s="5">
        <f t="shared" si="302"/>
        <v>1</v>
      </c>
      <c r="BO94" s="5">
        <f t="shared" si="303"/>
        <v>0</v>
      </c>
      <c r="BP94" s="5">
        <f t="shared" si="304"/>
        <v>0</v>
      </c>
      <c r="BQ94" s="5">
        <f t="shared" si="305"/>
        <v>0</v>
      </c>
      <c r="BR94" s="8">
        <f t="shared" si="306"/>
        <v>0</v>
      </c>
      <c r="BS94" s="5">
        <f t="shared" si="307"/>
        <v>0</v>
      </c>
      <c r="BT94" s="5">
        <f t="shared" si="308"/>
        <v>0</v>
      </c>
      <c r="BU94" s="5">
        <f t="shared" si="309"/>
        <v>1</v>
      </c>
      <c r="BV94" s="5">
        <f t="shared" si="310"/>
        <v>1</v>
      </c>
      <c r="BW94" s="5">
        <f t="shared" si="311"/>
        <v>1</v>
      </c>
      <c r="BX94" s="5">
        <f t="shared" si="312"/>
        <v>1</v>
      </c>
      <c r="BY94" s="5">
        <f t="shared" si="313"/>
        <v>1</v>
      </c>
      <c r="BZ94" s="5">
        <f t="shared" si="314"/>
        <v>1</v>
      </c>
      <c r="CA94" s="5">
        <f t="shared" si="315"/>
        <v>1</v>
      </c>
      <c r="CB94" s="5">
        <f t="shared" si="316"/>
        <v>1</v>
      </c>
      <c r="CC94" s="5">
        <f t="shared" si="317"/>
        <v>1</v>
      </c>
      <c r="CD94" s="5" t="str">
        <f t="shared" si="318"/>
        <v>?</v>
      </c>
      <c r="CE94" s="4" t="str">
        <f t="shared" si="319"/>
        <v>Kitöltés rendben!</v>
      </c>
      <c r="CF94" s="5">
        <f t="shared" si="320"/>
        <v>1</v>
      </c>
      <c r="CG94" s="5">
        <f t="shared" si="321"/>
        <v>0</v>
      </c>
      <c r="CH94" s="5">
        <f t="shared" si="322"/>
        <v>1</v>
      </c>
    </row>
    <row r="95" spans="1:86" s="2" customFormat="1" ht="30.2" customHeight="1" x14ac:dyDescent="0.25">
      <c r="A95" s="1" t="str">
        <f t="shared" si="283"/>
        <v>Kitöltés rendben!</v>
      </c>
      <c r="B95" s="200">
        <v>1</v>
      </c>
      <c r="C95" s="199" t="s">
        <v>24</v>
      </c>
      <c r="D95" s="201" t="s">
        <v>388</v>
      </c>
      <c r="E95" s="201" t="s">
        <v>201</v>
      </c>
      <c r="F95" s="202" t="str">
        <f>VLOOKUP($G95,Összesítő!$B:$F,2,FALSE)</f>
        <v>21-32054-1-048-01-10</v>
      </c>
      <c r="G95" s="199" t="s">
        <v>280</v>
      </c>
      <c r="H95" s="202" t="str">
        <f>AY95&amp;"_"&amp;AW95&amp;"_FIV_"&amp;LEFT(Előlap!$B$6,4)</f>
        <v>3185_93_FIV_2026</v>
      </c>
      <c r="I95" s="202" t="str">
        <f>VLOOKUP($G95,Összesítő!$B:$F,5,FALSE)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5" s="202" t="str">
        <f>VLOOKUP($G95,Összesítő!$B:$F,4,FALSE)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5" s="6">
        <f t="shared" si="242"/>
        <v>960</v>
      </c>
      <c r="L95" s="200">
        <v>2027</v>
      </c>
      <c r="M95" s="200">
        <v>2027</v>
      </c>
      <c r="N95" s="12">
        <v>960</v>
      </c>
      <c r="O95" s="7">
        <v>0</v>
      </c>
      <c r="P95" s="7">
        <v>0</v>
      </c>
      <c r="R95" s="7">
        <v>960</v>
      </c>
      <c r="S95" s="7">
        <v>0</v>
      </c>
      <c r="T95" s="7">
        <v>0</v>
      </c>
      <c r="U95" s="7">
        <v>0</v>
      </c>
      <c r="V95" s="7">
        <v>0</v>
      </c>
      <c r="W95" s="7">
        <v>0</v>
      </c>
      <c r="X95" s="7">
        <v>0</v>
      </c>
      <c r="Y95" s="7">
        <v>0</v>
      </c>
      <c r="Z95" s="7">
        <v>0</v>
      </c>
      <c r="AA95" s="7">
        <v>0</v>
      </c>
      <c r="AB95" s="7">
        <v>0</v>
      </c>
      <c r="AC95" s="6">
        <f t="shared" si="284"/>
        <v>960</v>
      </c>
      <c r="AD95" s="3" t="str">
        <f t="shared" si="285"/>
        <v>A forrás egyenlő a költséggel (I.ütem).</v>
      </c>
      <c r="AF95" s="7">
        <v>0</v>
      </c>
      <c r="AG95" s="7">
        <v>0</v>
      </c>
      <c r="AH95" s="7">
        <v>0</v>
      </c>
      <c r="AI95" s="7">
        <v>0</v>
      </c>
      <c r="AJ95" s="7">
        <v>0</v>
      </c>
      <c r="AK95" s="7">
        <v>0</v>
      </c>
      <c r="AL95" s="7">
        <v>0</v>
      </c>
      <c r="AM95" s="7">
        <v>0</v>
      </c>
      <c r="AN95" s="7">
        <v>0</v>
      </c>
      <c r="AO95" s="7">
        <v>0</v>
      </c>
      <c r="AP95" s="7">
        <v>0</v>
      </c>
      <c r="AQ95" s="6">
        <f t="shared" si="286"/>
        <v>0</v>
      </c>
      <c r="AR95" s="199" t="s">
        <v>203</v>
      </c>
      <c r="AS95" s="3" t="str">
        <f t="shared" si="287"/>
        <v>Nem hosszútávú a feladat.</v>
      </c>
      <c r="AU95" s="201" t="s">
        <v>135</v>
      </c>
      <c r="AV95" s="201" t="s">
        <v>135</v>
      </c>
      <c r="AW95" s="202">
        <f>COUNTA($G$3:G95)</f>
        <v>93</v>
      </c>
      <c r="AY95" s="8">
        <f>VLOOKUP($G95,Összesítő!$B:$F,3,FALSE)</f>
        <v>3185</v>
      </c>
      <c r="AZ95" s="8">
        <f t="shared" si="288"/>
        <v>0</v>
      </c>
      <c r="BA95" s="5">
        <f t="shared" si="289"/>
        <v>1</v>
      </c>
      <c r="BB95" s="5" t="str">
        <f t="shared" si="290"/>
        <v>R</v>
      </c>
      <c r="BC95" s="5">
        <f t="shared" si="291"/>
        <v>1</v>
      </c>
      <c r="BD95" s="5">
        <f t="shared" si="292"/>
        <v>0</v>
      </c>
      <c r="BE95" s="5">
        <f t="shared" si="293"/>
        <v>0</v>
      </c>
      <c r="BF95" s="8" t="str">
        <f t="shared" si="294"/>
        <v>A forrás egyenlő a költséggel (I.ütem).</v>
      </c>
      <c r="BG95" s="5">
        <f t="shared" si="295"/>
        <v>1</v>
      </c>
      <c r="BH95" s="5">
        <f t="shared" si="296"/>
        <v>1</v>
      </c>
      <c r="BI95" s="5">
        <f t="shared" si="297"/>
        <v>0</v>
      </c>
      <c r="BJ95" s="5">
        <f t="shared" si="298"/>
        <v>1</v>
      </c>
      <c r="BK95" s="5">
        <f t="shared" si="299"/>
        <v>1</v>
      </c>
      <c r="BL95" s="4" t="str">
        <f t="shared" si="300"/>
        <v>Nem hosszútávú a feladat.</v>
      </c>
      <c r="BM95" s="5">
        <f t="shared" si="301"/>
        <v>1</v>
      </c>
      <c r="BN95" s="5">
        <f t="shared" si="302"/>
        <v>0</v>
      </c>
      <c r="BO95" s="5">
        <f t="shared" si="303"/>
        <v>0</v>
      </c>
      <c r="BP95" s="5">
        <f t="shared" si="304"/>
        <v>0</v>
      </c>
      <c r="BQ95" s="5">
        <f t="shared" si="305"/>
        <v>0</v>
      </c>
      <c r="BR95" s="8" t="str">
        <f t="shared" si="306"/>
        <v>Nincs hosszútávú terv!</v>
      </c>
      <c r="BS95" s="5">
        <f t="shared" si="307"/>
        <v>0</v>
      </c>
      <c r="BT95" s="5">
        <f t="shared" si="308"/>
        <v>0</v>
      </c>
      <c r="BU95" s="5">
        <f t="shared" si="309"/>
        <v>1</v>
      </c>
      <c r="BV95" s="5">
        <f t="shared" si="310"/>
        <v>1</v>
      </c>
      <c r="BW95" s="5">
        <f t="shared" si="311"/>
        <v>1</v>
      </c>
      <c r="BX95" s="5">
        <f t="shared" si="312"/>
        <v>1</v>
      </c>
      <c r="BY95" s="5">
        <f t="shared" si="313"/>
        <v>1</v>
      </c>
      <c r="BZ95" s="5">
        <f t="shared" si="314"/>
        <v>1</v>
      </c>
      <c r="CA95" s="5">
        <f t="shared" si="315"/>
        <v>1</v>
      </c>
      <c r="CB95" s="5">
        <f t="shared" si="316"/>
        <v>1</v>
      </c>
      <c r="CC95" s="5">
        <f t="shared" si="317"/>
        <v>1</v>
      </c>
      <c r="CD95" s="5" t="str">
        <f t="shared" si="318"/>
        <v>?</v>
      </c>
      <c r="CE95" s="4" t="str">
        <f t="shared" si="319"/>
        <v>Kitöltés rendben!</v>
      </c>
      <c r="CF95" s="5">
        <f t="shared" si="320"/>
        <v>1</v>
      </c>
      <c r="CG95" s="5">
        <f t="shared" si="321"/>
        <v>1</v>
      </c>
      <c r="CH95" s="5">
        <f t="shared" si="322"/>
        <v>0</v>
      </c>
    </row>
    <row r="96" spans="1:86" s="2" customFormat="1" ht="30.2" customHeight="1" x14ac:dyDescent="0.25">
      <c r="A96" s="1" t="str">
        <f t="shared" si="283"/>
        <v>Kitöltés rendben!</v>
      </c>
      <c r="B96" s="200">
        <v>2</v>
      </c>
      <c r="C96" s="199" t="s">
        <v>206</v>
      </c>
      <c r="D96" s="201" t="s">
        <v>389</v>
      </c>
      <c r="E96" s="201" t="s">
        <v>201</v>
      </c>
      <c r="F96" s="202" t="str">
        <f>VLOOKUP($G96,Összesítő!$B:$F,2,FALSE)</f>
        <v>21-32054-1-048-01-10</v>
      </c>
      <c r="G96" s="199" t="s">
        <v>280</v>
      </c>
      <c r="H96" s="202" t="str">
        <f>AY96&amp;"_"&amp;AW96&amp;"_FIV_"&amp;LEFT(Előlap!$B$6,4)</f>
        <v>3185_94_FIV_2026</v>
      </c>
      <c r="I96" s="202" t="str">
        <f>VLOOKUP($G96,Összesítő!$B:$F,5,FALSE)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6" s="202" t="str">
        <f>VLOOKUP($G96,Összesítő!$B:$F,4,FALSE)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6" s="6">
        <f t="shared" si="242"/>
        <v>25000</v>
      </c>
      <c r="L96" s="200">
        <v>2036</v>
      </c>
      <c r="M96" s="200">
        <v>2036</v>
      </c>
      <c r="N96" s="12">
        <v>0</v>
      </c>
      <c r="O96" s="7">
        <v>25000</v>
      </c>
      <c r="P96" s="7">
        <v>0</v>
      </c>
      <c r="R96" s="7">
        <v>0</v>
      </c>
      <c r="S96" s="7">
        <v>0</v>
      </c>
      <c r="T96" s="7">
        <v>0</v>
      </c>
      <c r="U96" s="7">
        <v>0</v>
      </c>
      <c r="V96" s="7">
        <v>0</v>
      </c>
      <c r="W96" s="7">
        <v>0</v>
      </c>
      <c r="X96" s="7">
        <v>0</v>
      </c>
      <c r="Y96" s="7">
        <v>0</v>
      </c>
      <c r="Z96" s="7">
        <v>0</v>
      </c>
      <c r="AA96" s="7">
        <v>0</v>
      </c>
      <c r="AB96" s="7">
        <v>0</v>
      </c>
      <c r="AC96" s="6">
        <f t="shared" si="284"/>
        <v>0</v>
      </c>
      <c r="AD96" s="3" t="str">
        <f t="shared" si="285"/>
        <v>Nem rövidtávú a feladat.</v>
      </c>
      <c r="AF96" s="7">
        <v>0</v>
      </c>
      <c r="AG96" s="7">
        <v>0</v>
      </c>
      <c r="AH96" s="7">
        <v>0</v>
      </c>
      <c r="AI96" s="7">
        <v>0</v>
      </c>
      <c r="AJ96" s="7">
        <v>0</v>
      </c>
      <c r="AK96" s="7">
        <v>0</v>
      </c>
      <c r="AL96" s="7">
        <v>0</v>
      </c>
      <c r="AM96" s="7">
        <v>0</v>
      </c>
      <c r="AN96" s="7">
        <v>0</v>
      </c>
      <c r="AO96" s="7">
        <v>0</v>
      </c>
      <c r="AP96" s="7">
        <v>0</v>
      </c>
      <c r="AQ96" s="6">
        <f t="shared" si="286"/>
        <v>0</v>
      </c>
      <c r="AR96" s="199" t="s">
        <v>205</v>
      </c>
      <c r="AS96" s="3" t="str">
        <f t="shared" si="287"/>
        <v>Forráshiányos a feladat!</v>
      </c>
      <c r="AU96" s="201" t="s">
        <v>135</v>
      </c>
      <c r="AV96" s="201" t="s">
        <v>135</v>
      </c>
      <c r="AW96" s="202">
        <f>COUNTA($G$3:G96)</f>
        <v>94</v>
      </c>
      <c r="AY96" s="8">
        <f>VLOOKUP($G96,Összesítő!$B:$F,3,FALSE)</f>
        <v>3185</v>
      </c>
      <c r="AZ96" s="8">
        <f t="shared" si="288"/>
        <v>0</v>
      </c>
      <c r="BA96" s="5">
        <f t="shared" si="289"/>
        <v>1</v>
      </c>
      <c r="BB96" s="5" t="str">
        <f t="shared" si="290"/>
        <v>H</v>
      </c>
      <c r="BC96" s="5">
        <f t="shared" si="291"/>
        <v>0</v>
      </c>
      <c r="BD96" s="5">
        <f t="shared" si="292"/>
        <v>0</v>
      </c>
      <c r="BE96" s="5">
        <f t="shared" si="293"/>
        <v>0</v>
      </c>
      <c r="BF96" s="8" t="str">
        <f t="shared" si="294"/>
        <v>Nem rövidtávú a feladat.</v>
      </c>
      <c r="BG96" s="5">
        <f t="shared" si="295"/>
        <v>1</v>
      </c>
      <c r="BH96" s="5">
        <f t="shared" si="296"/>
        <v>1</v>
      </c>
      <c r="BI96" s="5">
        <f t="shared" si="297"/>
        <v>1</v>
      </c>
      <c r="BJ96" s="5">
        <f t="shared" si="298"/>
        <v>1</v>
      </c>
      <c r="BK96" s="5">
        <f t="shared" si="299"/>
        <v>1</v>
      </c>
      <c r="BL96" s="4" t="str">
        <f t="shared" si="300"/>
        <v>Forráshiányos a feladat!</v>
      </c>
      <c r="BM96" s="5">
        <f t="shared" si="301"/>
        <v>0</v>
      </c>
      <c r="BN96" s="5">
        <f t="shared" si="302"/>
        <v>1</v>
      </c>
      <c r="BO96" s="5">
        <f t="shared" si="303"/>
        <v>0</v>
      </c>
      <c r="BP96" s="5">
        <f t="shared" si="304"/>
        <v>0</v>
      </c>
      <c r="BQ96" s="5">
        <f t="shared" si="305"/>
        <v>0</v>
      </c>
      <c r="BR96" s="8">
        <f t="shared" si="306"/>
        <v>0</v>
      </c>
      <c r="BS96" s="5">
        <f t="shared" si="307"/>
        <v>0</v>
      </c>
      <c r="BT96" s="5">
        <f t="shared" si="308"/>
        <v>0</v>
      </c>
      <c r="BU96" s="5">
        <f t="shared" si="309"/>
        <v>1</v>
      </c>
      <c r="BV96" s="5">
        <f t="shared" si="310"/>
        <v>1</v>
      </c>
      <c r="BW96" s="5">
        <f t="shared" si="311"/>
        <v>1</v>
      </c>
      <c r="BX96" s="5">
        <f t="shared" si="312"/>
        <v>1</v>
      </c>
      <c r="BY96" s="5">
        <f t="shared" si="313"/>
        <v>1</v>
      </c>
      <c r="BZ96" s="5">
        <f t="shared" si="314"/>
        <v>1</v>
      </c>
      <c r="CA96" s="5">
        <f t="shared" si="315"/>
        <v>1</v>
      </c>
      <c r="CB96" s="5">
        <f t="shared" si="316"/>
        <v>1</v>
      </c>
      <c r="CC96" s="5">
        <f t="shared" si="317"/>
        <v>1</v>
      </c>
      <c r="CD96" s="5" t="str">
        <f t="shared" si="318"/>
        <v>?</v>
      </c>
      <c r="CE96" s="4" t="str">
        <f t="shared" si="319"/>
        <v>Kitöltés rendben!</v>
      </c>
      <c r="CF96" s="5">
        <f t="shared" si="320"/>
        <v>1</v>
      </c>
      <c r="CG96" s="5">
        <f t="shared" si="321"/>
        <v>0</v>
      </c>
      <c r="CH96" s="5">
        <f t="shared" si="322"/>
        <v>1</v>
      </c>
    </row>
    <row r="97" spans="1:86" s="2" customFormat="1" ht="30.2" customHeight="1" x14ac:dyDescent="0.25">
      <c r="A97" s="1" t="str">
        <f t="shared" si="283"/>
        <v>Kitöltés rendben!</v>
      </c>
      <c r="B97" s="200">
        <v>2</v>
      </c>
      <c r="C97" s="199" t="s">
        <v>24</v>
      </c>
      <c r="D97" s="201" t="s">
        <v>390</v>
      </c>
      <c r="E97" s="201" t="s">
        <v>201</v>
      </c>
      <c r="F97" s="202" t="str">
        <f>VLOOKUP($G97,Összesítő!$B:$F,2,FALSE)</f>
        <v>21-32054-1-048-01-10</v>
      </c>
      <c r="G97" s="199" t="s">
        <v>280</v>
      </c>
      <c r="H97" s="202" t="str">
        <f>AY97&amp;"_"&amp;AW97&amp;"_FIV_"&amp;LEFT(Előlap!$B$6,4)</f>
        <v>3185_95_FIV_2026</v>
      </c>
      <c r="I97" s="202" t="str">
        <f>VLOOKUP($G97,Összesítő!$B:$F,5,FALSE)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7" s="202" t="str">
        <f>VLOOKUP($G97,Összesítő!$B:$F,4,FALSE)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7" s="6">
        <f t="shared" si="242"/>
        <v>26880</v>
      </c>
      <c r="L97" s="200">
        <v>2028</v>
      </c>
      <c r="M97" s="200">
        <v>2036</v>
      </c>
      <c r="N97" s="12">
        <v>0</v>
      </c>
      <c r="O97" s="7">
        <v>26880</v>
      </c>
      <c r="P97" s="7">
        <v>0</v>
      </c>
      <c r="R97" s="7">
        <v>0</v>
      </c>
      <c r="S97" s="7">
        <v>0</v>
      </c>
      <c r="T97" s="7">
        <v>0</v>
      </c>
      <c r="U97" s="7">
        <v>0</v>
      </c>
      <c r="V97" s="7">
        <v>0</v>
      </c>
      <c r="W97" s="7">
        <v>0</v>
      </c>
      <c r="X97" s="7">
        <v>0</v>
      </c>
      <c r="Y97" s="7">
        <v>0</v>
      </c>
      <c r="Z97" s="7">
        <v>0</v>
      </c>
      <c r="AA97" s="7">
        <v>0</v>
      </c>
      <c r="AB97" s="7">
        <v>0</v>
      </c>
      <c r="AC97" s="6">
        <f t="shared" si="284"/>
        <v>0</v>
      </c>
      <c r="AD97" s="3" t="str">
        <f t="shared" si="285"/>
        <v>Nem rövidtávú a feladat.</v>
      </c>
      <c r="AF97" s="7">
        <v>0</v>
      </c>
      <c r="AG97" s="7">
        <v>0</v>
      </c>
      <c r="AH97" s="7">
        <v>0</v>
      </c>
      <c r="AI97" s="7">
        <v>0</v>
      </c>
      <c r="AJ97" s="7">
        <v>0</v>
      </c>
      <c r="AK97" s="7">
        <v>0</v>
      </c>
      <c r="AL97" s="7">
        <v>0</v>
      </c>
      <c r="AM97" s="7">
        <v>0</v>
      </c>
      <c r="AN97" s="7">
        <v>0</v>
      </c>
      <c r="AO97" s="7">
        <v>0</v>
      </c>
      <c r="AP97" s="7">
        <v>0</v>
      </c>
      <c r="AQ97" s="6">
        <f t="shared" si="286"/>
        <v>0</v>
      </c>
      <c r="AR97" s="199" t="s">
        <v>205</v>
      </c>
      <c r="AS97" s="3" t="str">
        <f t="shared" si="287"/>
        <v>Forráshiányos a feladat!</v>
      </c>
      <c r="AU97" s="201" t="s">
        <v>135</v>
      </c>
      <c r="AV97" s="201" t="s">
        <v>135</v>
      </c>
      <c r="AW97" s="202">
        <f>COUNTA($G$3:G97)</f>
        <v>95</v>
      </c>
      <c r="AY97" s="8">
        <f>VLOOKUP($G97,Összesítő!$B:$F,3,FALSE)</f>
        <v>3185</v>
      </c>
      <c r="AZ97" s="8">
        <f t="shared" si="288"/>
        <v>0</v>
      </c>
      <c r="BA97" s="5">
        <f t="shared" si="289"/>
        <v>1</v>
      </c>
      <c r="BB97" s="5" t="str">
        <f t="shared" si="290"/>
        <v>H</v>
      </c>
      <c r="BC97" s="5">
        <f t="shared" si="291"/>
        <v>0</v>
      </c>
      <c r="BD97" s="5">
        <f t="shared" si="292"/>
        <v>0</v>
      </c>
      <c r="BE97" s="5">
        <f t="shared" si="293"/>
        <v>0</v>
      </c>
      <c r="BF97" s="8" t="str">
        <f t="shared" si="294"/>
        <v>Nem rövidtávú a feladat.</v>
      </c>
      <c r="BG97" s="5">
        <f t="shared" si="295"/>
        <v>1</v>
      </c>
      <c r="BH97" s="5">
        <f t="shared" si="296"/>
        <v>1</v>
      </c>
      <c r="BI97" s="5">
        <f t="shared" si="297"/>
        <v>1</v>
      </c>
      <c r="BJ97" s="5">
        <f t="shared" si="298"/>
        <v>1</v>
      </c>
      <c r="BK97" s="5">
        <f t="shared" si="299"/>
        <v>1</v>
      </c>
      <c r="BL97" s="4" t="str">
        <f t="shared" si="300"/>
        <v>Forráshiányos a feladat!</v>
      </c>
      <c r="BM97" s="5">
        <f t="shared" si="301"/>
        <v>0</v>
      </c>
      <c r="BN97" s="5">
        <f t="shared" si="302"/>
        <v>1</v>
      </c>
      <c r="BO97" s="5">
        <f t="shared" si="303"/>
        <v>0</v>
      </c>
      <c r="BP97" s="5">
        <f t="shared" si="304"/>
        <v>0</v>
      </c>
      <c r="BQ97" s="5">
        <f t="shared" si="305"/>
        <v>0</v>
      </c>
      <c r="BR97" s="8">
        <f t="shared" si="306"/>
        <v>0</v>
      </c>
      <c r="BS97" s="5">
        <f t="shared" si="307"/>
        <v>0</v>
      </c>
      <c r="BT97" s="5">
        <f t="shared" si="308"/>
        <v>0</v>
      </c>
      <c r="BU97" s="5">
        <f t="shared" si="309"/>
        <v>1</v>
      </c>
      <c r="BV97" s="5">
        <f t="shared" si="310"/>
        <v>1</v>
      </c>
      <c r="BW97" s="5">
        <f t="shared" si="311"/>
        <v>1</v>
      </c>
      <c r="BX97" s="5">
        <f t="shared" si="312"/>
        <v>1</v>
      </c>
      <c r="BY97" s="5">
        <f t="shared" si="313"/>
        <v>1</v>
      </c>
      <c r="BZ97" s="5">
        <f t="shared" si="314"/>
        <v>1</v>
      </c>
      <c r="CA97" s="5">
        <f t="shared" si="315"/>
        <v>1</v>
      </c>
      <c r="CB97" s="5">
        <f t="shared" si="316"/>
        <v>1</v>
      </c>
      <c r="CC97" s="5">
        <f t="shared" si="317"/>
        <v>1</v>
      </c>
      <c r="CD97" s="5" t="str">
        <f t="shared" si="318"/>
        <v>?</v>
      </c>
      <c r="CE97" s="4" t="str">
        <f t="shared" si="319"/>
        <v>Kitöltés rendben!</v>
      </c>
      <c r="CF97" s="5">
        <f t="shared" si="320"/>
        <v>1</v>
      </c>
      <c r="CG97" s="5">
        <f t="shared" si="321"/>
        <v>0</v>
      </c>
      <c r="CH97" s="5">
        <f t="shared" si="322"/>
        <v>1</v>
      </c>
    </row>
    <row r="98" spans="1:86" s="2" customFormat="1" ht="30.2" customHeight="1" x14ac:dyDescent="0.25">
      <c r="A98" s="1" t="str">
        <f t="shared" si="283"/>
        <v>Kitöltés rendben!</v>
      </c>
      <c r="B98" s="200">
        <v>2</v>
      </c>
      <c r="C98" s="199" t="s">
        <v>70</v>
      </c>
      <c r="D98" s="201" t="s">
        <v>391</v>
      </c>
      <c r="E98" s="201" t="s">
        <v>201</v>
      </c>
      <c r="F98" s="202" t="str">
        <f>VLOOKUP($G98,Összesítő!$B:$F,2,FALSE)</f>
        <v>21-32054-1-048-01-10</v>
      </c>
      <c r="G98" s="199" t="s">
        <v>280</v>
      </c>
      <c r="H98" s="202" t="str">
        <f>AY98&amp;"_"&amp;AW98&amp;"_FIV_"&amp;LEFT(Előlap!$B$6,4)</f>
        <v>3185_96_FIV_2026</v>
      </c>
      <c r="I98" s="202" t="str">
        <f>VLOOKUP($G98,Összesítő!$B:$F,5,FALSE)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8" s="202" t="str">
        <f>VLOOKUP($G98,Összesítő!$B:$F,4,FALSE)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8" s="6">
        <f t="shared" si="242"/>
        <v>8800</v>
      </c>
      <c r="L98" s="200">
        <v>2028</v>
      </c>
      <c r="M98" s="200">
        <v>2036</v>
      </c>
      <c r="N98" s="12">
        <v>0</v>
      </c>
      <c r="O98" s="7">
        <v>8800</v>
      </c>
      <c r="P98" s="7">
        <v>0</v>
      </c>
      <c r="R98" s="7">
        <v>0</v>
      </c>
      <c r="S98" s="7">
        <v>0</v>
      </c>
      <c r="T98" s="7">
        <v>0</v>
      </c>
      <c r="U98" s="7">
        <v>0</v>
      </c>
      <c r="V98" s="7">
        <v>0</v>
      </c>
      <c r="W98" s="7">
        <v>0</v>
      </c>
      <c r="X98" s="7">
        <v>0</v>
      </c>
      <c r="Y98" s="7">
        <v>0</v>
      </c>
      <c r="Z98" s="7">
        <v>0</v>
      </c>
      <c r="AA98" s="7">
        <v>0</v>
      </c>
      <c r="AB98" s="7">
        <v>0</v>
      </c>
      <c r="AC98" s="6">
        <f t="shared" si="284"/>
        <v>0</v>
      </c>
      <c r="AD98" s="3" t="str">
        <f t="shared" si="285"/>
        <v>Nem rövidtávú a feladat.</v>
      </c>
      <c r="AF98" s="7">
        <v>0</v>
      </c>
      <c r="AG98" s="7">
        <v>0</v>
      </c>
      <c r="AH98" s="7">
        <v>0</v>
      </c>
      <c r="AI98" s="7">
        <v>0</v>
      </c>
      <c r="AJ98" s="7">
        <v>0</v>
      </c>
      <c r="AK98" s="7">
        <v>0</v>
      </c>
      <c r="AL98" s="7">
        <v>0</v>
      </c>
      <c r="AM98" s="7">
        <v>0</v>
      </c>
      <c r="AN98" s="7">
        <v>0</v>
      </c>
      <c r="AO98" s="7">
        <v>0</v>
      </c>
      <c r="AP98" s="7">
        <v>0</v>
      </c>
      <c r="AQ98" s="6">
        <f t="shared" si="286"/>
        <v>0</v>
      </c>
      <c r="AR98" s="199" t="s">
        <v>205</v>
      </c>
      <c r="AS98" s="3" t="str">
        <f t="shared" si="287"/>
        <v>Forráshiányos a feladat!</v>
      </c>
      <c r="AU98" s="201" t="s">
        <v>135</v>
      </c>
      <c r="AV98" s="201" t="s">
        <v>135</v>
      </c>
      <c r="AW98" s="202">
        <f>COUNTA($G$3:G98)</f>
        <v>96</v>
      </c>
      <c r="AY98" s="8">
        <f>VLOOKUP($G98,Összesítő!$B:$F,3,FALSE)</f>
        <v>3185</v>
      </c>
      <c r="AZ98" s="8">
        <f t="shared" si="288"/>
        <v>0</v>
      </c>
      <c r="BA98" s="5">
        <f t="shared" si="289"/>
        <v>1</v>
      </c>
      <c r="BB98" s="5" t="str">
        <f t="shared" si="290"/>
        <v>H</v>
      </c>
      <c r="BC98" s="5">
        <f t="shared" si="291"/>
        <v>0</v>
      </c>
      <c r="BD98" s="5">
        <f t="shared" si="292"/>
        <v>0</v>
      </c>
      <c r="BE98" s="5">
        <f t="shared" si="293"/>
        <v>0</v>
      </c>
      <c r="BF98" s="8" t="str">
        <f t="shared" si="294"/>
        <v>Nem rövidtávú a feladat.</v>
      </c>
      <c r="BG98" s="5">
        <f t="shared" si="295"/>
        <v>1</v>
      </c>
      <c r="BH98" s="5">
        <f t="shared" si="296"/>
        <v>1</v>
      </c>
      <c r="BI98" s="5">
        <f t="shared" si="297"/>
        <v>1</v>
      </c>
      <c r="BJ98" s="5">
        <f t="shared" si="298"/>
        <v>1</v>
      </c>
      <c r="BK98" s="5">
        <f t="shared" si="299"/>
        <v>1</v>
      </c>
      <c r="BL98" s="4" t="str">
        <f t="shared" si="300"/>
        <v>Forráshiányos a feladat!</v>
      </c>
      <c r="BM98" s="5">
        <f t="shared" si="301"/>
        <v>0</v>
      </c>
      <c r="BN98" s="5">
        <f t="shared" si="302"/>
        <v>1</v>
      </c>
      <c r="BO98" s="5">
        <f t="shared" si="303"/>
        <v>0</v>
      </c>
      <c r="BP98" s="5">
        <f t="shared" si="304"/>
        <v>0</v>
      </c>
      <c r="BQ98" s="5">
        <f t="shared" si="305"/>
        <v>0</v>
      </c>
      <c r="BR98" s="8">
        <f t="shared" si="306"/>
        <v>0</v>
      </c>
      <c r="BS98" s="5">
        <f t="shared" si="307"/>
        <v>0</v>
      </c>
      <c r="BT98" s="5">
        <f t="shared" si="308"/>
        <v>0</v>
      </c>
      <c r="BU98" s="5">
        <f t="shared" si="309"/>
        <v>1</v>
      </c>
      <c r="BV98" s="5">
        <f t="shared" si="310"/>
        <v>1</v>
      </c>
      <c r="BW98" s="5">
        <f t="shared" si="311"/>
        <v>1</v>
      </c>
      <c r="BX98" s="5">
        <f t="shared" si="312"/>
        <v>1</v>
      </c>
      <c r="BY98" s="5">
        <f t="shared" si="313"/>
        <v>1</v>
      </c>
      <c r="BZ98" s="5">
        <f t="shared" si="314"/>
        <v>1</v>
      </c>
      <c r="CA98" s="5">
        <f t="shared" si="315"/>
        <v>1</v>
      </c>
      <c r="CB98" s="5">
        <f t="shared" si="316"/>
        <v>1</v>
      </c>
      <c r="CC98" s="5">
        <f t="shared" si="317"/>
        <v>1</v>
      </c>
      <c r="CD98" s="5" t="str">
        <f t="shared" si="318"/>
        <v>?</v>
      </c>
      <c r="CE98" s="4" t="str">
        <f t="shared" si="319"/>
        <v>Kitöltés rendben!</v>
      </c>
      <c r="CF98" s="5">
        <f t="shared" si="320"/>
        <v>1</v>
      </c>
      <c r="CG98" s="5">
        <f t="shared" si="321"/>
        <v>0</v>
      </c>
      <c r="CH98" s="5">
        <f t="shared" si="322"/>
        <v>1</v>
      </c>
    </row>
    <row r="99" spans="1:86" s="2" customFormat="1" ht="30.2" customHeight="1" x14ac:dyDescent="0.25">
      <c r="A99" s="1" t="str">
        <f t="shared" si="283"/>
        <v>Kitöltés rendben!</v>
      </c>
      <c r="B99" s="200">
        <v>2</v>
      </c>
      <c r="C99" s="199" t="s">
        <v>70</v>
      </c>
      <c r="D99" s="201" t="s">
        <v>392</v>
      </c>
      <c r="E99" s="201" t="s">
        <v>201</v>
      </c>
      <c r="F99" s="202" t="str">
        <f>VLOOKUP($G99,Összesítő!$B:$F,2,FALSE)</f>
        <v>21-32054-1-048-01-10</v>
      </c>
      <c r="G99" s="199" t="s">
        <v>280</v>
      </c>
      <c r="H99" s="202" t="str">
        <f>AY99&amp;"_"&amp;AW99&amp;"_FIV_"&amp;LEFT(Előlap!$B$6,4)</f>
        <v>3185_97_FIV_2026</v>
      </c>
      <c r="I99" s="202" t="str">
        <f>VLOOKUP($G99,Összesítő!$B:$F,5,FALSE)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9" s="202" t="str">
        <f>VLOOKUP($G99,Összesítő!$B:$F,4,FALSE)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9" s="6">
        <f t="shared" si="242"/>
        <v>420</v>
      </c>
      <c r="L99" s="200">
        <v>2028</v>
      </c>
      <c r="M99" s="200">
        <v>2036</v>
      </c>
      <c r="N99" s="12">
        <v>0</v>
      </c>
      <c r="O99" s="7">
        <v>420</v>
      </c>
      <c r="P99" s="7">
        <v>0</v>
      </c>
      <c r="R99" s="7">
        <v>0</v>
      </c>
      <c r="S99" s="7">
        <v>0</v>
      </c>
      <c r="T99" s="7">
        <v>0</v>
      </c>
      <c r="U99" s="7">
        <v>0</v>
      </c>
      <c r="V99" s="7">
        <v>0</v>
      </c>
      <c r="W99" s="7">
        <v>0</v>
      </c>
      <c r="X99" s="7">
        <v>0</v>
      </c>
      <c r="Y99" s="7">
        <v>0</v>
      </c>
      <c r="Z99" s="7">
        <v>0</v>
      </c>
      <c r="AA99" s="7">
        <v>0</v>
      </c>
      <c r="AB99" s="7">
        <v>0</v>
      </c>
      <c r="AC99" s="6">
        <f t="shared" si="284"/>
        <v>0</v>
      </c>
      <c r="AD99" s="3" t="str">
        <f t="shared" si="285"/>
        <v>Nem rövidtávú a feladat.</v>
      </c>
      <c r="AF99" s="7">
        <v>0</v>
      </c>
      <c r="AG99" s="7">
        <v>0</v>
      </c>
      <c r="AH99" s="7">
        <v>0</v>
      </c>
      <c r="AI99" s="7">
        <v>0</v>
      </c>
      <c r="AJ99" s="7">
        <v>0</v>
      </c>
      <c r="AK99" s="7">
        <v>0</v>
      </c>
      <c r="AL99" s="7">
        <v>0</v>
      </c>
      <c r="AM99" s="7">
        <v>0</v>
      </c>
      <c r="AN99" s="7">
        <v>0</v>
      </c>
      <c r="AO99" s="7">
        <v>0</v>
      </c>
      <c r="AP99" s="7">
        <v>0</v>
      </c>
      <c r="AQ99" s="6">
        <f t="shared" si="286"/>
        <v>0</v>
      </c>
      <c r="AR99" s="199" t="s">
        <v>205</v>
      </c>
      <c r="AS99" s="3" t="str">
        <f t="shared" si="287"/>
        <v>Forráshiányos a feladat!</v>
      </c>
      <c r="AU99" s="201" t="s">
        <v>135</v>
      </c>
      <c r="AV99" s="201" t="s">
        <v>135</v>
      </c>
      <c r="AW99" s="202">
        <f>COUNTA($G$3:G99)</f>
        <v>97</v>
      </c>
      <c r="AY99" s="8">
        <f>VLOOKUP($G99,Összesítő!$B:$F,3,FALSE)</f>
        <v>3185</v>
      </c>
      <c r="AZ99" s="8">
        <f t="shared" si="288"/>
        <v>0</v>
      </c>
      <c r="BA99" s="5">
        <f t="shared" si="289"/>
        <v>1</v>
      </c>
      <c r="BB99" s="5" t="str">
        <f t="shared" si="290"/>
        <v>H</v>
      </c>
      <c r="BC99" s="5">
        <f t="shared" si="291"/>
        <v>0</v>
      </c>
      <c r="BD99" s="5">
        <f t="shared" si="292"/>
        <v>0</v>
      </c>
      <c r="BE99" s="5">
        <f t="shared" si="293"/>
        <v>0</v>
      </c>
      <c r="BF99" s="8" t="str">
        <f t="shared" si="294"/>
        <v>Nem rövidtávú a feladat.</v>
      </c>
      <c r="BG99" s="5">
        <f t="shared" si="295"/>
        <v>1</v>
      </c>
      <c r="BH99" s="5">
        <f t="shared" si="296"/>
        <v>1</v>
      </c>
      <c r="BI99" s="5">
        <f t="shared" si="297"/>
        <v>1</v>
      </c>
      <c r="BJ99" s="5">
        <f t="shared" si="298"/>
        <v>1</v>
      </c>
      <c r="BK99" s="5">
        <f t="shared" si="299"/>
        <v>1</v>
      </c>
      <c r="BL99" s="4" t="str">
        <f t="shared" si="300"/>
        <v>Forráshiányos a feladat!</v>
      </c>
      <c r="BM99" s="5">
        <f t="shared" si="301"/>
        <v>0</v>
      </c>
      <c r="BN99" s="5">
        <f t="shared" si="302"/>
        <v>1</v>
      </c>
      <c r="BO99" s="5">
        <f t="shared" si="303"/>
        <v>0</v>
      </c>
      <c r="BP99" s="5">
        <f t="shared" si="304"/>
        <v>0</v>
      </c>
      <c r="BQ99" s="5">
        <f t="shared" si="305"/>
        <v>0</v>
      </c>
      <c r="BR99" s="8">
        <f t="shared" si="306"/>
        <v>0</v>
      </c>
      <c r="BS99" s="5">
        <f t="shared" si="307"/>
        <v>0</v>
      </c>
      <c r="BT99" s="5">
        <f t="shared" si="308"/>
        <v>0</v>
      </c>
      <c r="BU99" s="5">
        <f t="shared" si="309"/>
        <v>1</v>
      </c>
      <c r="BV99" s="5">
        <f t="shared" si="310"/>
        <v>1</v>
      </c>
      <c r="BW99" s="5">
        <f t="shared" si="311"/>
        <v>1</v>
      </c>
      <c r="BX99" s="5">
        <f t="shared" si="312"/>
        <v>1</v>
      </c>
      <c r="BY99" s="5">
        <f t="shared" si="313"/>
        <v>1</v>
      </c>
      <c r="BZ99" s="5">
        <f t="shared" si="314"/>
        <v>1</v>
      </c>
      <c r="CA99" s="5">
        <f t="shared" si="315"/>
        <v>1</v>
      </c>
      <c r="CB99" s="5">
        <f t="shared" si="316"/>
        <v>1</v>
      </c>
      <c r="CC99" s="5">
        <f t="shared" si="317"/>
        <v>1</v>
      </c>
      <c r="CD99" s="5" t="str">
        <f t="shared" si="318"/>
        <v>?</v>
      </c>
      <c r="CE99" s="4" t="str">
        <f t="shared" si="319"/>
        <v>Kitöltés rendben!</v>
      </c>
      <c r="CF99" s="5">
        <f t="shared" si="320"/>
        <v>1</v>
      </c>
      <c r="CG99" s="5">
        <f t="shared" si="321"/>
        <v>0</v>
      </c>
      <c r="CH99" s="5">
        <f t="shared" si="322"/>
        <v>1</v>
      </c>
    </row>
    <row r="100" spans="1:86" s="2" customFormat="1" ht="30.2" customHeight="1" x14ac:dyDescent="0.25">
      <c r="A100" s="1" t="str">
        <f t="shared" si="283"/>
        <v>Kitöltés rendben!</v>
      </c>
      <c r="B100" s="200">
        <v>2</v>
      </c>
      <c r="C100" s="199" t="s">
        <v>80</v>
      </c>
      <c r="D100" s="201" t="s">
        <v>393</v>
      </c>
      <c r="E100" s="201" t="s">
        <v>201</v>
      </c>
      <c r="F100" s="202" t="str">
        <f>VLOOKUP($G100,Összesítő!$B:$F,2,FALSE)</f>
        <v>21-32054-1-048-01-10</v>
      </c>
      <c r="G100" s="199" t="s">
        <v>280</v>
      </c>
      <c r="H100" s="202" t="str">
        <f>AY100&amp;"_"&amp;AW100&amp;"_FIV_"&amp;LEFT(Előlap!$B$6,4)</f>
        <v>3185_98_FIV_2026</v>
      </c>
      <c r="I100" s="202" t="str">
        <f>VLOOKUP($G100,Összesítő!$B:$F,5,FALSE)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0" s="202" t="str">
        <f>VLOOKUP($G100,Összesítő!$B:$F,4,FALSE)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0" s="6">
        <f t="shared" si="242"/>
        <v>9500</v>
      </c>
      <c r="L100" s="200">
        <v>2028</v>
      </c>
      <c r="M100" s="200">
        <v>2036</v>
      </c>
      <c r="N100" s="12">
        <v>0</v>
      </c>
      <c r="O100" s="7">
        <v>9500</v>
      </c>
      <c r="P100" s="7">
        <v>0</v>
      </c>
      <c r="R100" s="7">
        <v>0</v>
      </c>
      <c r="S100" s="7">
        <v>0</v>
      </c>
      <c r="T100" s="7">
        <v>0</v>
      </c>
      <c r="U100" s="7">
        <v>0</v>
      </c>
      <c r="V100" s="7">
        <v>0</v>
      </c>
      <c r="W100" s="7">
        <v>0</v>
      </c>
      <c r="X100" s="7">
        <v>0</v>
      </c>
      <c r="Y100" s="7">
        <v>0</v>
      </c>
      <c r="Z100" s="7">
        <v>0</v>
      </c>
      <c r="AA100" s="7">
        <v>0</v>
      </c>
      <c r="AB100" s="7">
        <v>0</v>
      </c>
      <c r="AC100" s="6">
        <f t="shared" si="284"/>
        <v>0</v>
      </c>
      <c r="AD100" s="3" t="str">
        <f t="shared" si="285"/>
        <v>Nem rövidtávú a feladat.</v>
      </c>
      <c r="AF100" s="7">
        <v>0</v>
      </c>
      <c r="AG100" s="7">
        <v>0</v>
      </c>
      <c r="AH100" s="7">
        <v>0</v>
      </c>
      <c r="AI100" s="7">
        <v>0</v>
      </c>
      <c r="AJ100" s="7">
        <v>0</v>
      </c>
      <c r="AK100" s="7">
        <v>0</v>
      </c>
      <c r="AL100" s="7">
        <v>0</v>
      </c>
      <c r="AM100" s="7">
        <v>0</v>
      </c>
      <c r="AN100" s="7">
        <v>0</v>
      </c>
      <c r="AO100" s="7">
        <v>0</v>
      </c>
      <c r="AP100" s="7">
        <v>0</v>
      </c>
      <c r="AQ100" s="6">
        <f t="shared" si="286"/>
        <v>0</v>
      </c>
      <c r="AR100" s="199" t="s">
        <v>205</v>
      </c>
      <c r="AS100" s="3" t="str">
        <f t="shared" si="287"/>
        <v>Forráshiányos a feladat!</v>
      </c>
      <c r="AU100" s="201" t="s">
        <v>135</v>
      </c>
      <c r="AV100" s="201" t="s">
        <v>135</v>
      </c>
      <c r="AW100" s="202">
        <f>COUNTA($G$3:G100)</f>
        <v>98</v>
      </c>
      <c r="AY100" s="8">
        <f>VLOOKUP($G100,Összesítő!$B:$F,3,FALSE)</f>
        <v>3185</v>
      </c>
      <c r="AZ100" s="8">
        <f t="shared" si="288"/>
        <v>0</v>
      </c>
      <c r="BA100" s="5">
        <f t="shared" si="289"/>
        <v>1</v>
      </c>
      <c r="BB100" s="5" t="str">
        <f t="shared" si="290"/>
        <v>H</v>
      </c>
      <c r="BC100" s="5">
        <f t="shared" si="291"/>
        <v>0</v>
      </c>
      <c r="BD100" s="5">
        <f t="shared" si="292"/>
        <v>0</v>
      </c>
      <c r="BE100" s="5">
        <f t="shared" si="293"/>
        <v>0</v>
      </c>
      <c r="BF100" s="8" t="str">
        <f t="shared" si="294"/>
        <v>Nem rövidtávú a feladat.</v>
      </c>
      <c r="BG100" s="5">
        <f t="shared" si="295"/>
        <v>1</v>
      </c>
      <c r="BH100" s="5">
        <f t="shared" si="296"/>
        <v>1</v>
      </c>
      <c r="BI100" s="5">
        <f t="shared" si="297"/>
        <v>1</v>
      </c>
      <c r="BJ100" s="5">
        <f t="shared" si="298"/>
        <v>1</v>
      </c>
      <c r="BK100" s="5">
        <f t="shared" si="299"/>
        <v>1</v>
      </c>
      <c r="BL100" s="4" t="str">
        <f t="shared" si="300"/>
        <v>Forráshiányos a feladat!</v>
      </c>
      <c r="BM100" s="5">
        <f t="shared" si="301"/>
        <v>0</v>
      </c>
      <c r="BN100" s="5">
        <f t="shared" si="302"/>
        <v>1</v>
      </c>
      <c r="BO100" s="5">
        <f t="shared" si="303"/>
        <v>0</v>
      </c>
      <c r="BP100" s="5">
        <f t="shared" si="304"/>
        <v>0</v>
      </c>
      <c r="BQ100" s="5">
        <f t="shared" si="305"/>
        <v>0</v>
      </c>
      <c r="BR100" s="8">
        <f t="shared" si="306"/>
        <v>0</v>
      </c>
      <c r="BS100" s="5">
        <f t="shared" si="307"/>
        <v>0</v>
      </c>
      <c r="BT100" s="5">
        <f t="shared" si="308"/>
        <v>0</v>
      </c>
      <c r="BU100" s="5">
        <f t="shared" si="309"/>
        <v>1</v>
      </c>
      <c r="BV100" s="5">
        <f t="shared" si="310"/>
        <v>1</v>
      </c>
      <c r="BW100" s="5">
        <f t="shared" si="311"/>
        <v>1</v>
      </c>
      <c r="BX100" s="5">
        <f t="shared" si="312"/>
        <v>1</v>
      </c>
      <c r="BY100" s="5">
        <f t="shared" si="313"/>
        <v>1</v>
      </c>
      <c r="BZ100" s="5">
        <f t="shared" si="314"/>
        <v>1</v>
      </c>
      <c r="CA100" s="5">
        <f t="shared" si="315"/>
        <v>1</v>
      </c>
      <c r="CB100" s="5">
        <f t="shared" si="316"/>
        <v>1</v>
      </c>
      <c r="CC100" s="5">
        <f t="shared" si="317"/>
        <v>1</v>
      </c>
      <c r="CD100" s="5" t="str">
        <f t="shared" si="318"/>
        <v>?</v>
      </c>
      <c r="CE100" s="4" t="str">
        <f t="shared" si="319"/>
        <v>Kitöltés rendben!</v>
      </c>
      <c r="CF100" s="5">
        <f t="shared" si="320"/>
        <v>1</v>
      </c>
      <c r="CG100" s="5">
        <f t="shared" si="321"/>
        <v>0</v>
      </c>
      <c r="CH100" s="5">
        <f t="shared" si="322"/>
        <v>1</v>
      </c>
    </row>
    <row r="101" spans="1:86" s="2" customFormat="1" ht="30.2" customHeight="1" x14ac:dyDescent="0.25">
      <c r="A101" s="1" t="str">
        <f t="shared" si="283"/>
        <v>Kitöltés rendben!</v>
      </c>
      <c r="B101" s="200">
        <v>2</v>
      </c>
      <c r="C101" s="199" t="s">
        <v>80</v>
      </c>
      <c r="D101" s="201" t="s">
        <v>394</v>
      </c>
      <c r="E101" s="201" t="s">
        <v>201</v>
      </c>
      <c r="F101" s="202" t="str">
        <f>VLOOKUP($G101,Összesítő!$B:$F,2,FALSE)</f>
        <v>21-32054-1-048-01-10</v>
      </c>
      <c r="G101" s="199" t="s">
        <v>280</v>
      </c>
      <c r="H101" s="202" t="str">
        <f>AY101&amp;"_"&amp;AW101&amp;"_FIV_"&amp;LEFT(Előlap!$B$6,4)</f>
        <v>3185_99_FIV_2026</v>
      </c>
      <c r="I101" s="202" t="str">
        <f>VLOOKUP($G101,Összesítő!$B:$F,5,FALSE)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1" s="202" t="str">
        <f>VLOOKUP($G101,Összesítő!$B:$F,4,FALSE)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1" s="6">
        <f t="shared" si="242"/>
        <v>1750</v>
      </c>
      <c r="L101" s="200">
        <v>2028</v>
      </c>
      <c r="M101" s="200">
        <v>2036</v>
      </c>
      <c r="N101" s="12">
        <v>0</v>
      </c>
      <c r="O101" s="7">
        <v>1750</v>
      </c>
      <c r="P101" s="7">
        <v>0</v>
      </c>
      <c r="R101" s="7">
        <v>0</v>
      </c>
      <c r="S101" s="7">
        <v>0</v>
      </c>
      <c r="T101" s="7">
        <v>0</v>
      </c>
      <c r="U101" s="7">
        <v>0</v>
      </c>
      <c r="V101" s="7">
        <v>0</v>
      </c>
      <c r="W101" s="7">
        <v>0</v>
      </c>
      <c r="X101" s="7">
        <v>0</v>
      </c>
      <c r="Y101" s="7">
        <v>0</v>
      </c>
      <c r="Z101" s="7">
        <v>0</v>
      </c>
      <c r="AA101" s="7">
        <v>0</v>
      </c>
      <c r="AB101" s="7">
        <v>0</v>
      </c>
      <c r="AC101" s="6">
        <f t="shared" si="284"/>
        <v>0</v>
      </c>
      <c r="AD101" s="3" t="str">
        <f t="shared" si="285"/>
        <v>Nem rövidtávú a feladat.</v>
      </c>
      <c r="AF101" s="7">
        <v>0</v>
      </c>
      <c r="AG101" s="7">
        <v>0</v>
      </c>
      <c r="AH101" s="7">
        <v>0</v>
      </c>
      <c r="AI101" s="7">
        <v>0</v>
      </c>
      <c r="AJ101" s="7">
        <v>0</v>
      </c>
      <c r="AK101" s="7">
        <v>0</v>
      </c>
      <c r="AL101" s="7">
        <v>0</v>
      </c>
      <c r="AM101" s="7">
        <v>0</v>
      </c>
      <c r="AN101" s="7">
        <v>0</v>
      </c>
      <c r="AO101" s="7">
        <v>0</v>
      </c>
      <c r="AP101" s="7">
        <v>0</v>
      </c>
      <c r="AQ101" s="6">
        <f t="shared" si="286"/>
        <v>0</v>
      </c>
      <c r="AR101" s="199" t="s">
        <v>205</v>
      </c>
      <c r="AS101" s="3" t="str">
        <f t="shared" si="287"/>
        <v>Forráshiányos a feladat!</v>
      </c>
      <c r="AU101" s="201" t="s">
        <v>135</v>
      </c>
      <c r="AV101" s="201" t="s">
        <v>135</v>
      </c>
      <c r="AW101" s="202">
        <f>COUNTA($G$3:G101)</f>
        <v>99</v>
      </c>
      <c r="AY101" s="8">
        <f>VLOOKUP($G101,Összesítő!$B:$F,3,FALSE)</f>
        <v>3185</v>
      </c>
      <c r="AZ101" s="8">
        <f t="shared" si="288"/>
        <v>0</v>
      </c>
      <c r="BA101" s="5">
        <f t="shared" si="289"/>
        <v>1</v>
      </c>
      <c r="BB101" s="5" t="str">
        <f t="shared" si="290"/>
        <v>H</v>
      </c>
      <c r="BC101" s="5">
        <f t="shared" si="291"/>
        <v>0</v>
      </c>
      <c r="BD101" s="5">
        <f t="shared" si="292"/>
        <v>0</v>
      </c>
      <c r="BE101" s="5">
        <f t="shared" si="293"/>
        <v>0</v>
      </c>
      <c r="BF101" s="8" t="str">
        <f t="shared" si="294"/>
        <v>Nem rövidtávú a feladat.</v>
      </c>
      <c r="BG101" s="5">
        <f t="shared" si="295"/>
        <v>1</v>
      </c>
      <c r="BH101" s="5">
        <f t="shared" si="296"/>
        <v>1</v>
      </c>
      <c r="BI101" s="5">
        <f t="shared" si="297"/>
        <v>1</v>
      </c>
      <c r="BJ101" s="5">
        <f t="shared" si="298"/>
        <v>1</v>
      </c>
      <c r="BK101" s="5">
        <f t="shared" si="299"/>
        <v>1</v>
      </c>
      <c r="BL101" s="4" t="str">
        <f t="shared" si="300"/>
        <v>Forráshiányos a feladat!</v>
      </c>
      <c r="BM101" s="5">
        <f t="shared" si="301"/>
        <v>0</v>
      </c>
      <c r="BN101" s="5">
        <f t="shared" si="302"/>
        <v>1</v>
      </c>
      <c r="BO101" s="5">
        <f t="shared" si="303"/>
        <v>0</v>
      </c>
      <c r="BP101" s="5">
        <f t="shared" si="304"/>
        <v>0</v>
      </c>
      <c r="BQ101" s="5">
        <f t="shared" si="305"/>
        <v>0</v>
      </c>
      <c r="BR101" s="8">
        <f t="shared" si="306"/>
        <v>0</v>
      </c>
      <c r="BS101" s="5">
        <f t="shared" si="307"/>
        <v>0</v>
      </c>
      <c r="BT101" s="5">
        <f t="shared" si="308"/>
        <v>0</v>
      </c>
      <c r="BU101" s="5">
        <f t="shared" si="309"/>
        <v>1</v>
      </c>
      <c r="BV101" s="5">
        <f t="shared" si="310"/>
        <v>1</v>
      </c>
      <c r="BW101" s="5">
        <f t="shared" si="311"/>
        <v>1</v>
      </c>
      <c r="BX101" s="5">
        <f t="shared" si="312"/>
        <v>1</v>
      </c>
      <c r="BY101" s="5">
        <f t="shared" si="313"/>
        <v>1</v>
      </c>
      <c r="BZ101" s="5">
        <f t="shared" si="314"/>
        <v>1</v>
      </c>
      <c r="CA101" s="5">
        <f t="shared" si="315"/>
        <v>1</v>
      </c>
      <c r="CB101" s="5">
        <f t="shared" si="316"/>
        <v>1</v>
      </c>
      <c r="CC101" s="5">
        <f t="shared" si="317"/>
        <v>1</v>
      </c>
      <c r="CD101" s="5" t="str">
        <f t="shared" si="318"/>
        <v>?</v>
      </c>
      <c r="CE101" s="4" t="str">
        <f t="shared" si="319"/>
        <v>Kitöltés rendben!</v>
      </c>
      <c r="CF101" s="5">
        <f t="shared" si="320"/>
        <v>1</v>
      </c>
      <c r="CG101" s="5">
        <f t="shared" si="321"/>
        <v>0</v>
      </c>
      <c r="CH101" s="5">
        <f t="shared" si="322"/>
        <v>1</v>
      </c>
    </row>
    <row r="102" spans="1:86" s="2" customFormat="1" ht="30.2" customHeight="1" x14ac:dyDescent="0.25">
      <c r="A102" s="1" t="str">
        <f t="shared" si="283"/>
        <v>Kitöltés rendben!</v>
      </c>
      <c r="B102" s="200">
        <v>2</v>
      </c>
      <c r="C102" s="199" t="s">
        <v>103</v>
      </c>
      <c r="D102" s="201" t="s">
        <v>395</v>
      </c>
      <c r="E102" s="201" t="s">
        <v>201</v>
      </c>
      <c r="F102" s="202" t="str">
        <f>VLOOKUP($G102,Összesítő!$B:$F,2,FALSE)</f>
        <v>21-32054-1-048-01-10</v>
      </c>
      <c r="G102" s="199" t="s">
        <v>280</v>
      </c>
      <c r="H102" s="202" t="str">
        <f>AY102&amp;"_"&amp;AW102&amp;"_FIV_"&amp;LEFT(Előlap!$B$6,4)</f>
        <v>3185_100_FIV_2026</v>
      </c>
      <c r="I102" s="202" t="str">
        <f>VLOOKUP($G102,Összesítő!$B:$F,5,FALSE)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2" s="202" t="str">
        <f>VLOOKUP($G102,Összesítő!$B:$F,4,FALSE)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2" s="6">
        <f t="shared" si="242"/>
        <v>11000</v>
      </c>
      <c r="L102" s="200">
        <v>2028</v>
      </c>
      <c r="M102" s="200">
        <v>2028</v>
      </c>
      <c r="N102" s="12">
        <v>0</v>
      </c>
      <c r="O102" s="7">
        <v>11000</v>
      </c>
      <c r="P102" s="7">
        <v>0</v>
      </c>
      <c r="R102" s="7">
        <v>0</v>
      </c>
      <c r="S102" s="7">
        <v>0</v>
      </c>
      <c r="T102" s="7">
        <v>0</v>
      </c>
      <c r="U102" s="7">
        <v>0</v>
      </c>
      <c r="V102" s="7">
        <v>0</v>
      </c>
      <c r="W102" s="7">
        <v>0</v>
      </c>
      <c r="X102" s="7">
        <v>0</v>
      </c>
      <c r="Y102" s="7">
        <v>0</v>
      </c>
      <c r="Z102" s="7">
        <v>0</v>
      </c>
      <c r="AA102" s="7">
        <v>0</v>
      </c>
      <c r="AB102" s="7">
        <v>0</v>
      </c>
      <c r="AC102" s="6">
        <f t="shared" si="284"/>
        <v>0</v>
      </c>
      <c r="AD102" s="3" t="str">
        <f t="shared" si="285"/>
        <v>Nem rövidtávú a feladat.</v>
      </c>
      <c r="AF102" s="7">
        <v>11000</v>
      </c>
      <c r="AG102" s="7">
        <v>0</v>
      </c>
      <c r="AH102" s="7">
        <v>0</v>
      </c>
      <c r="AI102" s="7">
        <v>0</v>
      </c>
      <c r="AJ102" s="7">
        <v>0</v>
      </c>
      <c r="AK102" s="7">
        <v>0</v>
      </c>
      <c r="AL102" s="7">
        <v>0</v>
      </c>
      <c r="AM102" s="7">
        <v>0</v>
      </c>
      <c r="AN102" s="7">
        <v>0</v>
      </c>
      <c r="AO102" s="7">
        <v>0</v>
      </c>
      <c r="AP102" s="7">
        <v>0</v>
      </c>
      <c r="AQ102" s="6">
        <f t="shared" si="286"/>
        <v>11000</v>
      </c>
      <c r="AR102" s="199" t="s">
        <v>203</v>
      </c>
      <c r="AS102" s="3" t="str">
        <f t="shared" si="287"/>
        <v>A forrás egyenlő a költséggel (II.ütem).</v>
      </c>
      <c r="AU102" s="201" t="s">
        <v>135</v>
      </c>
      <c r="AV102" s="201" t="s">
        <v>135</v>
      </c>
      <c r="AW102" s="202">
        <f>COUNTA($G$3:G102)</f>
        <v>100</v>
      </c>
      <c r="AY102" s="8">
        <f>VLOOKUP($G102,Összesítő!$B:$F,3,FALSE)</f>
        <v>3185</v>
      </c>
      <c r="AZ102" s="8">
        <f t="shared" si="288"/>
        <v>0</v>
      </c>
      <c r="BA102" s="5">
        <f t="shared" si="289"/>
        <v>1</v>
      </c>
      <c r="BB102" s="5" t="str">
        <f t="shared" si="290"/>
        <v>H</v>
      </c>
      <c r="BC102" s="5">
        <f t="shared" si="291"/>
        <v>0</v>
      </c>
      <c r="BD102" s="5">
        <f t="shared" si="292"/>
        <v>0</v>
      </c>
      <c r="BE102" s="5">
        <f t="shared" si="293"/>
        <v>0</v>
      </c>
      <c r="BF102" s="8" t="str">
        <f t="shared" si="294"/>
        <v>Nem rövidtávú a feladat.</v>
      </c>
      <c r="BG102" s="5">
        <f t="shared" si="295"/>
        <v>1</v>
      </c>
      <c r="BH102" s="5">
        <f t="shared" si="296"/>
        <v>1</v>
      </c>
      <c r="BI102" s="5">
        <f t="shared" si="297"/>
        <v>0</v>
      </c>
      <c r="BJ102" s="5">
        <f t="shared" si="298"/>
        <v>1</v>
      </c>
      <c r="BK102" s="5">
        <f t="shared" si="299"/>
        <v>1</v>
      </c>
      <c r="BL102" s="4" t="str">
        <f t="shared" si="300"/>
        <v>A forrás egyenlő a költséggel (II.ütem).</v>
      </c>
      <c r="BM102" s="5">
        <f t="shared" si="301"/>
        <v>0</v>
      </c>
      <c r="BN102" s="5">
        <f t="shared" si="302"/>
        <v>1</v>
      </c>
      <c r="BO102" s="5">
        <f t="shared" si="303"/>
        <v>0</v>
      </c>
      <c r="BP102" s="5">
        <f t="shared" si="304"/>
        <v>0</v>
      </c>
      <c r="BQ102" s="5">
        <f t="shared" si="305"/>
        <v>0</v>
      </c>
      <c r="BR102" s="8">
        <f t="shared" si="306"/>
        <v>0</v>
      </c>
      <c r="BS102" s="5">
        <f t="shared" si="307"/>
        <v>0</v>
      </c>
      <c r="BT102" s="5">
        <f t="shared" si="308"/>
        <v>0</v>
      </c>
      <c r="BU102" s="5">
        <f t="shared" si="309"/>
        <v>1</v>
      </c>
      <c r="BV102" s="5">
        <f t="shared" si="310"/>
        <v>1</v>
      </c>
      <c r="BW102" s="5">
        <f t="shared" si="311"/>
        <v>1</v>
      </c>
      <c r="BX102" s="5">
        <f t="shared" si="312"/>
        <v>1</v>
      </c>
      <c r="BY102" s="5">
        <f t="shared" si="313"/>
        <v>1</v>
      </c>
      <c r="BZ102" s="5">
        <f t="shared" si="314"/>
        <v>1</v>
      </c>
      <c r="CA102" s="5">
        <f t="shared" si="315"/>
        <v>1</v>
      </c>
      <c r="CB102" s="5">
        <f t="shared" si="316"/>
        <v>1</v>
      </c>
      <c r="CC102" s="5">
        <f t="shared" si="317"/>
        <v>1</v>
      </c>
      <c r="CD102" s="5" t="str">
        <f t="shared" si="318"/>
        <v>?</v>
      </c>
      <c r="CE102" s="4" t="str">
        <f t="shared" si="319"/>
        <v>Kitöltés rendben!</v>
      </c>
      <c r="CF102" s="5">
        <f t="shared" si="320"/>
        <v>1</v>
      </c>
      <c r="CG102" s="5">
        <f t="shared" si="321"/>
        <v>0</v>
      </c>
      <c r="CH102" s="5">
        <f t="shared" si="322"/>
        <v>1</v>
      </c>
    </row>
    <row r="103" spans="1:86" s="2" customFormat="1" ht="30.2" customHeight="1" x14ac:dyDescent="0.25">
      <c r="A103" s="1" t="str">
        <f t="shared" si="283"/>
        <v>Kitöltés rendben!</v>
      </c>
      <c r="B103" s="200">
        <v>2</v>
      </c>
      <c r="C103" s="199" t="s">
        <v>103</v>
      </c>
      <c r="D103" s="201" t="s">
        <v>396</v>
      </c>
      <c r="E103" s="201" t="s">
        <v>201</v>
      </c>
      <c r="F103" s="202" t="str">
        <f>VLOOKUP($G103,Összesítő!$B:$F,2,FALSE)</f>
        <v>21-32054-1-048-01-10</v>
      </c>
      <c r="G103" s="199" t="s">
        <v>280</v>
      </c>
      <c r="H103" s="202" t="str">
        <f>AY103&amp;"_"&amp;AW103&amp;"_FIV_"&amp;LEFT(Előlap!$B$6,4)</f>
        <v>3185_101_FIV_2026</v>
      </c>
      <c r="I103" s="202" t="str">
        <f>VLOOKUP($G103,Összesítő!$B:$F,5,FALSE)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3" s="202" t="str">
        <f>VLOOKUP($G103,Összesítő!$B:$F,4,FALSE)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3" s="6">
        <f t="shared" si="242"/>
        <v>380</v>
      </c>
      <c r="L103" s="200">
        <v>2028</v>
      </c>
      <c r="M103" s="200">
        <v>2036</v>
      </c>
      <c r="N103" s="12">
        <v>0</v>
      </c>
      <c r="O103" s="7">
        <v>380</v>
      </c>
      <c r="P103" s="7">
        <v>0</v>
      </c>
      <c r="R103" s="7">
        <v>0</v>
      </c>
      <c r="S103" s="7">
        <v>0</v>
      </c>
      <c r="T103" s="7">
        <v>0</v>
      </c>
      <c r="U103" s="7">
        <v>0</v>
      </c>
      <c r="V103" s="7">
        <v>0</v>
      </c>
      <c r="W103" s="7">
        <v>0</v>
      </c>
      <c r="X103" s="7">
        <v>0</v>
      </c>
      <c r="Y103" s="7">
        <v>0</v>
      </c>
      <c r="Z103" s="7">
        <v>0</v>
      </c>
      <c r="AA103" s="7">
        <v>0</v>
      </c>
      <c r="AB103" s="7">
        <v>0</v>
      </c>
      <c r="AC103" s="6">
        <f t="shared" si="284"/>
        <v>0</v>
      </c>
      <c r="AD103" s="3" t="str">
        <f t="shared" si="285"/>
        <v>Nem rövidtávú a feladat.</v>
      </c>
      <c r="AF103" s="7">
        <v>0</v>
      </c>
      <c r="AG103" s="7">
        <v>0</v>
      </c>
      <c r="AH103" s="7">
        <v>0</v>
      </c>
      <c r="AI103" s="7">
        <v>0</v>
      </c>
      <c r="AJ103" s="7">
        <v>0</v>
      </c>
      <c r="AK103" s="7">
        <v>0</v>
      </c>
      <c r="AL103" s="7">
        <v>0</v>
      </c>
      <c r="AM103" s="7">
        <v>0</v>
      </c>
      <c r="AN103" s="7">
        <v>0</v>
      </c>
      <c r="AO103" s="7">
        <v>0</v>
      </c>
      <c r="AP103" s="7">
        <v>0</v>
      </c>
      <c r="AQ103" s="6">
        <f t="shared" si="286"/>
        <v>0</v>
      </c>
      <c r="AR103" s="199" t="s">
        <v>205</v>
      </c>
      <c r="AS103" s="3" t="str">
        <f t="shared" si="287"/>
        <v>Forráshiányos a feladat!</v>
      </c>
      <c r="AU103" s="201" t="s">
        <v>135</v>
      </c>
      <c r="AV103" s="201" t="s">
        <v>135</v>
      </c>
      <c r="AW103" s="202">
        <f>COUNTA($G$3:G103)</f>
        <v>101</v>
      </c>
      <c r="AY103" s="8">
        <f>VLOOKUP($G103,Összesítő!$B:$F,3,FALSE)</f>
        <v>3185</v>
      </c>
      <c r="AZ103" s="8">
        <f t="shared" si="288"/>
        <v>0</v>
      </c>
      <c r="BA103" s="5">
        <f t="shared" si="289"/>
        <v>1</v>
      </c>
      <c r="BB103" s="5" t="str">
        <f t="shared" si="290"/>
        <v>H</v>
      </c>
      <c r="BC103" s="5">
        <f t="shared" si="291"/>
        <v>0</v>
      </c>
      <c r="BD103" s="5">
        <f t="shared" si="292"/>
        <v>0</v>
      </c>
      <c r="BE103" s="5">
        <f t="shared" si="293"/>
        <v>0</v>
      </c>
      <c r="BF103" s="8" t="str">
        <f t="shared" si="294"/>
        <v>Nem rövidtávú a feladat.</v>
      </c>
      <c r="BG103" s="5">
        <f t="shared" si="295"/>
        <v>1</v>
      </c>
      <c r="BH103" s="5">
        <f t="shared" si="296"/>
        <v>1</v>
      </c>
      <c r="BI103" s="5">
        <f t="shared" si="297"/>
        <v>1</v>
      </c>
      <c r="BJ103" s="5">
        <f t="shared" si="298"/>
        <v>1</v>
      </c>
      <c r="BK103" s="5">
        <f t="shared" si="299"/>
        <v>1</v>
      </c>
      <c r="BL103" s="4" t="str">
        <f t="shared" si="300"/>
        <v>Forráshiányos a feladat!</v>
      </c>
      <c r="BM103" s="5">
        <f t="shared" si="301"/>
        <v>0</v>
      </c>
      <c r="BN103" s="5">
        <f t="shared" si="302"/>
        <v>1</v>
      </c>
      <c r="BO103" s="5">
        <f t="shared" si="303"/>
        <v>0</v>
      </c>
      <c r="BP103" s="5">
        <f t="shared" si="304"/>
        <v>0</v>
      </c>
      <c r="BQ103" s="5">
        <f t="shared" si="305"/>
        <v>0</v>
      </c>
      <c r="BR103" s="8">
        <f t="shared" si="306"/>
        <v>0</v>
      </c>
      <c r="BS103" s="5">
        <f t="shared" si="307"/>
        <v>0</v>
      </c>
      <c r="BT103" s="5">
        <f t="shared" si="308"/>
        <v>0</v>
      </c>
      <c r="BU103" s="5">
        <f t="shared" si="309"/>
        <v>1</v>
      </c>
      <c r="BV103" s="5">
        <f t="shared" si="310"/>
        <v>1</v>
      </c>
      <c r="BW103" s="5">
        <f t="shared" si="311"/>
        <v>1</v>
      </c>
      <c r="BX103" s="5">
        <f t="shared" si="312"/>
        <v>1</v>
      </c>
      <c r="BY103" s="5">
        <f t="shared" si="313"/>
        <v>1</v>
      </c>
      <c r="BZ103" s="5">
        <f t="shared" si="314"/>
        <v>1</v>
      </c>
      <c r="CA103" s="5">
        <f t="shared" si="315"/>
        <v>1</v>
      </c>
      <c r="CB103" s="5">
        <f t="shared" si="316"/>
        <v>1</v>
      </c>
      <c r="CC103" s="5">
        <f t="shared" si="317"/>
        <v>1</v>
      </c>
      <c r="CD103" s="5" t="str">
        <f t="shared" si="318"/>
        <v>?</v>
      </c>
      <c r="CE103" s="4" t="str">
        <f t="shared" si="319"/>
        <v>Kitöltés rendben!</v>
      </c>
      <c r="CF103" s="5">
        <f t="shared" si="320"/>
        <v>1</v>
      </c>
      <c r="CG103" s="5">
        <f t="shared" si="321"/>
        <v>0</v>
      </c>
      <c r="CH103" s="5">
        <f t="shared" si="322"/>
        <v>1</v>
      </c>
    </row>
    <row r="104" spans="1:86" s="2" customFormat="1" ht="30.2" customHeight="1" x14ac:dyDescent="0.25">
      <c r="A104" s="1" t="str">
        <f t="shared" si="283"/>
        <v>Kitöltés rendben!</v>
      </c>
      <c r="B104" s="200">
        <v>2</v>
      </c>
      <c r="C104" s="199" t="s">
        <v>24</v>
      </c>
      <c r="D104" s="201" t="s">
        <v>397</v>
      </c>
      <c r="E104" s="201" t="s">
        <v>201</v>
      </c>
      <c r="F104" s="202" t="str">
        <f>VLOOKUP($G104,Összesítő!$B:$F,2,FALSE)</f>
        <v>21-32054-1-048-01-10</v>
      </c>
      <c r="G104" s="199" t="s">
        <v>280</v>
      </c>
      <c r="H104" s="202" t="str">
        <f>AY104&amp;"_"&amp;AW104&amp;"_FIV_"&amp;LEFT(Előlap!$B$6,4)</f>
        <v>3185_102_FIV_2026</v>
      </c>
      <c r="I104" s="202" t="str">
        <f>VLOOKUP($G104,Összesítő!$B:$F,5,FALSE)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4" s="202" t="str">
        <f>VLOOKUP($G104,Összesítő!$B:$F,4,FALSE)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4" s="6">
        <f t="shared" si="242"/>
        <v>4084</v>
      </c>
      <c r="L104" s="200">
        <v>2028</v>
      </c>
      <c r="M104" s="200">
        <v>2036</v>
      </c>
      <c r="N104" s="12">
        <v>0</v>
      </c>
      <c r="O104" s="7">
        <v>4084</v>
      </c>
      <c r="P104" s="7">
        <v>0</v>
      </c>
      <c r="R104" s="7">
        <v>0</v>
      </c>
      <c r="S104" s="7">
        <v>0</v>
      </c>
      <c r="T104" s="7">
        <v>0</v>
      </c>
      <c r="U104" s="7">
        <v>0</v>
      </c>
      <c r="V104" s="7">
        <v>0</v>
      </c>
      <c r="W104" s="7">
        <v>0</v>
      </c>
      <c r="X104" s="7">
        <v>0</v>
      </c>
      <c r="Y104" s="7">
        <v>0</v>
      </c>
      <c r="Z104" s="7">
        <v>0</v>
      </c>
      <c r="AA104" s="7">
        <v>0</v>
      </c>
      <c r="AB104" s="7">
        <v>0</v>
      </c>
      <c r="AC104" s="6">
        <f t="shared" si="284"/>
        <v>0</v>
      </c>
      <c r="AD104" s="3" t="str">
        <f t="shared" si="285"/>
        <v>Nem rövidtávú a feladat.</v>
      </c>
      <c r="AF104" s="7">
        <v>0</v>
      </c>
      <c r="AG104" s="7">
        <v>0</v>
      </c>
      <c r="AH104" s="7">
        <v>0</v>
      </c>
      <c r="AI104" s="7">
        <v>0</v>
      </c>
      <c r="AJ104" s="7">
        <v>0</v>
      </c>
      <c r="AK104" s="7">
        <v>0</v>
      </c>
      <c r="AL104" s="7">
        <v>0</v>
      </c>
      <c r="AM104" s="7">
        <v>0</v>
      </c>
      <c r="AN104" s="7">
        <v>0</v>
      </c>
      <c r="AO104" s="7">
        <v>0</v>
      </c>
      <c r="AP104" s="7">
        <v>0</v>
      </c>
      <c r="AQ104" s="6">
        <f t="shared" si="286"/>
        <v>0</v>
      </c>
      <c r="AR104" s="199" t="s">
        <v>205</v>
      </c>
      <c r="AS104" s="3" t="str">
        <f t="shared" si="287"/>
        <v>Forráshiányos a feladat!</v>
      </c>
      <c r="AU104" s="201" t="s">
        <v>135</v>
      </c>
      <c r="AV104" s="201" t="s">
        <v>135</v>
      </c>
      <c r="AW104" s="202">
        <f>COUNTA($G$3:G104)</f>
        <v>102</v>
      </c>
      <c r="AY104" s="8">
        <f>VLOOKUP($G104,Összesítő!$B:$F,3,FALSE)</f>
        <v>3185</v>
      </c>
      <c r="AZ104" s="8">
        <f t="shared" si="288"/>
        <v>0</v>
      </c>
      <c r="BA104" s="5">
        <f t="shared" si="289"/>
        <v>1</v>
      </c>
      <c r="BB104" s="5" t="str">
        <f t="shared" si="290"/>
        <v>H</v>
      </c>
      <c r="BC104" s="5">
        <f t="shared" si="291"/>
        <v>0</v>
      </c>
      <c r="BD104" s="5">
        <f t="shared" si="292"/>
        <v>0</v>
      </c>
      <c r="BE104" s="5">
        <f t="shared" si="293"/>
        <v>0</v>
      </c>
      <c r="BF104" s="8" t="str">
        <f t="shared" si="294"/>
        <v>Nem rövidtávú a feladat.</v>
      </c>
      <c r="BG104" s="5">
        <f t="shared" si="295"/>
        <v>1</v>
      </c>
      <c r="BH104" s="5">
        <f t="shared" si="296"/>
        <v>1</v>
      </c>
      <c r="BI104" s="5">
        <f t="shared" si="297"/>
        <v>1</v>
      </c>
      <c r="BJ104" s="5">
        <f t="shared" si="298"/>
        <v>1</v>
      </c>
      <c r="BK104" s="5">
        <f t="shared" si="299"/>
        <v>1</v>
      </c>
      <c r="BL104" s="4" t="str">
        <f t="shared" si="300"/>
        <v>Forráshiányos a feladat!</v>
      </c>
      <c r="BM104" s="5">
        <f t="shared" si="301"/>
        <v>0</v>
      </c>
      <c r="BN104" s="5">
        <f t="shared" si="302"/>
        <v>1</v>
      </c>
      <c r="BO104" s="5">
        <f t="shared" si="303"/>
        <v>0</v>
      </c>
      <c r="BP104" s="5">
        <f t="shared" si="304"/>
        <v>0</v>
      </c>
      <c r="BQ104" s="5">
        <f t="shared" si="305"/>
        <v>0</v>
      </c>
      <c r="BR104" s="8">
        <f t="shared" si="306"/>
        <v>0</v>
      </c>
      <c r="BS104" s="5">
        <f t="shared" si="307"/>
        <v>0</v>
      </c>
      <c r="BT104" s="5">
        <f t="shared" si="308"/>
        <v>0</v>
      </c>
      <c r="BU104" s="5">
        <f t="shared" si="309"/>
        <v>1</v>
      </c>
      <c r="BV104" s="5">
        <f t="shared" si="310"/>
        <v>1</v>
      </c>
      <c r="BW104" s="5">
        <f t="shared" si="311"/>
        <v>1</v>
      </c>
      <c r="BX104" s="5">
        <f t="shared" si="312"/>
        <v>1</v>
      </c>
      <c r="BY104" s="5">
        <f t="shared" si="313"/>
        <v>1</v>
      </c>
      <c r="BZ104" s="5">
        <f t="shared" si="314"/>
        <v>1</v>
      </c>
      <c r="CA104" s="5">
        <f t="shared" si="315"/>
        <v>1</v>
      </c>
      <c r="CB104" s="5">
        <f t="shared" si="316"/>
        <v>1</v>
      </c>
      <c r="CC104" s="5">
        <f t="shared" si="317"/>
        <v>1</v>
      </c>
      <c r="CD104" s="5" t="str">
        <f t="shared" si="318"/>
        <v>?</v>
      </c>
      <c r="CE104" s="4" t="str">
        <f t="shared" si="319"/>
        <v>Kitöltés rendben!</v>
      </c>
      <c r="CF104" s="5">
        <f t="shared" si="320"/>
        <v>1</v>
      </c>
      <c r="CG104" s="5">
        <f t="shared" si="321"/>
        <v>0</v>
      </c>
      <c r="CH104" s="5">
        <f t="shared" si="322"/>
        <v>1</v>
      </c>
    </row>
    <row r="105" spans="1:86" s="2" customFormat="1" ht="30.2" customHeight="1" x14ac:dyDescent="0.25">
      <c r="A105" s="1" t="str">
        <f t="shared" si="283"/>
        <v>Kitöltés rendben!</v>
      </c>
      <c r="B105" s="200">
        <v>2</v>
      </c>
      <c r="C105" s="199" t="s">
        <v>50</v>
      </c>
      <c r="D105" s="201" t="s">
        <v>398</v>
      </c>
      <c r="E105" s="201" t="s">
        <v>201</v>
      </c>
      <c r="F105" s="202" t="str">
        <f>VLOOKUP($G105,Összesítő!$B:$F,2,FALSE)</f>
        <v>21-32054-1-048-01-10</v>
      </c>
      <c r="G105" s="199" t="s">
        <v>280</v>
      </c>
      <c r="H105" s="202" t="str">
        <f>AY105&amp;"_"&amp;AW105&amp;"_FIV_"&amp;LEFT(Előlap!$B$6,4)</f>
        <v>3185_103_FIV_2026</v>
      </c>
      <c r="I105" s="202" t="str">
        <f>VLOOKUP($G105,Összesítő!$B:$F,5,FALSE)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5" s="202" t="str">
        <f>VLOOKUP($G105,Összesítő!$B:$F,4,FALSE)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5" s="6">
        <f t="shared" si="242"/>
        <v>4445</v>
      </c>
      <c r="L105" s="200">
        <v>2029</v>
      </c>
      <c r="M105" s="200">
        <v>2029</v>
      </c>
      <c r="N105" s="12">
        <v>0</v>
      </c>
      <c r="O105" s="7">
        <v>4445</v>
      </c>
      <c r="P105" s="7">
        <v>0</v>
      </c>
      <c r="R105" s="7">
        <v>0</v>
      </c>
      <c r="S105" s="7">
        <v>0</v>
      </c>
      <c r="T105" s="7">
        <v>0</v>
      </c>
      <c r="U105" s="7">
        <v>0</v>
      </c>
      <c r="V105" s="7">
        <v>0</v>
      </c>
      <c r="W105" s="7">
        <v>0</v>
      </c>
      <c r="X105" s="7">
        <v>0</v>
      </c>
      <c r="Y105" s="7">
        <v>0</v>
      </c>
      <c r="Z105" s="7">
        <v>0</v>
      </c>
      <c r="AA105" s="7">
        <v>0</v>
      </c>
      <c r="AB105" s="7">
        <v>0</v>
      </c>
      <c r="AC105" s="6">
        <f t="shared" si="284"/>
        <v>0</v>
      </c>
      <c r="AD105" s="3" t="str">
        <f t="shared" si="285"/>
        <v>Nem rövidtávú a feladat.</v>
      </c>
      <c r="AF105" s="7">
        <v>0</v>
      </c>
      <c r="AG105" s="7">
        <v>0</v>
      </c>
      <c r="AH105" s="7">
        <v>0</v>
      </c>
      <c r="AI105" s="7">
        <v>0</v>
      </c>
      <c r="AJ105" s="7">
        <v>0</v>
      </c>
      <c r="AK105" s="7">
        <v>0</v>
      </c>
      <c r="AL105" s="7">
        <v>0</v>
      </c>
      <c r="AM105" s="7">
        <v>0</v>
      </c>
      <c r="AN105" s="7">
        <v>0</v>
      </c>
      <c r="AO105" s="7">
        <v>0</v>
      </c>
      <c r="AP105" s="7">
        <v>0</v>
      </c>
      <c r="AQ105" s="6">
        <f t="shared" si="286"/>
        <v>0</v>
      </c>
      <c r="AR105" s="199" t="s">
        <v>205</v>
      </c>
      <c r="AS105" s="3" t="str">
        <f t="shared" si="287"/>
        <v>Forráshiányos a feladat!</v>
      </c>
      <c r="AU105" s="201" t="s">
        <v>135</v>
      </c>
      <c r="AV105" s="201" t="s">
        <v>135</v>
      </c>
      <c r="AW105" s="202">
        <f>COUNTA($G$3:G105)</f>
        <v>103</v>
      </c>
      <c r="AY105" s="8">
        <f>VLOOKUP($G105,Összesítő!$B:$F,3,FALSE)</f>
        <v>3185</v>
      </c>
      <c r="AZ105" s="8">
        <f t="shared" si="288"/>
        <v>0</v>
      </c>
      <c r="BA105" s="5">
        <f t="shared" si="289"/>
        <v>1</v>
      </c>
      <c r="BB105" s="5" t="str">
        <f t="shared" si="290"/>
        <v>H</v>
      </c>
      <c r="BC105" s="5">
        <f t="shared" si="291"/>
        <v>0</v>
      </c>
      <c r="BD105" s="5">
        <f t="shared" si="292"/>
        <v>0</v>
      </c>
      <c r="BE105" s="5">
        <f t="shared" si="293"/>
        <v>0</v>
      </c>
      <c r="BF105" s="8" t="str">
        <f t="shared" si="294"/>
        <v>Nem rövidtávú a feladat.</v>
      </c>
      <c r="BG105" s="5">
        <f t="shared" si="295"/>
        <v>1</v>
      </c>
      <c r="BH105" s="5">
        <f t="shared" si="296"/>
        <v>1</v>
      </c>
      <c r="BI105" s="5">
        <f t="shared" si="297"/>
        <v>1</v>
      </c>
      <c r="BJ105" s="5">
        <f t="shared" si="298"/>
        <v>1</v>
      </c>
      <c r="BK105" s="5">
        <f t="shared" si="299"/>
        <v>1</v>
      </c>
      <c r="BL105" s="4" t="str">
        <f t="shared" si="300"/>
        <v>Forráshiányos a feladat!</v>
      </c>
      <c r="BM105" s="5">
        <f t="shared" si="301"/>
        <v>0</v>
      </c>
      <c r="BN105" s="5">
        <f t="shared" si="302"/>
        <v>1</v>
      </c>
      <c r="BO105" s="5">
        <f t="shared" si="303"/>
        <v>0</v>
      </c>
      <c r="BP105" s="5">
        <f t="shared" si="304"/>
        <v>0</v>
      </c>
      <c r="BQ105" s="5">
        <f t="shared" si="305"/>
        <v>0</v>
      </c>
      <c r="BR105" s="8">
        <f t="shared" si="306"/>
        <v>0</v>
      </c>
      <c r="BS105" s="5">
        <f t="shared" si="307"/>
        <v>0</v>
      </c>
      <c r="BT105" s="5">
        <f t="shared" si="308"/>
        <v>0</v>
      </c>
      <c r="BU105" s="5">
        <f t="shared" si="309"/>
        <v>1</v>
      </c>
      <c r="BV105" s="5">
        <f t="shared" si="310"/>
        <v>1</v>
      </c>
      <c r="BW105" s="5">
        <f t="shared" si="311"/>
        <v>1</v>
      </c>
      <c r="BX105" s="5">
        <f t="shared" si="312"/>
        <v>1</v>
      </c>
      <c r="BY105" s="5">
        <f t="shared" si="313"/>
        <v>1</v>
      </c>
      <c r="BZ105" s="5">
        <f t="shared" si="314"/>
        <v>1</v>
      </c>
      <c r="CA105" s="5">
        <f t="shared" si="315"/>
        <v>1</v>
      </c>
      <c r="CB105" s="5">
        <f t="shared" si="316"/>
        <v>1</v>
      </c>
      <c r="CC105" s="5">
        <f t="shared" si="317"/>
        <v>1</v>
      </c>
      <c r="CD105" s="5" t="str">
        <f t="shared" si="318"/>
        <v>?</v>
      </c>
      <c r="CE105" s="4" t="str">
        <f t="shared" si="319"/>
        <v>Kitöltés rendben!</v>
      </c>
      <c r="CF105" s="5">
        <f t="shared" si="320"/>
        <v>1</v>
      </c>
      <c r="CG105" s="5">
        <f t="shared" si="321"/>
        <v>0</v>
      </c>
      <c r="CH105" s="5">
        <f t="shared" si="322"/>
        <v>1</v>
      </c>
    </row>
    <row r="106" spans="1:86" s="2" customFormat="1" ht="30.2" customHeight="1" x14ac:dyDescent="0.25">
      <c r="A106" s="1" t="str">
        <f t="shared" ref="A106:A118" si="323">IF($G106="","Nincs VKR kiválasztva!",CE106)</f>
        <v>Kitöltés rendben!</v>
      </c>
      <c r="B106" s="200">
        <v>2</v>
      </c>
      <c r="C106" s="199" t="s">
        <v>50</v>
      </c>
      <c r="D106" s="201" t="s">
        <v>399</v>
      </c>
      <c r="E106" s="201" t="s">
        <v>201</v>
      </c>
      <c r="F106" s="202" t="str">
        <f>VLOOKUP($G106,Összesítő!$B:$F,2,FALSE)</f>
        <v>21-32054-1-048-01-10</v>
      </c>
      <c r="G106" s="199" t="s">
        <v>280</v>
      </c>
      <c r="H106" s="202" t="str">
        <f>AY106&amp;"_"&amp;AW106&amp;"_FIV_"&amp;LEFT(Előlap!$B$6,4)</f>
        <v>3185_104_FIV_2026</v>
      </c>
      <c r="I106" s="202" t="str">
        <f>VLOOKUP($G106,Összesítő!$B:$F,5,FALSE)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6" s="202" t="str">
        <f>VLOOKUP($G106,Összesítő!$B:$F,4,FALSE)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6" s="6">
        <f t="shared" si="242"/>
        <v>1270</v>
      </c>
      <c r="L106" s="200">
        <v>2030</v>
      </c>
      <c r="M106" s="200">
        <v>2030</v>
      </c>
      <c r="N106" s="12">
        <v>0</v>
      </c>
      <c r="O106" s="7">
        <v>1270</v>
      </c>
      <c r="P106" s="7">
        <v>0</v>
      </c>
      <c r="R106" s="7">
        <v>0</v>
      </c>
      <c r="S106" s="7">
        <v>0</v>
      </c>
      <c r="T106" s="7">
        <v>0</v>
      </c>
      <c r="U106" s="7">
        <v>0</v>
      </c>
      <c r="V106" s="7">
        <v>0</v>
      </c>
      <c r="W106" s="7">
        <v>0</v>
      </c>
      <c r="X106" s="7">
        <v>0</v>
      </c>
      <c r="Y106" s="7">
        <v>0</v>
      </c>
      <c r="Z106" s="7">
        <v>0</v>
      </c>
      <c r="AA106" s="7">
        <v>0</v>
      </c>
      <c r="AB106" s="7">
        <v>0</v>
      </c>
      <c r="AC106" s="6">
        <f t="shared" ref="AC106:AC118" si="324">SUM(R106:AB106)</f>
        <v>0</v>
      </c>
      <c r="AD106" s="3" t="str">
        <f t="shared" ref="AD106:AD118" si="325">IF($G106="","Nincs VKR kiválasztva!",IF(BA106=0,"Hiányos kitöltés!",BF106))</f>
        <v>Nem rövidtávú a feladat.</v>
      </c>
      <c r="AF106" s="7">
        <v>0</v>
      </c>
      <c r="AG106" s="7">
        <v>0</v>
      </c>
      <c r="AH106" s="7">
        <v>0</v>
      </c>
      <c r="AI106" s="7">
        <v>0</v>
      </c>
      <c r="AJ106" s="7">
        <v>0</v>
      </c>
      <c r="AK106" s="7">
        <v>0</v>
      </c>
      <c r="AL106" s="7">
        <v>0</v>
      </c>
      <c r="AM106" s="7">
        <v>0</v>
      </c>
      <c r="AN106" s="7">
        <v>0</v>
      </c>
      <c r="AO106" s="7">
        <v>0</v>
      </c>
      <c r="AP106" s="7">
        <v>0</v>
      </c>
      <c r="AQ106" s="6">
        <f t="shared" ref="AQ106:AQ118" si="326">SUM(AF106:AP106)</f>
        <v>0</v>
      </c>
      <c r="AR106" s="199" t="s">
        <v>205</v>
      </c>
      <c r="AS106" s="3" t="str">
        <f t="shared" ref="AS106:AS118" si="327">IF($G106="","Nincs VKR kiválasztva!",IF($BA106=0,"Hiányos kitöltés!",IF($BN106=0,"Nem hosszútávú a feladat.",$BL106)))</f>
        <v>Forráshiányos a feladat!</v>
      </c>
      <c r="AU106" s="201" t="s">
        <v>135</v>
      </c>
      <c r="AV106" s="201" t="s">
        <v>135</v>
      </c>
      <c r="AW106" s="202">
        <f>COUNTA($G$3:G106)</f>
        <v>104</v>
      </c>
      <c r="AY106" s="8">
        <f>VLOOKUP($G106,Összesítő!$B:$F,3,FALSE)</f>
        <v>3185</v>
      </c>
      <c r="AZ106" s="8">
        <f t="shared" ref="AZ106:AZ118" si="328">LEN($AU106)</f>
        <v>0</v>
      </c>
      <c r="BA106" s="5">
        <f t="shared" ref="BA106:BA118" si="329">IF(OR($B106="",$C106="",$D106="",$E106="",$F106="",$L106="",$M106="",$N106="",$O106="",$P106=""),0,1)</f>
        <v>1</v>
      </c>
      <c r="BB106" s="5" t="str">
        <f t="shared" ref="BB106:BB118" si="330">IF($F106="",0,IF(AND($L106=2027,$M106=2027),"R",IF(AND($L106=2027,$M106&gt;2027),"RH",IF(AND($L106&gt;2027,$M106&gt;2027),"H","x"))))</f>
        <v>H</v>
      </c>
      <c r="BC106" s="5">
        <f t="shared" ref="BC106:BC118" si="331">IF(OR(BB106="R",BB106="RH"),1,0)</f>
        <v>0</v>
      </c>
      <c r="BD106" s="5">
        <f t="shared" ref="BD106:BD118" si="332">IF(AND($BB106="R",$O106&gt;0),1,IF(AND($BB106="H",$N106&gt;0),1,0))</f>
        <v>0</v>
      </c>
      <c r="BE106" s="5">
        <f t="shared" ref="BE106:BE118" si="333">IF($AC106&lt;$N106,1,IF($AC106=$N106,0))</f>
        <v>0</v>
      </c>
      <c r="BF106" s="8" t="str">
        <f t="shared" ref="BF106:BF118" si="334">IF($L106&gt;2027,"Nem rövidtávú a feladat.",IF($BE106=1,"Az I. ütem nem lehet forráshiányos!",IF($AC106&gt;$N106,"Többlet forrást jelölt meg az I. ütemnél! A forrás ne legyen több a költségnél.",IF($AC106=$N106,"A forrás egyenlő a költséggel (I.ütem).",0))))</f>
        <v>Nem rövidtávú a feladat.</v>
      </c>
      <c r="BG106" s="5">
        <f t="shared" ref="BG106:BG118" si="335">IF(AND($R106&lt;&gt;"",$S106&lt;&gt;"",$T106&lt;&gt;"",$U106&lt;&gt;"",$V106&lt;&gt;"",$W106&lt;&gt;"",$X106&lt;&gt;"",$Y106&lt;&gt;"",$Z106&lt;&gt;"",$AA106&lt;&gt;"",$AB106&lt;&gt;""),1,0)</f>
        <v>1</v>
      </c>
      <c r="BH106" s="5">
        <f t="shared" ref="BH106:BH118" si="336">IF(AND($BG106=1,$N106=$AC106),1,0)</f>
        <v>1</v>
      </c>
      <c r="BI106" s="5">
        <f t="shared" ref="BI106:BI118" si="337">IF($AQ106&lt;$O106,1,0)</f>
        <v>1</v>
      </c>
      <c r="BJ106" s="5">
        <f t="shared" ref="BJ106:BJ118" si="338">IF(AND($AF106&lt;&gt;"",$AG106&lt;&gt;"",$AH106&lt;&gt;"",$AI106&lt;&gt;"",$AJ106&lt;&gt;"",$AK106&lt;&gt;"",$AL106&lt;&gt;"",$AM106&lt;&gt;"",$AN106&lt;&gt;"",$AO106&lt;&gt;"",$AP106&lt;&gt;""),1,0)</f>
        <v>1</v>
      </c>
      <c r="BK106" s="5">
        <f t="shared" ref="BK106:BK118" si="339">IF(AND($BJ106=1,$O106=$AQ106),1,IF(AND($BJ106=1,$O106&gt;$AQ106,AR106="igen"),1,0))</f>
        <v>1</v>
      </c>
      <c r="BL106" s="4" t="str">
        <f t="shared" ref="BL106:BL118" si="340">IF($M106&lt;2028,"Nem hosszútávú a feladat.",IF(AND($BI106=1,$AR106="nem"),"Forráshiányos a feladat? Jelölje az AR-oszlopban!",IF(AND($BI106=0,$AR106="igen"),"Forráshiányosnak jelölte a feladat az AR-oszlopban, de a forrás költség adatok alapnján nem az!",IF(AND($BI106=1,$AR106="igen"),"Forráshiányos a feladat!",IF($AQ106&gt;$O106,"Többlet forrást jelölt meg a II. ütemnél! A forrás ne legyen több a költségnél.",IF($AQ106=$O106,"A forrás egyenlő a költséggel (II.ütem).",0))))))</f>
        <v>Forráshiányos a feladat!</v>
      </c>
      <c r="BM106" s="5">
        <f t="shared" ref="BM106:BM118" si="341">IF($M106&lt;2028,1,0)</f>
        <v>0</v>
      </c>
      <c r="BN106" s="5">
        <f t="shared" ref="BN106:BN118" si="342">IF($M106&gt;2027,1,0)</f>
        <v>1</v>
      </c>
      <c r="BO106" s="5">
        <f t="shared" ref="BO106:BO118" si="343">IF(AND($BM106=1,$N106=0),1,0)</f>
        <v>0</v>
      </c>
      <c r="BP106" s="5">
        <f t="shared" ref="BP106:BP118" si="344">IF(AND($BN106=1,$O106=0),1,0)</f>
        <v>0</v>
      </c>
      <c r="BQ106" s="5">
        <f t="shared" ref="BQ106:BQ118" si="345">IF(AND($BB106="R",$N106=0,$AZ106&gt;29),1,IF(AND($BB106="RH",$N106=0,$AZ106&gt;29),1,0))</f>
        <v>0</v>
      </c>
      <c r="BR106" s="8">
        <f t="shared" ref="BR106:BR118" si="346">IF($BN106=0,"Nincs hosszútávú terv!",IF(AND($BB106="H",$O106=0,$AZ106=0),"Nullás a hosszútávú feladat és nincs hozzá indoklás!",IF(AND($BB106="RH",$O106=0,$AZ106=0),"Nullás a hosszútávú feladat és nincs hozzá indoklás!",IF(AND($BB106="R",$O106=0,$AZ106&lt;300),"Nullás a hosszútávú feladat és rövid hozzá az indoklás!",IF(AND($BB106="RH",$O106=0,$AZ106&lt;300),"Nullás a hosszútávú feladat és rövid hozzá az indoklás!",0)))))</f>
        <v>0</v>
      </c>
      <c r="BS106" s="5">
        <f t="shared" ref="BS106:BS118" si="347">IF(AND($BB106="R",$N106=0,$AZ106&gt;29),1,IF(AND($BB106="RH",$N106=0,$AZ106&gt;29),1,0))</f>
        <v>0</v>
      </c>
      <c r="BT106" s="5">
        <f t="shared" ref="BT106:BT118" si="348">IF(AND($BB106="H",$O106=0,$AZ106&gt;29),1,IF(AND($BB106="RH",$O106=0,$AZ106&gt;29),1,0))</f>
        <v>0</v>
      </c>
      <c r="BU106" s="5">
        <f t="shared" ref="BU106:BU118" si="349">IF($B106="",0,1)</f>
        <v>1</v>
      </c>
      <c r="BV106" s="5">
        <f t="shared" ref="BV106:BV118" si="350">IF($C106="",0,1)</f>
        <v>1</v>
      </c>
      <c r="BW106" s="5">
        <f t="shared" ref="BW106:BW118" si="351">IF($D106="",0,1)</f>
        <v>1</v>
      </c>
      <c r="BX106" s="5">
        <f t="shared" ref="BX106:BX118" si="352">IF($E106="",0,1)</f>
        <v>1</v>
      </c>
      <c r="BY106" s="5">
        <f t="shared" ref="BY106:BY118" si="353">IF($L106="",0,1)</f>
        <v>1</v>
      </c>
      <c r="BZ106" s="5">
        <f t="shared" ref="BZ106:BZ118" si="354">IF($M106="",0,1)</f>
        <v>1</v>
      </c>
      <c r="CA106" s="5">
        <f t="shared" ref="CA106:CA118" si="355">IF($N106="",0,1)</f>
        <v>1</v>
      </c>
      <c r="CB106" s="5">
        <f t="shared" ref="CB106:CB118" si="356">IF($O106="",0,1)</f>
        <v>1</v>
      </c>
      <c r="CC106" s="5">
        <f t="shared" ref="CC106:CC118" si="357">IF($P106="",0,1)</f>
        <v>1</v>
      </c>
      <c r="CD106" s="5" t="str">
        <f t="shared" ref="CD106:CD118" si="358">IF(AND($BA106=0,$BU106=0),"Hiányos kitöltés! (B-oszlop üres)",IF(AND($BA106=0,$BV106=0),"Hiányos kitöltés! (C-oszlop üres)",IF(AND($BA106=0,$BW106=0),"Hiányos kitöltés! (D-oszlop üres)",IF(AND($BA106=0,$BX106=0),"Hiányos kitöltés! (E-oszlop üres)",IF(AND($BA106=0,$BY106=0),"Hiányos kitöltés! (L-oszlop üres)",IF(AND($BA106=0,$BZ106=0),"Hiányos kitöltés! (M-oszlop üres)",IF(AND($BA106=0,$CA106=0),"Hiányos kitöltés! (N-oszlop üres)",IF(AND($BA106=0,$CB106=0),"Hiányos kitöltés! (O-oszlop üres)",IF(AND($BA106=0,$CC106=0),"Hiányos kitöltés! (P-oszlop üres)",IF(AND($BA106=0,$BG106=0),"Hiányos kitöltés! (I.ütem forrása hiányos!","?"))))))))))</f>
        <v>?</v>
      </c>
      <c r="CE106" s="4" t="str">
        <f t="shared" ref="CE106:CE118" si="359">IF($BA106=0,$CD106,IF($BG106=0,"I. ütem forrása nincs kitöltve!",IF($BJ106=0,"II. ütem forrása nincs kitöltve!",IF($BD106=1,"Költségek üteme nem megfelelő (az időtartam és a költség üteme eltér)!",IF(AND(BH106=0,$BA106=1,$BJ106=1,$BD106=1),"Kötelező cellák kitöltve, de az I. ütem forrása hibás!",IF(AND(BJ106=0,$BA106=1,$BJ106=1,$BD106=1),"Kötelező cellák kitöltve, de a II. ütem forrása hibás!",IF(AND($BO106=1,$AZ106&lt;30),"Nullás a rövidtávú feladat és rövid (hiányzik) a hozzá tartozó indoklás!",IF(AND($BP106=1,$AZ106&lt;30),"Nullás a hosszútávú feladat és rövid (hiányzik) a hozzá tartozó indoklás!",IF(AND(BN106=1,C106="2011_RENDKÍVÜLI"),"II. ütemre nem tervezhet Rendkívüli feladatot!",IF(BH106=0,AD106,IF(BK106=0,AS106,IF(AND(BC106=1,$P106&gt;$N106),"EM rendelet 2. melléklet terhére elszámolt költség nem lehet nagyobb az I. ütemre tervezett tényleges költségnél!",IF($AC106&gt;$N106,"Többlet forrást jelölt meg az I. ütemnél! A forrás ne legyen több a költségnél.",IF($AQ106&gt;$O106,"Többlet forrást jelölt meg a II. ütemnél! A forrás ne legyen több a költségnél.","Kitöltés rendben!"))))))))))))))</f>
        <v>Kitöltés rendben!</v>
      </c>
      <c r="CF106" s="5">
        <f t="shared" ref="CF106:CF118" si="360">IF(A106="Kitöltés rendben!",1,0)</f>
        <v>1</v>
      </c>
      <c r="CG106" s="5">
        <f t="shared" ref="CG106:CG118" si="361">IF(AND($BB106="R",$CF106=1),1,IF(AND($BB106="RH",$CF106=1),1,0))</f>
        <v>0</v>
      </c>
      <c r="CH106" s="5">
        <f t="shared" ref="CH106:CH118" si="362">IF(AND($BB106="H",$CF106=1),1,IF(AND($BB106="RH",$CF106=1),1,0))</f>
        <v>1</v>
      </c>
    </row>
    <row r="107" spans="1:86" s="2" customFormat="1" ht="30.2" customHeight="1" x14ac:dyDescent="0.25">
      <c r="A107" s="1" t="str">
        <f t="shared" si="323"/>
        <v>Kitöltés rendben!</v>
      </c>
      <c r="B107" s="200">
        <v>2</v>
      </c>
      <c r="C107" s="199" t="s">
        <v>50</v>
      </c>
      <c r="D107" s="201" t="s">
        <v>400</v>
      </c>
      <c r="E107" s="201" t="s">
        <v>201</v>
      </c>
      <c r="F107" s="202" t="str">
        <f>VLOOKUP($G107,Összesítő!$B:$F,2,FALSE)</f>
        <v>21-32054-1-048-01-10</v>
      </c>
      <c r="G107" s="199" t="s">
        <v>280</v>
      </c>
      <c r="H107" s="202" t="str">
        <f>AY107&amp;"_"&amp;AW107&amp;"_FIV_"&amp;LEFT(Előlap!$B$6,4)</f>
        <v>3185_105_FIV_2026</v>
      </c>
      <c r="I107" s="202" t="str">
        <f>VLOOKUP($G107,Összesítő!$B:$F,5,FALSE)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7" s="202" t="str">
        <f>VLOOKUP($G107,Összesítő!$B:$F,4,FALSE)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7" s="6">
        <f t="shared" si="242"/>
        <v>2286</v>
      </c>
      <c r="L107" s="200">
        <v>2031</v>
      </c>
      <c r="M107" s="200">
        <v>2031</v>
      </c>
      <c r="N107" s="12">
        <v>0</v>
      </c>
      <c r="O107" s="7">
        <v>2286</v>
      </c>
      <c r="P107" s="7">
        <v>0</v>
      </c>
      <c r="R107" s="7">
        <v>0</v>
      </c>
      <c r="S107" s="7">
        <v>0</v>
      </c>
      <c r="T107" s="7">
        <v>0</v>
      </c>
      <c r="U107" s="7">
        <v>0</v>
      </c>
      <c r="V107" s="7">
        <v>0</v>
      </c>
      <c r="W107" s="7">
        <v>0</v>
      </c>
      <c r="X107" s="7">
        <v>0</v>
      </c>
      <c r="Y107" s="7">
        <v>0</v>
      </c>
      <c r="Z107" s="7">
        <v>0</v>
      </c>
      <c r="AA107" s="7">
        <v>0</v>
      </c>
      <c r="AB107" s="7">
        <v>0</v>
      </c>
      <c r="AC107" s="6">
        <f t="shared" si="324"/>
        <v>0</v>
      </c>
      <c r="AD107" s="3" t="str">
        <f t="shared" si="325"/>
        <v>Nem rövidtávú a feladat.</v>
      </c>
      <c r="AF107" s="7">
        <v>0</v>
      </c>
      <c r="AG107" s="7">
        <v>0</v>
      </c>
      <c r="AH107" s="7">
        <v>0</v>
      </c>
      <c r="AI107" s="7">
        <v>0</v>
      </c>
      <c r="AJ107" s="7">
        <v>0</v>
      </c>
      <c r="AK107" s="7">
        <v>0</v>
      </c>
      <c r="AL107" s="7">
        <v>0</v>
      </c>
      <c r="AM107" s="7">
        <v>0</v>
      </c>
      <c r="AN107" s="7">
        <v>0</v>
      </c>
      <c r="AO107" s="7">
        <v>0</v>
      </c>
      <c r="AP107" s="7">
        <v>0</v>
      </c>
      <c r="AQ107" s="6">
        <f t="shared" si="326"/>
        <v>0</v>
      </c>
      <c r="AR107" s="199" t="s">
        <v>205</v>
      </c>
      <c r="AS107" s="3" t="str">
        <f t="shared" si="327"/>
        <v>Forráshiányos a feladat!</v>
      </c>
      <c r="AU107" s="201" t="s">
        <v>135</v>
      </c>
      <c r="AV107" s="201" t="s">
        <v>135</v>
      </c>
      <c r="AW107" s="202">
        <f>COUNTA($G$3:G107)</f>
        <v>105</v>
      </c>
      <c r="AY107" s="8">
        <f>VLOOKUP($G107,Összesítő!$B:$F,3,FALSE)</f>
        <v>3185</v>
      </c>
      <c r="AZ107" s="8">
        <f t="shared" si="328"/>
        <v>0</v>
      </c>
      <c r="BA107" s="5">
        <f t="shared" si="329"/>
        <v>1</v>
      </c>
      <c r="BB107" s="5" t="str">
        <f t="shared" si="330"/>
        <v>H</v>
      </c>
      <c r="BC107" s="5">
        <f t="shared" si="331"/>
        <v>0</v>
      </c>
      <c r="BD107" s="5">
        <f t="shared" si="332"/>
        <v>0</v>
      </c>
      <c r="BE107" s="5">
        <f t="shared" si="333"/>
        <v>0</v>
      </c>
      <c r="BF107" s="8" t="str">
        <f t="shared" si="334"/>
        <v>Nem rövidtávú a feladat.</v>
      </c>
      <c r="BG107" s="5">
        <f t="shared" si="335"/>
        <v>1</v>
      </c>
      <c r="BH107" s="5">
        <f t="shared" si="336"/>
        <v>1</v>
      </c>
      <c r="BI107" s="5">
        <f t="shared" si="337"/>
        <v>1</v>
      </c>
      <c r="BJ107" s="5">
        <f t="shared" si="338"/>
        <v>1</v>
      </c>
      <c r="BK107" s="5">
        <f t="shared" si="339"/>
        <v>1</v>
      </c>
      <c r="BL107" s="4" t="str">
        <f t="shared" si="340"/>
        <v>Forráshiányos a feladat!</v>
      </c>
      <c r="BM107" s="5">
        <f t="shared" si="341"/>
        <v>0</v>
      </c>
      <c r="BN107" s="5">
        <f t="shared" si="342"/>
        <v>1</v>
      </c>
      <c r="BO107" s="5">
        <f t="shared" si="343"/>
        <v>0</v>
      </c>
      <c r="BP107" s="5">
        <f t="shared" si="344"/>
        <v>0</v>
      </c>
      <c r="BQ107" s="5">
        <f t="shared" si="345"/>
        <v>0</v>
      </c>
      <c r="BR107" s="8">
        <f t="shared" si="346"/>
        <v>0</v>
      </c>
      <c r="BS107" s="5">
        <f t="shared" si="347"/>
        <v>0</v>
      </c>
      <c r="BT107" s="5">
        <f t="shared" si="348"/>
        <v>0</v>
      </c>
      <c r="BU107" s="5">
        <f t="shared" si="349"/>
        <v>1</v>
      </c>
      <c r="BV107" s="5">
        <f t="shared" si="350"/>
        <v>1</v>
      </c>
      <c r="BW107" s="5">
        <f t="shared" si="351"/>
        <v>1</v>
      </c>
      <c r="BX107" s="5">
        <f t="shared" si="352"/>
        <v>1</v>
      </c>
      <c r="BY107" s="5">
        <f t="shared" si="353"/>
        <v>1</v>
      </c>
      <c r="BZ107" s="5">
        <f t="shared" si="354"/>
        <v>1</v>
      </c>
      <c r="CA107" s="5">
        <f t="shared" si="355"/>
        <v>1</v>
      </c>
      <c r="CB107" s="5">
        <f t="shared" si="356"/>
        <v>1</v>
      </c>
      <c r="CC107" s="5">
        <f t="shared" si="357"/>
        <v>1</v>
      </c>
      <c r="CD107" s="5" t="str">
        <f t="shared" si="358"/>
        <v>?</v>
      </c>
      <c r="CE107" s="4" t="str">
        <f t="shared" si="359"/>
        <v>Kitöltés rendben!</v>
      </c>
      <c r="CF107" s="5">
        <f t="shared" si="360"/>
        <v>1</v>
      </c>
      <c r="CG107" s="5">
        <f t="shared" si="361"/>
        <v>0</v>
      </c>
      <c r="CH107" s="5">
        <f t="shared" si="362"/>
        <v>1</v>
      </c>
    </row>
    <row r="108" spans="1:86" s="2" customFormat="1" ht="30.2" customHeight="1" x14ac:dyDescent="0.25">
      <c r="A108" s="1" t="str">
        <f t="shared" si="323"/>
        <v>Kitöltés rendben!</v>
      </c>
      <c r="B108" s="200">
        <v>1</v>
      </c>
      <c r="C108" s="199" t="s">
        <v>103</v>
      </c>
      <c r="D108" s="201" t="s">
        <v>401</v>
      </c>
      <c r="E108" s="201" t="s">
        <v>201</v>
      </c>
      <c r="F108" s="202" t="str">
        <f>VLOOKUP($G108,Összesítő!$B:$F,2,FALSE)</f>
        <v>21-32054-1-048-01-10</v>
      </c>
      <c r="G108" s="199" t="s">
        <v>280</v>
      </c>
      <c r="H108" s="202" t="str">
        <f>AY108&amp;"_"&amp;AW108&amp;"_FIV_"&amp;LEFT(Előlap!$B$6,4)</f>
        <v>3185_106_FIV_2026</v>
      </c>
      <c r="I108" s="202" t="str">
        <f>VLOOKUP($G108,Összesítő!$B:$F,5,FALSE)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8" s="202" t="str">
        <f>VLOOKUP($G108,Összesítő!$B:$F,4,FALSE)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8" s="6">
        <f t="shared" si="242"/>
        <v>1075</v>
      </c>
      <c r="L108" s="200">
        <v>2027</v>
      </c>
      <c r="M108" s="200">
        <v>2027</v>
      </c>
      <c r="N108" s="12">
        <v>1075</v>
      </c>
      <c r="O108" s="7">
        <v>0</v>
      </c>
      <c r="P108" s="7">
        <v>0</v>
      </c>
      <c r="R108" s="7">
        <v>1075</v>
      </c>
      <c r="S108" s="7">
        <v>0</v>
      </c>
      <c r="T108" s="7">
        <v>0</v>
      </c>
      <c r="U108" s="7">
        <v>0</v>
      </c>
      <c r="V108" s="7">
        <v>0</v>
      </c>
      <c r="W108" s="7">
        <v>0</v>
      </c>
      <c r="X108" s="7">
        <v>0</v>
      </c>
      <c r="Y108" s="7">
        <v>0</v>
      </c>
      <c r="Z108" s="7">
        <v>0</v>
      </c>
      <c r="AA108" s="7">
        <v>0</v>
      </c>
      <c r="AB108" s="7">
        <v>0</v>
      </c>
      <c r="AC108" s="6">
        <f t="shared" si="324"/>
        <v>1075</v>
      </c>
      <c r="AD108" s="3" t="str">
        <f t="shared" si="325"/>
        <v>A forrás egyenlő a költséggel (I.ütem).</v>
      </c>
      <c r="AF108" s="7">
        <v>0</v>
      </c>
      <c r="AG108" s="7">
        <v>0</v>
      </c>
      <c r="AH108" s="7">
        <v>0</v>
      </c>
      <c r="AI108" s="7">
        <v>0</v>
      </c>
      <c r="AJ108" s="7">
        <v>0</v>
      </c>
      <c r="AK108" s="7">
        <v>0</v>
      </c>
      <c r="AL108" s="7">
        <v>0</v>
      </c>
      <c r="AM108" s="7">
        <v>0</v>
      </c>
      <c r="AN108" s="7">
        <v>0</v>
      </c>
      <c r="AO108" s="7">
        <v>0</v>
      </c>
      <c r="AP108" s="7">
        <v>0</v>
      </c>
      <c r="AQ108" s="6">
        <f t="shared" si="326"/>
        <v>0</v>
      </c>
      <c r="AR108" s="199" t="s">
        <v>203</v>
      </c>
      <c r="AS108" s="3" t="str">
        <f t="shared" si="327"/>
        <v>Nem hosszútávú a feladat.</v>
      </c>
      <c r="AU108" s="201" t="s">
        <v>135</v>
      </c>
      <c r="AV108" s="201" t="s">
        <v>135</v>
      </c>
      <c r="AW108" s="202">
        <f>COUNTA($G$3:G108)</f>
        <v>106</v>
      </c>
      <c r="AY108" s="8">
        <f>VLOOKUP($G108,Összesítő!$B:$F,3,FALSE)</f>
        <v>3185</v>
      </c>
      <c r="AZ108" s="8">
        <f t="shared" si="328"/>
        <v>0</v>
      </c>
      <c r="BA108" s="5">
        <f t="shared" si="329"/>
        <v>1</v>
      </c>
      <c r="BB108" s="5" t="str">
        <f t="shared" si="330"/>
        <v>R</v>
      </c>
      <c r="BC108" s="5">
        <f t="shared" si="331"/>
        <v>1</v>
      </c>
      <c r="BD108" s="5">
        <f t="shared" si="332"/>
        <v>0</v>
      </c>
      <c r="BE108" s="5">
        <f t="shared" si="333"/>
        <v>0</v>
      </c>
      <c r="BF108" s="8" t="str">
        <f t="shared" si="334"/>
        <v>A forrás egyenlő a költséggel (I.ütem).</v>
      </c>
      <c r="BG108" s="5">
        <f t="shared" si="335"/>
        <v>1</v>
      </c>
      <c r="BH108" s="5">
        <f t="shared" si="336"/>
        <v>1</v>
      </c>
      <c r="BI108" s="5">
        <f t="shared" si="337"/>
        <v>0</v>
      </c>
      <c r="BJ108" s="5">
        <f t="shared" si="338"/>
        <v>1</v>
      </c>
      <c r="BK108" s="5">
        <f t="shared" si="339"/>
        <v>1</v>
      </c>
      <c r="BL108" s="4" t="str">
        <f t="shared" si="340"/>
        <v>Nem hosszútávú a feladat.</v>
      </c>
      <c r="BM108" s="5">
        <f t="shared" si="341"/>
        <v>1</v>
      </c>
      <c r="BN108" s="5">
        <f t="shared" si="342"/>
        <v>0</v>
      </c>
      <c r="BO108" s="5">
        <f t="shared" si="343"/>
        <v>0</v>
      </c>
      <c r="BP108" s="5">
        <f t="shared" si="344"/>
        <v>0</v>
      </c>
      <c r="BQ108" s="5">
        <f t="shared" si="345"/>
        <v>0</v>
      </c>
      <c r="BR108" s="8" t="str">
        <f t="shared" si="346"/>
        <v>Nincs hosszútávú terv!</v>
      </c>
      <c r="BS108" s="5">
        <f t="shared" si="347"/>
        <v>0</v>
      </c>
      <c r="BT108" s="5">
        <f t="shared" si="348"/>
        <v>0</v>
      </c>
      <c r="BU108" s="5">
        <f t="shared" si="349"/>
        <v>1</v>
      </c>
      <c r="BV108" s="5">
        <f t="shared" si="350"/>
        <v>1</v>
      </c>
      <c r="BW108" s="5">
        <f t="shared" si="351"/>
        <v>1</v>
      </c>
      <c r="BX108" s="5">
        <f t="shared" si="352"/>
        <v>1</v>
      </c>
      <c r="BY108" s="5">
        <f t="shared" si="353"/>
        <v>1</v>
      </c>
      <c r="BZ108" s="5">
        <f t="shared" si="354"/>
        <v>1</v>
      </c>
      <c r="CA108" s="5">
        <f t="shared" si="355"/>
        <v>1</v>
      </c>
      <c r="CB108" s="5">
        <f t="shared" si="356"/>
        <v>1</v>
      </c>
      <c r="CC108" s="5">
        <f t="shared" si="357"/>
        <v>1</v>
      </c>
      <c r="CD108" s="5" t="str">
        <f t="shared" si="358"/>
        <v>?</v>
      </c>
      <c r="CE108" s="4" t="str">
        <f t="shared" si="359"/>
        <v>Kitöltés rendben!</v>
      </c>
      <c r="CF108" s="5">
        <f t="shared" si="360"/>
        <v>1</v>
      </c>
      <c r="CG108" s="5">
        <f t="shared" si="361"/>
        <v>1</v>
      </c>
      <c r="CH108" s="5">
        <f t="shared" si="362"/>
        <v>0</v>
      </c>
    </row>
    <row r="109" spans="1:86" s="2" customFormat="1" ht="30.2" customHeight="1" x14ac:dyDescent="0.25">
      <c r="A109" s="1" t="str">
        <f t="shared" si="323"/>
        <v>Kitöltés rendben!</v>
      </c>
      <c r="B109" s="200">
        <v>2</v>
      </c>
      <c r="C109" s="199" t="s">
        <v>206</v>
      </c>
      <c r="D109" s="201" t="s">
        <v>402</v>
      </c>
      <c r="E109" s="201" t="s">
        <v>201</v>
      </c>
      <c r="F109" s="202" t="str">
        <f>VLOOKUP($G109,Összesítő!$B:$F,2,FALSE)</f>
        <v>21-32054-1-048-01-10</v>
      </c>
      <c r="G109" s="199" t="s">
        <v>280</v>
      </c>
      <c r="H109" s="202" t="str">
        <f>AY109&amp;"_"&amp;AW109&amp;"_FIV_"&amp;LEFT(Előlap!$B$6,4)</f>
        <v>3185_107_FIV_2026</v>
      </c>
      <c r="I109" s="202" t="str">
        <f>VLOOKUP($G109,Összesítő!$B:$F,5,FALSE)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09" s="202" t="str">
        <f>VLOOKUP($G109,Összesítő!$B:$F,4,FALSE)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09" s="6">
        <f t="shared" si="242"/>
        <v>25000</v>
      </c>
      <c r="L109" s="200">
        <v>2036</v>
      </c>
      <c r="M109" s="200">
        <v>2036</v>
      </c>
      <c r="N109" s="12">
        <v>0</v>
      </c>
      <c r="O109" s="7">
        <v>25000</v>
      </c>
      <c r="P109" s="7">
        <v>0</v>
      </c>
      <c r="R109" s="7">
        <v>0</v>
      </c>
      <c r="S109" s="7">
        <v>0</v>
      </c>
      <c r="T109" s="7">
        <v>0</v>
      </c>
      <c r="U109" s="7">
        <v>0</v>
      </c>
      <c r="V109" s="7">
        <v>0</v>
      </c>
      <c r="W109" s="7">
        <v>0</v>
      </c>
      <c r="X109" s="7">
        <v>0</v>
      </c>
      <c r="Y109" s="7">
        <v>0</v>
      </c>
      <c r="Z109" s="7">
        <v>0</v>
      </c>
      <c r="AA109" s="7">
        <v>0</v>
      </c>
      <c r="AB109" s="7">
        <v>0</v>
      </c>
      <c r="AC109" s="6">
        <f t="shared" si="324"/>
        <v>0</v>
      </c>
      <c r="AD109" s="3" t="str">
        <f t="shared" si="325"/>
        <v>Nem rövidtávú a feladat.</v>
      </c>
      <c r="AF109" s="7">
        <v>0</v>
      </c>
      <c r="AG109" s="7">
        <v>0</v>
      </c>
      <c r="AH109" s="7">
        <v>0</v>
      </c>
      <c r="AI109" s="7">
        <v>0</v>
      </c>
      <c r="AJ109" s="7">
        <v>0</v>
      </c>
      <c r="AK109" s="7">
        <v>0</v>
      </c>
      <c r="AL109" s="7">
        <v>0</v>
      </c>
      <c r="AM109" s="7">
        <v>0</v>
      </c>
      <c r="AN109" s="7">
        <v>0</v>
      </c>
      <c r="AO109" s="7">
        <v>0</v>
      </c>
      <c r="AP109" s="7">
        <v>0</v>
      </c>
      <c r="AQ109" s="6">
        <f t="shared" si="326"/>
        <v>0</v>
      </c>
      <c r="AR109" s="199" t="s">
        <v>205</v>
      </c>
      <c r="AS109" s="3" t="str">
        <f t="shared" si="327"/>
        <v>Forráshiányos a feladat!</v>
      </c>
      <c r="AU109" s="201" t="s">
        <v>135</v>
      </c>
      <c r="AV109" s="201" t="s">
        <v>135</v>
      </c>
      <c r="AW109" s="202">
        <f>COUNTA($G$3:G109)</f>
        <v>107</v>
      </c>
      <c r="AY109" s="8">
        <f>VLOOKUP($G109,Összesítő!$B:$F,3,FALSE)</f>
        <v>3185</v>
      </c>
      <c r="AZ109" s="8">
        <f t="shared" si="328"/>
        <v>0</v>
      </c>
      <c r="BA109" s="5">
        <f t="shared" si="329"/>
        <v>1</v>
      </c>
      <c r="BB109" s="5" t="str">
        <f t="shared" si="330"/>
        <v>H</v>
      </c>
      <c r="BC109" s="5">
        <f t="shared" si="331"/>
        <v>0</v>
      </c>
      <c r="BD109" s="5">
        <f t="shared" si="332"/>
        <v>0</v>
      </c>
      <c r="BE109" s="5">
        <f t="shared" si="333"/>
        <v>0</v>
      </c>
      <c r="BF109" s="8" t="str">
        <f t="shared" si="334"/>
        <v>Nem rövidtávú a feladat.</v>
      </c>
      <c r="BG109" s="5">
        <f t="shared" si="335"/>
        <v>1</v>
      </c>
      <c r="BH109" s="5">
        <f t="shared" si="336"/>
        <v>1</v>
      </c>
      <c r="BI109" s="5">
        <f t="shared" si="337"/>
        <v>1</v>
      </c>
      <c r="BJ109" s="5">
        <f t="shared" si="338"/>
        <v>1</v>
      </c>
      <c r="BK109" s="5">
        <f t="shared" si="339"/>
        <v>1</v>
      </c>
      <c r="BL109" s="4" t="str">
        <f t="shared" si="340"/>
        <v>Forráshiányos a feladat!</v>
      </c>
      <c r="BM109" s="5">
        <f t="shared" si="341"/>
        <v>0</v>
      </c>
      <c r="BN109" s="5">
        <f t="shared" si="342"/>
        <v>1</v>
      </c>
      <c r="BO109" s="5">
        <f t="shared" si="343"/>
        <v>0</v>
      </c>
      <c r="BP109" s="5">
        <f t="shared" si="344"/>
        <v>0</v>
      </c>
      <c r="BQ109" s="5">
        <f t="shared" si="345"/>
        <v>0</v>
      </c>
      <c r="BR109" s="8">
        <f t="shared" si="346"/>
        <v>0</v>
      </c>
      <c r="BS109" s="5">
        <f t="shared" si="347"/>
        <v>0</v>
      </c>
      <c r="BT109" s="5">
        <f t="shared" si="348"/>
        <v>0</v>
      </c>
      <c r="BU109" s="5">
        <f t="shared" si="349"/>
        <v>1</v>
      </c>
      <c r="BV109" s="5">
        <f t="shared" si="350"/>
        <v>1</v>
      </c>
      <c r="BW109" s="5">
        <f t="shared" si="351"/>
        <v>1</v>
      </c>
      <c r="BX109" s="5">
        <f t="shared" si="352"/>
        <v>1</v>
      </c>
      <c r="BY109" s="5">
        <f t="shared" si="353"/>
        <v>1</v>
      </c>
      <c r="BZ109" s="5">
        <f t="shared" si="354"/>
        <v>1</v>
      </c>
      <c r="CA109" s="5">
        <f t="shared" si="355"/>
        <v>1</v>
      </c>
      <c r="CB109" s="5">
        <f t="shared" si="356"/>
        <v>1</v>
      </c>
      <c r="CC109" s="5">
        <f t="shared" si="357"/>
        <v>1</v>
      </c>
      <c r="CD109" s="5" t="str">
        <f t="shared" si="358"/>
        <v>?</v>
      </c>
      <c r="CE109" s="4" t="str">
        <f t="shared" si="359"/>
        <v>Kitöltés rendben!</v>
      </c>
      <c r="CF109" s="5">
        <f t="shared" si="360"/>
        <v>1</v>
      </c>
      <c r="CG109" s="5">
        <f t="shared" si="361"/>
        <v>0</v>
      </c>
      <c r="CH109" s="5">
        <f t="shared" si="362"/>
        <v>1</v>
      </c>
    </row>
    <row r="110" spans="1:86" s="2" customFormat="1" ht="30.2" customHeight="1" x14ac:dyDescent="0.25">
      <c r="A110" s="1" t="str">
        <f t="shared" si="323"/>
        <v>Kitöltés rendben!</v>
      </c>
      <c r="B110" s="200">
        <v>2</v>
      </c>
      <c r="C110" s="199" t="s">
        <v>24</v>
      </c>
      <c r="D110" s="201" t="s">
        <v>403</v>
      </c>
      <c r="E110" s="201" t="s">
        <v>201</v>
      </c>
      <c r="F110" s="202" t="str">
        <f>VLOOKUP($G110,Összesítő!$B:$F,2,FALSE)</f>
        <v>21-32054-1-048-01-10</v>
      </c>
      <c r="G110" s="199" t="s">
        <v>280</v>
      </c>
      <c r="H110" s="202" t="str">
        <f>AY110&amp;"_"&amp;AW110&amp;"_FIV_"&amp;LEFT(Előlap!$B$6,4)</f>
        <v>3185_108_FIV_2026</v>
      </c>
      <c r="I110" s="202" t="str">
        <f>VLOOKUP($G110,Összesítő!$B:$F,5,FALSE)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0" s="202" t="str">
        <f>VLOOKUP($G110,Összesítő!$B:$F,4,FALSE)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0" s="6">
        <f t="shared" si="242"/>
        <v>21890</v>
      </c>
      <c r="L110" s="200">
        <v>2028</v>
      </c>
      <c r="M110" s="200">
        <v>2036</v>
      </c>
      <c r="N110" s="12">
        <v>0</v>
      </c>
      <c r="O110" s="7">
        <v>21890</v>
      </c>
      <c r="P110" s="7">
        <v>0</v>
      </c>
      <c r="R110" s="7">
        <v>0</v>
      </c>
      <c r="S110" s="7">
        <v>0</v>
      </c>
      <c r="T110" s="7">
        <v>0</v>
      </c>
      <c r="U110" s="7">
        <v>0</v>
      </c>
      <c r="V110" s="7">
        <v>0</v>
      </c>
      <c r="W110" s="7">
        <v>0</v>
      </c>
      <c r="X110" s="7">
        <v>0</v>
      </c>
      <c r="Y110" s="7">
        <v>0</v>
      </c>
      <c r="Z110" s="7">
        <v>0</v>
      </c>
      <c r="AA110" s="7">
        <v>0</v>
      </c>
      <c r="AB110" s="7">
        <v>0</v>
      </c>
      <c r="AC110" s="6">
        <f t="shared" si="324"/>
        <v>0</v>
      </c>
      <c r="AD110" s="3" t="str">
        <f t="shared" si="325"/>
        <v>Nem rövidtávú a feladat.</v>
      </c>
      <c r="AF110" s="7">
        <v>0</v>
      </c>
      <c r="AG110" s="7">
        <v>0</v>
      </c>
      <c r="AH110" s="7">
        <v>0</v>
      </c>
      <c r="AI110" s="7">
        <v>0</v>
      </c>
      <c r="AJ110" s="7">
        <v>0</v>
      </c>
      <c r="AK110" s="7">
        <v>0</v>
      </c>
      <c r="AL110" s="7">
        <v>0</v>
      </c>
      <c r="AM110" s="7">
        <v>0</v>
      </c>
      <c r="AN110" s="7">
        <v>0</v>
      </c>
      <c r="AO110" s="7">
        <v>0</v>
      </c>
      <c r="AP110" s="7">
        <v>0</v>
      </c>
      <c r="AQ110" s="6">
        <f t="shared" si="326"/>
        <v>0</v>
      </c>
      <c r="AR110" s="199" t="s">
        <v>205</v>
      </c>
      <c r="AS110" s="3" t="str">
        <f t="shared" si="327"/>
        <v>Forráshiányos a feladat!</v>
      </c>
      <c r="AU110" s="201" t="s">
        <v>135</v>
      </c>
      <c r="AV110" s="201" t="s">
        <v>135</v>
      </c>
      <c r="AW110" s="202">
        <f>COUNTA($G$3:G110)</f>
        <v>108</v>
      </c>
      <c r="AY110" s="8">
        <f>VLOOKUP($G110,Összesítő!$B:$F,3,FALSE)</f>
        <v>3185</v>
      </c>
      <c r="AZ110" s="8">
        <f t="shared" si="328"/>
        <v>0</v>
      </c>
      <c r="BA110" s="5">
        <f t="shared" si="329"/>
        <v>1</v>
      </c>
      <c r="BB110" s="5" t="str">
        <f t="shared" si="330"/>
        <v>H</v>
      </c>
      <c r="BC110" s="5">
        <f t="shared" si="331"/>
        <v>0</v>
      </c>
      <c r="BD110" s="5">
        <f t="shared" si="332"/>
        <v>0</v>
      </c>
      <c r="BE110" s="5">
        <f t="shared" si="333"/>
        <v>0</v>
      </c>
      <c r="BF110" s="8" t="str">
        <f t="shared" si="334"/>
        <v>Nem rövidtávú a feladat.</v>
      </c>
      <c r="BG110" s="5">
        <f t="shared" si="335"/>
        <v>1</v>
      </c>
      <c r="BH110" s="5">
        <f t="shared" si="336"/>
        <v>1</v>
      </c>
      <c r="BI110" s="5">
        <f t="shared" si="337"/>
        <v>1</v>
      </c>
      <c r="BJ110" s="5">
        <f t="shared" si="338"/>
        <v>1</v>
      </c>
      <c r="BK110" s="5">
        <f t="shared" si="339"/>
        <v>1</v>
      </c>
      <c r="BL110" s="4" t="str">
        <f t="shared" si="340"/>
        <v>Forráshiányos a feladat!</v>
      </c>
      <c r="BM110" s="5">
        <f t="shared" si="341"/>
        <v>0</v>
      </c>
      <c r="BN110" s="5">
        <f t="shared" si="342"/>
        <v>1</v>
      </c>
      <c r="BO110" s="5">
        <f t="shared" si="343"/>
        <v>0</v>
      </c>
      <c r="BP110" s="5">
        <f t="shared" si="344"/>
        <v>0</v>
      </c>
      <c r="BQ110" s="5">
        <f t="shared" si="345"/>
        <v>0</v>
      </c>
      <c r="BR110" s="8">
        <f t="shared" si="346"/>
        <v>0</v>
      </c>
      <c r="BS110" s="5">
        <f t="shared" si="347"/>
        <v>0</v>
      </c>
      <c r="BT110" s="5">
        <f t="shared" si="348"/>
        <v>0</v>
      </c>
      <c r="BU110" s="5">
        <f t="shared" si="349"/>
        <v>1</v>
      </c>
      <c r="BV110" s="5">
        <f t="shared" si="350"/>
        <v>1</v>
      </c>
      <c r="BW110" s="5">
        <f t="shared" si="351"/>
        <v>1</v>
      </c>
      <c r="BX110" s="5">
        <f t="shared" si="352"/>
        <v>1</v>
      </c>
      <c r="BY110" s="5">
        <f t="shared" si="353"/>
        <v>1</v>
      </c>
      <c r="BZ110" s="5">
        <f t="shared" si="354"/>
        <v>1</v>
      </c>
      <c r="CA110" s="5">
        <f t="shared" si="355"/>
        <v>1</v>
      </c>
      <c r="CB110" s="5">
        <f t="shared" si="356"/>
        <v>1</v>
      </c>
      <c r="CC110" s="5">
        <f t="shared" si="357"/>
        <v>1</v>
      </c>
      <c r="CD110" s="5" t="str">
        <f t="shared" si="358"/>
        <v>?</v>
      </c>
      <c r="CE110" s="4" t="str">
        <f t="shared" si="359"/>
        <v>Kitöltés rendben!</v>
      </c>
      <c r="CF110" s="5">
        <f t="shared" si="360"/>
        <v>1</v>
      </c>
      <c r="CG110" s="5">
        <f t="shared" si="361"/>
        <v>0</v>
      </c>
      <c r="CH110" s="5">
        <f t="shared" si="362"/>
        <v>1</v>
      </c>
    </row>
    <row r="111" spans="1:86" s="2" customFormat="1" ht="30.2" customHeight="1" x14ac:dyDescent="0.25">
      <c r="A111" s="1" t="str">
        <f t="shared" si="323"/>
        <v>Kitöltés rendben!</v>
      </c>
      <c r="B111" s="200">
        <v>2</v>
      </c>
      <c r="C111" s="199" t="s">
        <v>24</v>
      </c>
      <c r="D111" s="201" t="s">
        <v>404</v>
      </c>
      <c r="E111" s="201" t="s">
        <v>201</v>
      </c>
      <c r="F111" s="202" t="str">
        <f>VLOOKUP($G111,Összesítő!$B:$F,2,FALSE)</f>
        <v>21-32054-1-048-01-10</v>
      </c>
      <c r="G111" s="199" t="s">
        <v>280</v>
      </c>
      <c r="H111" s="202" t="str">
        <f>AY111&amp;"_"&amp;AW111&amp;"_FIV_"&amp;LEFT(Előlap!$B$6,4)</f>
        <v>3185_109_FIV_2026</v>
      </c>
      <c r="I111" s="202" t="str">
        <f>VLOOKUP($G111,Összesítő!$B:$F,5,FALSE)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1" s="202" t="str">
        <f>VLOOKUP($G111,Összesítő!$B:$F,4,FALSE)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1" s="6">
        <f t="shared" si="242"/>
        <v>11200</v>
      </c>
      <c r="L111" s="200">
        <v>2028</v>
      </c>
      <c r="M111" s="200">
        <v>2036</v>
      </c>
      <c r="N111" s="12">
        <v>0</v>
      </c>
      <c r="O111" s="7">
        <v>11200</v>
      </c>
      <c r="P111" s="7">
        <v>0</v>
      </c>
      <c r="R111" s="7">
        <v>0</v>
      </c>
      <c r="S111" s="7">
        <v>0</v>
      </c>
      <c r="T111" s="7">
        <v>0</v>
      </c>
      <c r="U111" s="7">
        <v>0</v>
      </c>
      <c r="V111" s="7">
        <v>0</v>
      </c>
      <c r="W111" s="7">
        <v>0</v>
      </c>
      <c r="X111" s="7">
        <v>0</v>
      </c>
      <c r="Y111" s="7">
        <v>0</v>
      </c>
      <c r="Z111" s="7">
        <v>0</v>
      </c>
      <c r="AA111" s="7">
        <v>0</v>
      </c>
      <c r="AB111" s="7">
        <v>0</v>
      </c>
      <c r="AC111" s="6">
        <f t="shared" si="324"/>
        <v>0</v>
      </c>
      <c r="AD111" s="3" t="str">
        <f t="shared" si="325"/>
        <v>Nem rövidtávú a feladat.</v>
      </c>
      <c r="AF111" s="7">
        <v>0</v>
      </c>
      <c r="AG111" s="7">
        <v>0</v>
      </c>
      <c r="AH111" s="7">
        <v>0</v>
      </c>
      <c r="AI111" s="7">
        <v>0</v>
      </c>
      <c r="AJ111" s="7">
        <v>0</v>
      </c>
      <c r="AK111" s="7">
        <v>0</v>
      </c>
      <c r="AL111" s="7">
        <v>0</v>
      </c>
      <c r="AM111" s="7">
        <v>0</v>
      </c>
      <c r="AN111" s="7">
        <v>0</v>
      </c>
      <c r="AO111" s="7">
        <v>0</v>
      </c>
      <c r="AP111" s="7">
        <v>0</v>
      </c>
      <c r="AQ111" s="6">
        <f t="shared" si="326"/>
        <v>0</v>
      </c>
      <c r="AR111" s="199" t="s">
        <v>205</v>
      </c>
      <c r="AS111" s="3" t="str">
        <f t="shared" si="327"/>
        <v>Forráshiányos a feladat!</v>
      </c>
      <c r="AU111" s="201" t="s">
        <v>135</v>
      </c>
      <c r="AV111" s="201" t="s">
        <v>135</v>
      </c>
      <c r="AW111" s="202">
        <f>COUNTA($G$3:G111)</f>
        <v>109</v>
      </c>
      <c r="AY111" s="8">
        <f>VLOOKUP($G111,Összesítő!$B:$F,3,FALSE)</f>
        <v>3185</v>
      </c>
      <c r="AZ111" s="8">
        <f t="shared" si="328"/>
        <v>0</v>
      </c>
      <c r="BA111" s="5">
        <f t="shared" si="329"/>
        <v>1</v>
      </c>
      <c r="BB111" s="5" t="str">
        <f t="shared" si="330"/>
        <v>H</v>
      </c>
      <c r="BC111" s="5">
        <f t="shared" si="331"/>
        <v>0</v>
      </c>
      <c r="BD111" s="5">
        <f t="shared" si="332"/>
        <v>0</v>
      </c>
      <c r="BE111" s="5">
        <f t="shared" si="333"/>
        <v>0</v>
      </c>
      <c r="BF111" s="8" t="str">
        <f t="shared" si="334"/>
        <v>Nem rövidtávú a feladat.</v>
      </c>
      <c r="BG111" s="5">
        <f t="shared" si="335"/>
        <v>1</v>
      </c>
      <c r="BH111" s="5">
        <f t="shared" si="336"/>
        <v>1</v>
      </c>
      <c r="BI111" s="5">
        <f t="shared" si="337"/>
        <v>1</v>
      </c>
      <c r="BJ111" s="5">
        <f t="shared" si="338"/>
        <v>1</v>
      </c>
      <c r="BK111" s="5">
        <f t="shared" si="339"/>
        <v>1</v>
      </c>
      <c r="BL111" s="4" t="str">
        <f t="shared" si="340"/>
        <v>Forráshiányos a feladat!</v>
      </c>
      <c r="BM111" s="5">
        <f t="shared" si="341"/>
        <v>0</v>
      </c>
      <c r="BN111" s="5">
        <f t="shared" si="342"/>
        <v>1</v>
      </c>
      <c r="BO111" s="5">
        <f t="shared" si="343"/>
        <v>0</v>
      </c>
      <c r="BP111" s="5">
        <f t="shared" si="344"/>
        <v>0</v>
      </c>
      <c r="BQ111" s="5">
        <f t="shared" si="345"/>
        <v>0</v>
      </c>
      <c r="BR111" s="8">
        <f t="shared" si="346"/>
        <v>0</v>
      </c>
      <c r="BS111" s="5">
        <f t="shared" si="347"/>
        <v>0</v>
      </c>
      <c r="BT111" s="5">
        <f t="shared" si="348"/>
        <v>0</v>
      </c>
      <c r="BU111" s="5">
        <f t="shared" si="349"/>
        <v>1</v>
      </c>
      <c r="BV111" s="5">
        <f t="shared" si="350"/>
        <v>1</v>
      </c>
      <c r="BW111" s="5">
        <f t="shared" si="351"/>
        <v>1</v>
      </c>
      <c r="BX111" s="5">
        <f t="shared" si="352"/>
        <v>1</v>
      </c>
      <c r="BY111" s="5">
        <f t="shared" si="353"/>
        <v>1</v>
      </c>
      <c r="BZ111" s="5">
        <f t="shared" si="354"/>
        <v>1</v>
      </c>
      <c r="CA111" s="5">
        <f t="shared" si="355"/>
        <v>1</v>
      </c>
      <c r="CB111" s="5">
        <f t="shared" si="356"/>
        <v>1</v>
      </c>
      <c r="CC111" s="5">
        <f t="shared" si="357"/>
        <v>1</v>
      </c>
      <c r="CD111" s="5" t="str">
        <f t="shared" si="358"/>
        <v>?</v>
      </c>
      <c r="CE111" s="4" t="str">
        <f t="shared" si="359"/>
        <v>Kitöltés rendben!</v>
      </c>
      <c r="CF111" s="5">
        <f t="shared" si="360"/>
        <v>1</v>
      </c>
      <c r="CG111" s="5">
        <f t="shared" si="361"/>
        <v>0</v>
      </c>
      <c r="CH111" s="5">
        <f t="shared" si="362"/>
        <v>1</v>
      </c>
    </row>
    <row r="112" spans="1:86" s="2" customFormat="1" ht="30.2" customHeight="1" x14ac:dyDescent="0.25">
      <c r="A112" s="1" t="str">
        <f t="shared" si="323"/>
        <v>Kitöltés rendben!</v>
      </c>
      <c r="B112" s="200">
        <v>2</v>
      </c>
      <c r="C112" s="199" t="s">
        <v>70</v>
      </c>
      <c r="D112" s="201" t="s">
        <v>405</v>
      </c>
      <c r="E112" s="201" t="s">
        <v>201</v>
      </c>
      <c r="F112" s="202" t="str">
        <f>VLOOKUP($G112,Összesítő!$B:$F,2,FALSE)</f>
        <v>21-32054-1-048-01-10</v>
      </c>
      <c r="G112" s="199" t="s">
        <v>280</v>
      </c>
      <c r="H112" s="202" t="str">
        <f>AY112&amp;"_"&amp;AW112&amp;"_FIV_"&amp;LEFT(Előlap!$B$6,4)</f>
        <v>3185_110_FIV_2026</v>
      </c>
      <c r="I112" s="202" t="str">
        <f>VLOOKUP($G112,Összesítő!$B:$F,5,FALSE)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2" s="202" t="str">
        <f>VLOOKUP($G112,Összesítő!$B:$F,4,FALSE)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2" s="6">
        <f t="shared" si="242"/>
        <v>4920</v>
      </c>
      <c r="L112" s="200">
        <v>2028</v>
      </c>
      <c r="M112" s="200">
        <v>2036</v>
      </c>
      <c r="N112" s="12">
        <v>0</v>
      </c>
      <c r="O112" s="7">
        <v>4920</v>
      </c>
      <c r="P112" s="7">
        <v>0</v>
      </c>
      <c r="R112" s="7">
        <v>0</v>
      </c>
      <c r="S112" s="7">
        <v>0</v>
      </c>
      <c r="T112" s="7">
        <v>0</v>
      </c>
      <c r="U112" s="7">
        <v>0</v>
      </c>
      <c r="V112" s="7">
        <v>0</v>
      </c>
      <c r="W112" s="7">
        <v>0</v>
      </c>
      <c r="X112" s="7">
        <v>0</v>
      </c>
      <c r="Y112" s="7">
        <v>0</v>
      </c>
      <c r="Z112" s="7">
        <v>0</v>
      </c>
      <c r="AA112" s="7">
        <v>0</v>
      </c>
      <c r="AB112" s="7">
        <v>0</v>
      </c>
      <c r="AC112" s="6">
        <f t="shared" si="324"/>
        <v>0</v>
      </c>
      <c r="AD112" s="3" t="str">
        <f t="shared" si="325"/>
        <v>Nem rövidtávú a feladat.</v>
      </c>
      <c r="AF112" s="7">
        <v>0</v>
      </c>
      <c r="AG112" s="7">
        <v>0</v>
      </c>
      <c r="AH112" s="7">
        <v>0</v>
      </c>
      <c r="AI112" s="7">
        <v>0</v>
      </c>
      <c r="AJ112" s="7">
        <v>0</v>
      </c>
      <c r="AK112" s="7">
        <v>0</v>
      </c>
      <c r="AL112" s="7">
        <v>0</v>
      </c>
      <c r="AM112" s="7">
        <v>0</v>
      </c>
      <c r="AN112" s="7">
        <v>0</v>
      </c>
      <c r="AO112" s="7">
        <v>0</v>
      </c>
      <c r="AP112" s="7">
        <v>0</v>
      </c>
      <c r="AQ112" s="6">
        <f t="shared" si="326"/>
        <v>0</v>
      </c>
      <c r="AR112" s="199" t="s">
        <v>205</v>
      </c>
      <c r="AS112" s="3" t="str">
        <f t="shared" si="327"/>
        <v>Forráshiányos a feladat!</v>
      </c>
      <c r="AU112" s="201" t="s">
        <v>135</v>
      </c>
      <c r="AV112" s="201" t="s">
        <v>135</v>
      </c>
      <c r="AW112" s="202">
        <f>COUNTA($G$3:G112)</f>
        <v>110</v>
      </c>
      <c r="AY112" s="8">
        <f>VLOOKUP($G112,Összesítő!$B:$F,3,FALSE)</f>
        <v>3185</v>
      </c>
      <c r="AZ112" s="8">
        <f t="shared" si="328"/>
        <v>0</v>
      </c>
      <c r="BA112" s="5">
        <f t="shared" si="329"/>
        <v>1</v>
      </c>
      <c r="BB112" s="5" t="str">
        <f t="shared" si="330"/>
        <v>H</v>
      </c>
      <c r="BC112" s="5">
        <f t="shared" si="331"/>
        <v>0</v>
      </c>
      <c r="BD112" s="5">
        <f t="shared" si="332"/>
        <v>0</v>
      </c>
      <c r="BE112" s="5">
        <f t="shared" si="333"/>
        <v>0</v>
      </c>
      <c r="BF112" s="8" t="str">
        <f t="shared" si="334"/>
        <v>Nem rövidtávú a feladat.</v>
      </c>
      <c r="BG112" s="5">
        <f t="shared" si="335"/>
        <v>1</v>
      </c>
      <c r="BH112" s="5">
        <f t="shared" si="336"/>
        <v>1</v>
      </c>
      <c r="BI112" s="5">
        <f t="shared" si="337"/>
        <v>1</v>
      </c>
      <c r="BJ112" s="5">
        <f t="shared" si="338"/>
        <v>1</v>
      </c>
      <c r="BK112" s="5">
        <f t="shared" si="339"/>
        <v>1</v>
      </c>
      <c r="BL112" s="4" t="str">
        <f t="shared" si="340"/>
        <v>Forráshiányos a feladat!</v>
      </c>
      <c r="BM112" s="5">
        <f t="shared" si="341"/>
        <v>0</v>
      </c>
      <c r="BN112" s="5">
        <f t="shared" si="342"/>
        <v>1</v>
      </c>
      <c r="BO112" s="5">
        <f t="shared" si="343"/>
        <v>0</v>
      </c>
      <c r="BP112" s="5">
        <f t="shared" si="344"/>
        <v>0</v>
      </c>
      <c r="BQ112" s="5">
        <f t="shared" si="345"/>
        <v>0</v>
      </c>
      <c r="BR112" s="8">
        <f t="shared" si="346"/>
        <v>0</v>
      </c>
      <c r="BS112" s="5">
        <f t="shared" si="347"/>
        <v>0</v>
      </c>
      <c r="BT112" s="5">
        <f t="shared" si="348"/>
        <v>0</v>
      </c>
      <c r="BU112" s="5">
        <f t="shared" si="349"/>
        <v>1</v>
      </c>
      <c r="BV112" s="5">
        <f t="shared" si="350"/>
        <v>1</v>
      </c>
      <c r="BW112" s="5">
        <f t="shared" si="351"/>
        <v>1</v>
      </c>
      <c r="BX112" s="5">
        <f t="shared" si="352"/>
        <v>1</v>
      </c>
      <c r="BY112" s="5">
        <f t="shared" si="353"/>
        <v>1</v>
      </c>
      <c r="BZ112" s="5">
        <f t="shared" si="354"/>
        <v>1</v>
      </c>
      <c r="CA112" s="5">
        <f t="shared" si="355"/>
        <v>1</v>
      </c>
      <c r="CB112" s="5">
        <f t="shared" si="356"/>
        <v>1</v>
      </c>
      <c r="CC112" s="5">
        <f t="shared" si="357"/>
        <v>1</v>
      </c>
      <c r="CD112" s="5" t="str">
        <f t="shared" si="358"/>
        <v>?</v>
      </c>
      <c r="CE112" s="4" t="str">
        <f t="shared" si="359"/>
        <v>Kitöltés rendben!</v>
      </c>
      <c r="CF112" s="5">
        <f t="shared" si="360"/>
        <v>1</v>
      </c>
      <c r="CG112" s="5">
        <f t="shared" si="361"/>
        <v>0</v>
      </c>
      <c r="CH112" s="5">
        <f t="shared" si="362"/>
        <v>1</v>
      </c>
    </row>
    <row r="113" spans="1:86" s="2" customFormat="1" ht="30.2" customHeight="1" x14ac:dyDescent="0.25">
      <c r="A113" s="1" t="str">
        <f t="shared" si="323"/>
        <v>Kitöltés rendben!</v>
      </c>
      <c r="B113" s="200">
        <v>2</v>
      </c>
      <c r="C113" s="199" t="s">
        <v>80</v>
      </c>
      <c r="D113" s="201" t="s">
        <v>406</v>
      </c>
      <c r="E113" s="201" t="s">
        <v>201</v>
      </c>
      <c r="F113" s="202" t="str">
        <f>VLOOKUP($G113,Összesítő!$B:$F,2,FALSE)</f>
        <v>21-32054-1-048-01-10</v>
      </c>
      <c r="G113" s="199" t="s">
        <v>280</v>
      </c>
      <c r="H113" s="202" t="str">
        <f>AY113&amp;"_"&amp;AW113&amp;"_FIV_"&amp;LEFT(Előlap!$B$6,4)</f>
        <v>3185_111_FIV_2026</v>
      </c>
      <c r="I113" s="202" t="str">
        <f>VLOOKUP($G113,Összesítő!$B:$F,5,FALSE)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3" s="202" t="str">
        <f>VLOOKUP($G113,Összesítő!$B:$F,4,FALSE)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3" s="6">
        <f t="shared" si="242"/>
        <v>20400</v>
      </c>
      <c r="L113" s="200">
        <v>2028</v>
      </c>
      <c r="M113" s="200">
        <v>2036</v>
      </c>
      <c r="N113" s="12">
        <v>0</v>
      </c>
      <c r="O113" s="7">
        <v>20400</v>
      </c>
      <c r="P113" s="7">
        <v>0</v>
      </c>
      <c r="R113" s="7">
        <v>0</v>
      </c>
      <c r="S113" s="7">
        <v>0</v>
      </c>
      <c r="T113" s="7">
        <v>0</v>
      </c>
      <c r="U113" s="7">
        <v>0</v>
      </c>
      <c r="V113" s="7">
        <v>0</v>
      </c>
      <c r="W113" s="7">
        <v>0</v>
      </c>
      <c r="X113" s="7">
        <v>0</v>
      </c>
      <c r="Y113" s="7">
        <v>0</v>
      </c>
      <c r="Z113" s="7">
        <v>0</v>
      </c>
      <c r="AA113" s="7">
        <v>0</v>
      </c>
      <c r="AB113" s="7">
        <v>0</v>
      </c>
      <c r="AC113" s="6">
        <f t="shared" si="324"/>
        <v>0</v>
      </c>
      <c r="AD113" s="3" t="str">
        <f t="shared" si="325"/>
        <v>Nem rövidtávú a feladat.</v>
      </c>
      <c r="AF113" s="7">
        <v>0</v>
      </c>
      <c r="AG113" s="7">
        <v>0</v>
      </c>
      <c r="AH113" s="7">
        <v>0</v>
      </c>
      <c r="AI113" s="7">
        <v>0</v>
      </c>
      <c r="AJ113" s="7">
        <v>0</v>
      </c>
      <c r="AK113" s="7">
        <v>0</v>
      </c>
      <c r="AL113" s="7">
        <v>0</v>
      </c>
      <c r="AM113" s="7">
        <v>0</v>
      </c>
      <c r="AN113" s="7">
        <v>0</v>
      </c>
      <c r="AO113" s="7">
        <v>0</v>
      </c>
      <c r="AP113" s="7">
        <v>0</v>
      </c>
      <c r="AQ113" s="6">
        <f t="shared" si="326"/>
        <v>0</v>
      </c>
      <c r="AR113" s="199" t="s">
        <v>205</v>
      </c>
      <c r="AS113" s="3" t="str">
        <f t="shared" si="327"/>
        <v>Forráshiányos a feladat!</v>
      </c>
      <c r="AU113" s="201" t="s">
        <v>135</v>
      </c>
      <c r="AV113" s="201" t="s">
        <v>135</v>
      </c>
      <c r="AW113" s="202">
        <f>COUNTA($G$3:G113)</f>
        <v>111</v>
      </c>
      <c r="AY113" s="8">
        <f>VLOOKUP($G113,Összesítő!$B:$F,3,FALSE)</f>
        <v>3185</v>
      </c>
      <c r="AZ113" s="8">
        <f t="shared" si="328"/>
        <v>0</v>
      </c>
      <c r="BA113" s="5">
        <f t="shared" si="329"/>
        <v>1</v>
      </c>
      <c r="BB113" s="5" t="str">
        <f t="shared" si="330"/>
        <v>H</v>
      </c>
      <c r="BC113" s="5">
        <f t="shared" si="331"/>
        <v>0</v>
      </c>
      <c r="BD113" s="5">
        <f t="shared" si="332"/>
        <v>0</v>
      </c>
      <c r="BE113" s="5">
        <f t="shared" si="333"/>
        <v>0</v>
      </c>
      <c r="BF113" s="8" t="str">
        <f t="shared" si="334"/>
        <v>Nem rövidtávú a feladat.</v>
      </c>
      <c r="BG113" s="5">
        <f t="shared" si="335"/>
        <v>1</v>
      </c>
      <c r="BH113" s="5">
        <f t="shared" si="336"/>
        <v>1</v>
      </c>
      <c r="BI113" s="5">
        <f t="shared" si="337"/>
        <v>1</v>
      </c>
      <c r="BJ113" s="5">
        <f t="shared" si="338"/>
        <v>1</v>
      </c>
      <c r="BK113" s="5">
        <f t="shared" si="339"/>
        <v>1</v>
      </c>
      <c r="BL113" s="4" t="str">
        <f t="shared" si="340"/>
        <v>Forráshiányos a feladat!</v>
      </c>
      <c r="BM113" s="5">
        <f t="shared" si="341"/>
        <v>0</v>
      </c>
      <c r="BN113" s="5">
        <f t="shared" si="342"/>
        <v>1</v>
      </c>
      <c r="BO113" s="5">
        <f t="shared" si="343"/>
        <v>0</v>
      </c>
      <c r="BP113" s="5">
        <f t="shared" si="344"/>
        <v>0</v>
      </c>
      <c r="BQ113" s="5">
        <f t="shared" si="345"/>
        <v>0</v>
      </c>
      <c r="BR113" s="8">
        <f t="shared" si="346"/>
        <v>0</v>
      </c>
      <c r="BS113" s="5">
        <f t="shared" si="347"/>
        <v>0</v>
      </c>
      <c r="BT113" s="5">
        <f t="shared" si="348"/>
        <v>0</v>
      </c>
      <c r="BU113" s="5">
        <f t="shared" si="349"/>
        <v>1</v>
      </c>
      <c r="BV113" s="5">
        <f t="shared" si="350"/>
        <v>1</v>
      </c>
      <c r="BW113" s="5">
        <f t="shared" si="351"/>
        <v>1</v>
      </c>
      <c r="BX113" s="5">
        <f t="shared" si="352"/>
        <v>1</v>
      </c>
      <c r="BY113" s="5">
        <f t="shared" si="353"/>
        <v>1</v>
      </c>
      <c r="BZ113" s="5">
        <f t="shared" si="354"/>
        <v>1</v>
      </c>
      <c r="CA113" s="5">
        <f t="shared" si="355"/>
        <v>1</v>
      </c>
      <c r="CB113" s="5">
        <f t="shared" si="356"/>
        <v>1</v>
      </c>
      <c r="CC113" s="5">
        <f t="shared" si="357"/>
        <v>1</v>
      </c>
      <c r="CD113" s="5" t="str">
        <f t="shared" si="358"/>
        <v>?</v>
      </c>
      <c r="CE113" s="4" t="str">
        <f t="shared" si="359"/>
        <v>Kitöltés rendben!</v>
      </c>
      <c r="CF113" s="5">
        <f t="shared" si="360"/>
        <v>1</v>
      </c>
      <c r="CG113" s="5">
        <f t="shared" si="361"/>
        <v>0</v>
      </c>
      <c r="CH113" s="5">
        <f t="shared" si="362"/>
        <v>1</v>
      </c>
    </row>
    <row r="114" spans="1:86" s="2" customFormat="1" ht="30.2" customHeight="1" x14ac:dyDescent="0.25">
      <c r="A114" s="1" t="str">
        <f t="shared" si="323"/>
        <v>Kitöltés rendben!</v>
      </c>
      <c r="B114" s="200">
        <v>2</v>
      </c>
      <c r="C114" s="199" t="s">
        <v>80</v>
      </c>
      <c r="D114" s="201" t="s">
        <v>407</v>
      </c>
      <c r="E114" s="201" t="s">
        <v>201</v>
      </c>
      <c r="F114" s="202" t="str">
        <f>VLOOKUP($G114,Összesítő!$B:$F,2,FALSE)</f>
        <v>21-32054-1-048-01-10</v>
      </c>
      <c r="G114" s="199" t="s">
        <v>280</v>
      </c>
      <c r="H114" s="202" t="str">
        <f>AY114&amp;"_"&amp;AW114&amp;"_FIV_"&amp;LEFT(Előlap!$B$6,4)</f>
        <v>3185_112_FIV_2026</v>
      </c>
      <c r="I114" s="202" t="str">
        <f>VLOOKUP($G114,Összesítő!$B:$F,5,FALSE)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4" s="202" t="str">
        <f>VLOOKUP($G114,Összesítő!$B:$F,4,FALSE)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4" s="6">
        <f t="shared" si="242"/>
        <v>1470</v>
      </c>
      <c r="L114" s="200">
        <v>2028</v>
      </c>
      <c r="M114" s="200">
        <v>2036</v>
      </c>
      <c r="N114" s="12">
        <v>0</v>
      </c>
      <c r="O114" s="7">
        <v>1470</v>
      </c>
      <c r="P114" s="7">
        <v>0</v>
      </c>
      <c r="R114" s="7">
        <v>0</v>
      </c>
      <c r="S114" s="7">
        <v>0</v>
      </c>
      <c r="T114" s="7">
        <v>0</v>
      </c>
      <c r="U114" s="7">
        <v>0</v>
      </c>
      <c r="V114" s="7">
        <v>0</v>
      </c>
      <c r="W114" s="7">
        <v>0</v>
      </c>
      <c r="X114" s="7">
        <v>0</v>
      </c>
      <c r="Y114" s="7">
        <v>0</v>
      </c>
      <c r="Z114" s="7">
        <v>0</v>
      </c>
      <c r="AA114" s="7">
        <v>0</v>
      </c>
      <c r="AB114" s="7">
        <v>0</v>
      </c>
      <c r="AC114" s="6">
        <f t="shared" si="324"/>
        <v>0</v>
      </c>
      <c r="AD114" s="3" t="str">
        <f t="shared" si="325"/>
        <v>Nem rövidtávú a feladat.</v>
      </c>
      <c r="AF114" s="7">
        <v>0</v>
      </c>
      <c r="AG114" s="7">
        <v>0</v>
      </c>
      <c r="AH114" s="7">
        <v>0</v>
      </c>
      <c r="AI114" s="7">
        <v>0</v>
      </c>
      <c r="AJ114" s="7">
        <v>0</v>
      </c>
      <c r="AK114" s="7">
        <v>0</v>
      </c>
      <c r="AL114" s="7">
        <v>0</v>
      </c>
      <c r="AM114" s="7">
        <v>0</v>
      </c>
      <c r="AN114" s="7">
        <v>0</v>
      </c>
      <c r="AO114" s="7">
        <v>0</v>
      </c>
      <c r="AP114" s="7">
        <v>0</v>
      </c>
      <c r="AQ114" s="6">
        <f t="shared" si="326"/>
        <v>0</v>
      </c>
      <c r="AR114" s="199" t="s">
        <v>205</v>
      </c>
      <c r="AS114" s="3" t="str">
        <f t="shared" si="327"/>
        <v>Forráshiányos a feladat!</v>
      </c>
      <c r="AU114" s="201" t="s">
        <v>135</v>
      </c>
      <c r="AV114" s="201" t="s">
        <v>135</v>
      </c>
      <c r="AW114" s="202">
        <f>COUNTA($G$3:G114)</f>
        <v>112</v>
      </c>
      <c r="AY114" s="8">
        <f>VLOOKUP($G114,Összesítő!$B:$F,3,FALSE)</f>
        <v>3185</v>
      </c>
      <c r="AZ114" s="8">
        <f t="shared" si="328"/>
        <v>0</v>
      </c>
      <c r="BA114" s="5">
        <f t="shared" si="329"/>
        <v>1</v>
      </c>
      <c r="BB114" s="5" t="str">
        <f t="shared" si="330"/>
        <v>H</v>
      </c>
      <c r="BC114" s="5">
        <f t="shared" si="331"/>
        <v>0</v>
      </c>
      <c r="BD114" s="5">
        <f t="shared" si="332"/>
        <v>0</v>
      </c>
      <c r="BE114" s="5">
        <f t="shared" si="333"/>
        <v>0</v>
      </c>
      <c r="BF114" s="8" t="str">
        <f t="shared" si="334"/>
        <v>Nem rövidtávú a feladat.</v>
      </c>
      <c r="BG114" s="5">
        <f t="shared" si="335"/>
        <v>1</v>
      </c>
      <c r="BH114" s="5">
        <f t="shared" si="336"/>
        <v>1</v>
      </c>
      <c r="BI114" s="5">
        <f t="shared" si="337"/>
        <v>1</v>
      </c>
      <c r="BJ114" s="5">
        <f t="shared" si="338"/>
        <v>1</v>
      </c>
      <c r="BK114" s="5">
        <f t="shared" si="339"/>
        <v>1</v>
      </c>
      <c r="BL114" s="4" t="str">
        <f t="shared" si="340"/>
        <v>Forráshiányos a feladat!</v>
      </c>
      <c r="BM114" s="5">
        <f t="shared" si="341"/>
        <v>0</v>
      </c>
      <c r="BN114" s="5">
        <f t="shared" si="342"/>
        <v>1</v>
      </c>
      <c r="BO114" s="5">
        <f t="shared" si="343"/>
        <v>0</v>
      </c>
      <c r="BP114" s="5">
        <f t="shared" si="344"/>
        <v>0</v>
      </c>
      <c r="BQ114" s="5">
        <f t="shared" si="345"/>
        <v>0</v>
      </c>
      <c r="BR114" s="8">
        <f t="shared" si="346"/>
        <v>0</v>
      </c>
      <c r="BS114" s="5">
        <f t="shared" si="347"/>
        <v>0</v>
      </c>
      <c r="BT114" s="5">
        <f t="shared" si="348"/>
        <v>0</v>
      </c>
      <c r="BU114" s="5">
        <f t="shared" si="349"/>
        <v>1</v>
      </c>
      <c r="BV114" s="5">
        <f t="shared" si="350"/>
        <v>1</v>
      </c>
      <c r="BW114" s="5">
        <f t="shared" si="351"/>
        <v>1</v>
      </c>
      <c r="BX114" s="5">
        <f t="shared" si="352"/>
        <v>1</v>
      </c>
      <c r="BY114" s="5">
        <f t="shared" si="353"/>
        <v>1</v>
      </c>
      <c r="BZ114" s="5">
        <f t="shared" si="354"/>
        <v>1</v>
      </c>
      <c r="CA114" s="5">
        <f t="shared" si="355"/>
        <v>1</v>
      </c>
      <c r="CB114" s="5">
        <f t="shared" si="356"/>
        <v>1</v>
      </c>
      <c r="CC114" s="5">
        <f t="shared" si="357"/>
        <v>1</v>
      </c>
      <c r="CD114" s="5" t="str">
        <f t="shared" si="358"/>
        <v>?</v>
      </c>
      <c r="CE114" s="4" t="str">
        <f t="shared" si="359"/>
        <v>Kitöltés rendben!</v>
      </c>
      <c r="CF114" s="5">
        <f t="shared" si="360"/>
        <v>1</v>
      </c>
      <c r="CG114" s="5">
        <f t="shared" si="361"/>
        <v>0</v>
      </c>
      <c r="CH114" s="5">
        <f t="shared" si="362"/>
        <v>1</v>
      </c>
    </row>
    <row r="115" spans="1:86" s="2" customFormat="1" ht="30.2" customHeight="1" x14ac:dyDescent="0.25">
      <c r="A115" s="1" t="str">
        <f t="shared" si="323"/>
        <v>Kitöltés rendben!</v>
      </c>
      <c r="B115" s="200">
        <v>1</v>
      </c>
      <c r="C115" s="199" t="s">
        <v>103</v>
      </c>
      <c r="D115" s="201" t="s">
        <v>408</v>
      </c>
      <c r="E115" s="201" t="s">
        <v>201</v>
      </c>
      <c r="F115" s="202" t="str">
        <f>VLOOKUP($G115,Összesítő!$B:$F,2,FALSE)</f>
        <v>21-32054-1-048-01-10</v>
      </c>
      <c r="G115" s="199" t="s">
        <v>280</v>
      </c>
      <c r="H115" s="202" t="str">
        <f>AY115&amp;"_"&amp;AW115&amp;"_FIV_"&amp;LEFT(Előlap!$B$6,4)</f>
        <v>3185_113_FIV_2026</v>
      </c>
      <c r="I115" s="202" t="str">
        <f>VLOOKUP($G115,Összesítő!$B:$F,5,FALSE)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5" s="202" t="str">
        <f>VLOOKUP($G115,Összesítő!$B:$F,4,FALSE)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5" s="6">
        <f t="shared" si="242"/>
        <v>8000</v>
      </c>
      <c r="L115" s="200">
        <v>2028</v>
      </c>
      <c r="M115" s="200">
        <v>2028</v>
      </c>
      <c r="N115" s="12">
        <v>0</v>
      </c>
      <c r="O115" s="7">
        <v>8000</v>
      </c>
      <c r="P115" s="7">
        <v>0</v>
      </c>
      <c r="R115" s="7">
        <v>0</v>
      </c>
      <c r="S115" s="7">
        <v>0</v>
      </c>
      <c r="T115" s="7">
        <v>0</v>
      </c>
      <c r="U115" s="7">
        <v>0</v>
      </c>
      <c r="V115" s="7">
        <v>0</v>
      </c>
      <c r="W115" s="7">
        <v>0</v>
      </c>
      <c r="X115" s="7">
        <v>0</v>
      </c>
      <c r="Y115" s="7">
        <v>0</v>
      </c>
      <c r="Z115" s="7">
        <v>0</v>
      </c>
      <c r="AA115" s="7">
        <v>0</v>
      </c>
      <c r="AB115" s="7">
        <v>0</v>
      </c>
      <c r="AC115" s="6">
        <f t="shared" si="324"/>
        <v>0</v>
      </c>
      <c r="AD115" s="3" t="str">
        <f t="shared" si="325"/>
        <v>Nem rövidtávú a feladat.</v>
      </c>
      <c r="AF115" s="7">
        <v>8000</v>
      </c>
      <c r="AG115" s="7">
        <v>0</v>
      </c>
      <c r="AH115" s="7">
        <v>0</v>
      </c>
      <c r="AI115" s="7">
        <v>0</v>
      </c>
      <c r="AJ115" s="7">
        <v>0</v>
      </c>
      <c r="AK115" s="7">
        <v>0</v>
      </c>
      <c r="AL115" s="7">
        <v>0</v>
      </c>
      <c r="AM115" s="7">
        <v>0</v>
      </c>
      <c r="AN115" s="7">
        <v>0</v>
      </c>
      <c r="AO115" s="7">
        <v>0</v>
      </c>
      <c r="AP115" s="7">
        <v>0</v>
      </c>
      <c r="AQ115" s="6">
        <f t="shared" si="326"/>
        <v>8000</v>
      </c>
      <c r="AR115" s="199" t="s">
        <v>203</v>
      </c>
      <c r="AS115" s="3" t="str">
        <f t="shared" si="327"/>
        <v>A forrás egyenlő a költséggel (II.ütem).</v>
      </c>
      <c r="AU115" s="201" t="s">
        <v>135</v>
      </c>
      <c r="AV115" s="201" t="s">
        <v>135</v>
      </c>
      <c r="AW115" s="202">
        <f>COUNTA($G$3:G115)</f>
        <v>113</v>
      </c>
      <c r="AY115" s="8">
        <f>VLOOKUP($G115,Összesítő!$B:$F,3,FALSE)</f>
        <v>3185</v>
      </c>
      <c r="AZ115" s="8">
        <f t="shared" si="328"/>
        <v>0</v>
      </c>
      <c r="BA115" s="5">
        <f t="shared" si="329"/>
        <v>1</v>
      </c>
      <c r="BB115" s="5" t="str">
        <f t="shared" si="330"/>
        <v>H</v>
      </c>
      <c r="BC115" s="5">
        <f t="shared" si="331"/>
        <v>0</v>
      </c>
      <c r="BD115" s="5">
        <f t="shared" si="332"/>
        <v>0</v>
      </c>
      <c r="BE115" s="5">
        <f t="shared" si="333"/>
        <v>0</v>
      </c>
      <c r="BF115" s="8" t="str">
        <f t="shared" si="334"/>
        <v>Nem rövidtávú a feladat.</v>
      </c>
      <c r="BG115" s="5">
        <f t="shared" si="335"/>
        <v>1</v>
      </c>
      <c r="BH115" s="5">
        <f t="shared" si="336"/>
        <v>1</v>
      </c>
      <c r="BI115" s="5">
        <f t="shared" si="337"/>
        <v>0</v>
      </c>
      <c r="BJ115" s="5">
        <f t="shared" si="338"/>
        <v>1</v>
      </c>
      <c r="BK115" s="5">
        <f t="shared" si="339"/>
        <v>1</v>
      </c>
      <c r="BL115" s="4" t="str">
        <f t="shared" si="340"/>
        <v>A forrás egyenlő a költséggel (II.ütem).</v>
      </c>
      <c r="BM115" s="5">
        <f t="shared" si="341"/>
        <v>0</v>
      </c>
      <c r="BN115" s="5">
        <f t="shared" si="342"/>
        <v>1</v>
      </c>
      <c r="BO115" s="5">
        <f t="shared" si="343"/>
        <v>0</v>
      </c>
      <c r="BP115" s="5">
        <f t="shared" si="344"/>
        <v>0</v>
      </c>
      <c r="BQ115" s="5">
        <f t="shared" si="345"/>
        <v>0</v>
      </c>
      <c r="BR115" s="8">
        <f t="shared" si="346"/>
        <v>0</v>
      </c>
      <c r="BS115" s="5">
        <f t="shared" si="347"/>
        <v>0</v>
      </c>
      <c r="BT115" s="5">
        <f t="shared" si="348"/>
        <v>0</v>
      </c>
      <c r="BU115" s="5">
        <f t="shared" si="349"/>
        <v>1</v>
      </c>
      <c r="BV115" s="5">
        <f t="shared" si="350"/>
        <v>1</v>
      </c>
      <c r="BW115" s="5">
        <f t="shared" si="351"/>
        <v>1</v>
      </c>
      <c r="BX115" s="5">
        <f t="shared" si="352"/>
        <v>1</v>
      </c>
      <c r="BY115" s="5">
        <f t="shared" si="353"/>
        <v>1</v>
      </c>
      <c r="BZ115" s="5">
        <f t="shared" si="354"/>
        <v>1</v>
      </c>
      <c r="CA115" s="5">
        <f t="shared" si="355"/>
        <v>1</v>
      </c>
      <c r="CB115" s="5">
        <f t="shared" si="356"/>
        <v>1</v>
      </c>
      <c r="CC115" s="5">
        <f t="shared" si="357"/>
        <v>1</v>
      </c>
      <c r="CD115" s="5" t="str">
        <f t="shared" si="358"/>
        <v>?</v>
      </c>
      <c r="CE115" s="4" t="str">
        <f t="shared" si="359"/>
        <v>Kitöltés rendben!</v>
      </c>
      <c r="CF115" s="5">
        <f t="shared" si="360"/>
        <v>1</v>
      </c>
      <c r="CG115" s="5">
        <f t="shared" si="361"/>
        <v>0</v>
      </c>
      <c r="CH115" s="5">
        <f t="shared" si="362"/>
        <v>1</v>
      </c>
    </row>
    <row r="116" spans="1:86" s="2" customFormat="1" ht="30.2" customHeight="1" x14ac:dyDescent="0.25">
      <c r="A116" s="1" t="str">
        <f t="shared" si="323"/>
        <v>Kitöltés rendben!</v>
      </c>
      <c r="B116" s="200">
        <v>2</v>
      </c>
      <c r="C116" s="199" t="s">
        <v>103</v>
      </c>
      <c r="D116" s="201" t="s">
        <v>409</v>
      </c>
      <c r="E116" s="201" t="s">
        <v>201</v>
      </c>
      <c r="F116" s="202" t="str">
        <f>VLOOKUP($G116,Összesítő!$B:$F,2,FALSE)</f>
        <v>21-32054-1-048-01-10</v>
      </c>
      <c r="G116" s="199" t="s">
        <v>280</v>
      </c>
      <c r="H116" s="202" t="str">
        <f>AY116&amp;"_"&amp;AW116&amp;"_FIV_"&amp;LEFT(Előlap!$B$6,4)</f>
        <v>3185_114_FIV_2026</v>
      </c>
      <c r="I116" s="202" t="str">
        <f>VLOOKUP($G116,Összesítő!$B:$F,5,FALSE)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6" s="202" t="str">
        <f>VLOOKUP($G116,Összesítő!$B:$F,4,FALSE)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6" s="6">
        <f t="shared" si="242"/>
        <v>300</v>
      </c>
      <c r="L116" s="200">
        <v>2028</v>
      </c>
      <c r="M116" s="200">
        <v>2036</v>
      </c>
      <c r="N116" s="12">
        <v>0</v>
      </c>
      <c r="O116" s="7">
        <v>300</v>
      </c>
      <c r="P116" s="7">
        <v>0</v>
      </c>
      <c r="R116" s="7">
        <v>0</v>
      </c>
      <c r="S116" s="7">
        <v>0</v>
      </c>
      <c r="T116" s="7">
        <v>0</v>
      </c>
      <c r="U116" s="7">
        <v>0</v>
      </c>
      <c r="V116" s="7">
        <v>0</v>
      </c>
      <c r="W116" s="7">
        <v>0</v>
      </c>
      <c r="X116" s="7">
        <v>0</v>
      </c>
      <c r="Y116" s="7">
        <v>0</v>
      </c>
      <c r="Z116" s="7">
        <v>0</v>
      </c>
      <c r="AA116" s="7">
        <v>0</v>
      </c>
      <c r="AB116" s="7">
        <v>0</v>
      </c>
      <c r="AC116" s="6">
        <f t="shared" si="324"/>
        <v>0</v>
      </c>
      <c r="AD116" s="3" t="str">
        <f t="shared" si="325"/>
        <v>Nem rövidtávú a feladat.</v>
      </c>
      <c r="AF116" s="7">
        <v>0</v>
      </c>
      <c r="AG116" s="7">
        <v>0</v>
      </c>
      <c r="AH116" s="7">
        <v>0</v>
      </c>
      <c r="AI116" s="7">
        <v>0</v>
      </c>
      <c r="AJ116" s="7">
        <v>0</v>
      </c>
      <c r="AK116" s="7">
        <v>0</v>
      </c>
      <c r="AL116" s="7">
        <v>0</v>
      </c>
      <c r="AM116" s="7">
        <v>0</v>
      </c>
      <c r="AN116" s="7">
        <v>0</v>
      </c>
      <c r="AO116" s="7">
        <v>0</v>
      </c>
      <c r="AP116" s="7">
        <v>0</v>
      </c>
      <c r="AQ116" s="6">
        <f t="shared" si="326"/>
        <v>0</v>
      </c>
      <c r="AR116" s="199" t="s">
        <v>205</v>
      </c>
      <c r="AS116" s="3" t="str">
        <f t="shared" si="327"/>
        <v>Forráshiányos a feladat!</v>
      </c>
      <c r="AU116" s="201" t="s">
        <v>135</v>
      </c>
      <c r="AV116" s="201" t="s">
        <v>135</v>
      </c>
      <c r="AW116" s="202">
        <f>COUNTA($G$3:G116)</f>
        <v>114</v>
      </c>
      <c r="AY116" s="8">
        <f>VLOOKUP($G116,Összesítő!$B:$F,3,FALSE)</f>
        <v>3185</v>
      </c>
      <c r="AZ116" s="8">
        <f t="shared" si="328"/>
        <v>0</v>
      </c>
      <c r="BA116" s="5">
        <f t="shared" si="329"/>
        <v>1</v>
      </c>
      <c r="BB116" s="5" t="str">
        <f t="shared" si="330"/>
        <v>H</v>
      </c>
      <c r="BC116" s="5">
        <f t="shared" si="331"/>
        <v>0</v>
      </c>
      <c r="BD116" s="5">
        <f t="shared" si="332"/>
        <v>0</v>
      </c>
      <c r="BE116" s="5">
        <f t="shared" si="333"/>
        <v>0</v>
      </c>
      <c r="BF116" s="8" t="str">
        <f t="shared" si="334"/>
        <v>Nem rövidtávú a feladat.</v>
      </c>
      <c r="BG116" s="5">
        <f t="shared" si="335"/>
        <v>1</v>
      </c>
      <c r="BH116" s="5">
        <f t="shared" si="336"/>
        <v>1</v>
      </c>
      <c r="BI116" s="5">
        <f t="shared" si="337"/>
        <v>1</v>
      </c>
      <c r="BJ116" s="5">
        <f t="shared" si="338"/>
        <v>1</v>
      </c>
      <c r="BK116" s="5">
        <f t="shared" si="339"/>
        <v>1</v>
      </c>
      <c r="BL116" s="4" t="str">
        <f t="shared" si="340"/>
        <v>Forráshiányos a feladat!</v>
      </c>
      <c r="BM116" s="5">
        <f t="shared" si="341"/>
        <v>0</v>
      </c>
      <c r="BN116" s="5">
        <f t="shared" si="342"/>
        <v>1</v>
      </c>
      <c r="BO116" s="5">
        <f t="shared" si="343"/>
        <v>0</v>
      </c>
      <c r="BP116" s="5">
        <f t="shared" si="344"/>
        <v>0</v>
      </c>
      <c r="BQ116" s="5">
        <f t="shared" si="345"/>
        <v>0</v>
      </c>
      <c r="BR116" s="8">
        <f t="shared" si="346"/>
        <v>0</v>
      </c>
      <c r="BS116" s="5">
        <f t="shared" si="347"/>
        <v>0</v>
      </c>
      <c r="BT116" s="5">
        <f t="shared" si="348"/>
        <v>0</v>
      </c>
      <c r="BU116" s="5">
        <f t="shared" si="349"/>
        <v>1</v>
      </c>
      <c r="BV116" s="5">
        <f t="shared" si="350"/>
        <v>1</v>
      </c>
      <c r="BW116" s="5">
        <f t="shared" si="351"/>
        <v>1</v>
      </c>
      <c r="BX116" s="5">
        <f t="shared" si="352"/>
        <v>1</v>
      </c>
      <c r="BY116" s="5">
        <f t="shared" si="353"/>
        <v>1</v>
      </c>
      <c r="BZ116" s="5">
        <f t="shared" si="354"/>
        <v>1</v>
      </c>
      <c r="CA116" s="5">
        <f t="shared" si="355"/>
        <v>1</v>
      </c>
      <c r="CB116" s="5">
        <f t="shared" si="356"/>
        <v>1</v>
      </c>
      <c r="CC116" s="5">
        <f t="shared" si="357"/>
        <v>1</v>
      </c>
      <c r="CD116" s="5" t="str">
        <f t="shared" si="358"/>
        <v>?</v>
      </c>
      <c r="CE116" s="4" t="str">
        <f t="shared" si="359"/>
        <v>Kitöltés rendben!</v>
      </c>
      <c r="CF116" s="5">
        <f t="shared" si="360"/>
        <v>1</v>
      </c>
      <c r="CG116" s="5">
        <f t="shared" si="361"/>
        <v>0</v>
      </c>
      <c r="CH116" s="5">
        <f t="shared" si="362"/>
        <v>1</v>
      </c>
    </row>
    <row r="117" spans="1:86" s="2" customFormat="1" ht="30.2" customHeight="1" x14ac:dyDescent="0.25">
      <c r="A117" s="1" t="str">
        <f t="shared" si="323"/>
        <v>Kitöltés rendben!</v>
      </c>
      <c r="B117" s="200">
        <v>2</v>
      </c>
      <c r="C117" s="199" t="s">
        <v>70</v>
      </c>
      <c r="D117" s="201" t="s">
        <v>410</v>
      </c>
      <c r="E117" s="201" t="s">
        <v>201</v>
      </c>
      <c r="F117" s="202" t="str">
        <f>VLOOKUP($G117,Összesítő!$B:$F,2,FALSE)</f>
        <v>21-32054-1-048-01-10</v>
      </c>
      <c r="G117" s="199" t="s">
        <v>280</v>
      </c>
      <c r="H117" s="202" t="str">
        <f>AY117&amp;"_"&amp;AW117&amp;"_FIV_"&amp;LEFT(Előlap!$B$6,4)</f>
        <v>3185_115_FIV_2026</v>
      </c>
      <c r="I117" s="202" t="str">
        <f>VLOOKUP($G117,Összesítő!$B:$F,5,FALSE)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7" s="202" t="str">
        <f>VLOOKUP($G117,Összesítő!$B:$F,4,FALSE)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7" s="6">
        <f t="shared" si="242"/>
        <v>240</v>
      </c>
      <c r="L117" s="200">
        <v>2030</v>
      </c>
      <c r="M117" s="200">
        <v>2036</v>
      </c>
      <c r="N117" s="12">
        <v>0</v>
      </c>
      <c r="O117" s="7">
        <v>240</v>
      </c>
      <c r="P117" s="7">
        <v>0</v>
      </c>
      <c r="R117" s="7">
        <v>0</v>
      </c>
      <c r="S117" s="7">
        <v>0</v>
      </c>
      <c r="T117" s="7">
        <v>0</v>
      </c>
      <c r="U117" s="7">
        <v>0</v>
      </c>
      <c r="V117" s="7">
        <v>0</v>
      </c>
      <c r="W117" s="7">
        <v>0</v>
      </c>
      <c r="X117" s="7">
        <v>0</v>
      </c>
      <c r="Y117" s="7">
        <v>0</v>
      </c>
      <c r="Z117" s="7">
        <v>0</v>
      </c>
      <c r="AA117" s="7">
        <v>0</v>
      </c>
      <c r="AB117" s="7">
        <v>0</v>
      </c>
      <c r="AC117" s="6">
        <f t="shared" si="324"/>
        <v>0</v>
      </c>
      <c r="AD117" s="3" t="str">
        <f t="shared" si="325"/>
        <v>Nem rövidtávú a feladat.</v>
      </c>
      <c r="AF117" s="7">
        <v>0</v>
      </c>
      <c r="AG117" s="7">
        <v>0</v>
      </c>
      <c r="AH117" s="7">
        <v>0</v>
      </c>
      <c r="AI117" s="7">
        <v>0</v>
      </c>
      <c r="AJ117" s="7">
        <v>0</v>
      </c>
      <c r="AK117" s="7">
        <v>0</v>
      </c>
      <c r="AL117" s="7">
        <v>0</v>
      </c>
      <c r="AM117" s="7">
        <v>0</v>
      </c>
      <c r="AN117" s="7">
        <v>0</v>
      </c>
      <c r="AO117" s="7">
        <v>0</v>
      </c>
      <c r="AP117" s="7">
        <v>0</v>
      </c>
      <c r="AQ117" s="6">
        <f t="shared" si="326"/>
        <v>0</v>
      </c>
      <c r="AR117" s="199" t="s">
        <v>205</v>
      </c>
      <c r="AS117" s="3" t="str">
        <f t="shared" si="327"/>
        <v>Forráshiányos a feladat!</v>
      </c>
      <c r="AU117" s="201" t="s">
        <v>135</v>
      </c>
      <c r="AV117" s="201" t="s">
        <v>135</v>
      </c>
      <c r="AW117" s="202">
        <f>COUNTA($G$3:G117)</f>
        <v>115</v>
      </c>
      <c r="AY117" s="8">
        <f>VLOOKUP($G117,Összesítő!$B:$F,3,FALSE)</f>
        <v>3185</v>
      </c>
      <c r="AZ117" s="8">
        <f t="shared" si="328"/>
        <v>0</v>
      </c>
      <c r="BA117" s="5">
        <f t="shared" si="329"/>
        <v>1</v>
      </c>
      <c r="BB117" s="5" t="str">
        <f t="shared" si="330"/>
        <v>H</v>
      </c>
      <c r="BC117" s="5">
        <f t="shared" si="331"/>
        <v>0</v>
      </c>
      <c r="BD117" s="5">
        <f t="shared" si="332"/>
        <v>0</v>
      </c>
      <c r="BE117" s="5">
        <f t="shared" si="333"/>
        <v>0</v>
      </c>
      <c r="BF117" s="8" t="str">
        <f t="shared" si="334"/>
        <v>Nem rövidtávú a feladat.</v>
      </c>
      <c r="BG117" s="5">
        <f t="shared" si="335"/>
        <v>1</v>
      </c>
      <c r="BH117" s="5">
        <f t="shared" si="336"/>
        <v>1</v>
      </c>
      <c r="BI117" s="5">
        <f t="shared" si="337"/>
        <v>1</v>
      </c>
      <c r="BJ117" s="5">
        <f t="shared" si="338"/>
        <v>1</v>
      </c>
      <c r="BK117" s="5">
        <f t="shared" si="339"/>
        <v>1</v>
      </c>
      <c r="BL117" s="4" t="str">
        <f t="shared" si="340"/>
        <v>Forráshiányos a feladat!</v>
      </c>
      <c r="BM117" s="5">
        <f t="shared" si="341"/>
        <v>0</v>
      </c>
      <c r="BN117" s="5">
        <f t="shared" si="342"/>
        <v>1</v>
      </c>
      <c r="BO117" s="5">
        <f t="shared" si="343"/>
        <v>0</v>
      </c>
      <c r="BP117" s="5">
        <f t="shared" si="344"/>
        <v>0</v>
      </c>
      <c r="BQ117" s="5">
        <f t="shared" si="345"/>
        <v>0</v>
      </c>
      <c r="BR117" s="8">
        <f t="shared" si="346"/>
        <v>0</v>
      </c>
      <c r="BS117" s="5">
        <f t="shared" si="347"/>
        <v>0</v>
      </c>
      <c r="BT117" s="5">
        <f t="shared" si="348"/>
        <v>0</v>
      </c>
      <c r="BU117" s="5">
        <f t="shared" si="349"/>
        <v>1</v>
      </c>
      <c r="BV117" s="5">
        <f t="shared" si="350"/>
        <v>1</v>
      </c>
      <c r="BW117" s="5">
        <f t="shared" si="351"/>
        <v>1</v>
      </c>
      <c r="BX117" s="5">
        <f t="shared" si="352"/>
        <v>1</v>
      </c>
      <c r="BY117" s="5">
        <f t="shared" si="353"/>
        <v>1</v>
      </c>
      <c r="BZ117" s="5">
        <f t="shared" si="354"/>
        <v>1</v>
      </c>
      <c r="CA117" s="5">
        <f t="shared" si="355"/>
        <v>1</v>
      </c>
      <c r="CB117" s="5">
        <f t="shared" si="356"/>
        <v>1</v>
      </c>
      <c r="CC117" s="5">
        <f t="shared" si="357"/>
        <v>1</v>
      </c>
      <c r="CD117" s="5" t="str">
        <f t="shared" si="358"/>
        <v>?</v>
      </c>
      <c r="CE117" s="4" t="str">
        <f t="shared" si="359"/>
        <v>Kitöltés rendben!</v>
      </c>
      <c r="CF117" s="5">
        <f t="shared" si="360"/>
        <v>1</v>
      </c>
      <c r="CG117" s="5">
        <f t="shared" si="361"/>
        <v>0</v>
      </c>
      <c r="CH117" s="5">
        <f t="shared" si="362"/>
        <v>1</v>
      </c>
    </row>
    <row r="118" spans="1:86" s="2" customFormat="1" ht="30.2" customHeight="1" x14ac:dyDescent="0.25">
      <c r="A118" s="1" t="str">
        <f t="shared" si="323"/>
        <v>Kitöltés rendben!</v>
      </c>
      <c r="B118" s="200">
        <v>2</v>
      </c>
      <c r="C118" s="199" t="s">
        <v>50</v>
      </c>
      <c r="D118" s="201" t="s">
        <v>411</v>
      </c>
      <c r="E118" s="201" t="s">
        <v>201</v>
      </c>
      <c r="F118" s="202" t="str">
        <f>VLOOKUP($G118,Összesítő!$B:$F,2,FALSE)</f>
        <v>21-32054-1-048-01-10</v>
      </c>
      <c r="G118" s="199" t="s">
        <v>280</v>
      </c>
      <c r="H118" s="202" t="str">
        <f>AY118&amp;"_"&amp;AW118&amp;"_FIV_"&amp;LEFT(Előlap!$B$6,4)</f>
        <v>3185_116_FIV_2026</v>
      </c>
      <c r="I118" s="202" t="str">
        <f>VLOOKUP($G118,Összesítő!$B:$F,5,FALSE)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8" s="202" t="str">
        <f>VLOOKUP($G118,Összesítő!$B:$F,4,FALSE)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8" s="6">
        <f t="shared" si="242"/>
        <v>4445</v>
      </c>
      <c r="L118" s="200">
        <v>2031</v>
      </c>
      <c r="M118" s="200">
        <v>2031</v>
      </c>
      <c r="N118" s="12">
        <v>0</v>
      </c>
      <c r="O118" s="7">
        <v>4445</v>
      </c>
      <c r="P118" s="7">
        <v>0</v>
      </c>
      <c r="R118" s="7">
        <v>0</v>
      </c>
      <c r="S118" s="7">
        <v>0</v>
      </c>
      <c r="T118" s="7">
        <v>0</v>
      </c>
      <c r="U118" s="7">
        <v>0</v>
      </c>
      <c r="V118" s="7">
        <v>0</v>
      </c>
      <c r="W118" s="7">
        <v>0</v>
      </c>
      <c r="X118" s="7">
        <v>0</v>
      </c>
      <c r="Y118" s="7">
        <v>0</v>
      </c>
      <c r="Z118" s="7">
        <v>0</v>
      </c>
      <c r="AA118" s="7">
        <v>0</v>
      </c>
      <c r="AB118" s="7">
        <v>0</v>
      </c>
      <c r="AC118" s="6">
        <f t="shared" si="324"/>
        <v>0</v>
      </c>
      <c r="AD118" s="3" t="str">
        <f t="shared" si="325"/>
        <v>Nem rövidtávú a feladat.</v>
      </c>
      <c r="AF118" s="7">
        <v>0</v>
      </c>
      <c r="AG118" s="7">
        <v>0</v>
      </c>
      <c r="AH118" s="7">
        <v>0</v>
      </c>
      <c r="AI118" s="7">
        <v>0</v>
      </c>
      <c r="AJ118" s="7">
        <v>0</v>
      </c>
      <c r="AK118" s="7">
        <v>0</v>
      </c>
      <c r="AL118" s="7">
        <v>0</v>
      </c>
      <c r="AM118" s="7">
        <v>0</v>
      </c>
      <c r="AN118" s="7">
        <v>0</v>
      </c>
      <c r="AO118" s="7">
        <v>0</v>
      </c>
      <c r="AP118" s="7">
        <v>0</v>
      </c>
      <c r="AQ118" s="6">
        <f t="shared" si="326"/>
        <v>0</v>
      </c>
      <c r="AR118" s="199" t="s">
        <v>205</v>
      </c>
      <c r="AS118" s="3" t="str">
        <f t="shared" si="327"/>
        <v>Forráshiányos a feladat!</v>
      </c>
      <c r="AU118" s="201" t="s">
        <v>135</v>
      </c>
      <c r="AV118" s="201" t="s">
        <v>135</v>
      </c>
      <c r="AW118" s="202">
        <f>COUNTA($G$3:G118)</f>
        <v>116</v>
      </c>
      <c r="AY118" s="8">
        <f>VLOOKUP($G118,Összesítő!$B:$F,3,FALSE)</f>
        <v>3185</v>
      </c>
      <c r="AZ118" s="8">
        <f t="shared" si="328"/>
        <v>0</v>
      </c>
      <c r="BA118" s="5">
        <f t="shared" si="329"/>
        <v>1</v>
      </c>
      <c r="BB118" s="5" t="str">
        <f t="shared" si="330"/>
        <v>H</v>
      </c>
      <c r="BC118" s="5">
        <f t="shared" si="331"/>
        <v>0</v>
      </c>
      <c r="BD118" s="5">
        <f t="shared" si="332"/>
        <v>0</v>
      </c>
      <c r="BE118" s="5">
        <f t="shared" si="333"/>
        <v>0</v>
      </c>
      <c r="BF118" s="8" t="str">
        <f t="shared" si="334"/>
        <v>Nem rövidtávú a feladat.</v>
      </c>
      <c r="BG118" s="5">
        <f t="shared" si="335"/>
        <v>1</v>
      </c>
      <c r="BH118" s="5">
        <f t="shared" si="336"/>
        <v>1</v>
      </c>
      <c r="BI118" s="5">
        <f t="shared" si="337"/>
        <v>1</v>
      </c>
      <c r="BJ118" s="5">
        <f t="shared" si="338"/>
        <v>1</v>
      </c>
      <c r="BK118" s="5">
        <f t="shared" si="339"/>
        <v>1</v>
      </c>
      <c r="BL118" s="4" t="str">
        <f t="shared" si="340"/>
        <v>Forráshiányos a feladat!</v>
      </c>
      <c r="BM118" s="5">
        <f t="shared" si="341"/>
        <v>0</v>
      </c>
      <c r="BN118" s="5">
        <f t="shared" si="342"/>
        <v>1</v>
      </c>
      <c r="BO118" s="5">
        <f t="shared" si="343"/>
        <v>0</v>
      </c>
      <c r="BP118" s="5">
        <f t="shared" si="344"/>
        <v>0</v>
      </c>
      <c r="BQ118" s="5">
        <f t="shared" si="345"/>
        <v>0</v>
      </c>
      <c r="BR118" s="8">
        <f t="shared" si="346"/>
        <v>0</v>
      </c>
      <c r="BS118" s="5">
        <f t="shared" si="347"/>
        <v>0</v>
      </c>
      <c r="BT118" s="5">
        <f t="shared" si="348"/>
        <v>0</v>
      </c>
      <c r="BU118" s="5">
        <f t="shared" si="349"/>
        <v>1</v>
      </c>
      <c r="BV118" s="5">
        <f t="shared" si="350"/>
        <v>1</v>
      </c>
      <c r="BW118" s="5">
        <f t="shared" si="351"/>
        <v>1</v>
      </c>
      <c r="BX118" s="5">
        <f t="shared" si="352"/>
        <v>1</v>
      </c>
      <c r="BY118" s="5">
        <f t="shared" si="353"/>
        <v>1</v>
      </c>
      <c r="BZ118" s="5">
        <f t="shared" si="354"/>
        <v>1</v>
      </c>
      <c r="CA118" s="5">
        <f t="shared" si="355"/>
        <v>1</v>
      </c>
      <c r="CB118" s="5">
        <f t="shared" si="356"/>
        <v>1</v>
      </c>
      <c r="CC118" s="5">
        <f t="shared" si="357"/>
        <v>1</v>
      </c>
      <c r="CD118" s="5" t="str">
        <f t="shared" si="358"/>
        <v>?</v>
      </c>
      <c r="CE118" s="4" t="str">
        <f t="shared" si="359"/>
        <v>Kitöltés rendben!</v>
      </c>
      <c r="CF118" s="5">
        <f t="shared" si="360"/>
        <v>1</v>
      </c>
      <c r="CG118" s="5">
        <f t="shared" si="361"/>
        <v>0</v>
      </c>
      <c r="CH118" s="5">
        <f t="shared" si="362"/>
        <v>1</v>
      </c>
    </row>
    <row r="119" spans="1:86" s="2" customFormat="1" ht="30.2" customHeight="1" x14ac:dyDescent="0.25">
      <c r="A119" s="1" t="str">
        <f t="shared" ref="A119:A131" si="363">IF($G119="","Nincs VKR kiválasztva!",CE119)</f>
        <v>Kitöltés rendben!</v>
      </c>
      <c r="B119" s="200">
        <v>2</v>
      </c>
      <c r="C119" s="199" t="s">
        <v>50</v>
      </c>
      <c r="D119" s="201" t="s">
        <v>412</v>
      </c>
      <c r="E119" s="201" t="s">
        <v>201</v>
      </c>
      <c r="F119" s="202" t="str">
        <f>VLOOKUP($G119,Összesítő!$B:$F,2,FALSE)</f>
        <v>21-32054-1-048-01-10</v>
      </c>
      <c r="G119" s="199" t="s">
        <v>280</v>
      </c>
      <c r="H119" s="202" t="str">
        <f>AY119&amp;"_"&amp;AW119&amp;"_FIV_"&amp;LEFT(Előlap!$B$6,4)</f>
        <v>3185_117_FIV_2026</v>
      </c>
      <c r="I119" s="202" t="str">
        <f>VLOOKUP($G119,Összesítő!$B:$F,5,FALSE)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19" s="202" t="str">
        <f>VLOOKUP($G119,Összesítő!$B:$F,4,FALSE)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19" s="6">
        <f t="shared" si="242"/>
        <v>1270</v>
      </c>
      <c r="L119" s="200">
        <v>2032</v>
      </c>
      <c r="M119" s="200">
        <v>2032</v>
      </c>
      <c r="N119" s="12">
        <v>0</v>
      </c>
      <c r="O119" s="7">
        <v>1270</v>
      </c>
      <c r="P119" s="7">
        <v>0</v>
      </c>
      <c r="R119" s="7">
        <v>0</v>
      </c>
      <c r="S119" s="7">
        <v>0</v>
      </c>
      <c r="T119" s="7">
        <v>0</v>
      </c>
      <c r="U119" s="7">
        <v>0</v>
      </c>
      <c r="V119" s="7">
        <v>0</v>
      </c>
      <c r="W119" s="7">
        <v>0</v>
      </c>
      <c r="X119" s="7">
        <v>0</v>
      </c>
      <c r="Y119" s="7">
        <v>0</v>
      </c>
      <c r="Z119" s="7">
        <v>0</v>
      </c>
      <c r="AA119" s="7">
        <v>0</v>
      </c>
      <c r="AB119" s="7">
        <v>0</v>
      </c>
      <c r="AC119" s="6">
        <f t="shared" ref="AC119:AC131" si="364">SUM(R119:AB119)</f>
        <v>0</v>
      </c>
      <c r="AD119" s="3" t="str">
        <f t="shared" ref="AD119:AD131" si="365">IF($G119="","Nincs VKR kiválasztva!",IF(BA119=0,"Hiányos kitöltés!",BF119))</f>
        <v>Nem rövidtávú a feladat.</v>
      </c>
      <c r="AF119" s="7">
        <v>0</v>
      </c>
      <c r="AG119" s="7">
        <v>0</v>
      </c>
      <c r="AH119" s="7">
        <v>0</v>
      </c>
      <c r="AI119" s="7">
        <v>0</v>
      </c>
      <c r="AJ119" s="7">
        <v>0</v>
      </c>
      <c r="AK119" s="7">
        <v>0</v>
      </c>
      <c r="AL119" s="7">
        <v>0</v>
      </c>
      <c r="AM119" s="7">
        <v>0</v>
      </c>
      <c r="AN119" s="7">
        <v>0</v>
      </c>
      <c r="AO119" s="7">
        <v>0</v>
      </c>
      <c r="AP119" s="7">
        <v>0</v>
      </c>
      <c r="AQ119" s="6">
        <f t="shared" ref="AQ119:AQ131" si="366">SUM(AF119:AP119)</f>
        <v>0</v>
      </c>
      <c r="AR119" s="199" t="s">
        <v>205</v>
      </c>
      <c r="AS119" s="3" t="str">
        <f t="shared" ref="AS119:AS131" si="367">IF($G119="","Nincs VKR kiválasztva!",IF($BA119=0,"Hiányos kitöltés!",IF($BN119=0,"Nem hosszútávú a feladat.",$BL119)))</f>
        <v>Forráshiányos a feladat!</v>
      </c>
      <c r="AU119" s="201" t="s">
        <v>135</v>
      </c>
      <c r="AV119" s="201" t="s">
        <v>135</v>
      </c>
      <c r="AW119" s="202">
        <f>COUNTA($G$3:G119)</f>
        <v>117</v>
      </c>
      <c r="AY119" s="8">
        <f>VLOOKUP($G119,Összesítő!$B:$F,3,FALSE)</f>
        <v>3185</v>
      </c>
      <c r="AZ119" s="8">
        <f t="shared" ref="AZ119:AZ131" si="368">LEN($AU119)</f>
        <v>0</v>
      </c>
      <c r="BA119" s="5">
        <f t="shared" ref="BA119:BA131" si="369">IF(OR($B119="",$C119="",$D119="",$E119="",$F119="",$L119="",$M119="",$N119="",$O119="",$P119=""),0,1)</f>
        <v>1</v>
      </c>
      <c r="BB119" s="5" t="str">
        <f t="shared" ref="BB119:BB131" si="370">IF($F119="",0,IF(AND($L119=2027,$M119=2027),"R",IF(AND($L119=2027,$M119&gt;2027),"RH",IF(AND($L119&gt;2027,$M119&gt;2027),"H","x"))))</f>
        <v>H</v>
      </c>
      <c r="BC119" s="5">
        <f t="shared" ref="BC119:BC131" si="371">IF(OR(BB119="R",BB119="RH"),1,0)</f>
        <v>0</v>
      </c>
      <c r="BD119" s="5">
        <f t="shared" ref="BD119:BD131" si="372">IF(AND($BB119="R",$O119&gt;0),1,IF(AND($BB119="H",$N119&gt;0),1,0))</f>
        <v>0</v>
      </c>
      <c r="BE119" s="5">
        <f t="shared" ref="BE119:BE131" si="373">IF($AC119&lt;$N119,1,IF($AC119=$N119,0))</f>
        <v>0</v>
      </c>
      <c r="BF119" s="8" t="str">
        <f t="shared" ref="BF119:BF131" si="374">IF($L119&gt;2027,"Nem rövidtávú a feladat.",IF($BE119=1,"Az I. ütem nem lehet forráshiányos!",IF($AC119&gt;$N119,"Többlet forrást jelölt meg az I. ütemnél! A forrás ne legyen több a költségnél.",IF($AC119=$N119,"A forrás egyenlő a költséggel (I.ütem).",0))))</f>
        <v>Nem rövidtávú a feladat.</v>
      </c>
      <c r="BG119" s="5">
        <f t="shared" ref="BG119:BG131" si="375">IF(AND($R119&lt;&gt;"",$S119&lt;&gt;"",$T119&lt;&gt;"",$U119&lt;&gt;"",$V119&lt;&gt;"",$W119&lt;&gt;"",$X119&lt;&gt;"",$Y119&lt;&gt;"",$Z119&lt;&gt;"",$AA119&lt;&gt;"",$AB119&lt;&gt;""),1,0)</f>
        <v>1</v>
      </c>
      <c r="BH119" s="5">
        <f t="shared" ref="BH119:BH131" si="376">IF(AND($BG119=1,$N119=$AC119),1,0)</f>
        <v>1</v>
      </c>
      <c r="BI119" s="5">
        <f t="shared" ref="BI119:BI131" si="377">IF($AQ119&lt;$O119,1,0)</f>
        <v>1</v>
      </c>
      <c r="BJ119" s="5">
        <f t="shared" ref="BJ119:BJ131" si="378">IF(AND($AF119&lt;&gt;"",$AG119&lt;&gt;"",$AH119&lt;&gt;"",$AI119&lt;&gt;"",$AJ119&lt;&gt;"",$AK119&lt;&gt;"",$AL119&lt;&gt;"",$AM119&lt;&gt;"",$AN119&lt;&gt;"",$AO119&lt;&gt;"",$AP119&lt;&gt;""),1,0)</f>
        <v>1</v>
      </c>
      <c r="BK119" s="5">
        <f t="shared" ref="BK119:BK131" si="379">IF(AND($BJ119=1,$O119=$AQ119),1,IF(AND($BJ119=1,$O119&gt;$AQ119,AR119="igen"),1,0))</f>
        <v>1</v>
      </c>
      <c r="BL119" s="4" t="str">
        <f t="shared" ref="BL119:BL131" si="380">IF($M119&lt;2028,"Nem hosszútávú a feladat.",IF(AND($BI119=1,$AR119="nem"),"Forráshiányos a feladat? Jelölje az AR-oszlopban!",IF(AND($BI119=0,$AR119="igen"),"Forráshiányosnak jelölte a feladat az AR-oszlopban, de a forrás költség adatok alapnján nem az!",IF(AND($BI119=1,$AR119="igen"),"Forráshiányos a feladat!",IF($AQ119&gt;$O119,"Többlet forrást jelölt meg a II. ütemnél! A forrás ne legyen több a költségnél.",IF($AQ119=$O119,"A forrás egyenlő a költséggel (II.ütem).",0))))))</f>
        <v>Forráshiányos a feladat!</v>
      </c>
      <c r="BM119" s="5">
        <f t="shared" ref="BM119:BM131" si="381">IF($M119&lt;2028,1,0)</f>
        <v>0</v>
      </c>
      <c r="BN119" s="5">
        <f t="shared" ref="BN119:BN131" si="382">IF($M119&gt;2027,1,0)</f>
        <v>1</v>
      </c>
      <c r="BO119" s="5">
        <f t="shared" ref="BO119:BO131" si="383">IF(AND($BM119=1,$N119=0),1,0)</f>
        <v>0</v>
      </c>
      <c r="BP119" s="5">
        <f t="shared" ref="BP119:BP131" si="384">IF(AND($BN119=1,$O119=0),1,0)</f>
        <v>0</v>
      </c>
      <c r="BQ119" s="5">
        <f t="shared" ref="BQ119:BQ131" si="385">IF(AND($BB119="R",$N119=0,$AZ119&gt;29),1,IF(AND($BB119="RH",$N119=0,$AZ119&gt;29),1,0))</f>
        <v>0</v>
      </c>
      <c r="BR119" s="8">
        <f t="shared" ref="BR119:BR131" si="386">IF($BN119=0,"Nincs hosszútávú terv!",IF(AND($BB119="H",$O119=0,$AZ119=0),"Nullás a hosszútávú feladat és nincs hozzá indoklás!",IF(AND($BB119="RH",$O119=0,$AZ119=0),"Nullás a hosszútávú feladat és nincs hozzá indoklás!",IF(AND($BB119="R",$O119=0,$AZ119&lt;300),"Nullás a hosszútávú feladat és rövid hozzá az indoklás!",IF(AND($BB119="RH",$O119=0,$AZ119&lt;300),"Nullás a hosszútávú feladat és rövid hozzá az indoklás!",0)))))</f>
        <v>0</v>
      </c>
      <c r="BS119" s="5">
        <f t="shared" ref="BS119:BS131" si="387">IF(AND($BB119="R",$N119=0,$AZ119&gt;29),1,IF(AND($BB119="RH",$N119=0,$AZ119&gt;29),1,0))</f>
        <v>0</v>
      </c>
      <c r="BT119" s="5">
        <f t="shared" ref="BT119:BT131" si="388">IF(AND($BB119="H",$O119=0,$AZ119&gt;29),1,IF(AND($BB119="RH",$O119=0,$AZ119&gt;29),1,0))</f>
        <v>0</v>
      </c>
      <c r="BU119" s="5">
        <f t="shared" ref="BU119:BU131" si="389">IF($B119="",0,1)</f>
        <v>1</v>
      </c>
      <c r="BV119" s="5">
        <f t="shared" ref="BV119:BV131" si="390">IF($C119="",0,1)</f>
        <v>1</v>
      </c>
      <c r="BW119" s="5">
        <f t="shared" ref="BW119:BW131" si="391">IF($D119="",0,1)</f>
        <v>1</v>
      </c>
      <c r="BX119" s="5">
        <f t="shared" ref="BX119:BX131" si="392">IF($E119="",0,1)</f>
        <v>1</v>
      </c>
      <c r="BY119" s="5">
        <f t="shared" ref="BY119:BY131" si="393">IF($L119="",0,1)</f>
        <v>1</v>
      </c>
      <c r="BZ119" s="5">
        <f t="shared" ref="BZ119:BZ131" si="394">IF($M119="",0,1)</f>
        <v>1</v>
      </c>
      <c r="CA119" s="5">
        <f t="shared" ref="CA119:CA131" si="395">IF($N119="",0,1)</f>
        <v>1</v>
      </c>
      <c r="CB119" s="5">
        <f t="shared" ref="CB119:CB131" si="396">IF($O119="",0,1)</f>
        <v>1</v>
      </c>
      <c r="CC119" s="5">
        <f t="shared" ref="CC119:CC131" si="397">IF($P119="",0,1)</f>
        <v>1</v>
      </c>
      <c r="CD119" s="5" t="str">
        <f t="shared" ref="CD119:CD131" si="398">IF(AND($BA119=0,$BU119=0),"Hiányos kitöltés! (B-oszlop üres)",IF(AND($BA119=0,$BV119=0),"Hiányos kitöltés! (C-oszlop üres)",IF(AND($BA119=0,$BW119=0),"Hiányos kitöltés! (D-oszlop üres)",IF(AND($BA119=0,$BX119=0),"Hiányos kitöltés! (E-oszlop üres)",IF(AND($BA119=0,$BY119=0),"Hiányos kitöltés! (L-oszlop üres)",IF(AND($BA119=0,$BZ119=0),"Hiányos kitöltés! (M-oszlop üres)",IF(AND($BA119=0,$CA119=0),"Hiányos kitöltés! (N-oszlop üres)",IF(AND($BA119=0,$CB119=0),"Hiányos kitöltés! (O-oszlop üres)",IF(AND($BA119=0,$CC119=0),"Hiányos kitöltés! (P-oszlop üres)",IF(AND($BA119=0,$BG119=0),"Hiányos kitöltés! (I.ütem forrása hiányos!","?"))))))))))</f>
        <v>?</v>
      </c>
      <c r="CE119" s="4" t="str">
        <f t="shared" ref="CE119:CE131" si="399">IF($BA119=0,$CD119,IF($BG119=0,"I. ütem forrása nincs kitöltve!",IF($BJ119=0,"II. ütem forrása nincs kitöltve!",IF($BD119=1,"Költségek üteme nem megfelelő (az időtartam és a költség üteme eltér)!",IF(AND(BH119=0,$BA119=1,$BJ119=1,$BD119=1),"Kötelező cellák kitöltve, de az I. ütem forrása hibás!",IF(AND(BJ119=0,$BA119=1,$BJ119=1,$BD119=1),"Kötelező cellák kitöltve, de a II. ütem forrása hibás!",IF(AND($BO119=1,$AZ119&lt;30),"Nullás a rövidtávú feladat és rövid (hiányzik) a hozzá tartozó indoklás!",IF(AND($BP119=1,$AZ119&lt;30),"Nullás a hosszútávú feladat és rövid (hiányzik) a hozzá tartozó indoklás!",IF(AND(BN119=1,C119="2011_RENDKÍVÜLI"),"II. ütemre nem tervezhet Rendkívüli feladatot!",IF(BH119=0,AD119,IF(BK119=0,AS119,IF(AND(BC119=1,$P119&gt;$N119),"EM rendelet 2. melléklet terhére elszámolt költség nem lehet nagyobb az I. ütemre tervezett tényleges költségnél!",IF($AC119&gt;$N119,"Többlet forrást jelölt meg az I. ütemnél! A forrás ne legyen több a költségnél.",IF($AQ119&gt;$O119,"Többlet forrást jelölt meg a II. ütemnél! A forrás ne legyen több a költségnél.","Kitöltés rendben!"))))))))))))))</f>
        <v>Kitöltés rendben!</v>
      </c>
      <c r="CF119" s="5">
        <f t="shared" ref="CF119:CF131" si="400">IF(A119="Kitöltés rendben!",1,0)</f>
        <v>1</v>
      </c>
      <c r="CG119" s="5">
        <f t="shared" ref="CG119:CG131" si="401">IF(AND($BB119="R",$CF119=1),1,IF(AND($BB119="RH",$CF119=1),1,0))</f>
        <v>0</v>
      </c>
      <c r="CH119" s="5">
        <f t="shared" ref="CH119:CH131" si="402">IF(AND($BB119="H",$CF119=1),1,IF(AND($BB119="RH",$CF119=1),1,0))</f>
        <v>1</v>
      </c>
    </row>
    <row r="120" spans="1:86" s="2" customFormat="1" ht="30.2" customHeight="1" x14ac:dyDescent="0.25">
      <c r="A120" s="1" t="str">
        <f t="shared" si="363"/>
        <v>Kitöltés rendben!</v>
      </c>
      <c r="B120" s="200">
        <v>1</v>
      </c>
      <c r="C120" s="199" t="s">
        <v>50</v>
      </c>
      <c r="D120" s="201" t="s">
        <v>413</v>
      </c>
      <c r="E120" s="201" t="s">
        <v>201</v>
      </c>
      <c r="F120" s="202" t="str">
        <f>VLOOKUP($G120,Összesítő!$B:$F,2,FALSE)</f>
        <v>21-32054-1-048-01-10</v>
      </c>
      <c r="G120" s="199" t="s">
        <v>280</v>
      </c>
      <c r="H120" s="202" t="str">
        <f>AY120&amp;"_"&amp;AW120&amp;"_FIV_"&amp;LEFT(Előlap!$B$6,4)</f>
        <v>3185_118_FIV_2026</v>
      </c>
      <c r="I120" s="202" t="str">
        <f>VLOOKUP($G120,Összesítő!$B:$F,5,FALSE)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0" s="202" t="str">
        <f>VLOOKUP($G120,Összesítő!$B:$F,4,FALSE)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0" s="6">
        <f t="shared" si="242"/>
        <v>3754</v>
      </c>
      <c r="L120" s="200">
        <v>2027</v>
      </c>
      <c r="M120" s="200">
        <v>2027</v>
      </c>
      <c r="N120" s="12">
        <v>3754</v>
      </c>
      <c r="O120" s="7">
        <v>0</v>
      </c>
      <c r="P120" s="7">
        <v>0</v>
      </c>
      <c r="R120" s="7">
        <v>3754</v>
      </c>
      <c r="S120" s="7">
        <v>0</v>
      </c>
      <c r="T120" s="7">
        <v>0</v>
      </c>
      <c r="U120" s="7">
        <v>0</v>
      </c>
      <c r="V120" s="7">
        <v>0</v>
      </c>
      <c r="W120" s="7">
        <v>0</v>
      </c>
      <c r="X120" s="7">
        <v>0</v>
      </c>
      <c r="Y120" s="7">
        <v>0</v>
      </c>
      <c r="Z120" s="7">
        <v>0</v>
      </c>
      <c r="AA120" s="7">
        <v>0</v>
      </c>
      <c r="AB120" s="7">
        <v>0</v>
      </c>
      <c r="AC120" s="6">
        <f t="shared" si="364"/>
        <v>3754</v>
      </c>
      <c r="AD120" s="3" t="str">
        <f t="shared" si="365"/>
        <v>A forrás egyenlő a költséggel (I.ütem).</v>
      </c>
      <c r="AF120" s="7">
        <v>0</v>
      </c>
      <c r="AG120" s="7">
        <v>0</v>
      </c>
      <c r="AH120" s="7">
        <v>0</v>
      </c>
      <c r="AI120" s="7">
        <v>0</v>
      </c>
      <c r="AJ120" s="7">
        <v>0</v>
      </c>
      <c r="AK120" s="7">
        <v>0</v>
      </c>
      <c r="AL120" s="7">
        <v>0</v>
      </c>
      <c r="AM120" s="7">
        <v>0</v>
      </c>
      <c r="AN120" s="7">
        <v>0</v>
      </c>
      <c r="AO120" s="7">
        <v>0</v>
      </c>
      <c r="AP120" s="7">
        <v>0</v>
      </c>
      <c r="AQ120" s="6">
        <f t="shared" si="366"/>
        <v>0</v>
      </c>
      <c r="AR120" s="199" t="s">
        <v>203</v>
      </c>
      <c r="AS120" s="3" t="str">
        <f t="shared" si="367"/>
        <v>Nem hosszútávú a feladat.</v>
      </c>
      <c r="AU120" s="201" t="s">
        <v>135</v>
      </c>
      <c r="AV120" s="201" t="s">
        <v>135</v>
      </c>
      <c r="AW120" s="202">
        <f>COUNTA($G$3:G120)</f>
        <v>118</v>
      </c>
      <c r="AY120" s="8">
        <f>VLOOKUP($G120,Összesítő!$B:$F,3,FALSE)</f>
        <v>3185</v>
      </c>
      <c r="AZ120" s="8">
        <f t="shared" si="368"/>
        <v>0</v>
      </c>
      <c r="BA120" s="5">
        <f t="shared" si="369"/>
        <v>1</v>
      </c>
      <c r="BB120" s="5" t="str">
        <f t="shared" si="370"/>
        <v>R</v>
      </c>
      <c r="BC120" s="5">
        <f t="shared" si="371"/>
        <v>1</v>
      </c>
      <c r="BD120" s="5">
        <f t="shared" si="372"/>
        <v>0</v>
      </c>
      <c r="BE120" s="5">
        <f t="shared" si="373"/>
        <v>0</v>
      </c>
      <c r="BF120" s="8" t="str">
        <f t="shared" si="374"/>
        <v>A forrás egyenlő a költséggel (I.ütem).</v>
      </c>
      <c r="BG120" s="5">
        <f t="shared" si="375"/>
        <v>1</v>
      </c>
      <c r="BH120" s="5">
        <f t="shared" si="376"/>
        <v>1</v>
      </c>
      <c r="BI120" s="5">
        <f t="shared" si="377"/>
        <v>0</v>
      </c>
      <c r="BJ120" s="5">
        <f t="shared" si="378"/>
        <v>1</v>
      </c>
      <c r="BK120" s="5">
        <f t="shared" si="379"/>
        <v>1</v>
      </c>
      <c r="BL120" s="4" t="str">
        <f t="shared" si="380"/>
        <v>Nem hosszútávú a feladat.</v>
      </c>
      <c r="BM120" s="5">
        <f t="shared" si="381"/>
        <v>1</v>
      </c>
      <c r="BN120" s="5">
        <f t="shared" si="382"/>
        <v>0</v>
      </c>
      <c r="BO120" s="5">
        <f t="shared" si="383"/>
        <v>0</v>
      </c>
      <c r="BP120" s="5">
        <f t="shared" si="384"/>
        <v>0</v>
      </c>
      <c r="BQ120" s="5">
        <f t="shared" si="385"/>
        <v>0</v>
      </c>
      <c r="BR120" s="8" t="str">
        <f t="shared" si="386"/>
        <v>Nincs hosszútávú terv!</v>
      </c>
      <c r="BS120" s="5">
        <f t="shared" si="387"/>
        <v>0</v>
      </c>
      <c r="BT120" s="5">
        <f t="shared" si="388"/>
        <v>0</v>
      </c>
      <c r="BU120" s="5">
        <f t="shared" si="389"/>
        <v>1</v>
      </c>
      <c r="BV120" s="5">
        <f t="shared" si="390"/>
        <v>1</v>
      </c>
      <c r="BW120" s="5">
        <f t="shared" si="391"/>
        <v>1</v>
      </c>
      <c r="BX120" s="5">
        <f t="shared" si="392"/>
        <v>1</v>
      </c>
      <c r="BY120" s="5">
        <f t="shared" si="393"/>
        <v>1</v>
      </c>
      <c r="BZ120" s="5">
        <f t="shared" si="394"/>
        <v>1</v>
      </c>
      <c r="CA120" s="5">
        <f t="shared" si="395"/>
        <v>1</v>
      </c>
      <c r="CB120" s="5">
        <f t="shared" si="396"/>
        <v>1</v>
      </c>
      <c r="CC120" s="5">
        <f t="shared" si="397"/>
        <v>1</v>
      </c>
      <c r="CD120" s="5" t="str">
        <f t="shared" si="398"/>
        <v>?</v>
      </c>
      <c r="CE120" s="4" t="str">
        <f t="shared" si="399"/>
        <v>Kitöltés rendben!</v>
      </c>
      <c r="CF120" s="5">
        <f t="shared" si="400"/>
        <v>1</v>
      </c>
      <c r="CG120" s="5">
        <f t="shared" si="401"/>
        <v>1</v>
      </c>
      <c r="CH120" s="5">
        <f t="shared" si="402"/>
        <v>0</v>
      </c>
    </row>
    <row r="121" spans="1:86" s="2" customFormat="1" ht="30.2" customHeight="1" x14ac:dyDescent="0.25">
      <c r="A121" s="1" t="str">
        <f t="shared" si="363"/>
        <v>Kitöltés rendben!</v>
      </c>
      <c r="B121" s="200">
        <v>2</v>
      </c>
      <c r="C121" s="199" t="s">
        <v>206</v>
      </c>
      <c r="D121" s="201" t="s">
        <v>414</v>
      </c>
      <c r="E121" s="201" t="s">
        <v>201</v>
      </c>
      <c r="F121" s="202" t="str">
        <f>VLOOKUP($G121,Összesítő!$B:$F,2,FALSE)</f>
        <v>21-32054-1-048-01-10</v>
      </c>
      <c r="G121" s="199" t="s">
        <v>280</v>
      </c>
      <c r="H121" s="202" t="str">
        <f>AY121&amp;"_"&amp;AW121&amp;"_FIV_"&amp;LEFT(Előlap!$B$6,4)</f>
        <v>3185_119_FIV_2026</v>
      </c>
      <c r="I121" s="202" t="str">
        <f>VLOOKUP($G121,Összesítő!$B:$F,5,FALSE)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1" s="202" t="str">
        <f>VLOOKUP($G121,Összesítő!$B:$F,4,FALSE)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1" s="6">
        <f t="shared" si="242"/>
        <v>6152</v>
      </c>
      <c r="L121" s="200">
        <v>2036</v>
      </c>
      <c r="M121" s="200">
        <v>2036</v>
      </c>
      <c r="N121" s="12">
        <v>0</v>
      </c>
      <c r="O121" s="7">
        <v>6152</v>
      </c>
      <c r="P121" s="7">
        <v>0</v>
      </c>
      <c r="R121" s="7">
        <v>0</v>
      </c>
      <c r="S121" s="7">
        <v>0</v>
      </c>
      <c r="T121" s="7">
        <v>0</v>
      </c>
      <c r="U121" s="7">
        <v>0</v>
      </c>
      <c r="V121" s="7">
        <v>0</v>
      </c>
      <c r="W121" s="7">
        <v>0</v>
      </c>
      <c r="X121" s="7">
        <v>0</v>
      </c>
      <c r="Y121" s="7">
        <v>0</v>
      </c>
      <c r="Z121" s="7">
        <v>0</v>
      </c>
      <c r="AA121" s="7">
        <v>0</v>
      </c>
      <c r="AB121" s="7">
        <v>0</v>
      </c>
      <c r="AC121" s="6">
        <f t="shared" si="364"/>
        <v>0</v>
      </c>
      <c r="AD121" s="3" t="str">
        <f t="shared" si="365"/>
        <v>Nem rövidtávú a feladat.</v>
      </c>
      <c r="AF121" s="7">
        <v>0</v>
      </c>
      <c r="AG121" s="7">
        <v>0</v>
      </c>
      <c r="AH121" s="7">
        <v>0</v>
      </c>
      <c r="AI121" s="7">
        <v>0</v>
      </c>
      <c r="AJ121" s="7">
        <v>0</v>
      </c>
      <c r="AK121" s="7">
        <v>0</v>
      </c>
      <c r="AL121" s="7">
        <v>0</v>
      </c>
      <c r="AM121" s="7">
        <v>0</v>
      </c>
      <c r="AN121" s="7">
        <v>0</v>
      </c>
      <c r="AO121" s="7">
        <v>0</v>
      </c>
      <c r="AP121" s="7">
        <v>0</v>
      </c>
      <c r="AQ121" s="6">
        <f t="shared" si="366"/>
        <v>0</v>
      </c>
      <c r="AR121" s="199" t="s">
        <v>205</v>
      </c>
      <c r="AS121" s="3" t="str">
        <f t="shared" si="367"/>
        <v>Forráshiányos a feladat!</v>
      </c>
      <c r="AU121" s="201" t="s">
        <v>135</v>
      </c>
      <c r="AV121" s="201" t="s">
        <v>135</v>
      </c>
      <c r="AW121" s="202">
        <f>COUNTA($G$3:G121)</f>
        <v>119</v>
      </c>
      <c r="AY121" s="8">
        <f>VLOOKUP($G121,Összesítő!$B:$F,3,FALSE)</f>
        <v>3185</v>
      </c>
      <c r="AZ121" s="8">
        <f t="shared" si="368"/>
        <v>0</v>
      </c>
      <c r="BA121" s="5">
        <f t="shared" si="369"/>
        <v>1</v>
      </c>
      <c r="BB121" s="5" t="str">
        <f t="shared" si="370"/>
        <v>H</v>
      </c>
      <c r="BC121" s="5">
        <f t="shared" si="371"/>
        <v>0</v>
      </c>
      <c r="BD121" s="5">
        <f t="shared" si="372"/>
        <v>0</v>
      </c>
      <c r="BE121" s="5">
        <f t="shared" si="373"/>
        <v>0</v>
      </c>
      <c r="BF121" s="8" t="str">
        <f t="shared" si="374"/>
        <v>Nem rövidtávú a feladat.</v>
      </c>
      <c r="BG121" s="5">
        <f t="shared" si="375"/>
        <v>1</v>
      </c>
      <c r="BH121" s="5">
        <f t="shared" si="376"/>
        <v>1</v>
      </c>
      <c r="BI121" s="5">
        <f t="shared" si="377"/>
        <v>1</v>
      </c>
      <c r="BJ121" s="5">
        <f t="shared" si="378"/>
        <v>1</v>
      </c>
      <c r="BK121" s="5">
        <f t="shared" si="379"/>
        <v>1</v>
      </c>
      <c r="BL121" s="4" t="str">
        <f t="shared" si="380"/>
        <v>Forráshiányos a feladat!</v>
      </c>
      <c r="BM121" s="5">
        <f t="shared" si="381"/>
        <v>0</v>
      </c>
      <c r="BN121" s="5">
        <f t="shared" si="382"/>
        <v>1</v>
      </c>
      <c r="BO121" s="5">
        <f t="shared" si="383"/>
        <v>0</v>
      </c>
      <c r="BP121" s="5">
        <f t="shared" si="384"/>
        <v>0</v>
      </c>
      <c r="BQ121" s="5">
        <f t="shared" si="385"/>
        <v>0</v>
      </c>
      <c r="BR121" s="8">
        <f t="shared" si="386"/>
        <v>0</v>
      </c>
      <c r="BS121" s="5">
        <f t="shared" si="387"/>
        <v>0</v>
      </c>
      <c r="BT121" s="5">
        <f t="shared" si="388"/>
        <v>0</v>
      </c>
      <c r="BU121" s="5">
        <f t="shared" si="389"/>
        <v>1</v>
      </c>
      <c r="BV121" s="5">
        <f t="shared" si="390"/>
        <v>1</v>
      </c>
      <c r="BW121" s="5">
        <f t="shared" si="391"/>
        <v>1</v>
      </c>
      <c r="BX121" s="5">
        <f t="shared" si="392"/>
        <v>1</v>
      </c>
      <c r="BY121" s="5">
        <f t="shared" si="393"/>
        <v>1</v>
      </c>
      <c r="BZ121" s="5">
        <f t="shared" si="394"/>
        <v>1</v>
      </c>
      <c r="CA121" s="5">
        <f t="shared" si="395"/>
        <v>1</v>
      </c>
      <c r="CB121" s="5">
        <f t="shared" si="396"/>
        <v>1</v>
      </c>
      <c r="CC121" s="5">
        <f t="shared" si="397"/>
        <v>1</v>
      </c>
      <c r="CD121" s="5" t="str">
        <f t="shared" si="398"/>
        <v>?</v>
      </c>
      <c r="CE121" s="4" t="str">
        <f t="shared" si="399"/>
        <v>Kitöltés rendben!</v>
      </c>
      <c r="CF121" s="5">
        <f t="shared" si="400"/>
        <v>1</v>
      </c>
      <c r="CG121" s="5">
        <f t="shared" si="401"/>
        <v>0</v>
      </c>
      <c r="CH121" s="5">
        <f t="shared" si="402"/>
        <v>1</v>
      </c>
    </row>
    <row r="122" spans="1:86" s="2" customFormat="1" ht="30.2" customHeight="1" x14ac:dyDescent="0.25">
      <c r="A122" s="1" t="str">
        <f t="shared" si="363"/>
        <v>Kitöltés rendben!</v>
      </c>
      <c r="B122" s="200">
        <v>2</v>
      </c>
      <c r="C122" s="199" t="s">
        <v>24</v>
      </c>
      <c r="D122" s="201" t="s">
        <v>415</v>
      </c>
      <c r="E122" s="201" t="s">
        <v>201</v>
      </c>
      <c r="F122" s="202" t="str">
        <f>VLOOKUP($G122,Összesítő!$B:$F,2,FALSE)</f>
        <v>21-32054-1-048-01-10</v>
      </c>
      <c r="G122" s="199" t="s">
        <v>280</v>
      </c>
      <c r="H122" s="202" t="str">
        <f>AY122&amp;"_"&amp;AW122&amp;"_FIV_"&amp;LEFT(Előlap!$B$6,4)</f>
        <v>3185_120_FIV_2026</v>
      </c>
      <c r="I122" s="202" t="str">
        <f>VLOOKUP($G122,Összesítő!$B:$F,5,FALSE)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2" s="202" t="str">
        <f>VLOOKUP($G122,Összesítő!$B:$F,4,FALSE)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2" s="6">
        <f t="shared" si="242"/>
        <v>44700</v>
      </c>
      <c r="L122" s="200">
        <v>2028</v>
      </c>
      <c r="M122" s="200">
        <v>2036</v>
      </c>
      <c r="N122" s="12">
        <v>0</v>
      </c>
      <c r="O122" s="7">
        <v>44700</v>
      </c>
      <c r="P122" s="7">
        <v>0</v>
      </c>
      <c r="R122" s="7">
        <v>0</v>
      </c>
      <c r="S122" s="7">
        <v>0</v>
      </c>
      <c r="T122" s="7">
        <v>0</v>
      </c>
      <c r="U122" s="7">
        <v>0</v>
      </c>
      <c r="V122" s="7">
        <v>0</v>
      </c>
      <c r="W122" s="7">
        <v>0</v>
      </c>
      <c r="X122" s="7">
        <v>0</v>
      </c>
      <c r="Y122" s="7">
        <v>0</v>
      </c>
      <c r="Z122" s="7">
        <v>0</v>
      </c>
      <c r="AA122" s="7">
        <v>0</v>
      </c>
      <c r="AB122" s="7">
        <v>0</v>
      </c>
      <c r="AC122" s="6">
        <f t="shared" si="364"/>
        <v>0</v>
      </c>
      <c r="AD122" s="3" t="str">
        <f t="shared" si="365"/>
        <v>Nem rövidtávú a feladat.</v>
      </c>
      <c r="AF122" s="7">
        <v>0</v>
      </c>
      <c r="AG122" s="7">
        <v>0</v>
      </c>
      <c r="AH122" s="7">
        <v>0</v>
      </c>
      <c r="AI122" s="7">
        <v>0</v>
      </c>
      <c r="AJ122" s="7">
        <v>0</v>
      </c>
      <c r="AK122" s="7">
        <v>0</v>
      </c>
      <c r="AL122" s="7">
        <v>0</v>
      </c>
      <c r="AM122" s="7">
        <v>0</v>
      </c>
      <c r="AN122" s="7">
        <v>0</v>
      </c>
      <c r="AO122" s="7">
        <v>0</v>
      </c>
      <c r="AP122" s="7">
        <v>0</v>
      </c>
      <c r="AQ122" s="6">
        <f t="shared" si="366"/>
        <v>0</v>
      </c>
      <c r="AR122" s="199" t="s">
        <v>205</v>
      </c>
      <c r="AS122" s="3" t="str">
        <f t="shared" si="367"/>
        <v>Forráshiányos a feladat!</v>
      </c>
      <c r="AU122" s="201" t="s">
        <v>135</v>
      </c>
      <c r="AV122" s="201" t="s">
        <v>135</v>
      </c>
      <c r="AW122" s="202">
        <f>COUNTA($G$3:G122)</f>
        <v>120</v>
      </c>
      <c r="AY122" s="8">
        <f>VLOOKUP($G122,Összesítő!$B:$F,3,FALSE)</f>
        <v>3185</v>
      </c>
      <c r="AZ122" s="8">
        <f t="shared" si="368"/>
        <v>0</v>
      </c>
      <c r="BA122" s="5">
        <f t="shared" si="369"/>
        <v>1</v>
      </c>
      <c r="BB122" s="5" t="str">
        <f t="shared" si="370"/>
        <v>H</v>
      </c>
      <c r="BC122" s="5">
        <f t="shared" si="371"/>
        <v>0</v>
      </c>
      <c r="BD122" s="5">
        <f t="shared" si="372"/>
        <v>0</v>
      </c>
      <c r="BE122" s="5">
        <f t="shared" si="373"/>
        <v>0</v>
      </c>
      <c r="BF122" s="8" t="str">
        <f t="shared" si="374"/>
        <v>Nem rövidtávú a feladat.</v>
      </c>
      <c r="BG122" s="5">
        <f t="shared" si="375"/>
        <v>1</v>
      </c>
      <c r="BH122" s="5">
        <f t="shared" si="376"/>
        <v>1</v>
      </c>
      <c r="BI122" s="5">
        <f t="shared" si="377"/>
        <v>1</v>
      </c>
      <c r="BJ122" s="5">
        <f t="shared" si="378"/>
        <v>1</v>
      </c>
      <c r="BK122" s="5">
        <f t="shared" si="379"/>
        <v>1</v>
      </c>
      <c r="BL122" s="4" t="str">
        <f t="shared" si="380"/>
        <v>Forráshiányos a feladat!</v>
      </c>
      <c r="BM122" s="5">
        <f t="shared" si="381"/>
        <v>0</v>
      </c>
      <c r="BN122" s="5">
        <f t="shared" si="382"/>
        <v>1</v>
      </c>
      <c r="BO122" s="5">
        <f t="shared" si="383"/>
        <v>0</v>
      </c>
      <c r="BP122" s="5">
        <f t="shared" si="384"/>
        <v>0</v>
      </c>
      <c r="BQ122" s="5">
        <f t="shared" si="385"/>
        <v>0</v>
      </c>
      <c r="BR122" s="8">
        <f t="shared" si="386"/>
        <v>0</v>
      </c>
      <c r="BS122" s="5">
        <f t="shared" si="387"/>
        <v>0</v>
      </c>
      <c r="BT122" s="5">
        <f t="shared" si="388"/>
        <v>0</v>
      </c>
      <c r="BU122" s="5">
        <f t="shared" si="389"/>
        <v>1</v>
      </c>
      <c r="BV122" s="5">
        <f t="shared" si="390"/>
        <v>1</v>
      </c>
      <c r="BW122" s="5">
        <f t="shared" si="391"/>
        <v>1</v>
      </c>
      <c r="BX122" s="5">
        <f t="shared" si="392"/>
        <v>1</v>
      </c>
      <c r="BY122" s="5">
        <f t="shared" si="393"/>
        <v>1</v>
      </c>
      <c r="BZ122" s="5">
        <f t="shared" si="394"/>
        <v>1</v>
      </c>
      <c r="CA122" s="5">
        <f t="shared" si="395"/>
        <v>1</v>
      </c>
      <c r="CB122" s="5">
        <f t="shared" si="396"/>
        <v>1</v>
      </c>
      <c r="CC122" s="5">
        <f t="shared" si="397"/>
        <v>1</v>
      </c>
      <c r="CD122" s="5" t="str">
        <f t="shared" si="398"/>
        <v>?</v>
      </c>
      <c r="CE122" s="4" t="str">
        <f t="shared" si="399"/>
        <v>Kitöltés rendben!</v>
      </c>
      <c r="CF122" s="5">
        <f t="shared" si="400"/>
        <v>1</v>
      </c>
      <c r="CG122" s="5">
        <f t="shared" si="401"/>
        <v>0</v>
      </c>
      <c r="CH122" s="5">
        <f t="shared" si="402"/>
        <v>1</v>
      </c>
    </row>
    <row r="123" spans="1:86" s="2" customFormat="1" ht="30.2" customHeight="1" x14ac:dyDescent="0.25">
      <c r="A123" s="1" t="str">
        <f t="shared" si="363"/>
        <v>Kitöltés rendben!</v>
      </c>
      <c r="B123" s="200">
        <v>2</v>
      </c>
      <c r="C123" s="199" t="s">
        <v>24</v>
      </c>
      <c r="D123" s="201" t="s">
        <v>416</v>
      </c>
      <c r="E123" s="201" t="s">
        <v>201</v>
      </c>
      <c r="F123" s="202" t="str">
        <f>VLOOKUP($G123,Összesítő!$B:$F,2,FALSE)</f>
        <v>21-32054-1-048-01-10</v>
      </c>
      <c r="G123" s="199" t="s">
        <v>280</v>
      </c>
      <c r="H123" s="202" t="str">
        <f>AY123&amp;"_"&amp;AW123&amp;"_FIV_"&amp;LEFT(Előlap!$B$6,4)</f>
        <v>3185_121_FIV_2026</v>
      </c>
      <c r="I123" s="202" t="str">
        <f>VLOOKUP($G123,Összesítő!$B:$F,5,FALSE)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3" s="202" t="str">
        <f>VLOOKUP($G123,Összesítő!$B:$F,4,FALSE)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3" s="6">
        <f t="shared" si="242"/>
        <v>12200</v>
      </c>
      <c r="L123" s="200">
        <v>2028</v>
      </c>
      <c r="M123" s="200">
        <v>2036</v>
      </c>
      <c r="N123" s="12">
        <v>0</v>
      </c>
      <c r="O123" s="7">
        <v>12200</v>
      </c>
      <c r="P123" s="7">
        <v>0</v>
      </c>
      <c r="R123" s="7">
        <v>0</v>
      </c>
      <c r="S123" s="7">
        <v>0</v>
      </c>
      <c r="T123" s="7">
        <v>0</v>
      </c>
      <c r="U123" s="7">
        <v>0</v>
      </c>
      <c r="V123" s="7">
        <v>0</v>
      </c>
      <c r="W123" s="7">
        <v>0</v>
      </c>
      <c r="X123" s="7">
        <v>0</v>
      </c>
      <c r="Y123" s="7">
        <v>0</v>
      </c>
      <c r="Z123" s="7">
        <v>0</v>
      </c>
      <c r="AA123" s="7">
        <v>0</v>
      </c>
      <c r="AB123" s="7">
        <v>0</v>
      </c>
      <c r="AC123" s="6">
        <f t="shared" si="364"/>
        <v>0</v>
      </c>
      <c r="AD123" s="3" t="str">
        <f t="shared" si="365"/>
        <v>Nem rövidtávú a feladat.</v>
      </c>
      <c r="AF123" s="7">
        <v>0</v>
      </c>
      <c r="AG123" s="7">
        <v>0</v>
      </c>
      <c r="AH123" s="7">
        <v>0</v>
      </c>
      <c r="AI123" s="7">
        <v>0</v>
      </c>
      <c r="AJ123" s="7">
        <v>0</v>
      </c>
      <c r="AK123" s="7">
        <v>0</v>
      </c>
      <c r="AL123" s="7">
        <v>0</v>
      </c>
      <c r="AM123" s="7">
        <v>0</v>
      </c>
      <c r="AN123" s="7">
        <v>0</v>
      </c>
      <c r="AO123" s="7">
        <v>0</v>
      </c>
      <c r="AP123" s="7">
        <v>0</v>
      </c>
      <c r="AQ123" s="6">
        <f t="shared" si="366"/>
        <v>0</v>
      </c>
      <c r="AR123" s="199" t="s">
        <v>205</v>
      </c>
      <c r="AS123" s="3" t="str">
        <f t="shared" si="367"/>
        <v>Forráshiányos a feladat!</v>
      </c>
      <c r="AU123" s="201" t="s">
        <v>135</v>
      </c>
      <c r="AV123" s="201" t="s">
        <v>135</v>
      </c>
      <c r="AW123" s="202">
        <f>COUNTA($G$3:G123)</f>
        <v>121</v>
      </c>
      <c r="AY123" s="8">
        <f>VLOOKUP($G123,Összesítő!$B:$F,3,FALSE)</f>
        <v>3185</v>
      </c>
      <c r="AZ123" s="8">
        <f t="shared" si="368"/>
        <v>0</v>
      </c>
      <c r="BA123" s="5">
        <f t="shared" si="369"/>
        <v>1</v>
      </c>
      <c r="BB123" s="5" t="str">
        <f t="shared" si="370"/>
        <v>H</v>
      </c>
      <c r="BC123" s="5">
        <f t="shared" si="371"/>
        <v>0</v>
      </c>
      <c r="BD123" s="5">
        <f t="shared" si="372"/>
        <v>0</v>
      </c>
      <c r="BE123" s="5">
        <f t="shared" si="373"/>
        <v>0</v>
      </c>
      <c r="BF123" s="8" t="str">
        <f t="shared" si="374"/>
        <v>Nem rövidtávú a feladat.</v>
      </c>
      <c r="BG123" s="5">
        <f t="shared" si="375"/>
        <v>1</v>
      </c>
      <c r="BH123" s="5">
        <f t="shared" si="376"/>
        <v>1</v>
      </c>
      <c r="BI123" s="5">
        <f t="shared" si="377"/>
        <v>1</v>
      </c>
      <c r="BJ123" s="5">
        <f t="shared" si="378"/>
        <v>1</v>
      </c>
      <c r="BK123" s="5">
        <f t="shared" si="379"/>
        <v>1</v>
      </c>
      <c r="BL123" s="4" t="str">
        <f t="shared" si="380"/>
        <v>Forráshiányos a feladat!</v>
      </c>
      <c r="BM123" s="5">
        <f t="shared" si="381"/>
        <v>0</v>
      </c>
      <c r="BN123" s="5">
        <f t="shared" si="382"/>
        <v>1</v>
      </c>
      <c r="BO123" s="5">
        <f t="shared" si="383"/>
        <v>0</v>
      </c>
      <c r="BP123" s="5">
        <f t="shared" si="384"/>
        <v>0</v>
      </c>
      <c r="BQ123" s="5">
        <f t="shared" si="385"/>
        <v>0</v>
      </c>
      <c r="BR123" s="8">
        <f t="shared" si="386"/>
        <v>0</v>
      </c>
      <c r="BS123" s="5">
        <f t="shared" si="387"/>
        <v>0</v>
      </c>
      <c r="BT123" s="5">
        <f t="shared" si="388"/>
        <v>0</v>
      </c>
      <c r="BU123" s="5">
        <f t="shared" si="389"/>
        <v>1</v>
      </c>
      <c r="BV123" s="5">
        <f t="shared" si="390"/>
        <v>1</v>
      </c>
      <c r="BW123" s="5">
        <f t="shared" si="391"/>
        <v>1</v>
      </c>
      <c r="BX123" s="5">
        <f t="shared" si="392"/>
        <v>1</v>
      </c>
      <c r="BY123" s="5">
        <f t="shared" si="393"/>
        <v>1</v>
      </c>
      <c r="BZ123" s="5">
        <f t="shared" si="394"/>
        <v>1</v>
      </c>
      <c r="CA123" s="5">
        <f t="shared" si="395"/>
        <v>1</v>
      </c>
      <c r="CB123" s="5">
        <f t="shared" si="396"/>
        <v>1</v>
      </c>
      <c r="CC123" s="5">
        <f t="shared" si="397"/>
        <v>1</v>
      </c>
      <c r="CD123" s="5" t="str">
        <f t="shared" si="398"/>
        <v>?</v>
      </c>
      <c r="CE123" s="4" t="str">
        <f t="shared" si="399"/>
        <v>Kitöltés rendben!</v>
      </c>
      <c r="CF123" s="5">
        <f t="shared" si="400"/>
        <v>1</v>
      </c>
      <c r="CG123" s="5">
        <f t="shared" si="401"/>
        <v>0</v>
      </c>
      <c r="CH123" s="5">
        <f t="shared" si="402"/>
        <v>1</v>
      </c>
    </row>
    <row r="124" spans="1:86" s="2" customFormat="1" ht="30.2" customHeight="1" x14ac:dyDescent="0.25">
      <c r="A124" s="1" t="str">
        <f t="shared" si="363"/>
        <v>Kitöltés rendben!</v>
      </c>
      <c r="B124" s="200">
        <v>2</v>
      </c>
      <c r="C124" s="199" t="s">
        <v>70</v>
      </c>
      <c r="D124" s="201" t="s">
        <v>417</v>
      </c>
      <c r="E124" s="201" t="s">
        <v>201</v>
      </c>
      <c r="F124" s="202" t="str">
        <f>VLOOKUP($G124,Összesítő!$B:$F,2,FALSE)</f>
        <v>21-32054-1-048-01-10</v>
      </c>
      <c r="G124" s="199" t="s">
        <v>280</v>
      </c>
      <c r="H124" s="202" t="str">
        <f>AY124&amp;"_"&amp;AW124&amp;"_FIV_"&amp;LEFT(Előlap!$B$6,4)</f>
        <v>3185_122_FIV_2026</v>
      </c>
      <c r="I124" s="202" t="str">
        <f>VLOOKUP($G124,Összesítő!$B:$F,5,FALSE)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4" s="202" t="str">
        <f>VLOOKUP($G124,Összesítő!$B:$F,4,FALSE)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4" s="6">
        <f t="shared" si="242"/>
        <v>15020</v>
      </c>
      <c r="L124" s="200">
        <v>2028</v>
      </c>
      <c r="M124" s="200">
        <v>2036</v>
      </c>
      <c r="N124" s="12">
        <v>0</v>
      </c>
      <c r="O124" s="7">
        <v>15020</v>
      </c>
      <c r="P124" s="7">
        <v>0</v>
      </c>
      <c r="R124" s="7">
        <v>0</v>
      </c>
      <c r="S124" s="7">
        <v>0</v>
      </c>
      <c r="T124" s="7">
        <v>0</v>
      </c>
      <c r="U124" s="7">
        <v>0</v>
      </c>
      <c r="V124" s="7">
        <v>0</v>
      </c>
      <c r="W124" s="7">
        <v>0</v>
      </c>
      <c r="X124" s="7">
        <v>0</v>
      </c>
      <c r="Y124" s="7">
        <v>0</v>
      </c>
      <c r="Z124" s="7">
        <v>0</v>
      </c>
      <c r="AA124" s="7">
        <v>0</v>
      </c>
      <c r="AB124" s="7">
        <v>0</v>
      </c>
      <c r="AC124" s="6">
        <f t="shared" si="364"/>
        <v>0</v>
      </c>
      <c r="AD124" s="3" t="str">
        <f t="shared" si="365"/>
        <v>Nem rövidtávú a feladat.</v>
      </c>
      <c r="AF124" s="7">
        <v>0</v>
      </c>
      <c r="AG124" s="7">
        <v>0</v>
      </c>
      <c r="AH124" s="7">
        <v>0</v>
      </c>
      <c r="AI124" s="7">
        <v>0</v>
      </c>
      <c r="AJ124" s="7">
        <v>0</v>
      </c>
      <c r="AK124" s="7">
        <v>0</v>
      </c>
      <c r="AL124" s="7">
        <v>0</v>
      </c>
      <c r="AM124" s="7">
        <v>0</v>
      </c>
      <c r="AN124" s="7">
        <v>0</v>
      </c>
      <c r="AO124" s="7">
        <v>0</v>
      </c>
      <c r="AP124" s="7">
        <v>0</v>
      </c>
      <c r="AQ124" s="6">
        <f t="shared" si="366"/>
        <v>0</v>
      </c>
      <c r="AR124" s="199" t="s">
        <v>205</v>
      </c>
      <c r="AS124" s="3" t="str">
        <f t="shared" si="367"/>
        <v>Forráshiányos a feladat!</v>
      </c>
      <c r="AU124" s="201" t="s">
        <v>135</v>
      </c>
      <c r="AV124" s="201" t="s">
        <v>135</v>
      </c>
      <c r="AW124" s="202">
        <f>COUNTA($G$3:G124)</f>
        <v>122</v>
      </c>
      <c r="AY124" s="8">
        <f>VLOOKUP($G124,Összesítő!$B:$F,3,FALSE)</f>
        <v>3185</v>
      </c>
      <c r="AZ124" s="8">
        <f t="shared" si="368"/>
        <v>0</v>
      </c>
      <c r="BA124" s="5">
        <f t="shared" si="369"/>
        <v>1</v>
      </c>
      <c r="BB124" s="5" t="str">
        <f t="shared" si="370"/>
        <v>H</v>
      </c>
      <c r="BC124" s="5">
        <f t="shared" si="371"/>
        <v>0</v>
      </c>
      <c r="BD124" s="5">
        <f t="shared" si="372"/>
        <v>0</v>
      </c>
      <c r="BE124" s="5">
        <f t="shared" si="373"/>
        <v>0</v>
      </c>
      <c r="BF124" s="8" t="str">
        <f t="shared" si="374"/>
        <v>Nem rövidtávú a feladat.</v>
      </c>
      <c r="BG124" s="5">
        <f t="shared" si="375"/>
        <v>1</v>
      </c>
      <c r="BH124" s="5">
        <f t="shared" si="376"/>
        <v>1</v>
      </c>
      <c r="BI124" s="5">
        <f t="shared" si="377"/>
        <v>1</v>
      </c>
      <c r="BJ124" s="5">
        <f t="shared" si="378"/>
        <v>1</v>
      </c>
      <c r="BK124" s="5">
        <f t="shared" si="379"/>
        <v>1</v>
      </c>
      <c r="BL124" s="4" t="str">
        <f t="shared" si="380"/>
        <v>Forráshiányos a feladat!</v>
      </c>
      <c r="BM124" s="5">
        <f t="shared" si="381"/>
        <v>0</v>
      </c>
      <c r="BN124" s="5">
        <f t="shared" si="382"/>
        <v>1</v>
      </c>
      <c r="BO124" s="5">
        <f t="shared" si="383"/>
        <v>0</v>
      </c>
      <c r="BP124" s="5">
        <f t="shared" si="384"/>
        <v>0</v>
      </c>
      <c r="BQ124" s="5">
        <f t="shared" si="385"/>
        <v>0</v>
      </c>
      <c r="BR124" s="8">
        <f t="shared" si="386"/>
        <v>0</v>
      </c>
      <c r="BS124" s="5">
        <f t="shared" si="387"/>
        <v>0</v>
      </c>
      <c r="BT124" s="5">
        <f t="shared" si="388"/>
        <v>0</v>
      </c>
      <c r="BU124" s="5">
        <f t="shared" si="389"/>
        <v>1</v>
      </c>
      <c r="BV124" s="5">
        <f t="shared" si="390"/>
        <v>1</v>
      </c>
      <c r="BW124" s="5">
        <f t="shared" si="391"/>
        <v>1</v>
      </c>
      <c r="BX124" s="5">
        <f t="shared" si="392"/>
        <v>1</v>
      </c>
      <c r="BY124" s="5">
        <f t="shared" si="393"/>
        <v>1</v>
      </c>
      <c r="BZ124" s="5">
        <f t="shared" si="394"/>
        <v>1</v>
      </c>
      <c r="CA124" s="5">
        <f t="shared" si="395"/>
        <v>1</v>
      </c>
      <c r="CB124" s="5">
        <f t="shared" si="396"/>
        <v>1</v>
      </c>
      <c r="CC124" s="5">
        <f t="shared" si="397"/>
        <v>1</v>
      </c>
      <c r="CD124" s="5" t="str">
        <f t="shared" si="398"/>
        <v>?</v>
      </c>
      <c r="CE124" s="4" t="str">
        <f t="shared" si="399"/>
        <v>Kitöltés rendben!</v>
      </c>
      <c r="CF124" s="5">
        <f t="shared" si="400"/>
        <v>1</v>
      </c>
      <c r="CG124" s="5">
        <f t="shared" si="401"/>
        <v>0</v>
      </c>
      <c r="CH124" s="5">
        <f t="shared" si="402"/>
        <v>1</v>
      </c>
    </row>
    <row r="125" spans="1:86" s="2" customFormat="1" ht="30.2" customHeight="1" x14ac:dyDescent="0.25">
      <c r="A125" s="1" t="str">
        <f t="shared" si="363"/>
        <v>Kitöltés rendben!</v>
      </c>
      <c r="B125" s="200">
        <v>2</v>
      </c>
      <c r="C125" s="199" t="s">
        <v>70</v>
      </c>
      <c r="D125" s="201" t="s">
        <v>418</v>
      </c>
      <c r="E125" s="201" t="s">
        <v>201</v>
      </c>
      <c r="F125" s="202" t="str">
        <f>VLOOKUP($G125,Összesítő!$B:$F,2,FALSE)</f>
        <v>21-32054-1-048-01-10</v>
      </c>
      <c r="G125" s="199" t="s">
        <v>280</v>
      </c>
      <c r="H125" s="202" t="str">
        <f>AY125&amp;"_"&amp;AW125&amp;"_FIV_"&amp;LEFT(Előlap!$B$6,4)</f>
        <v>3185_123_FIV_2026</v>
      </c>
      <c r="I125" s="202" t="str">
        <f>VLOOKUP($G125,Összesítő!$B:$F,5,FALSE)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5" s="202" t="str">
        <f>VLOOKUP($G125,Összesítő!$B:$F,4,FALSE)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5" s="6">
        <f t="shared" si="242"/>
        <v>300</v>
      </c>
      <c r="L125" s="200">
        <v>2028</v>
      </c>
      <c r="M125" s="200">
        <v>2036</v>
      </c>
      <c r="N125" s="12">
        <v>0</v>
      </c>
      <c r="O125" s="7">
        <v>300</v>
      </c>
      <c r="P125" s="7">
        <v>0</v>
      </c>
      <c r="R125" s="7">
        <v>0</v>
      </c>
      <c r="S125" s="7">
        <v>0</v>
      </c>
      <c r="T125" s="7">
        <v>0</v>
      </c>
      <c r="U125" s="7">
        <v>0</v>
      </c>
      <c r="V125" s="7">
        <v>0</v>
      </c>
      <c r="W125" s="7">
        <v>0</v>
      </c>
      <c r="X125" s="7">
        <v>0</v>
      </c>
      <c r="Y125" s="7">
        <v>0</v>
      </c>
      <c r="Z125" s="7">
        <v>0</v>
      </c>
      <c r="AA125" s="7">
        <v>0</v>
      </c>
      <c r="AB125" s="7">
        <v>0</v>
      </c>
      <c r="AC125" s="6">
        <f t="shared" si="364"/>
        <v>0</v>
      </c>
      <c r="AD125" s="3" t="str">
        <f t="shared" si="365"/>
        <v>Nem rövidtávú a feladat.</v>
      </c>
      <c r="AF125" s="7">
        <v>0</v>
      </c>
      <c r="AG125" s="7">
        <v>0</v>
      </c>
      <c r="AH125" s="7">
        <v>0</v>
      </c>
      <c r="AI125" s="7">
        <v>0</v>
      </c>
      <c r="AJ125" s="7">
        <v>0</v>
      </c>
      <c r="AK125" s="7">
        <v>0</v>
      </c>
      <c r="AL125" s="7">
        <v>0</v>
      </c>
      <c r="AM125" s="7">
        <v>0</v>
      </c>
      <c r="AN125" s="7">
        <v>0</v>
      </c>
      <c r="AO125" s="7">
        <v>0</v>
      </c>
      <c r="AP125" s="7">
        <v>0</v>
      </c>
      <c r="AQ125" s="6">
        <f t="shared" si="366"/>
        <v>0</v>
      </c>
      <c r="AR125" s="199" t="s">
        <v>205</v>
      </c>
      <c r="AS125" s="3" t="str">
        <f t="shared" si="367"/>
        <v>Forráshiányos a feladat!</v>
      </c>
      <c r="AU125" s="201" t="s">
        <v>135</v>
      </c>
      <c r="AV125" s="201" t="s">
        <v>135</v>
      </c>
      <c r="AW125" s="202">
        <f>COUNTA($G$3:G125)</f>
        <v>123</v>
      </c>
      <c r="AY125" s="8">
        <f>VLOOKUP($G125,Összesítő!$B:$F,3,FALSE)</f>
        <v>3185</v>
      </c>
      <c r="AZ125" s="8">
        <f t="shared" si="368"/>
        <v>0</v>
      </c>
      <c r="BA125" s="5">
        <f t="shared" si="369"/>
        <v>1</v>
      </c>
      <c r="BB125" s="5" t="str">
        <f t="shared" si="370"/>
        <v>H</v>
      </c>
      <c r="BC125" s="5">
        <f t="shared" si="371"/>
        <v>0</v>
      </c>
      <c r="BD125" s="5">
        <f t="shared" si="372"/>
        <v>0</v>
      </c>
      <c r="BE125" s="5">
        <f t="shared" si="373"/>
        <v>0</v>
      </c>
      <c r="BF125" s="8" t="str">
        <f t="shared" si="374"/>
        <v>Nem rövidtávú a feladat.</v>
      </c>
      <c r="BG125" s="5">
        <f t="shared" si="375"/>
        <v>1</v>
      </c>
      <c r="BH125" s="5">
        <f t="shared" si="376"/>
        <v>1</v>
      </c>
      <c r="BI125" s="5">
        <f t="shared" si="377"/>
        <v>1</v>
      </c>
      <c r="BJ125" s="5">
        <f t="shared" si="378"/>
        <v>1</v>
      </c>
      <c r="BK125" s="5">
        <f t="shared" si="379"/>
        <v>1</v>
      </c>
      <c r="BL125" s="4" t="str">
        <f t="shared" si="380"/>
        <v>Forráshiányos a feladat!</v>
      </c>
      <c r="BM125" s="5">
        <f t="shared" si="381"/>
        <v>0</v>
      </c>
      <c r="BN125" s="5">
        <f t="shared" si="382"/>
        <v>1</v>
      </c>
      <c r="BO125" s="5">
        <f t="shared" si="383"/>
        <v>0</v>
      </c>
      <c r="BP125" s="5">
        <f t="shared" si="384"/>
        <v>0</v>
      </c>
      <c r="BQ125" s="5">
        <f t="shared" si="385"/>
        <v>0</v>
      </c>
      <c r="BR125" s="8">
        <f t="shared" si="386"/>
        <v>0</v>
      </c>
      <c r="BS125" s="5">
        <f t="shared" si="387"/>
        <v>0</v>
      </c>
      <c r="BT125" s="5">
        <f t="shared" si="388"/>
        <v>0</v>
      </c>
      <c r="BU125" s="5">
        <f t="shared" si="389"/>
        <v>1</v>
      </c>
      <c r="BV125" s="5">
        <f t="shared" si="390"/>
        <v>1</v>
      </c>
      <c r="BW125" s="5">
        <f t="shared" si="391"/>
        <v>1</v>
      </c>
      <c r="BX125" s="5">
        <f t="shared" si="392"/>
        <v>1</v>
      </c>
      <c r="BY125" s="5">
        <f t="shared" si="393"/>
        <v>1</v>
      </c>
      <c r="BZ125" s="5">
        <f t="shared" si="394"/>
        <v>1</v>
      </c>
      <c r="CA125" s="5">
        <f t="shared" si="395"/>
        <v>1</v>
      </c>
      <c r="CB125" s="5">
        <f t="shared" si="396"/>
        <v>1</v>
      </c>
      <c r="CC125" s="5">
        <f t="shared" si="397"/>
        <v>1</v>
      </c>
      <c r="CD125" s="5" t="str">
        <f t="shared" si="398"/>
        <v>?</v>
      </c>
      <c r="CE125" s="4" t="str">
        <f t="shared" si="399"/>
        <v>Kitöltés rendben!</v>
      </c>
      <c r="CF125" s="5">
        <f t="shared" si="400"/>
        <v>1</v>
      </c>
      <c r="CG125" s="5">
        <f t="shared" si="401"/>
        <v>0</v>
      </c>
      <c r="CH125" s="5">
        <f t="shared" si="402"/>
        <v>1</v>
      </c>
    </row>
    <row r="126" spans="1:86" s="2" customFormat="1" ht="30.2" customHeight="1" x14ac:dyDescent="0.25">
      <c r="A126" s="1" t="str">
        <f t="shared" si="363"/>
        <v>Kitöltés rendben!</v>
      </c>
      <c r="B126" s="200">
        <v>2</v>
      </c>
      <c r="C126" s="199" t="s">
        <v>50</v>
      </c>
      <c r="D126" s="201" t="s">
        <v>419</v>
      </c>
      <c r="E126" s="201" t="s">
        <v>201</v>
      </c>
      <c r="F126" s="202" t="str">
        <f>VLOOKUP($G126,Összesítő!$B:$F,2,FALSE)</f>
        <v>21-32054-1-048-01-10</v>
      </c>
      <c r="G126" s="199" t="s">
        <v>280</v>
      </c>
      <c r="H126" s="202" t="str">
        <f>AY126&amp;"_"&amp;AW126&amp;"_FIV_"&amp;LEFT(Előlap!$B$6,4)</f>
        <v>3185_124_FIV_2026</v>
      </c>
      <c r="I126" s="202" t="str">
        <f>VLOOKUP($G126,Összesítő!$B:$F,5,FALSE)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6" s="202" t="str">
        <f>VLOOKUP($G126,Összesítő!$B:$F,4,FALSE)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6" s="6">
        <f t="shared" si="242"/>
        <v>6581</v>
      </c>
      <c r="L126" s="200">
        <v>2030</v>
      </c>
      <c r="M126" s="200">
        <v>2030</v>
      </c>
      <c r="N126" s="12">
        <v>0</v>
      </c>
      <c r="O126" s="7">
        <v>6581</v>
      </c>
      <c r="P126" s="7">
        <v>0</v>
      </c>
      <c r="R126" s="7">
        <v>0</v>
      </c>
      <c r="S126" s="7">
        <v>0</v>
      </c>
      <c r="T126" s="7">
        <v>0</v>
      </c>
      <c r="U126" s="7">
        <v>0</v>
      </c>
      <c r="V126" s="7">
        <v>0</v>
      </c>
      <c r="W126" s="7">
        <v>0</v>
      </c>
      <c r="X126" s="7">
        <v>0</v>
      </c>
      <c r="Y126" s="7">
        <v>0</v>
      </c>
      <c r="Z126" s="7">
        <v>0</v>
      </c>
      <c r="AA126" s="7">
        <v>0</v>
      </c>
      <c r="AB126" s="7">
        <v>0</v>
      </c>
      <c r="AC126" s="6">
        <f t="shared" si="364"/>
        <v>0</v>
      </c>
      <c r="AD126" s="3" t="str">
        <f t="shared" si="365"/>
        <v>Nem rövidtávú a feladat.</v>
      </c>
      <c r="AF126" s="7">
        <v>0</v>
      </c>
      <c r="AG126" s="7">
        <v>0</v>
      </c>
      <c r="AH126" s="7">
        <v>0</v>
      </c>
      <c r="AI126" s="7">
        <v>0</v>
      </c>
      <c r="AJ126" s="7">
        <v>0</v>
      </c>
      <c r="AK126" s="7">
        <v>0</v>
      </c>
      <c r="AL126" s="7">
        <v>0</v>
      </c>
      <c r="AM126" s="7">
        <v>0</v>
      </c>
      <c r="AN126" s="7">
        <v>0</v>
      </c>
      <c r="AO126" s="7">
        <v>0</v>
      </c>
      <c r="AP126" s="7">
        <v>0</v>
      </c>
      <c r="AQ126" s="6">
        <f t="shared" si="366"/>
        <v>0</v>
      </c>
      <c r="AR126" s="199" t="s">
        <v>205</v>
      </c>
      <c r="AS126" s="3" t="str">
        <f t="shared" si="367"/>
        <v>Forráshiányos a feladat!</v>
      </c>
      <c r="AU126" s="201" t="s">
        <v>135</v>
      </c>
      <c r="AV126" s="201" t="s">
        <v>135</v>
      </c>
      <c r="AW126" s="202">
        <f>COUNTA($G$3:G126)</f>
        <v>124</v>
      </c>
      <c r="AY126" s="8">
        <f>VLOOKUP($G126,Összesítő!$B:$F,3,FALSE)</f>
        <v>3185</v>
      </c>
      <c r="AZ126" s="8">
        <f t="shared" si="368"/>
        <v>0</v>
      </c>
      <c r="BA126" s="5">
        <f t="shared" si="369"/>
        <v>1</v>
      </c>
      <c r="BB126" s="5" t="str">
        <f t="shared" si="370"/>
        <v>H</v>
      </c>
      <c r="BC126" s="5">
        <f t="shared" si="371"/>
        <v>0</v>
      </c>
      <c r="BD126" s="5">
        <f t="shared" si="372"/>
        <v>0</v>
      </c>
      <c r="BE126" s="5">
        <f t="shared" si="373"/>
        <v>0</v>
      </c>
      <c r="BF126" s="8" t="str">
        <f t="shared" si="374"/>
        <v>Nem rövidtávú a feladat.</v>
      </c>
      <c r="BG126" s="5">
        <f t="shared" si="375"/>
        <v>1</v>
      </c>
      <c r="BH126" s="5">
        <f t="shared" si="376"/>
        <v>1</v>
      </c>
      <c r="BI126" s="5">
        <f t="shared" si="377"/>
        <v>1</v>
      </c>
      <c r="BJ126" s="5">
        <f t="shared" si="378"/>
        <v>1</v>
      </c>
      <c r="BK126" s="5">
        <f t="shared" si="379"/>
        <v>1</v>
      </c>
      <c r="BL126" s="4" t="str">
        <f t="shared" si="380"/>
        <v>Forráshiányos a feladat!</v>
      </c>
      <c r="BM126" s="5">
        <f t="shared" si="381"/>
        <v>0</v>
      </c>
      <c r="BN126" s="5">
        <f t="shared" si="382"/>
        <v>1</v>
      </c>
      <c r="BO126" s="5">
        <f t="shared" si="383"/>
        <v>0</v>
      </c>
      <c r="BP126" s="5">
        <f t="shared" si="384"/>
        <v>0</v>
      </c>
      <c r="BQ126" s="5">
        <f t="shared" si="385"/>
        <v>0</v>
      </c>
      <c r="BR126" s="8">
        <f t="shared" si="386"/>
        <v>0</v>
      </c>
      <c r="BS126" s="5">
        <f t="shared" si="387"/>
        <v>0</v>
      </c>
      <c r="BT126" s="5">
        <f t="shared" si="388"/>
        <v>0</v>
      </c>
      <c r="BU126" s="5">
        <f t="shared" si="389"/>
        <v>1</v>
      </c>
      <c r="BV126" s="5">
        <f t="shared" si="390"/>
        <v>1</v>
      </c>
      <c r="BW126" s="5">
        <f t="shared" si="391"/>
        <v>1</v>
      </c>
      <c r="BX126" s="5">
        <f t="shared" si="392"/>
        <v>1</v>
      </c>
      <c r="BY126" s="5">
        <f t="shared" si="393"/>
        <v>1</v>
      </c>
      <c r="BZ126" s="5">
        <f t="shared" si="394"/>
        <v>1</v>
      </c>
      <c r="CA126" s="5">
        <f t="shared" si="395"/>
        <v>1</v>
      </c>
      <c r="CB126" s="5">
        <f t="shared" si="396"/>
        <v>1</v>
      </c>
      <c r="CC126" s="5">
        <f t="shared" si="397"/>
        <v>1</v>
      </c>
      <c r="CD126" s="5" t="str">
        <f t="shared" si="398"/>
        <v>?</v>
      </c>
      <c r="CE126" s="4" t="str">
        <f t="shared" si="399"/>
        <v>Kitöltés rendben!</v>
      </c>
      <c r="CF126" s="5">
        <f t="shared" si="400"/>
        <v>1</v>
      </c>
      <c r="CG126" s="5">
        <f t="shared" si="401"/>
        <v>0</v>
      </c>
      <c r="CH126" s="5">
        <f t="shared" si="402"/>
        <v>1</v>
      </c>
    </row>
    <row r="127" spans="1:86" s="2" customFormat="1" ht="30.2" customHeight="1" x14ac:dyDescent="0.25">
      <c r="A127" s="1" t="str">
        <f t="shared" si="363"/>
        <v>Kitöltés rendben!</v>
      </c>
      <c r="B127" s="200">
        <v>2</v>
      </c>
      <c r="C127" s="199" t="s">
        <v>50</v>
      </c>
      <c r="D127" s="201" t="s">
        <v>420</v>
      </c>
      <c r="E127" s="201" t="s">
        <v>201</v>
      </c>
      <c r="F127" s="202" t="str">
        <f>VLOOKUP($G127,Összesítő!$B:$F,2,FALSE)</f>
        <v>21-32054-1-048-01-10</v>
      </c>
      <c r="G127" s="199" t="s">
        <v>280</v>
      </c>
      <c r="H127" s="202" t="str">
        <f>AY127&amp;"_"&amp;AW127&amp;"_FIV_"&amp;LEFT(Előlap!$B$6,4)</f>
        <v>3185_125_FIV_2026</v>
      </c>
      <c r="I127" s="202" t="str">
        <f>VLOOKUP($G127,Összesítő!$B:$F,5,FALSE)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7" s="202" t="str">
        <f>VLOOKUP($G127,Összesítő!$B:$F,4,FALSE)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7" s="6">
        <f t="shared" si="242"/>
        <v>1500</v>
      </c>
      <c r="L127" s="200">
        <v>2030</v>
      </c>
      <c r="M127" s="200">
        <v>2030</v>
      </c>
      <c r="N127" s="12">
        <v>0</v>
      </c>
      <c r="O127" s="7">
        <v>1500</v>
      </c>
      <c r="P127" s="7">
        <v>0</v>
      </c>
      <c r="R127" s="7">
        <v>0</v>
      </c>
      <c r="S127" s="7">
        <v>0</v>
      </c>
      <c r="T127" s="7">
        <v>0</v>
      </c>
      <c r="U127" s="7">
        <v>0</v>
      </c>
      <c r="V127" s="7">
        <v>0</v>
      </c>
      <c r="W127" s="7">
        <v>0</v>
      </c>
      <c r="X127" s="7">
        <v>0</v>
      </c>
      <c r="Y127" s="7">
        <v>0</v>
      </c>
      <c r="Z127" s="7">
        <v>0</v>
      </c>
      <c r="AA127" s="7">
        <v>0</v>
      </c>
      <c r="AB127" s="7">
        <v>0</v>
      </c>
      <c r="AC127" s="6">
        <f t="shared" si="364"/>
        <v>0</v>
      </c>
      <c r="AD127" s="3" t="str">
        <f t="shared" si="365"/>
        <v>Nem rövidtávú a feladat.</v>
      </c>
      <c r="AF127" s="7">
        <v>0</v>
      </c>
      <c r="AG127" s="7">
        <v>0</v>
      </c>
      <c r="AH127" s="7">
        <v>0</v>
      </c>
      <c r="AI127" s="7">
        <v>0</v>
      </c>
      <c r="AJ127" s="7">
        <v>0</v>
      </c>
      <c r="AK127" s="7">
        <v>0</v>
      </c>
      <c r="AL127" s="7">
        <v>0</v>
      </c>
      <c r="AM127" s="7">
        <v>0</v>
      </c>
      <c r="AN127" s="7">
        <v>0</v>
      </c>
      <c r="AO127" s="7">
        <v>0</v>
      </c>
      <c r="AP127" s="7">
        <v>0</v>
      </c>
      <c r="AQ127" s="6">
        <f t="shared" si="366"/>
        <v>0</v>
      </c>
      <c r="AR127" s="199" t="s">
        <v>205</v>
      </c>
      <c r="AS127" s="3" t="str">
        <f t="shared" si="367"/>
        <v>Forráshiányos a feladat!</v>
      </c>
      <c r="AU127" s="201" t="s">
        <v>135</v>
      </c>
      <c r="AV127" s="201" t="s">
        <v>135</v>
      </c>
      <c r="AW127" s="202">
        <f>COUNTA($G$3:G127)</f>
        <v>125</v>
      </c>
      <c r="AY127" s="8">
        <f>VLOOKUP($G127,Összesítő!$B:$F,3,FALSE)</f>
        <v>3185</v>
      </c>
      <c r="AZ127" s="8">
        <f t="shared" si="368"/>
        <v>0</v>
      </c>
      <c r="BA127" s="5">
        <f t="shared" si="369"/>
        <v>1</v>
      </c>
      <c r="BB127" s="5" t="str">
        <f t="shared" si="370"/>
        <v>H</v>
      </c>
      <c r="BC127" s="5">
        <f t="shared" si="371"/>
        <v>0</v>
      </c>
      <c r="BD127" s="5">
        <f t="shared" si="372"/>
        <v>0</v>
      </c>
      <c r="BE127" s="5">
        <f t="shared" si="373"/>
        <v>0</v>
      </c>
      <c r="BF127" s="8" t="str">
        <f t="shared" si="374"/>
        <v>Nem rövidtávú a feladat.</v>
      </c>
      <c r="BG127" s="5">
        <f t="shared" si="375"/>
        <v>1</v>
      </c>
      <c r="BH127" s="5">
        <f t="shared" si="376"/>
        <v>1</v>
      </c>
      <c r="BI127" s="5">
        <f t="shared" si="377"/>
        <v>1</v>
      </c>
      <c r="BJ127" s="5">
        <f t="shared" si="378"/>
        <v>1</v>
      </c>
      <c r="BK127" s="5">
        <f t="shared" si="379"/>
        <v>1</v>
      </c>
      <c r="BL127" s="4" t="str">
        <f t="shared" si="380"/>
        <v>Forráshiányos a feladat!</v>
      </c>
      <c r="BM127" s="5">
        <f t="shared" si="381"/>
        <v>0</v>
      </c>
      <c r="BN127" s="5">
        <f t="shared" si="382"/>
        <v>1</v>
      </c>
      <c r="BO127" s="5">
        <f t="shared" si="383"/>
        <v>0</v>
      </c>
      <c r="BP127" s="5">
        <f t="shared" si="384"/>
        <v>0</v>
      </c>
      <c r="BQ127" s="5">
        <f t="shared" si="385"/>
        <v>0</v>
      </c>
      <c r="BR127" s="8">
        <f t="shared" si="386"/>
        <v>0</v>
      </c>
      <c r="BS127" s="5">
        <f t="shared" si="387"/>
        <v>0</v>
      </c>
      <c r="BT127" s="5">
        <f t="shared" si="388"/>
        <v>0</v>
      </c>
      <c r="BU127" s="5">
        <f t="shared" si="389"/>
        <v>1</v>
      </c>
      <c r="BV127" s="5">
        <f t="shared" si="390"/>
        <v>1</v>
      </c>
      <c r="BW127" s="5">
        <f t="shared" si="391"/>
        <v>1</v>
      </c>
      <c r="BX127" s="5">
        <f t="shared" si="392"/>
        <v>1</v>
      </c>
      <c r="BY127" s="5">
        <f t="shared" si="393"/>
        <v>1</v>
      </c>
      <c r="BZ127" s="5">
        <f t="shared" si="394"/>
        <v>1</v>
      </c>
      <c r="CA127" s="5">
        <f t="shared" si="395"/>
        <v>1</v>
      </c>
      <c r="CB127" s="5">
        <f t="shared" si="396"/>
        <v>1</v>
      </c>
      <c r="CC127" s="5">
        <f t="shared" si="397"/>
        <v>1</v>
      </c>
      <c r="CD127" s="5" t="str">
        <f t="shared" si="398"/>
        <v>?</v>
      </c>
      <c r="CE127" s="4" t="str">
        <f t="shared" si="399"/>
        <v>Kitöltés rendben!</v>
      </c>
      <c r="CF127" s="5">
        <f t="shared" si="400"/>
        <v>1</v>
      </c>
      <c r="CG127" s="5">
        <f t="shared" si="401"/>
        <v>0</v>
      </c>
      <c r="CH127" s="5">
        <f t="shared" si="402"/>
        <v>1</v>
      </c>
    </row>
    <row r="128" spans="1:86" s="2" customFormat="1" ht="30.2" customHeight="1" x14ac:dyDescent="0.25">
      <c r="A128" s="1" t="str">
        <f t="shared" si="363"/>
        <v>Kitöltés rendben!</v>
      </c>
      <c r="B128" s="200">
        <v>2</v>
      </c>
      <c r="C128" s="199" t="s">
        <v>103</v>
      </c>
      <c r="D128" s="201" t="s">
        <v>421</v>
      </c>
      <c r="E128" s="201" t="s">
        <v>201</v>
      </c>
      <c r="F128" s="202" t="str">
        <f>VLOOKUP($G128,Összesítő!$B:$F,2,FALSE)</f>
        <v>21-32054-1-048-01-10</v>
      </c>
      <c r="G128" s="199" t="s">
        <v>280</v>
      </c>
      <c r="H128" s="202" t="str">
        <f>AY128&amp;"_"&amp;AW128&amp;"_FIV_"&amp;LEFT(Előlap!$B$6,4)</f>
        <v>3185_126_FIV_2026</v>
      </c>
      <c r="I128" s="202" t="str">
        <f>VLOOKUP($G128,Összesítő!$B:$F,5,FALSE)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8" s="202" t="str">
        <f>VLOOKUP($G128,Összesítő!$B:$F,4,FALSE)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8" s="6">
        <f t="shared" si="242"/>
        <v>4950</v>
      </c>
      <c r="L128" s="200">
        <v>2028</v>
      </c>
      <c r="M128" s="200">
        <v>2028</v>
      </c>
      <c r="N128" s="12">
        <v>0</v>
      </c>
      <c r="O128" s="7">
        <v>4950</v>
      </c>
      <c r="P128" s="7">
        <v>0</v>
      </c>
      <c r="R128" s="7">
        <v>0</v>
      </c>
      <c r="S128" s="7">
        <v>0</v>
      </c>
      <c r="T128" s="7">
        <v>0</v>
      </c>
      <c r="U128" s="7">
        <v>0</v>
      </c>
      <c r="V128" s="7">
        <v>0</v>
      </c>
      <c r="W128" s="7">
        <v>0</v>
      </c>
      <c r="X128" s="7">
        <v>0</v>
      </c>
      <c r="Y128" s="7">
        <v>0</v>
      </c>
      <c r="Z128" s="7">
        <v>0</v>
      </c>
      <c r="AA128" s="7">
        <v>0</v>
      </c>
      <c r="AB128" s="7">
        <v>0</v>
      </c>
      <c r="AC128" s="6">
        <f t="shared" si="364"/>
        <v>0</v>
      </c>
      <c r="AD128" s="3" t="str">
        <f t="shared" si="365"/>
        <v>Nem rövidtávú a feladat.</v>
      </c>
      <c r="AF128" s="7">
        <v>4950</v>
      </c>
      <c r="AG128" s="7">
        <v>0</v>
      </c>
      <c r="AH128" s="7">
        <v>0</v>
      </c>
      <c r="AI128" s="7">
        <v>0</v>
      </c>
      <c r="AJ128" s="7">
        <v>0</v>
      </c>
      <c r="AK128" s="7">
        <v>0</v>
      </c>
      <c r="AL128" s="7">
        <v>0</v>
      </c>
      <c r="AM128" s="7">
        <v>0</v>
      </c>
      <c r="AN128" s="7">
        <v>0</v>
      </c>
      <c r="AO128" s="7">
        <v>0</v>
      </c>
      <c r="AP128" s="7">
        <v>0</v>
      </c>
      <c r="AQ128" s="6">
        <f t="shared" si="366"/>
        <v>4950</v>
      </c>
      <c r="AR128" s="199" t="s">
        <v>203</v>
      </c>
      <c r="AS128" s="3" t="str">
        <f t="shared" si="367"/>
        <v>A forrás egyenlő a költséggel (II.ütem).</v>
      </c>
      <c r="AU128" s="201" t="s">
        <v>135</v>
      </c>
      <c r="AV128" s="201" t="s">
        <v>135</v>
      </c>
      <c r="AW128" s="202">
        <f>COUNTA($G$3:G128)</f>
        <v>126</v>
      </c>
      <c r="AY128" s="8">
        <f>VLOOKUP($G128,Összesítő!$B:$F,3,FALSE)</f>
        <v>3185</v>
      </c>
      <c r="AZ128" s="8">
        <f t="shared" si="368"/>
        <v>0</v>
      </c>
      <c r="BA128" s="5">
        <f t="shared" si="369"/>
        <v>1</v>
      </c>
      <c r="BB128" s="5" t="str">
        <f t="shared" si="370"/>
        <v>H</v>
      </c>
      <c r="BC128" s="5">
        <f t="shared" si="371"/>
        <v>0</v>
      </c>
      <c r="BD128" s="5">
        <f t="shared" si="372"/>
        <v>0</v>
      </c>
      <c r="BE128" s="5">
        <f t="shared" si="373"/>
        <v>0</v>
      </c>
      <c r="BF128" s="8" t="str">
        <f t="shared" si="374"/>
        <v>Nem rövidtávú a feladat.</v>
      </c>
      <c r="BG128" s="5">
        <f t="shared" si="375"/>
        <v>1</v>
      </c>
      <c r="BH128" s="5">
        <f t="shared" si="376"/>
        <v>1</v>
      </c>
      <c r="BI128" s="5">
        <f t="shared" si="377"/>
        <v>0</v>
      </c>
      <c r="BJ128" s="5">
        <f t="shared" si="378"/>
        <v>1</v>
      </c>
      <c r="BK128" s="5">
        <f t="shared" si="379"/>
        <v>1</v>
      </c>
      <c r="BL128" s="4" t="str">
        <f t="shared" si="380"/>
        <v>A forrás egyenlő a költséggel (II.ütem).</v>
      </c>
      <c r="BM128" s="5">
        <f t="shared" si="381"/>
        <v>0</v>
      </c>
      <c r="BN128" s="5">
        <f t="shared" si="382"/>
        <v>1</v>
      </c>
      <c r="BO128" s="5">
        <f t="shared" si="383"/>
        <v>0</v>
      </c>
      <c r="BP128" s="5">
        <f t="shared" si="384"/>
        <v>0</v>
      </c>
      <c r="BQ128" s="5">
        <f t="shared" si="385"/>
        <v>0</v>
      </c>
      <c r="BR128" s="8">
        <f t="shared" si="386"/>
        <v>0</v>
      </c>
      <c r="BS128" s="5">
        <f t="shared" si="387"/>
        <v>0</v>
      </c>
      <c r="BT128" s="5">
        <f t="shared" si="388"/>
        <v>0</v>
      </c>
      <c r="BU128" s="5">
        <f t="shared" si="389"/>
        <v>1</v>
      </c>
      <c r="BV128" s="5">
        <f t="shared" si="390"/>
        <v>1</v>
      </c>
      <c r="BW128" s="5">
        <f t="shared" si="391"/>
        <v>1</v>
      </c>
      <c r="BX128" s="5">
        <f t="shared" si="392"/>
        <v>1</v>
      </c>
      <c r="BY128" s="5">
        <f t="shared" si="393"/>
        <v>1</v>
      </c>
      <c r="BZ128" s="5">
        <f t="shared" si="394"/>
        <v>1</v>
      </c>
      <c r="CA128" s="5">
        <f t="shared" si="395"/>
        <v>1</v>
      </c>
      <c r="CB128" s="5">
        <f t="shared" si="396"/>
        <v>1</v>
      </c>
      <c r="CC128" s="5">
        <f t="shared" si="397"/>
        <v>1</v>
      </c>
      <c r="CD128" s="5" t="str">
        <f t="shared" si="398"/>
        <v>?</v>
      </c>
      <c r="CE128" s="4" t="str">
        <f t="shared" si="399"/>
        <v>Kitöltés rendben!</v>
      </c>
      <c r="CF128" s="5">
        <f t="shared" si="400"/>
        <v>1</v>
      </c>
      <c r="CG128" s="5">
        <f t="shared" si="401"/>
        <v>0</v>
      </c>
      <c r="CH128" s="5">
        <f t="shared" si="402"/>
        <v>1</v>
      </c>
    </row>
    <row r="129" spans="1:86" s="2" customFormat="1" ht="30.2" customHeight="1" x14ac:dyDescent="0.25">
      <c r="A129" s="1" t="str">
        <f t="shared" si="363"/>
        <v>Kitöltés rendben!</v>
      </c>
      <c r="B129" s="200">
        <v>2</v>
      </c>
      <c r="C129" s="199" t="s">
        <v>80</v>
      </c>
      <c r="D129" s="201" t="s">
        <v>422</v>
      </c>
      <c r="E129" s="201" t="s">
        <v>201</v>
      </c>
      <c r="F129" s="202" t="str">
        <f>VLOOKUP($G129,Összesítő!$B:$F,2,FALSE)</f>
        <v>21-32054-1-048-01-10</v>
      </c>
      <c r="G129" s="199" t="s">
        <v>280</v>
      </c>
      <c r="H129" s="202" t="str">
        <f>AY129&amp;"_"&amp;AW129&amp;"_FIV_"&amp;LEFT(Előlap!$B$6,4)</f>
        <v>3185_127_FIV_2026</v>
      </c>
      <c r="I129" s="202" t="str">
        <f>VLOOKUP($G129,Összesítő!$B:$F,5,FALSE)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29" s="202" t="str">
        <f>VLOOKUP($G129,Összesítő!$B:$F,4,FALSE)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29" s="6">
        <f t="shared" si="242"/>
        <v>950</v>
      </c>
      <c r="L129" s="200">
        <v>2028</v>
      </c>
      <c r="M129" s="200">
        <v>2028</v>
      </c>
      <c r="N129" s="12">
        <v>0</v>
      </c>
      <c r="O129" s="7">
        <v>950</v>
      </c>
      <c r="P129" s="7">
        <v>0</v>
      </c>
      <c r="R129" s="7">
        <v>0</v>
      </c>
      <c r="S129" s="7">
        <v>0</v>
      </c>
      <c r="T129" s="7">
        <v>0</v>
      </c>
      <c r="U129" s="7">
        <v>0</v>
      </c>
      <c r="V129" s="7">
        <v>0</v>
      </c>
      <c r="W129" s="7">
        <v>0</v>
      </c>
      <c r="X129" s="7">
        <v>0</v>
      </c>
      <c r="Y129" s="7">
        <v>0</v>
      </c>
      <c r="Z129" s="7">
        <v>0</v>
      </c>
      <c r="AA129" s="7">
        <v>0</v>
      </c>
      <c r="AB129" s="7">
        <v>0</v>
      </c>
      <c r="AC129" s="6">
        <f t="shared" si="364"/>
        <v>0</v>
      </c>
      <c r="AD129" s="3" t="str">
        <f t="shared" si="365"/>
        <v>Nem rövidtávú a feladat.</v>
      </c>
      <c r="AF129" s="7">
        <v>950</v>
      </c>
      <c r="AG129" s="7">
        <v>0</v>
      </c>
      <c r="AH129" s="7">
        <v>0</v>
      </c>
      <c r="AI129" s="7">
        <v>0</v>
      </c>
      <c r="AJ129" s="7">
        <v>0</v>
      </c>
      <c r="AK129" s="7">
        <v>0</v>
      </c>
      <c r="AL129" s="7">
        <v>0</v>
      </c>
      <c r="AM129" s="7">
        <v>0</v>
      </c>
      <c r="AN129" s="7">
        <v>0</v>
      </c>
      <c r="AO129" s="7">
        <v>0</v>
      </c>
      <c r="AP129" s="7">
        <v>0</v>
      </c>
      <c r="AQ129" s="6">
        <f t="shared" si="366"/>
        <v>950</v>
      </c>
      <c r="AR129" s="199" t="s">
        <v>203</v>
      </c>
      <c r="AS129" s="3" t="str">
        <f t="shared" si="367"/>
        <v>A forrás egyenlő a költséggel (II.ütem).</v>
      </c>
      <c r="AU129" s="201" t="s">
        <v>135</v>
      </c>
      <c r="AV129" s="201" t="s">
        <v>135</v>
      </c>
      <c r="AW129" s="202">
        <f>COUNTA($G$3:G129)</f>
        <v>127</v>
      </c>
      <c r="AY129" s="8">
        <f>VLOOKUP($G129,Összesítő!$B:$F,3,FALSE)</f>
        <v>3185</v>
      </c>
      <c r="AZ129" s="8">
        <f t="shared" si="368"/>
        <v>0</v>
      </c>
      <c r="BA129" s="5">
        <f t="shared" si="369"/>
        <v>1</v>
      </c>
      <c r="BB129" s="5" t="str">
        <f t="shared" si="370"/>
        <v>H</v>
      </c>
      <c r="BC129" s="5">
        <f t="shared" si="371"/>
        <v>0</v>
      </c>
      <c r="BD129" s="5">
        <f t="shared" si="372"/>
        <v>0</v>
      </c>
      <c r="BE129" s="5">
        <f t="shared" si="373"/>
        <v>0</v>
      </c>
      <c r="BF129" s="8" t="str">
        <f t="shared" si="374"/>
        <v>Nem rövidtávú a feladat.</v>
      </c>
      <c r="BG129" s="5">
        <f t="shared" si="375"/>
        <v>1</v>
      </c>
      <c r="BH129" s="5">
        <f t="shared" si="376"/>
        <v>1</v>
      </c>
      <c r="BI129" s="5">
        <f t="shared" si="377"/>
        <v>0</v>
      </c>
      <c r="BJ129" s="5">
        <f t="shared" si="378"/>
        <v>1</v>
      </c>
      <c r="BK129" s="5">
        <f t="shared" si="379"/>
        <v>1</v>
      </c>
      <c r="BL129" s="4" t="str">
        <f t="shared" si="380"/>
        <v>A forrás egyenlő a költséggel (II.ütem).</v>
      </c>
      <c r="BM129" s="5">
        <f t="shared" si="381"/>
        <v>0</v>
      </c>
      <c r="BN129" s="5">
        <f t="shared" si="382"/>
        <v>1</v>
      </c>
      <c r="BO129" s="5">
        <f t="shared" si="383"/>
        <v>0</v>
      </c>
      <c r="BP129" s="5">
        <f t="shared" si="384"/>
        <v>0</v>
      </c>
      <c r="BQ129" s="5">
        <f t="shared" si="385"/>
        <v>0</v>
      </c>
      <c r="BR129" s="8">
        <f t="shared" si="386"/>
        <v>0</v>
      </c>
      <c r="BS129" s="5">
        <f t="shared" si="387"/>
        <v>0</v>
      </c>
      <c r="BT129" s="5">
        <f t="shared" si="388"/>
        <v>0</v>
      </c>
      <c r="BU129" s="5">
        <f t="shared" si="389"/>
        <v>1</v>
      </c>
      <c r="BV129" s="5">
        <f t="shared" si="390"/>
        <v>1</v>
      </c>
      <c r="BW129" s="5">
        <f t="shared" si="391"/>
        <v>1</v>
      </c>
      <c r="BX129" s="5">
        <f t="shared" si="392"/>
        <v>1</v>
      </c>
      <c r="BY129" s="5">
        <f t="shared" si="393"/>
        <v>1</v>
      </c>
      <c r="BZ129" s="5">
        <f t="shared" si="394"/>
        <v>1</v>
      </c>
      <c r="CA129" s="5">
        <f t="shared" si="395"/>
        <v>1</v>
      </c>
      <c r="CB129" s="5">
        <f t="shared" si="396"/>
        <v>1</v>
      </c>
      <c r="CC129" s="5">
        <f t="shared" si="397"/>
        <v>1</v>
      </c>
      <c r="CD129" s="5" t="str">
        <f t="shared" si="398"/>
        <v>?</v>
      </c>
      <c r="CE129" s="4" t="str">
        <f t="shared" si="399"/>
        <v>Kitöltés rendben!</v>
      </c>
      <c r="CF129" s="5">
        <f t="shared" si="400"/>
        <v>1</v>
      </c>
      <c r="CG129" s="5">
        <f t="shared" si="401"/>
        <v>0</v>
      </c>
      <c r="CH129" s="5">
        <f t="shared" si="402"/>
        <v>1</v>
      </c>
    </row>
    <row r="130" spans="1:86" s="2" customFormat="1" ht="30.2" customHeight="1" x14ac:dyDescent="0.25">
      <c r="A130" s="1" t="str">
        <f t="shared" si="363"/>
        <v>Kitöltés rendben!</v>
      </c>
      <c r="B130" s="200">
        <v>2</v>
      </c>
      <c r="C130" s="199" t="s">
        <v>50</v>
      </c>
      <c r="D130" s="201" t="s">
        <v>423</v>
      </c>
      <c r="E130" s="201" t="s">
        <v>201</v>
      </c>
      <c r="F130" s="202" t="str">
        <f>VLOOKUP($G130,Összesítő!$B:$F,2,FALSE)</f>
        <v>21-32054-1-048-01-10</v>
      </c>
      <c r="G130" s="199" t="s">
        <v>280</v>
      </c>
      <c r="H130" s="202" t="str">
        <f>AY130&amp;"_"&amp;AW130&amp;"_FIV_"&amp;LEFT(Előlap!$B$6,4)</f>
        <v>3185_128_FIV_2026</v>
      </c>
      <c r="I130" s="202" t="str">
        <f>VLOOKUP($G130,Összesítő!$B:$F,5,FALSE)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0" s="202" t="str">
        <f>VLOOKUP($G130,Összesítő!$B:$F,4,FALSE)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0" s="6">
        <f t="shared" si="242"/>
        <v>2286</v>
      </c>
      <c r="L130" s="200">
        <v>2028</v>
      </c>
      <c r="M130" s="200">
        <v>2028</v>
      </c>
      <c r="N130" s="12">
        <v>0</v>
      </c>
      <c r="O130" s="7">
        <v>2286</v>
      </c>
      <c r="P130" s="7">
        <v>0</v>
      </c>
      <c r="R130" s="7">
        <v>0</v>
      </c>
      <c r="S130" s="7">
        <v>0</v>
      </c>
      <c r="T130" s="7">
        <v>0</v>
      </c>
      <c r="U130" s="7">
        <v>0</v>
      </c>
      <c r="V130" s="7">
        <v>0</v>
      </c>
      <c r="W130" s="7">
        <v>0</v>
      </c>
      <c r="X130" s="7">
        <v>0</v>
      </c>
      <c r="Y130" s="7">
        <v>0</v>
      </c>
      <c r="Z130" s="7">
        <v>0</v>
      </c>
      <c r="AA130" s="7">
        <v>0</v>
      </c>
      <c r="AB130" s="7">
        <v>0</v>
      </c>
      <c r="AC130" s="6">
        <f t="shared" si="364"/>
        <v>0</v>
      </c>
      <c r="AD130" s="3" t="str">
        <f t="shared" si="365"/>
        <v>Nem rövidtávú a feladat.</v>
      </c>
      <c r="AF130" s="7">
        <v>2286</v>
      </c>
      <c r="AG130" s="7">
        <v>0</v>
      </c>
      <c r="AH130" s="7">
        <v>0</v>
      </c>
      <c r="AI130" s="7">
        <v>0</v>
      </c>
      <c r="AJ130" s="7">
        <v>0</v>
      </c>
      <c r="AK130" s="7">
        <v>0</v>
      </c>
      <c r="AL130" s="7">
        <v>0</v>
      </c>
      <c r="AM130" s="7">
        <v>0</v>
      </c>
      <c r="AN130" s="7">
        <v>0</v>
      </c>
      <c r="AO130" s="7">
        <v>0</v>
      </c>
      <c r="AP130" s="7">
        <v>0</v>
      </c>
      <c r="AQ130" s="6">
        <f t="shared" si="366"/>
        <v>2286</v>
      </c>
      <c r="AR130" s="199" t="s">
        <v>203</v>
      </c>
      <c r="AS130" s="3" t="str">
        <f t="shared" si="367"/>
        <v>A forrás egyenlő a költséggel (II.ütem).</v>
      </c>
      <c r="AU130" s="201" t="s">
        <v>135</v>
      </c>
      <c r="AV130" s="201" t="s">
        <v>135</v>
      </c>
      <c r="AW130" s="202">
        <f>COUNTA($G$3:G130)</f>
        <v>128</v>
      </c>
      <c r="AY130" s="8">
        <f>VLOOKUP($G130,Összesítő!$B:$F,3,FALSE)</f>
        <v>3185</v>
      </c>
      <c r="AZ130" s="8">
        <f t="shared" si="368"/>
        <v>0</v>
      </c>
      <c r="BA130" s="5">
        <f t="shared" si="369"/>
        <v>1</v>
      </c>
      <c r="BB130" s="5" t="str">
        <f t="shared" si="370"/>
        <v>H</v>
      </c>
      <c r="BC130" s="5">
        <f t="shared" si="371"/>
        <v>0</v>
      </c>
      <c r="BD130" s="5">
        <f t="shared" si="372"/>
        <v>0</v>
      </c>
      <c r="BE130" s="5">
        <f t="shared" si="373"/>
        <v>0</v>
      </c>
      <c r="BF130" s="8" t="str">
        <f t="shared" si="374"/>
        <v>Nem rövidtávú a feladat.</v>
      </c>
      <c r="BG130" s="5">
        <f t="shared" si="375"/>
        <v>1</v>
      </c>
      <c r="BH130" s="5">
        <f t="shared" si="376"/>
        <v>1</v>
      </c>
      <c r="BI130" s="5">
        <f t="shared" si="377"/>
        <v>0</v>
      </c>
      <c r="BJ130" s="5">
        <f t="shared" si="378"/>
        <v>1</v>
      </c>
      <c r="BK130" s="5">
        <f t="shared" si="379"/>
        <v>1</v>
      </c>
      <c r="BL130" s="4" t="str">
        <f t="shared" si="380"/>
        <v>A forrás egyenlő a költséggel (II.ütem).</v>
      </c>
      <c r="BM130" s="5">
        <f t="shared" si="381"/>
        <v>0</v>
      </c>
      <c r="BN130" s="5">
        <f t="shared" si="382"/>
        <v>1</v>
      </c>
      <c r="BO130" s="5">
        <f t="shared" si="383"/>
        <v>0</v>
      </c>
      <c r="BP130" s="5">
        <f t="shared" si="384"/>
        <v>0</v>
      </c>
      <c r="BQ130" s="5">
        <f t="shared" si="385"/>
        <v>0</v>
      </c>
      <c r="BR130" s="8">
        <f t="shared" si="386"/>
        <v>0</v>
      </c>
      <c r="BS130" s="5">
        <f t="shared" si="387"/>
        <v>0</v>
      </c>
      <c r="BT130" s="5">
        <f t="shared" si="388"/>
        <v>0</v>
      </c>
      <c r="BU130" s="5">
        <f t="shared" si="389"/>
        <v>1</v>
      </c>
      <c r="BV130" s="5">
        <f t="shared" si="390"/>
        <v>1</v>
      </c>
      <c r="BW130" s="5">
        <f t="shared" si="391"/>
        <v>1</v>
      </c>
      <c r="BX130" s="5">
        <f t="shared" si="392"/>
        <v>1</v>
      </c>
      <c r="BY130" s="5">
        <f t="shared" si="393"/>
        <v>1</v>
      </c>
      <c r="BZ130" s="5">
        <f t="shared" si="394"/>
        <v>1</v>
      </c>
      <c r="CA130" s="5">
        <f t="shared" si="395"/>
        <v>1</v>
      </c>
      <c r="CB130" s="5">
        <f t="shared" si="396"/>
        <v>1</v>
      </c>
      <c r="CC130" s="5">
        <f t="shared" si="397"/>
        <v>1</v>
      </c>
      <c r="CD130" s="5" t="str">
        <f t="shared" si="398"/>
        <v>?</v>
      </c>
      <c r="CE130" s="4" t="str">
        <f t="shared" si="399"/>
        <v>Kitöltés rendben!</v>
      </c>
      <c r="CF130" s="5">
        <f t="shared" si="400"/>
        <v>1</v>
      </c>
      <c r="CG130" s="5">
        <f t="shared" si="401"/>
        <v>0</v>
      </c>
      <c r="CH130" s="5">
        <f t="shared" si="402"/>
        <v>1</v>
      </c>
    </row>
    <row r="131" spans="1:86" s="2" customFormat="1" ht="30.2" customHeight="1" x14ac:dyDescent="0.25">
      <c r="A131" s="1" t="str">
        <f t="shared" si="363"/>
        <v>Kitöltés rendben!</v>
      </c>
      <c r="B131" s="200">
        <v>2</v>
      </c>
      <c r="C131" s="199" t="s">
        <v>50</v>
      </c>
      <c r="D131" s="201" t="s">
        <v>424</v>
      </c>
      <c r="E131" s="201" t="s">
        <v>201</v>
      </c>
      <c r="F131" s="202" t="str">
        <f>VLOOKUP($G131,Összesítő!$B:$F,2,FALSE)</f>
        <v>21-32054-1-048-01-10</v>
      </c>
      <c r="G131" s="199" t="s">
        <v>280</v>
      </c>
      <c r="H131" s="202" t="str">
        <f>AY131&amp;"_"&amp;AW131&amp;"_FIV_"&amp;LEFT(Előlap!$B$6,4)</f>
        <v>3185_129_FIV_2026</v>
      </c>
      <c r="I131" s="202" t="str">
        <f>VLOOKUP($G131,Összesítő!$B:$F,5,FALSE)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1" s="202" t="str">
        <f>VLOOKUP($G131,Összesítő!$B:$F,4,FALSE)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1" s="6">
        <f t="shared" si="242"/>
        <v>2286</v>
      </c>
      <c r="L131" s="200">
        <v>2029</v>
      </c>
      <c r="M131" s="200">
        <v>2029</v>
      </c>
      <c r="N131" s="12">
        <v>0</v>
      </c>
      <c r="O131" s="7">
        <v>2286</v>
      </c>
      <c r="P131" s="7">
        <v>0</v>
      </c>
      <c r="R131" s="7">
        <v>0</v>
      </c>
      <c r="S131" s="7">
        <v>0</v>
      </c>
      <c r="T131" s="7">
        <v>0</v>
      </c>
      <c r="U131" s="7">
        <v>0</v>
      </c>
      <c r="V131" s="7">
        <v>0</v>
      </c>
      <c r="W131" s="7">
        <v>0</v>
      </c>
      <c r="X131" s="7">
        <v>0</v>
      </c>
      <c r="Y131" s="7">
        <v>0</v>
      </c>
      <c r="Z131" s="7">
        <v>0</v>
      </c>
      <c r="AA131" s="7">
        <v>0</v>
      </c>
      <c r="AB131" s="7">
        <v>0</v>
      </c>
      <c r="AC131" s="6">
        <f t="shared" si="364"/>
        <v>0</v>
      </c>
      <c r="AD131" s="3" t="str">
        <f t="shared" si="365"/>
        <v>Nem rövidtávú a feladat.</v>
      </c>
      <c r="AF131" s="7">
        <v>0</v>
      </c>
      <c r="AG131" s="7">
        <v>0</v>
      </c>
      <c r="AH131" s="7">
        <v>0</v>
      </c>
      <c r="AI131" s="7">
        <v>0</v>
      </c>
      <c r="AJ131" s="7">
        <v>0</v>
      </c>
      <c r="AK131" s="7">
        <v>0</v>
      </c>
      <c r="AL131" s="7">
        <v>0</v>
      </c>
      <c r="AM131" s="7">
        <v>0</v>
      </c>
      <c r="AN131" s="7">
        <v>0</v>
      </c>
      <c r="AO131" s="7">
        <v>0</v>
      </c>
      <c r="AP131" s="7">
        <v>0</v>
      </c>
      <c r="AQ131" s="6">
        <f t="shared" si="366"/>
        <v>0</v>
      </c>
      <c r="AR131" s="199" t="s">
        <v>205</v>
      </c>
      <c r="AS131" s="3" t="str">
        <f t="shared" si="367"/>
        <v>Forráshiányos a feladat!</v>
      </c>
      <c r="AU131" s="201" t="s">
        <v>135</v>
      </c>
      <c r="AV131" s="201" t="s">
        <v>135</v>
      </c>
      <c r="AW131" s="202">
        <f>COUNTA($G$3:G131)</f>
        <v>129</v>
      </c>
      <c r="AY131" s="8">
        <f>VLOOKUP($G131,Összesítő!$B:$F,3,FALSE)</f>
        <v>3185</v>
      </c>
      <c r="AZ131" s="8">
        <f t="shared" si="368"/>
        <v>0</v>
      </c>
      <c r="BA131" s="5">
        <f t="shared" si="369"/>
        <v>1</v>
      </c>
      <c r="BB131" s="5" t="str">
        <f t="shared" si="370"/>
        <v>H</v>
      </c>
      <c r="BC131" s="5">
        <f t="shared" si="371"/>
        <v>0</v>
      </c>
      <c r="BD131" s="5">
        <f t="shared" si="372"/>
        <v>0</v>
      </c>
      <c r="BE131" s="5">
        <f t="shared" si="373"/>
        <v>0</v>
      </c>
      <c r="BF131" s="8" t="str">
        <f t="shared" si="374"/>
        <v>Nem rövidtávú a feladat.</v>
      </c>
      <c r="BG131" s="5">
        <f t="shared" si="375"/>
        <v>1</v>
      </c>
      <c r="BH131" s="5">
        <f t="shared" si="376"/>
        <v>1</v>
      </c>
      <c r="BI131" s="5">
        <f t="shared" si="377"/>
        <v>1</v>
      </c>
      <c r="BJ131" s="5">
        <f t="shared" si="378"/>
        <v>1</v>
      </c>
      <c r="BK131" s="5">
        <f t="shared" si="379"/>
        <v>1</v>
      </c>
      <c r="BL131" s="4" t="str">
        <f t="shared" si="380"/>
        <v>Forráshiányos a feladat!</v>
      </c>
      <c r="BM131" s="5">
        <f t="shared" si="381"/>
        <v>0</v>
      </c>
      <c r="BN131" s="5">
        <f t="shared" si="382"/>
        <v>1</v>
      </c>
      <c r="BO131" s="5">
        <f t="shared" si="383"/>
        <v>0</v>
      </c>
      <c r="BP131" s="5">
        <f t="shared" si="384"/>
        <v>0</v>
      </c>
      <c r="BQ131" s="5">
        <f t="shared" si="385"/>
        <v>0</v>
      </c>
      <c r="BR131" s="8">
        <f t="shared" si="386"/>
        <v>0</v>
      </c>
      <c r="BS131" s="5">
        <f t="shared" si="387"/>
        <v>0</v>
      </c>
      <c r="BT131" s="5">
        <f t="shared" si="388"/>
        <v>0</v>
      </c>
      <c r="BU131" s="5">
        <f t="shared" si="389"/>
        <v>1</v>
      </c>
      <c r="BV131" s="5">
        <f t="shared" si="390"/>
        <v>1</v>
      </c>
      <c r="BW131" s="5">
        <f t="shared" si="391"/>
        <v>1</v>
      </c>
      <c r="BX131" s="5">
        <f t="shared" si="392"/>
        <v>1</v>
      </c>
      <c r="BY131" s="5">
        <f t="shared" si="393"/>
        <v>1</v>
      </c>
      <c r="BZ131" s="5">
        <f t="shared" si="394"/>
        <v>1</v>
      </c>
      <c r="CA131" s="5">
        <f t="shared" si="395"/>
        <v>1</v>
      </c>
      <c r="CB131" s="5">
        <f t="shared" si="396"/>
        <v>1</v>
      </c>
      <c r="CC131" s="5">
        <f t="shared" si="397"/>
        <v>1</v>
      </c>
      <c r="CD131" s="5" t="str">
        <f t="shared" si="398"/>
        <v>?</v>
      </c>
      <c r="CE131" s="4" t="str">
        <f t="shared" si="399"/>
        <v>Kitöltés rendben!</v>
      </c>
      <c r="CF131" s="5">
        <f t="shared" si="400"/>
        <v>1</v>
      </c>
      <c r="CG131" s="5">
        <f t="shared" si="401"/>
        <v>0</v>
      </c>
      <c r="CH131" s="5">
        <f t="shared" si="402"/>
        <v>1</v>
      </c>
    </row>
    <row r="132" spans="1:86" s="2" customFormat="1" ht="30.2" customHeight="1" x14ac:dyDescent="0.25">
      <c r="A132" s="1" t="str">
        <f t="shared" ref="A132:A144" si="403">IF($G132="","Nincs VKR kiválasztva!",CE132)</f>
        <v>Kitöltés rendben!</v>
      </c>
      <c r="B132" s="200">
        <v>2</v>
      </c>
      <c r="C132" s="199" t="s">
        <v>50</v>
      </c>
      <c r="D132" s="201" t="s">
        <v>420</v>
      </c>
      <c r="E132" s="201" t="s">
        <v>201</v>
      </c>
      <c r="F132" s="202" t="str">
        <f>VLOOKUP($G132,Összesítő!$B:$F,2,FALSE)</f>
        <v>21-32054-1-048-01-10</v>
      </c>
      <c r="G132" s="199" t="s">
        <v>280</v>
      </c>
      <c r="H132" s="202" t="str">
        <f>AY132&amp;"_"&amp;AW132&amp;"_FIV_"&amp;LEFT(Előlap!$B$6,4)</f>
        <v>3185_130_FIV_2026</v>
      </c>
      <c r="I132" s="202" t="str">
        <f>VLOOKUP($G132,Összesítő!$B:$F,5,FALSE)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2" s="202" t="str">
        <f>VLOOKUP($G132,Összesítő!$B:$F,4,FALSE)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2" s="6">
        <f t="shared" si="242"/>
        <v>4445</v>
      </c>
      <c r="L132" s="200">
        <v>2034</v>
      </c>
      <c r="M132" s="200">
        <v>2034</v>
      </c>
      <c r="N132" s="12">
        <v>0</v>
      </c>
      <c r="O132" s="7">
        <v>4445</v>
      </c>
      <c r="P132" s="7">
        <v>0</v>
      </c>
      <c r="R132" s="7">
        <v>0</v>
      </c>
      <c r="S132" s="7">
        <v>0</v>
      </c>
      <c r="T132" s="7">
        <v>0</v>
      </c>
      <c r="U132" s="7">
        <v>0</v>
      </c>
      <c r="V132" s="7">
        <v>0</v>
      </c>
      <c r="W132" s="7">
        <v>0</v>
      </c>
      <c r="X132" s="7">
        <v>0</v>
      </c>
      <c r="Y132" s="7">
        <v>0</v>
      </c>
      <c r="Z132" s="7">
        <v>0</v>
      </c>
      <c r="AA132" s="7">
        <v>0</v>
      </c>
      <c r="AB132" s="7">
        <v>0</v>
      </c>
      <c r="AC132" s="6">
        <f t="shared" ref="AC132:AC144" si="404">SUM(R132:AB132)</f>
        <v>0</v>
      </c>
      <c r="AD132" s="3" t="str">
        <f t="shared" ref="AD132:AD144" si="405">IF($G132="","Nincs VKR kiválasztva!",IF(BA132=0,"Hiányos kitöltés!",BF132))</f>
        <v>Nem rövidtávú a feladat.</v>
      </c>
      <c r="AF132" s="7">
        <v>0</v>
      </c>
      <c r="AG132" s="7">
        <v>0</v>
      </c>
      <c r="AH132" s="7">
        <v>0</v>
      </c>
      <c r="AI132" s="7">
        <v>0</v>
      </c>
      <c r="AJ132" s="7">
        <v>0</v>
      </c>
      <c r="AK132" s="7">
        <v>0</v>
      </c>
      <c r="AL132" s="7">
        <v>0</v>
      </c>
      <c r="AM132" s="7">
        <v>0</v>
      </c>
      <c r="AN132" s="7">
        <v>0</v>
      </c>
      <c r="AO132" s="7">
        <v>0</v>
      </c>
      <c r="AP132" s="7">
        <v>0</v>
      </c>
      <c r="AQ132" s="6">
        <f t="shared" ref="AQ132:AQ144" si="406">SUM(AF132:AP132)</f>
        <v>0</v>
      </c>
      <c r="AR132" s="199" t="s">
        <v>205</v>
      </c>
      <c r="AS132" s="3" t="str">
        <f t="shared" ref="AS132:AS144" si="407">IF($G132="","Nincs VKR kiválasztva!",IF($BA132=0,"Hiányos kitöltés!",IF($BN132=0,"Nem hosszútávú a feladat.",$BL132)))</f>
        <v>Forráshiányos a feladat!</v>
      </c>
      <c r="AU132" s="201" t="s">
        <v>135</v>
      </c>
      <c r="AV132" s="201" t="s">
        <v>135</v>
      </c>
      <c r="AW132" s="202">
        <f>COUNTA($G$3:G132)</f>
        <v>130</v>
      </c>
      <c r="AY132" s="8">
        <f>VLOOKUP($G132,Összesítő!$B:$F,3,FALSE)</f>
        <v>3185</v>
      </c>
      <c r="AZ132" s="8">
        <f t="shared" ref="AZ132:AZ144" si="408">LEN($AU132)</f>
        <v>0</v>
      </c>
      <c r="BA132" s="5">
        <f t="shared" ref="BA132:BA144" si="409">IF(OR($B132="",$C132="",$D132="",$E132="",$F132="",$L132="",$M132="",$N132="",$O132="",$P132=""),0,1)</f>
        <v>1</v>
      </c>
      <c r="BB132" s="5" t="str">
        <f t="shared" ref="BB132:BB144" si="410">IF($F132="",0,IF(AND($L132=2027,$M132=2027),"R",IF(AND($L132=2027,$M132&gt;2027),"RH",IF(AND($L132&gt;2027,$M132&gt;2027),"H","x"))))</f>
        <v>H</v>
      </c>
      <c r="BC132" s="5">
        <f t="shared" ref="BC132:BC144" si="411">IF(OR(BB132="R",BB132="RH"),1,0)</f>
        <v>0</v>
      </c>
      <c r="BD132" s="5">
        <f t="shared" ref="BD132:BD144" si="412">IF(AND($BB132="R",$O132&gt;0),1,IF(AND($BB132="H",$N132&gt;0),1,0))</f>
        <v>0</v>
      </c>
      <c r="BE132" s="5">
        <f t="shared" ref="BE132:BE144" si="413">IF($AC132&lt;$N132,1,IF($AC132=$N132,0))</f>
        <v>0</v>
      </c>
      <c r="BF132" s="8" t="str">
        <f t="shared" ref="BF132:BF144" si="414">IF($L132&gt;2027,"Nem rövidtávú a feladat.",IF($BE132=1,"Az I. ütem nem lehet forráshiányos!",IF($AC132&gt;$N132,"Többlet forrást jelölt meg az I. ütemnél! A forrás ne legyen több a költségnél.",IF($AC132=$N132,"A forrás egyenlő a költséggel (I.ütem).",0))))</f>
        <v>Nem rövidtávú a feladat.</v>
      </c>
      <c r="BG132" s="5">
        <f t="shared" ref="BG132:BG144" si="415">IF(AND($R132&lt;&gt;"",$S132&lt;&gt;"",$T132&lt;&gt;"",$U132&lt;&gt;"",$V132&lt;&gt;"",$W132&lt;&gt;"",$X132&lt;&gt;"",$Y132&lt;&gt;"",$Z132&lt;&gt;"",$AA132&lt;&gt;"",$AB132&lt;&gt;""),1,0)</f>
        <v>1</v>
      </c>
      <c r="BH132" s="5">
        <f t="shared" ref="BH132:BH144" si="416">IF(AND($BG132=1,$N132=$AC132),1,0)</f>
        <v>1</v>
      </c>
      <c r="BI132" s="5">
        <f t="shared" ref="BI132:BI144" si="417">IF($AQ132&lt;$O132,1,0)</f>
        <v>1</v>
      </c>
      <c r="BJ132" s="5">
        <f t="shared" ref="BJ132:BJ144" si="418">IF(AND($AF132&lt;&gt;"",$AG132&lt;&gt;"",$AH132&lt;&gt;"",$AI132&lt;&gt;"",$AJ132&lt;&gt;"",$AK132&lt;&gt;"",$AL132&lt;&gt;"",$AM132&lt;&gt;"",$AN132&lt;&gt;"",$AO132&lt;&gt;"",$AP132&lt;&gt;""),1,0)</f>
        <v>1</v>
      </c>
      <c r="BK132" s="5">
        <f t="shared" ref="BK132:BK144" si="419">IF(AND($BJ132=1,$O132=$AQ132),1,IF(AND($BJ132=1,$O132&gt;$AQ132,AR132="igen"),1,0))</f>
        <v>1</v>
      </c>
      <c r="BL132" s="4" t="str">
        <f t="shared" ref="BL132:BL144" si="420">IF($M132&lt;2028,"Nem hosszútávú a feladat.",IF(AND($BI132=1,$AR132="nem"),"Forráshiányos a feladat? Jelölje az AR-oszlopban!",IF(AND($BI132=0,$AR132="igen"),"Forráshiányosnak jelölte a feladat az AR-oszlopban, de a forrás költség adatok alapnján nem az!",IF(AND($BI132=1,$AR132="igen"),"Forráshiányos a feladat!",IF($AQ132&gt;$O132,"Többlet forrást jelölt meg a II. ütemnél! A forrás ne legyen több a költségnél.",IF($AQ132=$O132,"A forrás egyenlő a költséggel (II.ütem).",0))))))</f>
        <v>Forráshiányos a feladat!</v>
      </c>
      <c r="BM132" s="5">
        <f t="shared" ref="BM132:BM144" si="421">IF($M132&lt;2028,1,0)</f>
        <v>0</v>
      </c>
      <c r="BN132" s="5">
        <f t="shared" ref="BN132:BN144" si="422">IF($M132&gt;2027,1,0)</f>
        <v>1</v>
      </c>
      <c r="BO132" s="5">
        <f t="shared" ref="BO132:BO144" si="423">IF(AND($BM132=1,$N132=0),1,0)</f>
        <v>0</v>
      </c>
      <c r="BP132" s="5">
        <f t="shared" ref="BP132:BP144" si="424">IF(AND($BN132=1,$O132=0),1,0)</f>
        <v>0</v>
      </c>
      <c r="BQ132" s="5">
        <f t="shared" ref="BQ132:BQ144" si="425">IF(AND($BB132="R",$N132=0,$AZ132&gt;29),1,IF(AND($BB132="RH",$N132=0,$AZ132&gt;29),1,0))</f>
        <v>0</v>
      </c>
      <c r="BR132" s="8">
        <f t="shared" ref="BR132:BR144" si="426">IF($BN132=0,"Nincs hosszútávú terv!",IF(AND($BB132="H",$O132=0,$AZ132=0),"Nullás a hosszútávú feladat és nincs hozzá indoklás!",IF(AND($BB132="RH",$O132=0,$AZ132=0),"Nullás a hosszútávú feladat és nincs hozzá indoklás!",IF(AND($BB132="R",$O132=0,$AZ132&lt;300),"Nullás a hosszútávú feladat és rövid hozzá az indoklás!",IF(AND($BB132="RH",$O132=0,$AZ132&lt;300),"Nullás a hosszútávú feladat és rövid hozzá az indoklás!",0)))))</f>
        <v>0</v>
      </c>
      <c r="BS132" s="5">
        <f t="shared" ref="BS132:BS144" si="427">IF(AND($BB132="R",$N132=0,$AZ132&gt;29),1,IF(AND($BB132="RH",$N132=0,$AZ132&gt;29),1,0))</f>
        <v>0</v>
      </c>
      <c r="BT132" s="5">
        <f t="shared" ref="BT132:BT144" si="428">IF(AND($BB132="H",$O132=0,$AZ132&gt;29),1,IF(AND($BB132="RH",$O132=0,$AZ132&gt;29),1,0))</f>
        <v>0</v>
      </c>
      <c r="BU132" s="5">
        <f t="shared" ref="BU132:BU144" si="429">IF($B132="",0,1)</f>
        <v>1</v>
      </c>
      <c r="BV132" s="5">
        <f t="shared" ref="BV132:BV144" si="430">IF($C132="",0,1)</f>
        <v>1</v>
      </c>
      <c r="BW132" s="5">
        <f t="shared" ref="BW132:BW144" si="431">IF($D132="",0,1)</f>
        <v>1</v>
      </c>
      <c r="BX132" s="5">
        <f t="shared" ref="BX132:BX144" si="432">IF($E132="",0,1)</f>
        <v>1</v>
      </c>
      <c r="BY132" s="5">
        <f t="shared" ref="BY132:BY144" si="433">IF($L132="",0,1)</f>
        <v>1</v>
      </c>
      <c r="BZ132" s="5">
        <f t="shared" ref="BZ132:BZ144" si="434">IF($M132="",0,1)</f>
        <v>1</v>
      </c>
      <c r="CA132" s="5">
        <f t="shared" ref="CA132:CA144" si="435">IF($N132="",0,1)</f>
        <v>1</v>
      </c>
      <c r="CB132" s="5">
        <f t="shared" ref="CB132:CB144" si="436">IF($O132="",0,1)</f>
        <v>1</v>
      </c>
      <c r="CC132" s="5">
        <f t="shared" ref="CC132:CC144" si="437">IF($P132="",0,1)</f>
        <v>1</v>
      </c>
      <c r="CD132" s="5" t="str">
        <f t="shared" ref="CD132:CD144" si="438">IF(AND($BA132=0,$BU132=0),"Hiányos kitöltés! (B-oszlop üres)",IF(AND($BA132=0,$BV132=0),"Hiányos kitöltés! (C-oszlop üres)",IF(AND($BA132=0,$BW132=0),"Hiányos kitöltés! (D-oszlop üres)",IF(AND($BA132=0,$BX132=0),"Hiányos kitöltés! (E-oszlop üres)",IF(AND($BA132=0,$BY132=0),"Hiányos kitöltés! (L-oszlop üres)",IF(AND($BA132=0,$BZ132=0),"Hiányos kitöltés! (M-oszlop üres)",IF(AND($BA132=0,$CA132=0),"Hiányos kitöltés! (N-oszlop üres)",IF(AND($BA132=0,$CB132=0),"Hiányos kitöltés! (O-oszlop üres)",IF(AND($BA132=0,$CC132=0),"Hiányos kitöltés! (P-oszlop üres)",IF(AND($BA132=0,$BG132=0),"Hiányos kitöltés! (I.ütem forrása hiányos!","?"))))))))))</f>
        <v>?</v>
      </c>
      <c r="CE132" s="4" t="str">
        <f t="shared" ref="CE132:CE144" si="439">IF($BA132=0,$CD132,IF($BG132=0,"I. ütem forrása nincs kitöltve!",IF($BJ132=0,"II. ütem forrása nincs kitöltve!",IF($BD132=1,"Költségek üteme nem megfelelő (az időtartam és a költség üteme eltér)!",IF(AND(BH132=0,$BA132=1,$BJ132=1,$BD132=1),"Kötelező cellák kitöltve, de az I. ütem forrása hibás!",IF(AND(BJ132=0,$BA132=1,$BJ132=1,$BD132=1),"Kötelező cellák kitöltve, de a II. ütem forrása hibás!",IF(AND($BO132=1,$AZ132&lt;30),"Nullás a rövidtávú feladat és rövid (hiányzik) a hozzá tartozó indoklás!",IF(AND($BP132=1,$AZ132&lt;30),"Nullás a hosszútávú feladat és rövid (hiányzik) a hozzá tartozó indoklás!",IF(AND(BN132=1,C132="2011_RENDKÍVÜLI"),"II. ütemre nem tervezhet Rendkívüli feladatot!",IF(BH132=0,AD132,IF(BK132=0,AS132,IF(AND(BC132=1,$P132&gt;$N132),"EM rendelet 2. melléklet terhére elszámolt költség nem lehet nagyobb az I. ütemre tervezett tényleges költségnél!",IF($AC132&gt;$N132,"Többlet forrást jelölt meg az I. ütemnél! A forrás ne legyen több a költségnél.",IF($AQ132&gt;$O132,"Többlet forrást jelölt meg a II. ütemnél! A forrás ne legyen több a költségnél.","Kitöltés rendben!"))))))))))))))</f>
        <v>Kitöltés rendben!</v>
      </c>
      <c r="CF132" s="5">
        <f t="shared" ref="CF132:CF144" si="440">IF(A132="Kitöltés rendben!",1,0)</f>
        <v>1</v>
      </c>
      <c r="CG132" s="5">
        <f t="shared" ref="CG132:CG144" si="441">IF(AND($BB132="R",$CF132=1),1,IF(AND($BB132="RH",$CF132=1),1,0))</f>
        <v>0</v>
      </c>
      <c r="CH132" s="5">
        <f t="shared" ref="CH132:CH144" si="442">IF(AND($BB132="H",$CF132=1),1,IF(AND($BB132="RH",$CF132=1),1,0))</f>
        <v>1</v>
      </c>
    </row>
    <row r="133" spans="1:86" s="2" customFormat="1" ht="30.2" customHeight="1" x14ac:dyDescent="0.25">
      <c r="A133" s="1" t="str">
        <f t="shared" si="403"/>
        <v>Kitöltés rendben!</v>
      </c>
      <c r="B133" s="200">
        <v>2</v>
      </c>
      <c r="C133" s="199" t="s">
        <v>50</v>
      </c>
      <c r="D133" s="201" t="s">
        <v>425</v>
      </c>
      <c r="E133" s="201" t="s">
        <v>201</v>
      </c>
      <c r="F133" s="202" t="str">
        <f>VLOOKUP($G133,Összesítő!$B:$F,2,FALSE)</f>
        <v>21-32054-1-048-01-10</v>
      </c>
      <c r="G133" s="199" t="s">
        <v>280</v>
      </c>
      <c r="H133" s="202" t="str">
        <f>AY133&amp;"_"&amp;AW133&amp;"_FIV_"&amp;LEFT(Előlap!$B$6,4)</f>
        <v>3185_131_FIV_2026</v>
      </c>
      <c r="I133" s="202" t="str">
        <f>VLOOKUP($G133,Összesítő!$B:$F,5,FALSE)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3" s="202" t="str">
        <f>VLOOKUP($G133,Összesítő!$B:$F,4,FALSE)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3" s="6">
        <f t="shared" ref="K133:K196" si="443">N133+O133</f>
        <v>2286</v>
      </c>
      <c r="L133" s="200">
        <v>2036</v>
      </c>
      <c r="M133" s="200">
        <v>2036</v>
      </c>
      <c r="N133" s="12">
        <v>0</v>
      </c>
      <c r="O133" s="7">
        <v>2286</v>
      </c>
      <c r="P133" s="7">
        <v>0</v>
      </c>
      <c r="R133" s="7">
        <v>0</v>
      </c>
      <c r="S133" s="7">
        <v>0</v>
      </c>
      <c r="T133" s="7">
        <v>0</v>
      </c>
      <c r="U133" s="7">
        <v>0</v>
      </c>
      <c r="V133" s="7">
        <v>0</v>
      </c>
      <c r="W133" s="7">
        <v>0</v>
      </c>
      <c r="X133" s="7">
        <v>0</v>
      </c>
      <c r="Y133" s="7">
        <v>0</v>
      </c>
      <c r="Z133" s="7">
        <v>0</v>
      </c>
      <c r="AA133" s="7">
        <v>0</v>
      </c>
      <c r="AB133" s="7">
        <v>0</v>
      </c>
      <c r="AC133" s="6">
        <f t="shared" si="404"/>
        <v>0</v>
      </c>
      <c r="AD133" s="3" t="str">
        <f t="shared" si="405"/>
        <v>Nem rövidtávú a feladat.</v>
      </c>
      <c r="AF133" s="7">
        <v>0</v>
      </c>
      <c r="AG133" s="7">
        <v>0</v>
      </c>
      <c r="AH133" s="7">
        <v>0</v>
      </c>
      <c r="AI133" s="7">
        <v>0</v>
      </c>
      <c r="AJ133" s="7">
        <v>0</v>
      </c>
      <c r="AK133" s="7">
        <v>0</v>
      </c>
      <c r="AL133" s="7">
        <v>0</v>
      </c>
      <c r="AM133" s="7">
        <v>0</v>
      </c>
      <c r="AN133" s="7">
        <v>0</v>
      </c>
      <c r="AO133" s="7">
        <v>0</v>
      </c>
      <c r="AP133" s="7">
        <v>0</v>
      </c>
      <c r="AQ133" s="6">
        <f t="shared" si="406"/>
        <v>0</v>
      </c>
      <c r="AR133" s="199" t="s">
        <v>205</v>
      </c>
      <c r="AS133" s="3" t="str">
        <f t="shared" si="407"/>
        <v>Forráshiányos a feladat!</v>
      </c>
      <c r="AU133" s="201" t="s">
        <v>135</v>
      </c>
      <c r="AV133" s="201" t="s">
        <v>135</v>
      </c>
      <c r="AW133" s="202">
        <f>COUNTA($G$3:G133)</f>
        <v>131</v>
      </c>
      <c r="AY133" s="8">
        <f>VLOOKUP($G133,Összesítő!$B:$F,3,FALSE)</f>
        <v>3185</v>
      </c>
      <c r="AZ133" s="8">
        <f t="shared" si="408"/>
        <v>0</v>
      </c>
      <c r="BA133" s="5">
        <f t="shared" si="409"/>
        <v>1</v>
      </c>
      <c r="BB133" s="5" t="str">
        <f t="shared" si="410"/>
        <v>H</v>
      </c>
      <c r="BC133" s="5">
        <f t="shared" si="411"/>
        <v>0</v>
      </c>
      <c r="BD133" s="5">
        <f t="shared" si="412"/>
        <v>0</v>
      </c>
      <c r="BE133" s="5">
        <f t="shared" si="413"/>
        <v>0</v>
      </c>
      <c r="BF133" s="8" t="str">
        <f t="shared" si="414"/>
        <v>Nem rövidtávú a feladat.</v>
      </c>
      <c r="BG133" s="5">
        <f t="shared" si="415"/>
        <v>1</v>
      </c>
      <c r="BH133" s="5">
        <f t="shared" si="416"/>
        <v>1</v>
      </c>
      <c r="BI133" s="5">
        <f t="shared" si="417"/>
        <v>1</v>
      </c>
      <c r="BJ133" s="5">
        <f t="shared" si="418"/>
        <v>1</v>
      </c>
      <c r="BK133" s="5">
        <f t="shared" si="419"/>
        <v>1</v>
      </c>
      <c r="BL133" s="4" t="str">
        <f t="shared" si="420"/>
        <v>Forráshiányos a feladat!</v>
      </c>
      <c r="BM133" s="5">
        <f t="shared" si="421"/>
        <v>0</v>
      </c>
      <c r="BN133" s="5">
        <f t="shared" si="422"/>
        <v>1</v>
      </c>
      <c r="BO133" s="5">
        <f t="shared" si="423"/>
        <v>0</v>
      </c>
      <c r="BP133" s="5">
        <f t="shared" si="424"/>
        <v>0</v>
      </c>
      <c r="BQ133" s="5">
        <f t="shared" si="425"/>
        <v>0</v>
      </c>
      <c r="BR133" s="8">
        <f t="shared" si="426"/>
        <v>0</v>
      </c>
      <c r="BS133" s="5">
        <f t="shared" si="427"/>
        <v>0</v>
      </c>
      <c r="BT133" s="5">
        <f t="shared" si="428"/>
        <v>0</v>
      </c>
      <c r="BU133" s="5">
        <f t="shared" si="429"/>
        <v>1</v>
      </c>
      <c r="BV133" s="5">
        <f t="shared" si="430"/>
        <v>1</v>
      </c>
      <c r="BW133" s="5">
        <f t="shared" si="431"/>
        <v>1</v>
      </c>
      <c r="BX133" s="5">
        <f t="shared" si="432"/>
        <v>1</v>
      </c>
      <c r="BY133" s="5">
        <f t="shared" si="433"/>
        <v>1</v>
      </c>
      <c r="BZ133" s="5">
        <f t="shared" si="434"/>
        <v>1</v>
      </c>
      <c r="CA133" s="5">
        <f t="shared" si="435"/>
        <v>1</v>
      </c>
      <c r="CB133" s="5">
        <f t="shared" si="436"/>
        <v>1</v>
      </c>
      <c r="CC133" s="5">
        <f t="shared" si="437"/>
        <v>1</v>
      </c>
      <c r="CD133" s="5" t="str">
        <f t="shared" si="438"/>
        <v>?</v>
      </c>
      <c r="CE133" s="4" t="str">
        <f t="shared" si="439"/>
        <v>Kitöltés rendben!</v>
      </c>
      <c r="CF133" s="5">
        <f t="shared" si="440"/>
        <v>1</v>
      </c>
      <c r="CG133" s="5">
        <f t="shared" si="441"/>
        <v>0</v>
      </c>
      <c r="CH133" s="5">
        <f t="shared" si="442"/>
        <v>1</v>
      </c>
    </row>
    <row r="134" spans="1:86" s="2" customFormat="1" ht="30.2" customHeight="1" x14ac:dyDescent="0.25">
      <c r="A134" s="1" t="str">
        <f t="shared" si="403"/>
        <v>Kitöltés rendben!</v>
      </c>
      <c r="B134" s="200">
        <v>1</v>
      </c>
      <c r="C134" s="199" t="s">
        <v>24</v>
      </c>
      <c r="D134" s="201" t="s">
        <v>426</v>
      </c>
      <c r="E134" s="201" t="s">
        <v>201</v>
      </c>
      <c r="F134" s="202" t="str">
        <f>VLOOKUP($G134,Összesítő!$B:$F,2,FALSE)</f>
        <v>21-32054-1-048-01-10</v>
      </c>
      <c r="G134" s="199" t="s">
        <v>280</v>
      </c>
      <c r="H134" s="202" t="str">
        <f>AY134&amp;"_"&amp;AW134&amp;"_FIV_"&amp;LEFT(Előlap!$B$6,4)</f>
        <v>3185_132_FIV_2026</v>
      </c>
      <c r="I134" s="202" t="str">
        <f>VLOOKUP($G134,Összesítő!$B:$F,5,FALSE)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4" s="202" t="str">
        <f>VLOOKUP($G134,Összesítő!$B:$F,4,FALSE)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4" s="6">
        <f t="shared" si="443"/>
        <v>660</v>
      </c>
      <c r="L134" s="200">
        <v>2027</v>
      </c>
      <c r="M134" s="200">
        <v>2027</v>
      </c>
      <c r="N134" s="12">
        <v>660</v>
      </c>
      <c r="O134" s="7">
        <v>0</v>
      </c>
      <c r="P134" s="7">
        <v>0</v>
      </c>
      <c r="R134" s="7">
        <v>660</v>
      </c>
      <c r="S134" s="7">
        <v>0</v>
      </c>
      <c r="T134" s="7">
        <v>0</v>
      </c>
      <c r="U134" s="7">
        <v>0</v>
      </c>
      <c r="V134" s="7">
        <v>0</v>
      </c>
      <c r="W134" s="7">
        <v>0</v>
      </c>
      <c r="X134" s="7">
        <v>0</v>
      </c>
      <c r="Y134" s="7">
        <v>0</v>
      </c>
      <c r="Z134" s="7">
        <v>0</v>
      </c>
      <c r="AA134" s="7">
        <v>0</v>
      </c>
      <c r="AB134" s="7">
        <v>0</v>
      </c>
      <c r="AC134" s="6">
        <f t="shared" si="404"/>
        <v>660</v>
      </c>
      <c r="AD134" s="3" t="str">
        <f t="shared" si="405"/>
        <v>A forrás egyenlő a költséggel (I.ütem).</v>
      </c>
      <c r="AF134" s="7">
        <v>0</v>
      </c>
      <c r="AG134" s="7">
        <v>0</v>
      </c>
      <c r="AH134" s="7">
        <v>0</v>
      </c>
      <c r="AI134" s="7">
        <v>0</v>
      </c>
      <c r="AJ134" s="7">
        <v>0</v>
      </c>
      <c r="AK134" s="7">
        <v>0</v>
      </c>
      <c r="AL134" s="7">
        <v>0</v>
      </c>
      <c r="AM134" s="7">
        <v>0</v>
      </c>
      <c r="AN134" s="7">
        <v>0</v>
      </c>
      <c r="AO134" s="7">
        <v>0</v>
      </c>
      <c r="AP134" s="7">
        <v>0</v>
      </c>
      <c r="AQ134" s="6">
        <f t="shared" si="406"/>
        <v>0</v>
      </c>
      <c r="AR134" s="199" t="s">
        <v>203</v>
      </c>
      <c r="AS134" s="3" t="str">
        <f t="shared" si="407"/>
        <v>Nem hosszútávú a feladat.</v>
      </c>
      <c r="AU134" s="201" t="s">
        <v>135</v>
      </c>
      <c r="AV134" s="201" t="s">
        <v>135</v>
      </c>
      <c r="AW134" s="202">
        <f>COUNTA($G$3:G134)</f>
        <v>132</v>
      </c>
      <c r="AY134" s="8">
        <f>VLOOKUP($G134,Összesítő!$B:$F,3,FALSE)</f>
        <v>3185</v>
      </c>
      <c r="AZ134" s="8">
        <f t="shared" si="408"/>
        <v>0</v>
      </c>
      <c r="BA134" s="5">
        <f t="shared" si="409"/>
        <v>1</v>
      </c>
      <c r="BB134" s="5" t="str">
        <f t="shared" si="410"/>
        <v>R</v>
      </c>
      <c r="BC134" s="5">
        <f t="shared" si="411"/>
        <v>1</v>
      </c>
      <c r="BD134" s="5">
        <f t="shared" si="412"/>
        <v>0</v>
      </c>
      <c r="BE134" s="5">
        <f t="shared" si="413"/>
        <v>0</v>
      </c>
      <c r="BF134" s="8" t="str">
        <f t="shared" si="414"/>
        <v>A forrás egyenlő a költséggel (I.ütem).</v>
      </c>
      <c r="BG134" s="5">
        <f t="shared" si="415"/>
        <v>1</v>
      </c>
      <c r="BH134" s="5">
        <f t="shared" si="416"/>
        <v>1</v>
      </c>
      <c r="BI134" s="5">
        <f t="shared" si="417"/>
        <v>0</v>
      </c>
      <c r="BJ134" s="5">
        <f t="shared" si="418"/>
        <v>1</v>
      </c>
      <c r="BK134" s="5">
        <f t="shared" si="419"/>
        <v>1</v>
      </c>
      <c r="BL134" s="4" t="str">
        <f t="shared" si="420"/>
        <v>Nem hosszútávú a feladat.</v>
      </c>
      <c r="BM134" s="5">
        <f t="shared" si="421"/>
        <v>1</v>
      </c>
      <c r="BN134" s="5">
        <f t="shared" si="422"/>
        <v>0</v>
      </c>
      <c r="BO134" s="5">
        <f t="shared" si="423"/>
        <v>0</v>
      </c>
      <c r="BP134" s="5">
        <f t="shared" si="424"/>
        <v>0</v>
      </c>
      <c r="BQ134" s="5">
        <f t="shared" si="425"/>
        <v>0</v>
      </c>
      <c r="BR134" s="8" t="str">
        <f t="shared" si="426"/>
        <v>Nincs hosszútávú terv!</v>
      </c>
      <c r="BS134" s="5">
        <f t="shared" si="427"/>
        <v>0</v>
      </c>
      <c r="BT134" s="5">
        <f t="shared" si="428"/>
        <v>0</v>
      </c>
      <c r="BU134" s="5">
        <f t="shared" si="429"/>
        <v>1</v>
      </c>
      <c r="BV134" s="5">
        <f t="shared" si="430"/>
        <v>1</v>
      </c>
      <c r="BW134" s="5">
        <f t="shared" si="431"/>
        <v>1</v>
      </c>
      <c r="BX134" s="5">
        <f t="shared" si="432"/>
        <v>1</v>
      </c>
      <c r="BY134" s="5">
        <f t="shared" si="433"/>
        <v>1</v>
      </c>
      <c r="BZ134" s="5">
        <f t="shared" si="434"/>
        <v>1</v>
      </c>
      <c r="CA134" s="5">
        <f t="shared" si="435"/>
        <v>1</v>
      </c>
      <c r="CB134" s="5">
        <f t="shared" si="436"/>
        <v>1</v>
      </c>
      <c r="CC134" s="5">
        <f t="shared" si="437"/>
        <v>1</v>
      </c>
      <c r="CD134" s="5" t="str">
        <f t="shared" si="438"/>
        <v>?</v>
      </c>
      <c r="CE134" s="4" t="str">
        <f t="shared" si="439"/>
        <v>Kitöltés rendben!</v>
      </c>
      <c r="CF134" s="5">
        <f t="shared" si="440"/>
        <v>1</v>
      </c>
      <c r="CG134" s="5">
        <f t="shared" si="441"/>
        <v>1</v>
      </c>
      <c r="CH134" s="5">
        <f t="shared" si="442"/>
        <v>0</v>
      </c>
    </row>
    <row r="135" spans="1:86" s="2" customFormat="1" ht="30.2" customHeight="1" x14ac:dyDescent="0.25">
      <c r="A135" s="1" t="str">
        <f t="shared" si="403"/>
        <v>Kitöltés rendben!</v>
      </c>
      <c r="B135" s="200">
        <v>2</v>
      </c>
      <c r="C135" s="199" t="s">
        <v>206</v>
      </c>
      <c r="D135" s="201" t="s">
        <v>427</v>
      </c>
      <c r="E135" s="201" t="s">
        <v>201</v>
      </c>
      <c r="F135" s="202" t="str">
        <f>VLOOKUP($G135,Összesítő!$B:$F,2,FALSE)</f>
        <v>21-32054-1-048-01-10</v>
      </c>
      <c r="G135" s="199" t="s">
        <v>280</v>
      </c>
      <c r="H135" s="202" t="str">
        <f>AY135&amp;"_"&amp;AW135&amp;"_FIV_"&amp;LEFT(Előlap!$B$6,4)</f>
        <v>3185_133_FIV_2026</v>
      </c>
      <c r="I135" s="202" t="str">
        <f>VLOOKUP($G135,Összesítő!$B:$F,5,FALSE)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5" s="202" t="str">
        <f>VLOOKUP($G135,Összesítő!$B:$F,4,FALSE)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5" s="6">
        <f t="shared" si="443"/>
        <v>25000</v>
      </c>
      <c r="L135" s="200">
        <v>2036</v>
      </c>
      <c r="M135" s="200">
        <v>2036</v>
      </c>
      <c r="N135" s="12">
        <v>0</v>
      </c>
      <c r="O135" s="7">
        <v>25000</v>
      </c>
      <c r="P135" s="7">
        <v>0</v>
      </c>
      <c r="R135" s="7">
        <v>0</v>
      </c>
      <c r="S135" s="7">
        <v>0</v>
      </c>
      <c r="T135" s="7">
        <v>0</v>
      </c>
      <c r="U135" s="7">
        <v>0</v>
      </c>
      <c r="V135" s="7">
        <v>0</v>
      </c>
      <c r="W135" s="7">
        <v>0</v>
      </c>
      <c r="X135" s="7">
        <v>0</v>
      </c>
      <c r="Y135" s="7">
        <v>0</v>
      </c>
      <c r="Z135" s="7">
        <v>0</v>
      </c>
      <c r="AA135" s="7">
        <v>0</v>
      </c>
      <c r="AB135" s="7">
        <v>0</v>
      </c>
      <c r="AC135" s="6">
        <f t="shared" si="404"/>
        <v>0</v>
      </c>
      <c r="AD135" s="3" t="str">
        <f t="shared" si="405"/>
        <v>Nem rövidtávú a feladat.</v>
      </c>
      <c r="AF135" s="7">
        <v>0</v>
      </c>
      <c r="AG135" s="7">
        <v>0</v>
      </c>
      <c r="AH135" s="7">
        <v>0</v>
      </c>
      <c r="AI135" s="7">
        <v>0</v>
      </c>
      <c r="AJ135" s="7">
        <v>0</v>
      </c>
      <c r="AK135" s="7">
        <v>0</v>
      </c>
      <c r="AL135" s="7">
        <v>0</v>
      </c>
      <c r="AM135" s="7">
        <v>0</v>
      </c>
      <c r="AN135" s="7">
        <v>0</v>
      </c>
      <c r="AO135" s="7">
        <v>0</v>
      </c>
      <c r="AP135" s="7">
        <v>0</v>
      </c>
      <c r="AQ135" s="6">
        <f t="shared" si="406"/>
        <v>0</v>
      </c>
      <c r="AR135" s="199" t="s">
        <v>205</v>
      </c>
      <c r="AS135" s="3" t="str">
        <f t="shared" si="407"/>
        <v>Forráshiányos a feladat!</v>
      </c>
      <c r="AU135" s="201" t="s">
        <v>135</v>
      </c>
      <c r="AV135" s="201" t="s">
        <v>135</v>
      </c>
      <c r="AW135" s="202">
        <f>COUNTA($G$3:G135)</f>
        <v>133</v>
      </c>
      <c r="AY135" s="8">
        <f>VLOOKUP($G135,Összesítő!$B:$F,3,FALSE)</f>
        <v>3185</v>
      </c>
      <c r="AZ135" s="8">
        <f t="shared" si="408"/>
        <v>0</v>
      </c>
      <c r="BA135" s="5">
        <f t="shared" si="409"/>
        <v>1</v>
      </c>
      <c r="BB135" s="5" t="str">
        <f t="shared" si="410"/>
        <v>H</v>
      </c>
      <c r="BC135" s="5">
        <f t="shared" si="411"/>
        <v>0</v>
      </c>
      <c r="BD135" s="5">
        <f t="shared" si="412"/>
        <v>0</v>
      </c>
      <c r="BE135" s="5">
        <f t="shared" si="413"/>
        <v>0</v>
      </c>
      <c r="BF135" s="8" t="str">
        <f t="shared" si="414"/>
        <v>Nem rövidtávú a feladat.</v>
      </c>
      <c r="BG135" s="5">
        <f t="shared" si="415"/>
        <v>1</v>
      </c>
      <c r="BH135" s="5">
        <f t="shared" si="416"/>
        <v>1</v>
      </c>
      <c r="BI135" s="5">
        <f t="shared" si="417"/>
        <v>1</v>
      </c>
      <c r="BJ135" s="5">
        <f t="shared" si="418"/>
        <v>1</v>
      </c>
      <c r="BK135" s="5">
        <f t="shared" si="419"/>
        <v>1</v>
      </c>
      <c r="BL135" s="4" t="str">
        <f t="shared" si="420"/>
        <v>Forráshiányos a feladat!</v>
      </c>
      <c r="BM135" s="5">
        <f t="shared" si="421"/>
        <v>0</v>
      </c>
      <c r="BN135" s="5">
        <f t="shared" si="422"/>
        <v>1</v>
      </c>
      <c r="BO135" s="5">
        <f t="shared" si="423"/>
        <v>0</v>
      </c>
      <c r="BP135" s="5">
        <f t="shared" si="424"/>
        <v>0</v>
      </c>
      <c r="BQ135" s="5">
        <f t="shared" si="425"/>
        <v>0</v>
      </c>
      <c r="BR135" s="8">
        <f t="shared" si="426"/>
        <v>0</v>
      </c>
      <c r="BS135" s="5">
        <f t="shared" si="427"/>
        <v>0</v>
      </c>
      <c r="BT135" s="5">
        <f t="shared" si="428"/>
        <v>0</v>
      </c>
      <c r="BU135" s="5">
        <f t="shared" si="429"/>
        <v>1</v>
      </c>
      <c r="BV135" s="5">
        <f t="shared" si="430"/>
        <v>1</v>
      </c>
      <c r="BW135" s="5">
        <f t="shared" si="431"/>
        <v>1</v>
      </c>
      <c r="BX135" s="5">
        <f t="shared" si="432"/>
        <v>1</v>
      </c>
      <c r="BY135" s="5">
        <f t="shared" si="433"/>
        <v>1</v>
      </c>
      <c r="BZ135" s="5">
        <f t="shared" si="434"/>
        <v>1</v>
      </c>
      <c r="CA135" s="5">
        <f t="shared" si="435"/>
        <v>1</v>
      </c>
      <c r="CB135" s="5">
        <f t="shared" si="436"/>
        <v>1</v>
      </c>
      <c r="CC135" s="5">
        <f t="shared" si="437"/>
        <v>1</v>
      </c>
      <c r="CD135" s="5" t="str">
        <f t="shared" si="438"/>
        <v>?</v>
      </c>
      <c r="CE135" s="4" t="str">
        <f t="shared" si="439"/>
        <v>Kitöltés rendben!</v>
      </c>
      <c r="CF135" s="5">
        <f t="shared" si="440"/>
        <v>1</v>
      </c>
      <c r="CG135" s="5">
        <f t="shared" si="441"/>
        <v>0</v>
      </c>
      <c r="CH135" s="5">
        <f t="shared" si="442"/>
        <v>1</v>
      </c>
    </row>
    <row r="136" spans="1:86" s="2" customFormat="1" ht="30.2" customHeight="1" x14ac:dyDescent="0.25">
      <c r="A136" s="1" t="str">
        <f t="shared" si="403"/>
        <v>Kitöltés rendben!</v>
      </c>
      <c r="B136" s="200">
        <v>2</v>
      </c>
      <c r="C136" s="199" t="s">
        <v>24</v>
      </c>
      <c r="D136" s="201" t="s">
        <v>428</v>
      </c>
      <c r="E136" s="201" t="s">
        <v>201</v>
      </c>
      <c r="F136" s="202" t="str">
        <f>VLOOKUP($G136,Összesítő!$B:$F,2,FALSE)</f>
        <v>21-32054-1-048-01-10</v>
      </c>
      <c r="G136" s="199" t="s">
        <v>280</v>
      </c>
      <c r="H136" s="202" t="str">
        <f>AY136&amp;"_"&amp;AW136&amp;"_FIV_"&amp;LEFT(Előlap!$B$6,4)</f>
        <v>3185_134_FIV_2026</v>
      </c>
      <c r="I136" s="202" t="str">
        <f>VLOOKUP($G136,Összesítő!$B:$F,5,FALSE)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6" s="202" t="str">
        <f>VLOOKUP($G136,Összesítő!$B:$F,4,FALSE)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6" s="6">
        <f t="shared" si="443"/>
        <v>27560</v>
      </c>
      <c r="L136" s="200">
        <v>2028</v>
      </c>
      <c r="M136" s="200">
        <v>2036</v>
      </c>
      <c r="N136" s="12">
        <v>0</v>
      </c>
      <c r="O136" s="7">
        <v>27560</v>
      </c>
      <c r="P136" s="7">
        <v>0</v>
      </c>
      <c r="R136" s="7">
        <v>0</v>
      </c>
      <c r="S136" s="7">
        <v>0</v>
      </c>
      <c r="T136" s="7">
        <v>0</v>
      </c>
      <c r="U136" s="7">
        <v>0</v>
      </c>
      <c r="V136" s="7">
        <v>0</v>
      </c>
      <c r="W136" s="7">
        <v>0</v>
      </c>
      <c r="X136" s="7">
        <v>0</v>
      </c>
      <c r="Y136" s="7">
        <v>0</v>
      </c>
      <c r="Z136" s="7">
        <v>0</v>
      </c>
      <c r="AA136" s="7">
        <v>0</v>
      </c>
      <c r="AB136" s="7">
        <v>0</v>
      </c>
      <c r="AC136" s="6">
        <f t="shared" si="404"/>
        <v>0</v>
      </c>
      <c r="AD136" s="3" t="str">
        <f t="shared" si="405"/>
        <v>Nem rövidtávú a feladat.</v>
      </c>
      <c r="AF136" s="7">
        <v>0</v>
      </c>
      <c r="AG136" s="7">
        <v>0</v>
      </c>
      <c r="AH136" s="7">
        <v>0</v>
      </c>
      <c r="AI136" s="7">
        <v>0</v>
      </c>
      <c r="AJ136" s="7">
        <v>0</v>
      </c>
      <c r="AK136" s="7">
        <v>0</v>
      </c>
      <c r="AL136" s="7">
        <v>0</v>
      </c>
      <c r="AM136" s="7">
        <v>0</v>
      </c>
      <c r="AN136" s="7">
        <v>0</v>
      </c>
      <c r="AO136" s="7">
        <v>0</v>
      </c>
      <c r="AP136" s="7">
        <v>0</v>
      </c>
      <c r="AQ136" s="6">
        <f t="shared" si="406"/>
        <v>0</v>
      </c>
      <c r="AR136" s="199" t="s">
        <v>205</v>
      </c>
      <c r="AS136" s="3" t="str">
        <f t="shared" si="407"/>
        <v>Forráshiányos a feladat!</v>
      </c>
      <c r="AU136" s="201" t="s">
        <v>135</v>
      </c>
      <c r="AV136" s="201" t="s">
        <v>135</v>
      </c>
      <c r="AW136" s="202">
        <f>COUNTA($G$3:G136)</f>
        <v>134</v>
      </c>
      <c r="AY136" s="8">
        <f>VLOOKUP($G136,Összesítő!$B:$F,3,FALSE)</f>
        <v>3185</v>
      </c>
      <c r="AZ136" s="8">
        <f t="shared" si="408"/>
        <v>0</v>
      </c>
      <c r="BA136" s="5">
        <f t="shared" si="409"/>
        <v>1</v>
      </c>
      <c r="BB136" s="5" t="str">
        <f t="shared" si="410"/>
        <v>H</v>
      </c>
      <c r="BC136" s="5">
        <f t="shared" si="411"/>
        <v>0</v>
      </c>
      <c r="BD136" s="5">
        <f t="shared" si="412"/>
        <v>0</v>
      </c>
      <c r="BE136" s="5">
        <f t="shared" si="413"/>
        <v>0</v>
      </c>
      <c r="BF136" s="8" t="str">
        <f t="shared" si="414"/>
        <v>Nem rövidtávú a feladat.</v>
      </c>
      <c r="BG136" s="5">
        <f t="shared" si="415"/>
        <v>1</v>
      </c>
      <c r="BH136" s="5">
        <f t="shared" si="416"/>
        <v>1</v>
      </c>
      <c r="BI136" s="5">
        <f t="shared" si="417"/>
        <v>1</v>
      </c>
      <c r="BJ136" s="5">
        <f t="shared" si="418"/>
        <v>1</v>
      </c>
      <c r="BK136" s="5">
        <f t="shared" si="419"/>
        <v>1</v>
      </c>
      <c r="BL136" s="4" t="str">
        <f t="shared" si="420"/>
        <v>Forráshiányos a feladat!</v>
      </c>
      <c r="BM136" s="5">
        <f t="shared" si="421"/>
        <v>0</v>
      </c>
      <c r="BN136" s="5">
        <f t="shared" si="422"/>
        <v>1</v>
      </c>
      <c r="BO136" s="5">
        <f t="shared" si="423"/>
        <v>0</v>
      </c>
      <c r="BP136" s="5">
        <f t="shared" si="424"/>
        <v>0</v>
      </c>
      <c r="BQ136" s="5">
        <f t="shared" si="425"/>
        <v>0</v>
      </c>
      <c r="BR136" s="8">
        <f t="shared" si="426"/>
        <v>0</v>
      </c>
      <c r="BS136" s="5">
        <f t="shared" si="427"/>
        <v>0</v>
      </c>
      <c r="BT136" s="5">
        <f t="shared" si="428"/>
        <v>0</v>
      </c>
      <c r="BU136" s="5">
        <f t="shared" si="429"/>
        <v>1</v>
      </c>
      <c r="BV136" s="5">
        <f t="shared" si="430"/>
        <v>1</v>
      </c>
      <c r="BW136" s="5">
        <f t="shared" si="431"/>
        <v>1</v>
      </c>
      <c r="BX136" s="5">
        <f t="shared" si="432"/>
        <v>1</v>
      </c>
      <c r="BY136" s="5">
        <f t="shared" si="433"/>
        <v>1</v>
      </c>
      <c r="BZ136" s="5">
        <f t="shared" si="434"/>
        <v>1</v>
      </c>
      <c r="CA136" s="5">
        <f t="shared" si="435"/>
        <v>1</v>
      </c>
      <c r="CB136" s="5">
        <f t="shared" si="436"/>
        <v>1</v>
      </c>
      <c r="CC136" s="5">
        <f t="shared" si="437"/>
        <v>1</v>
      </c>
      <c r="CD136" s="5" t="str">
        <f t="shared" si="438"/>
        <v>?</v>
      </c>
      <c r="CE136" s="4" t="str">
        <f t="shared" si="439"/>
        <v>Kitöltés rendben!</v>
      </c>
      <c r="CF136" s="5">
        <f t="shared" si="440"/>
        <v>1</v>
      </c>
      <c r="CG136" s="5">
        <f t="shared" si="441"/>
        <v>0</v>
      </c>
      <c r="CH136" s="5">
        <f t="shared" si="442"/>
        <v>1</v>
      </c>
    </row>
    <row r="137" spans="1:86" s="2" customFormat="1" ht="30.2" customHeight="1" x14ac:dyDescent="0.25">
      <c r="A137" s="1" t="str">
        <f t="shared" si="403"/>
        <v>Kitöltés rendben!</v>
      </c>
      <c r="B137" s="200">
        <v>2</v>
      </c>
      <c r="C137" s="199" t="s">
        <v>24</v>
      </c>
      <c r="D137" s="201" t="s">
        <v>429</v>
      </c>
      <c r="E137" s="201" t="s">
        <v>201</v>
      </c>
      <c r="F137" s="202" t="str">
        <f>VLOOKUP($G137,Összesítő!$B:$F,2,FALSE)</f>
        <v>21-32054-1-048-01-10</v>
      </c>
      <c r="G137" s="199" t="s">
        <v>280</v>
      </c>
      <c r="H137" s="202" t="str">
        <f>AY137&amp;"_"&amp;AW137&amp;"_FIV_"&amp;LEFT(Előlap!$B$6,4)</f>
        <v>3185_135_FIV_2026</v>
      </c>
      <c r="I137" s="202" t="str">
        <f>VLOOKUP($G137,Összesítő!$B:$F,5,FALSE)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7" s="202" t="str">
        <f>VLOOKUP($G137,Összesítő!$B:$F,4,FALSE)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7" s="6">
        <f t="shared" si="443"/>
        <v>7800</v>
      </c>
      <c r="L137" s="200">
        <v>2028</v>
      </c>
      <c r="M137" s="200">
        <v>2036</v>
      </c>
      <c r="N137" s="12">
        <v>0</v>
      </c>
      <c r="O137" s="7">
        <v>7800</v>
      </c>
      <c r="P137" s="7">
        <v>0</v>
      </c>
      <c r="R137" s="7">
        <v>0</v>
      </c>
      <c r="S137" s="7">
        <v>0</v>
      </c>
      <c r="T137" s="7">
        <v>0</v>
      </c>
      <c r="U137" s="7">
        <v>0</v>
      </c>
      <c r="V137" s="7">
        <v>0</v>
      </c>
      <c r="W137" s="7">
        <v>0</v>
      </c>
      <c r="X137" s="7">
        <v>0</v>
      </c>
      <c r="Y137" s="7">
        <v>0</v>
      </c>
      <c r="Z137" s="7">
        <v>0</v>
      </c>
      <c r="AA137" s="7">
        <v>0</v>
      </c>
      <c r="AB137" s="7">
        <v>0</v>
      </c>
      <c r="AC137" s="6">
        <f t="shared" si="404"/>
        <v>0</v>
      </c>
      <c r="AD137" s="3" t="str">
        <f t="shared" si="405"/>
        <v>Nem rövidtávú a feladat.</v>
      </c>
      <c r="AF137" s="7">
        <v>0</v>
      </c>
      <c r="AG137" s="7">
        <v>0</v>
      </c>
      <c r="AH137" s="7">
        <v>0</v>
      </c>
      <c r="AI137" s="7">
        <v>0</v>
      </c>
      <c r="AJ137" s="7">
        <v>0</v>
      </c>
      <c r="AK137" s="7">
        <v>0</v>
      </c>
      <c r="AL137" s="7">
        <v>0</v>
      </c>
      <c r="AM137" s="7">
        <v>0</v>
      </c>
      <c r="AN137" s="7">
        <v>0</v>
      </c>
      <c r="AO137" s="7">
        <v>0</v>
      </c>
      <c r="AP137" s="7">
        <v>0</v>
      </c>
      <c r="AQ137" s="6">
        <f t="shared" si="406"/>
        <v>0</v>
      </c>
      <c r="AR137" s="199" t="s">
        <v>205</v>
      </c>
      <c r="AS137" s="3" t="str">
        <f t="shared" si="407"/>
        <v>Forráshiányos a feladat!</v>
      </c>
      <c r="AU137" s="201" t="s">
        <v>135</v>
      </c>
      <c r="AV137" s="201" t="s">
        <v>135</v>
      </c>
      <c r="AW137" s="202">
        <f>COUNTA($G$3:G137)</f>
        <v>135</v>
      </c>
      <c r="AY137" s="8">
        <f>VLOOKUP($G137,Összesítő!$B:$F,3,FALSE)</f>
        <v>3185</v>
      </c>
      <c r="AZ137" s="8">
        <f t="shared" si="408"/>
        <v>0</v>
      </c>
      <c r="BA137" s="5">
        <f t="shared" si="409"/>
        <v>1</v>
      </c>
      <c r="BB137" s="5" t="str">
        <f t="shared" si="410"/>
        <v>H</v>
      </c>
      <c r="BC137" s="5">
        <f t="shared" si="411"/>
        <v>0</v>
      </c>
      <c r="BD137" s="5">
        <f t="shared" si="412"/>
        <v>0</v>
      </c>
      <c r="BE137" s="5">
        <f t="shared" si="413"/>
        <v>0</v>
      </c>
      <c r="BF137" s="8" t="str">
        <f t="shared" si="414"/>
        <v>Nem rövidtávú a feladat.</v>
      </c>
      <c r="BG137" s="5">
        <f t="shared" si="415"/>
        <v>1</v>
      </c>
      <c r="BH137" s="5">
        <f t="shared" si="416"/>
        <v>1</v>
      </c>
      <c r="BI137" s="5">
        <f t="shared" si="417"/>
        <v>1</v>
      </c>
      <c r="BJ137" s="5">
        <f t="shared" si="418"/>
        <v>1</v>
      </c>
      <c r="BK137" s="5">
        <f t="shared" si="419"/>
        <v>1</v>
      </c>
      <c r="BL137" s="4" t="str">
        <f t="shared" si="420"/>
        <v>Forráshiányos a feladat!</v>
      </c>
      <c r="BM137" s="5">
        <f t="shared" si="421"/>
        <v>0</v>
      </c>
      <c r="BN137" s="5">
        <f t="shared" si="422"/>
        <v>1</v>
      </c>
      <c r="BO137" s="5">
        <f t="shared" si="423"/>
        <v>0</v>
      </c>
      <c r="BP137" s="5">
        <f t="shared" si="424"/>
        <v>0</v>
      </c>
      <c r="BQ137" s="5">
        <f t="shared" si="425"/>
        <v>0</v>
      </c>
      <c r="BR137" s="8">
        <f t="shared" si="426"/>
        <v>0</v>
      </c>
      <c r="BS137" s="5">
        <f t="shared" si="427"/>
        <v>0</v>
      </c>
      <c r="BT137" s="5">
        <f t="shared" si="428"/>
        <v>0</v>
      </c>
      <c r="BU137" s="5">
        <f t="shared" si="429"/>
        <v>1</v>
      </c>
      <c r="BV137" s="5">
        <f t="shared" si="430"/>
        <v>1</v>
      </c>
      <c r="BW137" s="5">
        <f t="shared" si="431"/>
        <v>1</v>
      </c>
      <c r="BX137" s="5">
        <f t="shared" si="432"/>
        <v>1</v>
      </c>
      <c r="BY137" s="5">
        <f t="shared" si="433"/>
        <v>1</v>
      </c>
      <c r="BZ137" s="5">
        <f t="shared" si="434"/>
        <v>1</v>
      </c>
      <c r="CA137" s="5">
        <f t="shared" si="435"/>
        <v>1</v>
      </c>
      <c r="CB137" s="5">
        <f t="shared" si="436"/>
        <v>1</v>
      </c>
      <c r="CC137" s="5">
        <f t="shared" si="437"/>
        <v>1</v>
      </c>
      <c r="CD137" s="5" t="str">
        <f t="shared" si="438"/>
        <v>?</v>
      </c>
      <c r="CE137" s="4" t="str">
        <f t="shared" si="439"/>
        <v>Kitöltés rendben!</v>
      </c>
      <c r="CF137" s="5">
        <f t="shared" si="440"/>
        <v>1</v>
      </c>
      <c r="CG137" s="5">
        <f t="shared" si="441"/>
        <v>0</v>
      </c>
      <c r="CH137" s="5">
        <f t="shared" si="442"/>
        <v>1</v>
      </c>
    </row>
    <row r="138" spans="1:86" s="2" customFormat="1" ht="30.2" customHeight="1" x14ac:dyDescent="0.25">
      <c r="A138" s="1" t="str">
        <f t="shared" si="403"/>
        <v>Kitöltés rendben!</v>
      </c>
      <c r="B138" s="200">
        <v>2</v>
      </c>
      <c r="C138" s="199" t="s">
        <v>70</v>
      </c>
      <c r="D138" s="201" t="s">
        <v>430</v>
      </c>
      <c r="E138" s="201" t="s">
        <v>201</v>
      </c>
      <c r="F138" s="202" t="str">
        <f>VLOOKUP($G138,Összesítő!$B:$F,2,FALSE)</f>
        <v>21-32054-1-048-01-10</v>
      </c>
      <c r="G138" s="199" t="s">
        <v>280</v>
      </c>
      <c r="H138" s="202" t="str">
        <f>AY138&amp;"_"&amp;AW138&amp;"_FIV_"&amp;LEFT(Előlap!$B$6,4)</f>
        <v>3185_136_FIV_2026</v>
      </c>
      <c r="I138" s="202" t="str">
        <f>VLOOKUP($G138,Összesítő!$B:$F,5,FALSE)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8" s="202" t="str">
        <f>VLOOKUP($G138,Összesítő!$B:$F,4,FALSE)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8" s="6">
        <f t="shared" si="443"/>
        <v>9850</v>
      </c>
      <c r="L138" s="200">
        <v>2028</v>
      </c>
      <c r="M138" s="200">
        <v>2036</v>
      </c>
      <c r="N138" s="12">
        <v>0</v>
      </c>
      <c r="O138" s="7">
        <v>9850</v>
      </c>
      <c r="P138" s="7">
        <v>0</v>
      </c>
      <c r="R138" s="7">
        <v>0</v>
      </c>
      <c r="S138" s="7">
        <v>0</v>
      </c>
      <c r="T138" s="7">
        <v>0</v>
      </c>
      <c r="U138" s="7">
        <v>0</v>
      </c>
      <c r="V138" s="7">
        <v>0</v>
      </c>
      <c r="W138" s="7">
        <v>0</v>
      </c>
      <c r="X138" s="7">
        <v>0</v>
      </c>
      <c r="Y138" s="7">
        <v>0</v>
      </c>
      <c r="Z138" s="7">
        <v>0</v>
      </c>
      <c r="AA138" s="7">
        <v>0</v>
      </c>
      <c r="AB138" s="7">
        <v>0</v>
      </c>
      <c r="AC138" s="6">
        <f t="shared" si="404"/>
        <v>0</v>
      </c>
      <c r="AD138" s="3" t="str">
        <f t="shared" si="405"/>
        <v>Nem rövidtávú a feladat.</v>
      </c>
      <c r="AF138" s="7">
        <v>0</v>
      </c>
      <c r="AG138" s="7">
        <v>0</v>
      </c>
      <c r="AH138" s="7">
        <v>0</v>
      </c>
      <c r="AI138" s="7">
        <v>0</v>
      </c>
      <c r="AJ138" s="7">
        <v>0</v>
      </c>
      <c r="AK138" s="7">
        <v>0</v>
      </c>
      <c r="AL138" s="7">
        <v>0</v>
      </c>
      <c r="AM138" s="7">
        <v>0</v>
      </c>
      <c r="AN138" s="7">
        <v>0</v>
      </c>
      <c r="AO138" s="7">
        <v>0</v>
      </c>
      <c r="AP138" s="7">
        <v>0</v>
      </c>
      <c r="AQ138" s="6">
        <f t="shared" si="406"/>
        <v>0</v>
      </c>
      <c r="AR138" s="199" t="s">
        <v>205</v>
      </c>
      <c r="AS138" s="3" t="str">
        <f t="shared" si="407"/>
        <v>Forráshiányos a feladat!</v>
      </c>
      <c r="AU138" s="201" t="s">
        <v>135</v>
      </c>
      <c r="AV138" s="201" t="s">
        <v>135</v>
      </c>
      <c r="AW138" s="202">
        <f>COUNTA($G$3:G138)</f>
        <v>136</v>
      </c>
      <c r="AY138" s="8">
        <f>VLOOKUP($G138,Összesítő!$B:$F,3,FALSE)</f>
        <v>3185</v>
      </c>
      <c r="AZ138" s="8">
        <f t="shared" si="408"/>
        <v>0</v>
      </c>
      <c r="BA138" s="5">
        <f t="shared" si="409"/>
        <v>1</v>
      </c>
      <c r="BB138" s="5" t="str">
        <f t="shared" si="410"/>
        <v>H</v>
      </c>
      <c r="BC138" s="5">
        <f t="shared" si="411"/>
        <v>0</v>
      </c>
      <c r="BD138" s="5">
        <f t="shared" si="412"/>
        <v>0</v>
      </c>
      <c r="BE138" s="5">
        <f t="shared" si="413"/>
        <v>0</v>
      </c>
      <c r="BF138" s="8" t="str">
        <f t="shared" si="414"/>
        <v>Nem rövidtávú a feladat.</v>
      </c>
      <c r="BG138" s="5">
        <f t="shared" si="415"/>
        <v>1</v>
      </c>
      <c r="BH138" s="5">
        <f t="shared" si="416"/>
        <v>1</v>
      </c>
      <c r="BI138" s="5">
        <f t="shared" si="417"/>
        <v>1</v>
      </c>
      <c r="BJ138" s="5">
        <f t="shared" si="418"/>
        <v>1</v>
      </c>
      <c r="BK138" s="5">
        <f t="shared" si="419"/>
        <v>1</v>
      </c>
      <c r="BL138" s="4" t="str">
        <f t="shared" si="420"/>
        <v>Forráshiányos a feladat!</v>
      </c>
      <c r="BM138" s="5">
        <f t="shared" si="421"/>
        <v>0</v>
      </c>
      <c r="BN138" s="5">
        <f t="shared" si="422"/>
        <v>1</v>
      </c>
      <c r="BO138" s="5">
        <f t="shared" si="423"/>
        <v>0</v>
      </c>
      <c r="BP138" s="5">
        <f t="shared" si="424"/>
        <v>0</v>
      </c>
      <c r="BQ138" s="5">
        <f t="shared" si="425"/>
        <v>0</v>
      </c>
      <c r="BR138" s="8">
        <f t="shared" si="426"/>
        <v>0</v>
      </c>
      <c r="BS138" s="5">
        <f t="shared" si="427"/>
        <v>0</v>
      </c>
      <c r="BT138" s="5">
        <f t="shared" si="428"/>
        <v>0</v>
      </c>
      <c r="BU138" s="5">
        <f t="shared" si="429"/>
        <v>1</v>
      </c>
      <c r="BV138" s="5">
        <f t="shared" si="430"/>
        <v>1</v>
      </c>
      <c r="BW138" s="5">
        <f t="shared" si="431"/>
        <v>1</v>
      </c>
      <c r="BX138" s="5">
        <f t="shared" si="432"/>
        <v>1</v>
      </c>
      <c r="BY138" s="5">
        <f t="shared" si="433"/>
        <v>1</v>
      </c>
      <c r="BZ138" s="5">
        <f t="shared" si="434"/>
        <v>1</v>
      </c>
      <c r="CA138" s="5">
        <f t="shared" si="435"/>
        <v>1</v>
      </c>
      <c r="CB138" s="5">
        <f t="shared" si="436"/>
        <v>1</v>
      </c>
      <c r="CC138" s="5">
        <f t="shared" si="437"/>
        <v>1</v>
      </c>
      <c r="CD138" s="5" t="str">
        <f t="shared" si="438"/>
        <v>?</v>
      </c>
      <c r="CE138" s="4" t="str">
        <f t="shared" si="439"/>
        <v>Kitöltés rendben!</v>
      </c>
      <c r="CF138" s="5">
        <f t="shared" si="440"/>
        <v>1</v>
      </c>
      <c r="CG138" s="5">
        <f t="shared" si="441"/>
        <v>0</v>
      </c>
      <c r="CH138" s="5">
        <f t="shared" si="442"/>
        <v>1</v>
      </c>
    </row>
    <row r="139" spans="1:86" s="2" customFormat="1" ht="30.2" customHeight="1" x14ac:dyDescent="0.25">
      <c r="A139" s="1" t="str">
        <f t="shared" si="403"/>
        <v>Kitöltés rendben!</v>
      </c>
      <c r="B139" s="200">
        <v>2</v>
      </c>
      <c r="C139" s="199" t="s">
        <v>70</v>
      </c>
      <c r="D139" s="201" t="s">
        <v>431</v>
      </c>
      <c r="E139" s="201" t="s">
        <v>201</v>
      </c>
      <c r="F139" s="202" t="str">
        <f>VLOOKUP($G139,Összesítő!$B:$F,2,FALSE)</f>
        <v>21-32054-1-048-01-10</v>
      </c>
      <c r="G139" s="199" t="s">
        <v>280</v>
      </c>
      <c r="H139" s="202" t="str">
        <f>AY139&amp;"_"&amp;AW139&amp;"_FIV_"&amp;LEFT(Előlap!$B$6,4)</f>
        <v>3185_137_FIV_2026</v>
      </c>
      <c r="I139" s="202" t="str">
        <f>VLOOKUP($G139,Összesítő!$B:$F,5,FALSE)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39" s="202" t="str">
        <f>VLOOKUP($G139,Összesítő!$B:$F,4,FALSE)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39" s="6">
        <f t="shared" si="443"/>
        <v>480</v>
      </c>
      <c r="L139" s="200">
        <v>2028</v>
      </c>
      <c r="M139" s="200">
        <v>2036</v>
      </c>
      <c r="N139" s="12">
        <v>0</v>
      </c>
      <c r="O139" s="7">
        <v>480</v>
      </c>
      <c r="P139" s="7">
        <v>0</v>
      </c>
      <c r="R139" s="7">
        <v>0</v>
      </c>
      <c r="S139" s="7">
        <v>0</v>
      </c>
      <c r="T139" s="7">
        <v>0</v>
      </c>
      <c r="U139" s="7">
        <v>0</v>
      </c>
      <c r="V139" s="7">
        <v>0</v>
      </c>
      <c r="W139" s="7">
        <v>0</v>
      </c>
      <c r="X139" s="7">
        <v>0</v>
      </c>
      <c r="Y139" s="7">
        <v>0</v>
      </c>
      <c r="Z139" s="7">
        <v>0</v>
      </c>
      <c r="AA139" s="7">
        <v>0</v>
      </c>
      <c r="AB139" s="7">
        <v>0</v>
      </c>
      <c r="AC139" s="6">
        <f t="shared" si="404"/>
        <v>0</v>
      </c>
      <c r="AD139" s="3" t="str">
        <f t="shared" si="405"/>
        <v>Nem rövidtávú a feladat.</v>
      </c>
      <c r="AF139" s="7">
        <v>0</v>
      </c>
      <c r="AG139" s="7">
        <v>0</v>
      </c>
      <c r="AH139" s="7">
        <v>0</v>
      </c>
      <c r="AI139" s="7">
        <v>0</v>
      </c>
      <c r="AJ139" s="7">
        <v>0</v>
      </c>
      <c r="AK139" s="7">
        <v>0</v>
      </c>
      <c r="AL139" s="7">
        <v>0</v>
      </c>
      <c r="AM139" s="7">
        <v>0</v>
      </c>
      <c r="AN139" s="7">
        <v>0</v>
      </c>
      <c r="AO139" s="7">
        <v>0</v>
      </c>
      <c r="AP139" s="7">
        <v>0</v>
      </c>
      <c r="AQ139" s="6">
        <f t="shared" si="406"/>
        <v>0</v>
      </c>
      <c r="AR139" s="199" t="s">
        <v>205</v>
      </c>
      <c r="AS139" s="3" t="str">
        <f t="shared" si="407"/>
        <v>Forráshiányos a feladat!</v>
      </c>
      <c r="AU139" s="201" t="s">
        <v>135</v>
      </c>
      <c r="AV139" s="201" t="s">
        <v>135</v>
      </c>
      <c r="AW139" s="202">
        <f>COUNTA($G$3:G139)</f>
        <v>137</v>
      </c>
      <c r="AY139" s="8">
        <f>VLOOKUP($G139,Összesítő!$B:$F,3,FALSE)</f>
        <v>3185</v>
      </c>
      <c r="AZ139" s="8">
        <f t="shared" si="408"/>
        <v>0</v>
      </c>
      <c r="BA139" s="5">
        <f t="shared" si="409"/>
        <v>1</v>
      </c>
      <c r="BB139" s="5" t="str">
        <f t="shared" si="410"/>
        <v>H</v>
      </c>
      <c r="BC139" s="5">
        <f t="shared" si="411"/>
        <v>0</v>
      </c>
      <c r="BD139" s="5">
        <f t="shared" si="412"/>
        <v>0</v>
      </c>
      <c r="BE139" s="5">
        <f t="shared" si="413"/>
        <v>0</v>
      </c>
      <c r="BF139" s="8" t="str">
        <f t="shared" si="414"/>
        <v>Nem rövidtávú a feladat.</v>
      </c>
      <c r="BG139" s="5">
        <f t="shared" si="415"/>
        <v>1</v>
      </c>
      <c r="BH139" s="5">
        <f t="shared" si="416"/>
        <v>1</v>
      </c>
      <c r="BI139" s="5">
        <f t="shared" si="417"/>
        <v>1</v>
      </c>
      <c r="BJ139" s="5">
        <f t="shared" si="418"/>
        <v>1</v>
      </c>
      <c r="BK139" s="5">
        <f t="shared" si="419"/>
        <v>1</v>
      </c>
      <c r="BL139" s="4" t="str">
        <f t="shared" si="420"/>
        <v>Forráshiányos a feladat!</v>
      </c>
      <c r="BM139" s="5">
        <f t="shared" si="421"/>
        <v>0</v>
      </c>
      <c r="BN139" s="5">
        <f t="shared" si="422"/>
        <v>1</v>
      </c>
      <c r="BO139" s="5">
        <f t="shared" si="423"/>
        <v>0</v>
      </c>
      <c r="BP139" s="5">
        <f t="shared" si="424"/>
        <v>0</v>
      </c>
      <c r="BQ139" s="5">
        <f t="shared" si="425"/>
        <v>0</v>
      </c>
      <c r="BR139" s="8">
        <f t="shared" si="426"/>
        <v>0</v>
      </c>
      <c r="BS139" s="5">
        <f t="shared" si="427"/>
        <v>0</v>
      </c>
      <c r="BT139" s="5">
        <f t="shared" si="428"/>
        <v>0</v>
      </c>
      <c r="BU139" s="5">
        <f t="shared" si="429"/>
        <v>1</v>
      </c>
      <c r="BV139" s="5">
        <f t="shared" si="430"/>
        <v>1</v>
      </c>
      <c r="BW139" s="5">
        <f t="shared" si="431"/>
        <v>1</v>
      </c>
      <c r="BX139" s="5">
        <f t="shared" si="432"/>
        <v>1</v>
      </c>
      <c r="BY139" s="5">
        <f t="shared" si="433"/>
        <v>1</v>
      </c>
      <c r="BZ139" s="5">
        <f t="shared" si="434"/>
        <v>1</v>
      </c>
      <c r="CA139" s="5">
        <f t="shared" si="435"/>
        <v>1</v>
      </c>
      <c r="CB139" s="5">
        <f t="shared" si="436"/>
        <v>1</v>
      </c>
      <c r="CC139" s="5">
        <f t="shared" si="437"/>
        <v>1</v>
      </c>
      <c r="CD139" s="5" t="str">
        <f t="shared" si="438"/>
        <v>?</v>
      </c>
      <c r="CE139" s="4" t="str">
        <f t="shared" si="439"/>
        <v>Kitöltés rendben!</v>
      </c>
      <c r="CF139" s="5">
        <f t="shared" si="440"/>
        <v>1</v>
      </c>
      <c r="CG139" s="5">
        <f t="shared" si="441"/>
        <v>0</v>
      </c>
      <c r="CH139" s="5">
        <f t="shared" si="442"/>
        <v>1</v>
      </c>
    </row>
    <row r="140" spans="1:86" s="2" customFormat="1" ht="30.2" customHeight="1" x14ac:dyDescent="0.25">
      <c r="A140" s="1" t="str">
        <f t="shared" si="403"/>
        <v>Kitöltés rendben!</v>
      </c>
      <c r="B140" s="200">
        <v>2</v>
      </c>
      <c r="C140" s="199" t="s">
        <v>80</v>
      </c>
      <c r="D140" s="201" t="s">
        <v>432</v>
      </c>
      <c r="E140" s="201" t="s">
        <v>201</v>
      </c>
      <c r="F140" s="202" t="str">
        <f>VLOOKUP($G140,Összesítő!$B:$F,2,FALSE)</f>
        <v>21-32054-1-048-01-10</v>
      </c>
      <c r="G140" s="199" t="s">
        <v>280</v>
      </c>
      <c r="H140" s="202" t="str">
        <f>AY140&amp;"_"&amp;AW140&amp;"_FIV_"&amp;LEFT(Előlap!$B$6,4)</f>
        <v>3185_138_FIV_2026</v>
      </c>
      <c r="I140" s="202" t="str">
        <f>VLOOKUP($G140,Összesítő!$B:$F,5,FALSE)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0" s="202" t="str">
        <f>VLOOKUP($G140,Összesítő!$B:$F,4,FALSE)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0" s="6">
        <f t="shared" si="443"/>
        <v>22700</v>
      </c>
      <c r="L140" s="200">
        <v>2028</v>
      </c>
      <c r="M140" s="200">
        <v>2036</v>
      </c>
      <c r="N140" s="12">
        <v>0</v>
      </c>
      <c r="O140" s="7">
        <v>22700</v>
      </c>
      <c r="P140" s="7">
        <v>0</v>
      </c>
      <c r="R140" s="7">
        <v>0</v>
      </c>
      <c r="S140" s="7">
        <v>0</v>
      </c>
      <c r="T140" s="7">
        <v>0</v>
      </c>
      <c r="U140" s="7">
        <v>0</v>
      </c>
      <c r="V140" s="7">
        <v>0</v>
      </c>
      <c r="W140" s="7">
        <v>0</v>
      </c>
      <c r="X140" s="7">
        <v>0</v>
      </c>
      <c r="Y140" s="7">
        <v>0</v>
      </c>
      <c r="Z140" s="7">
        <v>0</v>
      </c>
      <c r="AA140" s="7">
        <v>0</v>
      </c>
      <c r="AB140" s="7">
        <v>0</v>
      </c>
      <c r="AC140" s="6">
        <f t="shared" si="404"/>
        <v>0</v>
      </c>
      <c r="AD140" s="3" t="str">
        <f t="shared" si="405"/>
        <v>Nem rövidtávú a feladat.</v>
      </c>
      <c r="AF140" s="7">
        <v>0</v>
      </c>
      <c r="AG140" s="7">
        <v>0</v>
      </c>
      <c r="AH140" s="7">
        <v>0</v>
      </c>
      <c r="AI140" s="7">
        <v>0</v>
      </c>
      <c r="AJ140" s="7">
        <v>0</v>
      </c>
      <c r="AK140" s="7">
        <v>0</v>
      </c>
      <c r="AL140" s="7">
        <v>0</v>
      </c>
      <c r="AM140" s="7">
        <v>0</v>
      </c>
      <c r="AN140" s="7">
        <v>0</v>
      </c>
      <c r="AO140" s="7">
        <v>0</v>
      </c>
      <c r="AP140" s="7">
        <v>0</v>
      </c>
      <c r="AQ140" s="6">
        <f t="shared" si="406"/>
        <v>0</v>
      </c>
      <c r="AR140" s="199" t="s">
        <v>205</v>
      </c>
      <c r="AS140" s="3" t="str">
        <f t="shared" si="407"/>
        <v>Forráshiányos a feladat!</v>
      </c>
      <c r="AU140" s="201" t="s">
        <v>135</v>
      </c>
      <c r="AV140" s="201" t="s">
        <v>135</v>
      </c>
      <c r="AW140" s="202">
        <f>COUNTA($G$3:G140)</f>
        <v>138</v>
      </c>
      <c r="AY140" s="8">
        <f>VLOOKUP($G140,Összesítő!$B:$F,3,FALSE)</f>
        <v>3185</v>
      </c>
      <c r="AZ140" s="8">
        <f t="shared" si="408"/>
        <v>0</v>
      </c>
      <c r="BA140" s="5">
        <f t="shared" si="409"/>
        <v>1</v>
      </c>
      <c r="BB140" s="5" t="str">
        <f t="shared" si="410"/>
        <v>H</v>
      </c>
      <c r="BC140" s="5">
        <f t="shared" si="411"/>
        <v>0</v>
      </c>
      <c r="BD140" s="5">
        <f t="shared" si="412"/>
        <v>0</v>
      </c>
      <c r="BE140" s="5">
        <f t="shared" si="413"/>
        <v>0</v>
      </c>
      <c r="BF140" s="8" t="str">
        <f t="shared" si="414"/>
        <v>Nem rövidtávú a feladat.</v>
      </c>
      <c r="BG140" s="5">
        <f t="shared" si="415"/>
        <v>1</v>
      </c>
      <c r="BH140" s="5">
        <f t="shared" si="416"/>
        <v>1</v>
      </c>
      <c r="BI140" s="5">
        <f t="shared" si="417"/>
        <v>1</v>
      </c>
      <c r="BJ140" s="5">
        <f t="shared" si="418"/>
        <v>1</v>
      </c>
      <c r="BK140" s="5">
        <f t="shared" si="419"/>
        <v>1</v>
      </c>
      <c r="BL140" s="4" t="str">
        <f t="shared" si="420"/>
        <v>Forráshiányos a feladat!</v>
      </c>
      <c r="BM140" s="5">
        <f t="shared" si="421"/>
        <v>0</v>
      </c>
      <c r="BN140" s="5">
        <f t="shared" si="422"/>
        <v>1</v>
      </c>
      <c r="BO140" s="5">
        <f t="shared" si="423"/>
        <v>0</v>
      </c>
      <c r="BP140" s="5">
        <f t="shared" si="424"/>
        <v>0</v>
      </c>
      <c r="BQ140" s="5">
        <f t="shared" si="425"/>
        <v>0</v>
      </c>
      <c r="BR140" s="8">
        <f t="shared" si="426"/>
        <v>0</v>
      </c>
      <c r="BS140" s="5">
        <f t="shared" si="427"/>
        <v>0</v>
      </c>
      <c r="BT140" s="5">
        <f t="shared" si="428"/>
        <v>0</v>
      </c>
      <c r="BU140" s="5">
        <f t="shared" si="429"/>
        <v>1</v>
      </c>
      <c r="BV140" s="5">
        <f t="shared" si="430"/>
        <v>1</v>
      </c>
      <c r="BW140" s="5">
        <f t="shared" si="431"/>
        <v>1</v>
      </c>
      <c r="BX140" s="5">
        <f t="shared" si="432"/>
        <v>1</v>
      </c>
      <c r="BY140" s="5">
        <f t="shared" si="433"/>
        <v>1</v>
      </c>
      <c r="BZ140" s="5">
        <f t="shared" si="434"/>
        <v>1</v>
      </c>
      <c r="CA140" s="5">
        <f t="shared" si="435"/>
        <v>1</v>
      </c>
      <c r="CB140" s="5">
        <f t="shared" si="436"/>
        <v>1</v>
      </c>
      <c r="CC140" s="5">
        <f t="shared" si="437"/>
        <v>1</v>
      </c>
      <c r="CD140" s="5" t="str">
        <f t="shared" si="438"/>
        <v>?</v>
      </c>
      <c r="CE140" s="4" t="str">
        <f t="shared" si="439"/>
        <v>Kitöltés rendben!</v>
      </c>
      <c r="CF140" s="5">
        <f t="shared" si="440"/>
        <v>1</v>
      </c>
      <c r="CG140" s="5">
        <f t="shared" si="441"/>
        <v>0</v>
      </c>
      <c r="CH140" s="5">
        <f t="shared" si="442"/>
        <v>1</v>
      </c>
    </row>
    <row r="141" spans="1:86" s="2" customFormat="1" ht="30.2" customHeight="1" x14ac:dyDescent="0.25">
      <c r="A141" s="1" t="str">
        <f t="shared" si="403"/>
        <v>Kitöltés rendben!</v>
      </c>
      <c r="B141" s="200">
        <v>2</v>
      </c>
      <c r="C141" s="199" t="s">
        <v>80</v>
      </c>
      <c r="D141" s="201" t="s">
        <v>433</v>
      </c>
      <c r="E141" s="201" t="s">
        <v>201</v>
      </c>
      <c r="F141" s="202" t="str">
        <f>VLOOKUP($G141,Összesítő!$B:$F,2,FALSE)</f>
        <v>21-32054-1-048-01-10</v>
      </c>
      <c r="G141" s="199" t="s">
        <v>280</v>
      </c>
      <c r="H141" s="202" t="str">
        <f>AY141&amp;"_"&amp;AW141&amp;"_FIV_"&amp;LEFT(Előlap!$B$6,4)</f>
        <v>3185_139_FIV_2026</v>
      </c>
      <c r="I141" s="202" t="str">
        <f>VLOOKUP($G141,Összesítő!$B:$F,5,FALSE)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1" s="202" t="str">
        <f>VLOOKUP($G141,Összesítő!$B:$F,4,FALSE)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1" s="6">
        <f t="shared" si="443"/>
        <v>1390</v>
      </c>
      <c r="L141" s="200">
        <v>2028</v>
      </c>
      <c r="M141" s="200">
        <v>2036</v>
      </c>
      <c r="N141" s="12">
        <v>0</v>
      </c>
      <c r="O141" s="7">
        <v>1390</v>
      </c>
      <c r="P141" s="7">
        <v>0</v>
      </c>
      <c r="R141" s="7">
        <v>0</v>
      </c>
      <c r="S141" s="7">
        <v>0</v>
      </c>
      <c r="T141" s="7">
        <v>0</v>
      </c>
      <c r="U141" s="7">
        <v>0</v>
      </c>
      <c r="V141" s="7">
        <v>0</v>
      </c>
      <c r="W141" s="7">
        <v>0</v>
      </c>
      <c r="X141" s="7">
        <v>0</v>
      </c>
      <c r="Y141" s="7">
        <v>0</v>
      </c>
      <c r="Z141" s="7">
        <v>0</v>
      </c>
      <c r="AA141" s="7">
        <v>0</v>
      </c>
      <c r="AB141" s="7">
        <v>0</v>
      </c>
      <c r="AC141" s="6">
        <f t="shared" si="404"/>
        <v>0</v>
      </c>
      <c r="AD141" s="3" t="str">
        <f t="shared" si="405"/>
        <v>Nem rövidtávú a feladat.</v>
      </c>
      <c r="AF141" s="7">
        <v>0</v>
      </c>
      <c r="AG141" s="7">
        <v>0</v>
      </c>
      <c r="AH141" s="7">
        <v>0</v>
      </c>
      <c r="AI141" s="7">
        <v>0</v>
      </c>
      <c r="AJ141" s="7">
        <v>0</v>
      </c>
      <c r="AK141" s="7">
        <v>0</v>
      </c>
      <c r="AL141" s="7">
        <v>0</v>
      </c>
      <c r="AM141" s="7">
        <v>0</v>
      </c>
      <c r="AN141" s="7">
        <v>0</v>
      </c>
      <c r="AO141" s="7">
        <v>0</v>
      </c>
      <c r="AP141" s="7">
        <v>0</v>
      </c>
      <c r="AQ141" s="6">
        <f t="shared" si="406"/>
        <v>0</v>
      </c>
      <c r="AR141" s="199" t="s">
        <v>205</v>
      </c>
      <c r="AS141" s="3" t="str">
        <f t="shared" si="407"/>
        <v>Forráshiányos a feladat!</v>
      </c>
      <c r="AU141" s="201" t="s">
        <v>135</v>
      </c>
      <c r="AV141" s="201" t="s">
        <v>135</v>
      </c>
      <c r="AW141" s="202">
        <f>COUNTA($G$3:G141)</f>
        <v>139</v>
      </c>
      <c r="AY141" s="8">
        <f>VLOOKUP($G141,Összesítő!$B:$F,3,FALSE)</f>
        <v>3185</v>
      </c>
      <c r="AZ141" s="8">
        <f t="shared" si="408"/>
        <v>0</v>
      </c>
      <c r="BA141" s="5">
        <f t="shared" si="409"/>
        <v>1</v>
      </c>
      <c r="BB141" s="5" t="str">
        <f t="shared" si="410"/>
        <v>H</v>
      </c>
      <c r="BC141" s="5">
        <f t="shared" si="411"/>
        <v>0</v>
      </c>
      <c r="BD141" s="5">
        <f t="shared" si="412"/>
        <v>0</v>
      </c>
      <c r="BE141" s="5">
        <f t="shared" si="413"/>
        <v>0</v>
      </c>
      <c r="BF141" s="8" t="str">
        <f t="shared" si="414"/>
        <v>Nem rövidtávú a feladat.</v>
      </c>
      <c r="BG141" s="5">
        <f t="shared" si="415"/>
        <v>1</v>
      </c>
      <c r="BH141" s="5">
        <f t="shared" si="416"/>
        <v>1</v>
      </c>
      <c r="BI141" s="5">
        <f t="shared" si="417"/>
        <v>1</v>
      </c>
      <c r="BJ141" s="5">
        <f t="shared" si="418"/>
        <v>1</v>
      </c>
      <c r="BK141" s="5">
        <f t="shared" si="419"/>
        <v>1</v>
      </c>
      <c r="BL141" s="4" t="str">
        <f t="shared" si="420"/>
        <v>Forráshiányos a feladat!</v>
      </c>
      <c r="BM141" s="5">
        <f t="shared" si="421"/>
        <v>0</v>
      </c>
      <c r="BN141" s="5">
        <f t="shared" si="422"/>
        <v>1</v>
      </c>
      <c r="BO141" s="5">
        <f t="shared" si="423"/>
        <v>0</v>
      </c>
      <c r="BP141" s="5">
        <f t="shared" si="424"/>
        <v>0</v>
      </c>
      <c r="BQ141" s="5">
        <f t="shared" si="425"/>
        <v>0</v>
      </c>
      <c r="BR141" s="8">
        <f t="shared" si="426"/>
        <v>0</v>
      </c>
      <c r="BS141" s="5">
        <f t="shared" si="427"/>
        <v>0</v>
      </c>
      <c r="BT141" s="5">
        <f t="shared" si="428"/>
        <v>0</v>
      </c>
      <c r="BU141" s="5">
        <f t="shared" si="429"/>
        <v>1</v>
      </c>
      <c r="BV141" s="5">
        <f t="shared" si="430"/>
        <v>1</v>
      </c>
      <c r="BW141" s="5">
        <f t="shared" si="431"/>
        <v>1</v>
      </c>
      <c r="BX141" s="5">
        <f t="shared" si="432"/>
        <v>1</v>
      </c>
      <c r="BY141" s="5">
        <f t="shared" si="433"/>
        <v>1</v>
      </c>
      <c r="BZ141" s="5">
        <f t="shared" si="434"/>
        <v>1</v>
      </c>
      <c r="CA141" s="5">
        <f t="shared" si="435"/>
        <v>1</v>
      </c>
      <c r="CB141" s="5">
        <f t="shared" si="436"/>
        <v>1</v>
      </c>
      <c r="CC141" s="5">
        <f t="shared" si="437"/>
        <v>1</v>
      </c>
      <c r="CD141" s="5" t="str">
        <f t="shared" si="438"/>
        <v>?</v>
      </c>
      <c r="CE141" s="4" t="str">
        <f t="shared" si="439"/>
        <v>Kitöltés rendben!</v>
      </c>
      <c r="CF141" s="5">
        <f t="shared" si="440"/>
        <v>1</v>
      </c>
      <c r="CG141" s="5">
        <f t="shared" si="441"/>
        <v>0</v>
      </c>
      <c r="CH141" s="5">
        <f t="shared" si="442"/>
        <v>1</v>
      </c>
    </row>
    <row r="142" spans="1:86" s="2" customFormat="1" ht="30.2" customHeight="1" x14ac:dyDescent="0.25">
      <c r="A142" s="1" t="str">
        <f t="shared" si="403"/>
        <v>Kitöltés rendben!</v>
      </c>
      <c r="B142" s="200">
        <v>2</v>
      </c>
      <c r="C142" s="199" t="s">
        <v>50</v>
      </c>
      <c r="D142" s="201" t="s">
        <v>434</v>
      </c>
      <c r="E142" s="201" t="s">
        <v>201</v>
      </c>
      <c r="F142" s="202" t="str">
        <f>VLOOKUP($G142,Összesítő!$B:$F,2,FALSE)</f>
        <v>21-32054-1-048-01-10</v>
      </c>
      <c r="G142" s="199" t="s">
        <v>280</v>
      </c>
      <c r="H142" s="202" t="str">
        <f>AY142&amp;"_"&amp;AW142&amp;"_FIV_"&amp;LEFT(Előlap!$B$6,4)</f>
        <v>3185_140_FIV_2026</v>
      </c>
      <c r="I142" s="202" t="str">
        <f>VLOOKUP($G142,Összesítő!$B:$F,5,FALSE)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2" s="202" t="str">
        <f>VLOOKUP($G142,Összesítő!$B:$F,4,FALSE)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2" s="6">
        <f t="shared" si="443"/>
        <v>1800</v>
      </c>
      <c r="L142" s="200">
        <v>2030</v>
      </c>
      <c r="M142" s="200">
        <v>2030</v>
      </c>
      <c r="N142" s="12">
        <v>0</v>
      </c>
      <c r="O142" s="7">
        <v>1800</v>
      </c>
      <c r="P142" s="7">
        <v>0</v>
      </c>
      <c r="R142" s="7">
        <v>0</v>
      </c>
      <c r="S142" s="7">
        <v>0</v>
      </c>
      <c r="T142" s="7">
        <v>0</v>
      </c>
      <c r="U142" s="7">
        <v>0</v>
      </c>
      <c r="V142" s="7">
        <v>0</v>
      </c>
      <c r="W142" s="7">
        <v>0</v>
      </c>
      <c r="X142" s="7">
        <v>0</v>
      </c>
      <c r="Y142" s="7">
        <v>0</v>
      </c>
      <c r="Z142" s="7">
        <v>0</v>
      </c>
      <c r="AA142" s="7">
        <v>0</v>
      </c>
      <c r="AB142" s="7">
        <v>0</v>
      </c>
      <c r="AC142" s="6">
        <f t="shared" si="404"/>
        <v>0</v>
      </c>
      <c r="AD142" s="3" t="str">
        <f t="shared" si="405"/>
        <v>Nem rövidtávú a feladat.</v>
      </c>
      <c r="AF142" s="7">
        <v>0</v>
      </c>
      <c r="AG142" s="7">
        <v>0</v>
      </c>
      <c r="AH142" s="7">
        <v>0</v>
      </c>
      <c r="AI142" s="7">
        <v>0</v>
      </c>
      <c r="AJ142" s="7">
        <v>0</v>
      </c>
      <c r="AK142" s="7">
        <v>0</v>
      </c>
      <c r="AL142" s="7">
        <v>0</v>
      </c>
      <c r="AM142" s="7">
        <v>0</v>
      </c>
      <c r="AN142" s="7">
        <v>0</v>
      </c>
      <c r="AO142" s="7">
        <v>0</v>
      </c>
      <c r="AP142" s="7">
        <v>0</v>
      </c>
      <c r="AQ142" s="6">
        <f t="shared" si="406"/>
        <v>0</v>
      </c>
      <c r="AR142" s="199" t="s">
        <v>205</v>
      </c>
      <c r="AS142" s="3" t="str">
        <f t="shared" si="407"/>
        <v>Forráshiányos a feladat!</v>
      </c>
      <c r="AU142" s="201" t="s">
        <v>135</v>
      </c>
      <c r="AV142" s="201" t="s">
        <v>135</v>
      </c>
      <c r="AW142" s="202">
        <f>COUNTA($G$3:G142)</f>
        <v>140</v>
      </c>
      <c r="AY142" s="8">
        <f>VLOOKUP($G142,Összesítő!$B:$F,3,FALSE)</f>
        <v>3185</v>
      </c>
      <c r="AZ142" s="8">
        <f t="shared" si="408"/>
        <v>0</v>
      </c>
      <c r="BA142" s="5">
        <f t="shared" si="409"/>
        <v>1</v>
      </c>
      <c r="BB142" s="5" t="str">
        <f t="shared" si="410"/>
        <v>H</v>
      </c>
      <c r="BC142" s="5">
        <f t="shared" si="411"/>
        <v>0</v>
      </c>
      <c r="BD142" s="5">
        <f t="shared" si="412"/>
        <v>0</v>
      </c>
      <c r="BE142" s="5">
        <f t="shared" si="413"/>
        <v>0</v>
      </c>
      <c r="BF142" s="8" t="str">
        <f t="shared" si="414"/>
        <v>Nem rövidtávú a feladat.</v>
      </c>
      <c r="BG142" s="5">
        <f t="shared" si="415"/>
        <v>1</v>
      </c>
      <c r="BH142" s="5">
        <f t="shared" si="416"/>
        <v>1</v>
      </c>
      <c r="BI142" s="5">
        <f t="shared" si="417"/>
        <v>1</v>
      </c>
      <c r="BJ142" s="5">
        <f t="shared" si="418"/>
        <v>1</v>
      </c>
      <c r="BK142" s="5">
        <f t="shared" si="419"/>
        <v>1</v>
      </c>
      <c r="BL142" s="4" t="str">
        <f t="shared" si="420"/>
        <v>Forráshiányos a feladat!</v>
      </c>
      <c r="BM142" s="5">
        <f t="shared" si="421"/>
        <v>0</v>
      </c>
      <c r="BN142" s="5">
        <f t="shared" si="422"/>
        <v>1</v>
      </c>
      <c r="BO142" s="5">
        <f t="shared" si="423"/>
        <v>0</v>
      </c>
      <c r="BP142" s="5">
        <f t="shared" si="424"/>
        <v>0</v>
      </c>
      <c r="BQ142" s="5">
        <f t="shared" si="425"/>
        <v>0</v>
      </c>
      <c r="BR142" s="8">
        <f t="shared" si="426"/>
        <v>0</v>
      </c>
      <c r="BS142" s="5">
        <f t="shared" si="427"/>
        <v>0</v>
      </c>
      <c r="BT142" s="5">
        <f t="shared" si="428"/>
        <v>0</v>
      </c>
      <c r="BU142" s="5">
        <f t="shared" si="429"/>
        <v>1</v>
      </c>
      <c r="BV142" s="5">
        <f t="shared" si="430"/>
        <v>1</v>
      </c>
      <c r="BW142" s="5">
        <f t="shared" si="431"/>
        <v>1</v>
      </c>
      <c r="BX142" s="5">
        <f t="shared" si="432"/>
        <v>1</v>
      </c>
      <c r="BY142" s="5">
        <f t="shared" si="433"/>
        <v>1</v>
      </c>
      <c r="BZ142" s="5">
        <f t="shared" si="434"/>
        <v>1</v>
      </c>
      <c r="CA142" s="5">
        <f t="shared" si="435"/>
        <v>1</v>
      </c>
      <c r="CB142" s="5">
        <f t="shared" si="436"/>
        <v>1</v>
      </c>
      <c r="CC142" s="5">
        <f t="shared" si="437"/>
        <v>1</v>
      </c>
      <c r="CD142" s="5" t="str">
        <f t="shared" si="438"/>
        <v>?</v>
      </c>
      <c r="CE142" s="4" t="str">
        <f t="shared" si="439"/>
        <v>Kitöltés rendben!</v>
      </c>
      <c r="CF142" s="5">
        <f t="shared" si="440"/>
        <v>1</v>
      </c>
      <c r="CG142" s="5">
        <f t="shared" si="441"/>
        <v>0</v>
      </c>
      <c r="CH142" s="5">
        <f t="shared" si="442"/>
        <v>1</v>
      </c>
    </row>
    <row r="143" spans="1:86" s="2" customFormat="1" ht="30.2" customHeight="1" x14ac:dyDescent="0.25">
      <c r="A143" s="1" t="str">
        <f t="shared" si="403"/>
        <v>Kitöltés rendben!</v>
      </c>
      <c r="B143" s="200">
        <v>2</v>
      </c>
      <c r="C143" s="199" t="s">
        <v>103</v>
      </c>
      <c r="D143" s="201" t="s">
        <v>435</v>
      </c>
      <c r="E143" s="201" t="s">
        <v>201</v>
      </c>
      <c r="F143" s="202" t="str">
        <f>VLOOKUP($G143,Összesítő!$B:$F,2,FALSE)</f>
        <v>21-32054-1-048-01-10</v>
      </c>
      <c r="G143" s="199" t="s">
        <v>280</v>
      </c>
      <c r="H143" s="202" t="str">
        <f>AY143&amp;"_"&amp;AW143&amp;"_FIV_"&amp;LEFT(Előlap!$B$6,4)</f>
        <v>3185_141_FIV_2026</v>
      </c>
      <c r="I143" s="202" t="str">
        <f>VLOOKUP($G143,Összesítő!$B:$F,5,FALSE)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3" s="202" t="str">
        <f>VLOOKUP($G143,Összesítő!$B:$F,4,FALSE)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3" s="6">
        <f t="shared" si="443"/>
        <v>13200</v>
      </c>
      <c r="L143" s="200">
        <v>2028</v>
      </c>
      <c r="M143" s="200">
        <v>2028</v>
      </c>
      <c r="N143" s="12">
        <v>0</v>
      </c>
      <c r="O143" s="7">
        <v>13200</v>
      </c>
      <c r="P143" s="7">
        <v>0</v>
      </c>
      <c r="R143" s="7">
        <v>0</v>
      </c>
      <c r="S143" s="7">
        <v>0</v>
      </c>
      <c r="T143" s="7">
        <v>0</v>
      </c>
      <c r="U143" s="7">
        <v>0</v>
      </c>
      <c r="V143" s="7">
        <v>0</v>
      </c>
      <c r="W143" s="7">
        <v>0</v>
      </c>
      <c r="X143" s="7">
        <v>0</v>
      </c>
      <c r="Y143" s="7">
        <v>0</v>
      </c>
      <c r="Z143" s="7">
        <v>0</v>
      </c>
      <c r="AA143" s="7">
        <v>0</v>
      </c>
      <c r="AB143" s="7">
        <v>0</v>
      </c>
      <c r="AC143" s="6">
        <f t="shared" si="404"/>
        <v>0</v>
      </c>
      <c r="AD143" s="3" t="str">
        <f t="shared" si="405"/>
        <v>Nem rövidtávú a feladat.</v>
      </c>
      <c r="AF143" s="7">
        <v>13200</v>
      </c>
      <c r="AG143" s="7">
        <v>0</v>
      </c>
      <c r="AH143" s="7">
        <v>0</v>
      </c>
      <c r="AI143" s="7">
        <v>0</v>
      </c>
      <c r="AJ143" s="7">
        <v>0</v>
      </c>
      <c r="AK143" s="7">
        <v>0</v>
      </c>
      <c r="AL143" s="7">
        <v>0</v>
      </c>
      <c r="AM143" s="7">
        <v>0</v>
      </c>
      <c r="AN143" s="7">
        <v>0</v>
      </c>
      <c r="AO143" s="7">
        <v>0</v>
      </c>
      <c r="AP143" s="7">
        <v>0</v>
      </c>
      <c r="AQ143" s="6">
        <f t="shared" si="406"/>
        <v>13200</v>
      </c>
      <c r="AR143" s="199" t="s">
        <v>203</v>
      </c>
      <c r="AS143" s="3" t="str">
        <f t="shared" si="407"/>
        <v>A forrás egyenlő a költséggel (II.ütem).</v>
      </c>
      <c r="AU143" s="201" t="s">
        <v>135</v>
      </c>
      <c r="AV143" s="201" t="s">
        <v>135</v>
      </c>
      <c r="AW143" s="202">
        <f>COUNTA($G$3:G143)</f>
        <v>141</v>
      </c>
      <c r="AY143" s="8">
        <f>VLOOKUP($G143,Összesítő!$B:$F,3,FALSE)</f>
        <v>3185</v>
      </c>
      <c r="AZ143" s="8">
        <f t="shared" si="408"/>
        <v>0</v>
      </c>
      <c r="BA143" s="5">
        <f t="shared" si="409"/>
        <v>1</v>
      </c>
      <c r="BB143" s="5" t="str">
        <f t="shared" si="410"/>
        <v>H</v>
      </c>
      <c r="BC143" s="5">
        <f t="shared" si="411"/>
        <v>0</v>
      </c>
      <c r="BD143" s="5">
        <f t="shared" si="412"/>
        <v>0</v>
      </c>
      <c r="BE143" s="5">
        <f t="shared" si="413"/>
        <v>0</v>
      </c>
      <c r="BF143" s="8" t="str">
        <f t="shared" si="414"/>
        <v>Nem rövidtávú a feladat.</v>
      </c>
      <c r="BG143" s="5">
        <f t="shared" si="415"/>
        <v>1</v>
      </c>
      <c r="BH143" s="5">
        <f t="shared" si="416"/>
        <v>1</v>
      </c>
      <c r="BI143" s="5">
        <f t="shared" si="417"/>
        <v>0</v>
      </c>
      <c r="BJ143" s="5">
        <f t="shared" si="418"/>
        <v>1</v>
      </c>
      <c r="BK143" s="5">
        <f t="shared" si="419"/>
        <v>1</v>
      </c>
      <c r="BL143" s="4" t="str">
        <f t="shared" si="420"/>
        <v>A forrás egyenlő a költséggel (II.ütem).</v>
      </c>
      <c r="BM143" s="5">
        <f t="shared" si="421"/>
        <v>0</v>
      </c>
      <c r="BN143" s="5">
        <f t="shared" si="422"/>
        <v>1</v>
      </c>
      <c r="BO143" s="5">
        <f t="shared" si="423"/>
        <v>0</v>
      </c>
      <c r="BP143" s="5">
        <f t="shared" si="424"/>
        <v>0</v>
      </c>
      <c r="BQ143" s="5">
        <f t="shared" si="425"/>
        <v>0</v>
      </c>
      <c r="BR143" s="8">
        <f t="shared" si="426"/>
        <v>0</v>
      </c>
      <c r="BS143" s="5">
        <f t="shared" si="427"/>
        <v>0</v>
      </c>
      <c r="BT143" s="5">
        <f t="shared" si="428"/>
        <v>0</v>
      </c>
      <c r="BU143" s="5">
        <f t="shared" si="429"/>
        <v>1</v>
      </c>
      <c r="BV143" s="5">
        <f t="shared" si="430"/>
        <v>1</v>
      </c>
      <c r="BW143" s="5">
        <f t="shared" si="431"/>
        <v>1</v>
      </c>
      <c r="BX143" s="5">
        <f t="shared" si="432"/>
        <v>1</v>
      </c>
      <c r="BY143" s="5">
        <f t="shared" si="433"/>
        <v>1</v>
      </c>
      <c r="BZ143" s="5">
        <f t="shared" si="434"/>
        <v>1</v>
      </c>
      <c r="CA143" s="5">
        <f t="shared" si="435"/>
        <v>1</v>
      </c>
      <c r="CB143" s="5">
        <f t="shared" si="436"/>
        <v>1</v>
      </c>
      <c r="CC143" s="5">
        <f t="shared" si="437"/>
        <v>1</v>
      </c>
      <c r="CD143" s="5" t="str">
        <f t="shared" si="438"/>
        <v>?</v>
      </c>
      <c r="CE143" s="4" t="str">
        <f t="shared" si="439"/>
        <v>Kitöltés rendben!</v>
      </c>
      <c r="CF143" s="5">
        <f t="shared" si="440"/>
        <v>1</v>
      </c>
      <c r="CG143" s="5">
        <f t="shared" si="441"/>
        <v>0</v>
      </c>
      <c r="CH143" s="5">
        <f t="shared" si="442"/>
        <v>1</v>
      </c>
    </row>
    <row r="144" spans="1:86" s="2" customFormat="1" ht="30.2" customHeight="1" x14ac:dyDescent="0.25">
      <c r="A144" s="1" t="str">
        <f t="shared" si="403"/>
        <v>Kitöltés rendben!</v>
      </c>
      <c r="B144" s="200">
        <v>2</v>
      </c>
      <c r="C144" s="199" t="s">
        <v>103</v>
      </c>
      <c r="D144" s="201" t="s">
        <v>436</v>
      </c>
      <c r="E144" s="201" t="s">
        <v>201</v>
      </c>
      <c r="F144" s="202" t="str">
        <f>VLOOKUP($G144,Összesítő!$B:$F,2,FALSE)</f>
        <v>21-32054-1-048-01-10</v>
      </c>
      <c r="G144" s="199" t="s">
        <v>280</v>
      </c>
      <c r="H144" s="202" t="str">
        <f>AY144&amp;"_"&amp;AW144&amp;"_FIV_"&amp;LEFT(Előlap!$B$6,4)</f>
        <v>3185_142_FIV_2026</v>
      </c>
      <c r="I144" s="202" t="str">
        <f>VLOOKUP($G144,Összesítő!$B:$F,5,FALSE)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4" s="202" t="str">
        <f>VLOOKUP($G144,Összesítő!$B:$F,4,FALSE)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4" s="6">
        <f t="shared" si="443"/>
        <v>360</v>
      </c>
      <c r="L144" s="200">
        <v>2028</v>
      </c>
      <c r="M144" s="200">
        <v>2036</v>
      </c>
      <c r="N144" s="12">
        <v>0</v>
      </c>
      <c r="O144" s="7">
        <v>360</v>
      </c>
      <c r="P144" s="7">
        <v>0</v>
      </c>
      <c r="R144" s="7">
        <v>0</v>
      </c>
      <c r="S144" s="7">
        <v>0</v>
      </c>
      <c r="T144" s="7">
        <v>0</v>
      </c>
      <c r="U144" s="7">
        <v>0</v>
      </c>
      <c r="V144" s="7">
        <v>0</v>
      </c>
      <c r="W144" s="7">
        <v>0</v>
      </c>
      <c r="X144" s="7">
        <v>0</v>
      </c>
      <c r="Y144" s="7">
        <v>0</v>
      </c>
      <c r="Z144" s="7">
        <v>0</v>
      </c>
      <c r="AA144" s="7">
        <v>0</v>
      </c>
      <c r="AB144" s="7">
        <v>0</v>
      </c>
      <c r="AC144" s="6">
        <f t="shared" si="404"/>
        <v>0</v>
      </c>
      <c r="AD144" s="3" t="str">
        <f t="shared" si="405"/>
        <v>Nem rövidtávú a feladat.</v>
      </c>
      <c r="AF144" s="7">
        <v>0</v>
      </c>
      <c r="AG144" s="7">
        <v>0</v>
      </c>
      <c r="AH144" s="7">
        <v>0</v>
      </c>
      <c r="AI144" s="7">
        <v>0</v>
      </c>
      <c r="AJ144" s="7">
        <v>0</v>
      </c>
      <c r="AK144" s="7">
        <v>0</v>
      </c>
      <c r="AL144" s="7">
        <v>0</v>
      </c>
      <c r="AM144" s="7">
        <v>0</v>
      </c>
      <c r="AN144" s="7">
        <v>0</v>
      </c>
      <c r="AO144" s="7">
        <v>0</v>
      </c>
      <c r="AP144" s="7">
        <v>0</v>
      </c>
      <c r="AQ144" s="6">
        <f t="shared" si="406"/>
        <v>0</v>
      </c>
      <c r="AR144" s="199" t="s">
        <v>205</v>
      </c>
      <c r="AS144" s="3" t="str">
        <f t="shared" si="407"/>
        <v>Forráshiányos a feladat!</v>
      </c>
      <c r="AU144" s="201" t="s">
        <v>135</v>
      </c>
      <c r="AV144" s="201" t="s">
        <v>135</v>
      </c>
      <c r="AW144" s="202">
        <f>COUNTA($G$3:G144)</f>
        <v>142</v>
      </c>
      <c r="AY144" s="8">
        <f>VLOOKUP($G144,Összesítő!$B:$F,3,FALSE)</f>
        <v>3185</v>
      </c>
      <c r="AZ144" s="8">
        <f t="shared" si="408"/>
        <v>0</v>
      </c>
      <c r="BA144" s="5">
        <f t="shared" si="409"/>
        <v>1</v>
      </c>
      <c r="BB144" s="5" t="str">
        <f t="shared" si="410"/>
        <v>H</v>
      </c>
      <c r="BC144" s="5">
        <f t="shared" si="411"/>
        <v>0</v>
      </c>
      <c r="BD144" s="5">
        <f t="shared" si="412"/>
        <v>0</v>
      </c>
      <c r="BE144" s="5">
        <f t="shared" si="413"/>
        <v>0</v>
      </c>
      <c r="BF144" s="8" t="str">
        <f t="shared" si="414"/>
        <v>Nem rövidtávú a feladat.</v>
      </c>
      <c r="BG144" s="5">
        <f t="shared" si="415"/>
        <v>1</v>
      </c>
      <c r="BH144" s="5">
        <f t="shared" si="416"/>
        <v>1</v>
      </c>
      <c r="BI144" s="5">
        <f t="shared" si="417"/>
        <v>1</v>
      </c>
      <c r="BJ144" s="5">
        <f t="shared" si="418"/>
        <v>1</v>
      </c>
      <c r="BK144" s="5">
        <f t="shared" si="419"/>
        <v>1</v>
      </c>
      <c r="BL144" s="4" t="str">
        <f t="shared" si="420"/>
        <v>Forráshiányos a feladat!</v>
      </c>
      <c r="BM144" s="5">
        <f t="shared" si="421"/>
        <v>0</v>
      </c>
      <c r="BN144" s="5">
        <f t="shared" si="422"/>
        <v>1</v>
      </c>
      <c r="BO144" s="5">
        <f t="shared" si="423"/>
        <v>0</v>
      </c>
      <c r="BP144" s="5">
        <f t="shared" si="424"/>
        <v>0</v>
      </c>
      <c r="BQ144" s="5">
        <f t="shared" si="425"/>
        <v>0</v>
      </c>
      <c r="BR144" s="8">
        <f t="shared" si="426"/>
        <v>0</v>
      </c>
      <c r="BS144" s="5">
        <f t="shared" si="427"/>
        <v>0</v>
      </c>
      <c r="BT144" s="5">
        <f t="shared" si="428"/>
        <v>0</v>
      </c>
      <c r="BU144" s="5">
        <f t="shared" si="429"/>
        <v>1</v>
      </c>
      <c r="BV144" s="5">
        <f t="shared" si="430"/>
        <v>1</v>
      </c>
      <c r="BW144" s="5">
        <f t="shared" si="431"/>
        <v>1</v>
      </c>
      <c r="BX144" s="5">
        <f t="shared" si="432"/>
        <v>1</v>
      </c>
      <c r="BY144" s="5">
        <f t="shared" si="433"/>
        <v>1</v>
      </c>
      <c r="BZ144" s="5">
        <f t="shared" si="434"/>
        <v>1</v>
      </c>
      <c r="CA144" s="5">
        <f t="shared" si="435"/>
        <v>1</v>
      </c>
      <c r="CB144" s="5">
        <f t="shared" si="436"/>
        <v>1</v>
      </c>
      <c r="CC144" s="5">
        <f t="shared" si="437"/>
        <v>1</v>
      </c>
      <c r="CD144" s="5" t="str">
        <f t="shared" si="438"/>
        <v>?</v>
      </c>
      <c r="CE144" s="4" t="str">
        <f t="shared" si="439"/>
        <v>Kitöltés rendben!</v>
      </c>
      <c r="CF144" s="5">
        <f t="shared" si="440"/>
        <v>1</v>
      </c>
      <c r="CG144" s="5">
        <f t="shared" si="441"/>
        <v>0</v>
      </c>
      <c r="CH144" s="5">
        <f t="shared" si="442"/>
        <v>1</v>
      </c>
    </row>
    <row r="145" spans="1:86" s="2" customFormat="1" ht="30.2" customHeight="1" x14ac:dyDescent="0.25">
      <c r="A145" s="1" t="str">
        <f t="shared" ref="A145:A157" si="444">IF($G145="","Nincs VKR kiválasztva!",CE145)</f>
        <v>Kitöltés rendben!</v>
      </c>
      <c r="B145" s="200">
        <v>2</v>
      </c>
      <c r="C145" s="199" t="s">
        <v>80</v>
      </c>
      <c r="D145" s="201" t="s">
        <v>437</v>
      </c>
      <c r="E145" s="201" t="s">
        <v>201</v>
      </c>
      <c r="F145" s="202" t="str">
        <f>VLOOKUP($G145,Összesítő!$B:$F,2,FALSE)</f>
        <v>21-32054-1-048-01-10</v>
      </c>
      <c r="G145" s="199" t="s">
        <v>280</v>
      </c>
      <c r="H145" s="202" t="str">
        <f>AY145&amp;"_"&amp;AW145&amp;"_FIV_"&amp;LEFT(Előlap!$B$6,4)</f>
        <v>3185_143_FIV_2026</v>
      </c>
      <c r="I145" s="202" t="str">
        <f>VLOOKUP($G145,Összesítő!$B:$F,5,FALSE)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5" s="202" t="str">
        <f>VLOOKUP($G145,Összesítő!$B:$F,4,FALSE)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5" s="6">
        <f t="shared" si="443"/>
        <v>2250</v>
      </c>
      <c r="L145" s="200">
        <v>2028</v>
      </c>
      <c r="M145" s="200">
        <v>2028</v>
      </c>
      <c r="N145" s="12">
        <v>0</v>
      </c>
      <c r="O145" s="7">
        <v>2250</v>
      </c>
      <c r="P145" s="7">
        <v>0</v>
      </c>
      <c r="R145" s="7">
        <v>0</v>
      </c>
      <c r="S145" s="7">
        <v>0</v>
      </c>
      <c r="T145" s="7">
        <v>0</v>
      </c>
      <c r="U145" s="7">
        <v>0</v>
      </c>
      <c r="V145" s="7">
        <v>0</v>
      </c>
      <c r="W145" s="7">
        <v>0</v>
      </c>
      <c r="X145" s="7">
        <v>0</v>
      </c>
      <c r="Y145" s="7">
        <v>0</v>
      </c>
      <c r="Z145" s="7">
        <v>0</v>
      </c>
      <c r="AA145" s="7">
        <v>0</v>
      </c>
      <c r="AB145" s="7">
        <v>0</v>
      </c>
      <c r="AC145" s="6">
        <f t="shared" ref="AC145:AC157" si="445">SUM(R145:AB145)</f>
        <v>0</v>
      </c>
      <c r="AD145" s="3" t="str">
        <f t="shared" ref="AD145:AD157" si="446">IF($G145="","Nincs VKR kiválasztva!",IF(BA145=0,"Hiányos kitöltés!",BF145))</f>
        <v>Nem rövidtávú a feladat.</v>
      </c>
      <c r="AF145" s="7">
        <v>2250</v>
      </c>
      <c r="AG145" s="7">
        <v>0</v>
      </c>
      <c r="AH145" s="7">
        <v>0</v>
      </c>
      <c r="AI145" s="7">
        <v>0</v>
      </c>
      <c r="AJ145" s="7">
        <v>0</v>
      </c>
      <c r="AK145" s="7">
        <v>0</v>
      </c>
      <c r="AL145" s="7">
        <v>0</v>
      </c>
      <c r="AM145" s="7">
        <v>0</v>
      </c>
      <c r="AN145" s="7">
        <v>0</v>
      </c>
      <c r="AO145" s="7">
        <v>0</v>
      </c>
      <c r="AP145" s="7">
        <v>0</v>
      </c>
      <c r="AQ145" s="6">
        <f t="shared" ref="AQ145:AQ157" si="447">SUM(AF145:AP145)</f>
        <v>2250</v>
      </c>
      <c r="AR145" s="199" t="s">
        <v>203</v>
      </c>
      <c r="AS145" s="3" t="str">
        <f t="shared" ref="AS145:AS157" si="448">IF($G145="","Nincs VKR kiválasztva!",IF($BA145=0,"Hiányos kitöltés!",IF($BN145=0,"Nem hosszútávú a feladat.",$BL145)))</f>
        <v>A forrás egyenlő a költséggel (II.ütem).</v>
      </c>
      <c r="AU145" s="201" t="s">
        <v>135</v>
      </c>
      <c r="AV145" s="201" t="s">
        <v>135</v>
      </c>
      <c r="AW145" s="202">
        <f>COUNTA($G$3:G145)</f>
        <v>143</v>
      </c>
      <c r="AY145" s="8">
        <f>VLOOKUP($G145,Összesítő!$B:$F,3,FALSE)</f>
        <v>3185</v>
      </c>
      <c r="AZ145" s="8">
        <f t="shared" ref="AZ145:AZ157" si="449">LEN($AU145)</f>
        <v>0</v>
      </c>
      <c r="BA145" s="5">
        <f t="shared" ref="BA145:BA157" si="450">IF(OR($B145="",$C145="",$D145="",$E145="",$F145="",$L145="",$M145="",$N145="",$O145="",$P145=""),0,1)</f>
        <v>1</v>
      </c>
      <c r="BB145" s="5" t="str">
        <f t="shared" ref="BB145:BB157" si="451">IF($F145="",0,IF(AND($L145=2027,$M145=2027),"R",IF(AND($L145=2027,$M145&gt;2027),"RH",IF(AND($L145&gt;2027,$M145&gt;2027),"H","x"))))</f>
        <v>H</v>
      </c>
      <c r="BC145" s="5">
        <f t="shared" ref="BC145:BC157" si="452">IF(OR(BB145="R",BB145="RH"),1,0)</f>
        <v>0</v>
      </c>
      <c r="BD145" s="5">
        <f t="shared" ref="BD145:BD157" si="453">IF(AND($BB145="R",$O145&gt;0),1,IF(AND($BB145="H",$N145&gt;0),1,0))</f>
        <v>0</v>
      </c>
      <c r="BE145" s="5">
        <f t="shared" ref="BE145:BE157" si="454">IF($AC145&lt;$N145,1,IF($AC145=$N145,0))</f>
        <v>0</v>
      </c>
      <c r="BF145" s="8" t="str">
        <f t="shared" ref="BF145:BF157" si="455">IF($L145&gt;2027,"Nem rövidtávú a feladat.",IF($BE145=1,"Az I. ütem nem lehet forráshiányos!",IF($AC145&gt;$N145,"Többlet forrást jelölt meg az I. ütemnél! A forrás ne legyen több a költségnél.",IF($AC145=$N145,"A forrás egyenlő a költséggel (I.ütem).",0))))</f>
        <v>Nem rövidtávú a feladat.</v>
      </c>
      <c r="BG145" s="5">
        <f t="shared" ref="BG145:BG157" si="456">IF(AND($R145&lt;&gt;"",$S145&lt;&gt;"",$T145&lt;&gt;"",$U145&lt;&gt;"",$V145&lt;&gt;"",$W145&lt;&gt;"",$X145&lt;&gt;"",$Y145&lt;&gt;"",$Z145&lt;&gt;"",$AA145&lt;&gt;"",$AB145&lt;&gt;""),1,0)</f>
        <v>1</v>
      </c>
      <c r="BH145" s="5">
        <f t="shared" ref="BH145:BH157" si="457">IF(AND($BG145=1,$N145=$AC145),1,0)</f>
        <v>1</v>
      </c>
      <c r="BI145" s="5">
        <f t="shared" ref="BI145:BI157" si="458">IF($AQ145&lt;$O145,1,0)</f>
        <v>0</v>
      </c>
      <c r="BJ145" s="5">
        <f t="shared" ref="BJ145:BJ157" si="459">IF(AND($AF145&lt;&gt;"",$AG145&lt;&gt;"",$AH145&lt;&gt;"",$AI145&lt;&gt;"",$AJ145&lt;&gt;"",$AK145&lt;&gt;"",$AL145&lt;&gt;"",$AM145&lt;&gt;"",$AN145&lt;&gt;"",$AO145&lt;&gt;"",$AP145&lt;&gt;""),1,0)</f>
        <v>1</v>
      </c>
      <c r="BK145" s="5">
        <f t="shared" ref="BK145:BK157" si="460">IF(AND($BJ145=1,$O145=$AQ145),1,IF(AND($BJ145=1,$O145&gt;$AQ145,AR145="igen"),1,0))</f>
        <v>1</v>
      </c>
      <c r="BL145" s="4" t="str">
        <f t="shared" ref="BL145:BL157" si="461">IF($M145&lt;2028,"Nem hosszútávú a feladat.",IF(AND($BI145=1,$AR145="nem"),"Forráshiányos a feladat? Jelölje az AR-oszlopban!",IF(AND($BI145=0,$AR145="igen"),"Forráshiányosnak jelölte a feladat az AR-oszlopban, de a forrás költség adatok alapnján nem az!",IF(AND($BI145=1,$AR145="igen"),"Forráshiányos a feladat!",IF($AQ145&gt;$O145,"Többlet forrást jelölt meg a II. ütemnél! A forrás ne legyen több a költségnél.",IF($AQ145=$O145,"A forrás egyenlő a költséggel (II.ütem).",0))))))</f>
        <v>A forrás egyenlő a költséggel (II.ütem).</v>
      </c>
      <c r="BM145" s="5">
        <f t="shared" ref="BM145:BM157" si="462">IF($M145&lt;2028,1,0)</f>
        <v>0</v>
      </c>
      <c r="BN145" s="5">
        <f t="shared" ref="BN145:BN157" si="463">IF($M145&gt;2027,1,0)</f>
        <v>1</v>
      </c>
      <c r="BO145" s="5">
        <f t="shared" ref="BO145:BO157" si="464">IF(AND($BM145=1,$N145=0),1,0)</f>
        <v>0</v>
      </c>
      <c r="BP145" s="5">
        <f t="shared" ref="BP145:BP157" si="465">IF(AND($BN145=1,$O145=0),1,0)</f>
        <v>0</v>
      </c>
      <c r="BQ145" s="5">
        <f t="shared" ref="BQ145:BQ157" si="466">IF(AND($BB145="R",$N145=0,$AZ145&gt;29),1,IF(AND($BB145="RH",$N145=0,$AZ145&gt;29),1,0))</f>
        <v>0</v>
      </c>
      <c r="BR145" s="8">
        <f t="shared" ref="BR145:BR157" si="467">IF($BN145=0,"Nincs hosszútávú terv!",IF(AND($BB145="H",$O145=0,$AZ145=0),"Nullás a hosszútávú feladat és nincs hozzá indoklás!",IF(AND($BB145="RH",$O145=0,$AZ145=0),"Nullás a hosszútávú feladat és nincs hozzá indoklás!",IF(AND($BB145="R",$O145=0,$AZ145&lt;300),"Nullás a hosszútávú feladat és rövid hozzá az indoklás!",IF(AND($BB145="RH",$O145=0,$AZ145&lt;300),"Nullás a hosszútávú feladat és rövid hozzá az indoklás!",0)))))</f>
        <v>0</v>
      </c>
      <c r="BS145" s="5">
        <f t="shared" ref="BS145:BS157" si="468">IF(AND($BB145="R",$N145=0,$AZ145&gt;29),1,IF(AND($BB145="RH",$N145=0,$AZ145&gt;29),1,0))</f>
        <v>0</v>
      </c>
      <c r="BT145" s="5">
        <f t="shared" ref="BT145:BT157" si="469">IF(AND($BB145="H",$O145=0,$AZ145&gt;29),1,IF(AND($BB145="RH",$O145=0,$AZ145&gt;29),1,0))</f>
        <v>0</v>
      </c>
      <c r="BU145" s="5">
        <f t="shared" ref="BU145:BU157" si="470">IF($B145="",0,1)</f>
        <v>1</v>
      </c>
      <c r="BV145" s="5">
        <f t="shared" ref="BV145:BV157" si="471">IF($C145="",0,1)</f>
        <v>1</v>
      </c>
      <c r="BW145" s="5">
        <f t="shared" ref="BW145:BW157" si="472">IF($D145="",0,1)</f>
        <v>1</v>
      </c>
      <c r="BX145" s="5">
        <f t="shared" ref="BX145:BX157" si="473">IF($E145="",0,1)</f>
        <v>1</v>
      </c>
      <c r="BY145" s="5">
        <f t="shared" ref="BY145:BY157" si="474">IF($L145="",0,1)</f>
        <v>1</v>
      </c>
      <c r="BZ145" s="5">
        <f t="shared" ref="BZ145:BZ157" si="475">IF($M145="",0,1)</f>
        <v>1</v>
      </c>
      <c r="CA145" s="5">
        <f t="shared" ref="CA145:CA157" si="476">IF($N145="",0,1)</f>
        <v>1</v>
      </c>
      <c r="CB145" s="5">
        <f t="shared" ref="CB145:CB157" si="477">IF($O145="",0,1)</f>
        <v>1</v>
      </c>
      <c r="CC145" s="5">
        <f t="shared" ref="CC145:CC157" si="478">IF($P145="",0,1)</f>
        <v>1</v>
      </c>
      <c r="CD145" s="5" t="str">
        <f t="shared" ref="CD145:CD157" si="479">IF(AND($BA145=0,$BU145=0),"Hiányos kitöltés! (B-oszlop üres)",IF(AND($BA145=0,$BV145=0),"Hiányos kitöltés! (C-oszlop üres)",IF(AND($BA145=0,$BW145=0),"Hiányos kitöltés! (D-oszlop üres)",IF(AND($BA145=0,$BX145=0),"Hiányos kitöltés! (E-oszlop üres)",IF(AND($BA145=0,$BY145=0),"Hiányos kitöltés! (L-oszlop üres)",IF(AND($BA145=0,$BZ145=0),"Hiányos kitöltés! (M-oszlop üres)",IF(AND($BA145=0,$CA145=0),"Hiányos kitöltés! (N-oszlop üres)",IF(AND($BA145=0,$CB145=0),"Hiányos kitöltés! (O-oszlop üres)",IF(AND($BA145=0,$CC145=0),"Hiányos kitöltés! (P-oszlop üres)",IF(AND($BA145=0,$BG145=0),"Hiányos kitöltés! (I.ütem forrása hiányos!","?"))))))))))</f>
        <v>?</v>
      </c>
      <c r="CE145" s="4" t="str">
        <f t="shared" ref="CE145:CE157" si="480">IF($BA145=0,$CD145,IF($BG145=0,"I. ütem forrása nincs kitöltve!",IF($BJ145=0,"II. ütem forrása nincs kitöltve!",IF($BD145=1,"Költségek üteme nem megfelelő (az időtartam és a költség üteme eltér)!",IF(AND(BH145=0,$BA145=1,$BJ145=1,$BD145=1),"Kötelező cellák kitöltve, de az I. ütem forrása hibás!",IF(AND(BJ145=0,$BA145=1,$BJ145=1,$BD145=1),"Kötelező cellák kitöltve, de a II. ütem forrása hibás!",IF(AND($BO145=1,$AZ145&lt;30),"Nullás a rövidtávú feladat és rövid (hiányzik) a hozzá tartozó indoklás!",IF(AND($BP145=1,$AZ145&lt;30),"Nullás a hosszútávú feladat és rövid (hiányzik) a hozzá tartozó indoklás!",IF(AND(BN145=1,C145="2011_RENDKÍVÜLI"),"II. ütemre nem tervezhet Rendkívüli feladatot!",IF(BH145=0,AD145,IF(BK145=0,AS145,IF(AND(BC145=1,$P145&gt;$N145),"EM rendelet 2. melléklet terhére elszámolt költség nem lehet nagyobb az I. ütemre tervezett tényleges költségnél!",IF($AC145&gt;$N145,"Többlet forrást jelölt meg az I. ütemnél! A forrás ne legyen több a költségnél.",IF($AQ145&gt;$O145,"Többlet forrást jelölt meg a II. ütemnél! A forrás ne legyen több a költségnél.","Kitöltés rendben!"))))))))))))))</f>
        <v>Kitöltés rendben!</v>
      </c>
      <c r="CF145" s="5">
        <f t="shared" ref="CF145:CF157" si="481">IF(A145="Kitöltés rendben!",1,0)</f>
        <v>1</v>
      </c>
      <c r="CG145" s="5">
        <f t="shared" ref="CG145:CG157" si="482">IF(AND($BB145="R",$CF145=1),1,IF(AND($BB145="RH",$CF145=1),1,0))</f>
        <v>0</v>
      </c>
      <c r="CH145" s="5">
        <f t="shared" ref="CH145:CH157" si="483">IF(AND($BB145="H",$CF145=1),1,IF(AND($BB145="RH",$CF145=1),1,0))</f>
        <v>1</v>
      </c>
    </row>
    <row r="146" spans="1:86" s="2" customFormat="1" ht="30.2" customHeight="1" x14ac:dyDescent="0.25">
      <c r="A146" s="1" t="str">
        <f t="shared" si="444"/>
        <v>Kitöltés rendben!</v>
      </c>
      <c r="B146" s="200">
        <v>2</v>
      </c>
      <c r="C146" s="199" t="s">
        <v>50</v>
      </c>
      <c r="D146" s="201" t="s">
        <v>438</v>
      </c>
      <c r="E146" s="201" t="s">
        <v>201</v>
      </c>
      <c r="F146" s="202" t="str">
        <f>VLOOKUP($G146,Összesítő!$B:$F,2,FALSE)</f>
        <v>21-32054-1-048-01-10</v>
      </c>
      <c r="G146" s="199" t="s">
        <v>280</v>
      </c>
      <c r="H146" s="202" t="str">
        <f>AY146&amp;"_"&amp;AW146&amp;"_FIV_"&amp;LEFT(Előlap!$B$6,4)</f>
        <v>3185_144_FIV_2026</v>
      </c>
      <c r="I146" s="202" t="str">
        <f>VLOOKUP($G146,Összesítő!$B:$F,5,FALSE)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6" s="202" t="str">
        <f>VLOOKUP($G146,Összesítő!$B:$F,4,FALSE)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6" s="6">
        <f t="shared" si="443"/>
        <v>1800</v>
      </c>
      <c r="L146" s="200">
        <v>2028</v>
      </c>
      <c r="M146" s="200">
        <v>2028</v>
      </c>
      <c r="N146" s="12">
        <v>0</v>
      </c>
      <c r="O146" s="7">
        <v>1800</v>
      </c>
      <c r="P146" s="7">
        <v>0</v>
      </c>
      <c r="R146" s="7">
        <v>0</v>
      </c>
      <c r="S146" s="7">
        <v>0</v>
      </c>
      <c r="T146" s="7">
        <v>0</v>
      </c>
      <c r="U146" s="7">
        <v>0</v>
      </c>
      <c r="V146" s="7">
        <v>0</v>
      </c>
      <c r="W146" s="7">
        <v>0</v>
      </c>
      <c r="X146" s="7">
        <v>0</v>
      </c>
      <c r="Y146" s="7">
        <v>0</v>
      </c>
      <c r="Z146" s="7">
        <v>0</v>
      </c>
      <c r="AA146" s="7">
        <v>0</v>
      </c>
      <c r="AB146" s="7">
        <v>0</v>
      </c>
      <c r="AC146" s="6">
        <f t="shared" si="445"/>
        <v>0</v>
      </c>
      <c r="AD146" s="3" t="str">
        <f t="shared" si="446"/>
        <v>Nem rövidtávú a feladat.</v>
      </c>
      <c r="AF146" s="7">
        <v>1800</v>
      </c>
      <c r="AG146" s="7">
        <v>0</v>
      </c>
      <c r="AH146" s="7">
        <v>0</v>
      </c>
      <c r="AI146" s="7">
        <v>0</v>
      </c>
      <c r="AJ146" s="7">
        <v>0</v>
      </c>
      <c r="AK146" s="7">
        <v>0</v>
      </c>
      <c r="AL146" s="7">
        <v>0</v>
      </c>
      <c r="AM146" s="7">
        <v>0</v>
      </c>
      <c r="AN146" s="7">
        <v>0</v>
      </c>
      <c r="AO146" s="7">
        <v>0</v>
      </c>
      <c r="AP146" s="7">
        <v>0</v>
      </c>
      <c r="AQ146" s="6">
        <f t="shared" si="447"/>
        <v>1800</v>
      </c>
      <c r="AR146" s="199" t="s">
        <v>203</v>
      </c>
      <c r="AS146" s="3" t="str">
        <f t="shared" si="448"/>
        <v>A forrás egyenlő a költséggel (II.ütem).</v>
      </c>
      <c r="AU146" s="201" t="s">
        <v>135</v>
      </c>
      <c r="AV146" s="201" t="s">
        <v>135</v>
      </c>
      <c r="AW146" s="202">
        <f>COUNTA($G$3:G146)</f>
        <v>144</v>
      </c>
      <c r="AY146" s="8">
        <f>VLOOKUP($G146,Összesítő!$B:$F,3,FALSE)</f>
        <v>3185</v>
      </c>
      <c r="AZ146" s="8">
        <f t="shared" si="449"/>
        <v>0</v>
      </c>
      <c r="BA146" s="5">
        <f t="shared" si="450"/>
        <v>1</v>
      </c>
      <c r="BB146" s="5" t="str">
        <f t="shared" si="451"/>
        <v>H</v>
      </c>
      <c r="BC146" s="5">
        <f t="shared" si="452"/>
        <v>0</v>
      </c>
      <c r="BD146" s="5">
        <f t="shared" si="453"/>
        <v>0</v>
      </c>
      <c r="BE146" s="5">
        <f t="shared" si="454"/>
        <v>0</v>
      </c>
      <c r="BF146" s="8" t="str">
        <f t="shared" si="455"/>
        <v>Nem rövidtávú a feladat.</v>
      </c>
      <c r="BG146" s="5">
        <f t="shared" si="456"/>
        <v>1</v>
      </c>
      <c r="BH146" s="5">
        <f t="shared" si="457"/>
        <v>1</v>
      </c>
      <c r="BI146" s="5">
        <f t="shared" si="458"/>
        <v>0</v>
      </c>
      <c r="BJ146" s="5">
        <f t="shared" si="459"/>
        <v>1</v>
      </c>
      <c r="BK146" s="5">
        <f t="shared" si="460"/>
        <v>1</v>
      </c>
      <c r="BL146" s="4" t="str">
        <f t="shared" si="461"/>
        <v>A forrás egyenlő a költséggel (II.ütem).</v>
      </c>
      <c r="BM146" s="5">
        <f t="shared" si="462"/>
        <v>0</v>
      </c>
      <c r="BN146" s="5">
        <f t="shared" si="463"/>
        <v>1</v>
      </c>
      <c r="BO146" s="5">
        <f t="shared" si="464"/>
        <v>0</v>
      </c>
      <c r="BP146" s="5">
        <f t="shared" si="465"/>
        <v>0</v>
      </c>
      <c r="BQ146" s="5">
        <f t="shared" si="466"/>
        <v>0</v>
      </c>
      <c r="BR146" s="8">
        <f t="shared" si="467"/>
        <v>0</v>
      </c>
      <c r="BS146" s="5">
        <f t="shared" si="468"/>
        <v>0</v>
      </c>
      <c r="BT146" s="5">
        <f t="shared" si="469"/>
        <v>0</v>
      </c>
      <c r="BU146" s="5">
        <f t="shared" si="470"/>
        <v>1</v>
      </c>
      <c r="BV146" s="5">
        <f t="shared" si="471"/>
        <v>1</v>
      </c>
      <c r="BW146" s="5">
        <f t="shared" si="472"/>
        <v>1</v>
      </c>
      <c r="BX146" s="5">
        <f t="shared" si="473"/>
        <v>1</v>
      </c>
      <c r="BY146" s="5">
        <f t="shared" si="474"/>
        <v>1</v>
      </c>
      <c r="BZ146" s="5">
        <f t="shared" si="475"/>
        <v>1</v>
      </c>
      <c r="CA146" s="5">
        <f t="shared" si="476"/>
        <v>1</v>
      </c>
      <c r="CB146" s="5">
        <f t="shared" si="477"/>
        <v>1</v>
      </c>
      <c r="CC146" s="5">
        <f t="shared" si="478"/>
        <v>1</v>
      </c>
      <c r="CD146" s="5" t="str">
        <f t="shared" si="479"/>
        <v>?</v>
      </c>
      <c r="CE146" s="4" t="str">
        <f t="shared" si="480"/>
        <v>Kitöltés rendben!</v>
      </c>
      <c r="CF146" s="5">
        <f t="shared" si="481"/>
        <v>1</v>
      </c>
      <c r="CG146" s="5">
        <f t="shared" si="482"/>
        <v>0</v>
      </c>
      <c r="CH146" s="5">
        <f t="shared" si="483"/>
        <v>1</v>
      </c>
    </row>
    <row r="147" spans="1:86" s="2" customFormat="1" ht="30.2" customHeight="1" x14ac:dyDescent="0.25">
      <c r="A147" s="1" t="str">
        <f t="shared" si="444"/>
        <v>Kitöltés rendben!</v>
      </c>
      <c r="B147" s="200">
        <v>2</v>
      </c>
      <c r="C147" s="199" t="s">
        <v>50</v>
      </c>
      <c r="D147" s="201" t="s">
        <v>439</v>
      </c>
      <c r="E147" s="201" t="s">
        <v>201</v>
      </c>
      <c r="F147" s="202" t="str">
        <f>VLOOKUP($G147,Összesítő!$B:$F,2,FALSE)</f>
        <v>21-32054-1-048-01-10</v>
      </c>
      <c r="G147" s="199" t="s">
        <v>280</v>
      </c>
      <c r="H147" s="202" t="str">
        <f>AY147&amp;"_"&amp;AW147&amp;"_FIV_"&amp;LEFT(Előlap!$B$6,4)</f>
        <v>3185_145_FIV_2026</v>
      </c>
      <c r="I147" s="202" t="str">
        <f>VLOOKUP($G147,Összesítő!$B:$F,5,FALSE)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7" s="202" t="str">
        <f>VLOOKUP($G147,Összesítő!$B:$F,4,FALSE)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7" s="6">
        <f t="shared" si="443"/>
        <v>1800</v>
      </c>
      <c r="L147" s="200">
        <v>2029</v>
      </c>
      <c r="M147" s="200">
        <v>2029</v>
      </c>
      <c r="N147" s="12">
        <v>0</v>
      </c>
      <c r="O147" s="7">
        <v>1800</v>
      </c>
      <c r="P147" s="7">
        <v>0</v>
      </c>
      <c r="R147" s="7">
        <v>0</v>
      </c>
      <c r="S147" s="7">
        <v>0</v>
      </c>
      <c r="T147" s="7">
        <v>0</v>
      </c>
      <c r="U147" s="7">
        <v>0</v>
      </c>
      <c r="V147" s="7">
        <v>0</v>
      </c>
      <c r="W147" s="7">
        <v>0</v>
      </c>
      <c r="X147" s="7">
        <v>0</v>
      </c>
      <c r="Y147" s="7">
        <v>0</v>
      </c>
      <c r="Z147" s="7">
        <v>0</v>
      </c>
      <c r="AA147" s="7">
        <v>0</v>
      </c>
      <c r="AB147" s="7">
        <v>0</v>
      </c>
      <c r="AC147" s="6">
        <f t="shared" si="445"/>
        <v>0</v>
      </c>
      <c r="AD147" s="3" t="str">
        <f t="shared" si="446"/>
        <v>Nem rövidtávú a feladat.</v>
      </c>
      <c r="AF147" s="7">
        <v>0</v>
      </c>
      <c r="AG147" s="7">
        <v>0</v>
      </c>
      <c r="AH147" s="7">
        <v>0</v>
      </c>
      <c r="AI147" s="7">
        <v>0</v>
      </c>
      <c r="AJ147" s="7">
        <v>0</v>
      </c>
      <c r="AK147" s="7">
        <v>0</v>
      </c>
      <c r="AL147" s="7">
        <v>0</v>
      </c>
      <c r="AM147" s="7">
        <v>0</v>
      </c>
      <c r="AN147" s="7">
        <v>0</v>
      </c>
      <c r="AO147" s="7">
        <v>0</v>
      </c>
      <c r="AP147" s="7">
        <v>0</v>
      </c>
      <c r="AQ147" s="6">
        <f t="shared" si="447"/>
        <v>0</v>
      </c>
      <c r="AR147" s="199" t="s">
        <v>205</v>
      </c>
      <c r="AS147" s="3" t="str">
        <f t="shared" si="448"/>
        <v>Forráshiányos a feladat!</v>
      </c>
      <c r="AU147" s="201" t="s">
        <v>135</v>
      </c>
      <c r="AV147" s="201" t="s">
        <v>135</v>
      </c>
      <c r="AW147" s="202">
        <f>COUNTA($G$3:G147)</f>
        <v>145</v>
      </c>
      <c r="AY147" s="8">
        <f>VLOOKUP($G147,Összesítő!$B:$F,3,FALSE)</f>
        <v>3185</v>
      </c>
      <c r="AZ147" s="8">
        <f t="shared" si="449"/>
        <v>0</v>
      </c>
      <c r="BA147" s="5">
        <f t="shared" si="450"/>
        <v>1</v>
      </c>
      <c r="BB147" s="5" t="str">
        <f t="shared" si="451"/>
        <v>H</v>
      </c>
      <c r="BC147" s="5">
        <f t="shared" si="452"/>
        <v>0</v>
      </c>
      <c r="BD147" s="5">
        <f t="shared" si="453"/>
        <v>0</v>
      </c>
      <c r="BE147" s="5">
        <f t="shared" si="454"/>
        <v>0</v>
      </c>
      <c r="BF147" s="8" t="str">
        <f t="shared" si="455"/>
        <v>Nem rövidtávú a feladat.</v>
      </c>
      <c r="BG147" s="5">
        <f t="shared" si="456"/>
        <v>1</v>
      </c>
      <c r="BH147" s="5">
        <f t="shared" si="457"/>
        <v>1</v>
      </c>
      <c r="BI147" s="5">
        <f t="shared" si="458"/>
        <v>1</v>
      </c>
      <c r="BJ147" s="5">
        <f t="shared" si="459"/>
        <v>1</v>
      </c>
      <c r="BK147" s="5">
        <f t="shared" si="460"/>
        <v>1</v>
      </c>
      <c r="BL147" s="4" t="str">
        <f t="shared" si="461"/>
        <v>Forráshiányos a feladat!</v>
      </c>
      <c r="BM147" s="5">
        <f t="shared" si="462"/>
        <v>0</v>
      </c>
      <c r="BN147" s="5">
        <f t="shared" si="463"/>
        <v>1</v>
      </c>
      <c r="BO147" s="5">
        <f t="shared" si="464"/>
        <v>0</v>
      </c>
      <c r="BP147" s="5">
        <f t="shared" si="465"/>
        <v>0</v>
      </c>
      <c r="BQ147" s="5">
        <f t="shared" si="466"/>
        <v>0</v>
      </c>
      <c r="BR147" s="8">
        <f t="shared" si="467"/>
        <v>0</v>
      </c>
      <c r="BS147" s="5">
        <f t="shared" si="468"/>
        <v>0</v>
      </c>
      <c r="BT147" s="5">
        <f t="shared" si="469"/>
        <v>0</v>
      </c>
      <c r="BU147" s="5">
        <f t="shared" si="470"/>
        <v>1</v>
      </c>
      <c r="BV147" s="5">
        <f t="shared" si="471"/>
        <v>1</v>
      </c>
      <c r="BW147" s="5">
        <f t="shared" si="472"/>
        <v>1</v>
      </c>
      <c r="BX147" s="5">
        <f t="shared" si="473"/>
        <v>1</v>
      </c>
      <c r="BY147" s="5">
        <f t="shared" si="474"/>
        <v>1</v>
      </c>
      <c r="BZ147" s="5">
        <f t="shared" si="475"/>
        <v>1</v>
      </c>
      <c r="CA147" s="5">
        <f t="shared" si="476"/>
        <v>1</v>
      </c>
      <c r="CB147" s="5">
        <f t="shared" si="477"/>
        <v>1</v>
      </c>
      <c r="CC147" s="5">
        <f t="shared" si="478"/>
        <v>1</v>
      </c>
      <c r="CD147" s="5" t="str">
        <f t="shared" si="479"/>
        <v>?</v>
      </c>
      <c r="CE147" s="4" t="str">
        <f t="shared" si="480"/>
        <v>Kitöltés rendben!</v>
      </c>
      <c r="CF147" s="5">
        <f t="shared" si="481"/>
        <v>1</v>
      </c>
      <c r="CG147" s="5">
        <f t="shared" si="482"/>
        <v>0</v>
      </c>
      <c r="CH147" s="5">
        <f t="shared" si="483"/>
        <v>1</v>
      </c>
    </row>
    <row r="148" spans="1:86" s="2" customFormat="1" ht="30.2" customHeight="1" x14ac:dyDescent="0.25">
      <c r="A148" s="1" t="str">
        <f t="shared" si="444"/>
        <v>Kitöltés rendben!</v>
      </c>
      <c r="B148" s="200">
        <v>2</v>
      </c>
      <c r="C148" s="199" t="s">
        <v>50</v>
      </c>
      <c r="D148" s="201" t="s">
        <v>434</v>
      </c>
      <c r="E148" s="201" t="s">
        <v>201</v>
      </c>
      <c r="F148" s="202" t="str">
        <f>VLOOKUP($G148,Összesítő!$B:$F,2,FALSE)</f>
        <v>21-32054-1-048-01-10</v>
      </c>
      <c r="G148" s="199" t="s">
        <v>280</v>
      </c>
      <c r="H148" s="202" t="str">
        <f>AY148&amp;"_"&amp;AW148&amp;"_FIV_"&amp;LEFT(Előlap!$B$6,4)</f>
        <v>3185_146_FIV_2026</v>
      </c>
      <c r="I148" s="202" t="str">
        <f>VLOOKUP($G148,Összesítő!$B:$F,5,FALSE)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8" s="202" t="str">
        <f>VLOOKUP($G148,Összesítő!$B:$F,4,FALSE)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8" s="6">
        <f t="shared" si="443"/>
        <v>1800</v>
      </c>
      <c r="L148" s="200">
        <v>2033</v>
      </c>
      <c r="M148" s="200">
        <v>2033</v>
      </c>
      <c r="N148" s="12">
        <v>0</v>
      </c>
      <c r="O148" s="7">
        <v>1800</v>
      </c>
      <c r="P148" s="7">
        <v>0</v>
      </c>
      <c r="R148" s="7">
        <v>0</v>
      </c>
      <c r="S148" s="7">
        <v>0</v>
      </c>
      <c r="T148" s="7">
        <v>0</v>
      </c>
      <c r="U148" s="7">
        <v>0</v>
      </c>
      <c r="V148" s="7">
        <v>0</v>
      </c>
      <c r="W148" s="7">
        <v>0</v>
      </c>
      <c r="X148" s="7">
        <v>0</v>
      </c>
      <c r="Y148" s="7">
        <v>0</v>
      </c>
      <c r="Z148" s="7">
        <v>0</v>
      </c>
      <c r="AA148" s="7">
        <v>0</v>
      </c>
      <c r="AB148" s="7">
        <v>0</v>
      </c>
      <c r="AC148" s="6">
        <f t="shared" si="445"/>
        <v>0</v>
      </c>
      <c r="AD148" s="3" t="str">
        <f t="shared" si="446"/>
        <v>Nem rövidtávú a feladat.</v>
      </c>
      <c r="AF148" s="7">
        <v>0</v>
      </c>
      <c r="AG148" s="7">
        <v>0</v>
      </c>
      <c r="AH148" s="7">
        <v>0</v>
      </c>
      <c r="AI148" s="7">
        <v>0</v>
      </c>
      <c r="AJ148" s="7">
        <v>0</v>
      </c>
      <c r="AK148" s="7">
        <v>0</v>
      </c>
      <c r="AL148" s="7">
        <v>0</v>
      </c>
      <c r="AM148" s="7">
        <v>0</v>
      </c>
      <c r="AN148" s="7">
        <v>0</v>
      </c>
      <c r="AO148" s="7">
        <v>0</v>
      </c>
      <c r="AP148" s="7">
        <v>0</v>
      </c>
      <c r="AQ148" s="6">
        <f t="shared" si="447"/>
        <v>0</v>
      </c>
      <c r="AR148" s="199" t="s">
        <v>205</v>
      </c>
      <c r="AS148" s="3" t="str">
        <f t="shared" si="448"/>
        <v>Forráshiányos a feladat!</v>
      </c>
      <c r="AU148" s="201" t="s">
        <v>135</v>
      </c>
      <c r="AV148" s="201" t="s">
        <v>135</v>
      </c>
      <c r="AW148" s="202">
        <f>COUNTA($G$3:G148)</f>
        <v>146</v>
      </c>
      <c r="AY148" s="8">
        <f>VLOOKUP($G148,Összesítő!$B:$F,3,FALSE)</f>
        <v>3185</v>
      </c>
      <c r="AZ148" s="8">
        <f t="shared" si="449"/>
        <v>0</v>
      </c>
      <c r="BA148" s="5">
        <f t="shared" si="450"/>
        <v>1</v>
      </c>
      <c r="BB148" s="5" t="str">
        <f t="shared" si="451"/>
        <v>H</v>
      </c>
      <c r="BC148" s="5">
        <f t="shared" si="452"/>
        <v>0</v>
      </c>
      <c r="BD148" s="5">
        <f t="shared" si="453"/>
        <v>0</v>
      </c>
      <c r="BE148" s="5">
        <f t="shared" si="454"/>
        <v>0</v>
      </c>
      <c r="BF148" s="8" t="str">
        <f t="shared" si="455"/>
        <v>Nem rövidtávú a feladat.</v>
      </c>
      <c r="BG148" s="5">
        <f t="shared" si="456"/>
        <v>1</v>
      </c>
      <c r="BH148" s="5">
        <f t="shared" si="457"/>
        <v>1</v>
      </c>
      <c r="BI148" s="5">
        <f t="shared" si="458"/>
        <v>1</v>
      </c>
      <c r="BJ148" s="5">
        <f t="shared" si="459"/>
        <v>1</v>
      </c>
      <c r="BK148" s="5">
        <f t="shared" si="460"/>
        <v>1</v>
      </c>
      <c r="BL148" s="4" t="str">
        <f t="shared" si="461"/>
        <v>Forráshiányos a feladat!</v>
      </c>
      <c r="BM148" s="5">
        <f t="shared" si="462"/>
        <v>0</v>
      </c>
      <c r="BN148" s="5">
        <f t="shared" si="463"/>
        <v>1</v>
      </c>
      <c r="BO148" s="5">
        <f t="shared" si="464"/>
        <v>0</v>
      </c>
      <c r="BP148" s="5">
        <f t="shared" si="465"/>
        <v>0</v>
      </c>
      <c r="BQ148" s="5">
        <f t="shared" si="466"/>
        <v>0</v>
      </c>
      <c r="BR148" s="8">
        <f t="shared" si="467"/>
        <v>0</v>
      </c>
      <c r="BS148" s="5">
        <f t="shared" si="468"/>
        <v>0</v>
      </c>
      <c r="BT148" s="5">
        <f t="shared" si="469"/>
        <v>0</v>
      </c>
      <c r="BU148" s="5">
        <f t="shared" si="470"/>
        <v>1</v>
      </c>
      <c r="BV148" s="5">
        <f t="shared" si="471"/>
        <v>1</v>
      </c>
      <c r="BW148" s="5">
        <f t="shared" si="472"/>
        <v>1</v>
      </c>
      <c r="BX148" s="5">
        <f t="shared" si="473"/>
        <v>1</v>
      </c>
      <c r="BY148" s="5">
        <f t="shared" si="474"/>
        <v>1</v>
      </c>
      <c r="BZ148" s="5">
        <f t="shared" si="475"/>
        <v>1</v>
      </c>
      <c r="CA148" s="5">
        <f t="shared" si="476"/>
        <v>1</v>
      </c>
      <c r="CB148" s="5">
        <f t="shared" si="477"/>
        <v>1</v>
      </c>
      <c r="CC148" s="5">
        <f t="shared" si="478"/>
        <v>1</v>
      </c>
      <c r="CD148" s="5" t="str">
        <f t="shared" si="479"/>
        <v>?</v>
      </c>
      <c r="CE148" s="4" t="str">
        <f t="shared" si="480"/>
        <v>Kitöltés rendben!</v>
      </c>
      <c r="CF148" s="5">
        <f t="shared" si="481"/>
        <v>1</v>
      </c>
      <c r="CG148" s="5">
        <f t="shared" si="482"/>
        <v>0</v>
      </c>
      <c r="CH148" s="5">
        <f t="shared" si="483"/>
        <v>1</v>
      </c>
    </row>
    <row r="149" spans="1:86" s="2" customFormat="1" ht="30.2" customHeight="1" x14ac:dyDescent="0.25">
      <c r="A149" s="1" t="str">
        <f t="shared" si="444"/>
        <v>Kitöltés rendben!</v>
      </c>
      <c r="B149" s="200">
        <v>2</v>
      </c>
      <c r="C149" s="199" t="s">
        <v>50</v>
      </c>
      <c r="D149" s="201" t="s">
        <v>438</v>
      </c>
      <c r="E149" s="201" t="s">
        <v>201</v>
      </c>
      <c r="F149" s="202" t="str">
        <f>VLOOKUP($G149,Összesítő!$B:$F,2,FALSE)</f>
        <v>21-32054-1-048-01-10</v>
      </c>
      <c r="G149" s="199" t="s">
        <v>280</v>
      </c>
      <c r="H149" s="202" t="str">
        <f>AY149&amp;"_"&amp;AW149&amp;"_FIV_"&amp;LEFT(Előlap!$B$6,4)</f>
        <v>3185_147_FIV_2026</v>
      </c>
      <c r="I149" s="202" t="str">
        <f>VLOOKUP($G149,Összesítő!$B:$F,5,FALSE)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49" s="202" t="str">
        <f>VLOOKUP($G149,Összesítő!$B:$F,4,FALSE)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49" s="6">
        <f t="shared" si="443"/>
        <v>1800</v>
      </c>
      <c r="L149" s="200">
        <v>2034</v>
      </c>
      <c r="M149" s="200">
        <v>2034</v>
      </c>
      <c r="N149" s="12">
        <v>0</v>
      </c>
      <c r="O149" s="7">
        <v>1800</v>
      </c>
      <c r="P149" s="7">
        <v>0</v>
      </c>
      <c r="R149" s="7">
        <v>0</v>
      </c>
      <c r="S149" s="7">
        <v>0</v>
      </c>
      <c r="T149" s="7">
        <v>0</v>
      </c>
      <c r="U149" s="7">
        <v>0</v>
      </c>
      <c r="V149" s="7">
        <v>0</v>
      </c>
      <c r="W149" s="7">
        <v>0</v>
      </c>
      <c r="X149" s="7">
        <v>0</v>
      </c>
      <c r="Y149" s="7">
        <v>0</v>
      </c>
      <c r="Z149" s="7">
        <v>0</v>
      </c>
      <c r="AA149" s="7">
        <v>0</v>
      </c>
      <c r="AB149" s="7">
        <v>0</v>
      </c>
      <c r="AC149" s="6">
        <f t="shared" si="445"/>
        <v>0</v>
      </c>
      <c r="AD149" s="3" t="str">
        <f t="shared" si="446"/>
        <v>Nem rövidtávú a feladat.</v>
      </c>
      <c r="AF149" s="7">
        <v>0</v>
      </c>
      <c r="AG149" s="7">
        <v>0</v>
      </c>
      <c r="AH149" s="7">
        <v>0</v>
      </c>
      <c r="AI149" s="7">
        <v>0</v>
      </c>
      <c r="AJ149" s="7">
        <v>0</v>
      </c>
      <c r="AK149" s="7">
        <v>0</v>
      </c>
      <c r="AL149" s="7">
        <v>0</v>
      </c>
      <c r="AM149" s="7">
        <v>0</v>
      </c>
      <c r="AN149" s="7">
        <v>0</v>
      </c>
      <c r="AO149" s="7">
        <v>0</v>
      </c>
      <c r="AP149" s="7">
        <v>0</v>
      </c>
      <c r="AQ149" s="6">
        <f t="shared" si="447"/>
        <v>0</v>
      </c>
      <c r="AR149" s="199" t="s">
        <v>205</v>
      </c>
      <c r="AS149" s="3" t="str">
        <f t="shared" si="448"/>
        <v>Forráshiányos a feladat!</v>
      </c>
      <c r="AU149" s="201" t="s">
        <v>135</v>
      </c>
      <c r="AV149" s="201" t="s">
        <v>135</v>
      </c>
      <c r="AW149" s="202">
        <f>COUNTA($G$3:G149)</f>
        <v>147</v>
      </c>
      <c r="AY149" s="8">
        <f>VLOOKUP($G149,Összesítő!$B:$F,3,FALSE)</f>
        <v>3185</v>
      </c>
      <c r="AZ149" s="8">
        <f t="shared" si="449"/>
        <v>0</v>
      </c>
      <c r="BA149" s="5">
        <f t="shared" si="450"/>
        <v>1</v>
      </c>
      <c r="BB149" s="5" t="str">
        <f t="shared" si="451"/>
        <v>H</v>
      </c>
      <c r="BC149" s="5">
        <f t="shared" si="452"/>
        <v>0</v>
      </c>
      <c r="BD149" s="5">
        <f t="shared" si="453"/>
        <v>0</v>
      </c>
      <c r="BE149" s="5">
        <f t="shared" si="454"/>
        <v>0</v>
      </c>
      <c r="BF149" s="8" t="str">
        <f t="shared" si="455"/>
        <v>Nem rövidtávú a feladat.</v>
      </c>
      <c r="BG149" s="5">
        <f t="shared" si="456"/>
        <v>1</v>
      </c>
      <c r="BH149" s="5">
        <f t="shared" si="457"/>
        <v>1</v>
      </c>
      <c r="BI149" s="5">
        <f t="shared" si="458"/>
        <v>1</v>
      </c>
      <c r="BJ149" s="5">
        <f t="shared" si="459"/>
        <v>1</v>
      </c>
      <c r="BK149" s="5">
        <f t="shared" si="460"/>
        <v>1</v>
      </c>
      <c r="BL149" s="4" t="str">
        <f t="shared" si="461"/>
        <v>Forráshiányos a feladat!</v>
      </c>
      <c r="BM149" s="5">
        <f t="shared" si="462"/>
        <v>0</v>
      </c>
      <c r="BN149" s="5">
        <f t="shared" si="463"/>
        <v>1</v>
      </c>
      <c r="BO149" s="5">
        <f t="shared" si="464"/>
        <v>0</v>
      </c>
      <c r="BP149" s="5">
        <f t="shared" si="465"/>
        <v>0</v>
      </c>
      <c r="BQ149" s="5">
        <f t="shared" si="466"/>
        <v>0</v>
      </c>
      <c r="BR149" s="8">
        <f t="shared" si="467"/>
        <v>0</v>
      </c>
      <c r="BS149" s="5">
        <f t="shared" si="468"/>
        <v>0</v>
      </c>
      <c r="BT149" s="5">
        <f t="shared" si="469"/>
        <v>0</v>
      </c>
      <c r="BU149" s="5">
        <f t="shared" si="470"/>
        <v>1</v>
      </c>
      <c r="BV149" s="5">
        <f t="shared" si="471"/>
        <v>1</v>
      </c>
      <c r="BW149" s="5">
        <f t="shared" si="472"/>
        <v>1</v>
      </c>
      <c r="BX149" s="5">
        <f t="shared" si="473"/>
        <v>1</v>
      </c>
      <c r="BY149" s="5">
        <f t="shared" si="474"/>
        <v>1</v>
      </c>
      <c r="BZ149" s="5">
        <f t="shared" si="475"/>
        <v>1</v>
      </c>
      <c r="CA149" s="5">
        <f t="shared" si="476"/>
        <v>1</v>
      </c>
      <c r="CB149" s="5">
        <f t="shared" si="477"/>
        <v>1</v>
      </c>
      <c r="CC149" s="5">
        <f t="shared" si="478"/>
        <v>1</v>
      </c>
      <c r="CD149" s="5" t="str">
        <f t="shared" si="479"/>
        <v>?</v>
      </c>
      <c r="CE149" s="4" t="str">
        <f t="shared" si="480"/>
        <v>Kitöltés rendben!</v>
      </c>
      <c r="CF149" s="5">
        <f t="shared" si="481"/>
        <v>1</v>
      </c>
      <c r="CG149" s="5">
        <f t="shared" si="482"/>
        <v>0</v>
      </c>
      <c r="CH149" s="5">
        <f t="shared" si="483"/>
        <v>1</v>
      </c>
    </row>
    <row r="150" spans="1:86" s="2" customFormat="1" ht="30.2" customHeight="1" x14ac:dyDescent="0.25">
      <c r="A150" s="1" t="str">
        <f t="shared" si="444"/>
        <v>Kitöltés rendben!</v>
      </c>
      <c r="B150" s="200">
        <v>2</v>
      </c>
      <c r="C150" s="199" t="s">
        <v>50</v>
      </c>
      <c r="D150" s="201" t="s">
        <v>439</v>
      </c>
      <c r="E150" s="201" t="s">
        <v>201</v>
      </c>
      <c r="F150" s="202" t="str">
        <f>VLOOKUP($G150,Összesítő!$B:$F,2,FALSE)</f>
        <v>21-32054-1-048-01-10</v>
      </c>
      <c r="G150" s="199" t="s">
        <v>280</v>
      </c>
      <c r="H150" s="202" t="str">
        <f>AY150&amp;"_"&amp;AW150&amp;"_FIV_"&amp;LEFT(Előlap!$B$6,4)</f>
        <v>3185_148_FIV_2026</v>
      </c>
      <c r="I150" s="202" t="str">
        <f>VLOOKUP($G150,Összesítő!$B:$F,5,FALSE)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0" s="202" t="str">
        <f>VLOOKUP($G150,Összesítő!$B:$F,4,FALSE)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0" s="6">
        <f t="shared" si="443"/>
        <v>1800</v>
      </c>
      <c r="L150" s="200">
        <v>2036</v>
      </c>
      <c r="M150" s="200">
        <v>2036</v>
      </c>
      <c r="N150" s="12">
        <v>0</v>
      </c>
      <c r="O150" s="7">
        <v>1800</v>
      </c>
      <c r="P150" s="7">
        <v>0</v>
      </c>
      <c r="R150" s="7">
        <v>0</v>
      </c>
      <c r="S150" s="7">
        <v>0</v>
      </c>
      <c r="T150" s="7">
        <v>0</v>
      </c>
      <c r="U150" s="7">
        <v>0</v>
      </c>
      <c r="V150" s="7">
        <v>0</v>
      </c>
      <c r="W150" s="7">
        <v>0</v>
      </c>
      <c r="X150" s="7">
        <v>0</v>
      </c>
      <c r="Y150" s="7">
        <v>0</v>
      </c>
      <c r="Z150" s="7">
        <v>0</v>
      </c>
      <c r="AA150" s="7">
        <v>0</v>
      </c>
      <c r="AB150" s="7">
        <v>0</v>
      </c>
      <c r="AC150" s="6">
        <f t="shared" si="445"/>
        <v>0</v>
      </c>
      <c r="AD150" s="3" t="str">
        <f t="shared" si="446"/>
        <v>Nem rövidtávú a feladat.</v>
      </c>
      <c r="AF150" s="7">
        <v>0</v>
      </c>
      <c r="AG150" s="7">
        <v>0</v>
      </c>
      <c r="AH150" s="7">
        <v>0</v>
      </c>
      <c r="AI150" s="7">
        <v>0</v>
      </c>
      <c r="AJ150" s="7">
        <v>0</v>
      </c>
      <c r="AK150" s="7">
        <v>0</v>
      </c>
      <c r="AL150" s="7">
        <v>0</v>
      </c>
      <c r="AM150" s="7">
        <v>0</v>
      </c>
      <c r="AN150" s="7">
        <v>0</v>
      </c>
      <c r="AO150" s="7">
        <v>0</v>
      </c>
      <c r="AP150" s="7">
        <v>0</v>
      </c>
      <c r="AQ150" s="6">
        <f t="shared" si="447"/>
        <v>0</v>
      </c>
      <c r="AR150" s="199" t="s">
        <v>205</v>
      </c>
      <c r="AS150" s="3" t="str">
        <f t="shared" si="448"/>
        <v>Forráshiányos a feladat!</v>
      </c>
      <c r="AU150" s="201" t="s">
        <v>135</v>
      </c>
      <c r="AV150" s="201" t="s">
        <v>135</v>
      </c>
      <c r="AW150" s="202">
        <f>COUNTA($G$3:G150)</f>
        <v>148</v>
      </c>
      <c r="AY150" s="8">
        <f>VLOOKUP($G150,Összesítő!$B:$F,3,FALSE)</f>
        <v>3185</v>
      </c>
      <c r="AZ150" s="8">
        <f t="shared" si="449"/>
        <v>0</v>
      </c>
      <c r="BA150" s="5">
        <f t="shared" si="450"/>
        <v>1</v>
      </c>
      <c r="BB150" s="5" t="str">
        <f t="shared" si="451"/>
        <v>H</v>
      </c>
      <c r="BC150" s="5">
        <f t="shared" si="452"/>
        <v>0</v>
      </c>
      <c r="BD150" s="5">
        <f t="shared" si="453"/>
        <v>0</v>
      </c>
      <c r="BE150" s="5">
        <f t="shared" si="454"/>
        <v>0</v>
      </c>
      <c r="BF150" s="8" t="str">
        <f t="shared" si="455"/>
        <v>Nem rövidtávú a feladat.</v>
      </c>
      <c r="BG150" s="5">
        <f t="shared" si="456"/>
        <v>1</v>
      </c>
      <c r="BH150" s="5">
        <f t="shared" si="457"/>
        <v>1</v>
      </c>
      <c r="BI150" s="5">
        <f t="shared" si="458"/>
        <v>1</v>
      </c>
      <c r="BJ150" s="5">
        <f t="shared" si="459"/>
        <v>1</v>
      </c>
      <c r="BK150" s="5">
        <f t="shared" si="460"/>
        <v>1</v>
      </c>
      <c r="BL150" s="4" t="str">
        <f t="shared" si="461"/>
        <v>Forráshiányos a feladat!</v>
      </c>
      <c r="BM150" s="5">
        <f t="shared" si="462"/>
        <v>0</v>
      </c>
      <c r="BN150" s="5">
        <f t="shared" si="463"/>
        <v>1</v>
      </c>
      <c r="BO150" s="5">
        <f t="shared" si="464"/>
        <v>0</v>
      </c>
      <c r="BP150" s="5">
        <f t="shared" si="465"/>
        <v>0</v>
      </c>
      <c r="BQ150" s="5">
        <f t="shared" si="466"/>
        <v>0</v>
      </c>
      <c r="BR150" s="8">
        <f t="shared" si="467"/>
        <v>0</v>
      </c>
      <c r="BS150" s="5">
        <f t="shared" si="468"/>
        <v>0</v>
      </c>
      <c r="BT150" s="5">
        <f t="shared" si="469"/>
        <v>0</v>
      </c>
      <c r="BU150" s="5">
        <f t="shared" si="470"/>
        <v>1</v>
      </c>
      <c r="BV150" s="5">
        <f t="shared" si="471"/>
        <v>1</v>
      </c>
      <c r="BW150" s="5">
        <f t="shared" si="472"/>
        <v>1</v>
      </c>
      <c r="BX150" s="5">
        <f t="shared" si="473"/>
        <v>1</v>
      </c>
      <c r="BY150" s="5">
        <f t="shared" si="474"/>
        <v>1</v>
      </c>
      <c r="BZ150" s="5">
        <f t="shared" si="475"/>
        <v>1</v>
      </c>
      <c r="CA150" s="5">
        <f t="shared" si="476"/>
        <v>1</v>
      </c>
      <c r="CB150" s="5">
        <f t="shared" si="477"/>
        <v>1</v>
      </c>
      <c r="CC150" s="5">
        <f t="shared" si="478"/>
        <v>1</v>
      </c>
      <c r="CD150" s="5" t="str">
        <f t="shared" si="479"/>
        <v>?</v>
      </c>
      <c r="CE150" s="4" t="str">
        <f t="shared" si="480"/>
        <v>Kitöltés rendben!</v>
      </c>
      <c r="CF150" s="5">
        <f t="shared" si="481"/>
        <v>1</v>
      </c>
      <c r="CG150" s="5">
        <f t="shared" si="482"/>
        <v>0</v>
      </c>
      <c r="CH150" s="5">
        <f t="shared" si="483"/>
        <v>1</v>
      </c>
    </row>
    <row r="151" spans="1:86" s="2" customFormat="1" ht="30.2" customHeight="1" x14ac:dyDescent="0.25">
      <c r="A151" s="1" t="str">
        <f t="shared" si="444"/>
        <v>Kitöltés rendben!</v>
      </c>
      <c r="B151" s="200">
        <v>1</v>
      </c>
      <c r="C151" s="199" t="s">
        <v>24</v>
      </c>
      <c r="D151" s="201" t="s">
        <v>440</v>
      </c>
      <c r="E151" s="201" t="s">
        <v>201</v>
      </c>
      <c r="F151" s="202" t="str">
        <f>VLOOKUP($G151,Összesítő!$B:$F,2,FALSE)</f>
        <v>21-32054-1-048-01-10</v>
      </c>
      <c r="G151" s="199" t="s">
        <v>280</v>
      </c>
      <c r="H151" s="202" t="str">
        <f>AY151&amp;"_"&amp;AW151&amp;"_FIV_"&amp;LEFT(Előlap!$B$6,4)</f>
        <v>3185_149_FIV_2026</v>
      </c>
      <c r="I151" s="202" t="str">
        <f>VLOOKUP($G151,Összesítő!$B:$F,5,FALSE)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1" s="202" t="str">
        <f>VLOOKUP($G151,Összesítő!$B:$F,4,FALSE)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1" s="6">
        <f t="shared" si="443"/>
        <v>1214</v>
      </c>
      <c r="L151" s="200">
        <v>2027</v>
      </c>
      <c r="M151" s="200">
        <v>2027</v>
      </c>
      <c r="N151" s="12">
        <v>1214</v>
      </c>
      <c r="O151" s="7">
        <v>0</v>
      </c>
      <c r="P151" s="7">
        <v>0</v>
      </c>
      <c r="R151" s="7">
        <v>1214</v>
      </c>
      <c r="S151" s="7">
        <v>0</v>
      </c>
      <c r="T151" s="7">
        <v>0</v>
      </c>
      <c r="U151" s="7">
        <v>0</v>
      </c>
      <c r="V151" s="7">
        <v>0</v>
      </c>
      <c r="W151" s="7">
        <v>0</v>
      </c>
      <c r="X151" s="7">
        <v>0</v>
      </c>
      <c r="Y151" s="7">
        <v>0</v>
      </c>
      <c r="Z151" s="7">
        <v>0</v>
      </c>
      <c r="AA151" s="7">
        <v>0</v>
      </c>
      <c r="AB151" s="7">
        <v>0</v>
      </c>
      <c r="AC151" s="6">
        <f t="shared" si="445"/>
        <v>1214</v>
      </c>
      <c r="AD151" s="3" t="str">
        <f t="shared" si="446"/>
        <v>A forrás egyenlő a költséggel (I.ütem).</v>
      </c>
      <c r="AF151" s="7">
        <v>0</v>
      </c>
      <c r="AG151" s="7">
        <v>0</v>
      </c>
      <c r="AH151" s="7">
        <v>0</v>
      </c>
      <c r="AI151" s="7">
        <v>0</v>
      </c>
      <c r="AJ151" s="7">
        <v>0</v>
      </c>
      <c r="AK151" s="7">
        <v>0</v>
      </c>
      <c r="AL151" s="7">
        <v>0</v>
      </c>
      <c r="AM151" s="7">
        <v>0</v>
      </c>
      <c r="AN151" s="7">
        <v>0</v>
      </c>
      <c r="AO151" s="7">
        <v>0</v>
      </c>
      <c r="AP151" s="7">
        <v>0</v>
      </c>
      <c r="AQ151" s="6">
        <f t="shared" si="447"/>
        <v>0</v>
      </c>
      <c r="AR151" s="199" t="s">
        <v>203</v>
      </c>
      <c r="AS151" s="3" t="str">
        <f t="shared" si="448"/>
        <v>Nem hosszútávú a feladat.</v>
      </c>
      <c r="AU151" s="201" t="s">
        <v>135</v>
      </c>
      <c r="AV151" s="201" t="s">
        <v>135</v>
      </c>
      <c r="AW151" s="202">
        <f>COUNTA($G$3:G151)</f>
        <v>149</v>
      </c>
      <c r="AY151" s="8">
        <f>VLOOKUP($G151,Összesítő!$B:$F,3,FALSE)</f>
        <v>3185</v>
      </c>
      <c r="AZ151" s="8">
        <f t="shared" si="449"/>
        <v>0</v>
      </c>
      <c r="BA151" s="5">
        <f t="shared" si="450"/>
        <v>1</v>
      </c>
      <c r="BB151" s="5" t="str">
        <f t="shared" si="451"/>
        <v>R</v>
      </c>
      <c r="BC151" s="5">
        <f t="shared" si="452"/>
        <v>1</v>
      </c>
      <c r="BD151" s="5">
        <f t="shared" si="453"/>
        <v>0</v>
      </c>
      <c r="BE151" s="5">
        <f t="shared" si="454"/>
        <v>0</v>
      </c>
      <c r="BF151" s="8" t="str">
        <f t="shared" si="455"/>
        <v>A forrás egyenlő a költséggel (I.ütem).</v>
      </c>
      <c r="BG151" s="5">
        <f t="shared" si="456"/>
        <v>1</v>
      </c>
      <c r="BH151" s="5">
        <f t="shared" si="457"/>
        <v>1</v>
      </c>
      <c r="BI151" s="5">
        <f t="shared" si="458"/>
        <v>0</v>
      </c>
      <c r="BJ151" s="5">
        <f t="shared" si="459"/>
        <v>1</v>
      </c>
      <c r="BK151" s="5">
        <f t="shared" si="460"/>
        <v>1</v>
      </c>
      <c r="BL151" s="4" t="str">
        <f t="shared" si="461"/>
        <v>Nem hosszútávú a feladat.</v>
      </c>
      <c r="BM151" s="5">
        <f t="shared" si="462"/>
        <v>1</v>
      </c>
      <c r="BN151" s="5">
        <f t="shared" si="463"/>
        <v>0</v>
      </c>
      <c r="BO151" s="5">
        <f t="shared" si="464"/>
        <v>0</v>
      </c>
      <c r="BP151" s="5">
        <f t="shared" si="465"/>
        <v>0</v>
      </c>
      <c r="BQ151" s="5">
        <f t="shared" si="466"/>
        <v>0</v>
      </c>
      <c r="BR151" s="8" t="str">
        <f t="shared" si="467"/>
        <v>Nincs hosszútávú terv!</v>
      </c>
      <c r="BS151" s="5">
        <f t="shared" si="468"/>
        <v>0</v>
      </c>
      <c r="BT151" s="5">
        <f t="shared" si="469"/>
        <v>0</v>
      </c>
      <c r="BU151" s="5">
        <f t="shared" si="470"/>
        <v>1</v>
      </c>
      <c r="BV151" s="5">
        <f t="shared" si="471"/>
        <v>1</v>
      </c>
      <c r="BW151" s="5">
        <f t="shared" si="472"/>
        <v>1</v>
      </c>
      <c r="BX151" s="5">
        <f t="shared" si="473"/>
        <v>1</v>
      </c>
      <c r="BY151" s="5">
        <f t="shared" si="474"/>
        <v>1</v>
      </c>
      <c r="BZ151" s="5">
        <f t="shared" si="475"/>
        <v>1</v>
      </c>
      <c r="CA151" s="5">
        <f t="shared" si="476"/>
        <v>1</v>
      </c>
      <c r="CB151" s="5">
        <f t="shared" si="477"/>
        <v>1</v>
      </c>
      <c r="CC151" s="5">
        <f t="shared" si="478"/>
        <v>1</v>
      </c>
      <c r="CD151" s="5" t="str">
        <f t="shared" si="479"/>
        <v>?</v>
      </c>
      <c r="CE151" s="4" t="str">
        <f t="shared" si="480"/>
        <v>Kitöltés rendben!</v>
      </c>
      <c r="CF151" s="5">
        <f t="shared" si="481"/>
        <v>1</v>
      </c>
      <c r="CG151" s="5">
        <f t="shared" si="482"/>
        <v>1</v>
      </c>
      <c r="CH151" s="5">
        <f t="shared" si="483"/>
        <v>0</v>
      </c>
    </row>
    <row r="152" spans="1:86" s="2" customFormat="1" ht="30.2" customHeight="1" x14ac:dyDescent="0.25">
      <c r="A152" s="1" t="str">
        <f t="shared" si="444"/>
        <v>Kitöltés rendben!</v>
      </c>
      <c r="B152" s="200">
        <v>2</v>
      </c>
      <c r="C152" s="199" t="s">
        <v>206</v>
      </c>
      <c r="D152" s="201" t="s">
        <v>441</v>
      </c>
      <c r="E152" s="201" t="s">
        <v>201</v>
      </c>
      <c r="F152" s="202" t="str">
        <f>VLOOKUP($G152,Összesítő!$B:$F,2,FALSE)</f>
        <v>21-32054-1-048-01-10</v>
      </c>
      <c r="G152" s="199" t="s">
        <v>280</v>
      </c>
      <c r="H152" s="202" t="str">
        <f>AY152&amp;"_"&amp;AW152&amp;"_FIV_"&amp;LEFT(Előlap!$B$6,4)</f>
        <v>3185_150_FIV_2026</v>
      </c>
      <c r="I152" s="202" t="str">
        <f>VLOOKUP($G152,Összesítő!$B:$F,5,FALSE)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2" s="202" t="str">
        <f>VLOOKUP($G152,Összesítő!$B:$F,4,FALSE)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2" s="6">
        <f t="shared" si="443"/>
        <v>25000</v>
      </c>
      <c r="L152" s="200">
        <v>2036</v>
      </c>
      <c r="M152" s="200">
        <v>2036</v>
      </c>
      <c r="N152" s="12">
        <v>0</v>
      </c>
      <c r="O152" s="7">
        <v>25000</v>
      </c>
      <c r="P152" s="7">
        <v>0</v>
      </c>
      <c r="R152" s="7">
        <v>0</v>
      </c>
      <c r="S152" s="7">
        <v>0</v>
      </c>
      <c r="T152" s="7">
        <v>0</v>
      </c>
      <c r="U152" s="7">
        <v>0</v>
      </c>
      <c r="V152" s="7">
        <v>0</v>
      </c>
      <c r="W152" s="7">
        <v>0</v>
      </c>
      <c r="X152" s="7">
        <v>0</v>
      </c>
      <c r="Y152" s="7">
        <v>0</v>
      </c>
      <c r="Z152" s="7">
        <v>0</v>
      </c>
      <c r="AA152" s="7">
        <v>0</v>
      </c>
      <c r="AB152" s="7">
        <v>0</v>
      </c>
      <c r="AC152" s="6">
        <f t="shared" si="445"/>
        <v>0</v>
      </c>
      <c r="AD152" s="3" t="str">
        <f t="shared" si="446"/>
        <v>Nem rövidtávú a feladat.</v>
      </c>
      <c r="AF152" s="7">
        <v>0</v>
      </c>
      <c r="AG152" s="7">
        <v>0</v>
      </c>
      <c r="AH152" s="7">
        <v>0</v>
      </c>
      <c r="AI152" s="7">
        <v>0</v>
      </c>
      <c r="AJ152" s="7">
        <v>0</v>
      </c>
      <c r="AK152" s="7">
        <v>0</v>
      </c>
      <c r="AL152" s="7">
        <v>0</v>
      </c>
      <c r="AM152" s="7">
        <v>0</v>
      </c>
      <c r="AN152" s="7">
        <v>0</v>
      </c>
      <c r="AO152" s="7">
        <v>0</v>
      </c>
      <c r="AP152" s="7">
        <v>0</v>
      </c>
      <c r="AQ152" s="6">
        <f t="shared" si="447"/>
        <v>0</v>
      </c>
      <c r="AR152" s="199" t="s">
        <v>205</v>
      </c>
      <c r="AS152" s="3" t="str">
        <f t="shared" si="448"/>
        <v>Forráshiányos a feladat!</v>
      </c>
      <c r="AU152" s="201" t="s">
        <v>135</v>
      </c>
      <c r="AV152" s="201" t="s">
        <v>135</v>
      </c>
      <c r="AW152" s="202">
        <f>COUNTA($G$3:G152)</f>
        <v>150</v>
      </c>
      <c r="AY152" s="8">
        <f>VLOOKUP($G152,Összesítő!$B:$F,3,FALSE)</f>
        <v>3185</v>
      </c>
      <c r="AZ152" s="8">
        <f t="shared" si="449"/>
        <v>0</v>
      </c>
      <c r="BA152" s="5">
        <f t="shared" si="450"/>
        <v>1</v>
      </c>
      <c r="BB152" s="5" t="str">
        <f t="shared" si="451"/>
        <v>H</v>
      </c>
      <c r="BC152" s="5">
        <f t="shared" si="452"/>
        <v>0</v>
      </c>
      <c r="BD152" s="5">
        <f t="shared" si="453"/>
        <v>0</v>
      </c>
      <c r="BE152" s="5">
        <f t="shared" si="454"/>
        <v>0</v>
      </c>
      <c r="BF152" s="8" t="str">
        <f t="shared" si="455"/>
        <v>Nem rövidtávú a feladat.</v>
      </c>
      <c r="BG152" s="5">
        <f t="shared" si="456"/>
        <v>1</v>
      </c>
      <c r="BH152" s="5">
        <f t="shared" si="457"/>
        <v>1</v>
      </c>
      <c r="BI152" s="5">
        <f t="shared" si="458"/>
        <v>1</v>
      </c>
      <c r="BJ152" s="5">
        <f t="shared" si="459"/>
        <v>1</v>
      </c>
      <c r="BK152" s="5">
        <f t="shared" si="460"/>
        <v>1</v>
      </c>
      <c r="BL152" s="4" t="str">
        <f t="shared" si="461"/>
        <v>Forráshiányos a feladat!</v>
      </c>
      <c r="BM152" s="5">
        <f t="shared" si="462"/>
        <v>0</v>
      </c>
      <c r="BN152" s="5">
        <f t="shared" si="463"/>
        <v>1</v>
      </c>
      <c r="BO152" s="5">
        <f t="shared" si="464"/>
        <v>0</v>
      </c>
      <c r="BP152" s="5">
        <f t="shared" si="465"/>
        <v>0</v>
      </c>
      <c r="BQ152" s="5">
        <f t="shared" si="466"/>
        <v>0</v>
      </c>
      <c r="BR152" s="8">
        <f t="shared" si="467"/>
        <v>0</v>
      </c>
      <c r="BS152" s="5">
        <f t="shared" si="468"/>
        <v>0</v>
      </c>
      <c r="BT152" s="5">
        <f t="shared" si="469"/>
        <v>0</v>
      </c>
      <c r="BU152" s="5">
        <f t="shared" si="470"/>
        <v>1</v>
      </c>
      <c r="BV152" s="5">
        <f t="shared" si="471"/>
        <v>1</v>
      </c>
      <c r="BW152" s="5">
        <f t="shared" si="472"/>
        <v>1</v>
      </c>
      <c r="BX152" s="5">
        <f t="shared" si="473"/>
        <v>1</v>
      </c>
      <c r="BY152" s="5">
        <f t="shared" si="474"/>
        <v>1</v>
      </c>
      <c r="BZ152" s="5">
        <f t="shared" si="475"/>
        <v>1</v>
      </c>
      <c r="CA152" s="5">
        <f t="shared" si="476"/>
        <v>1</v>
      </c>
      <c r="CB152" s="5">
        <f t="shared" si="477"/>
        <v>1</v>
      </c>
      <c r="CC152" s="5">
        <f t="shared" si="478"/>
        <v>1</v>
      </c>
      <c r="CD152" s="5" t="str">
        <f t="shared" si="479"/>
        <v>?</v>
      </c>
      <c r="CE152" s="4" t="str">
        <f t="shared" si="480"/>
        <v>Kitöltés rendben!</v>
      </c>
      <c r="CF152" s="5">
        <f t="shared" si="481"/>
        <v>1</v>
      </c>
      <c r="CG152" s="5">
        <f t="shared" si="482"/>
        <v>0</v>
      </c>
      <c r="CH152" s="5">
        <f t="shared" si="483"/>
        <v>1</v>
      </c>
    </row>
    <row r="153" spans="1:86" s="2" customFormat="1" ht="30.2" customHeight="1" x14ac:dyDescent="0.25">
      <c r="A153" s="1" t="str">
        <f t="shared" si="444"/>
        <v>Kitöltés rendben!</v>
      </c>
      <c r="B153" s="200">
        <v>2</v>
      </c>
      <c r="C153" s="199" t="s">
        <v>24</v>
      </c>
      <c r="D153" s="201" t="s">
        <v>442</v>
      </c>
      <c r="E153" s="201" t="s">
        <v>201</v>
      </c>
      <c r="F153" s="202" t="str">
        <f>VLOOKUP($G153,Összesítő!$B:$F,2,FALSE)</f>
        <v>21-32054-1-048-01-10</v>
      </c>
      <c r="G153" s="199" t="s">
        <v>280</v>
      </c>
      <c r="H153" s="202" t="str">
        <f>AY153&amp;"_"&amp;AW153&amp;"_FIV_"&amp;LEFT(Előlap!$B$6,4)</f>
        <v>3185_151_FIV_2026</v>
      </c>
      <c r="I153" s="202" t="str">
        <f>VLOOKUP($G153,Összesítő!$B:$F,5,FALSE)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3" s="202" t="str">
        <f>VLOOKUP($G153,Összesítő!$B:$F,4,FALSE)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3" s="6">
        <f t="shared" si="443"/>
        <v>15082</v>
      </c>
      <c r="L153" s="200">
        <v>2028</v>
      </c>
      <c r="M153" s="200">
        <v>2036</v>
      </c>
      <c r="N153" s="12">
        <v>0</v>
      </c>
      <c r="O153" s="7">
        <v>15082</v>
      </c>
      <c r="P153" s="7">
        <v>0</v>
      </c>
      <c r="R153" s="7">
        <v>0</v>
      </c>
      <c r="S153" s="7">
        <v>0</v>
      </c>
      <c r="T153" s="7">
        <v>0</v>
      </c>
      <c r="U153" s="7">
        <v>0</v>
      </c>
      <c r="V153" s="7">
        <v>0</v>
      </c>
      <c r="W153" s="7">
        <v>0</v>
      </c>
      <c r="X153" s="7">
        <v>0</v>
      </c>
      <c r="Y153" s="7">
        <v>0</v>
      </c>
      <c r="Z153" s="7">
        <v>0</v>
      </c>
      <c r="AA153" s="7">
        <v>0</v>
      </c>
      <c r="AB153" s="7">
        <v>0</v>
      </c>
      <c r="AC153" s="6">
        <f t="shared" si="445"/>
        <v>0</v>
      </c>
      <c r="AD153" s="3" t="str">
        <f t="shared" si="446"/>
        <v>Nem rövidtávú a feladat.</v>
      </c>
      <c r="AF153" s="7">
        <v>0</v>
      </c>
      <c r="AG153" s="7">
        <v>0</v>
      </c>
      <c r="AH153" s="7">
        <v>0</v>
      </c>
      <c r="AI153" s="7">
        <v>0</v>
      </c>
      <c r="AJ153" s="7">
        <v>0</v>
      </c>
      <c r="AK153" s="7">
        <v>0</v>
      </c>
      <c r="AL153" s="7">
        <v>0</v>
      </c>
      <c r="AM153" s="7">
        <v>0</v>
      </c>
      <c r="AN153" s="7">
        <v>0</v>
      </c>
      <c r="AO153" s="7">
        <v>0</v>
      </c>
      <c r="AP153" s="7">
        <v>0</v>
      </c>
      <c r="AQ153" s="6">
        <f t="shared" si="447"/>
        <v>0</v>
      </c>
      <c r="AR153" s="199" t="s">
        <v>205</v>
      </c>
      <c r="AS153" s="3" t="str">
        <f t="shared" si="448"/>
        <v>Forráshiányos a feladat!</v>
      </c>
      <c r="AU153" s="201" t="s">
        <v>135</v>
      </c>
      <c r="AV153" s="201" t="s">
        <v>135</v>
      </c>
      <c r="AW153" s="202">
        <f>COUNTA($G$3:G153)</f>
        <v>151</v>
      </c>
      <c r="AY153" s="8">
        <f>VLOOKUP($G153,Összesítő!$B:$F,3,FALSE)</f>
        <v>3185</v>
      </c>
      <c r="AZ153" s="8">
        <f t="shared" si="449"/>
        <v>0</v>
      </c>
      <c r="BA153" s="5">
        <f t="shared" si="450"/>
        <v>1</v>
      </c>
      <c r="BB153" s="5" t="str">
        <f t="shared" si="451"/>
        <v>H</v>
      </c>
      <c r="BC153" s="5">
        <f t="shared" si="452"/>
        <v>0</v>
      </c>
      <c r="BD153" s="5">
        <f t="shared" si="453"/>
        <v>0</v>
      </c>
      <c r="BE153" s="5">
        <f t="shared" si="454"/>
        <v>0</v>
      </c>
      <c r="BF153" s="8" t="str">
        <f t="shared" si="455"/>
        <v>Nem rövidtávú a feladat.</v>
      </c>
      <c r="BG153" s="5">
        <f t="shared" si="456"/>
        <v>1</v>
      </c>
      <c r="BH153" s="5">
        <f t="shared" si="457"/>
        <v>1</v>
      </c>
      <c r="BI153" s="5">
        <f t="shared" si="458"/>
        <v>1</v>
      </c>
      <c r="BJ153" s="5">
        <f t="shared" si="459"/>
        <v>1</v>
      </c>
      <c r="BK153" s="5">
        <f t="shared" si="460"/>
        <v>1</v>
      </c>
      <c r="BL153" s="4" t="str">
        <f t="shared" si="461"/>
        <v>Forráshiányos a feladat!</v>
      </c>
      <c r="BM153" s="5">
        <f t="shared" si="462"/>
        <v>0</v>
      </c>
      <c r="BN153" s="5">
        <f t="shared" si="463"/>
        <v>1</v>
      </c>
      <c r="BO153" s="5">
        <f t="shared" si="464"/>
        <v>0</v>
      </c>
      <c r="BP153" s="5">
        <f t="shared" si="465"/>
        <v>0</v>
      </c>
      <c r="BQ153" s="5">
        <f t="shared" si="466"/>
        <v>0</v>
      </c>
      <c r="BR153" s="8">
        <f t="shared" si="467"/>
        <v>0</v>
      </c>
      <c r="BS153" s="5">
        <f t="shared" si="468"/>
        <v>0</v>
      </c>
      <c r="BT153" s="5">
        <f t="shared" si="469"/>
        <v>0</v>
      </c>
      <c r="BU153" s="5">
        <f t="shared" si="470"/>
        <v>1</v>
      </c>
      <c r="BV153" s="5">
        <f t="shared" si="471"/>
        <v>1</v>
      </c>
      <c r="BW153" s="5">
        <f t="shared" si="472"/>
        <v>1</v>
      </c>
      <c r="BX153" s="5">
        <f t="shared" si="473"/>
        <v>1</v>
      </c>
      <c r="BY153" s="5">
        <f t="shared" si="474"/>
        <v>1</v>
      </c>
      <c r="BZ153" s="5">
        <f t="shared" si="475"/>
        <v>1</v>
      </c>
      <c r="CA153" s="5">
        <f t="shared" si="476"/>
        <v>1</v>
      </c>
      <c r="CB153" s="5">
        <f t="shared" si="477"/>
        <v>1</v>
      </c>
      <c r="CC153" s="5">
        <f t="shared" si="478"/>
        <v>1</v>
      </c>
      <c r="CD153" s="5" t="str">
        <f t="shared" si="479"/>
        <v>?</v>
      </c>
      <c r="CE153" s="4" t="str">
        <f t="shared" si="480"/>
        <v>Kitöltés rendben!</v>
      </c>
      <c r="CF153" s="5">
        <f t="shared" si="481"/>
        <v>1</v>
      </c>
      <c r="CG153" s="5">
        <f t="shared" si="482"/>
        <v>0</v>
      </c>
      <c r="CH153" s="5">
        <f t="shared" si="483"/>
        <v>1</v>
      </c>
    </row>
    <row r="154" spans="1:86" s="2" customFormat="1" ht="30.2" customHeight="1" x14ac:dyDescent="0.25">
      <c r="A154" s="1" t="str">
        <f t="shared" si="444"/>
        <v>Kitöltés rendben!</v>
      </c>
      <c r="B154" s="200">
        <v>2</v>
      </c>
      <c r="C154" s="199" t="s">
        <v>24</v>
      </c>
      <c r="D154" s="201" t="s">
        <v>443</v>
      </c>
      <c r="E154" s="201" t="s">
        <v>201</v>
      </c>
      <c r="F154" s="202" t="str">
        <f>VLOOKUP($G154,Összesítő!$B:$F,2,FALSE)</f>
        <v>21-32054-1-048-01-10</v>
      </c>
      <c r="G154" s="199" t="s">
        <v>280</v>
      </c>
      <c r="H154" s="202" t="str">
        <f>AY154&amp;"_"&amp;AW154&amp;"_FIV_"&amp;LEFT(Előlap!$B$6,4)</f>
        <v>3185_152_FIV_2026</v>
      </c>
      <c r="I154" s="202" t="str">
        <f>VLOOKUP($G154,Összesítő!$B:$F,5,FALSE)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4" s="202" t="str">
        <f>VLOOKUP($G154,Összesítő!$B:$F,4,FALSE)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4" s="6">
        <f t="shared" si="443"/>
        <v>8800</v>
      </c>
      <c r="L154" s="200">
        <v>2028</v>
      </c>
      <c r="M154" s="200">
        <v>2036</v>
      </c>
      <c r="N154" s="12">
        <v>0</v>
      </c>
      <c r="O154" s="7">
        <v>8800</v>
      </c>
      <c r="P154" s="7">
        <v>0</v>
      </c>
      <c r="R154" s="7">
        <v>0</v>
      </c>
      <c r="S154" s="7">
        <v>0</v>
      </c>
      <c r="T154" s="7">
        <v>0</v>
      </c>
      <c r="U154" s="7">
        <v>0</v>
      </c>
      <c r="V154" s="7">
        <v>0</v>
      </c>
      <c r="W154" s="7">
        <v>0</v>
      </c>
      <c r="X154" s="7">
        <v>0</v>
      </c>
      <c r="Y154" s="7">
        <v>0</v>
      </c>
      <c r="Z154" s="7">
        <v>0</v>
      </c>
      <c r="AA154" s="7">
        <v>0</v>
      </c>
      <c r="AB154" s="7">
        <v>0</v>
      </c>
      <c r="AC154" s="6">
        <f t="shared" si="445"/>
        <v>0</v>
      </c>
      <c r="AD154" s="3" t="str">
        <f t="shared" si="446"/>
        <v>Nem rövidtávú a feladat.</v>
      </c>
      <c r="AF154" s="7">
        <v>0</v>
      </c>
      <c r="AG154" s="7">
        <v>0</v>
      </c>
      <c r="AH154" s="7">
        <v>0</v>
      </c>
      <c r="AI154" s="7">
        <v>0</v>
      </c>
      <c r="AJ154" s="7">
        <v>0</v>
      </c>
      <c r="AK154" s="7">
        <v>0</v>
      </c>
      <c r="AL154" s="7">
        <v>0</v>
      </c>
      <c r="AM154" s="7">
        <v>0</v>
      </c>
      <c r="AN154" s="7">
        <v>0</v>
      </c>
      <c r="AO154" s="7">
        <v>0</v>
      </c>
      <c r="AP154" s="7">
        <v>0</v>
      </c>
      <c r="AQ154" s="6">
        <f t="shared" si="447"/>
        <v>0</v>
      </c>
      <c r="AR154" s="199" t="s">
        <v>205</v>
      </c>
      <c r="AS154" s="3" t="str">
        <f t="shared" si="448"/>
        <v>Forráshiányos a feladat!</v>
      </c>
      <c r="AU154" s="201" t="s">
        <v>135</v>
      </c>
      <c r="AV154" s="201" t="s">
        <v>135</v>
      </c>
      <c r="AW154" s="202">
        <f>COUNTA($G$3:G154)</f>
        <v>152</v>
      </c>
      <c r="AY154" s="8">
        <f>VLOOKUP($G154,Összesítő!$B:$F,3,FALSE)</f>
        <v>3185</v>
      </c>
      <c r="AZ154" s="8">
        <f t="shared" si="449"/>
        <v>0</v>
      </c>
      <c r="BA154" s="5">
        <f t="shared" si="450"/>
        <v>1</v>
      </c>
      <c r="BB154" s="5" t="str">
        <f t="shared" si="451"/>
        <v>H</v>
      </c>
      <c r="BC154" s="5">
        <f t="shared" si="452"/>
        <v>0</v>
      </c>
      <c r="BD154" s="5">
        <f t="shared" si="453"/>
        <v>0</v>
      </c>
      <c r="BE154" s="5">
        <f t="shared" si="454"/>
        <v>0</v>
      </c>
      <c r="BF154" s="8" t="str">
        <f t="shared" si="455"/>
        <v>Nem rövidtávú a feladat.</v>
      </c>
      <c r="BG154" s="5">
        <f t="shared" si="456"/>
        <v>1</v>
      </c>
      <c r="BH154" s="5">
        <f t="shared" si="457"/>
        <v>1</v>
      </c>
      <c r="BI154" s="5">
        <f t="shared" si="458"/>
        <v>1</v>
      </c>
      <c r="BJ154" s="5">
        <f t="shared" si="459"/>
        <v>1</v>
      </c>
      <c r="BK154" s="5">
        <f t="shared" si="460"/>
        <v>1</v>
      </c>
      <c r="BL154" s="4" t="str">
        <f t="shared" si="461"/>
        <v>Forráshiányos a feladat!</v>
      </c>
      <c r="BM154" s="5">
        <f t="shared" si="462"/>
        <v>0</v>
      </c>
      <c r="BN154" s="5">
        <f t="shared" si="463"/>
        <v>1</v>
      </c>
      <c r="BO154" s="5">
        <f t="shared" si="464"/>
        <v>0</v>
      </c>
      <c r="BP154" s="5">
        <f t="shared" si="465"/>
        <v>0</v>
      </c>
      <c r="BQ154" s="5">
        <f t="shared" si="466"/>
        <v>0</v>
      </c>
      <c r="BR154" s="8">
        <f t="shared" si="467"/>
        <v>0</v>
      </c>
      <c r="BS154" s="5">
        <f t="shared" si="468"/>
        <v>0</v>
      </c>
      <c r="BT154" s="5">
        <f t="shared" si="469"/>
        <v>0</v>
      </c>
      <c r="BU154" s="5">
        <f t="shared" si="470"/>
        <v>1</v>
      </c>
      <c r="BV154" s="5">
        <f t="shared" si="471"/>
        <v>1</v>
      </c>
      <c r="BW154" s="5">
        <f t="shared" si="472"/>
        <v>1</v>
      </c>
      <c r="BX154" s="5">
        <f t="shared" si="473"/>
        <v>1</v>
      </c>
      <c r="BY154" s="5">
        <f t="shared" si="474"/>
        <v>1</v>
      </c>
      <c r="BZ154" s="5">
        <f t="shared" si="475"/>
        <v>1</v>
      </c>
      <c r="CA154" s="5">
        <f t="shared" si="476"/>
        <v>1</v>
      </c>
      <c r="CB154" s="5">
        <f t="shared" si="477"/>
        <v>1</v>
      </c>
      <c r="CC154" s="5">
        <f t="shared" si="478"/>
        <v>1</v>
      </c>
      <c r="CD154" s="5" t="str">
        <f t="shared" si="479"/>
        <v>?</v>
      </c>
      <c r="CE154" s="4" t="str">
        <f t="shared" si="480"/>
        <v>Kitöltés rendben!</v>
      </c>
      <c r="CF154" s="5">
        <f t="shared" si="481"/>
        <v>1</v>
      </c>
      <c r="CG154" s="5">
        <f t="shared" si="482"/>
        <v>0</v>
      </c>
      <c r="CH154" s="5">
        <f t="shared" si="483"/>
        <v>1</v>
      </c>
    </row>
    <row r="155" spans="1:86" s="2" customFormat="1" ht="30.2" customHeight="1" x14ac:dyDescent="0.25">
      <c r="A155" s="1" t="str">
        <f t="shared" si="444"/>
        <v>Kitöltés rendben!</v>
      </c>
      <c r="B155" s="200">
        <v>2</v>
      </c>
      <c r="C155" s="199" t="s">
        <v>70</v>
      </c>
      <c r="D155" s="201" t="s">
        <v>444</v>
      </c>
      <c r="E155" s="201" t="s">
        <v>201</v>
      </c>
      <c r="F155" s="202" t="str">
        <f>VLOOKUP($G155,Összesítő!$B:$F,2,FALSE)</f>
        <v>21-32054-1-048-01-10</v>
      </c>
      <c r="G155" s="199" t="s">
        <v>280</v>
      </c>
      <c r="H155" s="202" t="str">
        <f>AY155&amp;"_"&amp;AW155&amp;"_FIV_"&amp;LEFT(Előlap!$B$6,4)</f>
        <v>3185_153_FIV_2026</v>
      </c>
      <c r="I155" s="202" t="str">
        <f>VLOOKUP($G155,Összesítő!$B:$F,5,FALSE)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5" s="202" t="str">
        <f>VLOOKUP($G155,Összesítő!$B:$F,4,FALSE)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5" s="6">
        <f t="shared" si="443"/>
        <v>12760</v>
      </c>
      <c r="L155" s="200">
        <v>2028</v>
      </c>
      <c r="M155" s="200">
        <v>2036</v>
      </c>
      <c r="N155" s="12">
        <v>0</v>
      </c>
      <c r="O155" s="7">
        <v>12760</v>
      </c>
      <c r="P155" s="7">
        <v>0</v>
      </c>
      <c r="R155" s="7">
        <v>0</v>
      </c>
      <c r="S155" s="7">
        <v>0</v>
      </c>
      <c r="T155" s="7">
        <v>0</v>
      </c>
      <c r="U155" s="7">
        <v>0</v>
      </c>
      <c r="V155" s="7">
        <v>0</v>
      </c>
      <c r="W155" s="7">
        <v>0</v>
      </c>
      <c r="X155" s="7">
        <v>0</v>
      </c>
      <c r="Y155" s="7">
        <v>0</v>
      </c>
      <c r="Z155" s="7">
        <v>0</v>
      </c>
      <c r="AA155" s="7">
        <v>0</v>
      </c>
      <c r="AB155" s="7">
        <v>0</v>
      </c>
      <c r="AC155" s="6">
        <f t="shared" si="445"/>
        <v>0</v>
      </c>
      <c r="AD155" s="3" t="str">
        <f t="shared" si="446"/>
        <v>Nem rövidtávú a feladat.</v>
      </c>
      <c r="AF155" s="7">
        <v>0</v>
      </c>
      <c r="AG155" s="7">
        <v>0</v>
      </c>
      <c r="AH155" s="7">
        <v>0</v>
      </c>
      <c r="AI155" s="7">
        <v>0</v>
      </c>
      <c r="AJ155" s="7">
        <v>0</v>
      </c>
      <c r="AK155" s="7">
        <v>0</v>
      </c>
      <c r="AL155" s="7">
        <v>0</v>
      </c>
      <c r="AM155" s="7">
        <v>0</v>
      </c>
      <c r="AN155" s="7">
        <v>0</v>
      </c>
      <c r="AO155" s="7">
        <v>0</v>
      </c>
      <c r="AP155" s="7">
        <v>0</v>
      </c>
      <c r="AQ155" s="6">
        <f t="shared" si="447"/>
        <v>0</v>
      </c>
      <c r="AR155" s="199" t="s">
        <v>205</v>
      </c>
      <c r="AS155" s="3" t="str">
        <f t="shared" si="448"/>
        <v>Forráshiányos a feladat!</v>
      </c>
      <c r="AU155" s="201" t="s">
        <v>135</v>
      </c>
      <c r="AV155" s="201" t="s">
        <v>135</v>
      </c>
      <c r="AW155" s="202">
        <f>COUNTA($G$3:G155)</f>
        <v>153</v>
      </c>
      <c r="AY155" s="8">
        <f>VLOOKUP($G155,Összesítő!$B:$F,3,FALSE)</f>
        <v>3185</v>
      </c>
      <c r="AZ155" s="8">
        <f t="shared" si="449"/>
        <v>0</v>
      </c>
      <c r="BA155" s="5">
        <f t="shared" si="450"/>
        <v>1</v>
      </c>
      <c r="BB155" s="5" t="str">
        <f t="shared" si="451"/>
        <v>H</v>
      </c>
      <c r="BC155" s="5">
        <f t="shared" si="452"/>
        <v>0</v>
      </c>
      <c r="BD155" s="5">
        <f t="shared" si="453"/>
        <v>0</v>
      </c>
      <c r="BE155" s="5">
        <f t="shared" si="454"/>
        <v>0</v>
      </c>
      <c r="BF155" s="8" t="str">
        <f t="shared" si="455"/>
        <v>Nem rövidtávú a feladat.</v>
      </c>
      <c r="BG155" s="5">
        <f t="shared" si="456"/>
        <v>1</v>
      </c>
      <c r="BH155" s="5">
        <f t="shared" si="457"/>
        <v>1</v>
      </c>
      <c r="BI155" s="5">
        <f t="shared" si="458"/>
        <v>1</v>
      </c>
      <c r="BJ155" s="5">
        <f t="shared" si="459"/>
        <v>1</v>
      </c>
      <c r="BK155" s="5">
        <f t="shared" si="460"/>
        <v>1</v>
      </c>
      <c r="BL155" s="4" t="str">
        <f t="shared" si="461"/>
        <v>Forráshiányos a feladat!</v>
      </c>
      <c r="BM155" s="5">
        <f t="shared" si="462"/>
        <v>0</v>
      </c>
      <c r="BN155" s="5">
        <f t="shared" si="463"/>
        <v>1</v>
      </c>
      <c r="BO155" s="5">
        <f t="shared" si="464"/>
        <v>0</v>
      </c>
      <c r="BP155" s="5">
        <f t="shared" si="465"/>
        <v>0</v>
      </c>
      <c r="BQ155" s="5">
        <f t="shared" si="466"/>
        <v>0</v>
      </c>
      <c r="BR155" s="8">
        <f t="shared" si="467"/>
        <v>0</v>
      </c>
      <c r="BS155" s="5">
        <f t="shared" si="468"/>
        <v>0</v>
      </c>
      <c r="BT155" s="5">
        <f t="shared" si="469"/>
        <v>0</v>
      </c>
      <c r="BU155" s="5">
        <f t="shared" si="470"/>
        <v>1</v>
      </c>
      <c r="BV155" s="5">
        <f t="shared" si="471"/>
        <v>1</v>
      </c>
      <c r="BW155" s="5">
        <f t="shared" si="472"/>
        <v>1</v>
      </c>
      <c r="BX155" s="5">
        <f t="shared" si="473"/>
        <v>1</v>
      </c>
      <c r="BY155" s="5">
        <f t="shared" si="474"/>
        <v>1</v>
      </c>
      <c r="BZ155" s="5">
        <f t="shared" si="475"/>
        <v>1</v>
      </c>
      <c r="CA155" s="5">
        <f t="shared" si="476"/>
        <v>1</v>
      </c>
      <c r="CB155" s="5">
        <f t="shared" si="477"/>
        <v>1</v>
      </c>
      <c r="CC155" s="5">
        <f t="shared" si="478"/>
        <v>1</v>
      </c>
      <c r="CD155" s="5" t="str">
        <f t="shared" si="479"/>
        <v>?</v>
      </c>
      <c r="CE155" s="4" t="str">
        <f t="shared" si="480"/>
        <v>Kitöltés rendben!</v>
      </c>
      <c r="CF155" s="5">
        <f t="shared" si="481"/>
        <v>1</v>
      </c>
      <c r="CG155" s="5">
        <f t="shared" si="482"/>
        <v>0</v>
      </c>
      <c r="CH155" s="5">
        <f t="shared" si="483"/>
        <v>1</v>
      </c>
    </row>
    <row r="156" spans="1:86" s="2" customFormat="1" ht="30.2" customHeight="1" x14ac:dyDescent="0.25">
      <c r="A156" s="1" t="str">
        <f t="shared" si="444"/>
        <v>Kitöltés rendben!</v>
      </c>
      <c r="B156" s="200">
        <v>2</v>
      </c>
      <c r="C156" s="199" t="s">
        <v>70</v>
      </c>
      <c r="D156" s="201" t="s">
        <v>445</v>
      </c>
      <c r="E156" s="201" t="s">
        <v>201</v>
      </c>
      <c r="F156" s="202" t="str">
        <f>VLOOKUP($G156,Összesítő!$B:$F,2,FALSE)</f>
        <v>21-32054-1-048-01-10</v>
      </c>
      <c r="G156" s="199" t="s">
        <v>280</v>
      </c>
      <c r="H156" s="202" t="str">
        <f>AY156&amp;"_"&amp;AW156&amp;"_FIV_"&amp;LEFT(Előlap!$B$6,4)</f>
        <v>3185_154_FIV_2026</v>
      </c>
      <c r="I156" s="202" t="str">
        <f>VLOOKUP($G156,Összesítő!$B:$F,5,FALSE)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6" s="202" t="str">
        <f>VLOOKUP($G156,Összesítő!$B:$F,4,FALSE)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6" s="6">
        <f t="shared" si="443"/>
        <v>240</v>
      </c>
      <c r="L156" s="200">
        <v>2028</v>
      </c>
      <c r="M156" s="200">
        <v>2036</v>
      </c>
      <c r="N156" s="12">
        <v>0</v>
      </c>
      <c r="O156" s="7">
        <v>240</v>
      </c>
      <c r="P156" s="7">
        <v>0</v>
      </c>
      <c r="R156" s="7">
        <v>0</v>
      </c>
      <c r="S156" s="7">
        <v>0</v>
      </c>
      <c r="T156" s="7">
        <v>0</v>
      </c>
      <c r="U156" s="7">
        <v>0</v>
      </c>
      <c r="V156" s="7">
        <v>0</v>
      </c>
      <c r="W156" s="7">
        <v>0</v>
      </c>
      <c r="X156" s="7">
        <v>0</v>
      </c>
      <c r="Y156" s="7">
        <v>0</v>
      </c>
      <c r="Z156" s="7">
        <v>0</v>
      </c>
      <c r="AA156" s="7">
        <v>0</v>
      </c>
      <c r="AB156" s="7">
        <v>0</v>
      </c>
      <c r="AC156" s="6">
        <f t="shared" si="445"/>
        <v>0</v>
      </c>
      <c r="AD156" s="3" t="str">
        <f t="shared" si="446"/>
        <v>Nem rövidtávú a feladat.</v>
      </c>
      <c r="AF156" s="7">
        <v>0</v>
      </c>
      <c r="AG156" s="7">
        <v>0</v>
      </c>
      <c r="AH156" s="7">
        <v>0</v>
      </c>
      <c r="AI156" s="7">
        <v>0</v>
      </c>
      <c r="AJ156" s="7">
        <v>0</v>
      </c>
      <c r="AK156" s="7">
        <v>0</v>
      </c>
      <c r="AL156" s="7">
        <v>0</v>
      </c>
      <c r="AM156" s="7">
        <v>0</v>
      </c>
      <c r="AN156" s="7">
        <v>0</v>
      </c>
      <c r="AO156" s="7">
        <v>0</v>
      </c>
      <c r="AP156" s="7">
        <v>0</v>
      </c>
      <c r="AQ156" s="6">
        <f t="shared" si="447"/>
        <v>0</v>
      </c>
      <c r="AR156" s="199" t="s">
        <v>205</v>
      </c>
      <c r="AS156" s="3" t="str">
        <f t="shared" si="448"/>
        <v>Forráshiányos a feladat!</v>
      </c>
      <c r="AU156" s="201" t="s">
        <v>135</v>
      </c>
      <c r="AV156" s="201" t="s">
        <v>135</v>
      </c>
      <c r="AW156" s="202">
        <f>COUNTA($G$3:G156)</f>
        <v>154</v>
      </c>
      <c r="AY156" s="8">
        <f>VLOOKUP($G156,Összesítő!$B:$F,3,FALSE)</f>
        <v>3185</v>
      </c>
      <c r="AZ156" s="8">
        <f t="shared" si="449"/>
        <v>0</v>
      </c>
      <c r="BA156" s="5">
        <f t="shared" si="450"/>
        <v>1</v>
      </c>
      <c r="BB156" s="5" t="str">
        <f t="shared" si="451"/>
        <v>H</v>
      </c>
      <c r="BC156" s="5">
        <f t="shared" si="452"/>
        <v>0</v>
      </c>
      <c r="BD156" s="5">
        <f t="shared" si="453"/>
        <v>0</v>
      </c>
      <c r="BE156" s="5">
        <f t="shared" si="454"/>
        <v>0</v>
      </c>
      <c r="BF156" s="8" t="str">
        <f t="shared" si="455"/>
        <v>Nem rövidtávú a feladat.</v>
      </c>
      <c r="BG156" s="5">
        <f t="shared" si="456"/>
        <v>1</v>
      </c>
      <c r="BH156" s="5">
        <f t="shared" si="457"/>
        <v>1</v>
      </c>
      <c r="BI156" s="5">
        <f t="shared" si="458"/>
        <v>1</v>
      </c>
      <c r="BJ156" s="5">
        <f t="shared" si="459"/>
        <v>1</v>
      </c>
      <c r="BK156" s="5">
        <f t="shared" si="460"/>
        <v>1</v>
      </c>
      <c r="BL156" s="4" t="str">
        <f t="shared" si="461"/>
        <v>Forráshiányos a feladat!</v>
      </c>
      <c r="BM156" s="5">
        <f t="shared" si="462"/>
        <v>0</v>
      </c>
      <c r="BN156" s="5">
        <f t="shared" si="463"/>
        <v>1</v>
      </c>
      <c r="BO156" s="5">
        <f t="shared" si="464"/>
        <v>0</v>
      </c>
      <c r="BP156" s="5">
        <f t="shared" si="465"/>
        <v>0</v>
      </c>
      <c r="BQ156" s="5">
        <f t="shared" si="466"/>
        <v>0</v>
      </c>
      <c r="BR156" s="8">
        <f t="shared" si="467"/>
        <v>0</v>
      </c>
      <c r="BS156" s="5">
        <f t="shared" si="468"/>
        <v>0</v>
      </c>
      <c r="BT156" s="5">
        <f t="shared" si="469"/>
        <v>0</v>
      </c>
      <c r="BU156" s="5">
        <f t="shared" si="470"/>
        <v>1</v>
      </c>
      <c r="BV156" s="5">
        <f t="shared" si="471"/>
        <v>1</v>
      </c>
      <c r="BW156" s="5">
        <f t="shared" si="472"/>
        <v>1</v>
      </c>
      <c r="BX156" s="5">
        <f t="shared" si="473"/>
        <v>1</v>
      </c>
      <c r="BY156" s="5">
        <f t="shared" si="474"/>
        <v>1</v>
      </c>
      <c r="BZ156" s="5">
        <f t="shared" si="475"/>
        <v>1</v>
      </c>
      <c r="CA156" s="5">
        <f t="shared" si="476"/>
        <v>1</v>
      </c>
      <c r="CB156" s="5">
        <f t="shared" si="477"/>
        <v>1</v>
      </c>
      <c r="CC156" s="5">
        <f t="shared" si="478"/>
        <v>1</v>
      </c>
      <c r="CD156" s="5" t="str">
        <f t="shared" si="479"/>
        <v>?</v>
      </c>
      <c r="CE156" s="4" t="str">
        <f t="shared" si="480"/>
        <v>Kitöltés rendben!</v>
      </c>
      <c r="CF156" s="5">
        <f t="shared" si="481"/>
        <v>1</v>
      </c>
      <c r="CG156" s="5">
        <f t="shared" si="482"/>
        <v>0</v>
      </c>
      <c r="CH156" s="5">
        <f t="shared" si="483"/>
        <v>1</v>
      </c>
    </row>
    <row r="157" spans="1:86" s="2" customFormat="1" ht="30.2" customHeight="1" x14ac:dyDescent="0.25">
      <c r="A157" s="1" t="str">
        <f t="shared" si="444"/>
        <v>Kitöltés rendben!</v>
      </c>
      <c r="B157" s="200">
        <v>2</v>
      </c>
      <c r="C157" s="199" t="s">
        <v>80</v>
      </c>
      <c r="D157" s="201" t="s">
        <v>446</v>
      </c>
      <c r="E157" s="201" t="s">
        <v>201</v>
      </c>
      <c r="F157" s="202" t="str">
        <f>VLOOKUP($G157,Összesítő!$B:$F,2,FALSE)</f>
        <v>21-32054-1-048-01-10</v>
      </c>
      <c r="G157" s="199" t="s">
        <v>280</v>
      </c>
      <c r="H157" s="202" t="str">
        <f>AY157&amp;"_"&amp;AW157&amp;"_FIV_"&amp;LEFT(Előlap!$B$6,4)</f>
        <v>3185_155_FIV_2026</v>
      </c>
      <c r="I157" s="202" t="str">
        <f>VLOOKUP($G157,Összesítő!$B:$F,5,FALSE)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7" s="202" t="str">
        <f>VLOOKUP($G157,Összesítő!$B:$F,4,FALSE)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7" s="6">
        <f t="shared" si="443"/>
        <v>22700</v>
      </c>
      <c r="L157" s="200">
        <v>2028</v>
      </c>
      <c r="M157" s="200">
        <v>2036</v>
      </c>
      <c r="N157" s="12">
        <v>0</v>
      </c>
      <c r="O157" s="7">
        <v>22700</v>
      </c>
      <c r="P157" s="7">
        <v>0</v>
      </c>
      <c r="R157" s="7">
        <v>0</v>
      </c>
      <c r="S157" s="7">
        <v>0</v>
      </c>
      <c r="T157" s="7">
        <v>0</v>
      </c>
      <c r="U157" s="7">
        <v>0</v>
      </c>
      <c r="V157" s="7">
        <v>0</v>
      </c>
      <c r="W157" s="7">
        <v>0</v>
      </c>
      <c r="X157" s="7">
        <v>0</v>
      </c>
      <c r="Y157" s="7">
        <v>0</v>
      </c>
      <c r="Z157" s="7">
        <v>0</v>
      </c>
      <c r="AA157" s="7">
        <v>0</v>
      </c>
      <c r="AB157" s="7">
        <v>0</v>
      </c>
      <c r="AC157" s="6">
        <f t="shared" si="445"/>
        <v>0</v>
      </c>
      <c r="AD157" s="3" t="str">
        <f t="shared" si="446"/>
        <v>Nem rövidtávú a feladat.</v>
      </c>
      <c r="AF157" s="7">
        <v>0</v>
      </c>
      <c r="AG157" s="7">
        <v>0</v>
      </c>
      <c r="AH157" s="7">
        <v>0</v>
      </c>
      <c r="AI157" s="7">
        <v>0</v>
      </c>
      <c r="AJ157" s="7">
        <v>0</v>
      </c>
      <c r="AK157" s="7">
        <v>0</v>
      </c>
      <c r="AL157" s="7">
        <v>0</v>
      </c>
      <c r="AM157" s="7">
        <v>0</v>
      </c>
      <c r="AN157" s="7">
        <v>0</v>
      </c>
      <c r="AO157" s="7">
        <v>0</v>
      </c>
      <c r="AP157" s="7">
        <v>0</v>
      </c>
      <c r="AQ157" s="6">
        <f t="shared" si="447"/>
        <v>0</v>
      </c>
      <c r="AR157" s="199" t="s">
        <v>205</v>
      </c>
      <c r="AS157" s="3" t="str">
        <f t="shared" si="448"/>
        <v>Forráshiányos a feladat!</v>
      </c>
      <c r="AU157" s="201" t="s">
        <v>135</v>
      </c>
      <c r="AV157" s="201" t="s">
        <v>135</v>
      </c>
      <c r="AW157" s="202">
        <f>COUNTA($G$3:G157)</f>
        <v>155</v>
      </c>
      <c r="AY157" s="8">
        <f>VLOOKUP($G157,Összesítő!$B:$F,3,FALSE)</f>
        <v>3185</v>
      </c>
      <c r="AZ157" s="8">
        <f t="shared" si="449"/>
        <v>0</v>
      </c>
      <c r="BA157" s="5">
        <f t="shared" si="450"/>
        <v>1</v>
      </c>
      <c r="BB157" s="5" t="str">
        <f t="shared" si="451"/>
        <v>H</v>
      </c>
      <c r="BC157" s="5">
        <f t="shared" si="452"/>
        <v>0</v>
      </c>
      <c r="BD157" s="5">
        <f t="shared" si="453"/>
        <v>0</v>
      </c>
      <c r="BE157" s="5">
        <f t="shared" si="454"/>
        <v>0</v>
      </c>
      <c r="BF157" s="8" t="str">
        <f t="shared" si="455"/>
        <v>Nem rövidtávú a feladat.</v>
      </c>
      <c r="BG157" s="5">
        <f t="shared" si="456"/>
        <v>1</v>
      </c>
      <c r="BH157" s="5">
        <f t="shared" si="457"/>
        <v>1</v>
      </c>
      <c r="BI157" s="5">
        <f t="shared" si="458"/>
        <v>1</v>
      </c>
      <c r="BJ157" s="5">
        <f t="shared" si="459"/>
        <v>1</v>
      </c>
      <c r="BK157" s="5">
        <f t="shared" si="460"/>
        <v>1</v>
      </c>
      <c r="BL157" s="4" t="str">
        <f t="shared" si="461"/>
        <v>Forráshiányos a feladat!</v>
      </c>
      <c r="BM157" s="5">
        <f t="shared" si="462"/>
        <v>0</v>
      </c>
      <c r="BN157" s="5">
        <f t="shared" si="463"/>
        <v>1</v>
      </c>
      <c r="BO157" s="5">
        <f t="shared" si="464"/>
        <v>0</v>
      </c>
      <c r="BP157" s="5">
        <f t="shared" si="465"/>
        <v>0</v>
      </c>
      <c r="BQ157" s="5">
        <f t="shared" si="466"/>
        <v>0</v>
      </c>
      <c r="BR157" s="8">
        <f t="shared" si="467"/>
        <v>0</v>
      </c>
      <c r="BS157" s="5">
        <f t="shared" si="468"/>
        <v>0</v>
      </c>
      <c r="BT157" s="5">
        <f t="shared" si="469"/>
        <v>0</v>
      </c>
      <c r="BU157" s="5">
        <f t="shared" si="470"/>
        <v>1</v>
      </c>
      <c r="BV157" s="5">
        <f t="shared" si="471"/>
        <v>1</v>
      </c>
      <c r="BW157" s="5">
        <f t="shared" si="472"/>
        <v>1</v>
      </c>
      <c r="BX157" s="5">
        <f t="shared" si="473"/>
        <v>1</v>
      </c>
      <c r="BY157" s="5">
        <f t="shared" si="474"/>
        <v>1</v>
      </c>
      <c r="BZ157" s="5">
        <f t="shared" si="475"/>
        <v>1</v>
      </c>
      <c r="CA157" s="5">
        <f t="shared" si="476"/>
        <v>1</v>
      </c>
      <c r="CB157" s="5">
        <f t="shared" si="477"/>
        <v>1</v>
      </c>
      <c r="CC157" s="5">
        <f t="shared" si="478"/>
        <v>1</v>
      </c>
      <c r="CD157" s="5" t="str">
        <f t="shared" si="479"/>
        <v>?</v>
      </c>
      <c r="CE157" s="4" t="str">
        <f t="shared" si="480"/>
        <v>Kitöltés rendben!</v>
      </c>
      <c r="CF157" s="5">
        <f t="shared" si="481"/>
        <v>1</v>
      </c>
      <c r="CG157" s="5">
        <f t="shared" si="482"/>
        <v>0</v>
      </c>
      <c r="CH157" s="5">
        <f t="shared" si="483"/>
        <v>1</v>
      </c>
    </row>
    <row r="158" spans="1:86" s="2" customFormat="1" ht="30.2" customHeight="1" x14ac:dyDescent="0.25">
      <c r="A158" s="1" t="str">
        <f t="shared" ref="A158:A170" si="484">IF($G158="","Nincs VKR kiválasztva!",CE158)</f>
        <v>Kitöltés rendben!</v>
      </c>
      <c r="B158" s="200">
        <v>2</v>
      </c>
      <c r="C158" s="199" t="s">
        <v>80</v>
      </c>
      <c r="D158" s="201" t="s">
        <v>447</v>
      </c>
      <c r="E158" s="201" t="s">
        <v>201</v>
      </c>
      <c r="F158" s="202" t="str">
        <f>VLOOKUP($G158,Összesítő!$B:$F,2,FALSE)</f>
        <v>21-32054-1-048-01-10</v>
      </c>
      <c r="G158" s="199" t="s">
        <v>280</v>
      </c>
      <c r="H158" s="202" t="str">
        <f>AY158&amp;"_"&amp;AW158&amp;"_FIV_"&amp;LEFT(Előlap!$B$6,4)</f>
        <v>3185_156_FIV_2026</v>
      </c>
      <c r="I158" s="202" t="str">
        <f>VLOOKUP($G158,Összesítő!$B:$F,5,FALSE)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8" s="202" t="str">
        <f>VLOOKUP($G158,Összesítő!$B:$F,4,FALSE)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8" s="6">
        <f t="shared" si="443"/>
        <v>1234</v>
      </c>
      <c r="L158" s="200">
        <v>2028</v>
      </c>
      <c r="M158" s="200">
        <v>2036</v>
      </c>
      <c r="N158" s="12">
        <v>0</v>
      </c>
      <c r="O158" s="7">
        <v>1234</v>
      </c>
      <c r="P158" s="7">
        <v>0</v>
      </c>
      <c r="R158" s="7">
        <v>0</v>
      </c>
      <c r="S158" s="7">
        <v>0</v>
      </c>
      <c r="T158" s="7">
        <v>0</v>
      </c>
      <c r="U158" s="7">
        <v>0</v>
      </c>
      <c r="V158" s="7">
        <v>0</v>
      </c>
      <c r="W158" s="7">
        <v>0</v>
      </c>
      <c r="X158" s="7">
        <v>0</v>
      </c>
      <c r="Y158" s="7">
        <v>0</v>
      </c>
      <c r="Z158" s="7">
        <v>0</v>
      </c>
      <c r="AA158" s="7">
        <v>0</v>
      </c>
      <c r="AB158" s="7">
        <v>0</v>
      </c>
      <c r="AC158" s="6">
        <f t="shared" ref="AC158:AC170" si="485">SUM(R158:AB158)</f>
        <v>0</v>
      </c>
      <c r="AD158" s="3" t="str">
        <f t="shared" ref="AD158:AD170" si="486">IF($G158="","Nincs VKR kiválasztva!",IF(BA158=0,"Hiányos kitöltés!",BF158))</f>
        <v>Nem rövidtávú a feladat.</v>
      </c>
      <c r="AF158" s="7">
        <v>0</v>
      </c>
      <c r="AG158" s="7">
        <v>0</v>
      </c>
      <c r="AH158" s="7">
        <v>0</v>
      </c>
      <c r="AI158" s="7">
        <v>0</v>
      </c>
      <c r="AJ158" s="7">
        <v>0</v>
      </c>
      <c r="AK158" s="7">
        <v>0</v>
      </c>
      <c r="AL158" s="7">
        <v>0</v>
      </c>
      <c r="AM158" s="7">
        <v>0</v>
      </c>
      <c r="AN158" s="7">
        <v>0</v>
      </c>
      <c r="AO158" s="7">
        <v>0</v>
      </c>
      <c r="AP158" s="7">
        <v>0</v>
      </c>
      <c r="AQ158" s="6">
        <f t="shared" ref="AQ158:AQ170" si="487">SUM(AF158:AP158)</f>
        <v>0</v>
      </c>
      <c r="AR158" s="199" t="s">
        <v>205</v>
      </c>
      <c r="AS158" s="3" t="str">
        <f t="shared" ref="AS158:AS170" si="488">IF($G158="","Nincs VKR kiválasztva!",IF($BA158=0,"Hiányos kitöltés!",IF($BN158=0,"Nem hosszútávú a feladat.",$BL158)))</f>
        <v>Forráshiányos a feladat!</v>
      </c>
      <c r="AU158" s="201" t="s">
        <v>135</v>
      </c>
      <c r="AV158" s="201" t="s">
        <v>135</v>
      </c>
      <c r="AW158" s="202">
        <f>COUNTA($G$3:G158)</f>
        <v>156</v>
      </c>
      <c r="AY158" s="8">
        <f>VLOOKUP($G158,Összesítő!$B:$F,3,FALSE)</f>
        <v>3185</v>
      </c>
      <c r="AZ158" s="8">
        <f t="shared" ref="AZ158:AZ170" si="489">LEN($AU158)</f>
        <v>0</v>
      </c>
      <c r="BA158" s="5">
        <f t="shared" ref="BA158:BA170" si="490">IF(OR($B158="",$C158="",$D158="",$E158="",$F158="",$L158="",$M158="",$N158="",$O158="",$P158=""),0,1)</f>
        <v>1</v>
      </c>
      <c r="BB158" s="5" t="str">
        <f t="shared" ref="BB158:BB170" si="491">IF($F158="",0,IF(AND($L158=2027,$M158=2027),"R",IF(AND($L158=2027,$M158&gt;2027),"RH",IF(AND($L158&gt;2027,$M158&gt;2027),"H","x"))))</f>
        <v>H</v>
      </c>
      <c r="BC158" s="5">
        <f t="shared" ref="BC158:BC170" si="492">IF(OR(BB158="R",BB158="RH"),1,0)</f>
        <v>0</v>
      </c>
      <c r="BD158" s="5">
        <f t="shared" ref="BD158:BD170" si="493">IF(AND($BB158="R",$O158&gt;0),1,IF(AND($BB158="H",$N158&gt;0),1,0))</f>
        <v>0</v>
      </c>
      <c r="BE158" s="5">
        <f t="shared" ref="BE158:BE170" si="494">IF($AC158&lt;$N158,1,IF($AC158=$N158,0))</f>
        <v>0</v>
      </c>
      <c r="BF158" s="8" t="str">
        <f t="shared" ref="BF158:BF170" si="495">IF($L158&gt;2027,"Nem rövidtávú a feladat.",IF($BE158=1,"Az I. ütem nem lehet forráshiányos!",IF($AC158&gt;$N158,"Többlet forrást jelölt meg az I. ütemnél! A forrás ne legyen több a költségnél.",IF($AC158=$N158,"A forrás egyenlő a költséggel (I.ütem).",0))))</f>
        <v>Nem rövidtávú a feladat.</v>
      </c>
      <c r="BG158" s="5">
        <f t="shared" ref="BG158:BG170" si="496">IF(AND($R158&lt;&gt;"",$S158&lt;&gt;"",$T158&lt;&gt;"",$U158&lt;&gt;"",$V158&lt;&gt;"",$W158&lt;&gt;"",$X158&lt;&gt;"",$Y158&lt;&gt;"",$Z158&lt;&gt;"",$AA158&lt;&gt;"",$AB158&lt;&gt;""),1,0)</f>
        <v>1</v>
      </c>
      <c r="BH158" s="5">
        <f t="shared" ref="BH158:BH170" si="497">IF(AND($BG158=1,$N158=$AC158),1,0)</f>
        <v>1</v>
      </c>
      <c r="BI158" s="5">
        <f t="shared" ref="BI158:BI170" si="498">IF($AQ158&lt;$O158,1,0)</f>
        <v>1</v>
      </c>
      <c r="BJ158" s="5">
        <f t="shared" ref="BJ158:BJ170" si="499">IF(AND($AF158&lt;&gt;"",$AG158&lt;&gt;"",$AH158&lt;&gt;"",$AI158&lt;&gt;"",$AJ158&lt;&gt;"",$AK158&lt;&gt;"",$AL158&lt;&gt;"",$AM158&lt;&gt;"",$AN158&lt;&gt;"",$AO158&lt;&gt;"",$AP158&lt;&gt;""),1,0)</f>
        <v>1</v>
      </c>
      <c r="BK158" s="5">
        <f t="shared" ref="BK158:BK170" si="500">IF(AND($BJ158=1,$O158=$AQ158),1,IF(AND($BJ158=1,$O158&gt;$AQ158,AR158="igen"),1,0))</f>
        <v>1</v>
      </c>
      <c r="BL158" s="4" t="str">
        <f t="shared" ref="BL158:BL170" si="501">IF($M158&lt;2028,"Nem hosszútávú a feladat.",IF(AND($BI158=1,$AR158="nem"),"Forráshiányos a feladat? Jelölje az AR-oszlopban!",IF(AND($BI158=0,$AR158="igen"),"Forráshiányosnak jelölte a feladat az AR-oszlopban, de a forrás költség adatok alapnján nem az!",IF(AND($BI158=1,$AR158="igen"),"Forráshiányos a feladat!",IF($AQ158&gt;$O158,"Többlet forrást jelölt meg a II. ütemnél! A forrás ne legyen több a költségnél.",IF($AQ158=$O158,"A forrás egyenlő a költséggel (II.ütem).",0))))))</f>
        <v>Forráshiányos a feladat!</v>
      </c>
      <c r="BM158" s="5">
        <f t="shared" ref="BM158:BM170" si="502">IF($M158&lt;2028,1,0)</f>
        <v>0</v>
      </c>
      <c r="BN158" s="5">
        <f t="shared" ref="BN158:BN170" si="503">IF($M158&gt;2027,1,0)</f>
        <v>1</v>
      </c>
      <c r="BO158" s="5">
        <f t="shared" ref="BO158:BO170" si="504">IF(AND($BM158=1,$N158=0),1,0)</f>
        <v>0</v>
      </c>
      <c r="BP158" s="5">
        <f t="shared" ref="BP158:BP170" si="505">IF(AND($BN158=1,$O158=0),1,0)</f>
        <v>0</v>
      </c>
      <c r="BQ158" s="5">
        <f t="shared" ref="BQ158:BQ170" si="506">IF(AND($BB158="R",$N158=0,$AZ158&gt;29),1,IF(AND($BB158="RH",$N158=0,$AZ158&gt;29),1,0))</f>
        <v>0</v>
      </c>
      <c r="BR158" s="8">
        <f t="shared" ref="BR158:BR170" si="507">IF($BN158=0,"Nincs hosszútávú terv!",IF(AND($BB158="H",$O158=0,$AZ158=0),"Nullás a hosszútávú feladat és nincs hozzá indoklás!",IF(AND($BB158="RH",$O158=0,$AZ158=0),"Nullás a hosszútávú feladat és nincs hozzá indoklás!",IF(AND($BB158="R",$O158=0,$AZ158&lt;300),"Nullás a hosszútávú feladat és rövid hozzá az indoklás!",IF(AND($BB158="RH",$O158=0,$AZ158&lt;300),"Nullás a hosszútávú feladat és rövid hozzá az indoklás!",0)))))</f>
        <v>0</v>
      </c>
      <c r="BS158" s="5">
        <f t="shared" ref="BS158:BS170" si="508">IF(AND($BB158="R",$N158=0,$AZ158&gt;29),1,IF(AND($BB158="RH",$N158=0,$AZ158&gt;29),1,0))</f>
        <v>0</v>
      </c>
      <c r="BT158" s="5">
        <f t="shared" ref="BT158:BT170" si="509">IF(AND($BB158="H",$O158=0,$AZ158&gt;29),1,IF(AND($BB158="RH",$O158=0,$AZ158&gt;29),1,0))</f>
        <v>0</v>
      </c>
      <c r="BU158" s="5">
        <f t="shared" ref="BU158:BU170" si="510">IF($B158="",0,1)</f>
        <v>1</v>
      </c>
      <c r="BV158" s="5">
        <f t="shared" ref="BV158:BV170" si="511">IF($C158="",0,1)</f>
        <v>1</v>
      </c>
      <c r="BW158" s="5">
        <f t="shared" ref="BW158:BW170" si="512">IF($D158="",0,1)</f>
        <v>1</v>
      </c>
      <c r="BX158" s="5">
        <f t="shared" ref="BX158:BX170" si="513">IF($E158="",0,1)</f>
        <v>1</v>
      </c>
      <c r="BY158" s="5">
        <f t="shared" ref="BY158:BY170" si="514">IF($L158="",0,1)</f>
        <v>1</v>
      </c>
      <c r="BZ158" s="5">
        <f t="shared" ref="BZ158:BZ170" si="515">IF($M158="",0,1)</f>
        <v>1</v>
      </c>
      <c r="CA158" s="5">
        <f t="shared" ref="CA158:CA170" si="516">IF($N158="",0,1)</f>
        <v>1</v>
      </c>
      <c r="CB158" s="5">
        <f t="shared" ref="CB158:CB170" si="517">IF($O158="",0,1)</f>
        <v>1</v>
      </c>
      <c r="CC158" s="5">
        <f t="shared" ref="CC158:CC170" si="518">IF($P158="",0,1)</f>
        <v>1</v>
      </c>
      <c r="CD158" s="5" t="str">
        <f t="shared" ref="CD158:CD170" si="519">IF(AND($BA158=0,$BU158=0),"Hiányos kitöltés! (B-oszlop üres)",IF(AND($BA158=0,$BV158=0),"Hiányos kitöltés! (C-oszlop üres)",IF(AND($BA158=0,$BW158=0),"Hiányos kitöltés! (D-oszlop üres)",IF(AND($BA158=0,$BX158=0),"Hiányos kitöltés! (E-oszlop üres)",IF(AND($BA158=0,$BY158=0),"Hiányos kitöltés! (L-oszlop üres)",IF(AND($BA158=0,$BZ158=0),"Hiányos kitöltés! (M-oszlop üres)",IF(AND($BA158=0,$CA158=0),"Hiányos kitöltés! (N-oszlop üres)",IF(AND($BA158=0,$CB158=0),"Hiányos kitöltés! (O-oszlop üres)",IF(AND($BA158=0,$CC158=0),"Hiányos kitöltés! (P-oszlop üres)",IF(AND($BA158=0,$BG158=0),"Hiányos kitöltés! (I.ütem forrása hiányos!","?"))))))))))</f>
        <v>?</v>
      </c>
      <c r="CE158" s="4" t="str">
        <f t="shared" ref="CE158:CE170" si="520">IF($BA158=0,$CD158,IF($BG158=0,"I. ütem forrása nincs kitöltve!",IF($BJ158=0,"II. ütem forrása nincs kitöltve!",IF($BD158=1,"Költségek üteme nem megfelelő (az időtartam és a költség üteme eltér)!",IF(AND(BH158=0,$BA158=1,$BJ158=1,$BD158=1),"Kötelező cellák kitöltve, de az I. ütem forrása hibás!",IF(AND(BJ158=0,$BA158=1,$BJ158=1,$BD158=1),"Kötelező cellák kitöltve, de a II. ütem forrása hibás!",IF(AND($BO158=1,$AZ158&lt;30),"Nullás a rövidtávú feladat és rövid (hiányzik) a hozzá tartozó indoklás!",IF(AND($BP158=1,$AZ158&lt;30),"Nullás a hosszútávú feladat és rövid (hiányzik) a hozzá tartozó indoklás!",IF(AND(BN158=1,C158="2011_RENDKÍVÜLI"),"II. ütemre nem tervezhet Rendkívüli feladatot!",IF(BH158=0,AD158,IF(BK158=0,AS158,IF(AND(BC158=1,$P158&gt;$N158),"EM rendelet 2. melléklet terhére elszámolt költség nem lehet nagyobb az I. ütemre tervezett tényleges költségnél!",IF($AC158&gt;$N158,"Többlet forrást jelölt meg az I. ütemnél! A forrás ne legyen több a költségnél.",IF($AQ158&gt;$O158,"Többlet forrást jelölt meg a II. ütemnél! A forrás ne legyen több a költségnél.","Kitöltés rendben!"))))))))))))))</f>
        <v>Kitöltés rendben!</v>
      </c>
      <c r="CF158" s="5">
        <f t="shared" ref="CF158:CF170" si="521">IF(A158="Kitöltés rendben!",1,0)</f>
        <v>1</v>
      </c>
      <c r="CG158" s="5">
        <f t="shared" ref="CG158:CG170" si="522">IF(AND($BB158="R",$CF158=1),1,IF(AND($BB158="RH",$CF158=1),1,0))</f>
        <v>0</v>
      </c>
      <c r="CH158" s="5">
        <f t="shared" ref="CH158:CH170" si="523">IF(AND($BB158="H",$CF158=1),1,IF(AND($BB158="RH",$CF158=1),1,0))</f>
        <v>1</v>
      </c>
    </row>
    <row r="159" spans="1:86" s="2" customFormat="1" ht="30.2" customHeight="1" x14ac:dyDescent="0.25">
      <c r="A159" s="1" t="str">
        <f t="shared" si="484"/>
        <v>Kitöltés rendben!</v>
      </c>
      <c r="B159" s="200">
        <v>2</v>
      </c>
      <c r="C159" s="199" t="s">
        <v>50</v>
      </c>
      <c r="D159" s="201" t="s">
        <v>448</v>
      </c>
      <c r="E159" s="201" t="s">
        <v>201</v>
      </c>
      <c r="F159" s="202" t="str">
        <f>VLOOKUP($G159,Összesítő!$B:$F,2,FALSE)</f>
        <v>21-32054-1-048-01-10</v>
      </c>
      <c r="G159" s="199" t="s">
        <v>280</v>
      </c>
      <c r="H159" s="202" t="str">
        <f>AY159&amp;"_"&amp;AW159&amp;"_FIV_"&amp;LEFT(Előlap!$B$6,4)</f>
        <v>3185_157_FIV_2026</v>
      </c>
      <c r="I159" s="202" t="str">
        <f>VLOOKUP($G159,Összesítő!$B:$F,5,FALSE)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59" s="202" t="str">
        <f>VLOOKUP($G159,Összesítő!$B:$F,4,FALSE)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59" s="6">
        <f t="shared" si="443"/>
        <v>2200</v>
      </c>
      <c r="L159" s="200">
        <v>2030</v>
      </c>
      <c r="M159" s="200">
        <v>2030</v>
      </c>
      <c r="N159" s="12">
        <v>0</v>
      </c>
      <c r="O159" s="7">
        <v>2200</v>
      </c>
      <c r="P159" s="7">
        <v>0</v>
      </c>
      <c r="R159" s="7">
        <v>0</v>
      </c>
      <c r="S159" s="7">
        <v>0</v>
      </c>
      <c r="T159" s="7">
        <v>0</v>
      </c>
      <c r="U159" s="7">
        <v>0</v>
      </c>
      <c r="V159" s="7">
        <v>0</v>
      </c>
      <c r="W159" s="7">
        <v>0</v>
      </c>
      <c r="X159" s="7">
        <v>0</v>
      </c>
      <c r="Y159" s="7">
        <v>0</v>
      </c>
      <c r="Z159" s="7">
        <v>0</v>
      </c>
      <c r="AA159" s="7">
        <v>0</v>
      </c>
      <c r="AB159" s="7">
        <v>0</v>
      </c>
      <c r="AC159" s="6">
        <f t="shared" si="485"/>
        <v>0</v>
      </c>
      <c r="AD159" s="3" t="str">
        <f t="shared" si="486"/>
        <v>Nem rövidtávú a feladat.</v>
      </c>
      <c r="AF159" s="7">
        <v>0</v>
      </c>
      <c r="AG159" s="7">
        <v>0</v>
      </c>
      <c r="AH159" s="7">
        <v>0</v>
      </c>
      <c r="AI159" s="7">
        <v>0</v>
      </c>
      <c r="AJ159" s="7">
        <v>0</v>
      </c>
      <c r="AK159" s="7">
        <v>0</v>
      </c>
      <c r="AL159" s="7">
        <v>0</v>
      </c>
      <c r="AM159" s="7">
        <v>0</v>
      </c>
      <c r="AN159" s="7">
        <v>0</v>
      </c>
      <c r="AO159" s="7">
        <v>0</v>
      </c>
      <c r="AP159" s="7">
        <v>0</v>
      </c>
      <c r="AQ159" s="6">
        <f t="shared" si="487"/>
        <v>0</v>
      </c>
      <c r="AR159" s="199" t="s">
        <v>205</v>
      </c>
      <c r="AS159" s="3" t="str">
        <f t="shared" si="488"/>
        <v>Forráshiányos a feladat!</v>
      </c>
      <c r="AU159" s="201" t="s">
        <v>135</v>
      </c>
      <c r="AV159" s="201" t="s">
        <v>135</v>
      </c>
      <c r="AW159" s="202">
        <f>COUNTA($G$3:G159)</f>
        <v>157</v>
      </c>
      <c r="AY159" s="8">
        <f>VLOOKUP($G159,Összesítő!$B:$F,3,FALSE)</f>
        <v>3185</v>
      </c>
      <c r="AZ159" s="8">
        <f t="shared" si="489"/>
        <v>0</v>
      </c>
      <c r="BA159" s="5">
        <f t="shared" si="490"/>
        <v>1</v>
      </c>
      <c r="BB159" s="5" t="str">
        <f t="shared" si="491"/>
        <v>H</v>
      </c>
      <c r="BC159" s="5">
        <f t="shared" si="492"/>
        <v>0</v>
      </c>
      <c r="BD159" s="5">
        <f t="shared" si="493"/>
        <v>0</v>
      </c>
      <c r="BE159" s="5">
        <f t="shared" si="494"/>
        <v>0</v>
      </c>
      <c r="BF159" s="8" t="str">
        <f t="shared" si="495"/>
        <v>Nem rövidtávú a feladat.</v>
      </c>
      <c r="BG159" s="5">
        <f t="shared" si="496"/>
        <v>1</v>
      </c>
      <c r="BH159" s="5">
        <f t="shared" si="497"/>
        <v>1</v>
      </c>
      <c r="BI159" s="5">
        <f t="shared" si="498"/>
        <v>1</v>
      </c>
      <c r="BJ159" s="5">
        <f t="shared" si="499"/>
        <v>1</v>
      </c>
      <c r="BK159" s="5">
        <f t="shared" si="500"/>
        <v>1</v>
      </c>
      <c r="BL159" s="4" t="str">
        <f t="shared" si="501"/>
        <v>Forráshiányos a feladat!</v>
      </c>
      <c r="BM159" s="5">
        <f t="shared" si="502"/>
        <v>0</v>
      </c>
      <c r="BN159" s="5">
        <f t="shared" si="503"/>
        <v>1</v>
      </c>
      <c r="BO159" s="5">
        <f t="shared" si="504"/>
        <v>0</v>
      </c>
      <c r="BP159" s="5">
        <f t="shared" si="505"/>
        <v>0</v>
      </c>
      <c r="BQ159" s="5">
        <f t="shared" si="506"/>
        <v>0</v>
      </c>
      <c r="BR159" s="8">
        <f t="shared" si="507"/>
        <v>0</v>
      </c>
      <c r="BS159" s="5">
        <f t="shared" si="508"/>
        <v>0</v>
      </c>
      <c r="BT159" s="5">
        <f t="shared" si="509"/>
        <v>0</v>
      </c>
      <c r="BU159" s="5">
        <f t="shared" si="510"/>
        <v>1</v>
      </c>
      <c r="BV159" s="5">
        <f t="shared" si="511"/>
        <v>1</v>
      </c>
      <c r="BW159" s="5">
        <f t="shared" si="512"/>
        <v>1</v>
      </c>
      <c r="BX159" s="5">
        <f t="shared" si="513"/>
        <v>1</v>
      </c>
      <c r="BY159" s="5">
        <f t="shared" si="514"/>
        <v>1</v>
      </c>
      <c r="BZ159" s="5">
        <f t="shared" si="515"/>
        <v>1</v>
      </c>
      <c r="CA159" s="5">
        <f t="shared" si="516"/>
        <v>1</v>
      </c>
      <c r="CB159" s="5">
        <f t="shared" si="517"/>
        <v>1</v>
      </c>
      <c r="CC159" s="5">
        <f t="shared" si="518"/>
        <v>1</v>
      </c>
      <c r="CD159" s="5" t="str">
        <f t="shared" si="519"/>
        <v>?</v>
      </c>
      <c r="CE159" s="4" t="str">
        <f t="shared" si="520"/>
        <v>Kitöltés rendben!</v>
      </c>
      <c r="CF159" s="5">
        <f t="shared" si="521"/>
        <v>1</v>
      </c>
      <c r="CG159" s="5">
        <f t="shared" si="522"/>
        <v>0</v>
      </c>
      <c r="CH159" s="5">
        <f t="shared" si="523"/>
        <v>1</v>
      </c>
    </row>
    <row r="160" spans="1:86" s="2" customFormat="1" ht="30.2" customHeight="1" x14ac:dyDescent="0.25">
      <c r="A160" s="1" t="str">
        <f t="shared" si="484"/>
        <v>Kitöltés rendben!</v>
      </c>
      <c r="B160" s="200">
        <v>2</v>
      </c>
      <c r="C160" s="199" t="s">
        <v>103</v>
      </c>
      <c r="D160" s="201" t="s">
        <v>449</v>
      </c>
      <c r="E160" s="201" t="s">
        <v>201</v>
      </c>
      <c r="F160" s="202" t="str">
        <f>VLOOKUP($G160,Összesítő!$B:$F,2,FALSE)</f>
        <v>21-32054-1-048-01-10</v>
      </c>
      <c r="G160" s="199" t="s">
        <v>280</v>
      </c>
      <c r="H160" s="202" t="str">
        <f>AY160&amp;"_"&amp;AW160&amp;"_FIV_"&amp;LEFT(Előlap!$B$6,4)</f>
        <v>3185_158_FIV_2026</v>
      </c>
      <c r="I160" s="202" t="str">
        <f>VLOOKUP($G160,Összesítő!$B:$F,5,FALSE)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0" s="202" t="str">
        <f>VLOOKUP($G160,Összesítő!$B:$F,4,FALSE)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0" s="6">
        <f t="shared" si="443"/>
        <v>19800</v>
      </c>
      <c r="L160" s="200">
        <v>2028</v>
      </c>
      <c r="M160" s="200">
        <v>2028</v>
      </c>
      <c r="N160" s="12">
        <v>0</v>
      </c>
      <c r="O160" s="7">
        <v>19800</v>
      </c>
      <c r="P160" s="7">
        <v>0</v>
      </c>
      <c r="R160" s="7">
        <v>0</v>
      </c>
      <c r="S160" s="7">
        <v>0</v>
      </c>
      <c r="T160" s="7">
        <v>0</v>
      </c>
      <c r="U160" s="7">
        <v>0</v>
      </c>
      <c r="V160" s="7">
        <v>0</v>
      </c>
      <c r="W160" s="7">
        <v>0</v>
      </c>
      <c r="X160" s="7">
        <v>0</v>
      </c>
      <c r="Y160" s="7">
        <v>0</v>
      </c>
      <c r="Z160" s="7">
        <v>0</v>
      </c>
      <c r="AA160" s="7">
        <v>0</v>
      </c>
      <c r="AB160" s="7">
        <v>0</v>
      </c>
      <c r="AC160" s="6">
        <f t="shared" si="485"/>
        <v>0</v>
      </c>
      <c r="AD160" s="3" t="str">
        <f t="shared" si="486"/>
        <v>Nem rövidtávú a feladat.</v>
      </c>
      <c r="AF160" s="7">
        <v>0</v>
      </c>
      <c r="AG160" s="7">
        <v>0</v>
      </c>
      <c r="AH160" s="7">
        <v>0</v>
      </c>
      <c r="AI160" s="7">
        <v>0</v>
      </c>
      <c r="AJ160" s="7">
        <v>0</v>
      </c>
      <c r="AK160" s="7">
        <v>0</v>
      </c>
      <c r="AL160" s="7">
        <v>0</v>
      </c>
      <c r="AM160" s="7">
        <v>0</v>
      </c>
      <c r="AN160" s="7">
        <v>0</v>
      </c>
      <c r="AO160" s="7">
        <v>0</v>
      </c>
      <c r="AP160" s="7">
        <v>0</v>
      </c>
      <c r="AQ160" s="6">
        <f t="shared" si="487"/>
        <v>0</v>
      </c>
      <c r="AR160" s="199" t="s">
        <v>205</v>
      </c>
      <c r="AS160" s="3" t="str">
        <f t="shared" si="488"/>
        <v>Forráshiányos a feladat!</v>
      </c>
      <c r="AU160" s="201" t="s">
        <v>135</v>
      </c>
      <c r="AV160" s="201" t="s">
        <v>135</v>
      </c>
      <c r="AW160" s="202">
        <f>COUNTA($G$3:G160)</f>
        <v>158</v>
      </c>
      <c r="AY160" s="8">
        <f>VLOOKUP($G160,Összesítő!$B:$F,3,FALSE)</f>
        <v>3185</v>
      </c>
      <c r="AZ160" s="8">
        <f t="shared" si="489"/>
        <v>0</v>
      </c>
      <c r="BA160" s="5">
        <f t="shared" si="490"/>
        <v>1</v>
      </c>
      <c r="BB160" s="5" t="str">
        <f t="shared" si="491"/>
        <v>H</v>
      </c>
      <c r="BC160" s="5">
        <f t="shared" si="492"/>
        <v>0</v>
      </c>
      <c r="BD160" s="5">
        <f t="shared" si="493"/>
        <v>0</v>
      </c>
      <c r="BE160" s="5">
        <f t="shared" si="494"/>
        <v>0</v>
      </c>
      <c r="BF160" s="8" t="str">
        <f t="shared" si="495"/>
        <v>Nem rövidtávú a feladat.</v>
      </c>
      <c r="BG160" s="5">
        <f t="shared" si="496"/>
        <v>1</v>
      </c>
      <c r="BH160" s="5">
        <f t="shared" si="497"/>
        <v>1</v>
      </c>
      <c r="BI160" s="5">
        <f t="shared" si="498"/>
        <v>1</v>
      </c>
      <c r="BJ160" s="5">
        <f t="shared" si="499"/>
        <v>1</v>
      </c>
      <c r="BK160" s="5">
        <f t="shared" si="500"/>
        <v>1</v>
      </c>
      <c r="BL160" s="4" t="str">
        <f t="shared" si="501"/>
        <v>Forráshiányos a feladat!</v>
      </c>
      <c r="BM160" s="5">
        <f t="shared" si="502"/>
        <v>0</v>
      </c>
      <c r="BN160" s="5">
        <f t="shared" si="503"/>
        <v>1</v>
      </c>
      <c r="BO160" s="5">
        <f t="shared" si="504"/>
        <v>0</v>
      </c>
      <c r="BP160" s="5">
        <f t="shared" si="505"/>
        <v>0</v>
      </c>
      <c r="BQ160" s="5">
        <f t="shared" si="506"/>
        <v>0</v>
      </c>
      <c r="BR160" s="8">
        <f t="shared" si="507"/>
        <v>0</v>
      </c>
      <c r="BS160" s="5">
        <f t="shared" si="508"/>
        <v>0</v>
      </c>
      <c r="BT160" s="5">
        <f t="shared" si="509"/>
        <v>0</v>
      </c>
      <c r="BU160" s="5">
        <f t="shared" si="510"/>
        <v>1</v>
      </c>
      <c r="BV160" s="5">
        <f t="shared" si="511"/>
        <v>1</v>
      </c>
      <c r="BW160" s="5">
        <f t="shared" si="512"/>
        <v>1</v>
      </c>
      <c r="BX160" s="5">
        <f t="shared" si="513"/>
        <v>1</v>
      </c>
      <c r="BY160" s="5">
        <f t="shared" si="514"/>
        <v>1</v>
      </c>
      <c r="BZ160" s="5">
        <f t="shared" si="515"/>
        <v>1</v>
      </c>
      <c r="CA160" s="5">
        <f t="shared" si="516"/>
        <v>1</v>
      </c>
      <c r="CB160" s="5">
        <f t="shared" si="517"/>
        <v>1</v>
      </c>
      <c r="CC160" s="5">
        <f t="shared" si="518"/>
        <v>1</v>
      </c>
      <c r="CD160" s="5" t="str">
        <f t="shared" si="519"/>
        <v>?</v>
      </c>
      <c r="CE160" s="4" t="str">
        <f t="shared" si="520"/>
        <v>Kitöltés rendben!</v>
      </c>
      <c r="CF160" s="5">
        <f t="shared" si="521"/>
        <v>1</v>
      </c>
      <c r="CG160" s="5">
        <f t="shared" si="522"/>
        <v>0</v>
      </c>
      <c r="CH160" s="5">
        <f t="shared" si="523"/>
        <v>1</v>
      </c>
    </row>
    <row r="161" spans="1:86" s="2" customFormat="1" ht="30.2" customHeight="1" x14ac:dyDescent="0.25">
      <c r="A161" s="1" t="str">
        <f t="shared" si="484"/>
        <v>Kitöltés rendben!</v>
      </c>
      <c r="B161" s="200">
        <v>2</v>
      </c>
      <c r="C161" s="199" t="s">
        <v>103</v>
      </c>
      <c r="D161" s="201" t="s">
        <v>450</v>
      </c>
      <c r="E161" s="201" t="s">
        <v>201</v>
      </c>
      <c r="F161" s="202" t="str">
        <f>VLOOKUP($G161,Összesítő!$B:$F,2,FALSE)</f>
        <v>21-32054-1-048-01-10</v>
      </c>
      <c r="G161" s="199" t="s">
        <v>280</v>
      </c>
      <c r="H161" s="202" t="str">
        <f>AY161&amp;"_"&amp;AW161&amp;"_FIV_"&amp;LEFT(Előlap!$B$6,4)</f>
        <v>3185_159_FIV_2026</v>
      </c>
      <c r="I161" s="202" t="str">
        <f>VLOOKUP($G161,Összesítő!$B:$F,5,FALSE)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1" s="202" t="str">
        <f>VLOOKUP($G161,Összesítő!$B:$F,4,FALSE)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1" s="6">
        <f t="shared" si="443"/>
        <v>300</v>
      </c>
      <c r="L161" s="200">
        <v>2028</v>
      </c>
      <c r="M161" s="200">
        <v>2033</v>
      </c>
      <c r="N161" s="12">
        <v>0</v>
      </c>
      <c r="O161" s="7">
        <v>300</v>
      </c>
      <c r="P161" s="7">
        <v>0</v>
      </c>
      <c r="R161" s="7">
        <v>0</v>
      </c>
      <c r="S161" s="7">
        <v>0</v>
      </c>
      <c r="T161" s="7">
        <v>0</v>
      </c>
      <c r="U161" s="7">
        <v>0</v>
      </c>
      <c r="V161" s="7">
        <v>0</v>
      </c>
      <c r="W161" s="7">
        <v>0</v>
      </c>
      <c r="X161" s="7">
        <v>0</v>
      </c>
      <c r="Y161" s="7">
        <v>0</v>
      </c>
      <c r="Z161" s="7">
        <v>0</v>
      </c>
      <c r="AA161" s="7">
        <v>0</v>
      </c>
      <c r="AB161" s="7">
        <v>0</v>
      </c>
      <c r="AC161" s="6">
        <f t="shared" si="485"/>
        <v>0</v>
      </c>
      <c r="AD161" s="3" t="str">
        <f t="shared" si="486"/>
        <v>Nem rövidtávú a feladat.</v>
      </c>
      <c r="AF161" s="7">
        <v>0</v>
      </c>
      <c r="AG161" s="7">
        <v>0</v>
      </c>
      <c r="AH161" s="7">
        <v>0</v>
      </c>
      <c r="AI161" s="7">
        <v>0</v>
      </c>
      <c r="AJ161" s="7">
        <v>0</v>
      </c>
      <c r="AK161" s="7">
        <v>0</v>
      </c>
      <c r="AL161" s="7">
        <v>0</v>
      </c>
      <c r="AM161" s="7">
        <v>0</v>
      </c>
      <c r="AN161" s="7">
        <v>0</v>
      </c>
      <c r="AO161" s="7">
        <v>0</v>
      </c>
      <c r="AP161" s="7">
        <v>0</v>
      </c>
      <c r="AQ161" s="6">
        <f t="shared" si="487"/>
        <v>0</v>
      </c>
      <c r="AR161" s="199" t="s">
        <v>205</v>
      </c>
      <c r="AS161" s="3" t="str">
        <f t="shared" si="488"/>
        <v>Forráshiányos a feladat!</v>
      </c>
      <c r="AU161" s="201" t="s">
        <v>135</v>
      </c>
      <c r="AV161" s="201" t="s">
        <v>135</v>
      </c>
      <c r="AW161" s="202">
        <f>COUNTA($G$3:G161)</f>
        <v>159</v>
      </c>
      <c r="AY161" s="8">
        <f>VLOOKUP($G161,Összesítő!$B:$F,3,FALSE)</f>
        <v>3185</v>
      </c>
      <c r="AZ161" s="8">
        <f t="shared" si="489"/>
        <v>0</v>
      </c>
      <c r="BA161" s="5">
        <f t="shared" si="490"/>
        <v>1</v>
      </c>
      <c r="BB161" s="5" t="str">
        <f t="shared" si="491"/>
        <v>H</v>
      </c>
      <c r="BC161" s="5">
        <f t="shared" si="492"/>
        <v>0</v>
      </c>
      <c r="BD161" s="5">
        <f t="shared" si="493"/>
        <v>0</v>
      </c>
      <c r="BE161" s="5">
        <f t="shared" si="494"/>
        <v>0</v>
      </c>
      <c r="BF161" s="8" t="str">
        <f t="shared" si="495"/>
        <v>Nem rövidtávú a feladat.</v>
      </c>
      <c r="BG161" s="5">
        <f t="shared" si="496"/>
        <v>1</v>
      </c>
      <c r="BH161" s="5">
        <f t="shared" si="497"/>
        <v>1</v>
      </c>
      <c r="BI161" s="5">
        <f t="shared" si="498"/>
        <v>1</v>
      </c>
      <c r="BJ161" s="5">
        <f t="shared" si="499"/>
        <v>1</v>
      </c>
      <c r="BK161" s="5">
        <f t="shared" si="500"/>
        <v>1</v>
      </c>
      <c r="BL161" s="4" t="str">
        <f t="shared" si="501"/>
        <v>Forráshiányos a feladat!</v>
      </c>
      <c r="BM161" s="5">
        <f t="shared" si="502"/>
        <v>0</v>
      </c>
      <c r="BN161" s="5">
        <f t="shared" si="503"/>
        <v>1</v>
      </c>
      <c r="BO161" s="5">
        <f t="shared" si="504"/>
        <v>0</v>
      </c>
      <c r="BP161" s="5">
        <f t="shared" si="505"/>
        <v>0</v>
      </c>
      <c r="BQ161" s="5">
        <f t="shared" si="506"/>
        <v>0</v>
      </c>
      <c r="BR161" s="8">
        <f t="shared" si="507"/>
        <v>0</v>
      </c>
      <c r="BS161" s="5">
        <f t="shared" si="508"/>
        <v>0</v>
      </c>
      <c r="BT161" s="5">
        <f t="shared" si="509"/>
        <v>0</v>
      </c>
      <c r="BU161" s="5">
        <f t="shared" si="510"/>
        <v>1</v>
      </c>
      <c r="BV161" s="5">
        <f t="shared" si="511"/>
        <v>1</v>
      </c>
      <c r="BW161" s="5">
        <f t="shared" si="512"/>
        <v>1</v>
      </c>
      <c r="BX161" s="5">
        <f t="shared" si="513"/>
        <v>1</v>
      </c>
      <c r="BY161" s="5">
        <f t="shared" si="514"/>
        <v>1</v>
      </c>
      <c r="BZ161" s="5">
        <f t="shared" si="515"/>
        <v>1</v>
      </c>
      <c r="CA161" s="5">
        <f t="shared" si="516"/>
        <v>1</v>
      </c>
      <c r="CB161" s="5">
        <f t="shared" si="517"/>
        <v>1</v>
      </c>
      <c r="CC161" s="5">
        <f t="shared" si="518"/>
        <v>1</v>
      </c>
      <c r="CD161" s="5" t="str">
        <f t="shared" si="519"/>
        <v>?</v>
      </c>
      <c r="CE161" s="4" t="str">
        <f t="shared" si="520"/>
        <v>Kitöltés rendben!</v>
      </c>
      <c r="CF161" s="5">
        <f t="shared" si="521"/>
        <v>1</v>
      </c>
      <c r="CG161" s="5">
        <f t="shared" si="522"/>
        <v>0</v>
      </c>
      <c r="CH161" s="5">
        <f t="shared" si="523"/>
        <v>1</v>
      </c>
    </row>
    <row r="162" spans="1:86" s="2" customFormat="1" ht="30.2" customHeight="1" x14ac:dyDescent="0.25">
      <c r="A162" s="1" t="str">
        <f t="shared" si="484"/>
        <v>Kitöltés rendben!</v>
      </c>
      <c r="B162" s="200">
        <v>2</v>
      </c>
      <c r="C162" s="199" t="s">
        <v>50</v>
      </c>
      <c r="D162" s="201" t="s">
        <v>451</v>
      </c>
      <c r="E162" s="201" t="s">
        <v>201</v>
      </c>
      <c r="F162" s="202" t="str">
        <f>VLOOKUP($G162,Összesítő!$B:$F,2,FALSE)</f>
        <v>21-32054-1-048-01-10</v>
      </c>
      <c r="G162" s="199" t="s">
        <v>280</v>
      </c>
      <c r="H162" s="202" t="str">
        <f>AY162&amp;"_"&amp;AW162&amp;"_FIV_"&amp;LEFT(Előlap!$B$6,4)</f>
        <v>3185_160_FIV_2026</v>
      </c>
      <c r="I162" s="202" t="str">
        <f>VLOOKUP($G162,Összesítő!$B:$F,5,FALSE)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2" s="202" t="str">
        <f>VLOOKUP($G162,Összesítő!$B:$F,4,FALSE)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2" s="6">
        <f t="shared" si="443"/>
        <v>2500</v>
      </c>
      <c r="L162" s="200">
        <v>2028</v>
      </c>
      <c r="M162" s="200">
        <v>2028</v>
      </c>
      <c r="N162" s="12">
        <v>0</v>
      </c>
      <c r="O162" s="7">
        <v>2500</v>
      </c>
      <c r="P162" s="7">
        <v>0</v>
      </c>
      <c r="R162" s="7">
        <v>0</v>
      </c>
      <c r="S162" s="7">
        <v>0</v>
      </c>
      <c r="T162" s="7">
        <v>0</v>
      </c>
      <c r="U162" s="7">
        <v>0</v>
      </c>
      <c r="V162" s="7">
        <v>0</v>
      </c>
      <c r="W162" s="7">
        <v>0</v>
      </c>
      <c r="X162" s="7">
        <v>0</v>
      </c>
      <c r="Y162" s="7">
        <v>0</v>
      </c>
      <c r="Z162" s="7">
        <v>0</v>
      </c>
      <c r="AA162" s="7">
        <v>0</v>
      </c>
      <c r="AB162" s="7">
        <v>0</v>
      </c>
      <c r="AC162" s="6">
        <f t="shared" si="485"/>
        <v>0</v>
      </c>
      <c r="AD162" s="3" t="str">
        <f t="shared" si="486"/>
        <v>Nem rövidtávú a feladat.</v>
      </c>
      <c r="AF162" s="7">
        <v>2500</v>
      </c>
      <c r="AG162" s="7">
        <v>0</v>
      </c>
      <c r="AH162" s="7">
        <v>0</v>
      </c>
      <c r="AI162" s="7">
        <v>0</v>
      </c>
      <c r="AJ162" s="7">
        <v>0</v>
      </c>
      <c r="AK162" s="7">
        <v>0</v>
      </c>
      <c r="AL162" s="7">
        <v>0</v>
      </c>
      <c r="AM162" s="7">
        <v>0</v>
      </c>
      <c r="AN162" s="7">
        <v>0</v>
      </c>
      <c r="AO162" s="7">
        <v>0</v>
      </c>
      <c r="AP162" s="7">
        <v>0</v>
      </c>
      <c r="AQ162" s="6">
        <f t="shared" si="487"/>
        <v>2500</v>
      </c>
      <c r="AR162" s="199" t="s">
        <v>203</v>
      </c>
      <c r="AS162" s="3" t="str">
        <f t="shared" si="488"/>
        <v>A forrás egyenlő a költséggel (II.ütem).</v>
      </c>
      <c r="AU162" s="201" t="s">
        <v>135</v>
      </c>
      <c r="AV162" s="201" t="s">
        <v>135</v>
      </c>
      <c r="AW162" s="202">
        <f>COUNTA($G$3:G162)</f>
        <v>160</v>
      </c>
      <c r="AY162" s="8">
        <f>VLOOKUP($G162,Összesítő!$B:$F,3,FALSE)</f>
        <v>3185</v>
      </c>
      <c r="AZ162" s="8">
        <f t="shared" si="489"/>
        <v>0</v>
      </c>
      <c r="BA162" s="5">
        <f t="shared" si="490"/>
        <v>1</v>
      </c>
      <c r="BB162" s="5" t="str">
        <f t="shared" si="491"/>
        <v>H</v>
      </c>
      <c r="BC162" s="5">
        <f t="shared" si="492"/>
        <v>0</v>
      </c>
      <c r="BD162" s="5">
        <f t="shared" si="493"/>
        <v>0</v>
      </c>
      <c r="BE162" s="5">
        <f t="shared" si="494"/>
        <v>0</v>
      </c>
      <c r="BF162" s="8" t="str">
        <f t="shared" si="495"/>
        <v>Nem rövidtávú a feladat.</v>
      </c>
      <c r="BG162" s="5">
        <f t="shared" si="496"/>
        <v>1</v>
      </c>
      <c r="BH162" s="5">
        <f t="shared" si="497"/>
        <v>1</v>
      </c>
      <c r="BI162" s="5">
        <f t="shared" si="498"/>
        <v>0</v>
      </c>
      <c r="BJ162" s="5">
        <f t="shared" si="499"/>
        <v>1</v>
      </c>
      <c r="BK162" s="5">
        <f t="shared" si="500"/>
        <v>1</v>
      </c>
      <c r="BL162" s="4" t="str">
        <f t="shared" si="501"/>
        <v>A forrás egyenlő a költséggel (II.ütem).</v>
      </c>
      <c r="BM162" s="5">
        <f t="shared" si="502"/>
        <v>0</v>
      </c>
      <c r="BN162" s="5">
        <f t="shared" si="503"/>
        <v>1</v>
      </c>
      <c r="BO162" s="5">
        <f t="shared" si="504"/>
        <v>0</v>
      </c>
      <c r="BP162" s="5">
        <f t="shared" si="505"/>
        <v>0</v>
      </c>
      <c r="BQ162" s="5">
        <f t="shared" si="506"/>
        <v>0</v>
      </c>
      <c r="BR162" s="8">
        <f t="shared" si="507"/>
        <v>0</v>
      </c>
      <c r="BS162" s="5">
        <f t="shared" si="508"/>
        <v>0</v>
      </c>
      <c r="BT162" s="5">
        <f t="shared" si="509"/>
        <v>0</v>
      </c>
      <c r="BU162" s="5">
        <f t="shared" si="510"/>
        <v>1</v>
      </c>
      <c r="BV162" s="5">
        <f t="shared" si="511"/>
        <v>1</v>
      </c>
      <c r="BW162" s="5">
        <f t="shared" si="512"/>
        <v>1</v>
      </c>
      <c r="BX162" s="5">
        <f t="shared" si="513"/>
        <v>1</v>
      </c>
      <c r="BY162" s="5">
        <f t="shared" si="514"/>
        <v>1</v>
      </c>
      <c r="BZ162" s="5">
        <f t="shared" si="515"/>
        <v>1</v>
      </c>
      <c r="CA162" s="5">
        <f t="shared" si="516"/>
        <v>1</v>
      </c>
      <c r="CB162" s="5">
        <f t="shared" si="517"/>
        <v>1</v>
      </c>
      <c r="CC162" s="5">
        <f t="shared" si="518"/>
        <v>1</v>
      </c>
      <c r="CD162" s="5" t="str">
        <f t="shared" si="519"/>
        <v>?</v>
      </c>
      <c r="CE162" s="4" t="str">
        <f t="shared" si="520"/>
        <v>Kitöltés rendben!</v>
      </c>
      <c r="CF162" s="5">
        <f t="shared" si="521"/>
        <v>1</v>
      </c>
      <c r="CG162" s="5">
        <f t="shared" si="522"/>
        <v>0</v>
      </c>
      <c r="CH162" s="5">
        <f t="shared" si="523"/>
        <v>1</v>
      </c>
    </row>
    <row r="163" spans="1:86" s="2" customFormat="1" ht="30.2" customHeight="1" x14ac:dyDescent="0.25">
      <c r="A163" s="1" t="str">
        <f t="shared" si="484"/>
        <v>Kitöltés rendben!</v>
      </c>
      <c r="B163" s="200">
        <v>2</v>
      </c>
      <c r="C163" s="199" t="s">
        <v>50</v>
      </c>
      <c r="D163" s="201" t="s">
        <v>452</v>
      </c>
      <c r="E163" s="201" t="s">
        <v>201</v>
      </c>
      <c r="F163" s="202" t="str">
        <f>VLOOKUP($G163,Összesítő!$B:$F,2,FALSE)</f>
        <v>21-32054-1-048-01-10</v>
      </c>
      <c r="G163" s="199" t="s">
        <v>280</v>
      </c>
      <c r="H163" s="202" t="str">
        <f>AY163&amp;"_"&amp;AW163&amp;"_FIV_"&amp;LEFT(Előlap!$B$6,4)</f>
        <v>3185_161_FIV_2026</v>
      </c>
      <c r="I163" s="202" t="str">
        <f>VLOOKUP($G163,Összesítő!$B:$F,5,FALSE)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3" s="202" t="str">
        <f>VLOOKUP($G163,Összesítő!$B:$F,4,FALSE)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3" s="6">
        <f t="shared" si="443"/>
        <v>1800</v>
      </c>
      <c r="L163" s="200">
        <v>2028</v>
      </c>
      <c r="M163" s="200">
        <v>2028</v>
      </c>
      <c r="N163" s="12">
        <v>0</v>
      </c>
      <c r="O163" s="7">
        <v>1800</v>
      </c>
      <c r="P163" s="7">
        <v>0</v>
      </c>
      <c r="R163" s="7">
        <v>0</v>
      </c>
      <c r="S163" s="7">
        <v>0</v>
      </c>
      <c r="T163" s="7">
        <v>0</v>
      </c>
      <c r="U163" s="7">
        <v>0</v>
      </c>
      <c r="V163" s="7">
        <v>0</v>
      </c>
      <c r="W163" s="7">
        <v>0</v>
      </c>
      <c r="X163" s="7">
        <v>0</v>
      </c>
      <c r="Y163" s="7">
        <v>0</v>
      </c>
      <c r="Z163" s="7">
        <v>0</v>
      </c>
      <c r="AA163" s="7">
        <v>0</v>
      </c>
      <c r="AB163" s="7">
        <v>0</v>
      </c>
      <c r="AC163" s="6">
        <f t="shared" si="485"/>
        <v>0</v>
      </c>
      <c r="AD163" s="3" t="str">
        <f t="shared" si="486"/>
        <v>Nem rövidtávú a feladat.</v>
      </c>
      <c r="AF163" s="7">
        <v>1800</v>
      </c>
      <c r="AG163" s="7">
        <v>0</v>
      </c>
      <c r="AH163" s="7">
        <v>0</v>
      </c>
      <c r="AI163" s="7">
        <v>0</v>
      </c>
      <c r="AJ163" s="7">
        <v>0</v>
      </c>
      <c r="AK163" s="7">
        <v>0</v>
      </c>
      <c r="AL163" s="7">
        <v>0</v>
      </c>
      <c r="AM163" s="7">
        <v>0</v>
      </c>
      <c r="AN163" s="7">
        <v>0</v>
      </c>
      <c r="AO163" s="7">
        <v>0</v>
      </c>
      <c r="AP163" s="7">
        <v>0</v>
      </c>
      <c r="AQ163" s="6">
        <f t="shared" si="487"/>
        <v>1800</v>
      </c>
      <c r="AR163" s="199" t="s">
        <v>203</v>
      </c>
      <c r="AS163" s="3" t="str">
        <f t="shared" si="488"/>
        <v>A forrás egyenlő a költséggel (II.ütem).</v>
      </c>
      <c r="AU163" s="201" t="s">
        <v>135</v>
      </c>
      <c r="AV163" s="201" t="s">
        <v>135</v>
      </c>
      <c r="AW163" s="202">
        <f>COUNTA($G$3:G163)</f>
        <v>161</v>
      </c>
      <c r="AY163" s="8">
        <f>VLOOKUP($G163,Összesítő!$B:$F,3,FALSE)</f>
        <v>3185</v>
      </c>
      <c r="AZ163" s="8">
        <f t="shared" si="489"/>
        <v>0</v>
      </c>
      <c r="BA163" s="5">
        <f t="shared" si="490"/>
        <v>1</v>
      </c>
      <c r="BB163" s="5" t="str">
        <f t="shared" si="491"/>
        <v>H</v>
      </c>
      <c r="BC163" s="5">
        <f t="shared" si="492"/>
        <v>0</v>
      </c>
      <c r="BD163" s="5">
        <f t="shared" si="493"/>
        <v>0</v>
      </c>
      <c r="BE163" s="5">
        <f t="shared" si="494"/>
        <v>0</v>
      </c>
      <c r="BF163" s="8" t="str">
        <f t="shared" si="495"/>
        <v>Nem rövidtávú a feladat.</v>
      </c>
      <c r="BG163" s="5">
        <f t="shared" si="496"/>
        <v>1</v>
      </c>
      <c r="BH163" s="5">
        <f t="shared" si="497"/>
        <v>1</v>
      </c>
      <c r="BI163" s="5">
        <f t="shared" si="498"/>
        <v>0</v>
      </c>
      <c r="BJ163" s="5">
        <f t="shared" si="499"/>
        <v>1</v>
      </c>
      <c r="BK163" s="5">
        <f t="shared" si="500"/>
        <v>1</v>
      </c>
      <c r="BL163" s="4" t="str">
        <f t="shared" si="501"/>
        <v>A forrás egyenlő a költséggel (II.ütem).</v>
      </c>
      <c r="BM163" s="5">
        <f t="shared" si="502"/>
        <v>0</v>
      </c>
      <c r="BN163" s="5">
        <f t="shared" si="503"/>
        <v>1</v>
      </c>
      <c r="BO163" s="5">
        <f t="shared" si="504"/>
        <v>0</v>
      </c>
      <c r="BP163" s="5">
        <f t="shared" si="505"/>
        <v>0</v>
      </c>
      <c r="BQ163" s="5">
        <f t="shared" si="506"/>
        <v>0</v>
      </c>
      <c r="BR163" s="8">
        <f t="shared" si="507"/>
        <v>0</v>
      </c>
      <c r="BS163" s="5">
        <f t="shared" si="508"/>
        <v>0</v>
      </c>
      <c r="BT163" s="5">
        <f t="shared" si="509"/>
        <v>0</v>
      </c>
      <c r="BU163" s="5">
        <f t="shared" si="510"/>
        <v>1</v>
      </c>
      <c r="BV163" s="5">
        <f t="shared" si="511"/>
        <v>1</v>
      </c>
      <c r="BW163" s="5">
        <f t="shared" si="512"/>
        <v>1</v>
      </c>
      <c r="BX163" s="5">
        <f t="shared" si="513"/>
        <v>1</v>
      </c>
      <c r="BY163" s="5">
        <f t="shared" si="514"/>
        <v>1</v>
      </c>
      <c r="BZ163" s="5">
        <f t="shared" si="515"/>
        <v>1</v>
      </c>
      <c r="CA163" s="5">
        <f t="shared" si="516"/>
        <v>1</v>
      </c>
      <c r="CB163" s="5">
        <f t="shared" si="517"/>
        <v>1</v>
      </c>
      <c r="CC163" s="5">
        <f t="shared" si="518"/>
        <v>1</v>
      </c>
      <c r="CD163" s="5" t="str">
        <f t="shared" si="519"/>
        <v>?</v>
      </c>
      <c r="CE163" s="4" t="str">
        <f t="shared" si="520"/>
        <v>Kitöltés rendben!</v>
      </c>
      <c r="CF163" s="5">
        <f t="shared" si="521"/>
        <v>1</v>
      </c>
      <c r="CG163" s="5">
        <f t="shared" si="522"/>
        <v>0</v>
      </c>
      <c r="CH163" s="5">
        <f t="shared" si="523"/>
        <v>1</v>
      </c>
    </row>
    <row r="164" spans="1:86" s="2" customFormat="1" ht="30.2" customHeight="1" x14ac:dyDescent="0.25">
      <c r="A164" s="1" t="str">
        <f t="shared" si="484"/>
        <v>Kitöltés rendben!</v>
      </c>
      <c r="B164" s="200">
        <v>2</v>
      </c>
      <c r="C164" s="199" t="s">
        <v>50</v>
      </c>
      <c r="D164" s="201" t="s">
        <v>453</v>
      </c>
      <c r="E164" s="201" t="s">
        <v>201</v>
      </c>
      <c r="F164" s="202" t="str">
        <f>VLOOKUP($G164,Összesítő!$B:$F,2,FALSE)</f>
        <v>21-32054-1-048-01-10</v>
      </c>
      <c r="G164" s="199" t="s">
        <v>280</v>
      </c>
      <c r="H164" s="202" t="str">
        <f>AY164&amp;"_"&amp;AW164&amp;"_FIV_"&amp;LEFT(Előlap!$B$6,4)</f>
        <v>3185_162_FIV_2026</v>
      </c>
      <c r="I164" s="202" t="str">
        <f>VLOOKUP($G164,Összesítő!$B:$F,5,FALSE)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4" s="202" t="str">
        <f>VLOOKUP($G164,Összesítő!$B:$F,4,FALSE)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4" s="6">
        <f t="shared" si="443"/>
        <v>1800</v>
      </c>
      <c r="L164" s="200">
        <v>2028</v>
      </c>
      <c r="M164" s="200">
        <v>2028</v>
      </c>
      <c r="N164" s="12">
        <v>0</v>
      </c>
      <c r="O164" s="7">
        <v>1800</v>
      </c>
      <c r="P164" s="7">
        <v>0</v>
      </c>
      <c r="R164" s="7">
        <v>0</v>
      </c>
      <c r="S164" s="7">
        <v>0</v>
      </c>
      <c r="T164" s="7">
        <v>0</v>
      </c>
      <c r="U164" s="7">
        <v>0</v>
      </c>
      <c r="V164" s="7">
        <v>0</v>
      </c>
      <c r="W164" s="7">
        <v>0</v>
      </c>
      <c r="X164" s="7">
        <v>0</v>
      </c>
      <c r="Y164" s="7">
        <v>0</v>
      </c>
      <c r="Z164" s="7">
        <v>0</v>
      </c>
      <c r="AA164" s="7">
        <v>0</v>
      </c>
      <c r="AB164" s="7">
        <v>0</v>
      </c>
      <c r="AC164" s="6">
        <f t="shared" si="485"/>
        <v>0</v>
      </c>
      <c r="AD164" s="3" t="str">
        <f t="shared" si="486"/>
        <v>Nem rövidtávú a feladat.</v>
      </c>
      <c r="AF164" s="7">
        <v>1800</v>
      </c>
      <c r="AG164" s="7">
        <v>0</v>
      </c>
      <c r="AH164" s="7">
        <v>0</v>
      </c>
      <c r="AI164" s="7">
        <v>0</v>
      </c>
      <c r="AJ164" s="7">
        <v>0</v>
      </c>
      <c r="AK164" s="7">
        <v>0</v>
      </c>
      <c r="AL164" s="7">
        <v>0</v>
      </c>
      <c r="AM164" s="7">
        <v>0</v>
      </c>
      <c r="AN164" s="7">
        <v>0</v>
      </c>
      <c r="AO164" s="7">
        <v>0</v>
      </c>
      <c r="AP164" s="7">
        <v>0</v>
      </c>
      <c r="AQ164" s="6">
        <f t="shared" si="487"/>
        <v>1800</v>
      </c>
      <c r="AR164" s="199" t="s">
        <v>203</v>
      </c>
      <c r="AS164" s="3" t="str">
        <f t="shared" si="488"/>
        <v>A forrás egyenlő a költséggel (II.ütem).</v>
      </c>
      <c r="AU164" s="201" t="s">
        <v>135</v>
      </c>
      <c r="AV164" s="201" t="s">
        <v>135</v>
      </c>
      <c r="AW164" s="202">
        <f>COUNTA($G$3:G164)</f>
        <v>162</v>
      </c>
      <c r="AY164" s="8">
        <f>VLOOKUP($G164,Összesítő!$B:$F,3,FALSE)</f>
        <v>3185</v>
      </c>
      <c r="AZ164" s="8">
        <f t="shared" si="489"/>
        <v>0</v>
      </c>
      <c r="BA164" s="5">
        <f t="shared" si="490"/>
        <v>1</v>
      </c>
      <c r="BB164" s="5" t="str">
        <f t="shared" si="491"/>
        <v>H</v>
      </c>
      <c r="BC164" s="5">
        <f t="shared" si="492"/>
        <v>0</v>
      </c>
      <c r="BD164" s="5">
        <f t="shared" si="493"/>
        <v>0</v>
      </c>
      <c r="BE164" s="5">
        <f t="shared" si="494"/>
        <v>0</v>
      </c>
      <c r="BF164" s="8" t="str">
        <f t="shared" si="495"/>
        <v>Nem rövidtávú a feladat.</v>
      </c>
      <c r="BG164" s="5">
        <f t="shared" si="496"/>
        <v>1</v>
      </c>
      <c r="BH164" s="5">
        <f t="shared" si="497"/>
        <v>1</v>
      </c>
      <c r="BI164" s="5">
        <f t="shared" si="498"/>
        <v>0</v>
      </c>
      <c r="BJ164" s="5">
        <f t="shared" si="499"/>
        <v>1</v>
      </c>
      <c r="BK164" s="5">
        <f t="shared" si="500"/>
        <v>1</v>
      </c>
      <c r="BL164" s="4" t="str">
        <f t="shared" si="501"/>
        <v>A forrás egyenlő a költséggel (II.ütem).</v>
      </c>
      <c r="BM164" s="5">
        <f t="shared" si="502"/>
        <v>0</v>
      </c>
      <c r="BN164" s="5">
        <f t="shared" si="503"/>
        <v>1</v>
      </c>
      <c r="BO164" s="5">
        <f t="shared" si="504"/>
        <v>0</v>
      </c>
      <c r="BP164" s="5">
        <f t="shared" si="505"/>
        <v>0</v>
      </c>
      <c r="BQ164" s="5">
        <f t="shared" si="506"/>
        <v>0</v>
      </c>
      <c r="BR164" s="8">
        <f t="shared" si="507"/>
        <v>0</v>
      </c>
      <c r="BS164" s="5">
        <f t="shared" si="508"/>
        <v>0</v>
      </c>
      <c r="BT164" s="5">
        <f t="shared" si="509"/>
        <v>0</v>
      </c>
      <c r="BU164" s="5">
        <f t="shared" si="510"/>
        <v>1</v>
      </c>
      <c r="BV164" s="5">
        <f t="shared" si="511"/>
        <v>1</v>
      </c>
      <c r="BW164" s="5">
        <f t="shared" si="512"/>
        <v>1</v>
      </c>
      <c r="BX164" s="5">
        <f t="shared" si="513"/>
        <v>1</v>
      </c>
      <c r="BY164" s="5">
        <f t="shared" si="514"/>
        <v>1</v>
      </c>
      <c r="BZ164" s="5">
        <f t="shared" si="515"/>
        <v>1</v>
      </c>
      <c r="CA164" s="5">
        <f t="shared" si="516"/>
        <v>1</v>
      </c>
      <c r="CB164" s="5">
        <f t="shared" si="517"/>
        <v>1</v>
      </c>
      <c r="CC164" s="5">
        <f t="shared" si="518"/>
        <v>1</v>
      </c>
      <c r="CD164" s="5" t="str">
        <f t="shared" si="519"/>
        <v>?</v>
      </c>
      <c r="CE164" s="4" t="str">
        <f t="shared" si="520"/>
        <v>Kitöltés rendben!</v>
      </c>
      <c r="CF164" s="5">
        <f t="shared" si="521"/>
        <v>1</v>
      </c>
      <c r="CG164" s="5">
        <f t="shared" si="522"/>
        <v>0</v>
      </c>
      <c r="CH164" s="5">
        <f t="shared" si="523"/>
        <v>1</v>
      </c>
    </row>
    <row r="165" spans="1:86" s="2" customFormat="1" ht="30.2" customHeight="1" x14ac:dyDescent="0.25">
      <c r="A165" s="1" t="str">
        <f t="shared" si="484"/>
        <v>Kitöltés rendben!</v>
      </c>
      <c r="B165" s="200">
        <v>2</v>
      </c>
      <c r="C165" s="199" t="s">
        <v>50</v>
      </c>
      <c r="D165" s="201" t="s">
        <v>454</v>
      </c>
      <c r="E165" s="201" t="s">
        <v>201</v>
      </c>
      <c r="F165" s="202" t="str">
        <f>VLOOKUP($G165,Összesítő!$B:$F,2,FALSE)</f>
        <v>21-32054-1-048-01-10</v>
      </c>
      <c r="G165" s="199" t="s">
        <v>280</v>
      </c>
      <c r="H165" s="202" t="str">
        <f>AY165&amp;"_"&amp;AW165&amp;"_FIV_"&amp;LEFT(Előlap!$B$6,4)</f>
        <v>3185_163_FIV_2026</v>
      </c>
      <c r="I165" s="202" t="str">
        <f>VLOOKUP($G165,Összesítő!$B:$F,5,FALSE)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5" s="202" t="str">
        <f>VLOOKUP($G165,Összesítő!$B:$F,4,FALSE)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5" s="6">
        <f t="shared" si="443"/>
        <v>1000</v>
      </c>
      <c r="L165" s="200">
        <v>2029</v>
      </c>
      <c r="M165" s="200">
        <v>2029</v>
      </c>
      <c r="N165" s="12">
        <v>0</v>
      </c>
      <c r="O165" s="7">
        <v>1000</v>
      </c>
      <c r="P165" s="7">
        <v>0</v>
      </c>
      <c r="R165" s="7">
        <v>0</v>
      </c>
      <c r="S165" s="7">
        <v>0</v>
      </c>
      <c r="T165" s="7">
        <v>0</v>
      </c>
      <c r="U165" s="7">
        <v>0</v>
      </c>
      <c r="V165" s="7">
        <v>0</v>
      </c>
      <c r="W165" s="7">
        <v>0</v>
      </c>
      <c r="X165" s="7">
        <v>0</v>
      </c>
      <c r="Y165" s="7">
        <v>0</v>
      </c>
      <c r="Z165" s="7">
        <v>0</v>
      </c>
      <c r="AA165" s="7">
        <v>0</v>
      </c>
      <c r="AB165" s="7">
        <v>0</v>
      </c>
      <c r="AC165" s="6">
        <f t="shared" si="485"/>
        <v>0</v>
      </c>
      <c r="AD165" s="3" t="str">
        <f t="shared" si="486"/>
        <v>Nem rövidtávú a feladat.</v>
      </c>
      <c r="AF165" s="7">
        <v>0</v>
      </c>
      <c r="AG165" s="7">
        <v>0</v>
      </c>
      <c r="AH165" s="7">
        <v>0</v>
      </c>
      <c r="AI165" s="7">
        <v>0</v>
      </c>
      <c r="AJ165" s="7">
        <v>0</v>
      </c>
      <c r="AK165" s="7">
        <v>0</v>
      </c>
      <c r="AL165" s="7">
        <v>0</v>
      </c>
      <c r="AM165" s="7">
        <v>0</v>
      </c>
      <c r="AN165" s="7">
        <v>0</v>
      </c>
      <c r="AO165" s="7">
        <v>0</v>
      </c>
      <c r="AP165" s="7">
        <v>0</v>
      </c>
      <c r="AQ165" s="6">
        <f t="shared" si="487"/>
        <v>0</v>
      </c>
      <c r="AR165" s="199" t="s">
        <v>205</v>
      </c>
      <c r="AS165" s="3" t="str">
        <f t="shared" si="488"/>
        <v>Forráshiányos a feladat!</v>
      </c>
      <c r="AU165" s="201" t="s">
        <v>135</v>
      </c>
      <c r="AV165" s="201" t="s">
        <v>135</v>
      </c>
      <c r="AW165" s="202">
        <f>COUNTA($G$3:G165)</f>
        <v>163</v>
      </c>
      <c r="AY165" s="8">
        <f>VLOOKUP($G165,Összesítő!$B:$F,3,FALSE)</f>
        <v>3185</v>
      </c>
      <c r="AZ165" s="8">
        <f t="shared" si="489"/>
        <v>0</v>
      </c>
      <c r="BA165" s="5">
        <f t="shared" si="490"/>
        <v>1</v>
      </c>
      <c r="BB165" s="5" t="str">
        <f t="shared" si="491"/>
        <v>H</v>
      </c>
      <c r="BC165" s="5">
        <f t="shared" si="492"/>
        <v>0</v>
      </c>
      <c r="BD165" s="5">
        <f t="shared" si="493"/>
        <v>0</v>
      </c>
      <c r="BE165" s="5">
        <f t="shared" si="494"/>
        <v>0</v>
      </c>
      <c r="BF165" s="8" t="str">
        <f t="shared" si="495"/>
        <v>Nem rövidtávú a feladat.</v>
      </c>
      <c r="BG165" s="5">
        <f t="shared" si="496"/>
        <v>1</v>
      </c>
      <c r="BH165" s="5">
        <f t="shared" si="497"/>
        <v>1</v>
      </c>
      <c r="BI165" s="5">
        <f t="shared" si="498"/>
        <v>1</v>
      </c>
      <c r="BJ165" s="5">
        <f t="shared" si="499"/>
        <v>1</v>
      </c>
      <c r="BK165" s="5">
        <f t="shared" si="500"/>
        <v>1</v>
      </c>
      <c r="BL165" s="4" t="str">
        <f t="shared" si="501"/>
        <v>Forráshiányos a feladat!</v>
      </c>
      <c r="BM165" s="5">
        <f t="shared" si="502"/>
        <v>0</v>
      </c>
      <c r="BN165" s="5">
        <f t="shared" si="503"/>
        <v>1</v>
      </c>
      <c r="BO165" s="5">
        <f t="shared" si="504"/>
        <v>0</v>
      </c>
      <c r="BP165" s="5">
        <f t="shared" si="505"/>
        <v>0</v>
      </c>
      <c r="BQ165" s="5">
        <f t="shared" si="506"/>
        <v>0</v>
      </c>
      <c r="BR165" s="8">
        <f t="shared" si="507"/>
        <v>0</v>
      </c>
      <c r="BS165" s="5">
        <f t="shared" si="508"/>
        <v>0</v>
      </c>
      <c r="BT165" s="5">
        <f t="shared" si="509"/>
        <v>0</v>
      </c>
      <c r="BU165" s="5">
        <f t="shared" si="510"/>
        <v>1</v>
      </c>
      <c r="BV165" s="5">
        <f t="shared" si="511"/>
        <v>1</v>
      </c>
      <c r="BW165" s="5">
        <f t="shared" si="512"/>
        <v>1</v>
      </c>
      <c r="BX165" s="5">
        <f t="shared" si="513"/>
        <v>1</v>
      </c>
      <c r="BY165" s="5">
        <f t="shared" si="514"/>
        <v>1</v>
      </c>
      <c r="BZ165" s="5">
        <f t="shared" si="515"/>
        <v>1</v>
      </c>
      <c r="CA165" s="5">
        <f t="shared" si="516"/>
        <v>1</v>
      </c>
      <c r="CB165" s="5">
        <f t="shared" si="517"/>
        <v>1</v>
      </c>
      <c r="CC165" s="5">
        <f t="shared" si="518"/>
        <v>1</v>
      </c>
      <c r="CD165" s="5" t="str">
        <f t="shared" si="519"/>
        <v>?</v>
      </c>
      <c r="CE165" s="4" t="str">
        <f t="shared" si="520"/>
        <v>Kitöltés rendben!</v>
      </c>
      <c r="CF165" s="5">
        <f t="shared" si="521"/>
        <v>1</v>
      </c>
      <c r="CG165" s="5">
        <f t="shared" si="522"/>
        <v>0</v>
      </c>
      <c r="CH165" s="5">
        <f t="shared" si="523"/>
        <v>1</v>
      </c>
    </row>
    <row r="166" spans="1:86" s="2" customFormat="1" ht="30.2" customHeight="1" x14ac:dyDescent="0.25">
      <c r="A166" s="1" t="str">
        <f t="shared" si="484"/>
        <v>Kitöltés rendben!</v>
      </c>
      <c r="B166" s="200">
        <v>2</v>
      </c>
      <c r="C166" s="199" t="s">
        <v>50</v>
      </c>
      <c r="D166" s="201" t="s">
        <v>455</v>
      </c>
      <c r="E166" s="201" t="s">
        <v>201</v>
      </c>
      <c r="F166" s="202" t="str">
        <f>VLOOKUP($G166,Összesítő!$B:$F,2,FALSE)</f>
        <v>21-32054-1-048-01-10</v>
      </c>
      <c r="G166" s="199" t="s">
        <v>280</v>
      </c>
      <c r="H166" s="202" t="str">
        <f>AY166&amp;"_"&amp;AW166&amp;"_FIV_"&amp;LEFT(Előlap!$B$6,4)</f>
        <v>3185_164_FIV_2026</v>
      </c>
      <c r="I166" s="202" t="str">
        <f>VLOOKUP($G166,Összesítő!$B:$F,5,FALSE)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6" s="202" t="str">
        <f>VLOOKUP($G166,Összesítő!$B:$F,4,FALSE)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6" s="6">
        <f t="shared" si="443"/>
        <v>1000</v>
      </c>
      <c r="L166" s="200">
        <v>2029</v>
      </c>
      <c r="M166" s="200">
        <v>2029</v>
      </c>
      <c r="N166" s="12">
        <v>0</v>
      </c>
      <c r="O166" s="7">
        <v>1000</v>
      </c>
      <c r="P166" s="7">
        <v>0</v>
      </c>
      <c r="R166" s="7">
        <v>0</v>
      </c>
      <c r="S166" s="7">
        <v>0</v>
      </c>
      <c r="T166" s="7">
        <v>0</v>
      </c>
      <c r="U166" s="7">
        <v>0</v>
      </c>
      <c r="V166" s="7">
        <v>0</v>
      </c>
      <c r="W166" s="7">
        <v>0</v>
      </c>
      <c r="X166" s="7">
        <v>0</v>
      </c>
      <c r="Y166" s="7">
        <v>0</v>
      </c>
      <c r="Z166" s="7">
        <v>0</v>
      </c>
      <c r="AA166" s="7">
        <v>0</v>
      </c>
      <c r="AB166" s="7">
        <v>0</v>
      </c>
      <c r="AC166" s="6">
        <f t="shared" si="485"/>
        <v>0</v>
      </c>
      <c r="AD166" s="3" t="str">
        <f t="shared" si="486"/>
        <v>Nem rövidtávú a feladat.</v>
      </c>
      <c r="AF166" s="7">
        <v>0</v>
      </c>
      <c r="AG166" s="7">
        <v>0</v>
      </c>
      <c r="AH166" s="7">
        <v>0</v>
      </c>
      <c r="AI166" s="7">
        <v>0</v>
      </c>
      <c r="AJ166" s="7">
        <v>0</v>
      </c>
      <c r="AK166" s="7">
        <v>0</v>
      </c>
      <c r="AL166" s="7">
        <v>0</v>
      </c>
      <c r="AM166" s="7">
        <v>0</v>
      </c>
      <c r="AN166" s="7">
        <v>0</v>
      </c>
      <c r="AO166" s="7">
        <v>0</v>
      </c>
      <c r="AP166" s="7">
        <v>0</v>
      </c>
      <c r="AQ166" s="6">
        <f t="shared" si="487"/>
        <v>0</v>
      </c>
      <c r="AR166" s="199" t="s">
        <v>205</v>
      </c>
      <c r="AS166" s="3" t="str">
        <f t="shared" si="488"/>
        <v>Forráshiányos a feladat!</v>
      </c>
      <c r="AU166" s="201" t="s">
        <v>135</v>
      </c>
      <c r="AV166" s="201" t="s">
        <v>135</v>
      </c>
      <c r="AW166" s="202">
        <f>COUNTA($G$3:G166)</f>
        <v>164</v>
      </c>
      <c r="AY166" s="8">
        <f>VLOOKUP($G166,Összesítő!$B:$F,3,FALSE)</f>
        <v>3185</v>
      </c>
      <c r="AZ166" s="8">
        <f t="shared" si="489"/>
        <v>0</v>
      </c>
      <c r="BA166" s="5">
        <f t="shared" si="490"/>
        <v>1</v>
      </c>
      <c r="BB166" s="5" t="str">
        <f t="shared" si="491"/>
        <v>H</v>
      </c>
      <c r="BC166" s="5">
        <f t="shared" si="492"/>
        <v>0</v>
      </c>
      <c r="BD166" s="5">
        <f t="shared" si="493"/>
        <v>0</v>
      </c>
      <c r="BE166" s="5">
        <f t="shared" si="494"/>
        <v>0</v>
      </c>
      <c r="BF166" s="8" t="str">
        <f t="shared" si="495"/>
        <v>Nem rövidtávú a feladat.</v>
      </c>
      <c r="BG166" s="5">
        <f t="shared" si="496"/>
        <v>1</v>
      </c>
      <c r="BH166" s="5">
        <f t="shared" si="497"/>
        <v>1</v>
      </c>
      <c r="BI166" s="5">
        <f t="shared" si="498"/>
        <v>1</v>
      </c>
      <c r="BJ166" s="5">
        <f t="shared" si="499"/>
        <v>1</v>
      </c>
      <c r="BK166" s="5">
        <f t="shared" si="500"/>
        <v>1</v>
      </c>
      <c r="BL166" s="4" t="str">
        <f t="shared" si="501"/>
        <v>Forráshiányos a feladat!</v>
      </c>
      <c r="BM166" s="5">
        <f t="shared" si="502"/>
        <v>0</v>
      </c>
      <c r="BN166" s="5">
        <f t="shared" si="503"/>
        <v>1</v>
      </c>
      <c r="BO166" s="5">
        <f t="shared" si="504"/>
        <v>0</v>
      </c>
      <c r="BP166" s="5">
        <f t="shared" si="505"/>
        <v>0</v>
      </c>
      <c r="BQ166" s="5">
        <f t="shared" si="506"/>
        <v>0</v>
      </c>
      <c r="BR166" s="8">
        <f t="shared" si="507"/>
        <v>0</v>
      </c>
      <c r="BS166" s="5">
        <f t="shared" si="508"/>
        <v>0</v>
      </c>
      <c r="BT166" s="5">
        <f t="shared" si="509"/>
        <v>0</v>
      </c>
      <c r="BU166" s="5">
        <f t="shared" si="510"/>
        <v>1</v>
      </c>
      <c r="BV166" s="5">
        <f t="shared" si="511"/>
        <v>1</v>
      </c>
      <c r="BW166" s="5">
        <f t="shared" si="512"/>
        <v>1</v>
      </c>
      <c r="BX166" s="5">
        <f t="shared" si="513"/>
        <v>1</v>
      </c>
      <c r="BY166" s="5">
        <f t="shared" si="514"/>
        <v>1</v>
      </c>
      <c r="BZ166" s="5">
        <f t="shared" si="515"/>
        <v>1</v>
      </c>
      <c r="CA166" s="5">
        <f t="shared" si="516"/>
        <v>1</v>
      </c>
      <c r="CB166" s="5">
        <f t="shared" si="517"/>
        <v>1</v>
      </c>
      <c r="CC166" s="5">
        <f t="shared" si="518"/>
        <v>1</v>
      </c>
      <c r="CD166" s="5" t="str">
        <f t="shared" si="519"/>
        <v>?</v>
      </c>
      <c r="CE166" s="4" t="str">
        <f t="shared" si="520"/>
        <v>Kitöltés rendben!</v>
      </c>
      <c r="CF166" s="5">
        <f t="shared" si="521"/>
        <v>1</v>
      </c>
      <c r="CG166" s="5">
        <f t="shared" si="522"/>
        <v>0</v>
      </c>
      <c r="CH166" s="5">
        <f t="shared" si="523"/>
        <v>1</v>
      </c>
    </row>
    <row r="167" spans="1:86" s="2" customFormat="1" ht="30.2" customHeight="1" x14ac:dyDescent="0.25">
      <c r="A167" s="1" t="str">
        <f t="shared" si="484"/>
        <v>Kitöltés rendben!</v>
      </c>
      <c r="B167" s="200">
        <v>2</v>
      </c>
      <c r="C167" s="199" t="s">
        <v>50</v>
      </c>
      <c r="D167" s="201" t="s">
        <v>448</v>
      </c>
      <c r="E167" s="201" t="s">
        <v>201</v>
      </c>
      <c r="F167" s="202" t="str">
        <f>VLOOKUP($G167,Összesítő!$B:$F,2,FALSE)</f>
        <v>21-32054-1-048-01-10</v>
      </c>
      <c r="G167" s="199" t="s">
        <v>280</v>
      </c>
      <c r="H167" s="202" t="str">
        <f>AY167&amp;"_"&amp;AW167&amp;"_FIV_"&amp;LEFT(Előlap!$B$6,4)</f>
        <v>3185_165_FIV_2026</v>
      </c>
      <c r="I167" s="202" t="str">
        <f>VLOOKUP($G167,Összesítő!$B:$F,5,FALSE)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7" s="202" t="str">
        <f>VLOOKUP($G167,Összesítő!$B:$F,4,FALSE)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7" s="6">
        <f t="shared" si="443"/>
        <v>2200</v>
      </c>
      <c r="L167" s="200">
        <v>2033</v>
      </c>
      <c r="M167" s="200">
        <v>2033</v>
      </c>
      <c r="N167" s="12">
        <v>0</v>
      </c>
      <c r="O167" s="7">
        <v>2200</v>
      </c>
      <c r="P167" s="7">
        <v>0</v>
      </c>
      <c r="R167" s="7">
        <v>0</v>
      </c>
      <c r="S167" s="7">
        <v>0</v>
      </c>
      <c r="T167" s="7">
        <v>0</v>
      </c>
      <c r="U167" s="7">
        <v>0</v>
      </c>
      <c r="V167" s="7">
        <v>0</v>
      </c>
      <c r="W167" s="7">
        <v>0</v>
      </c>
      <c r="X167" s="7">
        <v>0</v>
      </c>
      <c r="Y167" s="7">
        <v>0</v>
      </c>
      <c r="Z167" s="7">
        <v>0</v>
      </c>
      <c r="AA167" s="7">
        <v>0</v>
      </c>
      <c r="AB167" s="7">
        <v>0</v>
      </c>
      <c r="AC167" s="6">
        <f t="shared" si="485"/>
        <v>0</v>
      </c>
      <c r="AD167" s="3" t="str">
        <f t="shared" si="486"/>
        <v>Nem rövidtávú a feladat.</v>
      </c>
      <c r="AF167" s="7">
        <v>0</v>
      </c>
      <c r="AG167" s="7">
        <v>0</v>
      </c>
      <c r="AH167" s="7">
        <v>0</v>
      </c>
      <c r="AI167" s="7">
        <v>0</v>
      </c>
      <c r="AJ167" s="7">
        <v>0</v>
      </c>
      <c r="AK167" s="7">
        <v>0</v>
      </c>
      <c r="AL167" s="7">
        <v>0</v>
      </c>
      <c r="AM167" s="7">
        <v>0</v>
      </c>
      <c r="AN167" s="7">
        <v>0</v>
      </c>
      <c r="AO167" s="7">
        <v>0</v>
      </c>
      <c r="AP167" s="7">
        <v>0</v>
      </c>
      <c r="AQ167" s="6">
        <f t="shared" si="487"/>
        <v>0</v>
      </c>
      <c r="AR167" s="199" t="s">
        <v>205</v>
      </c>
      <c r="AS167" s="3" t="str">
        <f t="shared" si="488"/>
        <v>Forráshiányos a feladat!</v>
      </c>
      <c r="AU167" s="201" t="s">
        <v>135</v>
      </c>
      <c r="AV167" s="201" t="s">
        <v>135</v>
      </c>
      <c r="AW167" s="202">
        <f>COUNTA($G$3:G167)</f>
        <v>165</v>
      </c>
      <c r="AY167" s="8">
        <f>VLOOKUP($G167,Összesítő!$B:$F,3,FALSE)</f>
        <v>3185</v>
      </c>
      <c r="AZ167" s="8">
        <f t="shared" si="489"/>
        <v>0</v>
      </c>
      <c r="BA167" s="5">
        <f t="shared" si="490"/>
        <v>1</v>
      </c>
      <c r="BB167" s="5" t="str">
        <f t="shared" si="491"/>
        <v>H</v>
      </c>
      <c r="BC167" s="5">
        <f t="shared" si="492"/>
        <v>0</v>
      </c>
      <c r="BD167" s="5">
        <f t="shared" si="493"/>
        <v>0</v>
      </c>
      <c r="BE167" s="5">
        <f t="shared" si="494"/>
        <v>0</v>
      </c>
      <c r="BF167" s="8" t="str">
        <f t="shared" si="495"/>
        <v>Nem rövidtávú a feladat.</v>
      </c>
      <c r="BG167" s="5">
        <f t="shared" si="496"/>
        <v>1</v>
      </c>
      <c r="BH167" s="5">
        <f t="shared" si="497"/>
        <v>1</v>
      </c>
      <c r="BI167" s="5">
        <f t="shared" si="498"/>
        <v>1</v>
      </c>
      <c r="BJ167" s="5">
        <f t="shared" si="499"/>
        <v>1</v>
      </c>
      <c r="BK167" s="5">
        <f t="shared" si="500"/>
        <v>1</v>
      </c>
      <c r="BL167" s="4" t="str">
        <f t="shared" si="501"/>
        <v>Forráshiányos a feladat!</v>
      </c>
      <c r="BM167" s="5">
        <f t="shared" si="502"/>
        <v>0</v>
      </c>
      <c r="BN167" s="5">
        <f t="shared" si="503"/>
        <v>1</v>
      </c>
      <c r="BO167" s="5">
        <f t="shared" si="504"/>
        <v>0</v>
      </c>
      <c r="BP167" s="5">
        <f t="shared" si="505"/>
        <v>0</v>
      </c>
      <c r="BQ167" s="5">
        <f t="shared" si="506"/>
        <v>0</v>
      </c>
      <c r="BR167" s="8">
        <f t="shared" si="507"/>
        <v>0</v>
      </c>
      <c r="BS167" s="5">
        <f t="shared" si="508"/>
        <v>0</v>
      </c>
      <c r="BT167" s="5">
        <f t="shared" si="509"/>
        <v>0</v>
      </c>
      <c r="BU167" s="5">
        <f t="shared" si="510"/>
        <v>1</v>
      </c>
      <c r="BV167" s="5">
        <f t="shared" si="511"/>
        <v>1</v>
      </c>
      <c r="BW167" s="5">
        <f t="shared" si="512"/>
        <v>1</v>
      </c>
      <c r="BX167" s="5">
        <f t="shared" si="513"/>
        <v>1</v>
      </c>
      <c r="BY167" s="5">
        <f t="shared" si="514"/>
        <v>1</v>
      </c>
      <c r="BZ167" s="5">
        <f t="shared" si="515"/>
        <v>1</v>
      </c>
      <c r="CA167" s="5">
        <f t="shared" si="516"/>
        <v>1</v>
      </c>
      <c r="CB167" s="5">
        <f t="shared" si="517"/>
        <v>1</v>
      </c>
      <c r="CC167" s="5">
        <f t="shared" si="518"/>
        <v>1</v>
      </c>
      <c r="CD167" s="5" t="str">
        <f t="shared" si="519"/>
        <v>?</v>
      </c>
      <c r="CE167" s="4" t="str">
        <f t="shared" si="520"/>
        <v>Kitöltés rendben!</v>
      </c>
      <c r="CF167" s="5">
        <f t="shared" si="521"/>
        <v>1</v>
      </c>
      <c r="CG167" s="5">
        <f t="shared" si="522"/>
        <v>0</v>
      </c>
      <c r="CH167" s="5">
        <f t="shared" si="523"/>
        <v>1</v>
      </c>
    </row>
    <row r="168" spans="1:86" s="2" customFormat="1" ht="30.2" customHeight="1" x14ac:dyDescent="0.25">
      <c r="A168" s="1" t="str">
        <f t="shared" si="484"/>
        <v>Kitöltés rendben!</v>
      </c>
      <c r="B168" s="200">
        <v>2</v>
      </c>
      <c r="C168" s="199" t="s">
        <v>50</v>
      </c>
      <c r="D168" s="201" t="s">
        <v>456</v>
      </c>
      <c r="E168" s="201" t="s">
        <v>201</v>
      </c>
      <c r="F168" s="202" t="str">
        <f>VLOOKUP($G168,Összesítő!$B:$F,2,FALSE)</f>
        <v>21-32054-1-048-01-10</v>
      </c>
      <c r="G168" s="199" t="s">
        <v>280</v>
      </c>
      <c r="H168" s="202" t="str">
        <f>AY168&amp;"_"&amp;AW168&amp;"_FIV_"&amp;LEFT(Előlap!$B$6,4)</f>
        <v>3185_166_FIV_2026</v>
      </c>
      <c r="I168" s="202" t="str">
        <f>VLOOKUP($G168,Összesítő!$B:$F,5,FALSE)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8" s="202" t="str">
        <f>VLOOKUP($G168,Összesítő!$B:$F,4,FALSE)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8" s="6">
        <f t="shared" si="443"/>
        <v>1800</v>
      </c>
      <c r="L168" s="200">
        <v>2034</v>
      </c>
      <c r="M168" s="200">
        <v>2034</v>
      </c>
      <c r="N168" s="12">
        <v>0</v>
      </c>
      <c r="O168" s="7">
        <v>1800</v>
      </c>
      <c r="P168" s="7">
        <v>0</v>
      </c>
      <c r="R168" s="7">
        <v>0</v>
      </c>
      <c r="S168" s="7">
        <v>0</v>
      </c>
      <c r="T168" s="7">
        <v>0</v>
      </c>
      <c r="U168" s="7">
        <v>0</v>
      </c>
      <c r="V168" s="7">
        <v>0</v>
      </c>
      <c r="W168" s="7">
        <v>0</v>
      </c>
      <c r="X168" s="7">
        <v>0</v>
      </c>
      <c r="Y168" s="7">
        <v>0</v>
      </c>
      <c r="Z168" s="7">
        <v>0</v>
      </c>
      <c r="AA168" s="7">
        <v>0</v>
      </c>
      <c r="AB168" s="7">
        <v>0</v>
      </c>
      <c r="AC168" s="6">
        <f t="shared" si="485"/>
        <v>0</v>
      </c>
      <c r="AD168" s="3" t="str">
        <f t="shared" si="486"/>
        <v>Nem rövidtávú a feladat.</v>
      </c>
      <c r="AF168" s="7">
        <v>0</v>
      </c>
      <c r="AG168" s="7">
        <v>0</v>
      </c>
      <c r="AH168" s="7">
        <v>0</v>
      </c>
      <c r="AI168" s="7">
        <v>0</v>
      </c>
      <c r="AJ168" s="7">
        <v>0</v>
      </c>
      <c r="AK168" s="7">
        <v>0</v>
      </c>
      <c r="AL168" s="7">
        <v>0</v>
      </c>
      <c r="AM168" s="7">
        <v>0</v>
      </c>
      <c r="AN168" s="7">
        <v>0</v>
      </c>
      <c r="AO168" s="7">
        <v>0</v>
      </c>
      <c r="AP168" s="7">
        <v>0</v>
      </c>
      <c r="AQ168" s="6">
        <f t="shared" si="487"/>
        <v>0</v>
      </c>
      <c r="AR168" s="199" t="s">
        <v>205</v>
      </c>
      <c r="AS168" s="3" t="str">
        <f t="shared" si="488"/>
        <v>Forráshiányos a feladat!</v>
      </c>
      <c r="AU168" s="201" t="s">
        <v>135</v>
      </c>
      <c r="AV168" s="201" t="s">
        <v>135</v>
      </c>
      <c r="AW168" s="202">
        <f>COUNTA($G$3:G168)</f>
        <v>166</v>
      </c>
      <c r="AY168" s="8">
        <f>VLOOKUP($G168,Összesítő!$B:$F,3,FALSE)</f>
        <v>3185</v>
      </c>
      <c r="AZ168" s="8">
        <f t="shared" si="489"/>
        <v>0</v>
      </c>
      <c r="BA168" s="5">
        <f t="shared" si="490"/>
        <v>1</v>
      </c>
      <c r="BB168" s="5" t="str">
        <f t="shared" si="491"/>
        <v>H</v>
      </c>
      <c r="BC168" s="5">
        <f t="shared" si="492"/>
        <v>0</v>
      </c>
      <c r="BD168" s="5">
        <f t="shared" si="493"/>
        <v>0</v>
      </c>
      <c r="BE168" s="5">
        <f t="shared" si="494"/>
        <v>0</v>
      </c>
      <c r="BF168" s="8" t="str">
        <f t="shared" si="495"/>
        <v>Nem rövidtávú a feladat.</v>
      </c>
      <c r="BG168" s="5">
        <f t="shared" si="496"/>
        <v>1</v>
      </c>
      <c r="BH168" s="5">
        <f t="shared" si="497"/>
        <v>1</v>
      </c>
      <c r="BI168" s="5">
        <f t="shared" si="498"/>
        <v>1</v>
      </c>
      <c r="BJ168" s="5">
        <f t="shared" si="499"/>
        <v>1</v>
      </c>
      <c r="BK168" s="5">
        <f t="shared" si="500"/>
        <v>1</v>
      </c>
      <c r="BL168" s="4" t="str">
        <f t="shared" si="501"/>
        <v>Forráshiányos a feladat!</v>
      </c>
      <c r="BM168" s="5">
        <f t="shared" si="502"/>
        <v>0</v>
      </c>
      <c r="BN168" s="5">
        <f t="shared" si="503"/>
        <v>1</v>
      </c>
      <c r="BO168" s="5">
        <f t="shared" si="504"/>
        <v>0</v>
      </c>
      <c r="BP168" s="5">
        <f t="shared" si="505"/>
        <v>0</v>
      </c>
      <c r="BQ168" s="5">
        <f t="shared" si="506"/>
        <v>0</v>
      </c>
      <c r="BR168" s="8">
        <f t="shared" si="507"/>
        <v>0</v>
      </c>
      <c r="BS168" s="5">
        <f t="shared" si="508"/>
        <v>0</v>
      </c>
      <c r="BT168" s="5">
        <f t="shared" si="509"/>
        <v>0</v>
      </c>
      <c r="BU168" s="5">
        <f t="shared" si="510"/>
        <v>1</v>
      </c>
      <c r="BV168" s="5">
        <f t="shared" si="511"/>
        <v>1</v>
      </c>
      <c r="BW168" s="5">
        <f t="shared" si="512"/>
        <v>1</v>
      </c>
      <c r="BX168" s="5">
        <f t="shared" si="513"/>
        <v>1</v>
      </c>
      <c r="BY168" s="5">
        <f t="shared" si="514"/>
        <v>1</v>
      </c>
      <c r="BZ168" s="5">
        <f t="shared" si="515"/>
        <v>1</v>
      </c>
      <c r="CA168" s="5">
        <f t="shared" si="516"/>
        <v>1</v>
      </c>
      <c r="CB168" s="5">
        <f t="shared" si="517"/>
        <v>1</v>
      </c>
      <c r="CC168" s="5">
        <f t="shared" si="518"/>
        <v>1</v>
      </c>
      <c r="CD168" s="5" t="str">
        <f t="shared" si="519"/>
        <v>?</v>
      </c>
      <c r="CE168" s="4" t="str">
        <f t="shared" si="520"/>
        <v>Kitöltés rendben!</v>
      </c>
      <c r="CF168" s="5">
        <f t="shared" si="521"/>
        <v>1</v>
      </c>
      <c r="CG168" s="5">
        <f t="shared" si="522"/>
        <v>0</v>
      </c>
      <c r="CH168" s="5">
        <f t="shared" si="523"/>
        <v>1</v>
      </c>
    </row>
    <row r="169" spans="1:86" s="2" customFormat="1" ht="30.2" customHeight="1" x14ac:dyDescent="0.25">
      <c r="A169" s="1" t="str">
        <f t="shared" si="484"/>
        <v>Kitöltés rendben!</v>
      </c>
      <c r="B169" s="200">
        <v>2</v>
      </c>
      <c r="C169" s="199" t="s">
        <v>50</v>
      </c>
      <c r="D169" s="201" t="s">
        <v>453</v>
      </c>
      <c r="E169" s="201" t="s">
        <v>201</v>
      </c>
      <c r="F169" s="202" t="str">
        <f>VLOOKUP($G169,Összesítő!$B:$F,2,FALSE)</f>
        <v>21-32054-1-048-01-10</v>
      </c>
      <c r="G169" s="199" t="s">
        <v>280</v>
      </c>
      <c r="H169" s="202" t="str">
        <f>AY169&amp;"_"&amp;AW169&amp;"_FIV_"&amp;LEFT(Előlap!$B$6,4)</f>
        <v>3185_167_FIV_2026</v>
      </c>
      <c r="I169" s="202" t="str">
        <f>VLOOKUP($G169,Összesítő!$B:$F,5,FALSE)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69" s="202" t="str">
        <f>VLOOKUP($G169,Összesítő!$B:$F,4,FALSE)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69" s="6">
        <f t="shared" si="443"/>
        <v>1800</v>
      </c>
      <c r="L169" s="200">
        <v>2034</v>
      </c>
      <c r="M169" s="200">
        <v>2034</v>
      </c>
      <c r="N169" s="12">
        <v>0</v>
      </c>
      <c r="O169" s="7">
        <v>1800</v>
      </c>
      <c r="P169" s="7">
        <v>0</v>
      </c>
      <c r="R169" s="7">
        <v>0</v>
      </c>
      <c r="S169" s="7">
        <v>0</v>
      </c>
      <c r="T169" s="7">
        <v>0</v>
      </c>
      <c r="U169" s="7">
        <v>0</v>
      </c>
      <c r="V169" s="7">
        <v>0</v>
      </c>
      <c r="W169" s="7">
        <v>0</v>
      </c>
      <c r="X169" s="7">
        <v>0</v>
      </c>
      <c r="Y169" s="7">
        <v>0</v>
      </c>
      <c r="Z169" s="7">
        <v>0</v>
      </c>
      <c r="AA169" s="7">
        <v>0</v>
      </c>
      <c r="AB169" s="7">
        <v>0</v>
      </c>
      <c r="AC169" s="6">
        <f t="shared" si="485"/>
        <v>0</v>
      </c>
      <c r="AD169" s="3" t="str">
        <f t="shared" si="486"/>
        <v>Nem rövidtávú a feladat.</v>
      </c>
      <c r="AF169" s="7">
        <v>0</v>
      </c>
      <c r="AG169" s="7">
        <v>0</v>
      </c>
      <c r="AH169" s="7">
        <v>0</v>
      </c>
      <c r="AI169" s="7">
        <v>0</v>
      </c>
      <c r="AJ169" s="7">
        <v>0</v>
      </c>
      <c r="AK169" s="7">
        <v>0</v>
      </c>
      <c r="AL169" s="7">
        <v>0</v>
      </c>
      <c r="AM169" s="7">
        <v>0</v>
      </c>
      <c r="AN169" s="7">
        <v>0</v>
      </c>
      <c r="AO169" s="7">
        <v>0</v>
      </c>
      <c r="AP169" s="7">
        <v>0</v>
      </c>
      <c r="AQ169" s="6">
        <f t="shared" si="487"/>
        <v>0</v>
      </c>
      <c r="AR169" s="199" t="s">
        <v>205</v>
      </c>
      <c r="AS169" s="3" t="str">
        <f t="shared" si="488"/>
        <v>Forráshiányos a feladat!</v>
      </c>
      <c r="AU169" s="201" t="s">
        <v>135</v>
      </c>
      <c r="AV169" s="201" t="s">
        <v>135</v>
      </c>
      <c r="AW169" s="202">
        <f>COUNTA($G$3:G169)</f>
        <v>167</v>
      </c>
      <c r="AY169" s="8">
        <f>VLOOKUP($G169,Összesítő!$B:$F,3,FALSE)</f>
        <v>3185</v>
      </c>
      <c r="AZ169" s="8">
        <f t="shared" si="489"/>
        <v>0</v>
      </c>
      <c r="BA169" s="5">
        <f t="shared" si="490"/>
        <v>1</v>
      </c>
      <c r="BB169" s="5" t="str">
        <f t="shared" si="491"/>
        <v>H</v>
      </c>
      <c r="BC169" s="5">
        <f t="shared" si="492"/>
        <v>0</v>
      </c>
      <c r="BD169" s="5">
        <f t="shared" si="493"/>
        <v>0</v>
      </c>
      <c r="BE169" s="5">
        <f t="shared" si="494"/>
        <v>0</v>
      </c>
      <c r="BF169" s="8" t="str">
        <f t="shared" si="495"/>
        <v>Nem rövidtávú a feladat.</v>
      </c>
      <c r="BG169" s="5">
        <f t="shared" si="496"/>
        <v>1</v>
      </c>
      <c r="BH169" s="5">
        <f t="shared" si="497"/>
        <v>1</v>
      </c>
      <c r="BI169" s="5">
        <f t="shared" si="498"/>
        <v>1</v>
      </c>
      <c r="BJ169" s="5">
        <f t="shared" si="499"/>
        <v>1</v>
      </c>
      <c r="BK169" s="5">
        <f t="shared" si="500"/>
        <v>1</v>
      </c>
      <c r="BL169" s="4" t="str">
        <f t="shared" si="501"/>
        <v>Forráshiányos a feladat!</v>
      </c>
      <c r="BM169" s="5">
        <f t="shared" si="502"/>
        <v>0</v>
      </c>
      <c r="BN169" s="5">
        <f t="shared" si="503"/>
        <v>1</v>
      </c>
      <c r="BO169" s="5">
        <f t="shared" si="504"/>
        <v>0</v>
      </c>
      <c r="BP169" s="5">
        <f t="shared" si="505"/>
        <v>0</v>
      </c>
      <c r="BQ169" s="5">
        <f t="shared" si="506"/>
        <v>0</v>
      </c>
      <c r="BR169" s="8">
        <f t="shared" si="507"/>
        <v>0</v>
      </c>
      <c r="BS169" s="5">
        <f t="shared" si="508"/>
        <v>0</v>
      </c>
      <c r="BT169" s="5">
        <f t="shared" si="509"/>
        <v>0</v>
      </c>
      <c r="BU169" s="5">
        <f t="shared" si="510"/>
        <v>1</v>
      </c>
      <c r="BV169" s="5">
        <f t="shared" si="511"/>
        <v>1</v>
      </c>
      <c r="BW169" s="5">
        <f t="shared" si="512"/>
        <v>1</v>
      </c>
      <c r="BX169" s="5">
        <f t="shared" si="513"/>
        <v>1</v>
      </c>
      <c r="BY169" s="5">
        <f t="shared" si="514"/>
        <v>1</v>
      </c>
      <c r="BZ169" s="5">
        <f t="shared" si="515"/>
        <v>1</v>
      </c>
      <c r="CA169" s="5">
        <f t="shared" si="516"/>
        <v>1</v>
      </c>
      <c r="CB169" s="5">
        <f t="shared" si="517"/>
        <v>1</v>
      </c>
      <c r="CC169" s="5">
        <f t="shared" si="518"/>
        <v>1</v>
      </c>
      <c r="CD169" s="5" t="str">
        <f t="shared" si="519"/>
        <v>?</v>
      </c>
      <c r="CE169" s="4" t="str">
        <f t="shared" si="520"/>
        <v>Kitöltés rendben!</v>
      </c>
      <c r="CF169" s="5">
        <f t="shared" si="521"/>
        <v>1</v>
      </c>
      <c r="CG169" s="5">
        <f t="shared" si="522"/>
        <v>0</v>
      </c>
      <c r="CH169" s="5">
        <f t="shared" si="523"/>
        <v>1</v>
      </c>
    </row>
    <row r="170" spans="1:86" s="2" customFormat="1" ht="30.2" customHeight="1" x14ac:dyDescent="0.25">
      <c r="A170" s="1" t="str">
        <f t="shared" si="484"/>
        <v>Kitöltés rendben!</v>
      </c>
      <c r="B170" s="200">
        <v>2</v>
      </c>
      <c r="C170" s="199" t="s">
        <v>50</v>
      </c>
      <c r="D170" s="201" t="s">
        <v>451</v>
      </c>
      <c r="E170" s="201" t="s">
        <v>201</v>
      </c>
      <c r="F170" s="202" t="str">
        <f>VLOOKUP($G170,Összesítő!$B:$F,2,FALSE)</f>
        <v>21-32054-1-048-01-10</v>
      </c>
      <c r="G170" s="199" t="s">
        <v>280</v>
      </c>
      <c r="H170" s="202" t="str">
        <f>AY170&amp;"_"&amp;AW170&amp;"_FIV_"&amp;LEFT(Előlap!$B$6,4)</f>
        <v>3185_168_FIV_2026</v>
      </c>
      <c r="I170" s="202" t="str">
        <f>VLOOKUP($G170,Összesítő!$B:$F,5,FALSE)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0" s="202" t="str">
        <f>VLOOKUP($G170,Összesítő!$B:$F,4,FALSE)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0" s="6">
        <f t="shared" si="443"/>
        <v>5000</v>
      </c>
      <c r="L170" s="200">
        <v>2036</v>
      </c>
      <c r="M170" s="200">
        <v>2036</v>
      </c>
      <c r="N170" s="12">
        <v>0</v>
      </c>
      <c r="O170" s="7">
        <v>5000</v>
      </c>
      <c r="P170" s="7">
        <v>0</v>
      </c>
      <c r="R170" s="7">
        <v>0</v>
      </c>
      <c r="S170" s="7">
        <v>0</v>
      </c>
      <c r="T170" s="7">
        <v>0</v>
      </c>
      <c r="U170" s="7">
        <v>0</v>
      </c>
      <c r="V170" s="7">
        <v>0</v>
      </c>
      <c r="W170" s="7">
        <v>0</v>
      </c>
      <c r="X170" s="7">
        <v>0</v>
      </c>
      <c r="Y170" s="7">
        <v>0</v>
      </c>
      <c r="Z170" s="7">
        <v>0</v>
      </c>
      <c r="AA170" s="7">
        <v>0</v>
      </c>
      <c r="AB170" s="7">
        <v>0</v>
      </c>
      <c r="AC170" s="6">
        <f t="shared" si="485"/>
        <v>0</v>
      </c>
      <c r="AD170" s="3" t="str">
        <f t="shared" si="486"/>
        <v>Nem rövidtávú a feladat.</v>
      </c>
      <c r="AF170" s="7">
        <v>0</v>
      </c>
      <c r="AG170" s="7">
        <v>0</v>
      </c>
      <c r="AH170" s="7">
        <v>0</v>
      </c>
      <c r="AI170" s="7">
        <v>0</v>
      </c>
      <c r="AJ170" s="7">
        <v>0</v>
      </c>
      <c r="AK170" s="7">
        <v>0</v>
      </c>
      <c r="AL170" s="7">
        <v>0</v>
      </c>
      <c r="AM170" s="7">
        <v>0</v>
      </c>
      <c r="AN170" s="7">
        <v>0</v>
      </c>
      <c r="AO170" s="7">
        <v>0</v>
      </c>
      <c r="AP170" s="7">
        <v>0</v>
      </c>
      <c r="AQ170" s="6">
        <f t="shared" si="487"/>
        <v>0</v>
      </c>
      <c r="AR170" s="199" t="s">
        <v>205</v>
      </c>
      <c r="AS170" s="3" t="str">
        <f t="shared" si="488"/>
        <v>Forráshiányos a feladat!</v>
      </c>
      <c r="AU170" s="201" t="s">
        <v>135</v>
      </c>
      <c r="AV170" s="201" t="s">
        <v>135</v>
      </c>
      <c r="AW170" s="202">
        <f>COUNTA($G$3:G170)</f>
        <v>168</v>
      </c>
      <c r="AY170" s="8">
        <f>VLOOKUP($G170,Összesítő!$B:$F,3,FALSE)</f>
        <v>3185</v>
      </c>
      <c r="AZ170" s="8">
        <f t="shared" si="489"/>
        <v>0</v>
      </c>
      <c r="BA170" s="5">
        <f t="shared" si="490"/>
        <v>1</v>
      </c>
      <c r="BB170" s="5" t="str">
        <f t="shared" si="491"/>
        <v>H</v>
      </c>
      <c r="BC170" s="5">
        <f t="shared" si="492"/>
        <v>0</v>
      </c>
      <c r="BD170" s="5">
        <f t="shared" si="493"/>
        <v>0</v>
      </c>
      <c r="BE170" s="5">
        <f t="shared" si="494"/>
        <v>0</v>
      </c>
      <c r="BF170" s="8" t="str">
        <f t="shared" si="495"/>
        <v>Nem rövidtávú a feladat.</v>
      </c>
      <c r="BG170" s="5">
        <f t="shared" si="496"/>
        <v>1</v>
      </c>
      <c r="BH170" s="5">
        <f t="shared" si="497"/>
        <v>1</v>
      </c>
      <c r="BI170" s="5">
        <f t="shared" si="498"/>
        <v>1</v>
      </c>
      <c r="BJ170" s="5">
        <f t="shared" si="499"/>
        <v>1</v>
      </c>
      <c r="BK170" s="5">
        <f t="shared" si="500"/>
        <v>1</v>
      </c>
      <c r="BL170" s="4" t="str">
        <f t="shared" si="501"/>
        <v>Forráshiányos a feladat!</v>
      </c>
      <c r="BM170" s="5">
        <f t="shared" si="502"/>
        <v>0</v>
      </c>
      <c r="BN170" s="5">
        <f t="shared" si="503"/>
        <v>1</v>
      </c>
      <c r="BO170" s="5">
        <f t="shared" si="504"/>
        <v>0</v>
      </c>
      <c r="BP170" s="5">
        <f t="shared" si="505"/>
        <v>0</v>
      </c>
      <c r="BQ170" s="5">
        <f t="shared" si="506"/>
        <v>0</v>
      </c>
      <c r="BR170" s="8">
        <f t="shared" si="507"/>
        <v>0</v>
      </c>
      <c r="BS170" s="5">
        <f t="shared" si="508"/>
        <v>0</v>
      </c>
      <c r="BT170" s="5">
        <f t="shared" si="509"/>
        <v>0</v>
      </c>
      <c r="BU170" s="5">
        <f t="shared" si="510"/>
        <v>1</v>
      </c>
      <c r="BV170" s="5">
        <f t="shared" si="511"/>
        <v>1</v>
      </c>
      <c r="BW170" s="5">
        <f t="shared" si="512"/>
        <v>1</v>
      </c>
      <c r="BX170" s="5">
        <f t="shared" si="513"/>
        <v>1</v>
      </c>
      <c r="BY170" s="5">
        <f t="shared" si="514"/>
        <v>1</v>
      </c>
      <c r="BZ170" s="5">
        <f t="shared" si="515"/>
        <v>1</v>
      </c>
      <c r="CA170" s="5">
        <f t="shared" si="516"/>
        <v>1</v>
      </c>
      <c r="CB170" s="5">
        <f t="shared" si="517"/>
        <v>1</v>
      </c>
      <c r="CC170" s="5">
        <f t="shared" si="518"/>
        <v>1</v>
      </c>
      <c r="CD170" s="5" t="str">
        <f t="shared" si="519"/>
        <v>?</v>
      </c>
      <c r="CE170" s="4" t="str">
        <f t="shared" si="520"/>
        <v>Kitöltés rendben!</v>
      </c>
      <c r="CF170" s="5">
        <f t="shared" si="521"/>
        <v>1</v>
      </c>
      <c r="CG170" s="5">
        <f t="shared" si="522"/>
        <v>0</v>
      </c>
      <c r="CH170" s="5">
        <f t="shared" si="523"/>
        <v>1</v>
      </c>
    </row>
    <row r="171" spans="1:86" s="2" customFormat="1" ht="30.2" customHeight="1" x14ac:dyDescent="0.25">
      <c r="A171" s="1" t="str">
        <f t="shared" ref="A171:A183" si="524">IF($G171="","Nincs VKR kiválasztva!",CE171)</f>
        <v>Kitöltés rendben!</v>
      </c>
      <c r="B171" s="200">
        <v>2</v>
      </c>
      <c r="C171" s="199" t="s">
        <v>50</v>
      </c>
      <c r="D171" s="201" t="s">
        <v>457</v>
      </c>
      <c r="E171" s="201" t="s">
        <v>201</v>
      </c>
      <c r="F171" s="202" t="str">
        <f>VLOOKUP($G171,Összesítő!$B:$F,2,FALSE)</f>
        <v>21-32054-1-048-01-10</v>
      </c>
      <c r="G171" s="199" t="s">
        <v>280</v>
      </c>
      <c r="H171" s="202" t="str">
        <f>AY171&amp;"_"&amp;AW171&amp;"_FIV_"&amp;LEFT(Előlap!$B$6,4)</f>
        <v>3185_169_FIV_2026</v>
      </c>
      <c r="I171" s="202" t="str">
        <f>VLOOKUP($G171,Összesítő!$B:$F,5,FALSE)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1" s="202" t="str">
        <f>VLOOKUP($G171,Összesítő!$B:$F,4,FALSE)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1" s="6">
        <f t="shared" si="443"/>
        <v>1000</v>
      </c>
      <c r="L171" s="200">
        <v>2036</v>
      </c>
      <c r="M171" s="200">
        <v>2036</v>
      </c>
      <c r="N171" s="12">
        <v>0</v>
      </c>
      <c r="O171" s="7">
        <v>1000</v>
      </c>
      <c r="P171" s="7">
        <v>0</v>
      </c>
      <c r="R171" s="7">
        <v>0</v>
      </c>
      <c r="S171" s="7">
        <v>0</v>
      </c>
      <c r="T171" s="7">
        <v>0</v>
      </c>
      <c r="U171" s="7">
        <v>0</v>
      </c>
      <c r="V171" s="7">
        <v>0</v>
      </c>
      <c r="W171" s="7">
        <v>0</v>
      </c>
      <c r="X171" s="7">
        <v>0</v>
      </c>
      <c r="Y171" s="7">
        <v>0</v>
      </c>
      <c r="Z171" s="7">
        <v>0</v>
      </c>
      <c r="AA171" s="7">
        <v>0</v>
      </c>
      <c r="AB171" s="7">
        <v>0</v>
      </c>
      <c r="AC171" s="6">
        <f t="shared" ref="AC171:AC183" si="525">SUM(R171:AB171)</f>
        <v>0</v>
      </c>
      <c r="AD171" s="3" t="str">
        <f t="shared" ref="AD171:AD183" si="526">IF($G171="","Nincs VKR kiválasztva!",IF(BA171=0,"Hiányos kitöltés!",BF171))</f>
        <v>Nem rövidtávú a feladat.</v>
      </c>
      <c r="AF171" s="7">
        <v>0</v>
      </c>
      <c r="AG171" s="7">
        <v>0</v>
      </c>
      <c r="AH171" s="7">
        <v>0</v>
      </c>
      <c r="AI171" s="7">
        <v>0</v>
      </c>
      <c r="AJ171" s="7">
        <v>0</v>
      </c>
      <c r="AK171" s="7">
        <v>0</v>
      </c>
      <c r="AL171" s="7">
        <v>0</v>
      </c>
      <c r="AM171" s="7">
        <v>0</v>
      </c>
      <c r="AN171" s="7">
        <v>0</v>
      </c>
      <c r="AO171" s="7">
        <v>0</v>
      </c>
      <c r="AP171" s="7">
        <v>0</v>
      </c>
      <c r="AQ171" s="6">
        <f t="shared" ref="AQ171:AQ183" si="527">SUM(AF171:AP171)</f>
        <v>0</v>
      </c>
      <c r="AR171" s="199" t="s">
        <v>205</v>
      </c>
      <c r="AS171" s="3" t="str">
        <f t="shared" ref="AS171:AS183" si="528">IF($G171="","Nincs VKR kiválasztva!",IF($BA171=0,"Hiányos kitöltés!",IF($BN171=0,"Nem hosszútávú a feladat.",$BL171)))</f>
        <v>Forráshiányos a feladat!</v>
      </c>
      <c r="AU171" s="201" t="s">
        <v>135</v>
      </c>
      <c r="AV171" s="201" t="s">
        <v>135</v>
      </c>
      <c r="AW171" s="202">
        <f>COUNTA($G$3:G171)</f>
        <v>169</v>
      </c>
      <c r="AY171" s="8">
        <f>VLOOKUP($G171,Összesítő!$B:$F,3,FALSE)</f>
        <v>3185</v>
      </c>
      <c r="AZ171" s="8">
        <f t="shared" ref="AZ171:AZ183" si="529">LEN($AU171)</f>
        <v>0</v>
      </c>
      <c r="BA171" s="5">
        <f t="shared" ref="BA171:BA183" si="530">IF(OR($B171="",$C171="",$D171="",$E171="",$F171="",$L171="",$M171="",$N171="",$O171="",$P171=""),0,1)</f>
        <v>1</v>
      </c>
      <c r="BB171" s="5" t="str">
        <f t="shared" ref="BB171:BB183" si="531">IF($F171="",0,IF(AND($L171=2027,$M171=2027),"R",IF(AND($L171=2027,$M171&gt;2027),"RH",IF(AND($L171&gt;2027,$M171&gt;2027),"H","x"))))</f>
        <v>H</v>
      </c>
      <c r="BC171" s="5">
        <f t="shared" ref="BC171:BC183" si="532">IF(OR(BB171="R",BB171="RH"),1,0)</f>
        <v>0</v>
      </c>
      <c r="BD171" s="5">
        <f t="shared" ref="BD171:BD183" si="533">IF(AND($BB171="R",$O171&gt;0),1,IF(AND($BB171="H",$N171&gt;0),1,0))</f>
        <v>0</v>
      </c>
      <c r="BE171" s="5">
        <f t="shared" ref="BE171:BE183" si="534">IF($AC171&lt;$N171,1,IF($AC171=$N171,0))</f>
        <v>0</v>
      </c>
      <c r="BF171" s="8" t="str">
        <f t="shared" ref="BF171:BF183" si="535">IF($L171&gt;2027,"Nem rövidtávú a feladat.",IF($BE171=1,"Az I. ütem nem lehet forráshiányos!",IF($AC171&gt;$N171,"Többlet forrást jelölt meg az I. ütemnél! A forrás ne legyen több a költségnél.",IF($AC171=$N171,"A forrás egyenlő a költséggel (I.ütem).",0))))</f>
        <v>Nem rövidtávú a feladat.</v>
      </c>
      <c r="BG171" s="5">
        <f t="shared" ref="BG171:BG183" si="536">IF(AND($R171&lt;&gt;"",$S171&lt;&gt;"",$T171&lt;&gt;"",$U171&lt;&gt;"",$V171&lt;&gt;"",$W171&lt;&gt;"",$X171&lt;&gt;"",$Y171&lt;&gt;"",$Z171&lt;&gt;"",$AA171&lt;&gt;"",$AB171&lt;&gt;""),1,0)</f>
        <v>1</v>
      </c>
      <c r="BH171" s="5">
        <f t="shared" ref="BH171:BH183" si="537">IF(AND($BG171=1,$N171=$AC171),1,0)</f>
        <v>1</v>
      </c>
      <c r="BI171" s="5">
        <f t="shared" ref="BI171:BI183" si="538">IF($AQ171&lt;$O171,1,0)</f>
        <v>1</v>
      </c>
      <c r="BJ171" s="5">
        <f t="shared" ref="BJ171:BJ183" si="539">IF(AND($AF171&lt;&gt;"",$AG171&lt;&gt;"",$AH171&lt;&gt;"",$AI171&lt;&gt;"",$AJ171&lt;&gt;"",$AK171&lt;&gt;"",$AL171&lt;&gt;"",$AM171&lt;&gt;"",$AN171&lt;&gt;"",$AO171&lt;&gt;"",$AP171&lt;&gt;""),1,0)</f>
        <v>1</v>
      </c>
      <c r="BK171" s="5">
        <f t="shared" ref="BK171:BK183" si="540">IF(AND($BJ171=1,$O171=$AQ171),1,IF(AND($BJ171=1,$O171&gt;$AQ171,AR171="igen"),1,0))</f>
        <v>1</v>
      </c>
      <c r="BL171" s="4" t="str">
        <f t="shared" ref="BL171:BL183" si="541">IF($M171&lt;2028,"Nem hosszútávú a feladat.",IF(AND($BI171=1,$AR171="nem"),"Forráshiányos a feladat? Jelölje az AR-oszlopban!",IF(AND($BI171=0,$AR171="igen"),"Forráshiányosnak jelölte a feladat az AR-oszlopban, de a forrás költség adatok alapnján nem az!",IF(AND($BI171=1,$AR171="igen"),"Forráshiányos a feladat!",IF($AQ171&gt;$O171,"Többlet forrást jelölt meg a II. ütemnél! A forrás ne legyen több a költségnél.",IF($AQ171=$O171,"A forrás egyenlő a költséggel (II.ütem).",0))))))</f>
        <v>Forráshiányos a feladat!</v>
      </c>
      <c r="BM171" s="5">
        <f t="shared" ref="BM171:BM183" si="542">IF($M171&lt;2028,1,0)</f>
        <v>0</v>
      </c>
      <c r="BN171" s="5">
        <f t="shared" ref="BN171:BN183" si="543">IF($M171&gt;2027,1,0)</f>
        <v>1</v>
      </c>
      <c r="BO171" s="5">
        <f t="shared" ref="BO171:BO183" si="544">IF(AND($BM171=1,$N171=0),1,0)</f>
        <v>0</v>
      </c>
      <c r="BP171" s="5">
        <f t="shared" ref="BP171:BP183" si="545">IF(AND($BN171=1,$O171=0),1,0)</f>
        <v>0</v>
      </c>
      <c r="BQ171" s="5">
        <f t="shared" ref="BQ171:BQ183" si="546">IF(AND($BB171="R",$N171=0,$AZ171&gt;29),1,IF(AND($BB171="RH",$N171=0,$AZ171&gt;29),1,0))</f>
        <v>0</v>
      </c>
      <c r="BR171" s="8">
        <f t="shared" ref="BR171:BR183" si="547">IF($BN171=0,"Nincs hosszútávú terv!",IF(AND($BB171="H",$O171=0,$AZ171=0),"Nullás a hosszútávú feladat és nincs hozzá indoklás!",IF(AND($BB171="RH",$O171=0,$AZ171=0),"Nullás a hosszútávú feladat és nincs hozzá indoklás!",IF(AND($BB171="R",$O171=0,$AZ171&lt;300),"Nullás a hosszútávú feladat és rövid hozzá az indoklás!",IF(AND($BB171="RH",$O171=0,$AZ171&lt;300),"Nullás a hosszútávú feladat és rövid hozzá az indoklás!",0)))))</f>
        <v>0</v>
      </c>
      <c r="BS171" s="5">
        <f t="shared" ref="BS171:BS183" si="548">IF(AND($BB171="R",$N171=0,$AZ171&gt;29),1,IF(AND($BB171="RH",$N171=0,$AZ171&gt;29),1,0))</f>
        <v>0</v>
      </c>
      <c r="BT171" s="5">
        <f t="shared" ref="BT171:BT183" si="549">IF(AND($BB171="H",$O171=0,$AZ171&gt;29),1,IF(AND($BB171="RH",$O171=0,$AZ171&gt;29),1,0))</f>
        <v>0</v>
      </c>
      <c r="BU171" s="5">
        <f t="shared" ref="BU171:BU183" si="550">IF($B171="",0,1)</f>
        <v>1</v>
      </c>
      <c r="BV171" s="5">
        <f t="shared" ref="BV171:BV183" si="551">IF($C171="",0,1)</f>
        <v>1</v>
      </c>
      <c r="BW171" s="5">
        <f t="shared" ref="BW171:BW183" si="552">IF($D171="",0,1)</f>
        <v>1</v>
      </c>
      <c r="BX171" s="5">
        <f t="shared" ref="BX171:BX183" si="553">IF($E171="",0,1)</f>
        <v>1</v>
      </c>
      <c r="BY171" s="5">
        <f t="shared" ref="BY171:BY183" si="554">IF($L171="",0,1)</f>
        <v>1</v>
      </c>
      <c r="BZ171" s="5">
        <f t="shared" ref="BZ171:BZ183" si="555">IF($M171="",0,1)</f>
        <v>1</v>
      </c>
      <c r="CA171" s="5">
        <f t="shared" ref="CA171:CA183" si="556">IF($N171="",0,1)</f>
        <v>1</v>
      </c>
      <c r="CB171" s="5">
        <f t="shared" ref="CB171:CB183" si="557">IF($O171="",0,1)</f>
        <v>1</v>
      </c>
      <c r="CC171" s="5">
        <f t="shared" ref="CC171:CC183" si="558">IF($P171="",0,1)</f>
        <v>1</v>
      </c>
      <c r="CD171" s="5" t="str">
        <f t="shared" ref="CD171:CD183" si="559">IF(AND($BA171=0,$BU171=0),"Hiányos kitöltés! (B-oszlop üres)",IF(AND($BA171=0,$BV171=0),"Hiányos kitöltés! (C-oszlop üres)",IF(AND($BA171=0,$BW171=0),"Hiányos kitöltés! (D-oszlop üres)",IF(AND($BA171=0,$BX171=0),"Hiányos kitöltés! (E-oszlop üres)",IF(AND($BA171=0,$BY171=0),"Hiányos kitöltés! (L-oszlop üres)",IF(AND($BA171=0,$BZ171=0),"Hiányos kitöltés! (M-oszlop üres)",IF(AND($BA171=0,$CA171=0),"Hiányos kitöltés! (N-oszlop üres)",IF(AND($BA171=0,$CB171=0),"Hiányos kitöltés! (O-oszlop üres)",IF(AND($BA171=0,$CC171=0),"Hiányos kitöltés! (P-oszlop üres)",IF(AND($BA171=0,$BG171=0),"Hiányos kitöltés! (I.ütem forrása hiányos!","?"))))))))))</f>
        <v>?</v>
      </c>
      <c r="CE171" s="4" t="str">
        <f t="shared" ref="CE171:CE183" si="560">IF($BA171=0,$CD171,IF($BG171=0,"I. ütem forrása nincs kitöltve!",IF($BJ171=0,"II. ütem forrása nincs kitöltve!",IF($BD171=1,"Költségek üteme nem megfelelő (az időtartam és a költség üteme eltér)!",IF(AND(BH171=0,$BA171=1,$BJ171=1,$BD171=1),"Kötelező cellák kitöltve, de az I. ütem forrása hibás!",IF(AND(BJ171=0,$BA171=1,$BJ171=1,$BD171=1),"Kötelező cellák kitöltve, de a II. ütem forrása hibás!",IF(AND($BO171=1,$AZ171&lt;30),"Nullás a rövidtávú feladat és rövid (hiányzik) a hozzá tartozó indoklás!",IF(AND($BP171=1,$AZ171&lt;30),"Nullás a hosszútávú feladat és rövid (hiányzik) a hozzá tartozó indoklás!",IF(AND(BN171=1,C171="2011_RENDKÍVÜLI"),"II. ütemre nem tervezhet Rendkívüli feladatot!",IF(BH171=0,AD171,IF(BK171=0,AS171,IF(AND(BC171=1,$P171&gt;$N171),"EM rendelet 2. melléklet terhére elszámolt költség nem lehet nagyobb az I. ütemre tervezett tényleges költségnél!",IF($AC171&gt;$N171,"Többlet forrást jelölt meg az I. ütemnél! A forrás ne legyen több a költségnél.",IF($AQ171&gt;$O171,"Többlet forrást jelölt meg a II. ütemnél! A forrás ne legyen több a költségnél.","Kitöltés rendben!"))))))))))))))</f>
        <v>Kitöltés rendben!</v>
      </c>
      <c r="CF171" s="5">
        <f t="shared" ref="CF171:CF183" si="561">IF(A171="Kitöltés rendben!",1,0)</f>
        <v>1</v>
      </c>
      <c r="CG171" s="5">
        <f t="shared" ref="CG171:CG183" si="562">IF(AND($BB171="R",$CF171=1),1,IF(AND($BB171="RH",$CF171=1),1,0))</f>
        <v>0</v>
      </c>
      <c r="CH171" s="5">
        <f t="shared" ref="CH171:CH183" si="563">IF(AND($BB171="H",$CF171=1),1,IF(AND($BB171="RH",$CF171=1),1,0))</f>
        <v>1</v>
      </c>
    </row>
    <row r="172" spans="1:86" s="2" customFormat="1" ht="30.2" customHeight="1" x14ac:dyDescent="0.25">
      <c r="A172" s="1" t="str">
        <f t="shared" si="524"/>
        <v>Kitöltés rendben!</v>
      </c>
      <c r="B172" s="200">
        <v>2</v>
      </c>
      <c r="C172" s="199" t="s">
        <v>50</v>
      </c>
      <c r="D172" s="201" t="s">
        <v>455</v>
      </c>
      <c r="E172" s="201" t="s">
        <v>201</v>
      </c>
      <c r="F172" s="202" t="str">
        <f>VLOOKUP($G172,Összesítő!$B:$F,2,FALSE)</f>
        <v>21-32054-1-048-01-10</v>
      </c>
      <c r="G172" s="199" t="s">
        <v>280</v>
      </c>
      <c r="H172" s="202" t="str">
        <f>AY172&amp;"_"&amp;AW172&amp;"_FIV_"&amp;LEFT(Előlap!$B$6,4)</f>
        <v>3185_170_FIV_2026</v>
      </c>
      <c r="I172" s="202" t="str">
        <f>VLOOKUP($G172,Összesítő!$B:$F,5,FALSE)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2" s="202" t="str">
        <f>VLOOKUP($G172,Összesítő!$B:$F,4,FALSE)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2" s="6">
        <f t="shared" si="443"/>
        <v>1000</v>
      </c>
      <c r="L172" s="200">
        <v>2036</v>
      </c>
      <c r="M172" s="200">
        <v>2036</v>
      </c>
      <c r="N172" s="12">
        <v>0</v>
      </c>
      <c r="O172" s="7">
        <v>1000</v>
      </c>
      <c r="P172" s="7">
        <v>0</v>
      </c>
      <c r="R172" s="7">
        <v>0</v>
      </c>
      <c r="S172" s="7">
        <v>0</v>
      </c>
      <c r="T172" s="7">
        <v>0</v>
      </c>
      <c r="U172" s="7">
        <v>0</v>
      </c>
      <c r="V172" s="7">
        <v>0</v>
      </c>
      <c r="W172" s="7">
        <v>0</v>
      </c>
      <c r="X172" s="7">
        <v>0</v>
      </c>
      <c r="Y172" s="7">
        <v>0</v>
      </c>
      <c r="Z172" s="7">
        <v>0</v>
      </c>
      <c r="AA172" s="7">
        <v>0</v>
      </c>
      <c r="AB172" s="7">
        <v>0</v>
      </c>
      <c r="AC172" s="6">
        <f t="shared" si="525"/>
        <v>0</v>
      </c>
      <c r="AD172" s="3" t="str">
        <f t="shared" si="526"/>
        <v>Nem rövidtávú a feladat.</v>
      </c>
      <c r="AF172" s="7">
        <v>0</v>
      </c>
      <c r="AG172" s="7">
        <v>0</v>
      </c>
      <c r="AH172" s="7">
        <v>0</v>
      </c>
      <c r="AI172" s="7">
        <v>0</v>
      </c>
      <c r="AJ172" s="7">
        <v>0</v>
      </c>
      <c r="AK172" s="7">
        <v>0</v>
      </c>
      <c r="AL172" s="7">
        <v>0</v>
      </c>
      <c r="AM172" s="7">
        <v>0</v>
      </c>
      <c r="AN172" s="7">
        <v>0</v>
      </c>
      <c r="AO172" s="7">
        <v>0</v>
      </c>
      <c r="AP172" s="7">
        <v>0</v>
      </c>
      <c r="AQ172" s="6">
        <f t="shared" si="527"/>
        <v>0</v>
      </c>
      <c r="AR172" s="199" t="s">
        <v>205</v>
      </c>
      <c r="AS172" s="3" t="str">
        <f t="shared" si="528"/>
        <v>Forráshiányos a feladat!</v>
      </c>
      <c r="AU172" s="201" t="s">
        <v>135</v>
      </c>
      <c r="AV172" s="201" t="s">
        <v>135</v>
      </c>
      <c r="AW172" s="202">
        <f>COUNTA($G$3:G172)</f>
        <v>170</v>
      </c>
      <c r="AY172" s="8">
        <f>VLOOKUP($G172,Összesítő!$B:$F,3,FALSE)</f>
        <v>3185</v>
      </c>
      <c r="AZ172" s="8">
        <f t="shared" si="529"/>
        <v>0</v>
      </c>
      <c r="BA172" s="5">
        <f t="shared" si="530"/>
        <v>1</v>
      </c>
      <c r="BB172" s="5" t="str">
        <f t="shared" si="531"/>
        <v>H</v>
      </c>
      <c r="BC172" s="5">
        <f t="shared" si="532"/>
        <v>0</v>
      </c>
      <c r="BD172" s="5">
        <f t="shared" si="533"/>
        <v>0</v>
      </c>
      <c r="BE172" s="5">
        <f t="shared" si="534"/>
        <v>0</v>
      </c>
      <c r="BF172" s="8" t="str">
        <f t="shared" si="535"/>
        <v>Nem rövidtávú a feladat.</v>
      </c>
      <c r="BG172" s="5">
        <f t="shared" si="536"/>
        <v>1</v>
      </c>
      <c r="BH172" s="5">
        <f t="shared" si="537"/>
        <v>1</v>
      </c>
      <c r="BI172" s="5">
        <f t="shared" si="538"/>
        <v>1</v>
      </c>
      <c r="BJ172" s="5">
        <f t="shared" si="539"/>
        <v>1</v>
      </c>
      <c r="BK172" s="5">
        <f t="shared" si="540"/>
        <v>1</v>
      </c>
      <c r="BL172" s="4" t="str">
        <f t="shared" si="541"/>
        <v>Forráshiányos a feladat!</v>
      </c>
      <c r="BM172" s="5">
        <f t="shared" si="542"/>
        <v>0</v>
      </c>
      <c r="BN172" s="5">
        <f t="shared" si="543"/>
        <v>1</v>
      </c>
      <c r="BO172" s="5">
        <f t="shared" si="544"/>
        <v>0</v>
      </c>
      <c r="BP172" s="5">
        <f t="shared" si="545"/>
        <v>0</v>
      </c>
      <c r="BQ172" s="5">
        <f t="shared" si="546"/>
        <v>0</v>
      </c>
      <c r="BR172" s="8">
        <f t="shared" si="547"/>
        <v>0</v>
      </c>
      <c r="BS172" s="5">
        <f t="shared" si="548"/>
        <v>0</v>
      </c>
      <c r="BT172" s="5">
        <f t="shared" si="549"/>
        <v>0</v>
      </c>
      <c r="BU172" s="5">
        <f t="shared" si="550"/>
        <v>1</v>
      </c>
      <c r="BV172" s="5">
        <f t="shared" si="551"/>
        <v>1</v>
      </c>
      <c r="BW172" s="5">
        <f t="shared" si="552"/>
        <v>1</v>
      </c>
      <c r="BX172" s="5">
        <f t="shared" si="553"/>
        <v>1</v>
      </c>
      <c r="BY172" s="5">
        <f t="shared" si="554"/>
        <v>1</v>
      </c>
      <c r="BZ172" s="5">
        <f t="shared" si="555"/>
        <v>1</v>
      </c>
      <c r="CA172" s="5">
        <f t="shared" si="556"/>
        <v>1</v>
      </c>
      <c r="CB172" s="5">
        <f t="shared" si="557"/>
        <v>1</v>
      </c>
      <c r="CC172" s="5">
        <f t="shared" si="558"/>
        <v>1</v>
      </c>
      <c r="CD172" s="5" t="str">
        <f t="shared" si="559"/>
        <v>?</v>
      </c>
      <c r="CE172" s="4" t="str">
        <f t="shared" si="560"/>
        <v>Kitöltés rendben!</v>
      </c>
      <c r="CF172" s="5">
        <f t="shared" si="561"/>
        <v>1</v>
      </c>
      <c r="CG172" s="5">
        <f t="shared" si="562"/>
        <v>0</v>
      </c>
      <c r="CH172" s="5">
        <f t="shared" si="563"/>
        <v>1</v>
      </c>
    </row>
    <row r="173" spans="1:86" s="2" customFormat="1" ht="30.2" customHeight="1" x14ac:dyDescent="0.25">
      <c r="A173" s="1" t="str">
        <f t="shared" si="524"/>
        <v>Kitöltés rendben!</v>
      </c>
      <c r="B173" s="200">
        <v>2</v>
      </c>
      <c r="C173" s="199" t="s">
        <v>24</v>
      </c>
      <c r="D173" s="201" t="s">
        <v>458</v>
      </c>
      <c r="E173" s="201" t="s">
        <v>201</v>
      </c>
      <c r="F173" s="202" t="str">
        <f>VLOOKUP($G173,Összesítő!$B:$F,2,FALSE)</f>
        <v>21-32054-1-048-01-10</v>
      </c>
      <c r="G173" s="199" t="s">
        <v>280</v>
      </c>
      <c r="H173" s="202" t="str">
        <f>AY173&amp;"_"&amp;AW173&amp;"_FIV_"&amp;LEFT(Előlap!$B$6,4)</f>
        <v>3185_171_FIV_2026</v>
      </c>
      <c r="I173" s="202" t="str">
        <f>VLOOKUP($G173,Összesítő!$B:$F,5,FALSE)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3" s="202" t="str">
        <f>VLOOKUP($G173,Összesítő!$B:$F,4,FALSE)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3" s="6">
        <f t="shared" si="443"/>
        <v>1500</v>
      </c>
      <c r="L173" s="200">
        <v>2033</v>
      </c>
      <c r="M173" s="200">
        <v>2033</v>
      </c>
      <c r="N173" s="12">
        <v>0</v>
      </c>
      <c r="O173" s="7">
        <v>1500</v>
      </c>
      <c r="P173" s="7">
        <v>0</v>
      </c>
      <c r="R173" s="7">
        <v>0</v>
      </c>
      <c r="S173" s="7">
        <v>0</v>
      </c>
      <c r="T173" s="7">
        <v>0</v>
      </c>
      <c r="U173" s="7">
        <v>0</v>
      </c>
      <c r="V173" s="7">
        <v>0</v>
      </c>
      <c r="W173" s="7">
        <v>0</v>
      </c>
      <c r="X173" s="7">
        <v>0</v>
      </c>
      <c r="Y173" s="7">
        <v>0</v>
      </c>
      <c r="Z173" s="7">
        <v>0</v>
      </c>
      <c r="AA173" s="7">
        <v>0</v>
      </c>
      <c r="AB173" s="7">
        <v>0</v>
      </c>
      <c r="AC173" s="6">
        <f t="shared" si="525"/>
        <v>0</v>
      </c>
      <c r="AD173" s="3" t="str">
        <f t="shared" si="526"/>
        <v>Nem rövidtávú a feladat.</v>
      </c>
      <c r="AF173" s="7">
        <v>0</v>
      </c>
      <c r="AG173" s="7">
        <v>0</v>
      </c>
      <c r="AH173" s="7">
        <v>0</v>
      </c>
      <c r="AI173" s="7">
        <v>0</v>
      </c>
      <c r="AJ173" s="7">
        <v>0</v>
      </c>
      <c r="AK173" s="7">
        <v>0</v>
      </c>
      <c r="AL173" s="7">
        <v>0</v>
      </c>
      <c r="AM173" s="7">
        <v>0</v>
      </c>
      <c r="AN173" s="7">
        <v>0</v>
      </c>
      <c r="AO173" s="7">
        <v>0</v>
      </c>
      <c r="AP173" s="7">
        <v>0</v>
      </c>
      <c r="AQ173" s="6">
        <f t="shared" si="527"/>
        <v>0</v>
      </c>
      <c r="AR173" s="199" t="s">
        <v>205</v>
      </c>
      <c r="AS173" s="3" t="str">
        <f t="shared" si="528"/>
        <v>Forráshiányos a feladat!</v>
      </c>
      <c r="AU173" s="201" t="s">
        <v>135</v>
      </c>
      <c r="AV173" s="201" t="s">
        <v>135</v>
      </c>
      <c r="AW173" s="202">
        <f>COUNTA($G$3:G173)</f>
        <v>171</v>
      </c>
      <c r="AY173" s="8">
        <f>VLOOKUP($G173,Összesítő!$B:$F,3,FALSE)</f>
        <v>3185</v>
      </c>
      <c r="AZ173" s="8">
        <f t="shared" si="529"/>
        <v>0</v>
      </c>
      <c r="BA173" s="5">
        <f t="shared" si="530"/>
        <v>1</v>
      </c>
      <c r="BB173" s="5" t="str">
        <f t="shared" si="531"/>
        <v>H</v>
      </c>
      <c r="BC173" s="5">
        <f t="shared" si="532"/>
        <v>0</v>
      </c>
      <c r="BD173" s="5">
        <f t="shared" si="533"/>
        <v>0</v>
      </c>
      <c r="BE173" s="5">
        <f t="shared" si="534"/>
        <v>0</v>
      </c>
      <c r="BF173" s="8" t="str">
        <f t="shared" si="535"/>
        <v>Nem rövidtávú a feladat.</v>
      </c>
      <c r="BG173" s="5">
        <f t="shared" si="536"/>
        <v>1</v>
      </c>
      <c r="BH173" s="5">
        <f t="shared" si="537"/>
        <v>1</v>
      </c>
      <c r="BI173" s="5">
        <f t="shared" si="538"/>
        <v>1</v>
      </c>
      <c r="BJ173" s="5">
        <f t="shared" si="539"/>
        <v>1</v>
      </c>
      <c r="BK173" s="5">
        <f t="shared" si="540"/>
        <v>1</v>
      </c>
      <c r="BL173" s="4" t="str">
        <f t="shared" si="541"/>
        <v>Forráshiányos a feladat!</v>
      </c>
      <c r="BM173" s="5">
        <f t="shared" si="542"/>
        <v>0</v>
      </c>
      <c r="BN173" s="5">
        <f t="shared" si="543"/>
        <v>1</v>
      </c>
      <c r="BO173" s="5">
        <f t="shared" si="544"/>
        <v>0</v>
      </c>
      <c r="BP173" s="5">
        <f t="shared" si="545"/>
        <v>0</v>
      </c>
      <c r="BQ173" s="5">
        <f t="shared" si="546"/>
        <v>0</v>
      </c>
      <c r="BR173" s="8">
        <f t="shared" si="547"/>
        <v>0</v>
      </c>
      <c r="BS173" s="5">
        <f t="shared" si="548"/>
        <v>0</v>
      </c>
      <c r="BT173" s="5">
        <f t="shared" si="549"/>
        <v>0</v>
      </c>
      <c r="BU173" s="5">
        <f t="shared" si="550"/>
        <v>1</v>
      </c>
      <c r="BV173" s="5">
        <f t="shared" si="551"/>
        <v>1</v>
      </c>
      <c r="BW173" s="5">
        <f t="shared" si="552"/>
        <v>1</v>
      </c>
      <c r="BX173" s="5">
        <f t="shared" si="553"/>
        <v>1</v>
      </c>
      <c r="BY173" s="5">
        <f t="shared" si="554"/>
        <v>1</v>
      </c>
      <c r="BZ173" s="5">
        <f t="shared" si="555"/>
        <v>1</v>
      </c>
      <c r="CA173" s="5">
        <f t="shared" si="556"/>
        <v>1</v>
      </c>
      <c r="CB173" s="5">
        <f t="shared" si="557"/>
        <v>1</v>
      </c>
      <c r="CC173" s="5">
        <f t="shared" si="558"/>
        <v>1</v>
      </c>
      <c r="CD173" s="5" t="str">
        <f t="shared" si="559"/>
        <v>?</v>
      </c>
      <c r="CE173" s="4" t="str">
        <f t="shared" si="560"/>
        <v>Kitöltés rendben!</v>
      </c>
      <c r="CF173" s="5">
        <f t="shared" si="561"/>
        <v>1</v>
      </c>
      <c r="CG173" s="5">
        <f t="shared" si="562"/>
        <v>0</v>
      </c>
      <c r="CH173" s="5">
        <f t="shared" si="563"/>
        <v>1</v>
      </c>
    </row>
    <row r="174" spans="1:86" s="2" customFormat="1" ht="30.2" customHeight="1" x14ac:dyDescent="0.25">
      <c r="A174" s="1" t="str">
        <f t="shared" si="524"/>
        <v>Kitöltés rendben!</v>
      </c>
      <c r="B174" s="200">
        <v>2</v>
      </c>
      <c r="C174" s="199" t="s">
        <v>70</v>
      </c>
      <c r="D174" s="201" t="s">
        <v>459</v>
      </c>
      <c r="E174" s="201" t="s">
        <v>201</v>
      </c>
      <c r="F174" s="202" t="str">
        <f>VLOOKUP($G174,Összesítő!$B:$F,2,FALSE)</f>
        <v>21-32054-1-048-01-10</v>
      </c>
      <c r="G174" s="199" t="s">
        <v>280</v>
      </c>
      <c r="H174" s="202" t="str">
        <f>AY174&amp;"_"&amp;AW174&amp;"_FIV_"&amp;LEFT(Előlap!$B$6,4)</f>
        <v>3185_172_FIV_2026</v>
      </c>
      <c r="I174" s="202" t="str">
        <f>VLOOKUP($G174,Összesítő!$B:$F,5,FALSE)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4" s="202" t="str">
        <f>VLOOKUP($G174,Összesítő!$B:$F,4,FALSE)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4" s="6">
        <f t="shared" si="443"/>
        <v>9500</v>
      </c>
      <c r="L174" s="200">
        <v>2028</v>
      </c>
      <c r="M174" s="200">
        <v>2028</v>
      </c>
      <c r="N174" s="12">
        <v>0</v>
      </c>
      <c r="O174" s="7">
        <v>9500</v>
      </c>
      <c r="P174" s="7">
        <v>0</v>
      </c>
      <c r="R174" s="7">
        <v>0</v>
      </c>
      <c r="S174" s="7">
        <v>0</v>
      </c>
      <c r="T174" s="7">
        <v>0</v>
      </c>
      <c r="U174" s="7">
        <v>0</v>
      </c>
      <c r="V174" s="7">
        <v>0</v>
      </c>
      <c r="W174" s="7">
        <v>0</v>
      </c>
      <c r="X174" s="7">
        <v>0</v>
      </c>
      <c r="Y174" s="7">
        <v>0</v>
      </c>
      <c r="Z174" s="7">
        <v>0</v>
      </c>
      <c r="AA174" s="7">
        <v>0</v>
      </c>
      <c r="AB174" s="7">
        <v>0</v>
      </c>
      <c r="AC174" s="6">
        <f t="shared" si="525"/>
        <v>0</v>
      </c>
      <c r="AD174" s="3" t="str">
        <f t="shared" si="526"/>
        <v>Nem rövidtávú a feladat.</v>
      </c>
      <c r="AF174" s="7">
        <v>9500</v>
      </c>
      <c r="AG174" s="7">
        <v>0</v>
      </c>
      <c r="AH174" s="7">
        <v>0</v>
      </c>
      <c r="AI174" s="7">
        <v>0</v>
      </c>
      <c r="AJ174" s="7">
        <v>0</v>
      </c>
      <c r="AK174" s="7">
        <v>0</v>
      </c>
      <c r="AL174" s="7">
        <v>0</v>
      </c>
      <c r="AM174" s="7">
        <v>0</v>
      </c>
      <c r="AN174" s="7">
        <v>0</v>
      </c>
      <c r="AO174" s="7">
        <v>0</v>
      </c>
      <c r="AP174" s="7">
        <v>0</v>
      </c>
      <c r="AQ174" s="6">
        <f t="shared" si="527"/>
        <v>9500</v>
      </c>
      <c r="AR174" s="199" t="s">
        <v>203</v>
      </c>
      <c r="AS174" s="3" t="str">
        <f t="shared" si="528"/>
        <v>A forrás egyenlő a költséggel (II.ütem).</v>
      </c>
      <c r="AU174" s="201" t="s">
        <v>135</v>
      </c>
      <c r="AV174" s="201" t="s">
        <v>135</v>
      </c>
      <c r="AW174" s="202">
        <f>COUNTA($G$3:G174)</f>
        <v>172</v>
      </c>
      <c r="AY174" s="8">
        <f>VLOOKUP($G174,Összesítő!$B:$F,3,FALSE)</f>
        <v>3185</v>
      </c>
      <c r="AZ174" s="8">
        <f t="shared" si="529"/>
        <v>0</v>
      </c>
      <c r="BA174" s="5">
        <f t="shared" si="530"/>
        <v>1</v>
      </c>
      <c r="BB174" s="5" t="str">
        <f t="shared" si="531"/>
        <v>H</v>
      </c>
      <c r="BC174" s="5">
        <f t="shared" si="532"/>
        <v>0</v>
      </c>
      <c r="BD174" s="5">
        <f t="shared" si="533"/>
        <v>0</v>
      </c>
      <c r="BE174" s="5">
        <f t="shared" si="534"/>
        <v>0</v>
      </c>
      <c r="BF174" s="8" t="str">
        <f t="shared" si="535"/>
        <v>Nem rövidtávú a feladat.</v>
      </c>
      <c r="BG174" s="5">
        <f t="shared" si="536"/>
        <v>1</v>
      </c>
      <c r="BH174" s="5">
        <f t="shared" si="537"/>
        <v>1</v>
      </c>
      <c r="BI174" s="5">
        <f t="shared" si="538"/>
        <v>0</v>
      </c>
      <c r="BJ174" s="5">
        <f t="shared" si="539"/>
        <v>1</v>
      </c>
      <c r="BK174" s="5">
        <f t="shared" si="540"/>
        <v>1</v>
      </c>
      <c r="BL174" s="4" t="str">
        <f t="shared" si="541"/>
        <v>A forrás egyenlő a költséggel (II.ütem).</v>
      </c>
      <c r="BM174" s="5">
        <f t="shared" si="542"/>
        <v>0</v>
      </c>
      <c r="BN174" s="5">
        <f t="shared" si="543"/>
        <v>1</v>
      </c>
      <c r="BO174" s="5">
        <f t="shared" si="544"/>
        <v>0</v>
      </c>
      <c r="BP174" s="5">
        <f t="shared" si="545"/>
        <v>0</v>
      </c>
      <c r="BQ174" s="5">
        <f t="shared" si="546"/>
        <v>0</v>
      </c>
      <c r="BR174" s="8">
        <f t="shared" si="547"/>
        <v>0</v>
      </c>
      <c r="BS174" s="5">
        <f t="shared" si="548"/>
        <v>0</v>
      </c>
      <c r="BT174" s="5">
        <f t="shared" si="549"/>
        <v>0</v>
      </c>
      <c r="BU174" s="5">
        <f t="shared" si="550"/>
        <v>1</v>
      </c>
      <c r="BV174" s="5">
        <f t="shared" si="551"/>
        <v>1</v>
      </c>
      <c r="BW174" s="5">
        <f t="shared" si="552"/>
        <v>1</v>
      </c>
      <c r="BX174" s="5">
        <f t="shared" si="553"/>
        <v>1</v>
      </c>
      <c r="BY174" s="5">
        <f t="shared" si="554"/>
        <v>1</v>
      </c>
      <c r="BZ174" s="5">
        <f t="shared" si="555"/>
        <v>1</v>
      </c>
      <c r="CA174" s="5">
        <f t="shared" si="556"/>
        <v>1</v>
      </c>
      <c r="CB174" s="5">
        <f t="shared" si="557"/>
        <v>1</v>
      </c>
      <c r="CC174" s="5">
        <f t="shared" si="558"/>
        <v>1</v>
      </c>
      <c r="CD174" s="5" t="str">
        <f t="shared" si="559"/>
        <v>?</v>
      </c>
      <c r="CE174" s="4" t="str">
        <f t="shared" si="560"/>
        <v>Kitöltés rendben!</v>
      </c>
      <c r="CF174" s="5">
        <f t="shared" si="561"/>
        <v>1</v>
      </c>
      <c r="CG174" s="5">
        <f t="shared" si="562"/>
        <v>0</v>
      </c>
      <c r="CH174" s="5">
        <f t="shared" si="563"/>
        <v>1</v>
      </c>
    </row>
    <row r="175" spans="1:86" s="2" customFormat="1" ht="30.2" customHeight="1" x14ac:dyDescent="0.25">
      <c r="A175" s="1" t="str">
        <f t="shared" si="524"/>
        <v>Kitöltés rendben!</v>
      </c>
      <c r="B175" s="200">
        <v>2</v>
      </c>
      <c r="C175" s="199" t="s">
        <v>80</v>
      </c>
      <c r="D175" s="201" t="s">
        <v>460</v>
      </c>
      <c r="E175" s="201" t="s">
        <v>201</v>
      </c>
      <c r="F175" s="202" t="str">
        <f>VLOOKUP($G175,Összesítő!$B:$F,2,FALSE)</f>
        <v>21-32054-1-048-01-10</v>
      </c>
      <c r="G175" s="199" t="s">
        <v>280</v>
      </c>
      <c r="H175" s="202" t="str">
        <f>AY175&amp;"_"&amp;AW175&amp;"_FIV_"&amp;LEFT(Előlap!$B$6,4)</f>
        <v>3185_173_FIV_2026</v>
      </c>
      <c r="I175" s="202" t="str">
        <f>VLOOKUP($G175,Összesítő!$B:$F,5,FALSE)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5" s="202" t="str">
        <f>VLOOKUP($G175,Összesítő!$B:$F,4,FALSE)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5" s="6">
        <f t="shared" si="443"/>
        <v>2800</v>
      </c>
      <c r="L175" s="200">
        <v>2028</v>
      </c>
      <c r="M175" s="200">
        <v>2028</v>
      </c>
      <c r="N175" s="12">
        <v>0</v>
      </c>
      <c r="O175" s="7">
        <v>2800</v>
      </c>
      <c r="P175" s="7">
        <v>0</v>
      </c>
      <c r="R175" s="7">
        <v>0</v>
      </c>
      <c r="S175" s="7">
        <v>0</v>
      </c>
      <c r="T175" s="7">
        <v>0</v>
      </c>
      <c r="U175" s="7">
        <v>0</v>
      </c>
      <c r="V175" s="7">
        <v>0</v>
      </c>
      <c r="W175" s="7">
        <v>0</v>
      </c>
      <c r="X175" s="7">
        <v>0</v>
      </c>
      <c r="Y175" s="7">
        <v>0</v>
      </c>
      <c r="Z175" s="7">
        <v>0</v>
      </c>
      <c r="AA175" s="7">
        <v>0</v>
      </c>
      <c r="AB175" s="7">
        <v>0</v>
      </c>
      <c r="AC175" s="6">
        <f t="shared" si="525"/>
        <v>0</v>
      </c>
      <c r="AD175" s="3" t="str">
        <f t="shared" si="526"/>
        <v>Nem rövidtávú a feladat.</v>
      </c>
      <c r="AF175" s="7">
        <v>2800</v>
      </c>
      <c r="AG175" s="7">
        <v>0</v>
      </c>
      <c r="AH175" s="7">
        <v>0</v>
      </c>
      <c r="AI175" s="7">
        <v>0</v>
      </c>
      <c r="AJ175" s="7">
        <v>0</v>
      </c>
      <c r="AK175" s="7">
        <v>0</v>
      </c>
      <c r="AL175" s="7">
        <v>0</v>
      </c>
      <c r="AM175" s="7">
        <v>0</v>
      </c>
      <c r="AN175" s="7">
        <v>0</v>
      </c>
      <c r="AO175" s="7">
        <v>0</v>
      </c>
      <c r="AP175" s="7">
        <v>0</v>
      </c>
      <c r="AQ175" s="6">
        <f t="shared" si="527"/>
        <v>2800</v>
      </c>
      <c r="AR175" s="199" t="s">
        <v>203</v>
      </c>
      <c r="AS175" s="3" t="str">
        <f t="shared" si="528"/>
        <v>A forrás egyenlő a költséggel (II.ütem).</v>
      </c>
      <c r="AU175" s="201" t="s">
        <v>135</v>
      </c>
      <c r="AV175" s="201" t="s">
        <v>135</v>
      </c>
      <c r="AW175" s="202">
        <f>COUNTA($G$3:G175)</f>
        <v>173</v>
      </c>
      <c r="AY175" s="8">
        <f>VLOOKUP($G175,Összesítő!$B:$F,3,FALSE)</f>
        <v>3185</v>
      </c>
      <c r="AZ175" s="8">
        <f t="shared" si="529"/>
        <v>0</v>
      </c>
      <c r="BA175" s="5">
        <f t="shared" si="530"/>
        <v>1</v>
      </c>
      <c r="BB175" s="5" t="str">
        <f t="shared" si="531"/>
        <v>H</v>
      </c>
      <c r="BC175" s="5">
        <f t="shared" si="532"/>
        <v>0</v>
      </c>
      <c r="BD175" s="5">
        <f t="shared" si="533"/>
        <v>0</v>
      </c>
      <c r="BE175" s="5">
        <f t="shared" si="534"/>
        <v>0</v>
      </c>
      <c r="BF175" s="8" t="str">
        <f t="shared" si="535"/>
        <v>Nem rövidtávú a feladat.</v>
      </c>
      <c r="BG175" s="5">
        <f t="shared" si="536"/>
        <v>1</v>
      </c>
      <c r="BH175" s="5">
        <f t="shared" si="537"/>
        <v>1</v>
      </c>
      <c r="BI175" s="5">
        <f t="shared" si="538"/>
        <v>0</v>
      </c>
      <c r="BJ175" s="5">
        <f t="shared" si="539"/>
        <v>1</v>
      </c>
      <c r="BK175" s="5">
        <f t="shared" si="540"/>
        <v>1</v>
      </c>
      <c r="BL175" s="4" t="str">
        <f t="shared" si="541"/>
        <v>A forrás egyenlő a költséggel (II.ütem).</v>
      </c>
      <c r="BM175" s="5">
        <f t="shared" si="542"/>
        <v>0</v>
      </c>
      <c r="BN175" s="5">
        <f t="shared" si="543"/>
        <v>1</v>
      </c>
      <c r="BO175" s="5">
        <f t="shared" si="544"/>
        <v>0</v>
      </c>
      <c r="BP175" s="5">
        <f t="shared" si="545"/>
        <v>0</v>
      </c>
      <c r="BQ175" s="5">
        <f t="shared" si="546"/>
        <v>0</v>
      </c>
      <c r="BR175" s="8">
        <f t="shared" si="547"/>
        <v>0</v>
      </c>
      <c r="BS175" s="5">
        <f t="shared" si="548"/>
        <v>0</v>
      </c>
      <c r="BT175" s="5">
        <f t="shared" si="549"/>
        <v>0</v>
      </c>
      <c r="BU175" s="5">
        <f t="shared" si="550"/>
        <v>1</v>
      </c>
      <c r="BV175" s="5">
        <f t="shared" si="551"/>
        <v>1</v>
      </c>
      <c r="BW175" s="5">
        <f t="shared" si="552"/>
        <v>1</v>
      </c>
      <c r="BX175" s="5">
        <f t="shared" si="553"/>
        <v>1</v>
      </c>
      <c r="BY175" s="5">
        <f t="shared" si="554"/>
        <v>1</v>
      </c>
      <c r="BZ175" s="5">
        <f t="shared" si="555"/>
        <v>1</v>
      </c>
      <c r="CA175" s="5">
        <f t="shared" si="556"/>
        <v>1</v>
      </c>
      <c r="CB175" s="5">
        <f t="shared" si="557"/>
        <v>1</v>
      </c>
      <c r="CC175" s="5">
        <f t="shared" si="558"/>
        <v>1</v>
      </c>
      <c r="CD175" s="5" t="str">
        <f t="shared" si="559"/>
        <v>?</v>
      </c>
      <c r="CE175" s="4" t="str">
        <f t="shared" si="560"/>
        <v>Kitöltés rendben!</v>
      </c>
      <c r="CF175" s="5">
        <f t="shared" si="561"/>
        <v>1</v>
      </c>
      <c r="CG175" s="5">
        <f t="shared" si="562"/>
        <v>0</v>
      </c>
      <c r="CH175" s="5">
        <f t="shared" si="563"/>
        <v>1</v>
      </c>
    </row>
    <row r="176" spans="1:86" s="2" customFormat="1" ht="30.2" customHeight="1" x14ac:dyDescent="0.25">
      <c r="A176" s="1" t="str">
        <f t="shared" si="524"/>
        <v>Kitöltés rendben!</v>
      </c>
      <c r="B176" s="200">
        <v>2</v>
      </c>
      <c r="C176" s="199" t="s">
        <v>50</v>
      </c>
      <c r="D176" s="201" t="s">
        <v>461</v>
      </c>
      <c r="E176" s="201" t="s">
        <v>201</v>
      </c>
      <c r="F176" s="202" t="str">
        <f>VLOOKUP($G176,Összesítő!$B:$F,2,FALSE)</f>
        <v>21-32054-1-048-01-10</v>
      </c>
      <c r="G176" s="199" t="s">
        <v>280</v>
      </c>
      <c r="H176" s="202" t="str">
        <f>AY176&amp;"_"&amp;AW176&amp;"_FIV_"&amp;LEFT(Előlap!$B$6,4)</f>
        <v>3185_174_FIV_2026</v>
      </c>
      <c r="I176" s="202" t="str">
        <f>VLOOKUP($G176,Összesítő!$B:$F,5,FALSE)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6" s="202" t="str">
        <f>VLOOKUP($G176,Összesítő!$B:$F,4,FALSE)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6" s="6">
        <f t="shared" si="443"/>
        <v>1800</v>
      </c>
      <c r="L176" s="200">
        <v>2030</v>
      </c>
      <c r="M176" s="200">
        <v>2030</v>
      </c>
      <c r="N176" s="12">
        <v>0</v>
      </c>
      <c r="O176" s="7">
        <v>1800</v>
      </c>
      <c r="P176" s="7">
        <v>0</v>
      </c>
      <c r="R176" s="7">
        <v>0</v>
      </c>
      <c r="S176" s="7">
        <v>0</v>
      </c>
      <c r="T176" s="7">
        <v>0</v>
      </c>
      <c r="U176" s="7">
        <v>0</v>
      </c>
      <c r="V176" s="7">
        <v>0</v>
      </c>
      <c r="W176" s="7">
        <v>0</v>
      </c>
      <c r="X176" s="7">
        <v>0</v>
      </c>
      <c r="Y176" s="7">
        <v>0</v>
      </c>
      <c r="Z176" s="7">
        <v>0</v>
      </c>
      <c r="AA176" s="7">
        <v>0</v>
      </c>
      <c r="AB176" s="7">
        <v>0</v>
      </c>
      <c r="AC176" s="6">
        <f t="shared" si="525"/>
        <v>0</v>
      </c>
      <c r="AD176" s="3" t="str">
        <f t="shared" si="526"/>
        <v>Nem rövidtávú a feladat.</v>
      </c>
      <c r="AF176" s="7">
        <v>0</v>
      </c>
      <c r="AG176" s="7">
        <v>0</v>
      </c>
      <c r="AH176" s="7">
        <v>0</v>
      </c>
      <c r="AI176" s="7">
        <v>0</v>
      </c>
      <c r="AJ176" s="7">
        <v>0</v>
      </c>
      <c r="AK176" s="7">
        <v>0</v>
      </c>
      <c r="AL176" s="7">
        <v>0</v>
      </c>
      <c r="AM176" s="7">
        <v>0</v>
      </c>
      <c r="AN176" s="7">
        <v>0</v>
      </c>
      <c r="AO176" s="7">
        <v>0</v>
      </c>
      <c r="AP176" s="7">
        <v>0</v>
      </c>
      <c r="AQ176" s="6">
        <f t="shared" si="527"/>
        <v>0</v>
      </c>
      <c r="AR176" s="199" t="s">
        <v>205</v>
      </c>
      <c r="AS176" s="3" t="str">
        <f t="shared" si="528"/>
        <v>Forráshiányos a feladat!</v>
      </c>
      <c r="AU176" s="201" t="s">
        <v>135</v>
      </c>
      <c r="AV176" s="201" t="s">
        <v>135</v>
      </c>
      <c r="AW176" s="202">
        <f>COUNTA($G$3:G176)</f>
        <v>174</v>
      </c>
      <c r="AY176" s="8">
        <f>VLOOKUP($G176,Összesítő!$B:$F,3,FALSE)</f>
        <v>3185</v>
      </c>
      <c r="AZ176" s="8">
        <f t="shared" si="529"/>
        <v>0</v>
      </c>
      <c r="BA176" s="5">
        <f t="shared" si="530"/>
        <v>1</v>
      </c>
      <c r="BB176" s="5" t="str">
        <f t="shared" si="531"/>
        <v>H</v>
      </c>
      <c r="BC176" s="5">
        <f t="shared" si="532"/>
        <v>0</v>
      </c>
      <c r="BD176" s="5">
        <f t="shared" si="533"/>
        <v>0</v>
      </c>
      <c r="BE176" s="5">
        <f t="shared" si="534"/>
        <v>0</v>
      </c>
      <c r="BF176" s="8" t="str">
        <f t="shared" si="535"/>
        <v>Nem rövidtávú a feladat.</v>
      </c>
      <c r="BG176" s="5">
        <f t="shared" si="536"/>
        <v>1</v>
      </c>
      <c r="BH176" s="5">
        <f t="shared" si="537"/>
        <v>1</v>
      </c>
      <c r="BI176" s="5">
        <f t="shared" si="538"/>
        <v>1</v>
      </c>
      <c r="BJ176" s="5">
        <f t="shared" si="539"/>
        <v>1</v>
      </c>
      <c r="BK176" s="5">
        <f t="shared" si="540"/>
        <v>1</v>
      </c>
      <c r="BL176" s="4" t="str">
        <f t="shared" si="541"/>
        <v>Forráshiányos a feladat!</v>
      </c>
      <c r="BM176" s="5">
        <f t="shared" si="542"/>
        <v>0</v>
      </c>
      <c r="BN176" s="5">
        <f t="shared" si="543"/>
        <v>1</v>
      </c>
      <c r="BO176" s="5">
        <f t="shared" si="544"/>
        <v>0</v>
      </c>
      <c r="BP176" s="5">
        <f t="shared" si="545"/>
        <v>0</v>
      </c>
      <c r="BQ176" s="5">
        <f t="shared" si="546"/>
        <v>0</v>
      </c>
      <c r="BR176" s="8">
        <f t="shared" si="547"/>
        <v>0</v>
      </c>
      <c r="BS176" s="5">
        <f t="shared" si="548"/>
        <v>0</v>
      </c>
      <c r="BT176" s="5">
        <f t="shared" si="549"/>
        <v>0</v>
      </c>
      <c r="BU176" s="5">
        <f t="shared" si="550"/>
        <v>1</v>
      </c>
      <c r="BV176" s="5">
        <f t="shared" si="551"/>
        <v>1</v>
      </c>
      <c r="BW176" s="5">
        <f t="shared" si="552"/>
        <v>1</v>
      </c>
      <c r="BX176" s="5">
        <f t="shared" si="553"/>
        <v>1</v>
      </c>
      <c r="BY176" s="5">
        <f t="shared" si="554"/>
        <v>1</v>
      </c>
      <c r="BZ176" s="5">
        <f t="shared" si="555"/>
        <v>1</v>
      </c>
      <c r="CA176" s="5">
        <f t="shared" si="556"/>
        <v>1</v>
      </c>
      <c r="CB176" s="5">
        <f t="shared" si="557"/>
        <v>1</v>
      </c>
      <c r="CC176" s="5">
        <f t="shared" si="558"/>
        <v>1</v>
      </c>
      <c r="CD176" s="5" t="str">
        <f t="shared" si="559"/>
        <v>?</v>
      </c>
      <c r="CE176" s="4" t="str">
        <f t="shared" si="560"/>
        <v>Kitöltés rendben!</v>
      </c>
      <c r="CF176" s="5">
        <f t="shared" si="561"/>
        <v>1</v>
      </c>
      <c r="CG176" s="5">
        <f t="shared" si="562"/>
        <v>0</v>
      </c>
      <c r="CH176" s="5">
        <f t="shared" si="563"/>
        <v>1</v>
      </c>
    </row>
    <row r="177" spans="1:86" s="2" customFormat="1" ht="30.2" customHeight="1" x14ac:dyDescent="0.25">
      <c r="A177" s="1" t="str">
        <f t="shared" si="524"/>
        <v>Kitöltés rendben!</v>
      </c>
      <c r="B177" s="200">
        <v>2</v>
      </c>
      <c r="C177" s="199" t="s">
        <v>50</v>
      </c>
      <c r="D177" s="201" t="s">
        <v>462</v>
      </c>
      <c r="E177" s="201" t="s">
        <v>201</v>
      </c>
      <c r="F177" s="202" t="str">
        <f>VLOOKUP($G177,Összesítő!$B:$F,2,FALSE)</f>
        <v>21-32054-1-048-01-10</v>
      </c>
      <c r="G177" s="199" t="s">
        <v>280</v>
      </c>
      <c r="H177" s="202" t="str">
        <f>AY177&amp;"_"&amp;AW177&amp;"_FIV_"&amp;LEFT(Előlap!$B$6,4)</f>
        <v>3185_175_FIV_2026</v>
      </c>
      <c r="I177" s="202" t="str">
        <f>VLOOKUP($G177,Összesítő!$B:$F,5,FALSE)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7" s="202" t="str">
        <f>VLOOKUP($G177,Összesítő!$B:$F,4,FALSE)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7" s="6">
        <f t="shared" si="443"/>
        <v>4445</v>
      </c>
      <c r="L177" s="200">
        <v>2031</v>
      </c>
      <c r="M177" s="200">
        <v>2031</v>
      </c>
      <c r="N177" s="12">
        <v>0</v>
      </c>
      <c r="O177" s="7">
        <v>4445</v>
      </c>
      <c r="P177" s="7">
        <v>0</v>
      </c>
      <c r="R177" s="7">
        <v>0</v>
      </c>
      <c r="S177" s="7">
        <v>0</v>
      </c>
      <c r="T177" s="7">
        <v>0</v>
      </c>
      <c r="U177" s="7">
        <v>0</v>
      </c>
      <c r="V177" s="7">
        <v>0</v>
      </c>
      <c r="W177" s="7">
        <v>0</v>
      </c>
      <c r="X177" s="7">
        <v>0</v>
      </c>
      <c r="Y177" s="7">
        <v>0</v>
      </c>
      <c r="Z177" s="7">
        <v>0</v>
      </c>
      <c r="AA177" s="7">
        <v>0</v>
      </c>
      <c r="AB177" s="7">
        <v>0</v>
      </c>
      <c r="AC177" s="6">
        <f t="shared" si="525"/>
        <v>0</v>
      </c>
      <c r="AD177" s="3" t="str">
        <f t="shared" si="526"/>
        <v>Nem rövidtávú a feladat.</v>
      </c>
      <c r="AF177" s="7">
        <v>0</v>
      </c>
      <c r="AG177" s="7">
        <v>0</v>
      </c>
      <c r="AH177" s="7">
        <v>0</v>
      </c>
      <c r="AI177" s="7">
        <v>0</v>
      </c>
      <c r="AJ177" s="7">
        <v>0</v>
      </c>
      <c r="AK177" s="7">
        <v>0</v>
      </c>
      <c r="AL177" s="7">
        <v>0</v>
      </c>
      <c r="AM177" s="7">
        <v>0</v>
      </c>
      <c r="AN177" s="7">
        <v>0</v>
      </c>
      <c r="AO177" s="7">
        <v>0</v>
      </c>
      <c r="AP177" s="7">
        <v>0</v>
      </c>
      <c r="AQ177" s="6">
        <f t="shared" si="527"/>
        <v>0</v>
      </c>
      <c r="AR177" s="199" t="s">
        <v>205</v>
      </c>
      <c r="AS177" s="3" t="str">
        <f t="shared" si="528"/>
        <v>Forráshiányos a feladat!</v>
      </c>
      <c r="AU177" s="201" t="s">
        <v>135</v>
      </c>
      <c r="AV177" s="201" t="s">
        <v>135</v>
      </c>
      <c r="AW177" s="202">
        <f>COUNTA($G$3:G177)</f>
        <v>175</v>
      </c>
      <c r="AY177" s="8">
        <f>VLOOKUP($G177,Összesítő!$B:$F,3,FALSE)</f>
        <v>3185</v>
      </c>
      <c r="AZ177" s="8">
        <f t="shared" si="529"/>
        <v>0</v>
      </c>
      <c r="BA177" s="5">
        <f t="shared" si="530"/>
        <v>1</v>
      </c>
      <c r="BB177" s="5" t="str">
        <f t="shared" si="531"/>
        <v>H</v>
      </c>
      <c r="BC177" s="5">
        <f t="shared" si="532"/>
        <v>0</v>
      </c>
      <c r="BD177" s="5">
        <f t="shared" si="533"/>
        <v>0</v>
      </c>
      <c r="BE177" s="5">
        <f t="shared" si="534"/>
        <v>0</v>
      </c>
      <c r="BF177" s="8" t="str">
        <f t="shared" si="535"/>
        <v>Nem rövidtávú a feladat.</v>
      </c>
      <c r="BG177" s="5">
        <f t="shared" si="536"/>
        <v>1</v>
      </c>
      <c r="BH177" s="5">
        <f t="shared" si="537"/>
        <v>1</v>
      </c>
      <c r="BI177" s="5">
        <f t="shared" si="538"/>
        <v>1</v>
      </c>
      <c r="BJ177" s="5">
        <f t="shared" si="539"/>
        <v>1</v>
      </c>
      <c r="BK177" s="5">
        <f t="shared" si="540"/>
        <v>1</v>
      </c>
      <c r="BL177" s="4" t="str">
        <f t="shared" si="541"/>
        <v>Forráshiányos a feladat!</v>
      </c>
      <c r="BM177" s="5">
        <f t="shared" si="542"/>
        <v>0</v>
      </c>
      <c r="BN177" s="5">
        <f t="shared" si="543"/>
        <v>1</v>
      </c>
      <c r="BO177" s="5">
        <f t="shared" si="544"/>
        <v>0</v>
      </c>
      <c r="BP177" s="5">
        <f t="shared" si="545"/>
        <v>0</v>
      </c>
      <c r="BQ177" s="5">
        <f t="shared" si="546"/>
        <v>0</v>
      </c>
      <c r="BR177" s="8">
        <f t="shared" si="547"/>
        <v>0</v>
      </c>
      <c r="BS177" s="5">
        <f t="shared" si="548"/>
        <v>0</v>
      </c>
      <c r="BT177" s="5">
        <f t="shared" si="549"/>
        <v>0</v>
      </c>
      <c r="BU177" s="5">
        <f t="shared" si="550"/>
        <v>1</v>
      </c>
      <c r="BV177" s="5">
        <f t="shared" si="551"/>
        <v>1</v>
      </c>
      <c r="BW177" s="5">
        <f t="shared" si="552"/>
        <v>1</v>
      </c>
      <c r="BX177" s="5">
        <f t="shared" si="553"/>
        <v>1</v>
      </c>
      <c r="BY177" s="5">
        <f t="shared" si="554"/>
        <v>1</v>
      </c>
      <c r="BZ177" s="5">
        <f t="shared" si="555"/>
        <v>1</v>
      </c>
      <c r="CA177" s="5">
        <f t="shared" si="556"/>
        <v>1</v>
      </c>
      <c r="CB177" s="5">
        <f t="shared" si="557"/>
        <v>1</v>
      </c>
      <c r="CC177" s="5">
        <f t="shared" si="558"/>
        <v>1</v>
      </c>
      <c r="CD177" s="5" t="str">
        <f t="shared" si="559"/>
        <v>?</v>
      </c>
      <c r="CE177" s="4" t="str">
        <f t="shared" si="560"/>
        <v>Kitöltés rendben!</v>
      </c>
      <c r="CF177" s="5">
        <f t="shared" si="561"/>
        <v>1</v>
      </c>
      <c r="CG177" s="5">
        <f t="shared" si="562"/>
        <v>0</v>
      </c>
      <c r="CH177" s="5">
        <f t="shared" si="563"/>
        <v>1</v>
      </c>
    </row>
    <row r="178" spans="1:86" s="2" customFormat="1" ht="30.2" customHeight="1" x14ac:dyDescent="0.25">
      <c r="A178" s="1" t="str">
        <f t="shared" si="524"/>
        <v>Kitöltés rendben!</v>
      </c>
      <c r="B178" s="200">
        <v>2</v>
      </c>
      <c r="C178" s="199" t="s">
        <v>50</v>
      </c>
      <c r="D178" s="201" t="s">
        <v>463</v>
      </c>
      <c r="E178" s="201" t="s">
        <v>201</v>
      </c>
      <c r="F178" s="202" t="str">
        <f>VLOOKUP($G178,Összesítő!$B:$F,2,FALSE)</f>
        <v>21-32054-1-048-01-10</v>
      </c>
      <c r="G178" s="199" t="s">
        <v>280</v>
      </c>
      <c r="H178" s="202" t="str">
        <f>AY178&amp;"_"&amp;AW178&amp;"_FIV_"&amp;LEFT(Előlap!$B$6,4)</f>
        <v>3185_176_FIV_2026</v>
      </c>
      <c r="I178" s="202" t="str">
        <f>VLOOKUP($G178,Összesítő!$B:$F,5,FALSE)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8" s="202" t="str">
        <f>VLOOKUP($G178,Összesítő!$B:$F,4,FALSE)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8" s="6">
        <f t="shared" si="443"/>
        <v>1270</v>
      </c>
      <c r="L178" s="200">
        <v>2029</v>
      </c>
      <c r="M178" s="200">
        <v>2029</v>
      </c>
      <c r="N178" s="12">
        <v>0</v>
      </c>
      <c r="O178" s="7">
        <v>1270</v>
      </c>
      <c r="P178" s="7">
        <v>0</v>
      </c>
      <c r="R178" s="7">
        <v>0</v>
      </c>
      <c r="S178" s="7">
        <v>0</v>
      </c>
      <c r="T178" s="7">
        <v>0</v>
      </c>
      <c r="U178" s="7">
        <v>0</v>
      </c>
      <c r="V178" s="7">
        <v>0</v>
      </c>
      <c r="W178" s="7">
        <v>0</v>
      </c>
      <c r="X178" s="7">
        <v>0</v>
      </c>
      <c r="Y178" s="7">
        <v>0</v>
      </c>
      <c r="Z178" s="7">
        <v>0</v>
      </c>
      <c r="AA178" s="7">
        <v>0</v>
      </c>
      <c r="AB178" s="7">
        <v>0</v>
      </c>
      <c r="AC178" s="6">
        <f t="shared" si="525"/>
        <v>0</v>
      </c>
      <c r="AD178" s="3" t="str">
        <f t="shared" si="526"/>
        <v>Nem rövidtávú a feladat.</v>
      </c>
      <c r="AF178" s="7">
        <v>0</v>
      </c>
      <c r="AG178" s="7">
        <v>0</v>
      </c>
      <c r="AH178" s="7">
        <v>0</v>
      </c>
      <c r="AI178" s="7">
        <v>0</v>
      </c>
      <c r="AJ178" s="7">
        <v>0</v>
      </c>
      <c r="AK178" s="7">
        <v>0</v>
      </c>
      <c r="AL178" s="7">
        <v>0</v>
      </c>
      <c r="AM178" s="7">
        <v>0</v>
      </c>
      <c r="AN178" s="7">
        <v>0</v>
      </c>
      <c r="AO178" s="7">
        <v>0</v>
      </c>
      <c r="AP178" s="7">
        <v>0</v>
      </c>
      <c r="AQ178" s="6">
        <f t="shared" si="527"/>
        <v>0</v>
      </c>
      <c r="AR178" s="199" t="s">
        <v>205</v>
      </c>
      <c r="AS178" s="3" t="str">
        <f t="shared" si="528"/>
        <v>Forráshiányos a feladat!</v>
      </c>
      <c r="AU178" s="201" t="s">
        <v>135</v>
      </c>
      <c r="AV178" s="201" t="s">
        <v>135</v>
      </c>
      <c r="AW178" s="202">
        <f>COUNTA($G$3:G178)</f>
        <v>176</v>
      </c>
      <c r="AY178" s="8">
        <f>VLOOKUP($G178,Összesítő!$B:$F,3,FALSE)</f>
        <v>3185</v>
      </c>
      <c r="AZ178" s="8">
        <f t="shared" si="529"/>
        <v>0</v>
      </c>
      <c r="BA178" s="5">
        <f t="shared" si="530"/>
        <v>1</v>
      </c>
      <c r="BB178" s="5" t="str">
        <f t="shared" si="531"/>
        <v>H</v>
      </c>
      <c r="BC178" s="5">
        <f t="shared" si="532"/>
        <v>0</v>
      </c>
      <c r="BD178" s="5">
        <f t="shared" si="533"/>
        <v>0</v>
      </c>
      <c r="BE178" s="5">
        <f t="shared" si="534"/>
        <v>0</v>
      </c>
      <c r="BF178" s="8" t="str">
        <f t="shared" si="535"/>
        <v>Nem rövidtávú a feladat.</v>
      </c>
      <c r="BG178" s="5">
        <f t="shared" si="536"/>
        <v>1</v>
      </c>
      <c r="BH178" s="5">
        <f t="shared" si="537"/>
        <v>1</v>
      </c>
      <c r="BI178" s="5">
        <f t="shared" si="538"/>
        <v>1</v>
      </c>
      <c r="BJ178" s="5">
        <f t="shared" si="539"/>
        <v>1</v>
      </c>
      <c r="BK178" s="5">
        <f t="shared" si="540"/>
        <v>1</v>
      </c>
      <c r="BL178" s="4" t="str">
        <f t="shared" si="541"/>
        <v>Forráshiányos a feladat!</v>
      </c>
      <c r="BM178" s="5">
        <f t="shared" si="542"/>
        <v>0</v>
      </c>
      <c r="BN178" s="5">
        <f t="shared" si="543"/>
        <v>1</v>
      </c>
      <c r="BO178" s="5">
        <f t="shared" si="544"/>
        <v>0</v>
      </c>
      <c r="BP178" s="5">
        <f t="shared" si="545"/>
        <v>0</v>
      </c>
      <c r="BQ178" s="5">
        <f t="shared" si="546"/>
        <v>0</v>
      </c>
      <c r="BR178" s="8">
        <f t="shared" si="547"/>
        <v>0</v>
      </c>
      <c r="BS178" s="5">
        <f t="shared" si="548"/>
        <v>0</v>
      </c>
      <c r="BT178" s="5">
        <f t="shared" si="549"/>
        <v>0</v>
      </c>
      <c r="BU178" s="5">
        <f t="shared" si="550"/>
        <v>1</v>
      </c>
      <c r="BV178" s="5">
        <f t="shared" si="551"/>
        <v>1</v>
      </c>
      <c r="BW178" s="5">
        <f t="shared" si="552"/>
        <v>1</v>
      </c>
      <c r="BX178" s="5">
        <f t="shared" si="553"/>
        <v>1</v>
      </c>
      <c r="BY178" s="5">
        <f t="shared" si="554"/>
        <v>1</v>
      </c>
      <c r="BZ178" s="5">
        <f t="shared" si="555"/>
        <v>1</v>
      </c>
      <c r="CA178" s="5">
        <f t="shared" si="556"/>
        <v>1</v>
      </c>
      <c r="CB178" s="5">
        <f t="shared" si="557"/>
        <v>1</v>
      </c>
      <c r="CC178" s="5">
        <f t="shared" si="558"/>
        <v>1</v>
      </c>
      <c r="CD178" s="5" t="str">
        <f t="shared" si="559"/>
        <v>?</v>
      </c>
      <c r="CE178" s="4" t="str">
        <f t="shared" si="560"/>
        <v>Kitöltés rendben!</v>
      </c>
      <c r="CF178" s="5">
        <f t="shared" si="561"/>
        <v>1</v>
      </c>
      <c r="CG178" s="5">
        <f t="shared" si="562"/>
        <v>0</v>
      </c>
      <c r="CH178" s="5">
        <f t="shared" si="563"/>
        <v>1</v>
      </c>
    </row>
    <row r="179" spans="1:86" s="2" customFormat="1" ht="30.2" customHeight="1" x14ac:dyDescent="0.25">
      <c r="A179" s="1" t="str">
        <f t="shared" si="524"/>
        <v>Kitöltés rendben!</v>
      </c>
      <c r="B179" s="200">
        <v>2</v>
      </c>
      <c r="C179" s="199" t="s">
        <v>50</v>
      </c>
      <c r="D179" s="201" t="s">
        <v>461</v>
      </c>
      <c r="E179" s="201" t="s">
        <v>201</v>
      </c>
      <c r="F179" s="202" t="str">
        <f>VLOOKUP($G179,Összesítő!$B:$F,2,FALSE)</f>
        <v>21-32054-1-048-01-10</v>
      </c>
      <c r="G179" s="199" t="s">
        <v>280</v>
      </c>
      <c r="H179" s="202" t="str">
        <f>AY179&amp;"_"&amp;AW179&amp;"_FIV_"&amp;LEFT(Előlap!$B$6,4)</f>
        <v>3185_177_FIV_2026</v>
      </c>
      <c r="I179" s="202" t="str">
        <f>VLOOKUP($G179,Összesítő!$B:$F,5,FALSE)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79" s="202" t="str">
        <f>VLOOKUP($G179,Összesítő!$B:$F,4,FALSE)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79" s="6">
        <f t="shared" si="443"/>
        <v>1270</v>
      </c>
      <c r="L179" s="200">
        <v>2032</v>
      </c>
      <c r="M179" s="200">
        <v>2032</v>
      </c>
      <c r="N179" s="12">
        <v>0</v>
      </c>
      <c r="O179" s="7">
        <v>1270</v>
      </c>
      <c r="P179" s="7">
        <v>0</v>
      </c>
      <c r="R179" s="7">
        <v>0</v>
      </c>
      <c r="S179" s="7">
        <v>0</v>
      </c>
      <c r="T179" s="7">
        <v>0</v>
      </c>
      <c r="U179" s="7">
        <v>0</v>
      </c>
      <c r="V179" s="7">
        <v>0</v>
      </c>
      <c r="W179" s="7">
        <v>0</v>
      </c>
      <c r="X179" s="7">
        <v>0</v>
      </c>
      <c r="Y179" s="7">
        <v>0</v>
      </c>
      <c r="Z179" s="7">
        <v>0</v>
      </c>
      <c r="AA179" s="7">
        <v>0</v>
      </c>
      <c r="AB179" s="7">
        <v>0</v>
      </c>
      <c r="AC179" s="6">
        <f t="shared" si="525"/>
        <v>0</v>
      </c>
      <c r="AD179" s="3" t="str">
        <f t="shared" si="526"/>
        <v>Nem rövidtávú a feladat.</v>
      </c>
      <c r="AF179" s="7">
        <v>0</v>
      </c>
      <c r="AG179" s="7">
        <v>0</v>
      </c>
      <c r="AH179" s="7">
        <v>0</v>
      </c>
      <c r="AI179" s="7">
        <v>0</v>
      </c>
      <c r="AJ179" s="7">
        <v>0</v>
      </c>
      <c r="AK179" s="7">
        <v>0</v>
      </c>
      <c r="AL179" s="7">
        <v>0</v>
      </c>
      <c r="AM179" s="7">
        <v>0</v>
      </c>
      <c r="AN179" s="7">
        <v>0</v>
      </c>
      <c r="AO179" s="7">
        <v>0</v>
      </c>
      <c r="AP179" s="7">
        <v>0</v>
      </c>
      <c r="AQ179" s="6">
        <f t="shared" si="527"/>
        <v>0</v>
      </c>
      <c r="AR179" s="199" t="s">
        <v>205</v>
      </c>
      <c r="AS179" s="3" t="str">
        <f t="shared" si="528"/>
        <v>Forráshiányos a feladat!</v>
      </c>
      <c r="AU179" s="201" t="s">
        <v>135</v>
      </c>
      <c r="AV179" s="201" t="s">
        <v>135</v>
      </c>
      <c r="AW179" s="202">
        <f>COUNTA($G$3:G179)</f>
        <v>177</v>
      </c>
      <c r="AY179" s="8">
        <f>VLOOKUP($G179,Összesítő!$B:$F,3,FALSE)</f>
        <v>3185</v>
      </c>
      <c r="AZ179" s="8">
        <f t="shared" si="529"/>
        <v>0</v>
      </c>
      <c r="BA179" s="5">
        <f t="shared" si="530"/>
        <v>1</v>
      </c>
      <c r="BB179" s="5" t="str">
        <f t="shared" si="531"/>
        <v>H</v>
      </c>
      <c r="BC179" s="5">
        <f t="shared" si="532"/>
        <v>0</v>
      </c>
      <c r="BD179" s="5">
        <f t="shared" si="533"/>
        <v>0</v>
      </c>
      <c r="BE179" s="5">
        <f t="shared" si="534"/>
        <v>0</v>
      </c>
      <c r="BF179" s="8" t="str">
        <f t="shared" si="535"/>
        <v>Nem rövidtávú a feladat.</v>
      </c>
      <c r="BG179" s="5">
        <f t="shared" si="536"/>
        <v>1</v>
      </c>
      <c r="BH179" s="5">
        <f t="shared" si="537"/>
        <v>1</v>
      </c>
      <c r="BI179" s="5">
        <f t="shared" si="538"/>
        <v>1</v>
      </c>
      <c r="BJ179" s="5">
        <f t="shared" si="539"/>
        <v>1</v>
      </c>
      <c r="BK179" s="5">
        <f t="shared" si="540"/>
        <v>1</v>
      </c>
      <c r="BL179" s="4" t="str">
        <f t="shared" si="541"/>
        <v>Forráshiányos a feladat!</v>
      </c>
      <c r="BM179" s="5">
        <f t="shared" si="542"/>
        <v>0</v>
      </c>
      <c r="BN179" s="5">
        <f t="shared" si="543"/>
        <v>1</v>
      </c>
      <c r="BO179" s="5">
        <f t="shared" si="544"/>
        <v>0</v>
      </c>
      <c r="BP179" s="5">
        <f t="shared" si="545"/>
        <v>0</v>
      </c>
      <c r="BQ179" s="5">
        <f t="shared" si="546"/>
        <v>0</v>
      </c>
      <c r="BR179" s="8">
        <f t="shared" si="547"/>
        <v>0</v>
      </c>
      <c r="BS179" s="5">
        <f t="shared" si="548"/>
        <v>0</v>
      </c>
      <c r="BT179" s="5">
        <f t="shared" si="549"/>
        <v>0</v>
      </c>
      <c r="BU179" s="5">
        <f t="shared" si="550"/>
        <v>1</v>
      </c>
      <c r="BV179" s="5">
        <f t="shared" si="551"/>
        <v>1</v>
      </c>
      <c r="BW179" s="5">
        <f t="shared" si="552"/>
        <v>1</v>
      </c>
      <c r="BX179" s="5">
        <f t="shared" si="553"/>
        <v>1</v>
      </c>
      <c r="BY179" s="5">
        <f t="shared" si="554"/>
        <v>1</v>
      </c>
      <c r="BZ179" s="5">
        <f t="shared" si="555"/>
        <v>1</v>
      </c>
      <c r="CA179" s="5">
        <f t="shared" si="556"/>
        <v>1</v>
      </c>
      <c r="CB179" s="5">
        <f t="shared" si="557"/>
        <v>1</v>
      </c>
      <c r="CC179" s="5">
        <f t="shared" si="558"/>
        <v>1</v>
      </c>
      <c r="CD179" s="5" t="str">
        <f t="shared" si="559"/>
        <v>?</v>
      </c>
      <c r="CE179" s="4" t="str">
        <f t="shared" si="560"/>
        <v>Kitöltés rendben!</v>
      </c>
      <c r="CF179" s="5">
        <f t="shared" si="561"/>
        <v>1</v>
      </c>
      <c r="CG179" s="5">
        <f t="shared" si="562"/>
        <v>0</v>
      </c>
      <c r="CH179" s="5">
        <f t="shared" si="563"/>
        <v>1</v>
      </c>
    </row>
    <row r="180" spans="1:86" s="2" customFormat="1" ht="30.2" customHeight="1" x14ac:dyDescent="0.25">
      <c r="A180" s="1" t="str">
        <f t="shared" si="524"/>
        <v>Kitöltés rendben!</v>
      </c>
      <c r="B180" s="200">
        <v>2</v>
      </c>
      <c r="C180" s="199" t="s">
        <v>50</v>
      </c>
      <c r="D180" s="201" t="s">
        <v>462</v>
      </c>
      <c r="E180" s="201" t="s">
        <v>201</v>
      </c>
      <c r="F180" s="202" t="str">
        <f>VLOOKUP($G180,Összesítő!$B:$F,2,FALSE)</f>
        <v>21-32054-1-048-01-10</v>
      </c>
      <c r="G180" s="199" t="s">
        <v>280</v>
      </c>
      <c r="H180" s="202" t="str">
        <f>AY180&amp;"_"&amp;AW180&amp;"_FIV_"&amp;LEFT(Előlap!$B$6,4)</f>
        <v>3185_178_FIV_2026</v>
      </c>
      <c r="I180" s="202" t="str">
        <f>VLOOKUP($G180,Összesítő!$B:$F,5,FALSE)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0" s="202" t="str">
        <f>VLOOKUP($G180,Összesítő!$B:$F,4,FALSE)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0" s="6">
        <f t="shared" si="443"/>
        <v>4445</v>
      </c>
      <c r="L180" s="200">
        <v>2034</v>
      </c>
      <c r="M180" s="200">
        <v>2034</v>
      </c>
      <c r="N180" s="12">
        <v>0</v>
      </c>
      <c r="O180" s="7">
        <v>4445</v>
      </c>
      <c r="P180" s="7">
        <v>0</v>
      </c>
      <c r="R180" s="7">
        <v>0</v>
      </c>
      <c r="S180" s="7">
        <v>0</v>
      </c>
      <c r="T180" s="7">
        <v>0</v>
      </c>
      <c r="U180" s="7">
        <v>0</v>
      </c>
      <c r="V180" s="7">
        <v>0</v>
      </c>
      <c r="W180" s="7">
        <v>0</v>
      </c>
      <c r="X180" s="7">
        <v>0</v>
      </c>
      <c r="Y180" s="7">
        <v>0</v>
      </c>
      <c r="Z180" s="7">
        <v>0</v>
      </c>
      <c r="AA180" s="7">
        <v>0</v>
      </c>
      <c r="AB180" s="7">
        <v>0</v>
      </c>
      <c r="AC180" s="6">
        <f t="shared" si="525"/>
        <v>0</v>
      </c>
      <c r="AD180" s="3" t="str">
        <f t="shared" si="526"/>
        <v>Nem rövidtávú a feladat.</v>
      </c>
      <c r="AF180" s="7">
        <v>0</v>
      </c>
      <c r="AG180" s="7">
        <v>0</v>
      </c>
      <c r="AH180" s="7">
        <v>0</v>
      </c>
      <c r="AI180" s="7">
        <v>0</v>
      </c>
      <c r="AJ180" s="7">
        <v>0</v>
      </c>
      <c r="AK180" s="7">
        <v>0</v>
      </c>
      <c r="AL180" s="7">
        <v>0</v>
      </c>
      <c r="AM180" s="7">
        <v>0</v>
      </c>
      <c r="AN180" s="7">
        <v>0</v>
      </c>
      <c r="AO180" s="7">
        <v>0</v>
      </c>
      <c r="AP180" s="7">
        <v>0</v>
      </c>
      <c r="AQ180" s="6">
        <f t="shared" si="527"/>
        <v>0</v>
      </c>
      <c r="AR180" s="199" t="s">
        <v>205</v>
      </c>
      <c r="AS180" s="3" t="str">
        <f t="shared" si="528"/>
        <v>Forráshiányos a feladat!</v>
      </c>
      <c r="AU180" s="201" t="s">
        <v>135</v>
      </c>
      <c r="AV180" s="201" t="s">
        <v>135</v>
      </c>
      <c r="AW180" s="202">
        <f>COUNTA($G$3:G180)</f>
        <v>178</v>
      </c>
      <c r="AY180" s="8">
        <f>VLOOKUP($G180,Összesítő!$B:$F,3,FALSE)</f>
        <v>3185</v>
      </c>
      <c r="AZ180" s="8">
        <f t="shared" si="529"/>
        <v>0</v>
      </c>
      <c r="BA180" s="5">
        <f t="shared" si="530"/>
        <v>1</v>
      </c>
      <c r="BB180" s="5" t="str">
        <f t="shared" si="531"/>
        <v>H</v>
      </c>
      <c r="BC180" s="5">
        <f t="shared" si="532"/>
        <v>0</v>
      </c>
      <c r="BD180" s="5">
        <f t="shared" si="533"/>
        <v>0</v>
      </c>
      <c r="BE180" s="5">
        <f t="shared" si="534"/>
        <v>0</v>
      </c>
      <c r="BF180" s="8" t="str">
        <f t="shared" si="535"/>
        <v>Nem rövidtávú a feladat.</v>
      </c>
      <c r="BG180" s="5">
        <f t="shared" si="536"/>
        <v>1</v>
      </c>
      <c r="BH180" s="5">
        <f t="shared" si="537"/>
        <v>1</v>
      </c>
      <c r="BI180" s="5">
        <f t="shared" si="538"/>
        <v>1</v>
      </c>
      <c r="BJ180" s="5">
        <f t="shared" si="539"/>
        <v>1</v>
      </c>
      <c r="BK180" s="5">
        <f t="shared" si="540"/>
        <v>1</v>
      </c>
      <c r="BL180" s="4" t="str">
        <f t="shared" si="541"/>
        <v>Forráshiányos a feladat!</v>
      </c>
      <c r="BM180" s="5">
        <f t="shared" si="542"/>
        <v>0</v>
      </c>
      <c r="BN180" s="5">
        <f t="shared" si="543"/>
        <v>1</v>
      </c>
      <c r="BO180" s="5">
        <f t="shared" si="544"/>
        <v>0</v>
      </c>
      <c r="BP180" s="5">
        <f t="shared" si="545"/>
        <v>0</v>
      </c>
      <c r="BQ180" s="5">
        <f t="shared" si="546"/>
        <v>0</v>
      </c>
      <c r="BR180" s="8">
        <f t="shared" si="547"/>
        <v>0</v>
      </c>
      <c r="BS180" s="5">
        <f t="shared" si="548"/>
        <v>0</v>
      </c>
      <c r="BT180" s="5">
        <f t="shared" si="549"/>
        <v>0</v>
      </c>
      <c r="BU180" s="5">
        <f t="shared" si="550"/>
        <v>1</v>
      </c>
      <c r="BV180" s="5">
        <f t="shared" si="551"/>
        <v>1</v>
      </c>
      <c r="BW180" s="5">
        <f t="shared" si="552"/>
        <v>1</v>
      </c>
      <c r="BX180" s="5">
        <f t="shared" si="553"/>
        <v>1</v>
      </c>
      <c r="BY180" s="5">
        <f t="shared" si="554"/>
        <v>1</v>
      </c>
      <c r="BZ180" s="5">
        <f t="shared" si="555"/>
        <v>1</v>
      </c>
      <c r="CA180" s="5">
        <f t="shared" si="556"/>
        <v>1</v>
      </c>
      <c r="CB180" s="5">
        <f t="shared" si="557"/>
        <v>1</v>
      </c>
      <c r="CC180" s="5">
        <f t="shared" si="558"/>
        <v>1</v>
      </c>
      <c r="CD180" s="5" t="str">
        <f t="shared" si="559"/>
        <v>?</v>
      </c>
      <c r="CE180" s="4" t="str">
        <f t="shared" si="560"/>
        <v>Kitöltés rendben!</v>
      </c>
      <c r="CF180" s="5">
        <f t="shared" si="561"/>
        <v>1</v>
      </c>
      <c r="CG180" s="5">
        <f t="shared" si="562"/>
        <v>0</v>
      </c>
      <c r="CH180" s="5">
        <f t="shared" si="563"/>
        <v>1</v>
      </c>
    </row>
    <row r="181" spans="1:86" s="2" customFormat="1" ht="30.2" customHeight="1" x14ac:dyDescent="0.25">
      <c r="A181" s="1" t="str">
        <f t="shared" si="524"/>
        <v>Kitöltés rendben!</v>
      </c>
      <c r="B181" s="200">
        <v>2</v>
      </c>
      <c r="C181" s="199" t="s">
        <v>50</v>
      </c>
      <c r="D181" s="201" t="s">
        <v>463</v>
      </c>
      <c r="E181" s="201" t="s">
        <v>201</v>
      </c>
      <c r="F181" s="202" t="str">
        <f>VLOOKUP($G181,Összesítő!$B:$F,2,FALSE)</f>
        <v>21-32054-1-048-01-10</v>
      </c>
      <c r="G181" s="199" t="s">
        <v>280</v>
      </c>
      <c r="H181" s="202" t="str">
        <f>AY181&amp;"_"&amp;AW181&amp;"_FIV_"&amp;LEFT(Előlap!$B$6,4)</f>
        <v>3185_179_FIV_2026</v>
      </c>
      <c r="I181" s="202" t="str">
        <f>VLOOKUP($G181,Összesítő!$B:$F,5,FALSE)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1" s="202" t="str">
        <f>VLOOKUP($G181,Összesítő!$B:$F,4,FALSE)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1" s="6">
        <f t="shared" si="443"/>
        <v>1270</v>
      </c>
      <c r="L181" s="200">
        <v>2035</v>
      </c>
      <c r="M181" s="200">
        <v>2035</v>
      </c>
      <c r="N181" s="12">
        <v>0</v>
      </c>
      <c r="O181" s="7">
        <v>1270</v>
      </c>
      <c r="P181" s="7">
        <v>0</v>
      </c>
      <c r="R181" s="7">
        <v>0</v>
      </c>
      <c r="S181" s="7">
        <v>0</v>
      </c>
      <c r="T181" s="7">
        <v>0</v>
      </c>
      <c r="U181" s="7">
        <v>0</v>
      </c>
      <c r="V181" s="7">
        <v>0</v>
      </c>
      <c r="W181" s="7">
        <v>0</v>
      </c>
      <c r="X181" s="7">
        <v>0</v>
      </c>
      <c r="Y181" s="7">
        <v>0</v>
      </c>
      <c r="Z181" s="7">
        <v>0</v>
      </c>
      <c r="AA181" s="7">
        <v>0</v>
      </c>
      <c r="AB181" s="7">
        <v>0</v>
      </c>
      <c r="AC181" s="6">
        <f t="shared" si="525"/>
        <v>0</v>
      </c>
      <c r="AD181" s="3" t="str">
        <f t="shared" si="526"/>
        <v>Nem rövidtávú a feladat.</v>
      </c>
      <c r="AF181" s="7">
        <v>0</v>
      </c>
      <c r="AG181" s="7">
        <v>0</v>
      </c>
      <c r="AH181" s="7">
        <v>0</v>
      </c>
      <c r="AI181" s="7">
        <v>0</v>
      </c>
      <c r="AJ181" s="7">
        <v>0</v>
      </c>
      <c r="AK181" s="7">
        <v>0</v>
      </c>
      <c r="AL181" s="7">
        <v>0</v>
      </c>
      <c r="AM181" s="7">
        <v>0</v>
      </c>
      <c r="AN181" s="7">
        <v>0</v>
      </c>
      <c r="AO181" s="7">
        <v>0</v>
      </c>
      <c r="AP181" s="7">
        <v>0</v>
      </c>
      <c r="AQ181" s="6">
        <f t="shared" si="527"/>
        <v>0</v>
      </c>
      <c r="AR181" s="199" t="s">
        <v>205</v>
      </c>
      <c r="AS181" s="3" t="str">
        <f t="shared" si="528"/>
        <v>Forráshiányos a feladat!</v>
      </c>
      <c r="AU181" s="201" t="s">
        <v>135</v>
      </c>
      <c r="AV181" s="201" t="s">
        <v>135</v>
      </c>
      <c r="AW181" s="202">
        <f>COUNTA($G$3:G181)</f>
        <v>179</v>
      </c>
      <c r="AY181" s="8">
        <f>VLOOKUP($G181,Összesítő!$B:$F,3,FALSE)</f>
        <v>3185</v>
      </c>
      <c r="AZ181" s="8">
        <f t="shared" si="529"/>
        <v>0</v>
      </c>
      <c r="BA181" s="5">
        <f t="shared" si="530"/>
        <v>1</v>
      </c>
      <c r="BB181" s="5" t="str">
        <f t="shared" si="531"/>
        <v>H</v>
      </c>
      <c r="BC181" s="5">
        <f t="shared" si="532"/>
        <v>0</v>
      </c>
      <c r="BD181" s="5">
        <f t="shared" si="533"/>
        <v>0</v>
      </c>
      <c r="BE181" s="5">
        <f t="shared" si="534"/>
        <v>0</v>
      </c>
      <c r="BF181" s="8" t="str">
        <f t="shared" si="535"/>
        <v>Nem rövidtávú a feladat.</v>
      </c>
      <c r="BG181" s="5">
        <f t="shared" si="536"/>
        <v>1</v>
      </c>
      <c r="BH181" s="5">
        <f t="shared" si="537"/>
        <v>1</v>
      </c>
      <c r="BI181" s="5">
        <f t="shared" si="538"/>
        <v>1</v>
      </c>
      <c r="BJ181" s="5">
        <f t="shared" si="539"/>
        <v>1</v>
      </c>
      <c r="BK181" s="5">
        <f t="shared" si="540"/>
        <v>1</v>
      </c>
      <c r="BL181" s="4" t="str">
        <f t="shared" si="541"/>
        <v>Forráshiányos a feladat!</v>
      </c>
      <c r="BM181" s="5">
        <f t="shared" si="542"/>
        <v>0</v>
      </c>
      <c r="BN181" s="5">
        <f t="shared" si="543"/>
        <v>1</v>
      </c>
      <c r="BO181" s="5">
        <f t="shared" si="544"/>
        <v>0</v>
      </c>
      <c r="BP181" s="5">
        <f t="shared" si="545"/>
        <v>0</v>
      </c>
      <c r="BQ181" s="5">
        <f t="shared" si="546"/>
        <v>0</v>
      </c>
      <c r="BR181" s="8">
        <f t="shared" si="547"/>
        <v>0</v>
      </c>
      <c r="BS181" s="5">
        <f t="shared" si="548"/>
        <v>0</v>
      </c>
      <c r="BT181" s="5">
        <f t="shared" si="549"/>
        <v>0</v>
      </c>
      <c r="BU181" s="5">
        <f t="shared" si="550"/>
        <v>1</v>
      </c>
      <c r="BV181" s="5">
        <f t="shared" si="551"/>
        <v>1</v>
      </c>
      <c r="BW181" s="5">
        <f t="shared" si="552"/>
        <v>1</v>
      </c>
      <c r="BX181" s="5">
        <f t="shared" si="553"/>
        <v>1</v>
      </c>
      <c r="BY181" s="5">
        <f t="shared" si="554"/>
        <v>1</v>
      </c>
      <c r="BZ181" s="5">
        <f t="shared" si="555"/>
        <v>1</v>
      </c>
      <c r="CA181" s="5">
        <f t="shared" si="556"/>
        <v>1</v>
      </c>
      <c r="CB181" s="5">
        <f t="shared" si="557"/>
        <v>1</v>
      </c>
      <c r="CC181" s="5">
        <f t="shared" si="558"/>
        <v>1</v>
      </c>
      <c r="CD181" s="5" t="str">
        <f t="shared" si="559"/>
        <v>?</v>
      </c>
      <c r="CE181" s="4" t="str">
        <f t="shared" si="560"/>
        <v>Kitöltés rendben!</v>
      </c>
      <c r="CF181" s="5">
        <f t="shared" si="561"/>
        <v>1</v>
      </c>
      <c r="CG181" s="5">
        <f t="shared" si="562"/>
        <v>0</v>
      </c>
      <c r="CH181" s="5">
        <f t="shared" si="563"/>
        <v>1</v>
      </c>
    </row>
    <row r="182" spans="1:86" s="2" customFormat="1" ht="30.2" customHeight="1" x14ac:dyDescent="0.25">
      <c r="A182" s="1" t="str">
        <f t="shared" si="524"/>
        <v>Kitöltés rendben!</v>
      </c>
      <c r="B182" s="200">
        <v>2</v>
      </c>
      <c r="C182" s="199" t="s">
        <v>206</v>
      </c>
      <c r="D182" s="201" t="s">
        <v>464</v>
      </c>
      <c r="E182" s="201" t="s">
        <v>201</v>
      </c>
      <c r="F182" s="202" t="str">
        <f>VLOOKUP($G182,Összesítő!$B:$F,2,FALSE)</f>
        <v>21-32054-1-048-01-10</v>
      </c>
      <c r="G182" s="199" t="s">
        <v>280</v>
      </c>
      <c r="H182" s="202" t="str">
        <f>AY182&amp;"_"&amp;AW182&amp;"_FIV_"&amp;LEFT(Előlap!$B$6,4)</f>
        <v>3185_180_FIV_2026</v>
      </c>
      <c r="I182" s="202" t="str">
        <f>VLOOKUP($G182,Összesítő!$B:$F,5,FALSE)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2" s="202" t="str">
        <f>VLOOKUP($G182,Összesítő!$B:$F,4,FALSE)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2" s="6">
        <f t="shared" si="443"/>
        <v>25000</v>
      </c>
      <c r="L182" s="200">
        <v>2036</v>
      </c>
      <c r="M182" s="200">
        <v>2036</v>
      </c>
      <c r="N182" s="12">
        <v>0</v>
      </c>
      <c r="O182" s="7">
        <v>25000</v>
      </c>
      <c r="P182" s="7">
        <v>0</v>
      </c>
      <c r="R182" s="7">
        <v>0</v>
      </c>
      <c r="S182" s="7">
        <v>0</v>
      </c>
      <c r="T182" s="7">
        <v>0</v>
      </c>
      <c r="U182" s="7">
        <v>0</v>
      </c>
      <c r="V182" s="7">
        <v>0</v>
      </c>
      <c r="W182" s="7">
        <v>0</v>
      </c>
      <c r="X182" s="7">
        <v>0</v>
      </c>
      <c r="Y182" s="7">
        <v>0</v>
      </c>
      <c r="Z182" s="7">
        <v>0</v>
      </c>
      <c r="AA182" s="7">
        <v>0</v>
      </c>
      <c r="AB182" s="7">
        <v>0</v>
      </c>
      <c r="AC182" s="6">
        <f t="shared" si="525"/>
        <v>0</v>
      </c>
      <c r="AD182" s="3" t="str">
        <f t="shared" si="526"/>
        <v>Nem rövidtávú a feladat.</v>
      </c>
      <c r="AF182" s="7">
        <v>0</v>
      </c>
      <c r="AG182" s="7">
        <v>0</v>
      </c>
      <c r="AH182" s="7">
        <v>0</v>
      </c>
      <c r="AI182" s="7">
        <v>0</v>
      </c>
      <c r="AJ182" s="7">
        <v>0</v>
      </c>
      <c r="AK182" s="7">
        <v>0</v>
      </c>
      <c r="AL182" s="7">
        <v>0</v>
      </c>
      <c r="AM182" s="7">
        <v>0</v>
      </c>
      <c r="AN182" s="7">
        <v>0</v>
      </c>
      <c r="AO182" s="7">
        <v>0</v>
      </c>
      <c r="AP182" s="7">
        <v>0</v>
      </c>
      <c r="AQ182" s="6">
        <f t="shared" si="527"/>
        <v>0</v>
      </c>
      <c r="AR182" s="199" t="s">
        <v>205</v>
      </c>
      <c r="AS182" s="3" t="str">
        <f t="shared" si="528"/>
        <v>Forráshiányos a feladat!</v>
      </c>
      <c r="AU182" s="201" t="s">
        <v>135</v>
      </c>
      <c r="AV182" s="201" t="s">
        <v>135</v>
      </c>
      <c r="AW182" s="202">
        <f>COUNTA($G$3:G182)</f>
        <v>180</v>
      </c>
      <c r="AY182" s="8">
        <f>VLOOKUP($G182,Összesítő!$B:$F,3,FALSE)</f>
        <v>3185</v>
      </c>
      <c r="AZ182" s="8">
        <f t="shared" si="529"/>
        <v>0</v>
      </c>
      <c r="BA182" s="5">
        <f t="shared" si="530"/>
        <v>1</v>
      </c>
      <c r="BB182" s="5" t="str">
        <f t="shared" si="531"/>
        <v>H</v>
      </c>
      <c r="BC182" s="5">
        <f t="shared" si="532"/>
        <v>0</v>
      </c>
      <c r="BD182" s="5">
        <f t="shared" si="533"/>
        <v>0</v>
      </c>
      <c r="BE182" s="5">
        <f t="shared" si="534"/>
        <v>0</v>
      </c>
      <c r="BF182" s="8" t="str">
        <f t="shared" si="535"/>
        <v>Nem rövidtávú a feladat.</v>
      </c>
      <c r="BG182" s="5">
        <f t="shared" si="536"/>
        <v>1</v>
      </c>
      <c r="BH182" s="5">
        <f t="shared" si="537"/>
        <v>1</v>
      </c>
      <c r="BI182" s="5">
        <f t="shared" si="538"/>
        <v>1</v>
      </c>
      <c r="BJ182" s="5">
        <f t="shared" si="539"/>
        <v>1</v>
      </c>
      <c r="BK182" s="5">
        <f t="shared" si="540"/>
        <v>1</v>
      </c>
      <c r="BL182" s="4" t="str">
        <f t="shared" si="541"/>
        <v>Forráshiányos a feladat!</v>
      </c>
      <c r="BM182" s="5">
        <f t="shared" si="542"/>
        <v>0</v>
      </c>
      <c r="BN182" s="5">
        <f t="shared" si="543"/>
        <v>1</v>
      </c>
      <c r="BO182" s="5">
        <f t="shared" si="544"/>
        <v>0</v>
      </c>
      <c r="BP182" s="5">
        <f t="shared" si="545"/>
        <v>0</v>
      </c>
      <c r="BQ182" s="5">
        <f t="shared" si="546"/>
        <v>0</v>
      </c>
      <c r="BR182" s="8">
        <f t="shared" si="547"/>
        <v>0</v>
      </c>
      <c r="BS182" s="5">
        <f t="shared" si="548"/>
        <v>0</v>
      </c>
      <c r="BT182" s="5">
        <f t="shared" si="549"/>
        <v>0</v>
      </c>
      <c r="BU182" s="5">
        <f t="shared" si="550"/>
        <v>1</v>
      </c>
      <c r="BV182" s="5">
        <f t="shared" si="551"/>
        <v>1</v>
      </c>
      <c r="BW182" s="5">
        <f t="shared" si="552"/>
        <v>1</v>
      </c>
      <c r="BX182" s="5">
        <f t="shared" si="553"/>
        <v>1</v>
      </c>
      <c r="BY182" s="5">
        <f t="shared" si="554"/>
        <v>1</v>
      </c>
      <c r="BZ182" s="5">
        <f t="shared" si="555"/>
        <v>1</v>
      </c>
      <c r="CA182" s="5">
        <f t="shared" si="556"/>
        <v>1</v>
      </c>
      <c r="CB182" s="5">
        <f t="shared" si="557"/>
        <v>1</v>
      </c>
      <c r="CC182" s="5">
        <f t="shared" si="558"/>
        <v>1</v>
      </c>
      <c r="CD182" s="5" t="str">
        <f t="shared" si="559"/>
        <v>?</v>
      </c>
      <c r="CE182" s="4" t="str">
        <f t="shared" si="560"/>
        <v>Kitöltés rendben!</v>
      </c>
      <c r="CF182" s="5">
        <f t="shared" si="561"/>
        <v>1</v>
      </c>
      <c r="CG182" s="5">
        <f t="shared" si="562"/>
        <v>0</v>
      </c>
      <c r="CH182" s="5">
        <f t="shared" si="563"/>
        <v>1</v>
      </c>
    </row>
    <row r="183" spans="1:86" s="2" customFormat="1" ht="30.2" customHeight="1" x14ac:dyDescent="0.25">
      <c r="A183" s="1" t="str">
        <f t="shared" si="524"/>
        <v>Kitöltés rendben!</v>
      </c>
      <c r="B183" s="200">
        <v>1</v>
      </c>
      <c r="C183" s="199" t="s">
        <v>103</v>
      </c>
      <c r="D183" s="201" t="s">
        <v>465</v>
      </c>
      <c r="E183" s="201" t="s">
        <v>201</v>
      </c>
      <c r="F183" s="202" t="str">
        <f>VLOOKUP($G183,Összesítő!$B:$F,2,FALSE)</f>
        <v>21-32054-1-048-01-10</v>
      </c>
      <c r="G183" s="199" t="s">
        <v>280</v>
      </c>
      <c r="H183" s="202" t="str">
        <f>AY183&amp;"_"&amp;AW183&amp;"_FIV_"&amp;LEFT(Előlap!$B$6,4)</f>
        <v>3185_181_FIV_2026</v>
      </c>
      <c r="I183" s="202" t="str">
        <f>VLOOKUP($G183,Összesítő!$B:$F,5,FALSE)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3" s="202" t="str">
        <f>VLOOKUP($G183,Összesítő!$B:$F,4,FALSE)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3" s="6">
        <f t="shared" si="443"/>
        <v>3415</v>
      </c>
      <c r="L183" s="200">
        <v>2027</v>
      </c>
      <c r="M183" s="200">
        <v>2027</v>
      </c>
      <c r="N183" s="12">
        <v>3415</v>
      </c>
      <c r="O183" s="7">
        <v>0</v>
      </c>
      <c r="P183" s="7">
        <v>0</v>
      </c>
      <c r="R183" s="7">
        <v>3415</v>
      </c>
      <c r="S183" s="7">
        <v>0</v>
      </c>
      <c r="T183" s="7">
        <v>0</v>
      </c>
      <c r="U183" s="7">
        <v>0</v>
      </c>
      <c r="V183" s="7">
        <v>0</v>
      </c>
      <c r="W183" s="7">
        <v>0</v>
      </c>
      <c r="X183" s="7">
        <v>0</v>
      </c>
      <c r="Y183" s="7">
        <v>0</v>
      </c>
      <c r="Z183" s="7">
        <v>0</v>
      </c>
      <c r="AA183" s="7">
        <v>0</v>
      </c>
      <c r="AB183" s="7">
        <v>0</v>
      </c>
      <c r="AC183" s="6">
        <f t="shared" si="525"/>
        <v>3415</v>
      </c>
      <c r="AD183" s="3" t="str">
        <f t="shared" si="526"/>
        <v>A forrás egyenlő a költséggel (I.ütem).</v>
      </c>
      <c r="AF183" s="7">
        <v>0</v>
      </c>
      <c r="AG183" s="7">
        <v>0</v>
      </c>
      <c r="AH183" s="7">
        <v>0</v>
      </c>
      <c r="AI183" s="7">
        <v>0</v>
      </c>
      <c r="AJ183" s="7">
        <v>0</v>
      </c>
      <c r="AK183" s="7">
        <v>0</v>
      </c>
      <c r="AL183" s="7">
        <v>0</v>
      </c>
      <c r="AM183" s="7">
        <v>0</v>
      </c>
      <c r="AN183" s="7">
        <v>0</v>
      </c>
      <c r="AO183" s="7">
        <v>0</v>
      </c>
      <c r="AP183" s="7">
        <v>0</v>
      </c>
      <c r="AQ183" s="6">
        <f t="shared" si="527"/>
        <v>0</v>
      </c>
      <c r="AR183" s="199" t="s">
        <v>203</v>
      </c>
      <c r="AS183" s="3" t="str">
        <f t="shared" si="528"/>
        <v>Nem hosszútávú a feladat.</v>
      </c>
      <c r="AU183" s="201" t="s">
        <v>135</v>
      </c>
      <c r="AV183" s="201" t="s">
        <v>135</v>
      </c>
      <c r="AW183" s="202">
        <f>COUNTA($G$3:G183)</f>
        <v>181</v>
      </c>
      <c r="AY183" s="8">
        <f>VLOOKUP($G183,Összesítő!$B:$F,3,FALSE)</f>
        <v>3185</v>
      </c>
      <c r="AZ183" s="8">
        <f t="shared" si="529"/>
        <v>0</v>
      </c>
      <c r="BA183" s="5">
        <f t="shared" si="530"/>
        <v>1</v>
      </c>
      <c r="BB183" s="5" t="str">
        <f t="shared" si="531"/>
        <v>R</v>
      </c>
      <c r="BC183" s="5">
        <f t="shared" si="532"/>
        <v>1</v>
      </c>
      <c r="BD183" s="5">
        <f t="shared" si="533"/>
        <v>0</v>
      </c>
      <c r="BE183" s="5">
        <f t="shared" si="534"/>
        <v>0</v>
      </c>
      <c r="BF183" s="8" t="str">
        <f t="shared" si="535"/>
        <v>A forrás egyenlő a költséggel (I.ütem).</v>
      </c>
      <c r="BG183" s="5">
        <f t="shared" si="536"/>
        <v>1</v>
      </c>
      <c r="BH183" s="5">
        <f t="shared" si="537"/>
        <v>1</v>
      </c>
      <c r="BI183" s="5">
        <f t="shared" si="538"/>
        <v>0</v>
      </c>
      <c r="BJ183" s="5">
        <f t="shared" si="539"/>
        <v>1</v>
      </c>
      <c r="BK183" s="5">
        <f t="shared" si="540"/>
        <v>1</v>
      </c>
      <c r="BL183" s="4" t="str">
        <f t="shared" si="541"/>
        <v>Nem hosszútávú a feladat.</v>
      </c>
      <c r="BM183" s="5">
        <f t="shared" si="542"/>
        <v>1</v>
      </c>
      <c r="BN183" s="5">
        <f t="shared" si="543"/>
        <v>0</v>
      </c>
      <c r="BO183" s="5">
        <f t="shared" si="544"/>
        <v>0</v>
      </c>
      <c r="BP183" s="5">
        <f t="shared" si="545"/>
        <v>0</v>
      </c>
      <c r="BQ183" s="5">
        <f t="shared" si="546"/>
        <v>0</v>
      </c>
      <c r="BR183" s="8" t="str">
        <f t="shared" si="547"/>
        <v>Nincs hosszútávú terv!</v>
      </c>
      <c r="BS183" s="5">
        <f t="shared" si="548"/>
        <v>0</v>
      </c>
      <c r="BT183" s="5">
        <f t="shared" si="549"/>
        <v>0</v>
      </c>
      <c r="BU183" s="5">
        <f t="shared" si="550"/>
        <v>1</v>
      </c>
      <c r="BV183" s="5">
        <f t="shared" si="551"/>
        <v>1</v>
      </c>
      <c r="BW183" s="5">
        <f t="shared" si="552"/>
        <v>1</v>
      </c>
      <c r="BX183" s="5">
        <f t="shared" si="553"/>
        <v>1</v>
      </c>
      <c r="BY183" s="5">
        <f t="shared" si="554"/>
        <v>1</v>
      </c>
      <c r="BZ183" s="5">
        <f t="shared" si="555"/>
        <v>1</v>
      </c>
      <c r="CA183" s="5">
        <f t="shared" si="556"/>
        <v>1</v>
      </c>
      <c r="CB183" s="5">
        <f t="shared" si="557"/>
        <v>1</v>
      </c>
      <c r="CC183" s="5">
        <f t="shared" si="558"/>
        <v>1</v>
      </c>
      <c r="CD183" s="5" t="str">
        <f t="shared" si="559"/>
        <v>?</v>
      </c>
      <c r="CE183" s="4" t="str">
        <f t="shared" si="560"/>
        <v>Kitöltés rendben!</v>
      </c>
      <c r="CF183" s="5">
        <f t="shared" si="561"/>
        <v>1</v>
      </c>
      <c r="CG183" s="5">
        <f t="shared" si="562"/>
        <v>1</v>
      </c>
      <c r="CH183" s="5">
        <f t="shared" si="563"/>
        <v>0</v>
      </c>
    </row>
    <row r="184" spans="1:86" s="2" customFormat="1" ht="30.2" customHeight="1" x14ac:dyDescent="0.25">
      <c r="A184" s="1" t="str">
        <f t="shared" ref="A184:A196" si="564">IF($G184="","Nincs VKR kiválasztva!",CE184)</f>
        <v>Kitöltés rendben!</v>
      </c>
      <c r="B184" s="200">
        <v>1</v>
      </c>
      <c r="C184" s="199" t="s">
        <v>103</v>
      </c>
      <c r="D184" s="201" t="s">
        <v>466</v>
      </c>
      <c r="E184" s="201" t="s">
        <v>201</v>
      </c>
      <c r="F184" s="202" t="str">
        <f>VLOOKUP($G184,Összesítő!$B:$F,2,FALSE)</f>
        <v>21-32054-1-048-01-10</v>
      </c>
      <c r="G184" s="199" t="s">
        <v>280</v>
      </c>
      <c r="H184" s="202" t="str">
        <f>AY184&amp;"_"&amp;AW184&amp;"_FIV_"&amp;LEFT(Előlap!$B$6,4)</f>
        <v>3185_182_FIV_2026</v>
      </c>
      <c r="I184" s="202" t="str">
        <f>VLOOKUP($G184,Összesítő!$B:$F,5,FALSE)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4" s="202" t="str">
        <f>VLOOKUP($G184,Összesítő!$B:$F,4,FALSE)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4" s="6">
        <f t="shared" si="443"/>
        <v>1000</v>
      </c>
      <c r="L184" s="200">
        <v>2027</v>
      </c>
      <c r="M184" s="200">
        <v>2027</v>
      </c>
      <c r="N184" s="12">
        <v>1000</v>
      </c>
      <c r="O184" s="7">
        <v>0</v>
      </c>
      <c r="P184" s="7">
        <v>0</v>
      </c>
      <c r="R184" s="7">
        <v>1000</v>
      </c>
      <c r="S184" s="7">
        <v>0</v>
      </c>
      <c r="T184" s="7">
        <v>0</v>
      </c>
      <c r="U184" s="7">
        <v>0</v>
      </c>
      <c r="V184" s="7">
        <v>0</v>
      </c>
      <c r="W184" s="7">
        <v>0</v>
      </c>
      <c r="X184" s="7">
        <v>0</v>
      </c>
      <c r="Y184" s="7">
        <v>0</v>
      </c>
      <c r="Z184" s="7">
        <v>0</v>
      </c>
      <c r="AA184" s="7">
        <v>0</v>
      </c>
      <c r="AB184" s="7">
        <v>0</v>
      </c>
      <c r="AC184" s="6">
        <f t="shared" ref="AC184:AC196" si="565">SUM(R184:AB184)</f>
        <v>1000</v>
      </c>
      <c r="AD184" s="3" t="str">
        <f t="shared" ref="AD184:AD196" si="566">IF($G184="","Nincs VKR kiválasztva!",IF(BA184=0,"Hiányos kitöltés!",BF184))</f>
        <v>A forrás egyenlő a költséggel (I.ütem).</v>
      </c>
      <c r="AF184" s="7">
        <v>0</v>
      </c>
      <c r="AG184" s="7">
        <v>0</v>
      </c>
      <c r="AH184" s="7">
        <v>0</v>
      </c>
      <c r="AI184" s="7">
        <v>0</v>
      </c>
      <c r="AJ184" s="7">
        <v>0</v>
      </c>
      <c r="AK184" s="7">
        <v>0</v>
      </c>
      <c r="AL184" s="7">
        <v>0</v>
      </c>
      <c r="AM184" s="7">
        <v>0</v>
      </c>
      <c r="AN184" s="7">
        <v>0</v>
      </c>
      <c r="AO184" s="7">
        <v>0</v>
      </c>
      <c r="AP184" s="7">
        <v>0</v>
      </c>
      <c r="AQ184" s="6">
        <f t="shared" ref="AQ184:AQ196" si="567">SUM(AF184:AP184)</f>
        <v>0</v>
      </c>
      <c r="AR184" s="199" t="s">
        <v>203</v>
      </c>
      <c r="AS184" s="3" t="str">
        <f t="shared" ref="AS184:AS196" si="568">IF($G184="","Nincs VKR kiválasztva!",IF($BA184=0,"Hiányos kitöltés!",IF($BN184=0,"Nem hosszútávú a feladat.",$BL184)))</f>
        <v>Nem hosszútávú a feladat.</v>
      </c>
      <c r="AU184" s="201" t="s">
        <v>135</v>
      </c>
      <c r="AV184" s="201" t="s">
        <v>135</v>
      </c>
      <c r="AW184" s="202">
        <f>COUNTA($G$3:G184)</f>
        <v>182</v>
      </c>
      <c r="AY184" s="8">
        <f>VLOOKUP($G184,Összesítő!$B:$F,3,FALSE)</f>
        <v>3185</v>
      </c>
      <c r="AZ184" s="8">
        <f t="shared" ref="AZ184:AZ196" si="569">LEN($AU184)</f>
        <v>0</v>
      </c>
      <c r="BA184" s="5">
        <f t="shared" ref="BA184:BA196" si="570">IF(OR($B184="",$C184="",$D184="",$E184="",$F184="",$L184="",$M184="",$N184="",$O184="",$P184=""),0,1)</f>
        <v>1</v>
      </c>
      <c r="BB184" s="5" t="str">
        <f t="shared" ref="BB184:BB196" si="571">IF($F184="",0,IF(AND($L184=2027,$M184=2027),"R",IF(AND($L184=2027,$M184&gt;2027),"RH",IF(AND($L184&gt;2027,$M184&gt;2027),"H","x"))))</f>
        <v>R</v>
      </c>
      <c r="BC184" s="5">
        <f t="shared" ref="BC184:BC196" si="572">IF(OR(BB184="R",BB184="RH"),1,0)</f>
        <v>1</v>
      </c>
      <c r="BD184" s="5">
        <f t="shared" ref="BD184:BD196" si="573">IF(AND($BB184="R",$O184&gt;0),1,IF(AND($BB184="H",$N184&gt;0),1,0))</f>
        <v>0</v>
      </c>
      <c r="BE184" s="5">
        <f t="shared" ref="BE184:BE196" si="574">IF($AC184&lt;$N184,1,IF($AC184=$N184,0))</f>
        <v>0</v>
      </c>
      <c r="BF184" s="8" t="str">
        <f t="shared" ref="BF184:BF196" si="575">IF($L184&gt;2027,"Nem rövidtávú a feladat.",IF($BE184=1,"Az I. ütem nem lehet forráshiányos!",IF($AC184&gt;$N184,"Többlet forrást jelölt meg az I. ütemnél! A forrás ne legyen több a költségnél.",IF($AC184=$N184,"A forrás egyenlő a költséggel (I.ütem).",0))))</f>
        <v>A forrás egyenlő a költséggel (I.ütem).</v>
      </c>
      <c r="BG184" s="5">
        <f t="shared" ref="BG184:BG196" si="576">IF(AND($R184&lt;&gt;"",$S184&lt;&gt;"",$T184&lt;&gt;"",$U184&lt;&gt;"",$V184&lt;&gt;"",$W184&lt;&gt;"",$X184&lt;&gt;"",$Y184&lt;&gt;"",$Z184&lt;&gt;"",$AA184&lt;&gt;"",$AB184&lt;&gt;""),1,0)</f>
        <v>1</v>
      </c>
      <c r="BH184" s="5">
        <f t="shared" ref="BH184:BH196" si="577">IF(AND($BG184=1,$N184=$AC184),1,0)</f>
        <v>1</v>
      </c>
      <c r="BI184" s="5">
        <f t="shared" ref="BI184:BI196" si="578">IF($AQ184&lt;$O184,1,0)</f>
        <v>0</v>
      </c>
      <c r="BJ184" s="5">
        <f t="shared" ref="BJ184:BJ196" si="579">IF(AND($AF184&lt;&gt;"",$AG184&lt;&gt;"",$AH184&lt;&gt;"",$AI184&lt;&gt;"",$AJ184&lt;&gt;"",$AK184&lt;&gt;"",$AL184&lt;&gt;"",$AM184&lt;&gt;"",$AN184&lt;&gt;"",$AO184&lt;&gt;"",$AP184&lt;&gt;""),1,0)</f>
        <v>1</v>
      </c>
      <c r="BK184" s="5">
        <f t="shared" ref="BK184:BK196" si="580">IF(AND($BJ184=1,$O184=$AQ184),1,IF(AND($BJ184=1,$O184&gt;$AQ184,AR184="igen"),1,0))</f>
        <v>1</v>
      </c>
      <c r="BL184" s="4" t="str">
        <f t="shared" ref="BL184:BL196" si="581">IF($M184&lt;2028,"Nem hosszútávú a feladat.",IF(AND($BI184=1,$AR184="nem"),"Forráshiányos a feladat? Jelölje az AR-oszlopban!",IF(AND($BI184=0,$AR184="igen"),"Forráshiányosnak jelölte a feladat az AR-oszlopban, de a forrás költség adatok alapnján nem az!",IF(AND($BI184=1,$AR184="igen"),"Forráshiányos a feladat!",IF($AQ184&gt;$O184,"Többlet forrást jelölt meg a II. ütemnél! A forrás ne legyen több a költségnél.",IF($AQ184=$O184,"A forrás egyenlő a költséggel (II.ütem).",0))))))</f>
        <v>Nem hosszútávú a feladat.</v>
      </c>
      <c r="BM184" s="5">
        <f t="shared" ref="BM184:BM196" si="582">IF($M184&lt;2028,1,0)</f>
        <v>1</v>
      </c>
      <c r="BN184" s="5">
        <f t="shared" ref="BN184:BN196" si="583">IF($M184&gt;2027,1,0)</f>
        <v>0</v>
      </c>
      <c r="BO184" s="5">
        <f t="shared" ref="BO184:BO196" si="584">IF(AND($BM184=1,$N184=0),1,0)</f>
        <v>0</v>
      </c>
      <c r="BP184" s="5">
        <f t="shared" ref="BP184:BP196" si="585">IF(AND($BN184=1,$O184=0),1,0)</f>
        <v>0</v>
      </c>
      <c r="BQ184" s="5">
        <f t="shared" ref="BQ184:BQ196" si="586">IF(AND($BB184="R",$N184=0,$AZ184&gt;29),1,IF(AND($BB184="RH",$N184=0,$AZ184&gt;29),1,0))</f>
        <v>0</v>
      </c>
      <c r="BR184" s="8" t="str">
        <f t="shared" ref="BR184:BR196" si="587">IF($BN184=0,"Nincs hosszútávú terv!",IF(AND($BB184="H",$O184=0,$AZ184=0),"Nullás a hosszútávú feladat és nincs hozzá indoklás!",IF(AND($BB184="RH",$O184=0,$AZ184=0),"Nullás a hosszútávú feladat és nincs hozzá indoklás!",IF(AND($BB184="R",$O184=0,$AZ184&lt;300),"Nullás a hosszútávú feladat és rövid hozzá az indoklás!",IF(AND($BB184="RH",$O184=0,$AZ184&lt;300),"Nullás a hosszútávú feladat és rövid hozzá az indoklás!",0)))))</f>
        <v>Nincs hosszútávú terv!</v>
      </c>
      <c r="BS184" s="5">
        <f t="shared" ref="BS184:BS196" si="588">IF(AND($BB184="R",$N184=0,$AZ184&gt;29),1,IF(AND($BB184="RH",$N184=0,$AZ184&gt;29),1,0))</f>
        <v>0</v>
      </c>
      <c r="BT184" s="5">
        <f t="shared" ref="BT184:BT196" si="589">IF(AND($BB184="H",$O184=0,$AZ184&gt;29),1,IF(AND($BB184="RH",$O184=0,$AZ184&gt;29),1,0))</f>
        <v>0</v>
      </c>
      <c r="BU184" s="5">
        <f t="shared" ref="BU184:BU196" si="590">IF($B184="",0,1)</f>
        <v>1</v>
      </c>
      <c r="BV184" s="5">
        <f t="shared" ref="BV184:BV196" si="591">IF($C184="",0,1)</f>
        <v>1</v>
      </c>
      <c r="BW184" s="5">
        <f t="shared" ref="BW184:BW196" si="592">IF($D184="",0,1)</f>
        <v>1</v>
      </c>
      <c r="BX184" s="5">
        <f t="shared" ref="BX184:BX196" si="593">IF($E184="",0,1)</f>
        <v>1</v>
      </c>
      <c r="BY184" s="5">
        <f t="shared" ref="BY184:BY196" si="594">IF($L184="",0,1)</f>
        <v>1</v>
      </c>
      <c r="BZ184" s="5">
        <f t="shared" ref="BZ184:BZ196" si="595">IF($M184="",0,1)</f>
        <v>1</v>
      </c>
      <c r="CA184" s="5">
        <f t="shared" ref="CA184:CA196" si="596">IF($N184="",0,1)</f>
        <v>1</v>
      </c>
      <c r="CB184" s="5">
        <f t="shared" ref="CB184:CB196" si="597">IF($O184="",0,1)</f>
        <v>1</v>
      </c>
      <c r="CC184" s="5">
        <f t="shared" ref="CC184:CC196" si="598">IF($P184="",0,1)</f>
        <v>1</v>
      </c>
      <c r="CD184" s="5" t="str">
        <f t="shared" ref="CD184:CD196" si="599">IF(AND($BA184=0,$BU184=0),"Hiányos kitöltés! (B-oszlop üres)",IF(AND($BA184=0,$BV184=0),"Hiányos kitöltés! (C-oszlop üres)",IF(AND($BA184=0,$BW184=0),"Hiányos kitöltés! (D-oszlop üres)",IF(AND($BA184=0,$BX184=0),"Hiányos kitöltés! (E-oszlop üres)",IF(AND($BA184=0,$BY184=0),"Hiányos kitöltés! (L-oszlop üres)",IF(AND($BA184=0,$BZ184=0),"Hiányos kitöltés! (M-oszlop üres)",IF(AND($BA184=0,$CA184=0),"Hiányos kitöltés! (N-oszlop üres)",IF(AND($BA184=0,$CB184=0),"Hiányos kitöltés! (O-oszlop üres)",IF(AND($BA184=0,$CC184=0),"Hiányos kitöltés! (P-oszlop üres)",IF(AND($BA184=0,$BG184=0),"Hiányos kitöltés! (I.ütem forrása hiányos!","?"))))))))))</f>
        <v>?</v>
      </c>
      <c r="CE184" s="4" t="str">
        <f t="shared" ref="CE184:CE196" si="600">IF($BA184=0,$CD184,IF($BG184=0,"I. ütem forrása nincs kitöltve!",IF($BJ184=0,"II. ütem forrása nincs kitöltve!",IF($BD184=1,"Költségek üteme nem megfelelő (az időtartam és a költség üteme eltér)!",IF(AND(BH184=0,$BA184=1,$BJ184=1,$BD184=1),"Kötelező cellák kitöltve, de az I. ütem forrása hibás!",IF(AND(BJ184=0,$BA184=1,$BJ184=1,$BD184=1),"Kötelező cellák kitöltve, de a II. ütem forrása hibás!",IF(AND($BO184=1,$AZ184&lt;30),"Nullás a rövidtávú feladat és rövid (hiányzik) a hozzá tartozó indoklás!",IF(AND($BP184=1,$AZ184&lt;30),"Nullás a hosszútávú feladat és rövid (hiányzik) a hozzá tartozó indoklás!",IF(AND(BN184=1,C184="2011_RENDKÍVÜLI"),"II. ütemre nem tervezhet Rendkívüli feladatot!",IF(BH184=0,AD184,IF(BK184=0,AS184,IF(AND(BC184=1,$P184&gt;$N184),"EM rendelet 2. melléklet terhére elszámolt költség nem lehet nagyobb az I. ütemre tervezett tényleges költségnél!",IF($AC184&gt;$N184,"Többlet forrást jelölt meg az I. ütemnél! A forrás ne legyen több a költségnél.",IF($AQ184&gt;$O184,"Többlet forrást jelölt meg a II. ütemnél! A forrás ne legyen több a költségnél.","Kitöltés rendben!"))))))))))))))</f>
        <v>Kitöltés rendben!</v>
      </c>
      <c r="CF184" s="5">
        <f t="shared" ref="CF184:CF196" si="601">IF(A184="Kitöltés rendben!",1,0)</f>
        <v>1</v>
      </c>
      <c r="CG184" s="5">
        <f t="shared" ref="CG184:CG196" si="602">IF(AND($BB184="R",$CF184=1),1,IF(AND($BB184="RH",$CF184=1),1,0))</f>
        <v>1</v>
      </c>
      <c r="CH184" s="5">
        <f t="shared" ref="CH184:CH196" si="603">IF(AND($BB184="H",$CF184=1),1,IF(AND($BB184="RH",$CF184=1),1,0))</f>
        <v>0</v>
      </c>
    </row>
    <row r="185" spans="1:86" s="2" customFormat="1" ht="30.2" customHeight="1" x14ac:dyDescent="0.25">
      <c r="A185" s="1" t="str">
        <f t="shared" si="564"/>
        <v>Kitöltés rendben!</v>
      </c>
      <c r="B185" s="200">
        <v>2</v>
      </c>
      <c r="C185" s="199" t="s">
        <v>206</v>
      </c>
      <c r="D185" s="201" t="s">
        <v>467</v>
      </c>
      <c r="E185" s="201" t="s">
        <v>201</v>
      </c>
      <c r="F185" s="202" t="str">
        <f>VLOOKUP($G185,Összesítő!$B:$F,2,FALSE)</f>
        <v>21-32054-1-048-01-10</v>
      </c>
      <c r="G185" s="199" t="s">
        <v>280</v>
      </c>
      <c r="H185" s="202" t="str">
        <f>AY185&amp;"_"&amp;AW185&amp;"_FIV_"&amp;LEFT(Előlap!$B$6,4)</f>
        <v>3185_183_FIV_2026</v>
      </c>
      <c r="I185" s="202" t="str">
        <f>VLOOKUP($G185,Összesítő!$B:$F,5,FALSE)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5" s="202" t="str">
        <f>VLOOKUP($G185,Összesítő!$B:$F,4,FALSE)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5" s="6">
        <f t="shared" si="443"/>
        <v>25000</v>
      </c>
      <c r="L185" s="200">
        <v>2036</v>
      </c>
      <c r="M185" s="200">
        <v>2036</v>
      </c>
      <c r="N185" s="12">
        <v>0</v>
      </c>
      <c r="O185" s="7">
        <v>25000</v>
      </c>
      <c r="P185" s="7">
        <v>0</v>
      </c>
      <c r="R185" s="7">
        <v>0</v>
      </c>
      <c r="S185" s="7">
        <v>0</v>
      </c>
      <c r="T185" s="7">
        <v>0</v>
      </c>
      <c r="U185" s="7">
        <v>0</v>
      </c>
      <c r="V185" s="7">
        <v>0</v>
      </c>
      <c r="W185" s="7">
        <v>0</v>
      </c>
      <c r="X185" s="7">
        <v>0</v>
      </c>
      <c r="Y185" s="7">
        <v>0</v>
      </c>
      <c r="Z185" s="7">
        <v>0</v>
      </c>
      <c r="AA185" s="7">
        <v>0</v>
      </c>
      <c r="AB185" s="7">
        <v>0</v>
      </c>
      <c r="AC185" s="6">
        <f t="shared" si="565"/>
        <v>0</v>
      </c>
      <c r="AD185" s="3" t="str">
        <f t="shared" si="566"/>
        <v>Nem rövidtávú a feladat.</v>
      </c>
      <c r="AF185" s="7">
        <v>0</v>
      </c>
      <c r="AG185" s="7">
        <v>0</v>
      </c>
      <c r="AH185" s="7">
        <v>0</v>
      </c>
      <c r="AI185" s="7">
        <v>0</v>
      </c>
      <c r="AJ185" s="7">
        <v>0</v>
      </c>
      <c r="AK185" s="7">
        <v>0</v>
      </c>
      <c r="AL185" s="7">
        <v>0</v>
      </c>
      <c r="AM185" s="7">
        <v>0</v>
      </c>
      <c r="AN185" s="7">
        <v>0</v>
      </c>
      <c r="AO185" s="7">
        <v>0</v>
      </c>
      <c r="AP185" s="7">
        <v>0</v>
      </c>
      <c r="AQ185" s="6">
        <f t="shared" si="567"/>
        <v>0</v>
      </c>
      <c r="AR185" s="199" t="s">
        <v>205</v>
      </c>
      <c r="AS185" s="3" t="str">
        <f t="shared" si="568"/>
        <v>Forráshiányos a feladat!</v>
      </c>
      <c r="AU185" s="201" t="s">
        <v>135</v>
      </c>
      <c r="AV185" s="201" t="s">
        <v>135</v>
      </c>
      <c r="AW185" s="202">
        <f>COUNTA($G$3:G185)</f>
        <v>183</v>
      </c>
      <c r="AY185" s="8">
        <f>VLOOKUP($G185,Összesítő!$B:$F,3,FALSE)</f>
        <v>3185</v>
      </c>
      <c r="AZ185" s="8">
        <f t="shared" si="569"/>
        <v>0</v>
      </c>
      <c r="BA185" s="5">
        <f t="shared" si="570"/>
        <v>1</v>
      </c>
      <c r="BB185" s="5" t="str">
        <f t="shared" si="571"/>
        <v>H</v>
      </c>
      <c r="BC185" s="5">
        <f t="shared" si="572"/>
        <v>0</v>
      </c>
      <c r="BD185" s="5">
        <f t="shared" si="573"/>
        <v>0</v>
      </c>
      <c r="BE185" s="5">
        <f t="shared" si="574"/>
        <v>0</v>
      </c>
      <c r="BF185" s="8" t="str">
        <f t="shared" si="575"/>
        <v>Nem rövidtávú a feladat.</v>
      </c>
      <c r="BG185" s="5">
        <f t="shared" si="576"/>
        <v>1</v>
      </c>
      <c r="BH185" s="5">
        <f t="shared" si="577"/>
        <v>1</v>
      </c>
      <c r="BI185" s="5">
        <f t="shared" si="578"/>
        <v>1</v>
      </c>
      <c r="BJ185" s="5">
        <f t="shared" si="579"/>
        <v>1</v>
      </c>
      <c r="BK185" s="5">
        <f t="shared" si="580"/>
        <v>1</v>
      </c>
      <c r="BL185" s="4" t="str">
        <f t="shared" si="581"/>
        <v>Forráshiányos a feladat!</v>
      </c>
      <c r="BM185" s="5">
        <f t="shared" si="582"/>
        <v>0</v>
      </c>
      <c r="BN185" s="5">
        <f t="shared" si="583"/>
        <v>1</v>
      </c>
      <c r="BO185" s="5">
        <f t="shared" si="584"/>
        <v>0</v>
      </c>
      <c r="BP185" s="5">
        <f t="shared" si="585"/>
        <v>0</v>
      </c>
      <c r="BQ185" s="5">
        <f t="shared" si="586"/>
        <v>0</v>
      </c>
      <c r="BR185" s="8">
        <f t="shared" si="587"/>
        <v>0</v>
      </c>
      <c r="BS185" s="5">
        <f t="shared" si="588"/>
        <v>0</v>
      </c>
      <c r="BT185" s="5">
        <f t="shared" si="589"/>
        <v>0</v>
      </c>
      <c r="BU185" s="5">
        <f t="shared" si="590"/>
        <v>1</v>
      </c>
      <c r="BV185" s="5">
        <f t="shared" si="591"/>
        <v>1</v>
      </c>
      <c r="BW185" s="5">
        <f t="shared" si="592"/>
        <v>1</v>
      </c>
      <c r="BX185" s="5">
        <f t="shared" si="593"/>
        <v>1</v>
      </c>
      <c r="BY185" s="5">
        <f t="shared" si="594"/>
        <v>1</v>
      </c>
      <c r="BZ185" s="5">
        <f t="shared" si="595"/>
        <v>1</v>
      </c>
      <c r="CA185" s="5">
        <f t="shared" si="596"/>
        <v>1</v>
      </c>
      <c r="CB185" s="5">
        <f t="shared" si="597"/>
        <v>1</v>
      </c>
      <c r="CC185" s="5">
        <f t="shared" si="598"/>
        <v>1</v>
      </c>
      <c r="CD185" s="5" t="str">
        <f t="shared" si="599"/>
        <v>?</v>
      </c>
      <c r="CE185" s="4" t="str">
        <f t="shared" si="600"/>
        <v>Kitöltés rendben!</v>
      </c>
      <c r="CF185" s="5">
        <f t="shared" si="601"/>
        <v>1</v>
      </c>
      <c r="CG185" s="5">
        <f t="shared" si="602"/>
        <v>0</v>
      </c>
      <c r="CH185" s="5">
        <f t="shared" si="603"/>
        <v>1</v>
      </c>
    </row>
    <row r="186" spans="1:86" s="2" customFormat="1" ht="30.2" customHeight="1" x14ac:dyDescent="0.25">
      <c r="A186" s="1" t="str">
        <f t="shared" si="564"/>
        <v>Kitöltés rendben!</v>
      </c>
      <c r="B186" s="200">
        <v>2</v>
      </c>
      <c r="C186" s="199" t="s">
        <v>24</v>
      </c>
      <c r="D186" s="201" t="s">
        <v>468</v>
      </c>
      <c r="E186" s="201" t="s">
        <v>201</v>
      </c>
      <c r="F186" s="202" t="str">
        <f>VLOOKUP($G186,Összesítő!$B:$F,2,FALSE)</f>
        <v>21-32054-1-048-01-10</v>
      </c>
      <c r="G186" s="199" t="s">
        <v>280</v>
      </c>
      <c r="H186" s="202" t="str">
        <f>AY186&amp;"_"&amp;AW186&amp;"_FIV_"&amp;LEFT(Előlap!$B$6,4)</f>
        <v>3185_184_FIV_2026</v>
      </c>
      <c r="I186" s="202" t="str">
        <f>VLOOKUP($G186,Összesítő!$B:$F,5,FALSE)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6" s="202" t="str">
        <f>VLOOKUP($G186,Összesítő!$B:$F,4,FALSE)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6" s="6">
        <f t="shared" si="443"/>
        <v>41600</v>
      </c>
      <c r="L186" s="200">
        <v>2028</v>
      </c>
      <c r="M186" s="200">
        <v>2036</v>
      </c>
      <c r="N186" s="12">
        <v>0</v>
      </c>
      <c r="O186" s="7">
        <v>41600</v>
      </c>
      <c r="P186" s="7">
        <v>0</v>
      </c>
      <c r="R186" s="7">
        <v>0</v>
      </c>
      <c r="S186" s="7">
        <v>0</v>
      </c>
      <c r="T186" s="7">
        <v>0</v>
      </c>
      <c r="U186" s="7">
        <v>0</v>
      </c>
      <c r="V186" s="7">
        <v>0</v>
      </c>
      <c r="W186" s="7">
        <v>0</v>
      </c>
      <c r="X186" s="7">
        <v>0</v>
      </c>
      <c r="Y186" s="7">
        <v>0</v>
      </c>
      <c r="Z186" s="7">
        <v>0</v>
      </c>
      <c r="AA186" s="7">
        <v>0</v>
      </c>
      <c r="AB186" s="7">
        <v>0</v>
      </c>
      <c r="AC186" s="6">
        <f t="shared" si="565"/>
        <v>0</v>
      </c>
      <c r="AD186" s="3" t="str">
        <f t="shared" si="566"/>
        <v>Nem rövidtávú a feladat.</v>
      </c>
      <c r="AF186" s="7">
        <v>0</v>
      </c>
      <c r="AG186" s="7">
        <v>0</v>
      </c>
      <c r="AH186" s="7">
        <v>0</v>
      </c>
      <c r="AI186" s="7">
        <v>0</v>
      </c>
      <c r="AJ186" s="7">
        <v>0</v>
      </c>
      <c r="AK186" s="7">
        <v>0</v>
      </c>
      <c r="AL186" s="7">
        <v>0</v>
      </c>
      <c r="AM186" s="7">
        <v>0</v>
      </c>
      <c r="AN186" s="7">
        <v>0</v>
      </c>
      <c r="AO186" s="7">
        <v>0</v>
      </c>
      <c r="AP186" s="7">
        <v>0</v>
      </c>
      <c r="AQ186" s="6">
        <f t="shared" si="567"/>
        <v>0</v>
      </c>
      <c r="AR186" s="199" t="s">
        <v>205</v>
      </c>
      <c r="AS186" s="3" t="str">
        <f t="shared" si="568"/>
        <v>Forráshiányos a feladat!</v>
      </c>
      <c r="AU186" s="201" t="s">
        <v>135</v>
      </c>
      <c r="AV186" s="201" t="s">
        <v>135</v>
      </c>
      <c r="AW186" s="202">
        <f>COUNTA($G$3:G186)</f>
        <v>184</v>
      </c>
      <c r="AY186" s="8">
        <f>VLOOKUP($G186,Összesítő!$B:$F,3,FALSE)</f>
        <v>3185</v>
      </c>
      <c r="AZ186" s="8">
        <f t="shared" si="569"/>
        <v>0</v>
      </c>
      <c r="BA186" s="5">
        <f t="shared" si="570"/>
        <v>1</v>
      </c>
      <c r="BB186" s="5" t="str">
        <f t="shared" si="571"/>
        <v>H</v>
      </c>
      <c r="BC186" s="5">
        <f t="shared" si="572"/>
        <v>0</v>
      </c>
      <c r="BD186" s="5">
        <f t="shared" si="573"/>
        <v>0</v>
      </c>
      <c r="BE186" s="5">
        <f t="shared" si="574"/>
        <v>0</v>
      </c>
      <c r="BF186" s="8" t="str">
        <f t="shared" si="575"/>
        <v>Nem rövidtávú a feladat.</v>
      </c>
      <c r="BG186" s="5">
        <f t="shared" si="576"/>
        <v>1</v>
      </c>
      <c r="BH186" s="5">
        <f t="shared" si="577"/>
        <v>1</v>
      </c>
      <c r="BI186" s="5">
        <f t="shared" si="578"/>
        <v>1</v>
      </c>
      <c r="BJ186" s="5">
        <f t="shared" si="579"/>
        <v>1</v>
      </c>
      <c r="BK186" s="5">
        <f t="shared" si="580"/>
        <v>1</v>
      </c>
      <c r="BL186" s="4" t="str">
        <f t="shared" si="581"/>
        <v>Forráshiányos a feladat!</v>
      </c>
      <c r="BM186" s="5">
        <f t="shared" si="582"/>
        <v>0</v>
      </c>
      <c r="BN186" s="5">
        <f t="shared" si="583"/>
        <v>1</v>
      </c>
      <c r="BO186" s="5">
        <f t="shared" si="584"/>
        <v>0</v>
      </c>
      <c r="BP186" s="5">
        <f t="shared" si="585"/>
        <v>0</v>
      </c>
      <c r="BQ186" s="5">
        <f t="shared" si="586"/>
        <v>0</v>
      </c>
      <c r="BR186" s="8">
        <f t="shared" si="587"/>
        <v>0</v>
      </c>
      <c r="BS186" s="5">
        <f t="shared" si="588"/>
        <v>0</v>
      </c>
      <c r="BT186" s="5">
        <f t="shared" si="589"/>
        <v>0</v>
      </c>
      <c r="BU186" s="5">
        <f t="shared" si="590"/>
        <v>1</v>
      </c>
      <c r="BV186" s="5">
        <f t="shared" si="591"/>
        <v>1</v>
      </c>
      <c r="BW186" s="5">
        <f t="shared" si="592"/>
        <v>1</v>
      </c>
      <c r="BX186" s="5">
        <f t="shared" si="593"/>
        <v>1</v>
      </c>
      <c r="BY186" s="5">
        <f t="shared" si="594"/>
        <v>1</v>
      </c>
      <c r="BZ186" s="5">
        <f t="shared" si="595"/>
        <v>1</v>
      </c>
      <c r="CA186" s="5">
        <f t="shared" si="596"/>
        <v>1</v>
      </c>
      <c r="CB186" s="5">
        <f t="shared" si="597"/>
        <v>1</v>
      </c>
      <c r="CC186" s="5">
        <f t="shared" si="598"/>
        <v>1</v>
      </c>
      <c r="CD186" s="5" t="str">
        <f t="shared" si="599"/>
        <v>?</v>
      </c>
      <c r="CE186" s="4" t="str">
        <f t="shared" si="600"/>
        <v>Kitöltés rendben!</v>
      </c>
      <c r="CF186" s="5">
        <f t="shared" si="601"/>
        <v>1</v>
      </c>
      <c r="CG186" s="5">
        <f t="shared" si="602"/>
        <v>0</v>
      </c>
      <c r="CH186" s="5">
        <f t="shared" si="603"/>
        <v>1</v>
      </c>
    </row>
    <row r="187" spans="1:86" s="2" customFormat="1" ht="30.2" customHeight="1" x14ac:dyDescent="0.25">
      <c r="A187" s="1" t="str">
        <f t="shared" si="564"/>
        <v>Kitöltés rendben!</v>
      </c>
      <c r="B187" s="200">
        <v>2</v>
      </c>
      <c r="C187" s="199" t="s">
        <v>24</v>
      </c>
      <c r="D187" s="201" t="s">
        <v>469</v>
      </c>
      <c r="E187" s="201" t="s">
        <v>201</v>
      </c>
      <c r="F187" s="202" t="str">
        <f>VLOOKUP($G187,Összesítő!$B:$F,2,FALSE)</f>
        <v>21-32054-1-048-01-10</v>
      </c>
      <c r="G187" s="199" t="s">
        <v>280</v>
      </c>
      <c r="H187" s="202" t="str">
        <f>AY187&amp;"_"&amp;AW187&amp;"_FIV_"&amp;LEFT(Előlap!$B$6,4)</f>
        <v>3185_185_FIV_2026</v>
      </c>
      <c r="I187" s="202" t="str">
        <f>VLOOKUP($G187,Összesítő!$B:$F,5,FALSE)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7" s="202" t="str">
        <f>VLOOKUP($G187,Összesítő!$B:$F,4,FALSE)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7" s="6">
        <f t="shared" si="443"/>
        <v>6089</v>
      </c>
      <c r="L187" s="200">
        <v>2028</v>
      </c>
      <c r="M187" s="200">
        <v>2036</v>
      </c>
      <c r="N187" s="12">
        <v>0</v>
      </c>
      <c r="O187" s="7">
        <v>6089</v>
      </c>
      <c r="P187" s="7">
        <v>0</v>
      </c>
      <c r="R187" s="7">
        <v>0</v>
      </c>
      <c r="S187" s="7">
        <v>0</v>
      </c>
      <c r="T187" s="7">
        <v>0</v>
      </c>
      <c r="U187" s="7">
        <v>0</v>
      </c>
      <c r="V187" s="7">
        <v>0</v>
      </c>
      <c r="W187" s="7">
        <v>0</v>
      </c>
      <c r="X187" s="7">
        <v>0</v>
      </c>
      <c r="Y187" s="7">
        <v>0</v>
      </c>
      <c r="Z187" s="7">
        <v>0</v>
      </c>
      <c r="AA187" s="7">
        <v>0</v>
      </c>
      <c r="AB187" s="7">
        <v>0</v>
      </c>
      <c r="AC187" s="6">
        <f t="shared" si="565"/>
        <v>0</v>
      </c>
      <c r="AD187" s="3" t="str">
        <f t="shared" si="566"/>
        <v>Nem rövidtávú a feladat.</v>
      </c>
      <c r="AF187" s="7">
        <v>0</v>
      </c>
      <c r="AG187" s="7">
        <v>0</v>
      </c>
      <c r="AH187" s="7">
        <v>0</v>
      </c>
      <c r="AI187" s="7">
        <v>0</v>
      </c>
      <c r="AJ187" s="7">
        <v>0</v>
      </c>
      <c r="AK187" s="7">
        <v>0</v>
      </c>
      <c r="AL187" s="7">
        <v>0</v>
      </c>
      <c r="AM187" s="7">
        <v>0</v>
      </c>
      <c r="AN187" s="7">
        <v>0</v>
      </c>
      <c r="AO187" s="7">
        <v>0</v>
      </c>
      <c r="AP187" s="7">
        <v>0</v>
      </c>
      <c r="AQ187" s="6">
        <f t="shared" si="567"/>
        <v>0</v>
      </c>
      <c r="AR187" s="199" t="s">
        <v>205</v>
      </c>
      <c r="AS187" s="3" t="str">
        <f t="shared" si="568"/>
        <v>Forráshiányos a feladat!</v>
      </c>
      <c r="AU187" s="201" t="s">
        <v>135</v>
      </c>
      <c r="AV187" s="201" t="s">
        <v>135</v>
      </c>
      <c r="AW187" s="202">
        <f>COUNTA($G$3:G187)</f>
        <v>185</v>
      </c>
      <c r="AY187" s="8">
        <f>VLOOKUP($G187,Összesítő!$B:$F,3,FALSE)</f>
        <v>3185</v>
      </c>
      <c r="AZ187" s="8">
        <f t="shared" si="569"/>
        <v>0</v>
      </c>
      <c r="BA187" s="5">
        <f t="shared" si="570"/>
        <v>1</v>
      </c>
      <c r="BB187" s="5" t="str">
        <f t="shared" si="571"/>
        <v>H</v>
      </c>
      <c r="BC187" s="5">
        <f t="shared" si="572"/>
        <v>0</v>
      </c>
      <c r="BD187" s="5">
        <f t="shared" si="573"/>
        <v>0</v>
      </c>
      <c r="BE187" s="5">
        <f t="shared" si="574"/>
        <v>0</v>
      </c>
      <c r="BF187" s="8" t="str">
        <f t="shared" si="575"/>
        <v>Nem rövidtávú a feladat.</v>
      </c>
      <c r="BG187" s="5">
        <f t="shared" si="576"/>
        <v>1</v>
      </c>
      <c r="BH187" s="5">
        <f t="shared" si="577"/>
        <v>1</v>
      </c>
      <c r="BI187" s="5">
        <f t="shared" si="578"/>
        <v>1</v>
      </c>
      <c r="BJ187" s="5">
        <f t="shared" si="579"/>
        <v>1</v>
      </c>
      <c r="BK187" s="5">
        <f t="shared" si="580"/>
        <v>1</v>
      </c>
      <c r="BL187" s="4" t="str">
        <f t="shared" si="581"/>
        <v>Forráshiányos a feladat!</v>
      </c>
      <c r="BM187" s="5">
        <f t="shared" si="582"/>
        <v>0</v>
      </c>
      <c r="BN187" s="5">
        <f t="shared" si="583"/>
        <v>1</v>
      </c>
      <c r="BO187" s="5">
        <f t="shared" si="584"/>
        <v>0</v>
      </c>
      <c r="BP187" s="5">
        <f t="shared" si="585"/>
        <v>0</v>
      </c>
      <c r="BQ187" s="5">
        <f t="shared" si="586"/>
        <v>0</v>
      </c>
      <c r="BR187" s="8">
        <f t="shared" si="587"/>
        <v>0</v>
      </c>
      <c r="BS187" s="5">
        <f t="shared" si="588"/>
        <v>0</v>
      </c>
      <c r="BT187" s="5">
        <f t="shared" si="589"/>
        <v>0</v>
      </c>
      <c r="BU187" s="5">
        <f t="shared" si="590"/>
        <v>1</v>
      </c>
      <c r="BV187" s="5">
        <f t="shared" si="591"/>
        <v>1</v>
      </c>
      <c r="BW187" s="5">
        <f t="shared" si="592"/>
        <v>1</v>
      </c>
      <c r="BX187" s="5">
        <f t="shared" si="593"/>
        <v>1</v>
      </c>
      <c r="BY187" s="5">
        <f t="shared" si="594"/>
        <v>1</v>
      </c>
      <c r="BZ187" s="5">
        <f t="shared" si="595"/>
        <v>1</v>
      </c>
      <c r="CA187" s="5">
        <f t="shared" si="596"/>
        <v>1</v>
      </c>
      <c r="CB187" s="5">
        <f t="shared" si="597"/>
        <v>1</v>
      </c>
      <c r="CC187" s="5">
        <f t="shared" si="598"/>
        <v>1</v>
      </c>
      <c r="CD187" s="5" t="str">
        <f t="shared" si="599"/>
        <v>?</v>
      </c>
      <c r="CE187" s="4" t="str">
        <f t="shared" si="600"/>
        <v>Kitöltés rendben!</v>
      </c>
      <c r="CF187" s="5">
        <f t="shared" si="601"/>
        <v>1</v>
      </c>
      <c r="CG187" s="5">
        <f t="shared" si="602"/>
        <v>0</v>
      </c>
      <c r="CH187" s="5">
        <f t="shared" si="603"/>
        <v>1</v>
      </c>
    </row>
    <row r="188" spans="1:86" s="2" customFormat="1" ht="30.2" customHeight="1" x14ac:dyDescent="0.25">
      <c r="A188" s="1" t="str">
        <f t="shared" si="564"/>
        <v>Kitöltés rendben!</v>
      </c>
      <c r="B188" s="200">
        <v>2</v>
      </c>
      <c r="C188" s="199" t="s">
        <v>70</v>
      </c>
      <c r="D188" s="201" t="s">
        <v>470</v>
      </c>
      <c r="E188" s="201" t="s">
        <v>201</v>
      </c>
      <c r="F188" s="202" t="str">
        <f>VLOOKUP($G188,Összesítő!$B:$F,2,FALSE)</f>
        <v>21-32054-1-048-01-10</v>
      </c>
      <c r="G188" s="199" t="s">
        <v>280</v>
      </c>
      <c r="H188" s="202" t="str">
        <f>AY188&amp;"_"&amp;AW188&amp;"_FIV_"&amp;LEFT(Előlap!$B$6,4)</f>
        <v>3185_186_FIV_2026</v>
      </c>
      <c r="I188" s="202" t="str">
        <f>VLOOKUP($G188,Összesítő!$B:$F,5,FALSE)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8" s="202" t="str">
        <f>VLOOKUP($G188,Összesítő!$B:$F,4,FALSE)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8" s="6">
        <f t="shared" si="443"/>
        <v>7330</v>
      </c>
      <c r="L188" s="200">
        <v>2028</v>
      </c>
      <c r="M188" s="200">
        <v>2036</v>
      </c>
      <c r="N188" s="12">
        <v>0</v>
      </c>
      <c r="O188" s="7">
        <v>7330</v>
      </c>
      <c r="P188" s="7">
        <v>0</v>
      </c>
      <c r="R188" s="7">
        <v>0</v>
      </c>
      <c r="S188" s="7">
        <v>0</v>
      </c>
      <c r="T188" s="7">
        <v>0</v>
      </c>
      <c r="U188" s="7">
        <v>0</v>
      </c>
      <c r="V188" s="7">
        <v>0</v>
      </c>
      <c r="W188" s="7">
        <v>0</v>
      </c>
      <c r="X188" s="7">
        <v>0</v>
      </c>
      <c r="Y188" s="7">
        <v>0</v>
      </c>
      <c r="Z188" s="7">
        <v>0</v>
      </c>
      <c r="AA188" s="7">
        <v>0</v>
      </c>
      <c r="AB188" s="7">
        <v>0</v>
      </c>
      <c r="AC188" s="6">
        <f t="shared" si="565"/>
        <v>0</v>
      </c>
      <c r="AD188" s="3" t="str">
        <f t="shared" si="566"/>
        <v>Nem rövidtávú a feladat.</v>
      </c>
      <c r="AF188" s="7">
        <v>0</v>
      </c>
      <c r="AG188" s="7">
        <v>0</v>
      </c>
      <c r="AH188" s="7">
        <v>0</v>
      </c>
      <c r="AI188" s="7">
        <v>0</v>
      </c>
      <c r="AJ188" s="7">
        <v>0</v>
      </c>
      <c r="AK188" s="7">
        <v>0</v>
      </c>
      <c r="AL188" s="7">
        <v>0</v>
      </c>
      <c r="AM188" s="7">
        <v>0</v>
      </c>
      <c r="AN188" s="7">
        <v>0</v>
      </c>
      <c r="AO188" s="7">
        <v>0</v>
      </c>
      <c r="AP188" s="7">
        <v>0</v>
      </c>
      <c r="AQ188" s="6">
        <f t="shared" si="567"/>
        <v>0</v>
      </c>
      <c r="AR188" s="199" t="s">
        <v>205</v>
      </c>
      <c r="AS188" s="3" t="str">
        <f t="shared" si="568"/>
        <v>Forráshiányos a feladat!</v>
      </c>
      <c r="AU188" s="201" t="s">
        <v>135</v>
      </c>
      <c r="AV188" s="201" t="s">
        <v>135</v>
      </c>
      <c r="AW188" s="202">
        <f>COUNTA($G$3:G188)</f>
        <v>186</v>
      </c>
      <c r="AY188" s="8">
        <f>VLOOKUP($G188,Összesítő!$B:$F,3,FALSE)</f>
        <v>3185</v>
      </c>
      <c r="AZ188" s="8">
        <f t="shared" si="569"/>
        <v>0</v>
      </c>
      <c r="BA188" s="5">
        <f t="shared" si="570"/>
        <v>1</v>
      </c>
      <c r="BB188" s="5" t="str">
        <f t="shared" si="571"/>
        <v>H</v>
      </c>
      <c r="BC188" s="5">
        <f t="shared" si="572"/>
        <v>0</v>
      </c>
      <c r="BD188" s="5">
        <f t="shared" si="573"/>
        <v>0</v>
      </c>
      <c r="BE188" s="5">
        <f t="shared" si="574"/>
        <v>0</v>
      </c>
      <c r="BF188" s="8" t="str">
        <f t="shared" si="575"/>
        <v>Nem rövidtávú a feladat.</v>
      </c>
      <c r="BG188" s="5">
        <f t="shared" si="576"/>
        <v>1</v>
      </c>
      <c r="BH188" s="5">
        <f t="shared" si="577"/>
        <v>1</v>
      </c>
      <c r="BI188" s="5">
        <f t="shared" si="578"/>
        <v>1</v>
      </c>
      <c r="BJ188" s="5">
        <f t="shared" si="579"/>
        <v>1</v>
      </c>
      <c r="BK188" s="5">
        <f t="shared" si="580"/>
        <v>1</v>
      </c>
      <c r="BL188" s="4" t="str">
        <f t="shared" si="581"/>
        <v>Forráshiányos a feladat!</v>
      </c>
      <c r="BM188" s="5">
        <f t="shared" si="582"/>
        <v>0</v>
      </c>
      <c r="BN188" s="5">
        <f t="shared" si="583"/>
        <v>1</v>
      </c>
      <c r="BO188" s="5">
        <f t="shared" si="584"/>
        <v>0</v>
      </c>
      <c r="BP188" s="5">
        <f t="shared" si="585"/>
        <v>0</v>
      </c>
      <c r="BQ188" s="5">
        <f t="shared" si="586"/>
        <v>0</v>
      </c>
      <c r="BR188" s="8">
        <f t="shared" si="587"/>
        <v>0</v>
      </c>
      <c r="BS188" s="5">
        <f t="shared" si="588"/>
        <v>0</v>
      </c>
      <c r="BT188" s="5">
        <f t="shared" si="589"/>
        <v>0</v>
      </c>
      <c r="BU188" s="5">
        <f t="shared" si="590"/>
        <v>1</v>
      </c>
      <c r="BV188" s="5">
        <f t="shared" si="591"/>
        <v>1</v>
      </c>
      <c r="BW188" s="5">
        <f t="shared" si="592"/>
        <v>1</v>
      </c>
      <c r="BX188" s="5">
        <f t="shared" si="593"/>
        <v>1</v>
      </c>
      <c r="BY188" s="5">
        <f t="shared" si="594"/>
        <v>1</v>
      </c>
      <c r="BZ188" s="5">
        <f t="shared" si="595"/>
        <v>1</v>
      </c>
      <c r="CA188" s="5">
        <f t="shared" si="596"/>
        <v>1</v>
      </c>
      <c r="CB188" s="5">
        <f t="shared" si="597"/>
        <v>1</v>
      </c>
      <c r="CC188" s="5">
        <f t="shared" si="598"/>
        <v>1</v>
      </c>
      <c r="CD188" s="5" t="str">
        <f t="shared" si="599"/>
        <v>?</v>
      </c>
      <c r="CE188" s="4" t="str">
        <f t="shared" si="600"/>
        <v>Kitöltés rendben!</v>
      </c>
      <c r="CF188" s="5">
        <f t="shared" si="601"/>
        <v>1</v>
      </c>
      <c r="CG188" s="5">
        <f t="shared" si="602"/>
        <v>0</v>
      </c>
      <c r="CH188" s="5">
        <f t="shared" si="603"/>
        <v>1</v>
      </c>
    </row>
    <row r="189" spans="1:86" s="2" customFormat="1" ht="30.2" customHeight="1" x14ac:dyDescent="0.25">
      <c r="A189" s="1" t="str">
        <f t="shared" si="564"/>
        <v>Kitöltés rendben!</v>
      </c>
      <c r="B189" s="200">
        <v>2</v>
      </c>
      <c r="C189" s="199" t="s">
        <v>70</v>
      </c>
      <c r="D189" s="201" t="s">
        <v>471</v>
      </c>
      <c r="E189" s="201" t="s">
        <v>201</v>
      </c>
      <c r="F189" s="202" t="str">
        <f>VLOOKUP($G189,Összesítő!$B:$F,2,FALSE)</f>
        <v>21-32054-1-048-01-10</v>
      </c>
      <c r="G189" s="199" t="s">
        <v>280</v>
      </c>
      <c r="H189" s="202" t="str">
        <f>AY189&amp;"_"&amp;AW189&amp;"_FIV_"&amp;LEFT(Előlap!$B$6,4)</f>
        <v>3185_187_FIV_2026</v>
      </c>
      <c r="I189" s="202" t="str">
        <f>VLOOKUP($G189,Összesítő!$B:$F,5,FALSE)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89" s="202" t="str">
        <f>VLOOKUP($G189,Összesítő!$B:$F,4,FALSE)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89" s="6">
        <f t="shared" si="443"/>
        <v>400</v>
      </c>
      <c r="L189" s="200">
        <v>2028</v>
      </c>
      <c r="M189" s="200">
        <v>2036</v>
      </c>
      <c r="N189" s="12">
        <v>0</v>
      </c>
      <c r="O189" s="7">
        <v>400</v>
      </c>
      <c r="P189" s="7">
        <v>0</v>
      </c>
      <c r="R189" s="7">
        <v>0</v>
      </c>
      <c r="S189" s="7">
        <v>0</v>
      </c>
      <c r="T189" s="7">
        <v>0</v>
      </c>
      <c r="U189" s="7">
        <v>0</v>
      </c>
      <c r="V189" s="7">
        <v>0</v>
      </c>
      <c r="W189" s="7">
        <v>0</v>
      </c>
      <c r="X189" s="7">
        <v>0</v>
      </c>
      <c r="Y189" s="7">
        <v>0</v>
      </c>
      <c r="Z189" s="7">
        <v>0</v>
      </c>
      <c r="AA189" s="7">
        <v>0</v>
      </c>
      <c r="AB189" s="7">
        <v>0</v>
      </c>
      <c r="AC189" s="6">
        <f t="shared" si="565"/>
        <v>0</v>
      </c>
      <c r="AD189" s="3" t="str">
        <f t="shared" si="566"/>
        <v>Nem rövidtávú a feladat.</v>
      </c>
      <c r="AF189" s="7">
        <v>0</v>
      </c>
      <c r="AG189" s="7">
        <v>0</v>
      </c>
      <c r="AH189" s="7">
        <v>0</v>
      </c>
      <c r="AI189" s="7">
        <v>0</v>
      </c>
      <c r="AJ189" s="7">
        <v>0</v>
      </c>
      <c r="AK189" s="7">
        <v>0</v>
      </c>
      <c r="AL189" s="7">
        <v>0</v>
      </c>
      <c r="AM189" s="7">
        <v>0</v>
      </c>
      <c r="AN189" s="7">
        <v>0</v>
      </c>
      <c r="AO189" s="7">
        <v>0</v>
      </c>
      <c r="AP189" s="7">
        <v>0</v>
      </c>
      <c r="AQ189" s="6">
        <f t="shared" si="567"/>
        <v>0</v>
      </c>
      <c r="AR189" s="199" t="s">
        <v>205</v>
      </c>
      <c r="AS189" s="3" t="str">
        <f t="shared" si="568"/>
        <v>Forráshiányos a feladat!</v>
      </c>
      <c r="AU189" s="201" t="s">
        <v>135</v>
      </c>
      <c r="AV189" s="201" t="s">
        <v>135</v>
      </c>
      <c r="AW189" s="202">
        <f>COUNTA($G$3:G189)</f>
        <v>187</v>
      </c>
      <c r="AY189" s="8">
        <f>VLOOKUP($G189,Összesítő!$B:$F,3,FALSE)</f>
        <v>3185</v>
      </c>
      <c r="AZ189" s="8">
        <f t="shared" si="569"/>
        <v>0</v>
      </c>
      <c r="BA189" s="5">
        <f t="shared" si="570"/>
        <v>1</v>
      </c>
      <c r="BB189" s="5" t="str">
        <f t="shared" si="571"/>
        <v>H</v>
      </c>
      <c r="BC189" s="5">
        <f t="shared" si="572"/>
        <v>0</v>
      </c>
      <c r="BD189" s="5">
        <f t="shared" si="573"/>
        <v>0</v>
      </c>
      <c r="BE189" s="5">
        <f t="shared" si="574"/>
        <v>0</v>
      </c>
      <c r="BF189" s="8" t="str">
        <f t="shared" si="575"/>
        <v>Nem rövidtávú a feladat.</v>
      </c>
      <c r="BG189" s="5">
        <f t="shared" si="576"/>
        <v>1</v>
      </c>
      <c r="BH189" s="5">
        <f t="shared" si="577"/>
        <v>1</v>
      </c>
      <c r="BI189" s="5">
        <f t="shared" si="578"/>
        <v>1</v>
      </c>
      <c r="BJ189" s="5">
        <f t="shared" si="579"/>
        <v>1</v>
      </c>
      <c r="BK189" s="5">
        <f t="shared" si="580"/>
        <v>1</v>
      </c>
      <c r="BL189" s="4" t="str">
        <f t="shared" si="581"/>
        <v>Forráshiányos a feladat!</v>
      </c>
      <c r="BM189" s="5">
        <f t="shared" si="582"/>
        <v>0</v>
      </c>
      <c r="BN189" s="5">
        <f t="shared" si="583"/>
        <v>1</v>
      </c>
      <c r="BO189" s="5">
        <f t="shared" si="584"/>
        <v>0</v>
      </c>
      <c r="BP189" s="5">
        <f t="shared" si="585"/>
        <v>0</v>
      </c>
      <c r="BQ189" s="5">
        <f t="shared" si="586"/>
        <v>0</v>
      </c>
      <c r="BR189" s="8">
        <f t="shared" si="587"/>
        <v>0</v>
      </c>
      <c r="BS189" s="5">
        <f t="shared" si="588"/>
        <v>0</v>
      </c>
      <c r="BT189" s="5">
        <f t="shared" si="589"/>
        <v>0</v>
      </c>
      <c r="BU189" s="5">
        <f t="shared" si="590"/>
        <v>1</v>
      </c>
      <c r="BV189" s="5">
        <f t="shared" si="591"/>
        <v>1</v>
      </c>
      <c r="BW189" s="5">
        <f t="shared" si="592"/>
        <v>1</v>
      </c>
      <c r="BX189" s="5">
        <f t="shared" si="593"/>
        <v>1</v>
      </c>
      <c r="BY189" s="5">
        <f t="shared" si="594"/>
        <v>1</v>
      </c>
      <c r="BZ189" s="5">
        <f t="shared" si="595"/>
        <v>1</v>
      </c>
      <c r="CA189" s="5">
        <f t="shared" si="596"/>
        <v>1</v>
      </c>
      <c r="CB189" s="5">
        <f t="shared" si="597"/>
        <v>1</v>
      </c>
      <c r="CC189" s="5">
        <f t="shared" si="598"/>
        <v>1</v>
      </c>
      <c r="CD189" s="5" t="str">
        <f t="shared" si="599"/>
        <v>?</v>
      </c>
      <c r="CE189" s="4" t="str">
        <f t="shared" si="600"/>
        <v>Kitöltés rendben!</v>
      </c>
      <c r="CF189" s="5">
        <f t="shared" si="601"/>
        <v>1</v>
      </c>
      <c r="CG189" s="5">
        <f t="shared" si="602"/>
        <v>0</v>
      </c>
      <c r="CH189" s="5">
        <f t="shared" si="603"/>
        <v>1</v>
      </c>
    </row>
    <row r="190" spans="1:86" s="2" customFormat="1" ht="30.2" customHeight="1" x14ac:dyDescent="0.25">
      <c r="A190" s="1" t="str">
        <f t="shared" si="564"/>
        <v>Kitöltés rendben!</v>
      </c>
      <c r="B190" s="200">
        <v>2</v>
      </c>
      <c r="C190" s="199" t="s">
        <v>50</v>
      </c>
      <c r="D190" s="201" t="s">
        <v>472</v>
      </c>
      <c r="E190" s="201" t="s">
        <v>201</v>
      </c>
      <c r="F190" s="202" t="str">
        <f>VLOOKUP($G190,Összesítő!$B:$F,2,FALSE)</f>
        <v>21-32054-1-048-01-10</v>
      </c>
      <c r="G190" s="199" t="s">
        <v>280</v>
      </c>
      <c r="H190" s="202" t="str">
        <f>AY190&amp;"_"&amp;AW190&amp;"_FIV_"&amp;LEFT(Előlap!$B$6,4)</f>
        <v>3185_188_FIV_2026</v>
      </c>
      <c r="I190" s="202" t="str">
        <f>VLOOKUP($G190,Összesítő!$B:$F,5,FALSE)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0" s="202" t="str">
        <f>VLOOKUP($G190,Összesítő!$B:$F,4,FALSE)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0" s="6">
        <f t="shared" si="443"/>
        <v>4320</v>
      </c>
      <c r="L190" s="200">
        <v>2030</v>
      </c>
      <c r="M190" s="200">
        <v>2030</v>
      </c>
      <c r="N190" s="12">
        <v>0</v>
      </c>
      <c r="O190" s="7">
        <v>4320</v>
      </c>
      <c r="P190" s="7">
        <v>0</v>
      </c>
      <c r="R190" s="7">
        <v>0</v>
      </c>
      <c r="S190" s="7">
        <v>0</v>
      </c>
      <c r="T190" s="7">
        <v>0</v>
      </c>
      <c r="U190" s="7">
        <v>0</v>
      </c>
      <c r="V190" s="7">
        <v>0</v>
      </c>
      <c r="W190" s="7">
        <v>0</v>
      </c>
      <c r="X190" s="7">
        <v>0</v>
      </c>
      <c r="Y190" s="7">
        <v>0</v>
      </c>
      <c r="Z190" s="7">
        <v>0</v>
      </c>
      <c r="AA190" s="7">
        <v>0</v>
      </c>
      <c r="AB190" s="7">
        <v>0</v>
      </c>
      <c r="AC190" s="6">
        <f t="shared" si="565"/>
        <v>0</v>
      </c>
      <c r="AD190" s="3" t="str">
        <f t="shared" si="566"/>
        <v>Nem rövidtávú a feladat.</v>
      </c>
      <c r="AF190" s="7">
        <v>0</v>
      </c>
      <c r="AG190" s="7">
        <v>0</v>
      </c>
      <c r="AH190" s="7">
        <v>0</v>
      </c>
      <c r="AI190" s="7">
        <v>0</v>
      </c>
      <c r="AJ190" s="7">
        <v>0</v>
      </c>
      <c r="AK190" s="7">
        <v>0</v>
      </c>
      <c r="AL190" s="7">
        <v>0</v>
      </c>
      <c r="AM190" s="7">
        <v>0</v>
      </c>
      <c r="AN190" s="7">
        <v>0</v>
      </c>
      <c r="AO190" s="7">
        <v>0</v>
      </c>
      <c r="AP190" s="7">
        <v>0</v>
      </c>
      <c r="AQ190" s="6">
        <f t="shared" si="567"/>
        <v>0</v>
      </c>
      <c r="AR190" s="199" t="s">
        <v>205</v>
      </c>
      <c r="AS190" s="3" t="str">
        <f t="shared" si="568"/>
        <v>Forráshiányos a feladat!</v>
      </c>
      <c r="AU190" s="201" t="s">
        <v>135</v>
      </c>
      <c r="AV190" s="201" t="s">
        <v>135</v>
      </c>
      <c r="AW190" s="202">
        <f>COUNTA($G$3:G190)</f>
        <v>188</v>
      </c>
      <c r="AY190" s="8">
        <f>VLOOKUP($G190,Összesítő!$B:$F,3,FALSE)</f>
        <v>3185</v>
      </c>
      <c r="AZ190" s="8">
        <f t="shared" si="569"/>
        <v>0</v>
      </c>
      <c r="BA190" s="5">
        <f t="shared" si="570"/>
        <v>1</v>
      </c>
      <c r="BB190" s="5" t="str">
        <f t="shared" si="571"/>
        <v>H</v>
      </c>
      <c r="BC190" s="5">
        <f t="shared" si="572"/>
        <v>0</v>
      </c>
      <c r="BD190" s="5">
        <f t="shared" si="573"/>
        <v>0</v>
      </c>
      <c r="BE190" s="5">
        <f t="shared" si="574"/>
        <v>0</v>
      </c>
      <c r="BF190" s="8" t="str">
        <f t="shared" si="575"/>
        <v>Nem rövidtávú a feladat.</v>
      </c>
      <c r="BG190" s="5">
        <f t="shared" si="576"/>
        <v>1</v>
      </c>
      <c r="BH190" s="5">
        <f t="shared" si="577"/>
        <v>1</v>
      </c>
      <c r="BI190" s="5">
        <f t="shared" si="578"/>
        <v>1</v>
      </c>
      <c r="BJ190" s="5">
        <f t="shared" si="579"/>
        <v>1</v>
      </c>
      <c r="BK190" s="5">
        <f t="shared" si="580"/>
        <v>1</v>
      </c>
      <c r="BL190" s="4" t="str">
        <f t="shared" si="581"/>
        <v>Forráshiányos a feladat!</v>
      </c>
      <c r="BM190" s="5">
        <f t="shared" si="582"/>
        <v>0</v>
      </c>
      <c r="BN190" s="5">
        <f t="shared" si="583"/>
        <v>1</v>
      </c>
      <c r="BO190" s="5">
        <f t="shared" si="584"/>
        <v>0</v>
      </c>
      <c r="BP190" s="5">
        <f t="shared" si="585"/>
        <v>0</v>
      </c>
      <c r="BQ190" s="5">
        <f t="shared" si="586"/>
        <v>0</v>
      </c>
      <c r="BR190" s="8">
        <f t="shared" si="587"/>
        <v>0</v>
      </c>
      <c r="BS190" s="5">
        <f t="shared" si="588"/>
        <v>0</v>
      </c>
      <c r="BT190" s="5">
        <f t="shared" si="589"/>
        <v>0</v>
      </c>
      <c r="BU190" s="5">
        <f t="shared" si="590"/>
        <v>1</v>
      </c>
      <c r="BV190" s="5">
        <f t="shared" si="591"/>
        <v>1</v>
      </c>
      <c r="BW190" s="5">
        <f t="shared" si="592"/>
        <v>1</v>
      </c>
      <c r="BX190" s="5">
        <f t="shared" si="593"/>
        <v>1</v>
      </c>
      <c r="BY190" s="5">
        <f t="shared" si="594"/>
        <v>1</v>
      </c>
      <c r="BZ190" s="5">
        <f t="shared" si="595"/>
        <v>1</v>
      </c>
      <c r="CA190" s="5">
        <f t="shared" si="596"/>
        <v>1</v>
      </c>
      <c r="CB190" s="5">
        <f t="shared" si="597"/>
        <v>1</v>
      </c>
      <c r="CC190" s="5">
        <f t="shared" si="598"/>
        <v>1</v>
      </c>
      <c r="CD190" s="5" t="str">
        <f t="shared" si="599"/>
        <v>?</v>
      </c>
      <c r="CE190" s="4" t="str">
        <f t="shared" si="600"/>
        <v>Kitöltés rendben!</v>
      </c>
      <c r="CF190" s="5">
        <f t="shared" si="601"/>
        <v>1</v>
      </c>
      <c r="CG190" s="5">
        <f t="shared" si="602"/>
        <v>0</v>
      </c>
      <c r="CH190" s="5">
        <f t="shared" si="603"/>
        <v>1</v>
      </c>
    </row>
    <row r="191" spans="1:86" s="2" customFormat="1" ht="30.2" customHeight="1" x14ac:dyDescent="0.25">
      <c r="A191" s="1" t="str">
        <f t="shared" si="564"/>
        <v>Kitöltés rendben!</v>
      </c>
      <c r="B191" s="200">
        <v>2</v>
      </c>
      <c r="C191" s="199" t="s">
        <v>50</v>
      </c>
      <c r="D191" s="201" t="s">
        <v>473</v>
      </c>
      <c r="E191" s="201" t="s">
        <v>201</v>
      </c>
      <c r="F191" s="202" t="str">
        <f>VLOOKUP($G191,Összesítő!$B:$F,2,FALSE)</f>
        <v>21-32054-1-048-01-10</v>
      </c>
      <c r="G191" s="199" t="s">
        <v>280</v>
      </c>
      <c r="H191" s="202" t="str">
        <f>AY191&amp;"_"&amp;AW191&amp;"_FIV_"&amp;LEFT(Előlap!$B$6,4)</f>
        <v>3185_189_FIV_2026</v>
      </c>
      <c r="I191" s="202" t="str">
        <f>VLOOKUP($G191,Összesítő!$B:$F,5,FALSE)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1" s="202" t="str">
        <f>VLOOKUP($G191,Összesítő!$B:$F,4,FALSE)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1" s="6">
        <f t="shared" si="443"/>
        <v>5000</v>
      </c>
      <c r="L191" s="200">
        <v>2030</v>
      </c>
      <c r="M191" s="200">
        <v>2030</v>
      </c>
      <c r="N191" s="12">
        <v>0</v>
      </c>
      <c r="O191" s="7">
        <v>5000</v>
      </c>
      <c r="P191" s="7">
        <v>0</v>
      </c>
      <c r="R191" s="7">
        <v>0</v>
      </c>
      <c r="S191" s="7">
        <v>0</v>
      </c>
      <c r="T191" s="7">
        <v>0</v>
      </c>
      <c r="U191" s="7">
        <v>0</v>
      </c>
      <c r="V191" s="7">
        <v>0</v>
      </c>
      <c r="W191" s="7">
        <v>0</v>
      </c>
      <c r="X191" s="7">
        <v>0</v>
      </c>
      <c r="Y191" s="7">
        <v>0</v>
      </c>
      <c r="Z191" s="7">
        <v>0</v>
      </c>
      <c r="AA191" s="7">
        <v>0</v>
      </c>
      <c r="AB191" s="7">
        <v>0</v>
      </c>
      <c r="AC191" s="6">
        <f t="shared" si="565"/>
        <v>0</v>
      </c>
      <c r="AD191" s="3" t="str">
        <f t="shared" si="566"/>
        <v>Nem rövidtávú a feladat.</v>
      </c>
      <c r="AF191" s="7">
        <v>0</v>
      </c>
      <c r="AG191" s="7">
        <v>0</v>
      </c>
      <c r="AH191" s="7">
        <v>0</v>
      </c>
      <c r="AI191" s="7">
        <v>0</v>
      </c>
      <c r="AJ191" s="7">
        <v>0</v>
      </c>
      <c r="AK191" s="7">
        <v>0</v>
      </c>
      <c r="AL191" s="7">
        <v>0</v>
      </c>
      <c r="AM191" s="7">
        <v>0</v>
      </c>
      <c r="AN191" s="7">
        <v>0</v>
      </c>
      <c r="AO191" s="7">
        <v>0</v>
      </c>
      <c r="AP191" s="7">
        <v>0</v>
      </c>
      <c r="AQ191" s="6">
        <f t="shared" si="567"/>
        <v>0</v>
      </c>
      <c r="AR191" s="199" t="s">
        <v>205</v>
      </c>
      <c r="AS191" s="3" t="str">
        <f t="shared" si="568"/>
        <v>Forráshiányos a feladat!</v>
      </c>
      <c r="AU191" s="201" t="s">
        <v>135</v>
      </c>
      <c r="AV191" s="201" t="s">
        <v>135</v>
      </c>
      <c r="AW191" s="202">
        <f>COUNTA($G$3:G191)</f>
        <v>189</v>
      </c>
      <c r="AY191" s="8">
        <f>VLOOKUP($G191,Összesítő!$B:$F,3,FALSE)</f>
        <v>3185</v>
      </c>
      <c r="AZ191" s="8">
        <f t="shared" si="569"/>
        <v>0</v>
      </c>
      <c r="BA191" s="5">
        <f t="shared" si="570"/>
        <v>1</v>
      </c>
      <c r="BB191" s="5" t="str">
        <f t="shared" si="571"/>
        <v>H</v>
      </c>
      <c r="BC191" s="5">
        <f t="shared" si="572"/>
        <v>0</v>
      </c>
      <c r="BD191" s="5">
        <f t="shared" si="573"/>
        <v>0</v>
      </c>
      <c r="BE191" s="5">
        <f t="shared" si="574"/>
        <v>0</v>
      </c>
      <c r="BF191" s="8" t="str">
        <f t="shared" si="575"/>
        <v>Nem rövidtávú a feladat.</v>
      </c>
      <c r="BG191" s="5">
        <f t="shared" si="576"/>
        <v>1</v>
      </c>
      <c r="BH191" s="5">
        <f t="shared" si="577"/>
        <v>1</v>
      </c>
      <c r="BI191" s="5">
        <f t="shared" si="578"/>
        <v>1</v>
      </c>
      <c r="BJ191" s="5">
        <f t="shared" si="579"/>
        <v>1</v>
      </c>
      <c r="BK191" s="5">
        <f t="shared" si="580"/>
        <v>1</v>
      </c>
      <c r="BL191" s="4" t="str">
        <f t="shared" si="581"/>
        <v>Forráshiányos a feladat!</v>
      </c>
      <c r="BM191" s="5">
        <f t="shared" si="582"/>
        <v>0</v>
      </c>
      <c r="BN191" s="5">
        <f t="shared" si="583"/>
        <v>1</v>
      </c>
      <c r="BO191" s="5">
        <f t="shared" si="584"/>
        <v>0</v>
      </c>
      <c r="BP191" s="5">
        <f t="shared" si="585"/>
        <v>0</v>
      </c>
      <c r="BQ191" s="5">
        <f t="shared" si="586"/>
        <v>0</v>
      </c>
      <c r="BR191" s="8">
        <f t="shared" si="587"/>
        <v>0</v>
      </c>
      <c r="BS191" s="5">
        <f t="shared" si="588"/>
        <v>0</v>
      </c>
      <c r="BT191" s="5">
        <f t="shared" si="589"/>
        <v>0</v>
      </c>
      <c r="BU191" s="5">
        <f t="shared" si="590"/>
        <v>1</v>
      </c>
      <c r="BV191" s="5">
        <f t="shared" si="591"/>
        <v>1</v>
      </c>
      <c r="BW191" s="5">
        <f t="shared" si="592"/>
        <v>1</v>
      </c>
      <c r="BX191" s="5">
        <f t="shared" si="593"/>
        <v>1</v>
      </c>
      <c r="BY191" s="5">
        <f t="shared" si="594"/>
        <v>1</v>
      </c>
      <c r="BZ191" s="5">
        <f t="shared" si="595"/>
        <v>1</v>
      </c>
      <c r="CA191" s="5">
        <f t="shared" si="596"/>
        <v>1</v>
      </c>
      <c r="CB191" s="5">
        <f t="shared" si="597"/>
        <v>1</v>
      </c>
      <c r="CC191" s="5">
        <f t="shared" si="598"/>
        <v>1</v>
      </c>
      <c r="CD191" s="5" t="str">
        <f t="shared" si="599"/>
        <v>?</v>
      </c>
      <c r="CE191" s="4" t="str">
        <f t="shared" si="600"/>
        <v>Kitöltés rendben!</v>
      </c>
      <c r="CF191" s="5">
        <f t="shared" si="601"/>
        <v>1</v>
      </c>
      <c r="CG191" s="5">
        <f t="shared" si="602"/>
        <v>0</v>
      </c>
      <c r="CH191" s="5">
        <f t="shared" si="603"/>
        <v>1</v>
      </c>
    </row>
    <row r="192" spans="1:86" s="2" customFormat="1" ht="30.2" customHeight="1" x14ac:dyDescent="0.25">
      <c r="A192" s="1" t="str">
        <f t="shared" si="564"/>
        <v>Kitöltés rendben!</v>
      </c>
      <c r="B192" s="200">
        <v>2</v>
      </c>
      <c r="C192" s="199" t="s">
        <v>80</v>
      </c>
      <c r="D192" s="201" t="s">
        <v>474</v>
      </c>
      <c r="E192" s="201" t="s">
        <v>201</v>
      </c>
      <c r="F192" s="202" t="str">
        <f>VLOOKUP($G192,Összesítő!$B:$F,2,FALSE)</f>
        <v>21-32054-1-048-01-10</v>
      </c>
      <c r="G192" s="199" t="s">
        <v>280</v>
      </c>
      <c r="H192" s="202" t="str">
        <f>AY192&amp;"_"&amp;AW192&amp;"_FIV_"&amp;LEFT(Előlap!$B$6,4)</f>
        <v>3185_190_FIV_2026</v>
      </c>
      <c r="I192" s="202" t="str">
        <f>VLOOKUP($G192,Összesítő!$B:$F,5,FALSE)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2" s="202" t="str">
        <f>VLOOKUP($G192,Összesítő!$B:$F,4,FALSE)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2" s="6">
        <f t="shared" si="443"/>
        <v>28850</v>
      </c>
      <c r="L192" s="200">
        <v>2028</v>
      </c>
      <c r="M192" s="200">
        <v>2036</v>
      </c>
      <c r="N192" s="12">
        <v>0</v>
      </c>
      <c r="O192" s="7">
        <v>28850</v>
      </c>
      <c r="P192" s="7">
        <v>0</v>
      </c>
      <c r="R192" s="7">
        <v>0</v>
      </c>
      <c r="S192" s="7">
        <v>0</v>
      </c>
      <c r="T192" s="7">
        <v>0</v>
      </c>
      <c r="U192" s="7">
        <v>0</v>
      </c>
      <c r="V192" s="7">
        <v>0</v>
      </c>
      <c r="W192" s="7">
        <v>0</v>
      </c>
      <c r="X192" s="7">
        <v>0</v>
      </c>
      <c r="Y192" s="7">
        <v>0</v>
      </c>
      <c r="Z192" s="7">
        <v>0</v>
      </c>
      <c r="AA192" s="7">
        <v>0</v>
      </c>
      <c r="AB192" s="7">
        <v>0</v>
      </c>
      <c r="AC192" s="6">
        <f t="shared" si="565"/>
        <v>0</v>
      </c>
      <c r="AD192" s="3" t="str">
        <f t="shared" si="566"/>
        <v>Nem rövidtávú a feladat.</v>
      </c>
      <c r="AF192" s="7">
        <v>0</v>
      </c>
      <c r="AG192" s="7">
        <v>0</v>
      </c>
      <c r="AH192" s="7">
        <v>0</v>
      </c>
      <c r="AI192" s="7">
        <v>0</v>
      </c>
      <c r="AJ192" s="7">
        <v>0</v>
      </c>
      <c r="AK192" s="7">
        <v>0</v>
      </c>
      <c r="AL192" s="7">
        <v>0</v>
      </c>
      <c r="AM192" s="7">
        <v>0</v>
      </c>
      <c r="AN192" s="7">
        <v>0</v>
      </c>
      <c r="AO192" s="7">
        <v>0</v>
      </c>
      <c r="AP192" s="7">
        <v>0</v>
      </c>
      <c r="AQ192" s="6">
        <f t="shared" si="567"/>
        <v>0</v>
      </c>
      <c r="AR192" s="199" t="s">
        <v>205</v>
      </c>
      <c r="AS192" s="3" t="str">
        <f t="shared" si="568"/>
        <v>Forráshiányos a feladat!</v>
      </c>
      <c r="AU192" s="201" t="s">
        <v>135</v>
      </c>
      <c r="AV192" s="201" t="s">
        <v>135</v>
      </c>
      <c r="AW192" s="202">
        <f>COUNTA($G$3:G192)</f>
        <v>190</v>
      </c>
      <c r="AY192" s="8">
        <f>VLOOKUP($G192,Összesítő!$B:$F,3,FALSE)</f>
        <v>3185</v>
      </c>
      <c r="AZ192" s="8">
        <f t="shared" si="569"/>
        <v>0</v>
      </c>
      <c r="BA192" s="5">
        <f t="shared" si="570"/>
        <v>1</v>
      </c>
      <c r="BB192" s="5" t="str">
        <f t="shared" si="571"/>
        <v>H</v>
      </c>
      <c r="BC192" s="5">
        <f t="shared" si="572"/>
        <v>0</v>
      </c>
      <c r="BD192" s="5">
        <f t="shared" si="573"/>
        <v>0</v>
      </c>
      <c r="BE192" s="5">
        <f t="shared" si="574"/>
        <v>0</v>
      </c>
      <c r="BF192" s="8" t="str">
        <f t="shared" si="575"/>
        <v>Nem rövidtávú a feladat.</v>
      </c>
      <c r="BG192" s="5">
        <f t="shared" si="576"/>
        <v>1</v>
      </c>
      <c r="BH192" s="5">
        <f t="shared" si="577"/>
        <v>1</v>
      </c>
      <c r="BI192" s="5">
        <f t="shared" si="578"/>
        <v>1</v>
      </c>
      <c r="BJ192" s="5">
        <f t="shared" si="579"/>
        <v>1</v>
      </c>
      <c r="BK192" s="5">
        <f t="shared" si="580"/>
        <v>1</v>
      </c>
      <c r="BL192" s="4" t="str">
        <f t="shared" si="581"/>
        <v>Forráshiányos a feladat!</v>
      </c>
      <c r="BM192" s="5">
        <f t="shared" si="582"/>
        <v>0</v>
      </c>
      <c r="BN192" s="5">
        <f t="shared" si="583"/>
        <v>1</v>
      </c>
      <c r="BO192" s="5">
        <f t="shared" si="584"/>
        <v>0</v>
      </c>
      <c r="BP192" s="5">
        <f t="shared" si="585"/>
        <v>0</v>
      </c>
      <c r="BQ192" s="5">
        <f t="shared" si="586"/>
        <v>0</v>
      </c>
      <c r="BR192" s="8">
        <f t="shared" si="587"/>
        <v>0</v>
      </c>
      <c r="BS192" s="5">
        <f t="shared" si="588"/>
        <v>0</v>
      </c>
      <c r="BT192" s="5">
        <f t="shared" si="589"/>
        <v>0</v>
      </c>
      <c r="BU192" s="5">
        <f t="shared" si="590"/>
        <v>1</v>
      </c>
      <c r="BV192" s="5">
        <f t="shared" si="591"/>
        <v>1</v>
      </c>
      <c r="BW192" s="5">
        <f t="shared" si="592"/>
        <v>1</v>
      </c>
      <c r="BX192" s="5">
        <f t="shared" si="593"/>
        <v>1</v>
      </c>
      <c r="BY192" s="5">
        <f t="shared" si="594"/>
        <v>1</v>
      </c>
      <c r="BZ192" s="5">
        <f t="shared" si="595"/>
        <v>1</v>
      </c>
      <c r="CA192" s="5">
        <f t="shared" si="596"/>
        <v>1</v>
      </c>
      <c r="CB192" s="5">
        <f t="shared" si="597"/>
        <v>1</v>
      </c>
      <c r="CC192" s="5">
        <f t="shared" si="598"/>
        <v>1</v>
      </c>
      <c r="CD192" s="5" t="str">
        <f t="shared" si="599"/>
        <v>?</v>
      </c>
      <c r="CE192" s="4" t="str">
        <f t="shared" si="600"/>
        <v>Kitöltés rendben!</v>
      </c>
      <c r="CF192" s="5">
        <f t="shared" si="601"/>
        <v>1</v>
      </c>
      <c r="CG192" s="5">
        <f t="shared" si="602"/>
        <v>0</v>
      </c>
      <c r="CH192" s="5">
        <f t="shared" si="603"/>
        <v>1</v>
      </c>
    </row>
    <row r="193" spans="1:86" s="2" customFormat="1" ht="30.2" customHeight="1" x14ac:dyDescent="0.25">
      <c r="A193" s="1" t="str">
        <f t="shared" si="564"/>
        <v>Kitöltés rendben!</v>
      </c>
      <c r="B193" s="200">
        <v>2</v>
      </c>
      <c r="C193" s="199" t="s">
        <v>80</v>
      </c>
      <c r="D193" s="201" t="s">
        <v>475</v>
      </c>
      <c r="E193" s="201" t="s">
        <v>201</v>
      </c>
      <c r="F193" s="202" t="str">
        <f>VLOOKUP($G193,Összesítő!$B:$F,2,FALSE)</f>
        <v>21-32054-1-048-01-10</v>
      </c>
      <c r="G193" s="199" t="s">
        <v>280</v>
      </c>
      <c r="H193" s="202" t="str">
        <f>AY193&amp;"_"&amp;AW193&amp;"_FIV_"&amp;LEFT(Előlap!$B$6,4)</f>
        <v>3185_191_FIV_2026</v>
      </c>
      <c r="I193" s="202" t="str">
        <f>VLOOKUP($G193,Összesítő!$B:$F,5,FALSE)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3" s="202" t="str">
        <f>VLOOKUP($G193,Összesítő!$B:$F,4,FALSE)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3" s="6">
        <f t="shared" si="443"/>
        <v>2130</v>
      </c>
      <c r="L193" s="200">
        <v>2028</v>
      </c>
      <c r="M193" s="200">
        <v>2036</v>
      </c>
      <c r="N193" s="12">
        <v>0</v>
      </c>
      <c r="O193" s="7">
        <v>2130</v>
      </c>
      <c r="P193" s="7">
        <v>0</v>
      </c>
      <c r="R193" s="7">
        <v>0</v>
      </c>
      <c r="S193" s="7">
        <v>0</v>
      </c>
      <c r="T193" s="7">
        <v>0</v>
      </c>
      <c r="U193" s="7">
        <v>0</v>
      </c>
      <c r="V193" s="7">
        <v>0</v>
      </c>
      <c r="W193" s="7">
        <v>0</v>
      </c>
      <c r="X193" s="7">
        <v>0</v>
      </c>
      <c r="Y193" s="7">
        <v>0</v>
      </c>
      <c r="Z193" s="7">
        <v>0</v>
      </c>
      <c r="AA193" s="7">
        <v>0</v>
      </c>
      <c r="AB193" s="7">
        <v>0</v>
      </c>
      <c r="AC193" s="6">
        <f t="shared" si="565"/>
        <v>0</v>
      </c>
      <c r="AD193" s="3" t="str">
        <f t="shared" si="566"/>
        <v>Nem rövidtávú a feladat.</v>
      </c>
      <c r="AF193" s="7">
        <v>0</v>
      </c>
      <c r="AG193" s="7">
        <v>0</v>
      </c>
      <c r="AH193" s="7">
        <v>0</v>
      </c>
      <c r="AI193" s="7">
        <v>0</v>
      </c>
      <c r="AJ193" s="7">
        <v>0</v>
      </c>
      <c r="AK193" s="7">
        <v>0</v>
      </c>
      <c r="AL193" s="7">
        <v>0</v>
      </c>
      <c r="AM193" s="7">
        <v>0</v>
      </c>
      <c r="AN193" s="7">
        <v>0</v>
      </c>
      <c r="AO193" s="7">
        <v>0</v>
      </c>
      <c r="AP193" s="7">
        <v>0</v>
      </c>
      <c r="AQ193" s="6">
        <f t="shared" si="567"/>
        <v>0</v>
      </c>
      <c r="AR193" s="199" t="s">
        <v>205</v>
      </c>
      <c r="AS193" s="3" t="str">
        <f t="shared" si="568"/>
        <v>Forráshiányos a feladat!</v>
      </c>
      <c r="AU193" s="201" t="s">
        <v>135</v>
      </c>
      <c r="AV193" s="201" t="s">
        <v>135</v>
      </c>
      <c r="AW193" s="202">
        <f>COUNTA($G$3:G193)</f>
        <v>191</v>
      </c>
      <c r="AY193" s="8">
        <f>VLOOKUP($G193,Összesítő!$B:$F,3,FALSE)</f>
        <v>3185</v>
      </c>
      <c r="AZ193" s="8">
        <f t="shared" si="569"/>
        <v>0</v>
      </c>
      <c r="BA193" s="5">
        <f t="shared" si="570"/>
        <v>1</v>
      </c>
      <c r="BB193" s="5" t="str">
        <f t="shared" si="571"/>
        <v>H</v>
      </c>
      <c r="BC193" s="5">
        <f t="shared" si="572"/>
        <v>0</v>
      </c>
      <c r="BD193" s="5">
        <f t="shared" si="573"/>
        <v>0</v>
      </c>
      <c r="BE193" s="5">
        <f t="shared" si="574"/>
        <v>0</v>
      </c>
      <c r="BF193" s="8" t="str">
        <f t="shared" si="575"/>
        <v>Nem rövidtávú a feladat.</v>
      </c>
      <c r="BG193" s="5">
        <f t="shared" si="576"/>
        <v>1</v>
      </c>
      <c r="BH193" s="5">
        <f t="shared" si="577"/>
        <v>1</v>
      </c>
      <c r="BI193" s="5">
        <f t="shared" si="578"/>
        <v>1</v>
      </c>
      <c r="BJ193" s="5">
        <f t="shared" si="579"/>
        <v>1</v>
      </c>
      <c r="BK193" s="5">
        <f t="shared" si="580"/>
        <v>1</v>
      </c>
      <c r="BL193" s="4" t="str">
        <f t="shared" si="581"/>
        <v>Forráshiányos a feladat!</v>
      </c>
      <c r="BM193" s="5">
        <f t="shared" si="582"/>
        <v>0</v>
      </c>
      <c r="BN193" s="5">
        <f t="shared" si="583"/>
        <v>1</v>
      </c>
      <c r="BO193" s="5">
        <f t="shared" si="584"/>
        <v>0</v>
      </c>
      <c r="BP193" s="5">
        <f t="shared" si="585"/>
        <v>0</v>
      </c>
      <c r="BQ193" s="5">
        <f t="shared" si="586"/>
        <v>0</v>
      </c>
      <c r="BR193" s="8">
        <f t="shared" si="587"/>
        <v>0</v>
      </c>
      <c r="BS193" s="5">
        <f t="shared" si="588"/>
        <v>0</v>
      </c>
      <c r="BT193" s="5">
        <f t="shared" si="589"/>
        <v>0</v>
      </c>
      <c r="BU193" s="5">
        <f t="shared" si="590"/>
        <v>1</v>
      </c>
      <c r="BV193" s="5">
        <f t="shared" si="591"/>
        <v>1</v>
      </c>
      <c r="BW193" s="5">
        <f t="shared" si="592"/>
        <v>1</v>
      </c>
      <c r="BX193" s="5">
        <f t="shared" si="593"/>
        <v>1</v>
      </c>
      <c r="BY193" s="5">
        <f t="shared" si="594"/>
        <v>1</v>
      </c>
      <c r="BZ193" s="5">
        <f t="shared" si="595"/>
        <v>1</v>
      </c>
      <c r="CA193" s="5">
        <f t="shared" si="596"/>
        <v>1</v>
      </c>
      <c r="CB193" s="5">
        <f t="shared" si="597"/>
        <v>1</v>
      </c>
      <c r="CC193" s="5">
        <f t="shared" si="598"/>
        <v>1</v>
      </c>
      <c r="CD193" s="5" t="str">
        <f t="shared" si="599"/>
        <v>?</v>
      </c>
      <c r="CE193" s="4" t="str">
        <f t="shared" si="600"/>
        <v>Kitöltés rendben!</v>
      </c>
      <c r="CF193" s="5">
        <f t="shared" si="601"/>
        <v>1</v>
      </c>
      <c r="CG193" s="5">
        <f t="shared" si="602"/>
        <v>0</v>
      </c>
      <c r="CH193" s="5">
        <f t="shared" si="603"/>
        <v>1</v>
      </c>
    </row>
    <row r="194" spans="1:86" s="2" customFormat="1" ht="30.2" customHeight="1" x14ac:dyDescent="0.25">
      <c r="A194" s="1" t="str">
        <f t="shared" si="564"/>
        <v>Kitöltés rendben!</v>
      </c>
      <c r="B194" s="200">
        <v>2</v>
      </c>
      <c r="C194" s="199" t="s">
        <v>103</v>
      </c>
      <c r="D194" s="201" t="s">
        <v>476</v>
      </c>
      <c r="E194" s="201" t="s">
        <v>201</v>
      </c>
      <c r="F194" s="202" t="str">
        <f>VLOOKUP($G194,Összesítő!$B:$F,2,FALSE)</f>
        <v>21-32054-1-048-01-10</v>
      </c>
      <c r="G194" s="199" t="s">
        <v>280</v>
      </c>
      <c r="H194" s="202" t="str">
        <f>AY194&amp;"_"&amp;AW194&amp;"_FIV_"&amp;LEFT(Előlap!$B$6,4)</f>
        <v>3185_192_FIV_2026</v>
      </c>
      <c r="I194" s="202" t="str">
        <f>VLOOKUP($G194,Összesítő!$B:$F,5,FALSE)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4" s="202" t="str">
        <f>VLOOKUP($G194,Összesítő!$B:$F,4,FALSE)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4" s="6">
        <f t="shared" si="443"/>
        <v>9500</v>
      </c>
      <c r="L194" s="200">
        <v>2028</v>
      </c>
      <c r="M194" s="200">
        <v>2028</v>
      </c>
      <c r="N194" s="12">
        <v>0</v>
      </c>
      <c r="O194" s="7">
        <v>9500</v>
      </c>
      <c r="P194" s="7">
        <v>0</v>
      </c>
      <c r="R194" s="7">
        <v>0</v>
      </c>
      <c r="S194" s="7">
        <v>0</v>
      </c>
      <c r="T194" s="7">
        <v>0</v>
      </c>
      <c r="U194" s="7">
        <v>0</v>
      </c>
      <c r="V194" s="7">
        <v>0</v>
      </c>
      <c r="W194" s="7">
        <v>0</v>
      </c>
      <c r="X194" s="7">
        <v>0</v>
      </c>
      <c r="Y194" s="7">
        <v>0</v>
      </c>
      <c r="Z194" s="7">
        <v>0</v>
      </c>
      <c r="AA194" s="7">
        <v>0</v>
      </c>
      <c r="AB194" s="7">
        <v>0</v>
      </c>
      <c r="AC194" s="6">
        <f t="shared" si="565"/>
        <v>0</v>
      </c>
      <c r="AD194" s="3" t="str">
        <f t="shared" si="566"/>
        <v>Nem rövidtávú a feladat.</v>
      </c>
      <c r="AF194" s="7">
        <v>9500</v>
      </c>
      <c r="AG194" s="7">
        <v>0</v>
      </c>
      <c r="AH194" s="7">
        <v>0</v>
      </c>
      <c r="AI194" s="7">
        <v>0</v>
      </c>
      <c r="AJ194" s="7">
        <v>0</v>
      </c>
      <c r="AK194" s="7">
        <v>0</v>
      </c>
      <c r="AL194" s="7">
        <v>0</v>
      </c>
      <c r="AM194" s="7">
        <v>0</v>
      </c>
      <c r="AN194" s="7">
        <v>0</v>
      </c>
      <c r="AO194" s="7">
        <v>0</v>
      </c>
      <c r="AP194" s="7">
        <v>0</v>
      </c>
      <c r="AQ194" s="6">
        <f t="shared" si="567"/>
        <v>9500</v>
      </c>
      <c r="AR194" s="199" t="s">
        <v>203</v>
      </c>
      <c r="AS194" s="3" t="str">
        <f t="shared" si="568"/>
        <v>A forrás egyenlő a költséggel (II.ütem).</v>
      </c>
      <c r="AU194" s="201" t="s">
        <v>135</v>
      </c>
      <c r="AV194" s="201" t="s">
        <v>135</v>
      </c>
      <c r="AW194" s="202">
        <f>COUNTA($G$3:G194)</f>
        <v>192</v>
      </c>
      <c r="AY194" s="8">
        <f>VLOOKUP($G194,Összesítő!$B:$F,3,FALSE)</f>
        <v>3185</v>
      </c>
      <c r="AZ194" s="8">
        <f t="shared" si="569"/>
        <v>0</v>
      </c>
      <c r="BA194" s="5">
        <f t="shared" si="570"/>
        <v>1</v>
      </c>
      <c r="BB194" s="5" t="str">
        <f t="shared" si="571"/>
        <v>H</v>
      </c>
      <c r="BC194" s="5">
        <f t="shared" si="572"/>
        <v>0</v>
      </c>
      <c r="BD194" s="5">
        <f t="shared" si="573"/>
        <v>0</v>
      </c>
      <c r="BE194" s="5">
        <f t="shared" si="574"/>
        <v>0</v>
      </c>
      <c r="BF194" s="8" t="str">
        <f t="shared" si="575"/>
        <v>Nem rövidtávú a feladat.</v>
      </c>
      <c r="BG194" s="5">
        <f t="shared" si="576"/>
        <v>1</v>
      </c>
      <c r="BH194" s="5">
        <f t="shared" si="577"/>
        <v>1</v>
      </c>
      <c r="BI194" s="5">
        <f t="shared" si="578"/>
        <v>0</v>
      </c>
      <c r="BJ194" s="5">
        <f t="shared" si="579"/>
        <v>1</v>
      </c>
      <c r="BK194" s="5">
        <f t="shared" si="580"/>
        <v>1</v>
      </c>
      <c r="BL194" s="4" t="str">
        <f t="shared" si="581"/>
        <v>A forrás egyenlő a költséggel (II.ütem).</v>
      </c>
      <c r="BM194" s="5">
        <f t="shared" si="582"/>
        <v>0</v>
      </c>
      <c r="BN194" s="5">
        <f t="shared" si="583"/>
        <v>1</v>
      </c>
      <c r="BO194" s="5">
        <f t="shared" si="584"/>
        <v>0</v>
      </c>
      <c r="BP194" s="5">
        <f t="shared" si="585"/>
        <v>0</v>
      </c>
      <c r="BQ194" s="5">
        <f t="shared" si="586"/>
        <v>0</v>
      </c>
      <c r="BR194" s="8">
        <f t="shared" si="587"/>
        <v>0</v>
      </c>
      <c r="BS194" s="5">
        <f t="shared" si="588"/>
        <v>0</v>
      </c>
      <c r="BT194" s="5">
        <f t="shared" si="589"/>
        <v>0</v>
      </c>
      <c r="BU194" s="5">
        <f t="shared" si="590"/>
        <v>1</v>
      </c>
      <c r="BV194" s="5">
        <f t="shared" si="591"/>
        <v>1</v>
      </c>
      <c r="BW194" s="5">
        <f t="shared" si="592"/>
        <v>1</v>
      </c>
      <c r="BX194" s="5">
        <f t="shared" si="593"/>
        <v>1</v>
      </c>
      <c r="BY194" s="5">
        <f t="shared" si="594"/>
        <v>1</v>
      </c>
      <c r="BZ194" s="5">
        <f t="shared" si="595"/>
        <v>1</v>
      </c>
      <c r="CA194" s="5">
        <f t="shared" si="596"/>
        <v>1</v>
      </c>
      <c r="CB194" s="5">
        <f t="shared" si="597"/>
        <v>1</v>
      </c>
      <c r="CC194" s="5">
        <f t="shared" si="598"/>
        <v>1</v>
      </c>
      <c r="CD194" s="5" t="str">
        <f t="shared" si="599"/>
        <v>?</v>
      </c>
      <c r="CE194" s="4" t="str">
        <f t="shared" si="600"/>
        <v>Kitöltés rendben!</v>
      </c>
      <c r="CF194" s="5">
        <f t="shared" si="601"/>
        <v>1</v>
      </c>
      <c r="CG194" s="5">
        <f t="shared" si="602"/>
        <v>0</v>
      </c>
      <c r="CH194" s="5">
        <f t="shared" si="603"/>
        <v>1</v>
      </c>
    </row>
    <row r="195" spans="1:86" s="2" customFormat="1" ht="30.2" customHeight="1" x14ac:dyDescent="0.25">
      <c r="A195" s="1" t="str">
        <f t="shared" si="564"/>
        <v>Kitöltés rendben!</v>
      </c>
      <c r="B195" s="200">
        <v>2</v>
      </c>
      <c r="C195" s="199" t="s">
        <v>103</v>
      </c>
      <c r="D195" s="201" t="s">
        <v>465</v>
      </c>
      <c r="E195" s="201" t="s">
        <v>201</v>
      </c>
      <c r="F195" s="202" t="str">
        <f>VLOOKUP($G195,Összesítő!$B:$F,2,FALSE)</f>
        <v>21-32054-1-048-01-10</v>
      </c>
      <c r="G195" s="199" t="s">
        <v>280</v>
      </c>
      <c r="H195" s="202" t="str">
        <f>AY195&amp;"_"&amp;AW195&amp;"_FIV_"&amp;LEFT(Előlap!$B$6,4)</f>
        <v>3185_193_FIV_2026</v>
      </c>
      <c r="I195" s="202" t="str">
        <f>VLOOKUP($G195,Összesítő!$B:$F,5,FALSE)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5" s="202" t="str">
        <f>VLOOKUP($G195,Összesítő!$B:$F,4,FALSE)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5" s="6">
        <f t="shared" si="443"/>
        <v>14400</v>
      </c>
      <c r="L195" s="200">
        <v>2028</v>
      </c>
      <c r="M195" s="200">
        <v>2028</v>
      </c>
      <c r="N195" s="12">
        <v>0</v>
      </c>
      <c r="O195" s="7">
        <v>14400</v>
      </c>
      <c r="P195" s="7">
        <v>0</v>
      </c>
      <c r="R195" s="7">
        <v>0</v>
      </c>
      <c r="S195" s="7">
        <v>0</v>
      </c>
      <c r="T195" s="7">
        <v>0</v>
      </c>
      <c r="U195" s="7">
        <v>0</v>
      </c>
      <c r="V195" s="7">
        <v>0</v>
      </c>
      <c r="W195" s="7">
        <v>0</v>
      </c>
      <c r="X195" s="7">
        <v>0</v>
      </c>
      <c r="Y195" s="7">
        <v>0</v>
      </c>
      <c r="Z195" s="7">
        <v>0</v>
      </c>
      <c r="AA195" s="7">
        <v>0</v>
      </c>
      <c r="AB195" s="7">
        <v>0</v>
      </c>
      <c r="AC195" s="6">
        <f t="shared" si="565"/>
        <v>0</v>
      </c>
      <c r="AD195" s="3" t="str">
        <f t="shared" si="566"/>
        <v>Nem rövidtávú a feladat.</v>
      </c>
      <c r="AF195" s="7">
        <v>14400</v>
      </c>
      <c r="AG195" s="7">
        <v>0</v>
      </c>
      <c r="AH195" s="7">
        <v>0</v>
      </c>
      <c r="AI195" s="7">
        <v>0</v>
      </c>
      <c r="AJ195" s="7">
        <v>0</v>
      </c>
      <c r="AK195" s="7">
        <v>0</v>
      </c>
      <c r="AL195" s="7">
        <v>0</v>
      </c>
      <c r="AM195" s="7">
        <v>0</v>
      </c>
      <c r="AN195" s="7">
        <v>0</v>
      </c>
      <c r="AO195" s="7">
        <v>0</v>
      </c>
      <c r="AP195" s="7">
        <v>0</v>
      </c>
      <c r="AQ195" s="6">
        <f t="shared" si="567"/>
        <v>14400</v>
      </c>
      <c r="AR195" s="199" t="s">
        <v>203</v>
      </c>
      <c r="AS195" s="3" t="str">
        <f t="shared" si="568"/>
        <v>A forrás egyenlő a költséggel (II.ütem).</v>
      </c>
      <c r="AU195" s="201" t="s">
        <v>135</v>
      </c>
      <c r="AV195" s="201" t="s">
        <v>135</v>
      </c>
      <c r="AW195" s="202">
        <f>COUNTA($G$3:G195)</f>
        <v>193</v>
      </c>
      <c r="AY195" s="8">
        <f>VLOOKUP($G195,Összesítő!$B:$F,3,FALSE)</f>
        <v>3185</v>
      </c>
      <c r="AZ195" s="8">
        <f t="shared" si="569"/>
        <v>0</v>
      </c>
      <c r="BA195" s="5">
        <f t="shared" si="570"/>
        <v>1</v>
      </c>
      <c r="BB195" s="5" t="str">
        <f t="shared" si="571"/>
        <v>H</v>
      </c>
      <c r="BC195" s="5">
        <f t="shared" si="572"/>
        <v>0</v>
      </c>
      <c r="BD195" s="5">
        <f t="shared" si="573"/>
        <v>0</v>
      </c>
      <c r="BE195" s="5">
        <f t="shared" si="574"/>
        <v>0</v>
      </c>
      <c r="BF195" s="8" t="str">
        <f t="shared" si="575"/>
        <v>Nem rövidtávú a feladat.</v>
      </c>
      <c r="BG195" s="5">
        <f t="shared" si="576"/>
        <v>1</v>
      </c>
      <c r="BH195" s="5">
        <f t="shared" si="577"/>
        <v>1</v>
      </c>
      <c r="BI195" s="5">
        <f t="shared" si="578"/>
        <v>0</v>
      </c>
      <c r="BJ195" s="5">
        <f t="shared" si="579"/>
        <v>1</v>
      </c>
      <c r="BK195" s="5">
        <f t="shared" si="580"/>
        <v>1</v>
      </c>
      <c r="BL195" s="4" t="str">
        <f t="shared" si="581"/>
        <v>A forrás egyenlő a költséggel (II.ütem).</v>
      </c>
      <c r="BM195" s="5">
        <f t="shared" si="582"/>
        <v>0</v>
      </c>
      <c r="BN195" s="5">
        <f t="shared" si="583"/>
        <v>1</v>
      </c>
      <c r="BO195" s="5">
        <f t="shared" si="584"/>
        <v>0</v>
      </c>
      <c r="BP195" s="5">
        <f t="shared" si="585"/>
        <v>0</v>
      </c>
      <c r="BQ195" s="5">
        <f t="shared" si="586"/>
        <v>0</v>
      </c>
      <c r="BR195" s="8">
        <f t="shared" si="587"/>
        <v>0</v>
      </c>
      <c r="BS195" s="5">
        <f t="shared" si="588"/>
        <v>0</v>
      </c>
      <c r="BT195" s="5">
        <f t="shared" si="589"/>
        <v>0</v>
      </c>
      <c r="BU195" s="5">
        <f t="shared" si="590"/>
        <v>1</v>
      </c>
      <c r="BV195" s="5">
        <f t="shared" si="591"/>
        <v>1</v>
      </c>
      <c r="BW195" s="5">
        <f t="shared" si="592"/>
        <v>1</v>
      </c>
      <c r="BX195" s="5">
        <f t="shared" si="593"/>
        <v>1</v>
      </c>
      <c r="BY195" s="5">
        <f t="shared" si="594"/>
        <v>1</v>
      </c>
      <c r="BZ195" s="5">
        <f t="shared" si="595"/>
        <v>1</v>
      </c>
      <c r="CA195" s="5">
        <f t="shared" si="596"/>
        <v>1</v>
      </c>
      <c r="CB195" s="5">
        <f t="shared" si="597"/>
        <v>1</v>
      </c>
      <c r="CC195" s="5">
        <f t="shared" si="598"/>
        <v>1</v>
      </c>
      <c r="CD195" s="5" t="str">
        <f t="shared" si="599"/>
        <v>?</v>
      </c>
      <c r="CE195" s="4" t="str">
        <f t="shared" si="600"/>
        <v>Kitöltés rendben!</v>
      </c>
      <c r="CF195" s="5">
        <f t="shared" si="601"/>
        <v>1</v>
      </c>
      <c r="CG195" s="5">
        <f t="shared" si="602"/>
        <v>0</v>
      </c>
      <c r="CH195" s="5">
        <f t="shared" si="603"/>
        <v>1</v>
      </c>
    </row>
    <row r="196" spans="1:86" s="2" customFormat="1" ht="30.2" customHeight="1" x14ac:dyDescent="0.25">
      <c r="A196" s="1" t="str">
        <f t="shared" si="564"/>
        <v>Kitöltés rendben!</v>
      </c>
      <c r="B196" s="200">
        <v>2</v>
      </c>
      <c r="C196" s="199" t="s">
        <v>50</v>
      </c>
      <c r="D196" s="201" t="s">
        <v>477</v>
      </c>
      <c r="E196" s="201" t="s">
        <v>201</v>
      </c>
      <c r="F196" s="202" t="str">
        <f>VLOOKUP($G196,Összesítő!$B:$F,2,FALSE)</f>
        <v>21-32054-1-048-01-10</v>
      </c>
      <c r="G196" s="199" t="s">
        <v>280</v>
      </c>
      <c r="H196" s="202" t="str">
        <f>AY196&amp;"_"&amp;AW196&amp;"_FIV_"&amp;LEFT(Előlap!$B$6,4)</f>
        <v>3185_194_FIV_2026</v>
      </c>
      <c r="I196" s="202" t="str">
        <f>VLOOKUP($G196,Összesítő!$B:$F,5,FALSE)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6" s="202" t="str">
        <f>VLOOKUP($G196,Összesítő!$B:$F,4,FALSE)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6" s="6">
        <f t="shared" si="443"/>
        <v>1800</v>
      </c>
      <c r="L196" s="200">
        <v>2028</v>
      </c>
      <c r="M196" s="200">
        <v>2028</v>
      </c>
      <c r="N196" s="12">
        <v>0</v>
      </c>
      <c r="O196" s="7">
        <v>1800</v>
      </c>
      <c r="P196" s="7">
        <v>0</v>
      </c>
      <c r="R196" s="7">
        <v>0</v>
      </c>
      <c r="S196" s="7">
        <v>0</v>
      </c>
      <c r="T196" s="7">
        <v>0</v>
      </c>
      <c r="U196" s="7">
        <v>0</v>
      </c>
      <c r="V196" s="7">
        <v>0</v>
      </c>
      <c r="W196" s="7">
        <v>0</v>
      </c>
      <c r="X196" s="7">
        <v>0</v>
      </c>
      <c r="Y196" s="7">
        <v>0</v>
      </c>
      <c r="Z196" s="7">
        <v>0</v>
      </c>
      <c r="AA196" s="7">
        <v>0</v>
      </c>
      <c r="AB196" s="7">
        <v>0</v>
      </c>
      <c r="AC196" s="6">
        <f t="shared" si="565"/>
        <v>0</v>
      </c>
      <c r="AD196" s="3" t="str">
        <f t="shared" si="566"/>
        <v>Nem rövidtávú a feladat.</v>
      </c>
      <c r="AF196" s="7">
        <v>1800</v>
      </c>
      <c r="AG196" s="7">
        <v>0</v>
      </c>
      <c r="AH196" s="7">
        <v>0</v>
      </c>
      <c r="AI196" s="7">
        <v>0</v>
      </c>
      <c r="AJ196" s="7">
        <v>0</v>
      </c>
      <c r="AK196" s="7">
        <v>0</v>
      </c>
      <c r="AL196" s="7">
        <v>0</v>
      </c>
      <c r="AM196" s="7">
        <v>0</v>
      </c>
      <c r="AN196" s="7">
        <v>0</v>
      </c>
      <c r="AO196" s="7">
        <v>0</v>
      </c>
      <c r="AP196" s="7">
        <v>0</v>
      </c>
      <c r="AQ196" s="6">
        <f t="shared" si="567"/>
        <v>1800</v>
      </c>
      <c r="AR196" s="199" t="s">
        <v>203</v>
      </c>
      <c r="AS196" s="3" t="str">
        <f t="shared" si="568"/>
        <v>A forrás egyenlő a költséggel (II.ütem).</v>
      </c>
      <c r="AU196" s="201" t="s">
        <v>135</v>
      </c>
      <c r="AV196" s="201" t="s">
        <v>135</v>
      </c>
      <c r="AW196" s="202">
        <f>COUNTA($G$3:G196)</f>
        <v>194</v>
      </c>
      <c r="AY196" s="8">
        <f>VLOOKUP($G196,Összesítő!$B:$F,3,FALSE)</f>
        <v>3185</v>
      </c>
      <c r="AZ196" s="8">
        <f t="shared" si="569"/>
        <v>0</v>
      </c>
      <c r="BA196" s="5">
        <f t="shared" si="570"/>
        <v>1</v>
      </c>
      <c r="BB196" s="5" t="str">
        <f t="shared" si="571"/>
        <v>H</v>
      </c>
      <c r="BC196" s="5">
        <f t="shared" si="572"/>
        <v>0</v>
      </c>
      <c r="BD196" s="5">
        <f t="shared" si="573"/>
        <v>0</v>
      </c>
      <c r="BE196" s="5">
        <f t="shared" si="574"/>
        <v>0</v>
      </c>
      <c r="BF196" s="8" t="str">
        <f t="shared" si="575"/>
        <v>Nem rövidtávú a feladat.</v>
      </c>
      <c r="BG196" s="5">
        <f t="shared" si="576"/>
        <v>1</v>
      </c>
      <c r="BH196" s="5">
        <f t="shared" si="577"/>
        <v>1</v>
      </c>
      <c r="BI196" s="5">
        <f t="shared" si="578"/>
        <v>0</v>
      </c>
      <c r="BJ196" s="5">
        <f t="shared" si="579"/>
        <v>1</v>
      </c>
      <c r="BK196" s="5">
        <f t="shared" si="580"/>
        <v>1</v>
      </c>
      <c r="BL196" s="4" t="str">
        <f t="shared" si="581"/>
        <v>A forrás egyenlő a költséggel (II.ütem).</v>
      </c>
      <c r="BM196" s="5">
        <f t="shared" si="582"/>
        <v>0</v>
      </c>
      <c r="BN196" s="5">
        <f t="shared" si="583"/>
        <v>1</v>
      </c>
      <c r="BO196" s="5">
        <f t="shared" si="584"/>
        <v>0</v>
      </c>
      <c r="BP196" s="5">
        <f t="shared" si="585"/>
        <v>0</v>
      </c>
      <c r="BQ196" s="5">
        <f t="shared" si="586"/>
        <v>0</v>
      </c>
      <c r="BR196" s="8">
        <f t="shared" si="587"/>
        <v>0</v>
      </c>
      <c r="BS196" s="5">
        <f t="shared" si="588"/>
        <v>0</v>
      </c>
      <c r="BT196" s="5">
        <f t="shared" si="589"/>
        <v>0</v>
      </c>
      <c r="BU196" s="5">
        <f t="shared" si="590"/>
        <v>1</v>
      </c>
      <c r="BV196" s="5">
        <f t="shared" si="591"/>
        <v>1</v>
      </c>
      <c r="BW196" s="5">
        <f t="shared" si="592"/>
        <v>1</v>
      </c>
      <c r="BX196" s="5">
        <f t="shared" si="593"/>
        <v>1</v>
      </c>
      <c r="BY196" s="5">
        <f t="shared" si="594"/>
        <v>1</v>
      </c>
      <c r="BZ196" s="5">
        <f t="shared" si="595"/>
        <v>1</v>
      </c>
      <c r="CA196" s="5">
        <f t="shared" si="596"/>
        <v>1</v>
      </c>
      <c r="CB196" s="5">
        <f t="shared" si="597"/>
        <v>1</v>
      </c>
      <c r="CC196" s="5">
        <f t="shared" si="598"/>
        <v>1</v>
      </c>
      <c r="CD196" s="5" t="str">
        <f t="shared" si="599"/>
        <v>?</v>
      </c>
      <c r="CE196" s="4" t="str">
        <f t="shared" si="600"/>
        <v>Kitöltés rendben!</v>
      </c>
      <c r="CF196" s="5">
        <f t="shared" si="601"/>
        <v>1</v>
      </c>
      <c r="CG196" s="5">
        <f t="shared" si="602"/>
        <v>0</v>
      </c>
      <c r="CH196" s="5">
        <f t="shared" si="603"/>
        <v>1</v>
      </c>
    </row>
    <row r="197" spans="1:86" s="2" customFormat="1" ht="30.2" customHeight="1" x14ac:dyDescent="0.25">
      <c r="A197" s="1" t="str">
        <f t="shared" ref="A197:A209" si="604">IF($G197="","Nincs VKR kiválasztva!",CE197)</f>
        <v>Kitöltés rendben!</v>
      </c>
      <c r="B197" s="200">
        <v>2</v>
      </c>
      <c r="C197" s="199" t="s">
        <v>50</v>
      </c>
      <c r="D197" s="201" t="s">
        <v>473</v>
      </c>
      <c r="E197" s="201" t="s">
        <v>201</v>
      </c>
      <c r="F197" s="202" t="str">
        <f>VLOOKUP($G197,Összesítő!$B:$F,2,FALSE)</f>
        <v>21-32054-1-048-01-10</v>
      </c>
      <c r="G197" s="199" t="s">
        <v>280</v>
      </c>
      <c r="H197" s="202" t="str">
        <f>AY197&amp;"_"&amp;AW197&amp;"_FIV_"&amp;LEFT(Előlap!$B$6,4)</f>
        <v>3185_195_FIV_2026</v>
      </c>
      <c r="I197" s="202" t="str">
        <f>VLOOKUP($G197,Összesítő!$B:$F,5,FALSE)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7" s="202" t="str">
        <f>VLOOKUP($G197,Összesítő!$B:$F,4,FALSE)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7" s="6">
        <f t="shared" ref="K197:K260" si="605">N197+O197</f>
        <v>5000</v>
      </c>
      <c r="L197" s="200">
        <v>2033</v>
      </c>
      <c r="M197" s="200">
        <v>2033</v>
      </c>
      <c r="N197" s="12">
        <v>0</v>
      </c>
      <c r="O197" s="7">
        <v>5000</v>
      </c>
      <c r="P197" s="7">
        <v>0</v>
      </c>
      <c r="R197" s="7">
        <v>0</v>
      </c>
      <c r="S197" s="7">
        <v>0</v>
      </c>
      <c r="T197" s="7">
        <v>0</v>
      </c>
      <c r="U197" s="7">
        <v>0</v>
      </c>
      <c r="V197" s="7">
        <v>0</v>
      </c>
      <c r="W197" s="7">
        <v>0</v>
      </c>
      <c r="X197" s="7">
        <v>0</v>
      </c>
      <c r="Y197" s="7">
        <v>0</v>
      </c>
      <c r="Z197" s="7">
        <v>0</v>
      </c>
      <c r="AA197" s="7">
        <v>0</v>
      </c>
      <c r="AB197" s="7">
        <v>0</v>
      </c>
      <c r="AC197" s="6">
        <f t="shared" ref="AC197:AC209" si="606">SUM(R197:AB197)</f>
        <v>0</v>
      </c>
      <c r="AD197" s="3" t="str">
        <f t="shared" ref="AD197:AD209" si="607">IF($G197="","Nincs VKR kiválasztva!",IF(BA197=0,"Hiányos kitöltés!",BF197))</f>
        <v>Nem rövidtávú a feladat.</v>
      </c>
      <c r="AF197" s="7">
        <v>0</v>
      </c>
      <c r="AG197" s="7">
        <v>0</v>
      </c>
      <c r="AH197" s="7">
        <v>0</v>
      </c>
      <c r="AI197" s="7">
        <v>0</v>
      </c>
      <c r="AJ197" s="7">
        <v>0</v>
      </c>
      <c r="AK197" s="7">
        <v>0</v>
      </c>
      <c r="AL197" s="7">
        <v>0</v>
      </c>
      <c r="AM197" s="7">
        <v>0</v>
      </c>
      <c r="AN197" s="7">
        <v>0</v>
      </c>
      <c r="AO197" s="7">
        <v>0</v>
      </c>
      <c r="AP197" s="7">
        <v>0</v>
      </c>
      <c r="AQ197" s="6">
        <f t="shared" ref="AQ197:AQ209" si="608">SUM(AF197:AP197)</f>
        <v>0</v>
      </c>
      <c r="AR197" s="199" t="s">
        <v>205</v>
      </c>
      <c r="AS197" s="3" t="str">
        <f t="shared" ref="AS197:AS209" si="609">IF($G197="","Nincs VKR kiválasztva!",IF($BA197=0,"Hiányos kitöltés!",IF($BN197=0,"Nem hosszútávú a feladat.",$BL197)))</f>
        <v>Forráshiányos a feladat!</v>
      </c>
      <c r="AU197" s="201" t="s">
        <v>135</v>
      </c>
      <c r="AV197" s="201" t="s">
        <v>135</v>
      </c>
      <c r="AW197" s="202">
        <f>COUNTA($G$3:G197)</f>
        <v>195</v>
      </c>
      <c r="AY197" s="8">
        <f>VLOOKUP($G197,Összesítő!$B:$F,3,FALSE)</f>
        <v>3185</v>
      </c>
      <c r="AZ197" s="8">
        <f t="shared" ref="AZ197:AZ209" si="610">LEN($AU197)</f>
        <v>0</v>
      </c>
      <c r="BA197" s="5">
        <f t="shared" ref="BA197:BA209" si="611">IF(OR($B197="",$C197="",$D197="",$E197="",$F197="",$L197="",$M197="",$N197="",$O197="",$P197=""),0,1)</f>
        <v>1</v>
      </c>
      <c r="BB197" s="5" t="str">
        <f t="shared" ref="BB197:BB209" si="612">IF($F197="",0,IF(AND($L197=2027,$M197=2027),"R",IF(AND($L197=2027,$M197&gt;2027),"RH",IF(AND($L197&gt;2027,$M197&gt;2027),"H","x"))))</f>
        <v>H</v>
      </c>
      <c r="BC197" s="5">
        <f t="shared" ref="BC197:BC209" si="613">IF(OR(BB197="R",BB197="RH"),1,0)</f>
        <v>0</v>
      </c>
      <c r="BD197" s="5">
        <f t="shared" ref="BD197:BD209" si="614">IF(AND($BB197="R",$O197&gt;0),1,IF(AND($BB197="H",$N197&gt;0),1,0))</f>
        <v>0</v>
      </c>
      <c r="BE197" s="5">
        <f t="shared" ref="BE197:BE209" si="615">IF($AC197&lt;$N197,1,IF($AC197=$N197,0))</f>
        <v>0</v>
      </c>
      <c r="BF197" s="8" t="str">
        <f t="shared" ref="BF197:BF209" si="616">IF($L197&gt;2027,"Nem rövidtávú a feladat.",IF($BE197=1,"Az I. ütem nem lehet forráshiányos!",IF($AC197&gt;$N197,"Többlet forrást jelölt meg az I. ütemnél! A forrás ne legyen több a költségnél.",IF($AC197=$N197,"A forrás egyenlő a költséggel (I.ütem).",0))))</f>
        <v>Nem rövidtávú a feladat.</v>
      </c>
      <c r="BG197" s="5">
        <f t="shared" ref="BG197:BG209" si="617">IF(AND($R197&lt;&gt;"",$S197&lt;&gt;"",$T197&lt;&gt;"",$U197&lt;&gt;"",$V197&lt;&gt;"",$W197&lt;&gt;"",$X197&lt;&gt;"",$Y197&lt;&gt;"",$Z197&lt;&gt;"",$AA197&lt;&gt;"",$AB197&lt;&gt;""),1,0)</f>
        <v>1</v>
      </c>
      <c r="BH197" s="5">
        <f t="shared" ref="BH197:BH209" si="618">IF(AND($BG197=1,$N197=$AC197),1,0)</f>
        <v>1</v>
      </c>
      <c r="BI197" s="5">
        <f t="shared" ref="BI197:BI209" si="619">IF($AQ197&lt;$O197,1,0)</f>
        <v>1</v>
      </c>
      <c r="BJ197" s="5">
        <f t="shared" ref="BJ197:BJ209" si="620">IF(AND($AF197&lt;&gt;"",$AG197&lt;&gt;"",$AH197&lt;&gt;"",$AI197&lt;&gt;"",$AJ197&lt;&gt;"",$AK197&lt;&gt;"",$AL197&lt;&gt;"",$AM197&lt;&gt;"",$AN197&lt;&gt;"",$AO197&lt;&gt;"",$AP197&lt;&gt;""),1,0)</f>
        <v>1</v>
      </c>
      <c r="BK197" s="5">
        <f t="shared" ref="BK197:BK209" si="621">IF(AND($BJ197=1,$O197=$AQ197),1,IF(AND($BJ197=1,$O197&gt;$AQ197,AR197="igen"),1,0))</f>
        <v>1</v>
      </c>
      <c r="BL197" s="4" t="str">
        <f t="shared" ref="BL197:BL209" si="622">IF($M197&lt;2028,"Nem hosszútávú a feladat.",IF(AND($BI197=1,$AR197="nem"),"Forráshiányos a feladat? Jelölje az AR-oszlopban!",IF(AND($BI197=0,$AR197="igen"),"Forráshiányosnak jelölte a feladat az AR-oszlopban, de a forrás költség adatok alapnján nem az!",IF(AND($BI197=1,$AR197="igen"),"Forráshiányos a feladat!",IF($AQ197&gt;$O197,"Többlet forrást jelölt meg a II. ütemnél! A forrás ne legyen több a költségnél.",IF($AQ197=$O197,"A forrás egyenlő a költséggel (II.ütem).",0))))))</f>
        <v>Forráshiányos a feladat!</v>
      </c>
      <c r="BM197" s="5">
        <f t="shared" ref="BM197:BM209" si="623">IF($M197&lt;2028,1,0)</f>
        <v>0</v>
      </c>
      <c r="BN197" s="5">
        <f t="shared" ref="BN197:BN209" si="624">IF($M197&gt;2027,1,0)</f>
        <v>1</v>
      </c>
      <c r="BO197" s="5">
        <f t="shared" ref="BO197:BO209" si="625">IF(AND($BM197=1,$N197=0),1,0)</f>
        <v>0</v>
      </c>
      <c r="BP197" s="5">
        <f t="shared" ref="BP197:BP209" si="626">IF(AND($BN197=1,$O197=0),1,0)</f>
        <v>0</v>
      </c>
      <c r="BQ197" s="5">
        <f t="shared" ref="BQ197:BQ209" si="627">IF(AND($BB197="R",$N197=0,$AZ197&gt;29),1,IF(AND($BB197="RH",$N197=0,$AZ197&gt;29),1,0))</f>
        <v>0</v>
      </c>
      <c r="BR197" s="8">
        <f t="shared" ref="BR197:BR209" si="628">IF($BN197=0,"Nincs hosszútávú terv!",IF(AND($BB197="H",$O197=0,$AZ197=0),"Nullás a hosszútávú feladat és nincs hozzá indoklás!",IF(AND($BB197="RH",$O197=0,$AZ197=0),"Nullás a hosszútávú feladat és nincs hozzá indoklás!",IF(AND($BB197="R",$O197=0,$AZ197&lt;300),"Nullás a hosszútávú feladat és rövid hozzá az indoklás!",IF(AND($BB197="RH",$O197=0,$AZ197&lt;300),"Nullás a hosszútávú feladat és rövid hozzá az indoklás!",0)))))</f>
        <v>0</v>
      </c>
      <c r="BS197" s="5">
        <f t="shared" ref="BS197:BS209" si="629">IF(AND($BB197="R",$N197=0,$AZ197&gt;29),1,IF(AND($BB197="RH",$N197=0,$AZ197&gt;29),1,0))</f>
        <v>0</v>
      </c>
      <c r="BT197" s="5">
        <f t="shared" ref="BT197:BT209" si="630">IF(AND($BB197="H",$O197=0,$AZ197&gt;29),1,IF(AND($BB197="RH",$O197=0,$AZ197&gt;29),1,0))</f>
        <v>0</v>
      </c>
      <c r="BU197" s="5">
        <f t="shared" ref="BU197:BU209" si="631">IF($B197="",0,1)</f>
        <v>1</v>
      </c>
      <c r="BV197" s="5">
        <f t="shared" ref="BV197:BV209" si="632">IF($C197="",0,1)</f>
        <v>1</v>
      </c>
      <c r="BW197" s="5">
        <f t="shared" ref="BW197:BW209" si="633">IF($D197="",0,1)</f>
        <v>1</v>
      </c>
      <c r="BX197" s="5">
        <f t="shared" ref="BX197:BX209" si="634">IF($E197="",0,1)</f>
        <v>1</v>
      </c>
      <c r="BY197" s="5">
        <f t="shared" ref="BY197:BY209" si="635">IF($L197="",0,1)</f>
        <v>1</v>
      </c>
      <c r="BZ197" s="5">
        <f t="shared" ref="BZ197:BZ209" si="636">IF($M197="",0,1)</f>
        <v>1</v>
      </c>
      <c r="CA197" s="5">
        <f t="shared" ref="CA197:CA209" si="637">IF($N197="",0,1)</f>
        <v>1</v>
      </c>
      <c r="CB197" s="5">
        <f t="shared" ref="CB197:CB209" si="638">IF($O197="",0,1)</f>
        <v>1</v>
      </c>
      <c r="CC197" s="5">
        <f t="shared" ref="CC197:CC209" si="639">IF($P197="",0,1)</f>
        <v>1</v>
      </c>
      <c r="CD197" s="5" t="str">
        <f t="shared" ref="CD197:CD209" si="640">IF(AND($BA197=0,$BU197=0),"Hiányos kitöltés! (B-oszlop üres)",IF(AND($BA197=0,$BV197=0),"Hiányos kitöltés! (C-oszlop üres)",IF(AND($BA197=0,$BW197=0),"Hiányos kitöltés! (D-oszlop üres)",IF(AND($BA197=0,$BX197=0),"Hiányos kitöltés! (E-oszlop üres)",IF(AND($BA197=0,$BY197=0),"Hiányos kitöltés! (L-oszlop üres)",IF(AND($BA197=0,$BZ197=0),"Hiányos kitöltés! (M-oszlop üres)",IF(AND($BA197=0,$CA197=0),"Hiányos kitöltés! (N-oszlop üres)",IF(AND($BA197=0,$CB197=0),"Hiányos kitöltés! (O-oszlop üres)",IF(AND($BA197=0,$CC197=0),"Hiányos kitöltés! (P-oszlop üres)",IF(AND($BA197=0,$BG197=0),"Hiányos kitöltés! (I.ütem forrása hiányos!","?"))))))))))</f>
        <v>?</v>
      </c>
      <c r="CE197" s="4" t="str">
        <f t="shared" ref="CE197:CE209" si="641">IF($BA197=0,$CD197,IF($BG197=0,"I. ütem forrása nincs kitöltve!",IF($BJ197=0,"II. ütem forrása nincs kitöltve!",IF($BD197=1,"Költségek üteme nem megfelelő (az időtartam és a költség üteme eltér)!",IF(AND(BH197=0,$BA197=1,$BJ197=1,$BD197=1),"Kötelező cellák kitöltve, de az I. ütem forrása hibás!",IF(AND(BJ197=0,$BA197=1,$BJ197=1,$BD197=1),"Kötelező cellák kitöltve, de a II. ütem forrása hibás!",IF(AND($BO197=1,$AZ197&lt;30),"Nullás a rövidtávú feladat és rövid (hiányzik) a hozzá tartozó indoklás!",IF(AND($BP197=1,$AZ197&lt;30),"Nullás a hosszútávú feladat és rövid (hiányzik) a hozzá tartozó indoklás!",IF(AND(BN197=1,C197="2011_RENDKÍVÜLI"),"II. ütemre nem tervezhet Rendkívüli feladatot!",IF(BH197=0,AD197,IF(BK197=0,AS197,IF(AND(BC197=1,$P197&gt;$N197),"EM rendelet 2. melléklet terhére elszámolt költség nem lehet nagyobb az I. ütemre tervezett tényleges költségnél!",IF($AC197&gt;$N197,"Többlet forrást jelölt meg az I. ütemnél! A forrás ne legyen több a költségnél.",IF($AQ197&gt;$O197,"Többlet forrást jelölt meg a II. ütemnél! A forrás ne legyen több a költségnél.","Kitöltés rendben!"))))))))))))))</f>
        <v>Kitöltés rendben!</v>
      </c>
      <c r="CF197" s="5">
        <f t="shared" ref="CF197:CF209" si="642">IF(A197="Kitöltés rendben!",1,0)</f>
        <v>1</v>
      </c>
      <c r="CG197" s="5">
        <f t="shared" ref="CG197:CG209" si="643">IF(AND($BB197="R",$CF197=1),1,IF(AND($BB197="RH",$CF197=1),1,0))</f>
        <v>0</v>
      </c>
      <c r="CH197" s="5">
        <f t="shared" ref="CH197:CH209" si="644">IF(AND($BB197="H",$CF197=1),1,IF(AND($BB197="RH",$CF197=1),1,0))</f>
        <v>1</v>
      </c>
    </row>
    <row r="198" spans="1:86" s="2" customFormat="1" ht="30.2" customHeight="1" x14ac:dyDescent="0.25">
      <c r="A198" s="1" t="str">
        <f t="shared" si="604"/>
        <v>Kitöltés rendben!</v>
      </c>
      <c r="B198" s="200">
        <v>2</v>
      </c>
      <c r="C198" s="199" t="s">
        <v>50</v>
      </c>
      <c r="D198" s="201" t="s">
        <v>477</v>
      </c>
      <c r="E198" s="201" t="s">
        <v>201</v>
      </c>
      <c r="F198" s="202" t="str">
        <f>VLOOKUP($G198,Összesítő!$B:$F,2,FALSE)</f>
        <v>21-32054-1-048-01-10</v>
      </c>
      <c r="G198" s="199" t="s">
        <v>280</v>
      </c>
      <c r="H198" s="202" t="str">
        <f>AY198&amp;"_"&amp;AW198&amp;"_FIV_"&amp;LEFT(Előlap!$B$6,4)</f>
        <v>3185_196_FIV_2026</v>
      </c>
      <c r="I198" s="202" t="str">
        <f>VLOOKUP($G198,Összesítő!$B:$F,5,FALSE)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8" s="202" t="str">
        <f>VLOOKUP($G198,Összesítő!$B:$F,4,FALSE)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8" s="6">
        <f t="shared" si="605"/>
        <v>1800</v>
      </c>
      <c r="L198" s="200">
        <v>2034</v>
      </c>
      <c r="M198" s="200">
        <v>2034</v>
      </c>
      <c r="N198" s="12">
        <v>0</v>
      </c>
      <c r="O198" s="7">
        <v>1800</v>
      </c>
      <c r="P198" s="7">
        <v>0</v>
      </c>
      <c r="R198" s="7">
        <v>0</v>
      </c>
      <c r="S198" s="7">
        <v>0</v>
      </c>
      <c r="T198" s="7">
        <v>0</v>
      </c>
      <c r="U198" s="7">
        <v>0</v>
      </c>
      <c r="V198" s="7">
        <v>0</v>
      </c>
      <c r="W198" s="7">
        <v>0</v>
      </c>
      <c r="X198" s="7">
        <v>0</v>
      </c>
      <c r="Y198" s="7">
        <v>0</v>
      </c>
      <c r="Z198" s="7">
        <v>0</v>
      </c>
      <c r="AA198" s="7">
        <v>0</v>
      </c>
      <c r="AB198" s="7">
        <v>0</v>
      </c>
      <c r="AC198" s="6">
        <f t="shared" si="606"/>
        <v>0</v>
      </c>
      <c r="AD198" s="3" t="str">
        <f t="shared" si="607"/>
        <v>Nem rövidtávú a feladat.</v>
      </c>
      <c r="AF198" s="7">
        <v>0</v>
      </c>
      <c r="AG198" s="7">
        <v>0</v>
      </c>
      <c r="AH198" s="7">
        <v>0</v>
      </c>
      <c r="AI198" s="7">
        <v>0</v>
      </c>
      <c r="AJ198" s="7">
        <v>0</v>
      </c>
      <c r="AK198" s="7">
        <v>0</v>
      </c>
      <c r="AL198" s="7">
        <v>0</v>
      </c>
      <c r="AM198" s="7">
        <v>0</v>
      </c>
      <c r="AN198" s="7">
        <v>0</v>
      </c>
      <c r="AO198" s="7">
        <v>0</v>
      </c>
      <c r="AP198" s="7">
        <v>0</v>
      </c>
      <c r="AQ198" s="6">
        <f t="shared" si="608"/>
        <v>0</v>
      </c>
      <c r="AR198" s="199" t="s">
        <v>205</v>
      </c>
      <c r="AS198" s="3" t="str">
        <f t="shared" si="609"/>
        <v>Forráshiányos a feladat!</v>
      </c>
      <c r="AU198" s="201" t="s">
        <v>135</v>
      </c>
      <c r="AV198" s="201" t="s">
        <v>135</v>
      </c>
      <c r="AW198" s="202">
        <f>COUNTA($G$3:G198)</f>
        <v>196</v>
      </c>
      <c r="AY198" s="8">
        <f>VLOOKUP($G198,Összesítő!$B:$F,3,FALSE)</f>
        <v>3185</v>
      </c>
      <c r="AZ198" s="8">
        <f t="shared" si="610"/>
        <v>0</v>
      </c>
      <c r="BA198" s="5">
        <f t="shared" si="611"/>
        <v>1</v>
      </c>
      <c r="BB198" s="5" t="str">
        <f t="shared" si="612"/>
        <v>H</v>
      </c>
      <c r="BC198" s="5">
        <f t="shared" si="613"/>
        <v>0</v>
      </c>
      <c r="BD198" s="5">
        <f t="shared" si="614"/>
        <v>0</v>
      </c>
      <c r="BE198" s="5">
        <f t="shared" si="615"/>
        <v>0</v>
      </c>
      <c r="BF198" s="8" t="str">
        <f t="shared" si="616"/>
        <v>Nem rövidtávú a feladat.</v>
      </c>
      <c r="BG198" s="5">
        <f t="shared" si="617"/>
        <v>1</v>
      </c>
      <c r="BH198" s="5">
        <f t="shared" si="618"/>
        <v>1</v>
      </c>
      <c r="BI198" s="5">
        <f t="shared" si="619"/>
        <v>1</v>
      </c>
      <c r="BJ198" s="5">
        <f t="shared" si="620"/>
        <v>1</v>
      </c>
      <c r="BK198" s="5">
        <f t="shared" si="621"/>
        <v>1</v>
      </c>
      <c r="BL198" s="4" t="str">
        <f t="shared" si="622"/>
        <v>Forráshiányos a feladat!</v>
      </c>
      <c r="BM198" s="5">
        <f t="shared" si="623"/>
        <v>0</v>
      </c>
      <c r="BN198" s="5">
        <f t="shared" si="624"/>
        <v>1</v>
      </c>
      <c r="BO198" s="5">
        <f t="shared" si="625"/>
        <v>0</v>
      </c>
      <c r="BP198" s="5">
        <f t="shared" si="626"/>
        <v>0</v>
      </c>
      <c r="BQ198" s="5">
        <f t="shared" si="627"/>
        <v>0</v>
      </c>
      <c r="BR198" s="8">
        <f t="shared" si="628"/>
        <v>0</v>
      </c>
      <c r="BS198" s="5">
        <f t="shared" si="629"/>
        <v>0</v>
      </c>
      <c r="BT198" s="5">
        <f t="shared" si="630"/>
        <v>0</v>
      </c>
      <c r="BU198" s="5">
        <f t="shared" si="631"/>
        <v>1</v>
      </c>
      <c r="BV198" s="5">
        <f t="shared" si="632"/>
        <v>1</v>
      </c>
      <c r="BW198" s="5">
        <f t="shared" si="633"/>
        <v>1</v>
      </c>
      <c r="BX198" s="5">
        <f t="shared" si="634"/>
        <v>1</v>
      </c>
      <c r="BY198" s="5">
        <f t="shared" si="635"/>
        <v>1</v>
      </c>
      <c r="BZ198" s="5">
        <f t="shared" si="636"/>
        <v>1</v>
      </c>
      <c r="CA198" s="5">
        <f t="shared" si="637"/>
        <v>1</v>
      </c>
      <c r="CB198" s="5">
        <f t="shared" si="638"/>
        <v>1</v>
      </c>
      <c r="CC198" s="5">
        <f t="shared" si="639"/>
        <v>1</v>
      </c>
      <c r="CD198" s="5" t="str">
        <f t="shared" si="640"/>
        <v>?</v>
      </c>
      <c r="CE198" s="4" t="str">
        <f t="shared" si="641"/>
        <v>Kitöltés rendben!</v>
      </c>
      <c r="CF198" s="5">
        <f t="shared" si="642"/>
        <v>1</v>
      </c>
      <c r="CG198" s="5">
        <f t="shared" si="643"/>
        <v>0</v>
      </c>
      <c r="CH198" s="5">
        <f t="shared" si="644"/>
        <v>1</v>
      </c>
    </row>
    <row r="199" spans="1:86" s="2" customFormat="1" ht="30.2" customHeight="1" x14ac:dyDescent="0.25">
      <c r="A199" s="1" t="str">
        <f t="shared" si="604"/>
        <v>Kitöltés rendben!</v>
      </c>
      <c r="B199" s="200">
        <v>2</v>
      </c>
      <c r="C199" s="199" t="s">
        <v>50</v>
      </c>
      <c r="D199" s="201" t="s">
        <v>478</v>
      </c>
      <c r="E199" s="201" t="s">
        <v>201</v>
      </c>
      <c r="F199" s="202" t="str">
        <f>VLOOKUP($G199,Összesítő!$B:$F,2,FALSE)</f>
        <v>21-32054-1-048-01-10</v>
      </c>
      <c r="G199" s="199" t="s">
        <v>280</v>
      </c>
      <c r="H199" s="202" t="str">
        <f>AY199&amp;"_"&amp;AW199&amp;"_FIV_"&amp;LEFT(Előlap!$B$6,4)</f>
        <v>3185_197_FIV_2026</v>
      </c>
      <c r="I199" s="202" t="str">
        <f>VLOOKUP($G199,Összesítő!$B:$F,5,FALSE)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199" s="202" t="str">
        <f>VLOOKUP($G199,Összesítő!$B:$F,4,FALSE)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199" s="6">
        <f t="shared" si="605"/>
        <v>2160</v>
      </c>
      <c r="L199" s="200">
        <v>2036</v>
      </c>
      <c r="M199" s="200">
        <v>2036</v>
      </c>
      <c r="N199" s="12">
        <v>0</v>
      </c>
      <c r="O199" s="7">
        <v>2160</v>
      </c>
      <c r="P199" s="7">
        <v>0</v>
      </c>
      <c r="R199" s="7">
        <v>0</v>
      </c>
      <c r="S199" s="7">
        <v>0</v>
      </c>
      <c r="T199" s="7">
        <v>0</v>
      </c>
      <c r="U199" s="7">
        <v>0</v>
      </c>
      <c r="V199" s="7">
        <v>0</v>
      </c>
      <c r="W199" s="7">
        <v>0</v>
      </c>
      <c r="X199" s="7">
        <v>0</v>
      </c>
      <c r="Y199" s="7">
        <v>0</v>
      </c>
      <c r="Z199" s="7">
        <v>0</v>
      </c>
      <c r="AA199" s="7">
        <v>0</v>
      </c>
      <c r="AB199" s="7">
        <v>0</v>
      </c>
      <c r="AC199" s="6">
        <f t="shared" si="606"/>
        <v>0</v>
      </c>
      <c r="AD199" s="3" t="str">
        <f t="shared" si="607"/>
        <v>Nem rövidtávú a feladat.</v>
      </c>
      <c r="AF199" s="7">
        <v>0</v>
      </c>
      <c r="AG199" s="7">
        <v>0</v>
      </c>
      <c r="AH199" s="7">
        <v>0</v>
      </c>
      <c r="AI199" s="7">
        <v>0</v>
      </c>
      <c r="AJ199" s="7">
        <v>0</v>
      </c>
      <c r="AK199" s="7">
        <v>0</v>
      </c>
      <c r="AL199" s="7">
        <v>0</v>
      </c>
      <c r="AM199" s="7">
        <v>0</v>
      </c>
      <c r="AN199" s="7">
        <v>0</v>
      </c>
      <c r="AO199" s="7">
        <v>0</v>
      </c>
      <c r="AP199" s="7">
        <v>0</v>
      </c>
      <c r="AQ199" s="6">
        <f t="shared" si="608"/>
        <v>0</v>
      </c>
      <c r="AR199" s="199" t="s">
        <v>205</v>
      </c>
      <c r="AS199" s="3" t="str">
        <f t="shared" si="609"/>
        <v>Forráshiányos a feladat!</v>
      </c>
      <c r="AU199" s="201" t="s">
        <v>135</v>
      </c>
      <c r="AV199" s="201" t="s">
        <v>135</v>
      </c>
      <c r="AW199" s="202">
        <f>COUNTA($G$3:G199)</f>
        <v>197</v>
      </c>
      <c r="AY199" s="8">
        <f>VLOOKUP($G199,Összesítő!$B:$F,3,FALSE)</f>
        <v>3185</v>
      </c>
      <c r="AZ199" s="8">
        <f t="shared" si="610"/>
        <v>0</v>
      </c>
      <c r="BA199" s="5">
        <f t="shared" si="611"/>
        <v>1</v>
      </c>
      <c r="BB199" s="5" t="str">
        <f t="shared" si="612"/>
        <v>H</v>
      </c>
      <c r="BC199" s="5">
        <f t="shared" si="613"/>
        <v>0</v>
      </c>
      <c r="BD199" s="5">
        <f t="shared" si="614"/>
        <v>0</v>
      </c>
      <c r="BE199" s="5">
        <f t="shared" si="615"/>
        <v>0</v>
      </c>
      <c r="BF199" s="8" t="str">
        <f t="shared" si="616"/>
        <v>Nem rövidtávú a feladat.</v>
      </c>
      <c r="BG199" s="5">
        <f t="shared" si="617"/>
        <v>1</v>
      </c>
      <c r="BH199" s="5">
        <f t="shared" si="618"/>
        <v>1</v>
      </c>
      <c r="BI199" s="5">
        <f t="shared" si="619"/>
        <v>1</v>
      </c>
      <c r="BJ199" s="5">
        <f t="shared" si="620"/>
        <v>1</v>
      </c>
      <c r="BK199" s="5">
        <f t="shared" si="621"/>
        <v>1</v>
      </c>
      <c r="BL199" s="4" t="str">
        <f t="shared" si="622"/>
        <v>Forráshiányos a feladat!</v>
      </c>
      <c r="BM199" s="5">
        <f t="shared" si="623"/>
        <v>0</v>
      </c>
      <c r="BN199" s="5">
        <f t="shared" si="624"/>
        <v>1</v>
      </c>
      <c r="BO199" s="5">
        <f t="shared" si="625"/>
        <v>0</v>
      </c>
      <c r="BP199" s="5">
        <f t="shared" si="626"/>
        <v>0</v>
      </c>
      <c r="BQ199" s="5">
        <f t="shared" si="627"/>
        <v>0</v>
      </c>
      <c r="BR199" s="8">
        <f t="shared" si="628"/>
        <v>0</v>
      </c>
      <c r="BS199" s="5">
        <f t="shared" si="629"/>
        <v>0</v>
      </c>
      <c r="BT199" s="5">
        <f t="shared" si="630"/>
        <v>0</v>
      </c>
      <c r="BU199" s="5">
        <f t="shared" si="631"/>
        <v>1</v>
      </c>
      <c r="BV199" s="5">
        <f t="shared" si="632"/>
        <v>1</v>
      </c>
      <c r="BW199" s="5">
        <f t="shared" si="633"/>
        <v>1</v>
      </c>
      <c r="BX199" s="5">
        <f t="shared" si="634"/>
        <v>1</v>
      </c>
      <c r="BY199" s="5">
        <f t="shared" si="635"/>
        <v>1</v>
      </c>
      <c r="BZ199" s="5">
        <f t="shared" si="636"/>
        <v>1</v>
      </c>
      <c r="CA199" s="5">
        <f t="shared" si="637"/>
        <v>1</v>
      </c>
      <c r="CB199" s="5">
        <f t="shared" si="638"/>
        <v>1</v>
      </c>
      <c r="CC199" s="5">
        <f t="shared" si="639"/>
        <v>1</v>
      </c>
      <c r="CD199" s="5" t="str">
        <f t="shared" si="640"/>
        <v>?</v>
      </c>
      <c r="CE199" s="4" t="str">
        <f t="shared" si="641"/>
        <v>Kitöltés rendben!</v>
      </c>
      <c r="CF199" s="5">
        <f t="shared" si="642"/>
        <v>1</v>
      </c>
      <c r="CG199" s="5">
        <f t="shared" si="643"/>
        <v>0</v>
      </c>
      <c r="CH199" s="5">
        <f t="shared" si="644"/>
        <v>1</v>
      </c>
    </row>
    <row r="200" spans="1:86" s="2" customFormat="1" ht="30.2" customHeight="1" x14ac:dyDescent="0.25">
      <c r="A200" s="1" t="str">
        <f t="shared" si="604"/>
        <v>Kitöltés rendben!</v>
      </c>
      <c r="B200" s="200">
        <v>1</v>
      </c>
      <c r="C200" s="199" t="s">
        <v>50</v>
      </c>
      <c r="D200" s="201" t="s">
        <v>479</v>
      </c>
      <c r="E200" s="201" t="s">
        <v>201</v>
      </c>
      <c r="F200" s="202" t="str">
        <f>VLOOKUP($G200,Összesítő!$B:$F,2,FALSE)</f>
        <v>21-32054-1-048-01-10</v>
      </c>
      <c r="G200" s="199" t="s">
        <v>280</v>
      </c>
      <c r="H200" s="202" t="str">
        <f>AY200&amp;"_"&amp;AW200&amp;"_FIV_"&amp;LEFT(Előlap!$B$6,4)</f>
        <v>3185_198_FIV_2026</v>
      </c>
      <c r="I200" s="202" t="str">
        <f>VLOOKUP($G200,Összesítő!$B:$F,5,FALSE)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0" s="202" t="str">
        <f>VLOOKUP($G200,Összesítő!$B:$F,4,FALSE)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0" s="6">
        <f t="shared" si="605"/>
        <v>1029</v>
      </c>
      <c r="L200" s="200">
        <v>2027</v>
      </c>
      <c r="M200" s="200">
        <v>2027</v>
      </c>
      <c r="N200" s="12">
        <v>1029</v>
      </c>
      <c r="O200" s="7">
        <v>0</v>
      </c>
      <c r="P200" s="7">
        <v>0</v>
      </c>
      <c r="R200" s="7">
        <v>1029</v>
      </c>
      <c r="S200" s="7">
        <v>0</v>
      </c>
      <c r="T200" s="7">
        <v>0</v>
      </c>
      <c r="U200" s="7">
        <v>0</v>
      </c>
      <c r="V200" s="7">
        <v>0</v>
      </c>
      <c r="W200" s="7">
        <v>0</v>
      </c>
      <c r="X200" s="7">
        <v>0</v>
      </c>
      <c r="Y200" s="7">
        <v>0</v>
      </c>
      <c r="Z200" s="7">
        <v>0</v>
      </c>
      <c r="AA200" s="7">
        <v>0</v>
      </c>
      <c r="AB200" s="7">
        <v>0</v>
      </c>
      <c r="AC200" s="6">
        <f t="shared" si="606"/>
        <v>1029</v>
      </c>
      <c r="AD200" s="3" t="str">
        <f t="shared" si="607"/>
        <v>A forrás egyenlő a költséggel (I.ütem).</v>
      </c>
      <c r="AF200" s="7">
        <v>0</v>
      </c>
      <c r="AG200" s="7">
        <v>0</v>
      </c>
      <c r="AH200" s="7">
        <v>0</v>
      </c>
      <c r="AI200" s="7">
        <v>0</v>
      </c>
      <c r="AJ200" s="7">
        <v>0</v>
      </c>
      <c r="AK200" s="7">
        <v>0</v>
      </c>
      <c r="AL200" s="7">
        <v>0</v>
      </c>
      <c r="AM200" s="7">
        <v>0</v>
      </c>
      <c r="AN200" s="7">
        <v>0</v>
      </c>
      <c r="AO200" s="7">
        <v>0</v>
      </c>
      <c r="AP200" s="7">
        <v>0</v>
      </c>
      <c r="AQ200" s="6">
        <f t="shared" si="608"/>
        <v>0</v>
      </c>
      <c r="AR200" s="199" t="s">
        <v>203</v>
      </c>
      <c r="AS200" s="3" t="str">
        <f t="shared" si="609"/>
        <v>Nem hosszútávú a feladat.</v>
      </c>
      <c r="AU200" s="201" t="s">
        <v>135</v>
      </c>
      <c r="AV200" s="201" t="s">
        <v>135</v>
      </c>
      <c r="AW200" s="202">
        <f>COUNTA($G$3:G200)</f>
        <v>198</v>
      </c>
      <c r="AY200" s="8">
        <f>VLOOKUP($G200,Összesítő!$B:$F,3,FALSE)</f>
        <v>3185</v>
      </c>
      <c r="AZ200" s="8">
        <f t="shared" si="610"/>
        <v>0</v>
      </c>
      <c r="BA200" s="5">
        <f t="shared" si="611"/>
        <v>1</v>
      </c>
      <c r="BB200" s="5" t="str">
        <f t="shared" si="612"/>
        <v>R</v>
      </c>
      <c r="BC200" s="5">
        <f t="shared" si="613"/>
        <v>1</v>
      </c>
      <c r="BD200" s="5">
        <f t="shared" si="614"/>
        <v>0</v>
      </c>
      <c r="BE200" s="5">
        <f t="shared" si="615"/>
        <v>0</v>
      </c>
      <c r="BF200" s="8" t="str">
        <f t="shared" si="616"/>
        <v>A forrás egyenlő a költséggel (I.ütem).</v>
      </c>
      <c r="BG200" s="5">
        <f t="shared" si="617"/>
        <v>1</v>
      </c>
      <c r="BH200" s="5">
        <f t="shared" si="618"/>
        <v>1</v>
      </c>
      <c r="BI200" s="5">
        <f t="shared" si="619"/>
        <v>0</v>
      </c>
      <c r="BJ200" s="5">
        <f t="shared" si="620"/>
        <v>1</v>
      </c>
      <c r="BK200" s="5">
        <f t="shared" si="621"/>
        <v>1</v>
      </c>
      <c r="BL200" s="4" t="str">
        <f t="shared" si="622"/>
        <v>Nem hosszútávú a feladat.</v>
      </c>
      <c r="BM200" s="5">
        <f t="shared" si="623"/>
        <v>1</v>
      </c>
      <c r="BN200" s="5">
        <f t="shared" si="624"/>
        <v>0</v>
      </c>
      <c r="BO200" s="5">
        <f t="shared" si="625"/>
        <v>0</v>
      </c>
      <c r="BP200" s="5">
        <f t="shared" si="626"/>
        <v>0</v>
      </c>
      <c r="BQ200" s="5">
        <f t="shared" si="627"/>
        <v>0</v>
      </c>
      <c r="BR200" s="8" t="str">
        <f t="shared" si="628"/>
        <v>Nincs hosszútávú terv!</v>
      </c>
      <c r="BS200" s="5">
        <f t="shared" si="629"/>
        <v>0</v>
      </c>
      <c r="BT200" s="5">
        <f t="shared" si="630"/>
        <v>0</v>
      </c>
      <c r="BU200" s="5">
        <f t="shared" si="631"/>
        <v>1</v>
      </c>
      <c r="BV200" s="5">
        <f t="shared" si="632"/>
        <v>1</v>
      </c>
      <c r="BW200" s="5">
        <f t="shared" si="633"/>
        <v>1</v>
      </c>
      <c r="BX200" s="5">
        <f t="shared" si="634"/>
        <v>1</v>
      </c>
      <c r="BY200" s="5">
        <f t="shared" si="635"/>
        <v>1</v>
      </c>
      <c r="BZ200" s="5">
        <f t="shared" si="636"/>
        <v>1</v>
      </c>
      <c r="CA200" s="5">
        <f t="shared" si="637"/>
        <v>1</v>
      </c>
      <c r="CB200" s="5">
        <f t="shared" si="638"/>
        <v>1</v>
      </c>
      <c r="CC200" s="5">
        <f t="shared" si="639"/>
        <v>1</v>
      </c>
      <c r="CD200" s="5" t="str">
        <f t="shared" si="640"/>
        <v>?</v>
      </c>
      <c r="CE200" s="4" t="str">
        <f t="shared" si="641"/>
        <v>Kitöltés rendben!</v>
      </c>
      <c r="CF200" s="5">
        <f t="shared" si="642"/>
        <v>1</v>
      </c>
      <c r="CG200" s="5">
        <f t="shared" si="643"/>
        <v>1</v>
      </c>
      <c r="CH200" s="5">
        <f t="shared" si="644"/>
        <v>0</v>
      </c>
    </row>
    <row r="201" spans="1:86" s="2" customFormat="1" ht="30.2" customHeight="1" x14ac:dyDescent="0.25">
      <c r="A201" s="1" t="str">
        <f t="shared" si="604"/>
        <v>Kitöltés rendben!</v>
      </c>
      <c r="B201" s="200">
        <v>2</v>
      </c>
      <c r="C201" s="199" t="s">
        <v>206</v>
      </c>
      <c r="D201" s="201" t="s">
        <v>480</v>
      </c>
      <c r="E201" s="201" t="s">
        <v>201</v>
      </c>
      <c r="F201" s="202" t="str">
        <f>VLOOKUP($G201,Összesítő!$B:$F,2,FALSE)</f>
        <v>21-32054-1-048-01-10</v>
      </c>
      <c r="G201" s="199" t="s">
        <v>280</v>
      </c>
      <c r="H201" s="202" t="str">
        <f>AY201&amp;"_"&amp;AW201&amp;"_FIV_"&amp;LEFT(Előlap!$B$6,4)</f>
        <v>3185_199_FIV_2026</v>
      </c>
      <c r="I201" s="202" t="str">
        <f>VLOOKUP($G201,Összesítő!$B:$F,5,FALSE)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1" s="202" t="str">
        <f>VLOOKUP($G201,Összesítő!$B:$F,4,FALSE)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1" s="6">
        <f t="shared" si="605"/>
        <v>25000</v>
      </c>
      <c r="L201" s="200">
        <v>2036</v>
      </c>
      <c r="M201" s="200">
        <v>2036</v>
      </c>
      <c r="N201" s="12">
        <v>0</v>
      </c>
      <c r="O201" s="7">
        <v>25000</v>
      </c>
      <c r="P201" s="7">
        <v>0</v>
      </c>
      <c r="R201" s="7">
        <v>0</v>
      </c>
      <c r="S201" s="7">
        <v>0</v>
      </c>
      <c r="T201" s="7">
        <v>0</v>
      </c>
      <c r="U201" s="7">
        <v>0</v>
      </c>
      <c r="V201" s="7">
        <v>0</v>
      </c>
      <c r="W201" s="7">
        <v>0</v>
      </c>
      <c r="X201" s="7">
        <v>0</v>
      </c>
      <c r="Y201" s="7">
        <v>0</v>
      </c>
      <c r="Z201" s="7">
        <v>0</v>
      </c>
      <c r="AA201" s="7">
        <v>0</v>
      </c>
      <c r="AB201" s="7">
        <v>0</v>
      </c>
      <c r="AC201" s="6">
        <f t="shared" si="606"/>
        <v>0</v>
      </c>
      <c r="AD201" s="3" t="str">
        <f t="shared" si="607"/>
        <v>Nem rövidtávú a feladat.</v>
      </c>
      <c r="AF201" s="7">
        <v>0</v>
      </c>
      <c r="AG201" s="7">
        <v>0</v>
      </c>
      <c r="AH201" s="7">
        <v>0</v>
      </c>
      <c r="AI201" s="7">
        <v>0</v>
      </c>
      <c r="AJ201" s="7">
        <v>0</v>
      </c>
      <c r="AK201" s="7">
        <v>0</v>
      </c>
      <c r="AL201" s="7">
        <v>0</v>
      </c>
      <c r="AM201" s="7">
        <v>0</v>
      </c>
      <c r="AN201" s="7">
        <v>0</v>
      </c>
      <c r="AO201" s="7">
        <v>0</v>
      </c>
      <c r="AP201" s="7">
        <v>0</v>
      </c>
      <c r="AQ201" s="6">
        <f t="shared" si="608"/>
        <v>0</v>
      </c>
      <c r="AR201" s="199" t="s">
        <v>205</v>
      </c>
      <c r="AS201" s="3" t="str">
        <f t="shared" si="609"/>
        <v>Forráshiányos a feladat!</v>
      </c>
      <c r="AU201" s="201" t="s">
        <v>135</v>
      </c>
      <c r="AV201" s="201" t="s">
        <v>135</v>
      </c>
      <c r="AW201" s="202">
        <f>COUNTA($G$3:G201)</f>
        <v>199</v>
      </c>
      <c r="AY201" s="8">
        <f>VLOOKUP($G201,Összesítő!$B:$F,3,FALSE)</f>
        <v>3185</v>
      </c>
      <c r="AZ201" s="8">
        <f t="shared" si="610"/>
        <v>0</v>
      </c>
      <c r="BA201" s="5">
        <f t="shared" si="611"/>
        <v>1</v>
      </c>
      <c r="BB201" s="5" t="str">
        <f t="shared" si="612"/>
        <v>H</v>
      </c>
      <c r="BC201" s="5">
        <f t="shared" si="613"/>
        <v>0</v>
      </c>
      <c r="BD201" s="5">
        <f t="shared" si="614"/>
        <v>0</v>
      </c>
      <c r="BE201" s="5">
        <f t="shared" si="615"/>
        <v>0</v>
      </c>
      <c r="BF201" s="8" t="str">
        <f t="shared" si="616"/>
        <v>Nem rövidtávú a feladat.</v>
      </c>
      <c r="BG201" s="5">
        <f t="shared" si="617"/>
        <v>1</v>
      </c>
      <c r="BH201" s="5">
        <f t="shared" si="618"/>
        <v>1</v>
      </c>
      <c r="BI201" s="5">
        <f t="shared" si="619"/>
        <v>1</v>
      </c>
      <c r="BJ201" s="5">
        <f t="shared" si="620"/>
        <v>1</v>
      </c>
      <c r="BK201" s="5">
        <f t="shared" si="621"/>
        <v>1</v>
      </c>
      <c r="BL201" s="4" t="str">
        <f t="shared" si="622"/>
        <v>Forráshiányos a feladat!</v>
      </c>
      <c r="BM201" s="5">
        <f t="shared" si="623"/>
        <v>0</v>
      </c>
      <c r="BN201" s="5">
        <f t="shared" si="624"/>
        <v>1</v>
      </c>
      <c r="BO201" s="5">
        <f t="shared" si="625"/>
        <v>0</v>
      </c>
      <c r="BP201" s="5">
        <f t="shared" si="626"/>
        <v>0</v>
      </c>
      <c r="BQ201" s="5">
        <f t="shared" si="627"/>
        <v>0</v>
      </c>
      <c r="BR201" s="8">
        <f t="shared" si="628"/>
        <v>0</v>
      </c>
      <c r="BS201" s="5">
        <f t="shared" si="629"/>
        <v>0</v>
      </c>
      <c r="BT201" s="5">
        <f t="shared" si="630"/>
        <v>0</v>
      </c>
      <c r="BU201" s="5">
        <f t="shared" si="631"/>
        <v>1</v>
      </c>
      <c r="BV201" s="5">
        <f t="shared" si="632"/>
        <v>1</v>
      </c>
      <c r="BW201" s="5">
        <f t="shared" si="633"/>
        <v>1</v>
      </c>
      <c r="BX201" s="5">
        <f t="shared" si="634"/>
        <v>1</v>
      </c>
      <c r="BY201" s="5">
        <f t="shared" si="635"/>
        <v>1</v>
      </c>
      <c r="BZ201" s="5">
        <f t="shared" si="636"/>
        <v>1</v>
      </c>
      <c r="CA201" s="5">
        <f t="shared" si="637"/>
        <v>1</v>
      </c>
      <c r="CB201" s="5">
        <f t="shared" si="638"/>
        <v>1</v>
      </c>
      <c r="CC201" s="5">
        <f t="shared" si="639"/>
        <v>1</v>
      </c>
      <c r="CD201" s="5" t="str">
        <f t="shared" si="640"/>
        <v>?</v>
      </c>
      <c r="CE201" s="4" t="str">
        <f t="shared" si="641"/>
        <v>Kitöltés rendben!</v>
      </c>
      <c r="CF201" s="5">
        <f t="shared" si="642"/>
        <v>1</v>
      </c>
      <c r="CG201" s="5">
        <f t="shared" si="643"/>
        <v>0</v>
      </c>
      <c r="CH201" s="5">
        <f t="shared" si="644"/>
        <v>1</v>
      </c>
    </row>
    <row r="202" spans="1:86" s="2" customFormat="1" ht="30.2" customHeight="1" x14ac:dyDescent="0.25">
      <c r="A202" s="1" t="str">
        <f t="shared" si="604"/>
        <v>Kitöltés rendben!</v>
      </c>
      <c r="B202" s="200">
        <v>2</v>
      </c>
      <c r="C202" s="199" t="s">
        <v>24</v>
      </c>
      <c r="D202" s="201" t="s">
        <v>481</v>
      </c>
      <c r="E202" s="201" t="s">
        <v>201</v>
      </c>
      <c r="F202" s="202" t="str">
        <f>VLOOKUP($G202,Összesítő!$B:$F,2,FALSE)</f>
        <v>21-32054-1-048-01-10</v>
      </c>
      <c r="G202" s="199" t="s">
        <v>280</v>
      </c>
      <c r="H202" s="202" t="str">
        <f>AY202&amp;"_"&amp;AW202&amp;"_FIV_"&amp;LEFT(Előlap!$B$6,4)</f>
        <v>3185_200_FIV_2026</v>
      </c>
      <c r="I202" s="202" t="str">
        <f>VLOOKUP($G202,Összesítő!$B:$F,5,FALSE)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2" s="202" t="str">
        <f>VLOOKUP($G202,Összesítő!$B:$F,4,FALSE)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2" s="6">
        <f t="shared" si="605"/>
        <v>30400</v>
      </c>
      <c r="L202" s="200">
        <v>2028</v>
      </c>
      <c r="M202" s="200">
        <v>2036</v>
      </c>
      <c r="N202" s="12">
        <v>0</v>
      </c>
      <c r="O202" s="7">
        <v>30400</v>
      </c>
      <c r="P202" s="7">
        <v>0</v>
      </c>
      <c r="R202" s="7">
        <v>0</v>
      </c>
      <c r="S202" s="7">
        <v>0</v>
      </c>
      <c r="T202" s="7">
        <v>0</v>
      </c>
      <c r="U202" s="7">
        <v>0</v>
      </c>
      <c r="V202" s="7">
        <v>0</v>
      </c>
      <c r="W202" s="7">
        <v>0</v>
      </c>
      <c r="X202" s="7">
        <v>0</v>
      </c>
      <c r="Y202" s="7">
        <v>0</v>
      </c>
      <c r="Z202" s="7">
        <v>0</v>
      </c>
      <c r="AA202" s="7">
        <v>0</v>
      </c>
      <c r="AB202" s="7">
        <v>0</v>
      </c>
      <c r="AC202" s="6">
        <f t="shared" si="606"/>
        <v>0</v>
      </c>
      <c r="AD202" s="3" t="str">
        <f t="shared" si="607"/>
        <v>Nem rövidtávú a feladat.</v>
      </c>
      <c r="AF202" s="7">
        <v>0</v>
      </c>
      <c r="AG202" s="7">
        <v>0</v>
      </c>
      <c r="AH202" s="7">
        <v>0</v>
      </c>
      <c r="AI202" s="7">
        <v>0</v>
      </c>
      <c r="AJ202" s="7">
        <v>0</v>
      </c>
      <c r="AK202" s="7">
        <v>0</v>
      </c>
      <c r="AL202" s="7">
        <v>0</v>
      </c>
      <c r="AM202" s="7">
        <v>0</v>
      </c>
      <c r="AN202" s="7">
        <v>0</v>
      </c>
      <c r="AO202" s="7">
        <v>0</v>
      </c>
      <c r="AP202" s="7">
        <v>0</v>
      </c>
      <c r="AQ202" s="6">
        <f t="shared" si="608"/>
        <v>0</v>
      </c>
      <c r="AR202" s="199" t="s">
        <v>205</v>
      </c>
      <c r="AS202" s="3" t="str">
        <f t="shared" si="609"/>
        <v>Forráshiányos a feladat!</v>
      </c>
      <c r="AU202" s="201" t="s">
        <v>135</v>
      </c>
      <c r="AV202" s="201" t="s">
        <v>135</v>
      </c>
      <c r="AW202" s="202">
        <f>COUNTA($G$3:G202)</f>
        <v>200</v>
      </c>
      <c r="AY202" s="8">
        <f>VLOOKUP($G202,Összesítő!$B:$F,3,FALSE)</f>
        <v>3185</v>
      </c>
      <c r="AZ202" s="8">
        <f t="shared" si="610"/>
        <v>0</v>
      </c>
      <c r="BA202" s="5">
        <f t="shared" si="611"/>
        <v>1</v>
      </c>
      <c r="BB202" s="5" t="str">
        <f t="shared" si="612"/>
        <v>H</v>
      </c>
      <c r="BC202" s="5">
        <f t="shared" si="613"/>
        <v>0</v>
      </c>
      <c r="BD202" s="5">
        <f t="shared" si="614"/>
        <v>0</v>
      </c>
      <c r="BE202" s="5">
        <f t="shared" si="615"/>
        <v>0</v>
      </c>
      <c r="BF202" s="8" t="str">
        <f t="shared" si="616"/>
        <v>Nem rövidtávú a feladat.</v>
      </c>
      <c r="BG202" s="5">
        <f t="shared" si="617"/>
        <v>1</v>
      </c>
      <c r="BH202" s="5">
        <f t="shared" si="618"/>
        <v>1</v>
      </c>
      <c r="BI202" s="5">
        <f t="shared" si="619"/>
        <v>1</v>
      </c>
      <c r="BJ202" s="5">
        <f t="shared" si="620"/>
        <v>1</v>
      </c>
      <c r="BK202" s="5">
        <f t="shared" si="621"/>
        <v>1</v>
      </c>
      <c r="BL202" s="4" t="str">
        <f t="shared" si="622"/>
        <v>Forráshiányos a feladat!</v>
      </c>
      <c r="BM202" s="5">
        <f t="shared" si="623"/>
        <v>0</v>
      </c>
      <c r="BN202" s="5">
        <f t="shared" si="624"/>
        <v>1</v>
      </c>
      <c r="BO202" s="5">
        <f t="shared" si="625"/>
        <v>0</v>
      </c>
      <c r="BP202" s="5">
        <f t="shared" si="626"/>
        <v>0</v>
      </c>
      <c r="BQ202" s="5">
        <f t="shared" si="627"/>
        <v>0</v>
      </c>
      <c r="BR202" s="8">
        <f t="shared" si="628"/>
        <v>0</v>
      </c>
      <c r="BS202" s="5">
        <f t="shared" si="629"/>
        <v>0</v>
      </c>
      <c r="BT202" s="5">
        <f t="shared" si="630"/>
        <v>0</v>
      </c>
      <c r="BU202" s="5">
        <f t="shared" si="631"/>
        <v>1</v>
      </c>
      <c r="BV202" s="5">
        <f t="shared" si="632"/>
        <v>1</v>
      </c>
      <c r="BW202" s="5">
        <f t="shared" si="633"/>
        <v>1</v>
      </c>
      <c r="BX202" s="5">
        <f t="shared" si="634"/>
        <v>1</v>
      </c>
      <c r="BY202" s="5">
        <f t="shared" si="635"/>
        <v>1</v>
      </c>
      <c r="BZ202" s="5">
        <f t="shared" si="636"/>
        <v>1</v>
      </c>
      <c r="CA202" s="5">
        <f t="shared" si="637"/>
        <v>1</v>
      </c>
      <c r="CB202" s="5">
        <f t="shared" si="638"/>
        <v>1</v>
      </c>
      <c r="CC202" s="5">
        <f t="shared" si="639"/>
        <v>1</v>
      </c>
      <c r="CD202" s="5" t="str">
        <f t="shared" si="640"/>
        <v>?</v>
      </c>
      <c r="CE202" s="4" t="str">
        <f t="shared" si="641"/>
        <v>Kitöltés rendben!</v>
      </c>
      <c r="CF202" s="5">
        <f t="shared" si="642"/>
        <v>1</v>
      </c>
      <c r="CG202" s="5">
        <f t="shared" si="643"/>
        <v>0</v>
      </c>
      <c r="CH202" s="5">
        <f t="shared" si="644"/>
        <v>1</v>
      </c>
    </row>
    <row r="203" spans="1:86" s="2" customFormat="1" ht="30.2" customHeight="1" x14ac:dyDescent="0.25">
      <c r="A203" s="1" t="str">
        <f t="shared" si="604"/>
        <v>Kitöltés rendben!</v>
      </c>
      <c r="B203" s="200">
        <v>2</v>
      </c>
      <c r="C203" s="199" t="s">
        <v>24</v>
      </c>
      <c r="D203" s="201" t="s">
        <v>482</v>
      </c>
      <c r="E203" s="201" t="s">
        <v>201</v>
      </c>
      <c r="F203" s="202" t="str">
        <f>VLOOKUP($G203,Összesítő!$B:$F,2,FALSE)</f>
        <v>21-32054-1-048-01-10</v>
      </c>
      <c r="G203" s="199" t="s">
        <v>280</v>
      </c>
      <c r="H203" s="202" t="str">
        <f>AY203&amp;"_"&amp;AW203&amp;"_FIV_"&amp;LEFT(Előlap!$B$6,4)</f>
        <v>3185_201_FIV_2026</v>
      </c>
      <c r="I203" s="202" t="str">
        <f>VLOOKUP($G203,Összesítő!$B:$F,5,FALSE)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3" s="202" t="str">
        <f>VLOOKUP($G203,Összesítő!$B:$F,4,FALSE)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3" s="6">
        <f t="shared" si="605"/>
        <v>9600</v>
      </c>
      <c r="L203" s="200">
        <v>2028</v>
      </c>
      <c r="M203" s="200">
        <v>2036</v>
      </c>
      <c r="N203" s="12">
        <v>0</v>
      </c>
      <c r="O203" s="7">
        <v>9600</v>
      </c>
      <c r="P203" s="7">
        <v>0</v>
      </c>
      <c r="R203" s="7">
        <v>0</v>
      </c>
      <c r="S203" s="7">
        <v>0</v>
      </c>
      <c r="T203" s="7">
        <v>0</v>
      </c>
      <c r="U203" s="7">
        <v>0</v>
      </c>
      <c r="V203" s="7">
        <v>0</v>
      </c>
      <c r="W203" s="7">
        <v>0</v>
      </c>
      <c r="X203" s="7">
        <v>0</v>
      </c>
      <c r="Y203" s="7">
        <v>0</v>
      </c>
      <c r="Z203" s="7">
        <v>0</v>
      </c>
      <c r="AA203" s="7">
        <v>0</v>
      </c>
      <c r="AB203" s="7">
        <v>0</v>
      </c>
      <c r="AC203" s="6">
        <f t="shared" si="606"/>
        <v>0</v>
      </c>
      <c r="AD203" s="3" t="str">
        <f t="shared" si="607"/>
        <v>Nem rövidtávú a feladat.</v>
      </c>
      <c r="AF203" s="7">
        <v>0</v>
      </c>
      <c r="AG203" s="7">
        <v>0</v>
      </c>
      <c r="AH203" s="7">
        <v>0</v>
      </c>
      <c r="AI203" s="7">
        <v>0</v>
      </c>
      <c r="AJ203" s="7">
        <v>0</v>
      </c>
      <c r="AK203" s="7">
        <v>0</v>
      </c>
      <c r="AL203" s="7">
        <v>0</v>
      </c>
      <c r="AM203" s="7">
        <v>0</v>
      </c>
      <c r="AN203" s="7">
        <v>0</v>
      </c>
      <c r="AO203" s="7">
        <v>0</v>
      </c>
      <c r="AP203" s="7">
        <v>0</v>
      </c>
      <c r="AQ203" s="6">
        <f t="shared" si="608"/>
        <v>0</v>
      </c>
      <c r="AR203" s="199" t="s">
        <v>205</v>
      </c>
      <c r="AS203" s="3" t="str">
        <f t="shared" si="609"/>
        <v>Forráshiányos a feladat!</v>
      </c>
      <c r="AU203" s="201" t="s">
        <v>135</v>
      </c>
      <c r="AV203" s="201" t="s">
        <v>135</v>
      </c>
      <c r="AW203" s="202">
        <f>COUNTA($G$3:G203)</f>
        <v>201</v>
      </c>
      <c r="AY203" s="8">
        <f>VLOOKUP($G203,Összesítő!$B:$F,3,FALSE)</f>
        <v>3185</v>
      </c>
      <c r="AZ203" s="8">
        <f t="shared" si="610"/>
        <v>0</v>
      </c>
      <c r="BA203" s="5">
        <f t="shared" si="611"/>
        <v>1</v>
      </c>
      <c r="BB203" s="5" t="str">
        <f t="shared" si="612"/>
        <v>H</v>
      </c>
      <c r="BC203" s="5">
        <f t="shared" si="613"/>
        <v>0</v>
      </c>
      <c r="BD203" s="5">
        <f t="shared" si="614"/>
        <v>0</v>
      </c>
      <c r="BE203" s="5">
        <f t="shared" si="615"/>
        <v>0</v>
      </c>
      <c r="BF203" s="8" t="str">
        <f t="shared" si="616"/>
        <v>Nem rövidtávú a feladat.</v>
      </c>
      <c r="BG203" s="5">
        <f t="shared" si="617"/>
        <v>1</v>
      </c>
      <c r="BH203" s="5">
        <f t="shared" si="618"/>
        <v>1</v>
      </c>
      <c r="BI203" s="5">
        <f t="shared" si="619"/>
        <v>1</v>
      </c>
      <c r="BJ203" s="5">
        <f t="shared" si="620"/>
        <v>1</v>
      </c>
      <c r="BK203" s="5">
        <f t="shared" si="621"/>
        <v>1</v>
      </c>
      <c r="BL203" s="4" t="str">
        <f t="shared" si="622"/>
        <v>Forráshiányos a feladat!</v>
      </c>
      <c r="BM203" s="5">
        <f t="shared" si="623"/>
        <v>0</v>
      </c>
      <c r="BN203" s="5">
        <f t="shared" si="624"/>
        <v>1</v>
      </c>
      <c r="BO203" s="5">
        <f t="shared" si="625"/>
        <v>0</v>
      </c>
      <c r="BP203" s="5">
        <f t="shared" si="626"/>
        <v>0</v>
      </c>
      <c r="BQ203" s="5">
        <f t="shared" si="627"/>
        <v>0</v>
      </c>
      <c r="BR203" s="8">
        <f t="shared" si="628"/>
        <v>0</v>
      </c>
      <c r="BS203" s="5">
        <f t="shared" si="629"/>
        <v>0</v>
      </c>
      <c r="BT203" s="5">
        <f t="shared" si="630"/>
        <v>0</v>
      </c>
      <c r="BU203" s="5">
        <f t="shared" si="631"/>
        <v>1</v>
      </c>
      <c r="BV203" s="5">
        <f t="shared" si="632"/>
        <v>1</v>
      </c>
      <c r="BW203" s="5">
        <f t="shared" si="633"/>
        <v>1</v>
      </c>
      <c r="BX203" s="5">
        <f t="shared" si="634"/>
        <v>1</v>
      </c>
      <c r="BY203" s="5">
        <f t="shared" si="635"/>
        <v>1</v>
      </c>
      <c r="BZ203" s="5">
        <f t="shared" si="636"/>
        <v>1</v>
      </c>
      <c r="CA203" s="5">
        <f t="shared" si="637"/>
        <v>1</v>
      </c>
      <c r="CB203" s="5">
        <f t="shared" si="638"/>
        <v>1</v>
      </c>
      <c r="CC203" s="5">
        <f t="shared" si="639"/>
        <v>1</v>
      </c>
      <c r="CD203" s="5" t="str">
        <f t="shared" si="640"/>
        <v>?</v>
      </c>
      <c r="CE203" s="4" t="str">
        <f t="shared" si="641"/>
        <v>Kitöltés rendben!</v>
      </c>
      <c r="CF203" s="5">
        <f t="shared" si="642"/>
        <v>1</v>
      </c>
      <c r="CG203" s="5">
        <f t="shared" si="643"/>
        <v>0</v>
      </c>
      <c r="CH203" s="5">
        <f t="shared" si="644"/>
        <v>1</v>
      </c>
    </row>
    <row r="204" spans="1:86" s="2" customFormat="1" ht="30.2" customHeight="1" x14ac:dyDescent="0.25">
      <c r="A204" s="1" t="str">
        <f t="shared" si="604"/>
        <v>Kitöltés rendben!</v>
      </c>
      <c r="B204" s="200">
        <v>2</v>
      </c>
      <c r="C204" s="199" t="s">
        <v>70</v>
      </c>
      <c r="D204" s="201" t="s">
        <v>483</v>
      </c>
      <c r="E204" s="201" t="s">
        <v>201</v>
      </c>
      <c r="F204" s="202" t="str">
        <f>VLOOKUP($G204,Összesítő!$B:$F,2,FALSE)</f>
        <v>21-32054-1-048-01-10</v>
      </c>
      <c r="G204" s="199" t="s">
        <v>280</v>
      </c>
      <c r="H204" s="202" t="str">
        <f>AY204&amp;"_"&amp;AW204&amp;"_FIV_"&amp;LEFT(Előlap!$B$6,4)</f>
        <v>3185_202_FIV_2026</v>
      </c>
      <c r="I204" s="202" t="str">
        <f>VLOOKUP($G204,Összesítő!$B:$F,5,FALSE)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4" s="202" t="str">
        <f>VLOOKUP($G204,Összesítő!$B:$F,4,FALSE)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4" s="6">
        <f t="shared" si="605"/>
        <v>4700</v>
      </c>
      <c r="L204" s="200">
        <v>2028</v>
      </c>
      <c r="M204" s="200">
        <v>2036</v>
      </c>
      <c r="N204" s="12">
        <v>0</v>
      </c>
      <c r="O204" s="7">
        <v>4700</v>
      </c>
      <c r="P204" s="7">
        <v>0</v>
      </c>
      <c r="R204" s="7">
        <v>0</v>
      </c>
      <c r="S204" s="7">
        <v>0</v>
      </c>
      <c r="T204" s="7">
        <v>0</v>
      </c>
      <c r="U204" s="7">
        <v>0</v>
      </c>
      <c r="V204" s="7">
        <v>0</v>
      </c>
      <c r="W204" s="7">
        <v>0</v>
      </c>
      <c r="X204" s="7">
        <v>0</v>
      </c>
      <c r="Y204" s="7">
        <v>0</v>
      </c>
      <c r="Z204" s="7">
        <v>0</v>
      </c>
      <c r="AA204" s="7">
        <v>0</v>
      </c>
      <c r="AB204" s="7">
        <v>0</v>
      </c>
      <c r="AC204" s="6">
        <f t="shared" si="606"/>
        <v>0</v>
      </c>
      <c r="AD204" s="3" t="str">
        <f t="shared" si="607"/>
        <v>Nem rövidtávú a feladat.</v>
      </c>
      <c r="AF204" s="7">
        <v>0</v>
      </c>
      <c r="AG204" s="7">
        <v>0</v>
      </c>
      <c r="AH204" s="7">
        <v>0</v>
      </c>
      <c r="AI204" s="7">
        <v>0</v>
      </c>
      <c r="AJ204" s="7">
        <v>0</v>
      </c>
      <c r="AK204" s="7">
        <v>0</v>
      </c>
      <c r="AL204" s="7">
        <v>0</v>
      </c>
      <c r="AM204" s="7">
        <v>0</v>
      </c>
      <c r="AN204" s="7">
        <v>0</v>
      </c>
      <c r="AO204" s="7">
        <v>0</v>
      </c>
      <c r="AP204" s="7">
        <v>0</v>
      </c>
      <c r="AQ204" s="6">
        <f t="shared" si="608"/>
        <v>0</v>
      </c>
      <c r="AR204" s="199" t="s">
        <v>205</v>
      </c>
      <c r="AS204" s="3" t="str">
        <f t="shared" si="609"/>
        <v>Forráshiányos a feladat!</v>
      </c>
      <c r="AU204" s="201" t="s">
        <v>135</v>
      </c>
      <c r="AV204" s="201" t="s">
        <v>135</v>
      </c>
      <c r="AW204" s="202">
        <f>COUNTA($G$3:G204)</f>
        <v>202</v>
      </c>
      <c r="AY204" s="8">
        <f>VLOOKUP($G204,Összesítő!$B:$F,3,FALSE)</f>
        <v>3185</v>
      </c>
      <c r="AZ204" s="8">
        <f t="shared" si="610"/>
        <v>0</v>
      </c>
      <c r="BA204" s="5">
        <f t="shared" si="611"/>
        <v>1</v>
      </c>
      <c r="BB204" s="5" t="str">
        <f t="shared" si="612"/>
        <v>H</v>
      </c>
      <c r="BC204" s="5">
        <f t="shared" si="613"/>
        <v>0</v>
      </c>
      <c r="BD204" s="5">
        <f t="shared" si="614"/>
        <v>0</v>
      </c>
      <c r="BE204" s="5">
        <f t="shared" si="615"/>
        <v>0</v>
      </c>
      <c r="BF204" s="8" t="str">
        <f t="shared" si="616"/>
        <v>Nem rövidtávú a feladat.</v>
      </c>
      <c r="BG204" s="5">
        <f t="shared" si="617"/>
        <v>1</v>
      </c>
      <c r="BH204" s="5">
        <f t="shared" si="618"/>
        <v>1</v>
      </c>
      <c r="BI204" s="5">
        <f t="shared" si="619"/>
        <v>1</v>
      </c>
      <c r="BJ204" s="5">
        <f t="shared" si="620"/>
        <v>1</v>
      </c>
      <c r="BK204" s="5">
        <f t="shared" si="621"/>
        <v>1</v>
      </c>
      <c r="BL204" s="4" t="str">
        <f t="shared" si="622"/>
        <v>Forráshiányos a feladat!</v>
      </c>
      <c r="BM204" s="5">
        <f t="shared" si="623"/>
        <v>0</v>
      </c>
      <c r="BN204" s="5">
        <f t="shared" si="624"/>
        <v>1</v>
      </c>
      <c r="BO204" s="5">
        <f t="shared" si="625"/>
        <v>0</v>
      </c>
      <c r="BP204" s="5">
        <f t="shared" si="626"/>
        <v>0</v>
      </c>
      <c r="BQ204" s="5">
        <f t="shared" si="627"/>
        <v>0</v>
      </c>
      <c r="BR204" s="8">
        <f t="shared" si="628"/>
        <v>0</v>
      </c>
      <c r="BS204" s="5">
        <f t="shared" si="629"/>
        <v>0</v>
      </c>
      <c r="BT204" s="5">
        <f t="shared" si="630"/>
        <v>0</v>
      </c>
      <c r="BU204" s="5">
        <f t="shared" si="631"/>
        <v>1</v>
      </c>
      <c r="BV204" s="5">
        <f t="shared" si="632"/>
        <v>1</v>
      </c>
      <c r="BW204" s="5">
        <f t="shared" si="633"/>
        <v>1</v>
      </c>
      <c r="BX204" s="5">
        <f t="shared" si="634"/>
        <v>1</v>
      </c>
      <c r="BY204" s="5">
        <f t="shared" si="635"/>
        <v>1</v>
      </c>
      <c r="BZ204" s="5">
        <f t="shared" si="636"/>
        <v>1</v>
      </c>
      <c r="CA204" s="5">
        <f t="shared" si="637"/>
        <v>1</v>
      </c>
      <c r="CB204" s="5">
        <f t="shared" si="638"/>
        <v>1</v>
      </c>
      <c r="CC204" s="5">
        <f t="shared" si="639"/>
        <v>1</v>
      </c>
      <c r="CD204" s="5" t="str">
        <f t="shared" si="640"/>
        <v>?</v>
      </c>
      <c r="CE204" s="4" t="str">
        <f t="shared" si="641"/>
        <v>Kitöltés rendben!</v>
      </c>
      <c r="CF204" s="5">
        <f t="shared" si="642"/>
        <v>1</v>
      </c>
      <c r="CG204" s="5">
        <f t="shared" si="643"/>
        <v>0</v>
      </c>
      <c r="CH204" s="5">
        <f t="shared" si="644"/>
        <v>1</v>
      </c>
    </row>
    <row r="205" spans="1:86" s="2" customFormat="1" ht="30.2" customHeight="1" x14ac:dyDescent="0.25">
      <c r="A205" s="1" t="str">
        <f t="shared" si="604"/>
        <v>Kitöltés rendben!</v>
      </c>
      <c r="B205" s="200">
        <v>2</v>
      </c>
      <c r="C205" s="199" t="s">
        <v>80</v>
      </c>
      <c r="D205" s="201" t="s">
        <v>484</v>
      </c>
      <c r="E205" s="201" t="s">
        <v>201</v>
      </c>
      <c r="F205" s="202" t="str">
        <f>VLOOKUP($G205,Összesítő!$B:$F,2,FALSE)</f>
        <v>21-32054-1-048-01-10</v>
      </c>
      <c r="G205" s="199" t="s">
        <v>280</v>
      </c>
      <c r="H205" s="202" t="str">
        <f>AY205&amp;"_"&amp;AW205&amp;"_FIV_"&amp;LEFT(Előlap!$B$6,4)</f>
        <v>3185_203_FIV_2026</v>
      </c>
      <c r="I205" s="202" t="str">
        <f>VLOOKUP($G205,Összesítő!$B:$F,5,FALSE)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5" s="202" t="str">
        <f>VLOOKUP($G205,Összesítő!$B:$F,4,FALSE)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5" s="6">
        <f t="shared" si="605"/>
        <v>6500</v>
      </c>
      <c r="L205" s="200">
        <v>2028</v>
      </c>
      <c r="M205" s="200">
        <v>2036</v>
      </c>
      <c r="N205" s="12">
        <v>0</v>
      </c>
      <c r="O205" s="7">
        <v>6500</v>
      </c>
      <c r="P205" s="7">
        <v>0</v>
      </c>
      <c r="R205" s="7">
        <v>0</v>
      </c>
      <c r="S205" s="7">
        <v>0</v>
      </c>
      <c r="T205" s="7">
        <v>0</v>
      </c>
      <c r="U205" s="7">
        <v>0</v>
      </c>
      <c r="V205" s="7">
        <v>0</v>
      </c>
      <c r="W205" s="7">
        <v>0</v>
      </c>
      <c r="X205" s="7">
        <v>0</v>
      </c>
      <c r="Y205" s="7">
        <v>0</v>
      </c>
      <c r="Z205" s="7">
        <v>0</v>
      </c>
      <c r="AA205" s="7">
        <v>0</v>
      </c>
      <c r="AB205" s="7">
        <v>0</v>
      </c>
      <c r="AC205" s="6">
        <f t="shared" si="606"/>
        <v>0</v>
      </c>
      <c r="AD205" s="3" t="str">
        <f t="shared" si="607"/>
        <v>Nem rövidtávú a feladat.</v>
      </c>
      <c r="AF205" s="7">
        <v>0</v>
      </c>
      <c r="AG205" s="7">
        <v>0</v>
      </c>
      <c r="AH205" s="7">
        <v>0</v>
      </c>
      <c r="AI205" s="7">
        <v>0</v>
      </c>
      <c r="AJ205" s="7">
        <v>0</v>
      </c>
      <c r="AK205" s="7">
        <v>0</v>
      </c>
      <c r="AL205" s="7">
        <v>0</v>
      </c>
      <c r="AM205" s="7">
        <v>0</v>
      </c>
      <c r="AN205" s="7">
        <v>0</v>
      </c>
      <c r="AO205" s="7">
        <v>0</v>
      </c>
      <c r="AP205" s="7">
        <v>0</v>
      </c>
      <c r="AQ205" s="6">
        <f t="shared" si="608"/>
        <v>0</v>
      </c>
      <c r="AR205" s="199" t="s">
        <v>205</v>
      </c>
      <c r="AS205" s="3" t="str">
        <f t="shared" si="609"/>
        <v>Forráshiányos a feladat!</v>
      </c>
      <c r="AU205" s="201" t="s">
        <v>135</v>
      </c>
      <c r="AV205" s="201" t="s">
        <v>135</v>
      </c>
      <c r="AW205" s="202">
        <f>COUNTA($G$3:G205)</f>
        <v>203</v>
      </c>
      <c r="AY205" s="8">
        <f>VLOOKUP($G205,Összesítő!$B:$F,3,FALSE)</f>
        <v>3185</v>
      </c>
      <c r="AZ205" s="8">
        <f t="shared" si="610"/>
        <v>0</v>
      </c>
      <c r="BA205" s="5">
        <f t="shared" si="611"/>
        <v>1</v>
      </c>
      <c r="BB205" s="5" t="str">
        <f t="shared" si="612"/>
        <v>H</v>
      </c>
      <c r="BC205" s="5">
        <f t="shared" si="613"/>
        <v>0</v>
      </c>
      <c r="BD205" s="5">
        <f t="shared" si="614"/>
        <v>0</v>
      </c>
      <c r="BE205" s="5">
        <f t="shared" si="615"/>
        <v>0</v>
      </c>
      <c r="BF205" s="8" t="str">
        <f t="shared" si="616"/>
        <v>Nem rövidtávú a feladat.</v>
      </c>
      <c r="BG205" s="5">
        <f t="shared" si="617"/>
        <v>1</v>
      </c>
      <c r="BH205" s="5">
        <f t="shared" si="618"/>
        <v>1</v>
      </c>
      <c r="BI205" s="5">
        <f t="shared" si="619"/>
        <v>1</v>
      </c>
      <c r="BJ205" s="5">
        <f t="shared" si="620"/>
        <v>1</v>
      </c>
      <c r="BK205" s="5">
        <f t="shared" si="621"/>
        <v>1</v>
      </c>
      <c r="BL205" s="4" t="str">
        <f t="shared" si="622"/>
        <v>Forráshiányos a feladat!</v>
      </c>
      <c r="BM205" s="5">
        <f t="shared" si="623"/>
        <v>0</v>
      </c>
      <c r="BN205" s="5">
        <f t="shared" si="624"/>
        <v>1</v>
      </c>
      <c r="BO205" s="5">
        <f t="shared" si="625"/>
        <v>0</v>
      </c>
      <c r="BP205" s="5">
        <f t="shared" si="626"/>
        <v>0</v>
      </c>
      <c r="BQ205" s="5">
        <f t="shared" si="627"/>
        <v>0</v>
      </c>
      <c r="BR205" s="8">
        <f t="shared" si="628"/>
        <v>0</v>
      </c>
      <c r="BS205" s="5">
        <f t="shared" si="629"/>
        <v>0</v>
      </c>
      <c r="BT205" s="5">
        <f t="shared" si="630"/>
        <v>0</v>
      </c>
      <c r="BU205" s="5">
        <f t="shared" si="631"/>
        <v>1</v>
      </c>
      <c r="BV205" s="5">
        <f t="shared" si="632"/>
        <v>1</v>
      </c>
      <c r="BW205" s="5">
        <f t="shared" si="633"/>
        <v>1</v>
      </c>
      <c r="BX205" s="5">
        <f t="shared" si="634"/>
        <v>1</v>
      </c>
      <c r="BY205" s="5">
        <f t="shared" si="635"/>
        <v>1</v>
      </c>
      <c r="BZ205" s="5">
        <f t="shared" si="636"/>
        <v>1</v>
      </c>
      <c r="CA205" s="5">
        <f t="shared" si="637"/>
        <v>1</v>
      </c>
      <c r="CB205" s="5">
        <f t="shared" si="638"/>
        <v>1</v>
      </c>
      <c r="CC205" s="5">
        <f t="shared" si="639"/>
        <v>1</v>
      </c>
      <c r="CD205" s="5" t="str">
        <f t="shared" si="640"/>
        <v>?</v>
      </c>
      <c r="CE205" s="4" t="str">
        <f t="shared" si="641"/>
        <v>Kitöltés rendben!</v>
      </c>
      <c r="CF205" s="5">
        <f t="shared" si="642"/>
        <v>1</v>
      </c>
      <c r="CG205" s="5">
        <f t="shared" si="643"/>
        <v>0</v>
      </c>
      <c r="CH205" s="5">
        <f t="shared" si="644"/>
        <v>1</v>
      </c>
    </row>
    <row r="206" spans="1:86" s="2" customFormat="1" ht="30.2" customHeight="1" x14ac:dyDescent="0.25">
      <c r="A206" s="1" t="str">
        <f t="shared" si="604"/>
        <v>Kitöltés rendben!</v>
      </c>
      <c r="B206" s="200">
        <v>2</v>
      </c>
      <c r="C206" s="199" t="s">
        <v>80</v>
      </c>
      <c r="D206" s="201" t="s">
        <v>485</v>
      </c>
      <c r="E206" s="201" t="s">
        <v>201</v>
      </c>
      <c r="F206" s="202" t="str">
        <f>VLOOKUP($G206,Összesítő!$B:$F,2,FALSE)</f>
        <v>21-32054-1-048-01-10</v>
      </c>
      <c r="G206" s="199" t="s">
        <v>280</v>
      </c>
      <c r="H206" s="202" t="str">
        <f>AY206&amp;"_"&amp;AW206&amp;"_FIV_"&amp;LEFT(Előlap!$B$6,4)</f>
        <v>3185_204_FIV_2026</v>
      </c>
      <c r="I206" s="202" t="str">
        <f>VLOOKUP($G206,Összesítő!$B:$F,5,FALSE)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6" s="202" t="str">
        <f>VLOOKUP($G206,Összesítő!$B:$F,4,FALSE)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6" s="6">
        <f t="shared" si="605"/>
        <v>1020</v>
      </c>
      <c r="L206" s="200">
        <v>2028</v>
      </c>
      <c r="M206" s="200">
        <v>2036</v>
      </c>
      <c r="N206" s="12">
        <v>0</v>
      </c>
      <c r="O206" s="7">
        <v>1020</v>
      </c>
      <c r="P206" s="7">
        <v>0</v>
      </c>
      <c r="R206" s="7">
        <v>0</v>
      </c>
      <c r="S206" s="7">
        <v>0</v>
      </c>
      <c r="T206" s="7">
        <v>0</v>
      </c>
      <c r="U206" s="7">
        <v>0</v>
      </c>
      <c r="V206" s="7">
        <v>0</v>
      </c>
      <c r="W206" s="7">
        <v>0</v>
      </c>
      <c r="X206" s="7">
        <v>0</v>
      </c>
      <c r="Y206" s="7">
        <v>0</v>
      </c>
      <c r="Z206" s="7">
        <v>0</v>
      </c>
      <c r="AA206" s="7">
        <v>0</v>
      </c>
      <c r="AB206" s="7">
        <v>0</v>
      </c>
      <c r="AC206" s="6">
        <f t="shared" si="606"/>
        <v>0</v>
      </c>
      <c r="AD206" s="3" t="str">
        <f t="shared" si="607"/>
        <v>Nem rövidtávú a feladat.</v>
      </c>
      <c r="AF206" s="7">
        <v>0</v>
      </c>
      <c r="AG206" s="7">
        <v>0</v>
      </c>
      <c r="AH206" s="7">
        <v>0</v>
      </c>
      <c r="AI206" s="7">
        <v>0</v>
      </c>
      <c r="AJ206" s="7">
        <v>0</v>
      </c>
      <c r="AK206" s="7">
        <v>0</v>
      </c>
      <c r="AL206" s="7">
        <v>0</v>
      </c>
      <c r="AM206" s="7">
        <v>0</v>
      </c>
      <c r="AN206" s="7">
        <v>0</v>
      </c>
      <c r="AO206" s="7">
        <v>0</v>
      </c>
      <c r="AP206" s="7">
        <v>0</v>
      </c>
      <c r="AQ206" s="6">
        <f t="shared" si="608"/>
        <v>0</v>
      </c>
      <c r="AR206" s="199" t="s">
        <v>205</v>
      </c>
      <c r="AS206" s="3" t="str">
        <f t="shared" si="609"/>
        <v>Forráshiányos a feladat!</v>
      </c>
      <c r="AU206" s="201" t="s">
        <v>135</v>
      </c>
      <c r="AV206" s="201" t="s">
        <v>135</v>
      </c>
      <c r="AW206" s="202">
        <f>COUNTA($G$3:G206)</f>
        <v>204</v>
      </c>
      <c r="AY206" s="8">
        <f>VLOOKUP($G206,Összesítő!$B:$F,3,FALSE)</f>
        <v>3185</v>
      </c>
      <c r="AZ206" s="8">
        <f t="shared" si="610"/>
        <v>0</v>
      </c>
      <c r="BA206" s="5">
        <f t="shared" si="611"/>
        <v>1</v>
      </c>
      <c r="BB206" s="5" t="str">
        <f t="shared" si="612"/>
        <v>H</v>
      </c>
      <c r="BC206" s="5">
        <f t="shared" si="613"/>
        <v>0</v>
      </c>
      <c r="BD206" s="5">
        <f t="shared" si="614"/>
        <v>0</v>
      </c>
      <c r="BE206" s="5">
        <f t="shared" si="615"/>
        <v>0</v>
      </c>
      <c r="BF206" s="8" t="str">
        <f t="shared" si="616"/>
        <v>Nem rövidtávú a feladat.</v>
      </c>
      <c r="BG206" s="5">
        <f t="shared" si="617"/>
        <v>1</v>
      </c>
      <c r="BH206" s="5">
        <f t="shared" si="618"/>
        <v>1</v>
      </c>
      <c r="BI206" s="5">
        <f t="shared" si="619"/>
        <v>1</v>
      </c>
      <c r="BJ206" s="5">
        <f t="shared" si="620"/>
        <v>1</v>
      </c>
      <c r="BK206" s="5">
        <f t="shared" si="621"/>
        <v>1</v>
      </c>
      <c r="BL206" s="4" t="str">
        <f t="shared" si="622"/>
        <v>Forráshiányos a feladat!</v>
      </c>
      <c r="BM206" s="5">
        <f t="shared" si="623"/>
        <v>0</v>
      </c>
      <c r="BN206" s="5">
        <f t="shared" si="624"/>
        <v>1</v>
      </c>
      <c r="BO206" s="5">
        <f t="shared" si="625"/>
        <v>0</v>
      </c>
      <c r="BP206" s="5">
        <f t="shared" si="626"/>
        <v>0</v>
      </c>
      <c r="BQ206" s="5">
        <f t="shared" si="627"/>
        <v>0</v>
      </c>
      <c r="BR206" s="8">
        <f t="shared" si="628"/>
        <v>0</v>
      </c>
      <c r="BS206" s="5">
        <f t="shared" si="629"/>
        <v>0</v>
      </c>
      <c r="BT206" s="5">
        <f t="shared" si="630"/>
        <v>0</v>
      </c>
      <c r="BU206" s="5">
        <f t="shared" si="631"/>
        <v>1</v>
      </c>
      <c r="BV206" s="5">
        <f t="shared" si="632"/>
        <v>1</v>
      </c>
      <c r="BW206" s="5">
        <f t="shared" si="633"/>
        <v>1</v>
      </c>
      <c r="BX206" s="5">
        <f t="shared" si="634"/>
        <v>1</v>
      </c>
      <c r="BY206" s="5">
        <f t="shared" si="635"/>
        <v>1</v>
      </c>
      <c r="BZ206" s="5">
        <f t="shared" si="636"/>
        <v>1</v>
      </c>
      <c r="CA206" s="5">
        <f t="shared" si="637"/>
        <v>1</v>
      </c>
      <c r="CB206" s="5">
        <f t="shared" si="638"/>
        <v>1</v>
      </c>
      <c r="CC206" s="5">
        <f t="shared" si="639"/>
        <v>1</v>
      </c>
      <c r="CD206" s="5" t="str">
        <f t="shared" si="640"/>
        <v>?</v>
      </c>
      <c r="CE206" s="4" t="str">
        <f t="shared" si="641"/>
        <v>Kitöltés rendben!</v>
      </c>
      <c r="CF206" s="5">
        <f t="shared" si="642"/>
        <v>1</v>
      </c>
      <c r="CG206" s="5">
        <f t="shared" si="643"/>
        <v>0</v>
      </c>
      <c r="CH206" s="5">
        <f t="shared" si="644"/>
        <v>1</v>
      </c>
    </row>
    <row r="207" spans="1:86" s="2" customFormat="1" ht="30.2" customHeight="1" x14ac:dyDescent="0.25">
      <c r="A207" s="1" t="str">
        <f t="shared" si="604"/>
        <v>Kitöltés rendben!</v>
      </c>
      <c r="B207" s="200">
        <v>2</v>
      </c>
      <c r="C207" s="199" t="s">
        <v>70</v>
      </c>
      <c r="D207" s="201" t="s">
        <v>486</v>
      </c>
      <c r="E207" s="201" t="s">
        <v>201</v>
      </c>
      <c r="F207" s="202" t="str">
        <f>VLOOKUP($G207,Összesítő!$B:$F,2,FALSE)</f>
        <v>21-32054-1-048-01-10</v>
      </c>
      <c r="G207" s="199" t="s">
        <v>280</v>
      </c>
      <c r="H207" s="202" t="str">
        <f>AY207&amp;"_"&amp;AW207&amp;"_FIV_"&amp;LEFT(Előlap!$B$6,4)</f>
        <v>3185_205_FIV_2026</v>
      </c>
      <c r="I207" s="202" t="str">
        <f>VLOOKUP($G207,Összesítő!$B:$F,5,FALSE)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7" s="202" t="str">
        <f>VLOOKUP($G207,Összesítő!$B:$F,4,FALSE)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7" s="6">
        <f t="shared" si="605"/>
        <v>300</v>
      </c>
      <c r="L207" s="200">
        <v>2028</v>
      </c>
      <c r="M207" s="200">
        <v>2036</v>
      </c>
      <c r="N207" s="12">
        <v>0</v>
      </c>
      <c r="O207" s="7">
        <v>300</v>
      </c>
      <c r="P207" s="7">
        <v>0</v>
      </c>
      <c r="R207" s="7">
        <v>0</v>
      </c>
      <c r="S207" s="7">
        <v>0</v>
      </c>
      <c r="T207" s="7">
        <v>0</v>
      </c>
      <c r="U207" s="7">
        <v>0</v>
      </c>
      <c r="V207" s="7">
        <v>0</v>
      </c>
      <c r="W207" s="7">
        <v>0</v>
      </c>
      <c r="X207" s="7">
        <v>0</v>
      </c>
      <c r="Y207" s="7">
        <v>0</v>
      </c>
      <c r="Z207" s="7">
        <v>0</v>
      </c>
      <c r="AA207" s="7">
        <v>0</v>
      </c>
      <c r="AB207" s="7">
        <v>0</v>
      </c>
      <c r="AC207" s="6">
        <f t="shared" si="606"/>
        <v>0</v>
      </c>
      <c r="AD207" s="3" t="str">
        <f t="shared" si="607"/>
        <v>Nem rövidtávú a feladat.</v>
      </c>
      <c r="AF207" s="7">
        <v>0</v>
      </c>
      <c r="AG207" s="7">
        <v>0</v>
      </c>
      <c r="AH207" s="7">
        <v>0</v>
      </c>
      <c r="AI207" s="7">
        <v>0</v>
      </c>
      <c r="AJ207" s="7">
        <v>0</v>
      </c>
      <c r="AK207" s="7">
        <v>0</v>
      </c>
      <c r="AL207" s="7">
        <v>0</v>
      </c>
      <c r="AM207" s="7">
        <v>0</v>
      </c>
      <c r="AN207" s="7">
        <v>0</v>
      </c>
      <c r="AO207" s="7">
        <v>0</v>
      </c>
      <c r="AP207" s="7">
        <v>0</v>
      </c>
      <c r="AQ207" s="6">
        <f t="shared" si="608"/>
        <v>0</v>
      </c>
      <c r="AR207" s="199" t="s">
        <v>205</v>
      </c>
      <c r="AS207" s="3" t="str">
        <f t="shared" si="609"/>
        <v>Forráshiányos a feladat!</v>
      </c>
      <c r="AU207" s="201" t="s">
        <v>135</v>
      </c>
      <c r="AV207" s="201" t="s">
        <v>135</v>
      </c>
      <c r="AW207" s="202">
        <f>COUNTA($G$3:G207)</f>
        <v>205</v>
      </c>
      <c r="AY207" s="8">
        <f>VLOOKUP($G207,Összesítő!$B:$F,3,FALSE)</f>
        <v>3185</v>
      </c>
      <c r="AZ207" s="8">
        <f t="shared" si="610"/>
        <v>0</v>
      </c>
      <c r="BA207" s="5">
        <f t="shared" si="611"/>
        <v>1</v>
      </c>
      <c r="BB207" s="5" t="str">
        <f t="shared" si="612"/>
        <v>H</v>
      </c>
      <c r="BC207" s="5">
        <f t="shared" si="613"/>
        <v>0</v>
      </c>
      <c r="BD207" s="5">
        <f t="shared" si="614"/>
        <v>0</v>
      </c>
      <c r="BE207" s="5">
        <f t="shared" si="615"/>
        <v>0</v>
      </c>
      <c r="BF207" s="8" t="str">
        <f t="shared" si="616"/>
        <v>Nem rövidtávú a feladat.</v>
      </c>
      <c r="BG207" s="5">
        <f t="shared" si="617"/>
        <v>1</v>
      </c>
      <c r="BH207" s="5">
        <f t="shared" si="618"/>
        <v>1</v>
      </c>
      <c r="BI207" s="5">
        <f t="shared" si="619"/>
        <v>1</v>
      </c>
      <c r="BJ207" s="5">
        <f t="shared" si="620"/>
        <v>1</v>
      </c>
      <c r="BK207" s="5">
        <f t="shared" si="621"/>
        <v>1</v>
      </c>
      <c r="BL207" s="4" t="str">
        <f t="shared" si="622"/>
        <v>Forráshiányos a feladat!</v>
      </c>
      <c r="BM207" s="5">
        <f t="shared" si="623"/>
        <v>0</v>
      </c>
      <c r="BN207" s="5">
        <f t="shared" si="624"/>
        <v>1</v>
      </c>
      <c r="BO207" s="5">
        <f t="shared" si="625"/>
        <v>0</v>
      </c>
      <c r="BP207" s="5">
        <f t="shared" si="626"/>
        <v>0</v>
      </c>
      <c r="BQ207" s="5">
        <f t="shared" si="627"/>
        <v>0</v>
      </c>
      <c r="BR207" s="8">
        <f t="shared" si="628"/>
        <v>0</v>
      </c>
      <c r="BS207" s="5">
        <f t="shared" si="629"/>
        <v>0</v>
      </c>
      <c r="BT207" s="5">
        <f t="shared" si="630"/>
        <v>0</v>
      </c>
      <c r="BU207" s="5">
        <f t="shared" si="631"/>
        <v>1</v>
      </c>
      <c r="BV207" s="5">
        <f t="shared" si="632"/>
        <v>1</v>
      </c>
      <c r="BW207" s="5">
        <f t="shared" si="633"/>
        <v>1</v>
      </c>
      <c r="BX207" s="5">
        <f t="shared" si="634"/>
        <v>1</v>
      </c>
      <c r="BY207" s="5">
        <f t="shared" si="635"/>
        <v>1</v>
      </c>
      <c r="BZ207" s="5">
        <f t="shared" si="636"/>
        <v>1</v>
      </c>
      <c r="CA207" s="5">
        <f t="shared" si="637"/>
        <v>1</v>
      </c>
      <c r="CB207" s="5">
        <f t="shared" si="638"/>
        <v>1</v>
      </c>
      <c r="CC207" s="5">
        <f t="shared" si="639"/>
        <v>1</v>
      </c>
      <c r="CD207" s="5" t="str">
        <f t="shared" si="640"/>
        <v>?</v>
      </c>
      <c r="CE207" s="4" t="str">
        <f t="shared" si="641"/>
        <v>Kitöltés rendben!</v>
      </c>
      <c r="CF207" s="5">
        <f t="shared" si="642"/>
        <v>1</v>
      </c>
      <c r="CG207" s="5">
        <f t="shared" si="643"/>
        <v>0</v>
      </c>
      <c r="CH207" s="5">
        <f t="shared" si="644"/>
        <v>1</v>
      </c>
    </row>
    <row r="208" spans="1:86" s="2" customFormat="1" ht="30.2" customHeight="1" x14ac:dyDescent="0.25">
      <c r="A208" s="1" t="str">
        <f t="shared" si="604"/>
        <v>Kitöltés rendben!</v>
      </c>
      <c r="B208" s="200">
        <v>2</v>
      </c>
      <c r="C208" s="199" t="s">
        <v>50</v>
      </c>
      <c r="D208" s="201" t="s">
        <v>487</v>
      </c>
      <c r="E208" s="201" t="s">
        <v>201</v>
      </c>
      <c r="F208" s="202" t="str">
        <f>VLOOKUP($G208,Összesítő!$B:$F,2,FALSE)</f>
        <v>21-32054-1-048-01-10</v>
      </c>
      <c r="G208" s="199" t="s">
        <v>280</v>
      </c>
      <c r="H208" s="202" t="str">
        <f>AY208&amp;"_"&amp;AW208&amp;"_FIV_"&amp;LEFT(Előlap!$B$6,4)</f>
        <v>3185_206_FIV_2026</v>
      </c>
      <c r="I208" s="202" t="str">
        <f>VLOOKUP($G208,Összesítő!$B:$F,5,FALSE)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8" s="202" t="str">
        <f>VLOOKUP($G208,Összesítő!$B:$F,4,FALSE)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8" s="6">
        <f t="shared" si="605"/>
        <v>1800</v>
      </c>
      <c r="L208" s="200">
        <v>2028</v>
      </c>
      <c r="M208" s="200">
        <v>2028</v>
      </c>
      <c r="N208" s="12">
        <v>0</v>
      </c>
      <c r="O208" s="7">
        <v>1800</v>
      </c>
      <c r="P208" s="7">
        <v>0</v>
      </c>
      <c r="R208" s="7">
        <v>0</v>
      </c>
      <c r="S208" s="7">
        <v>0</v>
      </c>
      <c r="T208" s="7">
        <v>0</v>
      </c>
      <c r="U208" s="7">
        <v>0</v>
      </c>
      <c r="V208" s="7">
        <v>0</v>
      </c>
      <c r="W208" s="7">
        <v>0</v>
      </c>
      <c r="X208" s="7">
        <v>0</v>
      </c>
      <c r="Y208" s="7">
        <v>0</v>
      </c>
      <c r="Z208" s="7">
        <v>0</v>
      </c>
      <c r="AA208" s="7">
        <v>0</v>
      </c>
      <c r="AB208" s="7">
        <v>0</v>
      </c>
      <c r="AC208" s="6">
        <f t="shared" si="606"/>
        <v>0</v>
      </c>
      <c r="AD208" s="3" t="str">
        <f t="shared" si="607"/>
        <v>Nem rövidtávú a feladat.</v>
      </c>
      <c r="AF208" s="7">
        <v>1800</v>
      </c>
      <c r="AG208" s="7">
        <v>0</v>
      </c>
      <c r="AH208" s="7">
        <v>0</v>
      </c>
      <c r="AI208" s="7">
        <v>0</v>
      </c>
      <c r="AJ208" s="7">
        <v>0</v>
      </c>
      <c r="AK208" s="7">
        <v>0</v>
      </c>
      <c r="AL208" s="7">
        <v>0</v>
      </c>
      <c r="AM208" s="7">
        <v>0</v>
      </c>
      <c r="AN208" s="7">
        <v>0</v>
      </c>
      <c r="AO208" s="7">
        <v>0</v>
      </c>
      <c r="AP208" s="7">
        <v>0</v>
      </c>
      <c r="AQ208" s="6">
        <f t="shared" si="608"/>
        <v>1800</v>
      </c>
      <c r="AR208" s="199" t="s">
        <v>203</v>
      </c>
      <c r="AS208" s="3" t="str">
        <f t="shared" si="609"/>
        <v>A forrás egyenlő a költséggel (II.ütem).</v>
      </c>
      <c r="AU208" s="201" t="s">
        <v>135</v>
      </c>
      <c r="AV208" s="201" t="s">
        <v>135</v>
      </c>
      <c r="AW208" s="202">
        <f>COUNTA($G$3:G208)</f>
        <v>206</v>
      </c>
      <c r="AY208" s="8">
        <f>VLOOKUP($G208,Összesítő!$B:$F,3,FALSE)</f>
        <v>3185</v>
      </c>
      <c r="AZ208" s="8">
        <f t="shared" si="610"/>
        <v>0</v>
      </c>
      <c r="BA208" s="5">
        <f t="shared" si="611"/>
        <v>1</v>
      </c>
      <c r="BB208" s="5" t="str">
        <f t="shared" si="612"/>
        <v>H</v>
      </c>
      <c r="BC208" s="5">
        <f t="shared" si="613"/>
        <v>0</v>
      </c>
      <c r="BD208" s="5">
        <f t="shared" si="614"/>
        <v>0</v>
      </c>
      <c r="BE208" s="5">
        <f t="shared" si="615"/>
        <v>0</v>
      </c>
      <c r="BF208" s="8" t="str">
        <f t="shared" si="616"/>
        <v>Nem rövidtávú a feladat.</v>
      </c>
      <c r="BG208" s="5">
        <f t="shared" si="617"/>
        <v>1</v>
      </c>
      <c r="BH208" s="5">
        <f t="shared" si="618"/>
        <v>1</v>
      </c>
      <c r="BI208" s="5">
        <f t="shared" si="619"/>
        <v>0</v>
      </c>
      <c r="BJ208" s="5">
        <f t="shared" si="620"/>
        <v>1</v>
      </c>
      <c r="BK208" s="5">
        <f t="shared" si="621"/>
        <v>1</v>
      </c>
      <c r="BL208" s="4" t="str">
        <f t="shared" si="622"/>
        <v>A forrás egyenlő a költséggel (II.ütem).</v>
      </c>
      <c r="BM208" s="5">
        <f t="shared" si="623"/>
        <v>0</v>
      </c>
      <c r="BN208" s="5">
        <f t="shared" si="624"/>
        <v>1</v>
      </c>
      <c r="BO208" s="5">
        <f t="shared" si="625"/>
        <v>0</v>
      </c>
      <c r="BP208" s="5">
        <f t="shared" si="626"/>
        <v>0</v>
      </c>
      <c r="BQ208" s="5">
        <f t="shared" si="627"/>
        <v>0</v>
      </c>
      <c r="BR208" s="8">
        <f t="shared" si="628"/>
        <v>0</v>
      </c>
      <c r="BS208" s="5">
        <f t="shared" si="629"/>
        <v>0</v>
      </c>
      <c r="BT208" s="5">
        <f t="shared" si="630"/>
        <v>0</v>
      </c>
      <c r="BU208" s="5">
        <f t="shared" si="631"/>
        <v>1</v>
      </c>
      <c r="BV208" s="5">
        <f t="shared" si="632"/>
        <v>1</v>
      </c>
      <c r="BW208" s="5">
        <f t="shared" si="633"/>
        <v>1</v>
      </c>
      <c r="BX208" s="5">
        <f t="shared" si="634"/>
        <v>1</v>
      </c>
      <c r="BY208" s="5">
        <f t="shared" si="635"/>
        <v>1</v>
      </c>
      <c r="BZ208" s="5">
        <f t="shared" si="636"/>
        <v>1</v>
      </c>
      <c r="CA208" s="5">
        <f t="shared" si="637"/>
        <v>1</v>
      </c>
      <c r="CB208" s="5">
        <f t="shared" si="638"/>
        <v>1</v>
      </c>
      <c r="CC208" s="5">
        <f t="shared" si="639"/>
        <v>1</v>
      </c>
      <c r="CD208" s="5" t="str">
        <f t="shared" si="640"/>
        <v>?</v>
      </c>
      <c r="CE208" s="4" t="str">
        <f t="shared" si="641"/>
        <v>Kitöltés rendben!</v>
      </c>
      <c r="CF208" s="5">
        <f t="shared" si="642"/>
        <v>1</v>
      </c>
      <c r="CG208" s="5">
        <f t="shared" si="643"/>
        <v>0</v>
      </c>
      <c r="CH208" s="5">
        <f t="shared" si="644"/>
        <v>1</v>
      </c>
    </row>
    <row r="209" spans="1:86" s="2" customFormat="1" ht="30.2" customHeight="1" x14ac:dyDescent="0.25">
      <c r="A209" s="1" t="str">
        <f t="shared" si="604"/>
        <v>Kitöltés rendben!</v>
      </c>
      <c r="B209" s="200">
        <v>2</v>
      </c>
      <c r="C209" s="199" t="s">
        <v>50</v>
      </c>
      <c r="D209" s="201" t="s">
        <v>488</v>
      </c>
      <c r="E209" s="201" t="s">
        <v>201</v>
      </c>
      <c r="F209" s="202" t="str">
        <f>VLOOKUP($G209,Összesítő!$B:$F,2,FALSE)</f>
        <v>21-32054-1-048-01-10</v>
      </c>
      <c r="G209" s="199" t="s">
        <v>280</v>
      </c>
      <c r="H209" s="202" t="str">
        <f>AY209&amp;"_"&amp;AW209&amp;"_FIV_"&amp;LEFT(Előlap!$B$6,4)</f>
        <v>3185_207_FIV_2026</v>
      </c>
      <c r="I209" s="202" t="str">
        <f>VLOOKUP($G209,Összesítő!$B:$F,5,FALSE)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09" s="202" t="str">
        <f>VLOOKUP($G209,Összesítő!$B:$F,4,FALSE)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09" s="6">
        <f t="shared" si="605"/>
        <v>1000</v>
      </c>
      <c r="L209" s="200">
        <v>2028</v>
      </c>
      <c r="M209" s="200">
        <v>2028</v>
      </c>
      <c r="N209" s="12">
        <v>0</v>
      </c>
      <c r="O209" s="7">
        <v>1000</v>
      </c>
      <c r="P209" s="7">
        <v>0</v>
      </c>
      <c r="R209" s="7">
        <v>0</v>
      </c>
      <c r="S209" s="7">
        <v>0</v>
      </c>
      <c r="T209" s="7">
        <v>0</v>
      </c>
      <c r="U209" s="7">
        <v>0</v>
      </c>
      <c r="V209" s="7">
        <v>0</v>
      </c>
      <c r="W209" s="7">
        <v>0</v>
      </c>
      <c r="X209" s="7">
        <v>0</v>
      </c>
      <c r="Y209" s="7">
        <v>0</v>
      </c>
      <c r="Z209" s="7">
        <v>0</v>
      </c>
      <c r="AA209" s="7">
        <v>0</v>
      </c>
      <c r="AB209" s="7">
        <v>0</v>
      </c>
      <c r="AC209" s="6">
        <f t="shared" si="606"/>
        <v>0</v>
      </c>
      <c r="AD209" s="3" t="str">
        <f t="shared" si="607"/>
        <v>Nem rövidtávú a feladat.</v>
      </c>
      <c r="AF209" s="7">
        <v>1000</v>
      </c>
      <c r="AG209" s="7">
        <v>0</v>
      </c>
      <c r="AH209" s="7">
        <v>0</v>
      </c>
      <c r="AI209" s="7">
        <v>0</v>
      </c>
      <c r="AJ209" s="7">
        <v>0</v>
      </c>
      <c r="AK209" s="7">
        <v>0</v>
      </c>
      <c r="AL209" s="7">
        <v>0</v>
      </c>
      <c r="AM209" s="7">
        <v>0</v>
      </c>
      <c r="AN209" s="7">
        <v>0</v>
      </c>
      <c r="AO209" s="7">
        <v>0</v>
      </c>
      <c r="AP209" s="7">
        <v>0</v>
      </c>
      <c r="AQ209" s="6">
        <f t="shared" si="608"/>
        <v>1000</v>
      </c>
      <c r="AR209" s="199" t="s">
        <v>203</v>
      </c>
      <c r="AS209" s="3" t="str">
        <f t="shared" si="609"/>
        <v>A forrás egyenlő a költséggel (II.ütem).</v>
      </c>
      <c r="AU209" s="201" t="s">
        <v>135</v>
      </c>
      <c r="AV209" s="201" t="s">
        <v>135</v>
      </c>
      <c r="AW209" s="202">
        <f>COUNTA($G$3:G209)</f>
        <v>207</v>
      </c>
      <c r="AY209" s="8">
        <f>VLOOKUP($G209,Összesítő!$B:$F,3,FALSE)</f>
        <v>3185</v>
      </c>
      <c r="AZ209" s="8">
        <f t="shared" si="610"/>
        <v>0</v>
      </c>
      <c r="BA209" s="5">
        <f t="shared" si="611"/>
        <v>1</v>
      </c>
      <c r="BB209" s="5" t="str">
        <f t="shared" si="612"/>
        <v>H</v>
      </c>
      <c r="BC209" s="5">
        <f t="shared" si="613"/>
        <v>0</v>
      </c>
      <c r="BD209" s="5">
        <f t="shared" si="614"/>
        <v>0</v>
      </c>
      <c r="BE209" s="5">
        <f t="shared" si="615"/>
        <v>0</v>
      </c>
      <c r="BF209" s="8" t="str">
        <f t="shared" si="616"/>
        <v>Nem rövidtávú a feladat.</v>
      </c>
      <c r="BG209" s="5">
        <f t="shared" si="617"/>
        <v>1</v>
      </c>
      <c r="BH209" s="5">
        <f t="shared" si="618"/>
        <v>1</v>
      </c>
      <c r="BI209" s="5">
        <f t="shared" si="619"/>
        <v>0</v>
      </c>
      <c r="BJ209" s="5">
        <f t="shared" si="620"/>
        <v>1</v>
      </c>
      <c r="BK209" s="5">
        <f t="shared" si="621"/>
        <v>1</v>
      </c>
      <c r="BL209" s="4" t="str">
        <f t="shared" si="622"/>
        <v>A forrás egyenlő a költséggel (II.ütem).</v>
      </c>
      <c r="BM209" s="5">
        <f t="shared" si="623"/>
        <v>0</v>
      </c>
      <c r="BN209" s="5">
        <f t="shared" si="624"/>
        <v>1</v>
      </c>
      <c r="BO209" s="5">
        <f t="shared" si="625"/>
        <v>0</v>
      </c>
      <c r="BP209" s="5">
        <f t="shared" si="626"/>
        <v>0</v>
      </c>
      <c r="BQ209" s="5">
        <f t="shared" si="627"/>
        <v>0</v>
      </c>
      <c r="BR209" s="8">
        <f t="shared" si="628"/>
        <v>0</v>
      </c>
      <c r="BS209" s="5">
        <f t="shared" si="629"/>
        <v>0</v>
      </c>
      <c r="BT209" s="5">
        <f t="shared" si="630"/>
        <v>0</v>
      </c>
      <c r="BU209" s="5">
        <f t="shared" si="631"/>
        <v>1</v>
      </c>
      <c r="BV209" s="5">
        <f t="shared" si="632"/>
        <v>1</v>
      </c>
      <c r="BW209" s="5">
        <f t="shared" si="633"/>
        <v>1</v>
      </c>
      <c r="BX209" s="5">
        <f t="shared" si="634"/>
        <v>1</v>
      </c>
      <c r="BY209" s="5">
        <f t="shared" si="635"/>
        <v>1</v>
      </c>
      <c r="BZ209" s="5">
        <f t="shared" si="636"/>
        <v>1</v>
      </c>
      <c r="CA209" s="5">
        <f t="shared" si="637"/>
        <v>1</v>
      </c>
      <c r="CB209" s="5">
        <f t="shared" si="638"/>
        <v>1</v>
      </c>
      <c r="CC209" s="5">
        <f t="shared" si="639"/>
        <v>1</v>
      </c>
      <c r="CD209" s="5" t="str">
        <f t="shared" si="640"/>
        <v>?</v>
      </c>
      <c r="CE209" s="4" t="str">
        <f t="shared" si="641"/>
        <v>Kitöltés rendben!</v>
      </c>
      <c r="CF209" s="5">
        <f t="shared" si="642"/>
        <v>1</v>
      </c>
      <c r="CG209" s="5">
        <f t="shared" si="643"/>
        <v>0</v>
      </c>
      <c r="CH209" s="5">
        <f t="shared" si="644"/>
        <v>1</v>
      </c>
    </row>
    <row r="210" spans="1:86" s="2" customFormat="1" ht="30.2" customHeight="1" x14ac:dyDescent="0.25">
      <c r="A210" s="1" t="str">
        <f t="shared" ref="A210:A222" si="645">IF($G210="","Nincs VKR kiválasztva!",CE210)</f>
        <v>Kitöltés rendben!</v>
      </c>
      <c r="B210" s="200">
        <v>2</v>
      </c>
      <c r="C210" s="199" t="s">
        <v>50</v>
      </c>
      <c r="D210" s="201" t="s">
        <v>489</v>
      </c>
      <c r="E210" s="201" t="s">
        <v>201</v>
      </c>
      <c r="F210" s="202" t="str">
        <f>VLOOKUP($G210,Összesítő!$B:$F,2,FALSE)</f>
        <v>21-32054-1-048-01-10</v>
      </c>
      <c r="G210" s="199" t="s">
        <v>280</v>
      </c>
      <c r="H210" s="202" t="str">
        <f>AY210&amp;"_"&amp;AW210&amp;"_FIV_"&amp;LEFT(Előlap!$B$6,4)</f>
        <v>3185_208_FIV_2026</v>
      </c>
      <c r="I210" s="202" t="str">
        <f>VLOOKUP($G210,Összesítő!$B:$F,5,FALSE)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0" s="202" t="str">
        <f>VLOOKUP($G210,Összesítő!$B:$F,4,FALSE)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0" s="6">
        <f t="shared" si="605"/>
        <v>1800</v>
      </c>
      <c r="L210" s="200">
        <v>2029</v>
      </c>
      <c r="M210" s="200">
        <v>2029</v>
      </c>
      <c r="N210" s="12">
        <v>0</v>
      </c>
      <c r="O210" s="7">
        <v>1800</v>
      </c>
      <c r="P210" s="7">
        <v>0</v>
      </c>
      <c r="R210" s="7">
        <v>0</v>
      </c>
      <c r="S210" s="7">
        <v>0</v>
      </c>
      <c r="T210" s="7">
        <v>0</v>
      </c>
      <c r="U210" s="7">
        <v>0</v>
      </c>
      <c r="V210" s="7">
        <v>0</v>
      </c>
      <c r="W210" s="7">
        <v>0</v>
      </c>
      <c r="X210" s="7">
        <v>0</v>
      </c>
      <c r="Y210" s="7">
        <v>0</v>
      </c>
      <c r="Z210" s="7">
        <v>0</v>
      </c>
      <c r="AA210" s="7">
        <v>0</v>
      </c>
      <c r="AB210" s="7">
        <v>0</v>
      </c>
      <c r="AC210" s="6">
        <f t="shared" ref="AC210:AC222" si="646">SUM(R210:AB210)</f>
        <v>0</v>
      </c>
      <c r="AD210" s="3" t="str">
        <f t="shared" ref="AD210:AD222" si="647">IF($G210="","Nincs VKR kiválasztva!",IF(BA210=0,"Hiányos kitöltés!",BF210))</f>
        <v>Nem rövidtávú a feladat.</v>
      </c>
      <c r="AF210" s="7">
        <v>0</v>
      </c>
      <c r="AG210" s="7">
        <v>0</v>
      </c>
      <c r="AH210" s="7">
        <v>0</v>
      </c>
      <c r="AI210" s="7">
        <v>0</v>
      </c>
      <c r="AJ210" s="7">
        <v>0</v>
      </c>
      <c r="AK210" s="7">
        <v>0</v>
      </c>
      <c r="AL210" s="7">
        <v>0</v>
      </c>
      <c r="AM210" s="7">
        <v>0</v>
      </c>
      <c r="AN210" s="7">
        <v>0</v>
      </c>
      <c r="AO210" s="7">
        <v>0</v>
      </c>
      <c r="AP210" s="7">
        <v>0</v>
      </c>
      <c r="AQ210" s="6">
        <f t="shared" ref="AQ210:AQ222" si="648">SUM(AF210:AP210)</f>
        <v>0</v>
      </c>
      <c r="AR210" s="199" t="s">
        <v>205</v>
      </c>
      <c r="AS210" s="3" t="str">
        <f t="shared" ref="AS210:AS222" si="649">IF($G210="","Nincs VKR kiválasztva!",IF($BA210=0,"Hiányos kitöltés!",IF($BN210=0,"Nem hosszútávú a feladat.",$BL210)))</f>
        <v>Forráshiányos a feladat!</v>
      </c>
      <c r="AU210" s="201" t="s">
        <v>135</v>
      </c>
      <c r="AV210" s="201" t="s">
        <v>135</v>
      </c>
      <c r="AW210" s="202">
        <f>COUNTA($G$3:G210)</f>
        <v>208</v>
      </c>
      <c r="AY210" s="8">
        <f>VLOOKUP($G210,Összesítő!$B:$F,3,FALSE)</f>
        <v>3185</v>
      </c>
      <c r="AZ210" s="8">
        <f t="shared" ref="AZ210:AZ222" si="650">LEN($AU210)</f>
        <v>0</v>
      </c>
      <c r="BA210" s="5">
        <f t="shared" ref="BA210:BA222" si="651">IF(OR($B210="",$C210="",$D210="",$E210="",$F210="",$L210="",$M210="",$N210="",$O210="",$P210=""),0,1)</f>
        <v>1</v>
      </c>
      <c r="BB210" s="5" t="str">
        <f t="shared" ref="BB210:BB222" si="652">IF($F210="",0,IF(AND($L210=2027,$M210=2027),"R",IF(AND($L210=2027,$M210&gt;2027),"RH",IF(AND($L210&gt;2027,$M210&gt;2027),"H","x"))))</f>
        <v>H</v>
      </c>
      <c r="BC210" s="5">
        <f t="shared" ref="BC210:BC222" si="653">IF(OR(BB210="R",BB210="RH"),1,0)</f>
        <v>0</v>
      </c>
      <c r="BD210" s="5">
        <f t="shared" ref="BD210:BD222" si="654">IF(AND($BB210="R",$O210&gt;0),1,IF(AND($BB210="H",$N210&gt;0),1,0))</f>
        <v>0</v>
      </c>
      <c r="BE210" s="5">
        <f t="shared" ref="BE210:BE222" si="655">IF($AC210&lt;$N210,1,IF($AC210=$N210,0))</f>
        <v>0</v>
      </c>
      <c r="BF210" s="8" t="str">
        <f t="shared" ref="BF210:BF222" si="656">IF($L210&gt;2027,"Nem rövidtávú a feladat.",IF($BE210=1,"Az I. ütem nem lehet forráshiányos!",IF($AC210&gt;$N210,"Többlet forrást jelölt meg az I. ütemnél! A forrás ne legyen több a költségnél.",IF($AC210=$N210,"A forrás egyenlő a költséggel (I.ütem).",0))))</f>
        <v>Nem rövidtávú a feladat.</v>
      </c>
      <c r="BG210" s="5">
        <f t="shared" ref="BG210:BG222" si="657">IF(AND($R210&lt;&gt;"",$S210&lt;&gt;"",$T210&lt;&gt;"",$U210&lt;&gt;"",$V210&lt;&gt;"",$W210&lt;&gt;"",$X210&lt;&gt;"",$Y210&lt;&gt;"",$Z210&lt;&gt;"",$AA210&lt;&gt;"",$AB210&lt;&gt;""),1,0)</f>
        <v>1</v>
      </c>
      <c r="BH210" s="5">
        <f t="shared" ref="BH210:BH222" si="658">IF(AND($BG210=1,$N210=$AC210),1,0)</f>
        <v>1</v>
      </c>
      <c r="BI210" s="5">
        <f t="shared" ref="BI210:BI222" si="659">IF($AQ210&lt;$O210,1,0)</f>
        <v>1</v>
      </c>
      <c r="BJ210" s="5">
        <f t="shared" ref="BJ210:BJ222" si="660">IF(AND($AF210&lt;&gt;"",$AG210&lt;&gt;"",$AH210&lt;&gt;"",$AI210&lt;&gt;"",$AJ210&lt;&gt;"",$AK210&lt;&gt;"",$AL210&lt;&gt;"",$AM210&lt;&gt;"",$AN210&lt;&gt;"",$AO210&lt;&gt;"",$AP210&lt;&gt;""),1,0)</f>
        <v>1</v>
      </c>
      <c r="BK210" s="5">
        <f t="shared" ref="BK210:BK222" si="661">IF(AND($BJ210=1,$O210=$AQ210),1,IF(AND($BJ210=1,$O210&gt;$AQ210,AR210="igen"),1,0))</f>
        <v>1</v>
      </c>
      <c r="BL210" s="4" t="str">
        <f t="shared" ref="BL210:BL222" si="662">IF($M210&lt;2028,"Nem hosszútávú a feladat.",IF(AND($BI210=1,$AR210="nem"),"Forráshiányos a feladat? Jelölje az AR-oszlopban!",IF(AND($BI210=0,$AR210="igen"),"Forráshiányosnak jelölte a feladat az AR-oszlopban, de a forrás költség adatok alapnján nem az!",IF(AND($BI210=1,$AR210="igen"),"Forráshiányos a feladat!",IF($AQ210&gt;$O210,"Többlet forrást jelölt meg a II. ütemnél! A forrás ne legyen több a költségnél.",IF($AQ210=$O210,"A forrás egyenlő a költséggel (II.ütem).",0))))))</f>
        <v>Forráshiányos a feladat!</v>
      </c>
      <c r="BM210" s="5">
        <f t="shared" ref="BM210:BM222" si="663">IF($M210&lt;2028,1,0)</f>
        <v>0</v>
      </c>
      <c r="BN210" s="5">
        <f t="shared" ref="BN210:BN222" si="664">IF($M210&gt;2027,1,0)</f>
        <v>1</v>
      </c>
      <c r="BO210" s="5">
        <f t="shared" ref="BO210:BO222" si="665">IF(AND($BM210=1,$N210=0),1,0)</f>
        <v>0</v>
      </c>
      <c r="BP210" s="5">
        <f t="shared" ref="BP210:BP222" si="666">IF(AND($BN210=1,$O210=0),1,0)</f>
        <v>0</v>
      </c>
      <c r="BQ210" s="5">
        <f t="shared" ref="BQ210:BQ222" si="667">IF(AND($BB210="R",$N210=0,$AZ210&gt;29),1,IF(AND($BB210="RH",$N210=0,$AZ210&gt;29),1,0))</f>
        <v>0</v>
      </c>
      <c r="BR210" s="8">
        <f t="shared" ref="BR210:BR222" si="668">IF($BN210=0,"Nincs hosszútávú terv!",IF(AND($BB210="H",$O210=0,$AZ210=0),"Nullás a hosszútávú feladat és nincs hozzá indoklás!",IF(AND($BB210="RH",$O210=0,$AZ210=0),"Nullás a hosszútávú feladat és nincs hozzá indoklás!",IF(AND($BB210="R",$O210=0,$AZ210&lt;300),"Nullás a hosszútávú feladat és rövid hozzá az indoklás!",IF(AND($BB210="RH",$O210=0,$AZ210&lt;300),"Nullás a hosszútávú feladat és rövid hozzá az indoklás!",0)))))</f>
        <v>0</v>
      </c>
      <c r="BS210" s="5">
        <f t="shared" ref="BS210:BS222" si="669">IF(AND($BB210="R",$N210=0,$AZ210&gt;29),1,IF(AND($BB210="RH",$N210=0,$AZ210&gt;29),1,0))</f>
        <v>0</v>
      </c>
      <c r="BT210" s="5">
        <f t="shared" ref="BT210:BT222" si="670">IF(AND($BB210="H",$O210=0,$AZ210&gt;29),1,IF(AND($BB210="RH",$O210=0,$AZ210&gt;29),1,0))</f>
        <v>0</v>
      </c>
      <c r="BU210" s="5">
        <f t="shared" ref="BU210:BU222" si="671">IF($B210="",0,1)</f>
        <v>1</v>
      </c>
      <c r="BV210" s="5">
        <f t="shared" ref="BV210:BV222" si="672">IF($C210="",0,1)</f>
        <v>1</v>
      </c>
      <c r="BW210" s="5">
        <f t="shared" ref="BW210:BW222" si="673">IF($D210="",0,1)</f>
        <v>1</v>
      </c>
      <c r="BX210" s="5">
        <f t="shared" ref="BX210:BX222" si="674">IF($E210="",0,1)</f>
        <v>1</v>
      </c>
      <c r="BY210" s="5">
        <f t="shared" ref="BY210:BY222" si="675">IF($L210="",0,1)</f>
        <v>1</v>
      </c>
      <c r="BZ210" s="5">
        <f t="shared" ref="BZ210:BZ222" si="676">IF($M210="",0,1)</f>
        <v>1</v>
      </c>
      <c r="CA210" s="5">
        <f t="shared" ref="CA210:CA222" si="677">IF($N210="",0,1)</f>
        <v>1</v>
      </c>
      <c r="CB210" s="5">
        <f t="shared" ref="CB210:CB222" si="678">IF($O210="",0,1)</f>
        <v>1</v>
      </c>
      <c r="CC210" s="5">
        <f t="shared" ref="CC210:CC222" si="679">IF($P210="",0,1)</f>
        <v>1</v>
      </c>
      <c r="CD210" s="5" t="str">
        <f t="shared" ref="CD210:CD222" si="680">IF(AND($BA210=0,$BU210=0),"Hiányos kitöltés! (B-oszlop üres)",IF(AND($BA210=0,$BV210=0),"Hiányos kitöltés! (C-oszlop üres)",IF(AND($BA210=0,$BW210=0),"Hiányos kitöltés! (D-oszlop üres)",IF(AND($BA210=0,$BX210=0),"Hiányos kitöltés! (E-oszlop üres)",IF(AND($BA210=0,$BY210=0),"Hiányos kitöltés! (L-oszlop üres)",IF(AND($BA210=0,$BZ210=0),"Hiányos kitöltés! (M-oszlop üres)",IF(AND($BA210=0,$CA210=0),"Hiányos kitöltés! (N-oszlop üres)",IF(AND($BA210=0,$CB210=0),"Hiányos kitöltés! (O-oszlop üres)",IF(AND($BA210=0,$CC210=0),"Hiányos kitöltés! (P-oszlop üres)",IF(AND($BA210=0,$BG210=0),"Hiányos kitöltés! (I.ütem forrása hiányos!","?"))))))))))</f>
        <v>?</v>
      </c>
      <c r="CE210" s="4" t="str">
        <f t="shared" ref="CE210:CE222" si="681">IF($BA210=0,$CD210,IF($BG210=0,"I. ütem forrása nincs kitöltve!",IF($BJ210=0,"II. ütem forrása nincs kitöltve!",IF($BD210=1,"Költségek üteme nem megfelelő (az időtartam és a költség üteme eltér)!",IF(AND(BH210=0,$BA210=1,$BJ210=1,$BD210=1),"Kötelező cellák kitöltve, de az I. ütem forrása hibás!",IF(AND(BJ210=0,$BA210=1,$BJ210=1,$BD210=1),"Kötelező cellák kitöltve, de a II. ütem forrása hibás!",IF(AND($BO210=1,$AZ210&lt;30),"Nullás a rövidtávú feladat és rövid (hiányzik) a hozzá tartozó indoklás!",IF(AND($BP210=1,$AZ210&lt;30),"Nullás a hosszútávú feladat és rövid (hiányzik) a hozzá tartozó indoklás!",IF(AND(BN210=1,C210="2011_RENDKÍVÜLI"),"II. ütemre nem tervezhet Rendkívüli feladatot!",IF(BH210=0,AD210,IF(BK210=0,AS210,IF(AND(BC210=1,$P210&gt;$N210),"EM rendelet 2. melléklet terhére elszámolt költség nem lehet nagyobb az I. ütemre tervezett tényleges költségnél!",IF($AC210&gt;$N210,"Többlet forrást jelölt meg az I. ütemnél! A forrás ne legyen több a költségnél.",IF($AQ210&gt;$O210,"Többlet forrást jelölt meg a II. ütemnél! A forrás ne legyen több a költségnél.","Kitöltés rendben!"))))))))))))))</f>
        <v>Kitöltés rendben!</v>
      </c>
      <c r="CF210" s="5">
        <f t="shared" ref="CF210:CF222" si="682">IF(A210="Kitöltés rendben!",1,0)</f>
        <v>1</v>
      </c>
      <c r="CG210" s="5">
        <f t="shared" ref="CG210:CG222" si="683">IF(AND($BB210="R",$CF210=1),1,IF(AND($BB210="RH",$CF210=1),1,0))</f>
        <v>0</v>
      </c>
      <c r="CH210" s="5">
        <f t="shared" ref="CH210:CH222" si="684">IF(AND($BB210="H",$CF210=1),1,IF(AND($BB210="RH",$CF210=1),1,0))</f>
        <v>1</v>
      </c>
    </row>
    <row r="211" spans="1:86" s="2" customFormat="1" ht="30.2" customHeight="1" x14ac:dyDescent="0.25">
      <c r="A211" s="1" t="str">
        <f t="shared" si="645"/>
        <v>Kitöltés rendben!</v>
      </c>
      <c r="B211" s="200">
        <v>2</v>
      </c>
      <c r="C211" s="199" t="s">
        <v>50</v>
      </c>
      <c r="D211" s="201" t="s">
        <v>490</v>
      </c>
      <c r="E211" s="201" t="s">
        <v>201</v>
      </c>
      <c r="F211" s="202" t="str">
        <f>VLOOKUP($G211,Összesítő!$B:$F,2,FALSE)</f>
        <v>21-32054-1-048-01-10</v>
      </c>
      <c r="G211" s="199" t="s">
        <v>280</v>
      </c>
      <c r="H211" s="202" t="str">
        <f>AY211&amp;"_"&amp;AW211&amp;"_FIV_"&amp;LEFT(Előlap!$B$6,4)</f>
        <v>3185_209_FIV_2026</v>
      </c>
      <c r="I211" s="202" t="str">
        <f>VLOOKUP($G211,Összesítő!$B:$F,5,FALSE)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1" s="202" t="str">
        <f>VLOOKUP($G211,Összesítő!$B:$F,4,FALSE)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1" s="6">
        <f t="shared" si="605"/>
        <v>1800</v>
      </c>
      <c r="L211" s="200">
        <v>2031</v>
      </c>
      <c r="M211" s="200">
        <v>2031</v>
      </c>
      <c r="N211" s="12">
        <v>0</v>
      </c>
      <c r="O211" s="7">
        <v>1800</v>
      </c>
      <c r="P211" s="7">
        <v>0</v>
      </c>
      <c r="R211" s="7">
        <v>0</v>
      </c>
      <c r="S211" s="7">
        <v>0</v>
      </c>
      <c r="T211" s="7">
        <v>0</v>
      </c>
      <c r="U211" s="7">
        <v>0</v>
      </c>
      <c r="V211" s="7">
        <v>0</v>
      </c>
      <c r="W211" s="7">
        <v>0</v>
      </c>
      <c r="X211" s="7">
        <v>0</v>
      </c>
      <c r="Y211" s="7">
        <v>0</v>
      </c>
      <c r="Z211" s="7">
        <v>0</v>
      </c>
      <c r="AA211" s="7">
        <v>0</v>
      </c>
      <c r="AB211" s="7">
        <v>0</v>
      </c>
      <c r="AC211" s="6">
        <f t="shared" si="646"/>
        <v>0</v>
      </c>
      <c r="AD211" s="3" t="str">
        <f t="shared" si="647"/>
        <v>Nem rövidtávú a feladat.</v>
      </c>
      <c r="AF211" s="7">
        <v>0</v>
      </c>
      <c r="AG211" s="7">
        <v>0</v>
      </c>
      <c r="AH211" s="7">
        <v>0</v>
      </c>
      <c r="AI211" s="7">
        <v>0</v>
      </c>
      <c r="AJ211" s="7">
        <v>0</v>
      </c>
      <c r="AK211" s="7">
        <v>0</v>
      </c>
      <c r="AL211" s="7">
        <v>0</v>
      </c>
      <c r="AM211" s="7">
        <v>0</v>
      </c>
      <c r="AN211" s="7">
        <v>0</v>
      </c>
      <c r="AO211" s="7">
        <v>0</v>
      </c>
      <c r="AP211" s="7">
        <v>0</v>
      </c>
      <c r="AQ211" s="6">
        <f t="shared" si="648"/>
        <v>0</v>
      </c>
      <c r="AR211" s="199" t="s">
        <v>205</v>
      </c>
      <c r="AS211" s="3" t="str">
        <f t="shared" si="649"/>
        <v>Forráshiányos a feladat!</v>
      </c>
      <c r="AU211" s="201" t="s">
        <v>135</v>
      </c>
      <c r="AV211" s="201" t="s">
        <v>135</v>
      </c>
      <c r="AW211" s="202">
        <f>COUNTA($G$3:G211)</f>
        <v>209</v>
      </c>
      <c r="AY211" s="8">
        <f>VLOOKUP($G211,Összesítő!$B:$F,3,FALSE)</f>
        <v>3185</v>
      </c>
      <c r="AZ211" s="8">
        <f t="shared" si="650"/>
        <v>0</v>
      </c>
      <c r="BA211" s="5">
        <f t="shared" si="651"/>
        <v>1</v>
      </c>
      <c r="BB211" s="5" t="str">
        <f t="shared" si="652"/>
        <v>H</v>
      </c>
      <c r="BC211" s="5">
        <f t="shared" si="653"/>
        <v>0</v>
      </c>
      <c r="BD211" s="5">
        <f t="shared" si="654"/>
        <v>0</v>
      </c>
      <c r="BE211" s="5">
        <f t="shared" si="655"/>
        <v>0</v>
      </c>
      <c r="BF211" s="8" t="str">
        <f t="shared" si="656"/>
        <v>Nem rövidtávú a feladat.</v>
      </c>
      <c r="BG211" s="5">
        <f t="shared" si="657"/>
        <v>1</v>
      </c>
      <c r="BH211" s="5">
        <f t="shared" si="658"/>
        <v>1</v>
      </c>
      <c r="BI211" s="5">
        <f t="shared" si="659"/>
        <v>1</v>
      </c>
      <c r="BJ211" s="5">
        <f t="shared" si="660"/>
        <v>1</v>
      </c>
      <c r="BK211" s="5">
        <f t="shared" si="661"/>
        <v>1</v>
      </c>
      <c r="BL211" s="4" t="str">
        <f t="shared" si="662"/>
        <v>Forráshiányos a feladat!</v>
      </c>
      <c r="BM211" s="5">
        <f t="shared" si="663"/>
        <v>0</v>
      </c>
      <c r="BN211" s="5">
        <f t="shared" si="664"/>
        <v>1</v>
      </c>
      <c r="BO211" s="5">
        <f t="shared" si="665"/>
        <v>0</v>
      </c>
      <c r="BP211" s="5">
        <f t="shared" si="666"/>
        <v>0</v>
      </c>
      <c r="BQ211" s="5">
        <f t="shared" si="667"/>
        <v>0</v>
      </c>
      <c r="BR211" s="8">
        <f t="shared" si="668"/>
        <v>0</v>
      </c>
      <c r="BS211" s="5">
        <f t="shared" si="669"/>
        <v>0</v>
      </c>
      <c r="BT211" s="5">
        <f t="shared" si="670"/>
        <v>0</v>
      </c>
      <c r="BU211" s="5">
        <f t="shared" si="671"/>
        <v>1</v>
      </c>
      <c r="BV211" s="5">
        <f t="shared" si="672"/>
        <v>1</v>
      </c>
      <c r="BW211" s="5">
        <f t="shared" si="673"/>
        <v>1</v>
      </c>
      <c r="BX211" s="5">
        <f t="shared" si="674"/>
        <v>1</v>
      </c>
      <c r="BY211" s="5">
        <f t="shared" si="675"/>
        <v>1</v>
      </c>
      <c r="BZ211" s="5">
        <f t="shared" si="676"/>
        <v>1</v>
      </c>
      <c r="CA211" s="5">
        <f t="shared" si="677"/>
        <v>1</v>
      </c>
      <c r="CB211" s="5">
        <f t="shared" si="678"/>
        <v>1</v>
      </c>
      <c r="CC211" s="5">
        <f t="shared" si="679"/>
        <v>1</v>
      </c>
      <c r="CD211" s="5" t="str">
        <f t="shared" si="680"/>
        <v>?</v>
      </c>
      <c r="CE211" s="4" t="str">
        <f t="shared" si="681"/>
        <v>Kitöltés rendben!</v>
      </c>
      <c r="CF211" s="5">
        <f t="shared" si="682"/>
        <v>1</v>
      </c>
      <c r="CG211" s="5">
        <f t="shared" si="683"/>
        <v>0</v>
      </c>
      <c r="CH211" s="5">
        <f t="shared" si="684"/>
        <v>1</v>
      </c>
    </row>
    <row r="212" spans="1:86" s="2" customFormat="1" ht="30.2" customHeight="1" x14ac:dyDescent="0.25">
      <c r="A212" s="1" t="str">
        <f t="shared" si="645"/>
        <v>Kitöltés rendben!</v>
      </c>
      <c r="B212" s="200">
        <v>2</v>
      </c>
      <c r="C212" s="199" t="s">
        <v>50</v>
      </c>
      <c r="D212" s="201" t="s">
        <v>488</v>
      </c>
      <c r="E212" s="201" t="s">
        <v>201</v>
      </c>
      <c r="F212" s="202" t="str">
        <f>VLOOKUP($G212,Összesítő!$B:$F,2,FALSE)</f>
        <v>21-32054-1-048-01-10</v>
      </c>
      <c r="G212" s="199" t="s">
        <v>280</v>
      </c>
      <c r="H212" s="202" t="str">
        <f>AY212&amp;"_"&amp;AW212&amp;"_FIV_"&amp;LEFT(Előlap!$B$6,4)</f>
        <v>3185_210_FIV_2026</v>
      </c>
      <c r="I212" s="202" t="str">
        <f>VLOOKUP($G212,Összesítő!$B:$F,5,FALSE)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2" s="202" t="str">
        <f>VLOOKUP($G212,Összesítő!$B:$F,4,FALSE)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2" s="6">
        <f t="shared" si="605"/>
        <v>1000</v>
      </c>
      <c r="L212" s="200">
        <v>2032</v>
      </c>
      <c r="M212" s="200">
        <v>2032</v>
      </c>
      <c r="N212" s="12">
        <v>0</v>
      </c>
      <c r="O212" s="7">
        <v>1000</v>
      </c>
      <c r="P212" s="7">
        <v>0</v>
      </c>
      <c r="R212" s="7">
        <v>0</v>
      </c>
      <c r="S212" s="7">
        <v>0</v>
      </c>
      <c r="T212" s="7">
        <v>0</v>
      </c>
      <c r="U212" s="7">
        <v>0</v>
      </c>
      <c r="V212" s="7">
        <v>0</v>
      </c>
      <c r="W212" s="7">
        <v>0</v>
      </c>
      <c r="X212" s="7">
        <v>0</v>
      </c>
      <c r="Y212" s="7">
        <v>0</v>
      </c>
      <c r="Z212" s="7">
        <v>0</v>
      </c>
      <c r="AA212" s="7">
        <v>0</v>
      </c>
      <c r="AB212" s="7">
        <v>0</v>
      </c>
      <c r="AC212" s="6">
        <f t="shared" si="646"/>
        <v>0</v>
      </c>
      <c r="AD212" s="3" t="str">
        <f t="shared" si="647"/>
        <v>Nem rövidtávú a feladat.</v>
      </c>
      <c r="AF212" s="7">
        <v>0</v>
      </c>
      <c r="AG212" s="7">
        <v>0</v>
      </c>
      <c r="AH212" s="7">
        <v>0</v>
      </c>
      <c r="AI212" s="7">
        <v>0</v>
      </c>
      <c r="AJ212" s="7">
        <v>0</v>
      </c>
      <c r="AK212" s="7">
        <v>0</v>
      </c>
      <c r="AL212" s="7">
        <v>0</v>
      </c>
      <c r="AM212" s="7">
        <v>0</v>
      </c>
      <c r="AN212" s="7">
        <v>0</v>
      </c>
      <c r="AO212" s="7">
        <v>0</v>
      </c>
      <c r="AP212" s="7">
        <v>0</v>
      </c>
      <c r="AQ212" s="6">
        <f t="shared" si="648"/>
        <v>0</v>
      </c>
      <c r="AR212" s="199" t="s">
        <v>205</v>
      </c>
      <c r="AS212" s="3" t="str">
        <f t="shared" si="649"/>
        <v>Forráshiányos a feladat!</v>
      </c>
      <c r="AU212" s="201" t="s">
        <v>135</v>
      </c>
      <c r="AV212" s="201" t="s">
        <v>135</v>
      </c>
      <c r="AW212" s="202">
        <f>COUNTA($G$3:G212)</f>
        <v>210</v>
      </c>
      <c r="AY212" s="8">
        <f>VLOOKUP($G212,Összesítő!$B:$F,3,FALSE)</f>
        <v>3185</v>
      </c>
      <c r="AZ212" s="8">
        <f t="shared" si="650"/>
        <v>0</v>
      </c>
      <c r="BA212" s="5">
        <f t="shared" si="651"/>
        <v>1</v>
      </c>
      <c r="BB212" s="5" t="str">
        <f t="shared" si="652"/>
        <v>H</v>
      </c>
      <c r="BC212" s="5">
        <f t="shared" si="653"/>
        <v>0</v>
      </c>
      <c r="BD212" s="5">
        <f t="shared" si="654"/>
        <v>0</v>
      </c>
      <c r="BE212" s="5">
        <f t="shared" si="655"/>
        <v>0</v>
      </c>
      <c r="BF212" s="8" t="str">
        <f t="shared" si="656"/>
        <v>Nem rövidtávú a feladat.</v>
      </c>
      <c r="BG212" s="5">
        <f t="shared" si="657"/>
        <v>1</v>
      </c>
      <c r="BH212" s="5">
        <f t="shared" si="658"/>
        <v>1</v>
      </c>
      <c r="BI212" s="5">
        <f t="shared" si="659"/>
        <v>1</v>
      </c>
      <c r="BJ212" s="5">
        <f t="shared" si="660"/>
        <v>1</v>
      </c>
      <c r="BK212" s="5">
        <f t="shared" si="661"/>
        <v>1</v>
      </c>
      <c r="BL212" s="4" t="str">
        <f t="shared" si="662"/>
        <v>Forráshiányos a feladat!</v>
      </c>
      <c r="BM212" s="5">
        <f t="shared" si="663"/>
        <v>0</v>
      </c>
      <c r="BN212" s="5">
        <f t="shared" si="664"/>
        <v>1</v>
      </c>
      <c r="BO212" s="5">
        <f t="shared" si="665"/>
        <v>0</v>
      </c>
      <c r="BP212" s="5">
        <f t="shared" si="666"/>
        <v>0</v>
      </c>
      <c r="BQ212" s="5">
        <f t="shared" si="667"/>
        <v>0</v>
      </c>
      <c r="BR212" s="8">
        <f t="shared" si="668"/>
        <v>0</v>
      </c>
      <c r="BS212" s="5">
        <f t="shared" si="669"/>
        <v>0</v>
      </c>
      <c r="BT212" s="5">
        <f t="shared" si="670"/>
        <v>0</v>
      </c>
      <c r="BU212" s="5">
        <f t="shared" si="671"/>
        <v>1</v>
      </c>
      <c r="BV212" s="5">
        <f t="shared" si="672"/>
        <v>1</v>
      </c>
      <c r="BW212" s="5">
        <f t="shared" si="673"/>
        <v>1</v>
      </c>
      <c r="BX212" s="5">
        <f t="shared" si="674"/>
        <v>1</v>
      </c>
      <c r="BY212" s="5">
        <f t="shared" si="675"/>
        <v>1</v>
      </c>
      <c r="BZ212" s="5">
        <f t="shared" si="676"/>
        <v>1</v>
      </c>
      <c r="CA212" s="5">
        <f t="shared" si="677"/>
        <v>1</v>
      </c>
      <c r="CB212" s="5">
        <f t="shared" si="678"/>
        <v>1</v>
      </c>
      <c r="CC212" s="5">
        <f t="shared" si="679"/>
        <v>1</v>
      </c>
      <c r="CD212" s="5" t="str">
        <f t="shared" si="680"/>
        <v>?</v>
      </c>
      <c r="CE212" s="4" t="str">
        <f t="shared" si="681"/>
        <v>Kitöltés rendben!</v>
      </c>
      <c r="CF212" s="5">
        <f t="shared" si="682"/>
        <v>1</v>
      </c>
      <c r="CG212" s="5">
        <f t="shared" si="683"/>
        <v>0</v>
      </c>
      <c r="CH212" s="5">
        <f t="shared" si="684"/>
        <v>1</v>
      </c>
    </row>
    <row r="213" spans="1:86" s="2" customFormat="1" ht="30.2" customHeight="1" x14ac:dyDescent="0.25">
      <c r="A213" s="1" t="str">
        <f t="shared" si="645"/>
        <v>Kitöltés rendben!</v>
      </c>
      <c r="B213" s="200">
        <v>2</v>
      </c>
      <c r="C213" s="199" t="s">
        <v>50</v>
      </c>
      <c r="D213" s="201" t="s">
        <v>489</v>
      </c>
      <c r="E213" s="201" t="s">
        <v>201</v>
      </c>
      <c r="F213" s="202" t="str">
        <f>VLOOKUP($G213,Összesítő!$B:$F,2,FALSE)</f>
        <v>21-32054-1-048-01-10</v>
      </c>
      <c r="G213" s="199" t="s">
        <v>280</v>
      </c>
      <c r="H213" s="202" t="str">
        <f>AY213&amp;"_"&amp;AW213&amp;"_FIV_"&amp;LEFT(Előlap!$B$6,4)</f>
        <v>3185_211_FIV_2026</v>
      </c>
      <c r="I213" s="202" t="str">
        <f>VLOOKUP($G213,Összesítő!$B:$F,5,FALSE)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3" s="202" t="str">
        <f>VLOOKUP($G213,Összesítő!$B:$F,4,FALSE)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3" s="6">
        <f t="shared" si="605"/>
        <v>1800</v>
      </c>
      <c r="L213" s="200">
        <v>2036</v>
      </c>
      <c r="M213" s="200">
        <v>2036</v>
      </c>
      <c r="N213" s="12">
        <v>0</v>
      </c>
      <c r="O213" s="7">
        <v>1800</v>
      </c>
      <c r="P213" s="7">
        <v>0</v>
      </c>
      <c r="R213" s="7">
        <v>0</v>
      </c>
      <c r="S213" s="7">
        <v>0</v>
      </c>
      <c r="T213" s="7">
        <v>0</v>
      </c>
      <c r="U213" s="7">
        <v>0</v>
      </c>
      <c r="V213" s="7">
        <v>0</v>
      </c>
      <c r="W213" s="7">
        <v>0</v>
      </c>
      <c r="X213" s="7">
        <v>0</v>
      </c>
      <c r="Y213" s="7">
        <v>0</v>
      </c>
      <c r="Z213" s="7">
        <v>0</v>
      </c>
      <c r="AA213" s="7">
        <v>0</v>
      </c>
      <c r="AB213" s="7">
        <v>0</v>
      </c>
      <c r="AC213" s="6">
        <f t="shared" si="646"/>
        <v>0</v>
      </c>
      <c r="AD213" s="3" t="str">
        <f t="shared" si="647"/>
        <v>Nem rövidtávú a feladat.</v>
      </c>
      <c r="AF213" s="7">
        <v>0</v>
      </c>
      <c r="AG213" s="7">
        <v>0</v>
      </c>
      <c r="AH213" s="7">
        <v>0</v>
      </c>
      <c r="AI213" s="7">
        <v>0</v>
      </c>
      <c r="AJ213" s="7">
        <v>0</v>
      </c>
      <c r="AK213" s="7">
        <v>0</v>
      </c>
      <c r="AL213" s="7">
        <v>0</v>
      </c>
      <c r="AM213" s="7">
        <v>0</v>
      </c>
      <c r="AN213" s="7">
        <v>0</v>
      </c>
      <c r="AO213" s="7">
        <v>0</v>
      </c>
      <c r="AP213" s="7">
        <v>0</v>
      </c>
      <c r="AQ213" s="6">
        <f t="shared" si="648"/>
        <v>0</v>
      </c>
      <c r="AR213" s="199" t="s">
        <v>205</v>
      </c>
      <c r="AS213" s="3" t="str">
        <f t="shared" si="649"/>
        <v>Forráshiányos a feladat!</v>
      </c>
      <c r="AU213" s="201" t="s">
        <v>135</v>
      </c>
      <c r="AV213" s="201" t="s">
        <v>135</v>
      </c>
      <c r="AW213" s="202">
        <f>COUNTA($G$3:G213)</f>
        <v>211</v>
      </c>
      <c r="AY213" s="8">
        <f>VLOOKUP($G213,Összesítő!$B:$F,3,FALSE)</f>
        <v>3185</v>
      </c>
      <c r="AZ213" s="8">
        <f t="shared" si="650"/>
        <v>0</v>
      </c>
      <c r="BA213" s="5">
        <f t="shared" si="651"/>
        <v>1</v>
      </c>
      <c r="BB213" s="5" t="str">
        <f t="shared" si="652"/>
        <v>H</v>
      </c>
      <c r="BC213" s="5">
        <f t="shared" si="653"/>
        <v>0</v>
      </c>
      <c r="BD213" s="5">
        <f t="shared" si="654"/>
        <v>0</v>
      </c>
      <c r="BE213" s="5">
        <f t="shared" si="655"/>
        <v>0</v>
      </c>
      <c r="BF213" s="8" t="str">
        <f t="shared" si="656"/>
        <v>Nem rövidtávú a feladat.</v>
      </c>
      <c r="BG213" s="5">
        <f t="shared" si="657"/>
        <v>1</v>
      </c>
      <c r="BH213" s="5">
        <f t="shared" si="658"/>
        <v>1</v>
      </c>
      <c r="BI213" s="5">
        <f t="shared" si="659"/>
        <v>1</v>
      </c>
      <c r="BJ213" s="5">
        <f t="shared" si="660"/>
        <v>1</v>
      </c>
      <c r="BK213" s="5">
        <f t="shared" si="661"/>
        <v>1</v>
      </c>
      <c r="BL213" s="4" t="str">
        <f t="shared" si="662"/>
        <v>Forráshiányos a feladat!</v>
      </c>
      <c r="BM213" s="5">
        <f t="shared" si="663"/>
        <v>0</v>
      </c>
      <c r="BN213" s="5">
        <f t="shared" si="664"/>
        <v>1</v>
      </c>
      <c r="BO213" s="5">
        <f t="shared" si="665"/>
        <v>0</v>
      </c>
      <c r="BP213" s="5">
        <f t="shared" si="666"/>
        <v>0</v>
      </c>
      <c r="BQ213" s="5">
        <f t="shared" si="667"/>
        <v>0</v>
      </c>
      <c r="BR213" s="8">
        <f t="shared" si="668"/>
        <v>0</v>
      </c>
      <c r="BS213" s="5">
        <f t="shared" si="669"/>
        <v>0</v>
      </c>
      <c r="BT213" s="5">
        <f t="shared" si="670"/>
        <v>0</v>
      </c>
      <c r="BU213" s="5">
        <f t="shared" si="671"/>
        <v>1</v>
      </c>
      <c r="BV213" s="5">
        <f t="shared" si="672"/>
        <v>1</v>
      </c>
      <c r="BW213" s="5">
        <f t="shared" si="673"/>
        <v>1</v>
      </c>
      <c r="BX213" s="5">
        <f t="shared" si="674"/>
        <v>1</v>
      </c>
      <c r="BY213" s="5">
        <f t="shared" si="675"/>
        <v>1</v>
      </c>
      <c r="BZ213" s="5">
        <f t="shared" si="676"/>
        <v>1</v>
      </c>
      <c r="CA213" s="5">
        <f t="shared" si="677"/>
        <v>1</v>
      </c>
      <c r="CB213" s="5">
        <f t="shared" si="678"/>
        <v>1</v>
      </c>
      <c r="CC213" s="5">
        <f t="shared" si="679"/>
        <v>1</v>
      </c>
      <c r="CD213" s="5" t="str">
        <f t="shared" si="680"/>
        <v>?</v>
      </c>
      <c r="CE213" s="4" t="str">
        <f t="shared" si="681"/>
        <v>Kitöltés rendben!</v>
      </c>
      <c r="CF213" s="5">
        <f t="shared" si="682"/>
        <v>1</v>
      </c>
      <c r="CG213" s="5">
        <f t="shared" si="683"/>
        <v>0</v>
      </c>
      <c r="CH213" s="5">
        <f t="shared" si="684"/>
        <v>1</v>
      </c>
    </row>
    <row r="214" spans="1:86" s="2" customFormat="1" ht="30.2" customHeight="1" x14ac:dyDescent="0.25">
      <c r="A214" s="1" t="str">
        <f t="shared" si="645"/>
        <v>Kitöltés rendben!</v>
      </c>
      <c r="B214" s="200">
        <v>2</v>
      </c>
      <c r="C214" s="199" t="s">
        <v>103</v>
      </c>
      <c r="D214" s="201" t="s">
        <v>491</v>
      </c>
      <c r="E214" s="201" t="s">
        <v>201</v>
      </c>
      <c r="F214" s="202" t="str">
        <f>VLOOKUP($G214,Összesítő!$B:$F,2,FALSE)</f>
        <v>21-32054-1-048-01-10</v>
      </c>
      <c r="G214" s="199" t="s">
        <v>280</v>
      </c>
      <c r="H214" s="202" t="str">
        <f>AY214&amp;"_"&amp;AW214&amp;"_FIV_"&amp;LEFT(Előlap!$B$6,4)</f>
        <v>3185_212_FIV_2026</v>
      </c>
      <c r="I214" s="202" t="str">
        <f>VLOOKUP($G214,Összesítő!$B:$F,5,FALSE)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4" s="202" t="str">
        <f>VLOOKUP($G214,Összesítő!$B:$F,4,FALSE)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4" s="6">
        <f t="shared" si="605"/>
        <v>6000</v>
      </c>
      <c r="L214" s="200">
        <v>2036</v>
      </c>
      <c r="M214" s="200">
        <v>2036</v>
      </c>
      <c r="N214" s="12">
        <v>0</v>
      </c>
      <c r="O214" s="7">
        <v>6000</v>
      </c>
      <c r="P214" s="7">
        <v>0</v>
      </c>
      <c r="R214" s="7">
        <v>0</v>
      </c>
      <c r="S214" s="7">
        <v>0</v>
      </c>
      <c r="T214" s="7">
        <v>0</v>
      </c>
      <c r="U214" s="7">
        <v>0</v>
      </c>
      <c r="V214" s="7">
        <v>0</v>
      </c>
      <c r="W214" s="7">
        <v>0</v>
      </c>
      <c r="X214" s="7">
        <v>0</v>
      </c>
      <c r="Y214" s="7">
        <v>0</v>
      </c>
      <c r="Z214" s="7">
        <v>0</v>
      </c>
      <c r="AA214" s="7">
        <v>0</v>
      </c>
      <c r="AB214" s="7">
        <v>0</v>
      </c>
      <c r="AC214" s="6">
        <f t="shared" si="646"/>
        <v>0</v>
      </c>
      <c r="AD214" s="3" t="str">
        <f t="shared" si="647"/>
        <v>Nem rövidtávú a feladat.</v>
      </c>
      <c r="AF214" s="7">
        <v>0</v>
      </c>
      <c r="AG214" s="7">
        <v>0</v>
      </c>
      <c r="AH214" s="7">
        <v>0</v>
      </c>
      <c r="AI214" s="7">
        <v>0</v>
      </c>
      <c r="AJ214" s="7">
        <v>0</v>
      </c>
      <c r="AK214" s="7">
        <v>0</v>
      </c>
      <c r="AL214" s="7">
        <v>0</v>
      </c>
      <c r="AM214" s="7">
        <v>0</v>
      </c>
      <c r="AN214" s="7">
        <v>0</v>
      </c>
      <c r="AO214" s="7">
        <v>0</v>
      </c>
      <c r="AP214" s="7">
        <v>0</v>
      </c>
      <c r="AQ214" s="6">
        <f t="shared" si="648"/>
        <v>0</v>
      </c>
      <c r="AR214" s="199" t="s">
        <v>205</v>
      </c>
      <c r="AS214" s="3" t="str">
        <f t="shared" si="649"/>
        <v>Forráshiányos a feladat!</v>
      </c>
      <c r="AU214" s="201" t="s">
        <v>135</v>
      </c>
      <c r="AV214" s="201" t="s">
        <v>135</v>
      </c>
      <c r="AW214" s="202">
        <f>COUNTA($G$3:G214)</f>
        <v>212</v>
      </c>
      <c r="AY214" s="8">
        <f>VLOOKUP($G214,Összesítő!$B:$F,3,FALSE)</f>
        <v>3185</v>
      </c>
      <c r="AZ214" s="8">
        <f t="shared" si="650"/>
        <v>0</v>
      </c>
      <c r="BA214" s="5">
        <f t="shared" si="651"/>
        <v>1</v>
      </c>
      <c r="BB214" s="5" t="str">
        <f t="shared" si="652"/>
        <v>H</v>
      </c>
      <c r="BC214" s="5">
        <f t="shared" si="653"/>
        <v>0</v>
      </c>
      <c r="BD214" s="5">
        <f t="shared" si="654"/>
        <v>0</v>
      </c>
      <c r="BE214" s="5">
        <f t="shared" si="655"/>
        <v>0</v>
      </c>
      <c r="BF214" s="8" t="str">
        <f t="shared" si="656"/>
        <v>Nem rövidtávú a feladat.</v>
      </c>
      <c r="BG214" s="5">
        <f t="shared" si="657"/>
        <v>1</v>
      </c>
      <c r="BH214" s="5">
        <f t="shared" si="658"/>
        <v>1</v>
      </c>
      <c r="BI214" s="5">
        <f t="shared" si="659"/>
        <v>1</v>
      </c>
      <c r="BJ214" s="5">
        <f t="shared" si="660"/>
        <v>1</v>
      </c>
      <c r="BK214" s="5">
        <f t="shared" si="661"/>
        <v>1</v>
      </c>
      <c r="BL214" s="4" t="str">
        <f t="shared" si="662"/>
        <v>Forráshiányos a feladat!</v>
      </c>
      <c r="BM214" s="5">
        <f t="shared" si="663"/>
        <v>0</v>
      </c>
      <c r="BN214" s="5">
        <f t="shared" si="664"/>
        <v>1</v>
      </c>
      <c r="BO214" s="5">
        <f t="shared" si="665"/>
        <v>0</v>
      </c>
      <c r="BP214" s="5">
        <f t="shared" si="666"/>
        <v>0</v>
      </c>
      <c r="BQ214" s="5">
        <f t="shared" si="667"/>
        <v>0</v>
      </c>
      <c r="BR214" s="8">
        <f t="shared" si="668"/>
        <v>0</v>
      </c>
      <c r="BS214" s="5">
        <f t="shared" si="669"/>
        <v>0</v>
      </c>
      <c r="BT214" s="5">
        <f t="shared" si="670"/>
        <v>0</v>
      </c>
      <c r="BU214" s="5">
        <f t="shared" si="671"/>
        <v>1</v>
      </c>
      <c r="BV214" s="5">
        <f t="shared" si="672"/>
        <v>1</v>
      </c>
      <c r="BW214" s="5">
        <f t="shared" si="673"/>
        <v>1</v>
      </c>
      <c r="BX214" s="5">
        <f t="shared" si="674"/>
        <v>1</v>
      </c>
      <c r="BY214" s="5">
        <f t="shared" si="675"/>
        <v>1</v>
      </c>
      <c r="BZ214" s="5">
        <f t="shared" si="676"/>
        <v>1</v>
      </c>
      <c r="CA214" s="5">
        <f t="shared" si="677"/>
        <v>1</v>
      </c>
      <c r="CB214" s="5">
        <f t="shared" si="678"/>
        <v>1</v>
      </c>
      <c r="CC214" s="5">
        <f t="shared" si="679"/>
        <v>1</v>
      </c>
      <c r="CD214" s="5" t="str">
        <f t="shared" si="680"/>
        <v>?</v>
      </c>
      <c r="CE214" s="4" t="str">
        <f t="shared" si="681"/>
        <v>Kitöltés rendben!</v>
      </c>
      <c r="CF214" s="5">
        <f t="shared" si="682"/>
        <v>1</v>
      </c>
      <c r="CG214" s="5">
        <f t="shared" si="683"/>
        <v>0</v>
      </c>
      <c r="CH214" s="5">
        <f t="shared" si="684"/>
        <v>1</v>
      </c>
    </row>
    <row r="215" spans="1:86" s="2" customFormat="1" ht="30.2" customHeight="1" x14ac:dyDescent="0.25">
      <c r="A215" s="1" t="str">
        <f t="shared" si="645"/>
        <v>Kitöltés rendben!</v>
      </c>
      <c r="B215" s="200">
        <v>1</v>
      </c>
      <c r="C215" s="199" t="s">
        <v>24</v>
      </c>
      <c r="D215" s="201" t="s">
        <v>492</v>
      </c>
      <c r="E215" s="201" t="s">
        <v>201</v>
      </c>
      <c r="F215" s="202" t="str">
        <f>VLOOKUP($G215,Összesítő!$B:$F,2,FALSE)</f>
        <v>21-32054-1-048-01-10</v>
      </c>
      <c r="G215" s="199" t="s">
        <v>280</v>
      </c>
      <c r="H215" s="202" t="str">
        <f>AY215&amp;"_"&amp;AW215&amp;"_FIV_"&amp;LEFT(Előlap!$B$6,4)</f>
        <v>3185_213_FIV_2026</v>
      </c>
      <c r="I215" s="202" t="str">
        <f>VLOOKUP($G215,Összesítő!$B:$F,5,FALSE)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5" s="202" t="str">
        <f>VLOOKUP($G215,Összesítő!$B:$F,4,FALSE)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5" s="6">
        <f t="shared" si="605"/>
        <v>4615</v>
      </c>
      <c r="L215" s="200">
        <v>2027</v>
      </c>
      <c r="M215" s="200">
        <v>2027</v>
      </c>
      <c r="N215" s="12">
        <v>4615</v>
      </c>
      <c r="O215" s="7">
        <v>0</v>
      </c>
      <c r="P215" s="7">
        <v>0</v>
      </c>
      <c r="R215" s="7">
        <v>4615</v>
      </c>
      <c r="S215" s="7">
        <v>0</v>
      </c>
      <c r="T215" s="7">
        <v>0</v>
      </c>
      <c r="U215" s="7">
        <v>0</v>
      </c>
      <c r="V215" s="7">
        <v>0</v>
      </c>
      <c r="W215" s="7">
        <v>0</v>
      </c>
      <c r="X215" s="7">
        <v>0</v>
      </c>
      <c r="Y215" s="7">
        <v>0</v>
      </c>
      <c r="Z215" s="7">
        <v>0</v>
      </c>
      <c r="AA215" s="7">
        <v>0</v>
      </c>
      <c r="AB215" s="7">
        <v>0</v>
      </c>
      <c r="AC215" s="6">
        <f t="shared" si="646"/>
        <v>4615</v>
      </c>
      <c r="AD215" s="3" t="str">
        <f t="shared" si="647"/>
        <v>A forrás egyenlő a költséggel (I.ütem).</v>
      </c>
      <c r="AF215" s="7">
        <v>0</v>
      </c>
      <c r="AG215" s="7">
        <v>0</v>
      </c>
      <c r="AH215" s="7">
        <v>0</v>
      </c>
      <c r="AI215" s="7">
        <v>0</v>
      </c>
      <c r="AJ215" s="7">
        <v>0</v>
      </c>
      <c r="AK215" s="7">
        <v>0</v>
      </c>
      <c r="AL215" s="7">
        <v>0</v>
      </c>
      <c r="AM215" s="7">
        <v>0</v>
      </c>
      <c r="AN215" s="7">
        <v>0</v>
      </c>
      <c r="AO215" s="7">
        <v>0</v>
      </c>
      <c r="AP215" s="7">
        <v>0</v>
      </c>
      <c r="AQ215" s="6">
        <f t="shared" si="648"/>
        <v>0</v>
      </c>
      <c r="AR215" s="199" t="s">
        <v>203</v>
      </c>
      <c r="AS215" s="3" t="str">
        <f t="shared" si="649"/>
        <v>Nem hosszútávú a feladat.</v>
      </c>
      <c r="AU215" s="201" t="s">
        <v>135</v>
      </c>
      <c r="AV215" s="201" t="s">
        <v>135</v>
      </c>
      <c r="AW215" s="202">
        <f>COUNTA($G$3:G215)</f>
        <v>213</v>
      </c>
      <c r="AY215" s="8">
        <f>VLOOKUP($G215,Összesítő!$B:$F,3,FALSE)</f>
        <v>3185</v>
      </c>
      <c r="AZ215" s="8">
        <f t="shared" si="650"/>
        <v>0</v>
      </c>
      <c r="BA215" s="5">
        <f t="shared" si="651"/>
        <v>1</v>
      </c>
      <c r="BB215" s="5" t="str">
        <f t="shared" si="652"/>
        <v>R</v>
      </c>
      <c r="BC215" s="5">
        <f t="shared" si="653"/>
        <v>1</v>
      </c>
      <c r="BD215" s="5">
        <f t="shared" si="654"/>
        <v>0</v>
      </c>
      <c r="BE215" s="5">
        <f t="shared" si="655"/>
        <v>0</v>
      </c>
      <c r="BF215" s="8" t="str">
        <f t="shared" si="656"/>
        <v>A forrás egyenlő a költséggel (I.ütem).</v>
      </c>
      <c r="BG215" s="5">
        <f t="shared" si="657"/>
        <v>1</v>
      </c>
      <c r="BH215" s="5">
        <f t="shared" si="658"/>
        <v>1</v>
      </c>
      <c r="BI215" s="5">
        <f t="shared" si="659"/>
        <v>0</v>
      </c>
      <c r="BJ215" s="5">
        <f t="shared" si="660"/>
        <v>1</v>
      </c>
      <c r="BK215" s="5">
        <f t="shared" si="661"/>
        <v>1</v>
      </c>
      <c r="BL215" s="4" t="str">
        <f t="shared" si="662"/>
        <v>Nem hosszútávú a feladat.</v>
      </c>
      <c r="BM215" s="5">
        <f t="shared" si="663"/>
        <v>1</v>
      </c>
      <c r="BN215" s="5">
        <f t="shared" si="664"/>
        <v>0</v>
      </c>
      <c r="BO215" s="5">
        <f t="shared" si="665"/>
        <v>0</v>
      </c>
      <c r="BP215" s="5">
        <f t="shared" si="666"/>
        <v>0</v>
      </c>
      <c r="BQ215" s="5">
        <f t="shared" si="667"/>
        <v>0</v>
      </c>
      <c r="BR215" s="8" t="str">
        <f t="shared" si="668"/>
        <v>Nincs hosszútávú terv!</v>
      </c>
      <c r="BS215" s="5">
        <f t="shared" si="669"/>
        <v>0</v>
      </c>
      <c r="BT215" s="5">
        <f t="shared" si="670"/>
        <v>0</v>
      </c>
      <c r="BU215" s="5">
        <f t="shared" si="671"/>
        <v>1</v>
      </c>
      <c r="BV215" s="5">
        <f t="shared" si="672"/>
        <v>1</v>
      </c>
      <c r="BW215" s="5">
        <f t="shared" si="673"/>
        <v>1</v>
      </c>
      <c r="BX215" s="5">
        <f t="shared" si="674"/>
        <v>1</v>
      </c>
      <c r="BY215" s="5">
        <f t="shared" si="675"/>
        <v>1</v>
      </c>
      <c r="BZ215" s="5">
        <f t="shared" si="676"/>
        <v>1</v>
      </c>
      <c r="CA215" s="5">
        <f t="shared" si="677"/>
        <v>1</v>
      </c>
      <c r="CB215" s="5">
        <f t="shared" si="678"/>
        <v>1</v>
      </c>
      <c r="CC215" s="5">
        <f t="shared" si="679"/>
        <v>1</v>
      </c>
      <c r="CD215" s="5" t="str">
        <f t="shared" si="680"/>
        <v>?</v>
      </c>
      <c r="CE215" s="4" t="str">
        <f t="shared" si="681"/>
        <v>Kitöltés rendben!</v>
      </c>
      <c r="CF215" s="5">
        <f t="shared" si="682"/>
        <v>1</v>
      </c>
      <c r="CG215" s="5">
        <f t="shared" si="683"/>
        <v>1</v>
      </c>
      <c r="CH215" s="5">
        <f t="shared" si="684"/>
        <v>0</v>
      </c>
    </row>
    <row r="216" spans="1:86" s="2" customFormat="1" ht="30.2" customHeight="1" x14ac:dyDescent="0.25">
      <c r="A216" s="1" t="str">
        <f t="shared" si="645"/>
        <v>Kitöltés rendben!</v>
      </c>
      <c r="B216" s="200">
        <v>2</v>
      </c>
      <c r="C216" s="199" t="s">
        <v>24</v>
      </c>
      <c r="D216" s="201" t="s">
        <v>493</v>
      </c>
      <c r="E216" s="201" t="s">
        <v>201</v>
      </c>
      <c r="F216" s="202" t="str">
        <f>VLOOKUP($G216,Összesítő!$B:$F,2,FALSE)</f>
        <v>21-32054-1-048-01-10</v>
      </c>
      <c r="G216" s="199" t="s">
        <v>280</v>
      </c>
      <c r="H216" s="202" t="str">
        <f>AY216&amp;"_"&amp;AW216&amp;"_FIV_"&amp;LEFT(Előlap!$B$6,4)</f>
        <v>3185_214_FIV_2026</v>
      </c>
      <c r="I216" s="202" t="str">
        <f>VLOOKUP($G216,Összesítő!$B:$F,5,FALSE)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6" s="202" t="str">
        <f>VLOOKUP($G216,Összesítő!$B:$F,4,FALSE)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6" s="6">
        <f t="shared" si="605"/>
        <v>4950</v>
      </c>
      <c r="L216" s="200">
        <v>2032</v>
      </c>
      <c r="M216" s="200">
        <v>2032</v>
      </c>
      <c r="N216" s="12">
        <v>0</v>
      </c>
      <c r="O216" s="7">
        <v>4950</v>
      </c>
      <c r="P216" s="7">
        <v>0</v>
      </c>
      <c r="R216" s="7">
        <v>0</v>
      </c>
      <c r="S216" s="7">
        <v>0</v>
      </c>
      <c r="T216" s="7">
        <v>0</v>
      </c>
      <c r="U216" s="7">
        <v>0</v>
      </c>
      <c r="V216" s="7">
        <v>0</v>
      </c>
      <c r="W216" s="7">
        <v>0</v>
      </c>
      <c r="X216" s="7">
        <v>0</v>
      </c>
      <c r="Y216" s="7">
        <v>0</v>
      </c>
      <c r="Z216" s="7">
        <v>0</v>
      </c>
      <c r="AA216" s="7">
        <v>0</v>
      </c>
      <c r="AB216" s="7">
        <v>0</v>
      </c>
      <c r="AC216" s="6">
        <f t="shared" si="646"/>
        <v>0</v>
      </c>
      <c r="AD216" s="3" t="str">
        <f t="shared" si="647"/>
        <v>Nem rövidtávú a feladat.</v>
      </c>
      <c r="AF216" s="7">
        <v>0</v>
      </c>
      <c r="AG216" s="7">
        <v>0</v>
      </c>
      <c r="AH216" s="7">
        <v>0</v>
      </c>
      <c r="AI216" s="7">
        <v>0</v>
      </c>
      <c r="AJ216" s="7">
        <v>0</v>
      </c>
      <c r="AK216" s="7">
        <v>0</v>
      </c>
      <c r="AL216" s="7">
        <v>0</v>
      </c>
      <c r="AM216" s="7">
        <v>0</v>
      </c>
      <c r="AN216" s="7">
        <v>0</v>
      </c>
      <c r="AO216" s="7">
        <v>0</v>
      </c>
      <c r="AP216" s="7">
        <v>0</v>
      </c>
      <c r="AQ216" s="6">
        <f t="shared" si="648"/>
        <v>0</v>
      </c>
      <c r="AR216" s="199" t="s">
        <v>205</v>
      </c>
      <c r="AS216" s="3" t="str">
        <f t="shared" si="649"/>
        <v>Forráshiányos a feladat!</v>
      </c>
      <c r="AU216" s="201" t="s">
        <v>135</v>
      </c>
      <c r="AV216" s="201" t="s">
        <v>135</v>
      </c>
      <c r="AW216" s="202">
        <f>COUNTA($G$3:G216)</f>
        <v>214</v>
      </c>
      <c r="AY216" s="8">
        <f>VLOOKUP($G216,Összesítő!$B:$F,3,FALSE)</f>
        <v>3185</v>
      </c>
      <c r="AZ216" s="8">
        <f t="shared" si="650"/>
        <v>0</v>
      </c>
      <c r="BA216" s="5">
        <f t="shared" si="651"/>
        <v>1</v>
      </c>
      <c r="BB216" s="5" t="str">
        <f t="shared" si="652"/>
        <v>H</v>
      </c>
      <c r="BC216" s="5">
        <f t="shared" si="653"/>
        <v>0</v>
      </c>
      <c r="BD216" s="5">
        <f t="shared" si="654"/>
        <v>0</v>
      </c>
      <c r="BE216" s="5">
        <f t="shared" si="655"/>
        <v>0</v>
      </c>
      <c r="BF216" s="8" t="str">
        <f t="shared" si="656"/>
        <v>Nem rövidtávú a feladat.</v>
      </c>
      <c r="BG216" s="5">
        <f t="shared" si="657"/>
        <v>1</v>
      </c>
      <c r="BH216" s="5">
        <f t="shared" si="658"/>
        <v>1</v>
      </c>
      <c r="BI216" s="5">
        <f t="shared" si="659"/>
        <v>1</v>
      </c>
      <c r="BJ216" s="5">
        <f t="shared" si="660"/>
        <v>1</v>
      </c>
      <c r="BK216" s="5">
        <f t="shared" si="661"/>
        <v>1</v>
      </c>
      <c r="BL216" s="4" t="str">
        <f t="shared" si="662"/>
        <v>Forráshiányos a feladat!</v>
      </c>
      <c r="BM216" s="5">
        <f t="shared" si="663"/>
        <v>0</v>
      </c>
      <c r="BN216" s="5">
        <f t="shared" si="664"/>
        <v>1</v>
      </c>
      <c r="BO216" s="5">
        <f t="shared" si="665"/>
        <v>0</v>
      </c>
      <c r="BP216" s="5">
        <f t="shared" si="666"/>
        <v>0</v>
      </c>
      <c r="BQ216" s="5">
        <f t="shared" si="667"/>
        <v>0</v>
      </c>
      <c r="BR216" s="8">
        <f t="shared" si="668"/>
        <v>0</v>
      </c>
      <c r="BS216" s="5">
        <f t="shared" si="669"/>
        <v>0</v>
      </c>
      <c r="BT216" s="5">
        <f t="shared" si="670"/>
        <v>0</v>
      </c>
      <c r="BU216" s="5">
        <f t="shared" si="671"/>
        <v>1</v>
      </c>
      <c r="BV216" s="5">
        <f t="shared" si="672"/>
        <v>1</v>
      </c>
      <c r="BW216" s="5">
        <f t="shared" si="673"/>
        <v>1</v>
      </c>
      <c r="BX216" s="5">
        <f t="shared" si="674"/>
        <v>1</v>
      </c>
      <c r="BY216" s="5">
        <f t="shared" si="675"/>
        <v>1</v>
      </c>
      <c r="BZ216" s="5">
        <f t="shared" si="676"/>
        <v>1</v>
      </c>
      <c r="CA216" s="5">
        <f t="shared" si="677"/>
        <v>1</v>
      </c>
      <c r="CB216" s="5">
        <f t="shared" si="678"/>
        <v>1</v>
      </c>
      <c r="CC216" s="5">
        <f t="shared" si="679"/>
        <v>1</v>
      </c>
      <c r="CD216" s="5" t="str">
        <f t="shared" si="680"/>
        <v>?</v>
      </c>
      <c r="CE216" s="4" t="str">
        <f t="shared" si="681"/>
        <v>Kitöltés rendben!</v>
      </c>
      <c r="CF216" s="5">
        <f t="shared" si="682"/>
        <v>1</v>
      </c>
      <c r="CG216" s="5">
        <f t="shared" si="683"/>
        <v>0</v>
      </c>
      <c r="CH216" s="5">
        <f t="shared" si="684"/>
        <v>1</v>
      </c>
    </row>
    <row r="217" spans="1:86" s="2" customFormat="1" ht="30.2" customHeight="1" x14ac:dyDescent="0.25">
      <c r="A217" s="1" t="str">
        <f t="shared" si="645"/>
        <v>Kitöltés rendben!</v>
      </c>
      <c r="B217" s="200">
        <v>2</v>
      </c>
      <c r="C217" s="199" t="s">
        <v>206</v>
      </c>
      <c r="D217" s="201" t="s">
        <v>494</v>
      </c>
      <c r="E217" s="201" t="s">
        <v>201</v>
      </c>
      <c r="F217" s="202" t="str">
        <f>VLOOKUP($G217,Összesítő!$B:$F,2,FALSE)</f>
        <v>21-32054-1-048-01-10</v>
      </c>
      <c r="G217" s="199" t="s">
        <v>280</v>
      </c>
      <c r="H217" s="202" t="str">
        <f>AY217&amp;"_"&amp;AW217&amp;"_FIV_"&amp;LEFT(Előlap!$B$6,4)</f>
        <v>3185_215_FIV_2026</v>
      </c>
      <c r="I217" s="202" t="str">
        <f>VLOOKUP($G217,Összesítő!$B:$F,5,FALSE)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7" s="202" t="str">
        <f>VLOOKUP($G217,Összesítő!$B:$F,4,FALSE)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7" s="6">
        <f t="shared" si="605"/>
        <v>25000</v>
      </c>
      <c r="L217" s="200">
        <v>2036</v>
      </c>
      <c r="M217" s="200">
        <v>2036</v>
      </c>
      <c r="N217" s="12">
        <v>0</v>
      </c>
      <c r="O217" s="7">
        <v>25000</v>
      </c>
      <c r="P217" s="7">
        <v>0</v>
      </c>
      <c r="R217" s="7">
        <v>0</v>
      </c>
      <c r="S217" s="7">
        <v>0</v>
      </c>
      <c r="T217" s="7">
        <v>0</v>
      </c>
      <c r="U217" s="7">
        <v>0</v>
      </c>
      <c r="V217" s="7">
        <v>0</v>
      </c>
      <c r="W217" s="7">
        <v>0</v>
      </c>
      <c r="X217" s="7">
        <v>0</v>
      </c>
      <c r="Y217" s="7">
        <v>0</v>
      </c>
      <c r="Z217" s="7">
        <v>0</v>
      </c>
      <c r="AA217" s="7">
        <v>0</v>
      </c>
      <c r="AB217" s="7">
        <v>0</v>
      </c>
      <c r="AC217" s="6">
        <f t="shared" si="646"/>
        <v>0</v>
      </c>
      <c r="AD217" s="3" t="str">
        <f t="shared" si="647"/>
        <v>Nem rövidtávú a feladat.</v>
      </c>
      <c r="AF217" s="7">
        <v>0</v>
      </c>
      <c r="AG217" s="7">
        <v>0</v>
      </c>
      <c r="AH217" s="7">
        <v>0</v>
      </c>
      <c r="AI217" s="7">
        <v>0</v>
      </c>
      <c r="AJ217" s="7">
        <v>0</v>
      </c>
      <c r="AK217" s="7">
        <v>0</v>
      </c>
      <c r="AL217" s="7">
        <v>0</v>
      </c>
      <c r="AM217" s="7">
        <v>0</v>
      </c>
      <c r="AN217" s="7">
        <v>0</v>
      </c>
      <c r="AO217" s="7">
        <v>0</v>
      </c>
      <c r="AP217" s="7">
        <v>0</v>
      </c>
      <c r="AQ217" s="6">
        <f t="shared" si="648"/>
        <v>0</v>
      </c>
      <c r="AR217" s="199" t="s">
        <v>205</v>
      </c>
      <c r="AS217" s="3" t="str">
        <f t="shared" si="649"/>
        <v>Forráshiányos a feladat!</v>
      </c>
      <c r="AU217" s="201" t="s">
        <v>135</v>
      </c>
      <c r="AV217" s="201" t="s">
        <v>135</v>
      </c>
      <c r="AW217" s="202">
        <f>COUNTA($G$3:G217)</f>
        <v>215</v>
      </c>
      <c r="AY217" s="8">
        <f>VLOOKUP($G217,Összesítő!$B:$F,3,FALSE)</f>
        <v>3185</v>
      </c>
      <c r="AZ217" s="8">
        <f t="shared" si="650"/>
        <v>0</v>
      </c>
      <c r="BA217" s="5">
        <f t="shared" si="651"/>
        <v>1</v>
      </c>
      <c r="BB217" s="5" t="str">
        <f t="shared" si="652"/>
        <v>H</v>
      </c>
      <c r="BC217" s="5">
        <f t="shared" si="653"/>
        <v>0</v>
      </c>
      <c r="BD217" s="5">
        <f t="shared" si="654"/>
        <v>0</v>
      </c>
      <c r="BE217" s="5">
        <f t="shared" si="655"/>
        <v>0</v>
      </c>
      <c r="BF217" s="8" t="str">
        <f t="shared" si="656"/>
        <v>Nem rövidtávú a feladat.</v>
      </c>
      <c r="BG217" s="5">
        <f t="shared" si="657"/>
        <v>1</v>
      </c>
      <c r="BH217" s="5">
        <f t="shared" si="658"/>
        <v>1</v>
      </c>
      <c r="BI217" s="5">
        <f t="shared" si="659"/>
        <v>1</v>
      </c>
      <c r="BJ217" s="5">
        <f t="shared" si="660"/>
        <v>1</v>
      </c>
      <c r="BK217" s="5">
        <f t="shared" si="661"/>
        <v>1</v>
      </c>
      <c r="BL217" s="4" t="str">
        <f t="shared" si="662"/>
        <v>Forráshiányos a feladat!</v>
      </c>
      <c r="BM217" s="5">
        <f t="shared" si="663"/>
        <v>0</v>
      </c>
      <c r="BN217" s="5">
        <f t="shared" si="664"/>
        <v>1</v>
      </c>
      <c r="BO217" s="5">
        <f t="shared" si="665"/>
        <v>0</v>
      </c>
      <c r="BP217" s="5">
        <f t="shared" si="666"/>
        <v>0</v>
      </c>
      <c r="BQ217" s="5">
        <f t="shared" si="667"/>
        <v>0</v>
      </c>
      <c r="BR217" s="8">
        <f t="shared" si="668"/>
        <v>0</v>
      </c>
      <c r="BS217" s="5">
        <f t="shared" si="669"/>
        <v>0</v>
      </c>
      <c r="BT217" s="5">
        <f t="shared" si="670"/>
        <v>0</v>
      </c>
      <c r="BU217" s="5">
        <f t="shared" si="671"/>
        <v>1</v>
      </c>
      <c r="BV217" s="5">
        <f t="shared" si="672"/>
        <v>1</v>
      </c>
      <c r="BW217" s="5">
        <f t="shared" si="673"/>
        <v>1</v>
      </c>
      <c r="BX217" s="5">
        <f t="shared" si="674"/>
        <v>1</v>
      </c>
      <c r="BY217" s="5">
        <f t="shared" si="675"/>
        <v>1</v>
      </c>
      <c r="BZ217" s="5">
        <f t="shared" si="676"/>
        <v>1</v>
      </c>
      <c r="CA217" s="5">
        <f t="shared" si="677"/>
        <v>1</v>
      </c>
      <c r="CB217" s="5">
        <f t="shared" si="678"/>
        <v>1</v>
      </c>
      <c r="CC217" s="5">
        <f t="shared" si="679"/>
        <v>1</v>
      </c>
      <c r="CD217" s="5" t="str">
        <f t="shared" si="680"/>
        <v>?</v>
      </c>
      <c r="CE217" s="4" t="str">
        <f t="shared" si="681"/>
        <v>Kitöltés rendben!</v>
      </c>
      <c r="CF217" s="5">
        <f t="shared" si="682"/>
        <v>1</v>
      </c>
      <c r="CG217" s="5">
        <f t="shared" si="683"/>
        <v>0</v>
      </c>
      <c r="CH217" s="5">
        <f t="shared" si="684"/>
        <v>1</v>
      </c>
    </row>
    <row r="218" spans="1:86" s="2" customFormat="1" ht="30.2" customHeight="1" x14ac:dyDescent="0.25">
      <c r="A218" s="1" t="str">
        <f t="shared" si="645"/>
        <v>Kitöltés rendben!</v>
      </c>
      <c r="B218" s="200">
        <v>2</v>
      </c>
      <c r="C218" s="199" t="s">
        <v>24</v>
      </c>
      <c r="D218" s="201" t="s">
        <v>495</v>
      </c>
      <c r="E218" s="201" t="s">
        <v>201</v>
      </c>
      <c r="F218" s="202" t="str">
        <f>VLOOKUP($G218,Összesítő!$B:$F,2,FALSE)</f>
        <v>21-32054-1-048-01-10</v>
      </c>
      <c r="G218" s="199" t="s">
        <v>280</v>
      </c>
      <c r="H218" s="202" t="str">
        <f>AY218&amp;"_"&amp;AW218&amp;"_FIV_"&amp;LEFT(Előlap!$B$6,4)</f>
        <v>3185_216_FIV_2026</v>
      </c>
      <c r="I218" s="202" t="str">
        <f>VLOOKUP($G218,Összesítő!$B:$F,5,FALSE)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8" s="202" t="str">
        <f>VLOOKUP($G218,Összesítő!$B:$F,4,FALSE)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8" s="6">
        <f t="shared" si="605"/>
        <v>36000</v>
      </c>
      <c r="L218" s="200">
        <v>2028</v>
      </c>
      <c r="M218" s="200">
        <v>2036</v>
      </c>
      <c r="N218" s="12">
        <v>0</v>
      </c>
      <c r="O218" s="7">
        <v>36000</v>
      </c>
      <c r="P218" s="7">
        <v>0</v>
      </c>
      <c r="R218" s="7">
        <v>0</v>
      </c>
      <c r="S218" s="7">
        <v>0</v>
      </c>
      <c r="T218" s="7">
        <v>0</v>
      </c>
      <c r="U218" s="7">
        <v>0</v>
      </c>
      <c r="V218" s="7">
        <v>0</v>
      </c>
      <c r="W218" s="7">
        <v>0</v>
      </c>
      <c r="X218" s="7">
        <v>0</v>
      </c>
      <c r="Y218" s="7">
        <v>0</v>
      </c>
      <c r="Z218" s="7">
        <v>0</v>
      </c>
      <c r="AA218" s="7">
        <v>0</v>
      </c>
      <c r="AB218" s="7">
        <v>0</v>
      </c>
      <c r="AC218" s="6">
        <f t="shared" si="646"/>
        <v>0</v>
      </c>
      <c r="AD218" s="3" t="str">
        <f t="shared" si="647"/>
        <v>Nem rövidtávú a feladat.</v>
      </c>
      <c r="AF218" s="7">
        <v>0</v>
      </c>
      <c r="AG218" s="7">
        <v>0</v>
      </c>
      <c r="AH218" s="7">
        <v>0</v>
      </c>
      <c r="AI218" s="7">
        <v>0</v>
      </c>
      <c r="AJ218" s="7">
        <v>0</v>
      </c>
      <c r="AK218" s="7">
        <v>0</v>
      </c>
      <c r="AL218" s="7">
        <v>0</v>
      </c>
      <c r="AM218" s="7">
        <v>0</v>
      </c>
      <c r="AN218" s="7">
        <v>0</v>
      </c>
      <c r="AO218" s="7">
        <v>0</v>
      </c>
      <c r="AP218" s="7">
        <v>0</v>
      </c>
      <c r="AQ218" s="6">
        <f t="shared" si="648"/>
        <v>0</v>
      </c>
      <c r="AR218" s="199" t="s">
        <v>205</v>
      </c>
      <c r="AS218" s="3" t="str">
        <f t="shared" si="649"/>
        <v>Forráshiányos a feladat!</v>
      </c>
      <c r="AU218" s="201" t="s">
        <v>135</v>
      </c>
      <c r="AV218" s="201" t="s">
        <v>135</v>
      </c>
      <c r="AW218" s="202">
        <f>COUNTA($G$3:G218)</f>
        <v>216</v>
      </c>
      <c r="AY218" s="8">
        <f>VLOOKUP($G218,Összesítő!$B:$F,3,FALSE)</f>
        <v>3185</v>
      </c>
      <c r="AZ218" s="8">
        <f t="shared" si="650"/>
        <v>0</v>
      </c>
      <c r="BA218" s="5">
        <f t="shared" si="651"/>
        <v>1</v>
      </c>
      <c r="BB218" s="5" t="str">
        <f t="shared" si="652"/>
        <v>H</v>
      </c>
      <c r="BC218" s="5">
        <f t="shared" si="653"/>
        <v>0</v>
      </c>
      <c r="BD218" s="5">
        <f t="shared" si="654"/>
        <v>0</v>
      </c>
      <c r="BE218" s="5">
        <f t="shared" si="655"/>
        <v>0</v>
      </c>
      <c r="BF218" s="8" t="str">
        <f t="shared" si="656"/>
        <v>Nem rövidtávú a feladat.</v>
      </c>
      <c r="BG218" s="5">
        <f t="shared" si="657"/>
        <v>1</v>
      </c>
      <c r="BH218" s="5">
        <f t="shared" si="658"/>
        <v>1</v>
      </c>
      <c r="BI218" s="5">
        <f t="shared" si="659"/>
        <v>1</v>
      </c>
      <c r="BJ218" s="5">
        <f t="shared" si="660"/>
        <v>1</v>
      </c>
      <c r="BK218" s="5">
        <f t="shared" si="661"/>
        <v>1</v>
      </c>
      <c r="BL218" s="4" t="str">
        <f t="shared" si="662"/>
        <v>Forráshiányos a feladat!</v>
      </c>
      <c r="BM218" s="5">
        <f t="shared" si="663"/>
        <v>0</v>
      </c>
      <c r="BN218" s="5">
        <f t="shared" si="664"/>
        <v>1</v>
      </c>
      <c r="BO218" s="5">
        <f t="shared" si="665"/>
        <v>0</v>
      </c>
      <c r="BP218" s="5">
        <f t="shared" si="666"/>
        <v>0</v>
      </c>
      <c r="BQ218" s="5">
        <f t="shared" si="667"/>
        <v>0</v>
      </c>
      <c r="BR218" s="8">
        <f t="shared" si="668"/>
        <v>0</v>
      </c>
      <c r="BS218" s="5">
        <f t="shared" si="669"/>
        <v>0</v>
      </c>
      <c r="BT218" s="5">
        <f t="shared" si="670"/>
        <v>0</v>
      </c>
      <c r="BU218" s="5">
        <f t="shared" si="671"/>
        <v>1</v>
      </c>
      <c r="BV218" s="5">
        <f t="shared" si="672"/>
        <v>1</v>
      </c>
      <c r="BW218" s="5">
        <f t="shared" si="673"/>
        <v>1</v>
      </c>
      <c r="BX218" s="5">
        <f t="shared" si="674"/>
        <v>1</v>
      </c>
      <c r="BY218" s="5">
        <f t="shared" si="675"/>
        <v>1</v>
      </c>
      <c r="BZ218" s="5">
        <f t="shared" si="676"/>
        <v>1</v>
      </c>
      <c r="CA218" s="5">
        <f t="shared" si="677"/>
        <v>1</v>
      </c>
      <c r="CB218" s="5">
        <f t="shared" si="678"/>
        <v>1</v>
      </c>
      <c r="CC218" s="5">
        <f t="shared" si="679"/>
        <v>1</v>
      </c>
      <c r="CD218" s="5" t="str">
        <f t="shared" si="680"/>
        <v>?</v>
      </c>
      <c r="CE218" s="4" t="str">
        <f t="shared" si="681"/>
        <v>Kitöltés rendben!</v>
      </c>
      <c r="CF218" s="5">
        <f t="shared" si="682"/>
        <v>1</v>
      </c>
      <c r="CG218" s="5">
        <f t="shared" si="683"/>
        <v>0</v>
      </c>
      <c r="CH218" s="5">
        <f t="shared" si="684"/>
        <v>1</v>
      </c>
    </row>
    <row r="219" spans="1:86" s="2" customFormat="1" ht="30.2" customHeight="1" x14ac:dyDescent="0.25">
      <c r="A219" s="1" t="str">
        <f t="shared" si="645"/>
        <v>Kitöltés rendben!</v>
      </c>
      <c r="B219" s="200">
        <v>2</v>
      </c>
      <c r="C219" s="199" t="s">
        <v>80</v>
      </c>
      <c r="D219" s="201" t="s">
        <v>496</v>
      </c>
      <c r="E219" s="201" t="s">
        <v>201</v>
      </c>
      <c r="F219" s="202" t="str">
        <f>VLOOKUP($G219,Összesítő!$B:$F,2,FALSE)</f>
        <v>21-32054-1-048-01-10</v>
      </c>
      <c r="G219" s="199" t="s">
        <v>280</v>
      </c>
      <c r="H219" s="202" t="str">
        <f>AY219&amp;"_"&amp;AW219&amp;"_FIV_"&amp;LEFT(Előlap!$B$6,4)</f>
        <v>3185_217_FIV_2026</v>
      </c>
      <c r="I219" s="202" t="str">
        <f>VLOOKUP($G219,Összesítő!$B:$F,5,FALSE)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19" s="202" t="str">
        <f>VLOOKUP($G219,Összesítő!$B:$F,4,FALSE)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19" s="6">
        <f t="shared" si="605"/>
        <v>15100</v>
      </c>
      <c r="L219" s="200">
        <v>2028</v>
      </c>
      <c r="M219" s="200">
        <v>2036</v>
      </c>
      <c r="N219" s="12">
        <v>0</v>
      </c>
      <c r="O219" s="7">
        <v>15100</v>
      </c>
      <c r="P219" s="7">
        <v>0</v>
      </c>
      <c r="R219" s="7">
        <v>0</v>
      </c>
      <c r="S219" s="7">
        <v>0</v>
      </c>
      <c r="T219" s="7">
        <v>0</v>
      </c>
      <c r="U219" s="7">
        <v>0</v>
      </c>
      <c r="V219" s="7">
        <v>0</v>
      </c>
      <c r="W219" s="7">
        <v>0</v>
      </c>
      <c r="X219" s="7">
        <v>0</v>
      </c>
      <c r="Y219" s="7">
        <v>0</v>
      </c>
      <c r="Z219" s="7">
        <v>0</v>
      </c>
      <c r="AA219" s="7">
        <v>0</v>
      </c>
      <c r="AB219" s="7">
        <v>0</v>
      </c>
      <c r="AC219" s="6">
        <f t="shared" si="646"/>
        <v>0</v>
      </c>
      <c r="AD219" s="3" t="str">
        <f t="shared" si="647"/>
        <v>Nem rövidtávú a feladat.</v>
      </c>
      <c r="AF219" s="7">
        <v>0</v>
      </c>
      <c r="AG219" s="7">
        <v>0</v>
      </c>
      <c r="AH219" s="7">
        <v>0</v>
      </c>
      <c r="AI219" s="7">
        <v>0</v>
      </c>
      <c r="AJ219" s="7">
        <v>0</v>
      </c>
      <c r="AK219" s="7">
        <v>0</v>
      </c>
      <c r="AL219" s="7">
        <v>0</v>
      </c>
      <c r="AM219" s="7">
        <v>0</v>
      </c>
      <c r="AN219" s="7">
        <v>0</v>
      </c>
      <c r="AO219" s="7">
        <v>0</v>
      </c>
      <c r="AP219" s="7">
        <v>0</v>
      </c>
      <c r="AQ219" s="6">
        <f t="shared" si="648"/>
        <v>0</v>
      </c>
      <c r="AR219" s="199" t="s">
        <v>205</v>
      </c>
      <c r="AS219" s="3" t="str">
        <f t="shared" si="649"/>
        <v>Forráshiányos a feladat!</v>
      </c>
      <c r="AU219" s="201" t="s">
        <v>135</v>
      </c>
      <c r="AV219" s="201" t="s">
        <v>135</v>
      </c>
      <c r="AW219" s="202">
        <f>COUNTA($G$3:G219)</f>
        <v>217</v>
      </c>
      <c r="AY219" s="8">
        <f>VLOOKUP($G219,Összesítő!$B:$F,3,FALSE)</f>
        <v>3185</v>
      </c>
      <c r="AZ219" s="8">
        <f t="shared" si="650"/>
        <v>0</v>
      </c>
      <c r="BA219" s="5">
        <f t="shared" si="651"/>
        <v>1</v>
      </c>
      <c r="BB219" s="5" t="str">
        <f t="shared" si="652"/>
        <v>H</v>
      </c>
      <c r="BC219" s="5">
        <f t="shared" si="653"/>
        <v>0</v>
      </c>
      <c r="BD219" s="5">
        <f t="shared" si="654"/>
        <v>0</v>
      </c>
      <c r="BE219" s="5">
        <f t="shared" si="655"/>
        <v>0</v>
      </c>
      <c r="BF219" s="8" t="str">
        <f t="shared" si="656"/>
        <v>Nem rövidtávú a feladat.</v>
      </c>
      <c r="BG219" s="5">
        <f t="shared" si="657"/>
        <v>1</v>
      </c>
      <c r="BH219" s="5">
        <f t="shared" si="658"/>
        <v>1</v>
      </c>
      <c r="BI219" s="5">
        <f t="shared" si="659"/>
        <v>1</v>
      </c>
      <c r="BJ219" s="5">
        <f t="shared" si="660"/>
        <v>1</v>
      </c>
      <c r="BK219" s="5">
        <f t="shared" si="661"/>
        <v>1</v>
      </c>
      <c r="BL219" s="4" t="str">
        <f t="shared" si="662"/>
        <v>Forráshiányos a feladat!</v>
      </c>
      <c r="BM219" s="5">
        <f t="shared" si="663"/>
        <v>0</v>
      </c>
      <c r="BN219" s="5">
        <f t="shared" si="664"/>
        <v>1</v>
      </c>
      <c r="BO219" s="5">
        <f t="shared" si="665"/>
        <v>0</v>
      </c>
      <c r="BP219" s="5">
        <f t="shared" si="666"/>
        <v>0</v>
      </c>
      <c r="BQ219" s="5">
        <f t="shared" si="667"/>
        <v>0</v>
      </c>
      <c r="BR219" s="8">
        <f t="shared" si="668"/>
        <v>0</v>
      </c>
      <c r="BS219" s="5">
        <f t="shared" si="669"/>
        <v>0</v>
      </c>
      <c r="BT219" s="5">
        <f t="shared" si="670"/>
        <v>0</v>
      </c>
      <c r="BU219" s="5">
        <f t="shared" si="671"/>
        <v>1</v>
      </c>
      <c r="BV219" s="5">
        <f t="shared" si="672"/>
        <v>1</v>
      </c>
      <c r="BW219" s="5">
        <f t="shared" si="673"/>
        <v>1</v>
      </c>
      <c r="BX219" s="5">
        <f t="shared" si="674"/>
        <v>1</v>
      </c>
      <c r="BY219" s="5">
        <f t="shared" si="675"/>
        <v>1</v>
      </c>
      <c r="BZ219" s="5">
        <f t="shared" si="676"/>
        <v>1</v>
      </c>
      <c r="CA219" s="5">
        <f t="shared" si="677"/>
        <v>1</v>
      </c>
      <c r="CB219" s="5">
        <f t="shared" si="678"/>
        <v>1</v>
      </c>
      <c r="CC219" s="5">
        <f t="shared" si="679"/>
        <v>1</v>
      </c>
      <c r="CD219" s="5" t="str">
        <f t="shared" si="680"/>
        <v>?</v>
      </c>
      <c r="CE219" s="4" t="str">
        <f t="shared" si="681"/>
        <v>Kitöltés rendben!</v>
      </c>
      <c r="CF219" s="5">
        <f t="shared" si="682"/>
        <v>1</v>
      </c>
      <c r="CG219" s="5">
        <f t="shared" si="683"/>
        <v>0</v>
      </c>
      <c r="CH219" s="5">
        <f t="shared" si="684"/>
        <v>1</v>
      </c>
    </row>
    <row r="220" spans="1:86" s="2" customFormat="1" ht="30.2" customHeight="1" x14ac:dyDescent="0.25">
      <c r="A220" s="1" t="str">
        <f t="shared" si="645"/>
        <v>Kitöltés rendben!</v>
      </c>
      <c r="B220" s="200">
        <v>2</v>
      </c>
      <c r="C220" s="199" t="s">
        <v>80</v>
      </c>
      <c r="D220" s="201" t="s">
        <v>497</v>
      </c>
      <c r="E220" s="201" t="s">
        <v>201</v>
      </c>
      <c r="F220" s="202" t="str">
        <f>VLOOKUP($G220,Összesítő!$B:$F,2,FALSE)</f>
        <v>21-32054-1-048-01-10</v>
      </c>
      <c r="G220" s="199" t="s">
        <v>280</v>
      </c>
      <c r="H220" s="202" t="str">
        <f>AY220&amp;"_"&amp;AW220&amp;"_FIV_"&amp;LEFT(Előlap!$B$6,4)</f>
        <v>3185_218_FIV_2026</v>
      </c>
      <c r="I220" s="202" t="str">
        <f>VLOOKUP($G220,Összesítő!$B:$F,5,FALSE)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0" s="202" t="str">
        <f>VLOOKUP($G220,Összesítő!$B:$F,4,FALSE)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0" s="6">
        <f t="shared" si="605"/>
        <v>640</v>
      </c>
      <c r="L220" s="200">
        <v>2028</v>
      </c>
      <c r="M220" s="200">
        <v>2036</v>
      </c>
      <c r="N220" s="12">
        <v>0</v>
      </c>
      <c r="O220" s="7">
        <v>640</v>
      </c>
      <c r="P220" s="7">
        <v>0</v>
      </c>
      <c r="R220" s="7">
        <v>0</v>
      </c>
      <c r="S220" s="7">
        <v>0</v>
      </c>
      <c r="T220" s="7">
        <v>0</v>
      </c>
      <c r="U220" s="7">
        <v>0</v>
      </c>
      <c r="V220" s="7">
        <v>0</v>
      </c>
      <c r="W220" s="7">
        <v>0</v>
      </c>
      <c r="X220" s="7">
        <v>0</v>
      </c>
      <c r="Y220" s="7">
        <v>0</v>
      </c>
      <c r="Z220" s="7">
        <v>0</v>
      </c>
      <c r="AA220" s="7">
        <v>0</v>
      </c>
      <c r="AB220" s="7">
        <v>0</v>
      </c>
      <c r="AC220" s="6">
        <f t="shared" si="646"/>
        <v>0</v>
      </c>
      <c r="AD220" s="3" t="str">
        <f t="shared" si="647"/>
        <v>Nem rövidtávú a feladat.</v>
      </c>
      <c r="AF220" s="7">
        <v>0</v>
      </c>
      <c r="AG220" s="7">
        <v>0</v>
      </c>
      <c r="AH220" s="7">
        <v>0</v>
      </c>
      <c r="AI220" s="7">
        <v>0</v>
      </c>
      <c r="AJ220" s="7">
        <v>0</v>
      </c>
      <c r="AK220" s="7">
        <v>0</v>
      </c>
      <c r="AL220" s="7">
        <v>0</v>
      </c>
      <c r="AM220" s="7">
        <v>0</v>
      </c>
      <c r="AN220" s="7">
        <v>0</v>
      </c>
      <c r="AO220" s="7">
        <v>0</v>
      </c>
      <c r="AP220" s="7">
        <v>0</v>
      </c>
      <c r="AQ220" s="6">
        <f t="shared" si="648"/>
        <v>0</v>
      </c>
      <c r="AR220" s="199" t="s">
        <v>205</v>
      </c>
      <c r="AS220" s="3" t="str">
        <f t="shared" si="649"/>
        <v>Forráshiányos a feladat!</v>
      </c>
      <c r="AU220" s="201" t="s">
        <v>135</v>
      </c>
      <c r="AV220" s="201" t="s">
        <v>135</v>
      </c>
      <c r="AW220" s="202">
        <f>COUNTA($G$3:G220)</f>
        <v>218</v>
      </c>
      <c r="AY220" s="8">
        <f>VLOOKUP($G220,Összesítő!$B:$F,3,FALSE)</f>
        <v>3185</v>
      </c>
      <c r="AZ220" s="8">
        <f t="shared" si="650"/>
        <v>0</v>
      </c>
      <c r="BA220" s="5">
        <f t="shared" si="651"/>
        <v>1</v>
      </c>
      <c r="BB220" s="5" t="str">
        <f t="shared" si="652"/>
        <v>H</v>
      </c>
      <c r="BC220" s="5">
        <f t="shared" si="653"/>
        <v>0</v>
      </c>
      <c r="BD220" s="5">
        <f t="shared" si="654"/>
        <v>0</v>
      </c>
      <c r="BE220" s="5">
        <f t="shared" si="655"/>
        <v>0</v>
      </c>
      <c r="BF220" s="8" t="str">
        <f t="shared" si="656"/>
        <v>Nem rövidtávú a feladat.</v>
      </c>
      <c r="BG220" s="5">
        <f t="shared" si="657"/>
        <v>1</v>
      </c>
      <c r="BH220" s="5">
        <f t="shared" si="658"/>
        <v>1</v>
      </c>
      <c r="BI220" s="5">
        <f t="shared" si="659"/>
        <v>1</v>
      </c>
      <c r="BJ220" s="5">
        <f t="shared" si="660"/>
        <v>1</v>
      </c>
      <c r="BK220" s="5">
        <f t="shared" si="661"/>
        <v>1</v>
      </c>
      <c r="BL220" s="4" t="str">
        <f t="shared" si="662"/>
        <v>Forráshiányos a feladat!</v>
      </c>
      <c r="BM220" s="5">
        <f t="shared" si="663"/>
        <v>0</v>
      </c>
      <c r="BN220" s="5">
        <f t="shared" si="664"/>
        <v>1</v>
      </c>
      <c r="BO220" s="5">
        <f t="shared" si="665"/>
        <v>0</v>
      </c>
      <c r="BP220" s="5">
        <f t="shared" si="666"/>
        <v>0</v>
      </c>
      <c r="BQ220" s="5">
        <f t="shared" si="667"/>
        <v>0</v>
      </c>
      <c r="BR220" s="8">
        <f t="shared" si="668"/>
        <v>0</v>
      </c>
      <c r="BS220" s="5">
        <f t="shared" si="669"/>
        <v>0</v>
      </c>
      <c r="BT220" s="5">
        <f t="shared" si="670"/>
        <v>0</v>
      </c>
      <c r="BU220" s="5">
        <f t="shared" si="671"/>
        <v>1</v>
      </c>
      <c r="BV220" s="5">
        <f t="shared" si="672"/>
        <v>1</v>
      </c>
      <c r="BW220" s="5">
        <f t="shared" si="673"/>
        <v>1</v>
      </c>
      <c r="BX220" s="5">
        <f t="shared" si="674"/>
        <v>1</v>
      </c>
      <c r="BY220" s="5">
        <f t="shared" si="675"/>
        <v>1</v>
      </c>
      <c r="BZ220" s="5">
        <f t="shared" si="676"/>
        <v>1</v>
      </c>
      <c r="CA220" s="5">
        <f t="shared" si="677"/>
        <v>1</v>
      </c>
      <c r="CB220" s="5">
        <f t="shared" si="678"/>
        <v>1</v>
      </c>
      <c r="CC220" s="5">
        <f t="shared" si="679"/>
        <v>1</v>
      </c>
      <c r="CD220" s="5" t="str">
        <f t="shared" si="680"/>
        <v>?</v>
      </c>
      <c r="CE220" s="4" t="str">
        <f t="shared" si="681"/>
        <v>Kitöltés rendben!</v>
      </c>
      <c r="CF220" s="5">
        <f t="shared" si="682"/>
        <v>1</v>
      </c>
      <c r="CG220" s="5">
        <f t="shared" si="683"/>
        <v>0</v>
      </c>
      <c r="CH220" s="5">
        <f t="shared" si="684"/>
        <v>1</v>
      </c>
    </row>
    <row r="221" spans="1:86" s="2" customFormat="1" ht="30.2" customHeight="1" x14ac:dyDescent="0.25">
      <c r="A221" s="1" t="str">
        <f t="shared" si="645"/>
        <v>Kitöltés rendben!</v>
      </c>
      <c r="B221" s="200">
        <v>2</v>
      </c>
      <c r="C221" s="199" t="s">
        <v>103</v>
      </c>
      <c r="D221" s="201" t="s">
        <v>498</v>
      </c>
      <c r="E221" s="201" t="s">
        <v>201</v>
      </c>
      <c r="F221" s="202" t="str">
        <f>VLOOKUP($G221,Összesítő!$B:$F,2,FALSE)</f>
        <v>21-32054-1-048-01-10</v>
      </c>
      <c r="G221" s="199" t="s">
        <v>280</v>
      </c>
      <c r="H221" s="202" t="str">
        <f>AY221&amp;"_"&amp;AW221&amp;"_FIV_"&amp;LEFT(Előlap!$B$6,4)</f>
        <v>3185_219_FIV_2026</v>
      </c>
      <c r="I221" s="202" t="str">
        <f>VLOOKUP($G221,Összesítő!$B:$F,5,FALSE)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1" s="202" t="str">
        <f>VLOOKUP($G221,Összesítő!$B:$F,4,FALSE)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1" s="6">
        <f t="shared" si="605"/>
        <v>6000</v>
      </c>
      <c r="L221" s="200">
        <v>2028</v>
      </c>
      <c r="M221" s="200">
        <v>2028</v>
      </c>
      <c r="N221" s="12">
        <v>0</v>
      </c>
      <c r="O221" s="7">
        <v>6000</v>
      </c>
      <c r="P221" s="7">
        <v>0</v>
      </c>
      <c r="R221" s="7">
        <v>0</v>
      </c>
      <c r="S221" s="7">
        <v>0</v>
      </c>
      <c r="T221" s="7">
        <v>0</v>
      </c>
      <c r="U221" s="7">
        <v>0</v>
      </c>
      <c r="V221" s="7">
        <v>0</v>
      </c>
      <c r="W221" s="7">
        <v>0</v>
      </c>
      <c r="X221" s="7">
        <v>0</v>
      </c>
      <c r="Y221" s="7">
        <v>0</v>
      </c>
      <c r="Z221" s="7">
        <v>0</v>
      </c>
      <c r="AA221" s="7">
        <v>0</v>
      </c>
      <c r="AB221" s="7">
        <v>0</v>
      </c>
      <c r="AC221" s="6">
        <f t="shared" si="646"/>
        <v>0</v>
      </c>
      <c r="AD221" s="3" t="str">
        <f t="shared" si="647"/>
        <v>Nem rövidtávú a feladat.</v>
      </c>
      <c r="AF221" s="7">
        <v>6000</v>
      </c>
      <c r="AG221" s="7">
        <v>0</v>
      </c>
      <c r="AH221" s="7">
        <v>0</v>
      </c>
      <c r="AI221" s="7">
        <v>0</v>
      </c>
      <c r="AJ221" s="7">
        <v>0</v>
      </c>
      <c r="AK221" s="7">
        <v>0</v>
      </c>
      <c r="AL221" s="7">
        <v>0</v>
      </c>
      <c r="AM221" s="7">
        <v>0</v>
      </c>
      <c r="AN221" s="7">
        <v>0</v>
      </c>
      <c r="AO221" s="7">
        <v>0</v>
      </c>
      <c r="AP221" s="7">
        <v>0</v>
      </c>
      <c r="AQ221" s="6">
        <f t="shared" si="648"/>
        <v>6000</v>
      </c>
      <c r="AR221" s="199" t="s">
        <v>203</v>
      </c>
      <c r="AS221" s="3" t="str">
        <f t="shared" si="649"/>
        <v>A forrás egyenlő a költséggel (II.ütem).</v>
      </c>
      <c r="AU221" s="201" t="s">
        <v>135</v>
      </c>
      <c r="AV221" s="201" t="s">
        <v>135</v>
      </c>
      <c r="AW221" s="202">
        <f>COUNTA($G$3:G221)</f>
        <v>219</v>
      </c>
      <c r="AY221" s="8">
        <f>VLOOKUP($G221,Összesítő!$B:$F,3,FALSE)</f>
        <v>3185</v>
      </c>
      <c r="AZ221" s="8">
        <f t="shared" si="650"/>
        <v>0</v>
      </c>
      <c r="BA221" s="5">
        <f t="shared" si="651"/>
        <v>1</v>
      </c>
      <c r="BB221" s="5" t="str">
        <f t="shared" si="652"/>
        <v>H</v>
      </c>
      <c r="BC221" s="5">
        <f t="shared" si="653"/>
        <v>0</v>
      </c>
      <c r="BD221" s="5">
        <f t="shared" si="654"/>
        <v>0</v>
      </c>
      <c r="BE221" s="5">
        <f t="shared" si="655"/>
        <v>0</v>
      </c>
      <c r="BF221" s="8" t="str">
        <f t="shared" si="656"/>
        <v>Nem rövidtávú a feladat.</v>
      </c>
      <c r="BG221" s="5">
        <f t="shared" si="657"/>
        <v>1</v>
      </c>
      <c r="BH221" s="5">
        <f t="shared" si="658"/>
        <v>1</v>
      </c>
      <c r="BI221" s="5">
        <f t="shared" si="659"/>
        <v>0</v>
      </c>
      <c r="BJ221" s="5">
        <f t="shared" si="660"/>
        <v>1</v>
      </c>
      <c r="BK221" s="5">
        <f t="shared" si="661"/>
        <v>1</v>
      </c>
      <c r="BL221" s="4" t="str">
        <f t="shared" si="662"/>
        <v>A forrás egyenlő a költséggel (II.ütem).</v>
      </c>
      <c r="BM221" s="5">
        <f t="shared" si="663"/>
        <v>0</v>
      </c>
      <c r="BN221" s="5">
        <f t="shared" si="664"/>
        <v>1</v>
      </c>
      <c r="BO221" s="5">
        <f t="shared" si="665"/>
        <v>0</v>
      </c>
      <c r="BP221" s="5">
        <f t="shared" si="666"/>
        <v>0</v>
      </c>
      <c r="BQ221" s="5">
        <f t="shared" si="667"/>
        <v>0</v>
      </c>
      <c r="BR221" s="8">
        <f t="shared" si="668"/>
        <v>0</v>
      </c>
      <c r="BS221" s="5">
        <f t="shared" si="669"/>
        <v>0</v>
      </c>
      <c r="BT221" s="5">
        <f t="shared" si="670"/>
        <v>0</v>
      </c>
      <c r="BU221" s="5">
        <f t="shared" si="671"/>
        <v>1</v>
      </c>
      <c r="BV221" s="5">
        <f t="shared" si="672"/>
        <v>1</v>
      </c>
      <c r="BW221" s="5">
        <f t="shared" si="673"/>
        <v>1</v>
      </c>
      <c r="BX221" s="5">
        <f t="shared" si="674"/>
        <v>1</v>
      </c>
      <c r="BY221" s="5">
        <f t="shared" si="675"/>
        <v>1</v>
      </c>
      <c r="BZ221" s="5">
        <f t="shared" si="676"/>
        <v>1</v>
      </c>
      <c r="CA221" s="5">
        <f t="shared" si="677"/>
        <v>1</v>
      </c>
      <c r="CB221" s="5">
        <f t="shared" si="678"/>
        <v>1</v>
      </c>
      <c r="CC221" s="5">
        <f t="shared" si="679"/>
        <v>1</v>
      </c>
      <c r="CD221" s="5" t="str">
        <f t="shared" si="680"/>
        <v>?</v>
      </c>
      <c r="CE221" s="4" t="str">
        <f t="shared" si="681"/>
        <v>Kitöltés rendben!</v>
      </c>
      <c r="CF221" s="5">
        <f t="shared" si="682"/>
        <v>1</v>
      </c>
      <c r="CG221" s="5">
        <f t="shared" si="683"/>
        <v>0</v>
      </c>
      <c r="CH221" s="5">
        <f t="shared" si="684"/>
        <v>1</v>
      </c>
    </row>
    <row r="222" spans="1:86" s="2" customFormat="1" ht="30.2" customHeight="1" x14ac:dyDescent="0.25">
      <c r="A222" s="1" t="str">
        <f t="shared" si="645"/>
        <v>Kitöltés rendben!</v>
      </c>
      <c r="B222" s="200">
        <v>2</v>
      </c>
      <c r="C222" s="199" t="s">
        <v>50</v>
      </c>
      <c r="D222" s="201" t="s">
        <v>499</v>
      </c>
      <c r="E222" s="201" t="s">
        <v>201</v>
      </c>
      <c r="F222" s="202" t="str">
        <f>VLOOKUP($G222,Összesítő!$B:$F,2,FALSE)</f>
        <v>21-32054-1-048-01-10</v>
      </c>
      <c r="G222" s="199" t="s">
        <v>280</v>
      </c>
      <c r="H222" s="202" t="str">
        <f>AY222&amp;"_"&amp;AW222&amp;"_FIV_"&amp;LEFT(Előlap!$B$6,4)</f>
        <v>3185_220_FIV_2026</v>
      </c>
      <c r="I222" s="202" t="str">
        <f>VLOOKUP($G222,Összesítő!$B:$F,5,FALSE)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2" s="202" t="str">
        <f>VLOOKUP($G222,Összesítő!$B:$F,4,FALSE)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2" s="6">
        <f t="shared" si="605"/>
        <v>3500</v>
      </c>
      <c r="L222" s="200">
        <v>2028</v>
      </c>
      <c r="M222" s="200">
        <v>2028</v>
      </c>
      <c r="N222" s="12">
        <v>0</v>
      </c>
      <c r="O222" s="7">
        <v>3500</v>
      </c>
      <c r="P222" s="7">
        <v>0</v>
      </c>
      <c r="R222" s="7">
        <v>0</v>
      </c>
      <c r="S222" s="7">
        <v>0</v>
      </c>
      <c r="T222" s="7">
        <v>0</v>
      </c>
      <c r="U222" s="7">
        <v>0</v>
      </c>
      <c r="V222" s="7">
        <v>0</v>
      </c>
      <c r="W222" s="7">
        <v>0</v>
      </c>
      <c r="X222" s="7">
        <v>0</v>
      </c>
      <c r="Y222" s="7">
        <v>0</v>
      </c>
      <c r="Z222" s="7">
        <v>0</v>
      </c>
      <c r="AA222" s="7">
        <v>0</v>
      </c>
      <c r="AB222" s="7">
        <v>0</v>
      </c>
      <c r="AC222" s="6">
        <f t="shared" si="646"/>
        <v>0</v>
      </c>
      <c r="AD222" s="3" t="str">
        <f t="shared" si="647"/>
        <v>Nem rövidtávú a feladat.</v>
      </c>
      <c r="AF222" s="7">
        <v>3500</v>
      </c>
      <c r="AG222" s="7">
        <v>0</v>
      </c>
      <c r="AH222" s="7">
        <v>0</v>
      </c>
      <c r="AI222" s="7">
        <v>0</v>
      </c>
      <c r="AJ222" s="7">
        <v>0</v>
      </c>
      <c r="AK222" s="7">
        <v>0</v>
      </c>
      <c r="AL222" s="7">
        <v>0</v>
      </c>
      <c r="AM222" s="7">
        <v>0</v>
      </c>
      <c r="AN222" s="7">
        <v>0</v>
      </c>
      <c r="AO222" s="7">
        <v>0</v>
      </c>
      <c r="AP222" s="7">
        <v>0</v>
      </c>
      <c r="AQ222" s="6">
        <f t="shared" si="648"/>
        <v>3500</v>
      </c>
      <c r="AR222" s="199" t="s">
        <v>203</v>
      </c>
      <c r="AS222" s="3" t="str">
        <f t="shared" si="649"/>
        <v>A forrás egyenlő a költséggel (II.ütem).</v>
      </c>
      <c r="AU222" s="201" t="s">
        <v>135</v>
      </c>
      <c r="AV222" s="201" t="s">
        <v>135</v>
      </c>
      <c r="AW222" s="202">
        <f>COUNTA($G$3:G222)</f>
        <v>220</v>
      </c>
      <c r="AY222" s="8">
        <f>VLOOKUP($G222,Összesítő!$B:$F,3,FALSE)</f>
        <v>3185</v>
      </c>
      <c r="AZ222" s="8">
        <f t="shared" si="650"/>
        <v>0</v>
      </c>
      <c r="BA222" s="5">
        <f t="shared" si="651"/>
        <v>1</v>
      </c>
      <c r="BB222" s="5" t="str">
        <f t="shared" si="652"/>
        <v>H</v>
      </c>
      <c r="BC222" s="5">
        <f t="shared" si="653"/>
        <v>0</v>
      </c>
      <c r="BD222" s="5">
        <f t="shared" si="654"/>
        <v>0</v>
      </c>
      <c r="BE222" s="5">
        <f t="shared" si="655"/>
        <v>0</v>
      </c>
      <c r="BF222" s="8" t="str">
        <f t="shared" si="656"/>
        <v>Nem rövidtávú a feladat.</v>
      </c>
      <c r="BG222" s="5">
        <f t="shared" si="657"/>
        <v>1</v>
      </c>
      <c r="BH222" s="5">
        <f t="shared" si="658"/>
        <v>1</v>
      </c>
      <c r="BI222" s="5">
        <f t="shared" si="659"/>
        <v>0</v>
      </c>
      <c r="BJ222" s="5">
        <f t="shared" si="660"/>
        <v>1</v>
      </c>
      <c r="BK222" s="5">
        <f t="shared" si="661"/>
        <v>1</v>
      </c>
      <c r="BL222" s="4" t="str">
        <f t="shared" si="662"/>
        <v>A forrás egyenlő a költséggel (II.ütem).</v>
      </c>
      <c r="BM222" s="5">
        <f t="shared" si="663"/>
        <v>0</v>
      </c>
      <c r="BN222" s="5">
        <f t="shared" si="664"/>
        <v>1</v>
      </c>
      <c r="BO222" s="5">
        <f t="shared" si="665"/>
        <v>0</v>
      </c>
      <c r="BP222" s="5">
        <f t="shared" si="666"/>
        <v>0</v>
      </c>
      <c r="BQ222" s="5">
        <f t="shared" si="667"/>
        <v>0</v>
      </c>
      <c r="BR222" s="8">
        <f t="shared" si="668"/>
        <v>0</v>
      </c>
      <c r="BS222" s="5">
        <f t="shared" si="669"/>
        <v>0</v>
      </c>
      <c r="BT222" s="5">
        <f t="shared" si="670"/>
        <v>0</v>
      </c>
      <c r="BU222" s="5">
        <f t="shared" si="671"/>
        <v>1</v>
      </c>
      <c r="BV222" s="5">
        <f t="shared" si="672"/>
        <v>1</v>
      </c>
      <c r="BW222" s="5">
        <f t="shared" si="673"/>
        <v>1</v>
      </c>
      <c r="BX222" s="5">
        <f t="shared" si="674"/>
        <v>1</v>
      </c>
      <c r="BY222" s="5">
        <f t="shared" si="675"/>
        <v>1</v>
      </c>
      <c r="BZ222" s="5">
        <f t="shared" si="676"/>
        <v>1</v>
      </c>
      <c r="CA222" s="5">
        <f t="shared" si="677"/>
        <v>1</v>
      </c>
      <c r="CB222" s="5">
        <f t="shared" si="678"/>
        <v>1</v>
      </c>
      <c r="CC222" s="5">
        <f t="shared" si="679"/>
        <v>1</v>
      </c>
      <c r="CD222" s="5" t="str">
        <f t="shared" si="680"/>
        <v>?</v>
      </c>
      <c r="CE222" s="4" t="str">
        <f t="shared" si="681"/>
        <v>Kitöltés rendben!</v>
      </c>
      <c r="CF222" s="5">
        <f t="shared" si="682"/>
        <v>1</v>
      </c>
      <c r="CG222" s="5">
        <f t="shared" si="683"/>
        <v>0</v>
      </c>
      <c r="CH222" s="5">
        <f t="shared" si="684"/>
        <v>1</v>
      </c>
    </row>
    <row r="223" spans="1:86" s="2" customFormat="1" ht="30.2" customHeight="1" x14ac:dyDescent="0.25">
      <c r="A223" s="1" t="str">
        <f t="shared" ref="A223:A235" si="685">IF($G223="","Nincs VKR kiválasztva!",CE223)</f>
        <v>Kitöltés rendben!</v>
      </c>
      <c r="B223" s="200">
        <v>2</v>
      </c>
      <c r="C223" s="199" t="s">
        <v>70</v>
      </c>
      <c r="D223" s="201" t="s">
        <v>500</v>
      </c>
      <c r="E223" s="201" t="s">
        <v>201</v>
      </c>
      <c r="F223" s="202" t="str">
        <f>VLOOKUP($G223,Összesítő!$B:$F,2,FALSE)</f>
        <v>21-32054-1-048-01-10</v>
      </c>
      <c r="G223" s="199" t="s">
        <v>280</v>
      </c>
      <c r="H223" s="202" t="str">
        <f>AY223&amp;"_"&amp;AW223&amp;"_FIV_"&amp;LEFT(Előlap!$B$6,4)</f>
        <v>3185_221_FIV_2026</v>
      </c>
      <c r="I223" s="202" t="str">
        <f>VLOOKUP($G223,Összesítő!$B:$F,5,FALSE)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3" s="202" t="str">
        <f>VLOOKUP($G223,Összesítő!$B:$F,4,FALSE)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3" s="6">
        <f t="shared" si="605"/>
        <v>4320</v>
      </c>
      <c r="L223" s="200">
        <v>2031</v>
      </c>
      <c r="M223" s="200">
        <v>2035</v>
      </c>
      <c r="N223" s="12">
        <v>0</v>
      </c>
      <c r="O223" s="7">
        <v>4320</v>
      </c>
      <c r="P223" s="7">
        <v>0</v>
      </c>
      <c r="R223" s="7">
        <v>0</v>
      </c>
      <c r="S223" s="7">
        <v>0</v>
      </c>
      <c r="T223" s="7">
        <v>0</v>
      </c>
      <c r="U223" s="7">
        <v>0</v>
      </c>
      <c r="V223" s="7">
        <v>0</v>
      </c>
      <c r="W223" s="7">
        <v>0</v>
      </c>
      <c r="X223" s="7">
        <v>0</v>
      </c>
      <c r="Y223" s="7">
        <v>0</v>
      </c>
      <c r="Z223" s="7">
        <v>0</v>
      </c>
      <c r="AA223" s="7">
        <v>0</v>
      </c>
      <c r="AB223" s="7">
        <v>0</v>
      </c>
      <c r="AC223" s="6">
        <f t="shared" ref="AC223:AC235" si="686">SUM(R223:AB223)</f>
        <v>0</v>
      </c>
      <c r="AD223" s="3" t="str">
        <f t="shared" ref="AD223:AD235" si="687">IF($G223="","Nincs VKR kiválasztva!",IF(BA223=0,"Hiányos kitöltés!",BF223))</f>
        <v>Nem rövidtávú a feladat.</v>
      </c>
      <c r="AF223" s="7">
        <v>0</v>
      </c>
      <c r="AG223" s="7">
        <v>0</v>
      </c>
      <c r="AH223" s="7">
        <v>0</v>
      </c>
      <c r="AI223" s="7">
        <v>0</v>
      </c>
      <c r="AJ223" s="7">
        <v>0</v>
      </c>
      <c r="AK223" s="7">
        <v>0</v>
      </c>
      <c r="AL223" s="7">
        <v>0</v>
      </c>
      <c r="AM223" s="7">
        <v>0</v>
      </c>
      <c r="AN223" s="7">
        <v>0</v>
      </c>
      <c r="AO223" s="7">
        <v>0</v>
      </c>
      <c r="AP223" s="7">
        <v>0</v>
      </c>
      <c r="AQ223" s="6">
        <f t="shared" ref="AQ223:AQ235" si="688">SUM(AF223:AP223)</f>
        <v>0</v>
      </c>
      <c r="AR223" s="199" t="s">
        <v>205</v>
      </c>
      <c r="AS223" s="3" t="str">
        <f t="shared" ref="AS223:AS235" si="689">IF($G223="","Nincs VKR kiválasztva!",IF($BA223=0,"Hiányos kitöltés!",IF($BN223=0,"Nem hosszútávú a feladat.",$BL223)))</f>
        <v>Forráshiányos a feladat!</v>
      </c>
      <c r="AU223" s="201" t="s">
        <v>135</v>
      </c>
      <c r="AV223" s="201" t="s">
        <v>135</v>
      </c>
      <c r="AW223" s="202">
        <f>COUNTA($G$3:G223)</f>
        <v>221</v>
      </c>
      <c r="AY223" s="8">
        <f>VLOOKUP($G223,Összesítő!$B:$F,3,FALSE)</f>
        <v>3185</v>
      </c>
      <c r="AZ223" s="8">
        <f t="shared" ref="AZ223:AZ235" si="690">LEN($AU223)</f>
        <v>0</v>
      </c>
      <c r="BA223" s="5">
        <f t="shared" ref="BA223:BA235" si="691">IF(OR($B223="",$C223="",$D223="",$E223="",$F223="",$L223="",$M223="",$N223="",$O223="",$P223=""),0,1)</f>
        <v>1</v>
      </c>
      <c r="BB223" s="5" t="str">
        <f t="shared" ref="BB223:BB235" si="692">IF($F223="",0,IF(AND($L223=2027,$M223=2027),"R",IF(AND($L223=2027,$M223&gt;2027),"RH",IF(AND($L223&gt;2027,$M223&gt;2027),"H","x"))))</f>
        <v>H</v>
      </c>
      <c r="BC223" s="5">
        <f t="shared" ref="BC223:BC235" si="693">IF(OR(BB223="R",BB223="RH"),1,0)</f>
        <v>0</v>
      </c>
      <c r="BD223" s="5">
        <f t="shared" ref="BD223:BD235" si="694">IF(AND($BB223="R",$O223&gt;0),1,IF(AND($BB223="H",$N223&gt;0),1,0))</f>
        <v>0</v>
      </c>
      <c r="BE223" s="5">
        <f t="shared" ref="BE223:BE235" si="695">IF($AC223&lt;$N223,1,IF($AC223=$N223,0))</f>
        <v>0</v>
      </c>
      <c r="BF223" s="8" t="str">
        <f t="shared" ref="BF223:BF235" si="696">IF($L223&gt;2027,"Nem rövidtávú a feladat.",IF($BE223=1,"Az I. ütem nem lehet forráshiányos!",IF($AC223&gt;$N223,"Többlet forrást jelölt meg az I. ütemnél! A forrás ne legyen több a költségnél.",IF($AC223=$N223,"A forrás egyenlő a költséggel (I.ütem).",0))))</f>
        <v>Nem rövidtávú a feladat.</v>
      </c>
      <c r="BG223" s="5">
        <f t="shared" ref="BG223:BG235" si="697">IF(AND($R223&lt;&gt;"",$S223&lt;&gt;"",$T223&lt;&gt;"",$U223&lt;&gt;"",$V223&lt;&gt;"",$W223&lt;&gt;"",$X223&lt;&gt;"",$Y223&lt;&gt;"",$Z223&lt;&gt;"",$AA223&lt;&gt;"",$AB223&lt;&gt;""),1,0)</f>
        <v>1</v>
      </c>
      <c r="BH223" s="5">
        <f t="shared" ref="BH223:BH235" si="698">IF(AND($BG223=1,$N223=$AC223),1,0)</f>
        <v>1</v>
      </c>
      <c r="BI223" s="5">
        <f t="shared" ref="BI223:BI235" si="699">IF($AQ223&lt;$O223,1,0)</f>
        <v>1</v>
      </c>
      <c r="BJ223" s="5">
        <f t="shared" ref="BJ223:BJ235" si="700">IF(AND($AF223&lt;&gt;"",$AG223&lt;&gt;"",$AH223&lt;&gt;"",$AI223&lt;&gt;"",$AJ223&lt;&gt;"",$AK223&lt;&gt;"",$AL223&lt;&gt;"",$AM223&lt;&gt;"",$AN223&lt;&gt;"",$AO223&lt;&gt;"",$AP223&lt;&gt;""),1,0)</f>
        <v>1</v>
      </c>
      <c r="BK223" s="5">
        <f t="shared" ref="BK223:BK235" si="701">IF(AND($BJ223=1,$O223=$AQ223),1,IF(AND($BJ223=1,$O223&gt;$AQ223,AR223="igen"),1,0))</f>
        <v>1</v>
      </c>
      <c r="BL223" s="4" t="str">
        <f t="shared" ref="BL223:BL235" si="702">IF($M223&lt;2028,"Nem hosszútávú a feladat.",IF(AND($BI223=1,$AR223="nem"),"Forráshiányos a feladat? Jelölje az AR-oszlopban!",IF(AND($BI223=0,$AR223="igen"),"Forráshiányosnak jelölte a feladat az AR-oszlopban, de a forrás költség adatok alapnján nem az!",IF(AND($BI223=1,$AR223="igen"),"Forráshiányos a feladat!",IF($AQ223&gt;$O223,"Többlet forrást jelölt meg a II. ütemnél! A forrás ne legyen több a költségnél.",IF($AQ223=$O223,"A forrás egyenlő a költséggel (II.ütem).",0))))))</f>
        <v>Forráshiányos a feladat!</v>
      </c>
      <c r="BM223" s="5">
        <f t="shared" ref="BM223:BM235" si="703">IF($M223&lt;2028,1,0)</f>
        <v>0</v>
      </c>
      <c r="BN223" s="5">
        <f t="shared" ref="BN223:BN235" si="704">IF($M223&gt;2027,1,0)</f>
        <v>1</v>
      </c>
      <c r="BO223" s="5">
        <f t="shared" ref="BO223:BO235" si="705">IF(AND($BM223=1,$N223=0),1,0)</f>
        <v>0</v>
      </c>
      <c r="BP223" s="5">
        <f t="shared" ref="BP223:BP235" si="706">IF(AND($BN223=1,$O223=0),1,0)</f>
        <v>0</v>
      </c>
      <c r="BQ223" s="5">
        <f t="shared" ref="BQ223:BQ235" si="707">IF(AND($BB223="R",$N223=0,$AZ223&gt;29),1,IF(AND($BB223="RH",$N223=0,$AZ223&gt;29),1,0))</f>
        <v>0</v>
      </c>
      <c r="BR223" s="8">
        <f t="shared" ref="BR223:BR235" si="708">IF($BN223=0,"Nincs hosszútávú terv!",IF(AND($BB223="H",$O223=0,$AZ223=0),"Nullás a hosszútávú feladat és nincs hozzá indoklás!",IF(AND($BB223="RH",$O223=0,$AZ223=0),"Nullás a hosszútávú feladat és nincs hozzá indoklás!",IF(AND($BB223="R",$O223=0,$AZ223&lt;300),"Nullás a hosszútávú feladat és rövid hozzá az indoklás!",IF(AND($BB223="RH",$O223=0,$AZ223&lt;300),"Nullás a hosszútávú feladat és rövid hozzá az indoklás!",0)))))</f>
        <v>0</v>
      </c>
      <c r="BS223" s="5">
        <f t="shared" ref="BS223:BS235" si="709">IF(AND($BB223="R",$N223=0,$AZ223&gt;29),1,IF(AND($BB223="RH",$N223=0,$AZ223&gt;29),1,0))</f>
        <v>0</v>
      </c>
      <c r="BT223" s="5">
        <f t="shared" ref="BT223:BT235" si="710">IF(AND($BB223="H",$O223=0,$AZ223&gt;29),1,IF(AND($BB223="RH",$O223=0,$AZ223&gt;29),1,0))</f>
        <v>0</v>
      </c>
      <c r="BU223" s="5">
        <f t="shared" ref="BU223:BU235" si="711">IF($B223="",0,1)</f>
        <v>1</v>
      </c>
      <c r="BV223" s="5">
        <f t="shared" ref="BV223:BV235" si="712">IF($C223="",0,1)</f>
        <v>1</v>
      </c>
      <c r="BW223" s="5">
        <f t="shared" ref="BW223:BW235" si="713">IF($D223="",0,1)</f>
        <v>1</v>
      </c>
      <c r="BX223" s="5">
        <f t="shared" ref="BX223:BX235" si="714">IF($E223="",0,1)</f>
        <v>1</v>
      </c>
      <c r="BY223" s="5">
        <f t="shared" ref="BY223:BY235" si="715">IF($L223="",0,1)</f>
        <v>1</v>
      </c>
      <c r="BZ223" s="5">
        <f t="shared" ref="BZ223:BZ235" si="716">IF($M223="",0,1)</f>
        <v>1</v>
      </c>
      <c r="CA223" s="5">
        <f t="shared" ref="CA223:CA235" si="717">IF($N223="",0,1)</f>
        <v>1</v>
      </c>
      <c r="CB223" s="5">
        <f t="shared" ref="CB223:CB235" si="718">IF($O223="",0,1)</f>
        <v>1</v>
      </c>
      <c r="CC223" s="5">
        <f t="shared" ref="CC223:CC235" si="719">IF($P223="",0,1)</f>
        <v>1</v>
      </c>
      <c r="CD223" s="5" t="str">
        <f t="shared" ref="CD223:CD235" si="720">IF(AND($BA223=0,$BU223=0),"Hiányos kitöltés! (B-oszlop üres)",IF(AND($BA223=0,$BV223=0),"Hiányos kitöltés! (C-oszlop üres)",IF(AND($BA223=0,$BW223=0),"Hiányos kitöltés! (D-oszlop üres)",IF(AND($BA223=0,$BX223=0),"Hiányos kitöltés! (E-oszlop üres)",IF(AND($BA223=0,$BY223=0),"Hiányos kitöltés! (L-oszlop üres)",IF(AND($BA223=0,$BZ223=0),"Hiányos kitöltés! (M-oszlop üres)",IF(AND($BA223=0,$CA223=0),"Hiányos kitöltés! (N-oszlop üres)",IF(AND($BA223=0,$CB223=0),"Hiányos kitöltés! (O-oszlop üres)",IF(AND($BA223=0,$CC223=0),"Hiányos kitöltés! (P-oszlop üres)",IF(AND($BA223=0,$BG223=0),"Hiányos kitöltés! (I.ütem forrása hiányos!","?"))))))))))</f>
        <v>?</v>
      </c>
      <c r="CE223" s="4" t="str">
        <f t="shared" ref="CE223:CE235" si="721">IF($BA223=0,$CD223,IF($BG223=0,"I. ütem forrása nincs kitöltve!",IF($BJ223=0,"II. ütem forrása nincs kitöltve!",IF($BD223=1,"Költségek üteme nem megfelelő (az időtartam és a költség üteme eltér)!",IF(AND(BH223=0,$BA223=1,$BJ223=1,$BD223=1),"Kötelező cellák kitöltve, de az I. ütem forrása hibás!",IF(AND(BJ223=0,$BA223=1,$BJ223=1,$BD223=1),"Kötelező cellák kitöltve, de a II. ütem forrása hibás!",IF(AND($BO223=1,$AZ223&lt;30),"Nullás a rövidtávú feladat és rövid (hiányzik) a hozzá tartozó indoklás!",IF(AND($BP223=1,$AZ223&lt;30),"Nullás a hosszútávú feladat és rövid (hiányzik) a hozzá tartozó indoklás!",IF(AND(BN223=1,C223="2011_RENDKÍVÜLI"),"II. ütemre nem tervezhet Rendkívüli feladatot!",IF(BH223=0,AD223,IF(BK223=0,AS223,IF(AND(BC223=1,$P223&gt;$N223),"EM rendelet 2. melléklet terhére elszámolt költség nem lehet nagyobb az I. ütemre tervezett tényleges költségnél!",IF($AC223&gt;$N223,"Többlet forrást jelölt meg az I. ütemnél! A forrás ne legyen több a költségnél.",IF($AQ223&gt;$O223,"Többlet forrást jelölt meg a II. ütemnél! A forrás ne legyen több a költségnél.","Kitöltés rendben!"))))))))))))))</f>
        <v>Kitöltés rendben!</v>
      </c>
      <c r="CF223" s="5">
        <f t="shared" ref="CF223:CF235" si="722">IF(A223="Kitöltés rendben!",1,0)</f>
        <v>1</v>
      </c>
      <c r="CG223" s="5">
        <f t="shared" ref="CG223:CG235" si="723">IF(AND($BB223="R",$CF223=1),1,IF(AND($BB223="RH",$CF223=1),1,0))</f>
        <v>0</v>
      </c>
      <c r="CH223" s="5">
        <f t="shared" ref="CH223:CH235" si="724">IF(AND($BB223="H",$CF223=1),1,IF(AND($BB223="RH",$CF223=1),1,0))</f>
        <v>1</v>
      </c>
    </row>
    <row r="224" spans="1:86" s="2" customFormat="1" ht="30.2" customHeight="1" x14ac:dyDescent="0.25">
      <c r="A224" s="1" t="str">
        <f t="shared" si="685"/>
        <v>Kitöltés rendben!</v>
      </c>
      <c r="B224" s="200">
        <v>2</v>
      </c>
      <c r="C224" s="199" t="s">
        <v>70</v>
      </c>
      <c r="D224" s="201" t="s">
        <v>501</v>
      </c>
      <c r="E224" s="201" t="s">
        <v>201</v>
      </c>
      <c r="F224" s="202" t="str">
        <f>VLOOKUP($G224,Összesítő!$B:$F,2,FALSE)</f>
        <v>21-32054-1-048-01-10</v>
      </c>
      <c r="G224" s="199" t="s">
        <v>280</v>
      </c>
      <c r="H224" s="202" t="str">
        <f>AY224&amp;"_"&amp;AW224&amp;"_FIV_"&amp;LEFT(Előlap!$B$6,4)</f>
        <v>3185_222_FIV_2026</v>
      </c>
      <c r="I224" s="202" t="str">
        <f>VLOOKUP($G224,Összesítő!$B:$F,5,FALSE)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4" s="202" t="str">
        <f>VLOOKUP($G224,Összesítő!$B:$F,4,FALSE)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4" s="6">
        <f t="shared" si="605"/>
        <v>160</v>
      </c>
      <c r="L224" s="200">
        <v>2031</v>
      </c>
      <c r="M224" s="200">
        <v>2035</v>
      </c>
      <c r="N224" s="12">
        <v>0</v>
      </c>
      <c r="O224" s="7">
        <v>160</v>
      </c>
      <c r="P224" s="7">
        <v>0</v>
      </c>
      <c r="R224" s="7">
        <v>0</v>
      </c>
      <c r="S224" s="7">
        <v>0</v>
      </c>
      <c r="T224" s="7">
        <v>0</v>
      </c>
      <c r="U224" s="7">
        <v>0</v>
      </c>
      <c r="V224" s="7">
        <v>0</v>
      </c>
      <c r="W224" s="7">
        <v>0</v>
      </c>
      <c r="X224" s="7">
        <v>0</v>
      </c>
      <c r="Y224" s="7">
        <v>0</v>
      </c>
      <c r="Z224" s="7">
        <v>0</v>
      </c>
      <c r="AA224" s="7">
        <v>0</v>
      </c>
      <c r="AB224" s="7">
        <v>0</v>
      </c>
      <c r="AC224" s="6">
        <f t="shared" si="686"/>
        <v>0</v>
      </c>
      <c r="AD224" s="3" t="str">
        <f t="shared" si="687"/>
        <v>Nem rövidtávú a feladat.</v>
      </c>
      <c r="AF224" s="7">
        <v>0</v>
      </c>
      <c r="AG224" s="7">
        <v>0</v>
      </c>
      <c r="AH224" s="7">
        <v>0</v>
      </c>
      <c r="AI224" s="7">
        <v>0</v>
      </c>
      <c r="AJ224" s="7">
        <v>0</v>
      </c>
      <c r="AK224" s="7">
        <v>0</v>
      </c>
      <c r="AL224" s="7">
        <v>0</v>
      </c>
      <c r="AM224" s="7">
        <v>0</v>
      </c>
      <c r="AN224" s="7">
        <v>0</v>
      </c>
      <c r="AO224" s="7">
        <v>0</v>
      </c>
      <c r="AP224" s="7">
        <v>0</v>
      </c>
      <c r="AQ224" s="6">
        <f t="shared" si="688"/>
        <v>0</v>
      </c>
      <c r="AR224" s="199" t="s">
        <v>205</v>
      </c>
      <c r="AS224" s="3" t="str">
        <f t="shared" si="689"/>
        <v>Forráshiányos a feladat!</v>
      </c>
      <c r="AU224" s="201" t="s">
        <v>135</v>
      </c>
      <c r="AV224" s="201" t="s">
        <v>135</v>
      </c>
      <c r="AW224" s="202">
        <f>COUNTA($G$3:G224)</f>
        <v>222</v>
      </c>
      <c r="AY224" s="8">
        <f>VLOOKUP($G224,Összesítő!$B:$F,3,FALSE)</f>
        <v>3185</v>
      </c>
      <c r="AZ224" s="8">
        <f t="shared" si="690"/>
        <v>0</v>
      </c>
      <c r="BA224" s="5">
        <f t="shared" si="691"/>
        <v>1</v>
      </c>
      <c r="BB224" s="5" t="str">
        <f t="shared" si="692"/>
        <v>H</v>
      </c>
      <c r="BC224" s="5">
        <f t="shared" si="693"/>
        <v>0</v>
      </c>
      <c r="BD224" s="5">
        <f t="shared" si="694"/>
        <v>0</v>
      </c>
      <c r="BE224" s="5">
        <f t="shared" si="695"/>
        <v>0</v>
      </c>
      <c r="BF224" s="8" t="str">
        <f t="shared" si="696"/>
        <v>Nem rövidtávú a feladat.</v>
      </c>
      <c r="BG224" s="5">
        <f t="shared" si="697"/>
        <v>1</v>
      </c>
      <c r="BH224" s="5">
        <f t="shared" si="698"/>
        <v>1</v>
      </c>
      <c r="BI224" s="5">
        <f t="shared" si="699"/>
        <v>1</v>
      </c>
      <c r="BJ224" s="5">
        <f t="shared" si="700"/>
        <v>1</v>
      </c>
      <c r="BK224" s="5">
        <f t="shared" si="701"/>
        <v>1</v>
      </c>
      <c r="BL224" s="4" t="str">
        <f t="shared" si="702"/>
        <v>Forráshiányos a feladat!</v>
      </c>
      <c r="BM224" s="5">
        <f t="shared" si="703"/>
        <v>0</v>
      </c>
      <c r="BN224" s="5">
        <f t="shared" si="704"/>
        <v>1</v>
      </c>
      <c r="BO224" s="5">
        <f t="shared" si="705"/>
        <v>0</v>
      </c>
      <c r="BP224" s="5">
        <f t="shared" si="706"/>
        <v>0</v>
      </c>
      <c r="BQ224" s="5">
        <f t="shared" si="707"/>
        <v>0</v>
      </c>
      <c r="BR224" s="8">
        <f t="shared" si="708"/>
        <v>0</v>
      </c>
      <c r="BS224" s="5">
        <f t="shared" si="709"/>
        <v>0</v>
      </c>
      <c r="BT224" s="5">
        <f t="shared" si="710"/>
        <v>0</v>
      </c>
      <c r="BU224" s="5">
        <f t="shared" si="711"/>
        <v>1</v>
      </c>
      <c r="BV224" s="5">
        <f t="shared" si="712"/>
        <v>1</v>
      </c>
      <c r="BW224" s="5">
        <f t="shared" si="713"/>
        <v>1</v>
      </c>
      <c r="BX224" s="5">
        <f t="shared" si="714"/>
        <v>1</v>
      </c>
      <c r="BY224" s="5">
        <f t="shared" si="715"/>
        <v>1</v>
      </c>
      <c r="BZ224" s="5">
        <f t="shared" si="716"/>
        <v>1</v>
      </c>
      <c r="CA224" s="5">
        <f t="shared" si="717"/>
        <v>1</v>
      </c>
      <c r="CB224" s="5">
        <f t="shared" si="718"/>
        <v>1</v>
      </c>
      <c r="CC224" s="5">
        <f t="shared" si="719"/>
        <v>1</v>
      </c>
      <c r="CD224" s="5" t="str">
        <f t="shared" si="720"/>
        <v>?</v>
      </c>
      <c r="CE224" s="4" t="str">
        <f t="shared" si="721"/>
        <v>Kitöltés rendben!</v>
      </c>
      <c r="CF224" s="5">
        <f t="shared" si="722"/>
        <v>1</v>
      </c>
      <c r="CG224" s="5">
        <f t="shared" si="723"/>
        <v>0</v>
      </c>
      <c r="CH224" s="5">
        <f t="shared" si="724"/>
        <v>1</v>
      </c>
    </row>
    <row r="225" spans="1:86" s="2" customFormat="1" ht="30.2" customHeight="1" x14ac:dyDescent="0.25">
      <c r="A225" s="1" t="str">
        <f t="shared" si="685"/>
        <v>Kitöltés rendben!</v>
      </c>
      <c r="B225" s="200">
        <v>2</v>
      </c>
      <c r="C225" s="199" t="s">
        <v>103</v>
      </c>
      <c r="D225" s="201" t="s">
        <v>502</v>
      </c>
      <c r="E225" s="201" t="s">
        <v>201</v>
      </c>
      <c r="F225" s="202" t="str">
        <f>VLOOKUP($G225,Összesítő!$B:$F,2,FALSE)</f>
        <v>21-32054-1-048-01-10</v>
      </c>
      <c r="G225" s="199" t="s">
        <v>280</v>
      </c>
      <c r="H225" s="202" t="str">
        <f>AY225&amp;"_"&amp;AW225&amp;"_FIV_"&amp;LEFT(Előlap!$B$6,4)</f>
        <v>3185_223_FIV_2026</v>
      </c>
      <c r="I225" s="202" t="str">
        <f>VLOOKUP($G225,Összesítő!$B:$F,5,FALSE)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5" s="202" t="str">
        <f>VLOOKUP($G225,Összesítő!$B:$F,4,FALSE)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5" s="6">
        <f t="shared" si="605"/>
        <v>240</v>
      </c>
      <c r="L225" s="200">
        <v>2031</v>
      </c>
      <c r="M225" s="200">
        <v>2035</v>
      </c>
      <c r="N225" s="12">
        <v>0</v>
      </c>
      <c r="O225" s="7">
        <v>240</v>
      </c>
      <c r="P225" s="7">
        <v>0</v>
      </c>
      <c r="R225" s="7">
        <v>0</v>
      </c>
      <c r="S225" s="7">
        <v>0</v>
      </c>
      <c r="T225" s="7">
        <v>0</v>
      </c>
      <c r="U225" s="7">
        <v>0</v>
      </c>
      <c r="V225" s="7">
        <v>0</v>
      </c>
      <c r="W225" s="7">
        <v>0</v>
      </c>
      <c r="X225" s="7">
        <v>0</v>
      </c>
      <c r="Y225" s="7">
        <v>0</v>
      </c>
      <c r="Z225" s="7">
        <v>0</v>
      </c>
      <c r="AA225" s="7">
        <v>0</v>
      </c>
      <c r="AB225" s="7">
        <v>0</v>
      </c>
      <c r="AC225" s="6">
        <f t="shared" si="686"/>
        <v>0</v>
      </c>
      <c r="AD225" s="3" t="str">
        <f t="shared" si="687"/>
        <v>Nem rövidtávú a feladat.</v>
      </c>
      <c r="AF225" s="7">
        <v>0</v>
      </c>
      <c r="AG225" s="7">
        <v>0</v>
      </c>
      <c r="AH225" s="7">
        <v>0</v>
      </c>
      <c r="AI225" s="7">
        <v>0</v>
      </c>
      <c r="AJ225" s="7">
        <v>0</v>
      </c>
      <c r="AK225" s="7">
        <v>0</v>
      </c>
      <c r="AL225" s="7">
        <v>0</v>
      </c>
      <c r="AM225" s="7">
        <v>0</v>
      </c>
      <c r="AN225" s="7">
        <v>0</v>
      </c>
      <c r="AO225" s="7">
        <v>0</v>
      </c>
      <c r="AP225" s="7">
        <v>0</v>
      </c>
      <c r="AQ225" s="6">
        <f t="shared" si="688"/>
        <v>0</v>
      </c>
      <c r="AR225" s="199" t="s">
        <v>205</v>
      </c>
      <c r="AS225" s="3" t="str">
        <f t="shared" si="689"/>
        <v>Forráshiányos a feladat!</v>
      </c>
      <c r="AU225" s="201" t="s">
        <v>135</v>
      </c>
      <c r="AV225" s="201" t="s">
        <v>135</v>
      </c>
      <c r="AW225" s="202">
        <f>COUNTA($G$3:G225)</f>
        <v>223</v>
      </c>
      <c r="AY225" s="8">
        <f>VLOOKUP($G225,Összesítő!$B:$F,3,FALSE)</f>
        <v>3185</v>
      </c>
      <c r="AZ225" s="8">
        <f t="shared" si="690"/>
        <v>0</v>
      </c>
      <c r="BA225" s="5">
        <f t="shared" si="691"/>
        <v>1</v>
      </c>
      <c r="BB225" s="5" t="str">
        <f t="shared" si="692"/>
        <v>H</v>
      </c>
      <c r="BC225" s="5">
        <f t="shared" si="693"/>
        <v>0</v>
      </c>
      <c r="BD225" s="5">
        <f t="shared" si="694"/>
        <v>0</v>
      </c>
      <c r="BE225" s="5">
        <f t="shared" si="695"/>
        <v>0</v>
      </c>
      <c r="BF225" s="8" t="str">
        <f t="shared" si="696"/>
        <v>Nem rövidtávú a feladat.</v>
      </c>
      <c r="BG225" s="5">
        <f t="shared" si="697"/>
        <v>1</v>
      </c>
      <c r="BH225" s="5">
        <f t="shared" si="698"/>
        <v>1</v>
      </c>
      <c r="BI225" s="5">
        <f t="shared" si="699"/>
        <v>1</v>
      </c>
      <c r="BJ225" s="5">
        <f t="shared" si="700"/>
        <v>1</v>
      </c>
      <c r="BK225" s="5">
        <f t="shared" si="701"/>
        <v>1</v>
      </c>
      <c r="BL225" s="4" t="str">
        <f t="shared" si="702"/>
        <v>Forráshiányos a feladat!</v>
      </c>
      <c r="BM225" s="5">
        <f t="shared" si="703"/>
        <v>0</v>
      </c>
      <c r="BN225" s="5">
        <f t="shared" si="704"/>
        <v>1</v>
      </c>
      <c r="BO225" s="5">
        <f t="shared" si="705"/>
        <v>0</v>
      </c>
      <c r="BP225" s="5">
        <f t="shared" si="706"/>
        <v>0</v>
      </c>
      <c r="BQ225" s="5">
        <f t="shared" si="707"/>
        <v>0</v>
      </c>
      <c r="BR225" s="8">
        <f t="shared" si="708"/>
        <v>0</v>
      </c>
      <c r="BS225" s="5">
        <f t="shared" si="709"/>
        <v>0</v>
      </c>
      <c r="BT225" s="5">
        <f t="shared" si="710"/>
        <v>0</v>
      </c>
      <c r="BU225" s="5">
        <f t="shared" si="711"/>
        <v>1</v>
      </c>
      <c r="BV225" s="5">
        <f t="shared" si="712"/>
        <v>1</v>
      </c>
      <c r="BW225" s="5">
        <f t="shared" si="713"/>
        <v>1</v>
      </c>
      <c r="BX225" s="5">
        <f t="shared" si="714"/>
        <v>1</v>
      </c>
      <c r="BY225" s="5">
        <f t="shared" si="715"/>
        <v>1</v>
      </c>
      <c r="BZ225" s="5">
        <f t="shared" si="716"/>
        <v>1</v>
      </c>
      <c r="CA225" s="5">
        <f t="shared" si="717"/>
        <v>1</v>
      </c>
      <c r="CB225" s="5">
        <f t="shared" si="718"/>
        <v>1</v>
      </c>
      <c r="CC225" s="5">
        <f t="shared" si="719"/>
        <v>1</v>
      </c>
      <c r="CD225" s="5" t="str">
        <f t="shared" si="720"/>
        <v>?</v>
      </c>
      <c r="CE225" s="4" t="str">
        <f t="shared" si="721"/>
        <v>Kitöltés rendben!</v>
      </c>
      <c r="CF225" s="5">
        <f t="shared" si="722"/>
        <v>1</v>
      </c>
      <c r="CG225" s="5">
        <f t="shared" si="723"/>
        <v>0</v>
      </c>
      <c r="CH225" s="5">
        <f t="shared" si="724"/>
        <v>1</v>
      </c>
    </row>
    <row r="226" spans="1:86" s="2" customFormat="1" ht="30.2" customHeight="1" x14ac:dyDescent="0.25">
      <c r="A226" s="1" t="str">
        <f t="shared" si="685"/>
        <v>Kitöltés rendben!</v>
      </c>
      <c r="B226" s="200">
        <v>2</v>
      </c>
      <c r="C226" s="199" t="s">
        <v>50</v>
      </c>
      <c r="D226" s="201" t="s">
        <v>503</v>
      </c>
      <c r="E226" s="201" t="s">
        <v>201</v>
      </c>
      <c r="F226" s="202" t="str">
        <f>VLOOKUP($G226,Összesítő!$B:$F,2,FALSE)</f>
        <v>21-32054-1-048-01-10</v>
      </c>
      <c r="G226" s="199" t="s">
        <v>280</v>
      </c>
      <c r="H226" s="202" t="str">
        <f>AY226&amp;"_"&amp;AW226&amp;"_FIV_"&amp;LEFT(Előlap!$B$6,4)</f>
        <v>3185_224_FIV_2026</v>
      </c>
      <c r="I226" s="202" t="str">
        <f>VLOOKUP($G226,Összesítő!$B:$F,5,FALSE)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6" s="202" t="str">
        <f>VLOOKUP($G226,Összesítő!$B:$F,4,FALSE)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6" s="6">
        <f t="shared" si="605"/>
        <v>5000</v>
      </c>
      <c r="L226" s="200">
        <v>2032</v>
      </c>
      <c r="M226" s="200">
        <v>2032</v>
      </c>
      <c r="N226" s="12">
        <v>0</v>
      </c>
      <c r="O226" s="7">
        <v>5000</v>
      </c>
      <c r="P226" s="7">
        <v>0</v>
      </c>
      <c r="R226" s="7">
        <v>0</v>
      </c>
      <c r="S226" s="7">
        <v>0</v>
      </c>
      <c r="T226" s="7">
        <v>0</v>
      </c>
      <c r="U226" s="7">
        <v>0</v>
      </c>
      <c r="V226" s="7">
        <v>0</v>
      </c>
      <c r="W226" s="7">
        <v>0</v>
      </c>
      <c r="X226" s="7">
        <v>0</v>
      </c>
      <c r="Y226" s="7">
        <v>0</v>
      </c>
      <c r="Z226" s="7">
        <v>0</v>
      </c>
      <c r="AA226" s="7">
        <v>0</v>
      </c>
      <c r="AB226" s="7">
        <v>0</v>
      </c>
      <c r="AC226" s="6">
        <f t="shared" si="686"/>
        <v>0</v>
      </c>
      <c r="AD226" s="3" t="str">
        <f t="shared" si="687"/>
        <v>Nem rövidtávú a feladat.</v>
      </c>
      <c r="AF226" s="7">
        <v>0</v>
      </c>
      <c r="AG226" s="7">
        <v>0</v>
      </c>
      <c r="AH226" s="7">
        <v>0</v>
      </c>
      <c r="AI226" s="7">
        <v>0</v>
      </c>
      <c r="AJ226" s="7">
        <v>0</v>
      </c>
      <c r="AK226" s="7">
        <v>0</v>
      </c>
      <c r="AL226" s="7">
        <v>0</v>
      </c>
      <c r="AM226" s="7">
        <v>0</v>
      </c>
      <c r="AN226" s="7">
        <v>0</v>
      </c>
      <c r="AO226" s="7">
        <v>0</v>
      </c>
      <c r="AP226" s="7">
        <v>0</v>
      </c>
      <c r="AQ226" s="6">
        <f t="shared" si="688"/>
        <v>0</v>
      </c>
      <c r="AR226" s="199" t="s">
        <v>205</v>
      </c>
      <c r="AS226" s="3" t="str">
        <f t="shared" si="689"/>
        <v>Forráshiányos a feladat!</v>
      </c>
      <c r="AU226" s="201" t="s">
        <v>135</v>
      </c>
      <c r="AV226" s="201" t="s">
        <v>135</v>
      </c>
      <c r="AW226" s="202">
        <f>COUNTA($G$3:G226)</f>
        <v>224</v>
      </c>
      <c r="AY226" s="8">
        <f>VLOOKUP($G226,Összesítő!$B:$F,3,FALSE)</f>
        <v>3185</v>
      </c>
      <c r="AZ226" s="8">
        <f t="shared" si="690"/>
        <v>0</v>
      </c>
      <c r="BA226" s="5">
        <f t="shared" si="691"/>
        <v>1</v>
      </c>
      <c r="BB226" s="5" t="str">
        <f t="shared" si="692"/>
        <v>H</v>
      </c>
      <c r="BC226" s="5">
        <f t="shared" si="693"/>
        <v>0</v>
      </c>
      <c r="BD226" s="5">
        <f t="shared" si="694"/>
        <v>0</v>
      </c>
      <c r="BE226" s="5">
        <f t="shared" si="695"/>
        <v>0</v>
      </c>
      <c r="BF226" s="8" t="str">
        <f t="shared" si="696"/>
        <v>Nem rövidtávú a feladat.</v>
      </c>
      <c r="BG226" s="5">
        <f t="shared" si="697"/>
        <v>1</v>
      </c>
      <c r="BH226" s="5">
        <f t="shared" si="698"/>
        <v>1</v>
      </c>
      <c r="BI226" s="5">
        <f t="shared" si="699"/>
        <v>1</v>
      </c>
      <c r="BJ226" s="5">
        <f t="shared" si="700"/>
        <v>1</v>
      </c>
      <c r="BK226" s="5">
        <f t="shared" si="701"/>
        <v>1</v>
      </c>
      <c r="BL226" s="4" t="str">
        <f t="shared" si="702"/>
        <v>Forráshiányos a feladat!</v>
      </c>
      <c r="BM226" s="5">
        <f t="shared" si="703"/>
        <v>0</v>
      </c>
      <c r="BN226" s="5">
        <f t="shared" si="704"/>
        <v>1</v>
      </c>
      <c r="BO226" s="5">
        <f t="shared" si="705"/>
        <v>0</v>
      </c>
      <c r="BP226" s="5">
        <f t="shared" si="706"/>
        <v>0</v>
      </c>
      <c r="BQ226" s="5">
        <f t="shared" si="707"/>
        <v>0</v>
      </c>
      <c r="BR226" s="8">
        <f t="shared" si="708"/>
        <v>0</v>
      </c>
      <c r="BS226" s="5">
        <f t="shared" si="709"/>
        <v>0</v>
      </c>
      <c r="BT226" s="5">
        <f t="shared" si="710"/>
        <v>0</v>
      </c>
      <c r="BU226" s="5">
        <f t="shared" si="711"/>
        <v>1</v>
      </c>
      <c r="BV226" s="5">
        <f t="shared" si="712"/>
        <v>1</v>
      </c>
      <c r="BW226" s="5">
        <f t="shared" si="713"/>
        <v>1</v>
      </c>
      <c r="BX226" s="5">
        <f t="shared" si="714"/>
        <v>1</v>
      </c>
      <c r="BY226" s="5">
        <f t="shared" si="715"/>
        <v>1</v>
      </c>
      <c r="BZ226" s="5">
        <f t="shared" si="716"/>
        <v>1</v>
      </c>
      <c r="CA226" s="5">
        <f t="shared" si="717"/>
        <v>1</v>
      </c>
      <c r="CB226" s="5">
        <f t="shared" si="718"/>
        <v>1</v>
      </c>
      <c r="CC226" s="5">
        <f t="shared" si="719"/>
        <v>1</v>
      </c>
      <c r="CD226" s="5" t="str">
        <f t="shared" si="720"/>
        <v>?</v>
      </c>
      <c r="CE226" s="4" t="str">
        <f t="shared" si="721"/>
        <v>Kitöltés rendben!</v>
      </c>
      <c r="CF226" s="5">
        <f t="shared" si="722"/>
        <v>1</v>
      </c>
      <c r="CG226" s="5">
        <f t="shared" si="723"/>
        <v>0</v>
      </c>
      <c r="CH226" s="5">
        <f t="shared" si="724"/>
        <v>1</v>
      </c>
    </row>
    <row r="227" spans="1:86" s="2" customFormat="1" ht="30.2" customHeight="1" x14ac:dyDescent="0.25">
      <c r="A227" s="1" t="str">
        <f t="shared" si="685"/>
        <v>Kitöltés rendben!</v>
      </c>
      <c r="B227" s="200">
        <v>2</v>
      </c>
      <c r="C227" s="199" t="s">
        <v>50</v>
      </c>
      <c r="D227" s="201" t="s">
        <v>499</v>
      </c>
      <c r="E227" s="201" t="s">
        <v>201</v>
      </c>
      <c r="F227" s="202" t="str">
        <f>VLOOKUP($G227,Összesítő!$B:$F,2,FALSE)</f>
        <v>21-32054-1-048-01-10</v>
      </c>
      <c r="G227" s="199" t="s">
        <v>280</v>
      </c>
      <c r="H227" s="202" t="str">
        <f>AY227&amp;"_"&amp;AW227&amp;"_FIV_"&amp;LEFT(Előlap!$B$6,4)</f>
        <v>3185_225_FIV_2026</v>
      </c>
      <c r="I227" s="202" t="str">
        <f>VLOOKUP($G227,Összesítő!$B:$F,5,FALSE)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7" s="202" t="str">
        <f>VLOOKUP($G227,Összesítő!$B:$F,4,FALSE)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7" s="6">
        <f t="shared" si="605"/>
        <v>3500</v>
      </c>
      <c r="L227" s="200">
        <v>2034</v>
      </c>
      <c r="M227" s="200">
        <v>2034</v>
      </c>
      <c r="N227" s="12">
        <v>0</v>
      </c>
      <c r="O227" s="7">
        <v>3500</v>
      </c>
      <c r="P227" s="7">
        <v>0</v>
      </c>
      <c r="R227" s="7">
        <v>0</v>
      </c>
      <c r="S227" s="7">
        <v>0</v>
      </c>
      <c r="T227" s="7">
        <v>0</v>
      </c>
      <c r="U227" s="7">
        <v>0</v>
      </c>
      <c r="V227" s="7">
        <v>0</v>
      </c>
      <c r="W227" s="7">
        <v>0</v>
      </c>
      <c r="X227" s="7">
        <v>0</v>
      </c>
      <c r="Y227" s="7">
        <v>0</v>
      </c>
      <c r="Z227" s="7">
        <v>0</v>
      </c>
      <c r="AA227" s="7">
        <v>0</v>
      </c>
      <c r="AB227" s="7">
        <v>0</v>
      </c>
      <c r="AC227" s="6">
        <f t="shared" si="686"/>
        <v>0</v>
      </c>
      <c r="AD227" s="3" t="str">
        <f t="shared" si="687"/>
        <v>Nem rövidtávú a feladat.</v>
      </c>
      <c r="AF227" s="7">
        <v>0</v>
      </c>
      <c r="AG227" s="7">
        <v>0</v>
      </c>
      <c r="AH227" s="7">
        <v>0</v>
      </c>
      <c r="AI227" s="7">
        <v>0</v>
      </c>
      <c r="AJ227" s="7">
        <v>0</v>
      </c>
      <c r="AK227" s="7">
        <v>0</v>
      </c>
      <c r="AL227" s="7">
        <v>0</v>
      </c>
      <c r="AM227" s="7">
        <v>0</v>
      </c>
      <c r="AN227" s="7">
        <v>0</v>
      </c>
      <c r="AO227" s="7">
        <v>0</v>
      </c>
      <c r="AP227" s="7">
        <v>0</v>
      </c>
      <c r="AQ227" s="6">
        <f t="shared" si="688"/>
        <v>0</v>
      </c>
      <c r="AR227" s="199" t="s">
        <v>205</v>
      </c>
      <c r="AS227" s="3" t="str">
        <f t="shared" si="689"/>
        <v>Forráshiányos a feladat!</v>
      </c>
      <c r="AU227" s="201" t="s">
        <v>135</v>
      </c>
      <c r="AV227" s="201" t="s">
        <v>135</v>
      </c>
      <c r="AW227" s="202">
        <f>COUNTA($G$3:G227)</f>
        <v>225</v>
      </c>
      <c r="AY227" s="8">
        <f>VLOOKUP($G227,Összesítő!$B:$F,3,FALSE)</f>
        <v>3185</v>
      </c>
      <c r="AZ227" s="8">
        <f t="shared" si="690"/>
        <v>0</v>
      </c>
      <c r="BA227" s="5">
        <f t="shared" si="691"/>
        <v>1</v>
      </c>
      <c r="BB227" s="5" t="str">
        <f t="shared" si="692"/>
        <v>H</v>
      </c>
      <c r="BC227" s="5">
        <f t="shared" si="693"/>
        <v>0</v>
      </c>
      <c r="BD227" s="5">
        <f t="shared" si="694"/>
        <v>0</v>
      </c>
      <c r="BE227" s="5">
        <f t="shared" si="695"/>
        <v>0</v>
      </c>
      <c r="BF227" s="8" t="str">
        <f t="shared" si="696"/>
        <v>Nem rövidtávú a feladat.</v>
      </c>
      <c r="BG227" s="5">
        <f t="shared" si="697"/>
        <v>1</v>
      </c>
      <c r="BH227" s="5">
        <f t="shared" si="698"/>
        <v>1</v>
      </c>
      <c r="BI227" s="5">
        <f t="shared" si="699"/>
        <v>1</v>
      </c>
      <c r="BJ227" s="5">
        <f t="shared" si="700"/>
        <v>1</v>
      </c>
      <c r="BK227" s="5">
        <f t="shared" si="701"/>
        <v>1</v>
      </c>
      <c r="BL227" s="4" t="str">
        <f t="shared" si="702"/>
        <v>Forráshiányos a feladat!</v>
      </c>
      <c r="BM227" s="5">
        <f t="shared" si="703"/>
        <v>0</v>
      </c>
      <c r="BN227" s="5">
        <f t="shared" si="704"/>
        <v>1</v>
      </c>
      <c r="BO227" s="5">
        <f t="shared" si="705"/>
        <v>0</v>
      </c>
      <c r="BP227" s="5">
        <f t="shared" si="706"/>
        <v>0</v>
      </c>
      <c r="BQ227" s="5">
        <f t="shared" si="707"/>
        <v>0</v>
      </c>
      <c r="BR227" s="8">
        <f t="shared" si="708"/>
        <v>0</v>
      </c>
      <c r="BS227" s="5">
        <f t="shared" si="709"/>
        <v>0</v>
      </c>
      <c r="BT227" s="5">
        <f t="shared" si="710"/>
        <v>0</v>
      </c>
      <c r="BU227" s="5">
        <f t="shared" si="711"/>
        <v>1</v>
      </c>
      <c r="BV227" s="5">
        <f t="shared" si="712"/>
        <v>1</v>
      </c>
      <c r="BW227" s="5">
        <f t="shared" si="713"/>
        <v>1</v>
      </c>
      <c r="BX227" s="5">
        <f t="shared" si="714"/>
        <v>1</v>
      </c>
      <c r="BY227" s="5">
        <f t="shared" si="715"/>
        <v>1</v>
      </c>
      <c r="BZ227" s="5">
        <f t="shared" si="716"/>
        <v>1</v>
      </c>
      <c r="CA227" s="5">
        <f t="shared" si="717"/>
        <v>1</v>
      </c>
      <c r="CB227" s="5">
        <f t="shared" si="718"/>
        <v>1</v>
      </c>
      <c r="CC227" s="5">
        <f t="shared" si="719"/>
        <v>1</v>
      </c>
      <c r="CD227" s="5" t="str">
        <f t="shared" si="720"/>
        <v>?</v>
      </c>
      <c r="CE227" s="4" t="str">
        <f t="shared" si="721"/>
        <v>Kitöltés rendben!</v>
      </c>
      <c r="CF227" s="5">
        <f t="shared" si="722"/>
        <v>1</v>
      </c>
      <c r="CG227" s="5">
        <f t="shared" si="723"/>
        <v>0</v>
      </c>
      <c r="CH227" s="5">
        <f t="shared" si="724"/>
        <v>1</v>
      </c>
    </row>
    <row r="228" spans="1:86" s="2" customFormat="1" ht="30.2" customHeight="1" x14ac:dyDescent="0.25">
      <c r="A228" s="1" t="str">
        <f t="shared" si="685"/>
        <v>Kitöltés rendben!</v>
      </c>
      <c r="B228" s="200">
        <v>1</v>
      </c>
      <c r="C228" s="199" t="s">
        <v>24</v>
      </c>
      <c r="D228" s="201" t="s">
        <v>504</v>
      </c>
      <c r="E228" s="201" t="s">
        <v>201</v>
      </c>
      <c r="F228" s="202" t="str">
        <f>VLOOKUP($G228,Összesítő!$B:$F,2,FALSE)</f>
        <v>21-32054-1-048-01-10</v>
      </c>
      <c r="G228" s="199" t="s">
        <v>280</v>
      </c>
      <c r="H228" s="202" t="str">
        <f>AY228&amp;"_"&amp;AW228&amp;"_FIV_"&amp;LEFT(Előlap!$B$6,4)</f>
        <v>3185_226_FIV_2026</v>
      </c>
      <c r="I228" s="202" t="str">
        <f>VLOOKUP($G228,Összesítő!$B:$F,5,FALSE)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8" s="202" t="str">
        <f>VLOOKUP($G228,Összesítő!$B:$F,4,FALSE)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8" s="6">
        <f t="shared" si="605"/>
        <v>1493</v>
      </c>
      <c r="L228" s="200">
        <v>2027</v>
      </c>
      <c r="M228" s="200">
        <v>2027</v>
      </c>
      <c r="N228" s="12">
        <v>1493</v>
      </c>
      <c r="O228" s="7">
        <v>0</v>
      </c>
      <c r="P228" s="7">
        <v>0</v>
      </c>
      <c r="R228" s="7">
        <v>1493</v>
      </c>
      <c r="S228" s="7">
        <v>0</v>
      </c>
      <c r="T228" s="7">
        <v>0</v>
      </c>
      <c r="U228" s="7">
        <v>0</v>
      </c>
      <c r="V228" s="7">
        <v>0</v>
      </c>
      <c r="W228" s="7">
        <v>0</v>
      </c>
      <c r="X228" s="7">
        <v>0</v>
      </c>
      <c r="Y228" s="7">
        <v>0</v>
      </c>
      <c r="Z228" s="7">
        <v>0</v>
      </c>
      <c r="AA228" s="7">
        <v>0</v>
      </c>
      <c r="AB228" s="7">
        <v>0</v>
      </c>
      <c r="AC228" s="6">
        <f t="shared" si="686"/>
        <v>1493</v>
      </c>
      <c r="AD228" s="3" t="str">
        <f t="shared" si="687"/>
        <v>A forrás egyenlő a költséggel (I.ütem).</v>
      </c>
      <c r="AF228" s="7">
        <v>0</v>
      </c>
      <c r="AG228" s="7">
        <v>0</v>
      </c>
      <c r="AH228" s="7">
        <v>0</v>
      </c>
      <c r="AI228" s="7">
        <v>0</v>
      </c>
      <c r="AJ228" s="7">
        <v>0</v>
      </c>
      <c r="AK228" s="7">
        <v>0</v>
      </c>
      <c r="AL228" s="7">
        <v>0</v>
      </c>
      <c r="AM228" s="7">
        <v>0</v>
      </c>
      <c r="AN228" s="7">
        <v>0</v>
      </c>
      <c r="AO228" s="7">
        <v>0</v>
      </c>
      <c r="AP228" s="7">
        <v>0</v>
      </c>
      <c r="AQ228" s="6">
        <f t="shared" si="688"/>
        <v>0</v>
      </c>
      <c r="AR228" s="199" t="s">
        <v>203</v>
      </c>
      <c r="AS228" s="3" t="str">
        <f t="shared" si="689"/>
        <v>Nem hosszútávú a feladat.</v>
      </c>
      <c r="AU228" s="201" t="s">
        <v>135</v>
      </c>
      <c r="AV228" s="201" t="s">
        <v>135</v>
      </c>
      <c r="AW228" s="202">
        <f>COUNTA($G$3:G228)</f>
        <v>226</v>
      </c>
      <c r="AY228" s="8">
        <f>VLOOKUP($G228,Összesítő!$B:$F,3,FALSE)</f>
        <v>3185</v>
      </c>
      <c r="AZ228" s="8">
        <f t="shared" si="690"/>
        <v>0</v>
      </c>
      <c r="BA228" s="5">
        <f t="shared" si="691"/>
        <v>1</v>
      </c>
      <c r="BB228" s="5" t="str">
        <f t="shared" si="692"/>
        <v>R</v>
      </c>
      <c r="BC228" s="5">
        <f t="shared" si="693"/>
        <v>1</v>
      </c>
      <c r="BD228" s="5">
        <f t="shared" si="694"/>
        <v>0</v>
      </c>
      <c r="BE228" s="5">
        <f t="shared" si="695"/>
        <v>0</v>
      </c>
      <c r="BF228" s="8" t="str">
        <f t="shared" si="696"/>
        <v>A forrás egyenlő a költséggel (I.ütem).</v>
      </c>
      <c r="BG228" s="5">
        <f t="shared" si="697"/>
        <v>1</v>
      </c>
      <c r="BH228" s="5">
        <f t="shared" si="698"/>
        <v>1</v>
      </c>
      <c r="BI228" s="5">
        <f t="shared" si="699"/>
        <v>0</v>
      </c>
      <c r="BJ228" s="5">
        <f t="shared" si="700"/>
        <v>1</v>
      </c>
      <c r="BK228" s="5">
        <f t="shared" si="701"/>
        <v>1</v>
      </c>
      <c r="BL228" s="4" t="str">
        <f t="shared" si="702"/>
        <v>Nem hosszútávú a feladat.</v>
      </c>
      <c r="BM228" s="5">
        <f t="shared" si="703"/>
        <v>1</v>
      </c>
      <c r="BN228" s="5">
        <f t="shared" si="704"/>
        <v>0</v>
      </c>
      <c r="BO228" s="5">
        <f t="shared" si="705"/>
        <v>0</v>
      </c>
      <c r="BP228" s="5">
        <f t="shared" si="706"/>
        <v>0</v>
      </c>
      <c r="BQ228" s="5">
        <f t="shared" si="707"/>
        <v>0</v>
      </c>
      <c r="BR228" s="8" t="str">
        <f t="shared" si="708"/>
        <v>Nincs hosszútávú terv!</v>
      </c>
      <c r="BS228" s="5">
        <f t="shared" si="709"/>
        <v>0</v>
      </c>
      <c r="BT228" s="5">
        <f t="shared" si="710"/>
        <v>0</v>
      </c>
      <c r="BU228" s="5">
        <f t="shared" si="711"/>
        <v>1</v>
      </c>
      <c r="BV228" s="5">
        <f t="shared" si="712"/>
        <v>1</v>
      </c>
      <c r="BW228" s="5">
        <f t="shared" si="713"/>
        <v>1</v>
      </c>
      <c r="BX228" s="5">
        <f t="shared" si="714"/>
        <v>1</v>
      </c>
      <c r="BY228" s="5">
        <f t="shared" si="715"/>
        <v>1</v>
      </c>
      <c r="BZ228" s="5">
        <f t="shared" si="716"/>
        <v>1</v>
      </c>
      <c r="CA228" s="5">
        <f t="shared" si="717"/>
        <v>1</v>
      </c>
      <c r="CB228" s="5">
        <f t="shared" si="718"/>
        <v>1</v>
      </c>
      <c r="CC228" s="5">
        <f t="shared" si="719"/>
        <v>1</v>
      </c>
      <c r="CD228" s="5" t="str">
        <f t="shared" si="720"/>
        <v>?</v>
      </c>
      <c r="CE228" s="4" t="str">
        <f t="shared" si="721"/>
        <v>Kitöltés rendben!</v>
      </c>
      <c r="CF228" s="5">
        <f t="shared" si="722"/>
        <v>1</v>
      </c>
      <c r="CG228" s="5">
        <f t="shared" si="723"/>
        <v>1</v>
      </c>
      <c r="CH228" s="5">
        <f t="shared" si="724"/>
        <v>0</v>
      </c>
    </row>
    <row r="229" spans="1:86" s="2" customFormat="1" ht="30.2" customHeight="1" x14ac:dyDescent="0.25">
      <c r="A229" s="1" t="str">
        <f t="shared" si="685"/>
        <v>Kitöltés rendben!</v>
      </c>
      <c r="B229" s="200">
        <v>2</v>
      </c>
      <c r="C229" s="199" t="s">
        <v>206</v>
      </c>
      <c r="D229" s="201" t="s">
        <v>505</v>
      </c>
      <c r="E229" s="201" t="s">
        <v>201</v>
      </c>
      <c r="F229" s="202" t="str">
        <f>VLOOKUP($G229,Összesítő!$B:$F,2,FALSE)</f>
        <v>21-32054-1-048-01-10</v>
      </c>
      <c r="G229" s="199" t="s">
        <v>280</v>
      </c>
      <c r="H229" s="202" t="str">
        <f>AY229&amp;"_"&amp;AW229&amp;"_FIV_"&amp;LEFT(Előlap!$B$6,4)</f>
        <v>3185_227_FIV_2026</v>
      </c>
      <c r="I229" s="202" t="str">
        <f>VLOOKUP($G229,Összesítő!$B:$F,5,FALSE)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29" s="202" t="str">
        <f>VLOOKUP($G229,Összesítő!$B:$F,4,FALSE)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29" s="6">
        <f t="shared" si="605"/>
        <v>25000</v>
      </c>
      <c r="L229" s="200">
        <v>2036</v>
      </c>
      <c r="M229" s="200">
        <v>2036</v>
      </c>
      <c r="N229" s="12">
        <v>0</v>
      </c>
      <c r="O229" s="7">
        <v>25000</v>
      </c>
      <c r="P229" s="7">
        <v>0</v>
      </c>
      <c r="R229" s="7">
        <v>0</v>
      </c>
      <c r="S229" s="7">
        <v>0</v>
      </c>
      <c r="T229" s="7">
        <v>0</v>
      </c>
      <c r="U229" s="7">
        <v>0</v>
      </c>
      <c r="V229" s="7">
        <v>0</v>
      </c>
      <c r="W229" s="7">
        <v>0</v>
      </c>
      <c r="X229" s="7">
        <v>0</v>
      </c>
      <c r="Y229" s="7">
        <v>0</v>
      </c>
      <c r="Z229" s="7">
        <v>0</v>
      </c>
      <c r="AA229" s="7">
        <v>0</v>
      </c>
      <c r="AB229" s="7">
        <v>0</v>
      </c>
      <c r="AC229" s="6">
        <f t="shared" si="686"/>
        <v>0</v>
      </c>
      <c r="AD229" s="3" t="str">
        <f t="shared" si="687"/>
        <v>Nem rövidtávú a feladat.</v>
      </c>
      <c r="AF229" s="7">
        <v>0</v>
      </c>
      <c r="AG229" s="7">
        <v>0</v>
      </c>
      <c r="AH229" s="7">
        <v>0</v>
      </c>
      <c r="AI229" s="7">
        <v>0</v>
      </c>
      <c r="AJ229" s="7">
        <v>0</v>
      </c>
      <c r="AK229" s="7">
        <v>0</v>
      </c>
      <c r="AL229" s="7">
        <v>0</v>
      </c>
      <c r="AM229" s="7">
        <v>0</v>
      </c>
      <c r="AN229" s="7">
        <v>0</v>
      </c>
      <c r="AO229" s="7">
        <v>0</v>
      </c>
      <c r="AP229" s="7">
        <v>0</v>
      </c>
      <c r="AQ229" s="6">
        <f t="shared" si="688"/>
        <v>0</v>
      </c>
      <c r="AR229" s="199" t="s">
        <v>205</v>
      </c>
      <c r="AS229" s="3" t="str">
        <f t="shared" si="689"/>
        <v>Forráshiányos a feladat!</v>
      </c>
      <c r="AU229" s="201" t="s">
        <v>135</v>
      </c>
      <c r="AV229" s="201" t="s">
        <v>135</v>
      </c>
      <c r="AW229" s="202">
        <f>COUNTA($G$3:G229)</f>
        <v>227</v>
      </c>
      <c r="AY229" s="8">
        <f>VLOOKUP($G229,Összesítő!$B:$F,3,FALSE)</f>
        <v>3185</v>
      </c>
      <c r="AZ229" s="8">
        <f t="shared" si="690"/>
        <v>0</v>
      </c>
      <c r="BA229" s="5">
        <f t="shared" si="691"/>
        <v>1</v>
      </c>
      <c r="BB229" s="5" t="str">
        <f t="shared" si="692"/>
        <v>H</v>
      </c>
      <c r="BC229" s="5">
        <f t="shared" si="693"/>
        <v>0</v>
      </c>
      <c r="BD229" s="5">
        <f t="shared" si="694"/>
        <v>0</v>
      </c>
      <c r="BE229" s="5">
        <f t="shared" si="695"/>
        <v>0</v>
      </c>
      <c r="BF229" s="8" t="str">
        <f t="shared" si="696"/>
        <v>Nem rövidtávú a feladat.</v>
      </c>
      <c r="BG229" s="5">
        <f t="shared" si="697"/>
        <v>1</v>
      </c>
      <c r="BH229" s="5">
        <f t="shared" si="698"/>
        <v>1</v>
      </c>
      <c r="BI229" s="5">
        <f t="shared" si="699"/>
        <v>1</v>
      </c>
      <c r="BJ229" s="5">
        <f t="shared" si="700"/>
        <v>1</v>
      </c>
      <c r="BK229" s="5">
        <f t="shared" si="701"/>
        <v>1</v>
      </c>
      <c r="BL229" s="4" t="str">
        <f t="shared" si="702"/>
        <v>Forráshiányos a feladat!</v>
      </c>
      <c r="BM229" s="5">
        <f t="shared" si="703"/>
        <v>0</v>
      </c>
      <c r="BN229" s="5">
        <f t="shared" si="704"/>
        <v>1</v>
      </c>
      <c r="BO229" s="5">
        <f t="shared" si="705"/>
        <v>0</v>
      </c>
      <c r="BP229" s="5">
        <f t="shared" si="706"/>
        <v>0</v>
      </c>
      <c r="BQ229" s="5">
        <f t="shared" si="707"/>
        <v>0</v>
      </c>
      <c r="BR229" s="8">
        <f t="shared" si="708"/>
        <v>0</v>
      </c>
      <c r="BS229" s="5">
        <f t="shared" si="709"/>
        <v>0</v>
      </c>
      <c r="BT229" s="5">
        <f t="shared" si="710"/>
        <v>0</v>
      </c>
      <c r="BU229" s="5">
        <f t="shared" si="711"/>
        <v>1</v>
      </c>
      <c r="BV229" s="5">
        <f t="shared" si="712"/>
        <v>1</v>
      </c>
      <c r="BW229" s="5">
        <f t="shared" si="713"/>
        <v>1</v>
      </c>
      <c r="BX229" s="5">
        <f t="shared" si="714"/>
        <v>1</v>
      </c>
      <c r="BY229" s="5">
        <f t="shared" si="715"/>
        <v>1</v>
      </c>
      <c r="BZ229" s="5">
        <f t="shared" si="716"/>
        <v>1</v>
      </c>
      <c r="CA229" s="5">
        <f t="shared" si="717"/>
        <v>1</v>
      </c>
      <c r="CB229" s="5">
        <f t="shared" si="718"/>
        <v>1</v>
      </c>
      <c r="CC229" s="5">
        <f t="shared" si="719"/>
        <v>1</v>
      </c>
      <c r="CD229" s="5" t="str">
        <f t="shared" si="720"/>
        <v>?</v>
      </c>
      <c r="CE229" s="4" t="str">
        <f t="shared" si="721"/>
        <v>Kitöltés rendben!</v>
      </c>
      <c r="CF229" s="5">
        <f t="shared" si="722"/>
        <v>1</v>
      </c>
      <c r="CG229" s="5">
        <f t="shared" si="723"/>
        <v>0</v>
      </c>
      <c r="CH229" s="5">
        <f t="shared" si="724"/>
        <v>1</v>
      </c>
    </row>
    <row r="230" spans="1:86" s="2" customFormat="1" ht="30.2" customHeight="1" x14ac:dyDescent="0.25">
      <c r="A230" s="1" t="str">
        <f t="shared" si="685"/>
        <v>Kitöltés rendben!</v>
      </c>
      <c r="B230" s="200">
        <v>2</v>
      </c>
      <c r="C230" s="199" t="s">
        <v>24</v>
      </c>
      <c r="D230" s="201" t="s">
        <v>506</v>
      </c>
      <c r="E230" s="201" t="s">
        <v>201</v>
      </c>
      <c r="F230" s="202" t="str">
        <f>VLOOKUP($G230,Összesítő!$B:$F,2,FALSE)</f>
        <v>21-32054-1-048-01-10</v>
      </c>
      <c r="G230" s="199" t="s">
        <v>280</v>
      </c>
      <c r="H230" s="202" t="str">
        <f>AY230&amp;"_"&amp;AW230&amp;"_FIV_"&amp;LEFT(Előlap!$B$6,4)</f>
        <v>3185_228_FIV_2026</v>
      </c>
      <c r="I230" s="202" t="str">
        <f>VLOOKUP($G230,Összesítő!$B:$F,5,FALSE)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0" s="202" t="str">
        <f>VLOOKUP($G230,Összesítő!$B:$F,4,FALSE)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0" s="6">
        <f t="shared" si="605"/>
        <v>36900</v>
      </c>
      <c r="L230" s="200">
        <v>2028</v>
      </c>
      <c r="M230" s="200">
        <v>2036</v>
      </c>
      <c r="N230" s="12">
        <v>0</v>
      </c>
      <c r="O230" s="7">
        <v>36900</v>
      </c>
      <c r="P230" s="7">
        <v>0</v>
      </c>
      <c r="R230" s="7">
        <v>0</v>
      </c>
      <c r="S230" s="7">
        <v>0</v>
      </c>
      <c r="T230" s="7">
        <v>0</v>
      </c>
      <c r="U230" s="7">
        <v>0</v>
      </c>
      <c r="V230" s="7">
        <v>0</v>
      </c>
      <c r="W230" s="7">
        <v>0</v>
      </c>
      <c r="X230" s="7">
        <v>0</v>
      </c>
      <c r="Y230" s="7">
        <v>0</v>
      </c>
      <c r="Z230" s="7">
        <v>0</v>
      </c>
      <c r="AA230" s="7">
        <v>0</v>
      </c>
      <c r="AB230" s="7">
        <v>0</v>
      </c>
      <c r="AC230" s="6">
        <f t="shared" si="686"/>
        <v>0</v>
      </c>
      <c r="AD230" s="3" t="str">
        <f t="shared" si="687"/>
        <v>Nem rövidtávú a feladat.</v>
      </c>
      <c r="AF230" s="7">
        <v>0</v>
      </c>
      <c r="AG230" s="7">
        <v>0</v>
      </c>
      <c r="AH230" s="7">
        <v>0</v>
      </c>
      <c r="AI230" s="7">
        <v>0</v>
      </c>
      <c r="AJ230" s="7">
        <v>0</v>
      </c>
      <c r="AK230" s="7">
        <v>0</v>
      </c>
      <c r="AL230" s="7">
        <v>0</v>
      </c>
      <c r="AM230" s="7">
        <v>0</v>
      </c>
      <c r="AN230" s="7">
        <v>0</v>
      </c>
      <c r="AO230" s="7">
        <v>0</v>
      </c>
      <c r="AP230" s="7">
        <v>0</v>
      </c>
      <c r="AQ230" s="6">
        <f t="shared" si="688"/>
        <v>0</v>
      </c>
      <c r="AR230" s="199" t="s">
        <v>205</v>
      </c>
      <c r="AS230" s="3" t="str">
        <f t="shared" si="689"/>
        <v>Forráshiányos a feladat!</v>
      </c>
      <c r="AU230" s="201" t="s">
        <v>135</v>
      </c>
      <c r="AV230" s="201" t="s">
        <v>135</v>
      </c>
      <c r="AW230" s="202">
        <f>COUNTA($G$3:G230)</f>
        <v>228</v>
      </c>
      <c r="AY230" s="8">
        <f>VLOOKUP($G230,Összesítő!$B:$F,3,FALSE)</f>
        <v>3185</v>
      </c>
      <c r="AZ230" s="8">
        <f t="shared" si="690"/>
        <v>0</v>
      </c>
      <c r="BA230" s="5">
        <f t="shared" si="691"/>
        <v>1</v>
      </c>
      <c r="BB230" s="5" t="str">
        <f t="shared" si="692"/>
        <v>H</v>
      </c>
      <c r="BC230" s="5">
        <f t="shared" si="693"/>
        <v>0</v>
      </c>
      <c r="BD230" s="5">
        <f t="shared" si="694"/>
        <v>0</v>
      </c>
      <c r="BE230" s="5">
        <f t="shared" si="695"/>
        <v>0</v>
      </c>
      <c r="BF230" s="8" t="str">
        <f t="shared" si="696"/>
        <v>Nem rövidtávú a feladat.</v>
      </c>
      <c r="BG230" s="5">
        <f t="shared" si="697"/>
        <v>1</v>
      </c>
      <c r="BH230" s="5">
        <f t="shared" si="698"/>
        <v>1</v>
      </c>
      <c r="BI230" s="5">
        <f t="shared" si="699"/>
        <v>1</v>
      </c>
      <c r="BJ230" s="5">
        <f t="shared" si="700"/>
        <v>1</v>
      </c>
      <c r="BK230" s="5">
        <f t="shared" si="701"/>
        <v>1</v>
      </c>
      <c r="BL230" s="4" t="str">
        <f t="shared" si="702"/>
        <v>Forráshiányos a feladat!</v>
      </c>
      <c r="BM230" s="5">
        <f t="shared" si="703"/>
        <v>0</v>
      </c>
      <c r="BN230" s="5">
        <f t="shared" si="704"/>
        <v>1</v>
      </c>
      <c r="BO230" s="5">
        <f t="shared" si="705"/>
        <v>0</v>
      </c>
      <c r="BP230" s="5">
        <f t="shared" si="706"/>
        <v>0</v>
      </c>
      <c r="BQ230" s="5">
        <f t="shared" si="707"/>
        <v>0</v>
      </c>
      <c r="BR230" s="8">
        <f t="shared" si="708"/>
        <v>0</v>
      </c>
      <c r="BS230" s="5">
        <f t="shared" si="709"/>
        <v>0</v>
      </c>
      <c r="BT230" s="5">
        <f t="shared" si="710"/>
        <v>0</v>
      </c>
      <c r="BU230" s="5">
        <f t="shared" si="711"/>
        <v>1</v>
      </c>
      <c r="BV230" s="5">
        <f t="shared" si="712"/>
        <v>1</v>
      </c>
      <c r="BW230" s="5">
        <f t="shared" si="713"/>
        <v>1</v>
      </c>
      <c r="BX230" s="5">
        <f t="shared" si="714"/>
        <v>1</v>
      </c>
      <c r="BY230" s="5">
        <f t="shared" si="715"/>
        <v>1</v>
      </c>
      <c r="BZ230" s="5">
        <f t="shared" si="716"/>
        <v>1</v>
      </c>
      <c r="CA230" s="5">
        <f t="shared" si="717"/>
        <v>1</v>
      </c>
      <c r="CB230" s="5">
        <f t="shared" si="718"/>
        <v>1</v>
      </c>
      <c r="CC230" s="5">
        <f t="shared" si="719"/>
        <v>1</v>
      </c>
      <c r="CD230" s="5" t="str">
        <f t="shared" si="720"/>
        <v>?</v>
      </c>
      <c r="CE230" s="4" t="str">
        <f t="shared" si="721"/>
        <v>Kitöltés rendben!</v>
      </c>
      <c r="CF230" s="5">
        <f t="shared" si="722"/>
        <v>1</v>
      </c>
      <c r="CG230" s="5">
        <f t="shared" si="723"/>
        <v>0</v>
      </c>
      <c r="CH230" s="5">
        <f t="shared" si="724"/>
        <v>1</v>
      </c>
    </row>
    <row r="231" spans="1:86" s="2" customFormat="1" ht="30.2" customHeight="1" x14ac:dyDescent="0.25">
      <c r="A231" s="1" t="str">
        <f t="shared" si="685"/>
        <v>Kitöltés rendben!</v>
      </c>
      <c r="B231" s="200">
        <v>2</v>
      </c>
      <c r="C231" s="199" t="s">
        <v>24</v>
      </c>
      <c r="D231" s="201" t="s">
        <v>507</v>
      </c>
      <c r="E231" s="201" t="s">
        <v>201</v>
      </c>
      <c r="F231" s="202" t="str">
        <f>VLOOKUP($G231,Összesítő!$B:$F,2,FALSE)</f>
        <v>21-32054-1-048-01-10</v>
      </c>
      <c r="G231" s="199" t="s">
        <v>280</v>
      </c>
      <c r="H231" s="202" t="str">
        <f>AY231&amp;"_"&amp;AW231&amp;"_FIV_"&amp;LEFT(Előlap!$B$6,4)</f>
        <v>3185_229_FIV_2026</v>
      </c>
      <c r="I231" s="202" t="str">
        <f>VLOOKUP($G231,Összesítő!$B:$F,5,FALSE)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1" s="202" t="str">
        <f>VLOOKUP($G231,Összesítő!$B:$F,4,FALSE)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1" s="6">
        <f t="shared" si="605"/>
        <v>8220</v>
      </c>
      <c r="L231" s="200">
        <v>2028</v>
      </c>
      <c r="M231" s="200">
        <v>2036</v>
      </c>
      <c r="N231" s="12">
        <v>0</v>
      </c>
      <c r="O231" s="7">
        <v>8220</v>
      </c>
      <c r="P231" s="7">
        <v>0</v>
      </c>
      <c r="R231" s="7">
        <v>0</v>
      </c>
      <c r="S231" s="7">
        <v>0</v>
      </c>
      <c r="T231" s="7">
        <v>0</v>
      </c>
      <c r="U231" s="7">
        <v>0</v>
      </c>
      <c r="V231" s="7">
        <v>0</v>
      </c>
      <c r="W231" s="7">
        <v>0</v>
      </c>
      <c r="X231" s="7">
        <v>0</v>
      </c>
      <c r="Y231" s="7">
        <v>0</v>
      </c>
      <c r="Z231" s="7">
        <v>0</v>
      </c>
      <c r="AA231" s="7">
        <v>0</v>
      </c>
      <c r="AB231" s="7">
        <v>0</v>
      </c>
      <c r="AC231" s="6">
        <f t="shared" si="686"/>
        <v>0</v>
      </c>
      <c r="AD231" s="3" t="str">
        <f t="shared" si="687"/>
        <v>Nem rövidtávú a feladat.</v>
      </c>
      <c r="AF231" s="7">
        <v>0</v>
      </c>
      <c r="AG231" s="7">
        <v>0</v>
      </c>
      <c r="AH231" s="7">
        <v>0</v>
      </c>
      <c r="AI231" s="7">
        <v>0</v>
      </c>
      <c r="AJ231" s="7">
        <v>0</v>
      </c>
      <c r="AK231" s="7">
        <v>0</v>
      </c>
      <c r="AL231" s="7">
        <v>0</v>
      </c>
      <c r="AM231" s="7">
        <v>0</v>
      </c>
      <c r="AN231" s="7">
        <v>0</v>
      </c>
      <c r="AO231" s="7">
        <v>0</v>
      </c>
      <c r="AP231" s="7">
        <v>0</v>
      </c>
      <c r="AQ231" s="6">
        <f t="shared" si="688"/>
        <v>0</v>
      </c>
      <c r="AR231" s="199" t="s">
        <v>205</v>
      </c>
      <c r="AS231" s="3" t="str">
        <f t="shared" si="689"/>
        <v>Forráshiányos a feladat!</v>
      </c>
      <c r="AU231" s="201" t="s">
        <v>135</v>
      </c>
      <c r="AV231" s="201" t="s">
        <v>135</v>
      </c>
      <c r="AW231" s="202">
        <f>COUNTA($G$3:G231)</f>
        <v>229</v>
      </c>
      <c r="AY231" s="8">
        <f>VLOOKUP($G231,Összesítő!$B:$F,3,FALSE)</f>
        <v>3185</v>
      </c>
      <c r="AZ231" s="8">
        <f t="shared" si="690"/>
        <v>0</v>
      </c>
      <c r="BA231" s="5">
        <f t="shared" si="691"/>
        <v>1</v>
      </c>
      <c r="BB231" s="5" t="str">
        <f t="shared" si="692"/>
        <v>H</v>
      </c>
      <c r="BC231" s="5">
        <f t="shared" si="693"/>
        <v>0</v>
      </c>
      <c r="BD231" s="5">
        <f t="shared" si="694"/>
        <v>0</v>
      </c>
      <c r="BE231" s="5">
        <f t="shared" si="695"/>
        <v>0</v>
      </c>
      <c r="BF231" s="8" t="str">
        <f t="shared" si="696"/>
        <v>Nem rövidtávú a feladat.</v>
      </c>
      <c r="BG231" s="5">
        <f t="shared" si="697"/>
        <v>1</v>
      </c>
      <c r="BH231" s="5">
        <f t="shared" si="698"/>
        <v>1</v>
      </c>
      <c r="BI231" s="5">
        <f t="shared" si="699"/>
        <v>1</v>
      </c>
      <c r="BJ231" s="5">
        <f t="shared" si="700"/>
        <v>1</v>
      </c>
      <c r="BK231" s="5">
        <f t="shared" si="701"/>
        <v>1</v>
      </c>
      <c r="BL231" s="4" t="str">
        <f t="shared" si="702"/>
        <v>Forráshiányos a feladat!</v>
      </c>
      <c r="BM231" s="5">
        <f t="shared" si="703"/>
        <v>0</v>
      </c>
      <c r="BN231" s="5">
        <f t="shared" si="704"/>
        <v>1</v>
      </c>
      <c r="BO231" s="5">
        <f t="shared" si="705"/>
        <v>0</v>
      </c>
      <c r="BP231" s="5">
        <f t="shared" si="706"/>
        <v>0</v>
      </c>
      <c r="BQ231" s="5">
        <f t="shared" si="707"/>
        <v>0</v>
      </c>
      <c r="BR231" s="8">
        <f t="shared" si="708"/>
        <v>0</v>
      </c>
      <c r="BS231" s="5">
        <f t="shared" si="709"/>
        <v>0</v>
      </c>
      <c r="BT231" s="5">
        <f t="shared" si="710"/>
        <v>0</v>
      </c>
      <c r="BU231" s="5">
        <f t="shared" si="711"/>
        <v>1</v>
      </c>
      <c r="BV231" s="5">
        <f t="shared" si="712"/>
        <v>1</v>
      </c>
      <c r="BW231" s="5">
        <f t="shared" si="713"/>
        <v>1</v>
      </c>
      <c r="BX231" s="5">
        <f t="shared" si="714"/>
        <v>1</v>
      </c>
      <c r="BY231" s="5">
        <f t="shared" si="715"/>
        <v>1</v>
      </c>
      <c r="BZ231" s="5">
        <f t="shared" si="716"/>
        <v>1</v>
      </c>
      <c r="CA231" s="5">
        <f t="shared" si="717"/>
        <v>1</v>
      </c>
      <c r="CB231" s="5">
        <f t="shared" si="718"/>
        <v>1</v>
      </c>
      <c r="CC231" s="5">
        <f t="shared" si="719"/>
        <v>1</v>
      </c>
      <c r="CD231" s="5" t="str">
        <f t="shared" si="720"/>
        <v>?</v>
      </c>
      <c r="CE231" s="4" t="str">
        <f t="shared" si="721"/>
        <v>Kitöltés rendben!</v>
      </c>
      <c r="CF231" s="5">
        <f t="shared" si="722"/>
        <v>1</v>
      </c>
      <c r="CG231" s="5">
        <f t="shared" si="723"/>
        <v>0</v>
      </c>
      <c r="CH231" s="5">
        <f t="shared" si="724"/>
        <v>1</v>
      </c>
    </row>
    <row r="232" spans="1:86" s="2" customFormat="1" ht="30.2" customHeight="1" x14ac:dyDescent="0.25">
      <c r="A232" s="1" t="str">
        <f t="shared" si="685"/>
        <v>Kitöltés rendben!</v>
      </c>
      <c r="B232" s="200">
        <v>2</v>
      </c>
      <c r="C232" s="199" t="s">
        <v>70</v>
      </c>
      <c r="D232" s="201" t="s">
        <v>508</v>
      </c>
      <c r="E232" s="201" t="s">
        <v>201</v>
      </c>
      <c r="F232" s="202" t="str">
        <f>VLOOKUP($G232,Összesítő!$B:$F,2,FALSE)</f>
        <v>21-32054-1-048-01-10</v>
      </c>
      <c r="G232" s="199" t="s">
        <v>280</v>
      </c>
      <c r="H232" s="202" t="str">
        <f>AY232&amp;"_"&amp;AW232&amp;"_FIV_"&amp;LEFT(Előlap!$B$6,4)</f>
        <v>3185_230_FIV_2026</v>
      </c>
      <c r="I232" s="202" t="str">
        <f>VLOOKUP($G232,Összesítő!$B:$F,5,FALSE)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2" s="202" t="str">
        <f>VLOOKUP($G232,Összesítő!$B:$F,4,FALSE)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2" s="6">
        <f t="shared" si="605"/>
        <v>4570</v>
      </c>
      <c r="L232" s="200">
        <v>2028</v>
      </c>
      <c r="M232" s="200">
        <v>2033</v>
      </c>
      <c r="N232" s="12">
        <v>0</v>
      </c>
      <c r="O232" s="7">
        <v>4570</v>
      </c>
      <c r="P232" s="7">
        <v>0</v>
      </c>
      <c r="R232" s="7">
        <v>0</v>
      </c>
      <c r="S232" s="7">
        <v>0</v>
      </c>
      <c r="T232" s="7">
        <v>0</v>
      </c>
      <c r="U232" s="7">
        <v>0</v>
      </c>
      <c r="V232" s="7">
        <v>0</v>
      </c>
      <c r="W232" s="7">
        <v>0</v>
      </c>
      <c r="X232" s="7">
        <v>0</v>
      </c>
      <c r="Y232" s="7">
        <v>0</v>
      </c>
      <c r="Z232" s="7">
        <v>0</v>
      </c>
      <c r="AA232" s="7">
        <v>0</v>
      </c>
      <c r="AB232" s="7">
        <v>0</v>
      </c>
      <c r="AC232" s="6">
        <f t="shared" si="686"/>
        <v>0</v>
      </c>
      <c r="AD232" s="3" t="str">
        <f t="shared" si="687"/>
        <v>Nem rövidtávú a feladat.</v>
      </c>
      <c r="AF232" s="7">
        <v>0</v>
      </c>
      <c r="AG232" s="7">
        <v>0</v>
      </c>
      <c r="AH232" s="7">
        <v>0</v>
      </c>
      <c r="AI232" s="7">
        <v>0</v>
      </c>
      <c r="AJ232" s="7">
        <v>0</v>
      </c>
      <c r="AK232" s="7">
        <v>0</v>
      </c>
      <c r="AL232" s="7">
        <v>0</v>
      </c>
      <c r="AM232" s="7">
        <v>0</v>
      </c>
      <c r="AN232" s="7">
        <v>0</v>
      </c>
      <c r="AO232" s="7">
        <v>0</v>
      </c>
      <c r="AP232" s="7">
        <v>0</v>
      </c>
      <c r="AQ232" s="6">
        <f t="shared" si="688"/>
        <v>0</v>
      </c>
      <c r="AR232" s="199" t="s">
        <v>205</v>
      </c>
      <c r="AS232" s="3" t="str">
        <f t="shared" si="689"/>
        <v>Forráshiányos a feladat!</v>
      </c>
      <c r="AU232" s="201" t="s">
        <v>135</v>
      </c>
      <c r="AV232" s="201" t="s">
        <v>135</v>
      </c>
      <c r="AW232" s="202">
        <f>COUNTA($G$3:G232)</f>
        <v>230</v>
      </c>
      <c r="AY232" s="8">
        <f>VLOOKUP($G232,Összesítő!$B:$F,3,FALSE)</f>
        <v>3185</v>
      </c>
      <c r="AZ232" s="8">
        <f t="shared" si="690"/>
        <v>0</v>
      </c>
      <c r="BA232" s="5">
        <f t="shared" si="691"/>
        <v>1</v>
      </c>
      <c r="BB232" s="5" t="str">
        <f t="shared" si="692"/>
        <v>H</v>
      </c>
      <c r="BC232" s="5">
        <f t="shared" si="693"/>
        <v>0</v>
      </c>
      <c r="BD232" s="5">
        <f t="shared" si="694"/>
        <v>0</v>
      </c>
      <c r="BE232" s="5">
        <f t="shared" si="695"/>
        <v>0</v>
      </c>
      <c r="BF232" s="8" t="str">
        <f t="shared" si="696"/>
        <v>Nem rövidtávú a feladat.</v>
      </c>
      <c r="BG232" s="5">
        <f t="shared" si="697"/>
        <v>1</v>
      </c>
      <c r="BH232" s="5">
        <f t="shared" si="698"/>
        <v>1</v>
      </c>
      <c r="BI232" s="5">
        <f t="shared" si="699"/>
        <v>1</v>
      </c>
      <c r="BJ232" s="5">
        <f t="shared" si="700"/>
        <v>1</v>
      </c>
      <c r="BK232" s="5">
        <f t="shared" si="701"/>
        <v>1</v>
      </c>
      <c r="BL232" s="4" t="str">
        <f t="shared" si="702"/>
        <v>Forráshiányos a feladat!</v>
      </c>
      <c r="BM232" s="5">
        <f t="shared" si="703"/>
        <v>0</v>
      </c>
      <c r="BN232" s="5">
        <f t="shared" si="704"/>
        <v>1</v>
      </c>
      <c r="BO232" s="5">
        <f t="shared" si="705"/>
        <v>0</v>
      </c>
      <c r="BP232" s="5">
        <f t="shared" si="706"/>
        <v>0</v>
      </c>
      <c r="BQ232" s="5">
        <f t="shared" si="707"/>
        <v>0</v>
      </c>
      <c r="BR232" s="8">
        <f t="shared" si="708"/>
        <v>0</v>
      </c>
      <c r="BS232" s="5">
        <f t="shared" si="709"/>
        <v>0</v>
      </c>
      <c r="BT232" s="5">
        <f t="shared" si="710"/>
        <v>0</v>
      </c>
      <c r="BU232" s="5">
        <f t="shared" si="711"/>
        <v>1</v>
      </c>
      <c r="BV232" s="5">
        <f t="shared" si="712"/>
        <v>1</v>
      </c>
      <c r="BW232" s="5">
        <f t="shared" si="713"/>
        <v>1</v>
      </c>
      <c r="BX232" s="5">
        <f t="shared" si="714"/>
        <v>1</v>
      </c>
      <c r="BY232" s="5">
        <f t="shared" si="715"/>
        <v>1</v>
      </c>
      <c r="BZ232" s="5">
        <f t="shared" si="716"/>
        <v>1</v>
      </c>
      <c r="CA232" s="5">
        <f t="shared" si="717"/>
        <v>1</v>
      </c>
      <c r="CB232" s="5">
        <f t="shared" si="718"/>
        <v>1</v>
      </c>
      <c r="CC232" s="5">
        <f t="shared" si="719"/>
        <v>1</v>
      </c>
      <c r="CD232" s="5" t="str">
        <f t="shared" si="720"/>
        <v>?</v>
      </c>
      <c r="CE232" s="4" t="str">
        <f t="shared" si="721"/>
        <v>Kitöltés rendben!</v>
      </c>
      <c r="CF232" s="5">
        <f t="shared" si="722"/>
        <v>1</v>
      </c>
      <c r="CG232" s="5">
        <f t="shared" si="723"/>
        <v>0</v>
      </c>
      <c r="CH232" s="5">
        <f t="shared" si="724"/>
        <v>1</v>
      </c>
    </row>
    <row r="233" spans="1:86" s="2" customFormat="1" ht="30.2" customHeight="1" x14ac:dyDescent="0.25">
      <c r="A233" s="1" t="str">
        <f t="shared" si="685"/>
        <v>Kitöltés rendben!</v>
      </c>
      <c r="B233" s="200">
        <v>2</v>
      </c>
      <c r="C233" s="199" t="s">
        <v>70</v>
      </c>
      <c r="D233" s="201" t="s">
        <v>509</v>
      </c>
      <c r="E233" s="201" t="s">
        <v>201</v>
      </c>
      <c r="F233" s="202" t="str">
        <f>VLOOKUP($G233,Összesítő!$B:$F,2,FALSE)</f>
        <v>21-32054-1-048-01-10</v>
      </c>
      <c r="G233" s="199" t="s">
        <v>280</v>
      </c>
      <c r="H233" s="202" t="str">
        <f>AY233&amp;"_"&amp;AW233&amp;"_FIV_"&amp;LEFT(Előlap!$B$6,4)</f>
        <v>3185_231_FIV_2026</v>
      </c>
      <c r="I233" s="202" t="str">
        <f>VLOOKUP($G233,Összesítő!$B:$F,5,FALSE)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3" s="202" t="str">
        <f>VLOOKUP($G233,Összesítő!$B:$F,4,FALSE)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3" s="6">
        <f t="shared" si="605"/>
        <v>240</v>
      </c>
      <c r="L233" s="200">
        <v>2028</v>
      </c>
      <c r="M233" s="200">
        <v>2034</v>
      </c>
      <c r="N233" s="12">
        <v>0</v>
      </c>
      <c r="O233" s="7">
        <v>240</v>
      </c>
      <c r="P233" s="7">
        <v>0</v>
      </c>
      <c r="R233" s="7">
        <v>0</v>
      </c>
      <c r="S233" s="7">
        <v>0</v>
      </c>
      <c r="T233" s="7">
        <v>0</v>
      </c>
      <c r="U233" s="7">
        <v>0</v>
      </c>
      <c r="V233" s="7">
        <v>0</v>
      </c>
      <c r="W233" s="7">
        <v>0</v>
      </c>
      <c r="X233" s="7">
        <v>0</v>
      </c>
      <c r="Y233" s="7">
        <v>0</v>
      </c>
      <c r="Z233" s="7">
        <v>0</v>
      </c>
      <c r="AA233" s="7">
        <v>0</v>
      </c>
      <c r="AB233" s="7">
        <v>0</v>
      </c>
      <c r="AC233" s="6">
        <f t="shared" si="686"/>
        <v>0</v>
      </c>
      <c r="AD233" s="3" t="str">
        <f t="shared" si="687"/>
        <v>Nem rövidtávú a feladat.</v>
      </c>
      <c r="AF233" s="7">
        <v>0</v>
      </c>
      <c r="AG233" s="7">
        <v>0</v>
      </c>
      <c r="AH233" s="7">
        <v>0</v>
      </c>
      <c r="AI233" s="7">
        <v>0</v>
      </c>
      <c r="AJ233" s="7">
        <v>0</v>
      </c>
      <c r="AK233" s="7">
        <v>0</v>
      </c>
      <c r="AL233" s="7">
        <v>0</v>
      </c>
      <c r="AM233" s="7">
        <v>0</v>
      </c>
      <c r="AN233" s="7">
        <v>0</v>
      </c>
      <c r="AO233" s="7">
        <v>0</v>
      </c>
      <c r="AP233" s="7">
        <v>0</v>
      </c>
      <c r="AQ233" s="6">
        <f t="shared" si="688"/>
        <v>0</v>
      </c>
      <c r="AR233" s="199" t="s">
        <v>205</v>
      </c>
      <c r="AS233" s="3" t="str">
        <f t="shared" si="689"/>
        <v>Forráshiányos a feladat!</v>
      </c>
      <c r="AU233" s="201" t="s">
        <v>135</v>
      </c>
      <c r="AV233" s="201" t="s">
        <v>135</v>
      </c>
      <c r="AW233" s="202">
        <f>COUNTA($G$3:G233)</f>
        <v>231</v>
      </c>
      <c r="AY233" s="8">
        <f>VLOOKUP($G233,Összesítő!$B:$F,3,FALSE)</f>
        <v>3185</v>
      </c>
      <c r="AZ233" s="8">
        <f t="shared" si="690"/>
        <v>0</v>
      </c>
      <c r="BA233" s="5">
        <f t="shared" si="691"/>
        <v>1</v>
      </c>
      <c r="BB233" s="5" t="str">
        <f t="shared" si="692"/>
        <v>H</v>
      </c>
      <c r="BC233" s="5">
        <f t="shared" si="693"/>
        <v>0</v>
      </c>
      <c r="BD233" s="5">
        <f t="shared" si="694"/>
        <v>0</v>
      </c>
      <c r="BE233" s="5">
        <f t="shared" si="695"/>
        <v>0</v>
      </c>
      <c r="BF233" s="8" t="str">
        <f t="shared" si="696"/>
        <v>Nem rövidtávú a feladat.</v>
      </c>
      <c r="BG233" s="5">
        <f t="shared" si="697"/>
        <v>1</v>
      </c>
      <c r="BH233" s="5">
        <f t="shared" si="698"/>
        <v>1</v>
      </c>
      <c r="BI233" s="5">
        <f t="shared" si="699"/>
        <v>1</v>
      </c>
      <c r="BJ233" s="5">
        <f t="shared" si="700"/>
        <v>1</v>
      </c>
      <c r="BK233" s="5">
        <f t="shared" si="701"/>
        <v>1</v>
      </c>
      <c r="BL233" s="4" t="str">
        <f t="shared" si="702"/>
        <v>Forráshiányos a feladat!</v>
      </c>
      <c r="BM233" s="5">
        <f t="shared" si="703"/>
        <v>0</v>
      </c>
      <c r="BN233" s="5">
        <f t="shared" si="704"/>
        <v>1</v>
      </c>
      <c r="BO233" s="5">
        <f t="shared" si="705"/>
        <v>0</v>
      </c>
      <c r="BP233" s="5">
        <f t="shared" si="706"/>
        <v>0</v>
      </c>
      <c r="BQ233" s="5">
        <f t="shared" si="707"/>
        <v>0</v>
      </c>
      <c r="BR233" s="8">
        <f t="shared" si="708"/>
        <v>0</v>
      </c>
      <c r="BS233" s="5">
        <f t="shared" si="709"/>
        <v>0</v>
      </c>
      <c r="BT233" s="5">
        <f t="shared" si="710"/>
        <v>0</v>
      </c>
      <c r="BU233" s="5">
        <f t="shared" si="711"/>
        <v>1</v>
      </c>
      <c r="BV233" s="5">
        <f t="shared" si="712"/>
        <v>1</v>
      </c>
      <c r="BW233" s="5">
        <f t="shared" si="713"/>
        <v>1</v>
      </c>
      <c r="BX233" s="5">
        <f t="shared" si="714"/>
        <v>1</v>
      </c>
      <c r="BY233" s="5">
        <f t="shared" si="715"/>
        <v>1</v>
      </c>
      <c r="BZ233" s="5">
        <f t="shared" si="716"/>
        <v>1</v>
      </c>
      <c r="CA233" s="5">
        <f t="shared" si="717"/>
        <v>1</v>
      </c>
      <c r="CB233" s="5">
        <f t="shared" si="718"/>
        <v>1</v>
      </c>
      <c r="CC233" s="5">
        <f t="shared" si="719"/>
        <v>1</v>
      </c>
      <c r="CD233" s="5" t="str">
        <f t="shared" si="720"/>
        <v>?</v>
      </c>
      <c r="CE233" s="4" t="str">
        <f t="shared" si="721"/>
        <v>Kitöltés rendben!</v>
      </c>
      <c r="CF233" s="5">
        <f t="shared" si="722"/>
        <v>1</v>
      </c>
      <c r="CG233" s="5">
        <f t="shared" si="723"/>
        <v>0</v>
      </c>
      <c r="CH233" s="5">
        <f t="shared" si="724"/>
        <v>1</v>
      </c>
    </row>
    <row r="234" spans="1:86" s="2" customFormat="1" ht="30.2" customHeight="1" x14ac:dyDescent="0.25">
      <c r="A234" s="1" t="str">
        <f t="shared" si="685"/>
        <v>Kitöltés rendben!</v>
      </c>
      <c r="B234" s="200">
        <v>2</v>
      </c>
      <c r="C234" s="199" t="s">
        <v>80</v>
      </c>
      <c r="D234" s="201" t="s">
        <v>510</v>
      </c>
      <c r="E234" s="201" t="s">
        <v>201</v>
      </c>
      <c r="F234" s="202" t="str">
        <f>VLOOKUP($G234,Összesítő!$B:$F,2,FALSE)</f>
        <v>21-32054-1-048-01-10</v>
      </c>
      <c r="G234" s="199" t="s">
        <v>280</v>
      </c>
      <c r="H234" s="202" t="str">
        <f>AY234&amp;"_"&amp;AW234&amp;"_FIV_"&amp;LEFT(Előlap!$B$6,4)</f>
        <v>3185_232_FIV_2026</v>
      </c>
      <c r="I234" s="202" t="str">
        <f>VLOOKUP($G234,Összesítő!$B:$F,5,FALSE)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4" s="202" t="str">
        <f>VLOOKUP($G234,Összesítő!$B:$F,4,FALSE)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4" s="6">
        <f t="shared" si="605"/>
        <v>30100</v>
      </c>
      <c r="L234" s="200">
        <v>2028</v>
      </c>
      <c r="M234" s="200">
        <v>2036</v>
      </c>
      <c r="N234" s="12">
        <v>0</v>
      </c>
      <c r="O234" s="7">
        <v>30100</v>
      </c>
      <c r="P234" s="7">
        <v>0</v>
      </c>
      <c r="R234" s="7">
        <v>0</v>
      </c>
      <c r="S234" s="7">
        <v>0</v>
      </c>
      <c r="T234" s="7">
        <v>0</v>
      </c>
      <c r="U234" s="7">
        <v>0</v>
      </c>
      <c r="V234" s="7">
        <v>0</v>
      </c>
      <c r="W234" s="7">
        <v>0</v>
      </c>
      <c r="X234" s="7">
        <v>0</v>
      </c>
      <c r="Y234" s="7">
        <v>0</v>
      </c>
      <c r="Z234" s="7">
        <v>0</v>
      </c>
      <c r="AA234" s="7">
        <v>0</v>
      </c>
      <c r="AB234" s="7">
        <v>0</v>
      </c>
      <c r="AC234" s="6">
        <f t="shared" si="686"/>
        <v>0</v>
      </c>
      <c r="AD234" s="3" t="str">
        <f t="shared" si="687"/>
        <v>Nem rövidtávú a feladat.</v>
      </c>
      <c r="AF234" s="7">
        <v>0</v>
      </c>
      <c r="AG234" s="7">
        <v>0</v>
      </c>
      <c r="AH234" s="7">
        <v>0</v>
      </c>
      <c r="AI234" s="7">
        <v>0</v>
      </c>
      <c r="AJ234" s="7">
        <v>0</v>
      </c>
      <c r="AK234" s="7">
        <v>0</v>
      </c>
      <c r="AL234" s="7">
        <v>0</v>
      </c>
      <c r="AM234" s="7">
        <v>0</v>
      </c>
      <c r="AN234" s="7">
        <v>0</v>
      </c>
      <c r="AO234" s="7">
        <v>0</v>
      </c>
      <c r="AP234" s="7">
        <v>0</v>
      </c>
      <c r="AQ234" s="6">
        <f t="shared" si="688"/>
        <v>0</v>
      </c>
      <c r="AR234" s="199" t="s">
        <v>205</v>
      </c>
      <c r="AS234" s="3" t="str">
        <f t="shared" si="689"/>
        <v>Forráshiányos a feladat!</v>
      </c>
      <c r="AU234" s="201" t="s">
        <v>135</v>
      </c>
      <c r="AV234" s="201" t="s">
        <v>135</v>
      </c>
      <c r="AW234" s="202">
        <f>COUNTA($G$3:G234)</f>
        <v>232</v>
      </c>
      <c r="AY234" s="8">
        <f>VLOOKUP($G234,Összesítő!$B:$F,3,FALSE)</f>
        <v>3185</v>
      </c>
      <c r="AZ234" s="8">
        <f t="shared" si="690"/>
        <v>0</v>
      </c>
      <c r="BA234" s="5">
        <f t="shared" si="691"/>
        <v>1</v>
      </c>
      <c r="BB234" s="5" t="str">
        <f t="shared" si="692"/>
        <v>H</v>
      </c>
      <c r="BC234" s="5">
        <f t="shared" si="693"/>
        <v>0</v>
      </c>
      <c r="BD234" s="5">
        <f t="shared" si="694"/>
        <v>0</v>
      </c>
      <c r="BE234" s="5">
        <f t="shared" si="695"/>
        <v>0</v>
      </c>
      <c r="BF234" s="8" t="str">
        <f t="shared" si="696"/>
        <v>Nem rövidtávú a feladat.</v>
      </c>
      <c r="BG234" s="5">
        <f t="shared" si="697"/>
        <v>1</v>
      </c>
      <c r="BH234" s="5">
        <f t="shared" si="698"/>
        <v>1</v>
      </c>
      <c r="BI234" s="5">
        <f t="shared" si="699"/>
        <v>1</v>
      </c>
      <c r="BJ234" s="5">
        <f t="shared" si="700"/>
        <v>1</v>
      </c>
      <c r="BK234" s="5">
        <f t="shared" si="701"/>
        <v>1</v>
      </c>
      <c r="BL234" s="4" t="str">
        <f t="shared" si="702"/>
        <v>Forráshiányos a feladat!</v>
      </c>
      <c r="BM234" s="5">
        <f t="shared" si="703"/>
        <v>0</v>
      </c>
      <c r="BN234" s="5">
        <f t="shared" si="704"/>
        <v>1</v>
      </c>
      <c r="BO234" s="5">
        <f t="shared" si="705"/>
        <v>0</v>
      </c>
      <c r="BP234" s="5">
        <f t="shared" si="706"/>
        <v>0</v>
      </c>
      <c r="BQ234" s="5">
        <f t="shared" si="707"/>
        <v>0</v>
      </c>
      <c r="BR234" s="8">
        <f t="shared" si="708"/>
        <v>0</v>
      </c>
      <c r="BS234" s="5">
        <f t="shared" si="709"/>
        <v>0</v>
      </c>
      <c r="BT234" s="5">
        <f t="shared" si="710"/>
        <v>0</v>
      </c>
      <c r="BU234" s="5">
        <f t="shared" si="711"/>
        <v>1</v>
      </c>
      <c r="BV234" s="5">
        <f t="shared" si="712"/>
        <v>1</v>
      </c>
      <c r="BW234" s="5">
        <f t="shared" si="713"/>
        <v>1</v>
      </c>
      <c r="BX234" s="5">
        <f t="shared" si="714"/>
        <v>1</v>
      </c>
      <c r="BY234" s="5">
        <f t="shared" si="715"/>
        <v>1</v>
      </c>
      <c r="BZ234" s="5">
        <f t="shared" si="716"/>
        <v>1</v>
      </c>
      <c r="CA234" s="5">
        <f t="shared" si="717"/>
        <v>1</v>
      </c>
      <c r="CB234" s="5">
        <f t="shared" si="718"/>
        <v>1</v>
      </c>
      <c r="CC234" s="5">
        <f t="shared" si="719"/>
        <v>1</v>
      </c>
      <c r="CD234" s="5" t="str">
        <f t="shared" si="720"/>
        <v>?</v>
      </c>
      <c r="CE234" s="4" t="str">
        <f t="shared" si="721"/>
        <v>Kitöltés rendben!</v>
      </c>
      <c r="CF234" s="5">
        <f t="shared" si="722"/>
        <v>1</v>
      </c>
      <c r="CG234" s="5">
        <f t="shared" si="723"/>
        <v>0</v>
      </c>
      <c r="CH234" s="5">
        <f t="shared" si="724"/>
        <v>1</v>
      </c>
    </row>
    <row r="235" spans="1:86" s="2" customFormat="1" ht="30.2" customHeight="1" x14ac:dyDescent="0.25">
      <c r="A235" s="1" t="str">
        <f t="shared" si="685"/>
        <v>Kitöltés rendben!</v>
      </c>
      <c r="B235" s="200">
        <v>2</v>
      </c>
      <c r="C235" s="199" t="s">
        <v>80</v>
      </c>
      <c r="D235" s="201" t="s">
        <v>511</v>
      </c>
      <c r="E235" s="201" t="s">
        <v>201</v>
      </c>
      <c r="F235" s="202" t="str">
        <f>VLOOKUP($G235,Összesítő!$B:$F,2,FALSE)</f>
        <v>21-32054-1-048-01-10</v>
      </c>
      <c r="G235" s="199" t="s">
        <v>280</v>
      </c>
      <c r="H235" s="202" t="str">
        <f>AY235&amp;"_"&amp;AW235&amp;"_FIV_"&amp;LEFT(Előlap!$B$6,4)</f>
        <v>3185_233_FIV_2026</v>
      </c>
      <c r="I235" s="202" t="str">
        <f>VLOOKUP($G235,Összesítő!$B:$F,5,FALSE)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5" s="202" t="str">
        <f>VLOOKUP($G235,Összesítő!$B:$F,4,FALSE)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5" s="6">
        <f t="shared" si="605"/>
        <v>1155</v>
      </c>
      <c r="L235" s="200">
        <v>2028</v>
      </c>
      <c r="M235" s="200">
        <v>2036</v>
      </c>
      <c r="N235" s="12">
        <v>0</v>
      </c>
      <c r="O235" s="7">
        <v>1155</v>
      </c>
      <c r="P235" s="7">
        <v>0</v>
      </c>
      <c r="R235" s="7">
        <v>0</v>
      </c>
      <c r="S235" s="7">
        <v>0</v>
      </c>
      <c r="T235" s="7">
        <v>0</v>
      </c>
      <c r="U235" s="7">
        <v>0</v>
      </c>
      <c r="V235" s="7">
        <v>0</v>
      </c>
      <c r="W235" s="7">
        <v>0</v>
      </c>
      <c r="X235" s="7">
        <v>0</v>
      </c>
      <c r="Y235" s="7">
        <v>0</v>
      </c>
      <c r="Z235" s="7">
        <v>0</v>
      </c>
      <c r="AA235" s="7">
        <v>0</v>
      </c>
      <c r="AB235" s="7">
        <v>0</v>
      </c>
      <c r="AC235" s="6">
        <f t="shared" si="686"/>
        <v>0</v>
      </c>
      <c r="AD235" s="3" t="str">
        <f t="shared" si="687"/>
        <v>Nem rövidtávú a feladat.</v>
      </c>
      <c r="AF235" s="7">
        <v>0</v>
      </c>
      <c r="AG235" s="7">
        <v>0</v>
      </c>
      <c r="AH235" s="7">
        <v>0</v>
      </c>
      <c r="AI235" s="7">
        <v>0</v>
      </c>
      <c r="AJ235" s="7">
        <v>0</v>
      </c>
      <c r="AK235" s="7">
        <v>0</v>
      </c>
      <c r="AL235" s="7">
        <v>0</v>
      </c>
      <c r="AM235" s="7">
        <v>0</v>
      </c>
      <c r="AN235" s="7">
        <v>0</v>
      </c>
      <c r="AO235" s="7">
        <v>0</v>
      </c>
      <c r="AP235" s="7">
        <v>0</v>
      </c>
      <c r="AQ235" s="6">
        <f t="shared" si="688"/>
        <v>0</v>
      </c>
      <c r="AR235" s="199" t="s">
        <v>205</v>
      </c>
      <c r="AS235" s="3" t="str">
        <f t="shared" si="689"/>
        <v>Forráshiányos a feladat!</v>
      </c>
      <c r="AU235" s="201" t="s">
        <v>135</v>
      </c>
      <c r="AV235" s="201" t="s">
        <v>135</v>
      </c>
      <c r="AW235" s="202">
        <f>COUNTA($G$3:G235)</f>
        <v>233</v>
      </c>
      <c r="AY235" s="8">
        <f>VLOOKUP($G235,Összesítő!$B:$F,3,FALSE)</f>
        <v>3185</v>
      </c>
      <c r="AZ235" s="8">
        <f t="shared" si="690"/>
        <v>0</v>
      </c>
      <c r="BA235" s="5">
        <f t="shared" si="691"/>
        <v>1</v>
      </c>
      <c r="BB235" s="5" t="str">
        <f t="shared" si="692"/>
        <v>H</v>
      </c>
      <c r="BC235" s="5">
        <f t="shared" si="693"/>
        <v>0</v>
      </c>
      <c r="BD235" s="5">
        <f t="shared" si="694"/>
        <v>0</v>
      </c>
      <c r="BE235" s="5">
        <f t="shared" si="695"/>
        <v>0</v>
      </c>
      <c r="BF235" s="8" t="str">
        <f t="shared" si="696"/>
        <v>Nem rövidtávú a feladat.</v>
      </c>
      <c r="BG235" s="5">
        <f t="shared" si="697"/>
        <v>1</v>
      </c>
      <c r="BH235" s="5">
        <f t="shared" si="698"/>
        <v>1</v>
      </c>
      <c r="BI235" s="5">
        <f t="shared" si="699"/>
        <v>1</v>
      </c>
      <c r="BJ235" s="5">
        <f t="shared" si="700"/>
        <v>1</v>
      </c>
      <c r="BK235" s="5">
        <f t="shared" si="701"/>
        <v>1</v>
      </c>
      <c r="BL235" s="4" t="str">
        <f t="shared" si="702"/>
        <v>Forráshiányos a feladat!</v>
      </c>
      <c r="BM235" s="5">
        <f t="shared" si="703"/>
        <v>0</v>
      </c>
      <c r="BN235" s="5">
        <f t="shared" si="704"/>
        <v>1</v>
      </c>
      <c r="BO235" s="5">
        <f t="shared" si="705"/>
        <v>0</v>
      </c>
      <c r="BP235" s="5">
        <f t="shared" si="706"/>
        <v>0</v>
      </c>
      <c r="BQ235" s="5">
        <f t="shared" si="707"/>
        <v>0</v>
      </c>
      <c r="BR235" s="8">
        <f t="shared" si="708"/>
        <v>0</v>
      </c>
      <c r="BS235" s="5">
        <f t="shared" si="709"/>
        <v>0</v>
      </c>
      <c r="BT235" s="5">
        <f t="shared" si="710"/>
        <v>0</v>
      </c>
      <c r="BU235" s="5">
        <f t="shared" si="711"/>
        <v>1</v>
      </c>
      <c r="BV235" s="5">
        <f t="shared" si="712"/>
        <v>1</v>
      </c>
      <c r="BW235" s="5">
        <f t="shared" si="713"/>
        <v>1</v>
      </c>
      <c r="BX235" s="5">
        <f t="shared" si="714"/>
        <v>1</v>
      </c>
      <c r="BY235" s="5">
        <f t="shared" si="715"/>
        <v>1</v>
      </c>
      <c r="BZ235" s="5">
        <f t="shared" si="716"/>
        <v>1</v>
      </c>
      <c r="CA235" s="5">
        <f t="shared" si="717"/>
        <v>1</v>
      </c>
      <c r="CB235" s="5">
        <f t="shared" si="718"/>
        <v>1</v>
      </c>
      <c r="CC235" s="5">
        <f t="shared" si="719"/>
        <v>1</v>
      </c>
      <c r="CD235" s="5" t="str">
        <f t="shared" si="720"/>
        <v>?</v>
      </c>
      <c r="CE235" s="4" t="str">
        <f t="shared" si="721"/>
        <v>Kitöltés rendben!</v>
      </c>
      <c r="CF235" s="5">
        <f t="shared" si="722"/>
        <v>1</v>
      </c>
      <c r="CG235" s="5">
        <f t="shared" si="723"/>
        <v>0</v>
      </c>
      <c r="CH235" s="5">
        <f t="shared" si="724"/>
        <v>1</v>
      </c>
    </row>
    <row r="236" spans="1:86" s="2" customFormat="1" ht="30.2" customHeight="1" x14ac:dyDescent="0.25">
      <c r="A236" s="1" t="str">
        <f t="shared" ref="A236:A247" si="725">IF($G236="","Nincs VKR kiválasztva!",CE236)</f>
        <v>Kitöltés rendben!</v>
      </c>
      <c r="B236" s="200">
        <v>2</v>
      </c>
      <c r="C236" s="199" t="s">
        <v>103</v>
      </c>
      <c r="D236" s="201" t="s">
        <v>512</v>
      </c>
      <c r="E236" s="201" t="s">
        <v>201</v>
      </c>
      <c r="F236" s="202" t="str">
        <f>VLOOKUP($G236,Összesítő!$B:$F,2,FALSE)</f>
        <v>21-32054-1-048-01-10</v>
      </c>
      <c r="G236" s="199" t="s">
        <v>280</v>
      </c>
      <c r="H236" s="202" t="str">
        <f>AY236&amp;"_"&amp;AW236&amp;"_FIV_"&amp;LEFT(Előlap!$B$6,4)</f>
        <v>3185_234_FIV_2026</v>
      </c>
      <c r="I236" s="202" t="str">
        <f>VLOOKUP($G236,Összesítő!$B:$F,5,FALSE)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6" s="202" t="str">
        <f>VLOOKUP($G236,Összesítő!$B:$F,4,FALSE)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6" s="6">
        <f t="shared" si="605"/>
        <v>15000</v>
      </c>
      <c r="L236" s="200">
        <v>2028</v>
      </c>
      <c r="M236" s="200">
        <v>2028</v>
      </c>
      <c r="N236" s="12">
        <v>0</v>
      </c>
      <c r="O236" s="7">
        <v>15000</v>
      </c>
      <c r="P236" s="7">
        <v>0</v>
      </c>
      <c r="R236" s="7">
        <v>0</v>
      </c>
      <c r="S236" s="7">
        <v>0</v>
      </c>
      <c r="T236" s="7">
        <v>0</v>
      </c>
      <c r="U236" s="7">
        <v>0</v>
      </c>
      <c r="V236" s="7">
        <v>0</v>
      </c>
      <c r="W236" s="7">
        <v>0</v>
      </c>
      <c r="X236" s="7">
        <v>0</v>
      </c>
      <c r="Y236" s="7">
        <v>0</v>
      </c>
      <c r="Z236" s="7">
        <v>0</v>
      </c>
      <c r="AA236" s="7">
        <v>0</v>
      </c>
      <c r="AB236" s="7">
        <v>0</v>
      </c>
      <c r="AC236" s="6">
        <f t="shared" ref="AC236:AC247" si="726">SUM(R236:AB236)</f>
        <v>0</v>
      </c>
      <c r="AD236" s="3" t="str">
        <f t="shared" ref="AD236:AD247" si="727">IF($G236="","Nincs VKR kiválasztva!",IF(BA236=0,"Hiányos kitöltés!",BF236))</f>
        <v>Nem rövidtávú a feladat.</v>
      </c>
      <c r="AF236" s="7">
        <v>15000</v>
      </c>
      <c r="AG236" s="7">
        <v>0</v>
      </c>
      <c r="AH236" s="7">
        <v>0</v>
      </c>
      <c r="AI236" s="7">
        <v>0</v>
      </c>
      <c r="AJ236" s="7">
        <v>0</v>
      </c>
      <c r="AK236" s="7">
        <v>0</v>
      </c>
      <c r="AL236" s="7">
        <v>0</v>
      </c>
      <c r="AM236" s="7">
        <v>0</v>
      </c>
      <c r="AN236" s="7">
        <v>0</v>
      </c>
      <c r="AO236" s="7">
        <v>0</v>
      </c>
      <c r="AP236" s="7">
        <v>0</v>
      </c>
      <c r="AQ236" s="6">
        <f t="shared" ref="AQ236:AQ247" si="728">SUM(AF236:AP236)</f>
        <v>15000</v>
      </c>
      <c r="AR236" s="199" t="s">
        <v>203</v>
      </c>
      <c r="AS236" s="3" t="str">
        <f t="shared" ref="AS236:AS247" si="729">IF($G236="","Nincs VKR kiválasztva!",IF($BA236=0,"Hiányos kitöltés!",IF($BN236=0,"Nem hosszútávú a feladat.",$BL236)))</f>
        <v>A forrás egyenlő a költséggel (II.ütem).</v>
      </c>
      <c r="AU236" s="201" t="s">
        <v>135</v>
      </c>
      <c r="AV236" s="201" t="s">
        <v>135</v>
      </c>
      <c r="AW236" s="202">
        <f>COUNTA($G$3:G236)</f>
        <v>234</v>
      </c>
      <c r="AY236" s="8">
        <f>VLOOKUP($G236,Összesítő!$B:$F,3,FALSE)</f>
        <v>3185</v>
      </c>
      <c r="AZ236" s="8">
        <f t="shared" ref="AZ236:AZ247" si="730">LEN($AU236)</f>
        <v>0</v>
      </c>
      <c r="BA236" s="5">
        <f t="shared" ref="BA236:BA247" si="731">IF(OR($B236="",$C236="",$D236="",$E236="",$F236="",$L236="",$M236="",$N236="",$O236="",$P236=""),0,1)</f>
        <v>1</v>
      </c>
      <c r="BB236" s="5" t="str">
        <f t="shared" ref="BB236:BB247" si="732">IF($F236="",0,IF(AND($L236=2027,$M236=2027),"R",IF(AND($L236=2027,$M236&gt;2027),"RH",IF(AND($L236&gt;2027,$M236&gt;2027),"H","x"))))</f>
        <v>H</v>
      </c>
      <c r="BC236" s="5">
        <f t="shared" ref="BC236:BC247" si="733">IF(OR(BB236="R",BB236="RH"),1,0)</f>
        <v>0</v>
      </c>
      <c r="BD236" s="5">
        <f t="shared" ref="BD236:BD247" si="734">IF(AND($BB236="R",$O236&gt;0),1,IF(AND($BB236="H",$N236&gt;0),1,0))</f>
        <v>0</v>
      </c>
      <c r="BE236" s="5">
        <f t="shared" ref="BE236:BE247" si="735">IF($AC236&lt;$N236,1,IF($AC236=$N236,0))</f>
        <v>0</v>
      </c>
      <c r="BF236" s="8" t="str">
        <f t="shared" ref="BF236:BF247" si="736">IF($L236&gt;2027,"Nem rövidtávú a feladat.",IF($BE236=1,"Az I. ütem nem lehet forráshiányos!",IF($AC236&gt;$N236,"Többlet forrást jelölt meg az I. ütemnél! A forrás ne legyen több a költségnél.",IF($AC236=$N236,"A forrás egyenlő a költséggel (I.ütem).",0))))</f>
        <v>Nem rövidtávú a feladat.</v>
      </c>
      <c r="BG236" s="5">
        <f t="shared" ref="BG236:BG247" si="737">IF(AND($R236&lt;&gt;"",$S236&lt;&gt;"",$T236&lt;&gt;"",$U236&lt;&gt;"",$V236&lt;&gt;"",$W236&lt;&gt;"",$X236&lt;&gt;"",$Y236&lt;&gt;"",$Z236&lt;&gt;"",$AA236&lt;&gt;"",$AB236&lt;&gt;""),1,0)</f>
        <v>1</v>
      </c>
      <c r="BH236" s="5">
        <f t="shared" ref="BH236:BH247" si="738">IF(AND($BG236=1,$N236=$AC236),1,0)</f>
        <v>1</v>
      </c>
      <c r="BI236" s="5">
        <f t="shared" ref="BI236:BI247" si="739">IF($AQ236&lt;$O236,1,0)</f>
        <v>0</v>
      </c>
      <c r="BJ236" s="5">
        <f t="shared" ref="BJ236:BJ247" si="740">IF(AND($AF236&lt;&gt;"",$AG236&lt;&gt;"",$AH236&lt;&gt;"",$AI236&lt;&gt;"",$AJ236&lt;&gt;"",$AK236&lt;&gt;"",$AL236&lt;&gt;"",$AM236&lt;&gt;"",$AN236&lt;&gt;"",$AO236&lt;&gt;"",$AP236&lt;&gt;""),1,0)</f>
        <v>1</v>
      </c>
      <c r="BK236" s="5">
        <f t="shared" ref="BK236:BK247" si="741">IF(AND($BJ236=1,$O236=$AQ236),1,IF(AND($BJ236=1,$O236&gt;$AQ236,AR236="igen"),1,0))</f>
        <v>1</v>
      </c>
      <c r="BL236" s="4" t="str">
        <f t="shared" ref="BL236:BL247" si="742">IF($M236&lt;2028,"Nem hosszútávú a feladat.",IF(AND($BI236=1,$AR236="nem"),"Forráshiányos a feladat? Jelölje az AR-oszlopban!",IF(AND($BI236=0,$AR236="igen"),"Forráshiányosnak jelölte a feladat az AR-oszlopban, de a forrás költség adatok alapnján nem az!",IF(AND($BI236=1,$AR236="igen"),"Forráshiányos a feladat!",IF($AQ236&gt;$O236,"Többlet forrást jelölt meg a II. ütemnél! A forrás ne legyen több a költségnél.",IF($AQ236=$O236,"A forrás egyenlő a költséggel (II.ütem).",0))))))</f>
        <v>A forrás egyenlő a költséggel (II.ütem).</v>
      </c>
      <c r="BM236" s="5">
        <f t="shared" ref="BM236:BM247" si="743">IF($M236&lt;2028,1,0)</f>
        <v>0</v>
      </c>
      <c r="BN236" s="5">
        <f t="shared" ref="BN236:BN247" si="744">IF($M236&gt;2027,1,0)</f>
        <v>1</v>
      </c>
      <c r="BO236" s="5">
        <f t="shared" ref="BO236:BO247" si="745">IF(AND($BM236=1,$N236=0),1,0)</f>
        <v>0</v>
      </c>
      <c r="BP236" s="5">
        <f t="shared" ref="BP236:BP247" si="746">IF(AND($BN236=1,$O236=0),1,0)</f>
        <v>0</v>
      </c>
      <c r="BQ236" s="5">
        <f t="shared" ref="BQ236:BQ247" si="747">IF(AND($BB236="R",$N236=0,$AZ236&gt;29),1,IF(AND($BB236="RH",$N236=0,$AZ236&gt;29),1,0))</f>
        <v>0</v>
      </c>
      <c r="BR236" s="8">
        <f t="shared" ref="BR236:BR247" si="748">IF($BN236=0,"Nincs hosszútávú terv!",IF(AND($BB236="H",$O236=0,$AZ236=0),"Nullás a hosszútávú feladat és nincs hozzá indoklás!",IF(AND($BB236="RH",$O236=0,$AZ236=0),"Nullás a hosszútávú feladat és nincs hozzá indoklás!",IF(AND($BB236="R",$O236=0,$AZ236&lt;300),"Nullás a hosszútávú feladat és rövid hozzá az indoklás!",IF(AND($BB236="RH",$O236=0,$AZ236&lt;300),"Nullás a hosszútávú feladat és rövid hozzá az indoklás!",0)))))</f>
        <v>0</v>
      </c>
      <c r="BS236" s="5">
        <f t="shared" ref="BS236:BS247" si="749">IF(AND($BB236="R",$N236=0,$AZ236&gt;29),1,IF(AND($BB236="RH",$N236=0,$AZ236&gt;29),1,0))</f>
        <v>0</v>
      </c>
      <c r="BT236" s="5">
        <f t="shared" ref="BT236:BT247" si="750">IF(AND($BB236="H",$O236=0,$AZ236&gt;29),1,IF(AND($BB236="RH",$O236=0,$AZ236&gt;29),1,0))</f>
        <v>0</v>
      </c>
      <c r="BU236" s="5">
        <f t="shared" ref="BU236:BU247" si="751">IF($B236="",0,1)</f>
        <v>1</v>
      </c>
      <c r="BV236" s="5">
        <f t="shared" ref="BV236:BV247" si="752">IF($C236="",0,1)</f>
        <v>1</v>
      </c>
      <c r="BW236" s="5">
        <f t="shared" ref="BW236:BW247" si="753">IF($D236="",0,1)</f>
        <v>1</v>
      </c>
      <c r="BX236" s="5">
        <f t="shared" ref="BX236:BX247" si="754">IF($E236="",0,1)</f>
        <v>1</v>
      </c>
      <c r="BY236" s="5">
        <f t="shared" ref="BY236:BY247" si="755">IF($L236="",0,1)</f>
        <v>1</v>
      </c>
      <c r="BZ236" s="5">
        <f t="shared" ref="BZ236:BZ247" si="756">IF($M236="",0,1)</f>
        <v>1</v>
      </c>
      <c r="CA236" s="5">
        <f t="shared" ref="CA236:CA247" si="757">IF($N236="",0,1)</f>
        <v>1</v>
      </c>
      <c r="CB236" s="5">
        <f t="shared" ref="CB236:CB247" si="758">IF($O236="",0,1)</f>
        <v>1</v>
      </c>
      <c r="CC236" s="5">
        <f t="shared" ref="CC236:CC247" si="759">IF($P236="",0,1)</f>
        <v>1</v>
      </c>
      <c r="CD236" s="5" t="str">
        <f t="shared" ref="CD236:CD247" si="760">IF(AND($BA236=0,$BU236=0),"Hiányos kitöltés! (B-oszlop üres)",IF(AND($BA236=0,$BV236=0),"Hiányos kitöltés! (C-oszlop üres)",IF(AND($BA236=0,$BW236=0),"Hiányos kitöltés! (D-oszlop üres)",IF(AND($BA236=0,$BX236=0),"Hiányos kitöltés! (E-oszlop üres)",IF(AND($BA236=0,$BY236=0),"Hiányos kitöltés! (L-oszlop üres)",IF(AND($BA236=0,$BZ236=0),"Hiányos kitöltés! (M-oszlop üres)",IF(AND($BA236=0,$CA236=0),"Hiányos kitöltés! (N-oszlop üres)",IF(AND($BA236=0,$CB236=0),"Hiányos kitöltés! (O-oszlop üres)",IF(AND($BA236=0,$CC236=0),"Hiányos kitöltés! (P-oszlop üres)",IF(AND($BA236=0,$BG236=0),"Hiányos kitöltés! (I.ütem forrása hiányos!","?"))))))))))</f>
        <v>?</v>
      </c>
      <c r="CE236" s="4" t="str">
        <f t="shared" ref="CE236:CE247" si="761">IF($BA236=0,$CD236,IF($BG236=0,"I. ütem forrása nincs kitöltve!",IF($BJ236=0,"II. ütem forrása nincs kitöltve!",IF($BD236=1,"Költségek üteme nem megfelelő (az időtartam és a költség üteme eltér)!",IF(AND(BH236=0,$BA236=1,$BJ236=1,$BD236=1),"Kötelező cellák kitöltve, de az I. ütem forrása hibás!",IF(AND(BJ236=0,$BA236=1,$BJ236=1,$BD236=1),"Kötelező cellák kitöltve, de a II. ütem forrása hibás!",IF(AND($BO236=1,$AZ236&lt;30),"Nullás a rövidtávú feladat és rövid (hiányzik) a hozzá tartozó indoklás!",IF(AND($BP236=1,$AZ236&lt;30),"Nullás a hosszútávú feladat és rövid (hiányzik) a hozzá tartozó indoklás!",IF(AND(BN236=1,C236="2011_RENDKÍVÜLI"),"II. ütemre nem tervezhet Rendkívüli feladatot!",IF(BH236=0,AD236,IF(BK236=0,AS236,IF(AND(BC236=1,$P236&gt;$N236),"EM rendelet 2. melléklet terhére elszámolt költség nem lehet nagyobb az I. ütemre tervezett tényleges költségnél!",IF($AC236&gt;$N236,"Többlet forrást jelölt meg az I. ütemnél! A forrás ne legyen több a költségnél.",IF($AQ236&gt;$O236,"Többlet forrást jelölt meg a II. ütemnél! A forrás ne legyen több a költségnél.","Kitöltés rendben!"))))))))))))))</f>
        <v>Kitöltés rendben!</v>
      </c>
      <c r="CF236" s="5">
        <f t="shared" ref="CF236:CF247" si="762">IF(A236="Kitöltés rendben!",1,0)</f>
        <v>1</v>
      </c>
      <c r="CG236" s="5">
        <f t="shared" ref="CG236:CG247" si="763">IF(AND($BB236="R",$CF236=1),1,IF(AND($BB236="RH",$CF236=1),1,0))</f>
        <v>0</v>
      </c>
      <c r="CH236" s="5">
        <f t="shared" ref="CH236:CH247" si="764">IF(AND($BB236="H",$CF236=1),1,IF(AND($BB236="RH",$CF236=1),1,0))</f>
        <v>1</v>
      </c>
    </row>
    <row r="237" spans="1:86" s="2" customFormat="1" ht="30.2" customHeight="1" x14ac:dyDescent="0.25">
      <c r="A237" s="1" t="str">
        <f t="shared" si="725"/>
        <v>Kitöltés rendben!</v>
      </c>
      <c r="B237" s="200">
        <v>2</v>
      </c>
      <c r="C237" s="199" t="s">
        <v>50</v>
      </c>
      <c r="D237" s="201" t="s">
        <v>513</v>
      </c>
      <c r="E237" s="201" t="s">
        <v>201</v>
      </c>
      <c r="F237" s="202" t="str">
        <f>VLOOKUP($G237,Összesítő!$B:$F,2,FALSE)</f>
        <v>21-32054-1-048-01-10</v>
      </c>
      <c r="G237" s="199" t="s">
        <v>280</v>
      </c>
      <c r="H237" s="202" t="str">
        <f>AY237&amp;"_"&amp;AW237&amp;"_FIV_"&amp;LEFT(Előlap!$B$6,4)</f>
        <v>3185_235_FIV_2026</v>
      </c>
      <c r="I237" s="202" t="str">
        <f>VLOOKUP($G237,Összesítő!$B:$F,5,FALSE)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7" s="202" t="str">
        <f>VLOOKUP($G237,Összesítő!$B:$F,4,FALSE)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7" s="6">
        <f t="shared" si="605"/>
        <v>2286</v>
      </c>
      <c r="L237" s="200">
        <v>2028</v>
      </c>
      <c r="M237" s="200">
        <v>2028</v>
      </c>
      <c r="N237" s="12">
        <v>0</v>
      </c>
      <c r="O237" s="7">
        <v>2286</v>
      </c>
      <c r="P237" s="7">
        <v>0</v>
      </c>
      <c r="R237" s="7">
        <v>0</v>
      </c>
      <c r="S237" s="7">
        <v>0</v>
      </c>
      <c r="T237" s="7">
        <v>0</v>
      </c>
      <c r="U237" s="7">
        <v>0</v>
      </c>
      <c r="V237" s="7">
        <v>0</v>
      </c>
      <c r="W237" s="7">
        <v>0</v>
      </c>
      <c r="X237" s="7">
        <v>0</v>
      </c>
      <c r="Y237" s="7">
        <v>0</v>
      </c>
      <c r="Z237" s="7">
        <v>0</v>
      </c>
      <c r="AA237" s="7">
        <v>0</v>
      </c>
      <c r="AB237" s="7">
        <v>0</v>
      </c>
      <c r="AC237" s="6">
        <f t="shared" si="726"/>
        <v>0</v>
      </c>
      <c r="AD237" s="3" t="str">
        <f t="shared" si="727"/>
        <v>Nem rövidtávú a feladat.</v>
      </c>
      <c r="AF237" s="7">
        <v>2286</v>
      </c>
      <c r="AG237" s="7">
        <v>0</v>
      </c>
      <c r="AH237" s="7">
        <v>0</v>
      </c>
      <c r="AI237" s="7">
        <v>0</v>
      </c>
      <c r="AJ237" s="7">
        <v>0</v>
      </c>
      <c r="AK237" s="7">
        <v>0</v>
      </c>
      <c r="AL237" s="7">
        <v>0</v>
      </c>
      <c r="AM237" s="7">
        <v>0</v>
      </c>
      <c r="AN237" s="7">
        <v>0</v>
      </c>
      <c r="AO237" s="7">
        <v>0</v>
      </c>
      <c r="AP237" s="7">
        <v>0</v>
      </c>
      <c r="AQ237" s="6">
        <f t="shared" si="728"/>
        <v>2286</v>
      </c>
      <c r="AR237" s="199" t="s">
        <v>203</v>
      </c>
      <c r="AS237" s="3" t="str">
        <f t="shared" si="729"/>
        <v>A forrás egyenlő a költséggel (II.ütem).</v>
      </c>
      <c r="AU237" s="201" t="s">
        <v>135</v>
      </c>
      <c r="AV237" s="201" t="s">
        <v>135</v>
      </c>
      <c r="AW237" s="202">
        <f>COUNTA($G$3:G237)</f>
        <v>235</v>
      </c>
      <c r="AY237" s="8">
        <f>VLOOKUP($G237,Összesítő!$B:$F,3,FALSE)</f>
        <v>3185</v>
      </c>
      <c r="AZ237" s="8">
        <f t="shared" si="730"/>
        <v>0</v>
      </c>
      <c r="BA237" s="5">
        <f t="shared" si="731"/>
        <v>1</v>
      </c>
      <c r="BB237" s="5" t="str">
        <f t="shared" si="732"/>
        <v>H</v>
      </c>
      <c r="BC237" s="5">
        <f t="shared" si="733"/>
        <v>0</v>
      </c>
      <c r="BD237" s="5">
        <f t="shared" si="734"/>
        <v>0</v>
      </c>
      <c r="BE237" s="5">
        <f t="shared" si="735"/>
        <v>0</v>
      </c>
      <c r="BF237" s="8" t="str">
        <f t="shared" si="736"/>
        <v>Nem rövidtávú a feladat.</v>
      </c>
      <c r="BG237" s="5">
        <f t="shared" si="737"/>
        <v>1</v>
      </c>
      <c r="BH237" s="5">
        <f t="shared" si="738"/>
        <v>1</v>
      </c>
      <c r="BI237" s="5">
        <f t="shared" si="739"/>
        <v>0</v>
      </c>
      <c r="BJ237" s="5">
        <f t="shared" si="740"/>
        <v>1</v>
      </c>
      <c r="BK237" s="5">
        <f t="shared" si="741"/>
        <v>1</v>
      </c>
      <c r="BL237" s="4" t="str">
        <f t="shared" si="742"/>
        <v>A forrás egyenlő a költséggel (II.ütem).</v>
      </c>
      <c r="BM237" s="5">
        <f t="shared" si="743"/>
        <v>0</v>
      </c>
      <c r="BN237" s="5">
        <f t="shared" si="744"/>
        <v>1</v>
      </c>
      <c r="BO237" s="5">
        <f t="shared" si="745"/>
        <v>0</v>
      </c>
      <c r="BP237" s="5">
        <f t="shared" si="746"/>
        <v>0</v>
      </c>
      <c r="BQ237" s="5">
        <f t="shared" si="747"/>
        <v>0</v>
      </c>
      <c r="BR237" s="8">
        <f t="shared" si="748"/>
        <v>0</v>
      </c>
      <c r="BS237" s="5">
        <f t="shared" si="749"/>
        <v>0</v>
      </c>
      <c r="BT237" s="5">
        <f t="shared" si="750"/>
        <v>0</v>
      </c>
      <c r="BU237" s="5">
        <f t="shared" si="751"/>
        <v>1</v>
      </c>
      <c r="BV237" s="5">
        <f t="shared" si="752"/>
        <v>1</v>
      </c>
      <c r="BW237" s="5">
        <f t="shared" si="753"/>
        <v>1</v>
      </c>
      <c r="BX237" s="5">
        <f t="shared" si="754"/>
        <v>1</v>
      </c>
      <c r="BY237" s="5">
        <f t="shared" si="755"/>
        <v>1</v>
      </c>
      <c r="BZ237" s="5">
        <f t="shared" si="756"/>
        <v>1</v>
      </c>
      <c r="CA237" s="5">
        <f t="shared" si="757"/>
        <v>1</v>
      </c>
      <c r="CB237" s="5">
        <f t="shared" si="758"/>
        <v>1</v>
      </c>
      <c r="CC237" s="5">
        <f t="shared" si="759"/>
        <v>1</v>
      </c>
      <c r="CD237" s="5" t="str">
        <f t="shared" si="760"/>
        <v>?</v>
      </c>
      <c r="CE237" s="4" t="str">
        <f t="shared" si="761"/>
        <v>Kitöltés rendben!</v>
      </c>
      <c r="CF237" s="5">
        <f t="shared" si="762"/>
        <v>1</v>
      </c>
      <c r="CG237" s="5">
        <f t="shared" si="763"/>
        <v>0</v>
      </c>
      <c r="CH237" s="5">
        <f t="shared" si="764"/>
        <v>1</v>
      </c>
    </row>
    <row r="238" spans="1:86" s="2" customFormat="1" ht="30.2" customHeight="1" x14ac:dyDescent="0.25">
      <c r="A238" s="1" t="str">
        <f t="shared" si="725"/>
        <v>Kitöltés rendben!</v>
      </c>
      <c r="B238" s="200">
        <v>2</v>
      </c>
      <c r="C238" s="199" t="s">
        <v>50</v>
      </c>
      <c r="D238" s="201" t="s">
        <v>514</v>
      </c>
      <c r="E238" s="201" t="s">
        <v>201</v>
      </c>
      <c r="F238" s="202" t="str">
        <f>VLOOKUP($G238,Összesítő!$B:$F,2,FALSE)</f>
        <v>21-32054-1-048-01-10</v>
      </c>
      <c r="G238" s="199" t="s">
        <v>280</v>
      </c>
      <c r="H238" s="202" t="str">
        <f>AY238&amp;"_"&amp;AW238&amp;"_FIV_"&amp;LEFT(Előlap!$B$6,4)</f>
        <v>3185_236_FIV_2026</v>
      </c>
      <c r="I238" s="202" t="str">
        <f>VLOOKUP($G238,Összesítő!$B:$F,5,FALSE)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8" s="202" t="str">
        <f>VLOOKUP($G238,Összesítő!$B:$F,4,FALSE)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8" s="6">
        <f t="shared" si="605"/>
        <v>2794</v>
      </c>
      <c r="L238" s="200">
        <v>2029</v>
      </c>
      <c r="M238" s="200">
        <v>2029</v>
      </c>
      <c r="N238" s="12">
        <v>0</v>
      </c>
      <c r="O238" s="7">
        <v>2794</v>
      </c>
      <c r="P238" s="7">
        <v>0</v>
      </c>
      <c r="R238" s="7">
        <v>0</v>
      </c>
      <c r="S238" s="7">
        <v>0</v>
      </c>
      <c r="T238" s="7">
        <v>0</v>
      </c>
      <c r="U238" s="7">
        <v>0</v>
      </c>
      <c r="V238" s="7">
        <v>0</v>
      </c>
      <c r="W238" s="7">
        <v>0</v>
      </c>
      <c r="X238" s="7">
        <v>0</v>
      </c>
      <c r="Y238" s="7">
        <v>0</v>
      </c>
      <c r="Z238" s="7">
        <v>0</v>
      </c>
      <c r="AA238" s="7">
        <v>0</v>
      </c>
      <c r="AB238" s="7">
        <v>0</v>
      </c>
      <c r="AC238" s="6">
        <f t="shared" si="726"/>
        <v>0</v>
      </c>
      <c r="AD238" s="3" t="str">
        <f t="shared" si="727"/>
        <v>Nem rövidtávú a feladat.</v>
      </c>
      <c r="AF238" s="7">
        <v>0</v>
      </c>
      <c r="AG238" s="7">
        <v>0</v>
      </c>
      <c r="AH238" s="7">
        <v>0</v>
      </c>
      <c r="AI238" s="7">
        <v>0</v>
      </c>
      <c r="AJ238" s="7">
        <v>0</v>
      </c>
      <c r="AK238" s="7">
        <v>0</v>
      </c>
      <c r="AL238" s="7">
        <v>0</v>
      </c>
      <c r="AM238" s="7">
        <v>0</v>
      </c>
      <c r="AN238" s="7">
        <v>0</v>
      </c>
      <c r="AO238" s="7">
        <v>0</v>
      </c>
      <c r="AP238" s="7">
        <v>0</v>
      </c>
      <c r="AQ238" s="6">
        <f t="shared" si="728"/>
        <v>0</v>
      </c>
      <c r="AR238" s="199" t="s">
        <v>205</v>
      </c>
      <c r="AS238" s="3" t="str">
        <f t="shared" si="729"/>
        <v>Forráshiányos a feladat!</v>
      </c>
      <c r="AU238" s="201" t="s">
        <v>135</v>
      </c>
      <c r="AV238" s="201" t="s">
        <v>135</v>
      </c>
      <c r="AW238" s="202">
        <f>COUNTA($G$3:G238)</f>
        <v>236</v>
      </c>
      <c r="AY238" s="8">
        <f>VLOOKUP($G238,Összesítő!$B:$F,3,FALSE)</f>
        <v>3185</v>
      </c>
      <c r="AZ238" s="8">
        <f t="shared" si="730"/>
        <v>0</v>
      </c>
      <c r="BA238" s="5">
        <f t="shared" si="731"/>
        <v>1</v>
      </c>
      <c r="BB238" s="5" t="str">
        <f t="shared" si="732"/>
        <v>H</v>
      </c>
      <c r="BC238" s="5">
        <f t="shared" si="733"/>
        <v>0</v>
      </c>
      <c r="BD238" s="5">
        <f t="shared" si="734"/>
        <v>0</v>
      </c>
      <c r="BE238" s="5">
        <f t="shared" si="735"/>
        <v>0</v>
      </c>
      <c r="BF238" s="8" t="str">
        <f t="shared" si="736"/>
        <v>Nem rövidtávú a feladat.</v>
      </c>
      <c r="BG238" s="5">
        <f t="shared" si="737"/>
        <v>1</v>
      </c>
      <c r="BH238" s="5">
        <f t="shared" si="738"/>
        <v>1</v>
      </c>
      <c r="BI238" s="5">
        <f t="shared" si="739"/>
        <v>1</v>
      </c>
      <c r="BJ238" s="5">
        <f t="shared" si="740"/>
        <v>1</v>
      </c>
      <c r="BK238" s="5">
        <f t="shared" si="741"/>
        <v>1</v>
      </c>
      <c r="BL238" s="4" t="str">
        <f t="shared" si="742"/>
        <v>Forráshiányos a feladat!</v>
      </c>
      <c r="BM238" s="5">
        <f t="shared" si="743"/>
        <v>0</v>
      </c>
      <c r="BN238" s="5">
        <f t="shared" si="744"/>
        <v>1</v>
      </c>
      <c r="BO238" s="5">
        <f t="shared" si="745"/>
        <v>0</v>
      </c>
      <c r="BP238" s="5">
        <f t="shared" si="746"/>
        <v>0</v>
      </c>
      <c r="BQ238" s="5">
        <f t="shared" si="747"/>
        <v>0</v>
      </c>
      <c r="BR238" s="8">
        <f t="shared" si="748"/>
        <v>0</v>
      </c>
      <c r="BS238" s="5">
        <f t="shared" si="749"/>
        <v>0</v>
      </c>
      <c r="BT238" s="5">
        <f t="shared" si="750"/>
        <v>0</v>
      </c>
      <c r="BU238" s="5">
        <f t="shared" si="751"/>
        <v>1</v>
      </c>
      <c r="BV238" s="5">
        <f t="shared" si="752"/>
        <v>1</v>
      </c>
      <c r="BW238" s="5">
        <f t="shared" si="753"/>
        <v>1</v>
      </c>
      <c r="BX238" s="5">
        <f t="shared" si="754"/>
        <v>1</v>
      </c>
      <c r="BY238" s="5">
        <f t="shared" si="755"/>
        <v>1</v>
      </c>
      <c r="BZ238" s="5">
        <f t="shared" si="756"/>
        <v>1</v>
      </c>
      <c r="CA238" s="5">
        <f t="shared" si="757"/>
        <v>1</v>
      </c>
      <c r="CB238" s="5">
        <f t="shared" si="758"/>
        <v>1</v>
      </c>
      <c r="CC238" s="5">
        <f t="shared" si="759"/>
        <v>1</v>
      </c>
      <c r="CD238" s="5" t="str">
        <f t="shared" si="760"/>
        <v>?</v>
      </c>
      <c r="CE238" s="4" t="str">
        <f t="shared" si="761"/>
        <v>Kitöltés rendben!</v>
      </c>
      <c r="CF238" s="5">
        <f t="shared" si="762"/>
        <v>1</v>
      </c>
      <c r="CG238" s="5">
        <f t="shared" si="763"/>
        <v>0</v>
      </c>
      <c r="CH238" s="5">
        <f t="shared" si="764"/>
        <v>1</v>
      </c>
    </row>
    <row r="239" spans="1:86" s="2" customFormat="1" ht="30.2" customHeight="1" x14ac:dyDescent="0.25">
      <c r="A239" s="1" t="str">
        <f t="shared" si="725"/>
        <v>Kitöltés rendben!</v>
      </c>
      <c r="B239" s="200">
        <v>2</v>
      </c>
      <c r="C239" s="199" t="s">
        <v>50</v>
      </c>
      <c r="D239" s="201" t="s">
        <v>515</v>
      </c>
      <c r="E239" s="201" t="s">
        <v>201</v>
      </c>
      <c r="F239" s="202" t="str">
        <f>VLOOKUP($G239,Összesítő!$B:$F,2,FALSE)</f>
        <v>21-32054-1-048-01-10</v>
      </c>
      <c r="G239" s="199" t="s">
        <v>280</v>
      </c>
      <c r="H239" s="202" t="str">
        <f>AY239&amp;"_"&amp;AW239&amp;"_FIV_"&amp;LEFT(Előlap!$B$6,4)</f>
        <v>3185_237_FIV_2026</v>
      </c>
      <c r="I239" s="202" t="str">
        <f>VLOOKUP($G239,Összesítő!$B:$F,5,FALSE)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39" s="202" t="str">
        <f>VLOOKUP($G239,Összesítő!$B:$F,4,FALSE)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39" s="6">
        <f t="shared" si="605"/>
        <v>6350</v>
      </c>
      <c r="L239" s="200">
        <v>2033</v>
      </c>
      <c r="M239" s="200">
        <v>2033</v>
      </c>
      <c r="N239" s="12">
        <v>0</v>
      </c>
      <c r="O239" s="7">
        <v>6350</v>
      </c>
      <c r="P239" s="7">
        <v>0</v>
      </c>
      <c r="R239" s="7">
        <v>0</v>
      </c>
      <c r="S239" s="7">
        <v>0</v>
      </c>
      <c r="T239" s="7">
        <v>0</v>
      </c>
      <c r="U239" s="7">
        <v>0</v>
      </c>
      <c r="V239" s="7">
        <v>0</v>
      </c>
      <c r="W239" s="7">
        <v>0</v>
      </c>
      <c r="X239" s="7">
        <v>0</v>
      </c>
      <c r="Y239" s="7">
        <v>0</v>
      </c>
      <c r="Z239" s="7">
        <v>0</v>
      </c>
      <c r="AA239" s="7">
        <v>0</v>
      </c>
      <c r="AB239" s="7">
        <v>0</v>
      </c>
      <c r="AC239" s="6">
        <f t="shared" si="726"/>
        <v>0</v>
      </c>
      <c r="AD239" s="3" t="str">
        <f t="shared" si="727"/>
        <v>Nem rövidtávú a feladat.</v>
      </c>
      <c r="AF239" s="7">
        <v>0</v>
      </c>
      <c r="AG239" s="7">
        <v>0</v>
      </c>
      <c r="AH239" s="7">
        <v>0</v>
      </c>
      <c r="AI239" s="7">
        <v>0</v>
      </c>
      <c r="AJ239" s="7">
        <v>0</v>
      </c>
      <c r="AK239" s="7">
        <v>0</v>
      </c>
      <c r="AL239" s="7">
        <v>0</v>
      </c>
      <c r="AM239" s="7">
        <v>0</v>
      </c>
      <c r="AN239" s="7">
        <v>0</v>
      </c>
      <c r="AO239" s="7">
        <v>0</v>
      </c>
      <c r="AP239" s="7">
        <v>0</v>
      </c>
      <c r="AQ239" s="6">
        <f t="shared" si="728"/>
        <v>0</v>
      </c>
      <c r="AR239" s="199" t="s">
        <v>205</v>
      </c>
      <c r="AS239" s="3" t="str">
        <f t="shared" si="729"/>
        <v>Forráshiányos a feladat!</v>
      </c>
      <c r="AU239" s="201" t="s">
        <v>135</v>
      </c>
      <c r="AV239" s="201" t="s">
        <v>135</v>
      </c>
      <c r="AW239" s="202">
        <f>COUNTA($G$3:G239)</f>
        <v>237</v>
      </c>
      <c r="AY239" s="8">
        <f>VLOOKUP($G239,Összesítő!$B:$F,3,FALSE)</f>
        <v>3185</v>
      </c>
      <c r="AZ239" s="8">
        <f t="shared" si="730"/>
        <v>0</v>
      </c>
      <c r="BA239" s="5">
        <f t="shared" si="731"/>
        <v>1</v>
      </c>
      <c r="BB239" s="5" t="str">
        <f t="shared" si="732"/>
        <v>H</v>
      </c>
      <c r="BC239" s="5">
        <f t="shared" si="733"/>
        <v>0</v>
      </c>
      <c r="BD239" s="5">
        <f t="shared" si="734"/>
        <v>0</v>
      </c>
      <c r="BE239" s="5">
        <f t="shared" si="735"/>
        <v>0</v>
      </c>
      <c r="BF239" s="8" t="str">
        <f t="shared" si="736"/>
        <v>Nem rövidtávú a feladat.</v>
      </c>
      <c r="BG239" s="5">
        <f t="shared" si="737"/>
        <v>1</v>
      </c>
      <c r="BH239" s="5">
        <f t="shared" si="738"/>
        <v>1</v>
      </c>
      <c r="BI239" s="5">
        <f t="shared" si="739"/>
        <v>1</v>
      </c>
      <c r="BJ239" s="5">
        <f t="shared" si="740"/>
        <v>1</v>
      </c>
      <c r="BK239" s="5">
        <f t="shared" si="741"/>
        <v>1</v>
      </c>
      <c r="BL239" s="4" t="str">
        <f t="shared" si="742"/>
        <v>Forráshiányos a feladat!</v>
      </c>
      <c r="BM239" s="5">
        <f t="shared" si="743"/>
        <v>0</v>
      </c>
      <c r="BN239" s="5">
        <f t="shared" si="744"/>
        <v>1</v>
      </c>
      <c r="BO239" s="5">
        <f t="shared" si="745"/>
        <v>0</v>
      </c>
      <c r="BP239" s="5">
        <f t="shared" si="746"/>
        <v>0</v>
      </c>
      <c r="BQ239" s="5">
        <f t="shared" si="747"/>
        <v>0</v>
      </c>
      <c r="BR239" s="8">
        <f t="shared" si="748"/>
        <v>0</v>
      </c>
      <c r="BS239" s="5">
        <f t="shared" si="749"/>
        <v>0</v>
      </c>
      <c r="BT239" s="5">
        <f t="shared" si="750"/>
        <v>0</v>
      </c>
      <c r="BU239" s="5">
        <f t="shared" si="751"/>
        <v>1</v>
      </c>
      <c r="BV239" s="5">
        <f t="shared" si="752"/>
        <v>1</v>
      </c>
      <c r="BW239" s="5">
        <f t="shared" si="753"/>
        <v>1</v>
      </c>
      <c r="BX239" s="5">
        <f t="shared" si="754"/>
        <v>1</v>
      </c>
      <c r="BY239" s="5">
        <f t="shared" si="755"/>
        <v>1</v>
      </c>
      <c r="BZ239" s="5">
        <f t="shared" si="756"/>
        <v>1</v>
      </c>
      <c r="CA239" s="5">
        <f t="shared" si="757"/>
        <v>1</v>
      </c>
      <c r="CB239" s="5">
        <f t="shared" si="758"/>
        <v>1</v>
      </c>
      <c r="CC239" s="5">
        <f t="shared" si="759"/>
        <v>1</v>
      </c>
      <c r="CD239" s="5" t="str">
        <f t="shared" si="760"/>
        <v>?</v>
      </c>
      <c r="CE239" s="4" t="str">
        <f t="shared" si="761"/>
        <v>Kitöltés rendben!</v>
      </c>
      <c r="CF239" s="5">
        <f t="shared" si="762"/>
        <v>1</v>
      </c>
      <c r="CG239" s="5">
        <f t="shared" si="763"/>
        <v>0</v>
      </c>
      <c r="CH239" s="5">
        <f t="shared" si="764"/>
        <v>1</v>
      </c>
    </row>
    <row r="240" spans="1:86" s="2" customFormat="1" ht="30.2" customHeight="1" x14ac:dyDescent="0.25">
      <c r="A240" s="1" t="str">
        <f t="shared" si="725"/>
        <v>Kitöltés rendben!</v>
      </c>
      <c r="B240" s="200">
        <v>2</v>
      </c>
      <c r="C240" s="199" t="s">
        <v>50</v>
      </c>
      <c r="D240" s="201" t="s">
        <v>513</v>
      </c>
      <c r="E240" s="201" t="s">
        <v>201</v>
      </c>
      <c r="F240" s="202" t="str">
        <f>VLOOKUP($G240,Összesítő!$B:$F,2,FALSE)</f>
        <v>21-32054-1-048-01-10</v>
      </c>
      <c r="G240" s="199" t="s">
        <v>280</v>
      </c>
      <c r="H240" s="202" t="str">
        <f>AY240&amp;"_"&amp;AW240&amp;"_FIV_"&amp;LEFT(Előlap!$B$6,4)</f>
        <v>3185_238_FIV_2026</v>
      </c>
      <c r="I240" s="202" t="str">
        <f>VLOOKUP($G240,Összesítő!$B:$F,5,FALSE)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0" s="202" t="str">
        <f>VLOOKUP($G240,Összesítő!$B:$F,4,FALSE)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0" s="6">
        <f t="shared" si="605"/>
        <v>2286</v>
      </c>
      <c r="L240" s="200">
        <v>2034</v>
      </c>
      <c r="M240" s="200">
        <v>2034</v>
      </c>
      <c r="N240" s="12">
        <v>0</v>
      </c>
      <c r="O240" s="7">
        <v>2286</v>
      </c>
      <c r="P240" s="7">
        <v>0</v>
      </c>
      <c r="R240" s="7">
        <v>0</v>
      </c>
      <c r="S240" s="7">
        <v>0</v>
      </c>
      <c r="T240" s="7">
        <v>0</v>
      </c>
      <c r="U240" s="7">
        <v>0</v>
      </c>
      <c r="V240" s="7">
        <v>0</v>
      </c>
      <c r="W240" s="7">
        <v>0</v>
      </c>
      <c r="X240" s="7">
        <v>0</v>
      </c>
      <c r="Y240" s="7">
        <v>0</v>
      </c>
      <c r="Z240" s="7">
        <v>0</v>
      </c>
      <c r="AA240" s="7">
        <v>0</v>
      </c>
      <c r="AB240" s="7">
        <v>0</v>
      </c>
      <c r="AC240" s="6">
        <f t="shared" si="726"/>
        <v>0</v>
      </c>
      <c r="AD240" s="3" t="str">
        <f t="shared" si="727"/>
        <v>Nem rövidtávú a feladat.</v>
      </c>
      <c r="AF240" s="7">
        <v>0</v>
      </c>
      <c r="AG240" s="7">
        <v>0</v>
      </c>
      <c r="AH240" s="7">
        <v>0</v>
      </c>
      <c r="AI240" s="7">
        <v>0</v>
      </c>
      <c r="AJ240" s="7">
        <v>0</v>
      </c>
      <c r="AK240" s="7">
        <v>0</v>
      </c>
      <c r="AL240" s="7">
        <v>0</v>
      </c>
      <c r="AM240" s="7">
        <v>0</v>
      </c>
      <c r="AN240" s="7">
        <v>0</v>
      </c>
      <c r="AO240" s="7">
        <v>0</v>
      </c>
      <c r="AP240" s="7">
        <v>0</v>
      </c>
      <c r="AQ240" s="6">
        <f t="shared" si="728"/>
        <v>0</v>
      </c>
      <c r="AR240" s="199" t="s">
        <v>205</v>
      </c>
      <c r="AS240" s="3" t="str">
        <f t="shared" si="729"/>
        <v>Forráshiányos a feladat!</v>
      </c>
      <c r="AU240" s="201" t="s">
        <v>135</v>
      </c>
      <c r="AV240" s="201" t="s">
        <v>135</v>
      </c>
      <c r="AW240" s="202">
        <f>COUNTA($G$3:G240)</f>
        <v>238</v>
      </c>
      <c r="AY240" s="8">
        <f>VLOOKUP($G240,Összesítő!$B:$F,3,FALSE)</f>
        <v>3185</v>
      </c>
      <c r="AZ240" s="8">
        <f t="shared" si="730"/>
        <v>0</v>
      </c>
      <c r="BA240" s="5">
        <f t="shared" si="731"/>
        <v>1</v>
      </c>
      <c r="BB240" s="5" t="str">
        <f t="shared" si="732"/>
        <v>H</v>
      </c>
      <c r="BC240" s="5">
        <f t="shared" si="733"/>
        <v>0</v>
      </c>
      <c r="BD240" s="5">
        <f t="shared" si="734"/>
        <v>0</v>
      </c>
      <c r="BE240" s="5">
        <f t="shared" si="735"/>
        <v>0</v>
      </c>
      <c r="BF240" s="8" t="str">
        <f t="shared" si="736"/>
        <v>Nem rövidtávú a feladat.</v>
      </c>
      <c r="BG240" s="5">
        <f t="shared" si="737"/>
        <v>1</v>
      </c>
      <c r="BH240" s="5">
        <f t="shared" si="738"/>
        <v>1</v>
      </c>
      <c r="BI240" s="5">
        <f t="shared" si="739"/>
        <v>1</v>
      </c>
      <c r="BJ240" s="5">
        <f t="shared" si="740"/>
        <v>1</v>
      </c>
      <c r="BK240" s="5">
        <f t="shared" si="741"/>
        <v>1</v>
      </c>
      <c r="BL240" s="4" t="str">
        <f t="shared" si="742"/>
        <v>Forráshiányos a feladat!</v>
      </c>
      <c r="BM240" s="5">
        <f t="shared" si="743"/>
        <v>0</v>
      </c>
      <c r="BN240" s="5">
        <f t="shared" si="744"/>
        <v>1</v>
      </c>
      <c r="BO240" s="5">
        <f t="shared" si="745"/>
        <v>0</v>
      </c>
      <c r="BP240" s="5">
        <f t="shared" si="746"/>
        <v>0</v>
      </c>
      <c r="BQ240" s="5">
        <f t="shared" si="747"/>
        <v>0</v>
      </c>
      <c r="BR240" s="8">
        <f t="shared" si="748"/>
        <v>0</v>
      </c>
      <c r="BS240" s="5">
        <f t="shared" si="749"/>
        <v>0</v>
      </c>
      <c r="BT240" s="5">
        <f t="shared" si="750"/>
        <v>0</v>
      </c>
      <c r="BU240" s="5">
        <f t="shared" si="751"/>
        <v>1</v>
      </c>
      <c r="BV240" s="5">
        <f t="shared" si="752"/>
        <v>1</v>
      </c>
      <c r="BW240" s="5">
        <f t="shared" si="753"/>
        <v>1</v>
      </c>
      <c r="BX240" s="5">
        <f t="shared" si="754"/>
        <v>1</v>
      </c>
      <c r="BY240" s="5">
        <f t="shared" si="755"/>
        <v>1</v>
      </c>
      <c r="BZ240" s="5">
        <f t="shared" si="756"/>
        <v>1</v>
      </c>
      <c r="CA240" s="5">
        <f t="shared" si="757"/>
        <v>1</v>
      </c>
      <c r="CB240" s="5">
        <f t="shared" si="758"/>
        <v>1</v>
      </c>
      <c r="CC240" s="5">
        <f t="shared" si="759"/>
        <v>1</v>
      </c>
      <c r="CD240" s="5" t="str">
        <f t="shared" si="760"/>
        <v>?</v>
      </c>
      <c r="CE240" s="4" t="str">
        <f t="shared" si="761"/>
        <v>Kitöltés rendben!</v>
      </c>
      <c r="CF240" s="5">
        <f t="shared" si="762"/>
        <v>1</v>
      </c>
      <c r="CG240" s="5">
        <f t="shared" si="763"/>
        <v>0</v>
      </c>
      <c r="CH240" s="5">
        <f t="shared" si="764"/>
        <v>1</v>
      </c>
    </row>
    <row r="241" spans="1:86" s="2" customFormat="1" ht="30.2" customHeight="1" x14ac:dyDescent="0.25">
      <c r="A241" s="1" t="str">
        <f t="shared" si="725"/>
        <v>Kitöltés rendben!</v>
      </c>
      <c r="B241" s="200">
        <v>2</v>
      </c>
      <c r="C241" s="199" t="s">
        <v>50</v>
      </c>
      <c r="D241" s="201" t="s">
        <v>514</v>
      </c>
      <c r="E241" s="201" t="s">
        <v>201</v>
      </c>
      <c r="F241" s="202" t="str">
        <f>VLOOKUP($G241,Összesítő!$B:$F,2,FALSE)</f>
        <v>21-32054-1-048-01-10</v>
      </c>
      <c r="G241" s="199" t="s">
        <v>280</v>
      </c>
      <c r="H241" s="202" t="str">
        <f>AY241&amp;"_"&amp;AW241&amp;"_FIV_"&amp;LEFT(Előlap!$B$6,4)</f>
        <v>3185_239_FIV_2026</v>
      </c>
      <c r="I241" s="202" t="str">
        <f>VLOOKUP($G241,Összesítő!$B:$F,5,FALSE)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1" s="202" t="str">
        <f>VLOOKUP($G241,Összesítő!$B:$F,4,FALSE)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1" s="6">
        <f t="shared" si="605"/>
        <v>2794</v>
      </c>
      <c r="L241" s="200">
        <v>2035</v>
      </c>
      <c r="M241" s="200">
        <v>2035</v>
      </c>
      <c r="N241" s="12">
        <v>0</v>
      </c>
      <c r="O241" s="7">
        <v>2794</v>
      </c>
      <c r="P241" s="7">
        <v>0</v>
      </c>
      <c r="R241" s="7">
        <v>0</v>
      </c>
      <c r="S241" s="7">
        <v>0</v>
      </c>
      <c r="T241" s="7">
        <v>0</v>
      </c>
      <c r="U241" s="7">
        <v>0</v>
      </c>
      <c r="V241" s="7">
        <v>0</v>
      </c>
      <c r="W241" s="7">
        <v>0</v>
      </c>
      <c r="X241" s="7">
        <v>0</v>
      </c>
      <c r="Y241" s="7">
        <v>0</v>
      </c>
      <c r="Z241" s="7">
        <v>0</v>
      </c>
      <c r="AA241" s="7">
        <v>0</v>
      </c>
      <c r="AB241" s="7">
        <v>0</v>
      </c>
      <c r="AC241" s="6">
        <f t="shared" si="726"/>
        <v>0</v>
      </c>
      <c r="AD241" s="3" t="str">
        <f t="shared" si="727"/>
        <v>Nem rövidtávú a feladat.</v>
      </c>
      <c r="AF241" s="7">
        <v>0</v>
      </c>
      <c r="AG241" s="7">
        <v>0</v>
      </c>
      <c r="AH241" s="7">
        <v>0</v>
      </c>
      <c r="AI241" s="7">
        <v>0</v>
      </c>
      <c r="AJ241" s="7">
        <v>0</v>
      </c>
      <c r="AK241" s="7">
        <v>0</v>
      </c>
      <c r="AL241" s="7">
        <v>0</v>
      </c>
      <c r="AM241" s="7">
        <v>0</v>
      </c>
      <c r="AN241" s="7">
        <v>0</v>
      </c>
      <c r="AO241" s="7">
        <v>0</v>
      </c>
      <c r="AP241" s="7">
        <v>0</v>
      </c>
      <c r="AQ241" s="6">
        <f t="shared" si="728"/>
        <v>0</v>
      </c>
      <c r="AR241" s="199" t="s">
        <v>205</v>
      </c>
      <c r="AS241" s="3" t="str">
        <f t="shared" si="729"/>
        <v>Forráshiányos a feladat!</v>
      </c>
      <c r="AU241" s="201" t="s">
        <v>135</v>
      </c>
      <c r="AV241" s="201" t="s">
        <v>135</v>
      </c>
      <c r="AW241" s="202">
        <f>COUNTA($G$3:G241)</f>
        <v>239</v>
      </c>
      <c r="AY241" s="8">
        <f>VLOOKUP($G241,Összesítő!$B:$F,3,FALSE)</f>
        <v>3185</v>
      </c>
      <c r="AZ241" s="8">
        <f t="shared" si="730"/>
        <v>0</v>
      </c>
      <c r="BA241" s="5">
        <f t="shared" si="731"/>
        <v>1</v>
      </c>
      <c r="BB241" s="5" t="str">
        <f t="shared" si="732"/>
        <v>H</v>
      </c>
      <c r="BC241" s="5">
        <f t="shared" si="733"/>
        <v>0</v>
      </c>
      <c r="BD241" s="5">
        <f t="shared" si="734"/>
        <v>0</v>
      </c>
      <c r="BE241" s="5">
        <f t="shared" si="735"/>
        <v>0</v>
      </c>
      <c r="BF241" s="8" t="str">
        <f t="shared" si="736"/>
        <v>Nem rövidtávú a feladat.</v>
      </c>
      <c r="BG241" s="5">
        <f t="shared" si="737"/>
        <v>1</v>
      </c>
      <c r="BH241" s="5">
        <f t="shared" si="738"/>
        <v>1</v>
      </c>
      <c r="BI241" s="5">
        <f t="shared" si="739"/>
        <v>1</v>
      </c>
      <c r="BJ241" s="5">
        <f t="shared" si="740"/>
        <v>1</v>
      </c>
      <c r="BK241" s="5">
        <f t="shared" si="741"/>
        <v>1</v>
      </c>
      <c r="BL241" s="4" t="str">
        <f t="shared" si="742"/>
        <v>Forráshiányos a feladat!</v>
      </c>
      <c r="BM241" s="5">
        <f t="shared" si="743"/>
        <v>0</v>
      </c>
      <c r="BN241" s="5">
        <f t="shared" si="744"/>
        <v>1</v>
      </c>
      <c r="BO241" s="5">
        <f t="shared" si="745"/>
        <v>0</v>
      </c>
      <c r="BP241" s="5">
        <f t="shared" si="746"/>
        <v>0</v>
      </c>
      <c r="BQ241" s="5">
        <f t="shared" si="747"/>
        <v>0</v>
      </c>
      <c r="BR241" s="8">
        <f t="shared" si="748"/>
        <v>0</v>
      </c>
      <c r="BS241" s="5">
        <f t="shared" si="749"/>
        <v>0</v>
      </c>
      <c r="BT241" s="5">
        <f t="shared" si="750"/>
        <v>0</v>
      </c>
      <c r="BU241" s="5">
        <f t="shared" si="751"/>
        <v>1</v>
      </c>
      <c r="BV241" s="5">
        <f t="shared" si="752"/>
        <v>1</v>
      </c>
      <c r="BW241" s="5">
        <f t="shared" si="753"/>
        <v>1</v>
      </c>
      <c r="BX241" s="5">
        <f t="shared" si="754"/>
        <v>1</v>
      </c>
      <c r="BY241" s="5">
        <f t="shared" si="755"/>
        <v>1</v>
      </c>
      <c r="BZ241" s="5">
        <f t="shared" si="756"/>
        <v>1</v>
      </c>
      <c r="CA241" s="5">
        <f t="shared" si="757"/>
        <v>1</v>
      </c>
      <c r="CB241" s="5">
        <f t="shared" si="758"/>
        <v>1</v>
      </c>
      <c r="CC241" s="5">
        <f t="shared" si="759"/>
        <v>1</v>
      </c>
      <c r="CD241" s="5" t="str">
        <f t="shared" si="760"/>
        <v>?</v>
      </c>
      <c r="CE241" s="4" t="str">
        <f t="shared" si="761"/>
        <v>Kitöltés rendben!</v>
      </c>
      <c r="CF241" s="5">
        <f t="shared" si="762"/>
        <v>1</v>
      </c>
      <c r="CG241" s="5">
        <f t="shared" si="763"/>
        <v>0</v>
      </c>
      <c r="CH241" s="5">
        <f t="shared" si="764"/>
        <v>1</v>
      </c>
    </row>
    <row r="242" spans="1:86" s="2" customFormat="1" ht="30.2" customHeight="1" x14ac:dyDescent="0.25">
      <c r="A242" s="1" t="str">
        <f t="shared" si="725"/>
        <v>Kitöltés rendben!</v>
      </c>
      <c r="B242" s="200">
        <v>2</v>
      </c>
      <c r="C242" s="199" t="s">
        <v>70</v>
      </c>
      <c r="D242" s="201" t="s">
        <v>516</v>
      </c>
      <c r="E242" s="201" t="s">
        <v>201</v>
      </c>
      <c r="F242" s="202" t="str">
        <f>VLOOKUP($G242,Összesítő!$B:$F,2,FALSE)</f>
        <v>21-32054-1-048-01-10</v>
      </c>
      <c r="G242" s="199" t="s">
        <v>280</v>
      </c>
      <c r="H242" s="202" t="str">
        <f>AY242&amp;"_"&amp;AW242&amp;"_FIV_"&amp;LEFT(Előlap!$B$6,4)</f>
        <v>3185_240_FIV_2026</v>
      </c>
      <c r="I242" s="202" t="str">
        <f>VLOOKUP($G242,Összesítő!$B:$F,5,FALSE)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2" s="202" t="str">
        <f>VLOOKUP($G242,Összesítő!$B:$F,4,FALSE)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2" s="6">
        <f t="shared" si="605"/>
        <v>9000</v>
      </c>
      <c r="L242" s="200">
        <v>2028</v>
      </c>
      <c r="M242" s="200">
        <v>2028</v>
      </c>
      <c r="N242" s="12">
        <v>0</v>
      </c>
      <c r="O242" s="7">
        <v>9000</v>
      </c>
      <c r="P242" s="7">
        <v>0</v>
      </c>
      <c r="R242" s="7">
        <v>0</v>
      </c>
      <c r="S242" s="7">
        <v>0</v>
      </c>
      <c r="T242" s="7">
        <v>0</v>
      </c>
      <c r="U242" s="7">
        <v>0</v>
      </c>
      <c r="V242" s="7">
        <v>0</v>
      </c>
      <c r="W242" s="7">
        <v>0</v>
      </c>
      <c r="X242" s="7">
        <v>0</v>
      </c>
      <c r="Y242" s="7">
        <v>0</v>
      </c>
      <c r="Z242" s="7">
        <v>0</v>
      </c>
      <c r="AA242" s="7">
        <v>0</v>
      </c>
      <c r="AB242" s="7">
        <v>0</v>
      </c>
      <c r="AC242" s="6">
        <f t="shared" si="726"/>
        <v>0</v>
      </c>
      <c r="AD242" s="3" t="str">
        <f t="shared" si="727"/>
        <v>Nem rövidtávú a feladat.</v>
      </c>
      <c r="AF242" s="7">
        <v>9000</v>
      </c>
      <c r="AG242" s="7">
        <v>0</v>
      </c>
      <c r="AH242" s="7">
        <v>0</v>
      </c>
      <c r="AI242" s="7">
        <v>0</v>
      </c>
      <c r="AJ242" s="7">
        <v>0</v>
      </c>
      <c r="AK242" s="7">
        <v>0</v>
      </c>
      <c r="AL242" s="7">
        <v>0</v>
      </c>
      <c r="AM242" s="7">
        <v>0</v>
      </c>
      <c r="AN242" s="7">
        <v>0</v>
      </c>
      <c r="AO242" s="7">
        <v>0</v>
      </c>
      <c r="AP242" s="7">
        <v>0</v>
      </c>
      <c r="AQ242" s="6">
        <f t="shared" si="728"/>
        <v>9000</v>
      </c>
      <c r="AR242" s="199" t="s">
        <v>203</v>
      </c>
      <c r="AS242" s="3" t="str">
        <f t="shared" si="729"/>
        <v>A forrás egyenlő a költséggel (II.ütem).</v>
      </c>
      <c r="AU242" s="201" t="s">
        <v>135</v>
      </c>
      <c r="AV242" s="201" t="s">
        <v>135</v>
      </c>
      <c r="AW242" s="202">
        <f>COUNTA($G$3:G242)</f>
        <v>240</v>
      </c>
      <c r="AY242" s="8">
        <f>VLOOKUP($G242,Összesítő!$B:$F,3,FALSE)</f>
        <v>3185</v>
      </c>
      <c r="AZ242" s="8">
        <f t="shared" si="730"/>
        <v>0</v>
      </c>
      <c r="BA242" s="5">
        <f t="shared" si="731"/>
        <v>1</v>
      </c>
      <c r="BB242" s="5" t="str">
        <f t="shared" si="732"/>
        <v>H</v>
      </c>
      <c r="BC242" s="5">
        <f t="shared" si="733"/>
        <v>0</v>
      </c>
      <c r="BD242" s="5">
        <f t="shared" si="734"/>
        <v>0</v>
      </c>
      <c r="BE242" s="5">
        <f t="shared" si="735"/>
        <v>0</v>
      </c>
      <c r="BF242" s="8" t="str">
        <f t="shared" si="736"/>
        <v>Nem rövidtávú a feladat.</v>
      </c>
      <c r="BG242" s="5">
        <f t="shared" si="737"/>
        <v>1</v>
      </c>
      <c r="BH242" s="5">
        <f t="shared" si="738"/>
        <v>1</v>
      </c>
      <c r="BI242" s="5">
        <f t="shared" si="739"/>
        <v>0</v>
      </c>
      <c r="BJ242" s="5">
        <f t="shared" si="740"/>
        <v>1</v>
      </c>
      <c r="BK242" s="5">
        <f t="shared" si="741"/>
        <v>1</v>
      </c>
      <c r="BL242" s="4" t="str">
        <f t="shared" si="742"/>
        <v>A forrás egyenlő a költséggel (II.ütem).</v>
      </c>
      <c r="BM242" s="5">
        <f t="shared" si="743"/>
        <v>0</v>
      </c>
      <c r="BN242" s="5">
        <f t="shared" si="744"/>
        <v>1</v>
      </c>
      <c r="BO242" s="5">
        <f t="shared" si="745"/>
        <v>0</v>
      </c>
      <c r="BP242" s="5">
        <f t="shared" si="746"/>
        <v>0</v>
      </c>
      <c r="BQ242" s="5">
        <f t="shared" si="747"/>
        <v>0</v>
      </c>
      <c r="BR242" s="8">
        <f t="shared" si="748"/>
        <v>0</v>
      </c>
      <c r="BS242" s="5">
        <f t="shared" si="749"/>
        <v>0</v>
      </c>
      <c r="BT242" s="5">
        <f t="shared" si="750"/>
        <v>0</v>
      </c>
      <c r="BU242" s="5">
        <f t="shared" si="751"/>
        <v>1</v>
      </c>
      <c r="BV242" s="5">
        <f t="shared" si="752"/>
        <v>1</v>
      </c>
      <c r="BW242" s="5">
        <f t="shared" si="753"/>
        <v>1</v>
      </c>
      <c r="BX242" s="5">
        <f t="shared" si="754"/>
        <v>1</v>
      </c>
      <c r="BY242" s="5">
        <f t="shared" si="755"/>
        <v>1</v>
      </c>
      <c r="BZ242" s="5">
        <f t="shared" si="756"/>
        <v>1</v>
      </c>
      <c r="CA242" s="5">
        <f t="shared" si="757"/>
        <v>1</v>
      </c>
      <c r="CB242" s="5">
        <f t="shared" si="758"/>
        <v>1</v>
      </c>
      <c r="CC242" s="5">
        <f t="shared" si="759"/>
        <v>1</v>
      </c>
      <c r="CD242" s="5" t="str">
        <f t="shared" si="760"/>
        <v>?</v>
      </c>
      <c r="CE242" s="4" t="str">
        <f t="shared" si="761"/>
        <v>Kitöltés rendben!</v>
      </c>
      <c r="CF242" s="5">
        <f t="shared" si="762"/>
        <v>1</v>
      </c>
      <c r="CG242" s="5">
        <f t="shared" si="763"/>
        <v>0</v>
      </c>
      <c r="CH242" s="5">
        <f t="shared" si="764"/>
        <v>1</v>
      </c>
    </row>
    <row r="243" spans="1:86" s="2" customFormat="1" ht="30.2" customHeight="1" x14ac:dyDescent="0.25">
      <c r="A243" s="1" t="str">
        <f t="shared" si="725"/>
        <v>Kitöltés rendben!</v>
      </c>
      <c r="B243" s="200">
        <v>2</v>
      </c>
      <c r="C243" s="199" t="s">
        <v>24</v>
      </c>
      <c r="D243" s="201" t="s">
        <v>517</v>
      </c>
      <c r="E243" s="201" t="s">
        <v>201</v>
      </c>
      <c r="F243" s="202" t="str">
        <f>VLOOKUP($G243,Összesítő!$B:$F,2,FALSE)</f>
        <v>21-32054-1-048-01-10</v>
      </c>
      <c r="G243" s="199" t="s">
        <v>280</v>
      </c>
      <c r="H243" s="202" t="str">
        <f>AY243&amp;"_"&amp;AW243&amp;"_FIV_"&amp;LEFT(Előlap!$B$6,4)</f>
        <v>3185_241_FIV_2026</v>
      </c>
      <c r="I243" s="202" t="str">
        <f>VLOOKUP($G243,Összesítő!$B:$F,5,FALSE)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3" s="202" t="str">
        <f>VLOOKUP($G243,Összesítő!$B:$F,4,FALSE)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3" s="6">
        <f t="shared" si="605"/>
        <v>25000</v>
      </c>
      <c r="L243" s="200">
        <v>2036</v>
      </c>
      <c r="M243" s="200">
        <v>2036</v>
      </c>
      <c r="N243" s="12">
        <v>0</v>
      </c>
      <c r="O243" s="7">
        <v>25000</v>
      </c>
      <c r="P243" s="7">
        <v>0</v>
      </c>
      <c r="R243" s="7">
        <v>0</v>
      </c>
      <c r="S243" s="7">
        <v>0</v>
      </c>
      <c r="T243" s="7">
        <v>0</v>
      </c>
      <c r="U243" s="7">
        <v>0</v>
      </c>
      <c r="V243" s="7">
        <v>0</v>
      </c>
      <c r="W243" s="7">
        <v>0</v>
      </c>
      <c r="X243" s="7">
        <v>0</v>
      </c>
      <c r="Y243" s="7">
        <v>0</v>
      </c>
      <c r="Z243" s="7">
        <v>0</v>
      </c>
      <c r="AA243" s="7">
        <v>0</v>
      </c>
      <c r="AB243" s="7">
        <v>0</v>
      </c>
      <c r="AC243" s="6">
        <f t="shared" si="726"/>
        <v>0</v>
      </c>
      <c r="AD243" s="3" t="str">
        <f t="shared" si="727"/>
        <v>Nem rövidtávú a feladat.</v>
      </c>
      <c r="AF243" s="7">
        <v>0</v>
      </c>
      <c r="AG243" s="7">
        <v>0</v>
      </c>
      <c r="AH243" s="7">
        <v>0</v>
      </c>
      <c r="AI243" s="7">
        <v>0</v>
      </c>
      <c r="AJ243" s="7">
        <v>0</v>
      </c>
      <c r="AK243" s="7">
        <v>0</v>
      </c>
      <c r="AL243" s="7">
        <v>0</v>
      </c>
      <c r="AM243" s="7">
        <v>0</v>
      </c>
      <c r="AN243" s="7">
        <v>0</v>
      </c>
      <c r="AO243" s="7">
        <v>0</v>
      </c>
      <c r="AP243" s="7">
        <v>0</v>
      </c>
      <c r="AQ243" s="6">
        <f t="shared" si="728"/>
        <v>0</v>
      </c>
      <c r="AR243" s="199" t="s">
        <v>205</v>
      </c>
      <c r="AS243" s="3" t="str">
        <f t="shared" si="729"/>
        <v>Forráshiányos a feladat!</v>
      </c>
      <c r="AU243" s="201" t="s">
        <v>135</v>
      </c>
      <c r="AV243" s="201" t="s">
        <v>135</v>
      </c>
      <c r="AW243" s="202">
        <f>COUNTA($G$3:G243)</f>
        <v>241</v>
      </c>
      <c r="AY243" s="8">
        <f>VLOOKUP($G243,Összesítő!$B:$F,3,FALSE)</f>
        <v>3185</v>
      </c>
      <c r="AZ243" s="8">
        <f t="shared" si="730"/>
        <v>0</v>
      </c>
      <c r="BA243" s="5">
        <f t="shared" si="731"/>
        <v>1</v>
      </c>
      <c r="BB243" s="5" t="str">
        <f t="shared" si="732"/>
        <v>H</v>
      </c>
      <c r="BC243" s="5">
        <f t="shared" si="733"/>
        <v>0</v>
      </c>
      <c r="BD243" s="5">
        <f t="shared" si="734"/>
        <v>0</v>
      </c>
      <c r="BE243" s="5">
        <f t="shared" si="735"/>
        <v>0</v>
      </c>
      <c r="BF243" s="8" t="str">
        <f t="shared" si="736"/>
        <v>Nem rövidtávú a feladat.</v>
      </c>
      <c r="BG243" s="5">
        <f t="shared" si="737"/>
        <v>1</v>
      </c>
      <c r="BH243" s="5">
        <f t="shared" si="738"/>
        <v>1</v>
      </c>
      <c r="BI243" s="5">
        <f t="shared" si="739"/>
        <v>1</v>
      </c>
      <c r="BJ243" s="5">
        <f t="shared" si="740"/>
        <v>1</v>
      </c>
      <c r="BK243" s="5">
        <f t="shared" si="741"/>
        <v>1</v>
      </c>
      <c r="BL243" s="4" t="str">
        <f t="shared" si="742"/>
        <v>Forráshiányos a feladat!</v>
      </c>
      <c r="BM243" s="5">
        <f t="shared" si="743"/>
        <v>0</v>
      </c>
      <c r="BN243" s="5">
        <f t="shared" si="744"/>
        <v>1</v>
      </c>
      <c r="BO243" s="5">
        <f t="shared" si="745"/>
        <v>0</v>
      </c>
      <c r="BP243" s="5">
        <f t="shared" si="746"/>
        <v>0</v>
      </c>
      <c r="BQ243" s="5">
        <f t="shared" si="747"/>
        <v>0</v>
      </c>
      <c r="BR243" s="8">
        <f t="shared" si="748"/>
        <v>0</v>
      </c>
      <c r="BS243" s="5">
        <f t="shared" si="749"/>
        <v>0</v>
      </c>
      <c r="BT243" s="5">
        <f t="shared" si="750"/>
        <v>0</v>
      </c>
      <c r="BU243" s="5">
        <f t="shared" si="751"/>
        <v>1</v>
      </c>
      <c r="BV243" s="5">
        <f t="shared" si="752"/>
        <v>1</v>
      </c>
      <c r="BW243" s="5">
        <f t="shared" si="753"/>
        <v>1</v>
      </c>
      <c r="BX243" s="5">
        <f t="shared" si="754"/>
        <v>1</v>
      </c>
      <c r="BY243" s="5">
        <f t="shared" si="755"/>
        <v>1</v>
      </c>
      <c r="BZ243" s="5">
        <f t="shared" si="756"/>
        <v>1</v>
      </c>
      <c r="CA243" s="5">
        <f t="shared" si="757"/>
        <v>1</v>
      </c>
      <c r="CB243" s="5">
        <f t="shared" si="758"/>
        <v>1</v>
      </c>
      <c r="CC243" s="5">
        <f t="shared" si="759"/>
        <v>1</v>
      </c>
      <c r="CD243" s="5" t="str">
        <f t="shared" si="760"/>
        <v>?</v>
      </c>
      <c r="CE243" s="4" t="str">
        <f t="shared" si="761"/>
        <v>Kitöltés rendben!</v>
      </c>
      <c r="CF243" s="5">
        <f t="shared" si="762"/>
        <v>1</v>
      </c>
      <c r="CG243" s="5">
        <f t="shared" si="763"/>
        <v>0</v>
      </c>
      <c r="CH243" s="5">
        <f t="shared" si="764"/>
        <v>1</v>
      </c>
    </row>
    <row r="244" spans="1:86" s="2" customFormat="1" ht="30.2" customHeight="1" x14ac:dyDescent="0.25">
      <c r="A244" s="1" t="str">
        <f t="shared" si="725"/>
        <v>Kitöltés rendben!</v>
      </c>
      <c r="B244" s="200">
        <v>2</v>
      </c>
      <c r="C244" s="199" t="s">
        <v>24</v>
      </c>
      <c r="D244" s="201" t="s">
        <v>518</v>
      </c>
      <c r="E244" s="201" t="s">
        <v>201</v>
      </c>
      <c r="F244" s="202" t="str">
        <f>VLOOKUP($G244,Összesítő!$B:$F,2,FALSE)</f>
        <v>21-32054-1-048-01-10</v>
      </c>
      <c r="G244" s="199" t="s">
        <v>280</v>
      </c>
      <c r="H244" s="202" t="str">
        <f>AY244&amp;"_"&amp;AW244&amp;"_FIV_"&amp;LEFT(Előlap!$B$6,4)</f>
        <v>3185_242_FIV_2026</v>
      </c>
      <c r="I244" s="202" t="str">
        <f>VLOOKUP($G244,Összesítő!$B:$F,5,FALSE)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4" s="202" t="str">
        <f>VLOOKUP($G244,Összesítő!$B:$F,4,FALSE)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4" s="6">
        <f t="shared" si="605"/>
        <v>24700</v>
      </c>
      <c r="L244" s="200">
        <v>2028</v>
      </c>
      <c r="M244" s="200">
        <v>2036</v>
      </c>
      <c r="N244" s="12">
        <v>0</v>
      </c>
      <c r="O244" s="7">
        <v>24700</v>
      </c>
      <c r="P244" s="7">
        <v>0</v>
      </c>
      <c r="R244" s="7">
        <v>0</v>
      </c>
      <c r="S244" s="7">
        <v>0</v>
      </c>
      <c r="T244" s="7">
        <v>0</v>
      </c>
      <c r="U244" s="7">
        <v>0</v>
      </c>
      <c r="V244" s="7">
        <v>0</v>
      </c>
      <c r="W244" s="7">
        <v>0</v>
      </c>
      <c r="X244" s="7">
        <v>0</v>
      </c>
      <c r="Y244" s="7">
        <v>0</v>
      </c>
      <c r="Z244" s="7">
        <v>0</v>
      </c>
      <c r="AA244" s="7">
        <v>0</v>
      </c>
      <c r="AB244" s="7">
        <v>0</v>
      </c>
      <c r="AC244" s="6">
        <f t="shared" si="726"/>
        <v>0</v>
      </c>
      <c r="AD244" s="3" t="str">
        <f t="shared" si="727"/>
        <v>Nem rövidtávú a feladat.</v>
      </c>
      <c r="AF244" s="7">
        <v>0</v>
      </c>
      <c r="AG244" s="7">
        <v>0</v>
      </c>
      <c r="AH244" s="7">
        <v>0</v>
      </c>
      <c r="AI244" s="7">
        <v>0</v>
      </c>
      <c r="AJ244" s="7">
        <v>0</v>
      </c>
      <c r="AK244" s="7">
        <v>0</v>
      </c>
      <c r="AL244" s="7">
        <v>0</v>
      </c>
      <c r="AM244" s="7">
        <v>0</v>
      </c>
      <c r="AN244" s="7">
        <v>0</v>
      </c>
      <c r="AO244" s="7">
        <v>0</v>
      </c>
      <c r="AP244" s="7">
        <v>0</v>
      </c>
      <c r="AQ244" s="6">
        <f t="shared" si="728"/>
        <v>0</v>
      </c>
      <c r="AR244" s="199" t="s">
        <v>205</v>
      </c>
      <c r="AS244" s="3" t="str">
        <f t="shared" si="729"/>
        <v>Forráshiányos a feladat!</v>
      </c>
      <c r="AU244" s="201" t="s">
        <v>135</v>
      </c>
      <c r="AV244" s="201" t="s">
        <v>135</v>
      </c>
      <c r="AW244" s="202">
        <f>COUNTA($G$3:G244)</f>
        <v>242</v>
      </c>
      <c r="AY244" s="8">
        <f>VLOOKUP($G244,Összesítő!$B:$F,3,FALSE)</f>
        <v>3185</v>
      </c>
      <c r="AZ244" s="8">
        <f t="shared" si="730"/>
        <v>0</v>
      </c>
      <c r="BA244" s="5">
        <f t="shared" si="731"/>
        <v>1</v>
      </c>
      <c r="BB244" s="5" t="str">
        <f t="shared" si="732"/>
        <v>H</v>
      </c>
      <c r="BC244" s="5">
        <f t="shared" si="733"/>
        <v>0</v>
      </c>
      <c r="BD244" s="5">
        <f t="shared" si="734"/>
        <v>0</v>
      </c>
      <c r="BE244" s="5">
        <f t="shared" si="735"/>
        <v>0</v>
      </c>
      <c r="BF244" s="8" t="str">
        <f t="shared" si="736"/>
        <v>Nem rövidtávú a feladat.</v>
      </c>
      <c r="BG244" s="5">
        <f t="shared" si="737"/>
        <v>1</v>
      </c>
      <c r="BH244" s="5">
        <f t="shared" si="738"/>
        <v>1</v>
      </c>
      <c r="BI244" s="5">
        <f t="shared" si="739"/>
        <v>1</v>
      </c>
      <c r="BJ244" s="5">
        <f t="shared" si="740"/>
        <v>1</v>
      </c>
      <c r="BK244" s="5">
        <f t="shared" si="741"/>
        <v>1</v>
      </c>
      <c r="BL244" s="4" t="str">
        <f t="shared" si="742"/>
        <v>Forráshiányos a feladat!</v>
      </c>
      <c r="BM244" s="5">
        <f t="shared" si="743"/>
        <v>0</v>
      </c>
      <c r="BN244" s="5">
        <f t="shared" si="744"/>
        <v>1</v>
      </c>
      <c r="BO244" s="5">
        <f t="shared" si="745"/>
        <v>0</v>
      </c>
      <c r="BP244" s="5">
        <f t="shared" si="746"/>
        <v>0</v>
      </c>
      <c r="BQ244" s="5">
        <f t="shared" si="747"/>
        <v>0</v>
      </c>
      <c r="BR244" s="8">
        <f t="shared" si="748"/>
        <v>0</v>
      </c>
      <c r="BS244" s="5">
        <f t="shared" si="749"/>
        <v>0</v>
      </c>
      <c r="BT244" s="5">
        <f t="shared" si="750"/>
        <v>0</v>
      </c>
      <c r="BU244" s="5">
        <f t="shared" si="751"/>
        <v>1</v>
      </c>
      <c r="BV244" s="5">
        <f t="shared" si="752"/>
        <v>1</v>
      </c>
      <c r="BW244" s="5">
        <f t="shared" si="753"/>
        <v>1</v>
      </c>
      <c r="BX244" s="5">
        <f t="shared" si="754"/>
        <v>1</v>
      </c>
      <c r="BY244" s="5">
        <f t="shared" si="755"/>
        <v>1</v>
      </c>
      <c r="BZ244" s="5">
        <f t="shared" si="756"/>
        <v>1</v>
      </c>
      <c r="CA244" s="5">
        <f t="shared" si="757"/>
        <v>1</v>
      </c>
      <c r="CB244" s="5">
        <f t="shared" si="758"/>
        <v>1</v>
      </c>
      <c r="CC244" s="5">
        <f t="shared" si="759"/>
        <v>1</v>
      </c>
      <c r="CD244" s="5" t="str">
        <f t="shared" si="760"/>
        <v>?</v>
      </c>
      <c r="CE244" s="4" t="str">
        <f t="shared" si="761"/>
        <v>Kitöltés rendben!</v>
      </c>
      <c r="CF244" s="5">
        <f t="shared" si="762"/>
        <v>1</v>
      </c>
      <c r="CG244" s="5">
        <f t="shared" si="763"/>
        <v>0</v>
      </c>
      <c r="CH244" s="5">
        <f t="shared" si="764"/>
        <v>1</v>
      </c>
    </row>
    <row r="245" spans="1:86" s="2" customFormat="1" ht="30.2" customHeight="1" x14ac:dyDescent="0.25">
      <c r="A245" s="1" t="str">
        <f t="shared" si="725"/>
        <v>Kitöltés rendben!</v>
      </c>
      <c r="B245" s="200">
        <v>2</v>
      </c>
      <c r="C245" s="199" t="s">
        <v>24</v>
      </c>
      <c r="D245" s="201" t="s">
        <v>519</v>
      </c>
      <c r="E245" s="201" t="s">
        <v>201</v>
      </c>
      <c r="F245" s="202" t="str">
        <f>VLOOKUP($G245,Összesítő!$B:$F,2,FALSE)</f>
        <v>21-32054-1-048-01-10</v>
      </c>
      <c r="G245" s="199" t="s">
        <v>280</v>
      </c>
      <c r="H245" s="202" t="str">
        <f>AY245&amp;"_"&amp;AW245&amp;"_FIV_"&amp;LEFT(Előlap!$B$6,4)</f>
        <v>3185_243_FIV_2026</v>
      </c>
      <c r="I245" s="202" t="str">
        <f>VLOOKUP($G245,Összesítő!$B:$F,5,FALSE)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5" s="202" t="str">
        <f>VLOOKUP($G245,Összesítő!$B:$F,4,FALSE)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5" s="6">
        <f t="shared" si="605"/>
        <v>10000</v>
      </c>
      <c r="L245" s="200">
        <v>2028</v>
      </c>
      <c r="M245" s="200">
        <v>2036</v>
      </c>
      <c r="N245" s="12">
        <v>0</v>
      </c>
      <c r="O245" s="7">
        <v>10000</v>
      </c>
      <c r="P245" s="7">
        <v>0</v>
      </c>
      <c r="R245" s="7">
        <v>0</v>
      </c>
      <c r="S245" s="7">
        <v>0</v>
      </c>
      <c r="T245" s="7">
        <v>0</v>
      </c>
      <c r="U245" s="7">
        <v>0</v>
      </c>
      <c r="V245" s="7">
        <v>0</v>
      </c>
      <c r="W245" s="7">
        <v>0</v>
      </c>
      <c r="X245" s="7">
        <v>0</v>
      </c>
      <c r="Y245" s="7">
        <v>0</v>
      </c>
      <c r="Z245" s="7">
        <v>0</v>
      </c>
      <c r="AA245" s="7">
        <v>0</v>
      </c>
      <c r="AB245" s="7">
        <v>0</v>
      </c>
      <c r="AC245" s="6">
        <f t="shared" si="726"/>
        <v>0</v>
      </c>
      <c r="AD245" s="3" t="str">
        <f t="shared" si="727"/>
        <v>Nem rövidtávú a feladat.</v>
      </c>
      <c r="AF245" s="7">
        <v>0</v>
      </c>
      <c r="AG245" s="7">
        <v>0</v>
      </c>
      <c r="AH245" s="7">
        <v>0</v>
      </c>
      <c r="AI245" s="7">
        <v>0</v>
      </c>
      <c r="AJ245" s="7">
        <v>0</v>
      </c>
      <c r="AK245" s="7">
        <v>0</v>
      </c>
      <c r="AL245" s="7">
        <v>0</v>
      </c>
      <c r="AM245" s="7">
        <v>0</v>
      </c>
      <c r="AN245" s="7">
        <v>0</v>
      </c>
      <c r="AO245" s="7">
        <v>0</v>
      </c>
      <c r="AP245" s="7">
        <v>0</v>
      </c>
      <c r="AQ245" s="6">
        <f t="shared" si="728"/>
        <v>0</v>
      </c>
      <c r="AR245" s="199" t="s">
        <v>205</v>
      </c>
      <c r="AS245" s="3" t="str">
        <f t="shared" si="729"/>
        <v>Forráshiányos a feladat!</v>
      </c>
      <c r="AU245" s="201" t="s">
        <v>135</v>
      </c>
      <c r="AV245" s="201" t="s">
        <v>135</v>
      </c>
      <c r="AW245" s="202">
        <f>COUNTA($G$3:G245)</f>
        <v>243</v>
      </c>
      <c r="AY245" s="8">
        <f>VLOOKUP($G245,Összesítő!$B:$F,3,FALSE)</f>
        <v>3185</v>
      </c>
      <c r="AZ245" s="8">
        <f t="shared" si="730"/>
        <v>0</v>
      </c>
      <c r="BA245" s="5">
        <f t="shared" si="731"/>
        <v>1</v>
      </c>
      <c r="BB245" s="5" t="str">
        <f t="shared" si="732"/>
        <v>H</v>
      </c>
      <c r="BC245" s="5">
        <f t="shared" si="733"/>
        <v>0</v>
      </c>
      <c r="BD245" s="5">
        <f t="shared" si="734"/>
        <v>0</v>
      </c>
      <c r="BE245" s="5">
        <f t="shared" si="735"/>
        <v>0</v>
      </c>
      <c r="BF245" s="8" t="str">
        <f t="shared" si="736"/>
        <v>Nem rövidtávú a feladat.</v>
      </c>
      <c r="BG245" s="5">
        <f t="shared" si="737"/>
        <v>1</v>
      </c>
      <c r="BH245" s="5">
        <f t="shared" si="738"/>
        <v>1</v>
      </c>
      <c r="BI245" s="5">
        <f t="shared" si="739"/>
        <v>1</v>
      </c>
      <c r="BJ245" s="5">
        <f t="shared" si="740"/>
        <v>1</v>
      </c>
      <c r="BK245" s="5">
        <f t="shared" si="741"/>
        <v>1</v>
      </c>
      <c r="BL245" s="4" t="str">
        <f t="shared" si="742"/>
        <v>Forráshiányos a feladat!</v>
      </c>
      <c r="BM245" s="5">
        <f t="shared" si="743"/>
        <v>0</v>
      </c>
      <c r="BN245" s="5">
        <f t="shared" si="744"/>
        <v>1</v>
      </c>
      <c r="BO245" s="5">
        <f t="shared" si="745"/>
        <v>0</v>
      </c>
      <c r="BP245" s="5">
        <f t="shared" si="746"/>
        <v>0</v>
      </c>
      <c r="BQ245" s="5">
        <f t="shared" si="747"/>
        <v>0</v>
      </c>
      <c r="BR245" s="8">
        <f t="shared" si="748"/>
        <v>0</v>
      </c>
      <c r="BS245" s="5">
        <f t="shared" si="749"/>
        <v>0</v>
      </c>
      <c r="BT245" s="5">
        <f t="shared" si="750"/>
        <v>0</v>
      </c>
      <c r="BU245" s="5">
        <f t="shared" si="751"/>
        <v>1</v>
      </c>
      <c r="BV245" s="5">
        <f t="shared" si="752"/>
        <v>1</v>
      </c>
      <c r="BW245" s="5">
        <f t="shared" si="753"/>
        <v>1</v>
      </c>
      <c r="BX245" s="5">
        <f t="shared" si="754"/>
        <v>1</v>
      </c>
      <c r="BY245" s="5">
        <f t="shared" si="755"/>
        <v>1</v>
      </c>
      <c r="BZ245" s="5">
        <f t="shared" si="756"/>
        <v>1</v>
      </c>
      <c r="CA245" s="5">
        <f t="shared" si="757"/>
        <v>1</v>
      </c>
      <c r="CB245" s="5">
        <f t="shared" si="758"/>
        <v>1</v>
      </c>
      <c r="CC245" s="5">
        <f t="shared" si="759"/>
        <v>1</v>
      </c>
      <c r="CD245" s="5" t="str">
        <f t="shared" si="760"/>
        <v>?</v>
      </c>
      <c r="CE245" s="4" t="str">
        <f t="shared" si="761"/>
        <v>Kitöltés rendben!</v>
      </c>
      <c r="CF245" s="5">
        <f t="shared" si="762"/>
        <v>1</v>
      </c>
      <c r="CG245" s="5">
        <f t="shared" si="763"/>
        <v>0</v>
      </c>
      <c r="CH245" s="5">
        <f t="shared" si="764"/>
        <v>1</v>
      </c>
    </row>
    <row r="246" spans="1:86" s="2" customFormat="1" ht="30.2" customHeight="1" x14ac:dyDescent="0.25">
      <c r="A246" s="1" t="str">
        <f t="shared" si="725"/>
        <v>Kitöltés rendben!</v>
      </c>
      <c r="B246" s="200">
        <v>2</v>
      </c>
      <c r="C246" s="199" t="s">
        <v>80</v>
      </c>
      <c r="D246" s="201" t="s">
        <v>520</v>
      </c>
      <c r="E246" s="201" t="s">
        <v>201</v>
      </c>
      <c r="F246" s="202" t="str">
        <f>VLOOKUP($G246,Összesítő!$B:$F,2,FALSE)</f>
        <v>21-32054-1-048-01-10</v>
      </c>
      <c r="G246" s="199" t="s">
        <v>280</v>
      </c>
      <c r="H246" s="202" t="str">
        <f>AY246&amp;"_"&amp;AW246&amp;"_FIV_"&amp;LEFT(Előlap!$B$6,4)</f>
        <v>3185_244_FIV_2026</v>
      </c>
      <c r="I246" s="202" t="str">
        <f>VLOOKUP($G246,Összesítő!$B:$F,5,FALSE)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6" s="202" t="str">
        <f>VLOOKUP($G246,Összesítő!$B:$F,4,FALSE)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6" s="6">
        <f t="shared" si="605"/>
        <v>14400</v>
      </c>
      <c r="L246" s="200">
        <v>2028</v>
      </c>
      <c r="M246" s="200">
        <v>2036</v>
      </c>
      <c r="N246" s="12">
        <v>0</v>
      </c>
      <c r="O246" s="7">
        <v>14400</v>
      </c>
      <c r="P246" s="7">
        <v>0</v>
      </c>
      <c r="R246" s="7">
        <v>0</v>
      </c>
      <c r="S246" s="7">
        <v>0</v>
      </c>
      <c r="T246" s="7">
        <v>0</v>
      </c>
      <c r="U246" s="7">
        <v>0</v>
      </c>
      <c r="V246" s="7">
        <v>0</v>
      </c>
      <c r="W246" s="7">
        <v>0</v>
      </c>
      <c r="X246" s="7">
        <v>0</v>
      </c>
      <c r="Y246" s="7">
        <v>0</v>
      </c>
      <c r="Z246" s="7">
        <v>0</v>
      </c>
      <c r="AA246" s="7">
        <v>0</v>
      </c>
      <c r="AB246" s="7">
        <v>0</v>
      </c>
      <c r="AC246" s="6">
        <f t="shared" si="726"/>
        <v>0</v>
      </c>
      <c r="AD246" s="3" t="str">
        <f t="shared" si="727"/>
        <v>Nem rövidtávú a feladat.</v>
      </c>
      <c r="AF246" s="7">
        <v>0</v>
      </c>
      <c r="AG246" s="7">
        <v>0</v>
      </c>
      <c r="AH246" s="7">
        <v>0</v>
      </c>
      <c r="AI246" s="7">
        <v>0</v>
      </c>
      <c r="AJ246" s="7">
        <v>0</v>
      </c>
      <c r="AK246" s="7">
        <v>0</v>
      </c>
      <c r="AL246" s="7">
        <v>0</v>
      </c>
      <c r="AM246" s="7">
        <v>0</v>
      </c>
      <c r="AN246" s="7">
        <v>0</v>
      </c>
      <c r="AO246" s="7">
        <v>0</v>
      </c>
      <c r="AP246" s="7">
        <v>0</v>
      </c>
      <c r="AQ246" s="6">
        <f t="shared" si="728"/>
        <v>0</v>
      </c>
      <c r="AR246" s="199" t="s">
        <v>205</v>
      </c>
      <c r="AS246" s="3" t="str">
        <f t="shared" si="729"/>
        <v>Forráshiányos a feladat!</v>
      </c>
      <c r="AU246" s="201" t="s">
        <v>135</v>
      </c>
      <c r="AV246" s="201" t="s">
        <v>135</v>
      </c>
      <c r="AW246" s="202">
        <f>COUNTA($G$3:G246)</f>
        <v>244</v>
      </c>
      <c r="AY246" s="8">
        <f>VLOOKUP($G246,Összesítő!$B:$F,3,FALSE)</f>
        <v>3185</v>
      </c>
      <c r="AZ246" s="8">
        <f t="shared" si="730"/>
        <v>0</v>
      </c>
      <c r="BA246" s="5">
        <f t="shared" si="731"/>
        <v>1</v>
      </c>
      <c r="BB246" s="5" t="str">
        <f t="shared" si="732"/>
        <v>H</v>
      </c>
      <c r="BC246" s="5">
        <f t="shared" si="733"/>
        <v>0</v>
      </c>
      <c r="BD246" s="5">
        <f t="shared" si="734"/>
        <v>0</v>
      </c>
      <c r="BE246" s="5">
        <f t="shared" si="735"/>
        <v>0</v>
      </c>
      <c r="BF246" s="8" t="str">
        <f t="shared" si="736"/>
        <v>Nem rövidtávú a feladat.</v>
      </c>
      <c r="BG246" s="5">
        <f t="shared" si="737"/>
        <v>1</v>
      </c>
      <c r="BH246" s="5">
        <f t="shared" si="738"/>
        <v>1</v>
      </c>
      <c r="BI246" s="5">
        <f t="shared" si="739"/>
        <v>1</v>
      </c>
      <c r="BJ246" s="5">
        <f t="shared" si="740"/>
        <v>1</v>
      </c>
      <c r="BK246" s="5">
        <f t="shared" si="741"/>
        <v>1</v>
      </c>
      <c r="BL246" s="4" t="str">
        <f t="shared" si="742"/>
        <v>Forráshiányos a feladat!</v>
      </c>
      <c r="BM246" s="5">
        <f t="shared" si="743"/>
        <v>0</v>
      </c>
      <c r="BN246" s="5">
        <f t="shared" si="744"/>
        <v>1</v>
      </c>
      <c r="BO246" s="5">
        <f t="shared" si="745"/>
        <v>0</v>
      </c>
      <c r="BP246" s="5">
        <f t="shared" si="746"/>
        <v>0</v>
      </c>
      <c r="BQ246" s="5">
        <f t="shared" si="747"/>
        <v>0</v>
      </c>
      <c r="BR246" s="8">
        <f t="shared" si="748"/>
        <v>0</v>
      </c>
      <c r="BS246" s="5">
        <f t="shared" si="749"/>
        <v>0</v>
      </c>
      <c r="BT246" s="5">
        <f t="shared" si="750"/>
        <v>0</v>
      </c>
      <c r="BU246" s="5">
        <f t="shared" si="751"/>
        <v>1</v>
      </c>
      <c r="BV246" s="5">
        <f t="shared" si="752"/>
        <v>1</v>
      </c>
      <c r="BW246" s="5">
        <f t="shared" si="753"/>
        <v>1</v>
      </c>
      <c r="BX246" s="5">
        <f t="shared" si="754"/>
        <v>1</v>
      </c>
      <c r="BY246" s="5">
        <f t="shared" si="755"/>
        <v>1</v>
      </c>
      <c r="BZ246" s="5">
        <f t="shared" si="756"/>
        <v>1</v>
      </c>
      <c r="CA246" s="5">
        <f t="shared" si="757"/>
        <v>1</v>
      </c>
      <c r="CB246" s="5">
        <f t="shared" si="758"/>
        <v>1</v>
      </c>
      <c r="CC246" s="5">
        <f t="shared" si="759"/>
        <v>1</v>
      </c>
      <c r="CD246" s="5" t="str">
        <f t="shared" si="760"/>
        <v>?</v>
      </c>
      <c r="CE246" s="4" t="str">
        <f t="shared" si="761"/>
        <v>Kitöltés rendben!</v>
      </c>
      <c r="CF246" s="5">
        <f t="shared" si="762"/>
        <v>1</v>
      </c>
      <c r="CG246" s="5">
        <f t="shared" si="763"/>
        <v>0</v>
      </c>
      <c r="CH246" s="5">
        <f t="shared" si="764"/>
        <v>1</v>
      </c>
    </row>
    <row r="247" spans="1:86" s="2" customFormat="1" ht="30.2" customHeight="1" x14ac:dyDescent="0.25">
      <c r="A247" s="1" t="str">
        <f t="shared" si="725"/>
        <v>Kitöltés rendben!</v>
      </c>
      <c r="B247" s="200">
        <v>2</v>
      </c>
      <c r="C247" s="199" t="s">
        <v>103</v>
      </c>
      <c r="D247" s="201" t="s">
        <v>521</v>
      </c>
      <c r="E247" s="201" t="s">
        <v>201</v>
      </c>
      <c r="F247" s="202" t="str">
        <f>VLOOKUP($G247,Összesítő!$B:$F,2,FALSE)</f>
        <v>21-32054-1-048-01-10</v>
      </c>
      <c r="G247" s="199" t="s">
        <v>280</v>
      </c>
      <c r="H247" s="202" t="str">
        <f>AY247&amp;"_"&amp;AW247&amp;"_FIV_"&amp;LEFT(Előlap!$B$6,4)</f>
        <v>3185_245_FIV_2026</v>
      </c>
      <c r="I247" s="202" t="str">
        <f>VLOOKUP($G247,Összesítő!$B:$F,5,FALSE)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7" s="202" t="str">
        <f>VLOOKUP($G247,Összesítő!$B:$F,4,FALSE)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7" s="6">
        <f t="shared" si="605"/>
        <v>4500</v>
      </c>
      <c r="L247" s="200">
        <v>2028</v>
      </c>
      <c r="M247" s="200">
        <v>2028</v>
      </c>
      <c r="N247" s="12">
        <v>0</v>
      </c>
      <c r="O247" s="7">
        <v>4500</v>
      </c>
      <c r="P247" s="7">
        <v>0</v>
      </c>
      <c r="R247" s="7">
        <v>0</v>
      </c>
      <c r="S247" s="7">
        <v>0</v>
      </c>
      <c r="T247" s="7">
        <v>0</v>
      </c>
      <c r="U247" s="7">
        <v>0</v>
      </c>
      <c r="V247" s="7">
        <v>0</v>
      </c>
      <c r="W247" s="7">
        <v>0</v>
      </c>
      <c r="X247" s="7">
        <v>0</v>
      </c>
      <c r="Y247" s="7">
        <v>0</v>
      </c>
      <c r="Z247" s="7">
        <v>0</v>
      </c>
      <c r="AA247" s="7">
        <v>0</v>
      </c>
      <c r="AB247" s="7">
        <v>0</v>
      </c>
      <c r="AC247" s="6">
        <f t="shared" si="726"/>
        <v>0</v>
      </c>
      <c r="AD247" s="3" t="str">
        <f t="shared" si="727"/>
        <v>Nem rövidtávú a feladat.</v>
      </c>
      <c r="AF247" s="7">
        <v>4500</v>
      </c>
      <c r="AG247" s="7">
        <v>0</v>
      </c>
      <c r="AH247" s="7">
        <v>0</v>
      </c>
      <c r="AI247" s="7">
        <v>0</v>
      </c>
      <c r="AJ247" s="7">
        <v>0</v>
      </c>
      <c r="AK247" s="7">
        <v>0</v>
      </c>
      <c r="AL247" s="7">
        <v>0</v>
      </c>
      <c r="AM247" s="7">
        <v>0</v>
      </c>
      <c r="AN247" s="7">
        <v>0</v>
      </c>
      <c r="AO247" s="7">
        <v>0</v>
      </c>
      <c r="AP247" s="7">
        <v>0</v>
      </c>
      <c r="AQ247" s="6">
        <f t="shared" si="728"/>
        <v>4500</v>
      </c>
      <c r="AR247" s="199" t="s">
        <v>203</v>
      </c>
      <c r="AS247" s="3" t="str">
        <f t="shared" si="729"/>
        <v>A forrás egyenlő a költséggel (II.ütem).</v>
      </c>
      <c r="AU247" s="201" t="s">
        <v>135</v>
      </c>
      <c r="AV247" s="201" t="s">
        <v>135</v>
      </c>
      <c r="AW247" s="202">
        <f>COUNTA($G$3:G247)</f>
        <v>245</v>
      </c>
      <c r="AY247" s="8">
        <f>VLOOKUP($G247,Összesítő!$B:$F,3,FALSE)</f>
        <v>3185</v>
      </c>
      <c r="AZ247" s="8">
        <f t="shared" si="730"/>
        <v>0</v>
      </c>
      <c r="BA247" s="5">
        <f t="shared" si="731"/>
        <v>1</v>
      </c>
      <c r="BB247" s="5" t="str">
        <f t="shared" si="732"/>
        <v>H</v>
      </c>
      <c r="BC247" s="5">
        <f t="shared" si="733"/>
        <v>0</v>
      </c>
      <c r="BD247" s="5">
        <f t="shared" si="734"/>
        <v>0</v>
      </c>
      <c r="BE247" s="5">
        <f t="shared" si="735"/>
        <v>0</v>
      </c>
      <c r="BF247" s="8" t="str">
        <f t="shared" si="736"/>
        <v>Nem rövidtávú a feladat.</v>
      </c>
      <c r="BG247" s="5">
        <f t="shared" si="737"/>
        <v>1</v>
      </c>
      <c r="BH247" s="5">
        <f t="shared" si="738"/>
        <v>1</v>
      </c>
      <c r="BI247" s="5">
        <f t="shared" si="739"/>
        <v>0</v>
      </c>
      <c r="BJ247" s="5">
        <f t="shared" si="740"/>
        <v>1</v>
      </c>
      <c r="BK247" s="5">
        <f t="shared" si="741"/>
        <v>1</v>
      </c>
      <c r="BL247" s="4" t="str">
        <f t="shared" si="742"/>
        <v>A forrás egyenlő a költséggel (II.ütem).</v>
      </c>
      <c r="BM247" s="5">
        <f t="shared" si="743"/>
        <v>0</v>
      </c>
      <c r="BN247" s="5">
        <f t="shared" si="744"/>
        <v>1</v>
      </c>
      <c r="BO247" s="5">
        <f t="shared" si="745"/>
        <v>0</v>
      </c>
      <c r="BP247" s="5">
        <f t="shared" si="746"/>
        <v>0</v>
      </c>
      <c r="BQ247" s="5">
        <f t="shared" si="747"/>
        <v>0</v>
      </c>
      <c r="BR247" s="8">
        <f t="shared" si="748"/>
        <v>0</v>
      </c>
      <c r="BS247" s="5">
        <f t="shared" si="749"/>
        <v>0</v>
      </c>
      <c r="BT247" s="5">
        <f t="shared" si="750"/>
        <v>0</v>
      </c>
      <c r="BU247" s="5">
        <f t="shared" si="751"/>
        <v>1</v>
      </c>
      <c r="BV247" s="5">
        <f t="shared" si="752"/>
        <v>1</v>
      </c>
      <c r="BW247" s="5">
        <f t="shared" si="753"/>
        <v>1</v>
      </c>
      <c r="BX247" s="5">
        <f t="shared" si="754"/>
        <v>1</v>
      </c>
      <c r="BY247" s="5">
        <f t="shared" si="755"/>
        <v>1</v>
      </c>
      <c r="BZ247" s="5">
        <f t="shared" si="756"/>
        <v>1</v>
      </c>
      <c r="CA247" s="5">
        <f t="shared" si="757"/>
        <v>1</v>
      </c>
      <c r="CB247" s="5">
        <f t="shared" si="758"/>
        <v>1</v>
      </c>
      <c r="CC247" s="5">
        <f t="shared" si="759"/>
        <v>1</v>
      </c>
      <c r="CD247" s="5" t="str">
        <f t="shared" si="760"/>
        <v>?</v>
      </c>
      <c r="CE247" s="4" t="str">
        <f t="shared" si="761"/>
        <v>Kitöltés rendben!</v>
      </c>
      <c r="CF247" s="5">
        <f t="shared" si="762"/>
        <v>1</v>
      </c>
      <c r="CG247" s="5">
        <f t="shared" si="763"/>
        <v>0</v>
      </c>
      <c r="CH247" s="5">
        <f t="shared" si="764"/>
        <v>1</v>
      </c>
    </row>
    <row r="248" spans="1:86" s="2" customFormat="1" ht="30.2" customHeight="1" x14ac:dyDescent="0.25">
      <c r="A248" s="1" t="str">
        <f t="shared" ref="A248:A260" si="765">IF($G248="","Nincs VKR kiválasztva!",CE248)</f>
        <v>Kitöltés rendben!</v>
      </c>
      <c r="B248" s="200">
        <v>2</v>
      </c>
      <c r="C248" s="199" t="s">
        <v>70</v>
      </c>
      <c r="D248" s="201" t="s">
        <v>522</v>
      </c>
      <c r="E248" s="201" t="s">
        <v>201</v>
      </c>
      <c r="F248" s="202" t="str">
        <f>VLOOKUP($G248,Összesítő!$B:$F,2,FALSE)</f>
        <v>21-32054-1-048-01-10</v>
      </c>
      <c r="G248" s="199" t="s">
        <v>280</v>
      </c>
      <c r="H248" s="202" t="str">
        <f>AY248&amp;"_"&amp;AW248&amp;"_FIV_"&amp;LEFT(Előlap!$B$6,4)</f>
        <v>3185_246_FIV_2026</v>
      </c>
      <c r="I248" s="202" t="str">
        <f>VLOOKUP($G248,Összesítő!$B:$F,5,FALSE)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8" s="202" t="str">
        <f>VLOOKUP($G248,Összesítő!$B:$F,4,FALSE)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8" s="6">
        <f t="shared" si="605"/>
        <v>6300</v>
      </c>
      <c r="L248" s="200">
        <v>2030</v>
      </c>
      <c r="M248" s="200">
        <v>2034</v>
      </c>
      <c r="N248" s="12">
        <v>0</v>
      </c>
      <c r="O248" s="7">
        <v>6300</v>
      </c>
      <c r="P248" s="7">
        <v>0</v>
      </c>
      <c r="R248" s="7">
        <v>0</v>
      </c>
      <c r="S248" s="7">
        <v>0</v>
      </c>
      <c r="T248" s="7">
        <v>0</v>
      </c>
      <c r="U248" s="7">
        <v>0</v>
      </c>
      <c r="V248" s="7">
        <v>0</v>
      </c>
      <c r="W248" s="7">
        <v>0</v>
      </c>
      <c r="X248" s="7">
        <v>0</v>
      </c>
      <c r="Y248" s="7">
        <v>0</v>
      </c>
      <c r="Z248" s="7">
        <v>0</v>
      </c>
      <c r="AA248" s="7">
        <v>0</v>
      </c>
      <c r="AB248" s="7">
        <v>0</v>
      </c>
      <c r="AC248" s="6">
        <f t="shared" ref="AC248:AC260" si="766">SUM(R248:AB248)</f>
        <v>0</v>
      </c>
      <c r="AD248" s="3" t="str">
        <f t="shared" ref="AD248:AD260" si="767">IF($G248="","Nincs VKR kiválasztva!",IF(BA248=0,"Hiányos kitöltés!",BF248))</f>
        <v>Nem rövidtávú a feladat.</v>
      </c>
      <c r="AF248" s="7">
        <v>0</v>
      </c>
      <c r="AG248" s="7">
        <v>0</v>
      </c>
      <c r="AH248" s="7">
        <v>0</v>
      </c>
      <c r="AI248" s="7">
        <v>0</v>
      </c>
      <c r="AJ248" s="7">
        <v>0</v>
      </c>
      <c r="AK248" s="7">
        <v>0</v>
      </c>
      <c r="AL248" s="7">
        <v>0</v>
      </c>
      <c r="AM248" s="7">
        <v>0</v>
      </c>
      <c r="AN248" s="7">
        <v>0</v>
      </c>
      <c r="AO248" s="7">
        <v>0</v>
      </c>
      <c r="AP248" s="7">
        <v>0</v>
      </c>
      <c r="AQ248" s="6">
        <f t="shared" ref="AQ248:AQ260" si="768">SUM(AF248:AP248)</f>
        <v>0</v>
      </c>
      <c r="AR248" s="199" t="s">
        <v>205</v>
      </c>
      <c r="AS248" s="3" t="str">
        <f t="shared" ref="AS248:AS260" si="769">IF($G248="","Nincs VKR kiválasztva!",IF($BA248=0,"Hiányos kitöltés!",IF($BN248=0,"Nem hosszútávú a feladat.",$BL248)))</f>
        <v>Forráshiányos a feladat!</v>
      </c>
      <c r="AU248" s="201" t="s">
        <v>135</v>
      </c>
      <c r="AV248" s="201" t="s">
        <v>135</v>
      </c>
      <c r="AW248" s="202">
        <f>COUNTA($G$3:G248)</f>
        <v>246</v>
      </c>
      <c r="AY248" s="8">
        <f>VLOOKUP($G248,Összesítő!$B:$F,3,FALSE)</f>
        <v>3185</v>
      </c>
      <c r="AZ248" s="8">
        <f t="shared" ref="AZ248:AZ260" si="770">LEN($AU248)</f>
        <v>0</v>
      </c>
      <c r="BA248" s="5">
        <f t="shared" ref="BA248:BA260" si="771">IF(OR($B248="",$C248="",$D248="",$E248="",$F248="",$L248="",$M248="",$N248="",$O248="",$P248=""),0,1)</f>
        <v>1</v>
      </c>
      <c r="BB248" s="5" t="str">
        <f t="shared" ref="BB248:BB260" si="772">IF($F248="",0,IF(AND($L248=2027,$M248=2027),"R",IF(AND($L248=2027,$M248&gt;2027),"RH",IF(AND($L248&gt;2027,$M248&gt;2027),"H","x"))))</f>
        <v>H</v>
      </c>
      <c r="BC248" s="5">
        <f t="shared" ref="BC248:BC260" si="773">IF(OR(BB248="R",BB248="RH"),1,0)</f>
        <v>0</v>
      </c>
      <c r="BD248" s="5">
        <f t="shared" ref="BD248:BD260" si="774">IF(AND($BB248="R",$O248&gt;0),1,IF(AND($BB248="H",$N248&gt;0),1,0))</f>
        <v>0</v>
      </c>
      <c r="BE248" s="5">
        <f t="shared" ref="BE248:BE260" si="775">IF($AC248&lt;$N248,1,IF($AC248=$N248,0))</f>
        <v>0</v>
      </c>
      <c r="BF248" s="8" t="str">
        <f t="shared" ref="BF248:BF260" si="776">IF($L248&gt;2027,"Nem rövidtávú a feladat.",IF($BE248=1,"Az I. ütem nem lehet forráshiányos!",IF($AC248&gt;$N248,"Többlet forrást jelölt meg az I. ütemnél! A forrás ne legyen több a költségnél.",IF($AC248=$N248,"A forrás egyenlő a költséggel (I.ütem).",0))))</f>
        <v>Nem rövidtávú a feladat.</v>
      </c>
      <c r="BG248" s="5">
        <f t="shared" ref="BG248:BG260" si="777">IF(AND($R248&lt;&gt;"",$S248&lt;&gt;"",$T248&lt;&gt;"",$U248&lt;&gt;"",$V248&lt;&gt;"",$W248&lt;&gt;"",$X248&lt;&gt;"",$Y248&lt;&gt;"",$Z248&lt;&gt;"",$AA248&lt;&gt;"",$AB248&lt;&gt;""),1,0)</f>
        <v>1</v>
      </c>
      <c r="BH248" s="5">
        <f t="shared" ref="BH248:BH260" si="778">IF(AND($BG248=1,$N248=$AC248),1,0)</f>
        <v>1</v>
      </c>
      <c r="BI248" s="5">
        <f t="shared" ref="BI248:BI260" si="779">IF($AQ248&lt;$O248,1,0)</f>
        <v>1</v>
      </c>
      <c r="BJ248" s="5">
        <f t="shared" ref="BJ248:BJ260" si="780">IF(AND($AF248&lt;&gt;"",$AG248&lt;&gt;"",$AH248&lt;&gt;"",$AI248&lt;&gt;"",$AJ248&lt;&gt;"",$AK248&lt;&gt;"",$AL248&lt;&gt;"",$AM248&lt;&gt;"",$AN248&lt;&gt;"",$AO248&lt;&gt;"",$AP248&lt;&gt;""),1,0)</f>
        <v>1</v>
      </c>
      <c r="BK248" s="5">
        <f t="shared" ref="BK248:BK260" si="781">IF(AND($BJ248=1,$O248=$AQ248),1,IF(AND($BJ248=1,$O248&gt;$AQ248,AR248="igen"),1,0))</f>
        <v>1</v>
      </c>
      <c r="BL248" s="4" t="str">
        <f t="shared" ref="BL248:BL260" si="782">IF($M248&lt;2028,"Nem hosszútávú a feladat.",IF(AND($BI248=1,$AR248="nem"),"Forráshiányos a feladat? Jelölje az AR-oszlopban!",IF(AND($BI248=0,$AR248="igen"),"Forráshiányosnak jelölte a feladat az AR-oszlopban, de a forrás költség adatok alapnján nem az!",IF(AND($BI248=1,$AR248="igen"),"Forráshiányos a feladat!",IF($AQ248&gt;$O248,"Többlet forrást jelölt meg a II. ütemnél! A forrás ne legyen több a költségnél.",IF($AQ248=$O248,"A forrás egyenlő a költséggel (II.ütem).",0))))))</f>
        <v>Forráshiányos a feladat!</v>
      </c>
      <c r="BM248" s="5">
        <f t="shared" ref="BM248:BM260" si="783">IF($M248&lt;2028,1,0)</f>
        <v>0</v>
      </c>
      <c r="BN248" s="5">
        <f t="shared" ref="BN248:BN260" si="784">IF($M248&gt;2027,1,0)</f>
        <v>1</v>
      </c>
      <c r="BO248" s="5">
        <f t="shared" ref="BO248:BO260" si="785">IF(AND($BM248=1,$N248=0),1,0)</f>
        <v>0</v>
      </c>
      <c r="BP248" s="5">
        <f t="shared" ref="BP248:BP260" si="786">IF(AND($BN248=1,$O248=0),1,0)</f>
        <v>0</v>
      </c>
      <c r="BQ248" s="5">
        <f t="shared" ref="BQ248:BQ260" si="787">IF(AND($BB248="R",$N248=0,$AZ248&gt;29),1,IF(AND($BB248="RH",$N248=0,$AZ248&gt;29),1,0))</f>
        <v>0</v>
      </c>
      <c r="BR248" s="8">
        <f t="shared" ref="BR248:BR260" si="788">IF($BN248=0,"Nincs hosszútávú terv!",IF(AND($BB248="H",$O248=0,$AZ248=0),"Nullás a hosszútávú feladat és nincs hozzá indoklás!",IF(AND($BB248="RH",$O248=0,$AZ248=0),"Nullás a hosszútávú feladat és nincs hozzá indoklás!",IF(AND($BB248="R",$O248=0,$AZ248&lt;300),"Nullás a hosszútávú feladat és rövid hozzá az indoklás!",IF(AND($BB248="RH",$O248=0,$AZ248&lt;300),"Nullás a hosszútávú feladat és rövid hozzá az indoklás!",0)))))</f>
        <v>0</v>
      </c>
      <c r="BS248" s="5">
        <f t="shared" ref="BS248:BS260" si="789">IF(AND($BB248="R",$N248=0,$AZ248&gt;29),1,IF(AND($BB248="RH",$N248=0,$AZ248&gt;29),1,0))</f>
        <v>0</v>
      </c>
      <c r="BT248" s="5">
        <f t="shared" ref="BT248:BT260" si="790">IF(AND($BB248="H",$O248=0,$AZ248&gt;29),1,IF(AND($BB248="RH",$O248=0,$AZ248&gt;29),1,0))</f>
        <v>0</v>
      </c>
      <c r="BU248" s="5">
        <f t="shared" ref="BU248:BU260" si="791">IF($B248="",0,1)</f>
        <v>1</v>
      </c>
      <c r="BV248" s="5">
        <f t="shared" ref="BV248:BV260" si="792">IF($C248="",0,1)</f>
        <v>1</v>
      </c>
      <c r="BW248" s="5">
        <f t="shared" ref="BW248:BW260" si="793">IF($D248="",0,1)</f>
        <v>1</v>
      </c>
      <c r="BX248" s="5">
        <f t="shared" ref="BX248:BX260" si="794">IF($E248="",0,1)</f>
        <v>1</v>
      </c>
      <c r="BY248" s="5">
        <f t="shared" ref="BY248:BY260" si="795">IF($L248="",0,1)</f>
        <v>1</v>
      </c>
      <c r="BZ248" s="5">
        <f t="shared" ref="BZ248:BZ260" si="796">IF($M248="",0,1)</f>
        <v>1</v>
      </c>
      <c r="CA248" s="5">
        <f t="shared" ref="CA248:CA260" si="797">IF($N248="",0,1)</f>
        <v>1</v>
      </c>
      <c r="CB248" s="5">
        <f t="shared" ref="CB248:CB260" si="798">IF($O248="",0,1)</f>
        <v>1</v>
      </c>
      <c r="CC248" s="5">
        <f t="shared" ref="CC248:CC260" si="799">IF($P248="",0,1)</f>
        <v>1</v>
      </c>
      <c r="CD248" s="5" t="str">
        <f t="shared" ref="CD248:CD260" si="800">IF(AND($BA248=0,$BU248=0),"Hiányos kitöltés! (B-oszlop üres)",IF(AND($BA248=0,$BV248=0),"Hiányos kitöltés! (C-oszlop üres)",IF(AND($BA248=0,$BW248=0),"Hiányos kitöltés! (D-oszlop üres)",IF(AND($BA248=0,$BX248=0),"Hiányos kitöltés! (E-oszlop üres)",IF(AND($BA248=0,$BY248=0),"Hiányos kitöltés! (L-oszlop üres)",IF(AND($BA248=0,$BZ248=0),"Hiányos kitöltés! (M-oszlop üres)",IF(AND($BA248=0,$CA248=0),"Hiányos kitöltés! (N-oszlop üres)",IF(AND($BA248=0,$CB248=0),"Hiányos kitöltés! (O-oszlop üres)",IF(AND($BA248=0,$CC248=0),"Hiányos kitöltés! (P-oszlop üres)",IF(AND($BA248=0,$BG248=0),"Hiányos kitöltés! (I.ütem forrása hiányos!","?"))))))))))</f>
        <v>?</v>
      </c>
      <c r="CE248" s="4" t="str">
        <f t="shared" ref="CE248:CE260" si="801">IF($BA248=0,$CD248,IF($BG248=0,"I. ütem forrása nincs kitöltve!",IF($BJ248=0,"II. ütem forrása nincs kitöltve!",IF($BD248=1,"Költségek üteme nem megfelelő (az időtartam és a költség üteme eltér)!",IF(AND(BH248=0,$BA248=1,$BJ248=1,$BD248=1),"Kötelező cellák kitöltve, de az I. ütem forrása hibás!",IF(AND(BJ248=0,$BA248=1,$BJ248=1,$BD248=1),"Kötelező cellák kitöltve, de a II. ütem forrása hibás!",IF(AND($BO248=1,$AZ248&lt;30),"Nullás a rövidtávú feladat és rövid (hiányzik) a hozzá tartozó indoklás!",IF(AND($BP248=1,$AZ248&lt;30),"Nullás a hosszútávú feladat és rövid (hiányzik) a hozzá tartozó indoklás!",IF(AND(BN248=1,C248="2011_RENDKÍVÜLI"),"II. ütemre nem tervezhet Rendkívüli feladatot!",IF(BH248=0,AD248,IF(BK248=0,AS248,IF(AND(BC248=1,$P248&gt;$N248),"EM rendelet 2. melléklet terhére elszámolt költség nem lehet nagyobb az I. ütemre tervezett tényleges költségnél!",IF($AC248&gt;$N248,"Többlet forrást jelölt meg az I. ütemnél! A forrás ne legyen több a költségnél.",IF($AQ248&gt;$O248,"Többlet forrást jelölt meg a II. ütemnél! A forrás ne legyen több a költségnél.","Kitöltés rendben!"))))))))))))))</f>
        <v>Kitöltés rendben!</v>
      </c>
      <c r="CF248" s="5">
        <f t="shared" ref="CF248:CF260" si="802">IF(A248="Kitöltés rendben!",1,0)</f>
        <v>1</v>
      </c>
      <c r="CG248" s="5">
        <f t="shared" ref="CG248:CG260" si="803">IF(AND($BB248="R",$CF248=1),1,IF(AND($BB248="RH",$CF248=1),1,0))</f>
        <v>0</v>
      </c>
      <c r="CH248" s="5">
        <f t="shared" ref="CH248:CH260" si="804">IF(AND($BB248="H",$CF248=1),1,IF(AND($BB248="RH",$CF248=1),1,0))</f>
        <v>1</v>
      </c>
    </row>
    <row r="249" spans="1:86" s="2" customFormat="1" ht="30.2" customHeight="1" x14ac:dyDescent="0.25">
      <c r="A249" s="1" t="str">
        <f t="shared" si="765"/>
        <v>Kitöltés rendben!</v>
      </c>
      <c r="B249" s="200">
        <v>2</v>
      </c>
      <c r="C249" s="199" t="s">
        <v>50</v>
      </c>
      <c r="D249" s="201" t="s">
        <v>523</v>
      </c>
      <c r="E249" s="201" t="s">
        <v>201</v>
      </c>
      <c r="F249" s="202" t="str">
        <f>VLOOKUP($G249,Összesítő!$B:$F,2,FALSE)</f>
        <v>21-32054-1-048-01-10</v>
      </c>
      <c r="G249" s="199" t="s">
        <v>280</v>
      </c>
      <c r="H249" s="202" t="str">
        <f>AY249&amp;"_"&amp;AW249&amp;"_FIV_"&amp;LEFT(Előlap!$B$6,4)</f>
        <v>3185_247_FIV_2026</v>
      </c>
      <c r="I249" s="202" t="str">
        <f>VLOOKUP($G249,Összesítő!$B:$F,5,FALSE)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49" s="202" t="str">
        <f>VLOOKUP($G249,Összesítő!$B:$F,4,FALSE)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49" s="6">
        <f t="shared" si="605"/>
        <v>6350</v>
      </c>
      <c r="L249" s="200">
        <v>2034</v>
      </c>
      <c r="M249" s="200">
        <v>2034</v>
      </c>
      <c r="N249" s="12">
        <v>0</v>
      </c>
      <c r="O249" s="7">
        <v>6350</v>
      </c>
      <c r="P249" s="7">
        <v>0</v>
      </c>
      <c r="R249" s="7">
        <v>0</v>
      </c>
      <c r="S249" s="7">
        <v>0</v>
      </c>
      <c r="T249" s="7">
        <v>0</v>
      </c>
      <c r="U249" s="7">
        <v>0</v>
      </c>
      <c r="V249" s="7">
        <v>0</v>
      </c>
      <c r="W249" s="7">
        <v>0</v>
      </c>
      <c r="X249" s="7">
        <v>0</v>
      </c>
      <c r="Y249" s="7">
        <v>0</v>
      </c>
      <c r="Z249" s="7">
        <v>0</v>
      </c>
      <c r="AA249" s="7">
        <v>0</v>
      </c>
      <c r="AB249" s="7">
        <v>0</v>
      </c>
      <c r="AC249" s="6">
        <f t="shared" si="766"/>
        <v>0</v>
      </c>
      <c r="AD249" s="3" t="str">
        <f t="shared" si="767"/>
        <v>Nem rövidtávú a feladat.</v>
      </c>
      <c r="AF249" s="7">
        <v>0</v>
      </c>
      <c r="AG249" s="7">
        <v>0</v>
      </c>
      <c r="AH249" s="7">
        <v>0</v>
      </c>
      <c r="AI249" s="7">
        <v>0</v>
      </c>
      <c r="AJ249" s="7">
        <v>0</v>
      </c>
      <c r="AK249" s="7">
        <v>0</v>
      </c>
      <c r="AL249" s="7">
        <v>0</v>
      </c>
      <c r="AM249" s="7">
        <v>0</v>
      </c>
      <c r="AN249" s="7">
        <v>0</v>
      </c>
      <c r="AO249" s="7">
        <v>0</v>
      </c>
      <c r="AP249" s="7">
        <v>0</v>
      </c>
      <c r="AQ249" s="6">
        <f t="shared" si="768"/>
        <v>0</v>
      </c>
      <c r="AR249" s="199" t="s">
        <v>205</v>
      </c>
      <c r="AS249" s="3" t="str">
        <f t="shared" si="769"/>
        <v>Forráshiányos a feladat!</v>
      </c>
      <c r="AU249" s="201" t="s">
        <v>135</v>
      </c>
      <c r="AV249" s="201" t="s">
        <v>135</v>
      </c>
      <c r="AW249" s="202">
        <f>COUNTA($G$3:G249)</f>
        <v>247</v>
      </c>
      <c r="AY249" s="8">
        <f>VLOOKUP($G249,Összesítő!$B:$F,3,FALSE)</f>
        <v>3185</v>
      </c>
      <c r="AZ249" s="8">
        <f t="shared" si="770"/>
        <v>0</v>
      </c>
      <c r="BA249" s="5">
        <f t="shared" si="771"/>
        <v>1</v>
      </c>
      <c r="BB249" s="5" t="str">
        <f t="shared" si="772"/>
        <v>H</v>
      </c>
      <c r="BC249" s="5">
        <f t="shared" si="773"/>
        <v>0</v>
      </c>
      <c r="BD249" s="5">
        <f t="shared" si="774"/>
        <v>0</v>
      </c>
      <c r="BE249" s="5">
        <f t="shared" si="775"/>
        <v>0</v>
      </c>
      <c r="BF249" s="8" t="str">
        <f t="shared" si="776"/>
        <v>Nem rövidtávú a feladat.</v>
      </c>
      <c r="BG249" s="5">
        <f t="shared" si="777"/>
        <v>1</v>
      </c>
      <c r="BH249" s="5">
        <f t="shared" si="778"/>
        <v>1</v>
      </c>
      <c r="BI249" s="5">
        <f t="shared" si="779"/>
        <v>1</v>
      </c>
      <c r="BJ249" s="5">
        <f t="shared" si="780"/>
        <v>1</v>
      </c>
      <c r="BK249" s="5">
        <f t="shared" si="781"/>
        <v>1</v>
      </c>
      <c r="BL249" s="4" t="str">
        <f t="shared" si="782"/>
        <v>Forráshiányos a feladat!</v>
      </c>
      <c r="BM249" s="5">
        <f t="shared" si="783"/>
        <v>0</v>
      </c>
      <c r="BN249" s="5">
        <f t="shared" si="784"/>
        <v>1</v>
      </c>
      <c r="BO249" s="5">
        <f t="shared" si="785"/>
        <v>0</v>
      </c>
      <c r="BP249" s="5">
        <f t="shared" si="786"/>
        <v>0</v>
      </c>
      <c r="BQ249" s="5">
        <f t="shared" si="787"/>
        <v>0</v>
      </c>
      <c r="BR249" s="8">
        <f t="shared" si="788"/>
        <v>0</v>
      </c>
      <c r="BS249" s="5">
        <f t="shared" si="789"/>
        <v>0</v>
      </c>
      <c r="BT249" s="5">
        <f t="shared" si="790"/>
        <v>0</v>
      </c>
      <c r="BU249" s="5">
        <f t="shared" si="791"/>
        <v>1</v>
      </c>
      <c r="BV249" s="5">
        <f t="shared" si="792"/>
        <v>1</v>
      </c>
      <c r="BW249" s="5">
        <f t="shared" si="793"/>
        <v>1</v>
      </c>
      <c r="BX249" s="5">
        <f t="shared" si="794"/>
        <v>1</v>
      </c>
      <c r="BY249" s="5">
        <f t="shared" si="795"/>
        <v>1</v>
      </c>
      <c r="BZ249" s="5">
        <f t="shared" si="796"/>
        <v>1</v>
      </c>
      <c r="CA249" s="5">
        <f t="shared" si="797"/>
        <v>1</v>
      </c>
      <c r="CB249" s="5">
        <f t="shared" si="798"/>
        <v>1</v>
      </c>
      <c r="CC249" s="5">
        <f t="shared" si="799"/>
        <v>1</v>
      </c>
      <c r="CD249" s="5" t="str">
        <f t="shared" si="800"/>
        <v>?</v>
      </c>
      <c r="CE249" s="4" t="str">
        <f t="shared" si="801"/>
        <v>Kitöltés rendben!</v>
      </c>
      <c r="CF249" s="5">
        <f t="shared" si="802"/>
        <v>1</v>
      </c>
      <c r="CG249" s="5">
        <f t="shared" si="803"/>
        <v>0</v>
      </c>
      <c r="CH249" s="5">
        <f t="shared" si="804"/>
        <v>1</v>
      </c>
    </row>
    <row r="250" spans="1:86" s="2" customFormat="1" ht="30.2" customHeight="1" x14ac:dyDescent="0.25">
      <c r="A250" s="1" t="str">
        <f t="shared" si="765"/>
        <v>Kitöltés rendben!</v>
      </c>
      <c r="B250" s="200">
        <v>1</v>
      </c>
      <c r="C250" s="199" t="s">
        <v>50</v>
      </c>
      <c r="D250" s="201" t="s">
        <v>524</v>
      </c>
      <c r="E250" s="201" t="s">
        <v>201</v>
      </c>
      <c r="F250" s="202" t="str">
        <f>VLOOKUP($G250,Összesítő!$B:$F,2,FALSE)</f>
        <v>21-32054-1-048-01-10</v>
      </c>
      <c r="G250" s="199" t="s">
        <v>280</v>
      </c>
      <c r="H250" s="202" t="str">
        <f>AY250&amp;"_"&amp;AW250&amp;"_FIV_"&amp;LEFT(Előlap!$B$6,4)</f>
        <v>3185_248_FIV_2026</v>
      </c>
      <c r="I250" s="202" t="str">
        <f>VLOOKUP($G250,Összesítő!$B:$F,5,FALSE)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0" s="202" t="str">
        <f>VLOOKUP($G250,Összesítő!$B:$F,4,FALSE)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0" s="6">
        <f t="shared" si="605"/>
        <v>1969</v>
      </c>
      <c r="L250" s="200">
        <v>2027</v>
      </c>
      <c r="M250" s="200">
        <v>2027</v>
      </c>
      <c r="N250" s="12">
        <v>1969</v>
      </c>
      <c r="O250" s="7">
        <v>0</v>
      </c>
      <c r="P250" s="7">
        <v>0</v>
      </c>
      <c r="R250" s="7">
        <v>1969</v>
      </c>
      <c r="S250" s="7">
        <v>0</v>
      </c>
      <c r="T250" s="7">
        <v>0</v>
      </c>
      <c r="U250" s="7">
        <v>0</v>
      </c>
      <c r="V250" s="7">
        <v>0</v>
      </c>
      <c r="W250" s="7">
        <v>0</v>
      </c>
      <c r="X250" s="7">
        <v>0</v>
      </c>
      <c r="Y250" s="7">
        <v>0</v>
      </c>
      <c r="Z250" s="7">
        <v>0</v>
      </c>
      <c r="AA250" s="7">
        <v>0</v>
      </c>
      <c r="AB250" s="7">
        <v>0</v>
      </c>
      <c r="AC250" s="6">
        <f t="shared" si="766"/>
        <v>1969</v>
      </c>
      <c r="AD250" s="3" t="str">
        <f t="shared" si="767"/>
        <v>A forrás egyenlő a költséggel (I.ütem).</v>
      </c>
      <c r="AF250" s="7">
        <v>0</v>
      </c>
      <c r="AG250" s="7">
        <v>0</v>
      </c>
      <c r="AH250" s="7">
        <v>0</v>
      </c>
      <c r="AI250" s="7">
        <v>0</v>
      </c>
      <c r="AJ250" s="7">
        <v>0</v>
      </c>
      <c r="AK250" s="7">
        <v>0</v>
      </c>
      <c r="AL250" s="7">
        <v>0</v>
      </c>
      <c r="AM250" s="7">
        <v>0</v>
      </c>
      <c r="AN250" s="7">
        <v>0</v>
      </c>
      <c r="AO250" s="7">
        <v>0</v>
      </c>
      <c r="AP250" s="7">
        <v>0</v>
      </c>
      <c r="AQ250" s="6">
        <f t="shared" si="768"/>
        <v>0</v>
      </c>
      <c r="AR250" s="199" t="s">
        <v>203</v>
      </c>
      <c r="AS250" s="3" t="str">
        <f t="shared" si="769"/>
        <v>Nem hosszútávú a feladat.</v>
      </c>
      <c r="AU250" s="201" t="s">
        <v>135</v>
      </c>
      <c r="AV250" s="201" t="s">
        <v>135</v>
      </c>
      <c r="AW250" s="202">
        <f>COUNTA($G$3:G250)</f>
        <v>248</v>
      </c>
      <c r="AY250" s="8">
        <f>VLOOKUP($G250,Összesítő!$B:$F,3,FALSE)</f>
        <v>3185</v>
      </c>
      <c r="AZ250" s="8">
        <f t="shared" si="770"/>
        <v>0</v>
      </c>
      <c r="BA250" s="5">
        <f t="shared" si="771"/>
        <v>1</v>
      </c>
      <c r="BB250" s="5" t="str">
        <f t="shared" si="772"/>
        <v>R</v>
      </c>
      <c r="BC250" s="5">
        <f t="shared" si="773"/>
        <v>1</v>
      </c>
      <c r="BD250" s="5">
        <f t="shared" si="774"/>
        <v>0</v>
      </c>
      <c r="BE250" s="5">
        <f t="shared" si="775"/>
        <v>0</v>
      </c>
      <c r="BF250" s="8" t="str">
        <f t="shared" si="776"/>
        <v>A forrás egyenlő a költséggel (I.ütem).</v>
      </c>
      <c r="BG250" s="5">
        <f t="shared" si="777"/>
        <v>1</v>
      </c>
      <c r="BH250" s="5">
        <f t="shared" si="778"/>
        <v>1</v>
      </c>
      <c r="BI250" s="5">
        <f t="shared" si="779"/>
        <v>0</v>
      </c>
      <c r="BJ250" s="5">
        <f t="shared" si="780"/>
        <v>1</v>
      </c>
      <c r="BK250" s="5">
        <f t="shared" si="781"/>
        <v>1</v>
      </c>
      <c r="BL250" s="4" t="str">
        <f t="shared" si="782"/>
        <v>Nem hosszútávú a feladat.</v>
      </c>
      <c r="BM250" s="5">
        <f t="shared" si="783"/>
        <v>1</v>
      </c>
      <c r="BN250" s="5">
        <f t="shared" si="784"/>
        <v>0</v>
      </c>
      <c r="BO250" s="5">
        <f t="shared" si="785"/>
        <v>0</v>
      </c>
      <c r="BP250" s="5">
        <f t="shared" si="786"/>
        <v>0</v>
      </c>
      <c r="BQ250" s="5">
        <f t="shared" si="787"/>
        <v>0</v>
      </c>
      <c r="BR250" s="8" t="str">
        <f t="shared" si="788"/>
        <v>Nincs hosszútávú terv!</v>
      </c>
      <c r="BS250" s="5">
        <f t="shared" si="789"/>
        <v>0</v>
      </c>
      <c r="BT250" s="5">
        <f t="shared" si="790"/>
        <v>0</v>
      </c>
      <c r="BU250" s="5">
        <f t="shared" si="791"/>
        <v>1</v>
      </c>
      <c r="BV250" s="5">
        <f t="shared" si="792"/>
        <v>1</v>
      </c>
      <c r="BW250" s="5">
        <f t="shared" si="793"/>
        <v>1</v>
      </c>
      <c r="BX250" s="5">
        <f t="shared" si="794"/>
        <v>1</v>
      </c>
      <c r="BY250" s="5">
        <f t="shared" si="795"/>
        <v>1</v>
      </c>
      <c r="BZ250" s="5">
        <f t="shared" si="796"/>
        <v>1</v>
      </c>
      <c r="CA250" s="5">
        <f t="shared" si="797"/>
        <v>1</v>
      </c>
      <c r="CB250" s="5">
        <f t="shared" si="798"/>
        <v>1</v>
      </c>
      <c r="CC250" s="5">
        <f t="shared" si="799"/>
        <v>1</v>
      </c>
      <c r="CD250" s="5" t="str">
        <f t="shared" si="800"/>
        <v>?</v>
      </c>
      <c r="CE250" s="4" t="str">
        <f t="shared" si="801"/>
        <v>Kitöltés rendben!</v>
      </c>
      <c r="CF250" s="5">
        <f t="shared" si="802"/>
        <v>1</v>
      </c>
      <c r="CG250" s="5">
        <f t="shared" si="803"/>
        <v>1</v>
      </c>
      <c r="CH250" s="5">
        <f t="shared" si="804"/>
        <v>0</v>
      </c>
    </row>
    <row r="251" spans="1:86" s="2" customFormat="1" ht="30.2" customHeight="1" x14ac:dyDescent="0.25">
      <c r="A251" s="1" t="str">
        <f t="shared" si="765"/>
        <v>Kitöltés rendben!</v>
      </c>
      <c r="B251" s="200">
        <v>2</v>
      </c>
      <c r="C251" s="199" t="s">
        <v>206</v>
      </c>
      <c r="D251" s="201" t="s">
        <v>525</v>
      </c>
      <c r="E251" s="201" t="s">
        <v>201</v>
      </c>
      <c r="F251" s="202" t="str">
        <f>VLOOKUP($G251,Összesítő!$B:$F,2,FALSE)</f>
        <v>21-32054-1-048-01-10</v>
      </c>
      <c r="G251" s="199" t="s">
        <v>280</v>
      </c>
      <c r="H251" s="202" t="str">
        <f>AY251&amp;"_"&amp;AW251&amp;"_FIV_"&amp;LEFT(Előlap!$B$6,4)</f>
        <v>3185_249_FIV_2026</v>
      </c>
      <c r="I251" s="202" t="str">
        <f>VLOOKUP($G251,Összesítő!$B:$F,5,FALSE)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1" s="202" t="str">
        <f>VLOOKUP($G251,Összesítő!$B:$F,4,FALSE)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1" s="6">
        <f t="shared" si="605"/>
        <v>25000</v>
      </c>
      <c r="L251" s="200">
        <v>2036</v>
      </c>
      <c r="M251" s="200">
        <v>2036</v>
      </c>
      <c r="N251" s="12">
        <v>0</v>
      </c>
      <c r="O251" s="7">
        <v>25000</v>
      </c>
      <c r="P251" s="7">
        <v>0</v>
      </c>
      <c r="R251" s="7">
        <v>0</v>
      </c>
      <c r="S251" s="7">
        <v>0</v>
      </c>
      <c r="T251" s="7">
        <v>0</v>
      </c>
      <c r="U251" s="7">
        <v>0</v>
      </c>
      <c r="V251" s="7">
        <v>0</v>
      </c>
      <c r="W251" s="7">
        <v>0</v>
      </c>
      <c r="X251" s="7">
        <v>0</v>
      </c>
      <c r="Y251" s="7">
        <v>0</v>
      </c>
      <c r="Z251" s="7">
        <v>0</v>
      </c>
      <c r="AA251" s="7">
        <v>0</v>
      </c>
      <c r="AB251" s="7">
        <v>0</v>
      </c>
      <c r="AC251" s="6">
        <f t="shared" si="766"/>
        <v>0</v>
      </c>
      <c r="AD251" s="3" t="str">
        <f t="shared" si="767"/>
        <v>Nem rövidtávú a feladat.</v>
      </c>
      <c r="AF251" s="7">
        <v>0</v>
      </c>
      <c r="AG251" s="7">
        <v>0</v>
      </c>
      <c r="AH251" s="7">
        <v>0</v>
      </c>
      <c r="AI251" s="7">
        <v>0</v>
      </c>
      <c r="AJ251" s="7">
        <v>0</v>
      </c>
      <c r="AK251" s="7">
        <v>0</v>
      </c>
      <c r="AL251" s="7">
        <v>0</v>
      </c>
      <c r="AM251" s="7">
        <v>0</v>
      </c>
      <c r="AN251" s="7">
        <v>0</v>
      </c>
      <c r="AO251" s="7">
        <v>0</v>
      </c>
      <c r="AP251" s="7">
        <v>0</v>
      </c>
      <c r="AQ251" s="6">
        <f t="shared" si="768"/>
        <v>0</v>
      </c>
      <c r="AR251" s="199" t="s">
        <v>205</v>
      </c>
      <c r="AS251" s="3" t="str">
        <f t="shared" si="769"/>
        <v>Forráshiányos a feladat!</v>
      </c>
      <c r="AU251" s="201" t="s">
        <v>135</v>
      </c>
      <c r="AV251" s="201" t="s">
        <v>135</v>
      </c>
      <c r="AW251" s="202">
        <f>COUNTA($G$3:G251)</f>
        <v>249</v>
      </c>
      <c r="AY251" s="8">
        <f>VLOOKUP($G251,Összesítő!$B:$F,3,FALSE)</f>
        <v>3185</v>
      </c>
      <c r="AZ251" s="8">
        <f t="shared" si="770"/>
        <v>0</v>
      </c>
      <c r="BA251" s="5">
        <f t="shared" si="771"/>
        <v>1</v>
      </c>
      <c r="BB251" s="5" t="str">
        <f t="shared" si="772"/>
        <v>H</v>
      </c>
      <c r="BC251" s="5">
        <f t="shared" si="773"/>
        <v>0</v>
      </c>
      <c r="BD251" s="5">
        <f t="shared" si="774"/>
        <v>0</v>
      </c>
      <c r="BE251" s="5">
        <f t="shared" si="775"/>
        <v>0</v>
      </c>
      <c r="BF251" s="8" t="str">
        <f t="shared" si="776"/>
        <v>Nem rövidtávú a feladat.</v>
      </c>
      <c r="BG251" s="5">
        <f t="shared" si="777"/>
        <v>1</v>
      </c>
      <c r="BH251" s="5">
        <f t="shared" si="778"/>
        <v>1</v>
      </c>
      <c r="BI251" s="5">
        <f t="shared" si="779"/>
        <v>1</v>
      </c>
      <c r="BJ251" s="5">
        <f t="shared" si="780"/>
        <v>1</v>
      </c>
      <c r="BK251" s="5">
        <f t="shared" si="781"/>
        <v>1</v>
      </c>
      <c r="BL251" s="4" t="str">
        <f t="shared" si="782"/>
        <v>Forráshiányos a feladat!</v>
      </c>
      <c r="BM251" s="5">
        <f t="shared" si="783"/>
        <v>0</v>
      </c>
      <c r="BN251" s="5">
        <f t="shared" si="784"/>
        <v>1</v>
      </c>
      <c r="BO251" s="5">
        <f t="shared" si="785"/>
        <v>0</v>
      </c>
      <c r="BP251" s="5">
        <f t="shared" si="786"/>
        <v>0</v>
      </c>
      <c r="BQ251" s="5">
        <f t="shared" si="787"/>
        <v>0</v>
      </c>
      <c r="BR251" s="8">
        <f t="shared" si="788"/>
        <v>0</v>
      </c>
      <c r="BS251" s="5">
        <f t="shared" si="789"/>
        <v>0</v>
      </c>
      <c r="BT251" s="5">
        <f t="shared" si="790"/>
        <v>0</v>
      </c>
      <c r="BU251" s="5">
        <f t="shared" si="791"/>
        <v>1</v>
      </c>
      <c r="BV251" s="5">
        <f t="shared" si="792"/>
        <v>1</v>
      </c>
      <c r="BW251" s="5">
        <f t="shared" si="793"/>
        <v>1</v>
      </c>
      <c r="BX251" s="5">
        <f t="shared" si="794"/>
        <v>1</v>
      </c>
      <c r="BY251" s="5">
        <f t="shared" si="795"/>
        <v>1</v>
      </c>
      <c r="BZ251" s="5">
        <f t="shared" si="796"/>
        <v>1</v>
      </c>
      <c r="CA251" s="5">
        <f t="shared" si="797"/>
        <v>1</v>
      </c>
      <c r="CB251" s="5">
        <f t="shared" si="798"/>
        <v>1</v>
      </c>
      <c r="CC251" s="5">
        <f t="shared" si="799"/>
        <v>1</v>
      </c>
      <c r="CD251" s="5" t="str">
        <f t="shared" si="800"/>
        <v>?</v>
      </c>
      <c r="CE251" s="4" t="str">
        <f t="shared" si="801"/>
        <v>Kitöltés rendben!</v>
      </c>
      <c r="CF251" s="5">
        <f t="shared" si="802"/>
        <v>1</v>
      </c>
      <c r="CG251" s="5">
        <f t="shared" si="803"/>
        <v>0</v>
      </c>
      <c r="CH251" s="5">
        <f t="shared" si="804"/>
        <v>1</v>
      </c>
    </row>
    <row r="252" spans="1:86" s="2" customFormat="1" ht="30.2" customHeight="1" x14ac:dyDescent="0.25">
      <c r="A252" s="1" t="str">
        <f t="shared" si="765"/>
        <v>Kitöltés rendben!</v>
      </c>
      <c r="B252" s="200">
        <v>2</v>
      </c>
      <c r="C252" s="199" t="s">
        <v>24</v>
      </c>
      <c r="D252" s="201" t="s">
        <v>526</v>
      </c>
      <c r="E252" s="201" t="s">
        <v>201</v>
      </c>
      <c r="F252" s="202" t="str">
        <f>VLOOKUP($G252,Összesítő!$B:$F,2,FALSE)</f>
        <v>21-32054-1-048-01-10</v>
      </c>
      <c r="G252" s="199" t="s">
        <v>280</v>
      </c>
      <c r="H252" s="202" t="str">
        <f>AY252&amp;"_"&amp;AW252&amp;"_FIV_"&amp;LEFT(Előlap!$B$6,4)</f>
        <v>3185_250_FIV_2026</v>
      </c>
      <c r="I252" s="202" t="str">
        <f>VLOOKUP($G252,Összesítő!$B:$F,5,FALSE)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2" s="202" t="str">
        <f>VLOOKUP($G252,Összesítő!$B:$F,4,FALSE)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2" s="6">
        <f t="shared" si="605"/>
        <v>22400</v>
      </c>
      <c r="L252" s="200">
        <v>2028</v>
      </c>
      <c r="M252" s="200">
        <v>2036</v>
      </c>
      <c r="N252" s="12">
        <v>0</v>
      </c>
      <c r="O252" s="7">
        <v>22400</v>
      </c>
      <c r="P252" s="7">
        <v>0</v>
      </c>
      <c r="R252" s="7">
        <v>0</v>
      </c>
      <c r="S252" s="7">
        <v>0</v>
      </c>
      <c r="T252" s="7">
        <v>0</v>
      </c>
      <c r="U252" s="7">
        <v>0</v>
      </c>
      <c r="V252" s="7">
        <v>0</v>
      </c>
      <c r="W252" s="7">
        <v>0</v>
      </c>
      <c r="X252" s="7">
        <v>0</v>
      </c>
      <c r="Y252" s="7">
        <v>0</v>
      </c>
      <c r="Z252" s="7">
        <v>0</v>
      </c>
      <c r="AA252" s="7">
        <v>0</v>
      </c>
      <c r="AB252" s="7">
        <v>0</v>
      </c>
      <c r="AC252" s="6">
        <f t="shared" si="766"/>
        <v>0</v>
      </c>
      <c r="AD252" s="3" t="str">
        <f t="shared" si="767"/>
        <v>Nem rövidtávú a feladat.</v>
      </c>
      <c r="AF252" s="7">
        <v>0</v>
      </c>
      <c r="AG252" s="7">
        <v>0</v>
      </c>
      <c r="AH252" s="7">
        <v>0</v>
      </c>
      <c r="AI252" s="7">
        <v>0</v>
      </c>
      <c r="AJ252" s="7">
        <v>0</v>
      </c>
      <c r="AK252" s="7">
        <v>0</v>
      </c>
      <c r="AL252" s="7">
        <v>0</v>
      </c>
      <c r="AM252" s="7">
        <v>0</v>
      </c>
      <c r="AN252" s="7">
        <v>0</v>
      </c>
      <c r="AO252" s="7">
        <v>0</v>
      </c>
      <c r="AP252" s="7">
        <v>0</v>
      </c>
      <c r="AQ252" s="6">
        <f t="shared" si="768"/>
        <v>0</v>
      </c>
      <c r="AR252" s="199" t="s">
        <v>205</v>
      </c>
      <c r="AS252" s="3" t="str">
        <f t="shared" si="769"/>
        <v>Forráshiányos a feladat!</v>
      </c>
      <c r="AU252" s="201" t="s">
        <v>135</v>
      </c>
      <c r="AV252" s="201" t="s">
        <v>135</v>
      </c>
      <c r="AW252" s="202">
        <f>COUNTA($G$3:G252)</f>
        <v>250</v>
      </c>
      <c r="AY252" s="8">
        <f>VLOOKUP($G252,Összesítő!$B:$F,3,FALSE)</f>
        <v>3185</v>
      </c>
      <c r="AZ252" s="8">
        <f t="shared" si="770"/>
        <v>0</v>
      </c>
      <c r="BA252" s="5">
        <f t="shared" si="771"/>
        <v>1</v>
      </c>
      <c r="BB252" s="5" t="str">
        <f t="shared" si="772"/>
        <v>H</v>
      </c>
      <c r="BC252" s="5">
        <f t="shared" si="773"/>
        <v>0</v>
      </c>
      <c r="BD252" s="5">
        <f t="shared" si="774"/>
        <v>0</v>
      </c>
      <c r="BE252" s="5">
        <f t="shared" si="775"/>
        <v>0</v>
      </c>
      <c r="BF252" s="8" t="str">
        <f t="shared" si="776"/>
        <v>Nem rövidtávú a feladat.</v>
      </c>
      <c r="BG252" s="5">
        <f t="shared" si="777"/>
        <v>1</v>
      </c>
      <c r="BH252" s="5">
        <f t="shared" si="778"/>
        <v>1</v>
      </c>
      <c r="BI252" s="5">
        <f t="shared" si="779"/>
        <v>1</v>
      </c>
      <c r="BJ252" s="5">
        <f t="shared" si="780"/>
        <v>1</v>
      </c>
      <c r="BK252" s="5">
        <f t="shared" si="781"/>
        <v>1</v>
      </c>
      <c r="BL252" s="4" t="str">
        <f t="shared" si="782"/>
        <v>Forráshiányos a feladat!</v>
      </c>
      <c r="BM252" s="5">
        <f t="shared" si="783"/>
        <v>0</v>
      </c>
      <c r="BN252" s="5">
        <f t="shared" si="784"/>
        <v>1</v>
      </c>
      <c r="BO252" s="5">
        <f t="shared" si="785"/>
        <v>0</v>
      </c>
      <c r="BP252" s="5">
        <f t="shared" si="786"/>
        <v>0</v>
      </c>
      <c r="BQ252" s="5">
        <f t="shared" si="787"/>
        <v>0</v>
      </c>
      <c r="BR252" s="8">
        <f t="shared" si="788"/>
        <v>0</v>
      </c>
      <c r="BS252" s="5">
        <f t="shared" si="789"/>
        <v>0</v>
      </c>
      <c r="BT252" s="5">
        <f t="shared" si="790"/>
        <v>0</v>
      </c>
      <c r="BU252" s="5">
        <f t="shared" si="791"/>
        <v>1</v>
      </c>
      <c r="BV252" s="5">
        <f t="shared" si="792"/>
        <v>1</v>
      </c>
      <c r="BW252" s="5">
        <f t="shared" si="793"/>
        <v>1</v>
      </c>
      <c r="BX252" s="5">
        <f t="shared" si="794"/>
        <v>1</v>
      </c>
      <c r="BY252" s="5">
        <f t="shared" si="795"/>
        <v>1</v>
      </c>
      <c r="BZ252" s="5">
        <f t="shared" si="796"/>
        <v>1</v>
      </c>
      <c r="CA252" s="5">
        <f t="shared" si="797"/>
        <v>1</v>
      </c>
      <c r="CB252" s="5">
        <f t="shared" si="798"/>
        <v>1</v>
      </c>
      <c r="CC252" s="5">
        <f t="shared" si="799"/>
        <v>1</v>
      </c>
      <c r="CD252" s="5" t="str">
        <f t="shared" si="800"/>
        <v>?</v>
      </c>
      <c r="CE252" s="4" t="str">
        <f t="shared" si="801"/>
        <v>Kitöltés rendben!</v>
      </c>
      <c r="CF252" s="5">
        <f t="shared" si="802"/>
        <v>1</v>
      </c>
      <c r="CG252" s="5">
        <f t="shared" si="803"/>
        <v>0</v>
      </c>
      <c r="CH252" s="5">
        <f t="shared" si="804"/>
        <v>1</v>
      </c>
    </row>
    <row r="253" spans="1:86" s="2" customFormat="1" ht="30.2" customHeight="1" x14ac:dyDescent="0.25">
      <c r="A253" s="1" t="str">
        <f t="shared" si="765"/>
        <v>Kitöltés rendben!</v>
      </c>
      <c r="B253" s="200">
        <v>2</v>
      </c>
      <c r="C253" s="199" t="s">
        <v>24</v>
      </c>
      <c r="D253" s="201" t="s">
        <v>527</v>
      </c>
      <c r="E253" s="201" t="s">
        <v>201</v>
      </c>
      <c r="F253" s="202" t="str">
        <f>VLOOKUP($G253,Összesítő!$B:$F,2,FALSE)</f>
        <v>21-32054-1-048-01-10</v>
      </c>
      <c r="G253" s="199" t="s">
        <v>280</v>
      </c>
      <c r="H253" s="202" t="str">
        <f>AY253&amp;"_"&amp;AW253&amp;"_FIV_"&amp;LEFT(Előlap!$B$6,4)</f>
        <v>3185_251_FIV_2026</v>
      </c>
      <c r="I253" s="202" t="str">
        <f>VLOOKUP($G253,Összesítő!$B:$F,5,FALSE)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3" s="202" t="str">
        <f>VLOOKUP($G253,Összesítő!$B:$F,4,FALSE)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3" s="6">
        <f t="shared" si="605"/>
        <v>22500</v>
      </c>
      <c r="L253" s="200">
        <v>2028</v>
      </c>
      <c r="M253" s="200">
        <v>2036</v>
      </c>
      <c r="N253" s="12">
        <v>0</v>
      </c>
      <c r="O253" s="7">
        <v>22500</v>
      </c>
      <c r="P253" s="7">
        <v>0</v>
      </c>
      <c r="R253" s="7">
        <v>0</v>
      </c>
      <c r="S253" s="7">
        <v>0</v>
      </c>
      <c r="T253" s="7">
        <v>0</v>
      </c>
      <c r="U253" s="7">
        <v>0</v>
      </c>
      <c r="V253" s="7">
        <v>0</v>
      </c>
      <c r="W253" s="7">
        <v>0</v>
      </c>
      <c r="X253" s="7">
        <v>0</v>
      </c>
      <c r="Y253" s="7">
        <v>0</v>
      </c>
      <c r="Z253" s="7">
        <v>0</v>
      </c>
      <c r="AA253" s="7">
        <v>0</v>
      </c>
      <c r="AB253" s="7">
        <v>0</v>
      </c>
      <c r="AC253" s="6">
        <f t="shared" si="766"/>
        <v>0</v>
      </c>
      <c r="AD253" s="3" t="str">
        <f t="shared" si="767"/>
        <v>Nem rövidtávú a feladat.</v>
      </c>
      <c r="AF253" s="7">
        <v>0</v>
      </c>
      <c r="AG253" s="7">
        <v>0</v>
      </c>
      <c r="AH253" s="7">
        <v>0</v>
      </c>
      <c r="AI253" s="7">
        <v>0</v>
      </c>
      <c r="AJ253" s="7">
        <v>0</v>
      </c>
      <c r="AK253" s="7">
        <v>0</v>
      </c>
      <c r="AL253" s="7">
        <v>0</v>
      </c>
      <c r="AM253" s="7">
        <v>0</v>
      </c>
      <c r="AN253" s="7">
        <v>0</v>
      </c>
      <c r="AO253" s="7">
        <v>0</v>
      </c>
      <c r="AP253" s="7">
        <v>0</v>
      </c>
      <c r="AQ253" s="6">
        <f t="shared" si="768"/>
        <v>0</v>
      </c>
      <c r="AR253" s="199" t="s">
        <v>205</v>
      </c>
      <c r="AS253" s="3" t="str">
        <f t="shared" si="769"/>
        <v>Forráshiányos a feladat!</v>
      </c>
      <c r="AU253" s="201" t="s">
        <v>135</v>
      </c>
      <c r="AV253" s="201" t="s">
        <v>135</v>
      </c>
      <c r="AW253" s="202">
        <f>COUNTA($G$3:G253)</f>
        <v>251</v>
      </c>
      <c r="AY253" s="8">
        <f>VLOOKUP($G253,Összesítő!$B:$F,3,FALSE)</f>
        <v>3185</v>
      </c>
      <c r="AZ253" s="8">
        <f t="shared" si="770"/>
        <v>0</v>
      </c>
      <c r="BA253" s="5">
        <f t="shared" si="771"/>
        <v>1</v>
      </c>
      <c r="BB253" s="5" t="str">
        <f t="shared" si="772"/>
        <v>H</v>
      </c>
      <c r="BC253" s="5">
        <f t="shared" si="773"/>
        <v>0</v>
      </c>
      <c r="BD253" s="5">
        <f t="shared" si="774"/>
        <v>0</v>
      </c>
      <c r="BE253" s="5">
        <f t="shared" si="775"/>
        <v>0</v>
      </c>
      <c r="BF253" s="8" t="str">
        <f t="shared" si="776"/>
        <v>Nem rövidtávú a feladat.</v>
      </c>
      <c r="BG253" s="5">
        <f t="shared" si="777"/>
        <v>1</v>
      </c>
      <c r="BH253" s="5">
        <f t="shared" si="778"/>
        <v>1</v>
      </c>
      <c r="BI253" s="5">
        <f t="shared" si="779"/>
        <v>1</v>
      </c>
      <c r="BJ253" s="5">
        <f t="shared" si="780"/>
        <v>1</v>
      </c>
      <c r="BK253" s="5">
        <f t="shared" si="781"/>
        <v>1</v>
      </c>
      <c r="BL253" s="4" t="str">
        <f t="shared" si="782"/>
        <v>Forráshiányos a feladat!</v>
      </c>
      <c r="BM253" s="5">
        <f t="shared" si="783"/>
        <v>0</v>
      </c>
      <c r="BN253" s="5">
        <f t="shared" si="784"/>
        <v>1</v>
      </c>
      <c r="BO253" s="5">
        <f t="shared" si="785"/>
        <v>0</v>
      </c>
      <c r="BP253" s="5">
        <f t="shared" si="786"/>
        <v>0</v>
      </c>
      <c r="BQ253" s="5">
        <f t="shared" si="787"/>
        <v>0</v>
      </c>
      <c r="BR253" s="8">
        <f t="shared" si="788"/>
        <v>0</v>
      </c>
      <c r="BS253" s="5">
        <f t="shared" si="789"/>
        <v>0</v>
      </c>
      <c r="BT253" s="5">
        <f t="shared" si="790"/>
        <v>0</v>
      </c>
      <c r="BU253" s="5">
        <f t="shared" si="791"/>
        <v>1</v>
      </c>
      <c r="BV253" s="5">
        <f t="shared" si="792"/>
        <v>1</v>
      </c>
      <c r="BW253" s="5">
        <f t="shared" si="793"/>
        <v>1</v>
      </c>
      <c r="BX253" s="5">
        <f t="shared" si="794"/>
        <v>1</v>
      </c>
      <c r="BY253" s="5">
        <f t="shared" si="795"/>
        <v>1</v>
      </c>
      <c r="BZ253" s="5">
        <f t="shared" si="796"/>
        <v>1</v>
      </c>
      <c r="CA253" s="5">
        <f t="shared" si="797"/>
        <v>1</v>
      </c>
      <c r="CB253" s="5">
        <f t="shared" si="798"/>
        <v>1</v>
      </c>
      <c r="CC253" s="5">
        <f t="shared" si="799"/>
        <v>1</v>
      </c>
      <c r="CD253" s="5" t="str">
        <f t="shared" si="800"/>
        <v>?</v>
      </c>
      <c r="CE253" s="4" t="str">
        <f t="shared" si="801"/>
        <v>Kitöltés rendben!</v>
      </c>
      <c r="CF253" s="5">
        <f t="shared" si="802"/>
        <v>1</v>
      </c>
      <c r="CG253" s="5">
        <f t="shared" si="803"/>
        <v>0</v>
      </c>
      <c r="CH253" s="5">
        <f t="shared" si="804"/>
        <v>1</v>
      </c>
    </row>
    <row r="254" spans="1:86" s="2" customFormat="1" ht="30.2" customHeight="1" x14ac:dyDescent="0.25">
      <c r="A254" s="1" t="str">
        <f t="shared" si="765"/>
        <v>Kitöltés rendben!</v>
      </c>
      <c r="B254" s="200">
        <v>2</v>
      </c>
      <c r="C254" s="199" t="s">
        <v>70</v>
      </c>
      <c r="D254" s="201" t="s">
        <v>528</v>
      </c>
      <c r="E254" s="201" t="s">
        <v>201</v>
      </c>
      <c r="F254" s="202" t="str">
        <f>VLOOKUP($G254,Összesítő!$B:$F,2,FALSE)</f>
        <v>21-32054-1-048-01-10</v>
      </c>
      <c r="G254" s="199" t="s">
        <v>280</v>
      </c>
      <c r="H254" s="202" t="str">
        <f>AY254&amp;"_"&amp;AW254&amp;"_FIV_"&amp;LEFT(Előlap!$B$6,4)</f>
        <v>3185_252_FIV_2026</v>
      </c>
      <c r="I254" s="202" t="str">
        <f>VLOOKUP($G254,Összesítő!$B:$F,5,FALSE)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4" s="202" t="str">
        <f>VLOOKUP($G254,Összesítő!$B:$F,4,FALSE)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4" s="6">
        <f t="shared" si="605"/>
        <v>10620</v>
      </c>
      <c r="L254" s="200">
        <v>2028</v>
      </c>
      <c r="M254" s="200">
        <v>2036</v>
      </c>
      <c r="N254" s="12">
        <v>0</v>
      </c>
      <c r="O254" s="7">
        <v>10620</v>
      </c>
      <c r="P254" s="7">
        <v>0</v>
      </c>
      <c r="R254" s="7">
        <v>0</v>
      </c>
      <c r="S254" s="7">
        <v>0</v>
      </c>
      <c r="T254" s="7">
        <v>0</v>
      </c>
      <c r="U254" s="7">
        <v>0</v>
      </c>
      <c r="V254" s="7">
        <v>0</v>
      </c>
      <c r="W254" s="7">
        <v>0</v>
      </c>
      <c r="X254" s="7">
        <v>0</v>
      </c>
      <c r="Y254" s="7">
        <v>0</v>
      </c>
      <c r="Z254" s="7">
        <v>0</v>
      </c>
      <c r="AA254" s="7">
        <v>0</v>
      </c>
      <c r="AB254" s="7">
        <v>0</v>
      </c>
      <c r="AC254" s="6">
        <f t="shared" si="766"/>
        <v>0</v>
      </c>
      <c r="AD254" s="3" t="str">
        <f t="shared" si="767"/>
        <v>Nem rövidtávú a feladat.</v>
      </c>
      <c r="AF254" s="7">
        <v>0</v>
      </c>
      <c r="AG254" s="7">
        <v>0</v>
      </c>
      <c r="AH254" s="7">
        <v>0</v>
      </c>
      <c r="AI254" s="7">
        <v>0</v>
      </c>
      <c r="AJ254" s="7">
        <v>0</v>
      </c>
      <c r="AK254" s="7">
        <v>0</v>
      </c>
      <c r="AL254" s="7">
        <v>0</v>
      </c>
      <c r="AM254" s="7">
        <v>0</v>
      </c>
      <c r="AN254" s="7">
        <v>0</v>
      </c>
      <c r="AO254" s="7">
        <v>0</v>
      </c>
      <c r="AP254" s="7">
        <v>0</v>
      </c>
      <c r="AQ254" s="6">
        <f t="shared" si="768"/>
        <v>0</v>
      </c>
      <c r="AR254" s="199" t="s">
        <v>205</v>
      </c>
      <c r="AS254" s="3" t="str">
        <f t="shared" si="769"/>
        <v>Forráshiányos a feladat!</v>
      </c>
      <c r="AU254" s="201" t="s">
        <v>135</v>
      </c>
      <c r="AV254" s="201" t="s">
        <v>135</v>
      </c>
      <c r="AW254" s="202">
        <f>COUNTA($G$3:G254)</f>
        <v>252</v>
      </c>
      <c r="AY254" s="8">
        <f>VLOOKUP($G254,Összesítő!$B:$F,3,FALSE)</f>
        <v>3185</v>
      </c>
      <c r="AZ254" s="8">
        <f t="shared" si="770"/>
        <v>0</v>
      </c>
      <c r="BA254" s="5">
        <f t="shared" si="771"/>
        <v>1</v>
      </c>
      <c r="BB254" s="5" t="str">
        <f t="shared" si="772"/>
        <v>H</v>
      </c>
      <c r="BC254" s="5">
        <f t="shared" si="773"/>
        <v>0</v>
      </c>
      <c r="BD254" s="5">
        <f t="shared" si="774"/>
        <v>0</v>
      </c>
      <c r="BE254" s="5">
        <f t="shared" si="775"/>
        <v>0</v>
      </c>
      <c r="BF254" s="8" t="str">
        <f t="shared" si="776"/>
        <v>Nem rövidtávú a feladat.</v>
      </c>
      <c r="BG254" s="5">
        <f t="shared" si="777"/>
        <v>1</v>
      </c>
      <c r="BH254" s="5">
        <f t="shared" si="778"/>
        <v>1</v>
      </c>
      <c r="BI254" s="5">
        <f t="shared" si="779"/>
        <v>1</v>
      </c>
      <c r="BJ254" s="5">
        <f t="shared" si="780"/>
        <v>1</v>
      </c>
      <c r="BK254" s="5">
        <f t="shared" si="781"/>
        <v>1</v>
      </c>
      <c r="BL254" s="4" t="str">
        <f t="shared" si="782"/>
        <v>Forráshiányos a feladat!</v>
      </c>
      <c r="BM254" s="5">
        <f t="shared" si="783"/>
        <v>0</v>
      </c>
      <c r="BN254" s="5">
        <f t="shared" si="784"/>
        <v>1</v>
      </c>
      <c r="BO254" s="5">
        <f t="shared" si="785"/>
        <v>0</v>
      </c>
      <c r="BP254" s="5">
        <f t="shared" si="786"/>
        <v>0</v>
      </c>
      <c r="BQ254" s="5">
        <f t="shared" si="787"/>
        <v>0</v>
      </c>
      <c r="BR254" s="8">
        <f t="shared" si="788"/>
        <v>0</v>
      </c>
      <c r="BS254" s="5">
        <f t="shared" si="789"/>
        <v>0</v>
      </c>
      <c r="BT254" s="5">
        <f t="shared" si="790"/>
        <v>0</v>
      </c>
      <c r="BU254" s="5">
        <f t="shared" si="791"/>
        <v>1</v>
      </c>
      <c r="BV254" s="5">
        <f t="shared" si="792"/>
        <v>1</v>
      </c>
      <c r="BW254" s="5">
        <f t="shared" si="793"/>
        <v>1</v>
      </c>
      <c r="BX254" s="5">
        <f t="shared" si="794"/>
        <v>1</v>
      </c>
      <c r="BY254" s="5">
        <f t="shared" si="795"/>
        <v>1</v>
      </c>
      <c r="BZ254" s="5">
        <f t="shared" si="796"/>
        <v>1</v>
      </c>
      <c r="CA254" s="5">
        <f t="shared" si="797"/>
        <v>1</v>
      </c>
      <c r="CB254" s="5">
        <f t="shared" si="798"/>
        <v>1</v>
      </c>
      <c r="CC254" s="5">
        <f t="shared" si="799"/>
        <v>1</v>
      </c>
      <c r="CD254" s="5" t="str">
        <f t="shared" si="800"/>
        <v>?</v>
      </c>
      <c r="CE254" s="4" t="str">
        <f t="shared" si="801"/>
        <v>Kitöltés rendben!</v>
      </c>
      <c r="CF254" s="5">
        <f t="shared" si="802"/>
        <v>1</v>
      </c>
      <c r="CG254" s="5">
        <f t="shared" si="803"/>
        <v>0</v>
      </c>
      <c r="CH254" s="5">
        <f t="shared" si="804"/>
        <v>1</v>
      </c>
    </row>
    <row r="255" spans="1:86" s="2" customFormat="1" ht="30.2" customHeight="1" x14ac:dyDescent="0.25">
      <c r="A255" s="1" t="str">
        <f t="shared" si="765"/>
        <v>Kitöltés rendben!</v>
      </c>
      <c r="B255" s="200">
        <v>2</v>
      </c>
      <c r="C255" s="199" t="s">
        <v>50</v>
      </c>
      <c r="D255" s="201" t="s">
        <v>529</v>
      </c>
      <c r="E255" s="201" t="s">
        <v>201</v>
      </c>
      <c r="F255" s="202" t="str">
        <f>VLOOKUP($G255,Összesítő!$B:$F,2,FALSE)</f>
        <v>21-32054-1-048-01-10</v>
      </c>
      <c r="G255" s="199" t="s">
        <v>280</v>
      </c>
      <c r="H255" s="202" t="str">
        <f>AY255&amp;"_"&amp;AW255&amp;"_FIV_"&amp;LEFT(Előlap!$B$6,4)</f>
        <v>3185_253_FIV_2026</v>
      </c>
      <c r="I255" s="202" t="str">
        <f>VLOOKUP($G255,Összesítő!$B:$F,5,FALSE)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5" s="202" t="str">
        <f>VLOOKUP($G255,Összesítő!$B:$F,4,FALSE)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5" s="6">
        <f t="shared" si="605"/>
        <v>3000</v>
      </c>
      <c r="L255" s="200">
        <v>2030</v>
      </c>
      <c r="M255" s="200">
        <v>2030</v>
      </c>
      <c r="N255" s="12">
        <v>0</v>
      </c>
      <c r="O255" s="7">
        <v>3000</v>
      </c>
      <c r="P255" s="7">
        <v>0</v>
      </c>
      <c r="R255" s="7">
        <v>0</v>
      </c>
      <c r="S255" s="7">
        <v>0</v>
      </c>
      <c r="T255" s="7">
        <v>0</v>
      </c>
      <c r="U255" s="7">
        <v>0</v>
      </c>
      <c r="V255" s="7">
        <v>0</v>
      </c>
      <c r="W255" s="7">
        <v>0</v>
      </c>
      <c r="X255" s="7">
        <v>0</v>
      </c>
      <c r="Y255" s="7">
        <v>0</v>
      </c>
      <c r="Z255" s="7">
        <v>0</v>
      </c>
      <c r="AA255" s="7">
        <v>0</v>
      </c>
      <c r="AB255" s="7">
        <v>0</v>
      </c>
      <c r="AC255" s="6">
        <f t="shared" si="766"/>
        <v>0</v>
      </c>
      <c r="AD255" s="3" t="str">
        <f t="shared" si="767"/>
        <v>Nem rövidtávú a feladat.</v>
      </c>
      <c r="AF255" s="7">
        <v>0</v>
      </c>
      <c r="AG255" s="7">
        <v>0</v>
      </c>
      <c r="AH255" s="7">
        <v>0</v>
      </c>
      <c r="AI255" s="7">
        <v>0</v>
      </c>
      <c r="AJ255" s="7">
        <v>0</v>
      </c>
      <c r="AK255" s="7">
        <v>0</v>
      </c>
      <c r="AL255" s="7">
        <v>0</v>
      </c>
      <c r="AM255" s="7">
        <v>0</v>
      </c>
      <c r="AN255" s="7">
        <v>0</v>
      </c>
      <c r="AO255" s="7">
        <v>0</v>
      </c>
      <c r="AP255" s="7">
        <v>0</v>
      </c>
      <c r="AQ255" s="6">
        <f t="shared" si="768"/>
        <v>0</v>
      </c>
      <c r="AR255" s="199" t="s">
        <v>205</v>
      </c>
      <c r="AS255" s="3" t="str">
        <f t="shared" si="769"/>
        <v>Forráshiányos a feladat!</v>
      </c>
      <c r="AU255" s="201" t="s">
        <v>135</v>
      </c>
      <c r="AV255" s="201" t="s">
        <v>135</v>
      </c>
      <c r="AW255" s="202">
        <f>COUNTA($G$3:G255)</f>
        <v>253</v>
      </c>
      <c r="AY255" s="8">
        <f>VLOOKUP($G255,Összesítő!$B:$F,3,FALSE)</f>
        <v>3185</v>
      </c>
      <c r="AZ255" s="8">
        <f t="shared" si="770"/>
        <v>0</v>
      </c>
      <c r="BA255" s="5">
        <f t="shared" si="771"/>
        <v>1</v>
      </c>
      <c r="BB255" s="5" t="str">
        <f t="shared" si="772"/>
        <v>H</v>
      </c>
      <c r="BC255" s="5">
        <f t="shared" si="773"/>
        <v>0</v>
      </c>
      <c r="BD255" s="5">
        <f t="shared" si="774"/>
        <v>0</v>
      </c>
      <c r="BE255" s="5">
        <f t="shared" si="775"/>
        <v>0</v>
      </c>
      <c r="BF255" s="8" t="str">
        <f t="shared" si="776"/>
        <v>Nem rövidtávú a feladat.</v>
      </c>
      <c r="BG255" s="5">
        <f t="shared" si="777"/>
        <v>1</v>
      </c>
      <c r="BH255" s="5">
        <f t="shared" si="778"/>
        <v>1</v>
      </c>
      <c r="BI255" s="5">
        <f t="shared" si="779"/>
        <v>1</v>
      </c>
      <c r="BJ255" s="5">
        <f t="shared" si="780"/>
        <v>1</v>
      </c>
      <c r="BK255" s="5">
        <f t="shared" si="781"/>
        <v>1</v>
      </c>
      <c r="BL255" s="4" t="str">
        <f t="shared" si="782"/>
        <v>Forráshiányos a feladat!</v>
      </c>
      <c r="BM255" s="5">
        <f t="shared" si="783"/>
        <v>0</v>
      </c>
      <c r="BN255" s="5">
        <f t="shared" si="784"/>
        <v>1</v>
      </c>
      <c r="BO255" s="5">
        <f t="shared" si="785"/>
        <v>0</v>
      </c>
      <c r="BP255" s="5">
        <f t="shared" si="786"/>
        <v>0</v>
      </c>
      <c r="BQ255" s="5">
        <f t="shared" si="787"/>
        <v>0</v>
      </c>
      <c r="BR255" s="8">
        <f t="shared" si="788"/>
        <v>0</v>
      </c>
      <c r="BS255" s="5">
        <f t="shared" si="789"/>
        <v>0</v>
      </c>
      <c r="BT255" s="5">
        <f t="shared" si="790"/>
        <v>0</v>
      </c>
      <c r="BU255" s="5">
        <f t="shared" si="791"/>
        <v>1</v>
      </c>
      <c r="BV255" s="5">
        <f t="shared" si="792"/>
        <v>1</v>
      </c>
      <c r="BW255" s="5">
        <f t="shared" si="793"/>
        <v>1</v>
      </c>
      <c r="BX255" s="5">
        <f t="shared" si="794"/>
        <v>1</v>
      </c>
      <c r="BY255" s="5">
        <f t="shared" si="795"/>
        <v>1</v>
      </c>
      <c r="BZ255" s="5">
        <f t="shared" si="796"/>
        <v>1</v>
      </c>
      <c r="CA255" s="5">
        <f t="shared" si="797"/>
        <v>1</v>
      </c>
      <c r="CB255" s="5">
        <f t="shared" si="798"/>
        <v>1</v>
      </c>
      <c r="CC255" s="5">
        <f t="shared" si="799"/>
        <v>1</v>
      </c>
      <c r="CD255" s="5" t="str">
        <f t="shared" si="800"/>
        <v>?</v>
      </c>
      <c r="CE255" s="4" t="str">
        <f t="shared" si="801"/>
        <v>Kitöltés rendben!</v>
      </c>
      <c r="CF255" s="5">
        <f t="shared" si="802"/>
        <v>1</v>
      </c>
      <c r="CG255" s="5">
        <f t="shared" si="803"/>
        <v>0</v>
      </c>
      <c r="CH255" s="5">
        <f t="shared" si="804"/>
        <v>1</v>
      </c>
    </row>
    <row r="256" spans="1:86" s="2" customFormat="1" ht="30.2" customHeight="1" x14ac:dyDescent="0.25">
      <c r="A256" s="1" t="str">
        <f t="shared" si="765"/>
        <v>Kitöltés rendben!</v>
      </c>
      <c r="B256" s="200">
        <v>2</v>
      </c>
      <c r="C256" s="199" t="s">
        <v>80</v>
      </c>
      <c r="D256" s="201" t="s">
        <v>530</v>
      </c>
      <c r="E256" s="201" t="s">
        <v>201</v>
      </c>
      <c r="F256" s="202" t="str">
        <f>VLOOKUP($G256,Összesítő!$B:$F,2,FALSE)</f>
        <v>21-32054-1-048-01-10</v>
      </c>
      <c r="G256" s="199" t="s">
        <v>280</v>
      </c>
      <c r="H256" s="202" t="str">
        <f>AY256&amp;"_"&amp;AW256&amp;"_FIV_"&amp;LEFT(Előlap!$B$6,4)</f>
        <v>3185_254_FIV_2026</v>
      </c>
      <c r="I256" s="202" t="str">
        <f>VLOOKUP($G256,Összesítő!$B:$F,5,FALSE)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6" s="202" t="str">
        <f>VLOOKUP($G256,Összesítő!$B:$F,4,FALSE)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6" s="6">
        <f t="shared" si="605"/>
        <v>27350</v>
      </c>
      <c r="L256" s="200">
        <v>2028</v>
      </c>
      <c r="M256" s="200">
        <v>2036</v>
      </c>
      <c r="N256" s="12">
        <v>0</v>
      </c>
      <c r="O256" s="7">
        <v>27350</v>
      </c>
      <c r="P256" s="7">
        <v>0</v>
      </c>
      <c r="R256" s="7">
        <v>0</v>
      </c>
      <c r="S256" s="7">
        <v>0</v>
      </c>
      <c r="T256" s="7">
        <v>0</v>
      </c>
      <c r="U256" s="7">
        <v>0</v>
      </c>
      <c r="V256" s="7">
        <v>0</v>
      </c>
      <c r="W256" s="7">
        <v>0</v>
      </c>
      <c r="X256" s="7">
        <v>0</v>
      </c>
      <c r="Y256" s="7">
        <v>0</v>
      </c>
      <c r="Z256" s="7">
        <v>0</v>
      </c>
      <c r="AA256" s="7">
        <v>0</v>
      </c>
      <c r="AB256" s="7">
        <v>0</v>
      </c>
      <c r="AC256" s="6">
        <f t="shared" si="766"/>
        <v>0</v>
      </c>
      <c r="AD256" s="3" t="str">
        <f t="shared" si="767"/>
        <v>Nem rövidtávú a feladat.</v>
      </c>
      <c r="AF256" s="7">
        <v>0</v>
      </c>
      <c r="AG256" s="7">
        <v>0</v>
      </c>
      <c r="AH256" s="7">
        <v>0</v>
      </c>
      <c r="AI256" s="7">
        <v>0</v>
      </c>
      <c r="AJ256" s="7">
        <v>0</v>
      </c>
      <c r="AK256" s="7">
        <v>0</v>
      </c>
      <c r="AL256" s="7">
        <v>0</v>
      </c>
      <c r="AM256" s="7">
        <v>0</v>
      </c>
      <c r="AN256" s="7">
        <v>0</v>
      </c>
      <c r="AO256" s="7">
        <v>0</v>
      </c>
      <c r="AP256" s="7">
        <v>0</v>
      </c>
      <c r="AQ256" s="6">
        <f t="shared" si="768"/>
        <v>0</v>
      </c>
      <c r="AR256" s="199" t="s">
        <v>205</v>
      </c>
      <c r="AS256" s="3" t="str">
        <f t="shared" si="769"/>
        <v>Forráshiányos a feladat!</v>
      </c>
      <c r="AU256" s="201" t="s">
        <v>135</v>
      </c>
      <c r="AV256" s="201" t="s">
        <v>135</v>
      </c>
      <c r="AW256" s="202">
        <f>COUNTA($G$3:G256)</f>
        <v>254</v>
      </c>
      <c r="AY256" s="8">
        <f>VLOOKUP($G256,Összesítő!$B:$F,3,FALSE)</f>
        <v>3185</v>
      </c>
      <c r="AZ256" s="8">
        <f t="shared" si="770"/>
        <v>0</v>
      </c>
      <c r="BA256" s="5">
        <f t="shared" si="771"/>
        <v>1</v>
      </c>
      <c r="BB256" s="5" t="str">
        <f t="shared" si="772"/>
        <v>H</v>
      </c>
      <c r="BC256" s="5">
        <f t="shared" si="773"/>
        <v>0</v>
      </c>
      <c r="BD256" s="5">
        <f t="shared" si="774"/>
        <v>0</v>
      </c>
      <c r="BE256" s="5">
        <f t="shared" si="775"/>
        <v>0</v>
      </c>
      <c r="BF256" s="8" t="str">
        <f t="shared" si="776"/>
        <v>Nem rövidtávú a feladat.</v>
      </c>
      <c r="BG256" s="5">
        <f t="shared" si="777"/>
        <v>1</v>
      </c>
      <c r="BH256" s="5">
        <f t="shared" si="778"/>
        <v>1</v>
      </c>
      <c r="BI256" s="5">
        <f t="shared" si="779"/>
        <v>1</v>
      </c>
      <c r="BJ256" s="5">
        <f t="shared" si="780"/>
        <v>1</v>
      </c>
      <c r="BK256" s="5">
        <f t="shared" si="781"/>
        <v>1</v>
      </c>
      <c r="BL256" s="4" t="str">
        <f t="shared" si="782"/>
        <v>Forráshiányos a feladat!</v>
      </c>
      <c r="BM256" s="5">
        <f t="shared" si="783"/>
        <v>0</v>
      </c>
      <c r="BN256" s="5">
        <f t="shared" si="784"/>
        <v>1</v>
      </c>
      <c r="BO256" s="5">
        <f t="shared" si="785"/>
        <v>0</v>
      </c>
      <c r="BP256" s="5">
        <f t="shared" si="786"/>
        <v>0</v>
      </c>
      <c r="BQ256" s="5">
        <f t="shared" si="787"/>
        <v>0</v>
      </c>
      <c r="BR256" s="8">
        <f t="shared" si="788"/>
        <v>0</v>
      </c>
      <c r="BS256" s="5">
        <f t="shared" si="789"/>
        <v>0</v>
      </c>
      <c r="BT256" s="5">
        <f t="shared" si="790"/>
        <v>0</v>
      </c>
      <c r="BU256" s="5">
        <f t="shared" si="791"/>
        <v>1</v>
      </c>
      <c r="BV256" s="5">
        <f t="shared" si="792"/>
        <v>1</v>
      </c>
      <c r="BW256" s="5">
        <f t="shared" si="793"/>
        <v>1</v>
      </c>
      <c r="BX256" s="5">
        <f t="shared" si="794"/>
        <v>1</v>
      </c>
      <c r="BY256" s="5">
        <f t="shared" si="795"/>
        <v>1</v>
      </c>
      <c r="BZ256" s="5">
        <f t="shared" si="796"/>
        <v>1</v>
      </c>
      <c r="CA256" s="5">
        <f t="shared" si="797"/>
        <v>1</v>
      </c>
      <c r="CB256" s="5">
        <f t="shared" si="798"/>
        <v>1</v>
      </c>
      <c r="CC256" s="5">
        <f t="shared" si="799"/>
        <v>1</v>
      </c>
      <c r="CD256" s="5" t="str">
        <f t="shared" si="800"/>
        <v>?</v>
      </c>
      <c r="CE256" s="4" t="str">
        <f t="shared" si="801"/>
        <v>Kitöltés rendben!</v>
      </c>
      <c r="CF256" s="5">
        <f t="shared" si="802"/>
        <v>1</v>
      </c>
      <c r="CG256" s="5">
        <f t="shared" si="803"/>
        <v>0</v>
      </c>
      <c r="CH256" s="5">
        <f t="shared" si="804"/>
        <v>1</v>
      </c>
    </row>
    <row r="257" spans="1:86" s="2" customFormat="1" ht="30.2" customHeight="1" x14ac:dyDescent="0.25">
      <c r="A257" s="1" t="str">
        <f t="shared" si="765"/>
        <v>Kitöltés rendben!</v>
      </c>
      <c r="B257" s="200">
        <v>2</v>
      </c>
      <c r="C257" s="199" t="s">
        <v>80</v>
      </c>
      <c r="D257" s="201" t="s">
        <v>531</v>
      </c>
      <c r="E257" s="201" t="s">
        <v>201</v>
      </c>
      <c r="F257" s="202" t="str">
        <f>VLOOKUP($G257,Összesítő!$B:$F,2,FALSE)</f>
        <v>21-32054-1-048-01-10</v>
      </c>
      <c r="G257" s="199" t="s">
        <v>280</v>
      </c>
      <c r="H257" s="202" t="str">
        <f>AY257&amp;"_"&amp;AW257&amp;"_FIV_"&amp;LEFT(Előlap!$B$6,4)</f>
        <v>3185_255_FIV_2026</v>
      </c>
      <c r="I257" s="202" t="str">
        <f>VLOOKUP($G257,Összesítő!$B:$F,5,FALSE)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7" s="202" t="str">
        <f>VLOOKUP($G257,Összesítő!$B:$F,4,FALSE)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7" s="6">
        <f t="shared" si="605"/>
        <v>755</v>
      </c>
      <c r="L257" s="200">
        <v>2028</v>
      </c>
      <c r="M257" s="200">
        <v>2036</v>
      </c>
      <c r="N257" s="12">
        <v>0</v>
      </c>
      <c r="O257" s="7">
        <v>755</v>
      </c>
      <c r="P257" s="7">
        <v>0</v>
      </c>
      <c r="R257" s="7">
        <v>0</v>
      </c>
      <c r="S257" s="7">
        <v>0</v>
      </c>
      <c r="T257" s="7">
        <v>0</v>
      </c>
      <c r="U257" s="7">
        <v>0</v>
      </c>
      <c r="V257" s="7">
        <v>0</v>
      </c>
      <c r="W257" s="7">
        <v>0</v>
      </c>
      <c r="X257" s="7">
        <v>0</v>
      </c>
      <c r="Y257" s="7">
        <v>0</v>
      </c>
      <c r="Z257" s="7">
        <v>0</v>
      </c>
      <c r="AA257" s="7">
        <v>0</v>
      </c>
      <c r="AB257" s="7">
        <v>0</v>
      </c>
      <c r="AC257" s="6">
        <f t="shared" si="766"/>
        <v>0</v>
      </c>
      <c r="AD257" s="3" t="str">
        <f t="shared" si="767"/>
        <v>Nem rövidtávú a feladat.</v>
      </c>
      <c r="AF257" s="7">
        <v>0</v>
      </c>
      <c r="AG257" s="7">
        <v>0</v>
      </c>
      <c r="AH257" s="7">
        <v>0</v>
      </c>
      <c r="AI257" s="7">
        <v>0</v>
      </c>
      <c r="AJ257" s="7">
        <v>0</v>
      </c>
      <c r="AK257" s="7">
        <v>0</v>
      </c>
      <c r="AL257" s="7">
        <v>0</v>
      </c>
      <c r="AM257" s="7">
        <v>0</v>
      </c>
      <c r="AN257" s="7">
        <v>0</v>
      </c>
      <c r="AO257" s="7">
        <v>0</v>
      </c>
      <c r="AP257" s="7">
        <v>0</v>
      </c>
      <c r="AQ257" s="6">
        <f t="shared" si="768"/>
        <v>0</v>
      </c>
      <c r="AR257" s="199" t="s">
        <v>205</v>
      </c>
      <c r="AS257" s="3" t="str">
        <f t="shared" si="769"/>
        <v>Forráshiányos a feladat!</v>
      </c>
      <c r="AU257" s="201" t="s">
        <v>135</v>
      </c>
      <c r="AV257" s="201" t="s">
        <v>135</v>
      </c>
      <c r="AW257" s="202">
        <f>COUNTA($G$3:G257)</f>
        <v>255</v>
      </c>
      <c r="AY257" s="8">
        <f>VLOOKUP($G257,Összesítő!$B:$F,3,FALSE)</f>
        <v>3185</v>
      </c>
      <c r="AZ257" s="8">
        <f t="shared" si="770"/>
        <v>0</v>
      </c>
      <c r="BA257" s="5">
        <f t="shared" si="771"/>
        <v>1</v>
      </c>
      <c r="BB257" s="5" t="str">
        <f t="shared" si="772"/>
        <v>H</v>
      </c>
      <c r="BC257" s="5">
        <f t="shared" si="773"/>
        <v>0</v>
      </c>
      <c r="BD257" s="5">
        <f t="shared" si="774"/>
        <v>0</v>
      </c>
      <c r="BE257" s="5">
        <f t="shared" si="775"/>
        <v>0</v>
      </c>
      <c r="BF257" s="8" t="str">
        <f t="shared" si="776"/>
        <v>Nem rövidtávú a feladat.</v>
      </c>
      <c r="BG257" s="5">
        <f t="shared" si="777"/>
        <v>1</v>
      </c>
      <c r="BH257" s="5">
        <f t="shared" si="778"/>
        <v>1</v>
      </c>
      <c r="BI257" s="5">
        <f t="shared" si="779"/>
        <v>1</v>
      </c>
      <c r="BJ257" s="5">
        <f t="shared" si="780"/>
        <v>1</v>
      </c>
      <c r="BK257" s="5">
        <f t="shared" si="781"/>
        <v>1</v>
      </c>
      <c r="BL257" s="4" t="str">
        <f t="shared" si="782"/>
        <v>Forráshiányos a feladat!</v>
      </c>
      <c r="BM257" s="5">
        <f t="shared" si="783"/>
        <v>0</v>
      </c>
      <c r="BN257" s="5">
        <f t="shared" si="784"/>
        <v>1</v>
      </c>
      <c r="BO257" s="5">
        <f t="shared" si="785"/>
        <v>0</v>
      </c>
      <c r="BP257" s="5">
        <f t="shared" si="786"/>
        <v>0</v>
      </c>
      <c r="BQ257" s="5">
        <f t="shared" si="787"/>
        <v>0</v>
      </c>
      <c r="BR257" s="8">
        <f t="shared" si="788"/>
        <v>0</v>
      </c>
      <c r="BS257" s="5">
        <f t="shared" si="789"/>
        <v>0</v>
      </c>
      <c r="BT257" s="5">
        <f t="shared" si="790"/>
        <v>0</v>
      </c>
      <c r="BU257" s="5">
        <f t="shared" si="791"/>
        <v>1</v>
      </c>
      <c r="BV257" s="5">
        <f t="shared" si="792"/>
        <v>1</v>
      </c>
      <c r="BW257" s="5">
        <f t="shared" si="793"/>
        <v>1</v>
      </c>
      <c r="BX257" s="5">
        <f t="shared" si="794"/>
        <v>1</v>
      </c>
      <c r="BY257" s="5">
        <f t="shared" si="795"/>
        <v>1</v>
      </c>
      <c r="BZ257" s="5">
        <f t="shared" si="796"/>
        <v>1</v>
      </c>
      <c r="CA257" s="5">
        <f t="shared" si="797"/>
        <v>1</v>
      </c>
      <c r="CB257" s="5">
        <f t="shared" si="798"/>
        <v>1</v>
      </c>
      <c r="CC257" s="5">
        <f t="shared" si="799"/>
        <v>1</v>
      </c>
      <c r="CD257" s="5" t="str">
        <f t="shared" si="800"/>
        <v>?</v>
      </c>
      <c r="CE257" s="4" t="str">
        <f t="shared" si="801"/>
        <v>Kitöltés rendben!</v>
      </c>
      <c r="CF257" s="5">
        <f t="shared" si="802"/>
        <v>1</v>
      </c>
      <c r="CG257" s="5">
        <f t="shared" si="803"/>
        <v>0</v>
      </c>
      <c r="CH257" s="5">
        <f t="shared" si="804"/>
        <v>1</v>
      </c>
    </row>
    <row r="258" spans="1:86" s="2" customFormat="1" ht="30.2" customHeight="1" x14ac:dyDescent="0.25">
      <c r="A258" s="1" t="str">
        <f t="shared" si="765"/>
        <v>Kitöltés rendben!</v>
      </c>
      <c r="B258" s="200">
        <v>2</v>
      </c>
      <c r="C258" s="199" t="s">
        <v>70</v>
      </c>
      <c r="D258" s="201" t="s">
        <v>532</v>
      </c>
      <c r="E258" s="201" t="s">
        <v>201</v>
      </c>
      <c r="F258" s="202" t="str">
        <f>VLOOKUP($G258,Összesítő!$B:$F,2,FALSE)</f>
        <v>21-32054-1-048-01-10</v>
      </c>
      <c r="G258" s="199" t="s">
        <v>280</v>
      </c>
      <c r="H258" s="202" t="str">
        <f>AY258&amp;"_"&amp;AW258&amp;"_FIV_"&amp;LEFT(Előlap!$B$6,4)</f>
        <v>3185_256_FIV_2026</v>
      </c>
      <c r="I258" s="202" t="str">
        <f>VLOOKUP($G258,Összesítő!$B:$F,5,FALSE)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8" s="202" t="str">
        <f>VLOOKUP($G258,Összesítő!$B:$F,4,FALSE)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8" s="6">
        <f t="shared" si="605"/>
        <v>400</v>
      </c>
      <c r="L258" s="200">
        <v>2028</v>
      </c>
      <c r="M258" s="200">
        <v>2036</v>
      </c>
      <c r="N258" s="12">
        <v>0</v>
      </c>
      <c r="O258" s="7">
        <v>400</v>
      </c>
      <c r="P258" s="7">
        <v>0</v>
      </c>
      <c r="R258" s="7">
        <v>0</v>
      </c>
      <c r="S258" s="7">
        <v>0</v>
      </c>
      <c r="T258" s="7">
        <v>0</v>
      </c>
      <c r="U258" s="7">
        <v>0</v>
      </c>
      <c r="V258" s="7">
        <v>0</v>
      </c>
      <c r="W258" s="7">
        <v>0</v>
      </c>
      <c r="X258" s="7">
        <v>0</v>
      </c>
      <c r="Y258" s="7">
        <v>0</v>
      </c>
      <c r="Z258" s="7">
        <v>0</v>
      </c>
      <c r="AA258" s="7">
        <v>0</v>
      </c>
      <c r="AB258" s="7">
        <v>0</v>
      </c>
      <c r="AC258" s="6">
        <f t="shared" si="766"/>
        <v>0</v>
      </c>
      <c r="AD258" s="3" t="str">
        <f t="shared" si="767"/>
        <v>Nem rövidtávú a feladat.</v>
      </c>
      <c r="AF258" s="7">
        <v>0</v>
      </c>
      <c r="AG258" s="7">
        <v>0</v>
      </c>
      <c r="AH258" s="7">
        <v>0</v>
      </c>
      <c r="AI258" s="7">
        <v>0</v>
      </c>
      <c r="AJ258" s="7">
        <v>0</v>
      </c>
      <c r="AK258" s="7">
        <v>0</v>
      </c>
      <c r="AL258" s="7">
        <v>0</v>
      </c>
      <c r="AM258" s="7">
        <v>0</v>
      </c>
      <c r="AN258" s="7">
        <v>0</v>
      </c>
      <c r="AO258" s="7">
        <v>0</v>
      </c>
      <c r="AP258" s="7">
        <v>0</v>
      </c>
      <c r="AQ258" s="6">
        <f t="shared" si="768"/>
        <v>0</v>
      </c>
      <c r="AR258" s="199" t="s">
        <v>205</v>
      </c>
      <c r="AS258" s="3" t="str">
        <f t="shared" si="769"/>
        <v>Forráshiányos a feladat!</v>
      </c>
      <c r="AU258" s="201" t="s">
        <v>135</v>
      </c>
      <c r="AV258" s="201" t="s">
        <v>135</v>
      </c>
      <c r="AW258" s="202">
        <f>COUNTA($G$3:G258)</f>
        <v>256</v>
      </c>
      <c r="AY258" s="8">
        <f>VLOOKUP($G258,Összesítő!$B:$F,3,FALSE)</f>
        <v>3185</v>
      </c>
      <c r="AZ258" s="8">
        <f t="shared" si="770"/>
        <v>0</v>
      </c>
      <c r="BA258" s="5">
        <f t="shared" si="771"/>
        <v>1</v>
      </c>
      <c r="BB258" s="5" t="str">
        <f t="shared" si="772"/>
        <v>H</v>
      </c>
      <c r="BC258" s="5">
        <f t="shared" si="773"/>
        <v>0</v>
      </c>
      <c r="BD258" s="5">
        <f t="shared" si="774"/>
        <v>0</v>
      </c>
      <c r="BE258" s="5">
        <f t="shared" si="775"/>
        <v>0</v>
      </c>
      <c r="BF258" s="8" t="str">
        <f t="shared" si="776"/>
        <v>Nem rövidtávú a feladat.</v>
      </c>
      <c r="BG258" s="5">
        <f t="shared" si="777"/>
        <v>1</v>
      </c>
      <c r="BH258" s="5">
        <f t="shared" si="778"/>
        <v>1</v>
      </c>
      <c r="BI258" s="5">
        <f t="shared" si="779"/>
        <v>1</v>
      </c>
      <c r="BJ258" s="5">
        <f t="shared" si="780"/>
        <v>1</v>
      </c>
      <c r="BK258" s="5">
        <f t="shared" si="781"/>
        <v>1</v>
      </c>
      <c r="BL258" s="4" t="str">
        <f t="shared" si="782"/>
        <v>Forráshiányos a feladat!</v>
      </c>
      <c r="BM258" s="5">
        <f t="shared" si="783"/>
        <v>0</v>
      </c>
      <c r="BN258" s="5">
        <f t="shared" si="784"/>
        <v>1</v>
      </c>
      <c r="BO258" s="5">
        <f t="shared" si="785"/>
        <v>0</v>
      </c>
      <c r="BP258" s="5">
        <f t="shared" si="786"/>
        <v>0</v>
      </c>
      <c r="BQ258" s="5">
        <f t="shared" si="787"/>
        <v>0</v>
      </c>
      <c r="BR258" s="8">
        <f t="shared" si="788"/>
        <v>0</v>
      </c>
      <c r="BS258" s="5">
        <f t="shared" si="789"/>
        <v>0</v>
      </c>
      <c r="BT258" s="5">
        <f t="shared" si="790"/>
        <v>0</v>
      </c>
      <c r="BU258" s="5">
        <f t="shared" si="791"/>
        <v>1</v>
      </c>
      <c r="BV258" s="5">
        <f t="shared" si="792"/>
        <v>1</v>
      </c>
      <c r="BW258" s="5">
        <f t="shared" si="793"/>
        <v>1</v>
      </c>
      <c r="BX258" s="5">
        <f t="shared" si="794"/>
        <v>1</v>
      </c>
      <c r="BY258" s="5">
        <f t="shared" si="795"/>
        <v>1</v>
      </c>
      <c r="BZ258" s="5">
        <f t="shared" si="796"/>
        <v>1</v>
      </c>
      <c r="CA258" s="5">
        <f t="shared" si="797"/>
        <v>1</v>
      </c>
      <c r="CB258" s="5">
        <f t="shared" si="798"/>
        <v>1</v>
      </c>
      <c r="CC258" s="5">
        <f t="shared" si="799"/>
        <v>1</v>
      </c>
      <c r="CD258" s="5" t="str">
        <f t="shared" si="800"/>
        <v>?</v>
      </c>
      <c r="CE258" s="4" t="str">
        <f t="shared" si="801"/>
        <v>Kitöltés rendben!</v>
      </c>
      <c r="CF258" s="5">
        <f t="shared" si="802"/>
        <v>1</v>
      </c>
      <c r="CG258" s="5">
        <f t="shared" si="803"/>
        <v>0</v>
      </c>
      <c r="CH258" s="5">
        <f t="shared" si="804"/>
        <v>1</v>
      </c>
    </row>
    <row r="259" spans="1:86" s="2" customFormat="1" ht="30.2" customHeight="1" x14ac:dyDescent="0.25">
      <c r="A259" s="1" t="str">
        <f t="shared" si="765"/>
        <v>Kitöltés rendben!</v>
      </c>
      <c r="B259" s="200">
        <v>2</v>
      </c>
      <c r="C259" s="199" t="s">
        <v>50</v>
      </c>
      <c r="D259" s="201" t="s">
        <v>533</v>
      </c>
      <c r="E259" s="201" t="s">
        <v>201</v>
      </c>
      <c r="F259" s="202" t="str">
        <f>VLOOKUP($G259,Összesítő!$B:$F,2,FALSE)</f>
        <v>21-32054-1-048-01-10</v>
      </c>
      <c r="G259" s="199" t="s">
        <v>280</v>
      </c>
      <c r="H259" s="202" t="str">
        <f>AY259&amp;"_"&amp;AW259&amp;"_FIV_"&amp;LEFT(Előlap!$B$6,4)</f>
        <v>3185_257_FIV_2026</v>
      </c>
      <c r="I259" s="202" t="str">
        <f>VLOOKUP($G259,Összesítő!$B:$F,5,FALSE)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59" s="202" t="str">
        <f>VLOOKUP($G259,Összesítő!$B:$F,4,FALSE)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59" s="6">
        <f t="shared" si="605"/>
        <v>1000</v>
      </c>
      <c r="L259" s="200">
        <v>2029</v>
      </c>
      <c r="M259" s="200">
        <v>2029</v>
      </c>
      <c r="N259" s="12">
        <v>0</v>
      </c>
      <c r="O259" s="7">
        <v>1000</v>
      </c>
      <c r="P259" s="7">
        <v>0</v>
      </c>
      <c r="R259" s="7">
        <v>0</v>
      </c>
      <c r="S259" s="7">
        <v>0</v>
      </c>
      <c r="T259" s="7">
        <v>0</v>
      </c>
      <c r="U259" s="7">
        <v>0</v>
      </c>
      <c r="V259" s="7">
        <v>0</v>
      </c>
      <c r="W259" s="7">
        <v>0</v>
      </c>
      <c r="X259" s="7">
        <v>0</v>
      </c>
      <c r="Y259" s="7">
        <v>0</v>
      </c>
      <c r="Z259" s="7">
        <v>0</v>
      </c>
      <c r="AA259" s="7">
        <v>0</v>
      </c>
      <c r="AB259" s="7">
        <v>0</v>
      </c>
      <c r="AC259" s="6">
        <f t="shared" si="766"/>
        <v>0</v>
      </c>
      <c r="AD259" s="3" t="str">
        <f t="shared" si="767"/>
        <v>Nem rövidtávú a feladat.</v>
      </c>
      <c r="AF259" s="7">
        <v>0</v>
      </c>
      <c r="AG259" s="7">
        <v>0</v>
      </c>
      <c r="AH259" s="7">
        <v>0</v>
      </c>
      <c r="AI259" s="7">
        <v>0</v>
      </c>
      <c r="AJ259" s="7">
        <v>0</v>
      </c>
      <c r="AK259" s="7">
        <v>0</v>
      </c>
      <c r="AL259" s="7">
        <v>0</v>
      </c>
      <c r="AM259" s="7">
        <v>0</v>
      </c>
      <c r="AN259" s="7">
        <v>0</v>
      </c>
      <c r="AO259" s="7">
        <v>0</v>
      </c>
      <c r="AP259" s="7">
        <v>0</v>
      </c>
      <c r="AQ259" s="6">
        <f t="shared" si="768"/>
        <v>0</v>
      </c>
      <c r="AR259" s="199" t="s">
        <v>205</v>
      </c>
      <c r="AS259" s="3" t="str">
        <f t="shared" si="769"/>
        <v>Forráshiányos a feladat!</v>
      </c>
      <c r="AU259" s="201" t="s">
        <v>135</v>
      </c>
      <c r="AV259" s="201" t="s">
        <v>135</v>
      </c>
      <c r="AW259" s="202">
        <f>COUNTA($G$3:G259)</f>
        <v>257</v>
      </c>
      <c r="AY259" s="8">
        <f>VLOOKUP($G259,Összesítő!$B:$F,3,FALSE)</f>
        <v>3185</v>
      </c>
      <c r="AZ259" s="8">
        <f t="shared" si="770"/>
        <v>0</v>
      </c>
      <c r="BA259" s="5">
        <f t="shared" si="771"/>
        <v>1</v>
      </c>
      <c r="BB259" s="5" t="str">
        <f t="shared" si="772"/>
        <v>H</v>
      </c>
      <c r="BC259" s="5">
        <f t="shared" si="773"/>
        <v>0</v>
      </c>
      <c r="BD259" s="5">
        <f t="shared" si="774"/>
        <v>0</v>
      </c>
      <c r="BE259" s="5">
        <f t="shared" si="775"/>
        <v>0</v>
      </c>
      <c r="BF259" s="8" t="str">
        <f t="shared" si="776"/>
        <v>Nem rövidtávú a feladat.</v>
      </c>
      <c r="BG259" s="5">
        <f t="shared" si="777"/>
        <v>1</v>
      </c>
      <c r="BH259" s="5">
        <f t="shared" si="778"/>
        <v>1</v>
      </c>
      <c r="BI259" s="5">
        <f t="shared" si="779"/>
        <v>1</v>
      </c>
      <c r="BJ259" s="5">
        <f t="shared" si="780"/>
        <v>1</v>
      </c>
      <c r="BK259" s="5">
        <f t="shared" si="781"/>
        <v>1</v>
      </c>
      <c r="BL259" s="4" t="str">
        <f t="shared" si="782"/>
        <v>Forráshiányos a feladat!</v>
      </c>
      <c r="BM259" s="5">
        <f t="shared" si="783"/>
        <v>0</v>
      </c>
      <c r="BN259" s="5">
        <f t="shared" si="784"/>
        <v>1</v>
      </c>
      <c r="BO259" s="5">
        <f t="shared" si="785"/>
        <v>0</v>
      </c>
      <c r="BP259" s="5">
        <f t="shared" si="786"/>
        <v>0</v>
      </c>
      <c r="BQ259" s="5">
        <f t="shared" si="787"/>
        <v>0</v>
      </c>
      <c r="BR259" s="8">
        <f t="shared" si="788"/>
        <v>0</v>
      </c>
      <c r="BS259" s="5">
        <f t="shared" si="789"/>
        <v>0</v>
      </c>
      <c r="BT259" s="5">
        <f t="shared" si="790"/>
        <v>0</v>
      </c>
      <c r="BU259" s="5">
        <f t="shared" si="791"/>
        <v>1</v>
      </c>
      <c r="BV259" s="5">
        <f t="shared" si="792"/>
        <v>1</v>
      </c>
      <c r="BW259" s="5">
        <f t="shared" si="793"/>
        <v>1</v>
      </c>
      <c r="BX259" s="5">
        <f t="shared" si="794"/>
        <v>1</v>
      </c>
      <c r="BY259" s="5">
        <f t="shared" si="795"/>
        <v>1</v>
      </c>
      <c r="BZ259" s="5">
        <f t="shared" si="796"/>
        <v>1</v>
      </c>
      <c r="CA259" s="5">
        <f t="shared" si="797"/>
        <v>1</v>
      </c>
      <c r="CB259" s="5">
        <f t="shared" si="798"/>
        <v>1</v>
      </c>
      <c r="CC259" s="5">
        <f t="shared" si="799"/>
        <v>1</v>
      </c>
      <c r="CD259" s="5" t="str">
        <f t="shared" si="800"/>
        <v>?</v>
      </c>
      <c r="CE259" s="4" t="str">
        <f t="shared" si="801"/>
        <v>Kitöltés rendben!</v>
      </c>
      <c r="CF259" s="5">
        <f t="shared" si="802"/>
        <v>1</v>
      </c>
      <c r="CG259" s="5">
        <f t="shared" si="803"/>
        <v>0</v>
      </c>
      <c r="CH259" s="5">
        <f t="shared" si="804"/>
        <v>1</v>
      </c>
    </row>
    <row r="260" spans="1:86" s="2" customFormat="1" ht="30.2" customHeight="1" x14ac:dyDescent="0.25">
      <c r="A260" s="1" t="str">
        <f t="shared" si="765"/>
        <v>Kitöltés rendben!</v>
      </c>
      <c r="B260" s="200">
        <v>2</v>
      </c>
      <c r="C260" s="199" t="s">
        <v>50</v>
      </c>
      <c r="D260" s="201" t="s">
        <v>534</v>
      </c>
      <c r="E260" s="201" t="s">
        <v>201</v>
      </c>
      <c r="F260" s="202" t="str">
        <f>VLOOKUP($G260,Összesítő!$B:$F,2,FALSE)</f>
        <v>21-32054-1-048-01-10</v>
      </c>
      <c r="G260" s="199" t="s">
        <v>280</v>
      </c>
      <c r="H260" s="202" t="str">
        <f>AY260&amp;"_"&amp;AW260&amp;"_FIV_"&amp;LEFT(Előlap!$B$6,4)</f>
        <v>3185_258_FIV_2026</v>
      </c>
      <c r="I260" s="202" t="str">
        <f>VLOOKUP($G260,Összesítő!$B:$F,5,FALSE)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0" s="202" t="str">
        <f>VLOOKUP($G260,Összesítő!$B:$F,4,FALSE)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0" s="6">
        <f t="shared" si="605"/>
        <v>1800</v>
      </c>
      <c r="L260" s="200">
        <v>2029</v>
      </c>
      <c r="M260" s="200">
        <v>2029</v>
      </c>
      <c r="N260" s="12">
        <v>0</v>
      </c>
      <c r="O260" s="7">
        <v>1800</v>
      </c>
      <c r="P260" s="7">
        <v>0</v>
      </c>
      <c r="R260" s="7">
        <v>0</v>
      </c>
      <c r="S260" s="7">
        <v>0</v>
      </c>
      <c r="T260" s="7">
        <v>0</v>
      </c>
      <c r="U260" s="7">
        <v>0</v>
      </c>
      <c r="V260" s="7">
        <v>0</v>
      </c>
      <c r="W260" s="7">
        <v>0</v>
      </c>
      <c r="X260" s="7">
        <v>0</v>
      </c>
      <c r="Y260" s="7">
        <v>0</v>
      </c>
      <c r="Z260" s="7">
        <v>0</v>
      </c>
      <c r="AA260" s="7">
        <v>0</v>
      </c>
      <c r="AB260" s="7">
        <v>0</v>
      </c>
      <c r="AC260" s="6">
        <f t="shared" si="766"/>
        <v>0</v>
      </c>
      <c r="AD260" s="3" t="str">
        <f t="shared" si="767"/>
        <v>Nem rövidtávú a feladat.</v>
      </c>
      <c r="AF260" s="7">
        <v>0</v>
      </c>
      <c r="AG260" s="7">
        <v>0</v>
      </c>
      <c r="AH260" s="7">
        <v>0</v>
      </c>
      <c r="AI260" s="7">
        <v>0</v>
      </c>
      <c r="AJ260" s="7">
        <v>0</v>
      </c>
      <c r="AK260" s="7">
        <v>0</v>
      </c>
      <c r="AL260" s="7">
        <v>0</v>
      </c>
      <c r="AM260" s="7">
        <v>0</v>
      </c>
      <c r="AN260" s="7">
        <v>0</v>
      </c>
      <c r="AO260" s="7">
        <v>0</v>
      </c>
      <c r="AP260" s="7">
        <v>0</v>
      </c>
      <c r="AQ260" s="6">
        <f t="shared" si="768"/>
        <v>0</v>
      </c>
      <c r="AR260" s="199" t="s">
        <v>205</v>
      </c>
      <c r="AS260" s="3" t="str">
        <f t="shared" si="769"/>
        <v>Forráshiányos a feladat!</v>
      </c>
      <c r="AU260" s="201" t="s">
        <v>135</v>
      </c>
      <c r="AV260" s="201" t="s">
        <v>135</v>
      </c>
      <c r="AW260" s="202">
        <f>COUNTA($G$3:G260)</f>
        <v>258</v>
      </c>
      <c r="AY260" s="8">
        <f>VLOOKUP($G260,Összesítő!$B:$F,3,FALSE)</f>
        <v>3185</v>
      </c>
      <c r="AZ260" s="8">
        <f t="shared" si="770"/>
        <v>0</v>
      </c>
      <c r="BA260" s="5">
        <f t="shared" si="771"/>
        <v>1</v>
      </c>
      <c r="BB260" s="5" t="str">
        <f t="shared" si="772"/>
        <v>H</v>
      </c>
      <c r="BC260" s="5">
        <f t="shared" si="773"/>
        <v>0</v>
      </c>
      <c r="BD260" s="5">
        <f t="shared" si="774"/>
        <v>0</v>
      </c>
      <c r="BE260" s="5">
        <f t="shared" si="775"/>
        <v>0</v>
      </c>
      <c r="BF260" s="8" t="str">
        <f t="shared" si="776"/>
        <v>Nem rövidtávú a feladat.</v>
      </c>
      <c r="BG260" s="5">
        <f t="shared" si="777"/>
        <v>1</v>
      </c>
      <c r="BH260" s="5">
        <f t="shared" si="778"/>
        <v>1</v>
      </c>
      <c r="BI260" s="5">
        <f t="shared" si="779"/>
        <v>1</v>
      </c>
      <c r="BJ260" s="5">
        <f t="shared" si="780"/>
        <v>1</v>
      </c>
      <c r="BK260" s="5">
        <f t="shared" si="781"/>
        <v>1</v>
      </c>
      <c r="BL260" s="4" t="str">
        <f t="shared" si="782"/>
        <v>Forráshiányos a feladat!</v>
      </c>
      <c r="BM260" s="5">
        <f t="shared" si="783"/>
        <v>0</v>
      </c>
      <c r="BN260" s="5">
        <f t="shared" si="784"/>
        <v>1</v>
      </c>
      <c r="BO260" s="5">
        <f t="shared" si="785"/>
        <v>0</v>
      </c>
      <c r="BP260" s="5">
        <f t="shared" si="786"/>
        <v>0</v>
      </c>
      <c r="BQ260" s="5">
        <f t="shared" si="787"/>
        <v>0</v>
      </c>
      <c r="BR260" s="8">
        <f t="shared" si="788"/>
        <v>0</v>
      </c>
      <c r="BS260" s="5">
        <f t="shared" si="789"/>
        <v>0</v>
      </c>
      <c r="BT260" s="5">
        <f t="shared" si="790"/>
        <v>0</v>
      </c>
      <c r="BU260" s="5">
        <f t="shared" si="791"/>
        <v>1</v>
      </c>
      <c r="BV260" s="5">
        <f t="shared" si="792"/>
        <v>1</v>
      </c>
      <c r="BW260" s="5">
        <f t="shared" si="793"/>
        <v>1</v>
      </c>
      <c r="BX260" s="5">
        <f t="shared" si="794"/>
        <v>1</v>
      </c>
      <c r="BY260" s="5">
        <f t="shared" si="795"/>
        <v>1</v>
      </c>
      <c r="BZ260" s="5">
        <f t="shared" si="796"/>
        <v>1</v>
      </c>
      <c r="CA260" s="5">
        <f t="shared" si="797"/>
        <v>1</v>
      </c>
      <c r="CB260" s="5">
        <f t="shared" si="798"/>
        <v>1</v>
      </c>
      <c r="CC260" s="5">
        <f t="shared" si="799"/>
        <v>1</v>
      </c>
      <c r="CD260" s="5" t="str">
        <f t="shared" si="800"/>
        <v>?</v>
      </c>
      <c r="CE260" s="4" t="str">
        <f t="shared" si="801"/>
        <v>Kitöltés rendben!</v>
      </c>
      <c r="CF260" s="5">
        <f t="shared" si="802"/>
        <v>1</v>
      </c>
      <c r="CG260" s="5">
        <f t="shared" si="803"/>
        <v>0</v>
      </c>
      <c r="CH260" s="5">
        <f t="shared" si="804"/>
        <v>1</v>
      </c>
    </row>
    <row r="261" spans="1:86" s="2" customFormat="1" ht="30.2" customHeight="1" x14ac:dyDescent="0.25">
      <c r="A261" s="1" t="str">
        <f t="shared" ref="A261:A273" si="805">IF($G261="","Nincs VKR kiválasztva!",CE261)</f>
        <v>Kitöltés rendben!</v>
      </c>
      <c r="B261" s="200">
        <v>2</v>
      </c>
      <c r="C261" s="199" t="s">
        <v>50</v>
      </c>
      <c r="D261" s="201" t="s">
        <v>535</v>
      </c>
      <c r="E261" s="201" t="s">
        <v>201</v>
      </c>
      <c r="F261" s="202" t="str">
        <f>VLOOKUP($G261,Összesítő!$B:$F,2,FALSE)</f>
        <v>21-32054-1-048-01-10</v>
      </c>
      <c r="G261" s="199" t="s">
        <v>280</v>
      </c>
      <c r="H261" s="202" t="str">
        <f>AY261&amp;"_"&amp;AW261&amp;"_FIV_"&amp;LEFT(Előlap!$B$6,4)</f>
        <v>3185_259_FIV_2026</v>
      </c>
      <c r="I261" s="202" t="str">
        <f>VLOOKUP($G261,Összesítő!$B:$F,5,FALSE)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1" s="202" t="str">
        <f>VLOOKUP($G261,Összesítő!$B:$F,4,FALSE)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1" s="6">
        <f t="shared" ref="K261:K324" si="806">N261+O261</f>
        <v>1000</v>
      </c>
      <c r="L261" s="200">
        <v>2030</v>
      </c>
      <c r="M261" s="200">
        <v>2030</v>
      </c>
      <c r="N261" s="12">
        <v>0</v>
      </c>
      <c r="O261" s="7">
        <v>1000</v>
      </c>
      <c r="P261" s="7">
        <v>0</v>
      </c>
      <c r="R261" s="7">
        <v>0</v>
      </c>
      <c r="S261" s="7">
        <v>0</v>
      </c>
      <c r="T261" s="7">
        <v>0</v>
      </c>
      <c r="U261" s="7">
        <v>0</v>
      </c>
      <c r="V261" s="7">
        <v>0</v>
      </c>
      <c r="W261" s="7">
        <v>0</v>
      </c>
      <c r="X261" s="7">
        <v>0</v>
      </c>
      <c r="Y261" s="7">
        <v>0</v>
      </c>
      <c r="Z261" s="7">
        <v>0</v>
      </c>
      <c r="AA261" s="7">
        <v>0</v>
      </c>
      <c r="AB261" s="7">
        <v>0</v>
      </c>
      <c r="AC261" s="6">
        <f t="shared" ref="AC261:AC273" si="807">SUM(R261:AB261)</f>
        <v>0</v>
      </c>
      <c r="AD261" s="3" t="str">
        <f t="shared" ref="AD261:AD273" si="808">IF($G261="","Nincs VKR kiválasztva!",IF(BA261=0,"Hiányos kitöltés!",BF261))</f>
        <v>Nem rövidtávú a feladat.</v>
      </c>
      <c r="AF261" s="7">
        <v>0</v>
      </c>
      <c r="AG261" s="7">
        <v>0</v>
      </c>
      <c r="AH261" s="7">
        <v>0</v>
      </c>
      <c r="AI261" s="7">
        <v>0</v>
      </c>
      <c r="AJ261" s="7">
        <v>0</v>
      </c>
      <c r="AK261" s="7">
        <v>0</v>
      </c>
      <c r="AL261" s="7">
        <v>0</v>
      </c>
      <c r="AM261" s="7">
        <v>0</v>
      </c>
      <c r="AN261" s="7">
        <v>0</v>
      </c>
      <c r="AO261" s="7">
        <v>0</v>
      </c>
      <c r="AP261" s="7">
        <v>0</v>
      </c>
      <c r="AQ261" s="6">
        <f t="shared" ref="AQ261:AQ273" si="809">SUM(AF261:AP261)</f>
        <v>0</v>
      </c>
      <c r="AR261" s="199" t="s">
        <v>205</v>
      </c>
      <c r="AS261" s="3" t="str">
        <f t="shared" ref="AS261:AS273" si="810">IF($G261="","Nincs VKR kiválasztva!",IF($BA261=0,"Hiányos kitöltés!",IF($BN261=0,"Nem hosszútávú a feladat.",$BL261)))</f>
        <v>Forráshiányos a feladat!</v>
      </c>
      <c r="AU261" s="201" t="s">
        <v>135</v>
      </c>
      <c r="AV261" s="201" t="s">
        <v>135</v>
      </c>
      <c r="AW261" s="202">
        <f>COUNTA($G$3:G261)</f>
        <v>259</v>
      </c>
      <c r="AY261" s="8">
        <f>VLOOKUP($G261,Összesítő!$B:$F,3,FALSE)</f>
        <v>3185</v>
      </c>
      <c r="AZ261" s="8">
        <f t="shared" ref="AZ261:AZ273" si="811">LEN($AU261)</f>
        <v>0</v>
      </c>
      <c r="BA261" s="5">
        <f t="shared" ref="BA261:BA273" si="812">IF(OR($B261="",$C261="",$D261="",$E261="",$F261="",$L261="",$M261="",$N261="",$O261="",$P261=""),0,1)</f>
        <v>1</v>
      </c>
      <c r="BB261" s="5" t="str">
        <f t="shared" ref="BB261:BB273" si="813">IF($F261="",0,IF(AND($L261=2027,$M261=2027),"R",IF(AND($L261=2027,$M261&gt;2027),"RH",IF(AND($L261&gt;2027,$M261&gt;2027),"H","x"))))</f>
        <v>H</v>
      </c>
      <c r="BC261" s="5">
        <f t="shared" ref="BC261:BC273" si="814">IF(OR(BB261="R",BB261="RH"),1,0)</f>
        <v>0</v>
      </c>
      <c r="BD261" s="5">
        <f t="shared" ref="BD261:BD273" si="815">IF(AND($BB261="R",$O261&gt;0),1,IF(AND($BB261="H",$N261&gt;0),1,0))</f>
        <v>0</v>
      </c>
      <c r="BE261" s="5">
        <f t="shared" ref="BE261:BE273" si="816">IF($AC261&lt;$N261,1,IF($AC261=$N261,0))</f>
        <v>0</v>
      </c>
      <c r="BF261" s="8" t="str">
        <f t="shared" ref="BF261:BF273" si="817">IF($L261&gt;2027,"Nem rövidtávú a feladat.",IF($BE261=1,"Az I. ütem nem lehet forráshiányos!",IF($AC261&gt;$N261,"Többlet forrást jelölt meg az I. ütemnél! A forrás ne legyen több a költségnél.",IF($AC261=$N261,"A forrás egyenlő a költséggel (I.ütem).",0))))</f>
        <v>Nem rövidtávú a feladat.</v>
      </c>
      <c r="BG261" s="5">
        <f t="shared" ref="BG261:BG273" si="818">IF(AND($R261&lt;&gt;"",$S261&lt;&gt;"",$T261&lt;&gt;"",$U261&lt;&gt;"",$V261&lt;&gt;"",$W261&lt;&gt;"",$X261&lt;&gt;"",$Y261&lt;&gt;"",$Z261&lt;&gt;"",$AA261&lt;&gt;"",$AB261&lt;&gt;""),1,0)</f>
        <v>1</v>
      </c>
      <c r="BH261" s="5">
        <f t="shared" ref="BH261:BH273" si="819">IF(AND($BG261=1,$N261=$AC261),1,0)</f>
        <v>1</v>
      </c>
      <c r="BI261" s="5">
        <f t="shared" ref="BI261:BI273" si="820">IF($AQ261&lt;$O261,1,0)</f>
        <v>1</v>
      </c>
      <c r="BJ261" s="5">
        <f t="shared" ref="BJ261:BJ273" si="821">IF(AND($AF261&lt;&gt;"",$AG261&lt;&gt;"",$AH261&lt;&gt;"",$AI261&lt;&gt;"",$AJ261&lt;&gt;"",$AK261&lt;&gt;"",$AL261&lt;&gt;"",$AM261&lt;&gt;"",$AN261&lt;&gt;"",$AO261&lt;&gt;"",$AP261&lt;&gt;""),1,0)</f>
        <v>1</v>
      </c>
      <c r="BK261" s="5">
        <f t="shared" ref="BK261:BK273" si="822">IF(AND($BJ261=1,$O261=$AQ261),1,IF(AND($BJ261=1,$O261&gt;$AQ261,AR261="igen"),1,0))</f>
        <v>1</v>
      </c>
      <c r="BL261" s="4" t="str">
        <f t="shared" ref="BL261:BL273" si="823">IF($M261&lt;2028,"Nem hosszútávú a feladat.",IF(AND($BI261=1,$AR261="nem"),"Forráshiányos a feladat? Jelölje az AR-oszlopban!",IF(AND($BI261=0,$AR261="igen"),"Forráshiányosnak jelölte a feladat az AR-oszlopban, de a forrás költség adatok alapnján nem az!",IF(AND($BI261=1,$AR261="igen"),"Forráshiányos a feladat!",IF($AQ261&gt;$O261,"Többlet forrást jelölt meg a II. ütemnél! A forrás ne legyen több a költségnél.",IF($AQ261=$O261,"A forrás egyenlő a költséggel (II.ütem).",0))))))</f>
        <v>Forráshiányos a feladat!</v>
      </c>
      <c r="BM261" s="5">
        <f t="shared" ref="BM261:BM273" si="824">IF($M261&lt;2028,1,0)</f>
        <v>0</v>
      </c>
      <c r="BN261" s="5">
        <f t="shared" ref="BN261:BN273" si="825">IF($M261&gt;2027,1,0)</f>
        <v>1</v>
      </c>
      <c r="BO261" s="5">
        <f t="shared" ref="BO261:BO273" si="826">IF(AND($BM261=1,$N261=0),1,0)</f>
        <v>0</v>
      </c>
      <c r="BP261" s="5">
        <f t="shared" ref="BP261:BP273" si="827">IF(AND($BN261=1,$O261=0),1,0)</f>
        <v>0</v>
      </c>
      <c r="BQ261" s="5">
        <f t="shared" ref="BQ261:BQ273" si="828">IF(AND($BB261="R",$N261=0,$AZ261&gt;29),1,IF(AND($BB261="RH",$N261=0,$AZ261&gt;29),1,0))</f>
        <v>0</v>
      </c>
      <c r="BR261" s="8">
        <f t="shared" ref="BR261:BR273" si="829">IF($BN261=0,"Nincs hosszútávú terv!",IF(AND($BB261="H",$O261=0,$AZ261=0),"Nullás a hosszútávú feladat és nincs hozzá indoklás!",IF(AND($BB261="RH",$O261=0,$AZ261=0),"Nullás a hosszútávú feladat és nincs hozzá indoklás!",IF(AND($BB261="R",$O261=0,$AZ261&lt;300),"Nullás a hosszútávú feladat és rövid hozzá az indoklás!",IF(AND($BB261="RH",$O261=0,$AZ261&lt;300),"Nullás a hosszútávú feladat és rövid hozzá az indoklás!",0)))))</f>
        <v>0</v>
      </c>
      <c r="BS261" s="5">
        <f t="shared" ref="BS261:BS273" si="830">IF(AND($BB261="R",$N261=0,$AZ261&gt;29),1,IF(AND($BB261="RH",$N261=0,$AZ261&gt;29),1,0))</f>
        <v>0</v>
      </c>
      <c r="BT261" s="5">
        <f t="shared" ref="BT261:BT273" si="831">IF(AND($BB261="H",$O261=0,$AZ261&gt;29),1,IF(AND($BB261="RH",$O261=0,$AZ261&gt;29),1,0))</f>
        <v>0</v>
      </c>
      <c r="BU261" s="5">
        <f t="shared" ref="BU261:BU273" si="832">IF($B261="",0,1)</f>
        <v>1</v>
      </c>
      <c r="BV261" s="5">
        <f t="shared" ref="BV261:BV273" si="833">IF($C261="",0,1)</f>
        <v>1</v>
      </c>
      <c r="BW261" s="5">
        <f t="shared" ref="BW261:BW273" si="834">IF($D261="",0,1)</f>
        <v>1</v>
      </c>
      <c r="BX261" s="5">
        <f t="shared" ref="BX261:BX273" si="835">IF($E261="",0,1)</f>
        <v>1</v>
      </c>
      <c r="BY261" s="5">
        <f t="shared" ref="BY261:BY273" si="836">IF($L261="",0,1)</f>
        <v>1</v>
      </c>
      <c r="BZ261" s="5">
        <f t="shared" ref="BZ261:BZ273" si="837">IF($M261="",0,1)</f>
        <v>1</v>
      </c>
      <c r="CA261" s="5">
        <f t="shared" ref="CA261:CA273" si="838">IF($N261="",0,1)</f>
        <v>1</v>
      </c>
      <c r="CB261" s="5">
        <f t="shared" ref="CB261:CB273" si="839">IF($O261="",0,1)</f>
        <v>1</v>
      </c>
      <c r="CC261" s="5">
        <f t="shared" ref="CC261:CC273" si="840">IF($P261="",0,1)</f>
        <v>1</v>
      </c>
      <c r="CD261" s="5" t="str">
        <f t="shared" ref="CD261:CD273" si="841">IF(AND($BA261=0,$BU261=0),"Hiányos kitöltés! (B-oszlop üres)",IF(AND($BA261=0,$BV261=0),"Hiányos kitöltés! (C-oszlop üres)",IF(AND($BA261=0,$BW261=0),"Hiányos kitöltés! (D-oszlop üres)",IF(AND($BA261=0,$BX261=0),"Hiányos kitöltés! (E-oszlop üres)",IF(AND($BA261=0,$BY261=0),"Hiányos kitöltés! (L-oszlop üres)",IF(AND($BA261=0,$BZ261=0),"Hiányos kitöltés! (M-oszlop üres)",IF(AND($BA261=0,$CA261=0),"Hiányos kitöltés! (N-oszlop üres)",IF(AND($BA261=0,$CB261=0),"Hiányos kitöltés! (O-oszlop üres)",IF(AND($BA261=0,$CC261=0),"Hiányos kitöltés! (P-oszlop üres)",IF(AND($BA261=0,$BG261=0),"Hiányos kitöltés! (I.ütem forrása hiányos!","?"))))))))))</f>
        <v>?</v>
      </c>
      <c r="CE261" s="4" t="str">
        <f t="shared" ref="CE261:CE273" si="842">IF($BA261=0,$CD261,IF($BG261=0,"I. ütem forrása nincs kitöltve!",IF($BJ261=0,"II. ütem forrása nincs kitöltve!",IF($BD261=1,"Költségek üteme nem megfelelő (az időtartam és a költség üteme eltér)!",IF(AND(BH261=0,$BA261=1,$BJ261=1,$BD261=1),"Kötelező cellák kitöltve, de az I. ütem forrása hibás!",IF(AND(BJ261=0,$BA261=1,$BJ261=1,$BD261=1),"Kötelező cellák kitöltve, de a II. ütem forrása hibás!",IF(AND($BO261=1,$AZ261&lt;30),"Nullás a rövidtávú feladat és rövid (hiányzik) a hozzá tartozó indoklás!",IF(AND($BP261=1,$AZ261&lt;30),"Nullás a hosszútávú feladat és rövid (hiányzik) a hozzá tartozó indoklás!",IF(AND(BN261=1,C261="2011_RENDKÍVÜLI"),"II. ütemre nem tervezhet Rendkívüli feladatot!",IF(BH261=0,AD261,IF(BK261=0,AS261,IF(AND(BC261=1,$P261&gt;$N261),"EM rendelet 2. melléklet terhére elszámolt költség nem lehet nagyobb az I. ütemre tervezett tényleges költségnél!",IF($AC261&gt;$N261,"Többlet forrást jelölt meg az I. ütemnél! A forrás ne legyen több a költségnél.",IF($AQ261&gt;$O261,"Többlet forrást jelölt meg a II. ütemnél! A forrás ne legyen több a költségnél.","Kitöltés rendben!"))))))))))))))</f>
        <v>Kitöltés rendben!</v>
      </c>
      <c r="CF261" s="5">
        <f t="shared" ref="CF261:CF273" si="843">IF(A261="Kitöltés rendben!",1,0)</f>
        <v>1</v>
      </c>
      <c r="CG261" s="5">
        <f t="shared" ref="CG261:CG273" si="844">IF(AND($BB261="R",$CF261=1),1,IF(AND($BB261="RH",$CF261=1),1,0))</f>
        <v>0</v>
      </c>
      <c r="CH261" s="5">
        <f t="shared" ref="CH261:CH273" si="845">IF(AND($BB261="H",$CF261=1),1,IF(AND($BB261="RH",$CF261=1),1,0))</f>
        <v>1</v>
      </c>
    </row>
    <row r="262" spans="1:86" s="2" customFormat="1" ht="30.2" customHeight="1" x14ac:dyDescent="0.25">
      <c r="A262" s="1" t="str">
        <f t="shared" si="805"/>
        <v>Kitöltés rendben!</v>
      </c>
      <c r="B262" s="200">
        <v>2</v>
      </c>
      <c r="C262" s="199" t="s">
        <v>50</v>
      </c>
      <c r="D262" s="201" t="s">
        <v>536</v>
      </c>
      <c r="E262" s="201" t="s">
        <v>201</v>
      </c>
      <c r="F262" s="202" t="str">
        <f>VLOOKUP($G262,Összesítő!$B:$F,2,FALSE)</f>
        <v>21-32054-1-048-01-10</v>
      </c>
      <c r="G262" s="199" t="s">
        <v>280</v>
      </c>
      <c r="H262" s="202" t="str">
        <f>AY262&amp;"_"&amp;AW262&amp;"_FIV_"&amp;LEFT(Előlap!$B$6,4)</f>
        <v>3185_260_FIV_2026</v>
      </c>
      <c r="I262" s="202" t="str">
        <f>VLOOKUP($G262,Összesítő!$B:$F,5,FALSE)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2" s="202" t="str">
        <f>VLOOKUP($G262,Összesítő!$B:$F,4,FALSE)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2" s="6">
        <f t="shared" si="806"/>
        <v>1800</v>
      </c>
      <c r="L262" s="200">
        <v>2031</v>
      </c>
      <c r="M262" s="200">
        <v>2031</v>
      </c>
      <c r="N262" s="12">
        <v>0</v>
      </c>
      <c r="O262" s="7">
        <v>1800</v>
      </c>
      <c r="P262" s="7">
        <v>0</v>
      </c>
      <c r="R262" s="7">
        <v>0</v>
      </c>
      <c r="S262" s="7">
        <v>0</v>
      </c>
      <c r="T262" s="7">
        <v>0</v>
      </c>
      <c r="U262" s="7">
        <v>0</v>
      </c>
      <c r="V262" s="7">
        <v>0</v>
      </c>
      <c r="W262" s="7">
        <v>0</v>
      </c>
      <c r="X262" s="7">
        <v>0</v>
      </c>
      <c r="Y262" s="7">
        <v>0</v>
      </c>
      <c r="Z262" s="7">
        <v>0</v>
      </c>
      <c r="AA262" s="7">
        <v>0</v>
      </c>
      <c r="AB262" s="7">
        <v>0</v>
      </c>
      <c r="AC262" s="6">
        <f t="shared" si="807"/>
        <v>0</v>
      </c>
      <c r="AD262" s="3" t="str">
        <f t="shared" si="808"/>
        <v>Nem rövidtávú a feladat.</v>
      </c>
      <c r="AF262" s="7">
        <v>0</v>
      </c>
      <c r="AG262" s="7">
        <v>0</v>
      </c>
      <c r="AH262" s="7">
        <v>0</v>
      </c>
      <c r="AI262" s="7">
        <v>0</v>
      </c>
      <c r="AJ262" s="7">
        <v>0</v>
      </c>
      <c r="AK262" s="7">
        <v>0</v>
      </c>
      <c r="AL262" s="7">
        <v>0</v>
      </c>
      <c r="AM262" s="7">
        <v>0</v>
      </c>
      <c r="AN262" s="7">
        <v>0</v>
      </c>
      <c r="AO262" s="7">
        <v>0</v>
      </c>
      <c r="AP262" s="7">
        <v>0</v>
      </c>
      <c r="AQ262" s="6">
        <f t="shared" si="809"/>
        <v>0</v>
      </c>
      <c r="AR262" s="199" t="s">
        <v>205</v>
      </c>
      <c r="AS262" s="3" t="str">
        <f t="shared" si="810"/>
        <v>Forráshiányos a feladat!</v>
      </c>
      <c r="AU262" s="201" t="s">
        <v>135</v>
      </c>
      <c r="AV262" s="201" t="s">
        <v>135</v>
      </c>
      <c r="AW262" s="202">
        <f>COUNTA($G$3:G262)</f>
        <v>260</v>
      </c>
      <c r="AY262" s="8">
        <f>VLOOKUP($G262,Összesítő!$B:$F,3,FALSE)</f>
        <v>3185</v>
      </c>
      <c r="AZ262" s="8">
        <f t="shared" si="811"/>
        <v>0</v>
      </c>
      <c r="BA262" s="5">
        <f t="shared" si="812"/>
        <v>1</v>
      </c>
      <c r="BB262" s="5" t="str">
        <f t="shared" si="813"/>
        <v>H</v>
      </c>
      <c r="BC262" s="5">
        <f t="shared" si="814"/>
        <v>0</v>
      </c>
      <c r="BD262" s="5">
        <f t="shared" si="815"/>
        <v>0</v>
      </c>
      <c r="BE262" s="5">
        <f t="shared" si="816"/>
        <v>0</v>
      </c>
      <c r="BF262" s="8" t="str">
        <f t="shared" si="817"/>
        <v>Nem rövidtávú a feladat.</v>
      </c>
      <c r="BG262" s="5">
        <f t="shared" si="818"/>
        <v>1</v>
      </c>
      <c r="BH262" s="5">
        <f t="shared" si="819"/>
        <v>1</v>
      </c>
      <c r="BI262" s="5">
        <f t="shared" si="820"/>
        <v>1</v>
      </c>
      <c r="BJ262" s="5">
        <f t="shared" si="821"/>
        <v>1</v>
      </c>
      <c r="BK262" s="5">
        <f t="shared" si="822"/>
        <v>1</v>
      </c>
      <c r="BL262" s="4" t="str">
        <f t="shared" si="823"/>
        <v>Forráshiányos a feladat!</v>
      </c>
      <c r="BM262" s="5">
        <f t="shared" si="824"/>
        <v>0</v>
      </c>
      <c r="BN262" s="5">
        <f t="shared" si="825"/>
        <v>1</v>
      </c>
      <c r="BO262" s="5">
        <f t="shared" si="826"/>
        <v>0</v>
      </c>
      <c r="BP262" s="5">
        <f t="shared" si="827"/>
        <v>0</v>
      </c>
      <c r="BQ262" s="5">
        <f t="shared" si="828"/>
        <v>0</v>
      </c>
      <c r="BR262" s="8">
        <f t="shared" si="829"/>
        <v>0</v>
      </c>
      <c r="BS262" s="5">
        <f t="shared" si="830"/>
        <v>0</v>
      </c>
      <c r="BT262" s="5">
        <f t="shared" si="831"/>
        <v>0</v>
      </c>
      <c r="BU262" s="5">
        <f t="shared" si="832"/>
        <v>1</v>
      </c>
      <c r="BV262" s="5">
        <f t="shared" si="833"/>
        <v>1</v>
      </c>
      <c r="BW262" s="5">
        <f t="shared" si="834"/>
        <v>1</v>
      </c>
      <c r="BX262" s="5">
        <f t="shared" si="835"/>
        <v>1</v>
      </c>
      <c r="BY262" s="5">
        <f t="shared" si="836"/>
        <v>1</v>
      </c>
      <c r="BZ262" s="5">
        <f t="shared" si="837"/>
        <v>1</v>
      </c>
      <c r="CA262" s="5">
        <f t="shared" si="838"/>
        <v>1</v>
      </c>
      <c r="CB262" s="5">
        <f t="shared" si="839"/>
        <v>1</v>
      </c>
      <c r="CC262" s="5">
        <f t="shared" si="840"/>
        <v>1</v>
      </c>
      <c r="CD262" s="5" t="str">
        <f t="shared" si="841"/>
        <v>?</v>
      </c>
      <c r="CE262" s="4" t="str">
        <f t="shared" si="842"/>
        <v>Kitöltés rendben!</v>
      </c>
      <c r="CF262" s="5">
        <f t="shared" si="843"/>
        <v>1</v>
      </c>
      <c r="CG262" s="5">
        <f t="shared" si="844"/>
        <v>0</v>
      </c>
      <c r="CH262" s="5">
        <f t="shared" si="845"/>
        <v>1</v>
      </c>
    </row>
    <row r="263" spans="1:86" s="2" customFormat="1" ht="30.2" customHeight="1" x14ac:dyDescent="0.25">
      <c r="A263" s="1" t="str">
        <f t="shared" si="805"/>
        <v>Kitöltés rendben!</v>
      </c>
      <c r="B263" s="200">
        <v>2</v>
      </c>
      <c r="C263" s="199" t="s">
        <v>50</v>
      </c>
      <c r="D263" s="201" t="s">
        <v>536</v>
      </c>
      <c r="E263" s="201" t="s">
        <v>201</v>
      </c>
      <c r="F263" s="202" t="str">
        <f>VLOOKUP($G263,Összesítő!$B:$F,2,FALSE)</f>
        <v>21-32054-1-048-01-10</v>
      </c>
      <c r="G263" s="199" t="s">
        <v>280</v>
      </c>
      <c r="H263" s="202" t="str">
        <f>AY263&amp;"_"&amp;AW263&amp;"_FIV_"&amp;LEFT(Előlap!$B$6,4)</f>
        <v>3185_261_FIV_2026</v>
      </c>
      <c r="I263" s="202" t="str">
        <f>VLOOKUP($G263,Összesítő!$B:$F,5,FALSE)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3" s="202" t="str">
        <f>VLOOKUP($G263,Összesítő!$B:$F,4,FALSE)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3" s="6">
        <f t="shared" si="806"/>
        <v>4200</v>
      </c>
      <c r="L263" s="200">
        <v>2034</v>
      </c>
      <c r="M263" s="200">
        <v>2034</v>
      </c>
      <c r="N263" s="12">
        <v>0</v>
      </c>
      <c r="O263" s="7">
        <v>4200</v>
      </c>
      <c r="P263" s="7">
        <v>0</v>
      </c>
      <c r="R263" s="7">
        <v>0</v>
      </c>
      <c r="S263" s="7">
        <v>0</v>
      </c>
      <c r="T263" s="7">
        <v>0</v>
      </c>
      <c r="U263" s="7">
        <v>0</v>
      </c>
      <c r="V263" s="7">
        <v>0</v>
      </c>
      <c r="W263" s="7">
        <v>0</v>
      </c>
      <c r="X263" s="7">
        <v>0</v>
      </c>
      <c r="Y263" s="7">
        <v>0</v>
      </c>
      <c r="Z263" s="7">
        <v>0</v>
      </c>
      <c r="AA263" s="7">
        <v>0</v>
      </c>
      <c r="AB263" s="7">
        <v>0</v>
      </c>
      <c r="AC263" s="6">
        <f t="shared" si="807"/>
        <v>0</v>
      </c>
      <c r="AD263" s="3" t="str">
        <f t="shared" si="808"/>
        <v>Nem rövidtávú a feladat.</v>
      </c>
      <c r="AF263" s="7">
        <v>0</v>
      </c>
      <c r="AG263" s="7">
        <v>0</v>
      </c>
      <c r="AH263" s="7">
        <v>0</v>
      </c>
      <c r="AI263" s="7">
        <v>0</v>
      </c>
      <c r="AJ263" s="7">
        <v>0</v>
      </c>
      <c r="AK263" s="7">
        <v>0</v>
      </c>
      <c r="AL263" s="7">
        <v>0</v>
      </c>
      <c r="AM263" s="7">
        <v>0</v>
      </c>
      <c r="AN263" s="7">
        <v>0</v>
      </c>
      <c r="AO263" s="7">
        <v>0</v>
      </c>
      <c r="AP263" s="7">
        <v>0</v>
      </c>
      <c r="AQ263" s="6">
        <f t="shared" si="809"/>
        <v>0</v>
      </c>
      <c r="AR263" s="199" t="s">
        <v>205</v>
      </c>
      <c r="AS263" s="3" t="str">
        <f t="shared" si="810"/>
        <v>Forráshiányos a feladat!</v>
      </c>
      <c r="AU263" s="201" t="s">
        <v>135</v>
      </c>
      <c r="AV263" s="201" t="s">
        <v>135</v>
      </c>
      <c r="AW263" s="202">
        <f>COUNTA($G$3:G263)</f>
        <v>261</v>
      </c>
      <c r="AY263" s="8">
        <f>VLOOKUP($G263,Összesítő!$B:$F,3,FALSE)</f>
        <v>3185</v>
      </c>
      <c r="AZ263" s="8">
        <f t="shared" si="811"/>
        <v>0</v>
      </c>
      <c r="BA263" s="5">
        <f t="shared" si="812"/>
        <v>1</v>
      </c>
      <c r="BB263" s="5" t="str">
        <f t="shared" si="813"/>
        <v>H</v>
      </c>
      <c r="BC263" s="5">
        <f t="shared" si="814"/>
        <v>0</v>
      </c>
      <c r="BD263" s="5">
        <f t="shared" si="815"/>
        <v>0</v>
      </c>
      <c r="BE263" s="5">
        <f t="shared" si="816"/>
        <v>0</v>
      </c>
      <c r="BF263" s="8" t="str">
        <f t="shared" si="817"/>
        <v>Nem rövidtávú a feladat.</v>
      </c>
      <c r="BG263" s="5">
        <f t="shared" si="818"/>
        <v>1</v>
      </c>
      <c r="BH263" s="5">
        <f t="shared" si="819"/>
        <v>1</v>
      </c>
      <c r="BI263" s="5">
        <f t="shared" si="820"/>
        <v>1</v>
      </c>
      <c r="BJ263" s="5">
        <f t="shared" si="821"/>
        <v>1</v>
      </c>
      <c r="BK263" s="5">
        <f t="shared" si="822"/>
        <v>1</v>
      </c>
      <c r="BL263" s="4" t="str">
        <f t="shared" si="823"/>
        <v>Forráshiányos a feladat!</v>
      </c>
      <c r="BM263" s="5">
        <f t="shared" si="824"/>
        <v>0</v>
      </c>
      <c r="BN263" s="5">
        <f t="shared" si="825"/>
        <v>1</v>
      </c>
      <c r="BO263" s="5">
        <f t="shared" si="826"/>
        <v>0</v>
      </c>
      <c r="BP263" s="5">
        <f t="shared" si="827"/>
        <v>0</v>
      </c>
      <c r="BQ263" s="5">
        <f t="shared" si="828"/>
        <v>0</v>
      </c>
      <c r="BR263" s="8">
        <f t="shared" si="829"/>
        <v>0</v>
      </c>
      <c r="BS263" s="5">
        <f t="shared" si="830"/>
        <v>0</v>
      </c>
      <c r="BT263" s="5">
        <f t="shared" si="831"/>
        <v>0</v>
      </c>
      <c r="BU263" s="5">
        <f t="shared" si="832"/>
        <v>1</v>
      </c>
      <c r="BV263" s="5">
        <f t="shared" si="833"/>
        <v>1</v>
      </c>
      <c r="BW263" s="5">
        <f t="shared" si="834"/>
        <v>1</v>
      </c>
      <c r="BX263" s="5">
        <f t="shared" si="835"/>
        <v>1</v>
      </c>
      <c r="BY263" s="5">
        <f t="shared" si="836"/>
        <v>1</v>
      </c>
      <c r="BZ263" s="5">
        <f t="shared" si="837"/>
        <v>1</v>
      </c>
      <c r="CA263" s="5">
        <f t="shared" si="838"/>
        <v>1</v>
      </c>
      <c r="CB263" s="5">
        <f t="shared" si="839"/>
        <v>1</v>
      </c>
      <c r="CC263" s="5">
        <f t="shared" si="840"/>
        <v>1</v>
      </c>
      <c r="CD263" s="5" t="str">
        <f t="shared" si="841"/>
        <v>?</v>
      </c>
      <c r="CE263" s="4" t="str">
        <f t="shared" si="842"/>
        <v>Kitöltés rendben!</v>
      </c>
      <c r="CF263" s="5">
        <f t="shared" si="843"/>
        <v>1</v>
      </c>
      <c r="CG263" s="5">
        <f t="shared" si="844"/>
        <v>0</v>
      </c>
      <c r="CH263" s="5">
        <f t="shared" si="845"/>
        <v>1</v>
      </c>
    </row>
    <row r="264" spans="1:86" s="2" customFormat="1" ht="30.2" customHeight="1" x14ac:dyDescent="0.25">
      <c r="A264" s="1" t="str">
        <f t="shared" si="805"/>
        <v>Kitöltés rendben!</v>
      </c>
      <c r="B264" s="200">
        <v>2</v>
      </c>
      <c r="C264" s="199" t="s">
        <v>50</v>
      </c>
      <c r="D264" s="201" t="s">
        <v>533</v>
      </c>
      <c r="E264" s="201" t="s">
        <v>201</v>
      </c>
      <c r="F264" s="202" t="str">
        <f>VLOOKUP($G264,Összesítő!$B:$F,2,FALSE)</f>
        <v>21-32054-1-048-01-10</v>
      </c>
      <c r="G264" s="199" t="s">
        <v>280</v>
      </c>
      <c r="H264" s="202" t="str">
        <f>AY264&amp;"_"&amp;AW264&amp;"_FIV_"&amp;LEFT(Előlap!$B$6,4)</f>
        <v>3185_262_FIV_2026</v>
      </c>
      <c r="I264" s="202" t="str">
        <f>VLOOKUP($G264,Összesítő!$B:$F,5,FALSE)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4" s="202" t="str">
        <f>VLOOKUP($G264,Összesítő!$B:$F,4,FALSE)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4" s="6">
        <f t="shared" si="806"/>
        <v>1000</v>
      </c>
      <c r="L264" s="200">
        <v>2034</v>
      </c>
      <c r="M264" s="200">
        <v>2034</v>
      </c>
      <c r="N264" s="12">
        <v>0</v>
      </c>
      <c r="O264" s="7">
        <v>1000</v>
      </c>
      <c r="P264" s="7">
        <v>0</v>
      </c>
      <c r="R264" s="7">
        <v>0</v>
      </c>
      <c r="S264" s="7">
        <v>0</v>
      </c>
      <c r="T264" s="7">
        <v>0</v>
      </c>
      <c r="U264" s="7">
        <v>0</v>
      </c>
      <c r="V264" s="7">
        <v>0</v>
      </c>
      <c r="W264" s="7">
        <v>0</v>
      </c>
      <c r="X264" s="7">
        <v>0</v>
      </c>
      <c r="Y264" s="7">
        <v>0</v>
      </c>
      <c r="Z264" s="7">
        <v>0</v>
      </c>
      <c r="AA264" s="7">
        <v>0</v>
      </c>
      <c r="AB264" s="7">
        <v>0</v>
      </c>
      <c r="AC264" s="6">
        <f t="shared" si="807"/>
        <v>0</v>
      </c>
      <c r="AD264" s="3" t="str">
        <f t="shared" si="808"/>
        <v>Nem rövidtávú a feladat.</v>
      </c>
      <c r="AF264" s="7">
        <v>0</v>
      </c>
      <c r="AG264" s="7">
        <v>0</v>
      </c>
      <c r="AH264" s="7">
        <v>0</v>
      </c>
      <c r="AI264" s="7">
        <v>0</v>
      </c>
      <c r="AJ264" s="7">
        <v>0</v>
      </c>
      <c r="AK264" s="7">
        <v>0</v>
      </c>
      <c r="AL264" s="7">
        <v>0</v>
      </c>
      <c r="AM264" s="7">
        <v>0</v>
      </c>
      <c r="AN264" s="7">
        <v>0</v>
      </c>
      <c r="AO264" s="7">
        <v>0</v>
      </c>
      <c r="AP264" s="7">
        <v>0</v>
      </c>
      <c r="AQ264" s="6">
        <f t="shared" si="809"/>
        <v>0</v>
      </c>
      <c r="AR264" s="199" t="s">
        <v>205</v>
      </c>
      <c r="AS264" s="3" t="str">
        <f t="shared" si="810"/>
        <v>Forráshiányos a feladat!</v>
      </c>
      <c r="AU264" s="201" t="s">
        <v>135</v>
      </c>
      <c r="AV264" s="201" t="s">
        <v>135</v>
      </c>
      <c r="AW264" s="202">
        <f>COUNTA($G$3:G264)</f>
        <v>262</v>
      </c>
      <c r="AY264" s="8">
        <f>VLOOKUP($G264,Összesítő!$B:$F,3,FALSE)</f>
        <v>3185</v>
      </c>
      <c r="AZ264" s="8">
        <f t="shared" si="811"/>
        <v>0</v>
      </c>
      <c r="BA264" s="5">
        <f t="shared" si="812"/>
        <v>1</v>
      </c>
      <c r="BB264" s="5" t="str">
        <f t="shared" si="813"/>
        <v>H</v>
      </c>
      <c r="BC264" s="5">
        <f t="shared" si="814"/>
        <v>0</v>
      </c>
      <c r="BD264" s="5">
        <f t="shared" si="815"/>
        <v>0</v>
      </c>
      <c r="BE264" s="5">
        <f t="shared" si="816"/>
        <v>0</v>
      </c>
      <c r="BF264" s="8" t="str">
        <f t="shared" si="817"/>
        <v>Nem rövidtávú a feladat.</v>
      </c>
      <c r="BG264" s="5">
        <f t="shared" si="818"/>
        <v>1</v>
      </c>
      <c r="BH264" s="5">
        <f t="shared" si="819"/>
        <v>1</v>
      </c>
      <c r="BI264" s="5">
        <f t="shared" si="820"/>
        <v>1</v>
      </c>
      <c r="BJ264" s="5">
        <f t="shared" si="821"/>
        <v>1</v>
      </c>
      <c r="BK264" s="5">
        <f t="shared" si="822"/>
        <v>1</v>
      </c>
      <c r="BL264" s="4" t="str">
        <f t="shared" si="823"/>
        <v>Forráshiányos a feladat!</v>
      </c>
      <c r="BM264" s="5">
        <f t="shared" si="824"/>
        <v>0</v>
      </c>
      <c r="BN264" s="5">
        <f t="shared" si="825"/>
        <v>1</v>
      </c>
      <c r="BO264" s="5">
        <f t="shared" si="826"/>
        <v>0</v>
      </c>
      <c r="BP264" s="5">
        <f t="shared" si="827"/>
        <v>0</v>
      </c>
      <c r="BQ264" s="5">
        <f t="shared" si="828"/>
        <v>0</v>
      </c>
      <c r="BR264" s="8">
        <f t="shared" si="829"/>
        <v>0</v>
      </c>
      <c r="BS264" s="5">
        <f t="shared" si="830"/>
        <v>0</v>
      </c>
      <c r="BT264" s="5">
        <f t="shared" si="831"/>
        <v>0</v>
      </c>
      <c r="BU264" s="5">
        <f t="shared" si="832"/>
        <v>1</v>
      </c>
      <c r="BV264" s="5">
        <f t="shared" si="833"/>
        <v>1</v>
      </c>
      <c r="BW264" s="5">
        <f t="shared" si="834"/>
        <v>1</v>
      </c>
      <c r="BX264" s="5">
        <f t="shared" si="835"/>
        <v>1</v>
      </c>
      <c r="BY264" s="5">
        <f t="shared" si="836"/>
        <v>1</v>
      </c>
      <c r="BZ264" s="5">
        <f t="shared" si="837"/>
        <v>1</v>
      </c>
      <c r="CA264" s="5">
        <f t="shared" si="838"/>
        <v>1</v>
      </c>
      <c r="CB264" s="5">
        <f t="shared" si="839"/>
        <v>1</v>
      </c>
      <c r="CC264" s="5">
        <f t="shared" si="840"/>
        <v>1</v>
      </c>
      <c r="CD264" s="5" t="str">
        <f t="shared" si="841"/>
        <v>?</v>
      </c>
      <c r="CE264" s="4" t="str">
        <f t="shared" si="842"/>
        <v>Kitöltés rendben!</v>
      </c>
      <c r="CF264" s="5">
        <f t="shared" si="843"/>
        <v>1</v>
      </c>
      <c r="CG264" s="5">
        <f t="shared" si="844"/>
        <v>0</v>
      </c>
      <c r="CH264" s="5">
        <f t="shared" si="845"/>
        <v>1</v>
      </c>
    </row>
    <row r="265" spans="1:86" s="2" customFormat="1" ht="30.2" customHeight="1" x14ac:dyDescent="0.25">
      <c r="A265" s="1" t="str">
        <f t="shared" si="805"/>
        <v>Kitöltés rendben!</v>
      </c>
      <c r="B265" s="200">
        <v>2</v>
      </c>
      <c r="C265" s="199" t="s">
        <v>50</v>
      </c>
      <c r="D265" s="201" t="s">
        <v>534</v>
      </c>
      <c r="E265" s="201" t="s">
        <v>201</v>
      </c>
      <c r="F265" s="202" t="str">
        <f>VLOOKUP($G265,Összesítő!$B:$F,2,FALSE)</f>
        <v>21-32054-1-048-01-10</v>
      </c>
      <c r="G265" s="199" t="s">
        <v>280</v>
      </c>
      <c r="H265" s="202" t="str">
        <f>AY265&amp;"_"&amp;AW265&amp;"_FIV_"&amp;LEFT(Előlap!$B$6,4)</f>
        <v>3185_263_FIV_2026</v>
      </c>
      <c r="I265" s="202" t="str">
        <f>VLOOKUP($G265,Összesítő!$B:$F,5,FALSE)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5" s="202" t="str">
        <f>VLOOKUP($G265,Összesítő!$B:$F,4,FALSE)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5" s="6">
        <f t="shared" si="806"/>
        <v>1800</v>
      </c>
      <c r="L265" s="200">
        <v>2034</v>
      </c>
      <c r="M265" s="200">
        <v>2034</v>
      </c>
      <c r="N265" s="12">
        <v>0</v>
      </c>
      <c r="O265" s="7">
        <v>1800</v>
      </c>
      <c r="P265" s="7">
        <v>0</v>
      </c>
      <c r="R265" s="7">
        <v>0</v>
      </c>
      <c r="S265" s="7">
        <v>0</v>
      </c>
      <c r="T265" s="7">
        <v>0</v>
      </c>
      <c r="U265" s="7">
        <v>0</v>
      </c>
      <c r="V265" s="7">
        <v>0</v>
      </c>
      <c r="W265" s="7">
        <v>0</v>
      </c>
      <c r="X265" s="7">
        <v>0</v>
      </c>
      <c r="Y265" s="7">
        <v>0</v>
      </c>
      <c r="Z265" s="7">
        <v>0</v>
      </c>
      <c r="AA265" s="7">
        <v>0</v>
      </c>
      <c r="AB265" s="7">
        <v>0</v>
      </c>
      <c r="AC265" s="6">
        <f t="shared" si="807"/>
        <v>0</v>
      </c>
      <c r="AD265" s="3" t="str">
        <f t="shared" si="808"/>
        <v>Nem rövidtávú a feladat.</v>
      </c>
      <c r="AF265" s="7">
        <v>0</v>
      </c>
      <c r="AG265" s="7">
        <v>0</v>
      </c>
      <c r="AH265" s="7">
        <v>0</v>
      </c>
      <c r="AI265" s="7">
        <v>0</v>
      </c>
      <c r="AJ265" s="7">
        <v>0</v>
      </c>
      <c r="AK265" s="7">
        <v>0</v>
      </c>
      <c r="AL265" s="7">
        <v>0</v>
      </c>
      <c r="AM265" s="7">
        <v>0</v>
      </c>
      <c r="AN265" s="7">
        <v>0</v>
      </c>
      <c r="AO265" s="7">
        <v>0</v>
      </c>
      <c r="AP265" s="7">
        <v>0</v>
      </c>
      <c r="AQ265" s="6">
        <f t="shared" si="809"/>
        <v>0</v>
      </c>
      <c r="AR265" s="199" t="s">
        <v>205</v>
      </c>
      <c r="AS265" s="3" t="str">
        <f t="shared" si="810"/>
        <v>Forráshiányos a feladat!</v>
      </c>
      <c r="AU265" s="201" t="s">
        <v>135</v>
      </c>
      <c r="AV265" s="201" t="s">
        <v>135</v>
      </c>
      <c r="AW265" s="202">
        <f>COUNTA($G$3:G265)</f>
        <v>263</v>
      </c>
      <c r="AY265" s="8">
        <f>VLOOKUP($G265,Összesítő!$B:$F,3,FALSE)</f>
        <v>3185</v>
      </c>
      <c r="AZ265" s="8">
        <f t="shared" si="811"/>
        <v>0</v>
      </c>
      <c r="BA265" s="5">
        <f t="shared" si="812"/>
        <v>1</v>
      </c>
      <c r="BB265" s="5" t="str">
        <f t="shared" si="813"/>
        <v>H</v>
      </c>
      <c r="BC265" s="5">
        <f t="shared" si="814"/>
        <v>0</v>
      </c>
      <c r="BD265" s="5">
        <f t="shared" si="815"/>
        <v>0</v>
      </c>
      <c r="BE265" s="5">
        <f t="shared" si="816"/>
        <v>0</v>
      </c>
      <c r="BF265" s="8" t="str">
        <f t="shared" si="817"/>
        <v>Nem rövidtávú a feladat.</v>
      </c>
      <c r="BG265" s="5">
        <f t="shared" si="818"/>
        <v>1</v>
      </c>
      <c r="BH265" s="5">
        <f t="shared" si="819"/>
        <v>1</v>
      </c>
      <c r="BI265" s="5">
        <f t="shared" si="820"/>
        <v>1</v>
      </c>
      <c r="BJ265" s="5">
        <f t="shared" si="821"/>
        <v>1</v>
      </c>
      <c r="BK265" s="5">
        <f t="shared" si="822"/>
        <v>1</v>
      </c>
      <c r="BL265" s="4" t="str">
        <f t="shared" si="823"/>
        <v>Forráshiányos a feladat!</v>
      </c>
      <c r="BM265" s="5">
        <f t="shared" si="824"/>
        <v>0</v>
      </c>
      <c r="BN265" s="5">
        <f t="shared" si="825"/>
        <v>1</v>
      </c>
      <c r="BO265" s="5">
        <f t="shared" si="826"/>
        <v>0</v>
      </c>
      <c r="BP265" s="5">
        <f t="shared" si="827"/>
        <v>0</v>
      </c>
      <c r="BQ265" s="5">
        <f t="shared" si="828"/>
        <v>0</v>
      </c>
      <c r="BR265" s="8">
        <f t="shared" si="829"/>
        <v>0</v>
      </c>
      <c r="BS265" s="5">
        <f t="shared" si="830"/>
        <v>0</v>
      </c>
      <c r="BT265" s="5">
        <f t="shared" si="831"/>
        <v>0</v>
      </c>
      <c r="BU265" s="5">
        <f t="shared" si="832"/>
        <v>1</v>
      </c>
      <c r="BV265" s="5">
        <f t="shared" si="833"/>
        <v>1</v>
      </c>
      <c r="BW265" s="5">
        <f t="shared" si="834"/>
        <v>1</v>
      </c>
      <c r="BX265" s="5">
        <f t="shared" si="835"/>
        <v>1</v>
      </c>
      <c r="BY265" s="5">
        <f t="shared" si="836"/>
        <v>1</v>
      </c>
      <c r="BZ265" s="5">
        <f t="shared" si="837"/>
        <v>1</v>
      </c>
      <c r="CA265" s="5">
        <f t="shared" si="838"/>
        <v>1</v>
      </c>
      <c r="CB265" s="5">
        <f t="shared" si="839"/>
        <v>1</v>
      </c>
      <c r="CC265" s="5">
        <f t="shared" si="840"/>
        <v>1</v>
      </c>
      <c r="CD265" s="5" t="str">
        <f t="shared" si="841"/>
        <v>?</v>
      </c>
      <c r="CE265" s="4" t="str">
        <f t="shared" si="842"/>
        <v>Kitöltés rendben!</v>
      </c>
      <c r="CF265" s="5">
        <f t="shared" si="843"/>
        <v>1</v>
      </c>
      <c r="CG265" s="5">
        <f t="shared" si="844"/>
        <v>0</v>
      </c>
      <c r="CH265" s="5">
        <f t="shared" si="845"/>
        <v>1</v>
      </c>
    </row>
    <row r="266" spans="1:86" s="2" customFormat="1" ht="30.2" customHeight="1" x14ac:dyDescent="0.25">
      <c r="A266" s="1" t="str">
        <f t="shared" si="805"/>
        <v>Kitöltés rendben!</v>
      </c>
      <c r="B266" s="200">
        <v>2</v>
      </c>
      <c r="C266" s="199" t="s">
        <v>50</v>
      </c>
      <c r="D266" s="201" t="s">
        <v>535</v>
      </c>
      <c r="E266" s="201" t="s">
        <v>201</v>
      </c>
      <c r="F266" s="202" t="str">
        <f>VLOOKUP($G266,Összesítő!$B:$F,2,FALSE)</f>
        <v>21-32054-1-048-01-10</v>
      </c>
      <c r="G266" s="199" t="s">
        <v>280</v>
      </c>
      <c r="H266" s="202" t="str">
        <f>AY266&amp;"_"&amp;AW266&amp;"_FIV_"&amp;LEFT(Előlap!$B$6,4)</f>
        <v>3185_264_FIV_2026</v>
      </c>
      <c r="I266" s="202" t="str">
        <f>VLOOKUP($G266,Összesítő!$B:$F,5,FALSE)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6" s="202" t="str">
        <f>VLOOKUP($G266,Összesítő!$B:$F,4,FALSE)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6" s="6">
        <f t="shared" si="806"/>
        <v>1000</v>
      </c>
      <c r="L266" s="200">
        <v>2036</v>
      </c>
      <c r="M266" s="200">
        <v>2036</v>
      </c>
      <c r="N266" s="12">
        <v>0</v>
      </c>
      <c r="O266" s="7">
        <v>1000</v>
      </c>
      <c r="P266" s="7">
        <v>0</v>
      </c>
      <c r="R266" s="7">
        <v>0</v>
      </c>
      <c r="S266" s="7">
        <v>0</v>
      </c>
      <c r="T266" s="7">
        <v>0</v>
      </c>
      <c r="U266" s="7">
        <v>0</v>
      </c>
      <c r="V266" s="7">
        <v>0</v>
      </c>
      <c r="W266" s="7">
        <v>0</v>
      </c>
      <c r="X266" s="7">
        <v>0</v>
      </c>
      <c r="Y266" s="7">
        <v>0</v>
      </c>
      <c r="Z266" s="7">
        <v>0</v>
      </c>
      <c r="AA266" s="7">
        <v>0</v>
      </c>
      <c r="AB266" s="7">
        <v>0</v>
      </c>
      <c r="AC266" s="6">
        <f t="shared" si="807"/>
        <v>0</v>
      </c>
      <c r="AD266" s="3" t="str">
        <f t="shared" si="808"/>
        <v>Nem rövidtávú a feladat.</v>
      </c>
      <c r="AF266" s="7">
        <v>0</v>
      </c>
      <c r="AG266" s="7">
        <v>0</v>
      </c>
      <c r="AH266" s="7">
        <v>0</v>
      </c>
      <c r="AI266" s="7">
        <v>0</v>
      </c>
      <c r="AJ266" s="7">
        <v>0</v>
      </c>
      <c r="AK266" s="7">
        <v>0</v>
      </c>
      <c r="AL266" s="7">
        <v>0</v>
      </c>
      <c r="AM266" s="7">
        <v>0</v>
      </c>
      <c r="AN266" s="7">
        <v>0</v>
      </c>
      <c r="AO266" s="7">
        <v>0</v>
      </c>
      <c r="AP266" s="7">
        <v>0</v>
      </c>
      <c r="AQ266" s="6">
        <f t="shared" si="809"/>
        <v>0</v>
      </c>
      <c r="AR266" s="199" t="s">
        <v>205</v>
      </c>
      <c r="AS266" s="3" t="str">
        <f t="shared" si="810"/>
        <v>Forráshiányos a feladat!</v>
      </c>
      <c r="AU266" s="201" t="s">
        <v>135</v>
      </c>
      <c r="AV266" s="201" t="s">
        <v>135</v>
      </c>
      <c r="AW266" s="202">
        <f>COUNTA($G$3:G266)</f>
        <v>264</v>
      </c>
      <c r="AY266" s="8">
        <f>VLOOKUP($G266,Összesítő!$B:$F,3,FALSE)</f>
        <v>3185</v>
      </c>
      <c r="AZ266" s="8">
        <f t="shared" si="811"/>
        <v>0</v>
      </c>
      <c r="BA266" s="5">
        <f t="shared" si="812"/>
        <v>1</v>
      </c>
      <c r="BB266" s="5" t="str">
        <f t="shared" si="813"/>
        <v>H</v>
      </c>
      <c r="BC266" s="5">
        <f t="shared" si="814"/>
        <v>0</v>
      </c>
      <c r="BD266" s="5">
        <f t="shared" si="815"/>
        <v>0</v>
      </c>
      <c r="BE266" s="5">
        <f t="shared" si="816"/>
        <v>0</v>
      </c>
      <c r="BF266" s="8" t="str">
        <f t="shared" si="817"/>
        <v>Nem rövidtávú a feladat.</v>
      </c>
      <c r="BG266" s="5">
        <f t="shared" si="818"/>
        <v>1</v>
      </c>
      <c r="BH266" s="5">
        <f t="shared" si="819"/>
        <v>1</v>
      </c>
      <c r="BI266" s="5">
        <f t="shared" si="820"/>
        <v>1</v>
      </c>
      <c r="BJ266" s="5">
        <f t="shared" si="821"/>
        <v>1</v>
      </c>
      <c r="BK266" s="5">
        <f t="shared" si="822"/>
        <v>1</v>
      </c>
      <c r="BL266" s="4" t="str">
        <f t="shared" si="823"/>
        <v>Forráshiányos a feladat!</v>
      </c>
      <c r="BM266" s="5">
        <f t="shared" si="824"/>
        <v>0</v>
      </c>
      <c r="BN266" s="5">
        <f t="shared" si="825"/>
        <v>1</v>
      </c>
      <c r="BO266" s="5">
        <f t="shared" si="826"/>
        <v>0</v>
      </c>
      <c r="BP266" s="5">
        <f t="shared" si="827"/>
        <v>0</v>
      </c>
      <c r="BQ266" s="5">
        <f t="shared" si="828"/>
        <v>0</v>
      </c>
      <c r="BR266" s="8">
        <f t="shared" si="829"/>
        <v>0</v>
      </c>
      <c r="BS266" s="5">
        <f t="shared" si="830"/>
        <v>0</v>
      </c>
      <c r="BT266" s="5">
        <f t="shared" si="831"/>
        <v>0</v>
      </c>
      <c r="BU266" s="5">
        <f t="shared" si="832"/>
        <v>1</v>
      </c>
      <c r="BV266" s="5">
        <f t="shared" si="833"/>
        <v>1</v>
      </c>
      <c r="BW266" s="5">
        <f t="shared" si="834"/>
        <v>1</v>
      </c>
      <c r="BX266" s="5">
        <f t="shared" si="835"/>
        <v>1</v>
      </c>
      <c r="BY266" s="5">
        <f t="shared" si="836"/>
        <v>1</v>
      </c>
      <c r="BZ266" s="5">
        <f t="shared" si="837"/>
        <v>1</v>
      </c>
      <c r="CA266" s="5">
        <f t="shared" si="838"/>
        <v>1</v>
      </c>
      <c r="CB266" s="5">
        <f t="shared" si="839"/>
        <v>1</v>
      </c>
      <c r="CC266" s="5">
        <f t="shared" si="840"/>
        <v>1</v>
      </c>
      <c r="CD266" s="5" t="str">
        <f t="shared" si="841"/>
        <v>?</v>
      </c>
      <c r="CE266" s="4" t="str">
        <f t="shared" si="842"/>
        <v>Kitöltés rendben!</v>
      </c>
      <c r="CF266" s="5">
        <f t="shared" si="843"/>
        <v>1</v>
      </c>
      <c r="CG266" s="5">
        <f t="shared" si="844"/>
        <v>0</v>
      </c>
      <c r="CH266" s="5">
        <f t="shared" si="845"/>
        <v>1</v>
      </c>
    </row>
    <row r="267" spans="1:86" s="2" customFormat="1" ht="30.2" customHeight="1" x14ac:dyDescent="0.25">
      <c r="A267" s="1" t="str">
        <f t="shared" si="805"/>
        <v>Kitöltés rendben!</v>
      </c>
      <c r="B267" s="200">
        <v>2</v>
      </c>
      <c r="C267" s="199" t="s">
        <v>206</v>
      </c>
      <c r="D267" s="201" t="s">
        <v>537</v>
      </c>
      <c r="E267" s="201" t="s">
        <v>201</v>
      </c>
      <c r="F267" s="202" t="str">
        <f>VLOOKUP($G267,Összesítő!$B:$F,2,FALSE)</f>
        <v>21-32054-1-048-01-10</v>
      </c>
      <c r="G267" s="199" t="s">
        <v>280</v>
      </c>
      <c r="H267" s="202" t="str">
        <f>AY267&amp;"_"&amp;AW267&amp;"_FIV_"&amp;LEFT(Előlap!$B$6,4)</f>
        <v>3185_265_FIV_2026</v>
      </c>
      <c r="I267" s="202" t="str">
        <f>VLOOKUP($G267,Összesítő!$B:$F,5,FALSE)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7" s="202" t="str">
        <f>VLOOKUP($G267,Összesítő!$B:$F,4,FALSE)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7" s="6">
        <f t="shared" si="806"/>
        <v>25000</v>
      </c>
      <c r="L267" s="200">
        <v>2036</v>
      </c>
      <c r="M267" s="200">
        <v>2036</v>
      </c>
      <c r="N267" s="12">
        <v>0</v>
      </c>
      <c r="O267" s="7">
        <v>25000</v>
      </c>
      <c r="P267" s="7">
        <v>0</v>
      </c>
      <c r="R267" s="7">
        <v>0</v>
      </c>
      <c r="S267" s="7">
        <v>0</v>
      </c>
      <c r="T267" s="7">
        <v>0</v>
      </c>
      <c r="U267" s="7">
        <v>0</v>
      </c>
      <c r="V267" s="7">
        <v>0</v>
      </c>
      <c r="W267" s="7">
        <v>0</v>
      </c>
      <c r="X267" s="7">
        <v>0</v>
      </c>
      <c r="Y267" s="7">
        <v>0</v>
      </c>
      <c r="Z267" s="7">
        <v>0</v>
      </c>
      <c r="AA267" s="7">
        <v>0</v>
      </c>
      <c r="AB267" s="7">
        <v>0</v>
      </c>
      <c r="AC267" s="6">
        <f t="shared" si="807"/>
        <v>0</v>
      </c>
      <c r="AD267" s="3" t="str">
        <f t="shared" si="808"/>
        <v>Nem rövidtávú a feladat.</v>
      </c>
      <c r="AF267" s="7">
        <v>0</v>
      </c>
      <c r="AG267" s="7">
        <v>0</v>
      </c>
      <c r="AH267" s="7">
        <v>0</v>
      </c>
      <c r="AI267" s="7">
        <v>0</v>
      </c>
      <c r="AJ267" s="7">
        <v>0</v>
      </c>
      <c r="AK267" s="7">
        <v>0</v>
      </c>
      <c r="AL267" s="7">
        <v>0</v>
      </c>
      <c r="AM267" s="7">
        <v>0</v>
      </c>
      <c r="AN267" s="7">
        <v>0</v>
      </c>
      <c r="AO267" s="7">
        <v>0</v>
      </c>
      <c r="AP267" s="7">
        <v>0</v>
      </c>
      <c r="AQ267" s="6">
        <f t="shared" si="809"/>
        <v>0</v>
      </c>
      <c r="AR267" s="199" t="s">
        <v>205</v>
      </c>
      <c r="AS267" s="3" t="str">
        <f t="shared" si="810"/>
        <v>Forráshiányos a feladat!</v>
      </c>
      <c r="AU267" s="201" t="s">
        <v>135</v>
      </c>
      <c r="AV267" s="201" t="s">
        <v>135</v>
      </c>
      <c r="AW267" s="202">
        <f>COUNTA($G$3:G267)</f>
        <v>265</v>
      </c>
      <c r="AY267" s="8">
        <f>VLOOKUP($G267,Összesítő!$B:$F,3,FALSE)</f>
        <v>3185</v>
      </c>
      <c r="AZ267" s="8">
        <f t="shared" si="811"/>
        <v>0</v>
      </c>
      <c r="BA267" s="5">
        <f t="shared" si="812"/>
        <v>1</v>
      </c>
      <c r="BB267" s="5" t="str">
        <f t="shared" si="813"/>
        <v>H</v>
      </c>
      <c r="BC267" s="5">
        <f t="shared" si="814"/>
        <v>0</v>
      </c>
      <c r="BD267" s="5">
        <f t="shared" si="815"/>
        <v>0</v>
      </c>
      <c r="BE267" s="5">
        <f t="shared" si="816"/>
        <v>0</v>
      </c>
      <c r="BF267" s="8" t="str">
        <f t="shared" si="817"/>
        <v>Nem rövidtávú a feladat.</v>
      </c>
      <c r="BG267" s="5">
        <f t="shared" si="818"/>
        <v>1</v>
      </c>
      <c r="BH267" s="5">
        <f t="shared" si="819"/>
        <v>1</v>
      </c>
      <c r="BI267" s="5">
        <f t="shared" si="820"/>
        <v>1</v>
      </c>
      <c r="BJ267" s="5">
        <f t="shared" si="821"/>
        <v>1</v>
      </c>
      <c r="BK267" s="5">
        <f t="shared" si="822"/>
        <v>1</v>
      </c>
      <c r="BL267" s="4" t="str">
        <f t="shared" si="823"/>
        <v>Forráshiányos a feladat!</v>
      </c>
      <c r="BM267" s="5">
        <f t="shared" si="824"/>
        <v>0</v>
      </c>
      <c r="BN267" s="5">
        <f t="shared" si="825"/>
        <v>1</v>
      </c>
      <c r="BO267" s="5">
        <f t="shared" si="826"/>
        <v>0</v>
      </c>
      <c r="BP267" s="5">
        <f t="shared" si="827"/>
        <v>0</v>
      </c>
      <c r="BQ267" s="5">
        <f t="shared" si="828"/>
        <v>0</v>
      </c>
      <c r="BR267" s="8">
        <f t="shared" si="829"/>
        <v>0</v>
      </c>
      <c r="BS267" s="5">
        <f t="shared" si="830"/>
        <v>0</v>
      </c>
      <c r="BT267" s="5">
        <f t="shared" si="831"/>
        <v>0</v>
      </c>
      <c r="BU267" s="5">
        <f t="shared" si="832"/>
        <v>1</v>
      </c>
      <c r="BV267" s="5">
        <f t="shared" si="833"/>
        <v>1</v>
      </c>
      <c r="BW267" s="5">
        <f t="shared" si="834"/>
        <v>1</v>
      </c>
      <c r="BX267" s="5">
        <f t="shared" si="835"/>
        <v>1</v>
      </c>
      <c r="BY267" s="5">
        <f t="shared" si="836"/>
        <v>1</v>
      </c>
      <c r="BZ267" s="5">
        <f t="shared" si="837"/>
        <v>1</v>
      </c>
      <c r="CA267" s="5">
        <f t="shared" si="838"/>
        <v>1</v>
      </c>
      <c r="CB267" s="5">
        <f t="shared" si="839"/>
        <v>1</v>
      </c>
      <c r="CC267" s="5">
        <f t="shared" si="840"/>
        <v>1</v>
      </c>
      <c r="CD267" s="5" t="str">
        <f t="shared" si="841"/>
        <v>?</v>
      </c>
      <c r="CE267" s="4" t="str">
        <f t="shared" si="842"/>
        <v>Kitöltés rendben!</v>
      </c>
      <c r="CF267" s="5">
        <f t="shared" si="843"/>
        <v>1</v>
      </c>
      <c r="CG267" s="5">
        <f t="shared" si="844"/>
        <v>0</v>
      </c>
      <c r="CH267" s="5">
        <f t="shared" si="845"/>
        <v>1</v>
      </c>
    </row>
    <row r="268" spans="1:86" s="2" customFormat="1" ht="30.2" customHeight="1" x14ac:dyDescent="0.25">
      <c r="A268" s="1" t="str">
        <f t="shared" si="805"/>
        <v>Kitöltés rendben!</v>
      </c>
      <c r="B268" s="200">
        <v>2</v>
      </c>
      <c r="C268" s="199" t="s">
        <v>24</v>
      </c>
      <c r="D268" s="201" t="s">
        <v>538</v>
      </c>
      <c r="E268" s="201" t="s">
        <v>201</v>
      </c>
      <c r="F268" s="202" t="str">
        <f>VLOOKUP($G268,Összesítő!$B:$F,2,FALSE)</f>
        <v>21-32054-1-048-01-10</v>
      </c>
      <c r="G268" s="199" t="s">
        <v>280</v>
      </c>
      <c r="H268" s="202" t="str">
        <f>AY268&amp;"_"&amp;AW268&amp;"_FIV_"&amp;LEFT(Előlap!$B$6,4)</f>
        <v>3185_266_FIV_2026</v>
      </c>
      <c r="I268" s="202" t="str">
        <f>VLOOKUP($G268,Összesítő!$B:$F,5,FALSE)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8" s="202" t="str">
        <f>VLOOKUP($G268,Összesítő!$B:$F,4,FALSE)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8" s="6">
        <f t="shared" si="806"/>
        <v>11800</v>
      </c>
      <c r="L268" s="200">
        <v>2028</v>
      </c>
      <c r="M268" s="200">
        <v>2036</v>
      </c>
      <c r="N268" s="12">
        <v>0</v>
      </c>
      <c r="O268" s="7">
        <v>11800</v>
      </c>
      <c r="P268" s="7">
        <v>0</v>
      </c>
      <c r="R268" s="7">
        <v>0</v>
      </c>
      <c r="S268" s="7">
        <v>0</v>
      </c>
      <c r="T268" s="7">
        <v>0</v>
      </c>
      <c r="U268" s="7">
        <v>0</v>
      </c>
      <c r="V268" s="7">
        <v>0</v>
      </c>
      <c r="W268" s="7">
        <v>0</v>
      </c>
      <c r="X268" s="7">
        <v>0</v>
      </c>
      <c r="Y268" s="7">
        <v>0</v>
      </c>
      <c r="Z268" s="7">
        <v>0</v>
      </c>
      <c r="AA268" s="7">
        <v>0</v>
      </c>
      <c r="AB268" s="7">
        <v>0</v>
      </c>
      <c r="AC268" s="6">
        <f t="shared" si="807"/>
        <v>0</v>
      </c>
      <c r="AD268" s="3" t="str">
        <f t="shared" si="808"/>
        <v>Nem rövidtávú a feladat.</v>
      </c>
      <c r="AF268" s="7">
        <v>0</v>
      </c>
      <c r="AG268" s="7">
        <v>0</v>
      </c>
      <c r="AH268" s="7">
        <v>0</v>
      </c>
      <c r="AI268" s="7">
        <v>0</v>
      </c>
      <c r="AJ268" s="7">
        <v>0</v>
      </c>
      <c r="AK268" s="7">
        <v>0</v>
      </c>
      <c r="AL268" s="7">
        <v>0</v>
      </c>
      <c r="AM268" s="7">
        <v>0</v>
      </c>
      <c r="AN268" s="7">
        <v>0</v>
      </c>
      <c r="AO268" s="7">
        <v>0</v>
      </c>
      <c r="AP268" s="7">
        <v>0</v>
      </c>
      <c r="AQ268" s="6">
        <f t="shared" si="809"/>
        <v>0</v>
      </c>
      <c r="AR268" s="199" t="s">
        <v>205</v>
      </c>
      <c r="AS268" s="3" t="str">
        <f t="shared" si="810"/>
        <v>Forráshiányos a feladat!</v>
      </c>
      <c r="AU268" s="201" t="s">
        <v>135</v>
      </c>
      <c r="AV268" s="201" t="s">
        <v>135</v>
      </c>
      <c r="AW268" s="202">
        <f>COUNTA($G$3:G268)</f>
        <v>266</v>
      </c>
      <c r="AY268" s="8">
        <f>VLOOKUP($G268,Összesítő!$B:$F,3,FALSE)</f>
        <v>3185</v>
      </c>
      <c r="AZ268" s="8">
        <f t="shared" si="811"/>
        <v>0</v>
      </c>
      <c r="BA268" s="5">
        <f t="shared" si="812"/>
        <v>1</v>
      </c>
      <c r="BB268" s="5" t="str">
        <f t="shared" si="813"/>
        <v>H</v>
      </c>
      <c r="BC268" s="5">
        <f t="shared" si="814"/>
        <v>0</v>
      </c>
      <c r="BD268" s="5">
        <f t="shared" si="815"/>
        <v>0</v>
      </c>
      <c r="BE268" s="5">
        <f t="shared" si="816"/>
        <v>0</v>
      </c>
      <c r="BF268" s="8" t="str">
        <f t="shared" si="817"/>
        <v>Nem rövidtávú a feladat.</v>
      </c>
      <c r="BG268" s="5">
        <f t="shared" si="818"/>
        <v>1</v>
      </c>
      <c r="BH268" s="5">
        <f t="shared" si="819"/>
        <v>1</v>
      </c>
      <c r="BI268" s="5">
        <f t="shared" si="820"/>
        <v>1</v>
      </c>
      <c r="BJ268" s="5">
        <f t="shared" si="821"/>
        <v>1</v>
      </c>
      <c r="BK268" s="5">
        <f t="shared" si="822"/>
        <v>1</v>
      </c>
      <c r="BL268" s="4" t="str">
        <f t="shared" si="823"/>
        <v>Forráshiányos a feladat!</v>
      </c>
      <c r="BM268" s="5">
        <f t="shared" si="824"/>
        <v>0</v>
      </c>
      <c r="BN268" s="5">
        <f t="shared" si="825"/>
        <v>1</v>
      </c>
      <c r="BO268" s="5">
        <f t="shared" si="826"/>
        <v>0</v>
      </c>
      <c r="BP268" s="5">
        <f t="shared" si="827"/>
        <v>0</v>
      </c>
      <c r="BQ268" s="5">
        <f t="shared" si="828"/>
        <v>0</v>
      </c>
      <c r="BR268" s="8">
        <f t="shared" si="829"/>
        <v>0</v>
      </c>
      <c r="BS268" s="5">
        <f t="shared" si="830"/>
        <v>0</v>
      </c>
      <c r="BT268" s="5">
        <f t="shared" si="831"/>
        <v>0</v>
      </c>
      <c r="BU268" s="5">
        <f t="shared" si="832"/>
        <v>1</v>
      </c>
      <c r="BV268" s="5">
        <f t="shared" si="833"/>
        <v>1</v>
      </c>
      <c r="BW268" s="5">
        <f t="shared" si="834"/>
        <v>1</v>
      </c>
      <c r="BX268" s="5">
        <f t="shared" si="835"/>
        <v>1</v>
      </c>
      <c r="BY268" s="5">
        <f t="shared" si="836"/>
        <v>1</v>
      </c>
      <c r="BZ268" s="5">
        <f t="shared" si="837"/>
        <v>1</v>
      </c>
      <c r="CA268" s="5">
        <f t="shared" si="838"/>
        <v>1</v>
      </c>
      <c r="CB268" s="5">
        <f t="shared" si="839"/>
        <v>1</v>
      </c>
      <c r="CC268" s="5">
        <f t="shared" si="840"/>
        <v>1</v>
      </c>
      <c r="CD268" s="5" t="str">
        <f t="shared" si="841"/>
        <v>?</v>
      </c>
      <c r="CE268" s="4" t="str">
        <f t="shared" si="842"/>
        <v>Kitöltés rendben!</v>
      </c>
      <c r="CF268" s="5">
        <f t="shared" si="843"/>
        <v>1</v>
      </c>
      <c r="CG268" s="5">
        <f t="shared" si="844"/>
        <v>0</v>
      </c>
      <c r="CH268" s="5">
        <f t="shared" si="845"/>
        <v>1</v>
      </c>
    </row>
    <row r="269" spans="1:86" s="2" customFormat="1" ht="30.2" customHeight="1" x14ac:dyDescent="0.25">
      <c r="A269" s="1" t="str">
        <f t="shared" si="805"/>
        <v>Kitöltés rendben!</v>
      </c>
      <c r="B269" s="200">
        <v>2</v>
      </c>
      <c r="C269" s="199" t="s">
        <v>24</v>
      </c>
      <c r="D269" s="201" t="s">
        <v>539</v>
      </c>
      <c r="E269" s="201" t="s">
        <v>201</v>
      </c>
      <c r="F269" s="202" t="str">
        <f>VLOOKUP($G269,Összesítő!$B:$F,2,FALSE)</f>
        <v>21-32054-1-048-01-10</v>
      </c>
      <c r="G269" s="199" t="s">
        <v>280</v>
      </c>
      <c r="H269" s="202" t="str">
        <f>AY269&amp;"_"&amp;AW269&amp;"_FIV_"&amp;LEFT(Előlap!$B$6,4)</f>
        <v>3185_267_FIV_2026</v>
      </c>
      <c r="I269" s="202" t="str">
        <f>VLOOKUP($G269,Összesítő!$B:$F,5,FALSE)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69" s="202" t="str">
        <f>VLOOKUP($G269,Összesítő!$B:$F,4,FALSE)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69" s="6">
        <f t="shared" si="806"/>
        <v>4800</v>
      </c>
      <c r="L269" s="200">
        <v>2028</v>
      </c>
      <c r="M269" s="200">
        <v>2032</v>
      </c>
      <c r="N269" s="12">
        <v>0</v>
      </c>
      <c r="O269" s="7">
        <v>4800</v>
      </c>
      <c r="P269" s="7">
        <v>0</v>
      </c>
      <c r="R269" s="7">
        <v>0</v>
      </c>
      <c r="S269" s="7">
        <v>0</v>
      </c>
      <c r="T269" s="7">
        <v>0</v>
      </c>
      <c r="U269" s="7">
        <v>0</v>
      </c>
      <c r="V269" s="7">
        <v>0</v>
      </c>
      <c r="W269" s="7">
        <v>0</v>
      </c>
      <c r="X269" s="7">
        <v>0</v>
      </c>
      <c r="Y269" s="7">
        <v>0</v>
      </c>
      <c r="Z269" s="7">
        <v>0</v>
      </c>
      <c r="AA269" s="7">
        <v>0</v>
      </c>
      <c r="AB269" s="7">
        <v>0</v>
      </c>
      <c r="AC269" s="6">
        <f t="shared" si="807"/>
        <v>0</v>
      </c>
      <c r="AD269" s="3" t="str">
        <f t="shared" si="808"/>
        <v>Nem rövidtávú a feladat.</v>
      </c>
      <c r="AF269" s="7">
        <v>0</v>
      </c>
      <c r="AG269" s="7">
        <v>0</v>
      </c>
      <c r="AH269" s="7">
        <v>0</v>
      </c>
      <c r="AI269" s="7">
        <v>0</v>
      </c>
      <c r="AJ269" s="7">
        <v>0</v>
      </c>
      <c r="AK269" s="7">
        <v>0</v>
      </c>
      <c r="AL269" s="7">
        <v>0</v>
      </c>
      <c r="AM269" s="7">
        <v>0</v>
      </c>
      <c r="AN269" s="7">
        <v>0</v>
      </c>
      <c r="AO269" s="7">
        <v>0</v>
      </c>
      <c r="AP269" s="7">
        <v>0</v>
      </c>
      <c r="AQ269" s="6">
        <f t="shared" si="809"/>
        <v>0</v>
      </c>
      <c r="AR269" s="199" t="s">
        <v>205</v>
      </c>
      <c r="AS269" s="3" t="str">
        <f t="shared" si="810"/>
        <v>Forráshiányos a feladat!</v>
      </c>
      <c r="AU269" s="201" t="s">
        <v>135</v>
      </c>
      <c r="AV269" s="201" t="s">
        <v>135</v>
      </c>
      <c r="AW269" s="202">
        <f>COUNTA($G$3:G269)</f>
        <v>267</v>
      </c>
      <c r="AY269" s="8">
        <f>VLOOKUP($G269,Összesítő!$B:$F,3,FALSE)</f>
        <v>3185</v>
      </c>
      <c r="AZ269" s="8">
        <f t="shared" si="811"/>
        <v>0</v>
      </c>
      <c r="BA269" s="5">
        <f t="shared" si="812"/>
        <v>1</v>
      </c>
      <c r="BB269" s="5" t="str">
        <f t="shared" si="813"/>
        <v>H</v>
      </c>
      <c r="BC269" s="5">
        <f t="shared" si="814"/>
        <v>0</v>
      </c>
      <c r="BD269" s="5">
        <f t="shared" si="815"/>
        <v>0</v>
      </c>
      <c r="BE269" s="5">
        <f t="shared" si="816"/>
        <v>0</v>
      </c>
      <c r="BF269" s="8" t="str">
        <f t="shared" si="817"/>
        <v>Nem rövidtávú a feladat.</v>
      </c>
      <c r="BG269" s="5">
        <f t="shared" si="818"/>
        <v>1</v>
      </c>
      <c r="BH269" s="5">
        <f t="shared" si="819"/>
        <v>1</v>
      </c>
      <c r="BI269" s="5">
        <f t="shared" si="820"/>
        <v>1</v>
      </c>
      <c r="BJ269" s="5">
        <f t="shared" si="821"/>
        <v>1</v>
      </c>
      <c r="BK269" s="5">
        <f t="shared" si="822"/>
        <v>1</v>
      </c>
      <c r="BL269" s="4" t="str">
        <f t="shared" si="823"/>
        <v>Forráshiányos a feladat!</v>
      </c>
      <c r="BM269" s="5">
        <f t="shared" si="824"/>
        <v>0</v>
      </c>
      <c r="BN269" s="5">
        <f t="shared" si="825"/>
        <v>1</v>
      </c>
      <c r="BO269" s="5">
        <f t="shared" si="826"/>
        <v>0</v>
      </c>
      <c r="BP269" s="5">
        <f t="shared" si="827"/>
        <v>0</v>
      </c>
      <c r="BQ269" s="5">
        <f t="shared" si="828"/>
        <v>0</v>
      </c>
      <c r="BR269" s="8">
        <f t="shared" si="829"/>
        <v>0</v>
      </c>
      <c r="BS269" s="5">
        <f t="shared" si="830"/>
        <v>0</v>
      </c>
      <c r="BT269" s="5">
        <f t="shared" si="831"/>
        <v>0</v>
      </c>
      <c r="BU269" s="5">
        <f t="shared" si="832"/>
        <v>1</v>
      </c>
      <c r="BV269" s="5">
        <f t="shared" si="833"/>
        <v>1</v>
      </c>
      <c r="BW269" s="5">
        <f t="shared" si="834"/>
        <v>1</v>
      </c>
      <c r="BX269" s="5">
        <f t="shared" si="835"/>
        <v>1</v>
      </c>
      <c r="BY269" s="5">
        <f t="shared" si="836"/>
        <v>1</v>
      </c>
      <c r="BZ269" s="5">
        <f t="shared" si="837"/>
        <v>1</v>
      </c>
      <c r="CA269" s="5">
        <f t="shared" si="838"/>
        <v>1</v>
      </c>
      <c r="CB269" s="5">
        <f t="shared" si="839"/>
        <v>1</v>
      </c>
      <c r="CC269" s="5">
        <f t="shared" si="840"/>
        <v>1</v>
      </c>
      <c r="CD269" s="5" t="str">
        <f t="shared" si="841"/>
        <v>?</v>
      </c>
      <c r="CE269" s="4" t="str">
        <f t="shared" si="842"/>
        <v>Kitöltés rendben!</v>
      </c>
      <c r="CF269" s="5">
        <f t="shared" si="843"/>
        <v>1</v>
      </c>
      <c r="CG269" s="5">
        <f t="shared" si="844"/>
        <v>0</v>
      </c>
      <c r="CH269" s="5">
        <f t="shared" si="845"/>
        <v>1</v>
      </c>
    </row>
    <row r="270" spans="1:86" s="2" customFormat="1" ht="30.2" customHeight="1" x14ac:dyDescent="0.25">
      <c r="A270" s="1" t="str">
        <f t="shared" si="805"/>
        <v>Kitöltés rendben!</v>
      </c>
      <c r="B270" s="200">
        <v>2</v>
      </c>
      <c r="C270" s="199" t="s">
        <v>70</v>
      </c>
      <c r="D270" s="201" t="s">
        <v>540</v>
      </c>
      <c r="E270" s="201" t="s">
        <v>201</v>
      </c>
      <c r="F270" s="202" t="str">
        <f>VLOOKUP($G270,Összesítő!$B:$F,2,FALSE)</f>
        <v>21-32054-1-048-01-10</v>
      </c>
      <c r="G270" s="199" t="s">
        <v>280</v>
      </c>
      <c r="H270" s="202" t="str">
        <f>AY270&amp;"_"&amp;AW270&amp;"_FIV_"&amp;LEFT(Előlap!$B$6,4)</f>
        <v>3185_268_FIV_2026</v>
      </c>
      <c r="I270" s="202" t="str">
        <f>VLOOKUP($G270,Összesítő!$B:$F,5,FALSE)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0" s="202" t="str">
        <f>VLOOKUP($G270,Összesítő!$B:$F,4,FALSE)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0" s="6">
        <f t="shared" si="806"/>
        <v>5270</v>
      </c>
      <c r="L270" s="200">
        <v>2028</v>
      </c>
      <c r="M270" s="200">
        <v>2036</v>
      </c>
      <c r="N270" s="12">
        <v>0</v>
      </c>
      <c r="O270" s="7">
        <v>5270</v>
      </c>
      <c r="P270" s="7">
        <v>0</v>
      </c>
      <c r="R270" s="7">
        <v>0</v>
      </c>
      <c r="S270" s="7">
        <v>0</v>
      </c>
      <c r="T270" s="7">
        <v>0</v>
      </c>
      <c r="U270" s="7">
        <v>0</v>
      </c>
      <c r="V270" s="7">
        <v>0</v>
      </c>
      <c r="W270" s="7">
        <v>0</v>
      </c>
      <c r="X270" s="7">
        <v>0</v>
      </c>
      <c r="Y270" s="7">
        <v>0</v>
      </c>
      <c r="Z270" s="7">
        <v>0</v>
      </c>
      <c r="AA270" s="7">
        <v>0</v>
      </c>
      <c r="AB270" s="7">
        <v>0</v>
      </c>
      <c r="AC270" s="6">
        <f t="shared" si="807"/>
        <v>0</v>
      </c>
      <c r="AD270" s="3" t="str">
        <f t="shared" si="808"/>
        <v>Nem rövidtávú a feladat.</v>
      </c>
      <c r="AF270" s="7">
        <v>0</v>
      </c>
      <c r="AG270" s="7">
        <v>0</v>
      </c>
      <c r="AH270" s="7">
        <v>0</v>
      </c>
      <c r="AI270" s="7">
        <v>0</v>
      </c>
      <c r="AJ270" s="7">
        <v>0</v>
      </c>
      <c r="AK270" s="7">
        <v>0</v>
      </c>
      <c r="AL270" s="7">
        <v>0</v>
      </c>
      <c r="AM270" s="7">
        <v>0</v>
      </c>
      <c r="AN270" s="7">
        <v>0</v>
      </c>
      <c r="AO270" s="7">
        <v>0</v>
      </c>
      <c r="AP270" s="7">
        <v>0</v>
      </c>
      <c r="AQ270" s="6">
        <f t="shared" si="809"/>
        <v>0</v>
      </c>
      <c r="AR270" s="199" t="s">
        <v>205</v>
      </c>
      <c r="AS270" s="3" t="str">
        <f t="shared" si="810"/>
        <v>Forráshiányos a feladat!</v>
      </c>
      <c r="AU270" s="201" t="s">
        <v>135</v>
      </c>
      <c r="AV270" s="201" t="s">
        <v>135</v>
      </c>
      <c r="AW270" s="202">
        <f>COUNTA($G$3:G270)</f>
        <v>268</v>
      </c>
      <c r="AY270" s="8">
        <f>VLOOKUP($G270,Összesítő!$B:$F,3,FALSE)</f>
        <v>3185</v>
      </c>
      <c r="AZ270" s="8">
        <f t="shared" si="811"/>
        <v>0</v>
      </c>
      <c r="BA270" s="5">
        <f t="shared" si="812"/>
        <v>1</v>
      </c>
      <c r="BB270" s="5" t="str">
        <f t="shared" si="813"/>
        <v>H</v>
      </c>
      <c r="BC270" s="5">
        <f t="shared" si="814"/>
        <v>0</v>
      </c>
      <c r="BD270" s="5">
        <f t="shared" si="815"/>
        <v>0</v>
      </c>
      <c r="BE270" s="5">
        <f t="shared" si="816"/>
        <v>0</v>
      </c>
      <c r="BF270" s="8" t="str">
        <f t="shared" si="817"/>
        <v>Nem rövidtávú a feladat.</v>
      </c>
      <c r="BG270" s="5">
        <f t="shared" si="818"/>
        <v>1</v>
      </c>
      <c r="BH270" s="5">
        <f t="shared" si="819"/>
        <v>1</v>
      </c>
      <c r="BI270" s="5">
        <f t="shared" si="820"/>
        <v>1</v>
      </c>
      <c r="BJ270" s="5">
        <f t="shared" si="821"/>
        <v>1</v>
      </c>
      <c r="BK270" s="5">
        <f t="shared" si="822"/>
        <v>1</v>
      </c>
      <c r="BL270" s="4" t="str">
        <f t="shared" si="823"/>
        <v>Forráshiányos a feladat!</v>
      </c>
      <c r="BM270" s="5">
        <f t="shared" si="824"/>
        <v>0</v>
      </c>
      <c r="BN270" s="5">
        <f t="shared" si="825"/>
        <v>1</v>
      </c>
      <c r="BO270" s="5">
        <f t="shared" si="826"/>
        <v>0</v>
      </c>
      <c r="BP270" s="5">
        <f t="shared" si="827"/>
        <v>0</v>
      </c>
      <c r="BQ270" s="5">
        <f t="shared" si="828"/>
        <v>0</v>
      </c>
      <c r="BR270" s="8">
        <f t="shared" si="829"/>
        <v>0</v>
      </c>
      <c r="BS270" s="5">
        <f t="shared" si="830"/>
        <v>0</v>
      </c>
      <c r="BT270" s="5">
        <f t="shared" si="831"/>
        <v>0</v>
      </c>
      <c r="BU270" s="5">
        <f t="shared" si="832"/>
        <v>1</v>
      </c>
      <c r="BV270" s="5">
        <f t="shared" si="833"/>
        <v>1</v>
      </c>
      <c r="BW270" s="5">
        <f t="shared" si="834"/>
        <v>1</v>
      </c>
      <c r="BX270" s="5">
        <f t="shared" si="835"/>
        <v>1</v>
      </c>
      <c r="BY270" s="5">
        <f t="shared" si="836"/>
        <v>1</v>
      </c>
      <c r="BZ270" s="5">
        <f t="shared" si="837"/>
        <v>1</v>
      </c>
      <c r="CA270" s="5">
        <f t="shared" si="838"/>
        <v>1</v>
      </c>
      <c r="CB270" s="5">
        <f t="shared" si="839"/>
        <v>1</v>
      </c>
      <c r="CC270" s="5">
        <f t="shared" si="840"/>
        <v>1</v>
      </c>
      <c r="CD270" s="5" t="str">
        <f t="shared" si="841"/>
        <v>?</v>
      </c>
      <c r="CE270" s="4" t="str">
        <f t="shared" si="842"/>
        <v>Kitöltés rendben!</v>
      </c>
      <c r="CF270" s="5">
        <f t="shared" si="843"/>
        <v>1</v>
      </c>
      <c r="CG270" s="5">
        <f t="shared" si="844"/>
        <v>0</v>
      </c>
      <c r="CH270" s="5">
        <f t="shared" si="845"/>
        <v>1</v>
      </c>
    </row>
    <row r="271" spans="1:86" s="2" customFormat="1" ht="30.2" customHeight="1" x14ac:dyDescent="0.25">
      <c r="A271" s="1" t="str">
        <f t="shared" si="805"/>
        <v>Kitöltés rendben!</v>
      </c>
      <c r="B271" s="200">
        <v>2</v>
      </c>
      <c r="C271" s="199" t="s">
        <v>80</v>
      </c>
      <c r="D271" s="201" t="s">
        <v>541</v>
      </c>
      <c r="E271" s="201" t="s">
        <v>201</v>
      </c>
      <c r="F271" s="202" t="str">
        <f>VLOOKUP($G271,Összesítő!$B:$F,2,FALSE)</f>
        <v>21-32054-1-048-01-10</v>
      </c>
      <c r="G271" s="199" t="s">
        <v>280</v>
      </c>
      <c r="H271" s="202" t="str">
        <f>AY271&amp;"_"&amp;AW271&amp;"_FIV_"&amp;LEFT(Előlap!$B$6,4)</f>
        <v>3185_269_FIV_2026</v>
      </c>
      <c r="I271" s="202" t="str">
        <f>VLOOKUP($G271,Összesítő!$B:$F,5,FALSE)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1" s="202" t="str">
        <f>VLOOKUP($G271,Összesítő!$B:$F,4,FALSE)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1" s="6">
        <f t="shared" si="806"/>
        <v>9500</v>
      </c>
      <c r="L271" s="200">
        <v>2028</v>
      </c>
      <c r="M271" s="200">
        <v>2028</v>
      </c>
      <c r="N271" s="12">
        <v>0</v>
      </c>
      <c r="O271" s="7">
        <v>9500</v>
      </c>
      <c r="P271" s="7">
        <v>0</v>
      </c>
      <c r="R271" s="7">
        <v>0</v>
      </c>
      <c r="S271" s="7">
        <v>0</v>
      </c>
      <c r="T271" s="7">
        <v>0</v>
      </c>
      <c r="U271" s="7">
        <v>0</v>
      </c>
      <c r="V271" s="7">
        <v>0</v>
      </c>
      <c r="W271" s="7">
        <v>0</v>
      </c>
      <c r="X271" s="7">
        <v>0</v>
      </c>
      <c r="Y271" s="7">
        <v>0</v>
      </c>
      <c r="Z271" s="7">
        <v>0</v>
      </c>
      <c r="AA271" s="7">
        <v>0</v>
      </c>
      <c r="AB271" s="7">
        <v>0</v>
      </c>
      <c r="AC271" s="6">
        <f t="shared" si="807"/>
        <v>0</v>
      </c>
      <c r="AD271" s="3" t="str">
        <f t="shared" si="808"/>
        <v>Nem rövidtávú a feladat.</v>
      </c>
      <c r="AF271" s="7">
        <v>9500</v>
      </c>
      <c r="AG271" s="7">
        <v>0</v>
      </c>
      <c r="AH271" s="7">
        <v>0</v>
      </c>
      <c r="AI271" s="7">
        <v>0</v>
      </c>
      <c r="AJ271" s="7">
        <v>0</v>
      </c>
      <c r="AK271" s="7">
        <v>0</v>
      </c>
      <c r="AL271" s="7">
        <v>0</v>
      </c>
      <c r="AM271" s="7">
        <v>0</v>
      </c>
      <c r="AN271" s="7">
        <v>0</v>
      </c>
      <c r="AO271" s="7">
        <v>0</v>
      </c>
      <c r="AP271" s="7">
        <v>0</v>
      </c>
      <c r="AQ271" s="6">
        <f t="shared" si="809"/>
        <v>9500</v>
      </c>
      <c r="AR271" s="199" t="s">
        <v>203</v>
      </c>
      <c r="AS271" s="3" t="str">
        <f t="shared" si="810"/>
        <v>A forrás egyenlő a költséggel (II.ütem).</v>
      </c>
      <c r="AU271" s="201" t="s">
        <v>135</v>
      </c>
      <c r="AV271" s="201" t="s">
        <v>135</v>
      </c>
      <c r="AW271" s="202">
        <f>COUNTA($G$3:G271)</f>
        <v>269</v>
      </c>
      <c r="AY271" s="8">
        <f>VLOOKUP($G271,Összesítő!$B:$F,3,FALSE)</f>
        <v>3185</v>
      </c>
      <c r="AZ271" s="8">
        <f t="shared" si="811"/>
        <v>0</v>
      </c>
      <c r="BA271" s="5">
        <f t="shared" si="812"/>
        <v>1</v>
      </c>
      <c r="BB271" s="5" t="str">
        <f t="shared" si="813"/>
        <v>H</v>
      </c>
      <c r="BC271" s="5">
        <f t="shared" si="814"/>
        <v>0</v>
      </c>
      <c r="BD271" s="5">
        <f t="shared" si="815"/>
        <v>0</v>
      </c>
      <c r="BE271" s="5">
        <f t="shared" si="816"/>
        <v>0</v>
      </c>
      <c r="BF271" s="8" t="str">
        <f t="shared" si="817"/>
        <v>Nem rövidtávú a feladat.</v>
      </c>
      <c r="BG271" s="5">
        <f t="shared" si="818"/>
        <v>1</v>
      </c>
      <c r="BH271" s="5">
        <f t="shared" si="819"/>
        <v>1</v>
      </c>
      <c r="BI271" s="5">
        <f t="shared" si="820"/>
        <v>0</v>
      </c>
      <c r="BJ271" s="5">
        <f t="shared" si="821"/>
        <v>1</v>
      </c>
      <c r="BK271" s="5">
        <f t="shared" si="822"/>
        <v>1</v>
      </c>
      <c r="BL271" s="4" t="str">
        <f t="shared" si="823"/>
        <v>A forrás egyenlő a költséggel (II.ütem).</v>
      </c>
      <c r="BM271" s="5">
        <f t="shared" si="824"/>
        <v>0</v>
      </c>
      <c r="BN271" s="5">
        <f t="shared" si="825"/>
        <v>1</v>
      </c>
      <c r="BO271" s="5">
        <f t="shared" si="826"/>
        <v>0</v>
      </c>
      <c r="BP271" s="5">
        <f t="shared" si="827"/>
        <v>0</v>
      </c>
      <c r="BQ271" s="5">
        <f t="shared" si="828"/>
        <v>0</v>
      </c>
      <c r="BR271" s="8">
        <f t="shared" si="829"/>
        <v>0</v>
      </c>
      <c r="BS271" s="5">
        <f t="shared" si="830"/>
        <v>0</v>
      </c>
      <c r="BT271" s="5">
        <f t="shared" si="831"/>
        <v>0</v>
      </c>
      <c r="BU271" s="5">
        <f t="shared" si="832"/>
        <v>1</v>
      </c>
      <c r="BV271" s="5">
        <f t="shared" si="833"/>
        <v>1</v>
      </c>
      <c r="BW271" s="5">
        <f t="shared" si="834"/>
        <v>1</v>
      </c>
      <c r="BX271" s="5">
        <f t="shared" si="835"/>
        <v>1</v>
      </c>
      <c r="BY271" s="5">
        <f t="shared" si="836"/>
        <v>1</v>
      </c>
      <c r="BZ271" s="5">
        <f t="shared" si="837"/>
        <v>1</v>
      </c>
      <c r="CA271" s="5">
        <f t="shared" si="838"/>
        <v>1</v>
      </c>
      <c r="CB271" s="5">
        <f t="shared" si="839"/>
        <v>1</v>
      </c>
      <c r="CC271" s="5">
        <f t="shared" si="840"/>
        <v>1</v>
      </c>
      <c r="CD271" s="5" t="str">
        <f t="shared" si="841"/>
        <v>?</v>
      </c>
      <c r="CE271" s="4" t="str">
        <f t="shared" si="842"/>
        <v>Kitöltés rendben!</v>
      </c>
      <c r="CF271" s="5">
        <f t="shared" si="843"/>
        <v>1</v>
      </c>
      <c r="CG271" s="5">
        <f t="shared" si="844"/>
        <v>0</v>
      </c>
      <c r="CH271" s="5">
        <f t="shared" si="845"/>
        <v>1</v>
      </c>
    </row>
    <row r="272" spans="1:86" s="2" customFormat="1" ht="30.2" customHeight="1" x14ac:dyDescent="0.25">
      <c r="A272" s="1" t="str">
        <f t="shared" si="805"/>
        <v>Kitöltés rendben!</v>
      </c>
      <c r="B272" s="200">
        <v>2</v>
      </c>
      <c r="C272" s="199" t="s">
        <v>80</v>
      </c>
      <c r="D272" s="201" t="s">
        <v>542</v>
      </c>
      <c r="E272" s="201" t="s">
        <v>201</v>
      </c>
      <c r="F272" s="202" t="str">
        <f>VLOOKUP($G272,Összesítő!$B:$F,2,FALSE)</f>
        <v>21-32054-1-048-01-10</v>
      </c>
      <c r="G272" s="199" t="s">
        <v>280</v>
      </c>
      <c r="H272" s="202" t="str">
        <f>AY272&amp;"_"&amp;AW272&amp;"_FIV_"&amp;LEFT(Előlap!$B$6,4)</f>
        <v>3185_270_FIV_2026</v>
      </c>
      <c r="I272" s="202" t="str">
        <f>VLOOKUP($G272,Összesítő!$B:$F,5,FALSE)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2" s="202" t="str">
        <f>VLOOKUP($G272,Összesítő!$B:$F,4,FALSE)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2" s="6">
        <f t="shared" si="806"/>
        <v>7150</v>
      </c>
      <c r="L272" s="200">
        <v>2028</v>
      </c>
      <c r="M272" s="200">
        <v>2036</v>
      </c>
      <c r="N272" s="12">
        <v>0</v>
      </c>
      <c r="O272" s="7">
        <v>7150</v>
      </c>
      <c r="P272" s="7">
        <v>0</v>
      </c>
      <c r="R272" s="7">
        <v>0</v>
      </c>
      <c r="S272" s="7">
        <v>0</v>
      </c>
      <c r="T272" s="7">
        <v>0</v>
      </c>
      <c r="U272" s="7">
        <v>0</v>
      </c>
      <c r="V272" s="7">
        <v>0</v>
      </c>
      <c r="W272" s="7">
        <v>0</v>
      </c>
      <c r="X272" s="7">
        <v>0</v>
      </c>
      <c r="Y272" s="7">
        <v>0</v>
      </c>
      <c r="Z272" s="7">
        <v>0</v>
      </c>
      <c r="AA272" s="7">
        <v>0</v>
      </c>
      <c r="AB272" s="7">
        <v>0</v>
      </c>
      <c r="AC272" s="6">
        <f t="shared" si="807"/>
        <v>0</v>
      </c>
      <c r="AD272" s="3" t="str">
        <f t="shared" si="808"/>
        <v>Nem rövidtávú a feladat.</v>
      </c>
      <c r="AF272" s="7">
        <v>0</v>
      </c>
      <c r="AG272" s="7">
        <v>0</v>
      </c>
      <c r="AH272" s="7">
        <v>0</v>
      </c>
      <c r="AI272" s="7">
        <v>0</v>
      </c>
      <c r="AJ272" s="7">
        <v>0</v>
      </c>
      <c r="AK272" s="7">
        <v>0</v>
      </c>
      <c r="AL272" s="7">
        <v>0</v>
      </c>
      <c r="AM272" s="7">
        <v>0</v>
      </c>
      <c r="AN272" s="7">
        <v>0</v>
      </c>
      <c r="AO272" s="7">
        <v>0</v>
      </c>
      <c r="AP272" s="7">
        <v>0</v>
      </c>
      <c r="AQ272" s="6">
        <f t="shared" si="809"/>
        <v>0</v>
      </c>
      <c r="AR272" s="199" t="s">
        <v>205</v>
      </c>
      <c r="AS272" s="3" t="str">
        <f t="shared" si="810"/>
        <v>Forráshiányos a feladat!</v>
      </c>
      <c r="AU272" s="201" t="s">
        <v>135</v>
      </c>
      <c r="AV272" s="201" t="s">
        <v>135</v>
      </c>
      <c r="AW272" s="202">
        <f>COUNTA($G$3:G272)</f>
        <v>270</v>
      </c>
      <c r="AY272" s="8">
        <f>VLOOKUP($G272,Összesítő!$B:$F,3,FALSE)</f>
        <v>3185</v>
      </c>
      <c r="AZ272" s="8">
        <f t="shared" si="811"/>
        <v>0</v>
      </c>
      <c r="BA272" s="5">
        <f t="shared" si="812"/>
        <v>1</v>
      </c>
      <c r="BB272" s="5" t="str">
        <f t="shared" si="813"/>
        <v>H</v>
      </c>
      <c r="BC272" s="5">
        <f t="shared" si="814"/>
        <v>0</v>
      </c>
      <c r="BD272" s="5">
        <f t="shared" si="815"/>
        <v>0</v>
      </c>
      <c r="BE272" s="5">
        <f t="shared" si="816"/>
        <v>0</v>
      </c>
      <c r="BF272" s="8" t="str">
        <f t="shared" si="817"/>
        <v>Nem rövidtávú a feladat.</v>
      </c>
      <c r="BG272" s="5">
        <f t="shared" si="818"/>
        <v>1</v>
      </c>
      <c r="BH272" s="5">
        <f t="shared" si="819"/>
        <v>1</v>
      </c>
      <c r="BI272" s="5">
        <f t="shared" si="820"/>
        <v>1</v>
      </c>
      <c r="BJ272" s="5">
        <f t="shared" si="821"/>
        <v>1</v>
      </c>
      <c r="BK272" s="5">
        <f t="shared" si="822"/>
        <v>1</v>
      </c>
      <c r="BL272" s="4" t="str">
        <f t="shared" si="823"/>
        <v>Forráshiányos a feladat!</v>
      </c>
      <c r="BM272" s="5">
        <f t="shared" si="824"/>
        <v>0</v>
      </c>
      <c r="BN272" s="5">
        <f t="shared" si="825"/>
        <v>1</v>
      </c>
      <c r="BO272" s="5">
        <f t="shared" si="826"/>
        <v>0</v>
      </c>
      <c r="BP272" s="5">
        <f t="shared" si="827"/>
        <v>0</v>
      </c>
      <c r="BQ272" s="5">
        <f t="shared" si="828"/>
        <v>0</v>
      </c>
      <c r="BR272" s="8">
        <f t="shared" si="829"/>
        <v>0</v>
      </c>
      <c r="BS272" s="5">
        <f t="shared" si="830"/>
        <v>0</v>
      </c>
      <c r="BT272" s="5">
        <f t="shared" si="831"/>
        <v>0</v>
      </c>
      <c r="BU272" s="5">
        <f t="shared" si="832"/>
        <v>1</v>
      </c>
      <c r="BV272" s="5">
        <f t="shared" si="833"/>
        <v>1</v>
      </c>
      <c r="BW272" s="5">
        <f t="shared" si="834"/>
        <v>1</v>
      </c>
      <c r="BX272" s="5">
        <f t="shared" si="835"/>
        <v>1</v>
      </c>
      <c r="BY272" s="5">
        <f t="shared" si="836"/>
        <v>1</v>
      </c>
      <c r="BZ272" s="5">
        <f t="shared" si="837"/>
        <v>1</v>
      </c>
      <c r="CA272" s="5">
        <f t="shared" si="838"/>
        <v>1</v>
      </c>
      <c r="CB272" s="5">
        <f t="shared" si="839"/>
        <v>1</v>
      </c>
      <c r="CC272" s="5">
        <f t="shared" si="840"/>
        <v>1</v>
      </c>
      <c r="CD272" s="5" t="str">
        <f t="shared" si="841"/>
        <v>?</v>
      </c>
      <c r="CE272" s="4" t="str">
        <f t="shared" si="842"/>
        <v>Kitöltés rendben!</v>
      </c>
      <c r="CF272" s="5">
        <f t="shared" si="843"/>
        <v>1</v>
      </c>
      <c r="CG272" s="5">
        <f t="shared" si="844"/>
        <v>0</v>
      </c>
      <c r="CH272" s="5">
        <f t="shared" si="845"/>
        <v>1</v>
      </c>
    </row>
    <row r="273" spans="1:86" s="2" customFormat="1" ht="30.2" customHeight="1" x14ac:dyDescent="0.25">
      <c r="A273" s="1" t="str">
        <f t="shared" si="805"/>
        <v>Kitöltés rendben!</v>
      </c>
      <c r="B273" s="200">
        <v>2</v>
      </c>
      <c r="C273" s="199" t="s">
        <v>103</v>
      </c>
      <c r="D273" s="201" t="s">
        <v>543</v>
      </c>
      <c r="E273" s="201" t="s">
        <v>201</v>
      </c>
      <c r="F273" s="202" t="str">
        <f>VLOOKUP($G273,Összesítő!$B:$F,2,FALSE)</f>
        <v>21-32054-1-048-01-10</v>
      </c>
      <c r="G273" s="199" t="s">
        <v>280</v>
      </c>
      <c r="H273" s="202" t="str">
        <f>AY273&amp;"_"&amp;AW273&amp;"_FIV_"&amp;LEFT(Előlap!$B$6,4)</f>
        <v>3185_271_FIV_2026</v>
      </c>
      <c r="I273" s="202" t="str">
        <f>VLOOKUP($G273,Összesítő!$B:$F,5,FALSE)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3" s="202" t="str">
        <f>VLOOKUP($G273,Összesítő!$B:$F,4,FALSE)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3" s="6">
        <f t="shared" si="806"/>
        <v>7500</v>
      </c>
      <c r="L273" s="200">
        <v>2028</v>
      </c>
      <c r="M273" s="200">
        <v>2028</v>
      </c>
      <c r="N273" s="12">
        <v>0</v>
      </c>
      <c r="O273" s="7">
        <v>7500</v>
      </c>
      <c r="P273" s="7">
        <v>0</v>
      </c>
      <c r="R273" s="7">
        <v>0</v>
      </c>
      <c r="S273" s="7">
        <v>0</v>
      </c>
      <c r="T273" s="7">
        <v>0</v>
      </c>
      <c r="U273" s="7">
        <v>0</v>
      </c>
      <c r="V273" s="7">
        <v>0</v>
      </c>
      <c r="W273" s="7">
        <v>0</v>
      </c>
      <c r="X273" s="7">
        <v>0</v>
      </c>
      <c r="Y273" s="7">
        <v>0</v>
      </c>
      <c r="Z273" s="7">
        <v>0</v>
      </c>
      <c r="AA273" s="7">
        <v>0</v>
      </c>
      <c r="AB273" s="7">
        <v>0</v>
      </c>
      <c r="AC273" s="6">
        <f t="shared" si="807"/>
        <v>0</v>
      </c>
      <c r="AD273" s="3" t="str">
        <f t="shared" si="808"/>
        <v>Nem rövidtávú a feladat.</v>
      </c>
      <c r="AF273" s="7">
        <v>7500</v>
      </c>
      <c r="AG273" s="7">
        <v>0</v>
      </c>
      <c r="AH273" s="7">
        <v>0</v>
      </c>
      <c r="AI273" s="7">
        <v>0</v>
      </c>
      <c r="AJ273" s="7">
        <v>0</v>
      </c>
      <c r="AK273" s="7">
        <v>0</v>
      </c>
      <c r="AL273" s="7">
        <v>0</v>
      </c>
      <c r="AM273" s="7">
        <v>0</v>
      </c>
      <c r="AN273" s="7">
        <v>0</v>
      </c>
      <c r="AO273" s="7">
        <v>0</v>
      </c>
      <c r="AP273" s="7">
        <v>0</v>
      </c>
      <c r="AQ273" s="6">
        <f t="shared" si="809"/>
        <v>7500</v>
      </c>
      <c r="AR273" s="199" t="s">
        <v>203</v>
      </c>
      <c r="AS273" s="3" t="str">
        <f t="shared" si="810"/>
        <v>A forrás egyenlő a költséggel (II.ütem).</v>
      </c>
      <c r="AU273" s="201" t="s">
        <v>135</v>
      </c>
      <c r="AV273" s="201" t="s">
        <v>135</v>
      </c>
      <c r="AW273" s="202">
        <f>COUNTA($G$3:G273)</f>
        <v>271</v>
      </c>
      <c r="AY273" s="8">
        <f>VLOOKUP($G273,Összesítő!$B:$F,3,FALSE)</f>
        <v>3185</v>
      </c>
      <c r="AZ273" s="8">
        <f t="shared" si="811"/>
        <v>0</v>
      </c>
      <c r="BA273" s="5">
        <f t="shared" si="812"/>
        <v>1</v>
      </c>
      <c r="BB273" s="5" t="str">
        <f t="shared" si="813"/>
        <v>H</v>
      </c>
      <c r="BC273" s="5">
        <f t="shared" si="814"/>
        <v>0</v>
      </c>
      <c r="BD273" s="5">
        <f t="shared" si="815"/>
        <v>0</v>
      </c>
      <c r="BE273" s="5">
        <f t="shared" si="816"/>
        <v>0</v>
      </c>
      <c r="BF273" s="8" t="str">
        <f t="shared" si="817"/>
        <v>Nem rövidtávú a feladat.</v>
      </c>
      <c r="BG273" s="5">
        <f t="shared" si="818"/>
        <v>1</v>
      </c>
      <c r="BH273" s="5">
        <f t="shared" si="819"/>
        <v>1</v>
      </c>
      <c r="BI273" s="5">
        <f t="shared" si="820"/>
        <v>0</v>
      </c>
      <c r="BJ273" s="5">
        <f t="shared" si="821"/>
        <v>1</v>
      </c>
      <c r="BK273" s="5">
        <f t="shared" si="822"/>
        <v>1</v>
      </c>
      <c r="BL273" s="4" t="str">
        <f t="shared" si="823"/>
        <v>A forrás egyenlő a költséggel (II.ütem).</v>
      </c>
      <c r="BM273" s="5">
        <f t="shared" si="824"/>
        <v>0</v>
      </c>
      <c r="BN273" s="5">
        <f t="shared" si="825"/>
        <v>1</v>
      </c>
      <c r="BO273" s="5">
        <f t="shared" si="826"/>
        <v>0</v>
      </c>
      <c r="BP273" s="5">
        <f t="shared" si="827"/>
        <v>0</v>
      </c>
      <c r="BQ273" s="5">
        <f t="shared" si="828"/>
        <v>0</v>
      </c>
      <c r="BR273" s="8">
        <f t="shared" si="829"/>
        <v>0</v>
      </c>
      <c r="BS273" s="5">
        <f t="shared" si="830"/>
        <v>0</v>
      </c>
      <c r="BT273" s="5">
        <f t="shared" si="831"/>
        <v>0</v>
      </c>
      <c r="BU273" s="5">
        <f t="shared" si="832"/>
        <v>1</v>
      </c>
      <c r="BV273" s="5">
        <f t="shared" si="833"/>
        <v>1</v>
      </c>
      <c r="BW273" s="5">
        <f t="shared" si="834"/>
        <v>1</v>
      </c>
      <c r="BX273" s="5">
        <f t="shared" si="835"/>
        <v>1</v>
      </c>
      <c r="BY273" s="5">
        <f t="shared" si="836"/>
        <v>1</v>
      </c>
      <c r="BZ273" s="5">
        <f t="shared" si="837"/>
        <v>1</v>
      </c>
      <c r="CA273" s="5">
        <f t="shared" si="838"/>
        <v>1</v>
      </c>
      <c r="CB273" s="5">
        <f t="shared" si="839"/>
        <v>1</v>
      </c>
      <c r="CC273" s="5">
        <f t="shared" si="840"/>
        <v>1</v>
      </c>
      <c r="CD273" s="5" t="str">
        <f t="shared" si="841"/>
        <v>?</v>
      </c>
      <c r="CE273" s="4" t="str">
        <f t="shared" si="842"/>
        <v>Kitöltés rendben!</v>
      </c>
      <c r="CF273" s="5">
        <f t="shared" si="843"/>
        <v>1</v>
      </c>
      <c r="CG273" s="5">
        <f t="shared" si="844"/>
        <v>0</v>
      </c>
      <c r="CH273" s="5">
        <f t="shared" si="845"/>
        <v>1</v>
      </c>
    </row>
    <row r="274" spans="1:86" s="2" customFormat="1" ht="30.2" customHeight="1" x14ac:dyDescent="0.25">
      <c r="A274" s="1" t="str">
        <f t="shared" ref="A274:A286" si="846">IF($G274="","Nincs VKR kiválasztva!",CE274)</f>
        <v>Kitöltés rendben!</v>
      </c>
      <c r="B274" s="200">
        <v>2</v>
      </c>
      <c r="C274" s="199" t="s">
        <v>50</v>
      </c>
      <c r="D274" s="201" t="s">
        <v>544</v>
      </c>
      <c r="E274" s="201" t="s">
        <v>201</v>
      </c>
      <c r="F274" s="202" t="str">
        <f>VLOOKUP($G274,Összesítő!$B:$F,2,FALSE)</f>
        <v>21-32054-1-048-01-10</v>
      </c>
      <c r="G274" s="199" t="s">
        <v>280</v>
      </c>
      <c r="H274" s="202" t="str">
        <f>AY274&amp;"_"&amp;AW274&amp;"_FIV_"&amp;LEFT(Előlap!$B$6,4)</f>
        <v>3185_272_FIV_2026</v>
      </c>
      <c r="I274" s="202" t="str">
        <f>VLOOKUP($G274,Összesítő!$B:$F,5,FALSE)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4" s="202" t="str">
        <f>VLOOKUP($G274,Összesítő!$B:$F,4,FALSE)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4" s="6">
        <f t="shared" si="806"/>
        <v>2286</v>
      </c>
      <c r="L274" s="200">
        <v>2028</v>
      </c>
      <c r="M274" s="200">
        <v>2028</v>
      </c>
      <c r="N274" s="12">
        <v>0</v>
      </c>
      <c r="O274" s="7">
        <v>2286</v>
      </c>
      <c r="P274" s="7">
        <v>0</v>
      </c>
      <c r="R274" s="7">
        <v>0</v>
      </c>
      <c r="S274" s="7">
        <v>0</v>
      </c>
      <c r="T274" s="7">
        <v>0</v>
      </c>
      <c r="U274" s="7">
        <v>0</v>
      </c>
      <c r="V274" s="7">
        <v>0</v>
      </c>
      <c r="W274" s="7">
        <v>0</v>
      </c>
      <c r="X274" s="7">
        <v>0</v>
      </c>
      <c r="Y274" s="7">
        <v>0</v>
      </c>
      <c r="Z274" s="7">
        <v>0</v>
      </c>
      <c r="AA274" s="7">
        <v>0</v>
      </c>
      <c r="AB274" s="7">
        <v>0</v>
      </c>
      <c r="AC274" s="6">
        <f t="shared" ref="AC274:AC286" si="847">SUM(R274:AB274)</f>
        <v>0</v>
      </c>
      <c r="AD274" s="3" t="str">
        <f t="shared" ref="AD274:AD286" si="848">IF($G274="","Nincs VKR kiválasztva!",IF(BA274=0,"Hiányos kitöltés!",BF274))</f>
        <v>Nem rövidtávú a feladat.</v>
      </c>
      <c r="AF274" s="7">
        <v>0</v>
      </c>
      <c r="AG274" s="7">
        <v>0</v>
      </c>
      <c r="AH274" s="7">
        <v>0</v>
      </c>
      <c r="AI274" s="7">
        <v>0</v>
      </c>
      <c r="AJ274" s="7">
        <v>0</v>
      </c>
      <c r="AK274" s="7">
        <v>0</v>
      </c>
      <c r="AL274" s="7">
        <v>0</v>
      </c>
      <c r="AM274" s="7">
        <v>0</v>
      </c>
      <c r="AN274" s="7">
        <v>0</v>
      </c>
      <c r="AO274" s="7">
        <v>0</v>
      </c>
      <c r="AP274" s="7">
        <v>0</v>
      </c>
      <c r="AQ274" s="6">
        <f t="shared" ref="AQ274:AQ286" si="849">SUM(AF274:AP274)</f>
        <v>0</v>
      </c>
      <c r="AR274" s="199" t="s">
        <v>205</v>
      </c>
      <c r="AS274" s="3" t="str">
        <f t="shared" ref="AS274:AS286" si="850">IF($G274="","Nincs VKR kiválasztva!",IF($BA274=0,"Hiányos kitöltés!",IF($BN274=0,"Nem hosszútávú a feladat.",$BL274)))</f>
        <v>Forráshiányos a feladat!</v>
      </c>
      <c r="AU274" s="201" t="s">
        <v>135</v>
      </c>
      <c r="AV274" s="201" t="s">
        <v>135</v>
      </c>
      <c r="AW274" s="202">
        <f>COUNTA($G$3:G274)</f>
        <v>272</v>
      </c>
      <c r="AY274" s="8">
        <f>VLOOKUP($G274,Összesítő!$B:$F,3,FALSE)</f>
        <v>3185</v>
      </c>
      <c r="AZ274" s="8">
        <f t="shared" ref="AZ274:AZ286" si="851">LEN($AU274)</f>
        <v>0</v>
      </c>
      <c r="BA274" s="5">
        <f t="shared" ref="BA274:BA286" si="852">IF(OR($B274="",$C274="",$D274="",$E274="",$F274="",$L274="",$M274="",$N274="",$O274="",$P274=""),0,1)</f>
        <v>1</v>
      </c>
      <c r="BB274" s="5" t="str">
        <f t="shared" ref="BB274:BB286" si="853">IF($F274="",0,IF(AND($L274=2027,$M274=2027),"R",IF(AND($L274=2027,$M274&gt;2027),"RH",IF(AND($L274&gt;2027,$M274&gt;2027),"H","x"))))</f>
        <v>H</v>
      </c>
      <c r="BC274" s="5">
        <f t="shared" ref="BC274:BC286" si="854">IF(OR(BB274="R",BB274="RH"),1,0)</f>
        <v>0</v>
      </c>
      <c r="BD274" s="5">
        <f t="shared" ref="BD274:BD286" si="855">IF(AND($BB274="R",$O274&gt;0),1,IF(AND($BB274="H",$N274&gt;0),1,0))</f>
        <v>0</v>
      </c>
      <c r="BE274" s="5">
        <f t="shared" ref="BE274:BE286" si="856">IF($AC274&lt;$N274,1,IF($AC274=$N274,0))</f>
        <v>0</v>
      </c>
      <c r="BF274" s="8" t="str">
        <f t="shared" ref="BF274:BF286" si="857">IF($L274&gt;2027,"Nem rövidtávú a feladat.",IF($BE274=1,"Az I. ütem nem lehet forráshiányos!",IF($AC274&gt;$N274,"Többlet forrást jelölt meg az I. ütemnél! A forrás ne legyen több a költségnél.",IF($AC274=$N274,"A forrás egyenlő a költséggel (I.ütem).",0))))</f>
        <v>Nem rövidtávú a feladat.</v>
      </c>
      <c r="BG274" s="5">
        <f t="shared" ref="BG274:BG286" si="858">IF(AND($R274&lt;&gt;"",$S274&lt;&gt;"",$T274&lt;&gt;"",$U274&lt;&gt;"",$V274&lt;&gt;"",$W274&lt;&gt;"",$X274&lt;&gt;"",$Y274&lt;&gt;"",$Z274&lt;&gt;"",$AA274&lt;&gt;"",$AB274&lt;&gt;""),1,0)</f>
        <v>1</v>
      </c>
      <c r="BH274" s="5">
        <f t="shared" ref="BH274:BH286" si="859">IF(AND($BG274=1,$N274=$AC274),1,0)</f>
        <v>1</v>
      </c>
      <c r="BI274" s="5">
        <f t="shared" ref="BI274:BI286" si="860">IF($AQ274&lt;$O274,1,0)</f>
        <v>1</v>
      </c>
      <c r="BJ274" s="5">
        <f t="shared" ref="BJ274:BJ286" si="861">IF(AND($AF274&lt;&gt;"",$AG274&lt;&gt;"",$AH274&lt;&gt;"",$AI274&lt;&gt;"",$AJ274&lt;&gt;"",$AK274&lt;&gt;"",$AL274&lt;&gt;"",$AM274&lt;&gt;"",$AN274&lt;&gt;"",$AO274&lt;&gt;"",$AP274&lt;&gt;""),1,0)</f>
        <v>1</v>
      </c>
      <c r="BK274" s="5">
        <f t="shared" ref="BK274:BK286" si="862">IF(AND($BJ274=1,$O274=$AQ274),1,IF(AND($BJ274=1,$O274&gt;$AQ274,AR274="igen"),1,0))</f>
        <v>1</v>
      </c>
      <c r="BL274" s="4" t="str">
        <f t="shared" ref="BL274:BL286" si="863">IF($M274&lt;2028,"Nem hosszútávú a feladat.",IF(AND($BI274=1,$AR274="nem"),"Forráshiányos a feladat? Jelölje az AR-oszlopban!",IF(AND($BI274=0,$AR274="igen"),"Forráshiányosnak jelölte a feladat az AR-oszlopban, de a forrás költség adatok alapnján nem az!",IF(AND($BI274=1,$AR274="igen"),"Forráshiányos a feladat!",IF($AQ274&gt;$O274,"Többlet forrást jelölt meg a II. ütemnél! A forrás ne legyen több a költségnél.",IF($AQ274=$O274,"A forrás egyenlő a költséggel (II.ütem).",0))))))</f>
        <v>Forráshiányos a feladat!</v>
      </c>
      <c r="BM274" s="5">
        <f t="shared" ref="BM274:BM286" si="864">IF($M274&lt;2028,1,0)</f>
        <v>0</v>
      </c>
      <c r="BN274" s="5">
        <f t="shared" ref="BN274:BN286" si="865">IF($M274&gt;2027,1,0)</f>
        <v>1</v>
      </c>
      <c r="BO274" s="5">
        <f t="shared" ref="BO274:BO286" si="866">IF(AND($BM274=1,$N274=0),1,0)</f>
        <v>0</v>
      </c>
      <c r="BP274" s="5">
        <f t="shared" ref="BP274:BP286" si="867">IF(AND($BN274=1,$O274=0),1,0)</f>
        <v>0</v>
      </c>
      <c r="BQ274" s="5">
        <f t="shared" ref="BQ274:BQ286" si="868">IF(AND($BB274="R",$N274=0,$AZ274&gt;29),1,IF(AND($BB274="RH",$N274=0,$AZ274&gt;29),1,0))</f>
        <v>0</v>
      </c>
      <c r="BR274" s="8">
        <f t="shared" ref="BR274:BR286" si="869">IF($BN274=0,"Nincs hosszútávú terv!",IF(AND($BB274="H",$O274=0,$AZ274=0),"Nullás a hosszútávú feladat és nincs hozzá indoklás!",IF(AND($BB274="RH",$O274=0,$AZ274=0),"Nullás a hosszútávú feladat és nincs hozzá indoklás!",IF(AND($BB274="R",$O274=0,$AZ274&lt;300),"Nullás a hosszútávú feladat és rövid hozzá az indoklás!",IF(AND($BB274="RH",$O274=0,$AZ274&lt;300),"Nullás a hosszútávú feladat és rövid hozzá az indoklás!",0)))))</f>
        <v>0</v>
      </c>
      <c r="BS274" s="5">
        <f t="shared" ref="BS274:BS286" si="870">IF(AND($BB274="R",$N274=0,$AZ274&gt;29),1,IF(AND($BB274="RH",$N274=0,$AZ274&gt;29),1,0))</f>
        <v>0</v>
      </c>
      <c r="BT274" s="5">
        <f t="shared" ref="BT274:BT286" si="871">IF(AND($BB274="H",$O274=0,$AZ274&gt;29),1,IF(AND($BB274="RH",$O274=0,$AZ274&gt;29),1,0))</f>
        <v>0</v>
      </c>
      <c r="BU274" s="5">
        <f t="shared" ref="BU274:BU286" si="872">IF($B274="",0,1)</f>
        <v>1</v>
      </c>
      <c r="BV274" s="5">
        <f t="shared" ref="BV274:BV286" si="873">IF($C274="",0,1)</f>
        <v>1</v>
      </c>
      <c r="BW274" s="5">
        <f t="shared" ref="BW274:BW286" si="874">IF($D274="",0,1)</f>
        <v>1</v>
      </c>
      <c r="BX274" s="5">
        <f t="shared" ref="BX274:BX286" si="875">IF($E274="",0,1)</f>
        <v>1</v>
      </c>
      <c r="BY274" s="5">
        <f t="shared" ref="BY274:BY286" si="876">IF($L274="",0,1)</f>
        <v>1</v>
      </c>
      <c r="BZ274" s="5">
        <f t="shared" ref="BZ274:BZ286" si="877">IF($M274="",0,1)</f>
        <v>1</v>
      </c>
      <c r="CA274" s="5">
        <f t="shared" ref="CA274:CA286" si="878">IF($N274="",0,1)</f>
        <v>1</v>
      </c>
      <c r="CB274" s="5">
        <f t="shared" ref="CB274:CB286" si="879">IF($O274="",0,1)</f>
        <v>1</v>
      </c>
      <c r="CC274" s="5">
        <f t="shared" ref="CC274:CC286" si="880">IF($P274="",0,1)</f>
        <v>1</v>
      </c>
      <c r="CD274" s="5" t="str">
        <f t="shared" ref="CD274:CD286" si="881">IF(AND($BA274=0,$BU274=0),"Hiányos kitöltés! (B-oszlop üres)",IF(AND($BA274=0,$BV274=0),"Hiányos kitöltés! (C-oszlop üres)",IF(AND($BA274=0,$BW274=0),"Hiányos kitöltés! (D-oszlop üres)",IF(AND($BA274=0,$BX274=0),"Hiányos kitöltés! (E-oszlop üres)",IF(AND($BA274=0,$BY274=0),"Hiányos kitöltés! (L-oszlop üres)",IF(AND($BA274=0,$BZ274=0),"Hiányos kitöltés! (M-oszlop üres)",IF(AND($BA274=0,$CA274=0),"Hiányos kitöltés! (N-oszlop üres)",IF(AND($BA274=0,$CB274=0),"Hiányos kitöltés! (O-oszlop üres)",IF(AND($BA274=0,$CC274=0),"Hiányos kitöltés! (P-oszlop üres)",IF(AND($BA274=0,$BG274=0),"Hiányos kitöltés! (I.ütem forrása hiányos!","?"))))))))))</f>
        <v>?</v>
      </c>
      <c r="CE274" s="4" t="str">
        <f t="shared" ref="CE274:CE286" si="882">IF($BA274=0,$CD274,IF($BG274=0,"I. ütem forrása nincs kitöltve!",IF($BJ274=0,"II. ütem forrása nincs kitöltve!",IF($BD274=1,"Költségek üteme nem megfelelő (az időtartam és a költség üteme eltér)!",IF(AND(BH274=0,$BA274=1,$BJ274=1,$BD274=1),"Kötelező cellák kitöltve, de az I. ütem forrása hibás!",IF(AND(BJ274=0,$BA274=1,$BJ274=1,$BD274=1),"Kötelező cellák kitöltve, de a II. ütem forrása hibás!",IF(AND($BO274=1,$AZ274&lt;30),"Nullás a rövidtávú feladat és rövid (hiányzik) a hozzá tartozó indoklás!",IF(AND($BP274=1,$AZ274&lt;30),"Nullás a hosszútávú feladat és rövid (hiányzik) a hozzá tartozó indoklás!",IF(AND(BN274=1,C274="2011_RENDKÍVÜLI"),"II. ütemre nem tervezhet Rendkívüli feladatot!",IF(BH274=0,AD274,IF(BK274=0,AS274,IF(AND(BC274=1,$P274&gt;$N274),"EM rendelet 2. melléklet terhére elszámolt költség nem lehet nagyobb az I. ütemre tervezett tényleges költségnél!",IF($AC274&gt;$N274,"Többlet forrást jelölt meg az I. ütemnél! A forrás ne legyen több a költségnél.",IF($AQ274&gt;$O274,"Többlet forrást jelölt meg a II. ütemnél! A forrás ne legyen több a költségnél.","Kitöltés rendben!"))))))))))))))</f>
        <v>Kitöltés rendben!</v>
      </c>
      <c r="CF274" s="5">
        <f t="shared" ref="CF274:CF286" si="883">IF(A274="Kitöltés rendben!",1,0)</f>
        <v>1</v>
      </c>
      <c r="CG274" s="5">
        <f t="shared" ref="CG274:CG286" si="884">IF(AND($BB274="R",$CF274=1),1,IF(AND($BB274="RH",$CF274=1),1,0))</f>
        <v>0</v>
      </c>
      <c r="CH274" s="5">
        <f t="shared" ref="CH274:CH286" si="885">IF(AND($BB274="H",$CF274=1),1,IF(AND($BB274="RH",$CF274=1),1,0))</f>
        <v>1</v>
      </c>
    </row>
    <row r="275" spans="1:86" s="2" customFormat="1" ht="30.2" customHeight="1" x14ac:dyDescent="0.25">
      <c r="A275" s="1" t="str">
        <f t="shared" si="846"/>
        <v>Kitöltés rendben!</v>
      </c>
      <c r="B275" s="200">
        <v>2</v>
      </c>
      <c r="C275" s="199" t="s">
        <v>50</v>
      </c>
      <c r="D275" s="201" t="s">
        <v>545</v>
      </c>
      <c r="E275" s="201" t="s">
        <v>201</v>
      </c>
      <c r="F275" s="202" t="str">
        <f>VLOOKUP($G275,Összesítő!$B:$F,2,FALSE)</f>
        <v>21-32054-1-048-01-10</v>
      </c>
      <c r="G275" s="199" t="s">
        <v>280</v>
      </c>
      <c r="H275" s="202" t="str">
        <f>AY275&amp;"_"&amp;AW275&amp;"_FIV_"&amp;LEFT(Előlap!$B$6,4)</f>
        <v>3185_273_FIV_2026</v>
      </c>
      <c r="I275" s="202" t="str">
        <f>VLOOKUP($G275,Összesítő!$B:$F,5,FALSE)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5" s="202" t="str">
        <f>VLOOKUP($G275,Összesítő!$B:$F,4,FALSE)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5" s="6">
        <f t="shared" si="806"/>
        <v>1270</v>
      </c>
      <c r="L275" s="200">
        <v>2029</v>
      </c>
      <c r="M275" s="200">
        <v>2029</v>
      </c>
      <c r="N275" s="12">
        <v>0</v>
      </c>
      <c r="O275" s="7">
        <v>1270</v>
      </c>
      <c r="P275" s="7">
        <v>0</v>
      </c>
      <c r="R275" s="7">
        <v>0</v>
      </c>
      <c r="S275" s="7">
        <v>0</v>
      </c>
      <c r="T275" s="7">
        <v>0</v>
      </c>
      <c r="U275" s="7">
        <v>0</v>
      </c>
      <c r="V275" s="7">
        <v>0</v>
      </c>
      <c r="W275" s="7">
        <v>0</v>
      </c>
      <c r="X275" s="7">
        <v>0</v>
      </c>
      <c r="Y275" s="7">
        <v>0</v>
      </c>
      <c r="Z275" s="7">
        <v>0</v>
      </c>
      <c r="AA275" s="7">
        <v>0</v>
      </c>
      <c r="AB275" s="7">
        <v>0</v>
      </c>
      <c r="AC275" s="6">
        <f t="shared" si="847"/>
        <v>0</v>
      </c>
      <c r="AD275" s="3" t="str">
        <f t="shared" si="848"/>
        <v>Nem rövidtávú a feladat.</v>
      </c>
      <c r="AF275" s="7">
        <v>0</v>
      </c>
      <c r="AG275" s="7">
        <v>0</v>
      </c>
      <c r="AH275" s="7">
        <v>0</v>
      </c>
      <c r="AI275" s="7">
        <v>0</v>
      </c>
      <c r="AJ275" s="7">
        <v>0</v>
      </c>
      <c r="AK275" s="7">
        <v>0</v>
      </c>
      <c r="AL275" s="7">
        <v>0</v>
      </c>
      <c r="AM275" s="7">
        <v>0</v>
      </c>
      <c r="AN275" s="7">
        <v>0</v>
      </c>
      <c r="AO275" s="7">
        <v>0</v>
      </c>
      <c r="AP275" s="7">
        <v>0</v>
      </c>
      <c r="AQ275" s="6">
        <f t="shared" si="849"/>
        <v>0</v>
      </c>
      <c r="AR275" s="199" t="s">
        <v>205</v>
      </c>
      <c r="AS275" s="3" t="str">
        <f t="shared" si="850"/>
        <v>Forráshiányos a feladat!</v>
      </c>
      <c r="AU275" s="201" t="s">
        <v>135</v>
      </c>
      <c r="AV275" s="201" t="s">
        <v>135</v>
      </c>
      <c r="AW275" s="202">
        <f>COUNTA($G$3:G275)</f>
        <v>273</v>
      </c>
      <c r="AY275" s="8">
        <f>VLOOKUP($G275,Összesítő!$B:$F,3,FALSE)</f>
        <v>3185</v>
      </c>
      <c r="AZ275" s="8">
        <f t="shared" si="851"/>
        <v>0</v>
      </c>
      <c r="BA275" s="5">
        <f t="shared" si="852"/>
        <v>1</v>
      </c>
      <c r="BB275" s="5" t="str">
        <f t="shared" si="853"/>
        <v>H</v>
      </c>
      <c r="BC275" s="5">
        <f t="shared" si="854"/>
        <v>0</v>
      </c>
      <c r="BD275" s="5">
        <f t="shared" si="855"/>
        <v>0</v>
      </c>
      <c r="BE275" s="5">
        <f t="shared" si="856"/>
        <v>0</v>
      </c>
      <c r="BF275" s="8" t="str">
        <f t="shared" si="857"/>
        <v>Nem rövidtávú a feladat.</v>
      </c>
      <c r="BG275" s="5">
        <f t="shared" si="858"/>
        <v>1</v>
      </c>
      <c r="BH275" s="5">
        <f t="shared" si="859"/>
        <v>1</v>
      </c>
      <c r="BI275" s="5">
        <f t="shared" si="860"/>
        <v>1</v>
      </c>
      <c r="BJ275" s="5">
        <f t="shared" si="861"/>
        <v>1</v>
      </c>
      <c r="BK275" s="5">
        <f t="shared" si="862"/>
        <v>1</v>
      </c>
      <c r="BL275" s="4" t="str">
        <f t="shared" si="863"/>
        <v>Forráshiányos a feladat!</v>
      </c>
      <c r="BM275" s="5">
        <f t="shared" si="864"/>
        <v>0</v>
      </c>
      <c r="BN275" s="5">
        <f t="shared" si="865"/>
        <v>1</v>
      </c>
      <c r="BO275" s="5">
        <f t="shared" si="866"/>
        <v>0</v>
      </c>
      <c r="BP275" s="5">
        <f t="shared" si="867"/>
        <v>0</v>
      </c>
      <c r="BQ275" s="5">
        <f t="shared" si="868"/>
        <v>0</v>
      </c>
      <c r="BR275" s="8">
        <f t="shared" si="869"/>
        <v>0</v>
      </c>
      <c r="BS275" s="5">
        <f t="shared" si="870"/>
        <v>0</v>
      </c>
      <c r="BT275" s="5">
        <f t="shared" si="871"/>
        <v>0</v>
      </c>
      <c r="BU275" s="5">
        <f t="shared" si="872"/>
        <v>1</v>
      </c>
      <c r="BV275" s="5">
        <f t="shared" si="873"/>
        <v>1</v>
      </c>
      <c r="BW275" s="5">
        <f t="shared" si="874"/>
        <v>1</v>
      </c>
      <c r="BX275" s="5">
        <f t="shared" si="875"/>
        <v>1</v>
      </c>
      <c r="BY275" s="5">
        <f t="shared" si="876"/>
        <v>1</v>
      </c>
      <c r="BZ275" s="5">
        <f t="shared" si="877"/>
        <v>1</v>
      </c>
      <c r="CA275" s="5">
        <f t="shared" si="878"/>
        <v>1</v>
      </c>
      <c r="CB275" s="5">
        <f t="shared" si="879"/>
        <v>1</v>
      </c>
      <c r="CC275" s="5">
        <f t="shared" si="880"/>
        <v>1</v>
      </c>
      <c r="CD275" s="5" t="str">
        <f t="shared" si="881"/>
        <v>?</v>
      </c>
      <c r="CE275" s="4" t="str">
        <f t="shared" si="882"/>
        <v>Kitöltés rendben!</v>
      </c>
      <c r="CF275" s="5">
        <f t="shared" si="883"/>
        <v>1</v>
      </c>
      <c r="CG275" s="5">
        <f t="shared" si="884"/>
        <v>0</v>
      </c>
      <c r="CH275" s="5">
        <f t="shared" si="885"/>
        <v>1</v>
      </c>
    </row>
    <row r="276" spans="1:86" s="2" customFormat="1" ht="30.2" customHeight="1" x14ac:dyDescent="0.25">
      <c r="A276" s="1" t="str">
        <f t="shared" si="846"/>
        <v>Kitöltés rendben!</v>
      </c>
      <c r="B276" s="200">
        <v>2</v>
      </c>
      <c r="C276" s="199" t="s">
        <v>50</v>
      </c>
      <c r="D276" s="201" t="s">
        <v>545</v>
      </c>
      <c r="E276" s="201" t="s">
        <v>201</v>
      </c>
      <c r="F276" s="202" t="str">
        <f>VLOOKUP($G276,Összesítő!$B:$F,2,FALSE)</f>
        <v>21-32054-1-048-01-10</v>
      </c>
      <c r="G276" s="199" t="s">
        <v>280</v>
      </c>
      <c r="H276" s="202" t="str">
        <f>AY276&amp;"_"&amp;AW276&amp;"_FIV_"&amp;LEFT(Előlap!$B$6,4)</f>
        <v>3185_274_FIV_2026</v>
      </c>
      <c r="I276" s="202" t="str">
        <f>VLOOKUP($G276,Összesítő!$B:$F,5,FALSE)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6" s="202" t="str">
        <f>VLOOKUP($G276,Összesítő!$B:$F,4,FALSE)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6" s="6">
        <f t="shared" si="806"/>
        <v>1270</v>
      </c>
      <c r="L276" s="200">
        <v>2030</v>
      </c>
      <c r="M276" s="200">
        <v>2030</v>
      </c>
      <c r="N276" s="12">
        <v>0</v>
      </c>
      <c r="O276" s="7">
        <v>1270</v>
      </c>
      <c r="P276" s="7">
        <v>0</v>
      </c>
      <c r="R276" s="7">
        <v>0</v>
      </c>
      <c r="S276" s="7">
        <v>0</v>
      </c>
      <c r="T276" s="7">
        <v>0</v>
      </c>
      <c r="U276" s="7">
        <v>0</v>
      </c>
      <c r="V276" s="7">
        <v>0</v>
      </c>
      <c r="W276" s="7">
        <v>0</v>
      </c>
      <c r="X276" s="7">
        <v>0</v>
      </c>
      <c r="Y276" s="7">
        <v>0</v>
      </c>
      <c r="Z276" s="7">
        <v>0</v>
      </c>
      <c r="AA276" s="7">
        <v>0</v>
      </c>
      <c r="AB276" s="7">
        <v>0</v>
      </c>
      <c r="AC276" s="6">
        <f t="shared" si="847"/>
        <v>0</v>
      </c>
      <c r="AD276" s="3" t="str">
        <f t="shared" si="848"/>
        <v>Nem rövidtávú a feladat.</v>
      </c>
      <c r="AF276" s="7">
        <v>0</v>
      </c>
      <c r="AG276" s="7">
        <v>0</v>
      </c>
      <c r="AH276" s="7">
        <v>0</v>
      </c>
      <c r="AI276" s="7">
        <v>0</v>
      </c>
      <c r="AJ276" s="7">
        <v>0</v>
      </c>
      <c r="AK276" s="7">
        <v>0</v>
      </c>
      <c r="AL276" s="7">
        <v>0</v>
      </c>
      <c r="AM276" s="7">
        <v>0</v>
      </c>
      <c r="AN276" s="7">
        <v>0</v>
      </c>
      <c r="AO276" s="7">
        <v>0</v>
      </c>
      <c r="AP276" s="7">
        <v>0</v>
      </c>
      <c r="AQ276" s="6">
        <f t="shared" si="849"/>
        <v>0</v>
      </c>
      <c r="AR276" s="199" t="s">
        <v>205</v>
      </c>
      <c r="AS276" s="3" t="str">
        <f t="shared" si="850"/>
        <v>Forráshiányos a feladat!</v>
      </c>
      <c r="AU276" s="201" t="s">
        <v>135</v>
      </c>
      <c r="AV276" s="201" t="s">
        <v>135</v>
      </c>
      <c r="AW276" s="202">
        <f>COUNTA($G$3:G276)</f>
        <v>274</v>
      </c>
      <c r="AY276" s="8">
        <f>VLOOKUP($G276,Összesítő!$B:$F,3,FALSE)</f>
        <v>3185</v>
      </c>
      <c r="AZ276" s="8">
        <f t="shared" si="851"/>
        <v>0</v>
      </c>
      <c r="BA276" s="5">
        <f t="shared" si="852"/>
        <v>1</v>
      </c>
      <c r="BB276" s="5" t="str">
        <f t="shared" si="853"/>
        <v>H</v>
      </c>
      <c r="BC276" s="5">
        <f t="shared" si="854"/>
        <v>0</v>
      </c>
      <c r="BD276" s="5">
        <f t="shared" si="855"/>
        <v>0</v>
      </c>
      <c r="BE276" s="5">
        <f t="shared" si="856"/>
        <v>0</v>
      </c>
      <c r="BF276" s="8" t="str">
        <f t="shared" si="857"/>
        <v>Nem rövidtávú a feladat.</v>
      </c>
      <c r="BG276" s="5">
        <f t="shared" si="858"/>
        <v>1</v>
      </c>
      <c r="BH276" s="5">
        <f t="shared" si="859"/>
        <v>1</v>
      </c>
      <c r="BI276" s="5">
        <f t="shared" si="860"/>
        <v>1</v>
      </c>
      <c r="BJ276" s="5">
        <f t="shared" si="861"/>
        <v>1</v>
      </c>
      <c r="BK276" s="5">
        <f t="shared" si="862"/>
        <v>1</v>
      </c>
      <c r="BL276" s="4" t="str">
        <f t="shared" si="863"/>
        <v>Forráshiányos a feladat!</v>
      </c>
      <c r="BM276" s="5">
        <f t="shared" si="864"/>
        <v>0</v>
      </c>
      <c r="BN276" s="5">
        <f t="shared" si="865"/>
        <v>1</v>
      </c>
      <c r="BO276" s="5">
        <f t="shared" si="866"/>
        <v>0</v>
      </c>
      <c r="BP276" s="5">
        <f t="shared" si="867"/>
        <v>0</v>
      </c>
      <c r="BQ276" s="5">
        <f t="shared" si="868"/>
        <v>0</v>
      </c>
      <c r="BR276" s="8">
        <f t="shared" si="869"/>
        <v>0</v>
      </c>
      <c r="BS276" s="5">
        <f t="shared" si="870"/>
        <v>0</v>
      </c>
      <c r="BT276" s="5">
        <f t="shared" si="871"/>
        <v>0</v>
      </c>
      <c r="BU276" s="5">
        <f t="shared" si="872"/>
        <v>1</v>
      </c>
      <c r="BV276" s="5">
        <f t="shared" si="873"/>
        <v>1</v>
      </c>
      <c r="BW276" s="5">
        <f t="shared" si="874"/>
        <v>1</v>
      </c>
      <c r="BX276" s="5">
        <f t="shared" si="875"/>
        <v>1</v>
      </c>
      <c r="BY276" s="5">
        <f t="shared" si="876"/>
        <v>1</v>
      </c>
      <c r="BZ276" s="5">
        <f t="shared" si="877"/>
        <v>1</v>
      </c>
      <c r="CA276" s="5">
        <f t="shared" si="878"/>
        <v>1</v>
      </c>
      <c r="CB276" s="5">
        <f t="shared" si="879"/>
        <v>1</v>
      </c>
      <c r="CC276" s="5">
        <f t="shared" si="880"/>
        <v>1</v>
      </c>
      <c r="CD276" s="5" t="str">
        <f t="shared" si="881"/>
        <v>?</v>
      </c>
      <c r="CE276" s="4" t="str">
        <f t="shared" si="882"/>
        <v>Kitöltés rendben!</v>
      </c>
      <c r="CF276" s="5">
        <f t="shared" si="883"/>
        <v>1</v>
      </c>
      <c r="CG276" s="5">
        <f t="shared" si="884"/>
        <v>0</v>
      </c>
      <c r="CH276" s="5">
        <f t="shared" si="885"/>
        <v>1</v>
      </c>
    </row>
    <row r="277" spans="1:86" s="2" customFormat="1" ht="30.2" customHeight="1" x14ac:dyDescent="0.25">
      <c r="A277" s="1" t="str">
        <f t="shared" si="846"/>
        <v>Kitöltés rendben!</v>
      </c>
      <c r="B277" s="200">
        <v>2</v>
      </c>
      <c r="C277" s="199" t="s">
        <v>50</v>
      </c>
      <c r="D277" s="201" t="s">
        <v>544</v>
      </c>
      <c r="E277" s="201" t="s">
        <v>201</v>
      </c>
      <c r="F277" s="202" t="str">
        <f>VLOOKUP($G277,Összesítő!$B:$F,2,FALSE)</f>
        <v>21-32054-1-048-01-10</v>
      </c>
      <c r="G277" s="199" t="s">
        <v>280</v>
      </c>
      <c r="H277" s="202" t="str">
        <f>AY277&amp;"_"&amp;AW277&amp;"_FIV_"&amp;LEFT(Előlap!$B$6,4)</f>
        <v>3185_275_FIV_2026</v>
      </c>
      <c r="I277" s="202" t="str">
        <f>VLOOKUP($G277,Összesítő!$B:$F,5,FALSE)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7" s="202" t="str">
        <f>VLOOKUP($G277,Összesítő!$B:$F,4,FALSE)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7" s="6">
        <f t="shared" si="806"/>
        <v>2286</v>
      </c>
      <c r="L277" s="200">
        <v>2033</v>
      </c>
      <c r="M277" s="200">
        <v>2033</v>
      </c>
      <c r="N277" s="12">
        <v>0</v>
      </c>
      <c r="O277" s="7">
        <v>2286</v>
      </c>
      <c r="P277" s="7">
        <v>0</v>
      </c>
      <c r="R277" s="7">
        <v>0</v>
      </c>
      <c r="S277" s="7">
        <v>0</v>
      </c>
      <c r="T277" s="7">
        <v>0</v>
      </c>
      <c r="U277" s="7">
        <v>0</v>
      </c>
      <c r="V277" s="7">
        <v>0</v>
      </c>
      <c r="W277" s="7">
        <v>0</v>
      </c>
      <c r="X277" s="7">
        <v>0</v>
      </c>
      <c r="Y277" s="7">
        <v>0</v>
      </c>
      <c r="Z277" s="7">
        <v>0</v>
      </c>
      <c r="AA277" s="7">
        <v>0</v>
      </c>
      <c r="AB277" s="7">
        <v>0</v>
      </c>
      <c r="AC277" s="6">
        <f t="shared" si="847"/>
        <v>0</v>
      </c>
      <c r="AD277" s="3" t="str">
        <f t="shared" si="848"/>
        <v>Nem rövidtávú a feladat.</v>
      </c>
      <c r="AF277" s="7">
        <v>0</v>
      </c>
      <c r="AG277" s="7">
        <v>0</v>
      </c>
      <c r="AH277" s="7">
        <v>0</v>
      </c>
      <c r="AI277" s="7">
        <v>0</v>
      </c>
      <c r="AJ277" s="7">
        <v>0</v>
      </c>
      <c r="AK277" s="7">
        <v>0</v>
      </c>
      <c r="AL277" s="7">
        <v>0</v>
      </c>
      <c r="AM277" s="7">
        <v>0</v>
      </c>
      <c r="AN277" s="7">
        <v>0</v>
      </c>
      <c r="AO277" s="7">
        <v>0</v>
      </c>
      <c r="AP277" s="7">
        <v>0</v>
      </c>
      <c r="AQ277" s="6">
        <f t="shared" si="849"/>
        <v>0</v>
      </c>
      <c r="AR277" s="199" t="s">
        <v>205</v>
      </c>
      <c r="AS277" s="3" t="str">
        <f t="shared" si="850"/>
        <v>Forráshiányos a feladat!</v>
      </c>
      <c r="AU277" s="201" t="s">
        <v>135</v>
      </c>
      <c r="AV277" s="201" t="s">
        <v>135</v>
      </c>
      <c r="AW277" s="202">
        <f>COUNTA($G$3:G277)</f>
        <v>275</v>
      </c>
      <c r="AY277" s="8">
        <f>VLOOKUP($G277,Összesítő!$B:$F,3,FALSE)</f>
        <v>3185</v>
      </c>
      <c r="AZ277" s="8">
        <f t="shared" si="851"/>
        <v>0</v>
      </c>
      <c r="BA277" s="5">
        <f t="shared" si="852"/>
        <v>1</v>
      </c>
      <c r="BB277" s="5" t="str">
        <f t="shared" si="853"/>
        <v>H</v>
      </c>
      <c r="BC277" s="5">
        <f t="shared" si="854"/>
        <v>0</v>
      </c>
      <c r="BD277" s="5">
        <f t="shared" si="855"/>
        <v>0</v>
      </c>
      <c r="BE277" s="5">
        <f t="shared" si="856"/>
        <v>0</v>
      </c>
      <c r="BF277" s="8" t="str">
        <f t="shared" si="857"/>
        <v>Nem rövidtávú a feladat.</v>
      </c>
      <c r="BG277" s="5">
        <f t="shared" si="858"/>
        <v>1</v>
      </c>
      <c r="BH277" s="5">
        <f t="shared" si="859"/>
        <v>1</v>
      </c>
      <c r="BI277" s="5">
        <f t="shared" si="860"/>
        <v>1</v>
      </c>
      <c r="BJ277" s="5">
        <f t="shared" si="861"/>
        <v>1</v>
      </c>
      <c r="BK277" s="5">
        <f t="shared" si="862"/>
        <v>1</v>
      </c>
      <c r="BL277" s="4" t="str">
        <f t="shared" si="863"/>
        <v>Forráshiányos a feladat!</v>
      </c>
      <c r="BM277" s="5">
        <f t="shared" si="864"/>
        <v>0</v>
      </c>
      <c r="BN277" s="5">
        <f t="shared" si="865"/>
        <v>1</v>
      </c>
      <c r="BO277" s="5">
        <f t="shared" si="866"/>
        <v>0</v>
      </c>
      <c r="BP277" s="5">
        <f t="shared" si="867"/>
        <v>0</v>
      </c>
      <c r="BQ277" s="5">
        <f t="shared" si="868"/>
        <v>0</v>
      </c>
      <c r="BR277" s="8">
        <f t="shared" si="869"/>
        <v>0</v>
      </c>
      <c r="BS277" s="5">
        <f t="shared" si="870"/>
        <v>0</v>
      </c>
      <c r="BT277" s="5">
        <f t="shared" si="871"/>
        <v>0</v>
      </c>
      <c r="BU277" s="5">
        <f t="shared" si="872"/>
        <v>1</v>
      </c>
      <c r="BV277" s="5">
        <f t="shared" si="873"/>
        <v>1</v>
      </c>
      <c r="BW277" s="5">
        <f t="shared" si="874"/>
        <v>1</v>
      </c>
      <c r="BX277" s="5">
        <f t="shared" si="875"/>
        <v>1</v>
      </c>
      <c r="BY277" s="5">
        <f t="shared" si="876"/>
        <v>1</v>
      </c>
      <c r="BZ277" s="5">
        <f t="shared" si="877"/>
        <v>1</v>
      </c>
      <c r="CA277" s="5">
        <f t="shared" si="878"/>
        <v>1</v>
      </c>
      <c r="CB277" s="5">
        <f t="shared" si="879"/>
        <v>1</v>
      </c>
      <c r="CC277" s="5">
        <f t="shared" si="880"/>
        <v>1</v>
      </c>
      <c r="CD277" s="5" t="str">
        <f t="shared" si="881"/>
        <v>?</v>
      </c>
      <c r="CE277" s="4" t="str">
        <f t="shared" si="882"/>
        <v>Kitöltés rendben!</v>
      </c>
      <c r="CF277" s="5">
        <f t="shared" si="883"/>
        <v>1</v>
      </c>
      <c r="CG277" s="5">
        <f t="shared" si="884"/>
        <v>0</v>
      </c>
      <c r="CH277" s="5">
        <f t="shared" si="885"/>
        <v>1</v>
      </c>
    </row>
    <row r="278" spans="1:86" s="2" customFormat="1" ht="30.2" customHeight="1" x14ac:dyDescent="0.25">
      <c r="A278" s="1" t="str">
        <f t="shared" si="846"/>
        <v>Kitöltés rendben!</v>
      </c>
      <c r="B278" s="200">
        <v>2</v>
      </c>
      <c r="C278" s="199" t="s">
        <v>50</v>
      </c>
      <c r="D278" s="201" t="s">
        <v>545</v>
      </c>
      <c r="E278" s="201" t="s">
        <v>201</v>
      </c>
      <c r="F278" s="202" t="str">
        <f>VLOOKUP($G278,Összesítő!$B:$F,2,FALSE)</f>
        <v>21-32054-1-048-01-10</v>
      </c>
      <c r="G278" s="199" t="s">
        <v>280</v>
      </c>
      <c r="H278" s="202" t="str">
        <f>AY278&amp;"_"&amp;AW278&amp;"_FIV_"&amp;LEFT(Előlap!$B$6,4)</f>
        <v>3185_276_FIV_2026</v>
      </c>
      <c r="I278" s="202" t="str">
        <f>VLOOKUP($G278,Összesítő!$B:$F,5,FALSE)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8" s="202" t="str">
        <f>VLOOKUP($G278,Összesítő!$B:$F,4,FALSE)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8" s="6">
        <f t="shared" si="806"/>
        <v>1270</v>
      </c>
      <c r="L278" s="200">
        <v>2036</v>
      </c>
      <c r="M278" s="200">
        <v>2036</v>
      </c>
      <c r="N278" s="12">
        <v>0</v>
      </c>
      <c r="O278" s="7">
        <v>1270</v>
      </c>
      <c r="P278" s="7">
        <v>0</v>
      </c>
      <c r="R278" s="7">
        <v>0</v>
      </c>
      <c r="S278" s="7">
        <v>0</v>
      </c>
      <c r="T278" s="7">
        <v>0</v>
      </c>
      <c r="U278" s="7">
        <v>0</v>
      </c>
      <c r="V278" s="7">
        <v>0</v>
      </c>
      <c r="W278" s="7">
        <v>0</v>
      </c>
      <c r="X278" s="7">
        <v>0</v>
      </c>
      <c r="Y278" s="7">
        <v>0</v>
      </c>
      <c r="Z278" s="7">
        <v>0</v>
      </c>
      <c r="AA278" s="7">
        <v>0</v>
      </c>
      <c r="AB278" s="7">
        <v>0</v>
      </c>
      <c r="AC278" s="6">
        <f t="shared" si="847"/>
        <v>0</v>
      </c>
      <c r="AD278" s="3" t="str">
        <f t="shared" si="848"/>
        <v>Nem rövidtávú a feladat.</v>
      </c>
      <c r="AF278" s="7">
        <v>0</v>
      </c>
      <c r="AG278" s="7">
        <v>0</v>
      </c>
      <c r="AH278" s="7">
        <v>0</v>
      </c>
      <c r="AI278" s="7">
        <v>0</v>
      </c>
      <c r="AJ278" s="7">
        <v>0</v>
      </c>
      <c r="AK278" s="7">
        <v>0</v>
      </c>
      <c r="AL278" s="7">
        <v>0</v>
      </c>
      <c r="AM278" s="7">
        <v>0</v>
      </c>
      <c r="AN278" s="7">
        <v>0</v>
      </c>
      <c r="AO278" s="7">
        <v>0</v>
      </c>
      <c r="AP278" s="7">
        <v>0</v>
      </c>
      <c r="AQ278" s="6">
        <f t="shared" si="849"/>
        <v>0</v>
      </c>
      <c r="AR278" s="199" t="s">
        <v>205</v>
      </c>
      <c r="AS278" s="3" t="str">
        <f t="shared" si="850"/>
        <v>Forráshiányos a feladat!</v>
      </c>
      <c r="AU278" s="201" t="s">
        <v>135</v>
      </c>
      <c r="AV278" s="201" t="s">
        <v>135</v>
      </c>
      <c r="AW278" s="202">
        <f>COUNTA($G$3:G278)</f>
        <v>276</v>
      </c>
      <c r="AY278" s="8">
        <f>VLOOKUP($G278,Összesítő!$B:$F,3,FALSE)</f>
        <v>3185</v>
      </c>
      <c r="AZ278" s="8">
        <f t="shared" si="851"/>
        <v>0</v>
      </c>
      <c r="BA278" s="5">
        <f t="shared" si="852"/>
        <v>1</v>
      </c>
      <c r="BB278" s="5" t="str">
        <f t="shared" si="853"/>
        <v>H</v>
      </c>
      <c r="BC278" s="5">
        <f t="shared" si="854"/>
        <v>0</v>
      </c>
      <c r="BD278" s="5">
        <f t="shared" si="855"/>
        <v>0</v>
      </c>
      <c r="BE278" s="5">
        <f t="shared" si="856"/>
        <v>0</v>
      </c>
      <c r="BF278" s="8" t="str">
        <f t="shared" si="857"/>
        <v>Nem rövidtávú a feladat.</v>
      </c>
      <c r="BG278" s="5">
        <f t="shared" si="858"/>
        <v>1</v>
      </c>
      <c r="BH278" s="5">
        <f t="shared" si="859"/>
        <v>1</v>
      </c>
      <c r="BI278" s="5">
        <f t="shared" si="860"/>
        <v>1</v>
      </c>
      <c r="BJ278" s="5">
        <f t="shared" si="861"/>
        <v>1</v>
      </c>
      <c r="BK278" s="5">
        <f t="shared" si="862"/>
        <v>1</v>
      </c>
      <c r="BL278" s="4" t="str">
        <f t="shared" si="863"/>
        <v>Forráshiányos a feladat!</v>
      </c>
      <c r="BM278" s="5">
        <f t="shared" si="864"/>
        <v>0</v>
      </c>
      <c r="BN278" s="5">
        <f t="shared" si="865"/>
        <v>1</v>
      </c>
      <c r="BO278" s="5">
        <f t="shared" si="866"/>
        <v>0</v>
      </c>
      <c r="BP278" s="5">
        <f t="shared" si="867"/>
        <v>0</v>
      </c>
      <c r="BQ278" s="5">
        <f t="shared" si="868"/>
        <v>0</v>
      </c>
      <c r="BR278" s="8">
        <f t="shared" si="869"/>
        <v>0</v>
      </c>
      <c r="BS278" s="5">
        <f t="shared" si="870"/>
        <v>0</v>
      </c>
      <c r="BT278" s="5">
        <f t="shared" si="871"/>
        <v>0</v>
      </c>
      <c r="BU278" s="5">
        <f t="shared" si="872"/>
        <v>1</v>
      </c>
      <c r="BV278" s="5">
        <f t="shared" si="873"/>
        <v>1</v>
      </c>
      <c r="BW278" s="5">
        <f t="shared" si="874"/>
        <v>1</v>
      </c>
      <c r="BX278" s="5">
        <f t="shared" si="875"/>
        <v>1</v>
      </c>
      <c r="BY278" s="5">
        <f t="shared" si="876"/>
        <v>1</v>
      </c>
      <c r="BZ278" s="5">
        <f t="shared" si="877"/>
        <v>1</v>
      </c>
      <c r="CA278" s="5">
        <f t="shared" si="878"/>
        <v>1</v>
      </c>
      <c r="CB278" s="5">
        <f t="shared" si="879"/>
        <v>1</v>
      </c>
      <c r="CC278" s="5">
        <f t="shared" si="880"/>
        <v>1</v>
      </c>
      <c r="CD278" s="5" t="str">
        <f t="shared" si="881"/>
        <v>?</v>
      </c>
      <c r="CE278" s="4" t="str">
        <f t="shared" si="882"/>
        <v>Kitöltés rendben!</v>
      </c>
      <c r="CF278" s="5">
        <f t="shared" si="883"/>
        <v>1</v>
      </c>
      <c r="CG278" s="5">
        <f t="shared" si="884"/>
        <v>0</v>
      </c>
      <c r="CH278" s="5">
        <f t="shared" si="885"/>
        <v>1</v>
      </c>
    </row>
    <row r="279" spans="1:86" s="2" customFormat="1" ht="30.2" customHeight="1" x14ac:dyDescent="0.25">
      <c r="A279" s="1" t="str">
        <f t="shared" si="846"/>
        <v>Kitöltés rendben!</v>
      </c>
      <c r="B279" s="200">
        <v>1</v>
      </c>
      <c r="C279" s="199" t="s">
        <v>24</v>
      </c>
      <c r="D279" s="201" t="s">
        <v>546</v>
      </c>
      <c r="E279" s="201" t="s">
        <v>201</v>
      </c>
      <c r="F279" s="202" t="str">
        <f>VLOOKUP($G279,Összesítő!$B:$F,2,FALSE)</f>
        <v>21-32054-1-048-01-10</v>
      </c>
      <c r="G279" s="199" t="s">
        <v>280</v>
      </c>
      <c r="H279" s="202" t="str">
        <f>AY279&amp;"_"&amp;AW279&amp;"_FIV_"&amp;LEFT(Előlap!$B$6,4)</f>
        <v>3185_277_FIV_2026</v>
      </c>
      <c r="I279" s="202" t="str">
        <f>VLOOKUP($G279,Összesítő!$B:$F,5,FALSE)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79" s="202" t="str">
        <f>VLOOKUP($G279,Összesítő!$B:$F,4,FALSE)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79" s="6">
        <f t="shared" si="806"/>
        <v>1415</v>
      </c>
      <c r="L279" s="200">
        <v>2027</v>
      </c>
      <c r="M279" s="200">
        <v>2027</v>
      </c>
      <c r="N279" s="12">
        <v>1415</v>
      </c>
      <c r="O279" s="7">
        <v>0</v>
      </c>
      <c r="P279" s="7">
        <v>0</v>
      </c>
      <c r="R279" s="7">
        <v>1415</v>
      </c>
      <c r="S279" s="7">
        <v>0</v>
      </c>
      <c r="T279" s="7">
        <v>0</v>
      </c>
      <c r="U279" s="7">
        <v>0</v>
      </c>
      <c r="V279" s="7">
        <v>0</v>
      </c>
      <c r="W279" s="7">
        <v>0</v>
      </c>
      <c r="X279" s="7">
        <v>0</v>
      </c>
      <c r="Y279" s="7">
        <v>0</v>
      </c>
      <c r="Z279" s="7">
        <v>0</v>
      </c>
      <c r="AA279" s="7">
        <v>0</v>
      </c>
      <c r="AB279" s="7">
        <v>0</v>
      </c>
      <c r="AC279" s="6">
        <f t="shared" si="847"/>
        <v>1415</v>
      </c>
      <c r="AD279" s="3" t="str">
        <f t="shared" si="848"/>
        <v>A forrás egyenlő a költséggel (I.ütem).</v>
      </c>
      <c r="AF279" s="7">
        <v>0</v>
      </c>
      <c r="AG279" s="7">
        <v>0</v>
      </c>
      <c r="AH279" s="7">
        <v>0</v>
      </c>
      <c r="AI279" s="7">
        <v>0</v>
      </c>
      <c r="AJ279" s="7">
        <v>0</v>
      </c>
      <c r="AK279" s="7">
        <v>0</v>
      </c>
      <c r="AL279" s="7">
        <v>0</v>
      </c>
      <c r="AM279" s="7">
        <v>0</v>
      </c>
      <c r="AN279" s="7">
        <v>0</v>
      </c>
      <c r="AO279" s="7">
        <v>0</v>
      </c>
      <c r="AP279" s="7">
        <v>0</v>
      </c>
      <c r="AQ279" s="6">
        <f t="shared" si="849"/>
        <v>0</v>
      </c>
      <c r="AR279" s="199" t="s">
        <v>203</v>
      </c>
      <c r="AS279" s="3" t="str">
        <f t="shared" si="850"/>
        <v>Nem hosszútávú a feladat.</v>
      </c>
      <c r="AU279" s="201" t="s">
        <v>135</v>
      </c>
      <c r="AV279" s="201" t="s">
        <v>135</v>
      </c>
      <c r="AW279" s="202">
        <f>COUNTA($G$3:G279)</f>
        <v>277</v>
      </c>
      <c r="AY279" s="8">
        <f>VLOOKUP($G279,Összesítő!$B:$F,3,FALSE)</f>
        <v>3185</v>
      </c>
      <c r="AZ279" s="8">
        <f t="shared" si="851"/>
        <v>0</v>
      </c>
      <c r="BA279" s="5">
        <f t="shared" si="852"/>
        <v>1</v>
      </c>
      <c r="BB279" s="5" t="str">
        <f t="shared" si="853"/>
        <v>R</v>
      </c>
      <c r="BC279" s="5">
        <f t="shared" si="854"/>
        <v>1</v>
      </c>
      <c r="BD279" s="5">
        <f t="shared" si="855"/>
        <v>0</v>
      </c>
      <c r="BE279" s="5">
        <f t="shared" si="856"/>
        <v>0</v>
      </c>
      <c r="BF279" s="8" t="str">
        <f t="shared" si="857"/>
        <v>A forrás egyenlő a költséggel (I.ütem).</v>
      </c>
      <c r="BG279" s="5">
        <f t="shared" si="858"/>
        <v>1</v>
      </c>
      <c r="BH279" s="5">
        <f t="shared" si="859"/>
        <v>1</v>
      </c>
      <c r="BI279" s="5">
        <f t="shared" si="860"/>
        <v>0</v>
      </c>
      <c r="BJ279" s="5">
        <f t="shared" si="861"/>
        <v>1</v>
      </c>
      <c r="BK279" s="5">
        <f t="shared" si="862"/>
        <v>1</v>
      </c>
      <c r="BL279" s="4" t="str">
        <f t="shared" si="863"/>
        <v>Nem hosszútávú a feladat.</v>
      </c>
      <c r="BM279" s="5">
        <f t="shared" si="864"/>
        <v>1</v>
      </c>
      <c r="BN279" s="5">
        <f t="shared" si="865"/>
        <v>0</v>
      </c>
      <c r="BO279" s="5">
        <f t="shared" si="866"/>
        <v>0</v>
      </c>
      <c r="BP279" s="5">
        <f t="shared" si="867"/>
        <v>0</v>
      </c>
      <c r="BQ279" s="5">
        <f t="shared" si="868"/>
        <v>0</v>
      </c>
      <c r="BR279" s="8" t="str">
        <f t="shared" si="869"/>
        <v>Nincs hosszútávú terv!</v>
      </c>
      <c r="BS279" s="5">
        <f t="shared" si="870"/>
        <v>0</v>
      </c>
      <c r="BT279" s="5">
        <f t="shared" si="871"/>
        <v>0</v>
      </c>
      <c r="BU279" s="5">
        <f t="shared" si="872"/>
        <v>1</v>
      </c>
      <c r="BV279" s="5">
        <f t="shared" si="873"/>
        <v>1</v>
      </c>
      <c r="BW279" s="5">
        <f t="shared" si="874"/>
        <v>1</v>
      </c>
      <c r="BX279" s="5">
        <f t="shared" si="875"/>
        <v>1</v>
      </c>
      <c r="BY279" s="5">
        <f t="shared" si="876"/>
        <v>1</v>
      </c>
      <c r="BZ279" s="5">
        <f t="shared" si="877"/>
        <v>1</v>
      </c>
      <c r="CA279" s="5">
        <f t="shared" si="878"/>
        <v>1</v>
      </c>
      <c r="CB279" s="5">
        <f t="shared" si="879"/>
        <v>1</v>
      </c>
      <c r="CC279" s="5">
        <f t="shared" si="880"/>
        <v>1</v>
      </c>
      <c r="CD279" s="5" t="str">
        <f t="shared" si="881"/>
        <v>?</v>
      </c>
      <c r="CE279" s="4" t="str">
        <f t="shared" si="882"/>
        <v>Kitöltés rendben!</v>
      </c>
      <c r="CF279" s="5">
        <f t="shared" si="883"/>
        <v>1</v>
      </c>
      <c r="CG279" s="5">
        <f t="shared" si="884"/>
        <v>1</v>
      </c>
      <c r="CH279" s="5">
        <f t="shared" si="885"/>
        <v>0</v>
      </c>
    </row>
    <row r="280" spans="1:86" s="2" customFormat="1" ht="30.2" customHeight="1" x14ac:dyDescent="0.25">
      <c r="A280" s="1" t="str">
        <f t="shared" si="846"/>
        <v>Kitöltés rendben!</v>
      </c>
      <c r="B280" s="200">
        <v>2</v>
      </c>
      <c r="C280" s="199" t="s">
        <v>24</v>
      </c>
      <c r="D280" s="201" t="s">
        <v>547</v>
      </c>
      <c r="E280" s="201" t="s">
        <v>201</v>
      </c>
      <c r="F280" s="202" t="str">
        <f>VLOOKUP($G280,Összesítő!$B:$F,2,FALSE)</f>
        <v>21-32054-1-048-01-10</v>
      </c>
      <c r="G280" s="199" t="s">
        <v>280</v>
      </c>
      <c r="H280" s="202" t="str">
        <f>AY280&amp;"_"&amp;AW280&amp;"_FIV_"&amp;LEFT(Előlap!$B$6,4)</f>
        <v>3185_278_FIV_2026</v>
      </c>
      <c r="I280" s="202" t="str">
        <f>VLOOKUP($G280,Összesítő!$B:$F,5,FALSE)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0" s="202" t="str">
        <f>VLOOKUP($G280,Összesítő!$B:$F,4,FALSE)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0" s="6">
        <f t="shared" si="806"/>
        <v>25000</v>
      </c>
      <c r="L280" s="200">
        <v>2036</v>
      </c>
      <c r="M280" s="200">
        <v>2036</v>
      </c>
      <c r="N280" s="12">
        <v>0</v>
      </c>
      <c r="O280" s="7">
        <v>25000</v>
      </c>
      <c r="P280" s="7">
        <v>0</v>
      </c>
      <c r="R280" s="7">
        <v>0</v>
      </c>
      <c r="S280" s="7">
        <v>0</v>
      </c>
      <c r="T280" s="7">
        <v>0</v>
      </c>
      <c r="U280" s="7">
        <v>0</v>
      </c>
      <c r="V280" s="7">
        <v>0</v>
      </c>
      <c r="W280" s="7">
        <v>0</v>
      </c>
      <c r="X280" s="7">
        <v>0</v>
      </c>
      <c r="Y280" s="7">
        <v>0</v>
      </c>
      <c r="Z280" s="7">
        <v>0</v>
      </c>
      <c r="AA280" s="7">
        <v>0</v>
      </c>
      <c r="AB280" s="7">
        <v>0</v>
      </c>
      <c r="AC280" s="6">
        <f t="shared" si="847"/>
        <v>0</v>
      </c>
      <c r="AD280" s="3" t="str">
        <f t="shared" si="848"/>
        <v>Nem rövidtávú a feladat.</v>
      </c>
      <c r="AF280" s="7">
        <v>0</v>
      </c>
      <c r="AG280" s="7">
        <v>0</v>
      </c>
      <c r="AH280" s="7">
        <v>0</v>
      </c>
      <c r="AI280" s="7">
        <v>0</v>
      </c>
      <c r="AJ280" s="7">
        <v>0</v>
      </c>
      <c r="AK280" s="7">
        <v>0</v>
      </c>
      <c r="AL280" s="7">
        <v>0</v>
      </c>
      <c r="AM280" s="7">
        <v>0</v>
      </c>
      <c r="AN280" s="7">
        <v>0</v>
      </c>
      <c r="AO280" s="7">
        <v>0</v>
      </c>
      <c r="AP280" s="7">
        <v>0</v>
      </c>
      <c r="AQ280" s="6">
        <f t="shared" si="849"/>
        <v>0</v>
      </c>
      <c r="AR280" s="199" t="s">
        <v>205</v>
      </c>
      <c r="AS280" s="3" t="str">
        <f t="shared" si="850"/>
        <v>Forráshiányos a feladat!</v>
      </c>
      <c r="AU280" s="201" t="s">
        <v>135</v>
      </c>
      <c r="AV280" s="201" t="s">
        <v>135</v>
      </c>
      <c r="AW280" s="202">
        <f>COUNTA($G$3:G280)</f>
        <v>278</v>
      </c>
      <c r="AY280" s="8">
        <f>VLOOKUP($G280,Összesítő!$B:$F,3,FALSE)</f>
        <v>3185</v>
      </c>
      <c r="AZ280" s="8">
        <f t="shared" si="851"/>
        <v>0</v>
      </c>
      <c r="BA280" s="5">
        <f t="shared" si="852"/>
        <v>1</v>
      </c>
      <c r="BB280" s="5" t="str">
        <f t="shared" si="853"/>
        <v>H</v>
      </c>
      <c r="BC280" s="5">
        <f t="shared" si="854"/>
        <v>0</v>
      </c>
      <c r="BD280" s="5">
        <f t="shared" si="855"/>
        <v>0</v>
      </c>
      <c r="BE280" s="5">
        <f t="shared" si="856"/>
        <v>0</v>
      </c>
      <c r="BF280" s="8" t="str">
        <f t="shared" si="857"/>
        <v>Nem rövidtávú a feladat.</v>
      </c>
      <c r="BG280" s="5">
        <f t="shared" si="858"/>
        <v>1</v>
      </c>
      <c r="BH280" s="5">
        <f t="shared" si="859"/>
        <v>1</v>
      </c>
      <c r="BI280" s="5">
        <f t="shared" si="860"/>
        <v>1</v>
      </c>
      <c r="BJ280" s="5">
        <f t="shared" si="861"/>
        <v>1</v>
      </c>
      <c r="BK280" s="5">
        <f t="shared" si="862"/>
        <v>1</v>
      </c>
      <c r="BL280" s="4" t="str">
        <f t="shared" si="863"/>
        <v>Forráshiányos a feladat!</v>
      </c>
      <c r="BM280" s="5">
        <f t="shared" si="864"/>
        <v>0</v>
      </c>
      <c r="BN280" s="5">
        <f t="shared" si="865"/>
        <v>1</v>
      </c>
      <c r="BO280" s="5">
        <f t="shared" si="866"/>
        <v>0</v>
      </c>
      <c r="BP280" s="5">
        <f t="shared" si="867"/>
        <v>0</v>
      </c>
      <c r="BQ280" s="5">
        <f t="shared" si="868"/>
        <v>0</v>
      </c>
      <c r="BR280" s="8">
        <f t="shared" si="869"/>
        <v>0</v>
      </c>
      <c r="BS280" s="5">
        <f t="shared" si="870"/>
        <v>0</v>
      </c>
      <c r="BT280" s="5">
        <f t="shared" si="871"/>
        <v>0</v>
      </c>
      <c r="BU280" s="5">
        <f t="shared" si="872"/>
        <v>1</v>
      </c>
      <c r="BV280" s="5">
        <f t="shared" si="873"/>
        <v>1</v>
      </c>
      <c r="BW280" s="5">
        <f t="shared" si="874"/>
        <v>1</v>
      </c>
      <c r="BX280" s="5">
        <f t="shared" si="875"/>
        <v>1</v>
      </c>
      <c r="BY280" s="5">
        <f t="shared" si="876"/>
        <v>1</v>
      </c>
      <c r="BZ280" s="5">
        <f t="shared" si="877"/>
        <v>1</v>
      </c>
      <c r="CA280" s="5">
        <f t="shared" si="878"/>
        <v>1</v>
      </c>
      <c r="CB280" s="5">
        <f t="shared" si="879"/>
        <v>1</v>
      </c>
      <c r="CC280" s="5">
        <f t="shared" si="880"/>
        <v>1</v>
      </c>
      <c r="CD280" s="5" t="str">
        <f t="shared" si="881"/>
        <v>?</v>
      </c>
      <c r="CE280" s="4" t="str">
        <f t="shared" si="882"/>
        <v>Kitöltés rendben!</v>
      </c>
      <c r="CF280" s="5">
        <f t="shared" si="883"/>
        <v>1</v>
      </c>
      <c r="CG280" s="5">
        <f t="shared" si="884"/>
        <v>0</v>
      </c>
      <c r="CH280" s="5">
        <f t="shared" si="885"/>
        <v>1</v>
      </c>
    </row>
    <row r="281" spans="1:86" s="2" customFormat="1" ht="30.2" customHeight="1" x14ac:dyDescent="0.25">
      <c r="A281" s="1" t="str">
        <f t="shared" si="846"/>
        <v>Kitöltés rendben!</v>
      </c>
      <c r="B281" s="200">
        <v>2</v>
      </c>
      <c r="C281" s="199" t="s">
        <v>24</v>
      </c>
      <c r="D281" s="201" t="s">
        <v>548</v>
      </c>
      <c r="E281" s="201" t="s">
        <v>201</v>
      </c>
      <c r="F281" s="202" t="str">
        <f>VLOOKUP($G281,Összesítő!$B:$F,2,FALSE)</f>
        <v>21-32054-1-048-01-10</v>
      </c>
      <c r="G281" s="199" t="s">
        <v>280</v>
      </c>
      <c r="H281" s="202" t="str">
        <f>AY281&amp;"_"&amp;AW281&amp;"_FIV_"&amp;LEFT(Előlap!$B$6,4)</f>
        <v>3185_279_FIV_2026</v>
      </c>
      <c r="I281" s="202" t="str">
        <f>VLOOKUP($G281,Összesítő!$B:$F,5,FALSE)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1" s="202" t="str">
        <f>VLOOKUP($G281,Összesítő!$B:$F,4,FALSE)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1" s="6">
        <f t="shared" si="806"/>
        <v>26700</v>
      </c>
      <c r="L281" s="200">
        <v>2028</v>
      </c>
      <c r="M281" s="200">
        <v>2036</v>
      </c>
      <c r="N281" s="12">
        <v>0</v>
      </c>
      <c r="O281" s="7">
        <v>26700</v>
      </c>
      <c r="P281" s="7">
        <v>0</v>
      </c>
      <c r="R281" s="7">
        <v>0</v>
      </c>
      <c r="S281" s="7">
        <v>0</v>
      </c>
      <c r="T281" s="7">
        <v>0</v>
      </c>
      <c r="U281" s="7">
        <v>0</v>
      </c>
      <c r="V281" s="7">
        <v>0</v>
      </c>
      <c r="W281" s="7">
        <v>0</v>
      </c>
      <c r="X281" s="7">
        <v>0</v>
      </c>
      <c r="Y281" s="7">
        <v>0</v>
      </c>
      <c r="Z281" s="7">
        <v>0</v>
      </c>
      <c r="AA281" s="7">
        <v>0</v>
      </c>
      <c r="AB281" s="7">
        <v>0</v>
      </c>
      <c r="AC281" s="6">
        <f t="shared" si="847"/>
        <v>0</v>
      </c>
      <c r="AD281" s="3" t="str">
        <f t="shared" si="848"/>
        <v>Nem rövidtávú a feladat.</v>
      </c>
      <c r="AF281" s="7">
        <v>0</v>
      </c>
      <c r="AG281" s="7">
        <v>0</v>
      </c>
      <c r="AH281" s="7">
        <v>0</v>
      </c>
      <c r="AI281" s="7">
        <v>0</v>
      </c>
      <c r="AJ281" s="7">
        <v>0</v>
      </c>
      <c r="AK281" s="7">
        <v>0</v>
      </c>
      <c r="AL281" s="7">
        <v>0</v>
      </c>
      <c r="AM281" s="7">
        <v>0</v>
      </c>
      <c r="AN281" s="7">
        <v>0</v>
      </c>
      <c r="AO281" s="7">
        <v>0</v>
      </c>
      <c r="AP281" s="7">
        <v>0</v>
      </c>
      <c r="AQ281" s="6">
        <f t="shared" si="849"/>
        <v>0</v>
      </c>
      <c r="AR281" s="199" t="s">
        <v>205</v>
      </c>
      <c r="AS281" s="3" t="str">
        <f t="shared" si="850"/>
        <v>Forráshiányos a feladat!</v>
      </c>
      <c r="AU281" s="201" t="s">
        <v>135</v>
      </c>
      <c r="AV281" s="201" t="s">
        <v>135</v>
      </c>
      <c r="AW281" s="202">
        <f>COUNTA($G$3:G281)</f>
        <v>279</v>
      </c>
      <c r="AY281" s="8">
        <f>VLOOKUP($G281,Összesítő!$B:$F,3,FALSE)</f>
        <v>3185</v>
      </c>
      <c r="AZ281" s="8">
        <f t="shared" si="851"/>
        <v>0</v>
      </c>
      <c r="BA281" s="5">
        <f t="shared" si="852"/>
        <v>1</v>
      </c>
      <c r="BB281" s="5" t="str">
        <f t="shared" si="853"/>
        <v>H</v>
      </c>
      <c r="BC281" s="5">
        <f t="shared" si="854"/>
        <v>0</v>
      </c>
      <c r="BD281" s="5">
        <f t="shared" si="855"/>
        <v>0</v>
      </c>
      <c r="BE281" s="5">
        <f t="shared" si="856"/>
        <v>0</v>
      </c>
      <c r="BF281" s="8" t="str">
        <f t="shared" si="857"/>
        <v>Nem rövidtávú a feladat.</v>
      </c>
      <c r="BG281" s="5">
        <f t="shared" si="858"/>
        <v>1</v>
      </c>
      <c r="BH281" s="5">
        <f t="shared" si="859"/>
        <v>1</v>
      </c>
      <c r="BI281" s="5">
        <f t="shared" si="860"/>
        <v>1</v>
      </c>
      <c r="BJ281" s="5">
        <f t="shared" si="861"/>
        <v>1</v>
      </c>
      <c r="BK281" s="5">
        <f t="shared" si="862"/>
        <v>1</v>
      </c>
      <c r="BL281" s="4" t="str">
        <f t="shared" si="863"/>
        <v>Forráshiányos a feladat!</v>
      </c>
      <c r="BM281" s="5">
        <f t="shared" si="864"/>
        <v>0</v>
      </c>
      <c r="BN281" s="5">
        <f t="shared" si="865"/>
        <v>1</v>
      </c>
      <c r="BO281" s="5">
        <f t="shared" si="866"/>
        <v>0</v>
      </c>
      <c r="BP281" s="5">
        <f t="shared" si="867"/>
        <v>0</v>
      </c>
      <c r="BQ281" s="5">
        <f t="shared" si="868"/>
        <v>0</v>
      </c>
      <c r="BR281" s="8">
        <f t="shared" si="869"/>
        <v>0</v>
      </c>
      <c r="BS281" s="5">
        <f t="shared" si="870"/>
        <v>0</v>
      </c>
      <c r="BT281" s="5">
        <f t="shared" si="871"/>
        <v>0</v>
      </c>
      <c r="BU281" s="5">
        <f t="shared" si="872"/>
        <v>1</v>
      </c>
      <c r="BV281" s="5">
        <f t="shared" si="873"/>
        <v>1</v>
      </c>
      <c r="BW281" s="5">
        <f t="shared" si="874"/>
        <v>1</v>
      </c>
      <c r="BX281" s="5">
        <f t="shared" si="875"/>
        <v>1</v>
      </c>
      <c r="BY281" s="5">
        <f t="shared" si="876"/>
        <v>1</v>
      </c>
      <c r="BZ281" s="5">
        <f t="shared" si="877"/>
        <v>1</v>
      </c>
      <c r="CA281" s="5">
        <f t="shared" si="878"/>
        <v>1</v>
      </c>
      <c r="CB281" s="5">
        <f t="shared" si="879"/>
        <v>1</v>
      </c>
      <c r="CC281" s="5">
        <f t="shared" si="880"/>
        <v>1</v>
      </c>
      <c r="CD281" s="5" t="str">
        <f t="shared" si="881"/>
        <v>?</v>
      </c>
      <c r="CE281" s="4" t="str">
        <f t="shared" si="882"/>
        <v>Kitöltés rendben!</v>
      </c>
      <c r="CF281" s="5">
        <f t="shared" si="883"/>
        <v>1</v>
      </c>
      <c r="CG281" s="5">
        <f t="shared" si="884"/>
        <v>0</v>
      </c>
      <c r="CH281" s="5">
        <f t="shared" si="885"/>
        <v>1</v>
      </c>
    </row>
    <row r="282" spans="1:86" s="2" customFormat="1" ht="30.2" customHeight="1" x14ac:dyDescent="0.25">
      <c r="A282" s="1" t="str">
        <f t="shared" si="846"/>
        <v>Kitöltés rendben!</v>
      </c>
      <c r="B282" s="200">
        <v>2</v>
      </c>
      <c r="C282" s="199" t="s">
        <v>24</v>
      </c>
      <c r="D282" s="201" t="s">
        <v>549</v>
      </c>
      <c r="E282" s="201" t="s">
        <v>201</v>
      </c>
      <c r="F282" s="202" t="str">
        <f>VLOOKUP($G282,Összesítő!$B:$F,2,FALSE)</f>
        <v>21-32054-1-048-01-10</v>
      </c>
      <c r="G282" s="199" t="s">
        <v>280</v>
      </c>
      <c r="H282" s="202" t="str">
        <f>AY282&amp;"_"&amp;AW282&amp;"_FIV_"&amp;LEFT(Előlap!$B$6,4)</f>
        <v>3185_280_FIV_2026</v>
      </c>
      <c r="I282" s="202" t="str">
        <f>VLOOKUP($G282,Összesítő!$B:$F,5,FALSE)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2" s="202" t="str">
        <f>VLOOKUP($G282,Összesítő!$B:$F,4,FALSE)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2" s="6">
        <f t="shared" si="806"/>
        <v>37200</v>
      </c>
      <c r="L282" s="200">
        <v>2028</v>
      </c>
      <c r="M282" s="200">
        <v>2036</v>
      </c>
      <c r="N282" s="12">
        <v>0</v>
      </c>
      <c r="O282" s="7">
        <v>37200</v>
      </c>
      <c r="P282" s="7">
        <v>0</v>
      </c>
      <c r="R282" s="7">
        <v>0</v>
      </c>
      <c r="S282" s="7">
        <v>0</v>
      </c>
      <c r="T282" s="7">
        <v>0</v>
      </c>
      <c r="U282" s="7">
        <v>0</v>
      </c>
      <c r="V282" s="7">
        <v>0</v>
      </c>
      <c r="W282" s="7">
        <v>0</v>
      </c>
      <c r="X282" s="7">
        <v>0</v>
      </c>
      <c r="Y282" s="7">
        <v>0</v>
      </c>
      <c r="Z282" s="7">
        <v>0</v>
      </c>
      <c r="AA282" s="7">
        <v>0</v>
      </c>
      <c r="AB282" s="7">
        <v>0</v>
      </c>
      <c r="AC282" s="6">
        <f t="shared" si="847"/>
        <v>0</v>
      </c>
      <c r="AD282" s="3" t="str">
        <f t="shared" si="848"/>
        <v>Nem rövidtávú a feladat.</v>
      </c>
      <c r="AF282" s="7">
        <v>0</v>
      </c>
      <c r="AG282" s="7">
        <v>0</v>
      </c>
      <c r="AH282" s="7">
        <v>0</v>
      </c>
      <c r="AI282" s="7">
        <v>0</v>
      </c>
      <c r="AJ282" s="7">
        <v>0</v>
      </c>
      <c r="AK282" s="7">
        <v>0</v>
      </c>
      <c r="AL282" s="7">
        <v>0</v>
      </c>
      <c r="AM282" s="7">
        <v>0</v>
      </c>
      <c r="AN282" s="7">
        <v>0</v>
      </c>
      <c r="AO282" s="7">
        <v>0</v>
      </c>
      <c r="AP282" s="7">
        <v>0</v>
      </c>
      <c r="AQ282" s="6">
        <f t="shared" si="849"/>
        <v>0</v>
      </c>
      <c r="AR282" s="199" t="s">
        <v>205</v>
      </c>
      <c r="AS282" s="3" t="str">
        <f t="shared" si="850"/>
        <v>Forráshiányos a feladat!</v>
      </c>
      <c r="AU282" s="201" t="s">
        <v>135</v>
      </c>
      <c r="AV282" s="201" t="s">
        <v>135</v>
      </c>
      <c r="AW282" s="202">
        <f>COUNTA($G$3:G282)</f>
        <v>280</v>
      </c>
      <c r="AY282" s="8">
        <f>VLOOKUP($G282,Összesítő!$B:$F,3,FALSE)</f>
        <v>3185</v>
      </c>
      <c r="AZ282" s="8">
        <f t="shared" si="851"/>
        <v>0</v>
      </c>
      <c r="BA282" s="5">
        <f t="shared" si="852"/>
        <v>1</v>
      </c>
      <c r="BB282" s="5" t="str">
        <f t="shared" si="853"/>
        <v>H</v>
      </c>
      <c r="BC282" s="5">
        <f t="shared" si="854"/>
        <v>0</v>
      </c>
      <c r="BD282" s="5">
        <f t="shared" si="855"/>
        <v>0</v>
      </c>
      <c r="BE282" s="5">
        <f t="shared" si="856"/>
        <v>0</v>
      </c>
      <c r="BF282" s="8" t="str">
        <f t="shared" si="857"/>
        <v>Nem rövidtávú a feladat.</v>
      </c>
      <c r="BG282" s="5">
        <f t="shared" si="858"/>
        <v>1</v>
      </c>
      <c r="BH282" s="5">
        <f t="shared" si="859"/>
        <v>1</v>
      </c>
      <c r="BI282" s="5">
        <f t="shared" si="860"/>
        <v>1</v>
      </c>
      <c r="BJ282" s="5">
        <f t="shared" si="861"/>
        <v>1</v>
      </c>
      <c r="BK282" s="5">
        <f t="shared" si="862"/>
        <v>1</v>
      </c>
      <c r="BL282" s="4" t="str">
        <f t="shared" si="863"/>
        <v>Forráshiányos a feladat!</v>
      </c>
      <c r="BM282" s="5">
        <f t="shared" si="864"/>
        <v>0</v>
      </c>
      <c r="BN282" s="5">
        <f t="shared" si="865"/>
        <v>1</v>
      </c>
      <c r="BO282" s="5">
        <f t="shared" si="866"/>
        <v>0</v>
      </c>
      <c r="BP282" s="5">
        <f t="shared" si="867"/>
        <v>0</v>
      </c>
      <c r="BQ282" s="5">
        <f t="shared" si="868"/>
        <v>0</v>
      </c>
      <c r="BR282" s="8">
        <f t="shared" si="869"/>
        <v>0</v>
      </c>
      <c r="BS282" s="5">
        <f t="shared" si="870"/>
        <v>0</v>
      </c>
      <c r="BT282" s="5">
        <f t="shared" si="871"/>
        <v>0</v>
      </c>
      <c r="BU282" s="5">
        <f t="shared" si="872"/>
        <v>1</v>
      </c>
      <c r="BV282" s="5">
        <f t="shared" si="873"/>
        <v>1</v>
      </c>
      <c r="BW282" s="5">
        <f t="shared" si="874"/>
        <v>1</v>
      </c>
      <c r="BX282" s="5">
        <f t="shared" si="875"/>
        <v>1</v>
      </c>
      <c r="BY282" s="5">
        <f t="shared" si="876"/>
        <v>1</v>
      </c>
      <c r="BZ282" s="5">
        <f t="shared" si="877"/>
        <v>1</v>
      </c>
      <c r="CA282" s="5">
        <f t="shared" si="878"/>
        <v>1</v>
      </c>
      <c r="CB282" s="5">
        <f t="shared" si="879"/>
        <v>1</v>
      </c>
      <c r="CC282" s="5">
        <f t="shared" si="880"/>
        <v>1</v>
      </c>
      <c r="CD282" s="5" t="str">
        <f t="shared" si="881"/>
        <v>?</v>
      </c>
      <c r="CE282" s="4" t="str">
        <f t="shared" si="882"/>
        <v>Kitöltés rendben!</v>
      </c>
      <c r="CF282" s="5">
        <f t="shared" si="883"/>
        <v>1</v>
      </c>
      <c r="CG282" s="5">
        <f t="shared" si="884"/>
        <v>0</v>
      </c>
      <c r="CH282" s="5">
        <f t="shared" si="885"/>
        <v>1</v>
      </c>
    </row>
    <row r="283" spans="1:86" s="2" customFormat="1" ht="30.2" customHeight="1" x14ac:dyDescent="0.25">
      <c r="A283" s="1" t="str">
        <f t="shared" si="846"/>
        <v>Kitöltés rendben!</v>
      </c>
      <c r="B283" s="200">
        <v>2</v>
      </c>
      <c r="C283" s="199" t="s">
        <v>70</v>
      </c>
      <c r="D283" s="201" t="s">
        <v>550</v>
      </c>
      <c r="E283" s="201" t="s">
        <v>201</v>
      </c>
      <c r="F283" s="202" t="str">
        <f>VLOOKUP($G283,Összesítő!$B:$F,2,FALSE)</f>
        <v>21-32054-1-048-01-10</v>
      </c>
      <c r="G283" s="199" t="s">
        <v>280</v>
      </c>
      <c r="H283" s="202" t="str">
        <f>AY283&amp;"_"&amp;AW283&amp;"_FIV_"&amp;LEFT(Előlap!$B$6,4)</f>
        <v>3185_281_FIV_2026</v>
      </c>
      <c r="I283" s="202" t="str">
        <f>VLOOKUP($G283,Összesítő!$B:$F,5,FALSE)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3" s="202" t="str">
        <f>VLOOKUP($G283,Összesítő!$B:$F,4,FALSE)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3" s="6">
        <f t="shared" si="806"/>
        <v>13080</v>
      </c>
      <c r="L283" s="200">
        <v>2028</v>
      </c>
      <c r="M283" s="200">
        <v>2036</v>
      </c>
      <c r="N283" s="12">
        <v>0</v>
      </c>
      <c r="O283" s="7">
        <v>13080</v>
      </c>
      <c r="P283" s="7">
        <v>0</v>
      </c>
      <c r="R283" s="7">
        <v>0</v>
      </c>
      <c r="S283" s="7">
        <v>0</v>
      </c>
      <c r="T283" s="7">
        <v>0</v>
      </c>
      <c r="U283" s="7">
        <v>0</v>
      </c>
      <c r="V283" s="7">
        <v>0</v>
      </c>
      <c r="W283" s="7">
        <v>0</v>
      </c>
      <c r="X283" s="7">
        <v>0</v>
      </c>
      <c r="Y283" s="7">
        <v>0</v>
      </c>
      <c r="Z283" s="7">
        <v>0</v>
      </c>
      <c r="AA283" s="7">
        <v>0</v>
      </c>
      <c r="AB283" s="7">
        <v>0</v>
      </c>
      <c r="AC283" s="6">
        <f t="shared" si="847"/>
        <v>0</v>
      </c>
      <c r="AD283" s="3" t="str">
        <f t="shared" si="848"/>
        <v>Nem rövidtávú a feladat.</v>
      </c>
      <c r="AF283" s="7">
        <v>0</v>
      </c>
      <c r="AG283" s="7">
        <v>0</v>
      </c>
      <c r="AH283" s="7">
        <v>0</v>
      </c>
      <c r="AI283" s="7">
        <v>0</v>
      </c>
      <c r="AJ283" s="7">
        <v>0</v>
      </c>
      <c r="AK283" s="7">
        <v>0</v>
      </c>
      <c r="AL283" s="7">
        <v>0</v>
      </c>
      <c r="AM283" s="7">
        <v>0</v>
      </c>
      <c r="AN283" s="7">
        <v>0</v>
      </c>
      <c r="AO283" s="7">
        <v>0</v>
      </c>
      <c r="AP283" s="7">
        <v>0</v>
      </c>
      <c r="AQ283" s="6">
        <f t="shared" si="849"/>
        <v>0</v>
      </c>
      <c r="AR283" s="199" t="s">
        <v>205</v>
      </c>
      <c r="AS283" s="3" t="str">
        <f t="shared" si="850"/>
        <v>Forráshiányos a feladat!</v>
      </c>
      <c r="AU283" s="201" t="s">
        <v>135</v>
      </c>
      <c r="AV283" s="201" t="s">
        <v>135</v>
      </c>
      <c r="AW283" s="202">
        <f>COUNTA($G$3:G283)</f>
        <v>281</v>
      </c>
      <c r="AY283" s="8">
        <f>VLOOKUP($G283,Összesítő!$B:$F,3,FALSE)</f>
        <v>3185</v>
      </c>
      <c r="AZ283" s="8">
        <f t="shared" si="851"/>
        <v>0</v>
      </c>
      <c r="BA283" s="5">
        <f t="shared" si="852"/>
        <v>1</v>
      </c>
      <c r="BB283" s="5" t="str">
        <f t="shared" si="853"/>
        <v>H</v>
      </c>
      <c r="BC283" s="5">
        <f t="shared" si="854"/>
        <v>0</v>
      </c>
      <c r="BD283" s="5">
        <f t="shared" si="855"/>
        <v>0</v>
      </c>
      <c r="BE283" s="5">
        <f t="shared" si="856"/>
        <v>0</v>
      </c>
      <c r="BF283" s="8" t="str">
        <f t="shared" si="857"/>
        <v>Nem rövidtávú a feladat.</v>
      </c>
      <c r="BG283" s="5">
        <f t="shared" si="858"/>
        <v>1</v>
      </c>
      <c r="BH283" s="5">
        <f t="shared" si="859"/>
        <v>1</v>
      </c>
      <c r="BI283" s="5">
        <f t="shared" si="860"/>
        <v>1</v>
      </c>
      <c r="BJ283" s="5">
        <f t="shared" si="861"/>
        <v>1</v>
      </c>
      <c r="BK283" s="5">
        <f t="shared" si="862"/>
        <v>1</v>
      </c>
      <c r="BL283" s="4" t="str">
        <f t="shared" si="863"/>
        <v>Forráshiányos a feladat!</v>
      </c>
      <c r="BM283" s="5">
        <f t="shared" si="864"/>
        <v>0</v>
      </c>
      <c r="BN283" s="5">
        <f t="shared" si="865"/>
        <v>1</v>
      </c>
      <c r="BO283" s="5">
        <f t="shared" si="866"/>
        <v>0</v>
      </c>
      <c r="BP283" s="5">
        <f t="shared" si="867"/>
        <v>0</v>
      </c>
      <c r="BQ283" s="5">
        <f t="shared" si="868"/>
        <v>0</v>
      </c>
      <c r="BR283" s="8">
        <f t="shared" si="869"/>
        <v>0</v>
      </c>
      <c r="BS283" s="5">
        <f t="shared" si="870"/>
        <v>0</v>
      </c>
      <c r="BT283" s="5">
        <f t="shared" si="871"/>
        <v>0</v>
      </c>
      <c r="BU283" s="5">
        <f t="shared" si="872"/>
        <v>1</v>
      </c>
      <c r="BV283" s="5">
        <f t="shared" si="873"/>
        <v>1</v>
      </c>
      <c r="BW283" s="5">
        <f t="shared" si="874"/>
        <v>1</v>
      </c>
      <c r="BX283" s="5">
        <f t="shared" si="875"/>
        <v>1</v>
      </c>
      <c r="BY283" s="5">
        <f t="shared" si="876"/>
        <v>1</v>
      </c>
      <c r="BZ283" s="5">
        <f t="shared" si="877"/>
        <v>1</v>
      </c>
      <c r="CA283" s="5">
        <f t="shared" si="878"/>
        <v>1</v>
      </c>
      <c r="CB283" s="5">
        <f t="shared" si="879"/>
        <v>1</v>
      </c>
      <c r="CC283" s="5">
        <f t="shared" si="880"/>
        <v>1</v>
      </c>
      <c r="CD283" s="5" t="str">
        <f t="shared" si="881"/>
        <v>?</v>
      </c>
      <c r="CE283" s="4" t="str">
        <f t="shared" si="882"/>
        <v>Kitöltés rendben!</v>
      </c>
      <c r="CF283" s="5">
        <f t="shared" si="883"/>
        <v>1</v>
      </c>
      <c r="CG283" s="5">
        <f t="shared" si="884"/>
        <v>0</v>
      </c>
      <c r="CH283" s="5">
        <f t="shared" si="885"/>
        <v>1</v>
      </c>
    </row>
    <row r="284" spans="1:86" s="2" customFormat="1" ht="30.2" customHeight="1" x14ac:dyDescent="0.25">
      <c r="A284" s="1" t="str">
        <f t="shared" si="846"/>
        <v>Kitöltés rendben!</v>
      </c>
      <c r="B284" s="200">
        <v>2</v>
      </c>
      <c r="C284" s="199" t="s">
        <v>50</v>
      </c>
      <c r="D284" s="201" t="s">
        <v>551</v>
      </c>
      <c r="E284" s="201" t="s">
        <v>201</v>
      </c>
      <c r="F284" s="202" t="str">
        <f>VLOOKUP($G284,Összesítő!$B:$F,2,FALSE)</f>
        <v>21-32054-1-048-01-10</v>
      </c>
      <c r="G284" s="199" t="s">
        <v>280</v>
      </c>
      <c r="H284" s="202" t="str">
        <f>AY284&amp;"_"&amp;AW284&amp;"_FIV_"&amp;LEFT(Előlap!$B$6,4)</f>
        <v>3185_282_FIV_2026</v>
      </c>
      <c r="I284" s="202" t="str">
        <f>VLOOKUP($G284,Összesítő!$B:$F,5,FALSE)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4" s="202" t="str">
        <f>VLOOKUP($G284,Összesítő!$B:$F,4,FALSE)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4" s="6">
        <f t="shared" si="806"/>
        <v>4445</v>
      </c>
      <c r="L284" s="200">
        <v>2030</v>
      </c>
      <c r="M284" s="200">
        <v>2030</v>
      </c>
      <c r="N284" s="12">
        <v>0</v>
      </c>
      <c r="O284" s="7">
        <v>4445</v>
      </c>
      <c r="P284" s="7">
        <v>0</v>
      </c>
      <c r="R284" s="7">
        <v>0</v>
      </c>
      <c r="S284" s="7">
        <v>0</v>
      </c>
      <c r="T284" s="7">
        <v>0</v>
      </c>
      <c r="U284" s="7">
        <v>0</v>
      </c>
      <c r="V284" s="7">
        <v>0</v>
      </c>
      <c r="W284" s="7">
        <v>0</v>
      </c>
      <c r="X284" s="7">
        <v>0</v>
      </c>
      <c r="Y284" s="7">
        <v>0</v>
      </c>
      <c r="Z284" s="7">
        <v>0</v>
      </c>
      <c r="AA284" s="7">
        <v>0</v>
      </c>
      <c r="AB284" s="7">
        <v>0</v>
      </c>
      <c r="AC284" s="6">
        <f t="shared" si="847"/>
        <v>0</v>
      </c>
      <c r="AD284" s="3" t="str">
        <f t="shared" si="848"/>
        <v>Nem rövidtávú a feladat.</v>
      </c>
      <c r="AF284" s="7">
        <v>0</v>
      </c>
      <c r="AG284" s="7">
        <v>0</v>
      </c>
      <c r="AH284" s="7">
        <v>0</v>
      </c>
      <c r="AI284" s="7">
        <v>0</v>
      </c>
      <c r="AJ284" s="7">
        <v>0</v>
      </c>
      <c r="AK284" s="7">
        <v>0</v>
      </c>
      <c r="AL284" s="7">
        <v>0</v>
      </c>
      <c r="AM284" s="7">
        <v>0</v>
      </c>
      <c r="AN284" s="7">
        <v>0</v>
      </c>
      <c r="AO284" s="7">
        <v>0</v>
      </c>
      <c r="AP284" s="7">
        <v>0</v>
      </c>
      <c r="AQ284" s="6">
        <f t="shared" si="849"/>
        <v>0</v>
      </c>
      <c r="AR284" s="199" t="s">
        <v>205</v>
      </c>
      <c r="AS284" s="3" t="str">
        <f t="shared" si="850"/>
        <v>Forráshiányos a feladat!</v>
      </c>
      <c r="AU284" s="201" t="s">
        <v>135</v>
      </c>
      <c r="AV284" s="201" t="s">
        <v>135</v>
      </c>
      <c r="AW284" s="202">
        <f>COUNTA($G$3:G284)</f>
        <v>282</v>
      </c>
      <c r="AY284" s="8">
        <f>VLOOKUP($G284,Összesítő!$B:$F,3,FALSE)</f>
        <v>3185</v>
      </c>
      <c r="AZ284" s="8">
        <f t="shared" si="851"/>
        <v>0</v>
      </c>
      <c r="BA284" s="5">
        <f t="shared" si="852"/>
        <v>1</v>
      </c>
      <c r="BB284" s="5" t="str">
        <f t="shared" si="853"/>
        <v>H</v>
      </c>
      <c r="BC284" s="5">
        <f t="shared" si="854"/>
        <v>0</v>
      </c>
      <c r="BD284" s="5">
        <f t="shared" si="855"/>
        <v>0</v>
      </c>
      <c r="BE284" s="5">
        <f t="shared" si="856"/>
        <v>0</v>
      </c>
      <c r="BF284" s="8" t="str">
        <f t="shared" si="857"/>
        <v>Nem rövidtávú a feladat.</v>
      </c>
      <c r="BG284" s="5">
        <f t="shared" si="858"/>
        <v>1</v>
      </c>
      <c r="BH284" s="5">
        <f t="shared" si="859"/>
        <v>1</v>
      </c>
      <c r="BI284" s="5">
        <f t="shared" si="860"/>
        <v>1</v>
      </c>
      <c r="BJ284" s="5">
        <f t="shared" si="861"/>
        <v>1</v>
      </c>
      <c r="BK284" s="5">
        <f t="shared" si="862"/>
        <v>1</v>
      </c>
      <c r="BL284" s="4" t="str">
        <f t="shared" si="863"/>
        <v>Forráshiányos a feladat!</v>
      </c>
      <c r="BM284" s="5">
        <f t="shared" si="864"/>
        <v>0</v>
      </c>
      <c r="BN284" s="5">
        <f t="shared" si="865"/>
        <v>1</v>
      </c>
      <c r="BO284" s="5">
        <f t="shared" si="866"/>
        <v>0</v>
      </c>
      <c r="BP284" s="5">
        <f t="shared" si="867"/>
        <v>0</v>
      </c>
      <c r="BQ284" s="5">
        <f t="shared" si="868"/>
        <v>0</v>
      </c>
      <c r="BR284" s="8">
        <f t="shared" si="869"/>
        <v>0</v>
      </c>
      <c r="BS284" s="5">
        <f t="shared" si="870"/>
        <v>0</v>
      </c>
      <c r="BT284" s="5">
        <f t="shared" si="871"/>
        <v>0</v>
      </c>
      <c r="BU284" s="5">
        <f t="shared" si="872"/>
        <v>1</v>
      </c>
      <c r="BV284" s="5">
        <f t="shared" si="873"/>
        <v>1</v>
      </c>
      <c r="BW284" s="5">
        <f t="shared" si="874"/>
        <v>1</v>
      </c>
      <c r="BX284" s="5">
        <f t="shared" si="875"/>
        <v>1</v>
      </c>
      <c r="BY284" s="5">
        <f t="shared" si="876"/>
        <v>1</v>
      </c>
      <c r="BZ284" s="5">
        <f t="shared" si="877"/>
        <v>1</v>
      </c>
      <c r="CA284" s="5">
        <f t="shared" si="878"/>
        <v>1</v>
      </c>
      <c r="CB284" s="5">
        <f t="shared" si="879"/>
        <v>1</v>
      </c>
      <c r="CC284" s="5">
        <f t="shared" si="880"/>
        <v>1</v>
      </c>
      <c r="CD284" s="5" t="str">
        <f t="shared" si="881"/>
        <v>?</v>
      </c>
      <c r="CE284" s="4" t="str">
        <f t="shared" si="882"/>
        <v>Kitöltés rendben!</v>
      </c>
      <c r="CF284" s="5">
        <f t="shared" si="883"/>
        <v>1</v>
      </c>
      <c r="CG284" s="5">
        <f t="shared" si="884"/>
        <v>0</v>
      </c>
      <c r="CH284" s="5">
        <f t="shared" si="885"/>
        <v>1</v>
      </c>
    </row>
    <row r="285" spans="1:86" s="2" customFormat="1" ht="30.2" customHeight="1" x14ac:dyDescent="0.25">
      <c r="A285" s="1" t="str">
        <f t="shared" si="846"/>
        <v>Kitöltés rendben!</v>
      </c>
      <c r="B285" s="200">
        <v>2</v>
      </c>
      <c r="C285" s="199" t="s">
        <v>80</v>
      </c>
      <c r="D285" s="201" t="s">
        <v>552</v>
      </c>
      <c r="E285" s="201" t="s">
        <v>201</v>
      </c>
      <c r="F285" s="202" t="str">
        <f>VLOOKUP($G285,Összesítő!$B:$F,2,FALSE)</f>
        <v>21-32054-1-048-01-10</v>
      </c>
      <c r="G285" s="199" t="s">
        <v>280</v>
      </c>
      <c r="H285" s="202" t="str">
        <f>AY285&amp;"_"&amp;AW285&amp;"_FIV_"&amp;LEFT(Előlap!$B$6,4)</f>
        <v>3185_283_FIV_2026</v>
      </c>
      <c r="I285" s="202" t="str">
        <f>VLOOKUP($G285,Összesítő!$B:$F,5,FALSE)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5" s="202" t="str">
        <f>VLOOKUP($G285,Összesítő!$B:$F,4,FALSE)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5" s="6">
        <f t="shared" si="806"/>
        <v>39400</v>
      </c>
      <c r="L285" s="200">
        <v>2028</v>
      </c>
      <c r="M285" s="200">
        <v>2036</v>
      </c>
      <c r="N285" s="12">
        <v>0</v>
      </c>
      <c r="O285" s="7">
        <v>39400</v>
      </c>
      <c r="P285" s="7">
        <v>0</v>
      </c>
      <c r="R285" s="7">
        <v>0</v>
      </c>
      <c r="S285" s="7">
        <v>0</v>
      </c>
      <c r="T285" s="7">
        <v>0</v>
      </c>
      <c r="U285" s="7">
        <v>0</v>
      </c>
      <c r="V285" s="7">
        <v>0</v>
      </c>
      <c r="W285" s="7">
        <v>0</v>
      </c>
      <c r="X285" s="7">
        <v>0</v>
      </c>
      <c r="Y285" s="7">
        <v>0</v>
      </c>
      <c r="Z285" s="7">
        <v>0</v>
      </c>
      <c r="AA285" s="7">
        <v>0</v>
      </c>
      <c r="AB285" s="7">
        <v>0</v>
      </c>
      <c r="AC285" s="6">
        <f t="shared" si="847"/>
        <v>0</v>
      </c>
      <c r="AD285" s="3" t="str">
        <f t="shared" si="848"/>
        <v>Nem rövidtávú a feladat.</v>
      </c>
      <c r="AF285" s="7">
        <v>0</v>
      </c>
      <c r="AG285" s="7">
        <v>0</v>
      </c>
      <c r="AH285" s="7">
        <v>0</v>
      </c>
      <c r="AI285" s="7">
        <v>0</v>
      </c>
      <c r="AJ285" s="7">
        <v>0</v>
      </c>
      <c r="AK285" s="7">
        <v>0</v>
      </c>
      <c r="AL285" s="7">
        <v>0</v>
      </c>
      <c r="AM285" s="7">
        <v>0</v>
      </c>
      <c r="AN285" s="7">
        <v>0</v>
      </c>
      <c r="AO285" s="7">
        <v>0</v>
      </c>
      <c r="AP285" s="7">
        <v>0</v>
      </c>
      <c r="AQ285" s="6">
        <f t="shared" si="849"/>
        <v>0</v>
      </c>
      <c r="AR285" s="199" t="s">
        <v>205</v>
      </c>
      <c r="AS285" s="3" t="str">
        <f t="shared" si="850"/>
        <v>Forráshiányos a feladat!</v>
      </c>
      <c r="AU285" s="201" t="s">
        <v>135</v>
      </c>
      <c r="AV285" s="201" t="s">
        <v>135</v>
      </c>
      <c r="AW285" s="202">
        <f>COUNTA($G$3:G285)</f>
        <v>283</v>
      </c>
      <c r="AY285" s="8">
        <f>VLOOKUP($G285,Összesítő!$B:$F,3,FALSE)</f>
        <v>3185</v>
      </c>
      <c r="AZ285" s="8">
        <f t="shared" si="851"/>
        <v>0</v>
      </c>
      <c r="BA285" s="5">
        <f t="shared" si="852"/>
        <v>1</v>
      </c>
      <c r="BB285" s="5" t="str">
        <f t="shared" si="853"/>
        <v>H</v>
      </c>
      <c r="BC285" s="5">
        <f t="shared" si="854"/>
        <v>0</v>
      </c>
      <c r="BD285" s="5">
        <f t="shared" si="855"/>
        <v>0</v>
      </c>
      <c r="BE285" s="5">
        <f t="shared" si="856"/>
        <v>0</v>
      </c>
      <c r="BF285" s="8" t="str">
        <f t="shared" si="857"/>
        <v>Nem rövidtávú a feladat.</v>
      </c>
      <c r="BG285" s="5">
        <f t="shared" si="858"/>
        <v>1</v>
      </c>
      <c r="BH285" s="5">
        <f t="shared" si="859"/>
        <v>1</v>
      </c>
      <c r="BI285" s="5">
        <f t="shared" si="860"/>
        <v>1</v>
      </c>
      <c r="BJ285" s="5">
        <f t="shared" si="861"/>
        <v>1</v>
      </c>
      <c r="BK285" s="5">
        <f t="shared" si="862"/>
        <v>1</v>
      </c>
      <c r="BL285" s="4" t="str">
        <f t="shared" si="863"/>
        <v>Forráshiányos a feladat!</v>
      </c>
      <c r="BM285" s="5">
        <f t="shared" si="864"/>
        <v>0</v>
      </c>
      <c r="BN285" s="5">
        <f t="shared" si="865"/>
        <v>1</v>
      </c>
      <c r="BO285" s="5">
        <f t="shared" si="866"/>
        <v>0</v>
      </c>
      <c r="BP285" s="5">
        <f t="shared" si="867"/>
        <v>0</v>
      </c>
      <c r="BQ285" s="5">
        <f t="shared" si="868"/>
        <v>0</v>
      </c>
      <c r="BR285" s="8">
        <f t="shared" si="869"/>
        <v>0</v>
      </c>
      <c r="BS285" s="5">
        <f t="shared" si="870"/>
        <v>0</v>
      </c>
      <c r="BT285" s="5">
        <f t="shared" si="871"/>
        <v>0</v>
      </c>
      <c r="BU285" s="5">
        <f t="shared" si="872"/>
        <v>1</v>
      </c>
      <c r="BV285" s="5">
        <f t="shared" si="873"/>
        <v>1</v>
      </c>
      <c r="BW285" s="5">
        <f t="shared" si="874"/>
        <v>1</v>
      </c>
      <c r="BX285" s="5">
        <f t="shared" si="875"/>
        <v>1</v>
      </c>
      <c r="BY285" s="5">
        <f t="shared" si="876"/>
        <v>1</v>
      </c>
      <c r="BZ285" s="5">
        <f t="shared" si="877"/>
        <v>1</v>
      </c>
      <c r="CA285" s="5">
        <f t="shared" si="878"/>
        <v>1</v>
      </c>
      <c r="CB285" s="5">
        <f t="shared" si="879"/>
        <v>1</v>
      </c>
      <c r="CC285" s="5">
        <f t="shared" si="880"/>
        <v>1</v>
      </c>
      <c r="CD285" s="5" t="str">
        <f t="shared" si="881"/>
        <v>?</v>
      </c>
      <c r="CE285" s="4" t="str">
        <f t="shared" si="882"/>
        <v>Kitöltés rendben!</v>
      </c>
      <c r="CF285" s="5">
        <f t="shared" si="883"/>
        <v>1</v>
      </c>
      <c r="CG285" s="5">
        <f t="shared" si="884"/>
        <v>0</v>
      </c>
      <c r="CH285" s="5">
        <f t="shared" si="885"/>
        <v>1</v>
      </c>
    </row>
    <row r="286" spans="1:86" s="2" customFormat="1" ht="30.2" customHeight="1" x14ac:dyDescent="0.25">
      <c r="A286" s="1" t="str">
        <f t="shared" si="846"/>
        <v>Kitöltés rendben!</v>
      </c>
      <c r="B286" s="200">
        <v>2</v>
      </c>
      <c r="C286" s="199" t="s">
        <v>80</v>
      </c>
      <c r="D286" s="201" t="s">
        <v>553</v>
      </c>
      <c r="E286" s="201" t="s">
        <v>201</v>
      </c>
      <c r="F286" s="202" t="str">
        <f>VLOOKUP($G286,Összesítő!$B:$F,2,FALSE)</f>
        <v>21-32054-1-048-01-10</v>
      </c>
      <c r="G286" s="199" t="s">
        <v>280</v>
      </c>
      <c r="H286" s="202" t="str">
        <f>AY286&amp;"_"&amp;AW286&amp;"_FIV_"&amp;LEFT(Előlap!$B$6,4)</f>
        <v>3185_284_FIV_2026</v>
      </c>
      <c r="I286" s="202" t="str">
        <f>VLOOKUP($G286,Összesítő!$B:$F,5,FALSE)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6" s="202" t="str">
        <f>VLOOKUP($G286,Összesítő!$B:$F,4,FALSE)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6" s="6">
        <f t="shared" si="806"/>
        <v>1215</v>
      </c>
      <c r="L286" s="200">
        <v>2028</v>
      </c>
      <c r="M286" s="200">
        <v>2036</v>
      </c>
      <c r="N286" s="12">
        <v>0</v>
      </c>
      <c r="O286" s="7">
        <v>1215</v>
      </c>
      <c r="P286" s="7">
        <v>0</v>
      </c>
      <c r="R286" s="7">
        <v>0</v>
      </c>
      <c r="S286" s="7">
        <v>0</v>
      </c>
      <c r="T286" s="7">
        <v>0</v>
      </c>
      <c r="U286" s="7">
        <v>0</v>
      </c>
      <c r="V286" s="7">
        <v>0</v>
      </c>
      <c r="W286" s="7">
        <v>0</v>
      </c>
      <c r="X286" s="7">
        <v>0</v>
      </c>
      <c r="Y286" s="7">
        <v>0</v>
      </c>
      <c r="Z286" s="7">
        <v>0</v>
      </c>
      <c r="AA286" s="7">
        <v>0</v>
      </c>
      <c r="AB286" s="7">
        <v>0</v>
      </c>
      <c r="AC286" s="6">
        <f t="shared" si="847"/>
        <v>0</v>
      </c>
      <c r="AD286" s="3" t="str">
        <f t="shared" si="848"/>
        <v>Nem rövidtávú a feladat.</v>
      </c>
      <c r="AF286" s="7">
        <v>0</v>
      </c>
      <c r="AG286" s="7">
        <v>0</v>
      </c>
      <c r="AH286" s="7">
        <v>0</v>
      </c>
      <c r="AI286" s="7">
        <v>0</v>
      </c>
      <c r="AJ286" s="7">
        <v>0</v>
      </c>
      <c r="AK286" s="7">
        <v>0</v>
      </c>
      <c r="AL286" s="7">
        <v>0</v>
      </c>
      <c r="AM286" s="7">
        <v>0</v>
      </c>
      <c r="AN286" s="7">
        <v>0</v>
      </c>
      <c r="AO286" s="7">
        <v>0</v>
      </c>
      <c r="AP286" s="7">
        <v>0</v>
      </c>
      <c r="AQ286" s="6">
        <f t="shared" si="849"/>
        <v>0</v>
      </c>
      <c r="AR286" s="199" t="s">
        <v>205</v>
      </c>
      <c r="AS286" s="3" t="str">
        <f t="shared" si="850"/>
        <v>Forráshiányos a feladat!</v>
      </c>
      <c r="AU286" s="201" t="s">
        <v>135</v>
      </c>
      <c r="AV286" s="201" t="s">
        <v>135</v>
      </c>
      <c r="AW286" s="202">
        <f>COUNTA($G$3:G286)</f>
        <v>284</v>
      </c>
      <c r="AY286" s="8">
        <f>VLOOKUP($G286,Összesítő!$B:$F,3,FALSE)</f>
        <v>3185</v>
      </c>
      <c r="AZ286" s="8">
        <f t="shared" si="851"/>
        <v>0</v>
      </c>
      <c r="BA286" s="5">
        <f t="shared" si="852"/>
        <v>1</v>
      </c>
      <c r="BB286" s="5" t="str">
        <f t="shared" si="853"/>
        <v>H</v>
      </c>
      <c r="BC286" s="5">
        <f t="shared" si="854"/>
        <v>0</v>
      </c>
      <c r="BD286" s="5">
        <f t="shared" si="855"/>
        <v>0</v>
      </c>
      <c r="BE286" s="5">
        <f t="shared" si="856"/>
        <v>0</v>
      </c>
      <c r="BF286" s="8" t="str">
        <f t="shared" si="857"/>
        <v>Nem rövidtávú a feladat.</v>
      </c>
      <c r="BG286" s="5">
        <f t="shared" si="858"/>
        <v>1</v>
      </c>
      <c r="BH286" s="5">
        <f t="shared" si="859"/>
        <v>1</v>
      </c>
      <c r="BI286" s="5">
        <f t="shared" si="860"/>
        <v>1</v>
      </c>
      <c r="BJ286" s="5">
        <f t="shared" si="861"/>
        <v>1</v>
      </c>
      <c r="BK286" s="5">
        <f t="shared" si="862"/>
        <v>1</v>
      </c>
      <c r="BL286" s="4" t="str">
        <f t="shared" si="863"/>
        <v>Forráshiányos a feladat!</v>
      </c>
      <c r="BM286" s="5">
        <f t="shared" si="864"/>
        <v>0</v>
      </c>
      <c r="BN286" s="5">
        <f t="shared" si="865"/>
        <v>1</v>
      </c>
      <c r="BO286" s="5">
        <f t="shared" si="866"/>
        <v>0</v>
      </c>
      <c r="BP286" s="5">
        <f t="shared" si="867"/>
        <v>0</v>
      </c>
      <c r="BQ286" s="5">
        <f t="shared" si="868"/>
        <v>0</v>
      </c>
      <c r="BR286" s="8">
        <f t="shared" si="869"/>
        <v>0</v>
      </c>
      <c r="BS286" s="5">
        <f t="shared" si="870"/>
        <v>0</v>
      </c>
      <c r="BT286" s="5">
        <f t="shared" si="871"/>
        <v>0</v>
      </c>
      <c r="BU286" s="5">
        <f t="shared" si="872"/>
        <v>1</v>
      </c>
      <c r="BV286" s="5">
        <f t="shared" si="873"/>
        <v>1</v>
      </c>
      <c r="BW286" s="5">
        <f t="shared" si="874"/>
        <v>1</v>
      </c>
      <c r="BX286" s="5">
        <f t="shared" si="875"/>
        <v>1</v>
      </c>
      <c r="BY286" s="5">
        <f t="shared" si="876"/>
        <v>1</v>
      </c>
      <c r="BZ286" s="5">
        <f t="shared" si="877"/>
        <v>1</v>
      </c>
      <c r="CA286" s="5">
        <f t="shared" si="878"/>
        <v>1</v>
      </c>
      <c r="CB286" s="5">
        <f t="shared" si="879"/>
        <v>1</v>
      </c>
      <c r="CC286" s="5">
        <f t="shared" si="880"/>
        <v>1</v>
      </c>
      <c r="CD286" s="5" t="str">
        <f t="shared" si="881"/>
        <v>?</v>
      </c>
      <c r="CE286" s="4" t="str">
        <f t="shared" si="882"/>
        <v>Kitöltés rendben!</v>
      </c>
      <c r="CF286" s="5">
        <f t="shared" si="883"/>
        <v>1</v>
      </c>
      <c r="CG286" s="5">
        <f t="shared" si="884"/>
        <v>0</v>
      </c>
      <c r="CH286" s="5">
        <f t="shared" si="885"/>
        <v>1</v>
      </c>
    </row>
    <row r="287" spans="1:86" s="2" customFormat="1" ht="30.2" customHeight="1" x14ac:dyDescent="0.25">
      <c r="A287" s="1" t="str">
        <f t="shared" ref="A287:A299" si="886">IF($G287="","Nincs VKR kiválasztva!",CE287)</f>
        <v>Kitöltés rendben!</v>
      </c>
      <c r="B287" s="200">
        <v>2</v>
      </c>
      <c r="C287" s="199" t="s">
        <v>103</v>
      </c>
      <c r="D287" s="201" t="s">
        <v>554</v>
      </c>
      <c r="E287" s="201" t="s">
        <v>201</v>
      </c>
      <c r="F287" s="202" t="str">
        <f>VLOOKUP($G287,Összesítő!$B:$F,2,FALSE)</f>
        <v>21-32054-1-048-01-10</v>
      </c>
      <c r="G287" s="199" t="s">
        <v>280</v>
      </c>
      <c r="H287" s="202" t="str">
        <f>AY287&amp;"_"&amp;AW287&amp;"_FIV_"&amp;LEFT(Előlap!$B$6,4)</f>
        <v>3185_285_FIV_2026</v>
      </c>
      <c r="I287" s="202" t="str">
        <f>VLOOKUP($G287,Összesítő!$B:$F,5,FALSE)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7" s="202" t="str">
        <f>VLOOKUP($G287,Összesítő!$B:$F,4,FALSE)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7" s="6">
        <f t="shared" si="806"/>
        <v>14300</v>
      </c>
      <c r="L287" s="200">
        <v>2028</v>
      </c>
      <c r="M287" s="200">
        <v>2028</v>
      </c>
      <c r="N287" s="12">
        <v>0</v>
      </c>
      <c r="O287" s="7">
        <v>14300</v>
      </c>
      <c r="P287" s="7">
        <v>0</v>
      </c>
      <c r="R287" s="7">
        <v>0</v>
      </c>
      <c r="S287" s="7">
        <v>0</v>
      </c>
      <c r="T287" s="7">
        <v>0</v>
      </c>
      <c r="U287" s="7">
        <v>0</v>
      </c>
      <c r="V287" s="7">
        <v>0</v>
      </c>
      <c r="W287" s="7">
        <v>0</v>
      </c>
      <c r="X287" s="7">
        <v>0</v>
      </c>
      <c r="Y287" s="7">
        <v>0</v>
      </c>
      <c r="Z287" s="7">
        <v>0</v>
      </c>
      <c r="AA287" s="7">
        <v>0</v>
      </c>
      <c r="AB287" s="7">
        <v>0</v>
      </c>
      <c r="AC287" s="6">
        <f t="shared" ref="AC287:AC299" si="887">SUM(R287:AB287)</f>
        <v>0</v>
      </c>
      <c r="AD287" s="3" t="str">
        <f t="shared" ref="AD287:AD299" si="888">IF($G287="","Nincs VKR kiválasztva!",IF(BA287=0,"Hiányos kitöltés!",BF287))</f>
        <v>Nem rövidtávú a feladat.</v>
      </c>
      <c r="AF287" s="7">
        <v>14300</v>
      </c>
      <c r="AG287" s="7">
        <v>0</v>
      </c>
      <c r="AH287" s="7">
        <v>0</v>
      </c>
      <c r="AI287" s="7">
        <v>0</v>
      </c>
      <c r="AJ287" s="7">
        <v>0</v>
      </c>
      <c r="AK287" s="7">
        <v>0</v>
      </c>
      <c r="AL287" s="7">
        <v>0</v>
      </c>
      <c r="AM287" s="7">
        <v>0</v>
      </c>
      <c r="AN287" s="7">
        <v>0</v>
      </c>
      <c r="AO287" s="7">
        <v>0</v>
      </c>
      <c r="AP287" s="7">
        <v>0</v>
      </c>
      <c r="AQ287" s="6">
        <f t="shared" ref="AQ287:AQ299" si="889">SUM(AF287:AP287)</f>
        <v>14300</v>
      </c>
      <c r="AR287" s="199" t="s">
        <v>203</v>
      </c>
      <c r="AS287" s="3" t="str">
        <f t="shared" ref="AS287:AS299" si="890">IF($G287="","Nincs VKR kiválasztva!",IF($BA287=0,"Hiányos kitöltés!",IF($BN287=0,"Nem hosszútávú a feladat.",$BL287)))</f>
        <v>A forrás egyenlő a költséggel (II.ütem).</v>
      </c>
      <c r="AU287" s="201" t="s">
        <v>135</v>
      </c>
      <c r="AV287" s="201" t="s">
        <v>135</v>
      </c>
      <c r="AW287" s="202">
        <f>COUNTA($G$3:G287)</f>
        <v>285</v>
      </c>
      <c r="AY287" s="8">
        <f>VLOOKUP($G287,Összesítő!$B:$F,3,FALSE)</f>
        <v>3185</v>
      </c>
      <c r="AZ287" s="8">
        <f t="shared" ref="AZ287:AZ299" si="891">LEN($AU287)</f>
        <v>0</v>
      </c>
      <c r="BA287" s="5">
        <f t="shared" ref="BA287:BA299" si="892">IF(OR($B287="",$C287="",$D287="",$E287="",$F287="",$L287="",$M287="",$N287="",$O287="",$P287=""),0,1)</f>
        <v>1</v>
      </c>
      <c r="BB287" s="5" t="str">
        <f t="shared" ref="BB287:BB299" si="893">IF($F287="",0,IF(AND($L287=2027,$M287=2027),"R",IF(AND($L287=2027,$M287&gt;2027),"RH",IF(AND($L287&gt;2027,$M287&gt;2027),"H","x"))))</f>
        <v>H</v>
      </c>
      <c r="BC287" s="5">
        <f t="shared" ref="BC287:BC299" si="894">IF(OR(BB287="R",BB287="RH"),1,0)</f>
        <v>0</v>
      </c>
      <c r="BD287" s="5">
        <f t="shared" ref="BD287:BD299" si="895">IF(AND($BB287="R",$O287&gt;0),1,IF(AND($BB287="H",$N287&gt;0),1,0))</f>
        <v>0</v>
      </c>
      <c r="BE287" s="5">
        <f t="shared" ref="BE287:BE299" si="896">IF($AC287&lt;$N287,1,IF($AC287=$N287,0))</f>
        <v>0</v>
      </c>
      <c r="BF287" s="8" t="str">
        <f t="shared" ref="BF287:BF299" si="897">IF($L287&gt;2027,"Nem rövidtávú a feladat.",IF($BE287=1,"Az I. ütem nem lehet forráshiányos!",IF($AC287&gt;$N287,"Többlet forrást jelölt meg az I. ütemnél! A forrás ne legyen több a költségnél.",IF($AC287=$N287,"A forrás egyenlő a költséggel (I.ütem).",0))))</f>
        <v>Nem rövidtávú a feladat.</v>
      </c>
      <c r="BG287" s="5">
        <f t="shared" ref="BG287:BG299" si="898">IF(AND($R287&lt;&gt;"",$S287&lt;&gt;"",$T287&lt;&gt;"",$U287&lt;&gt;"",$V287&lt;&gt;"",$W287&lt;&gt;"",$X287&lt;&gt;"",$Y287&lt;&gt;"",$Z287&lt;&gt;"",$AA287&lt;&gt;"",$AB287&lt;&gt;""),1,0)</f>
        <v>1</v>
      </c>
      <c r="BH287" s="5">
        <f t="shared" ref="BH287:BH299" si="899">IF(AND($BG287=1,$N287=$AC287),1,0)</f>
        <v>1</v>
      </c>
      <c r="BI287" s="5">
        <f t="shared" ref="BI287:BI299" si="900">IF($AQ287&lt;$O287,1,0)</f>
        <v>0</v>
      </c>
      <c r="BJ287" s="5">
        <f t="shared" ref="BJ287:BJ299" si="901">IF(AND($AF287&lt;&gt;"",$AG287&lt;&gt;"",$AH287&lt;&gt;"",$AI287&lt;&gt;"",$AJ287&lt;&gt;"",$AK287&lt;&gt;"",$AL287&lt;&gt;"",$AM287&lt;&gt;"",$AN287&lt;&gt;"",$AO287&lt;&gt;"",$AP287&lt;&gt;""),1,0)</f>
        <v>1</v>
      </c>
      <c r="BK287" s="5">
        <f t="shared" ref="BK287:BK299" si="902">IF(AND($BJ287=1,$O287=$AQ287),1,IF(AND($BJ287=1,$O287&gt;$AQ287,AR287="igen"),1,0))</f>
        <v>1</v>
      </c>
      <c r="BL287" s="4" t="str">
        <f t="shared" ref="BL287:BL299" si="903">IF($M287&lt;2028,"Nem hosszútávú a feladat.",IF(AND($BI287=1,$AR287="nem"),"Forráshiányos a feladat? Jelölje az AR-oszlopban!",IF(AND($BI287=0,$AR287="igen"),"Forráshiányosnak jelölte a feladat az AR-oszlopban, de a forrás költség adatok alapnján nem az!",IF(AND($BI287=1,$AR287="igen"),"Forráshiányos a feladat!",IF($AQ287&gt;$O287,"Többlet forrást jelölt meg a II. ütemnél! A forrás ne legyen több a költségnél.",IF($AQ287=$O287,"A forrás egyenlő a költséggel (II.ütem).",0))))))</f>
        <v>A forrás egyenlő a költséggel (II.ütem).</v>
      </c>
      <c r="BM287" s="5">
        <f t="shared" ref="BM287:BM299" si="904">IF($M287&lt;2028,1,0)</f>
        <v>0</v>
      </c>
      <c r="BN287" s="5">
        <f t="shared" ref="BN287:BN299" si="905">IF($M287&gt;2027,1,0)</f>
        <v>1</v>
      </c>
      <c r="BO287" s="5">
        <f t="shared" ref="BO287:BO299" si="906">IF(AND($BM287=1,$N287=0),1,0)</f>
        <v>0</v>
      </c>
      <c r="BP287" s="5">
        <f t="shared" ref="BP287:BP299" si="907">IF(AND($BN287=1,$O287=0),1,0)</f>
        <v>0</v>
      </c>
      <c r="BQ287" s="5">
        <f t="shared" ref="BQ287:BQ299" si="908">IF(AND($BB287="R",$N287=0,$AZ287&gt;29),1,IF(AND($BB287="RH",$N287=0,$AZ287&gt;29),1,0))</f>
        <v>0</v>
      </c>
      <c r="BR287" s="8">
        <f t="shared" ref="BR287:BR299" si="909">IF($BN287=0,"Nincs hosszútávú terv!",IF(AND($BB287="H",$O287=0,$AZ287=0),"Nullás a hosszútávú feladat és nincs hozzá indoklás!",IF(AND($BB287="RH",$O287=0,$AZ287=0),"Nullás a hosszútávú feladat és nincs hozzá indoklás!",IF(AND($BB287="R",$O287=0,$AZ287&lt;300),"Nullás a hosszútávú feladat és rövid hozzá az indoklás!",IF(AND($BB287="RH",$O287=0,$AZ287&lt;300),"Nullás a hosszútávú feladat és rövid hozzá az indoklás!",0)))))</f>
        <v>0</v>
      </c>
      <c r="BS287" s="5">
        <f t="shared" ref="BS287:BS299" si="910">IF(AND($BB287="R",$N287=0,$AZ287&gt;29),1,IF(AND($BB287="RH",$N287=0,$AZ287&gt;29),1,0))</f>
        <v>0</v>
      </c>
      <c r="BT287" s="5">
        <f t="shared" ref="BT287:BT299" si="911">IF(AND($BB287="H",$O287=0,$AZ287&gt;29),1,IF(AND($BB287="RH",$O287=0,$AZ287&gt;29),1,0))</f>
        <v>0</v>
      </c>
      <c r="BU287" s="5">
        <f t="shared" ref="BU287:BU299" si="912">IF($B287="",0,1)</f>
        <v>1</v>
      </c>
      <c r="BV287" s="5">
        <f t="shared" ref="BV287:BV299" si="913">IF($C287="",0,1)</f>
        <v>1</v>
      </c>
      <c r="BW287" s="5">
        <f t="shared" ref="BW287:BW299" si="914">IF($D287="",0,1)</f>
        <v>1</v>
      </c>
      <c r="BX287" s="5">
        <f t="shared" ref="BX287:BX299" si="915">IF($E287="",0,1)</f>
        <v>1</v>
      </c>
      <c r="BY287" s="5">
        <f t="shared" ref="BY287:BY299" si="916">IF($L287="",0,1)</f>
        <v>1</v>
      </c>
      <c r="BZ287" s="5">
        <f t="shared" ref="BZ287:BZ299" si="917">IF($M287="",0,1)</f>
        <v>1</v>
      </c>
      <c r="CA287" s="5">
        <f t="shared" ref="CA287:CA299" si="918">IF($N287="",0,1)</f>
        <v>1</v>
      </c>
      <c r="CB287" s="5">
        <f t="shared" ref="CB287:CB299" si="919">IF($O287="",0,1)</f>
        <v>1</v>
      </c>
      <c r="CC287" s="5">
        <f t="shared" ref="CC287:CC299" si="920">IF($P287="",0,1)</f>
        <v>1</v>
      </c>
      <c r="CD287" s="5" t="str">
        <f t="shared" ref="CD287:CD299" si="921">IF(AND($BA287=0,$BU287=0),"Hiányos kitöltés! (B-oszlop üres)",IF(AND($BA287=0,$BV287=0),"Hiányos kitöltés! (C-oszlop üres)",IF(AND($BA287=0,$BW287=0),"Hiányos kitöltés! (D-oszlop üres)",IF(AND($BA287=0,$BX287=0),"Hiányos kitöltés! (E-oszlop üres)",IF(AND($BA287=0,$BY287=0),"Hiányos kitöltés! (L-oszlop üres)",IF(AND($BA287=0,$BZ287=0),"Hiányos kitöltés! (M-oszlop üres)",IF(AND($BA287=0,$CA287=0),"Hiányos kitöltés! (N-oszlop üres)",IF(AND($BA287=0,$CB287=0),"Hiányos kitöltés! (O-oszlop üres)",IF(AND($BA287=0,$CC287=0),"Hiányos kitöltés! (P-oszlop üres)",IF(AND($BA287=0,$BG287=0),"Hiányos kitöltés! (I.ütem forrása hiányos!","?"))))))))))</f>
        <v>?</v>
      </c>
      <c r="CE287" s="4" t="str">
        <f t="shared" ref="CE287:CE299" si="922">IF($BA287=0,$CD287,IF($BG287=0,"I. ütem forrása nincs kitöltve!",IF($BJ287=0,"II. ütem forrása nincs kitöltve!",IF($BD287=1,"Költségek üteme nem megfelelő (az időtartam és a költség üteme eltér)!",IF(AND(BH287=0,$BA287=1,$BJ287=1,$BD287=1),"Kötelező cellák kitöltve, de az I. ütem forrása hibás!",IF(AND(BJ287=0,$BA287=1,$BJ287=1,$BD287=1),"Kötelező cellák kitöltve, de a II. ütem forrása hibás!",IF(AND($BO287=1,$AZ287&lt;30),"Nullás a rövidtávú feladat és rövid (hiányzik) a hozzá tartozó indoklás!",IF(AND($BP287=1,$AZ287&lt;30),"Nullás a hosszútávú feladat és rövid (hiányzik) a hozzá tartozó indoklás!",IF(AND(BN287=1,C287="2011_RENDKÍVÜLI"),"II. ütemre nem tervezhet Rendkívüli feladatot!",IF(BH287=0,AD287,IF(BK287=0,AS287,IF(AND(BC287=1,$P287&gt;$N287),"EM rendelet 2. melléklet terhére elszámolt költség nem lehet nagyobb az I. ütemre tervezett tényleges költségnél!",IF($AC287&gt;$N287,"Többlet forrást jelölt meg az I. ütemnél! A forrás ne legyen több a költségnél.",IF($AQ287&gt;$O287,"Többlet forrást jelölt meg a II. ütemnél! A forrás ne legyen több a költségnél.","Kitöltés rendben!"))))))))))))))</f>
        <v>Kitöltés rendben!</v>
      </c>
      <c r="CF287" s="5">
        <f t="shared" ref="CF287:CF299" si="923">IF(A287="Kitöltés rendben!",1,0)</f>
        <v>1</v>
      </c>
      <c r="CG287" s="5">
        <f t="shared" ref="CG287:CG299" si="924">IF(AND($BB287="R",$CF287=1),1,IF(AND($BB287="RH",$CF287=1),1,0))</f>
        <v>0</v>
      </c>
      <c r="CH287" s="5">
        <f t="shared" ref="CH287:CH299" si="925">IF(AND($BB287="H",$CF287=1),1,IF(AND($BB287="RH",$CF287=1),1,0))</f>
        <v>1</v>
      </c>
    </row>
    <row r="288" spans="1:86" s="2" customFormat="1" ht="30.2" customHeight="1" x14ac:dyDescent="0.25">
      <c r="A288" s="1" t="str">
        <f t="shared" si="886"/>
        <v>Kitöltés rendben!</v>
      </c>
      <c r="B288" s="200">
        <v>2</v>
      </c>
      <c r="C288" s="199" t="s">
        <v>70</v>
      </c>
      <c r="D288" s="201" t="s">
        <v>555</v>
      </c>
      <c r="E288" s="201" t="s">
        <v>201</v>
      </c>
      <c r="F288" s="202" t="str">
        <f>VLOOKUP($G288,Összesítő!$B:$F,2,FALSE)</f>
        <v>21-32054-1-048-01-10</v>
      </c>
      <c r="G288" s="199" t="s">
        <v>280</v>
      </c>
      <c r="H288" s="202" t="str">
        <f>AY288&amp;"_"&amp;AW288&amp;"_FIV_"&amp;LEFT(Előlap!$B$6,4)</f>
        <v>3185_286_FIV_2026</v>
      </c>
      <c r="I288" s="202" t="str">
        <f>VLOOKUP($G288,Összesítő!$B:$F,5,FALSE)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8" s="202" t="str">
        <f>VLOOKUP($G288,Összesítő!$B:$F,4,FALSE)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8" s="6">
        <f t="shared" si="806"/>
        <v>1200</v>
      </c>
      <c r="L288" s="200">
        <v>2028</v>
      </c>
      <c r="M288" s="200">
        <v>2036</v>
      </c>
      <c r="N288" s="12">
        <v>0</v>
      </c>
      <c r="O288" s="7">
        <v>1200</v>
      </c>
      <c r="P288" s="7">
        <v>0</v>
      </c>
      <c r="R288" s="7">
        <v>0</v>
      </c>
      <c r="S288" s="7">
        <v>0</v>
      </c>
      <c r="T288" s="7">
        <v>0</v>
      </c>
      <c r="U288" s="7">
        <v>0</v>
      </c>
      <c r="V288" s="7">
        <v>0</v>
      </c>
      <c r="W288" s="7">
        <v>0</v>
      </c>
      <c r="X288" s="7">
        <v>0</v>
      </c>
      <c r="Y288" s="7">
        <v>0</v>
      </c>
      <c r="Z288" s="7">
        <v>0</v>
      </c>
      <c r="AA288" s="7">
        <v>0</v>
      </c>
      <c r="AB288" s="7">
        <v>0</v>
      </c>
      <c r="AC288" s="6">
        <f t="shared" si="887"/>
        <v>0</v>
      </c>
      <c r="AD288" s="3" t="str">
        <f t="shared" si="888"/>
        <v>Nem rövidtávú a feladat.</v>
      </c>
      <c r="AF288" s="7">
        <v>0</v>
      </c>
      <c r="AG288" s="7">
        <v>0</v>
      </c>
      <c r="AH288" s="7">
        <v>0</v>
      </c>
      <c r="AI288" s="7">
        <v>0</v>
      </c>
      <c r="AJ288" s="7">
        <v>0</v>
      </c>
      <c r="AK288" s="7">
        <v>0</v>
      </c>
      <c r="AL288" s="7">
        <v>0</v>
      </c>
      <c r="AM288" s="7">
        <v>0</v>
      </c>
      <c r="AN288" s="7">
        <v>0</v>
      </c>
      <c r="AO288" s="7">
        <v>0</v>
      </c>
      <c r="AP288" s="7">
        <v>0</v>
      </c>
      <c r="AQ288" s="6">
        <f t="shared" si="889"/>
        <v>0</v>
      </c>
      <c r="AR288" s="199" t="s">
        <v>205</v>
      </c>
      <c r="AS288" s="3" t="str">
        <f t="shared" si="890"/>
        <v>Forráshiányos a feladat!</v>
      </c>
      <c r="AU288" s="201" t="s">
        <v>135</v>
      </c>
      <c r="AV288" s="201" t="s">
        <v>135</v>
      </c>
      <c r="AW288" s="202">
        <f>COUNTA($G$3:G288)</f>
        <v>286</v>
      </c>
      <c r="AY288" s="8">
        <f>VLOOKUP($G288,Összesítő!$B:$F,3,FALSE)</f>
        <v>3185</v>
      </c>
      <c r="AZ288" s="8">
        <f t="shared" si="891"/>
        <v>0</v>
      </c>
      <c r="BA288" s="5">
        <f t="shared" si="892"/>
        <v>1</v>
      </c>
      <c r="BB288" s="5" t="str">
        <f t="shared" si="893"/>
        <v>H</v>
      </c>
      <c r="BC288" s="5">
        <f t="shared" si="894"/>
        <v>0</v>
      </c>
      <c r="BD288" s="5">
        <f t="shared" si="895"/>
        <v>0</v>
      </c>
      <c r="BE288" s="5">
        <f t="shared" si="896"/>
        <v>0</v>
      </c>
      <c r="BF288" s="8" t="str">
        <f t="shared" si="897"/>
        <v>Nem rövidtávú a feladat.</v>
      </c>
      <c r="BG288" s="5">
        <f t="shared" si="898"/>
        <v>1</v>
      </c>
      <c r="BH288" s="5">
        <f t="shared" si="899"/>
        <v>1</v>
      </c>
      <c r="BI288" s="5">
        <f t="shared" si="900"/>
        <v>1</v>
      </c>
      <c r="BJ288" s="5">
        <f t="shared" si="901"/>
        <v>1</v>
      </c>
      <c r="BK288" s="5">
        <f t="shared" si="902"/>
        <v>1</v>
      </c>
      <c r="BL288" s="4" t="str">
        <f t="shared" si="903"/>
        <v>Forráshiányos a feladat!</v>
      </c>
      <c r="BM288" s="5">
        <f t="shared" si="904"/>
        <v>0</v>
      </c>
      <c r="BN288" s="5">
        <f t="shared" si="905"/>
        <v>1</v>
      </c>
      <c r="BO288" s="5">
        <f t="shared" si="906"/>
        <v>0</v>
      </c>
      <c r="BP288" s="5">
        <f t="shared" si="907"/>
        <v>0</v>
      </c>
      <c r="BQ288" s="5">
        <f t="shared" si="908"/>
        <v>0</v>
      </c>
      <c r="BR288" s="8">
        <f t="shared" si="909"/>
        <v>0</v>
      </c>
      <c r="BS288" s="5">
        <f t="shared" si="910"/>
        <v>0</v>
      </c>
      <c r="BT288" s="5">
        <f t="shared" si="911"/>
        <v>0</v>
      </c>
      <c r="BU288" s="5">
        <f t="shared" si="912"/>
        <v>1</v>
      </c>
      <c r="BV288" s="5">
        <f t="shared" si="913"/>
        <v>1</v>
      </c>
      <c r="BW288" s="5">
        <f t="shared" si="914"/>
        <v>1</v>
      </c>
      <c r="BX288" s="5">
        <f t="shared" si="915"/>
        <v>1</v>
      </c>
      <c r="BY288" s="5">
        <f t="shared" si="916"/>
        <v>1</v>
      </c>
      <c r="BZ288" s="5">
        <f t="shared" si="917"/>
        <v>1</v>
      </c>
      <c r="CA288" s="5">
        <f t="shared" si="918"/>
        <v>1</v>
      </c>
      <c r="CB288" s="5">
        <f t="shared" si="919"/>
        <v>1</v>
      </c>
      <c r="CC288" s="5">
        <f t="shared" si="920"/>
        <v>1</v>
      </c>
      <c r="CD288" s="5" t="str">
        <f t="shared" si="921"/>
        <v>?</v>
      </c>
      <c r="CE288" s="4" t="str">
        <f t="shared" si="922"/>
        <v>Kitöltés rendben!</v>
      </c>
      <c r="CF288" s="5">
        <f t="shared" si="923"/>
        <v>1</v>
      </c>
      <c r="CG288" s="5">
        <f t="shared" si="924"/>
        <v>0</v>
      </c>
      <c r="CH288" s="5">
        <f t="shared" si="925"/>
        <v>1</v>
      </c>
    </row>
    <row r="289" spans="1:86" s="2" customFormat="1" ht="30.2" customHeight="1" x14ac:dyDescent="0.25">
      <c r="A289" s="1" t="str">
        <f t="shared" si="886"/>
        <v>Kitöltés rendben!</v>
      </c>
      <c r="B289" s="200">
        <v>2</v>
      </c>
      <c r="C289" s="199" t="s">
        <v>50</v>
      </c>
      <c r="D289" s="201" t="s">
        <v>556</v>
      </c>
      <c r="E289" s="201" t="s">
        <v>201</v>
      </c>
      <c r="F289" s="202" t="str">
        <f>VLOOKUP($G289,Összesítő!$B:$F,2,FALSE)</f>
        <v>21-32054-1-048-01-10</v>
      </c>
      <c r="G289" s="199" t="s">
        <v>280</v>
      </c>
      <c r="H289" s="202" t="str">
        <f>AY289&amp;"_"&amp;AW289&amp;"_FIV_"&amp;LEFT(Előlap!$B$6,4)</f>
        <v>3185_287_FIV_2026</v>
      </c>
      <c r="I289" s="202" t="str">
        <f>VLOOKUP($G289,Összesítő!$B:$F,5,FALSE)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89" s="202" t="str">
        <f>VLOOKUP($G289,Összesítő!$B:$F,4,FALSE)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89" s="6">
        <f t="shared" si="806"/>
        <v>1270</v>
      </c>
      <c r="L289" s="200">
        <v>2028</v>
      </c>
      <c r="M289" s="200">
        <v>2028</v>
      </c>
      <c r="N289" s="12">
        <v>0</v>
      </c>
      <c r="O289" s="7">
        <v>1270</v>
      </c>
      <c r="P289" s="7">
        <v>0</v>
      </c>
      <c r="R289" s="7">
        <v>0</v>
      </c>
      <c r="S289" s="7">
        <v>0</v>
      </c>
      <c r="T289" s="7">
        <v>0</v>
      </c>
      <c r="U289" s="7">
        <v>0</v>
      </c>
      <c r="V289" s="7">
        <v>0</v>
      </c>
      <c r="W289" s="7">
        <v>0</v>
      </c>
      <c r="X289" s="7">
        <v>0</v>
      </c>
      <c r="Y289" s="7">
        <v>0</v>
      </c>
      <c r="Z289" s="7">
        <v>0</v>
      </c>
      <c r="AA289" s="7">
        <v>0</v>
      </c>
      <c r="AB289" s="7">
        <v>0</v>
      </c>
      <c r="AC289" s="6">
        <f t="shared" si="887"/>
        <v>0</v>
      </c>
      <c r="AD289" s="3" t="str">
        <f t="shared" si="888"/>
        <v>Nem rövidtávú a feladat.</v>
      </c>
      <c r="AF289" s="7">
        <v>1270</v>
      </c>
      <c r="AG289" s="7">
        <v>0</v>
      </c>
      <c r="AH289" s="7">
        <v>0</v>
      </c>
      <c r="AI289" s="7">
        <v>0</v>
      </c>
      <c r="AJ289" s="7">
        <v>0</v>
      </c>
      <c r="AK289" s="7">
        <v>0</v>
      </c>
      <c r="AL289" s="7">
        <v>0</v>
      </c>
      <c r="AM289" s="7">
        <v>0</v>
      </c>
      <c r="AN289" s="7">
        <v>0</v>
      </c>
      <c r="AO289" s="7">
        <v>0</v>
      </c>
      <c r="AP289" s="7">
        <v>0</v>
      </c>
      <c r="AQ289" s="6">
        <f t="shared" si="889"/>
        <v>1270</v>
      </c>
      <c r="AR289" s="199" t="s">
        <v>203</v>
      </c>
      <c r="AS289" s="3" t="str">
        <f t="shared" si="890"/>
        <v>A forrás egyenlő a költséggel (II.ütem).</v>
      </c>
      <c r="AU289" s="201" t="s">
        <v>135</v>
      </c>
      <c r="AV289" s="201" t="s">
        <v>135</v>
      </c>
      <c r="AW289" s="202">
        <f>COUNTA($G$3:G289)</f>
        <v>287</v>
      </c>
      <c r="AY289" s="8">
        <f>VLOOKUP($G289,Összesítő!$B:$F,3,FALSE)</f>
        <v>3185</v>
      </c>
      <c r="AZ289" s="8">
        <f t="shared" si="891"/>
        <v>0</v>
      </c>
      <c r="BA289" s="5">
        <f t="shared" si="892"/>
        <v>1</v>
      </c>
      <c r="BB289" s="5" t="str">
        <f t="shared" si="893"/>
        <v>H</v>
      </c>
      <c r="BC289" s="5">
        <f t="shared" si="894"/>
        <v>0</v>
      </c>
      <c r="BD289" s="5">
        <f t="shared" si="895"/>
        <v>0</v>
      </c>
      <c r="BE289" s="5">
        <f t="shared" si="896"/>
        <v>0</v>
      </c>
      <c r="BF289" s="8" t="str">
        <f t="shared" si="897"/>
        <v>Nem rövidtávú a feladat.</v>
      </c>
      <c r="BG289" s="5">
        <f t="shared" si="898"/>
        <v>1</v>
      </c>
      <c r="BH289" s="5">
        <f t="shared" si="899"/>
        <v>1</v>
      </c>
      <c r="BI289" s="5">
        <f t="shared" si="900"/>
        <v>0</v>
      </c>
      <c r="BJ289" s="5">
        <f t="shared" si="901"/>
        <v>1</v>
      </c>
      <c r="BK289" s="5">
        <f t="shared" si="902"/>
        <v>1</v>
      </c>
      <c r="BL289" s="4" t="str">
        <f t="shared" si="903"/>
        <v>A forrás egyenlő a költséggel (II.ütem).</v>
      </c>
      <c r="BM289" s="5">
        <f t="shared" si="904"/>
        <v>0</v>
      </c>
      <c r="BN289" s="5">
        <f t="shared" si="905"/>
        <v>1</v>
      </c>
      <c r="BO289" s="5">
        <f t="shared" si="906"/>
        <v>0</v>
      </c>
      <c r="BP289" s="5">
        <f t="shared" si="907"/>
        <v>0</v>
      </c>
      <c r="BQ289" s="5">
        <f t="shared" si="908"/>
        <v>0</v>
      </c>
      <c r="BR289" s="8">
        <f t="shared" si="909"/>
        <v>0</v>
      </c>
      <c r="BS289" s="5">
        <f t="shared" si="910"/>
        <v>0</v>
      </c>
      <c r="BT289" s="5">
        <f t="shared" si="911"/>
        <v>0</v>
      </c>
      <c r="BU289" s="5">
        <f t="shared" si="912"/>
        <v>1</v>
      </c>
      <c r="BV289" s="5">
        <f t="shared" si="913"/>
        <v>1</v>
      </c>
      <c r="BW289" s="5">
        <f t="shared" si="914"/>
        <v>1</v>
      </c>
      <c r="BX289" s="5">
        <f t="shared" si="915"/>
        <v>1</v>
      </c>
      <c r="BY289" s="5">
        <f t="shared" si="916"/>
        <v>1</v>
      </c>
      <c r="BZ289" s="5">
        <f t="shared" si="917"/>
        <v>1</v>
      </c>
      <c r="CA289" s="5">
        <f t="shared" si="918"/>
        <v>1</v>
      </c>
      <c r="CB289" s="5">
        <f t="shared" si="919"/>
        <v>1</v>
      </c>
      <c r="CC289" s="5">
        <f t="shared" si="920"/>
        <v>1</v>
      </c>
      <c r="CD289" s="5" t="str">
        <f t="shared" si="921"/>
        <v>?</v>
      </c>
      <c r="CE289" s="4" t="str">
        <f t="shared" si="922"/>
        <v>Kitöltés rendben!</v>
      </c>
      <c r="CF289" s="5">
        <f t="shared" si="923"/>
        <v>1</v>
      </c>
      <c r="CG289" s="5">
        <f t="shared" si="924"/>
        <v>0</v>
      </c>
      <c r="CH289" s="5">
        <f t="shared" si="925"/>
        <v>1</v>
      </c>
    </row>
    <row r="290" spans="1:86" s="2" customFormat="1" ht="30.2" customHeight="1" x14ac:dyDescent="0.25">
      <c r="A290" s="1" t="str">
        <f t="shared" si="886"/>
        <v>Kitöltés rendben!</v>
      </c>
      <c r="B290" s="200">
        <v>2</v>
      </c>
      <c r="C290" s="199" t="s">
        <v>50</v>
      </c>
      <c r="D290" s="201" t="s">
        <v>557</v>
      </c>
      <c r="E290" s="201" t="s">
        <v>201</v>
      </c>
      <c r="F290" s="202" t="str">
        <f>VLOOKUP($G290,Összesítő!$B:$F,2,FALSE)</f>
        <v>21-32054-1-048-01-10</v>
      </c>
      <c r="G290" s="199" t="s">
        <v>280</v>
      </c>
      <c r="H290" s="202" t="str">
        <f>AY290&amp;"_"&amp;AW290&amp;"_FIV_"&amp;LEFT(Előlap!$B$6,4)</f>
        <v>3185_288_FIV_2026</v>
      </c>
      <c r="I290" s="202" t="str">
        <f>VLOOKUP($G290,Összesítő!$B:$F,5,FALSE)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0" s="202" t="str">
        <f>VLOOKUP($G290,Összesítő!$B:$F,4,FALSE)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0" s="6">
        <f t="shared" si="806"/>
        <v>1270</v>
      </c>
      <c r="L290" s="200">
        <v>2029</v>
      </c>
      <c r="M290" s="200">
        <v>2029</v>
      </c>
      <c r="N290" s="12">
        <v>0</v>
      </c>
      <c r="O290" s="7">
        <v>1270</v>
      </c>
      <c r="P290" s="7">
        <v>0</v>
      </c>
      <c r="R290" s="7">
        <v>0</v>
      </c>
      <c r="S290" s="7">
        <v>0</v>
      </c>
      <c r="T290" s="7">
        <v>0</v>
      </c>
      <c r="U290" s="7">
        <v>0</v>
      </c>
      <c r="V290" s="7">
        <v>0</v>
      </c>
      <c r="W290" s="7">
        <v>0</v>
      </c>
      <c r="X290" s="7">
        <v>0</v>
      </c>
      <c r="Y290" s="7">
        <v>0</v>
      </c>
      <c r="Z290" s="7">
        <v>0</v>
      </c>
      <c r="AA290" s="7">
        <v>0</v>
      </c>
      <c r="AB290" s="7">
        <v>0</v>
      </c>
      <c r="AC290" s="6">
        <f t="shared" si="887"/>
        <v>0</v>
      </c>
      <c r="AD290" s="3" t="str">
        <f t="shared" si="888"/>
        <v>Nem rövidtávú a feladat.</v>
      </c>
      <c r="AF290" s="7">
        <v>0</v>
      </c>
      <c r="AG290" s="7">
        <v>0</v>
      </c>
      <c r="AH290" s="7">
        <v>0</v>
      </c>
      <c r="AI290" s="7">
        <v>0</v>
      </c>
      <c r="AJ290" s="7">
        <v>0</v>
      </c>
      <c r="AK290" s="7">
        <v>0</v>
      </c>
      <c r="AL290" s="7">
        <v>0</v>
      </c>
      <c r="AM290" s="7">
        <v>0</v>
      </c>
      <c r="AN290" s="7">
        <v>0</v>
      </c>
      <c r="AO290" s="7">
        <v>0</v>
      </c>
      <c r="AP290" s="7">
        <v>0</v>
      </c>
      <c r="AQ290" s="6">
        <f t="shared" si="889"/>
        <v>0</v>
      </c>
      <c r="AR290" s="199" t="s">
        <v>205</v>
      </c>
      <c r="AS290" s="3" t="str">
        <f t="shared" si="890"/>
        <v>Forráshiányos a feladat!</v>
      </c>
      <c r="AU290" s="201" t="s">
        <v>135</v>
      </c>
      <c r="AV290" s="201" t="s">
        <v>135</v>
      </c>
      <c r="AW290" s="202">
        <f>COUNTA($G$3:G290)</f>
        <v>288</v>
      </c>
      <c r="AY290" s="8">
        <f>VLOOKUP($G290,Összesítő!$B:$F,3,FALSE)</f>
        <v>3185</v>
      </c>
      <c r="AZ290" s="8">
        <f t="shared" si="891"/>
        <v>0</v>
      </c>
      <c r="BA290" s="5">
        <f t="shared" si="892"/>
        <v>1</v>
      </c>
      <c r="BB290" s="5" t="str">
        <f t="shared" si="893"/>
        <v>H</v>
      </c>
      <c r="BC290" s="5">
        <f t="shared" si="894"/>
        <v>0</v>
      </c>
      <c r="BD290" s="5">
        <f t="shared" si="895"/>
        <v>0</v>
      </c>
      <c r="BE290" s="5">
        <f t="shared" si="896"/>
        <v>0</v>
      </c>
      <c r="BF290" s="8" t="str">
        <f t="shared" si="897"/>
        <v>Nem rövidtávú a feladat.</v>
      </c>
      <c r="BG290" s="5">
        <f t="shared" si="898"/>
        <v>1</v>
      </c>
      <c r="BH290" s="5">
        <f t="shared" si="899"/>
        <v>1</v>
      </c>
      <c r="BI290" s="5">
        <f t="shared" si="900"/>
        <v>1</v>
      </c>
      <c r="BJ290" s="5">
        <f t="shared" si="901"/>
        <v>1</v>
      </c>
      <c r="BK290" s="5">
        <f t="shared" si="902"/>
        <v>1</v>
      </c>
      <c r="BL290" s="4" t="str">
        <f t="shared" si="903"/>
        <v>Forráshiányos a feladat!</v>
      </c>
      <c r="BM290" s="5">
        <f t="shared" si="904"/>
        <v>0</v>
      </c>
      <c r="BN290" s="5">
        <f t="shared" si="905"/>
        <v>1</v>
      </c>
      <c r="BO290" s="5">
        <f t="shared" si="906"/>
        <v>0</v>
      </c>
      <c r="BP290" s="5">
        <f t="shared" si="907"/>
        <v>0</v>
      </c>
      <c r="BQ290" s="5">
        <f t="shared" si="908"/>
        <v>0</v>
      </c>
      <c r="BR290" s="8">
        <f t="shared" si="909"/>
        <v>0</v>
      </c>
      <c r="BS290" s="5">
        <f t="shared" si="910"/>
        <v>0</v>
      </c>
      <c r="BT290" s="5">
        <f t="shared" si="911"/>
        <v>0</v>
      </c>
      <c r="BU290" s="5">
        <f t="shared" si="912"/>
        <v>1</v>
      </c>
      <c r="BV290" s="5">
        <f t="shared" si="913"/>
        <v>1</v>
      </c>
      <c r="BW290" s="5">
        <f t="shared" si="914"/>
        <v>1</v>
      </c>
      <c r="BX290" s="5">
        <f t="shared" si="915"/>
        <v>1</v>
      </c>
      <c r="BY290" s="5">
        <f t="shared" si="916"/>
        <v>1</v>
      </c>
      <c r="BZ290" s="5">
        <f t="shared" si="917"/>
        <v>1</v>
      </c>
      <c r="CA290" s="5">
        <f t="shared" si="918"/>
        <v>1</v>
      </c>
      <c r="CB290" s="5">
        <f t="shared" si="919"/>
        <v>1</v>
      </c>
      <c r="CC290" s="5">
        <f t="shared" si="920"/>
        <v>1</v>
      </c>
      <c r="CD290" s="5" t="str">
        <f t="shared" si="921"/>
        <v>?</v>
      </c>
      <c r="CE290" s="4" t="str">
        <f t="shared" si="922"/>
        <v>Kitöltés rendben!</v>
      </c>
      <c r="CF290" s="5">
        <f t="shared" si="923"/>
        <v>1</v>
      </c>
      <c r="CG290" s="5">
        <f t="shared" si="924"/>
        <v>0</v>
      </c>
      <c r="CH290" s="5">
        <f t="shared" si="925"/>
        <v>1</v>
      </c>
    </row>
    <row r="291" spans="1:86" s="2" customFormat="1" ht="30.2" customHeight="1" x14ac:dyDescent="0.25">
      <c r="A291" s="1" t="str">
        <f t="shared" si="886"/>
        <v>Kitöltés rendben!</v>
      </c>
      <c r="B291" s="200">
        <v>2</v>
      </c>
      <c r="C291" s="199" t="s">
        <v>50</v>
      </c>
      <c r="D291" s="201" t="s">
        <v>558</v>
      </c>
      <c r="E291" s="201" t="s">
        <v>201</v>
      </c>
      <c r="F291" s="202" t="str">
        <f>VLOOKUP($G291,Összesítő!$B:$F,2,FALSE)</f>
        <v>21-32054-1-048-01-10</v>
      </c>
      <c r="G291" s="199" t="s">
        <v>280</v>
      </c>
      <c r="H291" s="202" t="str">
        <f>AY291&amp;"_"&amp;AW291&amp;"_FIV_"&amp;LEFT(Előlap!$B$6,4)</f>
        <v>3185_289_FIV_2026</v>
      </c>
      <c r="I291" s="202" t="str">
        <f>VLOOKUP($G291,Összesítő!$B:$F,5,FALSE)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1" s="202" t="str">
        <f>VLOOKUP($G291,Összesítő!$B:$F,4,FALSE)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1" s="6">
        <f t="shared" si="806"/>
        <v>6985</v>
      </c>
      <c r="L291" s="200">
        <v>2030</v>
      </c>
      <c r="M291" s="200">
        <v>2030</v>
      </c>
      <c r="N291" s="12">
        <v>0</v>
      </c>
      <c r="O291" s="7">
        <v>6985</v>
      </c>
      <c r="P291" s="7">
        <v>0</v>
      </c>
      <c r="R291" s="7">
        <v>0</v>
      </c>
      <c r="S291" s="7">
        <v>0</v>
      </c>
      <c r="T291" s="7">
        <v>0</v>
      </c>
      <c r="U291" s="7">
        <v>0</v>
      </c>
      <c r="V291" s="7">
        <v>0</v>
      </c>
      <c r="W291" s="7">
        <v>0</v>
      </c>
      <c r="X291" s="7">
        <v>0</v>
      </c>
      <c r="Y291" s="7">
        <v>0</v>
      </c>
      <c r="Z291" s="7">
        <v>0</v>
      </c>
      <c r="AA291" s="7">
        <v>0</v>
      </c>
      <c r="AB291" s="7">
        <v>0</v>
      </c>
      <c r="AC291" s="6">
        <f t="shared" si="887"/>
        <v>0</v>
      </c>
      <c r="AD291" s="3" t="str">
        <f t="shared" si="888"/>
        <v>Nem rövidtávú a feladat.</v>
      </c>
      <c r="AF291" s="7">
        <v>0</v>
      </c>
      <c r="AG291" s="7">
        <v>0</v>
      </c>
      <c r="AH291" s="7">
        <v>0</v>
      </c>
      <c r="AI291" s="7">
        <v>0</v>
      </c>
      <c r="AJ291" s="7">
        <v>0</v>
      </c>
      <c r="AK291" s="7">
        <v>0</v>
      </c>
      <c r="AL291" s="7">
        <v>0</v>
      </c>
      <c r="AM291" s="7">
        <v>0</v>
      </c>
      <c r="AN291" s="7">
        <v>0</v>
      </c>
      <c r="AO291" s="7">
        <v>0</v>
      </c>
      <c r="AP291" s="7">
        <v>0</v>
      </c>
      <c r="AQ291" s="6">
        <f t="shared" si="889"/>
        <v>0</v>
      </c>
      <c r="AR291" s="199" t="s">
        <v>205</v>
      </c>
      <c r="AS291" s="3" t="str">
        <f t="shared" si="890"/>
        <v>Forráshiányos a feladat!</v>
      </c>
      <c r="AU291" s="201" t="s">
        <v>135</v>
      </c>
      <c r="AV291" s="201" t="s">
        <v>135</v>
      </c>
      <c r="AW291" s="202">
        <f>COUNTA($G$3:G291)</f>
        <v>289</v>
      </c>
      <c r="AY291" s="8">
        <f>VLOOKUP($G291,Összesítő!$B:$F,3,FALSE)</f>
        <v>3185</v>
      </c>
      <c r="AZ291" s="8">
        <f t="shared" si="891"/>
        <v>0</v>
      </c>
      <c r="BA291" s="5">
        <f t="shared" si="892"/>
        <v>1</v>
      </c>
      <c r="BB291" s="5" t="str">
        <f t="shared" si="893"/>
        <v>H</v>
      </c>
      <c r="BC291" s="5">
        <f t="shared" si="894"/>
        <v>0</v>
      </c>
      <c r="BD291" s="5">
        <f t="shared" si="895"/>
        <v>0</v>
      </c>
      <c r="BE291" s="5">
        <f t="shared" si="896"/>
        <v>0</v>
      </c>
      <c r="BF291" s="8" t="str">
        <f t="shared" si="897"/>
        <v>Nem rövidtávú a feladat.</v>
      </c>
      <c r="BG291" s="5">
        <f t="shared" si="898"/>
        <v>1</v>
      </c>
      <c r="BH291" s="5">
        <f t="shared" si="899"/>
        <v>1</v>
      </c>
      <c r="BI291" s="5">
        <f t="shared" si="900"/>
        <v>1</v>
      </c>
      <c r="BJ291" s="5">
        <f t="shared" si="901"/>
        <v>1</v>
      </c>
      <c r="BK291" s="5">
        <f t="shared" si="902"/>
        <v>1</v>
      </c>
      <c r="BL291" s="4" t="str">
        <f t="shared" si="903"/>
        <v>Forráshiányos a feladat!</v>
      </c>
      <c r="BM291" s="5">
        <f t="shared" si="904"/>
        <v>0</v>
      </c>
      <c r="BN291" s="5">
        <f t="shared" si="905"/>
        <v>1</v>
      </c>
      <c r="BO291" s="5">
        <f t="shared" si="906"/>
        <v>0</v>
      </c>
      <c r="BP291" s="5">
        <f t="shared" si="907"/>
        <v>0</v>
      </c>
      <c r="BQ291" s="5">
        <f t="shared" si="908"/>
        <v>0</v>
      </c>
      <c r="BR291" s="8">
        <f t="shared" si="909"/>
        <v>0</v>
      </c>
      <c r="BS291" s="5">
        <f t="shared" si="910"/>
        <v>0</v>
      </c>
      <c r="BT291" s="5">
        <f t="shared" si="911"/>
        <v>0</v>
      </c>
      <c r="BU291" s="5">
        <f t="shared" si="912"/>
        <v>1</v>
      </c>
      <c r="BV291" s="5">
        <f t="shared" si="913"/>
        <v>1</v>
      </c>
      <c r="BW291" s="5">
        <f t="shared" si="914"/>
        <v>1</v>
      </c>
      <c r="BX291" s="5">
        <f t="shared" si="915"/>
        <v>1</v>
      </c>
      <c r="BY291" s="5">
        <f t="shared" si="916"/>
        <v>1</v>
      </c>
      <c r="BZ291" s="5">
        <f t="shared" si="917"/>
        <v>1</v>
      </c>
      <c r="CA291" s="5">
        <f t="shared" si="918"/>
        <v>1</v>
      </c>
      <c r="CB291" s="5">
        <f t="shared" si="919"/>
        <v>1</v>
      </c>
      <c r="CC291" s="5">
        <f t="shared" si="920"/>
        <v>1</v>
      </c>
      <c r="CD291" s="5" t="str">
        <f t="shared" si="921"/>
        <v>?</v>
      </c>
      <c r="CE291" s="4" t="str">
        <f t="shared" si="922"/>
        <v>Kitöltés rendben!</v>
      </c>
      <c r="CF291" s="5">
        <f t="shared" si="923"/>
        <v>1</v>
      </c>
      <c r="CG291" s="5">
        <f t="shared" si="924"/>
        <v>0</v>
      </c>
      <c r="CH291" s="5">
        <f t="shared" si="925"/>
        <v>1</v>
      </c>
    </row>
    <row r="292" spans="1:86" s="2" customFormat="1" ht="30.2" customHeight="1" x14ac:dyDescent="0.25">
      <c r="A292" s="1" t="str">
        <f t="shared" si="886"/>
        <v>Kitöltés rendben!</v>
      </c>
      <c r="B292" s="200">
        <v>2</v>
      </c>
      <c r="C292" s="199" t="s">
        <v>50</v>
      </c>
      <c r="D292" s="201" t="s">
        <v>551</v>
      </c>
      <c r="E292" s="201" t="s">
        <v>201</v>
      </c>
      <c r="F292" s="202" t="str">
        <f>VLOOKUP($G292,Összesítő!$B:$F,2,FALSE)</f>
        <v>21-32054-1-048-01-10</v>
      </c>
      <c r="G292" s="199" t="s">
        <v>280</v>
      </c>
      <c r="H292" s="202" t="str">
        <f>AY292&amp;"_"&amp;AW292&amp;"_FIV_"&amp;LEFT(Előlap!$B$6,4)</f>
        <v>3185_290_FIV_2026</v>
      </c>
      <c r="I292" s="202" t="str">
        <f>VLOOKUP($G292,Összesítő!$B:$F,5,FALSE)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2" s="202" t="str">
        <f>VLOOKUP($G292,Összesítő!$B:$F,4,FALSE)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2" s="6">
        <f t="shared" si="806"/>
        <v>4445</v>
      </c>
      <c r="L292" s="200">
        <v>2034</v>
      </c>
      <c r="M292" s="200">
        <v>2034</v>
      </c>
      <c r="N292" s="12">
        <v>0</v>
      </c>
      <c r="O292" s="7">
        <v>4445</v>
      </c>
      <c r="P292" s="7">
        <v>0</v>
      </c>
      <c r="R292" s="7">
        <v>0</v>
      </c>
      <c r="S292" s="7">
        <v>0</v>
      </c>
      <c r="T292" s="7">
        <v>0</v>
      </c>
      <c r="U292" s="7">
        <v>0</v>
      </c>
      <c r="V292" s="7">
        <v>0</v>
      </c>
      <c r="W292" s="7">
        <v>0</v>
      </c>
      <c r="X292" s="7">
        <v>0</v>
      </c>
      <c r="Y292" s="7">
        <v>0</v>
      </c>
      <c r="Z292" s="7">
        <v>0</v>
      </c>
      <c r="AA292" s="7">
        <v>0</v>
      </c>
      <c r="AB292" s="7">
        <v>0</v>
      </c>
      <c r="AC292" s="6">
        <f t="shared" si="887"/>
        <v>0</v>
      </c>
      <c r="AD292" s="3" t="str">
        <f t="shared" si="888"/>
        <v>Nem rövidtávú a feladat.</v>
      </c>
      <c r="AF292" s="7">
        <v>0</v>
      </c>
      <c r="AG292" s="7">
        <v>0</v>
      </c>
      <c r="AH292" s="7">
        <v>0</v>
      </c>
      <c r="AI292" s="7">
        <v>0</v>
      </c>
      <c r="AJ292" s="7">
        <v>0</v>
      </c>
      <c r="AK292" s="7">
        <v>0</v>
      </c>
      <c r="AL292" s="7">
        <v>0</v>
      </c>
      <c r="AM292" s="7">
        <v>0</v>
      </c>
      <c r="AN292" s="7">
        <v>0</v>
      </c>
      <c r="AO292" s="7">
        <v>0</v>
      </c>
      <c r="AP292" s="7">
        <v>0</v>
      </c>
      <c r="AQ292" s="6">
        <f t="shared" si="889"/>
        <v>0</v>
      </c>
      <c r="AR292" s="199" t="s">
        <v>205</v>
      </c>
      <c r="AS292" s="3" t="str">
        <f t="shared" si="890"/>
        <v>Forráshiányos a feladat!</v>
      </c>
      <c r="AU292" s="201" t="s">
        <v>135</v>
      </c>
      <c r="AV292" s="201" t="s">
        <v>135</v>
      </c>
      <c r="AW292" s="202">
        <f>COUNTA($G$3:G292)</f>
        <v>290</v>
      </c>
      <c r="AY292" s="8">
        <f>VLOOKUP($G292,Összesítő!$B:$F,3,FALSE)</f>
        <v>3185</v>
      </c>
      <c r="AZ292" s="8">
        <f t="shared" si="891"/>
        <v>0</v>
      </c>
      <c r="BA292" s="5">
        <f t="shared" si="892"/>
        <v>1</v>
      </c>
      <c r="BB292" s="5" t="str">
        <f t="shared" si="893"/>
        <v>H</v>
      </c>
      <c r="BC292" s="5">
        <f t="shared" si="894"/>
        <v>0</v>
      </c>
      <c r="BD292" s="5">
        <f t="shared" si="895"/>
        <v>0</v>
      </c>
      <c r="BE292" s="5">
        <f t="shared" si="896"/>
        <v>0</v>
      </c>
      <c r="BF292" s="8" t="str">
        <f t="shared" si="897"/>
        <v>Nem rövidtávú a feladat.</v>
      </c>
      <c r="BG292" s="5">
        <f t="shared" si="898"/>
        <v>1</v>
      </c>
      <c r="BH292" s="5">
        <f t="shared" si="899"/>
        <v>1</v>
      </c>
      <c r="BI292" s="5">
        <f t="shared" si="900"/>
        <v>1</v>
      </c>
      <c r="BJ292" s="5">
        <f t="shared" si="901"/>
        <v>1</v>
      </c>
      <c r="BK292" s="5">
        <f t="shared" si="902"/>
        <v>1</v>
      </c>
      <c r="BL292" s="4" t="str">
        <f t="shared" si="903"/>
        <v>Forráshiányos a feladat!</v>
      </c>
      <c r="BM292" s="5">
        <f t="shared" si="904"/>
        <v>0</v>
      </c>
      <c r="BN292" s="5">
        <f t="shared" si="905"/>
        <v>1</v>
      </c>
      <c r="BO292" s="5">
        <f t="shared" si="906"/>
        <v>0</v>
      </c>
      <c r="BP292" s="5">
        <f t="shared" si="907"/>
        <v>0</v>
      </c>
      <c r="BQ292" s="5">
        <f t="shared" si="908"/>
        <v>0</v>
      </c>
      <c r="BR292" s="8">
        <f t="shared" si="909"/>
        <v>0</v>
      </c>
      <c r="BS292" s="5">
        <f t="shared" si="910"/>
        <v>0</v>
      </c>
      <c r="BT292" s="5">
        <f t="shared" si="911"/>
        <v>0</v>
      </c>
      <c r="BU292" s="5">
        <f t="shared" si="912"/>
        <v>1</v>
      </c>
      <c r="BV292" s="5">
        <f t="shared" si="913"/>
        <v>1</v>
      </c>
      <c r="BW292" s="5">
        <f t="shared" si="914"/>
        <v>1</v>
      </c>
      <c r="BX292" s="5">
        <f t="shared" si="915"/>
        <v>1</v>
      </c>
      <c r="BY292" s="5">
        <f t="shared" si="916"/>
        <v>1</v>
      </c>
      <c r="BZ292" s="5">
        <f t="shared" si="917"/>
        <v>1</v>
      </c>
      <c r="CA292" s="5">
        <f t="shared" si="918"/>
        <v>1</v>
      </c>
      <c r="CB292" s="5">
        <f t="shared" si="919"/>
        <v>1</v>
      </c>
      <c r="CC292" s="5">
        <f t="shared" si="920"/>
        <v>1</v>
      </c>
      <c r="CD292" s="5" t="str">
        <f t="shared" si="921"/>
        <v>?</v>
      </c>
      <c r="CE292" s="4" t="str">
        <f t="shared" si="922"/>
        <v>Kitöltés rendben!</v>
      </c>
      <c r="CF292" s="5">
        <f t="shared" si="923"/>
        <v>1</v>
      </c>
      <c r="CG292" s="5">
        <f t="shared" si="924"/>
        <v>0</v>
      </c>
      <c r="CH292" s="5">
        <f t="shared" si="925"/>
        <v>1</v>
      </c>
    </row>
    <row r="293" spans="1:86" s="2" customFormat="1" ht="30.2" customHeight="1" x14ac:dyDescent="0.25">
      <c r="A293" s="1" t="str">
        <f t="shared" si="886"/>
        <v>Kitöltés rendben!</v>
      </c>
      <c r="B293" s="200">
        <v>2</v>
      </c>
      <c r="C293" s="199" t="s">
        <v>50</v>
      </c>
      <c r="D293" s="201" t="s">
        <v>556</v>
      </c>
      <c r="E293" s="201" t="s">
        <v>201</v>
      </c>
      <c r="F293" s="202" t="str">
        <f>VLOOKUP($G293,Összesítő!$B:$F,2,FALSE)</f>
        <v>21-32054-1-048-01-10</v>
      </c>
      <c r="G293" s="199" t="s">
        <v>280</v>
      </c>
      <c r="H293" s="202" t="str">
        <f>AY293&amp;"_"&amp;AW293&amp;"_FIV_"&amp;LEFT(Előlap!$B$6,4)</f>
        <v>3185_291_FIV_2026</v>
      </c>
      <c r="I293" s="202" t="str">
        <f>VLOOKUP($G293,Összesítő!$B:$F,5,FALSE)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3" s="202" t="str">
        <f>VLOOKUP($G293,Összesítő!$B:$F,4,FALSE)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3" s="6">
        <f t="shared" si="806"/>
        <v>1270</v>
      </c>
      <c r="L293" s="200">
        <v>2036</v>
      </c>
      <c r="M293" s="200">
        <v>2036</v>
      </c>
      <c r="N293" s="12">
        <v>0</v>
      </c>
      <c r="O293" s="7">
        <v>1270</v>
      </c>
      <c r="P293" s="7">
        <v>0</v>
      </c>
      <c r="R293" s="7">
        <v>0</v>
      </c>
      <c r="S293" s="7">
        <v>0</v>
      </c>
      <c r="T293" s="7">
        <v>0</v>
      </c>
      <c r="U293" s="7">
        <v>0</v>
      </c>
      <c r="V293" s="7">
        <v>0</v>
      </c>
      <c r="W293" s="7">
        <v>0</v>
      </c>
      <c r="X293" s="7">
        <v>0</v>
      </c>
      <c r="Y293" s="7">
        <v>0</v>
      </c>
      <c r="Z293" s="7">
        <v>0</v>
      </c>
      <c r="AA293" s="7">
        <v>0</v>
      </c>
      <c r="AB293" s="7">
        <v>0</v>
      </c>
      <c r="AC293" s="6">
        <f t="shared" si="887"/>
        <v>0</v>
      </c>
      <c r="AD293" s="3" t="str">
        <f t="shared" si="888"/>
        <v>Nem rövidtávú a feladat.</v>
      </c>
      <c r="AF293" s="7">
        <v>0</v>
      </c>
      <c r="AG293" s="7">
        <v>0</v>
      </c>
      <c r="AH293" s="7">
        <v>0</v>
      </c>
      <c r="AI293" s="7">
        <v>0</v>
      </c>
      <c r="AJ293" s="7">
        <v>0</v>
      </c>
      <c r="AK293" s="7">
        <v>0</v>
      </c>
      <c r="AL293" s="7">
        <v>0</v>
      </c>
      <c r="AM293" s="7">
        <v>0</v>
      </c>
      <c r="AN293" s="7">
        <v>0</v>
      </c>
      <c r="AO293" s="7">
        <v>0</v>
      </c>
      <c r="AP293" s="7">
        <v>0</v>
      </c>
      <c r="AQ293" s="6">
        <f t="shared" si="889"/>
        <v>0</v>
      </c>
      <c r="AR293" s="199" t="s">
        <v>205</v>
      </c>
      <c r="AS293" s="3" t="str">
        <f t="shared" si="890"/>
        <v>Forráshiányos a feladat!</v>
      </c>
      <c r="AU293" s="201" t="s">
        <v>135</v>
      </c>
      <c r="AV293" s="201" t="s">
        <v>135</v>
      </c>
      <c r="AW293" s="202">
        <f>COUNTA($G$3:G293)</f>
        <v>291</v>
      </c>
      <c r="AY293" s="8">
        <f>VLOOKUP($G293,Összesítő!$B:$F,3,FALSE)</f>
        <v>3185</v>
      </c>
      <c r="AZ293" s="8">
        <f t="shared" si="891"/>
        <v>0</v>
      </c>
      <c r="BA293" s="5">
        <f t="shared" si="892"/>
        <v>1</v>
      </c>
      <c r="BB293" s="5" t="str">
        <f t="shared" si="893"/>
        <v>H</v>
      </c>
      <c r="BC293" s="5">
        <f t="shared" si="894"/>
        <v>0</v>
      </c>
      <c r="BD293" s="5">
        <f t="shared" si="895"/>
        <v>0</v>
      </c>
      <c r="BE293" s="5">
        <f t="shared" si="896"/>
        <v>0</v>
      </c>
      <c r="BF293" s="8" t="str">
        <f t="shared" si="897"/>
        <v>Nem rövidtávú a feladat.</v>
      </c>
      <c r="BG293" s="5">
        <f t="shared" si="898"/>
        <v>1</v>
      </c>
      <c r="BH293" s="5">
        <f t="shared" si="899"/>
        <v>1</v>
      </c>
      <c r="BI293" s="5">
        <f t="shared" si="900"/>
        <v>1</v>
      </c>
      <c r="BJ293" s="5">
        <f t="shared" si="901"/>
        <v>1</v>
      </c>
      <c r="BK293" s="5">
        <f t="shared" si="902"/>
        <v>1</v>
      </c>
      <c r="BL293" s="4" t="str">
        <f t="shared" si="903"/>
        <v>Forráshiányos a feladat!</v>
      </c>
      <c r="BM293" s="5">
        <f t="shared" si="904"/>
        <v>0</v>
      </c>
      <c r="BN293" s="5">
        <f t="shared" si="905"/>
        <v>1</v>
      </c>
      <c r="BO293" s="5">
        <f t="shared" si="906"/>
        <v>0</v>
      </c>
      <c r="BP293" s="5">
        <f t="shared" si="907"/>
        <v>0</v>
      </c>
      <c r="BQ293" s="5">
        <f t="shared" si="908"/>
        <v>0</v>
      </c>
      <c r="BR293" s="8">
        <f t="shared" si="909"/>
        <v>0</v>
      </c>
      <c r="BS293" s="5">
        <f t="shared" si="910"/>
        <v>0</v>
      </c>
      <c r="BT293" s="5">
        <f t="shared" si="911"/>
        <v>0</v>
      </c>
      <c r="BU293" s="5">
        <f t="shared" si="912"/>
        <v>1</v>
      </c>
      <c r="BV293" s="5">
        <f t="shared" si="913"/>
        <v>1</v>
      </c>
      <c r="BW293" s="5">
        <f t="shared" si="914"/>
        <v>1</v>
      </c>
      <c r="BX293" s="5">
        <f t="shared" si="915"/>
        <v>1</v>
      </c>
      <c r="BY293" s="5">
        <f t="shared" si="916"/>
        <v>1</v>
      </c>
      <c r="BZ293" s="5">
        <f t="shared" si="917"/>
        <v>1</v>
      </c>
      <c r="CA293" s="5">
        <f t="shared" si="918"/>
        <v>1</v>
      </c>
      <c r="CB293" s="5">
        <f t="shared" si="919"/>
        <v>1</v>
      </c>
      <c r="CC293" s="5">
        <f t="shared" si="920"/>
        <v>1</v>
      </c>
      <c r="CD293" s="5" t="str">
        <f t="shared" si="921"/>
        <v>?</v>
      </c>
      <c r="CE293" s="4" t="str">
        <f t="shared" si="922"/>
        <v>Kitöltés rendben!</v>
      </c>
      <c r="CF293" s="5">
        <f t="shared" si="923"/>
        <v>1</v>
      </c>
      <c r="CG293" s="5">
        <f t="shared" si="924"/>
        <v>0</v>
      </c>
      <c r="CH293" s="5">
        <f t="shared" si="925"/>
        <v>1</v>
      </c>
    </row>
    <row r="294" spans="1:86" s="2" customFormat="1" ht="30.2" customHeight="1" x14ac:dyDescent="0.25">
      <c r="A294" s="1" t="str">
        <f t="shared" si="886"/>
        <v>Kitöltés rendben!</v>
      </c>
      <c r="B294" s="200">
        <v>2</v>
      </c>
      <c r="C294" s="199" t="s">
        <v>50</v>
      </c>
      <c r="D294" s="201" t="s">
        <v>557</v>
      </c>
      <c r="E294" s="201" t="s">
        <v>201</v>
      </c>
      <c r="F294" s="202" t="str">
        <f>VLOOKUP($G294,Összesítő!$B:$F,2,FALSE)</f>
        <v>21-32054-1-048-01-10</v>
      </c>
      <c r="G294" s="199" t="s">
        <v>280</v>
      </c>
      <c r="H294" s="202" t="str">
        <f>AY294&amp;"_"&amp;AW294&amp;"_FIV_"&amp;LEFT(Előlap!$B$6,4)</f>
        <v>3185_292_FIV_2026</v>
      </c>
      <c r="I294" s="202" t="str">
        <f>VLOOKUP($G294,Összesítő!$B:$F,5,FALSE)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4" s="202" t="str">
        <f>VLOOKUP($G294,Összesítő!$B:$F,4,FALSE)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4" s="6">
        <f t="shared" si="806"/>
        <v>1270</v>
      </c>
      <c r="L294" s="200">
        <v>2036</v>
      </c>
      <c r="M294" s="200">
        <v>2036</v>
      </c>
      <c r="N294" s="12">
        <v>0</v>
      </c>
      <c r="O294" s="7">
        <v>1270</v>
      </c>
      <c r="P294" s="7">
        <v>0</v>
      </c>
      <c r="R294" s="7">
        <v>0</v>
      </c>
      <c r="S294" s="7">
        <v>0</v>
      </c>
      <c r="T294" s="7">
        <v>0</v>
      </c>
      <c r="U294" s="7">
        <v>0</v>
      </c>
      <c r="V294" s="7">
        <v>0</v>
      </c>
      <c r="W294" s="7">
        <v>0</v>
      </c>
      <c r="X294" s="7">
        <v>0</v>
      </c>
      <c r="Y294" s="7">
        <v>0</v>
      </c>
      <c r="Z294" s="7">
        <v>0</v>
      </c>
      <c r="AA294" s="7">
        <v>0</v>
      </c>
      <c r="AB294" s="7">
        <v>0</v>
      </c>
      <c r="AC294" s="6">
        <f t="shared" si="887"/>
        <v>0</v>
      </c>
      <c r="AD294" s="3" t="str">
        <f t="shared" si="888"/>
        <v>Nem rövidtávú a feladat.</v>
      </c>
      <c r="AF294" s="7">
        <v>0</v>
      </c>
      <c r="AG294" s="7">
        <v>0</v>
      </c>
      <c r="AH294" s="7">
        <v>0</v>
      </c>
      <c r="AI294" s="7">
        <v>0</v>
      </c>
      <c r="AJ294" s="7">
        <v>0</v>
      </c>
      <c r="AK294" s="7">
        <v>0</v>
      </c>
      <c r="AL294" s="7">
        <v>0</v>
      </c>
      <c r="AM294" s="7">
        <v>0</v>
      </c>
      <c r="AN294" s="7">
        <v>0</v>
      </c>
      <c r="AO294" s="7">
        <v>0</v>
      </c>
      <c r="AP294" s="7">
        <v>0</v>
      </c>
      <c r="AQ294" s="6">
        <f t="shared" si="889"/>
        <v>0</v>
      </c>
      <c r="AR294" s="199" t="s">
        <v>205</v>
      </c>
      <c r="AS294" s="3" t="str">
        <f t="shared" si="890"/>
        <v>Forráshiányos a feladat!</v>
      </c>
      <c r="AU294" s="201" t="s">
        <v>135</v>
      </c>
      <c r="AV294" s="201" t="s">
        <v>135</v>
      </c>
      <c r="AW294" s="202">
        <f>COUNTA($G$3:G294)</f>
        <v>292</v>
      </c>
      <c r="AY294" s="8">
        <f>VLOOKUP($G294,Összesítő!$B:$F,3,FALSE)</f>
        <v>3185</v>
      </c>
      <c r="AZ294" s="8">
        <f t="shared" si="891"/>
        <v>0</v>
      </c>
      <c r="BA294" s="5">
        <f t="shared" si="892"/>
        <v>1</v>
      </c>
      <c r="BB294" s="5" t="str">
        <f t="shared" si="893"/>
        <v>H</v>
      </c>
      <c r="BC294" s="5">
        <f t="shared" si="894"/>
        <v>0</v>
      </c>
      <c r="BD294" s="5">
        <f t="shared" si="895"/>
        <v>0</v>
      </c>
      <c r="BE294" s="5">
        <f t="shared" si="896"/>
        <v>0</v>
      </c>
      <c r="BF294" s="8" t="str">
        <f t="shared" si="897"/>
        <v>Nem rövidtávú a feladat.</v>
      </c>
      <c r="BG294" s="5">
        <f t="shared" si="898"/>
        <v>1</v>
      </c>
      <c r="BH294" s="5">
        <f t="shared" si="899"/>
        <v>1</v>
      </c>
      <c r="BI294" s="5">
        <f t="shared" si="900"/>
        <v>1</v>
      </c>
      <c r="BJ294" s="5">
        <f t="shared" si="901"/>
        <v>1</v>
      </c>
      <c r="BK294" s="5">
        <f t="shared" si="902"/>
        <v>1</v>
      </c>
      <c r="BL294" s="4" t="str">
        <f t="shared" si="903"/>
        <v>Forráshiányos a feladat!</v>
      </c>
      <c r="BM294" s="5">
        <f t="shared" si="904"/>
        <v>0</v>
      </c>
      <c r="BN294" s="5">
        <f t="shared" si="905"/>
        <v>1</v>
      </c>
      <c r="BO294" s="5">
        <f t="shared" si="906"/>
        <v>0</v>
      </c>
      <c r="BP294" s="5">
        <f t="shared" si="907"/>
        <v>0</v>
      </c>
      <c r="BQ294" s="5">
        <f t="shared" si="908"/>
        <v>0</v>
      </c>
      <c r="BR294" s="8">
        <f t="shared" si="909"/>
        <v>0</v>
      </c>
      <c r="BS294" s="5">
        <f t="shared" si="910"/>
        <v>0</v>
      </c>
      <c r="BT294" s="5">
        <f t="shared" si="911"/>
        <v>0</v>
      </c>
      <c r="BU294" s="5">
        <f t="shared" si="912"/>
        <v>1</v>
      </c>
      <c r="BV294" s="5">
        <f t="shared" si="913"/>
        <v>1</v>
      </c>
      <c r="BW294" s="5">
        <f t="shared" si="914"/>
        <v>1</v>
      </c>
      <c r="BX294" s="5">
        <f t="shared" si="915"/>
        <v>1</v>
      </c>
      <c r="BY294" s="5">
        <f t="shared" si="916"/>
        <v>1</v>
      </c>
      <c r="BZ294" s="5">
        <f t="shared" si="917"/>
        <v>1</v>
      </c>
      <c r="CA294" s="5">
        <f t="shared" si="918"/>
        <v>1</v>
      </c>
      <c r="CB294" s="5">
        <f t="shared" si="919"/>
        <v>1</v>
      </c>
      <c r="CC294" s="5">
        <f t="shared" si="920"/>
        <v>1</v>
      </c>
      <c r="CD294" s="5" t="str">
        <f t="shared" si="921"/>
        <v>?</v>
      </c>
      <c r="CE294" s="4" t="str">
        <f t="shared" si="922"/>
        <v>Kitöltés rendben!</v>
      </c>
      <c r="CF294" s="5">
        <f t="shared" si="923"/>
        <v>1</v>
      </c>
      <c r="CG294" s="5">
        <f t="shared" si="924"/>
        <v>0</v>
      </c>
      <c r="CH294" s="5">
        <f t="shared" si="925"/>
        <v>1</v>
      </c>
    </row>
    <row r="295" spans="1:86" s="2" customFormat="1" ht="30.2" customHeight="1" x14ac:dyDescent="0.25">
      <c r="A295" s="1" t="str">
        <f t="shared" si="886"/>
        <v>Kitöltés rendben!</v>
      </c>
      <c r="B295" s="200">
        <v>2</v>
      </c>
      <c r="C295" s="199" t="s">
        <v>50</v>
      </c>
      <c r="D295" s="201" t="s">
        <v>558</v>
      </c>
      <c r="E295" s="201" t="s">
        <v>201</v>
      </c>
      <c r="F295" s="202" t="str">
        <f>VLOOKUP($G295,Összesítő!$B:$F,2,FALSE)</f>
        <v>21-32054-1-048-01-10</v>
      </c>
      <c r="G295" s="199" t="s">
        <v>280</v>
      </c>
      <c r="H295" s="202" t="str">
        <f>AY295&amp;"_"&amp;AW295&amp;"_FIV_"&amp;LEFT(Előlap!$B$6,4)</f>
        <v>3185_293_FIV_2026</v>
      </c>
      <c r="I295" s="202" t="str">
        <f>VLOOKUP($G295,Összesítő!$B:$F,5,FALSE)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5" s="202" t="str">
        <f>VLOOKUP($G295,Összesítő!$B:$F,4,FALSE)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5" s="6">
        <f t="shared" si="806"/>
        <v>6985</v>
      </c>
      <c r="L295" s="200">
        <v>2036</v>
      </c>
      <c r="M295" s="200">
        <v>2036</v>
      </c>
      <c r="N295" s="12">
        <v>0</v>
      </c>
      <c r="O295" s="7">
        <v>6985</v>
      </c>
      <c r="P295" s="7">
        <v>0</v>
      </c>
      <c r="R295" s="7">
        <v>0</v>
      </c>
      <c r="S295" s="7">
        <v>0</v>
      </c>
      <c r="T295" s="7">
        <v>0</v>
      </c>
      <c r="U295" s="7">
        <v>0</v>
      </c>
      <c r="V295" s="7">
        <v>0</v>
      </c>
      <c r="W295" s="7">
        <v>0</v>
      </c>
      <c r="X295" s="7">
        <v>0</v>
      </c>
      <c r="Y295" s="7">
        <v>0</v>
      </c>
      <c r="Z295" s="7">
        <v>0</v>
      </c>
      <c r="AA295" s="7">
        <v>0</v>
      </c>
      <c r="AB295" s="7">
        <v>0</v>
      </c>
      <c r="AC295" s="6">
        <f t="shared" si="887"/>
        <v>0</v>
      </c>
      <c r="AD295" s="3" t="str">
        <f t="shared" si="888"/>
        <v>Nem rövidtávú a feladat.</v>
      </c>
      <c r="AF295" s="7">
        <v>0</v>
      </c>
      <c r="AG295" s="7">
        <v>0</v>
      </c>
      <c r="AH295" s="7">
        <v>0</v>
      </c>
      <c r="AI295" s="7">
        <v>0</v>
      </c>
      <c r="AJ295" s="7">
        <v>0</v>
      </c>
      <c r="AK295" s="7">
        <v>0</v>
      </c>
      <c r="AL295" s="7">
        <v>0</v>
      </c>
      <c r="AM295" s="7">
        <v>0</v>
      </c>
      <c r="AN295" s="7">
        <v>0</v>
      </c>
      <c r="AO295" s="7">
        <v>0</v>
      </c>
      <c r="AP295" s="7">
        <v>0</v>
      </c>
      <c r="AQ295" s="6">
        <f t="shared" si="889"/>
        <v>0</v>
      </c>
      <c r="AR295" s="199" t="s">
        <v>205</v>
      </c>
      <c r="AS295" s="3" t="str">
        <f t="shared" si="890"/>
        <v>Forráshiányos a feladat!</v>
      </c>
      <c r="AU295" s="201" t="s">
        <v>135</v>
      </c>
      <c r="AV295" s="201" t="s">
        <v>135</v>
      </c>
      <c r="AW295" s="202">
        <f>COUNTA($G$3:G295)</f>
        <v>293</v>
      </c>
      <c r="AY295" s="8">
        <f>VLOOKUP($G295,Összesítő!$B:$F,3,FALSE)</f>
        <v>3185</v>
      </c>
      <c r="AZ295" s="8">
        <f t="shared" si="891"/>
        <v>0</v>
      </c>
      <c r="BA295" s="5">
        <f t="shared" si="892"/>
        <v>1</v>
      </c>
      <c r="BB295" s="5" t="str">
        <f t="shared" si="893"/>
        <v>H</v>
      </c>
      <c r="BC295" s="5">
        <f t="shared" si="894"/>
        <v>0</v>
      </c>
      <c r="BD295" s="5">
        <f t="shared" si="895"/>
        <v>0</v>
      </c>
      <c r="BE295" s="5">
        <f t="shared" si="896"/>
        <v>0</v>
      </c>
      <c r="BF295" s="8" t="str">
        <f t="shared" si="897"/>
        <v>Nem rövidtávú a feladat.</v>
      </c>
      <c r="BG295" s="5">
        <f t="shared" si="898"/>
        <v>1</v>
      </c>
      <c r="BH295" s="5">
        <f t="shared" si="899"/>
        <v>1</v>
      </c>
      <c r="BI295" s="5">
        <f t="shared" si="900"/>
        <v>1</v>
      </c>
      <c r="BJ295" s="5">
        <f t="shared" si="901"/>
        <v>1</v>
      </c>
      <c r="BK295" s="5">
        <f t="shared" si="902"/>
        <v>1</v>
      </c>
      <c r="BL295" s="4" t="str">
        <f t="shared" si="903"/>
        <v>Forráshiányos a feladat!</v>
      </c>
      <c r="BM295" s="5">
        <f t="shared" si="904"/>
        <v>0</v>
      </c>
      <c r="BN295" s="5">
        <f t="shared" si="905"/>
        <v>1</v>
      </c>
      <c r="BO295" s="5">
        <f t="shared" si="906"/>
        <v>0</v>
      </c>
      <c r="BP295" s="5">
        <f t="shared" si="907"/>
        <v>0</v>
      </c>
      <c r="BQ295" s="5">
        <f t="shared" si="908"/>
        <v>0</v>
      </c>
      <c r="BR295" s="8">
        <f t="shared" si="909"/>
        <v>0</v>
      </c>
      <c r="BS295" s="5">
        <f t="shared" si="910"/>
        <v>0</v>
      </c>
      <c r="BT295" s="5">
        <f t="shared" si="911"/>
        <v>0</v>
      </c>
      <c r="BU295" s="5">
        <f t="shared" si="912"/>
        <v>1</v>
      </c>
      <c r="BV295" s="5">
        <f t="shared" si="913"/>
        <v>1</v>
      </c>
      <c r="BW295" s="5">
        <f t="shared" si="914"/>
        <v>1</v>
      </c>
      <c r="BX295" s="5">
        <f t="shared" si="915"/>
        <v>1</v>
      </c>
      <c r="BY295" s="5">
        <f t="shared" si="916"/>
        <v>1</v>
      </c>
      <c r="BZ295" s="5">
        <f t="shared" si="917"/>
        <v>1</v>
      </c>
      <c r="CA295" s="5">
        <f t="shared" si="918"/>
        <v>1</v>
      </c>
      <c r="CB295" s="5">
        <f t="shared" si="919"/>
        <v>1</v>
      </c>
      <c r="CC295" s="5">
        <f t="shared" si="920"/>
        <v>1</v>
      </c>
      <c r="CD295" s="5" t="str">
        <f t="shared" si="921"/>
        <v>?</v>
      </c>
      <c r="CE295" s="4" t="str">
        <f t="shared" si="922"/>
        <v>Kitöltés rendben!</v>
      </c>
      <c r="CF295" s="5">
        <f t="shared" si="923"/>
        <v>1</v>
      </c>
      <c r="CG295" s="5">
        <f t="shared" si="924"/>
        <v>0</v>
      </c>
      <c r="CH295" s="5">
        <f t="shared" si="925"/>
        <v>1</v>
      </c>
    </row>
    <row r="296" spans="1:86" s="2" customFormat="1" ht="30.2" customHeight="1" x14ac:dyDescent="0.25">
      <c r="A296" s="1" t="str">
        <f t="shared" si="886"/>
        <v>Kitöltés rendben!</v>
      </c>
      <c r="B296" s="200">
        <v>2</v>
      </c>
      <c r="C296" s="199" t="s">
        <v>24</v>
      </c>
      <c r="D296" s="201" t="s">
        <v>559</v>
      </c>
      <c r="E296" s="201" t="s">
        <v>201</v>
      </c>
      <c r="F296" s="202" t="str">
        <f>VLOOKUP($G296,Összesítő!$B:$F,2,FALSE)</f>
        <v>21-32054-1-048-01-10</v>
      </c>
      <c r="G296" s="199" t="s">
        <v>280</v>
      </c>
      <c r="H296" s="202" t="str">
        <f>AY296&amp;"_"&amp;AW296&amp;"_FIV_"&amp;LEFT(Előlap!$B$6,4)</f>
        <v>3185_294_FIV_2026</v>
      </c>
      <c r="I296" s="202" t="str">
        <f>VLOOKUP($G296,Összesítő!$B:$F,5,FALSE)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6" s="202" t="str">
        <f>VLOOKUP($G296,Összesítő!$B:$F,4,FALSE)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6" s="6">
        <f t="shared" si="806"/>
        <v>25000</v>
      </c>
      <c r="L296" s="200">
        <v>2036</v>
      </c>
      <c r="M296" s="200">
        <v>2036</v>
      </c>
      <c r="N296" s="12">
        <v>0</v>
      </c>
      <c r="O296" s="7">
        <v>25000</v>
      </c>
      <c r="P296" s="7">
        <v>0</v>
      </c>
      <c r="R296" s="7">
        <v>0</v>
      </c>
      <c r="S296" s="7">
        <v>0</v>
      </c>
      <c r="T296" s="7">
        <v>0</v>
      </c>
      <c r="U296" s="7">
        <v>0</v>
      </c>
      <c r="V296" s="7">
        <v>0</v>
      </c>
      <c r="W296" s="7">
        <v>0</v>
      </c>
      <c r="X296" s="7">
        <v>0</v>
      </c>
      <c r="Y296" s="7">
        <v>0</v>
      </c>
      <c r="Z296" s="7">
        <v>0</v>
      </c>
      <c r="AA296" s="7">
        <v>0</v>
      </c>
      <c r="AB296" s="7">
        <v>0</v>
      </c>
      <c r="AC296" s="6">
        <f t="shared" si="887"/>
        <v>0</v>
      </c>
      <c r="AD296" s="3" t="str">
        <f t="shared" si="888"/>
        <v>Nem rövidtávú a feladat.</v>
      </c>
      <c r="AF296" s="7">
        <v>0</v>
      </c>
      <c r="AG296" s="7">
        <v>0</v>
      </c>
      <c r="AH296" s="7">
        <v>0</v>
      </c>
      <c r="AI296" s="7">
        <v>0</v>
      </c>
      <c r="AJ296" s="7">
        <v>0</v>
      </c>
      <c r="AK296" s="7">
        <v>0</v>
      </c>
      <c r="AL296" s="7">
        <v>0</v>
      </c>
      <c r="AM296" s="7">
        <v>0</v>
      </c>
      <c r="AN296" s="7">
        <v>0</v>
      </c>
      <c r="AO296" s="7">
        <v>0</v>
      </c>
      <c r="AP296" s="7">
        <v>0</v>
      </c>
      <c r="AQ296" s="6">
        <f t="shared" si="889"/>
        <v>0</v>
      </c>
      <c r="AR296" s="199" t="s">
        <v>205</v>
      </c>
      <c r="AS296" s="3" t="str">
        <f t="shared" si="890"/>
        <v>Forráshiányos a feladat!</v>
      </c>
      <c r="AU296" s="201" t="s">
        <v>135</v>
      </c>
      <c r="AV296" s="201" t="s">
        <v>135</v>
      </c>
      <c r="AW296" s="202">
        <f>COUNTA($G$3:G296)</f>
        <v>294</v>
      </c>
      <c r="AY296" s="8">
        <f>VLOOKUP($G296,Összesítő!$B:$F,3,FALSE)</f>
        <v>3185</v>
      </c>
      <c r="AZ296" s="8">
        <f t="shared" si="891"/>
        <v>0</v>
      </c>
      <c r="BA296" s="5">
        <f t="shared" si="892"/>
        <v>1</v>
      </c>
      <c r="BB296" s="5" t="str">
        <f t="shared" si="893"/>
        <v>H</v>
      </c>
      <c r="BC296" s="5">
        <f t="shared" si="894"/>
        <v>0</v>
      </c>
      <c r="BD296" s="5">
        <f t="shared" si="895"/>
        <v>0</v>
      </c>
      <c r="BE296" s="5">
        <f t="shared" si="896"/>
        <v>0</v>
      </c>
      <c r="BF296" s="8" t="str">
        <f t="shared" si="897"/>
        <v>Nem rövidtávú a feladat.</v>
      </c>
      <c r="BG296" s="5">
        <f t="shared" si="898"/>
        <v>1</v>
      </c>
      <c r="BH296" s="5">
        <f t="shared" si="899"/>
        <v>1</v>
      </c>
      <c r="BI296" s="5">
        <f t="shared" si="900"/>
        <v>1</v>
      </c>
      <c r="BJ296" s="5">
        <f t="shared" si="901"/>
        <v>1</v>
      </c>
      <c r="BK296" s="5">
        <f t="shared" si="902"/>
        <v>1</v>
      </c>
      <c r="BL296" s="4" t="str">
        <f t="shared" si="903"/>
        <v>Forráshiányos a feladat!</v>
      </c>
      <c r="BM296" s="5">
        <f t="shared" si="904"/>
        <v>0</v>
      </c>
      <c r="BN296" s="5">
        <f t="shared" si="905"/>
        <v>1</v>
      </c>
      <c r="BO296" s="5">
        <f t="shared" si="906"/>
        <v>0</v>
      </c>
      <c r="BP296" s="5">
        <f t="shared" si="907"/>
        <v>0</v>
      </c>
      <c r="BQ296" s="5">
        <f t="shared" si="908"/>
        <v>0</v>
      </c>
      <c r="BR296" s="8">
        <f t="shared" si="909"/>
        <v>0</v>
      </c>
      <c r="BS296" s="5">
        <f t="shared" si="910"/>
        <v>0</v>
      </c>
      <c r="BT296" s="5">
        <f t="shared" si="911"/>
        <v>0</v>
      </c>
      <c r="BU296" s="5">
        <f t="shared" si="912"/>
        <v>1</v>
      </c>
      <c r="BV296" s="5">
        <f t="shared" si="913"/>
        <v>1</v>
      </c>
      <c r="BW296" s="5">
        <f t="shared" si="914"/>
        <v>1</v>
      </c>
      <c r="BX296" s="5">
        <f t="shared" si="915"/>
        <v>1</v>
      </c>
      <c r="BY296" s="5">
        <f t="shared" si="916"/>
        <v>1</v>
      </c>
      <c r="BZ296" s="5">
        <f t="shared" si="917"/>
        <v>1</v>
      </c>
      <c r="CA296" s="5">
        <f t="shared" si="918"/>
        <v>1</v>
      </c>
      <c r="CB296" s="5">
        <f t="shared" si="919"/>
        <v>1</v>
      </c>
      <c r="CC296" s="5">
        <f t="shared" si="920"/>
        <v>1</v>
      </c>
      <c r="CD296" s="5" t="str">
        <f t="shared" si="921"/>
        <v>?</v>
      </c>
      <c r="CE296" s="4" t="str">
        <f t="shared" si="922"/>
        <v>Kitöltés rendben!</v>
      </c>
      <c r="CF296" s="5">
        <f t="shared" si="923"/>
        <v>1</v>
      </c>
      <c r="CG296" s="5">
        <f t="shared" si="924"/>
        <v>0</v>
      </c>
      <c r="CH296" s="5">
        <f t="shared" si="925"/>
        <v>1</v>
      </c>
    </row>
    <row r="297" spans="1:86" s="2" customFormat="1" ht="30.2" customHeight="1" x14ac:dyDescent="0.25">
      <c r="A297" s="1" t="str">
        <f t="shared" si="886"/>
        <v>Kitöltés rendben!</v>
      </c>
      <c r="B297" s="200">
        <v>2</v>
      </c>
      <c r="C297" s="199" t="s">
        <v>24</v>
      </c>
      <c r="D297" s="201" t="s">
        <v>560</v>
      </c>
      <c r="E297" s="201" t="s">
        <v>201</v>
      </c>
      <c r="F297" s="202" t="str">
        <f>VLOOKUP($G297,Összesítő!$B:$F,2,FALSE)</f>
        <v>21-32054-1-048-01-10</v>
      </c>
      <c r="G297" s="199" t="s">
        <v>280</v>
      </c>
      <c r="H297" s="202" t="str">
        <f>AY297&amp;"_"&amp;AW297&amp;"_FIV_"&amp;LEFT(Előlap!$B$6,4)</f>
        <v>3185_295_FIV_2026</v>
      </c>
      <c r="I297" s="202" t="str">
        <f>VLOOKUP($G297,Összesítő!$B:$F,5,FALSE)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7" s="202" t="str">
        <f>VLOOKUP($G297,Összesítő!$B:$F,4,FALSE)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7" s="6">
        <f t="shared" si="806"/>
        <v>16000</v>
      </c>
      <c r="L297" s="200">
        <v>2028</v>
      </c>
      <c r="M297" s="200">
        <v>2036</v>
      </c>
      <c r="N297" s="12">
        <v>0</v>
      </c>
      <c r="O297" s="7">
        <v>16000</v>
      </c>
      <c r="P297" s="7">
        <v>0</v>
      </c>
      <c r="R297" s="7">
        <v>0</v>
      </c>
      <c r="S297" s="7">
        <v>0</v>
      </c>
      <c r="T297" s="7">
        <v>0</v>
      </c>
      <c r="U297" s="7">
        <v>0</v>
      </c>
      <c r="V297" s="7">
        <v>0</v>
      </c>
      <c r="W297" s="7">
        <v>0</v>
      </c>
      <c r="X297" s="7">
        <v>0</v>
      </c>
      <c r="Y297" s="7">
        <v>0</v>
      </c>
      <c r="Z297" s="7">
        <v>0</v>
      </c>
      <c r="AA297" s="7">
        <v>0</v>
      </c>
      <c r="AB297" s="7">
        <v>0</v>
      </c>
      <c r="AC297" s="6">
        <f t="shared" si="887"/>
        <v>0</v>
      </c>
      <c r="AD297" s="3" t="str">
        <f t="shared" si="888"/>
        <v>Nem rövidtávú a feladat.</v>
      </c>
      <c r="AF297" s="7">
        <v>0</v>
      </c>
      <c r="AG297" s="7">
        <v>0</v>
      </c>
      <c r="AH297" s="7">
        <v>0</v>
      </c>
      <c r="AI297" s="7">
        <v>0</v>
      </c>
      <c r="AJ297" s="7">
        <v>0</v>
      </c>
      <c r="AK297" s="7">
        <v>0</v>
      </c>
      <c r="AL297" s="7">
        <v>0</v>
      </c>
      <c r="AM297" s="7">
        <v>0</v>
      </c>
      <c r="AN297" s="7">
        <v>0</v>
      </c>
      <c r="AO297" s="7">
        <v>0</v>
      </c>
      <c r="AP297" s="7">
        <v>0</v>
      </c>
      <c r="AQ297" s="6">
        <f t="shared" si="889"/>
        <v>0</v>
      </c>
      <c r="AR297" s="199" t="s">
        <v>205</v>
      </c>
      <c r="AS297" s="3" t="str">
        <f t="shared" si="890"/>
        <v>Forráshiányos a feladat!</v>
      </c>
      <c r="AU297" s="201" t="s">
        <v>135</v>
      </c>
      <c r="AV297" s="201" t="s">
        <v>135</v>
      </c>
      <c r="AW297" s="202">
        <f>COUNTA($G$3:G297)</f>
        <v>295</v>
      </c>
      <c r="AY297" s="8">
        <f>VLOOKUP($G297,Összesítő!$B:$F,3,FALSE)</f>
        <v>3185</v>
      </c>
      <c r="AZ297" s="8">
        <f t="shared" si="891"/>
        <v>0</v>
      </c>
      <c r="BA297" s="5">
        <f t="shared" si="892"/>
        <v>1</v>
      </c>
      <c r="BB297" s="5" t="str">
        <f t="shared" si="893"/>
        <v>H</v>
      </c>
      <c r="BC297" s="5">
        <f t="shared" si="894"/>
        <v>0</v>
      </c>
      <c r="BD297" s="5">
        <f t="shared" si="895"/>
        <v>0</v>
      </c>
      <c r="BE297" s="5">
        <f t="shared" si="896"/>
        <v>0</v>
      </c>
      <c r="BF297" s="8" t="str">
        <f t="shared" si="897"/>
        <v>Nem rövidtávú a feladat.</v>
      </c>
      <c r="BG297" s="5">
        <f t="shared" si="898"/>
        <v>1</v>
      </c>
      <c r="BH297" s="5">
        <f t="shared" si="899"/>
        <v>1</v>
      </c>
      <c r="BI297" s="5">
        <f t="shared" si="900"/>
        <v>1</v>
      </c>
      <c r="BJ297" s="5">
        <f t="shared" si="901"/>
        <v>1</v>
      </c>
      <c r="BK297" s="5">
        <f t="shared" si="902"/>
        <v>1</v>
      </c>
      <c r="BL297" s="4" t="str">
        <f t="shared" si="903"/>
        <v>Forráshiányos a feladat!</v>
      </c>
      <c r="BM297" s="5">
        <f t="shared" si="904"/>
        <v>0</v>
      </c>
      <c r="BN297" s="5">
        <f t="shared" si="905"/>
        <v>1</v>
      </c>
      <c r="BO297" s="5">
        <f t="shared" si="906"/>
        <v>0</v>
      </c>
      <c r="BP297" s="5">
        <f t="shared" si="907"/>
        <v>0</v>
      </c>
      <c r="BQ297" s="5">
        <f t="shared" si="908"/>
        <v>0</v>
      </c>
      <c r="BR297" s="8">
        <f t="shared" si="909"/>
        <v>0</v>
      </c>
      <c r="BS297" s="5">
        <f t="shared" si="910"/>
        <v>0</v>
      </c>
      <c r="BT297" s="5">
        <f t="shared" si="911"/>
        <v>0</v>
      </c>
      <c r="BU297" s="5">
        <f t="shared" si="912"/>
        <v>1</v>
      </c>
      <c r="BV297" s="5">
        <f t="shared" si="913"/>
        <v>1</v>
      </c>
      <c r="BW297" s="5">
        <f t="shared" si="914"/>
        <v>1</v>
      </c>
      <c r="BX297" s="5">
        <f t="shared" si="915"/>
        <v>1</v>
      </c>
      <c r="BY297" s="5">
        <f t="shared" si="916"/>
        <v>1</v>
      </c>
      <c r="BZ297" s="5">
        <f t="shared" si="917"/>
        <v>1</v>
      </c>
      <c r="CA297" s="5">
        <f t="shared" si="918"/>
        <v>1</v>
      </c>
      <c r="CB297" s="5">
        <f t="shared" si="919"/>
        <v>1</v>
      </c>
      <c r="CC297" s="5">
        <f t="shared" si="920"/>
        <v>1</v>
      </c>
      <c r="CD297" s="5" t="str">
        <f t="shared" si="921"/>
        <v>?</v>
      </c>
      <c r="CE297" s="4" t="str">
        <f t="shared" si="922"/>
        <v>Kitöltés rendben!</v>
      </c>
      <c r="CF297" s="5">
        <f t="shared" si="923"/>
        <v>1</v>
      </c>
      <c r="CG297" s="5">
        <f t="shared" si="924"/>
        <v>0</v>
      </c>
      <c r="CH297" s="5">
        <f t="shared" si="925"/>
        <v>1</v>
      </c>
    </row>
    <row r="298" spans="1:86" s="2" customFormat="1" ht="30.2" customHeight="1" x14ac:dyDescent="0.25">
      <c r="A298" s="1" t="str">
        <f t="shared" si="886"/>
        <v>Kitöltés rendben!</v>
      </c>
      <c r="B298" s="200">
        <v>2</v>
      </c>
      <c r="C298" s="199" t="s">
        <v>24</v>
      </c>
      <c r="D298" s="201" t="s">
        <v>561</v>
      </c>
      <c r="E298" s="201" t="s">
        <v>201</v>
      </c>
      <c r="F298" s="202" t="str">
        <f>VLOOKUP($G298,Összesítő!$B:$F,2,FALSE)</f>
        <v>21-32054-1-048-01-10</v>
      </c>
      <c r="G298" s="199" t="s">
        <v>280</v>
      </c>
      <c r="H298" s="202" t="str">
        <f>AY298&amp;"_"&amp;AW298&amp;"_FIV_"&amp;LEFT(Előlap!$B$6,4)</f>
        <v>3185_296_FIV_2026</v>
      </c>
      <c r="I298" s="202" t="str">
        <f>VLOOKUP($G298,Összesítő!$B:$F,5,FALSE)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8" s="202" t="str">
        <f>VLOOKUP($G298,Összesítő!$B:$F,4,FALSE)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8" s="6">
        <f t="shared" si="806"/>
        <v>9700</v>
      </c>
      <c r="L298" s="200">
        <v>2028</v>
      </c>
      <c r="M298" s="200">
        <v>2036</v>
      </c>
      <c r="N298" s="12">
        <v>0</v>
      </c>
      <c r="O298" s="7">
        <v>9700</v>
      </c>
      <c r="P298" s="7">
        <v>0</v>
      </c>
      <c r="R298" s="7">
        <v>0</v>
      </c>
      <c r="S298" s="7">
        <v>0</v>
      </c>
      <c r="T298" s="7">
        <v>0</v>
      </c>
      <c r="U298" s="7">
        <v>0</v>
      </c>
      <c r="V298" s="7">
        <v>0</v>
      </c>
      <c r="W298" s="7">
        <v>0</v>
      </c>
      <c r="X298" s="7">
        <v>0</v>
      </c>
      <c r="Y298" s="7">
        <v>0</v>
      </c>
      <c r="Z298" s="7">
        <v>0</v>
      </c>
      <c r="AA298" s="7">
        <v>0</v>
      </c>
      <c r="AB298" s="7">
        <v>0</v>
      </c>
      <c r="AC298" s="6">
        <f t="shared" si="887"/>
        <v>0</v>
      </c>
      <c r="AD298" s="3" t="str">
        <f t="shared" si="888"/>
        <v>Nem rövidtávú a feladat.</v>
      </c>
      <c r="AF298" s="7">
        <v>0</v>
      </c>
      <c r="AG298" s="7">
        <v>0</v>
      </c>
      <c r="AH298" s="7">
        <v>0</v>
      </c>
      <c r="AI298" s="7">
        <v>0</v>
      </c>
      <c r="AJ298" s="7">
        <v>0</v>
      </c>
      <c r="AK298" s="7">
        <v>0</v>
      </c>
      <c r="AL298" s="7">
        <v>0</v>
      </c>
      <c r="AM298" s="7">
        <v>0</v>
      </c>
      <c r="AN298" s="7">
        <v>0</v>
      </c>
      <c r="AO298" s="7">
        <v>0</v>
      </c>
      <c r="AP298" s="7">
        <v>0</v>
      </c>
      <c r="AQ298" s="6">
        <f t="shared" si="889"/>
        <v>0</v>
      </c>
      <c r="AR298" s="199" t="s">
        <v>205</v>
      </c>
      <c r="AS298" s="3" t="str">
        <f t="shared" si="890"/>
        <v>Forráshiányos a feladat!</v>
      </c>
      <c r="AU298" s="201" t="s">
        <v>135</v>
      </c>
      <c r="AV298" s="201" t="s">
        <v>135</v>
      </c>
      <c r="AW298" s="202">
        <f>COUNTA($G$3:G298)</f>
        <v>296</v>
      </c>
      <c r="AY298" s="8">
        <f>VLOOKUP($G298,Összesítő!$B:$F,3,FALSE)</f>
        <v>3185</v>
      </c>
      <c r="AZ298" s="8">
        <f t="shared" si="891"/>
        <v>0</v>
      </c>
      <c r="BA298" s="5">
        <f t="shared" si="892"/>
        <v>1</v>
      </c>
      <c r="BB298" s="5" t="str">
        <f t="shared" si="893"/>
        <v>H</v>
      </c>
      <c r="BC298" s="5">
        <f t="shared" si="894"/>
        <v>0</v>
      </c>
      <c r="BD298" s="5">
        <f t="shared" si="895"/>
        <v>0</v>
      </c>
      <c r="BE298" s="5">
        <f t="shared" si="896"/>
        <v>0</v>
      </c>
      <c r="BF298" s="8" t="str">
        <f t="shared" si="897"/>
        <v>Nem rövidtávú a feladat.</v>
      </c>
      <c r="BG298" s="5">
        <f t="shared" si="898"/>
        <v>1</v>
      </c>
      <c r="BH298" s="5">
        <f t="shared" si="899"/>
        <v>1</v>
      </c>
      <c r="BI298" s="5">
        <f t="shared" si="900"/>
        <v>1</v>
      </c>
      <c r="BJ298" s="5">
        <f t="shared" si="901"/>
        <v>1</v>
      </c>
      <c r="BK298" s="5">
        <f t="shared" si="902"/>
        <v>1</v>
      </c>
      <c r="BL298" s="4" t="str">
        <f t="shared" si="903"/>
        <v>Forráshiányos a feladat!</v>
      </c>
      <c r="BM298" s="5">
        <f t="shared" si="904"/>
        <v>0</v>
      </c>
      <c r="BN298" s="5">
        <f t="shared" si="905"/>
        <v>1</v>
      </c>
      <c r="BO298" s="5">
        <f t="shared" si="906"/>
        <v>0</v>
      </c>
      <c r="BP298" s="5">
        <f t="shared" si="907"/>
        <v>0</v>
      </c>
      <c r="BQ298" s="5">
        <f t="shared" si="908"/>
        <v>0</v>
      </c>
      <c r="BR298" s="8">
        <f t="shared" si="909"/>
        <v>0</v>
      </c>
      <c r="BS298" s="5">
        <f t="shared" si="910"/>
        <v>0</v>
      </c>
      <c r="BT298" s="5">
        <f t="shared" si="911"/>
        <v>0</v>
      </c>
      <c r="BU298" s="5">
        <f t="shared" si="912"/>
        <v>1</v>
      </c>
      <c r="BV298" s="5">
        <f t="shared" si="913"/>
        <v>1</v>
      </c>
      <c r="BW298" s="5">
        <f t="shared" si="914"/>
        <v>1</v>
      </c>
      <c r="BX298" s="5">
        <f t="shared" si="915"/>
        <v>1</v>
      </c>
      <c r="BY298" s="5">
        <f t="shared" si="916"/>
        <v>1</v>
      </c>
      <c r="BZ298" s="5">
        <f t="shared" si="917"/>
        <v>1</v>
      </c>
      <c r="CA298" s="5">
        <f t="shared" si="918"/>
        <v>1</v>
      </c>
      <c r="CB298" s="5">
        <f t="shared" si="919"/>
        <v>1</v>
      </c>
      <c r="CC298" s="5">
        <f t="shared" si="920"/>
        <v>1</v>
      </c>
      <c r="CD298" s="5" t="str">
        <f t="shared" si="921"/>
        <v>?</v>
      </c>
      <c r="CE298" s="4" t="str">
        <f t="shared" si="922"/>
        <v>Kitöltés rendben!</v>
      </c>
      <c r="CF298" s="5">
        <f t="shared" si="923"/>
        <v>1</v>
      </c>
      <c r="CG298" s="5">
        <f t="shared" si="924"/>
        <v>0</v>
      </c>
      <c r="CH298" s="5">
        <f t="shared" si="925"/>
        <v>1</v>
      </c>
    </row>
    <row r="299" spans="1:86" s="2" customFormat="1" ht="30.2" customHeight="1" x14ac:dyDescent="0.25">
      <c r="A299" s="1" t="str">
        <f t="shared" si="886"/>
        <v>Kitöltés rendben!</v>
      </c>
      <c r="B299" s="200">
        <v>2</v>
      </c>
      <c r="C299" s="199" t="s">
        <v>70</v>
      </c>
      <c r="D299" s="201" t="s">
        <v>562</v>
      </c>
      <c r="E299" s="201" t="s">
        <v>201</v>
      </c>
      <c r="F299" s="202" t="str">
        <f>VLOOKUP($G299,Összesítő!$B:$F,2,FALSE)</f>
        <v>21-32054-1-048-01-10</v>
      </c>
      <c r="G299" s="199" t="s">
        <v>280</v>
      </c>
      <c r="H299" s="202" t="str">
        <f>AY299&amp;"_"&amp;AW299&amp;"_FIV_"&amp;LEFT(Előlap!$B$6,4)</f>
        <v>3185_297_FIV_2026</v>
      </c>
      <c r="I299" s="202" t="str">
        <f>VLOOKUP($G299,Összesítő!$B:$F,5,FALSE)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299" s="202" t="str">
        <f>VLOOKUP($G299,Összesítő!$B:$F,4,FALSE)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299" s="6">
        <f t="shared" si="806"/>
        <v>9440</v>
      </c>
      <c r="L299" s="200">
        <v>2028</v>
      </c>
      <c r="M299" s="200">
        <v>2036</v>
      </c>
      <c r="N299" s="12">
        <v>0</v>
      </c>
      <c r="O299" s="7">
        <v>9440</v>
      </c>
      <c r="P299" s="7">
        <v>0</v>
      </c>
      <c r="R299" s="7">
        <v>0</v>
      </c>
      <c r="S299" s="7">
        <v>0</v>
      </c>
      <c r="T299" s="7">
        <v>0</v>
      </c>
      <c r="U299" s="7">
        <v>0</v>
      </c>
      <c r="V299" s="7">
        <v>0</v>
      </c>
      <c r="W299" s="7">
        <v>0</v>
      </c>
      <c r="X299" s="7">
        <v>0</v>
      </c>
      <c r="Y299" s="7">
        <v>0</v>
      </c>
      <c r="Z299" s="7">
        <v>0</v>
      </c>
      <c r="AA299" s="7">
        <v>0</v>
      </c>
      <c r="AB299" s="7">
        <v>0</v>
      </c>
      <c r="AC299" s="6">
        <f t="shared" si="887"/>
        <v>0</v>
      </c>
      <c r="AD299" s="3" t="str">
        <f t="shared" si="888"/>
        <v>Nem rövidtávú a feladat.</v>
      </c>
      <c r="AF299" s="7">
        <v>0</v>
      </c>
      <c r="AG299" s="7">
        <v>0</v>
      </c>
      <c r="AH299" s="7">
        <v>0</v>
      </c>
      <c r="AI299" s="7">
        <v>0</v>
      </c>
      <c r="AJ299" s="7">
        <v>0</v>
      </c>
      <c r="AK299" s="7">
        <v>0</v>
      </c>
      <c r="AL299" s="7">
        <v>0</v>
      </c>
      <c r="AM299" s="7">
        <v>0</v>
      </c>
      <c r="AN299" s="7">
        <v>0</v>
      </c>
      <c r="AO299" s="7">
        <v>0</v>
      </c>
      <c r="AP299" s="7">
        <v>0</v>
      </c>
      <c r="AQ299" s="6">
        <f t="shared" si="889"/>
        <v>0</v>
      </c>
      <c r="AR299" s="199" t="s">
        <v>205</v>
      </c>
      <c r="AS299" s="3" t="str">
        <f t="shared" si="890"/>
        <v>Forráshiányos a feladat!</v>
      </c>
      <c r="AU299" s="201" t="s">
        <v>135</v>
      </c>
      <c r="AV299" s="201" t="s">
        <v>135</v>
      </c>
      <c r="AW299" s="202">
        <f>COUNTA($G$3:G299)</f>
        <v>297</v>
      </c>
      <c r="AY299" s="8">
        <f>VLOOKUP($G299,Összesítő!$B:$F,3,FALSE)</f>
        <v>3185</v>
      </c>
      <c r="AZ299" s="8">
        <f t="shared" si="891"/>
        <v>0</v>
      </c>
      <c r="BA299" s="5">
        <f t="shared" si="892"/>
        <v>1</v>
      </c>
      <c r="BB299" s="5" t="str">
        <f t="shared" si="893"/>
        <v>H</v>
      </c>
      <c r="BC299" s="5">
        <f t="shared" si="894"/>
        <v>0</v>
      </c>
      <c r="BD299" s="5">
        <f t="shared" si="895"/>
        <v>0</v>
      </c>
      <c r="BE299" s="5">
        <f t="shared" si="896"/>
        <v>0</v>
      </c>
      <c r="BF299" s="8" t="str">
        <f t="shared" si="897"/>
        <v>Nem rövidtávú a feladat.</v>
      </c>
      <c r="BG299" s="5">
        <f t="shared" si="898"/>
        <v>1</v>
      </c>
      <c r="BH299" s="5">
        <f t="shared" si="899"/>
        <v>1</v>
      </c>
      <c r="BI299" s="5">
        <f t="shared" si="900"/>
        <v>1</v>
      </c>
      <c r="BJ299" s="5">
        <f t="shared" si="901"/>
        <v>1</v>
      </c>
      <c r="BK299" s="5">
        <f t="shared" si="902"/>
        <v>1</v>
      </c>
      <c r="BL299" s="4" t="str">
        <f t="shared" si="903"/>
        <v>Forráshiányos a feladat!</v>
      </c>
      <c r="BM299" s="5">
        <f t="shared" si="904"/>
        <v>0</v>
      </c>
      <c r="BN299" s="5">
        <f t="shared" si="905"/>
        <v>1</v>
      </c>
      <c r="BO299" s="5">
        <f t="shared" si="906"/>
        <v>0</v>
      </c>
      <c r="BP299" s="5">
        <f t="shared" si="907"/>
        <v>0</v>
      </c>
      <c r="BQ299" s="5">
        <f t="shared" si="908"/>
        <v>0</v>
      </c>
      <c r="BR299" s="8">
        <f t="shared" si="909"/>
        <v>0</v>
      </c>
      <c r="BS299" s="5">
        <f t="shared" si="910"/>
        <v>0</v>
      </c>
      <c r="BT299" s="5">
        <f t="shared" si="911"/>
        <v>0</v>
      </c>
      <c r="BU299" s="5">
        <f t="shared" si="912"/>
        <v>1</v>
      </c>
      <c r="BV299" s="5">
        <f t="shared" si="913"/>
        <v>1</v>
      </c>
      <c r="BW299" s="5">
        <f t="shared" si="914"/>
        <v>1</v>
      </c>
      <c r="BX299" s="5">
        <f t="shared" si="915"/>
        <v>1</v>
      </c>
      <c r="BY299" s="5">
        <f t="shared" si="916"/>
        <v>1</v>
      </c>
      <c r="BZ299" s="5">
        <f t="shared" si="917"/>
        <v>1</v>
      </c>
      <c r="CA299" s="5">
        <f t="shared" si="918"/>
        <v>1</v>
      </c>
      <c r="CB299" s="5">
        <f t="shared" si="919"/>
        <v>1</v>
      </c>
      <c r="CC299" s="5">
        <f t="shared" si="920"/>
        <v>1</v>
      </c>
      <c r="CD299" s="5" t="str">
        <f t="shared" si="921"/>
        <v>?</v>
      </c>
      <c r="CE299" s="4" t="str">
        <f t="shared" si="922"/>
        <v>Kitöltés rendben!</v>
      </c>
      <c r="CF299" s="5">
        <f t="shared" si="923"/>
        <v>1</v>
      </c>
      <c r="CG299" s="5">
        <f t="shared" si="924"/>
        <v>0</v>
      </c>
      <c r="CH299" s="5">
        <f t="shared" si="925"/>
        <v>1</v>
      </c>
    </row>
    <row r="300" spans="1:86" s="2" customFormat="1" ht="30.2" customHeight="1" x14ac:dyDescent="0.25">
      <c r="A300" s="1" t="str">
        <f t="shared" ref="A300:A312" si="926">IF($G300="","Nincs VKR kiválasztva!",CE300)</f>
        <v>Kitöltés rendben!</v>
      </c>
      <c r="B300" s="200">
        <v>2</v>
      </c>
      <c r="C300" s="199" t="s">
        <v>80</v>
      </c>
      <c r="D300" s="201" t="s">
        <v>563</v>
      </c>
      <c r="E300" s="201" t="s">
        <v>201</v>
      </c>
      <c r="F300" s="202" t="str">
        <f>VLOOKUP($G300,Összesítő!$B:$F,2,FALSE)</f>
        <v>21-32054-1-048-01-10</v>
      </c>
      <c r="G300" s="199" t="s">
        <v>280</v>
      </c>
      <c r="H300" s="202" t="str">
        <f>AY300&amp;"_"&amp;AW300&amp;"_FIV_"&amp;LEFT(Előlap!$B$6,4)</f>
        <v>3185_298_FIV_2026</v>
      </c>
      <c r="I300" s="202" t="str">
        <f>VLOOKUP($G300,Összesítő!$B:$F,5,FALSE)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0" s="202" t="str">
        <f>VLOOKUP($G300,Összesítő!$B:$F,4,FALSE)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0" s="6">
        <f t="shared" si="806"/>
        <v>12250</v>
      </c>
      <c r="L300" s="200">
        <v>2028</v>
      </c>
      <c r="M300" s="200">
        <v>2036</v>
      </c>
      <c r="N300" s="12">
        <v>0</v>
      </c>
      <c r="O300" s="7">
        <v>12250</v>
      </c>
      <c r="P300" s="7">
        <v>0</v>
      </c>
      <c r="R300" s="7">
        <v>0</v>
      </c>
      <c r="S300" s="7">
        <v>0</v>
      </c>
      <c r="T300" s="7">
        <v>0</v>
      </c>
      <c r="U300" s="7">
        <v>0</v>
      </c>
      <c r="V300" s="7">
        <v>0</v>
      </c>
      <c r="W300" s="7">
        <v>0</v>
      </c>
      <c r="X300" s="7">
        <v>0</v>
      </c>
      <c r="Y300" s="7">
        <v>0</v>
      </c>
      <c r="Z300" s="7">
        <v>0</v>
      </c>
      <c r="AA300" s="7">
        <v>0</v>
      </c>
      <c r="AB300" s="7">
        <v>0</v>
      </c>
      <c r="AC300" s="6">
        <f t="shared" ref="AC300:AC312" si="927">SUM(R300:AB300)</f>
        <v>0</v>
      </c>
      <c r="AD300" s="3" t="str">
        <f t="shared" ref="AD300:AD312" si="928">IF($G300="","Nincs VKR kiválasztva!",IF(BA300=0,"Hiányos kitöltés!",BF300))</f>
        <v>Nem rövidtávú a feladat.</v>
      </c>
      <c r="AF300" s="7">
        <v>0</v>
      </c>
      <c r="AG300" s="7">
        <v>0</v>
      </c>
      <c r="AH300" s="7">
        <v>0</v>
      </c>
      <c r="AI300" s="7">
        <v>0</v>
      </c>
      <c r="AJ300" s="7">
        <v>0</v>
      </c>
      <c r="AK300" s="7">
        <v>0</v>
      </c>
      <c r="AL300" s="7">
        <v>0</v>
      </c>
      <c r="AM300" s="7">
        <v>0</v>
      </c>
      <c r="AN300" s="7">
        <v>0</v>
      </c>
      <c r="AO300" s="7">
        <v>0</v>
      </c>
      <c r="AP300" s="7">
        <v>0</v>
      </c>
      <c r="AQ300" s="6">
        <f t="shared" ref="AQ300:AQ312" si="929">SUM(AF300:AP300)</f>
        <v>0</v>
      </c>
      <c r="AR300" s="199" t="s">
        <v>205</v>
      </c>
      <c r="AS300" s="3" t="str">
        <f t="shared" ref="AS300:AS312" si="930">IF($G300="","Nincs VKR kiválasztva!",IF($BA300=0,"Hiányos kitöltés!",IF($BN300=0,"Nem hosszútávú a feladat.",$BL300)))</f>
        <v>Forráshiányos a feladat!</v>
      </c>
      <c r="AU300" s="201" t="s">
        <v>135</v>
      </c>
      <c r="AV300" s="201" t="s">
        <v>135</v>
      </c>
      <c r="AW300" s="202">
        <f>COUNTA($G$3:G300)</f>
        <v>298</v>
      </c>
      <c r="AY300" s="8">
        <f>VLOOKUP($G300,Összesítő!$B:$F,3,FALSE)</f>
        <v>3185</v>
      </c>
      <c r="AZ300" s="8">
        <f t="shared" ref="AZ300:AZ312" si="931">LEN($AU300)</f>
        <v>0</v>
      </c>
      <c r="BA300" s="5">
        <f t="shared" ref="BA300:BA312" si="932">IF(OR($B300="",$C300="",$D300="",$E300="",$F300="",$L300="",$M300="",$N300="",$O300="",$P300=""),0,1)</f>
        <v>1</v>
      </c>
      <c r="BB300" s="5" t="str">
        <f t="shared" ref="BB300:BB312" si="933">IF($F300="",0,IF(AND($L300=2027,$M300=2027),"R",IF(AND($L300=2027,$M300&gt;2027),"RH",IF(AND($L300&gt;2027,$M300&gt;2027),"H","x"))))</f>
        <v>H</v>
      </c>
      <c r="BC300" s="5">
        <f t="shared" ref="BC300:BC312" si="934">IF(OR(BB300="R",BB300="RH"),1,0)</f>
        <v>0</v>
      </c>
      <c r="BD300" s="5">
        <f t="shared" ref="BD300:BD312" si="935">IF(AND($BB300="R",$O300&gt;0),1,IF(AND($BB300="H",$N300&gt;0),1,0))</f>
        <v>0</v>
      </c>
      <c r="BE300" s="5">
        <f t="shared" ref="BE300:BE312" si="936">IF($AC300&lt;$N300,1,IF($AC300=$N300,0))</f>
        <v>0</v>
      </c>
      <c r="BF300" s="8" t="str">
        <f t="shared" ref="BF300:BF312" si="937">IF($L300&gt;2027,"Nem rövidtávú a feladat.",IF($BE300=1,"Az I. ütem nem lehet forráshiányos!",IF($AC300&gt;$N300,"Többlet forrást jelölt meg az I. ütemnél! A forrás ne legyen több a költségnél.",IF($AC300=$N300,"A forrás egyenlő a költséggel (I.ütem).",0))))</f>
        <v>Nem rövidtávú a feladat.</v>
      </c>
      <c r="BG300" s="5">
        <f t="shared" ref="BG300:BG312" si="938">IF(AND($R300&lt;&gt;"",$S300&lt;&gt;"",$T300&lt;&gt;"",$U300&lt;&gt;"",$V300&lt;&gt;"",$W300&lt;&gt;"",$X300&lt;&gt;"",$Y300&lt;&gt;"",$Z300&lt;&gt;"",$AA300&lt;&gt;"",$AB300&lt;&gt;""),1,0)</f>
        <v>1</v>
      </c>
      <c r="BH300" s="5">
        <f t="shared" ref="BH300:BH312" si="939">IF(AND($BG300=1,$N300=$AC300),1,0)</f>
        <v>1</v>
      </c>
      <c r="BI300" s="5">
        <f t="shared" ref="BI300:BI312" si="940">IF($AQ300&lt;$O300,1,0)</f>
        <v>1</v>
      </c>
      <c r="BJ300" s="5">
        <f t="shared" ref="BJ300:BJ312" si="941">IF(AND($AF300&lt;&gt;"",$AG300&lt;&gt;"",$AH300&lt;&gt;"",$AI300&lt;&gt;"",$AJ300&lt;&gt;"",$AK300&lt;&gt;"",$AL300&lt;&gt;"",$AM300&lt;&gt;"",$AN300&lt;&gt;"",$AO300&lt;&gt;"",$AP300&lt;&gt;""),1,0)</f>
        <v>1</v>
      </c>
      <c r="BK300" s="5">
        <f t="shared" ref="BK300:BK312" si="942">IF(AND($BJ300=1,$O300=$AQ300),1,IF(AND($BJ300=1,$O300&gt;$AQ300,AR300="igen"),1,0))</f>
        <v>1</v>
      </c>
      <c r="BL300" s="4" t="str">
        <f t="shared" ref="BL300:BL312" si="943">IF($M300&lt;2028,"Nem hosszútávú a feladat.",IF(AND($BI300=1,$AR300="nem"),"Forráshiányos a feladat? Jelölje az AR-oszlopban!",IF(AND($BI300=0,$AR300="igen"),"Forráshiányosnak jelölte a feladat az AR-oszlopban, de a forrás költség adatok alapnján nem az!",IF(AND($BI300=1,$AR300="igen"),"Forráshiányos a feladat!",IF($AQ300&gt;$O300,"Többlet forrást jelölt meg a II. ütemnél! A forrás ne legyen több a költségnél.",IF($AQ300=$O300,"A forrás egyenlő a költséggel (II.ütem).",0))))))</f>
        <v>Forráshiányos a feladat!</v>
      </c>
      <c r="BM300" s="5">
        <f t="shared" ref="BM300:BM312" si="944">IF($M300&lt;2028,1,0)</f>
        <v>0</v>
      </c>
      <c r="BN300" s="5">
        <f t="shared" ref="BN300:BN312" si="945">IF($M300&gt;2027,1,0)</f>
        <v>1</v>
      </c>
      <c r="BO300" s="5">
        <f t="shared" ref="BO300:BO312" si="946">IF(AND($BM300=1,$N300=0),1,0)</f>
        <v>0</v>
      </c>
      <c r="BP300" s="5">
        <f t="shared" ref="BP300:BP312" si="947">IF(AND($BN300=1,$O300=0),1,0)</f>
        <v>0</v>
      </c>
      <c r="BQ300" s="5">
        <f t="shared" ref="BQ300:BQ312" si="948">IF(AND($BB300="R",$N300=0,$AZ300&gt;29),1,IF(AND($BB300="RH",$N300=0,$AZ300&gt;29),1,0))</f>
        <v>0</v>
      </c>
      <c r="BR300" s="8">
        <f t="shared" ref="BR300:BR312" si="949">IF($BN300=0,"Nincs hosszútávú terv!",IF(AND($BB300="H",$O300=0,$AZ300=0),"Nullás a hosszútávú feladat és nincs hozzá indoklás!",IF(AND($BB300="RH",$O300=0,$AZ300=0),"Nullás a hosszútávú feladat és nincs hozzá indoklás!",IF(AND($BB300="R",$O300=0,$AZ300&lt;300),"Nullás a hosszútávú feladat és rövid hozzá az indoklás!",IF(AND($BB300="RH",$O300=0,$AZ300&lt;300),"Nullás a hosszútávú feladat és rövid hozzá az indoklás!",0)))))</f>
        <v>0</v>
      </c>
      <c r="BS300" s="5">
        <f t="shared" ref="BS300:BS312" si="950">IF(AND($BB300="R",$N300=0,$AZ300&gt;29),1,IF(AND($BB300="RH",$N300=0,$AZ300&gt;29),1,0))</f>
        <v>0</v>
      </c>
      <c r="BT300" s="5">
        <f t="shared" ref="BT300:BT312" si="951">IF(AND($BB300="H",$O300=0,$AZ300&gt;29),1,IF(AND($BB300="RH",$O300=0,$AZ300&gt;29),1,0))</f>
        <v>0</v>
      </c>
      <c r="BU300" s="5">
        <f t="shared" ref="BU300:BU312" si="952">IF($B300="",0,1)</f>
        <v>1</v>
      </c>
      <c r="BV300" s="5">
        <f t="shared" ref="BV300:BV312" si="953">IF($C300="",0,1)</f>
        <v>1</v>
      </c>
      <c r="BW300" s="5">
        <f t="shared" ref="BW300:BW312" si="954">IF($D300="",0,1)</f>
        <v>1</v>
      </c>
      <c r="BX300" s="5">
        <f t="shared" ref="BX300:BX312" si="955">IF($E300="",0,1)</f>
        <v>1</v>
      </c>
      <c r="BY300" s="5">
        <f t="shared" ref="BY300:BY312" si="956">IF($L300="",0,1)</f>
        <v>1</v>
      </c>
      <c r="BZ300" s="5">
        <f t="shared" ref="BZ300:BZ312" si="957">IF($M300="",0,1)</f>
        <v>1</v>
      </c>
      <c r="CA300" s="5">
        <f t="shared" ref="CA300:CA312" si="958">IF($N300="",0,1)</f>
        <v>1</v>
      </c>
      <c r="CB300" s="5">
        <f t="shared" ref="CB300:CB312" si="959">IF($O300="",0,1)</f>
        <v>1</v>
      </c>
      <c r="CC300" s="5">
        <f t="shared" ref="CC300:CC312" si="960">IF($P300="",0,1)</f>
        <v>1</v>
      </c>
      <c r="CD300" s="5" t="str">
        <f t="shared" ref="CD300:CD312" si="961">IF(AND($BA300=0,$BU300=0),"Hiányos kitöltés! (B-oszlop üres)",IF(AND($BA300=0,$BV300=0),"Hiányos kitöltés! (C-oszlop üres)",IF(AND($BA300=0,$BW300=0),"Hiányos kitöltés! (D-oszlop üres)",IF(AND($BA300=0,$BX300=0),"Hiányos kitöltés! (E-oszlop üres)",IF(AND($BA300=0,$BY300=0),"Hiányos kitöltés! (L-oszlop üres)",IF(AND($BA300=0,$BZ300=0),"Hiányos kitöltés! (M-oszlop üres)",IF(AND($BA300=0,$CA300=0),"Hiányos kitöltés! (N-oszlop üres)",IF(AND($BA300=0,$CB300=0),"Hiányos kitöltés! (O-oszlop üres)",IF(AND($BA300=0,$CC300=0),"Hiányos kitöltés! (P-oszlop üres)",IF(AND($BA300=0,$BG300=0),"Hiányos kitöltés! (I.ütem forrása hiányos!","?"))))))))))</f>
        <v>?</v>
      </c>
      <c r="CE300" s="4" t="str">
        <f t="shared" ref="CE300:CE312" si="962">IF($BA300=0,$CD300,IF($BG300=0,"I. ütem forrása nincs kitöltve!",IF($BJ300=0,"II. ütem forrása nincs kitöltve!",IF($BD300=1,"Költségek üteme nem megfelelő (az időtartam és a költség üteme eltér)!",IF(AND(BH300=0,$BA300=1,$BJ300=1,$BD300=1),"Kötelező cellák kitöltve, de az I. ütem forrása hibás!",IF(AND(BJ300=0,$BA300=1,$BJ300=1,$BD300=1),"Kötelező cellák kitöltve, de a II. ütem forrása hibás!",IF(AND($BO300=1,$AZ300&lt;30),"Nullás a rövidtávú feladat és rövid (hiányzik) a hozzá tartozó indoklás!",IF(AND($BP300=1,$AZ300&lt;30),"Nullás a hosszútávú feladat és rövid (hiányzik) a hozzá tartozó indoklás!",IF(AND(BN300=1,C300="2011_RENDKÍVÜLI"),"II. ütemre nem tervezhet Rendkívüli feladatot!",IF(BH300=0,AD300,IF(BK300=0,AS300,IF(AND(BC300=1,$P300&gt;$N300),"EM rendelet 2. melléklet terhére elszámolt költség nem lehet nagyobb az I. ütemre tervezett tényleges költségnél!",IF($AC300&gt;$N300,"Többlet forrást jelölt meg az I. ütemnél! A forrás ne legyen több a költségnél.",IF($AQ300&gt;$O300,"Többlet forrást jelölt meg a II. ütemnél! A forrás ne legyen több a költségnél.","Kitöltés rendben!"))))))))))))))</f>
        <v>Kitöltés rendben!</v>
      </c>
      <c r="CF300" s="5">
        <f t="shared" ref="CF300:CF312" si="963">IF(A300="Kitöltés rendben!",1,0)</f>
        <v>1</v>
      </c>
      <c r="CG300" s="5">
        <f t="shared" ref="CG300:CG312" si="964">IF(AND($BB300="R",$CF300=1),1,IF(AND($BB300="RH",$CF300=1),1,0))</f>
        <v>0</v>
      </c>
      <c r="CH300" s="5">
        <f t="shared" ref="CH300:CH312" si="965">IF(AND($BB300="H",$CF300=1),1,IF(AND($BB300="RH",$CF300=1),1,0))</f>
        <v>1</v>
      </c>
    </row>
    <row r="301" spans="1:86" s="2" customFormat="1" ht="30.2" customHeight="1" x14ac:dyDescent="0.25">
      <c r="A301" s="1" t="str">
        <f t="shared" si="926"/>
        <v>Kitöltés rendben!</v>
      </c>
      <c r="B301" s="200">
        <v>2</v>
      </c>
      <c r="C301" s="199" t="s">
        <v>103</v>
      </c>
      <c r="D301" s="201" t="s">
        <v>564</v>
      </c>
      <c r="E301" s="201" t="s">
        <v>201</v>
      </c>
      <c r="F301" s="202" t="str">
        <f>VLOOKUP($G301,Összesítő!$B:$F,2,FALSE)</f>
        <v>21-32054-1-048-01-10</v>
      </c>
      <c r="G301" s="199" t="s">
        <v>280</v>
      </c>
      <c r="H301" s="202" t="str">
        <f>AY301&amp;"_"&amp;AW301&amp;"_FIV_"&amp;LEFT(Előlap!$B$6,4)</f>
        <v>3185_299_FIV_2026</v>
      </c>
      <c r="I301" s="202" t="str">
        <f>VLOOKUP($G301,Összesítő!$B:$F,5,FALSE)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1" s="202" t="str">
        <f>VLOOKUP($G301,Összesítő!$B:$F,4,FALSE)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1" s="6">
        <f t="shared" si="806"/>
        <v>8500</v>
      </c>
      <c r="L301" s="200">
        <v>2028</v>
      </c>
      <c r="M301" s="200">
        <v>2028</v>
      </c>
      <c r="N301" s="12">
        <v>0</v>
      </c>
      <c r="O301" s="7">
        <v>8500</v>
      </c>
      <c r="P301" s="7">
        <v>0</v>
      </c>
      <c r="R301" s="7">
        <v>0</v>
      </c>
      <c r="S301" s="7">
        <v>0</v>
      </c>
      <c r="T301" s="7">
        <v>0</v>
      </c>
      <c r="U301" s="7">
        <v>0</v>
      </c>
      <c r="V301" s="7">
        <v>0</v>
      </c>
      <c r="W301" s="7">
        <v>0</v>
      </c>
      <c r="X301" s="7">
        <v>0</v>
      </c>
      <c r="Y301" s="7">
        <v>0</v>
      </c>
      <c r="Z301" s="7">
        <v>0</v>
      </c>
      <c r="AA301" s="7">
        <v>0</v>
      </c>
      <c r="AB301" s="7">
        <v>0</v>
      </c>
      <c r="AC301" s="6">
        <f t="shared" si="927"/>
        <v>0</v>
      </c>
      <c r="AD301" s="3" t="str">
        <f t="shared" si="928"/>
        <v>Nem rövidtávú a feladat.</v>
      </c>
      <c r="AF301" s="7">
        <v>8500</v>
      </c>
      <c r="AG301" s="7">
        <v>0</v>
      </c>
      <c r="AH301" s="7">
        <v>0</v>
      </c>
      <c r="AI301" s="7">
        <v>0</v>
      </c>
      <c r="AJ301" s="7">
        <v>0</v>
      </c>
      <c r="AK301" s="7">
        <v>0</v>
      </c>
      <c r="AL301" s="7">
        <v>0</v>
      </c>
      <c r="AM301" s="7">
        <v>0</v>
      </c>
      <c r="AN301" s="7">
        <v>0</v>
      </c>
      <c r="AO301" s="7">
        <v>0</v>
      </c>
      <c r="AP301" s="7">
        <v>0</v>
      </c>
      <c r="AQ301" s="6">
        <f t="shared" si="929"/>
        <v>8500</v>
      </c>
      <c r="AR301" s="199" t="s">
        <v>203</v>
      </c>
      <c r="AS301" s="3" t="str">
        <f t="shared" si="930"/>
        <v>A forrás egyenlő a költséggel (II.ütem).</v>
      </c>
      <c r="AU301" s="201" t="s">
        <v>135</v>
      </c>
      <c r="AV301" s="201" t="s">
        <v>135</v>
      </c>
      <c r="AW301" s="202">
        <f>COUNTA($G$3:G301)</f>
        <v>299</v>
      </c>
      <c r="AY301" s="8">
        <f>VLOOKUP($G301,Összesítő!$B:$F,3,FALSE)</f>
        <v>3185</v>
      </c>
      <c r="AZ301" s="8">
        <f t="shared" si="931"/>
        <v>0</v>
      </c>
      <c r="BA301" s="5">
        <f t="shared" si="932"/>
        <v>1</v>
      </c>
      <c r="BB301" s="5" t="str">
        <f t="shared" si="933"/>
        <v>H</v>
      </c>
      <c r="BC301" s="5">
        <f t="shared" si="934"/>
        <v>0</v>
      </c>
      <c r="BD301" s="5">
        <f t="shared" si="935"/>
        <v>0</v>
      </c>
      <c r="BE301" s="5">
        <f t="shared" si="936"/>
        <v>0</v>
      </c>
      <c r="BF301" s="8" t="str">
        <f t="shared" si="937"/>
        <v>Nem rövidtávú a feladat.</v>
      </c>
      <c r="BG301" s="5">
        <f t="shared" si="938"/>
        <v>1</v>
      </c>
      <c r="BH301" s="5">
        <f t="shared" si="939"/>
        <v>1</v>
      </c>
      <c r="BI301" s="5">
        <f t="shared" si="940"/>
        <v>0</v>
      </c>
      <c r="BJ301" s="5">
        <f t="shared" si="941"/>
        <v>1</v>
      </c>
      <c r="BK301" s="5">
        <f t="shared" si="942"/>
        <v>1</v>
      </c>
      <c r="BL301" s="4" t="str">
        <f t="shared" si="943"/>
        <v>A forrás egyenlő a költséggel (II.ütem).</v>
      </c>
      <c r="BM301" s="5">
        <f t="shared" si="944"/>
        <v>0</v>
      </c>
      <c r="BN301" s="5">
        <f t="shared" si="945"/>
        <v>1</v>
      </c>
      <c r="BO301" s="5">
        <f t="shared" si="946"/>
        <v>0</v>
      </c>
      <c r="BP301" s="5">
        <f t="shared" si="947"/>
        <v>0</v>
      </c>
      <c r="BQ301" s="5">
        <f t="shared" si="948"/>
        <v>0</v>
      </c>
      <c r="BR301" s="8">
        <f t="shared" si="949"/>
        <v>0</v>
      </c>
      <c r="BS301" s="5">
        <f t="shared" si="950"/>
        <v>0</v>
      </c>
      <c r="BT301" s="5">
        <f t="shared" si="951"/>
        <v>0</v>
      </c>
      <c r="BU301" s="5">
        <f t="shared" si="952"/>
        <v>1</v>
      </c>
      <c r="BV301" s="5">
        <f t="shared" si="953"/>
        <v>1</v>
      </c>
      <c r="BW301" s="5">
        <f t="shared" si="954"/>
        <v>1</v>
      </c>
      <c r="BX301" s="5">
        <f t="shared" si="955"/>
        <v>1</v>
      </c>
      <c r="BY301" s="5">
        <f t="shared" si="956"/>
        <v>1</v>
      </c>
      <c r="BZ301" s="5">
        <f t="shared" si="957"/>
        <v>1</v>
      </c>
      <c r="CA301" s="5">
        <f t="shared" si="958"/>
        <v>1</v>
      </c>
      <c r="CB301" s="5">
        <f t="shared" si="959"/>
        <v>1</v>
      </c>
      <c r="CC301" s="5">
        <f t="shared" si="960"/>
        <v>1</v>
      </c>
      <c r="CD301" s="5" t="str">
        <f t="shared" si="961"/>
        <v>?</v>
      </c>
      <c r="CE301" s="4" t="str">
        <f t="shared" si="962"/>
        <v>Kitöltés rendben!</v>
      </c>
      <c r="CF301" s="5">
        <f t="shared" si="963"/>
        <v>1</v>
      </c>
      <c r="CG301" s="5">
        <f t="shared" si="964"/>
        <v>0</v>
      </c>
      <c r="CH301" s="5">
        <f t="shared" si="965"/>
        <v>1</v>
      </c>
    </row>
    <row r="302" spans="1:86" s="2" customFormat="1" ht="30.2" customHeight="1" x14ac:dyDescent="0.25">
      <c r="A302" s="1" t="str">
        <f t="shared" si="926"/>
        <v>Kitöltés rendben!</v>
      </c>
      <c r="B302" s="200">
        <v>2</v>
      </c>
      <c r="C302" s="199" t="s">
        <v>50</v>
      </c>
      <c r="D302" s="201" t="s">
        <v>565</v>
      </c>
      <c r="E302" s="201" t="s">
        <v>201</v>
      </c>
      <c r="F302" s="202" t="str">
        <f>VLOOKUP($G302,Összesítő!$B:$F,2,FALSE)</f>
        <v>21-32054-1-048-01-10</v>
      </c>
      <c r="G302" s="199" t="s">
        <v>280</v>
      </c>
      <c r="H302" s="202" t="str">
        <f>AY302&amp;"_"&amp;AW302&amp;"_FIV_"&amp;LEFT(Előlap!$B$6,4)</f>
        <v>3185_300_FIV_2026</v>
      </c>
      <c r="I302" s="202" t="str">
        <f>VLOOKUP($G302,Összesítő!$B:$F,5,FALSE)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2" s="202" t="str">
        <f>VLOOKUP($G302,Összesítő!$B:$F,4,FALSE)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2" s="6">
        <f t="shared" si="806"/>
        <v>1000</v>
      </c>
      <c r="L302" s="200">
        <v>2028</v>
      </c>
      <c r="M302" s="200">
        <v>2028</v>
      </c>
      <c r="N302" s="12">
        <v>0</v>
      </c>
      <c r="O302" s="7">
        <v>1000</v>
      </c>
      <c r="P302" s="7">
        <v>0</v>
      </c>
      <c r="R302" s="7">
        <v>0</v>
      </c>
      <c r="S302" s="7">
        <v>0</v>
      </c>
      <c r="T302" s="7">
        <v>0</v>
      </c>
      <c r="U302" s="7">
        <v>0</v>
      </c>
      <c r="V302" s="7">
        <v>0</v>
      </c>
      <c r="W302" s="7">
        <v>0</v>
      </c>
      <c r="X302" s="7">
        <v>0</v>
      </c>
      <c r="Y302" s="7">
        <v>0</v>
      </c>
      <c r="Z302" s="7">
        <v>0</v>
      </c>
      <c r="AA302" s="7">
        <v>0</v>
      </c>
      <c r="AB302" s="7">
        <v>0</v>
      </c>
      <c r="AC302" s="6">
        <f t="shared" si="927"/>
        <v>0</v>
      </c>
      <c r="AD302" s="3" t="str">
        <f t="shared" si="928"/>
        <v>Nem rövidtávú a feladat.</v>
      </c>
      <c r="AF302" s="7">
        <v>147</v>
      </c>
      <c r="AG302" s="7">
        <v>0</v>
      </c>
      <c r="AH302" s="7">
        <v>0</v>
      </c>
      <c r="AI302" s="7">
        <v>0</v>
      </c>
      <c r="AJ302" s="7">
        <v>0</v>
      </c>
      <c r="AK302" s="7">
        <v>0</v>
      </c>
      <c r="AL302" s="7">
        <v>0</v>
      </c>
      <c r="AM302" s="7">
        <v>0</v>
      </c>
      <c r="AN302" s="7">
        <v>0</v>
      </c>
      <c r="AO302" s="7">
        <v>0</v>
      </c>
      <c r="AP302" s="7">
        <v>0</v>
      </c>
      <c r="AQ302" s="6">
        <f t="shared" si="929"/>
        <v>147</v>
      </c>
      <c r="AR302" s="199" t="s">
        <v>205</v>
      </c>
      <c r="AS302" s="3" t="str">
        <f t="shared" si="930"/>
        <v>Forráshiányos a feladat!</v>
      </c>
      <c r="AU302" s="201" t="s">
        <v>135</v>
      </c>
      <c r="AV302" s="201" t="s">
        <v>135</v>
      </c>
      <c r="AW302" s="202">
        <f>COUNTA($G$3:G302)</f>
        <v>300</v>
      </c>
      <c r="AY302" s="8">
        <f>VLOOKUP($G302,Összesítő!$B:$F,3,FALSE)</f>
        <v>3185</v>
      </c>
      <c r="AZ302" s="8">
        <f t="shared" si="931"/>
        <v>0</v>
      </c>
      <c r="BA302" s="5">
        <f t="shared" si="932"/>
        <v>1</v>
      </c>
      <c r="BB302" s="5" t="str">
        <f t="shared" si="933"/>
        <v>H</v>
      </c>
      <c r="BC302" s="5">
        <f t="shared" si="934"/>
        <v>0</v>
      </c>
      <c r="BD302" s="5">
        <f t="shared" si="935"/>
        <v>0</v>
      </c>
      <c r="BE302" s="5">
        <f t="shared" si="936"/>
        <v>0</v>
      </c>
      <c r="BF302" s="8" t="str">
        <f t="shared" si="937"/>
        <v>Nem rövidtávú a feladat.</v>
      </c>
      <c r="BG302" s="5">
        <f t="shared" si="938"/>
        <v>1</v>
      </c>
      <c r="BH302" s="5">
        <f t="shared" si="939"/>
        <v>1</v>
      </c>
      <c r="BI302" s="5">
        <f t="shared" si="940"/>
        <v>1</v>
      </c>
      <c r="BJ302" s="5">
        <f t="shared" si="941"/>
        <v>1</v>
      </c>
      <c r="BK302" s="5">
        <f t="shared" si="942"/>
        <v>1</v>
      </c>
      <c r="BL302" s="4" t="str">
        <f t="shared" si="943"/>
        <v>Forráshiányos a feladat!</v>
      </c>
      <c r="BM302" s="5">
        <f t="shared" si="944"/>
        <v>0</v>
      </c>
      <c r="BN302" s="5">
        <f t="shared" si="945"/>
        <v>1</v>
      </c>
      <c r="BO302" s="5">
        <f t="shared" si="946"/>
        <v>0</v>
      </c>
      <c r="BP302" s="5">
        <f t="shared" si="947"/>
        <v>0</v>
      </c>
      <c r="BQ302" s="5">
        <f t="shared" si="948"/>
        <v>0</v>
      </c>
      <c r="BR302" s="8">
        <f t="shared" si="949"/>
        <v>0</v>
      </c>
      <c r="BS302" s="5">
        <f t="shared" si="950"/>
        <v>0</v>
      </c>
      <c r="BT302" s="5">
        <f t="shared" si="951"/>
        <v>0</v>
      </c>
      <c r="BU302" s="5">
        <f t="shared" si="952"/>
        <v>1</v>
      </c>
      <c r="BV302" s="5">
        <f t="shared" si="953"/>
        <v>1</v>
      </c>
      <c r="BW302" s="5">
        <f t="shared" si="954"/>
        <v>1</v>
      </c>
      <c r="BX302" s="5">
        <f t="shared" si="955"/>
        <v>1</v>
      </c>
      <c r="BY302" s="5">
        <f t="shared" si="956"/>
        <v>1</v>
      </c>
      <c r="BZ302" s="5">
        <f t="shared" si="957"/>
        <v>1</v>
      </c>
      <c r="CA302" s="5">
        <f t="shared" si="958"/>
        <v>1</v>
      </c>
      <c r="CB302" s="5">
        <f t="shared" si="959"/>
        <v>1</v>
      </c>
      <c r="CC302" s="5">
        <f t="shared" si="960"/>
        <v>1</v>
      </c>
      <c r="CD302" s="5" t="str">
        <f t="shared" si="961"/>
        <v>?</v>
      </c>
      <c r="CE302" s="4" t="str">
        <f t="shared" si="962"/>
        <v>Kitöltés rendben!</v>
      </c>
      <c r="CF302" s="5">
        <f t="shared" si="963"/>
        <v>1</v>
      </c>
      <c r="CG302" s="5">
        <f t="shared" si="964"/>
        <v>0</v>
      </c>
      <c r="CH302" s="5">
        <f t="shared" si="965"/>
        <v>1</v>
      </c>
    </row>
    <row r="303" spans="1:86" s="2" customFormat="1" ht="30.2" customHeight="1" x14ac:dyDescent="0.25">
      <c r="A303" s="1" t="str">
        <f t="shared" si="926"/>
        <v>Kitöltés rendben!</v>
      </c>
      <c r="B303" s="200">
        <v>2</v>
      </c>
      <c r="C303" s="199" t="s">
        <v>50</v>
      </c>
      <c r="D303" s="201" t="s">
        <v>566</v>
      </c>
      <c r="E303" s="201" t="s">
        <v>201</v>
      </c>
      <c r="F303" s="202" t="str">
        <f>VLOOKUP($G303,Összesítő!$B:$F,2,FALSE)</f>
        <v>21-32054-1-048-01-10</v>
      </c>
      <c r="G303" s="199" t="s">
        <v>280</v>
      </c>
      <c r="H303" s="202" t="str">
        <f>AY303&amp;"_"&amp;AW303&amp;"_FIV_"&amp;LEFT(Előlap!$B$6,4)</f>
        <v>3185_301_FIV_2026</v>
      </c>
      <c r="I303" s="202" t="str">
        <f>VLOOKUP($G303,Összesítő!$B:$F,5,FALSE)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3" s="202" t="str">
        <f>VLOOKUP($G303,Összesítő!$B:$F,4,FALSE)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3" s="6">
        <f t="shared" si="806"/>
        <v>3300</v>
      </c>
      <c r="L303" s="200">
        <v>2030</v>
      </c>
      <c r="M303" s="200">
        <v>2030</v>
      </c>
      <c r="N303" s="12">
        <v>0</v>
      </c>
      <c r="O303" s="7">
        <v>3300</v>
      </c>
      <c r="P303" s="7">
        <v>0</v>
      </c>
      <c r="R303" s="7">
        <v>0</v>
      </c>
      <c r="S303" s="7">
        <v>0</v>
      </c>
      <c r="T303" s="7">
        <v>0</v>
      </c>
      <c r="U303" s="7">
        <v>0</v>
      </c>
      <c r="V303" s="7">
        <v>0</v>
      </c>
      <c r="W303" s="7">
        <v>0</v>
      </c>
      <c r="X303" s="7">
        <v>0</v>
      </c>
      <c r="Y303" s="7">
        <v>0</v>
      </c>
      <c r="Z303" s="7">
        <v>0</v>
      </c>
      <c r="AA303" s="7">
        <v>0</v>
      </c>
      <c r="AB303" s="7">
        <v>0</v>
      </c>
      <c r="AC303" s="6">
        <f t="shared" si="927"/>
        <v>0</v>
      </c>
      <c r="AD303" s="3" t="str">
        <f t="shared" si="928"/>
        <v>Nem rövidtávú a feladat.</v>
      </c>
      <c r="AF303" s="7">
        <v>0</v>
      </c>
      <c r="AG303" s="7">
        <v>0</v>
      </c>
      <c r="AH303" s="7">
        <v>0</v>
      </c>
      <c r="AI303" s="7">
        <v>0</v>
      </c>
      <c r="AJ303" s="7">
        <v>0</v>
      </c>
      <c r="AK303" s="7">
        <v>0</v>
      </c>
      <c r="AL303" s="7">
        <v>0</v>
      </c>
      <c r="AM303" s="7">
        <v>0</v>
      </c>
      <c r="AN303" s="7">
        <v>0</v>
      </c>
      <c r="AO303" s="7">
        <v>0</v>
      </c>
      <c r="AP303" s="7">
        <v>0</v>
      </c>
      <c r="AQ303" s="6">
        <f t="shared" si="929"/>
        <v>0</v>
      </c>
      <c r="AR303" s="199" t="s">
        <v>205</v>
      </c>
      <c r="AS303" s="3" t="str">
        <f t="shared" si="930"/>
        <v>Forráshiányos a feladat!</v>
      </c>
      <c r="AU303" s="201" t="s">
        <v>135</v>
      </c>
      <c r="AV303" s="201" t="s">
        <v>135</v>
      </c>
      <c r="AW303" s="202">
        <f>COUNTA($G$3:G303)</f>
        <v>301</v>
      </c>
      <c r="AY303" s="8">
        <f>VLOOKUP($G303,Összesítő!$B:$F,3,FALSE)</f>
        <v>3185</v>
      </c>
      <c r="AZ303" s="8">
        <f t="shared" si="931"/>
        <v>0</v>
      </c>
      <c r="BA303" s="5">
        <f t="shared" si="932"/>
        <v>1</v>
      </c>
      <c r="BB303" s="5" t="str">
        <f t="shared" si="933"/>
        <v>H</v>
      </c>
      <c r="BC303" s="5">
        <f t="shared" si="934"/>
        <v>0</v>
      </c>
      <c r="BD303" s="5">
        <f t="shared" si="935"/>
        <v>0</v>
      </c>
      <c r="BE303" s="5">
        <f t="shared" si="936"/>
        <v>0</v>
      </c>
      <c r="BF303" s="8" t="str">
        <f t="shared" si="937"/>
        <v>Nem rövidtávú a feladat.</v>
      </c>
      <c r="BG303" s="5">
        <f t="shared" si="938"/>
        <v>1</v>
      </c>
      <c r="BH303" s="5">
        <f t="shared" si="939"/>
        <v>1</v>
      </c>
      <c r="BI303" s="5">
        <f t="shared" si="940"/>
        <v>1</v>
      </c>
      <c r="BJ303" s="5">
        <f t="shared" si="941"/>
        <v>1</v>
      </c>
      <c r="BK303" s="5">
        <f t="shared" si="942"/>
        <v>1</v>
      </c>
      <c r="BL303" s="4" t="str">
        <f t="shared" si="943"/>
        <v>Forráshiányos a feladat!</v>
      </c>
      <c r="BM303" s="5">
        <f t="shared" si="944"/>
        <v>0</v>
      </c>
      <c r="BN303" s="5">
        <f t="shared" si="945"/>
        <v>1</v>
      </c>
      <c r="BO303" s="5">
        <f t="shared" si="946"/>
        <v>0</v>
      </c>
      <c r="BP303" s="5">
        <f t="shared" si="947"/>
        <v>0</v>
      </c>
      <c r="BQ303" s="5">
        <f t="shared" si="948"/>
        <v>0</v>
      </c>
      <c r="BR303" s="8">
        <f t="shared" si="949"/>
        <v>0</v>
      </c>
      <c r="BS303" s="5">
        <f t="shared" si="950"/>
        <v>0</v>
      </c>
      <c r="BT303" s="5">
        <f t="shared" si="951"/>
        <v>0</v>
      </c>
      <c r="BU303" s="5">
        <f t="shared" si="952"/>
        <v>1</v>
      </c>
      <c r="BV303" s="5">
        <f t="shared" si="953"/>
        <v>1</v>
      </c>
      <c r="BW303" s="5">
        <f t="shared" si="954"/>
        <v>1</v>
      </c>
      <c r="BX303" s="5">
        <f t="shared" si="955"/>
        <v>1</v>
      </c>
      <c r="BY303" s="5">
        <f t="shared" si="956"/>
        <v>1</v>
      </c>
      <c r="BZ303" s="5">
        <f t="shared" si="957"/>
        <v>1</v>
      </c>
      <c r="CA303" s="5">
        <f t="shared" si="958"/>
        <v>1</v>
      </c>
      <c r="CB303" s="5">
        <f t="shared" si="959"/>
        <v>1</v>
      </c>
      <c r="CC303" s="5">
        <f t="shared" si="960"/>
        <v>1</v>
      </c>
      <c r="CD303" s="5" t="str">
        <f t="shared" si="961"/>
        <v>?</v>
      </c>
      <c r="CE303" s="4" t="str">
        <f t="shared" si="962"/>
        <v>Kitöltés rendben!</v>
      </c>
      <c r="CF303" s="5">
        <f t="shared" si="963"/>
        <v>1</v>
      </c>
      <c r="CG303" s="5">
        <f t="shared" si="964"/>
        <v>0</v>
      </c>
      <c r="CH303" s="5">
        <f t="shared" si="965"/>
        <v>1</v>
      </c>
    </row>
    <row r="304" spans="1:86" s="2" customFormat="1" ht="30.2" customHeight="1" x14ac:dyDescent="0.25">
      <c r="A304" s="1" t="str">
        <f t="shared" si="926"/>
        <v>Kitöltés rendben!</v>
      </c>
      <c r="B304" s="200">
        <v>2</v>
      </c>
      <c r="C304" s="199" t="s">
        <v>50</v>
      </c>
      <c r="D304" s="201" t="s">
        <v>565</v>
      </c>
      <c r="E304" s="201" t="s">
        <v>201</v>
      </c>
      <c r="F304" s="202" t="str">
        <f>VLOOKUP($G304,Összesítő!$B:$F,2,FALSE)</f>
        <v>21-32054-1-048-01-10</v>
      </c>
      <c r="G304" s="199" t="s">
        <v>280</v>
      </c>
      <c r="H304" s="202" t="str">
        <f>AY304&amp;"_"&amp;AW304&amp;"_FIV_"&amp;LEFT(Előlap!$B$6,4)</f>
        <v>3185_302_FIV_2026</v>
      </c>
      <c r="I304" s="202" t="str">
        <f>VLOOKUP($G304,Összesítő!$B:$F,5,FALSE)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4" s="202" t="str">
        <f>VLOOKUP($G304,Összesítő!$B:$F,4,FALSE)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4" s="6">
        <f t="shared" si="806"/>
        <v>1000</v>
      </c>
      <c r="L304" s="200">
        <v>2036</v>
      </c>
      <c r="M304" s="200">
        <v>2036</v>
      </c>
      <c r="N304" s="12">
        <v>0</v>
      </c>
      <c r="O304" s="7">
        <v>1000</v>
      </c>
      <c r="P304" s="7">
        <v>0</v>
      </c>
      <c r="R304" s="7">
        <v>0</v>
      </c>
      <c r="S304" s="7">
        <v>0</v>
      </c>
      <c r="T304" s="7">
        <v>0</v>
      </c>
      <c r="U304" s="7">
        <v>0</v>
      </c>
      <c r="V304" s="7">
        <v>0</v>
      </c>
      <c r="W304" s="7">
        <v>0</v>
      </c>
      <c r="X304" s="7">
        <v>0</v>
      </c>
      <c r="Y304" s="7">
        <v>0</v>
      </c>
      <c r="Z304" s="7">
        <v>0</v>
      </c>
      <c r="AA304" s="7">
        <v>0</v>
      </c>
      <c r="AB304" s="7">
        <v>0</v>
      </c>
      <c r="AC304" s="6">
        <f t="shared" si="927"/>
        <v>0</v>
      </c>
      <c r="AD304" s="3" t="str">
        <f t="shared" si="928"/>
        <v>Nem rövidtávú a feladat.</v>
      </c>
      <c r="AF304" s="7">
        <v>0</v>
      </c>
      <c r="AG304" s="7">
        <v>0</v>
      </c>
      <c r="AH304" s="7">
        <v>0</v>
      </c>
      <c r="AI304" s="7">
        <v>0</v>
      </c>
      <c r="AJ304" s="7">
        <v>0</v>
      </c>
      <c r="AK304" s="7">
        <v>0</v>
      </c>
      <c r="AL304" s="7">
        <v>0</v>
      </c>
      <c r="AM304" s="7">
        <v>0</v>
      </c>
      <c r="AN304" s="7">
        <v>0</v>
      </c>
      <c r="AO304" s="7">
        <v>0</v>
      </c>
      <c r="AP304" s="7">
        <v>0</v>
      </c>
      <c r="AQ304" s="6">
        <f t="shared" si="929"/>
        <v>0</v>
      </c>
      <c r="AR304" s="199" t="s">
        <v>205</v>
      </c>
      <c r="AS304" s="3" t="str">
        <f t="shared" si="930"/>
        <v>Forráshiányos a feladat!</v>
      </c>
      <c r="AU304" s="201" t="s">
        <v>135</v>
      </c>
      <c r="AV304" s="201" t="s">
        <v>135</v>
      </c>
      <c r="AW304" s="202">
        <f>COUNTA($G$3:G304)</f>
        <v>302</v>
      </c>
      <c r="AY304" s="8">
        <f>VLOOKUP($G304,Összesítő!$B:$F,3,FALSE)</f>
        <v>3185</v>
      </c>
      <c r="AZ304" s="8">
        <f t="shared" si="931"/>
        <v>0</v>
      </c>
      <c r="BA304" s="5">
        <f t="shared" si="932"/>
        <v>1</v>
      </c>
      <c r="BB304" s="5" t="str">
        <f t="shared" si="933"/>
        <v>H</v>
      </c>
      <c r="BC304" s="5">
        <f t="shared" si="934"/>
        <v>0</v>
      </c>
      <c r="BD304" s="5">
        <f t="shared" si="935"/>
        <v>0</v>
      </c>
      <c r="BE304" s="5">
        <f t="shared" si="936"/>
        <v>0</v>
      </c>
      <c r="BF304" s="8" t="str">
        <f t="shared" si="937"/>
        <v>Nem rövidtávú a feladat.</v>
      </c>
      <c r="BG304" s="5">
        <f t="shared" si="938"/>
        <v>1</v>
      </c>
      <c r="BH304" s="5">
        <f t="shared" si="939"/>
        <v>1</v>
      </c>
      <c r="BI304" s="5">
        <f t="shared" si="940"/>
        <v>1</v>
      </c>
      <c r="BJ304" s="5">
        <f t="shared" si="941"/>
        <v>1</v>
      </c>
      <c r="BK304" s="5">
        <f t="shared" si="942"/>
        <v>1</v>
      </c>
      <c r="BL304" s="4" t="str">
        <f t="shared" si="943"/>
        <v>Forráshiányos a feladat!</v>
      </c>
      <c r="BM304" s="5">
        <f t="shared" si="944"/>
        <v>0</v>
      </c>
      <c r="BN304" s="5">
        <f t="shared" si="945"/>
        <v>1</v>
      </c>
      <c r="BO304" s="5">
        <f t="shared" si="946"/>
        <v>0</v>
      </c>
      <c r="BP304" s="5">
        <f t="shared" si="947"/>
        <v>0</v>
      </c>
      <c r="BQ304" s="5">
        <f t="shared" si="948"/>
        <v>0</v>
      </c>
      <c r="BR304" s="8">
        <f t="shared" si="949"/>
        <v>0</v>
      </c>
      <c r="BS304" s="5">
        <f t="shared" si="950"/>
        <v>0</v>
      </c>
      <c r="BT304" s="5">
        <f t="shared" si="951"/>
        <v>0</v>
      </c>
      <c r="BU304" s="5">
        <f t="shared" si="952"/>
        <v>1</v>
      </c>
      <c r="BV304" s="5">
        <f t="shared" si="953"/>
        <v>1</v>
      </c>
      <c r="BW304" s="5">
        <f t="shared" si="954"/>
        <v>1</v>
      </c>
      <c r="BX304" s="5">
        <f t="shared" si="955"/>
        <v>1</v>
      </c>
      <c r="BY304" s="5">
        <f t="shared" si="956"/>
        <v>1</v>
      </c>
      <c r="BZ304" s="5">
        <f t="shared" si="957"/>
        <v>1</v>
      </c>
      <c r="CA304" s="5">
        <f t="shared" si="958"/>
        <v>1</v>
      </c>
      <c r="CB304" s="5">
        <f t="shared" si="959"/>
        <v>1</v>
      </c>
      <c r="CC304" s="5">
        <f t="shared" si="960"/>
        <v>1</v>
      </c>
      <c r="CD304" s="5" t="str">
        <f t="shared" si="961"/>
        <v>?</v>
      </c>
      <c r="CE304" s="4" t="str">
        <f t="shared" si="962"/>
        <v>Kitöltés rendben!</v>
      </c>
      <c r="CF304" s="5">
        <f t="shared" si="963"/>
        <v>1</v>
      </c>
      <c r="CG304" s="5">
        <f t="shared" si="964"/>
        <v>0</v>
      </c>
      <c r="CH304" s="5">
        <f t="shared" si="965"/>
        <v>1</v>
      </c>
    </row>
    <row r="305" spans="1:86" s="2" customFormat="1" ht="30.2" customHeight="1" x14ac:dyDescent="0.25">
      <c r="A305" s="1" t="str">
        <f t="shared" si="926"/>
        <v>Kitöltés rendben!</v>
      </c>
      <c r="B305" s="200">
        <v>2</v>
      </c>
      <c r="C305" s="199" t="s">
        <v>50</v>
      </c>
      <c r="D305" s="201" t="s">
        <v>566</v>
      </c>
      <c r="E305" s="201" t="s">
        <v>201</v>
      </c>
      <c r="F305" s="202" t="str">
        <f>VLOOKUP($G305,Összesítő!$B:$F,2,FALSE)</f>
        <v>21-32054-1-048-01-10</v>
      </c>
      <c r="G305" s="199" t="s">
        <v>280</v>
      </c>
      <c r="H305" s="202" t="str">
        <f>AY305&amp;"_"&amp;AW305&amp;"_FIV_"&amp;LEFT(Előlap!$B$6,4)</f>
        <v>3185_303_FIV_2026</v>
      </c>
      <c r="I305" s="202" t="str">
        <f>VLOOKUP($G305,Összesítő!$B:$F,5,FALSE)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5" s="202" t="str">
        <f>VLOOKUP($G305,Összesítő!$B:$F,4,FALSE)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5" s="6">
        <f t="shared" si="806"/>
        <v>3300</v>
      </c>
      <c r="L305" s="200">
        <v>2036</v>
      </c>
      <c r="M305" s="200">
        <v>2036</v>
      </c>
      <c r="N305" s="12">
        <v>0</v>
      </c>
      <c r="O305" s="7">
        <v>3300</v>
      </c>
      <c r="P305" s="7">
        <v>0</v>
      </c>
      <c r="R305" s="7">
        <v>0</v>
      </c>
      <c r="S305" s="7">
        <v>0</v>
      </c>
      <c r="T305" s="7">
        <v>0</v>
      </c>
      <c r="U305" s="7">
        <v>0</v>
      </c>
      <c r="V305" s="7">
        <v>0</v>
      </c>
      <c r="W305" s="7">
        <v>0</v>
      </c>
      <c r="X305" s="7">
        <v>0</v>
      </c>
      <c r="Y305" s="7">
        <v>0</v>
      </c>
      <c r="Z305" s="7">
        <v>0</v>
      </c>
      <c r="AA305" s="7">
        <v>0</v>
      </c>
      <c r="AB305" s="7">
        <v>0</v>
      </c>
      <c r="AC305" s="6">
        <f t="shared" si="927"/>
        <v>0</v>
      </c>
      <c r="AD305" s="3" t="str">
        <f t="shared" si="928"/>
        <v>Nem rövidtávú a feladat.</v>
      </c>
      <c r="AF305" s="7">
        <v>0</v>
      </c>
      <c r="AG305" s="7">
        <v>0</v>
      </c>
      <c r="AH305" s="7">
        <v>0</v>
      </c>
      <c r="AI305" s="7">
        <v>0</v>
      </c>
      <c r="AJ305" s="7">
        <v>0</v>
      </c>
      <c r="AK305" s="7">
        <v>0</v>
      </c>
      <c r="AL305" s="7">
        <v>0</v>
      </c>
      <c r="AM305" s="7">
        <v>0</v>
      </c>
      <c r="AN305" s="7">
        <v>0</v>
      </c>
      <c r="AO305" s="7">
        <v>0</v>
      </c>
      <c r="AP305" s="7">
        <v>0</v>
      </c>
      <c r="AQ305" s="6">
        <f t="shared" si="929"/>
        <v>0</v>
      </c>
      <c r="AR305" s="199" t="s">
        <v>205</v>
      </c>
      <c r="AS305" s="3" t="str">
        <f t="shared" si="930"/>
        <v>Forráshiányos a feladat!</v>
      </c>
      <c r="AU305" s="201" t="s">
        <v>135</v>
      </c>
      <c r="AV305" s="201" t="s">
        <v>135</v>
      </c>
      <c r="AW305" s="202">
        <f>COUNTA($G$3:G305)</f>
        <v>303</v>
      </c>
      <c r="AY305" s="8">
        <f>VLOOKUP($G305,Összesítő!$B:$F,3,FALSE)</f>
        <v>3185</v>
      </c>
      <c r="AZ305" s="8">
        <f t="shared" si="931"/>
        <v>0</v>
      </c>
      <c r="BA305" s="5">
        <f t="shared" si="932"/>
        <v>1</v>
      </c>
      <c r="BB305" s="5" t="str">
        <f t="shared" si="933"/>
        <v>H</v>
      </c>
      <c r="BC305" s="5">
        <f t="shared" si="934"/>
        <v>0</v>
      </c>
      <c r="BD305" s="5">
        <f t="shared" si="935"/>
        <v>0</v>
      </c>
      <c r="BE305" s="5">
        <f t="shared" si="936"/>
        <v>0</v>
      </c>
      <c r="BF305" s="8" t="str">
        <f t="shared" si="937"/>
        <v>Nem rövidtávú a feladat.</v>
      </c>
      <c r="BG305" s="5">
        <f t="shared" si="938"/>
        <v>1</v>
      </c>
      <c r="BH305" s="5">
        <f t="shared" si="939"/>
        <v>1</v>
      </c>
      <c r="BI305" s="5">
        <f t="shared" si="940"/>
        <v>1</v>
      </c>
      <c r="BJ305" s="5">
        <f t="shared" si="941"/>
        <v>1</v>
      </c>
      <c r="BK305" s="5">
        <f t="shared" si="942"/>
        <v>1</v>
      </c>
      <c r="BL305" s="4" t="str">
        <f t="shared" si="943"/>
        <v>Forráshiányos a feladat!</v>
      </c>
      <c r="BM305" s="5">
        <f t="shared" si="944"/>
        <v>0</v>
      </c>
      <c r="BN305" s="5">
        <f t="shared" si="945"/>
        <v>1</v>
      </c>
      <c r="BO305" s="5">
        <f t="shared" si="946"/>
        <v>0</v>
      </c>
      <c r="BP305" s="5">
        <f t="shared" si="947"/>
        <v>0</v>
      </c>
      <c r="BQ305" s="5">
        <f t="shared" si="948"/>
        <v>0</v>
      </c>
      <c r="BR305" s="8">
        <f t="shared" si="949"/>
        <v>0</v>
      </c>
      <c r="BS305" s="5">
        <f t="shared" si="950"/>
        <v>0</v>
      </c>
      <c r="BT305" s="5">
        <f t="shared" si="951"/>
        <v>0</v>
      </c>
      <c r="BU305" s="5">
        <f t="shared" si="952"/>
        <v>1</v>
      </c>
      <c r="BV305" s="5">
        <f t="shared" si="953"/>
        <v>1</v>
      </c>
      <c r="BW305" s="5">
        <f t="shared" si="954"/>
        <v>1</v>
      </c>
      <c r="BX305" s="5">
        <f t="shared" si="955"/>
        <v>1</v>
      </c>
      <c r="BY305" s="5">
        <f t="shared" si="956"/>
        <v>1</v>
      </c>
      <c r="BZ305" s="5">
        <f t="shared" si="957"/>
        <v>1</v>
      </c>
      <c r="CA305" s="5">
        <f t="shared" si="958"/>
        <v>1</v>
      </c>
      <c r="CB305" s="5">
        <f t="shared" si="959"/>
        <v>1</v>
      </c>
      <c r="CC305" s="5">
        <f t="shared" si="960"/>
        <v>1</v>
      </c>
      <c r="CD305" s="5" t="str">
        <f t="shared" si="961"/>
        <v>?</v>
      </c>
      <c r="CE305" s="4" t="str">
        <f t="shared" si="962"/>
        <v>Kitöltés rendben!</v>
      </c>
      <c r="CF305" s="5">
        <f t="shared" si="963"/>
        <v>1</v>
      </c>
      <c r="CG305" s="5">
        <f t="shared" si="964"/>
        <v>0</v>
      </c>
      <c r="CH305" s="5">
        <f t="shared" si="965"/>
        <v>1</v>
      </c>
    </row>
    <row r="306" spans="1:86" s="2" customFormat="1" ht="30.2" customHeight="1" x14ac:dyDescent="0.25">
      <c r="A306" s="1" t="str">
        <f t="shared" si="926"/>
        <v>Kitöltés rendben!</v>
      </c>
      <c r="B306" s="200">
        <v>2</v>
      </c>
      <c r="C306" s="199" t="s">
        <v>206</v>
      </c>
      <c r="D306" s="201" t="s">
        <v>567</v>
      </c>
      <c r="E306" s="201" t="s">
        <v>201</v>
      </c>
      <c r="F306" s="202" t="str">
        <f>VLOOKUP($G306,Összesítő!$B:$F,2,FALSE)</f>
        <v>21-32054-1-048-01-10</v>
      </c>
      <c r="G306" s="199" t="s">
        <v>280</v>
      </c>
      <c r="H306" s="202" t="str">
        <f>AY306&amp;"_"&amp;AW306&amp;"_FIV_"&amp;LEFT(Előlap!$B$6,4)</f>
        <v>3185_304_FIV_2026</v>
      </c>
      <c r="I306" s="202" t="str">
        <f>VLOOKUP($G306,Összesítő!$B:$F,5,FALSE)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6" s="202" t="str">
        <f>VLOOKUP($G306,Összesítő!$B:$F,4,FALSE)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6" s="6">
        <f t="shared" si="806"/>
        <v>25000</v>
      </c>
      <c r="L306" s="200">
        <v>2036</v>
      </c>
      <c r="M306" s="200">
        <v>2036</v>
      </c>
      <c r="N306" s="12">
        <v>0</v>
      </c>
      <c r="O306" s="7">
        <v>25000</v>
      </c>
      <c r="P306" s="7">
        <v>0</v>
      </c>
      <c r="R306" s="7">
        <v>0</v>
      </c>
      <c r="S306" s="7">
        <v>0</v>
      </c>
      <c r="T306" s="7">
        <v>0</v>
      </c>
      <c r="U306" s="7">
        <v>0</v>
      </c>
      <c r="V306" s="7">
        <v>0</v>
      </c>
      <c r="W306" s="7">
        <v>0</v>
      </c>
      <c r="X306" s="7">
        <v>0</v>
      </c>
      <c r="Y306" s="7">
        <v>0</v>
      </c>
      <c r="Z306" s="7">
        <v>0</v>
      </c>
      <c r="AA306" s="7">
        <v>0</v>
      </c>
      <c r="AB306" s="7">
        <v>0</v>
      </c>
      <c r="AC306" s="6">
        <f t="shared" si="927"/>
        <v>0</v>
      </c>
      <c r="AD306" s="3" t="str">
        <f t="shared" si="928"/>
        <v>Nem rövidtávú a feladat.</v>
      </c>
      <c r="AF306" s="7">
        <v>0</v>
      </c>
      <c r="AG306" s="7">
        <v>0</v>
      </c>
      <c r="AH306" s="7">
        <v>0</v>
      </c>
      <c r="AI306" s="7">
        <v>0</v>
      </c>
      <c r="AJ306" s="7">
        <v>0</v>
      </c>
      <c r="AK306" s="7">
        <v>0</v>
      </c>
      <c r="AL306" s="7">
        <v>0</v>
      </c>
      <c r="AM306" s="7">
        <v>0</v>
      </c>
      <c r="AN306" s="7">
        <v>0</v>
      </c>
      <c r="AO306" s="7">
        <v>0</v>
      </c>
      <c r="AP306" s="7">
        <v>0</v>
      </c>
      <c r="AQ306" s="6">
        <f t="shared" si="929"/>
        <v>0</v>
      </c>
      <c r="AR306" s="199" t="s">
        <v>205</v>
      </c>
      <c r="AS306" s="3" t="str">
        <f t="shared" si="930"/>
        <v>Forráshiányos a feladat!</v>
      </c>
      <c r="AU306" s="201" t="s">
        <v>135</v>
      </c>
      <c r="AV306" s="201" t="s">
        <v>135</v>
      </c>
      <c r="AW306" s="202">
        <f>COUNTA($G$3:G306)</f>
        <v>304</v>
      </c>
      <c r="AY306" s="8">
        <f>VLOOKUP($G306,Összesítő!$B:$F,3,FALSE)</f>
        <v>3185</v>
      </c>
      <c r="AZ306" s="8">
        <f t="shared" si="931"/>
        <v>0</v>
      </c>
      <c r="BA306" s="5">
        <f t="shared" si="932"/>
        <v>1</v>
      </c>
      <c r="BB306" s="5" t="str">
        <f t="shared" si="933"/>
        <v>H</v>
      </c>
      <c r="BC306" s="5">
        <f t="shared" si="934"/>
        <v>0</v>
      </c>
      <c r="BD306" s="5">
        <f t="shared" si="935"/>
        <v>0</v>
      </c>
      <c r="BE306" s="5">
        <f t="shared" si="936"/>
        <v>0</v>
      </c>
      <c r="BF306" s="8" t="str">
        <f t="shared" si="937"/>
        <v>Nem rövidtávú a feladat.</v>
      </c>
      <c r="BG306" s="5">
        <f t="shared" si="938"/>
        <v>1</v>
      </c>
      <c r="BH306" s="5">
        <f t="shared" si="939"/>
        <v>1</v>
      </c>
      <c r="BI306" s="5">
        <f t="shared" si="940"/>
        <v>1</v>
      </c>
      <c r="BJ306" s="5">
        <f t="shared" si="941"/>
        <v>1</v>
      </c>
      <c r="BK306" s="5">
        <f t="shared" si="942"/>
        <v>1</v>
      </c>
      <c r="BL306" s="4" t="str">
        <f t="shared" si="943"/>
        <v>Forráshiányos a feladat!</v>
      </c>
      <c r="BM306" s="5">
        <f t="shared" si="944"/>
        <v>0</v>
      </c>
      <c r="BN306" s="5">
        <f t="shared" si="945"/>
        <v>1</v>
      </c>
      <c r="BO306" s="5">
        <f t="shared" si="946"/>
        <v>0</v>
      </c>
      <c r="BP306" s="5">
        <f t="shared" si="947"/>
        <v>0</v>
      </c>
      <c r="BQ306" s="5">
        <f t="shared" si="948"/>
        <v>0</v>
      </c>
      <c r="BR306" s="8">
        <f t="shared" si="949"/>
        <v>0</v>
      </c>
      <c r="BS306" s="5">
        <f t="shared" si="950"/>
        <v>0</v>
      </c>
      <c r="BT306" s="5">
        <f t="shared" si="951"/>
        <v>0</v>
      </c>
      <c r="BU306" s="5">
        <f t="shared" si="952"/>
        <v>1</v>
      </c>
      <c r="BV306" s="5">
        <f t="shared" si="953"/>
        <v>1</v>
      </c>
      <c r="BW306" s="5">
        <f t="shared" si="954"/>
        <v>1</v>
      </c>
      <c r="BX306" s="5">
        <f t="shared" si="955"/>
        <v>1</v>
      </c>
      <c r="BY306" s="5">
        <f t="shared" si="956"/>
        <v>1</v>
      </c>
      <c r="BZ306" s="5">
        <f t="shared" si="957"/>
        <v>1</v>
      </c>
      <c r="CA306" s="5">
        <f t="shared" si="958"/>
        <v>1</v>
      </c>
      <c r="CB306" s="5">
        <f t="shared" si="959"/>
        <v>1</v>
      </c>
      <c r="CC306" s="5">
        <f t="shared" si="960"/>
        <v>1</v>
      </c>
      <c r="CD306" s="5" t="str">
        <f t="shared" si="961"/>
        <v>?</v>
      </c>
      <c r="CE306" s="4" t="str">
        <f t="shared" si="962"/>
        <v>Kitöltés rendben!</v>
      </c>
      <c r="CF306" s="5">
        <f t="shared" si="963"/>
        <v>1</v>
      </c>
      <c r="CG306" s="5">
        <f t="shared" si="964"/>
        <v>0</v>
      </c>
      <c r="CH306" s="5">
        <f t="shared" si="965"/>
        <v>1</v>
      </c>
    </row>
    <row r="307" spans="1:86" s="2" customFormat="1" ht="30.2" customHeight="1" x14ac:dyDescent="0.25">
      <c r="A307" s="1" t="str">
        <f t="shared" si="926"/>
        <v>Kitöltés rendben!</v>
      </c>
      <c r="B307" s="200">
        <v>2</v>
      </c>
      <c r="C307" s="199" t="s">
        <v>24</v>
      </c>
      <c r="D307" s="201" t="s">
        <v>568</v>
      </c>
      <c r="E307" s="201" t="s">
        <v>201</v>
      </c>
      <c r="F307" s="202" t="str">
        <f>VLOOKUP($G307,Összesítő!$B:$F,2,FALSE)</f>
        <v>21-32054-1-048-01-10</v>
      </c>
      <c r="G307" s="199" t="s">
        <v>280</v>
      </c>
      <c r="H307" s="202" t="str">
        <f>AY307&amp;"_"&amp;AW307&amp;"_FIV_"&amp;LEFT(Előlap!$B$6,4)</f>
        <v>3185_305_FIV_2026</v>
      </c>
      <c r="I307" s="202" t="str">
        <f>VLOOKUP($G307,Összesítő!$B:$F,5,FALSE)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7" s="202" t="str">
        <f>VLOOKUP($G307,Összesítő!$B:$F,4,FALSE)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7" s="6">
        <f t="shared" si="806"/>
        <v>22500</v>
      </c>
      <c r="L307" s="200">
        <v>2028</v>
      </c>
      <c r="M307" s="200">
        <v>2036</v>
      </c>
      <c r="N307" s="12">
        <v>0</v>
      </c>
      <c r="O307" s="7">
        <v>22500</v>
      </c>
      <c r="P307" s="7">
        <v>0</v>
      </c>
      <c r="R307" s="7">
        <v>0</v>
      </c>
      <c r="S307" s="7">
        <v>0</v>
      </c>
      <c r="T307" s="7">
        <v>0</v>
      </c>
      <c r="U307" s="7">
        <v>0</v>
      </c>
      <c r="V307" s="7">
        <v>0</v>
      </c>
      <c r="W307" s="7">
        <v>0</v>
      </c>
      <c r="X307" s="7">
        <v>0</v>
      </c>
      <c r="Y307" s="7">
        <v>0</v>
      </c>
      <c r="Z307" s="7">
        <v>0</v>
      </c>
      <c r="AA307" s="7">
        <v>0</v>
      </c>
      <c r="AB307" s="7">
        <v>0</v>
      </c>
      <c r="AC307" s="6">
        <f t="shared" si="927"/>
        <v>0</v>
      </c>
      <c r="AD307" s="3" t="str">
        <f t="shared" si="928"/>
        <v>Nem rövidtávú a feladat.</v>
      </c>
      <c r="AF307" s="7">
        <v>0</v>
      </c>
      <c r="AG307" s="7">
        <v>0</v>
      </c>
      <c r="AH307" s="7">
        <v>0</v>
      </c>
      <c r="AI307" s="7">
        <v>0</v>
      </c>
      <c r="AJ307" s="7">
        <v>0</v>
      </c>
      <c r="AK307" s="7">
        <v>0</v>
      </c>
      <c r="AL307" s="7">
        <v>0</v>
      </c>
      <c r="AM307" s="7">
        <v>0</v>
      </c>
      <c r="AN307" s="7">
        <v>0</v>
      </c>
      <c r="AO307" s="7">
        <v>0</v>
      </c>
      <c r="AP307" s="7">
        <v>0</v>
      </c>
      <c r="AQ307" s="6">
        <f t="shared" si="929"/>
        <v>0</v>
      </c>
      <c r="AR307" s="199" t="s">
        <v>205</v>
      </c>
      <c r="AS307" s="3" t="str">
        <f t="shared" si="930"/>
        <v>Forráshiányos a feladat!</v>
      </c>
      <c r="AU307" s="201" t="s">
        <v>135</v>
      </c>
      <c r="AV307" s="201" t="s">
        <v>135</v>
      </c>
      <c r="AW307" s="202">
        <f>COUNTA($G$3:G307)</f>
        <v>305</v>
      </c>
      <c r="AY307" s="8">
        <f>VLOOKUP($G307,Összesítő!$B:$F,3,FALSE)</f>
        <v>3185</v>
      </c>
      <c r="AZ307" s="8">
        <f t="shared" si="931"/>
        <v>0</v>
      </c>
      <c r="BA307" s="5">
        <f t="shared" si="932"/>
        <v>1</v>
      </c>
      <c r="BB307" s="5" t="str">
        <f t="shared" si="933"/>
        <v>H</v>
      </c>
      <c r="BC307" s="5">
        <f t="shared" si="934"/>
        <v>0</v>
      </c>
      <c r="BD307" s="5">
        <f t="shared" si="935"/>
        <v>0</v>
      </c>
      <c r="BE307" s="5">
        <f t="shared" si="936"/>
        <v>0</v>
      </c>
      <c r="BF307" s="8" t="str">
        <f t="shared" si="937"/>
        <v>Nem rövidtávú a feladat.</v>
      </c>
      <c r="BG307" s="5">
        <f t="shared" si="938"/>
        <v>1</v>
      </c>
      <c r="BH307" s="5">
        <f t="shared" si="939"/>
        <v>1</v>
      </c>
      <c r="BI307" s="5">
        <f t="shared" si="940"/>
        <v>1</v>
      </c>
      <c r="BJ307" s="5">
        <f t="shared" si="941"/>
        <v>1</v>
      </c>
      <c r="BK307" s="5">
        <f t="shared" si="942"/>
        <v>1</v>
      </c>
      <c r="BL307" s="4" t="str">
        <f t="shared" si="943"/>
        <v>Forráshiányos a feladat!</v>
      </c>
      <c r="BM307" s="5">
        <f t="shared" si="944"/>
        <v>0</v>
      </c>
      <c r="BN307" s="5">
        <f t="shared" si="945"/>
        <v>1</v>
      </c>
      <c r="BO307" s="5">
        <f t="shared" si="946"/>
        <v>0</v>
      </c>
      <c r="BP307" s="5">
        <f t="shared" si="947"/>
        <v>0</v>
      </c>
      <c r="BQ307" s="5">
        <f t="shared" si="948"/>
        <v>0</v>
      </c>
      <c r="BR307" s="8">
        <f t="shared" si="949"/>
        <v>0</v>
      </c>
      <c r="BS307" s="5">
        <f t="shared" si="950"/>
        <v>0</v>
      </c>
      <c r="BT307" s="5">
        <f t="shared" si="951"/>
        <v>0</v>
      </c>
      <c r="BU307" s="5">
        <f t="shared" si="952"/>
        <v>1</v>
      </c>
      <c r="BV307" s="5">
        <f t="shared" si="953"/>
        <v>1</v>
      </c>
      <c r="BW307" s="5">
        <f t="shared" si="954"/>
        <v>1</v>
      </c>
      <c r="BX307" s="5">
        <f t="shared" si="955"/>
        <v>1</v>
      </c>
      <c r="BY307" s="5">
        <f t="shared" si="956"/>
        <v>1</v>
      </c>
      <c r="BZ307" s="5">
        <f t="shared" si="957"/>
        <v>1</v>
      </c>
      <c r="CA307" s="5">
        <f t="shared" si="958"/>
        <v>1</v>
      </c>
      <c r="CB307" s="5">
        <f t="shared" si="959"/>
        <v>1</v>
      </c>
      <c r="CC307" s="5">
        <f t="shared" si="960"/>
        <v>1</v>
      </c>
      <c r="CD307" s="5" t="str">
        <f t="shared" si="961"/>
        <v>?</v>
      </c>
      <c r="CE307" s="4" t="str">
        <f t="shared" si="962"/>
        <v>Kitöltés rendben!</v>
      </c>
      <c r="CF307" s="5">
        <f t="shared" si="963"/>
        <v>1</v>
      </c>
      <c r="CG307" s="5">
        <f t="shared" si="964"/>
        <v>0</v>
      </c>
      <c r="CH307" s="5">
        <f t="shared" si="965"/>
        <v>1</v>
      </c>
    </row>
    <row r="308" spans="1:86" s="2" customFormat="1" ht="30.2" customHeight="1" x14ac:dyDescent="0.25">
      <c r="A308" s="1" t="str">
        <f t="shared" si="926"/>
        <v>Kitöltés rendben!</v>
      </c>
      <c r="B308" s="200">
        <v>2</v>
      </c>
      <c r="C308" s="199" t="s">
        <v>24</v>
      </c>
      <c r="D308" s="201" t="s">
        <v>569</v>
      </c>
      <c r="E308" s="201" t="s">
        <v>201</v>
      </c>
      <c r="F308" s="202" t="str">
        <f>VLOOKUP($G308,Összesítő!$B:$F,2,FALSE)</f>
        <v>21-32054-1-048-01-10</v>
      </c>
      <c r="G308" s="199" t="s">
        <v>280</v>
      </c>
      <c r="H308" s="202" t="str">
        <f>AY308&amp;"_"&amp;AW308&amp;"_FIV_"&amp;LEFT(Előlap!$B$6,4)</f>
        <v>3185_306_FIV_2026</v>
      </c>
      <c r="I308" s="202" t="str">
        <f>VLOOKUP($G308,Összesítő!$B:$F,5,FALSE)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8" s="202" t="str">
        <f>VLOOKUP($G308,Összesítő!$B:$F,4,FALSE)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8" s="6">
        <f t="shared" si="806"/>
        <v>12900</v>
      </c>
      <c r="L308" s="200">
        <v>2028</v>
      </c>
      <c r="M308" s="200">
        <v>2036</v>
      </c>
      <c r="N308" s="12">
        <v>0</v>
      </c>
      <c r="O308" s="7">
        <v>12900</v>
      </c>
      <c r="P308" s="7">
        <v>0</v>
      </c>
      <c r="R308" s="7">
        <v>0</v>
      </c>
      <c r="S308" s="7">
        <v>0</v>
      </c>
      <c r="T308" s="7">
        <v>0</v>
      </c>
      <c r="U308" s="7">
        <v>0</v>
      </c>
      <c r="V308" s="7">
        <v>0</v>
      </c>
      <c r="W308" s="7">
        <v>0</v>
      </c>
      <c r="X308" s="7">
        <v>0</v>
      </c>
      <c r="Y308" s="7">
        <v>0</v>
      </c>
      <c r="Z308" s="7">
        <v>0</v>
      </c>
      <c r="AA308" s="7">
        <v>0</v>
      </c>
      <c r="AB308" s="7">
        <v>0</v>
      </c>
      <c r="AC308" s="6">
        <f t="shared" si="927"/>
        <v>0</v>
      </c>
      <c r="AD308" s="3" t="str">
        <f t="shared" si="928"/>
        <v>Nem rövidtávú a feladat.</v>
      </c>
      <c r="AF308" s="7">
        <v>0</v>
      </c>
      <c r="AG308" s="7">
        <v>0</v>
      </c>
      <c r="AH308" s="7">
        <v>0</v>
      </c>
      <c r="AI308" s="7">
        <v>0</v>
      </c>
      <c r="AJ308" s="7">
        <v>0</v>
      </c>
      <c r="AK308" s="7">
        <v>0</v>
      </c>
      <c r="AL308" s="7">
        <v>0</v>
      </c>
      <c r="AM308" s="7">
        <v>0</v>
      </c>
      <c r="AN308" s="7">
        <v>0</v>
      </c>
      <c r="AO308" s="7">
        <v>0</v>
      </c>
      <c r="AP308" s="7">
        <v>0</v>
      </c>
      <c r="AQ308" s="6">
        <f t="shared" si="929"/>
        <v>0</v>
      </c>
      <c r="AR308" s="199" t="s">
        <v>205</v>
      </c>
      <c r="AS308" s="3" t="str">
        <f t="shared" si="930"/>
        <v>Forráshiányos a feladat!</v>
      </c>
      <c r="AU308" s="201" t="s">
        <v>135</v>
      </c>
      <c r="AV308" s="201" t="s">
        <v>135</v>
      </c>
      <c r="AW308" s="202">
        <f>COUNTA($G$3:G308)</f>
        <v>306</v>
      </c>
      <c r="AY308" s="8">
        <f>VLOOKUP($G308,Összesítő!$B:$F,3,FALSE)</f>
        <v>3185</v>
      </c>
      <c r="AZ308" s="8">
        <f t="shared" si="931"/>
        <v>0</v>
      </c>
      <c r="BA308" s="5">
        <f t="shared" si="932"/>
        <v>1</v>
      </c>
      <c r="BB308" s="5" t="str">
        <f t="shared" si="933"/>
        <v>H</v>
      </c>
      <c r="BC308" s="5">
        <f t="shared" si="934"/>
        <v>0</v>
      </c>
      <c r="BD308" s="5">
        <f t="shared" si="935"/>
        <v>0</v>
      </c>
      <c r="BE308" s="5">
        <f t="shared" si="936"/>
        <v>0</v>
      </c>
      <c r="BF308" s="8" t="str">
        <f t="shared" si="937"/>
        <v>Nem rövidtávú a feladat.</v>
      </c>
      <c r="BG308" s="5">
        <f t="shared" si="938"/>
        <v>1</v>
      </c>
      <c r="BH308" s="5">
        <f t="shared" si="939"/>
        <v>1</v>
      </c>
      <c r="BI308" s="5">
        <f t="shared" si="940"/>
        <v>1</v>
      </c>
      <c r="BJ308" s="5">
        <f t="shared" si="941"/>
        <v>1</v>
      </c>
      <c r="BK308" s="5">
        <f t="shared" si="942"/>
        <v>1</v>
      </c>
      <c r="BL308" s="4" t="str">
        <f t="shared" si="943"/>
        <v>Forráshiányos a feladat!</v>
      </c>
      <c r="BM308" s="5">
        <f t="shared" si="944"/>
        <v>0</v>
      </c>
      <c r="BN308" s="5">
        <f t="shared" si="945"/>
        <v>1</v>
      </c>
      <c r="BO308" s="5">
        <f t="shared" si="946"/>
        <v>0</v>
      </c>
      <c r="BP308" s="5">
        <f t="shared" si="947"/>
        <v>0</v>
      </c>
      <c r="BQ308" s="5">
        <f t="shared" si="948"/>
        <v>0</v>
      </c>
      <c r="BR308" s="8">
        <f t="shared" si="949"/>
        <v>0</v>
      </c>
      <c r="BS308" s="5">
        <f t="shared" si="950"/>
        <v>0</v>
      </c>
      <c r="BT308" s="5">
        <f t="shared" si="951"/>
        <v>0</v>
      </c>
      <c r="BU308" s="5">
        <f t="shared" si="952"/>
        <v>1</v>
      </c>
      <c r="BV308" s="5">
        <f t="shared" si="953"/>
        <v>1</v>
      </c>
      <c r="BW308" s="5">
        <f t="shared" si="954"/>
        <v>1</v>
      </c>
      <c r="BX308" s="5">
        <f t="shared" si="955"/>
        <v>1</v>
      </c>
      <c r="BY308" s="5">
        <f t="shared" si="956"/>
        <v>1</v>
      </c>
      <c r="BZ308" s="5">
        <f t="shared" si="957"/>
        <v>1</v>
      </c>
      <c r="CA308" s="5">
        <f t="shared" si="958"/>
        <v>1</v>
      </c>
      <c r="CB308" s="5">
        <f t="shared" si="959"/>
        <v>1</v>
      </c>
      <c r="CC308" s="5">
        <f t="shared" si="960"/>
        <v>1</v>
      </c>
      <c r="CD308" s="5" t="str">
        <f t="shared" si="961"/>
        <v>?</v>
      </c>
      <c r="CE308" s="4" t="str">
        <f t="shared" si="962"/>
        <v>Kitöltés rendben!</v>
      </c>
      <c r="CF308" s="5">
        <f t="shared" si="963"/>
        <v>1</v>
      </c>
      <c r="CG308" s="5">
        <f t="shared" si="964"/>
        <v>0</v>
      </c>
      <c r="CH308" s="5">
        <f t="shared" si="965"/>
        <v>1</v>
      </c>
    </row>
    <row r="309" spans="1:86" s="2" customFormat="1" ht="30.2" customHeight="1" x14ac:dyDescent="0.25">
      <c r="A309" s="1" t="str">
        <f t="shared" si="926"/>
        <v>Kitöltés rendben!</v>
      </c>
      <c r="B309" s="200">
        <v>2</v>
      </c>
      <c r="C309" s="199" t="s">
        <v>70</v>
      </c>
      <c r="D309" s="201" t="s">
        <v>570</v>
      </c>
      <c r="E309" s="201" t="s">
        <v>201</v>
      </c>
      <c r="F309" s="202" t="str">
        <f>VLOOKUP($G309,Összesítő!$B:$F,2,FALSE)</f>
        <v>21-32054-1-048-01-10</v>
      </c>
      <c r="G309" s="199" t="s">
        <v>280</v>
      </c>
      <c r="H309" s="202" t="str">
        <f>AY309&amp;"_"&amp;AW309&amp;"_FIV_"&amp;LEFT(Előlap!$B$6,4)</f>
        <v>3185_307_FIV_2026</v>
      </c>
      <c r="I309" s="202" t="str">
        <f>VLOOKUP($G309,Összesítő!$B:$F,5,FALSE)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09" s="202" t="str">
        <f>VLOOKUP($G309,Összesítő!$B:$F,4,FALSE)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09" s="6">
        <f t="shared" si="806"/>
        <v>8680</v>
      </c>
      <c r="L309" s="200">
        <v>2028</v>
      </c>
      <c r="M309" s="200">
        <v>2036</v>
      </c>
      <c r="N309" s="12">
        <v>0</v>
      </c>
      <c r="O309" s="7">
        <v>8680</v>
      </c>
      <c r="P309" s="7">
        <v>0</v>
      </c>
      <c r="R309" s="7">
        <v>0</v>
      </c>
      <c r="S309" s="7">
        <v>0</v>
      </c>
      <c r="T309" s="7">
        <v>0</v>
      </c>
      <c r="U309" s="7">
        <v>0</v>
      </c>
      <c r="V309" s="7">
        <v>0</v>
      </c>
      <c r="W309" s="7">
        <v>0</v>
      </c>
      <c r="X309" s="7">
        <v>0</v>
      </c>
      <c r="Y309" s="7">
        <v>0</v>
      </c>
      <c r="Z309" s="7">
        <v>0</v>
      </c>
      <c r="AA309" s="7">
        <v>0</v>
      </c>
      <c r="AB309" s="7">
        <v>0</v>
      </c>
      <c r="AC309" s="6">
        <f t="shared" si="927"/>
        <v>0</v>
      </c>
      <c r="AD309" s="3" t="str">
        <f t="shared" si="928"/>
        <v>Nem rövidtávú a feladat.</v>
      </c>
      <c r="AF309" s="7">
        <v>0</v>
      </c>
      <c r="AG309" s="7">
        <v>0</v>
      </c>
      <c r="AH309" s="7">
        <v>0</v>
      </c>
      <c r="AI309" s="7">
        <v>0</v>
      </c>
      <c r="AJ309" s="7">
        <v>0</v>
      </c>
      <c r="AK309" s="7">
        <v>0</v>
      </c>
      <c r="AL309" s="7">
        <v>0</v>
      </c>
      <c r="AM309" s="7">
        <v>0</v>
      </c>
      <c r="AN309" s="7">
        <v>0</v>
      </c>
      <c r="AO309" s="7">
        <v>0</v>
      </c>
      <c r="AP309" s="7">
        <v>0</v>
      </c>
      <c r="AQ309" s="6">
        <f t="shared" si="929"/>
        <v>0</v>
      </c>
      <c r="AR309" s="199" t="s">
        <v>205</v>
      </c>
      <c r="AS309" s="3" t="str">
        <f t="shared" si="930"/>
        <v>Forráshiányos a feladat!</v>
      </c>
      <c r="AU309" s="201" t="s">
        <v>135</v>
      </c>
      <c r="AV309" s="201" t="s">
        <v>135</v>
      </c>
      <c r="AW309" s="202">
        <f>COUNTA($G$3:G309)</f>
        <v>307</v>
      </c>
      <c r="AY309" s="8">
        <f>VLOOKUP($G309,Összesítő!$B:$F,3,FALSE)</f>
        <v>3185</v>
      </c>
      <c r="AZ309" s="8">
        <f t="shared" si="931"/>
        <v>0</v>
      </c>
      <c r="BA309" s="5">
        <f t="shared" si="932"/>
        <v>1</v>
      </c>
      <c r="BB309" s="5" t="str">
        <f t="shared" si="933"/>
        <v>H</v>
      </c>
      <c r="BC309" s="5">
        <f t="shared" si="934"/>
        <v>0</v>
      </c>
      <c r="BD309" s="5">
        <f t="shared" si="935"/>
        <v>0</v>
      </c>
      <c r="BE309" s="5">
        <f t="shared" si="936"/>
        <v>0</v>
      </c>
      <c r="BF309" s="8" t="str">
        <f t="shared" si="937"/>
        <v>Nem rövidtávú a feladat.</v>
      </c>
      <c r="BG309" s="5">
        <f t="shared" si="938"/>
        <v>1</v>
      </c>
      <c r="BH309" s="5">
        <f t="shared" si="939"/>
        <v>1</v>
      </c>
      <c r="BI309" s="5">
        <f t="shared" si="940"/>
        <v>1</v>
      </c>
      <c r="BJ309" s="5">
        <f t="shared" si="941"/>
        <v>1</v>
      </c>
      <c r="BK309" s="5">
        <f t="shared" si="942"/>
        <v>1</v>
      </c>
      <c r="BL309" s="4" t="str">
        <f t="shared" si="943"/>
        <v>Forráshiányos a feladat!</v>
      </c>
      <c r="BM309" s="5">
        <f t="shared" si="944"/>
        <v>0</v>
      </c>
      <c r="BN309" s="5">
        <f t="shared" si="945"/>
        <v>1</v>
      </c>
      <c r="BO309" s="5">
        <f t="shared" si="946"/>
        <v>0</v>
      </c>
      <c r="BP309" s="5">
        <f t="shared" si="947"/>
        <v>0</v>
      </c>
      <c r="BQ309" s="5">
        <f t="shared" si="948"/>
        <v>0</v>
      </c>
      <c r="BR309" s="8">
        <f t="shared" si="949"/>
        <v>0</v>
      </c>
      <c r="BS309" s="5">
        <f t="shared" si="950"/>
        <v>0</v>
      </c>
      <c r="BT309" s="5">
        <f t="shared" si="951"/>
        <v>0</v>
      </c>
      <c r="BU309" s="5">
        <f t="shared" si="952"/>
        <v>1</v>
      </c>
      <c r="BV309" s="5">
        <f t="shared" si="953"/>
        <v>1</v>
      </c>
      <c r="BW309" s="5">
        <f t="shared" si="954"/>
        <v>1</v>
      </c>
      <c r="BX309" s="5">
        <f t="shared" si="955"/>
        <v>1</v>
      </c>
      <c r="BY309" s="5">
        <f t="shared" si="956"/>
        <v>1</v>
      </c>
      <c r="BZ309" s="5">
        <f t="shared" si="957"/>
        <v>1</v>
      </c>
      <c r="CA309" s="5">
        <f t="shared" si="958"/>
        <v>1</v>
      </c>
      <c r="CB309" s="5">
        <f t="shared" si="959"/>
        <v>1</v>
      </c>
      <c r="CC309" s="5">
        <f t="shared" si="960"/>
        <v>1</v>
      </c>
      <c r="CD309" s="5" t="str">
        <f t="shared" si="961"/>
        <v>?</v>
      </c>
      <c r="CE309" s="4" t="str">
        <f t="shared" si="962"/>
        <v>Kitöltés rendben!</v>
      </c>
      <c r="CF309" s="5">
        <f t="shared" si="963"/>
        <v>1</v>
      </c>
      <c r="CG309" s="5">
        <f t="shared" si="964"/>
        <v>0</v>
      </c>
      <c r="CH309" s="5">
        <f t="shared" si="965"/>
        <v>1</v>
      </c>
    </row>
    <row r="310" spans="1:86" s="2" customFormat="1" ht="30.2" customHeight="1" x14ac:dyDescent="0.25">
      <c r="A310" s="1" t="str">
        <f t="shared" si="926"/>
        <v>Kitöltés rendben!</v>
      </c>
      <c r="B310" s="200">
        <v>2</v>
      </c>
      <c r="C310" s="199" t="s">
        <v>80</v>
      </c>
      <c r="D310" s="201" t="s">
        <v>571</v>
      </c>
      <c r="E310" s="201" t="s">
        <v>201</v>
      </c>
      <c r="F310" s="202" t="str">
        <f>VLOOKUP($G310,Összesítő!$B:$F,2,FALSE)</f>
        <v>21-32054-1-048-01-10</v>
      </c>
      <c r="G310" s="199" t="s">
        <v>280</v>
      </c>
      <c r="H310" s="202" t="str">
        <f>AY310&amp;"_"&amp;AW310&amp;"_FIV_"&amp;LEFT(Előlap!$B$6,4)</f>
        <v>3185_308_FIV_2026</v>
      </c>
      <c r="I310" s="202" t="str">
        <f>VLOOKUP($G310,Összesítő!$B:$F,5,FALSE)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0" s="202" t="str">
        <f>VLOOKUP($G310,Összesítő!$B:$F,4,FALSE)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0" s="6">
        <f t="shared" si="806"/>
        <v>12850</v>
      </c>
      <c r="L310" s="200">
        <v>2028</v>
      </c>
      <c r="M310" s="200">
        <v>2036</v>
      </c>
      <c r="N310" s="12">
        <v>0</v>
      </c>
      <c r="O310" s="7">
        <v>12850</v>
      </c>
      <c r="P310" s="7">
        <v>0</v>
      </c>
      <c r="R310" s="7">
        <v>0</v>
      </c>
      <c r="S310" s="7">
        <v>0</v>
      </c>
      <c r="T310" s="7">
        <v>0</v>
      </c>
      <c r="U310" s="7">
        <v>0</v>
      </c>
      <c r="V310" s="7">
        <v>0</v>
      </c>
      <c r="W310" s="7">
        <v>0</v>
      </c>
      <c r="X310" s="7">
        <v>0</v>
      </c>
      <c r="Y310" s="7">
        <v>0</v>
      </c>
      <c r="Z310" s="7">
        <v>0</v>
      </c>
      <c r="AA310" s="7">
        <v>0</v>
      </c>
      <c r="AB310" s="7">
        <v>0</v>
      </c>
      <c r="AC310" s="6">
        <f t="shared" si="927"/>
        <v>0</v>
      </c>
      <c r="AD310" s="3" t="str">
        <f t="shared" si="928"/>
        <v>Nem rövidtávú a feladat.</v>
      </c>
      <c r="AF310" s="7">
        <v>0</v>
      </c>
      <c r="AG310" s="7">
        <v>0</v>
      </c>
      <c r="AH310" s="7">
        <v>0</v>
      </c>
      <c r="AI310" s="7">
        <v>0</v>
      </c>
      <c r="AJ310" s="7">
        <v>0</v>
      </c>
      <c r="AK310" s="7">
        <v>0</v>
      </c>
      <c r="AL310" s="7">
        <v>0</v>
      </c>
      <c r="AM310" s="7">
        <v>0</v>
      </c>
      <c r="AN310" s="7">
        <v>0</v>
      </c>
      <c r="AO310" s="7">
        <v>0</v>
      </c>
      <c r="AP310" s="7">
        <v>0</v>
      </c>
      <c r="AQ310" s="6">
        <f t="shared" si="929"/>
        <v>0</v>
      </c>
      <c r="AR310" s="199" t="s">
        <v>205</v>
      </c>
      <c r="AS310" s="3" t="str">
        <f t="shared" si="930"/>
        <v>Forráshiányos a feladat!</v>
      </c>
      <c r="AU310" s="201" t="s">
        <v>135</v>
      </c>
      <c r="AV310" s="201" t="s">
        <v>135</v>
      </c>
      <c r="AW310" s="202">
        <f>COUNTA($G$3:G310)</f>
        <v>308</v>
      </c>
      <c r="AY310" s="8">
        <f>VLOOKUP($G310,Összesítő!$B:$F,3,FALSE)</f>
        <v>3185</v>
      </c>
      <c r="AZ310" s="8">
        <f t="shared" si="931"/>
        <v>0</v>
      </c>
      <c r="BA310" s="5">
        <f t="shared" si="932"/>
        <v>1</v>
      </c>
      <c r="BB310" s="5" t="str">
        <f t="shared" si="933"/>
        <v>H</v>
      </c>
      <c r="BC310" s="5">
        <f t="shared" si="934"/>
        <v>0</v>
      </c>
      <c r="BD310" s="5">
        <f t="shared" si="935"/>
        <v>0</v>
      </c>
      <c r="BE310" s="5">
        <f t="shared" si="936"/>
        <v>0</v>
      </c>
      <c r="BF310" s="8" t="str">
        <f t="shared" si="937"/>
        <v>Nem rövidtávú a feladat.</v>
      </c>
      <c r="BG310" s="5">
        <f t="shared" si="938"/>
        <v>1</v>
      </c>
      <c r="BH310" s="5">
        <f t="shared" si="939"/>
        <v>1</v>
      </c>
      <c r="BI310" s="5">
        <f t="shared" si="940"/>
        <v>1</v>
      </c>
      <c r="BJ310" s="5">
        <f t="shared" si="941"/>
        <v>1</v>
      </c>
      <c r="BK310" s="5">
        <f t="shared" si="942"/>
        <v>1</v>
      </c>
      <c r="BL310" s="4" t="str">
        <f t="shared" si="943"/>
        <v>Forráshiányos a feladat!</v>
      </c>
      <c r="BM310" s="5">
        <f t="shared" si="944"/>
        <v>0</v>
      </c>
      <c r="BN310" s="5">
        <f t="shared" si="945"/>
        <v>1</v>
      </c>
      <c r="BO310" s="5">
        <f t="shared" si="946"/>
        <v>0</v>
      </c>
      <c r="BP310" s="5">
        <f t="shared" si="947"/>
        <v>0</v>
      </c>
      <c r="BQ310" s="5">
        <f t="shared" si="948"/>
        <v>0</v>
      </c>
      <c r="BR310" s="8">
        <f t="shared" si="949"/>
        <v>0</v>
      </c>
      <c r="BS310" s="5">
        <f t="shared" si="950"/>
        <v>0</v>
      </c>
      <c r="BT310" s="5">
        <f t="shared" si="951"/>
        <v>0</v>
      </c>
      <c r="BU310" s="5">
        <f t="shared" si="952"/>
        <v>1</v>
      </c>
      <c r="BV310" s="5">
        <f t="shared" si="953"/>
        <v>1</v>
      </c>
      <c r="BW310" s="5">
        <f t="shared" si="954"/>
        <v>1</v>
      </c>
      <c r="BX310" s="5">
        <f t="shared" si="955"/>
        <v>1</v>
      </c>
      <c r="BY310" s="5">
        <f t="shared" si="956"/>
        <v>1</v>
      </c>
      <c r="BZ310" s="5">
        <f t="shared" si="957"/>
        <v>1</v>
      </c>
      <c r="CA310" s="5">
        <f t="shared" si="958"/>
        <v>1</v>
      </c>
      <c r="CB310" s="5">
        <f t="shared" si="959"/>
        <v>1</v>
      </c>
      <c r="CC310" s="5">
        <f t="shared" si="960"/>
        <v>1</v>
      </c>
      <c r="CD310" s="5" t="str">
        <f t="shared" si="961"/>
        <v>?</v>
      </c>
      <c r="CE310" s="4" t="str">
        <f t="shared" si="962"/>
        <v>Kitöltés rendben!</v>
      </c>
      <c r="CF310" s="5">
        <f t="shared" si="963"/>
        <v>1</v>
      </c>
      <c r="CG310" s="5">
        <f t="shared" si="964"/>
        <v>0</v>
      </c>
      <c r="CH310" s="5">
        <f t="shared" si="965"/>
        <v>1</v>
      </c>
    </row>
    <row r="311" spans="1:86" s="2" customFormat="1" ht="30.2" customHeight="1" x14ac:dyDescent="0.25">
      <c r="A311" s="1" t="str">
        <f t="shared" si="926"/>
        <v>Kitöltés rendben!</v>
      </c>
      <c r="B311" s="200">
        <v>2</v>
      </c>
      <c r="C311" s="199" t="s">
        <v>50</v>
      </c>
      <c r="D311" s="201" t="s">
        <v>572</v>
      </c>
      <c r="E311" s="201" t="s">
        <v>201</v>
      </c>
      <c r="F311" s="202" t="str">
        <f>VLOOKUP($G311,Összesítő!$B:$F,2,FALSE)</f>
        <v>21-32054-1-048-01-10</v>
      </c>
      <c r="G311" s="199" t="s">
        <v>280</v>
      </c>
      <c r="H311" s="202" t="str">
        <f>AY311&amp;"_"&amp;AW311&amp;"_FIV_"&amp;LEFT(Előlap!$B$6,4)</f>
        <v>3185_309_FIV_2026</v>
      </c>
      <c r="I311" s="202" t="str">
        <f>VLOOKUP($G311,Összesítő!$B:$F,5,FALSE)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1" s="202" t="str">
        <f>VLOOKUP($G311,Összesítő!$B:$F,4,FALSE)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1" s="6">
        <f t="shared" si="806"/>
        <v>1800</v>
      </c>
      <c r="L311" s="200">
        <v>2030</v>
      </c>
      <c r="M311" s="200">
        <v>2030</v>
      </c>
      <c r="N311" s="12">
        <v>0</v>
      </c>
      <c r="O311" s="7">
        <v>1800</v>
      </c>
      <c r="P311" s="7">
        <v>0</v>
      </c>
      <c r="R311" s="7">
        <v>0</v>
      </c>
      <c r="S311" s="7">
        <v>0</v>
      </c>
      <c r="T311" s="7">
        <v>0</v>
      </c>
      <c r="U311" s="7">
        <v>0</v>
      </c>
      <c r="V311" s="7">
        <v>0</v>
      </c>
      <c r="W311" s="7">
        <v>0</v>
      </c>
      <c r="X311" s="7">
        <v>0</v>
      </c>
      <c r="Y311" s="7">
        <v>0</v>
      </c>
      <c r="Z311" s="7">
        <v>0</v>
      </c>
      <c r="AA311" s="7">
        <v>0</v>
      </c>
      <c r="AB311" s="7">
        <v>0</v>
      </c>
      <c r="AC311" s="6">
        <f t="shared" si="927"/>
        <v>0</v>
      </c>
      <c r="AD311" s="3" t="str">
        <f t="shared" si="928"/>
        <v>Nem rövidtávú a feladat.</v>
      </c>
      <c r="AF311" s="7">
        <v>0</v>
      </c>
      <c r="AG311" s="7">
        <v>0</v>
      </c>
      <c r="AH311" s="7">
        <v>0</v>
      </c>
      <c r="AI311" s="7">
        <v>0</v>
      </c>
      <c r="AJ311" s="7">
        <v>0</v>
      </c>
      <c r="AK311" s="7">
        <v>0</v>
      </c>
      <c r="AL311" s="7">
        <v>0</v>
      </c>
      <c r="AM311" s="7">
        <v>0</v>
      </c>
      <c r="AN311" s="7">
        <v>0</v>
      </c>
      <c r="AO311" s="7">
        <v>0</v>
      </c>
      <c r="AP311" s="7">
        <v>0</v>
      </c>
      <c r="AQ311" s="6">
        <f t="shared" si="929"/>
        <v>0</v>
      </c>
      <c r="AR311" s="199" t="s">
        <v>205</v>
      </c>
      <c r="AS311" s="3" t="str">
        <f t="shared" si="930"/>
        <v>Forráshiányos a feladat!</v>
      </c>
      <c r="AU311" s="201" t="s">
        <v>135</v>
      </c>
      <c r="AV311" s="201" t="s">
        <v>135</v>
      </c>
      <c r="AW311" s="202">
        <f>COUNTA($G$3:G311)</f>
        <v>309</v>
      </c>
      <c r="AY311" s="8">
        <f>VLOOKUP($G311,Összesítő!$B:$F,3,FALSE)</f>
        <v>3185</v>
      </c>
      <c r="AZ311" s="8">
        <f t="shared" si="931"/>
        <v>0</v>
      </c>
      <c r="BA311" s="5">
        <f t="shared" si="932"/>
        <v>1</v>
      </c>
      <c r="BB311" s="5" t="str">
        <f t="shared" si="933"/>
        <v>H</v>
      </c>
      <c r="BC311" s="5">
        <f t="shared" si="934"/>
        <v>0</v>
      </c>
      <c r="BD311" s="5">
        <f t="shared" si="935"/>
        <v>0</v>
      </c>
      <c r="BE311" s="5">
        <f t="shared" si="936"/>
        <v>0</v>
      </c>
      <c r="BF311" s="8" t="str">
        <f t="shared" si="937"/>
        <v>Nem rövidtávú a feladat.</v>
      </c>
      <c r="BG311" s="5">
        <f t="shared" si="938"/>
        <v>1</v>
      </c>
      <c r="BH311" s="5">
        <f t="shared" si="939"/>
        <v>1</v>
      </c>
      <c r="BI311" s="5">
        <f t="shared" si="940"/>
        <v>1</v>
      </c>
      <c r="BJ311" s="5">
        <f t="shared" si="941"/>
        <v>1</v>
      </c>
      <c r="BK311" s="5">
        <f t="shared" si="942"/>
        <v>1</v>
      </c>
      <c r="BL311" s="4" t="str">
        <f t="shared" si="943"/>
        <v>Forráshiányos a feladat!</v>
      </c>
      <c r="BM311" s="5">
        <f t="shared" si="944"/>
        <v>0</v>
      </c>
      <c r="BN311" s="5">
        <f t="shared" si="945"/>
        <v>1</v>
      </c>
      <c r="BO311" s="5">
        <f t="shared" si="946"/>
        <v>0</v>
      </c>
      <c r="BP311" s="5">
        <f t="shared" si="947"/>
        <v>0</v>
      </c>
      <c r="BQ311" s="5">
        <f t="shared" si="948"/>
        <v>0</v>
      </c>
      <c r="BR311" s="8">
        <f t="shared" si="949"/>
        <v>0</v>
      </c>
      <c r="BS311" s="5">
        <f t="shared" si="950"/>
        <v>0</v>
      </c>
      <c r="BT311" s="5">
        <f t="shared" si="951"/>
        <v>0</v>
      </c>
      <c r="BU311" s="5">
        <f t="shared" si="952"/>
        <v>1</v>
      </c>
      <c r="BV311" s="5">
        <f t="shared" si="953"/>
        <v>1</v>
      </c>
      <c r="BW311" s="5">
        <f t="shared" si="954"/>
        <v>1</v>
      </c>
      <c r="BX311" s="5">
        <f t="shared" si="955"/>
        <v>1</v>
      </c>
      <c r="BY311" s="5">
        <f t="shared" si="956"/>
        <v>1</v>
      </c>
      <c r="BZ311" s="5">
        <f t="shared" si="957"/>
        <v>1</v>
      </c>
      <c r="CA311" s="5">
        <f t="shared" si="958"/>
        <v>1</v>
      </c>
      <c r="CB311" s="5">
        <f t="shared" si="959"/>
        <v>1</v>
      </c>
      <c r="CC311" s="5">
        <f t="shared" si="960"/>
        <v>1</v>
      </c>
      <c r="CD311" s="5" t="str">
        <f t="shared" si="961"/>
        <v>?</v>
      </c>
      <c r="CE311" s="4" t="str">
        <f t="shared" si="962"/>
        <v>Kitöltés rendben!</v>
      </c>
      <c r="CF311" s="5">
        <f t="shared" si="963"/>
        <v>1</v>
      </c>
      <c r="CG311" s="5">
        <f t="shared" si="964"/>
        <v>0</v>
      </c>
      <c r="CH311" s="5">
        <f t="shared" si="965"/>
        <v>1</v>
      </c>
    </row>
    <row r="312" spans="1:86" s="2" customFormat="1" ht="30.2" customHeight="1" x14ac:dyDescent="0.25">
      <c r="A312" s="1" t="str">
        <f t="shared" si="926"/>
        <v>Kitöltés rendben!</v>
      </c>
      <c r="B312" s="200">
        <v>2</v>
      </c>
      <c r="C312" s="199" t="s">
        <v>80</v>
      </c>
      <c r="D312" s="201" t="s">
        <v>573</v>
      </c>
      <c r="E312" s="201" t="s">
        <v>201</v>
      </c>
      <c r="F312" s="202" t="str">
        <f>VLOOKUP($G312,Összesítő!$B:$F,2,FALSE)</f>
        <v>21-32054-1-048-01-10</v>
      </c>
      <c r="G312" s="199" t="s">
        <v>280</v>
      </c>
      <c r="H312" s="202" t="str">
        <f>AY312&amp;"_"&amp;AW312&amp;"_FIV_"&amp;LEFT(Előlap!$B$6,4)</f>
        <v>3185_310_FIV_2026</v>
      </c>
      <c r="I312" s="202" t="str">
        <f>VLOOKUP($G312,Összesítő!$B:$F,5,FALSE)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2" s="202" t="str">
        <f>VLOOKUP($G312,Összesítő!$B:$F,4,FALSE)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2" s="6">
        <f t="shared" si="806"/>
        <v>735</v>
      </c>
      <c r="L312" s="200">
        <v>2028</v>
      </c>
      <c r="M312" s="200">
        <v>2035</v>
      </c>
      <c r="N312" s="12">
        <v>0</v>
      </c>
      <c r="O312" s="7">
        <v>735</v>
      </c>
      <c r="P312" s="7">
        <v>0</v>
      </c>
      <c r="R312" s="7">
        <v>0</v>
      </c>
      <c r="S312" s="7">
        <v>0</v>
      </c>
      <c r="T312" s="7">
        <v>0</v>
      </c>
      <c r="U312" s="7">
        <v>0</v>
      </c>
      <c r="V312" s="7">
        <v>0</v>
      </c>
      <c r="W312" s="7">
        <v>0</v>
      </c>
      <c r="X312" s="7">
        <v>0</v>
      </c>
      <c r="Y312" s="7">
        <v>0</v>
      </c>
      <c r="Z312" s="7">
        <v>0</v>
      </c>
      <c r="AA312" s="7">
        <v>0</v>
      </c>
      <c r="AB312" s="7">
        <v>0</v>
      </c>
      <c r="AC312" s="6">
        <f t="shared" si="927"/>
        <v>0</v>
      </c>
      <c r="AD312" s="3" t="str">
        <f t="shared" si="928"/>
        <v>Nem rövidtávú a feladat.</v>
      </c>
      <c r="AF312" s="7">
        <v>0</v>
      </c>
      <c r="AG312" s="7">
        <v>0</v>
      </c>
      <c r="AH312" s="7">
        <v>0</v>
      </c>
      <c r="AI312" s="7">
        <v>0</v>
      </c>
      <c r="AJ312" s="7">
        <v>0</v>
      </c>
      <c r="AK312" s="7">
        <v>0</v>
      </c>
      <c r="AL312" s="7">
        <v>0</v>
      </c>
      <c r="AM312" s="7">
        <v>0</v>
      </c>
      <c r="AN312" s="7">
        <v>0</v>
      </c>
      <c r="AO312" s="7">
        <v>0</v>
      </c>
      <c r="AP312" s="7">
        <v>0</v>
      </c>
      <c r="AQ312" s="6">
        <f t="shared" si="929"/>
        <v>0</v>
      </c>
      <c r="AR312" s="199" t="s">
        <v>205</v>
      </c>
      <c r="AS312" s="3" t="str">
        <f t="shared" si="930"/>
        <v>Forráshiányos a feladat!</v>
      </c>
      <c r="AU312" s="201" t="s">
        <v>135</v>
      </c>
      <c r="AV312" s="201" t="s">
        <v>135</v>
      </c>
      <c r="AW312" s="202">
        <f>COUNTA($G$3:G312)</f>
        <v>310</v>
      </c>
      <c r="AY312" s="8">
        <f>VLOOKUP($G312,Összesítő!$B:$F,3,FALSE)</f>
        <v>3185</v>
      </c>
      <c r="AZ312" s="8">
        <f t="shared" si="931"/>
        <v>0</v>
      </c>
      <c r="BA312" s="5">
        <f t="shared" si="932"/>
        <v>1</v>
      </c>
      <c r="BB312" s="5" t="str">
        <f t="shared" si="933"/>
        <v>H</v>
      </c>
      <c r="BC312" s="5">
        <f t="shared" si="934"/>
        <v>0</v>
      </c>
      <c r="BD312" s="5">
        <f t="shared" si="935"/>
        <v>0</v>
      </c>
      <c r="BE312" s="5">
        <f t="shared" si="936"/>
        <v>0</v>
      </c>
      <c r="BF312" s="8" t="str">
        <f t="shared" si="937"/>
        <v>Nem rövidtávú a feladat.</v>
      </c>
      <c r="BG312" s="5">
        <f t="shared" si="938"/>
        <v>1</v>
      </c>
      <c r="BH312" s="5">
        <f t="shared" si="939"/>
        <v>1</v>
      </c>
      <c r="BI312" s="5">
        <f t="shared" si="940"/>
        <v>1</v>
      </c>
      <c r="BJ312" s="5">
        <f t="shared" si="941"/>
        <v>1</v>
      </c>
      <c r="BK312" s="5">
        <f t="shared" si="942"/>
        <v>1</v>
      </c>
      <c r="BL312" s="4" t="str">
        <f t="shared" si="943"/>
        <v>Forráshiányos a feladat!</v>
      </c>
      <c r="BM312" s="5">
        <f t="shared" si="944"/>
        <v>0</v>
      </c>
      <c r="BN312" s="5">
        <f t="shared" si="945"/>
        <v>1</v>
      </c>
      <c r="BO312" s="5">
        <f t="shared" si="946"/>
        <v>0</v>
      </c>
      <c r="BP312" s="5">
        <f t="shared" si="947"/>
        <v>0</v>
      </c>
      <c r="BQ312" s="5">
        <f t="shared" si="948"/>
        <v>0</v>
      </c>
      <c r="BR312" s="8">
        <f t="shared" si="949"/>
        <v>0</v>
      </c>
      <c r="BS312" s="5">
        <f t="shared" si="950"/>
        <v>0</v>
      </c>
      <c r="BT312" s="5">
        <f t="shared" si="951"/>
        <v>0</v>
      </c>
      <c r="BU312" s="5">
        <f t="shared" si="952"/>
        <v>1</v>
      </c>
      <c r="BV312" s="5">
        <f t="shared" si="953"/>
        <v>1</v>
      </c>
      <c r="BW312" s="5">
        <f t="shared" si="954"/>
        <v>1</v>
      </c>
      <c r="BX312" s="5">
        <f t="shared" si="955"/>
        <v>1</v>
      </c>
      <c r="BY312" s="5">
        <f t="shared" si="956"/>
        <v>1</v>
      </c>
      <c r="BZ312" s="5">
        <f t="shared" si="957"/>
        <v>1</v>
      </c>
      <c r="CA312" s="5">
        <f t="shared" si="958"/>
        <v>1</v>
      </c>
      <c r="CB312" s="5">
        <f t="shared" si="959"/>
        <v>1</v>
      </c>
      <c r="CC312" s="5">
        <f t="shared" si="960"/>
        <v>1</v>
      </c>
      <c r="CD312" s="5" t="str">
        <f t="shared" si="961"/>
        <v>?</v>
      </c>
      <c r="CE312" s="4" t="str">
        <f t="shared" si="962"/>
        <v>Kitöltés rendben!</v>
      </c>
      <c r="CF312" s="5">
        <f t="shared" si="963"/>
        <v>1</v>
      </c>
      <c r="CG312" s="5">
        <f t="shared" si="964"/>
        <v>0</v>
      </c>
      <c r="CH312" s="5">
        <f t="shared" si="965"/>
        <v>1</v>
      </c>
    </row>
    <row r="313" spans="1:86" s="2" customFormat="1" ht="30.2" customHeight="1" x14ac:dyDescent="0.25">
      <c r="A313" s="1" t="str">
        <f t="shared" ref="A313:A325" si="966">IF($G313="","Nincs VKR kiválasztva!",CE313)</f>
        <v>Kitöltés rendben!</v>
      </c>
      <c r="B313" s="200">
        <v>1</v>
      </c>
      <c r="C313" s="199" t="s">
        <v>103</v>
      </c>
      <c r="D313" s="201" t="s">
        <v>574</v>
      </c>
      <c r="E313" s="201" t="s">
        <v>201</v>
      </c>
      <c r="F313" s="202" t="str">
        <f>VLOOKUP($G313,Összesítő!$B:$F,2,FALSE)</f>
        <v>21-32054-1-048-01-10</v>
      </c>
      <c r="G313" s="199" t="s">
        <v>280</v>
      </c>
      <c r="H313" s="202" t="str">
        <f>AY313&amp;"_"&amp;AW313&amp;"_FIV_"&amp;LEFT(Előlap!$B$6,4)</f>
        <v>3185_311_FIV_2026</v>
      </c>
      <c r="I313" s="202" t="str">
        <f>VLOOKUP($G313,Összesítő!$B:$F,5,FALSE)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3" s="202" t="str">
        <f>VLOOKUP($G313,Összesítő!$B:$F,4,FALSE)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3" s="6">
        <f t="shared" si="806"/>
        <v>9000</v>
      </c>
      <c r="L313" s="200">
        <v>2027</v>
      </c>
      <c r="M313" s="200">
        <v>2027</v>
      </c>
      <c r="N313" s="12">
        <v>9000</v>
      </c>
      <c r="O313" s="7">
        <v>0</v>
      </c>
      <c r="P313" s="7">
        <v>0</v>
      </c>
      <c r="R313" s="7">
        <v>9000</v>
      </c>
      <c r="S313" s="7">
        <v>0</v>
      </c>
      <c r="T313" s="7">
        <v>0</v>
      </c>
      <c r="U313" s="7">
        <v>0</v>
      </c>
      <c r="V313" s="7">
        <v>0</v>
      </c>
      <c r="W313" s="7">
        <v>0</v>
      </c>
      <c r="X313" s="7">
        <v>0</v>
      </c>
      <c r="Y313" s="7">
        <v>0</v>
      </c>
      <c r="Z313" s="7">
        <v>0</v>
      </c>
      <c r="AA313" s="7">
        <v>0</v>
      </c>
      <c r="AB313" s="7">
        <v>0</v>
      </c>
      <c r="AC313" s="6">
        <f t="shared" ref="AC313:AC325" si="967">SUM(R313:AB313)</f>
        <v>9000</v>
      </c>
      <c r="AD313" s="3" t="str">
        <f t="shared" ref="AD313:AD325" si="968">IF($G313="","Nincs VKR kiválasztva!",IF(BA313=0,"Hiányos kitöltés!",BF313))</f>
        <v>A forrás egyenlő a költséggel (I.ütem).</v>
      </c>
      <c r="AF313" s="7">
        <v>0</v>
      </c>
      <c r="AG313" s="7">
        <v>0</v>
      </c>
      <c r="AH313" s="7">
        <v>0</v>
      </c>
      <c r="AI313" s="7">
        <v>0</v>
      </c>
      <c r="AJ313" s="7">
        <v>0</v>
      </c>
      <c r="AK313" s="7">
        <v>0</v>
      </c>
      <c r="AL313" s="7">
        <v>0</v>
      </c>
      <c r="AM313" s="7">
        <v>0</v>
      </c>
      <c r="AN313" s="7">
        <v>0</v>
      </c>
      <c r="AO313" s="7">
        <v>0</v>
      </c>
      <c r="AP313" s="7">
        <v>0</v>
      </c>
      <c r="AQ313" s="6">
        <f t="shared" ref="AQ313:AQ325" si="969">SUM(AF313:AP313)</f>
        <v>0</v>
      </c>
      <c r="AR313" s="199" t="s">
        <v>203</v>
      </c>
      <c r="AS313" s="3" t="str">
        <f t="shared" ref="AS313:AS325" si="970">IF($G313="","Nincs VKR kiválasztva!",IF($BA313=0,"Hiányos kitöltés!",IF($BN313=0,"Nem hosszútávú a feladat.",$BL313)))</f>
        <v>Nem hosszútávú a feladat.</v>
      </c>
      <c r="AU313" s="201" t="s">
        <v>135</v>
      </c>
      <c r="AV313" s="201" t="s">
        <v>135</v>
      </c>
      <c r="AW313" s="202">
        <f>COUNTA($G$3:G313)</f>
        <v>311</v>
      </c>
      <c r="AY313" s="8">
        <f>VLOOKUP($G313,Összesítő!$B:$F,3,FALSE)</f>
        <v>3185</v>
      </c>
      <c r="AZ313" s="8">
        <f t="shared" ref="AZ313:AZ325" si="971">LEN($AU313)</f>
        <v>0</v>
      </c>
      <c r="BA313" s="5">
        <f t="shared" ref="BA313:BA325" si="972">IF(OR($B313="",$C313="",$D313="",$E313="",$F313="",$L313="",$M313="",$N313="",$O313="",$P313=""),0,1)</f>
        <v>1</v>
      </c>
      <c r="BB313" s="5" t="str">
        <f t="shared" ref="BB313:BB325" si="973">IF($F313="",0,IF(AND($L313=2027,$M313=2027),"R",IF(AND($L313=2027,$M313&gt;2027),"RH",IF(AND($L313&gt;2027,$M313&gt;2027),"H","x"))))</f>
        <v>R</v>
      </c>
      <c r="BC313" s="5">
        <f t="shared" ref="BC313:BC325" si="974">IF(OR(BB313="R",BB313="RH"),1,0)</f>
        <v>1</v>
      </c>
      <c r="BD313" s="5">
        <f t="shared" ref="BD313:BD325" si="975">IF(AND($BB313="R",$O313&gt;0),1,IF(AND($BB313="H",$N313&gt;0),1,0))</f>
        <v>0</v>
      </c>
      <c r="BE313" s="5">
        <f t="shared" ref="BE313:BE325" si="976">IF($AC313&lt;$N313,1,IF($AC313=$N313,0))</f>
        <v>0</v>
      </c>
      <c r="BF313" s="8" t="str">
        <f t="shared" ref="BF313:BF325" si="977">IF($L313&gt;2027,"Nem rövidtávú a feladat.",IF($BE313=1,"Az I. ütem nem lehet forráshiányos!",IF($AC313&gt;$N313,"Többlet forrást jelölt meg az I. ütemnél! A forrás ne legyen több a költségnél.",IF($AC313=$N313,"A forrás egyenlő a költséggel (I.ütem).",0))))</f>
        <v>A forrás egyenlő a költséggel (I.ütem).</v>
      </c>
      <c r="BG313" s="5">
        <f t="shared" ref="BG313:BG325" si="978">IF(AND($R313&lt;&gt;"",$S313&lt;&gt;"",$T313&lt;&gt;"",$U313&lt;&gt;"",$V313&lt;&gt;"",$W313&lt;&gt;"",$X313&lt;&gt;"",$Y313&lt;&gt;"",$Z313&lt;&gt;"",$AA313&lt;&gt;"",$AB313&lt;&gt;""),1,0)</f>
        <v>1</v>
      </c>
      <c r="BH313" s="5">
        <f t="shared" ref="BH313:BH325" si="979">IF(AND($BG313=1,$N313=$AC313),1,0)</f>
        <v>1</v>
      </c>
      <c r="BI313" s="5">
        <f t="shared" ref="BI313:BI325" si="980">IF($AQ313&lt;$O313,1,0)</f>
        <v>0</v>
      </c>
      <c r="BJ313" s="5">
        <f t="shared" ref="BJ313:BJ325" si="981">IF(AND($AF313&lt;&gt;"",$AG313&lt;&gt;"",$AH313&lt;&gt;"",$AI313&lt;&gt;"",$AJ313&lt;&gt;"",$AK313&lt;&gt;"",$AL313&lt;&gt;"",$AM313&lt;&gt;"",$AN313&lt;&gt;"",$AO313&lt;&gt;"",$AP313&lt;&gt;""),1,0)</f>
        <v>1</v>
      </c>
      <c r="BK313" s="5">
        <f t="shared" ref="BK313:BK325" si="982">IF(AND($BJ313=1,$O313=$AQ313),1,IF(AND($BJ313=1,$O313&gt;$AQ313,AR313="igen"),1,0))</f>
        <v>1</v>
      </c>
      <c r="BL313" s="4" t="str">
        <f t="shared" ref="BL313:BL325" si="983">IF($M313&lt;2028,"Nem hosszútávú a feladat.",IF(AND($BI313=1,$AR313="nem"),"Forráshiányos a feladat? Jelölje az AR-oszlopban!",IF(AND($BI313=0,$AR313="igen"),"Forráshiányosnak jelölte a feladat az AR-oszlopban, de a forrás költség adatok alapnján nem az!",IF(AND($BI313=1,$AR313="igen"),"Forráshiányos a feladat!",IF($AQ313&gt;$O313,"Többlet forrást jelölt meg a II. ütemnél! A forrás ne legyen több a költségnél.",IF($AQ313=$O313,"A forrás egyenlő a költséggel (II.ütem).",0))))))</f>
        <v>Nem hosszútávú a feladat.</v>
      </c>
      <c r="BM313" s="5">
        <f t="shared" ref="BM313:BM325" si="984">IF($M313&lt;2028,1,0)</f>
        <v>1</v>
      </c>
      <c r="BN313" s="5">
        <f t="shared" ref="BN313:BN325" si="985">IF($M313&gt;2027,1,0)</f>
        <v>0</v>
      </c>
      <c r="BO313" s="5">
        <f t="shared" ref="BO313:BO325" si="986">IF(AND($BM313=1,$N313=0),1,0)</f>
        <v>0</v>
      </c>
      <c r="BP313" s="5">
        <f t="shared" ref="BP313:BP325" si="987">IF(AND($BN313=1,$O313=0),1,0)</f>
        <v>0</v>
      </c>
      <c r="BQ313" s="5">
        <f t="shared" ref="BQ313:BQ325" si="988">IF(AND($BB313="R",$N313=0,$AZ313&gt;29),1,IF(AND($BB313="RH",$N313=0,$AZ313&gt;29),1,0))</f>
        <v>0</v>
      </c>
      <c r="BR313" s="8" t="str">
        <f t="shared" ref="BR313:BR325" si="989">IF($BN313=0,"Nincs hosszútávú terv!",IF(AND($BB313="H",$O313=0,$AZ313=0),"Nullás a hosszútávú feladat és nincs hozzá indoklás!",IF(AND($BB313="RH",$O313=0,$AZ313=0),"Nullás a hosszútávú feladat és nincs hozzá indoklás!",IF(AND($BB313="R",$O313=0,$AZ313&lt;300),"Nullás a hosszútávú feladat és rövid hozzá az indoklás!",IF(AND($BB313="RH",$O313=0,$AZ313&lt;300),"Nullás a hosszútávú feladat és rövid hozzá az indoklás!",0)))))</f>
        <v>Nincs hosszútávú terv!</v>
      </c>
      <c r="BS313" s="5">
        <f t="shared" ref="BS313:BS325" si="990">IF(AND($BB313="R",$N313=0,$AZ313&gt;29),1,IF(AND($BB313="RH",$N313=0,$AZ313&gt;29),1,0))</f>
        <v>0</v>
      </c>
      <c r="BT313" s="5">
        <f t="shared" ref="BT313:BT325" si="991">IF(AND($BB313="H",$O313=0,$AZ313&gt;29),1,IF(AND($BB313="RH",$O313=0,$AZ313&gt;29),1,0))</f>
        <v>0</v>
      </c>
      <c r="BU313" s="5">
        <f t="shared" ref="BU313:BU325" si="992">IF($B313="",0,1)</f>
        <v>1</v>
      </c>
      <c r="BV313" s="5">
        <f t="shared" ref="BV313:BV325" si="993">IF($C313="",0,1)</f>
        <v>1</v>
      </c>
      <c r="BW313" s="5">
        <f t="shared" ref="BW313:BW325" si="994">IF($D313="",0,1)</f>
        <v>1</v>
      </c>
      <c r="BX313" s="5">
        <f t="shared" ref="BX313:BX325" si="995">IF($E313="",0,1)</f>
        <v>1</v>
      </c>
      <c r="BY313" s="5">
        <f t="shared" ref="BY313:BY325" si="996">IF($L313="",0,1)</f>
        <v>1</v>
      </c>
      <c r="BZ313" s="5">
        <f t="shared" ref="BZ313:BZ325" si="997">IF($M313="",0,1)</f>
        <v>1</v>
      </c>
      <c r="CA313" s="5">
        <f t="shared" ref="CA313:CA325" si="998">IF($N313="",0,1)</f>
        <v>1</v>
      </c>
      <c r="CB313" s="5">
        <f t="shared" ref="CB313:CB325" si="999">IF($O313="",0,1)</f>
        <v>1</v>
      </c>
      <c r="CC313" s="5">
        <f t="shared" ref="CC313:CC325" si="1000">IF($P313="",0,1)</f>
        <v>1</v>
      </c>
      <c r="CD313" s="5" t="str">
        <f t="shared" ref="CD313:CD325" si="1001">IF(AND($BA313=0,$BU313=0),"Hiányos kitöltés! (B-oszlop üres)",IF(AND($BA313=0,$BV313=0),"Hiányos kitöltés! (C-oszlop üres)",IF(AND($BA313=0,$BW313=0),"Hiányos kitöltés! (D-oszlop üres)",IF(AND($BA313=0,$BX313=0),"Hiányos kitöltés! (E-oszlop üres)",IF(AND($BA313=0,$BY313=0),"Hiányos kitöltés! (L-oszlop üres)",IF(AND($BA313=0,$BZ313=0),"Hiányos kitöltés! (M-oszlop üres)",IF(AND($BA313=0,$CA313=0),"Hiányos kitöltés! (N-oszlop üres)",IF(AND($BA313=0,$CB313=0),"Hiányos kitöltés! (O-oszlop üres)",IF(AND($BA313=0,$CC313=0),"Hiányos kitöltés! (P-oszlop üres)",IF(AND($BA313=0,$BG313=0),"Hiányos kitöltés! (I.ütem forrása hiányos!","?"))))))))))</f>
        <v>?</v>
      </c>
      <c r="CE313" s="4" t="str">
        <f t="shared" ref="CE313:CE325" si="1002">IF($BA313=0,$CD313,IF($BG313=0,"I. ütem forrása nincs kitöltve!",IF($BJ313=0,"II. ütem forrása nincs kitöltve!",IF($BD313=1,"Költségek üteme nem megfelelő (az időtartam és a költség üteme eltér)!",IF(AND(BH313=0,$BA313=1,$BJ313=1,$BD313=1),"Kötelező cellák kitöltve, de az I. ütem forrása hibás!",IF(AND(BJ313=0,$BA313=1,$BJ313=1,$BD313=1),"Kötelező cellák kitöltve, de a II. ütem forrása hibás!",IF(AND($BO313=1,$AZ313&lt;30),"Nullás a rövidtávú feladat és rövid (hiányzik) a hozzá tartozó indoklás!",IF(AND($BP313=1,$AZ313&lt;30),"Nullás a hosszútávú feladat és rövid (hiányzik) a hozzá tartozó indoklás!",IF(AND(BN313=1,C313="2011_RENDKÍVÜLI"),"II. ütemre nem tervezhet Rendkívüli feladatot!",IF(BH313=0,AD313,IF(BK313=0,AS313,IF(AND(BC313=1,$P313&gt;$N313),"EM rendelet 2. melléklet terhére elszámolt költség nem lehet nagyobb az I. ütemre tervezett tényleges költségnél!",IF($AC313&gt;$N313,"Többlet forrást jelölt meg az I. ütemnél! A forrás ne legyen több a költségnél.",IF($AQ313&gt;$O313,"Többlet forrást jelölt meg a II. ütemnél! A forrás ne legyen több a költségnél.","Kitöltés rendben!"))))))))))))))</f>
        <v>Kitöltés rendben!</v>
      </c>
      <c r="CF313" s="5">
        <f t="shared" ref="CF313:CF325" si="1003">IF(A313="Kitöltés rendben!",1,0)</f>
        <v>1</v>
      </c>
      <c r="CG313" s="5">
        <f t="shared" ref="CG313:CG325" si="1004">IF(AND($BB313="R",$CF313=1),1,IF(AND($BB313="RH",$CF313=1),1,0))</f>
        <v>1</v>
      </c>
      <c r="CH313" s="5">
        <f t="shared" ref="CH313:CH325" si="1005">IF(AND($BB313="H",$CF313=1),1,IF(AND($BB313="RH",$CF313=1),1,0))</f>
        <v>0</v>
      </c>
    </row>
    <row r="314" spans="1:86" s="2" customFormat="1" ht="30.2" customHeight="1" x14ac:dyDescent="0.25">
      <c r="A314" s="1" t="str">
        <f t="shared" si="966"/>
        <v>Kitöltés rendben!</v>
      </c>
      <c r="B314" s="200">
        <v>2</v>
      </c>
      <c r="C314" s="199" t="s">
        <v>50</v>
      </c>
      <c r="D314" s="201" t="s">
        <v>575</v>
      </c>
      <c r="E314" s="201" t="s">
        <v>201</v>
      </c>
      <c r="F314" s="202" t="str">
        <f>VLOOKUP($G314,Összesítő!$B:$F,2,FALSE)</f>
        <v>21-32054-1-048-01-10</v>
      </c>
      <c r="G314" s="199" t="s">
        <v>280</v>
      </c>
      <c r="H314" s="202" t="str">
        <f>AY314&amp;"_"&amp;AW314&amp;"_FIV_"&amp;LEFT(Előlap!$B$6,4)</f>
        <v>3185_312_FIV_2026</v>
      </c>
      <c r="I314" s="202" t="str">
        <f>VLOOKUP($G314,Összesítő!$B:$F,5,FALSE)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4" s="202" t="str">
        <f>VLOOKUP($G314,Összesítő!$B:$F,4,FALSE)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4" s="6">
        <f t="shared" si="806"/>
        <v>3500</v>
      </c>
      <c r="L314" s="200">
        <v>2029</v>
      </c>
      <c r="M314" s="200">
        <v>2029</v>
      </c>
      <c r="N314" s="12">
        <v>0</v>
      </c>
      <c r="O314" s="7">
        <v>3500</v>
      </c>
      <c r="P314" s="7">
        <v>0</v>
      </c>
      <c r="R314" s="7">
        <v>0</v>
      </c>
      <c r="S314" s="7">
        <v>0</v>
      </c>
      <c r="T314" s="7">
        <v>0</v>
      </c>
      <c r="U314" s="7">
        <v>0</v>
      </c>
      <c r="V314" s="7">
        <v>0</v>
      </c>
      <c r="W314" s="7">
        <v>0</v>
      </c>
      <c r="X314" s="7">
        <v>0</v>
      </c>
      <c r="Y314" s="7">
        <v>0</v>
      </c>
      <c r="Z314" s="7">
        <v>0</v>
      </c>
      <c r="AA314" s="7">
        <v>0</v>
      </c>
      <c r="AB314" s="7">
        <v>0</v>
      </c>
      <c r="AC314" s="6">
        <f t="shared" si="967"/>
        <v>0</v>
      </c>
      <c r="AD314" s="3" t="str">
        <f t="shared" si="968"/>
        <v>Nem rövidtávú a feladat.</v>
      </c>
      <c r="AF314" s="7">
        <v>0</v>
      </c>
      <c r="AG314" s="7">
        <v>0</v>
      </c>
      <c r="AH314" s="7">
        <v>0</v>
      </c>
      <c r="AI314" s="7">
        <v>0</v>
      </c>
      <c r="AJ314" s="7">
        <v>0</v>
      </c>
      <c r="AK314" s="7">
        <v>0</v>
      </c>
      <c r="AL314" s="7">
        <v>0</v>
      </c>
      <c r="AM314" s="7">
        <v>0</v>
      </c>
      <c r="AN314" s="7">
        <v>0</v>
      </c>
      <c r="AO314" s="7">
        <v>0</v>
      </c>
      <c r="AP314" s="7">
        <v>0</v>
      </c>
      <c r="AQ314" s="6">
        <f t="shared" si="969"/>
        <v>0</v>
      </c>
      <c r="AR314" s="199" t="s">
        <v>205</v>
      </c>
      <c r="AS314" s="3" t="str">
        <f t="shared" si="970"/>
        <v>Forráshiányos a feladat!</v>
      </c>
      <c r="AU314" s="201" t="s">
        <v>135</v>
      </c>
      <c r="AV314" s="201" t="s">
        <v>135</v>
      </c>
      <c r="AW314" s="202">
        <f>COUNTA($G$3:G314)</f>
        <v>312</v>
      </c>
      <c r="AY314" s="8">
        <f>VLOOKUP($G314,Összesítő!$B:$F,3,FALSE)</f>
        <v>3185</v>
      </c>
      <c r="AZ314" s="8">
        <f t="shared" si="971"/>
        <v>0</v>
      </c>
      <c r="BA314" s="5">
        <f t="shared" si="972"/>
        <v>1</v>
      </c>
      <c r="BB314" s="5" t="str">
        <f t="shared" si="973"/>
        <v>H</v>
      </c>
      <c r="BC314" s="5">
        <f t="shared" si="974"/>
        <v>0</v>
      </c>
      <c r="BD314" s="5">
        <f t="shared" si="975"/>
        <v>0</v>
      </c>
      <c r="BE314" s="5">
        <f t="shared" si="976"/>
        <v>0</v>
      </c>
      <c r="BF314" s="8" t="str">
        <f t="shared" si="977"/>
        <v>Nem rövidtávú a feladat.</v>
      </c>
      <c r="BG314" s="5">
        <f t="shared" si="978"/>
        <v>1</v>
      </c>
      <c r="BH314" s="5">
        <f t="shared" si="979"/>
        <v>1</v>
      </c>
      <c r="BI314" s="5">
        <f t="shared" si="980"/>
        <v>1</v>
      </c>
      <c r="BJ314" s="5">
        <f t="shared" si="981"/>
        <v>1</v>
      </c>
      <c r="BK314" s="5">
        <f t="shared" si="982"/>
        <v>1</v>
      </c>
      <c r="BL314" s="4" t="str">
        <f t="shared" si="983"/>
        <v>Forráshiányos a feladat!</v>
      </c>
      <c r="BM314" s="5">
        <f t="shared" si="984"/>
        <v>0</v>
      </c>
      <c r="BN314" s="5">
        <f t="shared" si="985"/>
        <v>1</v>
      </c>
      <c r="BO314" s="5">
        <f t="shared" si="986"/>
        <v>0</v>
      </c>
      <c r="BP314" s="5">
        <f t="shared" si="987"/>
        <v>0</v>
      </c>
      <c r="BQ314" s="5">
        <f t="shared" si="988"/>
        <v>0</v>
      </c>
      <c r="BR314" s="8">
        <f t="shared" si="989"/>
        <v>0</v>
      </c>
      <c r="BS314" s="5">
        <f t="shared" si="990"/>
        <v>0</v>
      </c>
      <c r="BT314" s="5">
        <f t="shared" si="991"/>
        <v>0</v>
      </c>
      <c r="BU314" s="5">
        <f t="shared" si="992"/>
        <v>1</v>
      </c>
      <c r="BV314" s="5">
        <f t="shared" si="993"/>
        <v>1</v>
      </c>
      <c r="BW314" s="5">
        <f t="shared" si="994"/>
        <v>1</v>
      </c>
      <c r="BX314" s="5">
        <f t="shared" si="995"/>
        <v>1</v>
      </c>
      <c r="BY314" s="5">
        <f t="shared" si="996"/>
        <v>1</v>
      </c>
      <c r="BZ314" s="5">
        <f t="shared" si="997"/>
        <v>1</v>
      </c>
      <c r="CA314" s="5">
        <f t="shared" si="998"/>
        <v>1</v>
      </c>
      <c r="CB314" s="5">
        <f t="shared" si="999"/>
        <v>1</v>
      </c>
      <c r="CC314" s="5">
        <f t="shared" si="1000"/>
        <v>1</v>
      </c>
      <c r="CD314" s="5" t="str">
        <f t="shared" si="1001"/>
        <v>?</v>
      </c>
      <c r="CE314" s="4" t="str">
        <f t="shared" si="1002"/>
        <v>Kitöltés rendben!</v>
      </c>
      <c r="CF314" s="5">
        <f t="shared" si="1003"/>
        <v>1</v>
      </c>
      <c r="CG314" s="5">
        <f t="shared" si="1004"/>
        <v>0</v>
      </c>
      <c r="CH314" s="5">
        <f t="shared" si="1005"/>
        <v>1</v>
      </c>
    </row>
    <row r="315" spans="1:86" s="2" customFormat="1" ht="30.2" customHeight="1" x14ac:dyDescent="0.25">
      <c r="A315" s="1" t="str">
        <f t="shared" si="966"/>
        <v>Kitöltés rendben!</v>
      </c>
      <c r="B315" s="200">
        <v>2</v>
      </c>
      <c r="C315" s="199" t="s">
        <v>70</v>
      </c>
      <c r="D315" s="201" t="s">
        <v>576</v>
      </c>
      <c r="E315" s="201" t="s">
        <v>201</v>
      </c>
      <c r="F315" s="202" t="str">
        <f>VLOOKUP($G315,Összesítő!$B:$F,2,FALSE)</f>
        <v>21-32054-1-048-01-10</v>
      </c>
      <c r="G315" s="199" t="s">
        <v>280</v>
      </c>
      <c r="H315" s="202" t="str">
        <f>AY315&amp;"_"&amp;AW315&amp;"_FIV_"&amp;LEFT(Előlap!$B$6,4)</f>
        <v>3185_313_FIV_2026</v>
      </c>
      <c r="I315" s="202" t="str">
        <f>VLOOKUP($G315,Összesítő!$B:$F,5,FALSE)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5" s="202" t="str">
        <f>VLOOKUP($G315,Összesítő!$B:$F,4,FALSE)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5" s="6">
        <f t="shared" si="806"/>
        <v>100</v>
      </c>
      <c r="L315" s="200">
        <v>2030</v>
      </c>
      <c r="M315" s="200">
        <v>2030</v>
      </c>
      <c r="N315" s="12">
        <v>0</v>
      </c>
      <c r="O315" s="7">
        <v>100</v>
      </c>
      <c r="P315" s="7">
        <v>0</v>
      </c>
      <c r="R315" s="7">
        <v>0</v>
      </c>
      <c r="S315" s="7">
        <v>0</v>
      </c>
      <c r="T315" s="7">
        <v>0</v>
      </c>
      <c r="U315" s="7">
        <v>0</v>
      </c>
      <c r="V315" s="7">
        <v>0</v>
      </c>
      <c r="W315" s="7">
        <v>0</v>
      </c>
      <c r="X315" s="7">
        <v>0</v>
      </c>
      <c r="Y315" s="7">
        <v>0</v>
      </c>
      <c r="Z315" s="7">
        <v>0</v>
      </c>
      <c r="AA315" s="7">
        <v>0</v>
      </c>
      <c r="AB315" s="7">
        <v>0</v>
      </c>
      <c r="AC315" s="6">
        <f t="shared" si="967"/>
        <v>0</v>
      </c>
      <c r="AD315" s="3" t="str">
        <f t="shared" si="968"/>
        <v>Nem rövidtávú a feladat.</v>
      </c>
      <c r="AF315" s="7">
        <v>0</v>
      </c>
      <c r="AG315" s="7">
        <v>0</v>
      </c>
      <c r="AH315" s="7">
        <v>0</v>
      </c>
      <c r="AI315" s="7">
        <v>0</v>
      </c>
      <c r="AJ315" s="7">
        <v>0</v>
      </c>
      <c r="AK315" s="7">
        <v>0</v>
      </c>
      <c r="AL315" s="7">
        <v>0</v>
      </c>
      <c r="AM315" s="7">
        <v>0</v>
      </c>
      <c r="AN315" s="7">
        <v>0</v>
      </c>
      <c r="AO315" s="7">
        <v>0</v>
      </c>
      <c r="AP315" s="7">
        <v>0</v>
      </c>
      <c r="AQ315" s="6">
        <f t="shared" si="969"/>
        <v>0</v>
      </c>
      <c r="AR315" s="199" t="s">
        <v>205</v>
      </c>
      <c r="AS315" s="3" t="str">
        <f t="shared" si="970"/>
        <v>Forráshiányos a feladat!</v>
      </c>
      <c r="AU315" s="201" t="s">
        <v>135</v>
      </c>
      <c r="AV315" s="201" t="s">
        <v>135</v>
      </c>
      <c r="AW315" s="202">
        <f>COUNTA($G$3:G315)</f>
        <v>313</v>
      </c>
      <c r="AY315" s="8">
        <f>VLOOKUP($G315,Összesítő!$B:$F,3,FALSE)</f>
        <v>3185</v>
      </c>
      <c r="AZ315" s="8">
        <f t="shared" si="971"/>
        <v>0</v>
      </c>
      <c r="BA315" s="5">
        <f t="shared" si="972"/>
        <v>1</v>
      </c>
      <c r="BB315" s="5" t="str">
        <f t="shared" si="973"/>
        <v>H</v>
      </c>
      <c r="BC315" s="5">
        <f t="shared" si="974"/>
        <v>0</v>
      </c>
      <c r="BD315" s="5">
        <f t="shared" si="975"/>
        <v>0</v>
      </c>
      <c r="BE315" s="5">
        <f t="shared" si="976"/>
        <v>0</v>
      </c>
      <c r="BF315" s="8" t="str">
        <f t="shared" si="977"/>
        <v>Nem rövidtávú a feladat.</v>
      </c>
      <c r="BG315" s="5">
        <f t="shared" si="978"/>
        <v>1</v>
      </c>
      <c r="BH315" s="5">
        <f t="shared" si="979"/>
        <v>1</v>
      </c>
      <c r="BI315" s="5">
        <f t="shared" si="980"/>
        <v>1</v>
      </c>
      <c r="BJ315" s="5">
        <f t="shared" si="981"/>
        <v>1</v>
      </c>
      <c r="BK315" s="5">
        <f t="shared" si="982"/>
        <v>1</v>
      </c>
      <c r="BL315" s="4" t="str">
        <f t="shared" si="983"/>
        <v>Forráshiányos a feladat!</v>
      </c>
      <c r="BM315" s="5">
        <f t="shared" si="984"/>
        <v>0</v>
      </c>
      <c r="BN315" s="5">
        <f t="shared" si="985"/>
        <v>1</v>
      </c>
      <c r="BO315" s="5">
        <f t="shared" si="986"/>
        <v>0</v>
      </c>
      <c r="BP315" s="5">
        <f t="shared" si="987"/>
        <v>0</v>
      </c>
      <c r="BQ315" s="5">
        <f t="shared" si="988"/>
        <v>0</v>
      </c>
      <c r="BR315" s="8">
        <f t="shared" si="989"/>
        <v>0</v>
      </c>
      <c r="BS315" s="5">
        <f t="shared" si="990"/>
        <v>0</v>
      </c>
      <c r="BT315" s="5">
        <f t="shared" si="991"/>
        <v>0</v>
      </c>
      <c r="BU315" s="5">
        <f t="shared" si="992"/>
        <v>1</v>
      </c>
      <c r="BV315" s="5">
        <f t="shared" si="993"/>
        <v>1</v>
      </c>
      <c r="BW315" s="5">
        <f t="shared" si="994"/>
        <v>1</v>
      </c>
      <c r="BX315" s="5">
        <f t="shared" si="995"/>
        <v>1</v>
      </c>
      <c r="BY315" s="5">
        <f t="shared" si="996"/>
        <v>1</v>
      </c>
      <c r="BZ315" s="5">
        <f t="shared" si="997"/>
        <v>1</v>
      </c>
      <c r="CA315" s="5">
        <f t="shared" si="998"/>
        <v>1</v>
      </c>
      <c r="CB315" s="5">
        <f t="shared" si="999"/>
        <v>1</v>
      </c>
      <c r="CC315" s="5">
        <f t="shared" si="1000"/>
        <v>1</v>
      </c>
      <c r="CD315" s="5" t="str">
        <f t="shared" si="1001"/>
        <v>?</v>
      </c>
      <c r="CE315" s="4" t="str">
        <f t="shared" si="1002"/>
        <v>Kitöltés rendben!</v>
      </c>
      <c r="CF315" s="5">
        <f t="shared" si="1003"/>
        <v>1</v>
      </c>
      <c r="CG315" s="5">
        <f t="shared" si="1004"/>
        <v>0</v>
      </c>
      <c r="CH315" s="5">
        <f t="shared" si="1005"/>
        <v>1</v>
      </c>
    </row>
    <row r="316" spans="1:86" s="2" customFormat="1" ht="30.2" customHeight="1" x14ac:dyDescent="0.25">
      <c r="A316" s="1" t="str">
        <f t="shared" si="966"/>
        <v>Kitöltés rendben!</v>
      </c>
      <c r="B316" s="200">
        <v>2</v>
      </c>
      <c r="C316" s="199" t="s">
        <v>50</v>
      </c>
      <c r="D316" s="201" t="s">
        <v>572</v>
      </c>
      <c r="E316" s="201" t="s">
        <v>201</v>
      </c>
      <c r="F316" s="202" t="str">
        <f>VLOOKUP($G316,Összesítő!$B:$F,2,FALSE)</f>
        <v>21-32054-1-048-01-10</v>
      </c>
      <c r="G316" s="199" t="s">
        <v>280</v>
      </c>
      <c r="H316" s="202" t="str">
        <f>AY316&amp;"_"&amp;AW316&amp;"_FIV_"&amp;LEFT(Előlap!$B$6,4)</f>
        <v>3185_314_FIV_2026</v>
      </c>
      <c r="I316" s="202" t="str">
        <f>VLOOKUP($G316,Összesítő!$B:$F,5,FALSE)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6" s="202" t="str">
        <f>VLOOKUP($G316,Összesítő!$B:$F,4,FALSE)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6" s="6">
        <f t="shared" si="806"/>
        <v>1800</v>
      </c>
      <c r="L316" s="200">
        <v>2034</v>
      </c>
      <c r="M316" s="200">
        <v>2034</v>
      </c>
      <c r="N316" s="12">
        <v>0</v>
      </c>
      <c r="O316" s="7">
        <v>1800</v>
      </c>
      <c r="P316" s="7">
        <v>0</v>
      </c>
      <c r="R316" s="7">
        <v>0</v>
      </c>
      <c r="S316" s="7">
        <v>0</v>
      </c>
      <c r="T316" s="7">
        <v>0</v>
      </c>
      <c r="U316" s="7">
        <v>0</v>
      </c>
      <c r="V316" s="7">
        <v>0</v>
      </c>
      <c r="W316" s="7">
        <v>0</v>
      </c>
      <c r="X316" s="7">
        <v>0</v>
      </c>
      <c r="Y316" s="7">
        <v>0</v>
      </c>
      <c r="Z316" s="7">
        <v>0</v>
      </c>
      <c r="AA316" s="7">
        <v>0</v>
      </c>
      <c r="AB316" s="7">
        <v>0</v>
      </c>
      <c r="AC316" s="6">
        <f t="shared" si="967"/>
        <v>0</v>
      </c>
      <c r="AD316" s="3" t="str">
        <f t="shared" si="968"/>
        <v>Nem rövidtávú a feladat.</v>
      </c>
      <c r="AF316" s="7">
        <v>0</v>
      </c>
      <c r="AG316" s="7">
        <v>0</v>
      </c>
      <c r="AH316" s="7">
        <v>0</v>
      </c>
      <c r="AI316" s="7">
        <v>0</v>
      </c>
      <c r="AJ316" s="7">
        <v>0</v>
      </c>
      <c r="AK316" s="7">
        <v>0</v>
      </c>
      <c r="AL316" s="7">
        <v>0</v>
      </c>
      <c r="AM316" s="7">
        <v>0</v>
      </c>
      <c r="AN316" s="7">
        <v>0</v>
      </c>
      <c r="AO316" s="7">
        <v>0</v>
      </c>
      <c r="AP316" s="7">
        <v>0</v>
      </c>
      <c r="AQ316" s="6">
        <f t="shared" si="969"/>
        <v>0</v>
      </c>
      <c r="AR316" s="199" t="s">
        <v>205</v>
      </c>
      <c r="AS316" s="3" t="str">
        <f t="shared" si="970"/>
        <v>Forráshiányos a feladat!</v>
      </c>
      <c r="AU316" s="201" t="s">
        <v>135</v>
      </c>
      <c r="AV316" s="201" t="s">
        <v>135</v>
      </c>
      <c r="AW316" s="202">
        <f>COUNTA($G$3:G316)</f>
        <v>314</v>
      </c>
      <c r="AY316" s="8">
        <f>VLOOKUP($G316,Összesítő!$B:$F,3,FALSE)</f>
        <v>3185</v>
      </c>
      <c r="AZ316" s="8">
        <f t="shared" si="971"/>
        <v>0</v>
      </c>
      <c r="BA316" s="5">
        <f t="shared" si="972"/>
        <v>1</v>
      </c>
      <c r="BB316" s="5" t="str">
        <f t="shared" si="973"/>
        <v>H</v>
      </c>
      <c r="BC316" s="5">
        <f t="shared" si="974"/>
        <v>0</v>
      </c>
      <c r="BD316" s="5">
        <f t="shared" si="975"/>
        <v>0</v>
      </c>
      <c r="BE316" s="5">
        <f t="shared" si="976"/>
        <v>0</v>
      </c>
      <c r="BF316" s="8" t="str">
        <f t="shared" si="977"/>
        <v>Nem rövidtávú a feladat.</v>
      </c>
      <c r="BG316" s="5">
        <f t="shared" si="978"/>
        <v>1</v>
      </c>
      <c r="BH316" s="5">
        <f t="shared" si="979"/>
        <v>1</v>
      </c>
      <c r="BI316" s="5">
        <f t="shared" si="980"/>
        <v>1</v>
      </c>
      <c r="BJ316" s="5">
        <f t="shared" si="981"/>
        <v>1</v>
      </c>
      <c r="BK316" s="5">
        <f t="shared" si="982"/>
        <v>1</v>
      </c>
      <c r="BL316" s="4" t="str">
        <f t="shared" si="983"/>
        <v>Forráshiányos a feladat!</v>
      </c>
      <c r="BM316" s="5">
        <f t="shared" si="984"/>
        <v>0</v>
      </c>
      <c r="BN316" s="5">
        <f t="shared" si="985"/>
        <v>1</v>
      </c>
      <c r="BO316" s="5">
        <f t="shared" si="986"/>
        <v>0</v>
      </c>
      <c r="BP316" s="5">
        <f t="shared" si="987"/>
        <v>0</v>
      </c>
      <c r="BQ316" s="5">
        <f t="shared" si="988"/>
        <v>0</v>
      </c>
      <c r="BR316" s="8">
        <f t="shared" si="989"/>
        <v>0</v>
      </c>
      <c r="BS316" s="5">
        <f t="shared" si="990"/>
        <v>0</v>
      </c>
      <c r="BT316" s="5">
        <f t="shared" si="991"/>
        <v>0</v>
      </c>
      <c r="BU316" s="5">
        <f t="shared" si="992"/>
        <v>1</v>
      </c>
      <c r="BV316" s="5">
        <f t="shared" si="993"/>
        <v>1</v>
      </c>
      <c r="BW316" s="5">
        <f t="shared" si="994"/>
        <v>1</v>
      </c>
      <c r="BX316" s="5">
        <f t="shared" si="995"/>
        <v>1</v>
      </c>
      <c r="BY316" s="5">
        <f t="shared" si="996"/>
        <v>1</v>
      </c>
      <c r="BZ316" s="5">
        <f t="shared" si="997"/>
        <v>1</v>
      </c>
      <c r="CA316" s="5">
        <f t="shared" si="998"/>
        <v>1</v>
      </c>
      <c r="CB316" s="5">
        <f t="shared" si="999"/>
        <v>1</v>
      </c>
      <c r="CC316" s="5">
        <f t="shared" si="1000"/>
        <v>1</v>
      </c>
      <c r="CD316" s="5" t="str">
        <f t="shared" si="1001"/>
        <v>?</v>
      </c>
      <c r="CE316" s="4" t="str">
        <f t="shared" si="1002"/>
        <v>Kitöltés rendben!</v>
      </c>
      <c r="CF316" s="5">
        <f t="shared" si="1003"/>
        <v>1</v>
      </c>
      <c r="CG316" s="5">
        <f t="shared" si="1004"/>
        <v>0</v>
      </c>
      <c r="CH316" s="5">
        <f t="shared" si="1005"/>
        <v>1</v>
      </c>
    </row>
    <row r="317" spans="1:86" s="2" customFormat="1" ht="30.2" customHeight="1" x14ac:dyDescent="0.25">
      <c r="A317" s="1" t="str">
        <f t="shared" si="966"/>
        <v>Kitöltés rendben!</v>
      </c>
      <c r="B317" s="200">
        <v>2</v>
      </c>
      <c r="C317" s="199" t="s">
        <v>50</v>
      </c>
      <c r="D317" s="201" t="s">
        <v>575</v>
      </c>
      <c r="E317" s="201" t="s">
        <v>201</v>
      </c>
      <c r="F317" s="202" t="str">
        <f>VLOOKUP($G317,Összesítő!$B:$F,2,FALSE)</f>
        <v>21-32054-1-048-01-10</v>
      </c>
      <c r="G317" s="199" t="s">
        <v>280</v>
      </c>
      <c r="H317" s="202" t="str">
        <f>AY317&amp;"_"&amp;AW317&amp;"_FIV_"&amp;LEFT(Előlap!$B$6,4)</f>
        <v>3185_315_FIV_2026</v>
      </c>
      <c r="I317" s="202" t="str">
        <f>VLOOKUP($G317,Összesítő!$B:$F,5,FALSE)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7" s="202" t="str">
        <f>VLOOKUP($G317,Összesítő!$B:$F,4,FALSE)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7" s="6">
        <f t="shared" si="806"/>
        <v>3500</v>
      </c>
      <c r="L317" s="200">
        <v>2035</v>
      </c>
      <c r="M317" s="200">
        <v>2035</v>
      </c>
      <c r="N317" s="12">
        <v>0</v>
      </c>
      <c r="O317" s="7">
        <v>3500</v>
      </c>
      <c r="P317" s="7">
        <v>0</v>
      </c>
      <c r="R317" s="7">
        <v>0</v>
      </c>
      <c r="S317" s="7">
        <v>0</v>
      </c>
      <c r="T317" s="7">
        <v>0</v>
      </c>
      <c r="U317" s="7">
        <v>0</v>
      </c>
      <c r="V317" s="7">
        <v>0</v>
      </c>
      <c r="W317" s="7">
        <v>0</v>
      </c>
      <c r="X317" s="7">
        <v>0</v>
      </c>
      <c r="Y317" s="7">
        <v>0</v>
      </c>
      <c r="Z317" s="7">
        <v>0</v>
      </c>
      <c r="AA317" s="7">
        <v>0</v>
      </c>
      <c r="AB317" s="7">
        <v>0</v>
      </c>
      <c r="AC317" s="6">
        <f t="shared" si="967"/>
        <v>0</v>
      </c>
      <c r="AD317" s="3" t="str">
        <f t="shared" si="968"/>
        <v>Nem rövidtávú a feladat.</v>
      </c>
      <c r="AF317" s="7">
        <v>0</v>
      </c>
      <c r="AG317" s="7">
        <v>0</v>
      </c>
      <c r="AH317" s="7">
        <v>0</v>
      </c>
      <c r="AI317" s="7">
        <v>0</v>
      </c>
      <c r="AJ317" s="7">
        <v>0</v>
      </c>
      <c r="AK317" s="7">
        <v>0</v>
      </c>
      <c r="AL317" s="7">
        <v>0</v>
      </c>
      <c r="AM317" s="7">
        <v>0</v>
      </c>
      <c r="AN317" s="7">
        <v>0</v>
      </c>
      <c r="AO317" s="7">
        <v>0</v>
      </c>
      <c r="AP317" s="7">
        <v>0</v>
      </c>
      <c r="AQ317" s="6">
        <f t="shared" si="969"/>
        <v>0</v>
      </c>
      <c r="AR317" s="199" t="s">
        <v>205</v>
      </c>
      <c r="AS317" s="3" t="str">
        <f t="shared" si="970"/>
        <v>Forráshiányos a feladat!</v>
      </c>
      <c r="AU317" s="201" t="s">
        <v>135</v>
      </c>
      <c r="AV317" s="201" t="s">
        <v>135</v>
      </c>
      <c r="AW317" s="202">
        <f>COUNTA($G$3:G317)</f>
        <v>315</v>
      </c>
      <c r="AY317" s="8">
        <f>VLOOKUP($G317,Összesítő!$B:$F,3,FALSE)</f>
        <v>3185</v>
      </c>
      <c r="AZ317" s="8">
        <f t="shared" si="971"/>
        <v>0</v>
      </c>
      <c r="BA317" s="5">
        <f t="shared" si="972"/>
        <v>1</v>
      </c>
      <c r="BB317" s="5" t="str">
        <f t="shared" si="973"/>
        <v>H</v>
      </c>
      <c r="BC317" s="5">
        <f t="shared" si="974"/>
        <v>0</v>
      </c>
      <c r="BD317" s="5">
        <f t="shared" si="975"/>
        <v>0</v>
      </c>
      <c r="BE317" s="5">
        <f t="shared" si="976"/>
        <v>0</v>
      </c>
      <c r="BF317" s="8" t="str">
        <f t="shared" si="977"/>
        <v>Nem rövidtávú a feladat.</v>
      </c>
      <c r="BG317" s="5">
        <f t="shared" si="978"/>
        <v>1</v>
      </c>
      <c r="BH317" s="5">
        <f t="shared" si="979"/>
        <v>1</v>
      </c>
      <c r="BI317" s="5">
        <f t="shared" si="980"/>
        <v>1</v>
      </c>
      <c r="BJ317" s="5">
        <f t="shared" si="981"/>
        <v>1</v>
      </c>
      <c r="BK317" s="5">
        <f t="shared" si="982"/>
        <v>1</v>
      </c>
      <c r="BL317" s="4" t="str">
        <f t="shared" si="983"/>
        <v>Forráshiányos a feladat!</v>
      </c>
      <c r="BM317" s="5">
        <f t="shared" si="984"/>
        <v>0</v>
      </c>
      <c r="BN317" s="5">
        <f t="shared" si="985"/>
        <v>1</v>
      </c>
      <c r="BO317" s="5">
        <f t="shared" si="986"/>
        <v>0</v>
      </c>
      <c r="BP317" s="5">
        <f t="shared" si="987"/>
        <v>0</v>
      </c>
      <c r="BQ317" s="5">
        <f t="shared" si="988"/>
        <v>0</v>
      </c>
      <c r="BR317" s="8">
        <f t="shared" si="989"/>
        <v>0</v>
      </c>
      <c r="BS317" s="5">
        <f t="shared" si="990"/>
        <v>0</v>
      </c>
      <c r="BT317" s="5">
        <f t="shared" si="991"/>
        <v>0</v>
      </c>
      <c r="BU317" s="5">
        <f t="shared" si="992"/>
        <v>1</v>
      </c>
      <c r="BV317" s="5">
        <f t="shared" si="993"/>
        <v>1</v>
      </c>
      <c r="BW317" s="5">
        <f t="shared" si="994"/>
        <v>1</v>
      </c>
      <c r="BX317" s="5">
        <f t="shared" si="995"/>
        <v>1</v>
      </c>
      <c r="BY317" s="5">
        <f t="shared" si="996"/>
        <v>1</v>
      </c>
      <c r="BZ317" s="5">
        <f t="shared" si="997"/>
        <v>1</v>
      </c>
      <c r="CA317" s="5">
        <f t="shared" si="998"/>
        <v>1</v>
      </c>
      <c r="CB317" s="5">
        <f t="shared" si="999"/>
        <v>1</v>
      </c>
      <c r="CC317" s="5">
        <f t="shared" si="1000"/>
        <v>1</v>
      </c>
      <c r="CD317" s="5" t="str">
        <f t="shared" si="1001"/>
        <v>?</v>
      </c>
      <c r="CE317" s="4" t="str">
        <f t="shared" si="1002"/>
        <v>Kitöltés rendben!</v>
      </c>
      <c r="CF317" s="5">
        <f t="shared" si="1003"/>
        <v>1</v>
      </c>
      <c r="CG317" s="5">
        <f t="shared" si="1004"/>
        <v>0</v>
      </c>
      <c r="CH317" s="5">
        <f t="shared" si="1005"/>
        <v>1</v>
      </c>
    </row>
    <row r="318" spans="1:86" s="2" customFormat="1" ht="30.2" customHeight="1" x14ac:dyDescent="0.25">
      <c r="A318" s="1" t="str">
        <f t="shared" si="966"/>
        <v>Kitöltés rendben!</v>
      </c>
      <c r="B318" s="200">
        <v>1</v>
      </c>
      <c r="C318" s="199" t="s">
        <v>24</v>
      </c>
      <c r="D318" s="201" t="s">
        <v>577</v>
      </c>
      <c r="E318" s="201" t="s">
        <v>201</v>
      </c>
      <c r="F318" s="202" t="str">
        <f>VLOOKUP($G318,Összesítő!$B:$F,2,FALSE)</f>
        <v>21-32054-1-048-01-10</v>
      </c>
      <c r="G318" s="199" t="s">
        <v>280</v>
      </c>
      <c r="H318" s="202" t="str">
        <f>AY318&amp;"_"&amp;AW318&amp;"_FIV_"&amp;LEFT(Előlap!$B$6,4)</f>
        <v>3185_316_FIV_2026</v>
      </c>
      <c r="I318" s="202" t="str">
        <f>VLOOKUP($G318,Összesítő!$B:$F,5,FALSE)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8" s="202" t="str">
        <f>VLOOKUP($G318,Összesítő!$B:$F,4,FALSE)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8" s="6">
        <f t="shared" si="806"/>
        <v>1652</v>
      </c>
      <c r="L318" s="200">
        <v>2027</v>
      </c>
      <c r="M318" s="200">
        <v>2027</v>
      </c>
      <c r="N318" s="12">
        <v>1652</v>
      </c>
      <c r="O318" s="7">
        <v>0</v>
      </c>
      <c r="P318" s="7">
        <v>0</v>
      </c>
      <c r="R318" s="7">
        <v>1652</v>
      </c>
      <c r="S318" s="7">
        <v>0</v>
      </c>
      <c r="T318" s="7">
        <v>0</v>
      </c>
      <c r="U318" s="7">
        <v>0</v>
      </c>
      <c r="V318" s="7">
        <v>0</v>
      </c>
      <c r="W318" s="7">
        <v>0</v>
      </c>
      <c r="X318" s="7">
        <v>0</v>
      </c>
      <c r="Y318" s="7">
        <v>0</v>
      </c>
      <c r="Z318" s="7">
        <v>0</v>
      </c>
      <c r="AA318" s="7">
        <v>0</v>
      </c>
      <c r="AB318" s="7">
        <v>0</v>
      </c>
      <c r="AC318" s="6">
        <f t="shared" si="967"/>
        <v>1652</v>
      </c>
      <c r="AD318" s="3" t="str">
        <f t="shared" si="968"/>
        <v>A forrás egyenlő a költséggel (I.ütem).</v>
      </c>
      <c r="AF318" s="7">
        <v>0</v>
      </c>
      <c r="AG318" s="7">
        <v>0</v>
      </c>
      <c r="AH318" s="7">
        <v>0</v>
      </c>
      <c r="AI318" s="7">
        <v>0</v>
      </c>
      <c r="AJ318" s="7">
        <v>0</v>
      </c>
      <c r="AK318" s="7">
        <v>0</v>
      </c>
      <c r="AL318" s="7">
        <v>0</v>
      </c>
      <c r="AM318" s="7">
        <v>0</v>
      </c>
      <c r="AN318" s="7">
        <v>0</v>
      </c>
      <c r="AO318" s="7">
        <v>0</v>
      </c>
      <c r="AP318" s="7">
        <v>0</v>
      </c>
      <c r="AQ318" s="6">
        <f t="shared" si="969"/>
        <v>0</v>
      </c>
      <c r="AR318" s="199" t="s">
        <v>203</v>
      </c>
      <c r="AS318" s="3" t="str">
        <f t="shared" si="970"/>
        <v>Nem hosszútávú a feladat.</v>
      </c>
      <c r="AU318" s="201" t="s">
        <v>135</v>
      </c>
      <c r="AV318" s="201" t="s">
        <v>135</v>
      </c>
      <c r="AW318" s="202">
        <f>COUNTA($G$3:G318)</f>
        <v>316</v>
      </c>
      <c r="AY318" s="8">
        <f>VLOOKUP($G318,Összesítő!$B:$F,3,FALSE)</f>
        <v>3185</v>
      </c>
      <c r="AZ318" s="8">
        <f t="shared" si="971"/>
        <v>0</v>
      </c>
      <c r="BA318" s="5">
        <f t="shared" si="972"/>
        <v>1</v>
      </c>
      <c r="BB318" s="5" t="str">
        <f t="shared" si="973"/>
        <v>R</v>
      </c>
      <c r="BC318" s="5">
        <f t="shared" si="974"/>
        <v>1</v>
      </c>
      <c r="BD318" s="5">
        <f t="shared" si="975"/>
        <v>0</v>
      </c>
      <c r="BE318" s="5">
        <f t="shared" si="976"/>
        <v>0</v>
      </c>
      <c r="BF318" s="8" t="str">
        <f t="shared" si="977"/>
        <v>A forrás egyenlő a költséggel (I.ütem).</v>
      </c>
      <c r="BG318" s="5">
        <f t="shared" si="978"/>
        <v>1</v>
      </c>
      <c r="BH318" s="5">
        <f t="shared" si="979"/>
        <v>1</v>
      </c>
      <c r="BI318" s="5">
        <f t="shared" si="980"/>
        <v>0</v>
      </c>
      <c r="BJ318" s="5">
        <f t="shared" si="981"/>
        <v>1</v>
      </c>
      <c r="BK318" s="5">
        <f t="shared" si="982"/>
        <v>1</v>
      </c>
      <c r="BL318" s="4" t="str">
        <f t="shared" si="983"/>
        <v>Nem hosszútávú a feladat.</v>
      </c>
      <c r="BM318" s="5">
        <f t="shared" si="984"/>
        <v>1</v>
      </c>
      <c r="BN318" s="5">
        <f t="shared" si="985"/>
        <v>0</v>
      </c>
      <c r="BO318" s="5">
        <f t="shared" si="986"/>
        <v>0</v>
      </c>
      <c r="BP318" s="5">
        <f t="shared" si="987"/>
        <v>0</v>
      </c>
      <c r="BQ318" s="5">
        <f t="shared" si="988"/>
        <v>0</v>
      </c>
      <c r="BR318" s="8" t="str">
        <f t="shared" si="989"/>
        <v>Nincs hosszútávú terv!</v>
      </c>
      <c r="BS318" s="5">
        <f t="shared" si="990"/>
        <v>0</v>
      </c>
      <c r="BT318" s="5">
        <f t="shared" si="991"/>
        <v>0</v>
      </c>
      <c r="BU318" s="5">
        <f t="shared" si="992"/>
        <v>1</v>
      </c>
      <c r="BV318" s="5">
        <f t="shared" si="993"/>
        <v>1</v>
      </c>
      <c r="BW318" s="5">
        <f t="shared" si="994"/>
        <v>1</v>
      </c>
      <c r="BX318" s="5">
        <f t="shared" si="995"/>
        <v>1</v>
      </c>
      <c r="BY318" s="5">
        <f t="shared" si="996"/>
        <v>1</v>
      </c>
      <c r="BZ318" s="5">
        <f t="shared" si="997"/>
        <v>1</v>
      </c>
      <c r="CA318" s="5">
        <f t="shared" si="998"/>
        <v>1</v>
      </c>
      <c r="CB318" s="5">
        <f t="shared" si="999"/>
        <v>1</v>
      </c>
      <c r="CC318" s="5">
        <f t="shared" si="1000"/>
        <v>1</v>
      </c>
      <c r="CD318" s="5" t="str">
        <f t="shared" si="1001"/>
        <v>?</v>
      </c>
      <c r="CE318" s="4" t="str">
        <f t="shared" si="1002"/>
        <v>Kitöltés rendben!</v>
      </c>
      <c r="CF318" s="5">
        <f t="shared" si="1003"/>
        <v>1</v>
      </c>
      <c r="CG318" s="5">
        <f t="shared" si="1004"/>
        <v>1</v>
      </c>
      <c r="CH318" s="5">
        <f t="shared" si="1005"/>
        <v>0</v>
      </c>
    </row>
    <row r="319" spans="1:86" s="2" customFormat="1" ht="30.2" customHeight="1" x14ac:dyDescent="0.25">
      <c r="A319" s="1" t="str">
        <f t="shared" si="966"/>
        <v>Kitöltés rendben!</v>
      </c>
      <c r="B319" s="200">
        <v>2</v>
      </c>
      <c r="C319" s="199" t="s">
        <v>50</v>
      </c>
      <c r="D319" s="201" t="s">
        <v>578</v>
      </c>
      <c r="E319" s="201" t="s">
        <v>201</v>
      </c>
      <c r="F319" s="202" t="str">
        <f>VLOOKUP($G319,Összesítő!$B:$F,2,FALSE)</f>
        <v>21-32054-1-048-01-10</v>
      </c>
      <c r="G319" s="199" t="s">
        <v>280</v>
      </c>
      <c r="H319" s="202" t="str">
        <f>AY319&amp;"_"&amp;AW319&amp;"_FIV_"&amp;LEFT(Előlap!$B$6,4)</f>
        <v>3185_317_FIV_2026</v>
      </c>
      <c r="I319" s="202" t="str">
        <f>VLOOKUP($G319,Összesítő!$B:$F,5,FALSE)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19" s="202" t="str">
        <f>VLOOKUP($G319,Összesítő!$B:$F,4,FALSE)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19" s="6">
        <f t="shared" si="806"/>
        <v>3000</v>
      </c>
      <c r="L319" s="200">
        <v>2030</v>
      </c>
      <c r="M319" s="200">
        <v>2030</v>
      </c>
      <c r="N319" s="12">
        <v>0</v>
      </c>
      <c r="O319" s="7">
        <v>3000</v>
      </c>
      <c r="P319" s="7">
        <v>0</v>
      </c>
      <c r="R319" s="7">
        <v>0</v>
      </c>
      <c r="S319" s="7">
        <v>0</v>
      </c>
      <c r="T319" s="7">
        <v>0</v>
      </c>
      <c r="U319" s="7">
        <v>0</v>
      </c>
      <c r="V319" s="7">
        <v>0</v>
      </c>
      <c r="W319" s="7">
        <v>0</v>
      </c>
      <c r="X319" s="7">
        <v>0</v>
      </c>
      <c r="Y319" s="7">
        <v>0</v>
      </c>
      <c r="Z319" s="7">
        <v>0</v>
      </c>
      <c r="AA319" s="7">
        <v>0</v>
      </c>
      <c r="AB319" s="7">
        <v>0</v>
      </c>
      <c r="AC319" s="6">
        <f t="shared" si="967"/>
        <v>0</v>
      </c>
      <c r="AD319" s="3" t="str">
        <f t="shared" si="968"/>
        <v>Nem rövidtávú a feladat.</v>
      </c>
      <c r="AF319" s="7">
        <v>0</v>
      </c>
      <c r="AG319" s="7">
        <v>0</v>
      </c>
      <c r="AH319" s="7">
        <v>0</v>
      </c>
      <c r="AI319" s="7">
        <v>0</v>
      </c>
      <c r="AJ319" s="7">
        <v>0</v>
      </c>
      <c r="AK319" s="7">
        <v>0</v>
      </c>
      <c r="AL319" s="7">
        <v>0</v>
      </c>
      <c r="AM319" s="7">
        <v>0</v>
      </c>
      <c r="AN319" s="7">
        <v>0</v>
      </c>
      <c r="AO319" s="7">
        <v>0</v>
      </c>
      <c r="AP319" s="7">
        <v>0</v>
      </c>
      <c r="AQ319" s="6">
        <f t="shared" si="969"/>
        <v>0</v>
      </c>
      <c r="AR319" s="199" t="s">
        <v>205</v>
      </c>
      <c r="AS319" s="3" t="str">
        <f t="shared" si="970"/>
        <v>Forráshiányos a feladat!</v>
      </c>
      <c r="AU319" s="201" t="s">
        <v>135</v>
      </c>
      <c r="AV319" s="201" t="s">
        <v>135</v>
      </c>
      <c r="AW319" s="202">
        <f>COUNTA($G$3:G319)</f>
        <v>317</v>
      </c>
      <c r="AY319" s="8">
        <f>VLOOKUP($G319,Összesítő!$B:$F,3,FALSE)</f>
        <v>3185</v>
      </c>
      <c r="AZ319" s="8">
        <f t="shared" si="971"/>
        <v>0</v>
      </c>
      <c r="BA319" s="5">
        <f t="shared" si="972"/>
        <v>1</v>
      </c>
      <c r="BB319" s="5" t="str">
        <f t="shared" si="973"/>
        <v>H</v>
      </c>
      <c r="BC319" s="5">
        <f t="shared" si="974"/>
        <v>0</v>
      </c>
      <c r="BD319" s="5">
        <f t="shared" si="975"/>
        <v>0</v>
      </c>
      <c r="BE319" s="5">
        <f t="shared" si="976"/>
        <v>0</v>
      </c>
      <c r="BF319" s="8" t="str">
        <f t="shared" si="977"/>
        <v>Nem rövidtávú a feladat.</v>
      </c>
      <c r="BG319" s="5">
        <f t="shared" si="978"/>
        <v>1</v>
      </c>
      <c r="BH319" s="5">
        <f t="shared" si="979"/>
        <v>1</v>
      </c>
      <c r="BI319" s="5">
        <f t="shared" si="980"/>
        <v>1</v>
      </c>
      <c r="BJ319" s="5">
        <f t="shared" si="981"/>
        <v>1</v>
      </c>
      <c r="BK319" s="5">
        <f t="shared" si="982"/>
        <v>1</v>
      </c>
      <c r="BL319" s="4" t="str">
        <f t="shared" si="983"/>
        <v>Forráshiányos a feladat!</v>
      </c>
      <c r="BM319" s="5">
        <f t="shared" si="984"/>
        <v>0</v>
      </c>
      <c r="BN319" s="5">
        <f t="shared" si="985"/>
        <v>1</v>
      </c>
      <c r="BO319" s="5">
        <f t="shared" si="986"/>
        <v>0</v>
      </c>
      <c r="BP319" s="5">
        <f t="shared" si="987"/>
        <v>0</v>
      </c>
      <c r="BQ319" s="5">
        <f t="shared" si="988"/>
        <v>0</v>
      </c>
      <c r="BR319" s="8">
        <f t="shared" si="989"/>
        <v>0</v>
      </c>
      <c r="BS319" s="5">
        <f t="shared" si="990"/>
        <v>0</v>
      </c>
      <c r="BT319" s="5">
        <f t="shared" si="991"/>
        <v>0</v>
      </c>
      <c r="BU319" s="5">
        <f t="shared" si="992"/>
        <v>1</v>
      </c>
      <c r="BV319" s="5">
        <f t="shared" si="993"/>
        <v>1</v>
      </c>
      <c r="BW319" s="5">
        <f t="shared" si="994"/>
        <v>1</v>
      </c>
      <c r="BX319" s="5">
        <f t="shared" si="995"/>
        <v>1</v>
      </c>
      <c r="BY319" s="5">
        <f t="shared" si="996"/>
        <v>1</v>
      </c>
      <c r="BZ319" s="5">
        <f t="shared" si="997"/>
        <v>1</v>
      </c>
      <c r="CA319" s="5">
        <f t="shared" si="998"/>
        <v>1</v>
      </c>
      <c r="CB319" s="5">
        <f t="shared" si="999"/>
        <v>1</v>
      </c>
      <c r="CC319" s="5">
        <f t="shared" si="1000"/>
        <v>1</v>
      </c>
      <c r="CD319" s="5" t="str">
        <f t="shared" si="1001"/>
        <v>?</v>
      </c>
      <c r="CE319" s="4" t="str">
        <f t="shared" si="1002"/>
        <v>Kitöltés rendben!</v>
      </c>
      <c r="CF319" s="5">
        <f t="shared" si="1003"/>
        <v>1</v>
      </c>
      <c r="CG319" s="5">
        <f t="shared" si="1004"/>
        <v>0</v>
      </c>
      <c r="CH319" s="5">
        <f t="shared" si="1005"/>
        <v>1</v>
      </c>
    </row>
    <row r="320" spans="1:86" s="2" customFormat="1" ht="30.2" customHeight="1" x14ac:dyDescent="0.25">
      <c r="A320" s="1" t="str">
        <f t="shared" si="966"/>
        <v>Kitöltés rendben!</v>
      </c>
      <c r="B320" s="200">
        <v>2</v>
      </c>
      <c r="C320" s="199" t="s">
        <v>206</v>
      </c>
      <c r="D320" s="201" t="s">
        <v>579</v>
      </c>
      <c r="E320" s="201" t="s">
        <v>201</v>
      </c>
      <c r="F320" s="202" t="str">
        <f>VLOOKUP($G320,Összesítő!$B:$F,2,FALSE)</f>
        <v>21-32054-1-048-01-10</v>
      </c>
      <c r="G320" s="199" t="s">
        <v>280</v>
      </c>
      <c r="H320" s="202" t="str">
        <f>AY320&amp;"_"&amp;AW320&amp;"_FIV_"&amp;LEFT(Előlap!$B$6,4)</f>
        <v>3185_318_FIV_2026</v>
      </c>
      <c r="I320" s="202" t="str">
        <f>VLOOKUP($G320,Összesítő!$B:$F,5,FALSE)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0" s="202" t="str">
        <f>VLOOKUP($G320,Összesítő!$B:$F,4,FALSE)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0" s="6">
        <f t="shared" si="806"/>
        <v>25000</v>
      </c>
      <c r="L320" s="200">
        <v>2036</v>
      </c>
      <c r="M320" s="200">
        <v>2036</v>
      </c>
      <c r="N320" s="12">
        <v>0</v>
      </c>
      <c r="O320" s="7">
        <v>25000</v>
      </c>
      <c r="P320" s="7">
        <v>0</v>
      </c>
      <c r="R320" s="7">
        <v>0</v>
      </c>
      <c r="S320" s="7">
        <v>0</v>
      </c>
      <c r="T320" s="7">
        <v>0</v>
      </c>
      <c r="U320" s="7">
        <v>0</v>
      </c>
      <c r="V320" s="7">
        <v>0</v>
      </c>
      <c r="W320" s="7">
        <v>0</v>
      </c>
      <c r="X320" s="7">
        <v>0</v>
      </c>
      <c r="Y320" s="7">
        <v>0</v>
      </c>
      <c r="Z320" s="7">
        <v>0</v>
      </c>
      <c r="AA320" s="7">
        <v>0</v>
      </c>
      <c r="AB320" s="7">
        <v>0</v>
      </c>
      <c r="AC320" s="6">
        <f t="shared" si="967"/>
        <v>0</v>
      </c>
      <c r="AD320" s="3" t="str">
        <f t="shared" si="968"/>
        <v>Nem rövidtávú a feladat.</v>
      </c>
      <c r="AF320" s="7">
        <v>0</v>
      </c>
      <c r="AG320" s="7">
        <v>0</v>
      </c>
      <c r="AH320" s="7">
        <v>0</v>
      </c>
      <c r="AI320" s="7">
        <v>0</v>
      </c>
      <c r="AJ320" s="7">
        <v>0</v>
      </c>
      <c r="AK320" s="7">
        <v>0</v>
      </c>
      <c r="AL320" s="7">
        <v>0</v>
      </c>
      <c r="AM320" s="7">
        <v>0</v>
      </c>
      <c r="AN320" s="7">
        <v>0</v>
      </c>
      <c r="AO320" s="7">
        <v>0</v>
      </c>
      <c r="AP320" s="7">
        <v>0</v>
      </c>
      <c r="AQ320" s="6">
        <f t="shared" si="969"/>
        <v>0</v>
      </c>
      <c r="AR320" s="199" t="s">
        <v>205</v>
      </c>
      <c r="AS320" s="3" t="str">
        <f t="shared" si="970"/>
        <v>Forráshiányos a feladat!</v>
      </c>
      <c r="AU320" s="201" t="s">
        <v>135</v>
      </c>
      <c r="AV320" s="201" t="s">
        <v>135</v>
      </c>
      <c r="AW320" s="202">
        <f>COUNTA($G$3:G320)</f>
        <v>318</v>
      </c>
      <c r="AY320" s="8">
        <f>VLOOKUP($G320,Összesítő!$B:$F,3,FALSE)</f>
        <v>3185</v>
      </c>
      <c r="AZ320" s="8">
        <f t="shared" si="971"/>
        <v>0</v>
      </c>
      <c r="BA320" s="5">
        <f t="shared" si="972"/>
        <v>1</v>
      </c>
      <c r="BB320" s="5" t="str">
        <f t="shared" si="973"/>
        <v>H</v>
      </c>
      <c r="BC320" s="5">
        <f t="shared" si="974"/>
        <v>0</v>
      </c>
      <c r="BD320" s="5">
        <f t="shared" si="975"/>
        <v>0</v>
      </c>
      <c r="BE320" s="5">
        <f t="shared" si="976"/>
        <v>0</v>
      </c>
      <c r="BF320" s="8" t="str">
        <f t="shared" si="977"/>
        <v>Nem rövidtávú a feladat.</v>
      </c>
      <c r="BG320" s="5">
        <f t="shared" si="978"/>
        <v>1</v>
      </c>
      <c r="BH320" s="5">
        <f t="shared" si="979"/>
        <v>1</v>
      </c>
      <c r="BI320" s="5">
        <f t="shared" si="980"/>
        <v>1</v>
      </c>
      <c r="BJ320" s="5">
        <f t="shared" si="981"/>
        <v>1</v>
      </c>
      <c r="BK320" s="5">
        <f t="shared" si="982"/>
        <v>1</v>
      </c>
      <c r="BL320" s="4" t="str">
        <f t="shared" si="983"/>
        <v>Forráshiányos a feladat!</v>
      </c>
      <c r="BM320" s="5">
        <f t="shared" si="984"/>
        <v>0</v>
      </c>
      <c r="BN320" s="5">
        <f t="shared" si="985"/>
        <v>1</v>
      </c>
      <c r="BO320" s="5">
        <f t="shared" si="986"/>
        <v>0</v>
      </c>
      <c r="BP320" s="5">
        <f t="shared" si="987"/>
        <v>0</v>
      </c>
      <c r="BQ320" s="5">
        <f t="shared" si="988"/>
        <v>0</v>
      </c>
      <c r="BR320" s="8">
        <f t="shared" si="989"/>
        <v>0</v>
      </c>
      <c r="BS320" s="5">
        <f t="shared" si="990"/>
        <v>0</v>
      </c>
      <c r="BT320" s="5">
        <f t="shared" si="991"/>
        <v>0</v>
      </c>
      <c r="BU320" s="5">
        <f t="shared" si="992"/>
        <v>1</v>
      </c>
      <c r="BV320" s="5">
        <f t="shared" si="993"/>
        <v>1</v>
      </c>
      <c r="BW320" s="5">
        <f t="shared" si="994"/>
        <v>1</v>
      </c>
      <c r="BX320" s="5">
        <f t="shared" si="995"/>
        <v>1</v>
      </c>
      <c r="BY320" s="5">
        <f t="shared" si="996"/>
        <v>1</v>
      </c>
      <c r="BZ320" s="5">
        <f t="shared" si="997"/>
        <v>1</v>
      </c>
      <c r="CA320" s="5">
        <f t="shared" si="998"/>
        <v>1</v>
      </c>
      <c r="CB320" s="5">
        <f t="shared" si="999"/>
        <v>1</v>
      </c>
      <c r="CC320" s="5">
        <f t="shared" si="1000"/>
        <v>1</v>
      </c>
      <c r="CD320" s="5" t="str">
        <f t="shared" si="1001"/>
        <v>?</v>
      </c>
      <c r="CE320" s="4" t="str">
        <f t="shared" si="1002"/>
        <v>Kitöltés rendben!</v>
      </c>
      <c r="CF320" s="5">
        <f t="shared" si="1003"/>
        <v>1</v>
      </c>
      <c r="CG320" s="5">
        <f t="shared" si="1004"/>
        <v>0</v>
      </c>
      <c r="CH320" s="5">
        <f t="shared" si="1005"/>
        <v>1</v>
      </c>
    </row>
    <row r="321" spans="1:86" s="2" customFormat="1" ht="30.2" customHeight="1" x14ac:dyDescent="0.25">
      <c r="A321" s="1" t="str">
        <f t="shared" si="966"/>
        <v>Kitöltés rendben!</v>
      </c>
      <c r="B321" s="200">
        <v>2</v>
      </c>
      <c r="C321" s="199" t="s">
        <v>24</v>
      </c>
      <c r="D321" s="201" t="s">
        <v>580</v>
      </c>
      <c r="E321" s="201" t="s">
        <v>201</v>
      </c>
      <c r="F321" s="202" t="str">
        <f>VLOOKUP($G321,Összesítő!$B:$F,2,FALSE)</f>
        <v>21-32054-1-048-01-10</v>
      </c>
      <c r="G321" s="199" t="s">
        <v>280</v>
      </c>
      <c r="H321" s="202" t="str">
        <f>AY321&amp;"_"&amp;AW321&amp;"_FIV_"&amp;LEFT(Előlap!$B$6,4)</f>
        <v>3185_319_FIV_2026</v>
      </c>
      <c r="I321" s="202" t="str">
        <f>VLOOKUP($G321,Összesítő!$B:$F,5,FALSE)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1" s="202" t="str">
        <f>VLOOKUP($G321,Összesítő!$B:$F,4,FALSE)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1" s="6">
        <f t="shared" si="806"/>
        <v>24000</v>
      </c>
      <c r="L321" s="200">
        <v>2028</v>
      </c>
      <c r="M321" s="200">
        <v>2036</v>
      </c>
      <c r="N321" s="12">
        <v>0</v>
      </c>
      <c r="O321" s="7">
        <v>24000</v>
      </c>
      <c r="P321" s="7">
        <v>0</v>
      </c>
      <c r="R321" s="7">
        <v>0</v>
      </c>
      <c r="S321" s="7">
        <v>0</v>
      </c>
      <c r="T321" s="7">
        <v>0</v>
      </c>
      <c r="U321" s="7">
        <v>0</v>
      </c>
      <c r="V321" s="7">
        <v>0</v>
      </c>
      <c r="W321" s="7">
        <v>0</v>
      </c>
      <c r="X321" s="7">
        <v>0</v>
      </c>
      <c r="Y321" s="7">
        <v>0</v>
      </c>
      <c r="Z321" s="7">
        <v>0</v>
      </c>
      <c r="AA321" s="7">
        <v>0</v>
      </c>
      <c r="AB321" s="7">
        <v>0</v>
      </c>
      <c r="AC321" s="6">
        <f t="shared" si="967"/>
        <v>0</v>
      </c>
      <c r="AD321" s="3" t="str">
        <f t="shared" si="968"/>
        <v>Nem rövidtávú a feladat.</v>
      </c>
      <c r="AF321" s="7">
        <v>0</v>
      </c>
      <c r="AG321" s="7">
        <v>0</v>
      </c>
      <c r="AH321" s="7">
        <v>0</v>
      </c>
      <c r="AI321" s="7">
        <v>0</v>
      </c>
      <c r="AJ321" s="7">
        <v>0</v>
      </c>
      <c r="AK321" s="7">
        <v>0</v>
      </c>
      <c r="AL321" s="7">
        <v>0</v>
      </c>
      <c r="AM321" s="7">
        <v>0</v>
      </c>
      <c r="AN321" s="7">
        <v>0</v>
      </c>
      <c r="AO321" s="7">
        <v>0</v>
      </c>
      <c r="AP321" s="7">
        <v>0</v>
      </c>
      <c r="AQ321" s="6">
        <f t="shared" si="969"/>
        <v>0</v>
      </c>
      <c r="AR321" s="199" t="s">
        <v>205</v>
      </c>
      <c r="AS321" s="3" t="str">
        <f t="shared" si="970"/>
        <v>Forráshiányos a feladat!</v>
      </c>
      <c r="AU321" s="201" t="s">
        <v>135</v>
      </c>
      <c r="AV321" s="201" t="s">
        <v>135</v>
      </c>
      <c r="AW321" s="202">
        <f>COUNTA($G$3:G321)</f>
        <v>319</v>
      </c>
      <c r="AY321" s="8">
        <f>VLOOKUP($G321,Összesítő!$B:$F,3,FALSE)</f>
        <v>3185</v>
      </c>
      <c r="AZ321" s="8">
        <f t="shared" si="971"/>
        <v>0</v>
      </c>
      <c r="BA321" s="5">
        <f t="shared" si="972"/>
        <v>1</v>
      </c>
      <c r="BB321" s="5" t="str">
        <f t="shared" si="973"/>
        <v>H</v>
      </c>
      <c r="BC321" s="5">
        <f t="shared" si="974"/>
        <v>0</v>
      </c>
      <c r="BD321" s="5">
        <f t="shared" si="975"/>
        <v>0</v>
      </c>
      <c r="BE321" s="5">
        <f t="shared" si="976"/>
        <v>0</v>
      </c>
      <c r="BF321" s="8" t="str">
        <f t="shared" si="977"/>
        <v>Nem rövidtávú a feladat.</v>
      </c>
      <c r="BG321" s="5">
        <f t="shared" si="978"/>
        <v>1</v>
      </c>
      <c r="BH321" s="5">
        <f t="shared" si="979"/>
        <v>1</v>
      </c>
      <c r="BI321" s="5">
        <f t="shared" si="980"/>
        <v>1</v>
      </c>
      <c r="BJ321" s="5">
        <f t="shared" si="981"/>
        <v>1</v>
      </c>
      <c r="BK321" s="5">
        <f t="shared" si="982"/>
        <v>1</v>
      </c>
      <c r="BL321" s="4" t="str">
        <f t="shared" si="983"/>
        <v>Forráshiányos a feladat!</v>
      </c>
      <c r="BM321" s="5">
        <f t="shared" si="984"/>
        <v>0</v>
      </c>
      <c r="BN321" s="5">
        <f t="shared" si="985"/>
        <v>1</v>
      </c>
      <c r="BO321" s="5">
        <f t="shared" si="986"/>
        <v>0</v>
      </c>
      <c r="BP321" s="5">
        <f t="shared" si="987"/>
        <v>0</v>
      </c>
      <c r="BQ321" s="5">
        <f t="shared" si="988"/>
        <v>0</v>
      </c>
      <c r="BR321" s="8">
        <f t="shared" si="989"/>
        <v>0</v>
      </c>
      <c r="BS321" s="5">
        <f t="shared" si="990"/>
        <v>0</v>
      </c>
      <c r="BT321" s="5">
        <f t="shared" si="991"/>
        <v>0</v>
      </c>
      <c r="BU321" s="5">
        <f t="shared" si="992"/>
        <v>1</v>
      </c>
      <c r="BV321" s="5">
        <f t="shared" si="993"/>
        <v>1</v>
      </c>
      <c r="BW321" s="5">
        <f t="shared" si="994"/>
        <v>1</v>
      </c>
      <c r="BX321" s="5">
        <f t="shared" si="995"/>
        <v>1</v>
      </c>
      <c r="BY321" s="5">
        <f t="shared" si="996"/>
        <v>1</v>
      </c>
      <c r="BZ321" s="5">
        <f t="shared" si="997"/>
        <v>1</v>
      </c>
      <c r="CA321" s="5">
        <f t="shared" si="998"/>
        <v>1</v>
      </c>
      <c r="CB321" s="5">
        <f t="shared" si="999"/>
        <v>1</v>
      </c>
      <c r="CC321" s="5">
        <f t="shared" si="1000"/>
        <v>1</v>
      </c>
      <c r="CD321" s="5" t="str">
        <f t="shared" si="1001"/>
        <v>?</v>
      </c>
      <c r="CE321" s="4" t="str">
        <f t="shared" si="1002"/>
        <v>Kitöltés rendben!</v>
      </c>
      <c r="CF321" s="5">
        <f t="shared" si="1003"/>
        <v>1</v>
      </c>
      <c r="CG321" s="5">
        <f t="shared" si="1004"/>
        <v>0</v>
      </c>
      <c r="CH321" s="5">
        <f t="shared" si="1005"/>
        <v>1</v>
      </c>
    </row>
    <row r="322" spans="1:86" s="2" customFormat="1" ht="30.2" customHeight="1" x14ac:dyDescent="0.25">
      <c r="A322" s="1" t="str">
        <f t="shared" si="966"/>
        <v>Kitöltés rendben!</v>
      </c>
      <c r="B322" s="200">
        <v>2</v>
      </c>
      <c r="C322" s="199" t="s">
        <v>24</v>
      </c>
      <c r="D322" s="201" t="s">
        <v>581</v>
      </c>
      <c r="E322" s="201" t="s">
        <v>201</v>
      </c>
      <c r="F322" s="202" t="str">
        <f>VLOOKUP($G322,Összesítő!$B:$F,2,FALSE)</f>
        <v>21-32054-1-048-01-10</v>
      </c>
      <c r="G322" s="199" t="s">
        <v>280</v>
      </c>
      <c r="H322" s="202" t="str">
        <f>AY322&amp;"_"&amp;AW322&amp;"_FIV_"&amp;LEFT(Előlap!$B$6,4)</f>
        <v>3185_320_FIV_2026</v>
      </c>
      <c r="I322" s="202" t="str">
        <f>VLOOKUP($G322,Összesítő!$B:$F,5,FALSE)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2" s="202" t="str">
        <f>VLOOKUP($G322,Összesítő!$B:$F,4,FALSE)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2" s="6">
        <f t="shared" si="806"/>
        <v>4000</v>
      </c>
      <c r="L322" s="200">
        <v>2028</v>
      </c>
      <c r="M322" s="200">
        <v>2034</v>
      </c>
      <c r="N322" s="12">
        <v>0</v>
      </c>
      <c r="O322" s="7">
        <v>4000</v>
      </c>
      <c r="P322" s="7">
        <v>0</v>
      </c>
      <c r="R322" s="7">
        <v>0</v>
      </c>
      <c r="S322" s="7">
        <v>0</v>
      </c>
      <c r="T322" s="7">
        <v>0</v>
      </c>
      <c r="U322" s="7">
        <v>0</v>
      </c>
      <c r="V322" s="7">
        <v>0</v>
      </c>
      <c r="W322" s="7">
        <v>0</v>
      </c>
      <c r="X322" s="7">
        <v>0</v>
      </c>
      <c r="Y322" s="7">
        <v>0</v>
      </c>
      <c r="Z322" s="7">
        <v>0</v>
      </c>
      <c r="AA322" s="7">
        <v>0</v>
      </c>
      <c r="AB322" s="7">
        <v>0</v>
      </c>
      <c r="AC322" s="6">
        <f t="shared" si="967"/>
        <v>0</v>
      </c>
      <c r="AD322" s="3" t="str">
        <f t="shared" si="968"/>
        <v>Nem rövidtávú a feladat.</v>
      </c>
      <c r="AF322" s="7">
        <v>0</v>
      </c>
      <c r="AG322" s="7">
        <v>0</v>
      </c>
      <c r="AH322" s="7">
        <v>0</v>
      </c>
      <c r="AI322" s="7">
        <v>0</v>
      </c>
      <c r="AJ322" s="7">
        <v>0</v>
      </c>
      <c r="AK322" s="7">
        <v>0</v>
      </c>
      <c r="AL322" s="7">
        <v>0</v>
      </c>
      <c r="AM322" s="7">
        <v>0</v>
      </c>
      <c r="AN322" s="7">
        <v>0</v>
      </c>
      <c r="AO322" s="7">
        <v>0</v>
      </c>
      <c r="AP322" s="7">
        <v>0</v>
      </c>
      <c r="AQ322" s="6">
        <f t="shared" si="969"/>
        <v>0</v>
      </c>
      <c r="AR322" s="199" t="s">
        <v>205</v>
      </c>
      <c r="AS322" s="3" t="str">
        <f t="shared" si="970"/>
        <v>Forráshiányos a feladat!</v>
      </c>
      <c r="AU322" s="201" t="s">
        <v>135</v>
      </c>
      <c r="AV322" s="201" t="s">
        <v>135</v>
      </c>
      <c r="AW322" s="202">
        <f>COUNTA($G$3:G322)</f>
        <v>320</v>
      </c>
      <c r="AY322" s="8">
        <f>VLOOKUP($G322,Összesítő!$B:$F,3,FALSE)</f>
        <v>3185</v>
      </c>
      <c r="AZ322" s="8">
        <f t="shared" si="971"/>
        <v>0</v>
      </c>
      <c r="BA322" s="5">
        <f t="shared" si="972"/>
        <v>1</v>
      </c>
      <c r="BB322" s="5" t="str">
        <f t="shared" si="973"/>
        <v>H</v>
      </c>
      <c r="BC322" s="5">
        <f t="shared" si="974"/>
        <v>0</v>
      </c>
      <c r="BD322" s="5">
        <f t="shared" si="975"/>
        <v>0</v>
      </c>
      <c r="BE322" s="5">
        <f t="shared" si="976"/>
        <v>0</v>
      </c>
      <c r="BF322" s="8" t="str">
        <f t="shared" si="977"/>
        <v>Nem rövidtávú a feladat.</v>
      </c>
      <c r="BG322" s="5">
        <f t="shared" si="978"/>
        <v>1</v>
      </c>
      <c r="BH322" s="5">
        <f t="shared" si="979"/>
        <v>1</v>
      </c>
      <c r="BI322" s="5">
        <f t="shared" si="980"/>
        <v>1</v>
      </c>
      <c r="BJ322" s="5">
        <f t="shared" si="981"/>
        <v>1</v>
      </c>
      <c r="BK322" s="5">
        <f t="shared" si="982"/>
        <v>1</v>
      </c>
      <c r="BL322" s="4" t="str">
        <f t="shared" si="983"/>
        <v>Forráshiányos a feladat!</v>
      </c>
      <c r="BM322" s="5">
        <f t="shared" si="984"/>
        <v>0</v>
      </c>
      <c r="BN322" s="5">
        <f t="shared" si="985"/>
        <v>1</v>
      </c>
      <c r="BO322" s="5">
        <f t="shared" si="986"/>
        <v>0</v>
      </c>
      <c r="BP322" s="5">
        <f t="shared" si="987"/>
        <v>0</v>
      </c>
      <c r="BQ322" s="5">
        <f t="shared" si="988"/>
        <v>0</v>
      </c>
      <c r="BR322" s="8">
        <f t="shared" si="989"/>
        <v>0</v>
      </c>
      <c r="BS322" s="5">
        <f t="shared" si="990"/>
        <v>0</v>
      </c>
      <c r="BT322" s="5">
        <f t="shared" si="991"/>
        <v>0</v>
      </c>
      <c r="BU322" s="5">
        <f t="shared" si="992"/>
        <v>1</v>
      </c>
      <c r="BV322" s="5">
        <f t="shared" si="993"/>
        <v>1</v>
      </c>
      <c r="BW322" s="5">
        <f t="shared" si="994"/>
        <v>1</v>
      </c>
      <c r="BX322" s="5">
        <f t="shared" si="995"/>
        <v>1</v>
      </c>
      <c r="BY322" s="5">
        <f t="shared" si="996"/>
        <v>1</v>
      </c>
      <c r="BZ322" s="5">
        <f t="shared" si="997"/>
        <v>1</v>
      </c>
      <c r="CA322" s="5">
        <f t="shared" si="998"/>
        <v>1</v>
      </c>
      <c r="CB322" s="5">
        <f t="shared" si="999"/>
        <v>1</v>
      </c>
      <c r="CC322" s="5">
        <f t="shared" si="1000"/>
        <v>1</v>
      </c>
      <c r="CD322" s="5" t="str">
        <f t="shared" si="1001"/>
        <v>?</v>
      </c>
      <c r="CE322" s="4" t="str">
        <f t="shared" si="1002"/>
        <v>Kitöltés rendben!</v>
      </c>
      <c r="CF322" s="5">
        <f t="shared" si="1003"/>
        <v>1</v>
      </c>
      <c r="CG322" s="5">
        <f t="shared" si="1004"/>
        <v>0</v>
      </c>
      <c r="CH322" s="5">
        <f t="shared" si="1005"/>
        <v>1</v>
      </c>
    </row>
    <row r="323" spans="1:86" s="2" customFormat="1" ht="30.2" customHeight="1" x14ac:dyDescent="0.25">
      <c r="A323" s="1" t="str">
        <f t="shared" si="966"/>
        <v>Kitöltés rendben!</v>
      </c>
      <c r="B323" s="200">
        <v>2</v>
      </c>
      <c r="C323" s="199" t="s">
        <v>70</v>
      </c>
      <c r="D323" s="201" t="s">
        <v>582</v>
      </c>
      <c r="E323" s="201" t="s">
        <v>201</v>
      </c>
      <c r="F323" s="202" t="str">
        <f>VLOOKUP($G323,Összesítő!$B:$F,2,FALSE)</f>
        <v>21-32054-1-048-01-10</v>
      </c>
      <c r="G323" s="199" t="s">
        <v>280</v>
      </c>
      <c r="H323" s="202" t="str">
        <f>AY323&amp;"_"&amp;AW323&amp;"_FIV_"&amp;LEFT(Előlap!$B$6,4)</f>
        <v>3185_321_FIV_2026</v>
      </c>
      <c r="I323" s="202" t="str">
        <f>VLOOKUP($G323,Összesítő!$B:$F,5,FALSE)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3" s="202" t="str">
        <f>VLOOKUP($G323,Összesítő!$B:$F,4,FALSE)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3" s="6">
        <f t="shared" si="806"/>
        <v>10000</v>
      </c>
      <c r="L323" s="200">
        <v>2028</v>
      </c>
      <c r="M323" s="200">
        <v>2036</v>
      </c>
      <c r="N323" s="12">
        <v>0</v>
      </c>
      <c r="O323" s="7">
        <v>10000</v>
      </c>
      <c r="P323" s="7">
        <v>0</v>
      </c>
      <c r="R323" s="7">
        <v>0</v>
      </c>
      <c r="S323" s="7">
        <v>0</v>
      </c>
      <c r="T323" s="7">
        <v>0</v>
      </c>
      <c r="U323" s="7">
        <v>0</v>
      </c>
      <c r="V323" s="7">
        <v>0</v>
      </c>
      <c r="W323" s="7">
        <v>0</v>
      </c>
      <c r="X323" s="7">
        <v>0</v>
      </c>
      <c r="Y323" s="7">
        <v>0</v>
      </c>
      <c r="Z323" s="7">
        <v>0</v>
      </c>
      <c r="AA323" s="7">
        <v>0</v>
      </c>
      <c r="AB323" s="7">
        <v>0</v>
      </c>
      <c r="AC323" s="6">
        <f t="shared" si="967"/>
        <v>0</v>
      </c>
      <c r="AD323" s="3" t="str">
        <f t="shared" si="968"/>
        <v>Nem rövidtávú a feladat.</v>
      </c>
      <c r="AF323" s="7">
        <v>0</v>
      </c>
      <c r="AG323" s="7">
        <v>0</v>
      </c>
      <c r="AH323" s="7">
        <v>0</v>
      </c>
      <c r="AI323" s="7">
        <v>0</v>
      </c>
      <c r="AJ323" s="7">
        <v>0</v>
      </c>
      <c r="AK323" s="7">
        <v>0</v>
      </c>
      <c r="AL323" s="7">
        <v>0</v>
      </c>
      <c r="AM323" s="7">
        <v>0</v>
      </c>
      <c r="AN323" s="7">
        <v>0</v>
      </c>
      <c r="AO323" s="7">
        <v>0</v>
      </c>
      <c r="AP323" s="7">
        <v>0</v>
      </c>
      <c r="AQ323" s="6">
        <f t="shared" si="969"/>
        <v>0</v>
      </c>
      <c r="AR323" s="199" t="s">
        <v>205</v>
      </c>
      <c r="AS323" s="3" t="str">
        <f t="shared" si="970"/>
        <v>Forráshiányos a feladat!</v>
      </c>
      <c r="AU323" s="201" t="s">
        <v>135</v>
      </c>
      <c r="AV323" s="201" t="s">
        <v>135</v>
      </c>
      <c r="AW323" s="202">
        <f>COUNTA($G$3:G323)</f>
        <v>321</v>
      </c>
      <c r="AY323" s="8">
        <f>VLOOKUP($G323,Összesítő!$B:$F,3,FALSE)</f>
        <v>3185</v>
      </c>
      <c r="AZ323" s="8">
        <f t="shared" si="971"/>
        <v>0</v>
      </c>
      <c r="BA323" s="5">
        <f t="shared" si="972"/>
        <v>1</v>
      </c>
      <c r="BB323" s="5" t="str">
        <f t="shared" si="973"/>
        <v>H</v>
      </c>
      <c r="BC323" s="5">
        <f t="shared" si="974"/>
        <v>0</v>
      </c>
      <c r="BD323" s="5">
        <f t="shared" si="975"/>
        <v>0</v>
      </c>
      <c r="BE323" s="5">
        <f t="shared" si="976"/>
        <v>0</v>
      </c>
      <c r="BF323" s="8" t="str">
        <f t="shared" si="977"/>
        <v>Nem rövidtávú a feladat.</v>
      </c>
      <c r="BG323" s="5">
        <f t="shared" si="978"/>
        <v>1</v>
      </c>
      <c r="BH323" s="5">
        <f t="shared" si="979"/>
        <v>1</v>
      </c>
      <c r="BI323" s="5">
        <f t="shared" si="980"/>
        <v>1</v>
      </c>
      <c r="BJ323" s="5">
        <f t="shared" si="981"/>
        <v>1</v>
      </c>
      <c r="BK323" s="5">
        <f t="shared" si="982"/>
        <v>1</v>
      </c>
      <c r="BL323" s="4" t="str">
        <f t="shared" si="983"/>
        <v>Forráshiányos a feladat!</v>
      </c>
      <c r="BM323" s="5">
        <f t="shared" si="984"/>
        <v>0</v>
      </c>
      <c r="BN323" s="5">
        <f t="shared" si="985"/>
        <v>1</v>
      </c>
      <c r="BO323" s="5">
        <f t="shared" si="986"/>
        <v>0</v>
      </c>
      <c r="BP323" s="5">
        <f t="shared" si="987"/>
        <v>0</v>
      </c>
      <c r="BQ323" s="5">
        <f t="shared" si="988"/>
        <v>0</v>
      </c>
      <c r="BR323" s="8">
        <f t="shared" si="989"/>
        <v>0</v>
      </c>
      <c r="BS323" s="5">
        <f t="shared" si="990"/>
        <v>0</v>
      </c>
      <c r="BT323" s="5">
        <f t="shared" si="991"/>
        <v>0</v>
      </c>
      <c r="BU323" s="5">
        <f t="shared" si="992"/>
        <v>1</v>
      </c>
      <c r="BV323" s="5">
        <f t="shared" si="993"/>
        <v>1</v>
      </c>
      <c r="BW323" s="5">
        <f t="shared" si="994"/>
        <v>1</v>
      </c>
      <c r="BX323" s="5">
        <f t="shared" si="995"/>
        <v>1</v>
      </c>
      <c r="BY323" s="5">
        <f t="shared" si="996"/>
        <v>1</v>
      </c>
      <c r="BZ323" s="5">
        <f t="shared" si="997"/>
        <v>1</v>
      </c>
      <c r="CA323" s="5">
        <f t="shared" si="998"/>
        <v>1</v>
      </c>
      <c r="CB323" s="5">
        <f t="shared" si="999"/>
        <v>1</v>
      </c>
      <c r="CC323" s="5">
        <f t="shared" si="1000"/>
        <v>1</v>
      </c>
      <c r="CD323" s="5" t="str">
        <f t="shared" si="1001"/>
        <v>?</v>
      </c>
      <c r="CE323" s="4" t="str">
        <f t="shared" si="1002"/>
        <v>Kitöltés rendben!</v>
      </c>
      <c r="CF323" s="5">
        <f t="shared" si="1003"/>
        <v>1</v>
      </c>
      <c r="CG323" s="5">
        <f t="shared" si="1004"/>
        <v>0</v>
      </c>
      <c r="CH323" s="5">
        <f t="shared" si="1005"/>
        <v>1</v>
      </c>
    </row>
    <row r="324" spans="1:86" s="2" customFormat="1" ht="30.2" customHeight="1" x14ac:dyDescent="0.25">
      <c r="A324" s="1" t="str">
        <f t="shared" si="966"/>
        <v>Kitöltés rendben!</v>
      </c>
      <c r="B324" s="200">
        <v>2</v>
      </c>
      <c r="C324" s="199" t="s">
        <v>80</v>
      </c>
      <c r="D324" s="201" t="s">
        <v>583</v>
      </c>
      <c r="E324" s="201" t="s">
        <v>201</v>
      </c>
      <c r="F324" s="202" t="str">
        <f>VLOOKUP($G324,Összesítő!$B:$F,2,FALSE)</f>
        <v>21-32054-1-048-01-10</v>
      </c>
      <c r="G324" s="199" t="s">
        <v>280</v>
      </c>
      <c r="H324" s="202" t="str">
        <f>AY324&amp;"_"&amp;AW324&amp;"_FIV_"&amp;LEFT(Előlap!$B$6,4)</f>
        <v>3185_322_FIV_2026</v>
      </c>
      <c r="I324" s="202" t="str">
        <f>VLOOKUP($G324,Összesítő!$B:$F,5,FALSE)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4" s="202" t="str">
        <f>VLOOKUP($G324,Összesítő!$B:$F,4,FALSE)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4" s="6">
        <f t="shared" si="806"/>
        <v>19550</v>
      </c>
      <c r="L324" s="200">
        <v>2028</v>
      </c>
      <c r="M324" s="200">
        <v>2036</v>
      </c>
      <c r="N324" s="12">
        <v>0</v>
      </c>
      <c r="O324" s="7">
        <v>19550</v>
      </c>
      <c r="P324" s="7">
        <v>0</v>
      </c>
      <c r="R324" s="7">
        <v>0</v>
      </c>
      <c r="S324" s="7">
        <v>0</v>
      </c>
      <c r="T324" s="7">
        <v>0</v>
      </c>
      <c r="U324" s="7">
        <v>0</v>
      </c>
      <c r="V324" s="7">
        <v>0</v>
      </c>
      <c r="W324" s="7">
        <v>0</v>
      </c>
      <c r="X324" s="7">
        <v>0</v>
      </c>
      <c r="Y324" s="7">
        <v>0</v>
      </c>
      <c r="Z324" s="7">
        <v>0</v>
      </c>
      <c r="AA324" s="7">
        <v>0</v>
      </c>
      <c r="AB324" s="7">
        <v>0</v>
      </c>
      <c r="AC324" s="6">
        <f t="shared" si="967"/>
        <v>0</v>
      </c>
      <c r="AD324" s="3" t="str">
        <f t="shared" si="968"/>
        <v>Nem rövidtávú a feladat.</v>
      </c>
      <c r="AF324" s="7">
        <v>0</v>
      </c>
      <c r="AG324" s="7">
        <v>0</v>
      </c>
      <c r="AH324" s="7">
        <v>0</v>
      </c>
      <c r="AI324" s="7">
        <v>0</v>
      </c>
      <c r="AJ324" s="7">
        <v>0</v>
      </c>
      <c r="AK324" s="7">
        <v>0</v>
      </c>
      <c r="AL324" s="7">
        <v>0</v>
      </c>
      <c r="AM324" s="7">
        <v>0</v>
      </c>
      <c r="AN324" s="7">
        <v>0</v>
      </c>
      <c r="AO324" s="7">
        <v>0</v>
      </c>
      <c r="AP324" s="7">
        <v>0</v>
      </c>
      <c r="AQ324" s="6">
        <f t="shared" si="969"/>
        <v>0</v>
      </c>
      <c r="AR324" s="199" t="s">
        <v>205</v>
      </c>
      <c r="AS324" s="3" t="str">
        <f t="shared" si="970"/>
        <v>Forráshiányos a feladat!</v>
      </c>
      <c r="AU324" s="201" t="s">
        <v>135</v>
      </c>
      <c r="AV324" s="201" t="s">
        <v>135</v>
      </c>
      <c r="AW324" s="202">
        <f>COUNTA($G$3:G324)</f>
        <v>322</v>
      </c>
      <c r="AY324" s="8">
        <f>VLOOKUP($G324,Összesítő!$B:$F,3,FALSE)</f>
        <v>3185</v>
      </c>
      <c r="AZ324" s="8">
        <f t="shared" si="971"/>
        <v>0</v>
      </c>
      <c r="BA324" s="5">
        <f t="shared" si="972"/>
        <v>1</v>
      </c>
      <c r="BB324" s="5" t="str">
        <f t="shared" si="973"/>
        <v>H</v>
      </c>
      <c r="BC324" s="5">
        <f t="shared" si="974"/>
        <v>0</v>
      </c>
      <c r="BD324" s="5">
        <f t="shared" si="975"/>
        <v>0</v>
      </c>
      <c r="BE324" s="5">
        <f t="shared" si="976"/>
        <v>0</v>
      </c>
      <c r="BF324" s="8" t="str">
        <f t="shared" si="977"/>
        <v>Nem rövidtávú a feladat.</v>
      </c>
      <c r="BG324" s="5">
        <f t="shared" si="978"/>
        <v>1</v>
      </c>
      <c r="BH324" s="5">
        <f t="shared" si="979"/>
        <v>1</v>
      </c>
      <c r="BI324" s="5">
        <f t="shared" si="980"/>
        <v>1</v>
      </c>
      <c r="BJ324" s="5">
        <f t="shared" si="981"/>
        <v>1</v>
      </c>
      <c r="BK324" s="5">
        <f t="shared" si="982"/>
        <v>1</v>
      </c>
      <c r="BL324" s="4" t="str">
        <f t="shared" si="983"/>
        <v>Forráshiányos a feladat!</v>
      </c>
      <c r="BM324" s="5">
        <f t="shared" si="984"/>
        <v>0</v>
      </c>
      <c r="BN324" s="5">
        <f t="shared" si="985"/>
        <v>1</v>
      </c>
      <c r="BO324" s="5">
        <f t="shared" si="986"/>
        <v>0</v>
      </c>
      <c r="BP324" s="5">
        <f t="shared" si="987"/>
        <v>0</v>
      </c>
      <c r="BQ324" s="5">
        <f t="shared" si="988"/>
        <v>0</v>
      </c>
      <c r="BR324" s="8">
        <f t="shared" si="989"/>
        <v>0</v>
      </c>
      <c r="BS324" s="5">
        <f t="shared" si="990"/>
        <v>0</v>
      </c>
      <c r="BT324" s="5">
        <f t="shared" si="991"/>
        <v>0</v>
      </c>
      <c r="BU324" s="5">
        <f t="shared" si="992"/>
        <v>1</v>
      </c>
      <c r="BV324" s="5">
        <f t="shared" si="993"/>
        <v>1</v>
      </c>
      <c r="BW324" s="5">
        <f t="shared" si="994"/>
        <v>1</v>
      </c>
      <c r="BX324" s="5">
        <f t="shared" si="995"/>
        <v>1</v>
      </c>
      <c r="BY324" s="5">
        <f t="shared" si="996"/>
        <v>1</v>
      </c>
      <c r="BZ324" s="5">
        <f t="shared" si="997"/>
        <v>1</v>
      </c>
      <c r="CA324" s="5">
        <f t="shared" si="998"/>
        <v>1</v>
      </c>
      <c r="CB324" s="5">
        <f t="shared" si="999"/>
        <v>1</v>
      </c>
      <c r="CC324" s="5">
        <f t="shared" si="1000"/>
        <v>1</v>
      </c>
      <c r="CD324" s="5" t="str">
        <f t="shared" si="1001"/>
        <v>?</v>
      </c>
      <c r="CE324" s="4" t="str">
        <f t="shared" si="1002"/>
        <v>Kitöltés rendben!</v>
      </c>
      <c r="CF324" s="5">
        <f t="shared" si="1003"/>
        <v>1</v>
      </c>
      <c r="CG324" s="5">
        <f t="shared" si="1004"/>
        <v>0</v>
      </c>
      <c r="CH324" s="5">
        <f t="shared" si="1005"/>
        <v>1</v>
      </c>
    </row>
    <row r="325" spans="1:86" s="2" customFormat="1" ht="30.2" customHeight="1" x14ac:dyDescent="0.25">
      <c r="A325" s="1" t="str">
        <f t="shared" si="966"/>
        <v>Kitöltés rendben!</v>
      </c>
      <c r="B325" s="200">
        <v>2</v>
      </c>
      <c r="C325" s="199" t="s">
        <v>50</v>
      </c>
      <c r="D325" s="201" t="s">
        <v>584</v>
      </c>
      <c r="E325" s="201" t="s">
        <v>201</v>
      </c>
      <c r="F325" s="202" t="str">
        <f>VLOOKUP($G325,Összesítő!$B:$F,2,FALSE)</f>
        <v>21-32054-1-048-01-10</v>
      </c>
      <c r="G325" s="199" t="s">
        <v>280</v>
      </c>
      <c r="H325" s="202" t="str">
        <f>AY325&amp;"_"&amp;AW325&amp;"_FIV_"&amp;LEFT(Előlap!$B$6,4)</f>
        <v>3185_323_FIV_2026</v>
      </c>
      <c r="I325" s="202" t="str">
        <f>VLOOKUP($G325,Összesítő!$B:$F,5,FALSE)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5" s="202" t="str">
        <f>VLOOKUP($G325,Összesítő!$B:$F,4,FALSE)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5" s="6">
        <f t="shared" ref="K325:K388" si="1006">N325+O325</f>
        <v>1000</v>
      </c>
      <c r="L325" s="200">
        <v>2028</v>
      </c>
      <c r="M325" s="200">
        <v>2028</v>
      </c>
      <c r="N325" s="12">
        <v>0</v>
      </c>
      <c r="O325" s="7">
        <v>1000</v>
      </c>
      <c r="P325" s="7">
        <v>0</v>
      </c>
      <c r="R325" s="7">
        <v>0</v>
      </c>
      <c r="S325" s="7">
        <v>0</v>
      </c>
      <c r="T325" s="7">
        <v>0</v>
      </c>
      <c r="U325" s="7">
        <v>0</v>
      </c>
      <c r="V325" s="7">
        <v>0</v>
      </c>
      <c r="W325" s="7">
        <v>0</v>
      </c>
      <c r="X325" s="7">
        <v>0</v>
      </c>
      <c r="Y325" s="7">
        <v>0</v>
      </c>
      <c r="Z325" s="7">
        <v>0</v>
      </c>
      <c r="AA325" s="7">
        <v>0</v>
      </c>
      <c r="AB325" s="7">
        <v>0</v>
      </c>
      <c r="AC325" s="6">
        <f t="shared" si="967"/>
        <v>0</v>
      </c>
      <c r="AD325" s="3" t="str">
        <f t="shared" si="968"/>
        <v>Nem rövidtávú a feladat.</v>
      </c>
      <c r="AF325" s="7">
        <v>1000</v>
      </c>
      <c r="AG325" s="7">
        <v>0</v>
      </c>
      <c r="AH325" s="7">
        <v>0</v>
      </c>
      <c r="AI325" s="7">
        <v>0</v>
      </c>
      <c r="AJ325" s="7">
        <v>0</v>
      </c>
      <c r="AK325" s="7">
        <v>0</v>
      </c>
      <c r="AL325" s="7">
        <v>0</v>
      </c>
      <c r="AM325" s="7">
        <v>0</v>
      </c>
      <c r="AN325" s="7">
        <v>0</v>
      </c>
      <c r="AO325" s="7">
        <v>0</v>
      </c>
      <c r="AP325" s="7">
        <v>0</v>
      </c>
      <c r="AQ325" s="6">
        <f t="shared" si="969"/>
        <v>1000</v>
      </c>
      <c r="AR325" s="199" t="s">
        <v>203</v>
      </c>
      <c r="AS325" s="3" t="str">
        <f t="shared" si="970"/>
        <v>A forrás egyenlő a költséggel (II.ütem).</v>
      </c>
      <c r="AU325" s="201" t="s">
        <v>135</v>
      </c>
      <c r="AV325" s="201" t="s">
        <v>135</v>
      </c>
      <c r="AW325" s="202">
        <f>COUNTA($G$3:G325)</f>
        <v>323</v>
      </c>
      <c r="AY325" s="8">
        <f>VLOOKUP($G325,Összesítő!$B:$F,3,FALSE)</f>
        <v>3185</v>
      </c>
      <c r="AZ325" s="8">
        <f t="shared" si="971"/>
        <v>0</v>
      </c>
      <c r="BA325" s="5">
        <f t="shared" si="972"/>
        <v>1</v>
      </c>
      <c r="BB325" s="5" t="str">
        <f t="shared" si="973"/>
        <v>H</v>
      </c>
      <c r="BC325" s="5">
        <f t="shared" si="974"/>
        <v>0</v>
      </c>
      <c r="BD325" s="5">
        <f t="shared" si="975"/>
        <v>0</v>
      </c>
      <c r="BE325" s="5">
        <f t="shared" si="976"/>
        <v>0</v>
      </c>
      <c r="BF325" s="8" t="str">
        <f t="shared" si="977"/>
        <v>Nem rövidtávú a feladat.</v>
      </c>
      <c r="BG325" s="5">
        <f t="shared" si="978"/>
        <v>1</v>
      </c>
      <c r="BH325" s="5">
        <f t="shared" si="979"/>
        <v>1</v>
      </c>
      <c r="BI325" s="5">
        <f t="shared" si="980"/>
        <v>0</v>
      </c>
      <c r="BJ325" s="5">
        <f t="shared" si="981"/>
        <v>1</v>
      </c>
      <c r="BK325" s="5">
        <f t="shared" si="982"/>
        <v>1</v>
      </c>
      <c r="BL325" s="4" t="str">
        <f t="shared" si="983"/>
        <v>A forrás egyenlő a költséggel (II.ütem).</v>
      </c>
      <c r="BM325" s="5">
        <f t="shared" si="984"/>
        <v>0</v>
      </c>
      <c r="BN325" s="5">
        <f t="shared" si="985"/>
        <v>1</v>
      </c>
      <c r="BO325" s="5">
        <f t="shared" si="986"/>
        <v>0</v>
      </c>
      <c r="BP325" s="5">
        <f t="shared" si="987"/>
        <v>0</v>
      </c>
      <c r="BQ325" s="5">
        <f t="shared" si="988"/>
        <v>0</v>
      </c>
      <c r="BR325" s="8">
        <f t="shared" si="989"/>
        <v>0</v>
      </c>
      <c r="BS325" s="5">
        <f t="shared" si="990"/>
        <v>0</v>
      </c>
      <c r="BT325" s="5">
        <f t="shared" si="991"/>
        <v>0</v>
      </c>
      <c r="BU325" s="5">
        <f t="shared" si="992"/>
        <v>1</v>
      </c>
      <c r="BV325" s="5">
        <f t="shared" si="993"/>
        <v>1</v>
      </c>
      <c r="BW325" s="5">
        <f t="shared" si="994"/>
        <v>1</v>
      </c>
      <c r="BX325" s="5">
        <f t="shared" si="995"/>
        <v>1</v>
      </c>
      <c r="BY325" s="5">
        <f t="shared" si="996"/>
        <v>1</v>
      </c>
      <c r="BZ325" s="5">
        <f t="shared" si="997"/>
        <v>1</v>
      </c>
      <c r="CA325" s="5">
        <f t="shared" si="998"/>
        <v>1</v>
      </c>
      <c r="CB325" s="5">
        <f t="shared" si="999"/>
        <v>1</v>
      </c>
      <c r="CC325" s="5">
        <f t="shared" si="1000"/>
        <v>1</v>
      </c>
      <c r="CD325" s="5" t="str">
        <f t="shared" si="1001"/>
        <v>?</v>
      </c>
      <c r="CE325" s="4" t="str">
        <f t="shared" si="1002"/>
        <v>Kitöltés rendben!</v>
      </c>
      <c r="CF325" s="5">
        <f t="shared" si="1003"/>
        <v>1</v>
      </c>
      <c r="CG325" s="5">
        <f t="shared" si="1004"/>
        <v>0</v>
      </c>
      <c r="CH325" s="5">
        <f t="shared" si="1005"/>
        <v>1</v>
      </c>
    </row>
    <row r="326" spans="1:86" s="2" customFormat="1" ht="30.2" customHeight="1" x14ac:dyDescent="0.25">
      <c r="A326" s="1" t="str">
        <f t="shared" ref="A326:A338" si="1007">IF($G326="","Nincs VKR kiválasztva!",CE326)</f>
        <v>Kitöltés rendben!</v>
      </c>
      <c r="B326" s="200">
        <v>2</v>
      </c>
      <c r="C326" s="199" t="s">
        <v>103</v>
      </c>
      <c r="D326" s="201" t="s">
        <v>585</v>
      </c>
      <c r="E326" s="201" t="s">
        <v>201</v>
      </c>
      <c r="F326" s="202" t="str">
        <f>VLOOKUP($G326,Összesítő!$B:$F,2,FALSE)</f>
        <v>21-32054-1-048-01-10</v>
      </c>
      <c r="G326" s="199" t="s">
        <v>280</v>
      </c>
      <c r="H326" s="202" t="str">
        <f>AY326&amp;"_"&amp;AW326&amp;"_FIV_"&amp;LEFT(Előlap!$B$6,4)</f>
        <v>3185_324_FIV_2026</v>
      </c>
      <c r="I326" s="202" t="str">
        <f>VLOOKUP($G326,Összesítő!$B:$F,5,FALSE)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6" s="202" t="str">
        <f>VLOOKUP($G326,Összesítő!$B:$F,4,FALSE)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6" s="6">
        <f t="shared" si="1006"/>
        <v>6500</v>
      </c>
      <c r="L326" s="200">
        <v>2028</v>
      </c>
      <c r="M326" s="200">
        <v>2028</v>
      </c>
      <c r="N326" s="12">
        <v>0</v>
      </c>
      <c r="O326" s="7">
        <v>6500</v>
      </c>
      <c r="P326" s="7">
        <v>0</v>
      </c>
      <c r="R326" s="7">
        <v>0</v>
      </c>
      <c r="S326" s="7">
        <v>0</v>
      </c>
      <c r="T326" s="7">
        <v>0</v>
      </c>
      <c r="U326" s="7">
        <v>0</v>
      </c>
      <c r="V326" s="7">
        <v>0</v>
      </c>
      <c r="W326" s="7">
        <v>0</v>
      </c>
      <c r="X326" s="7">
        <v>0</v>
      </c>
      <c r="Y326" s="7">
        <v>0</v>
      </c>
      <c r="Z326" s="7">
        <v>0</v>
      </c>
      <c r="AA326" s="7">
        <v>0</v>
      </c>
      <c r="AB326" s="7">
        <v>0</v>
      </c>
      <c r="AC326" s="6">
        <f t="shared" ref="AC326:AC338" si="1008">SUM(R326:AB326)</f>
        <v>0</v>
      </c>
      <c r="AD326" s="3" t="str">
        <f t="shared" ref="AD326:AD338" si="1009">IF($G326="","Nincs VKR kiválasztva!",IF(BA326=0,"Hiányos kitöltés!",BF326))</f>
        <v>Nem rövidtávú a feladat.</v>
      </c>
      <c r="AF326" s="7">
        <v>6500</v>
      </c>
      <c r="AG326" s="7">
        <v>0</v>
      </c>
      <c r="AH326" s="7">
        <v>0</v>
      </c>
      <c r="AI326" s="7">
        <v>0</v>
      </c>
      <c r="AJ326" s="7">
        <v>0</v>
      </c>
      <c r="AK326" s="7">
        <v>0</v>
      </c>
      <c r="AL326" s="7">
        <v>0</v>
      </c>
      <c r="AM326" s="7">
        <v>0</v>
      </c>
      <c r="AN326" s="7">
        <v>0</v>
      </c>
      <c r="AO326" s="7">
        <v>0</v>
      </c>
      <c r="AP326" s="7">
        <v>0</v>
      </c>
      <c r="AQ326" s="6">
        <f t="shared" ref="AQ326:AQ338" si="1010">SUM(AF326:AP326)</f>
        <v>6500</v>
      </c>
      <c r="AR326" s="199" t="s">
        <v>203</v>
      </c>
      <c r="AS326" s="3" t="str">
        <f t="shared" ref="AS326:AS338" si="1011">IF($G326="","Nincs VKR kiválasztva!",IF($BA326=0,"Hiányos kitöltés!",IF($BN326=0,"Nem hosszútávú a feladat.",$BL326)))</f>
        <v>A forrás egyenlő a költséggel (II.ütem).</v>
      </c>
      <c r="AU326" s="201" t="s">
        <v>135</v>
      </c>
      <c r="AV326" s="201" t="s">
        <v>135</v>
      </c>
      <c r="AW326" s="202">
        <f>COUNTA($G$3:G326)</f>
        <v>324</v>
      </c>
      <c r="AY326" s="8">
        <f>VLOOKUP($G326,Összesítő!$B:$F,3,FALSE)</f>
        <v>3185</v>
      </c>
      <c r="AZ326" s="8">
        <f t="shared" ref="AZ326:AZ338" si="1012">LEN($AU326)</f>
        <v>0</v>
      </c>
      <c r="BA326" s="5">
        <f t="shared" ref="BA326:BA338" si="1013">IF(OR($B326="",$C326="",$D326="",$E326="",$F326="",$L326="",$M326="",$N326="",$O326="",$P326=""),0,1)</f>
        <v>1</v>
      </c>
      <c r="BB326" s="5" t="str">
        <f t="shared" ref="BB326:BB338" si="1014">IF($F326="",0,IF(AND($L326=2027,$M326=2027),"R",IF(AND($L326=2027,$M326&gt;2027),"RH",IF(AND($L326&gt;2027,$M326&gt;2027),"H","x"))))</f>
        <v>H</v>
      </c>
      <c r="BC326" s="5">
        <f t="shared" ref="BC326:BC338" si="1015">IF(OR(BB326="R",BB326="RH"),1,0)</f>
        <v>0</v>
      </c>
      <c r="BD326" s="5">
        <f t="shared" ref="BD326:BD338" si="1016">IF(AND($BB326="R",$O326&gt;0),1,IF(AND($BB326="H",$N326&gt;0),1,0))</f>
        <v>0</v>
      </c>
      <c r="BE326" s="5">
        <f t="shared" ref="BE326:BE338" si="1017">IF($AC326&lt;$N326,1,IF($AC326=$N326,0))</f>
        <v>0</v>
      </c>
      <c r="BF326" s="8" t="str">
        <f t="shared" ref="BF326:BF338" si="1018">IF($L326&gt;2027,"Nem rövidtávú a feladat.",IF($BE326=1,"Az I. ütem nem lehet forráshiányos!",IF($AC326&gt;$N326,"Többlet forrást jelölt meg az I. ütemnél! A forrás ne legyen több a költségnél.",IF($AC326=$N326,"A forrás egyenlő a költséggel (I.ütem).",0))))</f>
        <v>Nem rövidtávú a feladat.</v>
      </c>
      <c r="BG326" s="5">
        <f t="shared" ref="BG326:BG338" si="1019">IF(AND($R326&lt;&gt;"",$S326&lt;&gt;"",$T326&lt;&gt;"",$U326&lt;&gt;"",$V326&lt;&gt;"",$W326&lt;&gt;"",$X326&lt;&gt;"",$Y326&lt;&gt;"",$Z326&lt;&gt;"",$AA326&lt;&gt;"",$AB326&lt;&gt;""),1,0)</f>
        <v>1</v>
      </c>
      <c r="BH326" s="5">
        <f t="shared" ref="BH326:BH338" si="1020">IF(AND($BG326=1,$N326=$AC326),1,0)</f>
        <v>1</v>
      </c>
      <c r="BI326" s="5">
        <f t="shared" ref="BI326:BI338" si="1021">IF($AQ326&lt;$O326,1,0)</f>
        <v>0</v>
      </c>
      <c r="BJ326" s="5">
        <f t="shared" ref="BJ326:BJ338" si="1022">IF(AND($AF326&lt;&gt;"",$AG326&lt;&gt;"",$AH326&lt;&gt;"",$AI326&lt;&gt;"",$AJ326&lt;&gt;"",$AK326&lt;&gt;"",$AL326&lt;&gt;"",$AM326&lt;&gt;"",$AN326&lt;&gt;"",$AO326&lt;&gt;"",$AP326&lt;&gt;""),1,0)</f>
        <v>1</v>
      </c>
      <c r="BK326" s="5">
        <f t="shared" ref="BK326:BK338" si="1023">IF(AND($BJ326=1,$O326=$AQ326),1,IF(AND($BJ326=1,$O326&gt;$AQ326,AR326="igen"),1,0))</f>
        <v>1</v>
      </c>
      <c r="BL326" s="4" t="str">
        <f t="shared" ref="BL326:BL338" si="1024">IF($M326&lt;2028,"Nem hosszútávú a feladat.",IF(AND($BI326=1,$AR326="nem"),"Forráshiányos a feladat? Jelölje az AR-oszlopban!",IF(AND($BI326=0,$AR326="igen"),"Forráshiányosnak jelölte a feladat az AR-oszlopban, de a forrás költség adatok alapnján nem az!",IF(AND($BI326=1,$AR326="igen"),"Forráshiányos a feladat!",IF($AQ326&gt;$O326,"Többlet forrást jelölt meg a II. ütemnél! A forrás ne legyen több a költségnél.",IF($AQ326=$O326,"A forrás egyenlő a költséggel (II.ütem).",0))))))</f>
        <v>A forrás egyenlő a költséggel (II.ütem).</v>
      </c>
      <c r="BM326" s="5">
        <f t="shared" ref="BM326:BM338" si="1025">IF($M326&lt;2028,1,0)</f>
        <v>0</v>
      </c>
      <c r="BN326" s="5">
        <f t="shared" ref="BN326:BN338" si="1026">IF($M326&gt;2027,1,0)</f>
        <v>1</v>
      </c>
      <c r="BO326" s="5">
        <f t="shared" ref="BO326:BO338" si="1027">IF(AND($BM326=1,$N326=0),1,0)</f>
        <v>0</v>
      </c>
      <c r="BP326" s="5">
        <f t="shared" ref="BP326:BP338" si="1028">IF(AND($BN326=1,$O326=0),1,0)</f>
        <v>0</v>
      </c>
      <c r="BQ326" s="5">
        <f t="shared" ref="BQ326:BQ338" si="1029">IF(AND($BB326="R",$N326=0,$AZ326&gt;29),1,IF(AND($BB326="RH",$N326=0,$AZ326&gt;29),1,0))</f>
        <v>0</v>
      </c>
      <c r="BR326" s="8">
        <f t="shared" ref="BR326:BR338" si="1030">IF($BN326=0,"Nincs hosszútávú terv!",IF(AND($BB326="H",$O326=0,$AZ326=0),"Nullás a hosszútávú feladat és nincs hozzá indoklás!",IF(AND($BB326="RH",$O326=0,$AZ326=0),"Nullás a hosszútávú feladat és nincs hozzá indoklás!",IF(AND($BB326="R",$O326=0,$AZ326&lt;300),"Nullás a hosszútávú feladat és rövid hozzá az indoklás!",IF(AND($BB326="RH",$O326=0,$AZ326&lt;300),"Nullás a hosszútávú feladat és rövid hozzá az indoklás!",0)))))</f>
        <v>0</v>
      </c>
      <c r="BS326" s="5">
        <f t="shared" ref="BS326:BS338" si="1031">IF(AND($BB326="R",$N326=0,$AZ326&gt;29),1,IF(AND($BB326="RH",$N326=0,$AZ326&gt;29),1,0))</f>
        <v>0</v>
      </c>
      <c r="BT326" s="5">
        <f t="shared" ref="BT326:BT338" si="1032">IF(AND($BB326="H",$O326=0,$AZ326&gt;29),1,IF(AND($BB326="RH",$O326=0,$AZ326&gt;29),1,0))</f>
        <v>0</v>
      </c>
      <c r="BU326" s="5">
        <f t="shared" ref="BU326:BU338" si="1033">IF($B326="",0,1)</f>
        <v>1</v>
      </c>
      <c r="BV326" s="5">
        <f t="shared" ref="BV326:BV338" si="1034">IF($C326="",0,1)</f>
        <v>1</v>
      </c>
      <c r="BW326" s="5">
        <f t="shared" ref="BW326:BW338" si="1035">IF($D326="",0,1)</f>
        <v>1</v>
      </c>
      <c r="BX326" s="5">
        <f t="shared" ref="BX326:BX338" si="1036">IF($E326="",0,1)</f>
        <v>1</v>
      </c>
      <c r="BY326" s="5">
        <f t="shared" ref="BY326:BY338" si="1037">IF($L326="",0,1)</f>
        <v>1</v>
      </c>
      <c r="BZ326" s="5">
        <f t="shared" ref="BZ326:BZ338" si="1038">IF($M326="",0,1)</f>
        <v>1</v>
      </c>
      <c r="CA326" s="5">
        <f t="shared" ref="CA326:CA338" si="1039">IF($N326="",0,1)</f>
        <v>1</v>
      </c>
      <c r="CB326" s="5">
        <f t="shared" ref="CB326:CB338" si="1040">IF($O326="",0,1)</f>
        <v>1</v>
      </c>
      <c r="CC326" s="5">
        <f t="shared" ref="CC326:CC338" si="1041">IF($P326="",0,1)</f>
        <v>1</v>
      </c>
      <c r="CD326" s="5" t="str">
        <f t="shared" ref="CD326:CD338" si="1042">IF(AND($BA326=0,$BU326=0),"Hiányos kitöltés! (B-oszlop üres)",IF(AND($BA326=0,$BV326=0),"Hiányos kitöltés! (C-oszlop üres)",IF(AND($BA326=0,$BW326=0),"Hiányos kitöltés! (D-oszlop üres)",IF(AND($BA326=0,$BX326=0),"Hiányos kitöltés! (E-oszlop üres)",IF(AND($BA326=0,$BY326=0),"Hiányos kitöltés! (L-oszlop üres)",IF(AND($BA326=0,$BZ326=0),"Hiányos kitöltés! (M-oszlop üres)",IF(AND($BA326=0,$CA326=0),"Hiányos kitöltés! (N-oszlop üres)",IF(AND($BA326=0,$CB326=0),"Hiányos kitöltés! (O-oszlop üres)",IF(AND($BA326=0,$CC326=0),"Hiányos kitöltés! (P-oszlop üres)",IF(AND($BA326=0,$BG326=0),"Hiányos kitöltés! (I.ütem forrása hiányos!","?"))))))))))</f>
        <v>?</v>
      </c>
      <c r="CE326" s="4" t="str">
        <f t="shared" ref="CE326:CE338" si="1043">IF($BA326=0,$CD326,IF($BG326=0,"I. ütem forrása nincs kitöltve!",IF($BJ326=0,"II. ütem forrása nincs kitöltve!",IF($BD326=1,"Költségek üteme nem megfelelő (az időtartam és a költség üteme eltér)!",IF(AND(BH326=0,$BA326=1,$BJ326=1,$BD326=1),"Kötelező cellák kitöltve, de az I. ütem forrása hibás!",IF(AND(BJ326=0,$BA326=1,$BJ326=1,$BD326=1),"Kötelező cellák kitöltve, de a II. ütem forrása hibás!",IF(AND($BO326=1,$AZ326&lt;30),"Nullás a rövidtávú feladat és rövid (hiányzik) a hozzá tartozó indoklás!",IF(AND($BP326=1,$AZ326&lt;30),"Nullás a hosszútávú feladat és rövid (hiányzik) a hozzá tartozó indoklás!",IF(AND(BN326=1,C326="2011_RENDKÍVÜLI"),"II. ütemre nem tervezhet Rendkívüli feladatot!",IF(BH326=0,AD326,IF(BK326=0,AS326,IF(AND(BC326=1,$P326&gt;$N326),"EM rendelet 2. melléklet terhére elszámolt költség nem lehet nagyobb az I. ütemre tervezett tényleges költségnél!",IF($AC326&gt;$N326,"Többlet forrást jelölt meg az I. ütemnél! A forrás ne legyen több a költségnél.",IF($AQ326&gt;$O326,"Többlet forrást jelölt meg a II. ütemnél! A forrás ne legyen több a költségnél.","Kitöltés rendben!"))))))))))))))</f>
        <v>Kitöltés rendben!</v>
      </c>
      <c r="CF326" s="5">
        <f t="shared" ref="CF326:CF338" si="1044">IF(A326="Kitöltés rendben!",1,0)</f>
        <v>1</v>
      </c>
      <c r="CG326" s="5">
        <f t="shared" ref="CG326:CG338" si="1045">IF(AND($BB326="R",$CF326=1),1,IF(AND($BB326="RH",$CF326=1),1,0))</f>
        <v>0</v>
      </c>
      <c r="CH326" s="5">
        <f t="shared" ref="CH326:CH338" si="1046">IF(AND($BB326="H",$CF326=1),1,IF(AND($BB326="RH",$CF326=1),1,0))</f>
        <v>1</v>
      </c>
    </row>
    <row r="327" spans="1:86" s="2" customFormat="1" ht="30.2" customHeight="1" x14ac:dyDescent="0.25">
      <c r="A327" s="1" t="str">
        <f t="shared" si="1007"/>
        <v>Kitöltés rendben!</v>
      </c>
      <c r="B327" s="200">
        <v>2</v>
      </c>
      <c r="C327" s="199" t="s">
        <v>50</v>
      </c>
      <c r="D327" s="201" t="s">
        <v>586</v>
      </c>
      <c r="E327" s="201" t="s">
        <v>201</v>
      </c>
      <c r="F327" s="202" t="str">
        <f>VLOOKUP($G327,Összesítő!$B:$F,2,FALSE)</f>
        <v>21-32054-1-048-01-10</v>
      </c>
      <c r="G327" s="199" t="s">
        <v>280</v>
      </c>
      <c r="H327" s="202" t="str">
        <f>AY327&amp;"_"&amp;AW327&amp;"_FIV_"&amp;LEFT(Előlap!$B$6,4)</f>
        <v>3185_325_FIV_2026</v>
      </c>
      <c r="I327" s="202" t="str">
        <f>VLOOKUP($G327,Összesítő!$B:$F,5,FALSE)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7" s="202" t="str">
        <f>VLOOKUP($G327,Összesítő!$B:$F,4,FALSE)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7" s="6">
        <f t="shared" si="1006"/>
        <v>1800</v>
      </c>
      <c r="L327" s="200">
        <v>2029</v>
      </c>
      <c r="M327" s="200">
        <v>2029</v>
      </c>
      <c r="N327" s="12">
        <v>0</v>
      </c>
      <c r="O327" s="7">
        <v>1800</v>
      </c>
      <c r="P327" s="7">
        <v>0</v>
      </c>
      <c r="R327" s="7">
        <v>0</v>
      </c>
      <c r="S327" s="7">
        <v>0</v>
      </c>
      <c r="T327" s="7">
        <v>0</v>
      </c>
      <c r="U327" s="7">
        <v>0</v>
      </c>
      <c r="V327" s="7">
        <v>0</v>
      </c>
      <c r="W327" s="7">
        <v>0</v>
      </c>
      <c r="X327" s="7">
        <v>0</v>
      </c>
      <c r="Y327" s="7">
        <v>0</v>
      </c>
      <c r="Z327" s="7">
        <v>0</v>
      </c>
      <c r="AA327" s="7">
        <v>0</v>
      </c>
      <c r="AB327" s="7">
        <v>0</v>
      </c>
      <c r="AC327" s="6">
        <f t="shared" si="1008"/>
        <v>0</v>
      </c>
      <c r="AD327" s="3" t="str">
        <f t="shared" si="1009"/>
        <v>Nem rövidtávú a feladat.</v>
      </c>
      <c r="AF327" s="7">
        <v>0</v>
      </c>
      <c r="AG327" s="7">
        <v>0</v>
      </c>
      <c r="AH327" s="7">
        <v>0</v>
      </c>
      <c r="AI327" s="7">
        <v>0</v>
      </c>
      <c r="AJ327" s="7">
        <v>0</v>
      </c>
      <c r="AK327" s="7">
        <v>0</v>
      </c>
      <c r="AL327" s="7">
        <v>0</v>
      </c>
      <c r="AM327" s="7">
        <v>0</v>
      </c>
      <c r="AN327" s="7">
        <v>0</v>
      </c>
      <c r="AO327" s="7">
        <v>0</v>
      </c>
      <c r="AP327" s="7">
        <v>0</v>
      </c>
      <c r="AQ327" s="6">
        <f t="shared" si="1010"/>
        <v>0</v>
      </c>
      <c r="AR327" s="199" t="s">
        <v>205</v>
      </c>
      <c r="AS327" s="3" t="str">
        <f t="shared" si="1011"/>
        <v>Forráshiányos a feladat!</v>
      </c>
      <c r="AU327" s="201" t="s">
        <v>135</v>
      </c>
      <c r="AV327" s="201" t="s">
        <v>135</v>
      </c>
      <c r="AW327" s="202">
        <f>COUNTA($G$3:G327)</f>
        <v>325</v>
      </c>
      <c r="AY327" s="8">
        <f>VLOOKUP($G327,Összesítő!$B:$F,3,FALSE)</f>
        <v>3185</v>
      </c>
      <c r="AZ327" s="8">
        <f t="shared" si="1012"/>
        <v>0</v>
      </c>
      <c r="BA327" s="5">
        <f t="shared" si="1013"/>
        <v>1</v>
      </c>
      <c r="BB327" s="5" t="str">
        <f t="shared" si="1014"/>
        <v>H</v>
      </c>
      <c r="BC327" s="5">
        <f t="shared" si="1015"/>
        <v>0</v>
      </c>
      <c r="BD327" s="5">
        <f t="shared" si="1016"/>
        <v>0</v>
      </c>
      <c r="BE327" s="5">
        <f t="shared" si="1017"/>
        <v>0</v>
      </c>
      <c r="BF327" s="8" t="str">
        <f t="shared" si="1018"/>
        <v>Nem rövidtávú a feladat.</v>
      </c>
      <c r="BG327" s="5">
        <f t="shared" si="1019"/>
        <v>1</v>
      </c>
      <c r="BH327" s="5">
        <f t="shared" si="1020"/>
        <v>1</v>
      </c>
      <c r="BI327" s="5">
        <f t="shared" si="1021"/>
        <v>1</v>
      </c>
      <c r="BJ327" s="5">
        <f t="shared" si="1022"/>
        <v>1</v>
      </c>
      <c r="BK327" s="5">
        <f t="shared" si="1023"/>
        <v>1</v>
      </c>
      <c r="BL327" s="4" t="str">
        <f t="shared" si="1024"/>
        <v>Forráshiányos a feladat!</v>
      </c>
      <c r="BM327" s="5">
        <f t="shared" si="1025"/>
        <v>0</v>
      </c>
      <c r="BN327" s="5">
        <f t="shared" si="1026"/>
        <v>1</v>
      </c>
      <c r="BO327" s="5">
        <f t="shared" si="1027"/>
        <v>0</v>
      </c>
      <c r="BP327" s="5">
        <f t="shared" si="1028"/>
        <v>0</v>
      </c>
      <c r="BQ327" s="5">
        <f t="shared" si="1029"/>
        <v>0</v>
      </c>
      <c r="BR327" s="8">
        <f t="shared" si="1030"/>
        <v>0</v>
      </c>
      <c r="BS327" s="5">
        <f t="shared" si="1031"/>
        <v>0</v>
      </c>
      <c r="BT327" s="5">
        <f t="shared" si="1032"/>
        <v>0</v>
      </c>
      <c r="BU327" s="5">
        <f t="shared" si="1033"/>
        <v>1</v>
      </c>
      <c r="BV327" s="5">
        <f t="shared" si="1034"/>
        <v>1</v>
      </c>
      <c r="BW327" s="5">
        <f t="shared" si="1035"/>
        <v>1</v>
      </c>
      <c r="BX327" s="5">
        <f t="shared" si="1036"/>
        <v>1</v>
      </c>
      <c r="BY327" s="5">
        <f t="shared" si="1037"/>
        <v>1</v>
      </c>
      <c r="BZ327" s="5">
        <f t="shared" si="1038"/>
        <v>1</v>
      </c>
      <c r="CA327" s="5">
        <f t="shared" si="1039"/>
        <v>1</v>
      </c>
      <c r="CB327" s="5">
        <f t="shared" si="1040"/>
        <v>1</v>
      </c>
      <c r="CC327" s="5">
        <f t="shared" si="1041"/>
        <v>1</v>
      </c>
      <c r="CD327" s="5" t="str">
        <f t="shared" si="1042"/>
        <v>?</v>
      </c>
      <c r="CE327" s="4" t="str">
        <f t="shared" si="1043"/>
        <v>Kitöltés rendben!</v>
      </c>
      <c r="CF327" s="5">
        <f t="shared" si="1044"/>
        <v>1</v>
      </c>
      <c r="CG327" s="5">
        <f t="shared" si="1045"/>
        <v>0</v>
      </c>
      <c r="CH327" s="5">
        <f t="shared" si="1046"/>
        <v>1</v>
      </c>
    </row>
    <row r="328" spans="1:86" s="2" customFormat="1" ht="30.2" customHeight="1" x14ac:dyDescent="0.25">
      <c r="A328" s="1" t="str">
        <f t="shared" si="1007"/>
        <v>Kitöltés rendben!</v>
      </c>
      <c r="B328" s="200">
        <v>2</v>
      </c>
      <c r="C328" s="199" t="s">
        <v>50</v>
      </c>
      <c r="D328" s="201" t="s">
        <v>587</v>
      </c>
      <c r="E328" s="201" t="s">
        <v>201</v>
      </c>
      <c r="F328" s="202" t="str">
        <f>VLOOKUP($G328,Összesítő!$B:$F,2,FALSE)</f>
        <v>21-32054-1-048-01-10</v>
      </c>
      <c r="G328" s="199" t="s">
        <v>280</v>
      </c>
      <c r="H328" s="202" t="str">
        <f>AY328&amp;"_"&amp;AW328&amp;"_FIV_"&amp;LEFT(Előlap!$B$6,4)</f>
        <v>3185_326_FIV_2026</v>
      </c>
      <c r="I328" s="202" t="str">
        <f>VLOOKUP($G328,Összesítő!$B:$F,5,FALSE)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8" s="202" t="str">
        <f>VLOOKUP($G328,Összesítő!$B:$F,4,FALSE)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8" s="6">
        <f t="shared" si="1006"/>
        <v>1000</v>
      </c>
      <c r="L328" s="200">
        <v>2030</v>
      </c>
      <c r="M328" s="200">
        <v>2030</v>
      </c>
      <c r="N328" s="12">
        <v>0</v>
      </c>
      <c r="O328" s="7">
        <v>1000</v>
      </c>
      <c r="P328" s="7">
        <v>0</v>
      </c>
      <c r="R328" s="7">
        <v>0</v>
      </c>
      <c r="S328" s="7">
        <v>0</v>
      </c>
      <c r="T328" s="7">
        <v>0</v>
      </c>
      <c r="U328" s="7">
        <v>0</v>
      </c>
      <c r="V328" s="7">
        <v>0</v>
      </c>
      <c r="W328" s="7">
        <v>0</v>
      </c>
      <c r="X328" s="7">
        <v>0</v>
      </c>
      <c r="Y328" s="7">
        <v>0</v>
      </c>
      <c r="Z328" s="7">
        <v>0</v>
      </c>
      <c r="AA328" s="7">
        <v>0</v>
      </c>
      <c r="AB328" s="7">
        <v>0</v>
      </c>
      <c r="AC328" s="6">
        <f t="shared" si="1008"/>
        <v>0</v>
      </c>
      <c r="AD328" s="3" t="str">
        <f t="shared" si="1009"/>
        <v>Nem rövidtávú a feladat.</v>
      </c>
      <c r="AF328" s="7">
        <v>0</v>
      </c>
      <c r="AG328" s="7">
        <v>0</v>
      </c>
      <c r="AH328" s="7">
        <v>0</v>
      </c>
      <c r="AI328" s="7">
        <v>0</v>
      </c>
      <c r="AJ328" s="7">
        <v>0</v>
      </c>
      <c r="AK328" s="7">
        <v>0</v>
      </c>
      <c r="AL328" s="7">
        <v>0</v>
      </c>
      <c r="AM328" s="7">
        <v>0</v>
      </c>
      <c r="AN328" s="7">
        <v>0</v>
      </c>
      <c r="AO328" s="7">
        <v>0</v>
      </c>
      <c r="AP328" s="7">
        <v>0</v>
      </c>
      <c r="AQ328" s="6">
        <f t="shared" si="1010"/>
        <v>0</v>
      </c>
      <c r="AR328" s="199" t="s">
        <v>205</v>
      </c>
      <c r="AS328" s="3" t="str">
        <f t="shared" si="1011"/>
        <v>Forráshiányos a feladat!</v>
      </c>
      <c r="AU328" s="201" t="s">
        <v>135</v>
      </c>
      <c r="AV328" s="201" t="s">
        <v>135</v>
      </c>
      <c r="AW328" s="202">
        <f>COUNTA($G$3:G328)</f>
        <v>326</v>
      </c>
      <c r="AY328" s="8">
        <f>VLOOKUP($G328,Összesítő!$B:$F,3,FALSE)</f>
        <v>3185</v>
      </c>
      <c r="AZ328" s="8">
        <f t="shared" si="1012"/>
        <v>0</v>
      </c>
      <c r="BA328" s="5">
        <f t="shared" si="1013"/>
        <v>1</v>
      </c>
      <c r="BB328" s="5" t="str">
        <f t="shared" si="1014"/>
        <v>H</v>
      </c>
      <c r="BC328" s="5">
        <f t="shared" si="1015"/>
        <v>0</v>
      </c>
      <c r="BD328" s="5">
        <f t="shared" si="1016"/>
        <v>0</v>
      </c>
      <c r="BE328" s="5">
        <f t="shared" si="1017"/>
        <v>0</v>
      </c>
      <c r="BF328" s="8" t="str">
        <f t="shared" si="1018"/>
        <v>Nem rövidtávú a feladat.</v>
      </c>
      <c r="BG328" s="5">
        <f t="shared" si="1019"/>
        <v>1</v>
      </c>
      <c r="BH328" s="5">
        <f t="shared" si="1020"/>
        <v>1</v>
      </c>
      <c r="BI328" s="5">
        <f t="shared" si="1021"/>
        <v>1</v>
      </c>
      <c r="BJ328" s="5">
        <f t="shared" si="1022"/>
        <v>1</v>
      </c>
      <c r="BK328" s="5">
        <f t="shared" si="1023"/>
        <v>1</v>
      </c>
      <c r="BL328" s="4" t="str">
        <f t="shared" si="1024"/>
        <v>Forráshiányos a feladat!</v>
      </c>
      <c r="BM328" s="5">
        <f t="shared" si="1025"/>
        <v>0</v>
      </c>
      <c r="BN328" s="5">
        <f t="shared" si="1026"/>
        <v>1</v>
      </c>
      <c r="BO328" s="5">
        <f t="shared" si="1027"/>
        <v>0</v>
      </c>
      <c r="BP328" s="5">
        <f t="shared" si="1028"/>
        <v>0</v>
      </c>
      <c r="BQ328" s="5">
        <f t="shared" si="1029"/>
        <v>0</v>
      </c>
      <c r="BR328" s="8">
        <f t="shared" si="1030"/>
        <v>0</v>
      </c>
      <c r="BS328" s="5">
        <f t="shared" si="1031"/>
        <v>0</v>
      </c>
      <c r="BT328" s="5">
        <f t="shared" si="1032"/>
        <v>0</v>
      </c>
      <c r="BU328" s="5">
        <f t="shared" si="1033"/>
        <v>1</v>
      </c>
      <c r="BV328" s="5">
        <f t="shared" si="1034"/>
        <v>1</v>
      </c>
      <c r="BW328" s="5">
        <f t="shared" si="1035"/>
        <v>1</v>
      </c>
      <c r="BX328" s="5">
        <f t="shared" si="1036"/>
        <v>1</v>
      </c>
      <c r="BY328" s="5">
        <f t="shared" si="1037"/>
        <v>1</v>
      </c>
      <c r="BZ328" s="5">
        <f t="shared" si="1038"/>
        <v>1</v>
      </c>
      <c r="CA328" s="5">
        <f t="shared" si="1039"/>
        <v>1</v>
      </c>
      <c r="CB328" s="5">
        <f t="shared" si="1040"/>
        <v>1</v>
      </c>
      <c r="CC328" s="5">
        <f t="shared" si="1041"/>
        <v>1</v>
      </c>
      <c r="CD328" s="5" t="str">
        <f t="shared" si="1042"/>
        <v>?</v>
      </c>
      <c r="CE328" s="4" t="str">
        <f t="shared" si="1043"/>
        <v>Kitöltés rendben!</v>
      </c>
      <c r="CF328" s="5">
        <f t="shared" si="1044"/>
        <v>1</v>
      </c>
      <c r="CG328" s="5">
        <f t="shared" si="1045"/>
        <v>0</v>
      </c>
      <c r="CH328" s="5">
        <f t="shared" si="1046"/>
        <v>1</v>
      </c>
    </row>
    <row r="329" spans="1:86" s="2" customFormat="1" ht="30.2" customHeight="1" x14ac:dyDescent="0.25">
      <c r="A329" s="1" t="str">
        <f t="shared" si="1007"/>
        <v>Kitöltés rendben!</v>
      </c>
      <c r="B329" s="200">
        <v>2</v>
      </c>
      <c r="C329" s="199" t="s">
        <v>50</v>
      </c>
      <c r="D329" s="201" t="s">
        <v>588</v>
      </c>
      <c r="E329" s="201" t="s">
        <v>201</v>
      </c>
      <c r="F329" s="202" t="str">
        <f>VLOOKUP($G329,Összesítő!$B:$F,2,FALSE)</f>
        <v>21-32054-1-048-01-10</v>
      </c>
      <c r="G329" s="199" t="s">
        <v>280</v>
      </c>
      <c r="H329" s="202" t="str">
        <f>AY329&amp;"_"&amp;AW329&amp;"_FIV_"&amp;LEFT(Előlap!$B$6,4)</f>
        <v>3185_327_FIV_2026</v>
      </c>
      <c r="I329" s="202" t="str">
        <f>VLOOKUP($G329,Összesítő!$B:$F,5,FALSE)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29" s="202" t="str">
        <f>VLOOKUP($G329,Összesítő!$B:$F,4,FALSE)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29" s="6">
        <f t="shared" si="1006"/>
        <v>1800</v>
      </c>
      <c r="L329" s="200">
        <v>2034</v>
      </c>
      <c r="M329" s="200">
        <v>2034</v>
      </c>
      <c r="N329" s="12">
        <v>0</v>
      </c>
      <c r="O329" s="7">
        <v>1800</v>
      </c>
      <c r="P329" s="7">
        <v>0</v>
      </c>
      <c r="R329" s="7">
        <v>0</v>
      </c>
      <c r="S329" s="7">
        <v>0</v>
      </c>
      <c r="T329" s="7">
        <v>0</v>
      </c>
      <c r="U329" s="7">
        <v>0</v>
      </c>
      <c r="V329" s="7">
        <v>0</v>
      </c>
      <c r="W329" s="7">
        <v>0</v>
      </c>
      <c r="X329" s="7">
        <v>0</v>
      </c>
      <c r="Y329" s="7">
        <v>0</v>
      </c>
      <c r="Z329" s="7">
        <v>0</v>
      </c>
      <c r="AA329" s="7">
        <v>0</v>
      </c>
      <c r="AB329" s="7">
        <v>0</v>
      </c>
      <c r="AC329" s="6">
        <f t="shared" si="1008"/>
        <v>0</v>
      </c>
      <c r="AD329" s="3" t="str">
        <f t="shared" si="1009"/>
        <v>Nem rövidtávú a feladat.</v>
      </c>
      <c r="AF329" s="7">
        <v>0</v>
      </c>
      <c r="AG329" s="7">
        <v>0</v>
      </c>
      <c r="AH329" s="7">
        <v>0</v>
      </c>
      <c r="AI329" s="7">
        <v>0</v>
      </c>
      <c r="AJ329" s="7">
        <v>0</v>
      </c>
      <c r="AK329" s="7">
        <v>0</v>
      </c>
      <c r="AL329" s="7">
        <v>0</v>
      </c>
      <c r="AM329" s="7">
        <v>0</v>
      </c>
      <c r="AN329" s="7">
        <v>0</v>
      </c>
      <c r="AO329" s="7">
        <v>0</v>
      </c>
      <c r="AP329" s="7">
        <v>0</v>
      </c>
      <c r="AQ329" s="6">
        <f t="shared" si="1010"/>
        <v>0</v>
      </c>
      <c r="AR329" s="199" t="s">
        <v>205</v>
      </c>
      <c r="AS329" s="3" t="str">
        <f t="shared" si="1011"/>
        <v>Forráshiányos a feladat!</v>
      </c>
      <c r="AU329" s="201" t="s">
        <v>135</v>
      </c>
      <c r="AV329" s="201" t="s">
        <v>135</v>
      </c>
      <c r="AW329" s="202">
        <f>COUNTA($G$3:G329)</f>
        <v>327</v>
      </c>
      <c r="AY329" s="8">
        <f>VLOOKUP($G329,Összesítő!$B:$F,3,FALSE)</f>
        <v>3185</v>
      </c>
      <c r="AZ329" s="8">
        <f t="shared" si="1012"/>
        <v>0</v>
      </c>
      <c r="BA329" s="5">
        <f t="shared" si="1013"/>
        <v>1</v>
      </c>
      <c r="BB329" s="5" t="str">
        <f t="shared" si="1014"/>
        <v>H</v>
      </c>
      <c r="BC329" s="5">
        <f t="shared" si="1015"/>
        <v>0</v>
      </c>
      <c r="BD329" s="5">
        <f t="shared" si="1016"/>
        <v>0</v>
      </c>
      <c r="BE329" s="5">
        <f t="shared" si="1017"/>
        <v>0</v>
      </c>
      <c r="BF329" s="8" t="str">
        <f t="shared" si="1018"/>
        <v>Nem rövidtávú a feladat.</v>
      </c>
      <c r="BG329" s="5">
        <f t="shared" si="1019"/>
        <v>1</v>
      </c>
      <c r="BH329" s="5">
        <f t="shared" si="1020"/>
        <v>1</v>
      </c>
      <c r="BI329" s="5">
        <f t="shared" si="1021"/>
        <v>1</v>
      </c>
      <c r="BJ329" s="5">
        <f t="shared" si="1022"/>
        <v>1</v>
      </c>
      <c r="BK329" s="5">
        <f t="shared" si="1023"/>
        <v>1</v>
      </c>
      <c r="BL329" s="4" t="str">
        <f t="shared" si="1024"/>
        <v>Forráshiányos a feladat!</v>
      </c>
      <c r="BM329" s="5">
        <f t="shared" si="1025"/>
        <v>0</v>
      </c>
      <c r="BN329" s="5">
        <f t="shared" si="1026"/>
        <v>1</v>
      </c>
      <c r="BO329" s="5">
        <f t="shared" si="1027"/>
        <v>0</v>
      </c>
      <c r="BP329" s="5">
        <f t="shared" si="1028"/>
        <v>0</v>
      </c>
      <c r="BQ329" s="5">
        <f t="shared" si="1029"/>
        <v>0</v>
      </c>
      <c r="BR329" s="8">
        <f t="shared" si="1030"/>
        <v>0</v>
      </c>
      <c r="BS329" s="5">
        <f t="shared" si="1031"/>
        <v>0</v>
      </c>
      <c r="BT329" s="5">
        <f t="shared" si="1032"/>
        <v>0</v>
      </c>
      <c r="BU329" s="5">
        <f t="shared" si="1033"/>
        <v>1</v>
      </c>
      <c r="BV329" s="5">
        <f t="shared" si="1034"/>
        <v>1</v>
      </c>
      <c r="BW329" s="5">
        <f t="shared" si="1035"/>
        <v>1</v>
      </c>
      <c r="BX329" s="5">
        <f t="shared" si="1036"/>
        <v>1</v>
      </c>
      <c r="BY329" s="5">
        <f t="shared" si="1037"/>
        <v>1</v>
      </c>
      <c r="BZ329" s="5">
        <f t="shared" si="1038"/>
        <v>1</v>
      </c>
      <c r="CA329" s="5">
        <f t="shared" si="1039"/>
        <v>1</v>
      </c>
      <c r="CB329" s="5">
        <f t="shared" si="1040"/>
        <v>1</v>
      </c>
      <c r="CC329" s="5">
        <f t="shared" si="1041"/>
        <v>1</v>
      </c>
      <c r="CD329" s="5" t="str">
        <f t="shared" si="1042"/>
        <v>?</v>
      </c>
      <c r="CE329" s="4" t="str">
        <f t="shared" si="1043"/>
        <v>Kitöltés rendben!</v>
      </c>
      <c r="CF329" s="5">
        <f t="shared" si="1044"/>
        <v>1</v>
      </c>
      <c r="CG329" s="5">
        <f t="shared" si="1045"/>
        <v>0</v>
      </c>
      <c r="CH329" s="5">
        <f t="shared" si="1046"/>
        <v>1</v>
      </c>
    </row>
    <row r="330" spans="1:86" s="2" customFormat="1" ht="30.2" customHeight="1" x14ac:dyDescent="0.25">
      <c r="A330" s="1" t="str">
        <f t="shared" si="1007"/>
        <v>Kitöltés rendben!</v>
      </c>
      <c r="B330" s="200">
        <v>2</v>
      </c>
      <c r="C330" s="199" t="s">
        <v>50</v>
      </c>
      <c r="D330" s="201" t="s">
        <v>584</v>
      </c>
      <c r="E330" s="201" t="s">
        <v>201</v>
      </c>
      <c r="F330" s="202" t="str">
        <f>VLOOKUP($G330,Összesítő!$B:$F,2,FALSE)</f>
        <v>21-32054-1-048-01-10</v>
      </c>
      <c r="G330" s="199" t="s">
        <v>280</v>
      </c>
      <c r="H330" s="202" t="str">
        <f>AY330&amp;"_"&amp;AW330&amp;"_FIV_"&amp;LEFT(Előlap!$B$6,4)</f>
        <v>3185_328_FIV_2026</v>
      </c>
      <c r="I330" s="202" t="str">
        <f>VLOOKUP($G330,Összesítő!$B:$F,5,FALSE)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0" s="202" t="str">
        <f>VLOOKUP($G330,Összesítő!$B:$F,4,FALSE)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0" s="6">
        <f t="shared" si="1006"/>
        <v>1000</v>
      </c>
      <c r="L330" s="200">
        <v>2036</v>
      </c>
      <c r="M330" s="200">
        <v>2036</v>
      </c>
      <c r="N330" s="12">
        <v>0</v>
      </c>
      <c r="O330" s="7">
        <v>1000</v>
      </c>
      <c r="P330" s="7">
        <v>0</v>
      </c>
      <c r="R330" s="7">
        <v>0</v>
      </c>
      <c r="S330" s="7">
        <v>0</v>
      </c>
      <c r="T330" s="7">
        <v>0</v>
      </c>
      <c r="U330" s="7">
        <v>0</v>
      </c>
      <c r="V330" s="7">
        <v>0</v>
      </c>
      <c r="W330" s="7">
        <v>0</v>
      </c>
      <c r="X330" s="7">
        <v>0</v>
      </c>
      <c r="Y330" s="7">
        <v>0</v>
      </c>
      <c r="Z330" s="7">
        <v>0</v>
      </c>
      <c r="AA330" s="7">
        <v>0</v>
      </c>
      <c r="AB330" s="7">
        <v>0</v>
      </c>
      <c r="AC330" s="6">
        <f t="shared" si="1008"/>
        <v>0</v>
      </c>
      <c r="AD330" s="3" t="str">
        <f t="shared" si="1009"/>
        <v>Nem rövidtávú a feladat.</v>
      </c>
      <c r="AF330" s="7">
        <v>0</v>
      </c>
      <c r="AG330" s="7">
        <v>0</v>
      </c>
      <c r="AH330" s="7">
        <v>0</v>
      </c>
      <c r="AI330" s="7">
        <v>0</v>
      </c>
      <c r="AJ330" s="7">
        <v>0</v>
      </c>
      <c r="AK330" s="7">
        <v>0</v>
      </c>
      <c r="AL330" s="7">
        <v>0</v>
      </c>
      <c r="AM330" s="7">
        <v>0</v>
      </c>
      <c r="AN330" s="7">
        <v>0</v>
      </c>
      <c r="AO330" s="7">
        <v>0</v>
      </c>
      <c r="AP330" s="7">
        <v>0</v>
      </c>
      <c r="AQ330" s="6">
        <f t="shared" si="1010"/>
        <v>0</v>
      </c>
      <c r="AR330" s="199" t="s">
        <v>205</v>
      </c>
      <c r="AS330" s="3" t="str">
        <f t="shared" si="1011"/>
        <v>Forráshiányos a feladat!</v>
      </c>
      <c r="AU330" s="201" t="s">
        <v>135</v>
      </c>
      <c r="AV330" s="201" t="s">
        <v>135</v>
      </c>
      <c r="AW330" s="202">
        <f>COUNTA($G$3:G330)</f>
        <v>328</v>
      </c>
      <c r="AY330" s="8">
        <f>VLOOKUP($G330,Összesítő!$B:$F,3,FALSE)</f>
        <v>3185</v>
      </c>
      <c r="AZ330" s="8">
        <f t="shared" si="1012"/>
        <v>0</v>
      </c>
      <c r="BA330" s="5">
        <f t="shared" si="1013"/>
        <v>1</v>
      </c>
      <c r="BB330" s="5" t="str">
        <f t="shared" si="1014"/>
        <v>H</v>
      </c>
      <c r="BC330" s="5">
        <f t="shared" si="1015"/>
        <v>0</v>
      </c>
      <c r="BD330" s="5">
        <f t="shared" si="1016"/>
        <v>0</v>
      </c>
      <c r="BE330" s="5">
        <f t="shared" si="1017"/>
        <v>0</v>
      </c>
      <c r="BF330" s="8" t="str">
        <f t="shared" si="1018"/>
        <v>Nem rövidtávú a feladat.</v>
      </c>
      <c r="BG330" s="5">
        <f t="shared" si="1019"/>
        <v>1</v>
      </c>
      <c r="BH330" s="5">
        <f t="shared" si="1020"/>
        <v>1</v>
      </c>
      <c r="BI330" s="5">
        <f t="shared" si="1021"/>
        <v>1</v>
      </c>
      <c r="BJ330" s="5">
        <f t="shared" si="1022"/>
        <v>1</v>
      </c>
      <c r="BK330" s="5">
        <f t="shared" si="1023"/>
        <v>1</v>
      </c>
      <c r="BL330" s="4" t="str">
        <f t="shared" si="1024"/>
        <v>Forráshiányos a feladat!</v>
      </c>
      <c r="BM330" s="5">
        <f t="shared" si="1025"/>
        <v>0</v>
      </c>
      <c r="BN330" s="5">
        <f t="shared" si="1026"/>
        <v>1</v>
      </c>
      <c r="BO330" s="5">
        <f t="shared" si="1027"/>
        <v>0</v>
      </c>
      <c r="BP330" s="5">
        <f t="shared" si="1028"/>
        <v>0</v>
      </c>
      <c r="BQ330" s="5">
        <f t="shared" si="1029"/>
        <v>0</v>
      </c>
      <c r="BR330" s="8">
        <f t="shared" si="1030"/>
        <v>0</v>
      </c>
      <c r="BS330" s="5">
        <f t="shared" si="1031"/>
        <v>0</v>
      </c>
      <c r="BT330" s="5">
        <f t="shared" si="1032"/>
        <v>0</v>
      </c>
      <c r="BU330" s="5">
        <f t="shared" si="1033"/>
        <v>1</v>
      </c>
      <c r="BV330" s="5">
        <f t="shared" si="1034"/>
        <v>1</v>
      </c>
      <c r="BW330" s="5">
        <f t="shared" si="1035"/>
        <v>1</v>
      </c>
      <c r="BX330" s="5">
        <f t="shared" si="1036"/>
        <v>1</v>
      </c>
      <c r="BY330" s="5">
        <f t="shared" si="1037"/>
        <v>1</v>
      </c>
      <c r="BZ330" s="5">
        <f t="shared" si="1038"/>
        <v>1</v>
      </c>
      <c r="CA330" s="5">
        <f t="shared" si="1039"/>
        <v>1</v>
      </c>
      <c r="CB330" s="5">
        <f t="shared" si="1040"/>
        <v>1</v>
      </c>
      <c r="CC330" s="5">
        <f t="shared" si="1041"/>
        <v>1</v>
      </c>
      <c r="CD330" s="5" t="str">
        <f t="shared" si="1042"/>
        <v>?</v>
      </c>
      <c r="CE330" s="4" t="str">
        <f t="shared" si="1043"/>
        <v>Kitöltés rendben!</v>
      </c>
      <c r="CF330" s="5">
        <f t="shared" si="1044"/>
        <v>1</v>
      </c>
      <c r="CG330" s="5">
        <f t="shared" si="1045"/>
        <v>0</v>
      </c>
      <c r="CH330" s="5">
        <f t="shared" si="1046"/>
        <v>1</v>
      </c>
    </row>
    <row r="331" spans="1:86" s="2" customFormat="1" ht="30.2" customHeight="1" x14ac:dyDescent="0.25">
      <c r="A331" s="1" t="str">
        <f t="shared" si="1007"/>
        <v>Kitöltés rendben!</v>
      </c>
      <c r="B331" s="200">
        <v>2</v>
      </c>
      <c r="C331" s="199" t="s">
        <v>50</v>
      </c>
      <c r="D331" s="201" t="s">
        <v>586</v>
      </c>
      <c r="E331" s="201" t="s">
        <v>201</v>
      </c>
      <c r="F331" s="202" t="str">
        <f>VLOOKUP($G331,Összesítő!$B:$F,2,FALSE)</f>
        <v>21-32054-1-048-01-10</v>
      </c>
      <c r="G331" s="199" t="s">
        <v>280</v>
      </c>
      <c r="H331" s="202" t="str">
        <f>AY331&amp;"_"&amp;AW331&amp;"_FIV_"&amp;LEFT(Előlap!$B$6,4)</f>
        <v>3185_329_FIV_2026</v>
      </c>
      <c r="I331" s="202" t="str">
        <f>VLOOKUP($G331,Összesítő!$B:$F,5,FALSE)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1" s="202" t="str">
        <f>VLOOKUP($G331,Összesítő!$B:$F,4,FALSE)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1" s="6">
        <f t="shared" si="1006"/>
        <v>1800</v>
      </c>
      <c r="L331" s="200">
        <v>2036</v>
      </c>
      <c r="M331" s="200">
        <v>2036</v>
      </c>
      <c r="N331" s="12">
        <v>0</v>
      </c>
      <c r="O331" s="7">
        <v>1800</v>
      </c>
      <c r="P331" s="7">
        <v>0</v>
      </c>
      <c r="R331" s="7">
        <v>0</v>
      </c>
      <c r="S331" s="7">
        <v>0</v>
      </c>
      <c r="T331" s="7">
        <v>0</v>
      </c>
      <c r="U331" s="7">
        <v>0</v>
      </c>
      <c r="V331" s="7">
        <v>0</v>
      </c>
      <c r="W331" s="7">
        <v>0</v>
      </c>
      <c r="X331" s="7">
        <v>0</v>
      </c>
      <c r="Y331" s="7">
        <v>0</v>
      </c>
      <c r="Z331" s="7">
        <v>0</v>
      </c>
      <c r="AA331" s="7">
        <v>0</v>
      </c>
      <c r="AB331" s="7">
        <v>0</v>
      </c>
      <c r="AC331" s="6">
        <f t="shared" si="1008"/>
        <v>0</v>
      </c>
      <c r="AD331" s="3" t="str">
        <f t="shared" si="1009"/>
        <v>Nem rövidtávú a feladat.</v>
      </c>
      <c r="AF331" s="7">
        <v>0</v>
      </c>
      <c r="AG331" s="7">
        <v>0</v>
      </c>
      <c r="AH331" s="7">
        <v>0</v>
      </c>
      <c r="AI331" s="7">
        <v>0</v>
      </c>
      <c r="AJ331" s="7">
        <v>0</v>
      </c>
      <c r="AK331" s="7">
        <v>0</v>
      </c>
      <c r="AL331" s="7">
        <v>0</v>
      </c>
      <c r="AM331" s="7">
        <v>0</v>
      </c>
      <c r="AN331" s="7">
        <v>0</v>
      </c>
      <c r="AO331" s="7">
        <v>0</v>
      </c>
      <c r="AP331" s="7">
        <v>0</v>
      </c>
      <c r="AQ331" s="6">
        <f t="shared" si="1010"/>
        <v>0</v>
      </c>
      <c r="AR331" s="199" t="s">
        <v>205</v>
      </c>
      <c r="AS331" s="3" t="str">
        <f t="shared" si="1011"/>
        <v>Forráshiányos a feladat!</v>
      </c>
      <c r="AU331" s="201" t="s">
        <v>135</v>
      </c>
      <c r="AV331" s="201" t="s">
        <v>135</v>
      </c>
      <c r="AW331" s="202">
        <f>COUNTA($G$3:G331)</f>
        <v>329</v>
      </c>
      <c r="AY331" s="8">
        <f>VLOOKUP($G331,Összesítő!$B:$F,3,FALSE)</f>
        <v>3185</v>
      </c>
      <c r="AZ331" s="8">
        <f t="shared" si="1012"/>
        <v>0</v>
      </c>
      <c r="BA331" s="5">
        <f t="shared" si="1013"/>
        <v>1</v>
      </c>
      <c r="BB331" s="5" t="str">
        <f t="shared" si="1014"/>
        <v>H</v>
      </c>
      <c r="BC331" s="5">
        <f t="shared" si="1015"/>
        <v>0</v>
      </c>
      <c r="BD331" s="5">
        <f t="shared" si="1016"/>
        <v>0</v>
      </c>
      <c r="BE331" s="5">
        <f t="shared" si="1017"/>
        <v>0</v>
      </c>
      <c r="BF331" s="8" t="str">
        <f t="shared" si="1018"/>
        <v>Nem rövidtávú a feladat.</v>
      </c>
      <c r="BG331" s="5">
        <f t="shared" si="1019"/>
        <v>1</v>
      </c>
      <c r="BH331" s="5">
        <f t="shared" si="1020"/>
        <v>1</v>
      </c>
      <c r="BI331" s="5">
        <f t="shared" si="1021"/>
        <v>1</v>
      </c>
      <c r="BJ331" s="5">
        <f t="shared" si="1022"/>
        <v>1</v>
      </c>
      <c r="BK331" s="5">
        <f t="shared" si="1023"/>
        <v>1</v>
      </c>
      <c r="BL331" s="4" t="str">
        <f t="shared" si="1024"/>
        <v>Forráshiányos a feladat!</v>
      </c>
      <c r="BM331" s="5">
        <f t="shared" si="1025"/>
        <v>0</v>
      </c>
      <c r="BN331" s="5">
        <f t="shared" si="1026"/>
        <v>1</v>
      </c>
      <c r="BO331" s="5">
        <f t="shared" si="1027"/>
        <v>0</v>
      </c>
      <c r="BP331" s="5">
        <f t="shared" si="1028"/>
        <v>0</v>
      </c>
      <c r="BQ331" s="5">
        <f t="shared" si="1029"/>
        <v>0</v>
      </c>
      <c r="BR331" s="8">
        <f t="shared" si="1030"/>
        <v>0</v>
      </c>
      <c r="BS331" s="5">
        <f t="shared" si="1031"/>
        <v>0</v>
      </c>
      <c r="BT331" s="5">
        <f t="shared" si="1032"/>
        <v>0</v>
      </c>
      <c r="BU331" s="5">
        <f t="shared" si="1033"/>
        <v>1</v>
      </c>
      <c r="BV331" s="5">
        <f t="shared" si="1034"/>
        <v>1</v>
      </c>
      <c r="BW331" s="5">
        <f t="shared" si="1035"/>
        <v>1</v>
      </c>
      <c r="BX331" s="5">
        <f t="shared" si="1036"/>
        <v>1</v>
      </c>
      <c r="BY331" s="5">
        <f t="shared" si="1037"/>
        <v>1</v>
      </c>
      <c r="BZ331" s="5">
        <f t="shared" si="1038"/>
        <v>1</v>
      </c>
      <c r="CA331" s="5">
        <f t="shared" si="1039"/>
        <v>1</v>
      </c>
      <c r="CB331" s="5">
        <f t="shared" si="1040"/>
        <v>1</v>
      </c>
      <c r="CC331" s="5">
        <f t="shared" si="1041"/>
        <v>1</v>
      </c>
      <c r="CD331" s="5" t="str">
        <f t="shared" si="1042"/>
        <v>?</v>
      </c>
      <c r="CE331" s="4" t="str">
        <f t="shared" si="1043"/>
        <v>Kitöltés rendben!</v>
      </c>
      <c r="CF331" s="5">
        <f t="shared" si="1044"/>
        <v>1</v>
      </c>
      <c r="CG331" s="5">
        <f t="shared" si="1045"/>
        <v>0</v>
      </c>
      <c r="CH331" s="5">
        <f t="shared" si="1046"/>
        <v>1</v>
      </c>
    </row>
    <row r="332" spans="1:86" s="2" customFormat="1" ht="30.2" customHeight="1" x14ac:dyDescent="0.25">
      <c r="A332" s="1" t="str">
        <f t="shared" si="1007"/>
        <v>Kitöltés rendben!</v>
      </c>
      <c r="B332" s="200">
        <v>2</v>
      </c>
      <c r="C332" s="199" t="s">
        <v>50</v>
      </c>
      <c r="D332" s="201" t="s">
        <v>587</v>
      </c>
      <c r="E332" s="201" t="s">
        <v>201</v>
      </c>
      <c r="F332" s="202" t="str">
        <f>VLOOKUP($G332,Összesítő!$B:$F,2,FALSE)</f>
        <v>21-32054-1-048-01-10</v>
      </c>
      <c r="G332" s="199" t="s">
        <v>280</v>
      </c>
      <c r="H332" s="202" t="str">
        <f>AY332&amp;"_"&amp;AW332&amp;"_FIV_"&amp;LEFT(Előlap!$B$6,4)</f>
        <v>3185_330_FIV_2026</v>
      </c>
      <c r="I332" s="202" t="str">
        <f>VLOOKUP($G332,Összesítő!$B:$F,5,FALSE)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2" s="202" t="str">
        <f>VLOOKUP($G332,Összesítő!$B:$F,4,FALSE)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2" s="6">
        <f t="shared" si="1006"/>
        <v>1000</v>
      </c>
      <c r="L332" s="200">
        <v>2036</v>
      </c>
      <c r="M332" s="200">
        <v>2036</v>
      </c>
      <c r="N332" s="12">
        <v>0</v>
      </c>
      <c r="O332" s="7">
        <v>1000</v>
      </c>
      <c r="P332" s="7">
        <v>0</v>
      </c>
      <c r="R332" s="7">
        <v>0</v>
      </c>
      <c r="S332" s="7">
        <v>0</v>
      </c>
      <c r="T332" s="7">
        <v>0</v>
      </c>
      <c r="U332" s="7">
        <v>0</v>
      </c>
      <c r="V332" s="7">
        <v>0</v>
      </c>
      <c r="W332" s="7">
        <v>0</v>
      </c>
      <c r="X332" s="7">
        <v>0</v>
      </c>
      <c r="Y332" s="7">
        <v>0</v>
      </c>
      <c r="Z332" s="7">
        <v>0</v>
      </c>
      <c r="AA332" s="7">
        <v>0</v>
      </c>
      <c r="AB332" s="7">
        <v>0</v>
      </c>
      <c r="AC332" s="6">
        <f t="shared" si="1008"/>
        <v>0</v>
      </c>
      <c r="AD332" s="3" t="str">
        <f t="shared" si="1009"/>
        <v>Nem rövidtávú a feladat.</v>
      </c>
      <c r="AF332" s="7">
        <v>0</v>
      </c>
      <c r="AG332" s="7">
        <v>0</v>
      </c>
      <c r="AH332" s="7">
        <v>0</v>
      </c>
      <c r="AI332" s="7">
        <v>0</v>
      </c>
      <c r="AJ332" s="7">
        <v>0</v>
      </c>
      <c r="AK332" s="7">
        <v>0</v>
      </c>
      <c r="AL332" s="7">
        <v>0</v>
      </c>
      <c r="AM332" s="7">
        <v>0</v>
      </c>
      <c r="AN332" s="7">
        <v>0</v>
      </c>
      <c r="AO332" s="7">
        <v>0</v>
      </c>
      <c r="AP332" s="7">
        <v>0</v>
      </c>
      <c r="AQ332" s="6">
        <f t="shared" si="1010"/>
        <v>0</v>
      </c>
      <c r="AR332" s="199" t="s">
        <v>205</v>
      </c>
      <c r="AS332" s="3" t="str">
        <f t="shared" si="1011"/>
        <v>Forráshiányos a feladat!</v>
      </c>
      <c r="AU332" s="201" t="s">
        <v>135</v>
      </c>
      <c r="AV332" s="201" t="s">
        <v>135</v>
      </c>
      <c r="AW332" s="202">
        <f>COUNTA($G$3:G332)</f>
        <v>330</v>
      </c>
      <c r="AY332" s="8">
        <f>VLOOKUP($G332,Összesítő!$B:$F,3,FALSE)</f>
        <v>3185</v>
      </c>
      <c r="AZ332" s="8">
        <f t="shared" si="1012"/>
        <v>0</v>
      </c>
      <c r="BA332" s="5">
        <f t="shared" si="1013"/>
        <v>1</v>
      </c>
      <c r="BB332" s="5" t="str">
        <f t="shared" si="1014"/>
        <v>H</v>
      </c>
      <c r="BC332" s="5">
        <f t="shared" si="1015"/>
        <v>0</v>
      </c>
      <c r="BD332" s="5">
        <f t="shared" si="1016"/>
        <v>0</v>
      </c>
      <c r="BE332" s="5">
        <f t="shared" si="1017"/>
        <v>0</v>
      </c>
      <c r="BF332" s="8" t="str">
        <f t="shared" si="1018"/>
        <v>Nem rövidtávú a feladat.</v>
      </c>
      <c r="BG332" s="5">
        <f t="shared" si="1019"/>
        <v>1</v>
      </c>
      <c r="BH332" s="5">
        <f t="shared" si="1020"/>
        <v>1</v>
      </c>
      <c r="BI332" s="5">
        <f t="shared" si="1021"/>
        <v>1</v>
      </c>
      <c r="BJ332" s="5">
        <f t="shared" si="1022"/>
        <v>1</v>
      </c>
      <c r="BK332" s="5">
        <f t="shared" si="1023"/>
        <v>1</v>
      </c>
      <c r="BL332" s="4" t="str">
        <f t="shared" si="1024"/>
        <v>Forráshiányos a feladat!</v>
      </c>
      <c r="BM332" s="5">
        <f t="shared" si="1025"/>
        <v>0</v>
      </c>
      <c r="BN332" s="5">
        <f t="shared" si="1026"/>
        <v>1</v>
      </c>
      <c r="BO332" s="5">
        <f t="shared" si="1027"/>
        <v>0</v>
      </c>
      <c r="BP332" s="5">
        <f t="shared" si="1028"/>
        <v>0</v>
      </c>
      <c r="BQ332" s="5">
        <f t="shared" si="1029"/>
        <v>0</v>
      </c>
      <c r="BR332" s="8">
        <f t="shared" si="1030"/>
        <v>0</v>
      </c>
      <c r="BS332" s="5">
        <f t="shared" si="1031"/>
        <v>0</v>
      </c>
      <c r="BT332" s="5">
        <f t="shared" si="1032"/>
        <v>0</v>
      </c>
      <c r="BU332" s="5">
        <f t="shared" si="1033"/>
        <v>1</v>
      </c>
      <c r="BV332" s="5">
        <f t="shared" si="1034"/>
        <v>1</v>
      </c>
      <c r="BW332" s="5">
        <f t="shared" si="1035"/>
        <v>1</v>
      </c>
      <c r="BX332" s="5">
        <f t="shared" si="1036"/>
        <v>1</v>
      </c>
      <c r="BY332" s="5">
        <f t="shared" si="1037"/>
        <v>1</v>
      </c>
      <c r="BZ332" s="5">
        <f t="shared" si="1038"/>
        <v>1</v>
      </c>
      <c r="CA332" s="5">
        <f t="shared" si="1039"/>
        <v>1</v>
      </c>
      <c r="CB332" s="5">
        <f t="shared" si="1040"/>
        <v>1</v>
      </c>
      <c r="CC332" s="5">
        <f t="shared" si="1041"/>
        <v>1</v>
      </c>
      <c r="CD332" s="5" t="str">
        <f t="shared" si="1042"/>
        <v>?</v>
      </c>
      <c r="CE332" s="4" t="str">
        <f t="shared" si="1043"/>
        <v>Kitöltés rendben!</v>
      </c>
      <c r="CF332" s="5">
        <f t="shared" si="1044"/>
        <v>1</v>
      </c>
      <c r="CG332" s="5">
        <f t="shared" si="1045"/>
        <v>0</v>
      </c>
      <c r="CH332" s="5">
        <f t="shared" si="1046"/>
        <v>1</v>
      </c>
    </row>
    <row r="333" spans="1:86" s="2" customFormat="1" ht="30.2" customHeight="1" x14ac:dyDescent="0.25">
      <c r="A333" s="1" t="str">
        <f t="shared" si="1007"/>
        <v>Kitöltés rendben!</v>
      </c>
      <c r="B333" s="200">
        <v>1</v>
      </c>
      <c r="C333" s="199" t="s">
        <v>103</v>
      </c>
      <c r="D333" s="201" t="s">
        <v>589</v>
      </c>
      <c r="E333" s="201" t="s">
        <v>201</v>
      </c>
      <c r="F333" s="202" t="str">
        <f>VLOOKUP($G333,Összesítő!$B:$F,2,FALSE)</f>
        <v>21-32054-1-048-01-10</v>
      </c>
      <c r="G333" s="199" t="s">
        <v>280</v>
      </c>
      <c r="H333" s="202" t="str">
        <f>AY333&amp;"_"&amp;AW333&amp;"_FIV_"&amp;LEFT(Előlap!$B$6,4)</f>
        <v>3185_331_FIV_2026</v>
      </c>
      <c r="I333" s="202" t="str">
        <f>VLOOKUP($G333,Összesítő!$B:$F,5,FALSE)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3" s="202" t="str">
        <f>VLOOKUP($G333,Összesítő!$B:$F,4,FALSE)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3" s="6">
        <f t="shared" si="1006"/>
        <v>1452</v>
      </c>
      <c r="L333" s="200">
        <v>2027</v>
      </c>
      <c r="M333" s="200">
        <v>2027</v>
      </c>
      <c r="N333" s="12">
        <v>1452</v>
      </c>
      <c r="O333" s="7">
        <v>0</v>
      </c>
      <c r="P333" s="7">
        <v>0</v>
      </c>
      <c r="R333" s="7">
        <v>1452</v>
      </c>
      <c r="S333" s="7">
        <v>0</v>
      </c>
      <c r="T333" s="7">
        <v>0</v>
      </c>
      <c r="U333" s="7">
        <v>0</v>
      </c>
      <c r="V333" s="7">
        <v>0</v>
      </c>
      <c r="W333" s="7">
        <v>0</v>
      </c>
      <c r="X333" s="7">
        <v>0</v>
      </c>
      <c r="Y333" s="7">
        <v>0</v>
      </c>
      <c r="Z333" s="7">
        <v>0</v>
      </c>
      <c r="AA333" s="7">
        <v>0</v>
      </c>
      <c r="AB333" s="7">
        <v>0</v>
      </c>
      <c r="AC333" s="6">
        <f t="shared" si="1008"/>
        <v>1452</v>
      </c>
      <c r="AD333" s="3" t="str">
        <f t="shared" si="1009"/>
        <v>A forrás egyenlő a költséggel (I.ütem).</v>
      </c>
      <c r="AF333" s="7">
        <v>0</v>
      </c>
      <c r="AG333" s="7">
        <v>0</v>
      </c>
      <c r="AH333" s="7">
        <v>0</v>
      </c>
      <c r="AI333" s="7">
        <v>0</v>
      </c>
      <c r="AJ333" s="7">
        <v>0</v>
      </c>
      <c r="AK333" s="7">
        <v>0</v>
      </c>
      <c r="AL333" s="7">
        <v>0</v>
      </c>
      <c r="AM333" s="7">
        <v>0</v>
      </c>
      <c r="AN333" s="7">
        <v>0</v>
      </c>
      <c r="AO333" s="7">
        <v>0</v>
      </c>
      <c r="AP333" s="7">
        <v>0</v>
      </c>
      <c r="AQ333" s="6">
        <f t="shared" si="1010"/>
        <v>0</v>
      </c>
      <c r="AR333" s="199" t="s">
        <v>203</v>
      </c>
      <c r="AS333" s="3" t="str">
        <f t="shared" si="1011"/>
        <v>Nem hosszútávú a feladat.</v>
      </c>
      <c r="AU333" s="201" t="s">
        <v>135</v>
      </c>
      <c r="AV333" s="201" t="s">
        <v>135</v>
      </c>
      <c r="AW333" s="202">
        <f>COUNTA($G$3:G333)</f>
        <v>331</v>
      </c>
      <c r="AY333" s="8">
        <f>VLOOKUP($G333,Összesítő!$B:$F,3,FALSE)</f>
        <v>3185</v>
      </c>
      <c r="AZ333" s="8">
        <f t="shared" si="1012"/>
        <v>0</v>
      </c>
      <c r="BA333" s="5">
        <f t="shared" si="1013"/>
        <v>1</v>
      </c>
      <c r="BB333" s="5" t="str">
        <f t="shared" si="1014"/>
        <v>R</v>
      </c>
      <c r="BC333" s="5">
        <f t="shared" si="1015"/>
        <v>1</v>
      </c>
      <c r="BD333" s="5">
        <f t="shared" si="1016"/>
        <v>0</v>
      </c>
      <c r="BE333" s="5">
        <f t="shared" si="1017"/>
        <v>0</v>
      </c>
      <c r="BF333" s="8" t="str">
        <f t="shared" si="1018"/>
        <v>A forrás egyenlő a költséggel (I.ütem).</v>
      </c>
      <c r="BG333" s="5">
        <f t="shared" si="1019"/>
        <v>1</v>
      </c>
      <c r="BH333" s="5">
        <f t="shared" si="1020"/>
        <v>1</v>
      </c>
      <c r="BI333" s="5">
        <f t="shared" si="1021"/>
        <v>0</v>
      </c>
      <c r="BJ333" s="5">
        <f t="shared" si="1022"/>
        <v>1</v>
      </c>
      <c r="BK333" s="5">
        <f t="shared" si="1023"/>
        <v>1</v>
      </c>
      <c r="BL333" s="4" t="str">
        <f t="shared" si="1024"/>
        <v>Nem hosszútávú a feladat.</v>
      </c>
      <c r="BM333" s="5">
        <f t="shared" si="1025"/>
        <v>1</v>
      </c>
      <c r="BN333" s="5">
        <f t="shared" si="1026"/>
        <v>0</v>
      </c>
      <c r="BO333" s="5">
        <f t="shared" si="1027"/>
        <v>0</v>
      </c>
      <c r="BP333" s="5">
        <f t="shared" si="1028"/>
        <v>0</v>
      </c>
      <c r="BQ333" s="5">
        <f t="shared" si="1029"/>
        <v>0</v>
      </c>
      <c r="BR333" s="8" t="str">
        <f t="shared" si="1030"/>
        <v>Nincs hosszútávú terv!</v>
      </c>
      <c r="BS333" s="5">
        <f t="shared" si="1031"/>
        <v>0</v>
      </c>
      <c r="BT333" s="5">
        <f t="shared" si="1032"/>
        <v>0</v>
      </c>
      <c r="BU333" s="5">
        <f t="shared" si="1033"/>
        <v>1</v>
      </c>
      <c r="BV333" s="5">
        <f t="shared" si="1034"/>
        <v>1</v>
      </c>
      <c r="BW333" s="5">
        <f t="shared" si="1035"/>
        <v>1</v>
      </c>
      <c r="BX333" s="5">
        <f t="shared" si="1036"/>
        <v>1</v>
      </c>
      <c r="BY333" s="5">
        <f t="shared" si="1037"/>
        <v>1</v>
      </c>
      <c r="BZ333" s="5">
        <f t="shared" si="1038"/>
        <v>1</v>
      </c>
      <c r="CA333" s="5">
        <f t="shared" si="1039"/>
        <v>1</v>
      </c>
      <c r="CB333" s="5">
        <f t="shared" si="1040"/>
        <v>1</v>
      </c>
      <c r="CC333" s="5">
        <f t="shared" si="1041"/>
        <v>1</v>
      </c>
      <c r="CD333" s="5" t="str">
        <f t="shared" si="1042"/>
        <v>?</v>
      </c>
      <c r="CE333" s="4" t="str">
        <f t="shared" si="1043"/>
        <v>Kitöltés rendben!</v>
      </c>
      <c r="CF333" s="5">
        <f t="shared" si="1044"/>
        <v>1</v>
      </c>
      <c r="CG333" s="5">
        <f t="shared" si="1045"/>
        <v>1</v>
      </c>
      <c r="CH333" s="5">
        <f t="shared" si="1046"/>
        <v>0</v>
      </c>
    </row>
    <row r="334" spans="1:86" s="2" customFormat="1" ht="30.2" customHeight="1" x14ac:dyDescent="0.25">
      <c r="A334" s="1" t="str">
        <f t="shared" si="1007"/>
        <v>Kitöltés rendben!</v>
      </c>
      <c r="B334" s="200">
        <v>2</v>
      </c>
      <c r="C334" s="199" t="s">
        <v>206</v>
      </c>
      <c r="D334" s="201" t="s">
        <v>590</v>
      </c>
      <c r="E334" s="201" t="s">
        <v>201</v>
      </c>
      <c r="F334" s="202" t="str">
        <f>VLOOKUP($G334,Összesítő!$B:$F,2,FALSE)</f>
        <v>21-32054-1-048-01-10</v>
      </c>
      <c r="G334" s="199" t="s">
        <v>280</v>
      </c>
      <c r="H334" s="202" t="str">
        <f>AY334&amp;"_"&amp;AW334&amp;"_FIV_"&amp;LEFT(Előlap!$B$6,4)</f>
        <v>3185_332_FIV_2026</v>
      </c>
      <c r="I334" s="202" t="str">
        <f>VLOOKUP($G334,Összesítő!$B:$F,5,FALSE)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4" s="202" t="str">
        <f>VLOOKUP($G334,Összesítő!$B:$F,4,FALSE)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4" s="6">
        <f t="shared" si="1006"/>
        <v>25000</v>
      </c>
      <c r="L334" s="200">
        <v>2036</v>
      </c>
      <c r="M334" s="200">
        <v>2036</v>
      </c>
      <c r="N334" s="12">
        <v>0</v>
      </c>
      <c r="O334" s="7">
        <v>25000</v>
      </c>
      <c r="P334" s="7">
        <v>0</v>
      </c>
      <c r="R334" s="7">
        <v>0</v>
      </c>
      <c r="S334" s="7">
        <v>0</v>
      </c>
      <c r="T334" s="7">
        <v>0</v>
      </c>
      <c r="U334" s="7">
        <v>0</v>
      </c>
      <c r="V334" s="7">
        <v>0</v>
      </c>
      <c r="W334" s="7">
        <v>0</v>
      </c>
      <c r="X334" s="7">
        <v>0</v>
      </c>
      <c r="Y334" s="7">
        <v>0</v>
      </c>
      <c r="Z334" s="7">
        <v>0</v>
      </c>
      <c r="AA334" s="7">
        <v>0</v>
      </c>
      <c r="AB334" s="7">
        <v>0</v>
      </c>
      <c r="AC334" s="6">
        <f t="shared" si="1008"/>
        <v>0</v>
      </c>
      <c r="AD334" s="3" t="str">
        <f t="shared" si="1009"/>
        <v>Nem rövidtávú a feladat.</v>
      </c>
      <c r="AF334" s="7">
        <v>0</v>
      </c>
      <c r="AG334" s="7">
        <v>0</v>
      </c>
      <c r="AH334" s="7">
        <v>0</v>
      </c>
      <c r="AI334" s="7">
        <v>0</v>
      </c>
      <c r="AJ334" s="7">
        <v>0</v>
      </c>
      <c r="AK334" s="7">
        <v>0</v>
      </c>
      <c r="AL334" s="7">
        <v>0</v>
      </c>
      <c r="AM334" s="7">
        <v>0</v>
      </c>
      <c r="AN334" s="7">
        <v>0</v>
      </c>
      <c r="AO334" s="7">
        <v>0</v>
      </c>
      <c r="AP334" s="7">
        <v>0</v>
      </c>
      <c r="AQ334" s="6">
        <f t="shared" si="1010"/>
        <v>0</v>
      </c>
      <c r="AR334" s="199" t="s">
        <v>205</v>
      </c>
      <c r="AS334" s="3" t="str">
        <f t="shared" si="1011"/>
        <v>Forráshiányos a feladat!</v>
      </c>
      <c r="AU334" s="201" t="s">
        <v>135</v>
      </c>
      <c r="AV334" s="201" t="s">
        <v>135</v>
      </c>
      <c r="AW334" s="202">
        <f>COUNTA($G$3:G334)</f>
        <v>332</v>
      </c>
      <c r="AY334" s="8">
        <f>VLOOKUP($G334,Összesítő!$B:$F,3,FALSE)</f>
        <v>3185</v>
      </c>
      <c r="AZ334" s="8">
        <f t="shared" si="1012"/>
        <v>0</v>
      </c>
      <c r="BA334" s="5">
        <f t="shared" si="1013"/>
        <v>1</v>
      </c>
      <c r="BB334" s="5" t="str">
        <f t="shared" si="1014"/>
        <v>H</v>
      </c>
      <c r="BC334" s="5">
        <f t="shared" si="1015"/>
        <v>0</v>
      </c>
      <c r="BD334" s="5">
        <f t="shared" si="1016"/>
        <v>0</v>
      </c>
      <c r="BE334" s="5">
        <f t="shared" si="1017"/>
        <v>0</v>
      </c>
      <c r="BF334" s="8" t="str">
        <f t="shared" si="1018"/>
        <v>Nem rövidtávú a feladat.</v>
      </c>
      <c r="BG334" s="5">
        <f t="shared" si="1019"/>
        <v>1</v>
      </c>
      <c r="BH334" s="5">
        <f t="shared" si="1020"/>
        <v>1</v>
      </c>
      <c r="BI334" s="5">
        <f t="shared" si="1021"/>
        <v>1</v>
      </c>
      <c r="BJ334" s="5">
        <f t="shared" si="1022"/>
        <v>1</v>
      </c>
      <c r="BK334" s="5">
        <f t="shared" si="1023"/>
        <v>1</v>
      </c>
      <c r="BL334" s="4" t="str">
        <f t="shared" si="1024"/>
        <v>Forráshiányos a feladat!</v>
      </c>
      <c r="BM334" s="5">
        <f t="shared" si="1025"/>
        <v>0</v>
      </c>
      <c r="BN334" s="5">
        <f t="shared" si="1026"/>
        <v>1</v>
      </c>
      <c r="BO334" s="5">
        <f t="shared" si="1027"/>
        <v>0</v>
      </c>
      <c r="BP334" s="5">
        <f t="shared" si="1028"/>
        <v>0</v>
      </c>
      <c r="BQ334" s="5">
        <f t="shared" si="1029"/>
        <v>0</v>
      </c>
      <c r="BR334" s="8">
        <f t="shared" si="1030"/>
        <v>0</v>
      </c>
      <c r="BS334" s="5">
        <f t="shared" si="1031"/>
        <v>0</v>
      </c>
      <c r="BT334" s="5">
        <f t="shared" si="1032"/>
        <v>0</v>
      </c>
      <c r="BU334" s="5">
        <f t="shared" si="1033"/>
        <v>1</v>
      </c>
      <c r="BV334" s="5">
        <f t="shared" si="1034"/>
        <v>1</v>
      </c>
      <c r="BW334" s="5">
        <f t="shared" si="1035"/>
        <v>1</v>
      </c>
      <c r="BX334" s="5">
        <f t="shared" si="1036"/>
        <v>1</v>
      </c>
      <c r="BY334" s="5">
        <f t="shared" si="1037"/>
        <v>1</v>
      </c>
      <c r="BZ334" s="5">
        <f t="shared" si="1038"/>
        <v>1</v>
      </c>
      <c r="CA334" s="5">
        <f t="shared" si="1039"/>
        <v>1</v>
      </c>
      <c r="CB334" s="5">
        <f t="shared" si="1040"/>
        <v>1</v>
      </c>
      <c r="CC334" s="5">
        <f t="shared" si="1041"/>
        <v>1</v>
      </c>
      <c r="CD334" s="5" t="str">
        <f t="shared" si="1042"/>
        <v>?</v>
      </c>
      <c r="CE334" s="4" t="str">
        <f t="shared" si="1043"/>
        <v>Kitöltés rendben!</v>
      </c>
      <c r="CF334" s="5">
        <f t="shared" si="1044"/>
        <v>1</v>
      </c>
      <c r="CG334" s="5">
        <f t="shared" si="1045"/>
        <v>0</v>
      </c>
      <c r="CH334" s="5">
        <f t="shared" si="1046"/>
        <v>1</v>
      </c>
    </row>
    <row r="335" spans="1:86" s="2" customFormat="1" ht="30.2" customHeight="1" x14ac:dyDescent="0.25">
      <c r="A335" s="1" t="str">
        <f t="shared" si="1007"/>
        <v>Kitöltés rendben!</v>
      </c>
      <c r="B335" s="200">
        <v>2</v>
      </c>
      <c r="C335" s="199" t="s">
        <v>24</v>
      </c>
      <c r="D335" s="201" t="s">
        <v>591</v>
      </c>
      <c r="E335" s="201" t="s">
        <v>201</v>
      </c>
      <c r="F335" s="202" t="str">
        <f>VLOOKUP($G335,Összesítő!$B:$F,2,FALSE)</f>
        <v>21-32054-1-048-01-10</v>
      </c>
      <c r="G335" s="199" t="s">
        <v>280</v>
      </c>
      <c r="H335" s="202" t="str">
        <f>AY335&amp;"_"&amp;AW335&amp;"_FIV_"&amp;LEFT(Előlap!$B$6,4)</f>
        <v>3185_333_FIV_2026</v>
      </c>
      <c r="I335" s="202" t="str">
        <f>VLOOKUP($G335,Összesítő!$B:$F,5,FALSE)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5" s="202" t="str">
        <f>VLOOKUP($G335,Összesítő!$B:$F,4,FALSE)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5" s="6">
        <f t="shared" si="1006"/>
        <v>25200</v>
      </c>
      <c r="L335" s="200">
        <v>2028</v>
      </c>
      <c r="M335" s="200">
        <v>2034</v>
      </c>
      <c r="N335" s="12">
        <v>0</v>
      </c>
      <c r="O335" s="7">
        <v>25200</v>
      </c>
      <c r="P335" s="7">
        <v>0</v>
      </c>
      <c r="R335" s="7">
        <v>0</v>
      </c>
      <c r="S335" s="7">
        <v>0</v>
      </c>
      <c r="T335" s="7">
        <v>0</v>
      </c>
      <c r="U335" s="7">
        <v>0</v>
      </c>
      <c r="V335" s="7">
        <v>0</v>
      </c>
      <c r="W335" s="7">
        <v>0</v>
      </c>
      <c r="X335" s="7">
        <v>0</v>
      </c>
      <c r="Y335" s="7">
        <v>0</v>
      </c>
      <c r="Z335" s="7">
        <v>0</v>
      </c>
      <c r="AA335" s="7">
        <v>0</v>
      </c>
      <c r="AB335" s="7">
        <v>0</v>
      </c>
      <c r="AC335" s="6">
        <f t="shared" si="1008"/>
        <v>0</v>
      </c>
      <c r="AD335" s="3" t="str">
        <f t="shared" si="1009"/>
        <v>Nem rövidtávú a feladat.</v>
      </c>
      <c r="AF335" s="7">
        <v>0</v>
      </c>
      <c r="AG335" s="7">
        <v>0</v>
      </c>
      <c r="AH335" s="7">
        <v>0</v>
      </c>
      <c r="AI335" s="7">
        <v>0</v>
      </c>
      <c r="AJ335" s="7">
        <v>0</v>
      </c>
      <c r="AK335" s="7">
        <v>0</v>
      </c>
      <c r="AL335" s="7">
        <v>0</v>
      </c>
      <c r="AM335" s="7">
        <v>0</v>
      </c>
      <c r="AN335" s="7">
        <v>0</v>
      </c>
      <c r="AO335" s="7">
        <v>0</v>
      </c>
      <c r="AP335" s="7">
        <v>0</v>
      </c>
      <c r="AQ335" s="6">
        <f t="shared" si="1010"/>
        <v>0</v>
      </c>
      <c r="AR335" s="199" t="s">
        <v>205</v>
      </c>
      <c r="AS335" s="3" t="str">
        <f t="shared" si="1011"/>
        <v>Forráshiányos a feladat!</v>
      </c>
      <c r="AU335" s="201" t="s">
        <v>135</v>
      </c>
      <c r="AV335" s="201" t="s">
        <v>135</v>
      </c>
      <c r="AW335" s="202">
        <f>COUNTA($G$3:G335)</f>
        <v>333</v>
      </c>
      <c r="AY335" s="8">
        <f>VLOOKUP($G335,Összesítő!$B:$F,3,FALSE)</f>
        <v>3185</v>
      </c>
      <c r="AZ335" s="8">
        <f t="shared" si="1012"/>
        <v>0</v>
      </c>
      <c r="BA335" s="5">
        <f t="shared" si="1013"/>
        <v>1</v>
      </c>
      <c r="BB335" s="5" t="str">
        <f t="shared" si="1014"/>
        <v>H</v>
      </c>
      <c r="BC335" s="5">
        <f t="shared" si="1015"/>
        <v>0</v>
      </c>
      <c r="BD335" s="5">
        <f t="shared" si="1016"/>
        <v>0</v>
      </c>
      <c r="BE335" s="5">
        <f t="shared" si="1017"/>
        <v>0</v>
      </c>
      <c r="BF335" s="8" t="str">
        <f t="shared" si="1018"/>
        <v>Nem rövidtávú a feladat.</v>
      </c>
      <c r="BG335" s="5">
        <f t="shared" si="1019"/>
        <v>1</v>
      </c>
      <c r="BH335" s="5">
        <f t="shared" si="1020"/>
        <v>1</v>
      </c>
      <c r="BI335" s="5">
        <f t="shared" si="1021"/>
        <v>1</v>
      </c>
      <c r="BJ335" s="5">
        <f t="shared" si="1022"/>
        <v>1</v>
      </c>
      <c r="BK335" s="5">
        <f t="shared" si="1023"/>
        <v>1</v>
      </c>
      <c r="BL335" s="4" t="str">
        <f t="shared" si="1024"/>
        <v>Forráshiányos a feladat!</v>
      </c>
      <c r="BM335" s="5">
        <f t="shared" si="1025"/>
        <v>0</v>
      </c>
      <c r="BN335" s="5">
        <f t="shared" si="1026"/>
        <v>1</v>
      </c>
      <c r="BO335" s="5">
        <f t="shared" si="1027"/>
        <v>0</v>
      </c>
      <c r="BP335" s="5">
        <f t="shared" si="1028"/>
        <v>0</v>
      </c>
      <c r="BQ335" s="5">
        <f t="shared" si="1029"/>
        <v>0</v>
      </c>
      <c r="BR335" s="8">
        <f t="shared" si="1030"/>
        <v>0</v>
      </c>
      <c r="BS335" s="5">
        <f t="shared" si="1031"/>
        <v>0</v>
      </c>
      <c r="BT335" s="5">
        <f t="shared" si="1032"/>
        <v>0</v>
      </c>
      <c r="BU335" s="5">
        <f t="shared" si="1033"/>
        <v>1</v>
      </c>
      <c r="BV335" s="5">
        <f t="shared" si="1034"/>
        <v>1</v>
      </c>
      <c r="BW335" s="5">
        <f t="shared" si="1035"/>
        <v>1</v>
      </c>
      <c r="BX335" s="5">
        <f t="shared" si="1036"/>
        <v>1</v>
      </c>
      <c r="BY335" s="5">
        <f t="shared" si="1037"/>
        <v>1</v>
      </c>
      <c r="BZ335" s="5">
        <f t="shared" si="1038"/>
        <v>1</v>
      </c>
      <c r="CA335" s="5">
        <f t="shared" si="1039"/>
        <v>1</v>
      </c>
      <c r="CB335" s="5">
        <f t="shared" si="1040"/>
        <v>1</v>
      </c>
      <c r="CC335" s="5">
        <f t="shared" si="1041"/>
        <v>1</v>
      </c>
      <c r="CD335" s="5" t="str">
        <f t="shared" si="1042"/>
        <v>?</v>
      </c>
      <c r="CE335" s="4" t="str">
        <f t="shared" si="1043"/>
        <v>Kitöltés rendben!</v>
      </c>
      <c r="CF335" s="5">
        <f t="shared" si="1044"/>
        <v>1</v>
      </c>
      <c r="CG335" s="5">
        <f t="shared" si="1045"/>
        <v>0</v>
      </c>
      <c r="CH335" s="5">
        <f t="shared" si="1046"/>
        <v>1</v>
      </c>
    </row>
    <row r="336" spans="1:86" s="2" customFormat="1" ht="30.2" customHeight="1" x14ac:dyDescent="0.25">
      <c r="A336" s="1" t="str">
        <f t="shared" si="1007"/>
        <v>Kitöltés rendben!</v>
      </c>
      <c r="B336" s="200">
        <v>2</v>
      </c>
      <c r="C336" s="199" t="s">
        <v>70</v>
      </c>
      <c r="D336" s="201" t="s">
        <v>592</v>
      </c>
      <c r="E336" s="201" t="s">
        <v>201</v>
      </c>
      <c r="F336" s="202" t="str">
        <f>VLOOKUP($G336,Összesítő!$B:$F,2,FALSE)</f>
        <v>21-32054-1-048-01-10</v>
      </c>
      <c r="G336" s="199" t="s">
        <v>280</v>
      </c>
      <c r="H336" s="202" t="str">
        <f>AY336&amp;"_"&amp;AW336&amp;"_FIV_"&amp;LEFT(Előlap!$B$6,4)</f>
        <v>3185_334_FIV_2026</v>
      </c>
      <c r="I336" s="202" t="str">
        <f>VLOOKUP($G336,Összesítő!$B:$F,5,FALSE)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6" s="202" t="str">
        <f>VLOOKUP($G336,Összesítő!$B:$F,4,FALSE)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6" s="6">
        <f t="shared" si="1006"/>
        <v>8040</v>
      </c>
      <c r="L336" s="200">
        <v>2028</v>
      </c>
      <c r="M336" s="200">
        <v>2036</v>
      </c>
      <c r="N336" s="12">
        <v>0</v>
      </c>
      <c r="O336" s="7">
        <v>8040</v>
      </c>
      <c r="P336" s="7">
        <v>0</v>
      </c>
      <c r="R336" s="7">
        <v>0</v>
      </c>
      <c r="S336" s="7">
        <v>0</v>
      </c>
      <c r="T336" s="7">
        <v>0</v>
      </c>
      <c r="U336" s="7">
        <v>0</v>
      </c>
      <c r="V336" s="7">
        <v>0</v>
      </c>
      <c r="W336" s="7">
        <v>0</v>
      </c>
      <c r="X336" s="7">
        <v>0</v>
      </c>
      <c r="Y336" s="7">
        <v>0</v>
      </c>
      <c r="Z336" s="7">
        <v>0</v>
      </c>
      <c r="AA336" s="7">
        <v>0</v>
      </c>
      <c r="AB336" s="7">
        <v>0</v>
      </c>
      <c r="AC336" s="6">
        <f t="shared" si="1008"/>
        <v>0</v>
      </c>
      <c r="AD336" s="3" t="str">
        <f t="shared" si="1009"/>
        <v>Nem rövidtávú a feladat.</v>
      </c>
      <c r="AF336" s="7">
        <v>0</v>
      </c>
      <c r="AG336" s="7">
        <v>0</v>
      </c>
      <c r="AH336" s="7">
        <v>0</v>
      </c>
      <c r="AI336" s="7">
        <v>0</v>
      </c>
      <c r="AJ336" s="7">
        <v>0</v>
      </c>
      <c r="AK336" s="7">
        <v>0</v>
      </c>
      <c r="AL336" s="7">
        <v>0</v>
      </c>
      <c r="AM336" s="7">
        <v>0</v>
      </c>
      <c r="AN336" s="7">
        <v>0</v>
      </c>
      <c r="AO336" s="7">
        <v>0</v>
      </c>
      <c r="AP336" s="7">
        <v>0</v>
      </c>
      <c r="AQ336" s="6">
        <f t="shared" si="1010"/>
        <v>0</v>
      </c>
      <c r="AR336" s="199" t="s">
        <v>205</v>
      </c>
      <c r="AS336" s="3" t="str">
        <f t="shared" si="1011"/>
        <v>Forráshiányos a feladat!</v>
      </c>
      <c r="AU336" s="201" t="s">
        <v>135</v>
      </c>
      <c r="AV336" s="201" t="s">
        <v>135</v>
      </c>
      <c r="AW336" s="202">
        <f>COUNTA($G$3:G336)</f>
        <v>334</v>
      </c>
      <c r="AY336" s="8">
        <f>VLOOKUP($G336,Összesítő!$B:$F,3,FALSE)</f>
        <v>3185</v>
      </c>
      <c r="AZ336" s="8">
        <f t="shared" si="1012"/>
        <v>0</v>
      </c>
      <c r="BA336" s="5">
        <f t="shared" si="1013"/>
        <v>1</v>
      </c>
      <c r="BB336" s="5" t="str">
        <f t="shared" si="1014"/>
        <v>H</v>
      </c>
      <c r="BC336" s="5">
        <f t="shared" si="1015"/>
        <v>0</v>
      </c>
      <c r="BD336" s="5">
        <f t="shared" si="1016"/>
        <v>0</v>
      </c>
      <c r="BE336" s="5">
        <f t="shared" si="1017"/>
        <v>0</v>
      </c>
      <c r="BF336" s="8" t="str">
        <f t="shared" si="1018"/>
        <v>Nem rövidtávú a feladat.</v>
      </c>
      <c r="BG336" s="5">
        <f t="shared" si="1019"/>
        <v>1</v>
      </c>
      <c r="BH336" s="5">
        <f t="shared" si="1020"/>
        <v>1</v>
      </c>
      <c r="BI336" s="5">
        <f t="shared" si="1021"/>
        <v>1</v>
      </c>
      <c r="BJ336" s="5">
        <f t="shared" si="1022"/>
        <v>1</v>
      </c>
      <c r="BK336" s="5">
        <f t="shared" si="1023"/>
        <v>1</v>
      </c>
      <c r="BL336" s="4" t="str">
        <f t="shared" si="1024"/>
        <v>Forráshiányos a feladat!</v>
      </c>
      <c r="BM336" s="5">
        <f t="shared" si="1025"/>
        <v>0</v>
      </c>
      <c r="BN336" s="5">
        <f t="shared" si="1026"/>
        <v>1</v>
      </c>
      <c r="BO336" s="5">
        <f t="shared" si="1027"/>
        <v>0</v>
      </c>
      <c r="BP336" s="5">
        <f t="shared" si="1028"/>
        <v>0</v>
      </c>
      <c r="BQ336" s="5">
        <f t="shared" si="1029"/>
        <v>0</v>
      </c>
      <c r="BR336" s="8">
        <f t="shared" si="1030"/>
        <v>0</v>
      </c>
      <c r="BS336" s="5">
        <f t="shared" si="1031"/>
        <v>0</v>
      </c>
      <c r="BT336" s="5">
        <f t="shared" si="1032"/>
        <v>0</v>
      </c>
      <c r="BU336" s="5">
        <f t="shared" si="1033"/>
        <v>1</v>
      </c>
      <c r="BV336" s="5">
        <f t="shared" si="1034"/>
        <v>1</v>
      </c>
      <c r="BW336" s="5">
        <f t="shared" si="1035"/>
        <v>1</v>
      </c>
      <c r="BX336" s="5">
        <f t="shared" si="1036"/>
        <v>1</v>
      </c>
      <c r="BY336" s="5">
        <f t="shared" si="1037"/>
        <v>1</v>
      </c>
      <c r="BZ336" s="5">
        <f t="shared" si="1038"/>
        <v>1</v>
      </c>
      <c r="CA336" s="5">
        <f t="shared" si="1039"/>
        <v>1</v>
      </c>
      <c r="CB336" s="5">
        <f t="shared" si="1040"/>
        <v>1</v>
      </c>
      <c r="CC336" s="5">
        <f t="shared" si="1041"/>
        <v>1</v>
      </c>
      <c r="CD336" s="5" t="str">
        <f t="shared" si="1042"/>
        <v>?</v>
      </c>
      <c r="CE336" s="4" t="str">
        <f t="shared" si="1043"/>
        <v>Kitöltés rendben!</v>
      </c>
      <c r="CF336" s="5">
        <f t="shared" si="1044"/>
        <v>1</v>
      </c>
      <c r="CG336" s="5">
        <f t="shared" si="1045"/>
        <v>0</v>
      </c>
      <c r="CH336" s="5">
        <f t="shared" si="1046"/>
        <v>1</v>
      </c>
    </row>
    <row r="337" spans="1:86" s="2" customFormat="1" ht="30.2" customHeight="1" x14ac:dyDescent="0.25">
      <c r="A337" s="1" t="str">
        <f t="shared" si="1007"/>
        <v>Kitöltés rendben!</v>
      </c>
      <c r="B337" s="200">
        <v>2</v>
      </c>
      <c r="C337" s="199" t="s">
        <v>80</v>
      </c>
      <c r="D337" s="201" t="s">
        <v>593</v>
      </c>
      <c r="E337" s="201" t="s">
        <v>201</v>
      </c>
      <c r="F337" s="202" t="str">
        <f>VLOOKUP($G337,Összesítő!$B:$F,2,FALSE)</f>
        <v>21-32054-1-048-01-10</v>
      </c>
      <c r="G337" s="199" t="s">
        <v>280</v>
      </c>
      <c r="H337" s="202" t="str">
        <f>AY337&amp;"_"&amp;AW337&amp;"_FIV_"&amp;LEFT(Előlap!$B$6,4)</f>
        <v>3185_335_FIV_2026</v>
      </c>
      <c r="I337" s="202" t="str">
        <f>VLOOKUP($G337,Összesítő!$B:$F,5,FALSE)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7" s="202" t="str">
        <f>VLOOKUP($G337,Összesítő!$B:$F,4,FALSE)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7" s="6">
        <f t="shared" si="1006"/>
        <v>8900</v>
      </c>
      <c r="L337" s="200">
        <v>2028</v>
      </c>
      <c r="M337" s="200">
        <v>2036</v>
      </c>
      <c r="N337" s="12">
        <v>0</v>
      </c>
      <c r="O337" s="7">
        <v>8900</v>
      </c>
      <c r="P337" s="7">
        <v>0</v>
      </c>
      <c r="R337" s="7">
        <v>0</v>
      </c>
      <c r="S337" s="7">
        <v>0</v>
      </c>
      <c r="T337" s="7">
        <v>0</v>
      </c>
      <c r="U337" s="7">
        <v>0</v>
      </c>
      <c r="V337" s="7">
        <v>0</v>
      </c>
      <c r="W337" s="7">
        <v>0</v>
      </c>
      <c r="X337" s="7">
        <v>0</v>
      </c>
      <c r="Y337" s="7">
        <v>0</v>
      </c>
      <c r="Z337" s="7">
        <v>0</v>
      </c>
      <c r="AA337" s="7">
        <v>0</v>
      </c>
      <c r="AB337" s="7">
        <v>0</v>
      </c>
      <c r="AC337" s="6">
        <f t="shared" si="1008"/>
        <v>0</v>
      </c>
      <c r="AD337" s="3" t="str">
        <f t="shared" si="1009"/>
        <v>Nem rövidtávú a feladat.</v>
      </c>
      <c r="AF337" s="7">
        <v>0</v>
      </c>
      <c r="AG337" s="7">
        <v>0</v>
      </c>
      <c r="AH337" s="7">
        <v>0</v>
      </c>
      <c r="AI337" s="7">
        <v>0</v>
      </c>
      <c r="AJ337" s="7">
        <v>0</v>
      </c>
      <c r="AK337" s="7">
        <v>0</v>
      </c>
      <c r="AL337" s="7">
        <v>0</v>
      </c>
      <c r="AM337" s="7">
        <v>0</v>
      </c>
      <c r="AN337" s="7">
        <v>0</v>
      </c>
      <c r="AO337" s="7">
        <v>0</v>
      </c>
      <c r="AP337" s="7">
        <v>0</v>
      </c>
      <c r="AQ337" s="6">
        <f t="shared" si="1010"/>
        <v>0</v>
      </c>
      <c r="AR337" s="199" t="s">
        <v>205</v>
      </c>
      <c r="AS337" s="3" t="str">
        <f t="shared" si="1011"/>
        <v>Forráshiányos a feladat!</v>
      </c>
      <c r="AU337" s="201" t="s">
        <v>135</v>
      </c>
      <c r="AV337" s="201" t="s">
        <v>135</v>
      </c>
      <c r="AW337" s="202">
        <f>COUNTA($G$3:G337)</f>
        <v>335</v>
      </c>
      <c r="AY337" s="8">
        <f>VLOOKUP($G337,Összesítő!$B:$F,3,FALSE)</f>
        <v>3185</v>
      </c>
      <c r="AZ337" s="8">
        <f t="shared" si="1012"/>
        <v>0</v>
      </c>
      <c r="BA337" s="5">
        <f t="shared" si="1013"/>
        <v>1</v>
      </c>
      <c r="BB337" s="5" t="str">
        <f t="shared" si="1014"/>
        <v>H</v>
      </c>
      <c r="BC337" s="5">
        <f t="shared" si="1015"/>
        <v>0</v>
      </c>
      <c r="BD337" s="5">
        <f t="shared" si="1016"/>
        <v>0</v>
      </c>
      <c r="BE337" s="5">
        <f t="shared" si="1017"/>
        <v>0</v>
      </c>
      <c r="BF337" s="8" t="str">
        <f t="shared" si="1018"/>
        <v>Nem rövidtávú a feladat.</v>
      </c>
      <c r="BG337" s="5">
        <f t="shared" si="1019"/>
        <v>1</v>
      </c>
      <c r="BH337" s="5">
        <f t="shared" si="1020"/>
        <v>1</v>
      </c>
      <c r="BI337" s="5">
        <f t="shared" si="1021"/>
        <v>1</v>
      </c>
      <c r="BJ337" s="5">
        <f t="shared" si="1022"/>
        <v>1</v>
      </c>
      <c r="BK337" s="5">
        <f t="shared" si="1023"/>
        <v>1</v>
      </c>
      <c r="BL337" s="4" t="str">
        <f t="shared" si="1024"/>
        <v>Forráshiányos a feladat!</v>
      </c>
      <c r="BM337" s="5">
        <f t="shared" si="1025"/>
        <v>0</v>
      </c>
      <c r="BN337" s="5">
        <f t="shared" si="1026"/>
        <v>1</v>
      </c>
      <c r="BO337" s="5">
        <f t="shared" si="1027"/>
        <v>0</v>
      </c>
      <c r="BP337" s="5">
        <f t="shared" si="1028"/>
        <v>0</v>
      </c>
      <c r="BQ337" s="5">
        <f t="shared" si="1029"/>
        <v>0</v>
      </c>
      <c r="BR337" s="8">
        <f t="shared" si="1030"/>
        <v>0</v>
      </c>
      <c r="BS337" s="5">
        <f t="shared" si="1031"/>
        <v>0</v>
      </c>
      <c r="BT337" s="5">
        <f t="shared" si="1032"/>
        <v>0</v>
      </c>
      <c r="BU337" s="5">
        <f t="shared" si="1033"/>
        <v>1</v>
      </c>
      <c r="BV337" s="5">
        <f t="shared" si="1034"/>
        <v>1</v>
      </c>
      <c r="BW337" s="5">
        <f t="shared" si="1035"/>
        <v>1</v>
      </c>
      <c r="BX337" s="5">
        <f t="shared" si="1036"/>
        <v>1</v>
      </c>
      <c r="BY337" s="5">
        <f t="shared" si="1037"/>
        <v>1</v>
      </c>
      <c r="BZ337" s="5">
        <f t="shared" si="1038"/>
        <v>1</v>
      </c>
      <c r="CA337" s="5">
        <f t="shared" si="1039"/>
        <v>1</v>
      </c>
      <c r="CB337" s="5">
        <f t="shared" si="1040"/>
        <v>1</v>
      </c>
      <c r="CC337" s="5">
        <f t="shared" si="1041"/>
        <v>1</v>
      </c>
      <c r="CD337" s="5" t="str">
        <f t="shared" si="1042"/>
        <v>?</v>
      </c>
      <c r="CE337" s="4" t="str">
        <f t="shared" si="1043"/>
        <v>Kitöltés rendben!</v>
      </c>
      <c r="CF337" s="5">
        <f t="shared" si="1044"/>
        <v>1</v>
      </c>
      <c r="CG337" s="5">
        <f t="shared" si="1045"/>
        <v>0</v>
      </c>
      <c r="CH337" s="5">
        <f t="shared" si="1046"/>
        <v>1</v>
      </c>
    </row>
    <row r="338" spans="1:86" s="2" customFormat="1" ht="30.2" customHeight="1" x14ac:dyDescent="0.25">
      <c r="A338" s="1" t="str">
        <f t="shared" si="1007"/>
        <v>Kitöltés rendben!</v>
      </c>
      <c r="B338" s="200">
        <v>2</v>
      </c>
      <c r="C338" s="199" t="s">
        <v>103</v>
      </c>
      <c r="D338" s="201" t="s">
        <v>594</v>
      </c>
      <c r="E338" s="201" t="s">
        <v>201</v>
      </c>
      <c r="F338" s="202" t="str">
        <f>VLOOKUP($G338,Összesítő!$B:$F,2,FALSE)</f>
        <v>21-32054-1-048-01-10</v>
      </c>
      <c r="G338" s="199" t="s">
        <v>280</v>
      </c>
      <c r="H338" s="202" t="str">
        <f>AY338&amp;"_"&amp;AW338&amp;"_FIV_"&amp;LEFT(Előlap!$B$6,4)</f>
        <v>3185_336_FIV_2026</v>
      </c>
      <c r="I338" s="202" t="str">
        <f>VLOOKUP($G338,Összesítő!$B:$F,5,FALSE)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8" s="202" t="str">
        <f>VLOOKUP($G338,Összesítő!$B:$F,4,FALSE)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8" s="6">
        <f t="shared" si="1006"/>
        <v>8500</v>
      </c>
      <c r="L338" s="200">
        <v>2028</v>
      </c>
      <c r="M338" s="200">
        <v>2028</v>
      </c>
      <c r="N338" s="12">
        <v>0</v>
      </c>
      <c r="O338" s="7">
        <v>8500</v>
      </c>
      <c r="P338" s="7">
        <v>0</v>
      </c>
      <c r="R338" s="7">
        <v>0</v>
      </c>
      <c r="S338" s="7">
        <v>0</v>
      </c>
      <c r="T338" s="7">
        <v>0</v>
      </c>
      <c r="U338" s="7">
        <v>0</v>
      </c>
      <c r="V338" s="7">
        <v>0</v>
      </c>
      <c r="W338" s="7">
        <v>0</v>
      </c>
      <c r="X338" s="7">
        <v>0</v>
      </c>
      <c r="Y338" s="7">
        <v>0</v>
      </c>
      <c r="Z338" s="7">
        <v>0</v>
      </c>
      <c r="AA338" s="7">
        <v>0</v>
      </c>
      <c r="AB338" s="7">
        <v>0</v>
      </c>
      <c r="AC338" s="6">
        <f t="shared" si="1008"/>
        <v>0</v>
      </c>
      <c r="AD338" s="3" t="str">
        <f t="shared" si="1009"/>
        <v>Nem rövidtávú a feladat.</v>
      </c>
      <c r="AF338" s="7">
        <v>0</v>
      </c>
      <c r="AG338" s="7">
        <v>0</v>
      </c>
      <c r="AH338" s="7">
        <v>0</v>
      </c>
      <c r="AI338" s="7">
        <v>0</v>
      </c>
      <c r="AJ338" s="7">
        <v>0</v>
      </c>
      <c r="AK338" s="7">
        <v>0</v>
      </c>
      <c r="AL338" s="7">
        <v>0</v>
      </c>
      <c r="AM338" s="7">
        <v>0</v>
      </c>
      <c r="AN338" s="7">
        <v>0</v>
      </c>
      <c r="AO338" s="7">
        <v>0</v>
      </c>
      <c r="AP338" s="7">
        <v>0</v>
      </c>
      <c r="AQ338" s="6">
        <f t="shared" si="1010"/>
        <v>0</v>
      </c>
      <c r="AR338" s="199" t="s">
        <v>205</v>
      </c>
      <c r="AS338" s="3" t="str">
        <f t="shared" si="1011"/>
        <v>Forráshiányos a feladat!</v>
      </c>
      <c r="AU338" s="201" t="s">
        <v>135</v>
      </c>
      <c r="AV338" s="201" t="s">
        <v>135</v>
      </c>
      <c r="AW338" s="202">
        <f>COUNTA($G$3:G338)</f>
        <v>336</v>
      </c>
      <c r="AY338" s="8">
        <f>VLOOKUP($G338,Összesítő!$B:$F,3,FALSE)</f>
        <v>3185</v>
      </c>
      <c r="AZ338" s="8">
        <f t="shared" si="1012"/>
        <v>0</v>
      </c>
      <c r="BA338" s="5">
        <f t="shared" si="1013"/>
        <v>1</v>
      </c>
      <c r="BB338" s="5" t="str">
        <f t="shared" si="1014"/>
        <v>H</v>
      </c>
      <c r="BC338" s="5">
        <f t="shared" si="1015"/>
        <v>0</v>
      </c>
      <c r="BD338" s="5">
        <f t="shared" si="1016"/>
        <v>0</v>
      </c>
      <c r="BE338" s="5">
        <f t="shared" si="1017"/>
        <v>0</v>
      </c>
      <c r="BF338" s="8" t="str">
        <f t="shared" si="1018"/>
        <v>Nem rövidtávú a feladat.</v>
      </c>
      <c r="BG338" s="5">
        <f t="shared" si="1019"/>
        <v>1</v>
      </c>
      <c r="BH338" s="5">
        <f t="shared" si="1020"/>
        <v>1</v>
      </c>
      <c r="BI338" s="5">
        <f t="shared" si="1021"/>
        <v>1</v>
      </c>
      <c r="BJ338" s="5">
        <f t="shared" si="1022"/>
        <v>1</v>
      </c>
      <c r="BK338" s="5">
        <f t="shared" si="1023"/>
        <v>1</v>
      </c>
      <c r="BL338" s="4" t="str">
        <f t="shared" si="1024"/>
        <v>Forráshiányos a feladat!</v>
      </c>
      <c r="BM338" s="5">
        <f t="shared" si="1025"/>
        <v>0</v>
      </c>
      <c r="BN338" s="5">
        <f t="shared" si="1026"/>
        <v>1</v>
      </c>
      <c r="BO338" s="5">
        <f t="shared" si="1027"/>
        <v>0</v>
      </c>
      <c r="BP338" s="5">
        <f t="shared" si="1028"/>
        <v>0</v>
      </c>
      <c r="BQ338" s="5">
        <f t="shared" si="1029"/>
        <v>0</v>
      </c>
      <c r="BR338" s="8">
        <f t="shared" si="1030"/>
        <v>0</v>
      </c>
      <c r="BS338" s="5">
        <f t="shared" si="1031"/>
        <v>0</v>
      </c>
      <c r="BT338" s="5">
        <f t="shared" si="1032"/>
        <v>0</v>
      </c>
      <c r="BU338" s="5">
        <f t="shared" si="1033"/>
        <v>1</v>
      </c>
      <c r="BV338" s="5">
        <f t="shared" si="1034"/>
        <v>1</v>
      </c>
      <c r="BW338" s="5">
        <f t="shared" si="1035"/>
        <v>1</v>
      </c>
      <c r="BX338" s="5">
        <f t="shared" si="1036"/>
        <v>1</v>
      </c>
      <c r="BY338" s="5">
        <f t="shared" si="1037"/>
        <v>1</v>
      </c>
      <c r="BZ338" s="5">
        <f t="shared" si="1038"/>
        <v>1</v>
      </c>
      <c r="CA338" s="5">
        <f t="shared" si="1039"/>
        <v>1</v>
      </c>
      <c r="CB338" s="5">
        <f t="shared" si="1040"/>
        <v>1</v>
      </c>
      <c r="CC338" s="5">
        <f t="shared" si="1041"/>
        <v>1</v>
      </c>
      <c r="CD338" s="5" t="str">
        <f t="shared" si="1042"/>
        <v>?</v>
      </c>
      <c r="CE338" s="4" t="str">
        <f t="shared" si="1043"/>
        <v>Kitöltés rendben!</v>
      </c>
      <c r="CF338" s="5">
        <f t="shared" si="1044"/>
        <v>1</v>
      </c>
      <c r="CG338" s="5">
        <f t="shared" si="1045"/>
        <v>0</v>
      </c>
      <c r="CH338" s="5">
        <f t="shared" si="1046"/>
        <v>1</v>
      </c>
    </row>
    <row r="339" spans="1:86" s="2" customFormat="1" ht="30.2" customHeight="1" x14ac:dyDescent="0.25">
      <c r="A339" s="1" t="str">
        <f t="shared" ref="A339:A351" si="1047">IF($G339="","Nincs VKR kiválasztva!",CE339)</f>
        <v>Kitöltés rendben!</v>
      </c>
      <c r="B339" s="200">
        <v>2</v>
      </c>
      <c r="C339" s="199" t="s">
        <v>50</v>
      </c>
      <c r="D339" s="201" t="s">
        <v>595</v>
      </c>
      <c r="E339" s="201" t="s">
        <v>201</v>
      </c>
      <c r="F339" s="202" t="str">
        <f>VLOOKUP($G339,Összesítő!$B:$F,2,FALSE)</f>
        <v>21-32054-1-048-01-10</v>
      </c>
      <c r="G339" s="199" t="s">
        <v>280</v>
      </c>
      <c r="H339" s="202" t="str">
        <f>AY339&amp;"_"&amp;AW339&amp;"_FIV_"&amp;LEFT(Előlap!$B$6,4)</f>
        <v>3185_337_FIV_2026</v>
      </c>
      <c r="I339" s="202" t="str">
        <f>VLOOKUP($G339,Összesítő!$B:$F,5,FALSE)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39" s="202" t="str">
        <f>VLOOKUP($G339,Összesítő!$B:$F,4,FALSE)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39" s="6">
        <f t="shared" si="1006"/>
        <v>1000</v>
      </c>
      <c r="L339" s="200">
        <v>2028</v>
      </c>
      <c r="M339" s="200">
        <v>2028</v>
      </c>
      <c r="N339" s="12">
        <v>0</v>
      </c>
      <c r="O339" s="7">
        <v>1000</v>
      </c>
      <c r="P339" s="7">
        <v>0</v>
      </c>
      <c r="R339" s="7">
        <v>0</v>
      </c>
      <c r="S339" s="7">
        <v>0</v>
      </c>
      <c r="T339" s="7">
        <v>0</v>
      </c>
      <c r="U339" s="7">
        <v>0</v>
      </c>
      <c r="V339" s="7">
        <v>0</v>
      </c>
      <c r="W339" s="7">
        <v>0</v>
      </c>
      <c r="X339" s="7">
        <v>0</v>
      </c>
      <c r="Y339" s="7">
        <v>0</v>
      </c>
      <c r="Z339" s="7">
        <v>0</v>
      </c>
      <c r="AA339" s="7">
        <v>0</v>
      </c>
      <c r="AB339" s="7">
        <v>0</v>
      </c>
      <c r="AC339" s="6">
        <f t="shared" ref="AC339:AC351" si="1048">SUM(R339:AB339)</f>
        <v>0</v>
      </c>
      <c r="AD339" s="3" t="str">
        <f t="shared" ref="AD339:AD351" si="1049">IF($G339="","Nincs VKR kiválasztva!",IF(BA339=0,"Hiányos kitöltés!",BF339))</f>
        <v>Nem rövidtávú a feladat.</v>
      </c>
      <c r="AF339" s="7">
        <v>980</v>
      </c>
      <c r="AG339" s="7">
        <v>0</v>
      </c>
      <c r="AH339" s="7">
        <v>0</v>
      </c>
      <c r="AI339" s="7">
        <v>0</v>
      </c>
      <c r="AJ339" s="7">
        <v>0</v>
      </c>
      <c r="AK339" s="7">
        <v>0</v>
      </c>
      <c r="AL339" s="7">
        <v>0</v>
      </c>
      <c r="AM339" s="7">
        <v>0</v>
      </c>
      <c r="AN339" s="7">
        <v>0</v>
      </c>
      <c r="AO339" s="7">
        <v>0</v>
      </c>
      <c r="AP339" s="7">
        <v>0</v>
      </c>
      <c r="AQ339" s="6">
        <f t="shared" ref="AQ339:AQ351" si="1050">SUM(AF339:AP339)</f>
        <v>980</v>
      </c>
      <c r="AR339" s="199" t="s">
        <v>205</v>
      </c>
      <c r="AS339" s="3" t="str">
        <f t="shared" ref="AS339:AS351" si="1051">IF($G339="","Nincs VKR kiválasztva!",IF($BA339=0,"Hiányos kitöltés!",IF($BN339=0,"Nem hosszútávú a feladat.",$BL339)))</f>
        <v>Forráshiányos a feladat!</v>
      </c>
      <c r="AU339" s="201" t="s">
        <v>135</v>
      </c>
      <c r="AV339" s="201" t="s">
        <v>135</v>
      </c>
      <c r="AW339" s="202">
        <f>COUNTA($G$3:G339)</f>
        <v>337</v>
      </c>
      <c r="AY339" s="8">
        <f>VLOOKUP($G339,Összesítő!$B:$F,3,FALSE)</f>
        <v>3185</v>
      </c>
      <c r="AZ339" s="8">
        <f t="shared" ref="AZ339:AZ351" si="1052">LEN($AU339)</f>
        <v>0</v>
      </c>
      <c r="BA339" s="5">
        <f t="shared" ref="BA339:BA351" si="1053">IF(OR($B339="",$C339="",$D339="",$E339="",$F339="",$L339="",$M339="",$N339="",$O339="",$P339=""),0,1)</f>
        <v>1</v>
      </c>
      <c r="BB339" s="5" t="str">
        <f t="shared" ref="BB339:BB351" si="1054">IF($F339="",0,IF(AND($L339=2027,$M339=2027),"R",IF(AND($L339=2027,$M339&gt;2027),"RH",IF(AND($L339&gt;2027,$M339&gt;2027),"H","x"))))</f>
        <v>H</v>
      </c>
      <c r="BC339" s="5">
        <f t="shared" ref="BC339:BC351" si="1055">IF(OR(BB339="R",BB339="RH"),1,0)</f>
        <v>0</v>
      </c>
      <c r="BD339" s="5">
        <f t="shared" ref="BD339:BD351" si="1056">IF(AND($BB339="R",$O339&gt;0),1,IF(AND($BB339="H",$N339&gt;0),1,0))</f>
        <v>0</v>
      </c>
      <c r="BE339" s="5">
        <f t="shared" ref="BE339:BE351" si="1057">IF($AC339&lt;$N339,1,IF($AC339=$N339,0))</f>
        <v>0</v>
      </c>
      <c r="BF339" s="8" t="str">
        <f t="shared" ref="BF339:BF351" si="1058">IF($L339&gt;2027,"Nem rövidtávú a feladat.",IF($BE339=1,"Az I. ütem nem lehet forráshiányos!",IF($AC339&gt;$N339,"Többlet forrást jelölt meg az I. ütemnél! A forrás ne legyen több a költségnél.",IF($AC339=$N339,"A forrás egyenlő a költséggel (I.ütem).",0))))</f>
        <v>Nem rövidtávú a feladat.</v>
      </c>
      <c r="BG339" s="5">
        <f t="shared" ref="BG339:BG351" si="1059">IF(AND($R339&lt;&gt;"",$S339&lt;&gt;"",$T339&lt;&gt;"",$U339&lt;&gt;"",$V339&lt;&gt;"",$W339&lt;&gt;"",$X339&lt;&gt;"",$Y339&lt;&gt;"",$Z339&lt;&gt;"",$AA339&lt;&gt;"",$AB339&lt;&gt;""),1,0)</f>
        <v>1</v>
      </c>
      <c r="BH339" s="5">
        <f t="shared" ref="BH339:BH351" si="1060">IF(AND($BG339=1,$N339=$AC339),1,0)</f>
        <v>1</v>
      </c>
      <c r="BI339" s="5">
        <f t="shared" ref="BI339:BI351" si="1061">IF($AQ339&lt;$O339,1,0)</f>
        <v>1</v>
      </c>
      <c r="BJ339" s="5">
        <f t="shared" ref="BJ339:BJ351" si="1062">IF(AND($AF339&lt;&gt;"",$AG339&lt;&gt;"",$AH339&lt;&gt;"",$AI339&lt;&gt;"",$AJ339&lt;&gt;"",$AK339&lt;&gt;"",$AL339&lt;&gt;"",$AM339&lt;&gt;"",$AN339&lt;&gt;"",$AO339&lt;&gt;"",$AP339&lt;&gt;""),1,0)</f>
        <v>1</v>
      </c>
      <c r="BK339" s="5">
        <f t="shared" ref="BK339:BK351" si="1063">IF(AND($BJ339=1,$O339=$AQ339),1,IF(AND($BJ339=1,$O339&gt;$AQ339,AR339="igen"),1,0))</f>
        <v>1</v>
      </c>
      <c r="BL339" s="4" t="str">
        <f t="shared" ref="BL339:BL351" si="1064">IF($M339&lt;2028,"Nem hosszútávú a feladat.",IF(AND($BI339=1,$AR339="nem"),"Forráshiányos a feladat? Jelölje az AR-oszlopban!",IF(AND($BI339=0,$AR339="igen"),"Forráshiányosnak jelölte a feladat az AR-oszlopban, de a forrás költség adatok alapnján nem az!",IF(AND($BI339=1,$AR339="igen"),"Forráshiányos a feladat!",IF($AQ339&gt;$O339,"Többlet forrást jelölt meg a II. ütemnél! A forrás ne legyen több a költségnél.",IF($AQ339=$O339,"A forrás egyenlő a költséggel (II.ütem).",0))))))</f>
        <v>Forráshiányos a feladat!</v>
      </c>
      <c r="BM339" s="5">
        <f t="shared" ref="BM339:BM351" si="1065">IF($M339&lt;2028,1,0)</f>
        <v>0</v>
      </c>
      <c r="BN339" s="5">
        <f t="shared" ref="BN339:BN351" si="1066">IF($M339&gt;2027,1,0)</f>
        <v>1</v>
      </c>
      <c r="BO339" s="5">
        <f t="shared" ref="BO339:BO351" si="1067">IF(AND($BM339=1,$N339=0),1,0)</f>
        <v>0</v>
      </c>
      <c r="BP339" s="5">
        <f t="shared" ref="BP339:BP351" si="1068">IF(AND($BN339=1,$O339=0),1,0)</f>
        <v>0</v>
      </c>
      <c r="BQ339" s="5">
        <f t="shared" ref="BQ339:BQ351" si="1069">IF(AND($BB339="R",$N339=0,$AZ339&gt;29),1,IF(AND($BB339="RH",$N339=0,$AZ339&gt;29),1,0))</f>
        <v>0</v>
      </c>
      <c r="BR339" s="8">
        <f t="shared" ref="BR339:BR351" si="1070">IF($BN339=0,"Nincs hosszútávú terv!",IF(AND($BB339="H",$O339=0,$AZ339=0),"Nullás a hosszútávú feladat és nincs hozzá indoklás!",IF(AND($BB339="RH",$O339=0,$AZ339=0),"Nullás a hosszútávú feladat és nincs hozzá indoklás!",IF(AND($BB339="R",$O339=0,$AZ339&lt;300),"Nullás a hosszútávú feladat és rövid hozzá az indoklás!",IF(AND($BB339="RH",$O339=0,$AZ339&lt;300),"Nullás a hosszútávú feladat és rövid hozzá az indoklás!",0)))))</f>
        <v>0</v>
      </c>
      <c r="BS339" s="5">
        <f t="shared" ref="BS339:BS351" si="1071">IF(AND($BB339="R",$N339=0,$AZ339&gt;29),1,IF(AND($BB339="RH",$N339=0,$AZ339&gt;29),1,0))</f>
        <v>0</v>
      </c>
      <c r="BT339" s="5">
        <f t="shared" ref="BT339:BT351" si="1072">IF(AND($BB339="H",$O339=0,$AZ339&gt;29),1,IF(AND($BB339="RH",$O339=0,$AZ339&gt;29),1,0))</f>
        <v>0</v>
      </c>
      <c r="BU339" s="5">
        <f t="shared" ref="BU339:BU351" si="1073">IF($B339="",0,1)</f>
        <v>1</v>
      </c>
      <c r="BV339" s="5">
        <f t="shared" ref="BV339:BV351" si="1074">IF($C339="",0,1)</f>
        <v>1</v>
      </c>
      <c r="BW339" s="5">
        <f t="shared" ref="BW339:BW351" si="1075">IF($D339="",0,1)</f>
        <v>1</v>
      </c>
      <c r="BX339" s="5">
        <f t="shared" ref="BX339:BX351" si="1076">IF($E339="",0,1)</f>
        <v>1</v>
      </c>
      <c r="BY339" s="5">
        <f t="shared" ref="BY339:BY351" si="1077">IF($L339="",0,1)</f>
        <v>1</v>
      </c>
      <c r="BZ339" s="5">
        <f t="shared" ref="BZ339:BZ351" si="1078">IF($M339="",0,1)</f>
        <v>1</v>
      </c>
      <c r="CA339" s="5">
        <f t="shared" ref="CA339:CA351" si="1079">IF($N339="",0,1)</f>
        <v>1</v>
      </c>
      <c r="CB339" s="5">
        <f t="shared" ref="CB339:CB351" si="1080">IF($O339="",0,1)</f>
        <v>1</v>
      </c>
      <c r="CC339" s="5">
        <f t="shared" ref="CC339:CC351" si="1081">IF($P339="",0,1)</f>
        <v>1</v>
      </c>
      <c r="CD339" s="5" t="str">
        <f t="shared" ref="CD339:CD351" si="1082">IF(AND($BA339=0,$BU339=0),"Hiányos kitöltés! (B-oszlop üres)",IF(AND($BA339=0,$BV339=0),"Hiányos kitöltés! (C-oszlop üres)",IF(AND($BA339=0,$BW339=0),"Hiányos kitöltés! (D-oszlop üres)",IF(AND($BA339=0,$BX339=0),"Hiányos kitöltés! (E-oszlop üres)",IF(AND($BA339=0,$BY339=0),"Hiányos kitöltés! (L-oszlop üres)",IF(AND($BA339=0,$BZ339=0),"Hiányos kitöltés! (M-oszlop üres)",IF(AND($BA339=0,$CA339=0),"Hiányos kitöltés! (N-oszlop üres)",IF(AND($BA339=0,$CB339=0),"Hiányos kitöltés! (O-oszlop üres)",IF(AND($BA339=0,$CC339=0),"Hiányos kitöltés! (P-oszlop üres)",IF(AND($BA339=0,$BG339=0),"Hiányos kitöltés! (I.ütem forrása hiányos!","?"))))))))))</f>
        <v>?</v>
      </c>
      <c r="CE339" s="4" t="str">
        <f t="shared" ref="CE339:CE351" si="1083">IF($BA339=0,$CD339,IF($BG339=0,"I. ütem forrása nincs kitöltve!",IF($BJ339=0,"II. ütem forrása nincs kitöltve!",IF($BD339=1,"Költségek üteme nem megfelelő (az időtartam és a költség üteme eltér)!",IF(AND(BH339=0,$BA339=1,$BJ339=1,$BD339=1),"Kötelező cellák kitöltve, de az I. ütem forrása hibás!",IF(AND(BJ339=0,$BA339=1,$BJ339=1,$BD339=1),"Kötelező cellák kitöltve, de a II. ütem forrása hibás!",IF(AND($BO339=1,$AZ339&lt;30),"Nullás a rövidtávú feladat és rövid (hiányzik) a hozzá tartozó indoklás!",IF(AND($BP339=1,$AZ339&lt;30),"Nullás a hosszútávú feladat és rövid (hiányzik) a hozzá tartozó indoklás!",IF(AND(BN339=1,C339="2011_RENDKÍVÜLI"),"II. ütemre nem tervezhet Rendkívüli feladatot!",IF(BH339=0,AD339,IF(BK339=0,AS339,IF(AND(BC339=1,$P339&gt;$N339),"EM rendelet 2. melléklet terhére elszámolt költség nem lehet nagyobb az I. ütemre tervezett tényleges költségnél!",IF($AC339&gt;$N339,"Többlet forrást jelölt meg az I. ütemnél! A forrás ne legyen több a költségnél.",IF($AQ339&gt;$O339,"Többlet forrást jelölt meg a II. ütemnél! A forrás ne legyen több a költségnél.","Kitöltés rendben!"))))))))))))))</f>
        <v>Kitöltés rendben!</v>
      </c>
      <c r="CF339" s="5">
        <f t="shared" ref="CF339:CF351" si="1084">IF(A339="Kitöltés rendben!",1,0)</f>
        <v>1</v>
      </c>
      <c r="CG339" s="5">
        <f t="shared" ref="CG339:CG351" si="1085">IF(AND($BB339="R",$CF339=1),1,IF(AND($BB339="RH",$CF339=1),1,0))</f>
        <v>0</v>
      </c>
      <c r="CH339" s="5">
        <f t="shared" ref="CH339:CH351" si="1086">IF(AND($BB339="H",$CF339=1),1,IF(AND($BB339="RH",$CF339=1),1,0))</f>
        <v>1</v>
      </c>
    </row>
    <row r="340" spans="1:86" s="2" customFormat="1" ht="30.2" customHeight="1" x14ac:dyDescent="0.25">
      <c r="A340" s="1" t="str">
        <f t="shared" si="1047"/>
        <v>Kitöltés rendben!</v>
      </c>
      <c r="B340" s="200">
        <v>2</v>
      </c>
      <c r="C340" s="199" t="s">
        <v>50</v>
      </c>
      <c r="D340" s="201" t="s">
        <v>596</v>
      </c>
      <c r="E340" s="201" t="s">
        <v>201</v>
      </c>
      <c r="F340" s="202" t="str">
        <f>VLOOKUP($G340,Összesítő!$B:$F,2,FALSE)</f>
        <v>21-32054-1-048-01-10</v>
      </c>
      <c r="G340" s="199" t="s">
        <v>280</v>
      </c>
      <c r="H340" s="202" t="str">
        <f>AY340&amp;"_"&amp;AW340&amp;"_FIV_"&amp;LEFT(Előlap!$B$6,4)</f>
        <v>3185_338_FIV_2026</v>
      </c>
      <c r="I340" s="202" t="str">
        <f>VLOOKUP($G340,Összesítő!$B:$F,5,FALSE)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0" s="202" t="str">
        <f>VLOOKUP($G340,Összesítő!$B:$F,4,FALSE)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0" s="6">
        <f t="shared" si="1006"/>
        <v>2200</v>
      </c>
      <c r="L340" s="200">
        <v>2033</v>
      </c>
      <c r="M340" s="200">
        <v>2033</v>
      </c>
      <c r="N340" s="12">
        <v>0</v>
      </c>
      <c r="O340" s="7">
        <v>2200</v>
      </c>
      <c r="P340" s="7">
        <v>0</v>
      </c>
      <c r="R340" s="7">
        <v>0</v>
      </c>
      <c r="S340" s="7">
        <v>0</v>
      </c>
      <c r="T340" s="7">
        <v>0</v>
      </c>
      <c r="U340" s="7">
        <v>0</v>
      </c>
      <c r="V340" s="7">
        <v>0</v>
      </c>
      <c r="W340" s="7">
        <v>0</v>
      </c>
      <c r="X340" s="7">
        <v>0</v>
      </c>
      <c r="Y340" s="7">
        <v>0</v>
      </c>
      <c r="Z340" s="7">
        <v>0</v>
      </c>
      <c r="AA340" s="7">
        <v>0</v>
      </c>
      <c r="AB340" s="7">
        <v>0</v>
      </c>
      <c r="AC340" s="6">
        <f t="shared" si="1048"/>
        <v>0</v>
      </c>
      <c r="AD340" s="3" t="str">
        <f t="shared" si="1049"/>
        <v>Nem rövidtávú a feladat.</v>
      </c>
      <c r="AF340" s="7">
        <v>0</v>
      </c>
      <c r="AG340" s="7">
        <v>0</v>
      </c>
      <c r="AH340" s="7">
        <v>0</v>
      </c>
      <c r="AI340" s="7">
        <v>0</v>
      </c>
      <c r="AJ340" s="7">
        <v>0</v>
      </c>
      <c r="AK340" s="7">
        <v>0</v>
      </c>
      <c r="AL340" s="7">
        <v>0</v>
      </c>
      <c r="AM340" s="7">
        <v>0</v>
      </c>
      <c r="AN340" s="7">
        <v>0</v>
      </c>
      <c r="AO340" s="7">
        <v>0</v>
      </c>
      <c r="AP340" s="7">
        <v>0</v>
      </c>
      <c r="AQ340" s="6">
        <f t="shared" si="1050"/>
        <v>0</v>
      </c>
      <c r="AR340" s="199" t="s">
        <v>205</v>
      </c>
      <c r="AS340" s="3" t="str">
        <f t="shared" si="1051"/>
        <v>Forráshiányos a feladat!</v>
      </c>
      <c r="AU340" s="201" t="s">
        <v>135</v>
      </c>
      <c r="AV340" s="201" t="s">
        <v>135</v>
      </c>
      <c r="AW340" s="202">
        <f>COUNTA($G$3:G340)</f>
        <v>338</v>
      </c>
      <c r="AY340" s="8">
        <f>VLOOKUP($G340,Összesítő!$B:$F,3,FALSE)</f>
        <v>3185</v>
      </c>
      <c r="AZ340" s="8">
        <f t="shared" si="1052"/>
        <v>0</v>
      </c>
      <c r="BA340" s="5">
        <f t="shared" si="1053"/>
        <v>1</v>
      </c>
      <c r="BB340" s="5" t="str">
        <f t="shared" si="1054"/>
        <v>H</v>
      </c>
      <c r="BC340" s="5">
        <f t="shared" si="1055"/>
        <v>0</v>
      </c>
      <c r="BD340" s="5">
        <f t="shared" si="1056"/>
        <v>0</v>
      </c>
      <c r="BE340" s="5">
        <f t="shared" si="1057"/>
        <v>0</v>
      </c>
      <c r="BF340" s="8" t="str">
        <f t="shared" si="1058"/>
        <v>Nem rövidtávú a feladat.</v>
      </c>
      <c r="BG340" s="5">
        <f t="shared" si="1059"/>
        <v>1</v>
      </c>
      <c r="BH340" s="5">
        <f t="shared" si="1060"/>
        <v>1</v>
      </c>
      <c r="BI340" s="5">
        <f t="shared" si="1061"/>
        <v>1</v>
      </c>
      <c r="BJ340" s="5">
        <f t="shared" si="1062"/>
        <v>1</v>
      </c>
      <c r="BK340" s="5">
        <f t="shared" si="1063"/>
        <v>1</v>
      </c>
      <c r="BL340" s="4" t="str">
        <f t="shared" si="1064"/>
        <v>Forráshiányos a feladat!</v>
      </c>
      <c r="BM340" s="5">
        <f t="shared" si="1065"/>
        <v>0</v>
      </c>
      <c r="BN340" s="5">
        <f t="shared" si="1066"/>
        <v>1</v>
      </c>
      <c r="BO340" s="5">
        <f t="shared" si="1067"/>
        <v>0</v>
      </c>
      <c r="BP340" s="5">
        <f t="shared" si="1068"/>
        <v>0</v>
      </c>
      <c r="BQ340" s="5">
        <f t="shared" si="1069"/>
        <v>0</v>
      </c>
      <c r="BR340" s="8">
        <f t="shared" si="1070"/>
        <v>0</v>
      </c>
      <c r="BS340" s="5">
        <f t="shared" si="1071"/>
        <v>0</v>
      </c>
      <c r="BT340" s="5">
        <f t="shared" si="1072"/>
        <v>0</v>
      </c>
      <c r="BU340" s="5">
        <f t="shared" si="1073"/>
        <v>1</v>
      </c>
      <c r="BV340" s="5">
        <f t="shared" si="1074"/>
        <v>1</v>
      </c>
      <c r="BW340" s="5">
        <f t="shared" si="1075"/>
        <v>1</v>
      </c>
      <c r="BX340" s="5">
        <f t="shared" si="1076"/>
        <v>1</v>
      </c>
      <c r="BY340" s="5">
        <f t="shared" si="1077"/>
        <v>1</v>
      </c>
      <c r="BZ340" s="5">
        <f t="shared" si="1078"/>
        <v>1</v>
      </c>
      <c r="CA340" s="5">
        <f t="shared" si="1079"/>
        <v>1</v>
      </c>
      <c r="CB340" s="5">
        <f t="shared" si="1080"/>
        <v>1</v>
      </c>
      <c r="CC340" s="5">
        <f t="shared" si="1081"/>
        <v>1</v>
      </c>
      <c r="CD340" s="5" t="str">
        <f t="shared" si="1082"/>
        <v>?</v>
      </c>
      <c r="CE340" s="4" t="str">
        <f t="shared" si="1083"/>
        <v>Kitöltés rendben!</v>
      </c>
      <c r="CF340" s="5">
        <f t="shared" si="1084"/>
        <v>1</v>
      </c>
      <c r="CG340" s="5">
        <f t="shared" si="1085"/>
        <v>0</v>
      </c>
      <c r="CH340" s="5">
        <f t="shared" si="1086"/>
        <v>1</v>
      </c>
    </row>
    <row r="341" spans="1:86" s="2" customFormat="1" ht="30.2" customHeight="1" x14ac:dyDescent="0.25">
      <c r="A341" s="1" t="str">
        <f t="shared" si="1047"/>
        <v>Kitöltés rendben!</v>
      </c>
      <c r="B341" s="200">
        <v>2</v>
      </c>
      <c r="C341" s="199" t="s">
        <v>50</v>
      </c>
      <c r="D341" s="201" t="s">
        <v>595</v>
      </c>
      <c r="E341" s="201" t="s">
        <v>201</v>
      </c>
      <c r="F341" s="202" t="str">
        <f>VLOOKUP($G341,Összesítő!$B:$F,2,FALSE)</f>
        <v>21-32054-1-048-01-10</v>
      </c>
      <c r="G341" s="199" t="s">
        <v>280</v>
      </c>
      <c r="H341" s="202" t="str">
        <f>AY341&amp;"_"&amp;AW341&amp;"_FIV_"&amp;LEFT(Előlap!$B$6,4)</f>
        <v>3185_339_FIV_2026</v>
      </c>
      <c r="I341" s="202" t="str">
        <f>VLOOKUP($G341,Összesítő!$B:$F,5,FALSE)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1" s="202" t="str">
        <f>VLOOKUP($G341,Összesítő!$B:$F,4,FALSE)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1" s="6">
        <f t="shared" si="1006"/>
        <v>1000</v>
      </c>
      <c r="L341" s="200">
        <v>2036</v>
      </c>
      <c r="M341" s="200">
        <v>2036</v>
      </c>
      <c r="N341" s="12">
        <v>0</v>
      </c>
      <c r="O341" s="7">
        <v>1000</v>
      </c>
      <c r="P341" s="7">
        <v>0</v>
      </c>
      <c r="R341" s="7">
        <v>0</v>
      </c>
      <c r="S341" s="7">
        <v>0</v>
      </c>
      <c r="T341" s="7">
        <v>0</v>
      </c>
      <c r="U341" s="7">
        <v>0</v>
      </c>
      <c r="V341" s="7">
        <v>0</v>
      </c>
      <c r="W341" s="7">
        <v>0</v>
      </c>
      <c r="X341" s="7">
        <v>0</v>
      </c>
      <c r="Y341" s="7">
        <v>0</v>
      </c>
      <c r="Z341" s="7">
        <v>0</v>
      </c>
      <c r="AA341" s="7">
        <v>0</v>
      </c>
      <c r="AB341" s="7">
        <v>0</v>
      </c>
      <c r="AC341" s="6">
        <f t="shared" si="1048"/>
        <v>0</v>
      </c>
      <c r="AD341" s="3" t="str">
        <f t="shared" si="1049"/>
        <v>Nem rövidtávú a feladat.</v>
      </c>
      <c r="AF341" s="7">
        <v>0</v>
      </c>
      <c r="AG341" s="7">
        <v>0</v>
      </c>
      <c r="AH341" s="7">
        <v>0</v>
      </c>
      <c r="AI341" s="7">
        <v>0</v>
      </c>
      <c r="AJ341" s="7">
        <v>0</v>
      </c>
      <c r="AK341" s="7">
        <v>0</v>
      </c>
      <c r="AL341" s="7">
        <v>0</v>
      </c>
      <c r="AM341" s="7">
        <v>0</v>
      </c>
      <c r="AN341" s="7">
        <v>0</v>
      </c>
      <c r="AO341" s="7">
        <v>0</v>
      </c>
      <c r="AP341" s="7">
        <v>0</v>
      </c>
      <c r="AQ341" s="6">
        <f t="shared" si="1050"/>
        <v>0</v>
      </c>
      <c r="AR341" s="199" t="s">
        <v>205</v>
      </c>
      <c r="AS341" s="3" t="str">
        <f t="shared" si="1051"/>
        <v>Forráshiányos a feladat!</v>
      </c>
      <c r="AU341" s="201" t="s">
        <v>135</v>
      </c>
      <c r="AV341" s="201" t="s">
        <v>135</v>
      </c>
      <c r="AW341" s="202">
        <f>COUNTA($G$3:G341)</f>
        <v>339</v>
      </c>
      <c r="AY341" s="8">
        <f>VLOOKUP($G341,Összesítő!$B:$F,3,FALSE)</f>
        <v>3185</v>
      </c>
      <c r="AZ341" s="8">
        <f t="shared" si="1052"/>
        <v>0</v>
      </c>
      <c r="BA341" s="5">
        <f t="shared" si="1053"/>
        <v>1</v>
      </c>
      <c r="BB341" s="5" t="str">
        <f t="shared" si="1054"/>
        <v>H</v>
      </c>
      <c r="BC341" s="5">
        <f t="shared" si="1055"/>
        <v>0</v>
      </c>
      <c r="BD341" s="5">
        <f t="shared" si="1056"/>
        <v>0</v>
      </c>
      <c r="BE341" s="5">
        <f t="shared" si="1057"/>
        <v>0</v>
      </c>
      <c r="BF341" s="8" t="str">
        <f t="shared" si="1058"/>
        <v>Nem rövidtávú a feladat.</v>
      </c>
      <c r="BG341" s="5">
        <f t="shared" si="1059"/>
        <v>1</v>
      </c>
      <c r="BH341" s="5">
        <f t="shared" si="1060"/>
        <v>1</v>
      </c>
      <c r="BI341" s="5">
        <f t="shared" si="1061"/>
        <v>1</v>
      </c>
      <c r="BJ341" s="5">
        <f t="shared" si="1062"/>
        <v>1</v>
      </c>
      <c r="BK341" s="5">
        <f t="shared" si="1063"/>
        <v>1</v>
      </c>
      <c r="BL341" s="4" t="str">
        <f t="shared" si="1064"/>
        <v>Forráshiányos a feladat!</v>
      </c>
      <c r="BM341" s="5">
        <f t="shared" si="1065"/>
        <v>0</v>
      </c>
      <c r="BN341" s="5">
        <f t="shared" si="1066"/>
        <v>1</v>
      </c>
      <c r="BO341" s="5">
        <f t="shared" si="1067"/>
        <v>0</v>
      </c>
      <c r="BP341" s="5">
        <f t="shared" si="1068"/>
        <v>0</v>
      </c>
      <c r="BQ341" s="5">
        <f t="shared" si="1069"/>
        <v>0</v>
      </c>
      <c r="BR341" s="8">
        <f t="shared" si="1070"/>
        <v>0</v>
      </c>
      <c r="BS341" s="5">
        <f t="shared" si="1071"/>
        <v>0</v>
      </c>
      <c r="BT341" s="5">
        <f t="shared" si="1072"/>
        <v>0</v>
      </c>
      <c r="BU341" s="5">
        <f t="shared" si="1073"/>
        <v>1</v>
      </c>
      <c r="BV341" s="5">
        <f t="shared" si="1074"/>
        <v>1</v>
      </c>
      <c r="BW341" s="5">
        <f t="shared" si="1075"/>
        <v>1</v>
      </c>
      <c r="BX341" s="5">
        <f t="shared" si="1076"/>
        <v>1</v>
      </c>
      <c r="BY341" s="5">
        <f t="shared" si="1077"/>
        <v>1</v>
      </c>
      <c r="BZ341" s="5">
        <f t="shared" si="1078"/>
        <v>1</v>
      </c>
      <c r="CA341" s="5">
        <f t="shared" si="1079"/>
        <v>1</v>
      </c>
      <c r="CB341" s="5">
        <f t="shared" si="1080"/>
        <v>1</v>
      </c>
      <c r="CC341" s="5">
        <f t="shared" si="1081"/>
        <v>1</v>
      </c>
      <c r="CD341" s="5" t="str">
        <f t="shared" si="1082"/>
        <v>?</v>
      </c>
      <c r="CE341" s="4" t="str">
        <f t="shared" si="1083"/>
        <v>Kitöltés rendben!</v>
      </c>
      <c r="CF341" s="5">
        <f t="shared" si="1084"/>
        <v>1</v>
      </c>
      <c r="CG341" s="5">
        <f t="shared" si="1085"/>
        <v>0</v>
      </c>
      <c r="CH341" s="5">
        <f t="shared" si="1086"/>
        <v>1</v>
      </c>
    </row>
    <row r="342" spans="1:86" s="2" customFormat="1" ht="30.2" customHeight="1" x14ac:dyDescent="0.25">
      <c r="A342" s="1" t="str">
        <f t="shared" si="1047"/>
        <v>Kitöltés rendben!</v>
      </c>
      <c r="B342" s="200">
        <v>2</v>
      </c>
      <c r="C342" s="199" t="s">
        <v>24</v>
      </c>
      <c r="D342" s="201" t="s">
        <v>597</v>
      </c>
      <c r="E342" s="201" t="s">
        <v>201</v>
      </c>
      <c r="F342" s="202" t="str">
        <f>VLOOKUP($G342,Összesítő!$B:$F,2,FALSE)</f>
        <v>21-32054-1-048-01-10</v>
      </c>
      <c r="G342" s="199" t="s">
        <v>280</v>
      </c>
      <c r="H342" s="202" t="str">
        <f>AY342&amp;"_"&amp;AW342&amp;"_FIV_"&amp;LEFT(Előlap!$B$6,4)</f>
        <v>3185_340_FIV_2026</v>
      </c>
      <c r="I342" s="202" t="str">
        <f>VLOOKUP($G342,Összesítő!$B:$F,5,FALSE)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2" s="202" t="str">
        <f>VLOOKUP($G342,Összesítő!$B:$F,4,FALSE)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2" s="6">
        <f t="shared" si="1006"/>
        <v>17200</v>
      </c>
      <c r="L342" s="200">
        <v>2036</v>
      </c>
      <c r="M342" s="200">
        <v>2036</v>
      </c>
      <c r="N342" s="12">
        <v>0</v>
      </c>
      <c r="O342" s="7">
        <v>17200</v>
      </c>
      <c r="P342" s="7">
        <v>0</v>
      </c>
      <c r="R342" s="7">
        <v>0</v>
      </c>
      <c r="S342" s="7">
        <v>0</v>
      </c>
      <c r="T342" s="7">
        <v>0</v>
      </c>
      <c r="U342" s="7">
        <v>0</v>
      </c>
      <c r="V342" s="7">
        <v>0</v>
      </c>
      <c r="W342" s="7">
        <v>0</v>
      </c>
      <c r="X342" s="7">
        <v>0</v>
      </c>
      <c r="Y342" s="7">
        <v>0</v>
      </c>
      <c r="Z342" s="7">
        <v>0</v>
      </c>
      <c r="AA342" s="7">
        <v>0</v>
      </c>
      <c r="AB342" s="7">
        <v>0</v>
      </c>
      <c r="AC342" s="6">
        <f t="shared" si="1048"/>
        <v>0</v>
      </c>
      <c r="AD342" s="3" t="str">
        <f t="shared" si="1049"/>
        <v>Nem rövidtávú a feladat.</v>
      </c>
      <c r="AF342" s="7">
        <v>0</v>
      </c>
      <c r="AG342" s="7">
        <v>0</v>
      </c>
      <c r="AH342" s="7">
        <v>0</v>
      </c>
      <c r="AI342" s="7">
        <v>0</v>
      </c>
      <c r="AJ342" s="7">
        <v>0</v>
      </c>
      <c r="AK342" s="7">
        <v>0</v>
      </c>
      <c r="AL342" s="7">
        <v>0</v>
      </c>
      <c r="AM342" s="7">
        <v>0</v>
      </c>
      <c r="AN342" s="7">
        <v>0</v>
      </c>
      <c r="AO342" s="7">
        <v>0</v>
      </c>
      <c r="AP342" s="7">
        <v>0</v>
      </c>
      <c r="AQ342" s="6">
        <f t="shared" si="1050"/>
        <v>0</v>
      </c>
      <c r="AR342" s="199" t="s">
        <v>205</v>
      </c>
      <c r="AS342" s="3" t="str">
        <f t="shared" si="1051"/>
        <v>Forráshiányos a feladat!</v>
      </c>
      <c r="AU342" s="201" t="s">
        <v>135</v>
      </c>
      <c r="AV342" s="201" t="s">
        <v>135</v>
      </c>
      <c r="AW342" s="202">
        <f>COUNTA($G$3:G342)</f>
        <v>340</v>
      </c>
      <c r="AY342" s="8">
        <f>VLOOKUP($G342,Összesítő!$B:$F,3,FALSE)</f>
        <v>3185</v>
      </c>
      <c r="AZ342" s="8">
        <f t="shared" si="1052"/>
        <v>0</v>
      </c>
      <c r="BA342" s="5">
        <f t="shared" si="1053"/>
        <v>1</v>
      </c>
      <c r="BB342" s="5" t="str">
        <f t="shared" si="1054"/>
        <v>H</v>
      </c>
      <c r="BC342" s="5">
        <f t="shared" si="1055"/>
        <v>0</v>
      </c>
      <c r="BD342" s="5">
        <f t="shared" si="1056"/>
        <v>0</v>
      </c>
      <c r="BE342" s="5">
        <f t="shared" si="1057"/>
        <v>0</v>
      </c>
      <c r="BF342" s="8" t="str">
        <f t="shared" si="1058"/>
        <v>Nem rövidtávú a feladat.</v>
      </c>
      <c r="BG342" s="5">
        <f t="shared" si="1059"/>
        <v>1</v>
      </c>
      <c r="BH342" s="5">
        <f t="shared" si="1060"/>
        <v>1</v>
      </c>
      <c r="BI342" s="5">
        <f t="shared" si="1061"/>
        <v>1</v>
      </c>
      <c r="BJ342" s="5">
        <f t="shared" si="1062"/>
        <v>1</v>
      </c>
      <c r="BK342" s="5">
        <f t="shared" si="1063"/>
        <v>1</v>
      </c>
      <c r="BL342" s="4" t="str">
        <f t="shared" si="1064"/>
        <v>Forráshiányos a feladat!</v>
      </c>
      <c r="BM342" s="5">
        <f t="shared" si="1065"/>
        <v>0</v>
      </c>
      <c r="BN342" s="5">
        <f t="shared" si="1066"/>
        <v>1</v>
      </c>
      <c r="BO342" s="5">
        <f t="shared" si="1067"/>
        <v>0</v>
      </c>
      <c r="BP342" s="5">
        <f t="shared" si="1068"/>
        <v>0</v>
      </c>
      <c r="BQ342" s="5">
        <f t="shared" si="1069"/>
        <v>0</v>
      </c>
      <c r="BR342" s="8">
        <f t="shared" si="1070"/>
        <v>0</v>
      </c>
      <c r="BS342" s="5">
        <f t="shared" si="1071"/>
        <v>0</v>
      </c>
      <c r="BT342" s="5">
        <f t="shared" si="1072"/>
        <v>0</v>
      </c>
      <c r="BU342" s="5">
        <f t="shared" si="1073"/>
        <v>1</v>
      </c>
      <c r="BV342" s="5">
        <f t="shared" si="1074"/>
        <v>1</v>
      </c>
      <c r="BW342" s="5">
        <f t="shared" si="1075"/>
        <v>1</v>
      </c>
      <c r="BX342" s="5">
        <f t="shared" si="1076"/>
        <v>1</v>
      </c>
      <c r="BY342" s="5">
        <f t="shared" si="1077"/>
        <v>1</v>
      </c>
      <c r="BZ342" s="5">
        <f t="shared" si="1078"/>
        <v>1</v>
      </c>
      <c r="CA342" s="5">
        <f t="shared" si="1079"/>
        <v>1</v>
      </c>
      <c r="CB342" s="5">
        <f t="shared" si="1080"/>
        <v>1</v>
      </c>
      <c r="CC342" s="5">
        <f t="shared" si="1081"/>
        <v>1</v>
      </c>
      <c r="CD342" s="5" t="str">
        <f t="shared" si="1082"/>
        <v>?</v>
      </c>
      <c r="CE342" s="4" t="str">
        <f t="shared" si="1083"/>
        <v>Kitöltés rendben!</v>
      </c>
      <c r="CF342" s="5">
        <f t="shared" si="1084"/>
        <v>1</v>
      </c>
      <c r="CG342" s="5">
        <f t="shared" si="1085"/>
        <v>0</v>
      </c>
      <c r="CH342" s="5">
        <f t="shared" si="1086"/>
        <v>1</v>
      </c>
    </row>
    <row r="343" spans="1:86" s="2" customFormat="1" ht="30.2" customHeight="1" x14ac:dyDescent="0.25">
      <c r="A343" s="1" t="str">
        <f t="shared" si="1047"/>
        <v>Kitöltés rendben!</v>
      </c>
      <c r="B343" s="200">
        <v>2</v>
      </c>
      <c r="C343" s="199" t="s">
        <v>206</v>
      </c>
      <c r="D343" s="201" t="s">
        <v>598</v>
      </c>
      <c r="E343" s="201" t="s">
        <v>201</v>
      </c>
      <c r="F343" s="202" t="str">
        <f>VLOOKUP($G343,Összesítő!$B:$F,2,FALSE)</f>
        <v>21-32054-1-048-01-10</v>
      </c>
      <c r="G343" s="199" t="s">
        <v>280</v>
      </c>
      <c r="H343" s="202" t="str">
        <f>AY343&amp;"_"&amp;AW343&amp;"_FIV_"&amp;LEFT(Előlap!$B$6,4)</f>
        <v>3185_341_FIV_2026</v>
      </c>
      <c r="I343" s="202" t="str">
        <f>VLOOKUP($G343,Összesítő!$B:$F,5,FALSE)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3" s="202" t="str">
        <f>VLOOKUP($G343,Összesítő!$B:$F,4,FALSE)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3" s="6">
        <f t="shared" si="1006"/>
        <v>25000</v>
      </c>
      <c r="L343" s="200">
        <v>2036</v>
      </c>
      <c r="M343" s="200">
        <v>2036</v>
      </c>
      <c r="N343" s="12">
        <v>0</v>
      </c>
      <c r="O343" s="7">
        <v>25000</v>
      </c>
      <c r="P343" s="7">
        <v>0</v>
      </c>
      <c r="R343" s="7">
        <v>0</v>
      </c>
      <c r="S343" s="7">
        <v>0</v>
      </c>
      <c r="T343" s="7">
        <v>0</v>
      </c>
      <c r="U343" s="7">
        <v>0</v>
      </c>
      <c r="V343" s="7">
        <v>0</v>
      </c>
      <c r="W343" s="7">
        <v>0</v>
      </c>
      <c r="X343" s="7">
        <v>0</v>
      </c>
      <c r="Y343" s="7">
        <v>0</v>
      </c>
      <c r="Z343" s="7">
        <v>0</v>
      </c>
      <c r="AA343" s="7">
        <v>0</v>
      </c>
      <c r="AB343" s="7">
        <v>0</v>
      </c>
      <c r="AC343" s="6">
        <f t="shared" si="1048"/>
        <v>0</v>
      </c>
      <c r="AD343" s="3" t="str">
        <f t="shared" si="1049"/>
        <v>Nem rövidtávú a feladat.</v>
      </c>
      <c r="AF343" s="7">
        <v>0</v>
      </c>
      <c r="AG343" s="7">
        <v>0</v>
      </c>
      <c r="AH343" s="7">
        <v>0</v>
      </c>
      <c r="AI343" s="7">
        <v>0</v>
      </c>
      <c r="AJ343" s="7">
        <v>0</v>
      </c>
      <c r="AK343" s="7">
        <v>0</v>
      </c>
      <c r="AL343" s="7">
        <v>0</v>
      </c>
      <c r="AM343" s="7">
        <v>0</v>
      </c>
      <c r="AN343" s="7">
        <v>0</v>
      </c>
      <c r="AO343" s="7">
        <v>0</v>
      </c>
      <c r="AP343" s="7">
        <v>0</v>
      </c>
      <c r="AQ343" s="6">
        <f t="shared" si="1050"/>
        <v>0</v>
      </c>
      <c r="AR343" s="199" t="s">
        <v>205</v>
      </c>
      <c r="AS343" s="3" t="str">
        <f t="shared" si="1051"/>
        <v>Forráshiányos a feladat!</v>
      </c>
      <c r="AU343" s="201" t="s">
        <v>135</v>
      </c>
      <c r="AV343" s="201" t="s">
        <v>135</v>
      </c>
      <c r="AW343" s="202">
        <f>COUNTA($G$3:G343)</f>
        <v>341</v>
      </c>
      <c r="AY343" s="8">
        <f>VLOOKUP($G343,Összesítő!$B:$F,3,FALSE)</f>
        <v>3185</v>
      </c>
      <c r="AZ343" s="8">
        <f t="shared" si="1052"/>
        <v>0</v>
      </c>
      <c r="BA343" s="5">
        <f t="shared" si="1053"/>
        <v>1</v>
      </c>
      <c r="BB343" s="5" t="str">
        <f t="shared" si="1054"/>
        <v>H</v>
      </c>
      <c r="BC343" s="5">
        <f t="shared" si="1055"/>
        <v>0</v>
      </c>
      <c r="BD343" s="5">
        <f t="shared" si="1056"/>
        <v>0</v>
      </c>
      <c r="BE343" s="5">
        <f t="shared" si="1057"/>
        <v>0</v>
      </c>
      <c r="BF343" s="8" t="str">
        <f t="shared" si="1058"/>
        <v>Nem rövidtávú a feladat.</v>
      </c>
      <c r="BG343" s="5">
        <f t="shared" si="1059"/>
        <v>1</v>
      </c>
      <c r="BH343" s="5">
        <f t="shared" si="1060"/>
        <v>1</v>
      </c>
      <c r="BI343" s="5">
        <f t="shared" si="1061"/>
        <v>1</v>
      </c>
      <c r="BJ343" s="5">
        <f t="shared" si="1062"/>
        <v>1</v>
      </c>
      <c r="BK343" s="5">
        <f t="shared" si="1063"/>
        <v>1</v>
      </c>
      <c r="BL343" s="4" t="str">
        <f t="shared" si="1064"/>
        <v>Forráshiányos a feladat!</v>
      </c>
      <c r="BM343" s="5">
        <f t="shared" si="1065"/>
        <v>0</v>
      </c>
      <c r="BN343" s="5">
        <f t="shared" si="1066"/>
        <v>1</v>
      </c>
      <c r="BO343" s="5">
        <f t="shared" si="1067"/>
        <v>0</v>
      </c>
      <c r="BP343" s="5">
        <f t="shared" si="1068"/>
        <v>0</v>
      </c>
      <c r="BQ343" s="5">
        <f t="shared" si="1069"/>
        <v>0</v>
      </c>
      <c r="BR343" s="8">
        <f t="shared" si="1070"/>
        <v>0</v>
      </c>
      <c r="BS343" s="5">
        <f t="shared" si="1071"/>
        <v>0</v>
      </c>
      <c r="BT343" s="5">
        <f t="shared" si="1072"/>
        <v>0</v>
      </c>
      <c r="BU343" s="5">
        <f t="shared" si="1073"/>
        <v>1</v>
      </c>
      <c r="BV343" s="5">
        <f t="shared" si="1074"/>
        <v>1</v>
      </c>
      <c r="BW343" s="5">
        <f t="shared" si="1075"/>
        <v>1</v>
      </c>
      <c r="BX343" s="5">
        <f t="shared" si="1076"/>
        <v>1</v>
      </c>
      <c r="BY343" s="5">
        <f t="shared" si="1077"/>
        <v>1</v>
      </c>
      <c r="BZ343" s="5">
        <f t="shared" si="1078"/>
        <v>1</v>
      </c>
      <c r="CA343" s="5">
        <f t="shared" si="1079"/>
        <v>1</v>
      </c>
      <c r="CB343" s="5">
        <f t="shared" si="1080"/>
        <v>1</v>
      </c>
      <c r="CC343" s="5">
        <f t="shared" si="1081"/>
        <v>1</v>
      </c>
      <c r="CD343" s="5" t="str">
        <f t="shared" si="1082"/>
        <v>?</v>
      </c>
      <c r="CE343" s="4" t="str">
        <f t="shared" si="1083"/>
        <v>Kitöltés rendben!</v>
      </c>
      <c r="CF343" s="5">
        <f t="shared" si="1084"/>
        <v>1</v>
      </c>
      <c r="CG343" s="5">
        <f t="shared" si="1085"/>
        <v>0</v>
      </c>
      <c r="CH343" s="5">
        <f t="shared" si="1086"/>
        <v>1</v>
      </c>
    </row>
    <row r="344" spans="1:86" s="2" customFormat="1" ht="30.2" customHeight="1" x14ac:dyDescent="0.25">
      <c r="A344" s="1" t="str">
        <f t="shared" si="1047"/>
        <v>Kitöltés rendben!</v>
      </c>
      <c r="B344" s="200">
        <v>2</v>
      </c>
      <c r="C344" s="199" t="s">
        <v>24</v>
      </c>
      <c r="D344" s="201" t="s">
        <v>599</v>
      </c>
      <c r="E344" s="201" t="s">
        <v>201</v>
      </c>
      <c r="F344" s="202" t="str">
        <f>VLOOKUP($G344,Összesítő!$B:$F,2,FALSE)</f>
        <v>21-32054-1-048-01-10</v>
      </c>
      <c r="G344" s="199" t="s">
        <v>280</v>
      </c>
      <c r="H344" s="202" t="str">
        <f>AY344&amp;"_"&amp;AW344&amp;"_FIV_"&amp;LEFT(Előlap!$B$6,4)</f>
        <v>3185_342_FIV_2026</v>
      </c>
      <c r="I344" s="202" t="str">
        <f>VLOOKUP($G344,Összesítő!$B:$F,5,FALSE)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4" s="202" t="str">
        <f>VLOOKUP($G344,Összesítő!$B:$F,4,FALSE)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4" s="6">
        <f t="shared" si="1006"/>
        <v>22500</v>
      </c>
      <c r="L344" s="200">
        <v>2028</v>
      </c>
      <c r="M344" s="200">
        <v>2036</v>
      </c>
      <c r="N344" s="12">
        <v>0</v>
      </c>
      <c r="O344" s="7">
        <v>22500</v>
      </c>
      <c r="P344" s="7">
        <v>0</v>
      </c>
      <c r="R344" s="7">
        <v>0</v>
      </c>
      <c r="S344" s="7">
        <v>0</v>
      </c>
      <c r="T344" s="7">
        <v>0</v>
      </c>
      <c r="U344" s="7">
        <v>0</v>
      </c>
      <c r="V344" s="7">
        <v>0</v>
      </c>
      <c r="W344" s="7">
        <v>0</v>
      </c>
      <c r="X344" s="7">
        <v>0</v>
      </c>
      <c r="Y344" s="7">
        <v>0</v>
      </c>
      <c r="Z344" s="7">
        <v>0</v>
      </c>
      <c r="AA344" s="7">
        <v>0</v>
      </c>
      <c r="AB344" s="7">
        <v>0</v>
      </c>
      <c r="AC344" s="6">
        <f t="shared" si="1048"/>
        <v>0</v>
      </c>
      <c r="AD344" s="3" t="str">
        <f t="shared" si="1049"/>
        <v>Nem rövidtávú a feladat.</v>
      </c>
      <c r="AF344" s="7">
        <v>0</v>
      </c>
      <c r="AG344" s="7">
        <v>0</v>
      </c>
      <c r="AH344" s="7">
        <v>0</v>
      </c>
      <c r="AI344" s="7">
        <v>0</v>
      </c>
      <c r="AJ344" s="7">
        <v>0</v>
      </c>
      <c r="AK344" s="7">
        <v>0</v>
      </c>
      <c r="AL344" s="7">
        <v>0</v>
      </c>
      <c r="AM344" s="7">
        <v>0</v>
      </c>
      <c r="AN344" s="7">
        <v>0</v>
      </c>
      <c r="AO344" s="7">
        <v>0</v>
      </c>
      <c r="AP344" s="7">
        <v>0</v>
      </c>
      <c r="AQ344" s="6">
        <f t="shared" si="1050"/>
        <v>0</v>
      </c>
      <c r="AR344" s="199" t="s">
        <v>205</v>
      </c>
      <c r="AS344" s="3" t="str">
        <f t="shared" si="1051"/>
        <v>Forráshiányos a feladat!</v>
      </c>
      <c r="AU344" s="201" t="s">
        <v>135</v>
      </c>
      <c r="AV344" s="201" t="s">
        <v>135</v>
      </c>
      <c r="AW344" s="202">
        <f>COUNTA($G$3:G344)</f>
        <v>342</v>
      </c>
      <c r="AY344" s="8">
        <f>VLOOKUP($G344,Összesítő!$B:$F,3,FALSE)</f>
        <v>3185</v>
      </c>
      <c r="AZ344" s="8">
        <f t="shared" si="1052"/>
        <v>0</v>
      </c>
      <c r="BA344" s="5">
        <f t="shared" si="1053"/>
        <v>1</v>
      </c>
      <c r="BB344" s="5" t="str">
        <f t="shared" si="1054"/>
        <v>H</v>
      </c>
      <c r="BC344" s="5">
        <f t="shared" si="1055"/>
        <v>0</v>
      </c>
      <c r="BD344" s="5">
        <f t="shared" si="1056"/>
        <v>0</v>
      </c>
      <c r="BE344" s="5">
        <f t="shared" si="1057"/>
        <v>0</v>
      </c>
      <c r="BF344" s="8" t="str">
        <f t="shared" si="1058"/>
        <v>Nem rövidtávú a feladat.</v>
      </c>
      <c r="BG344" s="5">
        <f t="shared" si="1059"/>
        <v>1</v>
      </c>
      <c r="BH344" s="5">
        <f t="shared" si="1060"/>
        <v>1</v>
      </c>
      <c r="BI344" s="5">
        <f t="shared" si="1061"/>
        <v>1</v>
      </c>
      <c r="BJ344" s="5">
        <f t="shared" si="1062"/>
        <v>1</v>
      </c>
      <c r="BK344" s="5">
        <f t="shared" si="1063"/>
        <v>1</v>
      </c>
      <c r="BL344" s="4" t="str">
        <f t="shared" si="1064"/>
        <v>Forráshiányos a feladat!</v>
      </c>
      <c r="BM344" s="5">
        <f t="shared" si="1065"/>
        <v>0</v>
      </c>
      <c r="BN344" s="5">
        <f t="shared" si="1066"/>
        <v>1</v>
      </c>
      <c r="BO344" s="5">
        <f t="shared" si="1067"/>
        <v>0</v>
      </c>
      <c r="BP344" s="5">
        <f t="shared" si="1068"/>
        <v>0</v>
      </c>
      <c r="BQ344" s="5">
        <f t="shared" si="1069"/>
        <v>0</v>
      </c>
      <c r="BR344" s="8">
        <f t="shared" si="1070"/>
        <v>0</v>
      </c>
      <c r="BS344" s="5">
        <f t="shared" si="1071"/>
        <v>0</v>
      </c>
      <c r="BT344" s="5">
        <f t="shared" si="1072"/>
        <v>0</v>
      </c>
      <c r="BU344" s="5">
        <f t="shared" si="1073"/>
        <v>1</v>
      </c>
      <c r="BV344" s="5">
        <f t="shared" si="1074"/>
        <v>1</v>
      </c>
      <c r="BW344" s="5">
        <f t="shared" si="1075"/>
        <v>1</v>
      </c>
      <c r="BX344" s="5">
        <f t="shared" si="1076"/>
        <v>1</v>
      </c>
      <c r="BY344" s="5">
        <f t="shared" si="1077"/>
        <v>1</v>
      </c>
      <c r="BZ344" s="5">
        <f t="shared" si="1078"/>
        <v>1</v>
      </c>
      <c r="CA344" s="5">
        <f t="shared" si="1079"/>
        <v>1</v>
      </c>
      <c r="CB344" s="5">
        <f t="shared" si="1080"/>
        <v>1</v>
      </c>
      <c r="CC344" s="5">
        <f t="shared" si="1081"/>
        <v>1</v>
      </c>
      <c r="CD344" s="5" t="str">
        <f t="shared" si="1082"/>
        <v>?</v>
      </c>
      <c r="CE344" s="4" t="str">
        <f t="shared" si="1083"/>
        <v>Kitöltés rendben!</v>
      </c>
      <c r="CF344" s="5">
        <f t="shared" si="1084"/>
        <v>1</v>
      </c>
      <c r="CG344" s="5">
        <f t="shared" si="1085"/>
        <v>0</v>
      </c>
      <c r="CH344" s="5">
        <f t="shared" si="1086"/>
        <v>1</v>
      </c>
    </row>
    <row r="345" spans="1:86" s="2" customFormat="1" ht="30.2" customHeight="1" x14ac:dyDescent="0.25">
      <c r="A345" s="1" t="str">
        <f t="shared" si="1047"/>
        <v>Kitöltés rendben!</v>
      </c>
      <c r="B345" s="200">
        <v>2</v>
      </c>
      <c r="C345" s="199" t="s">
        <v>70</v>
      </c>
      <c r="D345" s="201" t="s">
        <v>600</v>
      </c>
      <c r="E345" s="201" t="s">
        <v>201</v>
      </c>
      <c r="F345" s="202" t="str">
        <f>VLOOKUP($G345,Összesítő!$B:$F,2,FALSE)</f>
        <v>21-32054-1-048-01-10</v>
      </c>
      <c r="G345" s="199" t="s">
        <v>280</v>
      </c>
      <c r="H345" s="202" t="str">
        <f>AY345&amp;"_"&amp;AW345&amp;"_FIV_"&amp;LEFT(Előlap!$B$6,4)</f>
        <v>3185_343_FIV_2026</v>
      </c>
      <c r="I345" s="202" t="str">
        <f>VLOOKUP($G345,Összesítő!$B:$F,5,FALSE)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5" s="202" t="str">
        <f>VLOOKUP($G345,Összesítő!$B:$F,4,FALSE)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5" s="6">
        <f t="shared" si="1006"/>
        <v>7500</v>
      </c>
      <c r="L345" s="200">
        <v>2028</v>
      </c>
      <c r="M345" s="200">
        <v>2028</v>
      </c>
      <c r="N345" s="12">
        <v>0</v>
      </c>
      <c r="O345" s="7">
        <v>7500</v>
      </c>
      <c r="P345" s="7">
        <v>0</v>
      </c>
      <c r="R345" s="7">
        <v>0</v>
      </c>
      <c r="S345" s="7">
        <v>0</v>
      </c>
      <c r="T345" s="7">
        <v>0</v>
      </c>
      <c r="U345" s="7">
        <v>0</v>
      </c>
      <c r="V345" s="7">
        <v>0</v>
      </c>
      <c r="W345" s="7">
        <v>0</v>
      </c>
      <c r="X345" s="7">
        <v>0</v>
      </c>
      <c r="Y345" s="7">
        <v>0</v>
      </c>
      <c r="Z345" s="7">
        <v>0</v>
      </c>
      <c r="AA345" s="7">
        <v>0</v>
      </c>
      <c r="AB345" s="7">
        <v>0</v>
      </c>
      <c r="AC345" s="6">
        <f t="shared" si="1048"/>
        <v>0</v>
      </c>
      <c r="AD345" s="3" t="str">
        <f t="shared" si="1049"/>
        <v>Nem rövidtávú a feladat.</v>
      </c>
      <c r="AF345" s="7">
        <v>0</v>
      </c>
      <c r="AG345" s="7">
        <v>0</v>
      </c>
      <c r="AH345" s="7">
        <v>0</v>
      </c>
      <c r="AI345" s="7">
        <v>0</v>
      </c>
      <c r="AJ345" s="7">
        <v>0</v>
      </c>
      <c r="AK345" s="7">
        <v>0</v>
      </c>
      <c r="AL345" s="7">
        <v>0</v>
      </c>
      <c r="AM345" s="7">
        <v>0</v>
      </c>
      <c r="AN345" s="7">
        <v>0</v>
      </c>
      <c r="AO345" s="7">
        <v>0</v>
      </c>
      <c r="AP345" s="7">
        <v>0</v>
      </c>
      <c r="AQ345" s="6">
        <f t="shared" si="1050"/>
        <v>0</v>
      </c>
      <c r="AR345" s="199" t="s">
        <v>205</v>
      </c>
      <c r="AS345" s="3" t="str">
        <f t="shared" si="1051"/>
        <v>Forráshiányos a feladat!</v>
      </c>
      <c r="AU345" s="201" t="s">
        <v>135</v>
      </c>
      <c r="AV345" s="201" t="s">
        <v>135</v>
      </c>
      <c r="AW345" s="202">
        <f>COUNTA($G$3:G345)</f>
        <v>343</v>
      </c>
      <c r="AY345" s="8">
        <f>VLOOKUP($G345,Összesítő!$B:$F,3,FALSE)</f>
        <v>3185</v>
      </c>
      <c r="AZ345" s="8">
        <f t="shared" si="1052"/>
        <v>0</v>
      </c>
      <c r="BA345" s="5">
        <f t="shared" si="1053"/>
        <v>1</v>
      </c>
      <c r="BB345" s="5" t="str">
        <f t="shared" si="1054"/>
        <v>H</v>
      </c>
      <c r="BC345" s="5">
        <f t="shared" si="1055"/>
        <v>0</v>
      </c>
      <c r="BD345" s="5">
        <f t="shared" si="1056"/>
        <v>0</v>
      </c>
      <c r="BE345" s="5">
        <f t="shared" si="1057"/>
        <v>0</v>
      </c>
      <c r="BF345" s="8" t="str">
        <f t="shared" si="1058"/>
        <v>Nem rövidtávú a feladat.</v>
      </c>
      <c r="BG345" s="5">
        <f t="shared" si="1059"/>
        <v>1</v>
      </c>
      <c r="BH345" s="5">
        <f t="shared" si="1060"/>
        <v>1</v>
      </c>
      <c r="BI345" s="5">
        <f t="shared" si="1061"/>
        <v>1</v>
      </c>
      <c r="BJ345" s="5">
        <f t="shared" si="1062"/>
        <v>1</v>
      </c>
      <c r="BK345" s="5">
        <f t="shared" si="1063"/>
        <v>1</v>
      </c>
      <c r="BL345" s="4" t="str">
        <f t="shared" si="1064"/>
        <v>Forráshiányos a feladat!</v>
      </c>
      <c r="BM345" s="5">
        <f t="shared" si="1065"/>
        <v>0</v>
      </c>
      <c r="BN345" s="5">
        <f t="shared" si="1066"/>
        <v>1</v>
      </c>
      <c r="BO345" s="5">
        <f t="shared" si="1067"/>
        <v>0</v>
      </c>
      <c r="BP345" s="5">
        <f t="shared" si="1068"/>
        <v>0</v>
      </c>
      <c r="BQ345" s="5">
        <f t="shared" si="1069"/>
        <v>0</v>
      </c>
      <c r="BR345" s="8">
        <f t="shared" si="1070"/>
        <v>0</v>
      </c>
      <c r="BS345" s="5">
        <f t="shared" si="1071"/>
        <v>0</v>
      </c>
      <c r="BT345" s="5">
        <f t="shared" si="1072"/>
        <v>0</v>
      </c>
      <c r="BU345" s="5">
        <f t="shared" si="1073"/>
        <v>1</v>
      </c>
      <c r="BV345" s="5">
        <f t="shared" si="1074"/>
        <v>1</v>
      </c>
      <c r="BW345" s="5">
        <f t="shared" si="1075"/>
        <v>1</v>
      </c>
      <c r="BX345" s="5">
        <f t="shared" si="1076"/>
        <v>1</v>
      </c>
      <c r="BY345" s="5">
        <f t="shared" si="1077"/>
        <v>1</v>
      </c>
      <c r="BZ345" s="5">
        <f t="shared" si="1078"/>
        <v>1</v>
      </c>
      <c r="CA345" s="5">
        <f t="shared" si="1079"/>
        <v>1</v>
      </c>
      <c r="CB345" s="5">
        <f t="shared" si="1080"/>
        <v>1</v>
      </c>
      <c r="CC345" s="5">
        <f t="shared" si="1081"/>
        <v>1</v>
      </c>
      <c r="CD345" s="5" t="str">
        <f t="shared" si="1082"/>
        <v>?</v>
      </c>
      <c r="CE345" s="4" t="str">
        <f t="shared" si="1083"/>
        <v>Kitöltés rendben!</v>
      </c>
      <c r="CF345" s="5">
        <f t="shared" si="1084"/>
        <v>1</v>
      </c>
      <c r="CG345" s="5">
        <f t="shared" si="1085"/>
        <v>0</v>
      </c>
      <c r="CH345" s="5">
        <f t="shared" si="1086"/>
        <v>1</v>
      </c>
    </row>
    <row r="346" spans="1:86" s="2" customFormat="1" ht="30.2" customHeight="1" x14ac:dyDescent="0.25">
      <c r="A346" s="1" t="str">
        <f t="shared" si="1047"/>
        <v>Kitöltés rendben!</v>
      </c>
      <c r="B346" s="200">
        <v>2</v>
      </c>
      <c r="C346" s="199" t="s">
        <v>70</v>
      </c>
      <c r="D346" s="201" t="s">
        <v>601</v>
      </c>
      <c r="E346" s="201" t="s">
        <v>201</v>
      </c>
      <c r="F346" s="202" t="str">
        <f>VLOOKUP($G346,Összesítő!$B:$F,2,FALSE)</f>
        <v>21-32054-1-048-01-10</v>
      </c>
      <c r="G346" s="199" t="s">
        <v>280</v>
      </c>
      <c r="H346" s="202" t="str">
        <f>AY346&amp;"_"&amp;AW346&amp;"_FIV_"&amp;LEFT(Előlap!$B$6,4)</f>
        <v>3185_344_FIV_2026</v>
      </c>
      <c r="I346" s="202" t="str">
        <f>VLOOKUP($G346,Összesítő!$B:$F,5,FALSE)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6" s="202" t="str">
        <f>VLOOKUP($G346,Összesítő!$B:$F,4,FALSE)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6" s="6">
        <f t="shared" si="1006"/>
        <v>13000</v>
      </c>
      <c r="L346" s="200">
        <v>2028</v>
      </c>
      <c r="M346" s="200">
        <v>2036</v>
      </c>
      <c r="N346" s="12">
        <v>0</v>
      </c>
      <c r="O346" s="7">
        <v>13000</v>
      </c>
      <c r="P346" s="7">
        <v>0</v>
      </c>
      <c r="R346" s="7">
        <v>0</v>
      </c>
      <c r="S346" s="7">
        <v>0</v>
      </c>
      <c r="T346" s="7">
        <v>0</v>
      </c>
      <c r="U346" s="7">
        <v>0</v>
      </c>
      <c r="V346" s="7">
        <v>0</v>
      </c>
      <c r="W346" s="7">
        <v>0</v>
      </c>
      <c r="X346" s="7">
        <v>0</v>
      </c>
      <c r="Y346" s="7">
        <v>0</v>
      </c>
      <c r="Z346" s="7">
        <v>0</v>
      </c>
      <c r="AA346" s="7">
        <v>0</v>
      </c>
      <c r="AB346" s="7">
        <v>0</v>
      </c>
      <c r="AC346" s="6">
        <f t="shared" si="1048"/>
        <v>0</v>
      </c>
      <c r="AD346" s="3" t="str">
        <f t="shared" si="1049"/>
        <v>Nem rövidtávú a feladat.</v>
      </c>
      <c r="AF346" s="7">
        <v>0</v>
      </c>
      <c r="AG346" s="7">
        <v>0</v>
      </c>
      <c r="AH346" s="7">
        <v>0</v>
      </c>
      <c r="AI346" s="7">
        <v>0</v>
      </c>
      <c r="AJ346" s="7">
        <v>0</v>
      </c>
      <c r="AK346" s="7">
        <v>0</v>
      </c>
      <c r="AL346" s="7">
        <v>0</v>
      </c>
      <c r="AM346" s="7">
        <v>0</v>
      </c>
      <c r="AN346" s="7">
        <v>0</v>
      </c>
      <c r="AO346" s="7">
        <v>0</v>
      </c>
      <c r="AP346" s="7">
        <v>0</v>
      </c>
      <c r="AQ346" s="6">
        <f t="shared" si="1050"/>
        <v>0</v>
      </c>
      <c r="AR346" s="199" t="s">
        <v>205</v>
      </c>
      <c r="AS346" s="3" t="str">
        <f t="shared" si="1051"/>
        <v>Forráshiányos a feladat!</v>
      </c>
      <c r="AU346" s="201" t="s">
        <v>135</v>
      </c>
      <c r="AV346" s="201" t="s">
        <v>135</v>
      </c>
      <c r="AW346" s="202">
        <f>COUNTA($G$3:G346)</f>
        <v>344</v>
      </c>
      <c r="AY346" s="8">
        <f>VLOOKUP($G346,Összesítő!$B:$F,3,FALSE)</f>
        <v>3185</v>
      </c>
      <c r="AZ346" s="8">
        <f t="shared" si="1052"/>
        <v>0</v>
      </c>
      <c r="BA346" s="5">
        <f t="shared" si="1053"/>
        <v>1</v>
      </c>
      <c r="BB346" s="5" t="str">
        <f t="shared" si="1054"/>
        <v>H</v>
      </c>
      <c r="BC346" s="5">
        <f t="shared" si="1055"/>
        <v>0</v>
      </c>
      <c r="BD346" s="5">
        <f t="shared" si="1056"/>
        <v>0</v>
      </c>
      <c r="BE346" s="5">
        <f t="shared" si="1057"/>
        <v>0</v>
      </c>
      <c r="BF346" s="8" t="str">
        <f t="shared" si="1058"/>
        <v>Nem rövidtávú a feladat.</v>
      </c>
      <c r="BG346" s="5">
        <f t="shared" si="1059"/>
        <v>1</v>
      </c>
      <c r="BH346" s="5">
        <f t="shared" si="1060"/>
        <v>1</v>
      </c>
      <c r="BI346" s="5">
        <f t="shared" si="1061"/>
        <v>1</v>
      </c>
      <c r="BJ346" s="5">
        <f t="shared" si="1062"/>
        <v>1</v>
      </c>
      <c r="BK346" s="5">
        <f t="shared" si="1063"/>
        <v>1</v>
      </c>
      <c r="BL346" s="4" t="str">
        <f t="shared" si="1064"/>
        <v>Forráshiányos a feladat!</v>
      </c>
      <c r="BM346" s="5">
        <f t="shared" si="1065"/>
        <v>0</v>
      </c>
      <c r="BN346" s="5">
        <f t="shared" si="1066"/>
        <v>1</v>
      </c>
      <c r="BO346" s="5">
        <f t="shared" si="1067"/>
        <v>0</v>
      </c>
      <c r="BP346" s="5">
        <f t="shared" si="1068"/>
        <v>0</v>
      </c>
      <c r="BQ346" s="5">
        <f t="shared" si="1069"/>
        <v>0</v>
      </c>
      <c r="BR346" s="8">
        <f t="shared" si="1070"/>
        <v>0</v>
      </c>
      <c r="BS346" s="5">
        <f t="shared" si="1071"/>
        <v>0</v>
      </c>
      <c r="BT346" s="5">
        <f t="shared" si="1072"/>
        <v>0</v>
      </c>
      <c r="BU346" s="5">
        <f t="shared" si="1073"/>
        <v>1</v>
      </c>
      <c r="BV346" s="5">
        <f t="shared" si="1074"/>
        <v>1</v>
      </c>
      <c r="BW346" s="5">
        <f t="shared" si="1075"/>
        <v>1</v>
      </c>
      <c r="BX346" s="5">
        <f t="shared" si="1076"/>
        <v>1</v>
      </c>
      <c r="BY346" s="5">
        <f t="shared" si="1077"/>
        <v>1</v>
      </c>
      <c r="BZ346" s="5">
        <f t="shared" si="1078"/>
        <v>1</v>
      </c>
      <c r="CA346" s="5">
        <f t="shared" si="1079"/>
        <v>1</v>
      </c>
      <c r="CB346" s="5">
        <f t="shared" si="1080"/>
        <v>1</v>
      </c>
      <c r="CC346" s="5">
        <f t="shared" si="1081"/>
        <v>1</v>
      </c>
      <c r="CD346" s="5" t="str">
        <f t="shared" si="1082"/>
        <v>?</v>
      </c>
      <c r="CE346" s="4" t="str">
        <f t="shared" si="1083"/>
        <v>Kitöltés rendben!</v>
      </c>
      <c r="CF346" s="5">
        <f t="shared" si="1084"/>
        <v>1</v>
      </c>
      <c r="CG346" s="5">
        <f t="shared" si="1085"/>
        <v>0</v>
      </c>
      <c r="CH346" s="5">
        <f t="shared" si="1086"/>
        <v>1</v>
      </c>
    </row>
    <row r="347" spans="1:86" s="2" customFormat="1" ht="30.2" customHeight="1" x14ac:dyDescent="0.25">
      <c r="A347" s="1" t="str">
        <f t="shared" si="1047"/>
        <v>Kitöltés rendben!</v>
      </c>
      <c r="B347" s="200">
        <v>2</v>
      </c>
      <c r="C347" s="199" t="s">
        <v>80</v>
      </c>
      <c r="D347" s="201" t="s">
        <v>602</v>
      </c>
      <c r="E347" s="201" t="s">
        <v>201</v>
      </c>
      <c r="F347" s="202" t="str">
        <f>VLOOKUP($G347,Összesítő!$B:$F,2,FALSE)</f>
        <v>21-32054-1-048-01-10</v>
      </c>
      <c r="G347" s="199" t="s">
        <v>280</v>
      </c>
      <c r="H347" s="202" t="str">
        <f>AY347&amp;"_"&amp;AW347&amp;"_FIV_"&amp;LEFT(Előlap!$B$6,4)</f>
        <v>3185_345_FIV_2026</v>
      </c>
      <c r="I347" s="202" t="str">
        <f>VLOOKUP($G347,Összesítő!$B:$F,5,FALSE)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7" s="202" t="str">
        <f>VLOOKUP($G347,Összesítő!$B:$F,4,FALSE)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7" s="6">
        <f t="shared" si="1006"/>
        <v>37050</v>
      </c>
      <c r="L347" s="200">
        <v>2028</v>
      </c>
      <c r="M347" s="200">
        <v>2036</v>
      </c>
      <c r="N347" s="12">
        <v>0</v>
      </c>
      <c r="O347" s="7">
        <v>37050</v>
      </c>
      <c r="P347" s="7">
        <v>0</v>
      </c>
      <c r="R347" s="7">
        <v>0</v>
      </c>
      <c r="S347" s="7">
        <v>0</v>
      </c>
      <c r="T347" s="7">
        <v>0</v>
      </c>
      <c r="U347" s="7">
        <v>0</v>
      </c>
      <c r="V347" s="7">
        <v>0</v>
      </c>
      <c r="W347" s="7">
        <v>0</v>
      </c>
      <c r="X347" s="7">
        <v>0</v>
      </c>
      <c r="Y347" s="7">
        <v>0</v>
      </c>
      <c r="Z347" s="7">
        <v>0</v>
      </c>
      <c r="AA347" s="7">
        <v>0</v>
      </c>
      <c r="AB347" s="7">
        <v>0</v>
      </c>
      <c r="AC347" s="6">
        <f t="shared" si="1048"/>
        <v>0</v>
      </c>
      <c r="AD347" s="3" t="str">
        <f t="shared" si="1049"/>
        <v>Nem rövidtávú a feladat.</v>
      </c>
      <c r="AF347" s="7">
        <v>0</v>
      </c>
      <c r="AG347" s="7">
        <v>0</v>
      </c>
      <c r="AH347" s="7">
        <v>0</v>
      </c>
      <c r="AI347" s="7">
        <v>0</v>
      </c>
      <c r="AJ347" s="7">
        <v>0</v>
      </c>
      <c r="AK347" s="7">
        <v>0</v>
      </c>
      <c r="AL347" s="7">
        <v>0</v>
      </c>
      <c r="AM347" s="7">
        <v>0</v>
      </c>
      <c r="AN347" s="7">
        <v>0</v>
      </c>
      <c r="AO347" s="7">
        <v>0</v>
      </c>
      <c r="AP347" s="7">
        <v>0</v>
      </c>
      <c r="AQ347" s="6">
        <f t="shared" si="1050"/>
        <v>0</v>
      </c>
      <c r="AR347" s="199" t="s">
        <v>205</v>
      </c>
      <c r="AS347" s="3" t="str">
        <f t="shared" si="1051"/>
        <v>Forráshiányos a feladat!</v>
      </c>
      <c r="AU347" s="201" t="s">
        <v>135</v>
      </c>
      <c r="AV347" s="201" t="s">
        <v>135</v>
      </c>
      <c r="AW347" s="202">
        <f>COUNTA($G$3:G347)</f>
        <v>345</v>
      </c>
      <c r="AY347" s="8">
        <f>VLOOKUP($G347,Összesítő!$B:$F,3,FALSE)</f>
        <v>3185</v>
      </c>
      <c r="AZ347" s="8">
        <f t="shared" si="1052"/>
        <v>0</v>
      </c>
      <c r="BA347" s="5">
        <f t="shared" si="1053"/>
        <v>1</v>
      </c>
      <c r="BB347" s="5" t="str">
        <f t="shared" si="1054"/>
        <v>H</v>
      </c>
      <c r="BC347" s="5">
        <f t="shared" si="1055"/>
        <v>0</v>
      </c>
      <c r="BD347" s="5">
        <f t="shared" si="1056"/>
        <v>0</v>
      </c>
      <c r="BE347" s="5">
        <f t="shared" si="1057"/>
        <v>0</v>
      </c>
      <c r="BF347" s="8" t="str">
        <f t="shared" si="1058"/>
        <v>Nem rövidtávú a feladat.</v>
      </c>
      <c r="BG347" s="5">
        <f t="shared" si="1059"/>
        <v>1</v>
      </c>
      <c r="BH347" s="5">
        <f t="shared" si="1060"/>
        <v>1</v>
      </c>
      <c r="BI347" s="5">
        <f t="shared" si="1061"/>
        <v>1</v>
      </c>
      <c r="BJ347" s="5">
        <f t="shared" si="1062"/>
        <v>1</v>
      </c>
      <c r="BK347" s="5">
        <f t="shared" si="1063"/>
        <v>1</v>
      </c>
      <c r="BL347" s="4" t="str">
        <f t="shared" si="1064"/>
        <v>Forráshiányos a feladat!</v>
      </c>
      <c r="BM347" s="5">
        <f t="shared" si="1065"/>
        <v>0</v>
      </c>
      <c r="BN347" s="5">
        <f t="shared" si="1066"/>
        <v>1</v>
      </c>
      <c r="BO347" s="5">
        <f t="shared" si="1067"/>
        <v>0</v>
      </c>
      <c r="BP347" s="5">
        <f t="shared" si="1068"/>
        <v>0</v>
      </c>
      <c r="BQ347" s="5">
        <f t="shared" si="1069"/>
        <v>0</v>
      </c>
      <c r="BR347" s="8">
        <f t="shared" si="1070"/>
        <v>0</v>
      </c>
      <c r="BS347" s="5">
        <f t="shared" si="1071"/>
        <v>0</v>
      </c>
      <c r="BT347" s="5">
        <f t="shared" si="1072"/>
        <v>0</v>
      </c>
      <c r="BU347" s="5">
        <f t="shared" si="1073"/>
        <v>1</v>
      </c>
      <c r="BV347" s="5">
        <f t="shared" si="1074"/>
        <v>1</v>
      </c>
      <c r="BW347" s="5">
        <f t="shared" si="1075"/>
        <v>1</v>
      </c>
      <c r="BX347" s="5">
        <f t="shared" si="1076"/>
        <v>1</v>
      </c>
      <c r="BY347" s="5">
        <f t="shared" si="1077"/>
        <v>1</v>
      </c>
      <c r="BZ347" s="5">
        <f t="shared" si="1078"/>
        <v>1</v>
      </c>
      <c r="CA347" s="5">
        <f t="shared" si="1079"/>
        <v>1</v>
      </c>
      <c r="CB347" s="5">
        <f t="shared" si="1080"/>
        <v>1</v>
      </c>
      <c r="CC347" s="5">
        <f t="shared" si="1081"/>
        <v>1</v>
      </c>
      <c r="CD347" s="5" t="str">
        <f t="shared" si="1082"/>
        <v>?</v>
      </c>
      <c r="CE347" s="4" t="str">
        <f t="shared" si="1083"/>
        <v>Kitöltés rendben!</v>
      </c>
      <c r="CF347" s="5">
        <f t="shared" si="1084"/>
        <v>1</v>
      </c>
      <c r="CG347" s="5">
        <f t="shared" si="1085"/>
        <v>0</v>
      </c>
      <c r="CH347" s="5">
        <f t="shared" si="1086"/>
        <v>1</v>
      </c>
    </row>
    <row r="348" spans="1:86" s="2" customFormat="1" ht="30.2" customHeight="1" x14ac:dyDescent="0.25">
      <c r="A348" s="1" t="str">
        <f t="shared" si="1047"/>
        <v>Kitöltés rendben!</v>
      </c>
      <c r="B348" s="200">
        <v>2</v>
      </c>
      <c r="C348" s="199" t="s">
        <v>50</v>
      </c>
      <c r="D348" s="201" t="s">
        <v>603</v>
      </c>
      <c r="E348" s="201" t="s">
        <v>201</v>
      </c>
      <c r="F348" s="202" t="str">
        <f>VLOOKUP($G348,Összesítő!$B:$F,2,FALSE)</f>
        <v>21-32054-1-048-01-10</v>
      </c>
      <c r="G348" s="199" t="s">
        <v>280</v>
      </c>
      <c r="H348" s="202" t="str">
        <f>AY348&amp;"_"&amp;AW348&amp;"_FIV_"&amp;LEFT(Előlap!$B$6,4)</f>
        <v>3185_346_FIV_2026</v>
      </c>
      <c r="I348" s="202" t="str">
        <f>VLOOKUP($G348,Összesítő!$B:$F,5,FALSE)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8" s="202" t="str">
        <f>VLOOKUP($G348,Összesítő!$B:$F,4,FALSE)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8" s="6">
        <f t="shared" si="1006"/>
        <v>3000</v>
      </c>
      <c r="L348" s="200">
        <v>2030</v>
      </c>
      <c r="M348" s="200">
        <v>2030</v>
      </c>
      <c r="N348" s="12">
        <v>0</v>
      </c>
      <c r="O348" s="7">
        <v>3000</v>
      </c>
      <c r="P348" s="7">
        <v>0</v>
      </c>
      <c r="R348" s="7">
        <v>0</v>
      </c>
      <c r="S348" s="7">
        <v>0</v>
      </c>
      <c r="T348" s="7">
        <v>0</v>
      </c>
      <c r="U348" s="7">
        <v>0</v>
      </c>
      <c r="V348" s="7">
        <v>0</v>
      </c>
      <c r="W348" s="7">
        <v>0</v>
      </c>
      <c r="X348" s="7">
        <v>0</v>
      </c>
      <c r="Y348" s="7">
        <v>0</v>
      </c>
      <c r="Z348" s="7">
        <v>0</v>
      </c>
      <c r="AA348" s="7">
        <v>0</v>
      </c>
      <c r="AB348" s="7">
        <v>0</v>
      </c>
      <c r="AC348" s="6">
        <f t="shared" si="1048"/>
        <v>0</v>
      </c>
      <c r="AD348" s="3" t="str">
        <f t="shared" si="1049"/>
        <v>Nem rövidtávú a feladat.</v>
      </c>
      <c r="AF348" s="7">
        <v>0</v>
      </c>
      <c r="AG348" s="7">
        <v>0</v>
      </c>
      <c r="AH348" s="7">
        <v>0</v>
      </c>
      <c r="AI348" s="7">
        <v>0</v>
      </c>
      <c r="AJ348" s="7">
        <v>0</v>
      </c>
      <c r="AK348" s="7">
        <v>0</v>
      </c>
      <c r="AL348" s="7">
        <v>0</v>
      </c>
      <c r="AM348" s="7">
        <v>0</v>
      </c>
      <c r="AN348" s="7">
        <v>0</v>
      </c>
      <c r="AO348" s="7">
        <v>0</v>
      </c>
      <c r="AP348" s="7">
        <v>0</v>
      </c>
      <c r="AQ348" s="6">
        <f t="shared" si="1050"/>
        <v>0</v>
      </c>
      <c r="AR348" s="199" t="s">
        <v>205</v>
      </c>
      <c r="AS348" s="3" t="str">
        <f t="shared" si="1051"/>
        <v>Forráshiányos a feladat!</v>
      </c>
      <c r="AU348" s="201" t="s">
        <v>135</v>
      </c>
      <c r="AV348" s="201" t="s">
        <v>135</v>
      </c>
      <c r="AW348" s="202">
        <f>COUNTA($G$3:G348)</f>
        <v>346</v>
      </c>
      <c r="AY348" s="8">
        <f>VLOOKUP($G348,Összesítő!$B:$F,3,FALSE)</f>
        <v>3185</v>
      </c>
      <c r="AZ348" s="8">
        <f t="shared" si="1052"/>
        <v>0</v>
      </c>
      <c r="BA348" s="5">
        <f t="shared" si="1053"/>
        <v>1</v>
      </c>
      <c r="BB348" s="5" t="str">
        <f t="shared" si="1054"/>
        <v>H</v>
      </c>
      <c r="BC348" s="5">
        <f t="shared" si="1055"/>
        <v>0</v>
      </c>
      <c r="BD348" s="5">
        <f t="shared" si="1056"/>
        <v>0</v>
      </c>
      <c r="BE348" s="5">
        <f t="shared" si="1057"/>
        <v>0</v>
      </c>
      <c r="BF348" s="8" t="str">
        <f t="shared" si="1058"/>
        <v>Nem rövidtávú a feladat.</v>
      </c>
      <c r="BG348" s="5">
        <f t="shared" si="1059"/>
        <v>1</v>
      </c>
      <c r="BH348" s="5">
        <f t="shared" si="1060"/>
        <v>1</v>
      </c>
      <c r="BI348" s="5">
        <f t="shared" si="1061"/>
        <v>1</v>
      </c>
      <c r="BJ348" s="5">
        <f t="shared" si="1062"/>
        <v>1</v>
      </c>
      <c r="BK348" s="5">
        <f t="shared" si="1063"/>
        <v>1</v>
      </c>
      <c r="BL348" s="4" t="str">
        <f t="shared" si="1064"/>
        <v>Forráshiányos a feladat!</v>
      </c>
      <c r="BM348" s="5">
        <f t="shared" si="1065"/>
        <v>0</v>
      </c>
      <c r="BN348" s="5">
        <f t="shared" si="1066"/>
        <v>1</v>
      </c>
      <c r="BO348" s="5">
        <f t="shared" si="1067"/>
        <v>0</v>
      </c>
      <c r="BP348" s="5">
        <f t="shared" si="1068"/>
        <v>0</v>
      </c>
      <c r="BQ348" s="5">
        <f t="shared" si="1069"/>
        <v>0</v>
      </c>
      <c r="BR348" s="8">
        <f t="shared" si="1070"/>
        <v>0</v>
      </c>
      <c r="BS348" s="5">
        <f t="shared" si="1071"/>
        <v>0</v>
      </c>
      <c r="BT348" s="5">
        <f t="shared" si="1072"/>
        <v>0</v>
      </c>
      <c r="BU348" s="5">
        <f t="shared" si="1073"/>
        <v>1</v>
      </c>
      <c r="BV348" s="5">
        <f t="shared" si="1074"/>
        <v>1</v>
      </c>
      <c r="BW348" s="5">
        <f t="shared" si="1075"/>
        <v>1</v>
      </c>
      <c r="BX348" s="5">
        <f t="shared" si="1076"/>
        <v>1</v>
      </c>
      <c r="BY348" s="5">
        <f t="shared" si="1077"/>
        <v>1</v>
      </c>
      <c r="BZ348" s="5">
        <f t="shared" si="1078"/>
        <v>1</v>
      </c>
      <c r="CA348" s="5">
        <f t="shared" si="1079"/>
        <v>1</v>
      </c>
      <c r="CB348" s="5">
        <f t="shared" si="1080"/>
        <v>1</v>
      </c>
      <c r="CC348" s="5">
        <f t="shared" si="1081"/>
        <v>1</v>
      </c>
      <c r="CD348" s="5" t="str">
        <f t="shared" si="1082"/>
        <v>?</v>
      </c>
      <c r="CE348" s="4" t="str">
        <f t="shared" si="1083"/>
        <v>Kitöltés rendben!</v>
      </c>
      <c r="CF348" s="5">
        <f t="shared" si="1084"/>
        <v>1</v>
      </c>
      <c r="CG348" s="5">
        <f t="shared" si="1085"/>
        <v>0</v>
      </c>
      <c r="CH348" s="5">
        <f t="shared" si="1086"/>
        <v>1</v>
      </c>
    </row>
    <row r="349" spans="1:86" s="2" customFormat="1" ht="30.2" customHeight="1" x14ac:dyDescent="0.25">
      <c r="A349" s="1" t="str">
        <f t="shared" si="1047"/>
        <v>Kitöltés rendben!</v>
      </c>
      <c r="B349" s="200">
        <v>1</v>
      </c>
      <c r="C349" s="199" t="s">
        <v>103</v>
      </c>
      <c r="D349" s="201" t="s">
        <v>604</v>
      </c>
      <c r="E349" s="201" t="s">
        <v>201</v>
      </c>
      <c r="F349" s="202" t="str">
        <f>VLOOKUP($G349,Összesítő!$B:$F,2,FALSE)</f>
        <v>21-32054-1-048-01-10</v>
      </c>
      <c r="G349" s="199" t="s">
        <v>280</v>
      </c>
      <c r="H349" s="202" t="str">
        <f>AY349&amp;"_"&amp;AW349&amp;"_FIV_"&amp;LEFT(Előlap!$B$6,4)</f>
        <v>3185_347_FIV_2026</v>
      </c>
      <c r="I349" s="202" t="str">
        <f>VLOOKUP($G349,Összesítő!$B:$F,5,FALSE)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49" s="202" t="str">
        <f>VLOOKUP($G349,Összesítő!$B:$F,4,FALSE)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49" s="6">
        <f t="shared" si="1006"/>
        <v>9500</v>
      </c>
      <c r="L349" s="200">
        <v>2027</v>
      </c>
      <c r="M349" s="200">
        <v>2027</v>
      </c>
      <c r="N349" s="12">
        <v>9500</v>
      </c>
      <c r="O349" s="7">
        <v>0</v>
      </c>
      <c r="P349" s="7">
        <v>0</v>
      </c>
      <c r="R349" s="7">
        <v>9500</v>
      </c>
      <c r="S349" s="7">
        <v>0</v>
      </c>
      <c r="T349" s="7">
        <v>0</v>
      </c>
      <c r="U349" s="7">
        <v>0</v>
      </c>
      <c r="V349" s="7">
        <v>0</v>
      </c>
      <c r="W349" s="7">
        <v>0</v>
      </c>
      <c r="X349" s="7">
        <v>0</v>
      </c>
      <c r="Y349" s="7">
        <v>0</v>
      </c>
      <c r="Z349" s="7">
        <v>0</v>
      </c>
      <c r="AA349" s="7">
        <v>0</v>
      </c>
      <c r="AB349" s="7">
        <v>0</v>
      </c>
      <c r="AC349" s="6">
        <f t="shared" si="1048"/>
        <v>9500</v>
      </c>
      <c r="AD349" s="3" t="str">
        <f t="shared" si="1049"/>
        <v>A forrás egyenlő a költséggel (I.ütem).</v>
      </c>
      <c r="AF349" s="7">
        <v>0</v>
      </c>
      <c r="AG349" s="7">
        <v>0</v>
      </c>
      <c r="AH349" s="7">
        <v>0</v>
      </c>
      <c r="AI349" s="7">
        <v>0</v>
      </c>
      <c r="AJ349" s="7">
        <v>0</v>
      </c>
      <c r="AK349" s="7">
        <v>0</v>
      </c>
      <c r="AL349" s="7">
        <v>0</v>
      </c>
      <c r="AM349" s="7">
        <v>0</v>
      </c>
      <c r="AN349" s="7">
        <v>0</v>
      </c>
      <c r="AO349" s="7">
        <v>0</v>
      </c>
      <c r="AP349" s="7">
        <v>0</v>
      </c>
      <c r="AQ349" s="6">
        <f t="shared" si="1050"/>
        <v>0</v>
      </c>
      <c r="AR349" s="199" t="s">
        <v>203</v>
      </c>
      <c r="AS349" s="3" t="str">
        <f t="shared" si="1051"/>
        <v>Nem hosszútávú a feladat.</v>
      </c>
      <c r="AU349" s="201" t="s">
        <v>135</v>
      </c>
      <c r="AV349" s="201" t="s">
        <v>135</v>
      </c>
      <c r="AW349" s="202">
        <f>COUNTA($G$3:G349)</f>
        <v>347</v>
      </c>
      <c r="AY349" s="8">
        <f>VLOOKUP($G349,Összesítő!$B:$F,3,FALSE)</f>
        <v>3185</v>
      </c>
      <c r="AZ349" s="8">
        <f t="shared" si="1052"/>
        <v>0</v>
      </c>
      <c r="BA349" s="5">
        <f t="shared" si="1053"/>
        <v>1</v>
      </c>
      <c r="BB349" s="5" t="str">
        <f t="shared" si="1054"/>
        <v>R</v>
      </c>
      <c r="BC349" s="5">
        <f t="shared" si="1055"/>
        <v>1</v>
      </c>
      <c r="BD349" s="5">
        <f t="shared" si="1056"/>
        <v>0</v>
      </c>
      <c r="BE349" s="5">
        <f t="shared" si="1057"/>
        <v>0</v>
      </c>
      <c r="BF349" s="8" t="str">
        <f t="shared" si="1058"/>
        <v>A forrás egyenlő a költséggel (I.ütem).</v>
      </c>
      <c r="BG349" s="5">
        <f t="shared" si="1059"/>
        <v>1</v>
      </c>
      <c r="BH349" s="5">
        <f t="shared" si="1060"/>
        <v>1</v>
      </c>
      <c r="BI349" s="5">
        <f t="shared" si="1061"/>
        <v>0</v>
      </c>
      <c r="BJ349" s="5">
        <f t="shared" si="1062"/>
        <v>1</v>
      </c>
      <c r="BK349" s="5">
        <f t="shared" si="1063"/>
        <v>1</v>
      </c>
      <c r="BL349" s="4" t="str">
        <f t="shared" si="1064"/>
        <v>Nem hosszútávú a feladat.</v>
      </c>
      <c r="BM349" s="5">
        <f t="shared" si="1065"/>
        <v>1</v>
      </c>
      <c r="BN349" s="5">
        <f t="shared" si="1066"/>
        <v>0</v>
      </c>
      <c r="BO349" s="5">
        <f t="shared" si="1067"/>
        <v>0</v>
      </c>
      <c r="BP349" s="5">
        <f t="shared" si="1068"/>
        <v>0</v>
      </c>
      <c r="BQ349" s="5">
        <f t="shared" si="1069"/>
        <v>0</v>
      </c>
      <c r="BR349" s="8" t="str">
        <f t="shared" si="1070"/>
        <v>Nincs hosszútávú terv!</v>
      </c>
      <c r="BS349" s="5">
        <f t="shared" si="1071"/>
        <v>0</v>
      </c>
      <c r="BT349" s="5">
        <f t="shared" si="1072"/>
        <v>0</v>
      </c>
      <c r="BU349" s="5">
        <f t="shared" si="1073"/>
        <v>1</v>
      </c>
      <c r="BV349" s="5">
        <f t="shared" si="1074"/>
        <v>1</v>
      </c>
      <c r="BW349" s="5">
        <f t="shared" si="1075"/>
        <v>1</v>
      </c>
      <c r="BX349" s="5">
        <f t="shared" si="1076"/>
        <v>1</v>
      </c>
      <c r="BY349" s="5">
        <f t="shared" si="1077"/>
        <v>1</v>
      </c>
      <c r="BZ349" s="5">
        <f t="shared" si="1078"/>
        <v>1</v>
      </c>
      <c r="CA349" s="5">
        <f t="shared" si="1079"/>
        <v>1</v>
      </c>
      <c r="CB349" s="5">
        <f t="shared" si="1080"/>
        <v>1</v>
      </c>
      <c r="CC349" s="5">
        <f t="shared" si="1081"/>
        <v>1</v>
      </c>
      <c r="CD349" s="5" t="str">
        <f t="shared" si="1082"/>
        <v>?</v>
      </c>
      <c r="CE349" s="4" t="str">
        <f t="shared" si="1083"/>
        <v>Kitöltés rendben!</v>
      </c>
      <c r="CF349" s="5">
        <f t="shared" si="1084"/>
        <v>1</v>
      </c>
      <c r="CG349" s="5">
        <f t="shared" si="1085"/>
        <v>1</v>
      </c>
      <c r="CH349" s="5">
        <f t="shared" si="1086"/>
        <v>0</v>
      </c>
    </row>
    <row r="350" spans="1:86" s="2" customFormat="1" ht="30.2" customHeight="1" x14ac:dyDescent="0.25">
      <c r="A350" s="1" t="str">
        <f t="shared" si="1047"/>
        <v>Kitöltés rendben!</v>
      </c>
      <c r="B350" s="200">
        <v>2</v>
      </c>
      <c r="C350" s="199" t="s">
        <v>50</v>
      </c>
      <c r="D350" s="201" t="s">
        <v>605</v>
      </c>
      <c r="E350" s="201" t="s">
        <v>201</v>
      </c>
      <c r="F350" s="202" t="str">
        <f>VLOOKUP($G350,Összesítő!$B:$F,2,FALSE)</f>
        <v>21-32054-1-048-01-10</v>
      </c>
      <c r="G350" s="199" t="s">
        <v>280</v>
      </c>
      <c r="H350" s="202" t="str">
        <f>AY350&amp;"_"&amp;AW350&amp;"_FIV_"&amp;LEFT(Előlap!$B$6,4)</f>
        <v>3185_348_FIV_2026</v>
      </c>
      <c r="I350" s="202" t="str">
        <f>VLOOKUP($G350,Összesítő!$B:$F,5,FALSE)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0" s="202" t="str">
        <f>VLOOKUP($G350,Összesítő!$B:$F,4,FALSE)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0" s="6">
        <f t="shared" si="1006"/>
        <v>1800</v>
      </c>
      <c r="L350" s="200">
        <v>2028</v>
      </c>
      <c r="M350" s="200">
        <v>2028</v>
      </c>
      <c r="N350" s="12">
        <v>0</v>
      </c>
      <c r="O350" s="7">
        <v>1800</v>
      </c>
      <c r="P350" s="7">
        <v>0</v>
      </c>
      <c r="R350" s="7">
        <v>0</v>
      </c>
      <c r="S350" s="7">
        <v>0</v>
      </c>
      <c r="T350" s="7">
        <v>0</v>
      </c>
      <c r="U350" s="7">
        <v>0</v>
      </c>
      <c r="V350" s="7">
        <v>0</v>
      </c>
      <c r="W350" s="7">
        <v>0</v>
      </c>
      <c r="X350" s="7">
        <v>0</v>
      </c>
      <c r="Y350" s="7">
        <v>0</v>
      </c>
      <c r="Z350" s="7">
        <v>0</v>
      </c>
      <c r="AA350" s="7">
        <v>0</v>
      </c>
      <c r="AB350" s="7">
        <v>0</v>
      </c>
      <c r="AC350" s="6">
        <f t="shared" si="1048"/>
        <v>0</v>
      </c>
      <c r="AD350" s="3" t="str">
        <f t="shared" si="1049"/>
        <v>Nem rövidtávú a feladat.</v>
      </c>
      <c r="AF350" s="7">
        <v>0</v>
      </c>
      <c r="AG350" s="7">
        <v>0</v>
      </c>
      <c r="AH350" s="7">
        <v>0</v>
      </c>
      <c r="AI350" s="7">
        <v>0</v>
      </c>
      <c r="AJ350" s="7">
        <v>0</v>
      </c>
      <c r="AK350" s="7">
        <v>0</v>
      </c>
      <c r="AL350" s="7">
        <v>0</v>
      </c>
      <c r="AM350" s="7">
        <v>0</v>
      </c>
      <c r="AN350" s="7">
        <v>0</v>
      </c>
      <c r="AO350" s="7">
        <v>0</v>
      </c>
      <c r="AP350" s="7">
        <v>0</v>
      </c>
      <c r="AQ350" s="6">
        <f t="shared" si="1050"/>
        <v>0</v>
      </c>
      <c r="AR350" s="199" t="s">
        <v>205</v>
      </c>
      <c r="AS350" s="3" t="str">
        <f t="shared" si="1051"/>
        <v>Forráshiányos a feladat!</v>
      </c>
      <c r="AU350" s="201" t="s">
        <v>135</v>
      </c>
      <c r="AV350" s="201" t="s">
        <v>135</v>
      </c>
      <c r="AW350" s="202">
        <f>COUNTA($G$3:G350)</f>
        <v>348</v>
      </c>
      <c r="AY350" s="8">
        <f>VLOOKUP($G350,Összesítő!$B:$F,3,FALSE)</f>
        <v>3185</v>
      </c>
      <c r="AZ350" s="8">
        <f t="shared" si="1052"/>
        <v>0</v>
      </c>
      <c r="BA350" s="5">
        <f t="shared" si="1053"/>
        <v>1</v>
      </c>
      <c r="BB350" s="5" t="str">
        <f t="shared" si="1054"/>
        <v>H</v>
      </c>
      <c r="BC350" s="5">
        <f t="shared" si="1055"/>
        <v>0</v>
      </c>
      <c r="BD350" s="5">
        <f t="shared" si="1056"/>
        <v>0</v>
      </c>
      <c r="BE350" s="5">
        <f t="shared" si="1057"/>
        <v>0</v>
      </c>
      <c r="BF350" s="8" t="str">
        <f t="shared" si="1058"/>
        <v>Nem rövidtávú a feladat.</v>
      </c>
      <c r="BG350" s="5">
        <f t="shared" si="1059"/>
        <v>1</v>
      </c>
      <c r="BH350" s="5">
        <f t="shared" si="1060"/>
        <v>1</v>
      </c>
      <c r="BI350" s="5">
        <f t="shared" si="1061"/>
        <v>1</v>
      </c>
      <c r="BJ350" s="5">
        <f t="shared" si="1062"/>
        <v>1</v>
      </c>
      <c r="BK350" s="5">
        <f t="shared" si="1063"/>
        <v>1</v>
      </c>
      <c r="BL350" s="4" t="str">
        <f t="shared" si="1064"/>
        <v>Forráshiányos a feladat!</v>
      </c>
      <c r="BM350" s="5">
        <f t="shared" si="1065"/>
        <v>0</v>
      </c>
      <c r="BN350" s="5">
        <f t="shared" si="1066"/>
        <v>1</v>
      </c>
      <c r="BO350" s="5">
        <f t="shared" si="1067"/>
        <v>0</v>
      </c>
      <c r="BP350" s="5">
        <f t="shared" si="1068"/>
        <v>0</v>
      </c>
      <c r="BQ350" s="5">
        <f t="shared" si="1069"/>
        <v>0</v>
      </c>
      <c r="BR350" s="8">
        <f t="shared" si="1070"/>
        <v>0</v>
      </c>
      <c r="BS350" s="5">
        <f t="shared" si="1071"/>
        <v>0</v>
      </c>
      <c r="BT350" s="5">
        <f t="shared" si="1072"/>
        <v>0</v>
      </c>
      <c r="BU350" s="5">
        <f t="shared" si="1073"/>
        <v>1</v>
      </c>
      <c r="BV350" s="5">
        <f t="shared" si="1074"/>
        <v>1</v>
      </c>
      <c r="BW350" s="5">
        <f t="shared" si="1075"/>
        <v>1</v>
      </c>
      <c r="BX350" s="5">
        <f t="shared" si="1076"/>
        <v>1</v>
      </c>
      <c r="BY350" s="5">
        <f t="shared" si="1077"/>
        <v>1</v>
      </c>
      <c r="BZ350" s="5">
        <f t="shared" si="1078"/>
        <v>1</v>
      </c>
      <c r="CA350" s="5">
        <f t="shared" si="1079"/>
        <v>1</v>
      </c>
      <c r="CB350" s="5">
        <f t="shared" si="1080"/>
        <v>1</v>
      </c>
      <c r="CC350" s="5">
        <f t="shared" si="1081"/>
        <v>1</v>
      </c>
      <c r="CD350" s="5" t="str">
        <f t="shared" si="1082"/>
        <v>?</v>
      </c>
      <c r="CE350" s="4" t="str">
        <f t="shared" si="1083"/>
        <v>Kitöltés rendben!</v>
      </c>
      <c r="CF350" s="5">
        <f t="shared" si="1084"/>
        <v>1</v>
      </c>
      <c r="CG350" s="5">
        <f t="shared" si="1085"/>
        <v>0</v>
      </c>
      <c r="CH350" s="5">
        <f t="shared" si="1086"/>
        <v>1</v>
      </c>
    </row>
    <row r="351" spans="1:86" s="2" customFormat="1" ht="30.2" customHeight="1" x14ac:dyDescent="0.25">
      <c r="A351" s="1" t="str">
        <f t="shared" si="1047"/>
        <v>Kitöltés rendben!</v>
      </c>
      <c r="B351" s="200">
        <v>2</v>
      </c>
      <c r="C351" s="199" t="s">
        <v>24</v>
      </c>
      <c r="D351" s="201" t="s">
        <v>606</v>
      </c>
      <c r="E351" s="201" t="s">
        <v>201</v>
      </c>
      <c r="F351" s="202" t="str">
        <f>VLOOKUP($G351,Összesítő!$B:$F,2,FALSE)</f>
        <v>21-32054-1-048-01-10</v>
      </c>
      <c r="G351" s="199" t="s">
        <v>280</v>
      </c>
      <c r="H351" s="202" t="str">
        <f>AY351&amp;"_"&amp;AW351&amp;"_FIV_"&amp;LEFT(Előlap!$B$6,4)</f>
        <v>3185_349_FIV_2026</v>
      </c>
      <c r="I351" s="202" t="str">
        <f>VLOOKUP($G351,Összesítő!$B:$F,5,FALSE)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1" s="202" t="str">
        <f>VLOOKUP($G351,Összesítő!$B:$F,4,FALSE)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1" s="6">
        <f t="shared" si="1006"/>
        <v>2100</v>
      </c>
      <c r="L351" s="200">
        <v>2029</v>
      </c>
      <c r="M351" s="200">
        <v>2029</v>
      </c>
      <c r="N351" s="12">
        <v>0</v>
      </c>
      <c r="O351" s="7">
        <v>2100</v>
      </c>
      <c r="P351" s="7">
        <v>0</v>
      </c>
      <c r="R351" s="7">
        <v>0</v>
      </c>
      <c r="S351" s="7">
        <v>0</v>
      </c>
      <c r="T351" s="7">
        <v>0</v>
      </c>
      <c r="U351" s="7">
        <v>0</v>
      </c>
      <c r="V351" s="7">
        <v>0</v>
      </c>
      <c r="W351" s="7">
        <v>0</v>
      </c>
      <c r="X351" s="7">
        <v>0</v>
      </c>
      <c r="Y351" s="7">
        <v>0</v>
      </c>
      <c r="Z351" s="7">
        <v>0</v>
      </c>
      <c r="AA351" s="7">
        <v>0</v>
      </c>
      <c r="AB351" s="7">
        <v>0</v>
      </c>
      <c r="AC351" s="6">
        <f t="shared" si="1048"/>
        <v>0</v>
      </c>
      <c r="AD351" s="3" t="str">
        <f t="shared" si="1049"/>
        <v>Nem rövidtávú a feladat.</v>
      </c>
      <c r="AF351" s="7">
        <v>0</v>
      </c>
      <c r="AG351" s="7">
        <v>0</v>
      </c>
      <c r="AH351" s="7">
        <v>0</v>
      </c>
      <c r="AI351" s="7">
        <v>0</v>
      </c>
      <c r="AJ351" s="7">
        <v>0</v>
      </c>
      <c r="AK351" s="7">
        <v>0</v>
      </c>
      <c r="AL351" s="7">
        <v>0</v>
      </c>
      <c r="AM351" s="7">
        <v>0</v>
      </c>
      <c r="AN351" s="7">
        <v>0</v>
      </c>
      <c r="AO351" s="7">
        <v>0</v>
      </c>
      <c r="AP351" s="7">
        <v>0</v>
      </c>
      <c r="AQ351" s="6">
        <f t="shared" si="1050"/>
        <v>0</v>
      </c>
      <c r="AR351" s="199" t="s">
        <v>205</v>
      </c>
      <c r="AS351" s="3" t="str">
        <f t="shared" si="1051"/>
        <v>Forráshiányos a feladat!</v>
      </c>
      <c r="AU351" s="201" t="s">
        <v>135</v>
      </c>
      <c r="AV351" s="201" t="s">
        <v>135</v>
      </c>
      <c r="AW351" s="202">
        <f>COUNTA($G$3:G351)</f>
        <v>349</v>
      </c>
      <c r="AY351" s="8">
        <f>VLOOKUP($G351,Összesítő!$B:$F,3,FALSE)</f>
        <v>3185</v>
      </c>
      <c r="AZ351" s="8">
        <f t="shared" si="1052"/>
        <v>0</v>
      </c>
      <c r="BA351" s="5">
        <f t="shared" si="1053"/>
        <v>1</v>
      </c>
      <c r="BB351" s="5" t="str">
        <f t="shared" si="1054"/>
        <v>H</v>
      </c>
      <c r="BC351" s="5">
        <f t="shared" si="1055"/>
        <v>0</v>
      </c>
      <c r="BD351" s="5">
        <f t="shared" si="1056"/>
        <v>0</v>
      </c>
      <c r="BE351" s="5">
        <f t="shared" si="1057"/>
        <v>0</v>
      </c>
      <c r="BF351" s="8" t="str">
        <f t="shared" si="1058"/>
        <v>Nem rövidtávú a feladat.</v>
      </c>
      <c r="BG351" s="5">
        <f t="shared" si="1059"/>
        <v>1</v>
      </c>
      <c r="BH351" s="5">
        <f t="shared" si="1060"/>
        <v>1</v>
      </c>
      <c r="BI351" s="5">
        <f t="shared" si="1061"/>
        <v>1</v>
      </c>
      <c r="BJ351" s="5">
        <f t="shared" si="1062"/>
        <v>1</v>
      </c>
      <c r="BK351" s="5">
        <f t="shared" si="1063"/>
        <v>1</v>
      </c>
      <c r="BL351" s="4" t="str">
        <f t="shared" si="1064"/>
        <v>Forráshiányos a feladat!</v>
      </c>
      <c r="BM351" s="5">
        <f t="shared" si="1065"/>
        <v>0</v>
      </c>
      <c r="BN351" s="5">
        <f t="shared" si="1066"/>
        <v>1</v>
      </c>
      <c r="BO351" s="5">
        <f t="shared" si="1067"/>
        <v>0</v>
      </c>
      <c r="BP351" s="5">
        <f t="shared" si="1068"/>
        <v>0</v>
      </c>
      <c r="BQ351" s="5">
        <f t="shared" si="1069"/>
        <v>0</v>
      </c>
      <c r="BR351" s="8">
        <f t="shared" si="1070"/>
        <v>0</v>
      </c>
      <c r="BS351" s="5">
        <f t="shared" si="1071"/>
        <v>0</v>
      </c>
      <c r="BT351" s="5">
        <f t="shared" si="1072"/>
        <v>0</v>
      </c>
      <c r="BU351" s="5">
        <f t="shared" si="1073"/>
        <v>1</v>
      </c>
      <c r="BV351" s="5">
        <f t="shared" si="1074"/>
        <v>1</v>
      </c>
      <c r="BW351" s="5">
        <f t="shared" si="1075"/>
        <v>1</v>
      </c>
      <c r="BX351" s="5">
        <f t="shared" si="1076"/>
        <v>1</v>
      </c>
      <c r="BY351" s="5">
        <f t="shared" si="1077"/>
        <v>1</v>
      </c>
      <c r="BZ351" s="5">
        <f t="shared" si="1078"/>
        <v>1</v>
      </c>
      <c r="CA351" s="5">
        <f t="shared" si="1079"/>
        <v>1</v>
      </c>
      <c r="CB351" s="5">
        <f t="shared" si="1080"/>
        <v>1</v>
      </c>
      <c r="CC351" s="5">
        <f t="shared" si="1081"/>
        <v>1</v>
      </c>
      <c r="CD351" s="5" t="str">
        <f t="shared" si="1082"/>
        <v>?</v>
      </c>
      <c r="CE351" s="4" t="str">
        <f t="shared" si="1083"/>
        <v>Kitöltés rendben!</v>
      </c>
      <c r="CF351" s="5">
        <f t="shared" si="1084"/>
        <v>1</v>
      </c>
      <c r="CG351" s="5">
        <f t="shared" si="1085"/>
        <v>0</v>
      </c>
      <c r="CH351" s="5">
        <f t="shared" si="1086"/>
        <v>1</v>
      </c>
    </row>
    <row r="352" spans="1:86" s="2" customFormat="1" ht="30.2" customHeight="1" x14ac:dyDescent="0.25">
      <c r="A352" s="1" t="str">
        <f t="shared" ref="A352:A364" si="1087">IF($G352="","Nincs VKR kiválasztva!",CE352)</f>
        <v>Kitöltés rendben!</v>
      </c>
      <c r="B352" s="200">
        <v>2</v>
      </c>
      <c r="C352" s="199" t="s">
        <v>50</v>
      </c>
      <c r="D352" s="201" t="s">
        <v>607</v>
      </c>
      <c r="E352" s="201" t="s">
        <v>201</v>
      </c>
      <c r="F352" s="202" t="str">
        <f>VLOOKUP($G352,Összesítő!$B:$F,2,FALSE)</f>
        <v>21-32054-1-048-01-10</v>
      </c>
      <c r="G352" s="199" t="s">
        <v>280</v>
      </c>
      <c r="H352" s="202" t="str">
        <f>AY352&amp;"_"&amp;AW352&amp;"_FIV_"&amp;LEFT(Előlap!$B$6,4)</f>
        <v>3185_350_FIV_2026</v>
      </c>
      <c r="I352" s="202" t="str">
        <f>VLOOKUP($G352,Összesítő!$B:$F,5,FALSE)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2" s="202" t="str">
        <f>VLOOKUP($G352,Összesítő!$B:$F,4,FALSE)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2" s="6">
        <f t="shared" si="1006"/>
        <v>1800</v>
      </c>
      <c r="L352" s="200">
        <v>2033</v>
      </c>
      <c r="M352" s="200">
        <v>2033</v>
      </c>
      <c r="N352" s="12">
        <v>0</v>
      </c>
      <c r="O352" s="7">
        <v>1800</v>
      </c>
      <c r="P352" s="7">
        <v>0</v>
      </c>
      <c r="R352" s="7">
        <v>0</v>
      </c>
      <c r="S352" s="7">
        <v>0</v>
      </c>
      <c r="T352" s="7">
        <v>0</v>
      </c>
      <c r="U352" s="7">
        <v>0</v>
      </c>
      <c r="V352" s="7">
        <v>0</v>
      </c>
      <c r="W352" s="7">
        <v>0</v>
      </c>
      <c r="X352" s="7">
        <v>0</v>
      </c>
      <c r="Y352" s="7">
        <v>0</v>
      </c>
      <c r="Z352" s="7">
        <v>0</v>
      </c>
      <c r="AA352" s="7">
        <v>0</v>
      </c>
      <c r="AB352" s="7">
        <v>0</v>
      </c>
      <c r="AC352" s="6">
        <f t="shared" ref="AC352:AC364" si="1088">SUM(R352:AB352)</f>
        <v>0</v>
      </c>
      <c r="AD352" s="3" t="str">
        <f t="shared" ref="AD352:AD364" si="1089">IF($G352="","Nincs VKR kiválasztva!",IF(BA352=0,"Hiányos kitöltés!",BF352))</f>
        <v>Nem rövidtávú a feladat.</v>
      </c>
      <c r="AF352" s="7">
        <v>0</v>
      </c>
      <c r="AG352" s="7">
        <v>0</v>
      </c>
      <c r="AH352" s="7">
        <v>0</v>
      </c>
      <c r="AI352" s="7">
        <v>0</v>
      </c>
      <c r="AJ352" s="7">
        <v>0</v>
      </c>
      <c r="AK352" s="7">
        <v>0</v>
      </c>
      <c r="AL352" s="7">
        <v>0</v>
      </c>
      <c r="AM352" s="7">
        <v>0</v>
      </c>
      <c r="AN352" s="7">
        <v>0</v>
      </c>
      <c r="AO352" s="7">
        <v>0</v>
      </c>
      <c r="AP352" s="7">
        <v>0</v>
      </c>
      <c r="AQ352" s="6">
        <f t="shared" ref="AQ352:AQ364" si="1090">SUM(AF352:AP352)</f>
        <v>0</v>
      </c>
      <c r="AR352" s="199" t="s">
        <v>205</v>
      </c>
      <c r="AS352" s="3" t="str">
        <f t="shared" ref="AS352:AS364" si="1091">IF($G352="","Nincs VKR kiválasztva!",IF($BA352=0,"Hiányos kitöltés!",IF($BN352=0,"Nem hosszútávú a feladat.",$BL352)))</f>
        <v>Forráshiányos a feladat!</v>
      </c>
      <c r="AU352" s="201" t="s">
        <v>135</v>
      </c>
      <c r="AV352" s="201" t="s">
        <v>135</v>
      </c>
      <c r="AW352" s="202">
        <f>COUNTA($G$3:G352)</f>
        <v>350</v>
      </c>
      <c r="AY352" s="8">
        <f>VLOOKUP($G352,Összesítő!$B:$F,3,FALSE)</f>
        <v>3185</v>
      </c>
      <c r="AZ352" s="8">
        <f t="shared" ref="AZ352:AZ364" si="1092">LEN($AU352)</f>
        <v>0</v>
      </c>
      <c r="BA352" s="5">
        <f t="shared" ref="BA352:BA364" si="1093">IF(OR($B352="",$C352="",$D352="",$E352="",$F352="",$L352="",$M352="",$N352="",$O352="",$P352=""),0,1)</f>
        <v>1</v>
      </c>
      <c r="BB352" s="5" t="str">
        <f t="shared" ref="BB352:BB364" si="1094">IF($F352="",0,IF(AND($L352=2027,$M352=2027),"R",IF(AND($L352=2027,$M352&gt;2027),"RH",IF(AND($L352&gt;2027,$M352&gt;2027),"H","x"))))</f>
        <v>H</v>
      </c>
      <c r="BC352" s="5">
        <f t="shared" ref="BC352:BC364" si="1095">IF(OR(BB352="R",BB352="RH"),1,0)</f>
        <v>0</v>
      </c>
      <c r="BD352" s="5">
        <f t="shared" ref="BD352:BD364" si="1096">IF(AND($BB352="R",$O352&gt;0),1,IF(AND($BB352="H",$N352&gt;0),1,0))</f>
        <v>0</v>
      </c>
      <c r="BE352" s="5">
        <f t="shared" ref="BE352:BE364" si="1097">IF($AC352&lt;$N352,1,IF($AC352=$N352,0))</f>
        <v>0</v>
      </c>
      <c r="BF352" s="8" t="str">
        <f t="shared" ref="BF352:BF364" si="1098">IF($L352&gt;2027,"Nem rövidtávú a feladat.",IF($BE352=1,"Az I. ütem nem lehet forráshiányos!",IF($AC352&gt;$N352,"Többlet forrást jelölt meg az I. ütemnél! A forrás ne legyen több a költségnél.",IF($AC352=$N352,"A forrás egyenlő a költséggel (I.ütem).",0))))</f>
        <v>Nem rövidtávú a feladat.</v>
      </c>
      <c r="BG352" s="5">
        <f t="shared" ref="BG352:BG364" si="1099">IF(AND($R352&lt;&gt;"",$S352&lt;&gt;"",$T352&lt;&gt;"",$U352&lt;&gt;"",$V352&lt;&gt;"",$W352&lt;&gt;"",$X352&lt;&gt;"",$Y352&lt;&gt;"",$Z352&lt;&gt;"",$AA352&lt;&gt;"",$AB352&lt;&gt;""),1,0)</f>
        <v>1</v>
      </c>
      <c r="BH352" s="5">
        <f t="shared" ref="BH352:BH364" si="1100">IF(AND($BG352=1,$N352=$AC352),1,0)</f>
        <v>1</v>
      </c>
      <c r="BI352" s="5">
        <f t="shared" ref="BI352:BI364" si="1101">IF($AQ352&lt;$O352,1,0)</f>
        <v>1</v>
      </c>
      <c r="BJ352" s="5">
        <f t="shared" ref="BJ352:BJ364" si="1102">IF(AND($AF352&lt;&gt;"",$AG352&lt;&gt;"",$AH352&lt;&gt;"",$AI352&lt;&gt;"",$AJ352&lt;&gt;"",$AK352&lt;&gt;"",$AL352&lt;&gt;"",$AM352&lt;&gt;"",$AN352&lt;&gt;"",$AO352&lt;&gt;"",$AP352&lt;&gt;""),1,0)</f>
        <v>1</v>
      </c>
      <c r="BK352" s="5">
        <f t="shared" ref="BK352:BK364" si="1103">IF(AND($BJ352=1,$O352=$AQ352),1,IF(AND($BJ352=1,$O352&gt;$AQ352,AR352="igen"),1,0))</f>
        <v>1</v>
      </c>
      <c r="BL352" s="4" t="str">
        <f t="shared" ref="BL352:BL364" si="1104">IF($M352&lt;2028,"Nem hosszútávú a feladat.",IF(AND($BI352=1,$AR352="nem"),"Forráshiányos a feladat? Jelölje az AR-oszlopban!",IF(AND($BI352=0,$AR352="igen"),"Forráshiányosnak jelölte a feladat az AR-oszlopban, de a forrás költség adatok alapnján nem az!",IF(AND($BI352=1,$AR352="igen"),"Forráshiányos a feladat!",IF($AQ352&gt;$O352,"Többlet forrást jelölt meg a II. ütemnél! A forrás ne legyen több a költségnél.",IF($AQ352=$O352,"A forrás egyenlő a költséggel (II.ütem).",0))))))</f>
        <v>Forráshiányos a feladat!</v>
      </c>
      <c r="BM352" s="5">
        <f t="shared" ref="BM352:BM364" si="1105">IF($M352&lt;2028,1,0)</f>
        <v>0</v>
      </c>
      <c r="BN352" s="5">
        <f t="shared" ref="BN352:BN364" si="1106">IF($M352&gt;2027,1,0)</f>
        <v>1</v>
      </c>
      <c r="BO352" s="5">
        <f t="shared" ref="BO352:BO364" si="1107">IF(AND($BM352=1,$N352=0),1,0)</f>
        <v>0</v>
      </c>
      <c r="BP352" s="5">
        <f t="shared" ref="BP352:BP364" si="1108">IF(AND($BN352=1,$O352=0),1,0)</f>
        <v>0</v>
      </c>
      <c r="BQ352" s="5">
        <f t="shared" ref="BQ352:BQ364" si="1109">IF(AND($BB352="R",$N352=0,$AZ352&gt;29),1,IF(AND($BB352="RH",$N352=0,$AZ352&gt;29),1,0))</f>
        <v>0</v>
      </c>
      <c r="BR352" s="8">
        <f t="shared" ref="BR352:BR364" si="1110">IF($BN352=0,"Nincs hosszútávú terv!",IF(AND($BB352="H",$O352=0,$AZ352=0),"Nullás a hosszútávú feladat és nincs hozzá indoklás!",IF(AND($BB352="RH",$O352=0,$AZ352=0),"Nullás a hosszútávú feladat és nincs hozzá indoklás!",IF(AND($BB352="R",$O352=0,$AZ352&lt;300),"Nullás a hosszútávú feladat és rövid hozzá az indoklás!",IF(AND($BB352="RH",$O352=0,$AZ352&lt;300),"Nullás a hosszútávú feladat és rövid hozzá az indoklás!",0)))))</f>
        <v>0</v>
      </c>
      <c r="BS352" s="5">
        <f t="shared" ref="BS352:BS364" si="1111">IF(AND($BB352="R",$N352=0,$AZ352&gt;29),1,IF(AND($BB352="RH",$N352=0,$AZ352&gt;29),1,0))</f>
        <v>0</v>
      </c>
      <c r="BT352" s="5">
        <f t="shared" ref="BT352:BT364" si="1112">IF(AND($BB352="H",$O352=0,$AZ352&gt;29),1,IF(AND($BB352="RH",$O352=0,$AZ352&gt;29),1,0))</f>
        <v>0</v>
      </c>
      <c r="BU352" s="5">
        <f t="shared" ref="BU352:BU364" si="1113">IF($B352="",0,1)</f>
        <v>1</v>
      </c>
      <c r="BV352" s="5">
        <f t="shared" ref="BV352:BV364" si="1114">IF($C352="",0,1)</f>
        <v>1</v>
      </c>
      <c r="BW352" s="5">
        <f t="shared" ref="BW352:BW364" si="1115">IF($D352="",0,1)</f>
        <v>1</v>
      </c>
      <c r="BX352" s="5">
        <f t="shared" ref="BX352:BX364" si="1116">IF($E352="",0,1)</f>
        <v>1</v>
      </c>
      <c r="BY352" s="5">
        <f t="shared" ref="BY352:BY364" si="1117">IF($L352="",0,1)</f>
        <v>1</v>
      </c>
      <c r="BZ352" s="5">
        <f t="shared" ref="BZ352:BZ364" si="1118">IF($M352="",0,1)</f>
        <v>1</v>
      </c>
      <c r="CA352" s="5">
        <f t="shared" ref="CA352:CA364" si="1119">IF($N352="",0,1)</f>
        <v>1</v>
      </c>
      <c r="CB352" s="5">
        <f t="shared" ref="CB352:CB364" si="1120">IF($O352="",0,1)</f>
        <v>1</v>
      </c>
      <c r="CC352" s="5">
        <f t="shared" ref="CC352:CC364" si="1121">IF($P352="",0,1)</f>
        <v>1</v>
      </c>
      <c r="CD352" s="5" t="str">
        <f t="shared" ref="CD352:CD364" si="1122">IF(AND($BA352=0,$BU352=0),"Hiányos kitöltés! (B-oszlop üres)",IF(AND($BA352=0,$BV352=0),"Hiányos kitöltés! (C-oszlop üres)",IF(AND($BA352=0,$BW352=0),"Hiányos kitöltés! (D-oszlop üres)",IF(AND($BA352=0,$BX352=0),"Hiányos kitöltés! (E-oszlop üres)",IF(AND($BA352=0,$BY352=0),"Hiányos kitöltés! (L-oszlop üres)",IF(AND($BA352=0,$BZ352=0),"Hiányos kitöltés! (M-oszlop üres)",IF(AND($BA352=0,$CA352=0),"Hiányos kitöltés! (N-oszlop üres)",IF(AND($BA352=0,$CB352=0),"Hiányos kitöltés! (O-oszlop üres)",IF(AND($BA352=0,$CC352=0),"Hiányos kitöltés! (P-oszlop üres)",IF(AND($BA352=0,$BG352=0),"Hiányos kitöltés! (I.ütem forrása hiányos!","?"))))))))))</f>
        <v>?</v>
      </c>
      <c r="CE352" s="4" t="str">
        <f t="shared" ref="CE352:CE364" si="1123">IF($BA352=0,$CD352,IF($BG352=0,"I. ütem forrása nincs kitöltve!",IF($BJ352=0,"II. ütem forrása nincs kitöltve!",IF($BD352=1,"Költségek üteme nem megfelelő (az időtartam és a költség üteme eltér)!",IF(AND(BH352=0,$BA352=1,$BJ352=1,$BD352=1),"Kötelező cellák kitöltve, de az I. ütem forrása hibás!",IF(AND(BJ352=0,$BA352=1,$BJ352=1,$BD352=1),"Kötelező cellák kitöltve, de a II. ütem forrása hibás!",IF(AND($BO352=1,$AZ352&lt;30),"Nullás a rövidtávú feladat és rövid (hiányzik) a hozzá tartozó indoklás!",IF(AND($BP352=1,$AZ352&lt;30),"Nullás a hosszútávú feladat és rövid (hiányzik) a hozzá tartozó indoklás!",IF(AND(BN352=1,C352="2011_RENDKÍVÜLI"),"II. ütemre nem tervezhet Rendkívüli feladatot!",IF(BH352=0,AD352,IF(BK352=0,AS352,IF(AND(BC352=1,$P352&gt;$N352),"EM rendelet 2. melléklet terhére elszámolt költség nem lehet nagyobb az I. ütemre tervezett tényleges költségnél!",IF($AC352&gt;$N352,"Többlet forrást jelölt meg az I. ütemnél! A forrás ne legyen több a költségnél.",IF($AQ352&gt;$O352,"Többlet forrást jelölt meg a II. ütemnél! A forrás ne legyen több a költségnél.","Kitöltés rendben!"))))))))))))))</f>
        <v>Kitöltés rendben!</v>
      </c>
      <c r="CF352" s="5">
        <f t="shared" ref="CF352:CF364" si="1124">IF(A352="Kitöltés rendben!",1,0)</f>
        <v>1</v>
      </c>
      <c r="CG352" s="5">
        <f t="shared" ref="CG352:CG364" si="1125">IF(AND($BB352="R",$CF352=1),1,IF(AND($BB352="RH",$CF352=1),1,0))</f>
        <v>0</v>
      </c>
      <c r="CH352" s="5">
        <f t="shared" ref="CH352:CH364" si="1126">IF(AND($BB352="H",$CF352=1),1,IF(AND($BB352="RH",$CF352=1),1,0))</f>
        <v>1</v>
      </c>
    </row>
    <row r="353" spans="1:86" s="2" customFormat="1" ht="30.2" customHeight="1" x14ac:dyDescent="0.25">
      <c r="A353" s="1" t="str">
        <f t="shared" si="1087"/>
        <v>Kitöltés rendben!</v>
      </c>
      <c r="B353" s="200">
        <v>2</v>
      </c>
      <c r="C353" s="199" t="s">
        <v>50</v>
      </c>
      <c r="D353" s="201" t="s">
        <v>608</v>
      </c>
      <c r="E353" s="201" t="s">
        <v>201</v>
      </c>
      <c r="F353" s="202" t="str">
        <f>VLOOKUP($G353,Összesítő!$B:$F,2,FALSE)</f>
        <v>21-32054-1-048-01-10</v>
      </c>
      <c r="G353" s="199" t="s">
        <v>280</v>
      </c>
      <c r="H353" s="202" t="str">
        <f>AY353&amp;"_"&amp;AW353&amp;"_FIV_"&amp;LEFT(Előlap!$B$6,4)</f>
        <v>3185_351_FIV_2026</v>
      </c>
      <c r="I353" s="202" t="str">
        <f>VLOOKUP($G353,Összesítő!$B:$F,5,FALSE)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3" s="202" t="str">
        <f>VLOOKUP($G353,Összesítő!$B:$F,4,FALSE)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3" s="6">
        <f t="shared" si="1006"/>
        <v>5000</v>
      </c>
      <c r="L353" s="200">
        <v>2033</v>
      </c>
      <c r="M353" s="200">
        <v>2033</v>
      </c>
      <c r="N353" s="12">
        <v>0</v>
      </c>
      <c r="O353" s="7">
        <v>5000</v>
      </c>
      <c r="P353" s="7">
        <v>0</v>
      </c>
      <c r="R353" s="7">
        <v>0</v>
      </c>
      <c r="S353" s="7">
        <v>0</v>
      </c>
      <c r="T353" s="7">
        <v>0</v>
      </c>
      <c r="U353" s="7">
        <v>0</v>
      </c>
      <c r="V353" s="7">
        <v>0</v>
      </c>
      <c r="W353" s="7">
        <v>0</v>
      </c>
      <c r="X353" s="7">
        <v>0</v>
      </c>
      <c r="Y353" s="7">
        <v>0</v>
      </c>
      <c r="Z353" s="7">
        <v>0</v>
      </c>
      <c r="AA353" s="7">
        <v>0</v>
      </c>
      <c r="AB353" s="7">
        <v>0</v>
      </c>
      <c r="AC353" s="6">
        <f t="shared" si="1088"/>
        <v>0</v>
      </c>
      <c r="AD353" s="3" t="str">
        <f t="shared" si="1089"/>
        <v>Nem rövidtávú a feladat.</v>
      </c>
      <c r="AF353" s="7">
        <v>0</v>
      </c>
      <c r="AG353" s="7">
        <v>0</v>
      </c>
      <c r="AH353" s="7">
        <v>0</v>
      </c>
      <c r="AI353" s="7">
        <v>0</v>
      </c>
      <c r="AJ353" s="7">
        <v>0</v>
      </c>
      <c r="AK353" s="7">
        <v>0</v>
      </c>
      <c r="AL353" s="7">
        <v>0</v>
      </c>
      <c r="AM353" s="7">
        <v>0</v>
      </c>
      <c r="AN353" s="7">
        <v>0</v>
      </c>
      <c r="AO353" s="7">
        <v>0</v>
      </c>
      <c r="AP353" s="7">
        <v>0</v>
      </c>
      <c r="AQ353" s="6">
        <f t="shared" si="1090"/>
        <v>0</v>
      </c>
      <c r="AR353" s="199" t="s">
        <v>205</v>
      </c>
      <c r="AS353" s="3" t="str">
        <f t="shared" si="1091"/>
        <v>Forráshiányos a feladat!</v>
      </c>
      <c r="AU353" s="201" t="s">
        <v>135</v>
      </c>
      <c r="AV353" s="201" t="s">
        <v>135</v>
      </c>
      <c r="AW353" s="202">
        <f>COUNTA($G$3:G353)</f>
        <v>351</v>
      </c>
      <c r="AY353" s="8">
        <f>VLOOKUP($G353,Összesítő!$B:$F,3,FALSE)</f>
        <v>3185</v>
      </c>
      <c r="AZ353" s="8">
        <f t="shared" si="1092"/>
        <v>0</v>
      </c>
      <c r="BA353" s="5">
        <f t="shared" si="1093"/>
        <v>1</v>
      </c>
      <c r="BB353" s="5" t="str">
        <f t="shared" si="1094"/>
        <v>H</v>
      </c>
      <c r="BC353" s="5">
        <f t="shared" si="1095"/>
        <v>0</v>
      </c>
      <c r="BD353" s="5">
        <f t="shared" si="1096"/>
        <v>0</v>
      </c>
      <c r="BE353" s="5">
        <f t="shared" si="1097"/>
        <v>0</v>
      </c>
      <c r="BF353" s="8" t="str">
        <f t="shared" si="1098"/>
        <v>Nem rövidtávú a feladat.</v>
      </c>
      <c r="BG353" s="5">
        <f t="shared" si="1099"/>
        <v>1</v>
      </c>
      <c r="BH353" s="5">
        <f t="shared" si="1100"/>
        <v>1</v>
      </c>
      <c r="BI353" s="5">
        <f t="shared" si="1101"/>
        <v>1</v>
      </c>
      <c r="BJ353" s="5">
        <f t="shared" si="1102"/>
        <v>1</v>
      </c>
      <c r="BK353" s="5">
        <f t="shared" si="1103"/>
        <v>1</v>
      </c>
      <c r="BL353" s="4" t="str">
        <f t="shared" si="1104"/>
        <v>Forráshiányos a feladat!</v>
      </c>
      <c r="BM353" s="5">
        <f t="shared" si="1105"/>
        <v>0</v>
      </c>
      <c r="BN353" s="5">
        <f t="shared" si="1106"/>
        <v>1</v>
      </c>
      <c r="BO353" s="5">
        <f t="shared" si="1107"/>
        <v>0</v>
      </c>
      <c r="BP353" s="5">
        <f t="shared" si="1108"/>
        <v>0</v>
      </c>
      <c r="BQ353" s="5">
        <f t="shared" si="1109"/>
        <v>0</v>
      </c>
      <c r="BR353" s="8">
        <f t="shared" si="1110"/>
        <v>0</v>
      </c>
      <c r="BS353" s="5">
        <f t="shared" si="1111"/>
        <v>0</v>
      </c>
      <c r="BT353" s="5">
        <f t="shared" si="1112"/>
        <v>0</v>
      </c>
      <c r="BU353" s="5">
        <f t="shared" si="1113"/>
        <v>1</v>
      </c>
      <c r="BV353" s="5">
        <f t="shared" si="1114"/>
        <v>1</v>
      </c>
      <c r="BW353" s="5">
        <f t="shared" si="1115"/>
        <v>1</v>
      </c>
      <c r="BX353" s="5">
        <f t="shared" si="1116"/>
        <v>1</v>
      </c>
      <c r="BY353" s="5">
        <f t="shared" si="1117"/>
        <v>1</v>
      </c>
      <c r="BZ353" s="5">
        <f t="shared" si="1118"/>
        <v>1</v>
      </c>
      <c r="CA353" s="5">
        <f t="shared" si="1119"/>
        <v>1</v>
      </c>
      <c r="CB353" s="5">
        <f t="shared" si="1120"/>
        <v>1</v>
      </c>
      <c r="CC353" s="5">
        <f t="shared" si="1121"/>
        <v>1</v>
      </c>
      <c r="CD353" s="5" t="str">
        <f t="shared" si="1122"/>
        <v>?</v>
      </c>
      <c r="CE353" s="4" t="str">
        <f t="shared" si="1123"/>
        <v>Kitöltés rendben!</v>
      </c>
      <c r="CF353" s="5">
        <f t="shared" si="1124"/>
        <v>1</v>
      </c>
      <c r="CG353" s="5">
        <f t="shared" si="1125"/>
        <v>0</v>
      </c>
      <c r="CH353" s="5">
        <f t="shared" si="1126"/>
        <v>1</v>
      </c>
    </row>
    <row r="354" spans="1:86" s="2" customFormat="1" ht="30.2" customHeight="1" x14ac:dyDescent="0.25">
      <c r="A354" s="1" t="str">
        <f t="shared" si="1087"/>
        <v>Kitöltés rendben!</v>
      </c>
      <c r="B354" s="200">
        <v>2</v>
      </c>
      <c r="C354" s="199" t="s">
        <v>50</v>
      </c>
      <c r="D354" s="201" t="s">
        <v>603</v>
      </c>
      <c r="E354" s="201" t="s">
        <v>201</v>
      </c>
      <c r="F354" s="202" t="str">
        <f>VLOOKUP($G354,Összesítő!$B:$F,2,FALSE)</f>
        <v>21-32054-1-048-01-10</v>
      </c>
      <c r="G354" s="199" t="s">
        <v>280</v>
      </c>
      <c r="H354" s="202" t="str">
        <f>AY354&amp;"_"&amp;AW354&amp;"_FIV_"&amp;LEFT(Előlap!$B$6,4)</f>
        <v>3185_352_FIV_2026</v>
      </c>
      <c r="I354" s="202" t="str">
        <f>VLOOKUP($G354,Összesítő!$B:$F,5,FALSE)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4" s="202" t="str">
        <f>VLOOKUP($G354,Összesítő!$B:$F,4,FALSE)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4" s="6">
        <f t="shared" si="1006"/>
        <v>1000</v>
      </c>
      <c r="L354" s="200">
        <v>2034</v>
      </c>
      <c r="M354" s="200">
        <v>2034</v>
      </c>
      <c r="N354" s="12">
        <v>0</v>
      </c>
      <c r="O354" s="7">
        <v>1000</v>
      </c>
      <c r="P354" s="7">
        <v>0</v>
      </c>
      <c r="R354" s="7">
        <v>0</v>
      </c>
      <c r="S354" s="7">
        <v>0</v>
      </c>
      <c r="T354" s="7">
        <v>0</v>
      </c>
      <c r="U354" s="7">
        <v>0</v>
      </c>
      <c r="V354" s="7">
        <v>0</v>
      </c>
      <c r="W354" s="7">
        <v>0</v>
      </c>
      <c r="X354" s="7">
        <v>0</v>
      </c>
      <c r="Y354" s="7">
        <v>0</v>
      </c>
      <c r="Z354" s="7">
        <v>0</v>
      </c>
      <c r="AA354" s="7">
        <v>0</v>
      </c>
      <c r="AB354" s="7">
        <v>0</v>
      </c>
      <c r="AC354" s="6">
        <f t="shared" si="1088"/>
        <v>0</v>
      </c>
      <c r="AD354" s="3" t="str">
        <f t="shared" si="1089"/>
        <v>Nem rövidtávú a feladat.</v>
      </c>
      <c r="AF354" s="7">
        <v>0</v>
      </c>
      <c r="AG354" s="7">
        <v>0</v>
      </c>
      <c r="AH354" s="7">
        <v>0</v>
      </c>
      <c r="AI354" s="7">
        <v>0</v>
      </c>
      <c r="AJ354" s="7">
        <v>0</v>
      </c>
      <c r="AK354" s="7">
        <v>0</v>
      </c>
      <c r="AL354" s="7">
        <v>0</v>
      </c>
      <c r="AM354" s="7">
        <v>0</v>
      </c>
      <c r="AN354" s="7">
        <v>0</v>
      </c>
      <c r="AO354" s="7">
        <v>0</v>
      </c>
      <c r="AP354" s="7">
        <v>0</v>
      </c>
      <c r="AQ354" s="6">
        <f t="shared" si="1090"/>
        <v>0</v>
      </c>
      <c r="AR354" s="199" t="s">
        <v>205</v>
      </c>
      <c r="AS354" s="3" t="str">
        <f t="shared" si="1091"/>
        <v>Forráshiányos a feladat!</v>
      </c>
      <c r="AU354" s="201" t="s">
        <v>135</v>
      </c>
      <c r="AV354" s="201" t="s">
        <v>135</v>
      </c>
      <c r="AW354" s="202">
        <f>COUNTA($G$3:G354)</f>
        <v>352</v>
      </c>
      <c r="AY354" s="8">
        <f>VLOOKUP($G354,Összesítő!$B:$F,3,FALSE)</f>
        <v>3185</v>
      </c>
      <c r="AZ354" s="8">
        <f t="shared" si="1092"/>
        <v>0</v>
      </c>
      <c r="BA354" s="5">
        <f t="shared" si="1093"/>
        <v>1</v>
      </c>
      <c r="BB354" s="5" t="str">
        <f t="shared" si="1094"/>
        <v>H</v>
      </c>
      <c r="BC354" s="5">
        <f t="shared" si="1095"/>
        <v>0</v>
      </c>
      <c r="BD354" s="5">
        <f t="shared" si="1096"/>
        <v>0</v>
      </c>
      <c r="BE354" s="5">
        <f t="shared" si="1097"/>
        <v>0</v>
      </c>
      <c r="BF354" s="8" t="str">
        <f t="shared" si="1098"/>
        <v>Nem rövidtávú a feladat.</v>
      </c>
      <c r="BG354" s="5">
        <f t="shared" si="1099"/>
        <v>1</v>
      </c>
      <c r="BH354" s="5">
        <f t="shared" si="1100"/>
        <v>1</v>
      </c>
      <c r="BI354" s="5">
        <f t="shared" si="1101"/>
        <v>1</v>
      </c>
      <c r="BJ354" s="5">
        <f t="shared" si="1102"/>
        <v>1</v>
      </c>
      <c r="BK354" s="5">
        <f t="shared" si="1103"/>
        <v>1</v>
      </c>
      <c r="BL354" s="4" t="str">
        <f t="shared" si="1104"/>
        <v>Forráshiányos a feladat!</v>
      </c>
      <c r="BM354" s="5">
        <f t="shared" si="1105"/>
        <v>0</v>
      </c>
      <c r="BN354" s="5">
        <f t="shared" si="1106"/>
        <v>1</v>
      </c>
      <c r="BO354" s="5">
        <f t="shared" si="1107"/>
        <v>0</v>
      </c>
      <c r="BP354" s="5">
        <f t="shared" si="1108"/>
        <v>0</v>
      </c>
      <c r="BQ354" s="5">
        <f t="shared" si="1109"/>
        <v>0</v>
      </c>
      <c r="BR354" s="8">
        <f t="shared" si="1110"/>
        <v>0</v>
      </c>
      <c r="BS354" s="5">
        <f t="shared" si="1111"/>
        <v>0</v>
      </c>
      <c r="BT354" s="5">
        <f t="shared" si="1112"/>
        <v>0</v>
      </c>
      <c r="BU354" s="5">
        <f t="shared" si="1113"/>
        <v>1</v>
      </c>
      <c r="BV354" s="5">
        <f t="shared" si="1114"/>
        <v>1</v>
      </c>
      <c r="BW354" s="5">
        <f t="shared" si="1115"/>
        <v>1</v>
      </c>
      <c r="BX354" s="5">
        <f t="shared" si="1116"/>
        <v>1</v>
      </c>
      <c r="BY354" s="5">
        <f t="shared" si="1117"/>
        <v>1</v>
      </c>
      <c r="BZ354" s="5">
        <f t="shared" si="1118"/>
        <v>1</v>
      </c>
      <c r="CA354" s="5">
        <f t="shared" si="1119"/>
        <v>1</v>
      </c>
      <c r="CB354" s="5">
        <f t="shared" si="1120"/>
        <v>1</v>
      </c>
      <c r="CC354" s="5">
        <f t="shared" si="1121"/>
        <v>1</v>
      </c>
      <c r="CD354" s="5" t="str">
        <f t="shared" si="1122"/>
        <v>?</v>
      </c>
      <c r="CE354" s="4" t="str">
        <f t="shared" si="1123"/>
        <v>Kitöltés rendben!</v>
      </c>
      <c r="CF354" s="5">
        <f t="shared" si="1124"/>
        <v>1</v>
      </c>
      <c r="CG354" s="5">
        <f t="shared" si="1125"/>
        <v>0</v>
      </c>
      <c r="CH354" s="5">
        <f t="shared" si="1126"/>
        <v>1</v>
      </c>
    </row>
    <row r="355" spans="1:86" s="2" customFormat="1" ht="30.2" customHeight="1" x14ac:dyDescent="0.25">
      <c r="A355" s="1" t="str">
        <f t="shared" si="1087"/>
        <v>Kitöltés rendben!</v>
      </c>
      <c r="B355" s="200">
        <v>2</v>
      </c>
      <c r="C355" s="199" t="s">
        <v>50</v>
      </c>
      <c r="D355" s="201" t="s">
        <v>605</v>
      </c>
      <c r="E355" s="201" t="s">
        <v>201</v>
      </c>
      <c r="F355" s="202" t="str">
        <f>VLOOKUP($G355,Összesítő!$B:$F,2,FALSE)</f>
        <v>21-32054-1-048-01-10</v>
      </c>
      <c r="G355" s="199" t="s">
        <v>280</v>
      </c>
      <c r="H355" s="202" t="str">
        <f>AY355&amp;"_"&amp;AW355&amp;"_FIV_"&amp;LEFT(Előlap!$B$6,4)</f>
        <v>3185_353_FIV_2026</v>
      </c>
      <c r="I355" s="202" t="str">
        <f>VLOOKUP($G355,Összesítő!$B:$F,5,FALSE)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5" s="202" t="str">
        <f>VLOOKUP($G355,Összesítő!$B:$F,4,FALSE)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5" s="6">
        <f t="shared" si="1006"/>
        <v>1800</v>
      </c>
      <c r="L355" s="200">
        <v>2036</v>
      </c>
      <c r="M355" s="200">
        <v>2036</v>
      </c>
      <c r="N355" s="12">
        <v>0</v>
      </c>
      <c r="O355" s="7">
        <v>1800</v>
      </c>
      <c r="P355" s="7">
        <v>0</v>
      </c>
      <c r="R355" s="7">
        <v>0</v>
      </c>
      <c r="S355" s="7">
        <v>0</v>
      </c>
      <c r="T355" s="7">
        <v>0</v>
      </c>
      <c r="U355" s="7">
        <v>0</v>
      </c>
      <c r="V355" s="7">
        <v>0</v>
      </c>
      <c r="W355" s="7">
        <v>0</v>
      </c>
      <c r="X355" s="7">
        <v>0</v>
      </c>
      <c r="Y355" s="7">
        <v>0</v>
      </c>
      <c r="Z355" s="7">
        <v>0</v>
      </c>
      <c r="AA355" s="7">
        <v>0</v>
      </c>
      <c r="AB355" s="7">
        <v>0</v>
      </c>
      <c r="AC355" s="6">
        <f t="shared" si="1088"/>
        <v>0</v>
      </c>
      <c r="AD355" s="3" t="str">
        <f t="shared" si="1089"/>
        <v>Nem rövidtávú a feladat.</v>
      </c>
      <c r="AF355" s="7">
        <v>0</v>
      </c>
      <c r="AG355" s="7">
        <v>0</v>
      </c>
      <c r="AH355" s="7">
        <v>0</v>
      </c>
      <c r="AI355" s="7">
        <v>0</v>
      </c>
      <c r="AJ355" s="7">
        <v>0</v>
      </c>
      <c r="AK355" s="7">
        <v>0</v>
      </c>
      <c r="AL355" s="7">
        <v>0</v>
      </c>
      <c r="AM355" s="7">
        <v>0</v>
      </c>
      <c r="AN355" s="7">
        <v>0</v>
      </c>
      <c r="AO355" s="7">
        <v>0</v>
      </c>
      <c r="AP355" s="7">
        <v>0</v>
      </c>
      <c r="AQ355" s="6">
        <f t="shared" si="1090"/>
        <v>0</v>
      </c>
      <c r="AR355" s="199" t="s">
        <v>205</v>
      </c>
      <c r="AS355" s="3" t="str">
        <f t="shared" si="1091"/>
        <v>Forráshiányos a feladat!</v>
      </c>
      <c r="AU355" s="201" t="s">
        <v>135</v>
      </c>
      <c r="AV355" s="201" t="s">
        <v>135</v>
      </c>
      <c r="AW355" s="202">
        <f>COUNTA($G$3:G355)</f>
        <v>353</v>
      </c>
      <c r="AY355" s="8">
        <f>VLOOKUP($G355,Összesítő!$B:$F,3,FALSE)</f>
        <v>3185</v>
      </c>
      <c r="AZ355" s="8">
        <f t="shared" si="1092"/>
        <v>0</v>
      </c>
      <c r="BA355" s="5">
        <f t="shared" si="1093"/>
        <v>1</v>
      </c>
      <c r="BB355" s="5" t="str">
        <f t="shared" si="1094"/>
        <v>H</v>
      </c>
      <c r="BC355" s="5">
        <f t="shared" si="1095"/>
        <v>0</v>
      </c>
      <c r="BD355" s="5">
        <f t="shared" si="1096"/>
        <v>0</v>
      </c>
      <c r="BE355" s="5">
        <f t="shared" si="1097"/>
        <v>0</v>
      </c>
      <c r="BF355" s="8" t="str">
        <f t="shared" si="1098"/>
        <v>Nem rövidtávú a feladat.</v>
      </c>
      <c r="BG355" s="5">
        <f t="shared" si="1099"/>
        <v>1</v>
      </c>
      <c r="BH355" s="5">
        <f t="shared" si="1100"/>
        <v>1</v>
      </c>
      <c r="BI355" s="5">
        <f t="shared" si="1101"/>
        <v>1</v>
      </c>
      <c r="BJ355" s="5">
        <f t="shared" si="1102"/>
        <v>1</v>
      </c>
      <c r="BK355" s="5">
        <f t="shared" si="1103"/>
        <v>1</v>
      </c>
      <c r="BL355" s="4" t="str">
        <f t="shared" si="1104"/>
        <v>Forráshiányos a feladat!</v>
      </c>
      <c r="BM355" s="5">
        <f t="shared" si="1105"/>
        <v>0</v>
      </c>
      <c r="BN355" s="5">
        <f t="shared" si="1106"/>
        <v>1</v>
      </c>
      <c r="BO355" s="5">
        <f t="shared" si="1107"/>
        <v>0</v>
      </c>
      <c r="BP355" s="5">
        <f t="shared" si="1108"/>
        <v>0</v>
      </c>
      <c r="BQ355" s="5">
        <f t="shared" si="1109"/>
        <v>0</v>
      </c>
      <c r="BR355" s="8">
        <f t="shared" si="1110"/>
        <v>0</v>
      </c>
      <c r="BS355" s="5">
        <f t="shared" si="1111"/>
        <v>0</v>
      </c>
      <c r="BT355" s="5">
        <f t="shared" si="1112"/>
        <v>0</v>
      </c>
      <c r="BU355" s="5">
        <f t="shared" si="1113"/>
        <v>1</v>
      </c>
      <c r="BV355" s="5">
        <f t="shared" si="1114"/>
        <v>1</v>
      </c>
      <c r="BW355" s="5">
        <f t="shared" si="1115"/>
        <v>1</v>
      </c>
      <c r="BX355" s="5">
        <f t="shared" si="1116"/>
        <v>1</v>
      </c>
      <c r="BY355" s="5">
        <f t="shared" si="1117"/>
        <v>1</v>
      </c>
      <c r="BZ355" s="5">
        <f t="shared" si="1118"/>
        <v>1</v>
      </c>
      <c r="CA355" s="5">
        <f t="shared" si="1119"/>
        <v>1</v>
      </c>
      <c r="CB355" s="5">
        <f t="shared" si="1120"/>
        <v>1</v>
      </c>
      <c r="CC355" s="5">
        <f t="shared" si="1121"/>
        <v>1</v>
      </c>
      <c r="CD355" s="5" t="str">
        <f t="shared" si="1122"/>
        <v>?</v>
      </c>
      <c r="CE355" s="4" t="str">
        <f t="shared" si="1123"/>
        <v>Kitöltés rendben!</v>
      </c>
      <c r="CF355" s="5">
        <f t="shared" si="1124"/>
        <v>1</v>
      </c>
      <c r="CG355" s="5">
        <f t="shared" si="1125"/>
        <v>0</v>
      </c>
      <c r="CH355" s="5">
        <f t="shared" si="1126"/>
        <v>1</v>
      </c>
    </row>
    <row r="356" spans="1:86" s="2" customFormat="1" ht="30.2" customHeight="1" x14ac:dyDescent="0.25">
      <c r="A356" s="1" t="str">
        <f t="shared" si="1087"/>
        <v>Kitöltés rendben!</v>
      </c>
      <c r="B356" s="200">
        <v>1</v>
      </c>
      <c r="C356" s="199" t="s">
        <v>103</v>
      </c>
      <c r="D356" s="201" t="s">
        <v>609</v>
      </c>
      <c r="E356" s="201" t="s">
        <v>201</v>
      </c>
      <c r="F356" s="202" t="str">
        <f>VLOOKUP($G356,Összesítő!$B:$F,2,FALSE)</f>
        <v>21-32054-1-048-01-10</v>
      </c>
      <c r="G356" s="199" t="s">
        <v>280</v>
      </c>
      <c r="H356" s="202" t="str">
        <f>AY356&amp;"_"&amp;AW356&amp;"_FIV_"&amp;LEFT(Előlap!$B$6,4)</f>
        <v>3185_354_FIV_2026</v>
      </c>
      <c r="I356" s="202" t="str">
        <f>VLOOKUP($G356,Összesítő!$B:$F,5,FALSE)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6" s="202" t="str">
        <f>VLOOKUP($G356,Összesítő!$B:$F,4,FALSE)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6" s="6">
        <f t="shared" si="1006"/>
        <v>1523</v>
      </c>
      <c r="L356" s="200">
        <v>2027</v>
      </c>
      <c r="M356" s="200">
        <v>2027</v>
      </c>
      <c r="N356" s="12">
        <v>1523</v>
      </c>
      <c r="O356" s="7">
        <v>0</v>
      </c>
      <c r="P356" s="7">
        <v>0</v>
      </c>
      <c r="R356" s="7">
        <v>1523</v>
      </c>
      <c r="S356" s="7">
        <v>0</v>
      </c>
      <c r="T356" s="7">
        <v>0</v>
      </c>
      <c r="U356" s="7">
        <v>0</v>
      </c>
      <c r="V356" s="7">
        <v>0</v>
      </c>
      <c r="W356" s="7">
        <v>0</v>
      </c>
      <c r="X356" s="7">
        <v>0</v>
      </c>
      <c r="Y356" s="7">
        <v>0</v>
      </c>
      <c r="Z356" s="7">
        <v>0</v>
      </c>
      <c r="AA356" s="7">
        <v>0</v>
      </c>
      <c r="AB356" s="7">
        <v>0</v>
      </c>
      <c r="AC356" s="6">
        <f t="shared" si="1088"/>
        <v>1523</v>
      </c>
      <c r="AD356" s="3" t="str">
        <f t="shared" si="1089"/>
        <v>A forrás egyenlő a költséggel (I.ütem).</v>
      </c>
      <c r="AF356" s="7">
        <v>0</v>
      </c>
      <c r="AG356" s="7">
        <v>0</v>
      </c>
      <c r="AH356" s="7">
        <v>0</v>
      </c>
      <c r="AI356" s="7">
        <v>0</v>
      </c>
      <c r="AJ356" s="7">
        <v>0</v>
      </c>
      <c r="AK356" s="7">
        <v>0</v>
      </c>
      <c r="AL356" s="7">
        <v>0</v>
      </c>
      <c r="AM356" s="7">
        <v>0</v>
      </c>
      <c r="AN356" s="7">
        <v>0</v>
      </c>
      <c r="AO356" s="7">
        <v>0</v>
      </c>
      <c r="AP356" s="7">
        <v>0</v>
      </c>
      <c r="AQ356" s="6">
        <f t="shared" si="1090"/>
        <v>0</v>
      </c>
      <c r="AR356" s="199" t="s">
        <v>203</v>
      </c>
      <c r="AS356" s="3" t="str">
        <f t="shared" si="1091"/>
        <v>Nem hosszútávú a feladat.</v>
      </c>
      <c r="AU356" s="201" t="s">
        <v>135</v>
      </c>
      <c r="AV356" s="201" t="s">
        <v>135</v>
      </c>
      <c r="AW356" s="202">
        <f>COUNTA($G$3:G356)</f>
        <v>354</v>
      </c>
      <c r="AY356" s="8">
        <f>VLOOKUP($G356,Összesítő!$B:$F,3,FALSE)</f>
        <v>3185</v>
      </c>
      <c r="AZ356" s="8">
        <f t="shared" si="1092"/>
        <v>0</v>
      </c>
      <c r="BA356" s="5">
        <f t="shared" si="1093"/>
        <v>1</v>
      </c>
      <c r="BB356" s="5" t="str">
        <f t="shared" si="1094"/>
        <v>R</v>
      </c>
      <c r="BC356" s="5">
        <f t="shared" si="1095"/>
        <v>1</v>
      </c>
      <c r="BD356" s="5">
        <f t="shared" si="1096"/>
        <v>0</v>
      </c>
      <c r="BE356" s="5">
        <f t="shared" si="1097"/>
        <v>0</v>
      </c>
      <c r="BF356" s="8" t="str">
        <f t="shared" si="1098"/>
        <v>A forrás egyenlő a költséggel (I.ütem).</v>
      </c>
      <c r="BG356" s="5">
        <f t="shared" si="1099"/>
        <v>1</v>
      </c>
      <c r="BH356" s="5">
        <f t="shared" si="1100"/>
        <v>1</v>
      </c>
      <c r="BI356" s="5">
        <f t="shared" si="1101"/>
        <v>0</v>
      </c>
      <c r="BJ356" s="5">
        <f t="shared" si="1102"/>
        <v>1</v>
      </c>
      <c r="BK356" s="5">
        <f t="shared" si="1103"/>
        <v>1</v>
      </c>
      <c r="BL356" s="4" t="str">
        <f t="shared" si="1104"/>
        <v>Nem hosszútávú a feladat.</v>
      </c>
      <c r="BM356" s="5">
        <f t="shared" si="1105"/>
        <v>1</v>
      </c>
      <c r="BN356" s="5">
        <f t="shared" si="1106"/>
        <v>0</v>
      </c>
      <c r="BO356" s="5">
        <f t="shared" si="1107"/>
        <v>0</v>
      </c>
      <c r="BP356" s="5">
        <f t="shared" si="1108"/>
        <v>0</v>
      </c>
      <c r="BQ356" s="5">
        <f t="shared" si="1109"/>
        <v>0</v>
      </c>
      <c r="BR356" s="8" t="str">
        <f t="shared" si="1110"/>
        <v>Nincs hosszútávú terv!</v>
      </c>
      <c r="BS356" s="5">
        <f t="shared" si="1111"/>
        <v>0</v>
      </c>
      <c r="BT356" s="5">
        <f t="shared" si="1112"/>
        <v>0</v>
      </c>
      <c r="BU356" s="5">
        <f t="shared" si="1113"/>
        <v>1</v>
      </c>
      <c r="BV356" s="5">
        <f t="shared" si="1114"/>
        <v>1</v>
      </c>
      <c r="BW356" s="5">
        <f t="shared" si="1115"/>
        <v>1</v>
      </c>
      <c r="BX356" s="5">
        <f t="shared" si="1116"/>
        <v>1</v>
      </c>
      <c r="BY356" s="5">
        <f t="shared" si="1117"/>
        <v>1</v>
      </c>
      <c r="BZ356" s="5">
        <f t="shared" si="1118"/>
        <v>1</v>
      </c>
      <c r="CA356" s="5">
        <f t="shared" si="1119"/>
        <v>1</v>
      </c>
      <c r="CB356" s="5">
        <f t="shared" si="1120"/>
        <v>1</v>
      </c>
      <c r="CC356" s="5">
        <f t="shared" si="1121"/>
        <v>1</v>
      </c>
      <c r="CD356" s="5" t="str">
        <f t="shared" si="1122"/>
        <v>?</v>
      </c>
      <c r="CE356" s="4" t="str">
        <f t="shared" si="1123"/>
        <v>Kitöltés rendben!</v>
      </c>
      <c r="CF356" s="5">
        <f t="shared" si="1124"/>
        <v>1</v>
      </c>
      <c r="CG356" s="5">
        <f t="shared" si="1125"/>
        <v>1</v>
      </c>
      <c r="CH356" s="5">
        <f t="shared" si="1126"/>
        <v>0</v>
      </c>
    </row>
    <row r="357" spans="1:86" s="2" customFormat="1" ht="30.2" customHeight="1" x14ac:dyDescent="0.25">
      <c r="A357" s="1" t="str">
        <f t="shared" si="1087"/>
        <v>Kitöltés rendben!</v>
      </c>
      <c r="B357" s="200">
        <v>2</v>
      </c>
      <c r="C357" s="199" t="s">
        <v>206</v>
      </c>
      <c r="D357" s="201" t="s">
        <v>610</v>
      </c>
      <c r="E357" s="201" t="s">
        <v>201</v>
      </c>
      <c r="F357" s="202" t="str">
        <f>VLOOKUP($G357,Összesítő!$B:$F,2,FALSE)</f>
        <v>21-32054-1-048-01-10</v>
      </c>
      <c r="G357" s="199" t="s">
        <v>280</v>
      </c>
      <c r="H357" s="202" t="str">
        <f>AY357&amp;"_"&amp;AW357&amp;"_FIV_"&amp;LEFT(Előlap!$B$6,4)</f>
        <v>3185_355_FIV_2026</v>
      </c>
      <c r="I357" s="202" t="str">
        <f>VLOOKUP($G357,Összesítő!$B:$F,5,FALSE)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7" s="202" t="str">
        <f>VLOOKUP($G357,Összesítő!$B:$F,4,FALSE)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7" s="6">
        <f t="shared" si="1006"/>
        <v>25000</v>
      </c>
      <c r="L357" s="200">
        <v>2036</v>
      </c>
      <c r="M357" s="200">
        <v>2036</v>
      </c>
      <c r="N357" s="12">
        <v>0</v>
      </c>
      <c r="O357" s="7">
        <v>25000</v>
      </c>
      <c r="P357" s="7">
        <v>0</v>
      </c>
      <c r="R357" s="7">
        <v>0</v>
      </c>
      <c r="S357" s="7">
        <v>0</v>
      </c>
      <c r="T357" s="7">
        <v>0</v>
      </c>
      <c r="U357" s="7">
        <v>0</v>
      </c>
      <c r="V357" s="7">
        <v>0</v>
      </c>
      <c r="W357" s="7">
        <v>0</v>
      </c>
      <c r="X357" s="7">
        <v>0</v>
      </c>
      <c r="Y357" s="7">
        <v>0</v>
      </c>
      <c r="Z357" s="7">
        <v>0</v>
      </c>
      <c r="AA357" s="7">
        <v>0</v>
      </c>
      <c r="AB357" s="7">
        <v>0</v>
      </c>
      <c r="AC357" s="6">
        <f t="shared" si="1088"/>
        <v>0</v>
      </c>
      <c r="AD357" s="3" t="str">
        <f t="shared" si="1089"/>
        <v>Nem rövidtávú a feladat.</v>
      </c>
      <c r="AF357" s="7">
        <v>0</v>
      </c>
      <c r="AG357" s="7">
        <v>0</v>
      </c>
      <c r="AH357" s="7">
        <v>0</v>
      </c>
      <c r="AI357" s="7">
        <v>0</v>
      </c>
      <c r="AJ357" s="7">
        <v>0</v>
      </c>
      <c r="AK357" s="7">
        <v>0</v>
      </c>
      <c r="AL357" s="7">
        <v>0</v>
      </c>
      <c r="AM357" s="7">
        <v>0</v>
      </c>
      <c r="AN357" s="7">
        <v>0</v>
      </c>
      <c r="AO357" s="7">
        <v>0</v>
      </c>
      <c r="AP357" s="7">
        <v>0</v>
      </c>
      <c r="AQ357" s="6">
        <f t="shared" si="1090"/>
        <v>0</v>
      </c>
      <c r="AR357" s="199" t="s">
        <v>205</v>
      </c>
      <c r="AS357" s="3" t="str">
        <f t="shared" si="1091"/>
        <v>Forráshiányos a feladat!</v>
      </c>
      <c r="AU357" s="201" t="s">
        <v>135</v>
      </c>
      <c r="AV357" s="201" t="s">
        <v>135</v>
      </c>
      <c r="AW357" s="202">
        <f>COUNTA($G$3:G357)</f>
        <v>355</v>
      </c>
      <c r="AY357" s="8">
        <f>VLOOKUP($G357,Összesítő!$B:$F,3,FALSE)</f>
        <v>3185</v>
      </c>
      <c r="AZ357" s="8">
        <f t="shared" si="1092"/>
        <v>0</v>
      </c>
      <c r="BA357" s="5">
        <f t="shared" si="1093"/>
        <v>1</v>
      </c>
      <c r="BB357" s="5" t="str">
        <f t="shared" si="1094"/>
        <v>H</v>
      </c>
      <c r="BC357" s="5">
        <f t="shared" si="1095"/>
        <v>0</v>
      </c>
      <c r="BD357" s="5">
        <f t="shared" si="1096"/>
        <v>0</v>
      </c>
      <c r="BE357" s="5">
        <f t="shared" si="1097"/>
        <v>0</v>
      </c>
      <c r="BF357" s="8" t="str">
        <f t="shared" si="1098"/>
        <v>Nem rövidtávú a feladat.</v>
      </c>
      <c r="BG357" s="5">
        <f t="shared" si="1099"/>
        <v>1</v>
      </c>
      <c r="BH357" s="5">
        <f t="shared" si="1100"/>
        <v>1</v>
      </c>
      <c r="BI357" s="5">
        <f t="shared" si="1101"/>
        <v>1</v>
      </c>
      <c r="BJ357" s="5">
        <f t="shared" si="1102"/>
        <v>1</v>
      </c>
      <c r="BK357" s="5">
        <f t="shared" si="1103"/>
        <v>1</v>
      </c>
      <c r="BL357" s="4" t="str">
        <f t="shared" si="1104"/>
        <v>Forráshiányos a feladat!</v>
      </c>
      <c r="BM357" s="5">
        <f t="shared" si="1105"/>
        <v>0</v>
      </c>
      <c r="BN357" s="5">
        <f t="shared" si="1106"/>
        <v>1</v>
      </c>
      <c r="BO357" s="5">
        <f t="shared" si="1107"/>
        <v>0</v>
      </c>
      <c r="BP357" s="5">
        <f t="shared" si="1108"/>
        <v>0</v>
      </c>
      <c r="BQ357" s="5">
        <f t="shared" si="1109"/>
        <v>0</v>
      </c>
      <c r="BR357" s="8">
        <f t="shared" si="1110"/>
        <v>0</v>
      </c>
      <c r="BS357" s="5">
        <f t="shared" si="1111"/>
        <v>0</v>
      </c>
      <c r="BT357" s="5">
        <f t="shared" si="1112"/>
        <v>0</v>
      </c>
      <c r="BU357" s="5">
        <f t="shared" si="1113"/>
        <v>1</v>
      </c>
      <c r="BV357" s="5">
        <f t="shared" si="1114"/>
        <v>1</v>
      </c>
      <c r="BW357" s="5">
        <f t="shared" si="1115"/>
        <v>1</v>
      </c>
      <c r="BX357" s="5">
        <f t="shared" si="1116"/>
        <v>1</v>
      </c>
      <c r="BY357" s="5">
        <f t="shared" si="1117"/>
        <v>1</v>
      </c>
      <c r="BZ357" s="5">
        <f t="shared" si="1118"/>
        <v>1</v>
      </c>
      <c r="CA357" s="5">
        <f t="shared" si="1119"/>
        <v>1</v>
      </c>
      <c r="CB357" s="5">
        <f t="shared" si="1120"/>
        <v>1</v>
      </c>
      <c r="CC357" s="5">
        <f t="shared" si="1121"/>
        <v>1</v>
      </c>
      <c r="CD357" s="5" t="str">
        <f t="shared" si="1122"/>
        <v>?</v>
      </c>
      <c r="CE357" s="4" t="str">
        <f t="shared" si="1123"/>
        <v>Kitöltés rendben!</v>
      </c>
      <c r="CF357" s="5">
        <f t="shared" si="1124"/>
        <v>1</v>
      </c>
      <c r="CG357" s="5">
        <f t="shared" si="1125"/>
        <v>0</v>
      </c>
      <c r="CH357" s="5">
        <f t="shared" si="1126"/>
        <v>1</v>
      </c>
    </row>
    <row r="358" spans="1:86" s="2" customFormat="1" ht="30.2" customHeight="1" x14ac:dyDescent="0.25">
      <c r="A358" s="1" t="str">
        <f t="shared" si="1087"/>
        <v>Kitöltés rendben!</v>
      </c>
      <c r="B358" s="200">
        <v>2</v>
      </c>
      <c r="C358" s="199" t="s">
        <v>24</v>
      </c>
      <c r="D358" s="201" t="s">
        <v>611</v>
      </c>
      <c r="E358" s="201" t="s">
        <v>201</v>
      </c>
      <c r="F358" s="202" t="str">
        <f>VLOOKUP($G358,Összesítő!$B:$F,2,FALSE)</f>
        <v>21-32054-1-048-01-10</v>
      </c>
      <c r="G358" s="199" t="s">
        <v>280</v>
      </c>
      <c r="H358" s="202" t="str">
        <f>AY358&amp;"_"&amp;AW358&amp;"_FIV_"&amp;LEFT(Előlap!$B$6,4)</f>
        <v>3185_356_FIV_2026</v>
      </c>
      <c r="I358" s="202" t="str">
        <f>VLOOKUP($G358,Összesítő!$B:$F,5,FALSE)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8" s="202" t="str">
        <f>VLOOKUP($G358,Összesítő!$B:$F,4,FALSE)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8" s="6">
        <f t="shared" si="1006"/>
        <v>23200</v>
      </c>
      <c r="L358" s="200">
        <v>2028</v>
      </c>
      <c r="M358" s="200">
        <v>2036</v>
      </c>
      <c r="N358" s="12">
        <v>0</v>
      </c>
      <c r="O358" s="7">
        <v>23200</v>
      </c>
      <c r="P358" s="7">
        <v>0</v>
      </c>
      <c r="R358" s="7">
        <v>0</v>
      </c>
      <c r="S358" s="7">
        <v>0</v>
      </c>
      <c r="T358" s="7">
        <v>0</v>
      </c>
      <c r="U358" s="7">
        <v>0</v>
      </c>
      <c r="V358" s="7">
        <v>0</v>
      </c>
      <c r="W358" s="7">
        <v>0</v>
      </c>
      <c r="X358" s="7">
        <v>0</v>
      </c>
      <c r="Y358" s="7">
        <v>0</v>
      </c>
      <c r="Z358" s="7">
        <v>0</v>
      </c>
      <c r="AA358" s="7">
        <v>0</v>
      </c>
      <c r="AB358" s="7">
        <v>0</v>
      </c>
      <c r="AC358" s="6">
        <f t="shared" si="1088"/>
        <v>0</v>
      </c>
      <c r="AD358" s="3" t="str">
        <f t="shared" si="1089"/>
        <v>Nem rövidtávú a feladat.</v>
      </c>
      <c r="AF358" s="7">
        <v>0</v>
      </c>
      <c r="AG358" s="7">
        <v>0</v>
      </c>
      <c r="AH358" s="7">
        <v>0</v>
      </c>
      <c r="AI358" s="7">
        <v>0</v>
      </c>
      <c r="AJ358" s="7">
        <v>0</v>
      </c>
      <c r="AK358" s="7">
        <v>0</v>
      </c>
      <c r="AL358" s="7">
        <v>0</v>
      </c>
      <c r="AM358" s="7">
        <v>0</v>
      </c>
      <c r="AN358" s="7">
        <v>0</v>
      </c>
      <c r="AO358" s="7">
        <v>0</v>
      </c>
      <c r="AP358" s="7">
        <v>0</v>
      </c>
      <c r="AQ358" s="6">
        <f t="shared" si="1090"/>
        <v>0</v>
      </c>
      <c r="AR358" s="199" t="s">
        <v>205</v>
      </c>
      <c r="AS358" s="3" t="str">
        <f t="shared" si="1091"/>
        <v>Forráshiányos a feladat!</v>
      </c>
      <c r="AU358" s="201" t="s">
        <v>135</v>
      </c>
      <c r="AV358" s="201" t="s">
        <v>135</v>
      </c>
      <c r="AW358" s="202">
        <f>COUNTA($G$3:G358)</f>
        <v>356</v>
      </c>
      <c r="AY358" s="8">
        <f>VLOOKUP($G358,Összesítő!$B:$F,3,FALSE)</f>
        <v>3185</v>
      </c>
      <c r="AZ358" s="8">
        <f t="shared" si="1092"/>
        <v>0</v>
      </c>
      <c r="BA358" s="5">
        <f t="shared" si="1093"/>
        <v>1</v>
      </c>
      <c r="BB358" s="5" t="str">
        <f t="shared" si="1094"/>
        <v>H</v>
      </c>
      <c r="BC358" s="5">
        <f t="shared" si="1095"/>
        <v>0</v>
      </c>
      <c r="BD358" s="5">
        <f t="shared" si="1096"/>
        <v>0</v>
      </c>
      <c r="BE358" s="5">
        <f t="shared" si="1097"/>
        <v>0</v>
      </c>
      <c r="BF358" s="8" t="str">
        <f t="shared" si="1098"/>
        <v>Nem rövidtávú a feladat.</v>
      </c>
      <c r="BG358" s="5">
        <f t="shared" si="1099"/>
        <v>1</v>
      </c>
      <c r="BH358" s="5">
        <f t="shared" si="1100"/>
        <v>1</v>
      </c>
      <c r="BI358" s="5">
        <f t="shared" si="1101"/>
        <v>1</v>
      </c>
      <c r="BJ358" s="5">
        <f t="shared" si="1102"/>
        <v>1</v>
      </c>
      <c r="BK358" s="5">
        <f t="shared" si="1103"/>
        <v>1</v>
      </c>
      <c r="BL358" s="4" t="str">
        <f t="shared" si="1104"/>
        <v>Forráshiányos a feladat!</v>
      </c>
      <c r="BM358" s="5">
        <f t="shared" si="1105"/>
        <v>0</v>
      </c>
      <c r="BN358" s="5">
        <f t="shared" si="1106"/>
        <v>1</v>
      </c>
      <c r="BO358" s="5">
        <f t="shared" si="1107"/>
        <v>0</v>
      </c>
      <c r="BP358" s="5">
        <f t="shared" si="1108"/>
        <v>0</v>
      </c>
      <c r="BQ358" s="5">
        <f t="shared" si="1109"/>
        <v>0</v>
      </c>
      <c r="BR358" s="8">
        <f t="shared" si="1110"/>
        <v>0</v>
      </c>
      <c r="BS358" s="5">
        <f t="shared" si="1111"/>
        <v>0</v>
      </c>
      <c r="BT358" s="5">
        <f t="shared" si="1112"/>
        <v>0</v>
      </c>
      <c r="BU358" s="5">
        <f t="shared" si="1113"/>
        <v>1</v>
      </c>
      <c r="BV358" s="5">
        <f t="shared" si="1114"/>
        <v>1</v>
      </c>
      <c r="BW358" s="5">
        <f t="shared" si="1115"/>
        <v>1</v>
      </c>
      <c r="BX358" s="5">
        <f t="shared" si="1116"/>
        <v>1</v>
      </c>
      <c r="BY358" s="5">
        <f t="shared" si="1117"/>
        <v>1</v>
      </c>
      <c r="BZ358" s="5">
        <f t="shared" si="1118"/>
        <v>1</v>
      </c>
      <c r="CA358" s="5">
        <f t="shared" si="1119"/>
        <v>1</v>
      </c>
      <c r="CB358" s="5">
        <f t="shared" si="1120"/>
        <v>1</v>
      </c>
      <c r="CC358" s="5">
        <f t="shared" si="1121"/>
        <v>1</v>
      </c>
      <c r="CD358" s="5" t="str">
        <f t="shared" si="1122"/>
        <v>?</v>
      </c>
      <c r="CE358" s="4" t="str">
        <f t="shared" si="1123"/>
        <v>Kitöltés rendben!</v>
      </c>
      <c r="CF358" s="5">
        <f t="shared" si="1124"/>
        <v>1</v>
      </c>
      <c r="CG358" s="5">
        <f t="shared" si="1125"/>
        <v>0</v>
      </c>
      <c r="CH358" s="5">
        <f t="shared" si="1126"/>
        <v>1</v>
      </c>
    </row>
    <row r="359" spans="1:86" s="2" customFormat="1" ht="30.2" customHeight="1" x14ac:dyDescent="0.25">
      <c r="A359" s="1" t="str">
        <f t="shared" si="1087"/>
        <v>Kitöltés rendben!</v>
      </c>
      <c r="B359" s="200">
        <v>2</v>
      </c>
      <c r="C359" s="199" t="s">
        <v>24</v>
      </c>
      <c r="D359" s="201" t="s">
        <v>612</v>
      </c>
      <c r="E359" s="201" t="s">
        <v>201</v>
      </c>
      <c r="F359" s="202" t="str">
        <f>VLOOKUP($G359,Összesítő!$B:$F,2,FALSE)</f>
        <v>21-32054-1-048-01-10</v>
      </c>
      <c r="G359" s="199" t="s">
        <v>280</v>
      </c>
      <c r="H359" s="202" t="str">
        <f>AY359&amp;"_"&amp;AW359&amp;"_FIV_"&amp;LEFT(Előlap!$B$6,4)</f>
        <v>3185_357_FIV_2026</v>
      </c>
      <c r="I359" s="202" t="str">
        <f>VLOOKUP($G359,Összesítő!$B:$F,5,FALSE)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59" s="202" t="str">
        <f>VLOOKUP($G359,Összesítő!$B:$F,4,FALSE)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59" s="6">
        <f t="shared" si="1006"/>
        <v>12500</v>
      </c>
      <c r="L359" s="200">
        <v>2028</v>
      </c>
      <c r="M359" s="200">
        <v>2036</v>
      </c>
      <c r="N359" s="12">
        <v>0</v>
      </c>
      <c r="O359" s="7">
        <v>12500</v>
      </c>
      <c r="P359" s="7">
        <v>0</v>
      </c>
      <c r="R359" s="7">
        <v>0</v>
      </c>
      <c r="S359" s="7">
        <v>0</v>
      </c>
      <c r="T359" s="7">
        <v>0</v>
      </c>
      <c r="U359" s="7">
        <v>0</v>
      </c>
      <c r="V359" s="7">
        <v>0</v>
      </c>
      <c r="W359" s="7">
        <v>0</v>
      </c>
      <c r="X359" s="7">
        <v>0</v>
      </c>
      <c r="Y359" s="7">
        <v>0</v>
      </c>
      <c r="Z359" s="7">
        <v>0</v>
      </c>
      <c r="AA359" s="7">
        <v>0</v>
      </c>
      <c r="AB359" s="7">
        <v>0</v>
      </c>
      <c r="AC359" s="6">
        <f t="shared" si="1088"/>
        <v>0</v>
      </c>
      <c r="AD359" s="3" t="str">
        <f t="shared" si="1089"/>
        <v>Nem rövidtávú a feladat.</v>
      </c>
      <c r="AF359" s="7">
        <v>0</v>
      </c>
      <c r="AG359" s="7">
        <v>0</v>
      </c>
      <c r="AH359" s="7">
        <v>0</v>
      </c>
      <c r="AI359" s="7">
        <v>0</v>
      </c>
      <c r="AJ359" s="7">
        <v>0</v>
      </c>
      <c r="AK359" s="7">
        <v>0</v>
      </c>
      <c r="AL359" s="7">
        <v>0</v>
      </c>
      <c r="AM359" s="7">
        <v>0</v>
      </c>
      <c r="AN359" s="7">
        <v>0</v>
      </c>
      <c r="AO359" s="7">
        <v>0</v>
      </c>
      <c r="AP359" s="7">
        <v>0</v>
      </c>
      <c r="AQ359" s="6">
        <f t="shared" si="1090"/>
        <v>0</v>
      </c>
      <c r="AR359" s="199" t="s">
        <v>205</v>
      </c>
      <c r="AS359" s="3" t="str">
        <f t="shared" si="1091"/>
        <v>Forráshiányos a feladat!</v>
      </c>
      <c r="AU359" s="201" t="s">
        <v>135</v>
      </c>
      <c r="AV359" s="201" t="s">
        <v>135</v>
      </c>
      <c r="AW359" s="202">
        <f>COUNTA($G$3:G359)</f>
        <v>357</v>
      </c>
      <c r="AY359" s="8">
        <f>VLOOKUP($G359,Összesítő!$B:$F,3,FALSE)</f>
        <v>3185</v>
      </c>
      <c r="AZ359" s="8">
        <f t="shared" si="1092"/>
        <v>0</v>
      </c>
      <c r="BA359" s="5">
        <f t="shared" si="1093"/>
        <v>1</v>
      </c>
      <c r="BB359" s="5" t="str">
        <f t="shared" si="1094"/>
        <v>H</v>
      </c>
      <c r="BC359" s="5">
        <f t="shared" si="1095"/>
        <v>0</v>
      </c>
      <c r="BD359" s="5">
        <f t="shared" si="1096"/>
        <v>0</v>
      </c>
      <c r="BE359" s="5">
        <f t="shared" si="1097"/>
        <v>0</v>
      </c>
      <c r="BF359" s="8" t="str">
        <f t="shared" si="1098"/>
        <v>Nem rövidtávú a feladat.</v>
      </c>
      <c r="BG359" s="5">
        <f t="shared" si="1099"/>
        <v>1</v>
      </c>
      <c r="BH359" s="5">
        <f t="shared" si="1100"/>
        <v>1</v>
      </c>
      <c r="BI359" s="5">
        <f t="shared" si="1101"/>
        <v>1</v>
      </c>
      <c r="BJ359" s="5">
        <f t="shared" si="1102"/>
        <v>1</v>
      </c>
      <c r="BK359" s="5">
        <f t="shared" si="1103"/>
        <v>1</v>
      </c>
      <c r="BL359" s="4" t="str">
        <f t="shared" si="1104"/>
        <v>Forráshiányos a feladat!</v>
      </c>
      <c r="BM359" s="5">
        <f t="shared" si="1105"/>
        <v>0</v>
      </c>
      <c r="BN359" s="5">
        <f t="shared" si="1106"/>
        <v>1</v>
      </c>
      <c r="BO359" s="5">
        <f t="shared" si="1107"/>
        <v>0</v>
      </c>
      <c r="BP359" s="5">
        <f t="shared" si="1108"/>
        <v>0</v>
      </c>
      <c r="BQ359" s="5">
        <f t="shared" si="1109"/>
        <v>0</v>
      </c>
      <c r="BR359" s="8">
        <f t="shared" si="1110"/>
        <v>0</v>
      </c>
      <c r="BS359" s="5">
        <f t="shared" si="1111"/>
        <v>0</v>
      </c>
      <c r="BT359" s="5">
        <f t="shared" si="1112"/>
        <v>0</v>
      </c>
      <c r="BU359" s="5">
        <f t="shared" si="1113"/>
        <v>1</v>
      </c>
      <c r="BV359" s="5">
        <f t="shared" si="1114"/>
        <v>1</v>
      </c>
      <c r="BW359" s="5">
        <f t="shared" si="1115"/>
        <v>1</v>
      </c>
      <c r="BX359" s="5">
        <f t="shared" si="1116"/>
        <v>1</v>
      </c>
      <c r="BY359" s="5">
        <f t="shared" si="1117"/>
        <v>1</v>
      </c>
      <c r="BZ359" s="5">
        <f t="shared" si="1118"/>
        <v>1</v>
      </c>
      <c r="CA359" s="5">
        <f t="shared" si="1119"/>
        <v>1</v>
      </c>
      <c r="CB359" s="5">
        <f t="shared" si="1120"/>
        <v>1</v>
      </c>
      <c r="CC359" s="5">
        <f t="shared" si="1121"/>
        <v>1</v>
      </c>
      <c r="CD359" s="5" t="str">
        <f t="shared" si="1122"/>
        <v>?</v>
      </c>
      <c r="CE359" s="4" t="str">
        <f t="shared" si="1123"/>
        <v>Kitöltés rendben!</v>
      </c>
      <c r="CF359" s="5">
        <f t="shared" si="1124"/>
        <v>1</v>
      </c>
      <c r="CG359" s="5">
        <f t="shared" si="1125"/>
        <v>0</v>
      </c>
      <c r="CH359" s="5">
        <f t="shared" si="1126"/>
        <v>1</v>
      </c>
    </row>
    <row r="360" spans="1:86" s="2" customFormat="1" ht="30.2" customHeight="1" x14ac:dyDescent="0.25">
      <c r="A360" s="1" t="str">
        <f t="shared" si="1087"/>
        <v>Kitöltés rendben!</v>
      </c>
      <c r="B360" s="200">
        <v>2</v>
      </c>
      <c r="C360" s="199" t="s">
        <v>70</v>
      </c>
      <c r="D360" s="201" t="s">
        <v>613</v>
      </c>
      <c r="E360" s="201" t="s">
        <v>201</v>
      </c>
      <c r="F360" s="202" t="str">
        <f>VLOOKUP($G360,Összesítő!$B:$F,2,FALSE)</f>
        <v>21-32054-1-048-01-10</v>
      </c>
      <c r="G360" s="199" t="s">
        <v>280</v>
      </c>
      <c r="H360" s="202" t="str">
        <f>AY360&amp;"_"&amp;AW360&amp;"_FIV_"&amp;LEFT(Előlap!$B$6,4)</f>
        <v>3185_358_FIV_2026</v>
      </c>
      <c r="I360" s="202" t="str">
        <f>VLOOKUP($G360,Összesítő!$B:$F,5,FALSE)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0" s="202" t="str">
        <f>VLOOKUP($G360,Összesítő!$B:$F,4,FALSE)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0" s="6">
        <f t="shared" si="1006"/>
        <v>13650</v>
      </c>
      <c r="L360" s="200">
        <v>2028</v>
      </c>
      <c r="M360" s="200">
        <v>2036</v>
      </c>
      <c r="N360" s="12">
        <v>0</v>
      </c>
      <c r="O360" s="7">
        <v>13650</v>
      </c>
      <c r="P360" s="7">
        <v>0</v>
      </c>
      <c r="R360" s="7">
        <v>0</v>
      </c>
      <c r="S360" s="7">
        <v>0</v>
      </c>
      <c r="T360" s="7">
        <v>0</v>
      </c>
      <c r="U360" s="7">
        <v>0</v>
      </c>
      <c r="V360" s="7">
        <v>0</v>
      </c>
      <c r="W360" s="7">
        <v>0</v>
      </c>
      <c r="X360" s="7">
        <v>0</v>
      </c>
      <c r="Y360" s="7">
        <v>0</v>
      </c>
      <c r="Z360" s="7">
        <v>0</v>
      </c>
      <c r="AA360" s="7">
        <v>0</v>
      </c>
      <c r="AB360" s="7">
        <v>0</v>
      </c>
      <c r="AC360" s="6">
        <f t="shared" si="1088"/>
        <v>0</v>
      </c>
      <c r="AD360" s="3" t="str">
        <f t="shared" si="1089"/>
        <v>Nem rövidtávú a feladat.</v>
      </c>
      <c r="AF360" s="7">
        <v>0</v>
      </c>
      <c r="AG360" s="7">
        <v>0</v>
      </c>
      <c r="AH360" s="7">
        <v>0</v>
      </c>
      <c r="AI360" s="7">
        <v>0</v>
      </c>
      <c r="AJ360" s="7">
        <v>0</v>
      </c>
      <c r="AK360" s="7">
        <v>0</v>
      </c>
      <c r="AL360" s="7">
        <v>0</v>
      </c>
      <c r="AM360" s="7">
        <v>0</v>
      </c>
      <c r="AN360" s="7">
        <v>0</v>
      </c>
      <c r="AO360" s="7">
        <v>0</v>
      </c>
      <c r="AP360" s="7">
        <v>0</v>
      </c>
      <c r="AQ360" s="6">
        <f t="shared" si="1090"/>
        <v>0</v>
      </c>
      <c r="AR360" s="199" t="s">
        <v>205</v>
      </c>
      <c r="AS360" s="3" t="str">
        <f t="shared" si="1091"/>
        <v>Forráshiányos a feladat!</v>
      </c>
      <c r="AU360" s="201" t="s">
        <v>135</v>
      </c>
      <c r="AV360" s="201" t="s">
        <v>135</v>
      </c>
      <c r="AW360" s="202">
        <f>COUNTA($G$3:G360)</f>
        <v>358</v>
      </c>
      <c r="AY360" s="8">
        <f>VLOOKUP($G360,Összesítő!$B:$F,3,FALSE)</f>
        <v>3185</v>
      </c>
      <c r="AZ360" s="8">
        <f t="shared" si="1092"/>
        <v>0</v>
      </c>
      <c r="BA360" s="5">
        <f t="shared" si="1093"/>
        <v>1</v>
      </c>
      <c r="BB360" s="5" t="str">
        <f t="shared" si="1094"/>
        <v>H</v>
      </c>
      <c r="BC360" s="5">
        <f t="shared" si="1095"/>
        <v>0</v>
      </c>
      <c r="BD360" s="5">
        <f t="shared" si="1096"/>
        <v>0</v>
      </c>
      <c r="BE360" s="5">
        <f t="shared" si="1097"/>
        <v>0</v>
      </c>
      <c r="BF360" s="8" t="str">
        <f t="shared" si="1098"/>
        <v>Nem rövidtávú a feladat.</v>
      </c>
      <c r="BG360" s="5">
        <f t="shared" si="1099"/>
        <v>1</v>
      </c>
      <c r="BH360" s="5">
        <f t="shared" si="1100"/>
        <v>1</v>
      </c>
      <c r="BI360" s="5">
        <f t="shared" si="1101"/>
        <v>1</v>
      </c>
      <c r="BJ360" s="5">
        <f t="shared" si="1102"/>
        <v>1</v>
      </c>
      <c r="BK360" s="5">
        <f t="shared" si="1103"/>
        <v>1</v>
      </c>
      <c r="BL360" s="4" t="str">
        <f t="shared" si="1104"/>
        <v>Forráshiányos a feladat!</v>
      </c>
      <c r="BM360" s="5">
        <f t="shared" si="1105"/>
        <v>0</v>
      </c>
      <c r="BN360" s="5">
        <f t="shared" si="1106"/>
        <v>1</v>
      </c>
      <c r="BO360" s="5">
        <f t="shared" si="1107"/>
        <v>0</v>
      </c>
      <c r="BP360" s="5">
        <f t="shared" si="1108"/>
        <v>0</v>
      </c>
      <c r="BQ360" s="5">
        <f t="shared" si="1109"/>
        <v>0</v>
      </c>
      <c r="BR360" s="8">
        <f t="shared" si="1110"/>
        <v>0</v>
      </c>
      <c r="BS360" s="5">
        <f t="shared" si="1111"/>
        <v>0</v>
      </c>
      <c r="BT360" s="5">
        <f t="shared" si="1112"/>
        <v>0</v>
      </c>
      <c r="BU360" s="5">
        <f t="shared" si="1113"/>
        <v>1</v>
      </c>
      <c r="BV360" s="5">
        <f t="shared" si="1114"/>
        <v>1</v>
      </c>
      <c r="BW360" s="5">
        <f t="shared" si="1115"/>
        <v>1</v>
      </c>
      <c r="BX360" s="5">
        <f t="shared" si="1116"/>
        <v>1</v>
      </c>
      <c r="BY360" s="5">
        <f t="shared" si="1117"/>
        <v>1</v>
      </c>
      <c r="BZ360" s="5">
        <f t="shared" si="1118"/>
        <v>1</v>
      </c>
      <c r="CA360" s="5">
        <f t="shared" si="1119"/>
        <v>1</v>
      </c>
      <c r="CB360" s="5">
        <f t="shared" si="1120"/>
        <v>1</v>
      </c>
      <c r="CC360" s="5">
        <f t="shared" si="1121"/>
        <v>1</v>
      </c>
      <c r="CD360" s="5" t="str">
        <f t="shared" si="1122"/>
        <v>?</v>
      </c>
      <c r="CE360" s="4" t="str">
        <f t="shared" si="1123"/>
        <v>Kitöltés rendben!</v>
      </c>
      <c r="CF360" s="5">
        <f t="shared" si="1124"/>
        <v>1</v>
      </c>
      <c r="CG360" s="5">
        <f t="shared" si="1125"/>
        <v>0</v>
      </c>
      <c r="CH360" s="5">
        <f t="shared" si="1126"/>
        <v>1</v>
      </c>
    </row>
    <row r="361" spans="1:86" s="2" customFormat="1" ht="30.2" customHeight="1" x14ac:dyDescent="0.25">
      <c r="A361" s="1" t="str">
        <f t="shared" si="1087"/>
        <v>Kitöltés rendben!</v>
      </c>
      <c r="B361" s="200">
        <v>2</v>
      </c>
      <c r="C361" s="199" t="s">
        <v>80</v>
      </c>
      <c r="D361" s="201" t="s">
        <v>614</v>
      </c>
      <c r="E361" s="201" t="s">
        <v>201</v>
      </c>
      <c r="F361" s="202" t="str">
        <f>VLOOKUP($G361,Összesítő!$B:$F,2,FALSE)</f>
        <v>21-32054-1-048-01-10</v>
      </c>
      <c r="G361" s="199" t="s">
        <v>280</v>
      </c>
      <c r="H361" s="202" t="str">
        <f>AY361&amp;"_"&amp;AW361&amp;"_FIV_"&amp;LEFT(Előlap!$B$6,4)</f>
        <v>3185_359_FIV_2026</v>
      </c>
      <c r="I361" s="202" t="str">
        <f>VLOOKUP($G361,Összesítő!$B:$F,5,FALSE)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1" s="202" t="str">
        <f>VLOOKUP($G361,Összesítő!$B:$F,4,FALSE)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1" s="6">
        <f t="shared" si="1006"/>
        <v>27800</v>
      </c>
      <c r="L361" s="200">
        <v>2028</v>
      </c>
      <c r="M361" s="200">
        <v>2036</v>
      </c>
      <c r="N361" s="12">
        <v>0</v>
      </c>
      <c r="O361" s="7">
        <v>27800</v>
      </c>
      <c r="P361" s="7">
        <v>0</v>
      </c>
      <c r="R361" s="7">
        <v>0</v>
      </c>
      <c r="S361" s="7">
        <v>0</v>
      </c>
      <c r="T361" s="7">
        <v>0</v>
      </c>
      <c r="U361" s="7">
        <v>0</v>
      </c>
      <c r="V361" s="7">
        <v>0</v>
      </c>
      <c r="W361" s="7">
        <v>0</v>
      </c>
      <c r="X361" s="7">
        <v>0</v>
      </c>
      <c r="Y361" s="7">
        <v>0</v>
      </c>
      <c r="Z361" s="7">
        <v>0</v>
      </c>
      <c r="AA361" s="7">
        <v>0</v>
      </c>
      <c r="AB361" s="7">
        <v>0</v>
      </c>
      <c r="AC361" s="6">
        <f t="shared" si="1088"/>
        <v>0</v>
      </c>
      <c r="AD361" s="3" t="str">
        <f t="shared" si="1089"/>
        <v>Nem rövidtávú a feladat.</v>
      </c>
      <c r="AF361" s="7">
        <v>0</v>
      </c>
      <c r="AG361" s="7">
        <v>0</v>
      </c>
      <c r="AH361" s="7">
        <v>0</v>
      </c>
      <c r="AI361" s="7">
        <v>0</v>
      </c>
      <c r="AJ361" s="7">
        <v>0</v>
      </c>
      <c r="AK361" s="7">
        <v>0</v>
      </c>
      <c r="AL361" s="7">
        <v>0</v>
      </c>
      <c r="AM361" s="7">
        <v>0</v>
      </c>
      <c r="AN361" s="7">
        <v>0</v>
      </c>
      <c r="AO361" s="7">
        <v>0</v>
      </c>
      <c r="AP361" s="7">
        <v>0</v>
      </c>
      <c r="AQ361" s="6">
        <f t="shared" si="1090"/>
        <v>0</v>
      </c>
      <c r="AR361" s="199" t="s">
        <v>205</v>
      </c>
      <c r="AS361" s="3" t="str">
        <f t="shared" si="1091"/>
        <v>Forráshiányos a feladat!</v>
      </c>
      <c r="AU361" s="201" t="s">
        <v>135</v>
      </c>
      <c r="AV361" s="201" t="s">
        <v>135</v>
      </c>
      <c r="AW361" s="202">
        <f>COUNTA($G$3:G361)</f>
        <v>359</v>
      </c>
      <c r="AY361" s="8">
        <f>VLOOKUP($G361,Összesítő!$B:$F,3,FALSE)</f>
        <v>3185</v>
      </c>
      <c r="AZ361" s="8">
        <f t="shared" si="1092"/>
        <v>0</v>
      </c>
      <c r="BA361" s="5">
        <f t="shared" si="1093"/>
        <v>1</v>
      </c>
      <c r="BB361" s="5" t="str">
        <f t="shared" si="1094"/>
        <v>H</v>
      </c>
      <c r="BC361" s="5">
        <f t="shared" si="1095"/>
        <v>0</v>
      </c>
      <c r="BD361" s="5">
        <f t="shared" si="1096"/>
        <v>0</v>
      </c>
      <c r="BE361" s="5">
        <f t="shared" si="1097"/>
        <v>0</v>
      </c>
      <c r="BF361" s="8" t="str">
        <f t="shared" si="1098"/>
        <v>Nem rövidtávú a feladat.</v>
      </c>
      <c r="BG361" s="5">
        <f t="shared" si="1099"/>
        <v>1</v>
      </c>
      <c r="BH361" s="5">
        <f t="shared" si="1100"/>
        <v>1</v>
      </c>
      <c r="BI361" s="5">
        <f t="shared" si="1101"/>
        <v>1</v>
      </c>
      <c r="BJ361" s="5">
        <f t="shared" si="1102"/>
        <v>1</v>
      </c>
      <c r="BK361" s="5">
        <f t="shared" si="1103"/>
        <v>1</v>
      </c>
      <c r="BL361" s="4" t="str">
        <f t="shared" si="1104"/>
        <v>Forráshiányos a feladat!</v>
      </c>
      <c r="BM361" s="5">
        <f t="shared" si="1105"/>
        <v>0</v>
      </c>
      <c r="BN361" s="5">
        <f t="shared" si="1106"/>
        <v>1</v>
      </c>
      <c r="BO361" s="5">
        <f t="shared" si="1107"/>
        <v>0</v>
      </c>
      <c r="BP361" s="5">
        <f t="shared" si="1108"/>
        <v>0</v>
      </c>
      <c r="BQ361" s="5">
        <f t="shared" si="1109"/>
        <v>0</v>
      </c>
      <c r="BR361" s="8">
        <f t="shared" si="1110"/>
        <v>0</v>
      </c>
      <c r="BS361" s="5">
        <f t="shared" si="1111"/>
        <v>0</v>
      </c>
      <c r="BT361" s="5">
        <f t="shared" si="1112"/>
        <v>0</v>
      </c>
      <c r="BU361" s="5">
        <f t="shared" si="1113"/>
        <v>1</v>
      </c>
      <c r="BV361" s="5">
        <f t="shared" si="1114"/>
        <v>1</v>
      </c>
      <c r="BW361" s="5">
        <f t="shared" si="1115"/>
        <v>1</v>
      </c>
      <c r="BX361" s="5">
        <f t="shared" si="1116"/>
        <v>1</v>
      </c>
      <c r="BY361" s="5">
        <f t="shared" si="1117"/>
        <v>1</v>
      </c>
      <c r="BZ361" s="5">
        <f t="shared" si="1118"/>
        <v>1</v>
      </c>
      <c r="CA361" s="5">
        <f t="shared" si="1119"/>
        <v>1</v>
      </c>
      <c r="CB361" s="5">
        <f t="shared" si="1120"/>
        <v>1</v>
      </c>
      <c r="CC361" s="5">
        <f t="shared" si="1121"/>
        <v>1</v>
      </c>
      <c r="CD361" s="5" t="str">
        <f t="shared" si="1122"/>
        <v>?</v>
      </c>
      <c r="CE361" s="4" t="str">
        <f t="shared" si="1123"/>
        <v>Kitöltés rendben!</v>
      </c>
      <c r="CF361" s="5">
        <f t="shared" si="1124"/>
        <v>1</v>
      </c>
      <c r="CG361" s="5">
        <f t="shared" si="1125"/>
        <v>0</v>
      </c>
      <c r="CH361" s="5">
        <f t="shared" si="1126"/>
        <v>1</v>
      </c>
    </row>
    <row r="362" spans="1:86" s="2" customFormat="1" ht="30.2" customHeight="1" x14ac:dyDescent="0.25">
      <c r="A362" s="1" t="str">
        <f t="shared" si="1087"/>
        <v>Kitöltés rendben!</v>
      </c>
      <c r="B362" s="200">
        <v>2</v>
      </c>
      <c r="C362" s="199" t="s">
        <v>80</v>
      </c>
      <c r="D362" s="201" t="s">
        <v>615</v>
      </c>
      <c r="E362" s="201" t="s">
        <v>201</v>
      </c>
      <c r="F362" s="202" t="str">
        <f>VLOOKUP($G362,Összesítő!$B:$F,2,FALSE)</f>
        <v>21-32054-1-048-01-10</v>
      </c>
      <c r="G362" s="199" t="s">
        <v>280</v>
      </c>
      <c r="H362" s="202" t="str">
        <f>AY362&amp;"_"&amp;AW362&amp;"_FIV_"&amp;LEFT(Előlap!$B$6,4)</f>
        <v>3185_360_FIV_2026</v>
      </c>
      <c r="I362" s="202" t="str">
        <f>VLOOKUP($G362,Összesítő!$B:$F,5,FALSE)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2" s="202" t="str">
        <f>VLOOKUP($G362,Összesítő!$B:$F,4,FALSE)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2" s="6">
        <f t="shared" si="1006"/>
        <v>6000</v>
      </c>
      <c r="L362" s="200">
        <v>2028</v>
      </c>
      <c r="M362" s="200">
        <v>2036</v>
      </c>
      <c r="N362" s="12">
        <v>0</v>
      </c>
      <c r="O362" s="7">
        <v>6000</v>
      </c>
      <c r="P362" s="7">
        <v>0</v>
      </c>
      <c r="R362" s="7">
        <v>0</v>
      </c>
      <c r="S362" s="7">
        <v>0</v>
      </c>
      <c r="T362" s="7">
        <v>0</v>
      </c>
      <c r="U362" s="7">
        <v>0</v>
      </c>
      <c r="V362" s="7">
        <v>0</v>
      </c>
      <c r="W362" s="7">
        <v>0</v>
      </c>
      <c r="X362" s="7">
        <v>0</v>
      </c>
      <c r="Y362" s="7">
        <v>0</v>
      </c>
      <c r="Z362" s="7">
        <v>0</v>
      </c>
      <c r="AA362" s="7">
        <v>0</v>
      </c>
      <c r="AB362" s="7">
        <v>0</v>
      </c>
      <c r="AC362" s="6">
        <f t="shared" si="1088"/>
        <v>0</v>
      </c>
      <c r="AD362" s="3" t="str">
        <f t="shared" si="1089"/>
        <v>Nem rövidtávú a feladat.</v>
      </c>
      <c r="AF362" s="7">
        <v>0</v>
      </c>
      <c r="AG362" s="7">
        <v>0</v>
      </c>
      <c r="AH362" s="7">
        <v>0</v>
      </c>
      <c r="AI362" s="7">
        <v>0</v>
      </c>
      <c r="AJ362" s="7">
        <v>0</v>
      </c>
      <c r="AK362" s="7">
        <v>0</v>
      </c>
      <c r="AL362" s="7">
        <v>0</v>
      </c>
      <c r="AM362" s="7">
        <v>0</v>
      </c>
      <c r="AN362" s="7">
        <v>0</v>
      </c>
      <c r="AO362" s="7">
        <v>0</v>
      </c>
      <c r="AP362" s="7">
        <v>0</v>
      </c>
      <c r="AQ362" s="6">
        <f t="shared" si="1090"/>
        <v>0</v>
      </c>
      <c r="AR362" s="199" t="s">
        <v>205</v>
      </c>
      <c r="AS362" s="3" t="str">
        <f t="shared" si="1091"/>
        <v>Forráshiányos a feladat!</v>
      </c>
      <c r="AU362" s="201" t="s">
        <v>135</v>
      </c>
      <c r="AV362" s="201" t="s">
        <v>135</v>
      </c>
      <c r="AW362" s="202">
        <f>COUNTA($G$3:G362)</f>
        <v>360</v>
      </c>
      <c r="AY362" s="8">
        <f>VLOOKUP($G362,Összesítő!$B:$F,3,FALSE)</f>
        <v>3185</v>
      </c>
      <c r="AZ362" s="8">
        <f t="shared" si="1092"/>
        <v>0</v>
      </c>
      <c r="BA362" s="5">
        <f t="shared" si="1093"/>
        <v>1</v>
      </c>
      <c r="BB362" s="5" t="str">
        <f t="shared" si="1094"/>
        <v>H</v>
      </c>
      <c r="BC362" s="5">
        <f t="shared" si="1095"/>
        <v>0</v>
      </c>
      <c r="BD362" s="5">
        <f t="shared" si="1096"/>
        <v>0</v>
      </c>
      <c r="BE362" s="5">
        <f t="shared" si="1097"/>
        <v>0</v>
      </c>
      <c r="BF362" s="8" t="str">
        <f t="shared" si="1098"/>
        <v>Nem rövidtávú a feladat.</v>
      </c>
      <c r="BG362" s="5">
        <f t="shared" si="1099"/>
        <v>1</v>
      </c>
      <c r="BH362" s="5">
        <f t="shared" si="1100"/>
        <v>1</v>
      </c>
      <c r="BI362" s="5">
        <f t="shared" si="1101"/>
        <v>1</v>
      </c>
      <c r="BJ362" s="5">
        <f t="shared" si="1102"/>
        <v>1</v>
      </c>
      <c r="BK362" s="5">
        <f t="shared" si="1103"/>
        <v>1</v>
      </c>
      <c r="BL362" s="4" t="str">
        <f t="shared" si="1104"/>
        <v>Forráshiányos a feladat!</v>
      </c>
      <c r="BM362" s="5">
        <f t="shared" si="1105"/>
        <v>0</v>
      </c>
      <c r="BN362" s="5">
        <f t="shared" si="1106"/>
        <v>1</v>
      </c>
      <c r="BO362" s="5">
        <f t="shared" si="1107"/>
        <v>0</v>
      </c>
      <c r="BP362" s="5">
        <f t="shared" si="1108"/>
        <v>0</v>
      </c>
      <c r="BQ362" s="5">
        <f t="shared" si="1109"/>
        <v>0</v>
      </c>
      <c r="BR362" s="8">
        <f t="shared" si="1110"/>
        <v>0</v>
      </c>
      <c r="BS362" s="5">
        <f t="shared" si="1111"/>
        <v>0</v>
      </c>
      <c r="BT362" s="5">
        <f t="shared" si="1112"/>
        <v>0</v>
      </c>
      <c r="BU362" s="5">
        <f t="shared" si="1113"/>
        <v>1</v>
      </c>
      <c r="BV362" s="5">
        <f t="shared" si="1114"/>
        <v>1</v>
      </c>
      <c r="BW362" s="5">
        <f t="shared" si="1115"/>
        <v>1</v>
      </c>
      <c r="BX362" s="5">
        <f t="shared" si="1116"/>
        <v>1</v>
      </c>
      <c r="BY362" s="5">
        <f t="shared" si="1117"/>
        <v>1</v>
      </c>
      <c r="BZ362" s="5">
        <f t="shared" si="1118"/>
        <v>1</v>
      </c>
      <c r="CA362" s="5">
        <f t="shared" si="1119"/>
        <v>1</v>
      </c>
      <c r="CB362" s="5">
        <f t="shared" si="1120"/>
        <v>1</v>
      </c>
      <c r="CC362" s="5">
        <f t="shared" si="1121"/>
        <v>1</v>
      </c>
      <c r="CD362" s="5" t="str">
        <f t="shared" si="1122"/>
        <v>?</v>
      </c>
      <c r="CE362" s="4" t="str">
        <f t="shared" si="1123"/>
        <v>Kitöltés rendben!</v>
      </c>
      <c r="CF362" s="5">
        <f t="shared" si="1124"/>
        <v>1</v>
      </c>
      <c r="CG362" s="5">
        <f t="shared" si="1125"/>
        <v>0</v>
      </c>
      <c r="CH362" s="5">
        <f t="shared" si="1126"/>
        <v>1</v>
      </c>
    </row>
    <row r="363" spans="1:86" s="2" customFormat="1" ht="30.2" customHeight="1" x14ac:dyDescent="0.25">
      <c r="A363" s="1" t="str">
        <f t="shared" si="1087"/>
        <v>Kitöltés rendben!</v>
      </c>
      <c r="B363" s="200">
        <v>2</v>
      </c>
      <c r="C363" s="199" t="s">
        <v>50</v>
      </c>
      <c r="D363" s="201" t="s">
        <v>616</v>
      </c>
      <c r="E363" s="201" t="s">
        <v>201</v>
      </c>
      <c r="F363" s="202" t="str">
        <f>VLOOKUP($G363,Összesítő!$B:$F,2,FALSE)</f>
        <v>21-32054-1-048-01-10</v>
      </c>
      <c r="G363" s="199" t="s">
        <v>280</v>
      </c>
      <c r="H363" s="202" t="str">
        <f>AY363&amp;"_"&amp;AW363&amp;"_FIV_"&amp;LEFT(Előlap!$B$6,4)</f>
        <v>3185_361_FIV_2026</v>
      </c>
      <c r="I363" s="202" t="str">
        <f>VLOOKUP($G363,Összesítő!$B:$F,5,FALSE)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3" s="202" t="str">
        <f>VLOOKUP($G363,Összesítő!$B:$F,4,FALSE)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3" s="6">
        <f t="shared" si="1006"/>
        <v>4445</v>
      </c>
      <c r="L363" s="200">
        <v>2030</v>
      </c>
      <c r="M363" s="200">
        <v>2030</v>
      </c>
      <c r="N363" s="12">
        <v>0</v>
      </c>
      <c r="O363" s="7">
        <v>4445</v>
      </c>
      <c r="P363" s="7">
        <v>0</v>
      </c>
      <c r="R363" s="7">
        <v>0</v>
      </c>
      <c r="S363" s="7">
        <v>0</v>
      </c>
      <c r="T363" s="7">
        <v>0</v>
      </c>
      <c r="U363" s="7">
        <v>0</v>
      </c>
      <c r="V363" s="7">
        <v>0</v>
      </c>
      <c r="W363" s="7">
        <v>0</v>
      </c>
      <c r="X363" s="7">
        <v>0</v>
      </c>
      <c r="Y363" s="7">
        <v>0</v>
      </c>
      <c r="Z363" s="7">
        <v>0</v>
      </c>
      <c r="AA363" s="7">
        <v>0</v>
      </c>
      <c r="AB363" s="7">
        <v>0</v>
      </c>
      <c r="AC363" s="6">
        <f t="shared" si="1088"/>
        <v>0</v>
      </c>
      <c r="AD363" s="3" t="str">
        <f t="shared" si="1089"/>
        <v>Nem rövidtávú a feladat.</v>
      </c>
      <c r="AF363" s="7">
        <v>0</v>
      </c>
      <c r="AG363" s="7">
        <v>0</v>
      </c>
      <c r="AH363" s="7">
        <v>0</v>
      </c>
      <c r="AI363" s="7">
        <v>0</v>
      </c>
      <c r="AJ363" s="7">
        <v>0</v>
      </c>
      <c r="AK363" s="7">
        <v>0</v>
      </c>
      <c r="AL363" s="7">
        <v>0</v>
      </c>
      <c r="AM363" s="7">
        <v>0</v>
      </c>
      <c r="AN363" s="7">
        <v>0</v>
      </c>
      <c r="AO363" s="7">
        <v>0</v>
      </c>
      <c r="AP363" s="7">
        <v>0</v>
      </c>
      <c r="AQ363" s="6">
        <f t="shared" si="1090"/>
        <v>0</v>
      </c>
      <c r="AR363" s="199" t="s">
        <v>205</v>
      </c>
      <c r="AS363" s="3" t="str">
        <f t="shared" si="1091"/>
        <v>Forráshiányos a feladat!</v>
      </c>
      <c r="AU363" s="201" t="s">
        <v>135</v>
      </c>
      <c r="AV363" s="201" t="s">
        <v>135</v>
      </c>
      <c r="AW363" s="202">
        <f>COUNTA($G$3:G363)</f>
        <v>361</v>
      </c>
      <c r="AY363" s="8">
        <f>VLOOKUP($G363,Összesítő!$B:$F,3,FALSE)</f>
        <v>3185</v>
      </c>
      <c r="AZ363" s="8">
        <f t="shared" si="1092"/>
        <v>0</v>
      </c>
      <c r="BA363" s="5">
        <f t="shared" si="1093"/>
        <v>1</v>
      </c>
      <c r="BB363" s="5" t="str">
        <f t="shared" si="1094"/>
        <v>H</v>
      </c>
      <c r="BC363" s="5">
        <f t="shared" si="1095"/>
        <v>0</v>
      </c>
      <c r="BD363" s="5">
        <f t="shared" si="1096"/>
        <v>0</v>
      </c>
      <c r="BE363" s="5">
        <f t="shared" si="1097"/>
        <v>0</v>
      </c>
      <c r="BF363" s="8" t="str">
        <f t="shared" si="1098"/>
        <v>Nem rövidtávú a feladat.</v>
      </c>
      <c r="BG363" s="5">
        <f t="shared" si="1099"/>
        <v>1</v>
      </c>
      <c r="BH363" s="5">
        <f t="shared" si="1100"/>
        <v>1</v>
      </c>
      <c r="BI363" s="5">
        <f t="shared" si="1101"/>
        <v>1</v>
      </c>
      <c r="BJ363" s="5">
        <f t="shared" si="1102"/>
        <v>1</v>
      </c>
      <c r="BK363" s="5">
        <f t="shared" si="1103"/>
        <v>1</v>
      </c>
      <c r="BL363" s="4" t="str">
        <f t="shared" si="1104"/>
        <v>Forráshiányos a feladat!</v>
      </c>
      <c r="BM363" s="5">
        <f t="shared" si="1105"/>
        <v>0</v>
      </c>
      <c r="BN363" s="5">
        <f t="shared" si="1106"/>
        <v>1</v>
      </c>
      <c r="BO363" s="5">
        <f t="shared" si="1107"/>
        <v>0</v>
      </c>
      <c r="BP363" s="5">
        <f t="shared" si="1108"/>
        <v>0</v>
      </c>
      <c r="BQ363" s="5">
        <f t="shared" si="1109"/>
        <v>0</v>
      </c>
      <c r="BR363" s="8">
        <f t="shared" si="1110"/>
        <v>0</v>
      </c>
      <c r="BS363" s="5">
        <f t="shared" si="1111"/>
        <v>0</v>
      </c>
      <c r="BT363" s="5">
        <f t="shared" si="1112"/>
        <v>0</v>
      </c>
      <c r="BU363" s="5">
        <f t="shared" si="1113"/>
        <v>1</v>
      </c>
      <c r="BV363" s="5">
        <f t="shared" si="1114"/>
        <v>1</v>
      </c>
      <c r="BW363" s="5">
        <f t="shared" si="1115"/>
        <v>1</v>
      </c>
      <c r="BX363" s="5">
        <f t="shared" si="1116"/>
        <v>1</v>
      </c>
      <c r="BY363" s="5">
        <f t="shared" si="1117"/>
        <v>1</v>
      </c>
      <c r="BZ363" s="5">
        <f t="shared" si="1118"/>
        <v>1</v>
      </c>
      <c r="CA363" s="5">
        <f t="shared" si="1119"/>
        <v>1</v>
      </c>
      <c r="CB363" s="5">
        <f t="shared" si="1120"/>
        <v>1</v>
      </c>
      <c r="CC363" s="5">
        <f t="shared" si="1121"/>
        <v>1</v>
      </c>
      <c r="CD363" s="5" t="str">
        <f t="shared" si="1122"/>
        <v>?</v>
      </c>
      <c r="CE363" s="4" t="str">
        <f t="shared" si="1123"/>
        <v>Kitöltés rendben!</v>
      </c>
      <c r="CF363" s="5">
        <f t="shared" si="1124"/>
        <v>1</v>
      </c>
      <c r="CG363" s="5">
        <f t="shared" si="1125"/>
        <v>0</v>
      </c>
      <c r="CH363" s="5">
        <f t="shared" si="1126"/>
        <v>1</v>
      </c>
    </row>
    <row r="364" spans="1:86" s="2" customFormat="1" ht="30.2" customHeight="1" x14ac:dyDescent="0.25">
      <c r="A364" s="1" t="str">
        <f t="shared" si="1087"/>
        <v>Kitöltés rendben!</v>
      </c>
      <c r="B364" s="200">
        <v>2</v>
      </c>
      <c r="C364" s="199" t="s">
        <v>103</v>
      </c>
      <c r="D364" s="201" t="s">
        <v>617</v>
      </c>
      <c r="E364" s="201" t="s">
        <v>201</v>
      </c>
      <c r="F364" s="202" t="str">
        <f>VLOOKUP($G364,Összesítő!$B:$F,2,FALSE)</f>
        <v>21-32054-1-048-01-10</v>
      </c>
      <c r="G364" s="199" t="s">
        <v>280</v>
      </c>
      <c r="H364" s="202" t="str">
        <f>AY364&amp;"_"&amp;AW364&amp;"_FIV_"&amp;LEFT(Előlap!$B$6,4)</f>
        <v>3185_362_FIV_2026</v>
      </c>
      <c r="I364" s="202" t="str">
        <f>VLOOKUP($G364,Összesítő!$B:$F,5,FALSE)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4" s="202" t="str">
        <f>VLOOKUP($G364,Összesítő!$B:$F,4,FALSE)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4" s="6">
        <f t="shared" si="1006"/>
        <v>20500</v>
      </c>
      <c r="L364" s="200">
        <v>2028</v>
      </c>
      <c r="M364" s="200">
        <v>2028</v>
      </c>
      <c r="N364" s="12">
        <v>0</v>
      </c>
      <c r="O364" s="7">
        <v>20500</v>
      </c>
      <c r="P364" s="7">
        <v>0</v>
      </c>
      <c r="R364" s="7">
        <v>0</v>
      </c>
      <c r="S364" s="7">
        <v>0</v>
      </c>
      <c r="T364" s="7">
        <v>0</v>
      </c>
      <c r="U364" s="7">
        <v>0</v>
      </c>
      <c r="V364" s="7">
        <v>0</v>
      </c>
      <c r="W364" s="7">
        <v>0</v>
      </c>
      <c r="X364" s="7">
        <v>0</v>
      </c>
      <c r="Y364" s="7">
        <v>0</v>
      </c>
      <c r="Z364" s="7">
        <v>0</v>
      </c>
      <c r="AA364" s="7">
        <v>0</v>
      </c>
      <c r="AB364" s="7">
        <v>0</v>
      </c>
      <c r="AC364" s="6">
        <f t="shared" si="1088"/>
        <v>0</v>
      </c>
      <c r="AD364" s="3" t="str">
        <f t="shared" si="1089"/>
        <v>Nem rövidtávú a feladat.</v>
      </c>
      <c r="AF364" s="7">
        <v>0</v>
      </c>
      <c r="AG364" s="7">
        <v>0</v>
      </c>
      <c r="AH364" s="7">
        <v>0</v>
      </c>
      <c r="AI364" s="7">
        <v>0</v>
      </c>
      <c r="AJ364" s="7">
        <v>0</v>
      </c>
      <c r="AK364" s="7">
        <v>0</v>
      </c>
      <c r="AL364" s="7">
        <v>0</v>
      </c>
      <c r="AM364" s="7">
        <v>0</v>
      </c>
      <c r="AN364" s="7">
        <v>0</v>
      </c>
      <c r="AO364" s="7">
        <v>0</v>
      </c>
      <c r="AP364" s="7">
        <v>0</v>
      </c>
      <c r="AQ364" s="6">
        <f t="shared" si="1090"/>
        <v>0</v>
      </c>
      <c r="AR364" s="199" t="s">
        <v>205</v>
      </c>
      <c r="AS364" s="3" t="str">
        <f t="shared" si="1091"/>
        <v>Forráshiányos a feladat!</v>
      </c>
      <c r="AU364" s="201" t="s">
        <v>135</v>
      </c>
      <c r="AV364" s="201" t="s">
        <v>135</v>
      </c>
      <c r="AW364" s="202">
        <f>COUNTA($G$3:G364)</f>
        <v>362</v>
      </c>
      <c r="AY364" s="8">
        <f>VLOOKUP($G364,Összesítő!$B:$F,3,FALSE)</f>
        <v>3185</v>
      </c>
      <c r="AZ364" s="8">
        <f t="shared" si="1092"/>
        <v>0</v>
      </c>
      <c r="BA364" s="5">
        <f t="shared" si="1093"/>
        <v>1</v>
      </c>
      <c r="BB364" s="5" t="str">
        <f t="shared" si="1094"/>
        <v>H</v>
      </c>
      <c r="BC364" s="5">
        <f t="shared" si="1095"/>
        <v>0</v>
      </c>
      <c r="BD364" s="5">
        <f t="shared" si="1096"/>
        <v>0</v>
      </c>
      <c r="BE364" s="5">
        <f t="shared" si="1097"/>
        <v>0</v>
      </c>
      <c r="BF364" s="8" t="str">
        <f t="shared" si="1098"/>
        <v>Nem rövidtávú a feladat.</v>
      </c>
      <c r="BG364" s="5">
        <f t="shared" si="1099"/>
        <v>1</v>
      </c>
      <c r="BH364" s="5">
        <f t="shared" si="1100"/>
        <v>1</v>
      </c>
      <c r="BI364" s="5">
        <f t="shared" si="1101"/>
        <v>1</v>
      </c>
      <c r="BJ364" s="5">
        <f t="shared" si="1102"/>
        <v>1</v>
      </c>
      <c r="BK364" s="5">
        <f t="shared" si="1103"/>
        <v>1</v>
      </c>
      <c r="BL364" s="4" t="str">
        <f t="shared" si="1104"/>
        <v>Forráshiányos a feladat!</v>
      </c>
      <c r="BM364" s="5">
        <f t="shared" si="1105"/>
        <v>0</v>
      </c>
      <c r="BN364" s="5">
        <f t="shared" si="1106"/>
        <v>1</v>
      </c>
      <c r="BO364" s="5">
        <f t="shared" si="1107"/>
        <v>0</v>
      </c>
      <c r="BP364" s="5">
        <f t="shared" si="1108"/>
        <v>0</v>
      </c>
      <c r="BQ364" s="5">
        <f t="shared" si="1109"/>
        <v>0</v>
      </c>
      <c r="BR364" s="8">
        <f t="shared" si="1110"/>
        <v>0</v>
      </c>
      <c r="BS364" s="5">
        <f t="shared" si="1111"/>
        <v>0</v>
      </c>
      <c r="BT364" s="5">
        <f t="shared" si="1112"/>
        <v>0</v>
      </c>
      <c r="BU364" s="5">
        <f t="shared" si="1113"/>
        <v>1</v>
      </c>
      <c r="BV364" s="5">
        <f t="shared" si="1114"/>
        <v>1</v>
      </c>
      <c r="BW364" s="5">
        <f t="shared" si="1115"/>
        <v>1</v>
      </c>
      <c r="BX364" s="5">
        <f t="shared" si="1116"/>
        <v>1</v>
      </c>
      <c r="BY364" s="5">
        <f t="shared" si="1117"/>
        <v>1</v>
      </c>
      <c r="BZ364" s="5">
        <f t="shared" si="1118"/>
        <v>1</v>
      </c>
      <c r="CA364" s="5">
        <f t="shared" si="1119"/>
        <v>1</v>
      </c>
      <c r="CB364" s="5">
        <f t="shared" si="1120"/>
        <v>1</v>
      </c>
      <c r="CC364" s="5">
        <f t="shared" si="1121"/>
        <v>1</v>
      </c>
      <c r="CD364" s="5" t="str">
        <f t="shared" si="1122"/>
        <v>?</v>
      </c>
      <c r="CE364" s="4" t="str">
        <f t="shared" si="1123"/>
        <v>Kitöltés rendben!</v>
      </c>
      <c r="CF364" s="5">
        <f t="shared" si="1124"/>
        <v>1</v>
      </c>
      <c r="CG364" s="5">
        <f t="shared" si="1125"/>
        <v>0</v>
      </c>
      <c r="CH364" s="5">
        <f t="shared" si="1126"/>
        <v>1</v>
      </c>
    </row>
    <row r="365" spans="1:86" s="2" customFormat="1" ht="30.2" customHeight="1" x14ac:dyDescent="0.25">
      <c r="A365" s="1" t="str">
        <f t="shared" ref="A365:A377" si="1127">IF($G365="","Nincs VKR kiválasztva!",CE365)</f>
        <v>Kitöltés rendben!</v>
      </c>
      <c r="B365" s="200">
        <v>2</v>
      </c>
      <c r="C365" s="199" t="s">
        <v>50</v>
      </c>
      <c r="D365" s="201" t="s">
        <v>618</v>
      </c>
      <c r="E365" s="201" t="s">
        <v>201</v>
      </c>
      <c r="F365" s="202" t="str">
        <f>VLOOKUP($G365,Összesítő!$B:$F,2,FALSE)</f>
        <v>21-32054-1-048-01-10</v>
      </c>
      <c r="G365" s="199" t="s">
        <v>280</v>
      </c>
      <c r="H365" s="202" t="str">
        <f>AY365&amp;"_"&amp;AW365&amp;"_FIV_"&amp;LEFT(Előlap!$B$6,4)</f>
        <v>3185_363_FIV_2026</v>
      </c>
      <c r="I365" s="202" t="str">
        <f>VLOOKUP($G365,Összesítő!$B:$F,5,FALSE)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5" s="202" t="str">
        <f>VLOOKUP($G365,Összesítő!$B:$F,4,FALSE)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5" s="6">
        <f t="shared" si="1006"/>
        <v>4445</v>
      </c>
      <c r="L365" s="200">
        <v>2028</v>
      </c>
      <c r="M365" s="200">
        <v>2028</v>
      </c>
      <c r="N365" s="12">
        <v>0</v>
      </c>
      <c r="O365" s="7">
        <v>4445</v>
      </c>
      <c r="P365" s="7">
        <v>0</v>
      </c>
      <c r="R365" s="7">
        <v>0</v>
      </c>
      <c r="S365" s="7">
        <v>0</v>
      </c>
      <c r="T365" s="7">
        <v>0</v>
      </c>
      <c r="U365" s="7">
        <v>0</v>
      </c>
      <c r="V365" s="7">
        <v>0</v>
      </c>
      <c r="W365" s="7">
        <v>0</v>
      </c>
      <c r="X365" s="7">
        <v>0</v>
      </c>
      <c r="Y365" s="7">
        <v>0</v>
      </c>
      <c r="Z365" s="7">
        <v>0</v>
      </c>
      <c r="AA365" s="7">
        <v>0</v>
      </c>
      <c r="AB365" s="7">
        <v>0</v>
      </c>
      <c r="AC365" s="6">
        <f t="shared" ref="AC365:AC377" si="1128">SUM(R365:AB365)</f>
        <v>0</v>
      </c>
      <c r="AD365" s="3" t="str">
        <f t="shared" ref="AD365:AD377" si="1129">IF($G365="","Nincs VKR kiválasztva!",IF(BA365=0,"Hiányos kitöltés!",BF365))</f>
        <v>Nem rövidtávú a feladat.</v>
      </c>
      <c r="AF365" s="7">
        <v>4445</v>
      </c>
      <c r="AG365" s="7">
        <v>0</v>
      </c>
      <c r="AH365" s="7">
        <v>0</v>
      </c>
      <c r="AI365" s="7">
        <v>0</v>
      </c>
      <c r="AJ365" s="7">
        <v>0</v>
      </c>
      <c r="AK365" s="7">
        <v>0</v>
      </c>
      <c r="AL365" s="7">
        <v>0</v>
      </c>
      <c r="AM365" s="7">
        <v>0</v>
      </c>
      <c r="AN365" s="7">
        <v>0</v>
      </c>
      <c r="AO365" s="7">
        <v>0</v>
      </c>
      <c r="AP365" s="7">
        <v>0</v>
      </c>
      <c r="AQ365" s="6">
        <f t="shared" ref="AQ365:AQ377" si="1130">SUM(AF365:AP365)</f>
        <v>4445</v>
      </c>
      <c r="AR365" s="199" t="s">
        <v>203</v>
      </c>
      <c r="AS365" s="3" t="str">
        <f t="shared" ref="AS365:AS377" si="1131">IF($G365="","Nincs VKR kiválasztva!",IF($BA365=0,"Hiányos kitöltés!",IF($BN365=0,"Nem hosszútávú a feladat.",$BL365)))</f>
        <v>A forrás egyenlő a költséggel (II.ütem).</v>
      </c>
      <c r="AU365" s="201" t="s">
        <v>135</v>
      </c>
      <c r="AV365" s="201" t="s">
        <v>135</v>
      </c>
      <c r="AW365" s="202">
        <f>COUNTA($G$3:G365)</f>
        <v>363</v>
      </c>
      <c r="AY365" s="8">
        <f>VLOOKUP($G365,Összesítő!$B:$F,3,FALSE)</f>
        <v>3185</v>
      </c>
      <c r="AZ365" s="8">
        <f t="shared" ref="AZ365:AZ377" si="1132">LEN($AU365)</f>
        <v>0</v>
      </c>
      <c r="BA365" s="5">
        <f t="shared" ref="BA365:BA377" si="1133">IF(OR($B365="",$C365="",$D365="",$E365="",$F365="",$L365="",$M365="",$N365="",$O365="",$P365=""),0,1)</f>
        <v>1</v>
      </c>
      <c r="BB365" s="5" t="str">
        <f t="shared" ref="BB365:BB377" si="1134">IF($F365="",0,IF(AND($L365=2027,$M365=2027),"R",IF(AND($L365=2027,$M365&gt;2027),"RH",IF(AND($L365&gt;2027,$M365&gt;2027),"H","x"))))</f>
        <v>H</v>
      </c>
      <c r="BC365" s="5">
        <f t="shared" ref="BC365:BC377" si="1135">IF(OR(BB365="R",BB365="RH"),1,0)</f>
        <v>0</v>
      </c>
      <c r="BD365" s="5">
        <f t="shared" ref="BD365:BD377" si="1136">IF(AND($BB365="R",$O365&gt;0),1,IF(AND($BB365="H",$N365&gt;0),1,0))</f>
        <v>0</v>
      </c>
      <c r="BE365" s="5">
        <f t="shared" ref="BE365:BE377" si="1137">IF($AC365&lt;$N365,1,IF($AC365=$N365,0))</f>
        <v>0</v>
      </c>
      <c r="BF365" s="8" t="str">
        <f t="shared" ref="BF365:BF377" si="1138">IF($L365&gt;2027,"Nem rövidtávú a feladat.",IF($BE365=1,"Az I. ütem nem lehet forráshiányos!",IF($AC365&gt;$N365,"Többlet forrást jelölt meg az I. ütemnél! A forrás ne legyen több a költségnél.",IF($AC365=$N365,"A forrás egyenlő a költséggel (I.ütem).",0))))</f>
        <v>Nem rövidtávú a feladat.</v>
      </c>
      <c r="BG365" s="5">
        <f t="shared" ref="BG365:BG377" si="1139">IF(AND($R365&lt;&gt;"",$S365&lt;&gt;"",$T365&lt;&gt;"",$U365&lt;&gt;"",$V365&lt;&gt;"",$W365&lt;&gt;"",$X365&lt;&gt;"",$Y365&lt;&gt;"",$Z365&lt;&gt;"",$AA365&lt;&gt;"",$AB365&lt;&gt;""),1,0)</f>
        <v>1</v>
      </c>
      <c r="BH365" s="5">
        <f t="shared" ref="BH365:BH377" si="1140">IF(AND($BG365=1,$N365=$AC365),1,0)</f>
        <v>1</v>
      </c>
      <c r="BI365" s="5">
        <f t="shared" ref="BI365:BI377" si="1141">IF($AQ365&lt;$O365,1,0)</f>
        <v>0</v>
      </c>
      <c r="BJ365" s="5">
        <f t="shared" ref="BJ365:BJ377" si="1142">IF(AND($AF365&lt;&gt;"",$AG365&lt;&gt;"",$AH365&lt;&gt;"",$AI365&lt;&gt;"",$AJ365&lt;&gt;"",$AK365&lt;&gt;"",$AL365&lt;&gt;"",$AM365&lt;&gt;"",$AN365&lt;&gt;"",$AO365&lt;&gt;"",$AP365&lt;&gt;""),1,0)</f>
        <v>1</v>
      </c>
      <c r="BK365" s="5">
        <f t="shared" ref="BK365:BK377" si="1143">IF(AND($BJ365=1,$O365=$AQ365),1,IF(AND($BJ365=1,$O365&gt;$AQ365,AR365="igen"),1,0))</f>
        <v>1</v>
      </c>
      <c r="BL365" s="4" t="str">
        <f t="shared" ref="BL365:BL377" si="1144">IF($M365&lt;2028,"Nem hosszútávú a feladat.",IF(AND($BI365=1,$AR365="nem"),"Forráshiányos a feladat? Jelölje az AR-oszlopban!",IF(AND($BI365=0,$AR365="igen"),"Forráshiányosnak jelölte a feladat az AR-oszlopban, de a forrás költség adatok alapnján nem az!",IF(AND($BI365=1,$AR365="igen"),"Forráshiányos a feladat!",IF($AQ365&gt;$O365,"Többlet forrást jelölt meg a II. ütemnél! A forrás ne legyen több a költségnél.",IF($AQ365=$O365,"A forrás egyenlő a költséggel (II.ütem).",0))))))</f>
        <v>A forrás egyenlő a költséggel (II.ütem).</v>
      </c>
      <c r="BM365" s="5">
        <f t="shared" ref="BM365:BM377" si="1145">IF($M365&lt;2028,1,0)</f>
        <v>0</v>
      </c>
      <c r="BN365" s="5">
        <f t="shared" ref="BN365:BN377" si="1146">IF($M365&gt;2027,1,0)</f>
        <v>1</v>
      </c>
      <c r="BO365" s="5">
        <f t="shared" ref="BO365:BO377" si="1147">IF(AND($BM365=1,$N365=0),1,0)</f>
        <v>0</v>
      </c>
      <c r="BP365" s="5">
        <f t="shared" ref="BP365:BP377" si="1148">IF(AND($BN365=1,$O365=0),1,0)</f>
        <v>0</v>
      </c>
      <c r="BQ365" s="5">
        <f t="shared" ref="BQ365:BQ377" si="1149">IF(AND($BB365="R",$N365=0,$AZ365&gt;29),1,IF(AND($BB365="RH",$N365=0,$AZ365&gt;29),1,0))</f>
        <v>0</v>
      </c>
      <c r="BR365" s="8">
        <f t="shared" ref="BR365:BR377" si="1150">IF($BN365=0,"Nincs hosszútávú terv!",IF(AND($BB365="H",$O365=0,$AZ365=0),"Nullás a hosszútávú feladat és nincs hozzá indoklás!",IF(AND($BB365="RH",$O365=0,$AZ365=0),"Nullás a hosszútávú feladat és nincs hozzá indoklás!",IF(AND($BB365="R",$O365=0,$AZ365&lt;300),"Nullás a hosszútávú feladat és rövid hozzá az indoklás!",IF(AND($BB365="RH",$O365=0,$AZ365&lt;300),"Nullás a hosszútávú feladat és rövid hozzá az indoklás!",0)))))</f>
        <v>0</v>
      </c>
      <c r="BS365" s="5">
        <f t="shared" ref="BS365:BS377" si="1151">IF(AND($BB365="R",$N365=0,$AZ365&gt;29),1,IF(AND($BB365="RH",$N365=0,$AZ365&gt;29),1,0))</f>
        <v>0</v>
      </c>
      <c r="BT365" s="5">
        <f t="shared" ref="BT365:BT377" si="1152">IF(AND($BB365="H",$O365=0,$AZ365&gt;29),1,IF(AND($BB365="RH",$O365=0,$AZ365&gt;29),1,0))</f>
        <v>0</v>
      </c>
      <c r="BU365" s="5">
        <f t="shared" ref="BU365:BU377" si="1153">IF($B365="",0,1)</f>
        <v>1</v>
      </c>
      <c r="BV365" s="5">
        <f t="shared" ref="BV365:BV377" si="1154">IF($C365="",0,1)</f>
        <v>1</v>
      </c>
      <c r="BW365" s="5">
        <f t="shared" ref="BW365:BW377" si="1155">IF($D365="",0,1)</f>
        <v>1</v>
      </c>
      <c r="BX365" s="5">
        <f t="shared" ref="BX365:BX377" si="1156">IF($E365="",0,1)</f>
        <v>1</v>
      </c>
      <c r="BY365" s="5">
        <f t="shared" ref="BY365:BY377" si="1157">IF($L365="",0,1)</f>
        <v>1</v>
      </c>
      <c r="BZ365" s="5">
        <f t="shared" ref="BZ365:BZ377" si="1158">IF($M365="",0,1)</f>
        <v>1</v>
      </c>
      <c r="CA365" s="5">
        <f t="shared" ref="CA365:CA377" si="1159">IF($N365="",0,1)</f>
        <v>1</v>
      </c>
      <c r="CB365" s="5">
        <f t="shared" ref="CB365:CB377" si="1160">IF($O365="",0,1)</f>
        <v>1</v>
      </c>
      <c r="CC365" s="5">
        <f t="shared" ref="CC365:CC377" si="1161">IF($P365="",0,1)</f>
        <v>1</v>
      </c>
      <c r="CD365" s="5" t="str">
        <f t="shared" ref="CD365:CD377" si="1162">IF(AND($BA365=0,$BU365=0),"Hiányos kitöltés! (B-oszlop üres)",IF(AND($BA365=0,$BV365=0),"Hiányos kitöltés! (C-oszlop üres)",IF(AND($BA365=0,$BW365=0),"Hiányos kitöltés! (D-oszlop üres)",IF(AND($BA365=0,$BX365=0),"Hiányos kitöltés! (E-oszlop üres)",IF(AND($BA365=0,$BY365=0),"Hiányos kitöltés! (L-oszlop üres)",IF(AND($BA365=0,$BZ365=0),"Hiányos kitöltés! (M-oszlop üres)",IF(AND($BA365=0,$CA365=0),"Hiányos kitöltés! (N-oszlop üres)",IF(AND($BA365=0,$CB365=0),"Hiányos kitöltés! (O-oszlop üres)",IF(AND($BA365=0,$CC365=0),"Hiányos kitöltés! (P-oszlop üres)",IF(AND($BA365=0,$BG365=0),"Hiányos kitöltés! (I.ütem forrása hiányos!","?"))))))))))</f>
        <v>?</v>
      </c>
      <c r="CE365" s="4" t="str">
        <f t="shared" ref="CE365:CE377" si="1163">IF($BA365=0,$CD365,IF($BG365=0,"I. ütem forrása nincs kitöltve!",IF($BJ365=0,"II. ütem forrása nincs kitöltve!",IF($BD365=1,"Költségek üteme nem megfelelő (az időtartam és a költség üteme eltér)!",IF(AND(BH365=0,$BA365=1,$BJ365=1,$BD365=1),"Kötelező cellák kitöltve, de az I. ütem forrása hibás!",IF(AND(BJ365=0,$BA365=1,$BJ365=1,$BD365=1),"Kötelező cellák kitöltve, de a II. ütem forrása hibás!",IF(AND($BO365=1,$AZ365&lt;30),"Nullás a rövidtávú feladat és rövid (hiányzik) a hozzá tartozó indoklás!",IF(AND($BP365=1,$AZ365&lt;30),"Nullás a hosszútávú feladat és rövid (hiányzik) a hozzá tartozó indoklás!",IF(AND(BN365=1,C365="2011_RENDKÍVÜLI"),"II. ütemre nem tervezhet Rendkívüli feladatot!",IF(BH365=0,AD365,IF(BK365=0,AS365,IF(AND(BC365=1,$P365&gt;$N365),"EM rendelet 2. melléklet terhére elszámolt költség nem lehet nagyobb az I. ütemre tervezett tényleges költségnél!",IF($AC365&gt;$N365,"Többlet forrást jelölt meg az I. ütemnél! A forrás ne legyen több a költségnél.",IF($AQ365&gt;$O365,"Többlet forrást jelölt meg a II. ütemnél! A forrás ne legyen több a költségnél.","Kitöltés rendben!"))))))))))))))</f>
        <v>Kitöltés rendben!</v>
      </c>
      <c r="CF365" s="5">
        <f t="shared" ref="CF365:CF377" si="1164">IF(A365="Kitöltés rendben!",1,0)</f>
        <v>1</v>
      </c>
      <c r="CG365" s="5">
        <f t="shared" ref="CG365:CG377" si="1165">IF(AND($BB365="R",$CF365=1),1,IF(AND($BB365="RH",$CF365=1),1,0))</f>
        <v>0</v>
      </c>
      <c r="CH365" s="5">
        <f t="shared" ref="CH365:CH377" si="1166">IF(AND($BB365="H",$CF365=1),1,IF(AND($BB365="RH",$CF365=1),1,0))</f>
        <v>1</v>
      </c>
    </row>
    <row r="366" spans="1:86" s="2" customFormat="1" ht="30.2" customHeight="1" x14ac:dyDescent="0.25">
      <c r="A366" s="1" t="str">
        <f t="shared" si="1127"/>
        <v>Kitöltés rendben!</v>
      </c>
      <c r="B366" s="200">
        <v>2</v>
      </c>
      <c r="C366" s="199" t="s">
        <v>50</v>
      </c>
      <c r="D366" s="201" t="s">
        <v>619</v>
      </c>
      <c r="E366" s="201" t="s">
        <v>201</v>
      </c>
      <c r="F366" s="202" t="str">
        <f>VLOOKUP($G366,Összesítő!$B:$F,2,FALSE)</f>
        <v>21-32054-1-048-01-10</v>
      </c>
      <c r="G366" s="199" t="s">
        <v>280</v>
      </c>
      <c r="H366" s="202" t="str">
        <f>AY366&amp;"_"&amp;AW366&amp;"_FIV_"&amp;LEFT(Előlap!$B$6,4)</f>
        <v>3185_364_FIV_2026</v>
      </c>
      <c r="I366" s="202" t="str">
        <f>VLOOKUP($G366,Összesítő!$B:$F,5,FALSE)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6" s="202" t="str">
        <f>VLOOKUP($G366,Összesítő!$B:$F,4,FALSE)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6" s="6">
        <f t="shared" si="1006"/>
        <v>1270</v>
      </c>
      <c r="L366" s="200">
        <v>2029</v>
      </c>
      <c r="M366" s="200">
        <v>2029</v>
      </c>
      <c r="N366" s="12">
        <v>0</v>
      </c>
      <c r="O366" s="7">
        <v>1270</v>
      </c>
      <c r="P366" s="7">
        <v>0</v>
      </c>
      <c r="R366" s="7">
        <v>0</v>
      </c>
      <c r="S366" s="7">
        <v>0</v>
      </c>
      <c r="T366" s="7">
        <v>0</v>
      </c>
      <c r="U366" s="7">
        <v>0</v>
      </c>
      <c r="V366" s="7">
        <v>0</v>
      </c>
      <c r="W366" s="7">
        <v>0</v>
      </c>
      <c r="X366" s="7">
        <v>0</v>
      </c>
      <c r="Y366" s="7">
        <v>0</v>
      </c>
      <c r="Z366" s="7">
        <v>0</v>
      </c>
      <c r="AA366" s="7">
        <v>0</v>
      </c>
      <c r="AB366" s="7">
        <v>0</v>
      </c>
      <c r="AC366" s="6">
        <f t="shared" si="1128"/>
        <v>0</v>
      </c>
      <c r="AD366" s="3" t="str">
        <f t="shared" si="1129"/>
        <v>Nem rövidtávú a feladat.</v>
      </c>
      <c r="AF366" s="7">
        <v>0</v>
      </c>
      <c r="AG366" s="7">
        <v>0</v>
      </c>
      <c r="AH366" s="7">
        <v>0</v>
      </c>
      <c r="AI366" s="7">
        <v>0</v>
      </c>
      <c r="AJ366" s="7">
        <v>0</v>
      </c>
      <c r="AK366" s="7">
        <v>0</v>
      </c>
      <c r="AL366" s="7">
        <v>0</v>
      </c>
      <c r="AM366" s="7">
        <v>0</v>
      </c>
      <c r="AN366" s="7">
        <v>0</v>
      </c>
      <c r="AO366" s="7">
        <v>0</v>
      </c>
      <c r="AP366" s="7">
        <v>0</v>
      </c>
      <c r="AQ366" s="6">
        <f t="shared" si="1130"/>
        <v>0</v>
      </c>
      <c r="AR366" s="199" t="s">
        <v>205</v>
      </c>
      <c r="AS366" s="3" t="str">
        <f t="shared" si="1131"/>
        <v>Forráshiányos a feladat!</v>
      </c>
      <c r="AU366" s="201" t="s">
        <v>135</v>
      </c>
      <c r="AV366" s="201" t="s">
        <v>135</v>
      </c>
      <c r="AW366" s="202">
        <f>COUNTA($G$3:G366)</f>
        <v>364</v>
      </c>
      <c r="AY366" s="8">
        <f>VLOOKUP($G366,Összesítő!$B:$F,3,FALSE)</f>
        <v>3185</v>
      </c>
      <c r="AZ366" s="8">
        <f t="shared" si="1132"/>
        <v>0</v>
      </c>
      <c r="BA366" s="5">
        <f t="shared" si="1133"/>
        <v>1</v>
      </c>
      <c r="BB366" s="5" t="str">
        <f t="shared" si="1134"/>
        <v>H</v>
      </c>
      <c r="BC366" s="5">
        <f t="shared" si="1135"/>
        <v>0</v>
      </c>
      <c r="BD366" s="5">
        <f t="shared" si="1136"/>
        <v>0</v>
      </c>
      <c r="BE366" s="5">
        <f t="shared" si="1137"/>
        <v>0</v>
      </c>
      <c r="BF366" s="8" t="str">
        <f t="shared" si="1138"/>
        <v>Nem rövidtávú a feladat.</v>
      </c>
      <c r="BG366" s="5">
        <f t="shared" si="1139"/>
        <v>1</v>
      </c>
      <c r="BH366" s="5">
        <f t="shared" si="1140"/>
        <v>1</v>
      </c>
      <c r="BI366" s="5">
        <f t="shared" si="1141"/>
        <v>1</v>
      </c>
      <c r="BJ366" s="5">
        <f t="shared" si="1142"/>
        <v>1</v>
      </c>
      <c r="BK366" s="5">
        <f t="shared" si="1143"/>
        <v>1</v>
      </c>
      <c r="BL366" s="4" t="str">
        <f t="shared" si="1144"/>
        <v>Forráshiányos a feladat!</v>
      </c>
      <c r="BM366" s="5">
        <f t="shared" si="1145"/>
        <v>0</v>
      </c>
      <c r="BN366" s="5">
        <f t="shared" si="1146"/>
        <v>1</v>
      </c>
      <c r="BO366" s="5">
        <f t="shared" si="1147"/>
        <v>0</v>
      </c>
      <c r="BP366" s="5">
        <f t="shared" si="1148"/>
        <v>0</v>
      </c>
      <c r="BQ366" s="5">
        <f t="shared" si="1149"/>
        <v>0</v>
      </c>
      <c r="BR366" s="8">
        <f t="shared" si="1150"/>
        <v>0</v>
      </c>
      <c r="BS366" s="5">
        <f t="shared" si="1151"/>
        <v>0</v>
      </c>
      <c r="BT366" s="5">
        <f t="shared" si="1152"/>
        <v>0</v>
      </c>
      <c r="BU366" s="5">
        <f t="shared" si="1153"/>
        <v>1</v>
      </c>
      <c r="BV366" s="5">
        <f t="shared" si="1154"/>
        <v>1</v>
      </c>
      <c r="BW366" s="5">
        <f t="shared" si="1155"/>
        <v>1</v>
      </c>
      <c r="BX366" s="5">
        <f t="shared" si="1156"/>
        <v>1</v>
      </c>
      <c r="BY366" s="5">
        <f t="shared" si="1157"/>
        <v>1</v>
      </c>
      <c r="BZ366" s="5">
        <f t="shared" si="1158"/>
        <v>1</v>
      </c>
      <c r="CA366" s="5">
        <f t="shared" si="1159"/>
        <v>1</v>
      </c>
      <c r="CB366" s="5">
        <f t="shared" si="1160"/>
        <v>1</v>
      </c>
      <c r="CC366" s="5">
        <f t="shared" si="1161"/>
        <v>1</v>
      </c>
      <c r="CD366" s="5" t="str">
        <f t="shared" si="1162"/>
        <v>?</v>
      </c>
      <c r="CE366" s="4" t="str">
        <f t="shared" si="1163"/>
        <v>Kitöltés rendben!</v>
      </c>
      <c r="CF366" s="5">
        <f t="shared" si="1164"/>
        <v>1</v>
      </c>
      <c r="CG366" s="5">
        <f t="shared" si="1165"/>
        <v>0</v>
      </c>
      <c r="CH366" s="5">
        <f t="shared" si="1166"/>
        <v>1</v>
      </c>
    </row>
    <row r="367" spans="1:86" s="2" customFormat="1" ht="30.2" customHeight="1" x14ac:dyDescent="0.25">
      <c r="A367" s="1" t="str">
        <f t="shared" si="1127"/>
        <v>Kitöltés rendben!</v>
      </c>
      <c r="B367" s="200">
        <v>2</v>
      </c>
      <c r="C367" s="199" t="s">
        <v>50</v>
      </c>
      <c r="D367" s="201" t="s">
        <v>620</v>
      </c>
      <c r="E367" s="201" t="s">
        <v>201</v>
      </c>
      <c r="F367" s="202" t="str">
        <f>VLOOKUP($G367,Összesítő!$B:$F,2,FALSE)</f>
        <v>21-32054-1-048-01-10</v>
      </c>
      <c r="G367" s="199" t="s">
        <v>280</v>
      </c>
      <c r="H367" s="202" t="str">
        <f>AY367&amp;"_"&amp;AW367&amp;"_FIV_"&amp;LEFT(Előlap!$B$6,4)</f>
        <v>3185_365_FIV_2026</v>
      </c>
      <c r="I367" s="202" t="str">
        <f>VLOOKUP($G367,Összesítő!$B:$F,5,FALSE)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7" s="202" t="str">
        <f>VLOOKUP($G367,Összesítő!$B:$F,4,FALSE)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7" s="6">
        <f t="shared" si="1006"/>
        <v>1270</v>
      </c>
      <c r="L367" s="200">
        <v>2029</v>
      </c>
      <c r="M367" s="200">
        <v>2029</v>
      </c>
      <c r="N367" s="12">
        <v>0</v>
      </c>
      <c r="O367" s="7">
        <v>1270</v>
      </c>
      <c r="P367" s="7">
        <v>0</v>
      </c>
      <c r="R367" s="7">
        <v>0</v>
      </c>
      <c r="S367" s="7">
        <v>0</v>
      </c>
      <c r="T367" s="7">
        <v>0</v>
      </c>
      <c r="U367" s="7">
        <v>0</v>
      </c>
      <c r="V367" s="7">
        <v>0</v>
      </c>
      <c r="W367" s="7">
        <v>0</v>
      </c>
      <c r="X367" s="7">
        <v>0</v>
      </c>
      <c r="Y367" s="7">
        <v>0</v>
      </c>
      <c r="Z367" s="7">
        <v>0</v>
      </c>
      <c r="AA367" s="7">
        <v>0</v>
      </c>
      <c r="AB367" s="7">
        <v>0</v>
      </c>
      <c r="AC367" s="6">
        <f t="shared" si="1128"/>
        <v>0</v>
      </c>
      <c r="AD367" s="3" t="str">
        <f t="shared" si="1129"/>
        <v>Nem rövidtávú a feladat.</v>
      </c>
      <c r="AF367" s="7">
        <v>0</v>
      </c>
      <c r="AG367" s="7">
        <v>0</v>
      </c>
      <c r="AH367" s="7">
        <v>0</v>
      </c>
      <c r="AI367" s="7">
        <v>0</v>
      </c>
      <c r="AJ367" s="7">
        <v>0</v>
      </c>
      <c r="AK367" s="7">
        <v>0</v>
      </c>
      <c r="AL367" s="7">
        <v>0</v>
      </c>
      <c r="AM367" s="7">
        <v>0</v>
      </c>
      <c r="AN367" s="7">
        <v>0</v>
      </c>
      <c r="AO367" s="7">
        <v>0</v>
      </c>
      <c r="AP367" s="7">
        <v>0</v>
      </c>
      <c r="AQ367" s="6">
        <f t="shared" si="1130"/>
        <v>0</v>
      </c>
      <c r="AR367" s="199" t="s">
        <v>205</v>
      </c>
      <c r="AS367" s="3" t="str">
        <f t="shared" si="1131"/>
        <v>Forráshiányos a feladat!</v>
      </c>
      <c r="AU367" s="201" t="s">
        <v>135</v>
      </c>
      <c r="AV367" s="201" t="s">
        <v>135</v>
      </c>
      <c r="AW367" s="202">
        <f>COUNTA($G$3:G367)</f>
        <v>365</v>
      </c>
      <c r="AY367" s="8">
        <f>VLOOKUP($G367,Összesítő!$B:$F,3,FALSE)</f>
        <v>3185</v>
      </c>
      <c r="AZ367" s="8">
        <f t="shared" si="1132"/>
        <v>0</v>
      </c>
      <c r="BA367" s="5">
        <f t="shared" si="1133"/>
        <v>1</v>
      </c>
      <c r="BB367" s="5" t="str">
        <f t="shared" si="1134"/>
        <v>H</v>
      </c>
      <c r="BC367" s="5">
        <f t="shared" si="1135"/>
        <v>0</v>
      </c>
      <c r="BD367" s="5">
        <f t="shared" si="1136"/>
        <v>0</v>
      </c>
      <c r="BE367" s="5">
        <f t="shared" si="1137"/>
        <v>0</v>
      </c>
      <c r="BF367" s="8" t="str">
        <f t="shared" si="1138"/>
        <v>Nem rövidtávú a feladat.</v>
      </c>
      <c r="BG367" s="5">
        <f t="shared" si="1139"/>
        <v>1</v>
      </c>
      <c r="BH367" s="5">
        <f t="shared" si="1140"/>
        <v>1</v>
      </c>
      <c r="BI367" s="5">
        <f t="shared" si="1141"/>
        <v>1</v>
      </c>
      <c r="BJ367" s="5">
        <f t="shared" si="1142"/>
        <v>1</v>
      </c>
      <c r="BK367" s="5">
        <f t="shared" si="1143"/>
        <v>1</v>
      </c>
      <c r="BL367" s="4" t="str">
        <f t="shared" si="1144"/>
        <v>Forráshiányos a feladat!</v>
      </c>
      <c r="BM367" s="5">
        <f t="shared" si="1145"/>
        <v>0</v>
      </c>
      <c r="BN367" s="5">
        <f t="shared" si="1146"/>
        <v>1</v>
      </c>
      <c r="BO367" s="5">
        <f t="shared" si="1147"/>
        <v>0</v>
      </c>
      <c r="BP367" s="5">
        <f t="shared" si="1148"/>
        <v>0</v>
      </c>
      <c r="BQ367" s="5">
        <f t="shared" si="1149"/>
        <v>0</v>
      </c>
      <c r="BR367" s="8">
        <f t="shared" si="1150"/>
        <v>0</v>
      </c>
      <c r="BS367" s="5">
        <f t="shared" si="1151"/>
        <v>0</v>
      </c>
      <c r="BT367" s="5">
        <f t="shared" si="1152"/>
        <v>0</v>
      </c>
      <c r="BU367" s="5">
        <f t="shared" si="1153"/>
        <v>1</v>
      </c>
      <c r="BV367" s="5">
        <f t="shared" si="1154"/>
        <v>1</v>
      </c>
      <c r="BW367" s="5">
        <f t="shared" si="1155"/>
        <v>1</v>
      </c>
      <c r="BX367" s="5">
        <f t="shared" si="1156"/>
        <v>1</v>
      </c>
      <c r="BY367" s="5">
        <f t="shared" si="1157"/>
        <v>1</v>
      </c>
      <c r="BZ367" s="5">
        <f t="shared" si="1158"/>
        <v>1</v>
      </c>
      <c r="CA367" s="5">
        <f t="shared" si="1159"/>
        <v>1</v>
      </c>
      <c r="CB367" s="5">
        <f t="shared" si="1160"/>
        <v>1</v>
      </c>
      <c r="CC367" s="5">
        <f t="shared" si="1161"/>
        <v>1</v>
      </c>
      <c r="CD367" s="5" t="str">
        <f t="shared" si="1162"/>
        <v>?</v>
      </c>
      <c r="CE367" s="4" t="str">
        <f t="shared" si="1163"/>
        <v>Kitöltés rendben!</v>
      </c>
      <c r="CF367" s="5">
        <f t="shared" si="1164"/>
        <v>1</v>
      </c>
      <c r="CG367" s="5">
        <f t="shared" si="1165"/>
        <v>0</v>
      </c>
      <c r="CH367" s="5">
        <f t="shared" si="1166"/>
        <v>1</v>
      </c>
    </row>
    <row r="368" spans="1:86" s="2" customFormat="1" ht="30.2" customHeight="1" x14ac:dyDescent="0.25">
      <c r="A368" s="1" t="str">
        <f t="shared" si="1127"/>
        <v>Kitöltés rendben!</v>
      </c>
      <c r="B368" s="200">
        <v>2</v>
      </c>
      <c r="C368" s="199" t="s">
        <v>50</v>
      </c>
      <c r="D368" s="201" t="s">
        <v>621</v>
      </c>
      <c r="E368" s="201" t="s">
        <v>201</v>
      </c>
      <c r="F368" s="202" t="str">
        <f>VLOOKUP($G368,Összesítő!$B:$F,2,FALSE)</f>
        <v>21-32054-1-048-01-10</v>
      </c>
      <c r="G368" s="199" t="s">
        <v>280</v>
      </c>
      <c r="H368" s="202" t="str">
        <f>AY368&amp;"_"&amp;AW368&amp;"_FIV_"&amp;LEFT(Előlap!$B$6,4)</f>
        <v>3185_366_FIV_2026</v>
      </c>
      <c r="I368" s="202" t="str">
        <f>VLOOKUP($G368,Összesítő!$B:$F,5,FALSE)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8" s="202" t="str">
        <f>VLOOKUP($G368,Összesítő!$B:$F,4,FALSE)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8" s="6">
        <f t="shared" si="1006"/>
        <v>1270</v>
      </c>
      <c r="L368" s="200">
        <v>2030</v>
      </c>
      <c r="M368" s="200">
        <v>2030</v>
      </c>
      <c r="N368" s="12">
        <v>0</v>
      </c>
      <c r="O368" s="7">
        <v>1270</v>
      </c>
      <c r="P368" s="7">
        <v>0</v>
      </c>
      <c r="R368" s="7">
        <v>0</v>
      </c>
      <c r="S368" s="7">
        <v>0</v>
      </c>
      <c r="T368" s="7">
        <v>0</v>
      </c>
      <c r="U368" s="7">
        <v>0</v>
      </c>
      <c r="V368" s="7">
        <v>0</v>
      </c>
      <c r="W368" s="7">
        <v>0</v>
      </c>
      <c r="X368" s="7">
        <v>0</v>
      </c>
      <c r="Y368" s="7">
        <v>0</v>
      </c>
      <c r="Z368" s="7">
        <v>0</v>
      </c>
      <c r="AA368" s="7">
        <v>0</v>
      </c>
      <c r="AB368" s="7">
        <v>0</v>
      </c>
      <c r="AC368" s="6">
        <f t="shared" si="1128"/>
        <v>0</v>
      </c>
      <c r="AD368" s="3" t="str">
        <f t="shared" si="1129"/>
        <v>Nem rövidtávú a feladat.</v>
      </c>
      <c r="AF368" s="7">
        <v>0</v>
      </c>
      <c r="AG368" s="7">
        <v>0</v>
      </c>
      <c r="AH368" s="7">
        <v>0</v>
      </c>
      <c r="AI368" s="7">
        <v>0</v>
      </c>
      <c r="AJ368" s="7">
        <v>0</v>
      </c>
      <c r="AK368" s="7">
        <v>0</v>
      </c>
      <c r="AL368" s="7">
        <v>0</v>
      </c>
      <c r="AM368" s="7">
        <v>0</v>
      </c>
      <c r="AN368" s="7">
        <v>0</v>
      </c>
      <c r="AO368" s="7">
        <v>0</v>
      </c>
      <c r="AP368" s="7">
        <v>0</v>
      </c>
      <c r="AQ368" s="6">
        <f t="shared" si="1130"/>
        <v>0</v>
      </c>
      <c r="AR368" s="199" t="s">
        <v>205</v>
      </c>
      <c r="AS368" s="3" t="str">
        <f t="shared" si="1131"/>
        <v>Forráshiányos a feladat!</v>
      </c>
      <c r="AU368" s="201" t="s">
        <v>135</v>
      </c>
      <c r="AV368" s="201" t="s">
        <v>135</v>
      </c>
      <c r="AW368" s="202">
        <f>COUNTA($G$3:G368)</f>
        <v>366</v>
      </c>
      <c r="AY368" s="8">
        <f>VLOOKUP($G368,Összesítő!$B:$F,3,FALSE)</f>
        <v>3185</v>
      </c>
      <c r="AZ368" s="8">
        <f t="shared" si="1132"/>
        <v>0</v>
      </c>
      <c r="BA368" s="5">
        <f t="shared" si="1133"/>
        <v>1</v>
      </c>
      <c r="BB368" s="5" t="str">
        <f t="shared" si="1134"/>
        <v>H</v>
      </c>
      <c r="BC368" s="5">
        <f t="shared" si="1135"/>
        <v>0</v>
      </c>
      <c r="BD368" s="5">
        <f t="shared" si="1136"/>
        <v>0</v>
      </c>
      <c r="BE368" s="5">
        <f t="shared" si="1137"/>
        <v>0</v>
      </c>
      <c r="BF368" s="8" t="str">
        <f t="shared" si="1138"/>
        <v>Nem rövidtávú a feladat.</v>
      </c>
      <c r="BG368" s="5">
        <f t="shared" si="1139"/>
        <v>1</v>
      </c>
      <c r="BH368" s="5">
        <f t="shared" si="1140"/>
        <v>1</v>
      </c>
      <c r="BI368" s="5">
        <f t="shared" si="1141"/>
        <v>1</v>
      </c>
      <c r="BJ368" s="5">
        <f t="shared" si="1142"/>
        <v>1</v>
      </c>
      <c r="BK368" s="5">
        <f t="shared" si="1143"/>
        <v>1</v>
      </c>
      <c r="BL368" s="4" t="str">
        <f t="shared" si="1144"/>
        <v>Forráshiányos a feladat!</v>
      </c>
      <c r="BM368" s="5">
        <f t="shared" si="1145"/>
        <v>0</v>
      </c>
      <c r="BN368" s="5">
        <f t="shared" si="1146"/>
        <v>1</v>
      </c>
      <c r="BO368" s="5">
        <f t="shared" si="1147"/>
        <v>0</v>
      </c>
      <c r="BP368" s="5">
        <f t="shared" si="1148"/>
        <v>0</v>
      </c>
      <c r="BQ368" s="5">
        <f t="shared" si="1149"/>
        <v>0</v>
      </c>
      <c r="BR368" s="8">
        <f t="shared" si="1150"/>
        <v>0</v>
      </c>
      <c r="BS368" s="5">
        <f t="shared" si="1151"/>
        <v>0</v>
      </c>
      <c r="BT368" s="5">
        <f t="shared" si="1152"/>
        <v>0</v>
      </c>
      <c r="BU368" s="5">
        <f t="shared" si="1153"/>
        <v>1</v>
      </c>
      <c r="BV368" s="5">
        <f t="shared" si="1154"/>
        <v>1</v>
      </c>
      <c r="BW368" s="5">
        <f t="shared" si="1155"/>
        <v>1</v>
      </c>
      <c r="BX368" s="5">
        <f t="shared" si="1156"/>
        <v>1</v>
      </c>
      <c r="BY368" s="5">
        <f t="shared" si="1157"/>
        <v>1</v>
      </c>
      <c r="BZ368" s="5">
        <f t="shared" si="1158"/>
        <v>1</v>
      </c>
      <c r="CA368" s="5">
        <f t="shared" si="1159"/>
        <v>1</v>
      </c>
      <c r="CB368" s="5">
        <f t="shared" si="1160"/>
        <v>1</v>
      </c>
      <c r="CC368" s="5">
        <f t="shared" si="1161"/>
        <v>1</v>
      </c>
      <c r="CD368" s="5" t="str">
        <f t="shared" si="1162"/>
        <v>?</v>
      </c>
      <c r="CE368" s="4" t="str">
        <f t="shared" si="1163"/>
        <v>Kitöltés rendben!</v>
      </c>
      <c r="CF368" s="5">
        <f t="shared" si="1164"/>
        <v>1</v>
      </c>
      <c r="CG368" s="5">
        <f t="shared" si="1165"/>
        <v>0</v>
      </c>
      <c r="CH368" s="5">
        <f t="shared" si="1166"/>
        <v>1</v>
      </c>
    </row>
    <row r="369" spans="1:86" s="2" customFormat="1" ht="30.2" customHeight="1" x14ac:dyDescent="0.25">
      <c r="A369" s="1" t="str">
        <f t="shared" si="1127"/>
        <v>Kitöltés rendben!</v>
      </c>
      <c r="B369" s="200">
        <v>2</v>
      </c>
      <c r="C369" s="199" t="s">
        <v>50</v>
      </c>
      <c r="D369" s="201" t="s">
        <v>622</v>
      </c>
      <c r="E369" s="201" t="s">
        <v>201</v>
      </c>
      <c r="F369" s="202" t="str">
        <f>VLOOKUP($G369,Összesítő!$B:$F,2,FALSE)</f>
        <v>21-32054-1-048-01-10</v>
      </c>
      <c r="G369" s="199" t="s">
        <v>280</v>
      </c>
      <c r="H369" s="202" t="str">
        <f>AY369&amp;"_"&amp;AW369&amp;"_FIV_"&amp;LEFT(Előlap!$B$6,4)</f>
        <v>3185_367_FIV_2026</v>
      </c>
      <c r="I369" s="202" t="str">
        <f>VLOOKUP($G369,Összesítő!$B:$F,5,FALSE)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69" s="202" t="str">
        <f>VLOOKUP($G369,Összesítő!$B:$F,4,FALSE)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69" s="6">
        <f t="shared" si="1006"/>
        <v>1270</v>
      </c>
      <c r="L369" s="200">
        <v>2030</v>
      </c>
      <c r="M369" s="200">
        <v>2030</v>
      </c>
      <c r="N369" s="12">
        <v>0</v>
      </c>
      <c r="O369" s="7">
        <v>1270</v>
      </c>
      <c r="P369" s="7">
        <v>0</v>
      </c>
      <c r="R369" s="7">
        <v>0</v>
      </c>
      <c r="S369" s="7">
        <v>0</v>
      </c>
      <c r="T369" s="7">
        <v>0</v>
      </c>
      <c r="U369" s="7">
        <v>0</v>
      </c>
      <c r="V369" s="7">
        <v>0</v>
      </c>
      <c r="W369" s="7">
        <v>0</v>
      </c>
      <c r="X369" s="7">
        <v>0</v>
      </c>
      <c r="Y369" s="7">
        <v>0</v>
      </c>
      <c r="Z369" s="7">
        <v>0</v>
      </c>
      <c r="AA369" s="7">
        <v>0</v>
      </c>
      <c r="AB369" s="7">
        <v>0</v>
      </c>
      <c r="AC369" s="6">
        <f t="shared" si="1128"/>
        <v>0</v>
      </c>
      <c r="AD369" s="3" t="str">
        <f t="shared" si="1129"/>
        <v>Nem rövidtávú a feladat.</v>
      </c>
      <c r="AF369" s="7">
        <v>0</v>
      </c>
      <c r="AG369" s="7">
        <v>0</v>
      </c>
      <c r="AH369" s="7">
        <v>0</v>
      </c>
      <c r="AI369" s="7">
        <v>0</v>
      </c>
      <c r="AJ369" s="7">
        <v>0</v>
      </c>
      <c r="AK369" s="7">
        <v>0</v>
      </c>
      <c r="AL369" s="7">
        <v>0</v>
      </c>
      <c r="AM369" s="7">
        <v>0</v>
      </c>
      <c r="AN369" s="7">
        <v>0</v>
      </c>
      <c r="AO369" s="7">
        <v>0</v>
      </c>
      <c r="AP369" s="7">
        <v>0</v>
      </c>
      <c r="AQ369" s="6">
        <f t="shared" si="1130"/>
        <v>0</v>
      </c>
      <c r="AR369" s="199" t="s">
        <v>205</v>
      </c>
      <c r="AS369" s="3" t="str">
        <f t="shared" si="1131"/>
        <v>Forráshiányos a feladat!</v>
      </c>
      <c r="AU369" s="201" t="s">
        <v>135</v>
      </c>
      <c r="AV369" s="201" t="s">
        <v>135</v>
      </c>
      <c r="AW369" s="202">
        <f>COUNTA($G$3:G369)</f>
        <v>367</v>
      </c>
      <c r="AY369" s="8">
        <f>VLOOKUP($G369,Összesítő!$B:$F,3,FALSE)</f>
        <v>3185</v>
      </c>
      <c r="AZ369" s="8">
        <f t="shared" si="1132"/>
        <v>0</v>
      </c>
      <c r="BA369" s="5">
        <f t="shared" si="1133"/>
        <v>1</v>
      </c>
      <c r="BB369" s="5" t="str">
        <f t="shared" si="1134"/>
        <v>H</v>
      </c>
      <c r="BC369" s="5">
        <f t="shared" si="1135"/>
        <v>0</v>
      </c>
      <c r="BD369" s="5">
        <f t="shared" si="1136"/>
        <v>0</v>
      </c>
      <c r="BE369" s="5">
        <f t="shared" si="1137"/>
        <v>0</v>
      </c>
      <c r="BF369" s="8" t="str">
        <f t="shared" si="1138"/>
        <v>Nem rövidtávú a feladat.</v>
      </c>
      <c r="BG369" s="5">
        <f t="shared" si="1139"/>
        <v>1</v>
      </c>
      <c r="BH369" s="5">
        <f t="shared" si="1140"/>
        <v>1</v>
      </c>
      <c r="BI369" s="5">
        <f t="shared" si="1141"/>
        <v>1</v>
      </c>
      <c r="BJ369" s="5">
        <f t="shared" si="1142"/>
        <v>1</v>
      </c>
      <c r="BK369" s="5">
        <f t="shared" si="1143"/>
        <v>1</v>
      </c>
      <c r="BL369" s="4" t="str">
        <f t="shared" si="1144"/>
        <v>Forráshiányos a feladat!</v>
      </c>
      <c r="BM369" s="5">
        <f t="shared" si="1145"/>
        <v>0</v>
      </c>
      <c r="BN369" s="5">
        <f t="shared" si="1146"/>
        <v>1</v>
      </c>
      <c r="BO369" s="5">
        <f t="shared" si="1147"/>
        <v>0</v>
      </c>
      <c r="BP369" s="5">
        <f t="shared" si="1148"/>
        <v>0</v>
      </c>
      <c r="BQ369" s="5">
        <f t="shared" si="1149"/>
        <v>0</v>
      </c>
      <c r="BR369" s="8">
        <f t="shared" si="1150"/>
        <v>0</v>
      </c>
      <c r="BS369" s="5">
        <f t="shared" si="1151"/>
        <v>0</v>
      </c>
      <c r="BT369" s="5">
        <f t="shared" si="1152"/>
        <v>0</v>
      </c>
      <c r="BU369" s="5">
        <f t="shared" si="1153"/>
        <v>1</v>
      </c>
      <c r="BV369" s="5">
        <f t="shared" si="1154"/>
        <v>1</v>
      </c>
      <c r="BW369" s="5">
        <f t="shared" si="1155"/>
        <v>1</v>
      </c>
      <c r="BX369" s="5">
        <f t="shared" si="1156"/>
        <v>1</v>
      </c>
      <c r="BY369" s="5">
        <f t="shared" si="1157"/>
        <v>1</v>
      </c>
      <c r="BZ369" s="5">
        <f t="shared" si="1158"/>
        <v>1</v>
      </c>
      <c r="CA369" s="5">
        <f t="shared" si="1159"/>
        <v>1</v>
      </c>
      <c r="CB369" s="5">
        <f t="shared" si="1160"/>
        <v>1</v>
      </c>
      <c r="CC369" s="5">
        <f t="shared" si="1161"/>
        <v>1</v>
      </c>
      <c r="CD369" s="5" t="str">
        <f t="shared" si="1162"/>
        <v>?</v>
      </c>
      <c r="CE369" s="4" t="str">
        <f t="shared" si="1163"/>
        <v>Kitöltés rendben!</v>
      </c>
      <c r="CF369" s="5">
        <f t="shared" si="1164"/>
        <v>1</v>
      </c>
      <c r="CG369" s="5">
        <f t="shared" si="1165"/>
        <v>0</v>
      </c>
      <c r="CH369" s="5">
        <f t="shared" si="1166"/>
        <v>1</v>
      </c>
    </row>
    <row r="370" spans="1:86" s="2" customFormat="1" ht="30.2" customHeight="1" x14ac:dyDescent="0.25">
      <c r="A370" s="1" t="str">
        <f t="shared" si="1127"/>
        <v>Kitöltés rendben!</v>
      </c>
      <c r="B370" s="200">
        <v>2</v>
      </c>
      <c r="C370" s="199" t="s">
        <v>50</v>
      </c>
      <c r="D370" s="201" t="s">
        <v>616</v>
      </c>
      <c r="E370" s="201" t="s">
        <v>201</v>
      </c>
      <c r="F370" s="202" t="str">
        <f>VLOOKUP($G370,Összesítő!$B:$F,2,FALSE)</f>
        <v>21-32054-1-048-01-10</v>
      </c>
      <c r="G370" s="199" t="s">
        <v>280</v>
      </c>
      <c r="H370" s="202" t="str">
        <f>AY370&amp;"_"&amp;AW370&amp;"_FIV_"&amp;LEFT(Előlap!$B$6,4)</f>
        <v>3185_368_FIV_2026</v>
      </c>
      <c r="I370" s="202" t="str">
        <f>VLOOKUP($G370,Összesítő!$B:$F,5,FALSE)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0" s="202" t="str">
        <f>VLOOKUP($G370,Összesítő!$B:$F,4,FALSE)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0" s="6">
        <f t="shared" si="1006"/>
        <v>4445</v>
      </c>
      <c r="L370" s="200">
        <v>2034</v>
      </c>
      <c r="M370" s="200">
        <v>2034</v>
      </c>
      <c r="N370" s="12">
        <v>0</v>
      </c>
      <c r="O370" s="7">
        <v>4445</v>
      </c>
      <c r="P370" s="7">
        <v>0</v>
      </c>
      <c r="R370" s="7">
        <v>0</v>
      </c>
      <c r="S370" s="7">
        <v>0</v>
      </c>
      <c r="T370" s="7">
        <v>0</v>
      </c>
      <c r="U370" s="7">
        <v>0</v>
      </c>
      <c r="V370" s="7">
        <v>0</v>
      </c>
      <c r="W370" s="7">
        <v>0</v>
      </c>
      <c r="X370" s="7">
        <v>0</v>
      </c>
      <c r="Y370" s="7">
        <v>0</v>
      </c>
      <c r="Z370" s="7">
        <v>0</v>
      </c>
      <c r="AA370" s="7">
        <v>0</v>
      </c>
      <c r="AB370" s="7">
        <v>0</v>
      </c>
      <c r="AC370" s="6">
        <f t="shared" si="1128"/>
        <v>0</v>
      </c>
      <c r="AD370" s="3" t="str">
        <f t="shared" si="1129"/>
        <v>Nem rövidtávú a feladat.</v>
      </c>
      <c r="AF370" s="7">
        <v>0</v>
      </c>
      <c r="AG370" s="7">
        <v>0</v>
      </c>
      <c r="AH370" s="7">
        <v>0</v>
      </c>
      <c r="AI370" s="7">
        <v>0</v>
      </c>
      <c r="AJ370" s="7">
        <v>0</v>
      </c>
      <c r="AK370" s="7">
        <v>0</v>
      </c>
      <c r="AL370" s="7">
        <v>0</v>
      </c>
      <c r="AM370" s="7">
        <v>0</v>
      </c>
      <c r="AN370" s="7">
        <v>0</v>
      </c>
      <c r="AO370" s="7">
        <v>0</v>
      </c>
      <c r="AP370" s="7">
        <v>0</v>
      </c>
      <c r="AQ370" s="6">
        <f t="shared" si="1130"/>
        <v>0</v>
      </c>
      <c r="AR370" s="199" t="s">
        <v>205</v>
      </c>
      <c r="AS370" s="3" t="str">
        <f t="shared" si="1131"/>
        <v>Forráshiányos a feladat!</v>
      </c>
      <c r="AU370" s="201" t="s">
        <v>135</v>
      </c>
      <c r="AV370" s="201" t="s">
        <v>135</v>
      </c>
      <c r="AW370" s="202">
        <f>COUNTA($G$3:G370)</f>
        <v>368</v>
      </c>
      <c r="AY370" s="8">
        <f>VLOOKUP($G370,Összesítő!$B:$F,3,FALSE)</f>
        <v>3185</v>
      </c>
      <c r="AZ370" s="8">
        <f t="shared" si="1132"/>
        <v>0</v>
      </c>
      <c r="BA370" s="5">
        <f t="shared" si="1133"/>
        <v>1</v>
      </c>
      <c r="BB370" s="5" t="str">
        <f t="shared" si="1134"/>
        <v>H</v>
      </c>
      <c r="BC370" s="5">
        <f t="shared" si="1135"/>
        <v>0</v>
      </c>
      <c r="BD370" s="5">
        <f t="shared" si="1136"/>
        <v>0</v>
      </c>
      <c r="BE370" s="5">
        <f t="shared" si="1137"/>
        <v>0</v>
      </c>
      <c r="BF370" s="8" t="str">
        <f t="shared" si="1138"/>
        <v>Nem rövidtávú a feladat.</v>
      </c>
      <c r="BG370" s="5">
        <f t="shared" si="1139"/>
        <v>1</v>
      </c>
      <c r="BH370" s="5">
        <f t="shared" si="1140"/>
        <v>1</v>
      </c>
      <c r="BI370" s="5">
        <f t="shared" si="1141"/>
        <v>1</v>
      </c>
      <c r="BJ370" s="5">
        <f t="shared" si="1142"/>
        <v>1</v>
      </c>
      <c r="BK370" s="5">
        <f t="shared" si="1143"/>
        <v>1</v>
      </c>
      <c r="BL370" s="4" t="str">
        <f t="shared" si="1144"/>
        <v>Forráshiányos a feladat!</v>
      </c>
      <c r="BM370" s="5">
        <f t="shared" si="1145"/>
        <v>0</v>
      </c>
      <c r="BN370" s="5">
        <f t="shared" si="1146"/>
        <v>1</v>
      </c>
      <c r="BO370" s="5">
        <f t="shared" si="1147"/>
        <v>0</v>
      </c>
      <c r="BP370" s="5">
        <f t="shared" si="1148"/>
        <v>0</v>
      </c>
      <c r="BQ370" s="5">
        <f t="shared" si="1149"/>
        <v>0</v>
      </c>
      <c r="BR370" s="8">
        <f t="shared" si="1150"/>
        <v>0</v>
      </c>
      <c r="BS370" s="5">
        <f t="shared" si="1151"/>
        <v>0</v>
      </c>
      <c r="BT370" s="5">
        <f t="shared" si="1152"/>
        <v>0</v>
      </c>
      <c r="BU370" s="5">
        <f t="shared" si="1153"/>
        <v>1</v>
      </c>
      <c r="BV370" s="5">
        <f t="shared" si="1154"/>
        <v>1</v>
      </c>
      <c r="BW370" s="5">
        <f t="shared" si="1155"/>
        <v>1</v>
      </c>
      <c r="BX370" s="5">
        <f t="shared" si="1156"/>
        <v>1</v>
      </c>
      <c r="BY370" s="5">
        <f t="shared" si="1157"/>
        <v>1</v>
      </c>
      <c r="BZ370" s="5">
        <f t="shared" si="1158"/>
        <v>1</v>
      </c>
      <c r="CA370" s="5">
        <f t="shared" si="1159"/>
        <v>1</v>
      </c>
      <c r="CB370" s="5">
        <f t="shared" si="1160"/>
        <v>1</v>
      </c>
      <c r="CC370" s="5">
        <f t="shared" si="1161"/>
        <v>1</v>
      </c>
      <c r="CD370" s="5" t="str">
        <f t="shared" si="1162"/>
        <v>?</v>
      </c>
      <c r="CE370" s="4" t="str">
        <f t="shared" si="1163"/>
        <v>Kitöltés rendben!</v>
      </c>
      <c r="CF370" s="5">
        <f t="shared" si="1164"/>
        <v>1</v>
      </c>
      <c r="CG370" s="5">
        <f t="shared" si="1165"/>
        <v>0</v>
      </c>
      <c r="CH370" s="5">
        <f t="shared" si="1166"/>
        <v>1</v>
      </c>
    </row>
    <row r="371" spans="1:86" s="2" customFormat="1" ht="30.2" customHeight="1" x14ac:dyDescent="0.25">
      <c r="A371" s="1" t="str">
        <f t="shared" si="1127"/>
        <v>Kitöltés rendben!</v>
      </c>
      <c r="B371" s="200">
        <v>2</v>
      </c>
      <c r="C371" s="199" t="s">
        <v>50</v>
      </c>
      <c r="D371" s="201" t="s">
        <v>618</v>
      </c>
      <c r="E371" s="201" t="s">
        <v>201</v>
      </c>
      <c r="F371" s="202" t="str">
        <f>VLOOKUP($G371,Összesítő!$B:$F,2,FALSE)</f>
        <v>21-32054-1-048-01-10</v>
      </c>
      <c r="G371" s="199" t="s">
        <v>280</v>
      </c>
      <c r="H371" s="202" t="str">
        <f>AY371&amp;"_"&amp;AW371&amp;"_FIV_"&amp;LEFT(Előlap!$B$6,4)</f>
        <v>3185_369_FIV_2026</v>
      </c>
      <c r="I371" s="202" t="str">
        <f>VLOOKUP($G371,Összesítő!$B:$F,5,FALSE)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1" s="202" t="str">
        <f>VLOOKUP($G371,Összesítő!$B:$F,4,FALSE)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1" s="6">
        <f t="shared" si="1006"/>
        <v>4445</v>
      </c>
      <c r="L371" s="200">
        <v>2036</v>
      </c>
      <c r="M371" s="200">
        <v>2036</v>
      </c>
      <c r="N371" s="12">
        <v>0</v>
      </c>
      <c r="O371" s="7">
        <v>4445</v>
      </c>
      <c r="P371" s="7">
        <v>0</v>
      </c>
      <c r="R371" s="7">
        <v>0</v>
      </c>
      <c r="S371" s="7">
        <v>0</v>
      </c>
      <c r="T371" s="7">
        <v>0</v>
      </c>
      <c r="U371" s="7">
        <v>0</v>
      </c>
      <c r="V371" s="7">
        <v>0</v>
      </c>
      <c r="W371" s="7">
        <v>0</v>
      </c>
      <c r="X371" s="7">
        <v>0</v>
      </c>
      <c r="Y371" s="7">
        <v>0</v>
      </c>
      <c r="Z371" s="7">
        <v>0</v>
      </c>
      <c r="AA371" s="7">
        <v>0</v>
      </c>
      <c r="AB371" s="7">
        <v>0</v>
      </c>
      <c r="AC371" s="6">
        <f t="shared" si="1128"/>
        <v>0</v>
      </c>
      <c r="AD371" s="3" t="str">
        <f t="shared" si="1129"/>
        <v>Nem rövidtávú a feladat.</v>
      </c>
      <c r="AF371" s="7">
        <v>0</v>
      </c>
      <c r="AG371" s="7">
        <v>0</v>
      </c>
      <c r="AH371" s="7">
        <v>0</v>
      </c>
      <c r="AI371" s="7">
        <v>0</v>
      </c>
      <c r="AJ371" s="7">
        <v>0</v>
      </c>
      <c r="AK371" s="7">
        <v>0</v>
      </c>
      <c r="AL371" s="7">
        <v>0</v>
      </c>
      <c r="AM371" s="7">
        <v>0</v>
      </c>
      <c r="AN371" s="7">
        <v>0</v>
      </c>
      <c r="AO371" s="7">
        <v>0</v>
      </c>
      <c r="AP371" s="7">
        <v>0</v>
      </c>
      <c r="AQ371" s="6">
        <f t="shared" si="1130"/>
        <v>0</v>
      </c>
      <c r="AR371" s="199" t="s">
        <v>205</v>
      </c>
      <c r="AS371" s="3" t="str">
        <f t="shared" si="1131"/>
        <v>Forráshiányos a feladat!</v>
      </c>
      <c r="AU371" s="201" t="s">
        <v>135</v>
      </c>
      <c r="AV371" s="201" t="s">
        <v>135</v>
      </c>
      <c r="AW371" s="202">
        <f>COUNTA($G$3:G371)</f>
        <v>369</v>
      </c>
      <c r="AY371" s="8">
        <f>VLOOKUP($G371,Összesítő!$B:$F,3,FALSE)</f>
        <v>3185</v>
      </c>
      <c r="AZ371" s="8">
        <f t="shared" si="1132"/>
        <v>0</v>
      </c>
      <c r="BA371" s="5">
        <f t="shared" si="1133"/>
        <v>1</v>
      </c>
      <c r="BB371" s="5" t="str">
        <f t="shared" si="1134"/>
        <v>H</v>
      </c>
      <c r="BC371" s="5">
        <f t="shared" si="1135"/>
        <v>0</v>
      </c>
      <c r="BD371" s="5">
        <f t="shared" si="1136"/>
        <v>0</v>
      </c>
      <c r="BE371" s="5">
        <f t="shared" si="1137"/>
        <v>0</v>
      </c>
      <c r="BF371" s="8" t="str">
        <f t="shared" si="1138"/>
        <v>Nem rövidtávú a feladat.</v>
      </c>
      <c r="BG371" s="5">
        <f t="shared" si="1139"/>
        <v>1</v>
      </c>
      <c r="BH371" s="5">
        <f t="shared" si="1140"/>
        <v>1</v>
      </c>
      <c r="BI371" s="5">
        <f t="shared" si="1141"/>
        <v>1</v>
      </c>
      <c r="BJ371" s="5">
        <f t="shared" si="1142"/>
        <v>1</v>
      </c>
      <c r="BK371" s="5">
        <f t="shared" si="1143"/>
        <v>1</v>
      </c>
      <c r="BL371" s="4" t="str">
        <f t="shared" si="1144"/>
        <v>Forráshiányos a feladat!</v>
      </c>
      <c r="BM371" s="5">
        <f t="shared" si="1145"/>
        <v>0</v>
      </c>
      <c r="BN371" s="5">
        <f t="shared" si="1146"/>
        <v>1</v>
      </c>
      <c r="BO371" s="5">
        <f t="shared" si="1147"/>
        <v>0</v>
      </c>
      <c r="BP371" s="5">
        <f t="shared" si="1148"/>
        <v>0</v>
      </c>
      <c r="BQ371" s="5">
        <f t="shared" si="1149"/>
        <v>0</v>
      </c>
      <c r="BR371" s="8">
        <f t="shared" si="1150"/>
        <v>0</v>
      </c>
      <c r="BS371" s="5">
        <f t="shared" si="1151"/>
        <v>0</v>
      </c>
      <c r="BT371" s="5">
        <f t="shared" si="1152"/>
        <v>0</v>
      </c>
      <c r="BU371" s="5">
        <f t="shared" si="1153"/>
        <v>1</v>
      </c>
      <c r="BV371" s="5">
        <f t="shared" si="1154"/>
        <v>1</v>
      </c>
      <c r="BW371" s="5">
        <f t="shared" si="1155"/>
        <v>1</v>
      </c>
      <c r="BX371" s="5">
        <f t="shared" si="1156"/>
        <v>1</v>
      </c>
      <c r="BY371" s="5">
        <f t="shared" si="1157"/>
        <v>1</v>
      </c>
      <c r="BZ371" s="5">
        <f t="shared" si="1158"/>
        <v>1</v>
      </c>
      <c r="CA371" s="5">
        <f t="shared" si="1159"/>
        <v>1</v>
      </c>
      <c r="CB371" s="5">
        <f t="shared" si="1160"/>
        <v>1</v>
      </c>
      <c r="CC371" s="5">
        <f t="shared" si="1161"/>
        <v>1</v>
      </c>
      <c r="CD371" s="5" t="str">
        <f t="shared" si="1162"/>
        <v>?</v>
      </c>
      <c r="CE371" s="4" t="str">
        <f t="shared" si="1163"/>
        <v>Kitöltés rendben!</v>
      </c>
      <c r="CF371" s="5">
        <f t="shared" si="1164"/>
        <v>1</v>
      </c>
      <c r="CG371" s="5">
        <f t="shared" si="1165"/>
        <v>0</v>
      </c>
      <c r="CH371" s="5">
        <f t="shared" si="1166"/>
        <v>1</v>
      </c>
    </row>
    <row r="372" spans="1:86" s="2" customFormat="1" ht="30.2" customHeight="1" x14ac:dyDescent="0.25">
      <c r="A372" s="1" t="str">
        <f t="shared" si="1127"/>
        <v>Kitöltés rendben!</v>
      </c>
      <c r="B372" s="200">
        <v>2</v>
      </c>
      <c r="C372" s="199" t="s">
        <v>50</v>
      </c>
      <c r="D372" s="201" t="s">
        <v>619</v>
      </c>
      <c r="E372" s="201" t="s">
        <v>201</v>
      </c>
      <c r="F372" s="202" t="str">
        <f>VLOOKUP($G372,Összesítő!$B:$F,2,FALSE)</f>
        <v>21-32054-1-048-01-10</v>
      </c>
      <c r="G372" s="199" t="s">
        <v>280</v>
      </c>
      <c r="H372" s="202" t="str">
        <f>AY372&amp;"_"&amp;AW372&amp;"_FIV_"&amp;LEFT(Előlap!$B$6,4)</f>
        <v>3185_370_FIV_2026</v>
      </c>
      <c r="I372" s="202" t="str">
        <f>VLOOKUP($G372,Összesítő!$B:$F,5,FALSE)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2" s="202" t="str">
        <f>VLOOKUP($G372,Összesítő!$B:$F,4,FALSE)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2" s="6">
        <f t="shared" si="1006"/>
        <v>1270</v>
      </c>
      <c r="L372" s="200">
        <v>2036</v>
      </c>
      <c r="M372" s="200">
        <v>2036</v>
      </c>
      <c r="N372" s="12">
        <v>0</v>
      </c>
      <c r="O372" s="7">
        <v>1270</v>
      </c>
      <c r="P372" s="7">
        <v>0</v>
      </c>
      <c r="R372" s="7">
        <v>0</v>
      </c>
      <c r="S372" s="7">
        <v>0</v>
      </c>
      <c r="T372" s="7">
        <v>0</v>
      </c>
      <c r="U372" s="7">
        <v>0</v>
      </c>
      <c r="V372" s="7">
        <v>0</v>
      </c>
      <c r="W372" s="7">
        <v>0</v>
      </c>
      <c r="X372" s="7">
        <v>0</v>
      </c>
      <c r="Y372" s="7">
        <v>0</v>
      </c>
      <c r="Z372" s="7">
        <v>0</v>
      </c>
      <c r="AA372" s="7">
        <v>0</v>
      </c>
      <c r="AB372" s="7">
        <v>0</v>
      </c>
      <c r="AC372" s="6">
        <f t="shared" si="1128"/>
        <v>0</v>
      </c>
      <c r="AD372" s="3" t="str">
        <f t="shared" si="1129"/>
        <v>Nem rövidtávú a feladat.</v>
      </c>
      <c r="AF372" s="7">
        <v>0</v>
      </c>
      <c r="AG372" s="7">
        <v>0</v>
      </c>
      <c r="AH372" s="7">
        <v>0</v>
      </c>
      <c r="AI372" s="7">
        <v>0</v>
      </c>
      <c r="AJ372" s="7">
        <v>0</v>
      </c>
      <c r="AK372" s="7">
        <v>0</v>
      </c>
      <c r="AL372" s="7">
        <v>0</v>
      </c>
      <c r="AM372" s="7">
        <v>0</v>
      </c>
      <c r="AN372" s="7">
        <v>0</v>
      </c>
      <c r="AO372" s="7">
        <v>0</v>
      </c>
      <c r="AP372" s="7">
        <v>0</v>
      </c>
      <c r="AQ372" s="6">
        <f t="shared" si="1130"/>
        <v>0</v>
      </c>
      <c r="AR372" s="199" t="s">
        <v>205</v>
      </c>
      <c r="AS372" s="3" t="str">
        <f t="shared" si="1131"/>
        <v>Forráshiányos a feladat!</v>
      </c>
      <c r="AU372" s="201" t="s">
        <v>135</v>
      </c>
      <c r="AV372" s="201" t="s">
        <v>135</v>
      </c>
      <c r="AW372" s="202">
        <f>COUNTA($G$3:G372)</f>
        <v>370</v>
      </c>
      <c r="AY372" s="8">
        <f>VLOOKUP($G372,Összesítő!$B:$F,3,FALSE)</f>
        <v>3185</v>
      </c>
      <c r="AZ372" s="8">
        <f t="shared" si="1132"/>
        <v>0</v>
      </c>
      <c r="BA372" s="5">
        <f t="shared" si="1133"/>
        <v>1</v>
      </c>
      <c r="BB372" s="5" t="str">
        <f t="shared" si="1134"/>
        <v>H</v>
      </c>
      <c r="BC372" s="5">
        <f t="shared" si="1135"/>
        <v>0</v>
      </c>
      <c r="BD372" s="5">
        <f t="shared" si="1136"/>
        <v>0</v>
      </c>
      <c r="BE372" s="5">
        <f t="shared" si="1137"/>
        <v>0</v>
      </c>
      <c r="BF372" s="8" t="str">
        <f t="shared" si="1138"/>
        <v>Nem rövidtávú a feladat.</v>
      </c>
      <c r="BG372" s="5">
        <f t="shared" si="1139"/>
        <v>1</v>
      </c>
      <c r="BH372" s="5">
        <f t="shared" si="1140"/>
        <v>1</v>
      </c>
      <c r="BI372" s="5">
        <f t="shared" si="1141"/>
        <v>1</v>
      </c>
      <c r="BJ372" s="5">
        <f t="shared" si="1142"/>
        <v>1</v>
      </c>
      <c r="BK372" s="5">
        <f t="shared" si="1143"/>
        <v>1</v>
      </c>
      <c r="BL372" s="4" t="str">
        <f t="shared" si="1144"/>
        <v>Forráshiányos a feladat!</v>
      </c>
      <c r="BM372" s="5">
        <f t="shared" si="1145"/>
        <v>0</v>
      </c>
      <c r="BN372" s="5">
        <f t="shared" si="1146"/>
        <v>1</v>
      </c>
      <c r="BO372" s="5">
        <f t="shared" si="1147"/>
        <v>0</v>
      </c>
      <c r="BP372" s="5">
        <f t="shared" si="1148"/>
        <v>0</v>
      </c>
      <c r="BQ372" s="5">
        <f t="shared" si="1149"/>
        <v>0</v>
      </c>
      <c r="BR372" s="8">
        <f t="shared" si="1150"/>
        <v>0</v>
      </c>
      <c r="BS372" s="5">
        <f t="shared" si="1151"/>
        <v>0</v>
      </c>
      <c r="BT372" s="5">
        <f t="shared" si="1152"/>
        <v>0</v>
      </c>
      <c r="BU372" s="5">
        <f t="shared" si="1153"/>
        <v>1</v>
      </c>
      <c r="BV372" s="5">
        <f t="shared" si="1154"/>
        <v>1</v>
      </c>
      <c r="BW372" s="5">
        <f t="shared" si="1155"/>
        <v>1</v>
      </c>
      <c r="BX372" s="5">
        <f t="shared" si="1156"/>
        <v>1</v>
      </c>
      <c r="BY372" s="5">
        <f t="shared" si="1157"/>
        <v>1</v>
      </c>
      <c r="BZ372" s="5">
        <f t="shared" si="1158"/>
        <v>1</v>
      </c>
      <c r="CA372" s="5">
        <f t="shared" si="1159"/>
        <v>1</v>
      </c>
      <c r="CB372" s="5">
        <f t="shared" si="1160"/>
        <v>1</v>
      </c>
      <c r="CC372" s="5">
        <f t="shared" si="1161"/>
        <v>1</v>
      </c>
      <c r="CD372" s="5" t="str">
        <f t="shared" si="1162"/>
        <v>?</v>
      </c>
      <c r="CE372" s="4" t="str">
        <f t="shared" si="1163"/>
        <v>Kitöltés rendben!</v>
      </c>
      <c r="CF372" s="5">
        <f t="shared" si="1164"/>
        <v>1</v>
      </c>
      <c r="CG372" s="5">
        <f t="shared" si="1165"/>
        <v>0</v>
      </c>
      <c r="CH372" s="5">
        <f t="shared" si="1166"/>
        <v>1</v>
      </c>
    </row>
    <row r="373" spans="1:86" s="2" customFormat="1" ht="30.2" customHeight="1" x14ac:dyDescent="0.25">
      <c r="A373" s="1" t="str">
        <f t="shared" si="1127"/>
        <v>Kitöltés rendben!</v>
      </c>
      <c r="B373" s="200">
        <v>2</v>
      </c>
      <c r="C373" s="199" t="s">
        <v>50</v>
      </c>
      <c r="D373" s="201" t="s">
        <v>620</v>
      </c>
      <c r="E373" s="201" t="s">
        <v>201</v>
      </c>
      <c r="F373" s="202" t="str">
        <f>VLOOKUP($G373,Összesítő!$B:$F,2,FALSE)</f>
        <v>21-32054-1-048-01-10</v>
      </c>
      <c r="G373" s="199" t="s">
        <v>280</v>
      </c>
      <c r="H373" s="202" t="str">
        <f>AY373&amp;"_"&amp;AW373&amp;"_FIV_"&amp;LEFT(Előlap!$B$6,4)</f>
        <v>3185_371_FIV_2026</v>
      </c>
      <c r="I373" s="202" t="str">
        <f>VLOOKUP($G373,Összesítő!$B:$F,5,FALSE)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3" s="202" t="str">
        <f>VLOOKUP($G373,Összesítő!$B:$F,4,FALSE)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3" s="6">
        <f t="shared" si="1006"/>
        <v>1270</v>
      </c>
      <c r="L373" s="200">
        <v>2036</v>
      </c>
      <c r="M373" s="200">
        <v>2036</v>
      </c>
      <c r="N373" s="12">
        <v>0</v>
      </c>
      <c r="O373" s="7">
        <v>1270</v>
      </c>
      <c r="P373" s="7">
        <v>0</v>
      </c>
      <c r="R373" s="7">
        <v>0</v>
      </c>
      <c r="S373" s="7">
        <v>0</v>
      </c>
      <c r="T373" s="7">
        <v>0</v>
      </c>
      <c r="U373" s="7">
        <v>0</v>
      </c>
      <c r="V373" s="7">
        <v>0</v>
      </c>
      <c r="W373" s="7">
        <v>0</v>
      </c>
      <c r="X373" s="7">
        <v>0</v>
      </c>
      <c r="Y373" s="7">
        <v>0</v>
      </c>
      <c r="Z373" s="7">
        <v>0</v>
      </c>
      <c r="AA373" s="7">
        <v>0</v>
      </c>
      <c r="AB373" s="7">
        <v>0</v>
      </c>
      <c r="AC373" s="6">
        <f t="shared" si="1128"/>
        <v>0</v>
      </c>
      <c r="AD373" s="3" t="str">
        <f t="shared" si="1129"/>
        <v>Nem rövidtávú a feladat.</v>
      </c>
      <c r="AF373" s="7">
        <v>0</v>
      </c>
      <c r="AG373" s="7">
        <v>0</v>
      </c>
      <c r="AH373" s="7">
        <v>0</v>
      </c>
      <c r="AI373" s="7">
        <v>0</v>
      </c>
      <c r="AJ373" s="7">
        <v>0</v>
      </c>
      <c r="AK373" s="7">
        <v>0</v>
      </c>
      <c r="AL373" s="7">
        <v>0</v>
      </c>
      <c r="AM373" s="7">
        <v>0</v>
      </c>
      <c r="AN373" s="7">
        <v>0</v>
      </c>
      <c r="AO373" s="7">
        <v>0</v>
      </c>
      <c r="AP373" s="7">
        <v>0</v>
      </c>
      <c r="AQ373" s="6">
        <f t="shared" si="1130"/>
        <v>0</v>
      </c>
      <c r="AR373" s="199" t="s">
        <v>205</v>
      </c>
      <c r="AS373" s="3" t="str">
        <f t="shared" si="1131"/>
        <v>Forráshiányos a feladat!</v>
      </c>
      <c r="AU373" s="201" t="s">
        <v>135</v>
      </c>
      <c r="AV373" s="201" t="s">
        <v>135</v>
      </c>
      <c r="AW373" s="202">
        <f>COUNTA($G$3:G373)</f>
        <v>371</v>
      </c>
      <c r="AY373" s="8">
        <f>VLOOKUP($G373,Összesítő!$B:$F,3,FALSE)</f>
        <v>3185</v>
      </c>
      <c r="AZ373" s="8">
        <f t="shared" si="1132"/>
        <v>0</v>
      </c>
      <c r="BA373" s="5">
        <f t="shared" si="1133"/>
        <v>1</v>
      </c>
      <c r="BB373" s="5" t="str">
        <f t="shared" si="1134"/>
        <v>H</v>
      </c>
      <c r="BC373" s="5">
        <f t="shared" si="1135"/>
        <v>0</v>
      </c>
      <c r="BD373" s="5">
        <f t="shared" si="1136"/>
        <v>0</v>
      </c>
      <c r="BE373" s="5">
        <f t="shared" si="1137"/>
        <v>0</v>
      </c>
      <c r="BF373" s="8" t="str">
        <f t="shared" si="1138"/>
        <v>Nem rövidtávú a feladat.</v>
      </c>
      <c r="BG373" s="5">
        <f t="shared" si="1139"/>
        <v>1</v>
      </c>
      <c r="BH373" s="5">
        <f t="shared" si="1140"/>
        <v>1</v>
      </c>
      <c r="BI373" s="5">
        <f t="shared" si="1141"/>
        <v>1</v>
      </c>
      <c r="BJ373" s="5">
        <f t="shared" si="1142"/>
        <v>1</v>
      </c>
      <c r="BK373" s="5">
        <f t="shared" si="1143"/>
        <v>1</v>
      </c>
      <c r="BL373" s="4" t="str">
        <f t="shared" si="1144"/>
        <v>Forráshiányos a feladat!</v>
      </c>
      <c r="BM373" s="5">
        <f t="shared" si="1145"/>
        <v>0</v>
      </c>
      <c r="BN373" s="5">
        <f t="shared" si="1146"/>
        <v>1</v>
      </c>
      <c r="BO373" s="5">
        <f t="shared" si="1147"/>
        <v>0</v>
      </c>
      <c r="BP373" s="5">
        <f t="shared" si="1148"/>
        <v>0</v>
      </c>
      <c r="BQ373" s="5">
        <f t="shared" si="1149"/>
        <v>0</v>
      </c>
      <c r="BR373" s="8">
        <f t="shared" si="1150"/>
        <v>0</v>
      </c>
      <c r="BS373" s="5">
        <f t="shared" si="1151"/>
        <v>0</v>
      </c>
      <c r="BT373" s="5">
        <f t="shared" si="1152"/>
        <v>0</v>
      </c>
      <c r="BU373" s="5">
        <f t="shared" si="1153"/>
        <v>1</v>
      </c>
      <c r="BV373" s="5">
        <f t="shared" si="1154"/>
        <v>1</v>
      </c>
      <c r="BW373" s="5">
        <f t="shared" si="1155"/>
        <v>1</v>
      </c>
      <c r="BX373" s="5">
        <f t="shared" si="1156"/>
        <v>1</v>
      </c>
      <c r="BY373" s="5">
        <f t="shared" si="1157"/>
        <v>1</v>
      </c>
      <c r="BZ373" s="5">
        <f t="shared" si="1158"/>
        <v>1</v>
      </c>
      <c r="CA373" s="5">
        <f t="shared" si="1159"/>
        <v>1</v>
      </c>
      <c r="CB373" s="5">
        <f t="shared" si="1160"/>
        <v>1</v>
      </c>
      <c r="CC373" s="5">
        <f t="shared" si="1161"/>
        <v>1</v>
      </c>
      <c r="CD373" s="5" t="str">
        <f t="shared" si="1162"/>
        <v>?</v>
      </c>
      <c r="CE373" s="4" t="str">
        <f t="shared" si="1163"/>
        <v>Kitöltés rendben!</v>
      </c>
      <c r="CF373" s="5">
        <f t="shared" si="1164"/>
        <v>1</v>
      </c>
      <c r="CG373" s="5">
        <f t="shared" si="1165"/>
        <v>0</v>
      </c>
      <c r="CH373" s="5">
        <f t="shared" si="1166"/>
        <v>1</v>
      </c>
    </row>
    <row r="374" spans="1:86" s="2" customFormat="1" ht="30.2" customHeight="1" x14ac:dyDescent="0.25">
      <c r="A374" s="1" t="str">
        <f t="shared" si="1127"/>
        <v>Kitöltés rendben!</v>
      </c>
      <c r="B374" s="200">
        <v>2</v>
      </c>
      <c r="C374" s="199" t="s">
        <v>50</v>
      </c>
      <c r="D374" s="201" t="s">
        <v>621</v>
      </c>
      <c r="E374" s="201" t="s">
        <v>201</v>
      </c>
      <c r="F374" s="202" t="str">
        <f>VLOOKUP($G374,Összesítő!$B:$F,2,FALSE)</f>
        <v>21-32054-1-048-01-10</v>
      </c>
      <c r="G374" s="199" t="s">
        <v>280</v>
      </c>
      <c r="H374" s="202" t="str">
        <f>AY374&amp;"_"&amp;AW374&amp;"_FIV_"&amp;LEFT(Előlap!$B$6,4)</f>
        <v>3185_372_FIV_2026</v>
      </c>
      <c r="I374" s="202" t="str">
        <f>VLOOKUP($G374,Összesítő!$B:$F,5,FALSE)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4" s="202" t="str">
        <f>VLOOKUP($G374,Összesítő!$B:$F,4,FALSE)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4" s="6">
        <f t="shared" si="1006"/>
        <v>1270</v>
      </c>
      <c r="L374" s="200">
        <v>2036</v>
      </c>
      <c r="M374" s="200">
        <v>2036</v>
      </c>
      <c r="N374" s="12">
        <v>0</v>
      </c>
      <c r="O374" s="7">
        <v>1270</v>
      </c>
      <c r="P374" s="7">
        <v>0</v>
      </c>
      <c r="R374" s="7">
        <v>0</v>
      </c>
      <c r="S374" s="7">
        <v>0</v>
      </c>
      <c r="T374" s="7">
        <v>0</v>
      </c>
      <c r="U374" s="7">
        <v>0</v>
      </c>
      <c r="V374" s="7">
        <v>0</v>
      </c>
      <c r="W374" s="7">
        <v>0</v>
      </c>
      <c r="X374" s="7">
        <v>0</v>
      </c>
      <c r="Y374" s="7">
        <v>0</v>
      </c>
      <c r="Z374" s="7">
        <v>0</v>
      </c>
      <c r="AA374" s="7">
        <v>0</v>
      </c>
      <c r="AB374" s="7">
        <v>0</v>
      </c>
      <c r="AC374" s="6">
        <f t="shared" si="1128"/>
        <v>0</v>
      </c>
      <c r="AD374" s="3" t="str">
        <f t="shared" si="1129"/>
        <v>Nem rövidtávú a feladat.</v>
      </c>
      <c r="AF374" s="7">
        <v>0</v>
      </c>
      <c r="AG374" s="7">
        <v>0</v>
      </c>
      <c r="AH374" s="7">
        <v>0</v>
      </c>
      <c r="AI374" s="7">
        <v>0</v>
      </c>
      <c r="AJ374" s="7">
        <v>0</v>
      </c>
      <c r="AK374" s="7">
        <v>0</v>
      </c>
      <c r="AL374" s="7">
        <v>0</v>
      </c>
      <c r="AM374" s="7">
        <v>0</v>
      </c>
      <c r="AN374" s="7">
        <v>0</v>
      </c>
      <c r="AO374" s="7">
        <v>0</v>
      </c>
      <c r="AP374" s="7">
        <v>0</v>
      </c>
      <c r="AQ374" s="6">
        <f t="shared" si="1130"/>
        <v>0</v>
      </c>
      <c r="AR374" s="199" t="s">
        <v>205</v>
      </c>
      <c r="AS374" s="3" t="str">
        <f t="shared" si="1131"/>
        <v>Forráshiányos a feladat!</v>
      </c>
      <c r="AU374" s="201" t="s">
        <v>135</v>
      </c>
      <c r="AV374" s="201" t="s">
        <v>135</v>
      </c>
      <c r="AW374" s="202">
        <f>COUNTA($G$3:G374)</f>
        <v>372</v>
      </c>
      <c r="AY374" s="8">
        <f>VLOOKUP($G374,Összesítő!$B:$F,3,FALSE)</f>
        <v>3185</v>
      </c>
      <c r="AZ374" s="8">
        <f t="shared" si="1132"/>
        <v>0</v>
      </c>
      <c r="BA374" s="5">
        <f t="shared" si="1133"/>
        <v>1</v>
      </c>
      <c r="BB374" s="5" t="str">
        <f t="shared" si="1134"/>
        <v>H</v>
      </c>
      <c r="BC374" s="5">
        <f t="shared" si="1135"/>
        <v>0</v>
      </c>
      <c r="BD374" s="5">
        <f t="shared" si="1136"/>
        <v>0</v>
      </c>
      <c r="BE374" s="5">
        <f t="shared" si="1137"/>
        <v>0</v>
      </c>
      <c r="BF374" s="8" t="str">
        <f t="shared" si="1138"/>
        <v>Nem rövidtávú a feladat.</v>
      </c>
      <c r="BG374" s="5">
        <f t="shared" si="1139"/>
        <v>1</v>
      </c>
      <c r="BH374" s="5">
        <f t="shared" si="1140"/>
        <v>1</v>
      </c>
      <c r="BI374" s="5">
        <f t="shared" si="1141"/>
        <v>1</v>
      </c>
      <c r="BJ374" s="5">
        <f t="shared" si="1142"/>
        <v>1</v>
      </c>
      <c r="BK374" s="5">
        <f t="shared" si="1143"/>
        <v>1</v>
      </c>
      <c r="BL374" s="4" t="str">
        <f t="shared" si="1144"/>
        <v>Forráshiányos a feladat!</v>
      </c>
      <c r="BM374" s="5">
        <f t="shared" si="1145"/>
        <v>0</v>
      </c>
      <c r="BN374" s="5">
        <f t="shared" si="1146"/>
        <v>1</v>
      </c>
      <c r="BO374" s="5">
        <f t="shared" si="1147"/>
        <v>0</v>
      </c>
      <c r="BP374" s="5">
        <f t="shared" si="1148"/>
        <v>0</v>
      </c>
      <c r="BQ374" s="5">
        <f t="shared" si="1149"/>
        <v>0</v>
      </c>
      <c r="BR374" s="8">
        <f t="shared" si="1150"/>
        <v>0</v>
      </c>
      <c r="BS374" s="5">
        <f t="shared" si="1151"/>
        <v>0</v>
      </c>
      <c r="BT374" s="5">
        <f t="shared" si="1152"/>
        <v>0</v>
      </c>
      <c r="BU374" s="5">
        <f t="shared" si="1153"/>
        <v>1</v>
      </c>
      <c r="BV374" s="5">
        <f t="shared" si="1154"/>
        <v>1</v>
      </c>
      <c r="BW374" s="5">
        <f t="shared" si="1155"/>
        <v>1</v>
      </c>
      <c r="BX374" s="5">
        <f t="shared" si="1156"/>
        <v>1</v>
      </c>
      <c r="BY374" s="5">
        <f t="shared" si="1157"/>
        <v>1</v>
      </c>
      <c r="BZ374" s="5">
        <f t="shared" si="1158"/>
        <v>1</v>
      </c>
      <c r="CA374" s="5">
        <f t="shared" si="1159"/>
        <v>1</v>
      </c>
      <c r="CB374" s="5">
        <f t="shared" si="1160"/>
        <v>1</v>
      </c>
      <c r="CC374" s="5">
        <f t="shared" si="1161"/>
        <v>1</v>
      </c>
      <c r="CD374" s="5" t="str">
        <f t="shared" si="1162"/>
        <v>?</v>
      </c>
      <c r="CE374" s="4" t="str">
        <f t="shared" si="1163"/>
        <v>Kitöltés rendben!</v>
      </c>
      <c r="CF374" s="5">
        <f t="shared" si="1164"/>
        <v>1</v>
      </c>
      <c r="CG374" s="5">
        <f t="shared" si="1165"/>
        <v>0</v>
      </c>
      <c r="CH374" s="5">
        <f t="shared" si="1166"/>
        <v>1</v>
      </c>
    </row>
    <row r="375" spans="1:86" s="2" customFormat="1" ht="30.2" customHeight="1" x14ac:dyDescent="0.25">
      <c r="A375" s="1" t="str">
        <f t="shared" si="1127"/>
        <v>Kitöltés rendben!</v>
      </c>
      <c r="B375" s="200">
        <v>2</v>
      </c>
      <c r="C375" s="199" t="s">
        <v>50</v>
      </c>
      <c r="D375" s="201" t="s">
        <v>622</v>
      </c>
      <c r="E375" s="201" t="s">
        <v>201</v>
      </c>
      <c r="F375" s="202" t="str">
        <f>VLOOKUP($G375,Összesítő!$B:$F,2,FALSE)</f>
        <v>21-32054-1-048-01-10</v>
      </c>
      <c r="G375" s="199" t="s">
        <v>280</v>
      </c>
      <c r="H375" s="202" t="str">
        <f>AY375&amp;"_"&amp;AW375&amp;"_FIV_"&amp;LEFT(Előlap!$B$6,4)</f>
        <v>3185_373_FIV_2026</v>
      </c>
      <c r="I375" s="202" t="str">
        <f>VLOOKUP($G375,Összesítő!$B:$F,5,FALSE)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5" s="202" t="str">
        <f>VLOOKUP($G375,Összesítő!$B:$F,4,FALSE)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5" s="6">
        <f t="shared" si="1006"/>
        <v>1270</v>
      </c>
      <c r="L375" s="200">
        <v>2036</v>
      </c>
      <c r="M375" s="200">
        <v>2036</v>
      </c>
      <c r="N375" s="12">
        <v>0</v>
      </c>
      <c r="O375" s="7">
        <v>1270</v>
      </c>
      <c r="P375" s="7">
        <v>0</v>
      </c>
      <c r="R375" s="7">
        <v>0</v>
      </c>
      <c r="S375" s="7">
        <v>0</v>
      </c>
      <c r="T375" s="7">
        <v>0</v>
      </c>
      <c r="U375" s="7">
        <v>0</v>
      </c>
      <c r="V375" s="7">
        <v>0</v>
      </c>
      <c r="W375" s="7">
        <v>0</v>
      </c>
      <c r="X375" s="7">
        <v>0</v>
      </c>
      <c r="Y375" s="7">
        <v>0</v>
      </c>
      <c r="Z375" s="7">
        <v>0</v>
      </c>
      <c r="AA375" s="7">
        <v>0</v>
      </c>
      <c r="AB375" s="7">
        <v>0</v>
      </c>
      <c r="AC375" s="6">
        <f t="shared" si="1128"/>
        <v>0</v>
      </c>
      <c r="AD375" s="3" t="str">
        <f t="shared" si="1129"/>
        <v>Nem rövidtávú a feladat.</v>
      </c>
      <c r="AF375" s="7">
        <v>0</v>
      </c>
      <c r="AG375" s="7">
        <v>0</v>
      </c>
      <c r="AH375" s="7">
        <v>0</v>
      </c>
      <c r="AI375" s="7">
        <v>0</v>
      </c>
      <c r="AJ375" s="7">
        <v>0</v>
      </c>
      <c r="AK375" s="7">
        <v>0</v>
      </c>
      <c r="AL375" s="7">
        <v>0</v>
      </c>
      <c r="AM375" s="7">
        <v>0</v>
      </c>
      <c r="AN375" s="7">
        <v>0</v>
      </c>
      <c r="AO375" s="7">
        <v>0</v>
      </c>
      <c r="AP375" s="7">
        <v>0</v>
      </c>
      <c r="AQ375" s="6">
        <f t="shared" si="1130"/>
        <v>0</v>
      </c>
      <c r="AR375" s="199" t="s">
        <v>205</v>
      </c>
      <c r="AS375" s="3" t="str">
        <f t="shared" si="1131"/>
        <v>Forráshiányos a feladat!</v>
      </c>
      <c r="AU375" s="201" t="s">
        <v>135</v>
      </c>
      <c r="AV375" s="201" t="s">
        <v>135</v>
      </c>
      <c r="AW375" s="202">
        <f>COUNTA($G$3:G375)</f>
        <v>373</v>
      </c>
      <c r="AY375" s="8">
        <f>VLOOKUP($G375,Összesítő!$B:$F,3,FALSE)</f>
        <v>3185</v>
      </c>
      <c r="AZ375" s="8">
        <f t="shared" si="1132"/>
        <v>0</v>
      </c>
      <c r="BA375" s="5">
        <f t="shared" si="1133"/>
        <v>1</v>
      </c>
      <c r="BB375" s="5" t="str">
        <f t="shared" si="1134"/>
        <v>H</v>
      </c>
      <c r="BC375" s="5">
        <f t="shared" si="1135"/>
        <v>0</v>
      </c>
      <c r="BD375" s="5">
        <f t="shared" si="1136"/>
        <v>0</v>
      </c>
      <c r="BE375" s="5">
        <f t="shared" si="1137"/>
        <v>0</v>
      </c>
      <c r="BF375" s="8" t="str">
        <f t="shared" si="1138"/>
        <v>Nem rövidtávú a feladat.</v>
      </c>
      <c r="BG375" s="5">
        <f t="shared" si="1139"/>
        <v>1</v>
      </c>
      <c r="BH375" s="5">
        <f t="shared" si="1140"/>
        <v>1</v>
      </c>
      <c r="BI375" s="5">
        <f t="shared" si="1141"/>
        <v>1</v>
      </c>
      <c r="BJ375" s="5">
        <f t="shared" si="1142"/>
        <v>1</v>
      </c>
      <c r="BK375" s="5">
        <f t="shared" si="1143"/>
        <v>1</v>
      </c>
      <c r="BL375" s="4" t="str">
        <f t="shared" si="1144"/>
        <v>Forráshiányos a feladat!</v>
      </c>
      <c r="BM375" s="5">
        <f t="shared" si="1145"/>
        <v>0</v>
      </c>
      <c r="BN375" s="5">
        <f t="shared" si="1146"/>
        <v>1</v>
      </c>
      <c r="BO375" s="5">
        <f t="shared" si="1147"/>
        <v>0</v>
      </c>
      <c r="BP375" s="5">
        <f t="shared" si="1148"/>
        <v>0</v>
      </c>
      <c r="BQ375" s="5">
        <f t="shared" si="1149"/>
        <v>0</v>
      </c>
      <c r="BR375" s="8">
        <f t="shared" si="1150"/>
        <v>0</v>
      </c>
      <c r="BS375" s="5">
        <f t="shared" si="1151"/>
        <v>0</v>
      </c>
      <c r="BT375" s="5">
        <f t="shared" si="1152"/>
        <v>0</v>
      </c>
      <c r="BU375" s="5">
        <f t="shared" si="1153"/>
        <v>1</v>
      </c>
      <c r="BV375" s="5">
        <f t="shared" si="1154"/>
        <v>1</v>
      </c>
      <c r="BW375" s="5">
        <f t="shared" si="1155"/>
        <v>1</v>
      </c>
      <c r="BX375" s="5">
        <f t="shared" si="1156"/>
        <v>1</v>
      </c>
      <c r="BY375" s="5">
        <f t="shared" si="1157"/>
        <v>1</v>
      </c>
      <c r="BZ375" s="5">
        <f t="shared" si="1158"/>
        <v>1</v>
      </c>
      <c r="CA375" s="5">
        <f t="shared" si="1159"/>
        <v>1</v>
      </c>
      <c r="CB375" s="5">
        <f t="shared" si="1160"/>
        <v>1</v>
      </c>
      <c r="CC375" s="5">
        <f t="shared" si="1161"/>
        <v>1</v>
      </c>
      <c r="CD375" s="5" t="str">
        <f t="shared" si="1162"/>
        <v>?</v>
      </c>
      <c r="CE375" s="4" t="str">
        <f t="shared" si="1163"/>
        <v>Kitöltés rendben!</v>
      </c>
      <c r="CF375" s="5">
        <f t="shared" si="1164"/>
        <v>1</v>
      </c>
      <c r="CG375" s="5">
        <f t="shared" si="1165"/>
        <v>0</v>
      </c>
      <c r="CH375" s="5">
        <f t="shared" si="1166"/>
        <v>1</v>
      </c>
    </row>
    <row r="376" spans="1:86" s="2" customFormat="1" ht="30.2" customHeight="1" x14ac:dyDescent="0.25">
      <c r="A376" s="1" t="str">
        <f t="shared" si="1127"/>
        <v>Kitöltés rendben!</v>
      </c>
      <c r="B376" s="200">
        <v>2</v>
      </c>
      <c r="C376" s="199" t="s">
        <v>206</v>
      </c>
      <c r="D376" s="201" t="s">
        <v>623</v>
      </c>
      <c r="E376" s="201" t="s">
        <v>201</v>
      </c>
      <c r="F376" s="202" t="str">
        <f>VLOOKUP($G376,Összesítő!$B:$F,2,FALSE)</f>
        <v>21-32054-1-048-01-10</v>
      </c>
      <c r="G376" s="199" t="s">
        <v>280</v>
      </c>
      <c r="H376" s="202" t="str">
        <f>AY376&amp;"_"&amp;AW376&amp;"_FIV_"&amp;LEFT(Előlap!$B$6,4)</f>
        <v>3185_374_FIV_2026</v>
      </c>
      <c r="I376" s="202" t="str">
        <f>VLOOKUP($G376,Összesítő!$B:$F,5,FALSE)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6" s="202" t="str">
        <f>VLOOKUP($G376,Összesítő!$B:$F,4,FALSE)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6" s="6">
        <f t="shared" si="1006"/>
        <v>25000</v>
      </c>
      <c r="L376" s="200">
        <v>2036</v>
      </c>
      <c r="M376" s="200">
        <v>2036</v>
      </c>
      <c r="N376" s="12">
        <v>0</v>
      </c>
      <c r="O376" s="7">
        <v>25000</v>
      </c>
      <c r="P376" s="7">
        <v>0</v>
      </c>
      <c r="R376" s="7">
        <v>0</v>
      </c>
      <c r="S376" s="7">
        <v>0</v>
      </c>
      <c r="T376" s="7">
        <v>0</v>
      </c>
      <c r="U376" s="7">
        <v>0</v>
      </c>
      <c r="V376" s="7">
        <v>0</v>
      </c>
      <c r="W376" s="7">
        <v>0</v>
      </c>
      <c r="X376" s="7">
        <v>0</v>
      </c>
      <c r="Y376" s="7">
        <v>0</v>
      </c>
      <c r="Z376" s="7">
        <v>0</v>
      </c>
      <c r="AA376" s="7">
        <v>0</v>
      </c>
      <c r="AB376" s="7">
        <v>0</v>
      </c>
      <c r="AC376" s="6">
        <f t="shared" si="1128"/>
        <v>0</v>
      </c>
      <c r="AD376" s="3" t="str">
        <f t="shared" si="1129"/>
        <v>Nem rövidtávú a feladat.</v>
      </c>
      <c r="AF376" s="7">
        <v>0</v>
      </c>
      <c r="AG376" s="7">
        <v>0</v>
      </c>
      <c r="AH376" s="7">
        <v>0</v>
      </c>
      <c r="AI376" s="7">
        <v>0</v>
      </c>
      <c r="AJ376" s="7">
        <v>0</v>
      </c>
      <c r="AK376" s="7">
        <v>0</v>
      </c>
      <c r="AL376" s="7">
        <v>0</v>
      </c>
      <c r="AM376" s="7">
        <v>0</v>
      </c>
      <c r="AN376" s="7">
        <v>0</v>
      </c>
      <c r="AO376" s="7">
        <v>0</v>
      </c>
      <c r="AP376" s="7">
        <v>0</v>
      </c>
      <c r="AQ376" s="6">
        <f t="shared" si="1130"/>
        <v>0</v>
      </c>
      <c r="AR376" s="199" t="s">
        <v>205</v>
      </c>
      <c r="AS376" s="3" t="str">
        <f t="shared" si="1131"/>
        <v>Forráshiányos a feladat!</v>
      </c>
      <c r="AU376" s="201" t="s">
        <v>135</v>
      </c>
      <c r="AV376" s="201" t="s">
        <v>135</v>
      </c>
      <c r="AW376" s="202">
        <f>COUNTA($G$3:G376)</f>
        <v>374</v>
      </c>
      <c r="AY376" s="8">
        <f>VLOOKUP($G376,Összesítő!$B:$F,3,FALSE)</f>
        <v>3185</v>
      </c>
      <c r="AZ376" s="8">
        <f t="shared" si="1132"/>
        <v>0</v>
      </c>
      <c r="BA376" s="5">
        <f t="shared" si="1133"/>
        <v>1</v>
      </c>
      <c r="BB376" s="5" t="str">
        <f t="shared" si="1134"/>
        <v>H</v>
      </c>
      <c r="BC376" s="5">
        <f t="shared" si="1135"/>
        <v>0</v>
      </c>
      <c r="BD376" s="5">
        <f t="shared" si="1136"/>
        <v>0</v>
      </c>
      <c r="BE376" s="5">
        <f t="shared" si="1137"/>
        <v>0</v>
      </c>
      <c r="BF376" s="8" t="str">
        <f t="shared" si="1138"/>
        <v>Nem rövidtávú a feladat.</v>
      </c>
      <c r="BG376" s="5">
        <f t="shared" si="1139"/>
        <v>1</v>
      </c>
      <c r="BH376" s="5">
        <f t="shared" si="1140"/>
        <v>1</v>
      </c>
      <c r="BI376" s="5">
        <f t="shared" si="1141"/>
        <v>1</v>
      </c>
      <c r="BJ376" s="5">
        <f t="shared" si="1142"/>
        <v>1</v>
      </c>
      <c r="BK376" s="5">
        <f t="shared" si="1143"/>
        <v>1</v>
      </c>
      <c r="BL376" s="4" t="str">
        <f t="shared" si="1144"/>
        <v>Forráshiányos a feladat!</v>
      </c>
      <c r="BM376" s="5">
        <f t="shared" si="1145"/>
        <v>0</v>
      </c>
      <c r="BN376" s="5">
        <f t="shared" si="1146"/>
        <v>1</v>
      </c>
      <c r="BO376" s="5">
        <f t="shared" si="1147"/>
        <v>0</v>
      </c>
      <c r="BP376" s="5">
        <f t="shared" si="1148"/>
        <v>0</v>
      </c>
      <c r="BQ376" s="5">
        <f t="shared" si="1149"/>
        <v>0</v>
      </c>
      <c r="BR376" s="8">
        <f t="shared" si="1150"/>
        <v>0</v>
      </c>
      <c r="BS376" s="5">
        <f t="shared" si="1151"/>
        <v>0</v>
      </c>
      <c r="BT376" s="5">
        <f t="shared" si="1152"/>
        <v>0</v>
      </c>
      <c r="BU376" s="5">
        <f t="shared" si="1153"/>
        <v>1</v>
      </c>
      <c r="BV376" s="5">
        <f t="shared" si="1154"/>
        <v>1</v>
      </c>
      <c r="BW376" s="5">
        <f t="shared" si="1155"/>
        <v>1</v>
      </c>
      <c r="BX376" s="5">
        <f t="shared" si="1156"/>
        <v>1</v>
      </c>
      <c r="BY376" s="5">
        <f t="shared" si="1157"/>
        <v>1</v>
      </c>
      <c r="BZ376" s="5">
        <f t="shared" si="1158"/>
        <v>1</v>
      </c>
      <c r="CA376" s="5">
        <f t="shared" si="1159"/>
        <v>1</v>
      </c>
      <c r="CB376" s="5">
        <f t="shared" si="1160"/>
        <v>1</v>
      </c>
      <c r="CC376" s="5">
        <f t="shared" si="1161"/>
        <v>1</v>
      </c>
      <c r="CD376" s="5" t="str">
        <f t="shared" si="1162"/>
        <v>?</v>
      </c>
      <c r="CE376" s="4" t="str">
        <f t="shared" si="1163"/>
        <v>Kitöltés rendben!</v>
      </c>
      <c r="CF376" s="5">
        <f t="shared" si="1164"/>
        <v>1</v>
      </c>
      <c r="CG376" s="5">
        <f t="shared" si="1165"/>
        <v>0</v>
      </c>
      <c r="CH376" s="5">
        <f t="shared" si="1166"/>
        <v>1</v>
      </c>
    </row>
    <row r="377" spans="1:86" s="2" customFormat="1" ht="30.2" customHeight="1" x14ac:dyDescent="0.25">
      <c r="A377" s="1" t="str">
        <f t="shared" si="1127"/>
        <v>Kitöltés rendben!</v>
      </c>
      <c r="B377" s="200">
        <v>2</v>
      </c>
      <c r="C377" s="199" t="s">
        <v>24</v>
      </c>
      <c r="D377" s="201" t="s">
        <v>624</v>
      </c>
      <c r="E377" s="201" t="s">
        <v>201</v>
      </c>
      <c r="F377" s="202" t="str">
        <f>VLOOKUP($G377,Összesítő!$B:$F,2,FALSE)</f>
        <v>21-32054-1-048-01-10</v>
      </c>
      <c r="G377" s="199" t="s">
        <v>280</v>
      </c>
      <c r="H377" s="202" t="str">
        <f>AY377&amp;"_"&amp;AW377&amp;"_FIV_"&amp;LEFT(Előlap!$B$6,4)</f>
        <v>3185_375_FIV_2026</v>
      </c>
      <c r="I377" s="202" t="str">
        <f>VLOOKUP($G377,Összesítő!$B:$F,5,FALSE)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7" s="202" t="str">
        <f>VLOOKUP($G377,Összesítő!$B:$F,4,FALSE)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7" s="6">
        <f t="shared" si="1006"/>
        <v>34800</v>
      </c>
      <c r="L377" s="200">
        <v>2028</v>
      </c>
      <c r="M377" s="200">
        <v>2036</v>
      </c>
      <c r="N377" s="12">
        <v>0</v>
      </c>
      <c r="O377" s="7">
        <v>34800</v>
      </c>
      <c r="P377" s="7">
        <v>0</v>
      </c>
      <c r="R377" s="7">
        <v>0</v>
      </c>
      <c r="S377" s="7">
        <v>0</v>
      </c>
      <c r="T377" s="7">
        <v>0</v>
      </c>
      <c r="U377" s="7">
        <v>0</v>
      </c>
      <c r="V377" s="7">
        <v>0</v>
      </c>
      <c r="W377" s="7">
        <v>0</v>
      </c>
      <c r="X377" s="7">
        <v>0</v>
      </c>
      <c r="Y377" s="7">
        <v>0</v>
      </c>
      <c r="Z377" s="7">
        <v>0</v>
      </c>
      <c r="AA377" s="7">
        <v>0</v>
      </c>
      <c r="AB377" s="7">
        <v>0</v>
      </c>
      <c r="AC377" s="6">
        <f t="shared" si="1128"/>
        <v>0</v>
      </c>
      <c r="AD377" s="3" t="str">
        <f t="shared" si="1129"/>
        <v>Nem rövidtávú a feladat.</v>
      </c>
      <c r="AF377" s="7">
        <v>0</v>
      </c>
      <c r="AG377" s="7">
        <v>0</v>
      </c>
      <c r="AH377" s="7">
        <v>0</v>
      </c>
      <c r="AI377" s="7">
        <v>0</v>
      </c>
      <c r="AJ377" s="7">
        <v>0</v>
      </c>
      <c r="AK377" s="7">
        <v>0</v>
      </c>
      <c r="AL377" s="7">
        <v>0</v>
      </c>
      <c r="AM377" s="7">
        <v>0</v>
      </c>
      <c r="AN377" s="7">
        <v>0</v>
      </c>
      <c r="AO377" s="7">
        <v>0</v>
      </c>
      <c r="AP377" s="7">
        <v>0</v>
      </c>
      <c r="AQ377" s="6">
        <f t="shared" si="1130"/>
        <v>0</v>
      </c>
      <c r="AR377" s="199" t="s">
        <v>205</v>
      </c>
      <c r="AS377" s="3" t="str">
        <f t="shared" si="1131"/>
        <v>Forráshiányos a feladat!</v>
      </c>
      <c r="AU377" s="201" t="s">
        <v>135</v>
      </c>
      <c r="AV377" s="201" t="s">
        <v>135</v>
      </c>
      <c r="AW377" s="202">
        <f>COUNTA($G$3:G377)</f>
        <v>375</v>
      </c>
      <c r="AY377" s="8">
        <f>VLOOKUP($G377,Összesítő!$B:$F,3,FALSE)</f>
        <v>3185</v>
      </c>
      <c r="AZ377" s="8">
        <f t="shared" si="1132"/>
        <v>0</v>
      </c>
      <c r="BA377" s="5">
        <f t="shared" si="1133"/>
        <v>1</v>
      </c>
      <c r="BB377" s="5" t="str">
        <f t="shared" si="1134"/>
        <v>H</v>
      </c>
      <c r="BC377" s="5">
        <f t="shared" si="1135"/>
        <v>0</v>
      </c>
      <c r="BD377" s="5">
        <f t="shared" si="1136"/>
        <v>0</v>
      </c>
      <c r="BE377" s="5">
        <f t="shared" si="1137"/>
        <v>0</v>
      </c>
      <c r="BF377" s="8" t="str">
        <f t="shared" si="1138"/>
        <v>Nem rövidtávú a feladat.</v>
      </c>
      <c r="BG377" s="5">
        <f t="shared" si="1139"/>
        <v>1</v>
      </c>
      <c r="BH377" s="5">
        <f t="shared" si="1140"/>
        <v>1</v>
      </c>
      <c r="BI377" s="5">
        <f t="shared" si="1141"/>
        <v>1</v>
      </c>
      <c r="BJ377" s="5">
        <f t="shared" si="1142"/>
        <v>1</v>
      </c>
      <c r="BK377" s="5">
        <f t="shared" si="1143"/>
        <v>1</v>
      </c>
      <c r="BL377" s="4" t="str">
        <f t="shared" si="1144"/>
        <v>Forráshiányos a feladat!</v>
      </c>
      <c r="BM377" s="5">
        <f t="shared" si="1145"/>
        <v>0</v>
      </c>
      <c r="BN377" s="5">
        <f t="shared" si="1146"/>
        <v>1</v>
      </c>
      <c r="BO377" s="5">
        <f t="shared" si="1147"/>
        <v>0</v>
      </c>
      <c r="BP377" s="5">
        <f t="shared" si="1148"/>
        <v>0</v>
      </c>
      <c r="BQ377" s="5">
        <f t="shared" si="1149"/>
        <v>0</v>
      </c>
      <c r="BR377" s="8">
        <f t="shared" si="1150"/>
        <v>0</v>
      </c>
      <c r="BS377" s="5">
        <f t="shared" si="1151"/>
        <v>0</v>
      </c>
      <c r="BT377" s="5">
        <f t="shared" si="1152"/>
        <v>0</v>
      </c>
      <c r="BU377" s="5">
        <f t="shared" si="1153"/>
        <v>1</v>
      </c>
      <c r="BV377" s="5">
        <f t="shared" si="1154"/>
        <v>1</v>
      </c>
      <c r="BW377" s="5">
        <f t="shared" si="1155"/>
        <v>1</v>
      </c>
      <c r="BX377" s="5">
        <f t="shared" si="1156"/>
        <v>1</v>
      </c>
      <c r="BY377" s="5">
        <f t="shared" si="1157"/>
        <v>1</v>
      </c>
      <c r="BZ377" s="5">
        <f t="shared" si="1158"/>
        <v>1</v>
      </c>
      <c r="CA377" s="5">
        <f t="shared" si="1159"/>
        <v>1</v>
      </c>
      <c r="CB377" s="5">
        <f t="shared" si="1160"/>
        <v>1</v>
      </c>
      <c r="CC377" s="5">
        <f t="shared" si="1161"/>
        <v>1</v>
      </c>
      <c r="CD377" s="5" t="str">
        <f t="shared" si="1162"/>
        <v>?</v>
      </c>
      <c r="CE377" s="4" t="str">
        <f t="shared" si="1163"/>
        <v>Kitöltés rendben!</v>
      </c>
      <c r="CF377" s="5">
        <f t="shared" si="1164"/>
        <v>1</v>
      </c>
      <c r="CG377" s="5">
        <f t="shared" si="1165"/>
        <v>0</v>
      </c>
      <c r="CH377" s="5">
        <f t="shared" si="1166"/>
        <v>1</v>
      </c>
    </row>
    <row r="378" spans="1:86" s="2" customFormat="1" ht="30.2" customHeight="1" x14ac:dyDescent="0.25">
      <c r="A378" s="1" t="str">
        <f t="shared" ref="A378:A390" si="1167">IF($G378="","Nincs VKR kiválasztva!",CE378)</f>
        <v>Kitöltés rendben!</v>
      </c>
      <c r="B378" s="200">
        <v>2</v>
      </c>
      <c r="C378" s="199" t="s">
        <v>24</v>
      </c>
      <c r="D378" s="201" t="s">
        <v>625</v>
      </c>
      <c r="E378" s="201" t="s">
        <v>201</v>
      </c>
      <c r="F378" s="202" t="str">
        <f>VLOOKUP($G378,Összesítő!$B:$F,2,FALSE)</f>
        <v>21-32054-1-048-01-10</v>
      </c>
      <c r="G378" s="199" t="s">
        <v>280</v>
      </c>
      <c r="H378" s="202" t="str">
        <f>AY378&amp;"_"&amp;AW378&amp;"_FIV_"&amp;LEFT(Előlap!$B$6,4)</f>
        <v>3185_376_FIV_2026</v>
      </c>
      <c r="I378" s="202" t="str">
        <f>VLOOKUP($G378,Összesítő!$B:$F,5,FALSE)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8" s="202" t="str">
        <f>VLOOKUP($G378,Összesítő!$B:$F,4,FALSE)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8" s="6">
        <f t="shared" si="1006"/>
        <v>25500</v>
      </c>
      <c r="L378" s="200">
        <v>2028</v>
      </c>
      <c r="M378" s="200">
        <v>2036</v>
      </c>
      <c r="N378" s="12">
        <v>0</v>
      </c>
      <c r="O378" s="7">
        <v>25500</v>
      </c>
      <c r="P378" s="7">
        <v>0</v>
      </c>
      <c r="R378" s="7">
        <v>0</v>
      </c>
      <c r="S378" s="7">
        <v>0</v>
      </c>
      <c r="T378" s="7">
        <v>0</v>
      </c>
      <c r="U378" s="7">
        <v>0</v>
      </c>
      <c r="V378" s="7">
        <v>0</v>
      </c>
      <c r="W378" s="7">
        <v>0</v>
      </c>
      <c r="X378" s="7">
        <v>0</v>
      </c>
      <c r="Y378" s="7">
        <v>0</v>
      </c>
      <c r="Z378" s="7">
        <v>0</v>
      </c>
      <c r="AA378" s="7">
        <v>0</v>
      </c>
      <c r="AB378" s="7">
        <v>0</v>
      </c>
      <c r="AC378" s="6">
        <f t="shared" ref="AC378:AC390" si="1168">SUM(R378:AB378)</f>
        <v>0</v>
      </c>
      <c r="AD378" s="3" t="str">
        <f t="shared" ref="AD378:AD390" si="1169">IF($G378="","Nincs VKR kiválasztva!",IF(BA378=0,"Hiányos kitöltés!",BF378))</f>
        <v>Nem rövidtávú a feladat.</v>
      </c>
      <c r="AF378" s="7">
        <v>0</v>
      </c>
      <c r="AG378" s="7">
        <v>0</v>
      </c>
      <c r="AH378" s="7">
        <v>0</v>
      </c>
      <c r="AI378" s="7">
        <v>0</v>
      </c>
      <c r="AJ378" s="7">
        <v>0</v>
      </c>
      <c r="AK378" s="7">
        <v>0</v>
      </c>
      <c r="AL378" s="7">
        <v>0</v>
      </c>
      <c r="AM378" s="7">
        <v>0</v>
      </c>
      <c r="AN378" s="7">
        <v>0</v>
      </c>
      <c r="AO378" s="7">
        <v>0</v>
      </c>
      <c r="AP378" s="7">
        <v>0</v>
      </c>
      <c r="AQ378" s="6">
        <f t="shared" ref="AQ378:AQ390" si="1170">SUM(AF378:AP378)</f>
        <v>0</v>
      </c>
      <c r="AR378" s="199" t="s">
        <v>205</v>
      </c>
      <c r="AS378" s="3" t="str">
        <f t="shared" ref="AS378:AS390" si="1171">IF($G378="","Nincs VKR kiválasztva!",IF($BA378=0,"Hiányos kitöltés!",IF($BN378=0,"Nem hosszútávú a feladat.",$BL378)))</f>
        <v>Forráshiányos a feladat!</v>
      </c>
      <c r="AU378" s="201" t="s">
        <v>135</v>
      </c>
      <c r="AV378" s="201" t="s">
        <v>135</v>
      </c>
      <c r="AW378" s="202">
        <f>COUNTA($G$3:G378)</f>
        <v>376</v>
      </c>
      <c r="AY378" s="8">
        <f>VLOOKUP($G378,Összesítő!$B:$F,3,FALSE)</f>
        <v>3185</v>
      </c>
      <c r="AZ378" s="8">
        <f t="shared" ref="AZ378:AZ390" si="1172">LEN($AU378)</f>
        <v>0</v>
      </c>
      <c r="BA378" s="5">
        <f t="shared" ref="BA378:BA390" si="1173">IF(OR($B378="",$C378="",$D378="",$E378="",$F378="",$L378="",$M378="",$N378="",$O378="",$P378=""),0,1)</f>
        <v>1</v>
      </c>
      <c r="BB378" s="5" t="str">
        <f t="shared" ref="BB378:BB390" si="1174">IF($F378="",0,IF(AND($L378=2027,$M378=2027),"R",IF(AND($L378=2027,$M378&gt;2027),"RH",IF(AND($L378&gt;2027,$M378&gt;2027),"H","x"))))</f>
        <v>H</v>
      </c>
      <c r="BC378" s="5">
        <f t="shared" ref="BC378:BC390" si="1175">IF(OR(BB378="R",BB378="RH"),1,0)</f>
        <v>0</v>
      </c>
      <c r="BD378" s="5">
        <f t="shared" ref="BD378:BD390" si="1176">IF(AND($BB378="R",$O378&gt;0),1,IF(AND($BB378="H",$N378&gt;0),1,0))</f>
        <v>0</v>
      </c>
      <c r="BE378" s="5">
        <f t="shared" ref="BE378:BE390" si="1177">IF($AC378&lt;$N378,1,IF($AC378=$N378,0))</f>
        <v>0</v>
      </c>
      <c r="BF378" s="8" t="str">
        <f t="shared" ref="BF378:BF390" si="1178">IF($L378&gt;2027,"Nem rövidtávú a feladat.",IF($BE378=1,"Az I. ütem nem lehet forráshiányos!",IF($AC378&gt;$N378,"Többlet forrást jelölt meg az I. ütemnél! A forrás ne legyen több a költségnél.",IF($AC378=$N378,"A forrás egyenlő a költséggel (I.ütem).",0))))</f>
        <v>Nem rövidtávú a feladat.</v>
      </c>
      <c r="BG378" s="5">
        <f t="shared" ref="BG378:BG390" si="1179">IF(AND($R378&lt;&gt;"",$S378&lt;&gt;"",$T378&lt;&gt;"",$U378&lt;&gt;"",$V378&lt;&gt;"",$W378&lt;&gt;"",$X378&lt;&gt;"",$Y378&lt;&gt;"",$Z378&lt;&gt;"",$AA378&lt;&gt;"",$AB378&lt;&gt;""),1,0)</f>
        <v>1</v>
      </c>
      <c r="BH378" s="5">
        <f t="shared" ref="BH378:BH390" si="1180">IF(AND($BG378=1,$N378=$AC378),1,0)</f>
        <v>1</v>
      </c>
      <c r="BI378" s="5">
        <f t="shared" ref="BI378:BI390" si="1181">IF($AQ378&lt;$O378,1,0)</f>
        <v>1</v>
      </c>
      <c r="BJ378" s="5">
        <f t="shared" ref="BJ378:BJ390" si="1182">IF(AND($AF378&lt;&gt;"",$AG378&lt;&gt;"",$AH378&lt;&gt;"",$AI378&lt;&gt;"",$AJ378&lt;&gt;"",$AK378&lt;&gt;"",$AL378&lt;&gt;"",$AM378&lt;&gt;"",$AN378&lt;&gt;"",$AO378&lt;&gt;"",$AP378&lt;&gt;""),1,0)</f>
        <v>1</v>
      </c>
      <c r="BK378" s="5">
        <f t="shared" ref="BK378:BK390" si="1183">IF(AND($BJ378=1,$O378=$AQ378),1,IF(AND($BJ378=1,$O378&gt;$AQ378,AR378="igen"),1,0))</f>
        <v>1</v>
      </c>
      <c r="BL378" s="4" t="str">
        <f t="shared" ref="BL378:BL390" si="1184">IF($M378&lt;2028,"Nem hosszútávú a feladat.",IF(AND($BI378=1,$AR378="nem"),"Forráshiányos a feladat? Jelölje az AR-oszlopban!",IF(AND($BI378=0,$AR378="igen"),"Forráshiányosnak jelölte a feladat az AR-oszlopban, de a forrás költség adatok alapnján nem az!",IF(AND($BI378=1,$AR378="igen"),"Forráshiányos a feladat!",IF($AQ378&gt;$O378,"Többlet forrást jelölt meg a II. ütemnél! A forrás ne legyen több a költségnél.",IF($AQ378=$O378,"A forrás egyenlő a költséggel (II.ütem).",0))))))</f>
        <v>Forráshiányos a feladat!</v>
      </c>
      <c r="BM378" s="5">
        <f t="shared" ref="BM378:BM390" si="1185">IF($M378&lt;2028,1,0)</f>
        <v>0</v>
      </c>
      <c r="BN378" s="5">
        <f t="shared" ref="BN378:BN390" si="1186">IF($M378&gt;2027,1,0)</f>
        <v>1</v>
      </c>
      <c r="BO378" s="5">
        <f t="shared" ref="BO378:BO390" si="1187">IF(AND($BM378=1,$N378=0),1,0)</f>
        <v>0</v>
      </c>
      <c r="BP378" s="5">
        <f t="shared" ref="BP378:BP390" si="1188">IF(AND($BN378=1,$O378=0),1,0)</f>
        <v>0</v>
      </c>
      <c r="BQ378" s="5">
        <f t="shared" ref="BQ378:BQ390" si="1189">IF(AND($BB378="R",$N378=0,$AZ378&gt;29),1,IF(AND($BB378="RH",$N378=0,$AZ378&gt;29),1,0))</f>
        <v>0</v>
      </c>
      <c r="BR378" s="8">
        <f t="shared" ref="BR378:BR390" si="1190">IF($BN378=0,"Nincs hosszútávú terv!",IF(AND($BB378="H",$O378=0,$AZ378=0),"Nullás a hosszútávú feladat és nincs hozzá indoklás!",IF(AND($BB378="RH",$O378=0,$AZ378=0),"Nullás a hosszútávú feladat és nincs hozzá indoklás!",IF(AND($BB378="R",$O378=0,$AZ378&lt;300),"Nullás a hosszútávú feladat és rövid hozzá az indoklás!",IF(AND($BB378="RH",$O378=0,$AZ378&lt;300),"Nullás a hosszútávú feladat és rövid hozzá az indoklás!",0)))))</f>
        <v>0</v>
      </c>
      <c r="BS378" s="5">
        <f t="shared" ref="BS378:BS390" si="1191">IF(AND($BB378="R",$N378=0,$AZ378&gt;29),1,IF(AND($BB378="RH",$N378=0,$AZ378&gt;29),1,0))</f>
        <v>0</v>
      </c>
      <c r="BT378" s="5">
        <f t="shared" ref="BT378:BT390" si="1192">IF(AND($BB378="H",$O378=0,$AZ378&gt;29),1,IF(AND($BB378="RH",$O378=0,$AZ378&gt;29),1,0))</f>
        <v>0</v>
      </c>
      <c r="BU378" s="5">
        <f t="shared" ref="BU378:BU390" si="1193">IF($B378="",0,1)</f>
        <v>1</v>
      </c>
      <c r="BV378" s="5">
        <f t="shared" ref="BV378:BV390" si="1194">IF($C378="",0,1)</f>
        <v>1</v>
      </c>
      <c r="BW378" s="5">
        <f t="shared" ref="BW378:BW390" si="1195">IF($D378="",0,1)</f>
        <v>1</v>
      </c>
      <c r="BX378" s="5">
        <f t="shared" ref="BX378:BX390" si="1196">IF($E378="",0,1)</f>
        <v>1</v>
      </c>
      <c r="BY378" s="5">
        <f t="shared" ref="BY378:BY390" si="1197">IF($L378="",0,1)</f>
        <v>1</v>
      </c>
      <c r="BZ378" s="5">
        <f t="shared" ref="BZ378:BZ390" si="1198">IF($M378="",0,1)</f>
        <v>1</v>
      </c>
      <c r="CA378" s="5">
        <f t="shared" ref="CA378:CA390" si="1199">IF($N378="",0,1)</f>
        <v>1</v>
      </c>
      <c r="CB378" s="5">
        <f t="shared" ref="CB378:CB390" si="1200">IF($O378="",0,1)</f>
        <v>1</v>
      </c>
      <c r="CC378" s="5">
        <f t="shared" ref="CC378:CC390" si="1201">IF($P378="",0,1)</f>
        <v>1</v>
      </c>
      <c r="CD378" s="5" t="str">
        <f t="shared" ref="CD378:CD390" si="1202">IF(AND($BA378=0,$BU378=0),"Hiányos kitöltés! (B-oszlop üres)",IF(AND($BA378=0,$BV378=0),"Hiányos kitöltés! (C-oszlop üres)",IF(AND($BA378=0,$BW378=0),"Hiányos kitöltés! (D-oszlop üres)",IF(AND($BA378=0,$BX378=0),"Hiányos kitöltés! (E-oszlop üres)",IF(AND($BA378=0,$BY378=0),"Hiányos kitöltés! (L-oszlop üres)",IF(AND($BA378=0,$BZ378=0),"Hiányos kitöltés! (M-oszlop üres)",IF(AND($BA378=0,$CA378=0),"Hiányos kitöltés! (N-oszlop üres)",IF(AND($BA378=0,$CB378=0),"Hiányos kitöltés! (O-oszlop üres)",IF(AND($BA378=0,$CC378=0),"Hiányos kitöltés! (P-oszlop üres)",IF(AND($BA378=0,$BG378=0),"Hiányos kitöltés! (I.ütem forrása hiányos!","?"))))))))))</f>
        <v>?</v>
      </c>
      <c r="CE378" s="4" t="str">
        <f t="shared" ref="CE378:CE390" si="1203">IF($BA378=0,$CD378,IF($BG378=0,"I. ütem forrása nincs kitöltve!",IF($BJ378=0,"II. ütem forrása nincs kitöltve!",IF($BD378=1,"Költségek üteme nem megfelelő (az időtartam és a költség üteme eltér)!",IF(AND(BH378=0,$BA378=1,$BJ378=1,$BD378=1),"Kötelező cellák kitöltve, de az I. ütem forrása hibás!",IF(AND(BJ378=0,$BA378=1,$BJ378=1,$BD378=1),"Kötelező cellák kitöltve, de a II. ütem forrása hibás!",IF(AND($BO378=1,$AZ378&lt;30),"Nullás a rövidtávú feladat és rövid (hiányzik) a hozzá tartozó indoklás!",IF(AND($BP378=1,$AZ378&lt;30),"Nullás a hosszútávú feladat és rövid (hiányzik) a hozzá tartozó indoklás!",IF(AND(BN378=1,C378="2011_RENDKÍVÜLI"),"II. ütemre nem tervezhet Rendkívüli feladatot!",IF(BH378=0,AD378,IF(BK378=0,AS378,IF(AND(BC378=1,$P378&gt;$N378),"EM rendelet 2. melléklet terhére elszámolt költség nem lehet nagyobb az I. ütemre tervezett tényleges költségnél!",IF($AC378&gt;$N378,"Többlet forrást jelölt meg az I. ütemnél! A forrás ne legyen több a költségnél.",IF($AQ378&gt;$O378,"Többlet forrást jelölt meg a II. ütemnél! A forrás ne legyen több a költségnél.","Kitöltés rendben!"))))))))))))))</f>
        <v>Kitöltés rendben!</v>
      </c>
      <c r="CF378" s="5">
        <f t="shared" ref="CF378:CF390" si="1204">IF(A378="Kitöltés rendben!",1,0)</f>
        <v>1</v>
      </c>
      <c r="CG378" s="5">
        <f t="shared" ref="CG378:CG390" si="1205">IF(AND($BB378="R",$CF378=1),1,IF(AND($BB378="RH",$CF378=1),1,0))</f>
        <v>0</v>
      </c>
      <c r="CH378" s="5">
        <f t="shared" ref="CH378:CH390" si="1206">IF(AND($BB378="H",$CF378=1),1,IF(AND($BB378="RH",$CF378=1),1,0))</f>
        <v>1</v>
      </c>
    </row>
    <row r="379" spans="1:86" s="2" customFormat="1" ht="30.2" customHeight="1" x14ac:dyDescent="0.25">
      <c r="A379" s="1" t="str">
        <f t="shared" si="1167"/>
        <v>Kitöltés rendben!</v>
      </c>
      <c r="B379" s="200">
        <v>2</v>
      </c>
      <c r="C379" s="199" t="s">
        <v>70</v>
      </c>
      <c r="D379" s="201" t="s">
        <v>626</v>
      </c>
      <c r="E379" s="201" t="s">
        <v>201</v>
      </c>
      <c r="F379" s="202" t="str">
        <f>VLOOKUP($G379,Összesítő!$B:$F,2,FALSE)</f>
        <v>21-32054-1-048-01-10</v>
      </c>
      <c r="G379" s="199" t="s">
        <v>280</v>
      </c>
      <c r="H379" s="202" t="str">
        <f>AY379&amp;"_"&amp;AW379&amp;"_FIV_"&amp;LEFT(Előlap!$B$6,4)</f>
        <v>3185_377_FIV_2026</v>
      </c>
      <c r="I379" s="202" t="str">
        <f>VLOOKUP($G379,Összesítő!$B:$F,5,FALSE)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79" s="202" t="str">
        <f>VLOOKUP($G379,Összesítő!$B:$F,4,FALSE)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79" s="6">
        <f t="shared" si="1006"/>
        <v>6120</v>
      </c>
      <c r="L379" s="200">
        <v>2028</v>
      </c>
      <c r="M379" s="200">
        <v>2036</v>
      </c>
      <c r="N379" s="12">
        <v>0</v>
      </c>
      <c r="O379" s="7">
        <v>6120</v>
      </c>
      <c r="P379" s="7">
        <v>0</v>
      </c>
      <c r="R379" s="7">
        <v>0</v>
      </c>
      <c r="S379" s="7">
        <v>0</v>
      </c>
      <c r="T379" s="7">
        <v>0</v>
      </c>
      <c r="U379" s="7">
        <v>0</v>
      </c>
      <c r="V379" s="7">
        <v>0</v>
      </c>
      <c r="W379" s="7">
        <v>0</v>
      </c>
      <c r="X379" s="7">
        <v>0</v>
      </c>
      <c r="Y379" s="7">
        <v>0</v>
      </c>
      <c r="Z379" s="7">
        <v>0</v>
      </c>
      <c r="AA379" s="7">
        <v>0</v>
      </c>
      <c r="AB379" s="7">
        <v>0</v>
      </c>
      <c r="AC379" s="6">
        <f t="shared" si="1168"/>
        <v>0</v>
      </c>
      <c r="AD379" s="3" t="str">
        <f t="shared" si="1169"/>
        <v>Nem rövidtávú a feladat.</v>
      </c>
      <c r="AF379" s="7">
        <v>0</v>
      </c>
      <c r="AG379" s="7">
        <v>0</v>
      </c>
      <c r="AH379" s="7">
        <v>0</v>
      </c>
      <c r="AI379" s="7">
        <v>0</v>
      </c>
      <c r="AJ379" s="7">
        <v>0</v>
      </c>
      <c r="AK379" s="7">
        <v>0</v>
      </c>
      <c r="AL379" s="7">
        <v>0</v>
      </c>
      <c r="AM379" s="7">
        <v>0</v>
      </c>
      <c r="AN379" s="7">
        <v>0</v>
      </c>
      <c r="AO379" s="7">
        <v>0</v>
      </c>
      <c r="AP379" s="7">
        <v>0</v>
      </c>
      <c r="AQ379" s="6">
        <f t="shared" si="1170"/>
        <v>0</v>
      </c>
      <c r="AR379" s="199" t="s">
        <v>205</v>
      </c>
      <c r="AS379" s="3" t="str">
        <f t="shared" si="1171"/>
        <v>Forráshiányos a feladat!</v>
      </c>
      <c r="AU379" s="201" t="s">
        <v>135</v>
      </c>
      <c r="AV379" s="201" t="s">
        <v>135</v>
      </c>
      <c r="AW379" s="202">
        <f>COUNTA($G$3:G379)</f>
        <v>377</v>
      </c>
      <c r="AY379" s="8">
        <f>VLOOKUP($G379,Összesítő!$B:$F,3,FALSE)</f>
        <v>3185</v>
      </c>
      <c r="AZ379" s="8">
        <f t="shared" si="1172"/>
        <v>0</v>
      </c>
      <c r="BA379" s="5">
        <f t="shared" si="1173"/>
        <v>1</v>
      </c>
      <c r="BB379" s="5" t="str">
        <f t="shared" si="1174"/>
        <v>H</v>
      </c>
      <c r="BC379" s="5">
        <f t="shared" si="1175"/>
        <v>0</v>
      </c>
      <c r="BD379" s="5">
        <f t="shared" si="1176"/>
        <v>0</v>
      </c>
      <c r="BE379" s="5">
        <f t="shared" si="1177"/>
        <v>0</v>
      </c>
      <c r="BF379" s="8" t="str">
        <f t="shared" si="1178"/>
        <v>Nem rövidtávú a feladat.</v>
      </c>
      <c r="BG379" s="5">
        <f t="shared" si="1179"/>
        <v>1</v>
      </c>
      <c r="BH379" s="5">
        <f t="shared" si="1180"/>
        <v>1</v>
      </c>
      <c r="BI379" s="5">
        <f t="shared" si="1181"/>
        <v>1</v>
      </c>
      <c r="BJ379" s="5">
        <f t="shared" si="1182"/>
        <v>1</v>
      </c>
      <c r="BK379" s="5">
        <f t="shared" si="1183"/>
        <v>1</v>
      </c>
      <c r="BL379" s="4" t="str">
        <f t="shared" si="1184"/>
        <v>Forráshiányos a feladat!</v>
      </c>
      <c r="BM379" s="5">
        <f t="shared" si="1185"/>
        <v>0</v>
      </c>
      <c r="BN379" s="5">
        <f t="shared" si="1186"/>
        <v>1</v>
      </c>
      <c r="BO379" s="5">
        <f t="shared" si="1187"/>
        <v>0</v>
      </c>
      <c r="BP379" s="5">
        <f t="shared" si="1188"/>
        <v>0</v>
      </c>
      <c r="BQ379" s="5">
        <f t="shared" si="1189"/>
        <v>0</v>
      </c>
      <c r="BR379" s="8">
        <f t="shared" si="1190"/>
        <v>0</v>
      </c>
      <c r="BS379" s="5">
        <f t="shared" si="1191"/>
        <v>0</v>
      </c>
      <c r="BT379" s="5">
        <f t="shared" si="1192"/>
        <v>0</v>
      </c>
      <c r="BU379" s="5">
        <f t="shared" si="1193"/>
        <v>1</v>
      </c>
      <c r="BV379" s="5">
        <f t="shared" si="1194"/>
        <v>1</v>
      </c>
      <c r="BW379" s="5">
        <f t="shared" si="1195"/>
        <v>1</v>
      </c>
      <c r="BX379" s="5">
        <f t="shared" si="1196"/>
        <v>1</v>
      </c>
      <c r="BY379" s="5">
        <f t="shared" si="1197"/>
        <v>1</v>
      </c>
      <c r="BZ379" s="5">
        <f t="shared" si="1198"/>
        <v>1</v>
      </c>
      <c r="CA379" s="5">
        <f t="shared" si="1199"/>
        <v>1</v>
      </c>
      <c r="CB379" s="5">
        <f t="shared" si="1200"/>
        <v>1</v>
      </c>
      <c r="CC379" s="5">
        <f t="shared" si="1201"/>
        <v>1</v>
      </c>
      <c r="CD379" s="5" t="str">
        <f t="shared" si="1202"/>
        <v>?</v>
      </c>
      <c r="CE379" s="4" t="str">
        <f t="shared" si="1203"/>
        <v>Kitöltés rendben!</v>
      </c>
      <c r="CF379" s="5">
        <f t="shared" si="1204"/>
        <v>1</v>
      </c>
      <c r="CG379" s="5">
        <f t="shared" si="1205"/>
        <v>0</v>
      </c>
      <c r="CH379" s="5">
        <f t="shared" si="1206"/>
        <v>1</v>
      </c>
    </row>
    <row r="380" spans="1:86" s="2" customFormat="1" ht="30.2" customHeight="1" x14ac:dyDescent="0.25">
      <c r="A380" s="1" t="str">
        <f t="shared" si="1167"/>
        <v>Kitöltés rendben!</v>
      </c>
      <c r="B380" s="200">
        <v>2</v>
      </c>
      <c r="C380" s="199" t="s">
        <v>70</v>
      </c>
      <c r="D380" s="201" t="s">
        <v>627</v>
      </c>
      <c r="E380" s="201" t="s">
        <v>201</v>
      </c>
      <c r="F380" s="202" t="str">
        <f>VLOOKUP($G380,Összesítő!$B:$F,2,FALSE)</f>
        <v>21-32054-1-048-01-10</v>
      </c>
      <c r="G380" s="199" t="s">
        <v>280</v>
      </c>
      <c r="H380" s="202" t="str">
        <f>AY380&amp;"_"&amp;AW380&amp;"_FIV_"&amp;LEFT(Előlap!$B$6,4)</f>
        <v>3185_378_FIV_2026</v>
      </c>
      <c r="I380" s="202" t="str">
        <f>VLOOKUP($G380,Összesítő!$B:$F,5,FALSE)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0" s="202" t="str">
        <f>VLOOKUP($G380,Összesítő!$B:$F,4,FALSE)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0" s="6">
        <f t="shared" si="1006"/>
        <v>2000</v>
      </c>
      <c r="L380" s="200">
        <v>2028</v>
      </c>
      <c r="M380" s="200">
        <v>2036</v>
      </c>
      <c r="N380" s="12">
        <v>0</v>
      </c>
      <c r="O380" s="7">
        <v>2000</v>
      </c>
      <c r="P380" s="7">
        <v>0</v>
      </c>
      <c r="R380" s="7">
        <v>0</v>
      </c>
      <c r="S380" s="7">
        <v>0</v>
      </c>
      <c r="T380" s="7">
        <v>0</v>
      </c>
      <c r="U380" s="7">
        <v>0</v>
      </c>
      <c r="V380" s="7">
        <v>0</v>
      </c>
      <c r="W380" s="7">
        <v>0</v>
      </c>
      <c r="X380" s="7">
        <v>0</v>
      </c>
      <c r="Y380" s="7">
        <v>0</v>
      </c>
      <c r="Z380" s="7">
        <v>0</v>
      </c>
      <c r="AA380" s="7">
        <v>0</v>
      </c>
      <c r="AB380" s="7">
        <v>0</v>
      </c>
      <c r="AC380" s="6">
        <f t="shared" si="1168"/>
        <v>0</v>
      </c>
      <c r="AD380" s="3" t="str">
        <f t="shared" si="1169"/>
        <v>Nem rövidtávú a feladat.</v>
      </c>
      <c r="AF380" s="7">
        <v>0</v>
      </c>
      <c r="AG380" s="7">
        <v>0</v>
      </c>
      <c r="AH380" s="7">
        <v>0</v>
      </c>
      <c r="AI380" s="7">
        <v>0</v>
      </c>
      <c r="AJ380" s="7">
        <v>0</v>
      </c>
      <c r="AK380" s="7">
        <v>0</v>
      </c>
      <c r="AL380" s="7">
        <v>0</v>
      </c>
      <c r="AM380" s="7">
        <v>0</v>
      </c>
      <c r="AN380" s="7">
        <v>0</v>
      </c>
      <c r="AO380" s="7">
        <v>0</v>
      </c>
      <c r="AP380" s="7">
        <v>0</v>
      </c>
      <c r="AQ380" s="6">
        <f t="shared" si="1170"/>
        <v>0</v>
      </c>
      <c r="AR380" s="199" t="s">
        <v>205</v>
      </c>
      <c r="AS380" s="3" t="str">
        <f t="shared" si="1171"/>
        <v>Forráshiányos a feladat!</v>
      </c>
      <c r="AU380" s="201" t="s">
        <v>135</v>
      </c>
      <c r="AV380" s="201" t="s">
        <v>135</v>
      </c>
      <c r="AW380" s="202">
        <f>COUNTA($G$3:G380)</f>
        <v>378</v>
      </c>
      <c r="AY380" s="8">
        <f>VLOOKUP($G380,Összesítő!$B:$F,3,FALSE)</f>
        <v>3185</v>
      </c>
      <c r="AZ380" s="8">
        <f t="shared" si="1172"/>
        <v>0</v>
      </c>
      <c r="BA380" s="5">
        <f t="shared" si="1173"/>
        <v>1</v>
      </c>
      <c r="BB380" s="5" t="str">
        <f t="shared" si="1174"/>
        <v>H</v>
      </c>
      <c r="BC380" s="5">
        <f t="shared" si="1175"/>
        <v>0</v>
      </c>
      <c r="BD380" s="5">
        <f t="shared" si="1176"/>
        <v>0</v>
      </c>
      <c r="BE380" s="5">
        <f t="shared" si="1177"/>
        <v>0</v>
      </c>
      <c r="BF380" s="8" t="str">
        <f t="shared" si="1178"/>
        <v>Nem rövidtávú a feladat.</v>
      </c>
      <c r="BG380" s="5">
        <f t="shared" si="1179"/>
        <v>1</v>
      </c>
      <c r="BH380" s="5">
        <f t="shared" si="1180"/>
        <v>1</v>
      </c>
      <c r="BI380" s="5">
        <f t="shared" si="1181"/>
        <v>1</v>
      </c>
      <c r="BJ380" s="5">
        <f t="shared" si="1182"/>
        <v>1</v>
      </c>
      <c r="BK380" s="5">
        <f t="shared" si="1183"/>
        <v>1</v>
      </c>
      <c r="BL380" s="4" t="str">
        <f t="shared" si="1184"/>
        <v>Forráshiányos a feladat!</v>
      </c>
      <c r="BM380" s="5">
        <f t="shared" si="1185"/>
        <v>0</v>
      </c>
      <c r="BN380" s="5">
        <f t="shared" si="1186"/>
        <v>1</v>
      </c>
      <c r="BO380" s="5">
        <f t="shared" si="1187"/>
        <v>0</v>
      </c>
      <c r="BP380" s="5">
        <f t="shared" si="1188"/>
        <v>0</v>
      </c>
      <c r="BQ380" s="5">
        <f t="shared" si="1189"/>
        <v>0</v>
      </c>
      <c r="BR380" s="8">
        <f t="shared" si="1190"/>
        <v>0</v>
      </c>
      <c r="BS380" s="5">
        <f t="shared" si="1191"/>
        <v>0</v>
      </c>
      <c r="BT380" s="5">
        <f t="shared" si="1192"/>
        <v>0</v>
      </c>
      <c r="BU380" s="5">
        <f t="shared" si="1193"/>
        <v>1</v>
      </c>
      <c r="BV380" s="5">
        <f t="shared" si="1194"/>
        <v>1</v>
      </c>
      <c r="BW380" s="5">
        <f t="shared" si="1195"/>
        <v>1</v>
      </c>
      <c r="BX380" s="5">
        <f t="shared" si="1196"/>
        <v>1</v>
      </c>
      <c r="BY380" s="5">
        <f t="shared" si="1197"/>
        <v>1</v>
      </c>
      <c r="BZ380" s="5">
        <f t="shared" si="1198"/>
        <v>1</v>
      </c>
      <c r="CA380" s="5">
        <f t="shared" si="1199"/>
        <v>1</v>
      </c>
      <c r="CB380" s="5">
        <f t="shared" si="1200"/>
        <v>1</v>
      </c>
      <c r="CC380" s="5">
        <f t="shared" si="1201"/>
        <v>1</v>
      </c>
      <c r="CD380" s="5" t="str">
        <f t="shared" si="1202"/>
        <v>?</v>
      </c>
      <c r="CE380" s="4" t="str">
        <f t="shared" si="1203"/>
        <v>Kitöltés rendben!</v>
      </c>
      <c r="CF380" s="5">
        <f t="shared" si="1204"/>
        <v>1</v>
      </c>
      <c r="CG380" s="5">
        <f t="shared" si="1205"/>
        <v>0</v>
      </c>
      <c r="CH380" s="5">
        <f t="shared" si="1206"/>
        <v>1</v>
      </c>
    </row>
    <row r="381" spans="1:86" s="2" customFormat="1" ht="30.2" customHeight="1" x14ac:dyDescent="0.25">
      <c r="A381" s="1" t="str">
        <f t="shared" si="1167"/>
        <v>Kitöltés rendben!</v>
      </c>
      <c r="B381" s="200">
        <v>2</v>
      </c>
      <c r="C381" s="199" t="s">
        <v>80</v>
      </c>
      <c r="D381" s="201" t="s">
        <v>628</v>
      </c>
      <c r="E381" s="201" t="s">
        <v>201</v>
      </c>
      <c r="F381" s="202" t="str">
        <f>VLOOKUP($G381,Összesítő!$B:$F,2,FALSE)</f>
        <v>21-32054-1-048-01-10</v>
      </c>
      <c r="G381" s="199" t="s">
        <v>280</v>
      </c>
      <c r="H381" s="202" t="str">
        <f>AY381&amp;"_"&amp;AW381&amp;"_FIV_"&amp;LEFT(Előlap!$B$6,4)</f>
        <v>3185_379_FIV_2026</v>
      </c>
      <c r="I381" s="202" t="str">
        <f>VLOOKUP($G381,Összesítő!$B:$F,5,FALSE)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1" s="202" t="str">
        <f>VLOOKUP($G381,Összesítő!$B:$F,4,FALSE)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1" s="6">
        <f t="shared" si="1006"/>
        <v>10050</v>
      </c>
      <c r="L381" s="200">
        <v>2028</v>
      </c>
      <c r="M381" s="200">
        <v>2036</v>
      </c>
      <c r="N381" s="12">
        <v>0</v>
      </c>
      <c r="O381" s="7">
        <v>10050</v>
      </c>
      <c r="P381" s="7">
        <v>0</v>
      </c>
      <c r="R381" s="7">
        <v>0</v>
      </c>
      <c r="S381" s="7">
        <v>0</v>
      </c>
      <c r="T381" s="7">
        <v>0</v>
      </c>
      <c r="U381" s="7">
        <v>0</v>
      </c>
      <c r="V381" s="7">
        <v>0</v>
      </c>
      <c r="W381" s="7">
        <v>0</v>
      </c>
      <c r="X381" s="7">
        <v>0</v>
      </c>
      <c r="Y381" s="7">
        <v>0</v>
      </c>
      <c r="Z381" s="7">
        <v>0</v>
      </c>
      <c r="AA381" s="7">
        <v>0</v>
      </c>
      <c r="AB381" s="7">
        <v>0</v>
      </c>
      <c r="AC381" s="6">
        <f t="shared" si="1168"/>
        <v>0</v>
      </c>
      <c r="AD381" s="3" t="str">
        <f t="shared" si="1169"/>
        <v>Nem rövidtávú a feladat.</v>
      </c>
      <c r="AF381" s="7">
        <v>0</v>
      </c>
      <c r="AG381" s="7">
        <v>0</v>
      </c>
      <c r="AH381" s="7">
        <v>0</v>
      </c>
      <c r="AI381" s="7">
        <v>0</v>
      </c>
      <c r="AJ381" s="7">
        <v>0</v>
      </c>
      <c r="AK381" s="7">
        <v>0</v>
      </c>
      <c r="AL381" s="7">
        <v>0</v>
      </c>
      <c r="AM381" s="7">
        <v>0</v>
      </c>
      <c r="AN381" s="7">
        <v>0</v>
      </c>
      <c r="AO381" s="7">
        <v>0</v>
      </c>
      <c r="AP381" s="7">
        <v>0</v>
      </c>
      <c r="AQ381" s="6">
        <f t="shared" si="1170"/>
        <v>0</v>
      </c>
      <c r="AR381" s="199" t="s">
        <v>205</v>
      </c>
      <c r="AS381" s="3" t="str">
        <f t="shared" si="1171"/>
        <v>Forráshiányos a feladat!</v>
      </c>
      <c r="AU381" s="201" t="s">
        <v>135</v>
      </c>
      <c r="AV381" s="201" t="s">
        <v>135</v>
      </c>
      <c r="AW381" s="202">
        <f>COUNTA($G$3:G381)</f>
        <v>379</v>
      </c>
      <c r="AY381" s="8">
        <f>VLOOKUP($G381,Összesítő!$B:$F,3,FALSE)</f>
        <v>3185</v>
      </c>
      <c r="AZ381" s="8">
        <f t="shared" si="1172"/>
        <v>0</v>
      </c>
      <c r="BA381" s="5">
        <f t="shared" si="1173"/>
        <v>1</v>
      </c>
      <c r="BB381" s="5" t="str">
        <f t="shared" si="1174"/>
        <v>H</v>
      </c>
      <c r="BC381" s="5">
        <f t="shared" si="1175"/>
        <v>0</v>
      </c>
      <c r="BD381" s="5">
        <f t="shared" si="1176"/>
        <v>0</v>
      </c>
      <c r="BE381" s="5">
        <f t="shared" si="1177"/>
        <v>0</v>
      </c>
      <c r="BF381" s="8" t="str">
        <f t="shared" si="1178"/>
        <v>Nem rövidtávú a feladat.</v>
      </c>
      <c r="BG381" s="5">
        <f t="shared" si="1179"/>
        <v>1</v>
      </c>
      <c r="BH381" s="5">
        <f t="shared" si="1180"/>
        <v>1</v>
      </c>
      <c r="BI381" s="5">
        <f t="shared" si="1181"/>
        <v>1</v>
      </c>
      <c r="BJ381" s="5">
        <f t="shared" si="1182"/>
        <v>1</v>
      </c>
      <c r="BK381" s="5">
        <f t="shared" si="1183"/>
        <v>1</v>
      </c>
      <c r="BL381" s="4" t="str">
        <f t="shared" si="1184"/>
        <v>Forráshiányos a feladat!</v>
      </c>
      <c r="BM381" s="5">
        <f t="shared" si="1185"/>
        <v>0</v>
      </c>
      <c r="BN381" s="5">
        <f t="shared" si="1186"/>
        <v>1</v>
      </c>
      <c r="BO381" s="5">
        <f t="shared" si="1187"/>
        <v>0</v>
      </c>
      <c r="BP381" s="5">
        <f t="shared" si="1188"/>
        <v>0</v>
      </c>
      <c r="BQ381" s="5">
        <f t="shared" si="1189"/>
        <v>0</v>
      </c>
      <c r="BR381" s="8">
        <f t="shared" si="1190"/>
        <v>0</v>
      </c>
      <c r="BS381" s="5">
        <f t="shared" si="1191"/>
        <v>0</v>
      </c>
      <c r="BT381" s="5">
        <f t="shared" si="1192"/>
        <v>0</v>
      </c>
      <c r="BU381" s="5">
        <f t="shared" si="1193"/>
        <v>1</v>
      </c>
      <c r="BV381" s="5">
        <f t="shared" si="1194"/>
        <v>1</v>
      </c>
      <c r="BW381" s="5">
        <f t="shared" si="1195"/>
        <v>1</v>
      </c>
      <c r="BX381" s="5">
        <f t="shared" si="1196"/>
        <v>1</v>
      </c>
      <c r="BY381" s="5">
        <f t="shared" si="1197"/>
        <v>1</v>
      </c>
      <c r="BZ381" s="5">
        <f t="shared" si="1198"/>
        <v>1</v>
      </c>
      <c r="CA381" s="5">
        <f t="shared" si="1199"/>
        <v>1</v>
      </c>
      <c r="CB381" s="5">
        <f t="shared" si="1200"/>
        <v>1</v>
      </c>
      <c r="CC381" s="5">
        <f t="shared" si="1201"/>
        <v>1</v>
      </c>
      <c r="CD381" s="5" t="str">
        <f t="shared" si="1202"/>
        <v>?</v>
      </c>
      <c r="CE381" s="4" t="str">
        <f t="shared" si="1203"/>
        <v>Kitöltés rendben!</v>
      </c>
      <c r="CF381" s="5">
        <f t="shared" si="1204"/>
        <v>1</v>
      </c>
      <c r="CG381" s="5">
        <f t="shared" si="1205"/>
        <v>0</v>
      </c>
      <c r="CH381" s="5">
        <f t="shared" si="1206"/>
        <v>1</v>
      </c>
    </row>
    <row r="382" spans="1:86" s="2" customFormat="1" ht="30.2" customHeight="1" x14ac:dyDescent="0.25">
      <c r="A382" s="1" t="str">
        <f t="shared" si="1167"/>
        <v>Kitöltés rendben!</v>
      </c>
      <c r="B382" s="200">
        <v>2</v>
      </c>
      <c r="C382" s="199" t="s">
        <v>80</v>
      </c>
      <c r="D382" s="201" t="s">
        <v>629</v>
      </c>
      <c r="E382" s="201" t="s">
        <v>201</v>
      </c>
      <c r="F382" s="202" t="str">
        <f>VLOOKUP($G382,Összesítő!$B:$F,2,FALSE)</f>
        <v>21-32054-1-048-01-10</v>
      </c>
      <c r="G382" s="199" t="s">
        <v>280</v>
      </c>
      <c r="H382" s="202" t="str">
        <f>AY382&amp;"_"&amp;AW382&amp;"_FIV_"&amp;LEFT(Előlap!$B$6,4)</f>
        <v>3185_380_FIV_2026</v>
      </c>
      <c r="I382" s="202" t="str">
        <f>VLOOKUP($G382,Összesítő!$B:$F,5,FALSE)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2" s="202" t="str">
        <f>VLOOKUP($G382,Összesítő!$B:$F,4,FALSE)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2" s="6">
        <f t="shared" si="1006"/>
        <v>1750</v>
      </c>
      <c r="L382" s="200">
        <v>2028</v>
      </c>
      <c r="M382" s="200">
        <v>2036</v>
      </c>
      <c r="N382" s="12">
        <v>0</v>
      </c>
      <c r="O382" s="7">
        <v>1750</v>
      </c>
      <c r="P382" s="7">
        <v>0</v>
      </c>
      <c r="R382" s="7">
        <v>0</v>
      </c>
      <c r="S382" s="7">
        <v>0</v>
      </c>
      <c r="T382" s="7">
        <v>0</v>
      </c>
      <c r="U382" s="7">
        <v>0</v>
      </c>
      <c r="V382" s="7">
        <v>0</v>
      </c>
      <c r="W382" s="7">
        <v>0</v>
      </c>
      <c r="X382" s="7">
        <v>0</v>
      </c>
      <c r="Y382" s="7">
        <v>0</v>
      </c>
      <c r="Z382" s="7">
        <v>0</v>
      </c>
      <c r="AA382" s="7">
        <v>0</v>
      </c>
      <c r="AB382" s="7">
        <v>0</v>
      </c>
      <c r="AC382" s="6">
        <f t="shared" si="1168"/>
        <v>0</v>
      </c>
      <c r="AD382" s="3" t="str">
        <f t="shared" si="1169"/>
        <v>Nem rövidtávú a feladat.</v>
      </c>
      <c r="AF382" s="7">
        <v>0</v>
      </c>
      <c r="AG382" s="7">
        <v>0</v>
      </c>
      <c r="AH382" s="7">
        <v>0</v>
      </c>
      <c r="AI382" s="7">
        <v>0</v>
      </c>
      <c r="AJ382" s="7">
        <v>0</v>
      </c>
      <c r="AK382" s="7">
        <v>0</v>
      </c>
      <c r="AL382" s="7">
        <v>0</v>
      </c>
      <c r="AM382" s="7">
        <v>0</v>
      </c>
      <c r="AN382" s="7">
        <v>0</v>
      </c>
      <c r="AO382" s="7">
        <v>0</v>
      </c>
      <c r="AP382" s="7">
        <v>0</v>
      </c>
      <c r="AQ382" s="6">
        <f t="shared" si="1170"/>
        <v>0</v>
      </c>
      <c r="AR382" s="199" t="s">
        <v>205</v>
      </c>
      <c r="AS382" s="3" t="str">
        <f t="shared" si="1171"/>
        <v>Forráshiányos a feladat!</v>
      </c>
      <c r="AU382" s="201" t="s">
        <v>135</v>
      </c>
      <c r="AV382" s="201" t="s">
        <v>135</v>
      </c>
      <c r="AW382" s="202">
        <f>COUNTA($G$3:G382)</f>
        <v>380</v>
      </c>
      <c r="AY382" s="8">
        <f>VLOOKUP($G382,Összesítő!$B:$F,3,FALSE)</f>
        <v>3185</v>
      </c>
      <c r="AZ382" s="8">
        <f t="shared" si="1172"/>
        <v>0</v>
      </c>
      <c r="BA382" s="5">
        <f t="shared" si="1173"/>
        <v>1</v>
      </c>
      <c r="BB382" s="5" t="str">
        <f t="shared" si="1174"/>
        <v>H</v>
      </c>
      <c r="BC382" s="5">
        <f t="shared" si="1175"/>
        <v>0</v>
      </c>
      <c r="BD382" s="5">
        <f t="shared" si="1176"/>
        <v>0</v>
      </c>
      <c r="BE382" s="5">
        <f t="shared" si="1177"/>
        <v>0</v>
      </c>
      <c r="BF382" s="8" t="str">
        <f t="shared" si="1178"/>
        <v>Nem rövidtávú a feladat.</v>
      </c>
      <c r="BG382" s="5">
        <f t="shared" si="1179"/>
        <v>1</v>
      </c>
      <c r="BH382" s="5">
        <f t="shared" si="1180"/>
        <v>1</v>
      </c>
      <c r="BI382" s="5">
        <f t="shared" si="1181"/>
        <v>1</v>
      </c>
      <c r="BJ382" s="5">
        <f t="shared" si="1182"/>
        <v>1</v>
      </c>
      <c r="BK382" s="5">
        <f t="shared" si="1183"/>
        <v>1</v>
      </c>
      <c r="BL382" s="4" t="str">
        <f t="shared" si="1184"/>
        <v>Forráshiányos a feladat!</v>
      </c>
      <c r="BM382" s="5">
        <f t="shared" si="1185"/>
        <v>0</v>
      </c>
      <c r="BN382" s="5">
        <f t="shared" si="1186"/>
        <v>1</v>
      </c>
      <c r="BO382" s="5">
        <f t="shared" si="1187"/>
        <v>0</v>
      </c>
      <c r="BP382" s="5">
        <f t="shared" si="1188"/>
        <v>0</v>
      </c>
      <c r="BQ382" s="5">
        <f t="shared" si="1189"/>
        <v>0</v>
      </c>
      <c r="BR382" s="8">
        <f t="shared" si="1190"/>
        <v>0</v>
      </c>
      <c r="BS382" s="5">
        <f t="shared" si="1191"/>
        <v>0</v>
      </c>
      <c r="BT382" s="5">
        <f t="shared" si="1192"/>
        <v>0</v>
      </c>
      <c r="BU382" s="5">
        <f t="shared" si="1193"/>
        <v>1</v>
      </c>
      <c r="BV382" s="5">
        <f t="shared" si="1194"/>
        <v>1</v>
      </c>
      <c r="BW382" s="5">
        <f t="shared" si="1195"/>
        <v>1</v>
      </c>
      <c r="BX382" s="5">
        <f t="shared" si="1196"/>
        <v>1</v>
      </c>
      <c r="BY382" s="5">
        <f t="shared" si="1197"/>
        <v>1</v>
      </c>
      <c r="BZ382" s="5">
        <f t="shared" si="1198"/>
        <v>1</v>
      </c>
      <c r="CA382" s="5">
        <f t="shared" si="1199"/>
        <v>1</v>
      </c>
      <c r="CB382" s="5">
        <f t="shared" si="1200"/>
        <v>1</v>
      </c>
      <c r="CC382" s="5">
        <f t="shared" si="1201"/>
        <v>1</v>
      </c>
      <c r="CD382" s="5" t="str">
        <f t="shared" si="1202"/>
        <v>?</v>
      </c>
      <c r="CE382" s="4" t="str">
        <f t="shared" si="1203"/>
        <v>Kitöltés rendben!</v>
      </c>
      <c r="CF382" s="5">
        <f t="shared" si="1204"/>
        <v>1</v>
      </c>
      <c r="CG382" s="5">
        <f t="shared" si="1205"/>
        <v>0</v>
      </c>
      <c r="CH382" s="5">
        <f t="shared" si="1206"/>
        <v>1</v>
      </c>
    </row>
    <row r="383" spans="1:86" s="2" customFormat="1" ht="30.2" customHeight="1" x14ac:dyDescent="0.25">
      <c r="A383" s="1" t="str">
        <f t="shared" si="1167"/>
        <v>Kitöltés rendben!</v>
      </c>
      <c r="B383" s="200">
        <v>2</v>
      </c>
      <c r="C383" s="199" t="s">
        <v>103</v>
      </c>
      <c r="D383" s="201" t="s">
        <v>630</v>
      </c>
      <c r="E383" s="201" t="s">
        <v>201</v>
      </c>
      <c r="F383" s="202" t="str">
        <f>VLOOKUP($G383,Összesítő!$B:$F,2,FALSE)</f>
        <v>21-32054-1-048-01-10</v>
      </c>
      <c r="G383" s="199" t="s">
        <v>280</v>
      </c>
      <c r="H383" s="202" t="str">
        <f>AY383&amp;"_"&amp;AW383&amp;"_FIV_"&amp;LEFT(Előlap!$B$6,4)</f>
        <v>3185_381_FIV_2026</v>
      </c>
      <c r="I383" s="202" t="str">
        <f>VLOOKUP($G383,Összesítő!$B:$F,5,FALSE)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3" s="202" t="str">
        <f>VLOOKUP($G383,Összesítő!$B:$F,4,FALSE)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3" s="6">
        <f t="shared" si="1006"/>
        <v>9000</v>
      </c>
      <c r="L383" s="200">
        <v>2028</v>
      </c>
      <c r="M383" s="200">
        <v>2036</v>
      </c>
      <c r="N383" s="12">
        <v>0</v>
      </c>
      <c r="O383" s="7">
        <v>9000</v>
      </c>
      <c r="P383" s="7">
        <v>0</v>
      </c>
      <c r="R383" s="7">
        <v>0</v>
      </c>
      <c r="S383" s="7">
        <v>0</v>
      </c>
      <c r="T383" s="7">
        <v>0</v>
      </c>
      <c r="U383" s="7">
        <v>0</v>
      </c>
      <c r="V383" s="7">
        <v>0</v>
      </c>
      <c r="W383" s="7">
        <v>0</v>
      </c>
      <c r="X383" s="7">
        <v>0</v>
      </c>
      <c r="Y383" s="7">
        <v>0</v>
      </c>
      <c r="Z383" s="7">
        <v>0</v>
      </c>
      <c r="AA383" s="7">
        <v>0</v>
      </c>
      <c r="AB383" s="7">
        <v>0</v>
      </c>
      <c r="AC383" s="6">
        <f t="shared" si="1168"/>
        <v>0</v>
      </c>
      <c r="AD383" s="3" t="str">
        <f t="shared" si="1169"/>
        <v>Nem rövidtávú a feladat.</v>
      </c>
      <c r="AF383" s="7">
        <v>0</v>
      </c>
      <c r="AG383" s="7">
        <v>0</v>
      </c>
      <c r="AH383" s="7">
        <v>0</v>
      </c>
      <c r="AI383" s="7">
        <v>0</v>
      </c>
      <c r="AJ383" s="7">
        <v>0</v>
      </c>
      <c r="AK383" s="7">
        <v>0</v>
      </c>
      <c r="AL383" s="7">
        <v>0</v>
      </c>
      <c r="AM383" s="7">
        <v>0</v>
      </c>
      <c r="AN383" s="7">
        <v>0</v>
      </c>
      <c r="AO383" s="7">
        <v>0</v>
      </c>
      <c r="AP383" s="7">
        <v>0</v>
      </c>
      <c r="AQ383" s="6">
        <f t="shared" si="1170"/>
        <v>0</v>
      </c>
      <c r="AR383" s="199" t="s">
        <v>205</v>
      </c>
      <c r="AS383" s="3" t="str">
        <f t="shared" si="1171"/>
        <v>Forráshiányos a feladat!</v>
      </c>
      <c r="AU383" s="201" t="s">
        <v>135</v>
      </c>
      <c r="AV383" s="201" t="s">
        <v>135</v>
      </c>
      <c r="AW383" s="202">
        <f>COUNTA($G$3:G383)</f>
        <v>381</v>
      </c>
      <c r="AY383" s="8">
        <f>VLOOKUP($G383,Összesítő!$B:$F,3,FALSE)</f>
        <v>3185</v>
      </c>
      <c r="AZ383" s="8">
        <f t="shared" si="1172"/>
        <v>0</v>
      </c>
      <c r="BA383" s="5">
        <f t="shared" si="1173"/>
        <v>1</v>
      </c>
      <c r="BB383" s="5" t="str">
        <f t="shared" si="1174"/>
        <v>H</v>
      </c>
      <c r="BC383" s="5">
        <f t="shared" si="1175"/>
        <v>0</v>
      </c>
      <c r="BD383" s="5">
        <f t="shared" si="1176"/>
        <v>0</v>
      </c>
      <c r="BE383" s="5">
        <f t="shared" si="1177"/>
        <v>0</v>
      </c>
      <c r="BF383" s="8" t="str">
        <f t="shared" si="1178"/>
        <v>Nem rövidtávú a feladat.</v>
      </c>
      <c r="BG383" s="5">
        <f t="shared" si="1179"/>
        <v>1</v>
      </c>
      <c r="BH383" s="5">
        <f t="shared" si="1180"/>
        <v>1</v>
      </c>
      <c r="BI383" s="5">
        <f t="shared" si="1181"/>
        <v>1</v>
      </c>
      <c r="BJ383" s="5">
        <f t="shared" si="1182"/>
        <v>1</v>
      </c>
      <c r="BK383" s="5">
        <f t="shared" si="1183"/>
        <v>1</v>
      </c>
      <c r="BL383" s="4" t="str">
        <f t="shared" si="1184"/>
        <v>Forráshiányos a feladat!</v>
      </c>
      <c r="BM383" s="5">
        <f t="shared" si="1185"/>
        <v>0</v>
      </c>
      <c r="BN383" s="5">
        <f t="shared" si="1186"/>
        <v>1</v>
      </c>
      <c r="BO383" s="5">
        <f t="shared" si="1187"/>
        <v>0</v>
      </c>
      <c r="BP383" s="5">
        <f t="shared" si="1188"/>
        <v>0</v>
      </c>
      <c r="BQ383" s="5">
        <f t="shared" si="1189"/>
        <v>0</v>
      </c>
      <c r="BR383" s="8">
        <f t="shared" si="1190"/>
        <v>0</v>
      </c>
      <c r="BS383" s="5">
        <f t="shared" si="1191"/>
        <v>0</v>
      </c>
      <c r="BT383" s="5">
        <f t="shared" si="1192"/>
        <v>0</v>
      </c>
      <c r="BU383" s="5">
        <f t="shared" si="1193"/>
        <v>1</v>
      </c>
      <c r="BV383" s="5">
        <f t="shared" si="1194"/>
        <v>1</v>
      </c>
      <c r="BW383" s="5">
        <f t="shared" si="1195"/>
        <v>1</v>
      </c>
      <c r="BX383" s="5">
        <f t="shared" si="1196"/>
        <v>1</v>
      </c>
      <c r="BY383" s="5">
        <f t="shared" si="1197"/>
        <v>1</v>
      </c>
      <c r="BZ383" s="5">
        <f t="shared" si="1198"/>
        <v>1</v>
      </c>
      <c r="CA383" s="5">
        <f t="shared" si="1199"/>
        <v>1</v>
      </c>
      <c r="CB383" s="5">
        <f t="shared" si="1200"/>
        <v>1</v>
      </c>
      <c r="CC383" s="5">
        <f t="shared" si="1201"/>
        <v>1</v>
      </c>
      <c r="CD383" s="5" t="str">
        <f t="shared" si="1202"/>
        <v>?</v>
      </c>
      <c r="CE383" s="4" t="str">
        <f t="shared" si="1203"/>
        <v>Kitöltés rendben!</v>
      </c>
      <c r="CF383" s="5">
        <f t="shared" si="1204"/>
        <v>1</v>
      </c>
      <c r="CG383" s="5">
        <f t="shared" si="1205"/>
        <v>0</v>
      </c>
      <c r="CH383" s="5">
        <f t="shared" si="1206"/>
        <v>1</v>
      </c>
    </row>
    <row r="384" spans="1:86" s="2" customFormat="1" ht="30.2" customHeight="1" x14ac:dyDescent="0.25">
      <c r="A384" s="1" t="str">
        <f t="shared" si="1167"/>
        <v>Kitöltés rendben!</v>
      </c>
      <c r="B384" s="200">
        <v>2</v>
      </c>
      <c r="C384" s="199" t="s">
        <v>50</v>
      </c>
      <c r="D384" s="201" t="s">
        <v>631</v>
      </c>
      <c r="E384" s="201" t="s">
        <v>201</v>
      </c>
      <c r="F384" s="202" t="str">
        <f>VLOOKUP($G384,Összesítő!$B:$F,2,FALSE)</f>
        <v>21-32054-1-048-01-10</v>
      </c>
      <c r="G384" s="199" t="s">
        <v>280</v>
      </c>
      <c r="H384" s="202" t="str">
        <f>AY384&amp;"_"&amp;AW384&amp;"_FIV_"&amp;LEFT(Előlap!$B$6,4)</f>
        <v>3185_382_FIV_2026</v>
      </c>
      <c r="I384" s="202" t="str">
        <f>VLOOKUP($G384,Összesítő!$B:$F,5,FALSE)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4" s="202" t="str">
        <f>VLOOKUP($G384,Összesítő!$B:$F,4,FALSE)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4" s="6">
        <f t="shared" si="1006"/>
        <v>1270</v>
      </c>
      <c r="L384" s="200">
        <v>2029</v>
      </c>
      <c r="M384" s="200">
        <v>2029</v>
      </c>
      <c r="N384" s="12">
        <v>0</v>
      </c>
      <c r="O384" s="7">
        <v>1270</v>
      </c>
      <c r="P384" s="7">
        <v>0</v>
      </c>
      <c r="R384" s="7">
        <v>0</v>
      </c>
      <c r="S384" s="7">
        <v>0</v>
      </c>
      <c r="T384" s="7">
        <v>0</v>
      </c>
      <c r="U384" s="7">
        <v>0</v>
      </c>
      <c r="V384" s="7">
        <v>0</v>
      </c>
      <c r="W384" s="7">
        <v>0</v>
      </c>
      <c r="X384" s="7">
        <v>0</v>
      </c>
      <c r="Y384" s="7">
        <v>0</v>
      </c>
      <c r="Z384" s="7">
        <v>0</v>
      </c>
      <c r="AA384" s="7">
        <v>0</v>
      </c>
      <c r="AB384" s="7">
        <v>0</v>
      </c>
      <c r="AC384" s="6">
        <f t="shared" si="1168"/>
        <v>0</v>
      </c>
      <c r="AD384" s="3" t="str">
        <f t="shared" si="1169"/>
        <v>Nem rövidtávú a feladat.</v>
      </c>
      <c r="AF384" s="7">
        <v>0</v>
      </c>
      <c r="AG384" s="7">
        <v>0</v>
      </c>
      <c r="AH384" s="7">
        <v>0</v>
      </c>
      <c r="AI384" s="7">
        <v>0</v>
      </c>
      <c r="AJ384" s="7">
        <v>0</v>
      </c>
      <c r="AK384" s="7">
        <v>0</v>
      </c>
      <c r="AL384" s="7">
        <v>0</v>
      </c>
      <c r="AM384" s="7">
        <v>0</v>
      </c>
      <c r="AN384" s="7">
        <v>0</v>
      </c>
      <c r="AO384" s="7">
        <v>0</v>
      </c>
      <c r="AP384" s="7">
        <v>0</v>
      </c>
      <c r="AQ384" s="6">
        <f t="shared" si="1170"/>
        <v>0</v>
      </c>
      <c r="AR384" s="199" t="s">
        <v>205</v>
      </c>
      <c r="AS384" s="3" t="str">
        <f t="shared" si="1171"/>
        <v>Forráshiányos a feladat!</v>
      </c>
      <c r="AU384" s="201" t="s">
        <v>135</v>
      </c>
      <c r="AV384" s="201" t="s">
        <v>135</v>
      </c>
      <c r="AW384" s="202">
        <f>COUNTA($G$3:G384)</f>
        <v>382</v>
      </c>
      <c r="AY384" s="8">
        <f>VLOOKUP($G384,Összesítő!$B:$F,3,FALSE)</f>
        <v>3185</v>
      </c>
      <c r="AZ384" s="8">
        <f t="shared" si="1172"/>
        <v>0</v>
      </c>
      <c r="BA384" s="5">
        <f t="shared" si="1173"/>
        <v>1</v>
      </c>
      <c r="BB384" s="5" t="str">
        <f t="shared" si="1174"/>
        <v>H</v>
      </c>
      <c r="BC384" s="5">
        <f t="shared" si="1175"/>
        <v>0</v>
      </c>
      <c r="BD384" s="5">
        <f t="shared" si="1176"/>
        <v>0</v>
      </c>
      <c r="BE384" s="5">
        <f t="shared" si="1177"/>
        <v>0</v>
      </c>
      <c r="BF384" s="8" t="str">
        <f t="shared" si="1178"/>
        <v>Nem rövidtávú a feladat.</v>
      </c>
      <c r="BG384" s="5">
        <f t="shared" si="1179"/>
        <v>1</v>
      </c>
      <c r="BH384" s="5">
        <f t="shared" si="1180"/>
        <v>1</v>
      </c>
      <c r="BI384" s="5">
        <f t="shared" si="1181"/>
        <v>1</v>
      </c>
      <c r="BJ384" s="5">
        <f t="shared" si="1182"/>
        <v>1</v>
      </c>
      <c r="BK384" s="5">
        <f t="shared" si="1183"/>
        <v>1</v>
      </c>
      <c r="BL384" s="4" t="str">
        <f t="shared" si="1184"/>
        <v>Forráshiányos a feladat!</v>
      </c>
      <c r="BM384" s="5">
        <f t="shared" si="1185"/>
        <v>0</v>
      </c>
      <c r="BN384" s="5">
        <f t="shared" si="1186"/>
        <v>1</v>
      </c>
      <c r="BO384" s="5">
        <f t="shared" si="1187"/>
        <v>0</v>
      </c>
      <c r="BP384" s="5">
        <f t="shared" si="1188"/>
        <v>0</v>
      </c>
      <c r="BQ384" s="5">
        <f t="shared" si="1189"/>
        <v>0</v>
      </c>
      <c r="BR384" s="8">
        <f t="shared" si="1190"/>
        <v>0</v>
      </c>
      <c r="BS384" s="5">
        <f t="shared" si="1191"/>
        <v>0</v>
      </c>
      <c r="BT384" s="5">
        <f t="shared" si="1192"/>
        <v>0</v>
      </c>
      <c r="BU384" s="5">
        <f t="shared" si="1193"/>
        <v>1</v>
      </c>
      <c r="BV384" s="5">
        <f t="shared" si="1194"/>
        <v>1</v>
      </c>
      <c r="BW384" s="5">
        <f t="shared" si="1195"/>
        <v>1</v>
      </c>
      <c r="BX384" s="5">
        <f t="shared" si="1196"/>
        <v>1</v>
      </c>
      <c r="BY384" s="5">
        <f t="shared" si="1197"/>
        <v>1</v>
      </c>
      <c r="BZ384" s="5">
        <f t="shared" si="1198"/>
        <v>1</v>
      </c>
      <c r="CA384" s="5">
        <f t="shared" si="1199"/>
        <v>1</v>
      </c>
      <c r="CB384" s="5">
        <f t="shared" si="1200"/>
        <v>1</v>
      </c>
      <c r="CC384" s="5">
        <f t="shared" si="1201"/>
        <v>1</v>
      </c>
      <c r="CD384" s="5" t="str">
        <f t="shared" si="1202"/>
        <v>?</v>
      </c>
      <c r="CE384" s="4" t="str">
        <f t="shared" si="1203"/>
        <v>Kitöltés rendben!</v>
      </c>
      <c r="CF384" s="5">
        <f t="shared" si="1204"/>
        <v>1</v>
      </c>
      <c r="CG384" s="5">
        <f t="shared" si="1205"/>
        <v>0</v>
      </c>
      <c r="CH384" s="5">
        <f t="shared" si="1206"/>
        <v>1</v>
      </c>
    </row>
    <row r="385" spans="1:86" s="2" customFormat="1" ht="30.2" customHeight="1" x14ac:dyDescent="0.25">
      <c r="A385" s="1" t="str">
        <f t="shared" si="1167"/>
        <v>Kitöltés rendben!</v>
      </c>
      <c r="B385" s="200">
        <v>2</v>
      </c>
      <c r="C385" s="199" t="s">
        <v>50</v>
      </c>
      <c r="D385" s="201" t="s">
        <v>632</v>
      </c>
      <c r="E385" s="201" t="s">
        <v>201</v>
      </c>
      <c r="F385" s="202" t="str">
        <f>VLOOKUP($G385,Összesítő!$B:$F,2,FALSE)</f>
        <v>21-32054-1-048-01-10</v>
      </c>
      <c r="G385" s="199" t="s">
        <v>280</v>
      </c>
      <c r="H385" s="202" t="str">
        <f>AY385&amp;"_"&amp;AW385&amp;"_FIV_"&amp;LEFT(Előlap!$B$6,4)</f>
        <v>3185_383_FIV_2026</v>
      </c>
      <c r="I385" s="202" t="str">
        <f>VLOOKUP($G385,Összesítő!$B:$F,5,FALSE)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5" s="202" t="str">
        <f>VLOOKUP($G385,Összesítő!$B:$F,4,FALSE)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5" s="6">
        <f t="shared" si="1006"/>
        <v>1270</v>
      </c>
      <c r="L385" s="200">
        <v>2030</v>
      </c>
      <c r="M385" s="200">
        <v>2030</v>
      </c>
      <c r="N385" s="12">
        <v>0</v>
      </c>
      <c r="O385" s="7">
        <v>1270</v>
      </c>
      <c r="P385" s="7">
        <v>0</v>
      </c>
      <c r="R385" s="7">
        <v>0</v>
      </c>
      <c r="S385" s="7">
        <v>0</v>
      </c>
      <c r="T385" s="7">
        <v>0</v>
      </c>
      <c r="U385" s="7">
        <v>0</v>
      </c>
      <c r="V385" s="7">
        <v>0</v>
      </c>
      <c r="W385" s="7">
        <v>0</v>
      </c>
      <c r="X385" s="7">
        <v>0</v>
      </c>
      <c r="Y385" s="7">
        <v>0</v>
      </c>
      <c r="Z385" s="7">
        <v>0</v>
      </c>
      <c r="AA385" s="7">
        <v>0</v>
      </c>
      <c r="AB385" s="7">
        <v>0</v>
      </c>
      <c r="AC385" s="6">
        <f t="shared" si="1168"/>
        <v>0</v>
      </c>
      <c r="AD385" s="3" t="str">
        <f t="shared" si="1169"/>
        <v>Nem rövidtávú a feladat.</v>
      </c>
      <c r="AF385" s="7">
        <v>0</v>
      </c>
      <c r="AG385" s="7">
        <v>0</v>
      </c>
      <c r="AH385" s="7">
        <v>0</v>
      </c>
      <c r="AI385" s="7">
        <v>0</v>
      </c>
      <c r="AJ385" s="7">
        <v>0</v>
      </c>
      <c r="AK385" s="7">
        <v>0</v>
      </c>
      <c r="AL385" s="7">
        <v>0</v>
      </c>
      <c r="AM385" s="7">
        <v>0</v>
      </c>
      <c r="AN385" s="7">
        <v>0</v>
      </c>
      <c r="AO385" s="7">
        <v>0</v>
      </c>
      <c r="AP385" s="7">
        <v>0</v>
      </c>
      <c r="AQ385" s="6">
        <f t="shared" si="1170"/>
        <v>0</v>
      </c>
      <c r="AR385" s="199" t="s">
        <v>205</v>
      </c>
      <c r="AS385" s="3" t="str">
        <f t="shared" si="1171"/>
        <v>Forráshiányos a feladat!</v>
      </c>
      <c r="AU385" s="201" t="s">
        <v>135</v>
      </c>
      <c r="AV385" s="201" t="s">
        <v>135</v>
      </c>
      <c r="AW385" s="202">
        <f>COUNTA($G$3:G385)</f>
        <v>383</v>
      </c>
      <c r="AY385" s="8">
        <f>VLOOKUP($G385,Összesítő!$B:$F,3,FALSE)</f>
        <v>3185</v>
      </c>
      <c r="AZ385" s="8">
        <f t="shared" si="1172"/>
        <v>0</v>
      </c>
      <c r="BA385" s="5">
        <f t="shared" si="1173"/>
        <v>1</v>
      </c>
      <c r="BB385" s="5" t="str">
        <f t="shared" si="1174"/>
        <v>H</v>
      </c>
      <c r="BC385" s="5">
        <f t="shared" si="1175"/>
        <v>0</v>
      </c>
      <c r="BD385" s="5">
        <f t="shared" si="1176"/>
        <v>0</v>
      </c>
      <c r="BE385" s="5">
        <f t="shared" si="1177"/>
        <v>0</v>
      </c>
      <c r="BF385" s="8" t="str">
        <f t="shared" si="1178"/>
        <v>Nem rövidtávú a feladat.</v>
      </c>
      <c r="BG385" s="5">
        <f t="shared" si="1179"/>
        <v>1</v>
      </c>
      <c r="BH385" s="5">
        <f t="shared" si="1180"/>
        <v>1</v>
      </c>
      <c r="BI385" s="5">
        <f t="shared" si="1181"/>
        <v>1</v>
      </c>
      <c r="BJ385" s="5">
        <f t="shared" si="1182"/>
        <v>1</v>
      </c>
      <c r="BK385" s="5">
        <f t="shared" si="1183"/>
        <v>1</v>
      </c>
      <c r="BL385" s="4" t="str">
        <f t="shared" si="1184"/>
        <v>Forráshiányos a feladat!</v>
      </c>
      <c r="BM385" s="5">
        <f t="shared" si="1185"/>
        <v>0</v>
      </c>
      <c r="BN385" s="5">
        <f t="shared" si="1186"/>
        <v>1</v>
      </c>
      <c r="BO385" s="5">
        <f t="shared" si="1187"/>
        <v>0</v>
      </c>
      <c r="BP385" s="5">
        <f t="shared" si="1188"/>
        <v>0</v>
      </c>
      <c r="BQ385" s="5">
        <f t="shared" si="1189"/>
        <v>0</v>
      </c>
      <c r="BR385" s="8">
        <f t="shared" si="1190"/>
        <v>0</v>
      </c>
      <c r="BS385" s="5">
        <f t="shared" si="1191"/>
        <v>0</v>
      </c>
      <c r="BT385" s="5">
        <f t="shared" si="1192"/>
        <v>0</v>
      </c>
      <c r="BU385" s="5">
        <f t="shared" si="1193"/>
        <v>1</v>
      </c>
      <c r="BV385" s="5">
        <f t="shared" si="1194"/>
        <v>1</v>
      </c>
      <c r="BW385" s="5">
        <f t="shared" si="1195"/>
        <v>1</v>
      </c>
      <c r="BX385" s="5">
        <f t="shared" si="1196"/>
        <v>1</v>
      </c>
      <c r="BY385" s="5">
        <f t="shared" si="1197"/>
        <v>1</v>
      </c>
      <c r="BZ385" s="5">
        <f t="shared" si="1198"/>
        <v>1</v>
      </c>
      <c r="CA385" s="5">
        <f t="shared" si="1199"/>
        <v>1</v>
      </c>
      <c r="CB385" s="5">
        <f t="shared" si="1200"/>
        <v>1</v>
      </c>
      <c r="CC385" s="5">
        <f t="shared" si="1201"/>
        <v>1</v>
      </c>
      <c r="CD385" s="5" t="str">
        <f t="shared" si="1202"/>
        <v>?</v>
      </c>
      <c r="CE385" s="4" t="str">
        <f t="shared" si="1203"/>
        <v>Kitöltés rendben!</v>
      </c>
      <c r="CF385" s="5">
        <f t="shared" si="1204"/>
        <v>1</v>
      </c>
      <c r="CG385" s="5">
        <f t="shared" si="1205"/>
        <v>0</v>
      </c>
      <c r="CH385" s="5">
        <f t="shared" si="1206"/>
        <v>1</v>
      </c>
    </row>
    <row r="386" spans="1:86" s="2" customFormat="1" ht="30.2" customHeight="1" x14ac:dyDescent="0.25">
      <c r="A386" s="1" t="str">
        <f t="shared" si="1167"/>
        <v>Kitöltés rendben!</v>
      </c>
      <c r="B386" s="200">
        <v>2</v>
      </c>
      <c r="C386" s="199" t="s">
        <v>50</v>
      </c>
      <c r="D386" s="201" t="s">
        <v>633</v>
      </c>
      <c r="E386" s="201" t="s">
        <v>201</v>
      </c>
      <c r="F386" s="202" t="str">
        <f>VLOOKUP($G386,Összesítő!$B:$F,2,FALSE)</f>
        <v>21-32054-1-048-01-10</v>
      </c>
      <c r="G386" s="199" t="s">
        <v>280</v>
      </c>
      <c r="H386" s="202" t="str">
        <f>AY386&amp;"_"&amp;AW386&amp;"_FIV_"&amp;LEFT(Előlap!$B$6,4)</f>
        <v>3185_384_FIV_2026</v>
      </c>
      <c r="I386" s="202" t="str">
        <f>VLOOKUP($G386,Összesítő!$B:$F,5,FALSE)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6" s="202" t="str">
        <f>VLOOKUP($G386,Összesítő!$B:$F,4,FALSE)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6" s="6">
        <f t="shared" si="1006"/>
        <v>2286</v>
      </c>
      <c r="L386" s="200">
        <v>2036</v>
      </c>
      <c r="M386" s="200">
        <v>2036</v>
      </c>
      <c r="N386" s="12">
        <v>0</v>
      </c>
      <c r="O386" s="7">
        <v>2286</v>
      </c>
      <c r="P386" s="7">
        <v>0</v>
      </c>
      <c r="R386" s="7">
        <v>0</v>
      </c>
      <c r="S386" s="7">
        <v>0</v>
      </c>
      <c r="T386" s="7">
        <v>0</v>
      </c>
      <c r="U386" s="7">
        <v>0</v>
      </c>
      <c r="V386" s="7">
        <v>0</v>
      </c>
      <c r="W386" s="7">
        <v>0</v>
      </c>
      <c r="X386" s="7">
        <v>0</v>
      </c>
      <c r="Y386" s="7">
        <v>0</v>
      </c>
      <c r="Z386" s="7">
        <v>0</v>
      </c>
      <c r="AA386" s="7">
        <v>0</v>
      </c>
      <c r="AB386" s="7">
        <v>0</v>
      </c>
      <c r="AC386" s="6">
        <f t="shared" si="1168"/>
        <v>0</v>
      </c>
      <c r="AD386" s="3" t="str">
        <f t="shared" si="1169"/>
        <v>Nem rövidtávú a feladat.</v>
      </c>
      <c r="AF386" s="7">
        <v>0</v>
      </c>
      <c r="AG386" s="7">
        <v>0</v>
      </c>
      <c r="AH386" s="7">
        <v>0</v>
      </c>
      <c r="AI386" s="7">
        <v>0</v>
      </c>
      <c r="AJ386" s="7">
        <v>0</v>
      </c>
      <c r="AK386" s="7">
        <v>0</v>
      </c>
      <c r="AL386" s="7">
        <v>0</v>
      </c>
      <c r="AM386" s="7">
        <v>0</v>
      </c>
      <c r="AN386" s="7">
        <v>0</v>
      </c>
      <c r="AO386" s="7">
        <v>0</v>
      </c>
      <c r="AP386" s="7">
        <v>0</v>
      </c>
      <c r="AQ386" s="6">
        <f t="shared" si="1170"/>
        <v>0</v>
      </c>
      <c r="AR386" s="199" t="s">
        <v>205</v>
      </c>
      <c r="AS386" s="3" t="str">
        <f t="shared" si="1171"/>
        <v>Forráshiányos a feladat!</v>
      </c>
      <c r="AU386" s="201" t="s">
        <v>135</v>
      </c>
      <c r="AV386" s="201" t="s">
        <v>135</v>
      </c>
      <c r="AW386" s="202">
        <f>COUNTA($G$3:G386)</f>
        <v>384</v>
      </c>
      <c r="AY386" s="8">
        <f>VLOOKUP($G386,Összesítő!$B:$F,3,FALSE)</f>
        <v>3185</v>
      </c>
      <c r="AZ386" s="8">
        <f t="shared" si="1172"/>
        <v>0</v>
      </c>
      <c r="BA386" s="5">
        <f t="shared" si="1173"/>
        <v>1</v>
      </c>
      <c r="BB386" s="5" t="str">
        <f t="shared" si="1174"/>
        <v>H</v>
      </c>
      <c r="BC386" s="5">
        <f t="shared" si="1175"/>
        <v>0</v>
      </c>
      <c r="BD386" s="5">
        <f t="shared" si="1176"/>
        <v>0</v>
      </c>
      <c r="BE386" s="5">
        <f t="shared" si="1177"/>
        <v>0</v>
      </c>
      <c r="BF386" s="8" t="str">
        <f t="shared" si="1178"/>
        <v>Nem rövidtávú a feladat.</v>
      </c>
      <c r="BG386" s="5">
        <f t="shared" si="1179"/>
        <v>1</v>
      </c>
      <c r="BH386" s="5">
        <f t="shared" si="1180"/>
        <v>1</v>
      </c>
      <c r="BI386" s="5">
        <f t="shared" si="1181"/>
        <v>1</v>
      </c>
      <c r="BJ386" s="5">
        <f t="shared" si="1182"/>
        <v>1</v>
      </c>
      <c r="BK386" s="5">
        <f t="shared" si="1183"/>
        <v>1</v>
      </c>
      <c r="BL386" s="4" t="str">
        <f t="shared" si="1184"/>
        <v>Forráshiányos a feladat!</v>
      </c>
      <c r="BM386" s="5">
        <f t="shared" si="1185"/>
        <v>0</v>
      </c>
      <c r="BN386" s="5">
        <f t="shared" si="1186"/>
        <v>1</v>
      </c>
      <c r="BO386" s="5">
        <f t="shared" si="1187"/>
        <v>0</v>
      </c>
      <c r="BP386" s="5">
        <f t="shared" si="1188"/>
        <v>0</v>
      </c>
      <c r="BQ386" s="5">
        <f t="shared" si="1189"/>
        <v>0</v>
      </c>
      <c r="BR386" s="8">
        <f t="shared" si="1190"/>
        <v>0</v>
      </c>
      <c r="BS386" s="5">
        <f t="shared" si="1191"/>
        <v>0</v>
      </c>
      <c r="BT386" s="5">
        <f t="shared" si="1192"/>
        <v>0</v>
      </c>
      <c r="BU386" s="5">
        <f t="shared" si="1193"/>
        <v>1</v>
      </c>
      <c r="BV386" s="5">
        <f t="shared" si="1194"/>
        <v>1</v>
      </c>
      <c r="BW386" s="5">
        <f t="shared" si="1195"/>
        <v>1</v>
      </c>
      <c r="BX386" s="5">
        <f t="shared" si="1196"/>
        <v>1</v>
      </c>
      <c r="BY386" s="5">
        <f t="shared" si="1197"/>
        <v>1</v>
      </c>
      <c r="BZ386" s="5">
        <f t="shared" si="1198"/>
        <v>1</v>
      </c>
      <c r="CA386" s="5">
        <f t="shared" si="1199"/>
        <v>1</v>
      </c>
      <c r="CB386" s="5">
        <f t="shared" si="1200"/>
        <v>1</v>
      </c>
      <c r="CC386" s="5">
        <f t="shared" si="1201"/>
        <v>1</v>
      </c>
      <c r="CD386" s="5" t="str">
        <f t="shared" si="1202"/>
        <v>?</v>
      </c>
      <c r="CE386" s="4" t="str">
        <f t="shared" si="1203"/>
        <v>Kitöltés rendben!</v>
      </c>
      <c r="CF386" s="5">
        <f t="shared" si="1204"/>
        <v>1</v>
      </c>
      <c r="CG386" s="5">
        <f t="shared" si="1205"/>
        <v>0</v>
      </c>
      <c r="CH386" s="5">
        <f t="shared" si="1206"/>
        <v>1</v>
      </c>
    </row>
    <row r="387" spans="1:86" s="2" customFormat="1" ht="30.2" customHeight="1" x14ac:dyDescent="0.25">
      <c r="A387" s="1" t="str">
        <f t="shared" si="1167"/>
        <v>Kitöltés rendben!</v>
      </c>
      <c r="B387" s="200">
        <v>1</v>
      </c>
      <c r="C387" s="199" t="s">
        <v>103</v>
      </c>
      <c r="D387" s="201" t="s">
        <v>634</v>
      </c>
      <c r="E387" s="201" t="s">
        <v>201</v>
      </c>
      <c r="F387" s="202" t="str">
        <f>VLOOKUP($G387,Összesítő!$B:$F,2,FALSE)</f>
        <v>21-32054-1-048-01-10</v>
      </c>
      <c r="G387" s="199" t="s">
        <v>280</v>
      </c>
      <c r="H387" s="202" t="str">
        <f>AY387&amp;"_"&amp;AW387&amp;"_FIV_"&amp;LEFT(Előlap!$B$6,4)</f>
        <v>3185_385_FIV_2026</v>
      </c>
      <c r="I387" s="202" t="str">
        <f>VLOOKUP($G387,Összesítő!$B:$F,5,FALSE)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7" s="202" t="str">
        <f>VLOOKUP($G387,Összesítő!$B:$F,4,FALSE)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7" s="6">
        <f t="shared" si="1006"/>
        <v>1452</v>
      </c>
      <c r="L387" s="200">
        <v>2027</v>
      </c>
      <c r="M387" s="200">
        <v>2027</v>
      </c>
      <c r="N387" s="12">
        <v>1452</v>
      </c>
      <c r="O387" s="7">
        <v>0</v>
      </c>
      <c r="P387" s="7">
        <v>0</v>
      </c>
      <c r="R387" s="7">
        <v>1452</v>
      </c>
      <c r="S387" s="7">
        <v>0</v>
      </c>
      <c r="T387" s="7">
        <v>0</v>
      </c>
      <c r="U387" s="7">
        <v>0</v>
      </c>
      <c r="V387" s="7">
        <v>0</v>
      </c>
      <c r="W387" s="7">
        <v>0</v>
      </c>
      <c r="X387" s="7">
        <v>0</v>
      </c>
      <c r="Y387" s="7">
        <v>0</v>
      </c>
      <c r="Z387" s="7">
        <v>0</v>
      </c>
      <c r="AA387" s="7">
        <v>0</v>
      </c>
      <c r="AB387" s="7">
        <v>0</v>
      </c>
      <c r="AC387" s="6">
        <f t="shared" si="1168"/>
        <v>1452</v>
      </c>
      <c r="AD387" s="3" t="str">
        <f t="shared" si="1169"/>
        <v>A forrás egyenlő a költséggel (I.ütem).</v>
      </c>
      <c r="AF387" s="7">
        <v>0</v>
      </c>
      <c r="AG387" s="7">
        <v>0</v>
      </c>
      <c r="AH387" s="7">
        <v>0</v>
      </c>
      <c r="AI387" s="7">
        <v>0</v>
      </c>
      <c r="AJ387" s="7">
        <v>0</v>
      </c>
      <c r="AK387" s="7">
        <v>0</v>
      </c>
      <c r="AL387" s="7">
        <v>0</v>
      </c>
      <c r="AM387" s="7">
        <v>0</v>
      </c>
      <c r="AN387" s="7">
        <v>0</v>
      </c>
      <c r="AO387" s="7">
        <v>0</v>
      </c>
      <c r="AP387" s="7">
        <v>0</v>
      </c>
      <c r="AQ387" s="6">
        <f t="shared" si="1170"/>
        <v>0</v>
      </c>
      <c r="AR387" s="199" t="s">
        <v>203</v>
      </c>
      <c r="AS387" s="3" t="str">
        <f t="shared" si="1171"/>
        <v>Nem hosszútávú a feladat.</v>
      </c>
      <c r="AU387" s="201" t="s">
        <v>135</v>
      </c>
      <c r="AV387" s="201" t="s">
        <v>135</v>
      </c>
      <c r="AW387" s="202">
        <f>COUNTA($G$3:G387)</f>
        <v>385</v>
      </c>
      <c r="AY387" s="8">
        <f>VLOOKUP($G387,Összesítő!$B:$F,3,FALSE)</f>
        <v>3185</v>
      </c>
      <c r="AZ387" s="8">
        <f t="shared" si="1172"/>
        <v>0</v>
      </c>
      <c r="BA387" s="5">
        <f t="shared" si="1173"/>
        <v>1</v>
      </c>
      <c r="BB387" s="5" t="str">
        <f t="shared" si="1174"/>
        <v>R</v>
      </c>
      <c r="BC387" s="5">
        <f t="shared" si="1175"/>
        <v>1</v>
      </c>
      <c r="BD387" s="5">
        <f t="shared" si="1176"/>
        <v>0</v>
      </c>
      <c r="BE387" s="5">
        <f t="shared" si="1177"/>
        <v>0</v>
      </c>
      <c r="BF387" s="8" t="str">
        <f t="shared" si="1178"/>
        <v>A forrás egyenlő a költséggel (I.ütem).</v>
      </c>
      <c r="BG387" s="5">
        <f t="shared" si="1179"/>
        <v>1</v>
      </c>
      <c r="BH387" s="5">
        <f t="shared" si="1180"/>
        <v>1</v>
      </c>
      <c r="BI387" s="5">
        <f t="shared" si="1181"/>
        <v>0</v>
      </c>
      <c r="BJ387" s="5">
        <f t="shared" si="1182"/>
        <v>1</v>
      </c>
      <c r="BK387" s="5">
        <f t="shared" si="1183"/>
        <v>1</v>
      </c>
      <c r="BL387" s="4" t="str">
        <f t="shared" si="1184"/>
        <v>Nem hosszútávú a feladat.</v>
      </c>
      <c r="BM387" s="5">
        <f t="shared" si="1185"/>
        <v>1</v>
      </c>
      <c r="BN387" s="5">
        <f t="shared" si="1186"/>
        <v>0</v>
      </c>
      <c r="BO387" s="5">
        <f t="shared" si="1187"/>
        <v>0</v>
      </c>
      <c r="BP387" s="5">
        <f t="shared" si="1188"/>
        <v>0</v>
      </c>
      <c r="BQ387" s="5">
        <f t="shared" si="1189"/>
        <v>0</v>
      </c>
      <c r="BR387" s="8" t="str">
        <f t="shared" si="1190"/>
        <v>Nincs hosszútávú terv!</v>
      </c>
      <c r="BS387" s="5">
        <f t="shared" si="1191"/>
        <v>0</v>
      </c>
      <c r="BT387" s="5">
        <f t="shared" si="1192"/>
        <v>0</v>
      </c>
      <c r="BU387" s="5">
        <f t="shared" si="1193"/>
        <v>1</v>
      </c>
      <c r="BV387" s="5">
        <f t="shared" si="1194"/>
        <v>1</v>
      </c>
      <c r="BW387" s="5">
        <f t="shared" si="1195"/>
        <v>1</v>
      </c>
      <c r="BX387" s="5">
        <f t="shared" si="1196"/>
        <v>1</v>
      </c>
      <c r="BY387" s="5">
        <f t="shared" si="1197"/>
        <v>1</v>
      </c>
      <c r="BZ387" s="5">
        <f t="shared" si="1198"/>
        <v>1</v>
      </c>
      <c r="CA387" s="5">
        <f t="shared" si="1199"/>
        <v>1</v>
      </c>
      <c r="CB387" s="5">
        <f t="shared" si="1200"/>
        <v>1</v>
      </c>
      <c r="CC387" s="5">
        <f t="shared" si="1201"/>
        <v>1</v>
      </c>
      <c r="CD387" s="5" t="str">
        <f t="shared" si="1202"/>
        <v>?</v>
      </c>
      <c r="CE387" s="4" t="str">
        <f t="shared" si="1203"/>
        <v>Kitöltés rendben!</v>
      </c>
      <c r="CF387" s="5">
        <f t="shared" si="1204"/>
        <v>1</v>
      </c>
      <c r="CG387" s="5">
        <f t="shared" si="1205"/>
        <v>1</v>
      </c>
      <c r="CH387" s="5">
        <f t="shared" si="1206"/>
        <v>0</v>
      </c>
    </row>
    <row r="388" spans="1:86" s="2" customFormat="1" ht="30.2" customHeight="1" x14ac:dyDescent="0.25">
      <c r="A388" s="1" t="str">
        <f t="shared" si="1167"/>
        <v>Kitöltés rendben!</v>
      </c>
      <c r="B388" s="200">
        <v>2</v>
      </c>
      <c r="C388" s="199" t="s">
        <v>206</v>
      </c>
      <c r="D388" s="201" t="s">
        <v>635</v>
      </c>
      <c r="E388" s="201" t="s">
        <v>201</v>
      </c>
      <c r="F388" s="202" t="str">
        <f>VLOOKUP($G388,Összesítő!$B:$F,2,FALSE)</f>
        <v>21-32054-1-048-01-10</v>
      </c>
      <c r="G388" s="199" t="s">
        <v>280</v>
      </c>
      <c r="H388" s="202" t="str">
        <f>AY388&amp;"_"&amp;AW388&amp;"_FIV_"&amp;LEFT(Előlap!$B$6,4)</f>
        <v>3185_386_FIV_2026</v>
      </c>
      <c r="I388" s="202" t="str">
        <f>VLOOKUP($G388,Összesítő!$B:$F,5,FALSE)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8" s="202" t="str">
        <f>VLOOKUP($G388,Összesítő!$B:$F,4,FALSE)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8" s="6">
        <f t="shared" si="1006"/>
        <v>25000</v>
      </c>
      <c r="L388" s="200">
        <v>2036</v>
      </c>
      <c r="M388" s="200">
        <v>2036</v>
      </c>
      <c r="N388" s="12">
        <v>0</v>
      </c>
      <c r="O388" s="7">
        <v>25000</v>
      </c>
      <c r="P388" s="7">
        <v>0</v>
      </c>
      <c r="R388" s="7">
        <v>0</v>
      </c>
      <c r="S388" s="7">
        <v>0</v>
      </c>
      <c r="T388" s="7">
        <v>0</v>
      </c>
      <c r="U388" s="7">
        <v>0</v>
      </c>
      <c r="V388" s="7">
        <v>0</v>
      </c>
      <c r="W388" s="7">
        <v>0</v>
      </c>
      <c r="X388" s="7">
        <v>0</v>
      </c>
      <c r="Y388" s="7">
        <v>0</v>
      </c>
      <c r="Z388" s="7">
        <v>0</v>
      </c>
      <c r="AA388" s="7">
        <v>0</v>
      </c>
      <c r="AB388" s="7">
        <v>0</v>
      </c>
      <c r="AC388" s="6">
        <f t="shared" si="1168"/>
        <v>0</v>
      </c>
      <c r="AD388" s="3" t="str">
        <f t="shared" si="1169"/>
        <v>Nem rövidtávú a feladat.</v>
      </c>
      <c r="AF388" s="7">
        <v>0</v>
      </c>
      <c r="AG388" s="7">
        <v>0</v>
      </c>
      <c r="AH388" s="7">
        <v>0</v>
      </c>
      <c r="AI388" s="7">
        <v>0</v>
      </c>
      <c r="AJ388" s="7">
        <v>0</v>
      </c>
      <c r="AK388" s="7">
        <v>0</v>
      </c>
      <c r="AL388" s="7">
        <v>0</v>
      </c>
      <c r="AM388" s="7">
        <v>0</v>
      </c>
      <c r="AN388" s="7">
        <v>0</v>
      </c>
      <c r="AO388" s="7">
        <v>0</v>
      </c>
      <c r="AP388" s="7">
        <v>0</v>
      </c>
      <c r="AQ388" s="6">
        <f t="shared" si="1170"/>
        <v>0</v>
      </c>
      <c r="AR388" s="199" t="s">
        <v>205</v>
      </c>
      <c r="AS388" s="3" t="str">
        <f t="shared" si="1171"/>
        <v>Forráshiányos a feladat!</v>
      </c>
      <c r="AU388" s="201" t="s">
        <v>135</v>
      </c>
      <c r="AV388" s="201" t="s">
        <v>135</v>
      </c>
      <c r="AW388" s="202">
        <f>COUNTA($G$3:G388)</f>
        <v>386</v>
      </c>
      <c r="AY388" s="8">
        <f>VLOOKUP($G388,Összesítő!$B:$F,3,FALSE)</f>
        <v>3185</v>
      </c>
      <c r="AZ388" s="8">
        <f t="shared" si="1172"/>
        <v>0</v>
      </c>
      <c r="BA388" s="5">
        <f t="shared" si="1173"/>
        <v>1</v>
      </c>
      <c r="BB388" s="5" t="str">
        <f t="shared" si="1174"/>
        <v>H</v>
      </c>
      <c r="BC388" s="5">
        <f t="shared" si="1175"/>
        <v>0</v>
      </c>
      <c r="BD388" s="5">
        <f t="shared" si="1176"/>
        <v>0</v>
      </c>
      <c r="BE388" s="5">
        <f t="shared" si="1177"/>
        <v>0</v>
      </c>
      <c r="BF388" s="8" t="str">
        <f t="shared" si="1178"/>
        <v>Nem rövidtávú a feladat.</v>
      </c>
      <c r="BG388" s="5">
        <f t="shared" si="1179"/>
        <v>1</v>
      </c>
      <c r="BH388" s="5">
        <f t="shared" si="1180"/>
        <v>1</v>
      </c>
      <c r="BI388" s="5">
        <f t="shared" si="1181"/>
        <v>1</v>
      </c>
      <c r="BJ388" s="5">
        <f t="shared" si="1182"/>
        <v>1</v>
      </c>
      <c r="BK388" s="5">
        <f t="shared" si="1183"/>
        <v>1</v>
      </c>
      <c r="BL388" s="4" t="str">
        <f t="shared" si="1184"/>
        <v>Forráshiányos a feladat!</v>
      </c>
      <c r="BM388" s="5">
        <f t="shared" si="1185"/>
        <v>0</v>
      </c>
      <c r="BN388" s="5">
        <f t="shared" si="1186"/>
        <v>1</v>
      </c>
      <c r="BO388" s="5">
        <f t="shared" si="1187"/>
        <v>0</v>
      </c>
      <c r="BP388" s="5">
        <f t="shared" si="1188"/>
        <v>0</v>
      </c>
      <c r="BQ388" s="5">
        <f t="shared" si="1189"/>
        <v>0</v>
      </c>
      <c r="BR388" s="8">
        <f t="shared" si="1190"/>
        <v>0</v>
      </c>
      <c r="BS388" s="5">
        <f t="shared" si="1191"/>
        <v>0</v>
      </c>
      <c r="BT388" s="5">
        <f t="shared" si="1192"/>
        <v>0</v>
      </c>
      <c r="BU388" s="5">
        <f t="shared" si="1193"/>
        <v>1</v>
      </c>
      <c r="BV388" s="5">
        <f t="shared" si="1194"/>
        <v>1</v>
      </c>
      <c r="BW388" s="5">
        <f t="shared" si="1195"/>
        <v>1</v>
      </c>
      <c r="BX388" s="5">
        <f t="shared" si="1196"/>
        <v>1</v>
      </c>
      <c r="BY388" s="5">
        <f t="shared" si="1197"/>
        <v>1</v>
      </c>
      <c r="BZ388" s="5">
        <f t="shared" si="1198"/>
        <v>1</v>
      </c>
      <c r="CA388" s="5">
        <f t="shared" si="1199"/>
        <v>1</v>
      </c>
      <c r="CB388" s="5">
        <f t="shared" si="1200"/>
        <v>1</v>
      </c>
      <c r="CC388" s="5">
        <f t="shared" si="1201"/>
        <v>1</v>
      </c>
      <c r="CD388" s="5" t="str">
        <f t="shared" si="1202"/>
        <v>?</v>
      </c>
      <c r="CE388" s="4" t="str">
        <f t="shared" si="1203"/>
        <v>Kitöltés rendben!</v>
      </c>
      <c r="CF388" s="5">
        <f t="shared" si="1204"/>
        <v>1</v>
      </c>
      <c r="CG388" s="5">
        <f t="shared" si="1205"/>
        <v>0</v>
      </c>
      <c r="CH388" s="5">
        <f t="shared" si="1206"/>
        <v>1</v>
      </c>
    </row>
    <row r="389" spans="1:86" s="2" customFormat="1" ht="30.2" customHeight="1" x14ac:dyDescent="0.25">
      <c r="A389" s="1" t="str">
        <f t="shared" si="1167"/>
        <v>Kitöltés rendben!</v>
      </c>
      <c r="B389" s="200">
        <v>2</v>
      </c>
      <c r="C389" s="199" t="s">
        <v>24</v>
      </c>
      <c r="D389" s="201" t="s">
        <v>636</v>
      </c>
      <c r="E389" s="201" t="s">
        <v>201</v>
      </c>
      <c r="F389" s="202" t="str">
        <f>VLOOKUP($G389,Összesítő!$B:$F,2,FALSE)</f>
        <v>21-32054-1-048-01-10</v>
      </c>
      <c r="G389" s="199" t="s">
        <v>280</v>
      </c>
      <c r="H389" s="202" t="str">
        <f>AY389&amp;"_"&amp;AW389&amp;"_FIV_"&amp;LEFT(Előlap!$B$6,4)</f>
        <v>3185_387_FIV_2026</v>
      </c>
      <c r="I389" s="202" t="str">
        <f>VLOOKUP($G389,Összesítő!$B:$F,5,FALSE)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89" s="202" t="str">
        <f>VLOOKUP($G389,Összesítő!$B:$F,4,FALSE)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89" s="6">
        <f t="shared" ref="K389:K452" si="1207">N389+O389</f>
        <v>23100</v>
      </c>
      <c r="L389" s="200">
        <v>2028</v>
      </c>
      <c r="M389" s="200">
        <v>2036</v>
      </c>
      <c r="N389" s="12">
        <v>0</v>
      </c>
      <c r="O389" s="7">
        <v>23100</v>
      </c>
      <c r="P389" s="7">
        <v>0</v>
      </c>
      <c r="R389" s="7">
        <v>0</v>
      </c>
      <c r="S389" s="7">
        <v>0</v>
      </c>
      <c r="T389" s="7">
        <v>0</v>
      </c>
      <c r="U389" s="7">
        <v>0</v>
      </c>
      <c r="V389" s="7">
        <v>0</v>
      </c>
      <c r="W389" s="7">
        <v>0</v>
      </c>
      <c r="X389" s="7">
        <v>0</v>
      </c>
      <c r="Y389" s="7">
        <v>0</v>
      </c>
      <c r="Z389" s="7">
        <v>0</v>
      </c>
      <c r="AA389" s="7">
        <v>0</v>
      </c>
      <c r="AB389" s="7">
        <v>0</v>
      </c>
      <c r="AC389" s="6">
        <f t="shared" si="1168"/>
        <v>0</v>
      </c>
      <c r="AD389" s="3" t="str">
        <f t="shared" si="1169"/>
        <v>Nem rövidtávú a feladat.</v>
      </c>
      <c r="AF389" s="7">
        <v>0</v>
      </c>
      <c r="AG389" s="7">
        <v>0</v>
      </c>
      <c r="AH389" s="7">
        <v>0</v>
      </c>
      <c r="AI389" s="7">
        <v>0</v>
      </c>
      <c r="AJ389" s="7">
        <v>0</v>
      </c>
      <c r="AK389" s="7">
        <v>0</v>
      </c>
      <c r="AL389" s="7">
        <v>0</v>
      </c>
      <c r="AM389" s="7">
        <v>0</v>
      </c>
      <c r="AN389" s="7">
        <v>0</v>
      </c>
      <c r="AO389" s="7">
        <v>0</v>
      </c>
      <c r="AP389" s="7">
        <v>0</v>
      </c>
      <c r="AQ389" s="6">
        <f t="shared" si="1170"/>
        <v>0</v>
      </c>
      <c r="AR389" s="199" t="s">
        <v>205</v>
      </c>
      <c r="AS389" s="3" t="str">
        <f t="shared" si="1171"/>
        <v>Forráshiányos a feladat!</v>
      </c>
      <c r="AU389" s="201" t="s">
        <v>135</v>
      </c>
      <c r="AV389" s="201" t="s">
        <v>135</v>
      </c>
      <c r="AW389" s="202">
        <f>COUNTA($G$3:G389)</f>
        <v>387</v>
      </c>
      <c r="AY389" s="8">
        <f>VLOOKUP($G389,Összesítő!$B:$F,3,FALSE)</f>
        <v>3185</v>
      </c>
      <c r="AZ389" s="8">
        <f t="shared" si="1172"/>
        <v>0</v>
      </c>
      <c r="BA389" s="5">
        <f t="shared" si="1173"/>
        <v>1</v>
      </c>
      <c r="BB389" s="5" t="str">
        <f t="shared" si="1174"/>
        <v>H</v>
      </c>
      <c r="BC389" s="5">
        <f t="shared" si="1175"/>
        <v>0</v>
      </c>
      <c r="BD389" s="5">
        <f t="shared" si="1176"/>
        <v>0</v>
      </c>
      <c r="BE389" s="5">
        <f t="shared" si="1177"/>
        <v>0</v>
      </c>
      <c r="BF389" s="8" t="str">
        <f t="shared" si="1178"/>
        <v>Nem rövidtávú a feladat.</v>
      </c>
      <c r="BG389" s="5">
        <f t="shared" si="1179"/>
        <v>1</v>
      </c>
      <c r="BH389" s="5">
        <f t="shared" si="1180"/>
        <v>1</v>
      </c>
      <c r="BI389" s="5">
        <f t="shared" si="1181"/>
        <v>1</v>
      </c>
      <c r="BJ389" s="5">
        <f t="shared" si="1182"/>
        <v>1</v>
      </c>
      <c r="BK389" s="5">
        <f t="shared" si="1183"/>
        <v>1</v>
      </c>
      <c r="BL389" s="4" t="str">
        <f t="shared" si="1184"/>
        <v>Forráshiányos a feladat!</v>
      </c>
      <c r="BM389" s="5">
        <f t="shared" si="1185"/>
        <v>0</v>
      </c>
      <c r="BN389" s="5">
        <f t="shared" si="1186"/>
        <v>1</v>
      </c>
      <c r="BO389" s="5">
        <f t="shared" si="1187"/>
        <v>0</v>
      </c>
      <c r="BP389" s="5">
        <f t="shared" si="1188"/>
        <v>0</v>
      </c>
      <c r="BQ389" s="5">
        <f t="shared" si="1189"/>
        <v>0</v>
      </c>
      <c r="BR389" s="8">
        <f t="shared" si="1190"/>
        <v>0</v>
      </c>
      <c r="BS389" s="5">
        <f t="shared" si="1191"/>
        <v>0</v>
      </c>
      <c r="BT389" s="5">
        <f t="shared" si="1192"/>
        <v>0</v>
      </c>
      <c r="BU389" s="5">
        <f t="shared" si="1193"/>
        <v>1</v>
      </c>
      <c r="BV389" s="5">
        <f t="shared" si="1194"/>
        <v>1</v>
      </c>
      <c r="BW389" s="5">
        <f t="shared" si="1195"/>
        <v>1</v>
      </c>
      <c r="BX389" s="5">
        <f t="shared" si="1196"/>
        <v>1</v>
      </c>
      <c r="BY389" s="5">
        <f t="shared" si="1197"/>
        <v>1</v>
      </c>
      <c r="BZ389" s="5">
        <f t="shared" si="1198"/>
        <v>1</v>
      </c>
      <c r="CA389" s="5">
        <f t="shared" si="1199"/>
        <v>1</v>
      </c>
      <c r="CB389" s="5">
        <f t="shared" si="1200"/>
        <v>1</v>
      </c>
      <c r="CC389" s="5">
        <f t="shared" si="1201"/>
        <v>1</v>
      </c>
      <c r="CD389" s="5" t="str">
        <f t="shared" si="1202"/>
        <v>?</v>
      </c>
      <c r="CE389" s="4" t="str">
        <f t="shared" si="1203"/>
        <v>Kitöltés rendben!</v>
      </c>
      <c r="CF389" s="5">
        <f t="shared" si="1204"/>
        <v>1</v>
      </c>
      <c r="CG389" s="5">
        <f t="shared" si="1205"/>
        <v>0</v>
      </c>
      <c r="CH389" s="5">
        <f t="shared" si="1206"/>
        <v>1</v>
      </c>
    </row>
    <row r="390" spans="1:86" s="2" customFormat="1" ht="30.2" customHeight="1" x14ac:dyDescent="0.25">
      <c r="A390" s="1" t="str">
        <f t="shared" si="1167"/>
        <v>Kitöltés rendben!</v>
      </c>
      <c r="B390" s="200">
        <v>2</v>
      </c>
      <c r="C390" s="199" t="s">
        <v>70</v>
      </c>
      <c r="D390" s="201" t="s">
        <v>637</v>
      </c>
      <c r="E390" s="201" t="s">
        <v>201</v>
      </c>
      <c r="F390" s="202" t="str">
        <f>VLOOKUP($G390,Összesítő!$B:$F,2,FALSE)</f>
        <v>21-32054-1-048-01-10</v>
      </c>
      <c r="G390" s="199" t="s">
        <v>280</v>
      </c>
      <c r="H390" s="202" t="str">
        <f>AY390&amp;"_"&amp;AW390&amp;"_FIV_"&amp;LEFT(Előlap!$B$6,4)</f>
        <v>3185_388_FIV_2026</v>
      </c>
      <c r="I390" s="202" t="str">
        <f>VLOOKUP($G390,Összesítő!$B:$F,5,FALSE)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0" s="202" t="str">
        <f>VLOOKUP($G390,Összesítő!$B:$F,4,FALSE)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0" s="6">
        <f t="shared" si="1207"/>
        <v>13650</v>
      </c>
      <c r="L390" s="200">
        <v>2028</v>
      </c>
      <c r="M390" s="200">
        <v>2036</v>
      </c>
      <c r="N390" s="12">
        <v>0</v>
      </c>
      <c r="O390" s="7">
        <v>13650</v>
      </c>
      <c r="P390" s="7">
        <v>0</v>
      </c>
      <c r="R390" s="7">
        <v>0</v>
      </c>
      <c r="S390" s="7">
        <v>0</v>
      </c>
      <c r="T390" s="7">
        <v>0</v>
      </c>
      <c r="U390" s="7">
        <v>0</v>
      </c>
      <c r="V390" s="7">
        <v>0</v>
      </c>
      <c r="W390" s="7">
        <v>0</v>
      </c>
      <c r="X390" s="7">
        <v>0</v>
      </c>
      <c r="Y390" s="7">
        <v>0</v>
      </c>
      <c r="Z390" s="7">
        <v>0</v>
      </c>
      <c r="AA390" s="7">
        <v>0</v>
      </c>
      <c r="AB390" s="7">
        <v>0</v>
      </c>
      <c r="AC390" s="6">
        <f t="shared" si="1168"/>
        <v>0</v>
      </c>
      <c r="AD390" s="3" t="str">
        <f t="shared" si="1169"/>
        <v>Nem rövidtávú a feladat.</v>
      </c>
      <c r="AF390" s="7">
        <v>0</v>
      </c>
      <c r="AG390" s="7">
        <v>0</v>
      </c>
      <c r="AH390" s="7">
        <v>0</v>
      </c>
      <c r="AI390" s="7">
        <v>0</v>
      </c>
      <c r="AJ390" s="7">
        <v>0</v>
      </c>
      <c r="AK390" s="7">
        <v>0</v>
      </c>
      <c r="AL390" s="7">
        <v>0</v>
      </c>
      <c r="AM390" s="7">
        <v>0</v>
      </c>
      <c r="AN390" s="7">
        <v>0</v>
      </c>
      <c r="AO390" s="7">
        <v>0</v>
      </c>
      <c r="AP390" s="7">
        <v>0</v>
      </c>
      <c r="AQ390" s="6">
        <f t="shared" si="1170"/>
        <v>0</v>
      </c>
      <c r="AR390" s="199" t="s">
        <v>205</v>
      </c>
      <c r="AS390" s="3" t="str">
        <f t="shared" si="1171"/>
        <v>Forráshiányos a feladat!</v>
      </c>
      <c r="AU390" s="201" t="s">
        <v>135</v>
      </c>
      <c r="AV390" s="201" t="s">
        <v>135</v>
      </c>
      <c r="AW390" s="202">
        <f>COUNTA($G$3:G390)</f>
        <v>388</v>
      </c>
      <c r="AY390" s="8">
        <f>VLOOKUP($G390,Összesítő!$B:$F,3,FALSE)</f>
        <v>3185</v>
      </c>
      <c r="AZ390" s="8">
        <f t="shared" si="1172"/>
        <v>0</v>
      </c>
      <c r="BA390" s="5">
        <f t="shared" si="1173"/>
        <v>1</v>
      </c>
      <c r="BB390" s="5" t="str">
        <f t="shared" si="1174"/>
        <v>H</v>
      </c>
      <c r="BC390" s="5">
        <f t="shared" si="1175"/>
        <v>0</v>
      </c>
      <c r="BD390" s="5">
        <f t="shared" si="1176"/>
        <v>0</v>
      </c>
      <c r="BE390" s="5">
        <f t="shared" si="1177"/>
        <v>0</v>
      </c>
      <c r="BF390" s="8" t="str">
        <f t="shared" si="1178"/>
        <v>Nem rövidtávú a feladat.</v>
      </c>
      <c r="BG390" s="5">
        <f t="shared" si="1179"/>
        <v>1</v>
      </c>
      <c r="BH390" s="5">
        <f t="shared" si="1180"/>
        <v>1</v>
      </c>
      <c r="BI390" s="5">
        <f t="shared" si="1181"/>
        <v>1</v>
      </c>
      <c r="BJ390" s="5">
        <f t="shared" si="1182"/>
        <v>1</v>
      </c>
      <c r="BK390" s="5">
        <f t="shared" si="1183"/>
        <v>1</v>
      </c>
      <c r="BL390" s="4" t="str">
        <f t="shared" si="1184"/>
        <v>Forráshiányos a feladat!</v>
      </c>
      <c r="BM390" s="5">
        <f t="shared" si="1185"/>
        <v>0</v>
      </c>
      <c r="BN390" s="5">
        <f t="shared" si="1186"/>
        <v>1</v>
      </c>
      <c r="BO390" s="5">
        <f t="shared" si="1187"/>
        <v>0</v>
      </c>
      <c r="BP390" s="5">
        <f t="shared" si="1188"/>
        <v>0</v>
      </c>
      <c r="BQ390" s="5">
        <f t="shared" si="1189"/>
        <v>0</v>
      </c>
      <c r="BR390" s="8">
        <f t="shared" si="1190"/>
        <v>0</v>
      </c>
      <c r="BS390" s="5">
        <f t="shared" si="1191"/>
        <v>0</v>
      </c>
      <c r="BT390" s="5">
        <f t="shared" si="1192"/>
        <v>0</v>
      </c>
      <c r="BU390" s="5">
        <f t="shared" si="1193"/>
        <v>1</v>
      </c>
      <c r="BV390" s="5">
        <f t="shared" si="1194"/>
        <v>1</v>
      </c>
      <c r="BW390" s="5">
        <f t="shared" si="1195"/>
        <v>1</v>
      </c>
      <c r="BX390" s="5">
        <f t="shared" si="1196"/>
        <v>1</v>
      </c>
      <c r="BY390" s="5">
        <f t="shared" si="1197"/>
        <v>1</v>
      </c>
      <c r="BZ390" s="5">
        <f t="shared" si="1198"/>
        <v>1</v>
      </c>
      <c r="CA390" s="5">
        <f t="shared" si="1199"/>
        <v>1</v>
      </c>
      <c r="CB390" s="5">
        <f t="shared" si="1200"/>
        <v>1</v>
      </c>
      <c r="CC390" s="5">
        <f t="shared" si="1201"/>
        <v>1</v>
      </c>
      <c r="CD390" s="5" t="str">
        <f t="shared" si="1202"/>
        <v>?</v>
      </c>
      <c r="CE390" s="4" t="str">
        <f t="shared" si="1203"/>
        <v>Kitöltés rendben!</v>
      </c>
      <c r="CF390" s="5">
        <f t="shared" si="1204"/>
        <v>1</v>
      </c>
      <c r="CG390" s="5">
        <f t="shared" si="1205"/>
        <v>0</v>
      </c>
      <c r="CH390" s="5">
        <f t="shared" si="1206"/>
        <v>1</v>
      </c>
    </row>
    <row r="391" spans="1:86" s="2" customFormat="1" ht="30.2" customHeight="1" x14ac:dyDescent="0.25">
      <c r="A391" s="1" t="str">
        <f t="shared" ref="A391:A403" si="1208">IF($G391="","Nincs VKR kiválasztva!",CE391)</f>
        <v>Kitöltés rendben!</v>
      </c>
      <c r="B391" s="200">
        <v>2</v>
      </c>
      <c r="C391" s="199" t="s">
        <v>70</v>
      </c>
      <c r="D391" s="201" t="s">
        <v>638</v>
      </c>
      <c r="E391" s="201" t="s">
        <v>201</v>
      </c>
      <c r="F391" s="202" t="str">
        <f>VLOOKUP($G391,Összesítő!$B:$F,2,FALSE)</f>
        <v>21-32054-1-048-01-10</v>
      </c>
      <c r="G391" s="199" t="s">
        <v>280</v>
      </c>
      <c r="H391" s="202" t="str">
        <f>AY391&amp;"_"&amp;AW391&amp;"_FIV_"&amp;LEFT(Előlap!$B$6,4)</f>
        <v>3185_389_FIV_2026</v>
      </c>
      <c r="I391" s="202" t="str">
        <f>VLOOKUP($G391,Összesítő!$B:$F,5,FALSE)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1" s="202" t="str">
        <f>VLOOKUP($G391,Összesítő!$B:$F,4,FALSE)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1" s="6">
        <f t="shared" si="1207"/>
        <v>900</v>
      </c>
      <c r="L391" s="200">
        <v>2028</v>
      </c>
      <c r="M391" s="200">
        <v>2033</v>
      </c>
      <c r="N391" s="12">
        <v>0</v>
      </c>
      <c r="O391" s="7">
        <v>900</v>
      </c>
      <c r="P391" s="7">
        <v>0</v>
      </c>
      <c r="R391" s="7">
        <v>0</v>
      </c>
      <c r="S391" s="7">
        <v>0</v>
      </c>
      <c r="T391" s="7">
        <v>0</v>
      </c>
      <c r="U391" s="7">
        <v>0</v>
      </c>
      <c r="V391" s="7">
        <v>0</v>
      </c>
      <c r="W391" s="7">
        <v>0</v>
      </c>
      <c r="X391" s="7">
        <v>0</v>
      </c>
      <c r="Y391" s="7">
        <v>0</v>
      </c>
      <c r="Z391" s="7">
        <v>0</v>
      </c>
      <c r="AA391" s="7">
        <v>0</v>
      </c>
      <c r="AB391" s="7">
        <v>0</v>
      </c>
      <c r="AC391" s="6">
        <f t="shared" ref="AC391:AC403" si="1209">SUM(R391:AB391)</f>
        <v>0</v>
      </c>
      <c r="AD391" s="3" t="str">
        <f t="shared" ref="AD391:AD403" si="1210">IF($G391="","Nincs VKR kiválasztva!",IF(BA391=0,"Hiányos kitöltés!",BF391))</f>
        <v>Nem rövidtávú a feladat.</v>
      </c>
      <c r="AF391" s="7">
        <v>0</v>
      </c>
      <c r="AG391" s="7">
        <v>0</v>
      </c>
      <c r="AH391" s="7">
        <v>0</v>
      </c>
      <c r="AI391" s="7">
        <v>0</v>
      </c>
      <c r="AJ391" s="7">
        <v>0</v>
      </c>
      <c r="AK391" s="7">
        <v>0</v>
      </c>
      <c r="AL391" s="7">
        <v>0</v>
      </c>
      <c r="AM391" s="7">
        <v>0</v>
      </c>
      <c r="AN391" s="7">
        <v>0</v>
      </c>
      <c r="AO391" s="7">
        <v>0</v>
      </c>
      <c r="AP391" s="7">
        <v>0</v>
      </c>
      <c r="AQ391" s="6">
        <f t="shared" ref="AQ391:AQ403" si="1211">SUM(AF391:AP391)</f>
        <v>0</v>
      </c>
      <c r="AR391" s="199" t="s">
        <v>205</v>
      </c>
      <c r="AS391" s="3" t="str">
        <f t="shared" ref="AS391:AS403" si="1212">IF($G391="","Nincs VKR kiválasztva!",IF($BA391=0,"Hiányos kitöltés!",IF($BN391=0,"Nem hosszútávú a feladat.",$BL391)))</f>
        <v>Forráshiányos a feladat!</v>
      </c>
      <c r="AU391" s="201" t="s">
        <v>135</v>
      </c>
      <c r="AV391" s="201" t="s">
        <v>135</v>
      </c>
      <c r="AW391" s="202">
        <f>COUNTA($G$3:G391)</f>
        <v>389</v>
      </c>
      <c r="AY391" s="8">
        <f>VLOOKUP($G391,Összesítő!$B:$F,3,FALSE)</f>
        <v>3185</v>
      </c>
      <c r="AZ391" s="8">
        <f t="shared" ref="AZ391:AZ403" si="1213">LEN($AU391)</f>
        <v>0</v>
      </c>
      <c r="BA391" s="5">
        <f t="shared" ref="BA391:BA403" si="1214">IF(OR($B391="",$C391="",$D391="",$E391="",$F391="",$L391="",$M391="",$N391="",$O391="",$P391=""),0,1)</f>
        <v>1</v>
      </c>
      <c r="BB391" s="5" t="str">
        <f t="shared" ref="BB391:BB403" si="1215">IF($F391="",0,IF(AND($L391=2027,$M391=2027),"R",IF(AND($L391=2027,$M391&gt;2027),"RH",IF(AND($L391&gt;2027,$M391&gt;2027),"H","x"))))</f>
        <v>H</v>
      </c>
      <c r="BC391" s="5">
        <f t="shared" ref="BC391:BC403" si="1216">IF(OR(BB391="R",BB391="RH"),1,0)</f>
        <v>0</v>
      </c>
      <c r="BD391" s="5">
        <f t="shared" ref="BD391:BD403" si="1217">IF(AND($BB391="R",$O391&gt;0),1,IF(AND($BB391="H",$N391&gt;0),1,0))</f>
        <v>0</v>
      </c>
      <c r="BE391" s="5">
        <f t="shared" ref="BE391:BE403" si="1218">IF($AC391&lt;$N391,1,IF($AC391=$N391,0))</f>
        <v>0</v>
      </c>
      <c r="BF391" s="8" t="str">
        <f t="shared" ref="BF391:BF403" si="1219">IF($L391&gt;2027,"Nem rövidtávú a feladat.",IF($BE391=1,"Az I. ütem nem lehet forráshiányos!",IF($AC391&gt;$N391,"Többlet forrást jelölt meg az I. ütemnél! A forrás ne legyen több a költségnél.",IF($AC391=$N391,"A forrás egyenlő a költséggel (I.ütem).",0))))</f>
        <v>Nem rövidtávú a feladat.</v>
      </c>
      <c r="BG391" s="5">
        <f t="shared" ref="BG391:BG403" si="1220">IF(AND($R391&lt;&gt;"",$S391&lt;&gt;"",$T391&lt;&gt;"",$U391&lt;&gt;"",$V391&lt;&gt;"",$W391&lt;&gt;"",$X391&lt;&gt;"",$Y391&lt;&gt;"",$Z391&lt;&gt;"",$AA391&lt;&gt;"",$AB391&lt;&gt;""),1,0)</f>
        <v>1</v>
      </c>
      <c r="BH391" s="5">
        <f t="shared" ref="BH391:BH403" si="1221">IF(AND($BG391=1,$N391=$AC391),1,0)</f>
        <v>1</v>
      </c>
      <c r="BI391" s="5">
        <f t="shared" ref="BI391:BI403" si="1222">IF($AQ391&lt;$O391,1,0)</f>
        <v>1</v>
      </c>
      <c r="BJ391" s="5">
        <f t="shared" ref="BJ391:BJ403" si="1223">IF(AND($AF391&lt;&gt;"",$AG391&lt;&gt;"",$AH391&lt;&gt;"",$AI391&lt;&gt;"",$AJ391&lt;&gt;"",$AK391&lt;&gt;"",$AL391&lt;&gt;"",$AM391&lt;&gt;"",$AN391&lt;&gt;"",$AO391&lt;&gt;"",$AP391&lt;&gt;""),1,0)</f>
        <v>1</v>
      </c>
      <c r="BK391" s="5">
        <f t="shared" ref="BK391:BK403" si="1224">IF(AND($BJ391=1,$O391=$AQ391),1,IF(AND($BJ391=1,$O391&gt;$AQ391,AR391="igen"),1,0))</f>
        <v>1</v>
      </c>
      <c r="BL391" s="4" t="str">
        <f t="shared" ref="BL391:BL403" si="1225">IF($M391&lt;2028,"Nem hosszútávú a feladat.",IF(AND($BI391=1,$AR391="nem"),"Forráshiányos a feladat? Jelölje az AR-oszlopban!",IF(AND($BI391=0,$AR391="igen"),"Forráshiányosnak jelölte a feladat az AR-oszlopban, de a forrás költség adatok alapnján nem az!",IF(AND($BI391=1,$AR391="igen"),"Forráshiányos a feladat!",IF($AQ391&gt;$O391,"Többlet forrást jelölt meg a II. ütemnél! A forrás ne legyen több a költségnél.",IF($AQ391=$O391,"A forrás egyenlő a költséggel (II.ütem).",0))))))</f>
        <v>Forráshiányos a feladat!</v>
      </c>
      <c r="BM391" s="5">
        <f t="shared" ref="BM391:BM403" si="1226">IF($M391&lt;2028,1,0)</f>
        <v>0</v>
      </c>
      <c r="BN391" s="5">
        <f t="shared" ref="BN391:BN403" si="1227">IF($M391&gt;2027,1,0)</f>
        <v>1</v>
      </c>
      <c r="BO391" s="5">
        <f t="shared" ref="BO391:BO403" si="1228">IF(AND($BM391=1,$N391=0),1,0)</f>
        <v>0</v>
      </c>
      <c r="BP391" s="5">
        <f t="shared" ref="BP391:BP403" si="1229">IF(AND($BN391=1,$O391=0),1,0)</f>
        <v>0</v>
      </c>
      <c r="BQ391" s="5">
        <f t="shared" ref="BQ391:BQ403" si="1230">IF(AND($BB391="R",$N391=0,$AZ391&gt;29),1,IF(AND($BB391="RH",$N391=0,$AZ391&gt;29),1,0))</f>
        <v>0</v>
      </c>
      <c r="BR391" s="8">
        <f t="shared" ref="BR391:BR403" si="1231">IF($BN391=0,"Nincs hosszútávú terv!",IF(AND($BB391="H",$O391=0,$AZ391=0),"Nullás a hosszútávú feladat és nincs hozzá indoklás!",IF(AND($BB391="RH",$O391=0,$AZ391=0),"Nullás a hosszútávú feladat és nincs hozzá indoklás!",IF(AND($BB391="R",$O391=0,$AZ391&lt;300),"Nullás a hosszútávú feladat és rövid hozzá az indoklás!",IF(AND($BB391="RH",$O391=0,$AZ391&lt;300),"Nullás a hosszútávú feladat és rövid hozzá az indoklás!",0)))))</f>
        <v>0</v>
      </c>
      <c r="BS391" s="5">
        <f t="shared" ref="BS391:BS403" si="1232">IF(AND($BB391="R",$N391=0,$AZ391&gt;29),1,IF(AND($BB391="RH",$N391=0,$AZ391&gt;29),1,0))</f>
        <v>0</v>
      </c>
      <c r="BT391" s="5">
        <f t="shared" ref="BT391:BT403" si="1233">IF(AND($BB391="H",$O391=0,$AZ391&gt;29),1,IF(AND($BB391="RH",$O391=0,$AZ391&gt;29),1,0))</f>
        <v>0</v>
      </c>
      <c r="BU391" s="5">
        <f t="shared" ref="BU391:BU403" si="1234">IF($B391="",0,1)</f>
        <v>1</v>
      </c>
      <c r="BV391" s="5">
        <f t="shared" ref="BV391:BV403" si="1235">IF($C391="",0,1)</f>
        <v>1</v>
      </c>
      <c r="BW391" s="5">
        <f t="shared" ref="BW391:BW403" si="1236">IF($D391="",0,1)</f>
        <v>1</v>
      </c>
      <c r="BX391" s="5">
        <f t="shared" ref="BX391:BX403" si="1237">IF($E391="",0,1)</f>
        <v>1</v>
      </c>
      <c r="BY391" s="5">
        <f t="shared" ref="BY391:BY403" si="1238">IF($L391="",0,1)</f>
        <v>1</v>
      </c>
      <c r="BZ391" s="5">
        <f t="shared" ref="BZ391:BZ403" si="1239">IF($M391="",0,1)</f>
        <v>1</v>
      </c>
      <c r="CA391" s="5">
        <f t="shared" ref="CA391:CA403" si="1240">IF($N391="",0,1)</f>
        <v>1</v>
      </c>
      <c r="CB391" s="5">
        <f t="shared" ref="CB391:CB403" si="1241">IF($O391="",0,1)</f>
        <v>1</v>
      </c>
      <c r="CC391" s="5">
        <f t="shared" ref="CC391:CC403" si="1242">IF($P391="",0,1)</f>
        <v>1</v>
      </c>
      <c r="CD391" s="5" t="str">
        <f t="shared" ref="CD391:CD403" si="1243">IF(AND($BA391=0,$BU391=0),"Hiányos kitöltés! (B-oszlop üres)",IF(AND($BA391=0,$BV391=0),"Hiányos kitöltés! (C-oszlop üres)",IF(AND($BA391=0,$BW391=0),"Hiányos kitöltés! (D-oszlop üres)",IF(AND($BA391=0,$BX391=0),"Hiányos kitöltés! (E-oszlop üres)",IF(AND($BA391=0,$BY391=0),"Hiányos kitöltés! (L-oszlop üres)",IF(AND($BA391=0,$BZ391=0),"Hiányos kitöltés! (M-oszlop üres)",IF(AND($BA391=0,$CA391=0),"Hiányos kitöltés! (N-oszlop üres)",IF(AND($BA391=0,$CB391=0),"Hiányos kitöltés! (O-oszlop üres)",IF(AND($BA391=0,$CC391=0),"Hiányos kitöltés! (P-oszlop üres)",IF(AND($BA391=0,$BG391=0),"Hiányos kitöltés! (I.ütem forrása hiányos!","?"))))))))))</f>
        <v>?</v>
      </c>
      <c r="CE391" s="4" t="str">
        <f t="shared" ref="CE391:CE403" si="1244">IF($BA391=0,$CD391,IF($BG391=0,"I. ütem forrása nincs kitöltve!",IF($BJ391=0,"II. ütem forrása nincs kitöltve!",IF($BD391=1,"Költségek üteme nem megfelelő (az időtartam és a költség üteme eltér)!",IF(AND(BH391=0,$BA391=1,$BJ391=1,$BD391=1),"Kötelező cellák kitöltve, de az I. ütem forrása hibás!",IF(AND(BJ391=0,$BA391=1,$BJ391=1,$BD391=1),"Kötelező cellák kitöltve, de a II. ütem forrása hibás!",IF(AND($BO391=1,$AZ391&lt;30),"Nullás a rövidtávú feladat és rövid (hiányzik) a hozzá tartozó indoklás!",IF(AND($BP391=1,$AZ391&lt;30),"Nullás a hosszútávú feladat és rövid (hiányzik) a hozzá tartozó indoklás!",IF(AND(BN391=1,C391="2011_RENDKÍVÜLI"),"II. ütemre nem tervezhet Rendkívüli feladatot!",IF(BH391=0,AD391,IF(BK391=0,AS391,IF(AND(BC391=1,$P391&gt;$N391),"EM rendelet 2. melléklet terhére elszámolt költség nem lehet nagyobb az I. ütemre tervezett tényleges költségnél!",IF($AC391&gt;$N391,"Többlet forrást jelölt meg az I. ütemnél! A forrás ne legyen több a költségnél.",IF($AQ391&gt;$O391,"Többlet forrást jelölt meg a II. ütemnél! A forrás ne legyen több a költségnél.","Kitöltés rendben!"))))))))))))))</f>
        <v>Kitöltés rendben!</v>
      </c>
      <c r="CF391" s="5">
        <f t="shared" ref="CF391:CF403" si="1245">IF(A391="Kitöltés rendben!",1,0)</f>
        <v>1</v>
      </c>
      <c r="CG391" s="5">
        <f t="shared" ref="CG391:CG403" si="1246">IF(AND($BB391="R",$CF391=1),1,IF(AND($BB391="RH",$CF391=1),1,0))</f>
        <v>0</v>
      </c>
      <c r="CH391" s="5">
        <f t="shared" ref="CH391:CH403" si="1247">IF(AND($BB391="H",$CF391=1),1,IF(AND($BB391="RH",$CF391=1),1,0))</f>
        <v>1</v>
      </c>
    </row>
    <row r="392" spans="1:86" s="2" customFormat="1" ht="30.2" customHeight="1" x14ac:dyDescent="0.25">
      <c r="A392" s="1" t="str">
        <f t="shared" si="1208"/>
        <v>Kitöltés rendben!</v>
      </c>
      <c r="B392" s="200">
        <v>2</v>
      </c>
      <c r="C392" s="199" t="s">
        <v>80</v>
      </c>
      <c r="D392" s="201" t="s">
        <v>639</v>
      </c>
      <c r="E392" s="201" t="s">
        <v>201</v>
      </c>
      <c r="F392" s="202" t="str">
        <f>VLOOKUP($G392,Összesítő!$B:$F,2,FALSE)</f>
        <v>21-32054-1-048-01-10</v>
      </c>
      <c r="G392" s="199" t="s">
        <v>280</v>
      </c>
      <c r="H392" s="202" t="str">
        <f>AY392&amp;"_"&amp;AW392&amp;"_FIV_"&amp;LEFT(Előlap!$B$6,4)</f>
        <v>3185_390_FIV_2026</v>
      </c>
      <c r="I392" s="202" t="str">
        <f>VLOOKUP($G392,Összesítő!$B:$F,5,FALSE)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2" s="202" t="str">
        <f>VLOOKUP($G392,Összesítő!$B:$F,4,FALSE)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2" s="6">
        <f t="shared" si="1207"/>
        <v>15250</v>
      </c>
      <c r="L392" s="200">
        <v>2028</v>
      </c>
      <c r="M392" s="200">
        <v>2036</v>
      </c>
      <c r="N392" s="12">
        <v>0</v>
      </c>
      <c r="O392" s="7">
        <v>15250</v>
      </c>
      <c r="P392" s="7">
        <v>0</v>
      </c>
      <c r="R392" s="7">
        <v>0</v>
      </c>
      <c r="S392" s="7">
        <v>0</v>
      </c>
      <c r="T392" s="7">
        <v>0</v>
      </c>
      <c r="U392" s="7">
        <v>0</v>
      </c>
      <c r="V392" s="7">
        <v>0</v>
      </c>
      <c r="W392" s="7">
        <v>0</v>
      </c>
      <c r="X392" s="7">
        <v>0</v>
      </c>
      <c r="Y392" s="7">
        <v>0</v>
      </c>
      <c r="Z392" s="7">
        <v>0</v>
      </c>
      <c r="AA392" s="7">
        <v>0</v>
      </c>
      <c r="AB392" s="7">
        <v>0</v>
      </c>
      <c r="AC392" s="6">
        <f t="shared" si="1209"/>
        <v>0</v>
      </c>
      <c r="AD392" s="3" t="str">
        <f t="shared" si="1210"/>
        <v>Nem rövidtávú a feladat.</v>
      </c>
      <c r="AF392" s="7">
        <v>0</v>
      </c>
      <c r="AG392" s="7">
        <v>0</v>
      </c>
      <c r="AH392" s="7">
        <v>0</v>
      </c>
      <c r="AI392" s="7">
        <v>0</v>
      </c>
      <c r="AJ392" s="7">
        <v>0</v>
      </c>
      <c r="AK392" s="7">
        <v>0</v>
      </c>
      <c r="AL392" s="7">
        <v>0</v>
      </c>
      <c r="AM392" s="7">
        <v>0</v>
      </c>
      <c r="AN392" s="7">
        <v>0</v>
      </c>
      <c r="AO392" s="7">
        <v>0</v>
      </c>
      <c r="AP392" s="7">
        <v>0</v>
      </c>
      <c r="AQ392" s="6">
        <f t="shared" si="1211"/>
        <v>0</v>
      </c>
      <c r="AR392" s="199" t="s">
        <v>205</v>
      </c>
      <c r="AS392" s="3" t="str">
        <f t="shared" si="1212"/>
        <v>Forráshiányos a feladat!</v>
      </c>
      <c r="AU392" s="201" t="s">
        <v>135</v>
      </c>
      <c r="AV392" s="201" t="s">
        <v>135</v>
      </c>
      <c r="AW392" s="202">
        <f>COUNTA($G$3:G392)</f>
        <v>390</v>
      </c>
      <c r="AY392" s="8">
        <f>VLOOKUP($G392,Összesítő!$B:$F,3,FALSE)</f>
        <v>3185</v>
      </c>
      <c r="AZ392" s="8">
        <f t="shared" si="1213"/>
        <v>0</v>
      </c>
      <c r="BA392" s="5">
        <f t="shared" si="1214"/>
        <v>1</v>
      </c>
      <c r="BB392" s="5" t="str">
        <f t="shared" si="1215"/>
        <v>H</v>
      </c>
      <c r="BC392" s="5">
        <f t="shared" si="1216"/>
        <v>0</v>
      </c>
      <c r="BD392" s="5">
        <f t="shared" si="1217"/>
        <v>0</v>
      </c>
      <c r="BE392" s="5">
        <f t="shared" si="1218"/>
        <v>0</v>
      </c>
      <c r="BF392" s="8" t="str">
        <f t="shared" si="1219"/>
        <v>Nem rövidtávú a feladat.</v>
      </c>
      <c r="BG392" s="5">
        <f t="shared" si="1220"/>
        <v>1</v>
      </c>
      <c r="BH392" s="5">
        <f t="shared" si="1221"/>
        <v>1</v>
      </c>
      <c r="BI392" s="5">
        <f t="shared" si="1222"/>
        <v>1</v>
      </c>
      <c r="BJ392" s="5">
        <f t="shared" si="1223"/>
        <v>1</v>
      </c>
      <c r="BK392" s="5">
        <f t="shared" si="1224"/>
        <v>1</v>
      </c>
      <c r="BL392" s="4" t="str">
        <f t="shared" si="1225"/>
        <v>Forráshiányos a feladat!</v>
      </c>
      <c r="BM392" s="5">
        <f t="shared" si="1226"/>
        <v>0</v>
      </c>
      <c r="BN392" s="5">
        <f t="shared" si="1227"/>
        <v>1</v>
      </c>
      <c r="BO392" s="5">
        <f t="shared" si="1228"/>
        <v>0</v>
      </c>
      <c r="BP392" s="5">
        <f t="shared" si="1229"/>
        <v>0</v>
      </c>
      <c r="BQ392" s="5">
        <f t="shared" si="1230"/>
        <v>0</v>
      </c>
      <c r="BR392" s="8">
        <f t="shared" si="1231"/>
        <v>0</v>
      </c>
      <c r="BS392" s="5">
        <f t="shared" si="1232"/>
        <v>0</v>
      </c>
      <c r="BT392" s="5">
        <f t="shared" si="1233"/>
        <v>0</v>
      </c>
      <c r="BU392" s="5">
        <f t="shared" si="1234"/>
        <v>1</v>
      </c>
      <c r="BV392" s="5">
        <f t="shared" si="1235"/>
        <v>1</v>
      </c>
      <c r="BW392" s="5">
        <f t="shared" si="1236"/>
        <v>1</v>
      </c>
      <c r="BX392" s="5">
        <f t="shared" si="1237"/>
        <v>1</v>
      </c>
      <c r="BY392" s="5">
        <f t="shared" si="1238"/>
        <v>1</v>
      </c>
      <c r="BZ392" s="5">
        <f t="shared" si="1239"/>
        <v>1</v>
      </c>
      <c r="CA392" s="5">
        <f t="shared" si="1240"/>
        <v>1</v>
      </c>
      <c r="CB392" s="5">
        <f t="shared" si="1241"/>
        <v>1</v>
      </c>
      <c r="CC392" s="5">
        <f t="shared" si="1242"/>
        <v>1</v>
      </c>
      <c r="CD392" s="5" t="str">
        <f t="shared" si="1243"/>
        <v>?</v>
      </c>
      <c r="CE392" s="4" t="str">
        <f t="shared" si="1244"/>
        <v>Kitöltés rendben!</v>
      </c>
      <c r="CF392" s="5">
        <f t="shared" si="1245"/>
        <v>1</v>
      </c>
      <c r="CG392" s="5">
        <f t="shared" si="1246"/>
        <v>0</v>
      </c>
      <c r="CH392" s="5">
        <f t="shared" si="1247"/>
        <v>1</v>
      </c>
    </row>
    <row r="393" spans="1:86" s="2" customFormat="1" ht="30.2" customHeight="1" x14ac:dyDescent="0.25">
      <c r="A393" s="1" t="str">
        <f t="shared" si="1208"/>
        <v>Kitöltés rendben!</v>
      </c>
      <c r="B393" s="200">
        <v>2</v>
      </c>
      <c r="C393" s="199" t="s">
        <v>80</v>
      </c>
      <c r="D393" s="201" t="s">
        <v>640</v>
      </c>
      <c r="E393" s="201" t="s">
        <v>201</v>
      </c>
      <c r="F393" s="202" t="str">
        <f>VLOOKUP($G393,Összesítő!$B:$F,2,FALSE)</f>
        <v>21-32054-1-048-01-10</v>
      </c>
      <c r="G393" s="199" t="s">
        <v>280</v>
      </c>
      <c r="H393" s="202" t="str">
        <f>AY393&amp;"_"&amp;AW393&amp;"_FIV_"&amp;LEFT(Előlap!$B$6,4)</f>
        <v>3185_391_FIV_2026</v>
      </c>
      <c r="I393" s="202" t="str">
        <f>VLOOKUP($G393,Összesítő!$B:$F,5,FALSE)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3" s="202" t="str">
        <f>VLOOKUP($G393,Összesítő!$B:$F,4,FALSE)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3" s="6">
        <f t="shared" si="1207"/>
        <v>1340</v>
      </c>
      <c r="L393" s="200">
        <v>2028</v>
      </c>
      <c r="M393" s="200">
        <v>2036</v>
      </c>
      <c r="N393" s="12">
        <v>0</v>
      </c>
      <c r="O393" s="7">
        <v>1340</v>
      </c>
      <c r="P393" s="7">
        <v>0</v>
      </c>
      <c r="R393" s="7">
        <v>0</v>
      </c>
      <c r="S393" s="7">
        <v>0</v>
      </c>
      <c r="T393" s="7">
        <v>0</v>
      </c>
      <c r="U393" s="7">
        <v>0</v>
      </c>
      <c r="V393" s="7">
        <v>0</v>
      </c>
      <c r="W393" s="7">
        <v>0</v>
      </c>
      <c r="X393" s="7">
        <v>0</v>
      </c>
      <c r="Y393" s="7">
        <v>0</v>
      </c>
      <c r="Z393" s="7">
        <v>0</v>
      </c>
      <c r="AA393" s="7">
        <v>0</v>
      </c>
      <c r="AB393" s="7">
        <v>0</v>
      </c>
      <c r="AC393" s="6">
        <f t="shared" si="1209"/>
        <v>0</v>
      </c>
      <c r="AD393" s="3" t="str">
        <f t="shared" si="1210"/>
        <v>Nem rövidtávú a feladat.</v>
      </c>
      <c r="AF393" s="7">
        <v>0</v>
      </c>
      <c r="AG393" s="7">
        <v>0</v>
      </c>
      <c r="AH393" s="7">
        <v>0</v>
      </c>
      <c r="AI393" s="7">
        <v>0</v>
      </c>
      <c r="AJ393" s="7">
        <v>0</v>
      </c>
      <c r="AK393" s="7">
        <v>0</v>
      </c>
      <c r="AL393" s="7">
        <v>0</v>
      </c>
      <c r="AM393" s="7">
        <v>0</v>
      </c>
      <c r="AN393" s="7">
        <v>0</v>
      </c>
      <c r="AO393" s="7">
        <v>0</v>
      </c>
      <c r="AP393" s="7">
        <v>0</v>
      </c>
      <c r="AQ393" s="6">
        <f t="shared" si="1211"/>
        <v>0</v>
      </c>
      <c r="AR393" s="199" t="s">
        <v>205</v>
      </c>
      <c r="AS393" s="3" t="str">
        <f t="shared" si="1212"/>
        <v>Forráshiányos a feladat!</v>
      </c>
      <c r="AU393" s="201" t="s">
        <v>135</v>
      </c>
      <c r="AV393" s="201" t="s">
        <v>135</v>
      </c>
      <c r="AW393" s="202">
        <f>COUNTA($G$3:G393)</f>
        <v>391</v>
      </c>
      <c r="AY393" s="8">
        <f>VLOOKUP($G393,Összesítő!$B:$F,3,FALSE)</f>
        <v>3185</v>
      </c>
      <c r="AZ393" s="8">
        <f t="shared" si="1213"/>
        <v>0</v>
      </c>
      <c r="BA393" s="5">
        <f t="shared" si="1214"/>
        <v>1</v>
      </c>
      <c r="BB393" s="5" t="str">
        <f t="shared" si="1215"/>
        <v>H</v>
      </c>
      <c r="BC393" s="5">
        <f t="shared" si="1216"/>
        <v>0</v>
      </c>
      <c r="BD393" s="5">
        <f t="shared" si="1217"/>
        <v>0</v>
      </c>
      <c r="BE393" s="5">
        <f t="shared" si="1218"/>
        <v>0</v>
      </c>
      <c r="BF393" s="8" t="str">
        <f t="shared" si="1219"/>
        <v>Nem rövidtávú a feladat.</v>
      </c>
      <c r="BG393" s="5">
        <f t="shared" si="1220"/>
        <v>1</v>
      </c>
      <c r="BH393" s="5">
        <f t="shared" si="1221"/>
        <v>1</v>
      </c>
      <c r="BI393" s="5">
        <f t="shared" si="1222"/>
        <v>1</v>
      </c>
      <c r="BJ393" s="5">
        <f t="shared" si="1223"/>
        <v>1</v>
      </c>
      <c r="BK393" s="5">
        <f t="shared" si="1224"/>
        <v>1</v>
      </c>
      <c r="BL393" s="4" t="str">
        <f t="shared" si="1225"/>
        <v>Forráshiányos a feladat!</v>
      </c>
      <c r="BM393" s="5">
        <f t="shared" si="1226"/>
        <v>0</v>
      </c>
      <c r="BN393" s="5">
        <f t="shared" si="1227"/>
        <v>1</v>
      </c>
      <c r="BO393" s="5">
        <f t="shared" si="1228"/>
        <v>0</v>
      </c>
      <c r="BP393" s="5">
        <f t="shared" si="1229"/>
        <v>0</v>
      </c>
      <c r="BQ393" s="5">
        <f t="shared" si="1230"/>
        <v>0</v>
      </c>
      <c r="BR393" s="8">
        <f t="shared" si="1231"/>
        <v>0</v>
      </c>
      <c r="BS393" s="5">
        <f t="shared" si="1232"/>
        <v>0</v>
      </c>
      <c r="BT393" s="5">
        <f t="shared" si="1233"/>
        <v>0</v>
      </c>
      <c r="BU393" s="5">
        <f t="shared" si="1234"/>
        <v>1</v>
      </c>
      <c r="BV393" s="5">
        <f t="shared" si="1235"/>
        <v>1</v>
      </c>
      <c r="BW393" s="5">
        <f t="shared" si="1236"/>
        <v>1</v>
      </c>
      <c r="BX393" s="5">
        <f t="shared" si="1237"/>
        <v>1</v>
      </c>
      <c r="BY393" s="5">
        <f t="shared" si="1238"/>
        <v>1</v>
      </c>
      <c r="BZ393" s="5">
        <f t="shared" si="1239"/>
        <v>1</v>
      </c>
      <c r="CA393" s="5">
        <f t="shared" si="1240"/>
        <v>1</v>
      </c>
      <c r="CB393" s="5">
        <f t="shared" si="1241"/>
        <v>1</v>
      </c>
      <c r="CC393" s="5">
        <f t="shared" si="1242"/>
        <v>1</v>
      </c>
      <c r="CD393" s="5" t="str">
        <f t="shared" si="1243"/>
        <v>?</v>
      </c>
      <c r="CE393" s="4" t="str">
        <f t="shared" si="1244"/>
        <v>Kitöltés rendben!</v>
      </c>
      <c r="CF393" s="5">
        <f t="shared" si="1245"/>
        <v>1</v>
      </c>
      <c r="CG393" s="5">
        <f t="shared" si="1246"/>
        <v>0</v>
      </c>
      <c r="CH393" s="5">
        <f t="shared" si="1247"/>
        <v>1</v>
      </c>
    </row>
    <row r="394" spans="1:86" s="2" customFormat="1" ht="30.2" customHeight="1" x14ac:dyDescent="0.25">
      <c r="A394" s="1" t="str">
        <f t="shared" si="1208"/>
        <v>Kitöltés rendben!</v>
      </c>
      <c r="B394" s="200">
        <v>2</v>
      </c>
      <c r="C394" s="199" t="s">
        <v>50</v>
      </c>
      <c r="D394" s="201" t="s">
        <v>641</v>
      </c>
      <c r="E394" s="201" t="s">
        <v>201</v>
      </c>
      <c r="F394" s="202" t="str">
        <f>VLOOKUP($G394,Összesítő!$B:$F,2,FALSE)</f>
        <v>21-32054-1-048-01-10</v>
      </c>
      <c r="G394" s="199" t="s">
        <v>280</v>
      </c>
      <c r="H394" s="202" t="str">
        <f>AY394&amp;"_"&amp;AW394&amp;"_FIV_"&amp;LEFT(Előlap!$B$6,4)</f>
        <v>3185_392_FIV_2026</v>
      </c>
      <c r="I394" s="202" t="str">
        <f>VLOOKUP($G394,Összesítő!$B:$F,5,FALSE)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4" s="202" t="str">
        <f>VLOOKUP($G394,Összesítő!$B:$F,4,FALSE)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4" s="6">
        <f t="shared" si="1207"/>
        <v>2286</v>
      </c>
      <c r="L394" s="200">
        <v>2028</v>
      </c>
      <c r="M394" s="200">
        <v>2028</v>
      </c>
      <c r="N394" s="12">
        <v>0</v>
      </c>
      <c r="O394" s="7">
        <v>2286</v>
      </c>
      <c r="P394" s="7">
        <v>0</v>
      </c>
      <c r="R394" s="7">
        <v>0</v>
      </c>
      <c r="S394" s="7">
        <v>0</v>
      </c>
      <c r="T394" s="7">
        <v>0</v>
      </c>
      <c r="U394" s="7">
        <v>0</v>
      </c>
      <c r="V394" s="7">
        <v>0</v>
      </c>
      <c r="W394" s="7">
        <v>0</v>
      </c>
      <c r="X394" s="7">
        <v>0</v>
      </c>
      <c r="Y394" s="7">
        <v>0</v>
      </c>
      <c r="Z394" s="7">
        <v>0</v>
      </c>
      <c r="AA394" s="7">
        <v>0</v>
      </c>
      <c r="AB394" s="7">
        <v>0</v>
      </c>
      <c r="AC394" s="6">
        <f t="shared" si="1209"/>
        <v>0</v>
      </c>
      <c r="AD394" s="3" t="str">
        <f t="shared" si="1210"/>
        <v>Nem rövidtávú a feladat.</v>
      </c>
      <c r="AF394" s="7">
        <v>0</v>
      </c>
      <c r="AG394" s="7">
        <v>0</v>
      </c>
      <c r="AH394" s="7">
        <v>0</v>
      </c>
      <c r="AI394" s="7">
        <v>0</v>
      </c>
      <c r="AJ394" s="7">
        <v>0</v>
      </c>
      <c r="AK394" s="7">
        <v>0</v>
      </c>
      <c r="AL394" s="7">
        <v>0</v>
      </c>
      <c r="AM394" s="7">
        <v>0</v>
      </c>
      <c r="AN394" s="7">
        <v>0</v>
      </c>
      <c r="AO394" s="7">
        <v>0</v>
      </c>
      <c r="AP394" s="7">
        <v>0</v>
      </c>
      <c r="AQ394" s="6">
        <f t="shared" si="1211"/>
        <v>0</v>
      </c>
      <c r="AR394" s="199" t="s">
        <v>205</v>
      </c>
      <c r="AS394" s="3" t="str">
        <f t="shared" si="1212"/>
        <v>Forráshiányos a feladat!</v>
      </c>
      <c r="AU394" s="201" t="s">
        <v>135</v>
      </c>
      <c r="AV394" s="201" t="s">
        <v>135</v>
      </c>
      <c r="AW394" s="202">
        <f>COUNTA($G$3:G394)</f>
        <v>392</v>
      </c>
      <c r="AY394" s="8">
        <f>VLOOKUP($G394,Összesítő!$B:$F,3,FALSE)</f>
        <v>3185</v>
      </c>
      <c r="AZ394" s="8">
        <f t="shared" si="1213"/>
        <v>0</v>
      </c>
      <c r="BA394" s="5">
        <f t="shared" si="1214"/>
        <v>1</v>
      </c>
      <c r="BB394" s="5" t="str">
        <f t="shared" si="1215"/>
        <v>H</v>
      </c>
      <c r="BC394" s="5">
        <f t="shared" si="1216"/>
        <v>0</v>
      </c>
      <c r="BD394" s="5">
        <f t="shared" si="1217"/>
        <v>0</v>
      </c>
      <c r="BE394" s="5">
        <f t="shared" si="1218"/>
        <v>0</v>
      </c>
      <c r="BF394" s="8" t="str">
        <f t="shared" si="1219"/>
        <v>Nem rövidtávú a feladat.</v>
      </c>
      <c r="BG394" s="5">
        <f t="shared" si="1220"/>
        <v>1</v>
      </c>
      <c r="BH394" s="5">
        <f t="shared" si="1221"/>
        <v>1</v>
      </c>
      <c r="BI394" s="5">
        <f t="shared" si="1222"/>
        <v>1</v>
      </c>
      <c r="BJ394" s="5">
        <f t="shared" si="1223"/>
        <v>1</v>
      </c>
      <c r="BK394" s="5">
        <f t="shared" si="1224"/>
        <v>1</v>
      </c>
      <c r="BL394" s="4" t="str">
        <f t="shared" si="1225"/>
        <v>Forráshiányos a feladat!</v>
      </c>
      <c r="BM394" s="5">
        <f t="shared" si="1226"/>
        <v>0</v>
      </c>
      <c r="BN394" s="5">
        <f t="shared" si="1227"/>
        <v>1</v>
      </c>
      <c r="BO394" s="5">
        <f t="shared" si="1228"/>
        <v>0</v>
      </c>
      <c r="BP394" s="5">
        <f t="shared" si="1229"/>
        <v>0</v>
      </c>
      <c r="BQ394" s="5">
        <f t="shared" si="1230"/>
        <v>0</v>
      </c>
      <c r="BR394" s="8">
        <f t="shared" si="1231"/>
        <v>0</v>
      </c>
      <c r="BS394" s="5">
        <f t="shared" si="1232"/>
        <v>0</v>
      </c>
      <c r="BT394" s="5">
        <f t="shared" si="1233"/>
        <v>0</v>
      </c>
      <c r="BU394" s="5">
        <f t="shared" si="1234"/>
        <v>1</v>
      </c>
      <c r="BV394" s="5">
        <f t="shared" si="1235"/>
        <v>1</v>
      </c>
      <c r="BW394" s="5">
        <f t="shared" si="1236"/>
        <v>1</v>
      </c>
      <c r="BX394" s="5">
        <f t="shared" si="1237"/>
        <v>1</v>
      </c>
      <c r="BY394" s="5">
        <f t="shared" si="1238"/>
        <v>1</v>
      </c>
      <c r="BZ394" s="5">
        <f t="shared" si="1239"/>
        <v>1</v>
      </c>
      <c r="CA394" s="5">
        <f t="shared" si="1240"/>
        <v>1</v>
      </c>
      <c r="CB394" s="5">
        <f t="shared" si="1241"/>
        <v>1</v>
      </c>
      <c r="CC394" s="5">
        <f t="shared" si="1242"/>
        <v>1</v>
      </c>
      <c r="CD394" s="5" t="str">
        <f t="shared" si="1243"/>
        <v>?</v>
      </c>
      <c r="CE394" s="4" t="str">
        <f t="shared" si="1244"/>
        <v>Kitöltés rendben!</v>
      </c>
      <c r="CF394" s="5">
        <f t="shared" si="1245"/>
        <v>1</v>
      </c>
      <c r="CG394" s="5">
        <f t="shared" si="1246"/>
        <v>0</v>
      </c>
      <c r="CH394" s="5">
        <f t="shared" si="1247"/>
        <v>1</v>
      </c>
    </row>
    <row r="395" spans="1:86" s="2" customFormat="1" ht="30.2" customHeight="1" x14ac:dyDescent="0.25">
      <c r="A395" s="1" t="str">
        <f t="shared" si="1208"/>
        <v>Kitöltés rendben!</v>
      </c>
      <c r="B395" s="200">
        <v>2</v>
      </c>
      <c r="C395" s="199" t="s">
        <v>50</v>
      </c>
      <c r="D395" s="201" t="s">
        <v>642</v>
      </c>
      <c r="E395" s="201" t="s">
        <v>201</v>
      </c>
      <c r="F395" s="202" t="str">
        <f>VLOOKUP($G395,Összesítő!$B:$F,2,FALSE)</f>
        <v>21-32054-1-048-01-10</v>
      </c>
      <c r="G395" s="199" t="s">
        <v>280</v>
      </c>
      <c r="H395" s="202" t="str">
        <f>AY395&amp;"_"&amp;AW395&amp;"_FIV_"&amp;LEFT(Előlap!$B$6,4)</f>
        <v>3185_393_FIV_2026</v>
      </c>
      <c r="I395" s="202" t="str">
        <f>VLOOKUP($G395,Összesítő!$B:$F,5,FALSE)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5" s="202" t="str">
        <f>VLOOKUP($G395,Összesítő!$B:$F,4,FALSE)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5" s="6">
        <f t="shared" si="1207"/>
        <v>2286</v>
      </c>
      <c r="L395" s="200">
        <v>2030</v>
      </c>
      <c r="M395" s="200">
        <v>2030</v>
      </c>
      <c r="N395" s="12">
        <v>0</v>
      </c>
      <c r="O395" s="7">
        <v>2286</v>
      </c>
      <c r="P395" s="7">
        <v>0</v>
      </c>
      <c r="R395" s="7">
        <v>0</v>
      </c>
      <c r="S395" s="7">
        <v>0</v>
      </c>
      <c r="T395" s="7">
        <v>0</v>
      </c>
      <c r="U395" s="7">
        <v>0</v>
      </c>
      <c r="V395" s="7">
        <v>0</v>
      </c>
      <c r="W395" s="7">
        <v>0</v>
      </c>
      <c r="X395" s="7">
        <v>0</v>
      </c>
      <c r="Y395" s="7">
        <v>0</v>
      </c>
      <c r="Z395" s="7">
        <v>0</v>
      </c>
      <c r="AA395" s="7">
        <v>0</v>
      </c>
      <c r="AB395" s="7">
        <v>0</v>
      </c>
      <c r="AC395" s="6">
        <f t="shared" si="1209"/>
        <v>0</v>
      </c>
      <c r="AD395" s="3" t="str">
        <f t="shared" si="1210"/>
        <v>Nem rövidtávú a feladat.</v>
      </c>
      <c r="AF395" s="7">
        <v>0</v>
      </c>
      <c r="AG395" s="7">
        <v>0</v>
      </c>
      <c r="AH395" s="7">
        <v>0</v>
      </c>
      <c r="AI395" s="7">
        <v>0</v>
      </c>
      <c r="AJ395" s="7">
        <v>0</v>
      </c>
      <c r="AK395" s="7">
        <v>0</v>
      </c>
      <c r="AL395" s="7">
        <v>0</v>
      </c>
      <c r="AM395" s="7">
        <v>0</v>
      </c>
      <c r="AN395" s="7">
        <v>0</v>
      </c>
      <c r="AO395" s="7">
        <v>0</v>
      </c>
      <c r="AP395" s="7">
        <v>0</v>
      </c>
      <c r="AQ395" s="6">
        <f t="shared" si="1211"/>
        <v>0</v>
      </c>
      <c r="AR395" s="199" t="s">
        <v>205</v>
      </c>
      <c r="AS395" s="3" t="str">
        <f t="shared" si="1212"/>
        <v>Forráshiányos a feladat!</v>
      </c>
      <c r="AU395" s="201" t="s">
        <v>135</v>
      </c>
      <c r="AV395" s="201" t="s">
        <v>135</v>
      </c>
      <c r="AW395" s="202">
        <f>COUNTA($G$3:G395)</f>
        <v>393</v>
      </c>
      <c r="AY395" s="8">
        <f>VLOOKUP($G395,Összesítő!$B:$F,3,FALSE)</f>
        <v>3185</v>
      </c>
      <c r="AZ395" s="8">
        <f t="shared" si="1213"/>
        <v>0</v>
      </c>
      <c r="BA395" s="5">
        <f t="shared" si="1214"/>
        <v>1</v>
      </c>
      <c r="BB395" s="5" t="str">
        <f t="shared" si="1215"/>
        <v>H</v>
      </c>
      <c r="BC395" s="5">
        <f t="shared" si="1216"/>
        <v>0</v>
      </c>
      <c r="BD395" s="5">
        <f t="shared" si="1217"/>
        <v>0</v>
      </c>
      <c r="BE395" s="5">
        <f t="shared" si="1218"/>
        <v>0</v>
      </c>
      <c r="BF395" s="8" t="str">
        <f t="shared" si="1219"/>
        <v>Nem rövidtávú a feladat.</v>
      </c>
      <c r="BG395" s="5">
        <f t="shared" si="1220"/>
        <v>1</v>
      </c>
      <c r="BH395" s="5">
        <f t="shared" si="1221"/>
        <v>1</v>
      </c>
      <c r="BI395" s="5">
        <f t="shared" si="1222"/>
        <v>1</v>
      </c>
      <c r="BJ395" s="5">
        <f t="shared" si="1223"/>
        <v>1</v>
      </c>
      <c r="BK395" s="5">
        <f t="shared" si="1224"/>
        <v>1</v>
      </c>
      <c r="BL395" s="4" t="str">
        <f t="shared" si="1225"/>
        <v>Forráshiányos a feladat!</v>
      </c>
      <c r="BM395" s="5">
        <f t="shared" si="1226"/>
        <v>0</v>
      </c>
      <c r="BN395" s="5">
        <f t="shared" si="1227"/>
        <v>1</v>
      </c>
      <c r="BO395" s="5">
        <f t="shared" si="1228"/>
        <v>0</v>
      </c>
      <c r="BP395" s="5">
        <f t="shared" si="1229"/>
        <v>0</v>
      </c>
      <c r="BQ395" s="5">
        <f t="shared" si="1230"/>
        <v>0</v>
      </c>
      <c r="BR395" s="8">
        <f t="shared" si="1231"/>
        <v>0</v>
      </c>
      <c r="BS395" s="5">
        <f t="shared" si="1232"/>
        <v>0</v>
      </c>
      <c r="BT395" s="5">
        <f t="shared" si="1233"/>
        <v>0</v>
      </c>
      <c r="BU395" s="5">
        <f t="shared" si="1234"/>
        <v>1</v>
      </c>
      <c r="BV395" s="5">
        <f t="shared" si="1235"/>
        <v>1</v>
      </c>
      <c r="BW395" s="5">
        <f t="shared" si="1236"/>
        <v>1</v>
      </c>
      <c r="BX395" s="5">
        <f t="shared" si="1237"/>
        <v>1</v>
      </c>
      <c r="BY395" s="5">
        <f t="shared" si="1238"/>
        <v>1</v>
      </c>
      <c r="BZ395" s="5">
        <f t="shared" si="1239"/>
        <v>1</v>
      </c>
      <c r="CA395" s="5">
        <f t="shared" si="1240"/>
        <v>1</v>
      </c>
      <c r="CB395" s="5">
        <f t="shared" si="1241"/>
        <v>1</v>
      </c>
      <c r="CC395" s="5">
        <f t="shared" si="1242"/>
        <v>1</v>
      </c>
      <c r="CD395" s="5" t="str">
        <f t="shared" si="1243"/>
        <v>?</v>
      </c>
      <c r="CE395" s="4" t="str">
        <f t="shared" si="1244"/>
        <v>Kitöltés rendben!</v>
      </c>
      <c r="CF395" s="5">
        <f t="shared" si="1245"/>
        <v>1</v>
      </c>
      <c r="CG395" s="5">
        <f t="shared" si="1246"/>
        <v>0</v>
      </c>
      <c r="CH395" s="5">
        <f t="shared" si="1247"/>
        <v>1</v>
      </c>
    </row>
    <row r="396" spans="1:86" s="2" customFormat="1" ht="30.2" customHeight="1" x14ac:dyDescent="0.25">
      <c r="A396" s="1" t="str">
        <f t="shared" si="1208"/>
        <v>Kitöltés rendben!</v>
      </c>
      <c r="B396" s="200">
        <v>2</v>
      </c>
      <c r="C396" s="199" t="s">
        <v>24</v>
      </c>
      <c r="D396" s="201" t="s">
        <v>643</v>
      </c>
      <c r="E396" s="201" t="s">
        <v>201</v>
      </c>
      <c r="F396" s="202" t="str">
        <f>VLOOKUP($G396,Összesítő!$B:$F,2,FALSE)</f>
        <v>21-32054-1-048-01-10</v>
      </c>
      <c r="G396" s="199" t="s">
        <v>280</v>
      </c>
      <c r="H396" s="202" t="str">
        <f>AY396&amp;"_"&amp;AW396&amp;"_FIV_"&amp;LEFT(Előlap!$B$6,4)</f>
        <v>3185_394_FIV_2026</v>
      </c>
      <c r="I396" s="202" t="str">
        <f>VLOOKUP($G396,Összesítő!$B:$F,5,FALSE)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6" s="202" t="str">
        <f>VLOOKUP($G396,Összesítő!$B:$F,4,FALSE)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6" s="6">
        <f t="shared" si="1207"/>
        <v>3600</v>
      </c>
      <c r="L396" s="200">
        <v>2032</v>
      </c>
      <c r="M396" s="200">
        <v>2036</v>
      </c>
      <c r="N396" s="12">
        <v>0</v>
      </c>
      <c r="O396" s="7">
        <v>3600</v>
      </c>
      <c r="P396" s="7">
        <v>0</v>
      </c>
      <c r="R396" s="7">
        <v>0</v>
      </c>
      <c r="S396" s="7">
        <v>0</v>
      </c>
      <c r="T396" s="7">
        <v>0</v>
      </c>
      <c r="U396" s="7">
        <v>0</v>
      </c>
      <c r="V396" s="7">
        <v>0</v>
      </c>
      <c r="W396" s="7">
        <v>0</v>
      </c>
      <c r="X396" s="7">
        <v>0</v>
      </c>
      <c r="Y396" s="7">
        <v>0</v>
      </c>
      <c r="Z396" s="7">
        <v>0</v>
      </c>
      <c r="AA396" s="7">
        <v>0</v>
      </c>
      <c r="AB396" s="7">
        <v>0</v>
      </c>
      <c r="AC396" s="6">
        <f t="shared" si="1209"/>
        <v>0</v>
      </c>
      <c r="AD396" s="3" t="str">
        <f t="shared" si="1210"/>
        <v>Nem rövidtávú a feladat.</v>
      </c>
      <c r="AF396" s="7">
        <v>0</v>
      </c>
      <c r="AG396" s="7">
        <v>0</v>
      </c>
      <c r="AH396" s="7">
        <v>0</v>
      </c>
      <c r="AI396" s="7">
        <v>0</v>
      </c>
      <c r="AJ396" s="7">
        <v>0</v>
      </c>
      <c r="AK396" s="7">
        <v>0</v>
      </c>
      <c r="AL396" s="7">
        <v>0</v>
      </c>
      <c r="AM396" s="7">
        <v>0</v>
      </c>
      <c r="AN396" s="7">
        <v>0</v>
      </c>
      <c r="AO396" s="7">
        <v>0</v>
      </c>
      <c r="AP396" s="7">
        <v>0</v>
      </c>
      <c r="AQ396" s="6">
        <f t="shared" si="1211"/>
        <v>0</v>
      </c>
      <c r="AR396" s="199" t="s">
        <v>205</v>
      </c>
      <c r="AS396" s="3" t="str">
        <f t="shared" si="1212"/>
        <v>Forráshiányos a feladat!</v>
      </c>
      <c r="AU396" s="201" t="s">
        <v>135</v>
      </c>
      <c r="AV396" s="201" t="s">
        <v>135</v>
      </c>
      <c r="AW396" s="202">
        <f>COUNTA($G$3:G396)</f>
        <v>394</v>
      </c>
      <c r="AY396" s="8">
        <f>VLOOKUP($G396,Összesítő!$B:$F,3,FALSE)</f>
        <v>3185</v>
      </c>
      <c r="AZ396" s="8">
        <f t="shared" si="1213"/>
        <v>0</v>
      </c>
      <c r="BA396" s="5">
        <f t="shared" si="1214"/>
        <v>1</v>
      </c>
      <c r="BB396" s="5" t="str">
        <f t="shared" si="1215"/>
        <v>H</v>
      </c>
      <c r="BC396" s="5">
        <f t="shared" si="1216"/>
        <v>0</v>
      </c>
      <c r="BD396" s="5">
        <f t="shared" si="1217"/>
        <v>0</v>
      </c>
      <c r="BE396" s="5">
        <f t="shared" si="1218"/>
        <v>0</v>
      </c>
      <c r="BF396" s="8" t="str">
        <f t="shared" si="1219"/>
        <v>Nem rövidtávú a feladat.</v>
      </c>
      <c r="BG396" s="5">
        <f t="shared" si="1220"/>
        <v>1</v>
      </c>
      <c r="BH396" s="5">
        <f t="shared" si="1221"/>
        <v>1</v>
      </c>
      <c r="BI396" s="5">
        <f t="shared" si="1222"/>
        <v>1</v>
      </c>
      <c r="BJ396" s="5">
        <f t="shared" si="1223"/>
        <v>1</v>
      </c>
      <c r="BK396" s="5">
        <f t="shared" si="1224"/>
        <v>1</v>
      </c>
      <c r="BL396" s="4" t="str">
        <f t="shared" si="1225"/>
        <v>Forráshiányos a feladat!</v>
      </c>
      <c r="BM396" s="5">
        <f t="shared" si="1226"/>
        <v>0</v>
      </c>
      <c r="BN396" s="5">
        <f t="shared" si="1227"/>
        <v>1</v>
      </c>
      <c r="BO396" s="5">
        <f t="shared" si="1228"/>
        <v>0</v>
      </c>
      <c r="BP396" s="5">
        <f t="shared" si="1229"/>
        <v>0</v>
      </c>
      <c r="BQ396" s="5">
        <f t="shared" si="1230"/>
        <v>0</v>
      </c>
      <c r="BR396" s="8">
        <f t="shared" si="1231"/>
        <v>0</v>
      </c>
      <c r="BS396" s="5">
        <f t="shared" si="1232"/>
        <v>0</v>
      </c>
      <c r="BT396" s="5">
        <f t="shared" si="1233"/>
        <v>0</v>
      </c>
      <c r="BU396" s="5">
        <f t="shared" si="1234"/>
        <v>1</v>
      </c>
      <c r="BV396" s="5">
        <f t="shared" si="1235"/>
        <v>1</v>
      </c>
      <c r="BW396" s="5">
        <f t="shared" si="1236"/>
        <v>1</v>
      </c>
      <c r="BX396" s="5">
        <f t="shared" si="1237"/>
        <v>1</v>
      </c>
      <c r="BY396" s="5">
        <f t="shared" si="1238"/>
        <v>1</v>
      </c>
      <c r="BZ396" s="5">
        <f t="shared" si="1239"/>
        <v>1</v>
      </c>
      <c r="CA396" s="5">
        <f t="shared" si="1240"/>
        <v>1</v>
      </c>
      <c r="CB396" s="5">
        <f t="shared" si="1241"/>
        <v>1</v>
      </c>
      <c r="CC396" s="5">
        <f t="shared" si="1242"/>
        <v>1</v>
      </c>
      <c r="CD396" s="5" t="str">
        <f t="shared" si="1243"/>
        <v>?</v>
      </c>
      <c r="CE396" s="4" t="str">
        <f t="shared" si="1244"/>
        <v>Kitöltés rendben!</v>
      </c>
      <c r="CF396" s="5">
        <f t="shared" si="1245"/>
        <v>1</v>
      </c>
      <c r="CG396" s="5">
        <f t="shared" si="1246"/>
        <v>0</v>
      </c>
      <c r="CH396" s="5">
        <f t="shared" si="1247"/>
        <v>1</v>
      </c>
    </row>
    <row r="397" spans="1:86" s="2" customFormat="1" ht="30.2" customHeight="1" x14ac:dyDescent="0.25">
      <c r="A397" s="1" t="str">
        <f t="shared" si="1208"/>
        <v>Kitöltés rendben!</v>
      </c>
      <c r="B397" s="200">
        <v>2</v>
      </c>
      <c r="C397" s="199" t="s">
        <v>50</v>
      </c>
      <c r="D397" s="201" t="s">
        <v>641</v>
      </c>
      <c r="E397" s="201" t="s">
        <v>201</v>
      </c>
      <c r="F397" s="202" t="str">
        <f>VLOOKUP($G397,Összesítő!$B:$F,2,FALSE)</f>
        <v>21-32054-1-048-01-10</v>
      </c>
      <c r="G397" s="199" t="s">
        <v>280</v>
      </c>
      <c r="H397" s="202" t="str">
        <f>AY397&amp;"_"&amp;AW397&amp;"_FIV_"&amp;LEFT(Előlap!$B$6,4)</f>
        <v>3185_395_FIV_2026</v>
      </c>
      <c r="I397" s="202" t="str">
        <f>VLOOKUP($G397,Összesítő!$B:$F,5,FALSE)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7" s="202" t="str">
        <f>VLOOKUP($G397,Összesítő!$B:$F,4,FALSE)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7" s="6">
        <f t="shared" si="1207"/>
        <v>2286</v>
      </c>
      <c r="L397" s="200">
        <v>2036</v>
      </c>
      <c r="M397" s="200">
        <v>2036</v>
      </c>
      <c r="N397" s="12">
        <v>0</v>
      </c>
      <c r="O397" s="7">
        <v>2286</v>
      </c>
      <c r="P397" s="7">
        <v>0</v>
      </c>
      <c r="R397" s="7">
        <v>0</v>
      </c>
      <c r="S397" s="7">
        <v>0</v>
      </c>
      <c r="T397" s="7">
        <v>0</v>
      </c>
      <c r="U397" s="7">
        <v>0</v>
      </c>
      <c r="V397" s="7">
        <v>0</v>
      </c>
      <c r="W397" s="7">
        <v>0</v>
      </c>
      <c r="X397" s="7">
        <v>0</v>
      </c>
      <c r="Y397" s="7">
        <v>0</v>
      </c>
      <c r="Z397" s="7">
        <v>0</v>
      </c>
      <c r="AA397" s="7">
        <v>0</v>
      </c>
      <c r="AB397" s="7">
        <v>0</v>
      </c>
      <c r="AC397" s="6">
        <f t="shared" si="1209"/>
        <v>0</v>
      </c>
      <c r="AD397" s="3" t="str">
        <f t="shared" si="1210"/>
        <v>Nem rövidtávú a feladat.</v>
      </c>
      <c r="AF397" s="7">
        <v>0</v>
      </c>
      <c r="AG397" s="7">
        <v>0</v>
      </c>
      <c r="AH397" s="7">
        <v>0</v>
      </c>
      <c r="AI397" s="7">
        <v>0</v>
      </c>
      <c r="AJ397" s="7">
        <v>0</v>
      </c>
      <c r="AK397" s="7">
        <v>0</v>
      </c>
      <c r="AL397" s="7">
        <v>0</v>
      </c>
      <c r="AM397" s="7">
        <v>0</v>
      </c>
      <c r="AN397" s="7">
        <v>0</v>
      </c>
      <c r="AO397" s="7">
        <v>0</v>
      </c>
      <c r="AP397" s="7">
        <v>0</v>
      </c>
      <c r="AQ397" s="6">
        <f t="shared" si="1211"/>
        <v>0</v>
      </c>
      <c r="AR397" s="199" t="s">
        <v>205</v>
      </c>
      <c r="AS397" s="3" t="str">
        <f t="shared" si="1212"/>
        <v>Forráshiányos a feladat!</v>
      </c>
      <c r="AU397" s="201" t="s">
        <v>135</v>
      </c>
      <c r="AV397" s="201" t="s">
        <v>135</v>
      </c>
      <c r="AW397" s="202">
        <f>COUNTA($G$3:G397)</f>
        <v>395</v>
      </c>
      <c r="AY397" s="8">
        <f>VLOOKUP($G397,Összesítő!$B:$F,3,FALSE)</f>
        <v>3185</v>
      </c>
      <c r="AZ397" s="8">
        <f t="shared" si="1213"/>
        <v>0</v>
      </c>
      <c r="BA397" s="5">
        <f t="shared" si="1214"/>
        <v>1</v>
      </c>
      <c r="BB397" s="5" t="str">
        <f t="shared" si="1215"/>
        <v>H</v>
      </c>
      <c r="BC397" s="5">
        <f t="shared" si="1216"/>
        <v>0</v>
      </c>
      <c r="BD397" s="5">
        <f t="shared" si="1217"/>
        <v>0</v>
      </c>
      <c r="BE397" s="5">
        <f t="shared" si="1218"/>
        <v>0</v>
      </c>
      <c r="BF397" s="8" t="str">
        <f t="shared" si="1219"/>
        <v>Nem rövidtávú a feladat.</v>
      </c>
      <c r="BG397" s="5">
        <f t="shared" si="1220"/>
        <v>1</v>
      </c>
      <c r="BH397" s="5">
        <f t="shared" si="1221"/>
        <v>1</v>
      </c>
      <c r="BI397" s="5">
        <f t="shared" si="1222"/>
        <v>1</v>
      </c>
      <c r="BJ397" s="5">
        <f t="shared" si="1223"/>
        <v>1</v>
      </c>
      <c r="BK397" s="5">
        <f t="shared" si="1224"/>
        <v>1</v>
      </c>
      <c r="BL397" s="4" t="str">
        <f t="shared" si="1225"/>
        <v>Forráshiányos a feladat!</v>
      </c>
      <c r="BM397" s="5">
        <f t="shared" si="1226"/>
        <v>0</v>
      </c>
      <c r="BN397" s="5">
        <f t="shared" si="1227"/>
        <v>1</v>
      </c>
      <c r="BO397" s="5">
        <f t="shared" si="1228"/>
        <v>0</v>
      </c>
      <c r="BP397" s="5">
        <f t="shared" si="1229"/>
        <v>0</v>
      </c>
      <c r="BQ397" s="5">
        <f t="shared" si="1230"/>
        <v>0</v>
      </c>
      <c r="BR397" s="8">
        <f t="shared" si="1231"/>
        <v>0</v>
      </c>
      <c r="BS397" s="5">
        <f t="shared" si="1232"/>
        <v>0</v>
      </c>
      <c r="BT397" s="5">
        <f t="shared" si="1233"/>
        <v>0</v>
      </c>
      <c r="BU397" s="5">
        <f t="shared" si="1234"/>
        <v>1</v>
      </c>
      <c r="BV397" s="5">
        <f t="shared" si="1235"/>
        <v>1</v>
      </c>
      <c r="BW397" s="5">
        <f t="shared" si="1236"/>
        <v>1</v>
      </c>
      <c r="BX397" s="5">
        <f t="shared" si="1237"/>
        <v>1</v>
      </c>
      <c r="BY397" s="5">
        <f t="shared" si="1238"/>
        <v>1</v>
      </c>
      <c r="BZ397" s="5">
        <f t="shared" si="1239"/>
        <v>1</v>
      </c>
      <c r="CA397" s="5">
        <f t="shared" si="1240"/>
        <v>1</v>
      </c>
      <c r="CB397" s="5">
        <f t="shared" si="1241"/>
        <v>1</v>
      </c>
      <c r="CC397" s="5">
        <f t="shared" si="1242"/>
        <v>1</v>
      </c>
      <c r="CD397" s="5" t="str">
        <f t="shared" si="1243"/>
        <v>?</v>
      </c>
      <c r="CE397" s="4" t="str">
        <f t="shared" si="1244"/>
        <v>Kitöltés rendben!</v>
      </c>
      <c r="CF397" s="5">
        <f t="shared" si="1245"/>
        <v>1</v>
      </c>
      <c r="CG397" s="5">
        <f t="shared" si="1246"/>
        <v>0</v>
      </c>
      <c r="CH397" s="5">
        <f t="shared" si="1247"/>
        <v>1</v>
      </c>
    </row>
    <row r="398" spans="1:86" s="2" customFormat="1" ht="30.2" customHeight="1" x14ac:dyDescent="0.25">
      <c r="A398" s="1" t="str">
        <f t="shared" si="1208"/>
        <v>Kitöltés rendben!</v>
      </c>
      <c r="B398" s="200">
        <v>2</v>
      </c>
      <c r="C398" s="199" t="s">
        <v>50</v>
      </c>
      <c r="D398" s="201" t="s">
        <v>642</v>
      </c>
      <c r="E398" s="201" t="s">
        <v>201</v>
      </c>
      <c r="F398" s="202" t="str">
        <f>VLOOKUP($G398,Összesítő!$B:$F,2,FALSE)</f>
        <v>21-32054-1-048-01-10</v>
      </c>
      <c r="G398" s="199" t="s">
        <v>280</v>
      </c>
      <c r="H398" s="202" t="str">
        <f>AY398&amp;"_"&amp;AW398&amp;"_FIV_"&amp;LEFT(Előlap!$B$6,4)</f>
        <v>3185_396_FIV_2026</v>
      </c>
      <c r="I398" s="202" t="str">
        <f>VLOOKUP($G398,Összesítő!$B:$F,5,FALSE)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8" s="202" t="str">
        <f>VLOOKUP($G398,Összesítő!$B:$F,4,FALSE)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8" s="6">
        <f t="shared" si="1207"/>
        <v>2286</v>
      </c>
      <c r="L398" s="200">
        <v>2036</v>
      </c>
      <c r="M398" s="200">
        <v>2036</v>
      </c>
      <c r="N398" s="12">
        <v>0</v>
      </c>
      <c r="O398" s="7">
        <v>2286</v>
      </c>
      <c r="P398" s="7">
        <v>0</v>
      </c>
      <c r="R398" s="7">
        <v>0</v>
      </c>
      <c r="S398" s="7">
        <v>0</v>
      </c>
      <c r="T398" s="7">
        <v>0</v>
      </c>
      <c r="U398" s="7">
        <v>0</v>
      </c>
      <c r="V398" s="7">
        <v>0</v>
      </c>
      <c r="W398" s="7">
        <v>0</v>
      </c>
      <c r="X398" s="7">
        <v>0</v>
      </c>
      <c r="Y398" s="7">
        <v>0</v>
      </c>
      <c r="Z398" s="7">
        <v>0</v>
      </c>
      <c r="AA398" s="7">
        <v>0</v>
      </c>
      <c r="AB398" s="7">
        <v>0</v>
      </c>
      <c r="AC398" s="6">
        <f t="shared" si="1209"/>
        <v>0</v>
      </c>
      <c r="AD398" s="3" t="str">
        <f t="shared" si="1210"/>
        <v>Nem rövidtávú a feladat.</v>
      </c>
      <c r="AF398" s="7">
        <v>0</v>
      </c>
      <c r="AG398" s="7">
        <v>0</v>
      </c>
      <c r="AH398" s="7">
        <v>0</v>
      </c>
      <c r="AI398" s="7">
        <v>0</v>
      </c>
      <c r="AJ398" s="7">
        <v>0</v>
      </c>
      <c r="AK398" s="7">
        <v>0</v>
      </c>
      <c r="AL398" s="7">
        <v>0</v>
      </c>
      <c r="AM398" s="7">
        <v>0</v>
      </c>
      <c r="AN398" s="7">
        <v>0</v>
      </c>
      <c r="AO398" s="7">
        <v>0</v>
      </c>
      <c r="AP398" s="7">
        <v>0</v>
      </c>
      <c r="AQ398" s="6">
        <f t="shared" si="1211"/>
        <v>0</v>
      </c>
      <c r="AR398" s="199" t="s">
        <v>205</v>
      </c>
      <c r="AS398" s="3" t="str">
        <f t="shared" si="1212"/>
        <v>Forráshiányos a feladat!</v>
      </c>
      <c r="AU398" s="201" t="s">
        <v>135</v>
      </c>
      <c r="AV398" s="201" t="s">
        <v>135</v>
      </c>
      <c r="AW398" s="202">
        <f>COUNTA($G$3:G398)</f>
        <v>396</v>
      </c>
      <c r="AY398" s="8">
        <f>VLOOKUP($G398,Összesítő!$B:$F,3,FALSE)</f>
        <v>3185</v>
      </c>
      <c r="AZ398" s="8">
        <f t="shared" si="1213"/>
        <v>0</v>
      </c>
      <c r="BA398" s="5">
        <f t="shared" si="1214"/>
        <v>1</v>
      </c>
      <c r="BB398" s="5" t="str">
        <f t="shared" si="1215"/>
        <v>H</v>
      </c>
      <c r="BC398" s="5">
        <f t="shared" si="1216"/>
        <v>0</v>
      </c>
      <c r="BD398" s="5">
        <f t="shared" si="1217"/>
        <v>0</v>
      </c>
      <c r="BE398" s="5">
        <f t="shared" si="1218"/>
        <v>0</v>
      </c>
      <c r="BF398" s="8" t="str">
        <f t="shared" si="1219"/>
        <v>Nem rövidtávú a feladat.</v>
      </c>
      <c r="BG398" s="5">
        <f t="shared" si="1220"/>
        <v>1</v>
      </c>
      <c r="BH398" s="5">
        <f t="shared" si="1221"/>
        <v>1</v>
      </c>
      <c r="BI398" s="5">
        <f t="shared" si="1222"/>
        <v>1</v>
      </c>
      <c r="BJ398" s="5">
        <f t="shared" si="1223"/>
        <v>1</v>
      </c>
      <c r="BK398" s="5">
        <f t="shared" si="1224"/>
        <v>1</v>
      </c>
      <c r="BL398" s="4" t="str">
        <f t="shared" si="1225"/>
        <v>Forráshiányos a feladat!</v>
      </c>
      <c r="BM398" s="5">
        <f t="shared" si="1226"/>
        <v>0</v>
      </c>
      <c r="BN398" s="5">
        <f t="shared" si="1227"/>
        <v>1</v>
      </c>
      <c r="BO398" s="5">
        <f t="shared" si="1228"/>
        <v>0</v>
      </c>
      <c r="BP398" s="5">
        <f t="shared" si="1229"/>
        <v>0</v>
      </c>
      <c r="BQ398" s="5">
        <f t="shared" si="1230"/>
        <v>0</v>
      </c>
      <c r="BR398" s="8">
        <f t="shared" si="1231"/>
        <v>0</v>
      </c>
      <c r="BS398" s="5">
        <f t="shared" si="1232"/>
        <v>0</v>
      </c>
      <c r="BT398" s="5">
        <f t="shared" si="1233"/>
        <v>0</v>
      </c>
      <c r="BU398" s="5">
        <f t="shared" si="1234"/>
        <v>1</v>
      </c>
      <c r="BV398" s="5">
        <f t="shared" si="1235"/>
        <v>1</v>
      </c>
      <c r="BW398" s="5">
        <f t="shared" si="1236"/>
        <v>1</v>
      </c>
      <c r="BX398" s="5">
        <f t="shared" si="1237"/>
        <v>1</v>
      </c>
      <c r="BY398" s="5">
        <f t="shared" si="1238"/>
        <v>1</v>
      </c>
      <c r="BZ398" s="5">
        <f t="shared" si="1239"/>
        <v>1</v>
      </c>
      <c r="CA398" s="5">
        <f t="shared" si="1240"/>
        <v>1</v>
      </c>
      <c r="CB398" s="5">
        <f t="shared" si="1241"/>
        <v>1</v>
      </c>
      <c r="CC398" s="5">
        <f t="shared" si="1242"/>
        <v>1</v>
      </c>
      <c r="CD398" s="5" t="str">
        <f t="shared" si="1243"/>
        <v>?</v>
      </c>
      <c r="CE398" s="4" t="str">
        <f t="shared" si="1244"/>
        <v>Kitöltés rendben!</v>
      </c>
      <c r="CF398" s="5">
        <f t="shared" si="1245"/>
        <v>1</v>
      </c>
      <c r="CG398" s="5">
        <f t="shared" si="1246"/>
        <v>0</v>
      </c>
      <c r="CH398" s="5">
        <f t="shared" si="1247"/>
        <v>1</v>
      </c>
    </row>
    <row r="399" spans="1:86" s="2" customFormat="1" ht="30.2" customHeight="1" x14ac:dyDescent="0.25">
      <c r="A399" s="1" t="str">
        <f t="shared" si="1208"/>
        <v>Kitöltés rendben!</v>
      </c>
      <c r="B399" s="200">
        <v>1</v>
      </c>
      <c r="C399" s="199" t="s">
        <v>24</v>
      </c>
      <c r="D399" s="201" t="s">
        <v>644</v>
      </c>
      <c r="E399" s="201" t="s">
        <v>201</v>
      </c>
      <c r="F399" s="202" t="str">
        <f>VLOOKUP($G399,Összesítő!$B:$F,2,FALSE)</f>
        <v>21-32054-1-048-01-10</v>
      </c>
      <c r="G399" s="199" t="s">
        <v>280</v>
      </c>
      <c r="H399" s="202" t="str">
        <f>AY399&amp;"_"&amp;AW399&amp;"_FIV_"&amp;LEFT(Előlap!$B$6,4)</f>
        <v>3185_397_FIV_2026</v>
      </c>
      <c r="I399" s="202" t="str">
        <f>VLOOKUP($G399,Összesítő!$B:$F,5,FALSE)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399" s="202" t="str">
        <f>VLOOKUP($G399,Összesítő!$B:$F,4,FALSE)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399" s="6">
        <f t="shared" si="1207"/>
        <v>1067</v>
      </c>
      <c r="L399" s="200">
        <v>2027</v>
      </c>
      <c r="M399" s="200">
        <v>2027</v>
      </c>
      <c r="N399" s="12">
        <v>1067</v>
      </c>
      <c r="O399" s="7">
        <v>0</v>
      </c>
      <c r="P399" s="7">
        <v>0</v>
      </c>
      <c r="R399" s="7">
        <v>1067</v>
      </c>
      <c r="S399" s="7">
        <v>0</v>
      </c>
      <c r="T399" s="7">
        <v>0</v>
      </c>
      <c r="U399" s="7">
        <v>0</v>
      </c>
      <c r="V399" s="7">
        <v>0</v>
      </c>
      <c r="W399" s="7">
        <v>0</v>
      </c>
      <c r="X399" s="7">
        <v>0</v>
      </c>
      <c r="Y399" s="7">
        <v>0</v>
      </c>
      <c r="Z399" s="7">
        <v>0</v>
      </c>
      <c r="AA399" s="7">
        <v>0</v>
      </c>
      <c r="AB399" s="7">
        <v>0</v>
      </c>
      <c r="AC399" s="6">
        <f t="shared" si="1209"/>
        <v>1067</v>
      </c>
      <c r="AD399" s="3" t="str">
        <f t="shared" si="1210"/>
        <v>A forrás egyenlő a költséggel (I.ütem).</v>
      </c>
      <c r="AF399" s="7">
        <v>0</v>
      </c>
      <c r="AG399" s="7">
        <v>0</v>
      </c>
      <c r="AH399" s="7">
        <v>0</v>
      </c>
      <c r="AI399" s="7">
        <v>0</v>
      </c>
      <c r="AJ399" s="7">
        <v>0</v>
      </c>
      <c r="AK399" s="7">
        <v>0</v>
      </c>
      <c r="AL399" s="7">
        <v>0</v>
      </c>
      <c r="AM399" s="7">
        <v>0</v>
      </c>
      <c r="AN399" s="7">
        <v>0</v>
      </c>
      <c r="AO399" s="7">
        <v>0</v>
      </c>
      <c r="AP399" s="7">
        <v>0</v>
      </c>
      <c r="AQ399" s="6">
        <f t="shared" si="1211"/>
        <v>0</v>
      </c>
      <c r="AR399" s="199" t="s">
        <v>203</v>
      </c>
      <c r="AS399" s="3" t="str">
        <f t="shared" si="1212"/>
        <v>Nem hosszútávú a feladat.</v>
      </c>
      <c r="AU399" s="201" t="s">
        <v>135</v>
      </c>
      <c r="AV399" s="201" t="s">
        <v>135</v>
      </c>
      <c r="AW399" s="202">
        <f>COUNTA($G$3:G399)</f>
        <v>397</v>
      </c>
      <c r="AY399" s="8">
        <f>VLOOKUP($G399,Összesítő!$B:$F,3,FALSE)</f>
        <v>3185</v>
      </c>
      <c r="AZ399" s="8">
        <f t="shared" si="1213"/>
        <v>0</v>
      </c>
      <c r="BA399" s="5">
        <f t="shared" si="1214"/>
        <v>1</v>
      </c>
      <c r="BB399" s="5" t="str">
        <f t="shared" si="1215"/>
        <v>R</v>
      </c>
      <c r="BC399" s="5">
        <f t="shared" si="1216"/>
        <v>1</v>
      </c>
      <c r="BD399" s="5">
        <f t="shared" si="1217"/>
        <v>0</v>
      </c>
      <c r="BE399" s="5">
        <f t="shared" si="1218"/>
        <v>0</v>
      </c>
      <c r="BF399" s="8" t="str">
        <f t="shared" si="1219"/>
        <v>A forrás egyenlő a költséggel (I.ütem).</v>
      </c>
      <c r="BG399" s="5">
        <f t="shared" si="1220"/>
        <v>1</v>
      </c>
      <c r="BH399" s="5">
        <f t="shared" si="1221"/>
        <v>1</v>
      </c>
      <c r="BI399" s="5">
        <f t="shared" si="1222"/>
        <v>0</v>
      </c>
      <c r="BJ399" s="5">
        <f t="shared" si="1223"/>
        <v>1</v>
      </c>
      <c r="BK399" s="5">
        <f t="shared" si="1224"/>
        <v>1</v>
      </c>
      <c r="BL399" s="4" t="str">
        <f t="shared" si="1225"/>
        <v>Nem hosszútávú a feladat.</v>
      </c>
      <c r="BM399" s="5">
        <f t="shared" si="1226"/>
        <v>1</v>
      </c>
      <c r="BN399" s="5">
        <f t="shared" si="1227"/>
        <v>0</v>
      </c>
      <c r="BO399" s="5">
        <f t="shared" si="1228"/>
        <v>0</v>
      </c>
      <c r="BP399" s="5">
        <f t="shared" si="1229"/>
        <v>0</v>
      </c>
      <c r="BQ399" s="5">
        <f t="shared" si="1230"/>
        <v>0</v>
      </c>
      <c r="BR399" s="8" t="str">
        <f t="shared" si="1231"/>
        <v>Nincs hosszútávú terv!</v>
      </c>
      <c r="BS399" s="5">
        <f t="shared" si="1232"/>
        <v>0</v>
      </c>
      <c r="BT399" s="5">
        <f t="shared" si="1233"/>
        <v>0</v>
      </c>
      <c r="BU399" s="5">
        <f t="shared" si="1234"/>
        <v>1</v>
      </c>
      <c r="BV399" s="5">
        <f t="shared" si="1235"/>
        <v>1</v>
      </c>
      <c r="BW399" s="5">
        <f t="shared" si="1236"/>
        <v>1</v>
      </c>
      <c r="BX399" s="5">
        <f t="shared" si="1237"/>
        <v>1</v>
      </c>
      <c r="BY399" s="5">
        <f t="shared" si="1238"/>
        <v>1</v>
      </c>
      <c r="BZ399" s="5">
        <f t="shared" si="1239"/>
        <v>1</v>
      </c>
      <c r="CA399" s="5">
        <f t="shared" si="1240"/>
        <v>1</v>
      </c>
      <c r="CB399" s="5">
        <f t="shared" si="1241"/>
        <v>1</v>
      </c>
      <c r="CC399" s="5">
        <f t="shared" si="1242"/>
        <v>1</v>
      </c>
      <c r="CD399" s="5" t="str">
        <f t="shared" si="1243"/>
        <v>?</v>
      </c>
      <c r="CE399" s="4" t="str">
        <f t="shared" si="1244"/>
        <v>Kitöltés rendben!</v>
      </c>
      <c r="CF399" s="5">
        <f t="shared" si="1245"/>
        <v>1</v>
      </c>
      <c r="CG399" s="5">
        <f t="shared" si="1246"/>
        <v>1</v>
      </c>
      <c r="CH399" s="5">
        <f t="shared" si="1247"/>
        <v>0</v>
      </c>
    </row>
    <row r="400" spans="1:86" s="2" customFormat="1" ht="30.2" customHeight="1" x14ac:dyDescent="0.25">
      <c r="A400" s="1" t="str">
        <f t="shared" si="1208"/>
        <v>Kitöltés rendben!</v>
      </c>
      <c r="B400" s="200">
        <v>2</v>
      </c>
      <c r="C400" s="199" t="s">
        <v>206</v>
      </c>
      <c r="D400" s="201" t="s">
        <v>645</v>
      </c>
      <c r="E400" s="201" t="s">
        <v>201</v>
      </c>
      <c r="F400" s="202" t="str">
        <f>VLOOKUP($G400,Összesítő!$B:$F,2,FALSE)</f>
        <v>21-32054-1-048-01-10</v>
      </c>
      <c r="G400" s="199" t="s">
        <v>280</v>
      </c>
      <c r="H400" s="202" t="str">
        <f>AY400&amp;"_"&amp;AW400&amp;"_FIV_"&amp;LEFT(Előlap!$B$6,4)</f>
        <v>3185_398_FIV_2026</v>
      </c>
      <c r="I400" s="202" t="str">
        <f>VLOOKUP($G400,Összesítő!$B:$F,5,FALSE)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0" s="202" t="str">
        <f>VLOOKUP($G400,Összesítő!$B:$F,4,FALSE)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0" s="6">
        <f t="shared" si="1207"/>
        <v>25000</v>
      </c>
      <c r="L400" s="200">
        <v>2036</v>
      </c>
      <c r="M400" s="200">
        <v>2036</v>
      </c>
      <c r="N400" s="12">
        <v>0</v>
      </c>
      <c r="O400" s="7">
        <v>25000</v>
      </c>
      <c r="P400" s="7">
        <v>0</v>
      </c>
      <c r="R400" s="7">
        <v>0</v>
      </c>
      <c r="S400" s="7">
        <v>0</v>
      </c>
      <c r="T400" s="7">
        <v>0</v>
      </c>
      <c r="U400" s="7">
        <v>0</v>
      </c>
      <c r="V400" s="7">
        <v>0</v>
      </c>
      <c r="W400" s="7">
        <v>0</v>
      </c>
      <c r="X400" s="7">
        <v>0</v>
      </c>
      <c r="Y400" s="7">
        <v>0</v>
      </c>
      <c r="Z400" s="7">
        <v>0</v>
      </c>
      <c r="AA400" s="7">
        <v>0</v>
      </c>
      <c r="AB400" s="7">
        <v>0</v>
      </c>
      <c r="AC400" s="6">
        <f t="shared" si="1209"/>
        <v>0</v>
      </c>
      <c r="AD400" s="3" t="str">
        <f t="shared" si="1210"/>
        <v>Nem rövidtávú a feladat.</v>
      </c>
      <c r="AF400" s="7">
        <v>0</v>
      </c>
      <c r="AG400" s="7">
        <v>0</v>
      </c>
      <c r="AH400" s="7">
        <v>0</v>
      </c>
      <c r="AI400" s="7">
        <v>0</v>
      </c>
      <c r="AJ400" s="7">
        <v>0</v>
      </c>
      <c r="AK400" s="7">
        <v>0</v>
      </c>
      <c r="AL400" s="7">
        <v>0</v>
      </c>
      <c r="AM400" s="7">
        <v>0</v>
      </c>
      <c r="AN400" s="7">
        <v>0</v>
      </c>
      <c r="AO400" s="7">
        <v>0</v>
      </c>
      <c r="AP400" s="7">
        <v>0</v>
      </c>
      <c r="AQ400" s="6">
        <f t="shared" si="1211"/>
        <v>0</v>
      </c>
      <c r="AR400" s="199" t="s">
        <v>205</v>
      </c>
      <c r="AS400" s="3" t="str">
        <f t="shared" si="1212"/>
        <v>Forráshiányos a feladat!</v>
      </c>
      <c r="AU400" s="201" t="s">
        <v>135</v>
      </c>
      <c r="AV400" s="201" t="s">
        <v>135</v>
      </c>
      <c r="AW400" s="202">
        <f>COUNTA($G$3:G400)</f>
        <v>398</v>
      </c>
      <c r="AY400" s="8">
        <f>VLOOKUP($G400,Összesítő!$B:$F,3,FALSE)</f>
        <v>3185</v>
      </c>
      <c r="AZ400" s="8">
        <f t="shared" si="1213"/>
        <v>0</v>
      </c>
      <c r="BA400" s="5">
        <f t="shared" si="1214"/>
        <v>1</v>
      </c>
      <c r="BB400" s="5" t="str">
        <f t="shared" si="1215"/>
        <v>H</v>
      </c>
      <c r="BC400" s="5">
        <f t="shared" si="1216"/>
        <v>0</v>
      </c>
      <c r="BD400" s="5">
        <f t="shared" si="1217"/>
        <v>0</v>
      </c>
      <c r="BE400" s="5">
        <f t="shared" si="1218"/>
        <v>0</v>
      </c>
      <c r="BF400" s="8" t="str">
        <f t="shared" si="1219"/>
        <v>Nem rövidtávú a feladat.</v>
      </c>
      <c r="BG400" s="5">
        <f t="shared" si="1220"/>
        <v>1</v>
      </c>
      <c r="BH400" s="5">
        <f t="shared" si="1221"/>
        <v>1</v>
      </c>
      <c r="BI400" s="5">
        <f t="shared" si="1222"/>
        <v>1</v>
      </c>
      <c r="BJ400" s="5">
        <f t="shared" si="1223"/>
        <v>1</v>
      </c>
      <c r="BK400" s="5">
        <f t="shared" si="1224"/>
        <v>1</v>
      </c>
      <c r="BL400" s="4" t="str">
        <f t="shared" si="1225"/>
        <v>Forráshiányos a feladat!</v>
      </c>
      <c r="BM400" s="5">
        <f t="shared" si="1226"/>
        <v>0</v>
      </c>
      <c r="BN400" s="5">
        <f t="shared" si="1227"/>
        <v>1</v>
      </c>
      <c r="BO400" s="5">
        <f t="shared" si="1228"/>
        <v>0</v>
      </c>
      <c r="BP400" s="5">
        <f t="shared" si="1229"/>
        <v>0</v>
      </c>
      <c r="BQ400" s="5">
        <f t="shared" si="1230"/>
        <v>0</v>
      </c>
      <c r="BR400" s="8">
        <f t="shared" si="1231"/>
        <v>0</v>
      </c>
      <c r="BS400" s="5">
        <f t="shared" si="1232"/>
        <v>0</v>
      </c>
      <c r="BT400" s="5">
        <f t="shared" si="1233"/>
        <v>0</v>
      </c>
      <c r="BU400" s="5">
        <f t="shared" si="1234"/>
        <v>1</v>
      </c>
      <c r="BV400" s="5">
        <f t="shared" si="1235"/>
        <v>1</v>
      </c>
      <c r="BW400" s="5">
        <f t="shared" si="1236"/>
        <v>1</v>
      </c>
      <c r="BX400" s="5">
        <f t="shared" si="1237"/>
        <v>1</v>
      </c>
      <c r="BY400" s="5">
        <f t="shared" si="1238"/>
        <v>1</v>
      </c>
      <c r="BZ400" s="5">
        <f t="shared" si="1239"/>
        <v>1</v>
      </c>
      <c r="CA400" s="5">
        <f t="shared" si="1240"/>
        <v>1</v>
      </c>
      <c r="CB400" s="5">
        <f t="shared" si="1241"/>
        <v>1</v>
      </c>
      <c r="CC400" s="5">
        <f t="shared" si="1242"/>
        <v>1</v>
      </c>
      <c r="CD400" s="5" t="str">
        <f t="shared" si="1243"/>
        <v>?</v>
      </c>
      <c r="CE400" s="4" t="str">
        <f t="shared" si="1244"/>
        <v>Kitöltés rendben!</v>
      </c>
      <c r="CF400" s="5">
        <f t="shared" si="1245"/>
        <v>1</v>
      </c>
      <c r="CG400" s="5">
        <f t="shared" si="1246"/>
        <v>0</v>
      </c>
      <c r="CH400" s="5">
        <f t="shared" si="1247"/>
        <v>1</v>
      </c>
    </row>
    <row r="401" spans="1:86" s="2" customFormat="1" ht="30.2" customHeight="1" x14ac:dyDescent="0.25">
      <c r="A401" s="1" t="str">
        <f t="shared" si="1208"/>
        <v>Kitöltés rendben!</v>
      </c>
      <c r="B401" s="200">
        <v>2</v>
      </c>
      <c r="C401" s="199" t="s">
        <v>24</v>
      </c>
      <c r="D401" s="201" t="s">
        <v>646</v>
      </c>
      <c r="E401" s="201" t="s">
        <v>201</v>
      </c>
      <c r="F401" s="202" t="str">
        <f>VLOOKUP($G401,Összesítő!$B:$F,2,FALSE)</f>
        <v>21-32054-1-048-01-10</v>
      </c>
      <c r="G401" s="199" t="s">
        <v>280</v>
      </c>
      <c r="H401" s="202" t="str">
        <f>AY401&amp;"_"&amp;AW401&amp;"_FIV_"&amp;LEFT(Előlap!$B$6,4)</f>
        <v>3185_399_FIV_2026</v>
      </c>
      <c r="I401" s="202" t="str">
        <f>VLOOKUP($G401,Összesítő!$B:$F,5,FALSE)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1" s="202" t="str">
        <f>VLOOKUP($G401,Összesítő!$B:$F,4,FALSE)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1" s="6">
        <f t="shared" si="1207"/>
        <v>21900</v>
      </c>
      <c r="L401" s="200">
        <v>2028</v>
      </c>
      <c r="M401" s="200">
        <v>2036</v>
      </c>
      <c r="N401" s="12">
        <v>0</v>
      </c>
      <c r="O401" s="7">
        <v>21900</v>
      </c>
      <c r="P401" s="7">
        <v>0</v>
      </c>
      <c r="R401" s="7">
        <v>0</v>
      </c>
      <c r="S401" s="7">
        <v>0</v>
      </c>
      <c r="T401" s="7">
        <v>0</v>
      </c>
      <c r="U401" s="7">
        <v>0</v>
      </c>
      <c r="V401" s="7">
        <v>0</v>
      </c>
      <c r="W401" s="7">
        <v>0</v>
      </c>
      <c r="X401" s="7">
        <v>0</v>
      </c>
      <c r="Y401" s="7">
        <v>0</v>
      </c>
      <c r="Z401" s="7">
        <v>0</v>
      </c>
      <c r="AA401" s="7">
        <v>0</v>
      </c>
      <c r="AB401" s="7">
        <v>0</v>
      </c>
      <c r="AC401" s="6">
        <f t="shared" si="1209"/>
        <v>0</v>
      </c>
      <c r="AD401" s="3" t="str">
        <f t="shared" si="1210"/>
        <v>Nem rövidtávú a feladat.</v>
      </c>
      <c r="AF401" s="7">
        <v>0</v>
      </c>
      <c r="AG401" s="7">
        <v>0</v>
      </c>
      <c r="AH401" s="7">
        <v>0</v>
      </c>
      <c r="AI401" s="7">
        <v>0</v>
      </c>
      <c r="AJ401" s="7">
        <v>0</v>
      </c>
      <c r="AK401" s="7">
        <v>0</v>
      </c>
      <c r="AL401" s="7">
        <v>0</v>
      </c>
      <c r="AM401" s="7">
        <v>0</v>
      </c>
      <c r="AN401" s="7">
        <v>0</v>
      </c>
      <c r="AO401" s="7">
        <v>0</v>
      </c>
      <c r="AP401" s="7">
        <v>0</v>
      </c>
      <c r="AQ401" s="6">
        <f t="shared" si="1211"/>
        <v>0</v>
      </c>
      <c r="AR401" s="199" t="s">
        <v>205</v>
      </c>
      <c r="AS401" s="3" t="str">
        <f t="shared" si="1212"/>
        <v>Forráshiányos a feladat!</v>
      </c>
      <c r="AU401" s="201" t="s">
        <v>135</v>
      </c>
      <c r="AV401" s="201" t="s">
        <v>135</v>
      </c>
      <c r="AW401" s="202">
        <f>COUNTA($G$3:G401)</f>
        <v>399</v>
      </c>
      <c r="AY401" s="8">
        <f>VLOOKUP($G401,Összesítő!$B:$F,3,FALSE)</f>
        <v>3185</v>
      </c>
      <c r="AZ401" s="8">
        <f t="shared" si="1213"/>
        <v>0</v>
      </c>
      <c r="BA401" s="5">
        <f t="shared" si="1214"/>
        <v>1</v>
      </c>
      <c r="BB401" s="5" t="str">
        <f t="shared" si="1215"/>
        <v>H</v>
      </c>
      <c r="BC401" s="5">
        <f t="shared" si="1216"/>
        <v>0</v>
      </c>
      <c r="BD401" s="5">
        <f t="shared" si="1217"/>
        <v>0</v>
      </c>
      <c r="BE401" s="5">
        <f t="shared" si="1218"/>
        <v>0</v>
      </c>
      <c r="BF401" s="8" t="str">
        <f t="shared" si="1219"/>
        <v>Nem rövidtávú a feladat.</v>
      </c>
      <c r="BG401" s="5">
        <f t="shared" si="1220"/>
        <v>1</v>
      </c>
      <c r="BH401" s="5">
        <f t="shared" si="1221"/>
        <v>1</v>
      </c>
      <c r="BI401" s="5">
        <f t="shared" si="1222"/>
        <v>1</v>
      </c>
      <c r="BJ401" s="5">
        <f t="shared" si="1223"/>
        <v>1</v>
      </c>
      <c r="BK401" s="5">
        <f t="shared" si="1224"/>
        <v>1</v>
      </c>
      <c r="BL401" s="4" t="str">
        <f t="shared" si="1225"/>
        <v>Forráshiányos a feladat!</v>
      </c>
      <c r="BM401" s="5">
        <f t="shared" si="1226"/>
        <v>0</v>
      </c>
      <c r="BN401" s="5">
        <f t="shared" si="1227"/>
        <v>1</v>
      </c>
      <c r="BO401" s="5">
        <f t="shared" si="1228"/>
        <v>0</v>
      </c>
      <c r="BP401" s="5">
        <f t="shared" si="1229"/>
        <v>0</v>
      </c>
      <c r="BQ401" s="5">
        <f t="shared" si="1230"/>
        <v>0</v>
      </c>
      <c r="BR401" s="8">
        <f t="shared" si="1231"/>
        <v>0</v>
      </c>
      <c r="BS401" s="5">
        <f t="shared" si="1232"/>
        <v>0</v>
      </c>
      <c r="BT401" s="5">
        <f t="shared" si="1233"/>
        <v>0</v>
      </c>
      <c r="BU401" s="5">
        <f t="shared" si="1234"/>
        <v>1</v>
      </c>
      <c r="BV401" s="5">
        <f t="shared" si="1235"/>
        <v>1</v>
      </c>
      <c r="BW401" s="5">
        <f t="shared" si="1236"/>
        <v>1</v>
      </c>
      <c r="BX401" s="5">
        <f t="shared" si="1237"/>
        <v>1</v>
      </c>
      <c r="BY401" s="5">
        <f t="shared" si="1238"/>
        <v>1</v>
      </c>
      <c r="BZ401" s="5">
        <f t="shared" si="1239"/>
        <v>1</v>
      </c>
      <c r="CA401" s="5">
        <f t="shared" si="1240"/>
        <v>1</v>
      </c>
      <c r="CB401" s="5">
        <f t="shared" si="1241"/>
        <v>1</v>
      </c>
      <c r="CC401" s="5">
        <f t="shared" si="1242"/>
        <v>1</v>
      </c>
      <c r="CD401" s="5" t="str">
        <f t="shared" si="1243"/>
        <v>?</v>
      </c>
      <c r="CE401" s="4" t="str">
        <f t="shared" si="1244"/>
        <v>Kitöltés rendben!</v>
      </c>
      <c r="CF401" s="5">
        <f t="shared" si="1245"/>
        <v>1</v>
      </c>
      <c r="CG401" s="5">
        <f t="shared" si="1246"/>
        <v>0</v>
      </c>
      <c r="CH401" s="5">
        <f t="shared" si="1247"/>
        <v>1</v>
      </c>
    </row>
    <row r="402" spans="1:86" s="2" customFormat="1" ht="30.2" customHeight="1" x14ac:dyDescent="0.25">
      <c r="A402" s="1" t="str">
        <f t="shared" si="1208"/>
        <v>Kitöltés rendben!</v>
      </c>
      <c r="B402" s="200">
        <v>2</v>
      </c>
      <c r="C402" s="199" t="s">
        <v>70</v>
      </c>
      <c r="D402" s="201" t="s">
        <v>647</v>
      </c>
      <c r="E402" s="201" t="s">
        <v>201</v>
      </c>
      <c r="F402" s="202" t="str">
        <f>VLOOKUP($G402,Összesítő!$B:$F,2,FALSE)</f>
        <v>21-32054-1-048-01-10</v>
      </c>
      <c r="G402" s="199" t="s">
        <v>280</v>
      </c>
      <c r="H402" s="202" t="str">
        <f>AY402&amp;"_"&amp;AW402&amp;"_FIV_"&amp;LEFT(Előlap!$B$6,4)</f>
        <v>3185_400_FIV_2026</v>
      </c>
      <c r="I402" s="202" t="str">
        <f>VLOOKUP($G402,Összesítő!$B:$F,5,FALSE)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2" s="202" t="str">
        <f>VLOOKUP($G402,Összesítő!$B:$F,4,FALSE)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2" s="6">
        <f t="shared" si="1207"/>
        <v>11850</v>
      </c>
      <c r="L402" s="200">
        <v>2028</v>
      </c>
      <c r="M402" s="200">
        <v>2036</v>
      </c>
      <c r="N402" s="12">
        <v>0</v>
      </c>
      <c r="O402" s="7">
        <v>11850</v>
      </c>
      <c r="P402" s="7">
        <v>0</v>
      </c>
      <c r="R402" s="7">
        <v>0</v>
      </c>
      <c r="S402" s="7">
        <v>0</v>
      </c>
      <c r="T402" s="7">
        <v>0</v>
      </c>
      <c r="U402" s="7">
        <v>0</v>
      </c>
      <c r="V402" s="7">
        <v>0</v>
      </c>
      <c r="W402" s="7">
        <v>0</v>
      </c>
      <c r="X402" s="7">
        <v>0</v>
      </c>
      <c r="Y402" s="7">
        <v>0</v>
      </c>
      <c r="Z402" s="7">
        <v>0</v>
      </c>
      <c r="AA402" s="7">
        <v>0</v>
      </c>
      <c r="AB402" s="7">
        <v>0</v>
      </c>
      <c r="AC402" s="6">
        <f t="shared" si="1209"/>
        <v>0</v>
      </c>
      <c r="AD402" s="3" t="str">
        <f t="shared" si="1210"/>
        <v>Nem rövidtávú a feladat.</v>
      </c>
      <c r="AF402" s="7">
        <v>0</v>
      </c>
      <c r="AG402" s="7">
        <v>0</v>
      </c>
      <c r="AH402" s="7">
        <v>0</v>
      </c>
      <c r="AI402" s="7">
        <v>0</v>
      </c>
      <c r="AJ402" s="7">
        <v>0</v>
      </c>
      <c r="AK402" s="7">
        <v>0</v>
      </c>
      <c r="AL402" s="7">
        <v>0</v>
      </c>
      <c r="AM402" s="7">
        <v>0</v>
      </c>
      <c r="AN402" s="7">
        <v>0</v>
      </c>
      <c r="AO402" s="7">
        <v>0</v>
      </c>
      <c r="AP402" s="7">
        <v>0</v>
      </c>
      <c r="AQ402" s="6">
        <f t="shared" si="1211"/>
        <v>0</v>
      </c>
      <c r="AR402" s="199" t="s">
        <v>205</v>
      </c>
      <c r="AS402" s="3" t="str">
        <f t="shared" si="1212"/>
        <v>Forráshiányos a feladat!</v>
      </c>
      <c r="AU402" s="201" t="s">
        <v>135</v>
      </c>
      <c r="AV402" s="201" t="s">
        <v>135</v>
      </c>
      <c r="AW402" s="202">
        <f>COUNTA($G$3:G402)</f>
        <v>400</v>
      </c>
      <c r="AY402" s="8">
        <f>VLOOKUP($G402,Összesítő!$B:$F,3,FALSE)</f>
        <v>3185</v>
      </c>
      <c r="AZ402" s="8">
        <f t="shared" si="1213"/>
        <v>0</v>
      </c>
      <c r="BA402" s="5">
        <f t="shared" si="1214"/>
        <v>1</v>
      </c>
      <c r="BB402" s="5" t="str">
        <f t="shared" si="1215"/>
        <v>H</v>
      </c>
      <c r="BC402" s="5">
        <f t="shared" si="1216"/>
        <v>0</v>
      </c>
      <c r="BD402" s="5">
        <f t="shared" si="1217"/>
        <v>0</v>
      </c>
      <c r="BE402" s="5">
        <f t="shared" si="1218"/>
        <v>0</v>
      </c>
      <c r="BF402" s="8" t="str">
        <f t="shared" si="1219"/>
        <v>Nem rövidtávú a feladat.</v>
      </c>
      <c r="BG402" s="5">
        <f t="shared" si="1220"/>
        <v>1</v>
      </c>
      <c r="BH402" s="5">
        <f t="shared" si="1221"/>
        <v>1</v>
      </c>
      <c r="BI402" s="5">
        <f t="shared" si="1222"/>
        <v>1</v>
      </c>
      <c r="BJ402" s="5">
        <f t="shared" si="1223"/>
        <v>1</v>
      </c>
      <c r="BK402" s="5">
        <f t="shared" si="1224"/>
        <v>1</v>
      </c>
      <c r="BL402" s="4" t="str">
        <f t="shared" si="1225"/>
        <v>Forráshiányos a feladat!</v>
      </c>
      <c r="BM402" s="5">
        <f t="shared" si="1226"/>
        <v>0</v>
      </c>
      <c r="BN402" s="5">
        <f t="shared" si="1227"/>
        <v>1</v>
      </c>
      <c r="BO402" s="5">
        <f t="shared" si="1228"/>
        <v>0</v>
      </c>
      <c r="BP402" s="5">
        <f t="shared" si="1229"/>
        <v>0</v>
      </c>
      <c r="BQ402" s="5">
        <f t="shared" si="1230"/>
        <v>0</v>
      </c>
      <c r="BR402" s="8">
        <f t="shared" si="1231"/>
        <v>0</v>
      </c>
      <c r="BS402" s="5">
        <f t="shared" si="1232"/>
        <v>0</v>
      </c>
      <c r="BT402" s="5">
        <f t="shared" si="1233"/>
        <v>0</v>
      </c>
      <c r="BU402" s="5">
        <f t="shared" si="1234"/>
        <v>1</v>
      </c>
      <c r="BV402" s="5">
        <f t="shared" si="1235"/>
        <v>1</v>
      </c>
      <c r="BW402" s="5">
        <f t="shared" si="1236"/>
        <v>1</v>
      </c>
      <c r="BX402" s="5">
        <f t="shared" si="1237"/>
        <v>1</v>
      </c>
      <c r="BY402" s="5">
        <f t="shared" si="1238"/>
        <v>1</v>
      </c>
      <c r="BZ402" s="5">
        <f t="shared" si="1239"/>
        <v>1</v>
      </c>
      <c r="CA402" s="5">
        <f t="shared" si="1240"/>
        <v>1</v>
      </c>
      <c r="CB402" s="5">
        <f t="shared" si="1241"/>
        <v>1</v>
      </c>
      <c r="CC402" s="5">
        <f t="shared" si="1242"/>
        <v>1</v>
      </c>
      <c r="CD402" s="5" t="str">
        <f t="shared" si="1243"/>
        <v>?</v>
      </c>
      <c r="CE402" s="4" t="str">
        <f t="shared" si="1244"/>
        <v>Kitöltés rendben!</v>
      </c>
      <c r="CF402" s="5">
        <f t="shared" si="1245"/>
        <v>1</v>
      </c>
      <c r="CG402" s="5">
        <f t="shared" si="1246"/>
        <v>0</v>
      </c>
      <c r="CH402" s="5">
        <f t="shared" si="1247"/>
        <v>1</v>
      </c>
    </row>
    <row r="403" spans="1:86" s="2" customFormat="1" ht="30.2" customHeight="1" x14ac:dyDescent="0.25">
      <c r="A403" s="1" t="str">
        <f t="shared" si="1208"/>
        <v>Kitöltés rendben!</v>
      </c>
      <c r="B403" s="200">
        <v>2</v>
      </c>
      <c r="C403" s="199" t="s">
        <v>80</v>
      </c>
      <c r="D403" s="201" t="s">
        <v>648</v>
      </c>
      <c r="E403" s="201" t="s">
        <v>201</v>
      </c>
      <c r="F403" s="202" t="str">
        <f>VLOOKUP($G403,Összesítő!$B:$F,2,FALSE)</f>
        <v>21-32054-1-048-01-10</v>
      </c>
      <c r="G403" s="199" t="s">
        <v>280</v>
      </c>
      <c r="H403" s="202" t="str">
        <f>AY403&amp;"_"&amp;AW403&amp;"_FIV_"&amp;LEFT(Előlap!$B$6,4)</f>
        <v>3185_401_FIV_2026</v>
      </c>
      <c r="I403" s="202" t="str">
        <f>VLOOKUP($G403,Összesítő!$B:$F,5,FALSE)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3" s="202" t="str">
        <f>VLOOKUP($G403,Összesítő!$B:$F,4,FALSE)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3" s="6">
        <f t="shared" si="1207"/>
        <v>17600</v>
      </c>
      <c r="L403" s="200">
        <v>2028</v>
      </c>
      <c r="M403" s="200">
        <v>2036</v>
      </c>
      <c r="N403" s="12">
        <v>0</v>
      </c>
      <c r="O403" s="7">
        <v>17600</v>
      </c>
      <c r="P403" s="7">
        <v>0</v>
      </c>
      <c r="R403" s="7">
        <v>0</v>
      </c>
      <c r="S403" s="7">
        <v>0</v>
      </c>
      <c r="T403" s="7">
        <v>0</v>
      </c>
      <c r="U403" s="7">
        <v>0</v>
      </c>
      <c r="V403" s="7">
        <v>0</v>
      </c>
      <c r="W403" s="7">
        <v>0</v>
      </c>
      <c r="X403" s="7">
        <v>0</v>
      </c>
      <c r="Y403" s="7">
        <v>0</v>
      </c>
      <c r="Z403" s="7">
        <v>0</v>
      </c>
      <c r="AA403" s="7">
        <v>0</v>
      </c>
      <c r="AB403" s="7">
        <v>0</v>
      </c>
      <c r="AC403" s="6">
        <f t="shared" si="1209"/>
        <v>0</v>
      </c>
      <c r="AD403" s="3" t="str">
        <f t="shared" si="1210"/>
        <v>Nem rövidtávú a feladat.</v>
      </c>
      <c r="AF403" s="7">
        <v>0</v>
      </c>
      <c r="AG403" s="7">
        <v>0</v>
      </c>
      <c r="AH403" s="7">
        <v>0</v>
      </c>
      <c r="AI403" s="7">
        <v>0</v>
      </c>
      <c r="AJ403" s="7">
        <v>0</v>
      </c>
      <c r="AK403" s="7">
        <v>0</v>
      </c>
      <c r="AL403" s="7">
        <v>0</v>
      </c>
      <c r="AM403" s="7">
        <v>0</v>
      </c>
      <c r="AN403" s="7">
        <v>0</v>
      </c>
      <c r="AO403" s="7">
        <v>0</v>
      </c>
      <c r="AP403" s="7">
        <v>0</v>
      </c>
      <c r="AQ403" s="6">
        <f t="shared" si="1211"/>
        <v>0</v>
      </c>
      <c r="AR403" s="199" t="s">
        <v>205</v>
      </c>
      <c r="AS403" s="3" t="str">
        <f t="shared" si="1212"/>
        <v>Forráshiányos a feladat!</v>
      </c>
      <c r="AU403" s="201" t="s">
        <v>135</v>
      </c>
      <c r="AV403" s="201" t="s">
        <v>135</v>
      </c>
      <c r="AW403" s="202">
        <f>COUNTA($G$3:G403)</f>
        <v>401</v>
      </c>
      <c r="AY403" s="8">
        <f>VLOOKUP($G403,Összesítő!$B:$F,3,FALSE)</f>
        <v>3185</v>
      </c>
      <c r="AZ403" s="8">
        <f t="shared" si="1213"/>
        <v>0</v>
      </c>
      <c r="BA403" s="5">
        <f t="shared" si="1214"/>
        <v>1</v>
      </c>
      <c r="BB403" s="5" t="str">
        <f t="shared" si="1215"/>
        <v>H</v>
      </c>
      <c r="BC403" s="5">
        <f t="shared" si="1216"/>
        <v>0</v>
      </c>
      <c r="BD403" s="5">
        <f t="shared" si="1217"/>
        <v>0</v>
      </c>
      <c r="BE403" s="5">
        <f t="shared" si="1218"/>
        <v>0</v>
      </c>
      <c r="BF403" s="8" t="str">
        <f t="shared" si="1219"/>
        <v>Nem rövidtávú a feladat.</v>
      </c>
      <c r="BG403" s="5">
        <f t="shared" si="1220"/>
        <v>1</v>
      </c>
      <c r="BH403" s="5">
        <f t="shared" si="1221"/>
        <v>1</v>
      </c>
      <c r="BI403" s="5">
        <f t="shared" si="1222"/>
        <v>1</v>
      </c>
      <c r="BJ403" s="5">
        <f t="shared" si="1223"/>
        <v>1</v>
      </c>
      <c r="BK403" s="5">
        <f t="shared" si="1224"/>
        <v>1</v>
      </c>
      <c r="BL403" s="4" t="str">
        <f t="shared" si="1225"/>
        <v>Forráshiányos a feladat!</v>
      </c>
      <c r="BM403" s="5">
        <f t="shared" si="1226"/>
        <v>0</v>
      </c>
      <c r="BN403" s="5">
        <f t="shared" si="1227"/>
        <v>1</v>
      </c>
      <c r="BO403" s="5">
        <f t="shared" si="1228"/>
        <v>0</v>
      </c>
      <c r="BP403" s="5">
        <f t="shared" si="1229"/>
        <v>0</v>
      </c>
      <c r="BQ403" s="5">
        <f t="shared" si="1230"/>
        <v>0</v>
      </c>
      <c r="BR403" s="8">
        <f t="shared" si="1231"/>
        <v>0</v>
      </c>
      <c r="BS403" s="5">
        <f t="shared" si="1232"/>
        <v>0</v>
      </c>
      <c r="BT403" s="5">
        <f t="shared" si="1233"/>
        <v>0</v>
      </c>
      <c r="BU403" s="5">
        <f t="shared" si="1234"/>
        <v>1</v>
      </c>
      <c r="BV403" s="5">
        <f t="shared" si="1235"/>
        <v>1</v>
      </c>
      <c r="BW403" s="5">
        <f t="shared" si="1236"/>
        <v>1</v>
      </c>
      <c r="BX403" s="5">
        <f t="shared" si="1237"/>
        <v>1</v>
      </c>
      <c r="BY403" s="5">
        <f t="shared" si="1238"/>
        <v>1</v>
      </c>
      <c r="BZ403" s="5">
        <f t="shared" si="1239"/>
        <v>1</v>
      </c>
      <c r="CA403" s="5">
        <f t="shared" si="1240"/>
        <v>1</v>
      </c>
      <c r="CB403" s="5">
        <f t="shared" si="1241"/>
        <v>1</v>
      </c>
      <c r="CC403" s="5">
        <f t="shared" si="1242"/>
        <v>1</v>
      </c>
      <c r="CD403" s="5" t="str">
        <f t="shared" si="1243"/>
        <v>?</v>
      </c>
      <c r="CE403" s="4" t="str">
        <f t="shared" si="1244"/>
        <v>Kitöltés rendben!</v>
      </c>
      <c r="CF403" s="5">
        <f t="shared" si="1245"/>
        <v>1</v>
      </c>
      <c r="CG403" s="5">
        <f t="shared" si="1246"/>
        <v>0</v>
      </c>
      <c r="CH403" s="5">
        <f t="shared" si="1247"/>
        <v>1</v>
      </c>
    </row>
    <row r="404" spans="1:86" s="2" customFormat="1" ht="30.2" customHeight="1" x14ac:dyDescent="0.25">
      <c r="A404" s="1" t="str">
        <f t="shared" ref="A404:A416" si="1248">IF($G404="","Nincs VKR kiválasztva!",CE404)</f>
        <v>Kitöltés rendben!</v>
      </c>
      <c r="B404" s="200">
        <v>2</v>
      </c>
      <c r="C404" s="199" t="s">
        <v>50</v>
      </c>
      <c r="D404" s="201" t="s">
        <v>649</v>
      </c>
      <c r="E404" s="201" t="s">
        <v>201</v>
      </c>
      <c r="F404" s="202" t="str">
        <f>VLOOKUP($G404,Összesítő!$B:$F,2,FALSE)</f>
        <v>21-32054-1-048-01-10</v>
      </c>
      <c r="G404" s="199" t="s">
        <v>280</v>
      </c>
      <c r="H404" s="202" t="str">
        <f>AY404&amp;"_"&amp;AW404&amp;"_FIV_"&amp;LEFT(Előlap!$B$6,4)</f>
        <v>3185_402_FIV_2026</v>
      </c>
      <c r="I404" s="202" t="str">
        <f>VLOOKUP($G404,Összesítő!$B:$F,5,FALSE)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4" s="202" t="str">
        <f>VLOOKUP($G404,Összesítő!$B:$F,4,FALSE)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4" s="6">
        <f t="shared" si="1207"/>
        <v>2286</v>
      </c>
      <c r="L404" s="200">
        <v>2030</v>
      </c>
      <c r="M404" s="200">
        <v>2030</v>
      </c>
      <c r="N404" s="12">
        <v>0</v>
      </c>
      <c r="O404" s="7">
        <v>2286</v>
      </c>
      <c r="P404" s="7">
        <v>0</v>
      </c>
      <c r="R404" s="7">
        <v>0</v>
      </c>
      <c r="S404" s="7">
        <v>0</v>
      </c>
      <c r="T404" s="7">
        <v>0</v>
      </c>
      <c r="U404" s="7">
        <v>0</v>
      </c>
      <c r="V404" s="7">
        <v>0</v>
      </c>
      <c r="W404" s="7">
        <v>0</v>
      </c>
      <c r="X404" s="7">
        <v>0</v>
      </c>
      <c r="Y404" s="7">
        <v>0</v>
      </c>
      <c r="Z404" s="7">
        <v>0</v>
      </c>
      <c r="AA404" s="7">
        <v>0</v>
      </c>
      <c r="AB404" s="7">
        <v>0</v>
      </c>
      <c r="AC404" s="6">
        <f t="shared" ref="AC404:AC416" si="1249">SUM(R404:AB404)</f>
        <v>0</v>
      </c>
      <c r="AD404" s="3" t="str">
        <f t="shared" ref="AD404:AD416" si="1250">IF($G404="","Nincs VKR kiválasztva!",IF(BA404=0,"Hiányos kitöltés!",BF404))</f>
        <v>Nem rövidtávú a feladat.</v>
      </c>
      <c r="AF404" s="7">
        <v>0</v>
      </c>
      <c r="AG404" s="7">
        <v>0</v>
      </c>
      <c r="AH404" s="7">
        <v>0</v>
      </c>
      <c r="AI404" s="7">
        <v>0</v>
      </c>
      <c r="AJ404" s="7">
        <v>0</v>
      </c>
      <c r="AK404" s="7">
        <v>0</v>
      </c>
      <c r="AL404" s="7">
        <v>0</v>
      </c>
      <c r="AM404" s="7">
        <v>0</v>
      </c>
      <c r="AN404" s="7">
        <v>0</v>
      </c>
      <c r="AO404" s="7">
        <v>0</v>
      </c>
      <c r="AP404" s="7">
        <v>0</v>
      </c>
      <c r="AQ404" s="6">
        <f t="shared" ref="AQ404:AQ416" si="1251">SUM(AF404:AP404)</f>
        <v>0</v>
      </c>
      <c r="AR404" s="199" t="s">
        <v>205</v>
      </c>
      <c r="AS404" s="3" t="str">
        <f t="shared" ref="AS404:AS416" si="1252">IF($G404="","Nincs VKR kiválasztva!",IF($BA404=0,"Hiányos kitöltés!",IF($BN404=0,"Nem hosszútávú a feladat.",$BL404)))</f>
        <v>Forráshiányos a feladat!</v>
      </c>
      <c r="AU404" s="201" t="s">
        <v>135</v>
      </c>
      <c r="AV404" s="201" t="s">
        <v>135</v>
      </c>
      <c r="AW404" s="202">
        <f>COUNTA($G$3:G404)</f>
        <v>402</v>
      </c>
      <c r="AY404" s="8">
        <f>VLOOKUP($G404,Összesítő!$B:$F,3,FALSE)</f>
        <v>3185</v>
      </c>
      <c r="AZ404" s="8">
        <f t="shared" ref="AZ404:AZ416" si="1253">LEN($AU404)</f>
        <v>0</v>
      </c>
      <c r="BA404" s="5">
        <f t="shared" ref="BA404:BA416" si="1254">IF(OR($B404="",$C404="",$D404="",$E404="",$F404="",$L404="",$M404="",$N404="",$O404="",$P404=""),0,1)</f>
        <v>1</v>
      </c>
      <c r="BB404" s="5" t="str">
        <f t="shared" ref="BB404:BB416" si="1255">IF($F404="",0,IF(AND($L404=2027,$M404=2027),"R",IF(AND($L404=2027,$M404&gt;2027),"RH",IF(AND($L404&gt;2027,$M404&gt;2027),"H","x"))))</f>
        <v>H</v>
      </c>
      <c r="BC404" s="5">
        <f t="shared" ref="BC404:BC416" si="1256">IF(OR(BB404="R",BB404="RH"),1,0)</f>
        <v>0</v>
      </c>
      <c r="BD404" s="5">
        <f t="shared" ref="BD404:BD416" si="1257">IF(AND($BB404="R",$O404&gt;0),1,IF(AND($BB404="H",$N404&gt;0),1,0))</f>
        <v>0</v>
      </c>
      <c r="BE404" s="5">
        <f t="shared" ref="BE404:BE416" si="1258">IF($AC404&lt;$N404,1,IF($AC404=$N404,0))</f>
        <v>0</v>
      </c>
      <c r="BF404" s="8" t="str">
        <f t="shared" ref="BF404:BF416" si="1259">IF($L404&gt;2027,"Nem rövidtávú a feladat.",IF($BE404=1,"Az I. ütem nem lehet forráshiányos!",IF($AC404&gt;$N404,"Többlet forrást jelölt meg az I. ütemnél! A forrás ne legyen több a költségnél.",IF($AC404=$N404,"A forrás egyenlő a költséggel (I.ütem).",0))))</f>
        <v>Nem rövidtávú a feladat.</v>
      </c>
      <c r="BG404" s="5">
        <f t="shared" ref="BG404:BG416" si="1260">IF(AND($R404&lt;&gt;"",$S404&lt;&gt;"",$T404&lt;&gt;"",$U404&lt;&gt;"",$V404&lt;&gt;"",$W404&lt;&gt;"",$X404&lt;&gt;"",$Y404&lt;&gt;"",$Z404&lt;&gt;"",$AA404&lt;&gt;"",$AB404&lt;&gt;""),1,0)</f>
        <v>1</v>
      </c>
      <c r="BH404" s="5">
        <f t="shared" ref="BH404:BH416" si="1261">IF(AND($BG404=1,$N404=$AC404),1,0)</f>
        <v>1</v>
      </c>
      <c r="BI404" s="5">
        <f t="shared" ref="BI404:BI416" si="1262">IF($AQ404&lt;$O404,1,0)</f>
        <v>1</v>
      </c>
      <c r="BJ404" s="5">
        <f t="shared" ref="BJ404:BJ416" si="1263">IF(AND($AF404&lt;&gt;"",$AG404&lt;&gt;"",$AH404&lt;&gt;"",$AI404&lt;&gt;"",$AJ404&lt;&gt;"",$AK404&lt;&gt;"",$AL404&lt;&gt;"",$AM404&lt;&gt;"",$AN404&lt;&gt;"",$AO404&lt;&gt;"",$AP404&lt;&gt;""),1,0)</f>
        <v>1</v>
      </c>
      <c r="BK404" s="5">
        <f t="shared" ref="BK404:BK416" si="1264">IF(AND($BJ404=1,$O404=$AQ404),1,IF(AND($BJ404=1,$O404&gt;$AQ404,AR404="igen"),1,0))</f>
        <v>1</v>
      </c>
      <c r="BL404" s="4" t="str">
        <f t="shared" ref="BL404:BL416" si="1265">IF($M404&lt;2028,"Nem hosszútávú a feladat.",IF(AND($BI404=1,$AR404="nem"),"Forráshiányos a feladat? Jelölje az AR-oszlopban!",IF(AND($BI404=0,$AR404="igen"),"Forráshiányosnak jelölte a feladat az AR-oszlopban, de a forrás költség adatok alapnján nem az!",IF(AND($BI404=1,$AR404="igen"),"Forráshiányos a feladat!",IF($AQ404&gt;$O404,"Többlet forrást jelölt meg a II. ütemnél! A forrás ne legyen több a költségnél.",IF($AQ404=$O404,"A forrás egyenlő a költséggel (II.ütem).",0))))))</f>
        <v>Forráshiányos a feladat!</v>
      </c>
      <c r="BM404" s="5">
        <f t="shared" ref="BM404:BM416" si="1266">IF($M404&lt;2028,1,0)</f>
        <v>0</v>
      </c>
      <c r="BN404" s="5">
        <f t="shared" ref="BN404:BN416" si="1267">IF($M404&gt;2027,1,0)</f>
        <v>1</v>
      </c>
      <c r="BO404" s="5">
        <f t="shared" ref="BO404:BO416" si="1268">IF(AND($BM404=1,$N404=0),1,0)</f>
        <v>0</v>
      </c>
      <c r="BP404" s="5">
        <f t="shared" ref="BP404:BP416" si="1269">IF(AND($BN404=1,$O404=0),1,0)</f>
        <v>0</v>
      </c>
      <c r="BQ404" s="5">
        <f t="shared" ref="BQ404:BQ416" si="1270">IF(AND($BB404="R",$N404=0,$AZ404&gt;29),1,IF(AND($BB404="RH",$N404=0,$AZ404&gt;29),1,0))</f>
        <v>0</v>
      </c>
      <c r="BR404" s="8">
        <f t="shared" ref="BR404:BR416" si="1271">IF($BN404=0,"Nincs hosszútávú terv!",IF(AND($BB404="H",$O404=0,$AZ404=0),"Nullás a hosszútávú feladat és nincs hozzá indoklás!",IF(AND($BB404="RH",$O404=0,$AZ404=0),"Nullás a hosszútávú feladat és nincs hozzá indoklás!",IF(AND($BB404="R",$O404=0,$AZ404&lt;300),"Nullás a hosszútávú feladat és rövid hozzá az indoklás!",IF(AND($BB404="RH",$O404=0,$AZ404&lt;300),"Nullás a hosszútávú feladat és rövid hozzá az indoklás!",0)))))</f>
        <v>0</v>
      </c>
      <c r="BS404" s="5">
        <f t="shared" ref="BS404:BS416" si="1272">IF(AND($BB404="R",$N404=0,$AZ404&gt;29),1,IF(AND($BB404="RH",$N404=0,$AZ404&gt;29),1,0))</f>
        <v>0</v>
      </c>
      <c r="BT404" s="5">
        <f t="shared" ref="BT404:BT416" si="1273">IF(AND($BB404="H",$O404=0,$AZ404&gt;29),1,IF(AND($BB404="RH",$O404=0,$AZ404&gt;29),1,0))</f>
        <v>0</v>
      </c>
      <c r="BU404" s="5">
        <f t="shared" ref="BU404:BU416" si="1274">IF($B404="",0,1)</f>
        <v>1</v>
      </c>
      <c r="BV404" s="5">
        <f t="shared" ref="BV404:BV416" si="1275">IF($C404="",0,1)</f>
        <v>1</v>
      </c>
      <c r="BW404" s="5">
        <f t="shared" ref="BW404:BW416" si="1276">IF($D404="",0,1)</f>
        <v>1</v>
      </c>
      <c r="BX404" s="5">
        <f t="shared" ref="BX404:BX416" si="1277">IF($E404="",0,1)</f>
        <v>1</v>
      </c>
      <c r="BY404" s="5">
        <f t="shared" ref="BY404:BY416" si="1278">IF($L404="",0,1)</f>
        <v>1</v>
      </c>
      <c r="BZ404" s="5">
        <f t="shared" ref="BZ404:BZ416" si="1279">IF($M404="",0,1)</f>
        <v>1</v>
      </c>
      <c r="CA404" s="5">
        <f t="shared" ref="CA404:CA416" si="1280">IF($N404="",0,1)</f>
        <v>1</v>
      </c>
      <c r="CB404" s="5">
        <f t="shared" ref="CB404:CB416" si="1281">IF($O404="",0,1)</f>
        <v>1</v>
      </c>
      <c r="CC404" s="5">
        <f t="shared" ref="CC404:CC416" si="1282">IF($P404="",0,1)</f>
        <v>1</v>
      </c>
      <c r="CD404" s="5" t="str">
        <f t="shared" ref="CD404:CD416" si="1283">IF(AND($BA404=0,$BU404=0),"Hiányos kitöltés! (B-oszlop üres)",IF(AND($BA404=0,$BV404=0),"Hiányos kitöltés! (C-oszlop üres)",IF(AND($BA404=0,$BW404=0),"Hiányos kitöltés! (D-oszlop üres)",IF(AND($BA404=0,$BX404=0),"Hiányos kitöltés! (E-oszlop üres)",IF(AND($BA404=0,$BY404=0),"Hiányos kitöltés! (L-oszlop üres)",IF(AND($BA404=0,$BZ404=0),"Hiányos kitöltés! (M-oszlop üres)",IF(AND($BA404=0,$CA404=0),"Hiányos kitöltés! (N-oszlop üres)",IF(AND($BA404=0,$CB404=0),"Hiányos kitöltés! (O-oszlop üres)",IF(AND($BA404=0,$CC404=0),"Hiányos kitöltés! (P-oszlop üres)",IF(AND($BA404=0,$BG404=0),"Hiányos kitöltés! (I.ütem forrása hiányos!","?"))))))))))</f>
        <v>?</v>
      </c>
      <c r="CE404" s="4" t="str">
        <f t="shared" ref="CE404:CE416" si="1284">IF($BA404=0,$CD404,IF($BG404=0,"I. ütem forrása nincs kitöltve!",IF($BJ404=0,"II. ütem forrása nincs kitöltve!",IF($BD404=1,"Költségek üteme nem megfelelő (az időtartam és a költség üteme eltér)!",IF(AND(BH404=0,$BA404=1,$BJ404=1,$BD404=1),"Kötelező cellák kitöltve, de az I. ütem forrása hibás!",IF(AND(BJ404=0,$BA404=1,$BJ404=1,$BD404=1),"Kötelező cellák kitöltve, de a II. ütem forrása hibás!",IF(AND($BO404=1,$AZ404&lt;30),"Nullás a rövidtávú feladat és rövid (hiányzik) a hozzá tartozó indoklás!",IF(AND($BP404=1,$AZ404&lt;30),"Nullás a hosszútávú feladat és rövid (hiányzik) a hozzá tartozó indoklás!",IF(AND(BN404=1,C404="2011_RENDKÍVÜLI"),"II. ütemre nem tervezhet Rendkívüli feladatot!",IF(BH404=0,AD404,IF(BK404=0,AS404,IF(AND(BC404=1,$P404&gt;$N404),"EM rendelet 2. melléklet terhére elszámolt költség nem lehet nagyobb az I. ütemre tervezett tényleges költségnél!",IF($AC404&gt;$N404,"Többlet forrást jelölt meg az I. ütemnél! A forrás ne legyen több a költségnél.",IF($AQ404&gt;$O404,"Többlet forrást jelölt meg a II. ütemnél! A forrás ne legyen több a költségnél.","Kitöltés rendben!"))))))))))))))</f>
        <v>Kitöltés rendben!</v>
      </c>
      <c r="CF404" s="5">
        <f t="shared" ref="CF404:CF416" si="1285">IF(A404="Kitöltés rendben!",1,0)</f>
        <v>1</v>
      </c>
      <c r="CG404" s="5">
        <f t="shared" ref="CG404:CG416" si="1286">IF(AND($BB404="R",$CF404=1),1,IF(AND($BB404="RH",$CF404=1),1,0))</f>
        <v>0</v>
      </c>
      <c r="CH404" s="5">
        <f t="shared" ref="CH404:CH416" si="1287">IF(AND($BB404="H",$CF404=1),1,IF(AND($BB404="RH",$CF404=1),1,0))</f>
        <v>1</v>
      </c>
    </row>
    <row r="405" spans="1:86" s="2" customFormat="1" ht="30.2" customHeight="1" x14ac:dyDescent="0.25">
      <c r="A405" s="1" t="str">
        <f t="shared" si="1248"/>
        <v>Kitöltés rendben!</v>
      </c>
      <c r="B405" s="200">
        <v>2</v>
      </c>
      <c r="C405" s="199" t="s">
        <v>50</v>
      </c>
      <c r="D405" s="201" t="s">
        <v>650</v>
      </c>
      <c r="E405" s="201" t="s">
        <v>201</v>
      </c>
      <c r="F405" s="202" t="str">
        <f>VLOOKUP($G405,Összesítő!$B:$F,2,FALSE)</f>
        <v>21-32054-1-048-01-10</v>
      </c>
      <c r="G405" s="199" t="s">
        <v>280</v>
      </c>
      <c r="H405" s="202" t="str">
        <f>AY405&amp;"_"&amp;AW405&amp;"_FIV_"&amp;LEFT(Előlap!$B$6,4)</f>
        <v>3185_403_FIV_2026</v>
      </c>
      <c r="I405" s="202" t="str">
        <f>VLOOKUP($G405,Összesítő!$B:$F,5,FALSE)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5" s="202" t="str">
        <f>VLOOKUP($G405,Összesítő!$B:$F,4,FALSE)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5" s="6">
        <f t="shared" si="1207"/>
        <v>2286</v>
      </c>
      <c r="L405" s="200">
        <v>2028</v>
      </c>
      <c r="M405" s="200">
        <v>2028</v>
      </c>
      <c r="N405" s="12">
        <v>0</v>
      </c>
      <c r="O405" s="7">
        <v>2286</v>
      </c>
      <c r="P405" s="7">
        <v>0</v>
      </c>
      <c r="R405" s="7">
        <v>0</v>
      </c>
      <c r="S405" s="7">
        <v>0</v>
      </c>
      <c r="T405" s="7">
        <v>0</v>
      </c>
      <c r="U405" s="7">
        <v>0</v>
      </c>
      <c r="V405" s="7">
        <v>0</v>
      </c>
      <c r="W405" s="7">
        <v>0</v>
      </c>
      <c r="X405" s="7">
        <v>0</v>
      </c>
      <c r="Y405" s="7">
        <v>0</v>
      </c>
      <c r="Z405" s="7">
        <v>0</v>
      </c>
      <c r="AA405" s="7">
        <v>0</v>
      </c>
      <c r="AB405" s="7">
        <v>0</v>
      </c>
      <c r="AC405" s="6">
        <f t="shared" si="1249"/>
        <v>0</v>
      </c>
      <c r="AD405" s="3" t="str">
        <f t="shared" si="1250"/>
        <v>Nem rövidtávú a feladat.</v>
      </c>
      <c r="AF405" s="7">
        <v>0</v>
      </c>
      <c r="AG405" s="7">
        <v>0</v>
      </c>
      <c r="AH405" s="7">
        <v>0</v>
      </c>
      <c r="AI405" s="7">
        <v>0</v>
      </c>
      <c r="AJ405" s="7">
        <v>0</v>
      </c>
      <c r="AK405" s="7">
        <v>0</v>
      </c>
      <c r="AL405" s="7">
        <v>0</v>
      </c>
      <c r="AM405" s="7">
        <v>0</v>
      </c>
      <c r="AN405" s="7">
        <v>0</v>
      </c>
      <c r="AO405" s="7">
        <v>0</v>
      </c>
      <c r="AP405" s="7">
        <v>0</v>
      </c>
      <c r="AQ405" s="6">
        <f t="shared" si="1251"/>
        <v>0</v>
      </c>
      <c r="AR405" s="199" t="s">
        <v>205</v>
      </c>
      <c r="AS405" s="3" t="str">
        <f t="shared" si="1252"/>
        <v>Forráshiányos a feladat!</v>
      </c>
      <c r="AU405" s="201" t="s">
        <v>135</v>
      </c>
      <c r="AV405" s="201" t="s">
        <v>135</v>
      </c>
      <c r="AW405" s="202">
        <f>COUNTA($G$3:G405)</f>
        <v>403</v>
      </c>
      <c r="AY405" s="8">
        <f>VLOOKUP($G405,Összesítő!$B:$F,3,FALSE)</f>
        <v>3185</v>
      </c>
      <c r="AZ405" s="8">
        <f t="shared" si="1253"/>
        <v>0</v>
      </c>
      <c r="BA405" s="5">
        <f t="shared" si="1254"/>
        <v>1</v>
      </c>
      <c r="BB405" s="5" t="str">
        <f t="shared" si="1255"/>
        <v>H</v>
      </c>
      <c r="BC405" s="5">
        <f t="shared" si="1256"/>
        <v>0</v>
      </c>
      <c r="BD405" s="5">
        <f t="shared" si="1257"/>
        <v>0</v>
      </c>
      <c r="BE405" s="5">
        <f t="shared" si="1258"/>
        <v>0</v>
      </c>
      <c r="BF405" s="8" t="str">
        <f t="shared" si="1259"/>
        <v>Nem rövidtávú a feladat.</v>
      </c>
      <c r="BG405" s="5">
        <f t="shared" si="1260"/>
        <v>1</v>
      </c>
      <c r="BH405" s="5">
        <f t="shared" si="1261"/>
        <v>1</v>
      </c>
      <c r="BI405" s="5">
        <f t="shared" si="1262"/>
        <v>1</v>
      </c>
      <c r="BJ405" s="5">
        <f t="shared" si="1263"/>
        <v>1</v>
      </c>
      <c r="BK405" s="5">
        <f t="shared" si="1264"/>
        <v>1</v>
      </c>
      <c r="BL405" s="4" t="str">
        <f t="shared" si="1265"/>
        <v>Forráshiányos a feladat!</v>
      </c>
      <c r="BM405" s="5">
        <f t="shared" si="1266"/>
        <v>0</v>
      </c>
      <c r="BN405" s="5">
        <f t="shared" si="1267"/>
        <v>1</v>
      </c>
      <c r="BO405" s="5">
        <f t="shared" si="1268"/>
        <v>0</v>
      </c>
      <c r="BP405" s="5">
        <f t="shared" si="1269"/>
        <v>0</v>
      </c>
      <c r="BQ405" s="5">
        <f t="shared" si="1270"/>
        <v>0</v>
      </c>
      <c r="BR405" s="8">
        <f t="shared" si="1271"/>
        <v>0</v>
      </c>
      <c r="BS405" s="5">
        <f t="shared" si="1272"/>
        <v>0</v>
      </c>
      <c r="BT405" s="5">
        <f t="shared" si="1273"/>
        <v>0</v>
      </c>
      <c r="BU405" s="5">
        <f t="shared" si="1274"/>
        <v>1</v>
      </c>
      <c r="BV405" s="5">
        <f t="shared" si="1275"/>
        <v>1</v>
      </c>
      <c r="BW405" s="5">
        <f t="shared" si="1276"/>
        <v>1</v>
      </c>
      <c r="BX405" s="5">
        <f t="shared" si="1277"/>
        <v>1</v>
      </c>
      <c r="BY405" s="5">
        <f t="shared" si="1278"/>
        <v>1</v>
      </c>
      <c r="BZ405" s="5">
        <f t="shared" si="1279"/>
        <v>1</v>
      </c>
      <c r="CA405" s="5">
        <f t="shared" si="1280"/>
        <v>1</v>
      </c>
      <c r="CB405" s="5">
        <f t="shared" si="1281"/>
        <v>1</v>
      </c>
      <c r="CC405" s="5">
        <f t="shared" si="1282"/>
        <v>1</v>
      </c>
      <c r="CD405" s="5" t="str">
        <f t="shared" si="1283"/>
        <v>?</v>
      </c>
      <c r="CE405" s="4" t="str">
        <f t="shared" si="1284"/>
        <v>Kitöltés rendben!</v>
      </c>
      <c r="CF405" s="5">
        <f t="shared" si="1285"/>
        <v>1</v>
      </c>
      <c r="CG405" s="5">
        <f t="shared" si="1286"/>
        <v>0</v>
      </c>
      <c r="CH405" s="5">
        <f t="shared" si="1287"/>
        <v>1</v>
      </c>
    </row>
    <row r="406" spans="1:86" s="2" customFormat="1" ht="30.2" customHeight="1" x14ac:dyDescent="0.25">
      <c r="A406" s="1" t="str">
        <f t="shared" si="1248"/>
        <v>Kitöltés rendben!</v>
      </c>
      <c r="B406" s="200">
        <v>2</v>
      </c>
      <c r="C406" s="199" t="s">
        <v>103</v>
      </c>
      <c r="D406" s="201" t="s">
        <v>651</v>
      </c>
      <c r="E406" s="201" t="s">
        <v>201</v>
      </c>
      <c r="F406" s="202" t="str">
        <f>VLOOKUP($G406,Összesítő!$B:$F,2,FALSE)</f>
        <v>21-32054-1-048-01-10</v>
      </c>
      <c r="G406" s="199" t="s">
        <v>280</v>
      </c>
      <c r="H406" s="202" t="str">
        <f>AY406&amp;"_"&amp;AW406&amp;"_FIV_"&amp;LEFT(Előlap!$B$6,4)</f>
        <v>3185_404_FIV_2026</v>
      </c>
      <c r="I406" s="202" t="str">
        <f>VLOOKUP($G406,Összesítő!$B:$F,5,FALSE)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6" s="202" t="str">
        <f>VLOOKUP($G406,Összesítő!$B:$F,4,FALSE)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6" s="6">
        <f t="shared" si="1207"/>
        <v>6500</v>
      </c>
      <c r="L406" s="200">
        <v>2028</v>
      </c>
      <c r="M406" s="200">
        <v>2028</v>
      </c>
      <c r="N406" s="12">
        <v>0</v>
      </c>
      <c r="O406" s="7">
        <v>6500</v>
      </c>
      <c r="P406" s="7">
        <v>0</v>
      </c>
      <c r="R406" s="7">
        <v>0</v>
      </c>
      <c r="S406" s="7">
        <v>0</v>
      </c>
      <c r="T406" s="7">
        <v>0</v>
      </c>
      <c r="U406" s="7">
        <v>0</v>
      </c>
      <c r="V406" s="7">
        <v>0</v>
      </c>
      <c r="W406" s="7">
        <v>0</v>
      </c>
      <c r="X406" s="7">
        <v>0</v>
      </c>
      <c r="Y406" s="7">
        <v>0</v>
      </c>
      <c r="Z406" s="7">
        <v>0</v>
      </c>
      <c r="AA406" s="7">
        <v>0</v>
      </c>
      <c r="AB406" s="7">
        <v>0</v>
      </c>
      <c r="AC406" s="6">
        <f t="shared" si="1249"/>
        <v>0</v>
      </c>
      <c r="AD406" s="3" t="str">
        <f t="shared" si="1250"/>
        <v>Nem rövidtávú a feladat.</v>
      </c>
      <c r="AF406" s="7">
        <v>0</v>
      </c>
      <c r="AG406" s="7">
        <v>0</v>
      </c>
      <c r="AH406" s="7">
        <v>0</v>
      </c>
      <c r="AI406" s="7">
        <v>0</v>
      </c>
      <c r="AJ406" s="7">
        <v>0</v>
      </c>
      <c r="AK406" s="7">
        <v>0</v>
      </c>
      <c r="AL406" s="7">
        <v>0</v>
      </c>
      <c r="AM406" s="7">
        <v>0</v>
      </c>
      <c r="AN406" s="7">
        <v>0</v>
      </c>
      <c r="AO406" s="7">
        <v>0</v>
      </c>
      <c r="AP406" s="7">
        <v>0</v>
      </c>
      <c r="AQ406" s="6">
        <f t="shared" si="1251"/>
        <v>0</v>
      </c>
      <c r="AR406" s="199" t="s">
        <v>205</v>
      </c>
      <c r="AS406" s="3" t="str">
        <f t="shared" si="1252"/>
        <v>Forráshiányos a feladat!</v>
      </c>
      <c r="AU406" s="201" t="s">
        <v>135</v>
      </c>
      <c r="AV406" s="201" t="s">
        <v>135</v>
      </c>
      <c r="AW406" s="202">
        <f>COUNTA($G$3:G406)</f>
        <v>404</v>
      </c>
      <c r="AY406" s="8">
        <f>VLOOKUP($G406,Összesítő!$B:$F,3,FALSE)</f>
        <v>3185</v>
      </c>
      <c r="AZ406" s="8">
        <f t="shared" si="1253"/>
        <v>0</v>
      </c>
      <c r="BA406" s="5">
        <f t="shared" si="1254"/>
        <v>1</v>
      </c>
      <c r="BB406" s="5" t="str">
        <f t="shared" si="1255"/>
        <v>H</v>
      </c>
      <c r="BC406" s="5">
        <f t="shared" si="1256"/>
        <v>0</v>
      </c>
      <c r="BD406" s="5">
        <f t="shared" si="1257"/>
        <v>0</v>
      </c>
      <c r="BE406" s="5">
        <f t="shared" si="1258"/>
        <v>0</v>
      </c>
      <c r="BF406" s="8" t="str">
        <f t="shared" si="1259"/>
        <v>Nem rövidtávú a feladat.</v>
      </c>
      <c r="BG406" s="5">
        <f t="shared" si="1260"/>
        <v>1</v>
      </c>
      <c r="BH406" s="5">
        <f t="shared" si="1261"/>
        <v>1</v>
      </c>
      <c r="BI406" s="5">
        <f t="shared" si="1262"/>
        <v>1</v>
      </c>
      <c r="BJ406" s="5">
        <f t="shared" si="1263"/>
        <v>1</v>
      </c>
      <c r="BK406" s="5">
        <f t="shared" si="1264"/>
        <v>1</v>
      </c>
      <c r="BL406" s="4" t="str">
        <f t="shared" si="1265"/>
        <v>Forráshiányos a feladat!</v>
      </c>
      <c r="BM406" s="5">
        <f t="shared" si="1266"/>
        <v>0</v>
      </c>
      <c r="BN406" s="5">
        <f t="shared" si="1267"/>
        <v>1</v>
      </c>
      <c r="BO406" s="5">
        <f t="shared" si="1268"/>
        <v>0</v>
      </c>
      <c r="BP406" s="5">
        <f t="shared" si="1269"/>
        <v>0</v>
      </c>
      <c r="BQ406" s="5">
        <f t="shared" si="1270"/>
        <v>0</v>
      </c>
      <c r="BR406" s="8">
        <f t="shared" si="1271"/>
        <v>0</v>
      </c>
      <c r="BS406" s="5">
        <f t="shared" si="1272"/>
        <v>0</v>
      </c>
      <c r="BT406" s="5">
        <f t="shared" si="1273"/>
        <v>0</v>
      </c>
      <c r="BU406" s="5">
        <f t="shared" si="1274"/>
        <v>1</v>
      </c>
      <c r="BV406" s="5">
        <f t="shared" si="1275"/>
        <v>1</v>
      </c>
      <c r="BW406" s="5">
        <f t="shared" si="1276"/>
        <v>1</v>
      </c>
      <c r="BX406" s="5">
        <f t="shared" si="1277"/>
        <v>1</v>
      </c>
      <c r="BY406" s="5">
        <f t="shared" si="1278"/>
        <v>1</v>
      </c>
      <c r="BZ406" s="5">
        <f t="shared" si="1279"/>
        <v>1</v>
      </c>
      <c r="CA406" s="5">
        <f t="shared" si="1280"/>
        <v>1</v>
      </c>
      <c r="CB406" s="5">
        <f t="shared" si="1281"/>
        <v>1</v>
      </c>
      <c r="CC406" s="5">
        <f t="shared" si="1282"/>
        <v>1</v>
      </c>
      <c r="CD406" s="5" t="str">
        <f t="shared" si="1283"/>
        <v>?</v>
      </c>
      <c r="CE406" s="4" t="str">
        <f t="shared" si="1284"/>
        <v>Kitöltés rendben!</v>
      </c>
      <c r="CF406" s="5">
        <f t="shared" si="1285"/>
        <v>1</v>
      </c>
      <c r="CG406" s="5">
        <f t="shared" si="1286"/>
        <v>0</v>
      </c>
      <c r="CH406" s="5">
        <f t="shared" si="1287"/>
        <v>1</v>
      </c>
    </row>
    <row r="407" spans="1:86" s="2" customFormat="1" ht="30.2" customHeight="1" x14ac:dyDescent="0.25">
      <c r="A407" s="1" t="str">
        <f t="shared" si="1248"/>
        <v>Kitöltés rendben!</v>
      </c>
      <c r="B407" s="200">
        <v>2</v>
      </c>
      <c r="C407" s="199" t="s">
        <v>24</v>
      </c>
      <c r="D407" s="201" t="s">
        <v>652</v>
      </c>
      <c r="E407" s="201" t="s">
        <v>201</v>
      </c>
      <c r="F407" s="202" t="str">
        <f>VLOOKUP($G407,Összesítő!$B:$F,2,FALSE)</f>
        <v>21-32054-1-048-01-10</v>
      </c>
      <c r="G407" s="199" t="s">
        <v>280</v>
      </c>
      <c r="H407" s="202" t="str">
        <f>AY407&amp;"_"&amp;AW407&amp;"_FIV_"&amp;LEFT(Előlap!$B$6,4)</f>
        <v>3185_405_FIV_2026</v>
      </c>
      <c r="I407" s="202" t="str">
        <f>VLOOKUP($G407,Összesítő!$B:$F,5,FALSE)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7" s="202" t="str">
        <f>VLOOKUP($G407,Összesítő!$B:$F,4,FALSE)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7" s="6">
        <f t="shared" si="1207"/>
        <v>2000</v>
      </c>
      <c r="L407" s="200">
        <v>2028</v>
      </c>
      <c r="M407" s="200">
        <v>2028</v>
      </c>
      <c r="N407" s="12">
        <v>0</v>
      </c>
      <c r="O407" s="7">
        <v>2000</v>
      </c>
      <c r="P407" s="7">
        <v>0</v>
      </c>
      <c r="R407" s="7">
        <v>0</v>
      </c>
      <c r="S407" s="7">
        <v>0</v>
      </c>
      <c r="T407" s="7">
        <v>0</v>
      </c>
      <c r="U407" s="7">
        <v>0</v>
      </c>
      <c r="V407" s="7">
        <v>0</v>
      </c>
      <c r="W407" s="7">
        <v>0</v>
      </c>
      <c r="X407" s="7">
        <v>0</v>
      </c>
      <c r="Y407" s="7">
        <v>0</v>
      </c>
      <c r="Z407" s="7">
        <v>0</v>
      </c>
      <c r="AA407" s="7">
        <v>0</v>
      </c>
      <c r="AB407" s="7">
        <v>0</v>
      </c>
      <c r="AC407" s="6">
        <f t="shared" si="1249"/>
        <v>0</v>
      </c>
      <c r="AD407" s="3" t="str">
        <f t="shared" si="1250"/>
        <v>Nem rövidtávú a feladat.</v>
      </c>
      <c r="AF407" s="7">
        <v>0</v>
      </c>
      <c r="AG407" s="7">
        <v>0</v>
      </c>
      <c r="AH407" s="7">
        <v>0</v>
      </c>
      <c r="AI407" s="7">
        <v>0</v>
      </c>
      <c r="AJ407" s="7">
        <v>0</v>
      </c>
      <c r="AK407" s="7">
        <v>0</v>
      </c>
      <c r="AL407" s="7">
        <v>0</v>
      </c>
      <c r="AM407" s="7">
        <v>0</v>
      </c>
      <c r="AN407" s="7">
        <v>0</v>
      </c>
      <c r="AO407" s="7">
        <v>0</v>
      </c>
      <c r="AP407" s="7">
        <v>0</v>
      </c>
      <c r="AQ407" s="6">
        <f t="shared" si="1251"/>
        <v>0</v>
      </c>
      <c r="AR407" s="199" t="s">
        <v>205</v>
      </c>
      <c r="AS407" s="3" t="str">
        <f t="shared" si="1252"/>
        <v>Forráshiányos a feladat!</v>
      </c>
      <c r="AU407" s="201" t="s">
        <v>135</v>
      </c>
      <c r="AV407" s="201" t="s">
        <v>135</v>
      </c>
      <c r="AW407" s="202">
        <f>COUNTA($G$3:G407)</f>
        <v>405</v>
      </c>
      <c r="AY407" s="8">
        <f>VLOOKUP($G407,Összesítő!$B:$F,3,FALSE)</f>
        <v>3185</v>
      </c>
      <c r="AZ407" s="8">
        <f t="shared" si="1253"/>
        <v>0</v>
      </c>
      <c r="BA407" s="5">
        <f t="shared" si="1254"/>
        <v>1</v>
      </c>
      <c r="BB407" s="5" t="str">
        <f t="shared" si="1255"/>
        <v>H</v>
      </c>
      <c r="BC407" s="5">
        <f t="shared" si="1256"/>
        <v>0</v>
      </c>
      <c r="BD407" s="5">
        <f t="shared" si="1257"/>
        <v>0</v>
      </c>
      <c r="BE407" s="5">
        <f t="shared" si="1258"/>
        <v>0</v>
      </c>
      <c r="BF407" s="8" t="str">
        <f t="shared" si="1259"/>
        <v>Nem rövidtávú a feladat.</v>
      </c>
      <c r="BG407" s="5">
        <f t="shared" si="1260"/>
        <v>1</v>
      </c>
      <c r="BH407" s="5">
        <f t="shared" si="1261"/>
        <v>1</v>
      </c>
      <c r="BI407" s="5">
        <f t="shared" si="1262"/>
        <v>1</v>
      </c>
      <c r="BJ407" s="5">
        <f t="shared" si="1263"/>
        <v>1</v>
      </c>
      <c r="BK407" s="5">
        <f t="shared" si="1264"/>
        <v>1</v>
      </c>
      <c r="BL407" s="4" t="str">
        <f t="shared" si="1265"/>
        <v>Forráshiányos a feladat!</v>
      </c>
      <c r="BM407" s="5">
        <f t="shared" si="1266"/>
        <v>0</v>
      </c>
      <c r="BN407" s="5">
        <f t="shared" si="1267"/>
        <v>1</v>
      </c>
      <c r="BO407" s="5">
        <f t="shared" si="1268"/>
        <v>0</v>
      </c>
      <c r="BP407" s="5">
        <f t="shared" si="1269"/>
        <v>0</v>
      </c>
      <c r="BQ407" s="5">
        <f t="shared" si="1270"/>
        <v>0</v>
      </c>
      <c r="BR407" s="8">
        <f t="shared" si="1271"/>
        <v>0</v>
      </c>
      <c r="BS407" s="5">
        <f t="shared" si="1272"/>
        <v>0</v>
      </c>
      <c r="BT407" s="5">
        <f t="shared" si="1273"/>
        <v>0</v>
      </c>
      <c r="BU407" s="5">
        <f t="shared" si="1274"/>
        <v>1</v>
      </c>
      <c r="BV407" s="5">
        <f t="shared" si="1275"/>
        <v>1</v>
      </c>
      <c r="BW407" s="5">
        <f t="shared" si="1276"/>
        <v>1</v>
      </c>
      <c r="BX407" s="5">
        <f t="shared" si="1277"/>
        <v>1</v>
      </c>
      <c r="BY407" s="5">
        <f t="shared" si="1278"/>
        <v>1</v>
      </c>
      <c r="BZ407" s="5">
        <f t="shared" si="1279"/>
        <v>1</v>
      </c>
      <c r="CA407" s="5">
        <f t="shared" si="1280"/>
        <v>1</v>
      </c>
      <c r="CB407" s="5">
        <f t="shared" si="1281"/>
        <v>1</v>
      </c>
      <c r="CC407" s="5">
        <f t="shared" si="1282"/>
        <v>1</v>
      </c>
      <c r="CD407" s="5" t="str">
        <f t="shared" si="1283"/>
        <v>?</v>
      </c>
      <c r="CE407" s="4" t="str">
        <f t="shared" si="1284"/>
        <v>Kitöltés rendben!</v>
      </c>
      <c r="CF407" s="5">
        <f t="shared" si="1285"/>
        <v>1</v>
      </c>
      <c r="CG407" s="5">
        <f t="shared" si="1286"/>
        <v>0</v>
      </c>
      <c r="CH407" s="5">
        <f t="shared" si="1287"/>
        <v>1</v>
      </c>
    </row>
    <row r="408" spans="1:86" s="2" customFormat="1" ht="30.2" customHeight="1" x14ac:dyDescent="0.25">
      <c r="A408" s="1" t="str">
        <f t="shared" si="1248"/>
        <v>Kitöltés rendben!</v>
      </c>
      <c r="B408" s="200">
        <v>2</v>
      </c>
      <c r="C408" s="199" t="s">
        <v>50</v>
      </c>
      <c r="D408" s="201" t="s">
        <v>653</v>
      </c>
      <c r="E408" s="201" t="s">
        <v>201</v>
      </c>
      <c r="F408" s="202" t="str">
        <f>VLOOKUP($G408,Összesítő!$B:$F,2,FALSE)</f>
        <v>21-32054-1-048-01-10</v>
      </c>
      <c r="G408" s="199" t="s">
        <v>280</v>
      </c>
      <c r="H408" s="202" t="str">
        <f>AY408&amp;"_"&amp;AW408&amp;"_FIV_"&amp;LEFT(Előlap!$B$6,4)</f>
        <v>3185_406_FIV_2026</v>
      </c>
      <c r="I408" s="202" t="str">
        <f>VLOOKUP($G408,Összesítő!$B:$F,5,FALSE)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8" s="202" t="str">
        <f>VLOOKUP($G408,Összesítő!$B:$F,4,FALSE)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8" s="6">
        <f t="shared" si="1207"/>
        <v>2286</v>
      </c>
      <c r="L408" s="200">
        <v>2030</v>
      </c>
      <c r="M408" s="200">
        <v>2030</v>
      </c>
      <c r="N408" s="12">
        <v>0</v>
      </c>
      <c r="O408" s="7">
        <v>2286</v>
      </c>
      <c r="P408" s="7">
        <v>0</v>
      </c>
      <c r="R408" s="7">
        <v>0</v>
      </c>
      <c r="S408" s="7">
        <v>0</v>
      </c>
      <c r="T408" s="7">
        <v>0</v>
      </c>
      <c r="U408" s="7">
        <v>0</v>
      </c>
      <c r="V408" s="7">
        <v>0</v>
      </c>
      <c r="W408" s="7">
        <v>0</v>
      </c>
      <c r="X408" s="7">
        <v>0</v>
      </c>
      <c r="Y408" s="7">
        <v>0</v>
      </c>
      <c r="Z408" s="7">
        <v>0</v>
      </c>
      <c r="AA408" s="7">
        <v>0</v>
      </c>
      <c r="AB408" s="7">
        <v>0</v>
      </c>
      <c r="AC408" s="6">
        <f t="shared" si="1249"/>
        <v>0</v>
      </c>
      <c r="AD408" s="3" t="str">
        <f t="shared" si="1250"/>
        <v>Nem rövidtávú a feladat.</v>
      </c>
      <c r="AF408" s="7">
        <v>0</v>
      </c>
      <c r="AG408" s="7">
        <v>0</v>
      </c>
      <c r="AH408" s="7">
        <v>0</v>
      </c>
      <c r="AI408" s="7">
        <v>0</v>
      </c>
      <c r="AJ408" s="7">
        <v>0</v>
      </c>
      <c r="AK408" s="7">
        <v>0</v>
      </c>
      <c r="AL408" s="7">
        <v>0</v>
      </c>
      <c r="AM408" s="7">
        <v>0</v>
      </c>
      <c r="AN408" s="7">
        <v>0</v>
      </c>
      <c r="AO408" s="7">
        <v>0</v>
      </c>
      <c r="AP408" s="7">
        <v>0</v>
      </c>
      <c r="AQ408" s="6">
        <f t="shared" si="1251"/>
        <v>0</v>
      </c>
      <c r="AR408" s="199" t="s">
        <v>205</v>
      </c>
      <c r="AS408" s="3" t="str">
        <f t="shared" si="1252"/>
        <v>Forráshiányos a feladat!</v>
      </c>
      <c r="AU408" s="201" t="s">
        <v>135</v>
      </c>
      <c r="AV408" s="201" t="s">
        <v>135</v>
      </c>
      <c r="AW408" s="202">
        <f>COUNTA($G$3:G408)</f>
        <v>406</v>
      </c>
      <c r="AY408" s="8">
        <f>VLOOKUP($G408,Összesítő!$B:$F,3,FALSE)</f>
        <v>3185</v>
      </c>
      <c r="AZ408" s="8">
        <f t="shared" si="1253"/>
        <v>0</v>
      </c>
      <c r="BA408" s="5">
        <f t="shared" si="1254"/>
        <v>1</v>
      </c>
      <c r="BB408" s="5" t="str">
        <f t="shared" si="1255"/>
        <v>H</v>
      </c>
      <c r="BC408" s="5">
        <f t="shared" si="1256"/>
        <v>0</v>
      </c>
      <c r="BD408" s="5">
        <f t="shared" si="1257"/>
        <v>0</v>
      </c>
      <c r="BE408" s="5">
        <f t="shared" si="1258"/>
        <v>0</v>
      </c>
      <c r="BF408" s="8" t="str">
        <f t="shared" si="1259"/>
        <v>Nem rövidtávú a feladat.</v>
      </c>
      <c r="BG408" s="5">
        <f t="shared" si="1260"/>
        <v>1</v>
      </c>
      <c r="BH408" s="5">
        <f t="shared" si="1261"/>
        <v>1</v>
      </c>
      <c r="BI408" s="5">
        <f t="shared" si="1262"/>
        <v>1</v>
      </c>
      <c r="BJ408" s="5">
        <f t="shared" si="1263"/>
        <v>1</v>
      </c>
      <c r="BK408" s="5">
        <f t="shared" si="1264"/>
        <v>1</v>
      </c>
      <c r="BL408" s="4" t="str">
        <f t="shared" si="1265"/>
        <v>Forráshiányos a feladat!</v>
      </c>
      <c r="BM408" s="5">
        <f t="shared" si="1266"/>
        <v>0</v>
      </c>
      <c r="BN408" s="5">
        <f t="shared" si="1267"/>
        <v>1</v>
      </c>
      <c r="BO408" s="5">
        <f t="shared" si="1268"/>
        <v>0</v>
      </c>
      <c r="BP408" s="5">
        <f t="shared" si="1269"/>
        <v>0</v>
      </c>
      <c r="BQ408" s="5">
        <f t="shared" si="1270"/>
        <v>0</v>
      </c>
      <c r="BR408" s="8">
        <f t="shared" si="1271"/>
        <v>0</v>
      </c>
      <c r="BS408" s="5">
        <f t="shared" si="1272"/>
        <v>0</v>
      </c>
      <c r="BT408" s="5">
        <f t="shared" si="1273"/>
        <v>0</v>
      </c>
      <c r="BU408" s="5">
        <f t="shared" si="1274"/>
        <v>1</v>
      </c>
      <c r="BV408" s="5">
        <f t="shared" si="1275"/>
        <v>1</v>
      </c>
      <c r="BW408" s="5">
        <f t="shared" si="1276"/>
        <v>1</v>
      </c>
      <c r="BX408" s="5">
        <f t="shared" si="1277"/>
        <v>1</v>
      </c>
      <c r="BY408" s="5">
        <f t="shared" si="1278"/>
        <v>1</v>
      </c>
      <c r="BZ408" s="5">
        <f t="shared" si="1279"/>
        <v>1</v>
      </c>
      <c r="CA408" s="5">
        <f t="shared" si="1280"/>
        <v>1</v>
      </c>
      <c r="CB408" s="5">
        <f t="shared" si="1281"/>
        <v>1</v>
      </c>
      <c r="CC408" s="5">
        <f t="shared" si="1282"/>
        <v>1</v>
      </c>
      <c r="CD408" s="5" t="str">
        <f t="shared" si="1283"/>
        <v>?</v>
      </c>
      <c r="CE408" s="4" t="str">
        <f t="shared" si="1284"/>
        <v>Kitöltés rendben!</v>
      </c>
      <c r="CF408" s="5">
        <f t="shared" si="1285"/>
        <v>1</v>
      </c>
      <c r="CG408" s="5">
        <f t="shared" si="1286"/>
        <v>0</v>
      </c>
      <c r="CH408" s="5">
        <f t="shared" si="1287"/>
        <v>1</v>
      </c>
    </row>
    <row r="409" spans="1:86" s="2" customFormat="1" ht="30.2" customHeight="1" x14ac:dyDescent="0.25">
      <c r="A409" s="1" t="str">
        <f t="shared" si="1248"/>
        <v>Kitöltés rendben!</v>
      </c>
      <c r="B409" s="200">
        <v>2</v>
      </c>
      <c r="C409" s="199" t="s">
        <v>50</v>
      </c>
      <c r="D409" s="201" t="s">
        <v>649</v>
      </c>
      <c r="E409" s="201" t="s">
        <v>201</v>
      </c>
      <c r="F409" s="202" t="str">
        <f>VLOOKUP($G409,Összesítő!$B:$F,2,FALSE)</f>
        <v>21-32054-1-048-01-10</v>
      </c>
      <c r="G409" s="199" t="s">
        <v>280</v>
      </c>
      <c r="H409" s="202" t="str">
        <f>AY409&amp;"_"&amp;AW409&amp;"_FIV_"&amp;LEFT(Előlap!$B$6,4)</f>
        <v>3185_407_FIV_2026</v>
      </c>
      <c r="I409" s="202" t="str">
        <f>VLOOKUP($G409,Összesítő!$B:$F,5,FALSE)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09" s="202" t="str">
        <f>VLOOKUP($G409,Összesítő!$B:$F,4,FALSE)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09" s="6">
        <f t="shared" si="1207"/>
        <v>2286</v>
      </c>
      <c r="L409" s="200">
        <v>2034</v>
      </c>
      <c r="M409" s="200">
        <v>2034</v>
      </c>
      <c r="N409" s="12">
        <v>0</v>
      </c>
      <c r="O409" s="7">
        <v>2286</v>
      </c>
      <c r="P409" s="7">
        <v>0</v>
      </c>
      <c r="R409" s="7">
        <v>0</v>
      </c>
      <c r="S409" s="7">
        <v>0</v>
      </c>
      <c r="T409" s="7">
        <v>0</v>
      </c>
      <c r="U409" s="7">
        <v>0</v>
      </c>
      <c r="V409" s="7">
        <v>0</v>
      </c>
      <c r="W409" s="7">
        <v>0</v>
      </c>
      <c r="X409" s="7">
        <v>0</v>
      </c>
      <c r="Y409" s="7">
        <v>0</v>
      </c>
      <c r="Z409" s="7">
        <v>0</v>
      </c>
      <c r="AA409" s="7">
        <v>0</v>
      </c>
      <c r="AB409" s="7">
        <v>0</v>
      </c>
      <c r="AC409" s="6">
        <f t="shared" si="1249"/>
        <v>0</v>
      </c>
      <c r="AD409" s="3" t="str">
        <f t="shared" si="1250"/>
        <v>Nem rövidtávú a feladat.</v>
      </c>
      <c r="AF409" s="7">
        <v>0</v>
      </c>
      <c r="AG409" s="7">
        <v>0</v>
      </c>
      <c r="AH409" s="7">
        <v>0</v>
      </c>
      <c r="AI409" s="7">
        <v>0</v>
      </c>
      <c r="AJ409" s="7">
        <v>0</v>
      </c>
      <c r="AK409" s="7">
        <v>0</v>
      </c>
      <c r="AL409" s="7">
        <v>0</v>
      </c>
      <c r="AM409" s="7">
        <v>0</v>
      </c>
      <c r="AN409" s="7">
        <v>0</v>
      </c>
      <c r="AO409" s="7">
        <v>0</v>
      </c>
      <c r="AP409" s="7">
        <v>0</v>
      </c>
      <c r="AQ409" s="6">
        <f t="shared" si="1251"/>
        <v>0</v>
      </c>
      <c r="AR409" s="199" t="s">
        <v>205</v>
      </c>
      <c r="AS409" s="3" t="str">
        <f t="shared" si="1252"/>
        <v>Forráshiányos a feladat!</v>
      </c>
      <c r="AU409" s="201" t="s">
        <v>135</v>
      </c>
      <c r="AV409" s="201" t="s">
        <v>135</v>
      </c>
      <c r="AW409" s="202">
        <f>COUNTA($G$3:G409)</f>
        <v>407</v>
      </c>
      <c r="AY409" s="8">
        <f>VLOOKUP($G409,Összesítő!$B:$F,3,FALSE)</f>
        <v>3185</v>
      </c>
      <c r="AZ409" s="8">
        <f t="shared" si="1253"/>
        <v>0</v>
      </c>
      <c r="BA409" s="5">
        <f t="shared" si="1254"/>
        <v>1</v>
      </c>
      <c r="BB409" s="5" t="str">
        <f t="shared" si="1255"/>
        <v>H</v>
      </c>
      <c r="BC409" s="5">
        <f t="shared" si="1256"/>
        <v>0</v>
      </c>
      <c r="BD409" s="5">
        <f t="shared" si="1257"/>
        <v>0</v>
      </c>
      <c r="BE409" s="5">
        <f t="shared" si="1258"/>
        <v>0</v>
      </c>
      <c r="BF409" s="8" t="str">
        <f t="shared" si="1259"/>
        <v>Nem rövidtávú a feladat.</v>
      </c>
      <c r="BG409" s="5">
        <f t="shared" si="1260"/>
        <v>1</v>
      </c>
      <c r="BH409" s="5">
        <f t="shared" si="1261"/>
        <v>1</v>
      </c>
      <c r="BI409" s="5">
        <f t="shared" si="1262"/>
        <v>1</v>
      </c>
      <c r="BJ409" s="5">
        <f t="shared" si="1263"/>
        <v>1</v>
      </c>
      <c r="BK409" s="5">
        <f t="shared" si="1264"/>
        <v>1</v>
      </c>
      <c r="BL409" s="4" t="str">
        <f t="shared" si="1265"/>
        <v>Forráshiányos a feladat!</v>
      </c>
      <c r="BM409" s="5">
        <f t="shared" si="1266"/>
        <v>0</v>
      </c>
      <c r="BN409" s="5">
        <f t="shared" si="1267"/>
        <v>1</v>
      </c>
      <c r="BO409" s="5">
        <f t="shared" si="1268"/>
        <v>0</v>
      </c>
      <c r="BP409" s="5">
        <f t="shared" si="1269"/>
        <v>0</v>
      </c>
      <c r="BQ409" s="5">
        <f t="shared" si="1270"/>
        <v>0</v>
      </c>
      <c r="BR409" s="8">
        <f t="shared" si="1271"/>
        <v>0</v>
      </c>
      <c r="BS409" s="5">
        <f t="shared" si="1272"/>
        <v>0</v>
      </c>
      <c r="BT409" s="5">
        <f t="shared" si="1273"/>
        <v>0</v>
      </c>
      <c r="BU409" s="5">
        <f t="shared" si="1274"/>
        <v>1</v>
      </c>
      <c r="BV409" s="5">
        <f t="shared" si="1275"/>
        <v>1</v>
      </c>
      <c r="BW409" s="5">
        <f t="shared" si="1276"/>
        <v>1</v>
      </c>
      <c r="BX409" s="5">
        <f t="shared" si="1277"/>
        <v>1</v>
      </c>
      <c r="BY409" s="5">
        <f t="shared" si="1278"/>
        <v>1</v>
      </c>
      <c r="BZ409" s="5">
        <f t="shared" si="1279"/>
        <v>1</v>
      </c>
      <c r="CA409" s="5">
        <f t="shared" si="1280"/>
        <v>1</v>
      </c>
      <c r="CB409" s="5">
        <f t="shared" si="1281"/>
        <v>1</v>
      </c>
      <c r="CC409" s="5">
        <f t="shared" si="1282"/>
        <v>1</v>
      </c>
      <c r="CD409" s="5" t="str">
        <f t="shared" si="1283"/>
        <v>?</v>
      </c>
      <c r="CE409" s="4" t="str">
        <f t="shared" si="1284"/>
        <v>Kitöltés rendben!</v>
      </c>
      <c r="CF409" s="5">
        <f t="shared" si="1285"/>
        <v>1</v>
      </c>
      <c r="CG409" s="5">
        <f t="shared" si="1286"/>
        <v>0</v>
      </c>
      <c r="CH409" s="5">
        <f t="shared" si="1287"/>
        <v>1</v>
      </c>
    </row>
    <row r="410" spans="1:86" s="2" customFormat="1" ht="30.2" customHeight="1" x14ac:dyDescent="0.25">
      <c r="A410" s="1" t="str">
        <f t="shared" si="1248"/>
        <v>Kitöltés rendben!</v>
      </c>
      <c r="B410" s="200">
        <v>2</v>
      </c>
      <c r="C410" s="199" t="s">
        <v>50</v>
      </c>
      <c r="D410" s="201" t="s">
        <v>650</v>
      </c>
      <c r="E410" s="201" t="s">
        <v>201</v>
      </c>
      <c r="F410" s="202" t="str">
        <f>VLOOKUP($G410,Összesítő!$B:$F,2,FALSE)</f>
        <v>21-32054-1-048-01-10</v>
      </c>
      <c r="G410" s="199" t="s">
        <v>280</v>
      </c>
      <c r="H410" s="202" t="str">
        <f>AY410&amp;"_"&amp;AW410&amp;"_FIV_"&amp;LEFT(Előlap!$B$6,4)</f>
        <v>3185_408_FIV_2026</v>
      </c>
      <c r="I410" s="202" t="str">
        <f>VLOOKUP($G410,Összesítő!$B:$F,5,FALSE)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0" s="202" t="str">
        <f>VLOOKUP($G410,Összesítő!$B:$F,4,FALSE)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0" s="6">
        <f t="shared" si="1207"/>
        <v>2286</v>
      </c>
      <c r="L410" s="200">
        <v>2036</v>
      </c>
      <c r="M410" s="200">
        <v>2036</v>
      </c>
      <c r="N410" s="12">
        <v>0</v>
      </c>
      <c r="O410" s="7">
        <v>2286</v>
      </c>
      <c r="P410" s="7">
        <v>0</v>
      </c>
      <c r="R410" s="7">
        <v>0</v>
      </c>
      <c r="S410" s="7">
        <v>0</v>
      </c>
      <c r="T410" s="7">
        <v>0</v>
      </c>
      <c r="U410" s="7">
        <v>0</v>
      </c>
      <c r="V410" s="7">
        <v>0</v>
      </c>
      <c r="W410" s="7">
        <v>0</v>
      </c>
      <c r="X410" s="7">
        <v>0</v>
      </c>
      <c r="Y410" s="7">
        <v>0</v>
      </c>
      <c r="Z410" s="7">
        <v>0</v>
      </c>
      <c r="AA410" s="7">
        <v>0</v>
      </c>
      <c r="AB410" s="7">
        <v>0</v>
      </c>
      <c r="AC410" s="6">
        <f t="shared" si="1249"/>
        <v>0</v>
      </c>
      <c r="AD410" s="3" t="str">
        <f t="shared" si="1250"/>
        <v>Nem rövidtávú a feladat.</v>
      </c>
      <c r="AF410" s="7">
        <v>0</v>
      </c>
      <c r="AG410" s="7">
        <v>0</v>
      </c>
      <c r="AH410" s="7">
        <v>0</v>
      </c>
      <c r="AI410" s="7">
        <v>0</v>
      </c>
      <c r="AJ410" s="7">
        <v>0</v>
      </c>
      <c r="AK410" s="7">
        <v>0</v>
      </c>
      <c r="AL410" s="7">
        <v>0</v>
      </c>
      <c r="AM410" s="7">
        <v>0</v>
      </c>
      <c r="AN410" s="7">
        <v>0</v>
      </c>
      <c r="AO410" s="7">
        <v>0</v>
      </c>
      <c r="AP410" s="7">
        <v>0</v>
      </c>
      <c r="AQ410" s="6">
        <f t="shared" si="1251"/>
        <v>0</v>
      </c>
      <c r="AR410" s="199" t="s">
        <v>205</v>
      </c>
      <c r="AS410" s="3" t="str">
        <f t="shared" si="1252"/>
        <v>Forráshiányos a feladat!</v>
      </c>
      <c r="AU410" s="201" t="s">
        <v>135</v>
      </c>
      <c r="AV410" s="201" t="s">
        <v>135</v>
      </c>
      <c r="AW410" s="202">
        <f>COUNTA($G$3:G410)</f>
        <v>408</v>
      </c>
      <c r="AY410" s="8">
        <f>VLOOKUP($G410,Összesítő!$B:$F,3,FALSE)</f>
        <v>3185</v>
      </c>
      <c r="AZ410" s="8">
        <f t="shared" si="1253"/>
        <v>0</v>
      </c>
      <c r="BA410" s="5">
        <f t="shared" si="1254"/>
        <v>1</v>
      </c>
      <c r="BB410" s="5" t="str">
        <f t="shared" si="1255"/>
        <v>H</v>
      </c>
      <c r="BC410" s="5">
        <f t="shared" si="1256"/>
        <v>0</v>
      </c>
      <c r="BD410" s="5">
        <f t="shared" si="1257"/>
        <v>0</v>
      </c>
      <c r="BE410" s="5">
        <f t="shared" si="1258"/>
        <v>0</v>
      </c>
      <c r="BF410" s="8" t="str">
        <f t="shared" si="1259"/>
        <v>Nem rövidtávú a feladat.</v>
      </c>
      <c r="BG410" s="5">
        <f t="shared" si="1260"/>
        <v>1</v>
      </c>
      <c r="BH410" s="5">
        <f t="shared" si="1261"/>
        <v>1</v>
      </c>
      <c r="BI410" s="5">
        <f t="shared" si="1262"/>
        <v>1</v>
      </c>
      <c r="BJ410" s="5">
        <f t="shared" si="1263"/>
        <v>1</v>
      </c>
      <c r="BK410" s="5">
        <f t="shared" si="1264"/>
        <v>1</v>
      </c>
      <c r="BL410" s="4" t="str">
        <f t="shared" si="1265"/>
        <v>Forráshiányos a feladat!</v>
      </c>
      <c r="BM410" s="5">
        <f t="shared" si="1266"/>
        <v>0</v>
      </c>
      <c r="BN410" s="5">
        <f t="shared" si="1267"/>
        <v>1</v>
      </c>
      <c r="BO410" s="5">
        <f t="shared" si="1268"/>
        <v>0</v>
      </c>
      <c r="BP410" s="5">
        <f t="shared" si="1269"/>
        <v>0</v>
      </c>
      <c r="BQ410" s="5">
        <f t="shared" si="1270"/>
        <v>0</v>
      </c>
      <c r="BR410" s="8">
        <f t="shared" si="1271"/>
        <v>0</v>
      </c>
      <c r="BS410" s="5">
        <f t="shared" si="1272"/>
        <v>0</v>
      </c>
      <c r="BT410" s="5">
        <f t="shared" si="1273"/>
        <v>0</v>
      </c>
      <c r="BU410" s="5">
        <f t="shared" si="1274"/>
        <v>1</v>
      </c>
      <c r="BV410" s="5">
        <f t="shared" si="1275"/>
        <v>1</v>
      </c>
      <c r="BW410" s="5">
        <f t="shared" si="1276"/>
        <v>1</v>
      </c>
      <c r="BX410" s="5">
        <f t="shared" si="1277"/>
        <v>1</v>
      </c>
      <c r="BY410" s="5">
        <f t="shared" si="1278"/>
        <v>1</v>
      </c>
      <c r="BZ410" s="5">
        <f t="shared" si="1279"/>
        <v>1</v>
      </c>
      <c r="CA410" s="5">
        <f t="shared" si="1280"/>
        <v>1</v>
      </c>
      <c r="CB410" s="5">
        <f t="shared" si="1281"/>
        <v>1</v>
      </c>
      <c r="CC410" s="5">
        <f t="shared" si="1282"/>
        <v>1</v>
      </c>
      <c r="CD410" s="5" t="str">
        <f t="shared" si="1283"/>
        <v>?</v>
      </c>
      <c r="CE410" s="4" t="str">
        <f t="shared" si="1284"/>
        <v>Kitöltés rendben!</v>
      </c>
      <c r="CF410" s="5">
        <f t="shared" si="1285"/>
        <v>1</v>
      </c>
      <c r="CG410" s="5">
        <f t="shared" si="1286"/>
        <v>0</v>
      </c>
      <c r="CH410" s="5">
        <f t="shared" si="1287"/>
        <v>1</v>
      </c>
    </row>
    <row r="411" spans="1:86" s="2" customFormat="1" ht="30.2" customHeight="1" x14ac:dyDescent="0.25">
      <c r="A411" s="1" t="str">
        <f t="shared" si="1248"/>
        <v>Kitöltés rendben!</v>
      </c>
      <c r="B411" s="200">
        <v>2</v>
      </c>
      <c r="C411" s="199" t="s">
        <v>50</v>
      </c>
      <c r="D411" s="201" t="s">
        <v>653</v>
      </c>
      <c r="E411" s="201" t="s">
        <v>201</v>
      </c>
      <c r="F411" s="202" t="str">
        <f>VLOOKUP($G411,Összesítő!$B:$F,2,FALSE)</f>
        <v>21-32054-1-048-01-10</v>
      </c>
      <c r="G411" s="199" t="s">
        <v>280</v>
      </c>
      <c r="H411" s="202" t="str">
        <f>AY411&amp;"_"&amp;AW411&amp;"_FIV_"&amp;LEFT(Előlap!$B$6,4)</f>
        <v>3185_409_FIV_2026</v>
      </c>
      <c r="I411" s="202" t="str">
        <f>VLOOKUP($G411,Összesítő!$B:$F,5,FALSE)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1" s="202" t="str">
        <f>VLOOKUP($G411,Összesítő!$B:$F,4,FALSE)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1" s="6">
        <f t="shared" si="1207"/>
        <v>2286</v>
      </c>
      <c r="L411" s="200">
        <v>2036</v>
      </c>
      <c r="M411" s="200">
        <v>2036</v>
      </c>
      <c r="N411" s="12">
        <v>0</v>
      </c>
      <c r="O411" s="7">
        <v>2286</v>
      </c>
      <c r="P411" s="7">
        <v>0</v>
      </c>
      <c r="R411" s="7">
        <v>0</v>
      </c>
      <c r="S411" s="7">
        <v>0</v>
      </c>
      <c r="T411" s="7">
        <v>0</v>
      </c>
      <c r="U411" s="7">
        <v>0</v>
      </c>
      <c r="V411" s="7">
        <v>0</v>
      </c>
      <c r="W411" s="7">
        <v>0</v>
      </c>
      <c r="X411" s="7">
        <v>0</v>
      </c>
      <c r="Y411" s="7">
        <v>0</v>
      </c>
      <c r="Z411" s="7">
        <v>0</v>
      </c>
      <c r="AA411" s="7">
        <v>0</v>
      </c>
      <c r="AB411" s="7">
        <v>0</v>
      </c>
      <c r="AC411" s="6">
        <f t="shared" si="1249"/>
        <v>0</v>
      </c>
      <c r="AD411" s="3" t="str">
        <f t="shared" si="1250"/>
        <v>Nem rövidtávú a feladat.</v>
      </c>
      <c r="AF411" s="7">
        <v>0</v>
      </c>
      <c r="AG411" s="7">
        <v>0</v>
      </c>
      <c r="AH411" s="7">
        <v>0</v>
      </c>
      <c r="AI411" s="7">
        <v>0</v>
      </c>
      <c r="AJ411" s="7">
        <v>0</v>
      </c>
      <c r="AK411" s="7">
        <v>0</v>
      </c>
      <c r="AL411" s="7">
        <v>0</v>
      </c>
      <c r="AM411" s="7">
        <v>0</v>
      </c>
      <c r="AN411" s="7">
        <v>0</v>
      </c>
      <c r="AO411" s="7">
        <v>0</v>
      </c>
      <c r="AP411" s="7">
        <v>0</v>
      </c>
      <c r="AQ411" s="6">
        <f t="shared" si="1251"/>
        <v>0</v>
      </c>
      <c r="AR411" s="199" t="s">
        <v>205</v>
      </c>
      <c r="AS411" s="3" t="str">
        <f t="shared" si="1252"/>
        <v>Forráshiányos a feladat!</v>
      </c>
      <c r="AU411" s="201" t="s">
        <v>135</v>
      </c>
      <c r="AV411" s="201" t="s">
        <v>135</v>
      </c>
      <c r="AW411" s="202">
        <f>COUNTA($G$3:G411)</f>
        <v>409</v>
      </c>
      <c r="AY411" s="8">
        <f>VLOOKUP($G411,Összesítő!$B:$F,3,FALSE)</f>
        <v>3185</v>
      </c>
      <c r="AZ411" s="8">
        <f t="shared" si="1253"/>
        <v>0</v>
      </c>
      <c r="BA411" s="5">
        <f t="shared" si="1254"/>
        <v>1</v>
      </c>
      <c r="BB411" s="5" t="str">
        <f t="shared" si="1255"/>
        <v>H</v>
      </c>
      <c r="BC411" s="5">
        <f t="shared" si="1256"/>
        <v>0</v>
      </c>
      <c r="BD411" s="5">
        <f t="shared" si="1257"/>
        <v>0</v>
      </c>
      <c r="BE411" s="5">
        <f t="shared" si="1258"/>
        <v>0</v>
      </c>
      <c r="BF411" s="8" t="str">
        <f t="shared" si="1259"/>
        <v>Nem rövidtávú a feladat.</v>
      </c>
      <c r="BG411" s="5">
        <f t="shared" si="1260"/>
        <v>1</v>
      </c>
      <c r="BH411" s="5">
        <f t="shared" si="1261"/>
        <v>1</v>
      </c>
      <c r="BI411" s="5">
        <f t="shared" si="1262"/>
        <v>1</v>
      </c>
      <c r="BJ411" s="5">
        <f t="shared" si="1263"/>
        <v>1</v>
      </c>
      <c r="BK411" s="5">
        <f t="shared" si="1264"/>
        <v>1</v>
      </c>
      <c r="BL411" s="4" t="str">
        <f t="shared" si="1265"/>
        <v>Forráshiányos a feladat!</v>
      </c>
      <c r="BM411" s="5">
        <f t="shared" si="1266"/>
        <v>0</v>
      </c>
      <c r="BN411" s="5">
        <f t="shared" si="1267"/>
        <v>1</v>
      </c>
      <c r="BO411" s="5">
        <f t="shared" si="1268"/>
        <v>0</v>
      </c>
      <c r="BP411" s="5">
        <f t="shared" si="1269"/>
        <v>0</v>
      </c>
      <c r="BQ411" s="5">
        <f t="shared" si="1270"/>
        <v>0</v>
      </c>
      <c r="BR411" s="8">
        <f t="shared" si="1271"/>
        <v>0</v>
      </c>
      <c r="BS411" s="5">
        <f t="shared" si="1272"/>
        <v>0</v>
      </c>
      <c r="BT411" s="5">
        <f t="shared" si="1273"/>
        <v>0</v>
      </c>
      <c r="BU411" s="5">
        <f t="shared" si="1274"/>
        <v>1</v>
      </c>
      <c r="BV411" s="5">
        <f t="shared" si="1275"/>
        <v>1</v>
      </c>
      <c r="BW411" s="5">
        <f t="shared" si="1276"/>
        <v>1</v>
      </c>
      <c r="BX411" s="5">
        <f t="shared" si="1277"/>
        <v>1</v>
      </c>
      <c r="BY411" s="5">
        <f t="shared" si="1278"/>
        <v>1</v>
      </c>
      <c r="BZ411" s="5">
        <f t="shared" si="1279"/>
        <v>1</v>
      </c>
      <c r="CA411" s="5">
        <f t="shared" si="1280"/>
        <v>1</v>
      </c>
      <c r="CB411" s="5">
        <f t="shared" si="1281"/>
        <v>1</v>
      </c>
      <c r="CC411" s="5">
        <f t="shared" si="1282"/>
        <v>1</v>
      </c>
      <c r="CD411" s="5" t="str">
        <f t="shared" si="1283"/>
        <v>?</v>
      </c>
      <c r="CE411" s="4" t="str">
        <f t="shared" si="1284"/>
        <v>Kitöltés rendben!</v>
      </c>
      <c r="CF411" s="5">
        <f t="shared" si="1285"/>
        <v>1</v>
      </c>
      <c r="CG411" s="5">
        <f t="shared" si="1286"/>
        <v>0</v>
      </c>
      <c r="CH411" s="5">
        <f t="shared" si="1287"/>
        <v>1</v>
      </c>
    </row>
    <row r="412" spans="1:86" s="2" customFormat="1" ht="30.2" customHeight="1" x14ac:dyDescent="0.25">
      <c r="A412" s="1" t="str">
        <f t="shared" si="1248"/>
        <v>Kitöltés rendben!</v>
      </c>
      <c r="B412" s="200">
        <v>2</v>
      </c>
      <c r="C412" s="199" t="s">
        <v>206</v>
      </c>
      <c r="D412" s="201" t="s">
        <v>654</v>
      </c>
      <c r="E412" s="201" t="s">
        <v>201</v>
      </c>
      <c r="F412" s="202" t="str">
        <f>VLOOKUP($G412,Összesítő!$B:$F,2,FALSE)</f>
        <v>21-32054-1-048-01-10</v>
      </c>
      <c r="G412" s="199" t="s">
        <v>280</v>
      </c>
      <c r="H412" s="202" t="str">
        <f>AY412&amp;"_"&amp;AW412&amp;"_FIV_"&amp;LEFT(Előlap!$B$6,4)</f>
        <v>3185_410_FIV_2026</v>
      </c>
      <c r="I412" s="202" t="str">
        <f>VLOOKUP($G412,Összesítő!$B:$F,5,FALSE)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2" s="202" t="str">
        <f>VLOOKUP($G412,Összesítő!$B:$F,4,FALSE)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2" s="6">
        <f t="shared" si="1207"/>
        <v>25000</v>
      </c>
      <c r="L412" s="200">
        <v>2036</v>
      </c>
      <c r="M412" s="200">
        <v>2036</v>
      </c>
      <c r="N412" s="12">
        <v>0</v>
      </c>
      <c r="O412" s="7">
        <v>25000</v>
      </c>
      <c r="P412" s="7">
        <v>0</v>
      </c>
      <c r="R412" s="7">
        <v>0</v>
      </c>
      <c r="S412" s="7">
        <v>0</v>
      </c>
      <c r="T412" s="7">
        <v>0</v>
      </c>
      <c r="U412" s="7">
        <v>0</v>
      </c>
      <c r="V412" s="7">
        <v>0</v>
      </c>
      <c r="W412" s="7">
        <v>0</v>
      </c>
      <c r="X412" s="7">
        <v>0</v>
      </c>
      <c r="Y412" s="7">
        <v>0</v>
      </c>
      <c r="Z412" s="7">
        <v>0</v>
      </c>
      <c r="AA412" s="7">
        <v>0</v>
      </c>
      <c r="AB412" s="7">
        <v>0</v>
      </c>
      <c r="AC412" s="6">
        <f t="shared" si="1249"/>
        <v>0</v>
      </c>
      <c r="AD412" s="3" t="str">
        <f t="shared" si="1250"/>
        <v>Nem rövidtávú a feladat.</v>
      </c>
      <c r="AF412" s="7">
        <v>0</v>
      </c>
      <c r="AG412" s="7">
        <v>0</v>
      </c>
      <c r="AH412" s="7">
        <v>0</v>
      </c>
      <c r="AI412" s="7">
        <v>0</v>
      </c>
      <c r="AJ412" s="7">
        <v>0</v>
      </c>
      <c r="AK412" s="7">
        <v>0</v>
      </c>
      <c r="AL412" s="7">
        <v>0</v>
      </c>
      <c r="AM412" s="7">
        <v>0</v>
      </c>
      <c r="AN412" s="7">
        <v>0</v>
      </c>
      <c r="AO412" s="7">
        <v>0</v>
      </c>
      <c r="AP412" s="7">
        <v>0</v>
      </c>
      <c r="AQ412" s="6">
        <f t="shared" si="1251"/>
        <v>0</v>
      </c>
      <c r="AR412" s="199" t="s">
        <v>205</v>
      </c>
      <c r="AS412" s="3" t="str">
        <f t="shared" si="1252"/>
        <v>Forráshiányos a feladat!</v>
      </c>
      <c r="AU412" s="201" t="s">
        <v>135</v>
      </c>
      <c r="AV412" s="201" t="s">
        <v>135</v>
      </c>
      <c r="AW412" s="202">
        <f>COUNTA($G$3:G412)</f>
        <v>410</v>
      </c>
      <c r="AY412" s="8">
        <f>VLOOKUP($G412,Összesítő!$B:$F,3,FALSE)</f>
        <v>3185</v>
      </c>
      <c r="AZ412" s="8">
        <f t="shared" si="1253"/>
        <v>0</v>
      </c>
      <c r="BA412" s="5">
        <f t="shared" si="1254"/>
        <v>1</v>
      </c>
      <c r="BB412" s="5" t="str">
        <f t="shared" si="1255"/>
        <v>H</v>
      </c>
      <c r="BC412" s="5">
        <f t="shared" si="1256"/>
        <v>0</v>
      </c>
      <c r="BD412" s="5">
        <f t="shared" si="1257"/>
        <v>0</v>
      </c>
      <c r="BE412" s="5">
        <f t="shared" si="1258"/>
        <v>0</v>
      </c>
      <c r="BF412" s="8" t="str">
        <f t="shared" si="1259"/>
        <v>Nem rövidtávú a feladat.</v>
      </c>
      <c r="BG412" s="5">
        <f t="shared" si="1260"/>
        <v>1</v>
      </c>
      <c r="BH412" s="5">
        <f t="shared" si="1261"/>
        <v>1</v>
      </c>
      <c r="BI412" s="5">
        <f t="shared" si="1262"/>
        <v>1</v>
      </c>
      <c r="BJ412" s="5">
        <f t="shared" si="1263"/>
        <v>1</v>
      </c>
      <c r="BK412" s="5">
        <f t="shared" si="1264"/>
        <v>1</v>
      </c>
      <c r="BL412" s="4" t="str">
        <f t="shared" si="1265"/>
        <v>Forráshiányos a feladat!</v>
      </c>
      <c r="BM412" s="5">
        <f t="shared" si="1266"/>
        <v>0</v>
      </c>
      <c r="BN412" s="5">
        <f t="shared" si="1267"/>
        <v>1</v>
      </c>
      <c r="BO412" s="5">
        <f t="shared" si="1268"/>
        <v>0</v>
      </c>
      <c r="BP412" s="5">
        <f t="shared" si="1269"/>
        <v>0</v>
      </c>
      <c r="BQ412" s="5">
        <f t="shared" si="1270"/>
        <v>0</v>
      </c>
      <c r="BR412" s="8">
        <f t="shared" si="1271"/>
        <v>0</v>
      </c>
      <c r="BS412" s="5">
        <f t="shared" si="1272"/>
        <v>0</v>
      </c>
      <c r="BT412" s="5">
        <f t="shared" si="1273"/>
        <v>0</v>
      </c>
      <c r="BU412" s="5">
        <f t="shared" si="1274"/>
        <v>1</v>
      </c>
      <c r="BV412" s="5">
        <f t="shared" si="1275"/>
        <v>1</v>
      </c>
      <c r="BW412" s="5">
        <f t="shared" si="1276"/>
        <v>1</v>
      </c>
      <c r="BX412" s="5">
        <f t="shared" si="1277"/>
        <v>1</v>
      </c>
      <c r="BY412" s="5">
        <f t="shared" si="1278"/>
        <v>1</v>
      </c>
      <c r="BZ412" s="5">
        <f t="shared" si="1279"/>
        <v>1</v>
      </c>
      <c r="CA412" s="5">
        <f t="shared" si="1280"/>
        <v>1</v>
      </c>
      <c r="CB412" s="5">
        <f t="shared" si="1281"/>
        <v>1</v>
      </c>
      <c r="CC412" s="5">
        <f t="shared" si="1282"/>
        <v>1</v>
      </c>
      <c r="CD412" s="5" t="str">
        <f t="shared" si="1283"/>
        <v>?</v>
      </c>
      <c r="CE412" s="4" t="str">
        <f t="shared" si="1284"/>
        <v>Kitöltés rendben!</v>
      </c>
      <c r="CF412" s="5">
        <f t="shared" si="1285"/>
        <v>1</v>
      </c>
      <c r="CG412" s="5">
        <f t="shared" si="1286"/>
        <v>0</v>
      </c>
      <c r="CH412" s="5">
        <f t="shared" si="1287"/>
        <v>1</v>
      </c>
    </row>
    <row r="413" spans="1:86" s="2" customFormat="1" ht="30.2" customHeight="1" x14ac:dyDescent="0.25">
      <c r="A413" s="1" t="str">
        <f t="shared" si="1248"/>
        <v>Kitöltés rendben!</v>
      </c>
      <c r="B413" s="200">
        <v>2</v>
      </c>
      <c r="C413" s="199" t="s">
        <v>24</v>
      </c>
      <c r="D413" s="201" t="s">
        <v>655</v>
      </c>
      <c r="E413" s="201" t="s">
        <v>201</v>
      </c>
      <c r="F413" s="202" t="str">
        <f>VLOOKUP($G413,Összesítő!$B:$F,2,FALSE)</f>
        <v>21-32054-1-048-01-10</v>
      </c>
      <c r="G413" s="199" t="s">
        <v>280</v>
      </c>
      <c r="H413" s="202" t="str">
        <f>AY413&amp;"_"&amp;AW413&amp;"_FIV_"&amp;LEFT(Előlap!$B$6,4)</f>
        <v>3185_411_FIV_2026</v>
      </c>
      <c r="I413" s="202" t="str">
        <f>VLOOKUP($G413,Összesítő!$B:$F,5,FALSE)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3" s="202" t="str">
        <f>VLOOKUP($G413,Összesítő!$B:$F,4,FALSE)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3" s="6">
        <f t="shared" si="1207"/>
        <v>19500</v>
      </c>
      <c r="L413" s="200">
        <v>2028</v>
      </c>
      <c r="M413" s="200">
        <v>2036</v>
      </c>
      <c r="N413" s="12">
        <v>0</v>
      </c>
      <c r="O413" s="7">
        <v>19500</v>
      </c>
      <c r="P413" s="7">
        <v>0</v>
      </c>
      <c r="R413" s="7">
        <v>0</v>
      </c>
      <c r="S413" s="7">
        <v>0</v>
      </c>
      <c r="T413" s="7">
        <v>0</v>
      </c>
      <c r="U413" s="7">
        <v>0</v>
      </c>
      <c r="V413" s="7">
        <v>0</v>
      </c>
      <c r="W413" s="7">
        <v>0</v>
      </c>
      <c r="X413" s="7">
        <v>0</v>
      </c>
      <c r="Y413" s="7">
        <v>0</v>
      </c>
      <c r="Z413" s="7">
        <v>0</v>
      </c>
      <c r="AA413" s="7">
        <v>0</v>
      </c>
      <c r="AB413" s="7">
        <v>0</v>
      </c>
      <c r="AC413" s="6">
        <f t="shared" si="1249"/>
        <v>0</v>
      </c>
      <c r="AD413" s="3" t="str">
        <f t="shared" si="1250"/>
        <v>Nem rövidtávú a feladat.</v>
      </c>
      <c r="AF413" s="7">
        <v>0</v>
      </c>
      <c r="AG413" s="7">
        <v>0</v>
      </c>
      <c r="AH413" s="7">
        <v>0</v>
      </c>
      <c r="AI413" s="7">
        <v>0</v>
      </c>
      <c r="AJ413" s="7">
        <v>0</v>
      </c>
      <c r="AK413" s="7">
        <v>0</v>
      </c>
      <c r="AL413" s="7">
        <v>0</v>
      </c>
      <c r="AM413" s="7">
        <v>0</v>
      </c>
      <c r="AN413" s="7">
        <v>0</v>
      </c>
      <c r="AO413" s="7">
        <v>0</v>
      </c>
      <c r="AP413" s="7">
        <v>0</v>
      </c>
      <c r="AQ413" s="6">
        <f t="shared" si="1251"/>
        <v>0</v>
      </c>
      <c r="AR413" s="199" t="s">
        <v>205</v>
      </c>
      <c r="AS413" s="3" t="str">
        <f t="shared" si="1252"/>
        <v>Forráshiányos a feladat!</v>
      </c>
      <c r="AU413" s="201" t="s">
        <v>135</v>
      </c>
      <c r="AV413" s="201" t="s">
        <v>135</v>
      </c>
      <c r="AW413" s="202">
        <f>COUNTA($G$3:G413)</f>
        <v>411</v>
      </c>
      <c r="AY413" s="8">
        <f>VLOOKUP($G413,Összesítő!$B:$F,3,FALSE)</f>
        <v>3185</v>
      </c>
      <c r="AZ413" s="8">
        <f t="shared" si="1253"/>
        <v>0</v>
      </c>
      <c r="BA413" s="5">
        <f t="shared" si="1254"/>
        <v>1</v>
      </c>
      <c r="BB413" s="5" t="str">
        <f t="shared" si="1255"/>
        <v>H</v>
      </c>
      <c r="BC413" s="5">
        <f t="shared" si="1256"/>
        <v>0</v>
      </c>
      <c r="BD413" s="5">
        <f t="shared" si="1257"/>
        <v>0</v>
      </c>
      <c r="BE413" s="5">
        <f t="shared" si="1258"/>
        <v>0</v>
      </c>
      <c r="BF413" s="8" t="str">
        <f t="shared" si="1259"/>
        <v>Nem rövidtávú a feladat.</v>
      </c>
      <c r="BG413" s="5">
        <f t="shared" si="1260"/>
        <v>1</v>
      </c>
      <c r="BH413" s="5">
        <f t="shared" si="1261"/>
        <v>1</v>
      </c>
      <c r="BI413" s="5">
        <f t="shared" si="1262"/>
        <v>1</v>
      </c>
      <c r="BJ413" s="5">
        <f t="shared" si="1263"/>
        <v>1</v>
      </c>
      <c r="BK413" s="5">
        <f t="shared" si="1264"/>
        <v>1</v>
      </c>
      <c r="BL413" s="4" t="str">
        <f t="shared" si="1265"/>
        <v>Forráshiányos a feladat!</v>
      </c>
      <c r="BM413" s="5">
        <f t="shared" si="1266"/>
        <v>0</v>
      </c>
      <c r="BN413" s="5">
        <f t="shared" si="1267"/>
        <v>1</v>
      </c>
      <c r="BO413" s="5">
        <f t="shared" si="1268"/>
        <v>0</v>
      </c>
      <c r="BP413" s="5">
        <f t="shared" si="1269"/>
        <v>0</v>
      </c>
      <c r="BQ413" s="5">
        <f t="shared" si="1270"/>
        <v>0</v>
      </c>
      <c r="BR413" s="8">
        <f t="shared" si="1271"/>
        <v>0</v>
      </c>
      <c r="BS413" s="5">
        <f t="shared" si="1272"/>
        <v>0</v>
      </c>
      <c r="BT413" s="5">
        <f t="shared" si="1273"/>
        <v>0</v>
      </c>
      <c r="BU413" s="5">
        <f t="shared" si="1274"/>
        <v>1</v>
      </c>
      <c r="BV413" s="5">
        <f t="shared" si="1275"/>
        <v>1</v>
      </c>
      <c r="BW413" s="5">
        <f t="shared" si="1276"/>
        <v>1</v>
      </c>
      <c r="BX413" s="5">
        <f t="shared" si="1277"/>
        <v>1</v>
      </c>
      <c r="BY413" s="5">
        <f t="shared" si="1278"/>
        <v>1</v>
      </c>
      <c r="BZ413" s="5">
        <f t="shared" si="1279"/>
        <v>1</v>
      </c>
      <c r="CA413" s="5">
        <f t="shared" si="1280"/>
        <v>1</v>
      </c>
      <c r="CB413" s="5">
        <f t="shared" si="1281"/>
        <v>1</v>
      </c>
      <c r="CC413" s="5">
        <f t="shared" si="1282"/>
        <v>1</v>
      </c>
      <c r="CD413" s="5" t="str">
        <f t="shared" si="1283"/>
        <v>?</v>
      </c>
      <c r="CE413" s="4" t="str">
        <f t="shared" si="1284"/>
        <v>Kitöltés rendben!</v>
      </c>
      <c r="CF413" s="5">
        <f t="shared" si="1285"/>
        <v>1</v>
      </c>
      <c r="CG413" s="5">
        <f t="shared" si="1286"/>
        <v>0</v>
      </c>
      <c r="CH413" s="5">
        <f t="shared" si="1287"/>
        <v>1</v>
      </c>
    </row>
    <row r="414" spans="1:86" s="2" customFormat="1" ht="30.2" customHeight="1" x14ac:dyDescent="0.25">
      <c r="A414" s="1" t="str">
        <f t="shared" si="1248"/>
        <v>Kitöltés rendben!</v>
      </c>
      <c r="B414" s="200">
        <v>2</v>
      </c>
      <c r="C414" s="199" t="s">
        <v>24</v>
      </c>
      <c r="D414" s="201" t="s">
        <v>656</v>
      </c>
      <c r="E414" s="201" t="s">
        <v>201</v>
      </c>
      <c r="F414" s="202" t="str">
        <f>VLOOKUP($G414,Összesítő!$B:$F,2,FALSE)</f>
        <v>21-32054-1-048-01-10</v>
      </c>
      <c r="G414" s="199" t="s">
        <v>280</v>
      </c>
      <c r="H414" s="202" t="str">
        <f>AY414&amp;"_"&amp;AW414&amp;"_FIV_"&amp;LEFT(Előlap!$B$6,4)</f>
        <v>3185_412_FIV_2026</v>
      </c>
      <c r="I414" s="202" t="str">
        <f>VLOOKUP($G414,Összesítő!$B:$F,5,FALSE)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4" s="202" t="str">
        <f>VLOOKUP($G414,Összesítő!$B:$F,4,FALSE)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4" s="6">
        <f t="shared" si="1207"/>
        <v>6600</v>
      </c>
      <c r="L414" s="200">
        <v>2028</v>
      </c>
      <c r="M414" s="200">
        <v>2033</v>
      </c>
      <c r="N414" s="12">
        <v>0</v>
      </c>
      <c r="O414" s="7">
        <v>6600</v>
      </c>
      <c r="P414" s="7">
        <v>0</v>
      </c>
      <c r="R414" s="7">
        <v>0</v>
      </c>
      <c r="S414" s="7">
        <v>0</v>
      </c>
      <c r="T414" s="7">
        <v>0</v>
      </c>
      <c r="U414" s="7">
        <v>0</v>
      </c>
      <c r="V414" s="7">
        <v>0</v>
      </c>
      <c r="W414" s="7">
        <v>0</v>
      </c>
      <c r="X414" s="7">
        <v>0</v>
      </c>
      <c r="Y414" s="7">
        <v>0</v>
      </c>
      <c r="Z414" s="7">
        <v>0</v>
      </c>
      <c r="AA414" s="7">
        <v>0</v>
      </c>
      <c r="AB414" s="7">
        <v>0</v>
      </c>
      <c r="AC414" s="6">
        <f t="shared" si="1249"/>
        <v>0</v>
      </c>
      <c r="AD414" s="3" t="str">
        <f t="shared" si="1250"/>
        <v>Nem rövidtávú a feladat.</v>
      </c>
      <c r="AF414" s="7">
        <v>0</v>
      </c>
      <c r="AG414" s="7">
        <v>0</v>
      </c>
      <c r="AH414" s="7">
        <v>0</v>
      </c>
      <c r="AI414" s="7">
        <v>0</v>
      </c>
      <c r="AJ414" s="7">
        <v>0</v>
      </c>
      <c r="AK414" s="7">
        <v>0</v>
      </c>
      <c r="AL414" s="7">
        <v>0</v>
      </c>
      <c r="AM414" s="7">
        <v>0</v>
      </c>
      <c r="AN414" s="7">
        <v>0</v>
      </c>
      <c r="AO414" s="7">
        <v>0</v>
      </c>
      <c r="AP414" s="7">
        <v>0</v>
      </c>
      <c r="AQ414" s="6">
        <f t="shared" si="1251"/>
        <v>0</v>
      </c>
      <c r="AR414" s="199" t="s">
        <v>205</v>
      </c>
      <c r="AS414" s="3" t="str">
        <f t="shared" si="1252"/>
        <v>Forráshiányos a feladat!</v>
      </c>
      <c r="AU414" s="201" t="s">
        <v>135</v>
      </c>
      <c r="AV414" s="201" t="s">
        <v>135</v>
      </c>
      <c r="AW414" s="202">
        <f>COUNTA($G$3:G414)</f>
        <v>412</v>
      </c>
      <c r="AY414" s="8">
        <f>VLOOKUP($G414,Összesítő!$B:$F,3,FALSE)</f>
        <v>3185</v>
      </c>
      <c r="AZ414" s="8">
        <f t="shared" si="1253"/>
        <v>0</v>
      </c>
      <c r="BA414" s="5">
        <f t="shared" si="1254"/>
        <v>1</v>
      </c>
      <c r="BB414" s="5" t="str">
        <f t="shared" si="1255"/>
        <v>H</v>
      </c>
      <c r="BC414" s="5">
        <f t="shared" si="1256"/>
        <v>0</v>
      </c>
      <c r="BD414" s="5">
        <f t="shared" si="1257"/>
        <v>0</v>
      </c>
      <c r="BE414" s="5">
        <f t="shared" si="1258"/>
        <v>0</v>
      </c>
      <c r="BF414" s="8" t="str">
        <f t="shared" si="1259"/>
        <v>Nem rövidtávú a feladat.</v>
      </c>
      <c r="BG414" s="5">
        <f t="shared" si="1260"/>
        <v>1</v>
      </c>
      <c r="BH414" s="5">
        <f t="shared" si="1261"/>
        <v>1</v>
      </c>
      <c r="BI414" s="5">
        <f t="shared" si="1262"/>
        <v>1</v>
      </c>
      <c r="BJ414" s="5">
        <f t="shared" si="1263"/>
        <v>1</v>
      </c>
      <c r="BK414" s="5">
        <f t="shared" si="1264"/>
        <v>1</v>
      </c>
      <c r="BL414" s="4" t="str">
        <f t="shared" si="1265"/>
        <v>Forráshiányos a feladat!</v>
      </c>
      <c r="BM414" s="5">
        <f t="shared" si="1266"/>
        <v>0</v>
      </c>
      <c r="BN414" s="5">
        <f t="shared" si="1267"/>
        <v>1</v>
      </c>
      <c r="BO414" s="5">
        <f t="shared" si="1268"/>
        <v>0</v>
      </c>
      <c r="BP414" s="5">
        <f t="shared" si="1269"/>
        <v>0</v>
      </c>
      <c r="BQ414" s="5">
        <f t="shared" si="1270"/>
        <v>0</v>
      </c>
      <c r="BR414" s="8">
        <f t="shared" si="1271"/>
        <v>0</v>
      </c>
      <c r="BS414" s="5">
        <f t="shared" si="1272"/>
        <v>0</v>
      </c>
      <c r="BT414" s="5">
        <f t="shared" si="1273"/>
        <v>0</v>
      </c>
      <c r="BU414" s="5">
        <f t="shared" si="1274"/>
        <v>1</v>
      </c>
      <c r="BV414" s="5">
        <f t="shared" si="1275"/>
        <v>1</v>
      </c>
      <c r="BW414" s="5">
        <f t="shared" si="1276"/>
        <v>1</v>
      </c>
      <c r="BX414" s="5">
        <f t="shared" si="1277"/>
        <v>1</v>
      </c>
      <c r="BY414" s="5">
        <f t="shared" si="1278"/>
        <v>1</v>
      </c>
      <c r="BZ414" s="5">
        <f t="shared" si="1279"/>
        <v>1</v>
      </c>
      <c r="CA414" s="5">
        <f t="shared" si="1280"/>
        <v>1</v>
      </c>
      <c r="CB414" s="5">
        <f t="shared" si="1281"/>
        <v>1</v>
      </c>
      <c r="CC414" s="5">
        <f t="shared" si="1282"/>
        <v>1</v>
      </c>
      <c r="CD414" s="5" t="str">
        <f t="shared" si="1283"/>
        <v>?</v>
      </c>
      <c r="CE414" s="4" t="str">
        <f t="shared" si="1284"/>
        <v>Kitöltés rendben!</v>
      </c>
      <c r="CF414" s="5">
        <f t="shared" si="1285"/>
        <v>1</v>
      </c>
      <c r="CG414" s="5">
        <f t="shared" si="1286"/>
        <v>0</v>
      </c>
      <c r="CH414" s="5">
        <f t="shared" si="1287"/>
        <v>1</v>
      </c>
    </row>
    <row r="415" spans="1:86" s="2" customFormat="1" ht="30.2" customHeight="1" x14ac:dyDescent="0.25">
      <c r="A415" s="1" t="str">
        <f t="shared" si="1248"/>
        <v>Kitöltés rendben!</v>
      </c>
      <c r="B415" s="200">
        <v>2</v>
      </c>
      <c r="C415" s="199" t="s">
        <v>70</v>
      </c>
      <c r="D415" s="201" t="s">
        <v>657</v>
      </c>
      <c r="E415" s="201" t="s">
        <v>201</v>
      </c>
      <c r="F415" s="202" t="str">
        <f>VLOOKUP($G415,Összesítő!$B:$F,2,FALSE)</f>
        <v>21-32054-1-048-01-10</v>
      </c>
      <c r="G415" s="199" t="s">
        <v>280</v>
      </c>
      <c r="H415" s="202" t="str">
        <f>AY415&amp;"_"&amp;AW415&amp;"_FIV_"&amp;LEFT(Előlap!$B$6,4)</f>
        <v>3185_413_FIV_2026</v>
      </c>
      <c r="I415" s="202" t="str">
        <f>VLOOKUP($G415,Összesítő!$B:$F,5,FALSE)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5" s="202" t="str">
        <f>VLOOKUP($G415,Összesítő!$B:$F,4,FALSE)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5" s="6">
        <f t="shared" si="1207"/>
        <v>6160</v>
      </c>
      <c r="L415" s="200">
        <v>2028</v>
      </c>
      <c r="M415" s="200">
        <v>2036</v>
      </c>
      <c r="N415" s="12">
        <v>0</v>
      </c>
      <c r="O415" s="7">
        <v>6160</v>
      </c>
      <c r="P415" s="7">
        <v>0</v>
      </c>
      <c r="R415" s="7">
        <v>0</v>
      </c>
      <c r="S415" s="7">
        <v>0</v>
      </c>
      <c r="T415" s="7">
        <v>0</v>
      </c>
      <c r="U415" s="7">
        <v>0</v>
      </c>
      <c r="V415" s="7">
        <v>0</v>
      </c>
      <c r="W415" s="7">
        <v>0</v>
      </c>
      <c r="X415" s="7">
        <v>0</v>
      </c>
      <c r="Y415" s="7">
        <v>0</v>
      </c>
      <c r="Z415" s="7">
        <v>0</v>
      </c>
      <c r="AA415" s="7">
        <v>0</v>
      </c>
      <c r="AB415" s="7">
        <v>0</v>
      </c>
      <c r="AC415" s="6">
        <f t="shared" si="1249"/>
        <v>0</v>
      </c>
      <c r="AD415" s="3" t="str">
        <f t="shared" si="1250"/>
        <v>Nem rövidtávú a feladat.</v>
      </c>
      <c r="AF415" s="7">
        <v>0</v>
      </c>
      <c r="AG415" s="7">
        <v>0</v>
      </c>
      <c r="AH415" s="7">
        <v>0</v>
      </c>
      <c r="AI415" s="7">
        <v>0</v>
      </c>
      <c r="AJ415" s="7">
        <v>0</v>
      </c>
      <c r="AK415" s="7">
        <v>0</v>
      </c>
      <c r="AL415" s="7">
        <v>0</v>
      </c>
      <c r="AM415" s="7">
        <v>0</v>
      </c>
      <c r="AN415" s="7">
        <v>0</v>
      </c>
      <c r="AO415" s="7">
        <v>0</v>
      </c>
      <c r="AP415" s="7">
        <v>0</v>
      </c>
      <c r="AQ415" s="6">
        <f t="shared" si="1251"/>
        <v>0</v>
      </c>
      <c r="AR415" s="199" t="s">
        <v>205</v>
      </c>
      <c r="AS415" s="3" t="str">
        <f t="shared" si="1252"/>
        <v>Forráshiányos a feladat!</v>
      </c>
      <c r="AU415" s="201" t="s">
        <v>135</v>
      </c>
      <c r="AV415" s="201" t="s">
        <v>135</v>
      </c>
      <c r="AW415" s="202">
        <f>COUNTA($G$3:G415)</f>
        <v>413</v>
      </c>
      <c r="AY415" s="8">
        <f>VLOOKUP($G415,Összesítő!$B:$F,3,FALSE)</f>
        <v>3185</v>
      </c>
      <c r="AZ415" s="8">
        <f t="shared" si="1253"/>
        <v>0</v>
      </c>
      <c r="BA415" s="5">
        <f t="shared" si="1254"/>
        <v>1</v>
      </c>
      <c r="BB415" s="5" t="str">
        <f t="shared" si="1255"/>
        <v>H</v>
      </c>
      <c r="BC415" s="5">
        <f t="shared" si="1256"/>
        <v>0</v>
      </c>
      <c r="BD415" s="5">
        <f t="shared" si="1257"/>
        <v>0</v>
      </c>
      <c r="BE415" s="5">
        <f t="shared" si="1258"/>
        <v>0</v>
      </c>
      <c r="BF415" s="8" t="str">
        <f t="shared" si="1259"/>
        <v>Nem rövidtávú a feladat.</v>
      </c>
      <c r="BG415" s="5">
        <f t="shared" si="1260"/>
        <v>1</v>
      </c>
      <c r="BH415" s="5">
        <f t="shared" si="1261"/>
        <v>1</v>
      </c>
      <c r="BI415" s="5">
        <f t="shared" si="1262"/>
        <v>1</v>
      </c>
      <c r="BJ415" s="5">
        <f t="shared" si="1263"/>
        <v>1</v>
      </c>
      <c r="BK415" s="5">
        <f t="shared" si="1264"/>
        <v>1</v>
      </c>
      <c r="BL415" s="4" t="str">
        <f t="shared" si="1265"/>
        <v>Forráshiányos a feladat!</v>
      </c>
      <c r="BM415" s="5">
        <f t="shared" si="1266"/>
        <v>0</v>
      </c>
      <c r="BN415" s="5">
        <f t="shared" si="1267"/>
        <v>1</v>
      </c>
      <c r="BO415" s="5">
        <f t="shared" si="1268"/>
        <v>0</v>
      </c>
      <c r="BP415" s="5">
        <f t="shared" si="1269"/>
        <v>0</v>
      </c>
      <c r="BQ415" s="5">
        <f t="shared" si="1270"/>
        <v>0</v>
      </c>
      <c r="BR415" s="8">
        <f t="shared" si="1271"/>
        <v>0</v>
      </c>
      <c r="BS415" s="5">
        <f t="shared" si="1272"/>
        <v>0</v>
      </c>
      <c r="BT415" s="5">
        <f t="shared" si="1273"/>
        <v>0</v>
      </c>
      <c r="BU415" s="5">
        <f t="shared" si="1274"/>
        <v>1</v>
      </c>
      <c r="BV415" s="5">
        <f t="shared" si="1275"/>
        <v>1</v>
      </c>
      <c r="BW415" s="5">
        <f t="shared" si="1276"/>
        <v>1</v>
      </c>
      <c r="BX415" s="5">
        <f t="shared" si="1277"/>
        <v>1</v>
      </c>
      <c r="BY415" s="5">
        <f t="shared" si="1278"/>
        <v>1</v>
      </c>
      <c r="BZ415" s="5">
        <f t="shared" si="1279"/>
        <v>1</v>
      </c>
      <c r="CA415" s="5">
        <f t="shared" si="1280"/>
        <v>1</v>
      </c>
      <c r="CB415" s="5">
        <f t="shared" si="1281"/>
        <v>1</v>
      </c>
      <c r="CC415" s="5">
        <f t="shared" si="1282"/>
        <v>1</v>
      </c>
      <c r="CD415" s="5" t="str">
        <f t="shared" si="1283"/>
        <v>?</v>
      </c>
      <c r="CE415" s="4" t="str">
        <f t="shared" si="1284"/>
        <v>Kitöltés rendben!</v>
      </c>
      <c r="CF415" s="5">
        <f t="shared" si="1285"/>
        <v>1</v>
      </c>
      <c r="CG415" s="5">
        <f t="shared" si="1286"/>
        <v>0</v>
      </c>
      <c r="CH415" s="5">
        <f t="shared" si="1287"/>
        <v>1</v>
      </c>
    </row>
    <row r="416" spans="1:86" s="2" customFormat="1" ht="30.2" customHeight="1" x14ac:dyDescent="0.25">
      <c r="A416" s="1" t="str">
        <f t="shared" si="1248"/>
        <v>Kitöltés rendben!</v>
      </c>
      <c r="B416" s="200">
        <v>2</v>
      </c>
      <c r="C416" s="199" t="s">
        <v>70</v>
      </c>
      <c r="D416" s="201" t="s">
        <v>658</v>
      </c>
      <c r="E416" s="201" t="s">
        <v>201</v>
      </c>
      <c r="F416" s="202" t="str">
        <f>VLOOKUP($G416,Összesítő!$B:$F,2,FALSE)</f>
        <v>21-32054-1-048-01-10</v>
      </c>
      <c r="G416" s="199" t="s">
        <v>280</v>
      </c>
      <c r="H416" s="202" t="str">
        <f>AY416&amp;"_"&amp;AW416&amp;"_FIV_"&amp;LEFT(Előlap!$B$6,4)</f>
        <v>3185_414_FIV_2026</v>
      </c>
      <c r="I416" s="202" t="str">
        <f>VLOOKUP($G416,Összesítő!$B:$F,5,FALSE)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6" s="202" t="str">
        <f>VLOOKUP($G416,Összesítő!$B:$F,4,FALSE)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6" s="6">
        <f t="shared" si="1207"/>
        <v>160</v>
      </c>
      <c r="L416" s="200">
        <v>2028</v>
      </c>
      <c r="M416" s="200">
        <v>2034</v>
      </c>
      <c r="N416" s="12">
        <v>0</v>
      </c>
      <c r="O416" s="7">
        <v>160</v>
      </c>
      <c r="P416" s="7">
        <v>0</v>
      </c>
      <c r="R416" s="7">
        <v>0</v>
      </c>
      <c r="S416" s="7">
        <v>0</v>
      </c>
      <c r="T416" s="7">
        <v>0</v>
      </c>
      <c r="U416" s="7">
        <v>0</v>
      </c>
      <c r="V416" s="7">
        <v>0</v>
      </c>
      <c r="W416" s="7">
        <v>0</v>
      </c>
      <c r="X416" s="7">
        <v>0</v>
      </c>
      <c r="Y416" s="7">
        <v>0</v>
      </c>
      <c r="Z416" s="7">
        <v>0</v>
      </c>
      <c r="AA416" s="7">
        <v>0</v>
      </c>
      <c r="AB416" s="7">
        <v>0</v>
      </c>
      <c r="AC416" s="6">
        <f t="shared" si="1249"/>
        <v>0</v>
      </c>
      <c r="AD416" s="3" t="str">
        <f t="shared" si="1250"/>
        <v>Nem rövidtávú a feladat.</v>
      </c>
      <c r="AF416" s="7">
        <v>0</v>
      </c>
      <c r="AG416" s="7">
        <v>0</v>
      </c>
      <c r="AH416" s="7">
        <v>0</v>
      </c>
      <c r="AI416" s="7">
        <v>0</v>
      </c>
      <c r="AJ416" s="7">
        <v>0</v>
      </c>
      <c r="AK416" s="7">
        <v>0</v>
      </c>
      <c r="AL416" s="7">
        <v>0</v>
      </c>
      <c r="AM416" s="7">
        <v>0</v>
      </c>
      <c r="AN416" s="7">
        <v>0</v>
      </c>
      <c r="AO416" s="7">
        <v>0</v>
      </c>
      <c r="AP416" s="7">
        <v>0</v>
      </c>
      <c r="AQ416" s="6">
        <f t="shared" si="1251"/>
        <v>0</v>
      </c>
      <c r="AR416" s="199" t="s">
        <v>205</v>
      </c>
      <c r="AS416" s="3" t="str">
        <f t="shared" si="1252"/>
        <v>Forráshiányos a feladat!</v>
      </c>
      <c r="AU416" s="201" t="s">
        <v>135</v>
      </c>
      <c r="AV416" s="201" t="s">
        <v>135</v>
      </c>
      <c r="AW416" s="202">
        <f>COUNTA($G$3:G416)</f>
        <v>414</v>
      </c>
      <c r="AY416" s="8">
        <f>VLOOKUP($G416,Összesítő!$B:$F,3,FALSE)</f>
        <v>3185</v>
      </c>
      <c r="AZ416" s="8">
        <f t="shared" si="1253"/>
        <v>0</v>
      </c>
      <c r="BA416" s="5">
        <f t="shared" si="1254"/>
        <v>1</v>
      </c>
      <c r="BB416" s="5" t="str">
        <f t="shared" si="1255"/>
        <v>H</v>
      </c>
      <c r="BC416" s="5">
        <f t="shared" si="1256"/>
        <v>0</v>
      </c>
      <c r="BD416" s="5">
        <f t="shared" si="1257"/>
        <v>0</v>
      </c>
      <c r="BE416" s="5">
        <f t="shared" si="1258"/>
        <v>0</v>
      </c>
      <c r="BF416" s="8" t="str">
        <f t="shared" si="1259"/>
        <v>Nem rövidtávú a feladat.</v>
      </c>
      <c r="BG416" s="5">
        <f t="shared" si="1260"/>
        <v>1</v>
      </c>
      <c r="BH416" s="5">
        <f t="shared" si="1261"/>
        <v>1</v>
      </c>
      <c r="BI416" s="5">
        <f t="shared" si="1262"/>
        <v>1</v>
      </c>
      <c r="BJ416" s="5">
        <f t="shared" si="1263"/>
        <v>1</v>
      </c>
      <c r="BK416" s="5">
        <f t="shared" si="1264"/>
        <v>1</v>
      </c>
      <c r="BL416" s="4" t="str">
        <f t="shared" si="1265"/>
        <v>Forráshiányos a feladat!</v>
      </c>
      <c r="BM416" s="5">
        <f t="shared" si="1266"/>
        <v>0</v>
      </c>
      <c r="BN416" s="5">
        <f t="shared" si="1267"/>
        <v>1</v>
      </c>
      <c r="BO416" s="5">
        <f t="shared" si="1268"/>
        <v>0</v>
      </c>
      <c r="BP416" s="5">
        <f t="shared" si="1269"/>
        <v>0</v>
      </c>
      <c r="BQ416" s="5">
        <f t="shared" si="1270"/>
        <v>0</v>
      </c>
      <c r="BR416" s="8">
        <f t="shared" si="1271"/>
        <v>0</v>
      </c>
      <c r="BS416" s="5">
        <f t="shared" si="1272"/>
        <v>0</v>
      </c>
      <c r="BT416" s="5">
        <f t="shared" si="1273"/>
        <v>0</v>
      </c>
      <c r="BU416" s="5">
        <f t="shared" si="1274"/>
        <v>1</v>
      </c>
      <c r="BV416" s="5">
        <f t="shared" si="1275"/>
        <v>1</v>
      </c>
      <c r="BW416" s="5">
        <f t="shared" si="1276"/>
        <v>1</v>
      </c>
      <c r="BX416" s="5">
        <f t="shared" si="1277"/>
        <v>1</v>
      </c>
      <c r="BY416" s="5">
        <f t="shared" si="1278"/>
        <v>1</v>
      </c>
      <c r="BZ416" s="5">
        <f t="shared" si="1279"/>
        <v>1</v>
      </c>
      <c r="CA416" s="5">
        <f t="shared" si="1280"/>
        <v>1</v>
      </c>
      <c r="CB416" s="5">
        <f t="shared" si="1281"/>
        <v>1</v>
      </c>
      <c r="CC416" s="5">
        <f t="shared" si="1282"/>
        <v>1</v>
      </c>
      <c r="CD416" s="5" t="str">
        <f t="shared" si="1283"/>
        <v>?</v>
      </c>
      <c r="CE416" s="4" t="str">
        <f t="shared" si="1284"/>
        <v>Kitöltés rendben!</v>
      </c>
      <c r="CF416" s="5">
        <f t="shared" si="1285"/>
        <v>1</v>
      </c>
      <c r="CG416" s="5">
        <f t="shared" si="1286"/>
        <v>0</v>
      </c>
      <c r="CH416" s="5">
        <f t="shared" si="1287"/>
        <v>1</v>
      </c>
    </row>
    <row r="417" spans="1:86" s="2" customFormat="1" ht="30.2" customHeight="1" x14ac:dyDescent="0.25">
      <c r="A417" s="1" t="str">
        <f t="shared" ref="A417:A429" si="1288">IF($G417="","Nincs VKR kiválasztva!",CE417)</f>
        <v>Kitöltés rendben!</v>
      </c>
      <c r="B417" s="200">
        <v>2</v>
      </c>
      <c r="C417" s="199" t="s">
        <v>80</v>
      </c>
      <c r="D417" s="201" t="s">
        <v>659</v>
      </c>
      <c r="E417" s="201" t="s">
        <v>201</v>
      </c>
      <c r="F417" s="202" t="str">
        <f>VLOOKUP($G417,Összesítő!$B:$F,2,FALSE)</f>
        <v>21-32054-1-048-01-10</v>
      </c>
      <c r="G417" s="199" t="s">
        <v>280</v>
      </c>
      <c r="H417" s="202" t="str">
        <f>AY417&amp;"_"&amp;AW417&amp;"_FIV_"&amp;LEFT(Előlap!$B$6,4)</f>
        <v>3185_415_FIV_2026</v>
      </c>
      <c r="I417" s="202" t="str">
        <f>VLOOKUP($G417,Összesítő!$B:$F,5,FALSE)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7" s="202" t="str">
        <f>VLOOKUP($G417,Összesítő!$B:$F,4,FALSE)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7" s="6">
        <f t="shared" si="1207"/>
        <v>14600</v>
      </c>
      <c r="L417" s="200">
        <v>2028</v>
      </c>
      <c r="M417" s="200">
        <v>2036</v>
      </c>
      <c r="N417" s="12">
        <v>0</v>
      </c>
      <c r="O417" s="7">
        <v>14600</v>
      </c>
      <c r="P417" s="7">
        <v>0</v>
      </c>
      <c r="R417" s="7">
        <v>0</v>
      </c>
      <c r="S417" s="7">
        <v>0</v>
      </c>
      <c r="T417" s="7">
        <v>0</v>
      </c>
      <c r="U417" s="7">
        <v>0</v>
      </c>
      <c r="V417" s="7">
        <v>0</v>
      </c>
      <c r="W417" s="7">
        <v>0</v>
      </c>
      <c r="X417" s="7">
        <v>0</v>
      </c>
      <c r="Y417" s="7">
        <v>0</v>
      </c>
      <c r="Z417" s="7">
        <v>0</v>
      </c>
      <c r="AA417" s="7">
        <v>0</v>
      </c>
      <c r="AB417" s="7">
        <v>0</v>
      </c>
      <c r="AC417" s="6">
        <f t="shared" ref="AC417:AC429" si="1289">SUM(R417:AB417)</f>
        <v>0</v>
      </c>
      <c r="AD417" s="3" t="str">
        <f t="shared" ref="AD417:AD429" si="1290">IF($G417="","Nincs VKR kiválasztva!",IF(BA417=0,"Hiányos kitöltés!",BF417))</f>
        <v>Nem rövidtávú a feladat.</v>
      </c>
      <c r="AF417" s="7">
        <v>0</v>
      </c>
      <c r="AG417" s="7">
        <v>0</v>
      </c>
      <c r="AH417" s="7">
        <v>0</v>
      </c>
      <c r="AI417" s="7">
        <v>0</v>
      </c>
      <c r="AJ417" s="7">
        <v>0</v>
      </c>
      <c r="AK417" s="7">
        <v>0</v>
      </c>
      <c r="AL417" s="7">
        <v>0</v>
      </c>
      <c r="AM417" s="7">
        <v>0</v>
      </c>
      <c r="AN417" s="7">
        <v>0</v>
      </c>
      <c r="AO417" s="7">
        <v>0</v>
      </c>
      <c r="AP417" s="7">
        <v>0</v>
      </c>
      <c r="AQ417" s="6">
        <f t="shared" ref="AQ417:AQ429" si="1291">SUM(AF417:AP417)</f>
        <v>0</v>
      </c>
      <c r="AR417" s="199" t="s">
        <v>205</v>
      </c>
      <c r="AS417" s="3" t="str">
        <f t="shared" ref="AS417:AS429" si="1292">IF($G417="","Nincs VKR kiválasztva!",IF($BA417=0,"Hiányos kitöltés!",IF($BN417=0,"Nem hosszútávú a feladat.",$BL417)))</f>
        <v>Forráshiányos a feladat!</v>
      </c>
      <c r="AU417" s="201" t="s">
        <v>135</v>
      </c>
      <c r="AV417" s="201" t="s">
        <v>135</v>
      </c>
      <c r="AW417" s="202">
        <f>COUNTA($G$3:G417)</f>
        <v>415</v>
      </c>
      <c r="AY417" s="8">
        <f>VLOOKUP($G417,Összesítő!$B:$F,3,FALSE)</f>
        <v>3185</v>
      </c>
      <c r="AZ417" s="8">
        <f t="shared" ref="AZ417:AZ429" si="1293">LEN($AU417)</f>
        <v>0</v>
      </c>
      <c r="BA417" s="5">
        <f t="shared" ref="BA417:BA429" si="1294">IF(OR($B417="",$C417="",$D417="",$E417="",$F417="",$L417="",$M417="",$N417="",$O417="",$P417=""),0,1)</f>
        <v>1</v>
      </c>
      <c r="BB417" s="5" t="str">
        <f t="shared" ref="BB417:BB429" si="1295">IF($F417="",0,IF(AND($L417=2027,$M417=2027),"R",IF(AND($L417=2027,$M417&gt;2027),"RH",IF(AND($L417&gt;2027,$M417&gt;2027),"H","x"))))</f>
        <v>H</v>
      </c>
      <c r="BC417" s="5">
        <f t="shared" ref="BC417:BC429" si="1296">IF(OR(BB417="R",BB417="RH"),1,0)</f>
        <v>0</v>
      </c>
      <c r="BD417" s="5">
        <f t="shared" ref="BD417:BD429" si="1297">IF(AND($BB417="R",$O417&gt;0),1,IF(AND($BB417="H",$N417&gt;0),1,0))</f>
        <v>0</v>
      </c>
      <c r="BE417" s="5">
        <f t="shared" ref="BE417:BE429" si="1298">IF($AC417&lt;$N417,1,IF($AC417=$N417,0))</f>
        <v>0</v>
      </c>
      <c r="BF417" s="8" t="str">
        <f t="shared" ref="BF417:BF429" si="1299">IF($L417&gt;2027,"Nem rövidtávú a feladat.",IF($BE417=1,"Az I. ütem nem lehet forráshiányos!",IF($AC417&gt;$N417,"Többlet forrást jelölt meg az I. ütemnél! A forrás ne legyen több a költségnél.",IF($AC417=$N417,"A forrás egyenlő a költséggel (I.ütem).",0))))</f>
        <v>Nem rövidtávú a feladat.</v>
      </c>
      <c r="BG417" s="5">
        <f t="shared" ref="BG417:BG429" si="1300">IF(AND($R417&lt;&gt;"",$S417&lt;&gt;"",$T417&lt;&gt;"",$U417&lt;&gt;"",$V417&lt;&gt;"",$W417&lt;&gt;"",$X417&lt;&gt;"",$Y417&lt;&gt;"",$Z417&lt;&gt;"",$AA417&lt;&gt;"",$AB417&lt;&gt;""),1,0)</f>
        <v>1</v>
      </c>
      <c r="BH417" s="5">
        <f t="shared" ref="BH417:BH429" si="1301">IF(AND($BG417=1,$N417=$AC417),1,0)</f>
        <v>1</v>
      </c>
      <c r="BI417" s="5">
        <f t="shared" ref="BI417:BI429" si="1302">IF($AQ417&lt;$O417,1,0)</f>
        <v>1</v>
      </c>
      <c r="BJ417" s="5">
        <f t="shared" ref="BJ417:BJ429" si="1303">IF(AND($AF417&lt;&gt;"",$AG417&lt;&gt;"",$AH417&lt;&gt;"",$AI417&lt;&gt;"",$AJ417&lt;&gt;"",$AK417&lt;&gt;"",$AL417&lt;&gt;"",$AM417&lt;&gt;"",$AN417&lt;&gt;"",$AO417&lt;&gt;"",$AP417&lt;&gt;""),1,0)</f>
        <v>1</v>
      </c>
      <c r="BK417" s="5">
        <f t="shared" ref="BK417:BK429" si="1304">IF(AND($BJ417=1,$O417=$AQ417),1,IF(AND($BJ417=1,$O417&gt;$AQ417,AR417="igen"),1,0))</f>
        <v>1</v>
      </c>
      <c r="BL417" s="4" t="str">
        <f t="shared" ref="BL417:BL429" si="1305">IF($M417&lt;2028,"Nem hosszútávú a feladat.",IF(AND($BI417=1,$AR417="nem"),"Forráshiányos a feladat? Jelölje az AR-oszlopban!",IF(AND($BI417=0,$AR417="igen"),"Forráshiányosnak jelölte a feladat az AR-oszlopban, de a forrás költség adatok alapnján nem az!",IF(AND($BI417=1,$AR417="igen"),"Forráshiányos a feladat!",IF($AQ417&gt;$O417,"Többlet forrást jelölt meg a II. ütemnél! A forrás ne legyen több a költségnél.",IF($AQ417=$O417,"A forrás egyenlő a költséggel (II.ütem).",0))))))</f>
        <v>Forráshiányos a feladat!</v>
      </c>
      <c r="BM417" s="5">
        <f t="shared" ref="BM417:BM429" si="1306">IF($M417&lt;2028,1,0)</f>
        <v>0</v>
      </c>
      <c r="BN417" s="5">
        <f t="shared" ref="BN417:BN429" si="1307">IF($M417&gt;2027,1,0)</f>
        <v>1</v>
      </c>
      <c r="BO417" s="5">
        <f t="shared" ref="BO417:BO429" si="1308">IF(AND($BM417=1,$N417=0),1,0)</f>
        <v>0</v>
      </c>
      <c r="BP417" s="5">
        <f t="shared" ref="BP417:BP429" si="1309">IF(AND($BN417=1,$O417=0),1,0)</f>
        <v>0</v>
      </c>
      <c r="BQ417" s="5">
        <f t="shared" ref="BQ417:BQ429" si="1310">IF(AND($BB417="R",$N417=0,$AZ417&gt;29),1,IF(AND($BB417="RH",$N417=0,$AZ417&gt;29),1,0))</f>
        <v>0</v>
      </c>
      <c r="BR417" s="8">
        <f t="shared" ref="BR417:BR429" si="1311">IF($BN417=0,"Nincs hosszútávú terv!",IF(AND($BB417="H",$O417=0,$AZ417=0),"Nullás a hosszútávú feladat és nincs hozzá indoklás!",IF(AND($BB417="RH",$O417=0,$AZ417=0),"Nullás a hosszútávú feladat és nincs hozzá indoklás!",IF(AND($BB417="R",$O417=0,$AZ417&lt;300),"Nullás a hosszútávú feladat és rövid hozzá az indoklás!",IF(AND($BB417="RH",$O417=0,$AZ417&lt;300),"Nullás a hosszútávú feladat és rövid hozzá az indoklás!",0)))))</f>
        <v>0</v>
      </c>
      <c r="BS417" s="5">
        <f t="shared" ref="BS417:BS429" si="1312">IF(AND($BB417="R",$N417=0,$AZ417&gt;29),1,IF(AND($BB417="RH",$N417=0,$AZ417&gt;29),1,0))</f>
        <v>0</v>
      </c>
      <c r="BT417" s="5">
        <f t="shared" ref="BT417:BT429" si="1313">IF(AND($BB417="H",$O417=0,$AZ417&gt;29),1,IF(AND($BB417="RH",$O417=0,$AZ417&gt;29),1,0))</f>
        <v>0</v>
      </c>
      <c r="BU417" s="5">
        <f t="shared" ref="BU417:BU429" si="1314">IF($B417="",0,1)</f>
        <v>1</v>
      </c>
      <c r="BV417" s="5">
        <f t="shared" ref="BV417:BV429" si="1315">IF($C417="",0,1)</f>
        <v>1</v>
      </c>
      <c r="BW417" s="5">
        <f t="shared" ref="BW417:BW429" si="1316">IF($D417="",0,1)</f>
        <v>1</v>
      </c>
      <c r="BX417" s="5">
        <f t="shared" ref="BX417:BX429" si="1317">IF($E417="",0,1)</f>
        <v>1</v>
      </c>
      <c r="BY417" s="5">
        <f t="shared" ref="BY417:BY429" si="1318">IF($L417="",0,1)</f>
        <v>1</v>
      </c>
      <c r="BZ417" s="5">
        <f t="shared" ref="BZ417:BZ429" si="1319">IF($M417="",0,1)</f>
        <v>1</v>
      </c>
      <c r="CA417" s="5">
        <f t="shared" ref="CA417:CA429" si="1320">IF($N417="",0,1)</f>
        <v>1</v>
      </c>
      <c r="CB417" s="5">
        <f t="shared" ref="CB417:CB429" si="1321">IF($O417="",0,1)</f>
        <v>1</v>
      </c>
      <c r="CC417" s="5">
        <f t="shared" ref="CC417:CC429" si="1322">IF($P417="",0,1)</f>
        <v>1</v>
      </c>
      <c r="CD417" s="5" t="str">
        <f t="shared" ref="CD417:CD429" si="1323">IF(AND($BA417=0,$BU417=0),"Hiányos kitöltés! (B-oszlop üres)",IF(AND($BA417=0,$BV417=0),"Hiányos kitöltés! (C-oszlop üres)",IF(AND($BA417=0,$BW417=0),"Hiányos kitöltés! (D-oszlop üres)",IF(AND($BA417=0,$BX417=0),"Hiányos kitöltés! (E-oszlop üres)",IF(AND($BA417=0,$BY417=0),"Hiányos kitöltés! (L-oszlop üres)",IF(AND($BA417=0,$BZ417=0),"Hiányos kitöltés! (M-oszlop üres)",IF(AND($BA417=0,$CA417=0),"Hiányos kitöltés! (N-oszlop üres)",IF(AND($BA417=0,$CB417=0),"Hiányos kitöltés! (O-oszlop üres)",IF(AND($BA417=0,$CC417=0),"Hiányos kitöltés! (P-oszlop üres)",IF(AND($BA417=0,$BG417=0),"Hiányos kitöltés! (I.ütem forrása hiányos!","?"))))))))))</f>
        <v>?</v>
      </c>
      <c r="CE417" s="4" t="str">
        <f t="shared" ref="CE417:CE429" si="1324">IF($BA417=0,$CD417,IF($BG417=0,"I. ütem forrása nincs kitöltve!",IF($BJ417=0,"II. ütem forrása nincs kitöltve!",IF($BD417=1,"Költségek üteme nem megfelelő (az időtartam és a költség üteme eltér)!",IF(AND(BH417=0,$BA417=1,$BJ417=1,$BD417=1),"Kötelező cellák kitöltve, de az I. ütem forrása hibás!",IF(AND(BJ417=0,$BA417=1,$BJ417=1,$BD417=1),"Kötelező cellák kitöltve, de a II. ütem forrása hibás!",IF(AND($BO417=1,$AZ417&lt;30),"Nullás a rövidtávú feladat és rövid (hiányzik) a hozzá tartozó indoklás!",IF(AND($BP417=1,$AZ417&lt;30),"Nullás a hosszútávú feladat és rövid (hiányzik) a hozzá tartozó indoklás!",IF(AND(BN417=1,C417="2011_RENDKÍVÜLI"),"II. ütemre nem tervezhet Rendkívüli feladatot!",IF(BH417=0,AD417,IF(BK417=0,AS417,IF(AND(BC417=1,$P417&gt;$N417),"EM rendelet 2. melléklet terhére elszámolt költség nem lehet nagyobb az I. ütemre tervezett tényleges költségnél!",IF($AC417&gt;$N417,"Többlet forrást jelölt meg az I. ütemnél! A forrás ne legyen több a költségnél.",IF($AQ417&gt;$O417,"Többlet forrást jelölt meg a II. ütemnél! A forrás ne legyen több a költségnél.","Kitöltés rendben!"))))))))))))))</f>
        <v>Kitöltés rendben!</v>
      </c>
      <c r="CF417" s="5">
        <f t="shared" ref="CF417:CF429" si="1325">IF(A417="Kitöltés rendben!",1,0)</f>
        <v>1</v>
      </c>
      <c r="CG417" s="5">
        <f t="shared" ref="CG417:CG429" si="1326">IF(AND($BB417="R",$CF417=1),1,IF(AND($BB417="RH",$CF417=1),1,0))</f>
        <v>0</v>
      </c>
      <c r="CH417" s="5">
        <f t="shared" ref="CH417:CH429" si="1327">IF(AND($BB417="H",$CF417=1),1,IF(AND($BB417="RH",$CF417=1),1,0))</f>
        <v>1</v>
      </c>
    </row>
    <row r="418" spans="1:86" s="2" customFormat="1" ht="30.2" customHeight="1" x14ac:dyDescent="0.25">
      <c r="A418" s="1" t="str">
        <f t="shared" si="1288"/>
        <v>Kitöltés rendben!</v>
      </c>
      <c r="B418" s="200">
        <v>2</v>
      </c>
      <c r="C418" s="199" t="s">
        <v>80</v>
      </c>
      <c r="D418" s="201" t="s">
        <v>660</v>
      </c>
      <c r="E418" s="201" t="s">
        <v>201</v>
      </c>
      <c r="F418" s="202" t="str">
        <f>VLOOKUP($G418,Összesítő!$B:$F,2,FALSE)</f>
        <v>21-32054-1-048-01-10</v>
      </c>
      <c r="G418" s="199" t="s">
        <v>280</v>
      </c>
      <c r="H418" s="202" t="str">
        <f>AY418&amp;"_"&amp;AW418&amp;"_FIV_"&amp;LEFT(Előlap!$B$6,4)</f>
        <v>3185_416_FIV_2026</v>
      </c>
      <c r="I418" s="202" t="str">
        <f>VLOOKUP($G418,Összesítő!$B:$F,5,FALSE)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8" s="202" t="str">
        <f>VLOOKUP($G418,Összesítő!$B:$F,4,FALSE)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8" s="6">
        <f t="shared" si="1207"/>
        <v>940</v>
      </c>
      <c r="L418" s="200">
        <v>2028</v>
      </c>
      <c r="M418" s="200">
        <v>2036</v>
      </c>
      <c r="N418" s="12">
        <v>0</v>
      </c>
      <c r="O418" s="7">
        <v>940</v>
      </c>
      <c r="P418" s="7">
        <v>0</v>
      </c>
      <c r="R418" s="7">
        <v>0</v>
      </c>
      <c r="S418" s="7">
        <v>0</v>
      </c>
      <c r="T418" s="7">
        <v>0</v>
      </c>
      <c r="U418" s="7">
        <v>0</v>
      </c>
      <c r="V418" s="7">
        <v>0</v>
      </c>
      <c r="W418" s="7">
        <v>0</v>
      </c>
      <c r="X418" s="7">
        <v>0</v>
      </c>
      <c r="Y418" s="7">
        <v>0</v>
      </c>
      <c r="Z418" s="7">
        <v>0</v>
      </c>
      <c r="AA418" s="7">
        <v>0</v>
      </c>
      <c r="AB418" s="7">
        <v>0</v>
      </c>
      <c r="AC418" s="6">
        <f t="shared" si="1289"/>
        <v>0</v>
      </c>
      <c r="AD418" s="3" t="str">
        <f t="shared" si="1290"/>
        <v>Nem rövidtávú a feladat.</v>
      </c>
      <c r="AF418" s="7">
        <v>0</v>
      </c>
      <c r="AG418" s="7">
        <v>0</v>
      </c>
      <c r="AH418" s="7">
        <v>0</v>
      </c>
      <c r="AI418" s="7">
        <v>0</v>
      </c>
      <c r="AJ418" s="7">
        <v>0</v>
      </c>
      <c r="AK418" s="7">
        <v>0</v>
      </c>
      <c r="AL418" s="7">
        <v>0</v>
      </c>
      <c r="AM418" s="7">
        <v>0</v>
      </c>
      <c r="AN418" s="7">
        <v>0</v>
      </c>
      <c r="AO418" s="7">
        <v>0</v>
      </c>
      <c r="AP418" s="7">
        <v>0</v>
      </c>
      <c r="AQ418" s="6">
        <f t="shared" si="1291"/>
        <v>0</v>
      </c>
      <c r="AR418" s="199" t="s">
        <v>205</v>
      </c>
      <c r="AS418" s="3" t="str">
        <f t="shared" si="1292"/>
        <v>Forráshiányos a feladat!</v>
      </c>
      <c r="AU418" s="201" t="s">
        <v>135</v>
      </c>
      <c r="AV418" s="201" t="s">
        <v>135</v>
      </c>
      <c r="AW418" s="202">
        <f>COUNTA($G$3:G418)</f>
        <v>416</v>
      </c>
      <c r="AY418" s="8">
        <f>VLOOKUP($G418,Összesítő!$B:$F,3,FALSE)</f>
        <v>3185</v>
      </c>
      <c r="AZ418" s="8">
        <f t="shared" si="1293"/>
        <v>0</v>
      </c>
      <c r="BA418" s="5">
        <f t="shared" si="1294"/>
        <v>1</v>
      </c>
      <c r="BB418" s="5" t="str">
        <f t="shared" si="1295"/>
        <v>H</v>
      </c>
      <c r="BC418" s="5">
        <f t="shared" si="1296"/>
        <v>0</v>
      </c>
      <c r="BD418" s="5">
        <f t="shared" si="1297"/>
        <v>0</v>
      </c>
      <c r="BE418" s="5">
        <f t="shared" si="1298"/>
        <v>0</v>
      </c>
      <c r="BF418" s="8" t="str">
        <f t="shared" si="1299"/>
        <v>Nem rövidtávú a feladat.</v>
      </c>
      <c r="BG418" s="5">
        <f t="shared" si="1300"/>
        <v>1</v>
      </c>
      <c r="BH418" s="5">
        <f t="shared" si="1301"/>
        <v>1</v>
      </c>
      <c r="BI418" s="5">
        <f t="shared" si="1302"/>
        <v>1</v>
      </c>
      <c r="BJ418" s="5">
        <f t="shared" si="1303"/>
        <v>1</v>
      </c>
      <c r="BK418" s="5">
        <f t="shared" si="1304"/>
        <v>1</v>
      </c>
      <c r="BL418" s="4" t="str">
        <f t="shared" si="1305"/>
        <v>Forráshiányos a feladat!</v>
      </c>
      <c r="BM418" s="5">
        <f t="shared" si="1306"/>
        <v>0</v>
      </c>
      <c r="BN418" s="5">
        <f t="shared" si="1307"/>
        <v>1</v>
      </c>
      <c r="BO418" s="5">
        <f t="shared" si="1308"/>
        <v>0</v>
      </c>
      <c r="BP418" s="5">
        <f t="shared" si="1309"/>
        <v>0</v>
      </c>
      <c r="BQ418" s="5">
        <f t="shared" si="1310"/>
        <v>0</v>
      </c>
      <c r="BR418" s="8">
        <f t="shared" si="1311"/>
        <v>0</v>
      </c>
      <c r="BS418" s="5">
        <f t="shared" si="1312"/>
        <v>0</v>
      </c>
      <c r="BT418" s="5">
        <f t="shared" si="1313"/>
        <v>0</v>
      </c>
      <c r="BU418" s="5">
        <f t="shared" si="1314"/>
        <v>1</v>
      </c>
      <c r="BV418" s="5">
        <f t="shared" si="1315"/>
        <v>1</v>
      </c>
      <c r="BW418" s="5">
        <f t="shared" si="1316"/>
        <v>1</v>
      </c>
      <c r="BX418" s="5">
        <f t="shared" si="1317"/>
        <v>1</v>
      </c>
      <c r="BY418" s="5">
        <f t="shared" si="1318"/>
        <v>1</v>
      </c>
      <c r="BZ418" s="5">
        <f t="shared" si="1319"/>
        <v>1</v>
      </c>
      <c r="CA418" s="5">
        <f t="shared" si="1320"/>
        <v>1</v>
      </c>
      <c r="CB418" s="5">
        <f t="shared" si="1321"/>
        <v>1</v>
      </c>
      <c r="CC418" s="5">
        <f t="shared" si="1322"/>
        <v>1</v>
      </c>
      <c r="CD418" s="5" t="str">
        <f t="shared" si="1323"/>
        <v>?</v>
      </c>
      <c r="CE418" s="4" t="str">
        <f t="shared" si="1324"/>
        <v>Kitöltés rendben!</v>
      </c>
      <c r="CF418" s="5">
        <f t="shared" si="1325"/>
        <v>1</v>
      </c>
      <c r="CG418" s="5">
        <f t="shared" si="1326"/>
        <v>0</v>
      </c>
      <c r="CH418" s="5">
        <f t="shared" si="1327"/>
        <v>1</v>
      </c>
    </row>
    <row r="419" spans="1:86" s="2" customFormat="1" ht="30.2" customHeight="1" x14ac:dyDescent="0.25">
      <c r="A419" s="1" t="str">
        <f t="shared" si="1288"/>
        <v>Kitöltés rendben!</v>
      </c>
      <c r="B419" s="200">
        <v>2</v>
      </c>
      <c r="C419" s="199" t="s">
        <v>103</v>
      </c>
      <c r="D419" s="201" t="s">
        <v>661</v>
      </c>
      <c r="E419" s="201" t="s">
        <v>201</v>
      </c>
      <c r="F419" s="202" t="str">
        <f>VLOOKUP($G419,Összesítő!$B:$F,2,FALSE)</f>
        <v>21-32054-1-048-01-10</v>
      </c>
      <c r="G419" s="199" t="s">
        <v>280</v>
      </c>
      <c r="H419" s="202" t="str">
        <f>AY419&amp;"_"&amp;AW419&amp;"_FIV_"&amp;LEFT(Előlap!$B$6,4)</f>
        <v>3185_417_FIV_2026</v>
      </c>
      <c r="I419" s="202" t="str">
        <f>VLOOKUP($G419,Összesítő!$B:$F,5,FALSE)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19" s="202" t="str">
        <f>VLOOKUP($G419,Összesítő!$B:$F,4,FALSE)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19" s="6">
        <f t="shared" si="1207"/>
        <v>6000</v>
      </c>
      <c r="L419" s="200">
        <v>2028</v>
      </c>
      <c r="M419" s="200">
        <v>2028</v>
      </c>
      <c r="N419" s="12">
        <v>0</v>
      </c>
      <c r="O419" s="7">
        <v>6000</v>
      </c>
      <c r="P419" s="7">
        <v>0</v>
      </c>
      <c r="R419" s="7">
        <v>0</v>
      </c>
      <c r="S419" s="7">
        <v>0</v>
      </c>
      <c r="T419" s="7">
        <v>0</v>
      </c>
      <c r="U419" s="7">
        <v>0</v>
      </c>
      <c r="V419" s="7">
        <v>0</v>
      </c>
      <c r="W419" s="7">
        <v>0</v>
      </c>
      <c r="X419" s="7">
        <v>0</v>
      </c>
      <c r="Y419" s="7">
        <v>0</v>
      </c>
      <c r="Z419" s="7">
        <v>0</v>
      </c>
      <c r="AA419" s="7">
        <v>0</v>
      </c>
      <c r="AB419" s="7">
        <v>0</v>
      </c>
      <c r="AC419" s="6">
        <f t="shared" si="1289"/>
        <v>0</v>
      </c>
      <c r="AD419" s="3" t="str">
        <f t="shared" si="1290"/>
        <v>Nem rövidtávú a feladat.</v>
      </c>
      <c r="AF419" s="7">
        <v>0</v>
      </c>
      <c r="AG419" s="7">
        <v>0</v>
      </c>
      <c r="AH419" s="7">
        <v>0</v>
      </c>
      <c r="AI419" s="7">
        <v>0</v>
      </c>
      <c r="AJ419" s="7">
        <v>0</v>
      </c>
      <c r="AK419" s="7">
        <v>0</v>
      </c>
      <c r="AL419" s="7">
        <v>0</v>
      </c>
      <c r="AM419" s="7">
        <v>0</v>
      </c>
      <c r="AN419" s="7">
        <v>0</v>
      </c>
      <c r="AO419" s="7">
        <v>0</v>
      </c>
      <c r="AP419" s="7">
        <v>0</v>
      </c>
      <c r="AQ419" s="6">
        <f t="shared" si="1291"/>
        <v>0</v>
      </c>
      <c r="AR419" s="199" t="s">
        <v>205</v>
      </c>
      <c r="AS419" s="3" t="str">
        <f t="shared" si="1292"/>
        <v>Forráshiányos a feladat!</v>
      </c>
      <c r="AU419" s="201" t="s">
        <v>135</v>
      </c>
      <c r="AV419" s="201" t="s">
        <v>135</v>
      </c>
      <c r="AW419" s="202">
        <f>COUNTA($G$3:G419)</f>
        <v>417</v>
      </c>
      <c r="AY419" s="8">
        <f>VLOOKUP($G419,Összesítő!$B:$F,3,FALSE)</f>
        <v>3185</v>
      </c>
      <c r="AZ419" s="8">
        <f t="shared" si="1293"/>
        <v>0</v>
      </c>
      <c r="BA419" s="5">
        <f t="shared" si="1294"/>
        <v>1</v>
      </c>
      <c r="BB419" s="5" t="str">
        <f t="shared" si="1295"/>
        <v>H</v>
      </c>
      <c r="BC419" s="5">
        <f t="shared" si="1296"/>
        <v>0</v>
      </c>
      <c r="BD419" s="5">
        <f t="shared" si="1297"/>
        <v>0</v>
      </c>
      <c r="BE419" s="5">
        <f t="shared" si="1298"/>
        <v>0</v>
      </c>
      <c r="BF419" s="8" t="str">
        <f t="shared" si="1299"/>
        <v>Nem rövidtávú a feladat.</v>
      </c>
      <c r="BG419" s="5">
        <f t="shared" si="1300"/>
        <v>1</v>
      </c>
      <c r="BH419" s="5">
        <f t="shared" si="1301"/>
        <v>1</v>
      </c>
      <c r="BI419" s="5">
        <f t="shared" si="1302"/>
        <v>1</v>
      </c>
      <c r="BJ419" s="5">
        <f t="shared" si="1303"/>
        <v>1</v>
      </c>
      <c r="BK419" s="5">
        <f t="shared" si="1304"/>
        <v>1</v>
      </c>
      <c r="BL419" s="4" t="str">
        <f t="shared" si="1305"/>
        <v>Forráshiányos a feladat!</v>
      </c>
      <c r="BM419" s="5">
        <f t="shared" si="1306"/>
        <v>0</v>
      </c>
      <c r="BN419" s="5">
        <f t="shared" si="1307"/>
        <v>1</v>
      </c>
      <c r="BO419" s="5">
        <f t="shared" si="1308"/>
        <v>0</v>
      </c>
      <c r="BP419" s="5">
        <f t="shared" si="1309"/>
        <v>0</v>
      </c>
      <c r="BQ419" s="5">
        <f t="shared" si="1310"/>
        <v>0</v>
      </c>
      <c r="BR419" s="8">
        <f t="shared" si="1311"/>
        <v>0</v>
      </c>
      <c r="BS419" s="5">
        <f t="shared" si="1312"/>
        <v>0</v>
      </c>
      <c r="BT419" s="5">
        <f t="shared" si="1313"/>
        <v>0</v>
      </c>
      <c r="BU419" s="5">
        <f t="shared" si="1314"/>
        <v>1</v>
      </c>
      <c r="BV419" s="5">
        <f t="shared" si="1315"/>
        <v>1</v>
      </c>
      <c r="BW419" s="5">
        <f t="shared" si="1316"/>
        <v>1</v>
      </c>
      <c r="BX419" s="5">
        <f t="shared" si="1317"/>
        <v>1</v>
      </c>
      <c r="BY419" s="5">
        <f t="shared" si="1318"/>
        <v>1</v>
      </c>
      <c r="BZ419" s="5">
        <f t="shared" si="1319"/>
        <v>1</v>
      </c>
      <c r="CA419" s="5">
        <f t="shared" si="1320"/>
        <v>1</v>
      </c>
      <c r="CB419" s="5">
        <f t="shared" si="1321"/>
        <v>1</v>
      </c>
      <c r="CC419" s="5">
        <f t="shared" si="1322"/>
        <v>1</v>
      </c>
      <c r="CD419" s="5" t="str">
        <f t="shared" si="1323"/>
        <v>?</v>
      </c>
      <c r="CE419" s="4" t="str">
        <f t="shared" si="1324"/>
        <v>Kitöltés rendben!</v>
      </c>
      <c r="CF419" s="5">
        <f t="shared" si="1325"/>
        <v>1</v>
      </c>
      <c r="CG419" s="5">
        <f t="shared" si="1326"/>
        <v>0</v>
      </c>
      <c r="CH419" s="5">
        <f t="shared" si="1327"/>
        <v>1</v>
      </c>
    </row>
    <row r="420" spans="1:86" s="2" customFormat="1" ht="30.2" customHeight="1" x14ac:dyDescent="0.25">
      <c r="A420" s="1" t="str">
        <f t="shared" si="1288"/>
        <v>Kitöltés rendben!</v>
      </c>
      <c r="B420" s="200">
        <v>2</v>
      </c>
      <c r="C420" s="199" t="s">
        <v>50</v>
      </c>
      <c r="D420" s="201" t="s">
        <v>662</v>
      </c>
      <c r="E420" s="201" t="s">
        <v>201</v>
      </c>
      <c r="F420" s="202" t="str">
        <f>VLOOKUP($G420,Összesítő!$B:$F,2,FALSE)</f>
        <v>21-32054-1-048-01-10</v>
      </c>
      <c r="G420" s="199" t="s">
        <v>280</v>
      </c>
      <c r="H420" s="202" t="str">
        <f>AY420&amp;"_"&amp;AW420&amp;"_FIV_"&amp;LEFT(Előlap!$B$6,4)</f>
        <v>3185_418_FIV_2026</v>
      </c>
      <c r="I420" s="202" t="str">
        <f>VLOOKUP($G420,Összesítő!$B:$F,5,FALSE)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0" s="202" t="str">
        <f>VLOOKUP($G420,Összesítő!$B:$F,4,FALSE)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0" s="6">
        <f t="shared" si="1207"/>
        <v>6350</v>
      </c>
      <c r="L420" s="200">
        <v>2028</v>
      </c>
      <c r="M420" s="200">
        <v>2028</v>
      </c>
      <c r="N420" s="12">
        <v>0</v>
      </c>
      <c r="O420" s="7">
        <v>6350</v>
      </c>
      <c r="P420" s="7">
        <v>0</v>
      </c>
      <c r="R420" s="7">
        <v>0</v>
      </c>
      <c r="S420" s="7">
        <v>0</v>
      </c>
      <c r="T420" s="7">
        <v>0</v>
      </c>
      <c r="U420" s="7">
        <v>0</v>
      </c>
      <c r="V420" s="7">
        <v>0</v>
      </c>
      <c r="W420" s="7">
        <v>0</v>
      </c>
      <c r="X420" s="7">
        <v>0</v>
      </c>
      <c r="Y420" s="7">
        <v>0</v>
      </c>
      <c r="Z420" s="7">
        <v>0</v>
      </c>
      <c r="AA420" s="7">
        <v>0</v>
      </c>
      <c r="AB420" s="7">
        <v>0</v>
      </c>
      <c r="AC420" s="6">
        <f t="shared" si="1289"/>
        <v>0</v>
      </c>
      <c r="AD420" s="3" t="str">
        <f t="shared" si="1290"/>
        <v>Nem rövidtávú a feladat.</v>
      </c>
      <c r="AF420" s="7">
        <v>0</v>
      </c>
      <c r="AG420" s="7">
        <v>0</v>
      </c>
      <c r="AH420" s="7">
        <v>0</v>
      </c>
      <c r="AI420" s="7">
        <v>0</v>
      </c>
      <c r="AJ420" s="7">
        <v>0</v>
      </c>
      <c r="AK420" s="7">
        <v>0</v>
      </c>
      <c r="AL420" s="7">
        <v>0</v>
      </c>
      <c r="AM420" s="7">
        <v>0</v>
      </c>
      <c r="AN420" s="7">
        <v>0</v>
      </c>
      <c r="AO420" s="7">
        <v>0</v>
      </c>
      <c r="AP420" s="7">
        <v>0</v>
      </c>
      <c r="AQ420" s="6">
        <f t="shared" si="1291"/>
        <v>0</v>
      </c>
      <c r="AR420" s="199" t="s">
        <v>205</v>
      </c>
      <c r="AS420" s="3" t="str">
        <f t="shared" si="1292"/>
        <v>Forráshiányos a feladat!</v>
      </c>
      <c r="AU420" s="201" t="s">
        <v>135</v>
      </c>
      <c r="AV420" s="201" t="s">
        <v>135</v>
      </c>
      <c r="AW420" s="202">
        <f>COUNTA($G$3:G420)</f>
        <v>418</v>
      </c>
      <c r="AY420" s="8">
        <f>VLOOKUP($G420,Összesítő!$B:$F,3,FALSE)</f>
        <v>3185</v>
      </c>
      <c r="AZ420" s="8">
        <f t="shared" si="1293"/>
        <v>0</v>
      </c>
      <c r="BA420" s="5">
        <f t="shared" si="1294"/>
        <v>1</v>
      </c>
      <c r="BB420" s="5" t="str">
        <f t="shared" si="1295"/>
        <v>H</v>
      </c>
      <c r="BC420" s="5">
        <f t="shared" si="1296"/>
        <v>0</v>
      </c>
      <c r="BD420" s="5">
        <f t="shared" si="1297"/>
        <v>0</v>
      </c>
      <c r="BE420" s="5">
        <f t="shared" si="1298"/>
        <v>0</v>
      </c>
      <c r="BF420" s="8" t="str">
        <f t="shared" si="1299"/>
        <v>Nem rövidtávú a feladat.</v>
      </c>
      <c r="BG420" s="5">
        <f t="shared" si="1300"/>
        <v>1</v>
      </c>
      <c r="BH420" s="5">
        <f t="shared" si="1301"/>
        <v>1</v>
      </c>
      <c r="BI420" s="5">
        <f t="shared" si="1302"/>
        <v>1</v>
      </c>
      <c r="BJ420" s="5">
        <f t="shared" si="1303"/>
        <v>1</v>
      </c>
      <c r="BK420" s="5">
        <f t="shared" si="1304"/>
        <v>1</v>
      </c>
      <c r="BL420" s="4" t="str">
        <f t="shared" si="1305"/>
        <v>Forráshiányos a feladat!</v>
      </c>
      <c r="BM420" s="5">
        <f t="shared" si="1306"/>
        <v>0</v>
      </c>
      <c r="BN420" s="5">
        <f t="shared" si="1307"/>
        <v>1</v>
      </c>
      <c r="BO420" s="5">
        <f t="shared" si="1308"/>
        <v>0</v>
      </c>
      <c r="BP420" s="5">
        <f t="shared" si="1309"/>
        <v>0</v>
      </c>
      <c r="BQ420" s="5">
        <f t="shared" si="1310"/>
        <v>0</v>
      </c>
      <c r="BR420" s="8">
        <f t="shared" si="1311"/>
        <v>0</v>
      </c>
      <c r="BS420" s="5">
        <f t="shared" si="1312"/>
        <v>0</v>
      </c>
      <c r="BT420" s="5">
        <f t="shared" si="1313"/>
        <v>0</v>
      </c>
      <c r="BU420" s="5">
        <f t="shared" si="1314"/>
        <v>1</v>
      </c>
      <c r="BV420" s="5">
        <f t="shared" si="1315"/>
        <v>1</v>
      </c>
      <c r="BW420" s="5">
        <f t="shared" si="1316"/>
        <v>1</v>
      </c>
      <c r="BX420" s="5">
        <f t="shared" si="1317"/>
        <v>1</v>
      </c>
      <c r="BY420" s="5">
        <f t="shared" si="1318"/>
        <v>1</v>
      </c>
      <c r="BZ420" s="5">
        <f t="shared" si="1319"/>
        <v>1</v>
      </c>
      <c r="CA420" s="5">
        <f t="shared" si="1320"/>
        <v>1</v>
      </c>
      <c r="CB420" s="5">
        <f t="shared" si="1321"/>
        <v>1</v>
      </c>
      <c r="CC420" s="5">
        <f t="shared" si="1322"/>
        <v>1</v>
      </c>
      <c r="CD420" s="5" t="str">
        <f t="shared" si="1323"/>
        <v>?</v>
      </c>
      <c r="CE420" s="4" t="str">
        <f t="shared" si="1324"/>
        <v>Kitöltés rendben!</v>
      </c>
      <c r="CF420" s="5">
        <f t="shared" si="1325"/>
        <v>1</v>
      </c>
      <c r="CG420" s="5">
        <f t="shared" si="1326"/>
        <v>0</v>
      </c>
      <c r="CH420" s="5">
        <f t="shared" si="1327"/>
        <v>1</v>
      </c>
    </row>
    <row r="421" spans="1:86" s="2" customFormat="1" ht="30.2" customHeight="1" x14ac:dyDescent="0.25">
      <c r="A421" s="1" t="str">
        <f t="shared" si="1288"/>
        <v>Kitöltés rendben!</v>
      </c>
      <c r="B421" s="200">
        <v>2</v>
      </c>
      <c r="C421" s="199" t="s">
        <v>50</v>
      </c>
      <c r="D421" s="201" t="s">
        <v>663</v>
      </c>
      <c r="E421" s="201" t="s">
        <v>201</v>
      </c>
      <c r="F421" s="202" t="str">
        <f>VLOOKUP($G421,Összesítő!$B:$F,2,FALSE)</f>
        <v>21-32054-1-048-01-10</v>
      </c>
      <c r="G421" s="199" t="s">
        <v>280</v>
      </c>
      <c r="H421" s="202" t="str">
        <f>AY421&amp;"_"&amp;AW421&amp;"_FIV_"&amp;LEFT(Előlap!$B$6,4)</f>
        <v>3185_419_FIV_2026</v>
      </c>
      <c r="I421" s="202" t="str">
        <f>VLOOKUP($G421,Összesítő!$B:$F,5,FALSE)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1" s="202" t="str">
        <f>VLOOKUP($G421,Összesítő!$B:$F,4,FALSE)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1" s="6">
        <f t="shared" si="1207"/>
        <v>1270</v>
      </c>
      <c r="L421" s="200">
        <v>2030</v>
      </c>
      <c r="M421" s="200">
        <v>2030</v>
      </c>
      <c r="N421" s="12">
        <v>0</v>
      </c>
      <c r="O421" s="7">
        <v>1270</v>
      </c>
      <c r="P421" s="7">
        <v>0</v>
      </c>
      <c r="R421" s="7">
        <v>0</v>
      </c>
      <c r="S421" s="7">
        <v>0</v>
      </c>
      <c r="T421" s="7">
        <v>0</v>
      </c>
      <c r="U421" s="7">
        <v>0</v>
      </c>
      <c r="V421" s="7">
        <v>0</v>
      </c>
      <c r="W421" s="7">
        <v>0</v>
      </c>
      <c r="X421" s="7">
        <v>0</v>
      </c>
      <c r="Y421" s="7">
        <v>0</v>
      </c>
      <c r="Z421" s="7">
        <v>0</v>
      </c>
      <c r="AA421" s="7">
        <v>0</v>
      </c>
      <c r="AB421" s="7">
        <v>0</v>
      </c>
      <c r="AC421" s="6">
        <f t="shared" si="1289"/>
        <v>0</v>
      </c>
      <c r="AD421" s="3" t="str">
        <f t="shared" si="1290"/>
        <v>Nem rövidtávú a feladat.</v>
      </c>
      <c r="AF421" s="7">
        <v>0</v>
      </c>
      <c r="AG421" s="7">
        <v>0</v>
      </c>
      <c r="AH421" s="7">
        <v>0</v>
      </c>
      <c r="AI421" s="7">
        <v>0</v>
      </c>
      <c r="AJ421" s="7">
        <v>0</v>
      </c>
      <c r="AK421" s="7">
        <v>0</v>
      </c>
      <c r="AL421" s="7">
        <v>0</v>
      </c>
      <c r="AM421" s="7">
        <v>0</v>
      </c>
      <c r="AN421" s="7">
        <v>0</v>
      </c>
      <c r="AO421" s="7">
        <v>0</v>
      </c>
      <c r="AP421" s="7">
        <v>0</v>
      </c>
      <c r="AQ421" s="6">
        <f t="shared" si="1291"/>
        <v>0</v>
      </c>
      <c r="AR421" s="199" t="s">
        <v>205</v>
      </c>
      <c r="AS421" s="3" t="str">
        <f t="shared" si="1292"/>
        <v>Forráshiányos a feladat!</v>
      </c>
      <c r="AU421" s="201" t="s">
        <v>135</v>
      </c>
      <c r="AV421" s="201" t="s">
        <v>135</v>
      </c>
      <c r="AW421" s="202">
        <f>COUNTA($G$3:G421)</f>
        <v>419</v>
      </c>
      <c r="AY421" s="8">
        <f>VLOOKUP($G421,Összesítő!$B:$F,3,FALSE)</f>
        <v>3185</v>
      </c>
      <c r="AZ421" s="8">
        <f t="shared" si="1293"/>
        <v>0</v>
      </c>
      <c r="BA421" s="5">
        <f t="shared" si="1294"/>
        <v>1</v>
      </c>
      <c r="BB421" s="5" t="str">
        <f t="shared" si="1295"/>
        <v>H</v>
      </c>
      <c r="BC421" s="5">
        <f t="shared" si="1296"/>
        <v>0</v>
      </c>
      <c r="BD421" s="5">
        <f t="shared" si="1297"/>
        <v>0</v>
      </c>
      <c r="BE421" s="5">
        <f t="shared" si="1298"/>
        <v>0</v>
      </c>
      <c r="BF421" s="8" t="str">
        <f t="shared" si="1299"/>
        <v>Nem rövidtávú a feladat.</v>
      </c>
      <c r="BG421" s="5">
        <f t="shared" si="1300"/>
        <v>1</v>
      </c>
      <c r="BH421" s="5">
        <f t="shared" si="1301"/>
        <v>1</v>
      </c>
      <c r="BI421" s="5">
        <f t="shared" si="1302"/>
        <v>1</v>
      </c>
      <c r="BJ421" s="5">
        <f t="shared" si="1303"/>
        <v>1</v>
      </c>
      <c r="BK421" s="5">
        <f t="shared" si="1304"/>
        <v>1</v>
      </c>
      <c r="BL421" s="4" t="str">
        <f t="shared" si="1305"/>
        <v>Forráshiányos a feladat!</v>
      </c>
      <c r="BM421" s="5">
        <f t="shared" si="1306"/>
        <v>0</v>
      </c>
      <c r="BN421" s="5">
        <f t="shared" si="1307"/>
        <v>1</v>
      </c>
      <c r="BO421" s="5">
        <f t="shared" si="1308"/>
        <v>0</v>
      </c>
      <c r="BP421" s="5">
        <f t="shared" si="1309"/>
        <v>0</v>
      </c>
      <c r="BQ421" s="5">
        <f t="shared" si="1310"/>
        <v>0</v>
      </c>
      <c r="BR421" s="8">
        <f t="shared" si="1311"/>
        <v>0</v>
      </c>
      <c r="BS421" s="5">
        <f t="shared" si="1312"/>
        <v>0</v>
      </c>
      <c r="BT421" s="5">
        <f t="shared" si="1313"/>
        <v>0</v>
      </c>
      <c r="BU421" s="5">
        <f t="shared" si="1314"/>
        <v>1</v>
      </c>
      <c r="BV421" s="5">
        <f t="shared" si="1315"/>
        <v>1</v>
      </c>
      <c r="BW421" s="5">
        <f t="shared" si="1316"/>
        <v>1</v>
      </c>
      <c r="BX421" s="5">
        <f t="shared" si="1317"/>
        <v>1</v>
      </c>
      <c r="BY421" s="5">
        <f t="shared" si="1318"/>
        <v>1</v>
      </c>
      <c r="BZ421" s="5">
        <f t="shared" si="1319"/>
        <v>1</v>
      </c>
      <c r="CA421" s="5">
        <f t="shared" si="1320"/>
        <v>1</v>
      </c>
      <c r="CB421" s="5">
        <f t="shared" si="1321"/>
        <v>1</v>
      </c>
      <c r="CC421" s="5">
        <f t="shared" si="1322"/>
        <v>1</v>
      </c>
      <c r="CD421" s="5" t="str">
        <f t="shared" si="1323"/>
        <v>?</v>
      </c>
      <c r="CE421" s="4" t="str">
        <f t="shared" si="1324"/>
        <v>Kitöltés rendben!</v>
      </c>
      <c r="CF421" s="5">
        <f t="shared" si="1325"/>
        <v>1</v>
      </c>
      <c r="CG421" s="5">
        <f t="shared" si="1326"/>
        <v>0</v>
      </c>
      <c r="CH421" s="5">
        <f t="shared" si="1327"/>
        <v>1</v>
      </c>
    </row>
    <row r="422" spans="1:86" s="2" customFormat="1" ht="30.2" customHeight="1" x14ac:dyDescent="0.25">
      <c r="A422" s="1" t="str">
        <f t="shared" si="1288"/>
        <v>Kitöltés rendben!</v>
      </c>
      <c r="B422" s="200">
        <v>2</v>
      </c>
      <c r="C422" s="199" t="s">
        <v>50</v>
      </c>
      <c r="D422" s="201" t="s">
        <v>662</v>
      </c>
      <c r="E422" s="201" t="s">
        <v>201</v>
      </c>
      <c r="F422" s="202" t="str">
        <f>VLOOKUP($G422,Összesítő!$B:$F,2,FALSE)</f>
        <v>21-32054-1-048-01-10</v>
      </c>
      <c r="G422" s="199" t="s">
        <v>280</v>
      </c>
      <c r="H422" s="202" t="str">
        <f>AY422&amp;"_"&amp;AW422&amp;"_FIV_"&amp;LEFT(Előlap!$B$6,4)</f>
        <v>3185_420_FIV_2026</v>
      </c>
      <c r="I422" s="202" t="str">
        <f>VLOOKUP($G422,Összesítő!$B:$F,5,FALSE)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2" s="202" t="str">
        <f>VLOOKUP($G422,Összesítő!$B:$F,4,FALSE)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2" s="6">
        <f t="shared" si="1207"/>
        <v>6350</v>
      </c>
      <c r="L422" s="200">
        <v>2034</v>
      </c>
      <c r="M422" s="200">
        <v>2034</v>
      </c>
      <c r="N422" s="12">
        <v>0</v>
      </c>
      <c r="O422" s="7">
        <v>6350</v>
      </c>
      <c r="P422" s="7">
        <v>0</v>
      </c>
      <c r="R422" s="7">
        <v>0</v>
      </c>
      <c r="S422" s="7">
        <v>0</v>
      </c>
      <c r="T422" s="7">
        <v>0</v>
      </c>
      <c r="U422" s="7">
        <v>0</v>
      </c>
      <c r="V422" s="7">
        <v>0</v>
      </c>
      <c r="W422" s="7">
        <v>0</v>
      </c>
      <c r="X422" s="7">
        <v>0</v>
      </c>
      <c r="Y422" s="7">
        <v>0</v>
      </c>
      <c r="Z422" s="7">
        <v>0</v>
      </c>
      <c r="AA422" s="7">
        <v>0</v>
      </c>
      <c r="AB422" s="7">
        <v>0</v>
      </c>
      <c r="AC422" s="6">
        <f t="shared" si="1289"/>
        <v>0</v>
      </c>
      <c r="AD422" s="3" t="str">
        <f t="shared" si="1290"/>
        <v>Nem rövidtávú a feladat.</v>
      </c>
      <c r="AF422" s="7">
        <v>0</v>
      </c>
      <c r="AG422" s="7">
        <v>0</v>
      </c>
      <c r="AH422" s="7">
        <v>0</v>
      </c>
      <c r="AI422" s="7">
        <v>0</v>
      </c>
      <c r="AJ422" s="7">
        <v>0</v>
      </c>
      <c r="AK422" s="7">
        <v>0</v>
      </c>
      <c r="AL422" s="7">
        <v>0</v>
      </c>
      <c r="AM422" s="7">
        <v>0</v>
      </c>
      <c r="AN422" s="7">
        <v>0</v>
      </c>
      <c r="AO422" s="7">
        <v>0</v>
      </c>
      <c r="AP422" s="7">
        <v>0</v>
      </c>
      <c r="AQ422" s="6">
        <f t="shared" si="1291"/>
        <v>0</v>
      </c>
      <c r="AR422" s="199" t="s">
        <v>205</v>
      </c>
      <c r="AS422" s="3" t="str">
        <f t="shared" si="1292"/>
        <v>Forráshiányos a feladat!</v>
      </c>
      <c r="AU422" s="201" t="s">
        <v>135</v>
      </c>
      <c r="AV422" s="201" t="s">
        <v>135</v>
      </c>
      <c r="AW422" s="202">
        <f>COUNTA($G$3:G422)</f>
        <v>420</v>
      </c>
      <c r="AY422" s="8">
        <f>VLOOKUP($G422,Összesítő!$B:$F,3,FALSE)</f>
        <v>3185</v>
      </c>
      <c r="AZ422" s="8">
        <f t="shared" si="1293"/>
        <v>0</v>
      </c>
      <c r="BA422" s="5">
        <f t="shared" si="1294"/>
        <v>1</v>
      </c>
      <c r="BB422" s="5" t="str">
        <f t="shared" si="1295"/>
        <v>H</v>
      </c>
      <c r="BC422" s="5">
        <f t="shared" si="1296"/>
        <v>0</v>
      </c>
      <c r="BD422" s="5">
        <f t="shared" si="1297"/>
        <v>0</v>
      </c>
      <c r="BE422" s="5">
        <f t="shared" si="1298"/>
        <v>0</v>
      </c>
      <c r="BF422" s="8" t="str">
        <f t="shared" si="1299"/>
        <v>Nem rövidtávú a feladat.</v>
      </c>
      <c r="BG422" s="5">
        <f t="shared" si="1300"/>
        <v>1</v>
      </c>
      <c r="BH422" s="5">
        <f t="shared" si="1301"/>
        <v>1</v>
      </c>
      <c r="BI422" s="5">
        <f t="shared" si="1302"/>
        <v>1</v>
      </c>
      <c r="BJ422" s="5">
        <f t="shared" si="1303"/>
        <v>1</v>
      </c>
      <c r="BK422" s="5">
        <f t="shared" si="1304"/>
        <v>1</v>
      </c>
      <c r="BL422" s="4" t="str">
        <f t="shared" si="1305"/>
        <v>Forráshiányos a feladat!</v>
      </c>
      <c r="BM422" s="5">
        <f t="shared" si="1306"/>
        <v>0</v>
      </c>
      <c r="BN422" s="5">
        <f t="shared" si="1307"/>
        <v>1</v>
      </c>
      <c r="BO422" s="5">
        <f t="shared" si="1308"/>
        <v>0</v>
      </c>
      <c r="BP422" s="5">
        <f t="shared" si="1309"/>
        <v>0</v>
      </c>
      <c r="BQ422" s="5">
        <f t="shared" si="1310"/>
        <v>0</v>
      </c>
      <c r="BR422" s="8">
        <f t="shared" si="1311"/>
        <v>0</v>
      </c>
      <c r="BS422" s="5">
        <f t="shared" si="1312"/>
        <v>0</v>
      </c>
      <c r="BT422" s="5">
        <f t="shared" si="1313"/>
        <v>0</v>
      </c>
      <c r="BU422" s="5">
        <f t="shared" si="1314"/>
        <v>1</v>
      </c>
      <c r="BV422" s="5">
        <f t="shared" si="1315"/>
        <v>1</v>
      </c>
      <c r="BW422" s="5">
        <f t="shared" si="1316"/>
        <v>1</v>
      </c>
      <c r="BX422" s="5">
        <f t="shared" si="1317"/>
        <v>1</v>
      </c>
      <c r="BY422" s="5">
        <f t="shared" si="1318"/>
        <v>1</v>
      </c>
      <c r="BZ422" s="5">
        <f t="shared" si="1319"/>
        <v>1</v>
      </c>
      <c r="CA422" s="5">
        <f t="shared" si="1320"/>
        <v>1</v>
      </c>
      <c r="CB422" s="5">
        <f t="shared" si="1321"/>
        <v>1</v>
      </c>
      <c r="CC422" s="5">
        <f t="shared" si="1322"/>
        <v>1</v>
      </c>
      <c r="CD422" s="5" t="str">
        <f t="shared" si="1323"/>
        <v>?</v>
      </c>
      <c r="CE422" s="4" t="str">
        <f t="shared" si="1324"/>
        <v>Kitöltés rendben!</v>
      </c>
      <c r="CF422" s="5">
        <f t="shared" si="1325"/>
        <v>1</v>
      </c>
      <c r="CG422" s="5">
        <f t="shared" si="1326"/>
        <v>0</v>
      </c>
      <c r="CH422" s="5">
        <f t="shared" si="1327"/>
        <v>1</v>
      </c>
    </row>
    <row r="423" spans="1:86" s="2" customFormat="1" ht="30.2" customHeight="1" x14ac:dyDescent="0.25">
      <c r="A423" s="1" t="str">
        <f t="shared" si="1288"/>
        <v>Kitöltés rendben!</v>
      </c>
      <c r="B423" s="200">
        <v>2</v>
      </c>
      <c r="C423" s="199" t="s">
        <v>50</v>
      </c>
      <c r="D423" s="201" t="s">
        <v>663</v>
      </c>
      <c r="E423" s="201" t="s">
        <v>201</v>
      </c>
      <c r="F423" s="202" t="str">
        <f>VLOOKUP($G423,Összesítő!$B:$F,2,FALSE)</f>
        <v>21-32054-1-048-01-10</v>
      </c>
      <c r="G423" s="199" t="s">
        <v>280</v>
      </c>
      <c r="H423" s="202" t="str">
        <f>AY423&amp;"_"&amp;AW423&amp;"_FIV_"&amp;LEFT(Előlap!$B$6,4)</f>
        <v>3185_421_FIV_2026</v>
      </c>
      <c r="I423" s="202" t="str">
        <f>VLOOKUP($G423,Összesítő!$B:$F,5,FALSE)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3" s="202" t="str">
        <f>VLOOKUP($G423,Összesítő!$B:$F,4,FALSE)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3" s="6">
        <f t="shared" si="1207"/>
        <v>1270</v>
      </c>
      <c r="L423" s="200">
        <v>2036</v>
      </c>
      <c r="M423" s="200">
        <v>2036</v>
      </c>
      <c r="N423" s="12">
        <v>0</v>
      </c>
      <c r="O423" s="7">
        <v>1270</v>
      </c>
      <c r="P423" s="7">
        <v>0</v>
      </c>
      <c r="R423" s="7">
        <v>0</v>
      </c>
      <c r="S423" s="7">
        <v>0</v>
      </c>
      <c r="T423" s="7">
        <v>0</v>
      </c>
      <c r="U423" s="7">
        <v>0</v>
      </c>
      <c r="V423" s="7">
        <v>0</v>
      </c>
      <c r="W423" s="7">
        <v>0</v>
      </c>
      <c r="X423" s="7">
        <v>0</v>
      </c>
      <c r="Y423" s="7">
        <v>0</v>
      </c>
      <c r="Z423" s="7">
        <v>0</v>
      </c>
      <c r="AA423" s="7">
        <v>0</v>
      </c>
      <c r="AB423" s="7">
        <v>0</v>
      </c>
      <c r="AC423" s="6">
        <f t="shared" si="1289"/>
        <v>0</v>
      </c>
      <c r="AD423" s="3" t="str">
        <f t="shared" si="1290"/>
        <v>Nem rövidtávú a feladat.</v>
      </c>
      <c r="AF423" s="7">
        <v>0</v>
      </c>
      <c r="AG423" s="7">
        <v>0</v>
      </c>
      <c r="AH423" s="7">
        <v>0</v>
      </c>
      <c r="AI423" s="7">
        <v>0</v>
      </c>
      <c r="AJ423" s="7">
        <v>0</v>
      </c>
      <c r="AK423" s="7">
        <v>0</v>
      </c>
      <c r="AL423" s="7">
        <v>0</v>
      </c>
      <c r="AM423" s="7">
        <v>0</v>
      </c>
      <c r="AN423" s="7">
        <v>0</v>
      </c>
      <c r="AO423" s="7">
        <v>0</v>
      </c>
      <c r="AP423" s="7">
        <v>0</v>
      </c>
      <c r="AQ423" s="6">
        <f t="shared" si="1291"/>
        <v>0</v>
      </c>
      <c r="AR423" s="199" t="s">
        <v>205</v>
      </c>
      <c r="AS423" s="3" t="str">
        <f t="shared" si="1292"/>
        <v>Forráshiányos a feladat!</v>
      </c>
      <c r="AU423" s="201" t="s">
        <v>135</v>
      </c>
      <c r="AV423" s="201" t="s">
        <v>135</v>
      </c>
      <c r="AW423" s="202">
        <f>COUNTA($G$3:G423)</f>
        <v>421</v>
      </c>
      <c r="AY423" s="8">
        <f>VLOOKUP($G423,Összesítő!$B:$F,3,FALSE)</f>
        <v>3185</v>
      </c>
      <c r="AZ423" s="8">
        <f t="shared" si="1293"/>
        <v>0</v>
      </c>
      <c r="BA423" s="5">
        <f t="shared" si="1294"/>
        <v>1</v>
      </c>
      <c r="BB423" s="5" t="str">
        <f t="shared" si="1295"/>
        <v>H</v>
      </c>
      <c r="BC423" s="5">
        <f t="shared" si="1296"/>
        <v>0</v>
      </c>
      <c r="BD423" s="5">
        <f t="shared" si="1297"/>
        <v>0</v>
      </c>
      <c r="BE423" s="5">
        <f t="shared" si="1298"/>
        <v>0</v>
      </c>
      <c r="BF423" s="8" t="str">
        <f t="shared" si="1299"/>
        <v>Nem rövidtávú a feladat.</v>
      </c>
      <c r="BG423" s="5">
        <f t="shared" si="1300"/>
        <v>1</v>
      </c>
      <c r="BH423" s="5">
        <f t="shared" si="1301"/>
        <v>1</v>
      </c>
      <c r="BI423" s="5">
        <f t="shared" si="1302"/>
        <v>1</v>
      </c>
      <c r="BJ423" s="5">
        <f t="shared" si="1303"/>
        <v>1</v>
      </c>
      <c r="BK423" s="5">
        <f t="shared" si="1304"/>
        <v>1</v>
      </c>
      <c r="BL423" s="4" t="str">
        <f t="shared" si="1305"/>
        <v>Forráshiányos a feladat!</v>
      </c>
      <c r="BM423" s="5">
        <f t="shared" si="1306"/>
        <v>0</v>
      </c>
      <c r="BN423" s="5">
        <f t="shared" si="1307"/>
        <v>1</v>
      </c>
      <c r="BO423" s="5">
        <f t="shared" si="1308"/>
        <v>0</v>
      </c>
      <c r="BP423" s="5">
        <f t="shared" si="1309"/>
        <v>0</v>
      </c>
      <c r="BQ423" s="5">
        <f t="shared" si="1310"/>
        <v>0</v>
      </c>
      <c r="BR423" s="8">
        <f t="shared" si="1311"/>
        <v>0</v>
      </c>
      <c r="BS423" s="5">
        <f t="shared" si="1312"/>
        <v>0</v>
      </c>
      <c r="BT423" s="5">
        <f t="shared" si="1313"/>
        <v>0</v>
      </c>
      <c r="BU423" s="5">
        <f t="shared" si="1314"/>
        <v>1</v>
      </c>
      <c r="BV423" s="5">
        <f t="shared" si="1315"/>
        <v>1</v>
      </c>
      <c r="BW423" s="5">
        <f t="shared" si="1316"/>
        <v>1</v>
      </c>
      <c r="BX423" s="5">
        <f t="shared" si="1317"/>
        <v>1</v>
      </c>
      <c r="BY423" s="5">
        <f t="shared" si="1318"/>
        <v>1</v>
      </c>
      <c r="BZ423" s="5">
        <f t="shared" si="1319"/>
        <v>1</v>
      </c>
      <c r="CA423" s="5">
        <f t="shared" si="1320"/>
        <v>1</v>
      </c>
      <c r="CB423" s="5">
        <f t="shared" si="1321"/>
        <v>1</v>
      </c>
      <c r="CC423" s="5">
        <f t="shared" si="1322"/>
        <v>1</v>
      </c>
      <c r="CD423" s="5" t="str">
        <f t="shared" si="1323"/>
        <v>?</v>
      </c>
      <c r="CE423" s="4" t="str">
        <f t="shared" si="1324"/>
        <v>Kitöltés rendben!</v>
      </c>
      <c r="CF423" s="5">
        <f t="shared" si="1325"/>
        <v>1</v>
      </c>
      <c r="CG423" s="5">
        <f t="shared" si="1326"/>
        <v>0</v>
      </c>
      <c r="CH423" s="5">
        <f t="shared" si="1327"/>
        <v>1</v>
      </c>
    </row>
    <row r="424" spans="1:86" s="2" customFormat="1" ht="30.2" customHeight="1" x14ac:dyDescent="0.25">
      <c r="A424" s="1" t="str">
        <f t="shared" si="1288"/>
        <v>Kitöltés rendben!</v>
      </c>
      <c r="B424" s="200">
        <v>1</v>
      </c>
      <c r="C424" s="199" t="s">
        <v>103</v>
      </c>
      <c r="D424" s="201" t="s">
        <v>664</v>
      </c>
      <c r="E424" s="201" t="s">
        <v>201</v>
      </c>
      <c r="F424" s="202" t="str">
        <f>VLOOKUP($G424,Összesítő!$B:$F,2,FALSE)</f>
        <v>21-32054-1-048-01-10</v>
      </c>
      <c r="G424" s="199" t="s">
        <v>280</v>
      </c>
      <c r="H424" s="202" t="str">
        <f>AY424&amp;"_"&amp;AW424&amp;"_FIV_"&amp;LEFT(Előlap!$B$6,4)</f>
        <v>3185_422_FIV_2026</v>
      </c>
      <c r="I424" s="202" t="str">
        <f>VLOOKUP($G424,Összesítő!$B:$F,5,FALSE)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4" s="202" t="str">
        <f>VLOOKUP($G424,Összesítő!$B:$F,4,FALSE)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4" s="6">
        <f t="shared" si="1207"/>
        <v>3000</v>
      </c>
      <c r="L424" s="200">
        <v>2027</v>
      </c>
      <c r="M424" s="200">
        <v>2027</v>
      </c>
      <c r="N424" s="12">
        <v>3000</v>
      </c>
      <c r="O424" s="7">
        <v>0</v>
      </c>
      <c r="P424" s="7">
        <v>0</v>
      </c>
      <c r="R424" s="7">
        <v>3000</v>
      </c>
      <c r="S424" s="7">
        <v>0</v>
      </c>
      <c r="T424" s="7">
        <v>0</v>
      </c>
      <c r="U424" s="7">
        <v>0</v>
      </c>
      <c r="V424" s="7">
        <v>0</v>
      </c>
      <c r="W424" s="7">
        <v>0</v>
      </c>
      <c r="X424" s="7">
        <v>0</v>
      </c>
      <c r="Y424" s="7">
        <v>0</v>
      </c>
      <c r="Z424" s="7">
        <v>0</v>
      </c>
      <c r="AA424" s="7">
        <v>0</v>
      </c>
      <c r="AB424" s="7">
        <v>0</v>
      </c>
      <c r="AC424" s="6">
        <f t="shared" si="1289"/>
        <v>3000</v>
      </c>
      <c r="AD424" s="3" t="str">
        <f t="shared" si="1290"/>
        <v>A forrás egyenlő a költséggel (I.ütem).</v>
      </c>
      <c r="AF424" s="7">
        <v>0</v>
      </c>
      <c r="AG424" s="7">
        <v>0</v>
      </c>
      <c r="AH424" s="7">
        <v>0</v>
      </c>
      <c r="AI424" s="7">
        <v>0</v>
      </c>
      <c r="AJ424" s="7">
        <v>0</v>
      </c>
      <c r="AK424" s="7">
        <v>0</v>
      </c>
      <c r="AL424" s="7">
        <v>0</v>
      </c>
      <c r="AM424" s="7">
        <v>0</v>
      </c>
      <c r="AN424" s="7">
        <v>0</v>
      </c>
      <c r="AO424" s="7">
        <v>0</v>
      </c>
      <c r="AP424" s="7">
        <v>0</v>
      </c>
      <c r="AQ424" s="6">
        <f t="shared" si="1291"/>
        <v>0</v>
      </c>
      <c r="AR424" s="199" t="s">
        <v>203</v>
      </c>
      <c r="AS424" s="3" t="str">
        <f t="shared" si="1292"/>
        <v>Nem hosszútávú a feladat.</v>
      </c>
      <c r="AU424" s="201" t="s">
        <v>135</v>
      </c>
      <c r="AV424" s="201" t="s">
        <v>135</v>
      </c>
      <c r="AW424" s="202">
        <f>COUNTA($G$3:G424)</f>
        <v>422</v>
      </c>
      <c r="AY424" s="8">
        <f>VLOOKUP($G424,Összesítő!$B:$F,3,FALSE)</f>
        <v>3185</v>
      </c>
      <c r="AZ424" s="8">
        <f t="shared" si="1293"/>
        <v>0</v>
      </c>
      <c r="BA424" s="5">
        <f t="shared" si="1294"/>
        <v>1</v>
      </c>
      <c r="BB424" s="5" t="str">
        <f t="shared" si="1295"/>
        <v>R</v>
      </c>
      <c r="BC424" s="5">
        <f t="shared" si="1296"/>
        <v>1</v>
      </c>
      <c r="BD424" s="5">
        <f t="shared" si="1297"/>
        <v>0</v>
      </c>
      <c r="BE424" s="5">
        <f t="shared" si="1298"/>
        <v>0</v>
      </c>
      <c r="BF424" s="8" t="str">
        <f t="shared" si="1299"/>
        <v>A forrás egyenlő a költséggel (I.ütem).</v>
      </c>
      <c r="BG424" s="5">
        <f t="shared" si="1300"/>
        <v>1</v>
      </c>
      <c r="BH424" s="5">
        <f t="shared" si="1301"/>
        <v>1</v>
      </c>
      <c r="BI424" s="5">
        <f t="shared" si="1302"/>
        <v>0</v>
      </c>
      <c r="BJ424" s="5">
        <f t="shared" si="1303"/>
        <v>1</v>
      </c>
      <c r="BK424" s="5">
        <f t="shared" si="1304"/>
        <v>1</v>
      </c>
      <c r="BL424" s="4" t="str">
        <f t="shared" si="1305"/>
        <v>Nem hosszútávú a feladat.</v>
      </c>
      <c r="BM424" s="5">
        <f t="shared" si="1306"/>
        <v>1</v>
      </c>
      <c r="BN424" s="5">
        <f t="shared" si="1307"/>
        <v>0</v>
      </c>
      <c r="BO424" s="5">
        <f t="shared" si="1308"/>
        <v>0</v>
      </c>
      <c r="BP424" s="5">
        <f t="shared" si="1309"/>
        <v>0</v>
      </c>
      <c r="BQ424" s="5">
        <f t="shared" si="1310"/>
        <v>0</v>
      </c>
      <c r="BR424" s="8" t="str">
        <f t="shared" si="1311"/>
        <v>Nincs hosszútávú terv!</v>
      </c>
      <c r="BS424" s="5">
        <f t="shared" si="1312"/>
        <v>0</v>
      </c>
      <c r="BT424" s="5">
        <f t="shared" si="1313"/>
        <v>0</v>
      </c>
      <c r="BU424" s="5">
        <f t="shared" si="1314"/>
        <v>1</v>
      </c>
      <c r="BV424" s="5">
        <f t="shared" si="1315"/>
        <v>1</v>
      </c>
      <c r="BW424" s="5">
        <f t="shared" si="1316"/>
        <v>1</v>
      </c>
      <c r="BX424" s="5">
        <f t="shared" si="1317"/>
        <v>1</v>
      </c>
      <c r="BY424" s="5">
        <f t="shared" si="1318"/>
        <v>1</v>
      </c>
      <c r="BZ424" s="5">
        <f t="shared" si="1319"/>
        <v>1</v>
      </c>
      <c r="CA424" s="5">
        <f t="shared" si="1320"/>
        <v>1</v>
      </c>
      <c r="CB424" s="5">
        <f t="shared" si="1321"/>
        <v>1</v>
      </c>
      <c r="CC424" s="5">
        <f t="shared" si="1322"/>
        <v>1</v>
      </c>
      <c r="CD424" s="5" t="str">
        <f t="shared" si="1323"/>
        <v>?</v>
      </c>
      <c r="CE424" s="4" t="str">
        <f t="shared" si="1324"/>
        <v>Kitöltés rendben!</v>
      </c>
      <c r="CF424" s="5">
        <f t="shared" si="1325"/>
        <v>1</v>
      </c>
      <c r="CG424" s="5">
        <f t="shared" si="1326"/>
        <v>1</v>
      </c>
      <c r="CH424" s="5">
        <f t="shared" si="1327"/>
        <v>0</v>
      </c>
    </row>
    <row r="425" spans="1:86" s="2" customFormat="1" ht="30.2" customHeight="1" x14ac:dyDescent="0.25">
      <c r="A425" s="1" t="str">
        <f t="shared" si="1288"/>
        <v>Kitöltés rendben!</v>
      </c>
      <c r="B425" s="200">
        <v>2</v>
      </c>
      <c r="C425" s="199" t="s">
        <v>206</v>
      </c>
      <c r="D425" s="201" t="s">
        <v>665</v>
      </c>
      <c r="E425" s="201" t="s">
        <v>201</v>
      </c>
      <c r="F425" s="202" t="str">
        <f>VLOOKUP($G425,Összesítő!$B:$F,2,FALSE)</f>
        <v>21-32054-1-048-01-10</v>
      </c>
      <c r="G425" s="199" t="s">
        <v>280</v>
      </c>
      <c r="H425" s="202" t="str">
        <f>AY425&amp;"_"&amp;AW425&amp;"_FIV_"&amp;LEFT(Előlap!$B$6,4)</f>
        <v>3185_423_FIV_2026</v>
      </c>
      <c r="I425" s="202" t="str">
        <f>VLOOKUP($G425,Összesítő!$B:$F,5,FALSE)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5" s="202" t="str">
        <f>VLOOKUP($G425,Összesítő!$B:$F,4,FALSE)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5" s="6">
        <f t="shared" si="1207"/>
        <v>25000</v>
      </c>
      <c r="L425" s="200">
        <v>2036</v>
      </c>
      <c r="M425" s="200">
        <v>2036</v>
      </c>
      <c r="N425" s="12">
        <v>0</v>
      </c>
      <c r="O425" s="7">
        <v>25000</v>
      </c>
      <c r="P425" s="7">
        <v>0</v>
      </c>
      <c r="R425" s="7">
        <v>0</v>
      </c>
      <c r="S425" s="7">
        <v>0</v>
      </c>
      <c r="T425" s="7">
        <v>0</v>
      </c>
      <c r="U425" s="7">
        <v>0</v>
      </c>
      <c r="V425" s="7">
        <v>0</v>
      </c>
      <c r="W425" s="7">
        <v>0</v>
      </c>
      <c r="X425" s="7">
        <v>0</v>
      </c>
      <c r="Y425" s="7">
        <v>0</v>
      </c>
      <c r="Z425" s="7">
        <v>0</v>
      </c>
      <c r="AA425" s="7">
        <v>0</v>
      </c>
      <c r="AB425" s="7">
        <v>0</v>
      </c>
      <c r="AC425" s="6">
        <f t="shared" si="1289"/>
        <v>0</v>
      </c>
      <c r="AD425" s="3" t="str">
        <f t="shared" si="1290"/>
        <v>Nem rövidtávú a feladat.</v>
      </c>
      <c r="AF425" s="7">
        <v>0</v>
      </c>
      <c r="AG425" s="7">
        <v>0</v>
      </c>
      <c r="AH425" s="7">
        <v>0</v>
      </c>
      <c r="AI425" s="7">
        <v>0</v>
      </c>
      <c r="AJ425" s="7">
        <v>0</v>
      </c>
      <c r="AK425" s="7">
        <v>0</v>
      </c>
      <c r="AL425" s="7">
        <v>0</v>
      </c>
      <c r="AM425" s="7">
        <v>0</v>
      </c>
      <c r="AN425" s="7">
        <v>0</v>
      </c>
      <c r="AO425" s="7">
        <v>0</v>
      </c>
      <c r="AP425" s="7">
        <v>0</v>
      </c>
      <c r="AQ425" s="6">
        <f t="shared" si="1291"/>
        <v>0</v>
      </c>
      <c r="AR425" s="199" t="s">
        <v>205</v>
      </c>
      <c r="AS425" s="3" t="str">
        <f t="shared" si="1292"/>
        <v>Forráshiányos a feladat!</v>
      </c>
      <c r="AU425" s="201" t="s">
        <v>135</v>
      </c>
      <c r="AV425" s="201" t="s">
        <v>135</v>
      </c>
      <c r="AW425" s="202">
        <f>COUNTA($G$3:G425)</f>
        <v>423</v>
      </c>
      <c r="AY425" s="8">
        <f>VLOOKUP($G425,Összesítő!$B:$F,3,FALSE)</f>
        <v>3185</v>
      </c>
      <c r="AZ425" s="8">
        <f t="shared" si="1293"/>
        <v>0</v>
      </c>
      <c r="BA425" s="5">
        <f t="shared" si="1294"/>
        <v>1</v>
      </c>
      <c r="BB425" s="5" t="str">
        <f t="shared" si="1295"/>
        <v>H</v>
      </c>
      <c r="BC425" s="5">
        <f t="shared" si="1296"/>
        <v>0</v>
      </c>
      <c r="BD425" s="5">
        <f t="shared" si="1297"/>
        <v>0</v>
      </c>
      <c r="BE425" s="5">
        <f t="shared" si="1298"/>
        <v>0</v>
      </c>
      <c r="BF425" s="8" t="str">
        <f t="shared" si="1299"/>
        <v>Nem rövidtávú a feladat.</v>
      </c>
      <c r="BG425" s="5">
        <f t="shared" si="1300"/>
        <v>1</v>
      </c>
      <c r="BH425" s="5">
        <f t="shared" si="1301"/>
        <v>1</v>
      </c>
      <c r="BI425" s="5">
        <f t="shared" si="1302"/>
        <v>1</v>
      </c>
      <c r="BJ425" s="5">
        <f t="shared" si="1303"/>
        <v>1</v>
      </c>
      <c r="BK425" s="5">
        <f t="shared" si="1304"/>
        <v>1</v>
      </c>
      <c r="BL425" s="4" t="str">
        <f t="shared" si="1305"/>
        <v>Forráshiányos a feladat!</v>
      </c>
      <c r="BM425" s="5">
        <f t="shared" si="1306"/>
        <v>0</v>
      </c>
      <c r="BN425" s="5">
        <f t="shared" si="1307"/>
        <v>1</v>
      </c>
      <c r="BO425" s="5">
        <f t="shared" si="1308"/>
        <v>0</v>
      </c>
      <c r="BP425" s="5">
        <f t="shared" si="1309"/>
        <v>0</v>
      </c>
      <c r="BQ425" s="5">
        <f t="shared" si="1310"/>
        <v>0</v>
      </c>
      <c r="BR425" s="8">
        <f t="shared" si="1311"/>
        <v>0</v>
      </c>
      <c r="BS425" s="5">
        <f t="shared" si="1312"/>
        <v>0</v>
      </c>
      <c r="BT425" s="5">
        <f t="shared" si="1313"/>
        <v>0</v>
      </c>
      <c r="BU425" s="5">
        <f t="shared" si="1314"/>
        <v>1</v>
      </c>
      <c r="BV425" s="5">
        <f t="shared" si="1315"/>
        <v>1</v>
      </c>
      <c r="BW425" s="5">
        <f t="shared" si="1316"/>
        <v>1</v>
      </c>
      <c r="BX425" s="5">
        <f t="shared" si="1317"/>
        <v>1</v>
      </c>
      <c r="BY425" s="5">
        <f t="shared" si="1318"/>
        <v>1</v>
      </c>
      <c r="BZ425" s="5">
        <f t="shared" si="1319"/>
        <v>1</v>
      </c>
      <c r="CA425" s="5">
        <f t="shared" si="1320"/>
        <v>1</v>
      </c>
      <c r="CB425" s="5">
        <f t="shared" si="1321"/>
        <v>1</v>
      </c>
      <c r="CC425" s="5">
        <f t="shared" si="1322"/>
        <v>1</v>
      </c>
      <c r="CD425" s="5" t="str">
        <f t="shared" si="1323"/>
        <v>?</v>
      </c>
      <c r="CE425" s="4" t="str">
        <f t="shared" si="1324"/>
        <v>Kitöltés rendben!</v>
      </c>
      <c r="CF425" s="5">
        <f t="shared" si="1325"/>
        <v>1</v>
      </c>
      <c r="CG425" s="5">
        <f t="shared" si="1326"/>
        <v>0</v>
      </c>
      <c r="CH425" s="5">
        <f t="shared" si="1327"/>
        <v>1</v>
      </c>
    </row>
    <row r="426" spans="1:86" s="2" customFormat="1" ht="30.2" customHeight="1" x14ac:dyDescent="0.25">
      <c r="A426" s="1" t="str">
        <f t="shared" si="1288"/>
        <v>Kitöltés rendben!</v>
      </c>
      <c r="B426" s="200">
        <v>2</v>
      </c>
      <c r="C426" s="199" t="s">
        <v>80</v>
      </c>
      <c r="D426" s="201" t="s">
        <v>666</v>
      </c>
      <c r="E426" s="201" t="s">
        <v>201</v>
      </c>
      <c r="F426" s="202" t="str">
        <f>VLOOKUP($G426,Összesítő!$B:$F,2,FALSE)</f>
        <v>21-32054-1-048-01-10</v>
      </c>
      <c r="G426" s="199" t="s">
        <v>280</v>
      </c>
      <c r="H426" s="202" t="str">
        <f>AY426&amp;"_"&amp;AW426&amp;"_FIV_"&amp;LEFT(Előlap!$B$6,4)</f>
        <v>3185_424_FIV_2026</v>
      </c>
      <c r="I426" s="202" t="str">
        <f>VLOOKUP($G426,Összesítő!$B:$F,5,FALSE)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6" s="202" t="str">
        <f>VLOOKUP($G426,Összesítő!$B:$F,4,FALSE)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6" s="6">
        <f t="shared" si="1207"/>
        <v>13600</v>
      </c>
      <c r="L426" s="200">
        <v>2028</v>
      </c>
      <c r="M426" s="200">
        <v>2036</v>
      </c>
      <c r="N426" s="12">
        <v>0</v>
      </c>
      <c r="O426" s="7">
        <v>13600</v>
      </c>
      <c r="P426" s="7">
        <v>0</v>
      </c>
      <c r="R426" s="7">
        <v>0</v>
      </c>
      <c r="S426" s="7">
        <v>0</v>
      </c>
      <c r="T426" s="7">
        <v>0</v>
      </c>
      <c r="U426" s="7">
        <v>0</v>
      </c>
      <c r="V426" s="7">
        <v>0</v>
      </c>
      <c r="W426" s="7">
        <v>0</v>
      </c>
      <c r="X426" s="7">
        <v>0</v>
      </c>
      <c r="Y426" s="7">
        <v>0</v>
      </c>
      <c r="Z426" s="7">
        <v>0</v>
      </c>
      <c r="AA426" s="7">
        <v>0</v>
      </c>
      <c r="AB426" s="7">
        <v>0</v>
      </c>
      <c r="AC426" s="6">
        <f t="shared" si="1289"/>
        <v>0</v>
      </c>
      <c r="AD426" s="3" t="str">
        <f t="shared" si="1290"/>
        <v>Nem rövidtávú a feladat.</v>
      </c>
      <c r="AF426" s="7">
        <v>0</v>
      </c>
      <c r="AG426" s="7">
        <v>0</v>
      </c>
      <c r="AH426" s="7">
        <v>0</v>
      </c>
      <c r="AI426" s="7">
        <v>0</v>
      </c>
      <c r="AJ426" s="7">
        <v>0</v>
      </c>
      <c r="AK426" s="7">
        <v>0</v>
      </c>
      <c r="AL426" s="7">
        <v>0</v>
      </c>
      <c r="AM426" s="7">
        <v>0</v>
      </c>
      <c r="AN426" s="7">
        <v>0</v>
      </c>
      <c r="AO426" s="7">
        <v>0</v>
      </c>
      <c r="AP426" s="7">
        <v>0</v>
      </c>
      <c r="AQ426" s="6">
        <f t="shared" si="1291"/>
        <v>0</v>
      </c>
      <c r="AR426" s="199" t="s">
        <v>205</v>
      </c>
      <c r="AS426" s="3" t="str">
        <f t="shared" si="1292"/>
        <v>Forráshiányos a feladat!</v>
      </c>
      <c r="AU426" s="201" t="s">
        <v>135</v>
      </c>
      <c r="AV426" s="201" t="s">
        <v>135</v>
      </c>
      <c r="AW426" s="202">
        <f>COUNTA($G$3:G426)</f>
        <v>424</v>
      </c>
      <c r="AY426" s="8">
        <f>VLOOKUP($G426,Összesítő!$B:$F,3,FALSE)</f>
        <v>3185</v>
      </c>
      <c r="AZ426" s="8">
        <f t="shared" si="1293"/>
        <v>0</v>
      </c>
      <c r="BA426" s="5">
        <f t="shared" si="1294"/>
        <v>1</v>
      </c>
      <c r="BB426" s="5" t="str">
        <f t="shared" si="1295"/>
        <v>H</v>
      </c>
      <c r="BC426" s="5">
        <f t="shared" si="1296"/>
        <v>0</v>
      </c>
      <c r="BD426" s="5">
        <f t="shared" si="1297"/>
        <v>0</v>
      </c>
      <c r="BE426" s="5">
        <f t="shared" si="1298"/>
        <v>0</v>
      </c>
      <c r="BF426" s="8" t="str">
        <f t="shared" si="1299"/>
        <v>Nem rövidtávú a feladat.</v>
      </c>
      <c r="BG426" s="5">
        <f t="shared" si="1300"/>
        <v>1</v>
      </c>
      <c r="BH426" s="5">
        <f t="shared" si="1301"/>
        <v>1</v>
      </c>
      <c r="BI426" s="5">
        <f t="shared" si="1302"/>
        <v>1</v>
      </c>
      <c r="BJ426" s="5">
        <f t="shared" si="1303"/>
        <v>1</v>
      </c>
      <c r="BK426" s="5">
        <f t="shared" si="1304"/>
        <v>1</v>
      </c>
      <c r="BL426" s="4" t="str">
        <f t="shared" si="1305"/>
        <v>Forráshiányos a feladat!</v>
      </c>
      <c r="BM426" s="5">
        <f t="shared" si="1306"/>
        <v>0</v>
      </c>
      <c r="BN426" s="5">
        <f t="shared" si="1307"/>
        <v>1</v>
      </c>
      <c r="BO426" s="5">
        <f t="shared" si="1308"/>
        <v>0</v>
      </c>
      <c r="BP426" s="5">
        <f t="shared" si="1309"/>
        <v>0</v>
      </c>
      <c r="BQ426" s="5">
        <f t="shared" si="1310"/>
        <v>0</v>
      </c>
      <c r="BR426" s="8">
        <f t="shared" si="1311"/>
        <v>0</v>
      </c>
      <c r="BS426" s="5">
        <f t="shared" si="1312"/>
        <v>0</v>
      </c>
      <c r="BT426" s="5">
        <f t="shared" si="1313"/>
        <v>0</v>
      </c>
      <c r="BU426" s="5">
        <f t="shared" si="1314"/>
        <v>1</v>
      </c>
      <c r="BV426" s="5">
        <f t="shared" si="1315"/>
        <v>1</v>
      </c>
      <c r="BW426" s="5">
        <f t="shared" si="1316"/>
        <v>1</v>
      </c>
      <c r="BX426" s="5">
        <f t="shared" si="1317"/>
        <v>1</v>
      </c>
      <c r="BY426" s="5">
        <f t="shared" si="1318"/>
        <v>1</v>
      </c>
      <c r="BZ426" s="5">
        <f t="shared" si="1319"/>
        <v>1</v>
      </c>
      <c r="CA426" s="5">
        <f t="shared" si="1320"/>
        <v>1</v>
      </c>
      <c r="CB426" s="5">
        <f t="shared" si="1321"/>
        <v>1</v>
      </c>
      <c r="CC426" s="5">
        <f t="shared" si="1322"/>
        <v>1</v>
      </c>
      <c r="CD426" s="5" t="str">
        <f t="shared" si="1323"/>
        <v>?</v>
      </c>
      <c r="CE426" s="4" t="str">
        <f t="shared" si="1324"/>
        <v>Kitöltés rendben!</v>
      </c>
      <c r="CF426" s="5">
        <f t="shared" si="1325"/>
        <v>1</v>
      </c>
      <c r="CG426" s="5">
        <f t="shared" si="1326"/>
        <v>0</v>
      </c>
      <c r="CH426" s="5">
        <f t="shared" si="1327"/>
        <v>1</v>
      </c>
    </row>
    <row r="427" spans="1:86" s="2" customFormat="1" ht="30.2" customHeight="1" x14ac:dyDescent="0.25">
      <c r="A427" s="1" t="str">
        <f t="shared" si="1288"/>
        <v>Kitöltés rendben!</v>
      </c>
      <c r="B427" s="200">
        <v>2</v>
      </c>
      <c r="C427" s="199" t="s">
        <v>80</v>
      </c>
      <c r="D427" s="201" t="s">
        <v>667</v>
      </c>
      <c r="E427" s="201" t="s">
        <v>201</v>
      </c>
      <c r="F427" s="202" t="str">
        <f>VLOOKUP($G427,Összesítő!$B:$F,2,FALSE)</f>
        <v>21-32054-1-048-01-10</v>
      </c>
      <c r="G427" s="199" t="s">
        <v>280</v>
      </c>
      <c r="H427" s="202" t="str">
        <f>AY427&amp;"_"&amp;AW427&amp;"_FIV_"&amp;LEFT(Előlap!$B$6,4)</f>
        <v>3185_425_FIV_2026</v>
      </c>
      <c r="I427" s="202" t="str">
        <f>VLOOKUP($G427,Összesítő!$B:$F,5,FALSE)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7" s="202" t="str">
        <f>VLOOKUP($G427,Összesítő!$B:$F,4,FALSE)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7" s="6">
        <f t="shared" si="1207"/>
        <v>440</v>
      </c>
      <c r="L427" s="200">
        <v>2028</v>
      </c>
      <c r="M427" s="200">
        <v>2036</v>
      </c>
      <c r="N427" s="12">
        <v>0</v>
      </c>
      <c r="O427" s="7">
        <v>440</v>
      </c>
      <c r="P427" s="7">
        <v>0</v>
      </c>
      <c r="R427" s="7">
        <v>0</v>
      </c>
      <c r="S427" s="7">
        <v>0</v>
      </c>
      <c r="T427" s="7">
        <v>0</v>
      </c>
      <c r="U427" s="7">
        <v>0</v>
      </c>
      <c r="V427" s="7">
        <v>0</v>
      </c>
      <c r="W427" s="7">
        <v>0</v>
      </c>
      <c r="X427" s="7">
        <v>0</v>
      </c>
      <c r="Y427" s="7">
        <v>0</v>
      </c>
      <c r="Z427" s="7">
        <v>0</v>
      </c>
      <c r="AA427" s="7">
        <v>0</v>
      </c>
      <c r="AB427" s="7">
        <v>0</v>
      </c>
      <c r="AC427" s="6">
        <f t="shared" si="1289"/>
        <v>0</v>
      </c>
      <c r="AD427" s="3" t="str">
        <f t="shared" si="1290"/>
        <v>Nem rövidtávú a feladat.</v>
      </c>
      <c r="AF427" s="7">
        <v>0</v>
      </c>
      <c r="AG427" s="7">
        <v>0</v>
      </c>
      <c r="AH427" s="7">
        <v>0</v>
      </c>
      <c r="AI427" s="7">
        <v>0</v>
      </c>
      <c r="AJ427" s="7">
        <v>0</v>
      </c>
      <c r="AK427" s="7">
        <v>0</v>
      </c>
      <c r="AL427" s="7">
        <v>0</v>
      </c>
      <c r="AM427" s="7">
        <v>0</v>
      </c>
      <c r="AN427" s="7">
        <v>0</v>
      </c>
      <c r="AO427" s="7">
        <v>0</v>
      </c>
      <c r="AP427" s="7">
        <v>0</v>
      </c>
      <c r="AQ427" s="6">
        <f t="shared" si="1291"/>
        <v>0</v>
      </c>
      <c r="AR427" s="199" t="s">
        <v>205</v>
      </c>
      <c r="AS427" s="3" t="str">
        <f t="shared" si="1292"/>
        <v>Forráshiányos a feladat!</v>
      </c>
      <c r="AU427" s="201" t="s">
        <v>135</v>
      </c>
      <c r="AV427" s="201" t="s">
        <v>135</v>
      </c>
      <c r="AW427" s="202">
        <f>COUNTA($G$3:G427)</f>
        <v>425</v>
      </c>
      <c r="AY427" s="8">
        <f>VLOOKUP($G427,Összesítő!$B:$F,3,FALSE)</f>
        <v>3185</v>
      </c>
      <c r="AZ427" s="8">
        <f t="shared" si="1293"/>
        <v>0</v>
      </c>
      <c r="BA427" s="5">
        <f t="shared" si="1294"/>
        <v>1</v>
      </c>
      <c r="BB427" s="5" t="str">
        <f t="shared" si="1295"/>
        <v>H</v>
      </c>
      <c r="BC427" s="5">
        <f t="shared" si="1296"/>
        <v>0</v>
      </c>
      <c r="BD427" s="5">
        <f t="shared" si="1297"/>
        <v>0</v>
      </c>
      <c r="BE427" s="5">
        <f t="shared" si="1298"/>
        <v>0</v>
      </c>
      <c r="BF427" s="8" t="str">
        <f t="shared" si="1299"/>
        <v>Nem rövidtávú a feladat.</v>
      </c>
      <c r="BG427" s="5">
        <f t="shared" si="1300"/>
        <v>1</v>
      </c>
      <c r="BH427" s="5">
        <f t="shared" si="1301"/>
        <v>1</v>
      </c>
      <c r="BI427" s="5">
        <f t="shared" si="1302"/>
        <v>1</v>
      </c>
      <c r="BJ427" s="5">
        <f t="shared" si="1303"/>
        <v>1</v>
      </c>
      <c r="BK427" s="5">
        <f t="shared" si="1304"/>
        <v>1</v>
      </c>
      <c r="BL427" s="4" t="str">
        <f t="shared" si="1305"/>
        <v>Forráshiányos a feladat!</v>
      </c>
      <c r="BM427" s="5">
        <f t="shared" si="1306"/>
        <v>0</v>
      </c>
      <c r="BN427" s="5">
        <f t="shared" si="1307"/>
        <v>1</v>
      </c>
      <c r="BO427" s="5">
        <f t="shared" si="1308"/>
        <v>0</v>
      </c>
      <c r="BP427" s="5">
        <f t="shared" si="1309"/>
        <v>0</v>
      </c>
      <c r="BQ427" s="5">
        <f t="shared" si="1310"/>
        <v>0</v>
      </c>
      <c r="BR427" s="8">
        <f t="shared" si="1311"/>
        <v>0</v>
      </c>
      <c r="BS427" s="5">
        <f t="shared" si="1312"/>
        <v>0</v>
      </c>
      <c r="BT427" s="5">
        <f t="shared" si="1313"/>
        <v>0</v>
      </c>
      <c r="BU427" s="5">
        <f t="shared" si="1314"/>
        <v>1</v>
      </c>
      <c r="BV427" s="5">
        <f t="shared" si="1315"/>
        <v>1</v>
      </c>
      <c r="BW427" s="5">
        <f t="shared" si="1316"/>
        <v>1</v>
      </c>
      <c r="BX427" s="5">
        <f t="shared" si="1317"/>
        <v>1</v>
      </c>
      <c r="BY427" s="5">
        <f t="shared" si="1318"/>
        <v>1</v>
      </c>
      <c r="BZ427" s="5">
        <f t="shared" si="1319"/>
        <v>1</v>
      </c>
      <c r="CA427" s="5">
        <f t="shared" si="1320"/>
        <v>1</v>
      </c>
      <c r="CB427" s="5">
        <f t="shared" si="1321"/>
        <v>1</v>
      </c>
      <c r="CC427" s="5">
        <f t="shared" si="1322"/>
        <v>1</v>
      </c>
      <c r="CD427" s="5" t="str">
        <f t="shared" si="1323"/>
        <v>?</v>
      </c>
      <c r="CE427" s="4" t="str">
        <f t="shared" si="1324"/>
        <v>Kitöltés rendben!</v>
      </c>
      <c r="CF427" s="5">
        <f t="shared" si="1325"/>
        <v>1</v>
      </c>
      <c r="CG427" s="5">
        <f t="shared" si="1326"/>
        <v>0</v>
      </c>
      <c r="CH427" s="5">
        <f t="shared" si="1327"/>
        <v>1</v>
      </c>
    </row>
    <row r="428" spans="1:86" s="2" customFormat="1" ht="30.2" customHeight="1" x14ac:dyDescent="0.25">
      <c r="A428" s="1" t="str">
        <f t="shared" si="1288"/>
        <v>Kitöltés rendben!</v>
      </c>
      <c r="B428" s="200">
        <v>2</v>
      </c>
      <c r="C428" s="199" t="s">
        <v>50</v>
      </c>
      <c r="D428" s="201" t="s">
        <v>668</v>
      </c>
      <c r="E428" s="201" t="s">
        <v>201</v>
      </c>
      <c r="F428" s="202" t="str">
        <f>VLOOKUP($G428,Összesítő!$B:$F,2,FALSE)</f>
        <v>21-32054-1-048-01-10</v>
      </c>
      <c r="G428" s="199" t="s">
        <v>280</v>
      </c>
      <c r="H428" s="202" t="str">
        <f>AY428&amp;"_"&amp;AW428&amp;"_FIV_"&amp;LEFT(Előlap!$B$6,4)</f>
        <v>3185_426_FIV_2026</v>
      </c>
      <c r="I428" s="202" t="str">
        <f>VLOOKUP($G428,Összesítő!$B:$F,5,FALSE)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8" s="202" t="str">
        <f>VLOOKUP($G428,Összesítő!$B:$F,4,FALSE)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8" s="6">
        <f t="shared" si="1207"/>
        <v>1800</v>
      </c>
      <c r="L428" s="200">
        <v>2030</v>
      </c>
      <c r="M428" s="200">
        <v>2030</v>
      </c>
      <c r="N428" s="12">
        <v>0</v>
      </c>
      <c r="O428" s="7">
        <v>1800</v>
      </c>
      <c r="P428" s="7">
        <v>0</v>
      </c>
      <c r="R428" s="7">
        <v>0</v>
      </c>
      <c r="S428" s="7">
        <v>0</v>
      </c>
      <c r="T428" s="7">
        <v>0</v>
      </c>
      <c r="U428" s="7">
        <v>0</v>
      </c>
      <c r="V428" s="7">
        <v>0</v>
      </c>
      <c r="W428" s="7">
        <v>0</v>
      </c>
      <c r="X428" s="7">
        <v>0</v>
      </c>
      <c r="Y428" s="7">
        <v>0</v>
      </c>
      <c r="Z428" s="7">
        <v>0</v>
      </c>
      <c r="AA428" s="7">
        <v>0</v>
      </c>
      <c r="AB428" s="7">
        <v>0</v>
      </c>
      <c r="AC428" s="6">
        <f t="shared" si="1289"/>
        <v>0</v>
      </c>
      <c r="AD428" s="3" t="str">
        <f t="shared" si="1290"/>
        <v>Nem rövidtávú a feladat.</v>
      </c>
      <c r="AF428" s="7">
        <v>0</v>
      </c>
      <c r="AG428" s="7">
        <v>0</v>
      </c>
      <c r="AH428" s="7">
        <v>0</v>
      </c>
      <c r="AI428" s="7">
        <v>0</v>
      </c>
      <c r="AJ428" s="7">
        <v>0</v>
      </c>
      <c r="AK428" s="7">
        <v>0</v>
      </c>
      <c r="AL428" s="7">
        <v>0</v>
      </c>
      <c r="AM428" s="7">
        <v>0</v>
      </c>
      <c r="AN428" s="7">
        <v>0</v>
      </c>
      <c r="AO428" s="7">
        <v>0</v>
      </c>
      <c r="AP428" s="7">
        <v>0</v>
      </c>
      <c r="AQ428" s="6">
        <f t="shared" si="1291"/>
        <v>0</v>
      </c>
      <c r="AR428" s="199" t="s">
        <v>205</v>
      </c>
      <c r="AS428" s="3" t="str">
        <f t="shared" si="1292"/>
        <v>Forráshiányos a feladat!</v>
      </c>
      <c r="AU428" s="201" t="s">
        <v>135</v>
      </c>
      <c r="AV428" s="201" t="s">
        <v>135</v>
      </c>
      <c r="AW428" s="202">
        <f>COUNTA($G$3:G428)</f>
        <v>426</v>
      </c>
      <c r="AY428" s="8">
        <f>VLOOKUP($G428,Összesítő!$B:$F,3,FALSE)</f>
        <v>3185</v>
      </c>
      <c r="AZ428" s="8">
        <f t="shared" si="1293"/>
        <v>0</v>
      </c>
      <c r="BA428" s="5">
        <f t="shared" si="1294"/>
        <v>1</v>
      </c>
      <c r="BB428" s="5" t="str">
        <f t="shared" si="1295"/>
        <v>H</v>
      </c>
      <c r="BC428" s="5">
        <f t="shared" si="1296"/>
        <v>0</v>
      </c>
      <c r="BD428" s="5">
        <f t="shared" si="1297"/>
        <v>0</v>
      </c>
      <c r="BE428" s="5">
        <f t="shared" si="1298"/>
        <v>0</v>
      </c>
      <c r="BF428" s="8" t="str">
        <f t="shared" si="1299"/>
        <v>Nem rövidtávú a feladat.</v>
      </c>
      <c r="BG428" s="5">
        <f t="shared" si="1300"/>
        <v>1</v>
      </c>
      <c r="BH428" s="5">
        <f t="shared" si="1301"/>
        <v>1</v>
      </c>
      <c r="BI428" s="5">
        <f t="shared" si="1302"/>
        <v>1</v>
      </c>
      <c r="BJ428" s="5">
        <f t="shared" si="1303"/>
        <v>1</v>
      </c>
      <c r="BK428" s="5">
        <f t="shared" si="1304"/>
        <v>1</v>
      </c>
      <c r="BL428" s="4" t="str">
        <f t="shared" si="1305"/>
        <v>Forráshiányos a feladat!</v>
      </c>
      <c r="BM428" s="5">
        <f t="shared" si="1306"/>
        <v>0</v>
      </c>
      <c r="BN428" s="5">
        <f t="shared" si="1307"/>
        <v>1</v>
      </c>
      <c r="BO428" s="5">
        <f t="shared" si="1308"/>
        <v>0</v>
      </c>
      <c r="BP428" s="5">
        <f t="shared" si="1309"/>
        <v>0</v>
      </c>
      <c r="BQ428" s="5">
        <f t="shared" si="1310"/>
        <v>0</v>
      </c>
      <c r="BR428" s="8">
        <f t="shared" si="1311"/>
        <v>0</v>
      </c>
      <c r="BS428" s="5">
        <f t="shared" si="1312"/>
        <v>0</v>
      </c>
      <c r="BT428" s="5">
        <f t="shared" si="1313"/>
        <v>0</v>
      </c>
      <c r="BU428" s="5">
        <f t="shared" si="1314"/>
        <v>1</v>
      </c>
      <c r="BV428" s="5">
        <f t="shared" si="1315"/>
        <v>1</v>
      </c>
      <c r="BW428" s="5">
        <f t="shared" si="1316"/>
        <v>1</v>
      </c>
      <c r="BX428" s="5">
        <f t="shared" si="1317"/>
        <v>1</v>
      </c>
      <c r="BY428" s="5">
        <f t="shared" si="1318"/>
        <v>1</v>
      </c>
      <c r="BZ428" s="5">
        <f t="shared" si="1319"/>
        <v>1</v>
      </c>
      <c r="CA428" s="5">
        <f t="shared" si="1320"/>
        <v>1</v>
      </c>
      <c r="CB428" s="5">
        <f t="shared" si="1321"/>
        <v>1</v>
      </c>
      <c r="CC428" s="5">
        <f t="shared" si="1322"/>
        <v>1</v>
      </c>
      <c r="CD428" s="5" t="str">
        <f t="shared" si="1323"/>
        <v>?</v>
      </c>
      <c r="CE428" s="4" t="str">
        <f t="shared" si="1324"/>
        <v>Kitöltés rendben!</v>
      </c>
      <c r="CF428" s="5">
        <f t="shared" si="1325"/>
        <v>1</v>
      </c>
      <c r="CG428" s="5">
        <f t="shared" si="1326"/>
        <v>0</v>
      </c>
      <c r="CH428" s="5">
        <f t="shared" si="1327"/>
        <v>1</v>
      </c>
    </row>
    <row r="429" spans="1:86" s="2" customFormat="1" ht="30.2" customHeight="1" x14ac:dyDescent="0.25">
      <c r="A429" s="1" t="str">
        <f t="shared" si="1288"/>
        <v>Kitöltés rendben!</v>
      </c>
      <c r="B429" s="200">
        <v>2</v>
      </c>
      <c r="C429" s="199" t="s">
        <v>70</v>
      </c>
      <c r="D429" s="201" t="s">
        <v>669</v>
      </c>
      <c r="E429" s="201" t="s">
        <v>201</v>
      </c>
      <c r="F429" s="202" t="str">
        <f>VLOOKUP($G429,Összesítő!$B:$F,2,FALSE)</f>
        <v>21-32054-1-048-01-10</v>
      </c>
      <c r="G429" s="199" t="s">
        <v>280</v>
      </c>
      <c r="H429" s="202" t="str">
        <f>AY429&amp;"_"&amp;AW429&amp;"_FIV_"&amp;LEFT(Előlap!$B$6,4)</f>
        <v>3185_427_FIV_2026</v>
      </c>
      <c r="I429" s="202" t="str">
        <f>VLOOKUP($G429,Összesítő!$B:$F,5,FALSE)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29" s="202" t="str">
        <f>VLOOKUP($G429,Összesítő!$B:$F,4,FALSE)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29" s="6">
        <f t="shared" si="1207"/>
        <v>4630</v>
      </c>
      <c r="L429" s="200">
        <v>2028</v>
      </c>
      <c r="M429" s="200">
        <v>2033</v>
      </c>
      <c r="N429" s="12">
        <v>0</v>
      </c>
      <c r="O429" s="7">
        <v>4630</v>
      </c>
      <c r="P429" s="7">
        <v>0</v>
      </c>
      <c r="R429" s="7">
        <v>0</v>
      </c>
      <c r="S429" s="7">
        <v>0</v>
      </c>
      <c r="T429" s="7">
        <v>0</v>
      </c>
      <c r="U429" s="7">
        <v>0</v>
      </c>
      <c r="V429" s="7">
        <v>0</v>
      </c>
      <c r="W429" s="7">
        <v>0</v>
      </c>
      <c r="X429" s="7">
        <v>0</v>
      </c>
      <c r="Y429" s="7">
        <v>0</v>
      </c>
      <c r="Z429" s="7">
        <v>0</v>
      </c>
      <c r="AA429" s="7">
        <v>0</v>
      </c>
      <c r="AB429" s="7">
        <v>0</v>
      </c>
      <c r="AC429" s="6">
        <f t="shared" si="1289"/>
        <v>0</v>
      </c>
      <c r="AD429" s="3" t="str">
        <f t="shared" si="1290"/>
        <v>Nem rövidtávú a feladat.</v>
      </c>
      <c r="AF429" s="7">
        <v>0</v>
      </c>
      <c r="AG429" s="7">
        <v>0</v>
      </c>
      <c r="AH429" s="7">
        <v>0</v>
      </c>
      <c r="AI429" s="7">
        <v>0</v>
      </c>
      <c r="AJ429" s="7">
        <v>0</v>
      </c>
      <c r="AK429" s="7">
        <v>0</v>
      </c>
      <c r="AL429" s="7">
        <v>0</v>
      </c>
      <c r="AM429" s="7">
        <v>0</v>
      </c>
      <c r="AN429" s="7">
        <v>0</v>
      </c>
      <c r="AO429" s="7">
        <v>0</v>
      </c>
      <c r="AP429" s="7">
        <v>0</v>
      </c>
      <c r="AQ429" s="6">
        <f t="shared" si="1291"/>
        <v>0</v>
      </c>
      <c r="AR429" s="199" t="s">
        <v>205</v>
      </c>
      <c r="AS429" s="3" t="str">
        <f t="shared" si="1292"/>
        <v>Forráshiányos a feladat!</v>
      </c>
      <c r="AU429" s="201" t="s">
        <v>135</v>
      </c>
      <c r="AV429" s="201" t="s">
        <v>135</v>
      </c>
      <c r="AW429" s="202">
        <f>COUNTA($G$3:G429)</f>
        <v>427</v>
      </c>
      <c r="AY429" s="8">
        <f>VLOOKUP($G429,Összesítő!$B:$F,3,FALSE)</f>
        <v>3185</v>
      </c>
      <c r="AZ429" s="8">
        <f t="shared" si="1293"/>
        <v>0</v>
      </c>
      <c r="BA429" s="5">
        <f t="shared" si="1294"/>
        <v>1</v>
      </c>
      <c r="BB429" s="5" t="str">
        <f t="shared" si="1295"/>
        <v>H</v>
      </c>
      <c r="BC429" s="5">
        <f t="shared" si="1296"/>
        <v>0</v>
      </c>
      <c r="BD429" s="5">
        <f t="shared" si="1297"/>
        <v>0</v>
      </c>
      <c r="BE429" s="5">
        <f t="shared" si="1298"/>
        <v>0</v>
      </c>
      <c r="BF429" s="8" t="str">
        <f t="shared" si="1299"/>
        <v>Nem rövidtávú a feladat.</v>
      </c>
      <c r="BG429" s="5">
        <f t="shared" si="1300"/>
        <v>1</v>
      </c>
      <c r="BH429" s="5">
        <f t="shared" si="1301"/>
        <v>1</v>
      </c>
      <c r="BI429" s="5">
        <f t="shared" si="1302"/>
        <v>1</v>
      </c>
      <c r="BJ429" s="5">
        <f t="shared" si="1303"/>
        <v>1</v>
      </c>
      <c r="BK429" s="5">
        <f t="shared" si="1304"/>
        <v>1</v>
      </c>
      <c r="BL429" s="4" t="str">
        <f t="shared" si="1305"/>
        <v>Forráshiányos a feladat!</v>
      </c>
      <c r="BM429" s="5">
        <f t="shared" si="1306"/>
        <v>0</v>
      </c>
      <c r="BN429" s="5">
        <f t="shared" si="1307"/>
        <v>1</v>
      </c>
      <c r="BO429" s="5">
        <f t="shared" si="1308"/>
        <v>0</v>
      </c>
      <c r="BP429" s="5">
        <f t="shared" si="1309"/>
        <v>0</v>
      </c>
      <c r="BQ429" s="5">
        <f t="shared" si="1310"/>
        <v>0</v>
      </c>
      <c r="BR429" s="8">
        <f t="shared" si="1311"/>
        <v>0</v>
      </c>
      <c r="BS429" s="5">
        <f t="shared" si="1312"/>
        <v>0</v>
      </c>
      <c r="BT429" s="5">
        <f t="shared" si="1313"/>
        <v>0</v>
      </c>
      <c r="BU429" s="5">
        <f t="shared" si="1314"/>
        <v>1</v>
      </c>
      <c r="BV429" s="5">
        <f t="shared" si="1315"/>
        <v>1</v>
      </c>
      <c r="BW429" s="5">
        <f t="shared" si="1316"/>
        <v>1</v>
      </c>
      <c r="BX429" s="5">
        <f t="shared" si="1317"/>
        <v>1</v>
      </c>
      <c r="BY429" s="5">
        <f t="shared" si="1318"/>
        <v>1</v>
      </c>
      <c r="BZ429" s="5">
        <f t="shared" si="1319"/>
        <v>1</v>
      </c>
      <c r="CA429" s="5">
        <f t="shared" si="1320"/>
        <v>1</v>
      </c>
      <c r="CB429" s="5">
        <f t="shared" si="1321"/>
        <v>1</v>
      </c>
      <c r="CC429" s="5">
        <f t="shared" si="1322"/>
        <v>1</v>
      </c>
      <c r="CD429" s="5" t="str">
        <f t="shared" si="1323"/>
        <v>?</v>
      </c>
      <c r="CE429" s="4" t="str">
        <f t="shared" si="1324"/>
        <v>Kitöltés rendben!</v>
      </c>
      <c r="CF429" s="5">
        <f t="shared" si="1325"/>
        <v>1</v>
      </c>
      <c r="CG429" s="5">
        <f t="shared" si="1326"/>
        <v>0</v>
      </c>
      <c r="CH429" s="5">
        <f t="shared" si="1327"/>
        <v>1</v>
      </c>
    </row>
    <row r="430" spans="1:86" s="2" customFormat="1" ht="30.2" customHeight="1" x14ac:dyDescent="0.25">
      <c r="A430" s="1" t="str">
        <f t="shared" ref="A430:A442" si="1328">IF($G430="","Nincs VKR kiválasztva!",CE430)</f>
        <v>Kitöltés rendben!</v>
      </c>
      <c r="B430" s="200">
        <v>2</v>
      </c>
      <c r="C430" s="199" t="s">
        <v>50</v>
      </c>
      <c r="D430" s="201" t="s">
        <v>670</v>
      </c>
      <c r="E430" s="201" t="s">
        <v>201</v>
      </c>
      <c r="F430" s="202" t="str">
        <f>VLOOKUP($G430,Összesítő!$B:$F,2,FALSE)</f>
        <v>21-32054-1-048-01-10</v>
      </c>
      <c r="G430" s="199" t="s">
        <v>280</v>
      </c>
      <c r="H430" s="202" t="str">
        <f>AY430&amp;"_"&amp;AW430&amp;"_FIV_"&amp;LEFT(Előlap!$B$6,4)</f>
        <v>3185_428_FIV_2026</v>
      </c>
      <c r="I430" s="202" t="str">
        <f>VLOOKUP($G430,Összesítő!$B:$F,5,FALSE)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0" s="202" t="str">
        <f>VLOOKUP($G430,Összesítő!$B:$F,4,FALSE)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0" s="6">
        <f t="shared" si="1207"/>
        <v>1000</v>
      </c>
      <c r="L430" s="200">
        <v>2028</v>
      </c>
      <c r="M430" s="200">
        <v>2028</v>
      </c>
      <c r="N430" s="12">
        <v>0</v>
      </c>
      <c r="O430" s="7">
        <v>1000</v>
      </c>
      <c r="P430" s="7">
        <v>0</v>
      </c>
      <c r="R430" s="7">
        <v>0</v>
      </c>
      <c r="S430" s="7">
        <v>0</v>
      </c>
      <c r="T430" s="7">
        <v>0</v>
      </c>
      <c r="U430" s="7">
        <v>0</v>
      </c>
      <c r="V430" s="7">
        <v>0</v>
      </c>
      <c r="W430" s="7">
        <v>0</v>
      </c>
      <c r="X430" s="7">
        <v>0</v>
      </c>
      <c r="Y430" s="7">
        <v>0</v>
      </c>
      <c r="Z430" s="7">
        <v>0</v>
      </c>
      <c r="AA430" s="7">
        <v>0</v>
      </c>
      <c r="AB430" s="7">
        <v>0</v>
      </c>
      <c r="AC430" s="6">
        <f t="shared" ref="AC430:AC442" si="1329">SUM(R430:AB430)</f>
        <v>0</v>
      </c>
      <c r="AD430" s="3" t="str">
        <f t="shared" ref="AD430:AD442" si="1330">IF($G430="","Nincs VKR kiválasztva!",IF(BA430=0,"Hiányos kitöltés!",BF430))</f>
        <v>Nem rövidtávú a feladat.</v>
      </c>
      <c r="AF430" s="7">
        <v>0</v>
      </c>
      <c r="AG430" s="7">
        <v>0</v>
      </c>
      <c r="AH430" s="7">
        <v>0</v>
      </c>
      <c r="AI430" s="7">
        <v>0</v>
      </c>
      <c r="AJ430" s="7">
        <v>0</v>
      </c>
      <c r="AK430" s="7">
        <v>0</v>
      </c>
      <c r="AL430" s="7">
        <v>0</v>
      </c>
      <c r="AM430" s="7">
        <v>0</v>
      </c>
      <c r="AN430" s="7">
        <v>0</v>
      </c>
      <c r="AO430" s="7">
        <v>0</v>
      </c>
      <c r="AP430" s="7">
        <v>0</v>
      </c>
      <c r="AQ430" s="6">
        <f t="shared" ref="AQ430:AQ442" si="1331">SUM(AF430:AP430)</f>
        <v>0</v>
      </c>
      <c r="AR430" s="199" t="s">
        <v>205</v>
      </c>
      <c r="AS430" s="3" t="str">
        <f t="shared" ref="AS430:AS442" si="1332">IF($G430="","Nincs VKR kiválasztva!",IF($BA430=0,"Hiányos kitöltés!",IF($BN430=0,"Nem hosszútávú a feladat.",$BL430)))</f>
        <v>Forráshiányos a feladat!</v>
      </c>
      <c r="AU430" s="201" t="s">
        <v>135</v>
      </c>
      <c r="AV430" s="201" t="s">
        <v>135</v>
      </c>
      <c r="AW430" s="202">
        <f>COUNTA($G$3:G430)</f>
        <v>428</v>
      </c>
      <c r="AY430" s="8">
        <f>VLOOKUP($G430,Összesítő!$B:$F,3,FALSE)</f>
        <v>3185</v>
      </c>
      <c r="AZ430" s="8">
        <f t="shared" ref="AZ430:AZ442" si="1333">LEN($AU430)</f>
        <v>0</v>
      </c>
      <c r="BA430" s="5">
        <f t="shared" ref="BA430:BA442" si="1334">IF(OR($B430="",$C430="",$D430="",$E430="",$F430="",$L430="",$M430="",$N430="",$O430="",$P430=""),0,1)</f>
        <v>1</v>
      </c>
      <c r="BB430" s="5" t="str">
        <f t="shared" ref="BB430:BB442" si="1335">IF($F430="",0,IF(AND($L430=2027,$M430=2027),"R",IF(AND($L430=2027,$M430&gt;2027),"RH",IF(AND($L430&gt;2027,$M430&gt;2027),"H","x"))))</f>
        <v>H</v>
      </c>
      <c r="BC430" s="5">
        <f t="shared" ref="BC430:BC442" si="1336">IF(OR(BB430="R",BB430="RH"),1,0)</f>
        <v>0</v>
      </c>
      <c r="BD430" s="5">
        <f t="shared" ref="BD430:BD442" si="1337">IF(AND($BB430="R",$O430&gt;0),1,IF(AND($BB430="H",$N430&gt;0),1,0))</f>
        <v>0</v>
      </c>
      <c r="BE430" s="5">
        <f t="shared" ref="BE430:BE442" si="1338">IF($AC430&lt;$N430,1,IF($AC430=$N430,0))</f>
        <v>0</v>
      </c>
      <c r="BF430" s="8" t="str">
        <f t="shared" ref="BF430:BF442" si="1339">IF($L430&gt;2027,"Nem rövidtávú a feladat.",IF($BE430=1,"Az I. ütem nem lehet forráshiányos!",IF($AC430&gt;$N430,"Többlet forrást jelölt meg az I. ütemnél! A forrás ne legyen több a költségnél.",IF($AC430=$N430,"A forrás egyenlő a költséggel (I.ütem).",0))))</f>
        <v>Nem rövidtávú a feladat.</v>
      </c>
      <c r="BG430" s="5">
        <f t="shared" ref="BG430:BG442" si="1340">IF(AND($R430&lt;&gt;"",$S430&lt;&gt;"",$T430&lt;&gt;"",$U430&lt;&gt;"",$V430&lt;&gt;"",$W430&lt;&gt;"",$X430&lt;&gt;"",$Y430&lt;&gt;"",$Z430&lt;&gt;"",$AA430&lt;&gt;"",$AB430&lt;&gt;""),1,0)</f>
        <v>1</v>
      </c>
      <c r="BH430" s="5">
        <f t="shared" ref="BH430:BH442" si="1341">IF(AND($BG430=1,$N430=$AC430),1,0)</f>
        <v>1</v>
      </c>
      <c r="BI430" s="5">
        <f t="shared" ref="BI430:BI442" si="1342">IF($AQ430&lt;$O430,1,0)</f>
        <v>1</v>
      </c>
      <c r="BJ430" s="5">
        <f t="shared" ref="BJ430:BJ442" si="1343">IF(AND($AF430&lt;&gt;"",$AG430&lt;&gt;"",$AH430&lt;&gt;"",$AI430&lt;&gt;"",$AJ430&lt;&gt;"",$AK430&lt;&gt;"",$AL430&lt;&gt;"",$AM430&lt;&gt;"",$AN430&lt;&gt;"",$AO430&lt;&gt;"",$AP430&lt;&gt;""),1,0)</f>
        <v>1</v>
      </c>
      <c r="BK430" s="5">
        <f t="shared" ref="BK430:BK442" si="1344">IF(AND($BJ430=1,$O430=$AQ430),1,IF(AND($BJ430=1,$O430&gt;$AQ430,AR430="igen"),1,0))</f>
        <v>1</v>
      </c>
      <c r="BL430" s="4" t="str">
        <f t="shared" ref="BL430:BL442" si="1345">IF($M430&lt;2028,"Nem hosszútávú a feladat.",IF(AND($BI430=1,$AR430="nem"),"Forráshiányos a feladat? Jelölje az AR-oszlopban!",IF(AND($BI430=0,$AR430="igen"),"Forráshiányosnak jelölte a feladat az AR-oszlopban, de a forrás költség adatok alapnján nem az!",IF(AND($BI430=1,$AR430="igen"),"Forráshiányos a feladat!",IF($AQ430&gt;$O430,"Többlet forrást jelölt meg a II. ütemnél! A forrás ne legyen több a költségnél.",IF($AQ430=$O430,"A forrás egyenlő a költséggel (II.ütem).",0))))))</f>
        <v>Forráshiányos a feladat!</v>
      </c>
      <c r="BM430" s="5">
        <f t="shared" ref="BM430:BM442" si="1346">IF($M430&lt;2028,1,0)</f>
        <v>0</v>
      </c>
      <c r="BN430" s="5">
        <f t="shared" ref="BN430:BN442" si="1347">IF($M430&gt;2027,1,0)</f>
        <v>1</v>
      </c>
      <c r="BO430" s="5">
        <f t="shared" ref="BO430:BO442" si="1348">IF(AND($BM430=1,$N430=0),1,0)</f>
        <v>0</v>
      </c>
      <c r="BP430" s="5">
        <f t="shared" ref="BP430:BP442" si="1349">IF(AND($BN430=1,$O430=0),1,0)</f>
        <v>0</v>
      </c>
      <c r="BQ430" s="5">
        <f t="shared" ref="BQ430:BQ442" si="1350">IF(AND($BB430="R",$N430=0,$AZ430&gt;29),1,IF(AND($BB430="RH",$N430=0,$AZ430&gt;29),1,0))</f>
        <v>0</v>
      </c>
      <c r="BR430" s="8">
        <f t="shared" ref="BR430:BR442" si="1351">IF($BN430=0,"Nincs hosszútávú terv!",IF(AND($BB430="H",$O430=0,$AZ430=0),"Nullás a hosszútávú feladat és nincs hozzá indoklás!",IF(AND($BB430="RH",$O430=0,$AZ430=0),"Nullás a hosszútávú feladat és nincs hozzá indoklás!",IF(AND($BB430="R",$O430=0,$AZ430&lt;300),"Nullás a hosszútávú feladat és rövid hozzá az indoklás!",IF(AND($BB430="RH",$O430=0,$AZ430&lt;300),"Nullás a hosszútávú feladat és rövid hozzá az indoklás!",0)))))</f>
        <v>0</v>
      </c>
      <c r="BS430" s="5">
        <f t="shared" ref="BS430:BS442" si="1352">IF(AND($BB430="R",$N430=0,$AZ430&gt;29),1,IF(AND($BB430="RH",$N430=0,$AZ430&gt;29),1,0))</f>
        <v>0</v>
      </c>
      <c r="BT430" s="5">
        <f t="shared" ref="BT430:BT442" si="1353">IF(AND($BB430="H",$O430=0,$AZ430&gt;29),1,IF(AND($BB430="RH",$O430=0,$AZ430&gt;29),1,0))</f>
        <v>0</v>
      </c>
      <c r="BU430" s="5">
        <f t="shared" ref="BU430:BU442" si="1354">IF($B430="",0,1)</f>
        <v>1</v>
      </c>
      <c r="BV430" s="5">
        <f t="shared" ref="BV430:BV442" si="1355">IF($C430="",0,1)</f>
        <v>1</v>
      </c>
      <c r="BW430" s="5">
        <f t="shared" ref="BW430:BW442" si="1356">IF($D430="",0,1)</f>
        <v>1</v>
      </c>
      <c r="BX430" s="5">
        <f t="shared" ref="BX430:BX442" si="1357">IF($E430="",0,1)</f>
        <v>1</v>
      </c>
      <c r="BY430" s="5">
        <f t="shared" ref="BY430:BY442" si="1358">IF($L430="",0,1)</f>
        <v>1</v>
      </c>
      <c r="BZ430" s="5">
        <f t="shared" ref="BZ430:BZ442" si="1359">IF($M430="",0,1)</f>
        <v>1</v>
      </c>
      <c r="CA430" s="5">
        <f t="shared" ref="CA430:CA442" si="1360">IF($N430="",0,1)</f>
        <v>1</v>
      </c>
      <c r="CB430" s="5">
        <f t="shared" ref="CB430:CB442" si="1361">IF($O430="",0,1)</f>
        <v>1</v>
      </c>
      <c r="CC430" s="5">
        <f t="shared" ref="CC430:CC442" si="1362">IF($P430="",0,1)</f>
        <v>1</v>
      </c>
      <c r="CD430" s="5" t="str">
        <f t="shared" ref="CD430:CD442" si="1363">IF(AND($BA430=0,$BU430=0),"Hiányos kitöltés! (B-oszlop üres)",IF(AND($BA430=0,$BV430=0),"Hiányos kitöltés! (C-oszlop üres)",IF(AND($BA430=0,$BW430=0),"Hiányos kitöltés! (D-oszlop üres)",IF(AND($BA430=0,$BX430=0),"Hiányos kitöltés! (E-oszlop üres)",IF(AND($BA430=0,$BY430=0),"Hiányos kitöltés! (L-oszlop üres)",IF(AND($BA430=0,$BZ430=0),"Hiányos kitöltés! (M-oszlop üres)",IF(AND($BA430=0,$CA430=0),"Hiányos kitöltés! (N-oszlop üres)",IF(AND($BA430=0,$CB430=0),"Hiányos kitöltés! (O-oszlop üres)",IF(AND($BA430=0,$CC430=0),"Hiányos kitöltés! (P-oszlop üres)",IF(AND($BA430=0,$BG430=0),"Hiányos kitöltés! (I.ütem forrása hiányos!","?"))))))))))</f>
        <v>?</v>
      </c>
      <c r="CE430" s="4" t="str">
        <f t="shared" ref="CE430:CE442" si="1364">IF($BA430=0,$CD430,IF($BG430=0,"I. ütem forrása nincs kitöltve!",IF($BJ430=0,"II. ütem forrása nincs kitöltve!",IF($BD430=1,"Költségek üteme nem megfelelő (az időtartam és a költség üteme eltér)!",IF(AND(BH430=0,$BA430=1,$BJ430=1,$BD430=1),"Kötelező cellák kitöltve, de az I. ütem forrása hibás!",IF(AND(BJ430=0,$BA430=1,$BJ430=1,$BD430=1),"Kötelező cellák kitöltve, de a II. ütem forrása hibás!",IF(AND($BO430=1,$AZ430&lt;30),"Nullás a rövidtávú feladat és rövid (hiányzik) a hozzá tartozó indoklás!",IF(AND($BP430=1,$AZ430&lt;30),"Nullás a hosszútávú feladat és rövid (hiányzik) a hozzá tartozó indoklás!",IF(AND(BN430=1,C430="2011_RENDKÍVÜLI"),"II. ütemre nem tervezhet Rendkívüli feladatot!",IF(BH430=0,AD430,IF(BK430=0,AS430,IF(AND(BC430=1,$P430&gt;$N430),"EM rendelet 2. melléklet terhére elszámolt költség nem lehet nagyobb az I. ütemre tervezett tényleges költségnél!",IF($AC430&gt;$N430,"Többlet forrást jelölt meg az I. ütemnél! A forrás ne legyen több a költségnél.",IF($AQ430&gt;$O430,"Többlet forrást jelölt meg a II. ütemnél! A forrás ne legyen több a költségnél.","Kitöltés rendben!"))))))))))))))</f>
        <v>Kitöltés rendben!</v>
      </c>
      <c r="CF430" s="5">
        <f t="shared" ref="CF430:CF442" si="1365">IF(A430="Kitöltés rendben!",1,0)</f>
        <v>1</v>
      </c>
      <c r="CG430" s="5">
        <f t="shared" ref="CG430:CG442" si="1366">IF(AND($BB430="R",$CF430=1),1,IF(AND($BB430="RH",$CF430=1),1,0))</f>
        <v>0</v>
      </c>
      <c r="CH430" s="5">
        <f t="shared" ref="CH430:CH442" si="1367">IF(AND($BB430="H",$CF430=1),1,IF(AND($BB430="RH",$CF430=1),1,0))</f>
        <v>1</v>
      </c>
    </row>
    <row r="431" spans="1:86" s="2" customFormat="1" ht="30.2" customHeight="1" x14ac:dyDescent="0.25">
      <c r="A431" s="1" t="str">
        <f t="shared" si="1328"/>
        <v>Kitöltés rendben!</v>
      </c>
      <c r="B431" s="200">
        <v>2</v>
      </c>
      <c r="C431" s="199" t="s">
        <v>24</v>
      </c>
      <c r="D431" s="201" t="s">
        <v>671</v>
      </c>
      <c r="E431" s="201" t="s">
        <v>201</v>
      </c>
      <c r="F431" s="202" t="str">
        <f>VLOOKUP($G431,Összesítő!$B:$F,2,FALSE)</f>
        <v>21-32054-1-048-01-10</v>
      </c>
      <c r="G431" s="199" t="s">
        <v>280</v>
      </c>
      <c r="H431" s="202" t="str">
        <f>AY431&amp;"_"&amp;AW431&amp;"_FIV_"&amp;LEFT(Előlap!$B$6,4)</f>
        <v>3185_429_FIV_2026</v>
      </c>
      <c r="I431" s="202" t="str">
        <f>VLOOKUP($G431,Összesítő!$B:$F,5,FALSE)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1" s="202" t="str">
        <f>VLOOKUP($G431,Összesítő!$B:$F,4,FALSE)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1" s="6">
        <f t="shared" si="1207"/>
        <v>8000</v>
      </c>
      <c r="L431" s="200">
        <v>2029</v>
      </c>
      <c r="M431" s="200">
        <v>2029</v>
      </c>
      <c r="N431" s="12">
        <v>0</v>
      </c>
      <c r="O431" s="7">
        <v>8000</v>
      </c>
      <c r="P431" s="7">
        <v>0</v>
      </c>
      <c r="R431" s="7">
        <v>0</v>
      </c>
      <c r="S431" s="7">
        <v>0</v>
      </c>
      <c r="T431" s="7">
        <v>0</v>
      </c>
      <c r="U431" s="7">
        <v>0</v>
      </c>
      <c r="V431" s="7">
        <v>0</v>
      </c>
      <c r="W431" s="7">
        <v>0</v>
      </c>
      <c r="X431" s="7">
        <v>0</v>
      </c>
      <c r="Y431" s="7">
        <v>0</v>
      </c>
      <c r="Z431" s="7">
        <v>0</v>
      </c>
      <c r="AA431" s="7">
        <v>0</v>
      </c>
      <c r="AB431" s="7">
        <v>0</v>
      </c>
      <c r="AC431" s="6">
        <f t="shared" si="1329"/>
        <v>0</v>
      </c>
      <c r="AD431" s="3" t="str">
        <f t="shared" si="1330"/>
        <v>Nem rövidtávú a feladat.</v>
      </c>
      <c r="AF431" s="7">
        <v>0</v>
      </c>
      <c r="AG431" s="7">
        <v>0</v>
      </c>
      <c r="AH431" s="7">
        <v>0</v>
      </c>
      <c r="AI431" s="7">
        <v>0</v>
      </c>
      <c r="AJ431" s="7">
        <v>0</v>
      </c>
      <c r="AK431" s="7">
        <v>0</v>
      </c>
      <c r="AL431" s="7">
        <v>0</v>
      </c>
      <c r="AM431" s="7">
        <v>0</v>
      </c>
      <c r="AN431" s="7">
        <v>0</v>
      </c>
      <c r="AO431" s="7">
        <v>0</v>
      </c>
      <c r="AP431" s="7">
        <v>0</v>
      </c>
      <c r="AQ431" s="6">
        <f t="shared" si="1331"/>
        <v>0</v>
      </c>
      <c r="AR431" s="199" t="s">
        <v>205</v>
      </c>
      <c r="AS431" s="3" t="str">
        <f t="shared" si="1332"/>
        <v>Forráshiányos a feladat!</v>
      </c>
      <c r="AU431" s="201" t="s">
        <v>135</v>
      </c>
      <c r="AV431" s="201" t="s">
        <v>135</v>
      </c>
      <c r="AW431" s="202">
        <f>COUNTA($G$3:G431)</f>
        <v>429</v>
      </c>
      <c r="AY431" s="8">
        <f>VLOOKUP($G431,Összesítő!$B:$F,3,FALSE)</f>
        <v>3185</v>
      </c>
      <c r="AZ431" s="8">
        <f t="shared" si="1333"/>
        <v>0</v>
      </c>
      <c r="BA431" s="5">
        <f t="shared" si="1334"/>
        <v>1</v>
      </c>
      <c r="BB431" s="5" t="str">
        <f t="shared" si="1335"/>
        <v>H</v>
      </c>
      <c r="BC431" s="5">
        <f t="shared" si="1336"/>
        <v>0</v>
      </c>
      <c r="BD431" s="5">
        <f t="shared" si="1337"/>
        <v>0</v>
      </c>
      <c r="BE431" s="5">
        <f t="shared" si="1338"/>
        <v>0</v>
      </c>
      <c r="BF431" s="8" t="str">
        <f t="shared" si="1339"/>
        <v>Nem rövidtávú a feladat.</v>
      </c>
      <c r="BG431" s="5">
        <f t="shared" si="1340"/>
        <v>1</v>
      </c>
      <c r="BH431" s="5">
        <f t="shared" si="1341"/>
        <v>1</v>
      </c>
      <c r="BI431" s="5">
        <f t="shared" si="1342"/>
        <v>1</v>
      </c>
      <c r="BJ431" s="5">
        <f t="shared" si="1343"/>
        <v>1</v>
      </c>
      <c r="BK431" s="5">
        <f t="shared" si="1344"/>
        <v>1</v>
      </c>
      <c r="BL431" s="4" t="str">
        <f t="shared" si="1345"/>
        <v>Forráshiányos a feladat!</v>
      </c>
      <c r="BM431" s="5">
        <f t="shared" si="1346"/>
        <v>0</v>
      </c>
      <c r="BN431" s="5">
        <f t="shared" si="1347"/>
        <v>1</v>
      </c>
      <c r="BO431" s="5">
        <f t="shared" si="1348"/>
        <v>0</v>
      </c>
      <c r="BP431" s="5">
        <f t="shared" si="1349"/>
        <v>0</v>
      </c>
      <c r="BQ431" s="5">
        <f t="shared" si="1350"/>
        <v>0</v>
      </c>
      <c r="BR431" s="8">
        <f t="shared" si="1351"/>
        <v>0</v>
      </c>
      <c r="BS431" s="5">
        <f t="shared" si="1352"/>
        <v>0</v>
      </c>
      <c r="BT431" s="5">
        <f t="shared" si="1353"/>
        <v>0</v>
      </c>
      <c r="BU431" s="5">
        <f t="shared" si="1354"/>
        <v>1</v>
      </c>
      <c r="BV431" s="5">
        <f t="shared" si="1355"/>
        <v>1</v>
      </c>
      <c r="BW431" s="5">
        <f t="shared" si="1356"/>
        <v>1</v>
      </c>
      <c r="BX431" s="5">
        <f t="shared" si="1357"/>
        <v>1</v>
      </c>
      <c r="BY431" s="5">
        <f t="shared" si="1358"/>
        <v>1</v>
      </c>
      <c r="BZ431" s="5">
        <f t="shared" si="1359"/>
        <v>1</v>
      </c>
      <c r="CA431" s="5">
        <f t="shared" si="1360"/>
        <v>1</v>
      </c>
      <c r="CB431" s="5">
        <f t="shared" si="1361"/>
        <v>1</v>
      </c>
      <c r="CC431" s="5">
        <f t="shared" si="1362"/>
        <v>1</v>
      </c>
      <c r="CD431" s="5" t="str">
        <f t="shared" si="1363"/>
        <v>?</v>
      </c>
      <c r="CE431" s="4" t="str">
        <f t="shared" si="1364"/>
        <v>Kitöltés rendben!</v>
      </c>
      <c r="CF431" s="5">
        <f t="shared" si="1365"/>
        <v>1</v>
      </c>
      <c r="CG431" s="5">
        <f t="shared" si="1366"/>
        <v>0</v>
      </c>
      <c r="CH431" s="5">
        <f t="shared" si="1367"/>
        <v>1</v>
      </c>
    </row>
    <row r="432" spans="1:86" s="2" customFormat="1" ht="30.2" customHeight="1" x14ac:dyDescent="0.25">
      <c r="A432" s="1" t="str">
        <f t="shared" si="1328"/>
        <v>Kitöltés rendben!</v>
      </c>
      <c r="B432" s="200">
        <v>2</v>
      </c>
      <c r="C432" s="199" t="s">
        <v>24</v>
      </c>
      <c r="D432" s="201" t="s">
        <v>672</v>
      </c>
      <c r="E432" s="201" t="s">
        <v>201</v>
      </c>
      <c r="F432" s="202" t="str">
        <f>VLOOKUP($G432,Összesítő!$B:$F,2,FALSE)</f>
        <v>21-32054-1-048-01-10</v>
      </c>
      <c r="G432" s="199" t="s">
        <v>280</v>
      </c>
      <c r="H432" s="202" t="str">
        <f>AY432&amp;"_"&amp;AW432&amp;"_FIV_"&amp;LEFT(Előlap!$B$6,4)</f>
        <v>3185_430_FIV_2026</v>
      </c>
      <c r="I432" s="202" t="str">
        <f>VLOOKUP($G432,Összesítő!$B:$F,5,FALSE)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2" s="202" t="str">
        <f>VLOOKUP($G432,Összesítő!$B:$F,4,FALSE)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2" s="6">
        <f t="shared" si="1207"/>
        <v>12950</v>
      </c>
      <c r="L432" s="200">
        <v>2030</v>
      </c>
      <c r="M432" s="200">
        <v>2036</v>
      </c>
      <c r="N432" s="12">
        <v>0</v>
      </c>
      <c r="O432" s="7">
        <v>12950</v>
      </c>
      <c r="P432" s="7">
        <v>0</v>
      </c>
      <c r="R432" s="7">
        <v>0</v>
      </c>
      <c r="S432" s="7">
        <v>0</v>
      </c>
      <c r="T432" s="7">
        <v>0</v>
      </c>
      <c r="U432" s="7">
        <v>0</v>
      </c>
      <c r="V432" s="7">
        <v>0</v>
      </c>
      <c r="W432" s="7">
        <v>0</v>
      </c>
      <c r="X432" s="7">
        <v>0</v>
      </c>
      <c r="Y432" s="7">
        <v>0</v>
      </c>
      <c r="Z432" s="7">
        <v>0</v>
      </c>
      <c r="AA432" s="7">
        <v>0</v>
      </c>
      <c r="AB432" s="7">
        <v>0</v>
      </c>
      <c r="AC432" s="6">
        <f t="shared" si="1329"/>
        <v>0</v>
      </c>
      <c r="AD432" s="3" t="str">
        <f t="shared" si="1330"/>
        <v>Nem rövidtávú a feladat.</v>
      </c>
      <c r="AF432" s="7">
        <v>0</v>
      </c>
      <c r="AG432" s="7">
        <v>0</v>
      </c>
      <c r="AH432" s="7">
        <v>0</v>
      </c>
      <c r="AI432" s="7">
        <v>0</v>
      </c>
      <c r="AJ432" s="7">
        <v>0</v>
      </c>
      <c r="AK432" s="7">
        <v>0</v>
      </c>
      <c r="AL432" s="7">
        <v>0</v>
      </c>
      <c r="AM432" s="7">
        <v>0</v>
      </c>
      <c r="AN432" s="7">
        <v>0</v>
      </c>
      <c r="AO432" s="7">
        <v>0</v>
      </c>
      <c r="AP432" s="7">
        <v>0</v>
      </c>
      <c r="AQ432" s="6">
        <f t="shared" si="1331"/>
        <v>0</v>
      </c>
      <c r="AR432" s="199" t="s">
        <v>205</v>
      </c>
      <c r="AS432" s="3" t="str">
        <f t="shared" si="1332"/>
        <v>Forráshiányos a feladat!</v>
      </c>
      <c r="AU432" s="201" t="s">
        <v>135</v>
      </c>
      <c r="AV432" s="201" t="s">
        <v>135</v>
      </c>
      <c r="AW432" s="202">
        <f>COUNTA($G$3:G432)</f>
        <v>430</v>
      </c>
      <c r="AY432" s="8">
        <f>VLOOKUP($G432,Összesítő!$B:$F,3,FALSE)</f>
        <v>3185</v>
      </c>
      <c r="AZ432" s="8">
        <f t="shared" si="1333"/>
        <v>0</v>
      </c>
      <c r="BA432" s="5">
        <f t="shared" si="1334"/>
        <v>1</v>
      </c>
      <c r="BB432" s="5" t="str">
        <f t="shared" si="1335"/>
        <v>H</v>
      </c>
      <c r="BC432" s="5">
        <f t="shared" si="1336"/>
        <v>0</v>
      </c>
      <c r="BD432" s="5">
        <f t="shared" si="1337"/>
        <v>0</v>
      </c>
      <c r="BE432" s="5">
        <f t="shared" si="1338"/>
        <v>0</v>
      </c>
      <c r="BF432" s="8" t="str">
        <f t="shared" si="1339"/>
        <v>Nem rövidtávú a feladat.</v>
      </c>
      <c r="BG432" s="5">
        <f t="shared" si="1340"/>
        <v>1</v>
      </c>
      <c r="BH432" s="5">
        <f t="shared" si="1341"/>
        <v>1</v>
      </c>
      <c r="BI432" s="5">
        <f t="shared" si="1342"/>
        <v>1</v>
      </c>
      <c r="BJ432" s="5">
        <f t="shared" si="1343"/>
        <v>1</v>
      </c>
      <c r="BK432" s="5">
        <f t="shared" si="1344"/>
        <v>1</v>
      </c>
      <c r="BL432" s="4" t="str">
        <f t="shared" si="1345"/>
        <v>Forráshiányos a feladat!</v>
      </c>
      <c r="BM432" s="5">
        <f t="shared" si="1346"/>
        <v>0</v>
      </c>
      <c r="BN432" s="5">
        <f t="shared" si="1347"/>
        <v>1</v>
      </c>
      <c r="BO432" s="5">
        <f t="shared" si="1348"/>
        <v>0</v>
      </c>
      <c r="BP432" s="5">
        <f t="shared" si="1349"/>
        <v>0</v>
      </c>
      <c r="BQ432" s="5">
        <f t="shared" si="1350"/>
        <v>0</v>
      </c>
      <c r="BR432" s="8">
        <f t="shared" si="1351"/>
        <v>0</v>
      </c>
      <c r="BS432" s="5">
        <f t="shared" si="1352"/>
        <v>0</v>
      </c>
      <c r="BT432" s="5">
        <f t="shared" si="1353"/>
        <v>0</v>
      </c>
      <c r="BU432" s="5">
        <f t="shared" si="1354"/>
        <v>1</v>
      </c>
      <c r="BV432" s="5">
        <f t="shared" si="1355"/>
        <v>1</v>
      </c>
      <c r="BW432" s="5">
        <f t="shared" si="1356"/>
        <v>1</v>
      </c>
      <c r="BX432" s="5">
        <f t="shared" si="1357"/>
        <v>1</v>
      </c>
      <c r="BY432" s="5">
        <f t="shared" si="1358"/>
        <v>1</v>
      </c>
      <c r="BZ432" s="5">
        <f t="shared" si="1359"/>
        <v>1</v>
      </c>
      <c r="CA432" s="5">
        <f t="shared" si="1360"/>
        <v>1</v>
      </c>
      <c r="CB432" s="5">
        <f t="shared" si="1361"/>
        <v>1</v>
      </c>
      <c r="CC432" s="5">
        <f t="shared" si="1362"/>
        <v>1</v>
      </c>
      <c r="CD432" s="5" t="str">
        <f t="shared" si="1363"/>
        <v>?</v>
      </c>
      <c r="CE432" s="4" t="str">
        <f t="shared" si="1364"/>
        <v>Kitöltés rendben!</v>
      </c>
      <c r="CF432" s="5">
        <f t="shared" si="1365"/>
        <v>1</v>
      </c>
      <c r="CG432" s="5">
        <f t="shared" si="1366"/>
        <v>0</v>
      </c>
      <c r="CH432" s="5">
        <f t="shared" si="1367"/>
        <v>1</v>
      </c>
    </row>
    <row r="433" spans="1:86" s="2" customFormat="1" ht="30.2" customHeight="1" x14ac:dyDescent="0.25">
      <c r="A433" s="1" t="str">
        <f t="shared" si="1328"/>
        <v>Kitöltés rendben!</v>
      </c>
      <c r="B433" s="200">
        <v>2</v>
      </c>
      <c r="C433" s="199" t="s">
        <v>70</v>
      </c>
      <c r="D433" s="201" t="s">
        <v>673</v>
      </c>
      <c r="E433" s="201" t="s">
        <v>201</v>
      </c>
      <c r="F433" s="202" t="str">
        <f>VLOOKUP($G433,Összesítő!$B:$F,2,FALSE)</f>
        <v>21-32054-1-048-01-10</v>
      </c>
      <c r="G433" s="199" t="s">
        <v>280</v>
      </c>
      <c r="H433" s="202" t="str">
        <f>AY433&amp;"_"&amp;AW433&amp;"_FIV_"&amp;LEFT(Előlap!$B$6,4)</f>
        <v>3185_431_FIV_2026</v>
      </c>
      <c r="I433" s="202" t="str">
        <f>VLOOKUP($G433,Összesítő!$B:$F,5,FALSE)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3" s="202" t="str">
        <f>VLOOKUP($G433,Összesítő!$B:$F,4,FALSE)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3" s="6">
        <f t="shared" si="1207"/>
        <v>160</v>
      </c>
      <c r="L433" s="200">
        <v>2030</v>
      </c>
      <c r="M433" s="200">
        <v>2034</v>
      </c>
      <c r="N433" s="12">
        <v>0</v>
      </c>
      <c r="O433" s="7">
        <v>160</v>
      </c>
      <c r="P433" s="7">
        <v>0</v>
      </c>
      <c r="R433" s="7">
        <v>0</v>
      </c>
      <c r="S433" s="7">
        <v>0</v>
      </c>
      <c r="T433" s="7">
        <v>0</v>
      </c>
      <c r="U433" s="7">
        <v>0</v>
      </c>
      <c r="V433" s="7">
        <v>0</v>
      </c>
      <c r="W433" s="7">
        <v>0</v>
      </c>
      <c r="X433" s="7">
        <v>0</v>
      </c>
      <c r="Y433" s="7">
        <v>0</v>
      </c>
      <c r="Z433" s="7">
        <v>0</v>
      </c>
      <c r="AA433" s="7">
        <v>0</v>
      </c>
      <c r="AB433" s="7">
        <v>0</v>
      </c>
      <c r="AC433" s="6">
        <f t="shared" si="1329"/>
        <v>0</v>
      </c>
      <c r="AD433" s="3" t="str">
        <f t="shared" si="1330"/>
        <v>Nem rövidtávú a feladat.</v>
      </c>
      <c r="AF433" s="7">
        <v>0</v>
      </c>
      <c r="AG433" s="7">
        <v>0</v>
      </c>
      <c r="AH433" s="7">
        <v>0</v>
      </c>
      <c r="AI433" s="7">
        <v>0</v>
      </c>
      <c r="AJ433" s="7">
        <v>0</v>
      </c>
      <c r="AK433" s="7">
        <v>0</v>
      </c>
      <c r="AL433" s="7">
        <v>0</v>
      </c>
      <c r="AM433" s="7">
        <v>0</v>
      </c>
      <c r="AN433" s="7">
        <v>0</v>
      </c>
      <c r="AO433" s="7">
        <v>0</v>
      </c>
      <c r="AP433" s="7">
        <v>0</v>
      </c>
      <c r="AQ433" s="6">
        <f t="shared" si="1331"/>
        <v>0</v>
      </c>
      <c r="AR433" s="199" t="s">
        <v>205</v>
      </c>
      <c r="AS433" s="3" t="str">
        <f t="shared" si="1332"/>
        <v>Forráshiányos a feladat!</v>
      </c>
      <c r="AU433" s="201" t="s">
        <v>135</v>
      </c>
      <c r="AV433" s="201" t="s">
        <v>135</v>
      </c>
      <c r="AW433" s="202">
        <f>COUNTA($G$3:G433)</f>
        <v>431</v>
      </c>
      <c r="AY433" s="8">
        <f>VLOOKUP($G433,Összesítő!$B:$F,3,FALSE)</f>
        <v>3185</v>
      </c>
      <c r="AZ433" s="8">
        <f t="shared" si="1333"/>
        <v>0</v>
      </c>
      <c r="BA433" s="5">
        <f t="shared" si="1334"/>
        <v>1</v>
      </c>
      <c r="BB433" s="5" t="str">
        <f t="shared" si="1335"/>
        <v>H</v>
      </c>
      <c r="BC433" s="5">
        <f t="shared" si="1336"/>
        <v>0</v>
      </c>
      <c r="BD433" s="5">
        <f t="shared" si="1337"/>
        <v>0</v>
      </c>
      <c r="BE433" s="5">
        <f t="shared" si="1338"/>
        <v>0</v>
      </c>
      <c r="BF433" s="8" t="str">
        <f t="shared" si="1339"/>
        <v>Nem rövidtávú a feladat.</v>
      </c>
      <c r="BG433" s="5">
        <f t="shared" si="1340"/>
        <v>1</v>
      </c>
      <c r="BH433" s="5">
        <f t="shared" si="1341"/>
        <v>1</v>
      </c>
      <c r="BI433" s="5">
        <f t="shared" si="1342"/>
        <v>1</v>
      </c>
      <c r="BJ433" s="5">
        <f t="shared" si="1343"/>
        <v>1</v>
      </c>
      <c r="BK433" s="5">
        <f t="shared" si="1344"/>
        <v>1</v>
      </c>
      <c r="BL433" s="4" t="str">
        <f t="shared" si="1345"/>
        <v>Forráshiányos a feladat!</v>
      </c>
      <c r="BM433" s="5">
        <f t="shared" si="1346"/>
        <v>0</v>
      </c>
      <c r="BN433" s="5">
        <f t="shared" si="1347"/>
        <v>1</v>
      </c>
      <c r="BO433" s="5">
        <f t="shared" si="1348"/>
        <v>0</v>
      </c>
      <c r="BP433" s="5">
        <f t="shared" si="1349"/>
        <v>0</v>
      </c>
      <c r="BQ433" s="5">
        <f t="shared" si="1350"/>
        <v>0</v>
      </c>
      <c r="BR433" s="8">
        <f t="shared" si="1351"/>
        <v>0</v>
      </c>
      <c r="BS433" s="5">
        <f t="shared" si="1352"/>
        <v>0</v>
      </c>
      <c r="BT433" s="5">
        <f t="shared" si="1353"/>
        <v>0</v>
      </c>
      <c r="BU433" s="5">
        <f t="shared" si="1354"/>
        <v>1</v>
      </c>
      <c r="BV433" s="5">
        <f t="shared" si="1355"/>
        <v>1</v>
      </c>
      <c r="BW433" s="5">
        <f t="shared" si="1356"/>
        <v>1</v>
      </c>
      <c r="BX433" s="5">
        <f t="shared" si="1357"/>
        <v>1</v>
      </c>
      <c r="BY433" s="5">
        <f t="shared" si="1358"/>
        <v>1</v>
      </c>
      <c r="BZ433" s="5">
        <f t="shared" si="1359"/>
        <v>1</v>
      </c>
      <c r="CA433" s="5">
        <f t="shared" si="1360"/>
        <v>1</v>
      </c>
      <c r="CB433" s="5">
        <f t="shared" si="1361"/>
        <v>1</v>
      </c>
      <c r="CC433" s="5">
        <f t="shared" si="1362"/>
        <v>1</v>
      </c>
      <c r="CD433" s="5" t="str">
        <f t="shared" si="1363"/>
        <v>?</v>
      </c>
      <c r="CE433" s="4" t="str">
        <f t="shared" si="1364"/>
        <v>Kitöltés rendben!</v>
      </c>
      <c r="CF433" s="5">
        <f t="shared" si="1365"/>
        <v>1</v>
      </c>
      <c r="CG433" s="5">
        <f t="shared" si="1366"/>
        <v>0</v>
      </c>
      <c r="CH433" s="5">
        <f t="shared" si="1367"/>
        <v>1</v>
      </c>
    </row>
    <row r="434" spans="1:86" s="2" customFormat="1" ht="30.2" customHeight="1" x14ac:dyDescent="0.25">
      <c r="A434" s="1" t="str">
        <f t="shared" si="1328"/>
        <v>Kitöltés rendben!</v>
      </c>
      <c r="B434" s="200">
        <v>2</v>
      </c>
      <c r="C434" s="199" t="s">
        <v>103</v>
      </c>
      <c r="D434" s="201" t="s">
        <v>674</v>
      </c>
      <c r="E434" s="201" t="s">
        <v>201</v>
      </c>
      <c r="F434" s="202" t="str">
        <f>VLOOKUP($G434,Összesítő!$B:$F,2,FALSE)</f>
        <v>21-32054-1-048-01-10</v>
      </c>
      <c r="G434" s="199" t="s">
        <v>280</v>
      </c>
      <c r="H434" s="202" t="str">
        <f>AY434&amp;"_"&amp;AW434&amp;"_FIV_"&amp;LEFT(Előlap!$B$6,4)</f>
        <v>3185_432_FIV_2026</v>
      </c>
      <c r="I434" s="202" t="str">
        <f>VLOOKUP($G434,Összesítő!$B:$F,5,FALSE)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4" s="202" t="str">
        <f>VLOOKUP($G434,Összesítő!$B:$F,4,FALSE)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4" s="6">
        <f t="shared" si="1207"/>
        <v>6000</v>
      </c>
      <c r="L434" s="200">
        <v>2031</v>
      </c>
      <c r="M434" s="200">
        <v>2031</v>
      </c>
      <c r="N434" s="12">
        <v>0</v>
      </c>
      <c r="O434" s="7">
        <v>6000</v>
      </c>
      <c r="P434" s="7">
        <v>0</v>
      </c>
      <c r="R434" s="7">
        <v>0</v>
      </c>
      <c r="S434" s="7">
        <v>0</v>
      </c>
      <c r="T434" s="7">
        <v>0</v>
      </c>
      <c r="U434" s="7">
        <v>0</v>
      </c>
      <c r="V434" s="7">
        <v>0</v>
      </c>
      <c r="W434" s="7">
        <v>0</v>
      </c>
      <c r="X434" s="7">
        <v>0</v>
      </c>
      <c r="Y434" s="7">
        <v>0</v>
      </c>
      <c r="Z434" s="7">
        <v>0</v>
      </c>
      <c r="AA434" s="7">
        <v>0</v>
      </c>
      <c r="AB434" s="7">
        <v>0</v>
      </c>
      <c r="AC434" s="6">
        <f t="shared" si="1329"/>
        <v>0</v>
      </c>
      <c r="AD434" s="3" t="str">
        <f t="shared" si="1330"/>
        <v>Nem rövidtávú a feladat.</v>
      </c>
      <c r="AF434" s="7">
        <v>0</v>
      </c>
      <c r="AG434" s="7">
        <v>0</v>
      </c>
      <c r="AH434" s="7">
        <v>0</v>
      </c>
      <c r="AI434" s="7">
        <v>0</v>
      </c>
      <c r="AJ434" s="7">
        <v>0</v>
      </c>
      <c r="AK434" s="7">
        <v>0</v>
      </c>
      <c r="AL434" s="7">
        <v>0</v>
      </c>
      <c r="AM434" s="7">
        <v>0</v>
      </c>
      <c r="AN434" s="7">
        <v>0</v>
      </c>
      <c r="AO434" s="7">
        <v>0</v>
      </c>
      <c r="AP434" s="7">
        <v>0</v>
      </c>
      <c r="AQ434" s="6">
        <f t="shared" si="1331"/>
        <v>0</v>
      </c>
      <c r="AR434" s="199" t="s">
        <v>205</v>
      </c>
      <c r="AS434" s="3" t="str">
        <f t="shared" si="1332"/>
        <v>Forráshiányos a feladat!</v>
      </c>
      <c r="AU434" s="201" t="s">
        <v>135</v>
      </c>
      <c r="AV434" s="201" t="s">
        <v>135</v>
      </c>
      <c r="AW434" s="202">
        <f>COUNTA($G$3:G434)</f>
        <v>432</v>
      </c>
      <c r="AY434" s="8">
        <f>VLOOKUP($G434,Összesítő!$B:$F,3,FALSE)</f>
        <v>3185</v>
      </c>
      <c r="AZ434" s="8">
        <f t="shared" si="1333"/>
        <v>0</v>
      </c>
      <c r="BA434" s="5">
        <f t="shared" si="1334"/>
        <v>1</v>
      </c>
      <c r="BB434" s="5" t="str">
        <f t="shared" si="1335"/>
        <v>H</v>
      </c>
      <c r="BC434" s="5">
        <f t="shared" si="1336"/>
        <v>0</v>
      </c>
      <c r="BD434" s="5">
        <f t="shared" si="1337"/>
        <v>0</v>
      </c>
      <c r="BE434" s="5">
        <f t="shared" si="1338"/>
        <v>0</v>
      </c>
      <c r="BF434" s="8" t="str">
        <f t="shared" si="1339"/>
        <v>Nem rövidtávú a feladat.</v>
      </c>
      <c r="BG434" s="5">
        <f t="shared" si="1340"/>
        <v>1</v>
      </c>
      <c r="BH434" s="5">
        <f t="shared" si="1341"/>
        <v>1</v>
      </c>
      <c r="BI434" s="5">
        <f t="shared" si="1342"/>
        <v>1</v>
      </c>
      <c r="BJ434" s="5">
        <f t="shared" si="1343"/>
        <v>1</v>
      </c>
      <c r="BK434" s="5">
        <f t="shared" si="1344"/>
        <v>1</v>
      </c>
      <c r="BL434" s="4" t="str">
        <f t="shared" si="1345"/>
        <v>Forráshiányos a feladat!</v>
      </c>
      <c r="BM434" s="5">
        <f t="shared" si="1346"/>
        <v>0</v>
      </c>
      <c r="BN434" s="5">
        <f t="shared" si="1347"/>
        <v>1</v>
      </c>
      <c r="BO434" s="5">
        <f t="shared" si="1348"/>
        <v>0</v>
      </c>
      <c r="BP434" s="5">
        <f t="shared" si="1349"/>
        <v>0</v>
      </c>
      <c r="BQ434" s="5">
        <f t="shared" si="1350"/>
        <v>0</v>
      </c>
      <c r="BR434" s="8">
        <f t="shared" si="1351"/>
        <v>0</v>
      </c>
      <c r="BS434" s="5">
        <f t="shared" si="1352"/>
        <v>0</v>
      </c>
      <c r="BT434" s="5">
        <f t="shared" si="1353"/>
        <v>0</v>
      </c>
      <c r="BU434" s="5">
        <f t="shared" si="1354"/>
        <v>1</v>
      </c>
      <c r="BV434" s="5">
        <f t="shared" si="1355"/>
        <v>1</v>
      </c>
      <c r="BW434" s="5">
        <f t="shared" si="1356"/>
        <v>1</v>
      </c>
      <c r="BX434" s="5">
        <f t="shared" si="1357"/>
        <v>1</v>
      </c>
      <c r="BY434" s="5">
        <f t="shared" si="1358"/>
        <v>1</v>
      </c>
      <c r="BZ434" s="5">
        <f t="shared" si="1359"/>
        <v>1</v>
      </c>
      <c r="CA434" s="5">
        <f t="shared" si="1360"/>
        <v>1</v>
      </c>
      <c r="CB434" s="5">
        <f t="shared" si="1361"/>
        <v>1</v>
      </c>
      <c r="CC434" s="5">
        <f t="shared" si="1362"/>
        <v>1</v>
      </c>
      <c r="CD434" s="5" t="str">
        <f t="shared" si="1363"/>
        <v>?</v>
      </c>
      <c r="CE434" s="4" t="str">
        <f t="shared" si="1364"/>
        <v>Kitöltés rendben!</v>
      </c>
      <c r="CF434" s="5">
        <f t="shared" si="1365"/>
        <v>1</v>
      </c>
      <c r="CG434" s="5">
        <f t="shared" si="1366"/>
        <v>0</v>
      </c>
      <c r="CH434" s="5">
        <f t="shared" si="1367"/>
        <v>1</v>
      </c>
    </row>
    <row r="435" spans="1:86" s="2" customFormat="1" ht="30.2" customHeight="1" x14ac:dyDescent="0.25">
      <c r="A435" s="1" t="str">
        <f t="shared" si="1328"/>
        <v>Kitöltés rendben!</v>
      </c>
      <c r="B435" s="200">
        <v>2</v>
      </c>
      <c r="C435" s="199" t="s">
        <v>50</v>
      </c>
      <c r="D435" s="201" t="s">
        <v>668</v>
      </c>
      <c r="E435" s="201" t="s">
        <v>201</v>
      </c>
      <c r="F435" s="202" t="str">
        <f>VLOOKUP($G435,Összesítő!$B:$F,2,FALSE)</f>
        <v>21-32054-1-048-01-10</v>
      </c>
      <c r="G435" s="199" t="s">
        <v>280</v>
      </c>
      <c r="H435" s="202" t="str">
        <f>AY435&amp;"_"&amp;AW435&amp;"_FIV_"&amp;LEFT(Előlap!$B$6,4)</f>
        <v>3185_433_FIV_2026</v>
      </c>
      <c r="I435" s="202" t="str">
        <f>VLOOKUP($G435,Összesítő!$B:$F,5,FALSE)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5" s="202" t="str">
        <f>VLOOKUP($G435,Összesítő!$B:$F,4,FALSE)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5" s="6">
        <f t="shared" si="1207"/>
        <v>1800</v>
      </c>
      <c r="L435" s="200">
        <v>2034</v>
      </c>
      <c r="M435" s="200">
        <v>2034</v>
      </c>
      <c r="N435" s="12">
        <v>0</v>
      </c>
      <c r="O435" s="7">
        <v>1800</v>
      </c>
      <c r="P435" s="7">
        <v>0</v>
      </c>
      <c r="R435" s="7">
        <v>0</v>
      </c>
      <c r="S435" s="7">
        <v>0</v>
      </c>
      <c r="T435" s="7">
        <v>0</v>
      </c>
      <c r="U435" s="7">
        <v>0</v>
      </c>
      <c r="V435" s="7">
        <v>0</v>
      </c>
      <c r="W435" s="7">
        <v>0</v>
      </c>
      <c r="X435" s="7">
        <v>0</v>
      </c>
      <c r="Y435" s="7">
        <v>0</v>
      </c>
      <c r="Z435" s="7">
        <v>0</v>
      </c>
      <c r="AA435" s="7">
        <v>0</v>
      </c>
      <c r="AB435" s="7">
        <v>0</v>
      </c>
      <c r="AC435" s="6">
        <f t="shared" si="1329"/>
        <v>0</v>
      </c>
      <c r="AD435" s="3" t="str">
        <f t="shared" si="1330"/>
        <v>Nem rövidtávú a feladat.</v>
      </c>
      <c r="AF435" s="7">
        <v>0</v>
      </c>
      <c r="AG435" s="7">
        <v>0</v>
      </c>
      <c r="AH435" s="7">
        <v>0</v>
      </c>
      <c r="AI435" s="7">
        <v>0</v>
      </c>
      <c r="AJ435" s="7">
        <v>0</v>
      </c>
      <c r="AK435" s="7">
        <v>0</v>
      </c>
      <c r="AL435" s="7">
        <v>0</v>
      </c>
      <c r="AM435" s="7">
        <v>0</v>
      </c>
      <c r="AN435" s="7">
        <v>0</v>
      </c>
      <c r="AO435" s="7">
        <v>0</v>
      </c>
      <c r="AP435" s="7">
        <v>0</v>
      </c>
      <c r="AQ435" s="6">
        <f t="shared" si="1331"/>
        <v>0</v>
      </c>
      <c r="AR435" s="199" t="s">
        <v>205</v>
      </c>
      <c r="AS435" s="3" t="str">
        <f t="shared" si="1332"/>
        <v>Forráshiányos a feladat!</v>
      </c>
      <c r="AU435" s="201" t="s">
        <v>135</v>
      </c>
      <c r="AV435" s="201" t="s">
        <v>135</v>
      </c>
      <c r="AW435" s="202">
        <f>COUNTA($G$3:G435)</f>
        <v>433</v>
      </c>
      <c r="AY435" s="8">
        <f>VLOOKUP($G435,Összesítő!$B:$F,3,FALSE)</f>
        <v>3185</v>
      </c>
      <c r="AZ435" s="8">
        <f t="shared" si="1333"/>
        <v>0</v>
      </c>
      <c r="BA435" s="5">
        <f t="shared" si="1334"/>
        <v>1</v>
      </c>
      <c r="BB435" s="5" t="str">
        <f t="shared" si="1335"/>
        <v>H</v>
      </c>
      <c r="BC435" s="5">
        <f t="shared" si="1336"/>
        <v>0</v>
      </c>
      <c r="BD435" s="5">
        <f t="shared" si="1337"/>
        <v>0</v>
      </c>
      <c r="BE435" s="5">
        <f t="shared" si="1338"/>
        <v>0</v>
      </c>
      <c r="BF435" s="8" t="str">
        <f t="shared" si="1339"/>
        <v>Nem rövidtávú a feladat.</v>
      </c>
      <c r="BG435" s="5">
        <f t="shared" si="1340"/>
        <v>1</v>
      </c>
      <c r="BH435" s="5">
        <f t="shared" si="1341"/>
        <v>1</v>
      </c>
      <c r="BI435" s="5">
        <f t="shared" si="1342"/>
        <v>1</v>
      </c>
      <c r="BJ435" s="5">
        <f t="shared" si="1343"/>
        <v>1</v>
      </c>
      <c r="BK435" s="5">
        <f t="shared" si="1344"/>
        <v>1</v>
      </c>
      <c r="BL435" s="4" t="str">
        <f t="shared" si="1345"/>
        <v>Forráshiányos a feladat!</v>
      </c>
      <c r="BM435" s="5">
        <f t="shared" si="1346"/>
        <v>0</v>
      </c>
      <c r="BN435" s="5">
        <f t="shared" si="1347"/>
        <v>1</v>
      </c>
      <c r="BO435" s="5">
        <f t="shared" si="1348"/>
        <v>0</v>
      </c>
      <c r="BP435" s="5">
        <f t="shared" si="1349"/>
        <v>0</v>
      </c>
      <c r="BQ435" s="5">
        <f t="shared" si="1350"/>
        <v>0</v>
      </c>
      <c r="BR435" s="8">
        <f t="shared" si="1351"/>
        <v>0</v>
      </c>
      <c r="BS435" s="5">
        <f t="shared" si="1352"/>
        <v>0</v>
      </c>
      <c r="BT435" s="5">
        <f t="shared" si="1353"/>
        <v>0</v>
      </c>
      <c r="BU435" s="5">
        <f t="shared" si="1354"/>
        <v>1</v>
      </c>
      <c r="BV435" s="5">
        <f t="shared" si="1355"/>
        <v>1</v>
      </c>
      <c r="BW435" s="5">
        <f t="shared" si="1356"/>
        <v>1</v>
      </c>
      <c r="BX435" s="5">
        <f t="shared" si="1357"/>
        <v>1</v>
      </c>
      <c r="BY435" s="5">
        <f t="shared" si="1358"/>
        <v>1</v>
      </c>
      <c r="BZ435" s="5">
        <f t="shared" si="1359"/>
        <v>1</v>
      </c>
      <c r="CA435" s="5">
        <f t="shared" si="1360"/>
        <v>1</v>
      </c>
      <c r="CB435" s="5">
        <f t="shared" si="1361"/>
        <v>1</v>
      </c>
      <c r="CC435" s="5">
        <f t="shared" si="1362"/>
        <v>1</v>
      </c>
      <c r="CD435" s="5" t="str">
        <f t="shared" si="1363"/>
        <v>?</v>
      </c>
      <c r="CE435" s="4" t="str">
        <f t="shared" si="1364"/>
        <v>Kitöltés rendben!</v>
      </c>
      <c r="CF435" s="5">
        <f t="shared" si="1365"/>
        <v>1</v>
      </c>
      <c r="CG435" s="5">
        <f t="shared" si="1366"/>
        <v>0</v>
      </c>
      <c r="CH435" s="5">
        <f t="shared" si="1367"/>
        <v>1</v>
      </c>
    </row>
    <row r="436" spans="1:86" s="2" customFormat="1" ht="30.2" customHeight="1" x14ac:dyDescent="0.25">
      <c r="A436" s="1" t="str">
        <f t="shared" si="1328"/>
        <v>Kitöltés rendben!</v>
      </c>
      <c r="B436" s="200">
        <v>2</v>
      </c>
      <c r="C436" s="199" t="s">
        <v>50</v>
      </c>
      <c r="D436" s="201" t="s">
        <v>670</v>
      </c>
      <c r="E436" s="201" t="s">
        <v>201</v>
      </c>
      <c r="F436" s="202" t="str">
        <f>VLOOKUP($G436,Összesítő!$B:$F,2,FALSE)</f>
        <v>21-32054-1-048-01-10</v>
      </c>
      <c r="G436" s="199" t="s">
        <v>280</v>
      </c>
      <c r="H436" s="202" t="str">
        <f>AY436&amp;"_"&amp;AW436&amp;"_FIV_"&amp;LEFT(Előlap!$B$6,4)</f>
        <v>3185_434_FIV_2026</v>
      </c>
      <c r="I436" s="202" t="str">
        <f>VLOOKUP($G436,Összesítő!$B:$F,5,FALSE)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6" s="202" t="str">
        <f>VLOOKUP($G436,Összesítő!$B:$F,4,FALSE)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6" s="6">
        <f t="shared" si="1207"/>
        <v>1000</v>
      </c>
      <c r="L436" s="200">
        <v>2036</v>
      </c>
      <c r="M436" s="200">
        <v>2036</v>
      </c>
      <c r="N436" s="12">
        <v>0</v>
      </c>
      <c r="O436" s="7">
        <v>1000</v>
      </c>
      <c r="P436" s="7">
        <v>0</v>
      </c>
      <c r="R436" s="7">
        <v>0</v>
      </c>
      <c r="S436" s="7">
        <v>0</v>
      </c>
      <c r="T436" s="7">
        <v>0</v>
      </c>
      <c r="U436" s="7">
        <v>0</v>
      </c>
      <c r="V436" s="7">
        <v>0</v>
      </c>
      <c r="W436" s="7">
        <v>0</v>
      </c>
      <c r="X436" s="7">
        <v>0</v>
      </c>
      <c r="Y436" s="7">
        <v>0</v>
      </c>
      <c r="Z436" s="7">
        <v>0</v>
      </c>
      <c r="AA436" s="7">
        <v>0</v>
      </c>
      <c r="AB436" s="7">
        <v>0</v>
      </c>
      <c r="AC436" s="6">
        <f t="shared" si="1329"/>
        <v>0</v>
      </c>
      <c r="AD436" s="3" t="str">
        <f t="shared" si="1330"/>
        <v>Nem rövidtávú a feladat.</v>
      </c>
      <c r="AF436" s="7">
        <v>0</v>
      </c>
      <c r="AG436" s="7">
        <v>0</v>
      </c>
      <c r="AH436" s="7">
        <v>0</v>
      </c>
      <c r="AI436" s="7">
        <v>0</v>
      </c>
      <c r="AJ436" s="7">
        <v>0</v>
      </c>
      <c r="AK436" s="7">
        <v>0</v>
      </c>
      <c r="AL436" s="7">
        <v>0</v>
      </c>
      <c r="AM436" s="7">
        <v>0</v>
      </c>
      <c r="AN436" s="7">
        <v>0</v>
      </c>
      <c r="AO436" s="7">
        <v>0</v>
      </c>
      <c r="AP436" s="7">
        <v>0</v>
      </c>
      <c r="AQ436" s="6">
        <f t="shared" si="1331"/>
        <v>0</v>
      </c>
      <c r="AR436" s="199" t="s">
        <v>205</v>
      </c>
      <c r="AS436" s="3" t="str">
        <f t="shared" si="1332"/>
        <v>Forráshiányos a feladat!</v>
      </c>
      <c r="AU436" s="201" t="s">
        <v>135</v>
      </c>
      <c r="AV436" s="201" t="s">
        <v>135</v>
      </c>
      <c r="AW436" s="202">
        <f>COUNTA($G$3:G436)</f>
        <v>434</v>
      </c>
      <c r="AY436" s="8">
        <f>VLOOKUP($G436,Összesítő!$B:$F,3,FALSE)</f>
        <v>3185</v>
      </c>
      <c r="AZ436" s="8">
        <f t="shared" si="1333"/>
        <v>0</v>
      </c>
      <c r="BA436" s="5">
        <f t="shared" si="1334"/>
        <v>1</v>
      </c>
      <c r="BB436" s="5" t="str">
        <f t="shared" si="1335"/>
        <v>H</v>
      </c>
      <c r="BC436" s="5">
        <f t="shared" si="1336"/>
        <v>0</v>
      </c>
      <c r="BD436" s="5">
        <f t="shared" si="1337"/>
        <v>0</v>
      </c>
      <c r="BE436" s="5">
        <f t="shared" si="1338"/>
        <v>0</v>
      </c>
      <c r="BF436" s="8" t="str">
        <f t="shared" si="1339"/>
        <v>Nem rövidtávú a feladat.</v>
      </c>
      <c r="BG436" s="5">
        <f t="shared" si="1340"/>
        <v>1</v>
      </c>
      <c r="BH436" s="5">
        <f t="shared" si="1341"/>
        <v>1</v>
      </c>
      <c r="BI436" s="5">
        <f t="shared" si="1342"/>
        <v>1</v>
      </c>
      <c r="BJ436" s="5">
        <f t="shared" si="1343"/>
        <v>1</v>
      </c>
      <c r="BK436" s="5">
        <f t="shared" si="1344"/>
        <v>1</v>
      </c>
      <c r="BL436" s="4" t="str">
        <f t="shared" si="1345"/>
        <v>Forráshiányos a feladat!</v>
      </c>
      <c r="BM436" s="5">
        <f t="shared" si="1346"/>
        <v>0</v>
      </c>
      <c r="BN436" s="5">
        <f t="shared" si="1347"/>
        <v>1</v>
      </c>
      <c r="BO436" s="5">
        <f t="shared" si="1348"/>
        <v>0</v>
      </c>
      <c r="BP436" s="5">
        <f t="shared" si="1349"/>
        <v>0</v>
      </c>
      <c r="BQ436" s="5">
        <f t="shared" si="1350"/>
        <v>0</v>
      </c>
      <c r="BR436" s="8">
        <f t="shared" si="1351"/>
        <v>0</v>
      </c>
      <c r="BS436" s="5">
        <f t="shared" si="1352"/>
        <v>0</v>
      </c>
      <c r="BT436" s="5">
        <f t="shared" si="1353"/>
        <v>0</v>
      </c>
      <c r="BU436" s="5">
        <f t="shared" si="1354"/>
        <v>1</v>
      </c>
      <c r="BV436" s="5">
        <f t="shared" si="1355"/>
        <v>1</v>
      </c>
      <c r="BW436" s="5">
        <f t="shared" si="1356"/>
        <v>1</v>
      </c>
      <c r="BX436" s="5">
        <f t="shared" si="1357"/>
        <v>1</v>
      </c>
      <c r="BY436" s="5">
        <f t="shared" si="1358"/>
        <v>1</v>
      </c>
      <c r="BZ436" s="5">
        <f t="shared" si="1359"/>
        <v>1</v>
      </c>
      <c r="CA436" s="5">
        <f t="shared" si="1360"/>
        <v>1</v>
      </c>
      <c r="CB436" s="5">
        <f t="shared" si="1361"/>
        <v>1</v>
      </c>
      <c r="CC436" s="5">
        <f t="shared" si="1362"/>
        <v>1</v>
      </c>
      <c r="CD436" s="5" t="str">
        <f t="shared" si="1363"/>
        <v>?</v>
      </c>
      <c r="CE436" s="4" t="str">
        <f t="shared" si="1364"/>
        <v>Kitöltés rendben!</v>
      </c>
      <c r="CF436" s="5">
        <f t="shared" si="1365"/>
        <v>1</v>
      </c>
      <c r="CG436" s="5">
        <f t="shared" si="1366"/>
        <v>0</v>
      </c>
      <c r="CH436" s="5">
        <f t="shared" si="1367"/>
        <v>1</v>
      </c>
    </row>
    <row r="437" spans="1:86" s="2" customFormat="1" ht="30.2" customHeight="1" x14ac:dyDescent="0.25">
      <c r="A437" s="1" t="str">
        <f t="shared" si="1328"/>
        <v>Kitöltés rendben!</v>
      </c>
      <c r="B437" s="200">
        <v>1</v>
      </c>
      <c r="C437" s="199" t="s">
        <v>50</v>
      </c>
      <c r="D437" s="201" t="s">
        <v>675</v>
      </c>
      <c r="E437" s="201" t="s">
        <v>201</v>
      </c>
      <c r="F437" s="202" t="str">
        <f>VLOOKUP($G437,Összesítő!$B:$F,2,FALSE)</f>
        <v>21-32054-1-048-01-10</v>
      </c>
      <c r="G437" s="199" t="s">
        <v>280</v>
      </c>
      <c r="H437" s="202" t="str">
        <f>AY437&amp;"_"&amp;AW437&amp;"_FIV_"&amp;LEFT(Előlap!$B$6,4)</f>
        <v>3185_435_FIV_2026</v>
      </c>
      <c r="I437" s="202" t="str">
        <f>VLOOKUP($G437,Összesítő!$B:$F,5,FALSE)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7" s="202" t="str">
        <f>VLOOKUP($G437,Összesítő!$B:$F,4,FALSE)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7" s="6">
        <f t="shared" si="1207"/>
        <v>2953</v>
      </c>
      <c r="L437" s="200">
        <v>2027</v>
      </c>
      <c r="M437" s="200">
        <v>2027</v>
      </c>
      <c r="N437" s="12">
        <v>2953</v>
      </c>
      <c r="O437" s="7">
        <v>0</v>
      </c>
      <c r="P437" s="7">
        <v>0</v>
      </c>
      <c r="R437" s="7">
        <v>2953</v>
      </c>
      <c r="S437" s="7">
        <v>0</v>
      </c>
      <c r="T437" s="7">
        <v>0</v>
      </c>
      <c r="U437" s="7">
        <v>0</v>
      </c>
      <c r="V437" s="7">
        <v>0</v>
      </c>
      <c r="W437" s="7">
        <v>0</v>
      </c>
      <c r="X437" s="7">
        <v>0</v>
      </c>
      <c r="Y437" s="7">
        <v>0</v>
      </c>
      <c r="Z437" s="7">
        <v>0</v>
      </c>
      <c r="AA437" s="7">
        <v>0</v>
      </c>
      <c r="AB437" s="7">
        <v>0</v>
      </c>
      <c r="AC437" s="6">
        <f t="shared" si="1329"/>
        <v>2953</v>
      </c>
      <c r="AD437" s="3" t="str">
        <f t="shared" si="1330"/>
        <v>A forrás egyenlő a költséggel (I.ütem).</v>
      </c>
      <c r="AF437" s="7">
        <v>0</v>
      </c>
      <c r="AG437" s="7">
        <v>0</v>
      </c>
      <c r="AH437" s="7">
        <v>0</v>
      </c>
      <c r="AI437" s="7">
        <v>0</v>
      </c>
      <c r="AJ437" s="7">
        <v>0</v>
      </c>
      <c r="AK437" s="7">
        <v>0</v>
      </c>
      <c r="AL437" s="7">
        <v>0</v>
      </c>
      <c r="AM437" s="7">
        <v>0</v>
      </c>
      <c r="AN437" s="7">
        <v>0</v>
      </c>
      <c r="AO437" s="7">
        <v>0</v>
      </c>
      <c r="AP437" s="7">
        <v>0</v>
      </c>
      <c r="AQ437" s="6">
        <f t="shared" si="1331"/>
        <v>0</v>
      </c>
      <c r="AR437" s="199" t="s">
        <v>203</v>
      </c>
      <c r="AS437" s="3" t="str">
        <f t="shared" si="1332"/>
        <v>Nem hosszútávú a feladat.</v>
      </c>
      <c r="AU437" s="201" t="s">
        <v>135</v>
      </c>
      <c r="AV437" s="201" t="s">
        <v>135</v>
      </c>
      <c r="AW437" s="202">
        <f>COUNTA($G$3:G437)</f>
        <v>435</v>
      </c>
      <c r="AY437" s="8">
        <f>VLOOKUP($G437,Összesítő!$B:$F,3,FALSE)</f>
        <v>3185</v>
      </c>
      <c r="AZ437" s="8">
        <f t="shared" si="1333"/>
        <v>0</v>
      </c>
      <c r="BA437" s="5">
        <f t="shared" si="1334"/>
        <v>1</v>
      </c>
      <c r="BB437" s="5" t="str">
        <f t="shared" si="1335"/>
        <v>R</v>
      </c>
      <c r="BC437" s="5">
        <f t="shared" si="1336"/>
        <v>1</v>
      </c>
      <c r="BD437" s="5">
        <f t="shared" si="1337"/>
        <v>0</v>
      </c>
      <c r="BE437" s="5">
        <f t="shared" si="1338"/>
        <v>0</v>
      </c>
      <c r="BF437" s="8" t="str">
        <f t="shared" si="1339"/>
        <v>A forrás egyenlő a költséggel (I.ütem).</v>
      </c>
      <c r="BG437" s="5">
        <f t="shared" si="1340"/>
        <v>1</v>
      </c>
      <c r="BH437" s="5">
        <f t="shared" si="1341"/>
        <v>1</v>
      </c>
      <c r="BI437" s="5">
        <f t="shared" si="1342"/>
        <v>0</v>
      </c>
      <c r="BJ437" s="5">
        <f t="shared" si="1343"/>
        <v>1</v>
      </c>
      <c r="BK437" s="5">
        <f t="shared" si="1344"/>
        <v>1</v>
      </c>
      <c r="BL437" s="4" t="str">
        <f t="shared" si="1345"/>
        <v>Nem hosszútávú a feladat.</v>
      </c>
      <c r="BM437" s="5">
        <f t="shared" si="1346"/>
        <v>1</v>
      </c>
      <c r="BN437" s="5">
        <f t="shared" si="1347"/>
        <v>0</v>
      </c>
      <c r="BO437" s="5">
        <f t="shared" si="1348"/>
        <v>0</v>
      </c>
      <c r="BP437" s="5">
        <f t="shared" si="1349"/>
        <v>0</v>
      </c>
      <c r="BQ437" s="5">
        <f t="shared" si="1350"/>
        <v>0</v>
      </c>
      <c r="BR437" s="8" t="str">
        <f t="shared" si="1351"/>
        <v>Nincs hosszútávú terv!</v>
      </c>
      <c r="BS437" s="5">
        <f t="shared" si="1352"/>
        <v>0</v>
      </c>
      <c r="BT437" s="5">
        <f t="shared" si="1353"/>
        <v>0</v>
      </c>
      <c r="BU437" s="5">
        <f t="shared" si="1354"/>
        <v>1</v>
      </c>
      <c r="BV437" s="5">
        <f t="shared" si="1355"/>
        <v>1</v>
      </c>
      <c r="BW437" s="5">
        <f t="shared" si="1356"/>
        <v>1</v>
      </c>
      <c r="BX437" s="5">
        <f t="shared" si="1357"/>
        <v>1</v>
      </c>
      <c r="BY437" s="5">
        <f t="shared" si="1358"/>
        <v>1</v>
      </c>
      <c r="BZ437" s="5">
        <f t="shared" si="1359"/>
        <v>1</v>
      </c>
      <c r="CA437" s="5">
        <f t="shared" si="1360"/>
        <v>1</v>
      </c>
      <c r="CB437" s="5">
        <f t="shared" si="1361"/>
        <v>1</v>
      </c>
      <c r="CC437" s="5">
        <f t="shared" si="1362"/>
        <v>1</v>
      </c>
      <c r="CD437" s="5" t="str">
        <f t="shared" si="1363"/>
        <v>?</v>
      </c>
      <c r="CE437" s="4" t="str">
        <f t="shared" si="1364"/>
        <v>Kitöltés rendben!</v>
      </c>
      <c r="CF437" s="5">
        <f t="shared" si="1365"/>
        <v>1</v>
      </c>
      <c r="CG437" s="5">
        <f t="shared" si="1366"/>
        <v>1</v>
      </c>
      <c r="CH437" s="5">
        <f t="shared" si="1367"/>
        <v>0</v>
      </c>
    </row>
    <row r="438" spans="1:86" s="2" customFormat="1" ht="30.2" customHeight="1" x14ac:dyDescent="0.25">
      <c r="A438" s="1" t="str">
        <f t="shared" si="1328"/>
        <v>Kitöltés rendben!</v>
      </c>
      <c r="B438" s="200">
        <v>2</v>
      </c>
      <c r="C438" s="199" t="s">
        <v>206</v>
      </c>
      <c r="D438" s="201" t="s">
        <v>676</v>
      </c>
      <c r="E438" s="201" t="s">
        <v>201</v>
      </c>
      <c r="F438" s="202" t="str">
        <f>VLOOKUP($G438,Összesítő!$B:$F,2,FALSE)</f>
        <v>21-32054-1-048-01-10</v>
      </c>
      <c r="G438" s="199" t="s">
        <v>280</v>
      </c>
      <c r="H438" s="202" t="str">
        <f>AY438&amp;"_"&amp;AW438&amp;"_FIV_"&amp;LEFT(Előlap!$B$6,4)</f>
        <v>3185_436_FIV_2026</v>
      </c>
      <c r="I438" s="202" t="str">
        <f>VLOOKUP($G438,Összesítő!$B:$F,5,FALSE)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8" s="202" t="str">
        <f>VLOOKUP($G438,Összesítő!$B:$F,4,FALSE)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8" s="6">
        <f t="shared" si="1207"/>
        <v>25000</v>
      </c>
      <c r="L438" s="200">
        <v>2036</v>
      </c>
      <c r="M438" s="200">
        <v>2036</v>
      </c>
      <c r="N438" s="12">
        <v>0</v>
      </c>
      <c r="O438" s="7">
        <v>25000</v>
      </c>
      <c r="P438" s="7">
        <v>0</v>
      </c>
      <c r="R438" s="7">
        <v>0</v>
      </c>
      <c r="S438" s="7">
        <v>0</v>
      </c>
      <c r="T438" s="7">
        <v>0</v>
      </c>
      <c r="U438" s="7">
        <v>0</v>
      </c>
      <c r="V438" s="7">
        <v>0</v>
      </c>
      <c r="W438" s="7">
        <v>0</v>
      </c>
      <c r="X438" s="7">
        <v>0</v>
      </c>
      <c r="Y438" s="7">
        <v>0</v>
      </c>
      <c r="Z438" s="7">
        <v>0</v>
      </c>
      <c r="AA438" s="7">
        <v>0</v>
      </c>
      <c r="AB438" s="7">
        <v>0</v>
      </c>
      <c r="AC438" s="6">
        <f t="shared" si="1329"/>
        <v>0</v>
      </c>
      <c r="AD438" s="3" t="str">
        <f t="shared" si="1330"/>
        <v>Nem rövidtávú a feladat.</v>
      </c>
      <c r="AF438" s="7">
        <v>0</v>
      </c>
      <c r="AG438" s="7">
        <v>0</v>
      </c>
      <c r="AH438" s="7">
        <v>0</v>
      </c>
      <c r="AI438" s="7">
        <v>0</v>
      </c>
      <c r="AJ438" s="7">
        <v>0</v>
      </c>
      <c r="AK438" s="7">
        <v>0</v>
      </c>
      <c r="AL438" s="7">
        <v>0</v>
      </c>
      <c r="AM438" s="7">
        <v>0</v>
      </c>
      <c r="AN438" s="7">
        <v>0</v>
      </c>
      <c r="AO438" s="7">
        <v>0</v>
      </c>
      <c r="AP438" s="7">
        <v>0</v>
      </c>
      <c r="AQ438" s="6">
        <f t="shared" si="1331"/>
        <v>0</v>
      </c>
      <c r="AR438" s="199" t="s">
        <v>205</v>
      </c>
      <c r="AS438" s="3" t="str">
        <f t="shared" si="1332"/>
        <v>Forráshiányos a feladat!</v>
      </c>
      <c r="AU438" s="201" t="s">
        <v>135</v>
      </c>
      <c r="AV438" s="201" t="s">
        <v>135</v>
      </c>
      <c r="AW438" s="202">
        <f>COUNTA($G$3:G438)</f>
        <v>436</v>
      </c>
      <c r="AY438" s="8">
        <f>VLOOKUP($G438,Összesítő!$B:$F,3,FALSE)</f>
        <v>3185</v>
      </c>
      <c r="AZ438" s="8">
        <f t="shared" si="1333"/>
        <v>0</v>
      </c>
      <c r="BA438" s="5">
        <f t="shared" si="1334"/>
        <v>1</v>
      </c>
      <c r="BB438" s="5" t="str">
        <f t="shared" si="1335"/>
        <v>H</v>
      </c>
      <c r="BC438" s="5">
        <f t="shared" si="1336"/>
        <v>0</v>
      </c>
      <c r="BD438" s="5">
        <f t="shared" si="1337"/>
        <v>0</v>
      </c>
      <c r="BE438" s="5">
        <f t="shared" si="1338"/>
        <v>0</v>
      </c>
      <c r="BF438" s="8" t="str">
        <f t="shared" si="1339"/>
        <v>Nem rövidtávú a feladat.</v>
      </c>
      <c r="BG438" s="5">
        <f t="shared" si="1340"/>
        <v>1</v>
      </c>
      <c r="BH438" s="5">
        <f t="shared" si="1341"/>
        <v>1</v>
      </c>
      <c r="BI438" s="5">
        <f t="shared" si="1342"/>
        <v>1</v>
      </c>
      <c r="BJ438" s="5">
        <f t="shared" si="1343"/>
        <v>1</v>
      </c>
      <c r="BK438" s="5">
        <f t="shared" si="1344"/>
        <v>1</v>
      </c>
      <c r="BL438" s="4" t="str">
        <f t="shared" si="1345"/>
        <v>Forráshiányos a feladat!</v>
      </c>
      <c r="BM438" s="5">
        <f t="shared" si="1346"/>
        <v>0</v>
      </c>
      <c r="BN438" s="5">
        <f t="shared" si="1347"/>
        <v>1</v>
      </c>
      <c r="BO438" s="5">
        <f t="shared" si="1348"/>
        <v>0</v>
      </c>
      <c r="BP438" s="5">
        <f t="shared" si="1349"/>
        <v>0</v>
      </c>
      <c r="BQ438" s="5">
        <f t="shared" si="1350"/>
        <v>0</v>
      </c>
      <c r="BR438" s="8">
        <f t="shared" si="1351"/>
        <v>0</v>
      </c>
      <c r="BS438" s="5">
        <f t="shared" si="1352"/>
        <v>0</v>
      </c>
      <c r="BT438" s="5">
        <f t="shared" si="1353"/>
        <v>0</v>
      </c>
      <c r="BU438" s="5">
        <f t="shared" si="1354"/>
        <v>1</v>
      </c>
      <c r="BV438" s="5">
        <f t="shared" si="1355"/>
        <v>1</v>
      </c>
      <c r="BW438" s="5">
        <f t="shared" si="1356"/>
        <v>1</v>
      </c>
      <c r="BX438" s="5">
        <f t="shared" si="1357"/>
        <v>1</v>
      </c>
      <c r="BY438" s="5">
        <f t="shared" si="1358"/>
        <v>1</v>
      </c>
      <c r="BZ438" s="5">
        <f t="shared" si="1359"/>
        <v>1</v>
      </c>
      <c r="CA438" s="5">
        <f t="shared" si="1360"/>
        <v>1</v>
      </c>
      <c r="CB438" s="5">
        <f t="shared" si="1361"/>
        <v>1</v>
      </c>
      <c r="CC438" s="5">
        <f t="shared" si="1362"/>
        <v>1</v>
      </c>
      <c r="CD438" s="5" t="str">
        <f t="shared" si="1363"/>
        <v>?</v>
      </c>
      <c r="CE438" s="4" t="str">
        <f t="shared" si="1364"/>
        <v>Kitöltés rendben!</v>
      </c>
      <c r="CF438" s="5">
        <f t="shared" si="1365"/>
        <v>1</v>
      </c>
      <c r="CG438" s="5">
        <f t="shared" si="1366"/>
        <v>0</v>
      </c>
      <c r="CH438" s="5">
        <f t="shared" si="1367"/>
        <v>1</v>
      </c>
    </row>
    <row r="439" spans="1:86" s="2" customFormat="1" ht="30.2" customHeight="1" x14ac:dyDescent="0.25">
      <c r="A439" s="1" t="str">
        <f t="shared" si="1328"/>
        <v>Kitöltés rendben!</v>
      </c>
      <c r="B439" s="200">
        <v>2</v>
      </c>
      <c r="C439" s="199" t="s">
        <v>24</v>
      </c>
      <c r="D439" s="201" t="s">
        <v>677</v>
      </c>
      <c r="E439" s="201" t="s">
        <v>201</v>
      </c>
      <c r="F439" s="202" t="str">
        <f>VLOOKUP($G439,Összesítő!$B:$F,2,FALSE)</f>
        <v>21-32054-1-048-01-10</v>
      </c>
      <c r="G439" s="199" t="s">
        <v>280</v>
      </c>
      <c r="H439" s="202" t="str">
        <f>AY439&amp;"_"&amp;AW439&amp;"_FIV_"&amp;LEFT(Előlap!$B$6,4)</f>
        <v>3185_437_FIV_2026</v>
      </c>
      <c r="I439" s="202" t="str">
        <f>VLOOKUP($G439,Összesítő!$B:$F,5,FALSE)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39" s="202" t="str">
        <f>VLOOKUP($G439,Összesítő!$B:$F,4,FALSE)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39" s="6">
        <f t="shared" si="1207"/>
        <v>21300</v>
      </c>
      <c r="L439" s="200">
        <v>2028</v>
      </c>
      <c r="M439" s="200">
        <v>2036</v>
      </c>
      <c r="N439" s="12">
        <v>0</v>
      </c>
      <c r="O439" s="7">
        <v>21300</v>
      </c>
      <c r="P439" s="7">
        <v>0</v>
      </c>
      <c r="R439" s="7">
        <v>0</v>
      </c>
      <c r="S439" s="7">
        <v>0</v>
      </c>
      <c r="T439" s="7">
        <v>0</v>
      </c>
      <c r="U439" s="7">
        <v>0</v>
      </c>
      <c r="V439" s="7">
        <v>0</v>
      </c>
      <c r="W439" s="7">
        <v>0</v>
      </c>
      <c r="X439" s="7">
        <v>0</v>
      </c>
      <c r="Y439" s="7">
        <v>0</v>
      </c>
      <c r="Z439" s="7">
        <v>0</v>
      </c>
      <c r="AA439" s="7">
        <v>0</v>
      </c>
      <c r="AB439" s="7">
        <v>0</v>
      </c>
      <c r="AC439" s="6">
        <f t="shared" si="1329"/>
        <v>0</v>
      </c>
      <c r="AD439" s="3" t="str">
        <f t="shared" si="1330"/>
        <v>Nem rövidtávú a feladat.</v>
      </c>
      <c r="AF439" s="7">
        <v>0</v>
      </c>
      <c r="AG439" s="7">
        <v>0</v>
      </c>
      <c r="AH439" s="7">
        <v>0</v>
      </c>
      <c r="AI439" s="7">
        <v>0</v>
      </c>
      <c r="AJ439" s="7">
        <v>0</v>
      </c>
      <c r="AK439" s="7">
        <v>0</v>
      </c>
      <c r="AL439" s="7">
        <v>0</v>
      </c>
      <c r="AM439" s="7">
        <v>0</v>
      </c>
      <c r="AN439" s="7">
        <v>0</v>
      </c>
      <c r="AO439" s="7">
        <v>0</v>
      </c>
      <c r="AP439" s="7">
        <v>0</v>
      </c>
      <c r="AQ439" s="6">
        <f t="shared" si="1331"/>
        <v>0</v>
      </c>
      <c r="AR439" s="199" t="s">
        <v>205</v>
      </c>
      <c r="AS439" s="3" t="str">
        <f t="shared" si="1332"/>
        <v>Forráshiányos a feladat!</v>
      </c>
      <c r="AU439" s="201" t="s">
        <v>135</v>
      </c>
      <c r="AV439" s="201" t="s">
        <v>135</v>
      </c>
      <c r="AW439" s="202">
        <f>COUNTA($G$3:G439)</f>
        <v>437</v>
      </c>
      <c r="AY439" s="8">
        <f>VLOOKUP($G439,Összesítő!$B:$F,3,FALSE)</f>
        <v>3185</v>
      </c>
      <c r="AZ439" s="8">
        <f t="shared" si="1333"/>
        <v>0</v>
      </c>
      <c r="BA439" s="5">
        <f t="shared" si="1334"/>
        <v>1</v>
      </c>
      <c r="BB439" s="5" t="str">
        <f t="shared" si="1335"/>
        <v>H</v>
      </c>
      <c r="BC439" s="5">
        <f t="shared" si="1336"/>
        <v>0</v>
      </c>
      <c r="BD439" s="5">
        <f t="shared" si="1337"/>
        <v>0</v>
      </c>
      <c r="BE439" s="5">
        <f t="shared" si="1338"/>
        <v>0</v>
      </c>
      <c r="BF439" s="8" t="str">
        <f t="shared" si="1339"/>
        <v>Nem rövidtávú a feladat.</v>
      </c>
      <c r="BG439" s="5">
        <f t="shared" si="1340"/>
        <v>1</v>
      </c>
      <c r="BH439" s="5">
        <f t="shared" si="1341"/>
        <v>1</v>
      </c>
      <c r="BI439" s="5">
        <f t="shared" si="1342"/>
        <v>1</v>
      </c>
      <c r="BJ439" s="5">
        <f t="shared" si="1343"/>
        <v>1</v>
      </c>
      <c r="BK439" s="5">
        <f t="shared" si="1344"/>
        <v>1</v>
      </c>
      <c r="BL439" s="4" t="str">
        <f t="shared" si="1345"/>
        <v>Forráshiányos a feladat!</v>
      </c>
      <c r="BM439" s="5">
        <f t="shared" si="1346"/>
        <v>0</v>
      </c>
      <c r="BN439" s="5">
        <f t="shared" si="1347"/>
        <v>1</v>
      </c>
      <c r="BO439" s="5">
        <f t="shared" si="1348"/>
        <v>0</v>
      </c>
      <c r="BP439" s="5">
        <f t="shared" si="1349"/>
        <v>0</v>
      </c>
      <c r="BQ439" s="5">
        <f t="shared" si="1350"/>
        <v>0</v>
      </c>
      <c r="BR439" s="8">
        <f t="shared" si="1351"/>
        <v>0</v>
      </c>
      <c r="BS439" s="5">
        <f t="shared" si="1352"/>
        <v>0</v>
      </c>
      <c r="BT439" s="5">
        <f t="shared" si="1353"/>
        <v>0</v>
      </c>
      <c r="BU439" s="5">
        <f t="shared" si="1354"/>
        <v>1</v>
      </c>
      <c r="BV439" s="5">
        <f t="shared" si="1355"/>
        <v>1</v>
      </c>
      <c r="BW439" s="5">
        <f t="shared" si="1356"/>
        <v>1</v>
      </c>
      <c r="BX439" s="5">
        <f t="shared" si="1357"/>
        <v>1</v>
      </c>
      <c r="BY439" s="5">
        <f t="shared" si="1358"/>
        <v>1</v>
      </c>
      <c r="BZ439" s="5">
        <f t="shared" si="1359"/>
        <v>1</v>
      </c>
      <c r="CA439" s="5">
        <f t="shared" si="1360"/>
        <v>1</v>
      </c>
      <c r="CB439" s="5">
        <f t="shared" si="1361"/>
        <v>1</v>
      </c>
      <c r="CC439" s="5">
        <f t="shared" si="1362"/>
        <v>1</v>
      </c>
      <c r="CD439" s="5" t="str">
        <f t="shared" si="1363"/>
        <v>?</v>
      </c>
      <c r="CE439" s="4" t="str">
        <f t="shared" si="1364"/>
        <v>Kitöltés rendben!</v>
      </c>
      <c r="CF439" s="5">
        <f t="shared" si="1365"/>
        <v>1</v>
      </c>
      <c r="CG439" s="5">
        <f t="shared" si="1366"/>
        <v>0</v>
      </c>
      <c r="CH439" s="5">
        <f t="shared" si="1367"/>
        <v>1</v>
      </c>
    </row>
    <row r="440" spans="1:86" s="2" customFormat="1" ht="30.2" customHeight="1" x14ac:dyDescent="0.25">
      <c r="A440" s="1" t="str">
        <f t="shared" si="1328"/>
        <v>Kitöltés rendben!</v>
      </c>
      <c r="B440" s="200">
        <v>2</v>
      </c>
      <c r="C440" s="199" t="s">
        <v>24</v>
      </c>
      <c r="D440" s="201" t="s">
        <v>678</v>
      </c>
      <c r="E440" s="201" t="s">
        <v>201</v>
      </c>
      <c r="F440" s="202" t="str">
        <f>VLOOKUP($G440,Összesítő!$B:$F,2,FALSE)</f>
        <v>21-32054-1-048-01-10</v>
      </c>
      <c r="G440" s="199" t="s">
        <v>280</v>
      </c>
      <c r="H440" s="202" t="str">
        <f>AY440&amp;"_"&amp;AW440&amp;"_FIV_"&amp;LEFT(Előlap!$B$6,4)</f>
        <v>3185_438_FIV_2026</v>
      </c>
      <c r="I440" s="202" t="str">
        <f>VLOOKUP($G440,Összesítő!$B:$F,5,FALSE)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0" s="202" t="str">
        <f>VLOOKUP($G440,Összesítő!$B:$F,4,FALSE)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0" s="6">
        <f t="shared" si="1207"/>
        <v>13900</v>
      </c>
      <c r="L440" s="200">
        <v>2028</v>
      </c>
      <c r="M440" s="200">
        <v>2036</v>
      </c>
      <c r="N440" s="12">
        <v>0</v>
      </c>
      <c r="O440" s="7">
        <v>13900</v>
      </c>
      <c r="P440" s="7">
        <v>0</v>
      </c>
      <c r="R440" s="7">
        <v>0</v>
      </c>
      <c r="S440" s="7">
        <v>0</v>
      </c>
      <c r="T440" s="7">
        <v>0</v>
      </c>
      <c r="U440" s="7">
        <v>0</v>
      </c>
      <c r="V440" s="7">
        <v>0</v>
      </c>
      <c r="W440" s="7">
        <v>0</v>
      </c>
      <c r="X440" s="7">
        <v>0</v>
      </c>
      <c r="Y440" s="7">
        <v>0</v>
      </c>
      <c r="Z440" s="7">
        <v>0</v>
      </c>
      <c r="AA440" s="7">
        <v>0</v>
      </c>
      <c r="AB440" s="7">
        <v>0</v>
      </c>
      <c r="AC440" s="6">
        <f t="shared" si="1329"/>
        <v>0</v>
      </c>
      <c r="AD440" s="3" t="str">
        <f t="shared" si="1330"/>
        <v>Nem rövidtávú a feladat.</v>
      </c>
      <c r="AF440" s="7">
        <v>0</v>
      </c>
      <c r="AG440" s="7">
        <v>0</v>
      </c>
      <c r="AH440" s="7">
        <v>0</v>
      </c>
      <c r="AI440" s="7">
        <v>0</v>
      </c>
      <c r="AJ440" s="7">
        <v>0</v>
      </c>
      <c r="AK440" s="7">
        <v>0</v>
      </c>
      <c r="AL440" s="7">
        <v>0</v>
      </c>
      <c r="AM440" s="7">
        <v>0</v>
      </c>
      <c r="AN440" s="7">
        <v>0</v>
      </c>
      <c r="AO440" s="7">
        <v>0</v>
      </c>
      <c r="AP440" s="7">
        <v>0</v>
      </c>
      <c r="AQ440" s="6">
        <f t="shared" si="1331"/>
        <v>0</v>
      </c>
      <c r="AR440" s="199" t="s">
        <v>205</v>
      </c>
      <c r="AS440" s="3" t="str">
        <f t="shared" si="1332"/>
        <v>Forráshiányos a feladat!</v>
      </c>
      <c r="AU440" s="201" t="s">
        <v>135</v>
      </c>
      <c r="AV440" s="201" t="s">
        <v>135</v>
      </c>
      <c r="AW440" s="202">
        <f>COUNTA($G$3:G440)</f>
        <v>438</v>
      </c>
      <c r="AY440" s="8">
        <f>VLOOKUP($G440,Összesítő!$B:$F,3,FALSE)</f>
        <v>3185</v>
      </c>
      <c r="AZ440" s="8">
        <f t="shared" si="1333"/>
        <v>0</v>
      </c>
      <c r="BA440" s="5">
        <f t="shared" si="1334"/>
        <v>1</v>
      </c>
      <c r="BB440" s="5" t="str">
        <f t="shared" si="1335"/>
        <v>H</v>
      </c>
      <c r="BC440" s="5">
        <f t="shared" si="1336"/>
        <v>0</v>
      </c>
      <c r="BD440" s="5">
        <f t="shared" si="1337"/>
        <v>0</v>
      </c>
      <c r="BE440" s="5">
        <f t="shared" si="1338"/>
        <v>0</v>
      </c>
      <c r="BF440" s="8" t="str">
        <f t="shared" si="1339"/>
        <v>Nem rövidtávú a feladat.</v>
      </c>
      <c r="BG440" s="5">
        <f t="shared" si="1340"/>
        <v>1</v>
      </c>
      <c r="BH440" s="5">
        <f t="shared" si="1341"/>
        <v>1</v>
      </c>
      <c r="BI440" s="5">
        <f t="shared" si="1342"/>
        <v>1</v>
      </c>
      <c r="BJ440" s="5">
        <f t="shared" si="1343"/>
        <v>1</v>
      </c>
      <c r="BK440" s="5">
        <f t="shared" si="1344"/>
        <v>1</v>
      </c>
      <c r="BL440" s="4" t="str">
        <f t="shared" si="1345"/>
        <v>Forráshiányos a feladat!</v>
      </c>
      <c r="BM440" s="5">
        <f t="shared" si="1346"/>
        <v>0</v>
      </c>
      <c r="BN440" s="5">
        <f t="shared" si="1347"/>
        <v>1</v>
      </c>
      <c r="BO440" s="5">
        <f t="shared" si="1348"/>
        <v>0</v>
      </c>
      <c r="BP440" s="5">
        <f t="shared" si="1349"/>
        <v>0</v>
      </c>
      <c r="BQ440" s="5">
        <f t="shared" si="1350"/>
        <v>0</v>
      </c>
      <c r="BR440" s="8">
        <f t="shared" si="1351"/>
        <v>0</v>
      </c>
      <c r="BS440" s="5">
        <f t="shared" si="1352"/>
        <v>0</v>
      </c>
      <c r="BT440" s="5">
        <f t="shared" si="1353"/>
        <v>0</v>
      </c>
      <c r="BU440" s="5">
        <f t="shared" si="1354"/>
        <v>1</v>
      </c>
      <c r="BV440" s="5">
        <f t="shared" si="1355"/>
        <v>1</v>
      </c>
      <c r="BW440" s="5">
        <f t="shared" si="1356"/>
        <v>1</v>
      </c>
      <c r="BX440" s="5">
        <f t="shared" si="1357"/>
        <v>1</v>
      </c>
      <c r="BY440" s="5">
        <f t="shared" si="1358"/>
        <v>1</v>
      </c>
      <c r="BZ440" s="5">
        <f t="shared" si="1359"/>
        <v>1</v>
      </c>
      <c r="CA440" s="5">
        <f t="shared" si="1360"/>
        <v>1</v>
      </c>
      <c r="CB440" s="5">
        <f t="shared" si="1361"/>
        <v>1</v>
      </c>
      <c r="CC440" s="5">
        <f t="shared" si="1362"/>
        <v>1</v>
      </c>
      <c r="CD440" s="5" t="str">
        <f t="shared" si="1363"/>
        <v>?</v>
      </c>
      <c r="CE440" s="4" t="str">
        <f t="shared" si="1364"/>
        <v>Kitöltés rendben!</v>
      </c>
      <c r="CF440" s="5">
        <f t="shared" si="1365"/>
        <v>1</v>
      </c>
      <c r="CG440" s="5">
        <f t="shared" si="1366"/>
        <v>0</v>
      </c>
      <c r="CH440" s="5">
        <f t="shared" si="1367"/>
        <v>1</v>
      </c>
    </row>
    <row r="441" spans="1:86" s="2" customFormat="1" ht="30.2" customHeight="1" x14ac:dyDescent="0.25">
      <c r="A441" s="1" t="str">
        <f t="shared" si="1328"/>
        <v>Kitöltés rendben!</v>
      </c>
      <c r="B441" s="200">
        <v>2</v>
      </c>
      <c r="C441" s="199" t="s">
        <v>70</v>
      </c>
      <c r="D441" s="201" t="s">
        <v>679</v>
      </c>
      <c r="E441" s="201" t="s">
        <v>201</v>
      </c>
      <c r="F441" s="202" t="str">
        <f>VLOOKUP($G441,Összesítő!$B:$F,2,FALSE)</f>
        <v>21-32054-1-048-01-10</v>
      </c>
      <c r="G441" s="199" t="s">
        <v>280</v>
      </c>
      <c r="H441" s="202" t="str">
        <f>AY441&amp;"_"&amp;AW441&amp;"_FIV_"&amp;LEFT(Előlap!$B$6,4)</f>
        <v>3185_439_FIV_2026</v>
      </c>
      <c r="I441" s="202" t="str">
        <f>VLOOKUP($G441,Összesítő!$B:$F,5,FALSE)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1" s="202" t="str">
        <f>VLOOKUP($G441,Összesítő!$B:$F,4,FALSE)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1" s="6">
        <f t="shared" si="1207"/>
        <v>3010</v>
      </c>
      <c r="L441" s="200">
        <v>2028</v>
      </c>
      <c r="M441" s="200">
        <v>2036</v>
      </c>
      <c r="N441" s="12">
        <v>0</v>
      </c>
      <c r="O441" s="7">
        <v>3010</v>
      </c>
      <c r="P441" s="7">
        <v>0</v>
      </c>
      <c r="R441" s="7">
        <v>0</v>
      </c>
      <c r="S441" s="7">
        <v>0</v>
      </c>
      <c r="T441" s="7">
        <v>0</v>
      </c>
      <c r="U441" s="7">
        <v>0</v>
      </c>
      <c r="V441" s="7">
        <v>0</v>
      </c>
      <c r="W441" s="7">
        <v>0</v>
      </c>
      <c r="X441" s="7">
        <v>0</v>
      </c>
      <c r="Y441" s="7">
        <v>0</v>
      </c>
      <c r="Z441" s="7">
        <v>0</v>
      </c>
      <c r="AA441" s="7">
        <v>0</v>
      </c>
      <c r="AB441" s="7">
        <v>0</v>
      </c>
      <c r="AC441" s="6">
        <f t="shared" si="1329"/>
        <v>0</v>
      </c>
      <c r="AD441" s="3" t="str">
        <f t="shared" si="1330"/>
        <v>Nem rövidtávú a feladat.</v>
      </c>
      <c r="AF441" s="7">
        <v>0</v>
      </c>
      <c r="AG441" s="7">
        <v>0</v>
      </c>
      <c r="AH441" s="7">
        <v>0</v>
      </c>
      <c r="AI441" s="7">
        <v>0</v>
      </c>
      <c r="AJ441" s="7">
        <v>0</v>
      </c>
      <c r="AK441" s="7">
        <v>0</v>
      </c>
      <c r="AL441" s="7">
        <v>0</v>
      </c>
      <c r="AM441" s="7">
        <v>0</v>
      </c>
      <c r="AN441" s="7">
        <v>0</v>
      </c>
      <c r="AO441" s="7">
        <v>0</v>
      </c>
      <c r="AP441" s="7">
        <v>0</v>
      </c>
      <c r="AQ441" s="6">
        <f t="shared" si="1331"/>
        <v>0</v>
      </c>
      <c r="AR441" s="199" t="s">
        <v>205</v>
      </c>
      <c r="AS441" s="3" t="str">
        <f t="shared" si="1332"/>
        <v>Forráshiányos a feladat!</v>
      </c>
      <c r="AU441" s="201" t="s">
        <v>135</v>
      </c>
      <c r="AV441" s="201" t="s">
        <v>135</v>
      </c>
      <c r="AW441" s="202">
        <f>COUNTA($G$3:G441)</f>
        <v>439</v>
      </c>
      <c r="AY441" s="8">
        <f>VLOOKUP($G441,Összesítő!$B:$F,3,FALSE)</f>
        <v>3185</v>
      </c>
      <c r="AZ441" s="8">
        <f t="shared" si="1333"/>
        <v>0</v>
      </c>
      <c r="BA441" s="5">
        <f t="shared" si="1334"/>
        <v>1</v>
      </c>
      <c r="BB441" s="5" t="str">
        <f t="shared" si="1335"/>
        <v>H</v>
      </c>
      <c r="BC441" s="5">
        <f t="shared" si="1336"/>
        <v>0</v>
      </c>
      <c r="BD441" s="5">
        <f t="shared" si="1337"/>
        <v>0</v>
      </c>
      <c r="BE441" s="5">
        <f t="shared" si="1338"/>
        <v>0</v>
      </c>
      <c r="BF441" s="8" t="str">
        <f t="shared" si="1339"/>
        <v>Nem rövidtávú a feladat.</v>
      </c>
      <c r="BG441" s="5">
        <f t="shared" si="1340"/>
        <v>1</v>
      </c>
      <c r="BH441" s="5">
        <f t="shared" si="1341"/>
        <v>1</v>
      </c>
      <c r="BI441" s="5">
        <f t="shared" si="1342"/>
        <v>1</v>
      </c>
      <c r="BJ441" s="5">
        <f t="shared" si="1343"/>
        <v>1</v>
      </c>
      <c r="BK441" s="5">
        <f t="shared" si="1344"/>
        <v>1</v>
      </c>
      <c r="BL441" s="4" t="str">
        <f t="shared" si="1345"/>
        <v>Forráshiányos a feladat!</v>
      </c>
      <c r="BM441" s="5">
        <f t="shared" si="1346"/>
        <v>0</v>
      </c>
      <c r="BN441" s="5">
        <f t="shared" si="1347"/>
        <v>1</v>
      </c>
      <c r="BO441" s="5">
        <f t="shared" si="1348"/>
        <v>0</v>
      </c>
      <c r="BP441" s="5">
        <f t="shared" si="1349"/>
        <v>0</v>
      </c>
      <c r="BQ441" s="5">
        <f t="shared" si="1350"/>
        <v>0</v>
      </c>
      <c r="BR441" s="8">
        <f t="shared" si="1351"/>
        <v>0</v>
      </c>
      <c r="BS441" s="5">
        <f t="shared" si="1352"/>
        <v>0</v>
      </c>
      <c r="BT441" s="5">
        <f t="shared" si="1353"/>
        <v>0</v>
      </c>
      <c r="BU441" s="5">
        <f t="shared" si="1354"/>
        <v>1</v>
      </c>
      <c r="BV441" s="5">
        <f t="shared" si="1355"/>
        <v>1</v>
      </c>
      <c r="BW441" s="5">
        <f t="shared" si="1356"/>
        <v>1</v>
      </c>
      <c r="BX441" s="5">
        <f t="shared" si="1357"/>
        <v>1</v>
      </c>
      <c r="BY441" s="5">
        <f t="shared" si="1358"/>
        <v>1</v>
      </c>
      <c r="BZ441" s="5">
        <f t="shared" si="1359"/>
        <v>1</v>
      </c>
      <c r="CA441" s="5">
        <f t="shared" si="1360"/>
        <v>1</v>
      </c>
      <c r="CB441" s="5">
        <f t="shared" si="1361"/>
        <v>1</v>
      </c>
      <c r="CC441" s="5">
        <f t="shared" si="1362"/>
        <v>1</v>
      </c>
      <c r="CD441" s="5" t="str">
        <f t="shared" si="1363"/>
        <v>?</v>
      </c>
      <c r="CE441" s="4" t="str">
        <f t="shared" si="1364"/>
        <v>Kitöltés rendben!</v>
      </c>
      <c r="CF441" s="5">
        <f t="shared" si="1365"/>
        <v>1</v>
      </c>
      <c r="CG441" s="5">
        <f t="shared" si="1366"/>
        <v>0</v>
      </c>
      <c r="CH441" s="5">
        <f t="shared" si="1367"/>
        <v>1</v>
      </c>
    </row>
    <row r="442" spans="1:86" s="2" customFormat="1" ht="30.2" customHeight="1" x14ac:dyDescent="0.25">
      <c r="A442" s="1" t="str">
        <f t="shared" si="1328"/>
        <v>Kitöltés rendben!</v>
      </c>
      <c r="B442" s="200">
        <v>2</v>
      </c>
      <c r="C442" s="199" t="s">
        <v>70</v>
      </c>
      <c r="D442" s="201" t="s">
        <v>680</v>
      </c>
      <c r="E442" s="201" t="s">
        <v>201</v>
      </c>
      <c r="F442" s="202" t="str">
        <f>VLOOKUP($G442,Összesítő!$B:$F,2,FALSE)</f>
        <v>21-32054-1-048-01-10</v>
      </c>
      <c r="G442" s="199" t="s">
        <v>280</v>
      </c>
      <c r="H442" s="202" t="str">
        <f>AY442&amp;"_"&amp;AW442&amp;"_FIV_"&amp;LEFT(Előlap!$B$6,4)</f>
        <v>3185_440_FIV_2026</v>
      </c>
      <c r="I442" s="202" t="str">
        <f>VLOOKUP($G442,Összesítő!$B:$F,5,FALSE)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2" s="202" t="str">
        <f>VLOOKUP($G442,Összesítő!$B:$F,4,FALSE)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2" s="6">
        <f t="shared" si="1207"/>
        <v>300</v>
      </c>
      <c r="L442" s="200">
        <v>2028</v>
      </c>
      <c r="M442" s="200">
        <v>2033</v>
      </c>
      <c r="N442" s="12">
        <v>0</v>
      </c>
      <c r="O442" s="7">
        <v>300</v>
      </c>
      <c r="P442" s="7">
        <v>0</v>
      </c>
      <c r="R442" s="7">
        <v>0</v>
      </c>
      <c r="S442" s="7">
        <v>0</v>
      </c>
      <c r="T442" s="7">
        <v>0</v>
      </c>
      <c r="U442" s="7">
        <v>0</v>
      </c>
      <c r="V442" s="7">
        <v>0</v>
      </c>
      <c r="W442" s="7">
        <v>0</v>
      </c>
      <c r="X442" s="7">
        <v>0</v>
      </c>
      <c r="Y442" s="7">
        <v>0</v>
      </c>
      <c r="Z442" s="7">
        <v>0</v>
      </c>
      <c r="AA442" s="7">
        <v>0</v>
      </c>
      <c r="AB442" s="7">
        <v>0</v>
      </c>
      <c r="AC442" s="6">
        <f t="shared" si="1329"/>
        <v>0</v>
      </c>
      <c r="AD442" s="3" t="str">
        <f t="shared" si="1330"/>
        <v>Nem rövidtávú a feladat.</v>
      </c>
      <c r="AF442" s="7">
        <v>0</v>
      </c>
      <c r="AG442" s="7">
        <v>0</v>
      </c>
      <c r="AH442" s="7">
        <v>0</v>
      </c>
      <c r="AI442" s="7">
        <v>0</v>
      </c>
      <c r="AJ442" s="7">
        <v>0</v>
      </c>
      <c r="AK442" s="7">
        <v>0</v>
      </c>
      <c r="AL442" s="7">
        <v>0</v>
      </c>
      <c r="AM442" s="7">
        <v>0</v>
      </c>
      <c r="AN442" s="7">
        <v>0</v>
      </c>
      <c r="AO442" s="7">
        <v>0</v>
      </c>
      <c r="AP442" s="7">
        <v>0</v>
      </c>
      <c r="AQ442" s="6">
        <f t="shared" si="1331"/>
        <v>0</v>
      </c>
      <c r="AR442" s="199" t="s">
        <v>205</v>
      </c>
      <c r="AS442" s="3" t="str">
        <f t="shared" si="1332"/>
        <v>Forráshiányos a feladat!</v>
      </c>
      <c r="AU442" s="201" t="s">
        <v>135</v>
      </c>
      <c r="AV442" s="201" t="s">
        <v>135</v>
      </c>
      <c r="AW442" s="202">
        <f>COUNTA($G$3:G442)</f>
        <v>440</v>
      </c>
      <c r="AY442" s="8">
        <f>VLOOKUP($G442,Összesítő!$B:$F,3,FALSE)</f>
        <v>3185</v>
      </c>
      <c r="AZ442" s="8">
        <f t="shared" si="1333"/>
        <v>0</v>
      </c>
      <c r="BA442" s="5">
        <f t="shared" si="1334"/>
        <v>1</v>
      </c>
      <c r="BB442" s="5" t="str">
        <f t="shared" si="1335"/>
        <v>H</v>
      </c>
      <c r="BC442" s="5">
        <f t="shared" si="1336"/>
        <v>0</v>
      </c>
      <c r="BD442" s="5">
        <f t="shared" si="1337"/>
        <v>0</v>
      </c>
      <c r="BE442" s="5">
        <f t="shared" si="1338"/>
        <v>0</v>
      </c>
      <c r="BF442" s="8" t="str">
        <f t="shared" si="1339"/>
        <v>Nem rövidtávú a feladat.</v>
      </c>
      <c r="BG442" s="5">
        <f t="shared" si="1340"/>
        <v>1</v>
      </c>
      <c r="BH442" s="5">
        <f t="shared" si="1341"/>
        <v>1</v>
      </c>
      <c r="BI442" s="5">
        <f t="shared" si="1342"/>
        <v>1</v>
      </c>
      <c r="BJ442" s="5">
        <f t="shared" si="1343"/>
        <v>1</v>
      </c>
      <c r="BK442" s="5">
        <f t="shared" si="1344"/>
        <v>1</v>
      </c>
      <c r="BL442" s="4" t="str">
        <f t="shared" si="1345"/>
        <v>Forráshiányos a feladat!</v>
      </c>
      <c r="BM442" s="5">
        <f t="shared" si="1346"/>
        <v>0</v>
      </c>
      <c r="BN442" s="5">
        <f t="shared" si="1347"/>
        <v>1</v>
      </c>
      <c r="BO442" s="5">
        <f t="shared" si="1348"/>
        <v>0</v>
      </c>
      <c r="BP442" s="5">
        <f t="shared" si="1349"/>
        <v>0</v>
      </c>
      <c r="BQ442" s="5">
        <f t="shared" si="1350"/>
        <v>0</v>
      </c>
      <c r="BR442" s="8">
        <f t="shared" si="1351"/>
        <v>0</v>
      </c>
      <c r="BS442" s="5">
        <f t="shared" si="1352"/>
        <v>0</v>
      </c>
      <c r="BT442" s="5">
        <f t="shared" si="1353"/>
        <v>0</v>
      </c>
      <c r="BU442" s="5">
        <f t="shared" si="1354"/>
        <v>1</v>
      </c>
      <c r="BV442" s="5">
        <f t="shared" si="1355"/>
        <v>1</v>
      </c>
      <c r="BW442" s="5">
        <f t="shared" si="1356"/>
        <v>1</v>
      </c>
      <c r="BX442" s="5">
        <f t="shared" si="1357"/>
        <v>1</v>
      </c>
      <c r="BY442" s="5">
        <f t="shared" si="1358"/>
        <v>1</v>
      </c>
      <c r="BZ442" s="5">
        <f t="shared" si="1359"/>
        <v>1</v>
      </c>
      <c r="CA442" s="5">
        <f t="shared" si="1360"/>
        <v>1</v>
      </c>
      <c r="CB442" s="5">
        <f t="shared" si="1361"/>
        <v>1</v>
      </c>
      <c r="CC442" s="5">
        <f t="shared" si="1362"/>
        <v>1</v>
      </c>
      <c r="CD442" s="5" t="str">
        <f t="shared" si="1363"/>
        <v>?</v>
      </c>
      <c r="CE442" s="4" t="str">
        <f t="shared" si="1364"/>
        <v>Kitöltés rendben!</v>
      </c>
      <c r="CF442" s="5">
        <f t="shared" si="1365"/>
        <v>1</v>
      </c>
      <c r="CG442" s="5">
        <f t="shared" si="1366"/>
        <v>0</v>
      </c>
      <c r="CH442" s="5">
        <f t="shared" si="1367"/>
        <v>1</v>
      </c>
    </row>
    <row r="443" spans="1:86" s="2" customFormat="1" ht="30.2" customHeight="1" x14ac:dyDescent="0.25">
      <c r="A443" s="1" t="str">
        <f t="shared" ref="A443:A455" si="1368">IF($G443="","Nincs VKR kiválasztva!",CE443)</f>
        <v>Kitöltés rendben!</v>
      </c>
      <c r="B443" s="200">
        <v>2</v>
      </c>
      <c r="C443" s="199" t="s">
        <v>80</v>
      </c>
      <c r="D443" s="201" t="s">
        <v>681</v>
      </c>
      <c r="E443" s="201" t="s">
        <v>201</v>
      </c>
      <c r="F443" s="202" t="str">
        <f>VLOOKUP($G443,Összesítő!$B:$F,2,FALSE)</f>
        <v>21-32054-1-048-01-10</v>
      </c>
      <c r="G443" s="199" t="s">
        <v>280</v>
      </c>
      <c r="H443" s="202" t="str">
        <f>AY443&amp;"_"&amp;AW443&amp;"_FIV_"&amp;LEFT(Előlap!$B$6,4)</f>
        <v>3185_441_FIV_2026</v>
      </c>
      <c r="I443" s="202" t="str">
        <f>VLOOKUP($G443,Összesítő!$B:$F,5,FALSE)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3" s="202" t="str">
        <f>VLOOKUP($G443,Összesítő!$B:$F,4,FALSE)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3" s="6">
        <f t="shared" si="1207"/>
        <v>15950</v>
      </c>
      <c r="L443" s="200">
        <v>2028</v>
      </c>
      <c r="M443" s="200">
        <v>2036</v>
      </c>
      <c r="N443" s="12">
        <v>0</v>
      </c>
      <c r="O443" s="7">
        <v>15950</v>
      </c>
      <c r="P443" s="7">
        <v>0</v>
      </c>
      <c r="R443" s="7">
        <v>0</v>
      </c>
      <c r="S443" s="7">
        <v>0</v>
      </c>
      <c r="T443" s="7">
        <v>0</v>
      </c>
      <c r="U443" s="7">
        <v>0</v>
      </c>
      <c r="V443" s="7">
        <v>0</v>
      </c>
      <c r="W443" s="7">
        <v>0</v>
      </c>
      <c r="X443" s="7">
        <v>0</v>
      </c>
      <c r="Y443" s="7">
        <v>0</v>
      </c>
      <c r="Z443" s="7">
        <v>0</v>
      </c>
      <c r="AA443" s="7">
        <v>0</v>
      </c>
      <c r="AB443" s="7">
        <v>0</v>
      </c>
      <c r="AC443" s="6">
        <f t="shared" ref="AC443:AC455" si="1369">SUM(R443:AB443)</f>
        <v>0</v>
      </c>
      <c r="AD443" s="3" t="str">
        <f t="shared" ref="AD443:AD455" si="1370">IF($G443="","Nincs VKR kiválasztva!",IF(BA443=0,"Hiányos kitöltés!",BF443))</f>
        <v>Nem rövidtávú a feladat.</v>
      </c>
      <c r="AF443" s="7">
        <v>0</v>
      </c>
      <c r="AG443" s="7">
        <v>0</v>
      </c>
      <c r="AH443" s="7">
        <v>0</v>
      </c>
      <c r="AI443" s="7">
        <v>0</v>
      </c>
      <c r="AJ443" s="7">
        <v>0</v>
      </c>
      <c r="AK443" s="7">
        <v>0</v>
      </c>
      <c r="AL443" s="7">
        <v>0</v>
      </c>
      <c r="AM443" s="7">
        <v>0</v>
      </c>
      <c r="AN443" s="7">
        <v>0</v>
      </c>
      <c r="AO443" s="7">
        <v>0</v>
      </c>
      <c r="AP443" s="7">
        <v>0</v>
      </c>
      <c r="AQ443" s="6">
        <f t="shared" ref="AQ443:AQ455" si="1371">SUM(AF443:AP443)</f>
        <v>0</v>
      </c>
      <c r="AR443" s="199" t="s">
        <v>205</v>
      </c>
      <c r="AS443" s="3" t="str">
        <f t="shared" ref="AS443:AS455" si="1372">IF($G443="","Nincs VKR kiválasztva!",IF($BA443=0,"Hiányos kitöltés!",IF($BN443=0,"Nem hosszútávú a feladat.",$BL443)))</f>
        <v>Forráshiányos a feladat!</v>
      </c>
      <c r="AU443" s="201" t="s">
        <v>135</v>
      </c>
      <c r="AV443" s="201" t="s">
        <v>135</v>
      </c>
      <c r="AW443" s="202">
        <f>COUNTA($G$3:G443)</f>
        <v>441</v>
      </c>
      <c r="AY443" s="8">
        <f>VLOOKUP($G443,Összesítő!$B:$F,3,FALSE)</f>
        <v>3185</v>
      </c>
      <c r="AZ443" s="8">
        <f t="shared" ref="AZ443:AZ455" si="1373">LEN($AU443)</f>
        <v>0</v>
      </c>
      <c r="BA443" s="5">
        <f t="shared" ref="BA443:BA455" si="1374">IF(OR($B443="",$C443="",$D443="",$E443="",$F443="",$L443="",$M443="",$N443="",$O443="",$P443=""),0,1)</f>
        <v>1</v>
      </c>
      <c r="BB443" s="5" t="str">
        <f t="shared" ref="BB443:BB455" si="1375">IF($F443="",0,IF(AND($L443=2027,$M443=2027),"R",IF(AND($L443=2027,$M443&gt;2027),"RH",IF(AND($L443&gt;2027,$M443&gt;2027),"H","x"))))</f>
        <v>H</v>
      </c>
      <c r="BC443" s="5">
        <f t="shared" ref="BC443:BC455" si="1376">IF(OR(BB443="R",BB443="RH"),1,0)</f>
        <v>0</v>
      </c>
      <c r="BD443" s="5">
        <f t="shared" ref="BD443:BD455" si="1377">IF(AND($BB443="R",$O443&gt;0),1,IF(AND($BB443="H",$N443&gt;0),1,0))</f>
        <v>0</v>
      </c>
      <c r="BE443" s="5">
        <f t="shared" ref="BE443:BE455" si="1378">IF($AC443&lt;$N443,1,IF($AC443=$N443,0))</f>
        <v>0</v>
      </c>
      <c r="BF443" s="8" t="str">
        <f t="shared" ref="BF443:BF455" si="1379">IF($L443&gt;2027,"Nem rövidtávú a feladat.",IF($BE443=1,"Az I. ütem nem lehet forráshiányos!",IF($AC443&gt;$N443,"Többlet forrást jelölt meg az I. ütemnél! A forrás ne legyen több a költségnél.",IF($AC443=$N443,"A forrás egyenlő a költséggel (I.ütem).",0))))</f>
        <v>Nem rövidtávú a feladat.</v>
      </c>
      <c r="BG443" s="5">
        <f t="shared" ref="BG443:BG455" si="1380">IF(AND($R443&lt;&gt;"",$S443&lt;&gt;"",$T443&lt;&gt;"",$U443&lt;&gt;"",$V443&lt;&gt;"",$W443&lt;&gt;"",$X443&lt;&gt;"",$Y443&lt;&gt;"",$Z443&lt;&gt;"",$AA443&lt;&gt;"",$AB443&lt;&gt;""),1,0)</f>
        <v>1</v>
      </c>
      <c r="BH443" s="5">
        <f t="shared" ref="BH443:BH455" si="1381">IF(AND($BG443=1,$N443=$AC443),1,0)</f>
        <v>1</v>
      </c>
      <c r="BI443" s="5">
        <f t="shared" ref="BI443:BI455" si="1382">IF($AQ443&lt;$O443,1,0)</f>
        <v>1</v>
      </c>
      <c r="BJ443" s="5">
        <f t="shared" ref="BJ443:BJ455" si="1383">IF(AND($AF443&lt;&gt;"",$AG443&lt;&gt;"",$AH443&lt;&gt;"",$AI443&lt;&gt;"",$AJ443&lt;&gt;"",$AK443&lt;&gt;"",$AL443&lt;&gt;"",$AM443&lt;&gt;"",$AN443&lt;&gt;"",$AO443&lt;&gt;"",$AP443&lt;&gt;""),1,0)</f>
        <v>1</v>
      </c>
      <c r="BK443" s="5">
        <f t="shared" ref="BK443:BK455" si="1384">IF(AND($BJ443=1,$O443=$AQ443),1,IF(AND($BJ443=1,$O443&gt;$AQ443,AR443="igen"),1,0))</f>
        <v>1</v>
      </c>
      <c r="BL443" s="4" t="str">
        <f t="shared" ref="BL443:BL455" si="1385">IF($M443&lt;2028,"Nem hosszútávú a feladat.",IF(AND($BI443=1,$AR443="nem"),"Forráshiányos a feladat? Jelölje az AR-oszlopban!",IF(AND($BI443=0,$AR443="igen"),"Forráshiányosnak jelölte a feladat az AR-oszlopban, de a forrás költség adatok alapnján nem az!",IF(AND($BI443=1,$AR443="igen"),"Forráshiányos a feladat!",IF($AQ443&gt;$O443,"Többlet forrást jelölt meg a II. ütemnél! A forrás ne legyen több a költségnél.",IF($AQ443=$O443,"A forrás egyenlő a költséggel (II.ütem).",0))))))</f>
        <v>Forráshiányos a feladat!</v>
      </c>
      <c r="BM443" s="5">
        <f t="shared" ref="BM443:BM455" si="1386">IF($M443&lt;2028,1,0)</f>
        <v>0</v>
      </c>
      <c r="BN443" s="5">
        <f t="shared" ref="BN443:BN455" si="1387">IF($M443&gt;2027,1,0)</f>
        <v>1</v>
      </c>
      <c r="BO443" s="5">
        <f t="shared" ref="BO443:BO455" si="1388">IF(AND($BM443=1,$N443=0),1,0)</f>
        <v>0</v>
      </c>
      <c r="BP443" s="5">
        <f t="shared" ref="BP443:BP455" si="1389">IF(AND($BN443=1,$O443=0),1,0)</f>
        <v>0</v>
      </c>
      <c r="BQ443" s="5">
        <f t="shared" ref="BQ443:BQ455" si="1390">IF(AND($BB443="R",$N443=0,$AZ443&gt;29),1,IF(AND($BB443="RH",$N443=0,$AZ443&gt;29),1,0))</f>
        <v>0</v>
      </c>
      <c r="BR443" s="8">
        <f t="shared" ref="BR443:BR455" si="1391">IF($BN443=0,"Nincs hosszútávú terv!",IF(AND($BB443="H",$O443=0,$AZ443=0),"Nullás a hosszútávú feladat és nincs hozzá indoklás!",IF(AND($BB443="RH",$O443=0,$AZ443=0),"Nullás a hosszútávú feladat és nincs hozzá indoklás!",IF(AND($BB443="R",$O443=0,$AZ443&lt;300),"Nullás a hosszútávú feladat és rövid hozzá az indoklás!",IF(AND($BB443="RH",$O443=0,$AZ443&lt;300),"Nullás a hosszútávú feladat és rövid hozzá az indoklás!",0)))))</f>
        <v>0</v>
      </c>
      <c r="BS443" s="5">
        <f t="shared" ref="BS443:BS455" si="1392">IF(AND($BB443="R",$N443=0,$AZ443&gt;29),1,IF(AND($BB443="RH",$N443=0,$AZ443&gt;29),1,0))</f>
        <v>0</v>
      </c>
      <c r="BT443" s="5">
        <f t="shared" ref="BT443:BT455" si="1393">IF(AND($BB443="H",$O443=0,$AZ443&gt;29),1,IF(AND($BB443="RH",$O443=0,$AZ443&gt;29),1,0))</f>
        <v>0</v>
      </c>
      <c r="BU443" s="5">
        <f t="shared" ref="BU443:BU455" si="1394">IF($B443="",0,1)</f>
        <v>1</v>
      </c>
      <c r="BV443" s="5">
        <f t="shared" ref="BV443:BV455" si="1395">IF($C443="",0,1)</f>
        <v>1</v>
      </c>
      <c r="BW443" s="5">
        <f t="shared" ref="BW443:BW455" si="1396">IF($D443="",0,1)</f>
        <v>1</v>
      </c>
      <c r="BX443" s="5">
        <f t="shared" ref="BX443:BX455" si="1397">IF($E443="",0,1)</f>
        <v>1</v>
      </c>
      <c r="BY443" s="5">
        <f t="shared" ref="BY443:BY455" si="1398">IF($L443="",0,1)</f>
        <v>1</v>
      </c>
      <c r="BZ443" s="5">
        <f t="shared" ref="BZ443:BZ455" si="1399">IF($M443="",0,1)</f>
        <v>1</v>
      </c>
      <c r="CA443" s="5">
        <f t="shared" ref="CA443:CA455" si="1400">IF($N443="",0,1)</f>
        <v>1</v>
      </c>
      <c r="CB443" s="5">
        <f t="shared" ref="CB443:CB455" si="1401">IF($O443="",0,1)</f>
        <v>1</v>
      </c>
      <c r="CC443" s="5">
        <f t="shared" ref="CC443:CC455" si="1402">IF($P443="",0,1)</f>
        <v>1</v>
      </c>
      <c r="CD443" s="5" t="str">
        <f t="shared" ref="CD443:CD455" si="1403">IF(AND($BA443=0,$BU443=0),"Hiányos kitöltés! (B-oszlop üres)",IF(AND($BA443=0,$BV443=0),"Hiányos kitöltés! (C-oszlop üres)",IF(AND($BA443=0,$BW443=0),"Hiányos kitöltés! (D-oszlop üres)",IF(AND($BA443=0,$BX443=0),"Hiányos kitöltés! (E-oszlop üres)",IF(AND($BA443=0,$BY443=0),"Hiányos kitöltés! (L-oszlop üres)",IF(AND($BA443=0,$BZ443=0),"Hiányos kitöltés! (M-oszlop üres)",IF(AND($BA443=0,$CA443=0),"Hiányos kitöltés! (N-oszlop üres)",IF(AND($BA443=0,$CB443=0),"Hiányos kitöltés! (O-oszlop üres)",IF(AND($BA443=0,$CC443=0),"Hiányos kitöltés! (P-oszlop üres)",IF(AND($BA443=0,$BG443=0),"Hiányos kitöltés! (I.ütem forrása hiányos!","?"))))))))))</f>
        <v>?</v>
      </c>
      <c r="CE443" s="4" t="str">
        <f t="shared" ref="CE443:CE455" si="1404">IF($BA443=0,$CD443,IF($BG443=0,"I. ütem forrása nincs kitöltve!",IF($BJ443=0,"II. ütem forrása nincs kitöltve!",IF($BD443=1,"Költségek üteme nem megfelelő (az időtartam és a költség üteme eltér)!",IF(AND(BH443=0,$BA443=1,$BJ443=1,$BD443=1),"Kötelező cellák kitöltve, de az I. ütem forrása hibás!",IF(AND(BJ443=0,$BA443=1,$BJ443=1,$BD443=1),"Kötelező cellák kitöltve, de a II. ütem forrása hibás!",IF(AND($BO443=1,$AZ443&lt;30),"Nullás a rövidtávú feladat és rövid (hiányzik) a hozzá tartozó indoklás!",IF(AND($BP443=1,$AZ443&lt;30),"Nullás a hosszútávú feladat és rövid (hiányzik) a hozzá tartozó indoklás!",IF(AND(BN443=1,C443="2011_RENDKÍVÜLI"),"II. ütemre nem tervezhet Rendkívüli feladatot!",IF(BH443=0,AD443,IF(BK443=0,AS443,IF(AND(BC443=1,$P443&gt;$N443),"EM rendelet 2. melléklet terhére elszámolt költség nem lehet nagyobb az I. ütemre tervezett tényleges költségnél!",IF($AC443&gt;$N443,"Többlet forrást jelölt meg az I. ütemnél! A forrás ne legyen több a költségnél.",IF($AQ443&gt;$O443,"Többlet forrást jelölt meg a II. ütemnél! A forrás ne legyen több a költségnél.","Kitöltés rendben!"))))))))))))))</f>
        <v>Kitöltés rendben!</v>
      </c>
      <c r="CF443" s="5">
        <f t="shared" ref="CF443:CF455" si="1405">IF(A443="Kitöltés rendben!",1,0)</f>
        <v>1</v>
      </c>
      <c r="CG443" s="5">
        <f t="shared" ref="CG443:CG455" si="1406">IF(AND($BB443="R",$CF443=1),1,IF(AND($BB443="RH",$CF443=1),1,0))</f>
        <v>0</v>
      </c>
      <c r="CH443" s="5">
        <f t="shared" ref="CH443:CH455" si="1407">IF(AND($BB443="H",$CF443=1),1,IF(AND($BB443="RH",$CF443=1),1,0))</f>
        <v>1</v>
      </c>
    </row>
    <row r="444" spans="1:86" s="2" customFormat="1" ht="30.2" customHeight="1" x14ac:dyDescent="0.25">
      <c r="A444" s="1" t="str">
        <f t="shared" si="1368"/>
        <v>Kitöltés rendben!</v>
      </c>
      <c r="B444" s="200">
        <v>2</v>
      </c>
      <c r="C444" s="199" t="s">
        <v>80</v>
      </c>
      <c r="D444" s="201" t="s">
        <v>682</v>
      </c>
      <c r="E444" s="201" t="s">
        <v>201</v>
      </c>
      <c r="F444" s="202" t="str">
        <f>VLOOKUP($G444,Összesítő!$B:$F,2,FALSE)</f>
        <v>21-32054-1-048-01-10</v>
      </c>
      <c r="G444" s="199" t="s">
        <v>280</v>
      </c>
      <c r="H444" s="202" t="str">
        <f>AY444&amp;"_"&amp;AW444&amp;"_FIV_"&amp;LEFT(Előlap!$B$6,4)</f>
        <v>3185_442_FIV_2026</v>
      </c>
      <c r="I444" s="202" t="str">
        <f>VLOOKUP($G444,Összesítő!$B:$F,5,FALSE)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4" s="202" t="str">
        <f>VLOOKUP($G444,Összesítő!$B:$F,4,FALSE)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4" s="6">
        <f t="shared" si="1207"/>
        <v>580</v>
      </c>
      <c r="L444" s="200">
        <v>2028</v>
      </c>
      <c r="M444" s="200">
        <v>2036</v>
      </c>
      <c r="N444" s="12">
        <v>0</v>
      </c>
      <c r="O444" s="7">
        <v>580</v>
      </c>
      <c r="P444" s="7">
        <v>0</v>
      </c>
      <c r="R444" s="7">
        <v>0</v>
      </c>
      <c r="S444" s="7">
        <v>0</v>
      </c>
      <c r="T444" s="7">
        <v>0</v>
      </c>
      <c r="U444" s="7">
        <v>0</v>
      </c>
      <c r="V444" s="7">
        <v>0</v>
      </c>
      <c r="W444" s="7">
        <v>0</v>
      </c>
      <c r="X444" s="7">
        <v>0</v>
      </c>
      <c r="Y444" s="7">
        <v>0</v>
      </c>
      <c r="Z444" s="7">
        <v>0</v>
      </c>
      <c r="AA444" s="7">
        <v>0</v>
      </c>
      <c r="AB444" s="7">
        <v>0</v>
      </c>
      <c r="AC444" s="6">
        <f t="shared" si="1369"/>
        <v>0</v>
      </c>
      <c r="AD444" s="3" t="str">
        <f t="shared" si="1370"/>
        <v>Nem rövidtávú a feladat.</v>
      </c>
      <c r="AF444" s="7">
        <v>0</v>
      </c>
      <c r="AG444" s="7">
        <v>0</v>
      </c>
      <c r="AH444" s="7">
        <v>0</v>
      </c>
      <c r="AI444" s="7">
        <v>0</v>
      </c>
      <c r="AJ444" s="7">
        <v>0</v>
      </c>
      <c r="AK444" s="7">
        <v>0</v>
      </c>
      <c r="AL444" s="7">
        <v>0</v>
      </c>
      <c r="AM444" s="7">
        <v>0</v>
      </c>
      <c r="AN444" s="7">
        <v>0</v>
      </c>
      <c r="AO444" s="7">
        <v>0</v>
      </c>
      <c r="AP444" s="7">
        <v>0</v>
      </c>
      <c r="AQ444" s="6">
        <f t="shared" si="1371"/>
        <v>0</v>
      </c>
      <c r="AR444" s="199" t="s">
        <v>205</v>
      </c>
      <c r="AS444" s="3" t="str">
        <f t="shared" si="1372"/>
        <v>Forráshiányos a feladat!</v>
      </c>
      <c r="AU444" s="201" t="s">
        <v>135</v>
      </c>
      <c r="AV444" s="201" t="s">
        <v>135</v>
      </c>
      <c r="AW444" s="202">
        <f>COUNTA($G$3:G444)</f>
        <v>442</v>
      </c>
      <c r="AY444" s="8">
        <f>VLOOKUP($G444,Összesítő!$B:$F,3,FALSE)</f>
        <v>3185</v>
      </c>
      <c r="AZ444" s="8">
        <f t="shared" si="1373"/>
        <v>0</v>
      </c>
      <c r="BA444" s="5">
        <f t="shared" si="1374"/>
        <v>1</v>
      </c>
      <c r="BB444" s="5" t="str">
        <f t="shared" si="1375"/>
        <v>H</v>
      </c>
      <c r="BC444" s="5">
        <f t="shared" si="1376"/>
        <v>0</v>
      </c>
      <c r="BD444" s="5">
        <f t="shared" si="1377"/>
        <v>0</v>
      </c>
      <c r="BE444" s="5">
        <f t="shared" si="1378"/>
        <v>0</v>
      </c>
      <c r="BF444" s="8" t="str">
        <f t="shared" si="1379"/>
        <v>Nem rövidtávú a feladat.</v>
      </c>
      <c r="BG444" s="5">
        <f t="shared" si="1380"/>
        <v>1</v>
      </c>
      <c r="BH444" s="5">
        <f t="shared" si="1381"/>
        <v>1</v>
      </c>
      <c r="BI444" s="5">
        <f t="shared" si="1382"/>
        <v>1</v>
      </c>
      <c r="BJ444" s="5">
        <f t="shared" si="1383"/>
        <v>1</v>
      </c>
      <c r="BK444" s="5">
        <f t="shared" si="1384"/>
        <v>1</v>
      </c>
      <c r="BL444" s="4" t="str">
        <f t="shared" si="1385"/>
        <v>Forráshiányos a feladat!</v>
      </c>
      <c r="BM444" s="5">
        <f t="shared" si="1386"/>
        <v>0</v>
      </c>
      <c r="BN444" s="5">
        <f t="shared" si="1387"/>
        <v>1</v>
      </c>
      <c r="BO444" s="5">
        <f t="shared" si="1388"/>
        <v>0</v>
      </c>
      <c r="BP444" s="5">
        <f t="shared" si="1389"/>
        <v>0</v>
      </c>
      <c r="BQ444" s="5">
        <f t="shared" si="1390"/>
        <v>0</v>
      </c>
      <c r="BR444" s="8">
        <f t="shared" si="1391"/>
        <v>0</v>
      </c>
      <c r="BS444" s="5">
        <f t="shared" si="1392"/>
        <v>0</v>
      </c>
      <c r="BT444" s="5">
        <f t="shared" si="1393"/>
        <v>0</v>
      </c>
      <c r="BU444" s="5">
        <f t="shared" si="1394"/>
        <v>1</v>
      </c>
      <c r="BV444" s="5">
        <f t="shared" si="1395"/>
        <v>1</v>
      </c>
      <c r="BW444" s="5">
        <f t="shared" si="1396"/>
        <v>1</v>
      </c>
      <c r="BX444" s="5">
        <f t="shared" si="1397"/>
        <v>1</v>
      </c>
      <c r="BY444" s="5">
        <f t="shared" si="1398"/>
        <v>1</v>
      </c>
      <c r="BZ444" s="5">
        <f t="shared" si="1399"/>
        <v>1</v>
      </c>
      <c r="CA444" s="5">
        <f t="shared" si="1400"/>
        <v>1</v>
      </c>
      <c r="CB444" s="5">
        <f t="shared" si="1401"/>
        <v>1</v>
      </c>
      <c r="CC444" s="5">
        <f t="shared" si="1402"/>
        <v>1</v>
      </c>
      <c r="CD444" s="5" t="str">
        <f t="shared" si="1403"/>
        <v>?</v>
      </c>
      <c r="CE444" s="4" t="str">
        <f t="shared" si="1404"/>
        <v>Kitöltés rendben!</v>
      </c>
      <c r="CF444" s="5">
        <f t="shared" si="1405"/>
        <v>1</v>
      </c>
      <c r="CG444" s="5">
        <f t="shared" si="1406"/>
        <v>0</v>
      </c>
      <c r="CH444" s="5">
        <f t="shared" si="1407"/>
        <v>1</v>
      </c>
    </row>
    <row r="445" spans="1:86" s="2" customFormat="1" ht="30.2" customHeight="1" x14ac:dyDescent="0.25">
      <c r="A445" s="1" t="str">
        <f t="shared" si="1368"/>
        <v>Kitöltés rendben!</v>
      </c>
      <c r="B445" s="200">
        <v>2</v>
      </c>
      <c r="C445" s="199" t="s">
        <v>103</v>
      </c>
      <c r="D445" s="201" t="s">
        <v>683</v>
      </c>
      <c r="E445" s="201" t="s">
        <v>201</v>
      </c>
      <c r="F445" s="202" t="str">
        <f>VLOOKUP($G445,Összesítő!$B:$F,2,FALSE)</f>
        <v>21-32054-1-048-01-10</v>
      </c>
      <c r="G445" s="199" t="s">
        <v>280</v>
      </c>
      <c r="H445" s="202" t="str">
        <f>AY445&amp;"_"&amp;AW445&amp;"_FIV_"&amp;LEFT(Előlap!$B$6,4)</f>
        <v>3185_443_FIV_2026</v>
      </c>
      <c r="I445" s="202" t="str">
        <f>VLOOKUP($G445,Összesítő!$B:$F,5,FALSE)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5" s="202" t="str">
        <f>VLOOKUP($G445,Összesítő!$B:$F,4,FALSE)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5" s="6">
        <f t="shared" si="1207"/>
        <v>6000</v>
      </c>
      <c r="L445" s="200">
        <v>2028</v>
      </c>
      <c r="M445" s="200">
        <v>2028</v>
      </c>
      <c r="N445" s="12">
        <v>0</v>
      </c>
      <c r="O445" s="7">
        <v>6000</v>
      </c>
      <c r="P445" s="7">
        <v>0</v>
      </c>
      <c r="R445" s="7">
        <v>0</v>
      </c>
      <c r="S445" s="7">
        <v>0</v>
      </c>
      <c r="T445" s="7">
        <v>0</v>
      </c>
      <c r="U445" s="7">
        <v>0</v>
      </c>
      <c r="V445" s="7">
        <v>0</v>
      </c>
      <c r="W445" s="7">
        <v>0</v>
      </c>
      <c r="X445" s="7">
        <v>0</v>
      </c>
      <c r="Y445" s="7">
        <v>0</v>
      </c>
      <c r="Z445" s="7">
        <v>0</v>
      </c>
      <c r="AA445" s="7">
        <v>0</v>
      </c>
      <c r="AB445" s="7">
        <v>0</v>
      </c>
      <c r="AC445" s="6">
        <f t="shared" si="1369"/>
        <v>0</v>
      </c>
      <c r="AD445" s="3" t="str">
        <f t="shared" si="1370"/>
        <v>Nem rövidtávú a feladat.</v>
      </c>
      <c r="AF445" s="7">
        <v>0</v>
      </c>
      <c r="AG445" s="7">
        <v>0</v>
      </c>
      <c r="AH445" s="7">
        <v>0</v>
      </c>
      <c r="AI445" s="7">
        <v>0</v>
      </c>
      <c r="AJ445" s="7">
        <v>0</v>
      </c>
      <c r="AK445" s="7">
        <v>0</v>
      </c>
      <c r="AL445" s="7">
        <v>0</v>
      </c>
      <c r="AM445" s="7">
        <v>0</v>
      </c>
      <c r="AN445" s="7">
        <v>0</v>
      </c>
      <c r="AO445" s="7">
        <v>0</v>
      </c>
      <c r="AP445" s="7">
        <v>0</v>
      </c>
      <c r="AQ445" s="6">
        <f t="shared" si="1371"/>
        <v>0</v>
      </c>
      <c r="AR445" s="199" t="s">
        <v>205</v>
      </c>
      <c r="AS445" s="3" t="str">
        <f t="shared" si="1372"/>
        <v>Forráshiányos a feladat!</v>
      </c>
      <c r="AU445" s="201" t="s">
        <v>135</v>
      </c>
      <c r="AV445" s="201" t="s">
        <v>135</v>
      </c>
      <c r="AW445" s="202">
        <f>COUNTA($G$3:G445)</f>
        <v>443</v>
      </c>
      <c r="AY445" s="8">
        <f>VLOOKUP($G445,Összesítő!$B:$F,3,FALSE)</f>
        <v>3185</v>
      </c>
      <c r="AZ445" s="8">
        <f t="shared" si="1373"/>
        <v>0</v>
      </c>
      <c r="BA445" s="5">
        <f t="shared" si="1374"/>
        <v>1</v>
      </c>
      <c r="BB445" s="5" t="str">
        <f t="shared" si="1375"/>
        <v>H</v>
      </c>
      <c r="BC445" s="5">
        <f t="shared" si="1376"/>
        <v>0</v>
      </c>
      <c r="BD445" s="5">
        <f t="shared" si="1377"/>
        <v>0</v>
      </c>
      <c r="BE445" s="5">
        <f t="shared" si="1378"/>
        <v>0</v>
      </c>
      <c r="BF445" s="8" t="str">
        <f t="shared" si="1379"/>
        <v>Nem rövidtávú a feladat.</v>
      </c>
      <c r="BG445" s="5">
        <f t="shared" si="1380"/>
        <v>1</v>
      </c>
      <c r="BH445" s="5">
        <f t="shared" si="1381"/>
        <v>1</v>
      </c>
      <c r="BI445" s="5">
        <f t="shared" si="1382"/>
        <v>1</v>
      </c>
      <c r="BJ445" s="5">
        <f t="shared" si="1383"/>
        <v>1</v>
      </c>
      <c r="BK445" s="5">
        <f t="shared" si="1384"/>
        <v>1</v>
      </c>
      <c r="BL445" s="4" t="str">
        <f t="shared" si="1385"/>
        <v>Forráshiányos a feladat!</v>
      </c>
      <c r="BM445" s="5">
        <f t="shared" si="1386"/>
        <v>0</v>
      </c>
      <c r="BN445" s="5">
        <f t="shared" si="1387"/>
        <v>1</v>
      </c>
      <c r="BO445" s="5">
        <f t="shared" si="1388"/>
        <v>0</v>
      </c>
      <c r="BP445" s="5">
        <f t="shared" si="1389"/>
        <v>0</v>
      </c>
      <c r="BQ445" s="5">
        <f t="shared" si="1390"/>
        <v>0</v>
      </c>
      <c r="BR445" s="8">
        <f t="shared" si="1391"/>
        <v>0</v>
      </c>
      <c r="BS445" s="5">
        <f t="shared" si="1392"/>
        <v>0</v>
      </c>
      <c r="BT445" s="5">
        <f t="shared" si="1393"/>
        <v>0</v>
      </c>
      <c r="BU445" s="5">
        <f t="shared" si="1394"/>
        <v>1</v>
      </c>
      <c r="BV445" s="5">
        <f t="shared" si="1395"/>
        <v>1</v>
      </c>
      <c r="BW445" s="5">
        <f t="shared" si="1396"/>
        <v>1</v>
      </c>
      <c r="BX445" s="5">
        <f t="shared" si="1397"/>
        <v>1</v>
      </c>
      <c r="BY445" s="5">
        <f t="shared" si="1398"/>
        <v>1</v>
      </c>
      <c r="BZ445" s="5">
        <f t="shared" si="1399"/>
        <v>1</v>
      </c>
      <c r="CA445" s="5">
        <f t="shared" si="1400"/>
        <v>1</v>
      </c>
      <c r="CB445" s="5">
        <f t="shared" si="1401"/>
        <v>1</v>
      </c>
      <c r="CC445" s="5">
        <f t="shared" si="1402"/>
        <v>1</v>
      </c>
      <c r="CD445" s="5" t="str">
        <f t="shared" si="1403"/>
        <v>?</v>
      </c>
      <c r="CE445" s="4" t="str">
        <f t="shared" si="1404"/>
        <v>Kitöltés rendben!</v>
      </c>
      <c r="CF445" s="5">
        <f t="shared" si="1405"/>
        <v>1</v>
      </c>
      <c r="CG445" s="5">
        <f t="shared" si="1406"/>
        <v>0</v>
      </c>
      <c r="CH445" s="5">
        <f t="shared" si="1407"/>
        <v>1</v>
      </c>
    </row>
    <row r="446" spans="1:86" s="2" customFormat="1" ht="30.2" customHeight="1" x14ac:dyDescent="0.25">
      <c r="A446" s="1" t="str">
        <f t="shared" si="1368"/>
        <v>Kitöltés rendben!</v>
      </c>
      <c r="B446" s="200">
        <v>2</v>
      </c>
      <c r="C446" s="199" t="s">
        <v>50</v>
      </c>
      <c r="D446" s="201" t="s">
        <v>684</v>
      </c>
      <c r="E446" s="201" t="s">
        <v>201</v>
      </c>
      <c r="F446" s="202" t="str">
        <f>VLOOKUP($G446,Összesítő!$B:$F,2,FALSE)</f>
        <v>21-32054-1-048-01-10</v>
      </c>
      <c r="G446" s="199" t="s">
        <v>280</v>
      </c>
      <c r="H446" s="202" t="str">
        <f>AY446&amp;"_"&amp;AW446&amp;"_FIV_"&amp;LEFT(Előlap!$B$6,4)</f>
        <v>3185_444_FIV_2026</v>
      </c>
      <c r="I446" s="202" t="str">
        <f>VLOOKUP($G446,Összesítő!$B:$F,5,FALSE)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6" s="202" t="str">
        <f>VLOOKUP($G446,Összesítő!$B:$F,4,FALSE)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6" s="6">
        <f t="shared" si="1207"/>
        <v>4200</v>
      </c>
      <c r="L446" s="200">
        <v>2028</v>
      </c>
      <c r="M446" s="200">
        <v>2028</v>
      </c>
      <c r="N446" s="12">
        <v>0</v>
      </c>
      <c r="O446" s="7">
        <v>4200</v>
      </c>
      <c r="P446" s="7">
        <v>0</v>
      </c>
      <c r="R446" s="7">
        <v>0</v>
      </c>
      <c r="S446" s="7">
        <v>0</v>
      </c>
      <c r="T446" s="7">
        <v>0</v>
      </c>
      <c r="U446" s="7">
        <v>0</v>
      </c>
      <c r="V446" s="7">
        <v>0</v>
      </c>
      <c r="W446" s="7">
        <v>0</v>
      </c>
      <c r="X446" s="7">
        <v>0</v>
      </c>
      <c r="Y446" s="7">
        <v>0</v>
      </c>
      <c r="Z446" s="7">
        <v>0</v>
      </c>
      <c r="AA446" s="7">
        <v>0</v>
      </c>
      <c r="AB446" s="7">
        <v>0</v>
      </c>
      <c r="AC446" s="6">
        <f t="shared" si="1369"/>
        <v>0</v>
      </c>
      <c r="AD446" s="3" t="str">
        <f t="shared" si="1370"/>
        <v>Nem rövidtávú a feladat.</v>
      </c>
      <c r="AF446" s="7">
        <v>0</v>
      </c>
      <c r="AG446" s="7">
        <v>0</v>
      </c>
      <c r="AH446" s="7">
        <v>0</v>
      </c>
      <c r="AI446" s="7">
        <v>0</v>
      </c>
      <c r="AJ446" s="7">
        <v>0</v>
      </c>
      <c r="AK446" s="7">
        <v>0</v>
      </c>
      <c r="AL446" s="7">
        <v>0</v>
      </c>
      <c r="AM446" s="7">
        <v>0</v>
      </c>
      <c r="AN446" s="7">
        <v>0</v>
      </c>
      <c r="AO446" s="7">
        <v>0</v>
      </c>
      <c r="AP446" s="7">
        <v>0</v>
      </c>
      <c r="AQ446" s="6">
        <f t="shared" si="1371"/>
        <v>0</v>
      </c>
      <c r="AR446" s="199" t="s">
        <v>205</v>
      </c>
      <c r="AS446" s="3" t="str">
        <f t="shared" si="1372"/>
        <v>Forráshiányos a feladat!</v>
      </c>
      <c r="AU446" s="201" t="s">
        <v>135</v>
      </c>
      <c r="AV446" s="201" t="s">
        <v>135</v>
      </c>
      <c r="AW446" s="202">
        <f>COUNTA($G$3:G446)</f>
        <v>444</v>
      </c>
      <c r="AY446" s="8">
        <f>VLOOKUP($G446,Összesítő!$B:$F,3,FALSE)</f>
        <v>3185</v>
      </c>
      <c r="AZ446" s="8">
        <f t="shared" si="1373"/>
        <v>0</v>
      </c>
      <c r="BA446" s="5">
        <f t="shared" si="1374"/>
        <v>1</v>
      </c>
      <c r="BB446" s="5" t="str">
        <f t="shared" si="1375"/>
        <v>H</v>
      </c>
      <c r="BC446" s="5">
        <f t="shared" si="1376"/>
        <v>0</v>
      </c>
      <c r="BD446" s="5">
        <f t="shared" si="1377"/>
        <v>0</v>
      </c>
      <c r="BE446" s="5">
        <f t="shared" si="1378"/>
        <v>0</v>
      </c>
      <c r="BF446" s="8" t="str">
        <f t="shared" si="1379"/>
        <v>Nem rövidtávú a feladat.</v>
      </c>
      <c r="BG446" s="5">
        <f t="shared" si="1380"/>
        <v>1</v>
      </c>
      <c r="BH446" s="5">
        <f t="shared" si="1381"/>
        <v>1</v>
      </c>
      <c r="BI446" s="5">
        <f t="shared" si="1382"/>
        <v>1</v>
      </c>
      <c r="BJ446" s="5">
        <f t="shared" si="1383"/>
        <v>1</v>
      </c>
      <c r="BK446" s="5">
        <f t="shared" si="1384"/>
        <v>1</v>
      </c>
      <c r="BL446" s="4" t="str">
        <f t="shared" si="1385"/>
        <v>Forráshiányos a feladat!</v>
      </c>
      <c r="BM446" s="5">
        <f t="shared" si="1386"/>
        <v>0</v>
      </c>
      <c r="BN446" s="5">
        <f t="shared" si="1387"/>
        <v>1</v>
      </c>
      <c r="BO446" s="5">
        <f t="shared" si="1388"/>
        <v>0</v>
      </c>
      <c r="BP446" s="5">
        <f t="shared" si="1389"/>
        <v>0</v>
      </c>
      <c r="BQ446" s="5">
        <f t="shared" si="1390"/>
        <v>0</v>
      </c>
      <c r="BR446" s="8">
        <f t="shared" si="1391"/>
        <v>0</v>
      </c>
      <c r="BS446" s="5">
        <f t="shared" si="1392"/>
        <v>0</v>
      </c>
      <c r="BT446" s="5">
        <f t="shared" si="1393"/>
        <v>0</v>
      </c>
      <c r="BU446" s="5">
        <f t="shared" si="1394"/>
        <v>1</v>
      </c>
      <c r="BV446" s="5">
        <f t="shared" si="1395"/>
        <v>1</v>
      </c>
      <c r="BW446" s="5">
        <f t="shared" si="1396"/>
        <v>1</v>
      </c>
      <c r="BX446" s="5">
        <f t="shared" si="1397"/>
        <v>1</v>
      </c>
      <c r="BY446" s="5">
        <f t="shared" si="1398"/>
        <v>1</v>
      </c>
      <c r="BZ446" s="5">
        <f t="shared" si="1399"/>
        <v>1</v>
      </c>
      <c r="CA446" s="5">
        <f t="shared" si="1400"/>
        <v>1</v>
      </c>
      <c r="CB446" s="5">
        <f t="shared" si="1401"/>
        <v>1</v>
      </c>
      <c r="CC446" s="5">
        <f t="shared" si="1402"/>
        <v>1</v>
      </c>
      <c r="CD446" s="5" t="str">
        <f t="shared" si="1403"/>
        <v>?</v>
      </c>
      <c r="CE446" s="4" t="str">
        <f t="shared" si="1404"/>
        <v>Kitöltés rendben!</v>
      </c>
      <c r="CF446" s="5">
        <f t="shared" si="1405"/>
        <v>1</v>
      </c>
      <c r="CG446" s="5">
        <f t="shared" si="1406"/>
        <v>0</v>
      </c>
      <c r="CH446" s="5">
        <f t="shared" si="1407"/>
        <v>1</v>
      </c>
    </row>
    <row r="447" spans="1:86" s="2" customFormat="1" ht="30.2" customHeight="1" x14ac:dyDescent="0.25">
      <c r="A447" s="1" t="str">
        <f t="shared" si="1368"/>
        <v>Kitöltés rendben!</v>
      </c>
      <c r="B447" s="200">
        <v>2</v>
      </c>
      <c r="C447" s="199" t="s">
        <v>50</v>
      </c>
      <c r="D447" s="201" t="s">
        <v>685</v>
      </c>
      <c r="E447" s="201" t="s">
        <v>201</v>
      </c>
      <c r="F447" s="202" t="str">
        <f>VLOOKUP($G447,Összesítő!$B:$F,2,FALSE)</f>
        <v>21-32054-1-048-01-10</v>
      </c>
      <c r="G447" s="199" t="s">
        <v>280</v>
      </c>
      <c r="H447" s="202" t="str">
        <f>AY447&amp;"_"&amp;AW447&amp;"_FIV_"&amp;LEFT(Előlap!$B$6,4)</f>
        <v>3185_445_FIV_2026</v>
      </c>
      <c r="I447" s="202" t="str">
        <f>VLOOKUP($G447,Összesítő!$B:$F,5,FALSE)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7" s="202" t="str">
        <f>VLOOKUP($G447,Összesítő!$B:$F,4,FALSE)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7" s="6">
        <f t="shared" si="1207"/>
        <v>1000</v>
      </c>
      <c r="L447" s="200">
        <v>2029</v>
      </c>
      <c r="M447" s="200">
        <v>2029</v>
      </c>
      <c r="N447" s="12">
        <v>0</v>
      </c>
      <c r="O447" s="7">
        <v>1000</v>
      </c>
      <c r="P447" s="7">
        <v>0</v>
      </c>
      <c r="R447" s="7">
        <v>0</v>
      </c>
      <c r="S447" s="7">
        <v>0</v>
      </c>
      <c r="T447" s="7">
        <v>0</v>
      </c>
      <c r="U447" s="7">
        <v>0</v>
      </c>
      <c r="V447" s="7">
        <v>0</v>
      </c>
      <c r="W447" s="7">
        <v>0</v>
      </c>
      <c r="X447" s="7">
        <v>0</v>
      </c>
      <c r="Y447" s="7">
        <v>0</v>
      </c>
      <c r="Z447" s="7">
        <v>0</v>
      </c>
      <c r="AA447" s="7">
        <v>0</v>
      </c>
      <c r="AB447" s="7">
        <v>0</v>
      </c>
      <c r="AC447" s="6">
        <f t="shared" si="1369"/>
        <v>0</v>
      </c>
      <c r="AD447" s="3" t="str">
        <f t="shared" si="1370"/>
        <v>Nem rövidtávú a feladat.</v>
      </c>
      <c r="AF447" s="7">
        <v>0</v>
      </c>
      <c r="AG447" s="7">
        <v>0</v>
      </c>
      <c r="AH447" s="7">
        <v>0</v>
      </c>
      <c r="AI447" s="7">
        <v>0</v>
      </c>
      <c r="AJ447" s="7">
        <v>0</v>
      </c>
      <c r="AK447" s="7">
        <v>0</v>
      </c>
      <c r="AL447" s="7">
        <v>0</v>
      </c>
      <c r="AM447" s="7">
        <v>0</v>
      </c>
      <c r="AN447" s="7">
        <v>0</v>
      </c>
      <c r="AO447" s="7">
        <v>0</v>
      </c>
      <c r="AP447" s="7">
        <v>0</v>
      </c>
      <c r="AQ447" s="6">
        <f t="shared" si="1371"/>
        <v>0</v>
      </c>
      <c r="AR447" s="199" t="s">
        <v>205</v>
      </c>
      <c r="AS447" s="3" t="str">
        <f t="shared" si="1372"/>
        <v>Forráshiányos a feladat!</v>
      </c>
      <c r="AU447" s="201" t="s">
        <v>135</v>
      </c>
      <c r="AV447" s="201" t="s">
        <v>135</v>
      </c>
      <c r="AW447" s="202">
        <f>COUNTA($G$3:G447)</f>
        <v>445</v>
      </c>
      <c r="AY447" s="8">
        <f>VLOOKUP($G447,Összesítő!$B:$F,3,FALSE)</f>
        <v>3185</v>
      </c>
      <c r="AZ447" s="8">
        <f t="shared" si="1373"/>
        <v>0</v>
      </c>
      <c r="BA447" s="5">
        <f t="shared" si="1374"/>
        <v>1</v>
      </c>
      <c r="BB447" s="5" t="str">
        <f t="shared" si="1375"/>
        <v>H</v>
      </c>
      <c r="BC447" s="5">
        <f t="shared" si="1376"/>
        <v>0</v>
      </c>
      <c r="BD447" s="5">
        <f t="shared" si="1377"/>
        <v>0</v>
      </c>
      <c r="BE447" s="5">
        <f t="shared" si="1378"/>
        <v>0</v>
      </c>
      <c r="BF447" s="8" t="str">
        <f t="shared" si="1379"/>
        <v>Nem rövidtávú a feladat.</v>
      </c>
      <c r="BG447" s="5">
        <f t="shared" si="1380"/>
        <v>1</v>
      </c>
      <c r="BH447" s="5">
        <f t="shared" si="1381"/>
        <v>1</v>
      </c>
      <c r="BI447" s="5">
        <f t="shared" si="1382"/>
        <v>1</v>
      </c>
      <c r="BJ447" s="5">
        <f t="shared" si="1383"/>
        <v>1</v>
      </c>
      <c r="BK447" s="5">
        <f t="shared" si="1384"/>
        <v>1</v>
      </c>
      <c r="BL447" s="4" t="str">
        <f t="shared" si="1385"/>
        <v>Forráshiányos a feladat!</v>
      </c>
      <c r="BM447" s="5">
        <f t="shared" si="1386"/>
        <v>0</v>
      </c>
      <c r="BN447" s="5">
        <f t="shared" si="1387"/>
        <v>1</v>
      </c>
      <c r="BO447" s="5">
        <f t="shared" si="1388"/>
        <v>0</v>
      </c>
      <c r="BP447" s="5">
        <f t="shared" si="1389"/>
        <v>0</v>
      </c>
      <c r="BQ447" s="5">
        <f t="shared" si="1390"/>
        <v>0</v>
      </c>
      <c r="BR447" s="8">
        <f t="shared" si="1391"/>
        <v>0</v>
      </c>
      <c r="BS447" s="5">
        <f t="shared" si="1392"/>
        <v>0</v>
      </c>
      <c r="BT447" s="5">
        <f t="shared" si="1393"/>
        <v>0</v>
      </c>
      <c r="BU447" s="5">
        <f t="shared" si="1394"/>
        <v>1</v>
      </c>
      <c r="BV447" s="5">
        <f t="shared" si="1395"/>
        <v>1</v>
      </c>
      <c r="BW447" s="5">
        <f t="shared" si="1396"/>
        <v>1</v>
      </c>
      <c r="BX447" s="5">
        <f t="shared" si="1397"/>
        <v>1</v>
      </c>
      <c r="BY447" s="5">
        <f t="shared" si="1398"/>
        <v>1</v>
      </c>
      <c r="BZ447" s="5">
        <f t="shared" si="1399"/>
        <v>1</v>
      </c>
      <c r="CA447" s="5">
        <f t="shared" si="1400"/>
        <v>1</v>
      </c>
      <c r="CB447" s="5">
        <f t="shared" si="1401"/>
        <v>1</v>
      </c>
      <c r="CC447" s="5">
        <f t="shared" si="1402"/>
        <v>1</v>
      </c>
      <c r="CD447" s="5" t="str">
        <f t="shared" si="1403"/>
        <v>?</v>
      </c>
      <c r="CE447" s="4" t="str">
        <f t="shared" si="1404"/>
        <v>Kitöltés rendben!</v>
      </c>
      <c r="CF447" s="5">
        <f t="shared" si="1405"/>
        <v>1</v>
      </c>
      <c r="CG447" s="5">
        <f t="shared" si="1406"/>
        <v>0</v>
      </c>
      <c r="CH447" s="5">
        <f t="shared" si="1407"/>
        <v>1</v>
      </c>
    </row>
    <row r="448" spans="1:86" s="2" customFormat="1" ht="30.2" customHeight="1" x14ac:dyDescent="0.25">
      <c r="A448" s="1" t="str">
        <f t="shared" si="1368"/>
        <v>Kitöltés rendben!</v>
      </c>
      <c r="B448" s="200">
        <v>2</v>
      </c>
      <c r="C448" s="199" t="s">
        <v>50</v>
      </c>
      <c r="D448" s="201" t="s">
        <v>684</v>
      </c>
      <c r="E448" s="201" t="s">
        <v>201</v>
      </c>
      <c r="F448" s="202" t="str">
        <f>VLOOKUP($G448,Összesítő!$B:$F,2,FALSE)</f>
        <v>21-32054-1-048-01-10</v>
      </c>
      <c r="G448" s="199" t="s">
        <v>280</v>
      </c>
      <c r="H448" s="202" t="str">
        <f>AY448&amp;"_"&amp;AW448&amp;"_FIV_"&amp;LEFT(Előlap!$B$6,4)</f>
        <v>3185_446_FIV_2026</v>
      </c>
      <c r="I448" s="202" t="str">
        <f>VLOOKUP($G448,Összesítő!$B:$F,5,FALSE)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8" s="202" t="str">
        <f>VLOOKUP($G448,Összesítő!$B:$F,4,FALSE)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8" s="6">
        <f t="shared" si="1207"/>
        <v>4200</v>
      </c>
      <c r="L448" s="200">
        <v>2034</v>
      </c>
      <c r="M448" s="200">
        <v>2034</v>
      </c>
      <c r="N448" s="12">
        <v>0</v>
      </c>
      <c r="O448" s="7">
        <v>4200</v>
      </c>
      <c r="P448" s="7">
        <v>0</v>
      </c>
      <c r="R448" s="7">
        <v>0</v>
      </c>
      <c r="S448" s="7">
        <v>0</v>
      </c>
      <c r="T448" s="7">
        <v>0</v>
      </c>
      <c r="U448" s="7">
        <v>0</v>
      </c>
      <c r="V448" s="7">
        <v>0</v>
      </c>
      <c r="W448" s="7">
        <v>0</v>
      </c>
      <c r="X448" s="7">
        <v>0</v>
      </c>
      <c r="Y448" s="7">
        <v>0</v>
      </c>
      <c r="Z448" s="7">
        <v>0</v>
      </c>
      <c r="AA448" s="7">
        <v>0</v>
      </c>
      <c r="AB448" s="7">
        <v>0</v>
      </c>
      <c r="AC448" s="6">
        <f t="shared" si="1369"/>
        <v>0</v>
      </c>
      <c r="AD448" s="3" t="str">
        <f t="shared" si="1370"/>
        <v>Nem rövidtávú a feladat.</v>
      </c>
      <c r="AF448" s="7">
        <v>0</v>
      </c>
      <c r="AG448" s="7">
        <v>0</v>
      </c>
      <c r="AH448" s="7">
        <v>0</v>
      </c>
      <c r="AI448" s="7">
        <v>0</v>
      </c>
      <c r="AJ448" s="7">
        <v>0</v>
      </c>
      <c r="AK448" s="7">
        <v>0</v>
      </c>
      <c r="AL448" s="7">
        <v>0</v>
      </c>
      <c r="AM448" s="7">
        <v>0</v>
      </c>
      <c r="AN448" s="7">
        <v>0</v>
      </c>
      <c r="AO448" s="7">
        <v>0</v>
      </c>
      <c r="AP448" s="7">
        <v>0</v>
      </c>
      <c r="AQ448" s="6">
        <f t="shared" si="1371"/>
        <v>0</v>
      </c>
      <c r="AR448" s="199" t="s">
        <v>205</v>
      </c>
      <c r="AS448" s="3" t="str">
        <f t="shared" si="1372"/>
        <v>Forráshiányos a feladat!</v>
      </c>
      <c r="AU448" s="201" t="s">
        <v>135</v>
      </c>
      <c r="AV448" s="201" t="s">
        <v>135</v>
      </c>
      <c r="AW448" s="202">
        <f>COUNTA($G$3:G448)</f>
        <v>446</v>
      </c>
      <c r="AY448" s="8">
        <f>VLOOKUP($G448,Összesítő!$B:$F,3,FALSE)</f>
        <v>3185</v>
      </c>
      <c r="AZ448" s="8">
        <f t="shared" si="1373"/>
        <v>0</v>
      </c>
      <c r="BA448" s="5">
        <f t="shared" si="1374"/>
        <v>1</v>
      </c>
      <c r="BB448" s="5" t="str">
        <f t="shared" si="1375"/>
        <v>H</v>
      </c>
      <c r="BC448" s="5">
        <f t="shared" si="1376"/>
        <v>0</v>
      </c>
      <c r="BD448" s="5">
        <f t="shared" si="1377"/>
        <v>0</v>
      </c>
      <c r="BE448" s="5">
        <f t="shared" si="1378"/>
        <v>0</v>
      </c>
      <c r="BF448" s="8" t="str">
        <f t="shared" si="1379"/>
        <v>Nem rövidtávú a feladat.</v>
      </c>
      <c r="BG448" s="5">
        <f t="shared" si="1380"/>
        <v>1</v>
      </c>
      <c r="BH448" s="5">
        <f t="shared" si="1381"/>
        <v>1</v>
      </c>
      <c r="BI448" s="5">
        <f t="shared" si="1382"/>
        <v>1</v>
      </c>
      <c r="BJ448" s="5">
        <f t="shared" si="1383"/>
        <v>1</v>
      </c>
      <c r="BK448" s="5">
        <f t="shared" si="1384"/>
        <v>1</v>
      </c>
      <c r="BL448" s="4" t="str">
        <f t="shared" si="1385"/>
        <v>Forráshiányos a feladat!</v>
      </c>
      <c r="BM448" s="5">
        <f t="shared" si="1386"/>
        <v>0</v>
      </c>
      <c r="BN448" s="5">
        <f t="shared" si="1387"/>
        <v>1</v>
      </c>
      <c r="BO448" s="5">
        <f t="shared" si="1388"/>
        <v>0</v>
      </c>
      <c r="BP448" s="5">
        <f t="shared" si="1389"/>
        <v>0</v>
      </c>
      <c r="BQ448" s="5">
        <f t="shared" si="1390"/>
        <v>0</v>
      </c>
      <c r="BR448" s="8">
        <f t="shared" si="1391"/>
        <v>0</v>
      </c>
      <c r="BS448" s="5">
        <f t="shared" si="1392"/>
        <v>0</v>
      </c>
      <c r="BT448" s="5">
        <f t="shared" si="1393"/>
        <v>0</v>
      </c>
      <c r="BU448" s="5">
        <f t="shared" si="1394"/>
        <v>1</v>
      </c>
      <c r="BV448" s="5">
        <f t="shared" si="1395"/>
        <v>1</v>
      </c>
      <c r="BW448" s="5">
        <f t="shared" si="1396"/>
        <v>1</v>
      </c>
      <c r="BX448" s="5">
        <f t="shared" si="1397"/>
        <v>1</v>
      </c>
      <c r="BY448" s="5">
        <f t="shared" si="1398"/>
        <v>1</v>
      </c>
      <c r="BZ448" s="5">
        <f t="shared" si="1399"/>
        <v>1</v>
      </c>
      <c r="CA448" s="5">
        <f t="shared" si="1400"/>
        <v>1</v>
      </c>
      <c r="CB448" s="5">
        <f t="shared" si="1401"/>
        <v>1</v>
      </c>
      <c r="CC448" s="5">
        <f t="shared" si="1402"/>
        <v>1</v>
      </c>
      <c r="CD448" s="5" t="str">
        <f t="shared" si="1403"/>
        <v>?</v>
      </c>
      <c r="CE448" s="4" t="str">
        <f t="shared" si="1404"/>
        <v>Kitöltés rendben!</v>
      </c>
      <c r="CF448" s="5">
        <f t="shared" si="1405"/>
        <v>1</v>
      </c>
      <c r="CG448" s="5">
        <f t="shared" si="1406"/>
        <v>0</v>
      </c>
      <c r="CH448" s="5">
        <f t="shared" si="1407"/>
        <v>1</v>
      </c>
    </row>
    <row r="449" spans="1:86" s="2" customFormat="1" ht="30.2" customHeight="1" x14ac:dyDescent="0.25">
      <c r="A449" s="1" t="str">
        <f t="shared" si="1368"/>
        <v>Kitöltés rendben!</v>
      </c>
      <c r="B449" s="200">
        <v>2</v>
      </c>
      <c r="C449" s="199" t="s">
        <v>50</v>
      </c>
      <c r="D449" s="201" t="s">
        <v>685</v>
      </c>
      <c r="E449" s="201" t="s">
        <v>201</v>
      </c>
      <c r="F449" s="202" t="str">
        <f>VLOOKUP($G449,Összesítő!$B:$F,2,FALSE)</f>
        <v>21-32054-1-048-01-10</v>
      </c>
      <c r="G449" s="199" t="s">
        <v>280</v>
      </c>
      <c r="H449" s="202" t="str">
        <f>AY449&amp;"_"&amp;AW449&amp;"_FIV_"&amp;LEFT(Előlap!$B$6,4)</f>
        <v>3185_447_FIV_2026</v>
      </c>
      <c r="I449" s="202" t="str">
        <f>VLOOKUP($G449,Összesítő!$B:$F,5,FALSE)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49" s="202" t="str">
        <f>VLOOKUP($G449,Összesítő!$B:$F,4,FALSE)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49" s="6">
        <f t="shared" si="1207"/>
        <v>1000</v>
      </c>
      <c r="L449" s="200">
        <v>2036</v>
      </c>
      <c r="M449" s="200">
        <v>2036</v>
      </c>
      <c r="N449" s="12">
        <v>0</v>
      </c>
      <c r="O449" s="7">
        <v>1000</v>
      </c>
      <c r="P449" s="7">
        <v>0</v>
      </c>
      <c r="R449" s="7">
        <v>0</v>
      </c>
      <c r="S449" s="7">
        <v>0</v>
      </c>
      <c r="T449" s="7">
        <v>0</v>
      </c>
      <c r="U449" s="7">
        <v>0</v>
      </c>
      <c r="V449" s="7">
        <v>0</v>
      </c>
      <c r="W449" s="7">
        <v>0</v>
      </c>
      <c r="X449" s="7">
        <v>0</v>
      </c>
      <c r="Y449" s="7">
        <v>0</v>
      </c>
      <c r="Z449" s="7">
        <v>0</v>
      </c>
      <c r="AA449" s="7">
        <v>0</v>
      </c>
      <c r="AB449" s="7">
        <v>0</v>
      </c>
      <c r="AC449" s="6">
        <f t="shared" si="1369"/>
        <v>0</v>
      </c>
      <c r="AD449" s="3" t="str">
        <f t="shared" si="1370"/>
        <v>Nem rövidtávú a feladat.</v>
      </c>
      <c r="AF449" s="7">
        <v>0</v>
      </c>
      <c r="AG449" s="7">
        <v>0</v>
      </c>
      <c r="AH449" s="7">
        <v>0</v>
      </c>
      <c r="AI449" s="7">
        <v>0</v>
      </c>
      <c r="AJ449" s="7">
        <v>0</v>
      </c>
      <c r="AK449" s="7">
        <v>0</v>
      </c>
      <c r="AL449" s="7">
        <v>0</v>
      </c>
      <c r="AM449" s="7">
        <v>0</v>
      </c>
      <c r="AN449" s="7">
        <v>0</v>
      </c>
      <c r="AO449" s="7">
        <v>0</v>
      </c>
      <c r="AP449" s="7">
        <v>0</v>
      </c>
      <c r="AQ449" s="6">
        <f t="shared" si="1371"/>
        <v>0</v>
      </c>
      <c r="AR449" s="199" t="s">
        <v>205</v>
      </c>
      <c r="AS449" s="3" t="str">
        <f t="shared" si="1372"/>
        <v>Forráshiányos a feladat!</v>
      </c>
      <c r="AU449" s="201" t="s">
        <v>135</v>
      </c>
      <c r="AV449" s="201" t="s">
        <v>135</v>
      </c>
      <c r="AW449" s="202">
        <f>COUNTA($G$3:G449)</f>
        <v>447</v>
      </c>
      <c r="AY449" s="8">
        <f>VLOOKUP($G449,Összesítő!$B:$F,3,FALSE)</f>
        <v>3185</v>
      </c>
      <c r="AZ449" s="8">
        <f t="shared" si="1373"/>
        <v>0</v>
      </c>
      <c r="BA449" s="5">
        <f t="shared" si="1374"/>
        <v>1</v>
      </c>
      <c r="BB449" s="5" t="str">
        <f t="shared" si="1375"/>
        <v>H</v>
      </c>
      <c r="BC449" s="5">
        <f t="shared" si="1376"/>
        <v>0</v>
      </c>
      <c r="BD449" s="5">
        <f t="shared" si="1377"/>
        <v>0</v>
      </c>
      <c r="BE449" s="5">
        <f t="shared" si="1378"/>
        <v>0</v>
      </c>
      <c r="BF449" s="8" t="str">
        <f t="shared" si="1379"/>
        <v>Nem rövidtávú a feladat.</v>
      </c>
      <c r="BG449" s="5">
        <f t="shared" si="1380"/>
        <v>1</v>
      </c>
      <c r="BH449" s="5">
        <f t="shared" si="1381"/>
        <v>1</v>
      </c>
      <c r="BI449" s="5">
        <f t="shared" si="1382"/>
        <v>1</v>
      </c>
      <c r="BJ449" s="5">
        <f t="shared" si="1383"/>
        <v>1</v>
      </c>
      <c r="BK449" s="5">
        <f t="shared" si="1384"/>
        <v>1</v>
      </c>
      <c r="BL449" s="4" t="str">
        <f t="shared" si="1385"/>
        <v>Forráshiányos a feladat!</v>
      </c>
      <c r="BM449" s="5">
        <f t="shared" si="1386"/>
        <v>0</v>
      </c>
      <c r="BN449" s="5">
        <f t="shared" si="1387"/>
        <v>1</v>
      </c>
      <c r="BO449" s="5">
        <f t="shared" si="1388"/>
        <v>0</v>
      </c>
      <c r="BP449" s="5">
        <f t="shared" si="1389"/>
        <v>0</v>
      </c>
      <c r="BQ449" s="5">
        <f t="shared" si="1390"/>
        <v>0</v>
      </c>
      <c r="BR449" s="8">
        <f t="shared" si="1391"/>
        <v>0</v>
      </c>
      <c r="BS449" s="5">
        <f t="shared" si="1392"/>
        <v>0</v>
      </c>
      <c r="BT449" s="5">
        <f t="shared" si="1393"/>
        <v>0</v>
      </c>
      <c r="BU449" s="5">
        <f t="shared" si="1394"/>
        <v>1</v>
      </c>
      <c r="BV449" s="5">
        <f t="shared" si="1395"/>
        <v>1</v>
      </c>
      <c r="BW449" s="5">
        <f t="shared" si="1396"/>
        <v>1</v>
      </c>
      <c r="BX449" s="5">
        <f t="shared" si="1397"/>
        <v>1</v>
      </c>
      <c r="BY449" s="5">
        <f t="shared" si="1398"/>
        <v>1</v>
      </c>
      <c r="BZ449" s="5">
        <f t="shared" si="1399"/>
        <v>1</v>
      </c>
      <c r="CA449" s="5">
        <f t="shared" si="1400"/>
        <v>1</v>
      </c>
      <c r="CB449" s="5">
        <f t="shared" si="1401"/>
        <v>1</v>
      </c>
      <c r="CC449" s="5">
        <f t="shared" si="1402"/>
        <v>1</v>
      </c>
      <c r="CD449" s="5" t="str">
        <f t="shared" si="1403"/>
        <v>?</v>
      </c>
      <c r="CE449" s="4" t="str">
        <f t="shared" si="1404"/>
        <v>Kitöltés rendben!</v>
      </c>
      <c r="CF449" s="5">
        <f t="shared" si="1405"/>
        <v>1</v>
      </c>
      <c r="CG449" s="5">
        <f t="shared" si="1406"/>
        <v>0</v>
      </c>
      <c r="CH449" s="5">
        <f t="shared" si="1407"/>
        <v>1</v>
      </c>
    </row>
    <row r="450" spans="1:86" s="2" customFormat="1" ht="30.2" customHeight="1" x14ac:dyDescent="0.25">
      <c r="A450" s="1" t="str">
        <f t="shared" si="1368"/>
        <v>Kitöltés rendben!</v>
      </c>
      <c r="B450" s="200">
        <v>2</v>
      </c>
      <c r="C450" s="199" t="s">
        <v>24</v>
      </c>
      <c r="D450" s="201" t="s">
        <v>686</v>
      </c>
      <c r="E450" s="201" t="s">
        <v>201</v>
      </c>
      <c r="F450" s="202" t="str">
        <f>VLOOKUP($G450,Összesítő!$B:$F,2,FALSE)</f>
        <v>21-32054-1-048-01-10</v>
      </c>
      <c r="G450" s="199" t="s">
        <v>280</v>
      </c>
      <c r="H450" s="202" t="str">
        <f>AY450&amp;"_"&amp;AW450&amp;"_FIV_"&amp;LEFT(Előlap!$B$6,4)</f>
        <v>3185_448_FIV_2026</v>
      </c>
      <c r="I450" s="202" t="str">
        <f>VLOOKUP($G450,Összesítő!$B:$F,5,FALSE)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0" s="202" t="str">
        <f>VLOOKUP($G450,Összesítő!$B:$F,4,FALSE)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0" s="6">
        <f t="shared" si="1207"/>
        <v>32800</v>
      </c>
      <c r="L450" s="200">
        <v>2028</v>
      </c>
      <c r="M450" s="200">
        <v>2035</v>
      </c>
      <c r="N450" s="12">
        <v>0</v>
      </c>
      <c r="O450" s="7">
        <v>32800</v>
      </c>
      <c r="P450" s="7">
        <v>0</v>
      </c>
      <c r="R450" s="7">
        <v>0</v>
      </c>
      <c r="S450" s="7">
        <v>0</v>
      </c>
      <c r="T450" s="7">
        <v>0</v>
      </c>
      <c r="U450" s="7">
        <v>0</v>
      </c>
      <c r="V450" s="7">
        <v>0</v>
      </c>
      <c r="W450" s="7">
        <v>0</v>
      </c>
      <c r="X450" s="7">
        <v>0</v>
      </c>
      <c r="Y450" s="7">
        <v>0</v>
      </c>
      <c r="Z450" s="7">
        <v>0</v>
      </c>
      <c r="AA450" s="7">
        <v>0</v>
      </c>
      <c r="AB450" s="7">
        <v>0</v>
      </c>
      <c r="AC450" s="6">
        <f t="shared" si="1369"/>
        <v>0</v>
      </c>
      <c r="AD450" s="3" t="str">
        <f t="shared" si="1370"/>
        <v>Nem rövidtávú a feladat.</v>
      </c>
      <c r="AF450" s="7">
        <v>0</v>
      </c>
      <c r="AG450" s="7">
        <v>0</v>
      </c>
      <c r="AH450" s="7">
        <v>0</v>
      </c>
      <c r="AI450" s="7">
        <v>0</v>
      </c>
      <c r="AJ450" s="7">
        <v>0</v>
      </c>
      <c r="AK450" s="7">
        <v>0</v>
      </c>
      <c r="AL450" s="7">
        <v>0</v>
      </c>
      <c r="AM450" s="7">
        <v>0</v>
      </c>
      <c r="AN450" s="7">
        <v>0</v>
      </c>
      <c r="AO450" s="7">
        <v>0</v>
      </c>
      <c r="AP450" s="7">
        <v>0</v>
      </c>
      <c r="AQ450" s="6">
        <f t="shared" si="1371"/>
        <v>0</v>
      </c>
      <c r="AR450" s="199" t="s">
        <v>205</v>
      </c>
      <c r="AS450" s="3" t="str">
        <f t="shared" si="1372"/>
        <v>Forráshiányos a feladat!</v>
      </c>
      <c r="AU450" s="201" t="s">
        <v>135</v>
      </c>
      <c r="AV450" s="201" t="s">
        <v>135</v>
      </c>
      <c r="AW450" s="202">
        <f>COUNTA($G$3:G450)</f>
        <v>448</v>
      </c>
      <c r="AY450" s="8">
        <f>VLOOKUP($G450,Összesítő!$B:$F,3,FALSE)</f>
        <v>3185</v>
      </c>
      <c r="AZ450" s="8">
        <f t="shared" si="1373"/>
        <v>0</v>
      </c>
      <c r="BA450" s="5">
        <f t="shared" si="1374"/>
        <v>1</v>
      </c>
      <c r="BB450" s="5" t="str">
        <f t="shared" si="1375"/>
        <v>H</v>
      </c>
      <c r="BC450" s="5">
        <f t="shared" si="1376"/>
        <v>0</v>
      </c>
      <c r="BD450" s="5">
        <f t="shared" si="1377"/>
        <v>0</v>
      </c>
      <c r="BE450" s="5">
        <f t="shared" si="1378"/>
        <v>0</v>
      </c>
      <c r="BF450" s="8" t="str">
        <f t="shared" si="1379"/>
        <v>Nem rövidtávú a feladat.</v>
      </c>
      <c r="BG450" s="5">
        <f t="shared" si="1380"/>
        <v>1</v>
      </c>
      <c r="BH450" s="5">
        <f t="shared" si="1381"/>
        <v>1</v>
      </c>
      <c r="BI450" s="5">
        <f t="shared" si="1382"/>
        <v>1</v>
      </c>
      <c r="BJ450" s="5">
        <f t="shared" si="1383"/>
        <v>1</v>
      </c>
      <c r="BK450" s="5">
        <f t="shared" si="1384"/>
        <v>1</v>
      </c>
      <c r="BL450" s="4" t="str">
        <f t="shared" si="1385"/>
        <v>Forráshiányos a feladat!</v>
      </c>
      <c r="BM450" s="5">
        <f t="shared" si="1386"/>
        <v>0</v>
      </c>
      <c r="BN450" s="5">
        <f t="shared" si="1387"/>
        <v>1</v>
      </c>
      <c r="BO450" s="5">
        <f t="shared" si="1388"/>
        <v>0</v>
      </c>
      <c r="BP450" s="5">
        <f t="shared" si="1389"/>
        <v>0</v>
      </c>
      <c r="BQ450" s="5">
        <f t="shared" si="1390"/>
        <v>0</v>
      </c>
      <c r="BR450" s="8">
        <f t="shared" si="1391"/>
        <v>0</v>
      </c>
      <c r="BS450" s="5">
        <f t="shared" si="1392"/>
        <v>0</v>
      </c>
      <c r="BT450" s="5">
        <f t="shared" si="1393"/>
        <v>0</v>
      </c>
      <c r="BU450" s="5">
        <f t="shared" si="1394"/>
        <v>1</v>
      </c>
      <c r="BV450" s="5">
        <f t="shared" si="1395"/>
        <v>1</v>
      </c>
      <c r="BW450" s="5">
        <f t="shared" si="1396"/>
        <v>1</v>
      </c>
      <c r="BX450" s="5">
        <f t="shared" si="1397"/>
        <v>1</v>
      </c>
      <c r="BY450" s="5">
        <f t="shared" si="1398"/>
        <v>1</v>
      </c>
      <c r="BZ450" s="5">
        <f t="shared" si="1399"/>
        <v>1</v>
      </c>
      <c r="CA450" s="5">
        <f t="shared" si="1400"/>
        <v>1</v>
      </c>
      <c r="CB450" s="5">
        <f t="shared" si="1401"/>
        <v>1</v>
      </c>
      <c r="CC450" s="5">
        <f t="shared" si="1402"/>
        <v>1</v>
      </c>
      <c r="CD450" s="5" t="str">
        <f t="shared" si="1403"/>
        <v>?</v>
      </c>
      <c r="CE450" s="4" t="str">
        <f t="shared" si="1404"/>
        <v>Kitöltés rendben!</v>
      </c>
      <c r="CF450" s="5">
        <f t="shared" si="1405"/>
        <v>1</v>
      </c>
      <c r="CG450" s="5">
        <f t="shared" si="1406"/>
        <v>0</v>
      </c>
      <c r="CH450" s="5">
        <f t="shared" si="1407"/>
        <v>1</v>
      </c>
    </row>
    <row r="451" spans="1:86" s="2" customFormat="1" ht="30.2" customHeight="1" x14ac:dyDescent="0.25">
      <c r="A451" s="1" t="str">
        <f t="shared" si="1368"/>
        <v>Kitöltés rendben!</v>
      </c>
      <c r="B451" s="200">
        <v>2</v>
      </c>
      <c r="C451" s="199" t="s">
        <v>24</v>
      </c>
      <c r="D451" s="201" t="s">
        <v>687</v>
      </c>
      <c r="E451" s="201" t="s">
        <v>201</v>
      </c>
      <c r="F451" s="202" t="str">
        <f>VLOOKUP($G451,Összesítő!$B:$F,2,FALSE)</f>
        <v>21-32054-1-048-01-10</v>
      </c>
      <c r="G451" s="199" t="s">
        <v>280</v>
      </c>
      <c r="H451" s="202" t="str">
        <f>AY451&amp;"_"&amp;AW451&amp;"_FIV_"&amp;LEFT(Előlap!$B$6,4)</f>
        <v>3185_449_FIV_2026</v>
      </c>
      <c r="I451" s="202" t="str">
        <f>VLOOKUP($G451,Összesítő!$B:$F,5,FALSE)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1" s="202" t="str">
        <f>VLOOKUP($G451,Összesítő!$B:$F,4,FALSE)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1" s="6">
        <f t="shared" si="1207"/>
        <v>9500</v>
      </c>
      <c r="L451" s="200">
        <v>2028</v>
      </c>
      <c r="M451" s="200">
        <v>2035</v>
      </c>
      <c r="N451" s="12">
        <v>0</v>
      </c>
      <c r="O451" s="7">
        <v>9500</v>
      </c>
      <c r="P451" s="7">
        <v>0</v>
      </c>
      <c r="R451" s="7">
        <v>0</v>
      </c>
      <c r="S451" s="7">
        <v>0</v>
      </c>
      <c r="T451" s="7">
        <v>0</v>
      </c>
      <c r="U451" s="7">
        <v>0</v>
      </c>
      <c r="V451" s="7">
        <v>0</v>
      </c>
      <c r="W451" s="7">
        <v>0</v>
      </c>
      <c r="X451" s="7">
        <v>0</v>
      </c>
      <c r="Y451" s="7">
        <v>0</v>
      </c>
      <c r="Z451" s="7">
        <v>0</v>
      </c>
      <c r="AA451" s="7">
        <v>0</v>
      </c>
      <c r="AB451" s="7">
        <v>0</v>
      </c>
      <c r="AC451" s="6">
        <f t="shared" si="1369"/>
        <v>0</v>
      </c>
      <c r="AD451" s="3" t="str">
        <f t="shared" si="1370"/>
        <v>Nem rövidtávú a feladat.</v>
      </c>
      <c r="AF451" s="7">
        <v>0</v>
      </c>
      <c r="AG451" s="7">
        <v>0</v>
      </c>
      <c r="AH451" s="7">
        <v>0</v>
      </c>
      <c r="AI451" s="7">
        <v>0</v>
      </c>
      <c r="AJ451" s="7">
        <v>0</v>
      </c>
      <c r="AK451" s="7">
        <v>0</v>
      </c>
      <c r="AL451" s="7">
        <v>0</v>
      </c>
      <c r="AM451" s="7">
        <v>0</v>
      </c>
      <c r="AN451" s="7">
        <v>0</v>
      </c>
      <c r="AO451" s="7">
        <v>0</v>
      </c>
      <c r="AP451" s="7">
        <v>0</v>
      </c>
      <c r="AQ451" s="6">
        <f t="shared" si="1371"/>
        <v>0</v>
      </c>
      <c r="AR451" s="199" t="s">
        <v>205</v>
      </c>
      <c r="AS451" s="3" t="str">
        <f t="shared" si="1372"/>
        <v>Forráshiányos a feladat!</v>
      </c>
      <c r="AU451" s="201" t="s">
        <v>135</v>
      </c>
      <c r="AV451" s="201" t="s">
        <v>135</v>
      </c>
      <c r="AW451" s="202">
        <f>COUNTA($G$3:G451)</f>
        <v>449</v>
      </c>
      <c r="AY451" s="8">
        <f>VLOOKUP($G451,Összesítő!$B:$F,3,FALSE)</f>
        <v>3185</v>
      </c>
      <c r="AZ451" s="8">
        <f t="shared" si="1373"/>
        <v>0</v>
      </c>
      <c r="BA451" s="5">
        <f t="shared" si="1374"/>
        <v>1</v>
      </c>
      <c r="BB451" s="5" t="str">
        <f t="shared" si="1375"/>
        <v>H</v>
      </c>
      <c r="BC451" s="5">
        <f t="shared" si="1376"/>
        <v>0</v>
      </c>
      <c r="BD451" s="5">
        <f t="shared" si="1377"/>
        <v>0</v>
      </c>
      <c r="BE451" s="5">
        <f t="shared" si="1378"/>
        <v>0</v>
      </c>
      <c r="BF451" s="8" t="str">
        <f t="shared" si="1379"/>
        <v>Nem rövidtávú a feladat.</v>
      </c>
      <c r="BG451" s="5">
        <f t="shared" si="1380"/>
        <v>1</v>
      </c>
      <c r="BH451" s="5">
        <f t="shared" si="1381"/>
        <v>1</v>
      </c>
      <c r="BI451" s="5">
        <f t="shared" si="1382"/>
        <v>1</v>
      </c>
      <c r="BJ451" s="5">
        <f t="shared" si="1383"/>
        <v>1</v>
      </c>
      <c r="BK451" s="5">
        <f t="shared" si="1384"/>
        <v>1</v>
      </c>
      <c r="BL451" s="4" t="str">
        <f t="shared" si="1385"/>
        <v>Forráshiányos a feladat!</v>
      </c>
      <c r="BM451" s="5">
        <f t="shared" si="1386"/>
        <v>0</v>
      </c>
      <c r="BN451" s="5">
        <f t="shared" si="1387"/>
        <v>1</v>
      </c>
      <c r="BO451" s="5">
        <f t="shared" si="1388"/>
        <v>0</v>
      </c>
      <c r="BP451" s="5">
        <f t="shared" si="1389"/>
        <v>0</v>
      </c>
      <c r="BQ451" s="5">
        <f t="shared" si="1390"/>
        <v>0</v>
      </c>
      <c r="BR451" s="8">
        <f t="shared" si="1391"/>
        <v>0</v>
      </c>
      <c r="BS451" s="5">
        <f t="shared" si="1392"/>
        <v>0</v>
      </c>
      <c r="BT451" s="5">
        <f t="shared" si="1393"/>
        <v>0</v>
      </c>
      <c r="BU451" s="5">
        <f t="shared" si="1394"/>
        <v>1</v>
      </c>
      <c r="BV451" s="5">
        <f t="shared" si="1395"/>
        <v>1</v>
      </c>
      <c r="BW451" s="5">
        <f t="shared" si="1396"/>
        <v>1</v>
      </c>
      <c r="BX451" s="5">
        <f t="shared" si="1397"/>
        <v>1</v>
      </c>
      <c r="BY451" s="5">
        <f t="shared" si="1398"/>
        <v>1</v>
      </c>
      <c r="BZ451" s="5">
        <f t="shared" si="1399"/>
        <v>1</v>
      </c>
      <c r="CA451" s="5">
        <f t="shared" si="1400"/>
        <v>1</v>
      </c>
      <c r="CB451" s="5">
        <f t="shared" si="1401"/>
        <v>1</v>
      </c>
      <c r="CC451" s="5">
        <f t="shared" si="1402"/>
        <v>1</v>
      </c>
      <c r="CD451" s="5" t="str">
        <f t="shared" si="1403"/>
        <v>?</v>
      </c>
      <c r="CE451" s="4" t="str">
        <f t="shared" si="1404"/>
        <v>Kitöltés rendben!</v>
      </c>
      <c r="CF451" s="5">
        <f t="shared" si="1405"/>
        <v>1</v>
      </c>
      <c r="CG451" s="5">
        <f t="shared" si="1406"/>
        <v>0</v>
      </c>
      <c r="CH451" s="5">
        <f t="shared" si="1407"/>
        <v>1</v>
      </c>
    </row>
    <row r="452" spans="1:86" s="2" customFormat="1" ht="30.2" customHeight="1" x14ac:dyDescent="0.25">
      <c r="A452" s="1" t="str">
        <f t="shared" si="1368"/>
        <v>Kitöltés rendben!</v>
      </c>
      <c r="B452" s="200">
        <v>1</v>
      </c>
      <c r="C452" s="199" t="s">
        <v>24</v>
      </c>
      <c r="D452" s="201" t="s">
        <v>688</v>
      </c>
      <c r="E452" s="201" t="s">
        <v>201</v>
      </c>
      <c r="F452" s="202" t="str">
        <f>VLOOKUP($G452,Összesítő!$B:$F,2,FALSE)</f>
        <v>21-32054-1-048-01-10</v>
      </c>
      <c r="G452" s="199" t="s">
        <v>280</v>
      </c>
      <c r="H452" s="202" t="str">
        <f>AY452&amp;"_"&amp;AW452&amp;"_FIV_"&amp;LEFT(Előlap!$B$6,4)</f>
        <v>3185_450_FIV_2026</v>
      </c>
      <c r="I452" s="202" t="str">
        <f>VLOOKUP($G452,Összesítő!$B:$F,5,FALSE)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2" s="202" t="str">
        <f>VLOOKUP($G452,Összesítő!$B:$F,4,FALSE)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2" s="6">
        <f t="shared" si="1207"/>
        <v>1880</v>
      </c>
      <c r="L452" s="200">
        <v>2027</v>
      </c>
      <c r="M452" s="200">
        <v>2027</v>
      </c>
      <c r="N452" s="12">
        <v>1880</v>
      </c>
      <c r="O452" s="7">
        <v>0</v>
      </c>
      <c r="P452" s="7">
        <v>0</v>
      </c>
      <c r="R452" s="7">
        <v>1880</v>
      </c>
      <c r="S452" s="7">
        <v>0</v>
      </c>
      <c r="T452" s="7">
        <v>0</v>
      </c>
      <c r="U452" s="7">
        <v>0</v>
      </c>
      <c r="V452" s="7">
        <v>0</v>
      </c>
      <c r="W452" s="7">
        <v>0</v>
      </c>
      <c r="X452" s="7">
        <v>0</v>
      </c>
      <c r="Y452" s="7">
        <v>0</v>
      </c>
      <c r="Z452" s="7">
        <v>0</v>
      </c>
      <c r="AA452" s="7">
        <v>0</v>
      </c>
      <c r="AB452" s="7">
        <v>0</v>
      </c>
      <c r="AC452" s="6">
        <f t="shared" si="1369"/>
        <v>1880</v>
      </c>
      <c r="AD452" s="3" t="str">
        <f t="shared" si="1370"/>
        <v>A forrás egyenlő a költséggel (I.ütem).</v>
      </c>
      <c r="AF452" s="7">
        <v>0</v>
      </c>
      <c r="AG452" s="7">
        <v>0</v>
      </c>
      <c r="AH452" s="7">
        <v>0</v>
      </c>
      <c r="AI452" s="7">
        <v>0</v>
      </c>
      <c r="AJ452" s="7">
        <v>0</v>
      </c>
      <c r="AK452" s="7">
        <v>0</v>
      </c>
      <c r="AL452" s="7">
        <v>0</v>
      </c>
      <c r="AM452" s="7">
        <v>0</v>
      </c>
      <c r="AN452" s="7">
        <v>0</v>
      </c>
      <c r="AO452" s="7">
        <v>0</v>
      </c>
      <c r="AP452" s="7">
        <v>0</v>
      </c>
      <c r="AQ452" s="6">
        <f t="shared" si="1371"/>
        <v>0</v>
      </c>
      <c r="AR452" s="199" t="s">
        <v>203</v>
      </c>
      <c r="AS452" s="3" t="str">
        <f t="shared" si="1372"/>
        <v>Nem hosszútávú a feladat.</v>
      </c>
      <c r="AU452" s="201" t="s">
        <v>135</v>
      </c>
      <c r="AV452" s="201" t="s">
        <v>135</v>
      </c>
      <c r="AW452" s="202">
        <f>COUNTA($G$3:G452)</f>
        <v>450</v>
      </c>
      <c r="AY452" s="8">
        <f>VLOOKUP($G452,Összesítő!$B:$F,3,FALSE)</f>
        <v>3185</v>
      </c>
      <c r="AZ452" s="8">
        <f t="shared" si="1373"/>
        <v>0</v>
      </c>
      <c r="BA452" s="5">
        <f t="shared" si="1374"/>
        <v>1</v>
      </c>
      <c r="BB452" s="5" t="str">
        <f t="shared" si="1375"/>
        <v>R</v>
      </c>
      <c r="BC452" s="5">
        <f t="shared" si="1376"/>
        <v>1</v>
      </c>
      <c r="BD452" s="5">
        <f t="shared" si="1377"/>
        <v>0</v>
      </c>
      <c r="BE452" s="5">
        <f t="shared" si="1378"/>
        <v>0</v>
      </c>
      <c r="BF452" s="8" t="str">
        <f t="shared" si="1379"/>
        <v>A forrás egyenlő a költséggel (I.ütem).</v>
      </c>
      <c r="BG452" s="5">
        <f t="shared" si="1380"/>
        <v>1</v>
      </c>
      <c r="BH452" s="5">
        <f t="shared" si="1381"/>
        <v>1</v>
      </c>
      <c r="BI452" s="5">
        <f t="shared" si="1382"/>
        <v>0</v>
      </c>
      <c r="BJ452" s="5">
        <f t="shared" si="1383"/>
        <v>1</v>
      </c>
      <c r="BK452" s="5">
        <f t="shared" si="1384"/>
        <v>1</v>
      </c>
      <c r="BL452" s="4" t="str">
        <f t="shared" si="1385"/>
        <v>Nem hosszútávú a feladat.</v>
      </c>
      <c r="BM452" s="5">
        <f t="shared" si="1386"/>
        <v>1</v>
      </c>
      <c r="BN452" s="5">
        <f t="shared" si="1387"/>
        <v>0</v>
      </c>
      <c r="BO452" s="5">
        <f t="shared" si="1388"/>
        <v>0</v>
      </c>
      <c r="BP452" s="5">
        <f t="shared" si="1389"/>
        <v>0</v>
      </c>
      <c r="BQ452" s="5">
        <f t="shared" si="1390"/>
        <v>0</v>
      </c>
      <c r="BR452" s="8" t="str">
        <f t="shared" si="1391"/>
        <v>Nincs hosszútávú terv!</v>
      </c>
      <c r="BS452" s="5">
        <f t="shared" si="1392"/>
        <v>0</v>
      </c>
      <c r="BT452" s="5">
        <f t="shared" si="1393"/>
        <v>0</v>
      </c>
      <c r="BU452" s="5">
        <f t="shared" si="1394"/>
        <v>1</v>
      </c>
      <c r="BV452" s="5">
        <f t="shared" si="1395"/>
        <v>1</v>
      </c>
      <c r="BW452" s="5">
        <f t="shared" si="1396"/>
        <v>1</v>
      </c>
      <c r="BX452" s="5">
        <f t="shared" si="1397"/>
        <v>1</v>
      </c>
      <c r="BY452" s="5">
        <f t="shared" si="1398"/>
        <v>1</v>
      </c>
      <c r="BZ452" s="5">
        <f t="shared" si="1399"/>
        <v>1</v>
      </c>
      <c r="CA452" s="5">
        <f t="shared" si="1400"/>
        <v>1</v>
      </c>
      <c r="CB452" s="5">
        <f t="shared" si="1401"/>
        <v>1</v>
      </c>
      <c r="CC452" s="5">
        <f t="shared" si="1402"/>
        <v>1</v>
      </c>
      <c r="CD452" s="5" t="str">
        <f t="shared" si="1403"/>
        <v>?</v>
      </c>
      <c r="CE452" s="4" t="str">
        <f t="shared" si="1404"/>
        <v>Kitöltés rendben!</v>
      </c>
      <c r="CF452" s="5">
        <f t="shared" si="1405"/>
        <v>1</v>
      </c>
      <c r="CG452" s="5">
        <f t="shared" si="1406"/>
        <v>1</v>
      </c>
      <c r="CH452" s="5">
        <f t="shared" si="1407"/>
        <v>0</v>
      </c>
    </row>
    <row r="453" spans="1:86" s="2" customFormat="1" ht="30.2" customHeight="1" x14ac:dyDescent="0.25">
      <c r="A453" s="1" t="str">
        <f t="shared" si="1368"/>
        <v>Kitöltés rendben!</v>
      </c>
      <c r="B453" s="200">
        <v>1</v>
      </c>
      <c r="C453" s="199" t="s">
        <v>70</v>
      </c>
      <c r="D453" s="201" t="s">
        <v>689</v>
      </c>
      <c r="E453" s="201" t="s">
        <v>201</v>
      </c>
      <c r="F453" s="202" t="str">
        <f>VLOOKUP($G453,Összesítő!$B:$F,2,FALSE)</f>
        <v>21-32054-1-048-01-10</v>
      </c>
      <c r="G453" s="199" t="s">
        <v>280</v>
      </c>
      <c r="H453" s="202" t="str">
        <f>AY453&amp;"_"&amp;AW453&amp;"_FIV_"&amp;LEFT(Előlap!$B$6,4)</f>
        <v>3185_451_FIV_2026</v>
      </c>
      <c r="I453" s="202" t="str">
        <f>VLOOKUP($G453,Összesítő!$B:$F,5,FALSE)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3" s="202" t="str">
        <f>VLOOKUP($G453,Összesítő!$B:$F,4,FALSE)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3" s="6">
        <f t="shared" ref="K453:K516" si="1408">N453+O453</f>
        <v>1200</v>
      </c>
      <c r="L453" s="200">
        <v>2027</v>
      </c>
      <c r="M453" s="200">
        <v>2027</v>
      </c>
      <c r="N453" s="12">
        <v>1200</v>
      </c>
      <c r="O453" s="7">
        <v>0</v>
      </c>
      <c r="P453" s="7">
        <v>0</v>
      </c>
      <c r="R453" s="7">
        <v>1200</v>
      </c>
      <c r="S453" s="7">
        <v>0</v>
      </c>
      <c r="T453" s="7">
        <v>0</v>
      </c>
      <c r="U453" s="7">
        <v>0</v>
      </c>
      <c r="V453" s="7">
        <v>0</v>
      </c>
      <c r="W453" s="7">
        <v>0</v>
      </c>
      <c r="X453" s="7">
        <v>0</v>
      </c>
      <c r="Y453" s="7">
        <v>0</v>
      </c>
      <c r="Z453" s="7">
        <v>0</v>
      </c>
      <c r="AA453" s="7">
        <v>0</v>
      </c>
      <c r="AB453" s="7">
        <v>0</v>
      </c>
      <c r="AC453" s="6">
        <f t="shared" si="1369"/>
        <v>1200</v>
      </c>
      <c r="AD453" s="3" t="str">
        <f t="shared" si="1370"/>
        <v>A forrás egyenlő a költséggel (I.ütem).</v>
      </c>
      <c r="AF453" s="7">
        <v>0</v>
      </c>
      <c r="AG453" s="7">
        <v>0</v>
      </c>
      <c r="AH453" s="7">
        <v>0</v>
      </c>
      <c r="AI453" s="7">
        <v>0</v>
      </c>
      <c r="AJ453" s="7">
        <v>0</v>
      </c>
      <c r="AK453" s="7">
        <v>0</v>
      </c>
      <c r="AL453" s="7">
        <v>0</v>
      </c>
      <c r="AM453" s="7">
        <v>0</v>
      </c>
      <c r="AN453" s="7">
        <v>0</v>
      </c>
      <c r="AO453" s="7">
        <v>0</v>
      </c>
      <c r="AP453" s="7">
        <v>0</v>
      </c>
      <c r="AQ453" s="6">
        <f t="shared" si="1371"/>
        <v>0</v>
      </c>
      <c r="AR453" s="199" t="s">
        <v>203</v>
      </c>
      <c r="AS453" s="3" t="str">
        <f t="shared" si="1372"/>
        <v>Nem hosszútávú a feladat.</v>
      </c>
      <c r="AU453" s="201" t="s">
        <v>135</v>
      </c>
      <c r="AV453" s="201" t="s">
        <v>135</v>
      </c>
      <c r="AW453" s="202">
        <f>COUNTA($G$3:G453)</f>
        <v>451</v>
      </c>
      <c r="AY453" s="8">
        <f>VLOOKUP($G453,Összesítő!$B:$F,3,FALSE)</f>
        <v>3185</v>
      </c>
      <c r="AZ453" s="8">
        <f t="shared" si="1373"/>
        <v>0</v>
      </c>
      <c r="BA453" s="5">
        <f t="shared" si="1374"/>
        <v>1</v>
      </c>
      <c r="BB453" s="5" t="str">
        <f t="shared" si="1375"/>
        <v>R</v>
      </c>
      <c r="BC453" s="5">
        <f t="shared" si="1376"/>
        <v>1</v>
      </c>
      <c r="BD453" s="5">
        <f t="shared" si="1377"/>
        <v>0</v>
      </c>
      <c r="BE453" s="5">
        <f t="shared" si="1378"/>
        <v>0</v>
      </c>
      <c r="BF453" s="8" t="str">
        <f t="shared" si="1379"/>
        <v>A forrás egyenlő a költséggel (I.ütem).</v>
      </c>
      <c r="BG453" s="5">
        <f t="shared" si="1380"/>
        <v>1</v>
      </c>
      <c r="BH453" s="5">
        <f t="shared" si="1381"/>
        <v>1</v>
      </c>
      <c r="BI453" s="5">
        <f t="shared" si="1382"/>
        <v>0</v>
      </c>
      <c r="BJ453" s="5">
        <f t="shared" si="1383"/>
        <v>1</v>
      </c>
      <c r="BK453" s="5">
        <f t="shared" si="1384"/>
        <v>1</v>
      </c>
      <c r="BL453" s="4" t="str">
        <f t="shared" si="1385"/>
        <v>Nem hosszútávú a feladat.</v>
      </c>
      <c r="BM453" s="5">
        <f t="shared" si="1386"/>
        <v>1</v>
      </c>
      <c r="BN453" s="5">
        <f t="shared" si="1387"/>
        <v>0</v>
      </c>
      <c r="BO453" s="5">
        <f t="shared" si="1388"/>
        <v>0</v>
      </c>
      <c r="BP453" s="5">
        <f t="shared" si="1389"/>
        <v>0</v>
      </c>
      <c r="BQ453" s="5">
        <f t="shared" si="1390"/>
        <v>0</v>
      </c>
      <c r="BR453" s="8" t="str">
        <f t="shared" si="1391"/>
        <v>Nincs hosszútávú terv!</v>
      </c>
      <c r="BS453" s="5">
        <f t="shared" si="1392"/>
        <v>0</v>
      </c>
      <c r="BT453" s="5">
        <f t="shared" si="1393"/>
        <v>0</v>
      </c>
      <c r="BU453" s="5">
        <f t="shared" si="1394"/>
        <v>1</v>
      </c>
      <c r="BV453" s="5">
        <f t="shared" si="1395"/>
        <v>1</v>
      </c>
      <c r="BW453" s="5">
        <f t="shared" si="1396"/>
        <v>1</v>
      </c>
      <c r="BX453" s="5">
        <f t="shared" si="1397"/>
        <v>1</v>
      </c>
      <c r="BY453" s="5">
        <f t="shared" si="1398"/>
        <v>1</v>
      </c>
      <c r="BZ453" s="5">
        <f t="shared" si="1399"/>
        <v>1</v>
      </c>
      <c r="CA453" s="5">
        <f t="shared" si="1400"/>
        <v>1</v>
      </c>
      <c r="CB453" s="5">
        <f t="shared" si="1401"/>
        <v>1</v>
      </c>
      <c r="CC453" s="5">
        <f t="shared" si="1402"/>
        <v>1</v>
      </c>
      <c r="CD453" s="5" t="str">
        <f t="shared" si="1403"/>
        <v>?</v>
      </c>
      <c r="CE453" s="4" t="str">
        <f t="shared" si="1404"/>
        <v>Kitöltés rendben!</v>
      </c>
      <c r="CF453" s="5">
        <f t="shared" si="1405"/>
        <v>1</v>
      </c>
      <c r="CG453" s="5">
        <f t="shared" si="1406"/>
        <v>1</v>
      </c>
      <c r="CH453" s="5">
        <f t="shared" si="1407"/>
        <v>0</v>
      </c>
    </row>
    <row r="454" spans="1:86" s="2" customFormat="1" ht="30.2" customHeight="1" x14ac:dyDescent="0.25">
      <c r="A454" s="1" t="str">
        <f t="shared" si="1368"/>
        <v>Kitöltés rendben!</v>
      </c>
      <c r="B454" s="200">
        <v>1</v>
      </c>
      <c r="C454" s="199" t="s">
        <v>70</v>
      </c>
      <c r="D454" s="201" t="s">
        <v>690</v>
      </c>
      <c r="E454" s="201" t="s">
        <v>201</v>
      </c>
      <c r="F454" s="202" t="str">
        <f>VLOOKUP($G454,Összesítő!$B:$F,2,FALSE)</f>
        <v>21-32054-1-048-01-10</v>
      </c>
      <c r="G454" s="199" t="s">
        <v>280</v>
      </c>
      <c r="H454" s="202" t="str">
        <f>AY454&amp;"_"&amp;AW454&amp;"_FIV_"&amp;LEFT(Előlap!$B$6,4)</f>
        <v>3185_452_FIV_2026</v>
      </c>
      <c r="I454" s="202" t="str">
        <f>VLOOKUP($G454,Összesítő!$B:$F,5,FALSE)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4" s="202" t="str">
        <f>VLOOKUP($G454,Összesítő!$B:$F,4,FALSE)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4" s="6">
        <f t="shared" si="1408"/>
        <v>800</v>
      </c>
      <c r="L454" s="200">
        <v>2027</v>
      </c>
      <c r="M454" s="200">
        <v>2027</v>
      </c>
      <c r="N454" s="12">
        <v>800</v>
      </c>
      <c r="O454" s="7">
        <v>0</v>
      </c>
      <c r="P454" s="7">
        <v>0</v>
      </c>
      <c r="R454" s="7">
        <v>800</v>
      </c>
      <c r="S454" s="7">
        <v>0</v>
      </c>
      <c r="T454" s="7">
        <v>0</v>
      </c>
      <c r="U454" s="7">
        <v>0</v>
      </c>
      <c r="V454" s="7">
        <v>0</v>
      </c>
      <c r="W454" s="7">
        <v>0</v>
      </c>
      <c r="X454" s="7">
        <v>0</v>
      </c>
      <c r="Y454" s="7">
        <v>0</v>
      </c>
      <c r="Z454" s="7">
        <v>0</v>
      </c>
      <c r="AA454" s="7">
        <v>0</v>
      </c>
      <c r="AB454" s="7">
        <v>0</v>
      </c>
      <c r="AC454" s="6">
        <f t="shared" si="1369"/>
        <v>800</v>
      </c>
      <c r="AD454" s="3" t="str">
        <f t="shared" si="1370"/>
        <v>A forrás egyenlő a költséggel (I.ütem).</v>
      </c>
      <c r="AF454" s="7">
        <v>0</v>
      </c>
      <c r="AG454" s="7">
        <v>0</v>
      </c>
      <c r="AH454" s="7">
        <v>0</v>
      </c>
      <c r="AI454" s="7">
        <v>0</v>
      </c>
      <c r="AJ454" s="7">
        <v>0</v>
      </c>
      <c r="AK454" s="7">
        <v>0</v>
      </c>
      <c r="AL454" s="7">
        <v>0</v>
      </c>
      <c r="AM454" s="7">
        <v>0</v>
      </c>
      <c r="AN454" s="7">
        <v>0</v>
      </c>
      <c r="AO454" s="7">
        <v>0</v>
      </c>
      <c r="AP454" s="7">
        <v>0</v>
      </c>
      <c r="AQ454" s="6">
        <f t="shared" si="1371"/>
        <v>0</v>
      </c>
      <c r="AR454" s="199" t="s">
        <v>203</v>
      </c>
      <c r="AS454" s="3" t="str">
        <f t="shared" si="1372"/>
        <v>Nem hosszútávú a feladat.</v>
      </c>
      <c r="AU454" s="201" t="s">
        <v>135</v>
      </c>
      <c r="AV454" s="201" t="s">
        <v>135</v>
      </c>
      <c r="AW454" s="202">
        <f>COUNTA($G$3:G454)</f>
        <v>452</v>
      </c>
      <c r="AY454" s="8">
        <f>VLOOKUP($G454,Összesítő!$B:$F,3,FALSE)</f>
        <v>3185</v>
      </c>
      <c r="AZ454" s="8">
        <f t="shared" si="1373"/>
        <v>0</v>
      </c>
      <c r="BA454" s="5">
        <f t="shared" si="1374"/>
        <v>1</v>
      </c>
      <c r="BB454" s="5" t="str">
        <f t="shared" si="1375"/>
        <v>R</v>
      </c>
      <c r="BC454" s="5">
        <f t="shared" si="1376"/>
        <v>1</v>
      </c>
      <c r="BD454" s="5">
        <f t="shared" si="1377"/>
        <v>0</v>
      </c>
      <c r="BE454" s="5">
        <f t="shared" si="1378"/>
        <v>0</v>
      </c>
      <c r="BF454" s="8" t="str">
        <f t="shared" si="1379"/>
        <v>A forrás egyenlő a költséggel (I.ütem).</v>
      </c>
      <c r="BG454" s="5">
        <f t="shared" si="1380"/>
        <v>1</v>
      </c>
      <c r="BH454" s="5">
        <f t="shared" si="1381"/>
        <v>1</v>
      </c>
      <c r="BI454" s="5">
        <f t="shared" si="1382"/>
        <v>0</v>
      </c>
      <c r="BJ454" s="5">
        <f t="shared" si="1383"/>
        <v>1</v>
      </c>
      <c r="BK454" s="5">
        <f t="shared" si="1384"/>
        <v>1</v>
      </c>
      <c r="BL454" s="4" t="str">
        <f t="shared" si="1385"/>
        <v>Nem hosszútávú a feladat.</v>
      </c>
      <c r="BM454" s="5">
        <f t="shared" si="1386"/>
        <v>1</v>
      </c>
      <c r="BN454" s="5">
        <f t="shared" si="1387"/>
        <v>0</v>
      </c>
      <c r="BO454" s="5">
        <f t="shared" si="1388"/>
        <v>0</v>
      </c>
      <c r="BP454" s="5">
        <f t="shared" si="1389"/>
        <v>0</v>
      </c>
      <c r="BQ454" s="5">
        <f t="shared" si="1390"/>
        <v>0</v>
      </c>
      <c r="BR454" s="8" t="str">
        <f t="shared" si="1391"/>
        <v>Nincs hosszútávú terv!</v>
      </c>
      <c r="BS454" s="5">
        <f t="shared" si="1392"/>
        <v>0</v>
      </c>
      <c r="BT454" s="5">
        <f t="shared" si="1393"/>
        <v>0</v>
      </c>
      <c r="BU454" s="5">
        <f t="shared" si="1394"/>
        <v>1</v>
      </c>
      <c r="BV454" s="5">
        <f t="shared" si="1395"/>
        <v>1</v>
      </c>
      <c r="BW454" s="5">
        <f t="shared" si="1396"/>
        <v>1</v>
      </c>
      <c r="BX454" s="5">
        <f t="shared" si="1397"/>
        <v>1</v>
      </c>
      <c r="BY454" s="5">
        <f t="shared" si="1398"/>
        <v>1</v>
      </c>
      <c r="BZ454" s="5">
        <f t="shared" si="1399"/>
        <v>1</v>
      </c>
      <c r="CA454" s="5">
        <f t="shared" si="1400"/>
        <v>1</v>
      </c>
      <c r="CB454" s="5">
        <f t="shared" si="1401"/>
        <v>1</v>
      </c>
      <c r="CC454" s="5">
        <f t="shared" si="1402"/>
        <v>1</v>
      </c>
      <c r="CD454" s="5" t="str">
        <f t="shared" si="1403"/>
        <v>?</v>
      </c>
      <c r="CE454" s="4" t="str">
        <f t="shared" si="1404"/>
        <v>Kitöltés rendben!</v>
      </c>
      <c r="CF454" s="5">
        <f t="shared" si="1405"/>
        <v>1</v>
      </c>
      <c r="CG454" s="5">
        <f t="shared" si="1406"/>
        <v>1</v>
      </c>
      <c r="CH454" s="5">
        <f t="shared" si="1407"/>
        <v>0</v>
      </c>
    </row>
    <row r="455" spans="1:86" s="2" customFormat="1" ht="30.2" customHeight="1" x14ac:dyDescent="0.25">
      <c r="A455" s="1" t="str">
        <f t="shared" si="1368"/>
        <v>Kitöltés rendben!</v>
      </c>
      <c r="B455" s="200">
        <v>2</v>
      </c>
      <c r="C455" s="199" t="s">
        <v>70</v>
      </c>
      <c r="D455" s="201" t="s">
        <v>691</v>
      </c>
      <c r="E455" s="201" t="s">
        <v>201</v>
      </c>
      <c r="F455" s="202" t="str">
        <f>VLOOKUP($G455,Összesítő!$B:$F,2,FALSE)</f>
        <v>21-32054-1-048-01-10</v>
      </c>
      <c r="G455" s="199" t="s">
        <v>280</v>
      </c>
      <c r="H455" s="202" t="str">
        <f>AY455&amp;"_"&amp;AW455&amp;"_FIV_"&amp;LEFT(Előlap!$B$6,4)</f>
        <v>3185_453_FIV_2026</v>
      </c>
      <c r="I455" s="202" t="str">
        <f>VLOOKUP($G455,Összesítő!$B:$F,5,FALSE)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5" s="202" t="str">
        <f>VLOOKUP($G455,Összesítő!$B:$F,4,FALSE)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5" s="6">
        <f t="shared" si="1408"/>
        <v>10210</v>
      </c>
      <c r="L455" s="200">
        <v>2029</v>
      </c>
      <c r="M455" s="200">
        <v>2036</v>
      </c>
      <c r="N455" s="12">
        <v>0</v>
      </c>
      <c r="O455" s="7">
        <v>10210</v>
      </c>
      <c r="P455" s="7">
        <v>0</v>
      </c>
      <c r="R455" s="7">
        <v>0</v>
      </c>
      <c r="S455" s="7">
        <v>0</v>
      </c>
      <c r="T455" s="7">
        <v>0</v>
      </c>
      <c r="U455" s="7">
        <v>0</v>
      </c>
      <c r="V455" s="7">
        <v>0</v>
      </c>
      <c r="W455" s="7">
        <v>0</v>
      </c>
      <c r="X455" s="7">
        <v>0</v>
      </c>
      <c r="Y455" s="7">
        <v>0</v>
      </c>
      <c r="Z455" s="7">
        <v>0</v>
      </c>
      <c r="AA455" s="7">
        <v>0</v>
      </c>
      <c r="AB455" s="7">
        <v>0</v>
      </c>
      <c r="AC455" s="6">
        <f t="shared" si="1369"/>
        <v>0</v>
      </c>
      <c r="AD455" s="3" t="str">
        <f t="shared" si="1370"/>
        <v>Nem rövidtávú a feladat.</v>
      </c>
      <c r="AF455" s="7">
        <v>0</v>
      </c>
      <c r="AG455" s="7">
        <v>0</v>
      </c>
      <c r="AH455" s="7">
        <v>0</v>
      </c>
      <c r="AI455" s="7">
        <v>0</v>
      </c>
      <c r="AJ455" s="7">
        <v>0</v>
      </c>
      <c r="AK455" s="7">
        <v>0</v>
      </c>
      <c r="AL455" s="7">
        <v>0</v>
      </c>
      <c r="AM455" s="7">
        <v>0</v>
      </c>
      <c r="AN455" s="7">
        <v>0</v>
      </c>
      <c r="AO455" s="7">
        <v>0</v>
      </c>
      <c r="AP455" s="7">
        <v>0</v>
      </c>
      <c r="AQ455" s="6">
        <f t="shared" si="1371"/>
        <v>0</v>
      </c>
      <c r="AR455" s="199" t="s">
        <v>205</v>
      </c>
      <c r="AS455" s="3" t="str">
        <f t="shared" si="1372"/>
        <v>Forráshiányos a feladat!</v>
      </c>
      <c r="AU455" s="201" t="s">
        <v>135</v>
      </c>
      <c r="AV455" s="201" t="s">
        <v>135</v>
      </c>
      <c r="AW455" s="202">
        <f>COUNTA($G$3:G455)</f>
        <v>453</v>
      </c>
      <c r="AY455" s="8">
        <f>VLOOKUP($G455,Összesítő!$B:$F,3,FALSE)</f>
        <v>3185</v>
      </c>
      <c r="AZ455" s="8">
        <f t="shared" si="1373"/>
        <v>0</v>
      </c>
      <c r="BA455" s="5">
        <f t="shared" si="1374"/>
        <v>1</v>
      </c>
      <c r="BB455" s="5" t="str">
        <f t="shared" si="1375"/>
        <v>H</v>
      </c>
      <c r="BC455" s="5">
        <f t="shared" si="1376"/>
        <v>0</v>
      </c>
      <c r="BD455" s="5">
        <f t="shared" si="1377"/>
        <v>0</v>
      </c>
      <c r="BE455" s="5">
        <f t="shared" si="1378"/>
        <v>0</v>
      </c>
      <c r="BF455" s="8" t="str">
        <f t="shared" si="1379"/>
        <v>Nem rövidtávú a feladat.</v>
      </c>
      <c r="BG455" s="5">
        <f t="shared" si="1380"/>
        <v>1</v>
      </c>
      <c r="BH455" s="5">
        <f t="shared" si="1381"/>
        <v>1</v>
      </c>
      <c r="BI455" s="5">
        <f t="shared" si="1382"/>
        <v>1</v>
      </c>
      <c r="BJ455" s="5">
        <f t="shared" si="1383"/>
        <v>1</v>
      </c>
      <c r="BK455" s="5">
        <f t="shared" si="1384"/>
        <v>1</v>
      </c>
      <c r="BL455" s="4" t="str">
        <f t="shared" si="1385"/>
        <v>Forráshiányos a feladat!</v>
      </c>
      <c r="BM455" s="5">
        <f t="shared" si="1386"/>
        <v>0</v>
      </c>
      <c r="BN455" s="5">
        <f t="shared" si="1387"/>
        <v>1</v>
      </c>
      <c r="BO455" s="5">
        <f t="shared" si="1388"/>
        <v>0</v>
      </c>
      <c r="BP455" s="5">
        <f t="shared" si="1389"/>
        <v>0</v>
      </c>
      <c r="BQ455" s="5">
        <f t="shared" si="1390"/>
        <v>0</v>
      </c>
      <c r="BR455" s="8">
        <f t="shared" si="1391"/>
        <v>0</v>
      </c>
      <c r="BS455" s="5">
        <f t="shared" si="1392"/>
        <v>0</v>
      </c>
      <c r="BT455" s="5">
        <f t="shared" si="1393"/>
        <v>0</v>
      </c>
      <c r="BU455" s="5">
        <f t="shared" si="1394"/>
        <v>1</v>
      </c>
      <c r="BV455" s="5">
        <f t="shared" si="1395"/>
        <v>1</v>
      </c>
      <c r="BW455" s="5">
        <f t="shared" si="1396"/>
        <v>1</v>
      </c>
      <c r="BX455" s="5">
        <f t="shared" si="1397"/>
        <v>1</v>
      </c>
      <c r="BY455" s="5">
        <f t="shared" si="1398"/>
        <v>1</v>
      </c>
      <c r="BZ455" s="5">
        <f t="shared" si="1399"/>
        <v>1</v>
      </c>
      <c r="CA455" s="5">
        <f t="shared" si="1400"/>
        <v>1</v>
      </c>
      <c r="CB455" s="5">
        <f t="shared" si="1401"/>
        <v>1</v>
      </c>
      <c r="CC455" s="5">
        <f t="shared" si="1402"/>
        <v>1</v>
      </c>
      <c r="CD455" s="5" t="str">
        <f t="shared" si="1403"/>
        <v>?</v>
      </c>
      <c r="CE455" s="4" t="str">
        <f t="shared" si="1404"/>
        <v>Kitöltés rendben!</v>
      </c>
      <c r="CF455" s="5">
        <f t="shared" si="1405"/>
        <v>1</v>
      </c>
      <c r="CG455" s="5">
        <f t="shared" si="1406"/>
        <v>0</v>
      </c>
      <c r="CH455" s="5">
        <f t="shared" si="1407"/>
        <v>1</v>
      </c>
    </row>
    <row r="456" spans="1:86" s="2" customFormat="1" ht="30.2" customHeight="1" x14ac:dyDescent="0.25">
      <c r="A456" s="1" t="str">
        <f t="shared" ref="A456:A468" si="1409">IF($G456="","Nincs VKR kiválasztva!",CE456)</f>
        <v>Kitöltés rendben!</v>
      </c>
      <c r="B456" s="200">
        <v>2</v>
      </c>
      <c r="C456" s="199" t="s">
        <v>80</v>
      </c>
      <c r="D456" s="201" t="s">
        <v>692</v>
      </c>
      <c r="E456" s="201" t="s">
        <v>201</v>
      </c>
      <c r="F456" s="202" t="str">
        <f>VLOOKUP($G456,Összesítő!$B:$F,2,FALSE)</f>
        <v>21-32054-1-048-01-10</v>
      </c>
      <c r="G456" s="199" t="s">
        <v>280</v>
      </c>
      <c r="H456" s="202" t="str">
        <f>AY456&amp;"_"&amp;AW456&amp;"_FIV_"&amp;LEFT(Előlap!$B$6,4)</f>
        <v>3185_454_FIV_2026</v>
      </c>
      <c r="I456" s="202" t="str">
        <f>VLOOKUP($G456,Összesítő!$B:$F,5,FALSE)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6" s="202" t="str">
        <f>VLOOKUP($G456,Összesítő!$B:$F,4,FALSE)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6" s="6">
        <f t="shared" si="1408"/>
        <v>33650</v>
      </c>
      <c r="L456" s="200">
        <v>2029</v>
      </c>
      <c r="M456" s="200">
        <v>2036</v>
      </c>
      <c r="N456" s="12">
        <v>0</v>
      </c>
      <c r="O456" s="7">
        <v>33650</v>
      </c>
      <c r="P456" s="7">
        <v>0</v>
      </c>
      <c r="R456" s="7">
        <v>0</v>
      </c>
      <c r="S456" s="7">
        <v>0</v>
      </c>
      <c r="T456" s="7">
        <v>0</v>
      </c>
      <c r="U456" s="7">
        <v>0</v>
      </c>
      <c r="V456" s="7">
        <v>0</v>
      </c>
      <c r="W456" s="7">
        <v>0</v>
      </c>
      <c r="X456" s="7">
        <v>0</v>
      </c>
      <c r="Y456" s="7">
        <v>0</v>
      </c>
      <c r="Z456" s="7">
        <v>0</v>
      </c>
      <c r="AA456" s="7">
        <v>0</v>
      </c>
      <c r="AB456" s="7">
        <v>0</v>
      </c>
      <c r="AC456" s="6">
        <f t="shared" ref="AC456:AC468" si="1410">SUM(R456:AB456)</f>
        <v>0</v>
      </c>
      <c r="AD456" s="3" t="str">
        <f t="shared" ref="AD456:AD468" si="1411">IF($G456="","Nincs VKR kiválasztva!",IF(BA456=0,"Hiányos kitöltés!",BF456))</f>
        <v>Nem rövidtávú a feladat.</v>
      </c>
      <c r="AF456" s="7">
        <v>0</v>
      </c>
      <c r="AG456" s="7">
        <v>0</v>
      </c>
      <c r="AH456" s="7">
        <v>0</v>
      </c>
      <c r="AI456" s="7">
        <v>0</v>
      </c>
      <c r="AJ456" s="7">
        <v>0</v>
      </c>
      <c r="AK456" s="7">
        <v>0</v>
      </c>
      <c r="AL456" s="7">
        <v>0</v>
      </c>
      <c r="AM456" s="7">
        <v>0</v>
      </c>
      <c r="AN456" s="7">
        <v>0</v>
      </c>
      <c r="AO456" s="7">
        <v>0</v>
      </c>
      <c r="AP456" s="7">
        <v>0</v>
      </c>
      <c r="AQ456" s="6">
        <f t="shared" ref="AQ456:AQ468" si="1412">SUM(AF456:AP456)</f>
        <v>0</v>
      </c>
      <c r="AR456" s="199" t="s">
        <v>205</v>
      </c>
      <c r="AS456" s="3" t="str">
        <f t="shared" ref="AS456:AS468" si="1413">IF($G456="","Nincs VKR kiválasztva!",IF($BA456=0,"Hiányos kitöltés!",IF($BN456=0,"Nem hosszútávú a feladat.",$BL456)))</f>
        <v>Forráshiányos a feladat!</v>
      </c>
      <c r="AU456" s="201" t="s">
        <v>135</v>
      </c>
      <c r="AV456" s="201" t="s">
        <v>135</v>
      </c>
      <c r="AW456" s="202">
        <f>COUNTA($G$3:G456)</f>
        <v>454</v>
      </c>
      <c r="AY456" s="8">
        <f>VLOOKUP($G456,Összesítő!$B:$F,3,FALSE)</f>
        <v>3185</v>
      </c>
      <c r="AZ456" s="8">
        <f t="shared" ref="AZ456:AZ468" si="1414">LEN($AU456)</f>
        <v>0</v>
      </c>
      <c r="BA456" s="5">
        <f t="shared" ref="BA456:BA468" si="1415">IF(OR($B456="",$C456="",$D456="",$E456="",$F456="",$L456="",$M456="",$N456="",$O456="",$P456=""),0,1)</f>
        <v>1</v>
      </c>
      <c r="BB456" s="5" t="str">
        <f t="shared" ref="BB456:BB468" si="1416">IF($F456="",0,IF(AND($L456=2027,$M456=2027),"R",IF(AND($L456=2027,$M456&gt;2027),"RH",IF(AND($L456&gt;2027,$M456&gt;2027),"H","x"))))</f>
        <v>H</v>
      </c>
      <c r="BC456" s="5">
        <f t="shared" ref="BC456:BC468" si="1417">IF(OR(BB456="R",BB456="RH"),1,0)</f>
        <v>0</v>
      </c>
      <c r="BD456" s="5">
        <f t="shared" ref="BD456:BD468" si="1418">IF(AND($BB456="R",$O456&gt;0),1,IF(AND($BB456="H",$N456&gt;0),1,0))</f>
        <v>0</v>
      </c>
      <c r="BE456" s="5">
        <f t="shared" ref="BE456:BE468" si="1419">IF($AC456&lt;$N456,1,IF($AC456=$N456,0))</f>
        <v>0</v>
      </c>
      <c r="BF456" s="8" t="str">
        <f t="shared" ref="BF456:BF468" si="1420">IF($L456&gt;2027,"Nem rövidtávú a feladat.",IF($BE456=1,"Az I. ütem nem lehet forráshiányos!",IF($AC456&gt;$N456,"Többlet forrást jelölt meg az I. ütemnél! A forrás ne legyen több a költségnél.",IF($AC456=$N456,"A forrás egyenlő a költséggel (I.ütem).",0))))</f>
        <v>Nem rövidtávú a feladat.</v>
      </c>
      <c r="BG456" s="5">
        <f t="shared" ref="BG456:BG468" si="1421">IF(AND($R456&lt;&gt;"",$S456&lt;&gt;"",$T456&lt;&gt;"",$U456&lt;&gt;"",$V456&lt;&gt;"",$W456&lt;&gt;"",$X456&lt;&gt;"",$Y456&lt;&gt;"",$Z456&lt;&gt;"",$AA456&lt;&gt;"",$AB456&lt;&gt;""),1,0)</f>
        <v>1</v>
      </c>
      <c r="BH456" s="5">
        <f t="shared" ref="BH456:BH468" si="1422">IF(AND($BG456=1,$N456=$AC456),1,0)</f>
        <v>1</v>
      </c>
      <c r="BI456" s="5">
        <f t="shared" ref="BI456:BI468" si="1423">IF($AQ456&lt;$O456,1,0)</f>
        <v>1</v>
      </c>
      <c r="BJ456" s="5">
        <f t="shared" ref="BJ456:BJ468" si="1424">IF(AND($AF456&lt;&gt;"",$AG456&lt;&gt;"",$AH456&lt;&gt;"",$AI456&lt;&gt;"",$AJ456&lt;&gt;"",$AK456&lt;&gt;"",$AL456&lt;&gt;"",$AM456&lt;&gt;"",$AN456&lt;&gt;"",$AO456&lt;&gt;"",$AP456&lt;&gt;""),1,0)</f>
        <v>1</v>
      </c>
      <c r="BK456" s="5">
        <f t="shared" ref="BK456:BK468" si="1425">IF(AND($BJ456=1,$O456=$AQ456),1,IF(AND($BJ456=1,$O456&gt;$AQ456,AR456="igen"),1,0))</f>
        <v>1</v>
      </c>
      <c r="BL456" s="4" t="str">
        <f t="shared" ref="BL456:BL468" si="1426">IF($M456&lt;2028,"Nem hosszútávú a feladat.",IF(AND($BI456=1,$AR456="nem"),"Forráshiányos a feladat? Jelölje az AR-oszlopban!",IF(AND($BI456=0,$AR456="igen"),"Forráshiányosnak jelölte a feladat az AR-oszlopban, de a forrás költség adatok alapnján nem az!",IF(AND($BI456=1,$AR456="igen"),"Forráshiányos a feladat!",IF($AQ456&gt;$O456,"Többlet forrást jelölt meg a II. ütemnél! A forrás ne legyen több a költségnél.",IF($AQ456=$O456,"A forrás egyenlő a költséggel (II.ütem).",0))))))</f>
        <v>Forráshiányos a feladat!</v>
      </c>
      <c r="BM456" s="5">
        <f t="shared" ref="BM456:BM468" si="1427">IF($M456&lt;2028,1,0)</f>
        <v>0</v>
      </c>
      <c r="BN456" s="5">
        <f t="shared" ref="BN456:BN468" si="1428">IF($M456&gt;2027,1,0)</f>
        <v>1</v>
      </c>
      <c r="BO456" s="5">
        <f t="shared" ref="BO456:BO468" si="1429">IF(AND($BM456=1,$N456=0),1,0)</f>
        <v>0</v>
      </c>
      <c r="BP456" s="5">
        <f t="shared" ref="BP456:BP468" si="1430">IF(AND($BN456=1,$O456=0),1,0)</f>
        <v>0</v>
      </c>
      <c r="BQ456" s="5">
        <f t="shared" ref="BQ456:BQ468" si="1431">IF(AND($BB456="R",$N456=0,$AZ456&gt;29),1,IF(AND($BB456="RH",$N456=0,$AZ456&gt;29),1,0))</f>
        <v>0</v>
      </c>
      <c r="BR456" s="8">
        <f t="shared" ref="BR456:BR468" si="1432">IF($BN456=0,"Nincs hosszútávú terv!",IF(AND($BB456="H",$O456=0,$AZ456=0),"Nullás a hosszútávú feladat és nincs hozzá indoklás!",IF(AND($BB456="RH",$O456=0,$AZ456=0),"Nullás a hosszútávú feladat és nincs hozzá indoklás!",IF(AND($BB456="R",$O456=0,$AZ456&lt;300),"Nullás a hosszútávú feladat és rövid hozzá az indoklás!",IF(AND($BB456="RH",$O456=0,$AZ456&lt;300),"Nullás a hosszútávú feladat és rövid hozzá az indoklás!",0)))))</f>
        <v>0</v>
      </c>
      <c r="BS456" s="5">
        <f t="shared" ref="BS456:BS468" si="1433">IF(AND($BB456="R",$N456=0,$AZ456&gt;29),1,IF(AND($BB456="RH",$N456=0,$AZ456&gt;29),1,0))</f>
        <v>0</v>
      </c>
      <c r="BT456" s="5">
        <f t="shared" ref="BT456:BT468" si="1434">IF(AND($BB456="H",$O456=0,$AZ456&gt;29),1,IF(AND($BB456="RH",$O456=0,$AZ456&gt;29),1,0))</f>
        <v>0</v>
      </c>
      <c r="BU456" s="5">
        <f t="shared" ref="BU456:BU468" si="1435">IF($B456="",0,1)</f>
        <v>1</v>
      </c>
      <c r="BV456" s="5">
        <f t="shared" ref="BV456:BV468" si="1436">IF($C456="",0,1)</f>
        <v>1</v>
      </c>
      <c r="BW456" s="5">
        <f t="shared" ref="BW456:BW468" si="1437">IF($D456="",0,1)</f>
        <v>1</v>
      </c>
      <c r="BX456" s="5">
        <f t="shared" ref="BX456:BX468" si="1438">IF($E456="",0,1)</f>
        <v>1</v>
      </c>
      <c r="BY456" s="5">
        <f t="shared" ref="BY456:BY468" si="1439">IF($L456="",0,1)</f>
        <v>1</v>
      </c>
      <c r="BZ456" s="5">
        <f t="shared" ref="BZ456:BZ468" si="1440">IF($M456="",0,1)</f>
        <v>1</v>
      </c>
      <c r="CA456" s="5">
        <f t="shared" ref="CA456:CA468" si="1441">IF($N456="",0,1)</f>
        <v>1</v>
      </c>
      <c r="CB456" s="5">
        <f t="shared" ref="CB456:CB468" si="1442">IF($O456="",0,1)</f>
        <v>1</v>
      </c>
      <c r="CC456" s="5">
        <f t="shared" ref="CC456:CC468" si="1443">IF($P456="",0,1)</f>
        <v>1</v>
      </c>
      <c r="CD456" s="5" t="str">
        <f t="shared" ref="CD456:CD468" si="1444">IF(AND($BA456=0,$BU456=0),"Hiányos kitöltés! (B-oszlop üres)",IF(AND($BA456=0,$BV456=0),"Hiányos kitöltés! (C-oszlop üres)",IF(AND($BA456=0,$BW456=0),"Hiányos kitöltés! (D-oszlop üres)",IF(AND($BA456=0,$BX456=0),"Hiányos kitöltés! (E-oszlop üres)",IF(AND($BA456=0,$BY456=0),"Hiányos kitöltés! (L-oszlop üres)",IF(AND($BA456=0,$BZ456=0),"Hiányos kitöltés! (M-oszlop üres)",IF(AND($BA456=0,$CA456=0),"Hiányos kitöltés! (N-oszlop üres)",IF(AND($BA456=0,$CB456=0),"Hiányos kitöltés! (O-oszlop üres)",IF(AND($BA456=0,$CC456=0),"Hiányos kitöltés! (P-oszlop üres)",IF(AND($BA456=0,$BG456=0),"Hiányos kitöltés! (I.ütem forrása hiányos!","?"))))))))))</f>
        <v>?</v>
      </c>
      <c r="CE456" s="4" t="str">
        <f t="shared" ref="CE456:CE468" si="1445">IF($BA456=0,$CD456,IF($BG456=0,"I. ütem forrása nincs kitöltve!",IF($BJ456=0,"II. ütem forrása nincs kitöltve!",IF($BD456=1,"Költségek üteme nem megfelelő (az időtartam és a költség üteme eltér)!",IF(AND(BH456=0,$BA456=1,$BJ456=1,$BD456=1),"Kötelező cellák kitöltve, de az I. ütem forrása hibás!",IF(AND(BJ456=0,$BA456=1,$BJ456=1,$BD456=1),"Kötelező cellák kitöltve, de a II. ütem forrása hibás!",IF(AND($BO456=1,$AZ456&lt;30),"Nullás a rövidtávú feladat és rövid (hiányzik) a hozzá tartozó indoklás!",IF(AND($BP456=1,$AZ456&lt;30),"Nullás a hosszútávú feladat és rövid (hiányzik) a hozzá tartozó indoklás!",IF(AND(BN456=1,C456="2011_RENDKÍVÜLI"),"II. ütemre nem tervezhet Rendkívüli feladatot!",IF(BH456=0,AD456,IF(BK456=0,AS456,IF(AND(BC456=1,$P456&gt;$N456),"EM rendelet 2. melléklet terhére elszámolt költség nem lehet nagyobb az I. ütemre tervezett tényleges költségnél!",IF($AC456&gt;$N456,"Többlet forrást jelölt meg az I. ütemnél! A forrás ne legyen több a költségnél.",IF($AQ456&gt;$O456,"Többlet forrást jelölt meg a II. ütemnél! A forrás ne legyen több a költségnél.","Kitöltés rendben!"))))))))))))))</f>
        <v>Kitöltés rendben!</v>
      </c>
      <c r="CF456" s="5">
        <f t="shared" ref="CF456:CF468" si="1446">IF(A456="Kitöltés rendben!",1,0)</f>
        <v>1</v>
      </c>
      <c r="CG456" s="5">
        <f t="shared" ref="CG456:CG468" si="1447">IF(AND($BB456="R",$CF456=1),1,IF(AND($BB456="RH",$CF456=1),1,0))</f>
        <v>0</v>
      </c>
      <c r="CH456" s="5">
        <f t="shared" ref="CH456:CH468" si="1448">IF(AND($BB456="H",$CF456=1),1,IF(AND($BB456="RH",$CF456=1),1,0))</f>
        <v>1</v>
      </c>
    </row>
    <row r="457" spans="1:86" s="2" customFormat="1" ht="30.2" customHeight="1" x14ac:dyDescent="0.25">
      <c r="A457" s="1" t="str">
        <f t="shared" si="1409"/>
        <v>Kitöltés rendben!</v>
      </c>
      <c r="B457" s="200">
        <v>2</v>
      </c>
      <c r="C457" s="199" t="s">
        <v>50</v>
      </c>
      <c r="D457" s="201" t="s">
        <v>693</v>
      </c>
      <c r="E457" s="201" t="s">
        <v>201</v>
      </c>
      <c r="F457" s="202" t="str">
        <f>VLOOKUP($G457,Összesítő!$B:$F,2,FALSE)</f>
        <v>21-32054-1-048-01-10</v>
      </c>
      <c r="G457" s="199" t="s">
        <v>280</v>
      </c>
      <c r="H457" s="202" t="str">
        <f>AY457&amp;"_"&amp;AW457&amp;"_FIV_"&amp;LEFT(Előlap!$B$6,4)</f>
        <v>3185_455_FIV_2026</v>
      </c>
      <c r="I457" s="202" t="str">
        <f>VLOOKUP($G457,Összesítő!$B:$F,5,FALSE)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7" s="202" t="str">
        <f>VLOOKUP($G457,Összesítő!$B:$F,4,FALSE)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7" s="6">
        <f t="shared" si="1408"/>
        <v>5000</v>
      </c>
      <c r="L457" s="200">
        <v>2031</v>
      </c>
      <c r="M457" s="200">
        <v>2031</v>
      </c>
      <c r="N457" s="12">
        <v>0</v>
      </c>
      <c r="O457" s="7">
        <v>5000</v>
      </c>
      <c r="P457" s="7">
        <v>0</v>
      </c>
      <c r="R457" s="7">
        <v>0</v>
      </c>
      <c r="S457" s="7">
        <v>0</v>
      </c>
      <c r="T457" s="7">
        <v>0</v>
      </c>
      <c r="U457" s="7">
        <v>0</v>
      </c>
      <c r="V457" s="7">
        <v>0</v>
      </c>
      <c r="W457" s="7">
        <v>0</v>
      </c>
      <c r="X457" s="7">
        <v>0</v>
      </c>
      <c r="Y457" s="7">
        <v>0</v>
      </c>
      <c r="Z457" s="7">
        <v>0</v>
      </c>
      <c r="AA457" s="7">
        <v>0</v>
      </c>
      <c r="AB457" s="7">
        <v>0</v>
      </c>
      <c r="AC457" s="6">
        <f t="shared" si="1410"/>
        <v>0</v>
      </c>
      <c r="AD457" s="3" t="str">
        <f t="shared" si="1411"/>
        <v>Nem rövidtávú a feladat.</v>
      </c>
      <c r="AF457" s="7">
        <v>0</v>
      </c>
      <c r="AG457" s="7">
        <v>0</v>
      </c>
      <c r="AH457" s="7">
        <v>0</v>
      </c>
      <c r="AI457" s="7">
        <v>0</v>
      </c>
      <c r="AJ457" s="7">
        <v>0</v>
      </c>
      <c r="AK457" s="7">
        <v>0</v>
      </c>
      <c r="AL457" s="7">
        <v>0</v>
      </c>
      <c r="AM457" s="7">
        <v>0</v>
      </c>
      <c r="AN457" s="7">
        <v>0</v>
      </c>
      <c r="AO457" s="7">
        <v>0</v>
      </c>
      <c r="AP457" s="7">
        <v>0</v>
      </c>
      <c r="AQ457" s="6">
        <f t="shared" si="1412"/>
        <v>0</v>
      </c>
      <c r="AR457" s="199" t="s">
        <v>205</v>
      </c>
      <c r="AS457" s="3" t="str">
        <f t="shared" si="1413"/>
        <v>Forráshiányos a feladat!</v>
      </c>
      <c r="AU457" s="201" t="s">
        <v>135</v>
      </c>
      <c r="AV457" s="201" t="s">
        <v>135</v>
      </c>
      <c r="AW457" s="202">
        <f>COUNTA($G$3:G457)</f>
        <v>455</v>
      </c>
      <c r="AY457" s="8">
        <f>VLOOKUP($G457,Összesítő!$B:$F,3,FALSE)</f>
        <v>3185</v>
      </c>
      <c r="AZ457" s="8">
        <f t="shared" si="1414"/>
        <v>0</v>
      </c>
      <c r="BA457" s="5">
        <f t="shared" si="1415"/>
        <v>1</v>
      </c>
      <c r="BB457" s="5" t="str">
        <f t="shared" si="1416"/>
        <v>H</v>
      </c>
      <c r="BC457" s="5">
        <f t="shared" si="1417"/>
        <v>0</v>
      </c>
      <c r="BD457" s="5">
        <f t="shared" si="1418"/>
        <v>0</v>
      </c>
      <c r="BE457" s="5">
        <f t="shared" si="1419"/>
        <v>0</v>
      </c>
      <c r="BF457" s="8" t="str">
        <f t="shared" si="1420"/>
        <v>Nem rövidtávú a feladat.</v>
      </c>
      <c r="BG457" s="5">
        <f t="shared" si="1421"/>
        <v>1</v>
      </c>
      <c r="BH457" s="5">
        <f t="shared" si="1422"/>
        <v>1</v>
      </c>
      <c r="BI457" s="5">
        <f t="shared" si="1423"/>
        <v>1</v>
      </c>
      <c r="BJ457" s="5">
        <f t="shared" si="1424"/>
        <v>1</v>
      </c>
      <c r="BK457" s="5">
        <f t="shared" si="1425"/>
        <v>1</v>
      </c>
      <c r="BL457" s="4" t="str">
        <f t="shared" si="1426"/>
        <v>Forráshiányos a feladat!</v>
      </c>
      <c r="BM457" s="5">
        <f t="shared" si="1427"/>
        <v>0</v>
      </c>
      <c r="BN457" s="5">
        <f t="shared" si="1428"/>
        <v>1</v>
      </c>
      <c r="BO457" s="5">
        <f t="shared" si="1429"/>
        <v>0</v>
      </c>
      <c r="BP457" s="5">
        <f t="shared" si="1430"/>
        <v>0</v>
      </c>
      <c r="BQ457" s="5">
        <f t="shared" si="1431"/>
        <v>0</v>
      </c>
      <c r="BR457" s="8">
        <f t="shared" si="1432"/>
        <v>0</v>
      </c>
      <c r="BS457" s="5">
        <f t="shared" si="1433"/>
        <v>0</v>
      </c>
      <c r="BT457" s="5">
        <f t="shared" si="1434"/>
        <v>0</v>
      </c>
      <c r="BU457" s="5">
        <f t="shared" si="1435"/>
        <v>1</v>
      </c>
      <c r="BV457" s="5">
        <f t="shared" si="1436"/>
        <v>1</v>
      </c>
      <c r="BW457" s="5">
        <f t="shared" si="1437"/>
        <v>1</v>
      </c>
      <c r="BX457" s="5">
        <f t="shared" si="1438"/>
        <v>1</v>
      </c>
      <c r="BY457" s="5">
        <f t="shared" si="1439"/>
        <v>1</v>
      </c>
      <c r="BZ457" s="5">
        <f t="shared" si="1440"/>
        <v>1</v>
      </c>
      <c r="CA457" s="5">
        <f t="shared" si="1441"/>
        <v>1</v>
      </c>
      <c r="CB457" s="5">
        <f t="shared" si="1442"/>
        <v>1</v>
      </c>
      <c r="CC457" s="5">
        <f t="shared" si="1443"/>
        <v>1</v>
      </c>
      <c r="CD457" s="5" t="str">
        <f t="shared" si="1444"/>
        <v>?</v>
      </c>
      <c r="CE457" s="4" t="str">
        <f t="shared" si="1445"/>
        <v>Kitöltés rendben!</v>
      </c>
      <c r="CF457" s="5">
        <f t="shared" si="1446"/>
        <v>1</v>
      </c>
      <c r="CG457" s="5">
        <f t="shared" si="1447"/>
        <v>0</v>
      </c>
      <c r="CH457" s="5">
        <f t="shared" si="1448"/>
        <v>1</v>
      </c>
    </row>
    <row r="458" spans="1:86" s="2" customFormat="1" ht="30.2" customHeight="1" x14ac:dyDescent="0.25">
      <c r="A458" s="1" t="str">
        <f t="shared" si="1409"/>
        <v>Kitöltés rendben!</v>
      </c>
      <c r="B458" s="200">
        <v>2</v>
      </c>
      <c r="C458" s="199" t="s">
        <v>103</v>
      </c>
      <c r="D458" s="201" t="s">
        <v>694</v>
      </c>
      <c r="E458" s="201" t="s">
        <v>201</v>
      </c>
      <c r="F458" s="202" t="str">
        <f>VLOOKUP($G458,Összesítő!$B:$F,2,FALSE)</f>
        <v>21-32054-1-048-01-10</v>
      </c>
      <c r="G458" s="199" t="s">
        <v>280</v>
      </c>
      <c r="H458" s="202" t="str">
        <f>AY458&amp;"_"&amp;AW458&amp;"_FIV_"&amp;LEFT(Előlap!$B$6,4)</f>
        <v>3185_456_FIV_2026</v>
      </c>
      <c r="I458" s="202" t="str">
        <f>VLOOKUP($G458,Összesítő!$B:$F,5,FALSE)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8" s="202" t="str">
        <f>VLOOKUP($G458,Összesítő!$B:$F,4,FALSE)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8" s="6">
        <f t="shared" si="1408"/>
        <v>12000</v>
      </c>
      <c r="L458" s="200">
        <v>2028</v>
      </c>
      <c r="M458" s="200">
        <v>2028</v>
      </c>
      <c r="N458" s="12">
        <v>0</v>
      </c>
      <c r="O458" s="7">
        <v>12000</v>
      </c>
      <c r="P458" s="7">
        <v>0</v>
      </c>
      <c r="R458" s="7">
        <v>0</v>
      </c>
      <c r="S458" s="7">
        <v>0</v>
      </c>
      <c r="T458" s="7">
        <v>0</v>
      </c>
      <c r="U458" s="7">
        <v>0</v>
      </c>
      <c r="V458" s="7">
        <v>0</v>
      </c>
      <c r="W458" s="7">
        <v>0</v>
      </c>
      <c r="X458" s="7">
        <v>0</v>
      </c>
      <c r="Y458" s="7">
        <v>0</v>
      </c>
      <c r="Z458" s="7">
        <v>0</v>
      </c>
      <c r="AA458" s="7">
        <v>0</v>
      </c>
      <c r="AB458" s="7">
        <v>0</v>
      </c>
      <c r="AC458" s="6">
        <f t="shared" si="1410"/>
        <v>0</v>
      </c>
      <c r="AD458" s="3" t="str">
        <f t="shared" si="1411"/>
        <v>Nem rövidtávú a feladat.</v>
      </c>
      <c r="AF458" s="7">
        <v>0</v>
      </c>
      <c r="AG458" s="7">
        <v>0</v>
      </c>
      <c r="AH458" s="7">
        <v>0</v>
      </c>
      <c r="AI458" s="7">
        <v>0</v>
      </c>
      <c r="AJ458" s="7">
        <v>0</v>
      </c>
      <c r="AK458" s="7">
        <v>0</v>
      </c>
      <c r="AL458" s="7">
        <v>0</v>
      </c>
      <c r="AM458" s="7">
        <v>0</v>
      </c>
      <c r="AN458" s="7">
        <v>0</v>
      </c>
      <c r="AO458" s="7">
        <v>0</v>
      </c>
      <c r="AP458" s="7">
        <v>0</v>
      </c>
      <c r="AQ458" s="6">
        <f t="shared" si="1412"/>
        <v>0</v>
      </c>
      <c r="AR458" s="199" t="s">
        <v>205</v>
      </c>
      <c r="AS458" s="3" t="str">
        <f t="shared" si="1413"/>
        <v>Forráshiányos a feladat!</v>
      </c>
      <c r="AU458" s="201" t="s">
        <v>135</v>
      </c>
      <c r="AV458" s="201" t="s">
        <v>135</v>
      </c>
      <c r="AW458" s="202">
        <f>COUNTA($G$3:G458)</f>
        <v>456</v>
      </c>
      <c r="AY458" s="8">
        <f>VLOOKUP($G458,Összesítő!$B:$F,3,FALSE)</f>
        <v>3185</v>
      </c>
      <c r="AZ458" s="8">
        <f t="shared" si="1414"/>
        <v>0</v>
      </c>
      <c r="BA458" s="5">
        <f t="shared" si="1415"/>
        <v>1</v>
      </c>
      <c r="BB458" s="5" t="str">
        <f t="shared" si="1416"/>
        <v>H</v>
      </c>
      <c r="BC458" s="5">
        <f t="shared" si="1417"/>
        <v>0</v>
      </c>
      <c r="BD458" s="5">
        <f t="shared" si="1418"/>
        <v>0</v>
      </c>
      <c r="BE458" s="5">
        <f t="shared" si="1419"/>
        <v>0</v>
      </c>
      <c r="BF458" s="8" t="str">
        <f t="shared" si="1420"/>
        <v>Nem rövidtávú a feladat.</v>
      </c>
      <c r="BG458" s="5">
        <f t="shared" si="1421"/>
        <v>1</v>
      </c>
      <c r="BH458" s="5">
        <f t="shared" si="1422"/>
        <v>1</v>
      </c>
      <c r="BI458" s="5">
        <f t="shared" si="1423"/>
        <v>1</v>
      </c>
      <c r="BJ458" s="5">
        <f t="shared" si="1424"/>
        <v>1</v>
      </c>
      <c r="BK458" s="5">
        <f t="shared" si="1425"/>
        <v>1</v>
      </c>
      <c r="BL458" s="4" t="str">
        <f t="shared" si="1426"/>
        <v>Forráshiányos a feladat!</v>
      </c>
      <c r="BM458" s="5">
        <f t="shared" si="1427"/>
        <v>0</v>
      </c>
      <c r="BN458" s="5">
        <f t="shared" si="1428"/>
        <v>1</v>
      </c>
      <c r="BO458" s="5">
        <f t="shared" si="1429"/>
        <v>0</v>
      </c>
      <c r="BP458" s="5">
        <f t="shared" si="1430"/>
        <v>0</v>
      </c>
      <c r="BQ458" s="5">
        <f t="shared" si="1431"/>
        <v>0</v>
      </c>
      <c r="BR458" s="8">
        <f t="shared" si="1432"/>
        <v>0</v>
      </c>
      <c r="BS458" s="5">
        <f t="shared" si="1433"/>
        <v>0</v>
      </c>
      <c r="BT458" s="5">
        <f t="shared" si="1434"/>
        <v>0</v>
      </c>
      <c r="BU458" s="5">
        <f t="shared" si="1435"/>
        <v>1</v>
      </c>
      <c r="BV458" s="5">
        <f t="shared" si="1436"/>
        <v>1</v>
      </c>
      <c r="BW458" s="5">
        <f t="shared" si="1437"/>
        <v>1</v>
      </c>
      <c r="BX458" s="5">
        <f t="shared" si="1438"/>
        <v>1</v>
      </c>
      <c r="BY458" s="5">
        <f t="shared" si="1439"/>
        <v>1</v>
      </c>
      <c r="BZ458" s="5">
        <f t="shared" si="1440"/>
        <v>1</v>
      </c>
      <c r="CA458" s="5">
        <f t="shared" si="1441"/>
        <v>1</v>
      </c>
      <c r="CB458" s="5">
        <f t="shared" si="1442"/>
        <v>1</v>
      </c>
      <c r="CC458" s="5">
        <f t="shared" si="1443"/>
        <v>1</v>
      </c>
      <c r="CD458" s="5" t="str">
        <f t="shared" si="1444"/>
        <v>?</v>
      </c>
      <c r="CE458" s="4" t="str">
        <f t="shared" si="1445"/>
        <v>Kitöltés rendben!</v>
      </c>
      <c r="CF458" s="5">
        <f t="shared" si="1446"/>
        <v>1</v>
      </c>
      <c r="CG458" s="5">
        <f t="shared" si="1447"/>
        <v>0</v>
      </c>
      <c r="CH458" s="5">
        <f t="shared" si="1448"/>
        <v>1</v>
      </c>
    </row>
    <row r="459" spans="1:86" s="2" customFormat="1" ht="30.2" customHeight="1" x14ac:dyDescent="0.25">
      <c r="A459" s="1" t="str">
        <f t="shared" si="1409"/>
        <v>Kitöltés rendben!</v>
      </c>
      <c r="B459" s="200">
        <v>2</v>
      </c>
      <c r="C459" s="199" t="s">
        <v>50</v>
      </c>
      <c r="D459" s="201" t="s">
        <v>695</v>
      </c>
      <c r="E459" s="201" t="s">
        <v>201</v>
      </c>
      <c r="F459" s="202" t="str">
        <f>VLOOKUP($G459,Összesítő!$B:$F,2,FALSE)</f>
        <v>21-32054-1-048-01-10</v>
      </c>
      <c r="G459" s="199" t="s">
        <v>280</v>
      </c>
      <c r="H459" s="202" t="str">
        <f>AY459&amp;"_"&amp;AW459&amp;"_FIV_"&amp;LEFT(Előlap!$B$6,4)</f>
        <v>3185_457_FIV_2026</v>
      </c>
      <c r="I459" s="202" t="str">
        <f>VLOOKUP($G459,Összesítő!$B:$F,5,FALSE)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59" s="202" t="str">
        <f>VLOOKUP($G459,Összesítő!$B:$F,4,FALSE)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59" s="6">
        <f t="shared" si="1408"/>
        <v>3500</v>
      </c>
      <c r="L459" s="200">
        <v>2029</v>
      </c>
      <c r="M459" s="200">
        <v>2029</v>
      </c>
      <c r="N459" s="12">
        <v>0</v>
      </c>
      <c r="O459" s="7">
        <v>3500</v>
      </c>
      <c r="P459" s="7">
        <v>0</v>
      </c>
      <c r="R459" s="7">
        <v>0</v>
      </c>
      <c r="S459" s="7">
        <v>0</v>
      </c>
      <c r="T459" s="7">
        <v>0</v>
      </c>
      <c r="U459" s="7">
        <v>0</v>
      </c>
      <c r="V459" s="7">
        <v>0</v>
      </c>
      <c r="W459" s="7">
        <v>0</v>
      </c>
      <c r="X459" s="7">
        <v>0</v>
      </c>
      <c r="Y459" s="7">
        <v>0</v>
      </c>
      <c r="Z459" s="7">
        <v>0</v>
      </c>
      <c r="AA459" s="7">
        <v>0</v>
      </c>
      <c r="AB459" s="7">
        <v>0</v>
      </c>
      <c r="AC459" s="6">
        <f t="shared" si="1410"/>
        <v>0</v>
      </c>
      <c r="AD459" s="3" t="str">
        <f t="shared" si="1411"/>
        <v>Nem rövidtávú a feladat.</v>
      </c>
      <c r="AF459" s="7">
        <v>0</v>
      </c>
      <c r="AG459" s="7">
        <v>0</v>
      </c>
      <c r="AH459" s="7">
        <v>0</v>
      </c>
      <c r="AI459" s="7">
        <v>0</v>
      </c>
      <c r="AJ459" s="7">
        <v>0</v>
      </c>
      <c r="AK459" s="7">
        <v>0</v>
      </c>
      <c r="AL459" s="7">
        <v>0</v>
      </c>
      <c r="AM459" s="7">
        <v>0</v>
      </c>
      <c r="AN459" s="7">
        <v>0</v>
      </c>
      <c r="AO459" s="7">
        <v>0</v>
      </c>
      <c r="AP459" s="7">
        <v>0</v>
      </c>
      <c r="AQ459" s="6">
        <f t="shared" si="1412"/>
        <v>0</v>
      </c>
      <c r="AR459" s="199" t="s">
        <v>205</v>
      </c>
      <c r="AS459" s="3" t="str">
        <f t="shared" si="1413"/>
        <v>Forráshiányos a feladat!</v>
      </c>
      <c r="AU459" s="201" t="s">
        <v>135</v>
      </c>
      <c r="AV459" s="201" t="s">
        <v>135</v>
      </c>
      <c r="AW459" s="202">
        <f>COUNTA($G$3:G459)</f>
        <v>457</v>
      </c>
      <c r="AY459" s="8">
        <f>VLOOKUP($G459,Összesítő!$B:$F,3,FALSE)</f>
        <v>3185</v>
      </c>
      <c r="AZ459" s="8">
        <f t="shared" si="1414"/>
        <v>0</v>
      </c>
      <c r="BA459" s="5">
        <f t="shared" si="1415"/>
        <v>1</v>
      </c>
      <c r="BB459" s="5" t="str">
        <f t="shared" si="1416"/>
        <v>H</v>
      </c>
      <c r="BC459" s="5">
        <f t="shared" si="1417"/>
        <v>0</v>
      </c>
      <c r="BD459" s="5">
        <f t="shared" si="1418"/>
        <v>0</v>
      </c>
      <c r="BE459" s="5">
        <f t="shared" si="1419"/>
        <v>0</v>
      </c>
      <c r="BF459" s="8" t="str">
        <f t="shared" si="1420"/>
        <v>Nem rövidtávú a feladat.</v>
      </c>
      <c r="BG459" s="5">
        <f t="shared" si="1421"/>
        <v>1</v>
      </c>
      <c r="BH459" s="5">
        <f t="shared" si="1422"/>
        <v>1</v>
      </c>
      <c r="BI459" s="5">
        <f t="shared" si="1423"/>
        <v>1</v>
      </c>
      <c r="BJ459" s="5">
        <f t="shared" si="1424"/>
        <v>1</v>
      </c>
      <c r="BK459" s="5">
        <f t="shared" si="1425"/>
        <v>1</v>
      </c>
      <c r="BL459" s="4" t="str">
        <f t="shared" si="1426"/>
        <v>Forráshiányos a feladat!</v>
      </c>
      <c r="BM459" s="5">
        <f t="shared" si="1427"/>
        <v>0</v>
      </c>
      <c r="BN459" s="5">
        <f t="shared" si="1428"/>
        <v>1</v>
      </c>
      <c r="BO459" s="5">
        <f t="shared" si="1429"/>
        <v>0</v>
      </c>
      <c r="BP459" s="5">
        <f t="shared" si="1430"/>
        <v>0</v>
      </c>
      <c r="BQ459" s="5">
        <f t="shared" si="1431"/>
        <v>0</v>
      </c>
      <c r="BR459" s="8">
        <f t="shared" si="1432"/>
        <v>0</v>
      </c>
      <c r="BS459" s="5">
        <f t="shared" si="1433"/>
        <v>0</v>
      </c>
      <c r="BT459" s="5">
        <f t="shared" si="1434"/>
        <v>0</v>
      </c>
      <c r="BU459" s="5">
        <f t="shared" si="1435"/>
        <v>1</v>
      </c>
      <c r="BV459" s="5">
        <f t="shared" si="1436"/>
        <v>1</v>
      </c>
      <c r="BW459" s="5">
        <f t="shared" si="1437"/>
        <v>1</v>
      </c>
      <c r="BX459" s="5">
        <f t="shared" si="1438"/>
        <v>1</v>
      </c>
      <c r="BY459" s="5">
        <f t="shared" si="1439"/>
        <v>1</v>
      </c>
      <c r="BZ459" s="5">
        <f t="shared" si="1440"/>
        <v>1</v>
      </c>
      <c r="CA459" s="5">
        <f t="shared" si="1441"/>
        <v>1</v>
      </c>
      <c r="CB459" s="5">
        <f t="shared" si="1442"/>
        <v>1</v>
      </c>
      <c r="CC459" s="5">
        <f t="shared" si="1443"/>
        <v>1</v>
      </c>
      <c r="CD459" s="5" t="str">
        <f t="shared" si="1444"/>
        <v>?</v>
      </c>
      <c r="CE459" s="4" t="str">
        <f t="shared" si="1445"/>
        <v>Kitöltés rendben!</v>
      </c>
      <c r="CF459" s="5">
        <f t="shared" si="1446"/>
        <v>1</v>
      </c>
      <c r="CG459" s="5">
        <f t="shared" si="1447"/>
        <v>0</v>
      </c>
      <c r="CH459" s="5">
        <f t="shared" si="1448"/>
        <v>1</v>
      </c>
    </row>
    <row r="460" spans="1:86" s="2" customFormat="1" ht="30.2" customHeight="1" x14ac:dyDescent="0.25">
      <c r="A460" s="1" t="str">
        <f t="shared" si="1409"/>
        <v>Kitöltés rendben!</v>
      </c>
      <c r="B460" s="200">
        <v>2</v>
      </c>
      <c r="C460" s="199" t="s">
        <v>50</v>
      </c>
      <c r="D460" s="201" t="s">
        <v>696</v>
      </c>
      <c r="E460" s="201" t="s">
        <v>201</v>
      </c>
      <c r="F460" s="202" t="str">
        <f>VLOOKUP($G460,Összesítő!$B:$F,2,FALSE)</f>
        <v>21-32054-1-048-01-10</v>
      </c>
      <c r="G460" s="199" t="s">
        <v>280</v>
      </c>
      <c r="H460" s="202" t="str">
        <f>AY460&amp;"_"&amp;AW460&amp;"_FIV_"&amp;LEFT(Előlap!$B$6,4)</f>
        <v>3185_458_FIV_2026</v>
      </c>
      <c r="I460" s="202" t="str">
        <f>VLOOKUP($G460,Összesítő!$B:$F,5,FALSE)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0" s="202" t="str">
        <f>VLOOKUP($G460,Összesítő!$B:$F,4,FALSE)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0" s="6">
        <f t="shared" si="1408"/>
        <v>2200</v>
      </c>
      <c r="L460" s="200">
        <v>2030</v>
      </c>
      <c r="M460" s="200">
        <v>2030</v>
      </c>
      <c r="N460" s="12">
        <v>0</v>
      </c>
      <c r="O460" s="7">
        <v>2200</v>
      </c>
      <c r="P460" s="7">
        <v>0</v>
      </c>
      <c r="R460" s="7">
        <v>0</v>
      </c>
      <c r="S460" s="7">
        <v>0</v>
      </c>
      <c r="T460" s="7">
        <v>0</v>
      </c>
      <c r="U460" s="7">
        <v>0</v>
      </c>
      <c r="V460" s="7">
        <v>0</v>
      </c>
      <c r="W460" s="7">
        <v>0</v>
      </c>
      <c r="X460" s="7">
        <v>0</v>
      </c>
      <c r="Y460" s="7">
        <v>0</v>
      </c>
      <c r="Z460" s="7">
        <v>0</v>
      </c>
      <c r="AA460" s="7">
        <v>0</v>
      </c>
      <c r="AB460" s="7">
        <v>0</v>
      </c>
      <c r="AC460" s="6">
        <f t="shared" si="1410"/>
        <v>0</v>
      </c>
      <c r="AD460" s="3" t="str">
        <f t="shared" si="1411"/>
        <v>Nem rövidtávú a feladat.</v>
      </c>
      <c r="AF460" s="7">
        <v>0</v>
      </c>
      <c r="AG460" s="7">
        <v>0</v>
      </c>
      <c r="AH460" s="7">
        <v>0</v>
      </c>
      <c r="AI460" s="7">
        <v>0</v>
      </c>
      <c r="AJ460" s="7">
        <v>0</v>
      </c>
      <c r="AK460" s="7">
        <v>0</v>
      </c>
      <c r="AL460" s="7">
        <v>0</v>
      </c>
      <c r="AM460" s="7">
        <v>0</v>
      </c>
      <c r="AN460" s="7">
        <v>0</v>
      </c>
      <c r="AO460" s="7">
        <v>0</v>
      </c>
      <c r="AP460" s="7">
        <v>0</v>
      </c>
      <c r="AQ460" s="6">
        <f t="shared" si="1412"/>
        <v>0</v>
      </c>
      <c r="AR460" s="199" t="s">
        <v>205</v>
      </c>
      <c r="AS460" s="3" t="str">
        <f t="shared" si="1413"/>
        <v>Forráshiányos a feladat!</v>
      </c>
      <c r="AU460" s="201" t="s">
        <v>135</v>
      </c>
      <c r="AV460" s="201" t="s">
        <v>135</v>
      </c>
      <c r="AW460" s="202">
        <f>COUNTA($G$3:G460)</f>
        <v>458</v>
      </c>
      <c r="AY460" s="8">
        <f>VLOOKUP($G460,Összesítő!$B:$F,3,FALSE)</f>
        <v>3185</v>
      </c>
      <c r="AZ460" s="8">
        <f t="shared" si="1414"/>
        <v>0</v>
      </c>
      <c r="BA460" s="5">
        <f t="shared" si="1415"/>
        <v>1</v>
      </c>
      <c r="BB460" s="5" t="str">
        <f t="shared" si="1416"/>
        <v>H</v>
      </c>
      <c r="BC460" s="5">
        <f t="shared" si="1417"/>
        <v>0</v>
      </c>
      <c r="BD460" s="5">
        <f t="shared" si="1418"/>
        <v>0</v>
      </c>
      <c r="BE460" s="5">
        <f t="shared" si="1419"/>
        <v>0</v>
      </c>
      <c r="BF460" s="8" t="str">
        <f t="shared" si="1420"/>
        <v>Nem rövidtávú a feladat.</v>
      </c>
      <c r="BG460" s="5">
        <f t="shared" si="1421"/>
        <v>1</v>
      </c>
      <c r="BH460" s="5">
        <f t="shared" si="1422"/>
        <v>1</v>
      </c>
      <c r="BI460" s="5">
        <f t="shared" si="1423"/>
        <v>1</v>
      </c>
      <c r="BJ460" s="5">
        <f t="shared" si="1424"/>
        <v>1</v>
      </c>
      <c r="BK460" s="5">
        <f t="shared" si="1425"/>
        <v>1</v>
      </c>
      <c r="BL460" s="4" t="str">
        <f t="shared" si="1426"/>
        <v>Forráshiányos a feladat!</v>
      </c>
      <c r="BM460" s="5">
        <f t="shared" si="1427"/>
        <v>0</v>
      </c>
      <c r="BN460" s="5">
        <f t="shared" si="1428"/>
        <v>1</v>
      </c>
      <c r="BO460" s="5">
        <f t="shared" si="1429"/>
        <v>0</v>
      </c>
      <c r="BP460" s="5">
        <f t="shared" si="1430"/>
        <v>0</v>
      </c>
      <c r="BQ460" s="5">
        <f t="shared" si="1431"/>
        <v>0</v>
      </c>
      <c r="BR460" s="8">
        <f t="shared" si="1432"/>
        <v>0</v>
      </c>
      <c r="BS460" s="5">
        <f t="shared" si="1433"/>
        <v>0</v>
      </c>
      <c r="BT460" s="5">
        <f t="shared" si="1434"/>
        <v>0</v>
      </c>
      <c r="BU460" s="5">
        <f t="shared" si="1435"/>
        <v>1</v>
      </c>
      <c r="BV460" s="5">
        <f t="shared" si="1436"/>
        <v>1</v>
      </c>
      <c r="BW460" s="5">
        <f t="shared" si="1437"/>
        <v>1</v>
      </c>
      <c r="BX460" s="5">
        <f t="shared" si="1438"/>
        <v>1</v>
      </c>
      <c r="BY460" s="5">
        <f t="shared" si="1439"/>
        <v>1</v>
      </c>
      <c r="BZ460" s="5">
        <f t="shared" si="1440"/>
        <v>1</v>
      </c>
      <c r="CA460" s="5">
        <f t="shared" si="1441"/>
        <v>1</v>
      </c>
      <c r="CB460" s="5">
        <f t="shared" si="1442"/>
        <v>1</v>
      </c>
      <c r="CC460" s="5">
        <f t="shared" si="1443"/>
        <v>1</v>
      </c>
      <c r="CD460" s="5" t="str">
        <f t="shared" si="1444"/>
        <v>?</v>
      </c>
      <c r="CE460" s="4" t="str">
        <f t="shared" si="1445"/>
        <v>Kitöltés rendben!</v>
      </c>
      <c r="CF460" s="5">
        <f t="shared" si="1446"/>
        <v>1</v>
      </c>
      <c r="CG460" s="5">
        <f t="shared" si="1447"/>
        <v>0</v>
      </c>
      <c r="CH460" s="5">
        <f t="shared" si="1448"/>
        <v>1</v>
      </c>
    </row>
    <row r="461" spans="1:86" s="2" customFormat="1" ht="30.2" customHeight="1" x14ac:dyDescent="0.25">
      <c r="A461" s="1" t="str">
        <f t="shared" si="1409"/>
        <v>Kitöltés rendben!</v>
      </c>
      <c r="B461" s="200">
        <v>2</v>
      </c>
      <c r="C461" s="199" t="s">
        <v>50</v>
      </c>
      <c r="D461" s="201" t="s">
        <v>696</v>
      </c>
      <c r="E461" s="201" t="s">
        <v>201</v>
      </c>
      <c r="F461" s="202" t="str">
        <f>VLOOKUP($G461,Összesítő!$B:$F,2,FALSE)</f>
        <v>21-32054-1-048-01-10</v>
      </c>
      <c r="G461" s="199" t="s">
        <v>280</v>
      </c>
      <c r="H461" s="202" t="str">
        <f>AY461&amp;"_"&amp;AW461&amp;"_FIV_"&amp;LEFT(Előlap!$B$6,4)</f>
        <v>3185_459_FIV_2026</v>
      </c>
      <c r="I461" s="202" t="str">
        <f>VLOOKUP($G461,Összesítő!$B:$F,5,FALSE)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1" s="202" t="str">
        <f>VLOOKUP($G461,Összesítő!$B:$F,4,FALSE)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1" s="6">
        <f t="shared" si="1408"/>
        <v>2200</v>
      </c>
      <c r="L461" s="200">
        <v>2030</v>
      </c>
      <c r="M461" s="200">
        <v>2030</v>
      </c>
      <c r="N461" s="12">
        <v>0</v>
      </c>
      <c r="O461" s="7">
        <v>2200</v>
      </c>
      <c r="P461" s="7">
        <v>0</v>
      </c>
      <c r="R461" s="7">
        <v>0</v>
      </c>
      <c r="S461" s="7">
        <v>0</v>
      </c>
      <c r="T461" s="7">
        <v>0</v>
      </c>
      <c r="U461" s="7">
        <v>0</v>
      </c>
      <c r="V461" s="7">
        <v>0</v>
      </c>
      <c r="W461" s="7">
        <v>0</v>
      </c>
      <c r="X461" s="7">
        <v>0</v>
      </c>
      <c r="Y461" s="7">
        <v>0</v>
      </c>
      <c r="Z461" s="7">
        <v>0</v>
      </c>
      <c r="AA461" s="7">
        <v>0</v>
      </c>
      <c r="AB461" s="7">
        <v>0</v>
      </c>
      <c r="AC461" s="6">
        <f t="shared" si="1410"/>
        <v>0</v>
      </c>
      <c r="AD461" s="3" t="str">
        <f t="shared" si="1411"/>
        <v>Nem rövidtávú a feladat.</v>
      </c>
      <c r="AF461" s="7">
        <v>0</v>
      </c>
      <c r="AG461" s="7">
        <v>0</v>
      </c>
      <c r="AH461" s="7">
        <v>0</v>
      </c>
      <c r="AI461" s="7">
        <v>0</v>
      </c>
      <c r="AJ461" s="7">
        <v>0</v>
      </c>
      <c r="AK461" s="7">
        <v>0</v>
      </c>
      <c r="AL461" s="7">
        <v>0</v>
      </c>
      <c r="AM461" s="7">
        <v>0</v>
      </c>
      <c r="AN461" s="7">
        <v>0</v>
      </c>
      <c r="AO461" s="7">
        <v>0</v>
      </c>
      <c r="AP461" s="7">
        <v>0</v>
      </c>
      <c r="AQ461" s="6">
        <f t="shared" si="1412"/>
        <v>0</v>
      </c>
      <c r="AR461" s="199" t="s">
        <v>205</v>
      </c>
      <c r="AS461" s="3" t="str">
        <f t="shared" si="1413"/>
        <v>Forráshiányos a feladat!</v>
      </c>
      <c r="AU461" s="201" t="s">
        <v>135</v>
      </c>
      <c r="AV461" s="201" t="s">
        <v>135</v>
      </c>
      <c r="AW461" s="202">
        <f>COUNTA($G$3:G461)</f>
        <v>459</v>
      </c>
      <c r="AY461" s="8">
        <f>VLOOKUP($G461,Összesítő!$B:$F,3,FALSE)</f>
        <v>3185</v>
      </c>
      <c r="AZ461" s="8">
        <f t="shared" si="1414"/>
        <v>0</v>
      </c>
      <c r="BA461" s="5">
        <f t="shared" si="1415"/>
        <v>1</v>
      </c>
      <c r="BB461" s="5" t="str">
        <f t="shared" si="1416"/>
        <v>H</v>
      </c>
      <c r="BC461" s="5">
        <f t="shared" si="1417"/>
        <v>0</v>
      </c>
      <c r="BD461" s="5">
        <f t="shared" si="1418"/>
        <v>0</v>
      </c>
      <c r="BE461" s="5">
        <f t="shared" si="1419"/>
        <v>0</v>
      </c>
      <c r="BF461" s="8" t="str">
        <f t="shared" si="1420"/>
        <v>Nem rövidtávú a feladat.</v>
      </c>
      <c r="BG461" s="5">
        <f t="shared" si="1421"/>
        <v>1</v>
      </c>
      <c r="BH461" s="5">
        <f t="shared" si="1422"/>
        <v>1</v>
      </c>
      <c r="BI461" s="5">
        <f t="shared" si="1423"/>
        <v>1</v>
      </c>
      <c r="BJ461" s="5">
        <f t="shared" si="1424"/>
        <v>1</v>
      </c>
      <c r="BK461" s="5">
        <f t="shared" si="1425"/>
        <v>1</v>
      </c>
      <c r="BL461" s="4" t="str">
        <f t="shared" si="1426"/>
        <v>Forráshiányos a feladat!</v>
      </c>
      <c r="BM461" s="5">
        <f t="shared" si="1427"/>
        <v>0</v>
      </c>
      <c r="BN461" s="5">
        <f t="shared" si="1428"/>
        <v>1</v>
      </c>
      <c r="BO461" s="5">
        <f t="shared" si="1429"/>
        <v>0</v>
      </c>
      <c r="BP461" s="5">
        <f t="shared" si="1430"/>
        <v>0</v>
      </c>
      <c r="BQ461" s="5">
        <f t="shared" si="1431"/>
        <v>0</v>
      </c>
      <c r="BR461" s="8">
        <f t="shared" si="1432"/>
        <v>0</v>
      </c>
      <c r="BS461" s="5">
        <f t="shared" si="1433"/>
        <v>0</v>
      </c>
      <c r="BT461" s="5">
        <f t="shared" si="1434"/>
        <v>0</v>
      </c>
      <c r="BU461" s="5">
        <f t="shared" si="1435"/>
        <v>1</v>
      </c>
      <c r="BV461" s="5">
        <f t="shared" si="1436"/>
        <v>1</v>
      </c>
      <c r="BW461" s="5">
        <f t="shared" si="1437"/>
        <v>1</v>
      </c>
      <c r="BX461" s="5">
        <f t="shared" si="1438"/>
        <v>1</v>
      </c>
      <c r="BY461" s="5">
        <f t="shared" si="1439"/>
        <v>1</v>
      </c>
      <c r="BZ461" s="5">
        <f t="shared" si="1440"/>
        <v>1</v>
      </c>
      <c r="CA461" s="5">
        <f t="shared" si="1441"/>
        <v>1</v>
      </c>
      <c r="CB461" s="5">
        <f t="shared" si="1442"/>
        <v>1</v>
      </c>
      <c r="CC461" s="5">
        <f t="shared" si="1443"/>
        <v>1</v>
      </c>
      <c r="CD461" s="5" t="str">
        <f t="shared" si="1444"/>
        <v>?</v>
      </c>
      <c r="CE461" s="4" t="str">
        <f t="shared" si="1445"/>
        <v>Kitöltés rendben!</v>
      </c>
      <c r="CF461" s="5">
        <f t="shared" si="1446"/>
        <v>1</v>
      </c>
      <c r="CG461" s="5">
        <f t="shared" si="1447"/>
        <v>0</v>
      </c>
      <c r="CH461" s="5">
        <f t="shared" si="1448"/>
        <v>1</v>
      </c>
    </row>
    <row r="462" spans="1:86" s="2" customFormat="1" ht="30.2" customHeight="1" x14ac:dyDescent="0.25">
      <c r="A462" s="1" t="str">
        <f t="shared" si="1409"/>
        <v>Kitöltés rendben!</v>
      </c>
      <c r="B462" s="200">
        <v>2</v>
      </c>
      <c r="C462" s="199" t="s">
        <v>24</v>
      </c>
      <c r="D462" s="201" t="s">
        <v>697</v>
      </c>
      <c r="E462" s="201" t="s">
        <v>201</v>
      </c>
      <c r="F462" s="202" t="str">
        <f>VLOOKUP($G462,Összesítő!$B:$F,2,FALSE)</f>
        <v>21-32054-1-048-01-10</v>
      </c>
      <c r="G462" s="199" t="s">
        <v>280</v>
      </c>
      <c r="H462" s="202" t="str">
        <f>AY462&amp;"_"&amp;AW462&amp;"_FIV_"&amp;LEFT(Előlap!$B$6,4)</f>
        <v>3185_460_FIV_2026</v>
      </c>
      <c r="I462" s="202" t="str">
        <f>VLOOKUP($G462,Összesítő!$B:$F,5,FALSE)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2" s="202" t="str">
        <f>VLOOKUP($G462,Összesítő!$B:$F,4,FALSE)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2" s="6">
        <f t="shared" si="1408"/>
        <v>125000</v>
      </c>
      <c r="L462" s="200">
        <v>2032</v>
      </c>
      <c r="M462" s="200">
        <v>2036</v>
      </c>
      <c r="N462" s="12">
        <v>0</v>
      </c>
      <c r="O462" s="7">
        <v>125000</v>
      </c>
      <c r="P462" s="7">
        <v>0</v>
      </c>
      <c r="R462" s="7">
        <v>0</v>
      </c>
      <c r="S462" s="7">
        <v>0</v>
      </c>
      <c r="T462" s="7">
        <v>0</v>
      </c>
      <c r="U462" s="7">
        <v>0</v>
      </c>
      <c r="V462" s="7">
        <v>0</v>
      </c>
      <c r="W462" s="7">
        <v>0</v>
      </c>
      <c r="X462" s="7">
        <v>0</v>
      </c>
      <c r="Y462" s="7">
        <v>0</v>
      </c>
      <c r="Z462" s="7">
        <v>0</v>
      </c>
      <c r="AA462" s="7">
        <v>0</v>
      </c>
      <c r="AB462" s="7">
        <v>0</v>
      </c>
      <c r="AC462" s="6">
        <f t="shared" si="1410"/>
        <v>0</v>
      </c>
      <c r="AD462" s="3" t="str">
        <f t="shared" si="1411"/>
        <v>Nem rövidtávú a feladat.</v>
      </c>
      <c r="AF462" s="7">
        <v>0</v>
      </c>
      <c r="AG462" s="7">
        <v>0</v>
      </c>
      <c r="AH462" s="7">
        <v>0</v>
      </c>
      <c r="AI462" s="7">
        <v>0</v>
      </c>
      <c r="AJ462" s="7">
        <v>0</v>
      </c>
      <c r="AK462" s="7">
        <v>0</v>
      </c>
      <c r="AL462" s="7">
        <v>0</v>
      </c>
      <c r="AM462" s="7">
        <v>0</v>
      </c>
      <c r="AN462" s="7">
        <v>0</v>
      </c>
      <c r="AO462" s="7">
        <v>0</v>
      </c>
      <c r="AP462" s="7">
        <v>0</v>
      </c>
      <c r="AQ462" s="6">
        <f t="shared" si="1412"/>
        <v>0</v>
      </c>
      <c r="AR462" s="199" t="s">
        <v>205</v>
      </c>
      <c r="AS462" s="3" t="str">
        <f t="shared" si="1413"/>
        <v>Forráshiányos a feladat!</v>
      </c>
      <c r="AU462" s="201" t="s">
        <v>135</v>
      </c>
      <c r="AV462" s="201" t="s">
        <v>135</v>
      </c>
      <c r="AW462" s="202">
        <f>COUNTA($G$3:G462)</f>
        <v>460</v>
      </c>
      <c r="AY462" s="8">
        <f>VLOOKUP($G462,Összesítő!$B:$F,3,FALSE)</f>
        <v>3185</v>
      </c>
      <c r="AZ462" s="8">
        <f t="shared" si="1414"/>
        <v>0</v>
      </c>
      <c r="BA462" s="5">
        <f t="shared" si="1415"/>
        <v>1</v>
      </c>
      <c r="BB462" s="5" t="str">
        <f t="shared" si="1416"/>
        <v>H</v>
      </c>
      <c r="BC462" s="5">
        <f t="shared" si="1417"/>
        <v>0</v>
      </c>
      <c r="BD462" s="5">
        <f t="shared" si="1418"/>
        <v>0</v>
      </c>
      <c r="BE462" s="5">
        <f t="shared" si="1419"/>
        <v>0</v>
      </c>
      <c r="BF462" s="8" t="str">
        <f t="shared" si="1420"/>
        <v>Nem rövidtávú a feladat.</v>
      </c>
      <c r="BG462" s="5">
        <f t="shared" si="1421"/>
        <v>1</v>
      </c>
      <c r="BH462" s="5">
        <f t="shared" si="1422"/>
        <v>1</v>
      </c>
      <c r="BI462" s="5">
        <f t="shared" si="1423"/>
        <v>1</v>
      </c>
      <c r="BJ462" s="5">
        <f t="shared" si="1424"/>
        <v>1</v>
      </c>
      <c r="BK462" s="5">
        <f t="shared" si="1425"/>
        <v>1</v>
      </c>
      <c r="BL462" s="4" t="str">
        <f t="shared" si="1426"/>
        <v>Forráshiányos a feladat!</v>
      </c>
      <c r="BM462" s="5">
        <f t="shared" si="1427"/>
        <v>0</v>
      </c>
      <c r="BN462" s="5">
        <f t="shared" si="1428"/>
        <v>1</v>
      </c>
      <c r="BO462" s="5">
        <f t="shared" si="1429"/>
        <v>0</v>
      </c>
      <c r="BP462" s="5">
        <f t="shared" si="1430"/>
        <v>0</v>
      </c>
      <c r="BQ462" s="5">
        <f t="shared" si="1431"/>
        <v>0</v>
      </c>
      <c r="BR462" s="8">
        <f t="shared" si="1432"/>
        <v>0</v>
      </c>
      <c r="BS462" s="5">
        <f t="shared" si="1433"/>
        <v>0</v>
      </c>
      <c r="BT462" s="5">
        <f t="shared" si="1434"/>
        <v>0</v>
      </c>
      <c r="BU462" s="5">
        <f t="shared" si="1435"/>
        <v>1</v>
      </c>
      <c r="BV462" s="5">
        <f t="shared" si="1436"/>
        <v>1</v>
      </c>
      <c r="BW462" s="5">
        <f t="shared" si="1437"/>
        <v>1</v>
      </c>
      <c r="BX462" s="5">
        <f t="shared" si="1438"/>
        <v>1</v>
      </c>
      <c r="BY462" s="5">
        <f t="shared" si="1439"/>
        <v>1</v>
      </c>
      <c r="BZ462" s="5">
        <f t="shared" si="1440"/>
        <v>1</v>
      </c>
      <c r="CA462" s="5">
        <f t="shared" si="1441"/>
        <v>1</v>
      </c>
      <c r="CB462" s="5">
        <f t="shared" si="1442"/>
        <v>1</v>
      </c>
      <c r="CC462" s="5">
        <f t="shared" si="1443"/>
        <v>1</v>
      </c>
      <c r="CD462" s="5" t="str">
        <f t="shared" si="1444"/>
        <v>?</v>
      </c>
      <c r="CE462" s="4" t="str">
        <f t="shared" si="1445"/>
        <v>Kitöltés rendben!</v>
      </c>
      <c r="CF462" s="5">
        <f t="shared" si="1446"/>
        <v>1</v>
      </c>
      <c r="CG462" s="5">
        <f t="shared" si="1447"/>
        <v>0</v>
      </c>
      <c r="CH462" s="5">
        <f t="shared" si="1448"/>
        <v>1</v>
      </c>
    </row>
    <row r="463" spans="1:86" s="2" customFormat="1" ht="30.2" customHeight="1" x14ac:dyDescent="0.25">
      <c r="A463" s="1" t="str">
        <f t="shared" si="1409"/>
        <v>Kitöltés rendben!</v>
      </c>
      <c r="B463" s="200">
        <v>2</v>
      </c>
      <c r="C463" s="199" t="s">
        <v>50</v>
      </c>
      <c r="D463" s="201" t="s">
        <v>693</v>
      </c>
      <c r="E463" s="201" t="s">
        <v>201</v>
      </c>
      <c r="F463" s="202" t="str">
        <f>VLOOKUP($G463,Összesítő!$B:$F,2,FALSE)</f>
        <v>21-32054-1-048-01-10</v>
      </c>
      <c r="G463" s="199" t="s">
        <v>280</v>
      </c>
      <c r="H463" s="202" t="str">
        <f>AY463&amp;"_"&amp;AW463&amp;"_FIV_"&amp;LEFT(Előlap!$B$6,4)</f>
        <v>3185_461_FIV_2026</v>
      </c>
      <c r="I463" s="202" t="str">
        <f>VLOOKUP($G463,Összesítő!$B:$F,5,FALSE)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3" s="202" t="str">
        <f>VLOOKUP($G463,Összesítő!$B:$F,4,FALSE)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3" s="6">
        <f t="shared" si="1408"/>
        <v>5000</v>
      </c>
      <c r="L463" s="200">
        <v>2035</v>
      </c>
      <c r="M463" s="200">
        <v>2035</v>
      </c>
      <c r="N463" s="12">
        <v>0</v>
      </c>
      <c r="O463" s="7">
        <v>5000</v>
      </c>
      <c r="P463" s="7">
        <v>0</v>
      </c>
      <c r="R463" s="7">
        <v>0</v>
      </c>
      <c r="S463" s="7">
        <v>0</v>
      </c>
      <c r="T463" s="7">
        <v>0</v>
      </c>
      <c r="U463" s="7">
        <v>0</v>
      </c>
      <c r="V463" s="7">
        <v>0</v>
      </c>
      <c r="W463" s="7">
        <v>0</v>
      </c>
      <c r="X463" s="7">
        <v>0</v>
      </c>
      <c r="Y463" s="7">
        <v>0</v>
      </c>
      <c r="Z463" s="7">
        <v>0</v>
      </c>
      <c r="AA463" s="7">
        <v>0</v>
      </c>
      <c r="AB463" s="7">
        <v>0</v>
      </c>
      <c r="AC463" s="6">
        <f t="shared" si="1410"/>
        <v>0</v>
      </c>
      <c r="AD463" s="3" t="str">
        <f t="shared" si="1411"/>
        <v>Nem rövidtávú a feladat.</v>
      </c>
      <c r="AF463" s="7">
        <v>0</v>
      </c>
      <c r="AG463" s="7">
        <v>0</v>
      </c>
      <c r="AH463" s="7">
        <v>0</v>
      </c>
      <c r="AI463" s="7">
        <v>0</v>
      </c>
      <c r="AJ463" s="7">
        <v>0</v>
      </c>
      <c r="AK463" s="7">
        <v>0</v>
      </c>
      <c r="AL463" s="7">
        <v>0</v>
      </c>
      <c r="AM463" s="7">
        <v>0</v>
      </c>
      <c r="AN463" s="7">
        <v>0</v>
      </c>
      <c r="AO463" s="7">
        <v>0</v>
      </c>
      <c r="AP463" s="7">
        <v>0</v>
      </c>
      <c r="AQ463" s="6">
        <f t="shared" si="1412"/>
        <v>0</v>
      </c>
      <c r="AR463" s="199" t="s">
        <v>205</v>
      </c>
      <c r="AS463" s="3" t="str">
        <f t="shared" si="1413"/>
        <v>Forráshiányos a feladat!</v>
      </c>
      <c r="AU463" s="201" t="s">
        <v>135</v>
      </c>
      <c r="AV463" s="201" t="s">
        <v>135</v>
      </c>
      <c r="AW463" s="202">
        <f>COUNTA($G$3:G463)</f>
        <v>461</v>
      </c>
      <c r="AY463" s="8">
        <f>VLOOKUP($G463,Összesítő!$B:$F,3,FALSE)</f>
        <v>3185</v>
      </c>
      <c r="AZ463" s="8">
        <f t="shared" si="1414"/>
        <v>0</v>
      </c>
      <c r="BA463" s="5">
        <f t="shared" si="1415"/>
        <v>1</v>
      </c>
      <c r="BB463" s="5" t="str">
        <f t="shared" si="1416"/>
        <v>H</v>
      </c>
      <c r="BC463" s="5">
        <f t="shared" si="1417"/>
        <v>0</v>
      </c>
      <c r="BD463" s="5">
        <f t="shared" si="1418"/>
        <v>0</v>
      </c>
      <c r="BE463" s="5">
        <f t="shared" si="1419"/>
        <v>0</v>
      </c>
      <c r="BF463" s="8" t="str">
        <f t="shared" si="1420"/>
        <v>Nem rövidtávú a feladat.</v>
      </c>
      <c r="BG463" s="5">
        <f t="shared" si="1421"/>
        <v>1</v>
      </c>
      <c r="BH463" s="5">
        <f t="shared" si="1422"/>
        <v>1</v>
      </c>
      <c r="BI463" s="5">
        <f t="shared" si="1423"/>
        <v>1</v>
      </c>
      <c r="BJ463" s="5">
        <f t="shared" si="1424"/>
        <v>1</v>
      </c>
      <c r="BK463" s="5">
        <f t="shared" si="1425"/>
        <v>1</v>
      </c>
      <c r="BL463" s="4" t="str">
        <f t="shared" si="1426"/>
        <v>Forráshiányos a feladat!</v>
      </c>
      <c r="BM463" s="5">
        <f t="shared" si="1427"/>
        <v>0</v>
      </c>
      <c r="BN463" s="5">
        <f t="shared" si="1428"/>
        <v>1</v>
      </c>
      <c r="BO463" s="5">
        <f t="shared" si="1429"/>
        <v>0</v>
      </c>
      <c r="BP463" s="5">
        <f t="shared" si="1430"/>
        <v>0</v>
      </c>
      <c r="BQ463" s="5">
        <f t="shared" si="1431"/>
        <v>0</v>
      </c>
      <c r="BR463" s="8">
        <f t="shared" si="1432"/>
        <v>0</v>
      </c>
      <c r="BS463" s="5">
        <f t="shared" si="1433"/>
        <v>0</v>
      </c>
      <c r="BT463" s="5">
        <f t="shared" si="1434"/>
        <v>0</v>
      </c>
      <c r="BU463" s="5">
        <f t="shared" si="1435"/>
        <v>1</v>
      </c>
      <c r="BV463" s="5">
        <f t="shared" si="1436"/>
        <v>1</v>
      </c>
      <c r="BW463" s="5">
        <f t="shared" si="1437"/>
        <v>1</v>
      </c>
      <c r="BX463" s="5">
        <f t="shared" si="1438"/>
        <v>1</v>
      </c>
      <c r="BY463" s="5">
        <f t="shared" si="1439"/>
        <v>1</v>
      </c>
      <c r="BZ463" s="5">
        <f t="shared" si="1440"/>
        <v>1</v>
      </c>
      <c r="CA463" s="5">
        <f t="shared" si="1441"/>
        <v>1</v>
      </c>
      <c r="CB463" s="5">
        <f t="shared" si="1442"/>
        <v>1</v>
      </c>
      <c r="CC463" s="5">
        <f t="shared" si="1443"/>
        <v>1</v>
      </c>
      <c r="CD463" s="5" t="str">
        <f t="shared" si="1444"/>
        <v>?</v>
      </c>
      <c r="CE463" s="4" t="str">
        <f t="shared" si="1445"/>
        <v>Kitöltés rendben!</v>
      </c>
      <c r="CF463" s="5">
        <f t="shared" si="1446"/>
        <v>1</v>
      </c>
      <c r="CG463" s="5">
        <f t="shared" si="1447"/>
        <v>0</v>
      </c>
      <c r="CH463" s="5">
        <f t="shared" si="1448"/>
        <v>1</v>
      </c>
    </row>
    <row r="464" spans="1:86" s="2" customFormat="1" ht="30.2" customHeight="1" x14ac:dyDescent="0.25">
      <c r="A464" s="1" t="str">
        <f t="shared" si="1409"/>
        <v>Kitöltés rendben!</v>
      </c>
      <c r="B464" s="200">
        <v>2</v>
      </c>
      <c r="C464" s="199" t="s">
        <v>50</v>
      </c>
      <c r="D464" s="201" t="s">
        <v>695</v>
      </c>
      <c r="E464" s="201" t="s">
        <v>201</v>
      </c>
      <c r="F464" s="202" t="str">
        <f>VLOOKUP($G464,Összesítő!$B:$F,2,FALSE)</f>
        <v>21-32054-1-048-01-10</v>
      </c>
      <c r="G464" s="199" t="s">
        <v>280</v>
      </c>
      <c r="H464" s="202" t="str">
        <f>AY464&amp;"_"&amp;AW464&amp;"_FIV_"&amp;LEFT(Előlap!$B$6,4)</f>
        <v>3185_462_FIV_2026</v>
      </c>
      <c r="I464" s="202" t="str">
        <f>VLOOKUP($G464,Összesítő!$B:$F,5,FALSE)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4" s="202" t="str">
        <f>VLOOKUP($G464,Összesítő!$B:$F,4,FALSE)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4" s="6">
        <f t="shared" si="1408"/>
        <v>3500</v>
      </c>
      <c r="L464" s="200">
        <v>2036</v>
      </c>
      <c r="M464" s="200">
        <v>2036</v>
      </c>
      <c r="N464" s="12">
        <v>0</v>
      </c>
      <c r="O464" s="7">
        <v>3500</v>
      </c>
      <c r="P464" s="7">
        <v>0</v>
      </c>
      <c r="R464" s="7">
        <v>0</v>
      </c>
      <c r="S464" s="7">
        <v>0</v>
      </c>
      <c r="T464" s="7">
        <v>0</v>
      </c>
      <c r="U464" s="7">
        <v>0</v>
      </c>
      <c r="V464" s="7">
        <v>0</v>
      </c>
      <c r="W464" s="7">
        <v>0</v>
      </c>
      <c r="X464" s="7">
        <v>0</v>
      </c>
      <c r="Y464" s="7">
        <v>0</v>
      </c>
      <c r="Z464" s="7">
        <v>0</v>
      </c>
      <c r="AA464" s="7">
        <v>0</v>
      </c>
      <c r="AB464" s="7">
        <v>0</v>
      </c>
      <c r="AC464" s="6">
        <f t="shared" si="1410"/>
        <v>0</v>
      </c>
      <c r="AD464" s="3" t="str">
        <f t="shared" si="1411"/>
        <v>Nem rövidtávú a feladat.</v>
      </c>
      <c r="AF464" s="7">
        <v>0</v>
      </c>
      <c r="AG464" s="7">
        <v>0</v>
      </c>
      <c r="AH464" s="7">
        <v>0</v>
      </c>
      <c r="AI464" s="7">
        <v>0</v>
      </c>
      <c r="AJ464" s="7">
        <v>0</v>
      </c>
      <c r="AK464" s="7">
        <v>0</v>
      </c>
      <c r="AL464" s="7">
        <v>0</v>
      </c>
      <c r="AM464" s="7">
        <v>0</v>
      </c>
      <c r="AN464" s="7">
        <v>0</v>
      </c>
      <c r="AO464" s="7">
        <v>0</v>
      </c>
      <c r="AP464" s="7">
        <v>0</v>
      </c>
      <c r="AQ464" s="6">
        <f t="shared" si="1412"/>
        <v>0</v>
      </c>
      <c r="AR464" s="199" t="s">
        <v>205</v>
      </c>
      <c r="AS464" s="3" t="str">
        <f t="shared" si="1413"/>
        <v>Forráshiányos a feladat!</v>
      </c>
      <c r="AU464" s="201" t="s">
        <v>135</v>
      </c>
      <c r="AV464" s="201" t="s">
        <v>135</v>
      </c>
      <c r="AW464" s="202">
        <f>COUNTA($G$3:G464)</f>
        <v>462</v>
      </c>
      <c r="AY464" s="8">
        <f>VLOOKUP($G464,Összesítő!$B:$F,3,FALSE)</f>
        <v>3185</v>
      </c>
      <c r="AZ464" s="8">
        <f t="shared" si="1414"/>
        <v>0</v>
      </c>
      <c r="BA464" s="5">
        <f t="shared" si="1415"/>
        <v>1</v>
      </c>
      <c r="BB464" s="5" t="str">
        <f t="shared" si="1416"/>
        <v>H</v>
      </c>
      <c r="BC464" s="5">
        <f t="shared" si="1417"/>
        <v>0</v>
      </c>
      <c r="BD464" s="5">
        <f t="shared" si="1418"/>
        <v>0</v>
      </c>
      <c r="BE464" s="5">
        <f t="shared" si="1419"/>
        <v>0</v>
      </c>
      <c r="BF464" s="8" t="str">
        <f t="shared" si="1420"/>
        <v>Nem rövidtávú a feladat.</v>
      </c>
      <c r="BG464" s="5">
        <f t="shared" si="1421"/>
        <v>1</v>
      </c>
      <c r="BH464" s="5">
        <f t="shared" si="1422"/>
        <v>1</v>
      </c>
      <c r="BI464" s="5">
        <f t="shared" si="1423"/>
        <v>1</v>
      </c>
      <c r="BJ464" s="5">
        <f t="shared" si="1424"/>
        <v>1</v>
      </c>
      <c r="BK464" s="5">
        <f t="shared" si="1425"/>
        <v>1</v>
      </c>
      <c r="BL464" s="4" t="str">
        <f t="shared" si="1426"/>
        <v>Forráshiányos a feladat!</v>
      </c>
      <c r="BM464" s="5">
        <f t="shared" si="1427"/>
        <v>0</v>
      </c>
      <c r="BN464" s="5">
        <f t="shared" si="1428"/>
        <v>1</v>
      </c>
      <c r="BO464" s="5">
        <f t="shared" si="1429"/>
        <v>0</v>
      </c>
      <c r="BP464" s="5">
        <f t="shared" si="1430"/>
        <v>0</v>
      </c>
      <c r="BQ464" s="5">
        <f t="shared" si="1431"/>
        <v>0</v>
      </c>
      <c r="BR464" s="8">
        <f t="shared" si="1432"/>
        <v>0</v>
      </c>
      <c r="BS464" s="5">
        <f t="shared" si="1433"/>
        <v>0</v>
      </c>
      <c r="BT464" s="5">
        <f t="shared" si="1434"/>
        <v>0</v>
      </c>
      <c r="BU464" s="5">
        <f t="shared" si="1435"/>
        <v>1</v>
      </c>
      <c r="BV464" s="5">
        <f t="shared" si="1436"/>
        <v>1</v>
      </c>
      <c r="BW464" s="5">
        <f t="shared" si="1437"/>
        <v>1</v>
      </c>
      <c r="BX464" s="5">
        <f t="shared" si="1438"/>
        <v>1</v>
      </c>
      <c r="BY464" s="5">
        <f t="shared" si="1439"/>
        <v>1</v>
      </c>
      <c r="BZ464" s="5">
        <f t="shared" si="1440"/>
        <v>1</v>
      </c>
      <c r="CA464" s="5">
        <f t="shared" si="1441"/>
        <v>1</v>
      </c>
      <c r="CB464" s="5">
        <f t="shared" si="1442"/>
        <v>1</v>
      </c>
      <c r="CC464" s="5">
        <f t="shared" si="1443"/>
        <v>1</v>
      </c>
      <c r="CD464" s="5" t="str">
        <f t="shared" si="1444"/>
        <v>?</v>
      </c>
      <c r="CE464" s="4" t="str">
        <f t="shared" si="1445"/>
        <v>Kitöltés rendben!</v>
      </c>
      <c r="CF464" s="5">
        <f t="shared" si="1446"/>
        <v>1</v>
      </c>
      <c r="CG464" s="5">
        <f t="shared" si="1447"/>
        <v>0</v>
      </c>
      <c r="CH464" s="5">
        <f t="shared" si="1448"/>
        <v>1</v>
      </c>
    </row>
    <row r="465" spans="1:86" s="2" customFormat="1" ht="30.2" customHeight="1" x14ac:dyDescent="0.25">
      <c r="A465" s="1" t="str">
        <f t="shared" si="1409"/>
        <v>Kitöltés rendben!</v>
      </c>
      <c r="B465" s="200">
        <v>2</v>
      </c>
      <c r="C465" s="199" t="s">
        <v>50</v>
      </c>
      <c r="D465" s="201" t="s">
        <v>696</v>
      </c>
      <c r="E465" s="201" t="s">
        <v>201</v>
      </c>
      <c r="F465" s="202" t="str">
        <f>VLOOKUP($G465,Összesítő!$B:$F,2,FALSE)</f>
        <v>21-32054-1-048-01-10</v>
      </c>
      <c r="G465" s="199" t="s">
        <v>280</v>
      </c>
      <c r="H465" s="202" t="str">
        <f>AY465&amp;"_"&amp;AW465&amp;"_FIV_"&amp;LEFT(Előlap!$B$6,4)</f>
        <v>3185_463_FIV_2026</v>
      </c>
      <c r="I465" s="202" t="str">
        <f>VLOOKUP($G465,Összesítő!$B:$F,5,FALSE)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5" s="202" t="str">
        <f>VLOOKUP($G465,Összesítő!$B:$F,4,FALSE)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5" s="6">
        <f t="shared" si="1408"/>
        <v>2200</v>
      </c>
      <c r="L465" s="200">
        <v>2036</v>
      </c>
      <c r="M465" s="200">
        <v>2036</v>
      </c>
      <c r="N465" s="12">
        <v>0</v>
      </c>
      <c r="O465" s="7">
        <v>2200</v>
      </c>
      <c r="P465" s="7">
        <v>0</v>
      </c>
      <c r="R465" s="7">
        <v>0</v>
      </c>
      <c r="S465" s="7">
        <v>0</v>
      </c>
      <c r="T465" s="7">
        <v>0</v>
      </c>
      <c r="U465" s="7">
        <v>0</v>
      </c>
      <c r="V465" s="7">
        <v>0</v>
      </c>
      <c r="W465" s="7">
        <v>0</v>
      </c>
      <c r="X465" s="7">
        <v>0</v>
      </c>
      <c r="Y465" s="7">
        <v>0</v>
      </c>
      <c r="Z465" s="7">
        <v>0</v>
      </c>
      <c r="AA465" s="7">
        <v>0</v>
      </c>
      <c r="AB465" s="7">
        <v>0</v>
      </c>
      <c r="AC465" s="6">
        <f t="shared" si="1410"/>
        <v>0</v>
      </c>
      <c r="AD465" s="3" t="str">
        <f t="shared" si="1411"/>
        <v>Nem rövidtávú a feladat.</v>
      </c>
      <c r="AF465" s="7">
        <v>0</v>
      </c>
      <c r="AG465" s="7">
        <v>0</v>
      </c>
      <c r="AH465" s="7">
        <v>0</v>
      </c>
      <c r="AI465" s="7">
        <v>0</v>
      </c>
      <c r="AJ465" s="7">
        <v>0</v>
      </c>
      <c r="AK465" s="7">
        <v>0</v>
      </c>
      <c r="AL465" s="7">
        <v>0</v>
      </c>
      <c r="AM465" s="7">
        <v>0</v>
      </c>
      <c r="AN465" s="7">
        <v>0</v>
      </c>
      <c r="AO465" s="7">
        <v>0</v>
      </c>
      <c r="AP465" s="7">
        <v>0</v>
      </c>
      <c r="AQ465" s="6">
        <f t="shared" si="1412"/>
        <v>0</v>
      </c>
      <c r="AR465" s="199" t="s">
        <v>205</v>
      </c>
      <c r="AS465" s="3" t="str">
        <f t="shared" si="1413"/>
        <v>Forráshiányos a feladat!</v>
      </c>
      <c r="AU465" s="201" t="s">
        <v>135</v>
      </c>
      <c r="AV465" s="201" t="s">
        <v>135</v>
      </c>
      <c r="AW465" s="202">
        <f>COUNTA($G$3:G465)</f>
        <v>463</v>
      </c>
      <c r="AY465" s="8">
        <f>VLOOKUP($G465,Összesítő!$B:$F,3,FALSE)</f>
        <v>3185</v>
      </c>
      <c r="AZ465" s="8">
        <f t="shared" si="1414"/>
        <v>0</v>
      </c>
      <c r="BA465" s="5">
        <f t="shared" si="1415"/>
        <v>1</v>
      </c>
      <c r="BB465" s="5" t="str">
        <f t="shared" si="1416"/>
        <v>H</v>
      </c>
      <c r="BC465" s="5">
        <f t="shared" si="1417"/>
        <v>0</v>
      </c>
      <c r="BD465" s="5">
        <f t="shared" si="1418"/>
        <v>0</v>
      </c>
      <c r="BE465" s="5">
        <f t="shared" si="1419"/>
        <v>0</v>
      </c>
      <c r="BF465" s="8" t="str">
        <f t="shared" si="1420"/>
        <v>Nem rövidtávú a feladat.</v>
      </c>
      <c r="BG465" s="5">
        <f t="shared" si="1421"/>
        <v>1</v>
      </c>
      <c r="BH465" s="5">
        <f t="shared" si="1422"/>
        <v>1</v>
      </c>
      <c r="BI465" s="5">
        <f t="shared" si="1423"/>
        <v>1</v>
      </c>
      <c r="BJ465" s="5">
        <f t="shared" si="1424"/>
        <v>1</v>
      </c>
      <c r="BK465" s="5">
        <f t="shared" si="1425"/>
        <v>1</v>
      </c>
      <c r="BL465" s="4" t="str">
        <f t="shared" si="1426"/>
        <v>Forráshiányos a feladat!</v>
      </c>
      <c r="BM465" s="5">
        <f t="shared" si="1427"/>
        <v>0</v>
      </c>
      <c r="BN465" s="5">
        <f t="shared" si="1428"/>
        <v>1</v>
      </c>
      <c r="BO465" s="5">
        <f t="shared" si="1429"/>
        <v>0</v>
      </c>
      <c r="BP465" s="5">
        <f t="shared" si="1430"/>
        <v>0</v>
      </c>
      <c r="BQ465" s="5">
        <f t="shared" si="1431"/>
        <v>0</v>
      </c>
      <c r="BR465" s="8">
        <f t="shared" si="1432"/>
        <v>0</v>
      </c>
      <c r="BS465" s="5">
        <f t="shared" si="1433"/>
        <v>0</v>
      </c>
      <c r="BT465" s="5">
        <f t="shared" si="1434"/>
        <v>0</v>
      </c>
      <c r="BU465" s="5">
        <f t="shared" si="1435"/>
        <v>1</v>
      </c>
      <c r="BV465" s="5">
        <f t="shared" si="1436"/>
        <v>1</v>
      </c>
      <c r="BW465" s="5">
        <f t="shared" si="1437"/>
        <v>1</v>
      </c>
      <c r="BX465" s="5">
        <f t="shared" si="1438"/>
        <v>1</v>
      </c>
      <c r="BY465" s="5">
        <f t="shared" si="1439"/>
        <v>1</v>
      </c>
      <c r="BZ465" s="5">
        <f t="shared" si="1440"/>
        <v>1</v>
      </c>
      <c r="CA465" s="5">
        <f t="shared" si="1441"/>
        <v>1</v>
      </c>
      <c r="CB465" s="5">
        <f t="shared" si="1442"/>
        <v>1</v>
      </c>
      <c r="CC465" s="5">
        <f t="shared" si="1443"/>
        <v>1</v>
      </c>
      <c r="CD465" s="5" t="str">
        <f t="shared" si="1444"/>
        <v>?</v>
      </c>
      <c r="CE465" s="4" t="str">
        <f t="shared" si="1445"/>
        <v>Kitöltés rendben!</v>
      </c>
      <c r="CF465" s="5">
        <f t="shared" si="1446"/>
        <v>1</v>
      </c>
      <c r="CG465" s="5">
        <f t="shared" si="1447"/>
        <v>0</v>
      </c>
      <c r="CH465" s="5">
        <f t="shared" si="1448"/>
        <v>1</v>
      </c>
    </row>
    <row r="466" spans="1:86" s="2" customFormat="1" ht="30.2" customHeight="1" x14ac:dyDescent="0.25">
      <c r="A466" s="1" t="str">
        <f t="shared" si="1409"/>
        <v>Kitöltés rendben!</v>
      </c>
      <c r="B466" s="200">
        <v>2</v>
      </c>
      <c r="C466" s="199" t="s">
        <v>206</v>
      </c>
      <c r="D466" s="201" t="s">
        <v>697</v>
      </c>
      <c r="E466" s="201" t="s">
        <v>201</v>
      </c>
      <c r="F466" s="202" t="str">
        <f>VLOOKUP($G466,Összesítő!$B:$F,2,FALSE)</f>
        <v>21-32054-1-048-01-10</v>
      </c>
      <c r="G466" s="199" t="s">
        <v>280</v>
      </c>
      <c r="H466" s="202" t="str">
        <f>AY466&amp;"_"&amp;AW466&amp;"_FIV_"&amp;LEFT(Előlap!$B$6,4)</f>
        <v>3185_464_FIV_2026</v>
      </c>
      <c r="I466" s="202" t="str">
        <f>VLOOKUP($G466,Összesítő!$B:$F,5,FALSE)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6" s="202" t="str">
        <f>VLOOKUP($G466,Összesítő!$B:$F,4,FALSE)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6" s="6">
        <f t="shared" si="1408"/>
        <v>25000</v>
      </c>
      <c r="L466" s="200">
        <v>2036</v>
      </c>
      <c r="M466" s="200">
        <v>2036</v>
      </c>
      <c r="N466" s="12">
        <v>0</v>
      </c>
      <c r="O466" s="7">
        <v>25000</v>
      </c>
      <c r="P466" s="7">
        <v>0</v>
      </c>
      <c r="R466" s="7">
        <v>0</v>
      </c>
      <c r="S466" s="7">
        <v>0</v>
      </c>
      <c r="T466" s="7">
        <v>0</v>
      </c>
      <c r="U466" s="7">
        <v>0</v>
      </c>
      <c r="V466" s="7">
        <v>0</v>
      </c>
      <c r="W466" s="7">
        <v>0</v>
      </c>
      <c r="X466" s="7">
        <v>0</v>
      </c>
      <c r="Y466" s="7">
        <v>0</v>
      </c>
      <c r="Z466" s="7">
        <v>0</v>
      </c>
      <c r="AA466" s="7">
        <v>0</v>
      </c>
      <c r="AB466" s="7">
        <v>0</v>
      </c>
      <c r="AC466" s="6">
        <f t="shared" si="1410"/>
        <v>0</v>
      </c>
      <c r="AD466" s="3" t="str">
        <f t="shared" si="1411"/>
        <v>Nem rövidtávú a feladat.</v>
      </c>
      <c r="AF466" s="7">
        <v>0</v>
      </c>
      <c r="AG466" s="7">
        <v>0</v>
      </c>
      <c r="AH466" s="7">
        <v>0</v>
      </c>
      <c r="AI466" s="7">
        <v>0</v>
      </c>
      <c r="AJ466" s="7">
        <v>0</v>
      </c>
      <c r="AK466" s="7">
        <v>0</v>
      </c>
      <c r="AL466" s="7">
        <v>0</v>
      </c>
      <c r="AM466" s="7">
        <v>0</v>
      </c>
      <c r="AN466" s="7">
        <v>0</v>
      </c>
      <c r="AO466" s="7">
        <v>0</v>
      </c>
      <c r="AP466" s="7">
        <v>0</v>
      </c>
      <c r="AQ466" s="6">
        <f t="shared" si="1412"/>
        <v>0</v>
      </c>
      <c r="AR466" s="199" t="s">
        <v>205</v>
      </c>
      <c r="AS466" s="3" t="str">
        <f t="shared" si="1413"/>
        <v>Forráshiányos a feladat!</v>
      </c>
      <c r="AU466" s="201" t="s">
        <v>135</v>
      </c>
      <c r="AV466" s="201" t="s">
        <v>135</v>
      </c>
      <c r="AW466" s="202">
        <f>COUNTA($G$3:G466)</f>
        <v>464</v>
      </c>
      <c r="AY466" s="8">
        <f>VLOOKUP($G466,Összesítő!$B:$F,3,FALSE)</f>
        <v>3185</v>
      </c>
      <c r="AZ466" s="8">
        <f t="shared" si="1414"/>
        <v>0</v>
      </c>
      <c r="BA466" s="5">
        <f t="shared" si="1415"/>
        <v>1</v>
      </c>
      <c r="BB466" s="5" t="str">
        <f t="shared" si="1416"/>
        <v>H</v>
      </c>
      <c r="BC466" s="5">
        <f t="shared" si="1417"/>
        <v>0</v>
      </c>
      <c r="BD466" s="5">
        <f t="shared" si="1418"/>
        <v>0</v>
      </c>
      <c r="BE466" s="5">
        <f t="shared" si="1419"/>
        <v>0</v>
      </c>
      <c r="BF466" s="8" t="str">
        <f t="shared" si="1420"/>
        <v>Nem rövidtávú a feladat.</v>
      </c>
      <c r="BG466" s="5">
        <f t="shared" si="1421"/>
        <v>1</v>
      </c>
      <c r="BH466" s="5">
        <f t="shared" si="1422"/>
        <v>1</v>
      </c>
      <c r="BI466" s="5">
        <f t="shared" si="1423"/>
        <v>1</v>
      </c>
      <c r="BJ466" s="5">
        <f t="shared" si="1424"/>
        <v>1</v>
      </c>
      <c r="BK466" s="5">
        <f t="shared" si="1425"/>
        <v>1</v>
      </c>
      <c r="BL466" s="4" t="str">
        <f t="shared" si="1426"/>
        <v>Forráshiányos a feladat!</v>
      </c>
      <c r="BM466" s="5">
        <f t="shared" si="1427"/>
        <v>0</v>
      </c>
      <c r="BN466" s="5">
        <f t="shared" si="1428"/>
        <v>1</v>
      </c>
      <c r="BO466" s="5">
        <f t="shared" si="1429"/>
        <v>0</v>
      </c>
      <c r="BP466" s="5">
        <f t="shared" si="1430"/>
        <v>0</v>
      </c>
      <c r="BQ466" s="5">
        <f t="shared" si="1431"/>
        <v>0</v>
      </c>
      <c r="BR466" s="8">
        <f t="shared" si="1432"/>
        <v>0</v>
      </c>
      <c r="BS466" s="5">
        <f t="shared" si="1433"/>
        <v>0</v>
      </c>
      <c r="BT466" s="5">
        <f t="shared" si="1434"/>
        <v>0</v>
      </c>
      <c r="BU466" s="5">
        <f t="shared" si="1435"/>
        <v>1</v>
      </c>
      <c r="BV466" s="5">
        <f t="shared" si="1436"/>
        <v>1</v>
      </c>
      <c r="BW466" s="5">
        <f t="shared" si="1437"/>
        <v>1</v>
      </c>
      <c r="BX466" s="5">
        <f t="shared" si="1438"/>
        <v>1</v>
      </c>
      <c r="BY466" s="5">
        <f t="shared" si="1439"/>
        <v>1</v>
      </c>
      <c r="BZ466" s="5">
        <f t="shared" si="1440"/>
        <v>1</v>
      </c>
      <c r="CA466" s="5">
        <f t="shared" si="1441"/>
        <v>1</v>
      </c>
      <c r="CB466" s="5">
        <f t="shared" si="1442"/>
        <v>1</v>
      </c>
      <c r="CC466" s="5">
        <f t="shared" si="1443"/>
        <v>1</v>
      </c>
      <c r="CD466" s="5" t="str">
        <f t="shared" si="1444"/>
        <v>?</v>
      </c>
      <c r="CE466" s="4" t="str">
        <f t="shared" si="1445"/>
        <v>Kitöltés rendben!</v>
      </c>
      <c r="CF466" s="5">
        <f t="shared" si="1446"/>
        <v>1</v>
      </c>
      <c r="CG466" s="5">
        <f t="shared" si="1447"/>
        <v>0</v>
      </c>
      <c r="CH466" s="5">
        <f t="shared" si="1448"/>
        <v>1</v>
      </c>
    </row>
    <row r="467" spans="1:86" s="2" customFormat="1" ht="30.2" customHeight="1" x14ac:dyDescent="0.25">
      <c r="A467" s="1" t="str">
        <f t="shared" si="1409"/>
        <v>Kitöltés rendben!</v>
      </c>
      <c r="B467" s="200">
        <v>1</v>
      </c>
      <c r="C467" s="199" t="s">
        <v>50</v>
      </c>
      <c r="D467" s="201" t="s">
        <v>698</v>
      </c>
      <c r="E467" s="201" t="s">
        <v>201</v>
      </c>
      <c r="F467" s="202" t="str">
        <f>VLOOKUP($G467,Összesítő!$B:$F,2,FALSE)</f>
        <v>21-32054-1-048-01-10</v>
      </c>
      <c r="G467" s="199" t="s">
        <v>280</v>
      </c>
      <c r="H467" s="202" t="str">
        <f>AY467&amp;"_"&amp;AW467&amp;"_FIV_"&amp;LEFT(Előlap!$B$6,4)</f>
        <v>3185_465_FIV_2026</v>
      </c>
      <c r="I467" s="202" t="str">
        <f>VLOOKUP($G467,Összesítő!$B:$F,5,FALSE)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7" s="202" t="str">
        <f>VLOOKUP($G467,Összesítő!$B:$F,4,FALSE)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7" s="6">
        <f t="shared" si="1408"/>
        <v>2500</v>
      </c>
      <c r="L467" s="200">
        <v>2027</v>
      </c>
      <c r="M467" s="200">
        <v>2027</v>
      </c>
      <c r="N467" s="12">
        <v>2500</v>
      </c>
      <c r="O467" s="7">
        <v>0</v>
      </c>
      <c r="P467" s="7">
        <v>0</v>
      </c>
      <c r="R467" s="7">
        <v>2500</v>
      </c>
      <c r="S467" s="7">
        <v>0</v>
      </c>
      <c r="T467" s="7">
        <v>0</v>
      </c>
      <c r="U467" s="7">
        <v>0</v>
      </c>
      <c r="V467" s="7">
        <v>0</v>
      </c>
      <c r="W467" s="7">
        <v>0</v>
      </c>
      <c r="X467" s="7">
        <v>0</v>
      </c>
      <c r="Y467" s="7">
        <v>0</v>
      </c>
      <c r="Z467" s="7">
        <v>0</v>
      </c>
      <c r="AA467" s="7">
        <v>0</v>
      </c>
      <c r="AB467" s="7">
        <v>0</v>
      </c>
      <c r="AC467" s="6">
        <f t="shared" si="1410"/>
        <v>2500</v>
      </c>
      <c r="AD467" s="3" t="str">
        <f t="shared" si="1411"/>
        <v>A forrás egyenlő a költséggel (I.ütem).</v>
      </c>
      <c r="AF467" s="7">
        <v>0</v>
      </c>
      <c r="AG467" s="7">
        <v>0</v>
      </c>
      <c r="AH467" s="7">
        <v>0</v>
      </c>
      <c r="AI467" s="7">
        <v>0</v>
      </c>
      <c r="AJ467" s="7">
        <v>0</v>
      </c>
      <c r="AK467" s="7">
        <v>0</v>
      </c>
      <c r="AL467" s="7">
        <v>0</v>
      </c>
      <c r="AM467" s="7">
        <v>0</v>
      </c>
      <c r="AN467" s="7">
        <v>0</v>
      </c>
      <c r="AO467" s="7">
        <v>0</v>
      </c>
      <c r="AP467" s="7">
        <v>0</v>
      </c>
      <c r="AQ467" s="6">
        <f t="shared" si="1412"/>
        <v>0</v>
      </c>
      <c r="AR467" s="199" t="s">
        <v>203</v>
      </c>
      <c r="AS467" s="3" t="str">
        <f t="shared" si="1413"/>
        <v>Nem hosszútávú a feladat.</v>
      </c>
      <c r="AU467" s="201" t="s">
        <v>135</v>
      </c>
      <c r="AV467" s="201" t="s">
        <v>135</v>
      </c>
      <c r="AW467" s="202">
        <f>COUNTA($G$3:G467)</f>
        <v>465</v>
      </c>
      <c r="AY467" s="8">
        <f>VLOOKUP($G467,Összesítő!$B:$F,3,FALSE)</f>
        <v>3185</v>
      </c>
      <c r="AZ467" s="8">
        <f t="shared" si="1414"/>
        <v>0</v>
      </c>
      <c r="BA467" s="5">
        <f t="shared" si="1415"/>
        <v>1</v>
      </c>
      <c r="BB467" s="5" t="str">
        <f t="shared" si="1416"/>
        <v>R</v>
      </c>
      <c r="BC467" s="5">
        <f t="shared" si="1417"/>
        <v>1</v>
      </c>
      <c r="BD467" s="5">
        <f t="shared" si="1418"/>
        <v>0</v>
      </c>
      <c r="BE467" s="5">
        <f t="shared" si="1419"/>
        <v>0</v>
      </c>
      <c r="BF467" s="8" t="str">
        <f t="shared" si="1420"/>
        <v>A forrás egyenlő a költséggel (I.ütem).</v>
      </c>
      <c r="BG467" s="5">
        <f t="shared" si="1421"/>
        <v>1</v>
      </c>
      <c r="BH467" s="5">
        <f t="shared" si="1422"/>
        <v>1</v>
      </c>
      <c r="BI467" s="5">
        <f t="shared" si="1423"/>
        <v>0</v>
      </c>
      <c r="BJ467" s="5">
        <f t="shared" si="1424"/>
        <v>1</v>
      </c>
      <c r="BK467" s="5">
        <f t="shared" si="1425"/>
        <v>1</v>
      </c>
      <c r="BL467" s="4" t="str">
        <f t="shared" si="1426"/>
        <v>Nem hosszútávú a feladat.</v>
      </c>
      <c r="BM467" s="5">
        <f t="shared" si="1427"/>
        <v>1</v>
      </c>
      <c r="BN467" s="5">
        <f t="shared" si="1428"/>
        <v>0</v>
      </c>
      <c r="BO467" s="5">
        <f t="shared" si="1429"/>
        <v>0</v>
      </c>
      <c r="BP467" s="5">
        <f t="shared" si="1430"/>
        <v>0</v>
      </c>
      <c r="BQ467" s="5">
        <f t="shared" si="1431"/>
        <v>0</v>
      </c>
      <c r="BR467" s="8" t="str">
        <f t="shared" si="1432"/>
        <v>Nincs hosszútávú terv!</v>
      </c>
      <c r="BS467" s="5">
        <f t="shared" si="1433"/>
        <v>0</v>
      </c>
      <c r="BT467" s="5">
        <f t="shared" si="1434"/>
        <v>0</v>
      </c>
      <c r="BU467" s="5">
        <f t="shared" si="1435"/>
        <v>1</v>
      </c>
      <c r="BV467" s="5">
        <f t="shared" si="1436"/>
        <v>1</v>
      </c>
      <c r="BW467" s="5">
        <f t="shared" si="1437"/>
        <v>1</v>
      </c>
      <c r="BX467" s="5">
        <f t="shared" si="1438"/>
        <v>1</v>
      </c>
      <c r="BY467" s="5">
        <f t="shared" si="1439"/>
        <v>1</v>
      </c>
      <c r="BZ467" s="5">
        <f t="shared" si="1440"/>
        <v>1</v>
      </c>
      <c r="CA467" s="5">
        <f t="shared" si="1441"/>
        <v>1</v>
      </c>
      <c r="CB467" s="5">
        <f t="shared" si="1442"/>
        <v>1</v>
      </c>
      <c r="CC467" s="5">
        <f t="shared" si="1443"/>
        <v>1</v>
      </c>
      <c r="CD467" s="5" t="str">
        <f t="shared" si="1444"/>
        <v>?</v>
      </c>
      <c r="CE467" s="4" t="str">
        <f t="shared" si="1445"/>
        <v>Kitöltés rendben!</v>
      </c>
      <c r="CF467" s="5">
        <f t="shared" si="1446"/>
        <v>1</v>
      </c>
      <c r="CG467" s="5">
        <f t="shared" si="1447"/>
        <v>1</v>
      </c>
      <c r="CH467" s="5">
        <f t="shared" si="1448"/>
        <v>0</v>
      </c>
    </row>
    <row r="468" spans="1:86" s="2" customFormat="1" ht="30.2" customHeight="1" x14ac:dyDescent="0.25">
      <c r="A468" s="1" t="str">
        <f t="shared" si="1409"/>
        <v>Kitöltés rendben!</v>
      </c>
      <c r="B468" s="200">
        <v>2</v>
      </c>
      <c r="C468" s="199" t="s">
        <v>24</v>
      </c>
      <c r="D468" s="201" t="s">
        <v>699</v>
      </c>
      <c r="E468" s="201" t="s">
        <v>201</v>
      </c>
      <c r="F468" s="202" t="str">
        <f>VLOOKUP($G468,Összesítő!$B:$F,2,FALSE)</f>
        <v>21-32054-1-048-01-10</v>
      </c>
      <c r="G468" s="199" t="s">
        <v>280</v>
      </c>
      <c r="H468" s="202" t="str">
        <f>AY468&amp;"_"&amp;AW468&amp;"_FIV_"&amp;LEFT(Előlap!$B$6,4)</f>
        <v>3185_466_FIV_2026</v>
      </c>
      <c r="I468" s="202" t="str">
        <f>VLOOKUP($G468,Összesítő!$B:$F,5,FALSE)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8" s="202" t="str">
        <f>VLOOKUP($G468,Összesítő!$B:$F,4,FALSE)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8" s="6">
        <f t="shared" si="1408"/>
        <v>25000</v>
      </c>
      <c r="L468" s="200">
        <v>2036</v>
      </c>
      <c r="M468" s="200">
        <v>2036</v>
      </c>
      <c r="N468" s="12">
        <v>0</v>
      </c>
      <c r="O468" s="7">
        <v>25000</v>
      </c>
      <c r="P468" s="7">
        <v>0</v>
      </c>
      <c r="R468" s="7">
        <v>0</v>
      </c>
      <c r="S468" s="7">
        <v>0</v>
      </c>
      <c r="T468" s="7">
        <v>0</v>
      </c>
      <c r="U468" s="7">
        <v>0</v>
      </c>
      <c r="V468" s="7">
        <v>0</v>
      </c>
      <c r="W468" s="7">
        <v>0</v>
      </c>
      <c r="X468" s="7">
        <v>0</v>
      </c>
      <c r="Y468" s="7">
        <v>0</v>
      </c>
      <c r="Z468" s="7">
        <v>0</v>
      </c>
      <c r="AA468" s="7">
        <v>0</v>
      </c>
      <c r="AB468" s="7">
        <v>0</v>
      </c>
      <c r="AC468" s="6">
        <f t="shared" si="1410"/>
        <v>0</v>
      </c>
      <c r="AD468" s="3" t="str">
        <f t="shared" si="1411"/>
        <v>Nem rövidtávú a feladat.</v>
      </c>
      <c r="AF468" s="7">
        <v>0</v>
      </c>
      <c r="AG468" s="7">
        <v>0</v>
      </c>
      <c r="AH468" s="7">
        <v>0</v>
      </c>
      <c r="AI468" s="7">
        <v>0</v>
      </c>
      <c r="AJ468" s="7">
        <v>0</v>
      </c>
      <c r="AK468" s="7">
        <v>0</v>
      </c>
      <c r="AL468" s="7">
        <v>0</v>
      </c>
      <c r="AM468" s="7">
        <v>0</v>
      </c>
      <c r="AN468" s="7">
        <v>0</v>
      </c>
      <c r="AO468" s="7">
        <v>0</v>
      </c>
      <c r="AP468" s="7">
        <v>0</v>
      </c>
      <c r="AQ468" s="6">
        <f t="shared" si="1412"/>
        <v>0</v>
      </c>
      <c r="AR468" s="199" t="s">
        <v>205</v>
      </c>
      <c r="AS468" s="3" t="str">
        <f t="shared" si="1413"/>
        <v>Forráshiányos a feladat!</v>
      </c>
      <c r="AU468" s="201" t="s">
        <v>135</v>
      </c>
      <c r="AV468" s="201" t="s">
        <v>135</v>
      </c>
      <c r="AW468" s="202">
        <f>COUNTA($G$3:G468)</f>
        <v>466</v>
      </c>
      <c r="AY468" s="8">
        <f>VLOOKUP($G468,Összesítő!$B:$F,3,FALSE)</f>
        <v>3185</v>
      </c>
      <c r="AZ468" s="8">
        <f t="shared" si="1414"/>
        <v>0</v>
      </c>
      <c r="BA468" s="5">
        <f t="shared" si="1415"/>
        <v>1</v>
      </c>
      <c r="BB468" s="5" t="str">
        <f t="shared" si="1416"/>
        <v>H</v>
      </c>
      <c r="BC468" s="5">
        <f t="shared" si="1417"/>
        <v>0</v>
      </c>
      <c r="BD468" s="5">
        <f t="shared" si="1418"/>
        <v>0</v>
      </c>
      <c r="BE468" s="5">
        <f t="shared" si="1419"/>
        <v>0</v>
      </c>
      <c r="BF468" s="8" t="str">
        <f t="shared" si="1420"/>
        <v>Nem rövidtávú a feladat.</v>
      </c>
      <c r="BG468" s="5">
        <f t="shared" si="1421"/>
        <v>1</v>
      </c>
      <c r="BH468" s="5">
        <f t="shared" si="1422"/>
        <v>1</v>
      </c>
      <c r="BI468" s="5">
        <f t="shared" si="1423"/>
        <v>1</v>
      </c>
      <c r="BJ468" s="5">
        <f t="shared" si="1424"/>
        <v>1</v>
      </c>
      <c r="BK468" s="5">
        <f t="shared" si="1425"/>
        <v>1</v>
      </c>
      <c r="BL468" s="4" t="str">
        <f t="shared" si="1426"/>
        <v>Forráshiányos a feladat!</v>
      </c>
      <c r="BM468" s="5">
        <f t="shared" si="1427"/>
        <v>0</v>
      </c>
      <c r="BN468" s="5">
        <f t="shared" si="1428"/>
        <v>1</v>
      </c>
      <c r="BO468" s="5">
        <f t="shared" si="1429"/>
        <v>0</v>
      </c>
      <c r="BP468" s="5">
        <f t="shared" si="1430"/>
        <v>0</v>
      </c>
      <c r="BQ468" s="5">
        <f t="shared" si="1431"/>
        <v>0</v>
      </c>
      <c r="BR468" s="8">
        <f t="shared" si="1432"/>
        <v>0</v>
      </c>
      <c r="BS468" s="5">
        <f t="shared" si="1433"/>
        <v>0</v>
      </c>
      <c r="BT468" s="5">
        <f t="shared" si="1434"/>
        <v>0</v>
      </c>
      <c r="BU468" s="5">
        <f t="shared" si="1435"/>
        <v>1</v>
      </c>
      <c r="BV468" s="5">
        <f t="shared" si="1436"/>
        <v>1</v>
      </c>
      <c r="BW468" s="5">
        <f t="shared" si="1437"/>
        <v>1</v>
      </c>
      <c r="BX468" s="5">
        <f t="shared" si="1438"/>
        <v>1</v>
      </c>
      <c r="BY468" s="5">
        <f t="shared" si="1439"/>
        <v>1</v>
      </c>
      <c r="BZ468" s="5">
        <f t="shared" si="1440"/>
        <v>1</v>
      </c>
      <c r="CA468" s="5">
        <f t="shared" si="1441"/>
        <v>1</v>
      </c>
      <c r="CB468" s="5">
        <f t="shared" si="1442"/>
        <v>1</v>
      </c>
      <c r="CC468" s="5">
        <f t="shared" si="1443"/>
        <v>1</v>
      </c>
      <c r="CD468" s="5" t="str">
        <f t="shared" si="1444"/>
        <v>?</v>
      </c>
      <c r="CE468" s="4" t="str">
        <f t="shared" si="1445"/>
        <v>Kitöltés rendben!</v>
      </c>
      <c r="CF468" s="5">
        <f t="shared" si="1446"/>
        <v>1</v>
      </c>
      <c r="CG468" s="5">
        <f t="shared" si="1447"/>
        <v>0</v>
      </c>
      <c r="CH468" s="5">
        <f t="shared" si="1448"/>
        <v>1</v>
      </c>
    </row>
    <row r="469" spans="1:86" s="2" customFormat="1" ht="30.2" customHeight="1" x14ac:dyDescent="0.25">
      <c r="A469" s="1" t="str">
        <f t="shared" ref="A469:A481" si="1449">IF($G469="","Nincs VKR kiválasztva!",CE469)</f>
        <v>Kitöltés rendben!</v>
      </c>
      <c r="B469" s="200">
        <v>2</v>
      </c>
      <c r="C469" s="199" t="s">
        <v>24</v>
      </c>
      <c r="D469" s="201" t="s">
        <v>700</v>
      </c>
      <c r="E469" s="201" t="s">
        <v>201</v>
      </c>
      <c r="F469" s="202" t="str">
        <f>VLOOKUP($G469,Összesítő!$B:$F,2,FALSE)</f>
        <v>21-32054-1-048-01-10</v>
      </c>
      <c r="G469" s="199" t="s">
        <v>280</v>
      </c>
      <c r="H469" s="202" t="str">
        <f>AY469&amp;"_"&amp;AW469&amp;"_FIV_"&amp;LEFT(Előlap!$B$6,4)</f>
        <v>3185_467_FIV_2026</v>
      </c>
      <c r="I469" s="202" t="str">
        <f>VLOOKUP($G469,Összesítő!$B:$F,5,FALSE)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69" s="202" t="str">
        <f>VLOOKUP($G469,Összesítő!$B:$F,4,FALSE)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69" s="6">
        <f t="shared" si="1408"/>
        <v>25000</v>
      </c>
      <c r="L469" s="200">
        <v>2028</v>
      </c>
      <c r="M469" s="200">
        <v>2035</v>
      </c>
      <c r="N469" s="12">
        <v>0</v>
      </c>
      <c r="O469" s="7">
        <v>25000</v>
      </c>
      <c r="P469" s="7">
        <v>0</v>
      </c>
      <c r="R469" s="7">
        <v>0</v>
      </c>
      <c r="S469" s="7">
        <v>0</v>
      </c>
      <c r="T469" s="7">
        <v>0</v>
      </c>
      <c r="U469" s="7">
        <v>0</v>
      </c>
      <c r="V469" s="7">
        <v>0</v>
      </c>
      <c r="W469" s="7">
        <v>0</v>
      </c>
      <c r="X469" s="7">
        <v>0</v>
      </c>
      <c r="Y469" s="7">
        <v>0</v>
      </c>
      <c r="Z469" s="7">
        <v>0</v>
      </c>
      <c r="AA469" s="7">
        <v>0</v>
      </c>
      <c r="AB469" s="7">
        <v>0</v>
      </c>
      <c r="AC469" s="6">
        <f t="shared" ref="AC469:AC481" si="1450">SUM(R469:AB469)</f>
        <v>0</v>
      </c>
      <c r="AD469" s="3" t="str">
        <f t="shared" ref="AD469:AD481" si="1451">IF($G469="","Nincs VKR kiválasztva!",IF(BA469=0,"Hiányos kitöltés!",BF469))</f>
        <v>Nem rövidtávú a feladat.</v>
      </c>
      <c r="AF469" s="7">
        <v>0</v>
      </c>
      <c r="AG469" s="7">
        <v>0</v>
      </c>
      <c r="AH469" s="7">
        <v>0</v>
      </c>
      <c r="AI469" s="7">
        <v>0</v>
      </c>
      <c r="AJ469" s="7">
        <v>0</v>
      </c>
      <c r="AK469" s="7">
        <v>0</v>
      </c>
      <c r="AL469" s="7">
        <v>0</v>
      </c>
      <c r="AM469" s="7">
        <v>0</v>
      </c>
      <c r="AN469" s="7">
        <v>0</v>
      </c>
      <c r="AO469" s="7">
        <v>0</v>
      </c>
      <c r="AP469" s="7">
        <v>0</v>
      </c>
      <c r="AQ469" s="6">
        <f t="shared" ref="AQ469:AQ481" si="1452">SUM(AF469:AP469)</f>
        <v>0</v>
      </c>
      <c r="AR469" s="199" t="s">
        <v>205</v>
      </c>
      <c r="AS469" s="3" t="str">
        <f t="shared" ref="AS469:AS481" si="1453">IF($G469="","Nincs VKR kiválasztva!",IF($BA469=0,"Hiányos kitöltés!",IF($BN469=0,"Nem hosszútávú a feladat.",$BL469)))</f>
        <v>Forráshiányos a feladat!</v>
      </c>
      <c r="AU469" s="201" t="s">
        <v>135</v>
      </c>
      <c r="AV469" s="201" t="s">
        <v>135</v>
      </c>
      <c r="AW469" s="202">
        <f>COUNTA($G$3:G469)</f>
        <v>467</v>
      </c>
      <c r="AY469" s="8">
        <f>VLOOKUP($G469,Összesítő!$B:$F,3,FALSE)</f>
        <v>3185</v>
      </c>
      <c r="AZ469" s="8">
        <f t="shared" ref="AZ469:AZ481" si="1454">LEN($AU469)</f>
        <v>0</v>
      </c>
      <c r="BA469" s="5">
        <f t="shared" ref="BA469:BA481" si="1455">IF(OR($B469="",$C469="",$D469="",$E469="",$F469="",$L469="",$M469="",$N469="",$O469="",$P469=""),0,1)</f>
        <v>1</v>
      </c>
      <c r="BB469" s="5" t="str">
        <f t="shared" ref="BB469:BB481" si="1456">IF($F469="",0,IF(AND($L469=2027,$M469=2027),"R",IF(AND($L469=2027,$M469&gt;2027),"RH",IF(AND($L469&gt;2027,$M469&gt;2027),"H","x"))))</f>
        <v>H</v>
      </c>
      <c r="BC469" s="5">
        <f t="shared" ref="BC469:BC481" si="1457">IF(OR(BB469="R",BB469="RH"),1,0)</f>
        <v>0</v>
      </c>
      <c r="BD469" s="5">
        <f t="shared" ref="BD469:BD481" si="1458">IF(AND($BB469="R",$O469&gt;0),1,IF(AND($BB469="H",$N469&gt;0),1,0))</f>
        <v>0</v>
      </c>
      <c r="BE469" s="5">
        <f t="shared" ref="BE469:BE481" si="1459">IF($AC469&lt;$N469,1,IF($AC469=$N469,0))</f>
        <v>0</v>
      </c>
      <c r="BF469" s="8" t="str">
        <f t="shared" ref="BF469:BF481" si="1460">IF($L469&gt;2027,"Nem rövidtávú a feladat.",IF($BE469=1,"Az I. ütem nem lehet forráshiányos!",IF($AC469&gt;$N469,"Többlet forrást jelölt meg az I. ütemnél! A forrás ne legyen több a költségnél.",IF($AC469=$N469,"A forrás egyenlő a költséggel (I.ütem).",0))))</f>
        <v>Nem rövidtávú a feladat.</v>
      </c>
      <c r="BG469" s="5">
        <f t="shared" ref="BG469:BG481" si="1461">IF(AND($R469&lt;&gt;"",$S469&lt;&gt;"",$T469&lt;&gt;"",$U469&lt;&gt;"",$V469&lt;&gt;"",$W469&lt;&gt;"",$X469&lt;&gt;"",$Y469&lt;&gt;"",$Z469&lt;&gt;"",$AA469&lt;&gt;"",$AB469&lt;&gt;""),1,0)</f>
        <v>1</v>
      </c>
      <c r="BH469" s="5">
        <f t="shared" ref="BH469:BH481" si="1462">IF(AND($BG469=1,$N469=$AC469),1,0)</f>
        <v>1</v>
      </c>
      <c r="BI469" s="5">
        <f t="shared" ref="BI469:BI481" si="1463">IF($AQ469&lt;$O469,1,0)</f>
        <v>1</v>
      </c>
      <c r="BJ469" s="5">
        <f t="shared" ref="BJ469:BJ481" si="1464">IF(AND($AF469&lt;&gt;"",$AG469&lt;&gt;"",$AH469&lt;&gt;"",$AI469&lt;&gt;"",$AJ469&lt;&gt;"",$AK469&lt;&gt;"",$AL469&lt;&gt;"",$AM469&lt;&gt;"",$AN469&lt;&gt;"",$AO469&lt;&gt;"",$AP469&lt;&gt;""),1,0)</f>
        <v>1</v>
      </c>
      <c r="BK469" s="5">
        <f t="shared" ref="BK469:BK481" si="1465">IF(AND($BJ469=1,$O469=$AQ469),1,IF(AND($BJ469=1,$O469&gt;$AQ469,AR469="igen"),1,0))</f>
        <v>1</v>
      </c>
      <c r="BL469" s="4" t="str">
        <f t="shared" ref="BL469:BL481" si="1466">IF($M469&lt;2028,"Nem hosszútávú a feladat.",IF(AND($BI469=1,$AR469="nem"),"Forráshiányos a feladat? Jelölje az AR-oszlopban!",IF(AND($BI469=0,$AR469="igen"),"Forráshiányosnak jelölte a feladat az AR-oszlopban, de a forrás költség adatok alapnján nem az!",IF(AND($BI469=1,$AR469="igen"),"Forráshiányos a feladat!",IF($AQ469&gt;$O469,"Többlet forrást jelölt meg a II. ütemnél! A forrás ne legyen több a költségnél.",IF($AQ469=$O469,"A forrás egyenlő a költséggel (II.ütem).",0))))))</f>
        <v>Forráshiányos a feladat!</v>
      </c>
      <c r="BM469" s="5">
        <f t="shared" ref="BM469:BM481" si="1467">IF($M469&lt;2028,1,0)</f>
        <v>0</v>
      </c>
      <c r="BN469" s="5">
        <f t="shared" ref="BN469:BN481" si="1468">IF($M469&gt;2027,1,0)</f>
        <v>1</v>
      </c>
      <c r="BO469" s="5">
        <f t="shared" ref="BO469:BO481" si="1469">IF(AND($BM469=1,$N469=0),1,0)</f>
        <v>0</v>
      </c>
      <c r="BP469" s="5">
        <f t="shared" ref="BP469:BP481" si="1470">IF(AND($BN469=1,$O469=0),1,0)</f>
        <v>0</v>
      </c>
      <c r="BQ469" s="5">
        <f t="shared" ref="BQ469:BQ481" si="1471">IF(AND($BB469="R",$N469=0,$AZ469&gt;29),1,IF(AND($BB469="RH",$N469=0,$AZ469&gt;29),1,0))</f>
        <v>0</v>
      </c>
      <c r="BR469" s="8">
        <f t="shared" ref="BR469:BR481" si="1472">IF($BN469=0,"Nincs hosszútávú terv!",IF(AND($BB469="H",$O469=0,$AZ469=0),"Nullás a hosszútávú feladat és nincs hozzá indoklás!",IF(AND($BB469="RH",$O469=0,$AZ469=0),"Nullás a hosszútávú feladat és nincs hozzá indoklás!",IF(AND($BB469="R",$O469=0,$AZ469&lt;300),"Nullás a hosszútávú feladat és rövid hozzá az indoklás!",IF(AND($BB469="RH",$O469=0,$AZ469&lt;300),"Nullás a hosszútávú feladat és rövid hozzá az indoklás!",0)))))</f>
        <v>0</v>
      </c>
      <c r="BS469" s="5">
        <f t="shared" ref="BS469:BS481" si="1473">IF(AND($BB469="R",$N469=0,$AZ469&gt;29),1,IF(AND($BB469="RH",$N469=0,$AZ469&gt;29),1,0))</f>
        <v>0</v>
      </c>
      <c r="BT469" s="5">
        <f t="shared" ref="BT469:BT481" si="1474">IF(AND($BB469="H",$O469=0,$AZ469&gt;29),1,IF(AND($BB469="RH",$O469=0,$AZ469&gt;29),1,0))</f>
        <v>0</v>
      </c>
      <c r="BU469" s="5">
        <f t="shared" ref="BU469:BU481" si="1475">IF($B469="",0,1)</f>
        <v>1</v>
      </c>
      <c r="BV469" s="5">
        <f t="shared" ref="BV469:BV481" si="1476">IF($C469="",0,1)</f>
        <v>1</v>
      </c>
      <c r="BW469" s="5">
        <f t="shared" ref="BW469:BW481" si="1477">IF($D469="",0,1)</f>
        <v>1</v>
      </c>
      <c r="BX469" s="5">
        <f t="shared" ref="BX469:BX481" si="1478">IF($E469="",0,1)</f>
        <v>1</v>
      </c>
      <c r="BY469" s="5">
        <f t="shared" ref="BY469:BY481" si="1479">IF($L469="",0,1)</f>
        <v>1</v>
      </c>
      <c r="BZ469" s="5">
        <f t="shared" ref="BZ469:BZ481" si="1480">IF($M469="",0,1)</f>
        <v>1</v>
      </c>
      <c r="CA469" s="5">
        <f t="shared" ref="CA469:CA481" si="1481">IF($N469="",0,1)</f>
        <v>1</v>
      </c>
      <c r="CB469" s="5">
        <f t="shared" ref="CB469:CB481" si="1482">IF($O469="",0,1)</f>
        <v>1</v>
      </c>
      <c r="CC469" s="5">
        <f t="shared" ref="CC469:CC481" si="1483">IF($P469="",0,1)</f>
        <v>1</v>
      </c>
      <c r="CD469" s="5" t="str">
        <f t="shared" ref="CD469:CD481" si="1484">IF(AND($BA469=0,$BU469=0),"Hiányos kitöltés! (B-oszlop üres)",IF(AND($BA469=0,$BV469=0),"Hiányos kitöltés! (C-oszlop üres)",IF(AND($BA469=0,$BW469=0),"Hiányos kitöltés! (D-oszlop üres)",IF(AND($BA469=0,$BX469=0),"Hiányos kitöltés! (E-oszlop üres)",IF(AND($BA469=0,$BY469=0),"Hiányos kitöltés! (L-oszlop üres)",IF(AND($BA469=0,$BZ469=0),"Hiányos kitöltés! (M-oszlop üres)",IF(AND($BA469=0,$CA469=0),"Hiányos kitöltés! (N-oszlop üres)",IF(AND($BA469=0,$CB469=0),"Hiányos kitöltés! (O-oszlop üres)",IF(AND($BA469=0,$CC469=0),"Hiányos kitöltés! (P-oszlop üres)",IF(AND($BA469=0,$BG469=0),"Hiányos kitöltés! (I.ütem forrása hiányos!","?"))))))))))</f>
        <v>?</v>
      </c>
      <c r="CE469" s="4" t="str">
        <f t="shared" ref="CE469:CE481" si="1485">IF($BA469=0,$CD469,IF($BG469=0,"I. ütem forrása nincs kitöltve!",IF($BJ469=0,"II. ütem forrása nincs kitöltve!",IF($BD469=1,"Költségek üteme nem megfelelő (az időtartam és a költség üteme eltér)!",IF(AND(BH469=0,$BA469=1,$BJ469=1,$BD469=1),"Kötelező cellák kitöltve, de az I. ütem forrása hibás!",IF(AND(BJ469=0,$BA469=1,$BJ469=1,$BD469=1),"Kötelező cellák kitöltve, de a II. ütem forrása hibás!",IF(AND($BO469=1,$AZ469&lt;30),"Nullás a rövidtávú feladat és rövid (hiányzik) a hozzá tartozó indoklás!",IF(AND($BP469=1,$AZ469&lt;30),"Nullás a hosszútávú feladat és rövid (hiányzik) a hozzá tartozó indoklás!",IF(AND(BN469=1,C469="2011_RENDKÍVÜLI"),"II. ütemre nem tervezhet Rendkívüli feladatot!",IF(BH469=0,AD469,IF(BK469=0,AS469,IF(AND(BC469=1,$P469&gt;$N469),"EM rendelet 2. melléklet terhére elszámolt költség nem lehet nagyobb az I. ütemre tervezett tényleges költségnél!",IF($AC469&gt;$N469,"Többlet forrást jelölt meg az I. ütemnél! A forrás ne legyen több a költségnél.",IF($AQ469&gt;$O469,"Többlet forrást jelölt meg a II. ütemnél! A forrás ne legyen több a költségnél.","Kitöltés rendben!"))))))))))))))</f>
        <v>Kitöltés rendben!</v>
      </c>
      <c r="CF469" s="5">
        <f t="shared" ref="CF469:CF481" si="1486">IF(A469="Kitöltés rendben!",1,0)</f>
        <v>1</v>
      </c>
      <c r="CG469" s="5">
        <f t="shared" ref="CG469:CG481" si="1487">IF(AND($BB469="R",$CF469=1),1,IF(AND($BB469="RH",$CF469=1),1,0))</f>
        <v>0</v>
      </c>
      <c r="CH469" s="5">
        <f t="shared" ref="CH469:CH481" si="1488">IF(AND($BB469="H",$CF469=1),1,IF(AND($BB469="RH",$CF469=1),1,0))</f>
        <v>1</v>
      </c>
    </row>
    <row r="470" spans="1:86" s="2" customFormat="1" ht="30.2" customHeight="1" x14ac:dyDescent="0.25">
      <c r="A470" s="1" t="str">
        <f t="shared" si="1449"/>
        <v>Kitöltés rendben!</v>
      </c>
      <c r="B470" s="200">
        <v>2</v>
      </c>
      <c r="C470" s="199" t="s">
        <v>24</v>
      </c>
      <c r="D470" s="201" t="s">
        <v>701</v>
      </c>
      <c r="E470" s="201" t="s">
        <v>201</v>
      </c>
      <c r="F470" s="202" t="str">
        <f>VLOOKUP($G470,Összesítő!$B:$F,2,FALSE)</f>
        <v>21-32054-1-048-01-10</v>
      </c>
      <c r="G470" s="199" t="s">
        <v>280</v>
      </c>
      <c r="H470" s="202" t="str">
        <f>AY470&amp;"_"&amp;AW470&amp;"_FIV_"&amp;LEFT(Előlap!$B$6,4)</f>
        <v>3185_468_FIV_2026</v>
      </c>
      <c r="I470" s="202" t="str">
        <f>VLOOKUP($G470,Összesítő!$B:$F,5,FALSE)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0" s="202" t="str">
        <f>VLOOKUP($G470,Összesítő!$B:$F,4,FALSE)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0" s="6">
        <f t="shared" si="1408"/>
        <v>24070</v>
      </c>
      <c r="L470" s="200">
        <v>2028</v>
      </c>
      <c r="M470" s="200">
        <v>2035</v>
      </c>
      <c r="N470" s="12">
        <v>0</v>
      </c>
      <c r="O470" s="7">
        <v>24070</v>
      </c>
      <c r="P470" s="7">
        <v>0</v>
      </c>
      <c r="R470" s="7">
        <v>0</v>
      </c>
      <c r="S470" s="7">
        <v>0</v>
      </c>
      <c r="T470" s="7">
        <v>0</v>
      </c>
      <c r="U470" s="7">
        <v>0</v>
      </c>
      <c r="V470" s="7">
        <v>0</v>
      </c>
      <c r="W470" s="7">
        <v>0</v>
      </c>
      <c r="X470" s="7">
        <v>0</v>
      </c>
      <c r="Y470" s="7">
        <v>0</v>
      </c>
      <c r="Z470" s="7">
        <v>0</v>
      </c>
      <c r="AA470" s="7">
        <v>0</v>
      </c>
      <c r="AB470" s="7">
        <v>0</v>
      </c>
      <c r="AC470" s="6">
        <f t="shared" si="1450"/>
        <v>0</v>
      </c>
      <c r="AD470" s="3" t="str">
        <f t="shared" si="1451"/>
        <v>Nem rövidtávú a feladat.</v>
      </c>
      <c r="AF470" s="7">
        <v>0</v>
      </c>
      <c r="AG470" s="7">
        <v>0</v>
      </c>
      <c r="AH470" s="7">
        <v>0</v>
      </c>
      <c r="AI470" s="7">
        <v>0</v>
      </c>
      <c r="AJ470" s="7">
        <v>0</v>
      </c>
      <c r="AK470" s="7">
        <v>0</v>
      </c>
      <c r="AL470" s="7">
        <v>0</v>
      </c>
      <c r="AM470" s="7">
        <v>0</v>
      </c>
      <c r="AN470" s="7">
        <v>0</v>
      </c>
      <c r="AO470" s="7">
        <v>0</v>
      </c>
      <c r="AP470" s="7">
        <v>0</v>
      </c>
      <c r="AQ470" s="6">
        <f t="shared" si="1452"/>
        <v>0</v>
      </c>
      <c r="AR470" s="199" t="s">
        <v>205</v>
      </c>
      <c r="AS470" s="3" t="str">
        <f t="shared" si="1453"/>
        <v>Forráshiányos a feladat!</v>
      </c>
      <c r="AU470" s="201" t="s">
        <v>135</v>
      </c>
      <c r="AV470" s="201" t="s">
        <v>135</v>
      </c>
      <c r="AW470" s="202">
        <f>COUNTA($G$3:G470)</f>
        <v>468</v>
      </c>
      <c r="AY470" s="8">
        <f>VLOOKUP($G470,Összesítő!$B:$F,3,FALSE)</f>
        <v>3185</v>
      </c>
      <c r="AZ470" s="8">
        <f t="shared" si="1454"/>
        <v>0</v>
      </c>
      <c r="BA470" s="5">
        <f t="shared" si="1455"/>
        <v>1</v>
      </c>
      <c r="BB470" s="5" t="str">
        <f t="shared" si="1456"/>
        <v>H</v>
      </c>
      <c r="BC470" s="5">
        <f t="shared" si="1457"/>
        <v>0</v>
      </c>
      <c r="BD470" s="5">
        <f t="shared" si="1458"/>
        <v>0</v>
      </c>
      <c r="BE470" s="5">
        <f t="shared" si="1459"/>
        <v>0</v>
      </c>
      <c r="BF470" s="8" t="str">
        <f t="shared" si="1460"/>
        <v>Nem rövidtávú a feladat.</v>
      </c>
      <c r="BG470" s="5">
        <f t="shared" si="1461"/>
        <v>1</v>
      </c>
      <c r="BH470" s="5">
        <f t="shared" si="1462"/>
        <v>1</v>
      </c>
      <c r="BI470" s="5">
        <f t="shared" si="1463"/>
        <v>1</v>
      </c>
      <c r="BJ470" s="5">
        <f t="shared" si="1464"/>
        <v>1</v>
      </c>
      <c r="BK470" s="5">
        <f t="shared" si="1465"/>
        <v>1</v>
      </c>
      <c r="BL470" s="4" t="str">
        <f t="shared" si="1466"/>
        <v>Forráshiányos a feladat!</v>
      </c>
      <c r="BM470" s="5">
        <f t="shared" si="1467"/>
        <v>0</v>
      </c>
      <c r="BN470" s="5">
        <f t="shared" si="1468"/>
        <v>1</v>
      </c>
      <c r="BO470" s="5">
        <f t="shared" si="1469"/>
        <v>0</v>
      </c>
      <c r="BP470" s="5">
        <f t="shared" si="1470"/>
        <v>0</v>
      </c>
      <c r="BQ470" s="5">
        <f t="shared" si="1471"/>
        <v>0</v>
      </c>
      <c r="BR470" s="8">
        <f t="shared" si="1472"/>
        <v>0</v>
      </c>
      <c r="BS470" s="5">
        <f t="shared" si="1473"/>
        <v>0</v>
      </c>
      <c r="BT470" s="5">
        <f t="shared" si="1474"/>
        <v>0</v>
      </c>
      <c r="BU470" s="5">
        <f t="shared" si="1475"/>
        <v>1</v>
      </c>
      <c r="BV470" s="5">
        <f t="shared" si="1476"/>
        <v>1</v>
      </c>
      <c r="BW470" s="5">
        <f t="shared" si="1477"/>
        <v>1</v>
      </c>
      <c r="BX470" s="5">
        <f t="shared" si="1478"/>
        <v>1</v>
      </c>
      <c r="BY470" s="5">
        <f t="shared" si="1479"/>
        <v>1</v>
      </c>
      <c r="BZ470" s="5">
        <f t="shared" si="1480"/>
        <v>1</v>
      </c>
      <c r="CA470" s="5">
        <f t="shared" si="1481"/>
        <v>1</v>
      </c>
      <c r="CB470" s="5">
        <f t="shared" si="1482"/>
        <v>1</v>
      </c>
      <c r="CC470" s="5">
        <f t="shared" si="1483"/>
        <v>1</v>
      </c>
      <c r="CD470" s="5" t="str">
        <f t="shared" si="1484"/>
        <v>?</v>
      </c>
      <c r="CE470" s="4" t="str">
        <f t="shared" si="1485"/>
        <v>Kitöltés rendben!</v>
      </c>
      <c r="CF470" s="5">
        <f t="shared" si="1486"/>
        <v>1</v>
      </c>
      <c r="CG470" s="5">
        <f t="shared" si="1487"/>
        <v>0</v>
      </c>
      <c r="CH470" s="5">
        <f t="shared" si="1488"/>
        <v>1</v>
      </c>
    </row>
    <row r="471" spans="1:86" s="2" customFormat="1" ht="30.2" customHeight="1" x14ac:dyDescent="0.25">
      <c r="A471" s="1" t="str">
        <f t="shared" si="1449"/>
        <v>Kitöltés rendben!</v>
      </c>
      <c r="B471" s="200">
        <v>2</v>
      </c>
      <c r="C471" s="199" t="s">
        <v>70</v>
      </c>
      <c r="D471" s="201" t="s">
        <v>702</v>
      </c>
      <c r="E471" s="201" t="s">
        <v>201</v>
      </c>
      <c r="F471" s="202" t="str">
        <f>VLOOKUP($G471,Összesítő!$B:$F,2,FALSE)</f>
        <v>21-32054-1-048-01-10</v>
      </c>
      <c r="G471" s="199" t="s">
        <v>280</v>
      </c>
      <c r="H471" s="202" t="str">
        <f>AY471&amp;"_"&amp;AW471&amp;"_FIV_"&amp;LEFT(Előlap!$B$6,4)</f>
        <v>3185_469_FIV_2026</v>
      </c>
      <c r="I471" s="202" t="str">
        <f>VLOOKUP($G471,Összesítő!$B:$F,5,FALSE)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1" s="202" t="str">
        <f>VLOOKUP($G471,Összesítő!$B:$F,4,FALSE)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1" s="6">
        <f t="shared" si="1408"/>
        <v>16542</v>
      </c>
      <c r="L471" s="200">
        <v>2028</v>
      </c>
      <c r="M471" s="200">
        <v>2035</v>
      </c>
      <c r="N471" s="12">
        <v>0</v>
      </c>
      <c r="O471" s="7">
        <v>16542</v>
      </c>
      <c r="P471" s="7">
        <v>0</v>
      </c>
      <c r="R471" s="7">
        <v>0</v>
      </c>
      <c r="S471" s="7">
        <v>0</v>
      </c>
      <c r="T471" s="7">
        <v>0</v>
      </c>
      <c r="U471" s="7">
        <v>0</v>
      </c>
      <c r="V471" s="7">
        <v>0</v>
      </c>
      <c r="W471" s="7">
        <v>0</v>
      </c>
      <c r="X471" s="7">
        <v>0</v>
      </c>
      <c r="Y471" s="7">
        <v>0</v>
      </c>
      <c r="Z471" s="7">
        <v>0</v>
      </c>
      <c r="AA471" s="7">
        <v>0</v>
      </c>
      <c r="AB471" s="7">
        <v>0</v>
      </c>
      <c r="AC471" s="6">
        <f t="shared" si="1450"/>
        <v>0</v>
      </c>
      <c r="AD471" s="3" t="str">
        <f t="shared" si="1451"/>
        <v>Nem rövidtávú a feladat.</v>
      </c>
      <c r="AF471" s="7">
        <v>0</v>
      </c>
      <c r="AG471" s="7">
        <v>0</v>
      </c>
      <c r="AH471" s="7">
        <v>0</v>
      </c>
      <c r="AI471" s="7">
        <v>0</v>
      </c>
      <c r="AJ471" s="7">
        <v>0</v>
      </c>
      <c r="AK471" s="7">
        <v>0</v>
      </c>
      <c r="AL471" s="7">
        <v>0</v>
      </c>
      <c r="AM471" s="7">
        <v>0</v>
      </c>
      <c r="AN471" s="7">
        <v>0</v>
      </c>
      <c r="AO471" s="7">
        <v>0</v>
      </c>
      <c r="AP471" s="7">
        <v>0</v>
      </c>
      <c r="AQ471" s="6">
        <f t="shared" si="1452"/>
        <v>0</v>
      </c>
      <c r="AR471" s="199" t="s">
        <v>205</v>
      </c>
      <c r="AS471" s="3" t="str">
        <f t="shared" si="1453"/>
        <v>Forráshiányos a feladat!</v>
      </c>
      <c r="AU471" s="201" t="s">
        <v>135</v>
      </c>
      <c r="AV471" s="201" t="s">
        <v>135</v>
      </c>
      <c r="AW471" s="202">
        <f>COUNTA($G$3:G471)</f>
        <v>469</v>
      </c>
      <c r="AY471" s="8">
        <f>VLOOKUP($G471,Összesítő!$B:$F,3,FALSE)</f>
        <v>3185</v>
      </c>
      <c r="AZ471" s="8">
        <f t="shared" si="1454"/>
        <v>0</v>
      </c>
      <c r="BA471" s="5">
        <f t="shared" si="1455"/>
        <v>1</v>
      </c>
      <c r="BB471" s="5" t="str">
        <f t="shared" si="1456"/>
        <v>H</v>
      </c>
      <c r="BC471" s="5">
        <f t="shared" si="1457"/>
        <v>0</v>
      </c>
      <c r="BD471" s="5">
        <f t="shared" si="1458"/>
        <v>0</v>
      </c>
      <c r="BE471" s="5">
        <f t="shared" si="1459"/>
        <v>0</v>
      </c>
      <c r="BF471" s="8" t="str">
        <f t="shared" si="1460"/>
        <v>Nem rövidtávú a feladat.</v>
      </c>
      <c r="BG471" s="5">
        <f t="shared" si="1461"/>
        <v>1</v>
      </c>
      <c r="BH471" s="5">
        <f t="shared" si="1462"/>
        <v>1</v>
      </c>
      <c r="BI471" s="5">
        <f t="shared" si="1463"/>
        <v>1</v>
      </c>
      <c r="BJ471" s="5">
        <f t="shared" si="1464"/>
        <v>1</v>
      </c>
      <c r="BK471" s="5">
        <f t="shared" si="1465"/>
        <v>1</v>
      </c>
      <c r="BL471" s="4" t="str">
        <f t="shared" si="1466"/>
        <v>Forráshiányos a feladat!</v>
      </c>
      <c r="BM471" s="5">
        <f t="shared" si="1467"/>
        <v>0</v>
      </c>
      <c r="BN471" s="5">
        <f t="shared" si="1468"/>
        <v>1</v>
      </c>
      <c r="BO471" s="5">
        <f t="shared" si="1469"/>
        <v>0</v>
      </c>
      <c r="BP471" s="5">
        <f t="shared" si="1470"/>
        <v>0</v>
      </c>
      <c r="BQ471" s="5">
        <f t="shared" si="1471"/>
        <v>0</v>
      </c>
      <c r="BR471" s="8">
        <f t="shared" si="1472"/>
        <v>0</v>
      </c>
      <c r="BS471" s="5">
        <f t="shared" si="1473"/>
        <v>0</v>
      </c>
      <c r="BT471" s="5">
        <f t="shared" si="1474"/>
        <v>0</v>
      </c>
      <c r="BU471" s="5">
        <f t="shared" si="1475"/>
        <v>1</v>
      </c>
      <c r="BV471" s="5">
        <f t="shared" si="1476"/>
        <v>1</v>
      </c>
      <c r="BW471" s="5">
        <f t="shared" si="1477"/>
        <v>1</v>
      </c>
      <c r="BX471" s="5">
        <f t="shared" si="1478"/>
        <v>1</v>
      </c>
      <c r="BY471" s="5">
        <f t="shared" si="1479"/>
        <v>1</v>
      </c>
      <c r="BZ471" s="5">
        <f t="shared" si="1480"/>
        <v>1</v>
      </c>
      <c r="CA471" s="5">
        <f t="shared" si="1481"/>
        <v>1</v>
      </c>
      <c r="CB471" s="5">
        <f t="shared" si="1482"/>
        <v>1</v>
      </c>
      <c r="CC471" s="5">
        <f t="shared" si="1483"/>
        <v>1</v>
      </c>
      <c r="CD471" s="5" t="str">
        <f t="shared" si="1484"/>
        <v>?</v>
      </c>
      <c r="CE471" s="4" t="str">
        <f t="shared" si="1485"/>
        <v>Kitöltés rendben!</v>
      </c>
      <c r="CF471" s="5">
        <f t="shared" si="1486"/>
        <v>1</v>
      </c>
      <c r="CG471" s="5">
        <f t="shared" si="1487"/>
        <v>0</v>
      </c>
      <c r="CH471" s="5">
        <f t="shared" si="1488"/>
        <v>1</v>
      </c>
    </row>
    <row r="472" spans="1:86" s="2" customFormat="1" ht="30.2" customHeight="1" x14ac:dyDescent="0.25">
      <c r="A472" s="1" t="str">
        <f t="shared" si="1449"/>
        <v>Kitöltés rendben!</v>
      </c>
      <c r="B472" s="200">
        <v>2</v>
      </c>
      <c r="C472" s="199" t="s">
        <v>70</v>
      </c>
      <c r="D472" s="201" t="s">
        <v>703</v>
      </c>
      <c r="E472" s="201" t="s">
        <v>201</v>
      </c>
      <c r="F472" s="202" t="str">
        <f>VLOOKUP($G472,Összesítő!$B:$F,2,FALSE)</f>
        <v>21-32054-1-048-01-10</v>
      </c>
      <c r="G472" s="199" t="s">
        <v>280</v>
      </c>
      <c r="H472" s="202" t="str">
        <f>AY472&amp;"_"&amp;AW472&amp;"_FIV_"&amp;LEFT(Előlap!$B$6,4)</f>
        <v>3185_470_FIV_2026</v>
      </c>
      <c r="I472" s="202" t="str">
        <f>VLOOKUP($G472,Összesítő!$B:$F,5,FALSE)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2" s="202" t="str">
        <f>VLOOKUP($G472,Összesítő!$B:$F,4,FALSE)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2" s="6">
        <f t="shared" si="1408"/>
        <v>360</v>
      </c>
      <c r="L472" s="200">
        <v>2028</v>
      </c>
      <c r="M472" s="200">
        <v>2035</v>
      </c>
      <c r="N472" s="12">
        <v>0</v>
      </c>
      <c r="O472" s="7">
        <v>360</v>
      </c>
      <c r="P472" s="7">
        <v>0</v>
      </c>
      <c r="R472" s="7">
        <v>0</v>
      </c>
      <c r="S472" s="7">
        <v>0</v>
      </c>
      <c r="T472" s="7">
        <v>0</v>
      </c>
      <c r="U472" s="7">
        <v>0</v>
      </c>
      <c r="V472" s="7">
        <v>0</v>
      </c>
      <c r="W472" s="7">
        <v>0</v>
      </c>
      <c r="X472" s="7">
        <v>0</v>
      </c>
      <c r="Y472" s="7">
        <v>0</v>
      </c>
      <c r="Z472" s="7">
        <v>0</v>
      </c>
      <c r="AA472" s="7">
        <v>0</v>
      </c>
      <c r="AB472" s="7">
        <v>0</v>
      </c>
      <c r="AC472" s="6">
        <f t="shared" si="1450"/>
        <v>0</v>
      </c>
      <c r="AD472" s="3" t="str">
        <f t="shared" si="1451"/>
        <v>Nem rövidtávú a feladat.</v>
      </c>
      <c r="AF472" s="7">
        <v>0</v>
      </c>
      <c r="AG472" s="7">
        <v>0</v>
      </c>
      <c r="AH472" s="7">
        <v>0</v>
      </c>
      <c r="AI472" s="7">
        <v>0</v>
      </c>
      <c r="AJ472" s="7">
        <v>0</v>
      </c>
      <c r="AK472" s="7">
        <v>0</v>
      </c>
      <c r="AL472" s="7">
        <v>0</v>
      </c>
      <c r="AM472" s="7">
        <v>0</v>
      </c>
      <c r="AN472" s="7">
        <v>0</v>
      </c>
      <c r="AO472" s="7">
        <v>0</v>
      </c>
      <c r="AP472" s="7">
        <v>0</v>
      </c>
      <c r="AQ472" s="6">
        <f t="shared" si="1452"/>
        <v>0</v>
      </c>
      <c r="AR472" s="199" t="s">
        <v>205</v>
      </c>
      <c r="AS472" s="3" t="str">
        <f t="shared" si="1453"/>
        <v>Forráshiányos a feladat!</v>
      </c>
      <c r="AU472" s="201" t="s">
        <v>135</v>
      </c>
      <c r="AV472" s="201" t="s">
        <v>135</v>
      </c>
      <c r="AW472" s="202">
        <f>COUNTA($G$3:G472)</f>
        <v>470</v>
      </c>
      <c r="AY472" s="8">
        <f>VLOOKUP($G472,Összesítő!$B:$F,3,FALSE)</f>
        <v>3185</v>
      </c>
      <c r="AZ472" s="8">
        <f t="shared" si="1454"/>
        <v>0</v>
      </c>
      <c r="BA472" s="5">
        <f t="shared" si="1455"/>
        <v>1</v>
      </c>
      <c r="BB472" s="5" t="str">
        <f t="shared" si="1456"/>
        <v>H</v>
      </c>
      <c r="BC472" s="5">
        <f t="shared" si="1457"/>
        <v>0</v>
      </c>
      <c r="BD472" s="5">
        <f t="shared" si="1458"/>
        <v>0</v>
      </c>
      <c r="BE472" s="5">
        <f t="shared" si="1459"/>
        <v>0</v>
      </c>
      <c r="BF472" s="8" t="str">
        <f t="shared" si="1460"/>
        <v>Nem rövidtávú a feladat.</v>
      </c>
      <c r="BG472" s="5">
        <f t="shared" si="1461"/>
        <v>1</v>
      </c>
      <c r="BH472" s="5">
        <f t="shared" si="1462"/>
        <v>1</v>
      </c>
      <c r="BI472" s="5">
        <f t="shared" si="1463"/>
        <v>1</v>
      </c>
      <c r="BJ472" s="5">
        <f t="shared" si="1464"/>
        <v>1</v>
      </c>
      <c r="BK472" s="5">
        <f t="shared" si="1465"/>
        <v>1</v>
      </c>
      <c r="BL472" s="4" t="str">
        <f t="shared" si="1466"/>
        <v>Forráshiányos a feladat!</v>
      </c>
      <c r="BM472" s="5">
        <f t="shared" si="1467"/>
        <v>0</v>
      </c>
      <c r="BN472" s="5">
        <f t="shared" si="1468"/>
        <v>1</v>
      </c>
      <c r="BO472" s="5">
        <f t="shared" si="1469"/>
        <v>0</v>
      </c>
      <c r="BP472" s="5">
        <f t="shared" si="1470"/>
        <v>0</v>
      </c>
      <c r="BQ472" s="5">
        <f t="shared" si="1471"/>
        <v>0</v>
      </c>
      <c r="BR472" s="8">
        <f t="shared" si="1472"/>
        <v>0</v>
      </c>
      <c r="BS472" s="5">
        <f t="shared" si="1473"/>
        <v>0</v>
      </c>
      <c r="BT472" s="5">
        <f t="shared" si="1474"/>
        <v>0</v>
      </c>
      <c r="BU472" s="5">
        <f t="shared" si="1475"/>
        <v>1</v>
      </c>
      <c r="BV472" s="5">
        <f t="shared" si="1476"/>
        <v>1</v>
      </c>
      <c r="BW472" s="5">
        <f t="shared" si="1477"/>
        <v>1</v>
      </c>
      <c r="BX472" s="5">
        <f t="shared" si="1478"/>
        <v>1</v>
      </c>
      <c r="BY472" s="5">
        <f t="shared" si="1479"/>
        <v>1</v>
      </c>
      <c r="BZ472" s="5">
        <f t="shared" si="1480"/>
        <v>1</v>
      </c>
      <c r="CA472" s="5">
        <f t="shared" si="1481"/>
        <v>1</v>
      </c>
      <c r="CB472" s="5">
        <f t="shared" si="1482"/>
        <v>1</v>
      </c>
      <c r="CC472" s="5">
        <f t="shared" si="1483"/>
        <v>1</v>
      </c>
      <c r="CD472" s="5" t="str">
        <f t="shared" si="1484"/>
        <v>?</v>
      </c>
      <c r="CE472" s="4" t="str">
        <f t="shared" si="1485"/>
        <v>Kitöltés rendben!</v>
      </c>
      <c r="CF472" s="5">
        <f t="shared" si="1486"/>
        <v>1</v>
      </c>
      <c r="CG472" s="5">
        <f t="shared" si="1487"/>
        <v>0</v>
      </c>
      <c r="CH472" s="5">
        <f t="shared" si="1488"/>
        <v>1</v>
      </c>
    </row>
    <row r="473" spans="1:86" s="2" customFormat="1" ht="30.2" customHeight="1" x14ac:dyDescent="0.25">
      <c r="A473" s="1" t="str">
        <f t="shared" si="1449"/>
        <v>Kitöltés rendben!</v>
      </c>
      <c r="B473" s="200">
        <v>2</v>
      </c>
      <c r="C473" s="199" t="s">
        <v>80</v>
      </c>
      <c r="D473" s="201" t="s">
        <v>704</v>
      </c>
      <c r="E473" s="201" t="s">
        <v>201</v>
      </c>
      <c r="F473" s="202" t="str">
        <f>VLOOKUP($G473,Összesítő!$B:$F,2,FALSE)</f>
        <v>21-32054-1-048-01-10</v>
      </c>
      <c r="G473" s="199" t="s">
        <v>280</v>
      </c>
      <c r="H473" s="202" t="str">
        <f>AY473&amp;"_"&amp;AW473&amp;"_FIV_"&amp;LEFT(Előlap!$B$6,4)</f>
        <v>3185_471_FIV_2026</v>
      </c>
      <c r="I473" s="202" t="str">
        <f>VLOOKUP($G473,Összesítő!$B:$F,5,FALSE)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3" s="202" t="str">
        <f>VLOOKUP($G473,Összesítő!$B:$F,4,FALSE)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3" s="6">
        <f t="shared" si="1408"/>
        <v>54205</v>
      </c>
      <c r="L473" s="200">
        <v>2028</v>
      </c>
      <c r="M473" s="200">
        <v>2035</v>
      </c>
      <c r="N473" s="12">
        <v>0</v>
      </c>
      <c r="O473" s="7">
        <v>54205</v>
      </c>
      <c r="P473" s="7">
        <v>0</v>
      </c>
      <c r="R473" s="7">
        <v>0</v>
      </c>
      <c r="S473" s="7">
        <v>0</v>
      </c>
      <c r="T473" s="7">
        <v>0</v>
      </c>
      <c r="U473" s="7">
        <v>0</v>
      </c>
      <c r="V473" s="7">
        <v>0</v>
      </c>
      <c r="W473" s="7">
        <v>0</v>
      </c>
      <c r="X473" s="7">
        <v>0</v>
      </c>
      <c r="Y473" s="7">
        <v>0</v>
      </c>
      <c r="Z473" s="7">
        <v>0</v>
      </c>
      <c r="AA473" s="7">
        <v>0</v>
      </c>
      <c r="AB473" s="7">
        <v>0</v>
      </c>
      <c r="AC473" s="6">
        <f t="shared" si="1450"/>
        <v>0</v>
      </c>
      <c r="AD473" s="3" t="str">
        <f t="shared" si="1451"/>
        <v>Nem rövidtávú a feladat.</v>
      </c>
      <c r="AF473" s="7">
        <v>0</v>
      </c>
      <c r="AG473" s="7">
        <v>0</v>
      </c>
      <c r="AH473" s="7">
        <v>0</v>
      </c>
      <c r="AI473" s="7">
        <v>0</v>
      </c>
      <c r="AJ473" s="7">
        <v>0</v>
      </c>
      <c r="AK473" s="7">
        <v>0</v>
      </c>
      <c r="AL473" s="7">
        <v>0</v>
      </c>
      <c r="AM473" s="7">
        <v>0</v>
      </c>
      <c r="AN473" s="7">
        <v>0</v>
      </c>
      <c r="AO473" s="7">
        <v>0</v>
      </c>
      <c r="AP473" s="7">
        <v>0</v>
      </c>
      <c r="AQ473" s="6">
        <f t="shared" si="1452"/>
        <v>0</v>
      </c>
      <c r="AR473" s="199" t="s">
        <v>205</v>
      </c>
      <c r="AS473" s="3" t="str">
        <f t="shared" si="1453"/>
        <v>Forráshiányos a feladat!</v>
      </c>
      <c r="AU473" s="201" t="s">
        <v>135</v>
      </c>
      <c r="AV473" s="201" t="s">
        <v>135</v>
      </c>
      <c r="AW473" s="202">
        <f>COUNTA($G$3:G473)</f>
        <v>471</v>
      </c>
      <c r="AY473" s="8">
        <f>VLOOKUP($G473,Összesítő!$B:$F,3,FALSE)</f>
        <v>3185</v>
      </c>
      <c r="AZ473" s="8">
        <f t="shared" si="1454"/>
        <v>0</v>
      </c>
      <c r="BA473" s="5">
        <f t="shared" si="1455"/>
        <v>1</v>
      </c>
      <c r="BB473" s="5" t="str">
        <f t="shared" si="1456"/>
        <v>H</v>
      </c>
      <c r="BC473" s="5">
        <f t="shared" si="1457"/>
        <v>0</v>
      </c>
      <c r="BD473" s="5">
        <f t="shared" si="1458"/>
        <v>0</v>
      </c>
      <c r="BE473" s="5">
        <f t="shared" si="1459"/>
        <v>0</v>
      </c>
      <c r="BF473" s="8" t="str">
        <f t="shared" si="1460"/>
        <v>Nem rövidtávú a feladat.</v>
      </c>
      <c r="BG473" s="5">
        <f t="shared" si="1461"/>
        <v>1</v>
      </c>
      <c r="BH473" s="5">
        <f t="shared" si="1462"/>
        <v>1</v>
      </c>
      <c r="BI473" s="5">
        <f t="shared" si="1463"/>
        <v>1</v>
      </c>
      <c r="BJ473" s="5">
        <f t="shared" si="1464"/>
        <v>1</v>
      </c>
      <c r="BK473" s="5">
        <f t="shared" si="1465"/>
        <v>1</v>
      </c>
      <c r="BL473" s="4" t="str">
        <f t="shared" si="1466"/>
        <v>Forráshiányos a feladat!</v>
      </c>
      <c r="BM473" s="5">
        <f t="shared" si="1467"/>
        <v>0</v>
      </c>
      <c r="BN473" s="5">
        <f t="shared" si="1468"/>
        <v>1</v>
      </c>
      <c r="BO473" s="5">
        <f t="shared" si="1469"/>
        <v>0</v>
      </c>
      <c r="BP473" s="5">
        <f t="shared" si="1470"/>
        <v>0</v>
      </c>
      <c r="BQ473" s="5">
        <f t="shared" si="1471"/>
        <v>0</v>
      </c>
      <c r="BR473" s="8">
        <f t="shared" si="1472"/>
        <v>0</v>
      </c>
      <c r="BS473" s="5">
        <f t="shared" si="1473"/>
        <v>0</v>
      </c>
      <c r="BT473" s="5">
        <f t="shared" si="1474"/>
        <v>0</v>
      </c>
      <c r="BU473" s="5">
        <f t="shared" si="1475"/>
        <v>1</v>
      </c>
      <c r="BV473" s="5">
        <f t="shared" si="1476"/>
        <v>1</v>
      </c>
      <c r="BW473" s="5">
        <f t="shared" si="1477"/>
        <v>1</v>
      </c>
      <c r="BX473" s="5">
        <f t="shared" si="1478"/>
        <v>1</v>
      </c>
      <c r="BY473" s="5">
        <f t="shared" si="1479"/>
        <v>1</v>
      </c>
      <c r="BZ473" s="5">
        <f t="shared" si="1480"/>
        <v>1</v>
      </c>
      <c r="CA473" s="5">
        <f t="shared" si="1481"/>
        <v>1</v>
      </c>
      <c r="CB473" s="5">
        <f t="shared" si="1482"/>
        <v>1</v>
      </c>
      <c r="CC473" s="5">
        <f t="shared" si="1483"/>
        <v>1</v>
      </c>
      <c r="CD473" s="5" t="str">
        <f t="shared" si="1484"/>
        <v>?</v>
      </c>
      <c r="CE473" s="4" t="str">
        <f t="shared" si="1485"/>
        <v>Kitöltés rendben!</v>
      </c>
      <c r="CF473" s="5">
        <f t="shared" si="1486"/>
        <v>1</v>
      </c>
      <c r="CG473" s="5">
        <f t="shared" si="1487"/>
        <v>0</v>
      </c>
      <c r="CH473" s="5">
        <f t="shared" si="1488"/>
        <v>1</v>
      </c>
    </row>
    <row r="474" spans="1:86" s="2" customFormat="1" ht="30.2" customHeight="1" x14ac:dyDescent="0.25">
      <c r="A474" s="1" t="str">
        <f t="shared" si="1449"/>
        <v>Kitöltés rendben!</v>
      </c>
      <c r="B474" s="200">
        <v>2</v>
      </c>
      <c r="C474" s="199" t="s">
        <v>80</v>
      </c>
      <c r="D474" s="201" t="s">
        <v>705</v>
      </c>
      <c r="E474" s="201" t="s">
        <v>201</v>
      </c>
      <c r="F474" s="202" t="str">
        <f>VLOOKUP($G474,Összesítő!$B:$F,2,FALSE)</f>
        <v>21-32054-1-048-01-10</v>
      </c>
      <c r="G474" s="199" t="s">
        <v>280</v>
      </c>
      <c r="H474" s="202" t="str">
        <f>AY474&amp;"_"&amp;AW474&amp;"_FIV_"&amp;LEFT(Előlap!$B$6,4)</f>
        <v>3185_472_FIV_2026</v>
      </c>
      <c r="I474" s="202" t="str">
        <f>VLOOKUP($G474,Összesítő!$B:$F,5,FALSE)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4" s="202" t="str">
        <f>VLOOKUP($G474,Összesítő!$B:$F,4,FALSE)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4" s="6">
        <f t="shared" si="1408"/>
        <v>4685</v>
      </c>
      <c r="L474" s="200">
        <v>2028</v>
      </c>
      <c r="M474" s="200">
        <v>2035</v>
      </c>
      <c r="N474" s="12">
        <v>0</v>
      </c>
      <c r="O474" s="7">
        <v>4685</v>
      </c>
      <c r="P474" s="7">
        <v>0</v>
      </c>
      <c r="R474" s="7">
        <v>0</v>
      </c>
      <c r="S474" s="7">
        <v>0</v>
      </c>
      <c r="T474" s="7">
        <v>0</v>
      </c>
      <c r="U474" s="7">
        <v>0</v>
      </c>
      <c r="V474" s="7">
        <v>0</v>
      </c>
      <c r="W474" s="7">
        <v>0</v>
      </c>
      <c r="X474" s="7">
        <v>0</v>
      </c>
      <c r="Y474" s="7">
        <v>0</v>
      </c>
      <c r="Z474" s="7">
        <v>0</v>
      </c>
      <c r="AA474" s="7">
        <v>0</v>
      </c>
      <c r="AB474" s="7">
        <v>0</v>
      </c>
      <c r="AC474" s="6">
        <f t="shared" si="1450"/>
        <v>0</v>
      </c>
      <c r="AD474" s="3" t="str">
        <f t="shared" si="1451"/>
        <v>Nem rövidtávú a feladat.</v>
      </c>
      <c r="AF474" s="7">
        <v>0</v>
      </c>
      <c r="AG474" s="7">
        <v>0</v>
      </c>
      <c r="AH474" s="7">
        <v>0</v>
      </c>
      <c r="AI474" s="7">
        <v>0</v>
      </c>
      <c r="AJ474" s="7">
        <v>0</v>
      </c>
      <c r="AK474" s="7">
        <v>0</v>
      </c>
      <c r="AL474" s="7">
        <v>0</v>
      </c>
      <c r="AM474" s="7">
        <v>0</v>
      </c>
      <c r="AN474" s="7">
        <v>0</v>
      </c>
      <c r="AO474" s="7">
        <v>0</v>
      </c>
      <c r="AP474" s="7">
        <v>0</v>
      </c>
      <c r="AQ474" s="6">
        <f t="shared" si="1452"/>
        <v>0</v>
      </c>
      <c r="AR474" s="199" t="s">
        <v>205</v>
      </c>
      <c r="AS474" s="3" t="str">
        <f t="shared" si="1453"/>
        <v>Forráshiányos a feladat!</v>
      </c>
      <c r="AU474" s="201" t="s">
        <v>135</v>
      </c>
      <c r="AV474" s="201" t="s">
        <v>135</v>
      </c>
      <c r="AW474" s="202">
        <f>COUNTA($G$3:G474)</f>
        <v>472</v>
      </c>
      <c r="AY474" s="8">
        <f>VLOOKUP($G474,Összesítő!$B:$F,3,FALSE)</f>
        <v>3185</v>
      </c>
      <c r="AZ474" s="8">
        <f t="shared" si="1454"/>
        <v>0</v>
      </c>
      <c r="BA474" s="5">
        <f t="shared" si="1455"/>
        <v>1</v>
      </c>
      <c r="BB474" s="5" t="str">
        <f t="shared" si="1456"/>
        <v>H</v>
      </c>
      <c r="BC474" s="5">
        <f t="shared" si="1457"/>
        <v>0</v>
      </c>
      <c r="BD474" s="5">
        <f t="shared" si="1458"/>
        <v>0</v>
      </c>
      <c r="BE474" s="5">
        <f t="shared" si="1459"/>
        <v>0</v>
      </c>
      <c r="BF474" s="8" t="str">
        <f t="shared" si="1460"/>
        <v>Nem rövidtávú a feladat.</v>
      </c>
      <c r="BG474" s="5">
        <f t="shared" si="1461"/>
        <v>1</v>
      </c>
      <c r="BH474" s="5">
        <f t="shared" si="1462"/>
        <v>1</v>
      </c>
      <c r="BI474" s="5">
        <f t="shared" si="1463"/>
        <v>1</v>
      </c>
      <c r="BJ474" s="5">
        <f t="shared" si="1464"/>
        <v>1</v>
      </c>
      <c r="BK474" s="5">
        <f t="shared" si="1465"/>
        <v>1</v>
      </c>
      <c r="BL474" s="4" t="str">
        <f t="shared" si="1466"/>
        <v>Forráshiányos a feladat!</v>
      </c>
      <c r="BM474" s="5">
        <f t="shared" si="1467"/>
        <v>0</v>
      </c>
      <c r="BN474" s="5">
        <f t="shared" si="1468"/>
        <v>1</v>
      </c>
      <c r="BO474" s="5">
        <f t="shared" si="1469"/>
        <v>0</v>
      </c>
      <c r="BP474" s="5">
        <f t="shared" si="1470"/>
        <v>0</v>
      </c>
      <c r="BQ474" s="5">
        <f t="shared" si="1471"/>
        <v>0</v>
      </c>
      <c r="BR474" s="8">
        <f t="shared" si="1472"/>
        <v>0</v>
      </c>
      <c r="BS474" s="5">
        <f t="shared" si="1473"/>
        <v>0</v>
      </c>
      <c r="BT474" s="5">
        <f t="shared" si="1474"/>
        <v>0</v>
      </c>
      <c r="BU474" s="5">
        <f t="shared" si="1475"/>
        <v>1</v>
      </c>
      <c r="BV474" s="5">
        <f t="shared" si="1476"/>
        <v>1</v>
      </c>
      <c r="BW474" s="5">
        <f t="shared" si="1477"/>
        <v>1</v>
      </c>
      <c r="BX474" s="5">
        <f t="shared" si="1478"/>
        <v>1</v>
      </c>
      <c r="BY474" s="5">
        <f t="shared" si="1479"/>
        <v>1</v>
      </c>
      <c r="BZ474" s="5">
        <f t="shared" si="1480"/>
        <v>1</v>
      </c>
      <c r="CA474" s="5">
        <f t="shared" si="1481"/>
        <v>1</v>
      </c>
      <c r="CB474" s="5">
        <f t="shared" si="1482"/>
        <v>1</v>
      </c>
      <c r="CC474" s="5">
        <f t="shared" si="1483"/>
        <v>1</v>
      </c>
      <c r="CD474" s="5" t="str">
        <f t="shared" si="1484"/>
        <v>?</v>
      </c>
      <c r="CE474" s="4" t="str">
        <f t="shared" si="1485"/>
        <v>Kitöltés rendben!</v>
      </c>
      <c r="CF474" s="5">
        <f t="shared" si="1486"/>
        <v>1</v>
      </c>
      <c r="CG474" s="5">
        <f t="shared" si="1487"/>
        <v>0</v>
      </c>
      <c r="CH474" s="5">
        <f t="shared" si="1488"/>
        <v>1</v>
      </c>
    </row>
    <row r="475" spans="1:86" s="2" customFormat="1" ht="30.2" customHeight="1" x14ac:dyDescent="0.25">
      <c r="A475" s="1" t="str">
        <f t="shared" si="1449"/>
        <v>Kitöltés rendben!</v>
      </c>
      <c r="B475" s="200">
        <v>2</v>
      </c>
      <c r="C475" s="199" t="s">
        <v>50</v>
      </c>
      <c r="D475" s="201" t="s">
        <v>706</v>
      </c>
      <c r="E475" s="201" t="s">
        <v>201</v>
      </c>
      <c r="F475" s="202" t="str">
        <f>VLOOKUP($G475,Összesítő!$B:$F,2,FALSE)</f>
        <v>21-32054-1-048-01-10</v>
      </c>
      <c r="G475" s="199" t="s">
        <v>280</v>
      </c>
      <c r="H475" s="202" t="str">
        <f>AY475&amp;"_"&amp;AW475&amp;"_FIV_"&amp;LEFT(Előlap!$B$6,4)</f>
        <v>3185_473_FIV_2026</v>
      </c>
      <c r="I475" s="202" t="str">
        <f>VLOOKUP($G475,Összesítő!$B:$F,5,FALSE)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5" s="202" t="str">
        <f>VLOOKUP($G475,Összesítő!$B:$F,4,FALSE)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5" s="6">
        <f t="shared" si="1408"/>
        <v>5000</v>
      </c>
      <c r="L475" s="200">
        <v>2030</v>
      </c>
      <c r="M475" s="200">
        <v>2030</v>
      </c>
      <c r="N475" s="12">
        <v>0</v>
      </c>
      <c r="O475" s="7">
        <v>5000</v>
      </c>
      <c r="P475" s="7">
        <v>0</v>
      </c>
      <c r="R475" s="7">
        <v>0</v>
      </c>
      <c r="S475" s="7">
        <v>0</v>
      </c>
      <c r="T475" s="7">
        <v>0</v>
      </c>
      <c r="U475" s="7">
        <v>0</v>
      </c>
      <c r="V475" s="7">
        <v>0</v>
      </c>
      <c r="W475" s="7">
        <v>0</v>
      </c>
      <c r="X475" s="7">
        <v>0</v>
      </c>
      <c r="Y475" s="7">
        <v>0</v>
      </c>
      <c r="Z475" s="7">
        <v>0</v>
      </c>
      <c r="AA475" s="7">
        <v>0</v>
      </c>
      <c r="AB475" s="7">
        <v>0</v>
      </c>
      <c r="AC475" s="6">
        <f t="shared" si="1450"/>
        <v>0</v>
      </c>
      <c r="AD475" s="3" t="str">
        <f t="shared" si="1451"/>
        <v>Nem rövidtávú a feladat.</v>
      </c>
      <c r="AF475" s="7">
        <v>0</v>
      </c>
      <c r="AG475" s="7">
        <v>0</v>
      </c>
      <c r="AH475" s="7">
        <v>0</v>
      </c>
      <c r="AI475" s="7">
        <v>0</v>
      </c>
      <c r="AJ475" s="7">
        <v>0</v>
      </c>
      <c r="AK475" s="7">
        <v>0</v>
      </c>
      <c r="AL475" s="7">
        <v>0</v>
      </c>
      <c r="AM475" s="7">
        <v>0</v>
      </c>
      <c r="AN475" s="7">
        <v>0</v>
      </c>
      <c r="AO475" s="7">
        <v>0</v>
      </c>
      <c r="AP475" s="7">
        <v>0</v>
      </c>
      <c r="AQ475" s="6">
        <f t="shared" si="1452"/>
        <v>0</v>
      </c>
      <c r="AR475" s="199" t="s">
        <v>205</v>
      </c>
      <c r="AS475" s="3" t="str">
        <f t="shared" si="1453"/>
        <v>Forráshiányos a feladat!</v>
      </c>
      <c r="AU475" s="201" t="s">
        <v>135</v>
      </c>
      <c r="AV475" s="201" t="s">
        <v>135</v>
      </c>
      <c r="AW475" s="202">
        <f>COUNTA($G$3:G475)</f>
        <v>473</v>
      </c>
      <c r="AY475" s="8">
        <f>VLOOKUP($G475,Összesítő!$B:$F,3,FALSE)</f>
        <v>3185</v>
      </c>
      <c r="AZ475" s="8">
        <f t="shared" si="1454"/>
        <v>0</v>
      </c>
      <c r="BA475" s="5">
        <f t="shared" si="1455"/>
        <v>1</v>
      </c>
      <c r="BB475" s="5" t="str">
        <f t="shared" si="1456"/>
        <v>H</v>
      </c>
      <c r="BC475" s="5">
        <f t="shared" si="1457"/>
        <v>0</v>
      </c>
      <c r="BD475" s="5">
        <f t="shared" si="1458"/>
        <v>0</v>
      </c>
      <c r="BE475" s="5">
        <f t="shared" si="1459"/>
        <v>0</v>
      </c>
      <c r="BF475" s="8" t="str">
        <f t="shared" si="1460"/>
        <v>Nem rövidtávú a feladat.</v>
      </c>
      <c r="BG475" s="5">
        <f t="shared" si="1461"/>
        <v>1</v>
      </c>
      <c r="BH475" s="5">
        <f t="shared" si="1462"/>
        <v>1</v>
      </c>
      <c r="BI475" s="5">
        <f t="shared" si="1463"/>
        <v>1</v>
      </c>
      <c r="BJ475" s="5">
        <f t="shared" si="1464"/>
        <v>1</v>
      </c>
      <c r="BK475" s="5">
        <f t="shared" si="1465"/>
        <v>1</v>
      </c>
      <c r="BL475" s="4" t="str">
        <f t="shared" si="1466"/>
        <v>Forráshiányos a feladat!</v>
      </c>
      <c r="BM475" s="5">
        <f t="shared" si="1467"/>
        <v>0</v>
      </c>
      <c r="BN475" s="5">
        <f t="shared" si="1468"/>
        <v>1</v>
      </c>
      <c r="BO475" s="5">
        <f t="shared" si="1469"/>
        <v>0</v>
      </c>
      <c r="BP475" s="5">
        <f t="shared" si="1470"/>
        <v>0</v>
      </c>
      <c r="BQ475" s="5">
        <f t="shared" si="1471"/>
        <v>0</v>
      </c>
      <c r="BR475" s="8">
        <f t="shared" si="1472"/>
        <v>0</v>
      </c>
      <c r="BS475" s="5">
        <f t="shared" si="1473"/>
        <v>0</v>
      </c>
      <c r="BT475" s="5">
        <f t="shared" si="1474"/>
        <v>0</v>
      </c>
      <c r="BU475" s="5">
        <f t="shared" si="1475"/>
        <v>1</v>
      </c>
      <c r="BV475" s="5">
        <f t="shared" si="1476"/>
        <v>1</v>
      </c>
      <c r="BW475" s="5">
        <f t="shared" si="1477"/>
        <v>1</v>
      </c>
      <c r="BX475" s="5">
        <f t="shared" si="1478"/>
        <v>1</v>
      </c>
      <c r="BY475" s="5">
        <f t="shared" si="1479"/>
        <v>1</v>
      </c>
      <c r="BZ475" s="5">
        <f t="shared" si="1480"/>
        <v>1</v>
      </c>
      <c r="CA475" s="5">
        <f t="shared" si="1481"/>
        <v>1</v>
      </c>
      <c r="CB475" s="5">
        <f t="shared" si="1482"/>
        <v>1</v>
      </c>
      <c r="CC475" s="5">
        <f t="shared" si="1483"/>
        <v>1</v>
      </c>
      <c r="CD475" s="5" t="str">
        <f t="shared" si="1484"/>
        <v>?</v>
      </c>
      <c r="CE475" s="4" t="str">
        <f t="shared" si="1485"/>
        <v>Kitöltés rendben!</v>
      </c>
      <c r="CF475" s="5">
        <f t="shared" si="1486"/>
        <v>1</v>
      </c>
      <c r="CG475" s="5">
        <f t="shared" si="1487"/>
        <v>0</v>
      </c>
      <c r="CH475" s="5">
        <f t="shared" si="1488"/>
        <v>1</v>
      </c>
    </row>
    <row r="476" spans="1:86" s="2" customFormat="1" ht="30.2" customHeight="1" x14ac:dyDescent="0.25">
      <c r="A476" s="1" t="str">
        <f t="shared" si="1449"/>
        <v>Kitöltés rendben!</v>
      </c>
      <c r="B476" s="200">
        <v>2</v>
      </c>
      <c r="C476" s="199" t="s">
        <v>103</v>
      </c>
      <c r="D476" s="201" t="s">
        <v>707</v>
      </c>
      <c r="E476" s="201" t="s">
        <v>201</v>
      </c>
      <c r="F476" s="202" t="str">
        <f>VLOOKUP($G476,Összesítő!$B:$F,2,FALSE)</f>
        <v>21-32054-1-048-01-10</v>
      </c>
      <c r="G476" s="199" t="s">
        <v>280</v>
      </c>
      <c r="H476" s="202" t="str">
        <f>AY476&amp;"_"&amp;AW476&amp;"_FIV_"&amp;LEFT(Előlap!$B$6,4)</f>
        <v>3185_474_FIV_2026</v>
      </c>
      <c r="I476" s="202" t="str">
        <f>VLOOKUP($G476,Összesítő!$B:$F,5,FALSE)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6" s="202" t="str">
        <f>VLOOKUP($G476,Összesítő!$B:$F,4,FALSE)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6" s="6">
        <f t="shared" si="1408"/>
        <v>23000</v>
      </c>
      <c r="L476" s="200">
        <v>2028</v>
      </c>
      <c r="M476" s="200">
        <v>2028</v>
      </c>
      <c r="N476" s="12">
        <v>0</v>
      </c>
      <c r="O476" s="7">
        <v>23000</v>
      </c>
      <c r="P476" s="7">
        <v>0</v>
      </c>
      <c r="R476" s="7">
        <v>0</v>
      </c>
      <c r="S476" s="7">
        <v>0</v>
      </c>
      <c r="T476" s="7">
        <v>0</v>
      </c>
      <c r="U476" s="7">
        <v>0</v>
      </c>
      <c r="V476" s="7">
        <v>0</v>
      </c>
      <c r="W476" s="7">
        <v>0</v>
      </c>
      <c r="X476" s="7">
        <v>0</v>
      </c>
      <c r="Y476" s="7">
        <v>0</v>
      </c>
      <c r="Z476" s="7">
        <v>0</v>
      </c>
      <c r="AA476" s="7">
        <v>0</v>
      </c>
      <c r="AB476" s="7">
        <v>0</v>
      </c>
      <c r="AC476" s="6">
        <f t="shared" si="1450"/>
        <v>0</v>
      </c>
      <c r="AD476" s="3" t="str">
        <f t="shared" si="1451"/>
        <v>Nem rövidtávú a feladat.</v>
      </c>
      <c r="AF476" s="7">
        <v>0</v>
      </c>
      <c r="AG476" s="7">
        <v>0</v>
      </c>
      <c r="AH476" s="7">
        <v>0</v>
      </c>
      <c r="AI476" s="7">
        <v>0</v>
      </c>
      <c r="AJ476" s="7">
        <v>0</v>
      </c>
      <c r="AK476" s="7">
        <v>0</v>
      </c>
      <c r="AL476" s="7">
        <v>0</v>
      </c>
      <c r="AM476" s="7">
        <v>0</v>
      </c>
      <c r="AN476" s="7">
        <v>0</v>
      </c>
      <c r="AO476" s="7">
        <v>0</v>
      </c>
      <c r="AP476" s="7">
        <v>0</v>
      </c>
      <c r="AQ476" s="6">
        <f t="shared" si="1452"/>
        <v>0</v>
      </c>
      <c r="AR476" s="199" t="s">
        <v>205</v>
      </c>
      <c r="AS476" s="3" t="str">
        <f t="shared" si="1453"/>
        <v>Forráshiányos a feladat!</v>
      </c>
      <c r="AU476" s="201" t="s">
        <v>135</v>
      </c>
      <c r="AV476" s="201" t="s">
        <v>135</v>
      </c>
      <c r="AW476" s="202">
        <f>COUNTA($G$3:G476)</f>
        <v>474</v>
      </c>
      <c r="AY476" s="8">
        <f>VLOOKUP($G476,Összesítő!$B:$F,3,FALSE)</f>
        <v>3185</v>
      </c>
      <c r="AZ476" s="8">
        <f t="shared" si="1454"/>
        <v>0</v>
      </c>
      <c r="BA476" s="5">
        <f t="shared" si="1455"/>
        <v>1</v>
      </c>
      <c r="BB476" s="5" t="str">
        <f t="shared" si="1456"/>
        <v>H</v>
      </c>
      <c r="BC476" s="5">
        <f t="shared" si="1457"/>
        <v>0</v>
      </c>
      <c r="BD476" s="5">
        <f t="shared" si="1458"/>
        <v>0</v>
      </c>
      <c r="BE476" s="5">
        <f t="shared" si="1459"/>
        <v>0</v>
      </c>
      <c r="BF476" s="8" t="str">
        <f t="shared" si="1460"/>
        <v>Nem rövidtávú a feladat.</v>
      </c>
      <c r="BG476" s="5">
        <f t="shared" si="1461"/>
        <v>1</v>
      </c>
      <c r="BH476" s="5">
        <f t="shared" si="1462"/>
        <v>1</v>
      </c>
      <c r="BI476" s="5">
        <f t="shared" si="1463"/>
        <v>1</v>
      </c>
      <c r="BJ476" s="5">
        <f t="shared" si="1464"/>
        <v>1</v>
      </c>
      <c r="BK476" s="5">
        <f t="shared" si="1465"/>
        <v>1</v>
      </c>
      <c r="BL476" s="4" t="str">
        <f t="shared" si="1466"/>
        <v>Forráshiányos a feladat!</v>
      </c>
      <c r="BM476" s="5">
        <f t="shared" si="1467"/>
        <v>0</v>
      </c>
      <c r="BN476" s="5">
        <f t="shared" si="1468"/>
        <v>1</v>
      </c>
      <c r="BO476" s="5">
        <f t="shared" si="1469"/>
        <v>0</v>
      </c>
      <c r="BP476" s="5">
        <f t="shared" si="1470"/>
        <v>0</v>
      </c>
      <c r="BQ476" s="5">
        <f t="shared" si="1471"/>
        <v>0</v>
      </c>
      <c r="BR476" s="8">
        <f t="shared" si="1472"/>
        <v>0</v>
      </c>
      <c r="BS476" s="5">
        <f t="shared" si="1473"/>
        <v>0</v>
      </c>
      <c r="BT476" s="5">
        <f t="shared" si="1474"/>
        <v>0</v>
      </c>
      <c r="BU476" s="5">
        <f t="shared" si="1475"/>
        <v>1</v>
      </c>
      <c r="BV476" s="5">
        <f t="shared" si="1476"/>
        <v>1</v>
      </c>
      <c r="BW476" s="5">
        <f t="shared" si="1477"/>
        <v>1</v>
      </c>
      <c r="BX476" s="5">
        <f t="shared" si="1478"/>
        <v>1</v>
      </c>
      <c r="BY476" s="5">
        <f t="shared" si="1479"/>
        <v>1</v>
      </c>
      <c r="BZ476" s="5">
        <f t="shared" si="1480"/>
        <v>1</v>
      </c>
      <c r="CA476" s="5">
        <f t="shared" si="1481"/>
        <v>1</v>
      </c>
      <c r="CB476" s="5">
        <f t="shared" si="1482"/>
        <v>1</v>
      </c>
      <c r="CC476" s="5">
        <f t="shared" si="1483"/>
        <v>1</v>
      </c>
      <c r="CD476" s="5" t="str">
        <f t="shared" si="1484"/>
        <v>?</v>
      </c>
      <c r="CE476" s="4" t="str">
        <f t="shared" si="1485"/>
        <v>Kitöltés rendben!</v>
      </c>
      <c r="CF476" s="5">
        <f t="shared" si="1486"/>
        <v>1</v>
      </c>
      <c r="CG476" s="5">
        <f t="shared" si="1487"/>
        <v>0</v>
      </c>
      <c r="CH476" s="5">
        <f t="shared" si="1488"/>
        <v>1</v>
      </c>
    </row>
    <row r="477" spans="1:86" s="2" customFormat="1" ht="30.2" customHeight="1" x14ac:dyDescent="0.25">
      <c r="A477" s="1" t="str">
        <f t="shared" si="1449"/>
        <v>Kitöltés rendben!</v>
      </c>
      <c r="B477" s="200">
        <v>2</v>
      </c>
      <c r="C477" s="199" t="s">
        <v>103</v>
      </c>
      <c r="D477" s="201" t="s">
        <v>708</v>
      </c>
      <c r="E477" s="201" t="s">
        <v>201</v>
      </c>
      <c r="F477" s="202" t="str">
        <f>VLOOKUP($G477,Összesítő!$B:$F,2,FALSE)</f>
        <v>21-32054-1-048-01-10</v>
      </c>
      <c r="G477" s="199" t="s">
        <v>280</v>
      </c>
      <c r="H477" s="202" t="str">
        <f>AY477&amp;"_"&amp;AW477&amp;"_FIV_"&amp;LEFT(Előlap!$B$6,4)</f>
        <v>3185_475_FIV_2026</v>
      </c>
      <c r="I477" s="202" t="str">
        <f>VLOOKUP($G477,Összesítő!$B:$F,5,FALSE)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7" s="202" t="str">
        <f>VLOOKUP($G477,Összesítő!$B:$F,4,FALSE)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7" s="6">
        <f t="shared" si="1408"/>
        <v>1920</v>
      </c>
      <c r="L477" s="200">
        <v>2028</v>
      </c>
      <c r="M477" s="200">
        <v>2036</v>
      </c>
      <c r="N477" s="12">
        <v>0</v>
      </c>
      <c r="O477" s="7">
        <v>1920</v>
      </c>
      <c r="P477" s="7">
        <v>0</v>
      </c>
      <c r="R477" s="7">
        <v>0</v>
      </c>
      <c r="S477" s="7">
        <v>0</v>
      </c>
      <c r="T477" s="7">
        <v>0</v>
      </c>
      <c r="U477" s="7">
        <v>0</v>
      </c>
      <c r="V477" s="7">
        <v>0</v>
      </c>
      <c r="W477" s="7">
        <v>0</v>
      </c>
      <c r="X477" s="7">
        <v>0</v>
      </c>
      <c r="Y477" s="7">
        <v>0</v>
      </c>
      <c r="Z477" s="7">
        <v>0</v>
      </c>
      <c r="AA477" s="7">
        <v>0</v>
      </c>
      <c r="AB477" s="7">
        <v>0</v>
      </c>
      <c r="AC477" s="6">
        <f t="shared" si="1450"/>
        <v>0</v>
      </c>
      <c r="AD477" s="3" t="str">
        <f t="shared" si="1451"/>
        <v>Nem rövidtávú a feladat.</v>
      </c>
      <c r="AF477" s="7">
        <v>0</v>
      </c>
      <c r="AG477" s="7">
        <v>0</v>
      </c>
      <c r="AH477" s="7">
        <v>0</v>
      </c>
      <c r="AI477" s="7">
        <v>0</v>
      </c>
      <c r="AJ477" s="7">
        <v>0</v>
      </c>
      <c r="AK477" s="7">
        <v>0</v>
      </c>
      <c r="AL477" s="7">
        <v>0</v>
      </c>
      <c r="AM477" s="7">
        <v>0</v>
      </c>
      <c r="AN477" s="7">
        <v>0</v>
      </c>
      <c r="AO477" s="7">
        <v>0</v>
      </c>
      <c r="AP477" s="7">
        <v>0</v>
      </c>
      <c r="AQ477" s="6">
        <f t="shared" si="1452"/>
        <v>0</v>
      </c>
      <c r="AR477" s="199" t="s">
        <v>205</v>
      </c>
      <c r="AS477" s="3" t="str">
        <f t="shared" si="1453"/>
        <v>Forráshiányos a feladat!</v>
      </c>
      <c r="AU477" s="201" t="s">
        <v>135</v>
      </c>
      <c r="AV477" s="201" t="s">
        <v>135</v>
      </c>
      <c r="AW477" s="202">
        <f>COUNTA($G$3:G477)</f>
        <v>475</v>
      </c>
      <c r="AY477" s="8">
        <f>VLOOKUP($G477,Összesítő!$B:$F,3,FALSE)</f>
        <v>3185</v>
      </c>
      <c r="AZ477" s="8">
        <f t="shared" si="1454"/>
        <v>0</v>
      </c>
      <c r="BA477" s="5">
        <f t="shared" si="1455"/>
        <v>1</v>
      </c>
      <c r="BB477" s="5" t="str">
        <f t="shared" si="1456"/>
        <v>H</v>
      </c>
      <c r="BC477" s="5">
        <f t="shared" si="1457"/>
        <v>0</v>
      </c>
      <c r="BD477" s="5">
        <f t="shared" si="1458"/>
        <v>0</v>
      </c>
      <c r="BE477" s="5">
        <f t="shared" si="1459"/>
        <v>0</v>
      </c>
      <c r="BF477" s="8" t="str">
        <f t="shared" si="1460"/>
        <v>Nem rövidtávú a feladat.</v>
      </c>
      <c r="BG477" s="5">
        <f t="shared" si="1461"/>
        <v>1</v>
      </c>
      <c r="BH477" s="5">
        <f t="shared" si="1462"/>
        <v>1</v>
      </c>
      <c r="BI477" s="5">
        <f t="shared" si="1463"/>
        <v>1</v>
      </c>
      <c r="BJ477" s="5">
        <f t="shared" si="1464"/>
        <v>1</v>
      </c>
      <c r="BK477" s="5">
        <f t="shared" si="1465"/>
        <v>1</v>
      </c>
      <c r="BL477" s="4" t="str">
        <f t="shared" si="1466"/>
        <v>Forráshiányos a feladat!</v>
      </c>
      <c r="BM477" s="5">
        <f t="shared" si="1467"/>
        <v>0</v>
      </c>
      <c r="BN477" s="5">
        <f t="shared" si="1468"/>
        <v>1</v>
      </c>
      <c r="BO477" s="5">
        <f t="shared" si="1469"/>
        <v>0</v>
      </c>
      <c r="BP477" s="5">
        <f t="shared" si="1470"/>
        <v>0</v>
      </c>
      <c r="BQ477" s="5">
        <f t="shared" si="1471"/>
        <v>0</v>
      </c>
      <c r="BR477" s="8">
        <f t="shared" si="1472"/>
        <v>0</v>
      </c>
      <c r="BS477" s="5">
        <f t="shared" si="1473"/>
        <v>0</v>
      </c>
      <c r="BT477" s="5">
        <f t="shared" si="1474"/>
        <v>0</v>
      </c>
      <c r="BU477" s="5">
        <f t="shared" si="1475"/>
        <v>1</v>
      </c>
      <c r="BV477" s="5">
        <f t="shared" si="1476"/>
        <v>1</v>
      </c>
      <c r="BW477" s="5">
        <f t="shared" si="1477"/>
        <v>1</v>
      </c>
      <c r="BX477" s="5">
        <f t="shared" si="1478"/>
        <v>1</v>
      </c>
      <c r="BY477" s="5">
        <f t="shared" si="1479"/>
        <v>1</v>
      </c>
      <c r="BZ477" s="5">
        <f t="shared" si="1480"/>
        <v>1</v>
      </c>
      <c r="CA477" s="5">
        <f t="shared" si="1481"/>
        <v>1</v>
      </c>
      <c r="CB477" s="5">
        <f t="shared" si="1482"/>
        <v>1</v>
      </c>
      <c r="CC477" s="5">
        <f t="shared" si="1483"/>
        <v>1</v>
      </c>
      <c r="CD477" s="5" t="str">
        <f t="shared" si="1484"/>
        <v>?</v>
      </c>
      <c r="CE477" s="4" t="str">
        <f t="shared" si="1485"/>
        <v>Kitöltés rendben!</v>
      </c>
      <c r="CF477" s="5">
        <f t="shared" si="1486"/>
        <v>1</v>
      </c>
      <c r="CG477" s="5">
        <f t="shared" si="1487"/>
        <v>0</v>
      </c>
      <c r="CH477" s="5">
        <f t="shared" si="1488"/>
        <v>1</v>
      </c>
    </row>
    <row r="478" spans="1:86" s="2" customFormat="1" ht="30.2" customHeight="1" x14ac:dyDescent="0.25">
      <c r="A478" s="1" t="str">
        <f t="shared" si="1449"/>
        <v>Kitöltés rendben!</v>
      </c>
      <c r="B478" s="200">
        <v>2</v>
      </c>
      <c r="C478" s="199" t="s">
        <v>50</v>
      </c>
      <c r="D478" s="201" t="s">
        <v>709</v>
      </c>
      <c r="E478" s="201" t="s">
        <v>201</v>
      </c>
      <c r="F478" s="202" t="str">
        <f>VLOOKUP($G478,Összesítő!$B:$F,2,FALSE)</f>
        <v>21-32054-1-048-01-10</v>
      </c>
      <c r="G478" s="199" t="s">
        <v>280</v>
      </c>
      <c r="H478" s="202" t="str">
        <f>AY478&amp;"_"&amp;AW478&amp;"_FIV_"&amp;LEFT(Előlap!$B$6,4)</f>
        <v>3185_476_FIV_2026</v>
      </c>
      <c r="I478" s="202" t="str">
        <f>VLOOKUP($G478,Összesítő!$B:$F,5,FALSE)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8" s="202" t="str">
        <f>VLOOKUP($G478,Összesítő!$B:$F,4,FALSE)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8" s="6">
        <f t="shared" si="1408"/>
        <v>4200</v>
      </c>
      <c r="L478" s="200">
        <v>2029</v>
      </c>
      <c r="M478" s="200">
        <v>2029</v>
      </c>
      <c r="N478" s="12">
        <v>0</v>
      </c>
      <c r="O478" s="7">
        <v>4200</v>
      </c>
      <c r="P478" s="7">
        <v>0</v>
      </c>
      <c r="R478" s="7">
        <v>0</v>
      </c>
      <c r="S478" s="7">
        <v>0</v>
      </c>
      <c r="T478" s="7">
        <v>0</v>
      </c>
      <c r="U478" s="7">
        <v>0</v>
      </c>
      <c r="V478" s="7">
        <v>0</v>
      </c>
      <c r="W478" s="7">
        <v>0</v>
      </c>
      <c r="X478" s="7">
        <v>0</v>
      </c>
      <c r="Y478" s="7">
        <v>0</v>
      </c>
      <c r="Z478" s="7">
        <v>0</v>
      </c>
      <c r="AA478" s="7">
        <v>0</v>
      </c>
      <c r="AB478" s="7">
        <v>0</v>
      </c>
      <c r="AC478" s="6">
        <f t="shared" si="1450"/>
        <v>0</v>
      </c>
      <c r="AD478" s="3" t="str">
        <f t="shared" si="1451"/>
        <v>Nem rövidtávú a feladat.</v>
      </c>
      <c r="AF478" s="7">
        <v>0</v>
      </c>
      <c r="AG478" s="7">
        <v>0</v>
      </c>
      <c r="AH478" s="7">
        <v>0</v>
      </c>
      <c r="AI478" s="7">
        <v>0</v>
      </c>
      <c r="AJ478" s="7">
        <v>0</v>
      </c>
      <c r="AK478" s="7">
        <v>0</v>
      </c>
      <c r="AL478" s="7">
        <v>0</v>
      </c>
      <c r="AM478" s="7">
        <v>0</v>
      </c>
      <c r="AN478" s="7">
        <v>0</v>
      </c>
      <c r="AO478" s="7">
        <v>0</v>
      </c>
      <c r="AP478" s="7">
        <v>0</v>
      </c>
      <c r="AQ478" s="6">
        <f t="shared" si="1452"/>
        <v>0</v>
      </c>
      <c r="AR478" s="199" t="s">
        <v>205</v>
      </c>
      <c r="AS478" s="3" t="str">
        <f t="shared" si="1453"/>
        <v>Forráshiányos a feladat!</v>
      </c>
      <c r="AU478" s="201" t="s">
        <v>135</v>
      </c>
      <c r="AV478" s="201" t="s">
        <v>135</v>
      </c>
      <c r="AW478" s="202">
        <f>COUNTA($G$3:G478)</f>
        <v>476</v>
      </c>
      <c r="AY478" s="8">
        <f>VLOOKUP($G478,Összesítő!$B:$F,3,FALSE)</f>
        <v>3185</v>
      </c>
      <c r="AZ478" s="8">
        <f t="shared" si="1454"/>
        <v>0</v>
      </c>
      <c r="BA478" s="5">
        <f t="shared" si="1455"/>
        <v>1</v>
      </c>
      <c r="BB478" s="5" t="str">
        <f t="shared" si="1456"/>
        <v>H</v>
      </c>
      <c r="BC478" s="5">
        <f t="shared" si="1457"/>
        <v>0</v>
      </c>
      <c r="BD478" s="5">
        <f t="shared" si="1458"/>
        <v>0</v>
      </c>
      <c r="BE478" s="5">
        <f t="shared" si="1459"/>
        <v>0</v>
      </c>
      <c r="BF478" s="8" t="str">
        <f t="shared" si="1460"/>
        <v>Nem rövidtávú a feladat.</v>
      </c>
      <c r="BG478" s="5">
        <f t="shared" si="1461"/>
        <v>1</v>
      </c>
      <c r="BH478" s="5">
        <f t="shared" si="1462"/>
        <v>1</v>
      </c>
      <c r="BI478" s="5">
        <f t="shared" si="1463"/>
        <v>1</v>
      </c>
      <c r="BJ478" s="5">
        <f t="shared" si="1464"/>
        <v>1</v>
      </c>
      <c r="BK478" s="5">
        <f t="shared" si="1465"/>
        <v>1</v>
      </c>
      <c r="BL478" s="4" t="str">
        <f t="shared" si="1466"/>
        <v>Forráshiányos a feladat!</v>
      </c>
      <c r="BM478" s="5">
        <f t="shared" si="1467"/>
        <v>0</v>
      </c>
      <c r="BN478" s="5">
        <f t="shared" si="1468"/>
        <v>1</v>
      </c>
      <c r="BO478" s="5">
        <f t="shared" si="1469"/>
        <v>0</v>
      </c>
      <c r="BP478" s="5">
        <f t="shared" si="1470"/>
        <v>0</v>
      </c>
      <c r="BQ478" s="5">
        <f t="shared" si="1471"/>
        <v>0</v>
      </c>
      <c r="BR478" s="8">
        <f t="shared" si="1472"/>
        <v>0</v>
      </c>
      <c r="BS478" s="5">
        <f t="shared" si="1473"/>
        <v>0</v>
      </c>
      <c r="BT478" s="5">
        <f t="shared" si="1474"/>
        <v>0</v>
      </c>
      <c r="BU478" s="5">
        <f t="shared" si="1475"/>
        <v>1</v>
      </c>
      <c r="BV478" s="5">
        <f t="shared" si="1476"/>
        <v>1</v>
      </c>
      <c r="BW478" s="5">
        <f t="shared" si="1477"/>
        <v>1</v>
      </c>
      <c r="BX478" s="5">
        <f t="shared" si="1478"/>
        <v>1</v>
      </c>
      <c r="BY478" s="5">
        <f t="shared" si="1479"/>
        <v>1</v>
      </c>
      <c r="BZ478" s="5">
        <f t="shared" si="1480"/>
        <v>1</v>
      </c>
      <c r="CA478" s="5">
        <f t="shared" si="1481"/>
        <v>1</v>
      </c>
      <c r="CB478" s="5">
        <f t="shared" si="1482"/>
        <v>1</v>
      </c>
      <c r="CC478" s="5">
        <f t="shared" si="1483"/>
        <v>1</v>
      </c>
      <c r="CD478" s="5" t="str">
        <f t="shared" si="1484"/>
        <v>?</v>
      </c>
      <c r="CE478" s="4" t="str">
        <f t="shared" si="1485"/>
        <v>Kitöltés rendben!</v>
      </c>
      <c r="CF478" s="5">
        <f t="shared" si="1486"/>
        <v>1</v>
      </c>
      <c r="CG478" s="5">
        <f t="shared" si="1487"/>
        <v>0</v>
      </c>
      <c r="CH478" s="5">
        <f t="shared" si="1488"/>
        <v>1</v>
      </c>
    </row>
    <row r="479" spans="1:86" s="2" customFormat="1" ht="30.2" customHeight="1" x14ac:dyDescent="0.25">
      <c r="A479" s="1" t="str">
        <f t="shared" si="1449"/>
        <v>Kitöltés rendben!</v>
      </c>
      <c r="B479" s="200">
        <v>2</v>
      </c>
      <c r="C479" s="199" t="s">
        <v>50</v>
      </c>
      <c r="D479" s="201" t="s">
        <v>710</v>
      </c>
      <c r="E479" s="201" t="s">
        <v>201</v>
      </c>
      <c r="F479" s="202" t="str">
        <f>VLOOKUP($G479,Összesítő!$B:$F,2,FALSE)</f>
        <v>21-32054-1-048-01-10</v>
      </c>
      <c r="G479" s="199" t="s">
        <v>280</v>
      </c>
      <c r="H479" s="202" t="str">
        <f>AY479&amp;"_"&amp;AW479&amp;"_FIV_"&amp;LEFT(Előlap!$B$6,4)</f>
        <v>3185_477_FIV_2026</v>
      </c>
      <c r="I479" s="202" t="str">
        <f>VLOOKUP($G479,Összesítő!$B:$F,5,FALSE)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79" s="202" t="str">
        <f>VLOOKUP($G479,Összesítő!$B:$F,4,FALSE)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79" s="6">
        <f t="shared" si="1408"/>
        <v>1800</v>
      </c>
      <c r="L479" s="200">
        <v>2029</v>
      </c>
      <c r="M479" s="200">
        <v>2029</v>
      </c>
      <c r="N479" s="12">
        <v>0</v>
      </c>
      <c r="O479" s="7">
        <v>1800</v>
      </c>
      <c r="P479" s="7">
        <v>0</v>
      </c>
      <c r="R479" s="7">
        <v>0</v>
      </c>
      <c r="S479" s="7">
        <v>0</v>
      </c>
      <c r="T479" s="7">
        <v>0</v>
      </c>
      <c r="U479" s="7">
        <v>0</v>
      </c>
      <c r="V479" s="7">
        <v>0</v>
      </c>
      <c r="W479" s="7">
        <v>0</v>
      </c>
      <c r="X479" s="7">
        <v>0</v>
      </c>
      <c r="Y479" s="7">
        <v>0</v>
      </c>
      <c r="Z479" s="7">
        <v>0</v>
      </c>
      <c r="AA479" s="7">
        <v>0</v>
      </c>
      <c r="AB479" s="7">
        <v>0</v>
      </c>
      <c r="AC479" s="6">
        <f t="shared" si="1450"/>
        <v>0</v>
      </c>
      <c r="AD479" s="3" t="str">
        <f t="shared" si="1451"/>
        <v>Nem rövidtávú a feladat.</v>
      </c>
      <c r="AF479" s="7">
        <v>0</v>
      </c>
      <c r="AG479" s="7">
        <v>0</v>
      </c>
      <c r="AH479" s="7">
        <v>0</v>
      </c>
      <c r="AI479" s="7">
        <v>0</v>
      </c>
      <c r="AJ479" s="7">
        <v>0</v>
      </c>
      <c r="AK479" s="7">
        <v>0</v>
      </c>
      <c r="AL479" s="7">
        <v>0</v>
      </c>
      <c r="AM479" s="7">
        <v>0</v>
      </c>
      <c r="AN479" s="7">
        <v>0</v>
      </c>
      <c r="AO479" s="7">
        <v>0</v>
      </c>
      <c r="AP479" s="7">
        <v>0</v>
      </c>
      <c r="AQ479" s="6">
        <f t="shared" si="1452"/>
        <v>0</v>
      </c>
      <c r="AR479" s="199" t="s">
        <v>205</v>
      </c>
      <c r="AS479" s="3" t="str">
        <f t="shared" si="1453"/>
        <v>Forráshiányos a feladat!</v>
      </c>
      <c r="AU479" s="201" t="s">
        <v>135</v>
      </c>
      <c r="AV479" s="201" t="s">
        <v>135</v>
      </c>
      <c r="AW479" s="202">
        <f>COUNTA($G$3:G479)</f>
        <v>477</v>
      </c>
      <c r="AY479" s="8">
        <f>VLOOKUP($G479,Összesítő!$B:$F,3,FALSE)</f>
        <v>3185</v>
      </c>
      <c r="AZ479" s="8">
        <f t="shared" si="1454"/>
        <v>0</v>
      </c>
      <c r="BA479" s="5">
        <f t="shared" si="1455"/>
        <v>1</v>
      </c>
      <c r="BB479" s="5" t="str">
        <f t="shared" si="1456"/>
        <v>H</v>
      </c>
      <c r="BC479" s="5">
        <f t="shared" si="1457"/>
        <v>0</v>
      </c>
      <c r="BD479" s="5">
        <f t="shared" si="1458"/>
        <v>0</v>
      </c>
      <c r="BE479" s="5">
        <f t="shared" si="1459"/>
        <v>0</v>
      </c>
      <c r="BF479" s="8" t="str">
        <f t="shared" si="1460"/>
        <v>Nem rövidtávú a feladat.</v>
      </c>
      <c r="BG479" s="5">
        <f t="shared" si="1461"/>
        <v>1</v>
      </c>
      <c r="BH479" s="5">
        <f t="shared" si="1462"/>
        <v>1</v>
      </c>
      <c r="BI479" s="5">
        <f t="shared" si="1463"/>
        <v>1</v>
      </c>
      <c r="BJ479" s="5">
        <f t="shared" si="1464"/>
        <v>1</v>
      </c>
      <c r="BK479" s="5">
        <f t="shared" si="1465"/>
        <v>1</v>
      </c>
      <c r="BL479" s="4" t="str">
        <f t="shared" si="1466"/>
        <v>Forráshiányos a feladat!</v>
      </c>
      <c r="BM479" s="5">
        <f t="shared" si="1467"/>
        <v>0</v>
      </c>
      <c r="BN479" s="5">
        <f t="shared" si="1468"/>
        <v>1</v>
      </c>
      <c r="BO479" s="5">
        <f t="shared" si="1469"/>
        <v>0</v>
      </c>
      <c r="BP479" s="5">
        <f t="shared" si="1470"/>
        <v>0</v>
      </c>
      <c r="BQ479" s="5">
        <f t="shared" si="1471"/>
        <v>0</v>
      </c>
      <c r="BR479" s="8">
        <f t="shared" si="1472"/>
        <v>0</v>
      </c>
      <c r="BS479" s="5">
        <f t="shared" si="1473"/>
        <v>0</v>
      </c>
      <c r="BT479" s="5">
        <f t="shared" si="1474"/>
        <v>0</v>
      </c>
      <c r="BU479" s="5">
        <f t="shared" si="1475"/>
        <v>1</v>
      </c>
      <c r="BV479" s="5">
        <f t="shared" si="1476"/>
        <v>1</v>
      </c>
      <c r="BW479" s="5">
        <f t="shared" si="1477"/>
        <v>1</v>
      </c>
      <c r="BX479" s="5">
        <f t="shared" si="1478"/>
        <v>1</v>
      </c>
      <c r="BY479" s="5">
        <f t="shared" si="1479"/>
        <v>1</v>
      </c>
      <c r="BZ479" s="5">
        <f t="shared" si="1480"/>
        <v>1</v>
      </c>
      <c r="CA479" s="5">
        <f t="shared" si="1481"/>
        <v>1</v>
      </c>
      <c r="CB479" s="5">
        <f t="shared" si="1482"/>
        <v>1</v>
      </c>
      <c r="CC479" s="5">
        <f t="shared" si="1483"/>
        <v>1</v>
      </c>
      <c r="CD479" s="5" t="str">
        <f t="shared" si="1484"/>
        <v>?</v>
      </c>
      <c r="CE479" s="4" t="str">
        <f t="shared" si="1485"/>
        <v>Kitöltés rendben!</v>
      </c>
      <c r="CF479" s="5">
        <f t="shared" si="1486"/>
        <v>1</v>
      </c>
      <c r="CG479" s="5">
        <f t="shared" si="1487"/>
        <v>0</v>
      </c>
      <c r="CH479" s="5">
        <f t="shared" si="1488"/>
        <v>1</v>
      </c>
    </row>
    <row r="480" spans="1:86" s="2" customFormat="1" ht="30.2" customHeight="1" x14ac:dyDescent="0.25">
      <c r="A480" s="1" t="str">
        <f t="shared" si="1449"/>
        <v>Kitöltés rendben!</v>
      </c>
      <c r="B480" s="200">
        <v>2</v>
      </c>
      <c r="C480" s="199" t="s">
        <v>50</v>
      </c>
      <c r="D480" s="201" t="s">
        <v>711</v>
      </c>
      <c r="E480" s="201" t="s">
        <v>201</v>
      </c>
      <c r="F480" s="202" t="str">
        <f>VLOOKUP($G480,Összesítő!$B:$F,2,FALSE)</f>
        <v>21-32054-1-048-01-10</v>
      </c>
      <c r="G480" s="199" t="s">
        <v>280</v>
      </c>
      <c r="H480" s="202" t="str">
        <f>AY480&amp;"_"&amp;AW480&amp;"_FIV_"&amp;LEFT(Előlap!$B$6,4)</f>
        <v>3185_478_FIV_2026</v>
      </c>
      <c r="I480" s="202" t="str">
        <f>VLOOKUP($G480,Összesítő!$B:$F,5,FALSE)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0" s="202" t="str">
        <f>VLOOKUP($G480,Összesítő!$B:$F,4,FALSE)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0" s="6">
        <f t="shared" si="1408"/>
        <v>1800</v>
      </c>
      <c r="L480" s="200">
        <v>2030</v>
      </c>
      <c r="M480" s="200">
        <v>2030</v>
      </c>
      <c r="N480" s="12">
        <v>0</v>
      </c>
      <c r="O480" s="7">
        <v>1800</v>
      </c>
      <c r="P480" s="7">
        <v>0</v>
      </c>
      <c r="R480" s="7">
        <v>0</v>
      </c>
      <c r="S480" s="7">
        <v>0</v>
      </c>
      <c r="T480" s="7">
        <v>0</v>
      </c>
      <c r="U480" s="7">
        <v>0</v>
      </c>
      <c r="V480" s="7">
        <v>0</v>
      </c>
      <c r="W480" s="7">
        <v>0</v>
      </c>
      <c r="X480" s="7">
        <v>0</v>
      </c>
      <c r="Y480" s="7">
        <v>0</v>
      </c>
      <c r="Z480" s="7">
        <v>0</v>
      </c>
      <c r="AA480" s="7">
        <v>0</v>
      </c>
      <c r="AB480" s="7">
        <v>0</v>
      </c>
      <c r="AC480" s="6">
        <f t="shared" si="1450"/>
        <v>0</v>
      </c>
      <c r="AD480" s="3" t="str">
        <f t="shared" si="1451"/>
        <v>Nem rövidtávú a feladat.</v>
      </c>
      <c r="AF480" s="7">
        <v>0</v>
      </c>
      <c r="AG480" s="7">
        <v>0</v>
      </c>
      <c r="AH480" s="7">
        <v>0</v>
      </c>
      <c r="AI480" s="7">
        <v>0</v>
      </c>
      <c r="AJ480" s="7">
        <v>0</v>
      </c>
      <c r="AK480" s="7">
        <v>0</v>
      </c>
      <c r="AL480" s="7">
        <v>0</v>
      </c>
      <c r="AM480" s="7">
        <v>0</v>
      </c>
      <c r="AN480" s="7">
        <v>0</v>
      </c>
      <c r="AO480" s="7">
        <v>0</v>
      </c>
      <c r="AP480" s="7">
        <v>0</v>
      </c>
      <c r="AQ480" s="6">
        <f t="shared" si="1452"/>
        <v>0</v>
      </c>
      <c r="AR480" s="199" t="s">
        <v>205</v>
      </c>
      <c r="AS480" s="3" t="str">
        <f t="shared" si="1453"/>
        <v>Forráshiányos a feladat!</v>
      </c>
      <c r="AU480" s="201" t="s">
        <v>135</v>
      </c>
      <c r="AV480" s="201" t="s">
        <v>135</v>
      </c>
      <c r="AW480" s="202">
        <f>COUNTA($G$3:G480)</f>
        <v>478</v>
      </c>
      <c r="AY480" s="8">
        <f>VLOOKUP($G480,Összesítő!$B:$F,3,FALSE)</f>
        <v>3185</v>
      </c>
      <c r="AZ480" s="8">
        <f t="shared" si="1454"/>
        <v>0</v>
      </c>
      <c r="BA480" s="5">
        <f t="shared" si="1455"/>
        <v>1</v>
      </c>
      <c r="BB480" s="5" t="str">
        <f t="shared" si="1456"/>
        <v>H</v>
      </c>
      <c r="BC480" s="5">
        <f t="shared" si="1457"/>
        <v>0</v>
      </c>
      <c r="BD480" s="5">
        <f t="shared" si="1458"/>
        <v>0</v>
      </c>
      <c r="BE480" s="5">
        <f t="shared" si="1459"/>
        <v>0</v>
      </c>
      <c r="BF480" s="8" t="str">
        <f t="shared" si="1460"/>
        <v>Nem rövidtávú a feladat.</v>
      </c>
      <c r="BG480" s="5">
        <f t="shared" si="1461"/>
        <v>1</v>
      </c>
      <c r="BH480" s="5">
        <f t="shared" si="1462"/>
        <v>1</v>
      </c>
      <c r="BI480" s="5">
        <f t="shared" si="1463"/>
        <v>1</v>
      </c>
      <c r="BJ480" s="5">
        <f t="shared" si="1464"/>
        <v>1</v>
      </c>
      <c r="BK480" s="5">
        <f t="shared" si="1465"/>
        <v>1</v>
      </c>
      <c r="BL480" s="4" t="str">
        <f t="shared" si="1466"/>
        <v>Forráshiányos a feladat!</v>
      </c>
      <c r="BM480" s="5">
        <f t="shared" si="1467"/>
        <v>0</v>
      </c>
      <c r="BN480" s="5">
        <f t="shared" si="1468"/>
        <v>1</v>
      </c>
      <c r="BO480" s="5">
        <f t="shared" si="1469"/>
        <v>0</v>
      </c>
      <c r="BP480" s="5">
        <f t="shared" si="1470"/>
        <v>0</v>
      </c>
      <c r="BQ480" s="5">
        <f t="shared" si="1471"/>
        <v>0</v>
      </c>
      <c r="BR480" s="8">
        <f t="shared" si="1472"/>
        <v>0</v>
      </c>
      <c r="BS480" s="5">
        <f t="shared" si="1473"/>
        <v>0</v>
      </c>
      <c r="BT480" s="5">
        <f t="shared" si="1474"/>
        <v>0</v>
      </c>
      <c r="BU480" s="5">
        <f t="shared" si="1475"/>
        <v>1</v>
      </c>
      <c r="BV480" s="5">
        <f t="shared" si="1476"/>
        <v>1</v>
      </c>
      <c r="BW480" s="5">
        <f t="shared" si="1477"/>
        <v>1</v>
      </c>
      <c r="BX480" s="5">
        <f t="shared" si="1478"/>
        <v>1</v>
      </c>
      <c r="BY480" s="5">
        <f t="shared" si="1479"/>
        <v>1</v>
      </c>
      <c r="BZ480" s="5">
        <f t="shared" si="1480"/>
        <v>1</v>
      </c>
      <c r="CA480" s="5">
        <f t="shared" si="1481"/>
        <v>1</v>
      </c>
      <c r="CB480" s="5">
        <f t="shared" si="1482"/>
        <v>1</v>
      </c>
      <c r="CC480" s="5">
        <f t="shared" si="1483"/>
        <v>1</v>
      </c>
      <c r="CD480" s="5" t="str">
        <f t="shared" si="1484"/>
        <v>?</v>
      </c>
      <c r="CE480" s="4" t="str">
        <f t="shared" si="1485"/>
        <v>Kitöltés rendben!</v>
      </c>
      <c r="CF480" s="5">
        <f t="shared" si="1486"/>
        <v>1</v>
      </c>
      <c r="CG480" s="5">
        <f t="shared" si="1487"/>
        <v>0</v>
      </c>
      <c r="CH480" s="5">
        <f t="shared" si="1488"/>
        <v>1</v>
      </c>
    </row>
    <row r="481" spans="1:86" s="2" customFormat="1" ht="30.2" customHeight="1" x14ac:dyDescent="0.25">
      <c r="A481" s="1" t="str">
        <f t="shared" si="1449"/>
        <v>Kitöltés rendben!</v>
      </c>
      <c r="B481" s="200">
        <v>2</v>
      </c>
      <c r="C481" s="199" t="s">
        <v>50</v>
      </c>
      <c r="D481" s="201" t="s">
        <v>712</v>
      </c>
      <c r="E481" s="201" t="s">
        <v>201</v>
      </c>
      <c r="F481" s="202" t="str">
        <f>VLOOKUP($G481,Összesítő!$B:$F,2,FALSE)</f>
        <v>21-32054-1-048-01-10</v>
      </c>
      <c r="G481" s="199" t="s">
        <v>280</v>
      </c>
      <c r="H481" s="202" t="str">
        <f>AY481&amp;"_"&amp;AW481&amp;"_FIV_"&amp;LEFT(Előlap!$B$6,4)</f>
        <v>3185_479_FIV_2026</v>
      </c>
      <c r="I481" s="202" t="str">
        <f>VLOOKUP($G481,Összesítő!$B:$F,5,FALSE)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1" s="202" t="str">
        <f>VLOOKUP($G481,Összesítő!$B:$F,4,FALSE)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1" s="6">
        <f t="shared" si="1408"/>
        <v>1000</v>
      </c>
      <c r="L481" s="200">
        <v>2030</v>
      </c>
      <c r="M481" s="200">
        <v>2030</v>
      </c>
      <c r="N481" s="12">
        <v>0</v>
      </c>
      <c r="O481" s="7">
        <v>1000</v>
      </c>
      <c r="P481" s="7">
        <v>0</v>
      </c>
      <c r="R481" s="7">
        <v>0</v>
      </c>
      <c r="S481" s="7">
        <v>0</v>
      </c>
      <c r="T481" s="7">
        <v>0</v>
      </c>
      <c r="U481" s="7">
        <v>0</v>
      </c>
      <c r="V481" s="7">
        <v>0</v>
      </c>
      <c r="W481" s="7">
        <v>0</v>
      </c>
      <c r="X481" s="7">
        <v>0</v>
      </c>
      <c r="Y481" s="7">
        <v>0</v>
      </c>
      <c r="Z481" s="7">
        <v>0</v>
      </c>
      <c r="AA481" s="7">
        <v>0</v>
      </c>
      <c r="AB481" s="7">
        <v>0</v>
      </c>
      <c r="AC481" s="6">
        <f t="shared" si="1450"/>
        <v>0</v>
      </c>
      <c r="AD481" s="3" t="str">
        <f t="shared" si="1451"/>
        <v>Nem rövidtávú a feladat.</v>
      </c>
      <c r="AF481" s="7">
        <v>0</v>
      </c>
      <c r="AG481" s="7">
        <v>0</v>
      </c>
      <c r="AH481" s="7">
        <v>0</v>
      </c>
      <c r="AI481" s="7">
        <v>0</v>
      </c>
      <c r="AJ481" s="7">
        <v>0</v>
      </c>
      <c r="AK481" s="7">
        <v>0</v>
      </c>
      <c r="AL481" s="7">
        <v>0</v>
      </c>
      <c r="AM481" s="7">
        <v>0</v>
      </c>
      <c r="AN481" s="7">
        <v>0</v>
      </c>
      <c r="AO481" s="7">
        <v>0</v>
      </c>
      <c r="AP481" s="7">
        <v>0</v>
      </c>
      <c r="AQ481" s="6">
        <f t="shared" si="1452"/>
        <v>0</v>
      </c>
      <c r="AR481" s="199" t="s">
        <v>205</v>
      </c>
      <c r="AS481" s="3" t="str">
        <f t="shared" si="1453"/>
        <v>Forráshiányos a feladat!</v>
      </c>
      <c r="AU481" s="201" t="s">
        <v>135</v>
      </c>
      <c r="AV481" s="201" t="s">
        <v>135</v>
      </c>
      <c r="AW481" s="202">
        <f>COUNTA($G$3:G481)</f>
        <v>479</v>
      </c>
      <c r="AY481" s="8">
        <f>VLOOKUP($G481,Összesítő!$B:$F,3,FALSE)</f>
        <v>3185</v>
      </c>
      <c r="AZ481" s="8">
        <f t="shared" si="1454"/>
        <v>0</v>
      </c>
      <c r="BA481" s="5">
        <f t="shared" si="1455"/>
        <v>1</v>
      </c>
      <c r="BB481" s="5" t="str">
        <f t="shared" si="1456"/>
        <v>H</v>
      </c>
      <c r="BC481" s="5">
        <f t="shared" si="1457"/>
        <v>0</v>
      </c>
      <c r="BD481" s="5">
        <f t="shared" si="1458"/>
        <v>0</v>
      </c>
      <c r="BE481" s="5">
        <f t="shared" si="1459"/>
        <v>0</v>
      </c>
      <c r="BF481" s="8" t="str">
        <f t="shared" si="1460"/>
        <v>Nem rövidtávú a feladat.</v>
      </c>
      <c r="BG481" s="5">
        <f t="shared" si="1461"/>
        <v>1</v>
      </c>
      <c r="BH481" s="5">
        <f t="shared" si="1462"/>
        <v>1</v>
      </c>
      <c r="BI481" s="5">
        <f t="shared" si="1463"/>
        <v>1</v>
      </c>
      <c r="BJ481" s="5">
        <f t="shared" si="1464"/>
        <v>1</v>
      </c>
      <c r="BK481" s="5">
        <f t="shared" si="1465"/>
        <v>1</v>
      </c>
      <c r="BL481" s="4" t="str">
        <f t="shared" si="1466"/>
        <v>Forráshiányos a feladat!</v>
      </c>
      <c r="BM481" s="5">
        <f t="shared" si="1467"/>
        <v>0</v>
      </c>
      <c r="BN481" s="5">
        <f t="shared" si="1468"/>
        <v>1</v>
      </c>
      <c r="BO481" s="5">
        <f t="shared" si="1469"/>
        <v>0</v>
      </c>
      <c r="BP481" s="5">
        <f t="shared" si="1470"/>
        <v>0</v>
      </c>
      <c r="BQ481" s="5">
        <f t="shared" si="1471"/>
        <v>0</v>
      </c>
      <c r="BR481" s="8">
        <f t="shared" si="1472"/>
        <v>0</v>
      </c>
      <c r="BS481" s="5">
        <f t="shared" si="1473"/>
        <v>0</v>
      </c>
      <c r="BT481" s="5">
        <f t="shared" si="1474"/>
        <v>0</v>
      </c>
      <c r="BU481" s="5">
        <f t="shared" si="1475"/>
        <v>1</v>
      </c>
      <c r="BV481" s="5">
        <f t="shared" si="1476"/>
        <v>1</v>
      </c>
      <c r="BW481" s="5">
        <f t="shared" si="1477"/>
        <v>1</v>
      </c>
      <c r="BX481" s="5">
        <f t="shared" si="1478"/>
        <v>1</v>
      </c>
      <c r="BY481" s="5">
        <f t="shared" si="1479"/>
        <v>1</v>
      </c>
      <c r="BZ481" s="5">
        <f t="shared" si="1480"/>
        <v>1</v>
      </c>
      <c r="CA481" s="5">
        <f t="shared" si="1481"/>
        <v>1</v>
      </c>
      <c r="CB481" s="5">
        <f t="shared" si="1482"/>
        <v>1</v>
      </c>
      <c r="CC481" s="5">
        <f t="shared" si="1483"/>
        <v>1</v>
      </c>
      <c r="CD481" s="5" t="str">
        <f t="shared" si="1484"/>
        <v>?</v>
      </c>
      <c r="CE481" s="4" t="str">
        <f t="shared" si="1485"/>
        <v>Kitöltés rendben!</v>
      </c>
      <c r="CF481" s="5">
        <f t="shared" si="1486"/>
        <v>1</v>
      </c>
      <c r="CG481" s="5">
        <f t="shared" si="1487"/>
        <v>0</v>
      </c>
      <c r="CH481" s="5">
        <f t="shared" si="1488"/>
        <v>1</v>
      </c>
    </row>
    <row r="482" spans="1:86" s="2" customFormat="1" ht="30.2" customHeight="1" x14ac:dyDescent="0.25">
      <c r="A482" s="1" t="str">
        <f t="shared" ref="A482:A494" si="1489">IF($G482="","Nincs VKR kiválasztva!",CE482)</f>
        <v>Kitöltés rendben!</v>
      </c>
      <c r="B482" s="200">
        <v>2</v>
      </c>
      <c r="C482" s="199" t="s">
        <v>50</v>
      </c>
      <c r="D482" s="201" t="s">
        <v>713</v>
      </c>
      <c r="E482" s="201" t="s">
        <v>201</v>
      </c>
      <c r="F482" s="202" t="str">
        <f>VLOOKUP($G482,Összesítő!$B:$F,2,FALSE)</f>
        <v>21-32054-1-048-01-10</v>
      </c>
      <c r="G482" s="199" t="s">
        <v>280</v>
      </c>
      <c r="H482" s="202" t="str">
        <f>AY482&amp;"_"&amp;AW482&amp;"_FIV_"&amp;LEFT(Előlap!$B$6,4)</f>
        <v>3185_480_FIV_2026</v>
      </c>
      <c r="I482" s="202" t="str">
        <f>VLOOKUP($G482,Összesítő!$B:$F,5,FALSE)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2" s="202" t="str">
        <f>VLOOKUP($G482,Összesítő!$B:$F,4,FALSE)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2" s="6">
        <f t="shared" si="1408"/>
        <v>1000</v>
      </c>
      <c r="L482" s="200">
        <v>2030</v>
      </c>
      <c r="M482" s="200">
        <v>2030</v>
      </c>
      <c r="N482" s="12">
        <v>0</v>
      </c>
      <c r="O482" s="7">
        <v>1000</v>
      </c>
      <c r="P482" s="7">
        <v>0</v>
      </c>
      <c r="R482" s="7">
        <v>0</v>
      </c>
      <c r="S482" s="7">
        <v>0</v>
      </c>
      <c r="T482" s="7">
        <v>0</v>
      </c>
      <c r="U482" s="7">
        <v>0</v>
      </c>
      <c r="V482" s="7">
        <v>0</v>
      </c>
      <c r="W482" s="7">
        <v>0</v>
      </c>
      <c r="X482" s="7">
        <v>0</v>
      </c>
      <c r="Y482" s="7">
        <v>0</v>
      </c>
      <c r="Z482" s="7">
        <v>0</v>
      </c>
      <c r="AA482" s="7">
        <v>0</v>
      </c>
      <c r="AB482" s="7">
        <v>0</v>
      </c>
      <c r="AC482" s="6">
        <f t="shared" ref="AC482:AC494" si="1490">SUM(R482:AB482)</f>
        <v>0</v>
      </c>
      <c r="AD482" s="3" t="str">
        <f t="shared" ref="AD482:AD494" si="1491">IF($G482="","Nincs VKR kiválasztva!",IF(BA482=0,"Hiányos kitöltés!",BF482))</f>
        <v>Nem rövidtávú a feladat.</v>
      </c>
      <c r="AF482" s="7">
        <v>0</v>
      </c>
      <c r="AG482" s="7">
        <v>0</v>
      </c>
      <c r="AH482" s="7">
        <v>0</v>
      </c>
      <c r="AI482" s="7">
        <v>0</v>
      </c>
      <c r="AJ482" s="7">
        <v>0</v>
      </c>
      <c r="AK482" s="7">
        <v>0</v>
      </c>
      <c r="AL482" s="7">
        <v>0</v>
      </c>
      <c r="AM482" s="7">
        <v>0</v>
      </c>
      <c r="AN482" s="7">
        <v>0</v>
      </c>
      <c r="AO482" s="7">
        <v>0</v>
      </c>
      <c r="AP482" s="7">
        <v>0</v>
      </c>
      <c r="AQ482" s="6">
        <f t="shared" ref="AQ482:AQ494" si="1492">SUM(AF482:AP482)</f>
        <v>0</v>
      </c>
      <c r="AR482" s="199" t="s">
        <v>205</v>
      </c>
      <c r="AS482" s="3" t="str">
        <f t="shared" ref="AS482:AS494" si="1493">IF($G482="","Nincs VKR kiválasztva!",IF($BA482=0,"Hiányos kitöltés!",IF($BN482=0,"Nem hosszútávú a feladat.",$BL482)))</f>
        <v>Forráshiányos a feladat!</v>
      </c>
      <c r="AU482" s="201" t="s">
        <v>135</v>
      </c>
      <c r="AV482" s="201" t="s">
        <v>135</v>
      </c>
      <c r="AW482" s="202">
        <f>COUNTA($G$3:G482)</f>
        <v>480</v>
      </c>
      <c r="AY482" s="8">
        <f>VLOOKUP($G482,Összesítő!$B:$F,3,FALSE)</f>
        <v>3185</v>
      </c>
      <c r="AZ482" s="8">
        <f t="shared" ref="AZ482:AZ494" si="1494">LEN($AU482)</f>
        <v>0</v>
      </c>
      <c r="BA482" s="5">
        <f t="shared" ref="BA482:BA494" si="1495">IF(OR($B482="",$C482="",$D482="",$E482="",$F482="",$L482="",$M482="",$N482="",$O482="",$P482=""),0,1)</f>
        <v>1</v>
      </c>
      <c r="BB482" s="5" t="str">
        <f t="shared" ref="BB482:BB494" si="1496">IF($F482="",0,IF(AND($L482=2027,$M482=2027),"R",IF(AND($L482=2027,$M482&gt;2027),"RH",IF(AND($L482&gt;2027,$M482&gt;2027),"H","x"))))</f>
        <v>H</v>
      </c>
      <c r="BC482" s="5">
        <f t="shared" ref="BC482:BC494" si="1497">IF(OR(BB482="R",BB482="RH"),1,0)</f>
        <v>0</v>
      </c>
      <c r="BD482" s="5">
        <f t="shared" ref="BD482:BD494" si="1498">IF(AND($BB482="R",$O482&gt;0),1,IF(AND($BB482="H",$N482&gt;0),1,0))</f>
        <v>0</v>
      </c>
      <c r="BE482" s="5">
        <f t="shared" ref="BE482:BE494" si="1499">IF($AC482&lt;$N482,1,IF($AC482=$N482,0))</f>
        <v>0</v>
      </c>
      <c r="BF482" s="8" t="str">
        <f t="shared" ref="BF482:BF494" si="1500">IF($L482&gt;2027,"Nem rövidtávú a feladat.",IF($BE482=1,"Az I. ütem nem lehet forráshiányos!",IF($AC482&gt;$N482,"Többlet forrást jelölt meg az I. ütemnél! A forrás ne legyen több a költségnél.",IF($AC482=$N482,"A forrás egyenlő a költséggel (I.ütem).",0))))</f>
        <v>Nem rövidtávú a feladat.</v>
      </c>
      <c r="BG482" s="5">
        <f t="shared" ref="BG482:BG494" si="1501">IF(AND($R482&lt;&gt;"",$S482&lt;&gt;"",$T482&lt;&gt;"",$U482&lt;&gt;"",$V482&lt;&gt;"",$W482&lt;&gt;"",$X482&lt;&gt;"",$Y482&lt;&gt;"",$Z482&lt;&gt;"",$AA482&lt;&gt;"",$AB482&lt;&gt;""),1,0)</f>
        <v>1</v>
      </c>
      <c r="BH482" s="5">
        <f t="shared" ref="BH482:BH494" si="1502">IF(AND($BG482=1,$N482=$AC482),1,0)</f>
        <v>1</v>
      </c>
      <c r="BI482" s="5">
        <f t="shared" ref="BI482:BI494" si="1503">IF($AQ482&lt;$O482,1,0)</f>
        <v>1</v>
      </c>
      <c r="BJ482" s="5">
        <f t="shared" ref="BJ482:BJ494" si="1504">IF(AND($AF482&lt;&gt;"",$AG482&lt;&gt;"",$AH482&lt;&gt;"",$AI482&lt;&gt;"",$AJ482&lt;&gt;"",$AK482&lt;&gt;"",$AL482&lt;&gt;"",$AM482&lt;&gt;"",$AN482&lt;&gt;"",$AO482&lt;&gt;"",$AP482&lt;&gt;""),1,0)</f>
        <v>1</v>
      </c>
      <c r="BK482" s="5">
        <f t="shared" ref="BK482:BK494" si="1505">IF(AND($BJ482=1,$O482=$AQ482),1,IF(AND($BJ482=1,$O482&gt;$AQ482,AR482="igen"),1,0))</f>
        <v>1</v>
      </c>
      <c r="BL482" s="4" t="str">
        <f t="shared" ref="BL482:BL494" si="1506">IF($M482&lt;2028,"Nem hosszútávú a feladat.",IF(AND($BI482=1,$AR482="nem"),"Forráshiányos a feladat? Jelölje az AR-oszlopban!",IF(AND($BI482=0,$AR482="igen"),"Forráshiányosnak jelölte a feladat az AR-oszlopban, de a forrás költség adatok alapnján nem az!",IF(AND($BI482=1,$AR482="igen"),"Forráshiányos a feladat!",IF($AQ482&gt;$O482,"Többlet forrást jelölt meg a II. ütemnél! A forrás ne legyen több a költségnél.",IF($AQ482=$O482,"A forrás egyenlő a költséggel (II.ütem).",0))))))</f>
        <v>Forráshiányos a feladat!</v>
      </c>
      <c r="BM482" s="5">
        <f t="shared" ref="BM482:BM494" si="1507">IF($M482&lt;2028,1,0)</f>
        <v>0</v>
      </c>
      <c r="BN482" s="5">
        <f t="shared" ref="BN482:BN494" si="1508">IF($M482&gt;2027,1,0)</f>
        <v>1</v>
      </c>
      <c r="BO482" s="5">
        <f t="shared" ref="BO482:BO494" si="1509">IF(AND($BM482=1,$N482=0),1,0)</f>
        <v>0</v>
      </c>
      <c r="BP482" s="5">
        <f t="shared" ref="BP482:BP494" si="1510">IF(AND($BN482=1,$O482=0),1,0)</f>
        <v>0</v>
      </c>
      <c r="BQ482" s="5">
        <f t="shared" ref="BQ482:BQ494" si="1511">IF(AND($BB482="R",$N482=0,$AZ482&gt;29),1,IF(AND($BB482="RH",$N482=0,$AZ482&gt;29),1,0))</f>
        <v>0</v>
      </c>
      <c r="BR482" s="8">
        <f t="shared" ref="BR482:BR494" si="1512">IF($BN482=0,"Nincs hosszútávú terv!",IF(AND($BB482="H",$O482=0,$AZ482=0),"Nullás a hosszútávú feladat és nincs hozzá indoklás!",IF(AND($BB482="RH",$O482=0,$AZ482=0),"Nullás a hosszútávú feladat és nincs hozzá indoklás!",IF(AND($BB482="R",$O482=0,$AZ482&lt;300),"Nullás a hosszútávú feladat és rövid hozzá az indoklás!",IF(AND($BB482="RH",$O482=0,$AZ482&lt;300),"Nullás a hosszútávú feladat és rövid hozzá az indoklás!",0)))))</f>
        <v>0</v>
      </c>
      <c r="BS482" s="5">
        <f t="shared" ref="BS482:BS494" si="1513">IF(AND($BB482="R",$N482=0,$AZ482&gt;29),1,IF(AND($BB482="RH",$N482=0,$AZ482&gt;29),1,0))</f>
        <v>0</v>
      </c>
      <c r="BT482" s="5">
        <f t="shared" ref="BT482:BT494" si="1514">IF(AND($BB482="H",$O482=0,$AZ482&gt;29),1,IF(AND($BB482="RH",$O482=0,$AZ482&gt;29),1,0))</f>
        <v>0</v>
      </c>
      <c r="BU482" s="5">
        <f t="shared" ref="BU482:BU494" si="1515">IF($B482="",0,1)</f>
        <v>1</v>
      </c>
      <c r="BV482" s="5">
        <f t="shared" ref="BV482:BV494" si="1516">IF($C482="",0,1)</f>
        <v>1</v>
      </c>
      <c r="BW482" s="5">
        <f t="shared" ref="BW482:BW494" si="1517">IF($D482="",0,1)</f>
        <v>1</v>
      </c>
      <c r="BX482" s="5">
        <f t="shared" ref="BX482:BX494" si="1518">IF($E482="",0,1)</f>
        <v>1</v>
      </c>
      <c r="BY482" s="5">
        <f t="shared" ref="BY482:BY494" si="1519">IF($L482="",0,1)</f>
        <v>1</v>
      </c>
      <c r="BZ482" s="5">
        <f t="shared" ref="BZ482:BZ494" si="1520">IF($M482="",0,1)</f>
        <v>1</v>
      </c>
      <c r="CA482" s="5">
        <f t="shared" ref="CA482:CA494" si="1521">IF($N482="",0,1)</f>
        <v>1</v>
      </c>
      <c r="CB482" s="5">
        <f t="shared" ref="CB482:CB494" si="1522">IF($O482="",0,1)</f>
        <v>1</v>
      </c>
      <c r="CC482" s="5">
        <f t="shared" ref="CC482:CC494" si="1523">IF($P482="",0,1)</f>
        <v>1</v>
      </c>
      <c r="CD482" s="5" t="str">
        <f t="shared" ref="CD482:CD494" si="1524">IF(AND($BA482=0,$BU482=0),"Hiányos kitöltés! (B-oszlop üres)",IF(AND($BA482=0,$BV482=0),"Hiányos kitöltés! (C-oszlop üres)",IF(AND($BA482=0,$BW482=0),"Hiányos kitöltés! (D-oszlop üres)",IF(AND($BA482=0,$BX482=0),"Hiányos kitöltés! (E-oszlop üres)",IF(AND($BA482=0,$BY482=0),"Hiányos kitöltés! (L-oszlop üres)",IF(AND($BA482=0,$BZ482=0),"Hiányos kitöltés! (M-oszlop üres)",IF(AND($BA482=0,$CA482=0),"Hiányos kitöltés! (N-oszlop üres)",IF(AND($BA482=0,$CB482=0),"Hiányos kitöltés! (O-oszlop üres)",IF(AND($BA482=0,$CC482=0),"Hiányos kitöltés! (P-oszlop üres)",IF(AND($BA482=0,$BG482=0),"Hiányos kitöltés! (I.ütem forrása hiányos!","?"))))))))))</f>
        <v>?</v>
      </c>
      <c r="CE482" s="4" t="str">
        <f t="shared" ref="CE482:CE494" si="1525">IF($BA482=0,$CD482,IF($BG482=0,"I. ütem forrása nincs kitöltve!",IF($BJ482=0,"II. ütem forrása nincs kitöltve!",IF($BD482=1,"Költségek üteme nem megfelelő (az időtartam és a költség üteme eltér)!",IF(AND(BH482=0,$BA482=1,$BJ482=1,$BD482=1),"Kötelező cellák kitöltve, de az I. ütem forrása hibás!",IF(AND(BJ482=0,$BA482=1,$BJ482=1,$BD482=1),"Kötelező cellák kitöltve, de a II. ütem forrása hibás!",IF(AND($BO482=1,$AZ482&lt;30),"Nullás a rövidtávú feladat és rövid (hiányzik) a hozzá tartozó indoklás!",IF(AND($BP482=1,$AZ482&lt;30),"Nullás a hosszútávú feladat és rövid (hiányzik) a hozzá tartozó indoklás!",IF(AND(BN482=1,C482="2011_RENDKÍVÜLI"),"II. ütemre nem tervezhet Rendkívüli feladatot!",IF(BH482=0,AD482,IF(BK482=0,AS482,IF(AND(BC482=1,$P482&gt;$N482),"EM rendelet 2. melléklet terhére elszámolt költség nem lehet nagyobb az I. ütemre tervezett tényleges költségnél!",IF($AC482&gt;$N482,"Többlet forrást jelölt meg az I. ütemnél! A forrás ne legyen több a költségnél.",IF($AQ482&gt;$O482,"Többlet forrást jelölt meg a II. ütemnél! A forrás ne legyen több a költségnél.","Kitöltés rendben!"))))))))))))))</f>
        <v>Kitöltés rendben!</v>
      </c>
      <c r="CF482" s="5">
        <f t="shared" ref="CF482:CF494" si="1526">IF(A482="Kitöltés rendben!",1,0)</f>
        <v>1</v>
      </c>
      <c r="CG482" s="5">
        <f t="shared" ref="CG482:CG494" si="1527">IF(AND($BB482="R",$CF482=1),1,IF(AND($BB482="RH",$CF482=1),1,0))</f>
        <v>0</v>
      </c>
      <c r="CH482" s="5">
        <f t="shared" ref="CH482:CH494" si="1528">IF(AND($BB482="H",$CF482=1),1,IF(AND($BB482="RH",$CF482=1),1,0))</f>
        <v>1</v>
      </c>
    </row>
    <row r="483" spans="1:86" s="2" customFormat="1" ht="30.2" customHeight="1" x14ac:dyDescent="0.25">
      <c r="A483" s="1" t="str">
        <f t="shared" si="1489"/>
        <v>Kitöltés rendben!</v>
      </c>
      <c r="B483" s="200">
        <v>2</v>
      </c>
      <c r="C483" s="199" t="s">
        <v>50</v>
      </c>
      <c r="D483" s="201" t="s">
        <v>714</v>
      </c>
      <c r="E483" s="201" t="s">
        <v>201</v>
      </c>
      <c r="F483" s="202" t="str">
        <f>VLOOKUP($G483,Összesítő!$B:$F,2,FALSE)</f>
        <v>21-32054-1-048-01-10</v>
      </c>
      <c r="G483" s="199" t="s">
        <v>280</v>
      </c>
      <c r="H483" s="202" t="str">
        <f>AY483&amp;"_"&amp;AW483&amp;"_FIV_"&amp;LEFT(Előlap!$B$6,4)</f>
        <v>3185_481_FIV_2026</v>
      </c>
      <c r="I483" s="202" t="str">
        <f>VLOOKUP($G483,Összesítő!$B:$F,5,FALSE)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3" s="202" t="str">
        <f>VLOOKUP($G483,Összesítő!$B:$F,4,FALSE)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3" s="6">
        <f t="shared" si="1408"/>
        <v>1000</v>
      </c>
      <c r="L483" s="200">
        <v>2032</v>
      </c>
      <c r="M483" s="200">
        <v>2032</v>
      </c>
      <c r="N483" s="12">
        <v>0</v>
      </c>
      <c r="O483" s="7">
        <v>1000</v>
      </c>
      <c r="P483" s="7">
        <v>0</v>
      </c>
      <c r="R483" s="7">
        <v>0</v>
      </c>
      <c r="S483" s="7">
        <v>0</v>
      </c>
      <c r="T483" s="7">
        <v>0</v>
      </c>
      <c r="U483" s="7">
        <v>0</v>
      </c>
      <c r="V483" s="7">
        <v>0</v>
      </c>
      <c r="W483" s="7">
        <v>0</v>
      </c>
      <c r="X483" s="7">
        <v>0</v>
      </c>
      <c r="Y483" s="7">
        <v>0</v>
      </c>
      <c r="Z483" s="7">
        <v>0</v>
      </c>
      <c r="AA483" s="7">
        <v>0</v>
      </c>
      <c r="AB483" s="7">
        <v>0</v>
      </c>
      <c r="AC483" s="6">
        <f t="shared" si="1490"/>
        <v>0</v>
      </c>
      <c r="AD483" s="3" t="str">
        <f t="shared" si="1491"/>
        <v>Nem rövidtávú a feladat.</v>
      </c>
      <c r="AF483" s="7">
        <v>0</v>
      </c>
      <c r="AG483" s="7">
        <v>0</v>
      </c>
      <c r="AH483" s="7">
        <v>0</v>
      </c>
      <c r="AI483" s="7">
        <v>0</v>
      </c>
      <c r="AJ483" s="7">
        <v>0</v>
      </c>
      <c r="AK483" s="7">
        <v>0</v>
      </c>
      <c r="AL483" s="7">
        <v>0</v>
      </c>
      <c r="AM483" s="7">
        <v>0</v>
      </c>
      <c r="AN483" s="7">
        <v>0</v>
      </c>
      <c r="AO483" s="7">
        <v>0</v>
      </c>
      <c r="AP483" s="7">
        <v>0</v>
      </c>
      <c r="AQ483" s="6">
        <f t="shared" si="1492"/>
        <v>0</v>
      </c>
      <c r="AR483" s="199" t="s">
        <v>205</v>
      </c>
      <c r="AS483" s="3" t="str">
        <f t="shared" si="1493"/>
        <v>Forráshiányos a feladat!</v>
      </c>
      <c r="AU483" s="201" t="s">
        <v>135</v>
      </c>
      <c r="AV483" s="201" t="s">
        <v>135</v>
      </c>
      <c r="AW483" s="202">
        <f>COUNTA($G$3:G483)</f>
        <v>481</v>
      </c>
      <c r="AY483" s="8">
        <f>VLOOKUP($G483,Összesítő!$B:$F,3,FALSE)</f>
        <v>3185</v>
      </c>
      <c r="AZ483" s="8">
        <f t="shared" si="1494"/>
        <v>0</v>
      </c>
      <c r="BA483" s="5">
        <f t="shared" si="1495"/>
        <v>1</v>
      </c>
      <c r="BB483" s="5" t="str">
        <f t="shared" si="1496"/>
        <v>H</v>
      </c>
      <c r="BC483" s="5">
        <f t="shared" si="1497"/>
        <v>0</v>
      </c>
      <c r="BD483" s="5">
        <f t="shared" si="1498"/>
        <v>0</v>
      </c>
      <c r="BE483" s="5">
        <f t="shared" si="1499"/>
        <v>0</v>
      </c>
      <c r="BF483" s="8" t="str">
        <f t="shared" si="1500"/>
        <v>Nem rövidtávú a feladat.</v>
      </c>
      <c r="BG483" s="5">
        <f t="shared" si="1501"/>
        <v>1</v>
      </c>
      <c r="BH483" s="5">
        <f t="shared" si="1502"/>
        <v>1</v>
      </c>
      <c r="BI483" s="5">
        <f t="shared" si="1503"/>
        <v>1</v>
      </c>
      <c r="BJ483" s="5">
        <f t="shared" si="1504"/>
        <v>1</v>
      </c>
      <c r="BK483" s="5">
        <f t="shared" si="1505"/>
        <v>1</v>
      </c>
      <c r="BL483" s="4" t="str">
        <f t="shared" si="1506"/>
        <v>Forráshiányos a feladat!</v>
      </c>
      <c r="BM483" s="5">
        <f t="shared" si="1507"/>
        <v>0</v>
      </c>
      <c r="BN483" s="5">
        <f t="shared" si="1508"/>
        <v>1</v>
      </c>
      <c r="BO483" s="5">
        <f t="shared" si="1509"/>
        <v>0</v>
      </c>
      <c r="BP483" s="5">
        <f t="shared" si="1510"/>
        <v>0</v>
      </c>
      <c r="BQ483" s="5">
        <f t="shared" si="1511"/>
        <v>0</v>
      </c>
      <c r="BR483" s="8">
        <f t="shared" si="1512"/>
        <v>0</v>
      </c>
      <c r="BS483" s="5">
        <f t="shared" si="1513"/>
        <v>0</v>
      </c>
      <c r="BT483" s="5">
        <f t="shared" si="1514"/>
        <v>0</v>
      </c>
      <c r="BU483" s="5">
        <f t="shared" si="1515"/>
        <v>1</v>
      </c>
      <c r="BV483" s="5">
        <f t="shared" si="1516"/>
        <v>1</v>
      </c>
      <c r="BW483" s="5">
        <f t="shared" si="1517"/>
        <v>1</v>
      </c>
      <c r="BX483" s="5">
        <f t="shared" si="1518"/>
        <v>1</v>
      </c>
      <c r="BY483" s="5">
        <f t="shared" si="1519"/>
        <v>1</v>
      </c>
      <c r="BZ483" s="5">
        <f t="shared" si="1520"/>
        <v>1</v>
      </c>
      <c r="CA483" s="5">
        <f t="shared" si="1521"/>
        <v>1</v>
      </c>
      <c r="CB483" s="5">
        <f t="shared" si="1522"/>
        <v>1</v>
      </c>
      <c r="CC483" s="5">
        <f t="shared" si="1523"/>
        <v>1</v>
      </c>
      <c r="CD483" s="5" t="str">
        <f t="shared" si="1524"/>
        <v>?</v>
      </c>
      <c r="CE483" s="4" t="str">
        <f t="shared" si="1525"/>
        <v>Kitöltés rendben!</v>
      </c>
      <c r="CF483" s="5">
        <f t="shared" si="1526"/>
        <v>1</v>
      </c>
      <c r="CG483" s="5">
        <f t="shared" si="1527"/>
        <v>0</v>
      </c>
      <c r="CH483" s="5">
        <f t="shared" si="1528"/>
        <v>1</v>
      </c>
    </row>
    <row r="484" spans="1:86" s="2" customFormat="1" ht="30.2" customHeight="1" x14ac:dyDescent="0.25">
      <c r="A484" s="1" t="str">
        <f t="shared" si="1489"/>
        <v>Kitöltés rendben!</v>
      </c>
      <c r="B484" s="200">
        <v>2</v>
      </c>
      <c r="C484" s="199" t="s">
        <v>50</v>
      </c>
      <c r="D484" s="201" t="s">
        <v>715</v>
      </c>
      <c r="E484" s="201" t="s">
        <v>201</v>
      </c>
      <c r="F484" s="202" t="str">
        <f>VLOOKUP($G484,Összesítő!$B:$F,2,FALSE)</f>
        <v>21-32054-1-048-01-10</v>
      </c>
      <c r="G484" s="199" t="s">
        <v>280</v>
      </c>
      <c r="H484" s="202" t="str">
        <f>AY484&amp;"_"&amp;AW484&amp;"_FIV_"&amp;LEFT(Előlap!$B$6,4)</f>
        <v>3185_482_FIV_2026</v>
      </c>
      <c r="I484" s="202" t="str">
        <f>VLOOKUP($G484,Összesítő!$B:$F,5,FALSE)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4" s="202" t="str">
        <f>VLOOKUP($G484,Összesítő!$B:$F,4,FALSE)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4" s="6">
        <f t="shared" si="1408"/>
        <v>1000</v>
      </c>
      <c r="L484" s="200">
        <v>2032</v>
      </c>
      <c r="M484" s="200">
        <v>2032</v>
      </c>
      <c r="N484" s="12">
        <v>0</v>
      </c>
      <c r="O484" s="7">
        <v>1000</v>
      </c>
      <c r="P484" s="7">
        <v>0</v>
      </c>
      <c r="R484" s="7">
        <v>0</v>
      </c>
      <c r="S484" s="7">
        <v>0</v>
      </c>
      <c r="T484" s="7">
        <v>0</v>
      </c>
      <c r="U484" s="7">
        <v>0</v>
      </c>
      <c r="V484" s="7">
        <v>0</v>
      </c>
      <c r="W484" s="7">
        <v>0</v>
      </c>
      <c r="X484" s="7">
        <v>0</v>
      </c>
      <c r="Y484" s="7">
        <v>0</v>
      </c>
      <c r="Z484" s="7">
        <v>0</v>
      </c>
      <c r="AA484" s="7">
        <v>0</v>
      </c>
      <c r="AB484" s="7">
        <v>0</v>
      </c>
      <c r="AC484" s="6">
        <f t="shared" si="1490"/>
        <v>0</v>
      </c>
      <c r="AD484" s="3" t="str">
        <f t="shared" si="1491"/>
        <v>Nem rövidtávú a feladat.</v>
      </c>
      <c r="AF484" s="7">
        <v>0</v>
      </c>
      <c r="AG484" s="7">
        <v>0</v>
      </c>
      <c r="AH484" s="7">
        <v>0</v>
      </c>
      <c r="AI484" s="7">
        <v>0</v>
      </c>
      <c r="AJ484" s="7">
        <v>0</v>
      </c>
      <c r="AK484" s="7">
        <v>0</v>
      </c>
      <c r="AL484" s="7">
        <v>0</v>
      </c>
      <c r="AM484" s="7">
        <v>0</v>
      </c>
      <c r="AN484" s="7">
        <v>0</v>
      </c>
      <c r="AO484" s="7">
        <v>0</v>
      </c>
      <c r="AP484" s="7">
        <v>0</v>
      </c>
      <c r="AQ484" s="6">
        <f t="shared" si="1492"/>
        <v>0</v>
      </c>
      <c r="AR484" s="199" t="s">
        <v>205</v>
      </c>
      <c r="AS484" s="3" t="str">
        <f t="shared" si="1493"/>
        <v>Forráshiányos a feladat!</v>
      </c>
      <c r="AU484" s="201" t="s">
        <v>135</v>
      </c>
      <c r="AV484" s="201" t="s">
        <v>135</v>
      </c>
      <c r="AW484" s="202">
        <f>COUNTA($G$3:G484)</f>
        <v>482</v>
      </c>
      <c r="AY484" s="8">
        <f>VLOOKUP($G484,Összesítő!$B:$F,3,FALSE)</f>
        <v>3185</v>
      </c>
      <c r="AZ484" s="8">
        <f t="shared" si="1494"/>
        <v>0</v>
      </c>
      <c r="BA484" s="5">
        <f t="shared" si="1495"/>
        <v>1</v>
      </c>
      <c r="BB484" s="5" t="str">
        <f t="shared" si="1496"/>
        <v>H</v>
      </c>
      <c r="BC484" s="5">
        <f t="shared" si="1497"/>
        <v>0</v>
      </c>
      <c r="BD484" s="5">
        <f t="shared" si="1498"/>
        <v>0</v>
      </c>
      <c r="BE484" s="5">
        <f t="shared" si="1499"/>
        <v>0</v>
      </c>
      <c r="BF484" s="8" t="str">
        <f t="shared" si="1500"/>
        <v>Nem rövidtávú a feladat.</v>
      </c>
      <c r="BG484" s="5">
        <f t="shared" si="1501"/>
        <v>1</v>
      </c>
      <c r="BH484" s="5">
        <f t="shared" si="1502"/>
        <v>1</v>
      </c>
      <c r="BI484" s="5">
        <f t="shared" si="1503"/>
        <v>1</v>
      </c>
      <c r="BJ484" s="5">
        <f t="shared" si="1504"/>
        <v>1</v>
      </c>
      <c r="BK484" s="5">
        <f t="shared" si="1505"/>
        <v>1</v>
      </c>
      <c r="BL484" s="4" t="str">
        <f t="shared" si="1506"/>
        <v>Forráshiányos a feladat!</v>
      </c>
      <c r="BM484" s="5">
        <f t="shared" si="1507"/>
        <v>0</v>
      </c>
      <c r="BN484" s="5">
        <f t="shared" si="1508"/>
        <v>1</v>
      </c>
      <c r="BO484" s="5">
        <f t="shared" si="1509"/>
        <v>0</v>
      </c>
      <c r="BP484" s="5">
        <f t="shared" si="1510"/>
        <v>0</v>
      </c>
      <c r="BQ484" s="5">
        <f t="shared" si="1511"/>
        <v>0</v>
      </c>
      <c r="BR484" s="8">
        <f t="shared" si="1512"/>
        <v>0</v>
      </c>
      <c r="BS484" s="5">
        <f t="shared" si="1513"/>
        <v>0</v>
      </c>
      <c r="BT484" s="5">
        <f t="shared" si="1514"/>
        <v>0</v>
      </c>
      <c r="BU484" s="5">
        <f t="shared" si="1515"/>
        <v>1</v>
      </c>
      <c r="BV484" s="5">
        <f t="shared" si="1516"/>
        <v>1</v>
      </c>
      <c r="BW484" s="5">
        <f t="shared" si="1517"/>
        <v>1</v>
      </c>
      <c r="BX484" s="5">
        <f t="shared" si="1518"/>
        <v>1</v>
      </c>
      <c r="BY484" s="5">
        <f t="shared" si="1519"/>
        <v>1</v>
      </c>
      <c r="BZ484" s="5">
        <f t="shared" si="1520"/>
        <v>1</v>
      </c>
      <c r="CA484" s="5">
        <f t="shared" si="1521"/>
        <v>1</v>
      </c>
      <c r="CB484" s="5">
        <f t="shared" si="1522"/>
        <v>1</v>
      </c>
      <c r="CC484" s="5">
        <f t="shared" si="1523"/>
        <v>1</v>
      </c>
      <c r="CD484" s="5" t="str">
        <f t="shared" si="1524"/>
        <v>?</v>
      </c>
      <c r="CE484" s="4" t="str">
        <f t="shared" si="1525"/>
        <v>Kitöltés rendben!</v>
      </c>
      <c r="CF484" s="5">
        <f t="shared" si="1526"/>
        <v>1</v>
      </c>
      <c r="CG484" s="5">
        <f t="shared" si="1527"/>
        <v>0</v>
      </c>
      <c r="CH484" s="5">
        <f t="shared" si="1528"/>
        <v>1</v>
      </c>
    </row>
    <row r="485" spans="1:86" s="2" customFormat="1" ht="30.2" customHeight="1" x14ac:dyDescent="0.25">
      <c r="A485" s="1" t="str">
        <f t="shared" si="1489"/>
        <v>Kitöltés rendben!</v>
      </c>
      <c r="B485" s="200">
        <v>2</v>
      </c>
      <c r="C485" s="199" t="s">
        <v>50</v>
      </c>
      <c r="D485" s="201" t="s">
        <v>706</v>
      </c>
      <c r="E485" s="201" t="s">
        <v>201</v>
      </c>
      <c r="F485" s="202" t="str">
        <f>VLOOKUP($G485,Összesítő!$B:$F,2,FALSE)</f>
        <v>21-32054-1-048-01-10</v>
      </c>
      <c r="G485" s="199" t="s">
        <v>280</v>
      </c>
      <c r="H485" s="202" t="str">
        <f>AY485&amp;"_"&amp;AW485&amp;"_FIV_"&amp;LEFT(Előlap!$B$6,4)</f>
        <v>3185_483_FIV_2026</v>
      </c>
      <c r="I485" s="202" t="str">
        <f>VLOOKUP($G485,Összesítő!$B:$F,5,FALSE)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5" s="202" t="str">
        <f>VLOOKUP($G485,Összesítő!$B:$F,4,FALSE)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5" s="6">
        <f t="shared" si="1408"/>
        <v>5000</v>
      </c>
      <c r="L485" s="200">
        <v>2034</v>
      </c>
      <c r="M485" s="200">
        <v>2034</v>
      </c>
      <c r="N485" s="12">
        <v>0</v>
      </c>
      <c r="O485" s="7">
        <v>5000</v>
      </c>
      <c r="P485" s="7">
        <v>0</v>
      </c>
      <c r="R485" s="7">
        <v>0</v>
      </c>
      <c r="S485" s="7">
        <v>0</v>
      </c>
      <c r="T485" s="7">
        <v>0</v>
      </c>
      <c r="U485" s="7">
        <v>0</v>
      </c>
      <c r="V485" s="7">
        <v>0</v>
      </c>
      <c r="W485" s="7">
        <v>0</v>
      </c>
      <c r="X485" s="7">
        <v>0</v>
      </c>
      <c r="Y485" s="7">
        <v>0</v>
      </c>
      <c r="Z485" s="7">
        <v>0</v>
      </c>
      <c r="AA485" s="7">
        <v>0</v>
      </c>
      <c r="AB485" s="7">
        <v>0</v>
      </c>
      <c r="AC485" s="6">
        <f t="shared" si="1490"/>
        <v>0</v>
      </c>
      <c r="AD485" s="3" t="str">
        <f t="shared" si="1491"/>
        <v>Nem rövidtávú a feladat.</v>
      </c>
      <c r="AF485" s="7">
        <v>0</v>
      </c>
      <c r="AG485" s="7">
        <v>0</v>
      </c>
      <c r="AH485" s="7">
        <v>0</v>
      </c>
      <c r="AI485" s="7">
        <v>0</v>
      </c>
      <c r="AJ485" s="7">
        <v>0</v>
      </c>
      <c r="AK485" s="7">
        <v>0</v>
      </c>
      <c r="AL485" s="7">
        <v>0</v>
      </c>
      <c r="AM485" s="7">
        <v>0</v>
      </c>
      <c r="AN485" s="7">
        <v>0</v>
      </c>
      <c r="AO485" s="7">
        <v>0</v>
      </c>
      <c r="AP485" s="7">
        <v>0</v>
      </c>
      <c r="AQ485" s="6">
        <f t="shared" si="1492"/>
        <v>0</v>
      </c>
      <c r="AR485" s="199" t="s">
        <v>205</v>
      </c>
      <c r="AS485" s="3" t="str">
        <f t="shared" si="1493"/>
        <v>Forráshiányos a feladat!</v>
      </c>
      <c r="AU485" s="201" t="s">
        <v>135</v>
      </c>
      <c r="AV485" s="201" t="s">
        <v>135</v>
      </c>
      <c r="AW485" s="202">
        <f>COUNTA($G$3:G485)</f>
        <v>483</v>
      </c>
      <c r="AY485" s="8">
        <f>VLOOKUP($G485,Összesítő!$B:$F,3,FALSE)</f>
        <v>3185</v>
      </c>
      <c r="AZ485" s="8">
        <f t="shared" si="1494"/>
        <v>0</v>
      </c>
      <c r="BA485" s="5">
        <f t="shared" si="1495"/>
        <v>1</v>
      </c>
      <c r="BB485" s="5" t="str">
        <f t="shared" si="1496"/>
        <v>H</v>
      </c>
      <c r="BC485" s="5">
        <f t="shared" si="1497"/>
        <v>0</v>
      </c>
      <c r="BD485" s="5">
        <f t="shared" si="1498"/>
        <v>0</v>
      </c>
      <c r="BE485" s="5">
        <f t="shared" si="1499"/>
        <v>0</v>
      </c>
      <c r="BF485" s="8" t="str">
        <f t="shared" si="1500"/>
        <v>Nem rövidtávú a feladat.</v>
      </c>
      <c r="BG485" s="5">
        <f t="shared" si="1501"/>
        <v>1</v>
      </c>
      <c r="BH485" s="5">
        <f t="shared" si="1502"/>
        <v>1</v>
      </c>
      <c r="BI485" s="5">
        <f t="shared" si="1503"/>
        <v>1</v>
      </c>
      <c r="BJ485" s="5">
        <f t="shared" si="1504"/>
        <v>1</v>
      </c>
      <c r="BK485" s="5">
        <f t="shared" si="1505"/>
        <v>1</v>
      </c>
      <c r="BL485" s="4" t="str">
        <f t="shared" si="1506"/>
        <v>Forráshiányos a feladat!</v>
      </c>
      <c r="BM485" s="5">
        <f t="shared" si="1507"/>
        <v>0</v>
      </c>
      <c r="BN485" s="5">
        <f t="shared" si="1508"/>
        <v>1</v>
      </c>
      <c r="BO485" s="5">
        <f t="shared" si="1509"/>
        <v>0</v>
      </c>
      <c r="BP485" s="5">
        <f t="shared" si="1510"/>
        <v>0</v>
      </c>
      <c r="BQ485" s="5">
        <f t="shared" si="1511"/>
        <v>0</v>
      </c>
      <c r="BR485" s="8">
        <f t="shared" si="1512"/>
        <v>0</v>
      </c>
      <c r="BS485" s="5">
        <f t="shared" si="1513"/>
        <v>0</v>
      </c>
      <c r="BT485" s="5">
        <f t="shared" si="1514"/>
        <v>0</v>
      </c>
      <c r="BU485" s="5">
        <f t="shared" si="1515"/>
        <v>1</v>
      </c>
      <c r="BV485" s="5">
        <f t="shared" si="1516"/>
        <v>1</v>
      </c>
      <c r="BW485" s="5">
        <f t="shared" si="1517"/>
        <v>1</v>
      </c>
      <c r="BX485" s="5">
        <f t="shared" si="1518"/>
        <v>1</v>
      </c>
      <c r="BY485" s="5">
        <f t="shared" si="1519"/>
        <v>1</v>
      </c>
      <c r="BZ485" s="5">
        <f t="shared" si="1520"/>
        <v>1</v>
      </c>
      <c r="CA485" s="5">
        <f t="shared" si="1521"/>
        <v>1</v>
      </c>
      <c r="CB485" s="5">
        <f t="shared" si="1522"/>
        <v>1</v>
      </c>
      <c r="CC485" s="5">
        <f t="shared" si="1523"/>
        <v>1</v>
      </c>
      <c r="CD485" s="5" t="str">
        <f t="shared" si="1524"/>
        <v>?</v>
      </c>
      <c r="CE485" s="4" t="str">
        <f t="shared" si="1525"/>
        <v>Kitöltés rendben!</v>
      </c>
      <c r="CF485" s="5">
        <f t="shared" si="1526"/>
        <v>1</v>
      </c>
      <c r="CG485" s="5">
        <f t="shared" si="1527"/>
        <v>0</v>
      </c>
      <c r="CH485" s="5">
        <f t="shared" si="1528"/>
        <v>1</v>
      </c>
    </row>
    <row r="486" spans="1:86" s="2" customFormat="1" ht="30.2" customHeight="1" x14ac:dyDescent="0.25">
      <c r="A486" s="1" t="str">
        <f t="shared" si="1489"/>
        <v>Kitöltés rendben!</v>
      </c>
      <c r="B486" s="200">
        <v>2</v>
      </c>
      <c r="C486" s="199" t="s">
        <v>50</v>
      </c>
      <c r="D486" s="201" t="s">
        <v>709</v>
      </c>
      <c r="E486" s="201" t="s">
        <v>201</v>
      </c>
      <c r="F486" s="202" t="str">
        <f>VLOOKUP($G486,Összesítő!$B:$F,2,FALSE)</f>
        <v>21-32054-1-048-01-10</v>
      </c>
      <c r="G486" s="199" t="s">
        <v>280</v>
      </c>
      <c r="H486" s="202" t="str">
        <f>AY486&amp;"_"&amp;AW486&amp;"_FIV_"&amp;LEFT(Előlap!$B$6,4)</f>
        <v>3185_484_FIV_2026</v>
      </c>
      <c r="I486" s="202" t="str">
        <f>VLOOKUP($G486,Összesítő!$B:$F,5,FALSE)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6" s="202" t="str">
        <f>VLOOKUP($G486,Összesítő!$B:$F,4,FALSE)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6" s="6">
        <f t="shared" si="1408"/>
        <v>4200</v>
      </c>
      <c r="L486" s="200">
        <v>2035</v>
      </c>
      <c r="M486" s="200">
        <v>2035</v>
      </c>
      <c r="N486" s="12">
        <v>0</v>
      </c>
      <c r="O486" s="7">
        <v>4200</v>
      </c>
      <c r="P486" s="7">
        <v>0</v>
      </c>
      <c r="R486" s="7">
        <v>0</v>
      </c>
      <c r="S486" s="7">
        <v>0</v>
      </c>
      <c r="T486" s="7">
        <v>0</v>
      </c>
      <c r="U486" s="7">
        <v>0</v>
      </c>
      <c r="V486" s="7">
        <v>0</v>
      </c>
      <c r="W486" s="7">
        <v>0</v>
      </c>
      <c r="X486" s="7">
        <v>0</v>
      </c>
      <c r="Y486" s="7">
        <v>0</v>
      </c>
      <c r="Z486" s="7">
        <v>0</v>
      </c>
      <c r="AA486" s="7">
        <v>0</v>
      </c>
      <c r="AB486" s="7">
        <v>0</v>
      </c>
      <c r="AC486" s="6">
        <f t="shared" si="1490"/>
        <v>0</v>
      </c>
      <c r="AD486" s="3" t="str">
        <f t="shared" si="1491"/>
        <v>Nem rövidtávú a feladat.</v>
      </c>
      <c r="AF486" s="7">
        <v>0</v>
      </c>
      <c r="AG486" s="7">
        <v>0</v>
      </c>
      <c r="AH486" s="7">
        <v>0</v>
      </c>
      <c r="AI486" s="7">
        <v>0</v>
      </c>
      <c r="AJ486" s="7">
        <v>0</v>
      </c>
      <c r="AK486" s="7">
        <v>0</v>
      </c>
      <c r="AL486" s="7">
        <v>0</v>
      </c>
      <c r="AM486" s="7">
        <v>0</v>
      </c>
      <c r="AN486" s="7">
        <v>0</v>
      </c>
      <c r="AO486" s="7">
        <v>0</v>
      </c>
      <c r="AP486" s="7">
        <v>0</v>
      </c>
      <c r="AQ486" s="6">
        <f t="shared" si="1492"/>
        <v>0</v>
      </c>
      <c r="AR486" s="199" t="s">
        <v>205</v>
      </c>
      <c r="AS486" s="3" t="str">
        <f t="shared" si="1493"/>
        <v>Forráshiányos a feladat!</v>
      </c>
      <c r="AU486" s="201" t="s">
        <v>135</v>
      </c>
      <c r="AV486" s="201" t="s">
        <v>135</v>
      </c>
      <c r="AW486" s="202">
        <f>COUNTA($G$3:G486)</f>
        <v>484</v>
      </c>
      <c r="AY486" s="8">
        <f>VLOOKUP($G486,Összesítő!$B:$F,3,FALSE)</f>
        <v>3185</v>
      </c>
      <c r="AZ486" s="8">
        <f t="shared" si="1494"/>
        <v>0</v>
      </c>
      <c r="BA486" s="5">
        <f t="shared" si="1495"/>
        <v>1</v>
      </c>
      <c r="BB486" s="5" t="str">
        <f t="shared" si="1496"/>
        <v>H</v>
      </c>
      <c r="BC486" s="5">
        <f t="shared" si="1497"/>
        <v>0</v>
      </c>
      <c r="BD486" s="5">
        <f t="shared" si="1498"/>
        <v>0</v>
      </c>
      <c r="BE486" s="5">
        <f t="shared" si="1499"/>
        <v>0</v>
      </c>
      <c r="BF486" s="8" t="str">
        <f t="shared" si="1500"/>
        <v>Nem rövidtávú a feladat.</v>
      </c>
      <c r="BG486" s="5">
        <f t="shared" si="1501"/>
        <v>1</v>
      </c>
      <c r="BH486" s="5">
        <f t="shared" si="1502"/>
        <v>1</v>
      </c>
      <c r="BI486" s="5">
        <f t="shared" si="1503"/>
        <v>1</v>
      </c>
      <c r="BJ486" s="5">
        <f t="shared" si="1504"/>
        <v>1</v>
      </c>
      <c r="BK486" s="5">
        <f t="shared" si="1505"/>
        <v>1</v>
      </c>
      <c r="BL486" s="4" t="str">
        <f t="shared" si="1506"/>
        <v>Forráshiányos a feladat!</v>
      </c>
      <c r="BM486" s="5">
        <f t="shared" si="1507"/>
        <v>0</v>
      </c>
      <c r="BN486" s="5">
        <f t="shared" si="1508"/>
        <v>1</v>
      </c>
      <c r="BO486" s="5">
        <f t="shared" si="1509"/>
        <v>0</v>
      </c>
      <c r="BP486" s="5">
        <f t="shared" si="1510"/>
        <v>0</v>
      </c>
      <c r="BQ486" s="5">
        <f t="shared" si="1511"/>
        <v>0</v>
      </c>
      <c r="BR486" s="8">
        <f t="shared" si="1512"/>
        <v>0</v>
      </c>
      <c r="BS486" s="5">
        <f t="shared" si="1513"/>
        <v>0</v>
      </c>
      <c r="BT486" s="5">
        <f t="shared" si="1514"/>
        <v>0</v>
      </c>
      <c r="BU486" s="5">
        <f t="shared" si="1515"/>
        <v>1</v>
      </c>
      <c r="BV486" s="5">
        <f t="shared" si="1516"/>
        <v>1</v>
      </c>
      <c r="BW486" s="5">
        <f t="shared" si="1517"/>
        <v>1</v>
      </c>
      <c r="BX486" s="5">
        <f t="shared" si="1518"/>
        <v>1</v>
      </c>
      <c r="BY486" s="5">
        <f t="shared" si="1519"/>
        <v>1</v>
      </c>
      <c r="BZ486" s="5">
        <f t="shared" si="1520"/>
        <v>1</v>
      </c>
      <c r="CA486" s="5">
        <f t="shared" si="1521"/>
        <v>1</v>
      </c>
      <c r="CB486" s="5">
        <f t="shared" si="1522"/>
        <v>1</v>
      </c>
      <c r="CC486" s="5">
        <f t="shared" si="1523"/>
        <v>1</v>
      </c>
      <c r="CD486" s="5" t="str">
        <f t="shared" si="1524"/>
        <v>?</v>
      </c>
      <c r="CE486" s="4" t="str">
        <f t="shared" si="1525"/>
        <v>Kitöltés rendben!</v>
      </c>
      <c r="CF486" s="5">
        <f t="shared" si="1526"/>
        <v>1</v>
      </c>
      <c r="CG486" s="5">
        <f t="shared" si="1527"/>
        <v>0</v>
      </c>
      <c r="CH486" s="5">
        <f t="shared" si="1528"/>
        <v>1</v>
      </c>
    </row>
    <row r="487" spans="1:86" s="2" customFormat="1" ht="30.2" customHeight="1" x14ac:dyDescent="0.25">
      <c r="A487" s="1" t="str">
        <f t="shared" si="1489"/>
        <v>Kitöltés rendben!</v>
      </c>
      <c r="B487" s="200">
        <v>2</v>
      </c>
      <c r="C487" s="199" t="s">
        <v>50</v>
      </c>
      <c r="D487" s="201" t="s">
        <v>710</v>
      </c>
      <c r="E487" s="201" t="s">
        <v>201</v>
      </c>
      <c r="F487" s="202" t="str">
        <f>VLOOKUP($G487,Összesítő!$B:$F,2,FALSE)</f>
        <v>21-32054-1-048-01-10</v>
      </c>
      <c r="G487" s="199" t="s">
        <v>280</v>
      </c>
      <c r="H487" s="202" t="str">
        <f>AY487&amp;"_"&amp;AW487&amp;"_FIV_"&amp;LEFT(Előlap!$B$6,4)</f>
        <v>3185_485_FIV_2026</v>
      </c>
      <c r="I487" s="202" t="str">
        <f>VLOOKUP($G487,Összesítő!$B:$F,5,FALSE)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7" s="202" t="str">
        <f>VLOOKUP($G487,Összesítő!$B:$F,4,FALSE)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7" s="6">
        <f t="shared" si="1408"/>
        <v>1800</v>
      </c>
      <c r="L487" s="200">
        <v>2035</v>
      </c>
      <c r="M487" s="200">
        <v>2035</v>
      </c>
      <c r="N487" s="12">
        <v>0</v>
      </c>
      <c r="O487" s="7">
        <v>1800</v>
      </c>
      <c r="P487" s="7">
        <v>0</v>
      </c>
      <c r="R487" s="7">
        <v>0</v>
      </c>
      <c r="S487" s="7">
        <v>0</v>
      </c>
      <c r="T487" s="7">
        <v>0</v>
      </c>
      <c r="U487" s="7">
        <v>0</v>
      </c>
      <c r="V487" s="7">
        <v>0</v>
      </c>
      <c r="W487" s="7">
        <v>0</v>
      </c>
      <c r="X487" s="7">
        <v>0</v>
      </c>
      <c r="Y487" s="7">
        <v>0</v>
      </c>
      <c r="Z487" s="7">
        <v>0</v>
      </c>
      <c r="AA487" s="7">
        <v>0</v>
      </c>
      <c r="AB487" s="7">
        <v>0</v>
      </c>
      <c r="AC487" s="6">
        <f t="shared" si="1490"/>
        <v>0</v>
      </c>
      <c r="AD487" s="3" t="str">
        <f t="shared" si="1491"/>
        <v>Nem rövidtávú a feladat.</v>
      </c>
      <c r="AF487" s="7">
        <v>0</v>
      </c>
      <c r="AG487" s="7">
        <v>0</v>
      </c>
      <c r="AH487" s="7">
        <v>0</v>
      </c>
      <c r="AI487" s="7">
        <v>0</v>
      </c>
      <c r="AJ487" s="7">
        <v>0</v>
      </c>
      <c r="AK487" s="7">
        <v>0</v>
      </c>
      <c r="AL487" s="7">
        <v>0</v>
      </c>
      <c r="AM487" s="7">
        <v>0</v>
      </c>
      <c r="AN487" s="7">
        <v>0</v>
      </c>
      <c r="AO487" s="7">
        <v>0</v>
      </c>
      <c r="AP487" s="7">
        <v>0</v>
      </c>
      <c r="AQ487" s="6">
        <f t="shared" si="1492"/>
        <v>0</v>
      </c>
      <c r="AR487" s="199" t="s">
        <v>205</v>
      </c>
      <c r="AS487" s="3" t="str">
        <f t="shared" si="1493"/>
        <v>Forráshiányos a feladat!</v>
      </c>
      <c r="AU487" s="201" t="s">
        <v>135</v>
      </c>
      <c r="AV487" s="201" t="s">
        <v>135</v>
      </c>
      <c r="AW487" s="202">
        <f>COUNTA($G$3:G487)</f>
        <v>485</v>
      </c>
      <c r="AY487" s="8">
        <f>VLOOKUP($G487,Összesítő!$B:$F,3,FALSE)</f>
        <v>3185</v>
      </c>
      <c r="AZ487" s="8">
        <f t="shared" si="1494"/>
        <v>0</v>
      </c>
      <c r="BA487" s="5">
        <f t="shared" si="1495"/>
        <v>1</v>
      </c>
      <c r="BB487" s="5" t="str">
        <f t="shared" si="1496"/>
        <v>H</v>
      </c>
      <c r="BC487" s="5">
        <f t="shared" si="1497"/>
        <v>0</v>
      </c>
      <c r="BD487" s="5">
        <f t="shared" si="1498"/>
        <v>0</v>
      </c>
      <c r="BE487" s="5">
        <f t="shared" si="1499"/>
        <v>0</v>
      </c>
      <c r="BF487" s="8" t="str">
        <f t="shared" si="1500"/>
        <v>Nem rövidtávú a feladat.</v>
      </c>
      <c r="BG487" s="5">
        <f t="shared" si="1501"/>
        <v>1</v>
      </c>
      <c r="BH487" s="5">
        <f t="shared" si="1502"/>
        <v>1</v>
      </c>
      <c r="BI487" s="5">
        <f t="shared" si="1503"/>
        <v>1</v>
      </c>
      <c r="BJ487" s="5">
        <f t="shared" si="1504"/>
        <v>1</v>
      </c>
      <c r="BK487" s="5">
        <f t="shared" si="1505"/>
        <v>1</v>
      </c>
      <c r="BL487" s="4" t="str">
        <f t="shared" si="1506"/>
        <v>Forráshiányos a feladat!</v>
      </c>
      <c r="BM487" s="5">
        <f t="shared" si="1507"/>
        <v>0</v>
      </c>
      <c r="BN487" s="5">
        <f t="shared" si="1508"/>
        <v>1</v>
      </c>
      <c r="BO487" s="5">
        <f t="shared" si="1509"/>
        <v>0</v>
      </c>
      <c r="BP487" s="5">
        <f t="shared" si="1510"/>
        <v>0</v>
      </c>
      <c r="BQ487" s="5">
        <f t="shared" si="1511"/>
        <v>0</v>
      </c>
      <c r="BR487" s="8">
        <f t="shared" si="1512"/>
        <v>0</v>
      </c>
      <c r="BS487" s="5">
        <f t="shared" si="1513"/>
        <v>0</v>
      </c>
      <c r="BT487" s="5">
        <f t="shared" si="1514"/>
        <v>0</v>
      </c>
      <c r="BU487" s="5">
        <f t="shared" si="1515"/>
        <v>1</v>
      </c>
      <c r="BV487" s="5">
        <f t="shared" si="1516"/>
        <v>1</v>
      </c>
      <c r="BW487" s="5">
        <f t="shared" si="1517"/>
        <v>1</v>
      </c>
      <c r="BX487" s="5">
        <f t="shared" si="1518"/>
        <v>1</v>
      </c>
      <c r="BY487" s="5">
        <f t="shared" si="1519"/>
        <v>1</v>
      </c>
      <c r="BZ487" s="5">
        <f t="shared" si="1520"/>
        <v>1</v>
      </c>
      <c r="CA487" s="5">
        <f t="shared" si="1521"/>
        <v>1</v>
      </c>
      <c r="CB487" s="5">
        <f t="shared" si="1522"/>
        <v>1</v>
      </c>
      <c r="CC487" s="5">
        <f t="shared" si="1523"/>
        <v>1</v>
      </c>
      <c r="CD487" s="5" t="str">
        <f t="shared" si="1524"/>
        <v>?</v>
      </c>
      <c r="CE487" s="4" t="str">
        <f t="shared" si="1525"/>
        <v>Kitöltés rendben!</v>
      </c>
      <c r="CF487" s="5">
        <f t="shared" si="1526"/>
        <v>1</v>
      </c>
      <c r="CG487" s="5">
        <f t="shared" si="1527"/>
        <v>0</v>
      </c>
      <c r="CH487" s="5">
        <f t="shared" si="1528"/>
        <v>1</v>
      </c>
    </row>
    <row r="488" spans="1:86" s="2" customFormat="1" ht="30.2" customHeight="1" x14ac:dyDescent="0.25">
      <c r="A488" s="1" t="str">
        <f t="shared" si="1489"/>
        <v>Kitöltés rendben!</v>
      </c>
      <c r="B488" s="200">
        <v>2</v>
      </c>
      <c r="C488" s="199" t="s">
        <v>50</v>
      </c>
      <c r="D488" s="201" t="s">
        <v>711</v>
      </c>
      <c r="E488" s="201" t="s">
        <v>201</v>
      </c>
      <c r="F488" s="202" t="str">
        <f>VLOOKUP($G488,Összesítő!$B:$F,2,FALSE)</f>
        <v>21-32054-1-048-01-10</v>
      </c>
      <c r="G488" s="199" t="s">
        <v>280</v>
      </c>
      <c r="H488" s="202" t="str">
        <f>AY488&amp;"_"&amp;AW488&amp;"_FIV_"&amp;LEFT(Előlap!$B$6,4)</f>
        <v>3185_486_FIV_2026</v>
      </c>
      <c r="I488" s="202" t="str">
        <f>VLOOKUP($G488,Összesítő!$B:$F,5,FALSE)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8" s="202" t="str">
        <f>VLOOKUP($G488,Összesítő!$B:$F,4,FALSE)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8" s="6">
        <f t="shared" si="1408"/>
        <v>1800</v>
      </c>
      <c r="L488" s="200">
        <v>2036</v>
      </c>
      <c r="M488" s="200">
        <v>2036</v>
      </c>
      <c r="N488" s="12">
        <v>0</v>
      </c>
      <c r="O488" s="7">
        <v>1800</v>
      </c>
      <c r="P488" s="7">
        <v>0</v>
      </c>
      <c r="R488" s="7">
        <v>0</v>
      </c>
      <c r="S488" s="7">
        <v>0</v>
      </c>
      <c r="T488" s="7">
        <v>0</v>
      </c>
      <c r="U488" s="7">
        <v>0</v>
      </c>
      <c r="V488" s="7">
        <v>0</v>
      </c>
      <c r="W488" s="7">
        <v>0</v>
      </c>
      <c r="X488" s="7">
        <v>0</v>
      </c>
      <c r="Y488" s="7">
        <v>0</v>
      </c>
      <c r="Z488" s="7">
        <v>0</v>
      </c>
      <c r="AA488" s="7">
        <v>0</v>
      </c>
      <c r="AB488" s="7">
        <v>0</v>
      </c>
      <c r="AC488" s="6">
        <f t="shared" si="1490"/>
        <v>0</v>
      </c>
      <c r="AD488" s="3" t="str">
        <f t="shared" si="1491"/>
        <v>Nem rövidtávú a feladat.</v>
      </c>
      <c r="AF488" s="7">
        <v>0</v>
      </c>
      <c r="AG488" s="7">
        <v>0</v>
      </c>
      <c r="AH488" s="7">
        <v>0</v>
      </c>
      <c r="AI488" s="7">
        <v>0</v>
      </c>
      <c r="AJ488" s="7">
        <v>0</v>
      </c>
      <c r="AK488" s="7">
        <v>0</v>
      </c>
      <c r="AL488" s="7">
        <v>0</v>
      </c>
      <c r="AM488" s="7">
        <v>0</v>
      </c>
      <c r="AN488" s="7">
        <v>0</v>
      </c>
      <c r="AO488" s="7">
        <v>0</v>
      </c>
      <c r="AP488" s="7">
        <v>0</v>
      </c>
      <c r="AQ488" s="6">
        <f t="shared" si="1492"/>
        <v>0</v>
      </c>
      <c r="AR488" s="199" t="s">
        <v>205</v>
      </c>
      <c r="AS488" s="3" t="str">
        <f t="shared" si="1493"/>
        <v>Forráshiányos a feladat!</v>
      </c>
      <c r="AU488" s="201" t="s">
        <v>135</v>
      </c>
      <c r="AV488" s="201" t="s">
        <v>135</v>
      </c>
      <c r="AW488" s="202">
        <f>COUNTA($G$3:G488)</f>
        <v>486</v>
      </c>
      <c r="AY488" s="8">
        <f>VLOOKUP($G488,Összesítő!$B:$F,3,FALSE)</f>
        <v>3185</v>
      </c>
      <c r="AZ488" s="8">
        <f t="shared" si="1494"/>
        <v>0</v>
      </c>
      <c r="BA488" s="5">
        <f t="shared" si="1495"/>
        <v>1</v>
      </c>
      <c r="BB488" s="5" t="str">
        <f t="shared" si="1496"/>
        <v>H</v>
      </c>
      <c r="BC488" s="5">
        <f t="shared" si="1497"/>
        <v>0</v>
      </c>
      <c r="BD488" s="5">
        <f t="shared" si="1498"/>
        <v>0</v>
      </c>
      <c r="BE488" s="5">
        <f t="shared" si="1499"/>
        <v>0</v>
      </c>
      <c r="BF488" s="8" t="str">
        <f t="shared" si="1500"/>
        <v>Nem rövidtávú a feladat.</v>
      </c>
      <c r="BG488" s="5">
        <f t="shared" si="1501"/>
        <v>1</v>
      </c>
      <c r="BH488" s="5">
        <f t="shared" si="1502"/>
        <v>1</v>
      </c>
      <c r="BI488" s="5">
        <f t="shared" si="1503"/>
        <v>1</v>
      </c>
      <c r="BJ488" s="5">
        <f t="shared" si="1504"/>
        <v>1</v>
      </c>
      <c r="BK488" s="5">
        <f t="shared" si="1505"/>
        <v>1</v>
      </c>
      <c r="BL488" s="4" t="str">
        <f t="shared" si="1506"/>
        <v>Forráshiányos a feladat!</v>
      </c>
      <c r="BM488" s="5">
        <f t="shared" si="1507"/>
        <v>0</v>
      </c>
      <c r="BN488" s="5">
        <f t="shared" si="1508"/>
        <v>1</v>
      </c>
      <c r="BO488" s="5">
        <f t="shared" si="1509"/>
        <v>0</v>
      </c>
      <c r="BP488" s="5">
        <f t="shared" si="1510"/>
        <v>0</v>
      </c>
      <c r="BQ488" s="5">
        <f t="shared" si="1511"/>
        <v>0</v>
      </c>
      <c r="BR488" s="8">
        <f t="shared" si="1512"/>
        <v>0</v>
      </c>
      <c r="BS488" s="5">
        <f t="shared" si="1513"/>
        <v>0</v>
      </c>
      <c r="BT488" s="5">
        <f t="shared" si="1514"/>
        <v>0</v>
      </c>
      <c r="BU488" s="5">
        <f t="shared" si="1515"/>
        <v>1</v>
      </c>
      <c r="BV488" s="5">
        <f t="shared" si="1516"/>
        <v>1</v>
      </c>
      <c r="BW488" s="5">
        <f t="shared" si="1517"/>
        <v>1</v>
      </c>
      <c r="BX488" s="5">
        <f t="shared" si="1518"/>
        <v>1</v>
      </c>
      <c r="BY488" s="5">
        <f t="shared" si="1519"/>
        <v>1</v>
      </c>
      <c r="BZ488" s="5">
        <f t="shared" si="1520"/>
        <v>1</v>
      </c>
      <c r="CA488" s="5">
        <f t="shared" si="1521"/>
        <v>1</v>
      </c>
      <c r="CB488" s="5">
        <f t="shared" si="1522"/>
        <v>1</v>
      </c>
      <c r="CC488" s="5">
        <f t="shared" si="1523"/>
        <v>1</v>
      </c>
      <c r="CD488" s="5" t="str">
        <f t="shared" si="1524"/>
        <v>?</v>
      </c>
      <c r="CE488" s="4" t="str">
        <f t="shared" si="1525"/>
        <v>Kitöltés rendben!</v>
      </c>
      <c r="CF488" s="5">
        <f t="shared" si="1526"/>
        <v>1</v>
      </c>
      <c r="CG488" s="5">
        <f t="shared" si="1527"/>
        <v>0</v>
      </c>
      <c r="CH488" s="5">
        <f t="shared" si="1528"/>
        <v>1</v>
      </c>
    </row>
    <row r="489" spans="1:86" s="2" customFormat="1" ht="30.2" customHeight="1" x14ac:dyDescent="0.25">
      <c r="A489" s="1" t="str">
        <f t="shared" si="1489"/>
        <v>Kitöltés rendben!</v>
      </c>
      <c r="B489" s="200">
        <v>2</v>
      </c>
      <c r="C489" s="199" t="s">
        <v>50</v>
      </c>
      <c r="D489" s="201" t="s">
        <v>712</v>
      </c>
      <c r="E489" s="201" t="s">
        <v>201</v>
      </c>
      <c r="F489" s="202" t="str">
        <f>VLOOKUP($G489,Összesítő!$B:$F,2,FALSE)</f>
        <v>21-32054-1-048-01-10</v>
      </c>
      <c r="G489" s="199" t="s">
        <v>280</v>
      </c>
      <c r="H489" s="202" t="str">
        <f>AY489&amp;"_"&amp;AW489&amp;"_FIV_"&amp;LEFT(Előlap!$B$6,4)</f>
        <v>3185_487_FIV_2026</v>
      </c>
      <c r="I489" s="202" t="str">
        <f>VLOOKUP($G489,Összesítő!$B:$F,5,FALSE)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89" s="202" t="str">
        <f>VLOOKUP($G489,Összesítő!$B:$F,4,FALSE)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89" s="6">
        <f t="shared" si="1408"/>
        <v>1000</v>
      </c>
      <c r="L489" s="200">
        <v>2036</v>
      </c>
      <c r="M489" s="200">
        <v>2036</v>
      </c>
      <c r="N489" s="12">
        <v>0</v>
      </c>
      <c r="O489" s="7">
        <v>1000</v>
      </c>
      <c r="P489" s="7">
        <v>0</v>
      </c>
      <c r="R489" s="7">
        <v>0</v>
      </c>
      <c r="S489" s="7">
        <v>0</v>
      </c>
      <c r="T489" s="7">
        <v>0</v>
      </c>
      <c r="U489" s="7">
        <v>0</v>
      </c>
      <c r="V489" s="7">
        <v>0</v>
      </c>
      <c r="W489" s="7">
        <v>0</v>
      </c>
      <c r="X489" s="7">
        <v>0</v>
      </c>
      <c r="Y489" s="7">
        <v>0</v>
      </c>
      <c r="Z489" s="7">
        <v>0</v>
      </c>
      <c r="AA489" s="7">
        <v>0</v>
      </c>
      <c r="AB489" s="7">
        <v>0</v>
      </c>
      <c r="AC489" s="6">
        <f t="shared" si="1490"/>
        <v>0</v>
      </c>
      <c r="AD489" s="3" t="str">
        <f t="shared" si="1491"/>
        <v>Nem rövidtávú a feladat.</v>
      </c>
      <c r="AF489" s="7">
        <v>0</v>
      </c>
      <c r="AG489" s="7">
        <v>0</v>
      </c>
      <c r="AH489" s="7">
        <v>0</v>
      </c>
      <c r="AI489" s="7">
        <v>0</v>
      </c>
      <c r="AJ489" s="7">
        <v>0</v>
      </c>
      <c r="AK489" s="7">
        <v>0</v>
      </c>
      <c r="AL489" s="7">
        <v>0</v>
      </c>
      <c r="AM489" s="7">
        <v>0</v>
      </c>
      <c r="AN489" s="7">
        <v>0</v>
      </c>
      <c r="AO489" s="7">
        <v>0</v>
      </c>
      <c r="AP489" s="7">
        <v>0</v>
      </c>
      <c r="AQ489" s="6">
        <f t="shared" si="1492"/>
        <v>0</v>
      </c>
      <c r="AR489" s="199" t="s">
        <v>205</v>
      </c>
      <c r="AS489" s="3" t="str">
        <f t="shared" si="1493"/>
        <v>Forráshiányos a feladat!</v>
      </c>
      <c r="AU489" s="201" t="s">
        <v>135</v>
      </c>
      <c r="AV489" s="201" t="s">
        <v>135</v>
      </c>
      <c r="AW489" s="202">
        <f>COUNTA($G$3:G489)</f>
        <v>487</v>
      </c>
      <c r="AY489" s="8">
        <f>VLOOKUP($G489,Összesítő!$B:$F,3,FALSE)</f>
        <v>3185</v>
      </c>
      <c r="AZ489" s="8">
        <f t="shared" si="1494"/>
        <v>0</v>
      </c>
      <c r="BA489" s="5">
        <f t="shared" si="1495"/>
        <v>1</v>
      </c>
      <c r="BB489" s="5" t="str">
        <f t="shared" si="1496"/>
        <v>H</v>
      </c>
      <c r="BC489" s="5">
        <f t="shared" si="1497"/>
        <v>0</v>
      </c>
      <c r="BD489" s="5">
        <f t="shared" si="1498"/>
        <v>0</v>
      </c>
      <c r="BE489" s="5">
        <f t="shared" si="1499"/>
        <v>0</v>
      </c>
      <c r="BF489" s="8" t="str">
        <f t="shared" si="1500"/>
        <v>Nem rövidtávú a feladat.</v>
      </c>
      <c r="BG489" s="5">
        <f t="shared" si="1501"/>
        <v>1</v>
      </c>
      <c r="BH489" s="5">
        <f t="shared" si="1502"/>
        <v>1</v>
      </c>
      <c r="BI489" s="5">
        <f t="shared" si="1503"/>
        <v>1</v>
      </c>
      <c r="BJ489" s="5">
        <f t="shared" si="1504"/>
        <v>1</v>
      </c>
      <c r="BK489" s="5">
        <f t="shared" si="1505"/>
        <v>1</v>
      </c>
      <c r="BL489" s="4" t="str">
        <f t="shared" si="1506"/>
        <v>Forráshiányos a feladat!</v>
      </c>
      <c r="BM489" s="5">
        <f t="shared" si="1507"/>
        <v>0</v>
      </c>
      <c r="BN489" s="5">
        <f t="shared" si="1508"/>
        <v>1</v>
      </c>
      <c r="BO489" s="5">
        <f t="shared" si="1509"/>
        <v>0</v>
      </c>
      <c r="BP489" s="5">
        <f t="shared" si="1510"/>
        <v>0</v>
      </c>
      <c r="BQ489" s="5">
        <f t="shared" si="1511"/>
        <v>0</v>
      </c>
      <c r="BR489" s="8">
        <f t="shared" si="1512"/>
        <v>0</v>
      </c>
      <c r="BS489" s="5">
        <f t="shared" si="1513"/>
        <v>0</v>
      </c>
      <c r="BT489" s="5">
        <f t="shared" si="1514"/>
        <v>0</v>
      </c>
      <c r="BU489" s="5">
        <f t="shared" si="1515"/>
        <v>1</v>
      </c>
      <c r="BV489" s="5">
        <f t="shared" si="1516"/>
        <v>1</v>
      </c>
      <c r="BW489" s="5">
        <f t="shared" si="1517"/>
        <v>1</v>
      </c>
      <c r="BX489" s="5">
        <f t="shared" si="1518"/>
        <v>1</v>
      </c>
      <c r="BY489" s="5">
        <f t="shared" si="1519"/>
        <v>1</v>
      </c>
      <c r="BZ489" s="5">
        <f t="shared" si="1520"/>
        <v>1</v>
      </c>
      <c r="CA489" s="5">
        <f t="shared" si="1521"/>
        <v>1</v>
      </c>
      <c r="CB489" s="5">
        <f t="shared" si="1522"/>
        <v>1</v>
      </c>
      <c r="CC489" s="5">
        <f t="shared" si="1523"/>
        <v>1</v>
      </c>
      <c r="CD489" s="5" t="str">
        <f t="shared" si="1524"/>
        <v>?</v>
      </c>
      <c r="CE489" s="4" t="str">
        <f t="shared" si="1525"/>
        <v>Kitöltés rendben!</v>
      </c>
      <c r="CF489" s="5">
        <f t="shared" si="1526"/>
        <v>1</v>
      </c>
      <c r="CG489" s="5">
        <f t="shared" si="1527"/>
        <v>0</v>
      </c>
      <c r="CH489" s="5">
        <f t="shared" si="1528"/>
        <v>1</v>
      </c>
    </row>
    <row r="490" spans="1:86" s="2" customFormat="1" ht="30.2" customHeight="1" x14ac:dyDescent="0.25">
      <c r="A490" s="1" t="str">
        <f t="shared" si="1489"/>
        <v>Kitöltés rendben!</v>
      </c>
      <c r="B490" s="200">
        <v>2</v>
      </c>
      <c r="C490" s="199" t="s">
        <v>50</v>
      </c>
      <c r="D490" s="201" t="s">
        <v>713</v>
      </c>
      <c r="E490" s="201" t="s">
        <v>201</v>
      </c>
      <c r="F490" s="202" t="str">
        <f>VLOOKUP($G490,Összesítő!$B:$F,2,FALSE)</f>
        <v>21-32054-1-048-01-10</v>
      </c>
      <c r="G490" s="199" t="s">
        <v>280</v>
      </c>
      <c r="H490" s="202" t="str">
        <f>AY490&amp;"_"&amp;AW490&amp;"_FIV_"&amp;LEFT(Előlap!$B$6,4)</f>
        <v>3185_488_FIV_2026</v>
      </c>
      <c r="I490" s="202" t="str">
        <f>VLOOKUP($G490,Összesítő!$B:$F,5,FALSE)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0" s="202" t="str">
        <f>VLOOKUP($G490,Összesítő!$B:$F,4,FALSE)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0" s="6">
        <f t="shared" si="1408"/>
        <v>1000</v>
      </c>
      <c r="L490" s="200">
        <v>2036</v>
      </c>
      <c r="M490" s="200">
        <v>2036</v>
      </c>
      <c r="N490" s="12">
        <v>0</v>
      </c>
      <c r="O490" s="7">
        <v>1000</v>
      </c>
      <c r="P490" s="7">
        <v>0</v>
      </c>
      <c r="R490" s="7">
        <v>0</v>
      </c>
      <c r="S490" s="7">
        <v>0</v>
      </c>
      <c r="T490" s="7">
        <v>0</v>
      </c>
      <c r="U490" s="7">
        <v>0</v>
      </c>
      <c r="V490" s="7">
        <v>0</v>
      </c>
      <c r="W490" s="7">
        <v>0</v>
      </c>
      <c r="X490" s="7">
        <v>0</v>
      </c>
      <c r="Y490" s="7">
        <v>0</v>
      </c>
      <c r="Z490" s="7">
        <v>0</v>
      </c>
      <c r="AA490" s="7">
        <v>0</v>
      </c>
      <c r="AB490" s="7">
        <v>0</v>
      </c>
      <c r="AC490" s="6">
        <f t="shared" si="1490"/>
        <v>0</v>
      </c>
      <c r="AD490" s="3" t="str">
        <f t="shared" si="1491"/>
        <v>Nem rövidtávú a feladat.</v>
      </c>
      <c r="AF490" s="7">
        <v>0</v>
      </c>
      <c r="AG490" s="7">
        <v>0</v>
      </c>
      <c r="AH490" s="7">
        <v>0</v>
      </c>
      <c r="AI490" s="7">
        <v>0</v>
      </c>
      <c r="AJ490" s="7">
        <v>0</v>
      </c>
      <c r="AK490" s="7">
        <v>0</v>
      </c>
      <c r="AL490" s="7">
        <v>0</v>
      </c>
      <c r="AM490" s="7">
        <v>0</v>
      </c>
      <c r="AN490" s="7">
        <v>0</v>
      </c>
      <c r="AO490" s="7">
        <v>0</v>
      </c>
      <c r="AP490" s="7">
        <v>0</v>
      </c>
      <c r="AQ490" s="6">
        <f t="shared" si="1492"/>
        <v>0</v>
      </c>
      <c r="AR490" s="199" t="s">
        <v>205</v>
      </c>
      <c r="AS490" s="3" t="str">
        <f t="shared" si="1493"/>
        <v>Forráshiányos a feladat!</v>
      </c>
      <c r="AU490" s="201" t="s">
        <v>135</v>
      </c>
      <c r="AV490" s="201" t="s">
        <v>135</v>
      </c>
      <c r="AW490" s="202">
        <f>COUNTA($G$3:G490)</f>
        <v>488</v>
      </c>
      <c r="AY490" s="8">
        <f>VLOOKUP($G490,Összesítő!$B:$F,3,FALSE)</f>
        <v>3185</v>
      </c>
      <c r="AZ490" s="8">
        <f t="shared" si="1494"/>
        <v>0</v>
      </c>
      <c r="BA490" s="5">
        <f t="shared" si="1495"/>
        <v>1</v>
      </c>
      <c r="BB490" s="5" t="str">
        <f t="shared" si="1496"/>
        <v>H</v>
      </c>
      <c r="BC490" s="5">
        <f t="shared" si="1497"/>
        <v>0</v>
      </c>
      <c r="BD490" s="5">
        <f t="shared" si="1498"/>
        <v>0</v>
      </c>
      <c r="BE490" s="5">
        <f t="shared" si="1499"/>
        <v>0</v>
      </c>
      <c r="BF490" s="8" t="str">
        <f t="shared" si="1500"/>
        <v>Nem rövidtávú a feladat.</v>
      </c>
      <c r="BG490" s="5">
        <f t="shared" si="1501"/>
        <v>1</v>
      </c>
      <c r="BH490" s="5">
        <f t="shared" si="1502"/>
        <v>1</v>
      </c>
      <c r="BI490" s="5">
        <f t="shared" si="1503"/>
        <v>1</v>
      </c>
      <c r="BJ490" s="5">
        <f t="shared" si="1504"/>
        <v>1</v>
      </c>
      <c r="BK490" s="5">
        <f t="shared" si="1505"/>
        <v>1</v>
      </c>
      <c r="BL490" s="4" t="str">
        <f t="shared" si="1506"/>
        <v>Forráshiányos a feladat!</v>
      </c>
      <c r="BM490" s="5">
        <f t="shared" si="1507"/>
        <v>0</v>
      </c>
      <c r="BN490" s="5">
        <f t="shared" si="1508"/>
        <v>1</v>
      </c>
      <c r="BO490" s="5">
        <f t="shared" si="1509"/>
        <v>0</v>
      </c>
      <c r="BP490" s="5">
        <f t="shared" si="1510"/>
        <v>0</v>
      </c>
      <c r="BQ490" s="5">
        <f t="shared" si="1511"/>
        <v>0</v>
      </c>
      <c r="BR490" s="8">
        <f t="shared" si="1512"/>
        <v>0</v>
      </c>
      <c r="BS490" s="5">
        <f t="shared" si="1513"/>
        <v>0</v>
      </c>
      <c r="BT490" s="5">
        <f t="shared" si="1514"/>
        <v>0</v>
      </c>
      <c r="BU490" s="5">
        <f t="shared" si="1515"/>
        <v>1</v>
      </c>
      <c r="BV490" s="5">
        <f t="shared" si="1516"/>
        <v>1</v>
      </c>
      <c r="BW490" s="5">
        <f t="shared" si="1517"/>
        <v>1</v>
      </c>
      <c r="BX490" s="5">
        <f t="shared" si="1518"/>
        <v>1</v>
      </c>
      <c r="BY490" s="5">
        <f t="shared" si="1519"/>
        <v>1</v>
      </c>
      <c r="BZ490" s="5">
        <f t="shared" si="1520"/>
        <v>1</v>
      </c>
      <c r="CA490" s="5">
        <f t="shared" si="1521"/>
        <v>1</v>
      </c>
      <c r="CB490" s="5">
        <f t="shared" si="1522"/>
        <v>1</v>
      </c>
      <c r="CC490" s="5">
        <f t="shared" si="1523"/>
        <v>1</v>
      </c>
      <c r="CD490" s="5" t="str">
        <f t="shared" si="1524"/>
        <v>?</v>
      </c>
      <c r="CE490" s="4" t="str">
        <f t="shared" si="1525"/>
        <v>Kitöltés rendben!</v>
      </c>
      <c r="CF490" s="5">
        <f t="shared" si="1526"/>
        <v>1</v>
      </c>
      <c r="CG490" s="5">
        <f t="shared" si="1527"/>
        <v>0</v>
      </c>
      <c r="CH490" s="5">
        <f t="shared" si="1528"/>
        <v>1</v>
      </c>
    </row>
    <row r="491" spans="1:86" s="2" customFormat="1" ht="30.2" customHeight="1" x14ac:dyDescent="0.25">
      <c r="A491" s="1" t="str">
        <f t="shared" si="1489"/>
        <v>Kitöltés rendben!</v>
      </c>
      <c r="B491" s="200">
        <v>2</v>
      </c>
      <c r="C491" s="199" t="s">
        <v>50</v>
      </c>
      <c r="D491" s="201" t="s">
        <v>714</v>
      </c>
      <c r="E491" s="201" t="s">
        <v>201</v>
      </c>
      <c r="F491" s="202" t="str">
        <f>VLOOKUP($G491,Összesítő!$B:$F,2,FALSE)</f>
        <v>21-32054-1-048-01-10</v>
      </c>
      <c r="G491" s="199" t="s">
        <v>280</v>
      </c>
      <c r="H491" s="202" t="str">
        <f>AY491&amp;"_"&amp;AW491&amp;"_FIV_"&amp;LEFT(Előlap!$B$6,4)</f>
        <v>3185_489_FIV_2026</v>
      </c>
      <c r="I491" s="202" t="str">
        <f>VLOOKUP($G491,Összesítő!$B:$F,5,FALSE)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1" s="202" t="str">
        <f>VLOOKUP($G491,Összesítő!$B:$F,4,FALSE)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1" s="6">
        <f t="shared" si="1408"/>
        <v>1000</v>
      </c>
      <c r="L491" s="200">
        <v>2036</v>
      </c>
      <c r="M491" s="200">
        <v>2036</v>
      </c>
      <c r="N491" s="12">
        <v>0</v>
      </c>
      <c r="O491" s="7">
        <v>1000</v>
      </c>
      <c r="P491" s="7">
        <v>0</v>
      </c>
      <c r="R491" s="7">
        <v>0</v>
      </c>
      <c r="S491" s="7">
        <v>0</v>
      </c>
      <c r="T491" s="7">
        <v>0</v>
      </c>
      <c r="U491" s="7">
        <v>0</v>
      </c>
      <c r="V491" s="7">
        <v>0</v>
      </c>
      <c r="W491" s="7">
        <v>0</v>
      </c>
      <c r="X491" s="7">
        <v>0</v>
      </c>
      <c r="Y491" s="7">
        <v>0</v>
      </c>
      <c r="Z491" s="7">
        <v>0</v>
      </c>
      <c r="AA491" s="7">
        <v>0</v>
      </c>
      <c r="AB491" s="7">
        <v>0</v>
      </c>
      <c r="AC491" s="6">
        <f t="shared" si="1490"/>
        <v>0</v>
      </c>
      <c r="AD491" s="3" t="str">
        <f t="shared" si="1491"/>
        <v>Nem rövidtávú a feladat.</v>
      </c>
      <c r="AF491" s="7">
        <v>0</v>
      </c>
      <c r="AG491" s="7">
        <v>0</v>
      </c>
      <c r="AH491" s="7">
        <v>0</v>
      </c>
      <c r="AI491" s="7">
        <v>0</v>
      </c>
      <c r="AJ491" s="7">
        <v>0</v>
      </c>
      <c r="AK491" s="7">
        <v>0</v>
      </c>
      <c r="AL491" s="7">
        <v>0</v>
      </c>
      <c r="AM491" s="7">
        <v>0</v>
      </c>
      <c r="AN491" s="7">
        <v>0</v>
      </c>
      <c r="AO491" s="7">
        <v>0</v>
      </c>
      <c r="AP491" s="7">
        <v>0</v>
      </c>
      <c r="AQ491" s="6">
        <f t="shared" si="1492"/>
        <v>0</v>
      </c>
      <c r="AR491" s="199" t="s">
        <v>205</v>
      </c>
      <c r="AS491" s="3" t="str">
        <f t="shared" si="1493"/>
        <v>Forráshiányos a feladat!</v>
      </c>
      <c r="AU491" s="201" t="s">
        <v>135</v>
      </c>
      <c r="AV491" s="201" t="s">
        <v>135</v>
      </c>
      <c r="AW491" s="202">
        <f>COUNTA($G$3:G491)</f>
        <v>489</v>
      </c>
      <c r="AY491" s="8">
        <f>VLOOKUP($G491,Összesítő!$B:$F,3,FALSE)</f>
        <v>3185</v>
      </c>
      <c r="AZ491" s="8">
        <f t="shared" si="1494"/>
        <v>0</v>
      </c>
      <c r="BA491" s="5">
        <f t="shared" si="1495"/>
        <v>1</v>
      </c>
      <c r="BB491" s="5" t="str">
        <f t="shared" si="1496"/>
        <v>H</v>
      </c>
      <c r="BC491" s="5">
        <f t="shared" si="1497"/>
        <v>0</v>
      </c>
      <c r="BD491" s="5">
        <f t="shared" si="1498"/>
        <v>0</v>
      </c>
      <c r="BE491" s="5">
        <f t="shared" si="1499"/>
        <v>0</v>
      </c>
      <c r="BF491" s="8" t="str">
        <f t="shared" si="1500"/>
        <v>Nem rövidtávú a feladat.</v>
      </c>
      <c r="BG491" s="5">
        <f t="shared" si="1501"/>
        <v>1</v>
      </c>
      <c r="BH491" s="5">
        <f t="shared" si="1502"/>
        <v>1</v>
      </c>
      <c r="BI491" s="5">
        <f t="shared" si="1503"/>
        <v>1</v>
      </c>
      <c r="BJ491" s="5">
        <f t="shared" si="1504"/>
        <v>1</v>
      </c>
      <c r="BK491" s="5">
        <f t="shared" si="1505"/>
        <v>1</v>
      </c>
      <c r="BL491" s="4" t="str">
        <f t="shared" si="1506"/>
        <v>Forráshiányos a feladat!</v>
      </c>
      <c r="BM491" s="5">
        <f t="shared" si="1507"/>
        <v>0</v>
      </c>
      <c r="BN491" s="5">
        <f t="shared" si="1508"/>
        <v>1</v>
      </c>
      <c r="BO491" s="5">
        <f t="shared" si="1509"/>
        <v>0</v>
      </c>
      <c r="BP491" s="5">
        <f t="shared" si="1510"/>
        <v>0</v>
      </c>
      <c r="BQ491" s="5">
        <f t="shared" si="1511"/>
        <v>0</v>
      </c>
      <c r="BR491" s="8">
        <f t="shared" si="1512"/>
        <v>0</v>
      </c>
      <c r="BS491" s="5">
        <f t="shared" si="1513"/>
        <v>0</v>
      </c>
      <c r="BT491" s="5">
        <f t="shared" si="1514"/>
        <v>0</v>
      </c>
      <c r="BU491" s="5">
        <f t="shared" si="1515"/>
        <v>1</v>
      </c>
      <c r="BV491" s="5">
        <f t="shared" si="1516"/>
        <v>1</v>
      </c>
      <c r="BW491" s="5">
        <f t="shared" si="1517"/>
        <v>1</v>
      </c>
      <c r="BX491" s="5">
        <f t="shared" si="1518"/>
        <v>1</v>
      </c>
      <c r="BY491" s="5">
        <f t="shared" si="1519"/>
        <v>1</v>
      </c>
      <c r="BZ491" s="5">
        <f t="shared" si="1520"/>
        <v>1</v>
      </c>
      <c r="CA491" s="5">
        <f t="shared" si="1521"/>
        <v>1</v>
      </c>
      <c r="CB491" s="5">
        <f t="shared" si="1522"/>
        <v>1</v>
      </c>
      <c r="CC491" s="5">
        <f t="shared" si="1523"/>
        <v>1</v>
      </c>
      <c r="CD491" s="5" t="str">
        <f t="shared" si="1524"/>
        <v>?</v>
      </c>
      <c r="CE491" s="4" t="str">
        <f t="shared" si="1525"/>
        <v>Kitöltés rendben!</v>
      </c>
      <c r="CF491" s="5">
        <f t="shared" si="1526"/>
        <v>1</v>
      </c>
      <c r="CG491" s="5">
        <f t="shared" si="1527"/>
        <v>0</v>
      </c>
      <c r="CH491" s="5">
        <f t="shared" si="1528"/>
        <v>1</v>
      </c>
    </row>
    <row r="492" spans="1:86" s="2" customFormat="1" ht="30.2" customHeight="1" x14ac:dyDescent="0.25">
      <c r="A492" s="1" t="str">
        <f t="shared" si="1489"/>
        <v>Kitöltés rendben!</v>
      </c>
      <c r="B492" s="200">
        <v>2</v>
      </c>
      <c r="C492" s="199" t="s">
        <v>50</v>
      </c>
      <c r="D492" s="201" t="s">
        <v>715</v>
      </c>
      <c r="E492" s="201" t="s">
        <v>201</v>
      </c>
      <c r="F492" s="202" t="str">
        <f>VLOOKUP($G492,Összesítő!$B:$F,2,FALSE)</f>
        <v>21-32054-1-048-01-10</v>
      </c>
      <c r="G492" s="199" t="s">
        <v>280</v>
      </c>
      <c r="H492" s="202" t="str">
        <f>AY492&amp;"_"&amp;AW492&amp;"_FIV_"&amp;LEFT(Előlap!$B$6,4)</f>
        <v>3185_490_FIV_2026</v>
      </c>
      <c r="I492" s="202" t="str">
        <f>VLOOKUP($G492,Összesítő!$B:$F,5,FALSE)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2" s="202" t="str">
        <f>VLOOKUP($G492,Összesítő!$B:$F,4,FALSE)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2" s="6">
        <f t="shared" si="1408"/>
        <v>1000</v>
      </c>
      <c r="L492" s="200">
        <v>2036</v>
      </c>
      <c r="M492" s="200">
        <v>2036</v>
      </c>
      <c r="N492" s="12">
        <v>0</v>
      </c>
      <c r="O492" s="7">
        <v>1000</v>
      </c>
      <c r="P492" s="7">
        <v>0</v>
      </c>
      <c r="R492" s="7">
        <v>0</v>
      </c>
      <c r="S492" s="7">
        <v>0</v>
      </c>
      <c r="T492" s="7">
        <v>0</v>
      </c>
      <c r="U492" s="7">
        <v>0</v>
      </c>
      <c r="V492" s="7">
        <v>0</v>
      </c>
      <c r="W492" s="7">
        <v>0</v>
      </c>
      <c r="X492" s="7">
        <v>0</v>
      </c>
      <c r="Y492" s="7">
        <v>0</v>
      </c>
      <c r="Z492" s="7">
        <v>0</v>
      </c>
      <c r="AA492" s="7">
        <v>0</v>
      </c>
      <c r="AB492" s="7">
        <v>0</v>
      </c>
      <c r="AC492" s="6">
        <f t="shared" si="1490"/>
        <v>0</v>
      </c>
      <c r="AD492" s="3" t="str">
        <f t="shared" si="1491"/>
        <v>Nem rövidtávú a feladat.</v>
      </c>
      <c r="AF492" s="7">
        <v>0</v>
      </c>
      <c r="AG492" s="7">
        <v>0</v>
      </c>
      <c r="AH492" s="7">
        <v>0</v>
      </c>
      <c r="AI492" s="7">
        <v>0</v>
      </c>
      <c r="AJ492" s="7">
        <v>0</v>
      </c>
      <c r="AK492" s="7">
        <v>0</v>
      </c>
      <c r="AL492" s="7">
        <v>0</v>
      </c>
      <c r="AM492" s="7">
        <v>0</v>
      </c>
      <c r="AN492" s="7">
        <v>0</v>
      </c>
      <c r="AO492" s="7">
        <v>0</v>
      </c>
      <c r="AP492" s="7">
        <v>0</v>
      </c>
      <c r="AQ492" s="6">
        <f t="shared" si="1492"/>
        <v>0</v>
      </c>
      <c r="AR492" s="199" t="s">
        <v>205</v>
      </c>
      <c r="AS492" s="3" t="str">
        <f t="shared" si="1493"/>
        <v>Forráshiányos a feladat!</v>
      </c>
      <c r="AU492" s="201" t="s">
        <v>135</v>
      </c>
      <c r="AV492" s="201" t="s">
        <v>135</v>
      </c>
      <c r="AW492" s="202">
        <f>COUNTA($G$3:G492)</f>
        <v>490</v>
      </c>
      <c r="AY492" s="8">
        <f>VLOOKUP($G492,Összesítő!$B:$F,3,FALSE)</f>
        <v>3185</v>
      </c>
      <c r="AZ492" s="8">
        <f t="shared" si="1494"/>
        <v>0</v>
      </c>
      <c r="BA492" s="5">
        <f t="shared" si="1495"/>
        <v>1</v>
      </c>
      <c r="BB492" s="5" t="str">
        <f t="shared" si="1496"/>
        <v>H</v>
      </c>
      <c r="BC492" s="5">
        <f t="shared" si="1497"/>
        <v>0</v>
      </c>
      <c r="BD492" s="5">
        <f t="shared" si="1498"/>
        <v>0</v>
      </c>
      <c r="BE492" s="5">
        <f t="shared" si="1499"/>
        <v>0</v>
      </c>
      <c r="BF492" s="8" t="str">
        <f t="shared" si="1500"/>
        <v>Nem rövidtávú a feladat.</v>
      </c>
      <c r="BG492" s="5">
        <f t="shared" si="1501"/>
        <v>1</v>
      </c>
      <c r="BH492" s="5">
        <f t="shared" si="1502"/>
        <v>1</v>
      </c>
      <c r="BI492" s="5">
        <f t="shared" si="1503"/>
        <v>1</v>
      </c>
      <c r="BJ492" s="5">
        <f t="shared" si="1504"/>
        <v>1</v>
      </c>
      <c r="BK492" s="5">
        <f t="shared" si="1505"/>
        <v>1</v>
      </c>
      <c r="BL492" s="4" t="str">
        <f t="shared" si="1506"/>
        <v>Forráshiányos a feladat!</v>
      </c>
      <c r="BM492" s="5">
        <f t="shared" si="1507"/>
        <v>0</v>
      </c>
      <c r="BN492" s="5">
        <f t="shared" si="1508"/>
        <v>1</v>
      </c>
      <c r="BO492" s="5">
        <f t="shared" si="1509"/>
        <v>0</v>
      </c>
      <c r="BP492" s="5">
        <f t="shared" si="1510"/>
        <v>0</v>
      </c>
      <c r="BQ492" s="5">
        <f t="shared" si="1511"/>
        <v>0</v>
      </c>
      <c r="BR492" s="8">
        <f t="shared" si="1512"/>
        <v>0</v>
      </c>
      <c r="BS492" s="5">
        <f t="shared" si="1513"/>
        <v>0</v>
      </c>
      <c r="BT492" s="5">
        <f t="shared" si="1514"/>
        <v>0</v>
      </c>
      <c r="BU492" s="5">
        <f t="shared" si="1515"/>
        <v>1</v>
      </c>
      <c r="BV492" s="5">
        <f t="shared" si="1516"/>
        <v>1</v>
      </c>
      <c r="BW492" s="5">
        <f t="shared" si="1517"/>
        <v>1</v>
      </c>
      <c r="BX492" s="5">
        <f t="shared" si="1518"/>
        <v>1</v>
      </c>
      <c r="BY492" s="5">
        <f t="shared" si="1519"/>
        <v>1</v>
      </c>
      <c r="BZ492" s="5">
        <f t="shared" si="1520"/>
        <v>1</v>
      </c>
      <c r="CA492" s="5">
        <f t="shared" si="1521"/>
        <v>1</v>
      </c>
      <c r="CB492" s="5">
        <f t="shared" si="1522"/>
        <v>1</v>
      </c>
      <c r="CC492" s="5">
        <f t="shared" si="1523"/>
        <v>1</v>
      </c>
      <c r="CD492" s="5" t="str">
        <f t="shared" si="1524"/>
        <v>?</v>
      </c>
      <c r="CE492" s="4" t="str">
        <f t="shared" si="1525"/>
        <v>Kitöltés rendben!</v>
      </c>
      <c r="CF492" s="5">
        <f t="shared" si="1526"/>
        <v>1</v>
      </c>
      <c r="CG492" s="5">
        <f t="shared" si="1527"/>
        <v>0</v>
      </c>
      <c r="CH492" s="5">
        <f t="shared" si="1528"/>
        <v>1</v>
      </c>
    </row>
    <row r="493" spans="1:86" s="2" customFormat="1" ht="30.2" customHeight="1" x14ac:dyDescent="0.25">
      <c r="A493" s="1" t="str">
        <f t="shared" si="1489"/>
        <v>Kitöltés rendben!</v>
      </c>
      <c r="B493" s="200">
        <v>1</v>
      </c>
      <c r="C493" s="199" t="s">
        <v>24</v>
      </c>
      <c r="D493" s="201" t="s">
        <v>716</v>
      </c>
      <c r="E493" s="201" t="s">
        <v>201</v>
      </c>
      <c r="F493" s="202" t="str">
        <f>VLOOKUP($G493,Összesítő!$B:$F,2,FALSE)</f>
        <v>21-32054-1-048-01-10</v>
      </c>
      <c r="G493" s="199" t="s">
        <v>280</v>
      </c>
      <c r="H493" s="202" t="str">
        <f>AY493&amp;"_"&amp;AW493&amp;"_FIV_"&amp;LEFT(Előlap!$B$6,4)</f>
        <v>3185_491_FIV_2026</v>
      </c>
      <c r="I493" s="202" t="str">
        <f>VLOOKUP($G493,Összesítő!$B:$F,5,FALSE)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3" s="202" t="str">
        <f>VLOOKUP($G493,Összesítő!$B:$F,4,FALSE)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3" s="6">
        <f t="shared" si="1408"/>
        <v>1901</v>
      </c>
      <c r="L493" s="200">
        <v>2027</v>
      </c>
      <c r="M493" s="200">
        <v>2027</v>
      </c>
      <c r="N493" s="12">
        <v>1901</v>
      </c>
      <c r="O493" s="7">
        <v>0</v>
      </c>
      <c r="P493" s="7">
        <v>0</v>
      </c>
      <c r="R493" s="7">
        <v>1901</v>
      </c>
      <c r="S493" s="7">
        <v>0</v>
      </c>
      <c r="T493" s="7">
        <v>0</v>
      </c>
      <c r="U493" s="7">
        <v>0</v>
      </c>
      <c r="V493" s="7">
        <v>0</v>
      </c>
      <c r="W493" s="7">
        <v>0</v>
      </c>
      <c r="X493" s="7">
        <v>0</v>
      </c>
      <c r="Y493" s="7">
        <v>0</v>
      </c>
      <c r="Z493" s="7">
        <v>0</v>
      </c>
      <c r="AA493" s="7">
        <v>0</v>
      </c>
      <c r="AB493" s="7">
        <v>0</v>
      </c>
      <c r="AC493" s="6">
        <f t="shared" si="1490"/>
        <v>1901</v>
      </c>
      <c r="AD493" s="3" t="str">
        <f t="shared" si="1491"/>
        <v>A forrás egyenlő a költséggel (I.ütem).</v>
      </c>
      <c r="AF493" s="7">
        <v>0</v>
      </c>
      <c r="AG493" s="7">
        <v>0</v>
      </c>
      <c r="AH493" s="7">
        <v>0</v>
      </c>
      <c r="AI493" s="7">
        <v>0</v>
      </c>
      <c r="AJ493" s="7">
        <v>0</v>
      </c>
      <c r="AK493" s="7">
        <v>0</v>
      </c>
      <c r="AL493" s="7">
        <v>0</v>
      </c>
      <c r="AM493" s="7">
        <v>0</v>
      </c>
      <c r="AN493" s="7">
        <v>0</v>
      </c>
      <c r="AO493" s="7">
        <v>0</v>
      </c>
      <c r="AP493" s="7">
        <v>0</v>
      </c>
      <c r="AQ493" s="6">
        <f t="shared" si="1492"/>
        <v>0</v>
      </c>
      <c r="AR493" s="199" t="s">
        <v>203</v>
      </c>
      <c r="AS493" s="3" t="str">
        <f t="shared" si="1493"/>
        <v>Nem hosszútávú a feladat.</v>
      </c>
      <c r="AU493" s="201" t="s">
        <v>135</v>
      </c>
      <c r="AV493" s="201" t="s">
        <v>135</v>
      </c>
      <c r="AW493" s="202">
        <f>COUNTA($G$3:G493)</f>
        <v>491</v>
      </c>
      <c r="AY493" s="8">
        <f>VLOOKUP($G493,Összesítő!$B:$F,3,FALSE)</f>
        <v>3185</v>
      </c>
      <c r="AZ493" s="8">
        <f t="shared" si="1494"/>
        <v>0</v>
      </c>
      <c r="BA493" s="5">
        <f t="shared" si="1495"/>
        <v>1</v>
      </c>
      <c r="BB493" s="5" t="str">
        <f t="shared" si="1496"/>
        <v>R</v>
      </c>
      <c r="BC493" s="5">
        <f t="shared" si="1497"/>
        <v>1</v>
      </c>
      <c r="BD493" s="5">
        <f t="shared" si="1498"/>
        <v>0</v>
      </c>
      <c r="BE493" s="5">
        <f t="shared" si="1499"/>
        <v>0</v>
      </c>
      <c r="BF493" s="8" t="str">
        <f t="shared" si="1500"/>
        <v>A forrás egyenlő a költséggel (I.ütem).</v>
      </c>
      <c r="BG493" s="5">
        <f t="shared" si="1501"/>
        <v>1</v>
      </c>
      <c r="BH493" s="5">
        <f t="shared" si="1502"/>
        <v>1</v>
      </c>
      <c r="BI493" s="5">
        <f t="shared" si="1503"/>
        <v>0</v>
      </c>
      <c r="BJ493" s="5">
        <f t="shared" si="1504"/>
        <v>1</v>
      </c>
      <c r="BK493" s="5">
        <f t="shared" si="1505"/>
        <v>1</v>
      </c>
      <c r="BL493" s="4" t="str">
        <f t="shared" si="1506"/>
        <v>Nem hosszútávú a feladat.</v>
      </c>
      <c r="BM493" s="5">
        <f t="shared" si="1507"/>
        <v>1</v>
      </c>
      <c r="BN493" s="5">
        <f t="shared" si="1508"/>
        <v>0</v>
      </c>
      <c r="BO493" s="5">
        <f t="shared" si="1509"/>
        <v>0</v>
      </c>
      <c r="BP493" s="5">
        <f t="shared" si="1510"/>
        <v>0</v>
      </c>
      <c r="BQ493" s="5">
        <f t="shared" si="1511"/>
        <v>0</v>
      </c>
      <c r="BR493" s="8" t="str">
        <f t="shared" si="1512"/>
        <v>Nincs hosszútávú terv!</v>
      </c>
      <c r="BS493" s="5">
        <f t="shared" si="1513"/>
        <v>0</v>
      </c>
      <c r="BT493" s="5">
        <f t="shared" si="1514"/>
        <v>0</v>
      </c>
      <c r="BU493" s="5">
        <f t="shared" si="1515"/>
        <v>1</v>
      </c>
      <c r="BV493" s="5">
        <f t="shared" si="1516"/>
        <v>1</v>
      </c>
      <c r="BW493" s="5">
        <f t="shared" si="1517"/>
        <v>1</v>
      </c>
      <c r="BX493" s="5">
        <f t="shared" si="1518"/>
        <v>1</v>
      </c>
      <c r="BY493" s="5">
        <f t="shared" si="1519"/>
        <v>1</v>
      </c>
      <c r="BZ493" s="5">
        <f t="shared" si="1520"/>
        <v>1</v>
      </c>
      <c r="CA493" s="5">
        <f t="shared" si="1521"/>
        <v>1</v>
      </c>
      <c r="CB493" s="5">
        <f t="shared" si="1522"/>
        <v>1</v>
      </c>
      <c r="CC493" s="5">
        <f t="shared" si="1523"/>
        <v>1</v>
      </c>
      <c r="CD493" s="5" t="str">
        <f t="shared" si="1524"/>
        <v>?</v>
      </c>
      <c r="CE493" s="4" t="str">
        <f t="shared" si="1525"/>
        <v>Kitöltés rendben!</v>
      </c>
      <c r="CF493" s="5">
        <f t="shared" si="1526"/>
        <v>1</v>
      </c>
      <c r="CG493" s="5">
        <f t="shared" si="1527"/>
        <v>1</v>
      </c>
      <c r="CH493" s="5">
        <f t="shared" si="1528"/>
        <v>0</v>
      </c>
    </row>
    <row r="494" spans="1:86" s="2" customFormat="1" ht="30.2" customHeight="1" x14ac:dyDescent="0.25">
      <c r="A494" s="1" t="str">
        <f t="shared" si="1489"/>
        <v>Kitöltés rendben!</v>
      </c>
      <c r="B494" s="200">
        <v>2</v>
      </c>
      <c r="C494" s="199" t="s">
        <v>24</v>
      </c>
      <c r="D494" s="201" t="s">
        <v>717</v>
      </c>
      <c r="E494" s="201" t="s">
        <v>201</v>
      </c>
      <c r="F494" s="202" t="str">
        <f>VLOOKUP($G494,Összesítő!$B:$F,2,FALSE)</f>
        <v>21-32054-1-048-01-10</v>
      </c>
      <c r="G494" s="199" t="s">
        <v>280</v>
      </c>
      <c r="H494" s="202" t="str">
        <f>AY494&amp;"_"&amp;AW494&amp;"_FIV_"&amp;LEFT(Előlap!$B$6,4)</f>
        <v>3185_492_FIV_2026</v>
      </c>
      <c r="I494" s="202" t="str">
        <f>VLOOKUP($G494,Összesítő!$B:$F,5,FALSE)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4" s="202" t="str">
        <f>VLOOKUP($G494,Összesítő!$B:$F,4,FALSE)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4" s="6">
        <f t="shared" si="1408"/>
        <v>25000</v>
      </c>
      <c r="L494" s="200">
        <v>2036</v>
      </c>
      <c r="M494" s="200">
        <v>2036</v>
      </c>
      <c r="N494" s="12">
        <v>0</v>
      </c>
      <c r="O494" s="7">
        <v>25000</v>
      </c>
      <c r="P494" s="7">
        <v>0</v>
      </c>
      <c r="R494" s="7">
        <v>0</v>
      </c>
      <c r="S494" s="7">
        <v>0</v>
      </c>
      <c r="T494" s="7">
        <v>0</v>
      </c>
      <c r="U494" s="7">
        <v>0</v>
      </c>
      <c r="V494" s="7">
        <v>0</v>
      </c>
      <c r="W494" s="7">
        <v>0</v>
      </c>
      <c r="X494" s="7">
        <v>0</v>
      </c>
      <c r="Y494" s="7">
        <v>0</v>
      </c>
      <c r="Z494" s="7">
        <v>0</v>
      </c>
      <c r="AA494" s="7">
        <v>0</v>
      </c>
      <c r="AB494" s="7">
        <v>0</v>
      </c>
      <c r="AC494" s="6">
        <f t="shared" si="1490"/>
        <v>0</v>
      </c>
      <c r="AD494" s="3" t="str">
        <f t="shared" si="1491"/>
        <v>Nem rövidtávú a feladat.</v>
      </c>
      <c r="AF494" s="7">
        <v>0</v>
      </c>
      <c r="AG494" s="7">
        <v>0</v>
      </c>
      <c r="AH494" s="7">
        <v>0</v>
      </c>
      <c r="AI494" s="7">
        <v>0</v>
      </c>
      <c r="AJ494" s="7">
        <v>0</v>
      </c>
      <c r="AK494" s="7">
        <v>0</v>
      </c>
      <c r="AL494" s="7">
        <v>0</v>
      </c>
      <c r="AM494" s="7">
        <v>0</v>
      </c>
      <c r="AN494" s="7">
        <v>0</v>
      </c>
      <c r="AO494" s="7">
        <v>0</v>
      </c>
      <c r="AP494" s="7">
        <v>0</v>
      </c>
      <c r="AQ494" s="6">
        <f t="shared" si="1492"/>
        <v>0</v>
      </c>
      <c r="AR494" s="199" t="s">
        <v>205</v>
      </c>
      <c r="AS494" s="3" t="str">
        <f t="shared" si="1493"/>
        <v>Forráshiányos a feladat!</v>
      </c>
      <c r="AU494" s="201" t="s">
        <v>135</v>
      </c>
      <c r="AV494" s="201" t="s">
        <v>135</v>
      </c>
      <c r="AW494" s="202">
        <f>COUNTA($G$3:G494)</f>
        <v>492</v>
      </c>
      <c r="AY494" s="8">
        <f>VLOOKUP($G494,Összesítő!$B:$F,3,FALSE)</f>
        <v>3185</v>
      </c>
      <c r="AZ494" s="8">
        <f t="shared" si="1494"/>
        <v>0</v>
      </c>
      <c r="BA494" s="5">
        <f t="shared" si="1495"/>
        <v>1</v>
      </c>
      <c r="BB494" s="5" t="str">
        <f t="shared" si="1496"/>
        <v>H</v>
      </c>
      <c r="BC494" s="5">
        <f t="shared" si="1497"/>
        <v>0</v>
      </c>
      <c r="BD494" s="5">
        <f t="shared" si="1498"/>
        <v>0</v>
      </c>
      <c r="BE494" s="5">
        <f t="shared" si="1499"/>
        <v>0</v>
      </c>
      <c r="BF494" s="8" t="str">
        <f t="shared" si="1500"/>
        <v>Nem rövidtávú a feladat.</v>
      </c>
      <c r="BG494" s="5">
        <f t="shared" si="1501"/>
        <v>1</v>
      </c>
      <c r="BH494" s="5">
        <f t="shared" si="1502"/>
        <v>1</v>
      </c>
      <c r="BI494" s="5">
        <f t="shared" si="1503"/>
        <v>1</v>
      </c>
      <c r="BJ494" s="5">
        <f t="shared" si="1504"/>
        <v>1</v>
      </c>
      <c r="BK494" s="5">
        <f t="shared" si="1505"/>
        <v>1</v>
      </c>
      <c r="BL494" s="4" t="str">
        <f t="shared" si="1506"/>
        <v>Forráshiányos a feladat!</v>
      </c>
      <c r="BM494" s="5">
        <f t="shared" si="1507"/>
        <v>0</v>
      </c>
      <c r="BN494" s="5">
        <f t="shared" si="1508"/>
        <v>1</v>
      </c>
      <c r="BO494" s="5">
        <f t="shared" si="1509"/>
        <v>0</v>
      </c>
      <c r="BP494" s="5">
        <f t="shared" si="1510"/>
        <v>0</v>
      </c>
      <c r="BQ494" s="5">
        <f t="shared" si="1511"/>
        <v>0</v>
      </c>
      <c r="BR494" s="8">
        <f t="shared" si="1512"/>
        <v>0</v>
      </c>
      <c r="BS494" s="5">
        <f t="shared" si="1513"/>
        <v>0</v>
      </c>
      <c r="BT494" s="5">
        <f t="shared" si="1514"/>
        <v>0</v>
      </c>
      <c r="BU494" s="5">
        <f t="shared" si="1515"/>
        <v>1</v>
      </c>
      <c r="BV494" s="5">
        <f t="shared" si="1516"/>
        <v>1</v>
      </c>
      <c r="BW494" s="5">
        <f t="shared" si="1517"/>
        <v>1</v>
      </c>
      <c r="BX494" s="5">
        <f t="shared" si="1518"/>
        <v>1</v>
      </c>
      <c r="BY494" s="5">
        <f t="shared" si="1519"/>
        <v>1</v>
      </c>
      <c r="BZ494" s="5">
        <f t="shared" si="1520"/>
        <v>1</v>
      </c>
      <c r="CA494" s="5">
        <f t="shared" si="1521"/>
        <v>1</v>
      </c>
      <c r="CB494" s="5">
        <f t="shared" si="1522"/>
        <v>1</v>
      </c>
      <c r="CC494" s="5">
        <f t="shared" si="1523"/>
        <v>1</v>
      </c>
      <c r="CD494" s="5" t="str">
        <f t="shared" si="1524"/>
        <v>?</v>
      </c>
      <c r="CE494" s="4" t="str">
        <f t="shared" si="1525"/>
        <v>Kitöltés rendben!</v>
      </c>
      <c r="CF494" s="5">
        <f t="shared" si="1526"/>
        <v>1</v>
      </c>
      <c r="CG494" s="5">
        <f t="shared" si="1527"/>
        <v>0</v>
      </c>
      <c r="CH494" s="5">
        <f t="shared" si="1528"/>
        <v>1</v>
      </c>
    </row>
    <row r="495" spans="1:86" s="2" customFormat="1" ht="30.2" customHeight="1" x14ac:dyDescent="0.25">
      <c r="A495" s="1" t="str">
        <f t="shared" ref="A495:A507" si="1529">IF($G495="","Nincs VKR kiválasztva!",CE495)</f>
        <v>Kitöltés rendben!</v>
      </c>
      <c r="B495" s="200">
        <v>2</v>
      </c>
      <c r="C495" s="199" t="s">
        <v>24</v>
      </c>
      <c r="D495" s="201" t="s">
        <v>718</v>
      </c>
      <c r="E495" s="201" t="s">
        <v>201</v>
      </c>
      <c r="F495" s="202" t="str">
        <f>VLOOKUP($G495,Összesítő!$B:$F,2,FALSE)</f>
        <v>21-32054-1-048-01-10</v>
      </c>
      <c r="G495" s="199" t="s">
        <v>280</v>
      </c>
      <c r="H495" s="202" t="str">
        <f>AY495&amp;"_"&amp;AW495&amp;"_FIV_"&amp;LEFT(Előlap!$B$6,4)</f>
        <v>3185_493_FIV_2026</v>
      </c>
      <c r="I495" s="202" t="str">
        <f>VLOOKUP($G495,Összesítő!$B:$F,5,FALSE)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5" s="202" t="str">
        <f>VLOOKUP($G495,Összesítő!$B:$F,4,FALSE)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5" s="6">
        <f t="shared" si="1408"/>
        <v>29300</v>
      </c>
      <c r="L495" s="200">
        <v>2028</v>
      </c>
      <c r="M495" s="200">
        <v>2036</v>
      </c>
      <c r="N495" s="12">
        <v>0</v>
      </c>
      <c r="O495" s="7">
        <v>29300</v>
      </c>
      <c r="P495" s="7">
        <v>0</v>
      </c>
      <c r="R495" s="7">
        <v>0</v>
      </c>
      <c r="S495" s="7">
        <v>0</v>
      </c>
      <c r="T495" s="7">
        <v>0</v>
      </c>
      <c r="U495" s="7">
        <v>0</v>
      </c>
      <c r="V495" s="7">
        <v>0</v>
      </c>
      <c r="W495" s="7">
        <v>0</v>
      </c>
      <c r="X495" s="7">
        <v>0</v>
      </c>
      <c r="Y495" s="7">
        <v>0</v>
      </c>
      <c r="Z495" s="7">
        <v>0</v>
      </c>
      <c r="AA495" s="7">
        <v>0</v>
      </c>
      <c r="AB495" s="7">
        <v>0</v>
      </c>
      <c r="AC495" s="6">
        <f t="shared" ref="AC495:AC507" si="1530">SUM(R495:AB495)</f>
        <v>0</v>
      </c>
      <c r="AD495" s="3" t="str">
        <f t="shared" ref="AD495:AD507" si="1531">IF($G495="","Nincs VKR kiválasztva!",IF(BA495=0,"Hiányos kitöltés!",BF495))</f>
        <v>Nem rövidtávú a feladat.</v>
      </c>
      <c r="AF495" s="7">
        <v>0</v>
      </c>
      <c r="AG495" s="7">
        <v>0</v>
      </c>
      <c r="AH495" s="7">
        <v>0</v>
      </c>
      <c r="AI495" s="7">
        <v>0</v>
      </c>
      <c r="AJ495" s="7">
        <v>0</v>
      </c>
      <c r="AK495" s="7">
        <v>0</v>
      </c>
      <c r="AL495" s="7">
        <v>0</v>
      </c>
      <c r="AM495" s="7">
        <v>0</v>
      </c>
      <c r="AN495" s="7">
        <v>0</v>
      </c>
      <c r="AO495" s="7">
        <v>0</v>
      </c>
      <c r="AP495" s="7">
        <v>0</v>
      </c>
      <c r="AQ495" s="6">
        <f t="shared" ref="AQ495:AQ507" si="1532">SUM(AF495:AP495)</f>
        <v>0</v>
      </c>
      <c r="AR495" s="199" t="s">
        <v>205</v>
      </c>
      <c r="AS495" s="3" t="str">
        <f t="shared" ref="AS495:AS507" si="1533">IF($G495="","Nincs VKR kiválasztva!",IF($BA495=0,"Hiányos kitöltés!",IF($BN495=0,"Nem hosszútávú a feladat.",$BL495)))</f>
        <v>Forráshiányos a feladat!</v>
      </c>
      <c r="AU495" s="201" t="s">
        <v>135</v>
      </c>
      <c r="AV495" s="201" t="s">
        <v>135</v>
      </c>
      <c r="AW495" s="202">
        <f>COUNTA($G$3:G495)</f>
        <v>493</v>
      </c>
      <c r="AY495" s="8">
        <f>VLOOKUP($G495,Összesítő!$B:$F,3,FALSE)</f>
        <v>3185</v>
      </c>
      <c r="AZ495" s="8">
        <f t="shared" ref="AZ495:AZ507" si="1534">LEN($AU495)</f>
        <v>0</v>
      </c>
      <c r="BA495" s="5">
        <f t="shared" ref="BA495:BA507" si="1535">IF(OR($B495="",$C495="",$D495="",$E495="",$F495="",$L495="",$M495="",$N495="",$O495="",$P495=""),0,1)</f>
        <v>1</v>
      </c>
      <c r="BB495" s="5" t="str">
        <f t="shared" ref="BB495:BB507" si="1536">IF($F495="",0,IF(AND($L495=2027,$M495=2027),"R",IF(AND($L495=2027,$M495&gt;2027),"RH",IF(AND($L495&gt;2027,$M495&gt;2027),"H","x"))))</f>
        <v>H</v>
      </c>
      <c r="BC495" s="5">
        <f t="shared" ref="BC495:BC507" si="1537">IF(OR(BB495="R",BB495="RH"),1,0)</f>
        <v>0</v>
      </c>
      <c r="BD495" s="5">
        <f t="shared" ref="BD495:BD507" si="1538">IF(AND($BB495="R",$O495&gt;0),1,IF(AND($BB495="H",$N495&gt;0),1,0))</f>
        <v>0</v>
      </c>
      <c r="BE495" s="5">
        <f t="shared" ref="BE495:BE507" si="1539">IF($AC495&lt;$N495,1,IF($AC495=$N495,0))</f>
        <v>0</v>
      </c>
      <c r="BF495" s="8" t="str">
        <f t="shared" ref="BF495:BF507" si="1540">IF($L495&gt;2027,"Nem rövidtávú a feladat.",IF($BE495=1,"Az I. ütem nem lehet forráshiányos!",IF($AC495&gt;$N495,"Többlet forrást jelölt meg az I. ütemnél! A forrás ne legyen több a költségnél.",IF($AC495=$N495,"A forrás egyenlő a költséggel (I.ütem).",0))))</f>
        <v>Nem rövidtávú a feladat.</v>
      </c>
      <c r="BG495" s="5">
        <f t="shared" ref="BG495:BG507" si="1541">IF(AND($R495&lt;&gt;"",$S495&lt;&gt;"",$T495&lt;&gt;"",$U495&lt;&gt;"",$V495&lt;&gt;"",$W495&lt;&gt;"",$X495&lt;&gt;"",$Y495&lt;&gt;"",$Z495&lt;&gt;"",$AA495&lt;&gt;"",$AB495&lt;&gt;""),1,0)</f>
        <v>1</v>
      </c>
      <c r="BH495" s="5">
        <f t="shared" ref="BH495:BH507" si="1542">IF(AND($BG495=1,$N495=$AC495),1,0)</f>
        <v>1</v>
      </c>
      <c r="BI495" s="5">
        <f t="shared" ref="BI495:BI507" si="1543">IF($AQ495&lt;$O495,1,0)</f>
        <v>1</v>
      </c>
      <c r="BJ495" s="5">
        <f t="shared" ref="BJ495:BJ507" si="1544">IF(AND($AF495&lt;&gt;"",$AG495&lt;&gt;"",$AH495&lt;&gt;"",$AI495&lt;&gt;"",$AJ495&lt;&gt;"",$AK495&lt;&gt;"",$AL495&lt;&gt;"",$AM495&lt;&gt;"",$AN495&lt;&gt;"",$AO495&lt;&gt;"",$AP495&lt;&gt;""),1,0)</f>
        <v>1</v>
      </c>
      <c r="BK495" s="5">
        <f t="shared" ref="BK495:BK507" si="1545">IF(AND($BJ495=1,$O495=$AQ495),1,IF(AND($BJ495=1,$O495&gt;$AQ495,AR495="igen"),1,0))</f>
        <v>1</v>
      </c>
      <c r="BL495" s="4" t="str">
        <f t="shared" ref="BL495:BL507" si="1546">IF($M495&lt;2028,"Nem hosszútávú a feladat.",IF(AND($BI495=1,$AR495="nem"),"Forráshiányos a feladat? Jelölje az AR-oszlopban!",IF(AND($BI495=0,$AR495="igen"),"Forráshiányosnak jelölte a feladat az AR-oszlopban, de a forrás költség adatok alapnján nem az!",IF(AND($BI495=1,$AR495="igen"),"Forráshiányos a feladat!",IF($AQ495&gt;$O495,"Többlet forrást jelölt meg a II. ütemnél! A forrás ne legyen több a költségnél.",IF($AQ495=$O495,"A forrás egyenlő a költséggel (II.ütem).",0))))))</f>
        <v>Forráshiányos a feladat!</v>
      </c>
      <c r="BM495" s="5">
        <f t="shared" ref="BM495:BM507" si="1547">IF($M495&lt;2028,1,0)</f>
        <v>0</v>
      </c>
      <c r="BN495" s="5">
        <f t="shared" ref="BN495:BN507" si="1548">IF($M495&gt;2027,1,0)</f>
        <v>1</v>
      </c>
      <c r="BO495" s="5">
        <f t="shared" ref="BO495:BO507" si="1549">IF(AND($BM495=1,$N495=0),1,0)</f>
        <v>0</v>
      </c>
      <c r="BP495" s="5">
        <f t="shared" ref="BP495:BP507" si="1550">IF(AND($BN495=1,$O495=0),1,0)</f>
        <v>0</v>
      </c>
      <c r="BQ495" s="5">
        <f t="shared" ref="BQ495:BQ507" si="1551">IF(AND($BB495="R",$N495=0,$AZ495&gt;29),1,IF(AND($BB495="RH",$N495=0,$AZ495&gt;29),1,0))</f>
        <v>0</v>
      </c>
      <c r="BR495" s="8">
        <f t="shared" ref="BR495:BR507" si="1552">IF($BN495=0,"Nincs hosszútávú terv!",IF(AND($BB495="H",$O495=0,$AZ495=0),"Nullás a hosszútávú feladat és nincs hozzá indoklás!",IF(AND($BB495="RH",$O495=0,$AZ495=0),"Nullás a hosszútávú feladat és nincs hozzá indoklás!",IF(AND($BB495="R",$O495=0,$AZ495&lt;300),"Nullás a hosszútávú feladat és rövid hozzá az indoklás!",IF(AND($BB495="RH",$O495=0,$AZ495&lt;300),"Nullás a hosszútávú feladat és rövid hozzá az indoklás!",0)))))</f>
        <v>0</v>
      </c>
      <c r="BS495" s="5">
        <f t="shared" ref="BS495:BS507" si="1553">IF(AND($BB495="R",$N495=0,$AZ495&gt;29),1,IF(AND($BB495="RH",$N495=0,$AZ495&gt;29),1,0))</f>
        <v>0</v>
      </c>
      <c r="BT495" s="5">
        <f t="shared" ref="BT495:BT507" si="1554">IF(AND($BB495="H",$O495=0,$AZ495&gt;29),1,IF(AND($BB495="RH",$O495=0,$AZ495&gt;29),1,0))</f>
        <v>0</v>
      </c>
      <c r="BU495" s="5">
        <f t="shared" ref="BU495:BU507" si="1555">IF($B495="",0,1)</f>
        <v>1</v>
      </c>
      <c r="BV495" s="5">
        <f t="shared" ref="BV495:BV507" si="1556">IF($C495="",0,1)</f>
        <v>1</v>
      </c>
      <c r="BW495" s="5">
        <f t="shared" ref="BW495:BW507" si="1557">IF($D495="",0,1)</f>
        <v>1</v>
      </c>
      <c r="BX495" s="5">
        <f t="shared" ref="BX495:BX507" si="1558">IF($E495="",0,1)</f>
        <v>1</v>
      </c>
      <c r="BY495" s="5">
        <f t="shared" ref="BY495:BY507" si="1559">IF($L495="",0,1)</f>
        <v>1</v>
      </c>
      <c r="BZ495" s="5">
        <f t="shared" ref="BZ495:BZ507" si="1560">IF($M495="",0,1)</f>
        <v>1</v>
      </c>
      <c r="CA495" s="5">
        <f t="shared" ref="CA495:CA507" si="1561">IF($N495="",0,1)</f>
        <v>1</v>
      </c>
      <c r="CB495" s="5">
        <f t="shared" ref="CB495:CB507" si="1562">IF($O495="",0,1)</f>
        <v>1</v>
      </c>
      <c r="CC495" s="5">
        <f t="shared" ref="CC495:CC507" si="1563">IF($P495="",0,1)</f>
        <v>1</v>
      </c>
      <c r="CD495" s="5" t="str">
        <f t="shared" ref="CD495:CD507" si="1564">IF(AND($BA495=0,$BU495=0),"Hiányos kitöltés! (B-oszlop üres)",IF(AND($BA495=0,$BV495=0),"Hiányos kitöltés! (C-oszlop üres)",IF(AND($BA495=0,$BW495=0),"Hiányos kitöltés! (D-oszlop üres)",IF(AND($BA495=0,$BX495=0),"Hiányos kitöltés! (E-oszlop üres)",IF(AND($BA495=0,$BY495=0),"Hiányos kitöltés! (L-oszlop üres)",IF(AND($BA495=0,$BZ495=0),"Hiányos kitöltés! (M-oszlop üres)",IF(AND($BA495=0,$CA495=0),"Hiányos kitöltés! (N-oszlop üres)",IF(AND($BA495=0,$CB495=0),"Hiányos kitöltés! (O-oszlop üres)",IF(AND($BA495=0,$CC495=0),"Hiányos kitöltés! (P-oszlop üres)",IF(AND($BA495=0,$BG495=0),"Hiányos kitöltés! (I.ütem forrása hiányos!","?"))))))))))</f>
        <v>?</v>
      </c>
      <c r="CE495" s="4" t="str">
        <f t="shared" ref="CE495:CE507" si="1565">IF($BA495=0,$CD495,IF($BG495=0,"I. ütem forrása nincs kitöltve!",IF($BJ495=0,"II. ütem forrása nincs kitöltve!",IF($BD495=1,"Költségek üteme nem megfelelő (az időtartam és a költség üteme eltér)!",IF(AND(BH495=0,$BA495=1,$BJ495=1,$BD495=1),"Kötelező cellák kitöltve, de az I. ütem forrása hibás!",IF(AND(BJ495=0,$BA495=1,$BJ495=1,$BD495=1),"Kötelező cellák kitöltve, de a II. ütem forrása hibás!",IF(AND($BO495=1,$AZ495&lt;30),"Nullás a rövidtávú feladat és rövid (hiányzik) a hozzá tartozó indoklás!",IF(AND($BP495=1,$AZ495&lt;30),"Nullás a hosszútávú feladat és rövid (hiányzik) a hozzá tartozó indoklás!",IF(AND(BN495=1,C495="2011_RENDKÍVÜLI"),"II. ütemre nem tervezhet Rendkívüli feladatot!",IF(BH495=0,AD495,IF(BK495=0,AS495,IF(AND(BC495=1,$P495&gt;$N495),"EM rendelet 2. melléklet terhére elszámolt költség nem lehet nagyobb az I. ütemre tervezett tényleges költségnél!",IF($AC495&gt;$N495,"Többlet forrást jelölt meg az I. ütemnél! A forrás ne legyen több a költségnél.",IF($AQ495&gt;$O495,"Többlet forrást jelölt meg a II. ütemnél! A forrás ne legyen több a költségnél.","Kitöltés rendben!"))))))))))))))</f>
        <v>Kitöltés rendben!</v>
      </c>
      <c r="CF495" s="5">
        <f t="shared" ref="CF495:CF507" si="1566">IF(A495="Kitöltés rendben!",1,0)</f>
        <v>1</v>
      </c>
      <c r="CG495" s="5">
        <f t="shared" ref="CG495:CG507" si="1567">IF(AND($BB495="R",$CF495=1),1,IF(AND($BB495="RH",$CF495=1),1,0))</f>
        <v>0</v>
      </c>
      <c r="CH495" s="5">
        <f t="shared" ref="CH495:CH507" si="1568">IF(AND($BB495="H",$CF495=1),1,IF(AND($BB495="RH",$CF495=1),1,0))</f>
        <v>1</v>
      </c>
    </row>
    <row r="496" spans="1:86" s="2" customFormat="1" ht="30.2" customHeight="1" x14ac:dyDescent="0.25">
      <c r="A496" s="1" t="str">
        <f t="shared" si="1529"/>
        <v>Kitöltés rendben!</v>
      </c>
      <c r="B496" s="200">
        <v>2</v>
      </c>
      <c r="C496" s="199" t="s">
        <v>24</v>
      </c>
      <c r="D496" s="201" t="s">
        <v>719</v>
      </c>
      <c r="E496" s="201" t="s">
        <v>201</v>
      </c>
      <c r="F496" s="202" t="str">
        <f>VLOOKUP($G496,Összesítő!$B:$F,2,FALSE)</f>
        <v>21-32054-1-048-01-10</v>
      </c>
      <c r="G496" s="199" t="s">
        <v>280</v>
      </c>
      <c r="H496" s="202" t="str">
        <f>AY496&amp;"_"&amp;AW496&amp;"_FIV_"&amp;LEFT(Előlap!$B$6,4)</f>
        <v>3185_494_FIV_2026</v>
      </c>
      <c r="I496" s="202" t="str">
        <f>VLOOKUP($G496,Összesítő!$B:$F,5,FALSE)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6" s="202" t="str">
        <f>VLOOKUP($G496,Összesítő!$B:$F,4,FALSE)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6" s="6">
        <f t="shared" si="1408"/>
        <v>16200</v>
      </c>
      <c r="L496" s="200">
        <v>2028</v>
      </c>
      <c r="M496" s="200">
        <v>2036</v>
      </c>
      <c r="N496" s="12">
        <v>0</v>
      </c>
      <c r="O496" s="7">
        <v>16200</v>
      </c>
      <c r="P496" s="7">
        <v>0</v>
      </c>
      <c r="R496" s="7">
        <v>0</v>
      </c>
      <c r="S496" s="7">
        <v>0</v>
      </c>
      <c r="T496" s="7">
        <v>0</v>
      </c>
      <c r="U496" s="7">
        <v>0</v>
      </c>
      <c r="V496" s="7">
        <v>0</v>
      </c>
      <c r="W496" s="7">
        <v>0</v>
      </c>
      <c r="X496" s="7">
        <v>0</v>
      </c>
      <c r="Y496" s="7">
        <v>0</v>
      </c>
      <c r="Z496" s="7">
        <v>0</v>
      </c>
      <c r="AA496" s="7">
        <v>0</v>
      </c>
      <c r="AB496" s="7">
        <v>0</v>
      </c>
      <c r="AC496" s="6">
        <f t="shared" si="1530"/>
        <v>0</v>
      </c>
      <c r="AD496" s="3" t="str">
        <f t="shared" si="1531"/>
        <v>Nem rövidtávú a feladat.</v>
      </c>
      <c r="AF496" s="7">
        <v>0</v>
      </c>
      <c r="AG496" s="7">
        <v>0</v>
      </c>
      <c r="AH496" s="7">
        <v>0</v>
      </c>
      <c r="AI496" s="7">
        <v>0</v>
      </c>
      <c r="AJ496" s="7">
        <v>0</v>
      </c>
      <c r="AK496" s="7">
        <v>0</v>
      </c>
      <c r="AL496" s="7">
        <v>0</v>
      </c>
      <c r="AM496" s="7">
        <v>0</v>
      </c>
      <c r="AN496" s="7">
        <v>0</v>
      </c>
      <c r="AO496" s="7">
        <v>0</v>
      </c>
      <c r="AP496" s="7">
        <v>0</v>
      </c>
      <c r="AQ496" s="6">
        <f t="shared" si="1532"/>
        <v>0</v>
      </c>
      <c r="AR496" s="199" t="s">
        <v>205</v>
      </c>
      <c r="AS496" s="3" t="str">
        <f t="shared" si="1533"/>
        <v>Forráshiányos a feladat!</v>
      </c>
      <c r="AU496" s="201" t="s">
        <v>135</v>
      </c>
      <c r="AV496" s="201" t="s">
        <v>135</v>
      </c>
      <c r="AW496" s="202">
        <f>COUNTA($G$3:G496)</f>
        <v>494</v>
      </c>
      <c r="AY496" s="8">
        <f>VLOOKUP($G496,Összesítő!$B:$F,3,FALSE)</f>
        <v>3185</v>
      </c>
      <c r="AZ496" s="8">
        <f t="shared" si="1534"/>
        <v>0</v>
      </c>
      <c r="BA496" s="5">
        <f t="shared" si="1535"/>
        <v>1</v>
      </c>
      <c r="BB496" s="5" t="str">
        <f t="shared" si="1536"/>
        <v>H</v>
      </c>
      <c r="BC496" s="5">
        <f t="shared" si="1537"/>
        <v>0</v>
      </c>
      <c r="BD496" s="5">
        <f t="shared" si="1538"/>
        <v>0</v>
      </c>
      <c r="BE496" s="5">
        <f t="shared" si="1539"/>
        <v>0</v>
      </c>
      <c r="BF496" s="8" t="str">
        <f t="shared" si="1540"/>
        <v>Nem rövidtávú a feladat.</v>
      </c>
      <c r="BG496" s="5">
        <f t="shared" si="1541"/>
        <v>1</v>
      </c>
      <c r="BH496" s="5">
        <f t="shared" si="1542"/>
        <v>1</v>
      </c>
      <c r="BI496" s="5">
        <f t="shared" si="1543"/>
        <v>1</v>
      </c>
      <c r="BJ496" s="5">
        <f t="shared" si="1544"/>
        <v>1</v>
      </c>
      <c r="BK496" s="5">
        <f t="shared" si="1545"/>
        <v>1</v>
      </c>
      <c r="BL496" s="4" t="str">
        <f t="shared" si="1546"/>
        <v>Forráshiányos a feladat!</v>
      </c>
      <c r="BM496" s="5">
        <f t="shared" si="1547"/>
        <v>0</v>
      </c>
      <c r="BN496" s="5">
        <f t="shared" si="1548"/>
        <v>1</v>
      </c>
      <c r="BO496" s="5">
        <f t="shared" si="1549"/>
        <v>0</v>
      </c>
      <c r="BP496" s="5">
        <f t="shared" si="1550"/>
        <v>0</v>
      </c>
      <c r="BQ496" s="5">
        <f t="shared" si="1551"/>
        <v>0</v>
      </c>
      <c r="BR496" s="8">
        <f t="shared" si="1552"/>
        <v>0</v>
      </c>
      <c r="BS496" s="5">
        <f t="shared" si="1553"/>
        <v>0</v>
      </c>
      <c r="BT496" s="5">
        <f t="shared" si="1554"/>
        <v>0</v>
      </c>
      <c r="BU496" s="5">
        <f t="shared" si="1555"/>
        <v>1</v>
      </c>
      <c r="BV496" s="5">
        <f t="shared" si="1556"/>
        <v>1</v>
      </c>
      <c r="BW496" s="5">
        <f t="shared" si="1557"/>
        <v>1</v>
      </c>
      <c r="BX496" s="5">
        <f t="shared" si="1558"/>
        <v>1</v>
      </c>
      <c r="BY496" s="5">
        <f t="shared" si="1559"/>
        <v>1</v>
      </c>
      <c r="BZ496" s="5">
        <f t="shared" si="1560"/>
        <v>1</v>
      </c>
      <c r="CA496" s="5">
        <f t="shared" si="1561"/>
        <v>1</v>
      </c>
      <c r="CB496" s="5">
        <f t="shared" si="1562"/>
        <v>1</v>
      </c>
      <c r="CC496" s="5">
        <f t="shared" si="1563"/>
        <v>1</v>
      </c>
      <c r="CD496" s="5" t="str">
        <f t="shared" si="1564"/>
        <v>?</v>
      </c>
      <c r="CE496" s="4" t="str">
        <f t="shared" si="1565"/>
        <v>Kitöltés rendben!</v>
      </c>
      <c r="CF496" s="5">
        <f t="shared" si="1566"/>
        <v>1</v>
      </c>
      <c r="CG496" s="5">
        <f t="shared" si="1567"/>
        <v>0</v>
      </c>
      <c r="CH496" s="5">
        <f t="shared" si="1568"/>
        <v>1</v>
      </c>
    </row>
    <row r="497" spans="1:86" s="2" customFormat="1" ht="30.2" customHeight="1" x14ac:dyDescent="0.25">
      <c r="A497" s="1" t="str">
        <f t="shared" si="1529"/>
        <v>Kitöltés rendben!</v>
      </c>
      <c r="B497" s="200">
        <v>2</v>
      </c>
      <c r="C497" s="199" t="s">
        <v>70</v>
      </c>
      <c r="D497" s="201" t="s">
        <v>720</v>
      </c>
      <c r="E497" s="201" t="s">
        <v>201</v>
      </c>
      <c r="F497" s="202" t="str">
        <f>VLOOKUP($G497,Összesítő!$B:$F,2,FALSE)</f>
        <v>21-32054-1-048-01-10</v>
      </c>
      <c r="G497" s="199" t="s">
        <v>280</v>
      </c>
      <c r="H497" s="202" t="str">
        <f>AY497&amp;"_"&amp;AW497&amp;"_FIV_"&amp;LEFT(Előlap!$B$6,4)</f>
        <v>3185_495_FIV_2026</v>
      </c>
      <c r="I497" s="202" t="str">
        <f>VLOOKUP($G497,Összesítő!$B:$F,5,FALSE)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7" s="202" t="str">
        <f>VLOOKUP($G497,Összesítő!$B:$F,4,FALSE)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7" s="6">
        <f t="shared" si="1408"/>
        <v>11710</v>
      </c>
      <c r="L497" s="200">
        <v>2028</v>
      </c>
      <c r="M497" s="200">
        <v>2036</v>
      </c>
      <c r="N497" s="12">
        <v>0</v>
      </c>
      <c r="O497" s="7">
        <v>11710</v>
      </c>
      <c r="P497" s="7">
        <v>0</v>
      </c>
      <c r="R497" s="7">
        <v>0</v>
      </c>
      <c r="S497" s="7">
        <v>0</v>
      </c>
      <c r="T497" s="7">
        <v>0</v>
      </c>
      <c r="U497" s="7">
        <v>0</v>
      </c>
      <c r="V497" s="7">
        <v>0</v>
      </c>
      <c r="W497" s="7">
        <v>0</v>
      </c>
      <c r="X497" s="7">
        <v>0</v>
      </c>
      <c r="Y497" s="7">
        <v>0</v>
      </c>
      <c r="Z497" s="7">
        <v>0</v>
      </c>
      <c r="AA497" s="7">
        <v>0</v>
      </c>
      <c r="AB497" s="7">
        <v>0</v>
      </c>
      <c r="AC497" s="6">
        <f t="shared" si="1530"/>
        <v>0</v>
      </c>
      <c r="AD497" s="3" t="str">
        <f t="shared" si="1531"/>
        <v>Nem rövidtávú a feladat.</v>
      </c>
      <c r="AF497" s="7">
        <v>0</v>
      </c>
      <c r="AG497" s="7">
        <v>0</v>
      </c>
      <c r="AH497" s="7">
        <v>0</v>
      </c>
      <c r="AI497" s="7">
        <v>0</v>
      </c>
      <c r="AJ497" s="7">
        <v>0</v>
      </c>
      <c r="AK497" s="7">
        <v>0</v>
      </c>
      <c r="AL497" s="7">
        <v>0</v>
      </c>
      <c r="AM497" s="7">
        <v>0</v>
      </c>
      <c r="AN497" s="7">
        <v>0</v>
      </c>
      <c r="AO497" s="7">
        <v>0</v>
      </c>
      <c r="AP497" s="7">
        <v>0</v>
      </c>
      <c r="AQ497" s="6">
        <f t="shared" si="1532"/>
        <v>0</v>
      </c>
      <c r="AR497" s="199" t="s">
        <v>205</v>
      </c>
      <c r="AS497" s="3" t="str">
        <f t="shared" si="1533"/>
        <v>Forráshiányos a feladat!</v>
      </c>
      <c r="AU497" s="201" t="s">
        <v>135</v>
      </c>
      <c r="AV497" s="201" t="s">
        <v>135</v>
      </c>
      <c r="AW497" s="202">
        <f>COUNTA($G$3:G497)</f>
        <v>495</v>
      </c>
      <c r="AY497" s="8">
        <f>VLOOKUP($G497,Összesítő!$B:$F,3,FALSE)</f>
        <v>3185</v>
      </c>
      <c r="AZ497" s="8">
        <f t="shared" si="1534"/>
        <v>0</v>
      </c>
      <c r="BA497" s="5">
        <f t="shared" si="1535"/>
        <v>1</v>
      </c>
      <c r="BB497" s="5" t="str">
        <f t="shared" si="1536"/>
        <v>H</v>
      </c>
      <c r="BC497" s="5">
        <f t="shared" si="1537"/>
        <v>0</v>
      </c>
      <c r="BD497" s="5">
        <f t="shared" si="1538"/>
        <v>0</v>
      </c>
      <c r="BE497" s="5">
        <f t="shared" si="1539"/>
        <v>0</v>
      </c>
      <c r="BF497" s="8" t="str">
        <f t="shared" si="1540"/>
        <v>Nem rövidtávú a feladat.</v>
      </c>
      <c r="BG497" s="5">
        <f t="shared" si="1541"/>
        <v>1</v>
      </c>
      <c r="BH497" s="5">
        <f t="shared" si="1542"/>
        <v>1</v>
      </c>
      <c r="BI497" s="5">
        <f t="shared" si="1543"/>
        <v>1</v>
      </c>
      <c r="BJ497" s="5">
        <f t="shared" si="1544"/>
        <v>1</v>
      </c>
      <c r="BK497" s="5">
        <f t="shared" si="1545"/>
        <v>1</v>
      </c>
      <c r="BL497" s="4" t="str">
        <f t="shared" si="1546"/>
        <v>Forráshiányos a feladat!</v>
      </c>
      <c r="BM497" s="5">
        <f t="shared" si="1547"/>
        <v>0</v>
      </c>
      <c r="BN497" s="5">
        <f t="shared" si="1548"/>
        <v>1</v>
      </c>
      <c r="BO497" s="5">
        <f t="shared" si="1549"/>
        <v>0</v>
      </c>
      <c r="BP497" s="5">
        <f t="shared" si="1550"/>
        <v>0</v>
      </c>
      <c r="BQ497" s="5">
        <f t="shared" si="1551"/>
        <v>0</v>
      </c>
      <c r="BR497" s="8">
        <f t="shared" si="1552"/>
        <v>0</v>
      </c>
      <c r="BS497" s="5">
        <f t="shared" si="1553"/>
        <v>0</v>
      </c>
      <c r="BT497" s="5">
        <f t="shared" si="1554"/>
        <v>0</v>
      </c>
      <c r="BU497" s="5">
        <f t="shared" si="1555"/>
        <v>1</v>
      </c>
      <c r="BV497" s="5">
        <f t="shared" si="1556"/>
        <v>1</v>
      </c>
      <c r="BW497" s="5">
        <f t="shared" si="1557"/>
        <v>1</v>
      </c>
      <c r="BX497" s="5">
        <f t="shared" si="1558"/>
        <v>1</v>
      </c>
      <c r="BY497" s="5">
        <f t="shared" si="1559"/>
        <v>1</v>
      </c>
      <c r="BZ497" s="5">
        <f t="shared" si="1560"/>
        <v>1</v>
      </c>
      <c r="CA497" s="5">
        <f t="shared" si="1561"/>
        <v>1</v>
      </c>
      <c r="CB497" s="5">
        <f t="shared" si="1562"/>
        <v>1</v>
      </c>
      <c r="CC497" s="5">
        <f t="shared" si="1563"/>
        <v>1</v>
      </c>
      <c r="CD497" s="5" t="str">
        <f t="shared" si="1564"/>
        <v>?</v>
      </c>
      <c r="CE497" s="4" t="str">
        <f t="shared" si="1565"/>
        <v>Kitöltés rendben!</v>
      </c>
      <c r="CF497" s="5">
        <f t="shared" si="1566"/>
        <v>1</v>
      </c>
      <c r="CG497" s="5">
        <f t="shared" si="1567"/>
        <v>0</v>
      </c>
      <c r="CH497" s="5">
        <f t="shared" si="1568"/>
        <v>1</v>
      </c>
    </row>
    <row r="498" spans="1:86" s="2" customFormat="1" ht="30.2" customHeight="1" x14ac:dyDescent="0.25">
      <c r="A498" s="1" t="str">
        <f t="shared" si="1529"/>
        <v>Kitöltés rendben!</v>
      </c>
      <c r="B498" s="200">
        <v>2</v>
      </c>
      <c r="C498" s="199" t="s">
        <v>80</v>
      </c>
      <c r="D498" s="201" t="s">
        <v>721</v>
      </c>
      <c r="E498" s="201" t="s">
        <v>201</v>
      </c>
      <c r="F498" s="202" t="str">
        <f>VLOOKUP($G498,Összesítő!$B:$F,2,FALSE)</f>
        <v>21-32054-1-048-01-10</v>
      </c>
      <c r="G498" s="199" t="s">
        <v>280</v>
      </c>
      <c r="H498" s="202" t="str">
        <f>AY498&amp;"_"&amp;AW498&amp;"_FIV_"&amp;LEFT(Előlap!$B$6,4)</f>
        <v>3185_496_FIV_2026</v>
      </c>
      <c r="I498" s="202" t="str">
        <f>VLOOKUP($G498,Összesítő!$B:$F,5,FALSE)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8" s="202" t="str">
        <f>VLOOKUP($G498,Összesítő!$B:$F,4,FALSE)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8" s="6">
        <f t="shared" si="1408"/>
        <v>13100</v>
      </c>
      <c r="L498" s="200">
        <v>2028</v>
      </c>
      <c r="M498" s="200">
        <v>2036</v>
      </c>
      <c r="N498" s="12">
        <v>0</v>
      </c>
      <c r="O498" s="7">
        <v>13100</v>
      </c>
      <c r="P498" s="7">
        <v>0</v>
      </c>
      <c r="R498" s="7">
        <v>0</v>
      </c>
      <c r="S498" s="7">
        <v>0</v>
      </c>
      <c r="T498" s="7">
        <v>0</v>
      </c>
      <c r="U498" s="7">
        <v>0</v>
      </c>
      <c r="V498" s="7">
        <v>0</v>
      </c>
      <c r="W498" s="7">
        <v>0</v>
      </c>
      <c r="X498" s="7">
        <v>0</v>
      </c>
      <c r="Y498" s="7">
        <v>0</v>
      </c>
      <c r="Z498" s="7">
        <v>0</v>
      </c>
      <c r="AA498" s="7">
        <v>0</v>
      </c>
      <c r="AB498" s="7">
        <v>0</v>
      </c>
      <c r="AC498" s="6">
        <f t="shared" si="1530"/>
        <v>0</v>
      </c>
      <c r="AD498" s="3" t="str">
        <f t="shared" si="1531"/>
        <v>Nem rövidtávú a feladat.</v>
      </c>
      <c r="AF498" s="7">
        <v>0</v>
      </c>
      <c r="AG498" s="7">
        <v>0</v>
      </c>
      <c r="AH498" s="7">
        <v>0</v>
      </c>
      <c r="AI498" s="7">
        <v>0</v>
      </c>
      <c r="AJ498" s="7">
        <v>0</v>
      </c>
      <c r="AK498" s="7">
        <v>0</v>
      </c>
      <c r="AL498" s="7">
        <v>0</v>
      </c>
      <c r="AM498" s="7">
        <v>0</v>
      </c>
      <c r="AN498" s="7">
        <v>0</v>
      </c>
      <c r="AO498" s="7">
        <v>0</v>
      </c>
      <c r="AP498" s="7">
        <v>0</v>
      </c>
      <c r="AQ498" s="6">
        <f t="shared" si="1532"/>
        <v>0</v>
      </c>
      <c r="AR498" s="199" t="s">
        <v>205</v>
      </c>
      <c r="AS498" s="3" t="str">
        <f t="shared" si="1533"/>
        <v>Forráshiányos a feladat!</v>
      </c>
      <c r="AU498" s="201" t="s">
        <v>135</v>
      </c>
      <c r="AV498" s="201" t="s">
        <v>135</v>
      </c>
      <c r="AW498" s="202">
        <f>COUNTA($G$3:G498)</f>
        <v>496</v>
      </c>
      <c r="AY498" s="8">
        <f>VLOOKUP($G498,Összesítő!$B:$F,3,FALSE)</f>
        <v>3185</v>
      </c>
      <c r="AZ498" s="8">
        <f t="shared" si="1534"/>
        <v>0</v>
      </c>
      <c r="BA498" s="5">
        <f t="shared" si="1535"/>
        <v>1</v>
      </c>
      <c r="BB498" s="5" t="str">
        <f t="shared" si="1536"/>
        <v>H</v>
      </c>
      <c r="BC498" s="5">
        <f t="shared" si="1537"/>
        <v>0</v>
      </c>
      <c r="BD498" s="5">
        <f t="shared" si="1538"/>
        <v>0</v>
      </c>
      <c r="BE498" s="5">
        <f t="shared" si="1539"/>
        <v>0</v>
      </c>
      <c r="BF498" s="8" t="str">
        <f t="shared" si="1540"/>
        <v>Nem rövidtávú a feladat.</v>
      </c>
      <c r="BG498" s="5">
        <f t="shared" si="1541"/>
        <v>1</v>
      </c>
      <c r="BH498" s="5">
        <f t="shared" si="1542"/>
        <v>1</v>
      </c>
      <c r="BI498" s="5">
        <f t="shared" si="1543"/>
        <v>1</v>
      </c>
      <c r="BJ498" s="5">
        <f t="shared" si="1544"/>
        <v>1</v>
      </c>
      <c r="BK498" s="5">
        <f t="shared" si="1545"/>
        <v>1</v>
      </c>
      <c r="BL498" s="4" t="str">
        <f t="shared" si="1546"/>
        <v>Forráshiányos a feladat!</v>
      </c>
      <c r="BM498" s="5">
        <f t="shared" si="1547"/>
        <v>0</v>
      </c>
      <c r="BN498" s="5">
        <f t="shared" si="1548"/>
        <v>1</v>
      </c>
      <c r="BO498" s="5">
        <f t="shared" si="1549"/>
        <v>0</v>
      </c>
      <c r="BP498" s="5">
        <f t="shared" si="1550"/>
        <v>0</v>
      </c>
      <c r="BQ498" s="5">
        <f t="shared" si="1551"/>
        <v>0</v>
      </c>
      <c r="BR498" s="8">
        <f t="shared" si="1552"/>
        <v>0</v>
      </c>
      <c r="BS498" s="5">
        <f t="shared" si="1553"/>
        <v>0</v>
      </c>
      <c r="BT498" s="5">
        <f t="shared" si="1554"/>
        <v>0</v>
      </c>
      <c r="BU498" s="5">
        <f t="shared" si="1555"/>
        <v>1</v>
      </c>
      <c r="BV498" s="5">
        <f t="shared" si="1556"/>
        <v>1</v>
      </c>
      <c r="BW498" s="5">
        <f t="shared" si="1557"/>
        <v>1</v>
      </c>
      <c r="BX498" s="5">
        <f t="shared" si="1558"/>
        <v>1</v>
      </c>
      <c r="BY498" s="5">
        <f t="shared" si="1559"/>
        <v>1</v>
      </c>
      <c r="BZ498" s="5">
        <f t="shared" si="1560"/>
        <v>1</v>
      </c>
      <c r="CA498" s="5">
        <f t="shared" si="1561"/>
        <v>1</v>
      </c>
      <c r="CB498" s="5">
        <f t="shared" si="1562"/>
        <v>1</v>
      </c>
      <c r="CC498" s="5">
        <f t="shared" si="1563"/>
        <v>1</v>
      </c>
      <c r="CD498" s="5" t="str">
        <f t="shared" si="1564"/>
        <v>?</v>
      </c>
      <c r="CE498" s="4" t="str">
        <f t="shared" si="1565"/>
        <v>Kitöltés rendben!</v>
      </c>
      <c r="CF498" s="5">
        <f t="shared" si="1566"/>
        <v>1</v>
      </c>
      <c r="CG498" s="5">
        <f t="shared" si="1567"/>
        <v>0</v>
      </c>
      <c r="CH498" s="5">
        <f t="shared" si="1568"/>
        <v>1</v>
      </c>
    </row>
    <row r="499" spans="1:86" s="2" customFormat="1" ht="30.2" customHeight="1" x14ac:dyDescent="0.25">
      <c r="A499" s="1" t="str">
        <f t="shared" si="1529"/>
        <v>Kitöltés rendben!</v>
      </c>
      <c r="B499" s="200">
        <v>2</v>
      </c>
      <c r="C499" s="199" t="s">
        <v>80</v>
      </c>
      <c r="D499" s="201" t="s">
        <v>722</v>
      </c>
      <c r="E499" s="201" t="s">
        <v>201</v>
      </c>
      <c r="F499" s="202" t="str">
        <f>VLOOKUP($G499,Összesítő!$B:$F,2,FALSE)</f>
        <v>21-32054-1-048-01-10</v>
      </c>
      <c r="G499" s="199" t="s">
        <v>280</v>
      </c>
      <c r="H499" s="202" t="str">
        <f>AY499&amp;"_"&amp;AW499&amp;"_FIV_"&amp;LEFT(Előlap!$B$6,4)</f>
        <v>3185_497_FIV_2026</v>
      </c>
      <c r="I499" s="202" t="str">
        <f>VLOOKUP($G499,Összesítő!$B:$F,5,FALSE)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499" s="202" t="str">
        <f>VLOOKUP($G499,Összesítő!$B:$F,4,FALSE)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499" s="6">
        <f t="shared" si="1408"/>
        <v>675</v>
      </c>
      <c r="L499" s="200">
        <v>2028</v>
      </c>
      <c r="M499" s="200">
        <v>2036</v>
      </c>
      <c r="N499" s="12">
        <v>0</v>
      </c>
      <c r="O499" s="7">
        <v>675</v>
      </c>
      <c r="P499" s="7">
        <v>0</v>
      </c>
      <c r="R499" s="7">
        <v>0</v>
      </c>
      <c r="S499" s="7">
        <v>0</v>
      </c>
      <c r="T499" s="7">
        <v>0</v>
      </c>
      <c r="U499" s="7">
        <v>0</v>
      </c>
      <c r="V499" s="7">
        <v>0</v>
      </c>
      <c r="W499" s="7">
        <v>0</v>
      </c>
      <c r="X499" s="7">
        <v>0</v>
      </c>
      <c r="Y499" s="7">
        <v>0</v>
      </c>
      <c r="Z499" s="7">
        <v>0</v>
      </c>
      <c r="AA499" s="7">
        <v>0</v>
      </c>
      <c r="AB499" s="7">
        <v>0</v>
      </c>
      <c r="AC499" s="6">
        <f t="shared" si="1530"/>
        <v>0</v>
      </c>
      <c r="AD499" s="3" t="str">
        <f t="shared" si="1531"/>
        <v>Nem rövidtávú a feladat.</v>
      </c>
      <c r="AF499" s="7">
        <v>0</v>
      </c>
      <c r="AG499" s="7">
        <v>0</v>
      </c>
      <c r="AH499" s="7">
        <v>0</v>
      </c>
      <c r="AI499" s="7">
        <v>0</v>
      </c>
      <c r="AJ499" s="7">
        <v>0</v>
      </c>
      <c r="AK499" s="7">
        <v>0</v>
      </c>
      <c r="AL499" s="7">
        <v>0</v>
      </c>
      <c r="AM499" s="7">
        <v>0</v>
      </c>
      <c r="AN499" s="7">
        <v>0</v>
      </c>
      <c r="AO499" s="7">
        <v>0</v>
      </c>
      <c r="AP499" s="7">
        <v>0</v>
      </c>
      <c r="AQ499" s="6">
        <f t="shared" si="1532"/>
        <v>0</v>
      </c>
      <c r="AR499" s="199" t="s">
        <v>205</v>
      </c>
      <c r="AS499" s="3" t="str">
        <f t="shared" si="1533"/>
        <v>Forráshiányos a feladat!</v>
      </c>
      <c r="AU499" s="201" t="s">
        <v>135</v>
      </c>
      <c r="AV499" s="201" t="s">
        <v>135</v>
      </c>
      <c r="AW499" s="202">
        <f>COUNTA($G$3:G499)</f>
        <v>497</v>
      </c>
      <c r="AY499" s="8">
        <f>VLOOKUP($G499,Összesítő!$B:$F,3,FALSE)</f>
        <v>3185</v>
      </c>
      <c r="AZ499" s="8">
        <f t="shared" si="1534"/>
        <v>0</v>
      </c>
      <c r="BA499" s="5">
        <f t="shared" si="1535"/>
        <v>1</v>
      </c>
      <c r="BB499" s="5" t="str">
        <f t="shared" si="1536"/>
        <v>H</v>
      </c>
      <c r="BC499" s="5">
        <f t="shared" si="1537"/>
        <v>0</v>
      </c>
      <c r="BD499" s="5">
        <f t="shared" si="1538"/>
        <v>0</v>
      </c>
      <c r="BE499" s="5">
        <f t="shared" si="1539"/>
        <v>0</v>
      </c>
      <c r="BF499" s="8" t="str">
        <f t="shared" si="1540"/>
        <v>Nem rövidtávú a feladat.</v>
      </c>
      <c r="BG499" s="5">
        <f t="shared" si="1541"/>
        <v>1</v>
      </c>
      <c r="BH499" s="5">
        <f t="shared" si="1542"/>
        <v>1</v>
      </c>
      <c r="BI499" s="5">
        <f t="shared" si="1543"/>
        <v>1</v>
      </c>
      <c r="BJ499" s="5">
        <f t="shared" si="1544"/>
        <v>1</v>
      </c>
      <c r="BK499" s="5">
        <f t="shared" si="1545"/>
        <v>1</v>
      </c>
      <c r="BL499" s="4" t="str">
        <f t="shared" si="1546"/>
        <v>Forráshiányos a feladat!</v>
      </c>
      <c r="BM499" s="5">
        <f t="shared" si="1547"/>
        <v>0</v>
      </c>
      <c r="BN499" s="5">
        <f t="shared" si="1548"/>
        <v>1</v>
      </c>
      <c r="BO499" s="5">
        <f t="shared" si="1549"/>
        <v>0</v>
      </c>
      <c r="BP499" s="5">
        <f t="shared" si="1550"/>
        <v>0</v>
      </c>
      <c r="BQ499" s="5">
        <f t="shared" si="1551"/>
        <v>0</v>
      </c>
      <c r="BR499" s="8">
        <f t="shared" si="1552"/>
        <v>0</v>
      </c>
      <c r="BS499" s="5">
        <f t="shared" si="1553"/>
        <v>0</v>
      </c>
      <c r="BT499" s="5">
        <f t="shared" si="1554"/>
        <v>0</v>
      </c>
      <c r="BU499" s="5">
        <f t="shared" si="1555"/>
        <v>1</v>
      </c>
      <c r="BV499" s="5">
        <f t="shared" si="1556"/>
        <v>1</v>
      </c>
      <c r="BW499" s="5">
        <f t="shared" si="1557"/>
        <v>1</v>
      </c>
      <c r="BX499" s="5">
        <f t="shared" si="1558"/>
        <v>1</v>
      </c>
      <c r="BY499" s="5">
        <f t="shared" si="1559"/>
        <v>1</v>
      </c>
      <c r="BZ499" s="5">
        <f t="shared" si="1560"/>
        <v>1</v>
      </c>
      <c r="CA499" s="5">
        <f t="shared" si="1561"/>
        <v>1</v>
      </c>
      <c r="CB499" s="5">
        <f t="shared" si="1562"/>
        <v>1</v>
      </c>
      <c r="CC499" s="5">
        <f t="shared" si="1563"/>
        <v>1</v>
      </c>
      <c r="CD499" s="5" t="str">
        <f t="shared" si="1564"/>
        <v>?</v>
      </c>
      <c r="CE499" s="4" t="str">
        <f t="shared" si="1565"/>
        <v>Kitöltés rendben!</v>
      </c>
      <c r="CF499" s="5">
        <f t="shared" si="1566"/>
        <v>1</v>
      </c>
      <c r="CG499" s="5">
        <f t="shared" si="1567"/>
        <v>0</v>
      </c>
      <c r="CH499" s="5">
        <f t="shared" si="1568"/>
        <v>1</v>
      </c>
    </row>
    <row r="500" spans="1:86" s="2" customFormat="1" ht="30.2" customHeight="1" x14ac:dyDescent="0.25">
      <c r="A500" s="1" t="str">
        <f t="shared" si="1529"/>
        <v>Kitöltés rendben!</v>
      </c>
      <c r="B500" s="200">
        <v>2</v>
      </c>
      <c r="C500" s="199" t="s">
        <v>50</v>
      </c>
      <c r="D500" s="201" t="s">
        <v>723</v>
      </c>
      <c r="E500" s="201" t="s">
        <v>201</v>
      </c>
      <c r="F500" s="202" t="str">
        <f>VLOOKUP($G500,Összesítő!$B:$F,2,FALSE)</f>
        <v>21-32054-1-048-01-10</v>
      </c>
      <c r="G500" s="199" t="s">
        <v>280</v>
      </c>
      <c r="H500" s="202" t="str">
        <f>AY500&amp;"_"&amp;AW500&amp;"_FIV_"&amp;LEFT(Előlap!$B$6,4)</f>
        <v>3185_498_FIV_2026</v>
      </c>
      <c r="I500" s="202" t="str">
        <f>VLOOKUP($G500,Összesítő!$B:$F,5,FALSE)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0" s="202" t="str">
        <f>VLOOKUP($G500,Összesítő!$B:$F,4,FALSE)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0" s="6">
        <f t="shared" si="1408"/>
        <v>6350</v>
      </c>
      <c r="L500" s="200">
        <v>2028</v>
      </c>
      <c r="M500" s="200">
        <v>2028</v>
      </c>
      <c r="N500" s="12">
        <v>0</v>
      </c>
      <c r="O500" s="7">
        <v>6350</v>
      </c>
      <c r="P500" s="7">
        <v>0</v>
      </c>
      <c r="R500" s="7">
        <v>0</v>
      </c>
      <c r="S500" s="7">
        <v>0</v>
      </c>
      <c r="T500" s="7">
        <v>0</v>
      </c>
      <c r="U500" s="7">
        <v>0</v>
      </c>
      <c r="V500" s="7">
        <v>0</v>
      </c>
      <c r="W500" s="7">
        <v>0</v>
      </c>
      <c r="X500" s="7">
        <v>0</v>
      </c>
      <c r="Y500" s="7">
        <v>0</v>
      </c>
      <c r="Z500" s="7">
        <v>0</v>
      </c>
      <c r="AA500" s="7">
        <v>0</v>
      </c>
      <c r="AB500" s="7">
        <v>0</v>
      </c>
      <c r="AC500" s="6">
        <f t="shared" si="1530"/>
        <v>0</v>
      </c>
      <c r="AD500" s="3" t="str">
        <f t="shared" si="1531"/>
        <v>Nem rövidtávú a feladat.</v>
      </c>
      <c r="AF500" s="7">
        <v>0</v>
      </c>
      <c r="AG500" s="7">
        <v>0</v>
      </c>
      <c r="AH500" s="7">
        <v>0</v>
      </c>
      <c r="AI500" s="7">
        <v>0</v>
      </c>
      <c r="AJ500" s="7">
        <v>0</v>
      </c>
      <c r="AK500" s="7">
        <v>0</v>
      </c>
      <c r="AL500" s="7">
        <v>0</v>
      </c>
      <c r="AM500" s="7">
        <v>0</v>
      </c>
      <c r="AN500" s="7">
        <v>0</v>
      </c>
      <c r="AO500" s="7">
        <v>0</v>
      </c>
      <c r="AP500" s="7">
        <v>0</v>
      </c>
      <c r="AQ500" s="6">
        <f t="shared" si="1532"/>
        <v>0</v>
      </c>
      <c r="AR500" s="199" t="s">
        <v>205</v>
      </c>
      <c r="AS500" s="3" t="str">
        <f t="shared" si="1533"/>
        <v>Forráshiányos a feladat!</v>
      </c>
      <c r="AU500" s="201" t="s">
        <v>135</v>
      </c>
      <c r="AV500" s="201" t="s">
        <v>135</v>
      </c>
      <c r="AW500" s="202">
        <f>COUNTA($G$3:G500)</f>
        <v>498</v>
      </c>
      <c r="AY500" s="8">
        <f>VLOOKUP($G500,Összesítő!$B:$F,3,FALSE)</f>
        <v>3185</v>
      </c>
      <c r="AZ500" s="8">
        <f t="shared" si="1534"/>
        <v>0</v>
      </c>
      <c r="BA500" s="5">
        <f t="shared" si="1535"/>
        <v>1</v>
      </c>
      <c r="BB500" s="5" t="str">
        <f t="shared" si="1536"/>
        <v>H</v>
      </c>
      <c r="BC500" s="5">
        <f t="shared" si="1537"/>
        <v>0</v>
      </c>
      <c r="BD500" s="5">
        <f t="shared" si="1538"/>
        <v>0</v>
      </c>
      <c r="BE500" s="5">
        <f t="shared" si="1539"/>
        <v>0</v>
      </c>
      <c r="BF500" s="8" t="str">
        <f t="shared" si="1540"/>
        <v>Nem rövidtávú a feladat.</v>
      </c>
      <c r="BG500" s="5">
        <f t="shared" si="1541"/>
        <v>1</v>
      </c>
      <c r="BH500" s="5">
        <f t="shared" si="1542"/>
        <v>1</v>
      </c>
      <c r="BI500" s="5">
        <f t="shared" si="1543"/>
        <v>1</v>
      </c>
      <c r="BJ500" s="5">
        <f t="shared" si="1544"/>
        <v>1</v>
      </c>
      <c r="BK500" s="5">
        <f t="shared" si="1545"/>
        <v>1</v>
      </c>
      <c r="BL500" s="4" t="str">
        <f t="shared" si="1546"/>
        <v>Forráshiányos a feladat!</v>
      </c>
      <c r="BM500" s="5">
        <f t="shared" si="1547"/>
        <v>0</v>
      </c>
      <c r="BN500" s="5">
        <f t="shared" si="1548"/>
        <v>1</v>
      </c>
      <c r="BO500" s="5">
        <f t="shared" si="1549"/>
        <v>0</v>
      </c>
      <c r="BP500" s="5">
        <f t="shared" si="1550"/>
        <v>0</v>
      </c>
      <c r="BQ500" s="5">
        <f t="shared" si="1551"/>
        <v>0</v>
      </c>
      <c r="BR500" s="8">
        <f t="shared" si="1552"/>
        <v>0</v>
      </c>
      <c r="BS500" s="5">
        <f t="shared" si="1553"/>
        <v>0</v>
      </c>
      <c r="BT500" s="5">
        <f t="shared" si="1554"/>
        <v>0</v>
      </c>
      <c r="BU500" s="5">
        <f t="shared" si="1555"/>
        <v>1</v>
      </c>
      <c r="BV500" s="5">
        <f t="shared" si="1556"/>
        <v>1</v>
      </c>
      <c r="BW500" s="5">
        <f t="shared" si="1557"/>
        <v>1</v>
      </c>
      <c r="BX500" s="5">
        <f t="shared" si="1558"/>
        <v>1</v>
      </c>
      <c r="BY500" s="5">
        <f t="shared" si="1559"/>
        <v>1</v>
      </c>
      <c r="BZ500" s="5">
        <f t="shared" si="1560"/>
        <v>1</v>
      </c>
      <c r="CA500" s="5">
        <f t="shared" si="1561"/>
        <v>1</v>
      </c>
      <c r="CB500" s="5">
        <f t="shared" si="1562"/>
        <v>1</v>
      </c>
      <c r="CC500" s="5">
        <f t="shared" si="1563"/>
        <v>1</v>
      </c>
      <c r="CD500" s="5" t="str">
        <f t="shared" si="1564"/>
        <v>?</v>
      </c>
      <c r="CE500" s="4" t="str">
        <f t="shared" si="1565"/>
        <v>Kitöltés rendben!</v>
      </c>
      <c r="CF500" s="5">
        <f t="shared" si="1566"/>
        <v>1</v>
      </c>
      <c r="CG500" s="5">
        <f t="shared" si="1567"/>
        <v>0</v>
      </c>
      <c r="CH500" s="5">
        <f t="shared" si="1568"/>
        <v>1</v>
      </c>
    </row>
    <row r="501" spans="1:86" s="2" customFormat="1" ht="30.2" customHeight="1" x14ac:dyDescent="0.25">
      <c r="A501" s="1" t="str">
        <f t="shared" si="1529"/>
        <v>Kitöltés rendben!</v>
      </c>
      <c r="B501" s="200">
        <v>2</v>
      </c>
      <c r="C501" s="199" t="s">
        <v>103</v>
      </c>
      <c r="D501" s="201" t="s">
        <v>724</v>
      </c>
      <c r="E501" s="201" t="s">
        <v>201</v>
      </c>
      <c r="F501" s="202" t="str">
        <f>VLOOKUP($G501,Összesítő!$B:$F,2,FALSE)</f>
        <v>21-32054-1-048-01-10</v>
      </c>
      <c r="G501" s="199" t="s">
        <v>280</v>
      </c>
      <c r="H501" s="202" t="str">
        <f>AY501&amp;"_"&amp;AW501&amp;"_FIV_"&amp;LEFT(Előlap!$B$6,4)</f>
        <v>3185_499_FIV_2026</v>
      </c>
      <c r="I501" s="202" t="str">
        <f>VLOOKUP($G501,Összesítő!$B:$F,5,FALSE)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1" s="202" t="str">
        <f>VLOOKUP($G501,Összesítő!$B:$F,4,FALSE)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1" s="6">
        <f t="shared" si="1408"/>
        <v>12500</v>
      </c>
      <c r="L501" s="200">
        <v>2028</v>
      </c>
      <c r="M501" s="200">
        <v>2028</v>
      </c>
      <c r="N501" s="12">
        <v>0</v>
      </c>
      <c r="O501" s="7">
        <v>12500</v>
      </c>
      <c r="P501" s="7">
        <v>0</v>
      </c>
      <c r="R501" s="7">
        <v>0</v>
      </c>
      <c r="S501" s="7">
        <v>0</v>
      </c>
      <c r="T501" s="7">
        <v>0</v>
      </c>
      <c r="U501" s="7">
        <v>0</v>
      </c>
      <c r="V501" s="7">
        <v>0</v>
      </c>
      <c r="W501" s="7">
        <v>0</v>
      </c>
      <c r="X501" s="7">
        <v>0</v>
      </c>
      <c r="Y501" s="7">
        <v>0</v>
      </c>
      <c r="Z501" s="7">
        <v>0</v>
      </c>
      <c r="AA501" s="7">
        <v>0</v>
      </c>
      <c r="AB501" s="7">
        <v>0</v>
      </c>
      <c r="AC501" s="6">
        <f t="shared" si="1530"/>
        <v>0</v>
      </c>
      <c r="AD501" s="3" t="str">
        <f t="shared" si="1531"/>
        <v>Nem rövidtávú a feladat.</v>
      </c>
      <c r="AF501" s="7">
        <v>0</v>
      </c>
      <c r="AG501" s="7">
        <v>0</v>
      </c>
      <c r="AH501" s="7">
        <v>0</v>
      </c>
      <c r="AI501" s="7">
        <v>0</v>
      </c>
      <c r="AJ501" s="7">
        <v>0</v>
      </c>
      <c r="AK501" s="7">
        <v>0</v>
      </c>
      <c r="AL501" s="7">
        <v>0</v>
      </c>
      <c r="AM501" s="7">
        <v>0</v>
      </c>
      <c r="AN501" s="7">
        <v>0</v>
      </c>
      <c r="AO501" s="7">
        <v>0</v>
      </c>
      <c r="AP501" s="7">
        <v>0</v>
      </c>
      <c r="AQ501" s="6">
        <f t="shared" si="1532"/>
        <v>0</v>
      </c>
      <c r="AR501" s="199" t="s">
        <v>205</v>
      </c>
      <c r="AS501" s="3" t="str">
        <f t="shared" si="1533"/>
        <v>Forráshiányos a feladat!</v>
      </c>
      <c r="AU501" s="201" t="s">
        <v>135</v>
      </c>
      <c r="AV501" s="201" t="s">
        <v>135</v>
      </c>
      <c r="AW501" s="202">
        <f>COUNTA($G$3:G501)</f>
        <v>499</v>
      </c>
      <c r="AY501" s="8">
        <f>VLOOKUP($G501,Összesítő!$B:$F,3,FALSE)</f>
        <v>3185</v>
      </c>
      <c r="AZ501" s="8">
        <f t="shared" si="1534"/>
        <v>0</v>
      </c>
      <c r="BA501" s="5">
        <f t="shared" si="1535"/>
        <v>1</v>
      </c>
      <c r="BB501" s="5" t="str">
        <f t="shared" si="1536"/>
        <v>H</v>
      </c>
      <c r="BC501" s="5">
        <f t="shared" si="1537"/>
        <v>0</v>
      </c>
      <c r="BD501" s="5">
        <f t="shared" si="1538"/>
        <v>0</v>
      </c>
      <c r="BE501" s="5">
        <f t="shared" si="1539"/>
        <v>0</v>
      </c>
      <c r="BF501" s="8" t="str">
        <f t="shared" si="1540"/>
        <v>Nem rövidtávú a feladat.</v>
      </c>
      <c r="BG501" s="5">
        <f t="shared" si="1541"/>
        <v>1</v>
      </c>
      <c r="BH501" s="5">
        <f t="shared" si="1542"/>
        <v>1</v>
      </c>
      <c r="BI501" s="5">
        <f t="shared" si="1543"/>
        <v>1</v>
      </c>
      <c r="BJ501" s="5">
        <f t="shared" si="1544"/>
        <v>1</v>
      </c>
      <c r="BK501" s="5">
        <f t="shared" si="1545"/>
        <v>1</v>
      </c>
      <c r="BL501" s="4" t="str">
        <f t="shared" si="1546"/>
        <v>Forráshiányos a feladat!</v>
      </c>
      <c r="BM501" s="5">
        <f t="shared" si="1547"/>
        <v>0</v>
      </c>
      <c r="BN501" s="5">
        <f t="shared" si="1548"/>
        <v>1</v>
      </c>
      <c r="BO501" s="5">
        <f t="shared" si="1549"/>
        <v>0</v>
      </c>
      <c r="BP501" s="5">
        <f t="shared" si="1550"/>
        <v>0</v>
      </c>
      <c r="BQ501" s="5">
        <f t="shared" si="1551"/>
        <v>0</v>
      </c>
      <c r="BR501" s="8">
        <f t="shared" si="1552"/>
        <v>0</v>
      </c>
      <c r="BS501" s="5">
        <f t="shared" si="1553"/>
        <v>0</v>
      </c>
      <c r="BT501" s="5">
        <f t="shared" si="1554"/>
        <v>0</v>
      </c>
      <c r="BU501" s="5">
        <f t="shared" si="1555"/>
        <v>1</v>
      </c>
      <c r="BV501" s="5">
        <f t="shared" si="1556"/>
        <v>1</v>
      </c>
      <c r="BW501" s="5">
        <f t="shared" si="1557"/>
        <v>1</v>
      </c>
      <c r="BX501" s="5">
        <f t="shared" si="1558"/>
        <v>1</v>
      </c>
      <c r="BY501" s="5">
        <f t="shared" si="1559"/>
        <v>1</v>
      </c>
      <c r="BZ501" s="5">
        <f t="shared" si="1560"/>
        <v>1</v>
      </c>
      <c r="CA501" s="5">
        <f t="shared" si="1561"/>
        <v>1</v>
      </c>
      <c r="CB501" s="5">
        <f t="shared" si="1562"/>
        <v>1</v>
      </c>
      <c r="CC501" s="5">
        <f t="shared" si="1563"/>
        <v>1</v>
      </c>
      <c r="CD501" s="5" t="str">
        <f t="shared" si="1564"/>
        <v>?</v>
      </c>
      <c r="CE501" s="4" t="str">
        <f t="shared" si="1565"/>
        <v>Kitöltés rendben!</v>
      </c>
      <c r="CF501" s="5">
        <f t="shared" si="1566"/>
        <v>1</v>
      </c>
      <c r="CG501" s="5">
        <f t="shared" si="1567"/>
        <v>0</v>
      </c>
      <c r="CH501" s="5">
        <f t="shared" si="1568"/>
        <v>1</v>
      </c>
    </row>
    <row r="502" spans="1:86" s="2" customFormat="1" ht="30.2" customHeight="1" x14ac:dyDescent="0.25">
      <c r="A502" s="1" t="str">
        <f t="shared" si="1529"/>
        <v>Kitöltés rendben!</v>
      </c>
      <c r="B502" s="200">
        <v>2</v>
      </c>
      <c r="C502" s="199" t="s">
        <v>50</v>
      </c>
      <c r="D502" s="201" t="s">
        <v>725</v>
      </c>
      <c r="E502" s="201" t="s">
        <v>201</v>
      </c>
      <c r="F502" s="202" t="str">
        <f>VLOOKUP($G502,Összesítő!$B:$F,2,FALSE)</f>
        <v>21-32054-1-048-01-10</v>
      </c>
      <c r="G502" s="199" t="s">
        <v>280</v>
      </c>
      <c r="H502" s="202" t="str">
        <f>AY502&amp;"_"&amp;AW502&amp;"_FIV_"&amp;LEFT(Előlap!$B$6,4)</f>
        <v>3185_500_FIV_2026</v>
      </c>
      <c r="I502" s="202" t="str">
        <f>VLOOKUP($G502,Összesítő!$B:$F,5,FALSE)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2" s="202" t="str">
        <f>VLOOKUP($G502,Összesítő!$B:$F,4,FALSE)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2" s="6">
        <f t="shared" si="1408"/>
        <v>2286</v>
      </c>
      <c r="L502" s="200">
        <v>2029</v>
      </c>
      <c r="M502" s="200">
        <v>2029</v>
      </c>
      <c r="N502" s="12">
        <v>0</v>
      </c>
      <c r="O502" s="7">
        <v>2286</v>
      </c>
      <c r="P502" s="7">
        <v>0</v>
      </c>
      <c r="R502" s="7">
        <v>0</v>
      </c>
      <c r="S502" s="7">
        <v>0</v>
      </c>
      <c r="T502" s="7">
        <v>0</v>
      </c>
      <c r="U502" s="7">
        <v>0</v>
      </c>
      <c r="V502" s="7">
        <v>0</v>
      </c>
      <c r="W502" s="7">
        <v>0</v>
      </c>
      <c r="X502" s="7">
        <v>0</v>
      </c>
      <c r="Y502" s="7">
        <v>0</v>
      </c>
      <c r="Z502" s="7">
        <v>0</v>
      </c>
      <c r="AA502" s="7">
        <v>0</v>
      </c>
      <c r="AB502" s="7">
        <v>0</v>
      </c>
      <c r="AC502" s="6">
        <f t="shared" si="1530"/>
        <v>0</v>
      </c>
      <c r="AD502" s="3" t="str">
        <f t="shared" si="1531"/>
        <v>Nem rövidtávú a feladat.</v>
      </c>
      <c r="AF502" s="7">
        <v>0</v>
      </c>
      <c r="AG502" s="7">
        <v>0</v>
      </c>
      <c r="AH502" s="7">
        <v>0</v>
      </c>
      <c r="AI502" s="7">
        <v>0</v>
      </c>
      <c r="AJ502" s="7">
        <v>0</v>
      </c>
      <c r="AK502" s="7">
        <v>0</v>
      </c>
      <c r="AL502" s="7">
        <v>0</v>
      </c>
      <c r="AM502" s="7">
        <v>0</v>
      </c>
      <c r="AN502" s="7">
        <v>0</v>
      </c>
      <c r="AO502" s="7">
        <v>0</v>
      </c>
      <c r="AP502" s="7">
        <v>0</v>
      </c>
      <c r="AQ502" s="6">
        <f t="shared" si="1532"/>
        <v>0</v>
      </c>
      <c r="AR502" s="199" t="s">
        <v>205</v>
      </c>
      <c r="AS502" s="3" t="str">
        <f t="shared" si="1533"/>
        <v>Forráshiányos a feladat!</v>
      </c>
      <c r="AU502" s="201" t="s">
        <v>135</v>
      </c>
      <c r="AV502" s="201" t="s">
        <v>135</v>
      </c>
      <c r="AW502" s="202">
        <f>COUNTA($G$3:G502)</f>
        <v>500</v>
      </c>
      <c r="AY502" s="8">
        <f>VLOOKUP($G502,Összesítő!$B:$F,3,FALSE)</f>
        <v>3185</v>
      </c>
      <c r="AZ502" s="8">
        <f t="shared" si="1534"/>
        <v>0</v>
      </c>
      <c r="BA502" s="5">
        <f t="shared" si="1535"/>
        <v>1</v>
      </c>
      <c r="BB502" s="5" t="str">
        <f t="shared" si="1536"/>
        <v>H</v>
      </c>
      <c r="BC502" s="5">
        <f t="shared" si="1537"/>
        <v>0</v>
      </c>
      <c r="BD502" s="5">
        <f t="shared" si="1538"/>
        <v>0</v>
      </c>
      <c r="BE502" s="5">
        <f t="shared" si="1539"/>
        <v>0</v>
      </c>
      <c r="BF502" s="8" t="str">
        <f t="shared" si="1540"/>
        <v>Nem rövidtávú a feladat.</v>
      </c>
      <c r="BG502" s="5">
        <f t="shared" si="1541"/>
        <v>1</v>
      </c>
      <c r="BH502" s="5">
        <f t="shared" si="1542"/>
        <v>1</v>
      </c>
      <c r="BI502" s="5">
        <f t="shared" si="1543"/>
        <v>1</v>
      </c>
      <c r="BJ502" s="5">
        <f t="shared" si="1544"/>
        <v>1</v>
      </c>
      <c r="BK502" s="5">
        <f t="shared" si="1545"/>
        <v>1</v>
      </c>
      <c r="BL502" s="4" t="str">
        <f t="shared" si="1546"/>
        <v>Forráshiányos a feladat!</v>
      </c>
      <c r="BM502" s="5">
        <f t="shared" si="1547"/>
        <v>0</v>
      </c>
      <c r="BN502" s="5">
        <f t="shared" si="1548"/>
        <v>1</v>
      </c>
      <c r="BO502" s="5">
        <f t="shared" si="1549"/>
        <v>0</v>
      </c>
      <c r="BP502" s="5">
        <f t="shared" si="1550"/>
        <v>0</v>
      </c>
      <c r="BQ502" s="5">
        <f t="shared" si="1551"/>
        <v>0</v>
      </c>
      <c r="BR502" s="8">
        <f t="shared" si="1552"/>
        <v>0</v>
      </c>
      <c r="BS502" s="5">
        <f t="shared" si="1553"/>
        <v>0</v>
      </c>
      <c r="BT502" s="5">
        <f t="shared" si="1554"/>
        <v>0</v>
      </c>
      <c r="BU502" s="5">
        <f t="shared" si="1555"/>
        <v>1</v>
      </c>
      <c r="BV502" s="5">
        <f t="shared" si="1556"/>
        <v>1</v>
      </c>
      <c r="BW502" s="5">
        <f t="shared" si="1557"/>
        <v>1</v>
      </c>
      <c r="BX502" s="5">
        <f t="shared" si="1558"/>
        <v>1</v>
      </c>
      <c r="BY502" s="5">
        <f t="shared" si="1559"/>
        <v>1</v>
      </c>
      <c r="BZ502" s="5">
        <f t="shared" si="1560"/>
        <v>1</v>
      </c>
      <c r="CA502" s="5">
        <f t="shared" si="1561"/>
        <v>1</v>
      </c>
      <c r="CB502" s="5">
        <f t="shared" si="1562"/>
        <v>1</v>
      </c>
      <c r="CC502" s="5">
        <f t="shared" si="1563"/>
        <v>1</v>
      </c>
      <c r="CD502" s="5" t="str">
        <f t="shared" si="1564"/>
        <v>?</v>
      </c>
      <c r="CE502" s="4" t="str">
        <f t="shared" si="1565"/>
        <v>Kitöltés rendben!</v>
      </c>
      <c r="CF502" s="5">
        <f t="shared" si="1566"/>
        <v>1</v>
      </c>
      <c r="CG502" s="5">
        <f t="shared" si="1567"/>
        <v>0</v>
      </c>
      <c r="CH502" s="5">
        <f t="shared" si="1568"/>
        <v>1</v>
      </c>
    </row>
    <row r="503" spans="1:86" s="2" customFormat="1" ht="30.2" customHeight="1" x14ac:dyDescent="0.25">
      <c r="A503" s="1" t="str">
        <f t="shared" si="1529"/>
        <v>Kitöltés rendben!</v>
      </c>
      <c r="B503" s="200">
        <v>2</v>
      </c>
      <c r="C503" s="199" t="s">
        <v>50</v>
      </c>
      <c r="D503" s="201" t="s">
        <v>726</v>
      </c>
      <c r="E503" s="201" t="s">
        <v>201</v>
      </c>
      <c r="F503" s="202" t="str">
        <f>VLOOKUP($G503,Összesítő!$B:$F,2,FALSE)</f>
        <v>21-32054-1-048-01-10</v>
      </c>
      <c r="G503" s="199" t="s">
        <v>280</v>
      </c>
      <c r="H503" s="202" t="str">
        <f>AY503&amp;"_"&amp;AW503&amp;"_FIV_"&amp;LEFT(Előlap!$B$6,4)</f>
        <v>3185_501_FIV_2026</v>
      </c>
      <c r="I503" s="202" t="str">
        <f>VLOOKUP($G503,Összesítő!$B:$F,5,FALSE)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3" s="202" t="str">
        <f>VLOOKUP($G503,Összesítő!$B:$F,4,FALSE)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3" s="6">
        <f t="shared" si="1408"/>
        <v>2286</v>
      </c>
      <c r="L503" s="200">
        <v>2029</v>
      </c>
      <c r="M503" s="200">
        <v>2029</v>
      </c>
      <c r="N503" s="12">
        <v>0</v>
      </c>
      <c r="O503" s="7">
        <v>2286</v>
      </c>
      <c r="P503" s="7">
        <v>0</v>
      </c>
      <c r="R503" s="7">
        <v>0</v>
      </c>
      <c r="S503" s="7">
        <v>0</v>
      </c>
      <c r="T503" s="7">
        <v>0</v>
      </c>
      <c r="U503" s="7">
        <v>0</v>
      </c>
      <c r="V503" s="7">
        <v>0</v>
      </c>
      <c r="W503" s="7">
        <v>0</v>
      </c>
      <c r="X503" s="7">
        <v>0</v>
      </c>
      <c r="Y503" s="7">
        <v>0</v>
      </c>
      <c r="Z503" s="7">
        <v>0</v>
      </c>
      <c r="AA503" s="7">
        <v>0</v>
      </c>
      <c r="AB503" s="7">
        <v>0</v>
      </c>
      <c r="AC503" s="6">
        <f t="shared" si="1530"/>
        <v>0</v>
      </c>
      <c r="AD503" s="3" t="str">
        <f t="shared" si="1531"/>
        <v>Nem rövidtávú a feladat.</v>
      </c>
      <c r="AF503" s="7">
        <v>0</v>
      </c>
      <c r="AG503" s="7">
        <v>0</v>
      </c>
      <c r="AH503" s="7">
        <v>0</v>
      </c>
      <c r="AI503" s="7">
        <v>0</v>
      </c>
      <c r="AJ503" s="7">
        <v>0</v>
      </c>
      <c r="AK503" s="7">
        <v>0</v>
      </c>
      <c r="AL503" s="7">
        <v>0</v>
      </c>
      <c r="AM503" s="7">
        <v>0</v>
      </c>
      <c r="AN503" s="7">
        <v>0</v>
      </c>
      <c r="AO503" s="7">
        <v>0</v>
      </c>
      <c r="AP503" s="7">
        <v>0</v>
      </c>
      <c r="AQ503" s="6">
        <f t="shared" si="1532"/>
        <v>0</v>
      </c>
      <c r="AR503" s="199" t="s">
        <v>205</v>
      </c>
      <c r="AS503" s="3" t="str">
        <f t="shared" si="1533"/>
        <v>Forráshiányos a feladat!</v>
      </c>
      <c r="AU503" s="201" t="s">
        <v>135</v>
      </c>
      <c r="AV503" s="201" t="s">
        <v>135</v>
      </c>
      <c r="AW503" s="202">
        <f>COUNTA($G$3:G503)</f>
        <v>501</v>
      </c>
      <c r="AY503" s="8">
        <f>VLOOKUP($G503,Összesítő!$B:$F,3,FALSE)</f>
        <v>3185</v>
      </c>
      <c r="AZ503" s="8">
        <f t="shared" si="1534"/>
        <v>0</v>
      </c>
      <c r="BA503" s="5">
        <f t="shared" si="1535"/>
        <v>1</v>
      </c>
      <c r="BB503" s="5" t="str">
        <f t="shared" si="1536"/>
        <v>H</v>
      </c>
      <c r="BC503" s="5">
        <f t="shared" si="1537"/>
        <v>0</v>
      </c>
      <c r="BD503" s="5">
        <f t="shared" si="1538"/>
        <v>0</v>
      </c>
      <c r="BE503" s="5">
        <f t="shared" si="1539"/>
        <v>0</v>
      </c>
      <c r="BF503" s="8" t="str">
        <f t="shared" si="1540"/>
        <v>Nem rövidtávú a feladat.</v>
      </c>
      <c r="BG503" s="5">
        <f t="shared" si="1541"/>
        <v>1</v>
      </c>
      <c r="BH503" s="5">
        <f t="shared" si="1542"/>
        <v>1</v>
      </c>
      <c r="BI503" s="5">
        <f t="shared" si="1543"/>
        <v>1</v>
      </c>
      <c r="BJ503" s="5">
        <f t="shared" si="1544"/>
        <v>1</v>
      </c>
      <c r="BK503" s="5">
        <f t="shared" si="1545"/>
        <v>1</v>
      </c>
      <c r="BL503" s="4" t="str">
        <f t="shared" si="1546"/>
        <v>Forráshiányos a feladat!</v>
      </c>
      <c r="BM503" s="5">
        <f t="shared" si="1547"/>
        <v>0</v>
      </c>
      <c r="BN503" s="5">
        <f t="shared" si="1548"/>
        <v>1</v>
      </c>
      <c r="BO503" s="5">
        <f t="shared" si="1549"/>
        <v>0</v>
      </c>
      <c r="BP503" s="5">
        <f t="shared" si="1550"/>
        <v>0</v>
      </c>
      <c r="BQ503" s="5">
        <f t="shared" si="1551"/>
        <v>0</v>
      </c>
      <c r="BR503" s="8">
        <f t="shared" si="1552"/>
        <v>0</v>
      </c>
      <c r="BS503" s="5">
        <f t="shared" si="1553"/>
        <v>0</v>
      </c>
      <c r="BT503" s="5">
        <f t="shared" si="1554"/>
        <v>0</v>
      </c>
      <c r="BU503" s="5">
        <f t="shared" si="1555"/>
        <v>1</v>
      </c>
      <c r="BV503" s="5">
        <f t="shared" si="1556"/>
        <v>1</v>
      </c>
      <c r="BW503" s="5">
        <f t="shared" si="1557"/>
        <v>1</v>
      </c>
      <c r="BX503" s="5">
        <f t="shared" si="1558"/>
        <v>1</v>
      </c>
      <c r="BY503" s="5">
        <f t="shared" si="1559"/>
        <v>1</v>
      </c>
      <c r="BZ503" s="5">
        <f t="shared" si="1560"/>
        <v>1</v>
      </c>
      <c r="CA503" s="5">
        <f t="shared" si="1561"/>
        <v>1</v>
      </c>
      <c r="CB503" s="5">
        <f t="shared" si="1562"/>
        <v>1</v>
      </c>
      <c r="CC503" s="5">
        <f t="shared" si="1563"/>
        <v>1</v>
      </c>
      <c r="CD503" s="5" t="str">
        <f t="shared" si="1564"/>
        <v>?</v>
      </c>
      <c r="CE503" s="4" t="str">
        <f t="shared" si="1565"/>
        <v>Kitöltés rendben!</v>
      </c>
      <c r="CF503" s="5">
        <f t="shared" si="1566"/>
        <v>1</v>
      </c>
      <c r="CG503" s="5">
        <f t="shared" si="1567"/>
        <v>0</v>
      </c>
      <c r="CH503" s="5">
        <f t="shared" si="1568"/>
        <v>1</v>
      </c>
    </row>
    <row r="504" spans="1:86" s="2" customFormat="1" ht="30.2" customHeight="1" x14ac:dyDescent="0.25">
      <c r="A504" s="1" t="str">
        <f t="shared" si="1529"/>
        <v>Kitöltés rendben!</v>
      </c>
      <c r="B504" s="200">
        <v>2</v>
      </c>
      <c r="C504" s="199" t="s">
        <v>70</v>
      </c>
      <c r="D504" s="201" t="s">
        <v>727</v>
      </c>
      <c r="E504" s="201" t="s">
        <v>201</v>
      </c>
      <c r="F504" s="202" t="str">
        <f>VLOOKUP($G504,Összesítő!$B:$F,2,FALSE)</f>
        <v>21-32054-1-048-01-10</v>
      </c>
      <c r="G504" s="199" t="s">
        <v>280</v>
      </c>
      <c r="H504" s="202" t="str">
        <f>AY504&amp;"_"&amp;AW504&amp;"_FIV_"&amp;LEFT(Előlap!$B$6,4)</f>
        <v>3185_502_FIV_2026</v>
      </c>
      <c r="I504" s="202" t="str">
        <f>VLOOKUP($G504,Összesítő!$B:$F,5,FALSE)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4" s="202" t="str">
        <f>VLOOKUP($G504,Összesítő!$B:$F,4,FALSE)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4" s="6">
        <f t="shared" si="1408"/>
        <v>500</v>
      </c>
      <c r="L504" s="200">
        <v>2031</v>
      </c>
      <c r="M504" s="200">
        <v>2031</v>
      </c>
      <c r="N504" s="12">
        <v>0</v>
      </c>
      <c r="O504" s="7">
        <v>500</v>
      </c>
      <c r="P504" s="7">
        <v>0</v>
      </c>
      <c r="R504" s="7">
        <v>0</v>
      </c>
      <c r="S504" s="7">
        <v>0</v>
      </c>
      <c r="T504" s="7">
        <v>0</v>
      </c>
      <c r="U504" s="7">
        <v>0</v>
      </c>
      <c r="V504" s="7">
        <v>0</v>
      </c>
      <c r="W504" s="7">
        <v>0</v>
      </c>
      <c r="X504" s="7">
        <v>0</v>
      </c>
      <c r="Y504" s="7">
        <v>0</v>
      </c>
      <c r="Z504" s="7">
        <v>0</v>
      </c>
      <c r="AA504" s="7">
        <v>0</v>
      </c>
      <c r="AB504" s="7">
        <v>0</v>
      </c>
      <c r="AC504" s="6">
        <f t="shared" si="1530"/>
        <v>0</v>
      </c>
      <c r="AD504" s="3" t="str">
        <f t="shared" si="1531"/>
        <v>Nem rövidtávú a feladat.</v>
      </c>
      <c r="AF504" s="7">
        <v>0</v>
      </c>
      <c r="AG504" s="7">
        <v>0</v>
      </c>
      <c r="AH504" s="7">
        <v>0</v>
      </c>
      <c r="AI504" s="7">
        <v>0</v>
      </c>
      <c r="AJ504" s="7">
        <v>0</v>
      </c>
      <c r="AK504" s="7">
        <v>0</v>
      </c>
      <c r="AL504" s="7">
        <v>0</v>
      </c>
      <c r="AM504" s="7">
        <v>0</v>
      </c>
      <c r="AN504" s="7">
        <v>0</v>
      </c>
      <c r="AO504" s="7">
        <v>0</v>
      </c>
      <c r="AP504" s="7">
        <v>0</v>
      </c>
      <c r="AQ504" s="6">
        <f t="shared" si="1532"/>
        <v>0</v>
      </c>
      <c r="AR504" s="199" t="s">
        <v>205</v>
      </c>
      <c r="AS504" s="3" t="str">
        <f t="shared" si="1533"/>
        <v>Forráshiányos a feladat!</v>
      </c>
      <c r="AU504" s="201" t="s">
        <v>135</v>
      </c>
      <c r="AV504" s="201" t="s">
        <v>135</v>
      </c>
      <c r="AW504" s="202">
        <f>COUNTA($G$3:G504)</f>
        <v>502</v>
      </c>
      <c r="AY504" s="8">
        <f>VLOOKUP($G504,Összesítő!$B:$F,3,FALSE)</f>
        <v>3185</v>
      </c>
      <c r="AZ504" s="8">
        <f t="shared" si="1534"/>
        <v>0</v>
      </c>
      <c r="BA504" s="5">
        <f t="shared" si="1535"/>
        <v>1</v>
      </c>
      <c r="BB504" s="5" t="str">
        <f t="shared" si="1536"/>
        <v>H</v>
      </c>
      <c r="BC504" s="5">
        <f t="shared" si="1537"/>
        <v>0</v>
      </c>
      <c r="BD504" s="5">
        <f t="shared" si="1538"/>
        <v>0</v>
      </c>
      <c r="BE504" s="5">
        <f t="shared" si="1539"/>
        <v>0</v>
      </c>
      <c r="BF504" s="8" t="str">
        <f t="shared" si="1540"/>
        <v>Nem rövidtávú a feladat.</v>
      </c>
      <c r="BG504" s="5">
        <f t="shared" si="1541"/>
        <v>1</v>
      </c>
      <c r="BH504" s="5">
        <f t="shared" si="1542"/>
        <v>1</v>
      </c>
      <c r="BI504" s="5">
        <f t="shared" si="1543"/>
        <v>1</v>
      </c>
      <c r="BJ504" s="5">
        <f t="shared" si="1544"/>
        <v>1</v>
      </c>
      <c r="BK504" s="5">
        <f t="shared" si="1545"/>
        <v>1</v>
      </c>
      <c r="BL504" s="4" t="str">
        <f t="shared" si="1546"/>
        <v>Forráshiányos a feladat!</v>
      </c>
      <c r="BM504" s="5">
        <f t="shared" si="1547"/>
        <v>0</v>
      </c>
      <c r="BN504" s="5">
        <f t="shared" si="1548"/>
        <v>1</v>
      </c>
      <c r="BO504" s="5">
        <f t="shared" si="1549"/>
        <v>0</v>
      </c>
      <c r="BP504" s="5">
        <f t="shared" si="1550"/>
        <v>0</v>
      </c>
      <c r="BQ504" s="5">
        <f t="shared" si="1551"/>
        <v>0</v>
      </c>
      <c r="BR504" s="8">
        <f t="shared" si="1552"/>
        <v>0</v>
      </c>
      <c r="BS504" s="5">
        <f t="shared" si="1553"/>
        <v>0</v>
      </c>
      <c r="BT504" s="5">
        <f t="shared" si="1554"/>
        <v>0</v>
      </c>
      <c r="BU504" s="5">
        <f t="shared" si="1555"/>
        <v>1</v>
      </c>
      <c r="BV504" s="5">
        <f t="shared" si="1556"/>
        <v>1</v>
      </c>
      <c r="BW504" s="5">
        <f t="shared" si="1557"/>
        <v>1</v>
      </c>
      <c r="BX504" s="5">
        <f t="shared" si="1558"/>
        <v>1</v>
      </c>
      <c r="BY504" s="5">
        <f t="shared" si="1559"/>
        <v>1</v>
      </c>
      <c r="BZ504" s="5">
        <f t="shared" si="1560"/>
        <v>1</v>
      </c>
      <c r="CA504" s="5">
        <f t="shared" si="1561"/>
        <v>1</v>
      </c>
      <c r="CB504" s="5">
        <f t="shared" si="1562"/>
        <v>1</v>
      </c>
      <c r="CC504" s="5">
        <f t="shared" si="1563"/>
        <v>1</v>
      </c>
      <c r="CD504" s="5" t="str">
        <f t="shared" si="1564"/>
        <v>?</v>
      </c>
      <c r="CE504" s="4" t="str">
        <f t="shared" si="1565"/>
        <v>Kitöltés rendben!</v>
      </c>
      <c r="CF504" s="5">
        <f t="shared" si="1566"/>
        <v>1</v>
      </c>
      <c r="CG504" s="5">
        <f t="shared" si="1567"/>
        <v>0</v>
      </c>
      <c r="CH504" s="5">
        <f t="shared" si="1568"/>
        <v>1</v>
      </c>
    </row>
    <row r="505" spans="1:86" s="2" customFormat="1" ht="30.2" customHeight="1" x14ac:dyDescent="0.25">
      <c r="A505" s="1" t="str">
        <f t="shared" si="1529"/>
        <v>Kitöltés rendben!</v>
      </c>
      <c r="B505" s="200">
        <v>2</v>
      </c>
      <c r="C505" s="199" t="s">
        <v>50</v>
      </c>
      <c r="D505" s="201" t="s">
        <v>723</v>
      </c>
      <c r="E505" s="201" t="s">
        <v>201</v>
      </c>
      <c r="F505" s="202" t="str">
        <f>VLOOKUP($G505,Összesítő!$B:$F,2,FALSE)</f>
        <v>21-32054-1-048-01-10</v>
      </c>
      <c r="G505" s="199" t="s">
        <v>280</v>
      </c>
      <c r="H505" s="202" t="str">
        <f>AY505&amp;"_"&amp;AW505&amp;"_FIV_"&amp;LEFT(Előlap!$B$6,4)</f>
        <v>3185_503_FIV_2026</v>
      </c>
      <c r="I505" s="202" t="str">
        <f>VLOOKUP($G505,Összesítő!$B:$F,5,FALSE)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5" s="202" t="str">
        <f>VLOOKUP($G505,Összesítő!$B:$F,4,FALSE)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5" s="6">
        <f t="shared" si="1408"/>
        <v>6350</v>
      </c>
      <c r="L505" s="200">
        <v>2035</v>
      </c>
      <c r="M505" s="200">
        <v>2035</v>
      </c>
      <c r="N505" s="12">
        <v>0</v>
      </c>
      <c r="O505" s="7">
        <v>6350</v>
      </c>
      <c r="P505" s="7">
        <v>0</v>
      </c>
      <c r="R505" s="7">
        <v>0</v>
      </c>
      <c r="S505" s="7">
        <v>0</v>
      </c>
      <c r="T505" s="7">
        <v>0</v>
      </c>
      <c r="U505" s="7">
        <v>0</v>
      </c>
      <c r="V505" s="7">
        <v>0</v>
      </c>
      <c r="W505" s="7">
        <v>0</v>
      </c>
      <c r="X505" s="7">
        <v>0</v>
      </c>
      <c r="Y505" s="7">
        <v>0</v>
      </c>
      <c r="Z505" s="7">
        <v>0</v>
      </c>
      <c r="AA505" s="7">
        <v>0</v>
      </c>
      <c r="AB505" s="7">
        <v>0</v>
      </c>
      <c r="AC505" s="6">
        <f t="shared" si="1530"/>
        <v>0</v>
      </c>
      <c r="AD505" s="3" t="str">
        <f t="shared" si="1531"/>
        <v>Nem rövidtávú a feladat.</v>
      </c>
      <c r="AF505" s="7">
        <v>0</v>
      </c>
      <c r="AG505" s="7">
        <v>0</v>
      </c>
      <c r="AH505" s="7">
        <v>0</v>
      </c>
      <c r="AI505" s="7">
        <v>0</v>
      </c>
      <c r="AJ505" s="7">
        <v>0</v>
      </c>
      <c r="AK505" s="7">
        <v>0</v>
      </c>
      <c r="AL505" s="7">
        <v>0</v>
      </c>
      <c r="AM505" s="7">
        <v>0</v>
      </c>
      <c r="AN505" s="7">
        <v>0</v>
      </c>
      <c r="AO505" s="7">
        <v>0</v>
      </c>
      <c r="AP505" s="7">
        <v>0</v>
      </c>
      <c r="AQ505" s="6">
        <f t="shared" si="1532"/>
        <v>0</v>
      </c>
      <c r="AR505" s="199" t="s">
        <v>205</v>
      </c>
      <c r="AS505" s="3" t="str">
        <f t="shared" si="1533"/>
        <v>Forráshiányos a feladat!</v>
      </c>
      <c r="AU505" s="201" t="s">
        <v>135</v>
      </c>
      <c r="AV505" s="201" t="s">
        <v>135</v>
      </c>
      <c r="AW505" s="202">
        <f>COUNTA($G$3:G505)</f>
        <v>503</v>
      </c>
      <c r="AY505" s="8">
        <f>VLOOKUP($G505,Összesítő!$B:$F,3,FALSE)</f>
        <v>3185</v>
      </c>
      <c r="AZ505" s="8">
        <f t="shared" si="1534"/>
        <v>0</v>
      </c>
      <c r="BA505" s="5">
        <f t="shared" si="1535"/>
        <v>1</v>
      </c>
      <c r="BB505" s="5" t="str">
        <f t="shared" si="1536"/>
        <v>H</v>
      </c>
      <c r="BC505" s="5">
        <f t="shared" si="1537"/>
        <v>0</v>
      </c>
      <c r="BD505" s="5">
        <f t="shared" si="1538"/>
        <v>0</v>
      </c>
      <c r="BE505" s="5">
        <f t="shared" si="1539"/>
        <v>0</v>
      </c>
      <c r="BF505" s="8" t="str">
        <f t="shared" si="1540"/>
        <v>Nem rövidtávú a feladat.</v>
      </c>
      <c r="BG505" s="5">
        <f t="shared" si="1541"/>
        <v>1</v>
      </c>
      <c r="BH505" s="5">
        <f t="shared" si="1542"/>
        <v>1</v>
      </c>
      <c r="BI505" s="5">
        <f t="shared" si="1543"/>
        <v>1</v>
      </c>
      <c r="BJ505" s="5">
        <f t="shared" si="1544"/>
        <v>1</v>
      </c>
      <c r="BK505" s="5">
        <f t="shared" si="1545"/>
        <v>1</v>
      </c>
      <c r="BL505" s="4" t="str">
        <f t="shared" si="1546"/>
        <v>Forráshiányos a feladat!</v>
      </c>
      <c r="BM505" s="5">
        <f t="shared" si="1547"/>
        <v>0</v>
      </c>
      <c r="BN505" s="5">
        <f t="shared" si="1548"/>
        <v>1</v>
      </c>
      <c r="BO505" s="5">
        <f t="shared" si="1549"/>
        <v>0</v>
      </c>
      <c r="BP505" s="5">
        <f t="shared" si="1550"/>
        <v>0</v>
      </c>
      <c r="BQ505" s="5">
        <f t="shared" si="1551"/>
        <v>0</v>
      </c>
      <c r="BR505" s="8">
        <f t="shared" si="1552"/>
        <v>0</v>
      </c>
      <c r="BS505" s="5">
        <f t="shared" si="1553"/>
        <v>0</v>
      </c>
      <c r="BT505" s="5">
        <f t="shared" si="1554"/>
        <v>0</v>
      </c>
      <c r="BU505" s="5">
        <f t="shared" si="1555"/>
        <v>1</v>
      </c>
      <c r="BV505" s="5">
        <f t="shared" si="1556"/>
        <v>1</v>
      </c>
      <c r="BW505" s="5">
        <f t="shared" si="1557"/>
        <v>1</v>
      </c>
      <c r="BX505" s="5">
        <f t="shared" si="1558"/>
        <v>1</v>
      </c>
      <c r="BY505" s="5">
        <f t="shared" si="1559"/>
        <v>1</v>
      </c>
      <c r="BZ505" s="5">
        <f t="shared" si="1560"/>
        <v>1</v>
      </c>
      <c r="CA505" s="5">
        <f t="shared" si="1561"/>
        <v>1</v>
      </c>
      <c r="CB505" s="5">
        <f t="shared" si="1562"/>
        <v>1</v>
      </c>
      <c r="CC505" s="5">
        <f t="shared" si="1563"/>
        <v>1</v>
      </c>
      <c r="CD505" s="5" t="str">
        <f t="shared" si="1564"/>
        <v>?</v>
      </c>
      <c r="CE505" s="4" t="str">
        <f t="shared" si="1565"/>
        <v>Kitöltés rendben!</v>
      </c>
      <c r="CF505" s="5">
        <f t="shared" si="1566"/>
        <v>1</v>
      </c>
      <c r="CG505" s="5">
        <f t="shared" si="1567"/>
        <v>0</v>
      </c>
      <c r="CH505" s="5">
        <f t="shared" si="1568"/>
        <v>1</v>
      </c>
    </row>
    <row r="506" spans="1:86" s="2" customFormat="1" ht="30.2" customHeight="1" x14ac:dyDescent="0.25">
      <c r="A506" s="1" t="str">
        <f t="shared" si="1529"/>
        <v>Kitöltés rendben!</v>
      </c>
      <c r="B506" s="200">
        <v>2</v>
      </c>
      <c r="C506" s="199" t="s">
        <v>50</v>
      </c>
      <c r="D506" s="201" t="s">
        <v>725</v>
      </c>
      <c r="E506" s="201" t="s">
        <v>201</v>
      </c>
      <c r="F506" s="202" t="str">
        <f>VLOOKUP($G506,Összesítő!$B:$F,2,FALSE)</f>
        <v>21-32054-1-048-01-10</v>
      </c>
      <c r="G506" s="199" t="s">
        <v>280</v>
      </c>
      <c r="H506" s="202" t="str">
        <f>AY506&amp;"_"&amp;AW506&amp;"_FIV_"&amp;LEFT(Előlap!$B$6,4)</f>
        <v>3185_504_FIV_2026</v>
      </c>
      <c r="I506" s="202" t="str">
        <f>VLOOKUP($G506,Összesítő!$B:$F,5,FALSE)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6" s="202" t="str">
        <f>VLOOKUP($G506,Összesítő!$B:$F,4,FALSE)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6" s="6">
        <f t="shared" si="1408"/>
        <v>2286</v>
      </c>
      <c r="L506" s="200">
        <v>2036</v>
      </c>
      <c r="M506" s="200">
        <v>2036</v>
      </c>
      <c r="N506" s="12">
        <v>0</v>
      </c>
      <c r="O506" s="7">
        <v>2286</v>
      </c>
      <c r="P506" s="7">
        <v>0</v>
      </c>
      <c r="R506" s="7">
        <v>0</v>
      </c>
      <c r="S506" s="7">
        <v>0</v>
      </c>
      <c r="T506" s="7">
        <v>0</v>
      </c>
      <c r="U506" s="7">
        <v>0</v>
      </c>
      <c r="V506" s="7">
        <v>0</v>
      </c>
      <c r="W506" s="7">
        <v>0</v>
      </c>
      <c r="X506" s="7">
        <v>0</v>
      </c>
      <c r="Y506" s="7">
        <v>0</v>
      </c>
      <c r="Z506" s="7">
        <v>0</v>
      </c>
      <c r="AA506" s="7">
        <v>0</v>
      </c>
      <c r="AB506" s="7">
        <v>0</v>
      </c>
      <c r="AC506" s="6">
        <f t="shared" si="1530"/>
        <v>0</v>
      </c>
      <c r="AD506" s="3" t="str">
        <f t="shared" si="1531"/>
        <v>Nem rövidtávú a feladat.</v>
      </c>
      <c r="AF506" s="7">
        <v>0</v>
      </c>
      <c r="AG506" s="7">
        <v>0</v>
      </c>
      <c r="AH506" s="7">
        <v>0</v>
      </c>
      <c r="AI506" s="7">
        <v>0</v>
      </c>
      <c r="AJ506" s="7">
        <v>0</v>
      </c>
      <c r="AK506" s="7">
        <v>0</v>
      </c>
      <c r="AL506" s="7">
        <v>0</v>
      </c>
      <c r="AM506" s="7">
        <v>0</v>
      </c>
      <c r="AN506" s="7">
        <v>0</v>
      </c>
      <c r="AO506" s="7">
        <v>0</v>
      </c>
      <c r="AP506" s="7">
        <v>0</v>
      </c>
      <c r="AQ506" s="6">
        <f t="shared" si="1532"/>
        <v>0</v>
      </c>
      <c r="AR506" s="199" t="s">
        <v>205</v>
      </c>
      <c r="AS506" s="3" t="str">
        <f t="shared" si="1533"/>
        <v>Forráshiányos a feladat!</v>
      </c>
      <c r="AU506" s="201" t="s">
        <v>135</v>
      </c>
      <c r="AV506" s="201" t="s">
        <v>135</v>
      </c>
      <c r="AW506" s="202">
        <f>COUNTA($G$3:G506)</f>
        <v>504</v>
      </c>
      <c r="AY506" s="8">
        <f>VLOOKUP($G506,Összesítő!$B:$F,3,FALSE)</f>
        <v>3185</v>
      </c>
      <c r="AZ506" s="8">
        <f t="shared" si="1534"/>
        <v>0</v>
      </c>
      <c r="BA506" s="5">
        <f t="shared" si="1535"/>
        <v>1</v>
      </c>
      <c r="BB506" s="5" t="str">
        <f t="shared" si="1536"/>
        <v>H</v>
      </c>
      <c r="BC506" s="5">
        <f t="shared" si="1537"/>
        <v>0</v>
      </c>
      <c r="BD506" s="5">
        <f t="shared" si="1538"/>
        <v>0</v>
      </c>
      <c r="BE506" s="5">
        <f t="shared" si="1539"/>
        <v>0</v>
      </c>
      <c r="BF506" s="8" t="str">
        <f t="shared" si="1540"/>
        <v>Nem rövidtávú a feladat.</v>
      </c>
      <c r="BG506" s="5">
        <f t="shared" si="1541"/>
        <v>1</v>
      </c>
      <c r="BH506" s="5">
        <f t="shared" si="1542"/>
        <v>1</v>
      </c>
      <c r="BI506" s="5">
        <f t="shared" si="1543"/>
        <v>1</v>
      </c>
      <c r="BJ506" s="5">
        <f t="shared" si="1544"/>
        <v>1</v>
      </c>
      <c r="BK506" s="5">
        <f t="shared" si="1545"/>
        <v>1</v>
      </c>
      <c r="BL506" s="4" t="str">
        <f t="shared" si="1546"/>
        <v>Forráshiányos a feladat!</v>
      </c>
      <c r="BM506" s="5">
        <f t="shared" si="1547"/>
        <v>0</v>
      </c>
      <c r="BN506" s="5">
        <f t="shared" si="1548"/>
        <v>1</v>
      </c>
      <c r="BO506" s="5">
        <f t="shared" si="1549"/>
        <v>0</v>
      </c>
      <c r="BP506" s="5">
        <f t="shared" si="1550"/>
        <v>0</v>
      </c>
      <c r="BQ506" s="5">
        <f t="shared" si="1551"/>
        <v>0</v>
      </c>
      <c r="BR506" s="8">
        <f t="shared" si="1552"/>
        <v>0</v>
      </c>
      <c r="BS506" s="5">
        <f t="shared" si="1553"/>
        <v>0</v>
      </c>
      <c r="BT506" s="5">
        <f t="shared" si="1554"/>
        <v>0</v>
      </c>
      <c r="BU506" s="5">
        <f t="shared" si="1555"/>
        <v>1</v>
      </c>
      <c r="BV506" s="5">
        <f t="shared" si="1556"/>
        <v>1</v>
      </c>
      <c r="BW506" s="5">
        <f t="shared" si="1557"/>
        <v>1</v>
      </c>
      <c r="BX506" s="5">
        <f t="shared" si="1558"/>
        <v>1</v>
      </c>
      <c r="BY506" s="5">
        <f t="shared" si="1559"/>
        <v>1</v>
      </c>
      <c r="BZ506" s="5">
        <f t="shared" si="1560"/>
        <v>1</v>
      </c>
      <c r="CA506" s="5">
        <f t="shared" si="1561"/>
        <v>1</v>
      </c>
      <c r="CB506" s="5">
        <f t="shared" si="1562"/>
        <v>1</v>
      </c>
      <c r="CC506" s="5">
        <f t="shared" si="1563"/>
        <v>1</v>
      </c>
      <c r="CD506" s="5" t="str">
        <f t="shared" si="1564"/>
        <v>?</v>
      </c>
      <c r="CE506" s="4" t="str">
        <f t="shared" si="1565"/>
        <v>Kitöltés rendben!</v>
      </c>
      <c r="CF506" s="5">
        <f t="shared" si="1566"/>
        <v>1</v>
      </c>
      <c r="CG506" s="5">
        <f t="shared" si="1567"/>
        <v>0</v>
      </c>
      <c r="CH506" s="5">
        <f t="shared" si="1568"/>
        <v>1</v>
      </c>
    </row>
    <row r="507" spans="1:86" s="2" customFormat="1" ht="30.2" customHeight="1" x14ac:dyDescent="0.25">
      <c r="A507" s="1" t="str">
        <f t="shared" si="1529"/>
        <v>Kitöltés rendben!</v>
      </c>
      <c r="B507" s="200">
        <v>2</v>
      </c>
      <c r="C507" s="199" t="s">
        <v>50</v>
      </c>
      <c r="D507" s="201" t="s">
        <v>726</v>
      </c>
      <c r="E507" s="201" t="s">
        <v>201</v>
      </c>
      <c r="F507" s="202" t="str">
        <f>VLOOKUP($G507,Összesítő!$B:$F,2,FALSE)</f>
        <v>21-32054-1-048-01-10</v>
      </c>
      <c r="G507" s="199" t="s">
        <v>280</v>
      </c>
      <c r="H507" s="202" t="str">
        <f>AY507&amp;"_"&amp;AW507&amp;"_FIV_"&amp;LEFT(Előlap!$B$6,4)</f>
        <v>3185_505_FIV_2026</v>
      </c>
      <c r="I507" s="202" t="str">
        <f>VLOOKUP($G507,Összesítő!$B:$F,5,FALSE)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7" s="202" t="str">
        <f>VLOOKUP($G507,Összesítő!$B:$F,4,FALSE)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7" s="6">
        <f t="shared" si="1408"/>
        <v>2286</v>
      </c>
      <c r="L507" s="200">
        <v>2036</v>
      </c>
      <c r="M507" s="200">
        <v>2036</v>
      </c>
      <c r="N507" s="12">
        <v>0</v>
      </c>
      <c r="O507" s="7">
        <v>2286</v>
      </c>
      <c r="P507" s="7">
        <v>0</v>
      </c>
      <c r="R507" s="7">
        <v>0</v>
      </c>
      <c r="S507" s="7">
        <v>0</v>
      </c>
      <c r="T507" s="7">
        <v>0</v>
      </c>
      <c r="U507" s="7">
        <v>0</v>
      </c>
      <c r="V507" s="7">
        <v>0</v>
      </c>
      <c r="W507" s="7">
        <v>0</v>
      </c>
      <c r="X507" s="7">
        <v>0</v>
      </c>
      <c r="Y507" s="7">
        <v>0</v>
      </c>
      <c r="Z507" s="7">
        <v>0</v>
      </c>
      <c r="AA507" s="7">
        <v>0</v>
      </c>
      <c r="AB507" s="7">
        <v>0</v>
      </c>
      <c r="AC507" s="6">
        <f t="shared" si="1530"/>
        <v>0</v>
      </c>
      <c r="AD507" s="3" t="str">
        <f t="shared" si="1531"/>
        <v>Nem rövidtávú a feladat.</v>
      </c>
      <c r="AF507" s="7">
        <v>0</v>
      </c>
      <c r="AG507" s="7">
        <v>0</v>
      </c>
      <c r="AH507" s="7">
        <v>0</v>
      </c>
      <c r="AI507" s="7">
        <v>0</v>
      </c>
      <c r="AJ507" s="7">
        <v>0</v>
      </c>
      <c r="AK507" s="7">
        <v>0</v>
      </c>
      <c r="AL507" s="7">
        <v>0</v>
      </c>
      <c r="AM507" s="7">
        <v>0</v>
      </c>
      <c r="AN507" s="7">
        <v>0</v>
      </c>
      <c r="AO507" s="7">
        <v>0</v>
      </c>
      <c r="AP507" s="7">
        <v>0</v>
      </c>
      <c r="AQ507" s="6">
        <f t="shared" si="1532"/>
        <v>0</v>
      </c>
      <c r="AR507" s="199" t="s">
        <v>205</v>
      </c>
      <c r="AS507" s="3" t="str">
        <f t="shared" si="1533"/>
        <v>Forráshiányos a feladat!</v>
      </c>
      <c r="AU507" s="201" t="s">
        <v>135</v>
      </c>
      <c r="AV507" s="201" t="s">
        <v>135</v>
      </c>
      <c r="AW507" s="202">
        <f>COUNTA($G$3:G507)</f>
        <v>505</v>
      </c>
      <c r="AY507" s="8">
        <f>VLOOKUP($G507,Összesítő!$B:$F,3,FALSE)</f>
        <v>3185</v>
      </c>
      <c r="AZ507" s="8">
        <f t="shared" si="1534"/>
        <v>0</v>
      </c>
      <c r="BA507" s="5">
        <f t="shared" si="1535"/>
        <v>1</v>
      </c>
      <c r="BB507" s="5" t="str">
        <f t="shared" si="1536"/>
        <v>H</v>
      </c>
      <c r="BC507" s="5">
        <f t="shared" si="1537"/>
        <v>0</v>
      </c>
      <c r="BD507" s="5">
        <f t="shared" si="1538"/>
        <v>0</v>
      </c>
      <c r="BE507" s="5">
        <f t="shared" si="1539"/>
        <v>0</v>
      </c>
      <c r="BF507" s="8" t="str">
        <f t="shared" si="1540"/>
        <v>Nem rövidtávú a feladat.</v>
      </c>
      <c r="BG507" s="5">
        <f t="shared" si="1541"/>
        <v>1</v>
      </c>
      <c r="BH507" s="5">
        <f t="shared" si="1542"/>
        <v>1</v>
      </c>
      <c r="BI507" s="5">
        <f t="shared" si="1543"/>
        <v>1</v>
      </c>
      <c r="BJ507" s="5">
        <f t="shared" si="1544"/>
        <v>1</v>
      </c>
      <c r="BK507" s="5">
        <f t="shared" si="1545"/>
        <v>1</v>
      </c>
      <c r="BL507" s="4" t="str">
        <f t="shared" si="1546"/>
        <v>Forráshiányos a feladat!</v>
      </c>
      <c r="BM507" s="5">
        <f t="shared" si="1547"/>
        <v>0</v>
      </c>
      <c r="BN507" s="5">
        <f t="shared" si="1548"/>
        <v>1</v>
      </c>
      <c r="BO507" s="5">
        <f t="shared" si="1549"/>
        <v>0</v>
      </c>
      <c r="BP507" s="5">
        <f t="shared" si="1550"/>
        <v>0</v>
      </c>
      <c r="BQ507" s="5">
        <f t="shared" si="1551"/>
        <v>0</v>
      </c>
      <c r="BR507" s="8">
        <f t="shared" si="1552"/>
        <v>0</v>
      </c>
      <c r="BS507" s="5">
        <f t="shared" si="1553"/>
        <v>0</v>
      </c>
      <c r="BT507" s="5">
        <f t="shared" si="1554"/>
        <v>0</v>
      </c>
      <c r="BU507" s="5">
        <f t="shared" si="1555"/>
        <v>1</v>
      </c>
      <c r="BV507" s="5">
        <f t="shared" si="1556"/>
        <v>1</v>
      </c>
      <c r="BW507" s="5">
        <f t="shared" si="1557"/>
        <v>1</v>
      </c>
      <c r="BX507" s="5">
        <f t="shared" si="1558"/>
        <v>1</v>
      </c>
      <c r="BY507" s="5">
        <f t="shared" si="1559"/>
        <v>1</v>
      </c>
      <c r="BZ507" s="5">
        <f t="shared" si="1560"/>
        <v>1</v>
      </c>
      <c r="CA507" s="5">
        <f t="shared" si="1561"/>
        <v>1</v>
      </c>
      <c r="CB507" s="5">
        <f t="shared" si="1562"/>
        <v>1</v>
      </c>
      <c r="CC507" s="5">
        <f t="shared" si="1563"/>
        <v>1</v>
      </c>
      <c r="CD507" s="5" t="str">
        <f t="shared" si="1564"/>
        <v>?</v>
      </c>
      <c r="CE507" s="4" t="str">
        <f t="shared" si="1565"/>
        <v>Kitöltés rendben!</v>
      </c>
      <c r="CF507" s="5">
        <f t="shared" si="1566"/>
        <v>1</v>
      </c>
      <c r="CG507" s="5">
        <f t="shared" si="1567"/>
        <v>0</v>
      </c>
      <c r="CH507" s="5">
        <f t="shared" si="1568"/>
        <v>1</v>
      </c>
    </row>
    <row r="508" spans="1:86" s="2" customFormat="1" ht="30.2" customHeight="1" x14ac:dyDescent="0.25">
      <c r="A508" s="1" t="str">
        <f t="shared" ref="A508:A520" si="1569">IF($G508="","Nincs VKR kiválasztva!",CE508)</f>
        <v>Kitöltés rendben!</v>
      </c>
      <c r="B508" s="200">
        <v>1</v>
      </c>
      <c r="C508" s="199" t="s">
        <v>24</v>
      </c>
      <c r="D508" s="201" t="s">
        <v>728</v>
      </c>
      <c r="E508" s="201" t="s">
        <v>201</v>
      </c>
      <c r="F508" s="202" t="str">
        <f>VLOOKUP($G508,Összesítő!$B:$F,2,FALSE)</f>
        <v>21-32054-1-048-01-10</v>
      </c>
      <c r="G508" s="199" t="s">
        <v>280</v>
      </c>
      <c r="H508" s="202" t="str">
        <f>AY508&amp;"_"&amp;AW508&amp;"_FIV_"&amp;LEFT(Előlap!$B$6,4)</f>
        <v>3185_506_FIV_2026</v>
      </c>
      <c r="I508" s="202" t="str">
        <f>VLOOKUP($G508,Összesítő!$B:$F,5,FALSE)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8" s="202" t="str">
        <f>VLOOKUP($G508,Összesítő!$B:$F,4,FALSE)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8" s="6">
        <f t="shared" si="1408"/>
        <v>1508</v>
      </c>
      <c r="L508" s="200">
        <v>2027</v>
      </c>
      <c r="M508" s="200">
        <v>2027</v>
      </c>
      <c r="N508" s="12">
        <v>1508</v>
      </c>
      <c r="O508" s="7">
        <v>0</v>
      </c>
      <c r="P508" s="7">
        <v>0</v>
      </c>
      <c r="R508" s="7">
        <v>1508</v>
      </c>
      <c r="S508" s="7">
        <v>0</v>
      </c>
      <c r="T508" s="7">
        <v>0</v>
      </c>
      <c r="U508" s="7">
        <v>0</v>
      </c>
      <c r="V508" s="7">
        <v>0</v>
      </c>
      <c r="W508" s="7">
        <v>0</v>
      </c>
      <c r="X508" s="7">
        <v>0</v>
      </c>
      <c r="Y508" s="7">
        <v>0</v>
      </c>
      <c r="Z508" s="7">
        <v>0</v>
      </c>
      <c r="AA508" s="7">
        <v>0</v>
      </c>
      <c r="AB508" s="7">
        <v>0</v>
      </c>
      <c r="AC508" s="6">
        <f t="shared" ref="AC508:AC520" si="1570">SUM(R508:AB508)</f>
        <v>1508</v>
      </c>
      <c r="AD508" s="3" t="str">
        <f t="shared" ref="AD508:AD520" si="1571">IF($G508="","Nincs VKR kiválasztva!",IF(BA508=0,"Hiányos kitöltés!",BF508))</f>
        <v>A forrás egyenlő a költséggel (I.ütem).</v>
      </c>
      <c r="AF508" s="7">
        <v>0</v>
      </c>
      <c r="AG508" s="7">
        <v>0</v>
      </c>
      <c r="AH508" s="7">
        <v>0</v>
      </c>
      <c r="AI508" s="7">
        <v>0</v>
      </c>
      <c r="AJ508" s="7">
        <v>0</v>
      </c>
      <c r="AK508" s="7">
        <v>0</v>
      </c>
      <c r="AL508" s="7">
        <v>0</v>
      </c>
      <c r="AM508" s="7">
        <v>0</v>
      </c>
      <c r="AN508" s="7">
        <v>0</v>
      </c>
      <c r="AO508" s="7">
        <v>0</v>
      </c>
      <c r="AP508" s="7">
        <v>0</v>
      </c>
      <c r="AQ508" s="6">
        <f t="shared" ref="AQ508:AQ520" si="1572">SUM(AF508:AP508)</f>
        <v>0</v>
      </c>
      <c r="AR508" s="199" t="s">
        <v>203</v>
      </c>
      <c r="AS508" s="3" t="str">
        <f t="shared" ref="AS508:AS520" si="1573">IF($G508="","Nincs VKR kiválasztva!",IF($BA508=0,"Hiányos kitöltés!",IF($BN508=0,"Nem hosszútávú a feladat.",$BL508)))</f>
        <v>Nem hosszútávú a feladat.</v>
      </c>
      <c r="AU508" s="201" t="s">
        <v>135</v>
      </c>
      <c r="AV508" s="201" t="s">
        <v>135</v>
      </c>
      <c r="AW508" s="202">
        <f>COUNTA($G$3:G508)</f>
        <v>506</v>
      </c>
      <c r="AY508" s="8">
        <f>VLOOKUP($G508,Összesítő!$B:$F,3,FALSE)</f>
        <v>3185</v>
      </c>
      <c r="AZ508" s="8">
        <f t="shared" ref="AZ508:AZ520" si="1574">LEN($AU508)</f>
        <v>0</v>
      </c>
      <c r="BA508" s="5">
        <f t="shared" ref="BA508:BA520" si="1575">IF(OR($B508="",$C508="",$D508="",$E508="",$F508="",$L508="",$M508="",$N508="",$O508="",$P508=""),0,1)</f>
        <v>1</v>
      </c>
      <c r="BB508" s="5" t="str">
        <f t="shared" ref="BB508:BB520" si="1576">IF($F508="",0,IF(AND($L508=2027,$M508=2027),"R",IF(AND($L508=2027,$M508&gt;2027),"RH",IF(AND($L508&gt;2027,$M508&gt;2027),"H","x"))))</f>
        <v>R</v>
      </c>
      <c r="BC508" s="5">
        <f t="shared" ref="BC508:BC520" si="1577">IF(OR(BB508="R",BB508="RH"),1,0)</f>
        <v>1</v>
      </c>
      <c r="BD508" s="5">
        <f t="shared" ref="BD508:BD520" si="1578">IF(AND($BB508="R",$O508&gt;0),1,IF(AND($BB508="H",$N508&gt;0),1,0))</f>
        <v>0</v>
      </c>
      <c r="BE508" s="5">
        <f t="shared" ref="BE508:BE520" si="1579">IF($AC508&lt;$N508,1,IF($AC508=$N508,0))</f>
        <v>0</v>
      </c>
      <c r="BF508" s="8" t="str">
        <f t="shared" ref="BF508:BF520" si="1580">IF($L508&gt;2027,"Nem rövidtávú a feladat.",IF($BE508=1,"Az I. ütem nem lehet forráshiányos!",IF($AC508&gt;$N508,"Többlet forrást jelölt meg az I. ütemnél! A forrás ne legyen több a költségnél.",IF($AC508=$N508,"A forrás egyenlő a költséggel (I.ütem).",0))))</f>
        <v>A forrás egyenlő a költséggel (I.ütem).</v>
      </c>
      <c r="BG508" s="5">
        <f t="shared" ref="BG508:BG520" si="1581">IF(AND($R508&lt;&gt;"",$S508&lt;&gt;"",$T508&lt;&gt;"",$U508&lt;&gt;"",$V508&lt;&gt;"",$W508&lt;&gt;"",$X508&lt;&gt;"",$Y508&lt;&gt;"",$Z508&lt;&gt;"",$AA508&lt;&gt;"",$AB508&lt;&gt;""),1,0)</f>
        <v>1</v>
      </c>
      <c r="BH508" s="5">
        <f t="shared" ref="BH508:BH520" si="1582">IF(AND($BG508=1,$N508=$AC508),1,0)</f>
        <v>1</v>
      </c>
      <c r="BI508" s="5">
        <f t="shared" ref="BI508:BI520" si="1583">IF($AQ508&lt;$O508,1,0)</f>
        <v>0</v>
      </c>
      <c r="BJ508" s="5">
        <f t="shared" ref="BJ508:BJ520" si="1584">IF(AND($AF508&lt;&gt;"",$AG508&lt;&gt;"",$AH508&lt;&gt;"",$AI508&lt;&gt;"",$AJ508&lt;&gt;"",$AK508&lt;&gt;"",$AL508&lt;&gt;"",$AM508&lt;&gt;"",$AN508&lt;&gt;"",$AO508&lt;&gt;"",$AP508&lt;&gt;""),1,0)</f>
        <v>1</v>
      </c>
      <c r="BK508" s="5">
        <f t="shared" ref="BK508:BK520" si="1585">IF(AND($BJ508=1,$O508=$AQ508),1,IF(AND($BJ508=1,$O508&gt;$AQ508,AR508="igen"),1,0))</f>
        <v>1</v>
      </c>
      <c r="BL508" s="4" t="str">
        <f t="shared" ref="BL508:BL520" si="1586">IF($M508&lt;2028,"Nem hosszútávú a feladat.",IF(AND($BI508=1,$AR508="nem"),"Forráshiányos a feladat? Jelölje az AR-oszlopban!",IF(AND($BI508=0,$AR508="igen"),"Forráshiányosnak jelölte a feladat az AR-oszlopban, de a forrás költség adatok alapnján nem az!",IF(AND($BI508=1,$AR508="igen"),"Forráshiányos a feladat!",IF($AQ508&gt;$O508,"Többlet forrást jelölt meg a II. ütemnél! A forrás ne legyen több a költségnél.",IF($AQ508=$O508,"A forrás egyenlő a költséggel (II.ütem).",0))))))</f>
        <v>Nem hosszútávú a feladat.</v>
      </c>
      <c r="BM508" s="5">
        <f t="shared" ref="BM508:BM520" si="1587">IF($M508&lt;2028,1,0)</f>
        <v>1</v>
      </c>
      <c r="BN508" s="5">
        <f t="shared" ref="BN508:BN520" si="1588">IF($M508&gt;2027,1,0)</f>
        <v>0</v>
      </c>
      <c r="BO508" s="5">
        <f t="shared" ref="BO508:BO520" si="1589">IF(AND($BM508=1,$N508=0),1,0)</f>
        <v>0</v>
      </c>
      <c r="BP508" s="5">
        <f t="shared" ref="BP508:BP520" si="1590">IF(AND($BN508=1,$O508=0),1,0)</f>
        <v>0</v>
      </c>
      <c r="BQ508" s="5">
        <f t="shared" ref="BQ508:BQ520" si="1591">IF(AND($BB508="R",$N508=0,$AZ508&gt;29),1,IF(AND($BB508="RH",$N508=0,$AZ508&gt;29),1,0))</f>
        <v>0</v>
      </c>
      <c r="BR508" s="8" t="str">
        <f t="shared" ref="BR508:BR520" si="1592">IF($BN508=0,"Nincs hosszútávú terv!",IF(AND($BB508="H",$O508=0,$AZ508=0),"Nullás a hosszútávú feladat és nincs hozzá indoklás!",IF(AND($BB508="RH",$O508=0,$AZ508=0),"Nullás a hosszútávú feladat és nincs hozzá indoklás!",IF(AND($BB508="R",$O508=0,$AZ508&lt;300),"Nullás a hosszútávú feladat és rövid hozzá az indoklás!",IF(AND($BB508="RH",$O508=0,$AZ508&lt;300),"Nullás a hosszútávú feladat és rövid hozzá az indoklás!",0)))))</f>
        <v>Nincs hosszútávú terv!</v>
      </c>
      <c r="BS508" s="5">
        <f t="shared" ref="BS508:BS520" si="1593">IF(AND($BB508="R",$N508=0,$AZ508&gt;29),1,IF(AND($BB508="RH",$N508=0,$AZ508&gt;29),1,0))</f>
        <v>0</v>
      </c>
      <c r="BT508" s="5">
        <f t="shared" ref="BT508:BT520" si="1594">IF(AND($BB508="H",$O508=0,$AZ508&gt;29),1,IF(AND($BB508="RH",$O508=0,$AZ508&gt;29),1,0))</f>
        <v>0</v>
      </c>
      <c r="BU508" s="5">
        <f t="shared" ref="BU508:BU520" si="1595">IF($B508="",0,1)</f>
        <v>1</v>
      </c>
      <c r="BV508" s="5">
        <f t="shared" ref="BV508:BV520" si="1596">IF($C508="",0,1)</f>
        <v>1</v>
      </c>
      <c r="BW508" s="5">
        <f t="shared" ref="BW508:BW520" si="1597">IF($D508="",0,1)</f>
        <v>1</v>
      </c>
      <c r="BX508" s="5">
        <f t="shared" ref="BX508:BX520" si="1598">IF($E508="",0,1)</f>
        <v>1</v>
      </c>
      <c r="BY508" s="5">
        <f t="shared" ref="BY508:BY520" si="1599">IF($L508="",0,1)</f>
        <v>1</v>
      </c>
      <c r="BZ508" s="5">
        <f t="shared" ref="BZ508:BZ520" si="1600">IF($M508="",0,1)</f>
        <v>1</v>
      </c>
      <c r="CA508" s="5">
        <f t="shared" ref="CA508:CA520" si="1601">IF($N508="",0,1)</f>
        <v>1</v>
      </c>
      <c r="CB508" s="5">
        <f t="shared" ref="CB508:CB520" si="1602">IF($O508="",0,1)</f>
        <v>1</v>
      </c>
      <c r="CC508" s="5">
        <f t="shared" ref="CC508:CC520" si="1603">IF($P508="",0,1)</f>
        <v>1</v>
      </c>
      <c r="CD508" s="5" t="str">
        <f t="shared" ref="CD508:CD520" si="1604">IF(AND($BA508=0,$BU508=0),"Hiányos kitöltés! (B-oszlop üres)",IF(AND($BA508=0,$BV508=0),"Hiányos kitöltés! (C-oszlop üres)",IF(AND($BA508=0,$BW508=0),"Hiányos kitöltés! (D-oszlop üres)",IF(AND($BA508=0,$BX508=0),"Hiányos kitöltés! (E-oszlop üres)",IF(AND($BA508=0,$BY508=0),"Hiányos kitöltés! (L-oszlop üres)",IF(AND($BA508=0,$BZ508=0),"Hiányos kitöltés! (M-oszlop üres)",IF(AND($BA508=0,$CA508=0),"Hiányos kitöltés! (N-oszlop üres)",IF(AND($BA508=0,$CB508=0),"Hiányos kitöltés! (O-oszlop üres)",IF(AND($BA508=0,$CC508=0),"Hiányos kitöltés! (P-oszlop üres)",IF(AND($BA508=0,$BG508=0),"Hiányos kitöltés! (I.ütem forrása hiányos!","?"))))))))))</f>
        <v>?</v>
      </c>
      <c r="CE508" s="4" t="str">
        <f t="shared" ref="CE508:CE520" si="1605">IF($BA508=0,$CD508,IF($BG508=0,"I. ütem forrása nincs kitöltve!",IF($BJ508=0,"II. ütem forrása nincs kitöltve!",IF($BD508=1,"Költségek üteme nem megfelelő (az időtartam és a költség üteme eltér)!",IF(AND(BH508=0,$BA508=1,$BJ508=1,$BD508=1),"Kötelező cellák kitöltve, de az I. ütem forrása hibás!",IF(AND(BJ508=0,$BA508=1,$BJ508=1,$BD508=1),"Kötelező cellák kitöltve, de a II. ütem forrása hibás!",IF(AND($BO508=1,$AZ508&lt;30),"Nullás a rövidtávú feladat és rövid (hiányzik) a hozzá tartozó indoklás!",IF(AND($BP508=1,$AZ508&lt;30),"Nullás a hosszútávú feladat és rövid (hiányzik) a hozzá tartozó indoklás!",IF(AND(BN508=1,C508="2011_RENDKÍVÜLI"),"II. ütemre nem tervezhet Rendkívüli feladatot!",IF(BH508=0,AD508,IF(BK508=0,AS508,IF(AND(BC508=1,$P508&gt;$N508),"EM rendelet 2. melléklet terhére elszámolt költség nem lehet nagyobb az I. ütemre tervezett tényleges költségnél!",IF($AC508&gt;$N508,"Többlet forrást jelölt meg az I. ütemnél! A forrás ne legyen több a költségnél.",IF($AQ508&gt;$O508,"Többlet forrást jelölt meg a II. ütemnél! A forrás ne legyen több a költségnél.","Kitöltés rendben!"))))))))))))))</f>
        <v>Kitöltés rendben!</v>
      </c>
      <c r="CF508" s="5">
        <f t="shared" ref="CF508:CF520" si="1606">IF(A508="Kitöltés rendben!",1,0)</f>
        <v>1</v>
      </c>
      <c r="CG508" s="5">
        <f t="shared" ref="CG508:CG520" si="1607">IF(AND($BB508="R",$CF508=1),1,IF(AND($BB508="RH",$CF508=1),1,0))</f>
        <v>1</v>
      </c>
      <c r="CH508" s="5">
        <f t="shared" ref="CH508:CH520" si="1608">IF(AND($BB508="H",$CF508=1),1,IF(AND($BB508="RH",$CF508=1),1,0))</f>
        <v>0</v>
      </c>
    </row>
    <row r="509" spans="1:86" s="2" customFormat="1" ht="30.2" customHeight="1" x14ac:dyDescent="0.25">
      <c r="A509" s="1" t="str">
        <f t="shared" si="1569"/>
        <v>Kitöltés rendben!</v>
      </c>
      <c r="B509" s="200">
        <v>2</v>
      </c>
      <c r="C509" s="199" t="s">
        <v>24</v>
      </c>
      <c r="D509" s="201" t="s">
        <v>729</v>
      </c>
      <c r="E509" s="201" t="s">
        <v>201</v>
      </c>
      <c r="F509" s="202" t="str">
        <f>VLOOKUP($G509,Összesítő!$B:$F,2,FALSE)</f>
        <v>21-32054-1-048-01-10</v>
      </c>
      <c r="G509" s="199" t="s">
        <v>280</v>
      </c>
      <c r="H509" s="202" t="str">
        <f>AY509&amp;"_"&amp;AW509&amp;"_FIV_"&amp;LEFT(Előlap!$B$6,4)</f>
        <v>3185_507_FIV_2026</v>
      </c>
      <c r="I509" s="202" t="str">
        <f>VLOOKUP($G509,Összesítő!$B:$F,5,FALSE)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09" s="202" t="str">
        <f>VLOOKUP($G509,Összesítő!$B:$F,4,FALSE)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09" s="6">
        <f t="shared" si="1408"/>
        <v>25000</v>
      </c>
      <c r="L509" s="200">
        <v>2036</v>
      </c>
      <c r="M509" s="200">
        <v>2036</v>
      </c>
      <c r="N509" s="12">
        <v>0</v>
      </c>
      <c r="O509" s="7">
        <v>25000</v>
      </c>
      <c r="P509" s="7">
        <v>0</v>
      </c>
      <c r="R509" s="7">
        <v>0</v>
      </c>
      <c r="S509" s="7">
        <v>0</v>
      </c>
      <c r="T509" s="7">
        <v>0</v>
      </c>
      <c r="U509" s="7">
        <v>0</v>
      </c>
      <c r="V509" s="7">
        <v>0</v>
      </c>
      <c r="W509" s="7">
        <v>0</v>
      </c>
      <c r="X509" s="7">
        <v>0</v>
      </c>
      <c r="Y509" s="7">
        <v>0</v>
      </c>
      <c r="Z509" s="7">
        <v>0</v>
      </c>
      <c r="AA509" s="7">
        <v>0</v>
      </c>
      <c r="AB509" s="7">
        <v>0</v>
      </c>
      <c r="AC509" s="6">
        <f t="shared" si="1570"/>
        <v>0</v>
      </c>
      <c r="AD509" s="3" t="str">
        <f t="shared" si="1571"/>
        <v>Nem rövidtávú a feladat.</v>
      </c>
      <c r="AF509" s="7">
        <v>0</v>
      </c>
      <c r="AG509" s="7">
        <v>0</v>
      </c>
      <c r="AH509" s="7">
        <v>0</v>
      </c>
      <c r="AI509" s="7">
        <v>0</v>
      </c>
      <c r="AJ509" s="7">
        <v>0</v>
      </c>
      <c r="AK509" s="7">
        <v>0</v>
      </c>
      <c r="AL509" s="7">
        <v>0</v>
      </c>
      <c r="AM509" s="7">
        <v>0</v>
      </c>
      <c r="AN509" s="7">
        <v>0</v>
      </c>
      <c r="AO509" s="7">
        <v>0</v>
      </c>
      <c r="AP509" s="7">
        <v>0</v>
      </c>
      <c r="AQ509" s="6">
        <f t="shared" si="1572"/>
        <v>0</v>
      </c>
      <c r="AR509" s="199" t="s">
        <v>205</v>
      </c>
      <c r="AS509" s="3" t="str">
        <f t="shared" si="1573"/>
        <v>Forráshiányos a feladat!</v>
      </c>
      <c r="AU509" s="201" t="s">
        <v>135</v>
      </c>
      <c r="AV509" s="201" t="s">
        <v>135</v>
      </c>
      <c r="AW509" s="202">
        <f>COUNTA($G$3:G509)</f>
        <v>507</v>
      </c>
      <c r="AY509" s="8">
        <f>VLOOKUP($G509,Összesítő!$B:$F,3,FALSE)</f>
        <v>3185</v>
      </c>
      <c r="AZ509" s="8">
        <f t="shared" si="1574"/>
        <v>0</v>
      </c>
      <c r="BA509" s="5">
        <f t="shared" si="1575"/>
        <v>1</v>
      </c>
      <c r="BB509" s="5" t="str">
        <f t="shared" si="1576"/>
        <v>H</v>
      </c>
      <c r="BC509" s="5">
        <f t="shared" si="1577"/>
        <v>0</v>
      </c>
      <c r="BD509" s="5">
        <f t="shared" si="1578"/>
        <v>0</v>
      </c>
      <c r="BE509" s="5">
        <f t="shared" si="1579"/>
        <v>0</v>
      </c>
      <c r="BF509" s="8" t="str">
        <f t="shared" si="1580"/>
        <v>Nem rövidtávú a feladat.</v>
      </c>
      <c r="BG509" s="5">
        <f t="shared" si="1581"/>
        <v>1</v>
      </c>
      <c r="BH509" s="5">
        <f t="shared" si="1582"/>
        <v>1</v>
      </c>
      <c r="BI509" s="5">
        <f t="shared" si="1583"/>
        <v>1</v>
      </c>
      <c r="BJ509" s="5">
        <f t="shared" si="1584"/>
        <v>1</v>
      </c>
      <c r="BK509" s="5">
        <f t="shared" si="1585"/>
        <v>1</v>
      </c>
      <c r="BL509" s="4" t="str">
        <f t="shared" si="1586"/>
        <v>Forráshiányos a feladat!</v>
      </c>
      <c r="BM509" s="5">
        <f t="shared" si="1587"/>
        <v>0</v>
      </c>
      <c r="BN509" s="5">
        <f t="shared" si="1588"/>
        <v>1</v>
      </c>
      <c r="BO509" s="5">
        <f t="shared" si="1589"/>
        <v>0</v>
      </c>
      <c r="BP509" s="5">
        <f t="shared" si="1590"/>
        <v>0</v>
      </c>
      <c r="BQ509" s="5">
        <f t="shared" si="1591"/>
        <v>0</v>
      </c>
      <c r="BR509" s="8">
        <f t="shared" si="1592"/>
        <v>0</v>
      </c>
      <c r="BS509" s="5">
        <f t="shared" si="1593"/>
        <v>0</v>
      </c>
      <c r="BT509" s="5">
        <f t="shared" si="1594"/>
        <v>0</v>
      </c>
      <c r="BU509" s="5">
        <f t="shared" si="1595"/>
        <v>1</v>
      </c>
      <c r="BV509" s="5">
        <f t="shared" si="1596"/>
        <v>1</v>
      </c>
      <c r="BW509" s="5">
        <f t="shared" si="1597"/>
        <v>1</v>
      </c>
      <c r="BX509" s="5">
        <f t="shared" si="1598"/>
        <v>1</v>
      </c>
      <c r="BY509" s="5">
        <f t="shared" si="1599"/>
        <v>1</v>
      </c>
      <c r="BZ509" s="5">
        <f t="shared" si="1600"/>
        <v>1</v>
      </c>
      <c r="CA509" s="5">
        <f t="shared" si="1601"/>
        <v>1</v>
      </c>
      <c r="CB509" s="5">
        <f t="shared" si="1602"/>
        <v>1</v>
      </c>
      <c r="CC509" s="5">
        <f t="shared" si="1603"/>
        <v>1</v>
      </c>
      <c r="CD509" s="5" t="str">
        <f t="shared" si="1604"/>
        <v>?</v>
      </c>
      <c r="CE509" s="4" t="str">
        <f t="shared" si="1605"/>
        <v>Kitöltés rendben!</v>
      </c>
      <c r="CF509" s="5">
        <f t="shared" si="1606"/>
        <v>1</v>
      </c>
      <c r="CG509" s="5">
        <f t="shared" si="1607"/>
        <v>0</v>
      </c>
      <c r="CH509" s="5">
        <f t="shared" si="1608"/>
        <v>1</v>
      </c>
    </row>
    <row r="510" spans="1:86" s="2" customFormat="1" ht="30.2" customHeight="1" x14ac:dyDescent="0.25">
      <c r="A510" s="1" t="str">
        <f t="shared" si="1569"/>
        <v>Kitöltés rendben!</v>
      </c>
      <c r="B510" s="200">
        <v>2</v>
      </c>
      <c r="C510" s="199" t="s">
        <v>24</v>
      </c>
      <c r="D510" s="201" t="s">
        <v>730</v>
      </c>
      <c r="E510" s="201" t="s">
        <v>201</v>
      </c>
      <c r="F510" s="202" t="str">
        <f>VLOOKUP($G510,Összesítő!$B:$F,2,FALSE)</f>
        <v>21-32054-1-048-01-10</v>
      </c>
      <c r="G510" s="199" t="s">
        <v>280</v>
      </c>
      <c r="H510" s="202" t="str">
        <f>AY510&amp;"_"&amp;AW510&amp;"_FIV_"&amp;LEFT(Előlap!$B$6,4)</f>
        <v>3185_508_FIV_2026</v>
      </c>
      <c r="I510" s="202" t="str">
        <f>VLOOKUP($G510,Összesítő!$B:$F,5,FALSE)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0" s="202" t="str">
        <f>VLOOKUP($G510,Összesítő!$B:$F,4,FALSE)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0" s="6">
        <f t="shared" si="1408"/>
        <v>28900</v>
      </c>
      <c r="L510" s="200">
        <v>2028</v>
      </c>
      <c r="M510" s="200">
        <v>2036</v>
      </c>
      <c r="N510" s="12">
        <v>0</v>
      </c>
      <c r="O510" s="7">
        <v>28900</v>
      </c>
      <c r="P510" s="7">
        <v>0</v>
      </c>
      <c r="R510" s="7">
        <v>0</v>
      </c>
      <c r="S510" s="7">
        <v>0</v>
      </c>
      <c r="T510" s="7">
        <v>0</v>
      </c>
      <c r="U510" s="7">
        <v>0</v>
      </c>
      <c r="V510" s="7">
        <v>0</v>
      </c>
      <c r="W510" s="7">
        <v>0</v>
      </c>
      <c r="X510" s="7">
        <v>0</v>
      </c>
      <c r="Y510" s="7">
        <v>0</v>
      </c>
      <c r="Z510" s="7">
        <v>0</v>
      </c>
      <c r="AA510" s="7">
        <v>0</v>
      </c>
      <c r="AB510" s="7">
        <v>0</v>
      </c>
      <c r="AC510" s="6">
        <f t="shared" si="1570"/>
        <v>0</v>
      </c>
      <c r="AD510" s="3" t="str">
        <f t="shared" si="1571"/>
        <v>Nem rövidtávú a feladat.</v>
      </c>
      <c r="AF510" s="7">
        <v>0</v>
      </c>
      <c r="AG510" s="7">
        <v>0</v>
      </c>
      <c r="AH510" s="7">
        <v>0</v>
      </c>
      <c r="AI510" s="7">
        <v>0</v>
      </c>
      <c r="AJ510" s="7">
        <v>0</v>
      </c>
      <c r="AK510" s="7">
        <v>0</v>
      </c>
      <c r="AL510" s="7">
        <v>0</v>
      </c>
      <c r="AM510" s="7">
        <v>0</v>
      </c>
      <c r="AN510" s="7">
        <v>0</v>
      </c>
      <c r="AO510" s="7">
        <v>0</v>
      </c>
      <c r="AP510" s="7">
        <v>0</v>
      </c>
      <c r="AQ510" s="6">
        <f t="shared" si="1572"/>
        <v>0</v>
      </c>
      <c r="AR510" s="199" t="s">
        <v>205</v>
      </c>
      <c r="AS510" s="3" t="str">
        <f t="shared" si="1573"/>
        <v>Forráshiányos a feladat!</v>
      </c>
      <c r="AU510" s="201" t="s">
        <v>135</v>
      </c>
      <c r="AV510" s="201" t="s">
        <v>135</v>
      </c>
      <c r="AW510" s="202">
        <f>COUNTA($G$3:G510)</f>
        <v>508</v>
      </c>
      <c r="AY510" s="8">
        <f>VLOOKUP($G510,Összesítő!$B:$F,3,FALSE)</f>
        <v>3185</v>
      </c>
      <c r="AZ510" s="8">
        <f t="shared" si="1574"/>
        <v>0</v>
      </c>
      <c r="BA510" s="5">
        <f t="shared" si="1575"/>
        <v>1</v>
      </c>
      <c r="BB510" s="5" t="str">
        <f t="shared" si="1576"/>
        <v>H</v>
      </c>
      <c r="BC510" s="5">
        <f t="shared" si="1577"/>
        <v>0</v>
      </c>
      <c r="BD510" s="5">
        <f t="shared" si="1578"/>
        <v>0</v>
      </c>
      <c r="BE510" s="5">
        <f t="shared" si="1579"/>
        <v>0</v>
      </c>
      <c r="BF510" s="8" t="str">
        <f t="shared" si="1580"/>
        <v>Nem rövidtávú a feladat.</v>
      </c>
      <c r="BG510" s="5">
        <f t="shared" si="1581"/>
        <v>1</v>
      </c>
      <c r="BH510" s="5">
        <f t="shared" si="1582"/>
        <v>1</v>
      </c>
      <c r="BI510" s="5">
        <f t="shared" si="1583"/>
        <v>1</v>
      </c>
      <c r="BJ510" s="5">
        <f t="shared" si="1584"/>
        <v>1</v>
      </c>
      <c r="BK510" s="5">
        <f t="shared" si="1585"/>
        <v>1</v>
      </c>
      <c r="BL510" s="4" t="str">
        <f t="shared" si="1586"/>
        <v>Forráshiányos a feladat!</v>
      </c>
      <c r="BM510" s="5">
        <f t="shared" si="1587"/>
        <v>0</v>
      </c>
      <c r="BN510" s="5">
        <f t="shared" si="1588"/>
        <v>1</v>
      </c>
      <c r="BO510" s="5">
        <f t="shared" si="1589"/>
        <v>0</v>
      </c>
      <c r="BP510" s="5">
        <f t="shared" si="1590"/>
        <v>0</v>
      </c>
      <c r="BQ510" s="5">
        <f t="shared" si="1591"/>
        <v>0</v>
      </c>
      <c r="BR510" s="8">
        <f t="shared" si="1592"/>
        <v>0</v>
      </c>
      <c r="BS510" s="5">
        <f t="shared" si="1593"/>
        <v>0</v>
      </c>
      <c r="BT510" s="5">
        <f t="shared" si="1594"/>
        <v>0</v>
      </c>
      <c r="BU510" s="5">
        <f t="shared" si="1595"/>
        <v>1</v>
      </c>
      <c r="BV510" s="5">
        <f t="shared" si="1596"/>
        <v>1</v>
      </c>
      <c r="BW510" s="5">
        <f t="shared" si="1597"/>
        <v>1</v>
      </c>
      <c r="BX510" s="5">
        <f t="shared" si="1598"/>
        <v>1</v>
      </c>
      <c r="BY510" s="5">
        <f t="shared" si="1599"/>
        <v>1</v>
      </c>
      <c r="BZ510" s="5">
        <f t="shared" si="1600"/>
        <v>1</v>
      </c>
      <c r="CA510" s="5">
        <f t="shared" si="1601"/>
        <v>1</v>
      </c>
      <c r="CB510" s="5">
        <f t="shared" si="1602"/>
        <v>1</v>
      </c>
      <c r="CC510" s="5">
        <f t="shared" si="1603"/>
        <v>1</v>
      </c>
      <c r="CD510" s="5" t="str">
        <f t="shared" si="1604"/>
        <v>?</v>
      </c>
      <c r="CE510" s="4" t="str">
        <f t="shared" si="1605"/>
        <v>Kitöltés rendben!</v>
      </c>
      <c r="CF510" s="5">
        <f t="shared" si="1606"/>
        <v>1</v>
      </c>
      <c r="CG510" s="5">
        <f t="shared" si="1607"/>
        <v>0</v>
      </c>
      <c r="CH510" s="5">
        <f t="shared" si="1608"/>
        <v>1</v>
      </c>
    </row>
    <row r="511" spans="1:86" s="2" customFormat="1" ht="30.2" customHeight="1" x14ac:dyDescent="0.25">
      <c r="A511" s="1" t="str">
        <f t="shared" si="1569"/>
        <v>Kitöltés rendben!</v>
      </c>
      <c r="B511" s="200">
        <v>2</v>
      </c>
      <c r="C511" s="199" t="s">
        <v>24</v>
      </c>
      <c r="D511" s="201" t="s">
        <v>731</v>
      </c>
      <c r="E511" s="201" t="s">
        <v>201</v>
      </c>
      <c r="F511" s="202" t="str">
        <f>VLOOKUP($G511,Összesítő!$B:$F,2,FALSE)</f>
        <v>21-32054-1-048-01-10</v>
      </c>
      <c r="G511" s="199" t="s">
        <v>280</v>
      </c>
      <c r="H511" s="202" t="str">
        <f>AY511&amp;"_"&amp;AW511&amp;"_FIV_"&amp;LEFT(Előlap!$B$6,4)</f>
        <v>3185_509_FIV_2026</v>
      </c>
      <c r="I511" s="202" t="str">
        <f>VLOOKUP($G511,Összesítő!$B:$F,5,FALSE)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1" s="202" t="str">
        <f>VLOOKUP($G511,Összesítő!$B:$F,4,FALSE)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1" s="6">
        <f t="shared" si="1408"/>
        <v>8100</v>
      </c>
      <c r="L511" s="200">
        <v>2028</v>
      </c>
      <c r="M511" s="200">
        <v>2028</v>
      </c>
      <c r="N511" s="12">
        <v>0</v>
      </c>
      <c r="O511" s="7">
        <v>8100</v>
      </c>
      <c r="P511" s="7">
        <v>0</v>
      </c>
      <c r="R511" s="7">
        <v>0</v>
      </c>
      <c r="S511" s="7">
        <v>0</v>
      </c>
      <c r="T511" s="7">
        <v>0</v>
      </c>
      <c r="U511" s="7">
        <v>0</v>
      </c>
      <c r="V511" s="7">
        <v>0</v>
      </c>
      <c r="W511" s="7">
        <v>0</v>
      </c>
      <c r="X511" s="7">
        <v>0</v>
      </c>
      <c r="Y511" s="7">
        <v>0</v>
      </c>
      <c r="Z511" s="7">
        <v>0</v>
      </c>
      <c r="AA511" s="7">
        <v>0</v>
      </c>
      <c r="AB511" s="7">
        <v>0</v>
      </c>
      <c r="AC511" s="6">
        <f t="shared" si="1570"/>
        <v>0</v>
      </c>
      <c r="AD511" s="3" t="str">
        <f t="shared" si="1571"/>
        <v>Nem rövidtávú a feladat.</v>
      </c>
      <c r="AF511" s="7">
        <v>0</v>
      </c>
      <c r="AG511" s="7">
        <v>0</v>
      </c>
      <c r="AH511" s="7">
        <v>0</v>
      </c>
      <c r="AI511" s="7">
        <v>0</v>
      </c>
      <c r="AJ511" s="7">
        <v>0</v>
      </c>
      <c r="AK511" s="7">
        <v>0</v>
      </c>
      <c r="AL511" s="7">
        <v>0</v>
      </c>
      <c r="AM511" s="7">
        <v>0</v>
      </c>
      <c r="AN511" s="7">
        <v>0</v>
      </c>
      <c r="AO511" s="7">
        <v>0</v>
      </c>
      <c r="AP511" s="7">
        <v>0</v>
      </c>
      <c r="AQ511" s="6">
        <f t="shared" si="1572"/>
        <v>0</v>
      </c>
      <c r="AR511" s="199" t="s">
        <v>205</v>
      </c>
      <c r="AS511" s="3" t="str">
        <f t="shared" si="1573"/>
        <v>Forráshiányos a feladat!</v>
      </c>
      <c r="AU511" s="201" t="s">
        <v>135</v>
      </c>
      <c r="AV511" s="201" t="s">
        <v>135</v>
      </c>
      <c r="AW511" s="202">
        <f>COUNTA($G$3:G511)</f>
        <v>509</v>
      </c>
      <c r="AY511" s="8">
        <f>VLOOKUP($G511,Összesítő!$B:$F,3,FALSE)</f>
        <v>3185</v>
      </c>
      <c r="AZ511" s="8">
        <f t="shared" si="1574"/>
        <v>0</v>
      </c>
      <c r="BA511" s="5">
        <f t="shared" si="1575"/>
        <v>1</v>
      </c>
      <c r="BB511" s="5" t="str">
        <f t="shared" si="1576"/>
        <v>H</v>
      </c>
      <c r="BC511" s="5">
        <f t="shared" si="1577"/>
        <v>0</v>
      </c>
      <c r="BD511" s="5">
        <f t="shared" si="1578"/>
        <v>0</v>
      </c>
      <c r="BE511" s="5">
        <f t="shared" si="1579"/>
        <v>0</v>
      </c>
      <c r="BF511" s="8" t="str">
        <f t="shared" si="1580"/>
        <v>Nem rövidtávú a feladat.</v>
      </c>
      <c r="BG511" s="5">
        <f t="shared" si="1581"/>
        <v>1</v>
      </c>
      <c r="BH511" s="5">
        <f t="shared" si="1582"/>
        <v>1</v>
      </c>
      <c r="BI511" s="5">
        <f t="shared" si="1583"/>
        <v>1</v>
      </c>
      <c r="BJ511" s="5">
        <f t="shared" si="1584"/>
        <v>1</v>
      </c>
      <c r="BK511" s="5">
        <f t="shared" si="1585"/>
        <v>1</v>
      </c>
      <c r="BL511" s="4" t="str">
        <f t="shared" si="1586"/>
        <v>Forráshiányos a feladat!</v>
      </c>
      <c r="BM511" s="5">
        <f t="shared" si="1587"/>
        <v>0</v>
      </c>
      <c r="BN511" s="5">
        <f t="shared" si="1588"/>
        <v>1</v>
      </c>
      <c r="BO511" s="5">
        <f t="shared" si="1589"/>
        <v>0</v>
      </c>
      <c r="BP511" s="5">
        <f t="shared" si="1590"/>
        <v>0</v>
      </c>
      <c r="BQ511" s="5">
        <f t="shared" si="1591"/>
        <v>0</v>
      </c>
      <c r="BR511" s="8">
        <f t="shared" si="1592"/>
        <v>0</v>
      </c>
      <c r="BS511" s="5">
        <f t="shared" si="1593"/>
        <v>0</v>
      </c>
      <c r="BT511" s="5">
        <f t="shared" si="1594"/>
        <v>0</v>
      </c>
      <c r="BU511" s="5">
        <f t="shared" si="1595"/>
        <v>1</v>
      </c>
      <c r="BV511" s="5">
        <f t="shared" si="1596"/>
        <v>1</v>
      </c>
      <c r="BW511" s="5">
        <f t="shared" si="1597"/>
        <v>1</v>
      </c>
      <c r="BX511" s="5">
        <f t="shared" si="1598"/>
        <v>1</v>
      </c>
      <c r="BY511" s="5">
        <f t="shared" si="1599"/>
        <v>1</v>
      </c>
      <c r="BZ511" s="5">
        <f t="shared" si="1600"/>
        <v>1</v>
      </c>
      <c r="CA511" s="5">
        <f t="shared" si="1601"/>
        <v>1</v>
      </c>
      <c r="CB511" s="5">
        <f t="shared" si="1602"/>
        <v>1</v>
      </c>
      <c r="CC511" s="5">
        <f t="shared" si="1603"/>
        <v>1</v>
      </c>
      <c r="CD511" s="5" t="str">
        <f t="shared" si="1604"/>
        <v>?</v>
      </c>
      <c r="CE511" s="4" t="str">
        <f t="shared" si="1605"/>
        <v>Kitöltés rendben!</v>
      </c>
      <c r="CF511" s="5">
        <f t="shared" si="1606"/>
        <v>1</v>
      </c>
      <c r="CG511" s="5">
        <f t="shared" si="1607"/>
        <v>0</v>
      </c>
      <c r="CH511" s="5">
        <f t="shared" si="1608"/>
        <v>1</v>
      </c>
    </row>
    <row r="512" spans="1:86" s="2" customFormat="1" ht="30.2" customHeight="1" x14ac:dyDescent="0.25">
      <c r="A512" s="1" t="str">
        <f t="shared" si="1569"/>
        <v>Kitöltés rendben!</v>
      </c>
      <c r="B512" s="200">
        <v>2</v>
      </c>
      <c r="C512" s="199" t="s">
        <v>70</v>
      </c>
      <c r="D512" s="201" t="s">
        <v>732</v>
      </c>
      <c r="E512" s="201" t="s">
        <v>201</v>
      </c>
      <c r="F512" s="202" t="str">
        <f>VLOOKUP($G512,Összesítő!$B:$F,2,FALSE)</f>
        <v>21-32054-1-048-01-10</v>
      </c>
      <c r="G512" s="199" t="s">
        <v>280</v>
      </c>
      <c r="H512" s="202" t="str">
        <f>AY512&amp;"_"&amp;AW512&amp;"_FIV_"&amp;LEFT(Előlap!$B$6,4)</f>
        <v>3185_510_FIV_2026</v>
      </c>
      <c r="I512" s="202" t="str">
        <f>VLOOKUP($G512,Összesítő!$B:$F,5,FALSE)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2" s="202" t="str">
        <f>VLOOKUP($G512,Összesítő!$B:$F,4,FALSE)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2" s="6">
        <f t="shared" si="1408"/>
        <v>5050</v>
      </c>
      <c r="L512" s="200">
        <v>2028</v>
      </c>
      <c r="M512" s="200">
        <v>2035</v>
      </c>
      <c r="N512" s="12">
        <v>0</v>
      </c>
      <c r="O512" s="7">
        <v>5050</v>
      </c>
      <c r="P512" s="7">
        <v>0</v>
      </c>
      <c r="R512" s="7">
        <v>0</v>
      </c>
      <c r="S512" s="7">
        <v>0</v>
      </c>
      <c r="T512" s="7">
        <v>0</v>
      </c>
      <c r="U512" s="7">
        <v>0</v>
      </c>
      <c r="V512" s="7">
        <v>0</v>
      </c>
      <c r="W512" s="7">
        <v>0</v>
      </c>
      <c r="X512" s="7">
        <v>0</v>
      </c>
      <c r="Y512" s="7">
        <v>0</v>
      </c>
      <c r="Z512" s="7">
        <v>0</v>
      </c>
      <c r="AA512" s="7">
        <v>0</v>
      </c>
      <c r="AB512" s="7">
        <v>0</v>
      </c>
      <c r="AC512" s="6">
        <f t="shared" si="1570"/>
        <v>0</v>
      </c>
      <c r="AD512" s="3" t="str">
        <f t="shared" si="1571"/>
        <v>Nem rövidtávú a feladat.</v>
      </c>
      <c r="AF512" s="7">
        <v>0</v>
      </c>
      <c r="AG512" s="7">
        <v>0</v>
      </c>
      <c r="AH512" s="7">
        <v>0</v>
      </c>
      <c r="AI512" s="7">
        <v>0</v>
      </c>
      <c r="AJ512" s="7">
        <v>0</v>
      </c>
      <c r="AK512" s="7">
        <v>0</v>
      </c>
      <c r="AL512" s="7">
        <v>0</v>
      </c>
      <c r="AM512" s="7">
        <v>0</v>
      </c>
      <c r="AN512" s="7">
        <v>0</v>
      </c>
      <c r="AO512" s="7">
        <v>0</v>
      </c>
      <c r="AP512" s="7">
        <v>0</v>
      </c>
      <c r="AQ512" s="6">
        <f t="shared" si="1572"/>
        <v>0</v>
      </c>
      <c r="AR512" s="199" t="s">
        <v>205</v>
      </c>
      <c r="AS512" s="3" t="str">
        <f t="shared" si="1573"/>
        <v>Forráshiányos a feladat!</v>
      </c>
      <c r="AU512" s="201" t="s">
        <v>135</v>
      </c>
      <c r="AV512" s="201" t="s">
        <v>135</v>
      </c>
      <c r="AW512" s="202">
        <f>COUNTA($G$3:G512)</f>
        <v>510</v>
      </c>
      <c r="AY512" s="8">
        <f>VLOOKUP($G512,Összesítő!$B:$F,3,FALSE)</f>
        <v>3185</v>
      </c>
      <c r="AZ512" s="8">
        <f t="shared" si="1574"/>
        <v>0</v>
      </c>
      <c r="BA512" s="5">
        <f t="shared" si="1575"/>
        <v>1</v>
      </c>
      <c r="BB512" s="5" t="str">
        <f t="shared" si="1576"/>
        <v>H</v>
      </c>
      <c r="BC512" s="5">
        <f t="shared" si="1577"/>
        <v>0</v>
      </c>
      <c r="BD512" s="5">
        <f t="shared" si="1578"/>
        <v>0</v>
      </c>
      <c r="BE512" s="5">
        <f t="shared" si="1579"/>
        <v>0</v>
      </c>
      <c r="BF512" s="8" t="str">
        <f t="shared" si="1580"/>
        <v>Nem rövidtávú a feladat.</v>
      </c>
      <c r="BG512" s="5">
        <f t="shared" si="1581"/>
        <v>1</v>
      </c>
      <c r="BH512" s="5">
        <f t="shared" si="1582"/>
        <v>1</v>
      </c>
      <c r="BI512" s="5">
        <f t="shared" si="1583"/>
        <v>1</v>
      </c>
      <c r="BJ512" s="5">
        <f t="shared" si="1584"/>
        <v>1</v>
      </c>
      <c r="BK512" s="5">
        <f t="shared" si="1585"/>
        <v>1</v>
      </c>
      <c r="BL512" s="4" t="str">
        <f t="shared" si="1586"/>
        <v>Forráshiányos a feladat!</v>
      </c>
      <c r="BM512" s="5">
        <f t="shared" si="1587"/>
        <v>0</v>
      </c>
      <c r="BN512" s="5">
        <f t="shared" si="1588"/>
        <v>1</v>
      </c>
      <c r="BO512" s="5">
        <f t="shared" si="1589"/>
        <v>0</v>
      </c>
      <c r="BP512" s="5">
        <f t="shared" si="1590"/>
        <v>0</v>
      </c>
      <c r="BQ512" s="5">
        <f t="shared" si="1591"/>
        <v>0</v>
      </c>
      <c r="BR512" s="8">
        <f t="shared" si="1592"/>
        <v>0</v>
      </c>
      <c r="BS512" s="5">
        <f t="shared" si="1593"/>
        <v>0</v>
      </c>
      <c r="BT512" s="5">
        <f t="shared" si="1594"/>
        <v>0</v>
      </c>
      <c r="BU512" s="5">
        <f t="shared" si="1595"/>
        <v>1</v>
      </c>
      <c r="BV512" s="5">
        <f t="shared" si="1596"/>
        <v>1</v>
      </c>
      <c r="BW512" s="5">
        <f t="shared" si="1597"/>
        <v>1</v>
      </c>
      <c r="BX512" s="5">
        <f t="shared" si="1598"/>
        <v>1</v>
      </c>
      <c r="BY512" s="5">
        <f t="shared" si="1599"/>
        <v>1</v>
      </c>
      <c r="BZ512" s="5">
        <f t="shared" si="1600"/>
        <v>1</v>
      </c>
      <c r="CA512" s="5">
        <f t="shared" si="1601"/>
        <v>1</v>
      </c>
      <c r="CB512" s="5">
        <f t="shared" si="1602"/>
        <v>1</v>
      </c>
      <c r="CC512" s="5">
        <f t="shared" si="1603"/>
        <v>1</v>
      </c>
      <c r="CD512" s="5" t="str">
        <f t="shared" si="1604"/>
        <v>?</v>
      </c>
      <c r="CE512" s="4" t="str">
        <f t="shared" si="1605"/>
        <v>Kitöltés rendben!</v>
      </c>
      <c r="CF512" s="5">
        <f t="shared" si="1606"/>
        <v>1</v>
      </c>
      <c r="CG512" s="5">
        <f t="shared" si="1607"/>
        <v>0</v>
      </c>
      <c r="CH512" s="5">
        <f t="shared" si="1608"/>
        <v>1</v>
      </c>
    </row>
    <row r="513" spans="1:86" s="2" customFormat="1" ht="30.2" customHeight="1" x14ac:dyDescent="0.25">
      <c r="A513" s="1" t="str">
        <f t="shared" si="1569"/>
        <v>Kitöltés rendben!</v>
      </c>
      <c r="B513" s="200">
        <v>2</v>
      </c>
      <c r="C513" s="199" t="s">
        <v>80</v>
      </c>
      <c r="D513" s="201" t="s">
        <v>733</v>
      </c>
      <c r="E513" s="201" t="s">
        <v>201</v>
      </c>
      <c r="F513" s="202" t="str">
        <f>VLOOKUP($G513,Összesítő!$B:$F,2,FALSE)</f>
        <v>21-32054-1-048-01-10</v>
      </c>
      <c r="G513" s="199" t="s">
        <v>280</v>
      </c>
      <c r="H513" s="202" t="str">
        <f>AY513&amp;"_"&amp;AW513&amp;"_FIV_"&amp;LEFT(Előlap!$B$6,4)</f>
        <v>3185_511_FIV_2026</v>
      </c>
      <c r="I513" s="202" t="str">
        <f>VLOOKUP($G513,Összesítő!$B:$F,5,FALSE)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3" s="202" t="str">
        <f>VLOOKUP($G513,Összesítő!$B:$F,4,FALSE)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3" s="6">
        <f t="shared" si="1408"/>
        <v>15050</v>
      </c>
      <c r="L513" s="200">
        <v>2028</v>
      </c>
      <c r="M513" s="200">
        <v>2036</v>
      </c>
      <c r="N513" s="12">
        <v>0</v>
      </c>
      <c r="O513" s="7">
        <v>15050</v>
      </c>
      <c r="P513" s="7">
        <v>0</v>
      </c>
      <c r="R513" s="7">
        <v>0</v>
      </c>
      <c r="S513" s="7">
        <v>0</v>
      </c>
      <c r="T513" s="7">
        <v>0</v>
      </c>
      <c r="U513" s="7">
        <v>0</v>
      </c>
      <c r="V513" s="7">
        <v>0</v>
      </c>
      <c r="W513" s="7">
        <v>0</v>
      </c>
      <c r="X513" s="7">
        <v>0</v>
      </c>
      <c r="Y513" s="7">
        <v>0</v>
      </c>
      <c r="Z513" s="7">
        <v>0</v>
      </c>
      <c r="AA513" s="7">
        <v>0</v>
      </c>
      <c r="AB513" s="7">
        <v>0</v>
      </c>
      <c r="AC513" s="6">
        <f t="shared" si="1570"/>
        <v>0</v>
      </c>
      <c r="AD513" s="3" t="str">
        <f t="shared" si="1571"/>
        <v>Nem rövidtávú a feladat.</v>
      </c>
      <c r="AF513" s="7">
        <v>0</v>
      </c>
      <c r="AG513" s="7">
        <v>0</v>
      </c>
      <c r="AH513" s="7">
        <v>0</v>
      </c>
      <c r="AI513" s="7">
        <v>0</v>
      </c>
      <c r="AJ513" s="7">
        <v>0</v>
      </c>
      <c r="AK513" s="7">
        <v>0</v>
      </c>
      <c r="AL513" s="7">
        <v>0</v>
      </c>
      <c r="AM513" s="7">
        <v>0</v>
      </c>
      <c r="AN513" s="7">
        <v>0</v>
      </c>
      <c r="AO513" s="7">
        <v>0</v>
      </c>
      <c r="AP513" s="7">
        <v>0</v>
      </c>
      <c r="AQ513" s="6">
        <f t="shared" si="1572"/>
        <v>0</v>
      </c>
      <c r="AR513" s="199" t="s">
        <v>205</v>
      </c>
      <c r="AS513" s="3" t="str">
        <f t="shared" si="1573"/>
        <v>Forráshiányos a feladat!</v>
      </c>
      <c r="AU513" s="201" t="s">
        <v>135</v>
      </c>
      <c r="AV513" s="201" t="s">
        <v>135</v>
      </c>
      <c r="AW513" s="202">
        <f>COUNTA($G$3:G513)</f>
        <v>511</v>
      </c>
      <c r="AY513" s="8">
        <f>VLOOKUP($G513,Összesítő!$B:$F,3,FALSE)</f>
        <v>3185</v>
      </c>
      <c r="AZ513" s="8">
        <f t="shared" si="1574"/>
        <v>0</v>
      </c>
      <c r="BA513" s="5">
        <f t="shared" si="1575"/>
        <v>1</v>
      </c>
      <c r="BB513" s="5" t="str">
        <f t="shared" si="1576"/>
        <v>H</v>
      </c>
      <c r="BC513" s="5">
        <f t="shared" si="1577"/>
        <v>0</v>
      </c>
      <c r="BD513" s="5">
        <f t="shared" si="1578"/>
        <v>0</v>
      </c>
      <c r="BE513" s="5">
        <f t="shared" si="1579"/>
        <v>0</v>
      </c>
      <c r="BF513" s="8" t="str">
        <f t="shared" si="1580"/>
        <v>Nem rövidtávú a feladat.</v>
      </c>
      <c r="BG513" s="5">
        <f t="shared" si="1581"/>
        <v>1</v>
      </c>
      <c r="BH513" s="5">
        <f t="shared" si="1582"/>
        <v>1</v>
      </c>
      <c r="BI513" s="5">
        <f t="shared" si="1583"/>
        <v>1</v>
      </c>
      <c r="BJ513" s="5">
        <f t="shared" si="1584"/>
        <v>1</v>
      </c>
      <c r="BK513" s="5">
        <f t="shared" si="1585"/>
        <v>1</v>
      </c>
      <c r="BL513" s="4" t="str">
        <f t="shared" si="1586"/>
        <v>Forráshiányos a feladat!</v>
      </c>
      <c r="BM513" s="5">
        <f t="shared" si="1587"/>
        <v>0</v>
      </c>
      <c r="BN513" s="5">
        <f t="shared" si="1588"/>
        <v>1</v>
      </c>
      <c r="BO513" s="5">
        <f t="shared" si="1589"/>
        <v>0</v>
      </c>
      <c r="BP513" s="5">
        <f t="shared" si="1590"/>
        <v>0</v>
      </c>
      <c r="BQ513" s="5">
        <f t="shared" si="1591"/>
        <v>0</v>
      </c>
      <c r="BR513" s="8">
        <f t="shared" si="1592"/>
        <v>0</v>
      </c>
      <c r="BS513" s="5">
        <f t="shared" si="1593"/>
        <v>0</v>
      </c>
      <c r="BT513" s="5">
        <f t="shared" si="1594"/>
        <v>0</v>
      </c>
      <c r="BU513" s="5">
        <f t="shared" si="1595"/>
        <v>1</v>
      </c>
      <c r="BV513" s="5">
        <f t="shared" si="1596"/>
        <v>1</v>
      </c>
      <c r="BW513" s="5">
        <f t="shared" si="1597"/>
        <v>1</v>
      </c>
      <c r="BX513" s="5">
        <f t="shared" si="1598"/>
        <v>1</v>
      </c>
      <c r="BY513" s="5">
        <f t="shared" si="1599"/>
        <v>1</v>
      </c>
      <c r="BZ513" s="5">
        <f t="shared" si="1600"/>
        <v>1</v>
      </c>
      <c r="CA513" s="5">
        <f t="shared" si="1601"/>
        <v>1</v>
      </c>
      <c r="CB513" s="5">
        <f t="shared" si="1602"/>
        <v>1</v>
      </c>
      <c r="CC513" s="5">
        <f t="shared" si="1603"/>
        <v>1</v>
      </c>
      <c r="CD513" s="5" t="str">
        <f t="shared" si="1604"/>
        <v>?</v>
      </c>
      <c r="CE513" s="4" t="str">
        <f t="shared" si="1605"/>
        <v>Kitöltés rendben!</v>
      </c>
      <c r="CF513" s="5">
        <f t="shared" si="1606"/>
        <v>1</v>
      </c>
      <c r="CG513" s="5">
        <f t="shared" si="1607"/>
        <v>0</v>
      </c>
      <c r="CH513" s="5">
        <f t="shared" si="1608"/>
        <v>1</v>
      </c>
    </row>
    <row r="514" spans="1:86" s="2" customFormat="1" ht="30.2" customHeight="1" x14ac:dyDescent="0.25">
      <c r="A514" s="1" t="str">
        <f t="shared" si="1569"/>
        <v>Kitöltés rendben!</v>
      </c>
      <c r="B514" s="200">
        <v>2</v>
      </c>
      <c r="C514" s="199" t="s">
        <v>103</v>
      </c>
      <c r="D514" s="201" t="s">
        <v>734</v>
      </c>
      <c r="E514" s="201" t="s">
        <v>201</v>
      </c>
      <c r="F514" s="202" t="str">
        <f>VLOOKUP($G514,Összesítő!$B:$F,2,FALSE)</f>
        <v>21-32054-1-048-01-10</v>
      </c>
      <c r="G514" s="199" t="s">
        <v>280</v>
      </c>
      <c r="H514" s="202" t="str">
        <f>AY514&amp;"_"&amp;AW514&amp;"_FIV_"&amp;LEFT(Előlap!$B$6,4)</f>
        <v>3185_512_FIV_2026</v>
      </c>
      <c r="I514" s="202" t="str">
        <f>VLOOKUP($G514,Összesítő!$B:$F,5,FALSE)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4" s="202" t="str">
        <f>VLOOKUP($G514,Összesítő!$B:$F,4,FALSE)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4" s="6">
        <f t="shared" si="1408"/>
        <v>6500</v>
      </c>
      <c r="L514" s="200">
        <v>2028</v>
      </c>
      <c r="M514" s="200">
        <v>2028</v>
      </c>
      <c r="N514" s="12">
        <v>0</v>
      </c>
      <c r="O514" s="7">
        <v>6500</v>
      </c>
      <c r="P514" s="7">
        <v>0</v>
      </c>
      <c r="R514" s="7">
        <v>0</v>
      </c>
      <c r="S514" s="7">
        <v>0</v>
      </c>
      <c r="T514" s="7">
        <v>0</v>
      </c>
      <c r="U514" s="7">
        <v>0</v>
      </c>
      <c r="V514" s="7">
        <v>0</v>
      </c>
      <c r="W514" s="7">
        <v>0</v>
      </c>
      <c r="X514" s="7">
        <v>0</v>
      </c>
      <c r="Y514" s="7">
        <v>0</v>
      </c>
      <c r="Z514" s="7">
        <v>0</v>
      </c>
      <c r="AA514" s="7">
        <v>0</v>
      </c>
      <c r="AB514" s="7">
        <v>0</v>
      </c>
      <c r="AC514" s="6">
        <f t="shared" si="1570"/>
        <v>0</v>
      </c>
      <c r="AD514" s="3" t="str">
        <f t="shared" si="1571"/>
        <v>Nem rövidtávú a feladat.</v>
      </c>
      <c r="AF514" s="7">
        <v>6500</v>
      </c>
      <c r="AG514" s="7">
        <v>0</v>
      </c>
      <c r="AH514" s="7">
        <v>0</v>
      </c>
      <c r="AI514" s="7">
        <v>0</v>
      </c>
      <c r="AJ514" s="7">
        <v>0</v>
      </c>
      <c r="AK514" s="7">
        <v>0</v>
      </c>
      <c r="AL514" s="7">
        <v>0</v>
      </c>
      <c r="AM514" s="7">
        <v>0</v>
      </c>
      <c r="AN514" s="7">
        <v>0</v>
      </c>
      <c r="AO514" s="7">
        <v>0</v>
      </c>
      <c r="AP514" s="7">
        <v>0</v>
      </c>
      <c r="AQ514" s="6">
        <f t="shared" si="1572"/>
        <v>6500</v>
      </c>
      <c r="AR514" s="199" t="s">
        <v>203</v>
      </c>
      <c r="AS514" s="3" t="str">
        <f t="shared" si="1573"/>
        <v>A forrás egyenlő a költséggel (II.ütem).</v>
      </c>
      <c r="AU514" s="201" t="s">
        <v>135</v>
      </c>
      <c r="AV514" s="201" t="s">
        <v>135</v>
      </c>
      <c r="AW514" s="202">
        <f>COUNTA($G$3:G514)</f>
        <v>512</v>
      </c>
      <c r="AY514" s="8">
        <f>VLOOKUP($G514,Összesítő!$B:$F,3,FALSE)</f>
        <v>3185</v>
      </c>
      <c r="AZ514" s="8">
        <f t="shared" si="1574"/>
        <v>0</v>
      </c>
      <c r="BA514" s="5">
        <f t="shared" si="1575"/>
        <v>1</v>
      </c>
      <c r="BB514" s="5" t="str">
        <f t="shared" si="1576"/>
        <v>H</v>
      </c>
      <c r="BC514" s="5">
        <f t="shared" si="1577"/>
        <v>0</v>
      </c>
      <c r="BD514" s="5">
        <f t="shared" si="1578"/>
        <v>0</v>
      </c>
      <c r="BE514" s="5">
        <f t="shared" si="1579"/>
        <v>0</v>
      </c>
      <c r="BF514" s="8" t="str">
        <f t="shared" si="1580"/>
        <v>Nem rövidtávú a feladat.</v>
      </c>
      <c r="BG514" s="5">
        <f t="shared" si="1581"/>
        <v>1</v>
      </c>
      <c r="BH514" s="5">
        <f t="shared" si="1582"/>
        <v>1</v>
      </c>
      <c r="BI514" s="5">
        <f t="shared" si="1583"/>
        <v>0</v>
      </c>
      <c r="BJ514" s="5">
        <f t="shared" si="1584"/>
        <v>1</v>
      </c>
      <c r="BK514" s="5">
        <f t="shared" si="1585"/>
        <v>1</v>
      </c>
      <c r="BL514" s="4" t="str">
        <f t="shared" si="1586"/>
        <v>A forrás egyenlő a költséggel (II.ütem).</v>
      </c>
      <c r="BM514" s="5">
        <f t="shared" si="1587"/>
        <v>0</v>
      </c>
      <c r="BN514" s="5">
        <f t="shared" si="1588"/>
        <v>1</v>
      </c>
      <c r="BO514" s="5">
        <f t="shared" si="1589"/>
        <v>0</v>
      </c>
      <c r="BP514" s="5">
        <f t="shared" si="1590"/>
        <v>0</v>
      </c>
      <c r="BQ514" s="5">
        <f t="shared" si="1591"/>
        <v>0</v>
      </c>
      <c r="BR514" s="8">
        <f t="shared" si="1592"/>
        <v>0</v>
      </c>
      <c r="BS514" s="5">
        <f t="shared" si="1593"/>
        <v>0</v>
      </c>
      <c r="BT514" s="5">
        <f t="shared" si="1594"/>
        <v>0</v>
      </c>
      <c r="BU514" s="5">
        <f t="shared" si="1595"/>
        <v>1</v>
      </c>
      <c r="BV514" s="5">
        <f t="shared" si="1596"/>
        <v>1</v>
      </c>
      <c r="BW514" s="5">
        <f t="shared" si="1597"/>
        <v>1</v>
      </c>
      <c r="BX514" s="5">
        <f t="shared" si="1598"/>
        <v>1</v>
      </c>
      <c r="BY514" s="5">
        <f t="shared" si="1599"/>
        <v>1</v>
      </c>
      <c r="BZ514" s="5">
        <f t="shared" si="1600"/>
        <v>1</v>
      </c>
      <c r="CA514" s="5">
        <f t="shared" si="1601"/>
        <v>1</v>
      </c>
      <c r="CB514" s="5">
        <f t="shared" si="1602"/>
        <v>1</v>
      </c>
      <c r="CC514" s="5">
        <f t="shared" si="1603"/>
        <v>1</v>
      </c>
      <c r="CD514" s="5" t="str">
        <f t="shared" si="1604"/>
        <v>?</v>
      </c>
      <c r="CE514" s="4" t="str">
        <f t="shared" si="1605"/>
        <v>Kitöltés rendben!</v>
      </c>
      <c r="CF514" s="5">
        <f t="shared" si="1606"/>
        <v>1</v>
      </c>
      <c r="CG514" s="5">
        <f t="shared" si="1607"/>
        <v>0</v>
      </c>
      <c r="CH514" s="5">
        <f t="shared" si="1608"/>
        <v>1</v>
      </c>
    </row>
    <row r="515" spans="1:86" s="2" customFormat="1" ht="30.2" customHeight="1" x14ac:dyDescent="0.25">
      <c r="A515" s="1" t="str">
        <f t="shared" si="1569"/>
        <v>Kitöltés rendben!</v>
      </c>
      <c r="B515" s="200">
        <v>2</v>
      </c>
      <c r="C515" s="199" t="s">
        <v>50</v>
      </c>
      <c r="D515" s="201" t="s">
        <v>735</v>
      </c>
      <c r="E515" s="201" t="s">
        <v>201</v>
      </c>
      <c r="F515" s="202" t="str">
        <f>VLOOKUP($G515,Összesítő!$B:$F,2,FALSE)</f>
        <v>21-32054-1-048-01-10</v>
      </c>
      <c r="G515" s="199" t="s">
        <v>280</v>
      </c>
      <c r="H515" s="202" t="str">
        <f>AY515&amp;"_"&amp;AW515&amp;"_FIV_"&amp;LEFT(Előlap!$B$6,4)</f>
        <v>3185_513_FIV_2026</v>
      </c>
      <c r="I515" s="202" t="str">
        <f>VLOOKUP($G515,Összesítő!$B:$F,5,FALSE)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5" s="202" t="str">
        <f>VLOOKUP($G515,Összesítő!$B:$F,4,FALSE)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5" s="6">
        <f t="shared" si="1408"/>
        <v>5000</v>
      </c>
      <c r="L515" s="200">
        <v>2029</v>
      </c>
      <c r="M515" s="200">
        <v>2029</v>
      </c>
      <c r="N515" s="12">
        <v>0</v>
      </c>
      <c r="O515" s="7">
        <v>5000</v>
      </c>
      <c r="P515" s="7">
        <v>0</v>
      </c>
      <c r="R515" s="7">
        <v>0</v>
      </c>
      <c r="S515" s="7">
        <v>0</v>
      </c>
      <c r="T515" s="7">
        <v>0</v>
      </c>
      <c r="U515" s="7">
        <v>0</v>
      </c>
      <c r="V515" s="7">
        <v>0</v>
      </c>
      <c r="W515" s="7">
        <v>0</v>
      </c>
      <c r="X515" s="7">
        <v>0</v>
      </c>
      <c r="Y515" s="7">
        <v>0</v>
      </c>
      <c r="Z515" s="7">
        <v>0</v>
      </c>
      <c r="AA515" s="7">
        <v>0</v>
      </c>
      <c r="AB515" s="7">
        <v>0</v>
      </c>
      <c r="AC515" s="6">
        <f t="shared" si="1570"/>
        <v>0</v>
      </c>
      <c r="AD515" s="3" t="str">
        <f t="shared" si="1571"/>
        <v>Nem rövidtávú a feladat.</v>
      </c>
      <c r="AF515" s="7">
        <v>0</v>
      </c>
      <c r="AG515" s="7">
        <v>0</v>
      </c>
      <c r="AH515" s="7">
        <v>0</v>
      </c>
      <c r="AI515" s="7">
        <v>0</v>
      </c>
      <c r="AJ515" s="7">
        <v>0</v>
      </c>
      <c r="AK515" s="7">
        <v>0</v>
      </c>
      <c r="AL515" s="7">
        <v>0</v>
      </c>
      <c r="AM515" s="7">
        <v>0</v>
      </c>
      <c r="AN515" s="7">
        <v>0</v>
      </c>
      <c r="AO515" s="7">
        <v>0</v>
      </c>
      <c r="AP515" s="7">
        <v>0</v>
      </c>
      <c r="AQ515" s="6">
        <f t="shared" si="1572"/>
        <v>0</v>
      </c>
      <c r="AR515" s="199" t="s">
        <v>205</v>
      </c>
      <c r="AS515" s="3" t="str">
        <f t="shared" si="1573"/>
        <v>Forráshiányos a feladat!</v>
      </c>
      <c r="AU515" s="201" t="s">
        <v>135</v>
      </c>
      <c r="AV515" s="201" t="s">
        <v>135</v>
      </c>
      <c r="AW515" s="202">
        <f>COUNTA($G$3:G515)</f>
        <v>513</v>
      </c>
      <c r="AY515" s="8">
        <f>VLOOKUP($G515,Összesítő!$B:$F,3,FALSE)</f>
        <v>3185</v>
      </c>
      <c r="AZ515" s="8">
        <f t="shared" si="1574"/>
        <v>0</v>
      </c>
      <c r="BA515" s="5">
        <f t="shared" si="1575"/>
        <v>1</v>
      </c>
      <c r="BB515" s="5" t="str">
        <f t="shared" si="1576"/>
        <v>H</v>
      </c>
      <c r="BC515" s="5">
        <f t="shared" si="1577"/>
        <v>0</v>
      </c>
      <c r="BD515" s="5">
        <f t="shared" si="1578"/>
        <v>0</v>
      </c>
      <c r="BE515" s="5">
        <f t="shared" si="1579"/>
        <v>0</v>
      </c>
      <c r="BF515" s="8" t="str">
        <f t="shared" si="1580"/>
        <v>Nem rövidtávú a feladat.</v>
      </c>
      <c r="BG515" s="5">
        <f t="shared" si="1581"/>
        <v>1</v>
      </c>
      <c r="BH515" s="5">
        <f t="shared" si="1582"/>
        <v>1</v>
      </c>
      <c r="BI515" s="5">
        <f t="shared" si="1583"/>
        <v>1</v>
      </c>
      <c r="BJ515" s="5">
        <f t="shared" si="1584"/>
        <v>1</v>
      </c>
      <c r="BK515" s="5">
        <f t="shared" si="1585"/>
        <v>1</v>
      </c>
      <c r="BL515" s="4" t="str">
        <f t="shared" si="1586"/>
        <v>Forráshiányos a feladat!</v>
      </c>
      <c r="BM515" s="5">
        <f t="shared" si="1587"/>
        <v>0</v>
      </c>
      <c r="BN515" s="5">
        <f t="shared" si="1588"/>
        <v>1</v>
      </c>
      <c r="BO515" s="5">
        <f t="shared" si="1589"/>
        <v>0</v>
      </c>
      <c r="BP515" s="5">
        <f t="shared" si="1590"/>
        <v>0</v>
      </c>
      <c r="BQ515" s="5">
        <f t="shared" si="1591"/>
        <v>0</v>
      </c>
      <c r="BR515" s="8">
        <f t="shared" si="1592"/>
        <v>0</v>
      </c>
      <c r="BS515" s="5">
        <f t="shared" si="1593"/>
        <v>0</v>
      </c>
      <c r="BT515" s="5">
        <f t="shared" si="1594"/>
        <v>0</v>
      </c>
      <c r="BU515" s="5">
        <f t="shared" si="1595"/>
        <v>1</v>
      </c>
      <c r="BV515" s="5">
        <f t="shared" si="1596"/>
        <v>1</v>
      </c>
      <c r="BW515" s="5">
        <f t="shared" si="1597"/>
        <v>1</v>
      </c>
      <c r="BX515" s="5">
        <f t="shared" si="1598"/>
        <v>1</v>
      </c>
      <c r="BY515" s="5">
        <f t="shared" si="1599"/>
        <v>1</v>
      </c>
      <c r="BZ515" s="5">
        <f t="shared" si="1600"/>
        <v>1</v>
      </c>
      <c r="CA515" s="5">
        <f t="shared" si="1601"/>
        <v>1</v>
      </c>
      <c r="CB515" s="5">
        <f t="shared" si="1602"/>
        <v>1</v>
      </c>
      <c r="CC515" s="5">
        <f t="shared" si="1603"/>
        <v>1</v>
      </c>
      <c r="CD515" s="5" t="str">
        <f t="shared" si="1604"/>
        <v>?</v>
      </c>
      <c r="CE515" s="4" t="str">
        <f t="shared" si="1605"/>
        <v>Kitöltés rendben!</v>
      </c>
      <c r="CF515" s="5">
        <f t="shared" si="1606"/>
        <v>1</v>
      </c>
      <c r="CG515" s="5">
        <f t="shared" si="1607"/>
        <v>0</v>
      </c>
      <c r="CH515" s="5">
        <f t="shared" si="1608"/>
        <v>1</v>
      </c>
    </row>
    <row r="516" spans="1:86" s="2" customFormat="1" ht="30.2" customHeight="1" x14ac:dyDescent="0.25">
      <c r="A516" s="1" t="str">
        <f t="shared" si="1569"/>
        <v>Kitöltés rendben!</v>
      </c>
      <c r="B516" s="200">
        <v>2</v>
      </c>
      <c r="C516" s="199" t="s">
        <v>50</v>
      </c>
      <c r="D516" s="201" t="s">
        <v>735</v>
      </c>
      <c r="E516" s="201" t="s">
        <v>201</v>
      </c>
      <c r="F516" s="202" t="str">
        <f>VLOOKUP($G516,Összesítő!$B:$F,2,FALSE)</f>
        <v>21-32054-1-048-01-10</v>
      </c>
      <c r="G516" s="199" t="s">
        <v>280</v>
      </c>
      <c r="H516" s="202" t="str">
        <f>AY516&amp;"_"&amp;AW516&amp;"_FIV_"&amp;LEFT(Előlap!$B$6,4)</f>
        <v>3185_514_FIV_2026</v>
      </c>
      <c r="I516" s="202" t="str">
        <f>VLOOKUP($G516,Összesítő!$B:$F,5,FALSE)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6" s="202" t="str">
        <f>VLOOKUP($G516,Összesítő!$B:$F,4,FALSE)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6" s="6">
        <f t="shared" si="1408"/>
        <v>5000</v>
      </c>
      <c r="L516" s="200">
        <v>2036</v>
      </c>
      <c r="M516" s="200">
        <v>2036</v>
      </c>
      <c r="N516" s="12">
        <v>0</v>
      </c>
      <c r="O516" s="7">
        <v>5000</v>
      </c>
      <c r="P516" s="7">
        <v>0</v>
      </c>
      <c r="R516" s="7">
        <v>0</v>
      </c>
      <c r="S516" s="7">
        <v>0</v>
      </c>
      <c r="T516" s="7">
        <v>0</v>
      </c>
      <c r="U516" s="7">
        <v>0</v>
      </c>
      <c r="V516" s="7">
        <v>0</v>
      </c>
      <c r="W516" s="7">
        <v>0</v>
      </c>
      <c r="X516" s="7">
        <v>0</v>
      </c>
      <c r="Y516" s="7">
        <v>0</v>
      </c>
      <c r="Z516" s="7">
        <v>0</v>
      </c>
      <c r="AA516" s="7">
        <v>0</v>
      </c>
      <c r="AB516" s="7">
        <v>0</v>
      </c>
      <c r="AC516" s="6">
        <f t="shared" si="1570"/>
        <v>0</v>
      </c>
      <c r="AD516" s="3" t="str">
        <f t="shared" si="1571"/>
        <v>Nem rövidtávú a feladat.</v>
      </c>
      <c r="AF516" s="7">
        <v>0</v>
      </c>
      <c r="AG516" s="7">
        <v>0</v>
      </c>
      <c r="AH516" s="7">
        <v>0</v>
      </c>
      <c r="AI516" s="7">
        <v>0</v>
      </c>
      <c r="AJ516" s="7">
        <v>0</v>
      </c>
      <c r="AK516" s="7">
        <v>0</v>
      </c>
      <c r="AL516" s="7">
        <v>0</v>
      </c>
      <c r="AM516" s="7">
        <v>0</v>
      </c>
      <c r="AN516" s="7">
        <v>0</v>
      </c>
      <c r="AO516" s="7">
        <v>0</v>
      </c>
      <c r="AP516" s="7">
        <v>0</v>
      </c>
      <c r="AQ516" s="6">
        <f t="shared" si="1572"/>
        <v>0</v>
      </c>
      <c r="AR516" s="199" t="s">
        <v>205</v>
      </c>
      <c r="AS516" s="3" t="str">
        <f t="shared" si="1573"/>
        <v>Forráshiányos a feladat!</v>
      </c>
      <c r="AU516" s="201" t="s">
        <v>135</v>
      </c>
      <c r="AV516" s="201" t="s">
        <v>135</v>
      </c>
      <c r="AW516" s="202">
        <f>COUNTA($G$3:G516)</f>
        <v>514</v>
      </c>
      <c r="AY516" s="8">
        <f>VLOOKUP($G516,Összesítő!$B:$F,3,FALSE)</f>
        <v>3185</v>
      </c>
      <c r="AZ516" s="8">
        <f t="shared" si="1574"/>
        <v>0</v>
      </c>
      <c r="BA516" s="5">
        <f t="shared" si="1575"/>
        <v>1</v>
      </c>
      <c r="BB516" s="5" t="str">
        <f t="shared" si="1576"/>
        <v>H</v>
      </c>
      <c r="BC516" s="5">
        <f t="shared" si="1577"/>
        <v>0</v>
      </c>
      <c r="BD516" s="5">
        <f t="shared" si="1578"/>
        <v>0</v>
      </c>
      <c r="BE516" s="5">
        <f t="shared" si="1579"/>
        <v>0</v>
      </c>
      <c r="BF516" s="8" t="str">
        <f t="shared" si="1580"/>
        <v>Nem rövidtávú a feladat.</v>
      </c>
      <c r="BG516" s="5">
        <f t="shared" si="1581"/>
        <v>1</v>
      </c>
      <c r="BH516" s="5">
        <f t="shared" si="1582"/>
        <v>1</v>
      </c>
      <c r="BI516" s="5">
        <f t="shared" si="1583"/>
        <v>1</v>
      </c>
      <c r="BJ516" s="5">
        <f t="shared" si="1584"/>
        <v>1</v>
      </c>
      <c r="BK516" s="5">
        <f t="shared" si="1585"/>
        <v>1</v>
      </c>
      <c r="BL516" s="4" t="str">
        <f t="shared" si="1586"/>
        <v>Forráshiányos a feladat!</v>
      </c>
      <c r="BM516" s="5">
        <f t="shared" si="1587"/>
        <v>0</v>
      </c>
      <c r="BN516" s="5">
        <f t="shared" si="1588"/>
        <v>1</v>
      </c>
      <c r="BO516" s="5">
        <f t="shared" si="1589"/>
        <v>0</v>
      </c>
      <c r="BP516" s="5">
        <f t="shared" si="1590"/>
        <v>0</v>
      </c>
      <c r="BQ516" s="5">
        <f t="shared" si="1591"/>
        <v>0</v>
      </c>
      <c r="BR516" s="8">
        <f t="shared" si="1592"/>
        <v>0</v>
      </c>
      <c r="BS516" s="5">
        <f t="shared" si="1593"/>
        <v>0</v>
      </c>
      <c r="BT516" s="5">
        <f t="shared" si="1594"/>
        <v>0</v>
      </c>
      <c r="BU516" s="5">
        <f t="shared" si="1595"/>
        <v>1</v>
      </c>
      <c r="BV516" s="5">
        <f t="shared" si="1596"/>
        <v>1</v>
      </c>
      <c r="BW516" s="5">
        <f t="shared" si="1597"/>
        <v>1</v>
      </c>
      <c r="BX516" s="5">
        <f t="shared" si="1598"/>
        <v>1</v>
      </c>
      <c r="BY516" s="5">
        <f t="shared" si="1599"/>
        <v>1</v>
      </c>
      <c r="BZ516" s="5">
        <f t="shared" si="1600"/>
        <v>1</v>
      </c>
      <c r="CA516" s="5">
        <f t="shared" si="1601"/>
        <v>1</v>
      </c>
      <c r="CB516" s="5">
        <f t="shared" si="1602"/>
        <v>1</v>
      </c>
      <c r="CC516" s="5">
        <f t="shared" si="1603"/>
        <v>1</v>
      </c>
      <c r="CD516" s="5" t="str">
        <f t="shared" si="1604"/>
        <v>?</v>
      </c>
      <c r="CE516" s="4" t="str">
        <f t="shared" si="1605"/>
        <v>Kitöltés rendben!</v>
      </c>
      <c r="CF516" s="5">
        <f t="shared" si="1606"/>
        <v>1</v>
      </c>
      <c r="CG516" s="5">
        <f t="shared" si="1607"/>
        <v>0</v>
      </c>
      <c r="CH516" s="5">
        <f t="shared" si="1608"/>
        <v>1</v>
      </c>
    </row>
    <row r="517" spans="1:86" s="2" customFormat="1" ht="30.2" customHeight="1" x14ac:dyDescent="0.25">
      <c r="A517" s="1" t="str">
        <f t="shared" si="1569"/>
        <v>Kitöltés rendben!</v>
      </c>
      <c r="B517" s="200">
        <v>1</v>
      </c>
      <c r="C517" s="199" t="s">
        <v>50</v>
      </c>
      <c r="D517" s="201" t="s">
        <v>736</v>
      </c>
      <c r="E517" s="201" t="s">
        <v>201</v>
      </c>
      <c r="F517" s="202" t="str">
        <f>VLOOKUP($G517,Összesítő!$B:$F,2,FALSE)</f>
        <v>21-32054-1-048-01-10</v>
      </c>
      <c r="G517" s="199" t="s">
        <v>280</v>
      </c>
      <c r="H517" s="202" t="str">
        <f>AY517&amp;"_"&amp;AW517&amp;"_FIV_"&amp;LEFT(Előlap!$B$6,4)</f>
        <v>3185_515_FIV_2026</v>
      </c>
      <c r="I517" s="202" t="str">
        <f>VLOOKUP($G517,Összesítő!$B:$F,5,FALSE)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7" s="202" t="str">
        <f>VLOOKUP($G517,Összesítő!$B:$F,4,FALSE)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7" s="6">
        <f t="shared" ref="K517:K580" si="1609">N517+O517</f>
        <v>4620</v>
      </c>
      <c r="L517" s="200">
        <v>2027</v>
      </c>
      <c r="M517" s="200">
        <v>2027</v>
      </c>
      <c r="N517" s="12">
        <v>4620</v>
      </c>
      <c r="O517" s="7">
        <v>0</v>
      </c>
      <c r="P517" s="7">
        <v>0</v>
      </c>
      <c r="R517" s="7">
        <v>4620</v>
      </c>
      <c r="S517" s="7">
        <v>0</v>
      </c>
      <c r="T517" s="7">
        <v>0</v>
      </c>
      <c r="U517" s="7">
        <v>0</v>
      </c>
      <c r="V517" s="7">
        <v>0</v>
      </c>
      <c r="W517" s="7">
        <v>0</v>
      </c>
      <c r="X517" s="7">
        <v>0</v>
      </c>
      <c r="Y517" s="7">
        <v>0</v>
      </c>
      <c r="Z517" s="7">
        <v>0</v>
      </c>
      <c r="AA517" s="7">
        <v>0</v>
      </c>
      <c r="AB517" s="7">
        <v>0</v>
      </c>
      <c r="AC517" s="6">
        <f t="shared" si="1570"/>
        <v>4620</v>
      </c>
      <c r="AD517" s="3" t="str">
        <f t="shared" si="1571"/>
        <v>A forrás egyenlő a költséggel (I.ütem).</v>
      </c>
      <c r="AF517" s="7">
        <v>0</v>
      </c>
      <c r="AG517" s="7">
        <v>0</v>
      </c>
      <c r="AH517" s="7">
        <v>0</v>
      </c>
      <c r="AI517" s="7">
        <v>0</v>
      </c>
      <c r="AJ517" s="7">
        <v>0</v>
      </c>
      <c r="AK517" s="7">
        <v>0</v>
      </c>
      <c r="AL517" s="7">
        <v>0</v>
      </c>
      <c r="AM517" s="7">
        <v>0</v>
      </c>
      <c r="AN517" s="7">
        <v>0</v>
      </c>
      <c r="AO517" s="7">
        <v>0</v>
      </c>
      <c r="AP517" s="7">
        <v>0</v>
      </c>
      <c r="AQ517" s="6">
        <f t="shared" si="1572"/>
        <v>0</v>
      </c>
      <c r="AR517" s="199" t="s">
        <v>203</v>
      </c>
      <c r="AS517" s="3" t="str">
        <f t="shared" si="1573"/>
        <v>Nem hosszútávú a feladat.</v>
      </c>
      <c r="AU517" s="201" t="s">
        <v>135</v>
      </c>
      <c r="AV517" s="201" t="s">
        <v>135</v>
      </c>
      <c r="AW517" s="202">
        <f>COUNTA($G$3:G517)</f>
        <v>515</v>
      </c>
      <c r="AY517" s="8">
        <f>VLOOKUP($G517,Összesítő!$B:$F,3,FALSE)</f>
        <v>3185</v>
      </c>
      <c r="AZ517" s="8">
        <f t="shared" si="1574"/>
        <v>0</v>
      </c>
      <c r="BA517" s="5">
        <f t="shared" si="1575"/>
        <v>1</v>
      </c>
      <c r="BB517" s="5" t="str">
        <f t="shared" si="1576"/>
        <v>R</v>
      </c>
      <c r="BC517" s="5">
        <f t="shared" si="1577"/>
        <v>1</v>
      </c>
      <c r="BD517" s="5">
        <f t="shared" si="1578"/>
        <v>0</v>
      </c>
      <c r="BE517" s="5">
        <f t="shared" si="1579"/>
        <v>0</v>
      </c>
      <c r="BF517" s="8" t="str">
        <f t="shared" si="1580"/>
        <v>A forrás egyenlő a költséggel (I.ütem).</v>
      </c>
      <c r="BG517" s="5">
        <f t="shared" si="1581"/>
        <v>1</v>
      </c>
      <c r="BH517" s="5">
        <f t="shared" si="1582"/>
        <v>1</v>
      </c>
      <c r="BI517" s="5">
        <f t="shared" si="1583"/>
        <v>0</v>
      </c>
      <c r="BJ517" s="5">
        <f t="shared" si="1584"/>
        <v>1</v>
      </c>
      <c r="BK517" s="5">
        <f t="shared" si="1585"/>
        <v>1</v>
      </c>
      <c r="BL517" s="4" t="str">
        <f t="shared" si="1586"/>
        <v>Nem hosszútávú a feladat.</v>
      </c>
      <c r="BM517" s="5">
        <f t="shared" si="1587"/>
        <v>1</v>
      </c>
      <c r="BN517" s="5">
        <f t="shared" si="1588"/>
        <v>0</v>
      </c>
      <c r="BO517" s="5">
        <f t="shared" si="1589"/>
        <v>0</v>
      </c>
      <c r="BP517" s="5">
        <f t="shared" si="1590"/>
        <v>0</v>
      </c>
      <c r="BQ517" s="5">
        <f t="shared" si="1591"/>
        <v>0</v>
      </c>
      <c r="BR517" s="8" t="str">
        <f t="shared" si="1592"/>
        <v>Nincs hosszútávú terv!</v>
      </c>
      <c r="BS517" s="5">
        <f t="shared" si="1593"/>
        <v>0</v>
      </c>
      <c r="BT517" s="5">
        <f t="shared" si="1594"/>
        <v>0</v>
      </c>
      <c r="BU517" s="5">
        <f t="shared" si="1595"/>
        <v>1</v>
      </c>
      <c r="BV517" s="5">
        <f t="shared" si="1596"/>
        <v>1</v>
      </c>
      <c r="BW517" s="5">
        <f t="shared" si="1597"/>
        <v>1</v>
      </c>
      <c r="BX517" s="5">
        <f t="shared" si="1598"/>
        <v>1</v>
      </c>
      <c r="BY517" s="5">
        <f t="shared" si="1599"/>
        <v>1</v>
      </c>
      <c r="BZ517" s="5">
        <f t="shared" si="1600"/>
        <v>1</v>
      </c>
      <c r="CA517" s="5">
        <f t="shared" si="1601"/>
        <v>1</v>
      </c>
      <c r="CB517" s="5">
        <f t="shared" si="1602"/>
        <v>1</v>
      </c>
      <c r="CC517" s="5">
        <f t="shared" si="1603"/>
        <v>1</v>
      </c>
      <c r="CD517" s="5" t="str">
        <f t="shared" si="1604"/>
        <v>?</v>
      </c>
      <c r="CE517" s="4" t="str">
        <f t="shared" si="1605"/>
        <v>Kitöltés rendben!</v>
      </c>
      <c r="CF517" s="5">
        <f t="shared" si="1606"/>
        <v>1</v>
      </c>
      <c r="CG517" s="5">
        <f t="shared" si="1607"/>
        <v>1</v>
      </c>
      <c r="CH517" s="5">
        <f t="shared" si="1608"/>
        <v>0</v>
      </c>
    </row>
    <row r="518" spans="1:86" s="2" customFormat="1" ht="30.2" customHeight="1" x14ac:dyDescent="0.25">
      <c r="A518" s="1" t="str">
        <f t="shared" si="1569"/>
        <v>Kitöltés rendben!</v>
      </c>
      <c r="B518" s="200">
        <v>2</v>
      </c>
      <c r="C518" s="199" t="s">
        <v>24</v>
      </c>
      <c r="D518" s="201" t="s">
        <v>737</v>
      </c>
      <c r="E518" s="201" t="s">
        <v>201</v>
      </c>
      <c r="F518" s="202" t="str">
        <f>VLOOKUP($G518,Összesítő!$B:$F,2,FALSE)</f>
        <v>21-32054-1-048-01-10</v>
      </c>
      <c r="G518" s="199" t="s">
        <v>280</v>
      </c>
      <c r="H518" s="202" t="str">
        <f>AY518&amp;"_"&amp;AW518&amp;"_FIV_"&amp;LEFT(Előlap!$B$6,4)</f>
        <v>3185_516_FIV_2026</v>
      </c>
      <c r="I518" s="202" t="str">
        <f>VLOOKUP($G518,Összesítő!$B:$F,5,FALSE)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8" s="202" t="str">
        <f>VLOOKUP($G518,Összesítő!$B:$F,4,FALSE)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8" s="6">
        <f t="shared" si="1609"/>
        <v>25000</v>
      </c>
      <c r="L518" s="200">
        <v>2036</v>
      </c>
      <c r="M518" s="200">
        <v>2036</v>
      </c>
      <c r="N518" s="12">
        <v>0</v>
      </c>
      <c r="O518" s="7">
        <v>25000</v>
      </c>
      <c r="P518" s="7">
        <v>0</v>
      </c>
      <c r="R518" s="7">
        <v>0</v>
      </c>
      <c r="S518" s="7">
        <v>0</v>
      </c>
      <c r="T518" s="7">
        <v>0</v>
      </c>
      <c r="U518" s="7">
        <v>0</v>
      </c>
      <c r="V518" s="7">
        <v>0</v>
      </c>
      <c r="W518" s="7">
        <v>0</v>
      </c>
      <c r="X518" s="7">
        <v>0</v>
      </c>
      <c r="Y518" s="7">
        <v>0</v>
      </c>
      <c r="Z518" s="7">
        <v>0</v>
      </c>
      <c r="AA518" s="7">
        <v>0</v>
      </c>
      <c r="AB518" s="7">
        <v>0</v>
      </c>
      <c r="AC518" s="6">
        <f t="shared" si="1570"/>
        <v>0</v>
      </c>
      <c r="AD518" s="3" t="str">
        <f t="shared" si="1571"/>
        <v>Nem rövidtávú a feladat.</v>
      </c>
      <c r="AF518" s="7">
        <v>0</v>
      </c>
      <c r="AG518" s="7">
        <v>0</v>
      </c>
      <c r="AH518" s="7">
        <v>0</v>
      </c>
      <c r="AI518" s="7">
        <v>0</v>
      </c>
      <c r="AJ518" s="7">
        <v>0</v>
      </c>
      <c r="AK518" s="7">
        <v>0</v>
      </c>
      <c r="AL518" s="7">
        <v>0</v>
      </c>
      <c r="AM518" s="7">
        <v>0</v>
      </c>
      <c r="AN518" s="7">
        <v>0</v>
      </c>
      <c r="AO518" s="7">
        <v>0</v>
      </c>
      <c r="AP518" s="7">
        <v>0</v>
      </c>
      <c r="AQ518" s="6">
        <f t="shared" si="1572"/>
        <v>0</v>
      </c>
      <c r="AR518" s="199" t="s">
        <v>205</v>
      </c>
      <c r="AS518" s="3" t="str">
        <f t="shared" si="1573"/>
        <v>Forráshiányos a feladat!</v>
      </c>
      <c r="AU518" s="201" t="s">
        <v>135</v>
      </c>
      <c r="AV518" s="201" t="s">
        <v>135</v>
      </c>
      <c r="AW518" s="202">
        <f>COUNTA($G$3:G518)</f>
        <v>516</v>
      </c>
      <c r="AY518" s="8">
        <f>VLOOKUP($G518,Összesítő!$B:$F,3,FALSE)</f>
        <v>3185</v>
      </c>
      <c r="AZ518" s="8">
        <f t="shared" si="1574"/>
        <v>0</v>
      </c>
      <c r="BA518" s="5">
        <f t="shared" si="1575"/>
        <v>1</v>
      </c>
      <c r="BB518" s="5" t="str">
        <f t="shared" si="1576"/>
        <v>H</v>
      </c>
      <c r="BC518" s="5">
        <f t="shared" si="1577"/>
        <v>0</v>
      </c>
      <c r="BD518" s="5">
        <f t="shared" si="1578"/>
        <v>0</v>
      </c>
      <c r="BE518" s="5">
        <f t="shared" si="1579"/>
        <v>0</v>
      </c>
      <c r="BF518" s="8" t="str">
        <f t="shared" si="1580"/>
        <v>Nem rövidtávú a feladat.</v>
      </c>
      <c r="BG518" s="5">
        <f t="shared" si="1581"/>
        <v>1</v>
      </c>
      <c r="BH518" s="5">
        <f t="shared" si="1582"/>
        <v>1</v>
      </c>
      <c r="BI518" s="5">
        <f t="shared" si="1583"/>
        <v>1</v>
      </c>
      <c r="BJ518" s="5">
        <f t="shared" si="1584"/>
        <v>1</v>
      </c>
      <c r="BK518" s="5">
        <f t="shared" si="1585"/>
        <v>1</v>
      </c>
      <c r="BL518" s="4" t="str">
        <f t="shared" si="1586"/>
        <v>Forráshiányos a feladat!</v>
      </c>
      <c r="BM518" s="5">
        <f t="shared" si="1587"/>
        <v>0</v>
      </c>
      <c r="BN518" s="5">
        <f t="shared" si="1588"/>
        <v>1</v>
      </c>
      <c r="BO518" s="5">
        <f t="shared" si="1589"/>
        <v>0</v>
      </c>
      <c r="BP518" s="5">
        <f t="shared" si="1590"/>
        <v>0</v>
      </c>
      <c r="BQ518" s="5">
        <f t="shared" si="1591"/>
        <v>0</v>
      </c>
      <c r="BR518" s="8">
        <f t="shared" si="1592"/>
        <v>0</v>
      </c>
      <c r="BS518" s="5">
        <f t="shared" si="1593"/>
        <v>0</v>
      </c>
      <c r="BT518" s="5">
        <f t="shared" si="1594"/>
        <v>0</v>
      </c>
      <c r="BU518" s="5">
        <f t="shared" si="1595"/>
        <v>1</v>
      </c>
      <c r="BV518" s="5">
        <f t="shared" si="1596"/>
        <v>1</v>
      </c>
      <c r="BW518" s="5">
        <f t="shared" si="1597"/>
        <v>1</v>
      </c>
      <c r="BX518" s="5">
        <f t="shared" si="1598"/>
        <v>1</v>
      </c>
      <c r="BY518" s="5">
        <f t="shared" si="1599"/>
        <v>1</v>
      </c>
      <c r="BZ518" s="5">
        <f t="shared" si="1600"/>
        <v>1</v>
      </c>
      <c r="CA518" s="5">
        <f t="shared" si="1601"/>
        <v>1</v>
      </c>
      <c r="CB518" s="5">
        <f t="shared" si="1602"/>
        <v>1</v>
      </c>
      <c r="CC518" s="5">
        <f t="shared" si="1603"/>
        <v>1</v>
      </c>
      <c r="CD518" s="5" t="str">
        <f t="shared" si="1604"/>
        <v>?</v>
      </c>
      <c r="CE518" s="4" t="str">
        <f t="shared" si="1605"/>
        <v>Kitöltés rendben!</v>
      </c>
      <c r="CF518" s="5">
        <f t="shared" si="1606"/>
        <v>1</v>
      </c>
      <c r="CG518" s="5">
        <f t="shared" si="1607"/>
        <v>0</v>
      </c>
      <c r="CH518" s="5">
        <f t="shared" si="1608"/>
        <v>1</v>
      </c>
    </row>
    <row r="519" spans="1:86" s="2" customFormat="1" ht="30.2" customHeight="1" x14ac:dyDescent="0.25">
      <c r="A519" s="1" t="str">
        <f t="shared" si="1569"/>
        <v>Kitöltés rendben!</v>
      </c>
      <c r="B519" s="200">
        <v>2</v>
      </c>
      <c r="C519" s="199" t="s">
        <v>24</v>
      </c>
      <c r="D519" s="201" t="s">
        <v>738</v>
      </c>
      <c r="E519" s="201" t="s">
        <v>201</v>
      </c>
      <c r="F519" s="202" t="str">
        <f>VLOOKUP($G519,Összesítő!$B:$F,2,FALSE)</f>
        <v>21-32054-1-048-01-10</v>
      </c>
      <c r="G519" s="199" t="s">
        <v>280</v>
      </c>
      <c r="H519" s="202" t="str">
        <f>AY519&amp;"_"&amp;AW519&amp;"_FIV_"&amp;LEFT(Előlap!$B$6,4)</f>
        <v>3185_517_FIV_2026</v>
      </c>
      <c r="I519" s="202" t="str">
        <f>VLOOKUP($G519,Összesítő!$B:$F,5,FALSE)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19" s="202" t="str">
        <f>VLOOKUP($G519,Összesítő!$B:$F,4,FALSE)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19" s="6">
        <f t="shared" si="1609"/>
        <v>51200</v>
      </c>
      <c r="L519" s="200">
        <v>2028</v>
      </c>
      <c r="M519" s="200">
        <v>2035</v>
      </c>
      <c r="N519" s="12">
        <v>0</v>
      </c>
      <c r="O519" s="7">
        <v>51200</v>
      </c>
      <c r="P519" s="7">
        <v>0</v>
      </c>
      <c r="R519" s="7">
        <v>0</v>
      </c>
      <c r="S519" s="7">
        <v>0</v>
      </c>
      <c r="T519" s="7">
        <v>0</v>
      </c>
      <c r="U519" s="7">
        <v>0</v>
      </c>
      <c r="V519" s="7">
        <v>0</v>
      </c>
      <c r="W519" s="7">
        <v>0</v>
      </c>
      <c r="X519" s="7">
        <v>0</v>
      </c>
      <c r="Y519" s="7">
        <v>0</v>
      </c>
      <c r="Z519" s="7">
        <v>0</v>
      </c>
      <c r="AA519" s="7">
        <v>0</v>
      </c>
      <c r="AB519" s="7">
        <v>0</v>
      </c>
      <c r="AC519" s="6">
        <f t="shared" si="1570"/>
        <v>0</v>
      </c>
      <c r="AD519" s="3" t="str">
        <f t="shared" si="1571"/>
        <v>Nem rövidtávú a feladat.</v>
      </c>
      <c r="AF519" s="7">
        <v>0</v>
      </c>
      <c r="AG519" s="7">
        <v>0</v>
      </c>
      <c r="AH519" s="7">
        <v>0</v>
      </c>
      <c r="AI519" s="7">
        <v>0</v>
      </c>
      <c r="AJ519" s="7">
        <v>0</v>
      </c>
      <c r="AK519" s="7">
        <v>0</v>
      </c>
      <c r="AL519" s="7">
        <v>0</v>
      </c>
      <c r="AM519" s="7">
        <v>0</v>
      </c>
      <c r="AN519" s="7">
        <v>0</v>
      </c>
      <c r="AO519" s="7">
        <v>0</v>
      </c>
      <c r="AP519" s="7">
        <v>0</v>
      </c>
      <c r="AQ519" s="6">
        <f t="shared" si="1572"/>
        <v>0</v>
      </c>
      <c r="AR519" s="199" t="s">
        <v>205</v>
      </c>
      <c r="AS519" s="3" t="str">
        <f t="shared" si="1573"/>
        <v>Forráshiányos a feladat!</v>
      </c>
      <c r="AU519" s="201" t="s">
        <v>135</v>
      </c>
      <c r="AV519" s="201" t="s">
        <v>135</v>
      </c>
      <c r="AW519" s="202">
        <f>COUNTA($G$3:G519)</f>
        <v>517</v>
      </c>
      <c r="AY519" s="8">
        <f>VLOOKUP($G519,Összesítő!$B:$F,3,FALSE)</f>
        <v>3185</v>
      </c>
      <c r="AZ519" s="8">
        <f t="shared" si="1574"/>
        <v>0</v>
      </c>
      <c r="BA519" s="5">
        <f t="shared" si="1575"/>
        <v>1</v>
      </c>
      <c r="BB519" s="5" t="str">
        <f t="shared" si="1576"/>
        <v>H</v>
      </c>
      <c r="BC519" s="5">
        <f t="shared" si="1577"/>
        <v>0</v>
      </c>
      <c r="BD519" s="5">
        <f t="shared" si="1578"/>
        <v>0</v>
      </c>
      <c r="BE519" s="5">
        <f t="shared" si="1579"/>
        <v>0</v>
      </c>
      <c r="BF519" s="8" t="str">
        <f t="shared" si="1580"/>
        <v>Nem rövidtávú a feladat.</v>
      </c>
      <c r="BG519" s="5">
        <f t="shared" si="1581"/>
        <v>1</v>
      </c>
      <c r="BH519" s="5">
        <f t="shared" si="1582"/>
        <v>1</v>
      </c>
      <c r="BI519" s="5">
        <f t="shared" si="1583"/>
        <v>1</v>
      </c>
      <c r="BJ519" s="5">
        <f t="shared" si="1584"/>
        <v>1</v>
      </c>
      <c r="BK519" s="5">
        <f t="shared" si="1585"/>
        <v>1</v>
      </c>
      <c r="BL519" s="4" t="str">
        <f t="shared" si="1586"/>
        <v>Forráshiányos a feladat!</v>
      </c>
      <c r="BM519" s="5">
        <f t="shared" si="1587"/>
        <v>0</v>
      </c>
      <c r="BN519" s="5">
        <f t="shared" si="1588"/>
        <v>1</v>
      </c>
      <c r="BO519" s="5">
        <f t="shared" si="1589"/>
        <v>0</v>
      </c>
      <c r="BP519" s="5">
        <f t="shared" si="1590"/>
        <v>0</v>
      </c>
      <c r="BQ519" s="5">
        <f t="shared" si="1591"/>
        <v>0</v>
      </c>
      <c r="BR519" s="8">
        <f t="shared" si="1592"/>
        <v>0</v>
      </c>
      <c r="BS519" s="5">
        <f t="shared" si="1593"/>
        <v>0</v>
      </c>
      <c r="BT519" s="5">
        <f t="shared" si="1594"/>
        <v>0</v>
      </c>
      <c r="BU519" s="5">
        <f t="shared" si="1595"/>
        <v>1</v>
      </c>
      <c r="BV519" s="5">
        <f t="shared" si="1596"/>
        <v>1</v>
      </c>
      <c r="BW519" s="5">
        <f t="shared" si="1597"/>
        <v>1</v>
      </c>
      <c r="BX519" s="5">
        <f t="shared" si="1598"/>
        <v>1</v>
      </c>
      <c r="BY519" s="5">
        <f t="shared" si="1599"/>
        <v>1</v>
      </c>
      <c r="BZ519" s="5">
        <f t="shared" si="1600"/>
        <v>1</v>
      </c>
      <c r="CA519" s="5">
        <f t="shared" si="1601"/>
        <v>1</v>
      </c>
      <c r="CB519" s="5">
        <f t="shared" si="1602"/>
        <v>1</v>
      </c>
      <c r="CC519" s="5">
        <f t="shared" si="1603"/>
        <v>1</v>
      </c>
      <c r="CD519" s="5" t="str">
        <f t="shared" si="1604"/>
        <v>?</v>
      </c>
      <c r="CE519" s="4" t="str">
        <f t="shared" si="1605"/>
        <v>Kitöltés rendben!</v>
      </c>
      <c r="CF519" s="5">
        <f t="shared" si="1606"/>
        <v>1</v>
      </c>
      <c r="CG519" s="5">
        <f t="shared" si="1607"/>
        <v>0</v>
      </c>
      <c r="CH519" s="5">
        <f t="shared" si="1608"/>
        <v>1</v>
      </c>
    </row>
    <row r="520" spans="1:86" s="2" customFormat="1" ht="30.2" customHeight="1" x14ac:dyDescent="0.25">
      <c r="A520" s="1" t="str">
        <f t="shared" si="1569"/>
        <v>Kitöltés rendben!</v>
      </c>
      <c r="B520" s="200">
        <v>2</v>
      </c>
      <c r="C520" s="199" t="s">
        <v>24</v>
      </c>
      <c r="D520" s="201" t="s">
        <v>739</v>
      </c>
      <c r="E520" s="201" t="s">
        <v>201</v>
      </c>
      <c r="F520" s="202" t="str">
        <f>VLOOKUP($G520,Összesítő!$B:$F,2,FALSE)</f>
        <v>21-32054-1-048-01-10</v>
      </c>
      <c r="G520" s="199" t="s">
        <v>280</v>
      </c>
      <c r="H520" s="202" t="str">
        <f>AY520&amp;"_"&amp;AW520&amp;"_FIV_"&amp;LEFT(Előlap!$B$6,4)</f>
        <v>3185_518_FIV_2026</v>
      </c>
      <c r="I520" s="202" t="str">
        <f>VLOOKUP($G520,Összesítő!$B:$F,5,FALSE)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0" s="202" t="str">
        <f>VLOOKUP($G520,Összesítő!$B:$F,4,FALSE)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0" s="6">
        <f t="shared" si="1609"/>
        <v>29500</v>
      </c>
      <c r="L520" s="200">
        <v>2028</v>
      </c>
      <c r="M520" s="200">
        <v>2035</v>
      </c>
      <c r="N520" s="12">
        <v>0</v>
      </c>
      <c r="O520" s="7">
        <v>29500</v>
      </c>
      <c r="P520" s="7">
        <v>0</v>
      </c>
      <c r="R520" s="7">
        <v>0</v>
      </c>
      <c r="S520" s="7">
        <v>0</v>
      </c>
      <c r="T520" s="7">
        <v>0</v>
      </c>
      <c r="U520" s="7">
        <v>0</v>
      </c>
      <c r="V520" s="7">
        <v>0</v>
      </c>
      <c r="W520" s="7">
        <v>0</v>
      </c>
      <c r="X520" s="7">
        <v>0</v>
      </c>
      <c r="Y520" s="7">
        <v>0</v>
      </c>
      <c r="Z520" s="7">
        <v>0</v>
      </c>
      <c r="AA520" s="7">
        <v>0</v>
      </c>
      <c r="AB520" s="7">
        <v>0</v>
      </c>
      <c r="AC520" s="6">
        <f t="shared" si="1570"/>
        <v>0</v>
      </c>
      <c r="AD520" s="3" t="str">
        <f t="shared" si="1571"/>
        <v>Nem rövidtávú a feladat.</v>
      </c>
      <c r="AF520" s="7">
        <v>0</v>
      </c>
      <c r="AG520" s="7">
        <v>0</v>
      </c>
      <c r="AH520" s="7">
        <v>0</v>
      </c>
      <c r="AI520" s="7">
        <v>0</v>
      </c>
      <c r="AJ520" s="7">
        <v>0</v>
      </c>
      <c r="AK520" s="7">
        <v>0</v>
      </c>
      <c r="AL520" s="7">
        <v>0</v>
      </c>
      <c r="AM520" s="7">
        <v>0</v>
      </c>
      <c r="AN520" s="7">
        <v>0</v>
      </c>
      <c r="AO520" s="7">
        <v>0</v>
      </c>
      <c r="AP520" s="7">
        <v>0</v>
      </c>
      <c r="AQ520" s="6">
        <f t="shared" si="1572"/>
        <v>0</v>
      </c>
      <c r="AR520" s="199" t="s">
        <v>205</v>
      </c>
      <c r="AS520" s="3" t="str">
        <f t="shared" si="1573"/>
        <v>Forráshiányos a feladat!</v>
      </c>
      <c r="AU520" s="201" t="s">
        <v>135</v>
      </c>
      <c r="AV520" s="201" t="s">
        <v>135</v>
      </c>
      <c r="AW520" s="202">
        <f>COUNTA($G$3:G520)</f>
        <v>518</v>
      </c>
      <c r="AY520" s="8">
        <f>VLOOKUP($G520,Összesítő!$B:$F,3,FALSE)</f>
        <v>3185</v>
      </c>
      <c r="AZ520" s="8">
        <f t="shared" si="1574"/>
        <v>0</v>
      </c>
      <c r="BA520" s="5">
        <f t="shared" si="1575"/>
        <v>1</v>
      </c>
      <c r="BB520" s="5" t="str">
        <f t="shared" si="1576"/>
        <v>H</v>
      </c>
      <c r="BC520" s="5">
        <f t="shared" si="1577"/>
        <v>0</v>
      </c>
      <c r="BD520" s="5">
        <f t="shared" si="1578"/>
        <v>0</v>
      </c>
      <c r="BE520" s="5">
        <f t="shared" si="1579"/>
        <v>0</v>
      </c>
      <c r="BF520" s="8" t="str">
        <f t="shared" si="1580"/>
        <v>Nem rövidtávú a feladat.</v>
      </c>
      <c r="BG520" s="5">
        <f t="shared" si="1581"/>
        <v>1</v>
      </c>
      <c r="BH520" s="5">
        <f t="shared" si="1582"/>
        <v>1</v>
      </c>
      <c r="BI520" s="5">
        <f t="shared" si="1583"/>
        <v>1</v>
      </c>
      <c r="BJ520" s="5">
        <f t="shared" si="1584"/>
        <v>1</v>
      </c>
      <c r="BK520" s="5">
        <f t="shared" si="1585"/>
        <v>1</v>
      </c>
      <c r="BL520" s="4" t="str">
        <f t="shared" si="1586"/>
        <v>Forráshiányos a feladat!</v>
      </c>
      <c r="BM520" s="5">
        <f t="shared" si="1587"/>
        <v>0</v>
      </c>
      <c r="BN520" s="5">
        <f t="shared" si="1588"/>
        <v>1</v>
      </c>
      <c r="BO520" s="5">
        <f t="shared" si="1589"/>
        <v>0</v>
      </c>
      <c r="BP520" s="5">
        <f t="shared" si="1590"/>
        <v>0</v>
      </c>
      <c r="BQ520" s="5">
        <f t="shared" si="1591"/>
        <v>0</v>
      </c>
      <c r="BR520" s="8">
        <f t="shared" si="1592"/>
        <v>0</v>
      </c>
      <c r="BS520" s="5">
        <f t="shared" si="1593"/>
        <v>0</v>
      </c>
      <c r="BT520" s="5">
        <f t="shared" si="1594"/>
        <v>0</v>
      </c>
      <c r="BU520" s="5">
        <f t="shared" si="1595"/>
        <v>1</v>
      </c>
      <c r="BV520" s="5">
        <f t="shared" si="1596"/>
        <v>1</v>
      </c>
      <c r="BW520" s="5">
        <f t="shared" si="1597"/>
        <v>1</v>
      </c>
      <c r="BX520" s="5">
        <f t="shared" si="1598"/>
        <v>1</v>
      </c>
      <c r="BY520" s="5">
        <f t="shared" si="1599"/>
        <v>1</v>
      </c>
      <c r="BZ520" s="5">
        <f t="shared" si="1600"/>
        <v>1</v>
      </c>
      <c r="CA520" s="5">
        <f t="shared" si="1601"/>
        <v>1</v>
      </c>
      <c r="CB520" s="5">
        <f t="shared" si="1602"/>
        <v>1</v>
      </c>
      <c r="CC520" s="5">
        <f t="shared" si="1603"/>
        <v>1</v>
      </c>
      <c r="CD520" s="5" t="str">
        <f t="shared" si="1604"/>
        <v>?</v>
      </c>
      <c r="CE520" s="4" t="str">
        <f t="shared" si="1605"/>
        <v>Kitöltés rendben!</v>
      </c>
      <c r="CF520" s="5">
        <f t="shared" si="1606"/>
        <v>1</v>
      </c>
      <c r="CG520" s="5">
        <f t="shared" si="1607"/>
        <v>0</v>
      </c>
      <c r="CH520" s="5">
        <f t="shared" si="1608"/>
        <v>1</v>
      </c>
    </row>
    <row r="521" spans="1:86" s="2" customFormat="1" ht="30.2" customHeight="1" x14ac:dyDescent="0.25">
      <c r="A521" s="1" t="str">
        <f t="shared" ref="A521:A533" si="1610">IF($G521="","Nincs VKR kiválasztva!",CE521)</f>
        <v>Kitöltés rendben!</v>
      </c>
      <c r="B521" s="200">
        <v>2</v>
      </c>
      <c r="C521" s="199" t="s">
        <v>70</v>
      </c>
      <c r="D521" s="201" t="s">
        <v>740</v>
      </c>
      <c r="E521" s="201" t="s">
        <v>201</v>
      </c>
      <c r="F521" s="202" t="str">
        <f>VLOOKUP($G521,Összesítő!$B:$F,2,FALSE)</f>
        <v>21-32054-1-048-01-10</v>
      </c>
      <c r="G521" s="199" t="s">
        <v>280</v>
      </c>
      <c r="H521" s="202" t="str">
        <f>AY521&amp;"_"&amp;AW521&amp;"_FIV_"&amp;LEFT(Előlap!$B$6,4)</f>
        <v>3185_519_FIV_2026</v>
      </c>
      <c r="I521" s="202" t="str">
        <f>VLOOKUP($G521,Összesítő!$B:$F,5,FALSE)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1" s="202" t="str">
        <f>VLOOKUP($G521,Összesítő!$B:$F,4,FALSE)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1" s="6">
        <f t="shared" si="1609"/>
        <v>23530</v>
      </c>
      <c r="L521" s="200">
        <v>2028</v>
      </c>
      <c r="M521" s="200">
        <v>2036</v>
      </c>
      <c r="N521" s="12">
        <v>0</v>
      </c>
      <c r="O521" s="7">
        <v>23530</v>
      </c>
      <c r="P521" s="7">
        <v>0</v>
      </c>
      <c r="R521" s="7">
        <v>0</v>
      </c>
      <c r="S521" s="7">
        <v>0</v>
      </c>
      <c r="T521" s="7">
        <v>0</v>
      </c>
      <c r="U521" s="7">
        <v>0</v>
      </c>
      <c r="V521" s="7">
        <v>0</v>
      </c>
      <c r="W521" s="7">
        <v>0</v>
      </c>
      <c r="X521" s="7">
        <v>0</v>
      </c>
      <c r="Y521" s="7">
        <v>0</v>
      </c>
      <c r="Z521" s="7">
        <v>0</v>
      </c>
      <c r="AA521" s="7">
        <v>0</v>
      </c>
      <c r="AB521" s="7">
        <v>0</v>
      </c>
      <c r="AC521" s="6">
        <f t="shared" ref="AC521:AC533" si="1611">SUM(R521:AB521)</f>
        <v>0</v>
      </c>
      <c r="AD521" s="3" t="str">
        <f t="shared" ref="AD521:AD533" si="1612">IF($G521="","Nincs VKR kiválasztva!",IF(BA521=0,"Hiányos kitöltés!",BF521))</f>
        <v>Nem rövidtávú a feladat.</v>
      </c>
      <c r="AF521" s="7">
        <v>0</v>
      </c>
      <c r="AG521" s="7">
        <v>0</v>
      </c>
      <c r="AH521" s="7">
        <v>0</v>
      </c>
      <c r="AI521" s="7">
        <v>0</v>
      </c>
      <c r="AJ521" s="7">
        <v>0</v>
      </c>
      <c r="AK521" s="7">
        <v>0</v>
      </c>
      <c r="AL521" s="7">
        <v>0</v>
      </c>
      <c r="AM521" s="7">
        <v>0</v>
      </c>
      <c r="AN521" s="7">
        <v>0</v>
      </c>
      <c r="AO521" s="7">
        <v>0</v>
      </c>
      <c r="AP521" s="7">
        <v>0</v>
      </c>
      <c r="AQ521" s="6">
        <f t="shared" ref="AQ521:AQ533" si="1613">SUM(AF521:AP521)</f>
        <v>0</v>
      </c>
      <c r="AR521" s="199" t="s">
        <v>205</v>
      </c>
      <c r="AS521" s="3" t="str">
        <f t="shared" ref="AS521:AS533" si="1614">IF($G521="","Nincs VKR kiválasztva!",IF($BA521=0,"Hiányos kitöltés!",IF($BN521=0,"Nem hosszútávú a feladat.",$BL521)))</f>
        <v>Forráshiányos a feladat!</v>
      </c>
      <c r="AU521" s="201" t="s">
        <v>135</v>
      </c>
      <c r="AV521" s="201" t="s">
        <v>135</v>
      </c>
      <c r="AW521" s="202">
        <f>COUNTA($G$3:G521)</f>
        <v>519</v>
      </c>
      <c r="AY521" s="8">
        <f>VLOOKUP($G521,Összesítő!$B:$F,3,FALSE)</f>
        <v>3185</v>
      </c>
      <c r="AZ521" s="8">
        <f t="shared" ref="AZ521:AZ533" si="1615">LEN($AU521)</f>
        <v>0</v>
      </c>
      <c r="BA521" s="5">
        <f t="shared" ref="BA521:BA533" si="1616">IF(OR($B521="",$C521="",$D521="",$E521="",$F521="",$L521="",$M521="",$N521="",$O521="",$P521=""),0,1)</f>
        <v>1</v>
      </c>
      <c r="BB521" s="5" t="str">
        <f t="shared" ref="BB521:BB533" si="1617">IF($F521="",0,IF(AND($L521=2027,$M521=2027),"R",IF(AND($L521=2027,$M521&gt;2027),"RH",IF(AND($L521&gt;2027,$M521&gt;2027),"H","x"))))</f>
        <v>H</v>
      </c>
      <c r="BC521" s="5">
        <f t="shared" ref="BC521:BC533" si="1618">IF(OR(BB521="R",BB521="RH"),1,0)</f>
        <v>0</v>
      </c>
      <c r="BD521" s="5">
        <f t="shared" ref="BD521:BD533" si="1619">IF(AND($BB521="R",$O521&gt;0),1,IF(AND($BB521="H",$N521&gt;0),1,0))</f>
        <v>0</v>
      </c>
      <c r="BE521" s="5">
        <f t="shared" ref="BE521:BE533" si="1620">IF($AC521&lt;$N521,1,IF($AC521=$N521,0))</f>
        <v>0</v>
      </c>
      <c r="BF521" s="8" t="str">
        <f t="shared" ref="BF521:BF533" si="1621">IF($L521&gt;2027,"Nem rövidtávú a feladat.",IF($BE521=1,"Az I. ütem nem lehet forráshiányos!",IF($AC521&gt;$N521,"Többlet forrást jelölt meg az I. ütemnél! A forrás ne legyen több a költségnél.",IF($AC521=$N521,"A forrás egyenlő a költséggel (I.ütem).",0))))</f>
        <v>Nem rövidtávú a feladat.</v>
      </c>
      <c r="BG521" s="5">
        <f t="shared" ref="BG521:BG533" si="1622">IF(AND($R521&lt;&gt;"",$S521&lt;&gt;"",$T521&lt;&gt;"",$U521&lt;&gt;"",$V521&lt;&gt;"",$W521&lt;&gt;"",$X521&lt;&gt;"",$Y521&lt;&gt;"",$Z521&lt;&gt;"",$AA521&lt;&gt;"",$AB521&lt;&gt;""),1,0)</f>
        <v>1</v>
      </c>
      <c r="BH521" s="5">
        <f t="shared" ref="BH521:BH533" si="1623">IF(AND($BG521=1,$N521=$AC521),1,0)</f>
        <v>1</v>
      </c>
      <c r="BI521" s="5">
        <f t="shared" ref="BI521:BI533" si="1624">IF($AQ521&lt;$O521,1,0)</f>
        <v>1</v>
      </c>
      <c r="BJ521" s="5">
        <f t="shared" ref="BJ521:BJ533" si="1625">IF(AND($AF521&lt;&gt;"",$AG521&lt;&gt;"",$AH521&lt;&gt;"",$AI521&lt;&gt;"",$AJ521&lt;&gt;"",$AK521&lt;&gt;"",$AL521&lt;&gt;"",$AM521&lt;&gt;"",$AN521&lt;&gt;"",$AO521&lt;&gt;"",$AP521&lt;&gt;""),1,0)</f>
        <v>1</v>
      </c>
      <c r="BK521" s="5">
        <f t="shared" ref="BK521:BK533" si="1626">IF(AND($BJ521=1,$O521=$AQ521),1,IF(AND($BJ521=1,$O521&gt;$AQ521,AR521="igen"),1,0))</f>
        <v>1</v>
      </c>
      <c r="BL521" s="4" t="str">
        <f t="shared" ref="BL521:BL533" si="1627">IF($M521&lt;2028,"Nem hosszútávú a feladat.",IF(AND($BI521=1,$AR521="nem"),"Forráshiányos a feladat? Jelölje az AR-oszlopban!",IF(AND($BI521=0,$AR521="igen"),"Forráshiányosnak jelölte a feladat az AR-oszlopban, de a forrás költség adatok alapnján nem az!",IF(AND($BI521=1,$AR521="igen"),"Forráshiányos a feladat!",IF($AQ521&gt;$O521,"Többlet forrást jelölt meg a II. ütemnél! A forrás ne legyen több a költségnél.",IF($AQ521=$O521,"A forrás egyenlő a költséggel (II.ütem).",0))))))</f>
        <v>Forráshiányos a feladat!</v>
      </c>
      <c r="BM521" s="5">
        <f t="shared" ref="BM521:BM533" si="1628">IF($M521&lt;2028,1,0)</f>
        <v>0</v>
      </c>
      <c r="BN521" s="5">
        <f t="shared" ref="BN521:BN533" si="1629">IF($M521&gt;2027,1,0)</f>
        <v>1</v>
      </c>
      <c r="BO521" s="5">
        <f t="shared" ref="BO521:BO533" si="1630">IF(AND($BM521=1,$N521=0),1,0)</f>
        <v>0</v>
      </c>
      <c r="BP521" s="5">
        <f t="shared" ref="BP521:BP533" si="1631">IF(AND($BN521=1,$O521=0),1,0)</f>
        <v>0</v>
      </c>
      <c r="BQ521" s="5">
        <f t="shared" ref="BQ521:BQ533" si="1632">IF(AND($BB521="R",$N521=0,$AZ521&gt;29),1,IF(AND($BB521="RH",$N521=0,$AZ521&gt;29),1,0))</f>
        <v>0</v>
      </c>
      <c r="BR521" s="8">
        <f t="shared" ref="BR521:BR533" si="1633">IF($BN521=0,"Nincs hosszútávú terv!",IF(AND($BB521="H",$O521=0,$AZ521=0),"Nullás a hosszútávú feladat és nincs hozzá indoklás!",IF(AND($BB521="RH",$O521=0,$AZ521=0),"Nullás a hosszútávú feladat és nincs hozzá indoklás!",IF(AND($BB521="R",$O521=0,$AZ521&lt;300),"Nullás a hosszútávú feladat és rövid hozzá az indoklás!",IF(AND($BB521="RH",$O521=0,$AZ521&lt;300),"Nullás a hosszútávú feladat és rövid hozzá az indoklás!",0)))))</f>
        <v>0</v>
      </c>
      <c r="BS521" s="5">
        <f t="shared" ref="BS521:BS533" si="1634">IF(AND($BB521="R",$N521=0,$AZ521&gt;29),1,IF(AND($BB521="RH",$N521=0,$AZ521&gt;29),1,0))</f>
        <v>0</v>
      </c>
      <c r="BT521" s="5">
        <f t="shared" ref="BT521:BT533" si="1635">IF(AND($BB521="H",$O521=0,$AZ521&gt;29),1,IF(AND($BB521="RH",$O521=0,$AZ521&gt;29),1,0))</f>
        <v>0</v>
      </c>
      <c r="BU521" s="5">
        <f t="shared" ref="BU521:BU533" si="1636">IF($B521="",0,1)</f>
        <v>1</v>
      </c>
      <c r="BV521" s="5">
        <f t="shared" ref="BV521:BV533" si="1637">IF($C521="",0,1)</f>
        <v>1</v>
      </c>
      <c r="BW521" s="5">
        <f t="shared" ref="BW521:BW533" si="1638">IF($D521="",0,1)</f>
        <v>1</v>
      </c>
      <c r="BX521" s="5">
        <f t="shared" ref="BX521:BX533" si="1639">IF($E521="",0,1)</f>
        <v>1</v>
      </c>
      <c r="BY521" s="5">
        <f t="shared" ref="BY521:BY533" si="1640">IF($L521="",0,1)</f>
        <v>1</v>
      </c>
      <c r="BZ521" s="5">
        <f t="shared" ref="BZ521:BZ533" si="1641">IF($M521="",0,1)</f>
        <v>1</v>
      </c>
      <c r="CA521" s="5">
        <f t="shared" ref="CA521:CA533" si="1642">IF($N521="",0,1)</f>
        <v>1</v>
      </c>
      <c r="CB521" s="5">
        <f t="shared" ref="CB521:CB533" si="1643">IF($O521="",0,1)</f>
        <v>1</v>
      </c>
      <c r="CC521" s="5">
        <f t="shared" ref="CC521:CC533" si="1644">IF($P521="",0,1)</f>
        <v>1</v>
      </c>
      <c r="CD521" s="5" t="str">
        <f t="shared" ref="CD521:CD533" si="1645">IF(AND($BA521=0,$BU521=0),"Hiányos kitöltés! (B-oszlop üres)",IF(AND($BA521=0,$BV521=0),"Hiányos kitöltés! (C-oszlop üres)",IF(AND($BA521=0,$BW521=0),"Hiányos kitöltés! (D-oszlop üres)",IF(AND($BA521=0,$BX521=0),"Hiányos kitöltés! (E-oszlop üres)",IF(AND($BA521=0,$BY521=0),"Hiányos kitöltés! (L-oszlop üres)",IF(AND($BA521=0,$BZ521=0),"Hiányos kitöltés! (M-oszlop üres)",IF(AND($BA521=0,$CA521=0),"Hiányos kitöltés! (N-oszlop üres)",IF(AND($BA521=0,$CB521=0),"Hiányos kitöltés! (O-oszlop üres)",IF(AND($BA521=0,$CC521=0),"Hiányos kitöltés! (P-oszlop üres)",IF(AND($BA521=0,$BG521=0),"Hiányos kitöltés! (I.ütem forrása hiányos!","?"))))))))))</f>
        <v>?</v>
      </c>
      <c r="CE521" s="4" t="str">
        <f t="shared" ref="CE521:CE533" si="1646">IF($BA521=0,$CD521,IF($BG521=0,"I. ütem forrása nincs kitöltve!",IF($BJ521=0,"II. ütem forrása nincs kitöltve!",IF($BD521=1,"Költségek üteme nem megfelelő (az időtartam és a költség üteme eltér)!",IF(AND(BH521=0,$BA521=1,$BJ521=1,$BD521=1),"Kötelező cellák kitöltve, de az I. ütem forrása hibás!",IF(AND(BJ521=0,$BA521=1,$BJ521=1,$BD521=1),"Kötelező cellák kitöltve, de a II. ütem forrása hibás!",IF(AND($BO521=1,$AZ521&lt;30),"Nullás a rövidtávú feladat és rövid (hiányzik) a hozzá tartozó indoklás!",IF(AND($BP521=1,$AZ521&lt;30),"Nullás a hosszútávú feladat és rövid (hiányzik) a hozzá tartozó indoklás!",IF(AND(BN521=1,C521="2011_RENDKÍVÜLI"),"II. ütemre nem tervezhet Rendkívüli feladatot!",IF(BH521=0,AD521,IF(BK521=0,AS521,IF(AND(BC521=1,$P521&gt;$N521),"EM rendelet 2. melléklet terhére elszámolt költség nem lehet nagyobb az I. ütemre tervezett tényleges költségnél!",IF($AC521&gt;$N521,"Többlet forrást jelölt meg az I. ütemnél! A forrás ne legyen több a költségnél.",IF($AQ521&gt;$O521,"Többlet forrást jelölt meg a II. ütemnél! A forrás ne legyen több a költségnél.","Kitöltés rendben!"))))))))))))))</f>
        <v>Kitöltés rendben!</v>
      </c>
      <c r="CF521" s="5">
        <f t="shared" ref="CF521:CF533" si="1647">IF(A521="Kitöltés rendben!",1,0)</f>
        <v>1</v>
      </c>
      <c r="CG521" s="5">
        <f t="shared" ref="CG521:CG533" si="1648">IF(AND($BB521="R",$CF521=1),1,IF(AND($BB521="RH",$CF521=1),1,0))</f>
        <v>0</v>
      </c>
      <c r="CH521" s="5">
        <f t="shared" ref="CH521:CH533" si="1649">IF(AND($BB521="H",$CF521=1),1,IF(AND($BB521="RH",$CF521=1),1,0))</f>
        <v>1</v>
      </c>
    </row>
    <row r="522" spans="1:86" s="2" customFormat="1" ht="30.2" customHeight="1" x14ac:dyDescent="0.25">
      <c r="A522" s="1" t="str">
        <f t="shared" si="1610"/>
        <v>Kitöltés rendben!</v>
      </c>
      <c r="B522" s="200">
        <v>2</v>
      </c>
      <c r="C522" s="199" t="s">
        <v>70</v>
      </c>
      <c r="D522" s="201" t="s">
        <v>741</v>
      </c>
      <c r="E522" s="201" t="s">
        <v>201</v>
      </c>
      <c r="F522" s="202" t="str">
        <f>VLOOKUP($G522,Összesítő!$B:$F,2,FALSE)</f>
        <v>21-32054-1-048-01-10</v>
      </c>
      <c r="G522" s="199" t="s">
        <v>280</v>
      </c>
      <c r="H522" s="202" t="str">
        <f>AY522&amp;"_"&amp;AW522&amp;"_FIV_"&amp;LEFT(Előlap!$B$6,4)</f>
        <v>3185_520_FIV_2026</v>
      </c>
      <c r="I522" s="202" t="str">
        <f>VLOOKUP($G522,Összesítő!$B:$F,5,FALSE)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2" s="202" t="str">
        <f>VLOOKUP($G522,Összesítő!$B:$F,4,FALSE)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2" s="6">
        <f t="shared" si="1609"/>
        <v>600</v>
      </c>
      <c r="L522" s="200">
        <v>2028</v>
      </c>
      <c r="M522" s="200">
        <v>2036</v>
      </c>
      <c r="N522" s="12">
        <v>0</v>
      </c>
      <c r="O522" s="7">
        <v>600</v>
      </c>
      <c r="P522" s="7">
        <v>0</v>
      </c>
      <c r="R522" s="7">
        <v>0</v>
      </c>
      <c r="S522" s="7">
        <v>0</v>
      </c>
      <c r="T522" s="7">
        <v>0</v>
      </c>
      <c r="U522" s="7">
        <v>0</v>
      </c>
      <c r="V522" s="7">
        <v>0</v>
      </c>
      <c r="W522" s="7">
        <v>0</v>
      </c>
      <c r="X522" s="7">
        <v>0</v>
      </c>
      <c r="Y522" s="7">
        <v>0</v>
      </c>
      <c r="Z522" s="7">
        <v>0</v>
      </c>
      <c r="AA522" s="7">
        <v>0</v>
      </c>
      <c r="AB522" s="7">
        <v>0</v>
      </c>
      <c r="AC522" s="6">
        <f t="shared" si="1611"/>
        <v>0</v>
      </c>
      <c r="AD522" s="3" t="str">
        <f t="shared" si="1612"/>
        <v>Nem rövidtávú a feladat.</v>
      </c>
      <c r="AF522" s="7">
        <v>0</v>
      </c>
      <c r="AG522" s="7">
        <v>0</v>
      </c>
      <c r="AH522" s="7">
        <v>0</v>
      </c>
      <c r="AI522" s="7">
        <v>0</v>
      </c>
      <c r="AJ522" s="7">
        <v>0</v>
      </c>
      <c r="AK522" s="7">
        <v>0</v>
      </c>
      <c r="AL522" s="7">
        <v>0</v>
      </c>
      <c r="AM522" s="7">
        <v>0</v>
      </c>
      <c r="AN522" s="7">
        <v>0</v>
      </c>
      <c r="AO522" s="7">
        <v>0</v>
      </c>
      <c r="AP522" s="7">
        <v>0</v>
      </c>
      <c r="AQ522" s="6">
        <f t="shared" si="1613"/>
        <v>0</v>
      </c>
      <c r="AR522" s="199" t="s">
        <v>205</v>
      </c>
      <c r="AS522" s="3" t="str">
        <f t="shared" si="1614"/>
        <v>Forráshiányos a feladat!</v>
      </c>
      <c r="AU522" s="201" t="s">
        <v>135</v>
      </c>
      <c r="AV522" s="201" t="s">
        <v>135</v>
      </c>
      <c r="AW522" s="202">
        <f>COUNTA($G$3:G522)</f>
        <v>520</v>
      </c>
      <c r="AY522" s="8">
        <f>VLOOKUP($G522,Összesítő!$B:$F,3,FALSE)</f>
        <v>3185</v>
      </c>
      <c r="AZ522" s="8">
        <f t="shared" si="1615"/>
        <v>0</v>
      </c>
      <c r="BA522" s="5">
        <f t="shared" si="1616"/>
        <v>1</v>
      </c>
      <c r="BB522" s="5" t="str">
        <f t="shared" si="1617"/>
        <v>H</v>
      </c>
      <c r="BC522" s="5">
        <f t="shared" si="1618"/>
        <v>0</v>
      </c>
      <c r="BD522" s="5">
        <f t="shared" si="1619"/>
        <v>0</v>
      </c>
      <c r="BE522" s="5">
        <f t="shared" si="1620"/>
        <v>0</v>
      </c>
      <c r="BF522" s="8" t="str">
        <f t="shared" si="1621"/>
        <v>Nem rövidtávú a feladat.</v>
      </c>
      <c r="BG522" s="5">
        <f t="shared" si="1622"/>
        <v>1</v>
      </c>
      <c r="BH522" s="5">
        <f t="shared" si="1623"/>
        <v>1</v>
      </c>
      <c r="BI522" s="5">
        <f t="shared" si="1624"/>
        <v>1</v>
      </c>
      <c r="BJ522" s="5">
        <f t="shared" si="1625"/>
        <v>1</v>
      </c>
      <c r="BK522" s="5">
        <f t="shared" si="1626"/>
        <v>1</v>
      </c>
      <c r="BL522" s="4" t="str">
        <f t="shared" si="1627"/>
        <v>Forráshiányos a feladat!</v>
      </c>
      <c r="BM522" s="5">
        <f t="shared" si="1628"/>
        <v>0</v>
      </c>
      <c r="BN522" s="5">
        <f t="shared" si="1629"/>
        <v>1</v>
      </c>
      <c r="BO522" s="5">
        <f t="shared" si="1630"/>
        <v>0</v>
      </c>
      <c r="BP522" s="5">
        <f t="shared" si="1631"/>
        <v>0</v>
      </c>
      <c r="BQ522" s="5">
        <f t="shared" si="1632"/>
        <v>0</v>
      </c>
      <c r="BR522" s="8">
        <f t="shared" si="1633"/>
        <v>0</v>
      </c>
      <c r="BS522" s="5">
        <f t="shared" si="1634"/>
        <v>0</v>
      </c>
      <c r="BT522" s="5">
        <f t="shared" si="1635"/>
        <v>0</v>
      </c>
      <c r="BU522" s="5">
        <f t="shared" si="1636"/>
        <v>1</v>
      </c>
      <c r="BV522" s="5">
        <f t="shared" si="1637"/>
        <v>1</v>
      </c>
      <c r="BW522" s="5">
        <f t="shared" si="1638"/>
        <v>1</v>
      </c>
      <c r="BX522" s="5">
        <f t="shared" si="1639"/>
        <v>1</v>
      </c>
      <c r="BY522" s="5">
        <f t="shared" si="1640"/>
        <v>1</v>
      </c>
      <c r="BZ522" s="5">
        <f t="shared" si="1641"/>
        <v>1</v>
      </c>
      <c r="CA522" s="5">
        <f t="shared" si="1642"/>
        <v>1</v>
      </c>
      <c r="CB522" s="5">
        <f t="shared" si="1643"/>
        <v>1</v>
      </c>
      <c r="CC522" s="5">
        <f t="shared" si="1644"/>
        <v>1</v>
      </c>
      <c r="CD522" s="5" t="str">
        <f t="shared" si="1645"/>
        <v>?</v>
      </c>
      <c r="CE522" s="4" t="str">
        <f t="shared" si="1646"/>
        <v>Kitöltés rendben!</v>
      </c>
      <c r="CF522" s="5">
        <f t="shared" si="1647"/>
        <v>1</v>
      </c>
      <c r="CG522" s="5">
        <f t="shared" si="1648"/>
        <v>0</v>
      </c>
      <c r="CH522" s="5">
        <f t="shared" si="1649"/>
        <v>1</v>
      </c>
    </row>
    <row r="523" spans="1:86" s="2" customFormat="1" ht="30.2" customHeight="1" x14ac:dyDescent="0.25">
      <c r="A523" s="1" t="str">
        <f t="shared" si="1610"/>
        <v>Kitöltés rendben!</v>
      </c>
      <c r="B523" s="200">
        <v>2</v>
      </c>
      <c r="C523" s="199" t="s">
        <v>80</v>
      </c>
      <c r="D523" s="201" t="s">
        <v>742</v>
      </c>
      <c r="E523" s="201" t="s">
        <v>201</v>
      </c>
      <c r="F523" s="202" t="str">
        <f>VLOOKUP($G523,Összesítő!$B:$F,2,FALSE)</f>
        <v>21-32054-1-048-01-10</v>
      </c>
      <c r="G523" s="199" t="s">
        <v>280</v>
      </c>
      <c r="H523" s="202" t="str">
        <f>AY523&amp;"_"&amp;AW523&amp;"_FIV_"&amp;LEFT(Előlap!$B$6,4)</f>
        <v>3185_521_FIV_2026</v>
      </c>
      <c r="I523" s="202" t="str">
        <f>VLOOKUP($G523,Összesítő!$B:$F,5,FALSE)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3" s="202" t="str">
        <f>VLOOKUP($G523,Összesítő!$B:$F,4,FALSE)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3" s="6">
        <f t="shared" si="1609"/>
        <v>48300</v>
      </c>
      <c r="L523" s="200">
        <v>2028</v>
      </c>
      <c r="M523" s="200">
        <v>2036</v>
      </c>
      <c r="N523" s="12">
        <v>0</v>
      </c>
      <c r="O523" s="7">
        <v>48300</v>
      </c>
      <c r="P523" s="7">
        <v>0</v>
      </c>
      <c r="R523" s="7">
        <v>0</v>
      </c>
      <c r="S523" s="7">
        <v>0</v>
      </c>
      <c r="T523" s="7">
        <v>0</v>
      </c>
      <c r="U523" s="7">
        <v>0</v>
      </c>
      <c r="V523" s="7">
        <v>0</v>
      </c>
      <c r="W523" s="7">
        <v>0</v>
      </c>
      <c r="X523" s="7">
        <v>0</v>
      </c>
      <c r="Y523" s="7">
        <v>0</v>
      </c>
      <c r="Z523" s="7">
        <v>0</v>
      </c>
      <c r="AA523" s="7">
        <v>0</v>
      </c>
      <c r="AB523" s="7">
        <v>0</v>
      </c>
      <c r="AC523" s="6">
        <f t="shared" si="1611"/>
        <v>0</v>
      </c>
      <c r="AD523" s="3" t="str">
        <f t="shared" si="1612"/>
        <v>Nem rövidtávú a feladat.</v>
      </c>
      <c r="AF523" s="7">
        <v>0</v>
      </c>
      <c r="AG523" s="7">
        <v>0</v>
      </c>
      <c r="AH523" s="7">
        <v>0</v>
      </c>
      <c r="AI523" s="7">
        <v>0</v>
      </c>
      <c r="AJ523" s="7">
        <v>0</v>
      </c>
      <c r="AK523" s="7">
        <v>0</v>
      </c>
      <c r="AL523" s="7">
        <v>0</v>
      </c>
      <c r="AM523" s="7">
        <v>0</v>
      </c>
      <c r="AN523" s="7">
        <v>0</v>
      </c>
      <c r="AO523" s="7">
        <v>0</v>
      </c>
      <c r="AP523" s="7">
        <v>0</v>
      </c>
      <c r="AQ523" s="6">
        <f t="shared" si="1613"/>
        <v>0</v>
      </c>
      <c r="AR523" s="199" t="s">
        <v>205</v>
      </c>
      <c r="AS523" s="3" t="str">
        <f t="shared" si="1614"/>
        <v>Forráshiányos a feladat!</v>
      </c>
      <c r="AU523" s="201" t="s">
        <v>135</v>
      </c>
      <c r="AV523" s="201" t="s">
        <v>135</v>
      </c>
      <c r="AW523" s="202">
        <f>COUNTA($G$3:G523)</f>
        <v>521</v>
      </c>
      <c r="AY523" s="8">
        <f>VLOOKUP($G523,Összesítő!$B:$F,3,FALSE)</f>
        <v>3185</v>
      </c>
      <c r="AZ523" s="8">
        <f t="shared" si="1615"/>
        <v>0</v>
      </c>
      <c r="BA523" s="5">
        <f t="shared" si="1616"/>
        <v>1</v>
      </c>
      <c r="BB523" s="5" t="str">
        <f t="shared" si="1617"/>
        <v>H</v>
      </c>
      <c r="BC523" s="5">
        <f t="shared" si="1618"/>
        <v>0</v>
      </c>
      <c r="BD523" s="5">
        <f t="shared" si="1619"/>
        <v>0</v>
      </c>
      <c r="BE523" s="5">
        <f t="shared" si="1620"/>
        <v>0</v>
      </c>
      <c r="BF523" s="8" t="str">
        <f t="shared" si="1621"/>
        <v>Nem rövidtávú a feladat.</v>
      </c>
      <c r="BG523" s="5">
        <f t="shared" si="1622"/>
        <v>1</v>
      </c>
      <c r="BH523" s="5">
        <f t="shared" si="1623"/>
        <v>1</v>
      </c>
      <c r="BI523" s="5">
        <f t="shared" si="1624"/>
        <v>1</v>
      </c>
      <c r="BJ523" s="5">
        <f t="shared" si="1625"/>
        <v>1</v>
      </c>
      <c r="BK523" s="5">
        <f t="shared" si="1626"/>
        <v>1</v>
      </c>
      <c r="BL523" s="4" t="str">
        <f t="shared" si="1627"/>
        <v>Forráshiányos a feladat!</v>
      </c>
      <c r="BM523" s="5">
        <f t="shared" si="1628"/>
        <v>0</v>
      </c>
      <c r="BN523" s="5">
        <f t="shared" si="1629"/>
        <v>1</v>
      </c>
      <c r="BO523" s="5">
        <f t="shared" si="1630"/>
        <v>0</v>
      </c>
      <c r="BP523" s="5">
        <f t="shared" si="1631"/>
        <v>0</v>
      </c>
      <c r="BQ523" s="5">
        <f t="shared" si="1632"/>
        <v>0</v>
      </c>
      <c r="BR523" s="8">
        <f t="shared" si="1633"/>
        <v>0</v>
      </c>
      <c r="BS523" s="5">
        <f t="shared" si="1634"/>
        <v>0</v>
      </c>
      <c r="BT523" s="5">
        <f t="shared" si="1635"/>
        <v>0</v>
      </c>
      <c r="BU523" s="5">
        <f t="shared" si="1636"/>
        <v>1</v>
      </c>
      <c r="BV523" s="5">
        <f t="shared" si="1637"/>
        <v>1</v>
      </c>
      <c r="BW523" s="5">
        <f t="shared" si="1638"/>
        <v>1</v>
      </c>
      <c r="BX523" s="5">
        <f t="shared" si="1639"/>
        <v>1</v>
      </c>
      <c r="BY523" s="5">
        <f t="shared" si="1640"/>
        <v>1</v>
      </c>
      <c r="BZ523" s="5">
        <f t="shared" si="1641"/>
        <v>1</v>
      </c>
      <c r="CA523" s="5">
        <f t="shared" si="1642"/>
        <v>1</v>
      </c>
      <c r="CB523" s="5">
        <f t="shared" si="1643"/>
        <v>1</v>
      </c>
      <c r="CC523" s="5">
        <f t="shared" si="1644"/>
        <v>1</v>
      </c>
      <c r="CD523" s="5" t="str">
        <f t="shared" si="1645"/>
        <v>?</v>
      </c>
      <c r="CE523" s="4" t="str">
        <f t="shared" si="1646"/>
        <v>Kitöltés rendben!</v>
      </c>
      <c r="CF523" s="5">
        <f t="shared" si="1647"/>
        <v>1</v>
      </c>
      <c r="CG523" s="5">
        <f t="shared" si="1648"/>
        <v>0</v>
      </c>
      <c r="CH523" s="5">
        <f t="shared" si="1649"/>
        <v>1</v>
      </c>
    </row>
    <row r="524" spans="1:86" s="2" customFormat="1" ht="30.2" customHeight="1" x14ac:dyDescent="0.25">
      <c r="A524" s="1" t="str">
        <f t="shared" si="1610"/>
        <v>Kitöltés rendben!</v>
      </c>
      <c r="B524" s="200">
        <v>2</v>
      </c>
      <c r="C524" s="199" t="s">
        <v>80</v>
      </c>
      <c r="D524" s="201" t="s">
        <v>743</v>
      </c>
      <c r="E524" s="201" t="s">
        <v>201</v>
      </c>
      <c r="F524" s="202" t="str">
        <f>VLOOKUP($G524,Összesítő!$B:$F,2,FALSE)</f>
        <v>21-32054-1-048-01-10</v>
      </c>
      <c r="G524" s="199" t="s">
        <v>280</v>
      </c>
      <c r="H524" s="202" t="str">
        <f>AY524&amp;"_"&amp;AW524&amp;"_FIV_"&amp;LEFT(Előlap!$B$6,4)</f>
        <v>3185_522_FIV_2026</v>
      </c>
      <c r="I524" s="202" t="str">
        <f>VLOOKUP($G524,Összesítő!$B:$F,5,FALSE)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4" s="202" t="str">
        <f>VLOOKUP($G524,Összesítő!$B:$F,4,FALSE)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4" s="6">
        <f t="shared" si="1609"/>
        <v>5920</v>
      </c>
      <c r="L524" s="200">
        <v>2028</v>
      </c>
      <c r="M524" s="200">
        <v>2036</v>
      </c>
      <c r="N524" s="12">
        <v>0</v>
      </c>
      <c r="O524" s="7">
        <v>5920</v>
      </c>
      <c r="P524" s="7">
        <v>0</v>
      </c>
      <c r="R524" s="7">
        <v>0</v>
      </c>
      <c r="S524" s="7">
        <v>0</v>
      </c>
      <c r="T524" s="7">
        <v>0</v>
      </c>
      <c r="U524" s="7">
        <v>0</v>
      </c>
      <c r="V524" s="7">
        <v>0</v>
      </c>
      <c r="W524" s="7">
        <v>0</v>
      </c>
      <c r="X524" s="7">
        <v>0</v>
      </c>
      <c r="Y524" s="7">
        <v>0</v>
      </c>
      <c r="Z524" s="7">
        <v>0</v>
      </c>
      <c r="AA524" s="7">
        <v>0</v>
      </c>
      <c r="AB524" s="7">
        <v>0</v>
      </c>
      <c r="AC524" s="6">
        <f t="shared" si="1611"/>
        <v>0</v>
      </c>
      <c r="AD524" s="3" t="str">
        <f t="shared" si="1612"/>
        <v>Nem rövidtávú a feladat.</v>
      </c>
      <c r="AF524" s="7">
        <v>0</v>
      </c>
      <c r="AG524" s="7">
        <v>0</v>
      </c>
      <c r="AH524" s="7">
        <v>0</v>
      </c>
      <c r="AI524" s="7">
        <v>0</v>
      </c>
      <c r="AJ524" s="7">
        <v>0</v>
      </c>
      <c r="AK524" s="7">
        <v>0</v>
      </c>
      <c r="AL524" s="7">
        <v>0</v>
      </c>
      <c r="AM524" s="7">
        <v>0</v>
      </c>
      <c r="AN524" s="7">
        <v>0</v>
      </c>
      <c r="AO524" s="7">
        <v>0</v>
      </c>
      <c r="AP524" s="7">
        <v>0</v>
      </c>
      <c r="AQ524" s="6">
        <f t="shared" si="1613"/>
        <v>0</v>
      </c>
      <c r="AR524" s="199" t="s">
        <v>205</v>
      </c>
      <c r="AS524" s="3" t="str">
        <f t="shared" si="1614"/>
        <v>Forráshiányos a feladat!</v>
      </c>
      <c r="AU524" s="201" t="s">
        <v>135</v>
      </c>
      <c r="AV524" s="201" t="s">
        <v>135</v>
      </c>
      <c r="AW524" s="202">
        <f>COUNTA($G$3:G524)</f>
        <v>522</v>
      </c>
      <c r="AY524" s="8">
        <f>VLOOKUP($G524,Összesítő!$B:$F,3,FALSE)</f>
        <v>3185</v>
      </c>
      <c r="AZ524" s="8">
        <f t="shared" si="1615"/>
        <v>0</v>
      </c>
      <c r="BA524" s="5">
        <f t="shared" si="1616"/>
        <v>1</v>
      </c>
      <c r="BB524" s="5" t="str">
        <f t="shared" si="1617"/>
        <v>H</v>
      </c>
      <c r="BC524" s="5">
        <f t="shared" si="1618"/>
        <v>0</v>
      </c>
      <c r="BD524" s="5">
        <f t="shared" si="1619"/>
        <v>0</v>
      </c>
      <c r="BE524" s="5">
        <f t="shared" si="1620"/>
        <v>0</v>
      </c>
      <c r="BF524" s="8" t="str">
        <f t="shared" si="1621"/>
        <v>Nem rövidtávú a feladat.</v>
      </c>
      <c r="BG524" s="5">
        <f t="shared" si="1622"/>
        <v>1</v>
      </c>
      <c r="BH524" s="5">
        <f t="shared" si="1623"/>
        <v>1</v>
      </c>
      <c r="BI524" s="5">
        <f t="shared" si="1624"/>
        <v>1</v>
      </c>
      <c r="BJ524" s="5">
        <f t="shared" si="1625"/>
        <v>1</v>
      </c>
      <c r="BK524" s="5">
        <f t="shared" si="1626"/>
        <v>1</v>
      </c>
      <c r="BL524" s="4" t="str">
        <f t="shared" si="1627"/>
        <v>Forráshiányos a feladat!</v>
      </c>
      <c r="BM524" s="5">
        <f t="shared" si="1628"/>
        <v>0</v>
      </c>
      <c r="BN524" s="5">
        <f t="shared" si="1629"/>
        <v>1</v>
      </c>
      <c r="BO524" s="5">
        <f t="shared" si="1630"/>
        <v>0</v>
      </c>
      <c r="BP524" s="5">
        <f t="shared" si="1631"/>
        <v>0</v>
      </c>
      <c r="BQ524" s="5">
        <f t="shared" si="1632"/>
        <v>0</v>
      </c>
      <c r="BR524" s="8">
        <f t="shared" si="1633"/>
        <v>0</v>
      </c>
      <c r="BS524" s="5">
        <f t="shared" si="1634"/>
        <v>0</v>
      </c>
      <c r="BT524" s="5">
        <f t="shared" si="1635"/>
        <v>0</v>
      </c>
      <c r="BU524" s="5">
        <f t="shared" si="1636"/>
        <v>1</v>
      </c>
      <c r="BV524" s="5">
        <f t="shared" si="1637"/>
        <v>1</v>
      </c>
      <c r="BW524" s="5">
        <f t="shared" si="1638"/>
        <v>1</v>
      </c>
      <c r="BX524" s="5">
        <f t="shared" si="1639"/>
        <v>1</v>
      </c>
      <c r="BY524" s="5">
        <f t="shared" si="1640"/>
        <v>1</v>
      </c>
      <c r="BZ524" s="5">
        <f t="shared" si="1641"/>
        <v>1</v>
      </c>
      <c r="CA524" s="5">
        <f t="shared" si="1642"/>
        <v>1</v>
      </c>
      <c r="CB524" s="5">
        <f t="shared" si="1643"/>
        <v>1</v>
      </c>
      <c r="CC524" s="5">
        <f t="shared" si="1644"/>
        <v>1</v>
      </c>
      <c r="CD524" s="5" t="str">
        <f t="shared" si="1645"/>
        <v>?</v>
      </c>
      <c r="CE524" s="4" t="str">
        <f t="shared" si="1646"/>
        <v>Kitöltés rendben!</v>
      </c>
      <c r="CF524" s="5">
        <f t="shared" si="1647"/>
        <v>1</v>
      </c>
      <c r="CG524" s="5">
        <f t="shared" si="1648"/>
        <v>0</v>
      </c>
      <c r="CH524" s="5">
        <f t="shared" si="1649"/>
        <v>1</v>
      </c>
    </row>
    <row r="525" spans="1:86" s="2" customFormat="1" ht="30.2" customHeight="1" x14ac:dyDescent="0.25">
      <c r="A525" s="1" t="str">
        <f t="shared" si="1610"/>
        <v>Kitöltés rendben!</v>
      </c>
      <c r="B525" s="200">
        <v>2</v>
      </c>
      <c r="C525" s="199" t="s">
        <v>50</v>
      </c>
      <c r="D525" s="201" t="s">
        <v>744</v>
      </c>
      <c r="E525" s="201" t="s">
        <v>201</v>
      </c>
      <c r="F525" s="202" t="str">
        <f>VLOOKUP($G525,Összesítő!$B:$F,2,FALSE)</f>
        <v>21-32054-1-048-01-10</v>
      </c>
      <c r="G525" s="199" t="s">
        <v>280</v>
      </c>
      <c r="H525" s="202" t="str">
        <f>AY525&amp;"_"&amp;AW525&amp;"_FIV_"&amp;LEFT(Előlap!$B$6,4)</f>
        <v>3185_523_FIV_2026</v>
      </c>
      <c r="I525" s="202" t="str">
        <f>VLOOKUP($G525,Összesítő!$B:$F,5,FALSE)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5" s="202" t="str">
        <f>VLOOKUP($G525,Összesítő!$B:$F,4,FALSE)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5" s="6">
        <f t="shared" si="1609"/>
        <v>5000</v>
      </c>
      <c r="L525" s="200">
        <v>2030</v>
      </c>
      <c r="M525" s="200">
        <v>2030</v>
      </c>
      <c r="N525" s="12">
        <v>0</v>
      </c>
      <c r="O525" s="7">
        <v>5000</v>
      </c>
      <c r="P525" s="7">
        <v>0</v>
      </c>
      <c r="R525" s="7">
        <v>0</v>
      </c>
      <c r="S525" s="7">
        <v>0</v>
      </c>
      <c r="T525" s="7">
        <v>0</v>
      </c>
      <c r="U525" s="7">
        <v>0</v>
      </c>
      <c r="V525" s="7">
        <v>0</v>
      </c>
      <c r="W525" s="7">
        <v>0</v>
      </c>
      <c r="X525" s="7">
        <v>0</v>
      </c>
      <c r="Y525" s="7">
        <v>0</v>
      </c>
      <c r="Z525" s="7">
        <v>0</v>
      </c>
      <c r="AA525" s="7">
        <v>0</v>
      </c>
      <c r="AB525" s="7">
        <v>0</v>
      </c>
      <c r="AC525" s="6">
        <f t="shared" si="1611"/>
        <v>0</v>
      </c>
      <c r="AD525" s="3" t="str">
        <f t="shared" si="1612"/>
        <v>Nem rövidtávú a feladat.</v>
      </c>
      <c r="AF525" s="7">
        <v>0</v>
      </c>
      <c r="AG525" s="7">
        <v>0</v>
      </c>
      <c r="AH525" s="7">
        <v>0</v>
      </c>
      <c r="AI525" s="7">
        <v>0</v>
      </c>
      <c r="AJ525" s="7">
        <v>0</v>
      </c>
      <c r="AK525" s="7">
        <v>0</v>
      </c>
      <c r="AL525" s="7">
        <v>0</v>
      </c>
      <c r="AM525" s="7">
        <v>0</v>
      </c>
      <c r="AN525" s="7">
        <v>0</v>
      </c>
      <c r="AO525" s="7">
        <v>0</v>
      </c>
      <c r="AP525" s="7">
        <v>0</v>
      </c>
      <c r="AQ525" s="6">
        <f t="shared" si="1613"/>
        <v>0</v>
      </c>
      <c r="AR525" s="199" t="s">
        <v>205</v>
      </c>
      <c r="AS525" s="3" t="str">
        <f t="shared" si="1614"/>
        <v>Forráshiányos a feladat!</v>
      </c>
      <c r="AU525" s="201" t="s">
        <v>135</v>
      </c>
      <c r="AV525" s="201" t="s">
        <v>135</v>
      </c>
      <c r="AW525" s="202">
        <f>COUNTA($G$3:G525)</f>
        <v>523</v>
      </c>
      <c r="AY525" s="8">
        <f>VLOOKUP($G525,Összesítő!$B:$F,3,FALSE)</f>
        <v>3185</v>
      </c>
      <c r="AZ525" s="8">
        <f t="shared" si="1615"/>
        <v>0</v>
      </c>
      <c r="BA525" s="5">
        <f t="shared" si="1616"/>
        <v>1</v>
      </c>
      <c r="BB525" s="5" t="str">
        <f t="shared" si="1617"/>
        <v>H</v>
      </c>
      <c r="BC525" s="5">
        <f t="shared" si="1618"/>
        <v>0</v>
      </c>
      <c r="BD525" s="5">
        <f t="shared" si="1619"/>
        <v>0</v>
      </c>
      <c r="BE525" s="5">
        <f t="shared" si="1620"/>
        <v>0</v>
      </c>
      <c r="BF525" s="8" t="str">
        <f t="shared" si="1621"/>
        <v>Nem rövidtávú a feladat.</v>
      </c>
      <c r="BG525" s="5">
        <f t="shared" si="1622"/>
        <v>1</v>
      </c>
      <c r="BH525" s="5">
        <f t="shared" si="1623"/>
        <v>1</v>
      </c>
      <c r="BI525" s="5">
        <f t="shared" si="1624"/>
        <v>1</v>
      </c>
      <c r="BJ525" s="5">
        <f t="shared" si="1625"/>
        <v>1</v>
      </c>
      <c r="BK525" s="5">
        <f t="shared" si="1626"/>
        <v>1</v>
      </c>
      <c r="BL525" s="4" t="str">
        <f t="shared" si="1627"/>
        <v>Forráshiányos a feladat!</v>
      </c>
      <c r="BM525" s="5">
        <f t="shared" si="1628"/>
        <v>0</v>
      </c>
      <c r="BN525" s="5">
        <f t="shared" si="1629"/>
        <v>1</v>
      </c>
      <c r="BO525" s="5">
        <f t="shared" si="1630"/>
        <v>0</v>
      </c>
      <c r="BP525" s="5">
        <f t="shared" si="1631"/>
        <v>0</v>
      </c>
      <c r="BQ525" s="5">
        <f t="shared" si="1632"/>
        <v>0</v>
      </c>
      <c r="BR525" s="8">
        <f t="shared" si="1633"/>
        <v>0</v>
      </c>
      <c r="BS525" s="5">
        <f t="shared" si="1634"/>
        <v>0</v>
      </c>
      <c r="BT525" s="5">
        <f t="shared" si="1635"/>
        <v>0</v>
      </c>
      <c r="BU525" s="5">
        <f t="shared" si="1636"/>
        <v>1</v>
      </c>
      <c r="BV525" s="5">
        <f t="shared" si="1637"/>
        <v>1</v>
      </c>
      <c r="BW525" s="5">
        <f t="shared" si="1638"/>
        <v>1</v>
      </c>
      <c r="BX525" s="5">
        <f t="shared" si="1639"/>
        <v>1</v>
      </c>
      <c r="BY525" s="5">
        <f t="shared" si="1640"/>
        <v>1</v>
      </c>
      <c r="BZ525" s="5">
        <f t="shared" si="1641"/>
        <v>1</v>
      </c>
      <c r="CA525" s="5">
        <f t="shared" si="1642"/>
        <v>1</v>
      </c>
      <c r="CB525" s="5">
        <f t="shared" si="1643"/>
        <v>1</v>
      </c>
      <c r="CC525" s="5">
        <f t="shared" si="1644"/>
        <v>1</v>
      </c>
      <c r="CD525" s="5" t="str">
        <f t="shared" si="1645"/>
        <v>?</v>
      </c>
      <c r="CE525" s="4" t="str">
        <f t="shared" si="1646"/>
        <v>Kitöltés rendben!</v>
      </c>
      <c r="CF525" s="5">
        <f t="shared" si="1647"/>
        <v>1</v>
      </c>
      <c r="CG525" s="5">
        <f t="shared" si="1648"/>
        <v>0</v>
      </c>
      <c r="CH525" s="5">
        <f t="shared" si="1649"/>
        <v>1</v>
      </c>
    </row>
    <row r="526" spans="1:86" s="2" customFormat="1" ht="30.2" customHeight="1" x14ac:dyDescent="0.25">
      <c r="A526" s="1" t="str">
        <f t="shared" si="1610"/>
        <v>Kitöltés rendben!</v>
      </c>
      <c r="B526" s="200">
        <v>2</v>
      </c>
      <c r="C526" s="199" t="s">
        <v>103</v>
      </c>
      <c r="D526" s="201" t="s">
        <v>745</v>
      </c>
      <c r="E526" s="201" t="s">
        <v>201</v>
      </c>
      <c r="F526" s="202" t="str">
        <f>VLOOKUP($G526,Összesítő!$B:$F,2,FALSE)</f>
        <v>21-32054-1-048-01-10</v>
      </c>
      <c r="G526" s="199" t="s">
        <v>280</v>
      </c>
      <c r="H526" s="202" t="str">
        <f>AY526&amp;"_"&amp;AW526&amp;"_FIV_"&amp;LEFT(Előlap!$B$6,4)</f>
        <v>3185_524_FIV_2026</v>
      </c>
      <c r="I526" s="202" t="str">
        <f>VLOOKUP($G526,Összesítő!$B:$F,5,FALSE)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6" s="202" t="str">
        <f>VLOOKUP($G526,Összesítő!$B:$F,4,FALSE)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6" s="6">
        <f t="shared" si="1609"/>
        <v>25000</v>
      </c>
      <c r="L526" s="200">
        <v>2028</v>
      </c>
      <c r="M526" s="200">
        <v>2028</v>
      </c>
      <c r="N526" s="12">
        <v>0</v>
      </c>
      <c r="O526" s="7">
        <v>25000</v>
      </c>
      <c r="P526" s="7">
        <v>0</v>
      </c>
      <c r="R526" s="7">
        <v>0</v>
      </c>
      <c r="S526" s="7">
        <v>0</v>
      </c>
      <c r="T526" s="7">
        <v>0</v>
      </c>
      <c r="U526" s="7">
        <v>0</v>
      </c>
      <c r="V526" s="7">
        <v>0</v>
      </c>
      <c r="W526" s="7">
        <v>0</v>
      </c>
      <c r="X526" s="7">
        <v>0</v>
      </c>
      <c r="Y526" s="7">
        <v>0</v>
      </c>
      <c r="Z526" s="7">
        <v>0</v>
      </c>
      <c r="AA526" s="7">
        <v>0</v>
      </c>
      <c r="AB526" s="7">
        <v>0</v>
      </c>
      <c r="AC526" s="6">
        <f t="shared" si="1611"/>
        <v>0</v>
      </c>
      <c r="AD526" s="3" t="str">
        <f t="shared" si="1612"/>
        <v>Nem rövidtávú a feladat.</v>
      </c>
      <c r="AF526" s="7">
        <v>0</v>
      </c>
      <c r="AG526" s="7">
        <v>0</v>
      </c>
      <c r="AH526" s="7">
        <v>0</v>
      </c>
      <c r="AI526" s="7">
        <v>0</v>
      </c>
      <c r="AJ526" s="7">
        <v>0</v>
      </c>
      <c r="AK526" s="7">
        <v>0</v>
      </c>
      <c r="AL526" s="7">
        <v>0</v>
      </c>
      <c r="AM526" s="7">
        <v>0</v>
      </c>
      <c r="AN526" s="7">
        <v>0</v>
      </c>
      <c r="AO526" s="7">
        <v>0</v>
      </c>
      <c r="AP526" s="7">
        <v>0</v>
      </c>
      <c r="AQ526" s="6">
        <f t="shared" si="1613"/>
        <v>0</v>
      </c>
      <c r="AR526" s="199" t="s">
        <v>205</v>
      </c>
      <c r="AS526" s="3" t="str">
        <f t="shared" si="1614"/>
        <v>Forráshiányos a feladat!</v>
      </c>
      <c r="AU526" s="201" t="s">
        <v>135</v>
      </c>
      <c r="AV526" s="201" t="s">
        <v>135</v>
      </c>
      <c r="AW526" s="202">
        <f>COUNTA($G$3:G526)</f>
        <v>524</v>
      </c>
      <c r="AY526" s="8">
        <f>VLOOKUP($G526,Összesítő!$B:$F,3,FALSE)</f>
        <v>3185</v>
      </c>
      <c r="AZ526" s="8">
        <f t="shared" si="1615"/>
        <v>0</v>
      </c>
      <c r="BA526" s="5">
        <f t="shared" si="1616"/>
        <v>1</v>
      </c>
      <c r="BB526" s="5" t="str">
        <f t="shared" si="1617"/>
        <v>H</v>
      </c>
      <c r="BC526" s="5">
        <f t="shared" si="1618"/>
        <v>0</v>
      </c>
      <c r="BD526" s="5">
        <f t="shared" si="1619"/>
        <v>0</v>
      </c>
      <c r="BE526" s="5">
        <f t="shared" si="1620"/>
        <v>0</v>
      </c>
      <c r="BF526" s="8" t="str">
        <f t="shared" si="1621"/>
        <v>Nem rövidtávú a feladat.</v>
      </c>
      <c r="BG526" s="5">
        <f t="shared" si="1622"/>
        <v>1</v>
      </c>
      <c r="BH526" s="5">
        <f t="shared" si="1623"/>
        <v>1</v>
      </c>
      <c r="BI526" s="5">
        <f t="shared" si="1624"/>
        <v>1</v>
      </c>
      <c r="BJ526" s="5">
        <f t="shared" si="1625"/>
        <v>1</v>
      </c>
      <c r="BK526" s="5">
        <f t="shared" si="1626"/>
        <v>1</v>
      </c>
      <c r="BL526" s="4" t="str">
        <f t="shared" si="1627"/>
        <v>Forráshiányos a feladat!</v>
      </c>
      <c r="BM526" s="5">
        <f t="shared" si="1628"/>
        <v>0</v>
      </c>
      <c r="BN526" s="5">
        <f t="shared" si="1629"/>
        <v>1</v>
      </c>
      <c r="BO526" s="5">
        <f t="shared" si="1630"/>
        <v>0</v>
      </c>
      <c r="BP526" s="5">
        <f t="shared" si="1631"/>
        <v>0</v>
      </c>
      <c r="BQ526" s="5">
        <f t="shared" si="1632"/>
        <v>0</v>
      </c>
      <c r="BR526" s="8">
        <f t="shared" si="1633"/>
        <v>0</v>
      </c>
      <c r="BS526" s="5">
        <f t="shared" si="1634"/>
        <v>0</v>
      </c>
      <c r="BT526" s="5">
        <f t="shared" si="1635"/>
        <v>0</v>
      </c>
      <c r="BU526" s="5">
        <f t="shared" si="1636"/>
        <v>1</v>
      </c>
      <c r="BV526" s="5">
        <f t="shared" si="1637"/>
        <v>1</v>
      </c>
      <c r="BW526" s="5">
        <f t="shared" si="1638"/>
        <v>1</v>
      </c>
      <c r="BX526" s="5">
        <f t="shared" si="1639"/>
        <v>1</v>
      </c>
      <c r="BY526" s="5">
        <f t="shared" si="1640"/>
        <v>1</v>
      </c>
      <c r="BZ526" s="5">
        <f t="shared" si="1641"/>
        <v>1</v>
      </c>
      <c r="CA526" s="5">
        <f t="shared" si="1642"/>
        <v>1</v>
      </c>
      <c r="CB526" s="5">
        <f t="shared" si="1643"/>
        <v>1</v>
      </c>
      <c r="CC526" s="5">
        <f t="shared" si="1644"/>
        <v>1</v>
      </c>
      <c r="CD526" s="5" t="str">
        <f t="shared" si="1645"/>
        <v>?</v>
      </c>
      <c r="CE526" s="4" t="str">
        <f t="shared" si="1646"/>
        <v>Kitöltés rendben!</v>
      </c>
      <c r="CF526" s="5">
        <f t="shared" si="1647"/>
        <v>1</v>
      </c>
      <c r="CG526" s="5">
        <f t="shared" si="1648"/>
        <v>0</v>
      </c>
      <c r="CH526" s="5">
        <f t="shared" si="1649"/>
        <v>1</v>
      </c>
    </row>
    <row r="527" spans="1:86" s="2" customFormat="1" ht="30.2" customHeight="1" x14ac:dyDescent="0.25">
      <c r="A527" s="1" t="str">
        <f t="shared" si="1610"/>
        <v>Kitöltés rendben!</v>
      </c>
      <c r="B527" s="200">
        <v>2</v>
      </c>
      <c r="C527" s="199" t="s">
        <v>103</v>
      </c>
      <c r="D527" s="201" t="s">
        <v>746</v>
      </c>
      <c r="E527" s="201" t="s">
        <v>201</v>
      </c>
      <c r="F527" s="202" t="str">
        <f>VLOOKUP($G527,Összesítő!$B:$F,2,FALSE)</f>
        <v>21-32054-1-048-01-10</v>
      </c>
      <c r="G527" s="199" t="s">
        <v>280</v>
      </c>
      <c r="H527" s="202" t="str">
        <f>AY527&amp;"_"&amp;AW527&amp;"_FIV_"&amp;LEFT(Előlap!$B$6,4)</f>
        <v>3185_525_FIV_2026</v>
      </c>
      <c r="I527" s="202" t="str">
        <f>VLOOKUP($G527,Összesítő!$B:$F,5,FALSE)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7" s="202" t="str">
        <f>VLOOKUP($G527,Összesítő!$B:$F,4,FALSE)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7" s="6">
        <f t="shared" si="1609"/>
        <v>4100</v>
      </c>
      <c r="L527" s="200">
        <v>2028</v>
      </c>
      <c r="M527" s="200">
        <v>2036</v>
      </c>
      <c r="N527" s="12">
        <v>0</v>
      </c>
      <c r="O527" s="7">
        <v>4100</v>
      </c>
      <c r="P527" s="7">
        <v>0</v>
      </c>
      <c r="R527" s="7">
        <v>0</v>
      </c>
      <c r="S527" s="7">
        <v>0</v>
      </c>
      <c r="T527" s="7">
        <v>0</v>
      </c>
      <c r="U527" s="7">
        <v>0</v>
      </c>
      <c r="V527" s="7">
        <v>0</v>
      </c>
      <c r="W527" s="7">
        <v>0</v>
      </c>
      <c r="X527" s="7">
        <v>0</v>
      </c>
      <c r="Y527" s="7">
        <v>0</v>
      </c>
      <c r="Z527" s="7">
        <v>0</v>
      </c>
      <c r="AA527" s="7">
        <v>0</v>
      </c>
      <c r="AB527" s="7">
        <v>0</v>
      </c>
      <c r="AC527" s="6">
        <f t="shared" si="1611"/>
        <v>0</v>
      </c>
      <c r="AD527" s="3" t="str">
        <f t="shared" si="1612"/>
        <v>Nem rövidtávú a feladat.</v>
      </c>
      <c r="AF527" s="7">
        <v>0</v>
      </c>
      <c r="AG527" s="7">
        <v>0</v>
      </c>
      <c r="AH527" s="7">
        <v>0</v>
      </c>
      <c r="AI527" s="7">
        <v>0</v>
      </c>
      <c r="AJ527" s="7">
        <v>0</v>
      </c>
      <c r="AK527" s="7">
        <v>0</v>
      </c>
      <c r="AL527" s="7">
        <v>0</v>
      </c>
      <c r="AM527" s="7">
        <v>0</v>
      </c>
      <c r="AN527" s="7">
        <v>0</v>
      </c>
      <c r="AO527" s="7">
        <v>0</v>
      </c>
      <c r="AP527" s="7">
        <v>0</v>
      </c>
      <c r="AQ527" s="6">
        <f t="shared" si="1613"/>
        <v>0</v>
      </c>
      <c r="AR527" s="199" t="s">
        <v>205</v>
      </c>
      <c r="AS527" s="3" t="str">
        <f t="shared" si="1614"/>
        <v>Forráshiányos a feladat!</v>
      </c>
      <c r="AU527" s="201" t="s">
        <v>135</v>
      </c>
      <c r="AV527" s="201" t="s">
        <v>135</v>
      </c>
      <c r="AW527" s="202">
        <f>COUNTA($G$3:G527)</f>
        <v>525</v>
      </c>
      <c r="AY527" s="8">
        <f>VLOOKUP($G527,Összesítő!$B:$F,3,FALSE)</f>
        <v>3185</v>
      </c>
      <c r="AZ527" s="8">
        <f t="shared" si="1615"/>
        <v>0</v>
      </c>
      <c r="BA527" s="5">
        <f t="shared" si="1616"/>
        <v>1</v>
      </c>
      <c r="BB527" s="5" t="str">
        <f t="shared" si="1617"/>
        <v>H</v>
      </c>
      <c r="BC527" s="5">
        <f t="shared" si="1618"/>
        <v>0</v>
      </c>
      <c r="BD527" s="5">
        <f t="shared" si="1619"/>
        <v>0</v>
      </c>
      <c r="BE527" s="5">
        <f t="shared" si="1620"/>
        <v>0</v>
      </c>
      <c r="BF527" s="8" t="str">
        <f t="shared" si="1621"/>
        <v>Nem rövidtávú a feladat.</v>
      </c>
      <c r="BG527" s="5">
        <f t="shared" si="1622"/>
        <v>1</v>
      </c>
      <c r="BH527" s="5">
        <f t="shared" si="1623"/>
        <v>1</v>
      </c>
      <c r="BI527" s="5">
        <f t="shared" si="1624"/>
        <v>1</v>
      </c>
      <c r="BJ527" s="5">
        <f t="shared" si="1625"/>
        <v>1</v>
      </c>
      <c r="BK527" s="5">
        <f t="shared" si="1626"/>
        <v>1</v>
      </c>
      <c r="BL527" s="4" t="str">
        <f t="shared" si="1627"/>
        <v>Forráshiányos a feladat!</v>
      </c>
      <c r="BM527" s="5">
        <f t="shared" si="1628"/>
        <v>0</v>
      </c>
      <c r="BN527" s="5">
        <f t="shared" si="1629"/>
        <v>1</v>
      </c>
      <c r="BO527" s="5">
        <f t="shared" si="1630"/>
        <v>0</v>
      </c>
      <c r="BP527" s="5">
        <f t="shared" si="1631"/>
        <v>0</v>
      </c>
      <c r="BQ527" s="5">
        <f t="shared" si="1632"/>
        <v>0</v>
      </c>
      <c r="BR527" s="8">
        <f t="shared" si="1633"/>
        <v>0</v>
      </c>
      <c r="BS527" s="5">
        <f t="shared" si="1634"/>
        <v>0</v>
      </c>
      <c r="BT527" s="5">
        <f t="shared" si="1635"/>
        <v>0</v>
      </c>
      <c r="BU527" s="5">
        <f t="shared" si="1636"/>
        <v>1</v>
      </c>
      <c r="BV527" s="5">
        <f t="shared" si="1637"/>
        <v>1</v>
      </c>
      <c r="BW527" s="5">
        <f t="shared" si="1638"/>
        <v>1</v>
      </c>
      <c r="BX527" s="5">
        <f t="shared" si="1639"/>
        <v>1</v>
      </c>
      <c r="BY527" s="5">
        <f t="shared" si="1640"/>
        <v>1</v>
      </c>
      <c r="BZ527" s="5">
        <f t="shared" si="1641"/>
        <v>1</v>
      </c>
      <c r="CA527" s="5">
        <f t="shared" si="1642"/>
        <v>1</v>
      </c>
      <c r="CB527" s="5">
        <f t="shared" si="1643"/>
        <v>1</v>
      </c>
      <c r="CC527" s="5">
        <f t="shared" si="1644"/>
        <v>1</v>
      </c>
      <c r="CD527" s="5" t="str">
        <f t="shared" si="1645"/>
        <v>?</v>
      </c>
      <c r="CE527" s="4" t="str">
        <f t="shared" si="1646"/>
        <v>Kitöltés rendben!</v>
      </c>
      <c r="CF527" s="5">
        <f t="shared" si="1647"/>
        <v>1</v>
      </c>
      <c r="CG527" s="5">
        <f t="shared" si="1648"/>
        <v>0</v>
      </c>
      <c r="CH527" s="5">
        <f t="shared" si="1649"/>
        <v>1</v>
      </c>
    </row>
    <row r="528" spans="1:86" s="2" customFormat="1" ht="30.2" customHeight="1" x14ac:dyDescent="0.25">
      <c r="A528" s="1" t="str">
        <f t="shared" si="1610"/>
        <v>Kitöltés rendben!</v>
      </c>
      <c r="B528" s="200">
        <v>2</v>
      </c>
      <c r="C528" s="199" t="s">
        <v>70</v>
      </c>
      <c r="D528" s="201" t="s">
        <v>747</v>
      </c>
      <c r="E528" s="201" t="s">
        <v>201</v>
      </c>
      <c r="F528" s="202" t="str">
        <f>VLOOKUP($G528,Összesítő!$B:$F,2,FALSE)</f>
        <v>21-32054-1-048-01-10</v>
      </c>
      <c r="G528" s="199" t="s">
        <v>280</v>
      </c>
      <c r="H528" s="202" t="str">
        <f>AY528&amp;"_"&amp;AW528&amp;"_FIV_"&amp;LEFT(Előlap!$B$6,4)</f>
        <v>3185_526_FIV_2026</v>
      </c>
      <c r="I528" s="202" t="str">
        <f>VLOOKUP($G528,Összesítő!$B:$F,5,FALSE)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8" s="202" t="str">
        <f>VLOOKUP($G528,Összesítő!$B:$F,4,FALSE)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8" s="6">
        <f t="shared" si="1609"/>
        <v>11000</v>
      </c>
      <c r="L528" s="200">
        <v>2029</v>
      </c>
      <c r="M528" s="200">
        <v>2029</v>
      </c>
      <c r="N528" s="12">
        <v>0</v>
      </c>
      <c r="O528" s="7">
        <v>11000</v>
      </c>
      <c r="P528" s="7">
        <v>0</v>
      </c>
      <c r="R528" s="7">
        <v>0</v>
      </c>
      <c r="S528" s="7">
        <v>0</v>
      </c>
      <c r="T528" s="7">
        <v>0</v>
      </c>
      <c r="U528" s="7">
        <v>0</v>
      </c>
      <c r="V528" s="7">
        <v>0</v>
      </c>
      <c r="W528" s="7">
        <v>0</v>
      </c>
      <c r="X528" s="7">
        <v>0</v>
      </c>
      <c r="Y528" s="7">
        <v>0</v>
      </c>
      <c r="Z528" s="7">
        <v>0</v>
      </c>
      <c r="AA528" s="7">
        <v>0</v>
      </c>
      <c r="AB528" s="7">
        <v>0</v>
      </c>
      <c r="AC528" s="6">
        <f t="shared" si="1611"/>
        <v>0</v>
      </c>
      <c r="AD528" s="3" t="str">
        <f t="shared" si="1612"/>
        <v>Nem rövidtávú a feladat.</v>
      </c>
      <c r="AF528" s="7">
        <v>0</v>
      </c>
      <c r="AG528" s="7">
        <v>0</v>
      </c>
      <c r="AH528" s="7">
        <v>0</v>
      </c>
      <c r="AI528" s="7">
        <v>0</v>
      </c>
      <c r="AJ528" s="7">
        <v>0</v>
      </c>
      <c r="AK528" s="7">
        <v>0</v>
      </c>
      <c r="AL528" s="7">
        <v>0</v>
      </c>
      <c r="AM528" s="7">
        <v>0</v>
      </c>
      <c r="AN528" s="7">
        <v>0</v>
      </c>
      <c r="AO528" s="7">
        <v>0</v>
      </c>
      <c r="AP528" s="7">
        <v>0</v>
      </c>
      <c r="AQ528" s="6">
        <f t="shared" si="1613"/>
        <v>0</v>
      </c>
      <c r="AR528" s="199" t="s">
        <v>205</v>
      </c>
      <c r="AS528" s="3" t="str">
        <f t="shared" si="1614"/>
        <v>Forráshiányos a feladat!</v>
      </c>
      <c r="AU528" s="201" t="s">
        <v>135</v>
      </c>
      <c r="AV528" s="201" t="s">
        <v>135</v>
      </c>
      <c r="AW528" s="202">
        <f>COUNTA($G$3:G528)</f>
        <v>526</v>
      </c>
      <c r="AY528" s="8">
        <f>VLOOKUP($G528,Összesítő!$B:$F,3,FALSE)</f>
        <v>3185</v>
      </c>
      <c r="AZ528" s="8">
        <f t="shared" si="1615"/>
        <v>0</v>
      </c>
      <c r="BA528" s="5">
        <f t="shared" si="1616"/>
        <v>1</v>
      </c>
      <c r="BB528" s="5" t="str">
        <f t="shared" si="1617"/>
        <v>H</v>
      </c>
      <c r="BC528" s="5">
        <f t="shared" si="1618"/>
        <v>0</v>
      </c>
      <c r="BD528" s="5">
        <f t="shared" si="1619"/>
        <v>0</v>
      </c>
      <c r="BE528" s="5">
        <f t="shared" si="1620"/>
        <v>0</v>
      </c>
      <c r="BF528" s="8" t="str">
        <f t="shared" si="1621"/>
        <v>Nem rövidtávú a feladat.</v>
      </c>
      <c r="BG528" s="5">
        <f t="shared" si="1622"/>
        <v>1</v>
      </c>
      <c r="BH528" s="5">
        <f t="shared" si="1623"/>
        <v>1</v>
      </c>
      <c r="BI528" s="5">
        <f t="shared" si="1624"/>
        <v>1</v>
      </c>
      <c r="BJ528" s="5">
        <f t="shared" si="1625"/>
        <v>1</v>
      </c>
      <c r="BK528" s="5">
        <f t="shared" si="1626"/>
        <v>1</v>
      </c>
      <c r="BL528" s="4" t="str">
        <f t="shared" si="1627"/>
        <v>Forráshiányos a feladat!</v>
      </c>
      <c r="BM528" s="5">
        <f t="shared" si="1628"/>
        <v>0</v>
      </c>
      <c r="BN528" s="5">
        <f t="shared" si="1629"/>
        <v>1</v>
      </c>
      <c r="BO528" s="5">
        <f t="shared" si="1630"/>
        <v>0</v>
      </c>
      <c r="BP528" s="5">
        <f t="shared" si="1631"/>
        <v>0</v>
      </c>
      <c r="BQ528" s="5">
        <f t="shared" si="1632"/>
        <v>0</v>
      </c>
      <c r="BR528" s="8">
        <f t="shared" si="1633"/>
        <v>0</v>
      </c>
      <c r="BS528" s="5">
        <f t="shared" si="1634"/>
        <v>0</v>
      </c>
      <c r="BT528" s="5">
        <f t="shared" si="1635"/>
        <v>0</v>
      </c>
      <c r="BU528" s="5">
        <f t="shared" si="1636"/>
        <v>1</v>
      </c>
      <c r="BV528" s="5">
        <f t="shared" si="1637"/>
        <v>1</v>
      </c>
      <c r="BW528" s="5">
        <f t="shared" si="1638"/>
        <v>1</v>
      </c>
      <c r="BX528" s="5">
        <f t="shared" si="1639"/>
        <v>1</v>
      </c>
      <c r="BY528" s="5">
        <f t="shared" si="1640"/>
        <v>1</v>
      </c>
      <c r="BZ528" s="5">
        <f t="shared" si="1641"/>
        <v>1</v>
      </c>
      <c r="CA528" s="5">
        <f t="shared" si="1642"/>
        <v>1</v>
      </c>
      <c r="CB528" s="5">
        <f t="shared" si="1643"/>
        <v>1</v>
      </c>
      <c r="CC528" s="5">
        <f t="shared" si="1644"/>
        <v>1</v>
      </c>
      <c r="CD528" s="5" t="str">
        <f t="shared" si="1645"/>
        <v>?</v>
      </c>
      <c r="CE528" s="4" t="str">
        <f t="shared" si="1646"/>
        <v>Kitöltés rendben!</v>
      </c>
      <c r="CF528" s="5">
        <f t="shared" si="1647"/>
        <v>1</v>
      </c>
      <c r="CG528" s="5">
        <f t="shared" si="1648"/>
        <v>0</v>
      </c>
      <c r="CH528" s="5">
        <f t="shared" si="1649"/>
        <v>1</v>
      </c>
    </row>
    <row r="529" spans="1:86" s="2" customFormat="1" ht="30.2" customHeight="1" x14ac:dyDescent="0.25">
      <c r="A529" s="1" t="str">
        <f t="shared" si="1610"/>
        <v>Kitöltés rendben!</v>
      </c>
      <c r="B529" s="200">
        <v>2</v>
      </c>
      <c r="C529" s="199" t="s">
        <v>50</v>
      </c>
      <c r="D529" s="201" t="s">
        <v>748</v>
      </c>
      <c r="E529" s="201" t="s">
        <v>201</v>
      </c>
      <c r="F529" s="202" t="str">
        <f>VLOOKUP($G529,Összesítő!$B:$F,2,FALSE)</f>
        <v>21-32054-1-048-01-10</v>
      </c>
      <c r="G529" s="199" t="s">
        <v>280</v>
      </c>
      <c r="H529" s="202" t="str">
        <f>AY529&amp;"_"&amp;AW529&amp;"_FIV_"&amp;LEFT(Előlap!$B$6,4)</f>
        <v>3185_527_FIV_2026</v>
      </c>
      <c r="I529" s="202" t="str">
        <f>VLOOKUP($G529,Összesítő!$B:$F,5,FALSE)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29" s="202" t="str">
        <f>VLOOKUP($G529,Összesítő!$B:$F,4,FALSE)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29" s="6">
        <f t="shared" si="1609"/>
        <v>3500</v>
      </c>
      <c r="L529" s="200">
        <v>2029</v>
      </c>
      <c r="M529" s="200">
        <v>2029</v>
      </c>
      <c r="N529" s="12">
        <v>0</v>
      </c>
      <c r="O529" s="7">
        <v>3500</v>
      </c>
      <c r="P529" s="7">
        <v>0</v>
      </c>
      <c r="R529" s="7">
        <v>0</v>
      </c>
      <c r="S529" s="7">
        <v>0</v>
      </c>
      <c r="T529" s="7">
        <v>0</v>
      </c>
      <c r="U529" s="7">
        <v>0</v>
      </c>
      <c r="V529" s="7">
        <v>0</v>
      </c>
      <c r="W529" s="7">
        <v>0</v>
      </c>
      <c r="X529" s="7">
        <v>0</v>
      </c>
      <c r="Y529" s="7">
        <v>0</v>
      </c>
      <c r="Z529" s="7">
        <v>0</v>
      </c>
      <c r="AA529" s="7">
        <v>0</v>
      </c>
      <c r="AB529" s="7">
        <v>0</v>
      </c>
      <c r="AC529" s="6">
        <f t="shared" si="1611"/>
        <v>0</v>
      </c>
      <c r="AD529" s="3" t="str">
        <f t="shared" si="1612"/>
        <v>Nem rövidtávú a feladat.</v>
      </c>
      <c r="AF529" s="7">
        <v>0</v>
      </c>
      <c r="AG529" s="7">
        <v>0</v>
      </c>
      <c r="AH529" s="7">
        <v>0</v>
      </c>
      <c r="AI529" s="7">
        <v>0</v>
      </c>
      <c r="AJ529" s="7">
        <v>0</v>
      </c>
      <c r="AK529" s="7">
        <v>0</v>
      </c>
      <c r="AL529" s="7">
        <v>0</v>
      </c>
      <c r="AM529" s="7">
        <v>0</v>
      </c>
      <c r="AN529" s="7">
        <v>0</v>
      </c>
      <c r="AO529" s="7">
        <v>0</v>
      </c>
      <c r="AP529" s="7">
        <v>0</v>
      </c>
      <c r="AQ529" s="6">
        <f t="shared" si="1613"/>
        <v>0</v>
      </c>
      <c r="AR529" s="199" t="s">
        <v>205</v>
      </c>
      <c r="AS529" s="3" t="str">
        <f t="shared" si="1614"/>
        <v>Forráshiányos a feladat!</v>
      </c>
      <c r="AU529" s="201" t="s">
        <v>135</v>
      </c>
      <c r="AV529" s="201" t="s">
        <v>135</v>
      </c>
      <c r="AW529" s="202">
        <f>COUNTA($G$3:G529)</f>
        <v>527</v>
      </c>
      <c r="AY529" s="8">
        <f>VLOOKUP($G529,Összesítő!$B:$F,3,FALSE)</f>
        <v>3185</v>
      </c>
      <c r="AZ529" s="8">
        <f t="shared" si="1615"/>
        <v>0</v>
      </c>
      <c r="BA529" s="5">
        <f t="shared" si="1616"/>
        <v>1</v>
      </c>
      <c r="BB529" s="5" t="str">
        <f t="shared" si="1617"/>
        <v>H</v>
      </c>
      <c r="BC529" s="5">
        <f t="shared" si="1618"/>
        <v>0</v>
      </c>
      <c r="BD529" s="5">
        <f t="shared" si="1619"/>
        <v>0</v>
      </c>
      <c r="BE529" s="5">
        <f t="shared" si="1620"/>
        <v>0</v>
      </c>
      <c r="BF529" s="8" t="str">
        <f t="shared" si="1621"/>
        <v>Nem rövidtávú a feladat.</v>
      </c>
      <c r="BG529" s="5">
        <f t="shared" si="1622"/>
        <v>1</v>
      </c>
      <c r="BH529" s="5">
        <f t="shared" si="1623"/>
        <v>1</v>
      </c>
      <c r="BI529" s="5">
        <f t="shared" si="1624"/>
        <v>1</v>
      </c>
      <c r="BJ529" s="5">
        <f t="shared" si="1625"/>
        <v>1</v>
      </c>
      <c r="BK529" s="5">
        <f t="shared" si="1626"/>
        <v>1</v>
      </c>
      <c r="BL529" s="4" t="str">
        <f t="shared" si="1627"/>
        <v>Forráshiányos a feladat!</v>
      </c>
      <c r="BM529" s="5">
        <f t="shared" si="1628"/>
        <v>0</v>
      </c>
      <c r="BN529" s="5">
        <f t="shared" si="1629"/>
        <v>1</v>
      </c>
      <c r="BO529" s="5">
        <f t="shared" si="1630"/>
        <v>0</v>
      </c>
      <c r="BP529" s="5">
        <f t="shared" si="1631"/>
        <v>0</v>
      </c>
      <c r="BQ529" s="5">
        <f t="shared" si="1632"/>
        <v>0</v>
      </c>
      <c r="BR529" s="8">
        <f t="shared" si="1633"/>
        <v>0</v>
      </c>
      <c r="BS529" s="5">
        <f t="shared" si="1634"/>
        <v>0</v>
      </c>
      <c r="BT529" s="5">
        <f t="shared" si="1635"/>
        <v>0</v>
      </c>
      <c r="BU529" s="5">
        <f t="shared" si="1636"/>
        <v>1</v>
      </c>
      <c r="BV529" s="5">
        <f t="shared" si="1637"/>
        <v>1</v>
      </c>
      <c r="BW529" s="5">
        <f t="shared" si="1638"/>
        <v>1</v>
      </c>
      <c r="BX529" s="5">
        <f t="shared" si="1639"/>
        <v>1</v>
      </c>
      <c r="BY529" s="5">
        <f t="shared" si="1640"/>
        <v>1</v>
      </c>
      <c r="BZ529" s="5">
        <f t="shared" si="1641"/>
        <v>1</v>
      </c>
      <c r="CA529" s="5">
        <f t="shared" si="1642"/>
        <v>1</v>
      </c>
      <c r="CB529" s="5">
        <f t="shared" si="1643"/>
        <v>1</v>
      </c>
      <c r="CC529" s="5">
        <f t="shared" si="1644"/>
        <v>1</v>
      </c>
      <c r="CD529" s="5" t="str">
        <f t="shared" si="1645"/>
        <v>?</v>
      </c>
      <c r="CE529" s="4" t="str">
        <f t="shared" si="1646"/>
        <v>Kitöltés rendben!</v>
      </c>
      <c r="CF529" s="5">
        <f t="shared" si="1647"/>
        <v>1</v>
      </c>
      <c r="CG529" s="5">
        <f t="shared" si="1648"/>
        <v>0</v>
      </c>
      <c r="CH529" s="5">
        <f t="shared" si="1649"/>
        <v>1</v>
      </c>
    </row>
    <row r="530" spans="1:86" s="2" customFormat="1" ht="30.2" customHeight="1" x14ac:dyDescent="0.25">
      <c r="A530" s="1" t="str">
        <f t="shared" si="1610"/>
        <v>Kitöltés rendben!</v>
      </c>
      <c r="B530" s="200">
        <v>2</v>
      </c>
      <c r="C530" s="199" t="s">
        <v>50</v>
      </c>
      <c r="D530" s="201" t="s">
        <v>749</v>
      </c>
      <c r="E530" s="201" t="s">
        <v>201</v>
      </c>
      <c r="F530" s="202" t="str">
        <f>VLOOKUP($G530,Összesítő!$B:$F,2,FALSE)</f>
        <v>21-32054-1-048-01-10</v>
      </c>
      <c r="G530" s="199" t="s">
        <v>280</v>
      </c>
      <c r="H530" s="202" t="str">
        <f>AY530&amp;"_"&amp;AW530&amp;"_FIV_"&amp;LEFT(Előlap!$B$6,4)</f>
        <v>3185_528_FIV_2026</v>
      </c>
      <c r="I530" s="202" t="str">
        <f>VLOOKUP($G530,Összesítő!$B:$F,5,FALSE)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0" s="202" t="str">
        <f>VLOOKUP($G530,Összesítő!$B:$F,4,FALSE)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0" s="6">
        <f t="shared" si="1609"/>
        <v>1800</v>
      </c>
      <c r="L530" s="200">
        <v>2030</v>
      </c>
      <c r="M530" s="200">
        <v>2030</v>
      </c>
      <c r="N530" s="12">
        <v>0</v>
      </c>
      <c r="O530" s="7">
        <v>1800</v>
      </c>
      <c r="P530" s="7">
        <v>0</v>
      </c>
      <c r="R530" s="7">
        <v>0</v>
      </c>
      <c r="S530" s="7">
        <v>0</v>
      </c>
      <c r="T530" s="7">
        <v>0</v>
      </c>
      <c r="U530" s="7">
        <v>0</v>
      </c>
      <c r="V530" s="7">
        <v>0</v>
      </c>
      <c r="W530" s="7">
        <v>0</v>
      </c>
      <c r="X530" s="7">
        <v>0</v>
      </c>
      <c r="Y530" s="7">
        <v>0</v>
      </c>
      <c r="Z530" s="7">
        <v>0</v>
      </c>
      <c r="AA530" s="7">
        <v>0</v>
      </c>
      <c r="AB530" s="7">
        <v>0</v>
      </c>
      <c r="AC530" s="6">
        <f t="shared" si="1611"/>
        <v>0</v>
      </c>
      <c r="AD530" s="3" t="str">
        <f t="shared" si="1612"/>
        <v>Nem rövidtávú a feladat.</v>
      </c>
      <c r="AF530" s="7">
        <v>0</v>
      </c>
      <c r="AG530" s="7">
        <v>0</v>
      </c>
      <c r="AH530" s="7">
        <v>0</v>
      </c>
      <c r="AI530" s="7">
        <v>0</v>
      </c>
      <c r="AJ530" s="7">
        <v>0</v>
      </c>
      <c r="AK530" s="7">
        <v>0</v>
      </c>
      <c r="AL530" s="7">
        <v>0</v>
      </c>
      <c r="AM530" s="7">
        <v>0</v>
      </c>
      <c r="AN530" s="7">
        <v>0</v>
      </c>
      <c r="AO530" s="7">
        <v>0</v>
      </c>
      <c r="AP530" s="7">
        <v>0</v>
      </c>
      <c r="AQ530" s="6">
        <f t="shared" si="1613"/>
        <v>0</v>
      </c>
      <c r="AR530" s="199" t="s">
        <v>205</v>
      </c>
      <c r="AS530" s="3" t="str">
        <f t="shared" si="1614"/>
        <v>Forráshiányos a feladat!</v>
      </c>
      <c r="AU530" s="201" t="s">
        <v>135</v>
      </c>
      <c r="AV530" s="201" t="s">
        <v>135</v>
      </c>
      <c r="AW530" s="202">
        <f>COUNTA($G$3:G530)</f>
        <v>528</v>
      </c>
      <c r="AY530" s="8">
        <f>VLOOKUP($G530,Összesítő!$B:$F,3,FALSE)</f>
        <v>3185</v>
      </c>
      <c r="AZ530" s="8">
        <f t="shared" si="1615"/>
        <v>0</v>
      </c>
      <c r="BA530" s="5">
        <f t="shared" si="1616"/>
        <v>1</v>
      </c>
      <c r="BB530" s="5" t="str">
        <f t="shared" si="1617"/>
        <v>H</v>
      </c>
      <c r="BC530" s="5">
        <f t="shared" si="1618"/>
        <v>0</v>
      </c>
      <c r="BD530" s="5">
        <f t="shared" si="1619"/>
        <v>0</v>
      </c>
      <c r="BE530" s="5">
        <f t="shared" si="1620"/>
        <v>0</v>
      </c>
      <c r="BF530" s="8" t="str">
        <f t="shared" si="1621"/>
        <v>Nem rövidtávú a feladat.</v>
      </c>
      <c r="BG530" s="5">
        <f t="shared" si="1622"/>
        <v>1</v>
      </c>
      <c r="BH530" s="5">
        <f t="shared" si="1623"/>
        <v>1</v>
      </c>
      <c r="BI530" s="5">
        <f t="shared" si="1624"/>
        <v>1</v>
      </c>
      <c r="BJ530" s="5">
        <f t="shared" si="1625"/>
        <v>1</v>
      </c>
      <c r="BK530" s="5">
        <f t="shared" si="1626"/>
        <v>1</v>
      </c>
      <c r="BL530" s="4" t="str">
        <f t="shared" si="1627"/>
        <v>Forráshiányos a feladat!</v>
      </c>
      <c r="BM530" s="5">
        <f t="shared" si="1628"/>
        <v>0</v>
      </c>
      <c r="BN530" s="5">
        <f t="shared" si="1629"/>
        <v>1</v>
      </c>
      <c r="BO530" s="5">
        <f t="shared" si="1630"/>
        <v>0</v>
      </c>
      <c r="BP530" s="5">
        <f t="shared" si="1631"/>
        <v>0</v>
      </c>
      <c r="BQ530" s="5">
        <f t="shared" si="1632"/>
        <v>0</v>
      </c>
      <c r="BR530" s="8">
        <f t="shared" si="1633"/>
        <v>0</v>
      </c>
      <c r="BS530" s="5">
        <f t="shared" si="1634"/>
        <v>0</v>
      </c>
      <c r="BT530" s="5">
        <f t="shared" si="1635"/>
        <v>0</v>
      </c>
      <c r="BU530" s="5">
        <f t="shared" si="1636"/>
        <v>1</v>
      </c>
      <c r="BV530" s="5">
        <f t="shared" si="1637"/>
        <v>1</v>
      </c>
      <c r="BW530" s="5">
        <f t="shared" si="1638"/>
        <v>1</v>
      </c>
      <c r="BX530" s="5">
        <f t="shared" si="1639"/>
        <v>1</v>
      </c>
      <c r="BY530" s="5">
        <f t="shared" si="1640"/>
        <v>1</v>
      </c>
      <c r="BZ530" s="5">
        <f t="shared" si="1641"/>
        <v>1</v>
      </c>
      <c r="CA530" s="5">
        <f t="shared" si="1642"/>
        <v>1</v>
      </c>
      <c r="CB530" s="5">
        <f t="shared" si="1643"/>
        <v>1</v>
      </c>
      <c r="CC530" s="5">
        <f t="shared" si="1644"/>
        <v>1</v>
      </c>
      <c r="CD530" s="5" t="str">
        <f t="shared" si="1645"/>
        <v>?</v>
      </c>
      <c r="CE530" s="4" t="str">
        <f t="shared" si="1646"/>
        <v>Kitöltés rendben!</v>
      </c>
      <c r="CF530" s="5">
        <f t="shared" si="1647"/>
        <v>1</v>
      </c>
      <c r="CG530" s="5">
        <f t="shared" si="1648"/>
        <v>0</v>
      </c>
      <c r="CH530" s="5">
        <f t="shared" si="1649"/>
        <v>1</v>
      </c>
    </row>
    <row r="531" spans="1:86" s="2" customFormat="1" ht="30.2" customHeight="1" x14ac:dyDescent="0.25">
      <c r="A531" s="1" t="str">
        <f t="shared" si="1610"/>
        <v>Kitöltés rendben!</v>
      </c>
      <c r="B531" s="200">
        <v>2</v>
      </c>
      <c r="C531" s="199" t="s">
        <v>50</v>
      </c>
      <c r="D531" s="201" t="s">
        <v>750</v>
      </c>
      <c r="E531" s="201" t="s">
        <v>201</v>
      </c>
      <c r="F531" s="202" t="str">
        <f>VLOOKUP($G531,Összesítő!$B:$F,2,FALSE)</f>
        <v>21-32054-1-048-01-10</v>
      </c>
      <c r="G531" s="199" t="s">
        <v>280</v>
      </c>
      <c r="H531" s="202" t="str">
        <f>AY531&amp;"_"&amp;AW531&amp;"_FIV_"&amp;LEFT(Előlap!$B$6,4)</f>
        <v>3185_529_FIV_2026</v>
      </c>
      <c r="I531" s="202" t="str">
        <f>VLOOKUP($G531,Összesítő!$B:$F,5,FALSE)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1" s="202" t="str">
        <f>VLOOKUP($G531,Összesítő!$B:$F,4,FALSE)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1" s="6">
        <f t="shared" si="1609"/>
        <v>1000</v>
      </c>
      <c r="L531" s="200">
        <v>2030</v>
      </c>
      <c r="M531" s="200">
        <v>2030</v>
      </c>
      <c r="N531" s="12">
        <v>0</v>
      </c>
      <c r="O531" s="7">
        <v>1000</v>
      </c>
      <c r="P531" s="7">
        <v>0</v>
      </c>
      <c r="R531" s="7">
        <v>0</v>
      </c>
      <c r="S531" s="7">
        <v>0</v>
      </c>
      <c r="T531" s="7">
        <v>0</v>
      </c>
      <c r="U531" s="7">
        <v>0</v>
      </c>
      <c r="V531" s="7">
        <v>0</v>
      </c>
      <c r="W531" s="7">
        <v>0</v>
      </c>
      <c r="X531" s="7">
        <v>0</v>
      </c>
      <c r="Y531" s="7">
        <v>0</v>
      </c>
      <c r="Z531" s="7">
        <v>0</v>
      </c>
      <c r="AA531" s="7">
        <v>0</v>
      </c>
      <c r="AB531" s="7">
        <v>0</v>
      </c>
      <c r="AC531" s="6">
        <f t="shared" si="1611"/>
        <v>0</v>
      </c>
      <c r="AD531" s="3" t="str">
        <f t="shared" si="1612"/>
        <v>Nem rövidtávú a feladat.</v>
      </c>
      <c r="AF531" s="7">
        <v>0</v>
      </c>
      <c r="AG531" s="7">
        <v>0</v>
      </c>
      <c r="AH531" s="7">
        <v>0</v>
      </c>
      <c r="AI531" s="7">
        <v>0</v>
      </c>
      <c r="AJ531" s="7">
        <v>0</v>
      </c>
      <c r="AK531" s="7">
        <v>0</v>
      </c>
      <c r="AL531" s="7">
        <v>0</v>
      </c>
      <c r="AM531" s="7">
        <v>0</v>
      </c>
      <c r="AN531" s="7">
        <v>0</v>
      </c>
      <c r="AO531" s="7">
        <v>0</v>
      </c>
      <c r="AP531" s="7">
        <v>0</v>
      </c>
      <c r="AQ531" s="6">
        <f t="shared" si="1613"/>
        <v>0</v>
      </c>
      <c r="AR531" s="199" t="s">
        <v>205</v>
      </c>
      <c r="AS531" s="3" t="str">
        <f t="shared" si="1614"/>
        <v>Forráshiányos a feladat!</v>
      </c>
      <c r="AU531" s="201" t="s">
        <v>135</v>
      </c>
      <c r="AV531" s="201" t="s">
        <v>135</v>
      </c>
      <c r="AW531" s="202">
        <f>COUNTA($G$3:G531)</f>
        <v>529</v>
      </c>
      <c r="AY531" s="8">
        <f>VLOOKUP($G531,Összesítő!$B:$F,3,FALSE)</f>
        <v>3185</v>
      </c>
      <c r="AZ531" s="8">
        <f t="shared" si="1615"/>
        <v>0</v>
      </c>
      <c r="BA531" s="5">
        <f t="shared" si="1616"/>
        <v>1</v>
      </c>
      <c r="BB531" s="5" t="str">
        <f t="shared" si="1617"/>
        <v>H</v>
      </c>
      <c r="BC531" s="5">
        <f t="shared" si="1618"/>
        <v>0</v>
      </c>
      <c r="BD531" s="5">
        <f t="shared" si="1619"/>
        <v>0</v>
      </c>
      <c r="BE531" s="5">
        <f t="shared" si="1620"/>
        <v>0</v>
      </c>
      <c r="BF531" s="8" t="str">
        <f t="shared" si="1621"/>
        <v>Nem rövidtávú a feladat.</v>
      </c>
      <c r="BG531" s="5">
        <f t="shared" si="1622"/>
        <v>1</v>
      </c>
      <c r="BH531" s="5">
        <f t="shared" si="1623"/>
        <v>1</v>
      </c>
      <c r="BI531" s="5">
        <f t="shared" si="1624"/>
        <v>1</v>
      </c>
      <c r="BJ531" s="5">
        <f t="shared" si="1625"/>
        <v>1</v>
      </c>
      <c r="BK531" s="5">
        <f t="shared" si="1626"/>
        <v>1</v>
      </c>
      <c r="BL531" s="4" t="str">
        <f t="shared" si="1627"/>
        <v>Forráshiányos a feladat!</v>
      </c>
      <c r="BM531" s="5">
        <f t="shared" si="1628"/>
        <v>0</v>
      </c>
      <c r="BN531" s="5">
        <f t="shared" si="1629"/>
        <v>1</v>
      </c>
      <c r="BO531" s="5">
        <f t="shared" si="1630"/>
        <v>0</v>
      </c>
      <c r="BP531" s="5">
        <f t="shared" si="1631"/>
        <v>0</v>
      </c>
      <c r="BQ531" s="5">
        <f t="shared" si="1632"/>
        <v>0</v>
      </c>
      <c r="BR531" s="8">
        <f t="shared" si="1633"/>
        <v>0</v>
      </c>
      <c r="BS531" s="5">
        <f t="shared" si="1634"/>
        <v>0</v>
      </c>
      <c r="BT531" s="5">
        <f t="shared" si="1635"/>
        <v>0</v>
      </c>
      <c r="BU531" s="5">
        <f t="shared" si="1636"/>
        <v>1</v>
      </c>
      <c r="BV531" s="5">
        <f t="shared" si="1637"/>
        <v>1</v>
      </c>
      <c r="BW531" s="5">
        <f t="shared" si="1638"/>
        <v>1</v>
      </c>
      <c r="BX531" s="5">
        <f t="shared" si="1639"/>
        <v>1</v>
      </c>
      <c r="BY531" s="5">
        <f t="shared" si="1640"/>
        <v>1</v>
      </c>
      <c r="BZ531" s="5">
        <f t="shared" si="1641"/>
        <v>1</v>
      </c>
      <c r="CA531" s="5">
        <f t="shared" si="1642"/>
        <v>1</v>
      </c>
      <c r="CB531" s="5">
        <f t="shared" si="1643"/>
        <v>1</v>
      </c>
      <c r="CC531" s="5">
        <f t="shared" si="1644"/>
        <v>1</v>
      </c>
      <c r="CD531" s="5" t="str">
        <f t="shared" si="1645"/>
        <v>?</v>
      </c>
      <c r="CE531" s="4" t="str">
        <f t="shared" si="1646"/>
        <v>Kitöltés rendben!</v>
      </c>
      <c r="CF531" s="5">
        <f t="shared" si="1647"/>
        <v>1</v>
      </c>
      <c r="CG531" s="5">
        <f t="shared" si="1648"/>
        <v>0</v>
      </c>
      <c r="CH531" s="5">
        <f t="shared" si="1649"/>
        <v>1</v>
      </c>
    </row>
    <row r="532" spans="1:86" s="2" customFormat="1" ht="30.2" customHeight="1" x14ac:dyDescent="0.25">
      <c r="A532" s="1" t="str">
        <f t="shared" si="1610"/>
        <v>Kitöltés rendben!</v>
      </c>
      <c r="B532" s="200">
        <v>2</v>
      </c>
      <c r="C532" s="199" t="s">
        <v>50</v>
      </c>
      <c r="D532" s="201" t="s">
        <v>751</v>
      </c>
      <c r="E532" s="201" t="s">
        <v>201</v>
      </c>
      <c r="F532" s="202" t="str">
        <f>VLOOKUP($G532,Összesítő!$B:$F,2,FALSE)</f>
        <v>21-32054-1-048-01-10</v>
      </c>
      <c r="G532" s="199" t="s">
        <v>280</v>
      </c>
      <c r="H532" s="202" t="str">
        <f>AY532&amp;"_"&amp;AW532&amp;"_FIV_"&amp;LEFT(Előlap!$B$6,4)</f>
        <v>3185_530_FIV_2026</v>
      </c>
      <c r="I532" s="202" t="str">
        <f>VLOOKUP($G532,Összesítő!$B:$F,5,FALSE)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2" s="202" t="str">
        <f>VLOOKUP($G532,Összesítő!$B:$F,4,FALSE)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2" s="6">
        <f t="shared" si="1609"/>
        <v>1000</v>
      </c>
      <c r="L532" s="200">
        <v>2031</v>
      </c>
      <c r="M532" s="200">
        <v>2031</v>
      </c>
      <c r="N532" s="12">
        <v>0</v>
      </c>
      <c r="O532" s="7">
        <v>1000</v>
      </c>
      <c r="P532" s="7">
        <v>0</v>
      </c>
      <c r="R532" s="7">
        <v>0</v>
      </c>
      <c r="S532" s="7">
        <v>0</v>
      </c>
      <c r="T532" s="7">
        <v>0</v>
      </c>
      <c r="U532" s="7">
        <v>0</v>
      </c>
      <c r="V532" s="7">
        <v>0</v>
      </c>
      <c r="W532" s="7">
        <v>0</v>
      </c>
      <c r="X532" s="7">
        <v>0</v>
      </c>
      <c r="Y532" s="7">
        <v>0</v>
      </c>
      <c r="Z532" s="7">
        <v>0</v>
      </c>
      <c r="AA532" s="7">
        <v>0</v>
      </c>
      <c r="AB532" s="7">
        <v>0</v>
      </c>
      <c r="AC532" s="6">
        <f t="shared" si="1611"/>
        <v>0</v>
      </c>
      <c r="AD532" s="3" t="str">
        <f t="shared" si="1612"/>
        <v>Nem rövidtávú a feladat.</v>
      </c>
      <c r="AF532" s="7">
        <v>0</v>
      </c>
      <c r="AG532" s="7">
        <v>0</v>
      </c>
      <c r="AH532" s="7">
        <v>0</v>
      </c>
      <c r="AI532" s="7">
        <v>0</v>
      </c>
      <c r="AJ532" s="7">
        <v>0</v>
      </c>
      <c r="AK532" s="7">
        <v>0</v>
      </c>
      <c r="AL532" s="7">
        <v>0</v>
      </c>
      <c r="AM532" s="7">
        <v>0</v>
      </c>
      <c r="AN532" s="7">
        <v>0</v>
      </c>
      <c r="AO532" s="7">
        <v>0</v>
      </c>
      <c r="AP532" s="7">
        <v>0</v>
      </c>
      <c r="AQ532" s="6">
        <f t="shared" si="1613"/>
        <v>0</v>
      </c>
      <c r="AR532" s="199" t="s">
        <v>205</v>
      </c>
      <c r="AS532" s="3" t="str">
        <f t="shared" si="1614"/>
        <v>Forráshiányos a feladat!</v>
      </c>
      <c r="AU532" s="201" t="s">
        <v>135</v>
      </c>
      <c r="AV532" s="201" t="s">
        <v>135</v>
      </c>
      <c r="AW532" s="202">
        <f>COUNTA($G$3:G532)</f>
        <v>530</v>
      </c>
      <c r="AY532" s="8">
        <f>VLOOKUP($G532,Összesítő!$B:$F,3,FALSE)</f>
        <v>3185</v>
      </c>
      <c r="AZ532" s="8">
        <f t="shared" si="1615"/>
        <v>0</v>
      </c>
      <c r="BA532" s="5">
        <f t="shared" si="1616"/>
        <v>1</v>
      </c>
      <c r="BB532" s="5" t="str">
        <f t="shared" si="1617"/>
        <v>H</v>
      </c>
      <c r="BC532" s="5">
        <f t="shared" si="1618"/>
        <v>0</v>
      </c>
      <c r="BD532" s="5">
        <f t="shared" si="1619"/>
        <v>0</v>
      </c>
      <c r="BE532" s="5">
        <f t="shared" si="1620"/>
        <v>0</v>
      </c>
      <c r="BF532" s="8" t="str">
        <f t="shared" si="1621"/>
        <v>Nem rövidtávú a feladat.</v>
      </c>
      <c r="BG532" s="5">
        <f t="shared" si="1622"/>
        <v>1</v>
      </c>
      <c r="BH532" s="5">
        <f t="shared" si="1623"/>
        <v>1</v>
      </c>
      <c r="BI532" s="5">
        <f t="shared" si="1624"/>
        <v>1</v>
      </c>
      <c r="BJ532" s="5">
        <f t="shared" si="1625"/>
        <v>1</v>
      </c>
      <c r="BK532" s="5">
        <f t="shared" si="1626"/>
        <v>1</v>
      </c>
      <c r="BL532" s="4" t="str">
        <f t="shared" si="1627"/>
        <v>Forráshiányos a feladat!</v>
      </c>
      <c r="BM532" s="5">
        <f t="shared" si="1628"/>
        <v>0</v>
      </c>
      <c r="BN532" s="5">
        <f t="shared" si="1629"/>
        <v>1</v>
      </c>
      <c r="BO532" s="5">
        <f t="shared" si="1630"/>
        <v>0</v>
      </c>
      <c r="BP532" s="5">
        <f t="shared" si="1631"/>
        <v>0</v>
      </c>
      <c r="BQ532" s="5">
        <f t="shared" si="1632"/>
        <v>0</v>
      </c>
      <c r="BR532" s="8">
        <f t="shared" si="1633"/>
        <v>0</v>
      </c>
      <c r="BS532" s="5">
        <f t="shared" si="1634"/>
        <v>0</v>
      </c>
      <c r="BT532" s="5">
        <f t="shared" si="1635"/>
        <v>0</v>
      </c>
      <c r="BU532" s="5">
        <f t="shared" si="1636"/>
        <v>1</v>
      </c>
      <c r="BV532" s="5">
        <f t="shared" si="1637"/>
        <v>1</v>
      </c>
      <c r="BW532" s="5">
        <f t="shared" si="1638"/>
        <v>1</v>
      </c>
      <c r="BX532" s="5">
        <f t="shared" si="1639"/>
        <v>1</v>
      </c>
      <c r="BY532" s="5">
        <f t="shared" si="1640"/>
        <v>1</v>
      </c>
      <c r="BZ532" s="5">
        <f t="shared" si="1641"/>
        <v>1</v>
      </c>
      <c r="CA532" s="5">
        <f t="shared" si="1642"/>
        <v>1</v>
      </c>
      <c r="CB532" s="5">
        <f t="shared" si="1643"/>
        <v>1</v>
      </c>
      <c r="CC532" s="5">
        <f t="shared" si="1644"/>
        <v>1</v>
      </c>
      <c r="CD532" s="5" t="str">
        <f t="shared" si="1645"/>
        <v>?</v>
      </c>
      <c r="CE532" s="4" t="str">
        <f t="shared" si="1646"/>
        <v>Kitöltés rendben!</v>
      </c>
      <c r="CF532" s="5">
        <f t="shared" si="1647"/>
        <v>1</v>
      </c>
      <c r="CG532" s="5">
        <f t="shared" si="1648"/>
        <v>0</v>
      </c>
      <c r="CH532" s="5">
        <f t="shared" si="1649"/>
        <v>1</v>
      </c>
    </row>
    <row r="533" spans="1:86" s="2" customFormat="1" ht="30.2" customHeight="1" x14ac:dyDescent="0.25">
      <c r="A533" s="1" t="str">
        <f t="shared" si="1610"/>
        <v>Kitöltés rendben!</v>
      </c>
      <c r="B533" s="200">
        <v>2</v>
      </c>
      <c r="C533" s="199" t="s">
        <v>50</v>
      </c>
      <c r="D533" s="201" t="s">
        <v>752</v>
      </c>
      <c r="E533" s="201" t="s">
        <v>201</v>
      </c>
      <c r="F533" s="202" t="str">
        <f>VLOOKUP($G533,Összesítő!$B:$F,2,FALSE)</f>
        <v>21-32054-1-048-01-10</v>
      </c>
      <c r="G533" s="199" t="s">
        <v>280</v>
      </c>
      <c r="H533" s="202" t="str">
        <f>AY533&amp;"_"&amp;AW533&amp;"_FIV_"&amp;LEFT(Előlap!$B$6,4)</f>
        <v>3185_531_FIV_2026</v>
      </c>
      <c r="I533" s="202" t="str">
        <f>VLOOKUP($G533,Összesítő!$B:$F,5,FALSE)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3" s="202" t="str">
        <f>VLOOKUP($G533,Összesítő!$B:$F,4,FALSE)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3" s="6">
        <f t="shared" si="1609"/>
        <v>1000</v>
      </c>
      <c r="L533" s="200">
        <v>2031</v>
      </c>
      <c r="M533" s="200">
        <v>2031</v>
      </c>
      <c r="N533" s="12">
        <v>0</v>
      </c>
      <c r="O533" s="7">
        <v>1000</v>
      </c>
      <c r="P533" s="7">
        <v>0</v>
      </c>
      <c r="R533" s="7">
        <v>0</v>
      </c>
      <c r="S533" s="7">
        <v>0</v>
      </c>
      <c r="T533" s="7">
        <v>0</v>
      </c>
      <c r="U533" s="7">
        <v>0</v>
      </c>
      <c r="V533" s="7">
        <v>0</v>
      </c>
      <c r="W533" s="7">
        <v>0</v>
      </c>
      <c r="X533" s="7">
        <v>0</v>
      </c>
      <c r="Y533" s="7">
        <v>0</v>
      </c>
      <c r="Z533" s="7">
        <v>0</v>
      </c>
      <c r="AA533" s="7">
        <v>0</v>
      </c>
      <c r="AB533" s="7">
        <v>0</v>
      </c>
      <c r="AC533" s="6">
        <f t="shared" si="1611"/>
        <v>0</v>
      </c>
      <c r="AD533" s="3" t="str">
        <f t="shared" si="1612"/>
        <v>Nem rövidtávú a feladat.</v>
      </c>
      <c r="AF533" s="7">
        <v>0</v>
      </c>
      <c r="AG533" s="7">
        <v>0</v>
      </c>
      <c r="AH533" s="7">
        <v>0</v>
      </c>
      <c r="AI533" s="7">
        <v>0</v>
      </c>
      <c r="AJ533" s="7">
        <v>0</v>
      </c>
      <c r="AK533" s="7">
        <v>0</v>
      </c>
      <c r="AL533" s="7">
        <v>0</v>
      </c>
      <c r="AM533" s="7">
        <v>0</v>
      </c>
      <c r="AN533" s="7">
        <v>0</v>
      </c>
      <c r="AO533" s="7">
        <v>0</v>
      </c>
      <c r="AP533" s="7">
        <v>0</v>
      </c>
      <c r="AQ533" s="6">
        <f t="shared" si="1613"/>
        <v>0</v>
      </c>
      <c r="AR533" s="199" t="s">
        <v>205</v>
      </c>
      <c r="AS533" s="3" t="str">
        <f t="shared" si="1614"/>
        <v>Forráshiányos a feladat!</v>
      </c>
      <c r="AU533" s="201" t="s">
        <v>135</v>
      </c>
      <c r="AV533" s="201" t="s">
        <v>135</v>
      </c>
      <c r="AW533" s="202">
        <f>COUNTA($G$3:G533)</f>
        <v>531</v>
      </c>
      <c r="AY533" s="8">
        <f>VLOOKUP($G533,Összesítő!$B:$F,3,FALSE)</f>
        <v>3185</v>
      </c>
      <c r="AZ533" s="8">
        <f t="shared" si="1615"/>
        <v>0</v>
      </c>
      <c r="BA533" s="5">
        <f t="shared" si="1616"/>
        <v>1</v>
      </c>
      <c r="BB533" s="5" t="str">
        <f t="shared" si="1617"/>
        <v>H</v>
      </c>
      <c r="BC533" s="5">
        <f t="shared" si="1618"/>
        <v>0</v>
      </c>
      <c r="BD533" s="5">
        <f t="shared" si="1619"/>
        <v>0</v>
      </c>
      <c r="BE533" s="5">
        <f t="shared" si="1620"/>
        <v>0</v>
      </c>
      <c r="BF533" s="8" t="str">
        <f t="shared" si="1621"/>
        <v>Nem rövidtávú a feladat.</v>
      </c>
      <c r="BG533" s="5">
        <f t="shared" si="1622"/>
        <v>1</v>
      </c>
      <c r="BH533" s="5">
        <f t="shared" si="1623"/>
        <v>1</v>
      </c>
      <c r="BI533" s="5">
        <f t="shared" si="1624"/>
        <v>1</v>
      </c>
      <c r="BJ533" s="5">
        <f t="shared" si="1625"/>
        <v>1</v>
      </c>
      <c r="BK533" s="5">
        <f t="shared" si="1626"/>
        <v>1</v>
      </c>
      <c r="BL533" s="4" t="str">
        <f t="shared" si="1627"/>
        <v>Forráshiányos a feladat!</v>
      </c>
      <c r="BM533" s="5">
        <f t="shared" si="1628"/>
        <v>0</v>
      </c>
      <c r="BN533" s="5">
        <f t="shared" si="1629"/>
        <v>1</v>
      </c>
      <c r="BO533" s="5">
        <f t="shared" si="1630"/>
        <v>0</v>
      </c>
      <c r="BP533" s="5">
        <f t="shared" si="1631"/>
        <v>0</v>
      </c>
      <c r="BQ533" s="5">
        <f t="shared" si="1632"/>
        <v>0</v>
      </c>
      <c r="BR533" s="8">
        <f t="shared" si="1633"/>
        <v>0</v>
      </c>
      <c r="BS533" s="5">
        <f t="shared" si="1634"/>
        <v>0</v>
      </c>
      <c r="BT533" s="5">
        <f t="shared" si="1635"/>
        <v>0</v>
      </c>
      <c r="BU533" s="5">
        <f t="shared" si="1636"/>
        <v>1</v>
      </c>
      <c r="BV533" s="5">
        <f t="shared" si="1637"/>
        <v>1</v>
      </c>
      <c r="BW533" s="5">
        <f t="shared" si="1638"/>
        <v>1</v>
      </c>
      <c r="BX533" s="5">
        <f t="shared" si="1639"/>
        <v>1</v>
      </c>
      <c r="BY533" s="5">
        <f t="shared" si="1640"/>
        <v>1</v>
      </c>
      <c r="BZ533" s="5">
        <f t="shared" si="1641"/>
        <v>1</v>
      </c>
      <c r="CA533" s="5">
        <f t="shared" si="1642"/>
        <v>1</v>
      </c>
      <c r="CB533" s="5">
        <f t="shared" si="1643"/>
        <v>1</v>
      </c>
      <c r="CC533" s="5">
        <f t="shared" si="1644"/>
        <v>1</v>
      </c>
      <c r="CD533" s="5" t="str">
        <f t="shared" si="1645"/>
        <v>?</v>
      </c>
      <c r="CE533" s="4" t="str">
        <f t="shared" si="1646"/>
        <v>Kitöltés rendben!</v>
      </c>
      <c r="CF533" s="5">
        <f t="shared" si="1647"/>
        <v>1</v>
      </c>
      <c r="CG533" s="5">
        <f t="shared" si="1648"/>
        <v>0</v>
      </c>
      <c r="CH533" s="5">
        <f t="shared" si="1649"/>
        <v>1</v>
      </c>
    </row>
    <row r="534" spans="1:86" s="2" customFormat="1" ht="30.2" customHeight="1" x14ac:dyDescent="0.25">
      <c r="A534" s="1" t="str">
        <f t="shared" ref="A534:A546" si="1650">IF($G534="","Nincs VKR kiválasztva!",CE534)</f>
        <v>Kitöltés rendben!</v>
      </c>
      <c r="B534" s="200">
        <v>2</v>
      </c>
      <c r="C534" s="199" t="s">
        <v>50</v>
      </c>
      <c r="D534" s="201" t="s">
        <v>750</v>
      </c>
      <c r="E534" s="201" t="s">
        <v>201</v>
      </c>
      <c r="F534" s="202" t="str">
        <f>VLOOKUP($G534,Összesítő!$B:$F,2,FALSE)</f>
        <v>21-32054-1-048-01-10</v>
      </c>
      <c r="G534" s="199" t="s">
        <v>280</v>
      </c>
      <c r="H534" s="202" t="str">
        <f>AY534&amp;"_"&amp;AW534&amp;"_FIV_"&amp;LEFT(Előlap!$B$6,4)</f>
        <v>3185_532_FIV_2026</v>
      </c>
      <c r="I534" s="202" t="str">
        <f>VLOOKUP($G534,Összesítő!$B:$F,5,FALSE)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4" s="202" t="str">
        <f>VLOOKUP($G534,Összesítő!$B:$F,4,FALSE)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4" s="6">
        <f t="shared" si="1609"/>
        <v>1000</v>
      </c>
      <c r="L534" s="200">
        <v>2034</v>
      </c>
      <c r="M534" s="200">
        <v>2034</v>
      </c>
      <c r="N534" s="12">
        <v>0</v>
      </c>
      <c r="O534" s="7">
        <v>1000</v>
      </c>
      <c r="P534" s="7">
        <v>0</v>
      </c>
      <c r="R534" s="7">
        <v>0</v>
      </c>
      <c r="S534" s="7">
        <v>0</v>
      </c>
      <c r="T534" s="7">
        <v>0</v>
      </c>
      <c r="U534" s="7">
        <v>0</v>
      </c>
      <c r="V534" s="7">
        <v>0</v>
      </c>
      <c r="W534" s="7">
        <v>0</v>
      </c>
      <c r="X534" s="7">
        <v>0</v>
      </c>
      <c r="Y534" s="7">
        <v>0</v>
      </c>
      <c r="Z534" s="7">
        <v>0</v>
      </c>
      <c r="AA534" s="7">
        <v>0</v>
      </c>
      <c r="AB534" s="7">
        <v>0</v>
      </c>
      <c r="AC534" s="6">
        <f t="shared" ref="AC534:AC546" si="1651">SUM(R534:AB534)</f>
        <v>0</v>
      </c>
      <c r="AD534" s="3" t="str">
        <f t="shared" ref="AD534:AD546" si="1652">IF($G534="","Nincs VKR kiválasztva!",IF(BA534=0,"Hiányos kitöltés!",BF534))</f>
        <v>Nem rövidtávú a feladat.</v>
      </c>
      <c r="AF534" s="7">
        <v>0</v>
      </c>
      <c r="AG534" s="7">
        <v>0</v>
      </c>
      <c r="AH534" s="7">
        <v>0</v>
      </c>
      <c r="AI534" s="7">
        <v>0</v>
      </c>
      <c r="AJ534" s="7">
        <v>0</v>
      </c>
      <c r="AK534" s="7">
        <v>0</v>
      </c>
      <c r="AL534" s="7">
        <v>0</v>
      </c>
      <c r="AM534" s="7">
        <v>0</v>
      </c>
      <c r="AN534" s="7">
        <v>0</v>
      </c>
      <c r="AO534" s="7">
        <v>0</v>
      </c>
      <c r="AP534" s="7">
        <v>0</v>
      </c>
      <c r="AQ534" s="6">
        <f t="shared" ref="AQ534:AQ546" si="1653">SUM(AF534:AP534)</f>
        <v>0</v>
      </c>
      <c r="AR534" s="199" t="s">
        <v>205</v>
      </c>
      <c r="AS534" s="3" t="str">
        <f t="shared" ref="AS534:AS546" si="1654">IF($G534="","Nincs VKR kiválasztva!",IF($BA534=0,"Hiányos kitöltés!",IF($BN534=0,"Nem hosszútávú a feladat.",$BL534)))</f>
        <v>Forráshiányos a feladat!</v>
      </c>
      <c r="AU534" s="201" t="s">
        <v>135</v>
      </c>
      <c r="AV534" s="201" t="s">
        <v>135</v>
      </c>
      <c r="AW534" s="202">
        <f>COUNTA($G$3:G534)</f>
        <v>532</v>
      </c>
      <c r="AY534" s="8">
        <f>VLOOKUP($G534,Összesítő!$B:$F,3,FALSE)</f>
        <v>3185</v>
      </c>
      <c r="AZ534" s="8">
        <f t="shared" ref="AZ534:AZ546" si="1655">LEN($AU534)</f>
        <v>0</v>
      </c>
      <c r="BA534" s="5">
        <f t="shared" ref="BA534:BA546" si="1656">IF(OR($B534="",$C534="",$D534="",$E534="",$F534="",$L534="",$M534="",$N534="",$O534="",$P534=""),0,1)</f>
        <v>1</v>
      </c>
      <c r="BB534" s="5" t="str">
        <f t="shared" ref="BB534:BB546" si="1657">IF($F534="",0,IF(AND($L534=2027,$M534=2027),"R",IF(AND($L534=2027,$M534&gt;2027),"RH",IF(AND($L534&gt;2027,$M534&gt;2027),"H","x"))))</f>
        <v>H</v>
      </c>
      <c r="BC534" s="5">
        <f t="shared" ref="BC534:BC546" si="1658">IF(OR(BB534="R",BB534="RH"),1,0)</f>
        <v>0</v>
      </c>
      <c r="BD534" s="5">
        <f t="shared" ref="BD534:BD546" si="1659">IF(AND($BB534="R",$O534&gt;0),1,IF(AND($BB534="H",$N534&gt;0),1,0))</f>
        <v>0</v>
      </c>
      <c r="BE534" s="5">
        <f t="shared" ref="BE534:BE546" si="1660">IF($AC534&lt;$N534,1,IF($AC534=$N534,0))</f>
        <v>0</v>
      </c>
      <c r="BF534" s="8" t="str">
        <f t="shared" ref="BF534:BF546" si="1661">IF($L534&gt;2027,"Nem rövidtávú a feladat.",IF($BE534=1,"Az I. ütem nem lehet forráshiányos!",IF($AC534&gt;$N534,"Többlet forrást jelölt meg az I. ütemnél! A forrás ne legyen több a költségnél.",IF($AC534=$N534,"A forrás egyenlő a költséggel (I.ütem).",0))))</f>
        <v>Nem rövidtávú a feladat.</v>
      </c>
      <c r="BG534" s="5">
        <f t="shared" ref="BG534:BG546" si="1662">IF(AND($R534&lt;&gt;"",$S534&lt;&gt;"",$T534&lt;&gt;"",$U534&lt;&gt;"",$V534&lt;&gt;"",$W534&lt;&gt;"",$X534&lt;&gt;"",$Y534&lt;&gt;"",$Z534&lt;&gt;"",$AA534&lt;&gt;"",$AB534&lt;&gt;""),1,0)</f>
        <v>1</v>
      </c>
      <c r="BH534" s="5">
        <f t="shared" ref="BH534:BH546" si="1663">IF(AND($BG534=1,$N534=$AC534),1,0)</f>
        <v>1</v>
      </c>
      <c r="BI534" s="5">
        <f t="shared" ref="BI534:BI546" si="1664">IF($AQ534&lt;$O534,1,0)</f>
        <v>1</v>
      </c>
      <c r="BJ534" s="5">
        <f t="shared" ref="BJ534:BJ546" si="1665">IF(AND($AF534&lt;&gt;"",$AG534&lt;&gt;"",$AH534&lt;&gt;"",$AI534&lt;&gt;"",$AJ534&lt;&gt;"",$AK534&lt;&gt;"",$AL534&lt;&gt;"",$AM534&lt;&gt;"",$AN534&lt;&gt;"",$AO534&lt;&gt;"",$AP534&lt;&gt;""),1,0)</f>
        <v>1</v>
      </c>
      <c r="BK534" s="5">
        <f t="shared" ref="BK534:BK546" si="1666">IF(AND($BJ534=1,$O534=$AQ534),1,IF(AND($BJ534=1,$O534&gt;$AQ534,AR534="igen"),1,0))</f>
        <v>1</v>
      </c>
      <c r="BL534" s="4" t="str">
        <f t="shared" ref="BL534:BL546" si="1667">IF($M534&lt;2028,"Nem hosszútávú a feladat.",IF(AND($BI534=1,$AR534="nem"),"Forráshiányos a feladat? Jelölje az AR-oszlopban!",IF(AND($BI534=0,$AR534="igen"),"Forráshiányosnak jelölte a feladat az AR-oszlopban, de a forrás költség adatok alapnján nem az!",IF(AND($BI534=1,$AR534="igen"),"Forráshiányos a feladat!",IF($AQ534&gt;$O534,"Többlet forrást jelölt meg a II. ütemnél! A forrás ne legyen több a költségnél.",IF($AQ534=$O534,"A forrás egyenlő a költséggel (II.ütem).",0))))))</f>
        <v>Forráshiányos a feladat!</v>
      </c>
      <c r="BM534" s="5">
        <f t="shared" ref="BM534:BM546" si="1668">IF($M534&lt;2028,1,0)</f>
        <v>0</v>
      </c>
      <c r="BN534" s="5">
        <f t="shared" ref="BN534:BN546" si="1669">IF($M534&gt;2027,1,0)</f>
        <v>1</v>
      </c>
      <c r="BO534" s="5">
        <f t="shared" ref="BO534:BO546" si="1670">IF(AND($BM534=1,$N534=0),1,0)</f>
        <v>0</v>
      </c>
      <c r="BP534" s="5">
        <f t="shared" ref="BP534:BP546" si="1671">IF(AND($BN534=1,$O534=0),1,0)</f>
        <v>0</v>
      </c>
      <c r="BQ534" s="5">
        <f t="shared" ref="BQ534:BQ546" si="1672">IF(AND($BB534="R",$N534=0,$AZ534&gt;29),1,IF(AND($BB534="RH",$N534=0,$AZ534&gt;29),1,0))</f>
        <v>0</v>
      </c>
      <c r="BR534" s="8">
        <f t="shared" ref="BR534:BR546" si="1673">IF($BN534=0,"Nincs hosszútávú terv!",IF(AND($BB534="H",$O534=0,$AZ534=0),"Nullás a hosszútávú feladat és nincs hozzá indoklás!",IF(AND($BB534="RH",$O534=0,$AZ534=0),"Nullás a hosszútávú feladat és nincs hozzá indoklás!",IF(AND($BB534="R",$O534=0,$AZ534&lt;300),"Nullás a hosszútávú feladat és rövid hozzá az indoklás!",IF(AND($BB534="RH",$O534=0,$AZ534&lt;300),"Nullás a hosszútávú feladat és rövid hozzá az indoklás!",0)))))</f>
        <v>0</v>
      </c>
      <c r="BS534" s="5">
        <f t="shared" ref="BS534:BS546" si="1674">IF(AND($BB534="R",$N534=0,$AZ534&gt;29),1,IF(AND($BB534="RH",$N534=0,$AZ534&gt;29),1,0))</f>
        <v>0</v>
      </c>
      <c r="BT534" s="5">
        <f t="shared" ref="BT534:BT546" si="1675">IF(AND($BB534="H",$O534=0,$AZ534&gt;29),1,IF(AND($BB534="RH",$O534=0,$AZ534&gt;29),1,0))</f>
        <v>0</v>
      </c>
      <c r="BU534" s="5">
        <f t="shared" ref="BU534:BU546" si="1676">IF($B534="",0,1)</f>
        <v>1</v>
      </c>
      <c r="BV534" s="5">
        <f t="shared" ref="BV534:BV546" si="1677">IF($C534="",0,1)</f>
        <v>1</v>
      </c>
      <c r="BW534" s="5">
        <f t="shared" ref="BW534:BW546" si="1678">IF($D534="",0,1)</f>
        <v>1</v>
      </c>
      <c r="BX534" s="5">
        <f t="shared" ref="BX534:BX546" si="1679">IF($E534="",0,1)</f>
        <v>1</v>
      </c>
      <c r="BY534" s="5">
        <f t="shared" ref="BY534:BY546" si="1680">IF($L534="",0,1)</f>
        <v>1</v>
      </c>
      <c r="BZ534" s="5">
        <f t="shared" ref="BZ534:BZ546" si="1681">IF($M534="",0,1)</f>
        <v>1</v>
      </c>
      <c r="CA534" s="5">
        <f t="shared" ref="CA534:CA546" si="1682">IF($N534="",0,1)</f>
        <v>1</v>
      </c>
      <c r="CB534" s="5">
        <f t="shared" ref="CB534:CB546" si="1683">IF($O534="",0,1)</f>
        <v>1</v>
      </c>
      <c r="CC534" s="5">
        <f t="shared" ref="CC534:CC546" si="1684">IF($P534="",0,1)</f>
        <v>1</v>
      </c>
      <c r="CD534" s="5" t="str">
        <f t="shared" ref="CD534:CD546" si="1685">IF(AND($BA534=0,$BU534=0),"Hiányos kitöltés! (B-oszlop üres)",IF(AND($BA534=0,$BV534=0),"Hiányos kitöltés! (C-oszlop üres)",IF(AND($BA534=0,$BW534=0),"Hiányos kitöltés! (D-oszlop üres)",IF(AND($BA534=0,$BX534=0),"Hiányos kitöltés! (E-oszlop üres)",IF(AND($BA534=0,$BY534=0),"Hiányos kitöltés! (L-oszlop üres)",IF(AND($BA534=0,$BZ534=0),"Hiányos kitöltés! (M-oszlop üres)",IF(AND($BA534=0,$CA534=0),"Hiányos kitöltés! (N-oszlop üres)",IF(AND($BA534=0,$CB534=0),"Hiányos kitöltés! (O-oszlop üres)",IF(AND($BA534=0,$CC534=0),"Hiányos kitöltés! (P-oszlop üres)",IF(AND($BA534=0,$BG534=0),"Hiányos kitöltés! (I.ütem forrása hiányos!","?"))))))))))</f>
        <v>?</v>
      </c>
      <c r="CE534" s="4" t="str">
        <f t="shared" ref="CE534:CE546" si="1686">IF($BA534=0,$CD534,IF($BG534=0,"I. ütem forrása nincs kitöltve!",IF($BJ534=0,"II. ütem forrása nincs kitöltve!",IF($BD534=1,"Költségek üteme nem megfelelő (az időtartam és a költség üteme eltér)!",IF(AND(BH534=0,$BA534=1,$BJ534=1,$BD534=1),"Kötelező cellák kitöltve, de az I. ütem forrása hibás!",IF(AND(BJ534=0,$BA534=1,$BJ534=1,$BD534=1),"Kötelező cellák kitöltve, de a II. ütem forrása hibás!",IF(AND($BO534=1,$AZ534&lt;30),"Nullás a rövidtávú feladat és rövid (hiányzik) a hozzá tartozó indoklás!",IF(AND($BP534=1,$AZ534&lt;30),"Nullás a hosszútávú feladat és rövid (hiányzik) a hozzá tartozó indoklás!",IF(AND(BN534=1,C534="2011_RENDKÍVÜLI"),"II. ütemre nem tervezhet Rendkívüli feladatot!",IF(BH534=0,AD534,IF(BK534=0,AS534,IF(AND(BC534=1,$P534&gt;$N534),"EM rendelet 2. melléklet terhére elszámolt költség nem lehet nagyobb az I. ütemre tervezett tényleges költségnél!",IF($AC534&gt;$N534,"Többlet forrást jelölt meg az I. ütemnél! A forrás ne legyen több a költségnél.",IF($AQ534&gt;$O534,"Többlet forrást jelölt meg a II. ütemnél! A forrás ne legyen több a költségnél.","Kitöltés rendben!"))))))))))))))</f>
        <v>Kitöltés rendben!</v>
      </c>
      <c r="CF534" s="5">
        <f t="shared" ref="CF534:CF546" si="1687">IF(A534="Kitöltés rendben!",1,0)</f>
        <v>1</v>
      </c>
      <c r="CG534" s="5">
        <f t="shared" ref="CG534:CG546" si="1688">IF(AND($BB534="R",$CF534=1),1,IF(AND($BB534="RH",$CF534=1),1,0))</f>
        <v>0</v>
      </c>
      <c r="CH534" s="5">
        <f t="shared" ref="CH534:CH546" si="1689">IF(AND($BB534="H",$CF534=1),1,IF(AND($BB534="RH",$CF534=1),1,0))</f>
        <v>1</v>
      </c>
    </row>
    <row r="535" spans="1:86" s="2" customFormat="1" ht="30.2" customHeight="1" x14ac:dyDescent="0.25">
      <c r="A535" s="1" t="str">
        <f t="shared" si="1650"/>
        <v>Kitöltés rendben!</v>
      </c>
      <c r="B535" s="200">
        <v>2</v>
      </c>
      <c r="C535" s="199" t="s">
        <v>50</v>
      </c>
      <c r="D535" s="201" t="s">
        <v>744</v>
      </c>
      <c r="E535" s="201" t="s">
        <v>201</v>
      </c>
      <c r="F535" s="202" t="str">
        <f>VLOOKUP($G535,Összesítő!$B:$F,2,FALSE)</f>
        <v>21-32054-1-048-01-10</v>
      </c>
      <c r="G535" s="199" t="s">
        <v>280</v>
      </c>
      <c r="H535" s="202" t="str">
        <f>AY535&amp;"_"&amp;AW535&amp;"_FIV_"&amp;LEFT(Előlap!$B$6,4)</f>
        <v>3185_533_FIV_2026</v>
      </c>
      <c r="I535" s="202" t="str">
        <f>VLOOKUP($G535,Összesítő!$B:$F,5,FALSE)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5" s="202" t="str">
        <f>VLOOKUP($G535,Összesítő!$B:$F,4,FALSE)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5" s="6">
        <f t="shared" si="1609"/>
        <v>5000</v>
      </c>
      <c r="L535" s="200">
        <v>2035</v>
      </c>
      <c r="M535" s="200">
        <v>2035</v>
      </c>
      <c r="N535" s="12">
        <v>0</v>
      </c>
      <c r="O535" s="7">
        <v>5000</v>
      </c>
      <c r="P535" s="7">
        <v>0</v>
      </c>
      <c r="R535" s="7">
        <v>0</v>
      </c>
      <c r="S535" s="7">
        <v>0</v>
      </c>
      <c r="T535" s="7">
        <v>0</v>
      </c>
      <c r="U535" s="7">
        <v>0</v>
      </c>
      <c r="V535" s="7">
        <v>0</v>
      </c>
      <c r="W535" s="7">
        <v>0</v>
      </c>
      <c r="X535" s="7">
        <v>0</v>
      </c>
      <c r="Y535" s="7">
        <v>0</v>
      </c>
      <c r="Z535" s="7">
        <v>0</v>
      </c>
      <c r="AA535" s="7">
        <v>0</v>
      </c>
      <c r="AB535" s="7">
        <v>0</v>
      </c>
      <c r="AC535" s="6">
        <f t="shared" si="1651"/>
        <v>0</v>
      </c>
      <c r="AD535" s="3" t="str">
        <f t="shared" si="1652"/>
        <v>Nem rövidtávú a feladat.</v>
      </c>
      <c r="AF535" s="7">
        <v>0</v>
      </c>
      <c r="AG535" s="7">
        <v>0</v>
      </c>
      <c r="AH535" s="7">
        <v>0</v>
      </c>
      <c r="AI535" s="7">
        <v>0</v>
      </c>
      <c r="AJ535" s="7">
        <v>0</v>
      </c>
      <c r="AK535" s="7">
        <v>0</v>
      </c>
      <c r="AL535" s="7">
        <v>0</v>
      </c>
      <c r="AM535" s="7">
        <v>0</v>
      </c>
      <c r="AN535" s="7">
        <v>0</v>
      </c>
      <c r="AO535" s="7">
        <v>0</v>
      </c>
      <c r="AP535" s="7">
        <v>0</v>
      </c>
      <c r="AQ535" s="6">
        <f t="shared" si="1653"/>
        <v>0</v>
      </c>
      <c r="AR535" s="199" t="s">
        <v>205</v>
      </c>
      <c r="AS535" s="3" t="str">
        <f t="shared" si="1654"/>
        <v>Forráshiányos a feladat!</v>
      </c>
      <c r="AU535" s="201" t="s">
        <v>135</v>
      </c>
      <c r="AV535" s="201" t="s">
        <v>135</v>
      </c>
      <c r="AW535" s="202">
        <f>COUNTA($G$3:G535)</f>
        <v>533</v>
      </c>
      <c r="AY535" s="8">
        <f>VLOOKUP($G535,Összesítő!$B:$F,3,FALSE)</f>
        <v>3185</v>
      </c>
      <c r="AZ535" s="8">
        <f t="shared" si="1655"/>
        <v>0</v>
      </c>
      <c r="BA535" s="5">
        <f t="shared" si="1656"/>
        <v>1</v>
      </c>
      <c r="BB535" s="5" t="str">
        <f t="shared" si="1657"/>
        <v>H</v>
      </c>
      <c r="BC535" s="5">
        <f t="shared" si="1658"/>
        <v>0</v>
      </c>
      <c r="BD535" s="5">
        <f t="shared" si="1659"/>
        <v>0</v>
      </c>
      <c r="BE535" s="5">
        <f t="shared" si="1660"/>
        <v>0</v>
      </c>
      <c r="BF535" s="8" t="str">
        <f t="shared" si="1661"/>
        <v>Nem rövidtávú a feladat.</v>
      </c>
      <c r="BG535" s="5">
        <f t="shared" si="1662"/>
        <v>1</v>
      </c>
      <c r="BH535" s="5">
        <f t="shared" si="1663"/>
        <v>1</v>
      </c>
      <c r="BI535" s="5">
        <f t="shared" si="1664"/>
        <v>1</v>
      </c>
      <c r="BJ535" s="5">
        <f t="shared" si="1665"/>
        <v>1</v>
      </c>
      <c r="BK535" s="5">
        <f t="shared" si="1666"/>
        <v>1</v>
      </c>
      <c r="BL535" s="4" t="str">
        <f t="shared" si="1667"/>
        <v>Forráshiányos a feladat!</v>
      </c>
      <c r="BM535" s="5">
        <f t="shared" si="1668"/>
        <v>0</v>
      </c>
      <c r="BN535" s="5">
        <f t="shared" si="1669"/>
        <v>1</v>
      </c>
      <c r="BO535" s="5">
        <f t="shared" si="1670"/>
        <v>0</v>
      </c>
      <c r="BP535" s="5">
        <f t="shared" si="1671"/>
        <v>0</v>
      </c>
      <c r="BQ535" s="5">
        <f t="shared" si="1672"/>
        <v>0</v>
      </c>
      <c r="BR535" s="8">
        <f t="shared" si="1673"/>
        <v>0</v>
      </c>
      <c r="BS535" s="5">
        <f t="shared" si="1674"/>
        <v>0</v>
      </c>
      <c r="BT535" s="5">
        <f t="shared" si="1675"/>
        <v>0</v>
      </c>
      <c r="BU535" s="5">
        <f t="shared" si="1676"/>
        <v>1</v>
      </c>
      <c r="BV535" s="5">
        <f t="shared" si="1677"/>
        <v>1</v>
      </c>
      <c r="BW535" s="5">
        <f t="shared" si="1678"/>
        <v>1</v>
      </c>
      <c r="BX535" s="5">
        <f t="shared" si="1679"/>
        <v>1</v>
      </c>
      <c r="BY535" s="5">
        <f t="shared" si="1680"/>
        <v>1</v>
      </c>
      <c r="BZ535" s="5">
        <f t="shared" si="1681"/>
        <v>1</v>
      </c>
      <c r="CA535" s="5">
        <f t="shared" si="1682"/>
        <v>1</v>
      </c>
      <c r="CB535" s="5">
        <f t="shared" si="1683"/>
        <v>1</v>
      </c>
      <c r="CC535" s="5">
        <f t="shared" si="1684"/>
        <v>1</v>
      </c>
      <c r="CD535" s="5" t="str">
        <f t="shared" si="1685"/>
        <v>?</v>
      </c>
      <c r="CE535" s="4" t="str">
        <f t="shared" si="1686"/>
        <v>Kitöltés rendben!</v>
      </c>
      <c r="CF535" s="5">
        <f t="shared" si="1687"/>
        <v>1</v>
      </c>
      <c r="CG535" s="5">
        <f t="shared" si="1688"/>
        <v>0</v>
      </c>
      <c r="CH535" s="5">
        <f t="shared" si="1689"/>
        <v>1</v>
      </c>
    </row>
    <row r="536" spans="1:86" s="2" customFormat="1" ht="30.2" customHeight="1" x14ac:dyDescent="0.25">
      <c r="A536" s="1" t="str">
        <f t="shared" si="1650"/>
        <v>Kitöltés rendben!</v>
      </c>
      <c r="B536" s="200">
        <v>2</v>
      </c>
      <c r="C536" s="199" t="s">
        <v>50</v>
      </c>
      <c r="D536" s="201" t="s">
        <v>748</v>
      </c>
      <c r="E536" s="201" t="s">
        <v>201</v>
      </c>
      <c r="F536" s="202" t="str">
        <f>VLOOKUP($G536,Összesítő!$B:$F,2,FALSE)</f>
        <v>21-32054-1-048-01-10</v>
      </c>
      <c r="G536" s="199" t="s">
        <v>280</v>
      </c>
      <c r="H536" s="202" t="str">
        <f>AY536&amp;"_"&amp;AW536&amp;"_FIV_"&amp;LEFT(Előlap!$B$6,4)</f>
        <v>3185_534_FIV_2026</v>
      </c>
      <c r="I536" s="202" t="str">
        <f>VLOOKUP($G536,Összesítő!$B:$F,5,FALSE)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6" s="202" t="str">
        <f>VLOOKUP($G536,Összesítő!$B:$F,4,FALSE)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6" s="6">
        <f t="shared" si="1609"/>
        <v>3500</v>
      </c>
      <c r="L536" s="200">
        <v>2036</v>
      </c>
      <c r="M536" s="200">
        <v>2036</v>
      </c>
      <c r="N536" s="12">
        <v>0</v>
      </c>
      <c r="O536" s="7">
        <v>3500</v>
      </c>
      <c r="P536" s="7">
        <v>0</v>
      </c>
      <c r="R536" s="7">
        <v>0</v>
      </c>
      <c r="S536" s="7">
        <v>0</v>
      </c>
      <c r="T536" s="7">
        <v>0</v>
      </c>
      <c r="U536" s="7">
        <v>0</v>
      </c>
      <c r="V536" s="7">
        <v>0</v>
      </c>
      <c r="W536" s="7">
        <v>0</v>
      </c>
      <c r="X536" s="7">
        <v>0</v>
      </c>
      <c r="Y536" s="7">
        <v>0</v>
      </c>
      <c r="Z536" s="7">
        <v>0</v>
      </c>
      <c r="AA536" s="7">
        <v>0</v>
      </c>
      <c r="AB536" s="7">
        <v>0</v>
      </c>
      <c r="AC536" s="6">
        <f t="shared" si="1651"/>
        <v>0</v>
      </c>
      <c r="AD536" s="3" t="str">
        <f t="shared" si="1652"/>
        <v>Nem rövidtávú a feladat.</v>
      </c>
      <c r="AF536" s="7">
        <v>0</v>
      </c>
      <c r="AG536" s="7">
        <v>0</v>
      </c>
      <c r="AH536" s="7">
        <v>0</v>
      </c>
      <c r="AI536" s="7">
        <v>0</v>
      </c>
      <c r="AJ536" s="7">
        <v>0</v>
      </c>
      <c r="AK536" s="7">
        <v>0</v>
      </c>
      <c r="AL536" s="7">
        <v>0</v>
      </c>
      <c r="AM536" s="7">
        <v>0</v>
      </c>
      <c r="AN536" s="7">
        <v>0</v>
      </c>
      <c r="AO536" s="7">
        <v>0</v>
      </c>
      <c r="AP536" s="7">
        <v>0</v>
      </c>
      <c r="AQ536" s="6">
        <f t="shared" si="1653"/>
        <v>0</v>
      </c>
      <c r="AR536" s="199" t="s">
        <v>205</v>
      </c>
      <c r="AS536" s="3" t="str">
        <f t="shared" si="1654"/>
        <v>Forráshiányos a feladat!</v>
      </c>
      <c r="AU536" s="201" t="s">
        <v>135</v>
      </c>
      <c r="AV536" s="201" t="s">
        <v>135</v>
      </c>
      <c r="AW536" s="202">
        <f>COUNTA($G$3:G536)</f>
        <v>534</v>
      </c>
      <c r="AY536" s="8">
        <f>VLOOKUP($G536,Összesítő!$B:$F,3,FALSE)</f>
        <v>3185</v>
      </c>
      <c r="AZ536" s="8">
        <f t="shared" si="1655"/>
        <v>0</v>
      </c>
      <c r="BA536" s="5">
        <f t="shared" si="1656"/>
        <v>1</v>
      </c>
      <c r="BB536" s="5" t="str">
        <f t="shared" si="1657"/>
        <v>H</v>
      </c>
      <c r="BC536" s="5">
        <f t="shared" si="1658"/>
        <v>0</v>
      </c>
      <c r="BD536" s="5">
        <f t="shared" si="1659"/>
        <v>0</v>
      </c>
      <c r="BE536" s="5">
        <f t="shared" si="1660"/>
        <v>0</v>
      </c>
      <c r="BF536" s="8" t="str">
        <f t="shared" si="1661"/>
        <v>Nem rövidtávú a feladat.</v>
      </c>
      <c r="BG536" s="5">
        <f t="shared" si="1662"/>
        <v>1</v>
      </c>
      <c r="BH536" s="5">
        <f t="shared" si="1663"/>
        <v>1</v>
      </c>
      <c r="BI536" s="5">
        <f t="shared" si="1664"/>
        <v>1</v>
      </c>
      <c r="BJ536" s="5">
        <f t="shared" si="1665"/>
        <v>1</v>
      </c>
      <c r="BK536" s="5">
        <f t="shared" si="1666"/>
        <v>1</v>
      </c>
      <c r="BL536" s="4" t="str">
        <f t="shared" si="1667"/>
        <v>Forráshiányos a feladat!</v>
      </c>
      <c r="BM536" s="5">
        <f t="shared" si="1668"/>
        <v>0</v>
      </c>
      <c r="BN536" s="5">
        <f t="shared" si="1669"/>
        <v>1</v>
      </c>
      <c r="BO536" s="5">
        <f t="shared" si="1670"/>
        <v>0</v>
      </c>
      <c r="BP536" s="5">
        <f t="shared" si="1671"/>
        <v>0</v>
      </c>
      <c r="BQ536" s="5">
        <f t="shared" si="1672"/>
        <v>0</v>
      </c>
      <c r="BR536" s="8">
        <f t="shared" si="1673"/>
        <v>0</v>
      </c>
      <c r="BS536" s="5">
        <f t="shared" si="1674"/>
        <v>0</v>
      </c>
      <c r="BT536" s="5">
        <f t="shared" si="1675"/>
        <v>0</v>
      </c>
      <c r="BU536" s="5">
        <f t="shared" si="1676"/>
        <v>1</v>
      </c>
      <c r="BV536" s="5">
        <f t="shared" si="1677"/>
        <v>1</v>
      </c>
      <c r="BW536" s="5">
        <f t="shared" si="1678"/>
        <v>1</v>
      </c>
      <c r="BX536" s="5">
        <f t="shared" si="1679"/>
        <v>1</v>
      </c>
      <c r="BY536" s="5">
        <f t="shared" si="1680"/>
        <v>1</v>
      </c>
      <c r="BZ536" s="5">
        <f t="shared" si="1681"/>
        <v>1</v>
      </c>
      <c r="CA536" s="5">
        <f t="shared" si="1682"/>
        <v>1</v>
      </c>
      <c r="CB536" s="5">
        <f t="shared" si="1683"/>
        <v>1</v>
      </c>
      <c r="CC536" s="5">
        <f t="shared" si="1684"/>
        <v>1</v>
      </c>
      <c r="CD536" s="5" t="str">
        <f t="shared" si="1685"/>
        <v>?</v>
      </c>
      <c r="CE536" s="4" t="str">
        <f t="shared" si="1686"/>
        <v>Kitöltés rendben!</v>
      </c>
      <c r="CF536" s="5">
        <f t="shared" si="1687"/>
        <v>1</v>
      </c>
      <c r="CG536" s="5">
        <f t="shared" si="1688"/>
        <v>0</v>
      </c>
      <c r="CH536" s="5">
        <f t="shared" si="1689"/>
        <v>1</v>
      </c>
    </row>
    <row r="537" spans="1:86" s="2" customFormat="1" ht="30.2" customHeight="1" x14ac:dyDescent="0.25">
      <c r="A537" s="1" t="str">
        <f t="shared" si="1650"/>
        <v>Kitöltés rendben!</v>
      </c>
      <c r="B537" s="200">
        <v>1</v>
      </c>
      <c r="C537" s="199" t="s">
        <v>50</v>
      </c>
      <c r="D537" s="201" t="s">
        <v>753</v>
      </c>
      <c r="E537" s="201" t="s">
        <v>201</v>
      </c>
      <c r="F537" s="202" t="str">
        <f>VLOOKUP($G537,Összesítő!$B:$F,2,FALSE)</f>
        <v>21-32054-1-048-01-10</v>
      </c>
      <c r="G537" s="199" t="s">
        <v>280</v>
      </c>
      <c r="H537" s="202" t="str">
        <f>AY537&amp;"_"&amp;AW537&amp;"_FIV_"&amp;LEFT(Előlap!$B$6,4)</f>
        <v>3185_535_FIV_2026</v>
      </c>
      <c r="I537" s="202" t="str">
        <f>VLOOKUP($G537,Összesítő!$B:$F,5,FALSE)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7" s="202" t="str">
        <f>VLOOKUP($G537,Összesítő!$B:$F,4,FALSE)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7" s="6">
        <f t="shared" si="1609"/>
        <v>4749</v>
      </c>
      <c r="L537" s="200">
        <v>2027</v>
      </c>
      <c r="M537" s="200">
        <v>2027</v>
      </c>
      <c r="N537" s="12">
        <v>4749</v>
      </c>
      <c r="O537" s="7">
        <v>0</v>
      </c>
      <c r="P537" s="7">
        <v>0</v>
      </c>
      <c r="R537" s="7">
        <v>4749</v>
      </c>
      <c r="S537" s="7">
        <v>0</v>
      </c>
      <c r="T537" s="7">
        <v>0</v>
      </c>
      <c r="U537" s="7">
        <v>0</v>
      </c>
      <c r="V537" s="7">
        <v>0</v>
      </c>
      <c r="W537" s="7">
        <v>0</v>
      </c>
      <c r="X537" s="7">
        <v>0</v>
      </c>
      <c r="Y537" s="7">
        <v>0</v>
      </c>
      <c r="Z537" s="7">
        <v>0</v>
      </c>
      <c r="AA537" s="7">
        <v>0</v>
      </c>
      <c r="AB537" s="7">
        <v>0</v>
      </c>
      <c r="AC537" s="6">
        <f t="shared" si="1651"/>
        <v>4749</v>
      </c>
      <c r="AD537" s="3" t="str">
        <f t="shared" si="1652"/>
        <v>A forrás egyenlő a költséggel (I.ütem).</v>
      </c>
      <c r="AF537" s="7">
        <v>0</v>
      </c>
      <c r="AG537" s="7">
        <v>0</v>
      </c>
      <c r="AH537" s="7">
        <v>0</v>
      </c>
      <c r="AI537" s="7">
        <v>0</v>
      </c>
      <c r="AJ537" s="7">
        <v>0</v>
      </c>
      <c r="AK537" s="7">
        <v>0</v>
      </c>
      <c r="AL537" s="7">
        <v>0</v>
      </c>
      <c r="AM537" s="7">
        <v>0</v>
      </c>
      <c r="AN537" s="7">
        <v>0</v>
      </c>
      <c r="AO537" s="7">
        <v>0</v>
      </c>
      <c r="AP537" s="7">
        <v>0</v>
      </c>
      <c r="AQ537" s="6">
        <f t="shared" si="1653"/>
        <v>0</v>
      </c>
      <c r="AR537" s="199" t="s">
        <v>203</v>
      </c>
      <c r="AS537" s="3" t="str">
        <f t="shared" si="1654"/>
        <v>Nem hosszútávú a feladat.</v>
      </c>
      <c r="AU537" s="201" t="s">
        <v>135</v>
      </c>
      <c r="AV537" s="201" t="s">
        <v>135</v>
      </c>
      <c r="AW537" s="202">
        <f>COUNTA($G$3:G537)</f>
        <v>535</v>
      </c>
      <c r="AY537" s="8">
        <f>VLOOKUP($G537,Összesítő!$B:$F,3,FALSE)</f>
        <v>3185</v>
      </c>
      <c r="AZ537" s="8">
        <f t="shared" si="1655"/>
        <v>0</v>
      </c>
      <c r="BA537" s="5">
        <f t="shared" si="1656"/>
        <v>1</v>
      </c>
      <c r="BB537" s="5" t="str">
        <f t="shared" si="1657"/>
        <v>R</v>
      </c>
      <c r="BC537" s="5">
        <f t="shared" si="1658"/>
        <v>1</v>
      </c>
      <c r="BD537" s="5">
        <f t="shared" si="1659"/>
        <v>0</v>
      </c>
      <c r="BE537" s="5">
        <f t="shared" si="1660"/>
        <v>0</v>
      </c>
      <c r="BF537" s="8" t="str">
        <f t="shared" si="1661"/>
        <v>A forrás egyenlő a költséggel (I.ütem).</v>
      </c>
      <c r="BG537" s="5">
        <f t="shared" si="1662"/>
        <v>1</v>
      </c>
      <c r="BH537" s="5">
        <f t="shared" si="1663"/>
        <v>1</v>
      </c>
      <c r="BI537" s="5">
        <f t="shared" si="1664"/>
        <v>0</v>
      </c>
      <c r="BJ537" s="5">
        <f t="shared" si="1665"/>
        <v>1</v>
      </c>
      <c r="BK537" s="5">
        <f t="shared" si="1666"/>
        <v>1</v>
      </c>
      <c r="BL537" s="4" t="str">
        <f t="shared" si="1667"/>
        <v>Nem hosszútávú a feladat.</v>
      </c>
      <c r="BM537" s="5">
        <f t="shared" si="1668"/>
        <v>1</v>
      </c>
      <c r="BN537" s="5">
        <f t="shared" si="1669"/>
        <v>0</v>
      </c>
      <c r="BO537" s="5">
        <f t="shared" si="1670"/>
        <v>0</v>
      </c>
      <c r="BP537" s="5">
        <f t="shared" si="1671"/>
        <v>0</v>
      </c>
      <c r="BQ537" s="5">
        <f t="shared" si="1672"/>
        <v>0</v>
      </c>
      <c r="BR537" s="8" t="str">
        <f t="shared" si="1673"/>
        <v>Nincs hosszútávú terv!</v>
      </c>
      <c r="BS537" s="5">
        <f t="shared" si="1674"/>
        <v>0</v>
      </c>
      <c r="BT537" s="5">
        <f t="shared" si="1675"/>
        <v>0</v>
      </c>
      <c r="BU537" s="5">
        <f t="shared" si="1676"/>
        <v>1</v>
      </c>
      <c r="BV537" s="5">
        <f t="shared" si="1677"/>
        <v>1</v>
      </c>
      <c r="BW537" s="5">
        <f t="shared" si="1678"/>
        <v>1</v>
      </c>
      <c r="BX537" s="5">
        <f t="shared" si="1679"/>
        <v>1</v>
      </c>
      <c r="BY537" s="5">
        <f t="shared" si="1680"/>
        <v>1</v>
      </c>
      <c r="BZ537" s="5">
        <f t="shared" si="1681"/>
        <v>1</v>
      </c>
      <c r="CA537" s="5">
        <f t="shared" si="1682"/>
        <v>1</v>
      </c>
      <c r="CB537" s="5">
        <f t="shared" si="1683"/>
        <v>1</v>
      </c>
      <c r="CC537" s="5">
        <f t="shared" si="1684"/>
        <v>1</v>
      </c>
      <c r="CD537" s="5" t="str">
        <f t="shared" si="1685"/>
        <v>?</v>
      </c>
      <c r="CE537" s="4" t="str">
        <f t="shared" si="1686"/>
        <v>Kitöltés rendben!</v>
      </c>
      <c r="CF537" s="5">
        <f t="shared" si="1687"/>
        <v>1</v>
      </c>
      <c r="CG537" s="5">
        <f t="shared" si="1688"/>
        <v>1</v>
      </c>
      <c r="CH537" s="5">
        <f t="shared" si="1689"/>
        <v>0</v>
      </c>
    </row>
    <row r="538" spans="1:86" s="2" customFormat="1" ht="30.2" customHeight="1" x14ac:dyDescent="0.25">
      <c r="A538" s="1" t="str">
        <f t="shared" si="1650"/>
        <v>Kitöltés rendben!</v>
      </c>
      <c r="B538" s="200">
        <v>1</v>
      </c>
      <c r="C538" s="199" t="s">
        <v>24</v>
      </c>
      <c r="D538" s="201" t="s">
        <v>754</v>
      </c>
      <c r="E538" s="201" t="s">
        <v>201</v>
      </c>
      <c r="F538" s="202" t="str">
        <f>VLOOKUP($G538,Összesítő!$B:$F,2,FALSE)</f>
        <v>21-32054-1-048-01-10</v>
      </c>
      <c r="G538" s="199" t="s">
        <v>280</v>
      </c>
      <c r="H538" s="202" t="str">
        <f>AY538&amp;"_"&amp;AW538&amp;"_FIV_"&amp;LEFT(Előlap!$B$6,4)</f>
        <v>3185_536_FIV_2026</v>
      </c>
      <c r="I538" s="202" t="str">
        <f>VLOOKUP($G538,Összesítő!$B:$F,5,FALSE)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8" s="202" t="str">
        <f>VLOOKUP($G538,Összesítő!$B:$F,4,FALSE)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8" s="6">
        <f t="shared" si="1609"/>
        <v>5000</v>
      </c>
      <c r="L538" s="200">
        <v>2027</v>
      </c>
      <c r="M538" s="200">
        <v>2027</v>
      </c>
      <c r="N538" s="12">
        <v>5000</v>
      </c>
      <c r="O538" s="7">
        <v>0</v>
      </c>
      <c r="P538" s="7">
        <v>0</v>
      </c>
      <c r="R538" s="7">
        <v>5000</v>
      </c>
      <c r="S538" s="7">
        <v>0</v>
      </c>
      <c r="T538" s="7">
        <v>0</v>
      </c>
      <c r="U538" s="7">
        <v>0</v>
      </c>
      <c r="V538" s="7">
        <v>0</v>
      </c>
      <c r="W538" s="7">
        <v>0</v>
      </c>
      <c r="X538" s="7">
        <v>0</v>
      </c>
      <c r="Y538" s="7">
        <v>0</v>
      </c>
      <c r="Z538" s="7">
        <v>0</v>
      </c>
      <c r="AA538" s="7">
        <v>0</v>
      </c>
      <c r="AB538" s="7">
        <v>0</v>
      </c>
      <c r="AC538" s="6">
        <f t="shared" si="1651"/>
        <v>5000</v>
      </c>
      <c r="AD538" s="3" t="str">
        <f t="shared" si="1652"/>
        <v>A forrás egyenlő a költséggel (I.ütem).</v>
      </c>
      <c r="AF538" s="7">
        <v>0</v>
      </c>
      <c r="AG538" s="7">
        <v>0</v>
      </c>
      <c r="AH538" s="7">
        <v>0</v>
      </c>
      <c r="AI538" s="7">
        <v>0</v>
      </c>
      <c r="AJ538" s="7">
        <v>0</v>
      </c>
      <c r="AK538" s="7">
        <v>0</v>
      </c>
      <c r="AL538" s="7">
        <v>0</v>
      </c>
      <c r="AM538" s="7">
        <v>0</v>
      </c>
      <c r="AN538" s="7">
        <v>0</v>
      </c>
      <c r="AO538" s="7">
        <v>0</v>
      </c>
      <c r="AP538" s="7">
        <v>0</v>
      </c>
      <c r="AQ538" s="6">
        <f t="shared" si="1653"/>
        <v>0</v>
      </c>
      <c r="AR538" s="199" t="s">
        <v>203</v>
      </c>
      <c r="AS538" s="3" t="str">
        <f t="shared" si="1654"/>
        <v>Nem hosszútávú a feladat.</v>
      </c>
      <c r="AU538" s="201" t="s">
        <v>135</v>
      </c>
      <c r="AV538" s="201" t="s">
        <v>135</v>
      </c>
      <c r="AW538" s="202">
        <f>COUNTA($G$3:G538)</f>
        <v>536</v>
      </c>
      <c r="AY538" s="8">
        <f>VLOOKUP($G538,Összesítő!$B:$F,3,FALSE)</f>
        <v>3185</v>
      </c>
      <c r="AZ538" s="8">
        <f t="shared" si="1655"/>
        <v>0</v>
      </c>
      <c r="BA538" s="5">
        <f t="shared" si="1656"/>
        <v>1</v>
      </c>
      <c r="BB538" s="5" t="str">
        <f t="shared" si="1657"/>
        <v>R</v>
      </c>
      <c r="BC538" s="5">
        <f t="shared" si="1658"/>
        <v>1</v>
      </c>
      <c r="BD538" s="5">
        <f t="shared" si="1659"/>
        <v>0</v>
      </c>
      <c r="BE538" s="5">
        <f t="shared" si="1660"/>
        <v>0</v>
      </c>
      <c r="BF538" s="8" t="str">
        <f t="shared" si="1661"/>
        <v>A forrás egyenlő a költséggel (I.ütem).</v>
      </c>
      <c r="BG538" s="5">
        <f t="shared" si="1662"/>
        <v>1</v>
      </c>
      <c r="BH538" s="5">
        <f t="shared" si="1663"/>
        <v>1</v>
      </c>
      <c r="BI538" s="5">
        <f t="shared" si="1664"/>
        <v>0</v>
      </c>
      <c r="BJ538" s="5">
        <f t="shared" si="1665"/>
        <v>1</v>
      </c>
      <c r="BK538" s="5">
        <f t="shared" si="1666"/>
        <v>1</v>
      </c>
      <c r="BL538" s="4" t="str">
        <f t="shared" si="1667"/>
        <v>Nem hosszútávú a feladat.</v>
      </c>
      <c r="BM538" s="5">
        <f t="shared" si="1668"/>
        <v>1</v>
      </c>
      <c r="BN538" s="5">
        <f t="shared" si="1669"/>
        <v>0</v>
      </c>
      <c r="BO538" s="5">
        <f t="shared" si="1670"/>
        <v>0</v>
      </c>
      <c r="BP538" s="5">
        <f t="shared" si="1671"/>
        <v>0</v>
      </c>
      <c r="BQ538" s="5">
        <f t="shared" si="1672"/>
        <v>0</v>
      </c>
      <c r="BR538" s="8" t="str">
        <f t="shared" si="1673"/>
        <v>Nincs hosszútávú terv!</v>
      </c>
      <c r="BS538" s="5">
        <f t="shared" si="1674"/>
        <v>0</v>
      </c>
      <c r="BT538" s="5">
        <f t="shared" si="1675"/>
        <v>0</v>
      </c>
      <c r="BU538" s="5">
        <f t="shared" si="1676"/>
        <v>1</v>
      </c>
      <c r="BV538" s="5">
        <f t="shared" si="1677"/>
        <v>1</v>
      </c>
      <c r="BW538" s="5">
        <f t="shared" si="1678"/>
        <v>1</v>
      </c>
      <c r="BX538" s="5">
        <f t="shared" si="1679"/>
        <v>1</v>
      </c>
      <c r="BY538" s="5">
        <f t="shared" si="1680"/>
        <v>1</v>
      </c>
      <c r="BZ538" s="5">
        <f t="shared" si="1681"/>
        <v>1</v>
      </c>
      <c r="CA538" s="5">
        <f t="shared" si="1682"/>
        <v>1</v>
      </c>
      <c r="CB538" s="5">
        <f t="shared" si="1683"/>
        <v>1</v>
      </c>
      <c r="CC538" s="5">
        <f t="shared" si="1684"/>
        <v>1</v>
      </c>
      <c r="CD538" s="5" t="str">
        <f t="shared" si="1685"/>
        <v>?</v>
      </c>
      <c r="CE538" s="4" t="str">
        <f t="shared" si="1686"/>
        <v>Kitöltés rendben!</v>
      </c>
      <c r="CF538" s="5">
        <f t="shared" si="1687"/>
        <v>1</v>
      </c>
      <c r="CG538" s="5">
        <f t="shared" si="1688"/>
        <v>1</v>
      </c>
      <c r="CH538" s="5">
        <f t="shared" si="1689"/>
        <v>0</v>
      </c>
    </row>
    <row r="539" spans="1:86" s="2" customFormat="1" ht="30.2" customHeight="1" x14ac:dyDescent="0.25">
      <c r="A539" s="1" t="str">
        <f t="shared" si="1650"/>
        <v>Kitöltés rendben!</v>
      </c>
      <c r="B539" s="200">
        <v>1</v>
      </c>
      <c r="C539" s="199" t="s">
        <v>50</v>
      </c>
      <c r="D539" s="201" t="s">
        <v>755</v>
      </c>
      <c r="E539" s="201" t="s">
        <v>201</v>
      </c>
      <c r="F539" s="202" t="str">
        <f>VLOOKUP($G539,Összesítő!$B:$F,2,FALSE)</f>
        <v>21-32054-1-048-01-10</v>
      </c>
      <c r="G539" s="199" t="s">
        <v>280</v>
      </c>
      <c r="H539" s="202" t="str">
        <f>AY539&amp;"_"&amp;AW539&amp;"_FIV_"&amp;LEFT(Előlap!$B$6,4)</f>
        <v>3185_537_FIV_2026</v>
      </c>
      <c r="I539" s="202" t="str">
        <f>VLOOKUP($G539,Összesítő!$B:$F,5,FALSE)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39" s="202" t="str">
        <f>VLOOKUP($G539,Összesítő!$B:$F,4,FALSE)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39" s="6">
        <f t="shared" si="1609"/>
        <v>3600</v>
      </c>
      <c r="L539" s="200">
        <v>2027</v>
      </c>
      <c r="M539" s="200">
        <v>2027</v>
      </c>
      <c r="N539" s="12">
        <v>3600</v>
      </c>
      <c r="O539" s="7">
        <v>0</v>
      </c>
      <c r="P539" s="7">
        <v>0</v>
      </c>
      <c r="R539" s="7">
        <v>3600</v>
      </c>
      <c r="S539" s="7">
        <v>0</v>
      </c>
      <c r="T539" s="7">
        <v>0</v>
      </c>
      <c r="U539" s="7">
        <v>0</v>
      </c>
      <c r="V539" s="7">
        <v>0</v>
      </c>
      <c r="W539" s="7">
        <v>0</v>
      </c>
      <c r="X539" s="7">
        <v>0</v>
      </c>
      <c r="Y539" s="7">
        <v>0</v>
      </c>
      <c r="Z539" s="7">
        <v>0</v>
      </c>
      <c r="AA539" s="7">
        <v>0</v>
      </c>
      <c r="AB539" s="7">
        <v>0</v>
      </c>
      <c r="AC539" s="6">
        <f t="shared" si="1651"/>
        <v>3600</v>
      </c>
      <c r="AD539" s="3" t="str">
        <f t="shared" si="1652"/>
        <v>A forrás egyenlő a költséggel (I.ütem).</v>
      </c>
      <c r="AF539" s="7">
        <v>0</v>
      </c>
      <c r="AG539" s="7">
        <v>0</v>
      </c>
      <c r="AH539" s="7">
        <v>0</v>
      </c>
      <c r="AI539" s="7">
        <v>0</v>
      </c>
      <c r="AJ539" s="7">
        <v>0</v>
      </c>
      <c r="AK539" s="7">
        <v>0</v>
      </c>
      <c r="AL539" s="7">
        <v>0</v>
      </c>
      <c r="AM539" s="7">
        <v>0</v>
      </c>
      <c r="AN539" s="7">
        <v>0</v>
      </c>
      <c r="AO539" s="7">
        <v>0</v>
      </c>
      <c r="AP539" s="7">
        <v>0</v>
      </c>
      <c r="AQ539" s="6">
        <f t="shared" si="1653"/>
        <v>0</v>
      </c>
      <c r="AR539" s="199" t="s">
        <v>203</v>
      </c>
      <c r="AS539" s="3" t="str">
        <f t="shared" si="1654"/>
        <v>Nem hosszútávú a feladat.</v>
      </c>
      <c r="AU539" s="201" t="s">
        <v>135</v>
      </c>
      <c r="AV539" s="201" t="s">
        <v>135</v>
      </c>
      <c r="AW539" s="202">
        <f>COUNTA($G$3:G539)</f>
        <v>537</v>
      </c>
      <c r="AY539" s="8">
        <f>VLOOKUP($G539,Összesítő!$B:$F,3,FALSE)</f>
        <v>3185</v>
      </c>
      <c r="AZ539" s="8">
        <f t="shared" si="1655"/>
        <v>0</v>
      </c>
      <c r="BA539" s="5">
        <f t="shared" si="1656"/>
        <v>1</v>
      </c>
      <c r="BB539" s="5" t="str">
        <f t="shared" si="1657"/>
        <v>R</v>
      </c>
      <c r="BC539" s="5">
        <f t="shared" si="1658"/>
        <v>1</v>
      </c>
      <c r="BD539" s="5">
        <f t="shared" si="1659"/>
        <v>0</v>
      </c>
      <c r="BE539" s="5">
        <f t="shared" si="1660"/>
        <v>0</v>
      </c>
      <c r="BF539" s="8" t="str">
        <f t="shared" si="1661"/>
        <v>A forrás egyenlő a költséggel (I.ütem).</v>
      </c>
      <c r="BG539" s="5">
        <f t="shared" si="1662"/>
        <v>1</v>
      </c>
      <c r="BH539" s="5">
        <f t="shared" si="1663"/>
        <v>1</v>
      </c>
      <c r="BI539" s="5">
        <f t="shared" si="1664"/>
        <v>0</v>
      </c>
      <c r="BJ539" s="5">
        <f t="shared" si="1665"/>
        <v>1</v>
      </c>
      <c r="BK539" s="5">
        <f t="shared" si="1666"/>
        <v>1</v>
      </c>
      <c r="BL539" s="4" t="str">
        <f t="shared" si="1667"/>
        <v>Nem hosszútávú a feladat.</v>
      </c>
      <c r="BM539" s="5">
        <f t="shared" si="1668"/>
        <v>1</v>
      </c>
      <c r="BN539" s="5">
        <f t="shared" si="1669"/>
        <v>0</v>
      </c>
      <c r="BO539" s="5">
        <f t="shared" si="1670"/>
        <v>0</v>
      </c>
      <c r="BP539" s="5">
        <f t="shared" si="1671"/>
        <v>0</v>
      </c>
      <c r="BQ539" s="5">
        <f t="shared" si="1672"/>
        <v>0</v>
      </c>
      <c r="BR539" s="8" t="str">
        <f t="shared" si="1673"/>
        <v>Nincs hosszútávú terv!</v>
      </c>
      <c r="BS539" s="5">
        <f t="shared" si="1674"/>
        <v>0</v>
      </c>
      <c r="BT539" s="5">
        <f t="shared" si="1675"/>
        <v>0</v>
      </c>
      <c r="BU539" s="5">
        <f t="shared" si="1676"/>
        <v>1</v>
      </c>
      <c r="BV539" s="5">
        <f t="shared" si="1677"/>
        <v>1</v>
      </c>
      <c r="BW539" s="5">
        <f t="shared" si="1678"/>
        <v>1</v>
      </c>
      <c r="BX539" s="5">
        <f t="shared" si="1679"/>
        <v>1</v>
      </c>
      <c r="BY539" s="5">
        <f t="shared" si="1680"/>
        <v>1</v>
      </c>
      <c r="BZ539" s="5">
        <f t="shared" si="1681"/>
        <v>1</v>
      </c>
      <c r="CA539" s="5">
        <f t="shared" si="1682"/>
        <v>1</v>
      </c>
      <c r="CB539" s="5">
        <f t="shared" si="1683"/>
        <v>1</v>
      </c>
      <c r="CC539" s="5">
        <f t="shared" si="1684"/>
        <v>1</v>
      </c>
      <c r="CD539" s="5" t="str">
        <f t="shared" si="1685"/>
        <v>?</v>
      </c>
      <c r="CE539" s="4" t="str">
        <f t="shared" si="1686"/>
        <v>Kitöltés rendben!</v>
      </c>
      <c r="CF539" s="5">
        <f t="shared" si="1687"/>
        <v>1</v>
      </c>
      <c r="CG539" s="5">
        <f t="shared" si="1688"/>
        <v>1</v>
      </c>
      <c r="CH539" s="5">
        <f t="shared" si="1689"/>
        <v>0</v>
      </c>
    </row>
    <row r="540" spans="1:86" s="2" customFormat="1" ht="30.2" customHeight="1" x14ac:dyDescent="0.25">
      <c r="A540" s="1" t="str">
        <f t="shared" si="1650"/>
        <v>Kitöltés rendben!</v>
      </c>
      <c r="B540" s="200">
        <v>2</v>
      </c>
      <c r="C540" s="199" t="s">
        <v>24</v>
      </c>
      <c r="D540" s="201" t="s">
        <v>756</v>
      </c>
      <c r="E540" s="201" t="s">
        <v>201</v>
      </c>
      <c r="F540" s="202" t="str">
        <f>VLOOKUP($G540,Összesítő!$B:$F,2,FALSE)</f>
        <v>21-32054-1-048-01-10</v>
      </c>
      <c r="G540" s="199" t="s">
        <v>280</v>
      </c>
      <c r="H540" s="202" t="str">
        <f>AY540&amp;"_"&amp;AW540&amp;"_FIV_"&amp;LEFT(Előlap!$B$6,4)</f>
        <v>3185_538_FIV_2026</v>
      </c>
      <c r="I540" s="202" t="str">
        <f>VLOOKUP($G540,Összesítő!$B:$F,5,FALSE)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0" s="202" t="str">
        <f>VLOOKUP($G540,Összesítő!$B:$F,4,FALSE)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0" s="6">
        <f t="shared" si="1609"/>
        <v>25000</v>
      </c>
      <c r="L540" s="200">
        <v>2036</v>
      </c>
      <c r="M540" s="200">
        <v>2036</v>
      </c>
      <c r="N540" s="12">
        <v>0</v>
      </c>
      <c r="O540" s="7">
        <v>25000</v>
      </c>
      <c r="P540" s="7">
        <v>0</v>
      </c>
      <c r="R540" s="7">
        <v>0</v>
      </c>
      <c r="S540" s="7">
        <v>0</v>
      </c>
      <c r="T540" s="7">
        <v>0</v>
      </c>
      <c r="U540" s="7">
        <v>0</v>
      </c>
      <c r="V540" s="7">
        <v>0</v>
      </c>
      <c r="W540" s="7">
        <v>0</v>
      </c>
      <c r="X540" s="7">
        <v>0</v>
      </c>
      <c r="Y540" s="7">
        <v>0</v>
      </c>
      <c r="Z540" s="7">
        <v>0</v>
      </c>
      <c r="AA540" s="7">
        <v>0</v>
      </c>
      <c r="AB540" s="7">
        <v>0</v>
      </c>
      <c r="AC540" s="6">
        <f t="shared" si="1651"/>
        <v>0</v>
      </c>
      <c r="AD540" s="3" t="str">
        <f t="shared" si="1652"/>
        <v>Nem rövidtávú a feladat.</v>
      </c>
      <c r="AF540" s="7">
        <v>0</v>
      </c>
      <c r="AG540" s="7">
        <v>0</v>
      </c>
      <c r="AH540" s="7">
        <v>0</v>
      </c>
      <c r="AI540" s="7">
        <v>0</v>
      </c>
      <c r="AJ540" s="7">
        <v>0</v>
      </c>
      <c r="AK540" s="7">
        <v>0</v>
      </c>
      <c r="AL540" s="7">
        <v>0</v>
      </c>
      <c r="AM540" s="7">
        <v>0</v>
      </c>
      <c r="AN540" s="7">
        <v>0</v>
      </c>
      <c r="AO540" s="7">
        <v>0</v>
      </c>
      <c r="AP540" s="7">
        <v>0</v>
      </c>
      <c r="AQ540" s="6">
        <f t="shared" si="1653"/>
        <v>0</v>
      </c>
      <c r="AR540" s="199" t="s">
        <v>205</v>
      </c>
      <c r="AS540" s="3" t="str">
        <f t="shared" si="1654"/>
        <v>Forráshiányos a feladat!</v>
      </c>
      <c r="AU540" s="201" t="s">
        <v>135</v>
      </c>
      <c r="AV540" s="201" t="s">
        <v>135</v>
      </c>
      <c r="AW540" s="202">
        <f>COUNTA($G$3:G540)</f>
        <v>538</v>
      </c>
      <c r="AY540" s="8">
        <f>VLOOKUP($G540,Összesítő!$B:$F,3,FALSE)</f>
        <v>3185</v>
      </c>
      <c r="AZ540" s="8">
        <f t="shared" si="1655"/>
        <v>0</v>
      </c>
      <c r="BA540" s="5">
        <f t="shared" si="1656"/>
        <v>1</v>
      </c>
      <c r="BB540" s="5" t="str">
        <f t="shared" si="1657"/>
        <v>H</v>
      </c>
      <c r="BC540" s="5">
        <f t="shared" si="1658"/>
        <v>0</v>
      </c>
      <c r="BD540" s="5">
        <f t="shared" si="1659"/>
        <v>0</v>
      </c>
      <c r="BE540" s="5">
        <f t="shared" si="1660"/>
        <v>0</v>
      </c>
      <c r="BF540" s="8" t="str">
        <f t="shared" si="1661"/>
        <v>Nem rövidtávú a feladat.</v>
      </c>
      <c r="BG540" s="5">
        <f t="shared" si="1662"/>
        <v>1</v>
      </c>
      <c r="BH540" s="5">
        <f t="shared" si="1663"/>
        <v>1</v>
      </c>
      <c r="BI540" s="5">
        <f t="shared" si="1664"/>
        <v>1</v>
      </c>
      <c r="BJ540" s="5">
        <f t="shared" si="1665"/>
        <v>1</v>
      </c>
      <c r="BK540" s="5">
        <f t="shared" si="1666"/>
        <v>1</v>
      </c>
      <c r="BL540" s="4" t="str">
        <f t="shared" si="1667"/>
        <v>Forráshiányos a feladat!</v>
      </c>
      <c r="BM540" s="5">
        <f t="shared" si="1668"/>
        <v>0</v>
      </c>
      <c r="BN540" s="5">
        <f t="shared" si="1669"/>
        <v>1</v>
      </c>
      <c r="BO540" s="5">
        <f t="shared" si="1670"/>
        <v>0</v>
      </c>
      <c r="BP540" s="5">
        <f t="shared" si="1671"/>
        <v>0</v>
      </c>
      <c r="BQ540" s="5">
        <f t="shared" si="1672"/>
        <v>0</v>
      </c>
      <c r="BR540" s="8">
        <f t="shared" si="1673"/>
        <v>0</v>
      </c>
      <c r="BS540" s="5">
        <f t="shared" si="1674"/>
        <v>0</v>
      </c>
      <c r="BT540" s="5">
        <f t="shared" si="1675"/>
        <v>0</v>
      </c>
      <c r="BU540" s="5">
        <f t="shared" si="1676"/>
        <v>1</v>
      </c>
      <c r="BV540" s="5">
        <f t="shared" si="1677"/>
        <v>1</v>
      </c>
      <c r="BW540" s="5">
        <f t="shared" si="1678"/>
        <v>1</v>
      </c>
      <c r="BX540" s="5">
        <f t="shared" si="1679"/>
        <v>1</v>
      </c>
      <c r="BY540" s="5">
        <f t="shared" si="1680"/>
        <v>1</v>
      </c>
      <c r="BZ540" s="5">
        <f t="shared" si="1681"/>
        <v>1</v>
      </c>
      <c r="CA540" s="5">
        <f t="shared" si="1682"/>
        <v>1</v>
      </c>
      <c r="CB540" s="5">
        <f t="shared" si="1683"/>
        <v>1</v>
      </c>
      <c r="CC540" s="5">
        <f t="shared" si="1684"/>
        <v>1</v>
      </c>
      <c r="CD540" s="5" t="str">
        <f t="shared" si="1685"/>
        <v>?</v>
      </c>
      <c r="CE540" s="4" t="str">
        <f t="shared" si="1686"/>
        <v>Kitöltés rendben!</v>
      </c>
      <c r="CF540" s="5">
        <f t="shared" si="1687"/>
        <v>1</v>
      </c>
      <c r="CG540" s="5">
        <f t="shared" si="1688"/>
        <v>0</v>
      </c>
      <c r="CH540" s="5">
        <f t="shared" si="1689"/>
        <v>1</v>
      </c>
    </row>
    <row r="541" spans="1:86" s="2" customFormat="1" ht="30.2" customHeight="1" x14ac:dyDescent="0.25">
      <c r="A541" s="1" t="str">
        <f t="shared" si="1650"/>
        <v>Kitöltés rendben!</v>
      </c>
      <c r="B541" s="200">
        <v>2</v>
      </c>
      <c r="C541" s="199" t="s">
        <v>24</v>
      </c>
      <c r="D541" s="201" t="s">
        <v>757</v>
      </c>
      <c r="E541" s="201" t="s">
        <v>201</v>
      </c>
      <c r="F541" s="202" t="str">
        <f>VLOOKUP($G541,Összesítő!$B:$F,2,FALSE)</f>
        <v>21-32054-1-048-01-10</v>
      </c>
      <c r="G541" s="199" t="s">
        <v>280</v>
      </c>
      <c r="H541" s="202" t="str">
        <f>AY541&amp;"_"&amp;AW541&amp;"_FIV_"&amp;LEFT(Előlap!$B$6,4)</f>
        <v>3185_539_FIV_2026</v>
      </c>
      <c r="I541" s="202" t="str">
        <f>VLOOKUP($G541,Összesítő!$B:$F,5,FALSE)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1" s="202" t="str">
        <f>VLOOKUP($G541,Összesítő!$B:$F,4,FALSE)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1" s="6">
        <f t="shared" si="1609"/>
        <v>15500</v>
      </c>
      <c r="L541" s="200">
        <v>2028</v>
      </c>
      <c r="M541" s="200">
        <v>2035</v>
      </c>
      <c r="N541" s="12">
        <v>0</v>
      </c>
      <c r="O541" s="7">
        <v>15500</v>
      </c>
      <c r="P541" s="7">
        <v>0</v>
      </c>
      <c r="R541" s="7">
        <v>0</v>
      </c>
      <c r="S541" s="7">
        <v>0</v>
      </c>
      <c r="T541" s="7">
        <v>0</v>
      </c>
      <c r="U541" s="7">
        <v>0</v>
      </c>
      <c r="V541" s="7">
        <v>0</v>
      </c>
      <c r="W541" s="7">
        <v>0</v>
      </c>
      <c r="X541" s="7">
        <v>0</v>
      </c>
      <c r="Y541" s="7">
        <v>0</v>
      </c>
      <c r="Z541" s="7">
        <v>0</v>
      </c>
      <c r="AA541" s="7">
        <v>0</v>
      </c>
      <c r="AB541" s="7">
        <v>0</v>
      </c>
      <c r="AC541" s="6">
        <f t="shared" si="1651"/>
        <v>0</v>
      </c>
      <c r="AD541" s="3" t="str">
        <f t="shared" si="1652"/>
        <v>Nem rövidtávú a feladat.</v>
      </c>
      <c r="AF541" s="7">
        <v>0</v>
      </c>
      <c r="AG541" s="7">
        <v>0</v>
      </c>
      <c r="AH541" s="7">
        <v>0</v>
      </c>
      <c r="AI541" s="7">
        <v>0</v>
      </c>
      <c r="AJ541" s="7">
        <v>0</v>
      </c>
      <c r="AK541" s="7">
        <v>0</v>
      </c>
      <c r="AL541" s="7">
        <v>0</v>
      </c>
      <c r="AM541" s="7">
        <v>0</v>
      </c>
      <c r="AN541" s="7">
        <v>0</v>
      </c>
      <c r="AO541" s="7">
        <v>0</v>
      </c>
      <c r="AP541" s="7">
        <v>0</v>
      </c>
      <c r="AQ541" s="6">
        <f t="shared" si="1653"/>
        <v>0</v>
      </c>
      <c r="AR541" s="199" t="s">
        <v>205</v>
      </c>
      <c r="AS541" s="3" t="str">
        <f t="shared" si="1654"/>
        <v>Forráshiányos a feladat!</v>
      </c>
      <c r="AU541" s="201" t="s">
        <v>135</v>
      </c>
      <c r="AV541" s="201" t="s">
        <v>135</v>
      </c>
      <c r="AW541" s="202">
        <f>COUNTA($G$3:G541)</f>
        <v>539</v>
      </c>
      <c r="AY541" s="8">
        <f>VLOOKUP($G541,Összesítő!$B:$F,3,FALSE)</f>
        <v>3185</v>
      </c>
      <c r="AZ541" s="8">
        <f t="shared" si="1655"/>
        <v>0</v>
      </c>
      <c r="BA541" s="5">
        <f t="shared" si="1656"/>
        <v>1</v>
      </c>
      <c r="BB541" s="5" t="str">
        <f t="shared" si="1657"/>
        <v>H</v>
      </c>
      <c r="BC541" s="5">
        <f t="shared" si="1658"/>
        <v>0</v>
      </c>
      <c r="BD541" s="5">
        <f t="shared" si="1659"/>
        <v>0</v>
      </c>
      <c r="BE541" s="5">
        <f t="shared" si="1660"/>
        <v>0</v>
      </c>
      <c r="BF541" s="8" t="str">
        <f t="shared" si="1661"/>
        <v>Nem rövidtávú a feladat.</v>
      </c>
      <c r="BG541" s="5">
        <f t="shared" si="1662"/>
        <v>1</v>
      </c>
      <c r="BH541" s="5">
        <f t="shared" si="1663"/>
        <v>1</v>
      </c>
      <c r="BI541" s="5">
        <f t="shared" si="1664"/>
        <v>1</v>
      </c>
      <c r="BJ541" s="5">
        <f t="shared" si="1665"/>
        <v>1</v>
      </c>
      <c r="BK541" s="5">
        <f t="shared" si="1666"/>
        <v>1</v>
      </c>
      <c r="BL541" s="4" t="str">
        <f t="shared" si="1667"/>
        <v>Forráshiányos a feladat!</v>
      </c>
      <c r="BM541" s="5">
        <f t="shared" si="1668"/>
        <v>0</v>
      </c>
      <c r="BN541" s="5">
        <f t="shared" si="1669"/>
        <v>1</v>
      </c>
      <c r="BO541" s="5">
        <f t="shared" si="1670"/>
        <v>0</v>
      </c>
      <c r="BP541" s="5">
        <f t="shared" si="1671"/>
        <v>0</v>
      </c>
      <c r="BQ541" s="5">
        <f t="shared" si="1672"/>
        <v>0</v>
      </c>
      <c r="BR541" s="8">
        <f t="shared" si="1673"/>
        <v>0</v>
      </c>
      <c r="BS541" s="5">
        <f t="shared" si="1674"/>
        <v>0</v>
      </c>
      <c r="BT541" s="5">
        <f t="shared" si="1675"/>
        <v>0</v>
      </c>
      <c r="BU541" s="5">
        <f t="shared" si="1676"/>
        <v>1</v>
      </c>
      <c r="BV541" s="5">
        <f t="shared" si="1677"/>
        <v>1</v>
      </c>
      <c r="BW541" s="5">
        <f t="shared" si="1678"/>
        <v>1</v>
      </c>
      <c r="BX541" s="5">
        <f t="shared" si="1679"/>
        <v>1</v>
      </c>
      <c r="BY541" s="5">
        <f t="shared" si="1680"/>
        <v>1</v>
      </c>
      <c r="BZ541" s="5">
        <f t="shared" si="1681"/>
        <v>1</v>
      </c>
      <c r="CA541" s="5">
        <f t="shared" si="1682"/>
        <v>1</v>
      </c>
      <c r="CB541" s="5">
        <f t="shared" si="1683"/>
        <v>1</v>
      </c>
      <c r="CC541" s="5">
        <f t="shared" si="1684"/>
        <v>1</v>
      </c>
      <c r="CD541" s="5" t="str">
        <f t="shared" si="1685"/>
        <v>?</v>
      </c>
      <c r="CE541" s="4" t="str">
        <f t="shared" si="1686"/>
        <v>Kitöltés rendben!</v>
      </c>
      <c r="CF541" s="5">
        <f t="shared" si="1687"/>
        <v>1</v>
      </c>
      <c r="CG541" s="5">
        <f t="shared" si="1688"/>
        <v>0</v>
      </c>
      <c r="CH541" s="5">
        <f t="shared" si="1689"/>
        <v>1</v>
      </c>
    </row>
    <row r="542" spans="1:86" s="2" customFormat="1" ht="30.2" customHeight="1" x14ac:dyDescent="0.25">
      <c r="A542" s="1" t="str">
        <f t="shared" si="1650"/>
        <v>Kitöltés rendben!</v>
      </c>
      <c r="B542" s="200">
        <v>2</v>
      </c>
      <c r="C542" s="199" t="s">
        <v>24</v>
      </c>
      <c r="D542" s="201" t="s">
        <v>758</v>
      </c>
      <c r="E542" s="201" t="s">
        <v>201</v>
      </c>
      <c r="F542" s="202" t="str">
        <f>VLOOKUP($G542,Összesítő!$B:$F,2,FALSE)</f>
        <v>21-32054-1-048-01-10</v>
      </c>
      <c r="G542" s="199" t="s">
        <v>280</v>
      </c>
      <c r="H542" s="202" t="str">
        <f>AY542&amp;"_"&amp;AW542&amp;"_FIV_"&amp;LEFT(Előlap!$B$6,4)</f>
        <v>3185_540_FIV_2026</v>
      </c>
      <c r="I542" s="202" t="str">
        <f>VLOOKUP($G542,Összesítő!$B:$F,5,FALSE)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2" s="202" t="str">
        <f>VLOOKUP($G542,Összesítő!$B:$F,4,FALSE)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2" s="6">
        <f t="shared" si="1609"/>
        <v>10200</v>
      </c>
      <c r="L542" s="200">
        <v>2028</v>
      </c>
      <c r="M542" s="200">
        <v>2032</v>
      </c>
      <c r="N542" s="12">
        <v>0</v>
      </c>
      <c r="O542" s="7">
        <v>10200</v>
      </c>
      <c r="P542" s="7">
        <v>0</v>
      </c>
      <c r="R542" s="7">
        <v>0</v>
      </c>
      <c r="S542" s="7">
        <v>0</v>
      </c>
      <c r="T542" s="7">
        <v>0</v>
      </c>
      <c r="U542" s="7">
        <v>0</v>
      </c>
      <c r="V542" s="7">
        <v>0</v>
      </c>
      <c r="W542" s="7">
        <v>0</v>
      </c>
      <c r="X542" s="7">
        <v>0</v>
      </c>
      <c r="Y542" s="7">
        <v>0</v>
      </c>
      <c r="Z542" s="7">
        <v>0</v>
      </c>
      <c r="AA542" s="7">
        <v>0</v>
      </c>
      <c r="AB542" s="7">
        <v>0</v>
      </c>
      <c r="AC542" s="6">
        <f t="shared" si="1651"/>
        <v>0</v>
      </c>
      <c r="AD542" s="3" t="str">
        <f t="shared" si="1652"/>
        <v>Nem rövidtávú a feladat.</v>
      </c>
      <c r="AF542" s="7">
        <v>0</v>
      </c>
      <c r="AG542" s="7">
        <v>0</v>
      </c>
      <c r="AH542" s="7">
        <v>0</v>
      </c>
      <c r="AI542" s="7">
        <v>0</v>
      </c>
      <c r="AJ542" s="7">
        <v>0</v>
      </c>
      <c r="AK542" s="7">
        <v>0</v>
      </c>
      <c r="AL542" s="7">
        <v>0</v>
      </c>
      <c r="AM542" s="7">
        <v>0</v>
      </c>
      <c r="AN542" s="7">
        <v>0</v>
      </c>
      <c r="AO542" s="7">
        <v>0</v>
      </c>
      <c r="AP542" s="7">
        <v>0</v>
      </c>
      <c r="AQ542" s="6">
        <f t="shared" si="1653"/>
        <v>0</v>
      </c>
      <c r="AR542" s="199" t="s">
        <v>205</v>
      </c>
      <c r="AS542" s="3" t="str">
        <f t="shared" si="1654"/>
        <v>Forráshiányos a feladat!</v>
      </c>
      <c r="AU542" s="201" t="s">
        <v>135</v>
      </c>
      <c r="AV542" s="201" t="s">
        <v>135</v>
      </c>
      <c r="AW542" s="202">
        <f>COUNTA($G$3:G542)</f>
        <v>540</v>
      </c>
      <c r="AY542" s="8">
        <f>VLOOKUP($G542,Összesítő!$B:$F,3,FALSE)</f>
        <v>3185</v>
      </c>
      <c r="AZ542" s="8">
        <f t="shared" si="1655"/>
        <v>0</v>
      </c>
      <c r="BA542" s="5">
        <f t="shared" si="1656"/>
        <v>1</v>
      </c>
      <c r="BB542" s="5" t="str">
        <f t="shared" si="1657"/>
        <v>H</v>
      </c>
      <c r="BC542" s="5">
        <f t="shared" si="1658"/>
        <v>0</v>
      </c>
      <c r="BD542" s="5">
        <f t="shared" si="1659"/>
        <v>0</v>
      </c>
      <c r="BE542" s="5">
        <f t="shared" si="1660"/>
        <v>0</v>
      </c>
      <c r="BF542" s="8" t="str">
        <f t="shared" si="1661"/>
        <v>Nem rövidtávú a feladat.</v>
      </c>
      <c r="BG542" s="5">
        <f t="shared" si="1662"/>
        <v>1</v>
      </c>
      <c r="BH542" s="5">
        <f t="shared" si="1663"/>
        <v>1</v>
      </c>
      <c r="BI542" s="5">
        <f t="shared" si="1664"/>
        <v>1</v>
      </c>
      <c r="BJ542" s="5">
        <f t="shared" si="1665"/>
        <v>1</v>
      </c>
      <c r="BK542" s="5">
        <f t="shared" si="1666"/>
        <v>1</v>
      </c>
      <c r="BL542" s="4" t="str">
        <f t="shared" si="1667"/>
        <v>Forráshiányos a feladat!</v>
      </c>
      <c r="BM542" s="5">
        <f t="shared" si="1668"/>
        <v>0</v>
      </c>
      <c r="BN542" s="5">
        <f t="shared" si="1669"/>
        <v>1</v>
      </c>
      <c r="BO542" s="5">
        <f t="shared" si="1670"/>
        <v>0</v>
      </c>
      <c r="BP542" s="5">
        <f t="shared" si="1671"/>
        <v>0</v>
      </c>
      <c r="BQ542" s="5">
        <f t="shared" si="1672"/>
        <v>0</v>
      </c>
      <c r="BR542" s="8">
        <f t="shared" si="1673"/>
        <v>0</v>
      </c>
      <c r="BS542" s="5">
        <f t="shared" si="1674"/>
        <v>0</v>
      </c>
      <c r="BT542" s="5">
        <f t="shared" si="1675"/>
        <v>0</v>
      </c>
      <c r="BU542" s="5">
        <f t="shared" si="1676"/>
        <v>1</v>
      </c>
      <c r="BV542" s="5">
        <f t="shared" si="1677"/>
        <v>1</v>
      </c>
      <c r="BW542" s="5">
        <f t="shared" si="1678"/>
        <v>1</v>
      </c>
      <c r="BX542" s="5">
        <f t="shared" si="1679"/>
        <v>1</v>
      </c>
      <c r="BY542" s="5">
        <f t="shared" si="1680"/>
        <v>1</v>
      </c>
      <c r="BZ542" s="5">
        <f t="shared" si="1681"/>
        <v>1</v>
      </c>
      <c r="CA542" s="5">
        <f t="shared" si="1682"/>
        <v>1</v>
      </c>
      <c r="CB542" s="5">
        <f t="shared" si="1683"/>
        <v>1</v>
      </c>
      <c r="CC542" s="5">
        <f t="shared" si="1684"/>
        <v>1</v>
      </c>
      <c r="CD542" s="5" t="str">
        <f t="shared" si="1685"/>
        <v>?</v>
      </c>
      <c r="CE542" s="4" t="str">
        <f t="shared" si="1686"/>
        <v>Kitöltés rendben!</v>
      </c>
      <c r="CF542" s="5">
        <f t="shared" si="1687"/>
        <v>1</v>
      </c>
      <c r="CG542" s="5">
        <f t="shared" si="1688"/>
        <v>0</v>
      </c>
      <c r="CH542" s="5">
        <f t="shared" si="1689"/>
        <v>1</v>
      </c>
    </row>
    <row r="543" spans="1:86" s="2" customFormat="1" ht="30.2" customHeight="1" x14ac:dyDescent="0.25">
      <c r="A543" s="1" t="str">
        <f t="shared" si="1650"/>
        <v>Kitöltés rendben!</v>
      </c>
      <c r="B543" s="200">
        <v>2</v>
      </c>
      <c r="C543" s="199" t="s">
        <v>70</v>
      </c>
      <c r="D543" s="201" t="s">
        <v>759</v>
      </c>
      <c r="E543" s="201" t="s">
        <v>201</v>
      </c>
      <c r="F543" s="202" t="str">
        <f>VLOOKUP($G543,Összesítő!$B:$F,2,FALSE)</f>
        <v>21-32054-1-048-01-10</v>
      </c>
      <c r="G543" s="199" t="s">
        <v>280</v>
      </c>
      <c r="H543" s="202" t="str">
        <f>AY543&amp;"_"&amp;AW543&amp;"_FIV_"&amp;LEFT(Előlap!$B$6,4)</f>
        <v>3185_541_FIV_2026</v>
      </c>
      <c r="I543" s="202" t="str">
        <f>VLOOKUP($G543,Összesítő!$B:$F,5,FALSE)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3" s="202" t="str">
        <f>VLOOKUP($G543,Összesítő!$B:$F,4,FALSE)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3" s="6">
        <f t="shared" si="1609"/>
        <v>6970</v>
      </c>
      <c r="L543" s="200">
        <v>2028</v>
      </c>
      <c r="M543" s="200">
        <v>2036</v>
      </c>
      <c r="N543" s="12">
        <v>0</v>
      </c>
      <c r="O543" s="7">
        <v>6970</v>
      </c>
      <c r="P543" s="7">
        <v>0</v>
      </c>
      <c r="R543" s="7">
        <v>0</v>
      </c>
      <c r="S543" s="7">
        <v>0</v>
      </c>
      <c r="T543" s="7">
        <v>0</v>
      </c>
      <c r="U543" s="7">
        <v>0</v>
      </c>
      <c r="V543" s="7">
        <v>0</v>
      </c>
      <c r="W543" s="7">
        <v>0</v>
      </c>
      <c r="X543" s="7">
        <v>0</v>
      </c>
      <c r="Y543" s="7">
        <v>0</v>
      </c>
      <c r="Z543" s="7">
        <v>0</v>
      </c>
      <c r="AA543" s="7">
        <v>0</v>
      </c>
      <c r="AB543" s="7">
        <v>0</v>
      </c>
      <c r="AC543" s="6">
        <f t="shared" si="1651"/>
        <v>0</v>
      </c>
      <c r="AD543" s="3" t="str">
        <f t="shared" si="1652"/>
        <v>Nem rövidtávú a feladat.</v>
      </c>
      <c r="AF543" s="7">
        <v>0</v>
      </c>
      <c r="AG543" s="7">
        <v>0</v>
      </c>
      <c r="AH543" s="7">
        <v>0</v>
      </c>
      <c r="AI543" s="7">
        <v>0</v>
      </c>
      <c r="AJ543" s="7">
        <v>0</v>
      </c>
      <c r="AK543" s="7">
        <v>0</v>
      </c>
      <c r="AL543" s="7">
        <v>0</v>
      </c>
      <c r="AM543" s="7">
        <v>0</v>
      </c>
      <c r="AN543" s="7">
        <v>0</v>
      </c>
      <c r="AO543" s="7">
        <v>0</v>
      </c>
      <c r="AP543" s="7">
        <v>0</v>
      </c>
      <c r="AQ543" s="6">
        <f t="shared" si="1653"/>
        <v>0</v>
      </c>
      <c r="AR543" s="199" t="s">
        <v>205</v>
      </c>
      <c r="AS543" s="3" t="str">
        <f t="shared" si="1654"/>
        <v>Forráshiányos a feladat!</v>
      </c>
      <c r="AU543" s="201" t="s">
        <v>135</v>
      </c>
      <c r="AV543" s="201" t="s">
        <v>135</v>
      </c>
      <c r="AW543" s="202">
        <f>COUNTA($G$3:G543)</f>
        <v>541</v>
      </c>
      <c r="AY543" s="8">
        <f>VLOOKUP($G543,Összesítő!$B:$F,3,FALSE)</f>
        <v>3185</v>
      </c>
      <c r="AZ543" s="8">
        <f t="shared" si="1655"/>
        <v>0</v>
      </c>
      <c r="BA543" s="5">
        <f t="shared" si="1656"/>
        <v>1</v>
      </c>
      <c r="BB543" s="5" t="str">
        <f t="shared" si="1657"/>
        <v>H</v>
      </c>
      <c r="BC543" s="5">
        <f t="shared" si="1658"/>
        <v>0</v>
      </c>
      <c r="BD543" s="5">
        <f t="shared" si="1659"/>
        <v>0</v>
      </c>
      <c r="BE543" s="5">
        <f t="shared" si="1660"/>
        <v>0</v>
      </c>
      <c r="BF543" s="8" t="str">
        <f t="shared" si="1661"/>
        <v>Nem rövidtávú a feladat.</v>
      </c>
      <c r="BG543" s="5">
        <f t="shared" si="1662"/>
        <v>1</v>
      </c>
      <c r="BH543" s="5">
        <f t="shared" si="1663"/>
        <v>1</v>
      </c>
      <c r="BI543" s="5">
        <f t="shared" si="1664"/>
        <v>1</v>
      </c>
      <c r="BJ543" s="5">
        <f t="shared" si="1665"/>
        <v>1</v>
      </c>
      <c r="BK543" s="5">
        <f t="shared" si="1666"/>
        <v>1</v>
      </c>
      <c r="BL543" s="4" t="str">
        <f t="shared" si="1667"/>
        <v>Forráshiányos a feladat!</v>
      </c>
      <c r="BM543" s="5">
        <f t="shared" si="1668"/>
        <v>0</v>
      </c>
      <c r="BN543" s="5">
        <f t="shared" si="1669"/>
        <v>1</v>
      </c>
      <c r="BO543" s="5">
        <f t="shared" si="1670"/>
        <v>0</v>
      </c>
      <c r="BP543" s="5">
        <f t="shared" si="1671"/>
        <v>0</v>
      </c>
      <c r="BQ543" s="5">
        <f t="shared" si="1672"/>
        <v>0</v>
      </c>
      <c r="BR543" s="8">
        <f t="shared" si="1673"/>
        <v>0</v>
      </c>
      <c r="BS543" s="5">
        <f t="shared" si="1674"/>
        <v>0</v>
      </c>
      <c r="BT543" s="5">
        <f t="shared" si="1675"/>
        <v>0</v>
      </c>
      <c r="BU543" s="5">
        <f t="shared" si="1676"/>
        <v>1</v>
      </c>
      <c r="BV543" s="5">
        <f t="shared" si="1677"/>
        <v>1</v>
      </c>
      <c r="BW543" s="5">
        <f t="shared" si="1678"/>
        <v>1</v>
      </c>
      <c r="BX543" s="5">
        <f t="shared" si="1679"/>
        <v>1</v>
      </c>
      <c r="BY543" s="5">
        <f t="shared" si="1680"/>
        <v>1</v>
      </c>
      <c r="BZ543" s="5">
        <f t="shared" si="1681"/>
        <v>1</v>
      </c>
      <c r="CA543" s="5">
        <f t="shared" si="1682"/>
        <v>1</v>
      </c>
      <c r="CB543" s="5">
        <f t="shared" si="1683"/>
        <v>1</v>
      </c>
      <c r="CC543" s="5">
        <f t="shared" si="1684"/>
        <v>1</v>
      </c>
      <c r="CD543" s="5" t="str">
        <f t="shared" si="1685"/>
        <v>?</v>
      </c>
      <c r="CE543" s="4" t="str">
        <f t="shared" si="1686"/>
        <v>Kitöltés rendben!</v>
      </c>
      <c r="CF543" s="5">
        <f t="shared" si="1687"/>
        <v>1</v>
      </c>
      <c r="CG543" s="5">
        <f t="shared" si="1688"/>
        <v>0</v>
      </c>
      <c r="CH543" s="5">
        <f t="shared" si="1689"/>
        <v>1</v>
      </c>
    </row>
    <row r="544" spans="1:86" s="2" customFormat="1" ht="30.2" customHeight="1" x14ac:dyDescent="0.25">
      <c r="A544" s="1" t="str">
        <f t="shared" si="1650"/>
        <v>Kitöltés rendben!</v>
      </c>
      <c r="B544" s="200">
        <v>2</v>
      </c>
      <c r="C544" s="199" t="s">
        <v>70</v>
      </c>
      <c r="D544" s="201" t="s">
        <v>760</v>
      </c>
      <c r="E544" s="201" t="s">
        <v>201</v>
      </c>
      <c r="F544" s="202" t="str">
        <f>VLOOKUP($G544,Összesítő!$B:$F,2,FALSE)</f>
        <v>21-32054-1-048-01-10</v>
      </c>
      <c r="G544" s="199" t="s">
        <v>280</v>
      </c>
      <c r="H544" s="202" t="str">
        <f>AY544&amp;"_"&amp;AW544&amp;"_FIV_"&amp;LEFT(Előlap!$B$6,4)</f>
        <v>3185_542_FIV_2026</v>
      </c>
      <c r="I544" s="202" t="str">
        <f>VLOOKUP($G544,Összesítő!$B:$F,5,FALSE)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4" s="202" t="str">
        <f>VLOOKUP($G544,Összesítő!$B:$F,4,FALSE)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4" s="6">
        <f t="shared" si="1609"/>
        <v>1120</v>
      </c>
      <c r="L544" s="200">
        <v>2028</v>
      </c>
      <c r="M544" s="200">
        <v>2036</v>
      </c>
      <c r="N544" s="12">
        <v>0</v>
      </c>
      <c r="O544" s="7">
        <v>1120</v>
      </c>
      <c r="P544" s="7">
        <v>0</v>
      </c>
      <c r="R544" s="7">
        <v>0</v>
      </c>
      <c r="S544" s="7">
        <v>0</v>
      </c>
      <c r="T544" s="7">
        <v>0</v>
      </c>
      <c r="U544" s="7">
        <v>0</v>
      </c>
      <c r="V544" s="7">
        <v>0</v>
      </c>
      <c r="W544" s="7">
        <v>0</v>
      </c>
      <c r="X544" s="7">
        <v>0</v>
      </c>
      <c r="Y544" s="7">
        <v>0</v>
      </c>
      <c r="Z544" s="7">
        <v>0</v>
      </c>
      <c r="AA544" s="7">
        <v>0</v>
      </c>
      <c r="AB544" s="7">
        <v>0</v>
      </c>
      <c r="AC544" s="6">
        <f t="shared" si="1651"/>
        <v>0</v>
      </c>
      <c r="AD544" s="3" t="str">
        <f t="shared" si="1652"/>
        <v>Nem rövidtávú a feladat.</v>
      </c>
      <c r="AF544" s="7">
        <v>0</v>
      </c>
      <c r="AG544" s="7">
        <v>0</v>
      </c>
      <c r="AH544" s="7">
        <v>0</v>
      </c>
      <c r="AI544" s="7">
        <v>0</v>
      </c>
      <c r="AJ544" s="7">
        <v>0</v>
      </c>
      <c r="AK544" s="7">
        <v>0</v>
      </c>
      <c r="AL544" s="7">
        <v>0</v>
      </c>
      <c r="AM544" s="7">
        <v>0</v>
      </c>
      <c r="AN544" s="7">
        <v>0</v>
      </c>
      <c r="AO544" s="7">
        <v>0</v>
      </c>
      <c r="AP544" s="7">
        <v>0</v>
      </c>
      <c r="AQ544" s="6">
        <f t="shared" si="1653"/>
        <v>0</v>
      </c>
      <c r="AR544" s="199" t="s">
        <v>205</v>
      </c>
      <c r="AS544" s="3" t="str">
        <f t="shared" si="1654"/>
        <v>Forráshiányos a feladat!</v>
      </c>
      <c r="AU544" s="201" t="s">
        <v>135</v>
      </c>
      <c r="AV544" s="201" t="s">
        <v>135</v>
      </c>
      <c r="AW544" s="202">
        <f>COUNTA($G$3:G544)</f>
        <v>542</v>
      </c>
      <c r="AY544" s="8">
        <f>VLOOKUP($G544,Összesítő!$B:$F,3,FALSE)</f>
        <v>3185</v>
      </c>
      <c r="AZ544" s="8">
        <f t="shared" si="1655"/>
        <v>0</v>
      </c>
      <c r="BA544" s="5">
        <f t="shared" si="1656"/>
        <v>1</v>
      </c>
      <c r="BB544" s="5" t="str">
        <f t="shared" si="1657"/>
        <v>H</v>
      </c>
      <c r="BC544" s="5">
        <f t="shared" si="1658"/>
        <v>0</v>
      </c>
      <c r="BD544" s="5">
        <f t="shared" si="1659"/>
        <v>0</v>
      </c>
      <c r="BE544" s="5">
        <f t="shared" si="1660"/>
        <v>0</v>
      </c>
      <c r="BF544" s="8" t="str">
        <f t="shared" si="1661"/>
        <v>Nem rövidtávú a feladat.</v>
      </c>
      <c r="BG544" s="5">
        <f t="shared" si="1662"/>
        <v>1</v>
      </c>
      <c r="BH544" s="5">
        <f t="shared" si="1663"/>
        <v>1</v>
      </c>
      <c r="BI544" s="5">
        <f t="shared" si="1664"/>
        <v>1</v>
      </c>
      <c r="BJ544" s="5">
        <f t="shared" si="1665"/>
        <v>1</v>
      </c>
      <c r="BK544" s="5">
        <f t="shared" si="1666"/>
        <v>1</v>
      </c>
      <c r="BL544" s="4" t="str">
        <f t="shared" si="1667"/>
        <v>Forráshiányos a feladat!</v>
      </c>
      <c r="BM544" s="5">
        <f t="shared" si="1668"/>
        <v>0</v>
      </c>
      <c r="BN544" s="5">
        <f t="shared" si="1669"/>
        <v>1</v>
      </c>
      <c r="BO544" s="5">
        <f t="shared" si="1670"/>
        <v>0</v>
      </c>
      <c r="BP544" s="5">
        <f t="shared" si="1671"/>
        <v>0</v>
      </c>
      <c r="BQ544" s="5">
        <f t="shared" si="1672"/>
        <v>0</v>
      </c>
      <c r="BR544" s="8">
        <f t="shared" si="1673"/>
        <v>0</v>
      </c>
      <c r="BS544" s="5">
        <f t="shared" si="1674"/>
        <v>0</v>
      </c>
      <c r="BT544" s="5">
        <f t="shared" si="1675"/>
        <v>0</v>
      </c>
      <c r="BU544" s="5">
        <f t="shared" si="1676"/>
        <v>1</v>
      </c>
      <c r="BV544" s="5">
        <f t="shared" si="1677"/>
        <v>1</v>
      </c>
      <c r="BW544" s="5">
        <f t="shared" si="1678"/>
        <v>1</v>
      </c>
      <c r="BX544" s="5">
        <f t="shared" si="1679"/>
        <v>1</v>
      </c>
      <c r="BY544" s="5">
        <f t="shared" si="1680"/>
        <v>1</v>
      </c>
      <c r="BZ544" s="5">
        <f t="shared" si="1681"/>
        <v>1</v>
      </c>
      <c r="CA544" s="5">
        <f t="shared" si="1682"/>
        <v>1</v>
      </c>
      <c r="CB544" s="5">
        <f t="shared" si="1683"/>
        <v>1</v>
      </c>
      <c r="CC544" s="5">
        <f t="shared" si="1684"/>
        <v>1</v>
      </c>
      <c r="CD544" s="5" t="str">
        <f t="shared" si="1685"/>
        <v>?</v>
      </c>
      <c r="CE544" s="4" t="str">
        <f t="shared" si="1686"/>
        <v>Kitöltés rendben!</v>
      </c>
      <c r="CF544" s="5">
        <f t="shared" si="1687"/>
        <v>1</v>
      </c>
      <c r="CG544" s="5">
        <f t="shared" si="1688"/>
        <v>0</v>
      </c>
      <c r="CH544" s="5">
        <f t="shared" si="1689"/>
        <v>1</v>
      </c>
    </row>
    <row r="545" spans="1:86" s="2" customFormat="1" ht="30.2" customHeight="1" x14ac:dyDescent="0.25">
      <c r="A545" s="1" t="str">
        <f t="shared" si="1650"/>
        <v>Kitöltés rendben!</v>
      </c>
      <c r="B545" s="200">
        <v>2</v>
      </c>
      <c r="C545" s="199" t="s">
        <v>80</v>
      </c>
      <c r="D545" s="201" t="s">
        <v>761</v>
      </c>
      <c r="E545" s="201" t="s">
        <v>201</v>
      </c>
      <c r="F545" s="202" t="str">
        <f>VLOOKUP($G545,Összesítő!$B:$F,2,FALSE)</f>
        <v>21-32054-1-048-01-10</v>
      </c>
      <c r="G545" s="199" t="s">
        <v>280</v>
      </c>
      <c r="H545" s="202" t="str">
        <f>AY545&amp;"_"&amp;AW545&amp;"_FIV_"&amp;LEFT(Előlap!$B$6,4)</f>
        <v>3185_543_FIV_2026</v>
      </c>
      <c r="I545" s="202" t="str">
        <f>VLOOKUP($G545,Összesítő!$B:$F,5,FALSE)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5" s="202" t="str">
        <f>VLOOKUP($G545,Összesítő!$B:$F,4,FALSE)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5" s="6">
        <f t="shared" si="1609"/>
        <v>24150</v>
      </c>
      <c r="L545" s="200">
        <v>2028</v>
      </c>
      <c r="M545" s="200">
        <v>2036</v>
      </c>
      <c r="N545" s="12">
        <v>0</v>
      </c>
      <c r="O545" s="7">
        <v>24150</v>
      </c>
      <c r="P545" s="7">
        <v>0</v>
      </c>
      <c r="R545" s="7">
        <v>0</v>
      </c>
      <c r="S545" s="7">
        <v>0</v>
      </c>
      <c r="T545" s="7">
        <v>0</v>
      </c>
      <c r="U545" s="7">
        <v>0</v>
      </c>
      <c r="V545" s="7">
        <v>0</v>
      </c>
      <c r="W545" s="7">
        <v>0</v>
      </c>
      <c r="X545" s="7">
        <v>0</v>
      </c>
      <c r="Y545" s="7">
        <v>0</v>
      </c>
      <c r="Z545" s="7">
        <v>0</v>
      </c>
      <c r="AA545" s="7">
        <v>0</v>
      </c>
      <c r="AB545" s="7">
        <v>0</v>
      </c>
      <c r="AC545" s="6">
        <f t="shared" si="1651"/>
        <v>0</v>
      </c>
      <c r="AD545" s="3" t="str">
        <f t="shared" si="1652"/>
        <v>Nem rövidtávú a feladat.</v>
      </c>
      <c r="AF545" s="7">
        <v>0</v>
      </c>
      <c r="AG545" s="7">
        <v>0</v>
      </c>
      <c r="AH545" s="7">
        <v>0</v>
      </c>
      <c r="AI545" s="7">
        <v>0</v>
      </c>
      <c r="AJ545" s="7">
        <v>0</v>
      </c>
      <c r="AK545" s="7">
        <v>0</v>
      </c>
      <c r="AL545" s="7">
        <v>0</v>
      </c>
      <c r="AM545" s="7">
        <v>0</v>
      </c>
      <c r="AN545" s="7">
        <v>0</v>
      </c>
      <c r="AO545" s="7">
        <v>0</v>
      </c>
      <c r="AP545" s="7">
        <v>0</v>
      </c>
      <c r="AQ545" s="6">
        <f t="shared" si="1653"/>
        <v>0</v>
      </c>
      <c r="AR545" s="199" t="s">
        <v>205</v>
      </c>
      <c r="AS545" s="3" t="str">
        <f t="shared" si="1654"/>
        <v>Forráshiányos a feladat!</v>
      </c>
      <c r="AU545" s="201" t="s">
        <v>135</v>
      </c>
      <c r="AV545" s="201" t="s">
        <v>135</v>
      </c>
      <c r="AW545" s="202">
        <f>COUNTA($G$3:G545)</f>
        <v>543</v>
      </c>
      <c r="AY545" s="8">
        <f>VLOOKUP($G545,Összesítő!$B:$F,3,FALSE)</f>
        <v>3185</v>
      </c>
      <c r="AZ545" s="8">
        <f t="shared" si="1655"/>
        <v>0</v>
      </c>
      <c r="BA545" s="5">
        <f t="shared" si="1656"/>
        <v>1</v>
      </c>
      <c r="BB545" s="5" t="str">
        <f t="shared" si="1657"/>
        <v>H</v>
      </c>
      <c r="BC545" s="5">
        <f t="shared" si="1658"/>
        <v>0</v>
      </c>
      <c r="BD545" s="5">
        <f t="shared" si="1659"/>
        <v>0</v>
      </c>
      <c r="BE545" s="5">
        <f t="shared" si="1660"/>
        <v>0</v>
      </c>
      <c r="BF545" s="8" t="str">
        <f t="shared" si="1661"/>
        <v>Nem rövidtávú a feladat.</v>
      </c>
      <c r="BG545" s="5">
        <f t="shared" si="1662"/>
        <v>1</v>
      </c>
      <c r="BH545" s="5">
        <f t="shared" si="1663"/>
        <v>1</v>
      </c>
      <c r="BI545" s="5">
        <f t="shared" si="1664"/>
        <v>1</v>
      </c>
      <c r="BJ545" s="5">
        <f t="shared" si="1665"/>
        <v>1</v>
      </c>
      <c r="BK545" s="5">
        <f t="shared" si="1666"/>
        <v>1</v>
      </c>
      <c r="BL545" s="4" t="str">
        <f t="shared" si="1667"/>
        <v>Forráshiányos a feladat!</v>
      </c>
      <c r="BM545" s="5">
        <f t="shared" si="1668"/>
        <v>0</v>
      </c>
      <c r="BN545" s="5">
        <f t="shared" si="1669"/>
        <v>1</v>
      </c>
      <c r="BO545" s="5">
        <f t="shared" si="1670"/>
        <v>0</v>
      </c>
      <c r="BP545" s="5">
        <f t="shared" si="1671"/>
        <v>0</v>
      </c>
      <c r="BQ545" s="5">
        <f t="shared" si="1672"/>
        <v>0</v>
      </c>
      <c r="BR545" s="8">
        <f t="shared" si="1673"/>
        <v>0</v>
      </c>
      <c r="BS545" s="5">
        <f t="shared" si="1674"/>
        <v>0</v>
      </c>
      <c r="BT545" s="5">
        <f t="shared" si="1675"/>
        <v>0</v>
      </c>
      <c r="BU545" s="5">
        <f t="shared" si="1676"/>
        <v>1</v>
      </c>
      <c r="BV545" s="5">
        <f t="shared" si="1677"/>
        <v>1</v>
      </c>
      <c r="BW545" s="5">
        <f t="shared" si="1678"/>
        <v>1</v>
      </c>
      <c r="BX545" s="5">
        <f t="shared" si="1679"/>
        <v>1</v>
      </c>
      <c r="BY545" s="5">
        <f t="shared" si="1680"/>
        <v>1</v>
      </c>
      <c r="BZ545" s="5">
        <f t="shared" si="1681"/>
        <v>1</v>
      </c>
      <c r="CA545" s="5">
        <f t="shared" si="1682"/>
        <v>1</v>
      </c>
      <c r="CB545" s="5">
        <f t="shared" si="1683"/>
        <v>1</v>
      </c>
      <c r="CC545" s="5">
        <f t="shared" si="1684"/>
        <v>1</v>
      </c>
      <c r="CD545" s="5" t="str">
        <f t="shared" si="1685"/>
        <v>?</v>
      </c>
      <c r="CE545" s="4" t="str">
        <f t="shared" si="1686"/>
        <v>Kitöltés rendben!</v>
      </c>
      <c r="CF545" s="5">
        <f t="shared" si="1687"/>
        <v>1</v>
      </c>
      <c r="CG545" s="5">
        <f t="shared" si="1688"/>
        <v>0</v>
      </c>
      <c r="CH545" s="5">
        <f t="shared" si="1689"/>
        <v>1</v>
      </c>
    </row>
    <row r="546" spans="1:86" s="2" customFormat="1" ht="30.2" customHeight="1" x14ac:dyDescent="0.25">
      <c r="A546" s="1" t="str">
        <f t="shared" si="1650"/>
        <v>Kitöltés rendben!</v>
      </c>
      <c r="B546" s="200">
        <v>2</v>
      </c>
      <c r="C546" s="199" t="s">
        <v>80</v>
      </c>
      <c r="D546" s="201" t="s">
        <v>762</v>
      </c>
      <c r="E546" s="201" t="s">
        <v>201</v>
      </c>
      <c r="F546" s="202" t="str">
        <f>VLOOKUP($G546,Összesítő!$B:$F,2,FALSE)</f>
        <v>21-32054-1-048-01-10</v>
      </c>
      <c r="G546" s="199" t="s">
        <v>280</v>
      </c>
      <c r="H546" s="202" t="str">
        <f>AY546&amp;"_"&amp;AW546&amp;"_FIV_"&amp;LEFT(Előlap!$B$6,4)</f>
        <v>3185_544_FIV_2026</v>
      </c>
      <c r="I546" s="202" t="str">
        <f>VLOOKUP($G546,Összesítő!$B:$F,5,FALSE)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6" s="202" t="str">
        <f>VLOOKUP($G546,Összesítő!$B:$F,4,FALSE)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6" s="6">
        <f t="shared" si="1609"/>
        <v>5005</v>
      </c>
      <c r="L546" s="200">
        <v>2028</v>
      </c>
      <c r="M546" s="200">
        <v>2036</v>
      </c>
      <c r="N546" s="12">
        <v>0</v>
      </c>
      <c r="O546" s="7">
        <v>5005</v>
      </c>
      <c r="P546" s="7">
        <v>0</v>
      </c>
      <c r="R546" s="7">
        <v>0</v>
      </c>
      <c r="S546" s="7">
        <v>0</v>
      </c>
      <c r="T546" s="7">
        <v>0</v>
      </c>
      <c r="U546" s="7">
        <v>0</v>
      </c>
      <c r="V546" s="7">
        <v>0</v>
      </c>
      <c r="W546" s="7">
        <v>0</v>
      </c>
      <c r="X546" s="7">
        <v>0</v>
      </c>
      <c r="Y546" s="7">
        <v>0</v>
      </c>
      <c r="Z546" s="7">
        <v>0</v>
      </c>
      <c r="AA546" s="7">
        <v>0</v>
      </c>
      <c r="AB546" s="7">
        <v>0</v>
      </c>
      <c r="AC546" s="6">
        <f t="shared" si="1651"/>
        <v>0</v>
      </c>
      <c r="AD546" s="3" t="str">
        <f t="shared" si="1652"/>
        <v>Nem rövidtávú a feladat.</v>
      </c>
      <c r="AF546" s="7">
        <v>0</v>
      </c>
      <c r="AG546" s="7">
        <v>0</v>
      </c>
      <c r="AH546" s="7">
        <v>0</v>
      </c>
      <c r="AI546" s="7">
        <v>0</v>
      </c>
      <c r="AJ546" s="7">
        <v>0</v>
      </c>
      <c r="AK546" s="7">
        <v>0</v>
      </c>
      <c r="AL546" s="7">
        <v>0</v>
      </c>
      <c r="AM546" s="7">
        <v>0</v>
      </c>
      <c r="AN546" s="7">
        <v>0</v>
      </c>
      <c r="AO546" s="7">
        <v>0</v>
      </c>
      <c r="AP546" s="7">
        <v>0</v>
      </c>
      <c r="AQ546" s="6">
        <f t="shared" si="1653"/>
        <v>0</v>
      </c>
      <c r="AR546" s="199" t="s">
        <v>205</v>
      </c>
      <c r="AS546" s="3" t="str">
        <f t="shared" si="1654"/>
        <v>Forráshiányos a feladat!</v>
      </c>
      <c r="AU546" s="201" t="s">
        <v>135</v>
      </c>
      <c r="AV546" s="201" t="s">
        <v>135</v>
      </c>
      <c r="AW546" s="202">
        <f>COUNTA($G$3:G546)</f>
        <v>544</v>
      </c>
      <c r="AY546" s="8">
        <f>VLOOKUP($G546,Összesítő!$B:$F,3,FALSE)</f>
        <v>3185</v>
      </c>
      <c r="AZ546" s="8">
        <f t="shared" si="1655"/>
        <v>0</v>
      </c>
      <c r="BA546" s="5">
        <f t="shared" si="1656"/>
        <v>1</v>
      </c>
      <c r="BB546" s="5" t="str">
        <f t="shared" si="1657"/>
        <v>H</v>
      </c>
      <c r="BC546" s="5">
        <f t="shared" si="1658"/>
        <v>0</v>
      </c>
      <c r="BD546" s="5">
        <f t="shared" si="1659"/>
        <v>0</v>
      </c>
      <c r="BE546" s="5">
        <f t="shared" si="1660"/>
        <v>0</v>
      </c>
      <c r="BF546" s="8" t="str">
        <f t="shared" si="1661"/>
        <v>Nem rövidtávú a feladat.</v>
      </c>
      <c r="BG546" s="5">
        <f t="shared" si="1662"/>
        <v>1</v>
      </c>
      <c r="BH546" s="5">
        <f t="shared" si="1663"/>
        <v>1</v>
      </c>
      <c r="BI546" s="5">
        <f t="shared" si="1664"/>
        <v>1</v>
      </c>
      <c r="BJ546" s="5">
        <f t="shared" si="1665"/>
        <v>1</v>
      </c>
      <c r="BK546" s="5">
        <f t="shared" si="1666"/>
        <v>1</v>
      </c>
      <c r="BL546" s="4" t="str">
        <f t="shared" si="1667"/>
        <v>Forráshiányos a feladat!</v>
      </c>
      <c r="BM546" s="5">
        <f t="shared" si="1668"/>
        <v>0</v>
      </c>
      <c r="BN546" s="5">
        <f t="shared" si="1669"/>
        <v>1</v>
      </c>
      <c r="BO546" s="5">
        <f t="shared" si="1670"/>
        <v>0</v>
      </c>
      <c r="BP546" s="5">
        <f t="shared" si="1671"/>
        <v>0</v>
      </c>
      <c r="BQ546" s="5">
        <f t="shared" si="1672"/>
        <v>0</v>
      </c>
      <c r="BR546" s="8">
        <f t="shared" si="1673"/>
        <v>0</v>
      </c>
      <c r="BS546" s="5">
        <f t="shared" si="1674"/>
        <v>0</v>
      </c>
      <c r="BT546" s="5">
        <f t="shared" si="1675"/>
        <v>0</v>
      </c>
      <c r="BU546" s="5">
        <f t="shared" si="1676"/>
        <v>1</v>
      </c>
      <c r="BV546" s="5">
        <f t="shared" si="1677"/>
        <v>1</v>
      </c>
      <c r="BW546" s="5">
        <f t="shared" si="1678"/>
        <v>1</v>
      </c>
      <c r="BX546" s="5">
        <f t="shared" si="1679"/>
        <v>1</v>
      </c>
      <c r="BY546" s="5">
        <f t="shared" si="1680"/>
        <v>1</v>
      </c>
      <c r="BZ546" s="5">
        <f t="shared" si="1681"/>
        <v>1</v>
      </c>
      <c r="CA546" s="5">
        <f t="shared" si="1682"/>
        <v>1</v>
      </c>
      <c r="CB546" s="5">
        <f t="shared" si="1683"/>
        <v>1</v>
      </c>
      <c r="CC546" s="5">
        <f t="shared" si="1684"/>
        <v>1</v>
      </c>
      <c r="CD546" s="5" t="str">
        <f t="shared" si="1685"/>
        <v>?</v>
      </c>
      <c r="CE546" s="4" t="str">
        <f t="shared" si="1686"/>
        <v>Kitöltés rendben!</v>
      </c>
      <c r="CF546" s="5">
        <f t="shared" si="1687"/>
        <v>1</v>
      </c>
      <c r="CG546" s="5">
        <f t="shared" si="1688"/>
        <v>0</v>
      </c>
      <c r="CH546" s="5">
        <f t="shared" si="1689"/>
        <v>1</v>
      </c>
    </row>
    <row r="547" spans="1:86" s="2" customFormat="1" ht="30.2" customHeight="1" x14ac:dyDescent="0.25">
      <c r="A547" s="1" t="str">
        <f t="shared" ref="A547:A559" si="1690">IF($G547="","Nincs VKR kiválasztva!",CE547)</f>
        <v>Kitöltés rendben!</v>
      </c>
      <c r="B547" s="200">
        <v>2</v>
      </c>
      <c r="C547" s="199" t="s">
        <v>103</v>
      </c>
      <c r="D547" s="201" t="s">
        <v>763</v>
      </c>
      <c r="E547" s="201" t="s">
        <v>201</v>
      </c>
      <c r="F547" s="202" t="str">
        <f>VLOOKUP($G547,Összesítő!$B:$F,2,FALSE)</f>
        <v>21-32054-1-048-01-10</v>
      </c>
      <c r="G547" s="199" t="s">
        <v>280</v>
      </c>
      <c r="H547" s="202" t="str">
        <f>AY547&amp;"_"&amp;AW547&amp;"_FIV_"&amp;LEFT(Előlap!$B$6,4)</f>
        <v>3185_545_FIV_2026</v>
      </c>
      <c r="I547" s="202" t="str">
        <f>VLOOKUP($G547,Összesítő!$B:$F,5,FALSE)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7" s="202" t="str">
        <f>VLOOKUP($G547,Összesítő!$B:$F,4,FALSE)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7" s="6">
        <f t="shared" si="1609"/>
        <v>3360</v>
      </c>
      <c r="L547" s="200">
        <v>2028</v>
      </c>
      <c r="M547" s="200">
        <v>2034</v>
      </c>
      <c r="N547" s="12">
        <v>0</v>
      </c>
      <c r="O547" s="7">
        <v>3360</v>
      </c>
      <c r="P547" s="7">
        <v>0</v>
      </c>
      <c r="R547" s="7">
        <v>0</v>
      </c>
      <c r="S547" s="7">
        <v>0</v>
      </c>
      <c r="T547" s="7">
        <v>0</v>
      </c>
      <c r="U547" s="7">
        <v>0</v>
      </c>
      <c r="V547" s="7">
        <v>0</v>
      </c>
      <c r="W547" s="7">
        <v>0</v>
      </c>
      <c r="X547" s="7">
        <v>0</v>
      </c>
      <c r="Y547" s="7">
        <v>0</v>
      </c>
      <c r="Z547" s="7">
        <v>0</v>
      </c>
      <c r="AA547" s="7">
        <v>0</v>
      </c>
      <c r="AB547" s="7">
        <v>0</v>
      </c>
      <c r="AC547" s="6">
        <f t="shared" ref="AC547:AC559" si="1691">SUM(R547:AB547)</f>
        <v>0</v>
      </c>
      <c r="AD547" s="3" t="str">
        <f t="shared" ref="AD547:AD559" si="1692">IF($G547="","Nincs VKR kiválasztva!",IF(BA547=0,"Hiányos kitöltés!",BF547))</f>
        <v>Nem rövidtávú a feladat.</v>
      </c>
      <c r="AF547" s="7">
        <v>0</v>
      </c>
      <c r="AG547" s="7">
        <v>0</v>
      </c>
      <c r="AH547" s="7">
        <v>0</v>
      </c>
      <c r="AI547" s="7">
        <v>0</v>
      </c>
      <c r="AJ547" s="7">
        <v>0</v>
      </c>
      <c r="AK547" s="7">
        <v>0</v>
      </c>
      <c r="AL547" s="7">
        <v>0</v>
      </c>
      <c r="AM547" s="7">
        <v>0</v>
      </c>
      <c r="AN547" s="7">
        <v>0</v>
      </c>
      <c r="AO547" s="7">
        <v>0</v>
      </c>
      <c r="AP547" s="7">
        <v>0</v>
      </c>
      <c r="AQ547" s="6">
        <f t="shared" ref="AQ547:AQ559" si="1693">SUM(AF547:AP547)</f>
        <v>0</v>
      </c>
      <c r="AR547" s="199" t="s">
        <v>205</v>
      </c>
      <c r="AS547" s="3" t="str">
        <f t="shared" ref="AS547:AS559" si="1694">IF($G547="","Nincs VKR kiválasztva!",IF($BA547=0,"Hiányos kitöltés!",IF($BN547=0,"Nem hosszútávú a feladat.",$BL547)))</f>
        <v>Forráshiányos a feladat!</v>
      </c>
      <c r="AU547" s="201" t="s">
        <v>135</v>
      </c>
      <c r="AV547" s="201" t="s">
        <v>135</v>
      </c>
      <c r="AW547" s="202">
        <f>COUNTA($G$3:G547)</f>
        <v>545</v>
      </c>
      <c r="AY547" s="8">
        <f>VLOOKUP($G547,Összesítő!$B:$F,3,FALSE)</f>
        <v>3185</v>
      </c>
      <c r="AZ547" s="8">
        <f t="shared" ref="AZ547:AZ559" si="1695">LEN($AU547)</f>
        <v>0</v>
      </c>
      <c r="BA547" s="5">
        <f t="shared" ref="BA547:BA559" si="1696">IF(OR($B547="",$C547="",$D547="",$E547="",$F547="",$L547="",$M547="",$N547="",$O547="",$P547=""),0,1)</f>
        <v>1</v>
      </c>
      <c r="BB547" s="5" t="str">
        <f t="shared" ref="BB547:BB559" si="1697">IF($F547="",0,IF(AND($L547=2027,$M547=2027),"R",IF(AND($L547=2027,$M547&gt;2027),"RH",IF(AND($L547&gt;2027,$M547&gt;2027),"H","x"))))</f>
        <v>H</v>
      </c>
      <c r="BC547" s="5">
        <f t="shared" ref="BC547:BC559" si="1698">IF(OR(BB547="R",BB547="RH"),1,0)</f>
        <v>0</v>
      </c>
      <c r="BD547" s="5">
        <f t="shared" ref="BD547:BD559" si="1699">IF(AND($BB547="R",$O547&gt;0),1,IF(AND($BB547="H",$N547&gt;0),1,0))</f>
        <v>0</v>
      </c>
      <c r="BE547" s="5">
        <f t="shared" ref="BE547:BE559" si="1700">IF($AC547&lt;$N547,1,IF($AC547=$N547,0))</f>
        <v>0</v>
      </c>
      <c r="BF547" s="8" t="str">
        <f t="shared" ref="BF547:BF559" si="1701">IF($L547&gt;2027,"Nem rövidtávú a feladat.",IF($BE547=1,"Az I. ütem nem lehet forráshiányos!",IF($AC547&gt;$N547,"Többlet forrást jelölt meg az I. ütemnél! A forrás ne legyen több a költségnél.",IF($AC547=$N547,"A forrás egyenlő a költséggel (I.ütem).",0))))</f>
        <v>Nem rövidtávú a feladat.</v>
      </c>
      <c r="BG547" s="5">
        <f t="shared" ref="BG547:BG559" si="1702">IF(AND($R547&lt;&gt;"",$S547&lt;&gt;"",$T547&lt;&gt;"",$U547&lt;&gt;"",$V547&lt;&gt;"",$W547&lt;&gt;"",$X547&lt;&gt;"",$Y547&lt;&gt;"",$Z547&lt;&gt;"",$AA547&lt;&gt;"",$AB547&lt;&gt;""),1,0)</f>
        <v>1</v>
      </c>
      <c r="BH547" s="5">
        <f t="shared" ref="BH547:BH559" si="1703">IF(AND($BG547=1,$N547=$AC547),1,0)</f>
        <v>1</v>
      </c>
      <c r="BI547" s="5">
        <f t="shared" ref="BI547:BI559" si="1704">IF($AQ547&lt;$O547,1,0)</f>
        <v>1</v>
      </c>
      <c r="BJ547" s="5">
        <f t="shared" ref="BJ547:BJ559" si="1705">IF(AND($AF547&lt;&gt;"",$AG547&lt;&gt;"",$AH547&lt;&gt;"",$AI547&lt;&gt;"",$AJ547&lt;&gt;"",$AK547&lt;&gt;"",$AL547&lt;&gt;"",$AM547&lt;&gt;"",$AN547&lt;&gt;"",$AO547&lt;&gt;"",$AP547&lt;&gt;""),1,0)</f>
        <v>1</v>
      </c>
      <c r="BK547" s="5">
        <f t="shared" ref="BK547:BK559" si="1706">IF(AND($BJ547=1,$O547=$AQ547),1,IF(AND($BJ547=1,$O547&gt;$AQ547,AR547="igen"),1,0))</f>
        <v>1</v>
      </c>
      <c r="BL547" s="4" t="str">
        <f t="shared" ref="BL547:BL559" si="1707">IF($M547&lt;2028,"Nem hosszútávú a feladat.",IF(AND($BI547=1,$AR547="nem"),"Forráshiányos a feladat? Jelölje az AR-oszlopban!",IF(AND($BI547=0,$AR547="igen"),"Forráshiányosnak jelölte a feladat az AR-oszlopban, de a forrás költség adatok alapnján nem az!",IF(AND($BI547=1,$AR547="igen"),"Forráshiányos a feladat!",IF($AQ547&gt;$O547,"Többlet forrást jelölt meg a II. ütemnél! A forrás ne legyen több a költségnél.",IF($AQ547=$O547,"A forrás egyenlő a költséggel (II.ütem).",0))))))</f>
        <v>Forráshiányos a feladat!</v>
      </c>
      <c r="BM547" s="5">
        <f t="shared" ref="BM547:BM559" si="1708">IF($M547&lt;2028,1,0)</f>
        <v>0</v>
      </c>
      <c r="BN547" s="5">
        <f t="shared" ref="BN547:BN559" si="1709">IF($M547&gt;2027,1,0)</f>
        <v>1</v>
      </c>
      <c r="BO547" s="5">
        <f t="shared" ref="BO547:BO559" si="1710">IF(AND($BM547=1,$N547=0),1,0)</f>
        <v>0</v>
      </c>
      <c r="BP547" s="5">
        <f t="shared" ref="BP547:BP559" si="1711">IF(AND($BN547=1,$O547=0),1,0)</f>
        <v>0</v>
      </c>
      <c r="BQ547" s="5">
        <f t="shared" ref="BQ547:BQ559" si="1712">IF(AND($BB547="R",$N547=0,$AZ547&gt;29),1,IF(AND($BB547="RH",$N547=0,$AZ547&gt;29),1,0))</f>
        <v>0</v>
      </c>
      <c r="BR547" s="8">
        <f t="shared" ref="BR547:BR559" si="1713">IF($BN547=0,"Nincs hosszútávú terv!",IF(AND($BB547="H",$O547=0,$AZ547=0),"Nullás a hosszútávú feladat és nincs hozzá indoklás!",IF(AND($BB547="RH",$O547=0,$AZ547=0),"Nullás a hosszútávú feladat és nincs hozzá indoklás!",IF(AND($BB547="R",$O547=0,$AZ547&lt;300),"Nullás a hosszútávú feladat és rövid hozzá az indoklás!",IF(AND($BB547="RH",$O547=0,$AZ547&lt;300),"Nullás a hosszútávú feladat és rövid hozzá az indoklás!",0)))))</f>
        <v>0</v>
      </c>
      <c r="BS547" s="5">
        <f t="shared" ref="BS547:BS559" si="1714">IF(AND($BB547="R",$N547=0,$AZ547&gt;29),1,IF(AND($BB547="RH",$N547=0,$AZ547&gt;29),1,0))</f>
        <v>0</v>
      </c>
      <c r="BT547" s="5">
        <f t="shared" ref="BT547:BT559" si="1715">IF(AND($BB547="H",$O547=0,$AZ547&gt;29),1,IF(AND($BB547="RH",$O547=0,$AZ547&gt;29),1,0))</f>
        <v>0</v>
      </c>
      <c r="BU547" s="5">
        <f t="shared" ref="BU547:BU559" si="1716">IF($B547="",0,1)</f>
        <v>1</v>
      </c>
      <c r="BV547" s="5">
        <f t="shared" ref="BV547:BV559" si="1717">IF($C547="",0,1)</f>
        <v>1</v>
      </c>
      <c r="BW547" s="5">
        <f t="shared" ref="BW547:BW559" si="1718">IF($D547="",0,1)</f>
        <v>1</v>
      </c>
      <c r="BX547" s="5">
        <f t="shared" ref="BX547:BX559" si="1719">IF($E547="",0,1)</f>
        <v>1</v>
      </c>
      <c r="BY547" s="5">
        <f t="shared" ref="BY547:BY559" si="1720">IF($L547="",0,1)</f>
        <v>1</v>
      </c>
      <c r="BZ547" s="5">
        <f t="shared" ref="BZ547:BZ559" si="1721">IF($M547="",0,1)</f>
        <v>1</v>
      </c>
      <c r="CA547" s="5">
        <f t="shared" ref="CA547:CA559" si="1722">IF($N547="",0,1)</f>
        <v>1</v>
      </c>
      <c r="CB547" s="5">
        <f t="shared" ref="CB547:CB559" si="1723">IF($O547="",0,1)</f>
        <v>1</v>
      </c>
      <c r="CC547" s="5">
        <f t="shared" ref="CC547:CC559" si="1724">IF($P547="",0,1)</f>
        <v>1</v>
      </c>
      <c r="CD547" s="5" t="str">
        <f t="shared" ref="CD547:CD559" si="1725">IF(AND($BA547=0,$BU547=0),"Hiányos kitöltés! (B-oszlop üres)",IF(AND($BA547=0,$BV547=0),"Hiányos kitöltés! (C-oszlop üres)",IF(AND($BA547=0,$BW547=0),"Hiányos kitöltés! (D-oszlop üres)",IF(AND($BA547=0,$BX547=0),"Hiányos kitöltés! (E-oszlop üres)",IF(AND($BA547=0,$BY547=0),"Hiányos kitöltés! (L-oszlop üres)",IF(AND($BA547=0,$BZ547=0),"Hiányos kitöltés! (M-oszlop üres)",IF(AND($BA547=0,$CA547=0),"Hiányos kitöltés! (N-oszlop üres)",IF(AND($BA547=0,$CB547=0),"Hiányos kitöltés! (O-oszlop üres)",IF(AND($BA547=0,$CC547=0),"Hiányos kitöltés! (P-oszlop üres)",IF(AND($BA547=0,$BG547=0),"Hiányos kitöltés! (I.ütem forrása hiányos!","?"))))))))))</f>
        <v>?</v>
      </c>
      <c r="CE547" s="4" t="str">
        <f t="shared" ref="CE547:CE559" si="1726">IF($BA547=0,$CD547,IF($BG547=0,"I. ütem forrása nincs kitöltve!",IF($BJ547=0,"II. ütem forrása nincs kitöltve!",IF($BD547=1,"Költségek üteme nem megfelelő (az időtartam és a költség üteme eltér)!",IF(AND(BH547=0,$BA547=1,$BJ547=1,$BD547=1),"Kötelező cellák kitöltve, de az I. ütem forrása hibás!",IF(AND(BJ547=0,$BA547=1,$BJ547=1,$BD547=1),"Kötelező cellák kitöltve, de a II. ütem forrása hibás!",IF(AND($BO547=1,$AZ547&lt;30),"Nullás a rövidtávú feladat és rövid (hiányzik) a hozzá tartozó indoklás!",IF(AND($BP547=1,$AZ547&lt;30),"Nullás a hosszútávú feladat és rövid (hiányzik) a hozzá tartozó indoklás!",IF(AND(BN547=1,C547="2011_RENDKÍVÜLI"),"II. ütemre nem tervezhet Rendkívüli feladatot!",IF(BH547=0,AD547,IF(BK547=0,AS547,IF(AND(BC547=1,$P547&gt;$N547),"EM rendelet 2. melléklet terhére elszámolt költség nem lehet nagyobb az I. ütemre tervezett tényleges költségnél!",IF($AC547&gt;$N547,"Többlet forrást jelölt meg az I. ütemnél! A forrás ne legyen több a költségnél.",IF($AQ547&gt;$O547,"Többlet forrást jelölt meg a II. ütemnél! A forrás ne legyen több a költségnél.","Kitöltés rendben!"))))))))))))))</f>
        <v>Kitöltés rendben!</v>
      </c>
      <c r="CF547" s="5">
        <f t="shared" ref="CF547:CF559" si="1727">IF(A547="Kitöltés rendben!",1,0)</f>
        <v>1</v>
      </c>
      <c r="CG547" s="5">
        <f t="shared" ref="CG547:CG559" si="1728">IF(AND($BB547="R",$CF547=1),1,IF(AND($BB547="RH",$CF547=1),1,0))</f>
        <v>0</v>
      </c>
      <c r="CH547" s="5">
        <f t="shared" ref="CH547:CH559" si="1729">IF(AND($BB547="H",$CF547=1),1,IF(AND($BB547="RH",$CF547=1),1,0))</f>
        <v>1</v>
      </c>
    </row>
    <row r="548" spans="1:86" s="2" customFormat="1" ht="30.2" customHeight="1" x14ac:dyDescent="0.25">
      <c r="A548" s="1" t="str">
        <f t="shared" si="1690"/>
        <v>Kitöltés rendben!</v>
      </c>
      <c r="B548" s="200">
        <v>2</v>
      </c>
      <c r="C548" s="199" t="s">
        <v>50</v>
      </c>
      <c r="D548" s="201" t="s">
        <v>764</v>
      </c>
      <c r="E548" s="201" t="s">
        <v>201</v>
      </c>
      <c r="F548" s="202" t="str">
        <f>VLOOKUP($G548,Összesítő!$B:$F,2,FALSE)</f>
        <v>21-32054-1-048-01-10</v>
      </c>
      <c r="G548" s="199" t="s">
        <v>280</v>
      </c>
      <c r="H548" s="202" t="str">
        <f>AY548&amp;"_"&amp;AW548&amp;"_FIV_"&amp;LEFT(Előlap!$B$6,4)</f>
        <v>3185_546_FIV_2026</v>
      </c>
      <c r="I548" s="202" t="str">
        <f>VLOOKUP($G548,Összesítő!$B:$F,5,FALSE)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8" s="202" t="str">
        <f>VLOOKUP($G548,Összesítő!$B:$F,4,FALSE)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8" s="6">
        <f t="shared" si="1609"/>
        <v>1800</v>
      </c>
      <c r="L548" s="200">
        <v>2034</v>
      </c>
      <c r="M548" s="200">
        <v>2034</v>
      </c>
      <c r="N548" s="12">
        <v>0</v>
      </c>
      <c r="O548" s="7">
        <v>1800</v>
      </c>
      <c r="P548" s="7">
        <v>0</v>
      </c>
      <c r="R548" s="7">
        <v>0</v>
      </c>
      <c r="S548" s="7">
        <v>0</v>
      </c>
      <c r="T548" s="7">
        <v>0</v>
      </c>
      <c r="U548" s="7">
        <v>0</v>
      </c>
      <c r="V548" s="7">
        <v>0</v>
      </c>
      <c r="W548" s="7">
        <v>0</v>
      </c>
      <c r="X548" s="7">
        <v>0</v>
      </c>
      <c r="Y548" s="7">
        <v>0</v>
      </c>
      <c r="Z548" s="7">
        <v>0</v>
      </c>
      <c r="AA548" s="7">
        <v>0</v>
      </c>
      <c r="AB548" s="7">
        <v>0</v>
      </c>
      <c r="AC548" s="6">
        <f t="shared" si="1691"/>
        <v>0</v>
      </c>
      <c r="AD548" s="3" t="str">
        <f t="shared" si="1692"/>
        <v>Nem rövidtávú a feladat.</v>
      </c>
      <c r="AF548" s="7">
        <v>0</v>
      </c>
      <c r="AG548" s="7">
        <v>0</v>
      </c>
      <c r="AH548" s="7">
        <v>0</v>
      </c>
      <c r="AI548" s="7">
        <v>0</v>
      </c>
      <c r="AJ548" s="7">
        <v>0</v>
      </c>
      <c r="AK548" s="7">
        <v>0</v>
      </c>
      <c r="AL548" s="7">
        <v>0</v>
      </c>
      <c r="AM548" s="7">
        <v>0</v>
      </c>
      <c r="AN548" s="7">
        <v>0</v>
      </c>
      <c r="AO548" s="7">
        <v>0</v>
      </c>
      <c r="AP548" s="7">
        <v>0</v>
      </c>
      <c r="AQ548" s="6">
        <f t="shared" si="1693"/>
        <v>0</v>
      </c>
      <c r="AR548" s="199" t="s">
        <v>205</v>
      </c>
      <c r="AS548" s="3" t="str">
        <f t="shared" si="1694"/>
        <v>Forráshiányos a feladat!</v>
      </c>
      <c r="AU548" s="201" t="s">
        <v>135</v>
      </c>
      <c r="AV548" s="201" t="s">
        <v>135</v>
      </c>
      <c r="AW548" s="202">
        <f>COUNTA($G$3:G548)</f>
        <v>546</v>
      </c>
      <c r="AY548" s="8">
        <f>VLOOKUP($G548,Összesítő!$B:$F,3,FALSE)</f>
        <v>3185</v>
      </c>
      <c r="AZ548" s="8">
        <f t="shared" si="1695"/>
        <v>0</v>
      </c>
      <c r="BA548" s="5">
        <f t="shared" si="1696"/>
        <v>1</v>
      </c>
      <c r="BB548" s="5" t="str">
        <f t="shared" si="1697"/>
        <v>H</v>
      </c>
      <c r="BC548" s="5">
        <f t="shared" si="1698"/>
        <v>0</v>
      </c>
      <c r="BD548" s="5">
        <f t="shared" si="1699"/>
        <v>0</v>
      </c>
      <c r="BE548" s="5">
        <f t="shared" si="1700"/>
        <v>0</v>
      </c>
      <c r="BF548" s="8" t="str">
        <f t="shared" si="1701"/>
        <v>Nem rövidtávú a feladat.</v>
      </c>
      <c r="BG548" s="5">
        <f t="shared" si="1702"/>
        <v>1</v>
      </c>
      <c r="BH548" s="5">
        <f t="shared" si="1703"/>
        <v>1</v>
      </c>
      <c r="BI548" s="5">
        <f t="shared" si="1704"/>
        <v>1</v>
      </c>
      <c r="BJ548" s="5">
        <f t="shared" si="1705"/>
        <v>1</v>
      </c>
      <c r="BK548" s="5">
        <f t="shared" si="1706"/>
        <v>1</v>
      </c>
      <c r="BL548" s="4" t="str">
        <f t="shared" si="1707"/>
        <v>Forráshiányos a feladat!</v>
      </c>
      <c r="BM548" s="5">
        <f t="shared" si="1708"/>
        <v>0</v>
      </c>
      <c r="BN548" s="5">
        <f t="shared" si="1709"/>
        <v>1</v>
      </c>
      <c r="BO548" s="5">
        <f t="shared" si="1710"/>
        <v>0</v>
      </c>
      <c r="BP548" s="5">
        <f t="shared" si="1711"/>
        <v>0</v>
      </c>
      <c r="BQ548" s="5">
        <f t="shared" si="1712"/>
        <v>0</v>
      </c>
      <c r="BR548" s="8">
        <f t="shared" si="1713"/>
        <v>0</v>
      </c>
      <c r="BS548" s="5">
        <f t="shared" si="1714"/>
        <v>0</v>
      </c>
      <c r="BT548" s="5">
        <f t="shared" si="1715"/>
        <v>0</v>
      </c>
      <c r="BU548" s="5">
        <f t="shared" si="1716"/>
        <v>1</v>
      </c>
      <c r="BV548" s="5">
        <f t="shared" si="1717"/>
        <v>1</v>
      </c>
      <c r="BW548" s="5">
        <f t="shared" si="1718"/>
        <v>1</v>
      </c>
      <c r="BX548" s="5">
        <f t="shared" si="1719"/>
        <v>1</v>
      </c>
      <c r="BY548" s="5">
        <f t="shared" si="1720"/>
        <v>1</v>
      </c>
      <c r="BZ548" s="5">
        <f t="shared" si="1721"/>
        <v>1</v>
      </c>
      <c r="CA548" s="5">
        <f t="shared" si="1722"/>
        <v>1</v>
      </c>
      <c r="CB548" s="5">
        <f t="shared" si="1723"/>
        <v>1</v>
      </c>
      <c r="CC548" s="5">
        <f t="shared" si="1724"/>
        <v>1</v>
      </c>
      <c r="CD548" s="5" t="str">
        <f t="shared" si="1725"/>
        <v>?</v>
      </c>
      <c r="CE548" s="4" t="str">
        <f t="shared" si="1726"/>
        <v>Kitöltés rendben!</v>
      </c>
      <c r="CF548" s="5">
        <f t="shared" si="1727"/>
        <v>1</v>
      </c>
      <c r="CG548" s="5">
        <f t="shared" si="1728"/>
        <v>0</v>
      </c>
      <c r="CH548" s="5">
        <f t="shared" si="1729"/>
        <v>1</v>
      </c>
    </row>
    <row r="549" spans="1:86" s="2" customFormat="1" ht="30.2" customHeight="1" x14ac:dyDescent="0.25">
      <c r="A549" s="1" t="str">
        <f t="shared" si="1690"/>
        <v>Kitöltés rendben!</v>
      </c>
      <c r="B549" s="200">
        <v>2</v>
      </c>
      <c r="C549" s="199" t="s">
        <v>50</v>
      </c>
      <c r="D549" s="201" t="s">
        <v>765</v>
      </c>
      <c r="E549" s="201" t="s">
        <v>201</v>
      </c>
      <c r="F549" s="202" t="str">
        <f>VLOOKUP($G549,Összesítő!$B:$F,2,FALSE)</f>
        <v>21-32054-1-048-01-10</v>
      </c>
      <c r="G549" s="199" t="s">
        <v>280</v>
      </c>
      <c r="H549" s="202" t="str">
        <f>AY549&amp;"_"&amp;AW549&amp;"_FIV_"&amp;LEFT(Előlap!$B$6,4)</f>
        <v>3185_547_FIV_2026</v>
      </c>
      <c r="I549" s="202" t="str">
        <f>VLOOKUP($G549,Összesítő!$B:$F,5,FALSE)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49" s="202" t="str">
        <f>VLOOKUP($G549,Összesítő!$B:$F,4,FALSE)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49" s="6">
        <f t="shared" si="1609"/>
        <v>1800</v>
      </c>
      <c r="L549" s="200">
        <v>2036</v>
      </c>
      <c r="M549" s="200">
        <v>2036</v>
      </c>
      <c r="N549" s="12">
        <v>0</v>
      </c>
      <c r="O549" s="7">
        <v>1800</v>
      </c>
      <c r="P549" s="7">
        <v>0</v>
      </c>
      <c r="R549" s="7">
        <v>0</v>
      </c>
      <c r="S549" s="7">
        <v>0</v>
      </c>
      <c r="T549" s="7">
        <v>0</v>
      </c>
      <c r="U549" s="7">
        <v>0</v>
      </c>
      <c r="V549" s="7">
        <v>0</v>
      </c>
      <c r="W549" s="7">
        <v>0</v>
      </c>
      <c r="X549" s="7">
        <v>0</v>
      </c>
      <c r="Y549" s="7">
        <v>0</v>
      </c>
      <c r="Z549" s="7">
        <v>0</v>
      </c>
      <c r="AA549" s="7">
        <v>0</v>
      </c>
      <c r="AB549" s="7">
        <v>0</v>
      </c>
      <c r="AC549" s="6">
        <f t="shared" si="1691"/>
        <v>0</v>
      </c>
      <c r="AD549" s="3" t="str">
        <f t="shared" si="1692"/>
        <v>Nem rövidtávú a feladat.</v>
      </c>
      <c r="AF549" s="7">
        <v>0</v>
      </c>
      <c r="AG549" s="7">
        <v>0</v>
      </c>
      <c r="AH549" s="7">
        <v>0</v>
      </c>
      <c r="AI549" s="7">
        <v>0</v>
      </c>
      <c r="AJ549" s="7">
        <v>0</v>
      </c>
      <c r="AK549" s="7">
        <v>0</v>
      </c>
      <c r="AL549" s="7">
        <v>0</v>
      </c>
      <c r="AM549" s="7">
        <v>0</v>
      </c>
      <c r="AN549" s="7">
        <v>0</v>
      </c>
      <c r="AO549" s="7">
        <v>0</v>
      </c>
      <c r="AP549" s="7">
        <v>0</v>
      </c>
      <c r="AQ549" s="6">
        <f t="shared" si="1693"/>
        <v>0</v>
      </c>
      <c r="AR549" s="199" t="s">
        <v>205</v>
      </c>
      <c r="AS549" s="3" t="str">
        <f t="shared" si="1694"/>
        <v>Forráshiányos a feladat!</v>
      </c>
      <c r="AU549" s="201" t="s">
        <v>135</v>
      </c>
      <c r="AV549" s="201" t="s">
        <v>135</v>
      </c>
      <c r="AW549" s="202">
        <f>COUNTA($G$3:G549)</f>
        <v>547</v>
      </c>
      <c r="AY549" s="8">
        <f>VLOOKUP($G549,Összesítő!$B:$F,3,FALSE)</f>
        <v>3185</v>
      </c>
      <c r="AZ549" s="8">
        <f t="shared" si="1695"/>
        <v>0</v>
      </c>
      <c r="BA549" s="5">
        <f t="shared" si="1696"/>
        <v>1</v>
      </c>
      <c r="BB549" s="5" t="str">
        <f t="shared" si="1697"/>
        <v>H</v>
      </c>
      <c r="BC549" s="5">
        <f t="shared" si="1698"/>
        <v>0</v>
      </c>
      <c r="BD549" s="5">
        <f t="shared" si="1699"/>
        <v>0</v>
      </c>
      <c r="BE549" s="5">
        <f t="shared" si="1700"/>
        <v>0</v>
      </c>
      <c r="BF549" s="8" t="str">
        <f t="shared" si="1701"/>
        <v>Nem rövidtávú a feladat.</v>
      </c>
      <c r="BG549" s="5">
        <f t="shared" si="1702"/>
        <v>1</v>
      </c>
      <c r="BH549" s="5">
        <f t="shared" si="1703"/>
        <v>1</v>
      </c>
      <c r="BI549" s="5">
        <f t="shared" si="1704"/>
        <v>1</v>
      </c>
      <c r="BJ549" s="5">
        <f t="shared" si="1705"/>
        <v>1</v>
      </c>
      <c r="BK549" s="5">
        <f t="shared" si="1706"/>
        <v>1</v>
      </c>
      <c r="BL549" s="4" t="str">
        <f t="shared" si="1707"/>
        <v>Forráshiányos a feladat!</v>
      </c>
      <c r="BM549" s="5">
        <f t="shared" si="1708"/>
        <v>0</v>
      </c>
      <c r="BN549" s="5">
        <f t="shared" si="1709"/>
        <v>1</v>
      </c>
      <c r="BO549" s="5">
        <f t="shared" si="1710"/>
        <v>0</v>
      </c>
      <c r="BP549" s="5">
        <f t="shared" si="1711"/>
        <v>0</v>
      </c>
      <c r="BQ549" s="5">
        <f t="shared" si="1712"/>
        <v>0</v>
      </c>
      <c r="BR549" s="8">
        <f t="shared" si="1713"/>
        <v>0</v>
      </c>
      <c r="BS549" s="5">
        <f t="shared" si="1714"/>
        <v>0</v>
      </c>
      <c r="BT549" s="5">
        <f t="shared" si="1715"/>
        <v>0</v>
      </c>
      <c r="BU549" s="5">
        <f t="shared" si="1716"/>
        <v>1</v>
      </c>
      <c r="BV549" s="5">
        <f t="shared" si="1717"/>
        <v>1</v>
      </c>
      <c r="BW549" s="5">
        <f t="shared" si="1718"/>
        <v>1</v>
      </c>
      <c r="BX549" s="5">
        <f t="shared" si="1719"/>
        <v>1</v>
      </c>
      <c r="BY549" s="5">
        <f t="shared" si="1720"/>
        <v>1</v>
      </c>
      <c r="BZ549" s="5">
        <f t="shared" si="1721"/>
        <v>1</v>
      </c>
      <c r="CA549" s="5">
        <f t="shared" si="1722"/>
        <v>1</v>
      </c>
      <c r="CB549" s="5">
        <f t="shared" si="1723"/>
        <v>1</v>
      </c>
      <c r="CC549" s="5">
        <f t="shared" si="1724"/>
        <v>1</v>
      </c>
      <c r="CD549" s="5" t="str">
        <f t="shared" si="1725"/>
        <v>?</v>
      </c>
      <c r="CE549" s="4" t="str">
        <f t="shared" si="1726"/>
        <v>Kitöltés rendben!</v>
      </c>
      <c r="CF549" s="5">
        <f t="shared" si="1727"/>
        <v>1</v>
      </c>
      <c r="CG549" s="5">
        <f t="shared" si="1728"/>
        <v>0</v>
      </c>
      <c r="CH549" s="5">
        <f t="shared" si="1729"/>
        <v>1</v>
      </c>
    </row>
    <row r="550" spans="1:86" s="2" customFormat="1" ht="30.2" customHeight="1" x14ac:dyDescent="0.25">
      <c r="A550" s="1" t="str">
        <f t="shared" si="1690"/>
        <v>Kitöltés rendben!</v>
      </c>
      <c r="B550" s="200">
        <v>1</v>
      </c>
      <c r="C550" s="199" t="s">
        <v>24</v>
      </c>
      <c r="D550" s="201" t="s">
        <v>766</v>
      </c>
      <c r="E550" s="201" t="s">
        <v>201</v>
      </c>
      <c r="F550" s="202" t="str">
        <f>VLOOKUP($G550,Összesítő!$B:$F,2,FALSE)</f>
        <v>21-32054-1-048-01-10</v>
      </c>
      <c r="G550" s="199" t="s">
        <v>280</v>
      </c>
      <c r="H550" s="202" t="str">
        <f>AY550&amp;"_"&amp;AW550&amp;"_FIV_"&amp;LEFT(Előlap!$B$6,4)</f>
        <v>3185_548_FIV_2026</v>
      </c>
      <c r="I550" s="202" t="str">
        <f>VLOOKUP($G550,Összesítő!$B:$F,5,FALSE)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0" s="202" t="str">
        <f>VLOOKUP($G550,Összesítő!$B:$F,4,FALSE)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0" s="6">
        <f t="shared" si="1609"/>
        <v>1841</v>
      </c>
      <c r="L550" s="200">
        <v>2027</v>
      </c>
      <c r="M550" s="200">
        <v>2027</v>
      </c>
      <c r="N550" s="12">
        <v>1841</v>
      </c>
      <c r="O550" s="7">
        <v>0</v>
      </c>
      <c r="P550" s="7">
        <v>0</v>
      </c>
      <c r="R550" s="7">
        <v>1841</v>
      </c>
      <c r="S550" s="7">
        <v>0</v>
      </c>
      <c r="T550" s="7">
        <v>0</v>
      </c>
      <c r="U550" s="7">
        <v>0</v>
      </c>
      <c r="V550" s="7">
        <v>0</v>
      </c>
      <c r="W550" s="7">
        <v>0</v>
      </c>
      <c r="X550" s="7">
        <v>0</v>
      </c>
      <c r="Y550" s="7">
        <v>0</v>
      </c>
      <c r="Z550" s="7">
        <v>0</v>
      </c>
      <c r="AA550" s="7">
        <v>0</v>
      </c>
      <c r="AB550" s="7">
        <v>0</v>
      </c>
      <c r="AC550" s="6">
        <f t="shared" si="1691"/>
        <v>1841</v>
      </c>
      <c r="AD550" s="3" t="str">
        <f t="shared" si="1692"/>
        <v>A forrás egyenlő a költséggel (I.ütem).</v>
      </c>
      <c r="AF550" s="7">
        <v>0</v>
      </c>
      <c r="AG550" s="7">
        <v>0</v>
      </c>
      <c r="AH550" s="7">
        <v>0</v>
      </c>
      <c r="AI550" s="7">
        <v>0</v>
      </c>
      <c r="AJ550" s="7">
        <v>0</v>
      </c>
      <c r="AK550" s="7">
        <v>0</v>
      </c>
      <c r="AL550" s="7">
        <v>0</v>
      </c>
      <c r="AM550" s="7">
        <v>0</v>
      </c>
      <c r="AN550" s="7">
        <v>0</v>
      </c>
      <c r="AO550" s="7">
        <v>0</v>
      </c>
      <c r="AP550" s="7">
        <v>0</v>
      </c>
      <c r="AQ550" s="6">
        <f t="shared" si="1693"/>
        <v>0</v>
      </c>
      <c r="AR550" s="199" t="s">
        <v>203</v>
      </c>
      <c r="AS550" s="3" t="str">
        <f t="shared" si="1694"/>
        <v>Nem hosszútávú a feladat.</v>
      </c>
      <c r="AU550" s="201" t="s">
        <v>135</v>
      </c>
      <c r="AV550" s="201" t="s">
        <v>135</v>
      </c>
      <c r="AW550" s="202">
        <f>COUNTA($G$3:G550)</f>
        <v>548</v>
      </c>
      <c r="AY550" s="8">
        <f>VLOOKUP($G550,Összesítő!$B:$F,3,FALSE)</f>
        <v>3185</v>
      </c>
      <c r="AZ550" s="8">
        <f t="shared" si="1695"/>
        <v>0</v>
      </c>
      <c r="BA550" s="5">
        <f t="shared" si="1696"/>
        <v>1</v>
      </c>
      <c r="BB550" s="5" t="str">
        <f t="shared" si="1697"/>
        <v>R</v>
      </c>
      <c r="BC550" s="5">
        <f t="shared" si="1698"/>
        <v>1</v>
      </c>
      <c r="BD550" s="5">
        <f t="shared" si="1699"/>
        <v>0</v>
      </c>
      <c r="BE550" s="5">
        <f t="shared" si="1700"/>
        <v>0</v>
      </c>
      <c r="BF550" s="8" t="str">
        <f t="shared" si="1701"/>
        <v>A forrás egyenlő a költséggel (I.ütem).</v>
      </c>
      <c r="BG550" s="5">
        <f t="shared" si="1702"/>
        <v>1</v>
      </c>
      <c r="BH550" s="5">
        <f t="shared" si="1703"/>
        <v>1</v>
      </c>
      <c r="BI550" s="5">
        <f t="shared" si="1704"/>
        <v>0</v>
      </c>
      <c r="BJ550" s="5">
        <f t="shared" si="1705"/>
        <v>1</v>
      </c>
      <c r="BK550" s="5">
        <f t="shared" si="1706"/>
        <v>1</v>
      </c>
      <c r="BL550" s="4" t="str">
        <f t="shared" si="1707"/>
        <v>Nem hosszútávú a feladat.</v>
      </c>
      <c r="BM550" s="5">
        <f t="shared" si="1708"/>
        <v>1</v>
      </c>
      <c r="BN550" s="5">
        <f t="shared" si="1709"/>
        <v>0</v>
      </c>
      <c r="BO550" s="5">
        <f t="shared" si="1710"/>
        <v>0</v>
      </c>
      <c r="BP550" s="5">
        <f t="shared" si="1711"/>
        <v>0</v>
      </c>
      <c r="BQ550" s="5">
        <f t="shared" si="1712"/>
        <v>0</v>
      </c>
      <c r="BR550" s="8" t="str">
        <f t="shared" si="1713"/>
        <v>Nincs hosszútávú terv!</v>
      </c>
      <c r="BS550" s="5">
        <f t="shared" si="1714"/>
        <v>0</v>
      </c>
      <c r="BT550" s="5">
        <f t="shared" si="1715"/>
        <v>0</v>
      </c>
      <c r="BU550" s="5">
        <f t="shared" si="1716"/>
        <v>1</v>
      </c>
      <c r="BV550" s="5">
        <f t="shared" si="1717"/>
        <v>1</v>
      </c>
      <c r="BW550" s="5">
        <f t="shared" si="1718"/>
        <v>1</v>
      </c>
      <c r="BX550" s="5">
        <f t="shared" si="1719"/>
        <v>1</v>
      </c>
      <c r="BY550" s="5">
        <f t="shared" si="1720"/>
        <v>1</v>
      </c>
      <c r="BZ550" s="5">
        <f t="shared" si="1721"/>
        <v>1</v>
      </c>
      <c r="CA550" s="5">
        <f t="shared" si="1722"/>
        <v>1</v>
      </c>
      <c r="CB550" s="5">
        <f t="shared" si="1723"/>
        <v>1</v>
      </c>
      <c r="CC550" s="5">
        <f t="shared" si="1724"/>
        <v>1</v>
      </c>
      <c r="CD550" s="5" t="str">
        <f t="shared" si="1725"/>
        <v>?</v>
      </c>
      <c r="CE550" s="4" t="str">
        <f t="shared" si="1726"/>
        <v>Kitöltés rendben!</v>
      </c>
      <c r="CF550" s="5">
        <f t="shared" si="1727"/>
        <v>1</v>
      </c>
      <c r="CG550" s="5">
        <f t="shared" si="1728"/>
        <v>1</v>
      </c>
      <c r="CH550" s="5">
        <f t="shared" si="1729"/>
        <v>0</v>
      </c>
    </row>
    <row r="551" spans="1:86" s="2" customFormat="1" ht="30.2" customHeight="1" x14ac:dyDescent="0.25">
      <c r="A551" s="1" t="str">
        <f t="shared" si="1690"/>
        <v>Kitöltés rendben!</v>
      </c>
      <c r="B551" s="200">
        <v>2</v>
      </c>
      <c r="C551" s="199" t="s">
        <v>24</v>
      </c>
      <c r="D551" s="201" t="s">
        <v>767</v>
      </c>
      <c r="E551" s="201" t="s">
        <v>201</v>
      </c>
      <c r="F551" s="202" t="str">
        <f>VLOOKUP($G551,Összesítő!$B:$F,2,FALSE)</f>
        <v>21-32054-1-048-01-10</v>
      </c>
      <c r="G551" s="199" t="s">
        <v>280</v>
      </c>
      <c r="H551" s="202" t="str">
        <f>AY551&amp;"_"&amp;AW551&amp;"_FIV_"&amp;LEFT(Előlap!$B$6,4)</f>
        <v>3185_549_FIV_2026</v>
      </c>
      <c r="I551" s="202" t="str">
        <f>VLOOKUP($G551,Összesítő!$B:$F,5,FALSE)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1" s="202" t="str">
        <f>VLOOKUP($G551,Összesítő!$B:$F,4,FALSE)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1" s="6">
        <f t="shared" si="1609"/>
        <v>25000</v>
      </c>
      <c r="L551" s="200">
        <v>2036</v>
      </c>
      <c r="M551" s="200">
        <v>2036</v>
      </c>
      <c r="N551" s="12">
        <v>0</v>
      </c>
      <c r="O551" s="7">
        <v>25000</v>
      </c>
      <c r="P551" s="7">
        <v>0</v>
      </c>
      <c r="R551" s="7">
        <v>0</v>
      </c>
      <c r="S551" s="7">
        <v>0</v>
      </c>
      <c r="T551" s="7">
        <v>0</v>
      </c>
      <c r="U551" s="7">
        <v>0</v>
      </c>
      <c r="V551" s="7">
        <v>0</v>
      </c>
      <c r="W551" s="7">
        <v>0</v>
      </c>
      <c r="X551" s="7">
        <v>0</v>
      </c>
      <c r="Y551" s="7">
        <v>0</v>
      </c>
      <c r="Z551" s="7">
        <v>0</v>
      </c>
      <c r="AA551" s="7">
        <v>0</v>
      </c>
      <c r="AB551" s="7">
        <v>0</v>
      </c>
      <c r="AC551" s="6">
        <f t="shared" si="1691"/>
        <v>0</v>
      </c>
      <c r="AD551" s="3" t="str">
        <f t="shared" si="1692"/>
        <v>Nem rövidtávú a feladat.</v>
      </c>
      <c r="AF551" s="7">
        <v>0</v>
      </c>
      <c r="AG551" s="7">
        <v>0</v>
      </c>
      <c r="AH551" s="7">
        <v>0</v>
      </c>
      <c r="AI551" s="7">
        <v>0</v>
      </c>
      <c r="AJ551" s="7">
        <v>0</v>
      </c>
      <c r="AK551" s="7">
        <v>0</v>
      </c>
      <c r="AL551" s="7">
        <v>0</v>
      </c>
      <c r="AM551" s="7">
        <v>0</v>
      </c>
      <c r="AN551" s="7">
        <v>0</v>
      </c>
      <c r="AO551" s="7">
        <v>0</v>
      </c>
      <c r="AP551" s="7">
        <v>0</v>
      </c>
      <c r="AQ551" s="6">
        <f t="shared" si="1693"/>
        <v>0</v>
      </c>
      <c r="AR551" s="199" t="s">
        <v>205</v>
      </c>
      <c r="AS551" s="3" t="str">
        <f t="shared" si="1694"/>
        <v>Forráshiányos a feladat!</v>
      </c>
      <c r="AU551" s="201" t="s">
        <v>135</v>
      </c>
      <c r="AV551" s="201" t="s">
        <v>135</v>
      </c>
      <c r="AW551" s="202">
        <f>COUNTA($G$3:G551)</f>
        <v>549</v>
      </c>
      <c r="AY551" s="8">
        <f>VLOOKUP($G551,Összesítő!$B:$F,3,FALSE)</f>
        <v>3185</v>
      </c>
      <c r="AZ551" s="8">
        <f t="shared" si="1695"/>
        <v>0</v>
      </c>
      <c r="BA551" s="5">
        <f t="shared" si="1696"/>
        <v>1</v>
      </c>
      <c r="BB551" s="5" t="str">
        <f t="shared" si="1697"/>
        <v>H</v>
      </c>
      <c r="BC551" s="5">
        <f t="shared" si="1698"/>
        <v>0</v>
      </c>
      <c r="BD551" s="5">
        <f t="shared" si="1699"/>
        <v>0</v>
      </c>
      <c r="BE551" s="5">
        <f t="shared" si="1700"/>
        <v>0</v>
      </c>
      <c r="BF551" s="8" t="str">
        <f t="shared" si="1701"/>
        <v>Nem rövidtávú a feladat.</v>
      </c>
      <c r="BG551" s="5">
        <f t="shared" si="1702"/>
        <v>1</v>
      </c>
      <c r="BH551" s="5">
        <f t="shared" si="1703"/>
        <v>1</v>
      </c>
      <c r="BI551" s="5">
        <f t="shared" si="1704"/>
        <v>1</v>
      </c>
      <c r="BJ551" s="5">
        <f t="shared" si="1705"/>
        <v>1</v>
      </c>
      <c r="BK551" s="5">
        <f t="shared" si="1706"/>
        <v>1</v>
      </c>
      <c r="BL551" s="4" t="str">
        <f t="shared" si="1707"/>
        <v>Forráshiányos a feladat!</v>
      </c>
      <c r="BM551" s="5">
        <f t="shared" si="1708"/>
        <v>0</v>
      </c>
      <c r="BN551" s="5">
        <f t="shared" si="1709"/>
        <v>1</v>
      </c>
      <c r="BO551" s="5">
        <f t="shared" si="1710"/>
        <v>0</v>
      </c>
      <c r="BP551" s="5">
        <f t="shared" si="1711"/>
        <v>0</v>
      </c>
      <c r="BQ551" s="5">
        <f t="shared" si="1712"/>
        <v>0</v>
      </c>
      <c r="BR551" s="8">
        <f t="shared" si="1713"/>
        <v>0</v>
      </c>
      <c r="BS551" s="5">
        <f t="shared" si="1714"/>
        <v>0</v>
      </c>
      <c r="BT551" s="5">
        <f t="shared" si="1715"/>
        <v>0</v>
      </c>
      <c r="BU551" s="5">
        <f t="shared" si="1716"/>
        <v>1</v>
      </c>
      <c r="BV551" s="5">
        <f t="shared" si="1717"/>
        <v>1</v>
      </c>
      <c r="BW551" s="5">
        <f t="shared" si="1718"/>
        <v>1</v>
      </c>
      <c r="BX551" s="5">
        <f t="shared" si="1719"/>
        <v>1</v>
      </c>
      <c r="BY551" s="5">
        <f t="shared" si="1720"/>
        <v>1</v>
      </c>
      <c r="BZ551" s="5">
        <f t="shared" si="1721"/>
        <v>1</v>
      </c>
      <c r="CA551" s="5">
        <f t="shared" si="1722"/>
        <v>1</v>
      </c>
      <c r="CB551" s="5">
        <f t="shared" si="1723"/>
        <v>1</v>
      </c>
      <c r="CC551" s="5">
        <f t="shared" si="1724"/>
        <v>1</v>
      </c>
      <c r="CD551" s="5" t="str">
        <f t="shared" si="1725"/>
        <v>?</v>
      </c>
      <c r="CE551" s="4" t="str">
        <f t="shared" si="1726"/>
        <v>Kitöltés rendben!</v>
      </c>
      <c r="CF551" s="5">
        <f t="shared" si="1727"/>
        <v>1</v>
      </c>
      <c r="CG551" s="5">
        <f t="shared" si="1728"/>
        <v>0</v>
      </c>
      <c r="CH551" s="5">
        <f t="shared" si="1729"/>
        <v>1</v>
      </c>
    </row>
    <row r="552" spans="1:86" s="2" customFormat="1" ht="30.2" customHeight="1" x14ac:dyDescent="0.25">
      <c r="A552" s="1" t="str">
        <f t="shared" si="1690"/>
        <v>Kitöltés rendben!</v>
      </c>
      <c r="B552" s="200">
        <v>2</v>
      </c>
      <c r="C552" s="199" t="s">
        <v>24</v>
      </c>
      <c r="D552" s="201" t="s">
        <v>768</v>
      </c>
      <c r="E552" s="201" t="s">
        <v>201</v>
      </c>
      <c r="F552" s="202" t="str">
        <f>VLOOKUP($G552,Összesítő!$B:$F,2,FALSE)</f>
        <v>21-32054-1-048-01-10</v>
      </c>
      <c r="G552" s="199" t="s">
        <v>280</v>
      </c>
      <c r="H552" s="202" t="str">
        <f>AY552&amp;"_"&amp;AW552&amp;"_FIV_"&amp;LEFT(Előlap!$B$6,4)</f>
        <v>3185_550_FIV_2026</v>
      </c>
      <c r="I552" s="202" t="str">
        <f>VLOOKUP($G552,Összesítő!$B:$F,5,FALSE)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2" s="202" t="str">
        <f>VLOOKUP($G552,Összesítő!$B:$F,4,FALSE)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2" s="6">
        <f t="shared" si="1609"/>
        <v>13740</v>
      </c>
      <c r="L552" s="200">
        <v>2028</v>
      </c>
      <c r="M552" s="200">
        <v>2036</v>
      </c>
      <c r="N552" s="12">
        <v>0</v>
      </c>
      <c r="O552" s="7">
        <v>13740</v>
      </c>
      <c r="P552" s="7">
        <v>0</v>
      </c>
      <c r="R552" s="7">
        <v>0</v>
      </c>
      <c r="S552" s="7">
        <v>0</v>
      </c>
      <c r="T552" s="7">
        <v>0</v>
      </c>
      <c r="U552" s="7">
        <v>0</v>
      </c>
      <c r="V552" s="7">
        <v>0</v>
      </c>
      <c r="W552" s="7">
        <v>0</v>
      </c>
      <c r="X552" s="7">
        <v>0</v>
      </c>
      <c r="Y552" s="7">
        <v>0</v>
      </c>
      <c r="Z552" s="7">
        <v>0</v>
      </c>
      <c r="AA552" s="7">
        <v>0</v>
      </c>
      <c r="AB552" s="7">
        <v>0</v>
      </c>
      <c r="AC552" s="6">
        <f t="shared" si="1691"/>
        <v>0</v>
      </c>
      <c r="AD552" s="3" t="str">
        <f t="shared" si="1692"/>
        <v>Nem rövidtávú a feladat.</v>
      </c>
      <c r="AF552" s="7">
        <v>0</v>
      </c>
      <c r="AG552" s="7">
        <v>0</v>
      </c>
      <c r="AH552" s="7">
        <v>0</v>
      </c>
      <c r="AI552" s="7">
        <v>0</v>
      </c>
      <c r="AJ552" s="7">
        <v>0</v>
      </c>
      <c r="AK552" s="7">
        <v>0</v>
      </c>
      <c r="AL552" s="7">
        <v>0</v>
      </c>
      <c r="AM552" s="7">
        <v>0</v>
      </c>
      <c r="AN552" s="7">
        <v>0</v>
      </c>
      <c r="AO552" s="7">
        <v>0</v>
      </c>
      <c r="AP552" s="7">
        <v>0</v>
      </c>
      <c r="AQ552" s="6">
        <f t="shared" si="1693"/>
        <v>0</v>
      </c>
      <c r="AR552" s="199" t="s">
        <v>205</v>
      </c>
      <c r="AS552" s="3" t="str">
        <f t="shared" si="1694"/>
        <v>Forráshiányos a feladat!</v>
      </c>
      <c r="AU552" s="201" t="s">
        <v>135</v>
      </c>
      <c r="AV552" s="201" t="s">
        <v>135</v>
      </c>
      <c r="AW552" s="202">
        <f>COUNTA($G$3:G552)</f>
        <v>550</v>
      </c>
      <c r="AY552" s="8">
        <f>VLOOKUP($G552,Összesítő!$B:$F,3,FALSE)</f>
        <v>3185</v>
      </c>
      <c r="AZ552" s="8">
        <f t="shared" si="1695"/>
        <v>0</v>
      </c>
      <c r="BA552" s="5">
        <f t="shared" si="1696"/>
        <v>1</v>
      </c>
      <c r="BB552" s="5" t="str">
        <f t="shared" si="1697"/>
        <v>H</v>
      </c>
      <c r="BC552" s="5">
        <f t="shared" si="1698"/>
        <v>0</v>
      </c>
      <c r="BD552" s="5">
        <f t="shared" si="1699"/>
        <v>0</v>
      </c>
      <c r="BE552" s="5">
        <f t="shared" si="1700"/>
        <v>0</v>
      </c>
      <c r="BF552" s="8" t="str">
        <f t="shared" si="1701"/>
        <v>Nem rövidtávú a feladat.</v>
      </c>
      <c r="BG552" s="5">
        <f t="shared" si="1702"/>
        <v>1</v>
      </c>
      <c r="BH552" s="5">
        <f t="shared" si="1703"/>
        <v>1</v>
      </c>
      <c r="BI552" s="5">
        <f t="shared" si="1704"/>
        <v>1</v>
      </c>
      <c r="BJ552" s="5">
        <f t="shared" si="1705"/>
        <v>1</v>
      </c>
      <c r="BK552" s="5">
        <f t="shared" si="1706"/>
        <v>1</v>
      </c>
      <c r="BL552" s="4" t="str">
        <f t="shared" si="1707"/>
        <v>Forráshiányos a feladat!</v>
      </c>
      <c r="BM552" s="5">
        <f t="shared" si="1708"/>
        <v>0</v>
      </c>
      <c r="BN552" s="5">
        <f t="shared" si="1709"/>
        <v>1</v>
      </c>
      <c r="BO552" s="5">
        <f t="shared" si="1710"/>
        <v>0</v>
      </c>
      <c r="BP552" s="5">
        <f t="shared" si="1711"/>
        <v>0</v>
      </c>
      <c r="BQ552" s="5">
        <f t="shared" si="1712"/>
        <v>0</v>
      </c>
      <c r="BR552" s="8">
        <f t="shared" si="1713"/>
        <v>0</v>
      </c>
      <c r="BS552" s="5">
        <f t="shared" si="1714"/>
        <v>0</v>
      </c>
      <c r="BT552" s="5">
        <f t="shared" si="1715"/>
        <v>0</v>
      </c>
      <c r="BU552" s="5">
        <f t="shared" si="1716"/>
        <v>1</v>
      </c>
      <c r="BV552" s="5">
        <f t="shared" si="1717"/>
        <v>1</v>
      </c>
      <c r="BW552" s="5">
        <f t="shared" si="1718"/>
        <v>1</v>
      </c>
      <c r="BX552" s="5">
        <f t="shared" si="1719"/>
        <v>1</v>
      </c>
      <c r="BY552" s="5">
        <f t="shared" si="1720"/>
        <v>1</v>
      </c>
      <c r="BZ552" s="5">
        <f t="shared" si="1721"/>
        <v>1</v>
      </c>
      <c r="CA552" s="5">
        <f t="shared" si="1722"/>
        <v>1</v>
      </c>
      <c r="CB552" s="5">
        <f t="shared" si="1723"/>
        <v>1</v>
      </c>
      <c r="CC552" s="5">
        <f t="shared" si="1724"/>
        <v>1</v>
      </c>
      <c r="CD552" s="5" t="str">
        <f t="shared" si="1725"/>
        <v>?</v>
      </c>
      <c r="CE552" s="4" t="str">
        <f t="shared" si="1726"/>
        <v>Kitöltés rendben!</v>
      </c>
      <c r="CF552" s="5">
        <f t="shared" si="1727"/>
        <v>1</v>
      </c>
      <c r="CG552" s="5">
        <f t="shared" si="1728"/>
        <v>0</v>
      </c>
      <c r="CH552" s="5">
        <f t="shared" si="1729"/>
        <v>1</v>
      </c>
    </row>
    <row r="553" spans="1:86" s="2" customFormat="1" ht="30.2" customHeight="1" x14ac:dyDescent="0.25">
      <c r="A553" s="1" t="str">
        <f t="shared" si="1690"/>
        <v>Kitöltés rendben!</v>
      </c>
      <c r="B553" s="200">
        <v>2</v>
      </c>
      <c r="C553" s="199" t="s">
        <v>80</v>
      </c>
      <c r="D553" s="201" t="s">
        <v>769</v>
      </c>
      <c r="E553" s="201" t="s">
        <v>201</v>
      </c>
      <c r="F553" s="202" t="str">
        <f>VLOOKUP($G553,Összesítő!$B:$F,2,FALSE)</f>
        <v>21-32054-1-048-01-10</v>
      </c>
      <c r="G553" s="199" t="s">
        <v>280</v>
      </c>
      <c r="H553" s="202" t="str">
        <f>AY553&amp;"_"&amp;AW553&amp;"_FIV_"&amp;LEFT(Előlap!$B$6,4)</f>
        <v>3185_551_FIV_2026</v>
      </c>
      <c r="I553" s="202" t="str">
        <f>VLOOKUP($G553,Összesítő!$B:$F,5,FALSE)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3" s="202" t="str">
        <f>VLOOKUP($G553,Összesítő!$B:$F,4,FALSE)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3" s="6">
        <f t="shared" si="1609"/>
        <v>2750</v>
      </c>
      <c r="L553" s="200">
        <v>2028</v>
      </c>
      <c r="M553" s="200">
        <v>2036</v>
      </c>
      <c r="N553" s="12">
        <v>0</v>
      </c>
      <c r="O553" s="7">
        <v>2750</v>
      </c>
      <c r="P553" s="7">
        <v>0</v>
      </c>
      <c r="R553" s="7">
        <v>0</v>
      </c>
      <c r="S553" s="7">
        <v>0</v>
      </c>
      <c r="T553" s="7">
        <v>0</v>
      </c>
      <c r="U553" s="7">
        <v>0</v>
      </c>
      <c r="V553" s="7">
        <v>0</v>
      </c>
      <c r="W553" s="7">
        <v>0</v>
      </c>
      <c r="X553" s="7">
        <v>0</v>
      </c>
      <c r="Y553" s="7">
        <v>0</v>
      </c>
      <c r="Z553" s="7">
        <v>0</v>
      </c>
      <c r="AA553" s="7">
        <v>0</v>
      </c>
      <c r="AB553" s="7">
        <v>0</v>
      </c>
      <c r="AC553" s="6">
        <f t="shared" si="1691"/>
        <v>0</v>
      </c>
      <c r="AD553" s="3" t="str">
        <f t="shared" si="1692"/>
        <v>Nem rövidtávú a feladat.</v>
      </c>
      <c r="AF553" s="7">
        <v>0</v>
      </c>
      <c r="AG553" s="7">
        <v>0</v>
      </c>
      <c r="AH553" s="7">
        <v>0</v>
      </c>
      <c r="AI553" s="7">
        <v>0</v>
      </c>
      <c r="AJ553" s="7">
        <v>0</v>
      </c>
      <c r="AK553" s="7">
        <v>0</v>
      </c>
      <c r="AL553" s="7">
        <v>0</v>
      </c>
      <c r="AM553" s="7">
        <v>0</v>
      </c>
      <c r="AN553" s="7">
        <v>0</v>
      </c>
      <c r="AO553" s="7">
        <v>0</v>
      </c>
      <c r="AP553" s="7">
        <v>0</v>
      </c>
      <c r="AQ553" s="6">
        <f t="shared" si="1693"/>
        <v>0</v>
      </c>
      <c r="AR553" s="199" t="s">
        <v>205</v>
      </c>
      <c r="AS553" s="3" t="str">
        <f t="shared" si="1694"/>
        <v>Forráshiányos a feladat!</v>
      </c>
      <c r="AU553" s="201" t="s">
        <v>135</v>
      </c>
      <c r="AV553" s="201" t="s">
        <v>135</v>
      </c>
      <c r="AW553" s="202">
        <f>COUNTA($G$3:G553)</f>
        <v>551</v>
      </c>
      <c r="AY553" s="8">
        <f>VLOOKUP($G553,Összesítő!$B:$F,3,FALSE)</f>
        <v>3185</v>
      </c>
      <c r="AZ553" s="8">
        <f t="shared" si="1695"/>
        <v>0</v>
      </c>
      <c r="BA553" s="5">
        <f t="shared" si="1696"/>
        <v>1</v>
      </c>
      <c r="BB553" s="5" t="str">
        <f t="shared" si="1697"/>
        <v>H</v>
      </c>
      <c r="BC553" s="5">
        <f t="shared" si="1698"/>
        <v>0</v>
      </c>
      <c r="BD553" s="5">
        <f t="shared" si="1699"/>
        <v>0</v>
      </c>
      <c r="BE553" s="5">
        <f t="shared" si="1700"/>
        <v>0</v>
      </c>
      <c r="BF553" s="8" t="str">
        <f t="shared" si="1701"/>
        <v>Nem rövidtávú a feladat.</v>
      </c>
      <c r="BG553" s="5">
        <f t="shared" si="1702"/>
        <v>1</v>
      </c>
      <c r="BH553" s="5">
        <f t="shared" si="1703"/>
        <v>1</v>
      </c>
      <c r="BI553" s="5">
        <f t="shared" si="1704"/>
        <v>1</v>
      </c>
      <c r="BJ553" s="5">
        <f t="shared" si="1705"/>
        <v>1</v>
      </c>
      <c r="BK553" s="5">
        <f t="shared" si="1706"/>
        <v>1</v>
      </c>
      <c r="BL553" s="4" t="str">
        <f t="shared" si="1707"/>
        <v>Forráshiányos a feladat!</v>
      </c>
      <c r="BM553" s="5">
        <f t="shared" si="1708"/>
        <v>0</v>
      </c>
      <c r="BN553" s="5">
        <f t="shared" si="1709"/>
        <v>1</v>
      </c>
      <c r="BO553" s="5">
        <f t="shared" si="1710"/>
        <v>0</v>
      </c>
      <c r="BP553" s="5">
        <f t="shared" si="1711"/>
        <v>0</v>
      </c>
      <c r="BQ553" s="5">
        <f t="shared" si="1712"/>
        <v>0</v>
      </c>
      <c r="BR553" s="8">
        <f t="shared" si="1713"/>
        <v>0</v>
      </c>
      <c r="BS553" s="5">
        <f t="shared" si="1714"/>
        <v>0</v>
      </c>
      <c r="BT553" s="5">
        <f t="shared" si="1715"/>
        <v>0</v>
      </c>
      <c r="BU553" s="5">
        <f t="shared" si="1716"/>
        <v>1</v>
      </c>
      <c r="BV553" s="5">
        <f t="shared" si="1717"/>
        <v>1</v>
      </c>
      <c r="BW553" s="5">
        <f t="shared" si="1718"/>
        <v>1</v>
      </c>
      <c r="BX553" s="5">
        <f t="shared" si="1719"/>
        <v>1</v>
      </c>
      <c r="BY553" s="5">
        <f t="shared" si="1720"/>
        <v>1</v>
      </c>
      <c r="BZ553" s="5">
        <f t="shared" si="1721"/>
        <v>1</v>
      </c>
      <c r="CA553" s="5">
        <f t="shared" si="1722"/>
        <v>1</v>
      </c>
      <c r="CB553" s="5">
        <f t="shared" si="1723"/>
        <v>1</v>
      </c>
      <c r="CC553" s="5">
        <f t="shared" si="1724"/>
        <v>1</v>
      </c>
      <c r="CD553" s="5" t="str">
        <f t="shared" si="1725"/>
        <v>?</v>
      </c>
      <c r="CE553" s="4" t="str">
        <f t="shared" si="1726"/>
        <v>Kitöltés rendben!</v>
      </c>
      <c r="CF553" s="5">
        <f t="shared" si="1727"/>
        <v>1</v>
      </c>
      <c r="CG553" s="5">
        <f t="shared" si="1728"/>
        <v>0</v>
      </c>
      <c r="CH553" s="5">
        <f t="shared" si="1729"/>
        <v>1</v>
      </c>
    </row>
    <row r="554" spans="1:86" s="2" customFormat="1" ht="30.2" customHeight="1" x14ac:dyDescent="0.25">
      <c r="A554" s="1" t="str">
        <f t="shared" si="1690"/>
        <v>Kitöltés rendben!</v>
      </c>
      <c r="B554" s="200">
        <v>2</v>
      </c>
      <c r="C554" s="199" t="s">
        <v>80</v>
      </c>
      <c r="D554" s="201" t="s">
        <v>770</v>
      </c>
      <c r="E554" s="201" t="s">
        <v>201</v>
      </c>
      <c r="F554" s="202" t="str">
        <f>VLOOKUP($G554,Összesítő!$B:$F,2,FALSE)</f>
        <v>21-32054-1-048-01-10</v>
      </c>
      <c r="G554" s="199" t="s">
        <v>280</v>
      </c>
      <c r="H554" s="202" t="str">
        <f>AY554&amp;"_"&amp;AW554&amp;"_FIV_"&amp;LEFT(Előlap!$B$6,4)</f>
        <v>3185_552_FIV_2026</v>
      </c>
      <c r="I554" s="202" t="str">
        <f>VLOOKUP($G554,Összesítő!$B:$F,5,FALSE)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4" s="202" t="str">
        <f>VLOOKUP($G554,Összesítő!$B:$F,4,FALSE)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4" s="6">
        <f t="shared" si="1609"/>
        <v>420</v>
      </c>
      <c r="L554" s="200">
        <v>2028</v>
      </c>
      <c r="M554" s="200">
        <v>2036</v>
      </c>
      <c r="N554" s="12">
        <v>0</v>
      </c>
      <c r="O554" s="7">
        <v>420</v>
      </c>
      <c r="P554" s="7">
        <v>0</v>
      </c>
      <c r="R554" s="7">
        <v>0</v>
      </c>
      <c r="S554" s="7">
        <v>0</v>
      </c>
      <c r="T554" s="7">
        <v>0</v>
      </c>
      <c r="U554" s="7">
        <v>0</v>
      </c>
      <c r="V554" s="7">
        <v>0</v>
      </c>
      <c r="W554" s="7">
        <v>0</v>
      </c>
      <c r="X554" s="7">
        <v>0</v>
      </c>
      <c r="Y554" s="7">
        <v>0</v>
      </c>
      <c r="Z554" s="7">
        <v>0</v>
      </c>
      <c r="AA554" s="7">
        <v>0</v>
      </c>
      <c r="AB554" s="7">
        <v>0</v>
      </c>
      <c r="AC554" s="6">
        <f t="shared" si="1691"/>
        <v>0</v>
      </c>
      <c r="AD554" s="3" t="str">
        <f t="shared" si="1692"/>
        <v>Nem rövidtávú a feladat.</v>
      </c>
      <c r="AF554" s="7">
        <v>0</v>
      </c>
      <c r="AG554" s="7">
        <v>0</v>
      </c>
      <c r="AH554" s="7">
        <v>0</v>
      </c>
      <c r="AI554" s="7">
        <v>0</v>
      </c>
      <c r="AJ554" s="7">
        <v>0</v>
      </c>
      <c r="AK554" s="7">
        <v>0</v>
      </c>
      <c r="AL554" s="7">
        <v>0</v>
      </c>
      <c r="AM554" s="7">
        <v>0</v>
      </c>
      <c r="AN554" s="7">
        <v>0</v>
      </c>
      <c r="AO554" s="7">
        <v>0</v>
      </c>
      <c r="AP554" s="7">
        <v>0</v>
      </c>
      <c r="AQ554" s="6">
        <f t="shared" si="1693"/>
        <v>0</v>
      </c>
      <c r="AR554" s="199" t="s">
        <v>205</v>
      </c>
      <c r="AS554" s="3" t="str">
        <f t="shared" si="1694"/>
        <v>Forráshiányos a feladat!</v>
      </c>
      <c r="AU554" s="201" t="s">
        <v>135</v>
      </c>
      <c r="AV554" s="201" t="s">
        <v>135</v>
      </c>
      <c r="AW554" s="202">
        <f>COUNTA($G$3:G554)</f>
        <v>552</v>
      </c>
      <c r="AY554" s="8">
        <f>VLOOKUP($G554,Összesítő!$B:$F,3,FALSE)</f>
        <v>3185</v>
      </c>
      <c r="AZ554" s="8">
        <f t="shared" si="1695"/>
        <v>0</v>
      </c>
      <c r="BA554" s="5">
        <f t="shared" si="1696"/>
        <v>1</v>
      </c>
      <c r="BB554" s="5" t="str">
        <f t="shared" si="1697"/>
        <v>H</v>
      </c>
      <c r="BC554" s="5">
        <f t="shared" si="1698"/>
        <v>0</v>
      </c>
      <c r="BD554" s="5">
        <f t="shared" si="1699"/>
        <v>0</v>
      </c>
      <c r="BE554" s="5">
        <f t="shared" si="1700"/>
        <v>0</v>
      </c>
      <c r="BF554" s="8" t="str">
        <f t="shared" si="1701"/>
        <v>Nem rövidtávú a feladat.</v>
      </c>
      <c r="BG554" s="5">
        <f t="shared" si="1702"/>
        <v>1</v>
      </c>
      <c r="BH554" s="5">
        <f t="shared" si="1703"/>
        <v>1</v>
      </c>
      <c r="BI554" s="5">
        <f t="shared" si="1704"/>
        <v>1</v>
      </c>
      <c r="BJ554" s="5">
        <f t="shared" si="1705"/>
        <v>1</v>
      </c>
      <c r="BK554" s="5">
        <f t="shared" si="1706"/>
        <v>1</v>
      </c>
      <c r="BL554" s="4" t="str">
        <f t="shared" si="1707"/>
        <v>Forráshiányos a feladat!</v>
      </c>
      <c r="BM554" s="5">
        <f t="shared" si="1708"/>
        <v>0</v>
      </c>
      <c r="BN554" s="5">
        <f t="shared" si="1709"/>
        <v>1</v>
      </c>
      <c r="BO554" s="5">
        <f t="shared" si="1710"/>
        <v>0</v>
      </c>
      <c r="BP554" s="5">
        <f t="shared" si="1711"/>
        <v>0</v>
      </c>
      <c r="BQ554" s="5">
        <f t="shared" si="1712"/>
        <v>0</v>
      </c>
      <c r="BR554" s="8">
        <f t="shared" si="1713"/>
        <v>0</v>
      </c>
      <c r="BS554" s="5">
        <f t="shared" si="1714"/>
        <v>0</v>
      </c>
      <c r="BT554" s="5">
        <f t="shared" si="1715"/>
        <v>0</v>
      </c>
      <c r="BU554" s="5">
        <f t="shared" si="1716"/>
        <v>1</v>
      </c>
      <c r="BV554" s="5">
        <f t="shared" si="1717"/>
        <v>1</v>
      </c>
      <c r="BW554" s="5">
        <f t="shared" si="1718"/>
        <v>1</v>
      </c>
      <c r="BX554" s="5">
        <f t="shared" si="1719"/>
        <v>1</v>
      </c>
      <c r="BY554" s="5">
        <f t="shared" si="1720"/>
        <v>1</v>
      </c>
      <c r="BZ554" s="5">
        <f t="shared" si="1721"/>
        <v>1</v>
      </c>
      <c r="CA554" s="5">
        <f t="shared" si="1722"/>
        <v>1</v>
      </c>
      <c r="CB554" s="5">
        <f t="shared" si="1723"/>
        <v>1</v>
      </c>
      <c r="CC554" s="5">
        <f t="shared" si="1724"/>
        <v>1</v>
      </c>
      <c r="CD554" s="5" t="str">
        <f t="shared" si="1725"/>
        <v>?</v>
      </c>
      <c r="CE554" s="4" t="str">
        <f t="shared" si="1726"/>
        <v>Kitöltés rendben!</v>
      </c>
      <c r="CF554" s="5">
        <f t="shared" si="1727"/>
        <v>1</v>
      </c>
      <c r="CG554" s="5">
        <f t="shared" si="1728"/>
        <v>0</v>
      </c>
      <c r="CH554" s="5">
        <f t="shared" si="1729"/>
        <v>1</v>
      </c>
    </row>
    <row r="555" spans="1:86" s="2" customFormat="1" ht="30.2" customHeight="1" x14ac:dyDescent="0.25">
      <c r="A555" s="1" t="str">
        <f t="shared" si="1690"/>
        <v>Kitöltés rendben!</v>
      </c>
      <c r="B555" s="200">
        <v>2</v>
      </c>
      <c r="C555" s="199" t="s">
        <v>50</v>
      </c>
      <c r="D555" s="201" t="s">
        <v>771</v>
      </c>
      <c r="E555" s="201" t="s">
        <v>201</v>
      </c>
      <c r="F555" s="202" t="str">
        <f>VLOOKUP($G555,Összesítő!$B:$F,2,FALSE)</f>
        <v>21-32054-1-048-01-10</v>
      </c>
      <c r="G555" s="199" t="s">
        <v>280</v>
      </c>
      <c r="H555" s="202" t="str">
        <f>AY555&amp;"_"&amp;AW555&amp;"_FIV_"&amp;LEFT(Előlap!$B$6,4)</f>
        <v>3185_553_FIV_2026</v>
      </c>
      <c r="I555" s="202" t="str">
        <f>VLOOKUP($G555,Összesítő!$B:$F,5,FALSE)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5" s="202" t="str">
        <f>VLOOKUP($G555,Összesítő!$B:$F,4,FALSE)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5" s="6">
        <f t="shared" si="1609"/>
        <v>1800</v>
      </c>
      <c r="L555" s="200">
        <v>2030</v>
      </c>
      <c r="M555" s="200">
        <v>2030</v>
      </c>
      <c r="N555" s="12">
        <v>0</v>
      </c>
      <c r="O555" s="7">
        <v>1800</v>
      </c>
      <c r="P555" s="7">
        <v>0</v>
      </c>
      <c r="R555" s="7">
        <v>0</v>
      </c>
      <c r="S555" s="7">
        <v>0</v>
      </c>
      <c r="T555" s="7">
        <v>0</v>
      </c>
      <c r="U555" s="7">
        <v>0</v>
      </c>
      <c r="V555" s="7">
        <v>0</v>
      </c>
      <c r="W555" s="7">
        <v>0</v>
      </c>
      <c r="X555" s="7">
        <v>0</v>
      </c>
      <c r="Y555" s="7">
        <v>0</v>
      </c>
      <c r="Z555" s="7">
        <v>0</v>
      </c>
      <c r="AA555" s="7">
        <v>0</v>
      </c>
      <c r="AB555" s="7">
        <v>0</v>
      </c>
      <c r="AC555" s="6">
        <f t="shared" si="1691"/>
        <v>0</v>
      </c>
      <c r="AD555" s="3" t="str">
        <f t="shared" si="1692"/>
        <v>Nem rövidtávú a feladat.</v>
      </c>
      <c r="AF555" s="7">
        <v>0</v>
      </c>
      <c r="AG555" s="7">
        <v>0</v>
      </c>
      <c r="AH555" s="7">
        <v>0</v>
      </c>
      <c r="AI555" s="7">
        <v>0</v>
      </c>
      <c r="AJ555" s="7">
        <v>0</v>
      </c>
      <c r="AK555" s="7">
        <v>0</v>
      </c>
      <c r="AL555" s="7">
        <v>0</v>
      </c>
      <c r="AM555" s="7">
        <v>0</v>
      </c>
      <c r="AN555" s="7">
        <v>0</v>
      </c>
      <c r="AO555" s="7">
        <v>0</v>
      </c>
      <c r="AP555" s="7">
        <v>0</v>
      </c>
      <c r="AQ555" s="6">
        <f t="shared" si="1693"/>
        <v>0</v>
      </c>
      <c r="AR555" s="199" t="s">
        <v>205</v>
      </c>
      <c r="AS555" s="3" t="str">
        <f t="shared" si="1694"/>
        <v>Forráshiányos a feladat!</v>
      </c>
      <c r="AU555" s="201" t="s">
        <v>135</v>
      </c>
      <c r="AV555" s="201" t="s">
        <v>135</v>
      </c>
      <c r="AW555" s="202">
        <f>COUNTA($G$3:G555)</f>
        <v>553</v>
      </c>
      <c r="AY555" s="8">
        <f>VLOOKUP($G555,Összesítő!$B:$F,3,FALSE)</f>
        <v>3185</v>
      </c>
      <c r="AZ555" s="8">
        <f t="shared" si="1695"/>
        <v>0</v>
      </c>
      <c r="BA555" s="5">
        <f t="shared" si="1696"/>
        <v>1</v>
      </c>
      <c r="BB555" s="5" t="str">
        <f t="shared" si="1697"/>
        <v>H</v>
      </c>
      <c r="BC555" s="5">
        <f t="shared" si="1698"/>
        <v>0</v>
      </c>
      <c r="BD555" s="5">
        <f t="shared" si="1699"/>
        <v>0</v>
      </c>
      <c r="BE555" s="5">
        <f t="shared" si="1700"/>
        <v>0</v>
      </c>
      <c r="BF555" s="8" t="str">
        <f t="shared" si="1701"/>
        <v>Nem rövidtávú a feladat.</v>
      </c>
      <c r="BG555" s="5">
        <f t="shared" si="1702"/>
        <v>1</v>
      </c>
      <c r="BH555" s="5">
        <f t="shared" si="1703"/>
        <v>1</v>
      </c>
      <c r="BI555" s="5">
        <f t="shared" si="1704"/>
        <v>1</v>
      </c>
      <c r="BJ555" s="5">
        <f t="shared" si="1705"/>
        <v>1</v>
      </c>
      <c r="BK555" s="5">
        <f t="shared" si="1706"/>
        <v>1</v>
      </c>
      <c r="BL555" s="4" t="str">
        <f t="shared" si="1707"/>
        <v>Forráshiányos a feladat!</v>
      </c>
      <c r="BM555" s="5">
        <f t="shared" si="1708"/>
        <v>0</v>
      </c>
      <c r="BN555" s="5">
        <f t="shared" si="1709"/>
        <v>1</v>
      </c>
      <c r="BO555" s="5">
        <f t="shared" si="1710"/>
        <v>0</v>
      </c>
      <c r="BP555" s="5">
        <f t="shared" si="1711"/>
        <v>0</v>
      </c>
      <c r="BQ555" s="5">
        <f t="shared" si="1712"/>
        <v>0</v>
      </c>
      <c r="BR555" s="8">
        <f t="shared" si="1713"/>
        <v>0</v>
      </c>
      <c r="BS555" s="5">
        <f t="shared" si="1714"/>
        <v>0</v>
      </c>
      <c r="BT555" s="5">
        <f t="shared" si="1715"/>
        <v>0</v>
      </c>
      <c r="BU555" s="5">
        <f t="shared" si="1716"/>
        <v>1</v>
      </c>
      <c r="BV555" s="5">
        <f t="shared" si="1717"/>
        <v>1</v>
      </c>
      <c r="BW555" s="5">
        <f t="shared" si="1718"/>
        <v>1</v>
      </c>
      <c r="BX555" s="5">
        <f t="shared" si="1719"/>
        <v>1</v>
      </c>
      <c r="BY555" s="5">
        <f t="shared" si="1720"/>
        <v>1</v>
      </c>
      <c r="BZ555" s="5">
        <f t="shared" si="1721"/>
        <v>1</v>
      </c>
      <c r="CA555" s="5">
        <f t="shared" si="1722"/>
        <v>1</v>
      </c>
      <c r="CB555" s="5">
        <f t="shared" si="1723"/>
        <v>1</v>
      </c>
      <c r="CC555" s="5">
        <f t="shared" si="1724"/>
        <v>1</v>
      </c>
      <c r="CD555" s="5" t="str">
        <f t="shared" si="1725"/>
        <v>?</v>
      </c>
      <c r="CE555" s="4" t="str">
        <f t="shared" si="1726"/>
        <v>Kitöltés rendben!</v>
      </c>
      <c r="CF555" s="5">
        <f t="shared" si="1727"/>
        <v>1</v>
      </c>
      <c r="CG555" s="5">
        <f t="shared" si="1728"/>
        <v>0</v>
      </c>
      <c r="CH555" s="5">
        <f t="shared" si="1729"/>
        <v>1</v>
      </c>
    </row>
    <row r="556" spans="1:86" s="2" customFormat="1" ht="30.2" customHeight="1" x14ac:dyDescent="0.25">
      <c r="A556" s="1" t="str">
        <f t="shared" si="1690"/>
        <v>Kitöltés rendben!</v>
      </c>
      <c r="B556" s="200">
        <v>2</v>
      </c>
      <c r="C556" s="199" t="s">
        <v>103</v>
      </c>
      <c r="D556" s="201" t="s">
        <v>772</v>
      </c>
      <c r="E556" s="201" t="s">
        <v>201</v>
      </c>
      <c r="F556" s="202" t="str">
        <f>VLOOKUP($G556,Összesítő!$B:$F,2,FALSE)</f>
        <v>21-32054-1-048-01-10</v>
      </c>
      <c r="G556" s="199" t="s">
        <v>280</v>
      </c>
      <c r="H556" s="202" t="str">
        <f>AY556&amp;"_"&amp;AW556&amp;"_FIV_"&amp;LEFT(Előlap!$B$6,4)</f>
        <v>3185_554_FIV_2026</v>
      </c>
      <c r="I556" s="202" t="str">
        <f>VLOOKUP($G556,Összesítő!$B:$F,5,FALSE)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6" s="202" t="str">
        <f>VLOOKUP($G556,Összesítő!$B:$F,4,FALSE)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6" s="6">
        <f t="shared" si="1609"/>
        <v>6500</v>
      </c>
      <c r="L556" s="200">
        <v>2032</v>
      </c>
      <c r="M556" s="200">
        <v>2032</v>
      </c>
      <c r="N556" s="12">
        <v>0</v>
      </c>
      <c r="O556" s="7">
        <v>6500</v>
      </c>
      <c r="P556" s="7">
        <v>0</v>
      </c>
      <c r="R556" s="7">
        <v>0</v>
      </c>
      <c r="S556" s="7">
        <v>0</v>
      </c>
      <c r="T556" s="7">
        <v>0</v>
      </c>
      <c r="U556" s="7">
        <v>0</v>
      </c>
      <c r="V556" s="7">
        <v>0</v>
      </c>
      <c r="W556" s="7">
        <v>0</v>
      </c>
      <c r="X556" s="7">
        <v>0</v>
      </c>
      <c r="Y556" s="7">
        <v>0</v>
      </c>
      <c r="Z556" s="7">
        <v>0</v>
      </c>
      <c r="AA556" s="7">
        <v>0</v>
      </c>
      <c r="AB556" s="7">
        <v>0</v>
      </c>
      <c r="AC556" s="6">
        <f t="shared" si="1691"/>
        <v>0</v>
      </c>
      <c r="AD556" s="3" t="str">
        <f t="shared" si="1692"/>
        <v>Nem rövidtávú a feladat.</v>
      </c>
      <c r="AF556" s="7">
        <v>0</v>
      </c>
      <c r="AG556" s="7">
        <v>0</v>
      </c>
      <c r="AH556" s="7">
        <v>0</v>
      </c>
      <c r="AI556" s="7">
        <v>0</v>
      </c>
      <c r="AJ556" s="7">
        <v>0</v>
      </c>
      <c r="AK556" s="7">
        <v>0</v>
      </c>
      <c r="AL556" s="7">
        <v>0</v>
      </c>
      <c r="AM556" s="7">
        <v>0</v>
      </c>
      <c r="AN556" s="7">
        <v>0</v>
      </c>
      <c r="AO556" s="7">
        <v>0</v>
      </c>
      <c r="AP556" s="7">
        <v>0</v>
      </c>
      <c r="AQ556" s="6">
        <f t="shared" si="1693"/>
        <v>0</v>
      </c>
      <c r="AR556" s="199" t="s">
        <v>205</v>
      </c>
      <c r="AS556" s="3" t="str">
        <f t="shared" si="1694"/>
        <v>Forráshiányos a feladat!</v>
      </c>
      <c r="AU556" s="201" t="s">
        <v>135</v>
      </c>
      <c r="AV556" s="201" t="s">
        <v>135</v>
      </c>
      <c r="AW556" s="202">
        <f>COUNTA($G$3:G556)</f>
        <v>554</v>
      </c>
      <c r="AY556" s="8">
        <f>VLOOKUP($G556,Összesítő!$B:$F,3,FALSE)</f>
        <v>3185</v>
      </c>
      <c r="AZ556" s="8">
        <f t="shared" si="1695"/>
        <v>0</v>
      </c>
      <c r="BA556" s="5">
        <f t="shared" si="1696"/>
        <v>1</v>
      </c>
      <c r="BB556" s="5" t="str">
        <f t="shared" si="1697"/>
        <v>H</v>
      </c>
      <c r="BC556" s="5">
        <f t="shared" si="1698"/>
        <v>0</v>
      </c>
      <c r="BD556" s="5">
        <f t="shared" si="1699"/>
        <v>0</v>
      </c>
      <c r="BE556" s="5">
        <f t="shared" si="1700"/>
        <v>0</v>
      </c>
      <c r="BF556" s="8" t="str">
        <f t="shared" si="1701"/>
        <v>Nem rövidtávú a feladat.</v>
      </c>
      <c r="BG556" s="5">
        <f t="shared" si="1702"/>
        <v>1</v>
      </c>
      <c r="BH556" s="5">
        <f t="shared" si="1703"/>
        <v>1</v>
      </c>
      <c r="BI556" s="5">
        <f t="shared" si="1704"/>
        <v>1</v>
      </c>
      <c r="BJ556" s="5">
        <f t="shared" si="1705"/>
        <v>1</v>
      </c>
      <c r="BK556" s="5">
        <f t="shared" si="1706"/>
        <v>1</v>
      </c>
      <c r="BL556" s="4" t="str">
        <f t="shared" si="1707"/>
        <v>Forráshiányos a feladat!</v>
      </c>
      <c r="BM556" s="5">
        <f t="shared" si="1708"/>
        <v>0</v>
      </c>
      <c r="BN556" s="5">
        <f t="shared" si="1709"/>
        <v>1</v>
      </c>
      <c r="BO556" s="5">
        <f t="shared" si="1710"/>
        <v>0</v>
      </c>
      <c r="BP556" s="5">
        <f t="shared" si="1711"/>
        <v>0</v>
      </c>
      <c r="BQ556" s="5">
        <f t="shared" si="1712"/>
        <v>0</v>
      </c>
      <c r="BR556" s="8">
        <f t="shared" si="1713"/>
        <v>0</v>
      </c>
      <c r="BS556" s="5">
        <f t="shared" si="1714"/>
        <v>0</v>
      </c>
      <c r="BT556" s="5">
        <f t="shared" si="1715"/>
        <v>0</v>
      </c>
      <c r="BU556" s="5">
        <f t="shared" si="1716"/>
        <v>1</v>
      </c>
      <c r="BV556" s="5">
        <f t="shared" si="1717"/>
        <v>1</v>
      </c>
      <c r="BW556" s="5">
        <f t="shared" si="1718"/>
        <v>1</v>
      </c>
      <c r="BX556" s="5">
        <f t="shared" si="1719"/>
        <v>1</v>
      </c>
      <c r="BY556" s="5">
        <f t="shared" si="1720"/>
        <v>1</v>
      </c>
      <c r="BZ556" s="5">
        <f t="shared" si="1721"/>
        <v>1</v>
      </c>
      <c r="CA556" s="5">
        <f t="shared" si="1722"/>
        <v>1</v>
      </c>
      <c r="CB556" s="5">
        <f t="shared" si="1723"/>
        <v>1</v>
      </c>
      <c r="CC556" s="5">
        <f t="shared" si="1724"/>
        <v>1</v>
      </c>
      <c r="CD556" s="5" t="str">
        <f t="shared" si="1725"/>
        <v>?</v>
      </c>
      <c r="CE556" s="4" t="str">
        <f t="shared" si="1726"/>
        <v>Kitöltés rendben!</v>
      </c>
      <c r="CF556" s="5">
        <f t="shared" si="1727"/>
        <v>1</v>
      </c>
      <c r="CG556" s="5">
        <f t="shared" si="1728"/>
        <v>0</v>
      </c>
      <c r="CH556" s="5">
        <f t="shared" si="1729"/>
        <v>1</v>
      </c>
    </row>
    <row r="557" spans="1:86" s="2" customFormat="1" ht="30.2" customHeight="1" x14ac:dyDescent="0.25">
      <c r="A557" s="1" t="str">
        <f t="shared" si="1690"/>
        <v>Kitöltés rendben!</v>
      </c>
      <c r="B557" s="200">
        <v>2</v>
      </c>
      <c r="C557" s="199" t="s">
        <v>70</v>
      </c>
      <c r="D557" s="201" t="s">
        <v>773</v>
      </c>
      <c r="E557" s="201" t="s">
        <v>201</v>
      </c>
      <c r="F557" s="202" t="str">
        <f>VLOOKUP($G557,Összesítő!$B:$F,2,FALSE)</f>
        <v>21-32054-1-048-01-10</v>
      </c>
      <c r="G557" s="199" t="s">
        <v>280</v>
      </c>
      <c r="H557" s="202" t="str">
        <f>AY557&amp;"_"&amp;AW557&amp;"_FIV_"&amp;LEFT(Előlap!$B$6,4)</f>
        <v>3185_555_FIV_2026</v>
      </c>
      <c r="I557" s="202" t="str">
        <f>VLOOKUP($G557,Összesítő!$B:$F,5,FALSE)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7" s="202" t="str">
        <f>VLOOKUP($G557,Összesítő!$B:$F,4,FALSE)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7" s="6">
        <f t="shared" si="1609"/>
        <v>910</v>
      </c>
      <c r="L557" s="200">
        <v>2033</v>
      </c>
      <c r="M557" s="200">
        <v>2034</v>
      </c>
      <c r="N557" s="12">
        <v>0</v>
      </c>
      <c r="O557" s="7">
        <v>910</v>
      </c>
      <c r="P557" s="7">
        <v>0</v>
      </c>
      <c r="R557" s="7">
        <v>0</v>
      </c>
      <c r="S557" s="7">
        <v>0</v>
      </c>
      <c r="T557" s="7">
        <v>0</v>
      </c>
      <c r="U557" s="7">
        <v>0</v>
      </c>
      <c r="V557" s="7">
        <v>0</v>
      </c>
      <c r="W557" s="7">
        <v>0</v>
      </c>
      <c r="X557" s="7">
        <v>0</v>
      </c>
      <c r="Y557" s="7">
        <v>0</v>
      </c>
      <c r="Z557" s="7">
        <v>0</v>
      </c>
      <c r="AA557" s="7">
        <v>0</v>
      </c>
      <c r="AB557" s="7">
        <v>0</v>
      </c>
      <c r="AC557" s="6">
        <f t="shared" si="1691"/>
        <v>0</v>
      </c>
      <c r="AD557" s="3" t="str">
        <f t="shared" si="1692"/>
        <v>Nem rövidtávú a feladat.</v>
      </c>
      <c r="AF557" s="7">
        <v>0</v>
      </c>
      <c r="AG557" s="7">
        <v>0</v>
      </c>
      <c r="AH557" s="7">
        <v>0</v>
      </c>
      <c r="AI557" s="7">
        <v>0</v>
      </c>
      <c r="AJ557" s="7">
        <v>0</v>
      </c>
      <c r="AK557" s="7">
        <v>0</v>
      </c>
      <c r="AL557" s="7">
        <v>0</v>
      </c>
      <c r="AM557" s="7">
        <v>0</v>
      </c>
      <c r="AN557" s="7">
        <v>0</v>
      </c>
      <c r="AO557" s="7">
        <v>0</v>
      </c>
      <c r="AP557" s="7">
        <v>0</v>
      </c>
      <c r="AQ557" s="6">
        <f t="shared" si="1693"/>
        <v>0</v>
      </c>
      <c r="AR557" s="199" t="s">
        <v>205</v>
      </c>
      <c r="AS557" s="3" t="str">
        <f t="shared" si="1694"/>
        <v>Forráshiányos a feladat!</v>
      </c>
      <c r="AU557" s="201" t="s">
        <v>135</v>
      </c>
      <c r="AV557" s="201" t="s">
        <v>135</v>
      </c>
      <c r="AW557" s="202">
        <f>COUNTA($G$3:G557)</f>
        <v>555</v>
      </c>
      <c r="AY557" s="8">
        <f>VLOOKUP($G557,Összesítő!$B:$F,3,FALSE)</f>
        <v>3185</v>
      </c>
      <c r="AZ557" s="8">
        <f t="shared" si="1695"/>
        <v>0</v>
      </c>
      <c r="BA557" s="5">
        <f t="shared" si="1696"/>
        <v>1</v>
      </c>
      <c r="BB557" s="5" t="str">
        <f t="shared" si="1697"/>
        <v>H</v>
      </c>
      <c r="BC557" s="5">
        <f t="shared" si="1698"/>
        <v>0</v>
      </c>
      <c r="BD557" s="5">
        <f t="shared" si="1699"/>
        <v>0</v>
      </c>
      <c r="BE557" s="5">
        <f t="shared" si="1700"/>
        <v>0</v>
      </c>
      <c r="BF557" s="8" t="str">
        <f t="shared" si="1701"/>
        <v>Nem rövidtávú a feladat.</v>
      </c>
      <c r="BG557" s="5">
        <f t="shared" si="1702"/>
        <v>1</v>
      </c>
      <c r="BH557" s="5">
        <f t="shared" si="1703"/>
        <v>1</v>
      </c>
      <c r="BI557" s="5">
        <f t="shared" si="1704"/>
        <v>1</v>
      </c>
      <c r="BJ557" s="5">
        <f t="shared" si="1705"/>
        <v>1</v>
      </c>
      <c r="BK557" s="5">
        <f t="shared" si="1706"/>
        <v>1</v>
      </c>
      <c r="BL557" s="4" t="str">
        <f t="shared" si="1707"/>
        <v>Forráshiányos a feladat!</v>
      </c>
      <c r="BM557" s="5">
        <f t="shared" si="1708"/>
        <v>0</v>
      </c>
      <c r="BN557" s="5">
        <f t="shared" si="1709"/>
        <v>1</v>
      </c>
      <c r="BO557" s="5">
        <f t="shared" si="1710"/>
        <v>0</v>
      </c>
      <c r="BP557" s="5">
        <f t="shared" si="1711"/>
        <v>0</v>
      </c>
      <c r="BQ557" s="5">
        <f t="shared" si="1712"/>
        <v>0</v>
      </c>
      <c r="BR557" s="8">
        <f t="shared" si="1713"/>
        <v>0</v>
      </c>
      <c r="BS557" s="5">
        <f t="shared" si="1714"/>
        <v>0</v>
      </c>
      <c r="BT557" s="5">
        <f t="shared" si="1715"/>
        <v>0</v>
      </c>
      <c r="BU557" s="5">
        <f t="shared" si="1716"/>
        <v>1</v>
      </c>
      <c r="BV557" s="5">
        <f t="shared" si="1717"/>
        <v>1</v>
      </c>
      <c r="BW557" s="5">
        <f t="shared" si="1718"/>
        <v>1</v>
      </c>
      <c r="BX557" s="5">
        <f t="shared" si="1719"/>
        <v>1</v>
      </c>
      <c r="BY557" s="5">
        <f t="shared" si="1720"/>
        <v>1</v>
      </c>
      <c r="BZ557" s="5">
        <f t="shared" si="1721"/>
        <v>1</v>
      </c>
      <c r="CA557" s="5">
        <f t="shared" si="1722"/>
        <v>1</v>
      </c>
      <c r="CB557" s="5">
        <f t="shared" si="1723"/>
        <v>1</v>
      </c>
      <c r="CC557" s="5">
        <f t="shared" si="1724"/>
        <v>1</v>
      </c>
      <c r="CD557" s="5" t="str">
        <f t="shared" si="1725"/>
        <v>?</v>
      </c>
      <c r="CE557" s="4" t="str">
        <f t="shared" si="1726"/>
        <v>Kitöltés rendben!</v>
      </c>
      <c r="CF557" s="5">
        <f t="shared" si="1727"/>
        <v>1</v>
      </c>
      <c r="CG557" s="5">
        <f t="shared" si="1728"/>
        <v>0</v>
      </c>
      <c r="CH557" s="5">
        <f t="shared" si="1729"/>
        <v>1</v>
      </c>
    </row>
    <row r="558" spans="1:86" s="2" customFormat="1" ht="30.2" customHeight="1" x14ac:dyDescent="0.25">
      <c r="A558" s="1" t="str">
        <f t="shared" si="1690"/>
        <v>Kitöltés rendben!</v>
      </c>
      <c r="B558" s="200">
        <v>2</v>
      </c>
      <c r="C558" s="199" t="s">
        <v>70</v>
      </c>
      <c r="D558" s="201" t="s">
        <v>774</v>
      </c>
      <c r="E558" s="201" t="s">
        <v>201</v>
      </c>
      <c r="F558" s="202" t="str">
        <f>VLOOKUP($G558,Összesítő!$B:$F,2,FALSE)</f>
        <v>21-32054-1-048-01-10</v>
      </c>
      <c r="G558" s="199" t="s">
        <v>280</v>
      </c>
      <c r="H558" s="202" t="str">
        <f>AY558&amp;"_"&amp;AW558&amp;"_FIV_"&amp;LEFT(Előlap!$B$6,4)</f>
        <v>3185_556_FIV_2026</v>
      </c>
      <c r="I558" s="202" t="str">
        <f>VLOOKUP($G558,Összesítő!$B:$F,5,FALSE)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8" s="202" t="str">
        <f>VLOOKUP($G558,Összesítő!$B:$F,4,FALSE)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8" s="6">
        <f t="shared" si="1609"/>
        <v>100</v>
      </c>
      <c r="L558" s="200">
        <v>2035</v>
      </c>
      <c r="M558" s="200">
        <v>2035</v>
      </c>
      <c r="N558" s="12">
        <v>0</v>
      </c>
      <c r="O558" s="7">
        <v>100</v>
      </c>
      <c r="P558" s="7">
        <v>0</v>
      </c>
      <c r="R558" s="7">
        <v>0</v>
      </c>
      <c r="S558" s="7">
        <v>0</v>
      </c>
      <c r="T558" s="7">
        <v>0</v>
      </c>
      <c r="U558" s="7">
        <v>0</v>
      </c>
      <c r="V558" s="7">
        <v>0</v>
      </c>
      <c r="W558" s="7">
        <v>0</v>
      </c>
      <c r="X558" s="7">
        <v>0</v>
      </c>
      <c r="Y558" s="7">
        <v>0</v>
      </c>
      <c r="Z558" s="7">
        <v>0</v>
      </c>
      <c r="AA558" s="7">
        <v>0</v>
      </c>
      <c r="AB558" s="7">
        <v>0</v>
      </c>
      <c r="AC558" s="6">
        <f t="shared" si="1691"/>
        <v>0</v>
      </c>
      <c r="AD558" s="3" t="str">
        <f t="shared" si="1692"/>
        <v>Nem rövidtávú a feladat.</v>
      </c>
      <c r="AF558" s="7">
        <v>0</v>
      </c>
      <c r="AG558" s="7">
        <v>0</v>
      </c>
      <c r="AH558" s="7">
        <v>0</v>
      </c>
      <c r="AI558" s="7">
        <v>0</v>
      </c>
      <c r="AJ558" s="7">
        <v>0</v>
      </c>
      <c r="AK558" s="7">
        <v>0</v>
      </c>
      <c r="AL558" s="7">
        <v>0</v>
      </c>
      <c r="AM558" s="7">
        <v>0</v>
      </c>
      <c r="AN558" s="7">
        <v>0</v>
      </c>
      <c r="AO558" s="7">
        <v>0</v>
      </c>
      <c r="AP558" s="7">
        <v>0</v>
      </c>
      <c r="AQ558" s="6">
        <f t="shared" si="1693"/>
        <v>0</v>
      </c>
      <c r="AR558" s="199" t="s">
        <v>205</v>
      </c>
      <c r="AS558" s="3" t="str">
        <f t="shared" si="1694"/>
        <v>Forráshiányos a feladat!</v>
      </c>
      <c r="AU558" s="201" t="s">
        <v>135</v>
      </c>
      <c r="AV558" s="201" t="s">
        <v>135</v>
      </c>
      <c r="AW558" s="202">
        <f>COUNTA($G$3:G558)</f>
        <v>556</v>
      </c>
      <c r="AY558" s="8">
        <f>VLOOKUP($G558,Összesítő!$B:$F,3,FALSE)</f>
        <v>3185</v>
      </c>
      <c r="AZ558" s="8">
        <f t="shared" si="1695"/>
        <v>0</v>
      </c>
      <c r="BA558" s="5">
        <f t="shared" si="1696"/>
        <v>1</v>
      </c>
      <c r="BB558" s="5" t="str">
        <f t="shared" si="1697"/>
        <v>H</v>
      </c>
      <c r="BC558" s="5">
        <f t="shared" si="1698"/>
        <v>0</v>
      </c>
      <c r="BD558" s="5">
        <f t="shared" si="1699"/>
        <v>0</v>
      </c>
      <c r="BE558" s="5">
        <f t="shared" si="1700"/>
        <v>0</v>
      </c>
      <c r="BF558" s="8" t="str">
        <f t="shared" si="1701"/>
        <v>Nem rövidtávú a feladat.</v>
      </c>
      <c r="BG558" s="5">
        <f t="shared" si="1702"/>
        <v>1</v>
      </c>
      <c r="BH558" s="5">
        <f t="shared" si="1703"/>
        <v>1</v>
      </c>
      <c r="BI558" s="5">
        <f t="shared" si="1704"/>
        <v>1</v>
      </c>
      <c r="BJ558" s="5">
        <f t="shared" si="1705"/>
        <v>1</v>
      </c>
      <c r="BK558" s="5">
        <f t="shared" si="1706"/>
        <v>1</v>
      </c>
      <c r="BL558" s="4" t="str">
        <f t="shared" si="1707"/>
        <v>Forráshiányos a feladat!</v>
      </c>
      <c r="BM558" s="5">
        <f t="shared" si="1708"/>
        <v>0</v>
      </c>
      <c r="BN558" s="5">
        <f t="shared" si="1709"/>
        <v>1</v>
      </c>
      <c r="BO558" s="5">
        <f t="shared" si="1710"/>
        <v>0</v>
      </c>
      <c r="BP558" s="5">
        <f t="shared" si="1711"/>
        <v>0</v>
      </c>
      <c r="BQ558" s="5">
        <f t="shared" si="1712"/>
        <v>0</v>
      </c>
      <c r="BR558" s="8">
        <f t="shared" si="1713"/>
        <v>0</v>
      </c>
      <c r="BS558" s="5">
        <f t="shared" si="1714"/>
        <v>0</v>
      </c>
      <c r="BT558" s="5">
        <f t="shared" si="1715"/>
        <v>0</v>
      </c>
      <c r="BU558" s="5">
        <f t="shared" si="1716"/>
        <v>1</v>
      </c>
      <c r="BV558" s="5">
        <f t="shared" si="1717"/>
        <v>1</v>
      </c>
      <c r="BW558" s="5">
        <f t="shared" si="1718"/>
        <v>1</v>
      </c>
      <c r="BX558" s="5">
        <f t="shared" si="1719"/>
        <v>1</v>
      </c>
      <c r="BY558" s="5">
        <f t="shared" si="1720"/>
        <v>1</v>
      </c>
      <c r="BZ558" s="5">
        <f t="shared" si="1721"/>
        <v>1</v>
      </c>
      <c r="CA558" s="5">
        <f t="shared" si="1722"/>
        <v>1</v>
      </c>
      <c r="CB558" s="5">
        <f t="shared" si="1723"/>
        <v>1</v>
      </c>
      <c r="CC558" s="5">
        <f t="shared" si="1724"/>
        <v>1</v>
      </c>
      <c r="CD558" s="5" t="str">
        <f t="shared" si="1725"/>
        <v>?</v>
      </c>
      <c r="CE558" s="4" t="str">
        <f t="shared" si="1726"/>
        <v>Kitöltés rendben!</v>
      </c>
      <c r="CF558" s="5">
        <f t="shared" si="1727"/>
        <v>1</v>
      </c>
      <c r="CG558" s="5">
        <f t="shared" si="1728"/>
        <v>0</v>
      </c>
      <c r="CH558" s="5">
        <f t="shared" si="1729"/>
        <v>1</v>
      </c>
    </row>
    <row r="559" spans="1:86" s="2" customFormat="1" ht="30.2" customHeight="1" x14ac:dyDescent="0.25">
      <c r="A559" s="1" t="str">
        <f t="shared" si="1690"/>
        <v>Kitöltés rendben!</v>
      </c>
      <c r="B559" s="200">
        <v>2</v>
      </c>
      <c r="C559" s="199" t="s">
        <v>50</v>
      </c>
      <c r="D559" s="201" t="s">
        <v>771</v>
      </c>
      <c r="E559" s="201" t="s">
        <v>201</v>
      </c>
      <c r="F559" s="202" t="str">
        <f>VLOOKUP($G559,Összesítő!$B:$F,2,FALSE)</f>
        <v>21-32054-1-048-01-10</v>
      </c>
      <c r="G559" s="199" t="s">
        <v>280</v>
      </c>
      <c r="H559" s="202" t="str">
        <f>AY559&amp;"_"&amp;AW559&amp;"_FIV_"&amp;LEFT(Előlap!$B$6,4)</f>
        <v>3185_557_FIV_2026</v>
      </c>
      <c r="I559" s="202" t="str">
        <f>VLOOKUP($G559,Összesítő!$B:$F,5,FALSE)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59" s="202" t="str">
        <f>VLOOKUP($G559,Összesítő!$B:$F,4,FALSE)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59" s="6">
        <f t="shared" si="1609"/>
        <v>1800</v>
      </c>
      <c r="L559" s="200">
        <v>2035</v>
      </c>
      <c r="M559" s="200">
        <v>2035</v>
      </c>
      <c r="N559" s="12">
        <v>0</v>
      </c>
      <c r="O559" s="7">
        <v>1800</v>
      </c>
      <c r="P559" s="7">
        <v>0</v>
      </c>
      <c r="R559" s="7">
        <v>0</v>
      </c>
      <c r="S559" s="7">
        <v>0</v>
      </c>
      <c r="T559" s="7">
        <v>0</v>
      </c>
      <c r="U559" s="7">
        <v>0</v>
      </c>
      <c r="V559" s="7">
        <v>0</v>
      </c>
      <c r="W559" s="7">
        <v>0</v>
      </c>
      <c r="X559" s="7">
        <v>0</v>
      </c>
      <c r="Y559" s="7">
        <v>0</v>
      </c>
      <c r="Z559" s="7">
        <v>0</v>
      </c>
      <c r="AA559" s="7">
        <v>0</v>
      </c>
      <c r="AB559" s="7">
        <v>0</v>
      </c>
      <c r="AC559" s="6">
        <f t="shared" si="1691"/>
        <v>0</v>
      </c>
      <c r="AD559" s="3" t="str">
        <f t="shared" si="1692"/>
        <v>Nem rövidtávú a feladat.</v>
      </c>
      <c r="AF559" s="7">
        <v>0</v>
      </c>
      <c r="AG559" s="7">
        <v>0</v>
      </c>
      <c r="AH559" s="7">
        <v>0</v>
      </c>
      <c r="AI559" s="7">
        <v>0</v>
      </c>
      <c r="AJ559" s="7">
        <v>0</v>
      </c>
      <c r="AK559" s="7">
        <v>0</v>
      </c>
      <c r="AL559" s="7">
        <v>0</v>
      </c>
      <c r="AM559" s="7">
        <v>0</v>
      </c>
      <c r="AN559" s="7">
        <v>0</v>
      </c>
      <c r="AO559" s="7">
        <v>0</v>
      </c>
      <c r="AP559" s="7">
        <v>0</v>
      </c>
      <c r="AQ559" s="6">
        <f t="shared" si="1693"/>
        <v>0</v>
      </c>
      <c r="AR559" s="199" t="s">
        <v>205</v>
      </c>
      <c r="AS559" s="3" t="str">
        <f t="shared" si="1694"/>
        <v>Forráshiányos a feladat!</v>
      </c>
      <c r="AU559" s="201" t="s">
        <v>135</v>
      </c>
      <c r="AV559" s="201" t="s">
        <v>135</v>
      </c>
      <c r="AW559" s="202">
        <f>COUNTA($G$3:G559)</f>
        <v>557</v>
      </c>
      <c r="AY559" s="8">
        <f>VLOOKUP($G559,Összesítő!$B:$F,3,FALSE)</f>
        <v>3185</v>
      </c>
      <c r="AZ559" s="8">
        <f t="shared" si="1695"/>
        <v>0</v>
      </c>
      <c r="BA559" s="5">
        <f t="shared" si="1696"/>
        <v>1</v>
      </c>
      <c r="BB559" s="5" t="str">
        <f t="shared" si="1697"/>
        <v>H</v>
      </c>
      <c r="BC559" s="5">
        <f t="shared" si="1698"/>
        <v>0</v>
      </c>
      <c r="BD559" s="5">
        <f t="shared" si="1699"/>
        <v>0</v>
      </c>
      <c r="BE559" s="5">
        <f t="shared" si="1700"/>
        <v>0</v>
      </c>
      <c r="BF559" s="8" t="str">
        <f t="shared" si="1701"/>
        <v>Nem rövidtávú a feladat.</v>
      </c>
      <c r="BG559" s="5">
        <f t="shared" si="1702"/>
        <v>1</v>
      </c>
      <c r="BH559" s="5">
        <f t="shared" si="1703"/>
        <v>1</v>
      </c>
      <c r="BI559" s="5">
        <f t="shared" si="1704"/>
        <v>1</v>
      </c>
      <c r="BJ559" s="5">
        <f t="shared" si="1705"/>
        <v>1</v>
      </c>
      <c r="BK559" s="5">
        <f t="shared" si="1706"/>
        <v>1</v>
      </c>
      <c r="BL559" s="4" t="str">
        <f t="shared" si="1707"/>
        <v>Forráshiányos a feladat!</v>
      </c>
      <c r="BM559" s="5">
        <f t="shared" si="1708"/>
        <v>0</v>
      </c>
      <c r="BN559" s="5">
        <f t="shared" si="1709"/>
        <v>1</v>
      </c>
      <c r="BO559" s="5">
        <f t="shared" si="1710"/>
        <v>0</v>
      </c>
      <c r="BP559" s="5">
        <f t="shared" si="1711"/>
        <v>0</v>
      </c>
      <c r="BQ559" s="5">
        <f t="shared" si="1712"/>
        <v>0</v>
      </c>
      <c r="BR559" s="8">
        <f t="shared" si="1713"/>
        <v>0</v>
      </c>
      <c r="BS559" s="5">
        <f t="shared" si="1714"/>
        <v>0</v>
      </c>
      <c r="BT559" s="5">
        <f t="shared" si="1715"/>
        <v>0</v>
      </c>
      <c r="BU559" s="5">
        <f t="shared" si="1716"/>
        <v>1</v>
      </c>
      <c r="BV559" s="5">
        <f t="shared" si="1717"/>
        <v>1</v>
      </c>
      <c r="BW559" s="5">
        <f t="shared" si="1718"/>
        <v>1</v>
      </c>
      <c r="BX559" s="5">
        <f t="shared" si="1719"/>
        <v>1</v>
      </c>
      <c r="BY559" s="5">
        <f t="shared" si="1720"/>
        <v>1</v>
      </c>
      <c r="BZ559" s="5">
        <f t="shared" si="1721"/>
        <v>1</v>
      </c>
      <c r="CA559" s="5">
        <f t="shared" si="1722"/>
        <v>1</v>
      </c>
      <c r="CB559" s="5">
        <f t="shared" si="1723"/>
        <v>1</v>
      </c>
      <c r="CC559" s="5">
        <f t="shared" si="1724"/>
        <v>1</v>
      </c>
      <c r="CD559" s="5" t="str">
        <f t="shared" si="1725"/>
        <v>?</v>
      </c>
      <c r="CE559" s="4" t="str">
        <f t="shared" si="1726"/>
        <v>Kitöltés rendben!</v>
      </c>
      <c r="CF559" s="5">
        <f t="shared" si="1727"/>
        <v>1</v>
      </c>
      <c r="CG559" s="5">
        <f t="shared" si="1728"/>
        <v>0</v>
      </c>
      <c r="CH559" s="5">
        <f t="shared" si="1729"/>
        <v>1</v>
      </c>
    </row>
    <row r="560" spans="1:86" s="2" customFormat="1" ht="30.2" customHeight="1" x14ac:dyDescent="0.25">
      <c r="A560" s="1" t="str">
        <f t="shared" ref="A560:A572" si="1730">IF($G560="","Nincs VKR kiválasztva!",CE560)</f>
        <v>Kitöltés rendben!</v>
      </c>
      <c r="B560" s="200">
        <v>1</v>
      </c>
      <c r="C560" s="199" t="s">
        <v>24</v>
      </c>
      <c r="D560" s="201" t="s">
        <v>775</v>
      </c>
      <c r="E560" s="201" t="s">
        <v>201</v>
      </c>
      <c r="F560" s="202" t="str">
        <f>VLOOKUP($G560,Összesítő!$B:$F,2,FALSE)</f>
        <v>21-32054-1-048-01-10</v>
      </c>
      <c r="G560" s="199" t="s">
        <v>280</v>
      </c>
      <c r="H560" s="202" t="str">
        <f>AY560&amp;"_"&amp;AW560&amp;"_FIV_"&amp;LEFT(Előlap!$B$6,4)</f>
        <v>3185_558_FIV_2026</v>
      </c>
      <c r="I560" s="202" t="str">
        <f>VLOOKUP($G560,Összesítő!$B:$F,5,FALSE)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0" s="202" t="str">
        <f>VLOOKUP($G560,Összesítő!$B:$F,4,FALSE)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0" s="6">
        <f t="shared" si="1609"/>
        <v>3774</v>
      </c>
      <c r="L560" s="200">
        <v>2027</v>
      </c>
      <c r="M560" s="200">
        <v>2027</v>
      </c>
      <c r="N560" s="12">
        <v>3774</v>
      </c>
      <c r="O560" s="7">
        <v>0</v>
      </c>
      <c r="P560" s="7">
        <v>0</v>
      </c>
      <c r="R560" s="7">
        <v>3774</v>
      </c>
      <c r="S560" s="7">
        <v>0</v>
      </c>
      <c r="T560" s="7">
        <v>0</v>
      </c>
      <c r="U560" s="7">
        <v>0</v>
      </c>
      <c r="V560" s="7">
        <v>0</v>
      </c>
      <c r="W560" s="7">
        <v>0</v>
      </c>
      <c r="X560" s="7">
        <v>0</v>
      </c>
      <c r="Y560" s="7">
        <v>0</v>
      </c>
      <c r="Z560" s="7">
        <v>0</v>
      </c>
      <c r="AA560" s="7">
        <v>0</v>
      </c>
      <c r="AB560" s="7">
        <v>0</v>
      </c>
      <c r="AC560" s="6">
        <f t="shared" ref="AC560:AC572" si="1731">SUM(R560:AB560)</f>
        <v>3774</v>
      </c>
      <c r="AD560" s="3" t="str">
        <f t="shared" ref="AD560:AD572" si="1732">IF($G560="","Nincs VKR kiválasztva!",IF(BA560=0,"Hiányos kitöltés!",BF560))</f>
        <v>A forrás egyenlő a költséggel (I.ütem).</v>
      </c>
      <c r="AF560" s="7">
        <v>0</v>
      </c>
      <c r="AG560" s="7">
        <v>0</v>
      </c>
      <c r="AH560" s="7">
        <v>0</v>
      </c>
      <c r="AI560" s="7">
        <v>0</v>
      </c>
      <c r="AJ560" s="7">
        <v>0</v>
      </c>
      <c r="AK560" s="7">
        <v>0</v>
      </c>
      <c r="AL560" s="7">
        <v>0</v>
      </c>
      <c r="AM560" s="7">
        <v>0</v>
      </c>
      <c r="AN560" s="7">
        <v>0</v>
      </c>
      <c r="AO560" s="7">
        <v>0</v>
      </c>
      <c r="AP560" s="7">
        <v>0</v>
      </c>
      <c r="AQ560" s="6">
        <f t="shared" ref="AQ560:AQ572" si="1733">SUM(AF560:AP560)</f>
        <v>0</v>
      </c>
      <c r="AR560" s="199" t="s">
        <v>203</v>
      </c>
      <c r="AS560" s="3" t="str">
        <f t="shared" ref="AS560:AS572" si="1734">IF($G560="","Nincs VKR kiválasztva!",IF($BA560=0,"Hiányos kitöltés!",IF($BN560=0,"Nem hosszútávú a feladat.",$BL560)))</f>
        <v>Nem hosszútávú a feladat.</v>
      </c>
      <c r="AU560" s="201" t="s">
        <v>135</v>
      </c>
      <c r="AV560" s="201" t="s">
        <v>135</v>
      </c>
      <c r="AW560" s="202">
        <f>COUNTA($G$3:G560)</f>
        <v>558</v>
      </c>
      <c r="AY560" s="8">
        <f>VLOOKUP($G560,Összesítő!$B:$F,3,FALSE)</f>
        <v>3185</v>
      </c>
      <c r="AZ560" s="8">
        <f t="shared" ref="AZ560:AZ572" si="1735">LEN($AU560)</f>
        <v>0</v>
      </c>
      <c r="BA560" s="5">
        <f t="shared" ref="BA560:BA572" si="1736">IF(OR($B560="",$C560="",$D560="",$E560="",$F560="",$L560="",$M560="",$N560="",$O560="",$P560=""),0,1)</f>
        <v>1</v>
      </c>
      <c r="BB560" s="5" t="str">
        <f t="shared" ref="BB560:BB572" si="1737">IF($F560="",0,IF(AND($L560=2027,$M560=2027),"R",IF(AND($L560=2027,$M560&gt;2027),"RH",IF(AND($L560&gt;2027,$M560&gt;2027),"H","x"))))</f>
        <v>R</v>
      </c>
      <c r="BC560" s="5">
        <f t="shared" ref="BC560:BC572" si="1738">IF(OR(BB560="R",BB560="RH"),1,0)</f>
        <v>1</v>
      </c>
      <c r="BD560" s="5">
        <f t="shared" ref="BD560:BD572" si="1739">IF(AND($BB560="R",$O560&gt;0),1,IF(AND($BB560="H",$N560&gt;0),1,0))</f>
        <v>0</v>
      </c>
      <c r="BE560" s="5">
        <f t="shared" ref="BE560:BE572" si="1740">IF($AC560&lt;$N560,1,IF($AC560=$N560,0))</f>
        <v>0</v>
      </c>
      <c r="BF560" s="8" t="str">
        <f t="shared" ref="BF560:BF572" si="1741">IF($L560&gt;2027,"Nem rövidtávú a feladat.",IF($BE560=1,"Az I. ütem nem lehet forráshiányos!",IF($AC560&gt;$N560,"Többlet forrást jelölt meg az I. ütemnél! A forrás ne legyen több a költségnél.",IF($AC560=$N560,"A forrás egyenlő a költséggel (I.ütem).",0))))</f>
        <v>A forrás egyenlő a költséggel (I.ütem).</v>
      </c>
      <c r="BG560" s="5">
        <f t="shared" ref="BG560:BG572" si="1742">IF(AND($R560&lt;&gt;"",$S560&lt;&gt;"",$T560&lt;&gt;"",$U560&lt;&gt;"",$V560&lt;&gt;"",$W560&lt;&gt;"",$X560&lt;&gt;"",$Y560&lt;&gt;"",$Z560&lt;&gt;"",$AA560&lt;&gt;"",$AB560&lt;&gt;""),1,0)</f>
        <v>1</v>
      </c>
      <c r="BH560" s="5">
        <f t="shared" ref="BH560:BH572" si="1743">IF(AND($BG560=1,$N560=$AC560),1,0)</f>
        <v>1</v>
      </c>
      <c r="BI560" s="5">
        <f t="shared" ref="BI560:BI572" si="1744">IF($AQ560&lt;$O560,1,0)</f>
        <v>0</v>
      </c>
      <c r="BJ560" s="5">
        <f t="shared" ref="BJ560:BJ572" si="1745">IF(AND($AF560&lt;&gt;"",$AG560&lt;&gt;"",$AH560&lt;&gt;"",$AI560&lt;&gt;"",$AJ560&lt;&gt;"",$AK560&lt;&gt;"",$AL560&lt;&gt;"",$AM560&lt;&gt;"",$AN560&lt;&gt;"",$AO560&lt;&gt;"",$AP560&lt;&gt;""),1,0)</f>
        <v>1</v>
      </c>
      <c r="BK560" s="5">
        <f t="shared" ref="BK560:BK572" si="1746">IF(AND($BJ560=1,$O560=$AQ560),1,IF(AND($BJ560=1,$O560&gt;$AQ560,AR560="igen"),1,0))</f>
        <v>1</v>
      </c>
      <c r="BL560" s="4" t="str">
        <f t="shared" ref="BL560:BL572" si="1747">IF($M560&lt;2028,"Nem hosszútávú a feladat.",IF(AND($BI560=1,$AR560="nem"),"Forráshiányos a feladat? Jelölje az AR-oszlopban!",IF(AND($BI560=0,$AR560="igen"),"Forráshiányosnak jelölte a feladat az AR-oszlopban, de a forrás költség adatok alapnján nem az!",IF(AND($BI560=1,$AR560="igen"),"Forráshiányos a feladat!",IF($AQ560&gt;$O560,"Többlet forrást jelölt meg a II. ütemnél! A forrás ne legyen több a költségnél.",IF($AQ560=$O560,"A forrás egyenlő a költséggel (II.ütem).",0))))))</f>
        <v>Nem hosszútávú a feladat.</v>
      </c>
      <c r="BM560" s="5">
        <f t="shared" ref="BM560:BM572" si="1748">IF($M560&lt;2028,1,0)</f>
        <v>1</v>
      </c>
      <c r="BN560" s="5">
        <f t="shared" ref="BN560:BN572" si="1749">IF($M560&gt;2027,1,0)</f>
        <v>0</v>
      </c>
      <c r="BO560" s="5">
        <f t="shared" ref="BO560:BO572" si="1750">IF(AND($BM560=1,$N560=0),1,0)</f>
        <v>0</v>
      </c>
      <c r="BP560" s="5">
        <f t="shared" ref="BP560:BP572" si="1751">IF(AND($BN560=1,$O560=0),1,0)</f>
        <v>0</v>
      </c>
      <c r="BQ560" s="5">
        <f t="shared" ref="BQ560:BQ572" si="1752">IF(AND($BB560="R",$N560=0,$AZ560&gt;29),1,IF(AND($BB560="RH",$N560=0,$AZ560&gt;29),1,0))</f>
        <v>0</v>
      </c>
      <c r="BR560" s="8" t="str">
        <f t="shared" ref="BR560:BR572" si="1753">IF($BN560=0,"Nincs hosszútávú terv!",IF(AND($BB560="H",$O560=0,$AZ560=0),"Nullás a hosszútávú feladat és nincs hozzá indoklás!",IF(AND($BB560="RH",$O560=0,$AZ560=0),"Nullás a hosszútávú feladat és nincs hozzá indoklás!",IF(AND($BB560="R",$O560=0,$AZ560&lt;300),"Nullás a hosszútávú feladat és rövid hozzá az indoklás!",IF(AND($BB560="RH",$O560=0,$AZ560&lt;300),"Nullás a hosszútávú feladat és rövid hozzá az indoklás!",0)))))</f>
        <v>Nincs hosszútávú terv!</v>
      </c>
      <c r="BS560" s="5">
        <f t="shared" ref="BS560:BS572" si="1754">IF(AND($BB560="R",$N560=0,$AZ560&gt;29),1,IF(AND($BB560="RH",$N560=0,$AZ560&gt;29),1,0))</f>
        <v>0</v>
      </c>
      <c r="BT560" s="5">
        <f t="shared" ref="BT560:BT572" si="1755">IF(AND($BB560="H",$O560=0,$AZ560&gt;29),1,IF(AND($BB560="RH",$O560=0,$AZ560&gt;29),1,0))</f>
        <v>0</v>
      </c>
      <c r="BU560" s="5">
        <f t="shared" ref="BU560:BU572" si="1756">IF($B560="",0,1)</f>
        <v>1</v>
      </c>
      <c r="BV560" s="5">
        <f t="shared" ref="BV560:BV572" si="1757">IF($C560="",0,1)</f>
        <v>1</v>
      </c>
      <c r="BW560" s="5">
        <f t="shared" ref="BW560:BW572" si="1758">IF($D560="",0,1)</f>
        <v>1</v>
      </c>
      <c r="BX560" s="5">
        <f t="shared" ref="BX560:BX572" si="1759">IF($E560="",0,1)</f>
        <v>1</v>
      </c>
      <c r="BY560" s="5">
        <f t="shared" ref="BY560:BY572" si="1760">IF($L560="",0,1)</f>
        <v>1</v>
      </c>
      <c r="BZ560" s="5">
        <f t="shared" ref="BZ560:BZ572" si="1761">IF($M560="",0,1)</f>
        <v>1</v>
      </c>
      <c r="CA560" s="5">
        <f t="shared" ref="CA560:CA572" si="1762">IF($N560="",0,1)</f>
        <v>1</v>
      </c>
      <c r="CB560" s="5">
        <f t="shared" ref="CB560:CB572" si="1763">IF($O560="",0,1)</f>
        <v>1</v>
      </c>
      <c r="CC560" s="5">
        <f t="shared" ref="CC560:CC572" si="1764">IF($P560="",0,1)</f>
        <v>1</v>
      </c>
      <c r="CD560" s="5" t="str">
        <f t="shared" ref="CD560:CD572" si="1765">IF(AND($BA560=0,$BU560=0),"Hiányos kitöltés! (B-oszlop üres)",IF(AND($BA560=0,$BV560=0),"Hiányos kitöltés! (C-oszlop üres)",IF(AND($BA560=0,$BW560=0),"Hiányos kitöltés! (D-oszlop üres)",IF(AND($BA560=0,$BX560=0),"Hiányos kitöltés! (E-oszlop üres)",IF(AND($BA560=0,$BY560=0),"Hiányos kitöltés! (L-oszlop üres)",IF(AND($BA560=0,$BZ560=0),"Hiányos kitöltés! (M-oszlop üres)",IF(AND($BA560=0,$CA560=0),"Hiányos kitöltés! (N-oszlop üres)",IF(AND($BA560=0,$CB560=0),"Hiányos kitöltés! (O-oszlop üres)",IF(AND($BA560=0,$CC560=0),"Hiányos kitöltés! (P-oszlop üres)",IF(AND($BA560=0,$BG560=0),"Hiányos kitöltés! (I.ütem forrása hiányos!","?"))))))))))</f>
        <v>?</v>
      </c>
      <c r="CE560" s="4" t="str">
        <f t="shared" ref="CE560:CE572" si="1766">IF($BA560=0,$CD560,IF($BG560=0,"I. ütem forrása nincs kitöltve!",IF($BJ560=0,"II. ütem forrása nincs kitöltve!",IF($BD560=1,"Költségek üteme nem megfelelő (az időtartam és a költség üteme eltér)!",IF(AND(BH560=0,$BA560=1,$BJ560=1,$BD560=1),"Kötelező cellák kitöltve, de az I. ütem forrása hibás!",IF(AND(BJ560=0,$BA560=1,$BJ560=1,$BD560=1),"Kötelező cellák kitöltve, de a II. ütem forrása hibás!",IF(AND($BO560=1,$AZ560&lt;30),"Nullás a rövidtávú feladat és rövid (hiányzik) a hozzá tartozó indoklás!",IF(AND($BP560=1,$AZ560&lt;30),"Nullás a hosszútávú feladat és rövid (hiányzik) a hozzá tartozó indoklás!",IF(AND(BN560=1,C560="2011_RENDKÍVÜLI"),"II. ütemre nem tervezhet Rendkívüli feladatot!",IF(BH560=0,AD560,IF(BK560=0,AS560,IF(AND(BC560=1,$P560&gt;$N560),"EM rendelet 2. melléklet terhére elszámolt költség nem lehet nagyobb az I. ütemre tervezett tényleges költségnél!",IF($AC560&gt;$N560,"Többlet forrást jelölt meg az I. ütemnél! A forrás ne legyen több a költségnél.",IF($AQ560&gt;$O560,"Többlet forrást jelölt meg a II. ütemnél! A forrás ne legyen több a költségnél.","Kitöltés rendben!"))))))))))))))</f>
        <v>Kitöltés rendben!</v>
      </c>
      <c r="CF560" s="5">
        <f t="shared" ref="CF560:CF572" si="1767">IF(A560="Kitöltés rendben!",1,0)</f>
        <v>1</v>
      </c>
      <c r="CG560" s="5">
        <f t="shared" ref="CG560:CG572" si="1768">IF(AND($BB560="R",$CF560=1),1,IF(AND($BB560="RH",$CF560=1),1,0))</f>
        <v>1</v>
      </c>
      <c r="CH560" s="5">
        <f t="shared" ref="CH560:CH572" si="1769">IF(AND($BB560="H",$CF560=1),1,IF(AND($BB560="RH",$CF560=1),1,0))</f>
        <v>0</v>
      </c>
    </row>
    <row r="561" spans="1:86" s="2" customFormat="1" ht="30.2" customHeight="1" x14ac:dyDescent="0.25">
      <c r="A561" s="1" t="str">
        <f t="shared" si="1730"/>
        <v>Kitöltés rendben!</v>
      </c>
      <c r="B561" s="200">
        <v>2</v>
      </c>
      <c r="C561" s="199" t="s">
        <v>24</v>
      </c>
      <c r="D561" s="201" t="s">
        <v>776</v>
      </c>
      <c r="E561" s="201" t="s">
        <v>201</v>
      </c>
      <c r="F561" s="202" t="str">
        <f>VLOOKUP($G561,Összesítő!$B:$F,2,FALSE)</f>
        <v>21-32054-1-048-01-10</v>
      </c>
      <c r="G561" s="199" t="s">
        <v>280</v>
      </c>
      <c r="H561" s="202" t="str">
        <f>AY561&amp;"_"&amp;AW561&amp;"_FIV_"&amp;LEFT(Előlap!$B$6,4)</f>
        <v>3185_559_FIV_2026</v>
      </c>
      <c r="I561" s="202" t="str">
        <f>VLOOKUP($G561,Összesítő!$B:$F,5,FALSE)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1" s="202" t="str">
        <f>VLOOKUP($G561,Összesítő!$B:$F,4,FALSE)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1" s="6">
        <f t="shared" si="1609"/>
        <v>25000</v>
      </c>
      <c r="L561" s="200">
        <v>2036</v>
      </c>
      <c r="M561" s="200">
        <v>2036</v>
      </c>
      <c r="N561" s="12">
        <v>0</v>
      </c>
      <c r="O561" s="7">
        <v>25000</v>
      </c>
      <c r="P561" s="7">
        <v>0</v>
      </c>
      <c r="R561" s="7">
        <v>0</v>
      </c>
      <c r="S561" s="7">
        <v>0</v>
      </c>
      <c r="T561" s="7">
        <v>0</v>
      </c>
      <c r="U561" s="7">
        <v>0</v>
      </c>
      <c r="V561" s="7">
        <v>0</v>
      </c>
      <c r="W561" s="7">
        <v>0</v>
      </c>
      <c r="X561" s="7">
        <v>0</v>
      </c>
      <c r="Y561" s="7">
        <v>0</v>
      </c>
      <c r="Z561" s="7">
        <v>0</v>
      </c>
      <c r="AA561" s="7">
        <v>0</v>
      </c>
      <c r="AB561" s="7">
        <v>0</v>
      </c>
      <c r="AC561" s="6">
        <f t="shared" si="1731"/>
        <v>0</v>
      </c>
      <c r="AD561" s="3" t="str">
        <f t="shared" si="1732"/>
        <v>Nem rövidtávú a feladat.</v>
      </c>
      <c r="AF561" s="7">
        <v>0</v>
      </c>
      <c r="AG561" s="7">
        <v>0</v>
      </c>
      <c r="AH561" s="7">
        <v>0</v>
      </c>
      <c r="AI561" s="7">
        <v>0</v>
      </c>
      <c r="AJ561" s="7">
        <v>0</v>
      </c>
      <c r="AK561" s="7">
        <v>0</v>
      </c>
      <c r="AL561" s="7">
        <v>0</v>
      </c>
      <c r="AM561" s="7">
        <v>0</v>
      </c>
      <c r="AN561" s="7">
        <v>0</v>
      </c>
      <c r="AO561" s="7">
        <v>0</v>
      </c>
      <c r="AP561" s="7">
        <v>0</v>
      </c>
      <c r="AQ561" s="6">
        <f t="shared" si="1733"/>
        <v>0</v>
      </c>
      <c r="AR561" s="199" t="s">
        <v>205</v>
      </c>
      <c r="AS561" s="3" t="str">
        <f t="shared" si="1734"/>
        <v>Forráshiányos a feladat!</v>
      </c>
      <c r="AU561" s="201" t="s">
        <v>135</v>
      </c>
      <c r="AV561" s="201" t="s">
        <v>135</v>
      </c>
      <c r="AW561" s="202">
        <f>COUNTA($G$3:G561)</f>
        <v>559</v>
      </c>
      <c r="AY561" s="8">
        <f>VLOOKUP($G561,Összesítő!$B:$F,3,FALSE)</f>
        <v>3185</v>
      </c>
      <c r="AZ561" s="8">
        <f t="shared" si="1735"/>
        <v>0</v>
      </c>
      <c r="BA561" s="5">
        <f t="shared" si="1736"/>
        <v>1</v>
      </c>
      <c r="BB561" s="5" t="str">
        <f t="shared" si="1737"/>
        <v>H</v>
      </c>
      <c r="BC561" s="5">
        <f t="shared" si="1738"/>
        <v>0</v>
      </c>
      <c r="BD561" s="5">
        <f t="shared" si="1739"/>
        <v>0</v>
      </c>
      <c r="BE561" s="5">
        <f t="shared" si="1740"/>
        <v>0</v>
      </c>
      <c r="BF561" s="8" t="str">
        <f t="shared" si="1741"/>
        <v>Nem rövidtávú a feladat.</v>
      </c>
      <c r="BG561" s="5">
        <f t="shared" si="1742"/>
        <v>1</v>
      </c>
      <c r="BH561" s="5">
        <f t="shared" si="1743"/>
        <v>1</v>
      </c>
      <c r="BI561" s="5">
        <f t="shared" si="1744"/>
        <v>1</v>
      </c>
      <c r="BJ561" s="5">
        <f t="shared" si="1745"/>
        <v>1</v>
      </c>
      <c r="BK561" s="5">
        <f t="shared" si="1746"/>
        <v>1</v>
      </c>
      <c r="BL561" s="4" t="str">
        <f t="shared" si="1747"/>
        <v>Forráshiányos a feladat!</v>
      </c>
      <c r="BM561" s="5">
        <f t="shared" si="1748"/>
        <v>0</v>
      </c>
      <c r="BN561" s="5">
        <f t="shared" si="1749"/>
        <v>1</v>
      </c>
      <c r="BO561" s="5">
        <f t="shared" si="1750"/>
        <v>0</v>
      </c>
      <c r="BP561" s="5">
        <f t="shared" si="1751"/>
        <v>0</v>
      </c>
      <c r="BQ561" s="5">
        <f t="shared" si="1752"/>
        <v>0</v>
      </c>
      <c r="BR561" s="8">
        <f t="shared" si="1753"/>
        <v>0</v>
      </c>
      <c r="BS561" s="5">
        <f t="shared" si="1754"/>
        <v>0</v>
      </c>
      <c r="BT561" s="5">
        <f t="shared" si="1755"/>
        <v>0</v>
      </c>
      <c r="BU561" s="5">
        <f t="shared" si="1756"/>
        <v>1</v>
      </c>
      <c r="BV561" s="5">
        <f t="shared" si="1757"/>
        <v>1</v>
      </c>
      <c r="BW561" s="5">
        <f t="shared" si="1758"/>
        <v>1</v>
      </c>
      <c r="BX561" s="5">
        <f t="shared" si="1759"/>
        <v>1</v>
      </c>
      <c r="BY561" s="5">
        <f t="shared" si="1760"/>
        <v>1</v>
      </c>
      <c r="BZ561" s="5">
        <f t="shared" si="1761"/>
        <v>1</v>
      </c>
      <c r="CA561" s="5">
        <f t="shared" si="1762"/>
        <v>1</v>
      </c>
      <c r="CB561" s="5">
        <f t="shared" si="1763"/>
        <v>1</v>
      </c>
      <c r="CC561" s="5">
        <f t="shared" si="1764"/>
        <v>1</v>
      </c>
      <c r="CD561" s="5" t="str">
        <f t="shared" si="1765"/>
        <v>?</v>
      </c>
      <c r="CE561" s="4" t="str">
        <f t="shared" si="1766"/>
        <v>Kitöltés rendben!</v>
      </c>
      <c r="CF561" s="5">
        <f t="shared" si="1767"/>
        <v>1</v>
      </c>
      <c r="CG561" s="5">
        <f t="shared" si="1768"/>
        <v>0</v>
      </c>
      <c r="CH561" s="5">
        <f t="shared" si="1769"/>
        <v>1</v>
      </c>
    </row>
    <row r="562" spans="1:86" s="2" customFormat="1" ht="30.2" customHeight="1" x14ac:dyDescent="0.25">
      <c r="A562" s="1" t="str">
        <f t="shared" si="1730"/>
        <v>Kitöltés rendben!</v>
      </c>
      <c r="B562" s="200">
        <v>2</v>
      </c>
      <c r="C562" s="199" t="s">
        <v>24</v>
      </c>
      <c r="D562" s="201" t="s">
        <v>777</v>
      </c>
      <c r="E562" s="201" t="s">
        <v>201</v>
      </c>
      <c r="F562" s="202" t="str">
        <f>VLOOKUP($G562,Összesítő!$B:$F,2,FALSE)</f>
        <v>21-32054-1-048-01-10</v>
      </c>
      <c r="G562" s="199" t="s">
        <v>280</v>
      </c>
      <c r="H562" s="202" t="str">
        <f>AY562&amp;"_"&amp;AW562&amp;"_FIV_"&amp;LEFT(Előlap!$B$6,4)</f>
        <v>3185_560_FIV_2026</v>
      </c>
      <c r="I562" s="202" t="str">
        <f>VLOOKUP($G562,Összesítő!$B:$F,5,FALSE)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2" s="202" t="str">
        <f>VLOOKUP($G562,Összesítő!$B:$F,4,FALSE)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2" s="6">
        <f t="shared" si="1609"/>
        <v>13320</v>
      </c>
      <c r="L562" s="200">
        <v>2028</v>
      </c>
      <c r="M562" s="200">
        <v>2036</v>
      </c>
      <c r="N562" s="12">
        <v>0</v>
      </c>
      <c r="O562" s="7">
        <v>13320</v>
      </c>
      <c r="P562" s="7">
        <v>0</v>
      </c>
      <c r="R562" s="7">
        <v>0</v>
      </c>
      <c r="S562" s="7">
        <v>0</v>
      </c>
      <c r="T562" s="7">
        <v>0</v>
      </c>
      <c r="U562" s="7">
        <v>0</v>
      </c>
      <c r="V562" s="7">
        <v>0</v>
      </c>
      <c r="W562" s="7">
        <v>0</v>
      </c>
      <c r="X562" s="7">
        <v>0</v>
      </c>
      <c r="Y562" s="7">
        <v>0</v>
      </c>
      <c r="Z562" s="7">
        <v>0</v>
      </c>
      <c r="AA562" s="7">
        <v>0</v>
      </c>
      <c r="AB562" s="7">
        <v>0</v>
      </c>
      <c r="AC562" s="6">
        <f t="shared" si="1731"/>
        <v>0</v>
      </c>
      <c r="AD562" s="3" t="str">
        <f t="shared" si="1732"/>
        <v>Nem rövidtávú a feladat.</v>
      </c>
      <c r="AF562" s="7">
        <v>0</v>
      </c>
      <c r="AG562" s="7">
        <v>0</v>
      </c>
      <c r="AH562" s="7">
        <v>0</v>
      </c>
      <c r="AI562" s="7">
        <v>0</v>
      </c>
      <c r="AJ562" s="7">
        <v>0</v>
      </c>
      <c r="AK562" s="7">
        <v>0</v>
      </c>
      <c r="AL562" s="7">
        <v>0</v>
      </c>
      <c r="AM562" s="7">
        <v>0</v>
      </c>
      <c r="AN562" s="7">
        <v>0</v>
      </c>
      <c r="AO562" s="7">
        <v>0</v>
      </c>
      <c r="AP562" s="7">
        <v>0</v>
      </c>
      <c r="AQ562" s="6">
        <f t="shared" si="1733"/>
        <v>0</v>
      </c>
      <c r="AR562" s="199" t="s">
        <v>205</v>
      </c>
      <c r="AS562" s="3" t="str">
        <f t="shared" si="1734"/>
        <v>Forráshiányos a feladat!</v>
      </c>
      <c r="AU562" s="201" t="s">
        <v>135</v>
      </c>
      <c r="AV562" s="201" t="s">
        <v>135</v>
      </c>
      <c r="AW562" s="202">
        <f>COUNTA($G$3:G562)</f>
        <v>560</v>
      </c>
      <c r="AY562" s="8">
        <f>VLOOKUP($G562,Összesítő!$B:$F,3,FALSE)</f>
        <v>3185</v>
      </c>
      <c r="AZ562" s="8">
        <f t="shared" si="1735"/>
        <v>0</v>
      </c>
      <c r="BA562" s="5">
        <f t="shared" si="1736"/>
        <v>1</v>
      </c>
      <c r="BB562" s="5" t="str">
        <f t="shared" si="1737"/>
        <v>H</v>
      </c>
      <c r="BC562" s="5">
        <f t="shared" si="1738"/>
        <v>0</v>
      </c>
      <c r="BD562" s="5">
        <f t="shared" si="1739"/>
        <v>0</v>
      </c>
      <c r="BE562" s="5">
        <f t="shared" si="1740"/>
        <v>0</v>
      </c>
      <c r="BF562" s="8" t="str">
        <f t="shared" si="1741"/>
        <v>Nem rövidtávú a feladat.</v>
      </c>
      <c r="BG562" s="5">
        <f t="shared" si="1742"/>
        <v>1</v>
      </c>
      <c r="BH562" s="5">
        <f t="shared" si="1743"/>
        <v>1</v>
      </c>
      <c r="BI562" s="5">
        <f t="shared" si="1744"/>
        <v>1</v>
      </c>
      <c r="BJ562" s="5">
        <f t="shared" si="1745"/>
        <v>1</v>
      </c>
      <c r="BK562" s="5">
        <f t="shared" si="1746"/>
        <v>1</v>
      </c>
      <c r="BL562" s="4" t="str">
        <f t="shared" si="1747"/>
        <v>Forráshiányos a feladat!</v>
      </c>
      <c r="BM562" s="5">
        <f t="shared" si="1748"/>
        <v>0</v>
      </c>
      <c r="BN562" s="5">
        <f t="shared" si="1749"/>
        <v>1</v>
      </c>
      <c r="BO562" s="5">
        <f t="shared" si="1750"/>
        <v>0</v>
      </c>
      <c r="BP562" s="5">
        <f t="shared" si="1751"/>
        <v>0</v>
      </c>
      <c r="BQ562" s="5">
        <f t="shared" si="1752"/>
        <v>0</v>
      </c>
      <c r="BR562" s="8">
        <f t="shared" si="1753"/>
        <v>0</v>
      </c>
      <c r="BS562" s="5">
        <f t="shared" si="1754"/>
        <v>0</v>
      </c>
      <c r="BT562" s="5">
        <f t="shared" si="1755"/>
        <v>0</v>
      </c>
      <c r="BU562" s="5">
        <f t="shared" si="1756"/>
        <v>1</v>
      </c>
      <c r="BV562" s="5">
        <f t="shared" si="1757"/>
        <v>1</v>
      </c>
      <c r="BW562" s="5">
        <f t="shared" si="1758"/>
        <v>1</v>
      </c>
      <c r="BX562" s="5">
        <f t="shared" si="1759"/>
        <v>1</v>
      </c>
      <c r="BY562" s="5">
        <f t="shared" si="1760"/>
        <v>1</v>
      </c>
      <c r="BZ562" s="5">
        <f t="shared" si="1761"/>
        <v>1</v>
      </c>
      <c r="CA562" s="5">
        <f t="shared" si="1762"/>
        <v>1</v>
      </c>
      <c r="CB562" s="5">
        <f t="shared" si="1763"/>
        <v>1</v>
      </c>
      <c r="CC562" s="5">
        <f t="shared" si="1764"/>
        <v>1</v>
      </c>
      <c r="CD562" s="5" t="str">
        <f t="shared" si="1765"/>
        <v>?</v>
      </c>
      <c r="CE562" s="4" t="str">
        <f t="shared" si="1766"/>
        <v>Kitöltés rendben!</v>
      </c>
      <c r="CF562" s="5">
        <f t="shared" si="1767"/>
        <v>1</v>
      </c>
      <c r="CG562" s="5">
        <f t="shared" si="1768"/>
        <v>0</v>
      </c>
      <c r="CH562" s="5">
        <f t="shared" si="1769"/>
        <v>1</v>
      </c>
    </row>
    <row r="563" spans="1:86" s="2" customFormat="1" ht="30.2" customHeight="1" x14ac:dyDescent="0.25">
      <c r="A563" s="1" t="str">
        <f t="shared" si="1730"/>
        <v>Kitöltés rendben!</v>
      </c>
      <c r="B563" s="200">
        <v>2</v>
      </c>
      <c r="C563" s="199" t="s">
        <v>80</v>
      </c>
      <c r="D563" s="201" t="s">
        <v>778</v>
      </c>
      <c r="E563" s="201" t="s">
        <v>201</v>
      </c>
      <c r="F563" s="202" t="str">
        <f>VLOOKUP($G563,Összesítő!$B:$F,2,FALSE)</f>
        <v>21-32054-1-048-01-10</v>
      </c>
      <c r="G563" s="199" t="s">
        <v>280</v>
      </c>
      <c r="H563" s="202" t="str">
        <f>AY563&amp;"_"&amp;AW563&amp;"_FIV_"&amp;LEFT(Előlap!$B$6,4)</f>
        <v>3185_561_FIV_2026</v>
      </c>
      <c r="I563" s="202" t="str">
        <f>VLOOKUP($G563,Összesítő!$B:$F,5,FALSE)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3" s="202" t="str">
        <f>VLOOKUP($G563,Összesítő!$B:$F,4,FALSE)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3" s="6">
        <f t="shared" si="1609"/>
        <v>6100</v>
      </c>
      <c r="L563" s="200">
        <v>2028</v>
      </c>
      <c r="M563" s="200">
        <v>2035</v>
      </c>
      <c r="N563" s="12">
        <v>0</v>
      </c>
      <c r="O563" s="7">
        <v>6100</v>
      </c>
      <c r="P563" s="7">
        <v>0</v>
      </c>
      <c r="R563" s="7">
        <v>0</v>
      </c>
      <c r="S563" s="7">
        <v>0</v>
      </c>
      <c r="T563" s="7">
        <v>0</v>
      </c>
      <c r="U563" s="7">
        <v>0</v>
      </c>
      <c r="V563" s="7">
        <v>0</v>
      </c>
      <c r="W563" s="7">
        <v>0</v>
      </c>
      <c r="X563" s="7">
        <v>0</v>
      </c>
      <c r="Y563" s="7">
        <v>0</v>
      </c>
      <c r="Z563" s="7">
        <v>0</v>
      </c>
      <c r="AA563" s="7">
        <v>0</v>
      </c>
      <c r="AB563" s="7">
        <v>0</v>
      </c>
      <c r="AC563" s="6">
        <f t="shared" si="1731"/>
        <v>0</v>
      </c>
      <c r="AD563" s="3" t="str">
        <f t="shared" si="1732"/>
        <v>Nem rövidtávú a feladat.</v>
      </c>
      <c r="AF563" s="7">
        <v>0</v>
      </c>
      <c r="AG563" s="7">
        <v>0</v>
      </c>
      <c r="AH563" s="7">
        <v>0</v>
      </c>
      <c r="AI563" s="7">
        <v>0</v>
      </c>
      <c r="AJ563" s="7">
        <v>0</v>
      </c>
      <c r="AK563" s="7">
        <v>0</v>
      </c>
      <c r="AL563" s="7">
        <v>0</v>
      </c>
      <c r="AM563" s="7">
        <v>0</v>
      </c>
      <c r="AN563" s="7">
        <v>0</v>
      </c>
      <c r="AO563" s="7">
        <v>0</v>
      </c>
      <c r="AP563" s="7">
        <v>0</v>
      </c>
      <c r="AQ563" s="6">
        <f t="shared" si="1733"/>
        <v>0</v>
      </c>
      <c r="AR563" s="199" t="s">
        <v>205</v>
      </c>
      <c r="AS563" s="3" t="str">
        <f t="shared" si="1734"/>
        <v>Forráshiányos a feladat!</v>
      </c>
      <c r="AU563" s="201" t="s">
        <v>135</v>
      </c>
      <c r="AV563" s="201" t="s">
        <v>135</v>
      </c>
      <c r="AW563" s="202">
        <f>COUNTA($G$3:G563)</f>
        <v>561</v>
      </c>
      <c r="AY563" s="8">
        <f>VLOOKUP($G563,Összesítő!$B:$F,3,FALSE)</f>
        <v>3185</v>
      </c>
      <c r="AZ563" s="8">
        <f t="shared" si="1735"/>
        <v>0</v>
      </c>
      <c r="BA563" s="5">
        <f t="shared" si="1736"/>
        <v>1</v>
      </c>
      <c r="BB563" s="5" t="str">
        <f t="shared" si="1737"/>
        <v>H</v>
      </c>
      <c r="BC563" s="5">
        <f t="shared" si="1738"/>
        <v>0</v>
      </c>
      <c r="BD563" s="5">
        <f t="shared" si="1739"/>
        <v>0</v>
      </c>
      <c r="BE563" s="5">
        <f t="shared" si="1740"/>
        <v>0</v>
      </c>
      <c r="BF563" s="8" t="str">
        <f t="shared" si="1741"/>
        <v>Nem rövidtávú a feladat.</v>
      </c>
      <c r="BG563" s="5">
        <f t="shared" si="1742"/>
        <v>1</v>
      </c>
      <c r="BH563" s="5">
        <f t="shared" si="1743"/>
        <v>1</v>
      </c>
      <c r="BI563" s="5">
        <f t="shared" si="1744"/>
        <v>1</v>
      </c>
      <c r="BJ563" s="5">
        <f t="shared" si="1745"/>
        <v>1</v>
      </c>
      <c r="BK563" s="5">
        <f t="shared" si="1746"/>
        <v>1</v>
      </c>
      <c r="BL563" s="4" t="str">
        <f t="shared" si="1747"/>
        <v>Forráshiányos a feladat!</v>
      </c>
      <c r="BM563" s="5">
        <f t="shared" si="1748"/>
        <v>0</v>
      </c>
      <c r="BN563" s="5">
        <f t="shared" si="1749"/>
        <v>1</v>
      </c>
      <c r="BO563" s="5">
        <f t="shared" si="1750"/>
        <v>0</v>
      </c>
      <c r="BP563" s="5">
        <f t="shared" si="1751"/>
        <v>0</v>
      </c>
      <c r="BQ563" s="5">
        <f t="shared" si="1752"/>
        <v>0</v>
      </c>
      <c r="BR563" s="8">
        <f t="shared" si="1753"/>
        <v>0</v>
      </c>
      <c r="BS563" s="5">
        <f t="shared" si="1754"/>
        <v>0</v>
      </c>
      <c r="BT563" s="5">
        <f t="shared" si="1755"/>
        <v>0</v>
      </c>
      <c r="BU563" s="5">
        <f t="shared" si="1756"/>
        <v>1</v>
      </c>
      <c r="BV563" s="5">
        <f t="shared" si="1757"/>
        <v>1</v>
      </c>
      <c r="BW563" s="5">
        <f t="shared" si="1758"/>
        <v>1</v>
      </c>
      <c r="BX563" s="5">
        <f t="shared" si="1759"/>
        <v>1</v>
      </c>
      <c r="BY563" s="5">
        <f t="shared" si="1760"/>
        <v>1</v>
      </c>
      <c r="BZ563" s="5">
        <f t="shared" si="1761"/>
        <v>1</v>
      </c>
      <c r="CA563" s="5">
        <f t="shared" si="1762"/>
        <v>1</v>
      </c>
      <c r="CB563" s="5">
        <f t="shared" si="1763"/>
        <v>1</v>
      </c>
      <c r="CC563" s="5">
        <f t="shared" si="1764"/>
        <v>1</v>
      </c>
      <c r="CD563" s="5" t="str">
        <f t="shared" si="1765"/>
        <v>?</v>
      </c>
      <c r="CE563" s="4" t="str">
        <f t="shared" si="1766"/>
        <v>Kitöltés rendben!</v>
      </c>
      <c r="CF563" s="5">
        <f t="shared" si="1767"/>
        <v>1</v>
      </c>
      <c r="CG563" s="5">
        <f t="shared" si="1768"/>
        <v>0</v>
      </c>
      <c r="CH563" s="5">
        <f t="shared" si="1769"/>
        <v>1</v>
      </c>
    </row>
    <row r="564" spans="1:86" s="2" customFormat="1" ht="30.2" customHeight="1" x14ac:dyDescent="0.25">
      <c r="A564" s="1" t="str">
        <f t="shared" si="1730"/>
        <v>Kitöltés rendben!</v>
      </c>
      <c r="B564" s="200">
        <v>2</v>
      </c>
      <c r="C564" s="199" t="s">
        <v>80</v>
      </c>
      <c r="D564" s="201" t="s">
        <v>779</v>
      </c>
      <c r="E564" s="201" t="s">
        <v>201</v>
      </c>
      <c r="F564" s="202" t="str">
        <f>VLOOKUP($G564,Összesítő!$B:$F,2,FALSE)</f>
        <v>21-32054-1-048-01-10</v>
      </c>
      <c r="G564" s="199" t="s">
        <v>280</v>
      </c>
      <c r="H564" s="202" t="str">
        <f>AY564&amp;"_"&amp;AW564&amp;"_FIV_"&amp;LEFT(Előlap!$B$6,4)</f>
        <v>3185_562_FIV_2026</v>
      </c>
      <c r="I564" s="202" t="str">
        <f>VLOOKUP($G564,Összesítő!$B:$F,5,FALSE)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4" s="202" t="str">
        <f>VLOOKUP($G564,Összesítő!$B:$F,4,FALSE)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4" s="6">
        <f t="shared" si="1609"/>
        <v>300</v>
      </c>
      <c r="L564" s="200">
        <v>2028</v>
      </c>
      <c r="M564" s="200">
        <v>2035</v>
      </c>
      <c r="N564" s="12">
        <v>0</v>
      </c>
      <c r="O564" s="7">
        <v>300</v>
      </c>
      <c r="P564" s="7">
        <v>0</v>
      </c>
      <c r="R564" s="7">
        <v>0</v>
      </c>
      <c r="S564" s="7">
        <v>0</v>
      </c>
      <c r="T564" s="7">
        <v>0</v>
      </c>
      <c r="U564" s="7">
        <v>0</v>
      </c>
      <c r="V564" s="7">
        <v>0</v>
      </c>
      <c r="W564" s="7">
        <v>0</v>
      </c>
      <c r="X564" s="7">
        <v>0</v>
      </c>
      <c r="Y564" s="7">
        <v>0</v>
      </c>
      <c r="Z564" s="7">
        <v>0</v>
      </c>
      <c r="AA564" s="7">
        <v>0</v>
      </c>
      <c r="AB564" s="7">
        <v>0</v>
      </c>
      <c r="AC564" s="6">
        <f t="shared" si="1731"/>
        <v>0</v>
      </c>
      <c r="AD564" s="3" t="str">
        <f t="shared" si="1732"/>
        <v>Nem rövidtávú a feladat.</v>
      </c>
      <c r="AF564" s="7">
        <v>0</v>
      </c>
      <c r="AG564" s="7">
        <v>0</v>
      </c>
      <c r="AH564" s="7">
        <v>0</v>
      </c>
      <c r="AI564" s="7">
        <v>0</v>
      </c>
      <c r="AJ564" s="7">
        <v>0</v>
      </c>
      <c r="AK564" s="7">
        <v>0</v>
      </c>
      <c r="AL564" s="7">
        <v>0</v>
      </c>
      <c r="AM564" s="7">
        <v>0</v>
      </c>
      <c r="AN564" s="7">
        <v>0</v>
      </c>
      <c r="AO564" s="7">
        <v>0</v>
      </c>
      <c r="AP564" s="7">
        <v>0</v>
      </c>
      <c r="AQ564" s="6">
        <f t="shared" si="1733"/>
        <v>0</v>
      </c>
      <c r="AR564" s="199" t="s">
        <v>205</v>
      </c>
      <c r="AS564" s="3" t="str">
        <f t="shared" si="1734"/>
        <v>Forráshiányos a feladat!</v>
      </c>
      <c r="AU564" s="201" t="s">
        <v>135</v>
      </c>
      <c r="AV564" s="201" t="s">
        <v>135</v>
      </c>
      <c r="AW564" s="202">
        <f>COUNTA($G$3:G564)</f>
        <v>562</v>
      </c>
      <c r="AY564" s="8">
        <f>VLOOKUP($G564,Összesítő!$B:$F,3,FALSE)</f>
        <v>3185</v>
      </c>
      <c r="AZ564" s="8">
        <f t="shared" si="1735"/>
        <v>0</v>
      </c>
      <c r="BA564" s="5">
        <f t="shared" si="1736"/>
        <v>1</v>
      </c>
      <c r="BB564" s="5" t="str">
        <f t="shared" si="1737"/>
        <v>H</v>
      </c>
      <c r="BC564" s="5">
        <f t="shared" si="1738"/>
        <v>0</v>
      </c>
      <c r="BD564" s="5">
        <f t="shared" si="1739"/>
        <v>0</v>
      </c>
      <c r="BE564" s="5">
        <f t="shared" si="1740"/>
        <v>0</v>
      </c>
      <c r="BF564" s="8" t="str">
        <f t="shared" si="1741"/>
        <v>Nem rövidtávú a feladat.</v>
      </c>
      <c r="BG564" s="5">
        <f t="shared" si="1742"/>
        <v>1</v>
      </c>
      <c r="BH564" s="5">
        <f t="shared" si="1743"/>
        <v>1</v>
      </c>
      <c r="BI564" s="5">
        <f t="shared" si="1744"/>
        <v>1</v>
      </c>
      <c r="BJ564" s="5">
        <f t="shared" si="1745"/>
        <v>1</v>
      </c>
      <c r="BK564" s="5">
        <f t="shared" si="1746"/>
        <v>1</v>
      </c>
      <c r="BL564" s="4" t="str">
        <f t="shared" si="1747"/>
        <v>Forráshiányos a feladat!</v>
      </c>
      <c r="BM564" s="5">
        <f t="shared" si="1748"/>
        <v>0</v>
      </c>
      <c r="BN564" s="5">
        <f t="shared" si="1749"/>
        <v>1</v>
      </c>
      <c r="BO564" s="5">
        <f t="shared" si="1750"/>
        <v>0</v>
      </c>
      <c r="BP564" s="5">
        <f t="shared" si="1751"/>
        <v>0</v>
      </c>
      <c r="BQ564" s="5">
        <f t="shared" si="1752"/>
        <v>0</v>
      </c>
      <c r="BR564" s="8">
        <f t="shared" si="1753"/>
        <v>0</v>
      </c>
      <c r="BS564" s="5">
        <f t="shared" si="1754"/>
        <v>0</v>
      </c>
      <c r="BT564" s="5">
        <f t="shared" si="1755"/>
        <v>0</v>
      </c>
      <c r="BU564" s="5">
        <f t="shared" si="1756"/>
        <v>1</v>
      </c>
      <c r="BV564" s="5">
        <f t="shared" si="1757"/>
        <v>1</v>
      </c>
      <c r="BW564" s="5">
        <f t="shared" si="1758"/>
        <v>1</v>
      </c>
      <c r="BX564" s="5">
        <f t="shared" si="1759"/>
        <v>1</v>
      </c>
      <c r="BY564" s="5">
        <f t="shared" si="1760"/>
        <v>1</v>
      </c>
      <c r="BZ564" s="5">
        <f t="shared" si="1761"/>
        <v>1</v>
      </c>
      <c r="CA564" s="5">
        <f t="shared" si="1762"/>
        <v>1</v>
      </c>
      <c r="CB564" s="5">
        <f t="shared" si="1763"/>
        <v>1</v>
      </c>
      <c r="CC564" s="5">
        <f t="shared" si="1764"/>
        <v>1</v>
      </c>
      <c r="CD564" s="5" t="str">
        <f t="shared" si="1765"/>
        <v>?</v>
      </c>
      <c r="CE564" s="4" t="str">
        <f t="shared" si="1766"/>
        <v>Kitöltés rendben!</v>
      </c>
      <c r="CF564" s="5">
        <f t="shared" si="1767"/>
        <v>1</v>
      </c>
      <c r="CG564" s="5">
        <f t="shared" si="1768"/>
        <v>0</v>
      </c>
      <c r="CH564" s="5">
        <f t="shared" si="1769"/>
        <v>1</v>
      </c>
    </row>
    <row r="565" spans="1:86" s="2" customFormat="1" ht="30.2" customHeight="1" x14ac:dyDescent="0.25">
      <c r="A565" s="1" t="str">
        <f t="shared" si="1730"/>
        <v>Kitöltés rendben!</v>
      </c>
      <c r="B565" s="200">
        <v>2</v>
      </c>
      <c r="C565" s="199" t="s">
        <v>50</v>
      </c>
      <c r="D565" s="201" t="s">
        <v>780</v>
      </c>
      <c r="E565" s="201" t="s">
        <v>201</v>
      </c>
      <c r="F565" s="202" t="str">
        <f>VLOOKUP($G565,Összesítő!$B:$F,2,FALSE)</f>
        <v>21-32054-1-048-01-10</v>
      </c>
      <c r="G565" s="199" t="s">
        <v>280</v>
      </c>
      <c r="H565" s="202" t="str">
        <f>AY565&amp;"_"&amp;AW565&amp;"_FIV_"&amp;LEFT(Előlap!$B$6,4)</f>
        <v>3185_563_FIV_2026</v>
      </c>
      <c r="I565" s="202" t="str">
        <f>VLOOKUP($G565,Összesítő!$B:$F,5,FALSE)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5" s="202" t="str">
        <f>VLOOKUP($G565,Összesítő!$B:$F,4,FALSE)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5" s="6">
        <f t="shared" si="1609"/>
        <v>3500</v>
      </c>
      <c r="L565" s="200">
        <v>2030</v>
      </c>
      <c r="M565" s="200">
        <v>2030</v>
      </c>
      <c r="N565" s="12">
        <v>0</v>
      </c>
      <c r="O565" s="7">
        <v>3500</v>
      </c>
      <c r="P565" s="7">
        <v>0</v>
      </c>
      <c r="R565" s="7">
        <v>0</v>
      </c>
      <c r="S565" s="7">
        <v>0</v>
      </c>
      <c r="T565" s="7">
        <v>0</v>
      </c>
      <c r="U565" s="7">
        <v>0</v>
      </c>
      <c r="V565" s="7">
        <v>0</v>
      </c>
      <c r="W565" s="7">
        <v>0</v>
      </c>
      <c r="X565" s="7">
        <v>0</v>
      </c>
      <c r="Y565" s="7">
        <v>0</v>
      </c>
      <c r="Z565" s="7">
        <v>0</v>
      </c>
      <c r="AA565" s="7">
        <v>0</v>
      </c>
      <c r="AB565" s="7">
        <v>0</v>
      </c>
      <c r="AC565" s="6">
        <f t="shared" si="1731"/>
        <v>0</v>
      </c>
      <c r="AD565" s="3" t="str">
        <f t="shared" si="1732"/>
        <v>Nem rövidtávú a feladat.</v>
      </c>
      <c r="AF565" s="7">
        <v>0</v>
      </c>
      <c r="AG565" s="7">
        <v>0</v>
      </c>
      <c r="AH565" s="7">
        <v>0</v>
      </c>
      <c r="AI565" s="7">
        <v>0</v>
      </c>
      <c r="AJ565" s="7">
        <v>0</v>
      </c>
      <c r="AK565" s="7">
        <v>0</v>
      </c>
      <c r="AL565" s="7">
        <v>0</v>
      </c>
      <c r="AM565" s="7">
        <v>0</v>
      </c>
      <c r="AN565" s="7">
        <v>0</v>
      </c>
      <c r="AO565" s="7">
        <v>0</v>
      </c>
      <c r="AP565" s="7">
        <v>0</v>
      </c>
      <c r="AQ565" s="6">
        <f t="shared" si="1733"/>
        <v>0</v>
      </c>
      <c r="AR565" s="199" t="s">
        <v>205</v>
      </c>
      <c r="AS565" s="3" t="str">
        <f t="shared" si="1734"/>
        <v>Forráshiányos a feladat!</v>
      </c>
      <c r="AU565" s="201" t="s">
        <v>135</v>
      </c>
      <c r="AV565" s="201" t="s">
        <v>135</v>
      </c>
      <c r="AW565" s="202">
        <f>COUNTA($G$3:G565)</f>
        <v>563</v>
      </c>
      <c r="AY565" s="8">
        <f>VLOOKUP($G565,Összesítő!$B:$F,3,FALSE)</f>
        <v>3185</v>
      </c>
      <c r="AZ565" s="8">
        <f t="shared" si="1735"/>
        <v>0</v>
      </c>
      <c r="BA565" s="5">
        <f t="shared" si="1736"/>
        <v>1</v>
      </c>
      <c r="BB565" s="5" t="str">
        <f t="shared" si="1737"/>
        <v>H</v>
      </c>
      <c r="BC565" s="5">
        <f t="shared" si="1738"/>
        <v>0</v>
      </c>
      <c r="BD565" s="5">
        <f t="shared" si="1739"/>
        <v>0</v>
      </c>
      <c r="BE565" s="5">
        <f t="shared" si="1740"/>
        <v>0</v>
      </c>
      <c r="BF565" s="8" t="str">
        <f t="shared" si="1741"/>
        <v>Nem rövidtávú a feladat.</v>
      </c>
      <c r="BG565" s="5">
        <f t="shared" si="1742"/>
        <v>1</v>
      </c>
      <c r="BH565" s="5">
        <f t="shared" si="1743"/>
        <v>1</v>
      </c>
      <c r="BI565" s="5">
        <f t="shared" si="1744"/>
        <v>1</v>
      </c>
      <c r="BJ565" s="5">
        <f t="shared" si="1745"/>
        <v>1</v>
      </c>
      <c r="BK565" s="5">
        <f t="shared" si="1746"/>
        <v>1</v>
      </c>
      <c r="BL565" s="4" t="str">
        <f t="shared" si="1747"/>
        <v>Forráshiányos a feladat!</v>
      </c>
      <c r="BM565" s="5">
        <f t="shared" si="1748"/>
        <v>0</v>
      </c>
      <c r="BN565" s="5">
        <f t="shared" si="1749"/>
        <v>1</v>
      </c>
      <c r="BO565" s="5">
        <f t="shared" si="1750"/>
        <v>0</v>
      </c>
      <c r="BP565" s="5">
        <f t="shared" si="1751"/>
        <v>0</v>
      </c>
      <c r="BQ565" s="5">
        <f t="shared" si="1752"/>
        <v>0</v>
      </c>
      <c r="BR565" s="8">
        <f t="shared" si="1753"/>
        <v>0</v>
      </c>
      <c r="BS565" s="5">
        <f t="shared" si="1754"/>
        <v>0</v>
      </c>
      <c r="BT565" s="5">
        <f t="shared" si="1755"/>
        <v>0</v>
      </c>
      <c r="BU565" s="5">
        <f t="shared" si="1756"/>
        <v>1</v>
      </c>
      <c r="BV565" s="5">
        <f t="shared" si="1757"/>
        <v>1</v>
      </c>
      <c r="BW565" s="5">
        <f t="shared" si="1758"/>
        <v>1</v>
      </c>
      <c r="BX565" s="5">
        <f t="shared" si="1759"/>
        <v>1</v>
      </c>
      <c r="BY565" s="5">
        <f t="shared" si="1760"/>
        <v>1</v>
      </c>
      <c r="BZ565" s="5">
        <f t="shared" si="1761"/>
        <v>1</v>
      </c>
      <c r="CA565" s="5">
        <f t="shared" si="1762"/>
        <v>1</v>
      </c>
      <c r="CB565" s="5">
        <f t="shared" si="1763"/>
        <v>1</v>
      </c>
      <c r="CC565" s="5">
        <f t="shared" si="1764"/>
        <v>1</v>
      </c>
      <c r="CD565" s="5" t="str">
        <f t="shared" si="1765"/>
        <v>?</v>
      </c>
      <c r="CE565" s="4" t="str">
        <f t="shared" si="1766"/>
        <v>Kitöltés rendben!</v>
      </c>
      <c r="CF565" s="5">
        <f t="shared" si="1767"/>
        <v>1</v>
      </c>
      <c r="CG565" s="5">
        <f t="shared" si="1768"/>
        <v>0</v>
      </c>
      <c r="CH565" s="5">
        <f t="shared" si="1769"/>
        <v>1</v>
      </c>
    </row>
    <row r="566" spans="1:86" s="2" customFormat="1" ht="30.2" customHeight="1" x14ac:dyDescent="0.25">
      <c r="A566" s="1" t="str">
        <f t="shared" si="1730"/>
        <v>Kitöltés rendben!</v>
      </c>
      <c r="B566" s="200">
        <v>2</v>
      </c>
      <c r="C566" s="199" t="s">
        <v>50</v>
      </c>
      <c r="D566" s="201" t="s">
        <v>781</v>
      </c>
      <c r="E566" s="201" t="s">
        <v>201</v>
      </c>
      <c r="F566" s="202" t="str">
        <f>VLOOKUP($G566,Összesítő!$B:$F,2,FALSE)</f>
        <v>21-32054-1-048-01-10</v>
      </c>
      <c r="G566" s="199" t="s">
        <v>280</v>
      </c>
      <c r="H566" s="202" t="str">
        <f>AY566&amp;"_"&amp;AW566&amp;"_FIV_"&amp;LEFT(Előlap!$B$6,4)</f>
        <v>3185_564_FIV_2026</v>
      </c>
      <c r="I566" s="202" t="str">
        <f>VLOOKUP($G566,Összesítő!$B:$F,5,FALSE)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6" s="202" t="str">
        <f>VLOOKUP($G566,Összesítő!$B:$F,4,FALSE)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6" s="6">
        <f t="shared" si="1609"/>
        <v>1000</v>
      </c>
      <c r="L566" s="200">
        <v>2029</v>
      </c>
      <c r="M566" s="200">
        <v>2029</v>
      </c>
      <c r="N566" s="12">
        <v>0</v>
      </c>
      <c r="O566" s="7">
        <v>1000</v>
      </c>
      <c r="P566" s="7">
        <v>0</v>
      </c>
      <c r="R566" s="7">
        <v>0</v>
      </c>
      <c r="S566" s="7">
        <v>0</v>
      </c>
      <c r="T566" s="7">
        <v>0</v>
      </c>
      <c r="U566" s="7">
        <v>0</v>
      </c>
      <c r="V566" s="7">
        <v>0</v>
      </c>
      <c r="W566" s="7">
        <v>0</v>
      </c>
      <c r="X566" s="7">
        <v>0</v>
      </c>
      <c r="Y566" s="7">
        <v>0</v>
      </c>
      <c r="Z566" s="7">
        <v>0</v>
      </c>
      <c r="AA566" s="7">
        <v>0</v>
      </c>
      <c r="AB566" s="7">
        <v>0</v>
      </c>
      <c r="AC566" s="6">
        <f t="shared" si="1731"/>
        <v>0</v>
      </c>
      <c r="AD566" s="3" t="str">
        <f t="shared" si="1732"/>
        <v>Nem rövidtávú a feladat.</v>
      </c>
      <c r="AF566" s="7">
        <v>0</v>
      </c>
      <c r="AG566" s="7">
        <v>0</v>
      </c>
      <c r="AH566" s="7">
        <v>0</v>
      </c>
      <c r="AI566" s="7">
        <v>0</v>
      </c>
      <c r="AJ566" s="7">
        <v>0</v>
      </c>
      <c r="AK566" s="7">
        <v>0</v>
      </c>
      <c r="AL566" s="7">
        <v>0</v>
      </c>
      <c r="AM566" s="7">
        <v>0</v>
      </c>
      <c r="AN566" s="7">
        <v>0</v>
      </c>
      <c r="AO566" s="7">
        <v>0</v>
      </c>
      <c r="AP566" s="7">
        <v>0</v>
      </c>
      <c r="AQ566" s="6">
        <f t="shared" si="1733"/>
        <v>0</v>
      </c>
      <c r="AR566" s="199" t="s">
        <v>205</v>
      </c>
      <c r="AS566" s="3" t="str">
        <f t="shared" si="1734"/>
        <v>Forráshiányos a feladat!</v>
      </c>
      <c r="AU566" s="201" t="s">
        <v>135</v>
      </c>
      <c r="AV566" s="201" t="s">
        <v>135</v>
      </c>
      <c r="AW566" s="202">
        <f>COUNTA($G$3:G566)</f>
        <v>564</v>
      </c>
      <c r="AY566" s="8">
        <f>VLOOKUP($G566,Összesítő!$B:$F,3,FALSE)</f>
        <v>3185</v>
      </c>
      <c r="AZ566" s="8">
        <f t="shared" si="1735"/>
        <v>0</v>
      </c>
      <c r="BA566" s="5">
        <f t="shared" si="1736"/>
        <v>1</v>
      </c>
      <c r="BB566" s="5" t="str">
        <f t="shared" si="1737"/>
        <v>H</v>
      </c>
      <c r="BC566" s="5">
        <f t="shared" si="1738"/>
        <v>0</v>
      </c>
      <c r="BD566" s="5">
        <f t="shared" si="1739"/>
        <v>0</v>
      </c>
      <c r="BE566" s="5">
        <f t="shared" si="1740"/>
        <v>0</v>
      </c>
      <c r="BF566" s="8" t="str">
        <f t="shared" si="1741"/>
        <v>Nem rövidtávú a feladat.</v>
      </c>
      <c r="BG566" s="5">
        <f t="shared" si="1742"/>
        <v>1</v>
      </c>
      <c r="BH566" s="5">
        <f t="shared" si="1743"/>
        <v>1</v>
      </c>
      <c r="BI566" s="5">
        <f t="shared" si="1744"/>
        <v>1</v>
      </c>
      <c r="BJ566" s="5">
        <f t="shared" si="1745"/>
        <v>1</v>
      </c>
      <c r="BK566" s="5">
        <f t="shared" si="1746"/>
        <v>1</v>
      </c>
      <c r="BL566" s="4" t="str">
        <f t="shared" si="1747"/>
        <v>Forráshiányos a feladat!</v>
      </c>
      <c r="BM566" s="5">
        <f t="shared" si="1748"/>
        <v>0</v>
      </c>
      <c r="BN566" s="5">
        <f t="shared" si="1749"/>
        <v>1</v>
      </c>
      <c r="BO566" s="5">
        <f t="shared" si="1750"/>
        <v>0</v>
      </c>
      <c r="BP566" s="5">
        <f t="shared" si="1751"/>
        <v>0</v>
      </c>
      <c r="BQ566" s="5">
        <f t="shared" si="1752"/>
        <v>0</v>
      </c>
      <c r="BR566" s="8">
        <f t="shared" si="1753"/>
        <v>0</v>
      </c>
      <c r="BS566" s="5">
        <f t="shared" si="1754"/>
        <v>0</v>
      </c>
      <c r="BT566" s="5">
        <f t="shared" si="1755"/>
        <v>0</v>
      </c>
      <c r="BU566" s="5">
        <f t="shared" si="1756"/>
        <v>1</v>
      </c>
      <c r="BV566" s="5">
        <f t="shared" si="1757"/>
        <v>1</v>
      </c>
      <c r="BW566" s="5">
        <f t="shared" si="1758"/>
        <v>1</v>
      </c>
      <c r="BX566" s="5">
        <f t="shared" si="1759"/>
        <v>1</v>
      </c>
      <c r="BY566" s="5">
        <f t="shared" si="1760"/>
        <v>1</v>
      </c>
      <c r="BZ566" s="5">
        <f t="shared" si="1761"/>
        <v>1</v>
      </c>
      <c r="CA566" s="5">
        <f t="shared" si="1762"/>
        <v>1</v>
      </c>
      <c r="CB566" s="5">
        <f t="shared" si="1763"/>
        <v>1</v>
      </c>
      <c r="CC566" s="5">
        <f t="shared" si="1764"/>
        <v>1</v>
      </c>
      <c r="CD566" s="5" t="str">
        <f t="shared" si="1765"/>
        <v>?</v>
      </c>
      <c r="CE566" s="4" t="str">
        <f t="shared" si="1766"/>
        <v>Kitöltés rendben!</v>
      </c>
      <c r="CF566" s="5">
        <f t="shared" si="1767"/>
        <v>1</v>
      </c>
      <c r="CG566" s="5">
        <f t="shared" si="1768"/>
        <v>0</v>
      </c>
      <c r="CH566" s="5">
        <f t="shared" si="1769"/>
        <v>1</v>
      </c>
    </row>
    <row r="567" spans="1:86" s="2" customFormat="1" ht="30.2" customHeight="1" x14ac:dyDescent="0.25">
      <c r="A567" s="1" t="str">
        <f t="shared" si="1730"/>
        <v>Kitöltés rendben!</v>
      </c>
      <c r="B567" s="200">
        <v>2</v>
      </c>
      <c r="C567" s="199" t="s">
        <v>50</v>
      </c>
      <c r="D567" s="201" t="s">
        <v>782</v>
      </c>
      <c r="E567" s="201" t="s">
        <v>201</v>
      </c>
      <c r="F567" s="202" t="str">
        <f>VLOOKUP($G567,Összesítő!$B:$F,2,FALSE)</f>
        <v>21-32054-1-048-01-10</v>
      </c>
      <c r="G567" s="199" t="s">
        <v>280</v>
      </c>
      <c r="H567" s="202" t="str">
        <f>AY567&amp;"_"&amp;AW567&amp;"_FIV_"&amp;LEFT(Előlap!$B$6,4)</f>
        <v>3185_565_FIV_2026</v>
      </c>
      <c r="I567" s="202" t="str">
        <f>VLOOKUP($G567,Összesítő!$B:$F,5,FALSE)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7" s="202" t="str">
        <f>VLOOKUP($G567,Összesítő!$B:$F,4,FALSE)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7" s="6">
        <f t="shared" si="1609"/>
        <v>1800</v>
      </c>
      <c r="L567" s="200">
        <v>2030</v>
      </c>
      <c r="M567" s="200">
        <v>2030</v>
      </c>
      <c r="N567" s="12">
        <v>0</v>
      </c>
      <c r="O567" s="7">
        <v>1800</v>
      </c>
      <c r="P567" s="7">
        <v>0</v>
      </c>
      <c r="R567" s="7">
        <v>0</v>
      </c>
      <c r="S567" s="7">
        <v>0</v>
      </c>
      <c r="T567" s="7">
        <v>0</v>
      </c>
      <c r="U567" s="7">
        <v>0</v>
      </c>
      <c r="V567" s="7">
        <v>0</v>
      </c>
      <c r="W567" s="7">
        <v>0</v>
      </c>
      <c r="X567" s="7">
        <v>0</v>
      </c>
      <c r="Y567" s="7">
        <v>0</v>
      </c>
      <c r="Z567" s="7">
        <v>0</v>
      </c>
      <c r="AA567" s="7">
        <v>0</v>
      </c>
      <c r="AB567" s="7">
        <v>0</v>
      </c>
      <c r="AC567" s="6">
        <f t="shared" si="1731"/>
        <v>0</v>
      </c>
      <c r="AD567" s="3" t="str">
        <f t="shared" si="1732"/>
        <v>Nem rövidtávú a feladat.</v>
      </c>
      <c r="AF567" s="7">
        <v>0</v>
      </c>
      <c r="AG567" s="7">
        <v>0</v>
      </c>
      <c r="AH567" s="7">
        <v>0</v>
      </c>
      <c r="AI567" s="7">
        <v>0</v>
      </c>
      <c r="AJ567" s="7">
        <v>0</v>
      </c>
      <c r="AK567" s="7">
        <v>0</v>
      </c>
      <c r="AL567" s="7">
        <v>0</v>
      </c>
      <c r="AM567" s="7">
        <v>0</v>
      </c>
      <c r="AN567" s="7">
        <v>0</v>
      </c>
      <c r="AO567" s="7">
        <v>0</v>
      </c>
      <c r="AP567" s="7">
        <v>0</v>
      </c>
      <c r="AQ567" s="6">
        <f t="shared" si="1733"/>
        <v>0</v>
      </c>
      <c r="AR567" s="199" t="s">
        <v>205</v>
      </c>
      <c r="AS567" s="3" t="str">
        <f t="shared" si="1734"/>
        <v>Forráshiányos a feladat!</v>
      </c>
      <c r="AU567" s="201" t="s">
        <v>135</v>
      </c>
      <c r="AV567" s="201" t="s">
        <v>135</v>
      </c>
      <c r="AW567" s="202">
        <f>COUNTA($G$3:G567)</f>
        <v>565</v>
      </c>
      <c r="AY567" s="8">
        <f>VLOOKUP($G567,Összesítő!$B:$F,3,FALSE)</f>
        <v>3185</v>
      </c>
      <c r="AZ567" s="8">
        <f t="shared" si="1735"/>
        <v>0</v>
      </c>
      <c r="BA567" s="5">
        <f t="shared" si="1736"/>
        <v>1</v>
      </c>
      <c r="BB567" s="5" t="str">
        <f t="shared" si="1737"/>
        <v>H</v>
      </c>
      <c r="BC567" s="5">
        <f t="shared" si="1738"/>
        <v>0</v>
      </c>
      <c r="BD567" s="5">
        <f t="shared" si="1739"/>
        <v>0</v>
      </c>
      <c r="BE567" s="5">
        <f t="shared" si="1740"/>
        <v>0</v>
      </c>
      <c r="BF567" s="8" t="str">
        <f t="shared" si="1741"/>
        <v>Nem rövidtávú a feladat.</v>
      </c>
      <c r="BG567" s="5">
        <f t="shared" si="1742"/>
        <v>1</v>
      </c>
      <c r="BH567" s="5">
        <f t="shared" si="1743"/>
        <v>1</v>
      </c>
      <c r="BI567" s="5">
        <f t="shared" si="1744"/>
        <v>1</v>
      </c>
      <c r="BJ567" s="5">
        <f t="shared" si="1745"/>
        <v>1</v>
      </c>
      <c r="BK567" s="5">
        <f t="shared" si="1746"/>
        <v>1</v>
      </c>
      <c r="BL567" s="4" t="str">
        <f t="shared" si="1747"/>
        <v>Forráshiányos a feladat!</v>
      </c>
      <c r="BM567" s="5">
        <f t="shared" si="1748"/>
        <v>0</v>
      </c>
      <c r="BN567" s="5">
        <f t="shared" si="1749"/>
        <v>1</v>
      </c>
      <c r="BO567" s="5">
        <f t="shared" si="1750"/>
        <v>0</v>
      </c>
      <c r="BP567" s="5">
        <f t="shared" si="1751"/>
        <v>0</v>
      </c>
      <c r="BQ567" s="5">
        <f t="shared" si="1752"/>
        <v>0</v>
      </c>
      <c r="BR567" s="8">
        <f t="shared" si="1753"/>
        <v>0</v>
      </c>
      <c r="BS567" s="5">
        <f t="shared" si="1754"/>
        <v>0</v>
      </c>
      <c r="BT567" s="5">
        <f t="shared" si="1755"/>
        <v>0</v>
      </c>
      <c r="BU567" s="5">
        <f t="shared" si="1756"/>
        <v>1</v>
      </c>
      <c r="BV567" s="5">
        <f t="shared" si="1757"/>
        <v>1</v>
      </c>
      <c r="BW567" s="5">
        <f t="shared" si="1758"/>
        <v>1</v>
      </c>
      <c r="BX567" s="5">
        <f t="shared" si="1759"/>
        <v>1</v>
      </c>
      <c r="BY567" s="5">
        <f t="shared" si="1760"/>
        <v>1</v>
      </c>
      <c r="BZ567" s="5">
        <f t="shared" si="1761"/>
        <v>1</v>
      </c>
      <c r="CA567" s="5">
        <f t="shared" si="1762"/>
        <v>1</v>
      </c>
      <c r="CB567" s="5">
        <f t="shared" si="1763"/>
        <v>1</v>
      </c>
      <c r="CC567" s="5">
        <f t="shared" si="1764"/>
        <v>1</v>
      </c>
      <c r="CD567" s="5" t="str">
        <f t="shared" si="1765"/>
        <v>?</v>
      </c>
      <c r="CE567" s="4" t="str">
        <f t="shared" si="1766"/>
        <v>Kitöltés rendben!</v>
      </c>
      <c r="CF567" s="5">
        <f t="shared" si="1767"/>
        <v>1</v>
      </c>
      <c r="CG567" s="5">
        <f t="shared" si="1768"/>
        <v>0</v>
      </c>
      <c r="CH567" s="5">
        <f t="shared" si="1769"/>
        <v>1</v>
      </c>
    </row>
    <row r="568" spans="1:86" s="2" customFormat="1" ht="30.2" customHeight="1" x14ac:dyDescent="0.25">
      <c r="A568" s="1" t="str">
        <f t="shared" si="1730"/>
        <v>Kitöltés rendben!</v>
      </c>
      <c r="B568" s="200">
        <v>2</v>
      </c>
      <c r="C568" s="199" t="s">
        <v>103</v>
      </c>
      <c r="D568" s="201" t="s">
        <v>783</v>
      </c>
      <c r="E568" s="201" t="s">
        <v>201</v>
      </c>
      <c r="F568" s="202" t="str">
        <f>VLOOKUP($G568,Összesítő!$B:$F,2,FALSE)</f>
        <v>21-32054-1-048-01-10</v>
      </c>
      <c r="G568" s="199" t="s">
        <v>280</v>
      </c>
      <c r="H568" s="202" t="str">
        <f>AY568&amp;"_"&amp;AW568&amp;"_FIV_"&amp;LEFT(Előlap!$B$6,4)</f>
        <v>3185_566_FIV_2026</v>
      </c>
      <c r="I568" s="202" t="str">
        <f>VLOOKUP($G568,Összesítő!$B:$F,5,FALSE)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8" s="202" t="str">
        <f>VLOOKUP($G568,Összesítő!$B:$F,4,FALSE)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8" s="6">
        <f t="shared" si="1609"/>
        <v>6000</v>
      </c>
      <c r="L568" s="200">
        <v>2030</v>
      </c>
      <c r="M568" s="200">
        <v>2030</v>
      </c>
      <c r="N568" s="12">
        <v>0</v>
      </c>
      <c r="O568" s="7">
        <v>6000</v>
      </c>
      <c r="P568" s="7">
        <v>0</v>
      </c>
      <c r="R568" s="7">
        <v>0</v>
      </c>
      <c r="S568" s="7">
        <v>0</v>
      </c>
      <c r="T568" s="7">
        <v>0</v>
      </c>
      <c r="U568" s="7">
        <v>0</v>
      </c>
      <c r="V568" s="7">
        <v>0</v>
      </c>
      <c r="W568" s="7">
        <v>0</v>
      </c>
      <c r="X568" s="7">
        <v>0</v>
      </c>
      <c r="Y568" s="7">
        <v>0</v>
      </c>
      <c r="Z568" s="7">
        <v>0</v>
      </c>
      <c r="AA568" s="7">
        <v>0</v>
      </c>
      <c r="AB568" s="7">
        <v>0</v>
      </c>
      <c r="AC568" s="6">
        <f t="shared" si="1731"/>
        <v>0</v>
      </c>
      <c r="AD568" s="3" t="str">
        <f t="shared" si="1732"/>
        <v>Nem rövidtávú a feladat.</v>
      </c>
      <c r="AF568" s="7">
        <v>0</v>
      </c>
      <c r="AG568" s="7">
        <v>0</v>
      </c>
      <c r="AH568" s="7">
        <v>0</v>
      </c>
      <c r="AI568" s="7">
        <v>0</v>
      </c>
      <c r="AJ568" s="7">
        <v>0</v>
      </c>
      <c r="AK568" s="7">
        <v>0</v>
      </c>
      <c r="AL568" s="7">
        <v>0</v>
      </c>
      <c r="AM568" s="7">
        <v>0</v>
      </c>
      <c r="AN568" s="7">
        <v>0</v>
      </c>
      <c r="AO568" s="7">
        <v>0</v>
      </c>
      <c r="AP568" s="7">
        <v>0</v>
      </c>
      <c r="AQ568" s="6">
        <f t="shared" si="1733"/>
        <v>0</v>
      </c>
      <c r="AR568" s="199" t="s">
        <v>205</v>
      </c>
      <c r="AS568" s="3" t="str">
        <f t="shared" si="1734"/>
        <v>Forráshiányos a feladat!</v>
      </c>
      <c r="AU568" s="201" t="s">
        <v>135</v>
      </c>
      <c r="AV568" s="201" t="s">
        <v>135</v>
      </c>
      <c r="AW568" s="202">
        <f>COUNTA($G$3:G568)</f>
        <v>566</v>
      </c>
      <c r="AY568" s="8">
        <f>VLOOKUP($G568,Összesítő!$B:$F,3,FALSE)</f>
        <v>3185</v>
      </c>
      <c r="AZ568" s="8">
        <f t="shared" si="1735"/>
        <v>0</v>
      </c>
      <c r="BA568" s="5">
        <f t="shared" si="1736"/>
        <v>1</v>
      </c>
      <c r="BB568" s="5" t="str">
        <f t="shared" si="1737"/>
        <v>H</v>
      </c>
      <c r="BC568" s="5">
        <f t="shared" si="1738"/>
        <v>0</v>
      </c>
      <c r="BD568" s="5">
        <f t="shared" si="1739"/>
        <v>0</v>
      </c>
      <c r="BE568" s="5">
        <f t="shared" si="1740"/>
        <v>0</v>
      </c>
      <c r="BF568" s="8" t="str">
        <f t="shared" si="1741"/>
        <v>Nem rövidtávú a feladat.</v>
      </c>
      <c r="BG568" s="5">
        <f t="shared" si="1742"/>
        <v>1</v>
      </c>
      <c r="BH568" s="5">
        <f t="shared" si="1743"/>
        <v>1</v>
      </c>
      <c r="BI568" s="5">
        <f t="shared" si="1744"/>
        <v>1</v>
      </c>
      <c r="BJ568" s="5">
        <f t="shared" si="1745"/>
        <v>1</v>
      </c>
      <c r="BK568" s="5">
        <f t="shared" si="1746"/>
        <v>1</v>
      </c>
      <c r="BL568" s="4" t="str">
        <f t="shared" si="1747"/>
        <v>Forráshiányos a feladat!</v>
      </c>
      <c r="BM568" s="5">
        <f t="shared" si="1748"/>
        <v>0</v>
      </c>
      <c r="BN568" s="5">
        <f t="shared" si="1749"/>
        <v>1</v>
      </c>
      <c r="BO568" s="5">
        <f t="shared" si="1750"/>
        <v>0</v>
      </c>
      <c r="BP568" s="5">
        <f t="shared" si="1751"/>
        <v>0</v>
      </c>
      <c r="BQ568" s="5">
        <f t="shared" si="1752"/>
        <v>0</v>
      </c>
      <c r="BR568" s="8">
        <f t="shared" si="1753"/>
        <v>0</v>
      </c>
      <c r="BS568" s="5">
        <f t="shared" si="1754"/>
        <v>0</v>
      </c>
      <c r="BT568" s="5">
        <f t="shared" si="1755"/>
        <v>0</v>
      </c>
      <c r="BU568" s="5">
        <f t="shared" si="1756"/>
        <v>1</v>
      </c>
      <c r="BV568" s="5">
        <f t="shared" si="1757"/>
        <v>1</v>
      </c>
      <c r="BW568" s="5">
        <f t="shared" si="1758"/>
        <v>1</v>
      </c>
      <c r="BX568" s="5">
        <f t="shared" si="1759"/>
        <v>1</v>
      </c>
      <c r="BY568" s="5">
        <f t="shared" si="1760"/>
        <v>1</v>
      </c>
      <c r="BZ568" s="5">
        <f t="shared" si="1761"/>
        <v>1</v>
      </c>
      <c r="CA568" s="5">
        <f t="shared" si="1762"/>
        <v>1</v>
      </c>
      <c r="CB568" s="5">
        <f t="shared" si="1763"/>
        <v>1</v>
      </c>
      <c r="CC568" s="5">
        <f t="shared" si="1764"/>
        <v>1</v>
      </c>
      <c r="CD568" s="5" t="str">
        <f t="shared" si="1765"/>
        <v>?</v>
      </c>
      <c r="CE568" s="4" t="str">
        <f t="shared" si="1766"/>
        <v>Kitöltés rendben!</v>
      </c>
      <c r="CF568" s="5">
        <f t="shared" si="1767"/>
        <v>1</v>
      </c>
      <c r="CG568" s="5">
        <f t="shared" si="1768"/>
        <v>0</v>
      </c>
      <c r="CH568" s="5">
        <f t="shared" si="1769"/>
        <v>1</v>
      </c>
    </row>
    <row r="569" spans="1:86" s="2" customFormat="1" ht="30.2" customHeight="1" x14ac:dyDescent="0.25">
      <c r="A569" s="1" t="str">
        <f t="shared" si="1730"/>
        <v>Kitöltés rendben!</v>
      </c>
      <c r="B569" s="200">
        <v>2</v>
      </c>
      <c r="C569" s="199" t="s">
        <v>50</v>
      </c>
      <c r="D569" s="201" t="s">
        <v>782</v>
      </c>
      <c r="E569" s="201" t="s">
        <v>201</v>
      </c>
      <c r="F569" s="202" t="str">
        <f>VLOOKUP($G569,Összesítő!$B:$F,2,FALSE)</f>
        <v>21-32054-1-048-01-10</v>
      </c>
      <c r="G569" s="199" t="s">
        <v>280</v>
      </c>
      <c r="H569" s="202" t="str">
        <f>AY569&amp;"_"&amp;AW569&amp;"_FIV_"&amp;LEFT(Előlap!$B$6,4)</f>
        <v>3185_567_FIV_2026</v>
      </c>
      <c r="I569" s="202" t="str">
        <f>VLOOKUP($G569,Összesítő!$B:$F,5,FALSE)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69" s="202" t="str">
        <f>VLOOKUP($G569,Összesítő!$B:$F,4,FALSE)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69" s="6">
        <f t="shared" si="1609"/>
        <v>1800</v>
      </c>
      <c r="L569" s="200">
        <v>2031</v>
      </c>
      <c r="M569" s="200">
        <v>2031</v>
      </c>
      <c r="N569" s="12">
        <v>0</v>
      </c>
      <c r="O569" s="7">
        <v>1800</v>
      </c>
      <c r="P569" s="7">
        <v>0</v>
      </c>
      <c r="R569" s="7">
        <v>0</v>
      </c>
      <c r="S569" s="7">
        <v>0</v>
      </c>
      <c r="T569" s="7">
        <v>0</v>
      </c>
      <c r="U569" s="7">
        <v>0</v>
      </c>
      <c r="V569" s="7">
        <v>0</v>
      </c>
      <c r="W569" s="7">
        <v>0</v>
      </c>
      <c r="X569" s="7">
        <v>0</v>
      </c>
      <c r="Y569" s="7">
        <v>0</v>
      </c>
      <c r="Z569" s="7">
        <v>0</v>
      </c>
      <c r="AA569" s="7">
        <v>0</v>
      </c>
      <c r="AB569" s="7">
        <v>0</v>
      </c>
      <c r="AC569" s="6">
        <f t="shared" si="1731"/>
        <v>0</v>
      </c>
      <c r="AD569" s="3" t="str">
        <f t="shared" si="1732"/>
        <v>Nem rövidtávú a feladat.</v>
      </c>
      <c r="AF569" s="7">
        <v>0</v>
      </c>
      <c r="AG569" s="7">
        <v>0</v>
      </c>
      <c r="AH569" s="7">
        <v>0</v>
      </c>
      <c r="AI569" s="7">
        <v>0</v>
      </c>
      <c r="AJ569" s="7">
        <v>0</v>
      </c>
      <c r="AK569" s="7">
        <v>0</v>
      </c>
      <c r="AL569" s="7">
        <v>0</v>
      </c>
      <c r="AM569" s="7">
        <v>0</v>
      </c>
      <c r="AN569" s="7">
        <v>0</v>
      </c>
      <c r="AO569" s="7">
        <v>0</v>
      </c>
      <c r="AP569" s="7">
        <v>0</v>
      </c>
      <c r="AQ569" s="6">
        <f t="shared" si="1733"/>
        <v>0</v>
      </c>
      <c r="AR569" s="199" t="s">
        <v>205</v>
      </c>
      <c r="AS569" s="3" t="str">
        <f t="shared" si="1734"/>
        <v>Forráshiányos a feladat!</v>
      </c>
      <c r="AU569" s="201" t="s">
        <v>135</v>
      </c>
      <c r="AV569" s="201" t="s">
        <v>135</v>
      </c>
      <c r="AW569" s="202">
        <f>COUNTA($G$3:G569)</f>
        <v>567</v>
      </c>
      <c r="AY569" s="8">
        <f>VLOOKUP($G569,Összesítő!$B:$F,3,FALSE)</f>
        <v>3185</v>
      </c>
      <c r="AZ569" s="8">
        <f t="shared" si="1735"/>
        <v>0</v>
      </c>
      <c r="BA569" s="5">
        <f t="shared" si="1736"/>
        <v>1</v>
      </c>
      <c r="BB569" s="5" t="str">
        <f t="shared" si="1737"/>
        <v>H</v>
      </c>
      <c r="BC569" s="5">
        <f t="shared" si="1738"/>
        <v>0</v>
      </c>
      <c r="BD569" s="5">
        <f t="shared" si="1739"/>
        <v>0</v>
      </c>
      <c r="BE569" s="5">
        <f t="shared" si="1740"/>
        <v>0</v>
      </c>
      <c r="BF569" s="8" t="str">
        <f t="shared" si="1741"/>
        <v>Nem rövidtávú a feladat.</v>
      </c>
      <c r="BG569" s="5">
        <f t="shared" si="1742"/>
        <v>1</v>
      </c>
      <c r="BH569" s="5">
        <f t="shared" si="1743"/>
        <v>1</v>
      </c>
      <c r="BI569" s="5">
        <f t="shared" si="1744"/>
        <v>1</v>
      </c>
      <c r="BJ569" s="5">
        <f t="shared" si="1745"/>
        <v>1</v>
      </c>
      <c r="BK569" s="5">
        <f t="shared" si="1746"/>
        <v>1</v>
      </c>
      <c r="BL569" s="4" t="str">
        <f t="shared" si="1747"/>
        <v>Forráshiányos a feladat!</v>
      </c>
      <c r="BM569" s="5">
        <f t="shared" si="1748"/>
        <v>0</v>
      </c>
      <c r="BN569" s="5">
        <f t="shared" si="1749"/>
        <v>1</v>
      </c>
      <c r="BO569" s="5">
        <f t="shared" si="1750"/>
        <v>0</v>
      </c>
      <c r="BP569" s="5">
        <f t="shared" si="1751"/>
        <v>0</v>
      </c>
      <c r="BQ569" s="5">
        <f t="shared" si="1752"/>
        <v>0</v>
      </c>
      <c r="BR569" s="8">
        <f t="shared" si="1753"/>
        <v>0</v>
      </c>
      <c r="BS569" s="5">
        <f t="shared" si="1754"/>
        <v>0</v>
      </c>
      <c r="BT569" s="5">
        <f t="shared" si="1755"/>
        <v>0</v>
      </c>
      <c r="BU569" s="5">
        <f t="shared" si="1756"/>
        <v>1</v>
      </c>
      <c r="BV569" s="5">
        <f t="shared" si="1757"/>
        <v>1</v>
      </c>
      <c r="BW569" s="5">
        <f t="shared" si="1758"/>
        <v>1</v>
      </c>
      <c r="BX569" s="5">
        <f t="shared" si="1759"/>
        <v>1</v>
      </c>
      <c r="BY569" s="5">
        <f t="shared" si="1760"/>
        <v>1</v>
      </c>
      <c r="BZ569" s="5">
        <f t="shared" si="1761"/>
        <v>1</v>
      </c>
      <c r="CA569" s="5">
        <f t="shared" si="1762"/>
        <v>1</v>
      </c>
      <c r="CB569" s="5">
        <f t="shared" si="1763"/>
        <v>1</v>
      </c>
      <c r="CC569" s="5">
        <f t="shared" si="1764"/>
        <v>1</v>
      </c>
      <c r="CD569" s="5" t="str">
        <f t="shared" si="1765"/>
        <v>?</v>
      </c>
      <c r="CE569" s="4" t="str">
        <f t="shared" si="1766"/>
        <v>Kitöltés rendben!</v>
      </c>
      <c r="CF569" s="5">
        <f t="shared" si="1767"/>
        <v>1</v>
      </c>
      <c r="CG569" s="5">
        <f t="shared" si="1768"/>
        <v>0</v>
      </c>
      <c r="CH569" s="5">
        <f t="shared" si="1769"/>
        <v>1</v>
      </c>
    </row>
    <row r="570" spans="1:86" s="2" customFormat="1" ht="30.2" customHeight="1" x14ac:dyDescent="0.25">
      <c r="A570" s="1" t="str">
        <f t="shared" si="1730"/>
        <v>Kitöltés rendben!</v>
      </c>
      <c r="B570" s="200">
        <v>2</v>
      </c>
      <c r="C570" s="199" t="s">
        <v>70</v>
      </c>
      <c r="D570" s="201" t="s">
        <v>784</v>
      </c>
      <c r="E570" s="201" t="s">
        <v>201</v>
      </c>
      <c r="F570" s="202" t="str">
        <f>VLOOKUP($G570,Összesítő!$B:$F,2,FALSE)</f>
        <v>21-32054-1-048-01-10</v>
      </c>
      <c r="G570" s="199" t="s">
        <v>280</v>
      </c>
      <c r="H570" s="202" t="str">
        <f>AY570&amp;"_"&amp;AW570&amp;"_FIV_"&amp;LEFT(Előlap!$B$6,4)</f>
        <v>3185_568_FIV_2026</v>
      </c>
      <c r="I570" s="202" t="str">
        <f>VLOOKUP($G570,Összesítő!$B:$F,5,FALSE)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0" s="202" t="str">
        <f>VLOOKUP($G570,Összesítő!$B:$F,4,FALSE)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0" s="6">
        <f t="shared" si="1609"/>
        <v>5780</v>
      </c>
      <c r="L570" s="200">
        <v>2032</v>
      </c>
      <c r="M570" s="200">
        <v>2035</v>
      </c>
      <c r="N570" s="12">
        <v>0</v>
      </c>
      <c r="O570" s="7">
        <v>5780</v>
      </c>
      <c r="P570" s="7">
        <v>0</v>
      </c>
      <c r="R570" s="7">
        <v>0</v>
      </c>
      <c r="S570" s="7">
        <v>0</v>
      </c>
      <c r="T570" s="7">
        <v>0</v>
      </c>
      <c r="U570" s="7">
        <v>0</v>
      </c>
      <c r="V570" s="7">
        <v>0</v>
      </c>
      <c r="W570" s="7">
        <v>0</v>
      </c>
      <c r="X570" s="7">
        <v>0</v>
      </c>
      <c r="Y570" s="7">
        <v>0</v>
      </c>
      <c r="Z570" s="7">
        <v>0</v>
      </c>
      <c r="AA570" s="7">
        <v>0</v>
      </c>
      <c r="AB570" s="7">
        <v>0</v>
      </c>
      <c r="AC570" s="6">
        <f t="shared" si="1731"/>
        <v>0</v>
      </c>
      <c r="AD570" s="3" t="str">
        <f t="shared" si="1732"/>
        <v>Nem rövidtávú a feladat.</v>
      </c>
      <c r="AF570" s="7">
        <v>0</v>
      </c>
      <c r="AG570" s="7">
        <v>0</v>
      </c>
      <c r="AH570" s="7">
        <v>0</v>
      </c>
      <c r="AI570" s="7">
        <v>0</v>
      </c>
      <c r="AJ570" s="7">
        <v>0</v>
      </c>
      <c r="AK570" s="7">
        <v>0</v>
      </c>
      <c r="AL570" s="7">
        <v>0</v>
      </c>
      <c r="AM570" s="7">
        <v>0</v>
      </c>
      <c r="AN570" s="7">
        <v>0</v>
      </c>
      <c r="AO570" s="7">
        <v>0</v>
      </c>
      <c r="AP570" s="7">
        <v>0</v>
      </c>
      <c r="AQ570" s="6">
        <f t="shared" si="1733"/>
        <v>0</v>
      </c>
      <c r="AR570" s="199" t="s">
        <v>205</v>
      </c>
      <c r="AS570" s="3" t="str">
        <f t="shared" si="1734"/>
        <v>Forráshiányos a feladat!</v>
      </c>
      <c r="AU570" s="201" t="s">
        <v>135</v>
      </c>
      <c r="AV570" s="201" t="s">
        <v>135</v>
      </c>
      <c r="AW570" s="202">
        <f>COUNTA($G$3:G570)</f>
        <v>568</v>
      </c>
      <c r="AY570" s="8">
        <f>VLOOKUP($G570,Összesítő!$B:$F,3,FALSE)</f>
        <v>3185</v>
      </c>
      <c r="AZ570" s="8">
        <f t="shared" si="1735"/>
        <v>0</v>
      </c>
      <c r="BA570" s="5">
        <f t="shared" si="1736"/>
        <v>1</v>
      </c>
      <c r="BB570" s="5" t="str">
        <f t="shared" si="1737"/>
        <v>H</v>
      </c>
      <c r="BC570" s="5">
        <f t="shared" si="1738"/>
        <v>0</v>
      </c>
      <c r="BD570" s="5">
        <f t="shared" si="1739"/>
        <v>0</v>
      </c>
      <c r="BE570" s="5">
        <f t="shared" si="1740"/>
        <v>0</v>
      </c>
      <c r="BF570" s="8" t="str">
        <f t="shared" si="1741"/>
        <v>Nem rövidtávú a feladat.</v>
      </c>
      <c r="BG570" s="5">
        <f t="shared" si="1742"/>
        <v>1</v>
      </c>
      <c r="BH570" s="5">
        <f t="shared" si="1743"/>
        <v>1</v>
      </c>
      <c r="BI570" s="5">
        <f t="shared" si="1744"/>
        <v>1</v>
      </c>
      <c r="BJ570" s="5">
        <f t="shared" si="1745"/>
        <v>1</v>
      </c>
      <c r="BK570" s="5">
        <f t="shared" si="1746"/>
        <v>1</v>
      </c>
      <c r="BL570" s="4" t="str">
        <f t="shared" si="1747"/>
        <v>Forráshiányos a feladat!</v>
      </c>
      <c r="BM570" s="5">
        <f t="shared" si="1748"/>
        <v>0</v>
      </c>
      <c r="BN570" s="5">
        <f t="shared" si="1749"/>
        <v>1</v>
      </c>
      <c r="BO570" s="5">
        <f t="shared" si="1750"/>
        <v>0</v>
      </c>
      <c r="BP570" s="5">
        <f t="shared" si="1751"/>
        <v>0</v>
      </c>
      <c r="BQ570" s="5">
        <f t="shared" si="1752"/>
        <v>0</v>
      </c>
      <c r="BR570" s="8">
        <f t="shared" si="1753"/>
        <v>0</v>
      </c>
      <c r="BS570" s="5">
        <f t="shared" si="1754"/>
        <v>0</v>
      </c>
      <c r="BT570" s="5">
        <f t="shared" si="1755"/>
        <v>0</v>
      </c>
      <c r="BU570" s="5">
        <f t="shared" si="1756"/>
        <v>1</v>
      </c>
      <c r="BV570" s="5">
        <f t="shared" si="1757"/>
        <v>1</v>
      </c>
      <c r="BW570" s="5">
        <f t="shared" si="1758"/>
        <v>1</v>
      </c>
      <c r="BX570" s="5">
        <f t="shared" si="1759"/>
        <v>1</v>
      </c>
      <c r="BY570" s="5">
        <f t="shared" si="1760"/>
        <v>1</v>
      </c>
      <c r="BZ570" s="5">
        <f t="shared" si="1761"/>
        <v>1</v>
      </c>
      <c r="CA570" s="5">
        <f t="shared" si="1762"/>
        <v>1</v>
      </c>
      <c r="CB570" s="5">
        <f t="shared" si="1763"/>
        <v>1</v>
      </c>
      <c r="CC570" s="5">
        <f t="shared" si="1764"/>
        <v>1</v>
      </c>
      <c r="CD570" s="5" t="str">
        <f t="shared" si="1765"/>
        <v>?</v>
      </c>
      <c r="CE570" s="4" t="str">
        <f t="shared" si="1766"/>
        <v>Kitöltés rendben!</v>
      </c>
      <c r="CF570" s="5">
        <f t="shared" si="1767"/>
        <v>1</v>
      </c>
      <c r="CG570" s="5">
        <f t="shared" si="1768"/>
        <v>0</v>
      </c>
      <c r="CH570" s="5">
        <f t="shared" si="1769"/>
        <v>1</v>
      </c>
    </row>
    <row r="571" spans="1:86" s="2" customFormat="1" ht="30.2" customHeight="1" x14ac:dyDescent="0.25">
      <c r="A571" s="1" t="str">
        <f t="shared" si="1730"/>
        <v>Kitöltés rendben!</v>
      </c>
      <c r="B571" s="200">
        <v>2</v>
      </c>
      <c r="C571" s="199" t="s">
        <v>24</v>
      </c>
      <c r="D571" s="201" t="s">
        <v>785</v>
      </c>
      <c r="E571" s="201" t="s">
        <v>201</v>
      </c>
      <c r="F571" s="202" t="str">
        <f>VLOOKUP($G571,Összesítő!$B:$F,2,FALSE)</f>
        <v>21-32054-1-048-01-10</v>
      </c>
      <c r="G571" s="199" t="s">
        <v>280</v>
      </c>
      <c r="H571" s="202" t="str">
        <f>AY571&amp;"_"&amp;AW571&amp;"_FIV_"&amp;LEFT(Előlap!$B$6,4)</f>
        <v>3185_569_FIV_2026</v>
      </c>
      <c r="I571" s="202" t="str">
        <f>VLOOKUP($G571,Összesítő!$B:$F,5,FALSE)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1" s="202" t="str">
        <f>VLOOKUP($G571,Összesítő!$B:$F,4,FALSE)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1" s="6">
        <f t="shared" si="1609"/>
        <v>3500</v>
      </c>
      <c r="L571" s="200">
        <v>2035</v>
      </c>
      <c r="M571" s="200">
        <v>2036</v>
      </c>
      <c r="N571" s="12">
        <v>0</v>
      </c>
      <c r="O571" s="7">
        <v>3500</v>
      </c>
      <c r="P571" s="7">
        <v>0</v>
      </c>
      <c r="R571" s="7">
        <v>0</v>
      </c>
      <c r="S571" s="7">
        <v>0</v>
      </c>
      <c r="T571" s="7">
        <v>0</v>
      </c>
      <c r="U571" s="7">
        <v>0</v>
      </c>
      <c r="V571" s="7">
        <v>0</v>
      </c>
      <c r="W571" s="7">
        <v>0</v>
      </c>
      <c r="X571" s="7">
        <v>0</v>
      </c>
      <c r="Y571" s="7">
        <v>0</v>
      </c>
      <c r="Z571" s="7">
        <v>0</v>
      </c>
      <c r="AA571" s="7">
        <v>0</v>
      </c>
      <c r="AB571" s="7">
        <v>0</v>
      </c>
      <c r="AC571" s="6">
        <f t="shared" si="1731"/>
        <v>0</v>
      </c>
      <c r="AD571" s="3" t="str">
        <f t="shared" si="1732"/>
        <v>Nem rövidtávú a feladat.</v>
      </c>
      <c r="AF571" s="7">
        <v>0</v>
      </c>
      <c r="AG571" s="7">
        <v>0</v>
      </c>
      <c r="AH571" s="7">
        <v>0</v>
      </c>
      <c r="AI571" s="7">
        <v>0</v>
      </c>
      <c r="AJ571" s="7">
        <v>0</v>
      </c>
      <c r="AK571" s="7">
        <v>0</v>
      </c>
      <c r="AL571" s="7">
        <v>0</v>
      </c>
      <c r="AM571" s="7">
        <v>0</v>
      </c>
      <c r="AN571" s="7">
        <v>0</v>
      </c>
      <c r="AO571" s="7">
        <v>0</v>
      </c>
      <c r="AP571" s="7">
        <v>0</v>
      </c>
      <c r="AQ571" s="6">
        <f t="shared" si="1733"/>
        <v>0</v>
      </c>
      <c r="AR571" s="199" t="s">
        <v>205</v>
      </c>
      <c r="AS571" s="3" t="str">
        <f t="shared" si="1734"/>
        <v>Forráshiányos a feladat!</v>
      </c>
      <c r="AU571" s="201" t="s">
        <v>135</v>
      </c>
      <c r="AV571" s="201" t="s">
        <v>135</v>
      </c>
      <c r="AW571" s="202">
        <f>COUNTA($G$3:G571)</f>
        <v>569</v>
      </c>
      <c r="AY571" s="8">
        <f>VLOOKUP($G571,Összesítő!$B:$F,3,FALSE)</f>
        <v>3185</v>
      </c>
      <c r="AZ571" s="8">
        <f t="shared" si="1735"/>
        <v>0</v>
      </c>
      <c r="BA571" s="5">
        <f t="shared" si="1736"/>
        <v>1</v>
      </c>
      <c r="BB571" s="5" t="str">
        <f t="shared" si="1737"/>
        <v>H</v>
      </c>
      <c r="BC571" s="5">
        <f t="shared" si="1738"/>
        <v>0</v>
      </c>
      <c r="BD571" s="5">
        <f t="shared" si="1739"/>
        <v>0</v>
      </c>
      <c r="BE571" s="5">
        <f t="shared" si="1740"/>
        <v>0</v>
      </c>
      <c r="BF571" s="8" t="str">
        <f t="shared" si="1741"/>
        <v>Nem rövidtávú a feladat.</v>
      </c>
      <c r="BG571" s="5">
        <f t="shared" si="1742"/>
        <v>1</v>
      </c>
      <c r="BH571" s="5">
        <f t="shared" si="1743"/>
        <v>1</v>
      </c>
      <c r="BI571" s="5">
        <f t="shared" si="1744"/>
        <v>1</v>
      </c>
      <c r="BJ571" s="5">
        <f t="shared" si="1745"/>
        <v>1</v>
      </c>
      <c r="BK571" s="5">
        <f t="shared" si="1746"/>
        <v>1</v>
      </c>
      <c r="BL571" s="4" t="str">
        <f t="shared" si="1747"/>
        <v>Forráshiányos a feladat!</v>
      </c>
      <c r="BM571" s="5">
        <f t="shared" si="1748"/>
        <v>0</v>
      </c>
      <c r="BN571" s="5">
        <f t="shared" si="1749"/>
        <v>1</v>
      </c>
      <c r="BO571" s="5">
        <f t="shared" si="1750"/>
        <v>0</v>
      </c>
      <c r="BP571" s="5">
        <f t="shared" si="1751"/>
        <v>0</v>
      </c>
      <c r="BQ571" s="5">
        <f t="shared" si="1752"/>
        <v>0</v>
      </c>
      <c r="BR571" s="8">
        <f t="shared" si="1753"/>
        <v>0</v>
      </c>
      <c r="BS571" s="5">
        <f t="shared" si="1754"/>
        <v>0</v>
      </c>
      <c r="BT571" s="5">
        <f t="shared" si="1755"/>
        <v>0</v>
      </c>
      <c r="BU571" s="5">
        <f t="shared" si="1756"/>
        <v>1</v>
      </c>
      <c r="BV571" s="5">
        <f t="shared" si="1757"/>
        <v>1</v>
      </c>
      <c r="BW571" s="5">
        <f t="shared" si="1758"/>
        <v>1</v>
      </c>
      <c r="BX571" s="5">
        <f t="shared" si="1759"/>
        <v>1</v>
      </c>
      <c r="BY571" s="5">
        <f t="shared" si="1760"/>
        <v>1</v>
      </c>
      <c r="BZ571" s="5">
        <f t="shared" si="1761"/>
        <v>1</v>
      </c>
      <c r="CA571" s="5">
        <f t="shared" si="1762"/>
        <v>1</v>
      </c>
      <c r="CB571" s="5">
        <f t="shared" si="1763"/>
        <v>1</v>
      </c>
      <c r="CC571" s="5">
        <f t="shared" si="1764"/>
        <v>1</v>
      </c>
      <c r="CD571" s="5" t="str">
        <f t="shared" si="1765"/>
        <v>?</v>
      </c>
      <c r="CE571" s="4" t="str">
        <f t="shared" si="1766"/>
        <v>Kitöltés rendben!</v>
      </c>
      <c r="CF571" s="5">
        <f t="shared" si="1767"/>
        <v>1</v>
      </c>
      <c r="CG571" s="5">
        <f t="shared" si="1768"/>
        <v>0</v>
      </c>
      <c r="CH571" s="5">
        <f t="shared" si="1769"/>
        <v>1</v>
      </c>
    </row>
    <row r="572" spans="1:86" s="2" customFormat="1" ht="30.2" customHeight="1" x14ac:dyDescent="0.25">
      <c r="A572" s="1" t="str">
        <f t="shared" si="1730"/>
        <v>Kitöltés rendben!</v>
      </c>
      <c r="B572" s="200">
        <v>2</v>
      </c>
      <c r="C572" s="199" t="s">
        <v>50</v>
      </c>
      <c r="D572" s="201" t="s">
        <v>780</v>
      </c>
      <c r="E572" s="201" t="s">
        <v>201</v>
      </c>
      <c r="F572" s="202" t="str">
        <f>VLOOKUP($G572,Összesítő!$B:$F,2,FALSE)</f>
        <v>21-32054-1-048-01-10</v>
      </c>
      <c r="G572" s="199" t="s">
        <v>280</v>
      </c>
      <c r="H572" s="202" t="str">
        <f>AY572&amp;"_"&amp;AW572&amp;"_FIV_"&amp;LEFT(Előlap!$B$6,4)</f>
        <v>3185_570_FIV_2026</v>
      </c>
      <c r="I572" s="202" t="str">
        <f>VLOOKUP($G572,Összesítő!$B:$F,5,FALSE)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2" s="202" t="str">
        <f>VLOOKUP($G572,Összesítő!$B:$F,4,FALSE)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2" s="6">
        <f t="shared" si="1609"/>
        <v>3500</v>
      </c>
      <c r="L572" s="200">
        <v>2035</v>
      </c>
      <c r="M572" s="200">
        <v>2035</v>
      </c>
      <c r="N572" s="12">
        <v>0</v>
      </c>
      <c r="O572" s="7">
        <v>3500</v>
      </c>
      <c r="P572" s="7">
        <v>0</v>
      </c>
      <c r="R572" s="7">
        <v>0</v>
      </c>
      <c r="S572" s="7">
        <v>0</v>
      </c>
      <c r="T572" s="7">
        <v>0</v>
      </c>
      <c r="U572" s="7">
        <v>0</v>
      </c>
      <c r="V572" s="7">
        <v>0</v>
      </c>
      <c r="W572" s="7">
        <v>0</v>
      </c>
      <c r="X572" s="7">
        <v>0</v>
      </c>
      <c r="Y572" s="7">
        <v>0</v>
      </c>
      <c r="Z572" s="7">
        <v>0</v>
      </c>
      <c r="AA572" s="7">
        <v>0</v>
      </c>
      <c r="AB572" s="7">
        <v>0</v>
      </c>
      <c r="AC572" s="6">
        <f t="shared" si="1731"/>
        <v>0</v>
      </c>
      <c r="AD572" s="3" t="str">
        <f t="shared" si="1732"/>
        <v>Nem rövidtávú a feladat.</v>
      </c>
      <c r="AF572" s="7">
        <v>0</v>
      </c>
      <c r="AG572" s="7">
        <v>0</v>
      </c>
      <c r="AH572" s="7">
        <v>0</v>
      </c>
      <c r="AI572" s="7">
        <v>0</v>
      </c>
      <c r="AJ572" s="7">
        <v>0</v>
      </c>
      <c r="AK572" s="7">
        <v>0</v>
      </c>
      <c r="AL572" s="7">
        <v>0</v>
      </c>
      <c r="AM572" s="7">
        <v>0</v>
      </c>
      <c r="AN572" s="7">
        <v>0</v>
      </c>
      <c r="AO572" s="7">
        <v>0</v>
      </c>
      <c r="AP572" s="7">
        <v>0</v>
      </c>
      <c r="AQ572" s="6">
        <f t="shared" si="1733"/>
        <v>0</v>
      </c>
      <c r="AR572" s="199" t="s">
        <v>205</v>
      </c>
      <c r="AS572" s="3" t="str">
        <f t="shared" si="1734"/>
        <v>Forráshiányos a feladat!</v>
      </c>
      <c r="AU572" s="201" t="s">
        <v>135</v>
      </c>
      <c r="AV572" s="201" t="s">
        <v>135</v>
      </c>
      <c r="AW572" s="202">
        <f>COUNTA($G$3:G572)</f>
        <v>570</v>
      </c>
      <c r="AY572" s="8">
        <f>VLOOKUP($G572,Összesítő!$B:$F,3,FALSE)</f>
        <v>3185</v>
      </c>
      <c r="AZ572" s="8">
        <f t="shared" si="1735"/>
        <v>0</v>
      </c>
      <c r="BA572" s="5">
        <f t="shared" si="1736"/>
        <v>1</v>
      </c>
      <c r="BB572" s="5" t="str">
        <f t="shared" si="1737"/>
        <v>H</v>
      </c>
      <c r="BC572" s="5">
        <f t="shared" si="1738"/>
        <v>0</v>
      </c>
      <c r="BD572" s="5">
        <f t="shared" si="1739"/>
        <v>0</v>
      </c>
      <c r="BE572" s="5">
        <f t="shared" si="1740"/>
        <v>0</v>
      </c>
      <c r="BF572" s="8" t="str">
        <f t="shared" si="1741"/>
        <v>Nem rövidtávú a feladat.</v>
      </c>
      <c r="BG572" s="5">
        <f t="shared" si="1742"/>
        <v>1</v>
      </c>
      <c r="BH572" s="5">
        <f t="shared" si="1743"/>
        <v>1</v>
      </c>
      <c r="BI572" s="5">
        <f t="shared" si="1744"/>
        <v>1</v>
      </c>
      <c r="BJ572" s="5">
        <f t="shared" si="1745"/>
        <v>1</v>
      </c>
      <c r="BK572" s="5">
        <f t="shared" si="1746"/>
        <v>1</v>
      </c>
      <c r="BL572" s="4" t="str">
        <f t="shared" si="1747"/>
        <v>Forráshiányos a feladat!</v>
      </c>
      <c r="BM572" s="5">
        <f t="shared" si="1748"/>
        <v>0</v>
      </c>
      <c r="BN572" s="5">
        <f t="shared" si="1749"/>
        <v>1</v>
      </c>
      <c r="BO572" s="5">
        <f t="shared" si="1750"/>
        <v>0</v>
      </c>
      <c r="BP572" s="5">
        <f t="shared" si="1751"/>
        <v>0</v>
      </c>
      <c r="BQ572" s="5">
        <f t="shared" si="1752"/>
        <v>0</v>
      </c>
      <c r="BR572" s="8">
        <f t="shared" si="1753"/>
        <v>0</v>
      </c>
      <c r="BS572" s="5">
        <f t="shared" si="1754"/>
        <v>0</v>
      </c>
      <c r="BT572" s="5">
        <f t="shared" si="1755"/>
        <v>0</v>
      </c>
      <c r="BU572" s="5">
        <f t="shared" si="1756"/>
        <v>1</v>
      </c>
      <c r="BV572" s="5">
        <f t="shared" si="1757"/>
        <v>1</v>
      </c>
      <c r="BW572" s="5">
        <f t="shared" si="1758"/>
        <v>1</v>
      </c>
      <c r="BX572" s="5">
        <f t="shared" si="1759"/>
        <v>1</v>
      </c>
      <c r="BY572" s="5">
        <f t="shared" si="1760"/>
        <v>1</v>
      </c>
      <c r="BZ572" s="5">
        <f t="shared" si="1761"/>
        <v>1</v>
      </c>
      <c r="CA572" s="5">
        <f t="shared" si="1762"/>
        <v>1</v>
      </c>
      <c r="CB572" s="5">
        <f t="shared" si="1763"/>
        <v>1</v>
      </c>
      <c r="CC572" s="5">
        <f t="shared" si="1764"/>
        <v>1</v>
      </c>
      <c r="CD572" s="5" t="str">
        <f t="shared" si="1765"/>
        <v>?</v>
      </c>
      <c r="CE572" s="4" t="str">
        <f t="shared" si="1766"/>
        <v>Kitöltés rendben!</v>
      </c>
      <c r="CF572" s="5">
        <f t="shared" si="1767"/>
        <v>1</v>
      </c>
      <c r="CG572" s="5">
        <f t="shared" si="1768"/>
        <v>0</v>
      </c>
      <c r="CH572" s="5">
        <f t="shared" si="1769"/>
        <v>1</v>
      </c>
    </row>
    <row r="573" spans="1:86" s="2" customFormat="1" ht="30.2" customHeight="1" x14ac:dyDescent="0.25">
      <c r="A573" s="1" t="str">
        <f t="shared" ref="A573:A585" si="1770">IF($G573="","Nincs VKR kiválasztva!",CE573)</f>
        <v>Kitöltés rendben!</v>
      </c>
      <c r="B573" s="200">
        <v>2</v>
      </c>
      <c r="C573" s="199" t="s">
        <v>50</v>
      </c>
      <c r="D573" s="201" t="s">
        <v>781</v>
      </c>
      <c r="E573" s="201" t="s">
        <v>201</v>
      </c>
      <c r="F573" s="202" t="str">
        <f>VLOOKUP($G573,Összesítő!$B:$F,2,FALSE)</f>
        <v>21-32054-1-048-01-10</v>
      </c>
      <c r="G573" s="199" t="s">
        <v>280</v>
      </c>
      <c r="H573" s="202" t="str">
        <f>AY573&amp;"_"&amp;AW573&amp;"_FIV_"&amp;LEFT(Előlap!$B$6,4)</f>
        <v>3185_571_FIV_2026</v>
      </c>
      <c r="I573" s="202" t="str">
        <f>VLOOKUP($G573,Összesítő!$B:$F,5,FALSE)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3" s="202" t="str">
        <f>VLOOKUP($G573,Összesítő!$B:$F,4,FALSE)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3" s="6">
        <f t="shared" si="1609"/>
        <v>1000</v>
      </c>
      <c r="L573" s="200">
        <v>2036</v>
      </c>
      <c r="M573" s="200">
        <v>2036</v>
      </c>
      <c r="N573" s="12">
        <v>0</v>
      </c>
      <c r="O573" s="7">
        <v>1000</v>
      </c>
      <c r="P573" s="7">
        <v>0</v>
      </c>
      <c r="R573" s="7">
        <v>0</v>
      </c>
      <c r="S573" s="7">
        <v>0</v>
      </c>
      <c r="T573" s="7">
        <v>0</v>
      </c>
      <c r="U573" s="7">
        <v>0</v>
      </c>
      <c r="V573" s="7">
        <v>0</v>
      </c>
      <c r="W573" s="7">
        <v>0</v>
      </c>
      <c r="X573" s="7">
        <v>0</v>
      </c>
      <c r="Y573" s="7">
        <v>0</v>
      </c>
      <c r="Z573" s="7">
        <v>0</v>
      </c>
      <c r="AA573" s="7">
        <v>0</v>
      </c>
      <c r="AB573" s="7">
        <v>0</v>
      </c>
      <c r="AC573" s="6">
        <f t="shared" ref="AC573:AC585" si="1771">SUM(R573:AB573)</f>
        <v>0</v>
      </c>
      <c r="AD573" s="3" t="str">
        <f t="shared" ref="AD573:AD585" si="1772">IF($G573="","Nincs VKR kiválasztva!",IF(BA573=0,"Hiányos kitöltés!",BF573))</f>
        <v>Nem rövidtávú a feladat.</v>
      </c>
      <c r="AF573" s="7">
        <v>0</v>
      </c>
      <c r="AG573" s="7">
        <v>0</v>
      </c>
      <c r="AH573" s="7">
        <v>0</v>
      </c>
      <c r="AI573" s="7">
        <v>0</v>
      </c>
      <c r="AJ573" s="7">
        <v>0</v>
      </c>
      <c r="AK573" s="7">
        <v>0</v>
      </c>
      <c r="AL573" s="7">
        <v>0</v>
      </c>
      <c r="AM573" s="7">
        <v>0</v>
      </c>
      <c r="AN573" s="7">
        <v>0</v>
      </c>
      <c r="AO573" s="7">
        <v>0</v>
      </c>
      <c r="AP573" s="7">
        <v>0</v>
      </c>
      <c r="AQ573" s="6">
        <f t="shared" ref="AQ573:AQ585" si="1773">SUM(AF573:AP573)</f>
        <v>0</v>
      </c>
      <c r="AR573" s="199" t="s">
        <v>205</v>
      </c>
      <c r="AS573" s="3" t="str">
        <f t="shared" ref="AS573:AS585" si="1774">IF($G573="","Nincs VKR kiválasztva!",IF($BA573=0,"Hiányos kitöltés!",IF($BN573=0,"Nem hosszútávú a feladat.",$BL573)))</f>
        <v>Forráshiányos a feladat!</v>
      </c>
      <c r="AU573" s="201" t="s">
        <v>135</v>
      </c>
      <c r="AV573" s="201" t="s">
        <v>135</v>
      </c>
      <c r="AW573" s="202">
        <f>COUNTA($G$3:G573)</f>
        <v>571</v>
      </c>
      <c r="AY573" s="8">
        <f>VLOOKUP($G573,Összesítő!$B:$F,3,FALSE)</f>
        <v>3185</v>
      </c>
      <c r="AZ573" s="8">
        <f t="shared" ref="AZ573:AZ585" si="1775">LEN($AU573)</f>
        <v>0</v>
      </c>
      <c r="BA573" s="5">
        <f t="shared" ref="BA573:BA585" si="1776">IF(OR($B573="",$C573="",$D573="",$E573="",$F573="",$L573="",$M573="",$N573="",$O573="",$P573=""),0,1)</f>
        <v>1</v>
      </c>
      <c r="BB573" s="5" t="str">
        <f t="shared" ref="BB573:BB585" si="1777">IF($F573="",0,IF(AND($L573=2027,$M573=2027),"R",IF(AND($L573=2027,$M573&gt;2027),"RH",IF(AND($L573&gt;2027,$M573&gt;2027),"H","x"))))</f>
        <v>H</v>
      </c>
      <c r="BC573" s="5">
        <f t="shared" ref="BC573:BC585" si="1778">IF(OR(BB573="R",BB573="RH"),1,0)</f>
        <v>0</v>
      </c>
      <c r="BD573" s="5">
        <f t="shared" ref="BD573:BD585" si="1779">IF(AND($BB573="R",$O573&gt;0),1,IF(AND($BB573="H",$N573&gt;0),1,0))</f>
        <v>0</v>
      </c>
      <c r="BE573" s="5">
        <f t="shared" ref="BE573:BE585" si="1780">IF($AC573&lt;$N573,1,IF($AC573=$N573,0))</f>
        <v>0</v>
      </c>
      <c r="BF573" s="8" t="str">
        <f t="shared" ref="BF573:BF585" si="1781">IF($L573&gt;2027,"Nem rövidtávú a feladat.",IF($BE573=1,"Az I. ütem nem lehet forráshiányos!",IF($AC573&gt;$N573,"Többlet forrást jelölt meg az I. ütemnél! A forrás ne legyen több a költségnél.",IF($AC573=$N573,"A forrás egyenlő a költséggel (I.ütem).",0))))</f>
        <v>Nem rövidtávú a feladat.</v>
      </c>
      <c r="BG573" s="5">
        <f t="shared" ref="BG573:BG585" si="1782">IF(AND($R573&lt;&gt;"",$S573&lt;&gt;"",$T573&lt;&gt;"",$U573&lt;&gt;"",$V573&lt;&gt;"",$W573&lt;&gt;"",$X573&lt;&gt;"",$Y573&lt;&gt;"",$Z573&lt;&gt;"",$AA573&lt;&gt;"",$AB573&lt;&gt;""),1,0)</f>
        <v>1</v>
      </c>
      <c r="BH573" s="5">
        <f t="shared" ref="BH573:BH585" si="1783">IF(AND($BG573=1,$N573=$AC573),1,0)</f>
        <v>1</v>
      </c>
      <c r="BI573" s="5">
        <f t="shared" ref="BI573:BI585" si="1784">IF($AQ573&lt;$O573,1,0)</f>
        <v>1</v>
      </c>
      <c r="BJ573" s="5">
        <f t="shared" ref="BJ573:BJ585" si="1785">IF(AND($AF573&lt;&gt;"",$AG573&lt;&gt;"",$AH573&lt;&gt;"",$AI573&lt;&gt;"",$AJ573&lt;&gt;"",$AK573&lt;&gt;"",$AL573&lt;&gt;"",$AM573&lt;&gt;"",$AN573&lt;&gt;"",$AO573&lt;&gt;"",$AP573&lt;&gt;""),1,0)</f>
        <v>1</v>
      </c>
      <c r="BK573" s="5">
        <f t="shared" ref="BK573:BK585" si="1786">IF(AND($BJ573=1,$O573=$AQ573),1,IF(AND($BJ573=1,$O573&gt;$AQ573,AR573="igen"),1,0))</f>
        <v>1</v>
      </c>
      <c r="BL573" s="4" t="str">
        <f t="shared" ref="BL573:BL585" si="1787">IF($M573&lt;2028,"Nem hosszútávú a feladat.",IF(AND($BI573=1,$AR573="nem"),"Forráshiányos a feladat? Jelölje az AR-oszlopban!",IF(AND($BI573=0,$AR573="igen"),"Forráshiányosnak jelölte a feladat az AR-oszlopban, de a forrás költség adatok alapnján nem az!",IF(AND($BI573=1,$AR573="igen"),"Forráshiányos a feladat!",IF($AQ573&gt;$O573,"Többlet forrást jelölt meg a II. ütemnél! A forrás ne legyen több a költségnél.",IF($AQ573=$O573,"A forrás egyenlő a költséggel (II.ütem).",0))))))</f>
        <v>Forráshiányos a feladat!</v>
      </c>
      <c r="BM573" s="5">
        <f t="shared" ref="BM573:BM585" si="1788">IF($M573&lt;2028,1,0)</f>
        <v>0</v>
      </c>
      <c r="BN573" s="5">
        <f t="shared" ref="BN573:BN585" si="1789">IF($M573&gt;2027,1,0)</f>
        <v>1</v>
      </c>
      <c r="BO573" s="5">
        <f t="shared" ref="BO573:BO585" si="1790">IF(AND($BM573=1,$N573=0),1,0)</f>
        <v>0</v>
      </c>
      <c r="BP573" s="5">
        <f t="shared" ref="BP573:BP585" si="1791">IF(AND($BN573=1,$O573=0),1,0)</f>
        <v>0</v>
      </c>
      <c r="BQ573" s="5">
        <f t="shared" ref="BQ573:BQ585" si="1792">IF(AND($BB573="R",$N573=0,$AZ573&gt;29),1,IF(AND($BB573="RH",$N573=0,$AZ573&gt;29),1,0))</f>
        <v>0</v>
      </c>
      <c r="BR573" s="8">
        <f t="shared" ref="BR573:BR585" si="1793">IF($BN573=0,"Nincs hosszútávú terv!",IF(AND($BB573="H",$O573=0,$AZ573=0),"Nullás a hosszútávú feladat és nincs hozzá indoklás!",IF(AND($BB573="RH",$O573=0,$AZ573=0),"Nullás a hosszútávú feladat és nincs hozzá indoklás!",IF(AND($BB573="R",$O573=0,$AZ573&lt;300),"Nullás a hosszútávú feladat és rövid hozzá az indoklás!",IF(AND($BB573="RH",$O573=0,$AZ573&lt;300),"Nullás a hosszútávú feladat és rövid hozzá az indoklás!",0)))))</f>
        <v>0</v>
      </c>
      <c r="BS573" s="5">
        <f t="shared" ref="BS573:BS585" si="1794">IF(AND($BB573="R",$N573=0,$AZ573&gt;29),1,IF(AND($BB573="RH",$N573=0,$AZ573&gt;29),1,0))</f>
        <v>0</v>
      </c>
      <c r="BT573" s="5">
        <f t="shared" ref="BT573:BT585" si="1795">IF(AND($BB573="H",$O573=0,$AZ573&gt;29),1,IF(AND($BB573="RH",$O573=0,$AZ573&gt;29),1,0))</f>
        <v>0</v>
      </c>
      <c r="BU573" s="5">
        <f t="shared" ref="BU573:BU585" si="1796">IF($B573="",0,1)</f>
        <v>1</v>
      </c>
      <c r="BV573" s="5">
        <f t="shared" ref="BV573:BV585" si="1797">IF($C573="",0,1)</f>
        <v>1</v>
      </c>
      <c r="BW573" s="5">
        <f t="shared" ref="BW573:BW585" si="1798">IF($D573="",0,1)</f>
        <v>1</v>
      </c>
      <c r="BX573" s="5">
        <f t="shared" ref="BX573:BX585" si="1799">IF($E573="",0,1)</f>
        <v>1</v>
      </c>
      <c r="BY573" s="5">
        <f t="shared" ref="BY573:BY585" si="1800">IF($L573="",0,1)</f>
        <v>1</v>
      </c>
      <c r="BZ573" s="5">
        <f t="shared" ref="BZ573:BZ585" si="1801">IF($M573="",0,1)</f>
        <v>1</v>
      </c>
      <c r="CA573" s="5">
        <f t="shared" ref="CA573:CA585" si="1802">IF($N573="",0,1)</f>
        <v>1</v>
      </c>
      <c r="CB573" s="5">
        <f t="shared" ref="CB573:CB585" si="1803">IF($O573="",0,1)</f>
        <v>1</v>
      </c>
      <c r="CC573" s="5">
        <f t="shared" ref="CC573:CC585" si="1804">IF($P573="",0,1)</f>
        <v>1</v>
      </c>
      <c r="CD573" s="5" t="str">
        <f t="shared" ref="CD573:CD585" si="1805">IF(AND($BA573=0,$BU573=0),"Hiányos kitöltés! (B-oszlop üres)",IF(AND($BA573=0,$BV573=0),"Hiányos kitöltés! (C-oszlop üres)",IF(AND($BA573=0,$BW573=0),"Hiányos kitöltés! (D-oszlop üres)",IF(AND($BA573=0,$BX573=0),"Hiányos kitöltés! (E-oszlop üres)",IF(AND($BA573=0,$BY573=0),"Hiányos kitöltés! (L-oszlop üres)",IF(AND($BA573=0,$BZ573=0),"Hiányos kitöltés! (M-oszlop üres)",IF(AND($BA573=0,$CA573=0),"Hiányos kitöltés! (N-oszlop üres)",IF(AND($BA573=0,$CB573=0),"Hiányos kitöltés! (O-oszlop üres)",IF(AND($BA573=0,$CC573=0),"Hiányos kitöltés! (P-oszlop üres)",IF(AND($BA573=0,$BG573=0),"Hiányos kitöltés! (I.ütem forrása hiányos!","?"))))))))))</f>
        <v>?</v>
      </c>
      <c r="CE573" s="4" t="str">
        <f t="shared" ref="CE573:CE585" si="1806">IF($BA573=0,$CD573,IF($BG573=0,"I. ütem forrása nincs kitöltve!",IF($BJ573=0,"II. ütem forrása nincs kitöltve!",IF($BD573=1,"Költségek üteme nem megfelelő (az időtartam és a költség üteme eltér)!",IF(AND(BH573=0,$BA573=1,$BJ573=1,$BD573=1),"Kötelező cellák kitöltve, de az I. ütem forrása hibás!",IF(AND(BJ573=0,$BA573=1,$BJ573=1,$BD573=1),"Kötelező cellák kitöltve, de a II. ütem forrása hibás!",IF(AND($BO573=1,$AZ573&lt;30),"Nullás a rövidtávú feladat és rövid (hiányzik) a hozzá tartozó indoklás!",IF(AND($BP573=1,$AZ573&lt;30),"Nullás a hosszútávú feladat és rövid (hiányzik) a hozzá tartozó indoklás!",IF(AND(BN573=1,C573="2011_RENDKÍVÜLI"),"II. ütemre nem tervezhet Rendkívüli feladatot!",IF(BH573=0,AD573,IF(BK573=0,AS573,IF(AND(BC573=1,$P573&gt;$N573),"EM rendelet 2. melléklet terhére elszámolt költség nem lehet nagyobb az I. ütemre tervezett tényleges költségnél!",IF($AC573&gt;$N573,"Többlet forrást jelölt meg az I. ütemnél! A forrás ne legyen több a költségnél.",IF($AQ573&gt;$O573,"Többlet forrást jelölt meg a II. ütemnél! A forrás ne legyen több a költségnél.","Kitöltés rendben!"))))))))))))))</f>
        <v>Kitöltés rendben!</v>
      </c>
      <c r="CF573" s="5">
        <f t="shared" ref="CF573:CF585" si="1807">IF(A573="Kitöltés rendben!",1,0)</f>
        <v>1</v>
      </c>
      <c r="CG573" s="5">
        <f t="shared" ref="CG573:CG585" si="1808">IF(AND($BB573="R",$CF573=1),1,IF(AND($BB573="RH",$CF573=1),1,0))</f>
        <v>0</v>
      </c>
      <c r="CH573" s="5">
        <f t="shared" ref="CH573:CH585" si="1809">IF(AND($BB573="H",$CF573=1),1,IF(AND($BB573="RH",$CF573=1),1,0))</f>
        <v>1</v>
      </c>
    </row>
    <row r="574" spans="1:86" s="2" customFormat="1" ht="30.2" customHeight="1" x14ac:dyDescent="0.25">
      <c r="A574" s="1" t="str">
        <f t="shared" si="1770"/>
        <v>Kitöltés rendben!</v>
      </c>
      <c r="B574" s="200">
        <v>2</v>
      </c>
      <c r="C574" s="199" t="s">
        <v>50</v>
      </c>
      <c r="D574" s="201" t="s">
        <v>782</v>
      </c>
      <c r="E574" s="201" t="s">
        <v>201</v>
      </c>
      <c r="F574" s="202" t="str">
        <f>VLOOKUP($G574,Összesítő!$B:$F,2,FALSE)</f>
        <v>21-32054-1-048-01-10</v>
      </c>
      <c r="G574" s="199" t="s">
        <v>280</v>
      </c>
      <c r="H574" s="202" t="str">
        <f>AY574&amp;"_"&amp;AW574&amp;"_FIV_"&amp;LEFT(Előlap!$B$6,4)</f>
        <v>3185_572_FIV_2026</v>
      </c>
      <c r="I574" s="202" t="str">
        <f>VLOOKUP($G574,Összesítő!$B:$F,5,FALSE)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4" s="202" t="str">
        <f>VLOOKUP($G574,Összesítő!$B:$F,4,FALSE)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4" s="6">
        <f t="shared" si="1609"/>
        <v>1800</v>
      </c>
      <c r="L574" s="200">
        <v>2036</v>
      </c>
      <c r="M574" s="200">
        <v>2036</v>
      </c>
      <c r="N574" s="12">
        <v>0</v>
      </c>
      <c r="O574" s="7">
        <v>1800</v>
      </c>
      <c r="P574" s="7">
        <v>0</v>
      </c>
      <c r="R574" s="7">
        <v>0</v>
      </c>
      <c r="S574" s="7">
        <v>0</v>
      </c>
      <c r="T574" s="7">
        <v>0</v>
      </c>
      <c r="U574" s="7">
        <v>0</v>
      </c>
      <c r="V574" s="7">
        <v>0</v>
      </c>
      <c r="W574" s="7">
        <v>0</v>
      </c>
      <c r="X574" s="7">
        <v>0</v>
      </c>
      <c r="Y574" s="7">
        <v>0</v>
      </c>
      <c r="Z574" s="7">
        <v>0</v>
      </c>
      <c r="AA574" s="7">
        <v>0</v>
      </c>
      <c r="AB574" s="7">
        <v>0</v>
      </c>
      <c r="AC574" s="6">
        <f t="shared" si="1771"/>
        <v>0</v>
      </c>
      <c r="AD574" s="3" t="str">
        <f t="shared" si="1772"/>
        <v>Nem rövidtávú a feladat.</v>
      </c>
      <c r="AF574" s="7">
        <v>0</v>
      </c>
      <c r="AG574" s="7">
        <v>0</v>
      </c>
      <c r="AH574" s="7">
        <v>0</v>
      </c>
      <c r="AI574" s="7">
        <v>0</v>
      </c>
      <c r="AJ574" s="7">
        <v>0</v>
      </c>
      <c r="AK574" s="7">
        <v>0</v>
      </c>
      <c r="AL574" s="7">
        <v>0</v>
      </c>
      <c r="AM574" s="7">
        <v>0</v>
      </c>
      <c r="AN574" s="7">
        <v>0</v>
      </c>
      <c r="AO574" s="7">
        <v>0</v>
      </c>
      <c r="AP574" s="7">
        <v>0</v>
      </c>
      <c r="AQ574" s="6">
        <f t="shared" si="1773"/>
        <v>0</v>
      </c>
      <c r="AR574" s="199" t="s">
        <v>205</v>
      </c>
      <c r="AS574" s="3" t="str">
        <f t="shared" si="1774"/>
        <v>Forráshiányos a feladat!</v>
      </c>
      <c r="AU574" s="201" t="s">
        <v>135</v>
      </c>
      <c r="AV574" s="201" t="s">
        <v>135</v>
      </c>
      <c r="AW574" s="202">
        <f>COUNTA($G$3:G574)</f>
        <v>572</v>
      </c>
      <c r="AY574" s="8">
        <f>VLOOKUP($G574,Összesítő!$B:$F,3,FALSE)</f>
        <v>3185</v>
      </c>
      <c r="AZ574" s="8">
        <f t="shared" si="1775"/>
        <v>0</v>
      </c>
      <c r="BA574" s="5">
        <f t="shared" si="1776"/>
        <v>1</v>
      </c>
      <c r="BB574" s="5" t="str">
        <f t="shared" si="1777"/>
        <v>H</v>
      </c>
      <c r="BC574" s="5">
        <f t="shared" si="1778"/>
        <v>0</v>
      </c>
      <c r="BD574" s="5">
        <f t="shared" si="1779"/>
        <v>0</v>
      </c>
      <c r="BE574" s="5">
        <f t="shared" si="1780"/>
        <v>0</v>
      </c>
      <c r="BF574" s="8" t="str">
        <f t="shared" si="1781"/>
        <v>Nem rövidtávú a feladat.</v>
      </c>
      <c r="BG574" s="5">
        <f t="shared" si="1782"/>
        <v>1</v>
      </c>
      <c r="BH574" s="5">
        <f t="shared" si="1783"/>
        <v>1</v>
      </c>
      <c r="BI574" s="5">
        <f t="shared" si="1784"/>
        <v>1</v>
      </c>
      <c r="BJ574" s="5">
        <f t="shared" si="1785"/>
        <v>1</v>
      </c>
      <c r="BK574" s="5">
        <f t="shared" si="1786"/>
        <v>1</v>
      </c>
      <c r="BL574" s="4" t="str">
        <f t="shared" si="1787"/>
        <v>Forráshiányos a feladat!</v>
      </c>
      <c r="BM574" s="5">
        <f t="shared" si="1788"/>
        <v>0</v>
      </c>
      <c r="BN574" s="5">
        <f t="shared" si="1789"/>
        <v>1</v>
      </c>
      <c r="BO574" s="5">
        <f t="shared" si="1790"/>
        <v>0</v>
      </c>
      <c r="BP574" s="5">
        <f t="shared" si="1791"/>
        <v>0</v>
      </c>
      <c r="BQ574" s="5">
        <f t="shared" si="1792"/>
        <v>0</v>
      </c>
      <c r="BR574" s="8">
        <f t="shared" si="1793"/>
        <v>0</v>
      </c>
      <c r="BS574" s="5">
        <f t="shared" si="1794"/>
        <v>0</v>
      </c>
      <c r="BT574" s="5">
        <f t="shared" si="1795"/>
        <v>0</v>
      </c>
      <c r="BU574" s="5">
        <f t="shared" si="1796"/>
        <v>1</v>
      </c>
      <c r="BV574" s="5">
        <f t="shared" si="1797"/>
        <v>1</v>
      </c>
      <c r="BW574" s="5">
        <f t="shared" si="1798"/>
        <v>1</v>
      </c>
      <c r="BX574" s="5">
        <f t="shared" si="1799"/>
        <v>1</v>
      </c>
      <c r="BY574" s="5">
        <f t="shared" si="1800"/>
        <v>1</v>
      </c>
      <c r="BZ574" s="5">
        <f t="shared" si="1801"/>
        <v>1</v>
      </c>
      <c r="CA574" s="5">
        <f t="shared" si="1802"/>
        <v>1</v>
      </c>
      <c r="CB574" s="5">
        <f t="shared" si="1803"/>
        <v>1</v>
      </c>
      <c r="CC574" s="5">
        <f t="shared" si="1804"/>
        <v>1</v>
      </c>
      <c r="CD574" s="5" t="str">
        <f t="shared" si="1805"/>
        <v>?</v>
      </c>
      <c r="CE574" s="4" t="str">
        <f t="shared" si="1806"/>
        <v>Kitöltés rendben!</v>
      </c>
      <c r="CF574" s="5">
        <f t="shared" si="1807"/>
        <v>1</v>
      </c>
      <c r="CG574" s="5">
        <f t="shared" si="1808"/>
        <v>0</v>
      </c>
      <c r="CH574" s="5">
        <f t="shared" si="1809"/>
        <v>1</v>
      </c>
    </row>
    <row r="575" spans="1:86" s="2" customFormat="1" ht="30.2" customHeight="1" x14ac:dyDescent="0.25">
      <c r="A575" s="1" t="str">
        <f t="shared" si="1770"/>
        <v>Kitöltés rendben!</v>
      </c>
      <c r="B575" s="200">
        <v>2</v>
      </c>
      <c r="C575" s="199" t="s">
        <v>24</v>
      </c>
      <c r="D575" s="201" t="s">
        <v>786</v>
      </c>
      <c r="E575" s="201" t="s">
        <v>201</v>
      </c>
      <c r="F575" s="202" t="str">
        <f>VLOOKUP($G575,Összesítő!$B:$F,2,FALSE)</f>
        <v>21-32054-1-048-01-10</v>
      </c>
      <c r="G575" s="199" t="s">
        <v>280</v>
      </c>
      <c r="H575" s="202" t="str">
        <f>AY575&amp;"_"&amp;AW575&amp;"_FIV_"&amp;LEFT(Előlap!$B$6,4)</f>
        <v>3185_573_FIV_2026</v>
      </c>
      <c r="I575" s="202" t="str">
        <f>VLOOKUP($G575,Összesítő!$B:$F,5,FALSE)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5" s="202" t="str">
        <f>VLOOKUP($G575,Összesítő!$B:$F,4,FALSE)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5" s="6">
        <f t="shared" si="1609"/>
        <v>25000</v>
      </c>
      <c r="L575" s="200">
        <v>2036</v>
      </c>
      <c r="M575" s="200">
        <v>2036</v>
      </c>
      <c r="N575" s="12">
        <v>0</v>
      </c>
      <c r="O575" s="7">
        <v>25000</v>
      </c>
      <c r="P575" s="7">
        <v>0</v>
      </c>
      <c r="R575" s="7">
        <v>0</v>
      </c>
      <c r="S575" s="7">
        <v>0</v>
      </c>
      <c r="T575" s="7">
        <v>0</v>
      </c>
      <c r="U575" s="7">
        <v>0</v>
      </c>
      <c r="V575" s="7">
        <v>0</v>
      </c>
      <c r="W575" s="7">
        <v>0</v>
      </c>
      <c r="X575" s="7">
        <v>0</v>
      </c>
      <c r="Y575" s="7">
        <v>0</v>
      </c>
      <c r="Z575" s="7">
        <v>0</v>
      </c>
      <c r="AA575" s="7">
        <v>0</v>
      </c>
      <c r="AB575" s="7">
        <v>0</v>
      </c>
      <c r="AC575" s="6">
        <f t="shared" si="1771"/>
        <v>0</v>
      </c>
      <c r="AD575" s="3" t="str">
        <f t="shared" si="1772"/>
        <v>Nem rövidtávú a feladat.</v>
      </c>
      <c r="AF575" s="7">
        <v>0</v>
      </c>
      <c r="AG575" s="7">
        <v>0</v>
      </c>
      <c r="AH575" s="7">
        <v>0</v>
      </c>
      <c r="AI575" s="7">
        <v>0</v>
      </c>
      <c r="AJ575" s="7">
        <v>0</v>
      </c>
      <c r="AK575" s="7">
        <v>0</v>
      </c>
      <c r="AL575" s="7">
        <v>0</v>
      </c>
      <c r="AM575" s="7">
        <v>0</v>
      </c>
      <c r="AN575" s="7">
        <v>0</v>
      </c>
      <c r="AO575" s="7">
        <v>0</v>
      </c>
      <c r="AP575" s="7">
        <v>0</v>
      </c>
      <c r="AQ575" s="6">
        <f t="shared" si="1773"/>
        <v>0</v>
      </c>
      <c r="AR575" s="199" t="s">
        <v>205</v>
      </c>
      <c r="AS575" s="3" t="str">
        <f t="shared" si="1774"/>
        <v>Forráshiányos a feladat!</v>
      </c>
      <c r="AU575" s="201" t="s">
        <v>135</v>
      </c>
      <c r="AV575" s="201" t="s">
        <v>135</v>
      </c>
      <c r="AW575" s="202">
        <f>COUNTA($G$3:G575)</f>
        <v>573</v>
      </c>
      <c r="AY575" s="8">
        <f>VLOOKUP($G575,Összesítő!$B:$F,3,FALSE)</f>
        <v>3185</v>
      </c>
      <c r="AZ575" s="8">
        <f t="shared" si="1775"/>
        <v>0</v>
      </c>
      <c r="BA575" s="5">
        <f t="shared" si="1776"/>
        <v>1</v>
      </c>
      <c r="BB575" s="5" t="str">
        <f t="shared" si="1777"/>
        <v>H</v>
      </c>
      <c r="BC575" s="5">
        <f t="shared" si="1778"/>
        <v>0</v>
      </c>
      <c r="BD575" s="5">
        <f t="shared" si="1779"/>
        <v>0</v>
      </c>
      <c r="BE575" s="5">
        <f t="shared" si="1780"/>
        <v>0</v>
      </c>
      <c r="BF575" s="8" t="str">
        <f t="shared" si="1781"/>
        <v>Nem rövidtávú a feladat.</v>
      </c>
      <c r="BG575" s="5">
        <f t="shared" si="1782"/>
        <v>1</v>
      </c>
      <c r="BH575" s="5">
        <f t="shared" si="1783"/>
        <v>1</v>
      </c>
      <c r="BI575" s="5">
        <f t="shared" si="1784"/>
        <v>1</v>
      </c>
      <c r="BJ575" s="5">
        <f t="shared" si="1785"/>
        <v>1</v>
      </c>
      <c r="BK575" s="5">
        <f t="shared" si="1786"/>
        <v>1</v>
      </c>
      <c r="BL575" s="4" t="str">
        <f t="shared" si="1787"/>
        <v>Forráshiányos a feladat!</v>
      </c>
      <c r="BM575" s="5">
        <f t="shared" si="1788"/>
        <v>0</v>
      </c>
      <c r="BN575" s="5">
        <f t="shared" si="1789"/>
        <v>1</v>
      </c>
      <c r="BO575" s="5">
        <f t="shared" si="1790"/>
        <v>0</v>
      </c>
      <c r="BP575" s="5">
        <f t="shared" si="1791"/>
        <v>0</v>
      </c>
      <c r="BQ575" s="5">
        <f t="shared" si="1792"/>
        <v>0</v>
      </c>
      <c r="BR575" s="8">
        <f t="shared" si="1793"/>
        <v>0</v>
      </c>
      <c r="BS575" s="5">
        <f t="shared" si="1794"/>
        <v>0</v>
      </c>
      <c r="BT575" s="5">
        <f t="shared" si="1795"/>
        <v>0</v>
      </c>
      <c r="BU575" s="5">
        <f t="shared" si="1796"/>
        <v>1</v>
      </c>
      <c r="BV575" s="5">
        <f t="shared" si="1797"/>
        <v>1</v>
      </c>
      <c r="BW575" s="5">
        <f t="shared" si="1798"/>
        <v>1</v>
      </c>
      <c r="BX575" s="5">
        <f t="shared" si="1799"/>
        <v>1</v>
      </c>
      <c r="BY575" s="5">
        <f t="shared" si="1800"/>
        <v>1</v>
      </c>
      <c r="BZ575" s="5">
        <f t="shared" si="1801"/>
        <v>1</v>
      </c>
      <c r="CA575" s="5">
        <f t="shared" si="1802"/>
        <v>1</v>
      </c>
      <c r="CB575" s="5">
        <f t="shared" si="1803"/>
        <v>1</v>
      </c>
      <c r="CC575" s="5">
        <f t="shared" si="1804"/>
        <v>1</v>
      </c>
      <c r="CD575" s="5" t="str">
        <f t="shared" si="1805"/>
        <v>?</v>
      </c>
      <c r="CE575" s="4" t="str">
        <f t="shared" si="1806"/>
        <v>Kitöltés rendben!</v>
      </c>
      <c r="CF575" s="5">
        <f t="shared" si="1807"/>
        <v>1</v>
      </c>
      <c r="CG575" s="5">
        <f t="shared" si="1808"/>
        <v>0</v>
      </c>
      <c r="CH575" s="5">
        <f t="shared" si="1809"/>
        <v>1</v>
      </c>
    </row>
    <row r="576" spans="1:86" s="2" customFormat="1" ht="30.2" customHeight="1" x14ac:dyDescent="0.25">
      <c r="A576" s="1" t="str">
        <f t="shared" si="1770"/>
        <v>Kitöltés rendben!</v>
      </c>
      <c r="B576" s="200">
        <v>2</v>
      </c>
      <c r="C576" s="199" t="s">
        <v>24</v>
      </c>
      <c r="D576" s="201" t="s">
        <v>787</v>
      </c>
      <c r="E576" s="201" t="s">
        <v>201</v>
      </c>
      <c r="F576" s="202" t="str">
        <f>VLOOKUP($G576,Összesítő!$B:$F,2,FALSE)</f>
        <v>21-32054-1-048-01-10</v>
      </c>
      <c r="G576" s="199" t="s">
        <v>280</v>
      </c>
      <c r="H576" s="202" t="str">
        <f>AY576&amp;"_"&amp;AW576&amp;"_FIV_"&amp;LEFT(Előlap!$B$6,4)</f>
        <v>3185_574_FIV_2026</v>
      </c>
      <c r="I576" s="202" t="str">
        <f>VLOOKUP($G576,Összesítő!$B:$F,5,FALSE)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6" s="202" t="str">
        <f>VLOOKUP($G576,Összesítő!$B:$F,4,FALSE)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6" s="6">
        <f t="shared" si="1609"/>
        <v>9940</v>
      </c>
      <c r="L576" s="200">
        <v>2028</v>
      </c>
      <c r="M576" s="200">
        <v>2036</v>
      </c>
      <c r="N576" s="12">
        <v>0</v>
      </c>
      <c r="O576" s="7">
        <v>9940</v>
      </c>
      <c r="P576" s="7">
        <v>0</v>
      </c>
      <c r="R576" s="7">
        <v>0</v>
      </c>
      <c r="S576" s="7">
        <v>0</v>
      </c>
      <c r="T576" s="7">
        <v>0</v>
      </c>
      <c r="U576" s="7">
        <v>0</v>
      </c>
      <c r="V576" s="7">
        <v>0</v>
      </c>
      <c r="W576" s="7">
        <v>0</v>
      </c>
      <c r="X576" s="7">
        <v>0</v>
      </c>
      <c r="Y576" s="7">
        <v>0</v>
      </c>
      <c r="Z576" s="7">
        <v>0</v>
      </c>
      <c r="AA576" s="7">
        <v>0</v>
      </c>
      <c r="AB576" s="7">
        <v>0</v>
      </c>
      <c r="AC576" s="6">
        <f t="shared" si="1771"/>
        <v>0</v>
      </c>
      <c r="AD576" s="3" t="str">
        <f t="shared" si="1772"/>
        <v>Nem rövidtávú a feladat.</v>
      </c>
      <c r="AF576" s="7">
        <v>0</v>
      </c>
      <c r="AG576" s="7">
        <v>0</v>
      </c>
      <c r="AH576" s="7">
        <v>0</v>
      </c>
      <c r="AI576" s="7">
        <v>0</v>
      </c>
      <c r="AJ576" s="7">
        <v>0</v>
      </c>
      <c r="AK576" s="7">
        <v>0</v>
      </c>
      <c r="AL576" s="7">
        <v>0</v>
      </c>
      <c r="AM576" s="7">
        <v>0</v>
      </c>
      <c r="AN576" s="7">
        <v>0</v>
      </c>
      <c r="AO576" s="7">
        <v>0</v>
      </c>
      <c r="AP576" s="7">
        <v>0</v>
      </c>
      <c r="AQ576" s="6">
        <f t="shared" si="1773"/>
        <v>0</v>
      </c>
      <c r="AR576" s="199" t="s">
        <v>205</v>
      </c>
      <c r="AS576" s="3" t="str">
        <f t="shared" si="1774"/>
        <v>Forráshiányos a feladat!</v>
      </c>
      <c r="AU576" s="201" t="s">
        <v>135</v>
      </c>
      <c r="AV576" s="201" t="s">
        <v>135</v>
      </c>
      <c r="AW576" s="202">
        <f>COUNTA($G$3:G576)</f>
        <v>574</v>
      </c>
      <c r="AY576" s="8">
        <f>VLOOKUP($G576,Összesítő!$B:$F,3,FALSE)</f>
        <v>3185</v>
      </c>
      <c r="AZ576" s="8">
        <f t="shared" si="1775"/>
        <v>0</v>
      </c>
      <c r="BA576" s="5">
        <f t="shared" si="1776"/>
        <v>1</v>
      </c>
      <c r="BB576" s="5" t="str">
        <f t="shared" si="1777"/>
        <v>H</v>
      </c>
      <c r="BC576" s="5">
        <f t="shared" si="1778"/>
        <v>0</v>
      </c>
      <c r="BD576" s="5">
        <f t="shared" si="1779"/>
        <v>0</v>
      </c>
      <c r="BE576" s="5">
        <f t="shared" si="1780"/>
        <v>0</v>
      </c>
      <c r="BF576" s="8" t="str">
        <f t="shared" si="1781"/>
        <v>Nem rövidtávú a feladat.</v>
      </c>
      <c r="BG576" s="5">
        <f t="shared" si="1782"/>
        <v>1</v>
      </c>
      <c r="BH576" s="5">
        <f t="shared" si="1783"/>
        <v>1</v>
      </c>
      <c r="BI576" s="5">
        <f t="shared" si="1784"/>
        <v>1</v>
      </c>
      <c r="BJ576" s="5">
        <f t="shared" si="1785"/>
        <v>1</v>
      </c>
      <c r="BK576" s="5">
        <f t="shared" si="1786"/>
        <v>1</v>
      </c>
      <c r="BL576" s="4" t="str">
        <f t="shared" si="1787"/>
        <v>Forráshiányos a feladat!</v>
      </c>
      <c r="BM576" s="5">
        <f t="shared" si="1788"/>
        <v>0</v>
      </c>
      <c r="BN576" s="5">
        <f t="shared" si="1789"/>
        <v>1</v>
      </c>
      <c r="BO576" s="5">
        <f t="shared" si="1790"/>
        <v>0</v>
      </c>
      <c r="BP576" s="5">
        <f t="shared" si="1791"/>
        <v>0</v>
      </c>
      <c r="BQ576" s="5">
        <f t="shared" si="1792"/>
        <v>0</v>
      </c>
      <c r="BR576" s="8">
        <f t="shared" si="1793"/>
        <v>0</v>
      </c>
      <c r="BS576" s="5">
        <f t="shared" si="1794"/>
        <v>0</v>
      </c>
      <c r="BT576" s="5">
        <f t="shared" si="1795"/>
        <v>0</v>
      </c>
      <c r="BU576" s="5">
        <f t="shared" si="1796"/>
        <v>1</v>
      </c>
      <c r="BV576" s="5">
        <f t="shared" si="1797"/>
        <v>1</v>
      </c>
      <c r="BW576" s="5">
        <f t="shared" si="1798"/>
        <v>1</v>
      </c>
      <c r="BX576" s="5">
        <f t="shared" si="1799"/>
        <v>1</v>
      </c>
      <c r="BY576" s="5">
        <f t="shared" si="1800"/>
        <v>1</v>
      </c>
      <c r="BZ576" s="5">
        <f t="shared" si="1801"/>
        <v>1</v>
      </c>
      <c r="CA576" s="5">
        <f t="shared" si="1802"/>
        <v>1</v>
      </c>
      <c r="CB576" s="5">
        <f t="shared" si="1803"/>
        <v>1</v>
      </c>
      <c r="CC576" s="5">
        <f t="shared" si="1804"/>
        <v>1</v>
      </c>
      <c r="CD576" s="5" t="str">
        <f t="shared" si="1805"/>
        <v>?</v>
      </c>
      <c r="CE576" s="4" t="str">
        <f t="shared" si="1806"/>
        <v>Kitöltés rendben!</v>
      </c>
      <c r="CF576" s="5">
        <f t="shared" si="1807"/>
        <v>1</v>
      </c>
      <c r="CG576" s="5">
        <f t="shared" si="1808"/>
        <v>0</v>
      </c>
      <c r="CH576" s="5">
        <f t="shared" si="1809"/>
        <v>1</v>
      </c>
    </row>
    <row r="577" spans="1:86" s="2" customFormat="1" ht="30.2" customHeight="1" x14ac:dyDescent="0.25">
      <c r="A577" s="1" t="str">
        <f t="shared" si="1770"/>
        <v>Kitöltés rendben!</v>
      </c>
      <c r="B577" s="200">
        <v>2</v>
      </c>
      <c r="C577" s="199" t="s">
        <v>70</v>
      </c>
      <c r="D577" s="201" t="s">
        <v>788</v>
      </c>
      <c r="E577" s="201" t="s">
        <v>201</v>
      </c>
      <c r="F577" s="202" t="str">
        <f>VLOOKUP($G577,Összesítő!$B:$F,2,FALSE)</f>
        <v>21-32054-1-048-01-10</v>
      </c>
      <c r="G577" s="199" t="s">
        <v>280</v>
      </c>
      <c r="H577" s="202" t="str">
        <f>AY577&amp;"_"&amp;AW577&amp;"_FIV_"&amp;LEFT(Előlap!$B$6,4)</f>
        <v>3185_575_FIV_2026</v>
      </c>
      <c r="I577" s="202" t="str">
        <f>VLOOKUP($G577,Összesítő!$B:$F,5,FALSE)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7" s="202" t="str">
        <f>VLOOKUP($G577,Összesítő!$B:$F,4,FALSE)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7" s="6">
        <f t="shared" si="1609"/>
        <v>3400</v>
      </c>
      <c r="L577" s="200">
        <v>2028</v>
      </c>
      <c r="M577" s="200">
        <v>2032</v>
      </c>
      <c r="N577" s="12">
        <v>0</v>
      </c>
      <c r="O577" s="7">
        <v>3400</v>
      </c>
      <c r="P577" s="7">
        <v>0</v>
      </c>
      <c r="R577" s="7">
        <v>0</v>
      </c>
      <c r="S577" s="7">
        <v>0</v>
      </c>
      <c r="T577" s="7">
        <v>0</v>
      </c>
      <c r="U577" s="7">
        <v>0</v>
      </c>
      <c r="V577" s="7">
        <v>0</v>
      </c>
      <c r="W577" s="7">
        <v>0</v>
      </c>
      <c r="X577" s="7">
        <v>0</v>
      </c>
      <c r="Y577" s="7">
        <v>0</v>
      </c>
      <c r="Z577" s="7">
        <v>0</v>
      </c>
      <c r="AA577" s="7">
        <v>0</v>
      </c>
      <c r="AB577" s="7">
        <v>0</v>
      </c>
      <c r="AC577" s="6">
        <f t="shared" si="1771"/>
        <v>0</v>
      </c>
      <c r="AD577" s="3" t="str">
        <f t="shared" si="1772"/>
        <v>Nem rövidtávú a feladat.</v>
      </c>
      <c r="AF577" s="7">
        <v>0</v>
      </c>
      <c r="AG577" s="7">
        <v>0</v>
      </c>
      <c r="AH577" s="7">
        <v>0</v>
      </c>
      <c r="AI577" s="7">
        <v>0</v>
      </c>
      <c r="AJ577" s="7">
        <v>0</v>
      </c>
      <c r="AK577" s="7">
        <v>0</v>
      </c>
      <c r="AL577" s="7">
        <v>0</v>
      </c>
      <c r="AM577" s="7">
        <v>0</v>
      </c>
      <c r="AN577" s="7">
        <v>0</v>
      </c>
      <c r="AO577" s="7">
        <v>0</v>
      </c>
      <c r="AP577" s="7">
        <v>0</v>
      </c>
      <c r="AQ577" s="6">
        <f t="shared" si="1773"/>
        <v>0</v>
      </c>
      <c r="AR577" s="199" t="s">
        <v>205</v>
      </c>
      <c r="AS577" s="3" t="str">
        <f t="shared" si="1774"/>
        <v>Forráshiányos a feladat!</v>
      </c>
      <c r="AU577" s="201" t="s">
        <v>135</v>
      </c>
      <c r="AV577" s="201" t="s">
        <v>135</v>
      </c>
      <c r="AW577" s="202">
        <f>COUNTA($G$3:G577)</f>
        <v>575</v>
      </c>
      <c r="AY577" s="8">
        <f>VLOOKUP($G577,Összesítő!$B:$F,3,FALSE)</f>
        <v>3185</v>
      </c>
      <c r="AZ577" s="8">
        <f t="shared" si="1775"/>
        <v>0</v>
      </c>
      <c r="BA577" s="5">
        <f t="shared" si="1776"/>
        <v>1</v>
      </c>
      <c r="BB577" s="5" t="str">
        <f t="shared" si="1777"/>
        <v>H</v>
      </c>
      <c r="BC577" s="5">
        <f t="shared" si="1778"/>
        <v>0</v>
      </c>
      <c r="BD577" s="5">
        <f t="shared" si="1779"/>
        <v>0</v>
      </c>
      <c r="BE577" s="5">
        <f t="shared" si="1780"/>
        <v>0</v>
      </c>
      <c r="BF577" s="8" t="str">
        <f t="shared" si="1781"/>
        <v>Nem rövidtávú a feladat.</v>
      </c>
      <c r="BG577" s="5">
        <f t="shared" si="1782"/>
        <v>1</v>
      </c>
      <c r="BH577" s="5">
        <f t="shared" si="1783"/>
        <v>1</v>
      </c>
      <c r="BI577" s="5">
        <f t="shared" si="1784"/>
        <v>1</v>
      </c>
      <c r="BJ577" s="5">
        <f t="shared" si="1785"/>
        <v>1</v>
      </c>
      <c r="BK577" s="5">
        <f t="shared" si="1786"/>
        <v>1</v>
      </c>
      <c r="BL577" s="4" t="str">
        <f t="shared" si="1787"/>
        <v>Forráshiányos a feladat!</v>
      </c>
      <c r="BM577" s="5">
        <f t="shared" si="1788"/>
        <v>0</v>
      </c>
      <c r="BN577" s="5">
        <f t="shared" si="1789"/>
        <v>1</v>
      </c>
      <c r="BO577" s="5">
        <f t="shared" si="1790"/>
        <v>0</v>
      </c>
      <c r="BP577" s="5">
        <f t="shared" si="1791"/>
        <v>0</v>
      </c>
      <c r="BQ577" s="5">
        <f t="shared" si="1792"/>
        <v>0</v>
      </c>
      <c r="BR577" s="8">
        <f t="shared" si="1793"/>
        <v>0</v>
      </c>
      <c r="BS577" s="5">
        <f t="shared" si="1794"/>
        <v>0</v>
      </c>
      <c r="BT577" s="5">
        <f t="shared" si="1795"/>
        <v>0</v>
      </c>
      <c r="BU577" s="5">
        <f t="shared" si="1796"/>
        <v>1</v>
      </c>
      <c r="BV577" s="5">
        <f t="shared" si="1797"/>
        <v>1</v>
      </c>
      <c r="BW577" s="5">
        <f t="shared" si="1798"/>
        <v>1</v>
      </c>
      <c r="BX577" s="5">
        <f t="shared" si="1799"/>
        <v>1</v>
      </c>
      <c r="BY577" s="5">
        <f t="shared" si="1800"/>
        <v>1</v>
      </c>
      <c r="BZ577" s="5">
        <f t="shared" si="1801"/>
        <v>1</v>
      </c>
      <c r="CA577" s="5">
        <f t="shared" si="1802"/>
        <v>1</v>
      </c>
      <c r="CB577" s="5">
        <f t="shared" si="1803"/>
        <v>1</v>
      </c>
      <c r="CC577" s="5">
        <f t="shared" si="1804"/>
        <v>1</v>
      </c>
      <c r="CD577" s="5" t="str">
        <f t="shared" si="1805"/>
        <v>?</v>
      </c>
      <c r="CE577" s="4" t="str">
        <f t="shared" si="1806"/>
        <v>Kitöltés rendben!</v>
      </c>
      <c r="CF577" s="5">
        <f t="shared" si="1807"/>
        <v>1</v>
      </c>
      <c r="CG577" s="5">
        <f t="shared" si="1808"/>
        <v>0</v>
      </c>
      <c r="CH577" s="5">
        <f t="shared" si="1809"/>
        <v>1</v>
      </c>
    </row>
    <row r="578" spans="1:86" s="2" customFormat="1" ht="30.2" customHeight="1" x14ac:dyDescent="0.25">
      <c r="A578" s="1" t="str">
        <f t="shared" si="1770"/>
        <v>Kitöltés rendben!</v>
      </c>
      <c r="B578" s="200">
        <v>2</v>
      </c>
      <c r="C578" s="199" t="s">
        <v>70</v>
      </c>
      <c r="D578" s="201" t="s">
        <v>789</v>
      </c>
      <c r="E578" s="201" t="s">
        <v>201</v>
      </c>
      <c r="F578" s="202" t="str">
        <f>VLOOKUP($G578,Összesítő!$B:$F,2,FALSE)</f>
        <v>21-32054-1-048-01-10</v>
      </c>
      <c r="G578" s="199" t="s">
        <v>280</v>
      </c>
      <c r="H578" s="202" t="str">
        <f>AY578&amp;"_"&amp;AW578&amp;"_FIV_"&amp;LEFT(Előlap!$B$6,4)</f>
        <v>3185_576_FIV_2026</v>
      </c>
      <c r="I578" s="202" t="str">
        <f>VLOOKUP($G578,Összesítő!$B:$F,5,FALSE)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8" s="202" t="str">
        <f>VLOOKUP($G578,Összesítő!$B:$F,4,FALSE)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8" s="6">
        <f t="shared" si="1609"/>
        <v>1000</v>
      </c>
      <c r="L578" s="200">
        <v>2028</v>
      </c>
      <c r="M578" s="200">
        <v>2032</v>
      </c>
      <c r="N578" s="12">
        <v>0</v>
      </c>
      <c r="O578" s="7">
        <v>1000</v>
      </c>
      <c r="P578" s="7">
        <v>0</v>
      </c>
      <c r="R578" s="7">
        <v>0</v>
      </c>
      <c r="S578" s="7">
        <v>0</v>
      </c>
      <c r="T578" s="7">
        <v>0</v>
      </c>
      <c r="U578" s="7">
        <v>0</v>
      </c>
      <c r="V578" s="7">
        <v>0</v>
      </c>
      <c r="W578" s="7">
        <v>0</v>
      </c>
      <c r="X578" s="7">
        <v>0</v>
      </c>
      <c r="Y578" s="7">
        <v>0</v>
      </c>
      <c r="Z578" s="7">
        <v>0</v>
      </c>
      <c r="AA578" s="7">
        <v>0</v>
      </c>
      <c r="AB578" s="7">
        <v>0</v>
      </c>
      <c r="AC578" s="6">
        <f t="shared" si="1771"/>
        <v>0</v>
      </c>
      <c r="AD578" s="3" t="str">
        <f t="shared" si="1772"/>
        <v>Nem rövidtávú a feladat.</v>
      </c>
      <c r="AF578" s="7">
        <v>0</v>
      </c>
      <c r="AG578" s="7">
        <v>0</v>
      </c>
      <c r="AH578" s="7">
        <v>0</v>
      </c>
      <c r="AI578" s="7">
        <v>0</v>
      </c>
      <c r="AJ578" s="7">
        <v>0</v>
      </c>
      <c r="AK578" s="7">
        <v>0</v>
      </c>
      <c r="AL578" s="7">
        <v>0</v>
      </c>
      <c r="AM578" s="7">
        <v>0</v>
      </c>
      <c r="AN578" s="7">
        <v>0</v>
      </c>
      <c r="AO578" s="7">
        <v>0</v>
      </c>
      <c r="AP578" s="7">
        <v>0</v>
      </c>
      <c r="AQ578" s="6">
        <f t="shared" si="1773"/>
        <v>0</v>
      </c>
      <c r="AR578" s="199" t="s">
        <v>205</v>
      </c>
      <c r="AS578" s="3" t="str">
        <f t="shared" si="1774"/>
        <v>Forráshiányos a feladat!</v>
      </c>
      <c r="AU578" s="201" t="s">
        <v>135</v>
      </c>
      <c r="AV578" s="201" t="s">
        <v>135</v>
      </c>
      <c r="AW578" s="202">
        <f>COUNTA($G$3:G578)</f>
        <v>576</v>
      </c>
      <c r="AY578" s="8">
        <f>VLOOKUP($G578,Összesítő!$B:$F,3,FALSE)</f>
        <v>3185</v>
      </c>
      <c r="AZ578" s="8">
        <f t="shared" si="1775"/>
        <v>0</v>
      </c>
      <c r="BA578" s="5">
        <f t="shared" si="1776"/>
        <v>1</v>
      </c>
      <c r="BB578" s="5" t="str">
        <f t="shared" si="1777"/>
        <v>H</v>
      </c>
      <c r="BC578" s="5">
        <f t="shared" si="1778"/>
        <v>0</v>
      </c>
      <c r="BD578" s="5">
        <f t="shared" si="1779"/>
        <v>0</v>
      </c>
      <c r="BE578" s="5">
        <f t="shared" si="1780"/>
        <v>0</v>
      </c>
      <c r="BF578" s="8" t="str">
        <f t="shared" si="1781"/>
        <v>Nem rövidtávú a feladat.</v>
      </c>
      <c r="BG578" s="5">
        <f t="shared" si="1782"/>
        <v>1</v>
      </c>
      <c r="BH578" s="5">
        <f t="shared" si="1783"/>
        <v>1</v>
      </c>
      <c r="BI578" s="5">
        <f t="shared" si="1784"/>
        <v>1</v>
      </c>
      <c r="BJ578" s="5">
        <f t="shared" si="1785"/>
        <v>1</v>
      </c>
      <c r="BK578" s="5">
        <f t="shared" si="1786"/>
        <v>1</v>
      </c>
      <c r="BL578" s="4" t="str">
        <f t="shared" si="1787"/>
        <v>Forráshiányos a feladat!</v>
      </c>
      <c r="BM578" s="5">
        <f t="shared" si="1788"/>
        <v>0</v>
      </c>
      <c r="BN578" s="5">
        <f t="shared" si="1789"/>
        <v>1</v>
      </c>
      <c r="BO578" s="5">
        <f t="shared" si="1790"/>
        <v>0</v>
      </c>
      <c r="BP578" s="5">
        <f t="shared" si="1791"/>
        <v>0</v>
      </c>
      <c r="BQ578" s="5">
        <f t="shared" si="1792"/>
        <v>0</v>
      </c>
      <c r="BR578" s="8">
        <f t="shared" si="1793"/>
        <v>0</v>
      </c>
      <c r="BS578" s="5">
        <f t="shared" si="1794"/>
        <v>0</v>
      </c>
      <c r="BT578" s="5">
        <f t="shared" si="1795"/>
        <v>0</v>
      </c>
      <c r="BU578" s="5">
        <f t="shared" si="1796"/>
        <v>1</v>
      </c>
      <c r="BV578" s="5">
        <f t="shared" si="1797"/>
        <v>1</v>
      </c>
      <c r="BW578" s="5">
        <f t="shared" si="1798"/>
        <v>1</v>
      </c>
      <c r="BX578" s="5">
        <f t="shared" si="1799"/>
        <v>1</v>
      </c>
      <c r="BY578" s="5">
        <f t="shared" si="1800"/>
        <v>1</v>
      </c>
      <c r="BZ578" s="5">
        <f t="shared" si="1801"/>
        <v>1</v>
      </c>
      <c r="CA578" s="5">
        <f t="shared" si="1802"/>
        <v>1</v>
      </c>
      <c r="CB578" s="5">
        <f t="shared" si="1803"/>
        <v>1</v>
      </c>
      <c r="CC578" s="5">
        <f t="shared" si="1804"/>
        <v>1</v>
      </c>
      <c r="CD578" s="5" t="str">
        <f t="shared" si="1805"/>
        <v>?</v>
      </c>
      <c r="CE578" s="4" t="str">
        <f t="shared" si="1806"/>
        <v>Kitöltés rendben!</v>
      </c>
      <c r="CF578" s="5">
        <f t="shared" si="1807"/>
        <v>1</v>
      </c>
      <c r="CG578" s="5">
        <f t="shared" si="1808"/>
        <v>0</v>
      </c>
      <c r="CH578" s="5">
        <f t="shared" si="1809"/>
        <v>1</v>
      </c>
    </row>
    <row r="579" spans="1:86" s="2" customFormat="1" ht="30.2" customHeight="1" x14ac:dyDescent="0.25">
      <c r="A579" s="1" t="str">
        <f t="shared" si="1770"/>
        <v>Kitöltés rendben!</v>
      </c>
      <c r="B579" s="200">
        <v>2</v>
      </c>
      <c r="C579" s="199" t="s">
        <v>80</v>
      </c>
      <c r="D579" s="201" t="s">
        <v>790</v>
      </c>
      <c r="E579" s="201" t="s">
        <v>201</v>
      </c>
      <c r="F579" s="202" t="str">
        <f>VLOOKUP($G579,Összesítő!$B:$F,2,FALSE)</f>
        <v>21-32054-1-048-01-10</v>
      </c>
      <c r="G579" s="199" t="s">
        <v>280</v>
      </c>
      <c r="H579" s="202" t="str">
        <f>AY579&amp;"_"&amp;AW579&amp;"_FIV_"&amp;LEFT(Előlap!$B$6,4)</f>
        <v>3185_577_FIV_2026</v>
      </c>
      <c r="I579" s="202" t="str">
        <f>VLOOKUP($G579,Összesítő!$B:$F,5,FALSE)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79" s="202" t="str">
        <f>VLOOKUP($G579,Összesítő!$B:$F,4,FALSE)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79" s="6">
        <f t="shared" si="1609"/>
        <v>4000</v>
      </c>
      <c r="L579" s="200">
        <v>2028</v>
      </c>
      <c r="M579" s="200">
        <v>2028</v>
      </c>
      <c r="N579" s="12">
        <v>0</v>
      </c>
      <c r="O579" s="7">
        <v>4000</v>
      </c>
      <c r="P579" s="7">
        <v>0</v>
      </c>
      <c r="R579" s="7">
        <v>0</v>
      </c>
      <c r="S579" s="7">
        <v>0</v>
      </c>
      <c r="T579" s="7">
        <v>0</v>
      </c>
      <c r="U579" s="7">
        <v>0</v>
      </c>
      <c r="V579" s="7">
        <v>0</v>
      </c>
      <c r="W579" s="7">
        <v>0</v>
      </c>
      <c r="X579" s="7">
        <v>0</v>
      </c>
      <c r="Y579" s="7">
        <v>0</v>
      </c>
      <c r="Z579" s="7">
        <v>0</v>
      </c>
      <c r="AA579" s="7">
        <v>0</v>
      </c>
      <c r="AB579" s="7">
        <v>0</v>
      </c>
      <c r="AC579" s="6">
        <f t="shared" si="1771"/>
        <v>0</v>
      </c>
      <c r="AD579" s="3" t="str">
        <f t="shared" si="1772"/>
        <v>Nem rövidtávú a feladat.</v>
      </c>
      <c r="AF579" s="7">
        <v>4000</v>
      </c>
      <c r="AG579" s="7">
        <v>0</v>
      </c>
      <c r="AH579" s="7">
        <v>0</v>
      </c>
      <c r="AI579" s="7">
        <v>0</v>
      </c>
      <c r="AJ579" s="7">
        <v>0</v>
      </c>
      <c r="AK579" s="7">
        <v>0</v>
      </c>
      <c r="AL579" s="7">
        <v>0</v>
      </c>
      <c r="AM579" s="7">
        <v>0</v>
      </c>
      <c r="AN579" s="7">
        <v>0</v>
      </c>
      <c r="AO579" s="7">
        <v>0</v>
      </c>
      <c r="AP579" s="7">
        <v>0</v>
      </c>
      <c r="AQ579" s="6">
        <f t="shared" si="1773"/>
        <v>4000</v>
      </c>
      <c r="AR579" s="199" t="s">
        <v>203</v>
      </c>
      <c r="AS579" s="3" t="str">
        <f t="shared" si="1774"/>
        <v>A forrás egyenlő a költséggel (II.ütem).</v>
      </c>
      <c r="AU579" s="201" t="s">
        <v>135</v>
      </c>
      <c r="AV579" s="201" t="s">
        <v>135</v>
      </c>
      <c r="AW579" s="202">
        <f>COUNTA($G$3:G579)</f>
        <v>577</v>
      </c>
      <c r="AY579" s="8">
        <f>VLOOKUP($G579,Összesítő!$B:$F,3,FALSE)</f>
        <v>3185</v>
      </c>
      <c r="AZ579" s="8">
        <f t="shared" si="1775"/>
        <v>0</v>
      </c>
      <c r="BA579" s="5">
        <f t="shared" si="1776"/>
        <v>1</v>
      </c>
      <c r="BB579" s="5" t="str">
        <f t="shared" si="1777"/>
        <v>H</v>
      </c>
      <c r="BC579" s="5">
        <f t="shared" si="1778"/>
        <v>0</v>
      </c>
      <c r="BD579" s="5">
        <f t="shared" si="1779"/>
        <v>0</v>
      </c>
      <c r="BE579" s="5">
        <f t="shared" si="1780"/>
        <v>0</v>
      </c>
      <c r="BF579" s="8" t="str">
        <f t="shared" si="1781"/>
        <v>Nem rövidtávú a feladat.</v>
      </c>
      <c r="BG579" s="5">
        <f t="shared" si="1782"/>
        <v>1</v>
      </c>
      <c r="BH579" s="5">
        <f t="shared" si="1783"/>
        <v>1</v>
      </c>
      <c r="BI579" s="5">
        <f t="shared" si="1784"/>
        <v>0</v>
      </c>
      <c r="BJ579" s="5">
        <f t="shared" si="1785"/>
        <v>1</v>
      </c>
      <c r="BK579" s="5">
        <f t="shared" si="1786"/>
        <v>1</v>
      </c>
      <c r="BL579" s="4" t="str">
        <f t="shared" si="1787"/>
        <v>A forrás egyenlő a költséggel (II.ütem).</v>
      </c>
      <c r="BM579" s="5">
        <f t="shared" si="1788"/>
        <v>0</v>
      </c>
      <c r="BN579" s="5">
        <f t="shared" si="1789"/>
        <v>1</v>
      </c>
      <c r="BO579" s="5">
        <f t="shared" si="1790"/>
        <v>0</v>
      </c>
      <c r="BP579" s="5">
        <f t="shared" si="1791"/>
        <v>0</v>
      </c>
      <c r="BQ579" s="5">
        <f t="shared" si="1792"/>
        <v>0</v>
      </c>
      <c r="BR579" s="8">
        <f t="shared" si="1793"/>
        <v>0</v>
      </c>
      <c r="BS579" s="5">
        <f t="shared" si="1794"/>
        <v>0</v>
      </c>
      <c r="BT579" s="5">
        <f t="shared" si="1795"/>
        <v>0</v>
      </c>
      <c r="BU579" s="5">
        <f t="shared" si="1796"/>
        <v>1</v>
      </c>
      <c r="BV579" s="5">
        <f t="shared" si="1797"/>
        <v>1</v>
      </c>
      <c r="BW579" s="5">
        <f t="shared" si="1798"/>
        <v>1</v>
      </c>
      <c r="BX579" s="5">
        <f t="shared" si="1799"/>
        <v>1</v>
      </c>
      <c r="BY579" s="5">
        <f t="shared" si="1800"/>
        <v>1</v>
      </c>
      <c r="BZ579" s="5">
        <f t="shared" si="1801"/>
        <v>1</v>
      </c>
      <c r="CA579" s="5">
        <f t="shared" si="1802"/>
        <v>1</v>
      </c>
      <c r="CB579" s="5">
        <f t="shared" si="1803"/>
        <v>1</v>
      </c>
      <c r="CC579" s="5">
        <f t="shared" si="1804"/>
        <v>1</v>
      </c>
      <c r="CD579" s="5" t="str">
        <f t="shared" si="1805"/>
        <v>?</v>
      </c>
      <c r="CE579" s="4" t="str">
        <f t="shared" si="1806"/>
        <v>Kitöltés rendben!</v>
      </c>
      <c r="CF579" s="5">
        <f t="shared" si="1807"/>
        <v>1</v>
      </c>
      <c r="CG579" s="5">
        <f t="shared" si="1808"/>
        <v>0</v>
      </c>
      <c r="CH579" s="5">
        <f t="shared" si="1809"/>
        <v>1</v>
      </c>
    </row>
    <row r="580" spans="1:86" s="2" customFormat="1" ht="30.2" customHeight="1" x14ac:dyDescent="0.25">
      <c r="A580" s="1" t="str">
        <f t="shared" si="1770"/>
        <v>Kitöltés rendben!</v>
      </c>
      <c r="B580" s="200">
        <v>2</v>
      </c>
      <c r="C580" s="199" t="s">
        <v>80</v>
      </c>
      <c r="D580" s="201" t="s">
        <v>791</v>
      </c>
      <c r="E580" s="201" t="s">
        <v>201</v>
      </c>
      <c r="F580" s="202" t="str">
        <f>VLOOKUP($G580,Összesítő!$B:$F,2,FALSE)</f>
        <v>21-32054-1-048-01-10</v>
      </c>
      <c r="G580" s="199" t="s">
        <v>280</v>
      </c>
      <c r="H580" s="202" t="str">
        <f>AY580&amp;"_"&amp;AW580&amp;"_FIV_"&amp;LEFT(Előlap!$B$6,4)</f>
        <v>3185_578_FIV_2026</v>
      </c>
      <c r="I580" s="202" t="str">
        <f>VLOOKUP($G580,Összesítő!$B:$F,5,FALSE)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0" s="202" t="str">
        <f>VLOOKUP($G580,Összesítő!$B:$F,4,FALSE)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0" s="6">
        <f t="shared" si="1609"/>
        <v>4600</v>
      </c>
      <c r="L580" s="200">
        <v>2028</v>
      </c>
      <c r="M580" s="200">
        <v>2036</v>
      </c>
      <c r="N580" s="12">
        <v>0</v>
      </c>
      <c r="O580" s="7">
        <v>4600</v>
      </c>
      <c r="P580" s="7">
        <v>0</v>
      </c>
      <c r="R580" s="7">
        <v>0</v>
      </c>
      <c r="S580" s="7">
        <v>0</v>
      </c>
      <c r="T580" s="7">
        <v>0</v>
      </c>
      <c r="U580" s="7">
        <v>0</v>
      </c>
      <c r="V580" s="7">
        <v>0</v>
      </c>
      <c r="W580" s="7">
        <v>0</v>
      </c>
      <c r="X580" s="7">
        <v>0</v>
      </c>
      <c r="Y580" s="7">
        <v>0</v>
      </c>
      <c r="Z580" s="7">
        <v>0</v>
      </c>
      <c r="AA580" s="7">
        <v>0</v>
      </c>
      <c r="AB580" s="7">
        <v>0</v>
      </c>
      <c r="AC580" s="6">
        <f t="shared" si="1771"/>
        <v>0</v>
      </c>
      <c r="AD580" s="3" t="str">
        <f t="shared" si="1772"/>
        <v>Nem rövidtávú a feladat.</v>
      </c>
      <c r="AF580" s="7">
        <v>0</v>
      </c>
      <c r="AG580" s="7">
        <v>0</v>
      </c>
      <c r="AH580" s="7">
        <v>0</v>
      </c>
      <c r="AI580" s="7">
        <v>0</v>
      </c>
      <c r="AJ580" s="7">
        <v>0</v>
      </c>
      <c r="AK580" s="7">
        <v>0</v>
      </c>
      <c r="AL580" s="7">
        <v>0</v>
      </c>
      <c r="AM580" s="7">
        <v>0</v>
      </c>
      <c r="AN580" s="7">
        <v>0</v>
      </c>
      <c r="AO580" s="7">
        <v>0</v>
      </c>
      <c r="AP580" s="7">
        <v>0</v>
      </c>
      <c r="AQ580" s="6">
        <f t="shared" si="1773"/>
        <v>0</v>
      </c>
      <c r="AR580" s="199" t="s">
        <v>205</v>
      </c>
      <c r="AS580" s="3" t="str">
        <f t="shared" si="1774"/>
        <v>Forráshiányos a feladat!</v>
      </c>
      <c r="AU580" s="201" t="s">
        <v>135</v>
      </c>
      <c r="AV580" s="201" t="s">
        <v>135</v>
      </c>
      <c r="AW580" s="202">
        <f>COUNTA($G$3:G580)</f>
        <v>578</v>
      </c>
      <c r="AY580" s="8">
        <f>VLOOKUP($G580,Összesítő!$B:$F,3,FALSE)</f>
        <v>3185</v>
      </c>
      <c r="AZ580" s="8">
        <f t="shared" si="1775"/>
        <v>0</v>
      </c>
      <c r="BA580" s="5">
        <f t="shared" si="1776"/>
        <v>1</v>
      </c>
      <c r="BB580" s="5" t="str">
        <f t="shared" si="1777"/>
        <v>H</v>
      </c>
      <c r="BC580" s="5">
        <f t="shared" si="1778"/>
        <v>0</v>
      </c>
      <c r="BD580" s="5">
        <f t="shared" si="1779"/>
        <v>0</v>
      </c>
      <c r="BE580" s="5">
        <f t="shared" si="1780"/>
        <v>0</v>
      </c>
      <c r="BF580" s="8" t="str">
        <f t="shared" si="1781"/>
        <v>Nem rövidtávú a feladat.</v>
      </c>
      <c r="BG580" s="5">
        <f t="shared" si="1782"/>
        <v>1</v>
      </c>
      <c r="BH580" s="5">
        <f t="shared" si="1783"/>
        <v>1</v>
      </c>
      <c r="BI580" s="5">
        <f t="shared" si="1784"/>
        <v>1</v>
      </c>
      <c r="BJ580" s="5">
        <f t="shared" si="1785"/>
        <v>1</v>
      </c>
      <c r="BK580" s="5">
        <f t="shared" si="1786"/>
        <v>1</v>
      </c>
      <c r="BL580" s="4" t="str">
        <f t="shared" si="1787"/>
        <v>Forráshiányos a feladat!</v>
      </c>
      <c r="BM580" s="5">
        <f t="shared" si="1788"/>
        <v>0</v>
      </c>
      <c r="BN580" s="5">
        <f t="shared" si="1789"/>
        <v>1</v>
      </c>
      <c r="BO580" s="5">
        <f t="shared" si="1790"/>
        <v>0</v>
      </c>
      <c r="BP580" s="5">
        <f t="shared" si="1791"/>
        <v>0</v>
      </c>
      <c r="BQ580" s="5">
        <f t="shared" si="1792"/>
        <v>0</v>
      </c>
      <c r="BR580" s="8">
        <f t="shared" si="1793"/>
        <v>0</v>
      </c>
      <c r="BS580" s="5">
        <f t="shared" si="1794"/>
        <v>0</v>
      </c>
      <c r="BT580" s="5">
        <f t="shared" si="1795"/>
        <v>0</v>
      </c>
      <c r="BU580" s="5">
        <f t="shared" si="1796"/>
        <v>1</v>
      </c>
      <c r="BV580" s="5">
        <f t="shared" si="1797"/>
        <v>1</v>
      </c>
      <c r="BW580" s="5">
        <f t="shared" si="1798"/>
        <v>1</v>
      </c>
      <c r="BX580" s="5">
        <f t="shared" si="1799"/>
        <v>1</v>
      </c>
      <c r="BY580" s="5">
        <f t="shared" si="1800"/>
        <v>1</v>
      </c>
      <c r="BZ580" s="5">
        <f t="shared" si="1801"/>
        <v>1</v>
      </c>
      <c r="CA580" s="5">
        <f t="shared" si="1802"/>
        <v>1</v>
      </c>
      <c r="CB580" s="5">
        <f t="shared" si="1803"/>
        <v>1</v>
      </c>
      <c r="CC580" s="5">
        <f t="shared" si="1804"/>
        <v>1</v>
      </c>
      <c r="CD580" s="5" t="str">
        <f t="shared" si="1805"/>
        <v>?</v>
      </c>
      <c r="CE580" s="4" t="str">
        <f t="shared" si="1806"/>
        <v>Kitöltés rendben!</v>
      </c>
      <c r="CF580" s="5">
        <f t="shared" si="1807"/>
        <v>1</v>
      </c>
      <c r="CG580" s="5">
        <f t="shared" si="1808"/>
        <v>0</v>
      </c>
      <c r="CH580" s="5">
        <f t="shared" si="1809"/>
        <v>1</v>
      </c>
    </row>
    <row r="581" spans="1:86" s="2" customFormat="1" ht="30.2" customHeight="1" x14ac:dyDescent="0.25">
      <c r="A581" s="1" t="str">
        <f t="shared" si="1770"/>
        <v>Kitöltés rendben!</v>
      </c>
      <c r="B581" s="200">
        <v>2</v>
      </c>
      <c r="C581" s="199" t="s">
        <v>80</v>
      </c>
      <c r="D581" s="201" t="s">
        <v>792</v>
      </c>
      <c r="E581" s="201" t="s">
        <v>201</v>
      </c>
      <c r="F581" s="202" t="str">
        <f>VLOOKUP($G581,Összesítő!$B:$F,2,FALSE)</f>
        <v>21-32054-1-048-01-10</v>
      </c>
      <c r="G581" s="199" t="s">
        <v>280</v>
      </c>
      <c r="H581" s="202" t="str">
        <f>AY581&amp;"_"&amp;AW581&amp;"_FIV_"&amp;LEFT(Előlap!$B$6,4)</f>
        <v>3185_579_FIV_2026</v>
      </c>
      <c r="I581" s="202" t="str">
        <f>VLOOKUP($G581,Összesítő!$B:$F,5,FALSE)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1" s="202" t="str">
        <f>VLOOKUP($G581,Összesítő!$B:$F,4,FALSE)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1" s="6">
        <f t="shared" ref="K581:K645" si="1810">N581+O581</f>
        <v>560</v>
      </c>
      <c r="L581" s="200">
        <v>2028</v>
      </c>
      <c r="M581" s="200">
        <v>2036</v>
      </c>
      <c r="N581" s="12">
        <v>0</v>
      </c>
      <c r="O581" s="7">
        <v>560</v>
      </c>
      <c r="P581" s="7">
        <v>0</v>
      </c>
      <c r="R581" s="7">
        <v>0</v>
      </c>
      <c r="S581" s="7">
        <v>0</v>
      </c>
      <c r="T581" s="7">
        <v>0</v>
      </c>
      <c r="U581" s="7">
        <v>0</v>
      </c>
      <c r="V581" s="7">
        <v>0</v>
      </c>
      <c r="W581" s="7">
        <v>0</v>
      </c>
      <c r="X581" s="7">
        <v>0</v>
      </c>
      <c r="Y581" s="7">
        <v>0</v>
      </c>
      <c r="Z581" s="7">
        <v>0</v>
      </c>
      <c r="AA581" s="7">
        <v>0</v>
      </c>
      <c r="AB581" s="7">
        <v>0</v>
      </c>
      <c r="AC581" s="6">
        <f t="shared" si="1771"/>
        <v>0</v>
      </c>
      <c r="AD581" s="3" t="str">
        <f t="shared" si="1772"/>
        <v>Nem rövidtávú a feladat.</v>
      </c>
      <c r="AF581" s="7">
        <v>0</v>
      </c>
      <c r="AG581" s="7">
        <v>0</v>
      </c>
      <c r="AH581" s="7">
        <v>0</v>
      </c>
      <c r="AI581" s="7">
        <v>0</v>
      </c>
      <c r="AJ581" s="7">
        <v>0</v>
      </c>
      <c r="AK581" s="7">
        <v>0</v>
      </c>
      <c r="AL581" s="7">
        <v>0</v>
      </c>
      <c r="AM581" s="7">
        <v>0</v>
      </c>
      <c r="AN581" s="7">
        <v>0</v>
      </c>
      <c r="AO581" s="7">
        <v>0</v>
      </c>
      <c r="AP581" s="7">
        <v>0</v>
      </c>
      <c r="AQ581" s="6">
        <f t="shared" si="1773"/>
        <v>0</v>
      </c>
      <c r="AR581" s="199" t="s">
        <v>205</v>
      </c>
      <c r="AS581" s="3" t="str">
        <f t="shared" si="1774"/>
        <v>Forráshiányos a feladat!</v>
      </c>
      <c r="AU581" s="201" t="s">
        <v>135</v>
      </c>
      <c r="AV581" s="201" t="s">
        <v>135</v>
      </c>
      <c r="AW581" s="202">
        <f>COUNTA($G$3:G581)</f>
        <v>579</v>
      </c>
      <c r="AY581" s="8">
        <f>VLOOKUP($G581,Összesítő!$B:$F,3,FALSE)</f>
        <v>3185</v>
      </c>
      <c r="AZ581" s="8">
        <f t="shared" si="1775"/>
        <v>0</v>
      </c>
      <c r="BA581" s="5">
        <f t="shared" si="1776"/>
        <v>1</v>
      </c>
      <c r="BB581" s="5" t="str">
        <f t="shared" si="1777"/>
        <v>H</v>
      </c>
      <c r="BC581" s="5">
        <f t="shared" si="1778"/>
        <v>0</v>
      </c>
      <c r="BD581" s="5">
        <f t="shared" si="1779"/>
        <v>0</v>
      </c>
      <c r="BE581" s="5">
        <f t="shared" si="1780"/>
        <v>0</v>
      </c>
      <c r="BF581" s="8" t="str">
        <f t="shared" si="1781"/>
        <v>Nem rövidtávú a feladat.</v>
      </c>
      <c r="BG581" s="5">
        <f t="shared" si="1782"/>
        <v>1</v>
      </c>
      <c r="BH581" s="5">
        <f t="shared" si="1783"/>
        <v>1</v>
      </c>
      <c r="BI581" s="5">
        <f t="shared" si="1784"/>
        <v>1</v>
      </c>
      <c r="BJ581" s="5">
        <f t="shared" si="1785"/>
        <v>1</v>
      </c>
      <c r="BK581" s="5">
        <f t="shared" si="1786"/>
        <v>1</v>
      </c>
      <c r="BL581" s="4" t="str">
        <f t="shared" si="1787"/>
        <v>Forráshiányos a feladat!</v>
      </c>
      <c r="BM581" s="5">
        <f t="shared" si="1788"/>
        <v>0</v>
      </c>
      <c r="BN581" s="5">
        <f t="shared" si="1789"/>
        <v>1</v>
      </c>
      <c r="BO581" s="5">
        <f t="shared" si="1790"/>
        <v>0</v>
      </c>
      <c r="BP581" s="5">
        <f t="shared" si="1791"/>
        <v>0</v>
      </c>
      <c r="BQ581" s="5">
        <f t="shared" si="1792"/>
        <v>0</v>
      </c>
      <c r="BR581" s="8">
        <f t="shared" si="1793"/>
        <v>0</v>
      </c>
      <c r="BS581" s="5">
        <f t="shared" si="1794"/>
        <v>0</v>
      </c>
      <c r="BT581" s="5">
        <f t="shared" si="1795"/>
        <v>0</v>
      </c>
      <c r="BU581" s="5">
        <f t="shared" si="1796"/>
        <v>1</v>
      </c>
      <c r="BV581" s="5">
        <f t="shared" si="1797"/>
        <v>1</v>
      </c>
      <c r="BW581" s="5">
        <f t="shared" si="1798"/>
        <v>1</v>
      </c>
      <c r="BX581" s="5">
        <f t="shared" si="1799"/>
        <v>1</v>
      </c>
      <c r="BY581" s="5">
        <f t="shared" si="1800"/>
        <v>1</v>
      </c>
      <c r="BZ581" s="5">
        <f t="shared" si="1801"/>
        <v>1</v>
      </c>
      <c r="CA581" s="5">
        <f t="shared" si="1802"/>
        <v>1</v>
      </c>
      <c r="CB581" s="5">
        <f t="shared" si="1803"/>
        <v>1</v>
      </c>
      <c r="CC581" s="5">
        <f t="shared" si="1804"/>
        <v>1</v>
      </c>
      <c r="CD581" s="5" t="str">
        <f t="shared" si="1805"/>
        <v>?</v>
      </c>
      <c r="CE581" s="4" t="str">
        <f t="shared" si="1806"/>
        <v>Kitöltés rendben!</v>
      </c>
      <c r="CF581" s="5">
        <f t="shared" si="1807"/>
        <v>1</v>
      </c>
      <c r="CG581" s="5">
        <f t="shared" si="1808"/>
        <v>0</v>
      </c>
      <c r="CH581" s="5">
        <f t="shared" si="1809"/>
        <v>1</v>
      </c>
    </row>
    <row r="582" spans="1:86" s="2" customFormat="1" ht="30.2" customHeight="1" x14ac:dyDescent="0.25">
      <c r="A582" s="1" t="str">
        <f t="shared" si="1770"/>
        <v>Kitöltés rendben!</v>
      </c>
      <c r="B582" s="200">
        <v>2</v>
      </c>
      <c r="C582" s="199" t="s">
        <v>50</v>
      </c>
      <c r="D582" s="201" t="s">
        <v>793</v>
      </c>
      <c r="E582" s="201" t="s">
        <v>201</v>
      </c>
      <c r="F582" s="202" t="str">
        <f>VLOOKUP($G582,Összesítő!$B:$F,2,FALSE)</f>
        <v>21-32054-1-048-01-10</v>
      </c>
      <c r="G582" s="199" t="s">
        <v>280</v>
      </c>
      <c r="H582" s="202" t="str">
        <f>AY582&amp;"_"&amp;AW582&amp;"_FIV_"&amp;LEFT(Előlap!$B$6,4)</f>
        <v>3185_580_FIV_2026</v>
      </c>
      <c r="I582" s="202" t="str">
        <f>VLOOKUP($G582,Összesítő!$B:$F,5,FALSE)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2" s="202" t="str">
        <f>VLOOKUP($G582,Összesítő!$B:$F,4,FALSE)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2" s="6">
        <f t="shared" si="1810"/>
        <v>1800</v>
      </c>
      <c r="L582" s="200">
        <v>2029</v>
      </c>
      <c r="M582" s="200">
        <v>2029</v>
      </c>
      <c r="N582" s="12">
        <v>0</v>
      </c>
      <c r="O582" s="7">
        <v>1800</v>
      </c>
      <c r="P582" s="7">
        <v>0</v>
      </c>
      <c r="R582" s="7">
        <v>0</v>
      </c>
      <c r="S582" s="7">
        <v>0</v>
      </c>
      <c r="T582" s="7">
        <v>0</v>
      </c>
      <c r="U582" s="7">
        <v>0</v>
      </c>
      <c r="V582" s="7">
        <v>0</v>
      </c>
      <c r="W582" s="7">
        <v>0</v>
      </c>
      <c r="X582" s="7">
        <v>0</v>
      </c>
      <c r="Y582" s="7">
        <v>0</v>
      </c>
      <c r="Z582" s="7">
        <v>0</v>
      </c>
      <c r="AA582" s="7">
        <v>0</v>
      </c>
      <c r="AB582" s="7">
        <v>0</v>
      </c>
      <c r="AC582" s="6">
        <f t="shared" si="1771"/>
        <v>0</v>
      </c>
      <c r="AD582" s="3" t="str">
        <f t="shared" si="1772"/>
        <v>Nem rövidtávú a feladat.</v>
      </c>
      <c r="AF582" s="7">
        <v>0</v>
      </c>
      <c r="AG582" s="7">
        <v>0</v>
      </c>
      <c r="AH582" s="7">
        <v>0</v>
      </c>
      <c r="AI582" s="7">
        <v>0</v>
      </c>
      <c r="AJ582" s="7">
        <v>0</v>
      </c>
      <c r="AK582" s="7">
        <v>0</v>
      </c>
      <c r="AL582" s="7">
        <v>0</v>
      </c>
      <c r="AM582" s="7">
        <v>0</v>
      </c>
      <c r="AN582" s="7">
        <v>0</v>
      </c>
      <c r="AO582" s="7">
        <v>0</v>
      </c>
      <c r="AP582" s="7">
        <v>0</v>
      </c>
      <c r="AQ582" s="6">
        <f t="shared" si="1773"/>
        <v>0</v>
      </c>
      <c r="AR582" s="199" t="s">
        <v>205</v>
      </c>
      <c r="AS582" s="3" t="str">
        <f t="shared" si="1774"/>
        <v>Forráshiányos a feladat!</v>
      </c>
      <c r="AU582" s="201" t="s">
        <v>135</v>
      </c>
      <c r="AV582" s="201" t="s">
        <v>135</v>
      </c>
      <c r="AW582" s="202">
        <f>COUNTA($G$3:G582)</f>
        <v>580</v>
      </c>
      <c r="AY582" s="8">
        <f>VLOOKUP($G582,Összesítő!$B:$F,3,FALSE)</f>
        <v>3185</v>
      </c>
      <c r="AZ582" s="8">
        <f t="shared" si="1775"/>
        <v>0</v>
      </c>
      <c r="BA582" s="5">
        <f t="shared" si="1776"/>
        <v>1</v>
      </c>
      <c r="BB582" s="5" t="str">
        <f t="shared" si="1777"/>
        <v>H</v>
      </c>
      <c r="BC582" s="5">
        <f t="shared" si="1778"/>
        <v>0</v>
      </c>
      <c r="BD582" s="5">
        <f t="shared" si="1779"/>
        <v>0</v>
      </c>
      <c r="BE582" s="5">
        <f t="shared" si="1780"/>
        <v>0</v>
      </c>
      <c r="BF582" s="8" t="str">
        <f t="shared" si="1781"/>
        <v>Nem rövidtávú a feladat.</v>
      </c>
      <c r="BG582" s="5">
        <f t="shared" si="1782"/>
        <v>1</v>
      </c>
      <c r="BH582" s="5">
        <f t="shared" si="1783"/>
        <v>1</v>
      </c>
      <c r="BI582" s="5">
        <f t="shared" si="1784"/>
        <v>1</v>
      </c>
      <c r="BJ582" s="5">
        <f t="shared" si="1785"/>
        <v>1</v>
      </c>
      <c r="BK582" s="5">
        <f t="shared" si="1786"/>
        <v>1</v>
      </c>
      <c r="BL582" s="4" t="str">
        <f t="shared" si="1787"/>
        <v>Forráshiányos a feladat!</v>
      </c>
      <c r="BM582" s="5">
        <f t="shared" si="1788"/>
        <v>0</v>
      </c>
      <c r="BN582" s="5">
        <f t="shared" si="1789"/>
        <v>1</v>
      </c>
      <c r="BO582" s="5">
        <f t="shared" si="1790"/>
        <v>0</v>
      </c>
      <c r="BP582" s="5">
        <f t="shared" si="1791"/>
        <v>0</v>
      </c>
      <c r="BQ582" s="5">
        <f t="shared" si="1792"/>
        <v>0</v>
      </c>
      <c r="BR582" s="8">
        <f t="shared" si="1793"/>
        <v>0</v>
      </c>
      <c r="BS582" s="5">
        <f t="shared" si="1794"/>
        <v>0</v>
      </c>
      <c r="BT582" s="5">
        <f t="shared" si="1795"/>
        <v>0</v>
      </c>
      <c r="BU582" s="5">
        <f t="shared" si="1796"/>
        <v>1</v>
      </c>
      <c r="BV582" s="5">
        <f t="shared" si="1797"/>
        <v>1</v>
      </c>
      <c r="BW582" s="5">
        <f t="shared" si="1798"/>
        <v>1</v>
      </c>
      <c r="BX582" s="5">
        <f t="shared" si="1799"/>
        <v>1</v>
      </c>
      <c r="BY582" s="5">
        <f t="shared" si="1800"/>
        <v>1</v>
      </c>
      <c r="BZ582" s="5">
        <f t="shared" si="1801"/>
        <v>1</v>
      </c>
      <c r="CA582" s="5">
        <f t="shared" si="1802"/>
        <v>1</v>
      </c>
      <c r="CB582" s="5">
        <f t="shared" si="1803"/>
        <v>1</v>
      </c>
      <c r="CC582" s="5">
        <f t="shared" si="1804"/>
        <v>1</v>
      </c>
      <c r="CD582" s="5" t="str">
        <f t="shared" si="1805"/>
        <v>?</v>
      </c>
      <c r="CE582" s="4" t="str">
        <f t="shared" si="1806"/>
        <v>Kitöltés rendben!</v>
      </c>
      <c r="CF582" s="5">
        <f t="shared" si="1807"/>
        <v>1</v>
      </c>
      <c r="CG582" s="5">
        <f t="shared" si="1808"/>
        <v>0</v>
      </c>
      <c r="CH582" s="5">
        <f t="shared" si="1809"/>
        <v>1</v>
      </c>
    </row>
    <row r="583" spans="1:86" s="2" customFormat="1" ht="30.2" customHeight="1" x14ac:dyDescent="0.25">
      <c r="A583" s="1" t="str">
        <f t="shared" si="1770"/>
        <v>Kitöltés rendben!</v>
      </c>
      <c r="B583" s="200">
        <v>2</v>
      </c>
      <c r="C583" s="199" t="s">
        <v>24</v>
      </c>
      <c r="D583" s="201" t="s">
        <v>794</v>
      </c>
      <c r="E583" s="201" t="s">
        <v>201</v>
      </c>
      <c r="F583" s="202" t="str">
        <f>VLOOKUP($G583,Összesítő!$B:$F,2,FALSE)</f>
        <v>21-32054-1-048-01-10</v>
      </c>
      <c r="G583" s="199" t="s">
        <v>280</v>
      </c>
      <c r="H583" s="202" t="str">
        <f>AY583&amp;"_"&amp;AW583&amp;"_FIV_"&amp;LEFT(Előlap!$B$6,4)</f>
        <v>3185_581_FIV_2026</v>
      </c>
      <c r="I583" s="202" t="str">
        <f>VLOOKUP($G583,Összesítő!$B:$F,5,FALSE)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3" s="202" t="str">
        <f>VLOOKUP($G583,Összesítő!$B:$F,4,FALSE)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3" s="6">
        <f t="shared" si="1810"/>
        <v>2000</v>
      </c>
      <c r="L583" s="200">
        <v>2031</v>
      </c>
      <c r="M583" s="200">
        <v>2031</v>
      </c>
      <c r="N583" s="12">
        <v>0</v>
      </c>
      <c r="O583" s="7">
        <v>2000</v>
      </c>
      <c r="P583" s="7">
        <v>0</v>
      </c>
      <c r="R583" s="7">
        <v>0</v>
      </c>
      <c r="S583" s="7">
        <v>0</v>
      </c>
      <c r="T583" s="7">
        <v>0</v>
      </c>
      <c r="U583" s="7">
        <v>0</v>
      </c>
      <c r="V583" s="7">
        <v>0</v>
      </c>
      <c r="W583" s="7">
        <v>0</v>
      </c>
      <c r="X583" s="7">
        <v>0</v>
      </c>
      <c r="Y583" s="7">
        <v>0</v>
      </c>
      <c r="Z583" s="7">
        <v>0</v>
      </c>
      <c r="AA583" s="7">
        <v>0</v>
      </c>
      <c r="AB583" s="7">
        <v>0</v>
      </c>
      <c r="AC583" s="6">
        <f t="shared" si="1771"/>
        <v>0</v>
      </c>
      <c r="AD583" s="3" t="str">
        <f t="shared" si="1772"/>
        <v>Nem rövidtávú a feladat.</v>
      </c>
      <c r="AF583" s="7">
        <v>0</v>
      </c>
      <c r="AG583" s="7">
        <v>0</v>
      </c>
      <c r="AH583" s="7">
        <v>0</v>
      </c>
      <c r="AI583" s="7">
        <v>0</v>
      </c>
      <c r="AJ583" s="7">
        <v>0</v>
      </c>
      <c r="AK583" s="7">
        <v>0</v>
      </c>
      <c r="AL583" s="7">
        <v>0</v>
      </c>
      <c r="AM583" s="7">
        <v>0</v>
      </c>
      <c r="AN583" s="7">
        <v>0</v>
      </c>
      <c r="AO583" s="7">
        <v>0</v>
      </c>
      <c r="AP583" s="7">
        <v>0</v>
      </c>
      <c r="AQ583" s="6">
        <f t="shared" si="1773"/>
        <v>0</v>
      </c>
      <c r="AR583" s="199" t="s">
        <v>205</v>
      </c>
      <c r="AS583" s="3" t="str">
        <f t="shared" si="1774"/>
        <v>Forráshiányos a feladat!</v>
      </c>
      <c r="AU583" s="201" t="s">
        <v>135</v>
      </c>
      <c r="AV583" s="201" t="s">
        <v>135</v>
      </c>
      <c r="AW583" s="202">
        <f>COUNTA($G$3:G583)</f>
        <v>581</v>
      </c>
      <c r="AY583" s="8">
        <f>VLOOKUP($G583,Összesítő!$B:$F,3,FALSE)</f>
        <v>3185</v>
      </c>
      <c r="AZ583" s="8">
        <f t="shared" si="1775"/>
        <v>0</v>
      </c>
      <c r="BA583" s="5">
        <f t="shared" si="1776"/>
        <v>1</v>
      </c>
      <c r="BB583" s="5" t="str">
        <f t="shared" si="1777"/>
        <v>H</v>
      </c>
      <c r="BC583" s="5">
        <f t="shared" si="1778"/>
        <v>0</v>
      </c>
      <c r="BD583" s="5">
        <f t="shared" si="1779"/>
        <v>0</v>
      </c>
      <c r="BE583" s="5">
        <f t="shared" si="1780"/>
        <v>0</v>
      </c>
      <c r="BF583" s="8" t="str">
        <f t="shared" si="1781"/>
        <v>Nem rövidtávú a feladat.</v>
      </c>
      <c r="BG583" s="5">
        <f t="shared" si="1782"/>
        <v>1</v>
      </c>
      <c r="BH583" s="5">
        <f t="shared" si="1783"/>
        <v>1</v>
      </c>
      <c r="BI583" s="5">
        <f t="shared" si="1784"/>
        <v>1</v>
      </c>
      <c r="BJ583" s="5">
        <f t="shared" si="1785"/>
        <v>1</v>
      </c>
      <c r="BK583" s="5">
        <f t="shared" si="1786"/>
        <v>1</v>
      </c>
      <c r="BL583" s="4" t="str">
        <f t="shared" si="1787"/>
        <v>Forráshiányos a feladat!</v>
      </c>
      <c r="BM583" s="5">
        <f t="shared" si="1788"/>
        <v>0</v>
      </c>
      <c r="BN583" s="5">
        <f t="shared" si="1789"/>
        <v>1</v>
      </c>
      <c r="BO583" s="5">
        <f t="shared" si="1790"/>
        <v>0</v>
      </c>
      <c r="BP583" s="5">
        <f t="shared" si="1791"/>
        <v>0</v>
      </c>
      <c r="BQ583" s="5">
        <f t="shared" si="1792"/>
        <v>0</v>
      </c>
      <c r="BR583" s="8">
        <f t="shared" si="1793"/>
        <v>0</v>
      </c>
      <c r="BS583" s="5">
        <f t="shared" si="1794"/>
        <v>0</v>
      </c>
      <c r="BT583" s="5">
        <f t="shared" si="1795"/>
        <v>0</v>
      </c>
      <c r="BU583" s="5">
        <f t="shared" si="1796"/>
        <v>1</v>
      </c>
      <c r="BV583" s="5">
        <f t="shared" si="1797"/>
        <v>1</v>
      </c>
      <c r="BW583" s="5">
        <f t="shared" si="1798"/>
        <v>1</v>
      </c>
      <c r="BX583" s="5">
        <f t="shared" si="1799"/>
        <v>1</v>
      </c>
      <c r="BY583" s="5">
        <f t="shared" si="1800"/>
        <v>1</v>
      </c>
      <c r="BZ583" s="5">
        <f t="shared" si="1801"/>
        <v>1</v>
      </c>
      <c r="CA583" s="5">
        <f t="shared" si="1802"/>
        <v>1</v>
      </c>
      <c r="CB583" s="5">
        <f t="shared" si="1803"/>
        <v>1</v>
      </c>
      <c r="CC583" s="5">
        <f t="shared" si="1804"/>
        <v>1</v>
      </c>
      <c r="CD583" s="5" t="str">
        <f t="shared" si="1805"/>
        <v>?</v>
      </c>
      <c r="CE583" s="4" t="str">
        <f t="shared" si="1806"/>
        <v>Kitöltés rendben!</v>
      </c>
      <c r="CF583" s="5">
        <f t="shared" si="1807"/>
        <v>1</v>
      </c>
      <c r="CG583" s="5">
        <f t="shared" si="1808"/>
        <v>0</v>
      </c>
      <c r="CH583" s="5">
        <f t="shared" si="1809"/>
        <v>1</v>
      </c>
    </row>
    <row r="584" spans="1:86" s="2" customFormat="1" ht="30.2" customHeight="1" x14ac:dyDescent="0.25">
      <c r="A584" s="1" t="str">
        <f t="shared" si="1770"/>
        <v>Kitöltés rendben!</v>
      </c>
      <c r="B584" s="200">
        <v>2</v>
      </c>
      <c r="C584" s="199" t="s">
        <v>50</v>
      </c>
      <c r="D584" s="201" t="s">
        <v>795</v>
      </c>
      <c r="E584" s="201" t="s">
        <v>201</v>
      </c>
      <c r="F584" s="202" t="str">
        <f>VLOOKUP($G584,Összesítő!$B:$F,2,FALSE)</f>
        <v>21-32054-1-048-01-10</v>
      </c>
      <c r="G584" s="199" t="s">
        <v>280</v>
      </c>
      <c r="H584" s="202" t="str">
        <f>AY584&amp;"_"&amp;AW584&amp;"_FIV_"&amp;LEFT(Előlap!$B$6,4)</f>
        <v>3185_582_FIV_2026</v>
      </c>
      <c r="I584" s="202" t="str">
        <f>VLOOKUP($G584,Összesítő!$B:$F,5,FALSE)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4" s="202" t="str">
        <f>VLOOKUP($G584,Összesítő!$B:$F,4,FALSE)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4" s="6">
        <f t="shared" si="1810"/>
        <v>1800</v>
      </c>
      <c r="L584" s="200">
        <v>2031</v>
      </c>
      <c r="M584" s="200">
        <v>2031</v>
      </c>
      <c r="N584" s="12">
        <v>0</v>
      </c>
      <c r="O584" s="7">
        <v>1800</v>
      </c>
      <c r="P584" s="7">
        <v>0</v>
      </c>
      <c r="R584" s="7">
        <v>0</v>
      </c>
      <c r="S584" s="7">
        <v>0</v>
      </c>
      <c r="T584" s="7">
        <v>0</v>
      </c>
      <c r="U584" s="7">
        <v>0</v>
      </c>
      <c r="V584" s="7">
        <v>0</v>
      </c>
      <c r="W584" s="7">
        <v>0</v>
      </c>
      <c r="X584" s="7">
        <v>0</v>
      </c>
      <c r="Y584" s="7">
        <v>0</v>
      </c>
      <c r="Z584" s="7">
        <v>0</v>
      </c>
      <c r="AA584" s="7">
        <v>0</v>
      </c>
      <c r="AB584" s="7">
        <v>0</v>
      </c>
      <c r="AC584" s="6">
        <f t="shared" si="1771"/>
        <v>0</v>
      </c>
      <c r="AD584" s="3" t="str">
        <f t="shared" si="1772"/>
        <v>Nem rövidtávú a feladat.</v>
      </c>
      <c r="AF584" s="7">
        <v>0</v>
      </c>
      <c r="AG584" s="7">
        <v>0</v>
      </c>
      <c r="AH584" s="7">
        <v>0</v>
      </c>
      <c r="AI584" s="7">
        <v>0</v>
      </c>
      <c r="AJ584" s="7">
        <v>0</v>
      </c>
      <c r="AK584" s="7">
        <v>0</v>
      </c>
      <c r="AL584" s="7">
        <v>0</v>
      </c>
      <c r="AM584" s="7">
        <v>0</v>
      </c>
      <c r="AN584" s="7">
        <v>0</v>
      </c>
      <c r="AO584" s="7">
        <v>0</v>
      </c>
      <c r="AP584" s="7">
        <v>0</v>
      </c>
      <c r="AQ584" s="6">
        <f t="shared" si="1773"/>
        <v>0</v>
      </c>
      <c r="AR584" s="199" t="s">
        <v>205</v>
      </c>
      <c r="AS584" s="3" t="str">
        <f t="shared" si="1774"/>
        <v>Forráshiányos a feladat!</v>
      </c>
      <c r="AU584" s="201" t="s">
        <v>135</v>
      </c>
      <c r="AV584" s="201" t="s">
        <v>135</v>
      </c>
      <c r="AW584" s="202">
        <f>COUNTA($G$3:G584)</f>
        <v>582</v>
      </c>
      <c r="AY584" s="8">
        <f>VLOOKUP($G584,Összesítő!$B:$F,3,FALSE)</f>
        <v>3185</v>
      </c>
      <c r="AZ584" s="8">
        <f t="shared" si="1775"/>
        <v>0</v>
      </c>
      <c r="BA584" s="5">
        <f t="shared" si="1776"/>
        <v>1</v>
      </c>
      <c r="BB584" s="5" t="str">
        <f t="shared" si="1777"/>
        <v>H</v>
      </c>
      <c r="BC584" s="5">
        <f t="shared" si="1778"/>
        <v>0</v>
      </c>
      <c r="BD584" s="5">
        <f t="shared" si="1779"/>
        <v>0</v>
      </c>
      <c r="BE584" s="5">
        <f t="shared" si="1780"/>
        <v>0</v>
      </c>
      <c r="BF584" s="8" t="str">
        <f t="shared" si="1781"/>
        <v>Nem rövidtávú a feladat.</v>
      </c>
      <c r="BG584" s="5">
        <f t="shared" si="1782"/>
        <v>1</v>
      </c>
      <c r="BH584" s="5">
        <f t="shared" si="1783"/>
        <v>1</v>
      </c>
      <c r="BI584" s="5">
        <f t="shared" si="1784"/>
        <v>1</v>
      </c>
      <c r="BJ584" s="5">
        <f t="shared" si="1785"/>
        <v>1</v>
      </c>
      <c r="BK584" s="5">
        <f t="shared" si="1786"/>
        <v>1</v>
      </c>
      <c r="BL584" s="4" t="str">
        <f t="shared" si="1787"/>
        <v>Forráshiányos a feladat!</v>
      </c>
      <c r="BM584" s="5">
        <f t="shared" si="1788"/>
        <v>0</v>
      </c>
      <c r="BN584" s="5">
        <f t="shared" si="1789"/>
        <v>1</v>
      </c>
      <c r="BO584" s="5">
        <f t="shared" si="1790"/>
        <v>0</v>
      </c>
      <c r="BP584" s="5">
        <f t="shared" si="1791"/>
        <v>0</v>
      </c>
      <c r="BQ584" s="5">
        <f t="shared" si="1792"/>
        <v>0</v>
      </c>
      <c r="BR584" s="8">
        <f t="shared" si="1793"/>
        <v>0</v>
      </c>
      <c r="BS584" s="5">
        <f t="shared" si="1794"/>
        <v>0</v>
      </c>
      <c r="BT584" s="5">
        <f t="shared" si="1795"/>
        <v>0</v>
      </c>
      <c r="BU584" s="5">
        <f t="shared" si="1796"/>
        <v>1</v>
      </c>
      <c r="BV584" s="5">
        <f t="shared" si="1797"/>
        <v>1</v>
      </c>
      <c r="BW584" s="5">
        <f t="shared" si="1798"/>
        <v>1</v>
      </c>
      <c r="BX584" s="5">
        <f t="shared" si="1799"/>
        <v>1</v>
      </c>
      <c r="BY584" s="5">
        <f t="shared" si="1800"/>
        <v>1</v>
      </c>
      <c r="BZ584" s="5">
        <f t="shared" si="1801"/>
        <v>1</v>
      </c>
      <c r="CA584" s="5">
        <f t="shared" si="1802"/>
        <v>1</v>
      </c>
      <c r="CB584" s="5">
        <f t="shared" si="1803"/>
        <v>1</v>
      </c>
      <c r="CC584" s="5">
        <f t="shared" si="1804"/>
        <v>1</v>
      </c>
      <c r="CD584" s="5" t="str">
        <f t="shared" si="1805"/>
        <v>?</v>
      </c>
      <c r="CE584" s="4" t="str">
        <f t="shared" si="1806"/>
        <v>Kitöltés rendben!</v>
      </c>
      <c r="CF584" s="5">
        <f t="shared" si="1807"/>
        <v>1</v>
      </c>
      <c r="CG584" s="5">
        <f t="shared" si="1808"/>
        <v>0</v>
      </c>
      <c r="CH584" s="5">
        <f t="shared" si="1809"/>
        <v>1</v>
      </c>
    </row>
    <row r="585" spans="1:86" s="2" customFormat="1" ht="30.2" customHeight="1" x14ac:dyDescent="0.25">
      <c r="A585" s="1" t="str">
        <f t="shared" si="1770"/>
        <v>Kitöltés rendben!</v>
      </c>
      <c r="B585" s="200">
        <v>2</v>
      </c>
      <c r="C585" s="199" t="s">
        <v>50</v>
      </c>
      <c r="D585" s="201" t="s">
        <v>793</v>
      </c>
      <c r="E585" s="201" t="s">
        <v>201</v>
      </c>
      <c r="F585" s="202" t="str">
        <f>VLOOKUP($G585,Összesítő!$B:$F,2,FALSE)</f>
        <v>21-32054-1-048-01-10</v>
      </c>
      <c r="G585" s="199" t="s">
        <v>280</v>
      </c>
      <c r="H585" s="202" t="str">
        <f>AY585&amp;"_"&amp;AW585&amp;"_FIV_"&amp;LEFT(Előlap!$B$6,4)</f>
        <v>3185_583_FIV_2026</v>
      </c>
      <c r="I585" s="202" t="str">
        <f>VLOOKUP($G585,Összesítő!$B:$F,5,FALSE)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5" s="202" t="str">
        <f>VLOOKUP($G585,Összesítő!$B:$F,4,FALSE)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5" s="6">
        <f t="shared" si="1810"/>
        <v>1800</v>
      </c>
      <c r="L585" s="200">
        <v>2036</v>
      </c>
      <c r="M585" s="200">
        <v>2036</v>
      </c>
      <c r="N585" s="12">
        <v>0</v>
      </c>
      <c r="O585" s="7">
        <v>1800</v>
      </c>
      <c r="P585" s="7">
        <v>0</v>
      </c>
      <c r="R585" s="7">
        <v>0</v>
      </c>
      <c r="S585" s="7">
        <v>0</v>
      </c>
      <c r="T585" s="7">
        <v>0</v>
      </c>
      <c r="U585" s="7">
        <v>0</v>
      </c>
      <c r="V585" s="7">
        <v>0</v>
      </c>
      <c r="W585" s="7">
        <v>0</v>
      </c>
      <c r="X585" s="7">
        <v>0</v>
      </c>
      <c r="Y585" s="7">
        <v>0</v>
      </c>
      <c r="Z585" s="7">
        <v>0</v>
      </c>
      <c r="AA585" s="7">
        <v>0</v>
      </c>
      <c r="AB585" s="7">
        <v>0</v>
      </c>
      <c r="AC585" s="6">
        <f t="shared" si="1771"/>
        <v>0</v>
      </c>
      <c r="AD585" s="3" t="str">
        <f t="shared" si="1772"/>
        <v>Nem rövidtávú a feladat.</v>
      </c>
      <c r="AF585" s="7">
        <v>0</v>
      </c>
      <c r="AG585" s="7">
        <v>0</v>
      </c>
      <c r="AH585" s="7">
        <v>0</v>
      </c>
      <c r="AI585" s="7">
        <v>0</v>
      </c>
      <c r="AJ585" s="7">
        <v>0</v>
      </c>
      <c r="AK585" s="7">
        <v>0</v>
      </c>
      <c r="AL585" s="7">
        <v>0</v>
      </c>
      <c r="AM585" s="7">
        <v>0</v>
      </c>
      <c r="AN585" s="7">
        <v>0</v>
      </c>
      <c r="AO585" s="7">
        <v>0</v>
      </c>
      <c r="AP585" s="7">
        <v>0</v>
      </c>
      <c r="AQ585" s="6">
        <f t="shared" si="1773"/>
        <v>0</v>
      </c>
      <c r="AR585" s="199" t="s">
        <v>205</v>
      </c>
      <c r="AS585" s="3" t="str">
        <f t="shared" si="1774"/>
        <v>Forráshiányos a feladat!</v>
      </c>
      <c r="AU585" s="201" t="s">
        <v>135</v>
      </c>
      <c r="AV585" s="201" t="s">
        <v>135</v>
      </c>
      <c r="AW585" s="202">
        <f>COUNTA($G$3:G585)</f>
        <v>583</v>
      </c>
      <c r="AY585" s="8">
        <f>VLOOKUP($G585,Összesítő!$B:$F,3,FALSE)</f>
        <v>3185</v>
      </c>
      <c r="AZ585" s="8">
        <f t="shared" si="1775"/>
        <v>0</v>
      </c>
      <c r="BA585" s="5">
        <f t="shared" si="1776"/>
        <v>1</v>
      </c>
      <c r="BB585" s="5" t="str">
        <f t="shared" si="1777"/>
        <v>H</v>
      </c>
      <c r="BC585" s="5">
        <f t="shared" si="1778"/>
        <v>0</v>
      </c>
      <c r="BD585" s="5">
        <f t="shared" si="1779"/>
        <v>0</v>
      </c>
      <c r="BE585" s="5">
        <f t="shared" si="1780"/>
        <v>0</v>
      </c>
      <c r="BF585" s="8" t="str">
        <f t="shared" si="1781"/>
        <v>Nem rövidtávú a feladat.</v>
      </c>
      <c r="BG585" s="5">
        <f t="shared" si="1782"/>
        <v>1</v>
      </c>
      <c r="BH585" s="5">
        <f t="shared" si="1783"/>
        <v>1</v>
      </c>
      <c r="BI585" s="5">
        <f t="shared" si="1784"/>
        <v>1</v>
      </c>
      <c r="BJ585" s="5">
        <f t="shared" si="1785"/>
        <v>1</v>
      </c>
      <c r="BK585" s="5">
        <f t="shared" si="1786"/>
        <v>1</v>
      </c>
      <c r="BL585" s="4" t="str">
        <f t="shared" si="1787"/>
        <v>Forráshiányos a feladat!</v>
      </c>
      <c r="BM585" s="5">
        <f t="shared" si="1788"/>
        <v>0</v>
      </c>
      <c r="BN585" s="5">
        <f t="shared" si="1789"/>
        <v>1</v>
      </c>
      <c r="BO585" s="5">
        <f t="shared" si="1790"/>
        <v>0</v>
      </c>
      <c r="BP585" s="5">
        <f t="shared" si="1791"/>
        <v>0</v>
      </c>
      <c r="BQ585" s="5">
        <f t="shared" si="1792"/>
        <v>0</v>
      </c>
      <c r="BR585" s="8">
        <f t="shared" si="1793"/>
        <v>0</v>
      </c>
      <c r="BS585" s="5">
        <f t="shared" si="1794"/>
        <v>0</v>
      </c>
      <c r="BT585" s="5">
        <f t="shared" si="1795"/>
        <v>0</v>
      </c>
      <c r="BU585" s="5">
        <f t="shared" si="1796"/>
        <v>1</v>
      </c>
      <c r="BV585" s="5">
        <f t="shared" si="1797"/>
        <v>1</v>
      </c>
      <c r="BW585" s="5">
        <f t="shared" si="1798"/>
        <v>1</v>
      </c>
      <c r="BX585" s="5">
        <f t="shared" si="1799"/>
        <v>1</v>
      </c>
      <c r="BY585" s="5">
        <f t="shared" si="1800"/>
        <v>1</v>
      </c>
      <c r="BZ585" s="5">
        <f t="shared" si="1801"/>
        <v>1</v>
      </c>
      <c r="CA585" s="5">
        <f t="shared" si="1802"/>
        <v>1</v>
      </c>
      <c r="CB585" s="5">
        <f t="shared" si="1803"/>
        <v>1</v>
      </c>
      <c r="CC585" s="5">
        <f t="shared" si="1804"/>
        <v>1</v>
      </c>
      <c r="CD585" s="5" t="str">
        <f t="shared" si="1805"/>
        <v>?</v>
      </c>
      <c r="CE585" s="4" t="str">
        <f t="shared" si="1806"/>
        <v>Kitöltés rendben!</v>
      </c>
      <c r="CF585" s="5">
        <f t="shared" si="1807"/>
        <v>1</v>
      </c>
      <c r="CG585" s="5">
        <f t="shared" si="1808"/>
        <v>0</v>
      </c>
      <c r="CH585" s="5">
        <f t="shared" si="1809"/>
        <v>1</v>
      </c>
    </row>
    <row r="586" spans="1:86" s="2" customFormat="1" ht="30.2" customHeight="1" x14ac:dyDescent="0.25">
      <c r="A586" s="1" t="str">
        <f t="shared" ref="A586:A598" si="1811">IF($G586="","Nincs VKR kiválasztva!",CE586)</f>
        <v>Kitöltés rendben!</v>
      </c>
      <c r="B586" s="200">
        <v>1</v>
      </c>
      <c r="C586" s="199" t="s">
        <v>24</v>
      </c>
      <c r="D586" s="201" t="s">
        <v>796</v>
      </c>
      <c r="E586" s="201" t="s">
        <v>201</v>
      </c>
      <c r="F586" s="202" t="str">
        <f>VLOOKUP($G586,Összesítő!$B:$F,2,FALSE)</f>
        <v>21-32054-1-048-01-10</v>
      </c>
      <c r="G586" s="199" t="s">
        <v>280</v>
      </c>
      <c r="H586" s="202" t="str">
        <f>AY586&amp;"_"&amp;AW586&amp;"_FIV_"&amp;LEFT(Előlap!$B$6,4)</f>
        <v>3185_584_FIV_2026</v>
      </c>
      <c r="I586" s="202" t="str">
        <f>VLOOKUP($G586,Összesítő!$B:$F,5,FALSE)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6" s="202" t="str">
        <f>VLOOKUP($G586,Összesítő!$B:$F,4,FALSE)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6" s="6">
        <f t="shared" si="1810"/>
        <v>1027</v>
      </c>
      <c r="L586" s="200">
        <v>2027</v>
      </c>
      <c r="M586" s="200">
        <v>2027</v>
      </c>
      <c r="N586" s="12">
        <v>1027</v>
      </c>
      <c r="O586" s="7">
        <v>0</v>
      </c>
      <c r="P586" s="7">
        <v>0</v>
      </c>
      <c r="R586" s="7">
        <v>1027</v>
      </c>
      <c r="S586" s="7">
        <v>0</v>
      </c>
      <c r="T586" s="7">
        <v>0</v>
      </c>
      <c r="U586" s="7">
        <v>0</v>
      </c>
      <c r="V586" s="7">
        <v>0</v>
      </c>
      <c r="W586" s="7">
        <v>0</v>
      </c>
      <c r="X586" s="7">
        <v>0</v>
      </c>
      <c r="Y586" s="7">
        <v>0</v>
      </c>
      <c r="Z586" s="7">
        <v>0</v>
      </c>
      <c r="AA586" s="7">
        <v>0</v>
      </c>
      <c r="AB586" s="7">
        <v>0</v>
      </c>
      <c r="AC586" s="6">
        <f t="shared" ref="AC586:AC598" si="1812">SUM(R586:AB586)</f>
        <v>1027</v>
      </c>
      <c r="AD586" s="3" t="str">
        <f t="shared" ref="AD586:AD598" si="1813">IF($G586="","Nincs VKR kiválasztva!",IF(BA586=0,"Hiányos kitöltés!",BF586))</f>
        <v>A forrás egyenlő a költséggel (I.ütem).</v>
      </c>
      <c r="AF586" s="7">
        <v>0</v>
      </c>
      <c r="AG586" s="7">
        <v>0</v>
      </c>
      <c r="AH586" s="7">
        <v>0</v>
      </c>
      <c r="AI586" s="7">
        <v>0</v>
      </c>
      <c r="AJ586" s="7">
        <v>0</v>
      </c>
      <c r="AK586" s="7">
        <v>0</v>
      </c>
      <c r="AL586" s="7">
        <v>0</v>
      </c>
      <c r="AM586" s="7">
        <v>0</v>
      </c>
      <c r="AN586" s="7">
        <v>0</v>
      </c>
      <c r="AO586" s="7">
        <v>0</v>
      </c>
      <c r="AP586" s="7">
        <v>0</v>
      </c>
      <c r="AQ586" s="6">
        <f t="shared" ref="AQ586:AQ598" si="1814">SUM(AF586:AP586)</f>
        <v>0</v>
      </c>
      <c r="AR586" s="199" t="s">
        <v>203</v>
      </c>
      <c r="AS586" s="3" t="str">
        <f t="shared" ref="AS586:AS598" si="1815">IF($G586="","Nincs VKR kiválasztva!",IF($BA586=0,"Hiányos kitöltés!",IF($BN586=0,"Nem hosszútávú a feladat.",$BL586)))</f>
        <v>Nem hosszútávú a feladat.</v>
      </c>
      <c r="AU586" s="201" t="s">
        <v>135</v>
      </c>
      <c r="AV586" s="201" t="s">
        <v>135</v>
      </c>
      <c r="AW586" s="202">
        <f>COUNTA($G$3:G586)</f>
        <v>584</v>
      </c>
      <c r="AY586" s="8">
        <f>VLOOKUP($G586,Összesítő!$B:$F,3,FALSE)</f>
        <v>3185</v>
      </c>
      <c r="AZ586" s="8">
        <f t="shared" ref="AZ586:AZ598" si="1816">LEN($AU586)</f>
        <v>0</v>
      </c>
      <c r="BA586" s="5">
        <f t="shared" ref="BA586:BA598" si="1817">IF(OR($B586="",$C586="",$D586="",$E586="",$F586="",$L586="",$M586="",$N586="",$O586="",$P586=""),0,1)</f>
        <v>1</v>
      </c>
      <c r="BB586" s="5" t="str">
        <f t="shared" ref="BB586:BB598" si="1818">IF($F586="",0,IF(AND($L586=2027,$M586=2027),"R",IF(AND($L586=2027,$M586&gt;2027),"RH",IF(AND($L586&gt;2027,$M586&gt;2027),"H","x"))))</f>
        <v>R</v>
      </c>
      <c r="BC586" s="5">
        <f t="shared" ref="BC586:BC598" si="1819">IF(OR(BB586="R",BB586="RH"),1,0)</f>
        <v>1</v>
      </c>
      <c r="BD586" s="5">
        <f t="shared" ref="BD586:BD598" si="1820">IF(AND($BB586="R",$O586&gt;0),1,IF(AND($BB586="H",$N586&gt;0),1,0))</f>
        <v>0</v>
      </c>
      <c r="BE586" s="5">
        <f t="shared" ref="BE586:BE598" si="1821">IF($AC586&lt;$N586,1,IF($AC586=$N586,0))</f>
        <v>0</v>
      </c>
      <c r="BF586" s="8" t="str">
        <f t="shared" ref="BF586:BF598" si="1822">IF($L586&gt;2027,"Nem rövidtávú a feladat.",IF($BE586=1,"Az I. ütem nem lehet forráshiányos!",IF($AC586&gt;$N586,"Többlet forrást jelölt meg az I. ütemnél! A forrás ne legyen több a költségnél.",IF($AC586=$N586,"A forrás egyenlő a költséggel (I.ütem).",0))))</f>
        <v>A forrás egyenlő a költséggel (I.ütem).</v>
      </c>
      <c r="BG586" s="5">
        <f t="shared" ref="BG586:BG598" si="1823">IF(AND($R586&lt;&gt;"",$S586&lt;&gt;"",$T586&lt;&gt;"",$U586&lt;&gt;"",$V586&lt;&gt;"",$W586&lt;&gt;"",$X586&lt;&gt;"",$Y586&lt;&gt;"",$Z586&lt;&gt;"",$AA586&lt;&gt;"",$AB586&lt;&gt;""),1,0)</f>
        <v>1</v>
      </c>
      <c r="BH586" s="5">
        <f t="shared" ref="BH586:BH598" si="1824">IF(AND($BG586=1,$N586=$AC586),1,0)</f>
        <v>1</v>
      </c>
      <c r="BI586" s="5">
        <f t="shared" ref="BI586:BI598" si="1825">IF($AQ586&lt;$O586,1,0)</f>
        <v>0</v>
      </c>
      <c r="BJ586" s="5">
        <f t="shared" ref="BJ586:BJ598" si="1826">IF(AND($AF586&lt;&gt;"",$AG586&lt;&gt;"",$AH586&lt;&gt;"",$AI586&lt;&gt;"",$AJ586&lt;&gt;"",$AK586&lt;&gt;"",$AL586&lt;&gt;"",$AM586&lt;&gt;"",$AN586&lt;&gt;"",$AO586&lt;&gt;"",$AP586&lt;&gt;""),1,0)</f>
        <v>1</v>
      </c>
      <c r="BK586" s="5">
        <f t="shared" ref="BK586:BK598" si="1827">IF(AND($BJ586=1,$O586=$AQ586),1,IF(AND($BJ586=1,$O586&gt;$AQ586,AR586="igen"),1,0))</f>
        <v>1</v>
      </c>
      <c r="BL586" s="4" t="str">
        <f t="shared" ref="BL586:BL598" si="1828">IF($M586&lt;2028,"Nem hosszútávú a feladat.",IF(AND($BI586=1,$AR586="nem"),"Forráshiányos a feladat? Jelölje az AR-oszlopban!",IF(AND($BI586=0,$AR586="igen"),"Forráshiányosnak jelölte a feladat az AR-oszlopban, de a forrás költség adatok alapnján nem az!",IF(AND($BI586=1,$AR586="igen"),"Forráshiányos a feladat!",IF($AQ586&gt;$O586,"Többlet forrást jelölt meg a II. ütemnél! A forrás ne legyen több a költségnél.",IF($AQ586=$O586,"A forrás egyenlő a költséggel (II.ütem).",0))))))</f>
        <v>Nem hosszútávú a feladat.</v>
      </c>
      <c r="BM586" s="5">
        <f t="shared" ref="BM586:BM598" si="1829">IF($M586&lt;2028,1,0)</f>
        <v>1</v>
      </c>
      <c r="BN586" s="5">
        <f t="shared" ref="BN586:BN598" si="1830">IF($M586&gt;2027,1,0)</f>
        <v>0</v>
      </c>
      <c r="BO586" s="5">
        <f t="shared" ref="BO586:BO598" si="1831">IF(AND($BM586=1,$N586=0),1,0)</f>
        <v>0</v>
      </c>
      <c r="BP586" s="5">
        <f t="shared" ref="BP586:BP598" si="1832">IF(AND($BN586=1,$O586=0),1,0)</f>
        <v>0</v>
      </c>
      <c r="BQ586" s="5">
        <f t="shared" ref="BQ586:BQ598" si="1833">IF(AND($BB586="R",$N586=0,$AZ586&gt;29),1,IF(AND($BB586="RH",$N586=0,$AZ586&gt;29),1,0))</f>
        <v>0</v>
      </c>
      <c r="BR586" s="8" t="str">
        <f t="shared" ref="BR586:BR598" si="1834">IF($BN586=0,"Nincs hosszútávú terv!",IF(AND($BB586="H",$O586=0,$AZ586=0),"Nullás a hosszútávú feladat és nincs hozzá indoklás!",IF(AND($BB586="RH",$O586=0,$AZ586=0),"Nullás a hosszútávú feladat és nincs hozzá indoklás!",IF(AND($BB586="R",$O586=0,$AZ586&lt;300),"Nullás a hosszútávú feladat és rövid hozzá az indoklás!",IF(AND($BB586="RH",$O586=0,$AZ586&lt;300),"Nullás a hosszútávú feladat és rövid hozzá az indoklás!",0)))))</f>
        <v>Nincs hosszútávú terv!</v>
      </c>
      <c r="BS586" s="5">
        <f t="shared" ref="BS586:BS598" si="1835">IF(AND($BB586="R",$N586=0,$AZ586&gt;29),1,IF(AND($BB586="RH",$N586=0,$AZ586&gt;29),1,0))</f>
        <v>0</v>
      </c>
      <c r="BT586" s="5">
        <f t="shared" ref="BT586:BT598" si="1836">IF(AND($BB586="H",$O586=0,$AZ586&gt;29),1,IF(AND($BB586="RH",$O586=0,$AZ586&gt;29),1,0))</f>
        <v>0</v>
      </c>
      <c r="BU586" s="5">
        <f t="shared" ref="BU586:BU598" si="1837">IF($B586="",0,1)</f>
        <v>1</v>
      </c>
      <c r="BV586" s="5">
        <f t="shared" ref="BV586:BV598" si="1838">IF($C586="",0,1)</f>
        <v>1</v>
      </c>
      <c r="BW586" s="5">
        <f t="shared" ref="BW586:BW598" si="1839">IF($D586="",0,1)</f>
        <v>1</v>
      </c>
      <c r="BX586" s="5">
        <f t="shared" ref="BX586:BX598" si="1840">IF($E586="",0,1)</f>
        <v>1</v>
      </c>
      <c r="BY586" s="5">
        <f t="shared" ref="BY586:BY598" si="1841">IF($L586="",0,1)</f>
        <v>1</v>
      </c>
      <c r="BZ586" s="5">
        <f t="shared" ref="BZ586:BZ598" si="1842">IF($M586="",0,1)</f>
        <v>1</v>
      </c>
      <c r="CA586" s="5">
        <f t="shared" ref="CA586:CA598" si="1843">IF($N586="",0,1)</f>
        <v>1</v>
      </c>
      <c r="CB586" s="5">
        <f t="shared" ref="CB586:CB598" si="1844">IF($O586="",0,1)</f>
        <v>1</v>
      </c>
      <c r="CC586" s="5">
        <f t="shared" ref="CC586:CC598" si="1845">IF($P586="",0,1)</f>
        <v>1</v>
      </c>
      <c r="CD586" s="5" t="str">
        <f t="shared" ref="CD586:CD598" si="1846">IF(AND($BA586=0,$BU586=0),"Hiányos kitöltés! (B-oszlop üres)",IF(AND($BA586=0,$BV586=0),"Hiányos kitöltés! (C-oszlop üres)",IF(AND($BA586=0,$BW586=0),"Hiányos kitöltés! (D-oszlop üres)",IF(AND($BA586=0,$BX586=0),"Hiányos kitöltés! (E-oszlop üres)",IF(AND($BA586=0,$BY586=0),"Hiányos kitöltés! (L-oszlop üres)",IF(AND($BA586=0,$BZ586=0),"Hiányos kitöltés! (M-oszlop üres)",IF(AND($BA586=0,$CA586=0),"Hiányos kitöltés! (N-oszlop üres)",IF(AND($BA586=0,$CB586=0),"Hiányos kitöltés! (O-oszlop üres)",IF(AND($BA586=0,$CC586=0),"Hiányos kitöltés! (P-oszlop üres)",IF(AND($BA586=0,$BG586=0),"Hiányos kitöltés! (I.ütem forrása hiányos!","?"))))))))))</f>
        <v>?</v>
      </c>
      <c r="CE586" s="4" t="str">
        <f t="shared" ref="CE586:CE598" si="1847">IF($BA586=0,$CD586,IF($BG586=0,"I. ütem forrása nincs kitöltve!",IF($BJ586=0,"II. ütem forrása nincs kitöltve!",IF($BD586=1,"Költségek üteme nem megfelelő (az időtartam és a költség üteme eltér)!",IF(AND(BH586=0,$BA586=1,$BJ586=1,$BD586=1),"Kötelező cellák kitöltve, de az I. ütem forrása hibás!",IF(AND(BJ586=0,$BA586=1,$BJ586=1,$BD586=1),"Kötelező cellák kitöltve, de a II. ütem forrása hibás!",IF(AND($BO586=1,$AZ586&lt;30),"Nullás a rövidtávú feladat és rövid (hiányzik) a hozzá tartozó indoklás!",IF(AND($BP586=1,$AZ586&lt;30),"Nullás a hosszútávú feladat és rövid (hiányzik) a hozzá tartozó indoklás!",IF(AND(BN586=1,C586="2011_RENDKÍVÜLI"),"II. ütemre nem tervezhet Rendkívüli feladatot!",IF(BH586=0,AD586,IF(BK586=0,AS586,IF(AND(BC586=1,$P586&gt;$N586),"EM rendelet 2. melléklet terhére elszámolt költség nem lehet nagyobb az I. ütemre tervezett tényleges költségnél!",IF($AC586&gt;$N586,"Többlet forrást jelölt meg az I. ütemnél! A forrás ne legyen több a költségnél.",IF($AQ586&gt;$O586,"Többlet forrást jelölt meg a II. ütemnél! A forrás ne legyen több a költségnél.","Kitöltés rendben!"))))))))))))))</f>
        <v>Kitöltés rendben!</v>
      </c>
      <c r="CF586" s="5">
        <f t="shared" ref="CF586:CF598" si="1848">IF(A586="Kitöltés rendben!",1,0)</f>
        <v>1</v>
      </c>
      <c r="CG586" s="5">
        <f t="shared" ref="CG586:CG598" si="1849">IF(AND($BB586="R",$CF586=1),1,IF(AND($BB586="RH",$CF586=1),1,0))</f>
        <v>1</v>
      </c>
      <c r="CH586" s="5">
        <f t="shared" ref="CH586:CH598" si="1850">IF(AND($BB586="H",$CF586=1),1,IF(AND($BB586="RH",$CF586=1),1,0))</f>
        <v>0</v>
      </c>
    </row>
    <row r="587" spans="1:86" s="2" customFormat="1" ht="30.2" customHeight="1" x14ac:dyDescent="0.25">
      <c r="A587" s="1" t="str">
        <f t="shared" si="1811"/>
        <v>Kitöltés rendben!</v>
      </c>
      <c r="B587" s="200">
        <v>2</v>
      </c>
      <c r="C587" s="199" t="s">
        <v>50</v>
      </c>
      <c r="D587" s="201" t="s">
        <v>797</v>
      </c>
      <c r="E587" s="201" t="s">
        <v>201</v>
      </c>
      <c r="F587" s="202" t="str">
        <f>VLOOKUP($G587,Összesítő!$B:$F,2,FALSE)</f>
        <v>21-32054-1-048-01-10</v>
      </c>
      <c r="G587" s="199" t="s">
        <v>280</v>
      </c>
      <c r="H587" s="202" t="str">
        <f>AY587&amp;"_"&amp;AW587&amp;"_FIV_"&amp;LEFT(Előlap!$B$6,4)</f>
        <v>3185_585_FIV_2026</v>
      </c>
      <c r="I587" s="202" t="str">
        <f>VLOOKUP($G587,Összesítő!$B:$F,5,FALSE)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7" s="202" t="str">
        <f>VLOOKUP($G587,Összesítő!$B:$F,4,FALSE)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7" s="6">
        <f t="shared" si="1810"/>
        <v>10160</v>
      </c>
      <c r="L587" s="200">
        <v>2028</v>
      </c>
      <c r="M587" s="200">
        <v>2028</v>
      </c>
      <c r="N587" s="12">
        <v>0</v>
      </c>
      <c r="O587" s="7">
        <v>10160</v>
      </c>
      <c r="P587" s="7">
        <v>0</v>
      </c>
      <c r="R587" s="7">
        <v>0</v>
      </c>
      <c r="S587" s="7">
        <v>0</v>
      </c>
      <c r="T587" s="7">
        <v>0</v>
      </c>
      <c r="U587" s="7">
        <v>0</v>
      </c>
      <c r="V587" s="7">
        <v>0</v>
      </c>
      <c r="W587" s="7">
        <v>0</v>
      </c>
      <c r="X587" s="7">
        <v>0</v>
      </c>
      <c r="Y587" s="7">
        <v>0</v>
      </c>
      <c r="Z587" s="7">
        <v>0</v>
      </c>
      <c r="AA587" s="7">
        <v>0</v>
      </c>
      <c r="AB587" s="7">
        <v>0</v>
      </c>
      <c r="AC587" s="6">
        <f t="shared" si="1812"/>
        <v>0</v>
      </c>
      <c r="AD587" s="3" t="str">
        <f t="shared" si="1813"/>
        <v>Nem rövidtávú a feladat.</v>
      </c>
      <c r="AF587" s="7">
        <v>10000</v>
      </c>
      <c r="AG587" s="7">
        <v>0</v>
      </c>
      <c r="AH587" s="7">
        <v>0</v>
      </c>
      <c r="AI587" s="7">
        <v>0</v>
      </c>
      <c r="AJ587" s="7">
        <v>0</v>
      </c>
      <c r="AK587" s="7">
        <v>0</v>
      </c>
      <c r="AL587" s="7">
        <v>0</v>
      </c>
      <c r="AM587" s="7">
        <v>0</v>
      </c>
      <c r="AN587" s="7">
        <v>0</v>
      </c>
      <c r="AO587" s="7">
        <v>0</v>
      </c>
      <c r="AP587" s="7">
        <v>0</v>
      </c>
      <c r="AQ587" s="6">
        <f t="shared" si="1814"/>
        <v>10000</v>
      </c>
      <c r="AR587" s="199" t="s">
        <v>205</v>
      </c>
      <c r="AS587" s="3" t="str">
        <f t="shared" si="1815"/>
        <v>Forráshiányos a feladat!</v>
      </c>
      <c r="AU587" s="201" t="s">
        <v>135</v>
      </c>
      <c r="AV587" s="201" t="s">
        <v>135</v>
      </c>
      <c r="AW587" s="202">
        <f>COUNTA($G$3:G587)</f>
        <v>585</v>
      </c>
      <c r="AY587" s="8">
        <f>VLOOKUP($G587,Összesítő!$B:$F,3,FALSE)</f>
        <v>3185</v>
      </c>
      <c r="AZ587" s="8">
        <f t="shared" si="1816"/>
        <v>0</v>
      </c>
      <c r="BA587" s="5">
        <f t="shared" si="1817"/>
        <v>1</v>
      </c>
      <c r="BB587" s="5" t="str">
        <f t="shared" si="1818"/>
        <v>H</v>
      </c>
      <c r="BC587" s="5">
        <f t="shared" si="1819"/>
        <v>0</v>
      </c>
      <c r="BD587" s="5">
        <f t="shared" si="1820"/>
        <v>0</v>
      </c>
      <c r="BE587" s="5">
        <f t="shared" si="1821"/>
        <v>0</v>
      </c>
      <c r="BF587" s="8" t="str">
        <f t="shared" si="1822"/>
        <v>Nem rövidtávú a feladat.</v>
      </c>
      <c r="BG587" s="5">
        <f t="shared" si="1823"/>
        <v>1</v>
      </c>
      <c r="BH587" s="5">
        <f t="shared" si="1824"/>
        <v>1</v>
      </c>
      <c r="BI587" s="5">
        <f t="shared" si="1825"/>
        <v>1</v>
      </c>
      <c r="BJ587" s="5">
        <f t="shared" si="1826"/>
        <v>1</v>
      </c>
      <c r="BK587" s="5">
        <f t="shared" si="1827"/>
        <v>1</v>
      </c>
      <c r="BL587" s="4" t="str">
        <f t="shared" si="1828"/>
        <v>Forráshiányos a feladat!</v>
      </c>
      <c r="BM587" s="5">
        <f t="shared" si="1829"/>
        <v>0</v>
      </c>
      <c r="BN587" s="5">
        <f t="shared" si="1830"/>
        <v>1</v>
      </c>
      <c r="BO587" s="5">
        <f t="shared" si="1831"/>
        <v>0</v>
      </c>
      <c r="BP587" s="5">
        <f t="shared" si="1832"/>
        <v>0</v>
      </c>
      <c r="BQ587" s="5">
        <f t="shared" si="1833"/>
        <v>0</v>
      </c>
      <c r="BR587" s="8">
        <f t="shared" si="1834"/>
        <v>0</v>
      </c>
      <c r="BS587" s="5">
        <f t="shared" si="1835"/>
        <v>0</v>
      </c>
      <c r="BT587" s="5">
        <f t="shared" si="1836"/>
        <v>0</v>
      </c>
      <c r="BU587" s="5">
        <f t="shared" si="1837"/>
        <v>1</v>
      </c>
      <c r="BV587" s="5">
        <f t="shared" si="1838"/>
        <v>1</v>
      </c>
      <c r="BW587" s="5">
        <f t="shared" si="1839"/>
        <v>1</v>
      </c>
      <c r="BX587" s="5">
        <f t="shared" si="1840"/>
        <v>1</v>
      </c>
      <c r="BY587" s="5">
        <f t="shared" si="1841"/>
        <v>1</v>
      </c>
      <c r="BZ587" s="5">
        <f t="shared" si="1842"/>
        <v>1</v>
      </c>
      <c r="CA587" s="5">
        <f t="shared" si="1843"/>
        <v>1</v>
      </c>
      <c r="CB587" s="5">
        <f t="shared" si="1844"/>
        <v>1</v>
      </c>
      <c r="CC587" s="5">
        <f t="shared" si="1845"/>
        <v>1</v>
      </c>
      <c r="CD587" s="5" t="str">
        <f t="shared" si="1846"/>
        <v>?</v>
      </c>
      <c r="CE587" s="4" t="str">
        <f t="shared" si="1847"/>
        <v>Kitöltés rendben!</v>
      </c>
      <c r="CF587" s="5">
        <f t="shared" si="1848"/>
        <v>1</v>
      </c>
      <c r="CG587" s="5">
        <f t="shared" si="1849"/>
        <v>0</v>
      </c>
      <c r="CH587" s="5">
        <f t="shared" si="1850"/>
        <v>1</v>
      </c>
    </row>
    <row r="588" spans="1:86" s="2" customFormat="1" ht="30.2" customHeight="1" x14ac:dyDescent="0.25">
      <c r="A588" s="1" t="str">
        <f t="shared" si="1811"/>
        <v>Kitöltés rendben!</v>
      </c>
      <c r="B588" s="200">
        <v>2</v>
      </c>
      <c r="C588" s="199" t="s">
        <v>103</v>
      </c>
      <c r="D588" s="201" t="s">
        <v>798</v>
      </c>
      <c r="E588" s="201" t="s">
        <v>201</v>
      </c>
      <c r="F588" s="202" t="str">
        <f>VLOOKUP($G588,Összesítő!$B:$F,2,FALSE)</f>
        <v>21-32054-1-048-01-10</v>
      </c>
      <c r="G588" s="199" t="s">
        <v>280</v>
      </c>
      <c r="H588" s="202" t="str">
        <f>AY588&amp;"_"&amp;AW588&amp;"_FIV_"&amp;LEFT(Előlap!$B$6,4)</f>
        <v>3185_586_FIV_2026</v>
      </c>
      <c r="I588" s="202" t="str">
        <f>VLOOKUP($G588,Összesítő!$B:$F,5,FALSE)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8" s="202" t="str">
        <f>VLOOKUP($G588,Összesítő!$B:$F,4,FALSE)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8" s="6">
        <f t="shared" si="1810"/>
        <v>5000</v>
      </c>
      <c r="L588" s="200">
        <v>2028</v>
      </c>
      <c r="M588" s="200">
        <v>2028</v>
      </c>
      <c r="N588" s="12">
        <v>0</v>
      </c>
      <c r="O588" s="7">
        <v>5000</v>
      </c>
      <c r="P588" s="7">
        <v>0</v>
      </c>
      <c r="R588" s="7">
        <v>0</v>
      </c>
      <c r="S588" s="7">
        <v>0</v>
      </c>
      <c r="T588" s="7">
        <v>0</v>
      </c>
      <c r="U588" s="7">
        <v>0</v>
      </c>
      <c r="V588" s="7">
        <v>0</v>
      </c>
      <c r="W588" s="7">
        <v>0</v>
      </c>
      <c r="X588" s="7">
        <v>0</v>
      </c>
      <c r="Y588" s="7">
        <v>0</v>
      </c>
      <c r="Z588" s="7">
        <v>0</v>
      </c>
      <c r="AA588" s="7">
        <v>0</v>
      </c>
      <c r="AB588" s="7">
        <v>0</v>
      </c>
      <c r="AC588" s="6">
        <f t="shared" si="1812"/>
        <v>0</v>
      </c>
      <c r="AD588" s="3" t="str">
        <f t="shared" si="1813"/>
        <v>Nem rövidtávú a feladat.</v>
      </c>
      <c r="AF588" s="7">
        <v>5000</v>
      </c>
      <c r="AG588" s="7">
        <v>0</v>
      </c>
      <c r="AH588" s="7">
        <v>0</v>
      </c>
      <c r="AI588" s="7">
        <v>0</v>
      </c>
      <c r="AJ588" s="7">
        <v>0</v>
      </c>
      <c r="AK588" s="7">
        <v>0</v>
      </c>
      <c r="AL588" s="7">
        <v>0</v>
      </c>
      <c r="AM588" s="7">
        <v>0</v>
      </c>
      <c r="AN588" s="7">
        <v>0</v>
      </c>
      <c r="AO588" s="7">
        <v>0</v>
      </c>
      <c r="AP588" s="7">
        <v>0</v>
      </c>
      <c r="AQ588" s="6">
        <f t="shared" si="1814"/>
        <v>5000</v>
      </c>
      <c r="AR588" s="199" t="s">
        <v>203</v>
      </c>
      <c r="AS588" s="3" t="str">
        <f t="shared" si="1815"/>
        <v>A forrás egyenlő a költséggel (II.ütem).</v>
      </c>
      <c r="AU588" s="201" t="s">
        <v>135</v>
      </c>
      <c r="AV588" s="201" t="s">
        <v>135</v>
      </c>
      <c r="AW588" s="202">
        <f>COUNTA($G$3:G588)</f>
        <v>586</v>
      </c>
      <c r="AY588" s="8">
        <f>VLOOKUP($G588,Összesítő!$B:$F,3,FALSE)</f>
        <v>3185</v>
      </c>
      <c r="AZ588" s="8">
        <f t="shared" si="1816"/>
        <v>0</v>
      </c>
      <c r="BA588" s="5">
        <f t="shared" si="1817"/>
        <v>1</v>
      </c>
      <c r="BB588" s="5" t="str">
        <f t="shared" si="1818"/>
        <v>H</v>
      </c>
      <c r="BC588" s="5">
        <f t="shared" si="1819"/>
        <v>0</v>
      </c>
      <c r="BD588" s="5">
        <f t="shared" si="1820"/>
        <v>0</v>
      </c>
      <c r="BE588" s="5">
        <f t="shared" si="1821"/>
        <v>0</v>
      </c>
      <c r="BF588" s="8" t="str">
        <f t="shared" si="1822"/>
        <v>Nem rövidtávú a feladat.</v>
      </c>
      <c r="BG588" s="5">
        <f t="shared" si="1823"/>
        <v>1</v>
      </c>
      <c r="BH588" s="5">
        <f t="shared" si="1824"/>
        <v>1</v>
      </c>
      <c r="BI588" s="5">
        <f t="shared" si="1825"/>
        <v>0</v>
      </c>
      <c r="BJ588" s="5">
        <f t="shared" si="1826"/>
        <v>1</v>
      </c>
      <c r="BK588" s="5">
        <f t="shared" si="1827"/>
        <v>1</v>
      </c>
      <c r="BL588" s="4" t="str">
        <f t="shared" si="1828"/>
        <v>A forrás egyenlő a költséggel (II.ütem).</v>
      </c>
      <c r="BM588" s="5">
        <f t="shared" si="1829"/>
        <v>0</v>
      </c>
      <c r="BN588" s="5">
        <f t="shared" si="1830"/>
        <v>1</v>
      </c>
      <c r="BO588" s="5">
        <f t="shared" si="1831"/>
        <v>0</v>
      </c>
      <c r="BP588" s="5">
        <f t="shared" si="1832"/>
        <v>0</v>
      </c>
      <c r="BQ588" s="5">
        <f t="shared" si="1833"/>
        <v>0</v>
      </c>
      <c r="BR588" s="8">
        <f t="shared" si="1834"/>
        <v>0</v>
      </c>
      <c r="BS588" s="5">
        <f t="shared" si="1835"/>
        <v>0</v>
      </c>
      <c r="BT588" s="5">
        <f t="shared" si="1836"/>
        <v>0</v>
      </c>
      <c r="BU588" s="5">
        <f t="shared" si="1837"/>
        <v>1</v>
      </c>
      <c r="BV588" s="5">
        <f t="shared" si="1838"/>
        <v>1</v>
      </c>
      <c r="BW588" s="5">
        <f t="shared" si="1839"/>
        <v>1</v>
      </c>
      <c r="BX588" s="5">
        <f t="shared" si="1840"/>
        <v>1</v>
      </c>
      <c r="BY588" s="5">
        <f t="shared" si="1841"/>
        <v>1</v>
      </c>
      <c r="BZ588" s="5">
        <f t="shared" si="1842"/>
        <v>1</v>
      </c>
      <c r="CA588" s="5">
        <f t="shared" si="1843"/>
        <v>1</v>
      </c>
      <c r="CB588" s="5">
        <f t="shared" si="1844"/>
        <v>1</v>
      </c>
      <c r="CC588" s="5">
        <f t="shared" si="1845"/>
        <v>1</v>
      </c>
      <c r="CD588" s="5" t="str">
        <f t="shared" si="1846"/>
        <v>?</v>
      </c>
      <c r="CE588" s="4" t="str">
        <f t="shared" si="1847"/>
        <v>Kitöltés rendben!</v>
      </c>
      <c r="CF588" s="5">
        <f t="shared" si="1848"/>
        <v>1</v>
      </c>
      <c r="CG588" s="5">
        <f t="shared" si="1849"/>
        <v>0</v>
      </c>
      <c r="CH588" s="5">
        <f t="shared" si="1850"/>
        <v>1</v>
      </c>
    </row>
    <row r="589" spans="1:86" s="2" customFormat="1" ht="30.2" customHeight="1" x14ac:dyDescent="0.25">
      <c r="A589" s="1" t="str">
        <f t="shared" si="1811"/>
        <v>Kitöltés rendben!</v>
      </c>
      <c r="B589" s="200">
        <v>2</v>
      </c>
      <c r="C589" s="199" t="s">
        <v>24</v>
      </c>
      <c r="D589" s="201" t="s">
        <v>799</v>
      </c>
      <c r="E589" s="201" t="s">
        <v>201</v>
      </c>
      <c r="F589" s="202" t="str">
        <f>VLOOKUP($G589,Összesítő!$B:$F,2,FALSE)</f>
        <v>21-32054-1-048-01-10</v>
      </c>
      <c r="G589" s="199" t="s">
        <v>280</v>
      </c>
      <c r="H589" s="202" t="str">
        <f>AY589&amp;"_"&amp;AW589&amp;"_FIV_"&amp;LEFT(Előlap!$B$6,4)</f>
        <v>3185_587_FIV_2026</v>
      </c>
      <c r="I589" s="202" t="str">
        <f>VLOOKUP($G589,Összesítő!$B:$F,5,FALSE)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89" s="202" t="str">
        <f>VLOOKUP($G589,Összesítő!$B:$F,4,FALSE)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89" s="6">
        <f t="shared" si="1810"/>
        <v>25000</v>
      </c>
      <c r="L589" s="200">
        <v>2036</v>
      </c>
      <c r="M589" s="200">
        <v>2036</v>
      </c>
      <c r="N589" s="12">
        <v>0</v>
      </c>
      <c r="O589" s="7">
        <v>25000</v>
      </c>
      <c r="P589" s="7">
        <v>0</v>
      </c>
      <c r="R589" s="7">
        <v>0</v>
      </c>
      <c r="S589" s="7">
        <v>0</v>
      </c>
      <c r="T589" s="7">
        <v>0</v>
      </c>
      <c r="U589" s="7">
        <v>0</v>
      </c>
      <c r="V589" s="7">
        <v>0</v>
      </c>
      <c r="W589" s="7">
        <v>0</v>
      </c>
      <c r="X589" s="7">
        <v>0</v>
      </c>
      <c r="Y589" s="7">
        <v>0</v>
      </c>
      <c r="Z589" s="7">
        <v>0</v>
      </c>
      <c r="AA589" s="7">
        <v>0</v>
      </c>
      <c r="AB589" s="7">
        <v>0</v>
      </c>
      <c r="AC589" s="6">
        <f t="shared" si="1812"/>
        <v>0</v>
      </c>
      <c r="AD589" s="3" t="str">
        <f t="shared" si="1813"/>
        <v>Nem rövidtávú a feladat.</v>
      </c>
      <c r="AF589" s="7">
        <v>0</v>
      </c>
      <c r="AG589" s="7">
        <v>0</v>
      </c>
      <c r="AH589" s="7">
        <v>0</v>
      </c>
      <c r="AI589" s="7">
        <v>0</v>
      </c>
      <c r="AJ589" s="7">
        <v>0</v>
      </c>
      <c r="AK589" s="7">
        <v>0</v>
      </c>
      <c r="AL589" s="7">
        <v>0</v>
      </c>
      <c r="AM589" s="7">
        <v>0</v>
      </c>
      <c r="AN589" s="7">
        <v>0</v>
      </c>
      <c r="AO589" s="7">
        <v>0</v>
      </c>
      <c r="AP589" s="7">
        <v>0</v>
      </c>
      <c r="AQ589" s="6">
        <f t="shared" si="1814"/>
        <v>0</v>
      </c>
      <c r="AR589" s="199" t="s">
        <v>205</v>
      </c>
      <c r="AS589" s="3" t="str">
        <f t="shared" si="1815"/>
        <v>Forráshiányos a feladat!</v>
      </c>
      <c r="AU589" s="201" t="s">
        <v>135</v>
      </c>
      <c r="AV589" s="201" t="s">
        <v>135</v>
      </c>
      <c r="AW589" s="202">
        <f>COUNTA($G$3:G589)</f>
        <v>587</v>
      </c>
      <c r="AY589" s="8">
        <f>VLOOKUP($G589,Összesítő!$B:$F,3,FALSE)</f>
        <v>3185</v>
      </c>
      <c r="AZ589" s="8">
        <f t="shared" si="1816"/>
        <v>0</v>
      </c>
      <c r="BA589" s="5">
        <f t="shared" si="1817"/>
        <v>1</v>
      </c>
      <c r="BB589" s="5" t="str">
        <f t="shared" si="1818"/>
        <v>H</v>
      </c>
      <c r="BC589" s="5">
        <f t="shared" si="1819"/>
        <v>0</v>
      </c>
      <c r="BD589" s="5">
        <f t="shared" si="1820"/>
        <v>0</v>
      </c>
      <c r="BE589" s="5">
        <f t="shared" si="1821"/>
        <v>0</v>
      </c>
      <c r="BF589" s="8" t="str">
        <f t="shared" si="1822"/>
        <v>Nem rövidtávú a feladat.</v>
      </c>
      <c r="BG589" s="5">
        <f t="shared" si="1823"/>
        <v>1</v>
      </c>
      <c r="BH589" s="5">
        <f t="shared" si="1824"/>
        <v>1</v>
      </c>
      <c r="BI589" s="5">
        <f t="shared" si="1825"/>
        <v>1</v>
      </c>
      <c r="BJ589" s="5">
        <f t="shared" si="1826"/>
        <v>1</v>
      </c>
      <c r="BK589" s="5">
        <f t="shared" si="1827"/>
        <v>1</v>
      </c>
      <c r="BL589" s="4" t="str">
        <f t="shared" si="1828"/>
        <v>Forráshiányos a feladat!</v>
      </c>
      <c r="BM589" s="5">
        <f t="shared" si="1829"/>
        <v>0</v>
      </c>
      <c r="BN589" s="5">
        <f t="shared" si="1830"/>
        <v>1</v>
      </c>
      <c r="BO589" s="5">
        <f t="shared" si="1831"/>
        <v>0</v>
      </c>
      <c r="BP589" s="5">
        <f t="shared" si="1832"/>
        <v>0</v>
      </c>
      <c r="BQ589" s="5">
        <f t="shared" si="1833"/>
        <v>0</v>
      </c>
      <c r="BR589" s="8">
        <f t="shared" si="1834"/>
        <v>0</v>
      </c>
      <c r="BS589" s="5">
        <f t="shared" si="1835"/>
        <v>0</v>
      </c>
      <c r="BT589" s="5">
        <f t="shared" si="1836"/>
        <v>0</v>
      </c>
      <c r="BU589" s="5">
        <f t="shared" si="1837"/>
        <v>1</v>
      </c>
      <c r="BV589" s="5">
        <f t="shared" si="1838"/>
        <v>1</v>
      </c>
      <c r="BW589" s="5">
        <f t="shared" si="1839"/>
        <v>1</v>
      </c>
      <c r="BX589" s="5">
        <f t="shared" si="1840"/>
        <v>1</v>
      </c>
      <c r="BY589" s="5">
        <f t="shared" si="1841"/>
        <v>1</v>
      </c>
      <c r="BZ589" s="5">
        <f t="shared" si="1842"/>
        <v>1</v>
      </c>
      <c r="CA589" s="5">
        <f t="shared" si="1843"/>
        <v>1</v>
      </c>
      <c r="CB589" s="5">
        <f t="shared" si="1844"/>
        <v>1</v>
      </c>
      <c r="CC589" s="5">
        <f t="shared" si="1845"/>
        <v>1</v>
      </c>
      <c r="CD589" s="5" t="str">
        <f t="shared" si="1846"/>
        <v>?</v>
      </c>
      <c r="CE589" s="4" t="str">
        <f t="shared" si="1847"/>
        <v>Kitöltés rendben!</v>
      </c>
      <c r="CF589" s="5">
        <f t="shared" si="1848"/>
        <v>1</v>
      </c>
      <c r="CG589" s="5">
        <f t="shared" si="1849"/>
        <v>0</v>
      </c>
      <c r="CH589" s="5">
        <f t="shared" si="1850"/>
        <v>1</v>
      </c>
    </row>
    <row r="590" spans="1:86" s="2" customFormat="1" ht="30.2" customHeight="1" x14ac:dyDescent="0.25">
      <c r="A590" s="1" t="str">
        <f t="shared" si="1811"/>
        <v>Kitöltés rendben!</v>
      </c>
      <c r="B590" s="200">
        <v>2</v>
      </c>
      <c r="C590" s="199" t="s">
        <v>24</v>
      </c>
      <c r="D590" s="201" t="s">
        <v>800</v>
      </c>
      <c r="E590" s="201" t="s">
        <v>201</v>
      </c>
      <c r="F590" s="202" t="str">
        <f>VLOOKUP($G590,Összesítő!$B:$F,2,FALSE)</f>
        <v>21-32054-1-048-01-10</v>
      </c>
      <c r="G590" s="199" t="s">
        <v>280</v>
      </c>
      <c r="H590" s="202" t="str">
        <f>AY590&amp;"_"&amp;AW590&amp;"_FIV_"&amp;LEFT(Előlap!$B$6,4)</f>
        <v>3185_588_FIV_2026</v>
      </c>
      <c r="I590" s="202" t="str">
        <f>VLOOKUP($G590,Összesítő!$B:$F,5,FALSE)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0" s="202" t="str">
        <f>VLOOKUP($G590,Összesítő!$B:$F,4,FALSE)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0" s="6">
        <f t="shared" si="1810"/>
        <v>14120</v>
      </c>
      <c r="L590" s="200">
        <v>2028</v>
      </c>
      <c r="M590" s="200">
        <v>2036</v>
      </c>
      <c r="N590" s="12">
        <v>0</v>
      </c>
      <c r="O590" s="7">
        <v>14120</v>
      </c>
      <c r="P590" s="7">
        <v>0</v>
      </c>
      <c r="R590" s="7">
        <v>0</v>
      </c>
      <c r="S590" s="7">
        <v>0</v>
      </c>
      <c r="T590" s="7">
        <v>0</v>
      </c>
      <c r="U590" s="7">
        <v>0</v>
      </c>
      <c r="V590" s="7">
        <v>0</v>
      </c>
      <c r="W590" s="7">
        <v>0</v>
      </c>
      <c r="X590" s="7">
        <v>0</v>
      </c>
      <c r="Y590" s="7">
        <v>0</v>
      </c>
      <c r="Z590" s="7">
        <v>0</v>
      </c>
      <c r="AA590" s="7">
        <v>0</v>
      </c>
      <c r="AB590" s="7">
        <v>0</v>
      </c>
      <c r="AC590" s="6">
        <f t="shared" si="1812"/>
        <v>0</v>
      </c>
      <c r="AD590" s="3" t="str">
        <f t="shared" si="1813"/>
        <v>Nem rövidtávú a feladat.</v>
      </c>
      <c r="AF590" s="7">
        <v>0</v>
      </c>
      <c r="AG590" s="7">
        <v>0</v>
      </c>
      <c r="AH590" s="7">
        <v>0</v>
      </c>
      <c r="AI590" s="7">
        <v>0</v>
      </c>
      <c r="AJ590" s="7">
        <v>0</v>
      </c>
      <c r="AK590" s="7">
        <v>0</v>
      </c>
      <c r="AL590" s="7">
        <v>0</v>
      </c>
      <c r="AM590" s="7">
        <v>0</v>
      </c>
      <c r="AN590" s="7">
        <v>0</v>
      </c>
      <c r="AO590" s="7">
        <v>0</v>
      </c>
      <c r="AP590" s="7">
        <v>0</v>
      </c>
      <c r="AQ590" s="6">
        <f t="shared" si="1814"/>
        <v>0</v>
      </c>
      <c r="AR590" s="199" t="s">
        <v>205</v>
      </c>
      <c r="AS590" s="3" t="str">
        <f t="shared" si="1815"/>
        <v>Forráshiányos a feladat!</v>
      </c>
      <c r="AU590" s="201" t="s">
        <v>135</v>
      </c>
      <c r="AV590" s="201" t="s">
        <v>135</v>
      </c>
      <c r="AW590" s="202">
        <f>COUNTA($G$3:G590)</f>
        <v>588</v>
      </c>
      <c r="AY590" s="8">
        <f>VLOOKUP($G590,Összesítő!$B:$F,3,FALSE)</f>
        <v>3185</v>
      </c>
      <c r="AZ590" s="8">
        <f t="shared" si="1816"/>
        <v>0</v>
      </c>
      <c r="BA590" s="5">
        <f t="shared" si="1817"/>
        <v>1</v>
      </c>
      <c r="BB590" s="5" t="str">
        <f t="shared" si="1818"/>
        <v>H</v>
      </c>
      <c r="BC590" s="5">
        <f t="shared" si="1819"/>
        <v>0</v>
      </c>
      <c r="BD590" s="5">
        <f t="shared" si="1820"/>
        <v>0</v>
      </c>
      <c r="BE590" s="5">
        <f t="shared" si="1821"/>
        <v>0</v>
      </c>
      <c r="BF590" s="8" t="str">
        <f t="shared" si="1822"/>
        <v>Nem rövidtávú a feladat.</v>
      </c>
      <c r="BG590" s="5">
        <f t="shared" si="1823"/>
        <v>1</v>
      </c>
      <c r="BH590" s="5">
        <f t="shared" si="1824"/>
        <v>1</v>
      </c>
      <c r="BI590" s="5">
        <f t="shared" si="1825"/>
        <v>1</v>
      </c>
      <c r="BJ590" s="5">
        <f t="shared" si="1826"/>
        <v>1</v>
      </c>
      <c r="BK590" s="5">
        <f t="shared" si="1827"/>
        <v>1</v>
      </c>
      <c r="BL590" s="4" t="str">
        <f t="shared" si="1828"/>
        <v>Forráshiányos a feladat!</v>
      </c>
      <c r="BM590" s="5">
        <f t="shared" si="1829"/>
        <v>0</v>
      </c>
      <c r="BN590" s="5">
        <f t="shared" si="1830"/>
        <v>1</v>
      </c>
      <c r="BO590" s="5">
        <f t="shared" si="1831"/>
        <v>0</v>
      </c>
      <c r="BP590" s="5">
        <f t="shared" si="1832"/>
        <v>0</v>
      </c>
      <c r="BQ590" s="5">
        <f t="shared" si="1833"/>
        <v>0</v>
      </c>
      <c r="BR590" s="8">
        <f t="shared" si="1834"/>
        <v>0</v>
      </c>
      <c r="BS590" s="5">
        <f t="shared" si="1835"/>
        <v>0</v>
      </c>
      <c r="BT590" s="5">
        <f t="shared" si="1836"/>
        <v>0</v>
      </c>
      <c r="BU590" s="5">
        <f t="shared" si="1837"/>
        <v>1</v>
      </c>
      <c r="BV590" s="5">
        <f t="shared" si="1838"/>
        <v>1</v>
      </c>
      <c r="BW590" s="5">
        <f t="shared" si="1839"/>
        <v>1</v>
      </c>
      <c r="BX590" s="5">
        <f t="shared" si="1840"/>
        <v>1</v>
      </c>
      <c r="BY590" s="5">
        <f t="shared" si="1841"/>
        <v>1</v>
      </c>
      <c r="BZ590" s="5">
        <f t="shared" si="1842"/>
        <v>1</v>
      </c>
      <c r="CA590" s="5">
        <f t="shared" si="1843"/>
        <v>1</v>
      </c>
      <c r="CB590" s="5">
        <f t="shared" si="1844"/>
        <v>1</v>
      </c>
      <c r="CC590" s="5">
        <f t="shared" si="1845"/>
        <v>1</v>
      </c>
      <c r="CD590" s="5" t="str">
        <f t="shared" si="1846"/>
        <v>?</v>
      </c>
      <c r="CE590" s="4" t="str">
        <f t="shared" si="1847"/>
        <v>Kitöltés rendben!</v>
      </c>
      <c r="CF590" s="5">
        <f t="shared" si="1848"/>
        <v>1</v>
      </c>
      <c r="CG590" s="5">
        <f t="shared" si="1849"/>
        <v>0</v>
      </c>
      <c r="CH590" s="5">
        <f t="shared" si="1850"/>
        <v>1</v>
      </c>
    </row>
    <row r="591" spans="1:86" s="2" customFormat="1" ht="30.2" customHeight="1" x14ac:dyDescent="0.25">
      <c r="A591" s="1" t="str">
        <f t="shared" si="1811"/>
        <v>Kitöltés rendben!</v>
      </c>
      <c r="B591" s="200">
        <v>2</v>
      </c>
      <c r="C591" s="199" t="s">
        <v>24</v>
      </c>
      <c r="D591" s="201" t="s">
        <v>801</v>
      </c>
      <c r="E591" s="201" t="s">
        <v>201</v>
      </c>
      <c r="F591" s="202" t="str">
        <f>VLOOKUP($G591,Összesítő!$B:$F,2,FALSE)</f>
        <v>21-32054-1-048-01-10</v>
      </c>
      <c r="G591" s="199" t="s">
        <v>280</v>
      </c>
      <c r="H591" s="202" t="str">
        <f>AY591&amp;"_"&amp;AW591&amp;"_FIV_"&amp;LEFT(Előlap!$B$6,4)</f>
        <v>3185_589_FIV_2026</v>
      </c>
      <c r="I591" s="202" t="str">
        <f>VLOOKUP($G591,Összesítő!$B:$F,5,FALSE)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1" s="202" t="str">
        <f>VLOOKUP($G591,Összesítő!$B:$F,4,FALSE)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1" s="6">
        <f t="shared" si="1810"/>
        <v>4200</v>
      </c>
      <c r="L591" s="200">
        <v>2028</v>
      </c>
      <c r="M591" s="200">
        <v>2033</v>
      </c>
      <c r="N591" s="12">
        <v>0</v>
      </c>
      <c r="O591" s="7">
        <v>4200</v>
      </c>
      <c r="P591" s="7">
        <v>0</v>
      </c>
      <c r="R591" s="7">
        <v>0</v>
      </c>
      <c r="S591" s="7">
        <v>0</v>
      </c>
      <c r="T591" s="7">
        <v>0</v>
      </c>
      <c r="U591" s="7">
        <v>0</v>
      </c>
      <c r="V591" s="7">
        <v>0</v>
      </c>
      <c r="W591" s="7">
        <v>0</v>
      </c>
      <c r="X591" s="7">
        <v>0</v>
      </c>
      <c r="Y591" s="7">
        <v>0</v>
      </c>
      <c r="Z591" s="7">
        <v>0</v>
      </c>
      <c r="AA591" s="7">
        <v>0</v>
      </c>
      <c r="AB591" s="7">
        <v>0</v>
      </c>
      <c r="AC591" s="6">
        <f t="shared" si="1812"/>
        <v>0</v>
      </c>
      <c r="AD591" s="3" t="str">
        <f t="shared" si="1813"/>
        <v>Nem rövidtávú a feladat.</v>
      </c>
      <c r="AF591" s="7">
        <v>0</v>
      </c>
      <c r="AG591" s="7">
        <v>0</v>
      </c>
      <c r="AH591" s="7">
        <v>0</v>
      </c>
      <c r="AI591" s="7">
        <v>0</v>
      </c>
      <c r="AJ591" s="7">
        <v>0</v>
      </c>
      <c r="AK591" s="7">
        <v>0</v>
      </c>
      <c r="AL591" s="7">
        <v>0</v>
      </c>
      <c r="AM591" s="7">
        <v>0</v>
      </c>
      <c r="AN591" s="7">
        <v>0</v>
      </c>
      <c r="AO591" s="7">
        <v>0</v>
      </c>
      <c r="AP591" s="7">
        <v>0</v>
      </c>
      <c r="AQ591" s="6">
        <f t="shared" si="1814"/>
        <v>0</v>
      </c>
      <c r="AR591" s="199" t="s">
        <v>205</v>
      </c>
      <c r="AS591" s="3" t="str">
        <f t="shared" si="1815"/>
        <v>Forráshiányos a feladat!</v>
      </c>
      <c r="AU591" s="201" t="s">
        <v>135</v>
      </c>
      <c r="AV591" s="201" t="s">
        <v>135</v>
      </c>
      <c r="AW591" s="202">
        <f>COUNTA($G$3:G591)</f>
        <v>589</v>
      </c>
      <c r="AY591" s="8">
        <f>VLOOKUP($G591,Összesítő!$B:$F,3,FALSE)</f>
        <v>3185</v>
      </c>
      <c r="AZ591" s="8">
        <f t="shared" si="1816"/>
        <v>0</v>
      </c>
      <c r="BA591" s="5">
        <f t="shared" si="1817"/>
        <v>1</v>
      </c>
      <c r="BB591" s="5" t="str">
        <f t="shared" si="1818"/>
        <v>H</v>
      </c>
      <c r="BC591" s="5">
        <f t="shared" si="1819"/>
        <v>0</v>
      </c>
      <c r="BD591" s="5">
        <f t="shared" si="1820"/>
        <v>0</v>
      </c>
      <c r="BE591" s="5">
        <f t="shared" si="1821"/>
        <v>0</v>
      </c>
      <c r="BF591" s="8" t="str">
        <f t="shared" si="1822"/>
        <v>Nem rövidtávú a feladat.</v>
      </c>
      <c r="BG591" s="5">
        <f t="shared" si="1823"/>
        <v>1</v>
      </c>
      <c r="BH591" s="5">
        <f t="shared" si="1824"/>
        <v>1</v>
      </c>
      <c r="BI591" s="5">
        <f t="shared" si="1825"/>
        <v>1</v>
      </c>
      <c r="BJ591" s="5">
        <f t="shared" si="1826"/>
        <v>1</v>
      </c>
      <c r="BK591" s="5">
        <f t="shared" si="1827"/>
        <v>1</v>
      </c>
      <c r="BL591" s="4" t="str">
        <f t="shared" si="1828"/>
        <v>Forráshiányos a feladat!</v>
      </c>
      <c r="BM591" s="5">
        <f t="shared" si="1829"/>
        <v>0</v>
      </c>
      <c r="BN591" s="5">
        <f t="shared" si="1830"/>
        <v>1</v>
      </c>
      <c r="BO591" s="5">
        <f t="shared" si="1831"/>
        <v>0</v>
      </c>
      <c r="BP591" s="5">
        <f t="shared" si="1832"/>
        <v>0</v>
      </c>
      <c r="BQ591" s="5">
        <f t="shared" si="1833"/>
        <v>0</v>
      </c>
      <c r="BR591" s="8">
        <f t="shared" si="1834"/>
        <v>0</v>
      </c>
      <c r="BS591" s="5">
        <f t="shared" si="1835"/>
        <v>0</v>
      </c>
      <c r="BT591" s="5">
        <f t="shared" si="1836"/>
        <v>0</v>
      </c>
      <c r="BU591" s="5">
        <f t="shared" si="1837"/>
        <v>1</v>
      </c>
      <c r="BV591" s="5">
        <f t="shared" si="1838"/>
        <v>1</v>
      </c>
      <c r="BW591" s="5">
        <f t="shared" si="1839"/>
        <v>1</v>
      </c>
      <c r="BX591" s="5">
        <f t="shared" si="1840"/>
        <v>1</v>
      </c>
      <c r="BY591" s="5">
        <f t="shared" si="1841"/>
        <v>1</v>
      </c>
      <c r="BZ591" s="5">
        <f t="shared" si="1842"/>
        <v>1</v>
      </c>
      <c r="CA591" s="5">
        <f t="shared" si="1843"/>
        <v>1</v>
      </c>
      <c r="CB591" s="5">
        <f t="shared" si="1844"/>
        <v>1</v>
      </c>
      <c r="CC591" s="5">
        <f t="shared" si="1845"/>
        <v>1</v>
      </c>
      <c r="CD591" s="5" t="str">
        <f t="shared" si="1846"/>
        <v>?</v>
      </c>
      <c r="CE591" s="4" t="str">
        <f t="shared" si="1847"/>
        <v>Kitöltés rendben!</v>
      </c>
      <c r="CF591" s="5">
        <f t="shared" si="1848"/>
        <v>1</v>
      </c>
      <c r="CG591" s="5">
        <f t="shared" si="1849"/>
        <v>0</v>
      </c>
      <c r="CH591" s="5">
        <f t="shared" si="1850"/>
        <v>1</v>
      </c>
    </row>
    <row r="592" spans="1:86" s="2" customFormat="1" ht="30.2" customHeight="1" x14ac:dyDescent="0.25">
      <c r="A592" s="1" t="str">
        <f t="shared" si="1811"/>
        <v>Kitöltés rendben!</v>
      </c>
      <c r="B592" s="200">
        <v>2</v>
      </c>
      <c r="C592" s="199" t="s">
        <v>70</v>
      </c>
      <c r="D592" s="201" t="s">
        <v>802</v>
      </c>
      <c r="E592" s="201" t="s">
        <v>201</v>
      </c>
      <c r="F592" s="202" t="str">
        <f>VLOOKUP($G592,Összesítő!$B:$F,2,FALSE)</f>
        <v>21-32054-1-048-01-10</v>
      </c>
      <c r="G592" s="199" t="s">
        <v>280</v>
      </c>
      <c r="H592" s="202" t="str">
        <f>AY592&amp;"_"&amp;AW592&amp;"_FIV_"&amp;LEFT(Előlap!$B$6,4)</f>
        <v>3185_590_FIV_2026</v>
      </c>
      <c r="I592" s="202" t="str">
        <f>VLOOKUP($G592,Összesítő!$B:$F,5,FALSE)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2" s="202" t="str">
        <f>VLOOKUP($G592,Összesítő!$B:$F,4,FALSE)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2" s="6">
        <f t="shared" si="1810"/>
        <v>4890</v>
      </c>
      <c r="L592" s="200">
        <v>2028</v>
      </c>
      <c r="M592" s="200">
        <v>2035</v>
      </c>
      <c r="N592" s="12">
        <v>0</v>
      </c>
      <c r="O592" s="7">
        <v>4890</v>
      </c>
      <c r="P592" s="7">
        <v>0</v>
      </c>
      <c r="R592" s="7">
        <v>0</v>
      </c>
      <c r="S592" s="7">
        <v>0</v>
      </c>
      <c r="T592" s="7">
        <v>0</v>
      </c>
      <c r="U592" s="7">
        <v>0</v>
      </c>
      <c r="V592" s="7">
        <v>0</v>
      </c>
      <c r="W592" s="7">
        <v>0</v>
      </c>
      <c r="X592" s="7">
        <v>0</v>
      </c>
      <c r="Y592" s="7">
        <v>0</v>
      </c>
      <c r="Z592" s="7">
        <v>0</v>
      </c>
      <c r="AA592" s="7">
        <v>0</v>
      </c>
      <c r="AB592" s="7">
        <v>0</v>
      </c>
      <c r="AC592" s="6">
        <f t="shared" si="1812"/>
        <v>0</v>
      </c>
      <c r="AD592" s="3" t="str">
        <f t="shared" si="1813"/>
        <v>Nem rövidtávú a feladat.</v>
      </c>
      <c r="AF592" s="7">
        <v>0</v>
      </c>
      <c r="AG592" s="7">
        <v>0</v>
      </c>
      <c r="AH592" s="7">
        <v>0</v>
      </c>
      <c r="AI592" s="7">
        <v>0</v>
      </c>
      <c r="AJ592" s="7">
        <v>0</v>
      </c>
      <c r="AK592" s="7">
        <v>0</v>
      </c>
      <c r="AL592" s="7">
        <v>0</v>
      </c>
      <c r="AM592" s="7">
        <v>0</v>
      </c>
      <c r="AN592" s="7">
        <v>0</v>
      </c>
      <c r="AO592" s="7">
        <v>0</v>
      </c>
      <c r="AP592" s="7">
        <v>0</v>
      </c>
      <c r="AQ592" s="6">
        <f t="shared" si="1814"/>
        <v>0</v>
      </c>
      <c r="AR592" s="199" t="s">
        <v>205</v>
      </c>
      <c r="AS592" s="3" t="str">
        <f t="shared" si="1815"/>
        <v>Forráshiányos a feladat!</v>
      </c>
      <c r="AU592" s="201" t="s">
        <v>135</v>
      </c>
      <c r="AV592" s="201" t="s">
        <v>135</v>
      </c>
      <c r="AW592" s="202">
        <f>COUNTA($G$3:G592)</f>
        <v>590</v>
      </c>
      <c r="AY592" s="8">
        <f>VLOOKUP($G592,Összesítő!$B:$F,3,FALSE)</f>
        <v>3185</v>
      </c>
      <c r="AZ592" s="8">
        <f t="shared" si="1816"/>
        <v>0</v>
      </c>
      <c r="BA592" s="5">
        <f t="shared" si="1817"/>
        <v>1</v>
      </c>
      <c r="BB592" s="5" t="str">
        <f t="shared" si="1818"/>
        <v>H</v>
      </c>
      <c r="BC592" s="5">
        <f t="shared" si="1819"/>
        <v>0</v>
      </c>
      <c r="BD592" s="5">
        <f t="shared" si="1820"/>
        <v>0</v>
      </c>
      <c r="BE592" s="5">
        <f t="shared" si="1821"/>
        <v>0</v>
      </c>
      <c r="BF592" s="8" t="str">
        <f t="shared" si="1822"/>
        <v>Nem rövidtávú a feladat.</v>
      </c>
      <c r="BG592" s="5">
        <f t="shared" si="1823"/>
        <v>1</v>
      </c>
      <c r="BH592" s="5">
        <f t="shared" si="1824"/>
        <v>1</v>
      </c>
      <c r="BI592" s="5">
        <f t="shared" si="1825"/>
        <v>1</v>
      </c>
      <c r="BJ592" s="5">
        <f t="shared" si="1826"/>
        <v>1</v>
      </c>
      <c r="BK592" s="5">
        <f t="shared" si="1827"/>
        <v>1</v>
      </c>
      <c r="BL592" s="4" t="str">
        <f t="shared" si="1828"/>
        <v>Forráshiányos a feladat!</v>
      </c>
      <c r="BM592" s="5">
        <f t="shared" si="1829"/>
        <v>0</v>
      </c>
      <c r="BN592" s="5">
        <f t="shared" si="1830"/>
        <v>1</v>
      </c>
      <c r="BO592" s="5">
        <f t="shared" si="1831"/>
        <v>0</v>
      </c>
      <c r="BP592" s="5">
        <f t="shared" si="1832"/>
        <v>0</v>
      </c>
      <c r="BQ592" s="5">
        <f t="shared" si="1833"/>
        <v>0</v>
      </c>
      <c r="BR592" s="8">
        <f t="shared" si="1834"/>
        <v>0</v>
      </c>
      <c r="BS592" s="5">
        <f t="shared" si="1835"/>
        <v>0</v>
      </c>
      <c r="BT592" s="5">
        <f t="shared" si="1836"/>
        <v>0</v>
      </c>
      <c r="BU592" s="5">
        <f t="shared" si="1837"/>
        <v>1</v>
      </c>
      <c r="BV592" s="5">
        <f t="shared" si="1838"/>
        <v>1</v>
      </c>
      <c r="BW592" s="5">
        <f t="shared" si="1839"/>
        <v>1</v>
      </c>
      <c r="BX592" s="5">
        <f t="shared" si="1840"/>
        <v>1</v>
      </c>
      <c r="BY592" s="5">
        <f t="shared" si="1841"/>
        <v>1</v>
      </c>
      <c r="BZ592" s="5">
        <f t="shared" si="1842"/>
        <v>1</v>
      </c>
      <c r="CA592" s="5">
        <f t="shared" si="1843"/>
        <v>1</v>
      </c>
      <c r="CB592" s="5">
        <f t="shared" si="1844"/>
        <v>1</v>
      </c>
      <c r="CC592" s="5">
        <f t="shared" si="1845"/>
        <v>1</v>
      </c>
      <c r="CD592" s="5" t="str">
        <f t="shared" si="1846"/>
        <v>?</v>
      </c>
      <c r="CE592" s="4" t="str">
        <f t="shared" si="1847"/>
        <v>Kitöltés rendben!</v>
      </c>
      <c r="CF592" s="5">
        <f t="shared" si="1848"/>
        <v>1</v>
      </c>
      <c r="CG592" s="5">
        <f t="shared" si="1849"/>
        <v>0</v>
      </c>
      <c r="CH592" s="5">
        <f t="shared" si="1850"/>
        <v>1</v>
      </c>
    </row>
    <row r="593" spans="1:86" s="2" customFormat="1" ht="30.2" customHeight="1" x14ac:dyDescent="0.25">
      <c r="A593" s="1" t="str">
        <f t="shared" si="1811"/>
        <v>Kitöltés rendben!</v>
      </c>
      <c r="B593" s="200">
        <v>2</v>
      </c>
      <c r="C593" s="199" t="s">
        <v>80</v>
      </c>
      <c r="D593" s="201" t="s">
        <v>803</v>
      </c>
      <c r="E593" s="201" t="s">
        <v>201</v>
      </c>
      <c r="F593" s="202" t="str">
        <f>VLOOKUP($G593,Összesítő!$B:$F,2,FALSE)</f>
        <v>21-32054-1-048-01-10</v>
      </c>
      <c r="G593" s="199" t="s">
        <v>280</v>
      </c>
      <c r="H593" s="202" t="str">
        <f>AY593&amp;"_"&amp;AW593&amp;"_FIV_"&amp;LEFT(Előlap!$B$6,4)</f>
        <v>3185_591_FIV_2026</v>
      </c>
      <c r="I593" s="202" t="str">
        <f>VLOOKUP($G593,Összesítő!$B:$F,5,FALSE)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3" s="202" t="str">
        <f>VLOOKUP($G593,Összesítő!$B:$F,4,FALSE)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3" s="6">
        <f t="shared" si="1810"/>
        <v>4700</v>
      </c>
      <c r="L593" s="200">
        <v>2028</v>
      </c>
      <c r="M593" s="200">
        <v>2036</v>
      </c>
      <c r="N593" s="12">
        <v>0</v>
      </c>
      <c r="O593" s="7">
        <v>4700</v>
      </c>
      <c r="P593" s="7">
        <v>0</v>
      </c>
      <c r="R593" s="7">
        <v>0</v>
      </c>
      <c r="S593" s="7">
        <v>0</v>
      </c>
      <c r="T593" s="7">
        <v>0</v>
      </c>
      <c r="U593" s="7">
        <v>0</v>
      </c>
      <c r="V593" s="7">
        <v>0</v>
      </c>
      <c r="W593" s="7">
        <v>0</v>
      </c>
      <c r="X593" s="7">
        <v>0</v>
      </c>
      <c r="Y593" s="7">
        <v>0</v>
      </c>
      <c r="Z593" s="7">
        <v>0</v>
      </c>
      <c r="AA593" s="7">
        <v>0</v>
      </c>
      <c r="AB593" s="7">
        <v>0</v>
      </c>
      <c r="AC593" s="6">
        <f t="shared" si="1812"/>
        <v>0</v>
      </c>
      <c r="AD593" s="3" t="str">
        <f t="shared" si="1813"/>
        <v>Nem rövidtávú a feladat.</v>
      </c>
      <c r="AF593" s="7">
        <v>0</v>
      </c>
      <c r="AG593" s="7">
        <v>0</v>
      </c>
      <c r="AH593" s="7">
        <v>0</v>
      </c>
      <c r="AI593" s="7">
        <v>0</v>
      </c>
      <c r="AJ593" s="7">
        <v>0</v>
      </c>
      <c r="AK593" s="7">
        <v>0</v>
      </c>
      <c r="AL593" s="7">
        <v>0</v>
      </c>
      <c r="AM593" s="7">
        <v>0</v>
      </c>
      <c r="AN593" s="7">
        <v>0</v>
      </c>
      <c r="AO593" s="7">
        <v>0</v>
      </c>
      <c r="AP593" s="7">
        <v>0</v>
      </c>
      <c r="AQ593" s="6">
        <f t="shared" si="1814"/>
        <v>0</v>
      </c>
      <c r="AR593" s="199" t="s">
        <v>205</v>
      </c>
      <c r="AS593" s="3" t="str">
        <f t="shared" si="1815"/>
        <v>Forráshiányos a feladat!</v>
      </c>
      <c r="AU593" s="201" t="s">
        <v>135</v>
      </c>
      <c r="AV593" s="201" t="s">
        <v>135</v>
      </c>
      <c r="AW593" s="202">
        <f>COUNTA($G$3:G593)</f>
        <v>591</v>
      </c>
      <c r="AY593" s="8">
        <f>VLOOKUP($G593,Összesítő!$B:$F,3,FALSE)</f>
        <v>3185</v>
      </c>
      <c r="AZ593" s="8">
        <f t="shared" si="1816"/>
        <v>0</v>
      </c>
      <c r="BA593" s="5">
        <f t="shared" si="1817"/>
        <v>1</v>
      </c>
      <c r="BB593" s="5" t="str">
        <f t="shared" si="1818"/>
        <v>H</v>
      </c>
      <c r="BC593" s="5">
        <f t="shared" si="1819"/>
        <v>0</v>
      </c>
      <c r="BD593" s="5">
        <f t="shared" si="1820"/>
        <v>0</v>
      </c>
      <c r="BE593" s="5">
        <f t="shared" si="1821"/>
        <v>0</v>
      </c>
      <c r="BF593" s="8" t="str">
        <f t="shared" si="1822"/>
        <v>Nem rövidtávú a feladat.</v>
      </c>
      <c r="BG593" s="5">
        <f t="shared" si="1823"/>
        <v>1</v>
      </c>
      <c r="BH593" s="5">
        <f t="shared" si="1824"/>
        <v>1</v>
      </c>
      <c r="BI593" s="5">
        <f t="shared" si="1825"/>
        <v>1</v>
      </c>
      <c r="BJ593" s="5">
        <f t="shared" si="1826"/>
        <v>1</v>
      </c>
      <c r="BK593" s="5">
        <f t="shared" si="1827"/>
        <v>1</v>
      </c>
      <c r="BL593" s="4" t="str">
        <f t="shared" si="1828"/>
        <v>Forráshiányos a feladat!</v>
      </c>
      <c r="BM593" s="5">
        <f t="shared" si="1829"/>
        <v>0</v>
      </c>
      <c r="BN593" s="5">
        <f t="shared" si="1830"/>
        <v>1</v>
      </c>
      <c r="BO593" s="5">
        <f t="shared" si="1831"/>
        <v>0</v>
      </c>
      <c r="BP593" s="5">
        <f t="shared" si="1832"/>
        <v>0</v>
      </c>
      <c r="BQ593" s="5">
        <f t="shared" si="1833"/>
        <v>0</v>
      </c>
      <c r="BR593" s="8">
        <f t="shared" si="1834"/>
        <v>0</v>
      </c>
      <c r="BS593" s="5">
        <f t="shared" si="1835"/>
        <v>0</v>
      </c>
      <c r="BT593" s="5">
        <f t="shared" si="1836"/>
        <v>0</v>
      </c>
      <c r="BU593" s="5">
        <f t="shared" si="1837"/>
        <v>1</v>
      </c>
      <c r="BV593" s="5">
        <f t="shared" si="1838"/>
        <v>1</v>
      </c>
      <c r="BW593" s="5">
        <f t="shared" si="1839"/>
        <v>1</v>
      </c>
      <c r="BX593" s="5">
        <f t="shared" si="1840"/>
        <v>1</v>
      </c>
      <c r="BY593" s="5">
        <f t="shared" si="1841"/>
        <v>1</v>
      </c>
      <c r="BZ593" s="5">
        <f t="shared" si="1842"/>
        <v>1</v>
      </c>
      <c r="CA593" s="5">
        <f t="shared" si="1843"/>
        <v>1</v>
      </c>
      <c r="CB593" s="5">
        <f t="shared" si="1844"/>
        <v>1</v>
      </c>
      <c r="CC593" s="5">
        <f t="shared" si="1845"/>
        <v>1</v>
      </c>
      <c r="CD593" s="5" t="str">
        <f t="shared" si="1846"/>
        <v>?</v>
      </c>
      <c r="CE593" s="4" t="str">
        <f t="shared" si="1847"/>
        <v>Kitöltés rendben!</v>
      </c>
      <c r="CF593" s="5">
        <f t="shared" si="1848"/>
        <v>1</v>
      </c>
      <c r="CG593" s="5">
        <f t="shared" si="1849"/>
        <v>0</v>
      </c>
      <c r="CH593" s="5">
        <f t="shared" si="1850"/>
        <v>1</v>
      </c>
    </row>
    <row r="594" spans="1:86" s="2" customFormat="1" ht="30.2" customHeight="1" x14ac:dyDescent="0.25">
      <c r="A594" s="1" t="str">
        <f t="shared" si="1811"/>
        <v>Kitöltés rendben!</v>
      </c>
      <c r="B594" s="200">
        <v>2</v>
      </c>
      <c r="C594" s="199" t="s">
        <v>50</v>
      </c>
      <c r="D594" s="201" t="s">
        <v>804</v>
      </c>
      <c r="E594" s="201" t="s">
        <v>201</v>
      </c>
      <c r="F594" s="202" t="str">
        <f>VLOOKUP($G594,Összesítő!$B:$F,2,FALSE)</f>
        <v>21-32054-1-048-01-10</v>
      </c>
      <c r="G594" s="199" t="s">
        <v>280</v>
      </c>
      <c r="H594" s="202" t="str">
        <f>AY594&amp;"_"&amp;AW594&amp;"_FIV_"&amp;LEFT(Előlap!$B$6,4)</f>
        <v>3185_592_FIV_2026</v>
      </c>
      <c r="I594" s="202" t="str">
        <f>VLOOKUP($G594,Összesítő!$B:$F,5,FALSE)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4" s="202" t="str">
        <f>VLOOKUP($G594,Összesítő!$B:$F,4,FALSE)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4" s="6">
        <f t="shared" si="1810"/>
        <v>2794</v>
      </c>
      <c r="L594" s="200">
        <v>2028</v>
      </c>
      <c r="M594" s="200">
        <v>2028</v>
      </c>
      <c r="N594" s="12">
        <v>0</v>
      </c>
      <c r="O594" s="7">
        <v>2794</v>
      </c>
      <c r="P594" s="7">
        <v>0</v>
      </c>
      <c r="R594" s="7">
        <v>0</v>
      </c>
      <c r="S594" s="7">
        <v>0</v>
      </c>
      <c r="T594" s="7">
        <v>0</v>
      </c>
      <c r="U594" s="7">
        <v>0</v>
      </c>
      <c r="V594" s="7">
        <v>0</v>
      </c>
      <c r="W594" s="7">
        <v>0</v>
      </c>
      <c r="X594" s="7">
        <v>0</v>
      </c>
      <c r="Y594" s="7">
        <v>0</v>
      </c>
      <c r="Z594" s="7">
        <v>0</v>
      </c>
      <c r="AA594" s="7">
        <v>0</v>
      </c>
      <c r="AB594" s="7">
        <v>0</v>
      </c>
      <c r="AC594" s="6">
        <f t="shared" si="1812"/>
        <v>0</v>
      </c>
      <c r="AD594" s="3" t="str">
        <f t="shared" si="1813"/>
        <v>Nem rövidtávú a feladat.</v>
      </c>
      <c r="AF594" s="7">
        <v>0</v>
      </c>
      <c r="AG594" s="7">
        <v>0</v>
      </c>
      <c r="AH594" s="7">
        <v>0</v>
      </c>
      <c r="AI594" s="7">
        <v>0</v>
      </c>
      <c r="AJ594" s="7">
        <v>0</v>
      </c>
      <c r="AK594" s="7">
        <v>0</v>
      </c>
      <c r="AL594" s="7">
        <v>0</v>
      </c>
      <c r="AM594" s="7">
        <v>0</v>
      </c>
      <c r="AN594" s="7">
        <v>0</v>
      </c>
      <c r="AO594" s="7">
        <v>0</v>
      </c>
      <c r="AP594" s="7">
        <v>0</v>
      </c>
      <c r="AQ594" s="6">
        <f t="shared" si="1814"/>
        <v>0</v>
      </c>
      <c r="AR594" s="199" t="s">
        <v>205</v>
      </c>
      <c r="AS594" s="3" t="str">
        <f t="shared" si="1815"/>
        <v>Forráshiányos a feladat!</v>
      </c>
      <c r="AU594" s="201" t="s">
        <v>135</v>
      </c>
      <c r="AV594" s="201" t="s">
        <v>135</v>
      </c>
      <c r="AW594" s="202">
        <f>COUNTA($G$3:G594)</f>
        <v>592</v>
      </c>
      <c r="AY594" s="8">
        <f>VLOOKUP($G594,Összesítő!$B:$F,3,FALSE)</f>
        <v>3185</v>
      </c>
      <c r="AZ594" s="8">
        <f t="shared" si="1816"/>
        <v>0</v>
      </c>
      <c r="BA594" s="5">
        <f t="shared" si="1817"/>
        <v>1</v>
      </c>
      <c r="BB594" s="5" t="str">
        <f t="shared" si="1818"/>
        <v>H</v>
      </c>
      <c r="BC594" s="5">
        <f t="shared" si="1819"/>
        <v>0</v>
      </c>
      <c r="BD594" s="5">
        <f t="shared" si="1820"/>
        <v>0</v>
      </c>
      <c r="BE594" s="5">
        <f t="shared" si="1821"/>
        <v>0</v>
      </c>
      <c r="BF594" s="8" t="str">
        <f t="shared" si="1822"/>
        <v>Nem rövidtávú a feladat.</v>
      </c>
      <c r="BG594" s="5">
        <f t="shared" si="1823"/>
        <v>1</v>
      </c>
      <c r="BH594" s="5">
        <f t="shared" si="1824"/>
        <v>1</v>
      </c>
      <c r="BI594" s="5">
        <f t="shared" si="1825"/>
        <v>1</v>
      </c>
      <c r="BJ594" s="5">
        <f t="shared" si="1826"/>
        <v>1</v>
      </c>
      <c r="BK594" s="5">
        <f t="shared" si="1827"/>
        <v>1</v>
      </c>
      <c r="BL594" s="4" t="str">
        <f t="shared" si="1828"/>
        <v>Forráshiányos a feladat!</v>
      </c>
      <c r="BM594" s="5">
        <f t="shared" si="1829"/>
        <v>0</v>
      </c>
      <c r="BN594" s="5">
        <f t="shared" si="1830"/>
        <v>1</v>
      </c>
      <c r="BO594" s="5">
        <f t="shared" si="1831"/>
        <v>0</v>
      </c>
      <c r="BP594" s="5">
        <f t="shared" si="1832"/>
        <v>0</v>
      </c>
      <c r="BQ594" s="5">
        <f t="shared" si="1833"/>
        <v>0</v>
      </c>
      <c r="BR594" s="8">
        <f t="shared" si="1834"/>
        <v>0</v>
      </c>
      <c r="BS594" s="5">
        <f t="shared" si="1835"/>
        <v>0</v>
      </c>
      <c r="BT594" s="5">
        <f t="shared" si="1836"/>
        <v>0</v>
      </c>
      <c r="BU594" s="5">
        <f t="shared" si="1837"/>
        <v>1</v>
      </c>
      <c r="BV594" s="5">
        <f t="shared" si="1838"/>
        <v>1</v>
      </c>
      <c r="BW594" s="5">
        <f t="shared" si="1839"/>
        <v>1</v>
      </c>
      <c r="BX594" s="5">
        <f t="shared" si="1840"/>
        <v>1</v>
      </c>
      <c r="BY594" s="5">
        <f t="shared" si="1841"/>
        <v>1</v>
      </c>
      <c r="BZ594" s="5">
        <f t="shared" si="1842"/>
        <v>1</v>
      </c>
      <c r="CA594" s="5">
        <f t="shared" si="1843"/>
        <v>1</v>
      </c>
      <c r="CB594" s="5">
        <f t="shared" si="1844"/>
        <v>1</v>
      </c>
      <c r="CC594" s="5">
        <f t="shared" si="1845"/>
        <v>1</v>
      </c>
      <c r="CD594" s="5" t="str">
        <f t="shared" si="1846"/>
        <v>?</v>
      </c>
      <c r="CE594" s="4" t="str">
        <f t="shared" si="1847"/>
        <v>Kitöltés rendben!</v>
      </c>
      <c r="CF594" s="5">
        <f t="shared" si="1848"/>
        <v>1</v>
      </c>
      <c r="CG594" s="5">
        <f t="shared" si="1849"/>
        <v>0</v>
      </c>
      <c r="CH594" s="5">
        <f t="shared" si="1850"/>
        <v>1</v>
      </c>
    </row>
    <row r="595" spans="1:86" s="2" customFormat="1" ht="30.2" customHeight="1" x14ac:dyDescent="0.25">
      <c r="A595" s="1" t="str">
        <f t="shared" si="1811"/>
        <v>Kitöltés rendben!</v>
      </c>
      <c r="B595" s="200">
        <v>2</v>
      </c>
      <c r="C595" s="199" t="s">
        <v>50</v>
      </c>
      <c r="D595" s="201" t="s">
        <v>805</v>
      </c>
      <c r="E595" s="201" t="s">
        <v>201</v>
      </c>
      <c r="F595" s="202" t="str">
        <f>VLOOKUP($G595,Összesítő!$B:$F,2,FALSE)</f>
        <v>21-32054-1-048-01-10</v>
      </c>
      <c r="G595" s="199" t="s">
        <v>280</v>
      </c>
      <c r="H595" s="202" t="str">
        <f>AY595&amp;"_"&amp;AW595&amp;"_FIV_"&amp;LEFT(Előlap!$B$6,4)</f>
        <v>3185_593_FIV_2026</v>
      </c>
      <c r="I595" s="202" t="str">
        <f>VLOOKUP($G595,Összesítő!$B:$F,5,FALSE)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5" s="202" t="str">
        <f>VLOOKUP($G595,Összesítő!$B:$F,4,FALSE)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5" s="6">
        <f t="shared" si="1810"/>
        <v>2286</v>
      </c>
      <c r="L595" s="200">
        <v>2031</v>
      </c>
      <c r="M595" s="200">
        <v>2031</v>
      </c>
      <c r="N595" s="12">
        <v>0</v>
      </c>
      <c r="O595" s="7">
        <v>2286</v>
      </c>
      <c r="P595" s="7">
        <v>0</v>
      </c>
      <c r="R595" s="7">
        <v>0</v>
      </c>
      <c r="S595" s="7">
        <v>0</v>
      </c>
      <c r="T595" s="7">
        <v>0</v>
      </c>
      <c r="U595" s="7">
        <v>0</v>
      </c>
      <c r="V595" s="7">
        <v>0</v>
      </c>
      <c r="W595" s="7">
        <v>0</v>
      </c>
      <c r="X595" s="7">
        <v>0</v>
      </c>
      <c r="Y595" s="7">
        <v>0</v>
      </c>
      <c r="Z595" s="7">
        <v>0</v>
      </c>
      <c r="AA595" s="7">
        <v>0</v>
      </c>
      <c r="AB595" s="7">
        <v>0</v>
      </c>
      <c r="AC595" s="6">
        <f t="shared" si="1812"/>
        <v>0</v>
      </c>
      <c r="AD595" s="3" t="str">
        <f t="shared" si="1813"/>
        <v>Nem rövidtávú a feladat.</v>
      </c>
      <c r="AF595" s="7">
        <v>0</v>
      </c>
      <c r="AG595" s="7">
        <v>0</v>
      </c>
      <c r="AH595" s="7">
        <v>0</v>
      </c>
      <c r="AI595" s="7">
        <v>0</v>
      </c>
      <c r="AJ595" s="7">
        <v>0</v>
      </c>
      <c r="AK595" s="7">
        <v>0</v>
      </c>
      <c r="AL595" s="7">
        <v>0</v>
      </c>
      <c r="AM595" s="7">
        <v>0</v>
      </c>
      <c r="AN595" s="7">
        <v>0</v>
      </c>
      <c r="AO595" s="7">
        <v>0</v>
      </c>
      <c r="AP595" s="7">
        <v>0</v>
      </c>
      <c r="AQ595" s="6">
        <f t="shared" si="1814"/>
        <v>0</v>
      </c>
      <c r="AR595" s="199" t="s">
        <v>205</v>
      </c>
      <c r="AS595" s="3" t="str">
        <f t="shared" si="1815"/>
        <v>Forráshiányos a feladat!</v>
      </c>
      <c r="AU595" s="201" t="s">
        <v>135</v>
      </c>
      <c r="AV595" s="201" t="s">
        <v>135</v>
      </c>
      <c r="AW595" s="202">
        <f>COUNTA($G$3:G595)</f>
        <v>593</v>
      </c>
      <c r="AY595" s="8">
        <f>VLOOKUP($G595,Összesítő!$B:$F,3,FALSE)</f>
        <v>3185</v>
      </c>
      <c r="AZ595" s="8">
        <f t="shared" si="1816"/>
        <v>0</v>
      </c>
      <c r="BA595" s="5">
        <f t="shared" si="1817"/>
        <v>1</v>
      </c>
      <c r="BB595" s="5" t="str">
        <f t="shared" si="1818"/>
        <v>H</v>
      </c>
      <c r="BC595" s="5">
        <f t="shared" si="1819"/>
        <v>0</v>
      </c>
      <c r="BD595" s="5">
        <f t="shared" si="1820"/>
        <v>0</v>
      </c>
      <c r="BE595" s="5">
        <f t="shared" si="1821"/>
        <v>0</v>
      </c>
      <c r="BF595" s="8" t="str">
        <f t="shared" si="1822"/>
        <v>Nem rövidtávú a feladat.</v>
      </c>
      <c r="BG595" s="5">
        <f t="shared" si="1823"/>
        <v>1</v>
      </c>
      <c r="BH595" s="5">
        <f t="shared" si="1824"/>
        <v>1</v>
      </c>
      <c r="BI595" s="5">
        <f t="shared" si="1825"/>
        <v>1</v>
      </c>
      <c r="BJ595" s="5">
        <f t="shared" si="1826"/>
        <v>1</v>
      </c>
      <c r="BK595" s="5">
        <f t="shared" si="1827"/>
        <v>1</v>
      </c>
      <c r="BL595" s="4" t="str">
        <f t="shared" si="1828"/>
        <v>Forráshiányos a feladat!</v>
      </c>
      <c r="BM595" s="5">
        <f t="shared" si="1829"/>
        <v>0</v>
      </c>
      <c r="BN595" s="5">
        <f t="shared" si="1830"/>
        <v>1</v>
      </c>
      <c r="BO595" s="5">
        <f t="shared" si="1831"/>
        <v>0</v>
      </c>
      <c r="BP595" s="5">
        <f t="shared" si="1832"/>
        <v>0</v>
      </c>
      <c r="BQ595" s="5">
        <f t="shared" si="1833"/>
        <v>0</v>
      </c>
      <c r="BR595" s="8">
        <f t="shared" si="1834"/>
        <v>0</v>
      </c>
      <c r="BS595" s="5">
        <f t="shared" si="1835"/>
        <v>0</v>
      </c>
      <c r="BT595" s="5">
        <f t="shared" si="1836"/>
        <v>0</v>
      </c>
      <c r="BU595" s="5">
        <f t="shared" si="1837"/>
        <v>1</v>
      </c>
      <c r="BV595" s="5">
        <f t="shared" si="1838"/>
        <v>1</v>
      </c>
      <c r="BW595" s="5">
        <f t="shared" si="1839"/>
        <v>1</v>
      </c>
      <c r="BX595" s="5">
        <f t="shared" si="1840"/>
        <v>1</v>
      </c>
      <c r="BY595" s="5">
        <f t="shared" si="1841"/>
        <v>1</v>
      </c>
      <c r="BZ595" s="5">
        <f t="shared" si="1842"/>
        <v>1</v>
      </c>
      <c r="CA595" s="5">
        <f t="shared" si="1843"/>
        <v>1</v>
      </c>
      <c r="CB595" s="5">
        <f t="shared" si="1844"/>
        <v>1</v>
      </c>
      <c r="CC595" s="5">
        <f t="shared" si="1845"/>
        <v>1</v>
      </c>
      <c r="CD595" s="5" t="str">
        <f t="shared" si="1846"/>
        <v>?</v>
      </c>
      <c r="CE595" s="4" t="str">
        <f t="shared" si="1847"/>
        <v>Kitöltés rendben!</v>
      </c>
      <c r="CF595" s="5">
        <f t="shared" si="1848"/>
        <v>1</v>
      </c>
      <c r="CG595" s="5">
        <f t="shared" si="1849"/>
        <v>0</v>
      </c>
      <c r="CH595" s="5">
        <f t="shared" si="1850"/>
        <v>1</v>
      </c>
    </row>
    <row r="596" spans="1:86" s="2" customFormat="1" ht="30.2" customHeight="1" x14ac:dyDescent="0.25">
      <c r="A596" s="1" t="str">
        <f t="shared" si="1811"/>
        <v>Kitöltés rendben!</v>
      </c>
      <c r="B596" s="200">
        <v>2</v>
      </c>
      <c r="C596" s="199" t="s">
        <v>50</v>
      </c>
      <c r="D596" s="201" t="s">
        <v>804</v>
      </c>
      <c r="E596" s="201" t="s">
        <v>201</v>
      </c>
      <c r="F596" s="202" t="str">
        <f>VLOOKUP($G596,Összesítő!$B:$F,2,FALSE)</f>
        <v>21-32054-1-048-01-10</v>
      </c>
      <c r="G596" s="199" t="s">
        <v>280</v>
      </c>
      <c r="H596" s="202" t="str">
        <f>AY596&amp;"_"&amp;AW596&amp;"_FIV_"&amp;LEFT(Előlap!$B$6,4)</f>
        <v>3185_594_FIV_2026</v>
      </c>
      <c r="I596" s="202" t="str">
        <f>VLOOKUP($G596,Összesítő!$B:$F,5,FALSE)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6" s="202" t="str">
        <f>VLOOKUP($G596,Összesítő!$B:$F,4,FALSE)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6" s="6">
        <f t="shared" si="1810"/>
        <v>2794</v>
      </c>
      <c r="L596" s="200">
        <v>2036</v>
      </c>
      <c r="M596" s="200">
        <v>2036</v>
      </c>
      <c r="N596" s="12">
        <v>0</v>
      </c>
      <c r="O596" s="7">
        <v>2794</v>
      </c>
      <c r="P596" s="7">
        <v>0</v>
      </c>
      <c r="R596" s="7">
        <v>0</v>
      </c>
      <c r="S596" s="7">
        <v>0</v>
      </c>
      <c r="T596" s="7">
        <v>0</v>
      </c>
      <c r="U596" s="7">
        <v>0</v>
      </c>
      <c r="V596" s="7">
        <v>0</v>
      </c>
      <c r="W596" s="7">
        <v>0</v>
      </c>
      <c r="X596" s="7">
        <v>0</v>
      </c>
      <c r="Y596" s="7">
        <v>0</v>
      </c>
      <c r="Z596" s="7">
        <v>0</v>
      </c>
      <c r="AA596" s="7">
        <v>0</v>
      </c>
      <c r="AB596" s="7">
        <v>0</v>
      </c>
      <c r="AC596" s="6">
        <f t="shared" si="1812"/>
        <v>0</v>
      </c>
      <c r="AD596" s="3" t="str">
        <f t="shared" si="1813"/>
        <v>Nem rövidtávú a feladat.</v>
      </c>
      <c r="AF596" s="7">
        <v>0</v>
      </c>
      <c r="AG596" s="7">
        <v>0</v>
      </c>
      <c r="AH596" s="7">
        <v>0</v>
      </c>
      <c r="AI596" s="7">
        <v>0</v>
      </c>
      <c r="AJ596" s="7">
        <v>0</v>
      </c>
      <c r="AK596" s="7">
        <v>0</v>
      </c>
      <c r="AL596" s="7">
        <v>0</v>
      </c>
      <c r="AM596" s="7">
        <v>0</v>
      </c>
      <c r="AN596" s="7">
        <v>0</v>
      </c>
      <c r="AO596" s="7">
        <v>0</v>
      </c>
      <c r="AP596" s="7">
        <v>0</v>
      </c>
      <c r="AQ596" s="6">
        <f t="shared" si="1814"/>
        <v>0</v>
      </c>
      <c r="AR596" s="199" t="s">
        <v>205</v>
      </c>
      <c r="AS596" s="3" t="str">
        <f t="shared" si="1815"/>
        <v>Forráshiányos a feladat!</v>
      </c>
      <c r="AU596" s="201" t="s">
        <v>135</v>
      </c>
      <c r="AV596" s="201" t="s">
        <v>135</v>
      </c>
      <c r="AW596" s="202">
        <f>COUNTA($G$3:G596)</f>
        <v>594</v>
      </c>
      <c r="AY596" s="8">
        <f>VLOOKUP($G596,Összesítő!$B:$F,3,FALSE)</f>
        <v>3185</v>
      </c>
      <c r="AZ596" s="8">
        <f t="shared" si="1816"/>
        <v>0</v>
      </c>
      <c r="BA596" s="5">
        <f t="shared" si="1817"/>
        <v>1</v>
      </c>
      <c r="BB596" s="5" t="str">
        <f t="shared" si="1818"/>
        <v>H</v>
      </c>
      <c r="BC596" s="5">
        <f t="shared" si="1819"/>
        <v>0</v>
      </c>
      <c r="BD596" s="5">
        <f t="shared" si="1820"/>
        <v>0</v>
      </c>
      <c r="BE596" s="5">
        <f t="shared" si="1821"/>
        <v>0</v>
      </c>
      <c r="BF596" s="8" t="str">
        <f t="shared" si="1822"/>
        <v>Nem rövidtávú a feladat.</v>
      </c>
      <c r="BG596" s="5">
        <f t="shared" si="1823"/>
        <v>1</v>
      </c>
      <c r="BH596" s="5">
        <f t="shared" si="1824"/>
        <v>1</v>
      </c>
      <c r="BI596" s="5">
        <f t="shared" si="1825"/>
        <v>1</v>
      </c>
      <c r="BJ596" s="5">
        <f t="shared" si="1826"/>
        <v>1</v>
      </c>
      <c r="BK596" s="5">
        <f t="shared" si="1827"/>
        <v>1</v>
      </c>
      <c r="BL596" s="4" t="str">
        <f t="shared" si="1828"/>
        <v>Forráshiányos a feladat!</v>
      </c>
      <c r="BM596" s="5">
        <f t="shared" si="1829"/>
        <v>0</v>
      </c>
      <c r="BN596" s="5">
        <f t="shared" si="1830"/>
        <v>1</v>
      </c>
      <c r="BO596" s="5">
        <f t="shared" si="1831"/>
        <v>0</v>
      </c>
      <c r="BP596" s="5">
        <f t="shared" si="1832"/>
        <v>0</v>
      </c>
      <c r="BQ596" s="5">
        <f t="shared" si="1833"/>
        <v>0</v>
      </c>
      <c r="BR596" s="8">
        <f t="shared" si="1834"/>
        <v>0</v>
      </c>
      <c r="BS596" s="5">
        <f t="shared" si="1835"/>
        <v>0</v>
      </c>
      <c r="BT596" s="5">
        <f t="shared" si="1836"/>
        <v>0</v>
      </c>
      <c r="BU596" s="5">
        <f t="shared" si="1837"/>
        <v>1</v>
      </c>
      <c r="BV596" s="5">
        <f t="shared" si="1838"/>
        <v>1</v>
      </c>
      <c r="BW596" s="5">
        <f t="shared" si="1839"/>
        <v>1</v>
      </c>
      <c r="BX596" s="5">
        <f t="shared" si="1840"/>
        <v>1</v>
      </c>
      <c r="BY596" s="5">
        <f t="shared" si="1841"/>
        <v>1</v>
      </c>
      <c r="BZ596" s="5">
        <f t="shared" si="1842"/>
        <v>1</v>
      </c>
      <c r="CA596" s="5">
        <f t="shared" si="1843"/>
        <v>1</v>
      </c>
      <c r="CB596" s="5">
        <f t="shared" si="1844"/>
        <v>1</v>
      </c>
      <c r="CC596" s="5">
        <f t="shared" si="1845"/>
        <v>1</v>
      </c>
      <c r="CD596" s="5" t="str">
        <f t="shared" si="1846"/>
        <v>?</v>
      </c>
      <c r="CE596" s="4" t="str">
        <f t="shared" si="1847"/>
        <v>Kitöltés rendben!</v>
      </c>
      <c r="CF596" s="5">
        <f t="shared" si="1848"/>
        <v>1</v>
      </c>
      <c r="CG596" s="5">
        <f t="shared" si="1849"/>
        <v>0</v>
      </c>
      <c r="CH596" s="5">
        <f t="shared" si="1850"/>
        <v>1</v>
      </c>
    </row>
    <row r="597" spans="1:86" s="2" customFormat="1" ht="30.2" customHeight="1" x14ac:dyDescent="0.25">
      <c r="A597" s="1" t="str">
        <f t="shared" si="1811"/>
        <v>Kitöltés rendben!</v>
      </c>
      <c r="B597" s="200">
        <v>1</v>
      </c>
      <c r="C597" s="199" t="s">
        <v>24</v>
      </c>
      <c r="D597" s="201" t="s">
        <v>806</v>
      </c>
      <c r="E597" s="201" t="s">
        <v>201</v>
      </c>
      <c r="F597" s="202" t="str">
        <f>VLOOKUP($G597,Összesítő!$B:$F,2,FALSE)</f>
        <v>21-32054-1-048-01-10</v>
      </c>
      <c r="G597" s="199" t="s">
        <v>280</v>
      </c>
      <c r="H597" s="202" t="str">
        <f>AY597&amp;"_"&amp;AW597&amp;"_FIV_"&amp;LEFT(Előlap!$B$6,4)</f>
        <v>3185_595_FIV_2026</v>
      </c>
      <c r="I597" s="202" t="str">
        <f>VLOOKUP($G597,Összesítő!$B:$F,5,FALSE)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7" s="202" t="str">
        <f>VLOOKUP($G597,Összesítő!$B:$F,4,FALSE)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7" s="6">
        <f t="shared" si="1810"/>
        <v>1204</v>
      </c>
      <c r="L597" s="200">
        <v>2027</v>
      </c>
      <c r="M597" s="200">
        <v>2027</v>
      </c>
      <c r="N597" s="12">
        <v>1204</v>
      </c>
      <c r="O597" s="7">
        <v>0</v>
      </c>
      <c r="P597" s="7">
        <v>0</v>
      </c>
      <c r="R597" s="7">
        <v>1204</v>
      </c>
      <c r="S597" s="7">
        <v>0</v>
      </c>
      <c r="T597" s="7">
        <v>0</v>
      </c>
      <c r="U597" s="7">
        <v>0</v>
      </c>
      <c r="V597" s="7">
        <v>0</v>
      </c>
      <c r="W597" s="7">
        <v>0</v>
      </c>
      <c r="X597" s="7">
        <v>0</v>
      </c>
      <c r="Y597" s="7">
        <v>0</v>
      </c>
      <c r="Z597" s="7">
        <v>0</v>
      </c>
      <c r="AA597" s="7">
        <v>0</v>
      </c>
      <c r="AB597" s="7">
        <v>0</v>
      </c>
      <c r="AC597" s="6">
        <f t="shared" si="1812"/>
        <v>1204</v>
      </c>
      <c r="AD597" s="3" t="str">
        <f t="shared" si="1813"/>
        <v>A forrás egyenlő a költséggel (I.ütem).</v>
      </c>
      <c r="AF597" s="7">
        <v>0</v>
      </c>
      <c r="AG597" s="7">
        <v>0</v>
      </c>
      <c r="AH597" s="7">
        <v>0</v>
      </c>
      <c r="AI597" s="7">
        <v>0</v>
      </c>
      <c r="AJ597" s="7">
        <v>0</v>
      </c>
      <c r="AK597" s="7">
        <v>0</v>
      </c>
      <c r="AL597" s="7">
        <v>0</v>
      </c>
      <c r="AM597" s="7">
        <v>0</v>
      </c>
      <c r="AN597" s="7">
        <v>0</v>
      </c>
      <c r="AO597" s="7">
        <v>0</v>
      </c>
      <c r="AP597" s="7">
        <v>0</v>
      </c>
      <c r="AQ597" s="6">
        <f t="shared" si="1814"/>
        <v>0</v>
      </c>
      <c r="AR597" s="199" t="s">
        <v>203</v>
      </c>
      <c r="AS597" s="3" t="str">
        <f t="shared" si="1815"/>
        <v>Nem hosszútávú a feladat.</v>
      </c>
      <c r="AU597" s="201" t="s">
        <v>135</v>
      </c>
      <c r="AV597" s="201" t="s">
        <v>135</v>
      </c>
      <c r="AW597" s="202">
        <f>COUNTA($G$3:G597)</f>
        <v>595</v>
      </c>
      <c r="AY597" s="8">
        <f>VLOOKUP($G597,Összesítő!$B:$F,3,FALSE)</f>
        <v>3185</v>
      </c>
      <c r="AZ597" s="8">
        <f t="shared" si="1816"/>
        <v>0</v>
      </c>
      <c r="BA597" s="5">
        <f t="shared" si="1817"/>
        <v>1</v>
      </c>
      <c r="BB597" s="5" t="str">
        <f t="shared" si="1818"/>
        <v>R</v>
      </c>
      <c r="BC597" s="5">
        <f t="shared" si="1819"/>
        <v>1</v>
      </c>
      <c r="BD597" s="5">
        <f t="shared" si="1820"/>
        <v>0</v>
      </c>
      <c r="BE597" s="5">
        <f t="shared" si="1821"/>
        <v>0</v>
      </c>
      <c r="BF597" s="8" t="str">
        <f t="shared" si="1822"/>
        <v>A forrás egyenlő a költséggel (I.ütem).</v>
      </c>
      <c r="BG597" s="5">
        <f t="shared" si="1823"/>
        <v>1</v>
      </c>
      <c r="BH597" s="5">
        <f t="shared" si="1824"/>
        <v>1</v>
      </c>
      <c r="BI597" s="5">
        <f t="shared" si="1825"/>
        <v>0</v>
      </c>
      <c r="BJ597" s="5">
        <f t="shared" si="1826"/>
        <v>1</v>
      </c>
      <c r="BK597" s="5">
        <f t="shared" si="1827"/>
        <v>1</v>
      </c>
      <c r="BL597" s="4" t="str">
        <f t="shared" si="1828"/>
        <v>Nem hosszútávú a feladat.</v>
      </c>
      <c r="BM597" s="5">
        <f t="shared" si="1829"/>
        <v>1</v>
      </c>
      <c r="BN597" s="5">
        <f t="shared" si="1830"/>
        <v>0</v>
      </c>
      <c r="BO597" s="5">
        <f t="shared" si="1831"/>
        <v>0</v>
      </c>
      <c r="BP597" s="5">
        <f t="shared" si="1832"/>
        <v>0</v>
      </c>
      <c r="BQ597" s="5">
        <f t="shared" si="1833"/>
        <v>0</v>
      </c>
      <c r="BR597" s="8" t="str">
        <f t="shared" si="1834"/>
        <v>Nincs hosszútávú terv!</v>
      </c>
      <c r="BS597" s="5">
        <f t="shared" si="1835"/>
        <v>0</v>
      </c>
      <c r="BT597" s="5">
        <f t="shared" si="1836"/>
        <v>0</v>
      </c>
      <c r="BU597" s="5">
        <f t="shared" si="1837"/>
        <v>1</v>
      </c>
      <c r="BV597" s="5">
        <f t="shared" si="1838"/>
        <v>1</v>
      </c>
      <c r="BW597" s="5">
        <f t="shared" si="1839"/>
        <v>1</v>
      </c>
      <c r="BX597" s="5">
        <f t="shared" si="1840"/>
        <v>1</v>
      </c>
      <c r="BY597" s="5">
        <f t="shared" si="1841"/>
        <v>1</v>
      </c>
      <c r="BZ597" s="5">
        <f t="shared" si="1842"/>
        <v>1</v>
      </c>
      <c r="CA597" s="5">
        <f t="shared" si="1843"/>
        <v>1</v>
      </c>
      <c r="CB597" s="5">
        <f t="shared" si="1844"/>
        <v>1</v>
      </c>
      <c r="CC597" s="5">
        <f t="shared" si="1845"/>
        <v>1</v>
      </c>
      <c r="CD597" s="5" t="str">
        <f t="shared" si="1846"/>
        <v>?</v>
      </c>
      <c r="CE597" s="4" t="str">
        <f t="shared" si="1847"/>
        <v>Kitöltés rendben!</v>
      </c>
      <c r="CF597" s="5">
        <f t="shared" si="1848"/>
        <v>1</v>
      </c>
      <c r="CG597" s="5">
        <f t="shared" si="1849"/>
        <v>1</v>
      </c>
      <c r="CH597" s="5">
        <f t="shared" si="1850"/>
        <v>0</v>
      </c>
    </row>
    <row r="598" spans="1:86" s="2" customFormat="1" ht="30.2" customHeight="1" x14ac:dyDescent="0.25">
      <c r="A598" s="1" t="str">
        <f t="shared" si="1811"/>
        <v>Kitöltés rendben!</v>
      </c>
      <c r="B598" s="200">
        <v>2</v>
      </c>
      <c r="C598" s="199" t="s">
        <v>24</v>
      </c>
      <c r="D598" s="201" t="s">
        <v>807</v>
      </c>
      <c r="E598" s="201" t="s">
        <v>201</v>
      </c>
      <c r="F598" s="202" t="str">
        <f>VLOOKUP($G598,Összesítő!$B:$F,2,FALSE)</f>
        <v>21-32054-1-048-01-10</v>
      </c>
      <c r="G598" s="199" t="s">
        <v>280</v>
      </c>
      <c r="H598" s="202" t="str">
        <f>AY598&amp;"_"&amp;AW598&amp;"_FIV_"&amp;LEFT(Előlap!$B$6,4)</f>
        <v>3185_596_FIV_2026</v>
      </c>
      <c r="I598" s="202" t="str">
        <f>VLOOKUP($G598,Összesítő!$B:$F,5,FALSE)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8" s="202" t="str">
        <f>VLOOKUP($G598,Összesítő!$B:$F,4,FALSE)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8" s="6">
        <f t="shared" si="1810"/>
        <v>25000</v>
      </c>
      <c r="L598" s="200">
        <v>2036</v>
      </c>
      <c r="M598" s="200">
        <v>2036</v>
      </c>
      <c r="N598" s="12">
        <v>0</v>
      </c>
      <c r="O598" s="7">
        <v>25000</v>
      </c>
      <c r="P598" s="7">
        <v>0</v>
      </c>
      <c r="R598" s="7">
        <v>0</v>
      </c>
      <c r="S598" s="7">
        <v>0</v>
      </c>
      <c r="T598" s="7">
        <v>0</v>
      </c>
      <c r="U598" s="7">
        <v>0</v>
      </c>
      <c r="V598" s="7">
        <v>0</v>
      </c>
      <c r="W598" s="7">
        <v>0</v>
      </c>
      <c r="X598" s="7">
        <v>0</v>
      </c>
      <c r="Y598" s="7">
        <v>0</v>
      </c>
      <c r="Z598" s="7">
        <v>0</v>
      </c>
      <c r="AA598" s="7">
        <v>0</v>
      </c>
      <c r="AB598" s="7">
        <v>0</v>
      </c>
      <c r="AC598" s="6">
        <f t="shared" si="1812"/>
        <v>0</v>
      </c>
      <c r="AD598" s="3" t="str">
        <f t="shared" si="1813"/>
        <v>Nem rövidtávú a feladat.</v>
      </c>
      <c r="AF598" s="7">
        <v>0</v>
      </c>
      <c r="AG598" s="7">
        <v>0</v>
      </c>
      <c r="AH598" s="7">
        <v>0</v>
      </c>
      <c r="AI598" s="7">
        <v>0</v>
      </c>
      <c r="AJ598" s="7">
        <v>0</v>
      </c>
      <c r="AK598" s="7">
        <v>0</v>
      </c>
      <c r="AL598" s="7">
        <v>0</v>
      </c>
      <c r="AM598" s="7">
        <v>0</v>
      </c>
      <c r="AN598" s="7">
        <v>0</v>
      </c>
      <c r="AO598" s="7">
        <v>0</v>
      </c>
      <c r="AP598" s="7">
        <v>0</v>
      </c>
      <c r="AQ598" s="6">
        <f t="shared" si="1814"/>
        <v>0</v>
      </c>
      <c r="AR598" s="199" t="s">
        <v>205</v>
      </c>
      <c r="AS598" s="3" t="str">
        <f t="shared" si="1815"/>
        <v>Forráshiányos a feladat!</v>
      </c>
      <c r="AU598" s="201" t="s">
        <v>135</v>
      </c>
      <c r="AV598" s="201" t="s">
        <v>135</v>
      </c>
      <c r="AW598" s="202">
        <f>COUNTA($G$3:G598)</f>
        <v>596</v>
      </c>
      <c r="AY598" s="8">
        <f>VLOOKUP($G598,Összesítő!$B:$F,3,FALSE)</f>
        <v>3185</v>
      </c>
      <c r="AZ598" s="8">
        <f t="shared" si="1816"/>
        <v>0</v>
      </c>
      <c r="BA598" s="5">
        <f t="shared" si="1817"/>
        <v>1</v>
      </c>
      <c r="BB598" s="5" t="str">
        <f t="shared" si="1818"/>
        <v>H</v>
      </c>
      <c r="BC598" s="5">
        <f t="shared" si="1819"/>
        <v>0</v>
      </c>
      <c r="BD598" s="5">
        <f t="shared" si="1820"/>
        <v>0</v>
      </c>
      <c r="BE598" s="5">
        <f t="shared" si="1821"/>
        <v>0</v>
      </c>
      <c r="BF598" s="8" t="str">
        <f t="shared" si="1822"/>
        <v>Nem rövidtávú a feladat.</v>
      </c>
      <c r="BG598" s="5">
        <f t="shared" si="1823"/>
        <v>1</v>
      </c>
      <c r="BH598" s="5">
        <f t="shared" si="1824"/>
        <v>1</v>
      </c>
      <c r="BI598" s="5">
        <f t="shared" si="1825"/>
        <v>1</v>
      </c>
      <c r="BJ598" s="5">
        <f t="shared" si="1826"/>
        <v>1</v>
      </c>
      <c r="BK598" s="5">
        <f t="shared" si="1827"/>
        <v>1</v>
      </c>
      <c r="BL598" s="4" t="str">
        <f t="shared" si="1828"/>
        <v>Forráshiányos a feladat!</v>
      </c>
      <c r="BM598" s="5">
        <f t="shared" si="1829"/>
        <v>0</v>
      </c>
      <c r="BN598" s="5">
        <f t="shared" si="1830"/>
        <v>1</v>
      </c>
      <c r="BO598" s="5">
        <f t="shared" si="1831"/>
        <v>0</v>
      </c>
      <c r="BP598" s="5">
        <f t="shared" si="1832"/>
        <v>0</v>
      </c>
      <c r="BQ598" s="5">
        <f t="shared" si="1833"/>
        <v>0</v>
      </c>
      <c r="BR598" s="8">
        <f t="shared" si="1834"/>
        <v>0</v>
      </c>
      <c r="BS598" s="5">
        <f t="shared" si="1835"/>
        <v>0</v>
      </c>
      <c r="BT598" s="5">
        <f t="shared" si="1836"/>
        <v>0</v>
      </c>
      <c r="BU598" s="5">
        <f t="shared" si="1837"/>
        <v>1</v>
      </c>
      <c r="BV598" s="5">
        <f t="shared" si="1838"/>
        <v>1</v>
      </c>
      <c r="BW598" s="5">
        <f t="shared" si="1839"/>
        <v>1</v>
      </c>
      <c r="BX598" s="5">
        <f t="shared" si="1840"/>
        <v>1</v>
      </c>
      <c r="BY598" s="5">
        <f t="shared" si="1841"/>
        <v>1</v>
      </c>
      <c r="BZ598" s="5">
        <f t="shared" si="1842"/>
        <v>1</v>
      </c>
      <c r="CA598" s="5">
        <f t="shared" si="1843"/>
        <v>1</v>
      </c>
      <c r="CB598" s="5">
        <f t="shared" si="1844"/>
        <v>1</v>
      </c>
      <c r="CC598" s="5">
        <f t="shared" si="1845"/>
        <v>1</v>
      </c>
      <c r="CD598" s="5" t="str">
        <f t="shared" si="1846"/>
        <v>?</v>
      </c>
      <c r="CE598" s="4" t="str">
        <f t="shared" si="1847"/>
        <v>Kitöltés rendben!</v>
      </c>
      <c r="CF598" s="5">
        <f t="shared" si="1848"/>
        <v>1</v>
      </c>
      <c r="CG598" s="5">
        <f t="shared" si="1849"/>
        <v>0</v>
      </c>
      <c r="CH598" s="5">
        <f t="shared" si="1850"/>
        <v>1</v>
      </c>
    </row>
    <row r="599" spans="1:86" s="2" customFormat="1" ht="30.2" customHeight="1" x14ac:dyDescent="0.25">
      <c r="A599" s="1" t="str">
        <f t="shared" ref="A599:A611" si="1851">IF($G599="","Nincs VKR kiválasztva!",CE599)</f>
        <v>Kitöltés rendben!</v>
      </c>
      <c r="B599" s="200">
        <v>2</v>
      </c>
      <c r="C599" s="199" t="s">
        <v>24</v>
      </c>
      <c r="D599" s="201" t="s">
        <v>808</v>
      </c>
      <c r="E599" s="201" t="s">
        <v>201</v>
      </c>
      <c r="F599" s="202" t="str">
        <f>VLOOKUP($G599,Összesítő!$B:$F,2,FALSE)</f>
        <v>21-32054-1-048-01-10</v>
      </c>
      <c r="G599" s="199" t="s">
        <v>280</v>
      </c>
      <c r="H599" s="202" t="str">
        <f>AY599&amp;"_"&amp;AW599&amp;"_FIV_"&amp;LEFT(Előlap!$B$6,4)</f>
        <v>3185_597_FIV_2026</v>
      </c>
      <c r="I599" s="202" t="str">
        <f>VLOOKUP($G599,Összesítő!$B:$F,5,FALSE)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599" s="202" t="str">
        <f>VLOOKUP($G599,Összesítő!$B:$F,4,FALSE)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599" s="6">
        <f t="shared" si="1810"/>
        <v>16800</v>
      </c>
      <c r="L599" s="200">
        <v>2028</v>
      </c>
      <c r="M599" s="200">
        <v>2036</v>
      </c>
      <c r="N599" s="12">
        <v>0</v>
      </c>
      <c r="O599" s="7">
        <v>16800</v>
      </c>
      <c r="P599" s="7">
        <v>0</v>
      </c>
      <c r="R599" s="7">
        <v>0</v>
      </c>
      <c r="S599" s="7">
        <v>0</v>
      </c>
      <c r="T599" s="7">
        <v>0</v>
      </c>
      <c r="U599" s="7">
        <v>0</v>
      </c>
      <c r="V599" s="7">
        <v>0</v>
      </c>
      <c r="W599" s="7">
        <v>0</v>
      </c>
      <c r="X599" s="7">
        <v>0</v>
      </c>
      <c r="Y599" s="7">
        <v>0</v>
      </c>
      <c r="Z599" s="7">
        <v>0</v>
      </c>
      <c r="AA599" s="7">
        <v>0</v>
      </c>
      <c r="AB599" s="7">
        <v>0</v>
      </c>
      <c r="AC599" s="6">
        <f t="shared" ref="AC599:AC611" si="1852">SUM(R599:AB599)</f>
        <v>0</v>
      </c>
      <c r="AD599" s="3" t="str">
        <f t="shared" ref="AD599:AD611" si="1853">IF($G599="","Nincs VKR kiválasztva!",IF(BA599=0,"Hiányos kitöltés!",BF599))</f>
        <v>Nem rövidtávú a feladat.</v>
      </c>
      <c r="AF599" s="7">
        <v>0</v>
      </c>
      <c r="AG599" s="7">
        <v>0</v>
      </c>
      <c r="AH599" s="7">
        <v>0</v>
      </c>
      <c r="AI599" s="7">
        <v>0</v>
      </c>
      <c r="AJ599" s="7">
        <v>0</v>
      </c>
      <c r="AK599" s="7">
        <v>0</v>
      </c>
      <c r="AL599" s="7">
        <v>0</v>
      </c>
      <c r="AM599" s="7">
        <v>0</v>
      </c>
      <c r="AN599" s="7">
        <v>0</v>
      </c>
      <c r="AO599" s="7">
        <v>0</v>
      </c>
      <c r="AP599" s="7">
        <v>0</v>
      </c>
      <c r="AQ599" s="6">
        <f t="shared" ref="AQ599:AQ611" si="1854">SUM(AF599:AP599)</f>
        <v>0</v>
      </c>
      <c r="AR599" s="199" t="s">
        <v>205</v>
      </c>
      <c r="AS599" s="3" t="str">
        <f t="shared" ref="AS599:AS611" si="1855">IF($G599="","Nincs VKR kiválasztva!",IF($BA599=0,"Hiányos kitöltés!",IF($BN599=0,"Nem hosszútávú a feladat.",$BL599)))</f>
        <v>Forráshiányos a feladat!</v>
      </c>
      <c r="AU599" s="201" t="s">
        <v>135</v>
      </c>
      <c r="AV599" s="201" t="s">
        <v>135</v>
      </c>
      <c r="AW599" s="202">
        <f>COUNTA($G$3:G599)</f>
        <v>597</v>
      </c>
      <c r="AY599" s="8">
        <f>VLOOKUP($G599,Összesítő!$B:$F,3,FALSE)</f>
        <v>3185</v>
      </c>
      <c r="AZ599" s="8">
        <f t="shared" ref="AZ599:AZ611" si="1856">LEN($AU599)</f>
        <v>0</v>
      </c>
      <c r="BA599" s="5">
        <f t="shared" ref="BA599:BA611" si="1857">IF(OR($B599="",$C599="",$D599="",$E599="",$F599="",$L599="",$M599="",$N599="",$O599="",$P599=""),0,1)</f>
        <v>1</v>
      </c>
      <c r="BB599" s="5" t="str">
        <f t="shared" ref="BB599:BB611" si="1858">IF($F599="",0,IF(AND($L599=2027,$M599=2027),"R",IF(AND($L599=2027,$M599&gt;2027),"RH",IF(AND($L599&gt;2027,$M599&gt;2027),"H","x"))))</f>
        <v>H</v>
      </c>
      <c r="BC599" s="5">
        <f t="shared" ref="BC599:BC611" si="1859">IF(OR(BB599="R",BB599="RH"),1,0)</f>
        <v>0</v>
      </c>
      <c r="BD599" s="5">
        <f t="shared" ref="BD599:BD611" si="1860">IF(AND($BB599="R",$O599&gt;0),1,IF(AND($BB599="H",$N599&gt;0),1,0))</f>
        <v>0</v>
      </c>
      <c r="BE599" s="5">
        <f t="shared" ref="BE599:BE611" si="1861">IF($AC599&lt;$N599,1,IF($AC599=$N599,0))</f>
        <v>0</v>
      </c>
      <c r="BF599" s="8" t="str">
        <f t="shared" ref="BF599:BF611" si="1862">IF($L599&gt;2027,"Nem rövidtávú a feladat.",IF($BE599=1,"Az I. ütem nem lehet forráshiányos!",IF($AC599&gt;$N599,"Többlet forrást jelölt meg az I. ütemnél! A forrás ne legyen több a költségnél.",IF($AC599=$N599,"A forrás egyenlő a költséggel (I.ütem).",0))))</f>
        <v>Nem rövidtávú a feladat.</v>
      </c>
      <c r="BG599" s="5">
        <f t="shared" ref="BG599:BG611" si="1863">IF(AND($R599&lt;&gt;"",$S599&lt;&gt;"",$T599&lt;&gt;"",$U599&lt;&gt;"",$V599&lt;&gt;"",$W599&lt;&gt;"",$X599&lt;&gt;"",$Y599&lt;&gt;"",$Z599&lt;&gt;"",$AA599&lt;&gt;"",$AB599&lt;&gt;""),1,0)</f>
        <v>1</v>
      </c>
      <c r="BH599" s="5">
        <f t="shared" ref="BH599:BH611" si="1864">IF(AND($BG599=1,$N599=$AC599),1,0)</f>
        <v>1</v>
      </c>
      <c r="BI599" s="5">
        <f t="shared" ref="BI599:BI611" si="1865">IF($AQ599&lt;$O599,1,0)</f>
        <v>1</v>
      </c>
      <c r="BJ599" s="5">
        <f t="shared" ref="BJ599:BJ611" si="1866">IF(AND($AF599&lt;&gt;"",$AG599&lt;&gt;"",$AH599&lt;&gt;"",$AI599&lt;&gt;"",$AJ599&lt;&gt;"",$AK599&lt;&gt;"",$AL599&lt;&gt;"",$AM599&lt;&gt;"",$AN599&lt;&gt;"",$AO599&lt;&gt;"",$AP599&lt;&gt;""),1,0)</f>
        <v>1</v>
      </c>
      <c r="BK599" s="5">
        <f t="shared" ref="BK599:BK611" si="1867">IF(AND($BJ599=1,$O599=$AQ599),1,IF(AND($BJ599=1,$O599&gt;$AQ599,AR599="igen"),1,0))</f>
        <v>1</v>
      </c>
      <c r="BL599" s="4" t="str">
        <f t="shared" ref="BL599:BL611" si="1868">IF($M599&lt;2028,"Nem hosszútávú a feladat.",IF(AND($BI599=1,$AR599="nem"),"Forráshiányos a feladat? Jelölje az AR-oszlopban!",IF(AND($BI599=0,$AR599="igen"),"Forráshiányosnak jelölte a feladat az AR-oszlopban, de a forrás költség adatok alapnján nem az!",IF(AND($BI599=1,$AR599="igen"),"Forráshiányos a feladat!",IF($AQ599&gt;$O599,"Többlet forrást jelölt meg a II. ütemnél! A forrás ne legyen több a költségnél.",IF($AQ599=$O599,"A forrás egyenlő a költséggel (II.ütem).",0))))))</f>
        <v>Forráshiányos a feladat!</v>
      </c>
      <c r="BM599" s="5">
        <f t="shared" ref="BM599:BM611" si="1869">IF($M599&lt;2028,1,0)</f>
        <v>0</v>
      </c>
      <c r="BN599" s="5">
        <f t="shared" ref="BN599:BN611" si="1870">IF($M599&gt;2027,1,0)</f>
        <v>1</v>
      </c>
      <c r="BO599" s="5">
        <f t="shared" ref="BO599:BO611" si="1871">IF(AND($BM599=1,$N599=0),1,0)</f>
        <v>0</v>
      </c>
      <c r="BP599" s="5">
        <f t="shared" ref="BP599:BP611" si="1872">IF(AND($BN599=1,$O599=0),1,0)</f>
        <v>0</v>
      </c>
      <c r="BQ599" s="5">
        <f t="shared" ref="BQ599:BQ611" si="1873">IF(AND($BB599="R",$N599=0,$AZ599&gt;29),1,IF(AND($BB599="RH",$N599=0,$AZ599&gt;29),1,0))</f>
        <v>0</v>
      </c>
      <c r="BR599" s="8">
        <f t="shared" ref="BR599:BR611" si="1874">IF($BN599=0,"Nincs hosszútávú terv!",IF(AND($BB599="H",$O599=0,$AZ599=0),"Nullás a hosszútávú feladat és nincs hozzá indoklás!",IF(AND($BB599="RH",$O599=0,$AZ599=0),"Nullás a hosszútávú feladat és nincs hozzá indoklás!",IF(AND($BB599="R",$O599=0,$AZ599&lt;300),"Nullás a hosszútávú feladat és rövid hozzá az indoklás!",IF(AND($BB599="RH",$O599=0,$AZ599&lt;300),"Nullás a hosszútávú feladat és rövid hozzá az indoklás!",0)))))</f>
        <v>0</v>
      </c>
      <c r="BS599" s="5">
        <f t="shared" ref="BS599:BS611" si="1875">IF(AND($BB599="R",$N599=0,$AZ599&gt;29),1,IF(AND($BB599="RH",$N599=0,$AZ599&gt;29),1,0))</f>
        <v>0</v>
      </c>
      <c r="BT599" s="5">
        <f t="shared" ref="BT599:BT611" si="1876">IF(AND($BB599="H",$O599=0,$AZ599&gt;29),1,IF(AND($BB599="RH",$O599=0,$AZ599&gt;29),1,0))</f>
        <v>0</v>
      </c>
      <c r="BU599" s="5">
        <f t="shared" ref="BU599:BU611" si="1877">IF($B599="",0,1)</f>
        <v>1</v>
      </c>
      <c r="BV599" s="5">
        <f t="shared" ref="BV599:BV611" si="1878">IF($C599="",0,1)</f>
        <v>1</v>
      </c>
      <c r="BW599" s="5">
        <f t="shared" ref="BW599:BW611" si="1879">IF($D599="",0,1)</f>
        <v>1</v>
      </c>
      <c r="BX599" s="5">
        <f t="shared" ref="BX599:BX611" si="1880">IF($E599="",0,1)</f>
        <v>1</v>
      </c>
      <c r="BY599" s="5">
        <f t="shared" ref="BY599:BY611" si="1881">IF($L599="",0,1)</f>
        <v>1</v>
      </c>
      <c r="BZ599" s="5">
        <f t="shared" ref="BZ599:BZ611" si="1882">IF($M599="",0,1)</f>
        <v>1</v>
      </c>
      <c r="CA599" s="5">
        <f t="shared" ref="CA599:CA611" si="1883">IF($N599="",0,1)</f>
        <v>1</v>
      </c>
      <c r="CB599" s="5">
        <f t="shared" ref="CB599:CB611" si="1884">IF($O599="",0,1)</f>
        <v>1</v>
      </c>
      <c r="CC599" s="5">
        <f t="shared" ref="CC599:CC611" si="1885">IF($P599="",0,1)</f>
        <v>1</v>
      </c>
      <c r="CD599" s="5" t="str">
        <f t="shared" ref="CD599:CD611" si="1886">IF(AND($BA599=0,$BU599=0),"Hiányos kitöltés! (B-oszlop üres)",IF(AND($BA599=0,$BV599=0),"Hiányos kitöltés! (C-oszlop üres)",IF(AND($BA599=0,$BW599=0),"Hiányos kitöltés! (D-oszlop üres)",IF(AND($BA599=0,$BX599=0),"Hiányos kitöltés! (E-oszlop üres)",IF(AND($BA599=0,$BY599=0),"Hiányos kitöltés! (L-oszlop üres)",IF(AND($BA599=0,$BZ599=0),"Hiányos kitöltés! (M-oszlop üres)",IF(AND($BA599=0,$CA599=0),"Hiányos kitöltés! (N-oszlop üres)",IF(AND($BA599=0,$CB599=0),"Hiányos kitöltés! (O-oszlop üres)",IF(AND($BA599=0,$CC599=0),"Hiányos kitöltés! (P-oszlop üres)",IF(AND($BA599=0,$BG599=0),"Hiányos kitöltés! (I.ütem forrása hiányos!","?"))))))))))</f>
        <v>?</v>
      </c>
      <c r="CE599" s="4" t="str">
        <f t="shared" ref="CE599:CE611" si="1887">IF($BA599=0,$CD599,IF($BG599=0,"I. ütem forrása nincs kitöltve!",IF($BJ599=0,"II. ütem forrása nincs kitöltve!",IF($BD599=1,"Költségek üteme nem megfelelő (az időtartam és a költség üteme eltér)!",IF(AND(BH599=0,$BA599=1,$BJ599=1,$BD599=1),"Kötelező cellák kitöltve, de az I. ütem forrása hibás!",IF(AND(BJ599=0,$BA599=1,$BJ599=1,$BD599=1),"Kötelező cellák kitöltve, de a II. ütem forrása hibás!",IF(AND($BO599=1,$AZ599&lt;30),"Nullás a rövidtávú feladat és rövid (hiányzik) a hozzá tartozó indoklás!",IF(AND($BP599=1,$AZ599&lt;30),"Nullás a hosszútávú feladat és rövid (hiányzik) a hozzá tartozó indoklás!",IF(AND(BN599=1,C599="2011_RENDKÍVÜLI"),"II. ütemre nem tervezhet Rendkívüli feladatot!",IF(BH599=0,AD599,IF(BK599=0,AS599,IF(AND(BC599=1,$P599&gt;$N599),"EM rendelet 2. melléklet terhére elszámolt költség nem lehet nagyobb az I. ütemre tervezett tényleges költségnél!",IF($AC599&gt;$N599,"Többlet forrást jelölt meg az I. ütemnél! A forrás ne legyen több a költségnél.",IF($AQ599&gt;$O599,"Többlet forrást jelölt meg a II. ütemnél! A forrás ne legyen több a költségnél.","Kitöltés rendben!"))))))))))))))</f>
        <v>Kitöltés rendben!</v>
      </c>
      <c r="CF599" s="5">
        <f t="shared" ref="CF599:CF611" si="1888">IF(A599="Kitöltés rendben!",1,0)</f>
        <v>1</v>
      </c>
      <c r="CG599" s="5">
        <f t="shared" ref="CG599:CG611" si="1889">IF(AND($BB599="R",$CF599=1),1,IF(AND($BB599="RH",$CF599=1),1,0))</f>
        <v>0</v>
      </c>
      <c r="CH599" s="5">
        <f t="shared" ref="CH599:CH611" si="1890">IF(AND($BB599="H",$CF599=1),1,IF(AND($BB599="RH",$CF599=1),1,0))</f>
        <v>1</v>
      </c>
    </row>
    <row r="600" spans="1:86" s="2" customFormat="1" ht="30.2" customHeight="1" x14ac:dyDescent="0.25">
      <c r="A600" s="1" t="str">
        <f t="shared" si="1851"/>
        <v>Kitöltés rendben!</v>
      </c>
      <c r="B600" s="200">
        <v>2</v>
      </c>
      <c r="C600" s="199" t="s">
        <v>24</v>
      </c>
      <c r="D600" s="201" t="s">
        <v>809</v>
      </c>
      <c r="E600" s="201" t="s">
        <v>201</v>
      </c>
      <c r="F600" s="202" t="str">
        <f>VLOOKUP($G600,Összesítő!$B:$F,2,FALSE)</f>
        <v>21-32054-1-048-01-10</v>
      </c>
      <c r="G600" s="199" t="s">
        <v>280</v>
      </c>
      <c r="H600" s="202" t="str">
        <f>AY600&amp;"_"&amp;AW600&amp;"_FIV_"&amp;LEFT(Előlap!$B$6,4)</f>
        <v>3185_598_FIV_2026</v>
      </c>
      <c r="I600" s="202" t="str">
        <f>VLOOKUP($G600,Összesítő!$B:$F,5,FALSE)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0" s="202" t="str">
        <f>VLOOKUP($G600,Összesítő!$B:$F,4,FALSE)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0" s="6">
        <f t="shared" si="1810"/>
        <v>10500</v>
      </c>
      <c r="L600" s="200">
        <v>2028</v>
      </c>
      <c r="M600" s="200">
        <v>2035</v>
      </c>
      <c r="N600" s="12">
        <v>0</v>
      </c>
      <c r="O600" s="7">
        <v>10500</v>
      </c>
      <c r="P600" s="7">
        <v>0</v>
      </c>
      <c r="R600" s="7">
        <v>0</v>
      </c>
      <c r="S600" s="7">
        <v>0</v>
      </c>
      <c r="T600" s="7">
        <v>0</v>
      </c>
      <c r="U600" s="7">
        <v>0</v>
      </c>
      <c r="V600" s="7">
        <v>0</v>
      </c>
      <c r="W600" s="7">
        <v>0</v>
      </c>
      <c r="X600" s="7">
        <v>0</v>
      </c>
      <c r="Y600" s="7">
        <v>0</v>
      </c>
      <c r="Z600" s="7">
        <v>0</v>
      </c>
      <c r="AA600" s="7">
        <v>0</v>
      </c>
      <c r="AB600" s="7">
        <v>0</v>
      </c>
      <c r="AC600" s="6">
        <f t="shared" si="1852"/>
        <v>0</v>
      </c>
      <c r="AD600" s="3" t="str">
        <f t="shared" si="1853"/>
        <v>Nem rövidtávú a feladat.</v>
      </c>
      <c r="AF600" s="7">
        <v>0</v>
      </c>
      <c r="AG600" s="7">
        <v>0</v>
      </c>
      <c r="AH600" s="7">
        <v>0</v>
      </c>
      <c r="AI600" s="7">
        <v>0</v>
      </c>
      <c r="AJ600" s="7">
        <v>0</v>
      </c>
      <c r="AK600" s="7">
        <v>0</v>
      </c>
      <c r="AL600" s="7">
        <v>0</v>
      </c>
      <c r="AM600" s="7">
        <v>0</v>
      </c>
      <c r="AN600" s="7">
        <v>0</v>
      </c>
      <c r="AO600" s="7">
        <v>0</v>
      </c>
      <c r="AP600" s="7">
        <v>0</v>
      </c>
      <c r="AQ600" s="6">
        <f t="shared" si="1854"/>
        <v>0</v>
      </c>
      <c r="AR600" s="199" t="s">
        <v>205</v>
      </c>
      <c r="AS600" s="3" t="str">
        <f t="shared" si="1855"/>
        <v>Forráshiányos a feladat!</v>
      </c>
      <c r="AU600" s="201" t="s">
        <v>135</v>
      </c>
      <c r="AV600" s="201" t="s">
        <v>135</v>
      </c>
      <c r="AW600" s="202">
        <f>COUNTA($G$3:G600)</f>
        <v>598</v>
      </c>
      <c r="AY600" s="8">
        <f>VLOOKUP($G600,Összesítő!$B:$F,3,FALSE)</f>
        <v>3185</v>
      </c>
      <c r="AZ600" s="8">
        <f t="shared" si="1856"/>
        <v>0</v>
      </c>
      <c r="BA600" s="5">
        <f t="shared" si="1857"/>
        <v>1</v>
      </c>
      <c r="BB600" s="5" t="str">
        <f t="shared" si="1858"/>
        <v>H</v>
      </c>
      <c r="BC600" s="5">
        <f t="shared" si="1859"/>
        <v>0</v>
      </c>
      <c r="BD600" s="5">
        <f t="shared" si="1860"/>
        <v>0</v>
      </c>
      <c r="BE600" s="5">
        <f t="shared" si="1861"/>
        <v>0</v>
      </c>
      <c r="BF600" s="8" t="str">
        <f t="shared" si="1862"/>
        <v>Nem rövidtávú a feladat.</v>
      </c>
      <c r="BG600" s="5">
        <f t="shared" si="1863"/>
        <v>1</v>
      </c>
      <c r="BH600" s="5">
        <f t="shared" si="1864"/>
        <v>1</v>
      </c>
      <c r="BI600" s="5">
        <f t="shared" si="1865"/>
        <v>1</v>
      </c>
      <c r="BJ600" s="5">
        <f t="shared" si="1866"/>
        <v>1</v>
      </c>
      <c r="BK600" s="5">
        <f t="shared" si="1867"/>
        <v>1</v>
      </c>
      <c r="BL600" s="4" t="str">
        <f t="shared" si="1868"/>
        <v>Forráshiányos a feladat!</v>
      </c>
      <c r="BM600" s="5">
        <f t="shared" si="1869"/>
        <v>0</v>
      </c>
      <c r="BN600" s="5">
        <f t="shared" si="1870"/>
        <v>1</v>
      </c>
      <c r="BO600" s="5">
        <f t="shared" si="1871"/>
        <v>0</v>
      </c>
      <c r="BP600" s="5">
        <f t="shared" si="1872"/>
        <v>0</v>
      </c>
      <c r="BQ600" s="5">
        <f t="shared" si="1873"/>
        <v>0</v>
      </c>
      <c r="BR600" s="8">
        <f t="shared" si="1874"/>
        <v>0</v>
      </c>
      <c r="BS600" s="5">
        <f t="shared" si="1875"/>
        <v>0</v>
      </c>
      <c r="BT600" s="5">
        <f t="shared" si="1876"/>
        <v>0</v>
      </c>
      <c r="BU600" s="5">
        <f t="shared" si="1877"/>
        <v>1</v>
      </c>
      <c r="BV600" s="5">
        <f t="shared" si="1878"/>
        <v>1</v>
      </c>
      <c r="BW600" s="5">
        <f t="shared" si="1879"/>
        <v>1</v>
      </c>
      <c r="BX600" s="5">
        <f t="shared" si="1880"/>
        <v>1</v>
      </c>
      <c r="BY600" s="5">
        <f t="shared" si="1881"/>
        <v>1</v>
      </c>
      <c r="BZ600" s="5">
        <f t="shared" si="1882"/>
        <v>1</v>
      </c>
      <c r="CA600" s="5">
        <f t="shared" si="1883"/>
        <v>1</v>
      </c>
      <c r="CB600" s="5">
        <f t="shared" si="1884"/>
        <v>1</v>
      </c>
      <c r="CC600" s="5">
        <f t="shared" si="1885"/>
        <v>1</v>
      </c>
      <c r="CD600" s="5" t="str">
        <f t="shared" si="1886"/>
        <v>?</v>
      </c>
      <c r="CE600" s="4" t="str">
        <f t="shared" si="1887"/>
        <v>Kitöltés rendben!</v>
      </c>
      <c r="CF600" s="5">
        <f t="shared" si="1888"/>
        <v>1</v>
      </c>
      <c r="CG600" s="5">
        <f t="shared" si="1889"/>
        <v>0</v>
      </c>
      <c r="CH600" s="5">
        <f t="shared" si="1890"/>
        <v>1</v>
      </c>
    </row>
    <row r="601" spans="1:86" s="2" customFormat="1" ht="30.2" customHeight="1" x14ac:dyDescent="0.25">
      <c r="A601" s="1" t="str">
        <f t="shared" si="1851"/>
        <v>Kitöltés rendben!</v>
      </c>
      <c r="B601" s="200">
        <v>2</v>
      </c>
      <c r="C601" s="199" t="s">
        <v>70</v>
      </c>
      <c r="D601" s="201" t="s">
        <v>810</v>
      </c>
      <c r="E601" s="201" t="s">
        <v>201</v>
      </c>
      <c r="F601" s="202" t="str">
        <f>VLOOKUP($G601,Összesítő!$B:$F,2,FALSE)</f>
        <v>21-32054-1-048-01-10</v>
      </c>
      <c r="G601" s="199" t="s">
        <v>280</v>
      </c>
      <c r="H601" s="202" t="str">
        <f>AY601&amp;"_"&amp;AW601&amp;"_FIV_"&amp;LEFT(Előlap!$B$6,4)</f>
        <v>3185_599_FIV_2026</v>
      </c>
      <c r="I601" s="202" t="str">
        <f>VLOOKUP($G601,Összesítő!$B:$F,5,FALSE)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1" s="202" t="str">
        <f>VLOOKUP($G601,Összesítő!$B:$F,4,FALSE)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1" s="6">
        <f t="shared" si="1810"/>
        <v>3400</v>
      </c>
      <c r="L601" s="200">
        <v>2028</v>
      </c>
      <c r="M601" s="200">
        <v>2034</v>
      </c>
      <c r="N601" s="12">
        <v>0</v>
      </c>
      <c r="O601" s="7">
        <v>3400</v>
      </c>
      <c r="P601" s="7">
        <v>0</v>
      </c>
      <c r="R601" s="7">
        <v>0</v>
      </c>
      <c r="S601" s="7">
        <v>0</v>
      </c>
      <c r="T601" s="7">
        <v>0</v>
      </c>
      <c r="U601" s="7">
        <v>0</v>
      </c>
      <c r="V601" s="7">
        <v>0</v>
      </c>
      <c r="W601" s="7">
        <v>0</v>
      </c>
      <c r="X601" s="7">
        <v>0</v>
      </c>
      <c r="Y601" s="7">
        <v>0</v>
      </c>
      <c r="Z601" s="7">
        <v>0</v>
      </c>
      <c r="AA601" s="7">
        <v>0</v>
      </c>
      <c r="AB601" s="7">
        <v>0</v>
      </c>
      <c r="AC601" s="6">
        <f t="shared" si="1852"/>
        <v>0</v>
      </c>
      <c r="AD601" s="3" t="str">
        <f t="shared" si="1853"/>
        <v>Nem rövidtávú a feladat.</v>
      </c>
      <c r="AF601" s="7">
        <v>0</v>
      </c>
      <c r="AG601" s="7">
        <v>0</v>
      </c>
      <c r="AH601" s="7">
        <v>0</v>
      </c>
      <c r="AI601" s="7">
        <v>0</v>
      </c>
      <c r="AJ601" s="7">
        <v>0</v>
      </c>
      <c r="AK601" s="7">
        <v>0</v>
      </c>
      <c r="AL601" s="7">
        <v>0</v>
      </c>
      <c r="AM601" s="7">
        <v>0</v>
      </c>
      <c r="AN601" s="7">
        <v>0</v>
      </c>
      <c r="AO601" s="7">
        <v>0</v>
      </c>
      <c r="AP601" s="7">
        <v>0</v>
      </c>
      <c r="AQ601" s="6">
        <f t="shared" si="1854"/>
        <v>0</v>
      </c>
      <c r="AR601" s="199" t="s">
        <v>205</v>
      </c>
      <c r="AS601" s="3" t="str">
        <f t="shared" si="1855"/>
        <v>Forráshiányos a feladat!</v>
      </c>
      <c r="AU601" s="201" t="s">
        <v>135</v>
      </c>
      <c r="AV601" s="201" t="s">
        <v>135</v>
      </c>
      <c r="AW601" s="202">
        <f>COUNTA($G$3:G601)</f>
        <v>599</v>
      </c>
      <c r="AY601" s="8">
        <f>VLOOKUP($G601,Összesítő!$B:$F,3,FALSE)</f>
        <v>3185</v>
      </c>
      <c r="AZ601" s="8">
        <f t="shared" si="1856"/>
        <v>0</v>
      </c>
      <c r="BA601" s="5">
        <f t="shared" si="1857"/>
        <v>1</v>
      </c>
      <c r="BB601" s="5" t="str">
        <f t="shared" si="1858"/>
        <v>H</v>
      </c>
      <c r="BC601" s="5">
        <f t="shared" si="1859"/>
        <v>0</v>
      </c>
      <c r="BD601" s="5">
        <f t="shared" si="1860"/>
        <v>0</v>
      </c>
      <c r="BE601" s="5">
        <f t="shared" si="1861"/>
        <v>0</v>
      </c>
      <c r="BF601" s="8" t="str">
        <f t="shared" si="1862"/>
        <v>Nem rövidtávú a feladat.</v>
      </c>
      <c r="BG601" s="5">
        <f t="shared" si="1863"/>
        <v>1</v>
      </c>
      <c r="BH601" s="5">
        <f t="shared" si="1864"/>
        <v>1</v>
      </c>
      <c r="BI601" s="5">
        <f t="shared" si="1865"/>
        <v>1</v>
      </c>
      <c r="BJ601" s="5">
        <f t="shared" si="1866"/>
        <v>1</v>
      </c>
      <c r="BK601" s="5">
        <f t="shared" si="1867"/>
        <v>1</v>
      </c>
      <c r="BL601" s="4" t="str">
        <f t="shared" si="1868"/>
        <v>Forráshiányos a feladat!</v>
      </c>
      <c r="BM601" s="5">
        <f t="shared" si="1869"/>
        <v>0</v>
      </c>
      <c r="BN601" s="5">
        <f t="shared" si="1870"/>
        <v>1</v>
      </c>
      <c r="BO601" s="5">
        <f t="shared" si="1871"/>
        <v>0</v>
      </c>
      <c r="BP601" s="5">
        <f t="shared" si="1872"/>
        <v>0</v>
      </c>
      <c r="BQ601" s="5">
        <f t="shared" si="1873"/>
        <v>0</v>
      </c>
      <c r="BR601" s="8">
        <f t="shared" si="1874"/>
        <v>0</v>
      </c>
      <c r="BS601" s="5">
        <f t="shared" si="1875"/>
        <v>0</v>
      </c>
      <c r="BT601" s="5">
        <f t="shared" si="1876"/>
        <v>0</v>
      </c>
      <c r="BU601" s="5">
        <f t="shared" si="1877"/>
        <v>1</v>
      </c>
      <c r="BV601" s="5">
        <f t="shared" si="1878"/>
        <v>1</v>
      </c>
      <c r="BW601" s="5">
        <f t="shared" si="1879"/>
        <v>1</v>
      </c>
      <c r="BX601" s="5">
        <f t="shared" si="1880"/>
        <v>1</v>
      </c>
      <c r="BY601" s="5">
        <f t="shared" si="1881"/>
        <v>1</v>
      </c>
      <c r="BZ601" s="5">
        <f t="shared" si="1882"/>
        <v>1</v>
      </c>
      <c r="CA601" s="5">
        <f t="shared" si="1883"/>
        <v>1</v>
      </c>
      <c r="CB601" s="5">
        <f t="shared" si="1884"/>
        <v>1</v>
      </c>
      <c r="CC601" s="5">
        <f t="shared" si="1885"/>
        <v>1</v>
      </c>
      <c r="CD601" s="5" t="str">
        <f t="shared" si="1886"/>
        <v>?</v>
      </c>
      <c r="CE601" s="4" t="str">
        <f t="shared" si="1887"/>
        <v>Kitöltés rendben!</v>
      </c>
      <c r="CF601" s="5">
        <f t="shared" si="1888"/>
        <v>1</v>
      </c>
      <c r="CG601" s="5">
        <f t="shared" si="1889"/>
        <v>0</v>
      </c>
      <c r="CH601" s="5">
        <f t="shared" si="1890"/>
        <v>1</v>
      </c>
    </row>
    <row r="602" spans="1:86" s="2" customFormat="1" ht="30.2" customHeight="1" x14ac:dyDescent="0.25">
      <c r="A602" s="1" t="str">
        <f t="shared" si="1851"/>
        <v>Kitöltés rendben!</v>
      </c>
      <c r="B602" s="200">
        <v>2</v>
      </c>
      <c r="C602" s="199" t="s">
        <v>80</v>
      </c>
      <c r="D602" s="201" t="s">
        <v>811</v>
      </c>
      <c r="E602" s="201" t="s">
        <v>201</v>
      </c>
      <c r="F602" s="202" t="str">
        <f>VLOOKUP($G602,Összesítő!$B:$F,2,FALSE)</f>
        <v>21-32054-1-048-01-10</v>
      </c>
      <c r="G602" s="199" t="s">
        <v>280</v>
      </c>
      <c r="H602" s="202" t="str">
        <f>AY602&amp;"_"&amp;AW602&amp;"_FIV_"&amp;LEFT(Előlap!$B$6,4)</f>
        <v>3185_600_FIV_2026</v>
      </c>
      <c r="I602" s="202" t="str">
        <f>VLOOKUP($G602,Összesítő!$B:$F,5,FALSE)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2" s="202" t="str">
        <f>VLOOKUP($G602,Összesítő!$B:$F,4,FALSE)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2" s="6">
        <f t="shared" si="1810"/>
        <v>8000</v>
      </c>
      <c r="L602" s="200">
        <v>2028</v>
      </c>
      <c r="M602" s="200">
        <v>2036</v>
      </c>
      <c r="N602" s="12">
        <v>0</v>
      </c>
      <c r="O602" s="7">
        <v>8000</v>
      </c>
      <c r="P602" s="7">
        <v>0</v>
      </c>
      <c r="R602" s="7">
        <v>0</v>
      </c>
      <c r="S602" s="7">
        <v>0</v>
      </c>
      <c r="T602" s="7">
        <v>0</v>
      </c>
      <c r="U602" s="7">
        <v>0</v>
      </c>
      <c r="V602" s="7">
        <v>0</v>
      </c>
      <c r="W602" s="7">
        <v>0</v>
      </c>
      <c r="X602" s="7">
        <v>0</v>
      </c>
      <c r="Y602" s="7">
        <v>0</v>
      </c>
      <c r="Z602" s="7">
        <v>0</v>
      </c>
      <c r="AA602" s="7">
        <v>0</v>
      </c>
      <c r="AB602" s="7">
        <v>0</v>
      </c>
      <c r="AC602" s="6">
        <f t="shared" si="1852"/>
        <v>0</v>
      </c>
      <c r="AD602" s="3" t="str">
        <f t="shared" si="1853"/>
        <v>Nem rövidtávú a feladat.</v>
      </c>
      <c r="AF602" s="7">
        <v>0</v>
      </c>
      <c r="AG602" s="7">
        <v>0</v>
      </c>
      <c r="AH602" s="7">
        <v>0</v>
      </c>
      <c r="AI602" s="7">
        <v>0</v>
      </c>
      <c r="AJ602" s="7">
        <v>0</v>
      </c>
      <c r="AK602" s="7">
        <v>0</v>
      </c>
      <c r="AL602" s="7">
        <v>0</v>
      </c>
      <c r="AM602" s="7">
        <v>0</v>
      </c>
      <c r="AN602" s="7">
        <v>0</v>
      </c>
      <c r="AO602" s="7">
        <v>0</v>
      </c>
      <c r="AP602" s="7">
        <v>0</v>
      </c>
      <c r="AQ602" s="6">
        <f t="shared" si="1854"/>
        <v>0</v>
      </c>
      <c r="AR602" s="199" t="s">
        <v>205</v>
      </c>
      <c r="AS602" s="3" t="str">
        <f t="shared" si="1855"/>
        <v>Forráshiányos a feladat!</v>
      </c>
      <c r="AU602" s="201" t="s">
        <v>135</v>
      </c>
      <c r="AV602" s="201" t="s">
        <v>135</v>
      </c>
      <c r="AW602" s="202">
        <f>COUNTA($G$3:G602)</f>
        <v>600</v>
      </c>
      <c r="AY602" s="8">
        <f>VLOOKUP($G602,Összesítő!$B:$F,3,FALSE)</f>
        <v>3185</v>
      </c>
      <c r="AZ602" s="8">
        <f t="shared" si="1856"/>
        <v>0</v>
      </c>
      <c r="BA602" s="5">
        <f t="shared" si="1857"/>
        <v>1</v>
      </c>
      <c r="BB602" s="5" t="str">
        <f t="shared" si="1858"/>
        <v>H</v>
      </c>
      <c r="BC602" s="5">
        <f t="shared" si="1859"/>
        <v>0</v>
      </c>
      <c r="BD602" s="5">
        <f t="shared" si="1860"/>
        <v>0</v>
      </c>
      <c r="BE602" s="5">
        <f t="shared" si="1861"/>
        <v>0</v>
      </c>
      <c r="BF602" s="8" t="str">
        <f t="shared" si="1862"/>
        <v>Nem rövidtávú a feladat.</v>
      </c>
      <c r="BG602" s="5">
        <f t="shared" si="1863"/>
        <v>1</v>
      </c>
      <c r="BH602" s="5">
        <f t="shared" si="1864"/>
        <v>1</v>
      </c>
      <c r="BI602" s="5">
        <f t="shared" si="1865"/>
        <v>1</v>
      </c>
      <c r="BJ602" s="5">
        <f t="shared" si="1866"/>
        <v>1</v>
      </c>
      <c r="BK602" s="5">
        <f t="shared" si="1867"/>
        <v>1</v>
      </c>
      <c r="BL602" s="4" t="str">
        <f t="shared" si="1868"/>
        <v>Forráshiányos a feladat!</v>
      </c>
      <c r="BM602" s="5">
        <f t="shared" si="1869"/>
        <v>0</v>
      </c>
      <c r="BN602" s="5">
        <f t="shared" si="1870"/>
        <v>1</v>
      </c>
      <c r="BO602" s="5">
        <f t="shared" si="1871"/>
        <v>0</v>
      </c>
      <c r="BP602" s="5">
        <f t="shared" si="1872"/>
        <v>0</v>
      </c>
      <c r="BQ602" s="5">
        <f t="shared" si="1873"/>
        <v>0</v>
      </c>
      <c r="BR602" s="8">
        <f t="shared" si="1874"/>
        <v>0</v>
      </c>
      <c r="BS602" s="5">
        <f t="shared" si="1875"/>
        <v>0</v>
      </c>
      <c r="BT602" s="5">
        <f t="shared" si="1876"/>
        <v>0</v>
      </c>
      <c r="BU602" s="5">
        <f t="shared" si="1877"/>
        <v>1</v>
      </c>
      <c r="BV602" s="5">
        <f t="shared" si="1878"/>
        <v>1</v>
      </c>
      <c r="BW602" s="5">
        <f t="shared" si="1879"/>
        <v>1</v>
      </c>
      <c r="BX602" s="5">
        <f t="shared" si="1880"/>
        <v>1</v>
      </c>
      <c r="BY602" s="5">
        <f t="shared" si="1881"/>
        <v>1</v>
      </c>
      <c r="BZ602" s="5">
        <f t="shared" si="1882"/>
        <v>1</v>
      </c>
      <c r="CA602" s="5">
        <f t="shared" si="1883"/>
        <v>1</v>
      </c>
      <c r="CB602" s="5">
        <f t="shared" si="1884"/>
        <v>1</v>
      </c>
      <c r="CC602" s="5">
        <f t="shared" si="1885"/>
        <v>1</v>
      </c>
      <c r="CD602" s="5" t="str">
        <f t="shared" si="1886"/>
        <v>?</v>
      </c>
      <c r="CE602" s="4" t="str">
        <f t="shared" si="1887"/>
        <v>Kitöltés rendben!</v>
      </c>
      <c r="CF602" s="5">
        <f t="shared" si="1888"/>
        <v>1</v>
      </c>
      <c r="CG602" s="5">
        <f t="shared" si="1889"/>
        <v>0</v>
      </c>
      <c r="CH602" s="5">
        <f t="shared" si="1890"/>
        <v>1</v>
      </c>
    </row>
    <row r="603" spans="1:86" s="2" customFormat="1" ht="30.2" customHeight="1" x14ac:dyDescent="0.25">
      <c r="A603" s="1" t="str">
        <f t="shared" si="1851"/>
        <v>Kitöltés rendben!</v>
      </c>
      <c r="B603" s="200">
        <v>2</v>
      </c>
      <c r="C603" s="199" t="s">
        <v>50</v>
      </c>
      <c r="D603" s="201" t="s">
        <v>812</v>
      </c>
      <c r="E603" s="201" t="s">
        <v>201</v>
      </c>
      <c r="F603" s="202" t="str">
        <f>VLOOKUP($G603,Összesítő!$B:$F,2,FALSE)</f>
        <v>21-32054-1-048-01-10</v>
      </c>
      <c r="G603" s="199" t="s">
        <v>280</v>
      </c>
      <c r="H603" s="202" t="str">
        <f>AY603&amp;"_"&amp;AW603&amp;"_FIV_"&amp;LEFT(Előlap!$B$6,4)</f>
        <v>3185_601_FIV_2026</v>
      </c>
      <c r="I603" s="202" t="str">
        <f>VLOOKUP($G603,Összesítő!$B:$F,5,FALSE)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3" s="202" t="str">
        <f>VLOOKUP($G603,Összesítő!$B:$F,4,FALSE)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3" s="6">
        <f t="shared" si="1810"/>
        <v>6401</v>
      </c>
      <c r="L603" s="200">
        <v>2030</v>
      </c>
      <c r="M603" s="200">
        <v>2030</v>
      </c>
      <c r="N603" s="12">
        <v>0</v>
      </c>
      <c r="O603" s="7">
        <v>6401</v>
      </c>
      <c r="P603" s="7">
        <v>0</v>
      </c>
      <c r="R603" s="7">
        <v>0</v>
      </c>
      <c r="S603" s="7">
        <v>0</v>
      </c>
      <c r="T603" s="7">
        <v>0</v>
      </c>
      <c r="U603" s="7">
        <v>0</v>
      </c>
      <c r="V603" s="7">
        <v>0</v>
      </c>
      <c r="W603" s="7">
        <v>0</v>
      </c>
      <c r="X603" s="7">
        <v>0</v>
      </c>
      <c r="Y603" s="7">
        <v>0</v>
      </c>
      <c r="Z603" s="7">
        <v>0</v>
      </c>
      <c r="AA603" s="7">
        <v>0</v>
      </c>
      <c r="AB603" s="7">
        <v>0</v>
      </c>
      <c r="AC603" s="6">
        <f t="shared" si="1852"/>
        <v>0</v>
      </c>
      <c r="AD603" s="3" t="str">
        <f t="shared" si="1853"/>
        <v>Nem rövidtávú a feladat.</v>
      </c>
      <c r="AF603" s="7">
        <v>0</v>
      </c>
      <c r="AG603" s="7">
        <v>0</v>
      </c>
      <c r="AH603" s="7">
        <v>0</v>
      </c>
      <c r="AI603" s="7">
        <v>0</v>
      </c>
      <c r="AJ603" s="7">
        <v>0</v>
      </c>
      <c r="AK603" s="7">
        <v>0</v>
      </c>
      <c r="AL603" s="7">
        <v>0</v>
      </c>
      <c r="AM603" s="7">
        <v>0</v>
      </c>
      <c r="AN603" s="7">
        <v>0</v>
      </c>
      <c r="AO603" s="7">
        <v>0</v>
      </c>
      <c r="AP603" s="7">
        <v>0</v>
      </c>
      <c r="AQ603" s="6">
        <f t="shared" si="1854"/>
        <v>0</v>
      </c>
      <c r="AR603" s="199" t="s">
        <v>205</v>
      </c>
      <c r="AS603" s="3" t="str">
        <f t="shared" si="1855"/>
        <v>Forráshiányos a feladat!</v>
      </c>
      <c r="AU603" s="201" t="s">
        <v>135</v>
      </c>
      <c r="AV603" s="201" t="s">
        <v>135</v>
      </c>
      <c r="AW603" s="202">
        <f>COUNTA($G$3:G603)</f>
        <v>601</v>
      </c>
      <c r="AY603" s="8">
        <f>VLOOKUP($G603,Összesítő!$B:$F,3,FALSE)</f>
        <v>3185</v>
      </c>
      <c r="AZ603" s="8">
        <f t="shared" si="1856"/>
        <v>0</v>
      </c>
      <c r="BA603" s="5">
        <f t="shared" si="1857"/>
        <v>1</v>
      </c>
      <c r="BB603" s="5" t="str">
        <f t="shared" si="1858"/>
        <v>H</v>
      </c>
      <c r="BC603" s="5">
        <f t="shared" si="1859"/>
        <v>0</v>
      </c>
      <c r="BD603" s="5">
        <f t="shared" si="1860"/>
        <v>0</v>
      </c>
      <c r="BE603" s="5">
        <f t="shared" si="1861"/>
        <v>0</v>
      </c>
      <c r="BF603" s="8" t="str">
        <f t="shared" si="1862"/>
        <v>Nem rövidtávú a feladat.</v>
      </c>
      <c r="BG603" s="5">
        <f t="shared" si="1863"/>
        <v>1</v>
      </c>
      <c r="BH603" s="5">
        <f t="shared" si="1864"/>
        <v>1</v>
      </c>
      <c r="BI603" s="5">
        <f t="shared" si="1865"/>
        <v>1</v>
      </c>
      <c r="BJ603" s="5">
        <f t="shared" si="1866"/>
        <v>1</v>
      </c>
      <c r="BK603" s="5">
        <f t="shared" si="1867"/>
        <v>1</v>
      </c>
      <c r="BL603" s="4" t="str">
        <f t="shared" si="1868"/>
        <v>Forráshiányos a feladat!</v>
      </c>
      <c r="BM603" s="5">
        <f t="shared" si="1869"/>
        <v>0</v>
      </c>
      <c r="BN603" s="5">
        <f t="shared" si="1870"/>
        <v>1</v>
      </c>
      <c r="BO603" s="5">
        <f t="shared" si="1871"/>
        <v>0</v>
      </c>
      <c r="BP603" s="5">
        <f t="shared" si="1872"/>
        <v>0</v>
      </c>
      <c r="BQ603" s="5">
        <f t="shared" si="1873"/>
        <v>0</v>
      </c>
      <c r="BR603" s="8">
        <f t="shared" si="1874"/>
        <v>0</v>
      </c>
      <c r="BS603" s="5">
        <f t="shared" si="1875"/>
        <v>0</v>
      </c>
      <c r="BT603" s="5">
        <f t="shared" si="1876"/>
        <v>0</v>
      </c>
      <c r="BU603" s="5">
        <f t="shared" si="1877"/>
        <v>1</v>
      </c>
      <c r="BV603" s="5">
        <f t="shared" si="1878"/>
        <v>1</v>
      </c>
      <c r="BW603" s="5">
        <f t="shared" si="1879"/>
        <v>1</v>
      </c>
      <c r="BX603" s="5">
        <f t="shared" si="1880"/>
        <v>1</v>
      </c>
      <c r="BY603" s="5">
        <f t="shared" si="1881"/>
        <v>1</v>
      </c>
      <c r="BZ603" s="5">
        <f t="shared" si="1882"/>
        <v>1</v>
      </c>
      <c r="CA603" s="5">
        <f t="shared" si="1883"/>
        <v>1</v>
      </c>
      <c r="CB603" s="5">
        <f t="shared" si="1884"/>
        <v>1</v>
      </c>
      <c r="CC603" s="5">
        <f t="shared" si="1885"/>
        <v>1</v>
      </c>
      <c r="CD603" s="5" t="str">
        <f t="shared" si="1886"/>
        <v>?</v>
      </c>
      <c r="CE603" s="4" t="str">
        <f t="shared" si="1887"/>
        <v>Kitöltés rendben!</v>
      </c>
      <c r="CF603" s="5">
        <f t="shared" si="1888"/>
        <v>1</v>
      </c>
      <c r="CG603" s="5">
        <f t="shared" si="1889"/>
        <v>0</v>
      </c>
      <c r="CH603" s="5">
        <f t="shared" si="1890"/>
        <v>1</v>
      </c>
    </row>
    <row r="604" spans="1:86" s="2" customFormat="1" ht="30.2" customHeight="1" x14ac:dyDescent="0.25">
      <c r="A604" s="1" t="str">
        <f t="shared" si="1851"/>
        <v>Kitöltés rendben!</v>
      </c>
      <c r="B604" s="200">
        <v>2</v>
      </c>
      <c r="C604" s="199" t="s">
        <v>103</v>
      </c>
      <c r="D604" s="201" t="s">
        <v>813</v>
      </c>
      <c r="E604" s="201" t="s">
        <v>201</v>
      </c>
      <c r="F604" s="202" t="str">
        <f>VLOOKUP($G604,Összesítő!$B:$F,2,FALSE)</f>
        <v>21-32054-1-048-01-10</v>
      </c>
      <c r="G604" s="199" t="s">
        <v>280</v>
      </c>
      <c r="H604" s="202" t="str">
        <f>AY604&amp;"_"&amp;AW604&amp;"_FIV_"&amp;LEFT(Előlap!$B$6,4)</f>
        <v>3185_602_FIV_2026</v>
      </c>
      <c r="I604" s="202" t="str">
        <f>VLOOKUP($G604,Összesítő!$B:$F,5,FALSE)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4" s="202" t="str">
        <f>VLOOKUP($G604,Összesítő!$B:$F,4,FALSE)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4" s="6">
        <f t="shared" si="1810"/>
        <v>6500</v>
      </c>
      <c r="L604" s="200">
        <v>2028</v>
      </c>
      <c r="M604" s="200">
        <v>2028</v>
      </c>
      <c r="N604" s="12">
        <v>0</v>
      </c>
      <c r="O604" s="7">
        <v>6500</v>
      </c>
      <c r="P604" s="7">
        <v>0</v>
      </c>
      <c r="R604" s="7">
        <v>0</v>
      </c>
      <c r="S604" s="7">
        <v>0</v>
      </c>
      <c r="T604" s="7">
        <v>0</v>
      </c>
      <c r="U604" s="7">
        <v>0</v>
      </c>
      <c r="V604" s="7">
        <v>0</v>
      </c>
      <c r="W604" s="7">
        <v>0</v>
      </c>
      <c r="X604" s="7">
        <v>0</v>
      </c>
      <c r="Y604" s="7">
        <v>0</v>
      </c>
      <c r="Z604" s="7">
        <v>0</v>
      </c>
      <c r="AA604" s="7">
        <v>0</v>
      </c>
      <c r="AB604" s="7">
        <v>0</v>
      </c>
      <c r="AC604" s="6">
        <f t="shared" si="1852"/>
        <v>0</v>
      </c>
      <c r="AD604" s="3" t="str">
        <f t="shared" si="1853"/>
        <v>Nem rövidtávú a feladat.</v>
      </c>
      <c r="AF604" s="7">
        <v>0</v>
      </c>
      <c r="AG604" s="7">
        <v>0</v>
      </c>
      <c r="AH604" s="7">
        <v>0</v>
      </c>
      <c r="AI604" s="7">
        <v>0</v>
      </c>
      <c r="AJ604" s="7">
        <v>0</v>
      </c>
      <c r="AK604" s="7">
        <v>0</v>
      </c>
      <c r="AL604" s="7">
        <v>0</v>
      </c>
      <c r="AM604" s="7">
        <v>0</v>
      </c>
      <c r="AN604" s="7">
        <v>0</v>
      </c>
      <c r="AO604" s="7">
        <v>0</v>
      </c>
      <c r="AP604" s="7">
        <v>0</v>
      </c>
      <c r="AQ604" s="6">
        <f t="shared" si="1854"/>
        <v>0</v>
      </c>
      <c r="AR604" s="199" t="s">
        <v>205</v>
      </c>
      <c r="AS604" s="3" t="str">
        <f t="shared" si="1855"/>
        <v>Forráshiányos a feladat!</v>
      </c>
      <c r="AU604" s="201" t="s">
        <v>135</v>
      </c>
      <c r="AV604" s="201" t="s">
        <v>135</v>
      </c>
      <c r="AW604" s="202">
        <f>COUNTA($G$3:G604)</f>
        <v>602</v>
      </c>
      <c r="AY604" s="8">
        <f>VLOOKUP($G604,Összesítő!$B:$F,3,FALSE)</f>
        <v>3185</v>
      </c>
      <c r="AZ604" s="8">
        <f t="shared" si="1856"/>
        <v>0</v>
      </c>
      <c r="BA604" s="5">
        <f t="shared" si="1857"/>
        <v>1</v>
      </c>
      <c r="BB604" s="5" t="str">
        <f t="shared" si="1858"/>
        <v>H</v>
      </c>
      <c r="BC604" s="5">
        <f t="shared" si="1859"/>
        <v>0</v>
      </c>
      <c r="BD604" s="5">
        <f t="shared" si="1860"/>
        <v>0</v>
      </c>
      <c r="BE604" s="5">
        <f t="shared" si="1861"/>
        <v>0</v>
      </c>
      <c r="BF604" s="8" t="str">
        <f t="shared" si="1862"/>
        <v>Nem rövidtávú a feladat.</v>
      </c>
      <c r="BG604" s="5">
        <f t="shared" si="1863"/>
        <v>1</v>
      </c>
      <c r="BH604" s="5">
        <f t="shared" si="1864"/>
        <v>1</v>
      </c>
      <c r="BI604" s="5">
        <f t="shared" si="1865"/>
        <v>1</v>
      </c>
      <c r="BJ604" s="5">
        <f t="shared" si="1866"/>
        <v>1</v>
      </c>
      <c r="BK604" s="5">
        <f t="shared" si="1867"/>
        <v>1</v>
      </c>
      <c r="BL604" s="4" t="str">
        <f t="shared" si="1868"/>
        <v>Forráshiányos a feladat!</v>
      </c>
      <c r="BM604" s="5">
        <f t="shared" si="1869"/>
        <v>0</v>
      </c>
      <c r="BN604" s="5">
        <f t="shared" si="1870"/>
        <v>1</v>
      </c>
      <c r="BO604" s="5">
        <f t="shared" si="1871"/>
        <v>0</v>
      </c>
      <c r="BP604" s="5">
        <f t="shared" si="1872"/>
        <v>0</v>
      </c>
      <c r="BQ604" s="5">
        <f t="shared" si="1873"/>
        <v>0</v>
      </c>
      <c r="BR604" s="8">
        <f t="shared" si="1874"/>
        <v>0</v>
      </c>
      <c r="BS604" s="5">
        <f t="shared" si="1875"/>
        <v>0</v>
      </c>
      <c r="BT604" s="5">
        <f t="shared" si="1876"/>
        <v>0</v>
      </c>
      <c r="BU604" s="5">
        <f t="shared" si="1877"/>
        <v>1</v>
      </c>
      <c r="BV604" s="5">
        <f t="shared" si="1878"/>
        <v>1</v>
      </c>
      <c r="BW604" s="5">
        <f t="shared" si="1879"/>
        <v>1</v>
      </c>
      <c r="BX604" s="5">
        <f t="shared" si="1880"/>
        <v>1</v>
      </c>
      <c r="BY604" s="5">
        <f t="shared" si="1881"/>
        <v>1</v>
      </c>
      <c r="BZ604" s="5">
        <f t="shared" si="1882"/>
        <v>1</v>
      </c>
      <c r="CA604" s="5">
        <f t="shared" si="1883"/>
        <v>1</v>
      </c>
      <c r="CB604" s="5">
        <f t="shared" si="1884"/>
        <v>1</v>
      </c>
      <c r="CC604" s="5">
        <f t="shared" si="1885"/>
        <v>1</v>
      </c>
      <c r="CD604" s="5" t="str">
        <f t="shared" si="1886"/>
        <v>?</v>
      </c>
      <c r="CE604" s="4" t="str">
        <f t="shared" si="1887"/>
        <v>Kitöltés rendben!</v>
      </c>
      <c r="CF604" s="5">
        <f t="shared" si="1888"/>
        <v>1</v>
      </c>
      <c r="CG604" s="5">
        <f t="shared" si="1889"/>
        <v>0</v>
      </c>
      <c r="CH604" s="5">
        <f t="shared" si="1890"/>
        <v>1</v>
      </c>
    </row>
    <row r="605" spans="1:86" s="2" customFormat="1" ht="30.2" customHeight="1" x14ac:dyDescent="0.25">
      <c r="A605" s="1" t="str">
        <f t="shared" si="1851"/>
        <v>Kitöltés rendben!</v>
      </c>
      <c r="B605" s="200">
        <v>2</v>
      </c>
      <c r="C605" s="199" t="s">
        <v>50</v>
      </c>
      <c r="D605" s="201" t="s">
        <v>812</v>
      </c>
      <c r="E605" s="201" t="s">
        <v>201</v>
      </c>
      <c r="F605" s="202" t="str">
        <f>VLOOKUP($G605,Összesítő!$B:$F,2,FALSE)</f>
        <v>21-32054-1-048-01-10</v>
      </c>
      <c r="G605" s="199" t="s">
        <v>280</v>
      </c>
      <c r="H605" s="202" t="str">
        <f>AY605&amp;"_"&amp;AW605&amp;"_FIV_"&amp;LEFT(Előlap!$B$6,4)</f>
        <v>3185_603_FIV_2026</v>
      </c>
      <c r="I605" s="202" t="str">
        <f>VLOOKUP($G605,Összesítő!$B:$F,5,FALSE)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5" s="202" t="str">
        <f>VLOOKUP($G605,Összesítő!$B:$F,4,FALSE)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5" s="6">
        <f t="shared" si="1810"/>
        <v>6401</v>
      </c>
      <c r="L605" s="200">
        <v>2034</v>
      </c>
      <c r="M605" s="200">
        <v>2034</v>
      </c>
      <c r="N605" s="12">
        <v>0</v>
      </c>
      <c r="O605" s="7">
        <v>6401</v>
      </c>
      <c r="P605" s="7">
        <v>0</v>
      </c>
      <c r="R605" s="7">
        <v>0</v>
      </c>
      <c r="S605" s="7">
        <v>0</v>
      </c>
      <c r="T605" s="7">
        <v>0</v>
      </c>
      <c r="U605" s="7">
        <v>0</v>
      </c>
      <c r="V605" s="7">
        <v>0</v>
      </c>
      <c r="W605" s="7">
        <v>0</v>
      </c>
      <c r="X605" s="7">
        <v>0</v>
      </c>
      <c r="Y605" s="7">
        <v>0</v>
      </c>
      <c r="Z605" s="7">
        <v>0</v>
      </c>
      <c r="AA605" s="7">
        <v>0</v>
      </c>
      <c r="AB605" s="7">
        <v>0</v>
      </c>
      <c r="AC605" s="6">
        <f t="shared" si="1852"/>
        <v>0</v>
      </c>
      <c r="AD605" s="3" t="str">
        <f t="shared" si="1853"/>
        <v>Nem rövidtávú a feladat.</v>
      </c>
      <c r="AF605" s="7">
        <v>0</v>
      </c>
      <c r="AG605" s="7">
        <v>0</v>
      </c>
      <c r="AH605" s="7">
        <v>0</v>
      </c>
      <c r="AI605" s="7">
        <v>0</v>
      </c>
      <c r="AJ605" s="7">
        <v>0</v>
      </c>
      <c r="AK605" s="7">
        <v>0</v>
      </c>
      <c r="AL605" s="7">
        <v>0</v>
      </c>
      <c r="AM605" s="7">
        <v>0</v>
      </c>
      <c r="AN605" s="7">
        <v>0</v>
      </c>
      <c r="AO605" s="7">
        <v>0</v>
      </c>
      <c r="AP605" s="7">
        <v>0</v>
      </c>
      <c r="AQ605" s="6">
        <f t="shared" si="1854"/>
        <v>0</v>
      </c>
      <c r="AR605" s="199" t="s">
        <v>205</v>
      </c>
      <c r="AS605" s="3" t="str">
        <f t="shared" si="1855"/>
        <v>Forráshiányos a feladat!</v>
      </c>
      <c r="AU605" s="201" t="s">
        <v>135</v>
      </c>
      <c r="AV605" s="201" t="s">
        <v>135</v>
      </c>
      <c r="AW605" s="202">
        <f>COUNTA($G$3:G605)</f>
        <v>603</v>
      </c>
      <c r="AY605" s="8">
        <f>VLOOKUP($G605,Összesítő!$B:$F,3,FALSE)</f>
        <v>3185</v>
      </c>
      <c r="AZ605" s="8">
        <f t="shared" si="1856"/>
        <v>0</v>
      </c>
      <c r="BA605" s="5">
        <f t="shared" si="1857"/>
        <v>1</v>
      </c>
      <c r="BB605" s="5" t="str">
        <f t="shared" si="1858"/>
        <v>H</v>
      </c>
      <c r="BC605" s="5">
        <f t="shared" si="1859"/>
        <v>0</v>
      </c>
      <c r="BD605" s="5">
        <f t="shared" si="1860"/>
        <v>0</v>
      </c>
      <c r="BE605" s="5">
        <f t="shared" si="1861"/>
        <v>0</v>
      </c>
      <c r="BF605" s="8" t="str">
        <f t="shared" si="1862"/>
        <v>Nem rövidtávú a feladat.</v>
      </c>
      <c r="BG605" s="5">
        <f t="shared" si="1863"/>
        <v>1</v>
      </c>
      <c r="BH605" s="5">
        <f t="shared" si="1864"/>
        <v>1</v>
      </c>
      <c r="BI605" s="5">
        <f t="shared" si="1865"/>
        <v>1</v>
      </c>
      <c r="BJ605" s="5">
        <f t="shared" si="1866"/>
        <v>1</v>
      </c>
      <c r="BK605" s="5">
        <f t="shared" si="1867"/>
        <v>1</v>
      </c>
      <c r="BL605" s="4" t="str">
        <f t="shared" si="1868"/>
        <v>Forráshiányos a feladat!</v>
      </c>
      <c r="BM605" s="5">
        <f t="shared" si="1869"/>
        <v>0</v>
      </c>
      <c r="BN605" s="5">
        <f t="shared" si="1870"/>
        <v>1</v>
      </c>
      <c r="BO605" s="5">
        <f t="shared" si="1871"/>
        <v>0</v>
      </c>
      <c r="BP605" s="5">
        <f t="shared" si="1872"/>
        <v>0</v>
      </c>
      <c r="BQ605" s="5">
        <f t="shared" si="1873"/>
        <v>0</v>
      </c>
      <c r="BR605" s="8">
        <f t="shared" si="1874"/>
        <v>0</v>
      </c>
      <c r="BS605" s="5">
        <f t="shared" si="1875"/>
        <v>0</v>
      </c>
      <c r="BT605" s="5">
        <f t="shared" si="1876"/>
        <v>0</v>
      </c>
      <c r="BU605" s="5">
        <f t="shared" si="1877"/>
        <v>1</v>
      </c>
      <c r="BV605" s="5">
        <f t="shared" si="1878"/>
        <v>1</v>
      </c>
      <c r="BW605" s="5">
        <f t="shared" si="1879"/>
        <v>1</v>
      </c>
      <c r="BX605" s="5">
        <f t="shared" si="1880"/>
        <v>1</v>
      </c>
      <c r="BY605" s="5">
        <f t="shared" si="1881"/>
        <v>1</v>
      </c>
      <c r="BZ605" s="5">
        <f t="shared" si="1882"/>
        <v>1</v>
      </c>
      <c r="CA605" s="5">
        <f t="shared" si="1883"/>
        <v>1</v>
      </c>
      <c r="CB605" s="5">
        <f t="shared" si="1884"/>
        <v>1</v>
      </c>
      <c r="CC605" s="5">
        <f t="shared" si="1885"/>
        <v>1</v>
      </c>
      <c r="CD605" s="5" t="str">
        <f t="shared" si="1886"/>
        <v>?</v>
      </c>
      <c r="CE605" s="4" t="str">
        <f t="shared" si="1887"/>
        <v>Kitöltés rendben!</v>
      </c>
      <c r="CF605" s="5">
        <f t="shared" si="1888"/>
        <v>1</v>
      </c>
      <c r="CG605" s="5">
        <f t="shared" si="1889"/>
        <v>0</v>
      </c>
      <c r="CH605" s="5">
        <f t="shared" si="1890"/>
        <v>1</v>
      </c>
    </row>
    <row r="606" spans="1:86" s="2" customFormat="1" ht="30.2" customHeight="1" x14ac:dyDescent="0.25">
      <c r="A606" s="1" t="str">
        <f t="shared" si="1851"/>
        <v>Kitöltés rendben!</v>
      </c>
      <c r="B606" s="200">
        <v>1</v>
      </c>
      <c r="C606" s="199" t="s">
        <v>24</v>
      </c>
      <c r="D606" s="201" t="s">
        <v>814</v>
      </c>
      <c r="E606" s="201" t="s">
        <v>201</v>
      </c>
      <c r="F606" s="202" t="str">
        <f>VLOOKUP($G606,Összesítő!$B:$F,2,FALSE)</f>
        <v>21-32054-1-048-01-10</v>
      </c>
      <c r="G606" s="199" t="s">
        <v>280</v>
      </c>
      <c r="H606" s="202" t="str">
        <f>AY606&amp;"_"&amp;AW606&amp;"_FIV_"&amp;LEFT(Előlap!$B$6,4)</f>
        <v>3185_604_FIV_2026</v>
      </c>
      <c r="I606" s="202" t="str">
        <f>VLOOKUP($G606,Összesítő!$B:$F,5,FALSE)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6" s="202" t="str">
        <f>VLOOKUP($G606,Összesítő!$B:$F,4,FALSE)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6" s="6">
        <f t="shared" si="1810"/>
        <v>60000</v>
      </c>
      <c r="L606" s="200">
        <v>2027</v>
      </c>
      <c r="M606" s="200">
        <v>2027</v>
      </c>
      <c r="N606" s="12">
        <v>60000</v>
      </c>
      <c r="O606" s="7">
        <v>0</v>
      </c>
      <c r="P606" s="7">
        <v>0</v>
      </c>
      <c r="R606" s="7">
        <v>60000</v>
      </c>
      <c r="S606" s="7">
        <v>0</v>
      </c>
      <c r="T606" s="7">
        <v>0</v>
      </c>
      <c r="U606" s="7">
        <v>0</v>
      </c>
      <c r="V606" s="7">
        <v>0</v>
      </c>
      <c r="W606" s="7">
        <v>0</v>
      </c>
      <c r="X606" s="7">
        <v>0</v>
      </c>
      <c r="Y606" s="7">
        <v>0</v>
      </c>
      <c r="Z606" s="7">
        <v>0</v>
      </c>
      <c r="AA606" s="7">
        <v>0</v>
      </c>
      <c r="AB606" s="7">
        <v>0</v>
      </c>
      <c r="AC606" s="6">
        <f t="shared" si="1852"/>
        <v>60000</v>
      </c>
      <c r="AD606" s="3" t="str">
        <f t="shared" si="1853"/>
        <v>A forrás egyenlő a költséggel (I.ütem).</v>
      </c>
      <c r="AF606" s="7">
        <v>0</v>
      </c>
      <c r="AG606" s="7">
        <v>0</v>
      </c>
      <c r="AH606" s="7">
        <v>0</v>
      </c>
      <c r="AI606" s="7">
        <v>0</v>
      </c>
      <c r="AJ606" s="7">
        <v>0</v>
      </c>
      <c r="AK606" s="7">
        <v>0</v>
      </c>
      <c r="AL606" s="7">
        <v>0</v>
      </c>
      <c r="AM606" s="7">
        <v>0</v>
      </c>
      <c r="AN606" s="7">
        <v>0</v>
      </c>
      <c r="AO606" s="7">
        <v>0</v>
      </c>
      <c r="AP606" s="7">
        <v>0</v>
      </c>
      <c r="AQ606" s="6">
        <f t="shared" si="1854"/>
        <v>0</v>
      </c>
      <c r="AR606" s="199" t="s">
        <v>203</v>
      </c>
      <c r="AS606" s="3" t="str">
        <f t="shared" si="1855"/>
        <v>Nem hosszútávú a feladat.</v>
      </c>
      <c r="AU606" s="201" t="s">
        <v>135</v>
      </c>
      <c r="AV606" s="201" t="s">
        <v>135</v>
      </c>
      <c r="AW606" s="202">
        <f>COUNTA($G$3:G606)</f>
        <v>604</v>
      </c>
      <c r="AY606" s="8">
        <f>VLOOKUP($G606,Összesítő!$B:$F,3,FALSE)</f>
        <v>3185</v>
      </c>
      <c r="AZ606" s="8">
        <f t="shared" si="1856"/>
        <v>0</v>
      </c>
      <c r="BA606" s="5">
        <f t="shared" si="1857"/>
        <v>1</v>
      </c>
      <c r="BB606" s="5" t="str">
        <f t="shared" si="1858"/>
        <v>R</v>
      </c>
      <c r="BC606" s="5">
        <f t="shared" si="1859"/>
        <v>1</v>
      </c>
      <c r="BD606" s="5">
        <f t="shared" si="1860"/>
        <v>0</v>
      </c>
      <c r="BE606" s="5">
        <f t="shared" si="1861"/>
        <v>0</v>
      </c>
      <c r="BF606" s="8" t="str">
        <f t="shared" si="1862"/>
        <v>A forrás egyenlő a költséggel (I.ütem).</v>
      </c>
      <c r="BG606" s="5">
        <f t="shared" si="1863"/>
        <v>1</v>
      </c>
      <c r="BH606" s="5">
        <f t="shared" si="1864"/>
        <v>1</v>
      </c>
      <c r="BI606" s="5">
        <f t="shared" si="1865"/>
        <v>0</v>
      </c>
      <c r="BJ606" s="5">
        <f t="shared" si="1866"/>
        <v>1</v>
      </c>
      <c r="BK606" s="5">
        <f t="shared" si="1867"/>
        <v>1</v>
      </c>
      <c r="BL606" s="4" t="str">
        <f t="shared" si="1868"/>
        <v>Nem hosszútávú a feladat.</v>
      </c>
      <c r="BM606" s="5">
        <f t="shared" si="1869"/>
        <v>1</v>
      </c>
      <c r="BN606" s="5">
        <f t="shared" si="1870"/>
        <v>0</v>
      </c>
      <c r="BO606" s="5">
        <f t="shared" si="1871"/>
        <v>0</v>
      </c>
      <c r="BP606" s="5">
        <f t="shared" si="1872"/>
        <v>0</v>
      </c>
      <c r="BQ606" s="5">
        <f t="shared" si="1873"/>
        <v>0</v>
      </c>
      <c r="BR606" s="8" t="str">
        <f t="shared" si="1874"/>
        <v>Nincs hosszútávú terv!</v>
      </c>
      <c r="BS606" s="5">
        <f t="shared" si="1875"/>
        <v>0</v>
      </c>
      <c r="BT606" s="5">
        <f t="shared" si="1876"/>
        <v>0</v>
      </c>
      <c r="BU606" s="5">
        <f t="shared" si="1877"/>
        <v>1</v>
      </c>
      <c r="BV606" s="5">
        <f t="shared" si="1878"/>
        <v>1</v>
      </c>
      <c r="BW606" s="5">
        <f t="shared" si="1879"/>
        <v>1</v>
      </c>
      <c r="BX606" s="5">
        <f t="shared" si="1880"/>
        <v>1</v>
      </c>
      <c r="BY606" s="5">
        <f t="shared" si="1881"/>
        <v>1</v>
      </c>
      <c r="BZ606" s="5">
        <f t="shared" si="1882"/>
        <v>1</v>
      </c>
      <c r="CA606" s="5">
        <f t="shared" si="1883"/>
        <v>1</v>
      </c>
      <c r="CB606" s="5">
        <f t="shared" si="1884"/>
        <v>1</v>
      </c>
      <c r="CC606" s="5">
        <f t="shared" si="1885"/>
        <v>1</v>
      </c>
      <c r="CD606" s="5" t="str">
        <f t="shared" si="1886"/>
        <v>?</v>
      </c>
      <c r="CE606" s="4" t="str">
        <f t="shared" si="1887"/>
        <v>Kitöltés rendben!</v>
      </c>
      <c r="CF606" s="5">
        <f t="shared" si="1888"/>
        <v>1</v>
      </c>
      <c r="CG606" s="5">
        <f t="shared" si="1889"/>
        <v>1</v>
      </c>
      <c r="CH606" s="5">
        <f t="shared" si="1890"/>
        <v>0</v>
      </c>
    </row>
    <row r="607" spans="1:86" s="2" customFormat="1" ht="30.2" customHeight="1" x14ac:dyDescent="0.25">
      <c r="A607" s="1" t="str">
        <f t="shared" ref="A607" si="1891">IF($G607="","Nincs VKR kiválasztva!",CE607)</f>
        <v>Kitöltés rendben!</v>
      </c>
      <c r="B607" s="204">
        <v>1</v>
      </c>
      <c r="C607" s="203" t="s">
        <v>31</v>
      </c>
      <c r="D607" s="205" t="s">
        <v>1040</v>
      </c>
      <c r="E607" s="205" t="s">
        <v>201</v>
      </c>
      <c r="F607" s="206" t="str">
        <f>VLOOKUP($G607,Összesítő!$B:$F,2,FALSE)</f>
        <v>21-32054-1-048-01-10</v>
      </c>
      <c r="G607" s="203" t="s">
        <v>280</v>
      </c>
      <c r="H607" s="206" t="str">
        <f>AY607&amp;"_"&amp;AW607&amp;"_FIV_"&amp;LEFT(Előlap!$B$6,4)</f>
        <v>3185_605_FIV_2026</v>
      </c>
      <c r="I607" s="206" t="str">
        <f>VLOOKUP($G607,Összesítő!$B:$F,5,FALSE)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7" s="206" t="str">
        <f>VLOOKUP($G607,Összesítő!$B:$F,4,FALSE)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7" s="6">
        <f t="shared" ref="K607" si="1892">N607+O607</f>
        <v>17400</v>
      </c>
      <c r="L607" s="204">
        <v>2027</v>
      </c>
      <c r="M607" s="204">
        <v>2027</v>
      </c>
      <c r="N607" s="12">
        <v>17400</v>
      </c>
      <c r="O607" s="7">
        <v>0</v>
      </c>
      <c r="P607" s="7">
        <v>0</v>
      </c>
      <c r="R607" s="7">
        <v>17400</v>
      </c>
      <c r="S607" s="7">
        <v>0</v>
      </c>
      <c r="T607" s="7">
        <v>0</v>
      </c>
      <c r="U607" s="7">
        <v>0</v>
      </c>
      <c r="V607" s="7">
        <v>0</v>
      </c>
      <c r="W607" s="7">
        <v>0</v>
      </c>
      <c r="X607" s="7">
        <v>0</v>
      </c>
      <c r="Y607" s="7">
        <v>0</v>
      </c>
      <c r="Z607" s="7">
        <v>0</v>
      </c>
      <c r="AA607" s="7">
        <v>0</v>
      </c>
      <c r="AB607" s="7">
        <v>0</v>
      </c>
      <c r="AC607" s="6">
        <f t="shared" ref="AC607" si="1893">SUM(R607:AB607)</f>
        <v>17400</v>
      </c>
      <c r="AD607" s="3" t="str">
        <f t="shared" ref="AD607" si="1894">IF($G607="","Nincs VKR kiválasztva!",IF(BA607=0,"Hiányos kitöltés!",BF607))</f>
        <v>A forrás egyenlő a költséggel (I.ütem).</v>
      </c>
      <c r="AF607" s="7">
        <v>0</v>
      </c>
      <c r="AG607" s="7">
        <v>0</v>
      </c>
      <c r="AH607" s="7">
        <v>0</v>
      </c>
      <c r="AI607" s="7">
        <v>0</v>
      </c>
      <c r="AJ607" s="7">
        <v>0</v>
      </c>
      <c r="AK607" s="7">
        <v>0</v>
      </c>
      <c r="AL607" s="7">
        <v>0</v>
      </c>
      <c r="AM607" s="7">
        <v>0</v>
      </c>
      <c r="AN607" s="7">
        <v>0</v>
      </c>
      <c r="AO607" s="7">
        <v>0</v>
      </c>
      <c r="AP607" s="7">
        <v>0</v>
      </c>
      <c r="AQ607" s="6">
        <f t="shared" ref="AQ607" si="1895">SUM(AF607:AP607)</f>
        <v>0</v>
      </c>
      <c r="AR607" s="203" t="s">
        <v>203</v>
      </c>
      <c r="AS607" s="3" t="str">
        <f t="shared" si="1855"/>
        <v>Nem hosszútávú a feladat.</v>
      </c>
      <c r="AU607" s="205" t="s">
        <v>135</v>
      </c>
      <c r="AV607" s="205" t="s">
        <v>135</v>
      </c>
      <c r="AW607" s="206">
        <f>COUNTA($G$3:G607)</f>
        <v>605</v>
      </c>
      <c r="AY607" s="8">
        <f>VLOOKUP($G607,Összesítő!$B:$F,3,FALSE)</f>
        <v>3185</v>
      </c>
      <c r="AZ607" s="8">
        <f t="shared" si="1856"/>
        <v>0</v>
      </c>
      <c r="BA607" s="5">
        <f t="shared" si="1857"/>
        <v>1</v>
      </c>
      <c r="BB607" s="5" t="str">
        <f t="shared" si="1858"/>
        <v>R</v>
      </c>
      <c r="BC607" s="5">
        <f t="shared" ref="BC607" si="1896">IF(OR(BB607="R",BB607="RH"),1,0)</f>
        <v>1</v>
      </c>
      <c r="BD607" s="5">
        <f t="shared" si="1860"/>
        <v>0</v>
      </c>
      <c r="BE607" s="5">
        <f t="shared" si="1861"/>
        <v>0</v>
      </c>
      <c r="BF607" s="8" t="str">
        <f t="shared" si="1862"/>
        <v>A forrás egyenlő a költséggel (I.ütem).</v>
      </c>
      <c r="BG607" s="5">
        <f t="shared" si="1863"/>
        <v>1</v>
      </c>
      <c r="BH607" s="5">
        <f t="shared" si="1864"/>
        <v>1</v>
      </c>
      <c r="BI607" s="5">
        <f t="shared" si="1865"/>
        <v>0</v>
      </c>
      <c r="BJ607" s="5">
        <f t="shared" si="1866"/>
        <v>1</v>
      </c>
      <c r="BK607" s="5">
        <f t="shared" ref="BK607" si="1897">IF(AND($BJ607=1,$O607=$AQ607),1,IF(AND($BJ607=1,$O607&gt;$AQ607,AR607="igen"),1,0))</f>
        <v>1</v>
      </c>
      <c r="BL607" s="4" t="str">
        <f t="shared" si="1868"/>
        <v>Nem hosszútávú a feladat.</v>
      </c>
      <c r="BM607" s="5">
        <f t="shared" si="1869"/>
        <v>1</v>
      </c>
      <c r="BN607" s="5">
        <f t="shared" si="1870"/>
        <v>0</v>
      </c>
      <c r="BO607" s="5">
        <f t="shared" si="1871"/>
        <v>0</v>
      </c>
      <c r="BP607" s="5">
        <f t="shared" si="1872"/>
        <v>0</v>
      </c>
      <c r="BQ607" s="5">
        <f t="shared" si="1873"/>
        <v>0</v>
      </c>
      <c r="BR607" s="8" t="str">
        <f t="shared" si="1874"/>
        <v>Nincs hosszútávú terv!</v>
      </c>
      <c r="BS607" s="5">
        <f t="shared" si="1875"/>
        <v>0</v>
      </c>
      <c r="BT607" s="5">
        <f t="shared" si="1876"/>
        <v>0</v>
      </c>
      <c r="BU607" s="5">
        <f t="shared" si="1877"/>
        <v>1</v>
      </c>
      <c r="BV607" s="5">
        <f t="shared" si="1878"/>
        <v>1</v>
      </c>
      <c r="BW607" s="5">
        <f t="shared" si="1879"/>
        <v>1</v>
      </c>
      <c r="BX607" s="5">
        <f t="shared" si="1880"/>
        <v>1</v>
      </c>
      <c r="BY607" s="5">
        <f t="shared" si="1881"/>
        <v>1</v>
      </c>
      <c r="BZ607" s="5">
        <f t="shared" si="1882"/>
        <v>1</v>
      </c>
      <c r="CA607" s="5">
        <f t="shared" si="1883"/>
        <v>1</v>
      </c>
      <c r="CB607" s="5">
        <f t="shared" si="1884"/>
        <v>1</v>
      </c>
      <c r="CC607" s="5">
        <f t="shared" si="1885"/>
        <v>1</v>
      </c>
      <c r="CD607" s="5" t="str">
        <f t="shared" si="1886"/>
        <v>?</v>
      </c>
      <c r="CE607" s="4" t="str">
        <f t="shared" ref="CE607" si="1898">IF($BA607=0,$CD607,IF($BG607=0,"I. ütem forrása nincs kitöltve!",IF($BJ607=0,"II. ütem forrása nincs kitöltve!",IF($BD607=1,"Költségek üteme nem megfelelő (az időtartam és a költség üteme eltér)!",IF(AND(BH607=0,$BA607=1,$BJ607=1,$BD607=1),"Kötelező cellák kitöltve, de az I. ütem forrása hibás!",IF(AND(BJ607=0,$BA607=1,$BJ607=1,$BD607=1),"Kötelező cellák kitöltve, de a II. ütem forrása hibás!",IF(AND($BO607=1,$AZ607&lt;30),"Nullás a rövidtávú feladat és rövid (hiányzik) a hozzá tartozó indoklás!",IF(AND($BP607=1,$AZ607&lt;30),"Nullás a hosszútávú feladat és rövid (hiányzik) a hozzá tartozó indoklás!",IF(AND(BN607=1,C607="2011_RENDKÍVÜLI"),"II. ütemre nem tervezhet Rendkívüli feladatot!",IF(BH607=0,AD607,IF(BK607=0,AS607,IF(AND(BC607=1,$P607&gt;$N607),"EM rendelet 2. melléklet terhére elszámolt költség nem lehet nagyobb az I. ütemre tervezett tényleges költségnél!",IF($AC607&gt;$N607,"Többlet forrást jelölt meg az I. ütemnél! A forrás ne legyen több a költségnél.",IF($AQ607&gt;$O607,"Többlet forrást jelölt meg a II. ütemnél! A forrás ne legyen több a költségnél.","Kitöltés rendben!"))))))))))))))</f>
        <v>Kitöltés rendben!</v>
      </c>
      <c r="CF607" s="5">
        <f t="shared" ref="CF607" si="1899">IF(A607="Kitöltés rendben!",1,0)</f>
        <v>1</v>
      </c>
      <c r="CG607" s="5">
        <f t="shared" si="1889"/>
        <v>1</v>
      </c>
      <c r="CH607" s="5">
        <f t="shared" si="1890"/>
        <v>0</v>
      </c>
    </row>
    <row r="608" spans="1:86" s="2" customFormat="1" ht="30.2" customHeight="1" x14ac:dyDescent="0.25">
      <c r="A608" s="1" t="str">
        <f t="shared" si="1851"/>
        <v>Kitöltés rendben!</v>
      </c>
      <c r="B608" s="200">
        <v>2</v>
      </c>
      <c r="C608" s="199" t="s">
        <v>31</v>
      </c>
      <c r="D608" s="201" t="s">
        <v>815</v>
      </c>
      <c r="E608" s="201" t="s">
        <v>201</v>
      </c>
      <c r="F608" s="202" t="str">
        <f>VLOOKUP($G608,Összesítő!$B:$F,2,FALSE)</f>
        <v>21-32054-1-048-01-10</v>
      </c>
      <c r="G608" s="199" t="s">
        <v>280</v>
      </c>
      <c r="H608" s="202" t="str">
        <f>AY608&amp;"_"&amp;AW608&amp;"_FIV_"&amp;LEFT(Előlap!$B$6,4)</f>
        <v>3185_606_FIV_2026</v>
      </c>
      <c r="I608" s="202" t="str">
        <f>VLOOKUP($G608,Összesítő!$B:$F,5,FALSE)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8" s="202" t="str">
        <f>VLOOKUP($G608,Összesítő!$B:$F,4,FALSE)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8" s="6">
        <f t="shared" si="1810"/>
        <v>38000</v>
      </c>
      <c r="L608" s="200">
        <v>2028</v>
      </c>
      <c r="M608" s="200">
        <v>2028</v>
      </c>
      <c r="N608" s="12">
        <v>0</v>
      </c>
      <c r="O608" s="7">
        <v>38000</v>
      </c>
      <c r="P608" s="7">
        <v>0</v>
      </c>
      <c r="R608" s="7">
        <v>0</v>
      </c>
      <c r="S608" s="7">
        <v>0</v>
      </c>
      <c r="T608" s="7">
        <v>0</v>
      </c>
      <c r="U608" s="7">
        <v>0</v>
      </c>
      <c r="V608" s="7">
        <v>0</v>
      </c>
      <c r="W608" s="7">
        <v>0</v>
      </c>
      <c r="X608" s="7">
        <v>0</v>
      </c>
      <c r="Y608" s="7">
        <v>0</v>
      </c>
      <c r="Z608" s="7">
        <v>0</v>
      </c>
      <c r="AA608" s="7">
        <v>0</v>
      </c>
      <c r="AB608" s="7">
        <v>0</v>
      </c>
      <c r="AC608" s="6">
        <f t="shared" si="1852"/>
        <v>0</v>
      </c>
      <c r="AD608" s="3" t="str">
        <f t="shared" si="1853"/>
        <v>Nem rövidtávú a feladat.</v>
      </c>
      <c r="AF608" s="7">
        <v>38000</v>
      </c>
      <c r="AG608" s="7">
        <v>0</v>
      </c>
      <c r="AH608" s="7">
        <v>0</v>
      </c>
      <c r="AI608" s="7">
        <v>0</v>
      </c>
      <c r="AJ608" s="7">
        <v>0</v>
      </c>
      <c r="AK608" s="7">
        <v>0</v>
      </c>
      <c r="AL608" s="7">
        <v>0</v>
      </c>
      <c r="AM608" s="7">
        <v>0</v>
      </c>
      <c r="AN608" s="7">
        <v>0</v>
      </c>
      <c r="AO608" s="7">
        <v>0</v>
      </c>
      <c r="AP608" s="7">
        <v>0</v>
      </c>
      <c r="AQ608" s="6">
        <f t="shared" si="1854"/>
        <v>38000</v>
      </c>
      <c r="AR608" s="199" t="s">
        <v>203</v>
      </c>
      <c r="AS608" s="3" t="str">
        <f t="shared" si="1855"/>
        <v>A forrás egyenlő a költséggel (II.ütem).</v>
      </c>
      <c r="AU608" s="201" t="s">
        <v>135</v>
      </c>
      <c r="AV608" s="201" t="s">
        <v>135</v>
      </c>
      <c r="AW608" s="202">
        <f>COUNTA($G$3:G608)</f>
        <v>606</v>
      </c>
      <c r="AY608" s="8">
        <f>VLOOKUP($G608,Összesítő!$B:$F,3,FALSE)</f>
        <v>3185</v>
      </c>
      <c r="AZ608" s="8">
        <f t="shared" si="1856"/>
        <v>0</v>
      </c>
      <c r="BA608" s="5">
        <f t="shared" si="1857"/>
        <v>1</v>
      </c>
      <c r="BB608" s="5" t="str">
        <f t="shared" si="1858"/>
        <v>H</v>
      </c>
      <c r="BC608" s="5">
        <f t="shared" si="1859"/>
        <v>0</v>
      </c>
      <c r="BD608" s="5">
        <f t="shared" si="1860"/>
        <v>0</v>
      </c>
      <c r="BE608" s="5">
        <f t="shared" si="1861"/>
        <v>0</v>
      </c>
      <c r="BF608" s="8" t="str">
        <f t="shared" si="1862"/>
        <v>Nem rövidtávú a feladat.</v>
      </c>
      <c r="BG608" s="5">
        <f t="shared" si="1863"/>
        <v>1</v>
      </c>
      <c r="BH608" s="5">
        <f t="shared" si="1864"/>
        <v>1</v>
      </c>
      <c r="BI608" s="5">
        <f t="shared" si="1865"/>
        <v>0</v>
      </c>
      <c r="BJ608" s="5">
        <f t="shared" si="1866"/>
        <v>1</v>
      </c>
      <c r="BK608" s="5">
        <f t="shared" si="1867"/>
        <v>1</v>
      </c>
      <c r="BL608" s="4" t="str">
        <f t="shared" si="1868"/>
        <v>A forrás egyenlő a költséggel (II.ütem).</v>
      </c>
      <c r="BM608" s="5">
        <f t="shared" si="1869"/>
        <v>0</v>
      </c>
      <c r="BN608" s="5">
        <f t="shared" si="1870"/>
        <v>1</v>
      </c>
      <c r="BO608" s="5">
        <f t="shared" si="1871"/>
        <v>0</v>
      </c>
      <c r="BP608" s="5">
        <f t="shared" si="1872"/>
        <v>0</v>
      </c>
      <c r="BQ608" s="5">
        <f t="shared" si="1873"/>
        <v>0</v>
      </c>
      <c r="BR608" s="8">
        <f t="shared" si="1874"/>
        <v>0</v>
      </c>
      <c r="BS608" s="5">
        <f t="shared" si="1875"/>
        <v>0</v>
      </c>
      <c r="BT608" s="5">
        <f t="shared" si="1876"/>
        <v>0</v>
      </c>
      <c r="BU608" s="5">
        <f t="shared" si="1877"/>
        <v>1</v>
      </c>
      <c r="BV608" s="5">
        <f t="shared" si="1878"/>
        <v>1</v>
      </c>
      <c r="BW608" s="5">
        <f t="shared" si="1879"/>
        <v>1</v>
      </c>
      <c r="BX608" s="5">
        <f t="shared" si="1880"/>
        <v>1</v>
      </c>
      <c r="BY608" s="5">
        <f t="shared" si="1881"/>
        <v>1</v>
      </c>
      <c r="BZ608" s="5">
        <f t="shared" si="1882"/>
        <v>1</v>
      </c>
      <c r="CA608" s="5">
        <f t="shared" si="1883"/>
        <v>1</v>
      </c>
      <c r="CB608" s="5">
        <f t="shared" si="1884"/>
        <v>1</v>
      </c>
      <c r="CC608" s="5">
        <f t="shared" si="1885"/>
        <v>1</v>
      </c>
      <c r="CD608" s="5" t="str">
        <f t="shared" si="1886"/>
        <v>?</v>
      </c>
      <c r="CE608" s="4" t="str">
        <f t="shared" si="1887"/>
        <v>Kitöltés rendben!</v>
      </c>
      <c r="CF608" s="5">
        <f t="shared" si="1888"/>
        <v>1</v>
      </c>
      <c r="CG608" s="5">
        <f t="shared" si="1889"/>
        <v>0</v>
      </c>
      <c r="CH608" s="5">
        <f t="shared" si="1890"/>
        <v>1</v>
      </c>
    </row>
    <row r="609" spans="1:86" s="2" customFormat="1" ht="30.2" customHeight="1" x14ac:dyDescent="0.25">
      <c r="A609" s="1" t="str">
        <f t="shared" si="1851"/>
        <v>Kitöltés rendben!</v>
      </c>
      <c r="B609" s="200">
        <v>1</v>
      </c>
      <c r="C609" s="199" t="s">
        <v>37</v>
      </c>
      <c r="D609" s="201" t="s">
        <v>816</v>
      </c>
      <c r="E609" s="201" t="s">
        <v>201</v>
      </c>
      <c r="F609" s="202" t="str">
        <f>VLOOKUP($G609,Összesítő!$B:$F,2,FALSE)</f>
        <v>21-32054-1-048-01-10</v>
      </c>
      <c r="G609" s="199" t="s">
        <v>280</v>
      </c>
      <c r="H609" s="202" t="str">
        <f>AY609&amp;"_"&amp;AW609&amp;"_FIV_"&amp;LEFT(Előlap!$B$6,4)</f>
        <v>3185_607_FIV_2026</v>
      </c>
      <c r="I609" s="202" t="str">
        <f>VLOOKUP($G609,Összesítő!$B:$F,5,FALSE)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09" s="202" t="str">
        <f>VLOOKUP($G609,Összesítő!$B:$F,4,FALSE)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09" s="6">
        <f t="shared" si="1810"/>
        <v>5250</v>
      </c>
      <c r="L609" s="200">
        <v>2027</v>
      </c>
      <c r="M609" s="200">
        <v>2027</v>
      </c>
      <c r="N609" s="12">
        <v>5250</v>
      </c>
      <c r="O609" s="7">
        <v>0</v>
      </c>
      <c r="P609" s="7">
        <v>0</v>
      </c>
      <c r="R609" s="7">
        <v>5250</v>
      </c>
      <c r="S609" s="7">
        <v>0</v>
      </c>
      <c r="T609" s="7">
        <v>0</v>
      </c>
      <c r="U609" s="7">
        <v>0</v>
      </c>
      <c r="V609" s="7">
        <v>0</v>
      </c>
      <c r="W609" s="7">
        <v>0</v>
      </c>
      <c r="X609" s="7">
        <v>0</v>
      </c>
      <c r="Y609" s="7">
        <v>0</v>
      </c>
      <c r="Z609" s="7">
        <v>0</v>
      </c>
      <c r="AA609" s="7">
        <v>0</v>
      </c>
      <c r="AB609" s="7">
        <v>0</v>
      </c>
      <c r="AC609" s="6">
        <f t="shared" si="1852"/>
        <v>5250</v>
      </c>
      <c r="AD609" s="3" t="str">
        <f t="shared" si="1853"/>
        <v>A forrás egyenlő a költséggel (I.ütem).</v>
      </c>
      <c r="AF609" s="7">
        <v>0</v>
      </c>
      <c r="AG609" s="7">
        <v>0</v>
      </c>
      <c r="AH609" s="7">
        <v>0</v>
      </c>
      <c r="AI609" s="7">
        <v>0</v>
      </c>
      <c r="AJ609" s="7">
        <v>0</v>
      </c>
      <c r="AK609" s="7">
        <v>0</v>
      </c>
      <c r="AL609" s="7">
        <v>0</v>
      </c>
      <c r="AM609" s="7">
        <v>0</v>
      </c>
      <c r="AN609" s="7">
        <v>0</v>
      </c>
      <c r="AO609" s="7">
        <v>0</v>
      </c>
      <c r="AP609" s="7">
        <v>0</v>
      </c>
      <c r="AQ609" s="6">
        <f t="shared" si="1854"/>
        <v>0</v>
      </c>
      <c r="AR609" s="199" t="s">
        <v>203</v>
      </c>
      <c r="AS609" s="3" t="str">
        <f t="shared" si="1855"/>
        <v>Nem hosszútávú a feladat.</v>
      </c>
      <c r="AU609" s="201" t="s">
        <v>135</v>
      </c>
      <c r="AV609" s="201" t="s">
        <v>135</v>
      </c>
      <c r="AW609" s="202">
        <f>COUNTA($G$3:G609)</f>
        <v>607</v>
      </c>
      <c r="AY609" s="8">
        <f>VLOOKUP($G609,Összesítő!$B:$F,3,FALSE)</f>
        <v>3185</v>
      </c>
      <c r="AZ609" s="8">
        <f t="shared" si="1856"/>
        <v>0</v>
      </c>
      <c r="BA609" s="5">
        <f t="shared" si="1857"/>
        <v>1</v>
      </c>
      <c r="BB609" s="5" t="str">
        <f t="shared" si="1858"/>
        <v>R</v>
      </c>
      <c r="BC609" s="5">
        <f t="shared" si="1859"/>
        <v>1</v>
      </c>
      <c r="BD609" s="5">
        <f t="shared" si="1860"/>
        <v>0</v>
      </c>
      <c r="BE609" s="5">
        <f t="shared" si="1861"/>
        <v>0</v>
      </c>
      <c r="BF609" s="8" t="str">
        <f t="shared" si="1862"/>
        <v>A forrás egyenlő a költséggel (I.ütem).</v>
      </c>
      <c r="BG609" s="5">
        <f t="shared" si="1863"/>
        <v>1</v>
      </c>
      <c r="BH609" s="5">
        <f t="shared" si="1864"/>
        <v>1</v>
      </c>
      <c r="BI609" s="5">
        <f t="shared" si="1865"/>
        <v>0</v>
      </c>
      <c r="BJ609" s="5">
        <f t="shared" si="1866"/>
        <v>1</v>
      </c>
      <c r="BK609" s="5">
        <f t="shared" si="1867"/>
        <v>1</v>
      </c>
      <c r="BL609" s="4" t="str">
        <f t="shared" si="1868"/>
        <v>Nem hosszútávú a feladat.</v>
      </c>
      <c r="BM609" s="5">
        <f t="shared" si="1869"/>
        <v>1</v>
      </c>
      <c r="BN609" s="5">
        <f t="shared" si="1870"/>
        <v>0</v>
      </c>
      <c r="BO609" s="5">
        <f t="shared" si="1871"/>
        <v>0</v>
      </c>
      <c r="BP609" s="5">
        <f t="shared" si="1872"/>
        <v>0</v>
      </c>
      <c r="BQ609" s="5">
        <f t="shared" si="1873"/>
        <v>0</v>
      </c>
      <c r="BR609" s="8" t="str">
        <f t="shared" si="1874"/>
        <v>Nincs hosszútávú terv!</v>
      </c>
      <c r="BS609" s="5">
        <f t="shared" si="1875"/>
        <v>0</v>
      </c>
      <c r="BT609" s="5">
        <f t="shared" si="1876"/>
        <v>0</v>
      </c>
      <c r="BU609" s="5">
        <f t="shared" si="1877"/>
        <v>1</v>
      </c>
      <c r="BV609" s="5">
        <f t="shared" si="1878"/>
        <v>1</v>
      </c>
      <c r="BW609" s="5">
        <f t="shared" si="1879"/>
        <v>1</v>
      </c>
      <c r="BX609" s="5">
        <f t="shared" si="1880"/>
        <v>1</v>
      </c>
      <c r="BY609" s="5">
        <f t="shared" si="1881"/>
        <v>1</v>
      </c>
      <c r="BZ609" s="5">
        <f t="shared" si="1882"/>
        <v>1</v>
      </c>
      <c r="CA609" s="5">
        <f t="shared" si="1883"/>
        <v>1</v>
      </c>
      <c r="CB609" s="5">
        <f t="shared" si="1884"/>
        <v>1</v>
      </c>
      <c r="CC609" s="5">
        <f t="shared" si="1885"/>
        <v>1</v>
      </c>
      <c r="CD609" s="5" t="str">
        <f t="shared" si="1886"/>
        <v>?</v>
      </c>
      <c r="CE609" s="4" t="str">
        <f t="shared" si="1887"/>
        <v>Kitöltés rendben!</v>
      </c>
      <c r="CF609" s="5">
        <f t="shared" si="1888"/>
        <v>1</v>
      </c>
      <c r="CG609" s="5">
        <f t="shared" si="1889"/>
        <v>1</v>
      </c>
      <c r="CH609" s="5">
        <f t="shared" si="1890"/>
        <v>0</v>
      </c>
    </row>
    <row r="610" spans="1:86" s="2" customFormat="1" ht="30.2" customHeight="1" x14ac:dyDescent="0.25">
      <c r="A610" s="1" t="str">
        <f t="shared" si="1851"/>
        <v>Kitöltés rendben!</v>
      </c>
      <c r="B610" s="200">
        <v>2</v>
      </c>
      <c r="C610" s="199" t="s">
        <v>24</v>
      </c>
      <c r="D610" s="201" t="s">
        <v>817</v>
      </c>
      <c r="E610" s="201" t="s">
        <v>201</v>
      </c>
      <c r="F610" s="202" t="str">
        <f>VLOOKUP($G610,Összesítő!$B:$F,2,FALSE)</f>
        <v>21-32054-1-048-01-10</v>
      </c>
      <c r="G610" s="199" t="s">
        <v>280</v>
      </c>
      <c r="H610" s="202" t="str">
        <f>AY610&amp;"_"&amp;AW610&amp;"_FIV_"&amp;LEFT(Előlap!$B$6,4)</f>
        <v>3185_608_FIV_2026</v>
      </c>
      <c r="I610" s="202" t="str">
        <f>VLOOKUP($G610,Összesítő!$B:$F,5,FALSE)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0" s="202" t="str">
        <f>VLOOKUP($G610,Összesítő!$B:$F,4,FALSE)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0" s="6">
        <f t="shared" si="1810"/>
        <v>40000</v>
      </c>
      <c r="L610" s="200">
        <v>2028</v>
      </c>
      <c r="M610" s="200">
        <v>2028</v>
      </c>
      <c r="N610" s="12">
        <v>0</v>
      </c>
      <c r="O610" s="7">
        <v>40000</v>
      </c>
      <c r="P610" s="7">
        <v>0</v>
      </c>
      <c r="R610" s="7">
        <v>0</v>
      </c>
      <c r="S610" s="7">
        <v>0</v>
      </c>
      <c r="T610" s="7">
        <v>0</v>
      </c>
      <c r="U610" s="7">
        <v>0</v>
      </c>
      <c r="V610" s="7">
        <v>0</v>
      </c>
      <c r="W610" s="7">
        <v>0</v>
      </c>
      <c r="X610" s="7">
        <v>0</v>
      </c>
      <c r="Y610" s="7">
        <v>0</v>
      </c>
      <c r="Z610" s="7">
        <v>0</v>
      </c>
      <c r="AA610" s="7">
        <v>0</v>
      </c>
      <c r="AB610" s="7">
        <v>0</v>
      </c>
      <c r="AC610" s="6">
        <f t="shared" si="1852"/>
        <v>0</v>
      </c>
      <c r="AD610" s="3" t="str">
        <f t="shared" si="1853"/>
        <v>Nem rövidtávú a feladat.</v>
      </c>
      <c r="AF610" s="7">
        <v>40000</v>
      </c>
      <c r="AG610" s="7">
        <v>0</v>
      </c>
      <c r="AH610" s="7">
        <v>0</v>
      </c>
      <c r="AI610" s="7">
        <v>0</v>
      </c>
      <c r="AJ610" s="7">
        <v>0</v>
      </c>
      <c r="AK610" s="7">
        <v>0</v>
      </c>
      <c r="AL610" s="7">
        <v>0</v>
      </c>
      <c r="AM610" s="7">
        <v>0</v>
      </c>
      <c r="AN610" s="7">
        <v>0</v>
      </c>
      <c r="AO610" s="7">
        <v>0</v>
      </c>
      <c r="AP610" s="7">
        <v>0</v>
      </c>
      <c r="AQ610" s="6">
        <f t="shared" si="1854"/>
        <v>40000</v>
      </c>
      <c r="AR610" s="199" t="s">
        <v>203</v>
      </c>
      <c r="AS610" s="3" t="str">
        <f t="shared" si="1855"/>
        <v>A forrás egyenlő a költséggel (II.ütem).</v>
      </c>
      <c r="AU610" s="201" t="s">
        <v>135</v>
      </c>
      <c r="AV610" s="201" t="s">
        <v>135</v>
      </c>
      <c r="AW610" s="202">
        <f>COUNTA($G$3:G610)</f>
        <v>608</v>
      </c>
      <c r="AY610" s="8">
        <f>VLOOKUP($G610,Összesítő!$B:$F,3,FALSE)</f>
        <v>3185</v>
      </c>
      <c r="AZ610" s="8">
        <f t="shared" si="1856"/>
        <v>0</v>
      </c>
      <c r="BA610" s="5">
        <f t="shared" si="1857"/>
        <v>1</v>
      </c>
      <c r="BB610" s="5" t="str">
        <f t="shared" si="1858"/>
        <v>H</v>
      </c>
      <c r="BC610" s="5">
        <f t="shared" si="1859"/>
        <v>0</v>
      </c>
      <c r="BD610" s="5">
        <f t="shared" si="1860"/>
        <v>0</v>
      </c>
      <c r="BE610" s="5">
        <f t="shared" si="1861"/>
        <v>0</v>
      </c>
      <c r="BF610" s="8" t="str">
        <f t="shared" si="1862"/>
        <v>Nem rövidtávú a feladat.</v>
      </c>
      <c r="BG610" s="5">
        <f t="shared" si="1863"/>
        <v>1</v>
      </c>
      <c r="BH610" s="5">
        <f t="shared" si="1864"/>
        <v>1</v>
      </c>
      <c r="BI610" s="5">
        <f t="shared" si="1865"/>
        <v>0</v>
      </c>
      <c r="BJ610" s="5">
        <f t="shared" si="1866"/>
        <v>1</v>
      </c>
      <c r="BK610" s="5">
        <f t="shared" si="1867"/>
        <v>1</v>
      </c>
      <c r="BL610" s="4" t="str">
        <f t="shared" si="1868"/>
        <v>A forrás egyenlő a költséggel (II.ütem).</v>
      </c>
      <c r="BM610" s="5">
        <f t="shared" si="1869"/>
        <v>0</v>
      </c>
      <c r="BN610" s="5">
        <f t="shared" si="1870"/>
        <v>1</v>
      </c>
      <c r="BO610" s="5">
        <f t="shared" si="1871"/>
        <v>0</v>
      </c>
      <c r="BP610" s="5">
        <f t="shared" si="1872"/>
        <v>0</v>
      </c>
      <c r="BQ610" s="5">
        <f t="shared" si="1873"/>
        <v>0</v>
      </c>
      <c r="BR610" s="8">
        <f t="shared" si="1874"/>
        <v>0</v>
      </c>
      <c r="BS610" s="5">
        <f t="shared" si="1875"/>
        <v>0</v>
      </c>
      <c r="BT610" s="5">
        <f t="shared" si="1876"/>
        <v>0</v>
      </c>
      <c r="BU610" s="5">
        <f t="shared" si="1877"/>
        <v>1</v>
      </c>
      <c r="BV610" s="5">
        <f t="shared" si="1878"/>
        <v>1</v>
      </c>
      <c r="BW610" s="5">
        <f t="shared" si="1879"/>
        <v>1</v>
      </c>
      <c r="BX610" s="5">
        <f t="shared" si="1880"/>
        <v>1</v>
      </c>
      <c r="BY610" s="5">
        <f t="shared" si="1881"/>
        <v>1</v>
      </c>
      <c r="BZ610" s="5">
        <f t="shared" si="1882"/>
        <v>1</v>
      </c>
      <c r="CA610" s="5">
        <f t="shared" si="1883"/>
        <v>1</v>
      </c>
      <c r="CB610" s="5">
        <f t="shared" si="1884"/>
        <v>1</v>
      </c>
      <c r="CC610" s="5">
        <f t="shared" si="1885"/>
        <v>1</v>
      </c>
      <c r="CD610" s="5" t="str">
        <f t="shared" si="1886"/>
        <v>?</v>
      </c>
      <c r="CE610" s="4" t="str">
        <f t="shared" si="1887"/>
        <v>Kitöltés rendben!</v>
      </c>
      <c r="CF610" s="5">
        <f t="shared" si="1888"/>
        <v>1</v>
      </c>
      <c r="CG610" s="5">
        <f t="shared" si="1889"/>
        <v>0</v>
      </c>
      <c r="CH610" s="5">
        <f t="shared" si="1890"/>
        <v>1</v>
      </c>
    </row>
    <row r="611" spans="1:86" s="2" customFormat="1" ht="30.2" customHeight="1" x14ac:dyDescent="0.25">
      <c r="A611" s="1" t="str">
        <f t="shared" si="1851"/>
        <v>Kitöltés rendben!</v>
      </c>
      <c r="B611" s="200">
        <v>1</v>
      </c>
      <c r="C611" s="199" t="s">
        <v>24</v>
      </c>
      <c r="D611" s="201" t="s">
        <v>818</v>
      </c>
      <c r="E611" s="201" t="s">
        <v>201</v>
      </c>
      <c r="F611" s="202" t="str">
        <f>VLOOKUP($G611,Összesítő!$B:$F,2,FALSE)</f>
        <v>21-32054-1-048-01-10</v>
      </c>
      <c r="G611" s="199" t="s">
        <v>280</v>
      </c>
      <c r="H611" s="202" t="str">
        <f>AY611&amp;"_"&amp;AW611&amp;"_FIV_"&amp;LEFT(Előlap!$B$6,4)</f>
        <v>3185_609_FIV_2026</v>
      </c>
      <c r="I611" s="202" t="str">
        <f>VLOOKUP($G611,Összesítő!$B:$F,5,FALSE)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1" s="202" t="str">
        <f>VLOOKUP($G611,Összesítő!$B:$F,4,FALSE)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1" s="6">
        <f t="shared" si="1810"/>
        <v>11600</v>
      </c>
      <c r="L611" s="200">
        <v>2027</v>
      </c>
      <c r="M611" s="200">
        <v>2027</v>
      </c>
      <c r="N611" s="12">
        <v>11600</v>
      </c>
      <c r="O611" s="7">
        <v>0</v>
      </c>
      <c r="P611" s="7">
        <v>0</v>
      </c>
      <c r="R611" s="7">
        <v>11600</v>
      </c>
      <c r="S611" s="7">
        <v>0</v>
      </c>
      <c r="T611" s="7">
        <v>0</v>
      </c>
      <c r="U611" s="7">
        <v>0</v>
      </c>
      <c r="V611" s="7">
        <v>0</v>
      </c>
      <c r="W611" s="7">
        <v>0</v>
      </c>
      <c r="X611" s="7">
        <v>0</v>
      </c>
      <c r="Y611" s="7">
        <v>0</v>
      </c>
      <c r="Z611" s="7">
        <v>0</v>
      </c>
      <c r="AA611" s="7">
        <v>0</v>
      </c>
      <c r="AB611" s="7">
        <v>0</v>
      </c>
      <c r="AC611" s="6">
        <f t="shared" si="1852"/>
        <v>11600</v>
      </c>
      <c r="AD611" s="3" t="str">
        <f t="shared" si="1853"/>
        <v>A forrás egyenlő a költséggel (I.ütem).</v>
      </c>
      <c r="AF611" s="7">
        <v>0</v>
      </c>
      <c r="AG611" s="7">
        <v>0</v>
      </c>
      <c r="AH611" s="7">
        <v>0</v>
      </c>
      <c r="AI611" s="7">
        <v>0</v>
      </c>
      <c r="AJ611" s="7">
        <v>0</v>
      </c>
      <c r="AK611" s="7">
        <v>0</v>
      </c>
      <c r="AL611" s="7">
        <v>0</v>
      </c>
      <c r="AM611" s="7">
        <v>0</v>
      </c>
      <c r="AN611" s="7">
        <v>0</v>
      </c>
      <c r="AO611" s="7">
        <v>0</v>
      </c>
      <c r="AP611" s="7">
        <v>0</v>
      </c>
      <c r="AQ611" s="6">
        <f t="shared" si="1854"/>
        <v>0</v>
      </c>
      <c r="AR611" s="199" t="s">
        <v>203</v>
      </c>
      <c r="AS611" s="3" t="str">
        <f t="shared" si="1855"/>
        <v>Nem hosszútávú a feladat.</v>
      </c>
      <c r="AU611" s="201" t="s">
        <v>135</v>
      </c>
      <c r="AV611" s="201" t="s">
        <v>135</v>
      </c>
      <c r="AW611" s="202">
        <f>COUNTA($G$3:G611)</f>
        <v>609</v>
      </c>
      <c r="AY611" s="8">
        <f>VLOOKUP($G611,Összesítő!$B:$F,3,FALSE)</f>
        <v>3185</v>
      </c>
      <c r="AZ611" s="8">
        <f t="shared" si="1856"/>
        <v>0</v>
      </c>
      <c r="BA611" s="5">
        <f t="shared" si="1857"/>
        <v>1</v>
      </c>
      <c r="BB611" s="5" t="str">
        <f t="shared" si="1858"/>
        <v>R</v>
      </c>
      <c r="BC611" s="5">
        <f t="shared" si="1859"/>
        <v>1</v>
      </c>
      <c r="BD611" s="5">
        <f t="shared" si="1860"/>
        <v>0</v>
      </c>
      <c r="BE611" s="5">
        <f t="shared" si="1861"/>
        <v>0</v>
      </c>
      <c r="BF611" s="8" t="str">
        <f t="shared" si="1862"/>
        <v>A forrás egyenlő a költséggel (I.ütem).</v>
      </c>
      <c r="BG611" s="5">
        <f t="shared" si="1863"/>
        <v>1</v>
      </c>
      <c r="BH611" s="5">
        <f t="shared" si="1864"/>
        <v>1</v>
      </c>
      <c r="BI611" s="5">
        <f t="shared" si="1865"/>
        <v>0</v>
      </c>
      <c r="BJ611" s="5">
        <f t="shared" si="1866"/>
        <v>1</v>
      </c>
      <c r="BK611" s="5">
        <f t="shared" si="1867"/>
        <v>1</v>
      </c>
      <c r="BL611" s="4" t="str">
        <f t="shared" si="1868"/>
        <v>Nem hosszútávú a feladat.</v>
      </c>
      <c r="BM611" s="5">
        <f t="shared" si="1869"/>
        <v>1</v>
      </c>
      <c r="BN611" s="5">
        <f t="shared" si="1870"/>
        <v>0</v>
      </c>
      <c r="BO611" s="5">
        <f t="shared" si="1871"/>
        <v>0</v>
      </c>
      <c r="BP611" s="5">
        <f t="shared" si="1872"/>
        <v>0</v>
      </c>
      <c r="BQ611" s="5">
        <f t="shared" si="1873"/>
        <v>0</v>
      </c>
      <c r="BR611" s="8" t="str">
        <f t="shared" si="1874"/>
        <v>Nincs hosszútávú terv!</v>
      </c>
      <c r="BS611" s="5">
        <f t="shared" si="1875"/>
        <v>0</v>
      </c>
      <c r="BT611" s="5">
        <f t="shared" si="1876"/>
        <v>0</v>
      </c>
      <c r="BU611" s="5">
        <f t="shared" si="1877"/>
        <v>1</v>
      </c>
      <c r="BV611" s="5">
        <f t="shared" si="1878"/>
        <v>1</v>
      </c>
      <c r="BW611" s="5">
        <f t="shared" si="1879"/>
        <v>1</v>
      </c>
      <c r="BX611" s="5">
        <f t="shared" si="1880"/>
        <v>1</v>
      </c>
      <c r="BY611" s="5">
        <f t="shared" si="1881"/>
        <v>1</v>
      </c>
      <c r="BZ611" s="5">
        <f t="shared" si="1882"/>
        <v>1</v>
      </c>
      <c r="CA611" s="5">
        <f t="shared" si="1883"/>
        <v>1</v>
      </c>
      <c r="CB611" s="5">
        <f t="shared" si="1884"/>
        <v>1</v>
      </c>
      <c r="CC611" s="5">
        <f t="shared" si="1885"/>
        <v>1</v>
      </c>
      <c r="CD611" s="5" t="str">
        <f t="shared" si="1886"/>
        <v>?</v>
      </c>
      <c r="CE611" s="4" t="str">
        <f t="shared" si="1887"/>
        <v>Kitöltés rendben!</v>
      </c>
      <c r="CF611" s="5">
        <f t="shared" si="1888"/>
        <v>1</v>
      </c>
      <c r="CG611" s="5">
        <f t="shared" si="1889"/>
        <v>1</v>
      </c>
      <c r="CH611" s="5">
        <f t="shared" si="1890"/>
        <v>0</v>
      </c>
    </row>
    <row r="612" spans="1:86" s="2" customFormat="1" ht="30.2" customHeight="1" x14ac:dyDescent="0.25">
      <c r="A612" s="1" t="str">
        <f t="shared" ref="A612:A616" si="1900">IF($G612="","Nincs VKR kiválasztva!",CE612)</f>
        <v>Kitöltés rendben!</v>
      </c>
      <c r="B612" s="200">
        <v>2</v>
      </c>
      <c r="C612" s="199" t="s">
        <v>24</v>
      </c>
      <c r="D612" s="201" t="s">
        <v>819</v>
      </c>
      <c r="E612" s="201" t="s">
        <v>201</v>
      </c>
      <c r="F612" s="202" t="str">
        <f>VLOOKUP($G612,Összesítő!$B:$F,2,FALSE)</f>
        <v>21-32054-1-048-01-10</v>
      </c>
      <c r="G612" s="199" t="s">
        <v>280</v>
      </c>
      <c r="H612" s="202" t="str">
        <f>AY612&amp;"_"&amp;AW612&amp;"_FIV_"&amp;LEFT(Előlap!$B$6,4)</f>
        <v>3185_610_FIV_2026</v>
      </c>
      <c r="I612" s="202" t="str">
        <f>VLOOKUP($G612,Összesítő!$B:$F,5,FALSE)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2" s="202" t="str">
        <f>VLOOKUP($G612,Összesítő!$B:$F,4,FALSE)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2" s="6">
        <f t="shared" si="1810"/>
        <v>35000</v>
      </c>
      <c r="L612" s="200">
        <v>2028</v>
      </c>
      <c r="M612" s="200">
        <v>2028</v>
      </c>
      <c r="N612" s="12">
        <v>0</v>
      </c>
      <c r="O612" s="7">
        <v>35000</v>
      </c>
      <c r="P612" s="7">
        <v>0</v>
      </c>
      <c r="R612" s="7">
        <v>0</v>
      </c>
      <c r="S612" s="7">
        <v>0</v>
      </c>
      <c r="T612" s="7">
        <v>0</v>
      </c>
      <c r="U612" s="7">
        <v>0</v>
      </c>
      <c r="V612" s="7">
        <v>0</v>
      </c>
      <c r="W612" s="7">
        <v>0</v>
      </c>
      <c r="X612" s="7">
        <v>0</v>
      </c>
      <c r="Y612" s="7">
        <v>0</v>
      </c>
      <c r="Z612" s="7">
        <v>0</v>
      </c>
      <c r="AA612" s="7">
        <v>0</v>
      </c>
      <c r="AB612" s="7">
        <v>0</v>
      </c>
      <c r="AC612" s="6">
        <f t="shared" ref="AC612:AC616" si="1901">SUM(R612:AB612)</f>
        <v>0</v>
      </c>
      <c r="AD612" s="3" t="str">
        <f t="shared" ref="AD612:AD616" si="1902">IF($G612="","Nincs VKR kiválasztva!",IF(BA612=0,"Hiányos kitöltés!",BF612))</f>
        <v>Nem rövidtávú a feladat.</v>
      </c>
      <c r="AF612" s="7">
        <v>35000</v>
      </c>
      <c r="AG612" s="7">
        <v>0</v>
      </c>
      <c r="AH612" s="7">
        <v>0</v>
      </c>
      <c r="AI612" s="7">
        <v>0</v>
      </c>
      <c r="AJ612" s="7">
        <v>0</v>
      </c>
      <c r="AK612" s="7">
        <v>0</v>
      </c>
      <c r="AL612" s="7">
        <v>0</v>
      </c>
      <c r="AM612" s="7">
        <v>0</v>
      </c>
      <c r="AN612" s="7">
        <v>0</v>
      </c>
      <c r="AO612" s="7">
        <v>0</v>
      </c>
      <c r="AP612" s="7">
        <v>0</v>
      </c>
      <c r="AQ612" s="6">
        <f t="shared" ref="AQ612:AQ616" si="1903">SUM(AF612:AP612)</f>
        <v>35000</v>
      </c>
      <c r="AR612" s="199" t="s">
        <v>203</v>
      </c>
      <c r="AS612" s="3" t="str">
        <f t="shared" ref="AS612:AS616" si="1904">IF($G612="","Nincs VKR kiválasztva!",IF($BA612=0,"Hiányos kitöltés!",IF($BN612=0,"Nem hosszútávú a feladat.",$BL612)))</f>
        <v>A forrás egyenlő a költséggel (II.ütem).</v>
      </c>
      <c r="AU612" s="201" t="s">
        <v>135</v>
      </c>
      <c r="AV612" s="201" t="s">
        <v>135</v>
      </c>
      <c r="AW612" s="202">
        <f>COUNTA($G$3:G612)</f>
        <v>610</v>
      </c>
      <c r="AY612" s="8">
        <f>VLOOKUP($G612,Összesítő!$B:$F,3,FALSE)</f>
        <v>3185</v>
      </c>
      <c r="AZ612" s="8">
        <f t="shared" ref="AZ612:AZ616" si="1905">LEN($AU612)</f>
        <v>0</v>
      </c>
      <c r="BA612" s="5">
        <f t="shared" ref="BA612:BA616" si="1906">IF(OR($B612="",$C612="",$D612="",$E612="",$F612="",$L612="",$M612="",$N612="",$O612="",$P612=""),0,1)</f>
        <v>1</v>
      </c>
      <c r="BB612" s="5" t="str">
        <f t="shared" ref="BB612:BB616" si="1907">IF($F612="",0,IF(AND($L612=2027,$M612=2027),"R",IF(AND($L612=2027,$M612&gt;2027),"RH",IF(AND($L612&gt;2027,$M612&gt;2027),"H","x"))))</f>
        <v>H</v>
      </c>
      <c r="BC612" s="5">
        <f t="shared" ref="BC612:BC616" si="1908">IF(OR(BB612="R",BB612="RH"),1,0)</f>
        <v>0</v>
      </c>
      <c r="BD612" s="5">
        <f t="shared" ref="BD612:BD616" si="1909">IF(AND($BB612="R",$O612&gt;0),1,IF(AND($BB612="H",$N612&gt;0),1,0))</f>
        <v>0</v>
      </c>
      <c r="BE612" s="5">
        <f t="shared" ref="BE612:BE616" si="1910">IF($AC612&lt;$N612,1,IF($AC612=$N612,0))</f>
        <v>0</v>
      </c>
      <c r="BF612" s="8" t="str">
        <f t="shared" ref="BF612:BF616" si="1911">IF($L612&gt;2027,"Nem rövidtávú a feladat.",IF($BE612=1,"Az I. ütem nem lehet forráshiányos!",IF($AC612&gt;$N612,"Többlet forrást jelölt meg az I. ütemnél! A forrás ne legyen több a költségnél.",IF($AC612=$N612,"A forrás egyenlő a költséggel (I.ütem).",0))))</f>
        <v>Nem rövidtávú a feladat.</v>
      </c>
      <c r="BG612" s="5">
        <f t="shared" ref="BG612:BG616" si="1912">IF(AND($R612&lt;&gt;"",$S612&lt;&gt;"",$T612&lt;&gt;"",$U612&lt;&gt;"",$V612&lt;&gt;"",$W612&lt;&gt;"",$X612&lt;&gt;"",$Y612&lt;&gt;"",$Z612&lt;&gt;"",$AA612&lt;&gt;"",$AB612&lt;&gt;""),1,0)</f>
        <v>1</v>
      </c>
      <c r="BH612" s="5">
        <f t="shared" ref="BH612:BH616" si="1913">IF(AND($BG612=1,$N612=$AC612),1,0)</f>
        <v>1</v>
      </c>
      <c r="BI612" s="5">
        <f t="shared" ref="BI612:BI616" si="1914">IF($AQ612&lt;$O612,1,0)</f>
        <v>0</v>
      </c>
      <c r="BJ612" s="5">
        <f t="shared" ref="BJ612:BJ616" si="1915">IF(AND($AF612&lt;&gt;"",$AG612&lt;&gt;"",$AH612&lt;&gt;"",$AI612&lt;&gt;"",$AJ612&lt;&gt;"",$AK612&lt;&gt;"",$AL612&lt;&gt;"",$AM612&lt;&gt;"",$AN612&lt;&gt;"",$AO612&lt;&gt;"",$AP612&lt;&gt;""),1,0)</f>
        <v>1</v>
      </c>
      <c r="BK612" s="5">
        <f t="shared" ref="BK612:BK616" si="1916">IF(AND($BJ612=1,$O612=$AQ612),1,IF(AND($BJ612=1,$O612&gt;$AQ612,AR612="igen"),1,0))</f>
        <v>1</v>
      </c>
      <c r="BL612" s="4" t="str">
        <f t="shared" ref="BL612:BL616" si="1917">IF($M612&lt;2028,"Nem hosszútávú a feladat.",IF(AND($BI612=1,$AR612="nem"),"Forráshiányos a feladat? Jelölje az AR-oszlopban!",IF(AND($BI612=0,$AR612="igen"),"Forráshiányosnak jelölte a feladat az AR-oszlopban, de a forrás költség adatok alapnján nem az!",IF(AND($BI612=1,$AR612="igen"),"Forráshiányos a feladat!",IF($AQ612&gt;$O612,"Többlet forrást jelölt meg a II. ütemnél! A forrás ne legyen több a költségnél.",IF($AQ612=$O612,"A forrás egyenlő a költséggel (II.ütem).",0))))))</f>
        <v>A forrás egyenlő a költséggel (II.ütem).</v>
      </c>
      <c r="BM612" s="5">
        <f t="shared" ref="BM612:BM616" si="1918">IF($M612&lt;2028,1,0)</f>
        <v>0</v>
      </c>
      <c r="BN612" s="5">
        <f t="shared" ref="BN612:BN616" si="1919">IF($M612&gt;2027,1,0)</f>
        <v>1</v>
      </c>
      <c r="BO612" s="5">
        <f t="shared" ref="BO612:BO616" si="1920">IF(AND($BM612=1,$N612=0),1,0)</f>
        <v>0</v>
      </c>
      <c r="BP612" s="5">
        <f t="shared" ref="BP612:BP616" si="1921">IF(AND($BN612=1,$O612=0),1,0)</f>
        <v>0</v>
      </c>
      <c r="BQ612" s="5">
        <f t="shared" ref="BQ612:BQ616" si="1922">IF(AND($BB612="R",$N612=0,$AZ612&gt;29),1,IF(AND($BB612="RH",$N612=0,$AZ612&gt;29),1,0))</f>
        <v>0</v>
      </c>
      <c r="BR612" s="8">
        <f t="shared" ref="BR612:BR616" si="1923">IF($BN612=0,"Nincs hosszútávú terv!",IF(AND($BB612="H",$O612=0,$AZ612=0),"Nullás a hosszútávú feladat és nincs hozzá indoklás!",IF(AND($BB612="RH",$O612=0,$AZ612=0),"Nullás a hosszútávú feladat és nincs hozzá indoklás!",IF(AND($BB612="R",$O612=0,$AZ612&lt;300),"Nullás a hosszútávú feladat és rövid hozzá az indoklás!",IF(AND($BB612="RH",$O612=0,$AZ612&lt;300),"Nullás a hosszútávú feladat és rövid hozzá az indoklás!",0)))))</f>
        <v>0</v>
      </c>
      <c r="BS612" s="5">
        <f t="shared" ref="BS612:BS616" si="1924">IF(AND($BB612="R",$N612=0,$AZ612&gt;29),1,IF(AND($BB612="RH",$N612=0,$AZ612&gt;29),1,0))</f>
        <v>0</v>
      </c>
      <c r="BT612" s="5">
        <f t="shared" ref="BT612:BT616" si="1925">IF(AND($BB612="H",$O612=0,$AZ612&gt;29),1,IF(AND($BB612="RH",$O612=0,$AZ612&gt;29),1,0))</f>
        <v>0</v>
      </c>
      <c r="BU612" s="5">
        <f t="shared" ref="BU612:BU616" si="1926">IF($B612="",0,1)</f>
        <v>1</v>
      </c>
      <c r="BV612" s="5">
        <f t="shared" ref="BV612:BV616" si="1927">IF($C612="",0,1)</f>
        <v>1</v>
      </c>
      <c r="BW612" s="5">
        <f t="shared" ref="BW612:BW616" si="1928">IF($D612="",0,1)</f>
        <v>1</v>
      </c>
      <c r="BX612" s="5">
        <f t="shared" ref="BX612:BX616" si="1929">IF($E612="",0,1)</f>
        <v>1</v>
      </c>
      <c r="BY612" s="5">
        <f t="shared" ref="BY612:BY616" si="1930">IF($L612="",0,1)</f>
        <v>1</v>
      </c>
      <c r="BZ612" s="5">
        <f t="shared" ref="BZ612:BZ616" si="1931">IF($M612="",0,1)</f>
        <v>1</v>
      </c>
      <c r="CA612" s="5">
        <f t="shared" ref="CA612:CA616" si="1932">IF($N612="",0,1)</f>
        <v>1</v>
      </c>
      <c r="CB612" s="5">
        <f t="shared" ref="CB612:CB616" si="1933">IF($O612="",0,1)</f>
        <v>1</v>
      </c>
      <c r="CC612" s="5">
        <f t="shared" ref="CC612:CC616" si="1934">IF($P612="",0,1)</f>
        <v>1</v>
      </c>
      <c r="CD612" s="5" t="str">
        <f t="shared" ref="CD612:CD616" si="1935">IF(AND($BA612=0,$BU612=0),"Hiányos kitöltés! (B-oszlop üres)",IF(AND($BA612=0,$BV612=0),"Hiányos kitöltés! (C-oszlop üres)",IF(AND($BA612=0,$BW612=0),"Hiányos kitöltés! (D-oszlop üres)",IF(AND($BA612=0,$BX612=0),"Hiányos kitöltés! (E-oszlop üres)",IF(AND($BA612=0,$BY612=0),"Hiányos kitöltés! (L-oszlop üres)",IF(AND($BA612=0,$BZ612=0),"Hiányos kitöltés! (M-oszlop üres)",IF(AND($BA612=0,$CA612=0),"Hiányos kitöltés! (N-oszlop üres)",IF(AND($BA612=0,$CB612=0),"Hiányos kitöltés! (O-oszlop üres)",IF(AND($BA612=0,$CC612=0),"Hiányos kitöltés! (P-oszlop üres)",IF(AND($BA612=0,$BG612=0),"Hiányos kitöltés! (I.ütem forrása hiányos!","?"))))))))))</f>
        <v>?</v>
      </c>
      <c r="CE612" s="4" t="str">
        <f t="shared" ref="CE612:CE616" si="1936">IF($BA612=0,$CD612,IF($BG612=0,"I. ütem forrása nincs kitöltve!",IF($BJ612=0,"II. ütem forrása nincs kitöltve!",IF($BD612=1,"Költségek üteme nem megfelelő (az időtartam és a költség üteme eltér)!",IF(AND(BH612=0,$BA612=1,$BJ612=1,$BD612=1),"Kötelező cellák kitöltve, de az I. ütem forrása hibás!",IF(AND(BJ612=0,$BA612=1,$BJ612=1,$BD612=1),"Kötelező cellák kitöltve, de a II. ütem forrása hibás!",IF(AND($BO612=1,$AZ612&lt;30),"Nullás a rövidtávú feladat és rövid (hiányzik) a hozzá tartozó indoklás!",IF(AND($BP612=1,$AZ612&lt;30),"Nullás a hosszútávú feladat és rövid (hiányzik) a hozzá tartozó indoklás!",IF(AND(BN612=1,C612="2011_RENDKÍVÜLI"),"II. ütemre nem tervezhet Rendkívüli feladatot!",IF(BH612=0,AD612,IF(BK612=0,AS612,IF(AND(BC612=1,$P612&gt;$N612),"EM rendelet 2. melléklet terhére elszámolt költség nem lehet nagyobb az I. ütemre tervezett tényleges költségnél!",IF($AC612&gt;$N612,"Többlet forrást jelölt meg az I. ütemnél! A forrás ne legyen több a költségnél.",IF($AQ612&gt;$O612,"Többlet forrást jelölt meg a II. ütemnél! A forrás ne legyen több a költségnél.","Kitöltés rendben!"))))))))))))))</f>
        <v>Kitöltés rendben!</v>
      </c>
      <c r="CF612" s="5">
        <f t="shared" ref="CF612:CF616" si="1937">IF(A612="Kitöltés rendben!",1,0)</f>
        <v>1</v>
      </c>
      <c r="CG612" s="5">
        <f t="shared" ref="CG612:CG616" si="1938">IF(AND($BB612="R",$CF612=1),1,IF(AND($BB612="RH",$CF612=1),1,0))</f>
        <v>0</v>
      </c>
      <c r="CH612" s="5">
        <f t="shared" ref="CH612:CH616" si="1939">IF(AND($BB612="H",$CF612=1),1,IF(AND($BB612="RH",$CF612=1),1,0))</f>
        <v>1</v>
      </c>
    </row>
    <row r="613" spans="1:86" s="2" customFormat="1" ht="30.2" customHeight="1" x14ac:dyDescent="0.25">
      <c r="A613" s="1" t="str">
        <f t="shared" si="1900"/>
        <v>Kitöltés rendben!</v>
      </c>
      <c r="B613" s="200">
        <v>2</v>
      </c>
      <c r="C613" s="199" t="s">
        <v>24</v>
      </c>
      <c r="D613" s="201" t="s">
        <v>820</v>
      </c>
      <c r="E613" s="201" t="s">
        <v>201</v>
      </c>
      <c r="F613" s="202" t="str">
        <f>VLOOKUP($G613,Összesítő!$B:$F,2,FALSE)</f>
        <v>21-32054-1-048-01-10</v>
      </c>
      <c r="G613" s="199" t="s">
        <v>280</v>
      </c>
      <c r="H613" s="202" t="str">
        <f>AY613&amp;"_"&amp;AW613&amp;"_FIV_"&amp;LEFT(Előlap!$B$6,4)</f>
        <v>3185_611_FIV_2026</v>
      </c>
      <c r="I613" s="202" t="str">
        <f>VLOOKUP($G613,Összesítő!$B:$F,5,FALSE)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3" s="202" t="str">
        <f>VLOOKUP($G613,Összesítő!$B:$F,4,FALSE)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3" s="6">
        <f t="shared" si="1810"/>
        <v>46000</v>
      </c>
      <c r="L613" s="200">
        <v>2029</v>
      </c>
      <c r="M613" s="200">
        <v>2029</v>
      </c>
      <c r="N613" s="12">
        <v>0</v>
      </c>
      <c r="O613" s="7">
        <v>46000</v>
      </c>
      <c r="P613" s="7">
        <v>0</v>
      </c>
      <c r="R613" s="7">
        <v>0</v>
      </c>
      <c r="S613" s="7">
        <v>0</v>
      </c>
      <c r="T613" s="7">
        <v>0</v>
      </c>
      <c r="U613" s="7">
        <v>0</v>
      </c>
      <c r="V613" s="7">
        <v>0</v>
      </c>
      <c r="W613" s="7">
        <v>0</v>
      </c>
      <c r="X613" s="7">
        <v>0</v>
      </c>
      <c r="Y613" s="7">
        <v>0</v>
      </c>
      <c r="Z613" s="7">
        <v>0</v>
      </c>
      <c r="AA613" s="7">
        <v>0</v>
      </c>
      <c r="AB613" s="7">
        <v>0</v>
      </c>
      <c r="AC613" s="6">
        <f t="shared" si="1901"/>
        <v>0</v>
      </c>
      <c r="AD613" s="3" t="str">
        <f t="shared" si="1902"/>
        <v>Nem rövidtávú a feladat.</v>
      </c>
      <c r="AF613" s="7">
        <v>0</v>
      </c>
      <c r="AG613" s="7">
        <v>0</v>
      </c>
      <c r="AH613" s="7">
        <v>0</v>
      </c>
      <c r="AI613" s="7">
        <v>0</v>
      </c>
      <c r="AJ613" s="7">
        <v>0</v>
      </c>
      <c r="AK613" s="7">
        <v>0</v>
      </c>
      <c r="AL613" s="7">
        <v>0</v>
      </c>
      <c r="AM613" s="7">
        <v>0</v>
      </c>
      <c r="AN613" s="7">
        <v>0</v>
      </c>
      <c r="AO613" s="7">
        <v>0</v>
      </c>
      <c r="AP613" s="7">
        <v>0</v>
      </c>
      <c r="AQ613" s="6">
        <f t="shared" si="1903"/>
        <v>0</v>
      </c>
      <c r="AR613" s="199" t="s">
        <v>205</v>
      </c>
      <c r="AS613" s="3" t="str">
        <f t="shared" si="1904"/>
        <v>Forráshiányos a feladat!</v>
      </c>
      <c r="AU613" s="201" t="s">
        <v>135</v>
      </c>
      <c r="AV613" s="201" t="s">
        <v>135</v>
      </c>
      <c r="AW613" s="202">
        <f>COUNTA($G$3:G613)</f>
        <v>611</v>
      </c>
      <c r="AY613" s="8">
        <f>VLOOKUP($G613,Összesítő!$B:$F,3,FALSE)</f>
        <v>3185</v>
      </c>
      <c r="AZ613" s="8">
        <f t="shared" si="1905"/>
        <v>0</v>
      </c>
      <c r="BA613" s="5">
        <f t="shared" si="1906"/>
        <v>1</v>
      </c>
      <c r="BB613" s="5" t="str">
        <f t="shared" si="1907"/>
        <v>H</v>
      </c>
      <c r="BC613" s="5">
        <f t="shared" si="1908"/>
        <v>0</v>
      </c>
      <c r="BD613" s="5">
        <f t="shared" si="1909"/>
        <v>0</v>
      </c>
      <c r="BE613" s="5">
        <f t="shared" si="1910"/>
        <v>0</v>
      </c>
      <c r="BF613" s="8" t="str">
        <f t="shared" si="1911"/>
        <v>Nem rövidtávú a feladat.</v>
      </c>
      <c r="BG613" s="5">
        <f t="shared" si="1912"/>
        <v>1</v>
      </c>
      <c r="BH613" s="5">
        <f t="shared" si="1913"/>
        <v>1</v>
      </c>
      <c r="BI613" s="5">
        <f t="shared" si="1914"/>
        <v>1</v>
      </c>
      <c r="BJ613" s="5">
        <f t="shared" si="1915"/>
        <v>1</v>
      </c>
      <c r="BK613" s="5">
        <f t="shared" si="1916"/>
        <v>1</v>
      </c>
      <c r="BL613" s="4" t="str">
        <f t="shared" si="1917"/>
        <v>Forráshiányos a feladat!</v>
      </c>
      <c r="BM613" s="5">
        <f t="shared" si="1918"/>
        <v>0</v>
      </c>
      <c r="BN613" s="5">
        <f t="shared" si="1919"/>
        <v>1</v>
      </c>
      <c r="BO613" s="5">
        <f t="shared" si="1920"/>
        <v>0</v>
      </c>
      <c r="BP613" s="5">
        <f t="shared" si="1921"/>
        <v>0</v>
      </c>
      <c r="BQ613" s="5">
        <f t="shared" si="1922"/>
        <v>0</v>
      </c>
      <c r="BR613" s="8">
        <f t="shared" si="1923"/>
        <v>0</v>
      </c>
      <c r="BS613" s="5">
        <f t="shared" si="1924"/>
        <v>0</v>
      </c>
      <c r="BT613" s="5">
        <f t="shared" si="1925"/>
        <v>0</v>
      </c>
      <c r="BU613" s="5">
        <f t="shared" si="1926"/>
        <v>1</v>
      </c>
      <c r="BV613" s="5">
        <f t="shared" si="1927"/>
        <v>1</v>
      </c>
      <c r="BW613" s="5">
        <f t="shared" si="1928"/>
        <v>1</v>
      </c>
      <c r="BX613" s="5">
        <f t="shared" si="1929"/>
        <v>1</v>
      </c>
      <c r="BY613" s="5">
        <f t="shared" si="1930"/>
        <v>1</v>
      </c>
      <c r="BZ613" s="5">
        <f t="shared" si="1931"/>
        <v>1</v>
      </c>
      <c r="CA613" s="5">
        <f t="shared" si="1932"/>
        <v>1</v>
      </c>
      <c r="CB613" s="5">
        <f t="shared" si="1933"/>
        <v>1</v>
      </c>
      <c r="CC613" s="5">
        <f t="shared" si="1934"/>
        <v>1</v>
      </c>
      <c r="CD613" s="5" t="str">
        <f t="shared" si="1935"/>
        <v>?</v>
      </c>
      <c r="CE613" s="4" t="str">
        <f t="shared" si="1936"/>
        <v>Kitöltés rendben!</v>
      </c>
      <c r="CF613" s="5">
        <f t="shared" si="1937"/>
        <v>1</v>
      </c>
      <c r="CG613" s="5">
        <f t="shared" si="1938"/>
        <v>0</v>
      </c>
      <c r="CH613" s="5">
        <f t="shared" si="1939"/>
        <v>1</v>
      </c>
    </row>
    <row r="614" spans="1:86" s="2" customFormat="1" ht="30.2" customHeight="1" x14ac:dyDescent="0.25">
      <c r="A614" s="1" t="str">
        <f t="shared" si="1900"/>
        <v>Kitöltés rendben!</v>
      </c>
      <c r="B614" s="200">
        <v>2</v>
      </c>
      <c r="C614" s="199" t="s">
        <v>37</v>
      </c>
      <c r="D614" s="201" t="s">
        <v>821</v>
      </c>
      <c r="E614" s="201" t="s">
        <v>201</v>
      </c>
      <c r="F614" s="202" t="str">
        <f>VLOOKUP($G614,Összesítő!$B:$F,2,FALSE)</f>
        <v>21-32054-1-048-01-10</v>
      </c>
      <c r="G614" s="199" t="s">
        <v>280</v>
      </c>
      <c r="H614" s="202" t="str">
        <f>AY614&amp;"_"&amp;AW614&amp;"_FIV_"&amp;LEFT(Előlap!$B$6,4)</f>
        <v>3185_612_FIV_2026</v>
      </c>
      <c r="I614" s="202" t="str">
        <f>VLOOKUP($G614,Összesítő!$B:$F,5,FALSE)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4" s="202" t="str">
        <f>VLOOKUP($G614,Összesítő!$B:$F,4,FALSE)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4" s="6">
        <f t="shared" si="1810"/>
        <v>38000</v>
      </c>
      <c r="L614" s="200">
        <v>2028</v>
      </c>
      <c r="M614" s="200">
        <v>2028</v>
      </c>
      <c r="N614" s="12">
        <v>0</v>
      </c>
      <c r="O614" s="7">
        <v>38000</v>
      </c>
      <c r="P614" s="7">
        <v>0</v>
      </c>
      <c r="R614" s="7">
        <v>0</v>
      </c>
      <c r="S614" s="7">
        <v>0</v>
      </c>
      <c r="T614" s="7">
        <v>0</v>
      </c>
      <c r="U614" s="7">
        <v>0</v>
      </c>
      <c r="V614" s="7">
        <v>0</v>
      </c>
      <c r="W614" s="7">
        <v>0</v>
      </c>
      <c r="X614" s="7">
        <v>0</v>
      </c>
      <c r="Y614" s="7">
        <v>0</v>
      </c>
      <c r="Z614" s="7">
        <v>0</v>
      </c>
      <c r="AA614" s="7">
        <v>0</v>
      </c>
      <c r="AB614" s="7">
        <v>0</v>
      </c>
      <c r="AC614" s="6">
        <f t="shared" si="1901"/>
        <v>0</v>
      </c>
      <c r="AD614" s="3" t="str">
        <f t="shared" si="1902"/>
        <v>Nem rövidtávú a feladat.</v>
      </c>
      <c r="AF614" s="7">
        <v>38000</v>
      </c>
      <c r="AG614" s="7">
        <v>0</v>
      </c>
      <c r="AH614" s="7">
        <v>0</v>
      </c>
      <c r="AI614" s="7">
        <v>0</v>
      </c>
      <c r="AJ614" s="7">
        <v>0</v>
      </c>
      <c r="AK614" s="7">
        <v>0</v>
      </c>
      <c r="AL614" s="7">
        <v>0</v>
      </c>
      <c r="AM614" s="7">
        <v>0</v>
      </c>
      <c r="AN614" s="7">
        <v>0</v>
      </c>
      <c r="AO614" s="7">
        <v>0</v>
      </c>
      <c r="AP614" s="7">
        <v>0</v>
      </c>
      <c r="AQ614" s="6">
        <f t="shared" si="1903"/>
        <v>38000</v>
      </c>
      <c r="AR614" s="199" t="s">
        <v>203</v>
      </c>
      <c r="AS614" s="3" t="str">
        <f t="shared" si="1904"/>
        <v>A forrás egyenlő a költséggel (II.ütem).</v>
      </c>
      <c r="AU614" s="201" t="s">
        <v>135</v>
      </c>
      <c r="AV614" s="201" t="s">
        <v>135</v>
      </c>
      <c r="AW614" s="202">
        <f>COUNTA($G$3:G614)</f>
        <v>612</v>
      </c>
      <c r="AY614" s="8">
        <f>VLOOKUP($G614,Összesítő!$B:$F,3,FALSE)</f>
        <v>3185</v>
      </c>
      <c r="AZ614" s="8">
        <f t="shared" si="1905"/>
        <v>0</v>
      </c>
      <c r="BA614" s="5">
        <f t="shared" si="1906"/>
        <v>1</v>
      </c>
      <c r="BB614" s="5" t="str">
        <f t="shared" si="1907"/>
        <v>H</v>
      </c>
      <c r="BC614" s="5">
        <f t="shared" si="1908"/>
        <v>0</v>
      </c>
      <c r="BD614" s="5">
        <f t="shared" si="1909"/>
        <v>0</v>
      </c>
      <c r="BE614" s="5">
        <f t="shared" si="1910"/>
        <v>0</v>
      </c>
      <c r="BF614" s="8" t="str">
        <f t="shared" si="1911"/>
        <v>Nem rövidtávú a feladat.</v>
      </c>
      <c r="BG614" s="5">
        <f t="shared" si="1912"/>
        <v>1</v>
      </c>
      <c r="BH614" s="5">
        <f t="shared" si="1913"/>
        <v>1</v>
      </c>
      <c r="BI614" s="5">
        <f t="shared" si="1914"/>
        <v>0</v>
      </c>
      <c r="BJ614" s="5">
        <f t="shared" si="1915"/>
        <v>1</v>
      </c>
      <c r="BK614" s="5">
        <f t="shared" si="1916"/>
        <v>1</v>
      </c>
      <c r="BL614" s="4" t="str">
        <f t="shared" si="1917"/>
        <v>A forrás egyenlő a költséggel (II.ütem).</v>
      </c>
      <c r="BM614" s="5">
        <f t="shared" si="1918"/>
        <v>0</v>
      </c>
      <c r="BN614" s="5">
        <f t="shared" si="1919"/>
        <v>1</v>
      </c>
      <c r="BO614" s="5">
        <f t="shared" si="1920"/>
        <v>0</v>
      </c>
      <c r="BP614" s="5">
        <f t="shared" si="1921"/>
        <v>0</v>
      </c>
      <c r="BQ614" s="5">
        <f t="shared" si="1922"/>
        <v>0</v>
      </c>
      <c r="BR614" s="8">
        <f t="shared" si="1923"/>
        <v>0</v>
      </c>
      <c r="BS614" s="5">
        <f t="shared" si="1924"/>
        <v>0</v>
      </c>
      <c r="BT614" s="5">
        <f t="shared" si="1925"/>
        <v>0</v>
      </c>
      <c r="BU614" s="5">
        <f t="shared" si="1926"/>
        <v>1</v>
      </c>
      <c r="BV614" s="5">
        <f t="shared" si="1927"/>
        <v>1</v>
      </c>
      <c r="BW614" s="5">
        <f t="shared" si="1928"/>
        <v>1</v>
      </c>
      <c r="BX614" s="5">
        <f t="shared" si="1929"/>
        <v>1</v>
      </c>
      <c r="BY614" s="5">
        <f t="shared" si="1930"/>
        <v>1</v>
      </c>
      <c r="BZ614" s="5">
        <f t="shared" si="1931"/>
        <v>1</v>
      </c>
      <c r="CA614" s="5">
        <f t="shared" si="1932"/>
        <v>1</v>
      </c>
      <c r="CB614" s="5">
        <f t="shared" si="1933"/>
        <v>1</v>
      </c>
      <c r="CC614" s="5">
        <f t="shared" si="1934"/>
        <v>1</v>
      </c>
      <c r="CD614" s="5" t="str">
        <f t="shared" si="1935"/>
        <v>?</v>
      </c>
      <c r="CE614" s="4" t="str">
        <f t="shared" si="1936"/>
        <v>Kitöltés rendben!</v>
      </c>
      <c r="CF614" s="5">
        <f t="shared" si="1937"/>
        <v>1</v>
      </c>
      <c r="CG614" s="5">
        <f t="shared" si="1938"/>
        <v>0</v>
      </c>
      <c r="CH614" s="5">
        <f t="shared" si="1939"/>
        <v>1</v>
      </c>
    </row>
    <row r="615" spans="1:86" s="2" customFormat="1" ht="30.2" customHeight="1" x14ac:dyDescent="0.25">
      <c r="A615" s="1" t="str">
        <f t="shared" si="1900"/>
        <v>Kitöltés rendben!</v>
      </c>
      <c r="B615" s="200">
        <v>2</v>
      </c>
      <c r="C615" s="199" t="s">
        <v>37</v>
      </c>
      <c r="D615" s="201" t="s">
        <v>822</v>
      </c>
      <c r="E615" s="201" t="s">
        <v>201</v>
      </c>
      <c r="F615" s="202" t="str">
        <f>VLOOKUP($G615,Összesítő!$B:$F,2,FALSE)</f>
        <v>21-32054-1-048-01-10</v>
      </c>
      <c r="G615" s="199" t="s">
        <v>280</v>
      </c>
      <c r="H615" s="202" t="str">
        <f>AY615&amp;"_"&amp;AW615&amp;"_FIV_"&amp;LEFT(Előlap!$B$6,4)</f>
        <v>3185_613_FIV_2026</v>
      </c>
      <c r="I615" s="202" t="str">
        <f>VLOOKUP($G615,Összesítő!$B:$F,5,FALSE)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5" s="202" t="str">
        <f>VLOOKUP($G615,Összesítő!$B:$F,4,FALSE)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5" s="6">
        <f t="shared" si="1810"/>
        <v>38000</v>
      </c>
      <c r="L615" s="200">
        <v>2028</v>
      </c>
      <c r="M615" s="200">
        <v>2028</v>
      </c>
      <c r="N615" s="12">
        <v>0</v>
      </c>
      <c r="O615" s="7">
        <v>38000</v>
      </c>
      <c r="P615" s="7">
        <v>0</v>
      </c>
      <c r="R615" s="7">
        <v>0</v>
      </c>
      <c r="S615" s="7">
        <v>0</v>
      </c>
      <c r="T615" s="7">
        <v>0</v>
      </c>
      <c r="U615" s="7">
        <v>0</v>
      </c>
      <c r="V615" s="7">
        <v>0</v>
      </c>
      <c r="W615" s="7">
        <v>0</v>
      </c>
      <c r="X615" s="7">
        <v>0</v>
      </c>
      <c r="Y615" s="7">
        <v>0</v>
      </c>
      <c r="Z615" s="7">
        <v>0</v>
      </c>
      <c r="AA615" s="7">
        <v>0</v>
      </c>
      <c r="AB615" s="7">
        <v>0</v>
      </c>
      <c r="AC615" s="6">
        <f t="shared" si="1901"/>
        <v>0</v>
      </c>
      <c r="AD615" s="3" t="str">
        <f t="shared" si="1902"/>
        <v>Nem rövidtávú a feladat.</v>
      </c>
      <c r="AF615" s="7">
        <v>38000</v>
      </c>
      <c r="AG615" s="7">
        <v>0</v>
      </c>
      <c r="AH615" s="7">
        <v>0</v>
      </c>
      <c r="AI615" s="7">
        <v>0</v>
      </c>
      <c r="AJ615" s="7">
        <v>0</v>
      </c>
      <c r="AK615" s="7">
        <v>0</v>
      </c>
      <c r="AL615" s="7">
        <v>0</v>
      </c>
      <c r="AM615" s="7">
        <v>0</v>
      </c>
      <c r="AN615" s="7">
        <v>0</v>
      </c>
      <c r="AO615" s="7">
        <v>0</v>
      </c>
      <c r="AP615" s="7">
        <v>0</v>
      </c>
      <c r="AQ615" s="6">
        <f t="shared" si="1903"/>
        <v>38000</v>
      </c>
      <c r="AR615" s="199" t="s">
        <v>203</v>
      </c>
      <c r="AS615" s="3" t="str">
        <f t="shared" si="1904"/>
        <v>A forrás egyenlő a költséggel (II.ütem).</v>
      </c>
      <c r="AU615" s="201" t="s">
        <v>135</v>
      </c>
      <c r="AV615" s="201" t="s">
        <v>135</v>
      </c>
      <c r="AW615" s="202">
        <f>COUNTA($G$3:G615)</f>
        <v>613</v>
      </c>
      <c r="AY615" s="8">
        <f>VLOOKUP($G615,Összesítő!$B:$F,3,FALSE)</f>
        <v>3185</v>
      </c>
      <c r="AZ615" s="8">
        <f t="shared" si="1905"/>
        <v>0</v>
      </c>
      <c r="BA615" s="5">
        <f t="shared" si="1906"/>
        <v>1</v>
      </c>
      <c r="BB615" s="5" t="str">
        <f t="shared" si="1907"/>
        <v>H</v>
      </c>
      <c r="BC615" s="5">
        <f t="shared" si="1908"/>
        <v>0</v>
      </c>
      <c r="BD615" s="5">
        <f t="shared" si="1909"/>
        <v>0</v>
      </c>
      <c r="BE615" s="5">
        <f t="shared" si="1910"/>
        <v>0</v>
      </c>
      <c r="BF615" s="8" t="str">
        <f t="shared" si="1911"/>
        <v>Nem rövidtávú a feladat.</v>
      </c>
      <c r="BG615" s="5">
        <f t="shared" si="1912"/>
        <v>1</v>
      </c>
      <c r="BH615" s="5">
        <f t="shared" si="1913"/>
        <v>1</v>
      </c>
      <c r="BI615" s="5">
        <f t="shared" si="1914"/>
        <v>0</v>
      </c>
      <c r="BJ615" s="5">
        <f t="shared" si="1915"/>
        <v>1</v>
      </c>
      <c r="BK615" s="5">
        <f t="shared" si="1916"/>
        <v>1</v>
      </c>
      <c r="BL615" s="4" t="str">
        <f t="shared" si="1917"/>
        <v>A forrás egyenlő a költséggel (II.ütem).</v>
      </c>
      <c r="BM615" s="5">
        <f t="shared" si="1918"/>
        <v>0</v>
      </c>
      <c r="BN615" s="5">
        <f t="shared" si="1919"/>
        <v>1</v>
      </c>
      <c r="BO615" s="5">
        <f t="shared" si="1920"/>
        <v>0</v>
      </c>
      <c r="BP615" s="5">
        <f t="shared" si="1921"/>
        <v>0</v>
      </c>
      <c r="BQ615" s="5">
        <f t="shared" si="1922"/>
        <v>0</v>
      </c>
      <c r="BR615" s="8">
        <f t="shared" si="1923"/>
        <v>0</v>
      </c>
      <c r="BS615" s="5">
        <f t="shared" si="1924"/>
        <v>0</v>
      </c>
      <c r="BT615" s="5">
        <f t="shared" si="1925"/>
        <v>0</v>
      </c>
      <c r="BU615" s="5">
        <f t="shared" si="1926"/>
        <v>1</v>
      </c>
      <c r="BV615" s="5">
        <f t="shared" si="1927"/>
        <v>1</v>
      </c>
      <c r="BW615" s="5">
        <f t="shared" si="1928"/>
        <v>1</v>
      </c>
      <c r="BX615" s="5">
        <f t="shared" si="1929"/>
        <v>1</v>
      </c>
      <c r="BY615" s="5">
        <f t="shared" si="1930"/>
        <v>1</v>
      </c>
      <c r="BZ615" s="5">
        <f t="shared" si="1931"/>
        <v>1</v>
      </c>
      <c r="CA615" s="5">
        <f t="shared" si="1932"/>
        <v>1</v>
      </c>
      <c r="CB615" s="5">
        <f t="shared" si="1933"/>
        <v>1</v>
      </c>
      <c r="CC615" s="5">
        <f t="shared" si="1934"/>
        <v>1</v>
      </c>
      <c r="CD615" s="5" t="str">
        <f t="shared" si="1935"/>
        <v>?</v>
      </c>
      <c r="CE615" s="4" t="str">
        <f t="shared" si="1936"/>
        <v>Kitöltés rendben!</v>
      </c>
      <c r="CF615" s="5">
        <f t="shared" si="1937"/>
        <v>1</v>
      </c>
      <c r="CG615" s="5">
        <f t="shared" si="1938"/>
        <v>0</v>
      </c>
      <c r="CH615" s="5">
        <f t="shared" si="1939"/>
        <v>1</v>
      </c>
    </row>
    <row r="616" spans="1:86" s="2" customFormat="1" ht="30.2" customHeight="1" x14ac:dyDescent="0.25">
      <c r="A616" s="1" t="str">
        <f t="shared" si="1900"/>
        <v>Kitöltés rendben!</v>
      </c>
      <c r="B616" s="200">
        <v>2</v>
      </c>
      <c r="C616" s="199" t="s">
        <v>24</v>
      </c>
      <c r="D616" s="201" t="s">
        <v>823</v>
      </c>
      <c r="E616" s="201" t="s">
        <v>201</v>
      </c>
      <c r="F616" s="202" t="str">
        <f>VLOOKUP($G616,Összesítő!$B:$F,2,FALSE)</f>
        <v>21-32054-1-048-01-10</v>
      </c>
      <c r="G616" s="199" t="s">
        <v>280</v>
      </c>
      <c r="H616" s="202" t="str">
        <f>AY616&amp;"_"&amp;AW616&amp;"_FIV_"&amp;LEFT(Előlap!$B$6,4)</f>
        <v>3185_614_FIV_2026</v>
      </c>
      <c r="I616" s="202" t="str">
        <f>VLOOKUP($G616,Összesítő!$B:$F,5,FALSE)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6" s="202" t="str">
        <f>VLOOKUP($G616,Összesítő!$B:$F,4,FALSE)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6" s="6">
        <f t="shared" si="1810"/>
        <v>100000</v>
      </c>
      <c r="L616" s="200">
        <v>2028</v>
      </c>
      <c r="M616" s="200">
        <v>2028</v>
      </c>
      <c r="N616" s="12">
        <v>0</v>
      </c>
      <c r="O616" s="7">
        <v>100000</v>
      </c>
      <c r="P616" s="7">
        <v>0</v>
      </c>
      <c r="R616" s="7">
        <v>0</v>
      </c>
      <c r="S616" s="7">
        <v>0</v>
      </c>
      <c r="T616" s="7">
        <v>0</v>
      </c>
      <c r="U616" s="7">
        <v>0</v>
      </c>
      <c r="V616" s="7">
        <v>0</v>
      </c>
      <c r="W616" s="7">
        <v>0</v>
      </c>
      <c r="X616" s="7">
        <v>0</v>
      </c>
      <c r="Y616" s="7">
        <v>0</v>
      </c>
      <c r="Z616" s="7">
        <v>0</v>
      </c>
      <c r="AA616" s="7">
        <v>0</v>
      </c>
      <c r="AB616" s="7">
        <v>0</v>
      </c>
      <c r="AC616" s="6">
        <f t="shared" si="1901"/>
        <v>0</v>
      </c>
      <c r="AD616" s="3" t="str">
        <f t="shared" si="1902"/>
        <v>Nem rövidtávú a feladat.</v>
      </c>
      <c r="AF616" s="7">
        <v>70650</v>
      </c>
      <c r="AG616" s="7">
        <v>0</v>
      </c>
      <c r="AH616" s="7">
        <v>0</v>
      </c>
      <c r="AI616" s="7">
        <v>0</v>
      </c>
      <c r="AJ616" s="7">
        <v>0</v>
      </c>
      <c r="AK616" s="7">
        <v>0</v>
      </c>
      <c r="AL616" s="7">
        <v>0</v>
      </c>
      <c r="AM616" s="7">
        <v>0</v>
      </c>
      <c r="AN616" s="7">
        <v>0</v>
      </c>
      <c r="AO616" s="7">
        <v>0</v>
      </c>
      <c r="AP616" s="7">
        <v>0</v>
      </c>
      <c r="AQ616" s="6">
        <f t="shared" si="1903"/>
        <v>70650</v>
      </c>
      <c r="AR616" s="199" t="s">
        <v>205</v>
      </c>
      <c r="AS616" s="3" t="str">
        <f t="shared" si="1904"/>
        <v>Forráshiányos a feladat!</v>
      </c>
      <c r="AU616" s="201" t="s">
        <v>135</v>
      </c>
      <c r="AV616" s="201" t="s">
        <v>135</v>
      </c>
      <c r="AW616" s="202">
        <f>COUNTA($G$3:G616)</f>
        <v>614</v>
      </c>
      <c r="AY616" s="8">
        <f>VLOOKUP($G616,Összesítő!$B:$F,3,FALSE)</f>
        <v>3185</v>
      </c>
      <c r="AZ616" s="8">
        <f t="shared" si="1905"/>
        <v>0</v>
      </c>
      <c r="BA616" s="5">
        <f t="shared" si="1906"/>
        <v>1</v>
      </c>
      <c r="BB616" s="5" t="str">
        <f t="shared" si="1907"/>
        <v>H</v>
      </c>
      <c r="BC616" s="5">
        <f t="shared" si="1908"/>
        <v>0</v>
      </c>
      <c r="BD616" s="5">
        <f t="shared" si="1909"/>
        <v>0</v>
      </c>
      <c r="BE616" s="5">
        <f t="shared" si="1910"/>
        <v>0</v>
      </c>
      <c r="BF616" s="8" t="str">
        <f t="shared" si="1911"/>
        <v>Nem rövidtávú a feladat.</v>
      </c>
      <c r="BG616" s="5">
        <f t="shared" si="1912"/>
        <v>1</v>
      </c>
      <c r="BH616" s="5">
        <f t="shared" si="1913"/>
        <v>1</v>
      </c>
      <c r="BI616" s="5">
        <f t="shared" si="1914"/>
        <v>1</v>
      </c>
      <c r="BJ616" s="5">
        <f t="shared" si="1915"/>
        <v>1</v>
      </c>
      <c r="BK616" s="5">
        <f t="shared" si="1916"/>
        <v>1</v>
      </c>
      <c r="BL616" s="4" t="str">
        <f t="shared" si="1917"/>
        <v>Forráshiányos a feladat!</v>
      </c>
      <c r="BM616" s="5">
        <f t="shared" si="1918"/>
        <v>0</v>
      </c>
      <c r="BN616" s="5">
        <f t="shared" si="1919"/>
        <v>1</v>
      </c>
      <c r="BO616" s="5">
        <f t="shared" si="1920"/>
        <v>0</v>
      </c>
      <c r="BP616" s="5">
        <f t="shared" si="1921"/>
        <v>0</v>
      </c>
      <c r="BQ616" s="5">
        <f t="shared" si="1922"/>
        <v>0</v>
      </c>
      <c r="BR616" s="8">
        <f t="shared" si="1923"/>
        <v>0</v>
      </c>
      <c r="BS616" s="5">
        <f t="shared" si="1924"/>
        <v>0</v>
      </c>
      <c r="BT616" s="5">
        <f t="shared" si="1925"/>
        <v>0</v>
      </c>
      <c r="BU616" s="5">
        <f t="shared" si="1926"/>
        <v>1</v>
      </c>
      <c r="BV616" s="5">
        <f t="shared" si="1927"/>
        <v>1</v>
      </c>
      <c r="BW616" s="5">
        <f t="shared" si="1928"/>
        <v>1</v>
      </c>
      <c r="BX616" s="5">
        <f t="shared" si="1929"/>
        <v>1</v>
      </c>
      <c r="BY616" s="5">
        <f t="shared" si="1930"/>
        <v>1</v>
      </c>
      <c r="BZ616" s="5">
        <f t="shared" si="1931"/>
        <v>1</v>
      </c>
      <c r="CA616" s="5">
        <f t="shared" si="1932"/>
        <v>1</v>
      </c>
      <c r="CB616" s="5">
        <f t="shared" si="1933"/>
        <v>1</v>
      </c>
      <c r="CC616" s="5">
        <f t="shared" si="1934"/>
        <v>1</v>
      </c>
      <c r="CD616" s="5" t="str">
        <f t="shared" si="1935"/>
        <v>?</v>
      </c>
      <c r="CE616" s="4" t="str">
        <f t="shared" si="1936"/>
        <v>Kitöltés rendben!</v>
      </c>
      <c r="CF616" s="5">
        <f t="shared" si="1937"/>
        <v>1</v>
      </c>
      <c r="CG616" s="5">
        <f t="shared" si="1938"/>
        <v>0</v>
      </c>
      <c r="CH616" s="5">
        <f t="shared" si="1939"/>
        <v>1</v>
      </c>
    </row>
    <row r="617" spans="1:86" s="2" customFormat="1" ht="30.2" customHeight="1" x14ac:dyDescent="0.25">
      <c r="A617" s="1" t="str">
        <f t="shared" ref="A617:A629" si="1940">IF($G617="","Nincs VKR kiválasztva!",CE617)</f>
        <v>Kitöltés rendben!</v>
      </c>
      <c r="B617" s="200">
        <v>2</v>
      </c>
      <c r="C617" s="199" t="s">
        <v>37</v>
      </c>
      <c r="D617" s="201" t="s">
        <v>824</v>
      </c>
      <c r="E617" s="201" t="s">
        <v>201</v>
      </c>
      <c r="F617" s="202" t="str">
        <f>VLOOKUP($G617,Összesítő!$B:$F,2,FALSE)</f>
        <v>21-32054-1-048-01-10</v>
      </c>
      <c r="G617" s="199" t="s">
        <v>280</v>
      </c>
      <c r="H617" s="202" t="str">
        <f>AY617&amp;"_"&amp;AW617&amp;"_FIV_"&amp;LEFT(Előlap!$B$6,4)</f>
        <v>3185_615_FIV_2026</v>
      </c>
      <c r="I617" s="202" t="str">
        <f>VLOOKUP($G617,Összesítő!$B:$F,5,FALSE)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7" s="202" t="str">
        <f>VLOOKUP($G617,Összesítő!$B:$F,4,FALSE)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7" s="6">
        <f t="shared" si="1810"/>
        <v>25000</v>
      </c>
      <c r="L617" s="200">
        <v>2030</v>
      </c>
      <c r="M617" s="200">
        <v>2030</v>
      </c>
      <c r="N617" s="12">
        <v>0</v>
      </c>
      <c r="O617" s="7">
        <v>25000</v>
      </c>
      <c r="P617" s="7">
        <v>0</v>
      </c>
      <c r="R617" s="7">
        <v>0</v>
      </c>
      <c r="S617" s="7">
        <v>0</v>
      </c>
      <c r="T617" s="7">
        <v>0</v>
      </c>
      <c r="U617" s="7">
        <v>0</v>
      </c>
      <c r="V617" s="7">
        <v>0</v>
      </c>
      <c r="W617" s="7">
        <v>0</v>
      </c>
      <c r="X617" s="7">
        <v>0</v>
      </c>
      <c r="Y617" s="7">
        <v>0</v>
      </c>
      <c r="Z617" s="7">
        <v>0</v>
      </c>
      <c r="AA617" s="7">
        <v>0</v>
      </c>
      <c r="AB617" s="7">
        <v>0</v>
      </c>
      <c r="AC617" s="6">
        <f t="shared" ref="AC617:AC629" si="1941">SUM(R617:AB617)</f>
        <v>0</v>
      </c>
      <c r="AD617" s="3" t="str">
        <f t="shared" ref="AD617:AD629" si="1942">IF($G617="","Nincs VKR kiválasztva!",IF(BA617=0,"Hiányos kitöltés!",BF617))</f>
        <v>Nem rövidtávú a feladat.</v>
      </c>
      <c r="AF617" s="7">
        <v>0</v>
      </c>
      <c r="AG617" s="7">
        <v>0</v>
      </c>
      <c r="AH617" s="7">
        <v>0</v>
      </c>
      <c r="AI617" s="7">
        <v>0</v>
      </c>
      <c r="AJ617" s="7">
        <v>0</v>
      </c>
      <c r="AK617" s="7">
        <v>0</v>
      </c>
      <c r="AL617" s="7">
        <v>0</v>
      </c>
      <c r="AM617" s="7">
        <v>0</v>
      </c>
      <c r="AN617" s="7">
        <v>0</v>
      </c>
      <c r="AO617" s="7">
        <v>0</v>
      </c>
      <c r="AP617" s="7">
        <v>0</v>
      </c>
      <c r="AQ617" s="6">
        <f t="shared" ref="AQ617:AQ629" si="1943">SUM(AF617:AP617)</f>
        <v>0</v>
      </c>
      <c r="AR617" s="199" t="s">
        <v>205</v>
      </c>
      <c r="AS617" s="3" t="str">
        <f t="shared" ref="AS617:AS629" si="1944">IF($G617="","Nincs VKR kiválasztva!",IF($BA617=0,"Hiányos kitöltés!",IF($BN617=0,"Nem hosszútávú a feladat.",$BL617)))</f>
        <v>Forráshiányos a feladat!</v>
      </c>
      <c r="AU617" s="201" t="s">
        <v>135</v>
      </c>
      <c r="AV617" s="201" t="s">
        <v>135</v>
      </c>
      <c r="AW617" s="202">
        <f>COUNTA($G$3:G617)</f>
        <v>615</v>
      </c>
      <c r="AY617" s="8">
        <f>VLOOKUP($G617,Összesítő!$B:$F,3,FALSE)</f>
        <v>3185</v>
      </c>
      <c r="AZ617" s="8">
        <f t="shared" ref="AZ617:AZ629" si="1945">LEN($AU617)</f>
        <v>0</v>
      </c>
      <c r="BA617" s="5">
        <f t="shared" ref="BA617:BA629" si="1946">IF(OR($B617="",$C617="",$D617="",$E617="",$F617="",$L617="",$M617="",$N617="",$O617="",$P617=""),0,1)</f>
        <v>1</v>
      </c>
      <c r="BB617" s="5" t="str">
        <f t="shared" ref="BB617:BB629" si="1947">IF($F617="",0,IF(AND($L617=2027,$M617=2027),"R",IF(AND($L617=2027,$M617&gt;2027),"RH",IF(AND($L617&gt;2027,$M617&gt;2027),"H","x"))))</f>
        <v>H</v>
      </c>
      <c r="BC617" s="5">
        <f t="shared" ref="BC617:BC629" si="1948">IF(OR(BB617="R",BB617="RH"),1,0)</f>
        <v>0</v>
      </c>
      <c r="BD617" s="5">
        <f t="shared" ref="BD617:BD629" si="1949">IF(AND($BB617="R",$O617&gt;0),1,IF(AND($BB617="H",$N617&gt;0),1,0))</f>
        <v>0</v>
      </c>
      <c r="BE617" s="5">
        <f t="shared" ref="BE617:BE629" si="1950">IF($AC617&lt;$N617,1,IF($AC617=$N617,0))</f>
        <v>0</v>
      </c>
      <c r="BF617" s="8" t="str">
        <f t="shared" ref="BF617:BF629" si="1951">IF($L617&gt;2027,"Nem rövidtávú a feladat.",IF($BE617=1,"Az I. ütem nem lehet forráshiányos!",IF($AC617&gt;$N617,"Többlet forrást jelölt meg az I. ütemnél! A forrás ne legyen több a költségnél.",IF($AC617=$N617,"A forrás egyenlő a költséggel (I.ütem).",0))))</f>
        <v>Nem rövidtávú a feladat.</v>
      </c>
      <c r="BG617" s="5">
        <f t="shared" ref="BG617:BG629" si="1952">IF(AND($R617&lt;&gt;"",$S617&lt;&gt;"",$T617&lt;&gt;"",$U617&lt;&gt;"",$V617&lt;&gt;"",$W617&lt;&gt;"",$X617&lt;&gt;"",$Y617&lt;&gt;"",$Z617&lt;&gt;"",$AA617&lt;&gt;"",$AB617&lt;&gt;""),1,0)</f>
        <v>1</v>
      </c>
      <c r="BH617" s="5">
        <f t="shared" ref="BH617:BH629" si="1953">IF(AND($BG617=1,$N617=$AC617),1,0)</f>
        <v>1</v>
      </c>
      <c r="BI617" s="5">
        <f t="shared" ref="BI617:BI629" si="1954">IF($AQ617&lt;$O617,1,0)</f>
        <v>1</v>
      </c>
      <c r="BJ617" s="5">
        <f t="shared" ref="BJ617:BJ629" si="1955">IF(AND($AF617&lt;&gt;"",$AG617&lt;&gt;"",$AH617&lt;&gt;"",$AI617&lt;&gt;"",$AJ617&lt;&gt;"",$AK617&lt;&gt;"",$AL617&lt;&gt;"",$AM617&lt;&gt;"",$AN617&lt;&gt;"",$AO617&lt;&gt;"",$AP617&lt;&gt;""),1,0)</f>
        <v>1</v>
      </c>
      <c r="BK617" s="5">
        <f t="shared" ref="BK617:BK629" si="1956">IF(AND($BJ617=1,$O617=$AQ617),1,IF(AND($BJ617=1,$O617&gt;$AQ617,AR617="igen"),1,0))</f>
        <v>1</v>
      </c>
      <c r="BL617" s="4" t="str">
        <f t="shared" ref="BL617:BL629" si="1957">IF($M617&lt;2028,"Nem hosszútávú a feladat.",IF(AND($BI617=1,$AR617="nem"),"Forráshiányos a feladat? Jelölje az AR-oszlopban!",IF(AND($BI617=0,$AR617="igen"),"Forráshiányosnak jelölte a feladat az AR-oszlopban, de a forrás költség adatok alapnján nem az!",IF(AND($BI617=1,$AR617="igen"),"Forráshiányos a feladat!",IF($AQ617&gt;$O617,"Többlet forrást jelölt meg a II. ütemnél! A forrás ne legyen több a költségnél.",IF($AQ617=$O617,"A forrás egyenlő a költséggel (II.ütem).",0))))))</f>
        <v>Forráshiányos a feladat!</v>
      </c>
      <c r="BM617" s="5">
        <f t="shared" ref="BM617:BM629" si="1958">IF($M617&lt;2028,1,0)</f>
        <v>0</v>
      </c>
      <c r="BN617" s="5">
        <f t="shared" ref="BN617:BN629" si="1959">IF($M617&gt;2027,1,0)</f>
        <v>1</v>
      </c>
      <c r="BO617" s="5">
        <f t="shared" ref="BO617:BO629" si="1960">IF(AND($BM617=1,$N617=0),1,0)</f>
        <v>0</v>
      </c>
      <c r="BP617" s="5">
        <f t="shared" ref="BP617:BP629" si="1961">IF(AND($BN617=1,$O617=0),1,0)</f>
        <v>0</v>
      </c>
      <c r="BQ617" s="5">
        <f t="shared" ref="BQ617:BQ629" si="1962">IF(AND($BB617="R",$N617=0,$AZ617&gt;29),1,IF(AND($BB617="RH",$N617=0,$AZ617&gt;29),1,0))</f>
        <v>0</v>
      </c>
      <c r="BR617" s="8">
        <f t="shared" ref="BR617:BR629" si="1963">IF($BN617=0,"Nincs hosszútávú terv!",IF(AND($BB617="H",$O617=0,$AZ617=0),"Nullás a hosszútávú feladat és nincs hozzá indoklás!",IF(AND($BB617="RH",$O617=0,$AZ617=0),"Nullás a hosszútávú feladat és nincs hozzá indoklás!",IF(AND($BB617="R",$O617=0,$AZ617&lt;300),"Nullás a hosszútávú feladat és rövid hozzá az indoklás!",IF(AND($BB617="RH",$O617=0,$AZ617&lt;300),"Nullás a hosszútávú feladat és rövid hozzá az indoklás!",0)))))</f>
        <v>0</v>
      </c>
      <c r="BS617" s="5">
        <f t="shared" ref="BS617:BS629" si="1964">IF(AND($BB617="R",$N617=0,$AZ617&gt;29),1,IF(AND($BB617="RH",$N617=0,$AZ617&gt;29),1,0))</f>
        <v>0</v>
      </c>
      <c r="BT617" s="5">
        <f t="shared" ref="BT617:BT629" si="1965">IF(AND($BB617="H",$O617=0,$AZ617&gt;29),1,IF(AND($BB617="RH",$O617=0,$AZ617&gt;29),1,0))</f>
        <v>0</v>
      </c>
      <c r="BU617" s="5">
        <f t="shared" ref="BU617:BU629" si="1966">IF($B617="",0,1)</f>
        <v>1</v>
      </c>
      <c r="BV617" s="5">
        <f t="shared" ref="BV617:BV629" si="1967">IF($C617="",0,1)</f>
        <v>1</v>
      </c>
      <c r="BW617" s="5">
        <f t="shared" ref="BW617:BW629" si="1968">IF($D617="",0,1)</f>
        <v>1</v>
      </c>
      <c r="BX617" s="5">
        <f t="shared" ref="BX617:BX629" si="1969">IF($E617="",0,1)</f>
        <v>1</v>
      </c>
      <c r="BY617" s="5">
        <f t="shared" ref="BY617:BY629" si="1970">IF($L617="",0,1)</f>
        <v>1</v>
      </c>
      <c r="BZ617" s="5">
        <f t="shared" ref="BZ617:BZ629" si="1971">IF($M617="",0,1)</f>
        <v>1</v>
      </c>
      <c r="CA617" s="5">
        <f t="shared" ref="CA617:CA629" si="1972">IF($N617="",0,1)</f>
        <v>1</v>
      </c>
      <c r="CB617" s="5">
        <f t="shared" ref="CB617:CB629" si="1973">IF($O617="",0,1)</f>
        <v>1</v>
      </c>
      <c r="CC617" s="5">
        <f t="shared" ref="CC617:CC629" si="1974">IF($P617="",0,1)</f>
        <v>1</v>
      </c>
      <c r="CD617" s="5" t="str">
        <f t="shared" ref="CD617:CD629" si="1975">IF(AND($BA617=0,$BU617=0),"Hiányos kitöltés! (B-oszlop üres)",IF(AND($BA617=0,$BV617=0),"Hiányos kitöltés! (C-oszlop üres)",IF(AND($BA617=0,$BW617=0),"Hiányos kitöltés! (D-oszlop üres)",IF(AND($BA617=0,$BX617=0),"Hiányos kitöltés! (E-oszlop üres)",IF(AND($BA617=0,$BY617=0),"Hiányos kitöltés! (L-oszlop üres)",IF(AND($BA617=0,$BZ617=0),"Hiányos kitöltés! (M-oszlop üres)",IF(AND($BA617=0,$CA617=0),"Hiányos kitöltés! (N-oszlop üres)",IF(AND($BA617=0,$CB617=0),"Hiányos kitöltés! (O-oszlop üres)",IF(AND($BA617=0,$CC617=0),"Hiányos kitöltés! (P-oszlop üres)",IF(AND($BA617=0,$BG617=0),"Hiányos kitöltés! (I.ütem forrása hiányos!","?"))))))))))</f>
        <v>?</v>
      </c>
      <c r="CE617" s="4" t="str">
        <f t="shared" ref="CE617:CE629" si="1976">IF($BA617=0,$CD617,IF($BG617=0,"I. ütem forrása nincs kitöltve!",IF($BJ617=0,"II. ütem forrása nincs kitöltve!",IF($BD617=1,"Költségek üteme nem megfelelő (az időtartam és a költség üteme eltér)!",IF(AND(BH617=0,$BA617=1,$BJ617=1,$BD617=1),"Kötelező cellák kitöltve, de az I. ütem forrása hibás!",IF(AND(BJ617=0,$BA617=1,$BJ617=1,$BD617=1),"Kötelező cellák kitöltve, de a II. ütem forrása hibás!",IF(AND($BO617=1,$AZ617&lt;30),"Nullás a rövidtávú feladat és rövid (hiányzik) a hozzá tartozó indoklás!",IF(AND($BP617=1,$AZ617&lt;30),"Nullás a hosszútávú feladat és rövid (hiányzik) a hozzá tartozó indoklás!",IF(AND(BN617=1,C617="2011_RENDKÍVÜLI"),"II. ütemre nem tervezhet Rendkívüli feladatot!",IF(BH617=0,AD617,IF(BK617=0,AS617,IF(AND(BC617=1,$P617&gt;$N617),"EM rendelet 2. melléklet terhére elszámolt költség nem lehet nagyobb az I. ütemre tervezett tényleges költségnél!",IF($AC617&gt;$N617,"Többlet forrást jelölt meg az I. ütemnél! A forrás ne legyen több a költségnél.",IF($AQ617&gt;$O617,"Többlet forrást jelölt meg a II. ütemnél! A forrás ne legyen több a költségnél.","Kitöltés rendben!"))))))))))))))</f>
        <v>Kitöltés rendben!</v>
      </c>
      <c r="CF617" s="5">
        <f t="shared" ref="CF617:CF629" si="1977">IF(A617="Kitöltés rendben!",1,0)</f>
        <v>1</v>
      </c>
      <c r="CG617" s="5">
        <f t="shared" ref="CG617:CG629" si="1978">IF(AND($BB617="R",$CF617=1),1,IF(AND($BB617="RH",$CF617=1),1,0))</f>
        <v>0</v>
      </c>
      <c r="CH617" s="5">
        <f t="shared" ref="CH617:CH629" si="1979">IF(AND($BB617="H",$CF617=1),1,IF(AND($BB617="RH",$CF617=1),1,0))</f>
        <v>1</v>
      </c>
    </row>
    <row r="618" spans="1:86" s="2" customFormat="1" ht="30.2" customHeight="1" x14ac:dyDescent="0.25">
      <c r="A618" s="1" t="str">
        <f t="shared" si="1940"/>
        <v>Kitöltés rendben!</v>
      </c>
      <c r="B618" s="200">
        <v>2</v>
      </c>
      <c r="C618" s="199" t="s">
        <v>37</v>
      </c>
      <c r="D618" s="201" t="s">
        <v>825</v>
      </c>
      <c r="E618" s="201" t="s">
        <v>201</v>
      </c>
      <c r="F618" s="202" t="str">
        <f>VLOOKUP($G618,Összesítő!$B:$F,2,FALSE)</f>
        <v>21-32054-1-048-01-10</v>
      </c>
      <c r="G618" s="199" t="s">
        <v>280</v>
      </c>
      <c r="H618" s="202" t="str">
        <f>AY618&amp;"_"&amp;AW618&amp;"_FIV_"&amp;LEFT(Előlap!$B$6,4)</f>
        <v>3185_616_FIV_2026</v>
      </c>
      <c r="I618" s="202" t="str">
        <f>VLOOKUP($G618,Összesítő!$B:$F,5,FALSE)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8" s="202" t="str">
        <f>VLOOKUP($G618,Összesítő!$B:$F,4,FALSE)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8" s="6">
        <f t="shared" si="1810"/>
        <v>35000</v>
      </c>
      <c r="L618" s="200">
        <v>2030</v>
      </c>
      <c r="M618" s="200">
        <v>2030</v>
      </c>
      <c r="N618" s="12">
        <v>0</v>
      </c>
      <c r="O618" s="7">
        <v>35000</v>
      </c>
      <c r="P618" s="7">
        <v>0</v>
      </c>
      <c r="R618" s="7">
        <v>0</v>
      </c>
      <c r="S618" s="7">
        <v>0</v>
      </c>
      <c r="T618" s="7">
        <v>0</v>
      </c>
      <c r="U618" s="7">
        <v>0</v>
      </c>
      <c r="V618" s="7">
        <v>0</v>
      </c>
      <c r="W618" s="7">
        <v>0</v>
      </c>
      <c r="X618" s="7">
        <v>0</v>
      </c>
      <c r="Y618" s="7">
        <v>0</v>
      </c>
      <c r="Z618" s="7">
        <v>0</v>
      </c>
      <c r="AA618" s="7">
        <v>0</v>
      </c>
      <c r="AB618" s="7">
        <v>0</v>
      </c>
      <c r="AC618" s="6">
        <f t="shared" si="1941"/>
        <v>0</v>
      </c>
      <c r="AD618" s="3" t="str">
        <f t="shared" si="1942"/>
        <v>Nem rövidtávú a feladat.</v>
      </c>
      <c r="AF618" s="7">
        <v>0</v>
      </c>
      <c r="AG618" s="7">
        <v>0</v>
      </c>
      <c r="AH618" s="7">
        <v>0</v>
      </c>
      <c r="AI618" s="7">
        <v>0</v>
      </c>
      <c r="AJ618" s="7">
        <v>0</v>
      </c>
      <c r="AK618" s="7">
        <v>0</v>
      </c>
      <c r="AL618" s="7">
        <v>0</v>
      </c>
      <c r="AM618" s="7">
        <v>0</v>
      </c>
      <c r="AN618" s="7">
        <v>0</v>
      </c>
      <c r="AO618" s="7">
        <v>0</v>
      </c>
      <c r="AP618" s="7">
        <v>0</v>
      </c>
      <c r="AQ618" s="6">
        <f t="shared" si="1943"/>
        <v>0</v>
      </c>
      <c r="AR618" s="199" t="s">
        <v>205</v>
      </c>
      <c r="AS618" s="3" t="str">
        <f t="shared" si="1944"/>
        <v>Forráshiányos a feladat!</v>
      </c>
      <c r="AU618" s="201" t="s">
        <v>135</v>
      </c>
      <c r="AV618" s="201" t="s">
        <v>135</v>
      </c>
      <c r="AW618" s="202">
        <f>COUNTA($G$3:G618)</f>
        <v>616</v>
      </c>
      <c r="AY618" s="8">
        <f>VLOOKUP($G618,Összesítő!$B:$F,3,FALSE)</f>
        <v>3185</v>
      </c>
      <c r="AZ618" s="8">
        <f t="shared" si="1945"/>
        <v>0</v>
      </c>
      <c r="BA618" s="5">
        <f t="shared" si="1946"/>
        <v>1</v>
      </c>
      <c r="BB618" s="5" t="str">
        <f t="shared" si="1947"/>
        <v>H</v>
      </c>
      <c r="BC618" s="5">
        <f t="shared" si="1948"/>
        <v>0</v>
      </c>
      <c r="BD618" s="5">
        <f t="shared" si="1949"/>
        <v>0</v>
      </c>
      <c r="BE618" s="5">
        <f t="shared" si="1950"/>
        <v>0</v>
      </c>
      <c r="BF618" s="8" t="str">
        <f t="shared" si="1951"/>
        <v>Nem rövidtávú a feladat.</v>
      </c>
      <c r="BG618" s="5">
        <f t="shared" si="1952"/>
        <v>1</v>
      </c>
      <c r="BH618" s="5">
        <f t="shared" si="1953"/>
        <v>1</v>
      </c>
      <c r="BI618" s="5">
        <f t="shared" si="1954"/>
        <v>1</v>
      </c>
      <c r="BJ618" s="5">
        <f t="shared" si="1955"/>
        <v>1</v>
      </c>
      <c r="BK618" s="5">
        <f t="shared" si="1956"/>
        <v>1</v>
      </c>
      <c r="BL618" s="4" t="str">
        <f t="shared" si="1957"/>
        <v>Forráshiányos a feladat!</v>
      </c>
      <c r="BM618" s="5">
        <f t="shared" si="1958"/>
        <v>0</v>
      </c>
      <c r="BN618" s="5">
        <f t="shared" si="1959"/>
        <v>1</v>
      </c>
      <c r="BO618" s="5">
        <f t="shared" si="1960"/>
        <v>0</v>
      </c>
      <c r="BP618" s="5">
        <f t="shared" si="1961"/>
        <v>0</v>
      </c>
      <c r="BQ618" s="5">
        <f t="shared" si="1962"/>
        <v>0</v>
      </c>
      <c r="BR618" s="8">
        <f t="shared" si="1963"/>
        <v>0</v>
      </c>
      <c r="BS618" s="5">
        <f t="shared" si="1964"/>
        <v>0</v>
      </c>
      <c r="BT618" s="5">
        <f t="shared" si="1965"/>
        <v>0</v>
      </c>
      <c r="BU618" s="5">
        <f t="shared" si="1966"/>
        <v>1</v>
      </c>
      <c r="BV618" s="5">
        <f t="shared" si="1967"/>
        <v>1</v>
      </c>
      <c r="BW618" s="5">
        <f t="shared" si="1968"/>
        <v>1</v>
      </c>
      <c r="BX618" s="5">
        <f t="shared" si="1969"/>
        <v>1</v>
      </c>
      <c r="BY618" s="5">
        <f t="shared" si="1970"/>
        <v>1</v>
      </c>
      <c r="BZ618" s="5">
        <f t="shared" si="1971"/>
        <v>1</v>
      </c>
      <c r="CA618" s="5">
        <f t="shared" si="1972"/>
        <v>1</v>
      </c>
      <c r="CB618" s="5">
        <f t="shared" si="1973"/>
        <v>1</v>
      </c>
      <c r="CC618" s="5">
        <f t="shared" si="1974"/>
        <v>1</v>
      </c>
      <c r="CD618" s="5" t="str">
        <f t="shared" si="1975"/>
        <v>?</v>
      </c>
      <c r="CE618" s="4" t="str">
        <f t="shared" si="1976"/>
        <v>Kitöltés rendben!</v>
      </c>
      <c r="CF618" s="5">
        <f t="shared" si="1977"/>
        <v>1</v>
      </c>
      <c r="CG618" s="5">
        <f t="shared" si="1978"/>
        <v>0</v>
      </c>
      <c r="CH618" s="5">
        <f t="shared" si="1979"/>
        <v>1</v>
      </c>
    </row>
    <row r="619" spans="1:86" s="2" customFormat="1" ht="30.2" customHeight="1" x14ac:dyDescent="0.25">
      <c r="A619" s="1" t="str">
        <f t="shared" si="1940"/>
        <v>Kitöltés rendben!</v>
      </c>
      <c r="B619" s="200">
        <v>2</v>
      </c>
      <c r="C619" s="199" t="s">
        <v>88</v>
      </c>
      <c r="D619" s="201" t="s">
        <v>826</v>
      </c>
      <c r="E619" s="201" t="s">
        <v>201</v>
      </c>
      <c r="F619" s="202" t="str">
        <f>VLOOKUP($G619,Összesítő!$B:$F,2,FALSE)</f>
        <v>21-32054-1-048-01-10</v>
      </c>
      <c r="G619" s="199" t="s">
        <v>280</v>
      </c>
      <c r="H619" s="202" t="str">
        <f>AY619&amp;"_"&amp;AW619&amp;"_FIV_"&amp;LEFT(Előlap!$B$6,4)</f>
        <v>3185_617_FIV_2026</v>
      </c>
      <c r="I619" s="202" t="str">
        <f>VLOOKUP($G619,Összesítő!$B:$F,5,FALSE)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19" s="202" t="str">
        <f>VLOOKUP($G619,Összesítő!$B:$F,4,FALSE)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19" s="6">
        <f t="shared" si="1810"/>
        <v>22000</v>
      </c>
      <c r="L619" s="200">
        <v>2030</v>
      </c>
      <c r="M619" s="200">
        <v>2030</v>
      </c>
      <c r="N619" s="12">
        <v>0</v>
      </c>
      <c r="O619" s="7">
        <v>22000</v>
      </c>
      <c r="P619" s="7">
        <v>0</v>
      </c>
      <c r="R619" s="7">
        <v>0</v>
      </c>
      <c r="S619" s="7">
        <v>0</v>
      </c>
      <c r="T619" s="7">
        <v>0</v>
      </c>
      <c r="U619" s="7">
        <v>0</v>
      </c>
      <c r="V619" s="7">
        <v>0</v>
      </c>
      <c r="W619" s="7">
        <v>0</v>
      </c>
      <c r="X619" s="7">
        <v>0</v>
      </c>
      <c r="Y619" s="7">
        <v>0</v>
      </c>
      <c r="Z619" s="7">
        <v>0</v>
      </c>
      <c r="AA619" s="7">
        <v>0</v>
      </c>
      <c r="AB619" s="7">
        <v>0</v>
      </c>
      <c r="AC619" s="6">
        <f t="shared" si="1941"/>
        <v>0</v>
      </c>
      <c r="AD619" s="3" t="str">
        <f t="shared" si="1942"/>
        <v>Nem rövidtávú a feladat.</v>
      </c>
      <c r="AF619" s="7">
        <v>0</v>
      </c>
      <c r="AG619" s="7">
        <v>0</v>
      </c>
      <c r="AH619" s="7">
        <v>0</v>
      </c>
      <c r="AI619" s="7">
        <v>0</v>
      </c>
      <c r="AJ619" s="7">
        <v>0</v>
      </c>
      <c r="AK619" s="7">
        <v>0</v>
      </c>
      <c r="AL619" s="7">
        <v>0</v>
      </c>
      <c r="AM619" s="7">
        <v>0</v>
      </c>
      <c r="AN619" s="7">
        <v>0</v>
      </c>
      <c r="AO619" s="7">
        <v>0</v>
      </c>
      <c r="AP619" s="7">
        <v>0</v>
      </c>
      <c r="AQ619" s="6">
        <f t="shared" si="1943"/>
        <v>0</v>
      </c>
      <c r="AR619" s="199" t="s">
        <v>205</v>
      </c>
      <c r="AS619" s="3" t="str">
        <f t="shared" si="1944"/>
        <v>Forráshiányos a feladat!</v>
      </c>
      <c r="AU619" s="201" t="s">
        <v>135</v>
      </c>
      <c r="AV619" s="201" t="s">
        <v>135</v>
      </c>
      <c r="AW619" s="202">
        <f>COUNTA($G$3:G619)</f>
        <v>617</v>
      </c>
      <c r="AY619" s="8">
        <f>VLOOKUP($G619,Összesítő!$B:$F,3,FALSE)</f>
        <v>3185</v>
      </c>
      <c r="AZ619" s="8">
        <f t="shared" si="1945"/>
        <v>0</v>
      </c>
      <c r="BA619" s="5">
        <f t="shared" si="1946"/>
        <v>1</v>
      </c>
      <c r="BB619" s="5" t="str">
        <f t="shared" si="1947"/>
        <v>H</v>
      </c>
      <c r="BC619" s="5">
        <f t="shared" si="1948"/>
        <v>0</v>
      </c>
      <c r="BD619" s="5">
        <f t="shared" si="1949"/>
        <v>0</v>
      </c>
      <c r="BE619" s="5">
        <f t="shared" si="1950"/>
        <v>0</v>
      </c>
      <c r="BF619" s="8" t="str">
        <f t="shared" si="1951"/>
        <v>Nem rövidtávú a feladat.</v>
      </c>
      <c r="BG619" s="5">
        <f t="shared" si="1952"/>
        <v>1</v>
      </c>
      <c r="BH619" s="5">
        <f t="shared" si="1953"/>
        <v>1</v>
      </c>
      <c r="BI619" s="5">
        <f t="shared" si="1954"/>
        <v>1</v>
      </c>
      <c r="BJ619" s="5">
        <f t="shared" si="1955"/>
        <v>1</v>
      </c>
      <c r="BK619" s="5">
        <f t="shared" si="1956"/>
        <v>1</v>
      </c>
      <c r="BL619" s="4" t="str">
        <f t="shared" si="1957"/>
        <v>Forráshiányos a feladat!</v>
      </c>
      <c r="BM619" s="5">
        <f t="shared" si="1958"/>
        <v>0</v>
      </c>
      <c r="BN619" s="5">
        <f t="shared" si="1959"/>
        <v>1</v>
      </c>
      <c r="BO619" s="5">
        <f t="shared" si="1960"/>
        <v>0</v>
      </c>
      <c r="BP619" s="5">
        <f t="shared" si="1961"/>
        <v>0</v>
      </c>
      <c r="BQ619" s="5">
        <f t="shared" si="1962"/>
        <v>0</v>
      </c>
      <c r="BR619" s="8">
        <f t="shared" si="1963"/>
        <v>0</v>
      </c>
      <c r="BS619" s="5">
        <f t="shared" si="1964"/>
        <v>0</v>
      </c>
      <c r="BT619" s="5">
        <f t="shared" si="1965"/>
        <v>0</v>
      </c>
      <c r="BU619" s="5">
        <f t="shared" si="1966"/>
        <v>1</v>
      </c>
      <c r="BV619" s="5">
        <f t="shared" si="1967"/>
        <v>1</v>
      </c>
      <c r="BW619" s="5">
        <f t="shared" si="1968"/>
        <v>1</v>
      </c>
      <c r="BX619" s="5">
        <f t="shared" si="1969"/>
        <v>1</v>
      </c>
      <c r="BY619" s="5">
        <f t="shared" si="1970"/>
        <v>1</v>
      </c>
      <c r="BZ619" s="5">
        <f t="shared" si="1971"/>
        <v>1</v>
      </c>
      <c r="CA619" s="5">
        <f t="shared" si="1972"/>
        <v>1</v>
      </c>
      <c r="CB619" s="5">
        <f t="shared" si="1973"/>
        <v>1</v>
      </c>
      <c r="CC619" s="5">
        <f t="shared" si="1974"/>
        <v>1</v>
      </c>
      <c r="CD619" s="5" t="str">
        <f t="shared" si="1975"/>
        <v>?</v>
      </c>
      <c r="CE619" s="4" t="str">
        <f t="shared" si="1976"/>
        <v>Kitöltés rendben!</v>
      </c>
      <c r="CF619" s="5">
        <f t="shared" si="1977"/>
        <v>1</v>
      </c>
      <c r="CG619" s="5">
        <f t="shared" si="1978"/>
        <v>0</v>
      </c>
      <c r="CH619" s="5">
        <f t="shared" si="1979"/>
        <v>1</v>
      </c>
    </row>
    <row r="620" spans="1:86" s="2" customFormat="1" ht="30.2" customHeight="1" x14ac:dyDescent="0.25">
      <c r="A620" s="1" t="str">
        <f t="shared" si="1940"/>
        <v>Kitöltés rendben!</v>
      </c>
      <c r="B620" s="200">
        <v>2</v>
      </c>
      <c r="C620" s="199" t="s">
        <v>24</v>
      </c>
      <c r="D620" s="201" t="s">
        <v>827</v>
      </c>
      <c r="E620" s="201" t="s">
        <v>201</v>
      </c>
      <c r="F620" s="202" t="str">
        <f>VLOOKUP($G620,Összesítő!$B:$F,2,FALSE)</f>
        <v>21-32054-1-048-01-10</v>
      </c>
      <c r="G620" s="199" t="s">
        <v>280</v>
      </c>
      <c r="H620" s="202" t="str">
        <f>AY620&amp;"_"&amp;AW620&amp;"_FIV_"&amp;LEFT(Előlap!$B$6,4)</f>
        <v>3185_618_FIV_2026</v>
      </c>
      <c r="I620" s="202" t="str">
        <f>VLOOKUP($G620,Összesítő!$B:$F,5,FALSE)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0" s="202" t="str">
        <f>VLOOKUP($G620,Összesítő!$B:$F,4,FALSE)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0" s="6">
        <f t="shared" si="1810"/>
        <v>150000</v>
      </c>
      <c r="L620" s="200">
        <v>2029</v>
      </c>
      <c r="M620" s="200">
        <v>2029</v>
      </c>
      <c r="N620" s="12">
        <v>0</v>
      </c>
      <c r="O620" s="7">
        <v>150000</v>
      </c>
      <c r="P620" s="7">
        <v>0</v>
      </c>
      <c r="R620" s="7">
        <v>0</v>
      </c>
      <c r="S620" s="7">
        <v>0</v>
      </c>
      <c r="T620" s="7">
        <v>0</v>
      </c>
      <c r="U620" s="7">
        <v>0</v>
      </c>
      <c r="V620" s="7">
        <v>0</v>
      </c>
      <c r="W620" s="7">
        <v>0</v>
      </c>
      <c r="X620" s="7">
        <v>0</v>
      </c>
      <c r="Y620" s="7">
        <v>0</v>
      </c>
      <c r="Z620" s="7">
        <v>0</v>
      </c>
      <c r="AA620" s="7">
        <v>0</v>
      </c>
      <c r="AB620" s="7">
        <v>0</v>
      </c>
      <c r="AC620" s="6">
        <f t="shared" si="1941"/>
        <v>0</v>
      </c>
      <c r="AD620" s="3" t="str">
        <f t="shared" si="1942"/>
        <v>Nem rövidtávú a feladat.</v>
      </c>
      <c r="AF620" s="7">
        <v>0</v>
      </c>
      <c r="AG620" s="7">
        <v>0</v>
      </c>
      <c r="AH620" s="7">
        <v>0</v>
      </c>
      <c r="AI620" s="7">
        <v>0</v>
      </c>
      <c r="AJ620" s="7">
        <v>0</v>
      </c>
      <c r="AK620" s="7">
        <v>0</v>
      </c>
      <c r="AL620" s="7">
        <v>0</v>
      </c>
      <c r="AM620" s="7">
        <v>0</v>
      </c>
      <c r="AN620" s="7">
        <v>0</v>
      </c>
      <c r="AO620" s="7">
        <v>0</v>
      </c>
      <c r="AP620" s="7">
        <v>0</v>
      </c>
      <c r="AQ620" s="6">
        <f t="shared" si="1943"/>
        <v>0</v>
      </c>
      <c r="AR620" s="199" t="s">
        <v>205</v>
      </c>
      <c r="AS620" s="3" t="str">
        <f t="shared" si="1944"/>
        <v>Forráshiányos a feladat!</v>
      </c>
      <c r="AU620" s="201" t="s">
        <v>135</v>
      </c>
      <c r="AV620" s="201" t="s">
        <v>135</v>
      </c>
      <c r="AW620" s="202">
        <f>COUNTA($G$3:G620)</f>
        <v>618</v>
      </c>
      <c r="AY620" s="8">
        <f>VLOOKUP($G620,Összesítő!$B:$F,3,FALSE)</f>
        <v>3185</v>
      </c>
      <c r="AZ620" s="8">
        <f t="shared" si="1945"/>
        <v>0</v>
      </c>
      <c r="BA620" s="5">
        <f t="shared" si="1946"/>
        <v>1</v>
      </c>
      <c r="BB620" s="5" t="str">
        <f t="shared" si="1947"/>
        <v>H</v>
      </c>
      <c r="BC620" s="5">
        <f t="shared" si="1948"/>
        <v>0</v>
      </c>
      <c r="BD620" s="5">
        <f t="shared" si="1949"/>
        <v>0</v>
      </c>
      <c r="BE620" s="5">
        <f t="shared" si="1950"/>
        <v>0</v>
      </c>
      <c r="BF620" s="8" t="str">
        <f t="shared" si="1951"/>
        <v>Nem rövidtávú a feladat.</v>
      </c>
      <c r="BG620" s="5">
        <f t="shared" si="1952"/>
        <v>1</v>
      </c>
      <c r="BH620" s="5">
        <f t="shared" si="1953"/>
        <v>1</v>
      </c>
      <c r="BI620" s="5">
        <f t="shared" si="1954"/>
        <v>1</v>
      </c>
      <c r="BJ620" s="5">
        <f t="shared" si="1955"/>
        <v>1</v>
      </c>
      <c r="BK620" s="5">
        <f t="shared" si="1956"/>
        <v>1</v>
      </c>
      <c r="BL620" s="4" t="str">
        <f t="shared" si="1957"/>
        <v>Forráshiányos a feladat!</v>
      </c>
      <c r="BM620" s="5">
        <f t="shared" si="1958"/>
        <v>0</v>
      </c>
      <c r="BN620" s="5">
        <f t="shared" si="1959"/>
        <v>1</v>
      </c>
      <c r="BO620" s="5">
        <f t="shared" si="1960"/>
        <v>0</v>
      </c>
      <c r="BP620" s="5">
        <f t="shared" si="1961"/>
        <v>0</v>
      </c>
      <c r="BQ620" s="5">
        <f t="shared" si="1962"/>
        <v>0</v>
      </c>
      <c r="BR620" s="8">
        <f t="shared" si="1963"/>
        <v>0</v>
      </c>
      <c r="BS620" s="5">
        <f t="shared" si="1964"/>
        <v>0</v>
      </c>
      <c r="BT620" s="5">
        <f t="shared" si="1965"/>
        <v>0</v>
      </c>
      <c r="BU620" s="5">
        <f t="shared" si="1966"/>
        <v>1</v>
      </c>
      <c r="BV620" s="5">
        <f t="shared" si="1967"/>
        <v>1</v>
      </c>
      <c r="BW620" s="5">
        <f t="shared" si="1968"/>
        <v>1</v>
      </c>
      <c r="BX620" s="5">
        <f t="shared" si="1969"/>
        <v>1</v>
      </c>
      <c r="BY620" s="5">
        <f t="shared" si="1970"/>
        <v>1</v>
      </c>
      <c r="BZ620" s="5">
        <f t="shared" si="1971"/>
        <v>1</v>
      </c>
      <c r="CA620" s="5">
        <f t="shared" si="1972"/>
        <v>1</v>
      </c>
      <c r="CB620" s="5">
        <f t="shared" si="1973"/>
        <v>1</v>
      </c>
      <c r="CC620" s="5">
        <f t="shared" si="1974"/>
        <v>1</v>
      </c>
      <c r="CD620" s="5" t="str">
        <f t="shared" si="1975"/>
        <v>?</v>
      </c>
      <c r="CE620" s="4" t="str">
        <f t="shared" si="1976"/>
        <v>Kitöltés rendben!</v>
      </c>
      <c r="CF620" s="5">
        <f t="shared" si="1977"/>
        <v>1</v>
      </c>
      <c r="CG620" s="5">
        <f t="shared" si="1978"/>
        <v>0</v>
      </c>
      <c r="CH620" s="5">
        <f t="shared" si="1979"/>
        <v>1</v>
      </c>
    </row>
    <row r="621" spans="1:86" s="2" customFormat="1" ht="30.2" customHeight="1" x14ac:dyDescent="0.25">
      <c r="A621" s="1" t="str">
        <f t="shared" si="1940"/>
        <v>Kitöltés rendben!</v>
      </c>
      <c r="B621" s="200">
        <v>1</v>
      </c>
      <c r="C621" s="199" t="s">
        <v>80</v>
      </c>
      <c r="D621" s="201" t="s">
        <v>828</v>
      </c>
      <c r="E621" s="201" t="s">
        <v>201</v>
      </c>
      <c r="F621" s="202" t="str">
        <f>VLOOKUP($G621,Összesítő!$B:$F,2,FALSE)</f>
        <v>21-32054-1-048-01-10</v>
      </c>
      <c r="G621" s="199" t="s">
        <v>280</v>
      </c>
      <c r="H621" s="202" t="str">
        <f>AY621&amp;"_"&amp;AW621&amp;"_FIV_"&amp;LEFT(Előlap!$B$6,4)</f>
        <v>3185_619_FIV_2026</v>
      </c>
      <c r="I621" s="202" t="str">
        <f>VLOOKUP($G621,Összesítő!$B:$F,5,FALSE)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1" s="202" t="str">
        <f>VLOOKUP($G621,Összesítő!$B:$F,4,FALSE)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1" s="6">
        <f t="shared" si="1810"/>
        <v>2800</v>
      </c>
      <c r="L621" s="200">
        <v>2027</v>
      </c>
      <c r="M621" s="200">
        <v>2027</v>
      </c>
      <c r="N621" s="12">
        <v>2800</v>
      </c>
      <c r="O621" s="7">
        <v>0</v>
      </c>
      <c r="P621" s="7">
        <v>0</v>
      </c>
      <c r="R621" s="7">
        <v>2800</v>
      </c>
      <c r="S621" s="7">
        <v>0</v>
      </c>
      <c r="T621" s="7">
        <v>0</v>
      </c>
      <c r="U621" s="7">
        <v>0</v>
      </c>
      <c r="V621" s="7">
        <v>0</v>
      </c>
      <c r="W621" s="7">
        <v>0</v>
      </c>
      <c r="X621" s="7">
        <v>0</v>
      </c>
      <c r="Y621" s="7">
        <v>0</v>
      </c>
      <c r="Z621" s="7">
        <v>0</v>
      </c>
      <c r="AA621" s="7">
        <v>0</v>
      </c>
      <c r="AB621" s="7">
        <v>0</v>
      </c>
      <c r="AC621" s="6">
        <f t="shared" si="1941"/>
        <v>2800</v>
      </c>
      <c r="AD621" s="3" t="str">
        <f t="shared" si="1942"/>
        <v>A forrás egyenlő a költséggel (I.ütem).</v>
      </c>
      <c r="AF621" s="7">
        <v>0</v>
      </c>
      <c r="AG621" s="7">
        <v>0</v>
      </c>
      <c r="AH621" s="7">
        <v>0</v>
      </c>
      <c r="AI621" s="7">
        <v>0</v>
      </c>
      <c r="AJ621" s="7">
        <v>0</v>
      </c>
      <c r="AK621" s="7">
        <v>0</v>
      </c>
      <c r="AL621" s="7">
        <v>0</v>
      </c>
      <c r="AM621" s="7">
        <v>0</v>
      </c>
      <c r="AN621" s="7">
        <v>0</v>
      </c>
      <c r="AO621" s="7">
        <v>0</v>
      </c>
      <c r="AP621" s="7">
        <v>0</v>
      </c>
      <c r="AQ621" s="6">
        <f t="shared" si="1943"/>
        <v>0</v>
      </c>
      <c r="AR621" s="199" t="s">
        <v>203</v>
      </c>
      <c r="AS621" s="3" t="str">
        <f t="shared" si="1944"/>
        <v>Nem hosszútávú a feladat.</v>
      </c>
      <c r="AU621" s="201" t="s">
        <v>135</v>
      </c>
      <c r="AV621" s="201" t="s">
        <v>135</v>
      </c>
      <c r="AW621" s="202">
        <f>COUNTA($G$3:G621)</f>
        <v>619</v>
      </c>
      <c r="AY621" s="8">
        <f>VLOOKUP($G621,Összesítő!$B:$F,3,FALSE)</f>
        <v>3185</v>
      </c>
      <c r="AZ621" s="8">
        <f t="shared" si="1945"/>
        <v>0</v>
      </c>
      <c r="BA621" s="5">
        <f t="shared" si="1946"/>
        <v>1</v>
      </c>
      <c r="BB621" s="5" t="str">
        <f t="shared" si="1947"/>
        <v>R</v>
      </c>
      <c r="BC621" s="5">
        <f t="shared" si="1948"/>
        <v>1</v>
      </c>
      <c r="BD621" s="5">
        <f t="shared" si="1949"/>
        <v>0</v>
      </c>
      <c r="BE621" s="5">
        <f t="shared" si="1950"/>
        <v>0</v>
      </c>
      <c r="BF621" s="8" t="str">
        <f t="shared" si="1951"/>
        <v>A forrás egyenlő a költséggel (I.ütem).</v>
      </c>
      <c r="BG621" s="5">
        <f t="shared" si="1952"/>
        <v>1</v>
      </c>
      <c r="BH621" s="5">
        <f t="shared" si="1953"/>
        <v>1</v>
      </c>
      <c r="BI621" s="5">
        <f t="shared" si="1954"/>
        <v>0</v>
      </c>
      <c r="BJ621" s="5">
        <f t="shared" si="1955"/>
        <v>1</v>
      </c>
      <c r="BK621" s="5">
        <f t="shared" si="1956"/>
        <v>1</v>
      </c>
      <c r="BL621" s="4" t="str">
        <f t="shared" si="1957"/>
        <v>Nem hosszútávú a feladat.</v>
      </c>
      <c r="BM621" s="5">
        <f t="shared" si="1958"/>
        <v>1</v>
      </c>
      <c r="BN621" s="5">
        <f t="shared" si="1959"/>
        <v>0</v>
      </c>
      <c r="BO621" s="5">
        <f t="shared" si="1960"/>
        <v>0</v>
      </c>
      <c r="BP621" s="5">
        <f t="shared" si="1961"/>
        <v>0</v>
      </c>
      <c r="BQ621" s="5">
        <f t="shared" si="1962"/>
        <v>0</v>
      </c>
      <c r="BR621" s="8" t="str">
        <f t="shared" si="1963"/>
        <v>Nincs hosszútávú terv!</v>
      </c>
      <c r="BS621" s="5">
        <f t="shared" si="1964"/>
        <v>0</v>
      </c>
      <c r="BT621" s="5">
        <f t="shared" si="1965"/>
        <v>0</v>
      </c>
      <c r="BU621" s="5">
        <f t="shared" si="1966"/>
        <v>1</v>
      </c>
      <c r="BV621" s="5">
        <f t="shared" si="1967"/>
        <v>1</v>
      </c>
      <c r="BW621" s="5">
        <f t="shared" si="1968"/>
        <v>1</v>
      </c>
      <c r="BX621" s="5">
        <f t="shared" si="1969"/>
        <v>1</v>
      </c>
      <c r="BY621" s="5">
        <f t="shared" si="1970"/>
        <v>1</v>
      </c>
      <c r="BZ621" s="5">
        <f t="shared" si="1971"/>
        <v>1</v>
      </c>
      <c r="CA621" s="5">
        <f t="shared" si="1972"/>
        <v>1</v>
      </c>
      <c r="CB621" s="5">
        <f t="shared" si="1973"/>
        <v>1</v>
      </c>
      <c r="CC621" s="5">
        <f t="shared" si="1974"/>
        <v>1</v>
      </c>
      <c r="CD621" s="5" t="str">
        <f t="shared" si="1975"/>
        <v>?</v>
      </c>
      <c r="CE621" s="4" t="str">
        <f t="shared" si="1976"/>
        <v>Kitöltés rendben!</v>
      </c>
      <c r="CF621" s="5">
        <f t="shared" si="1977"/>
        <v>1</v>
      </c>
      <c r="CG621" s="5">
        <f t="shared" si="1978"/>
        <v>1</v>
      </c>
      <c r="CH621" s="5">
        <f t="shared" si="1979"/>
        <v>0</v>
      </c>
    </row>
    <row r="622" spans="1:86" s="2" customFormat="1" ht="30.2" customHeight="1" x14ac:dyDescent="0.25">
      <c r="A622" s="1" t="str">
        <f t="shared" si="1940"/>
        <v>Kitöltés rendben!</v>
      </c>
      <c r="B622" s="200">
        <v>1</v>
      </c>
      <c r="C622" s="199" t="s">
        <v>70</v>
      </c>
      <c r="D622" s="201" t="s">
        <v>829</v>
      </c>
      <c r="E622" s="201" t="s">
        <v>201</v>
      </c>
      <c r="F622" s="202" t="str">
        <f>VLOOKUP($G622,Összesítő!$B:$F,2,FALSE)</f>
        <v>21-32054-1-048-01-10</v>
      </c>
      <c r="G622" s="199" t="s">
        <v>280</v>
      </c>
      <c r="H622" s="202" t="str">
        <f>AY622&amp;"_"&amp;AW622&amp;"_FIV_"&amp;LEFT(Előlap!$B$6,4)</f>
        <v>3185_620_FIV_2026</v>
      </c>
      <c r="I622" s="202" t="str">
        <f>VLOOKUP($G622,Összesítő!$B:$F,5,FALSE)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2" s="202" t="str">
        <f>VLOOKUP($G622,Összesítő!$B:$F,4,FALSE)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2" s="6">
        <f t="shared" si="1810"/>
        <v>9000</v>
      </c>
      <c r="L622" s="200">
        <v>2027</v>
      </c>
      <c r="M622" s="200">
        <v>2027</v>
      </c>
      <c r="N622" s="12">
        <v>9000</v>
      </c>
      <c r="O622" s="7">
        <v>0</v>
      </c>
      <c r="P622" s="7">
        <v>0</v>
      </c>
      <c r="R622" s="7">
        <v>9000</v>
      </c>
      <c r="S622" s="7">
        <v>0</v>
      </c>
      <c r="T622" s="7">
        <v>0</v>
      </c>
      <c r="U622" s="7">
        <v>0</v>
      </c>
      <c r="V622" s="7">
        <v>0</v>
      </c>
      <c r="W622" s="7">
        <v>0</v>
      </c>
      <c r="X622" s="7">
        <v>0</v>
      </c>
      <c r="Y622" s="7">
        <v>0</v>
      </c>
      <c r="Z622" s="7">
        <v>0</v>
      </c>
      <c r="AA622" s="7">
        <v>0</v>
      </c>
      <c r="AB622" s="7">
        <v>0</v>
      </c>
      <c r="AC622" s="6">
        <f t="shared" si="1941"/>
        <v>9000</v>
      </c>
      <c r="AD622" s="3" t="str">
        <f t="shared" si="1942"/>
        <v>A forrás egyenlő a költséggel (I.ütem).</v>
      </c>
      <c r="AF622" s="7">
        <v>0</v>
      </c>
      <c r="AG622" s="7">
        <v>0</v>
      </c>
      <c r="AH622" s="7">
        <v>0</v>
      </c>
      <c r="AI622" s="7">
        <v>0</v>
      </c>
      <c r="AJ622" s="7">
        <v>0</v>
      </c>
      <c r="AK622" s="7">
        <v>0</v>
      </c>
      <c r="AL622" s="7">
        <v>0</v>
      </c>
      <c r="AM622" s="7">
        <v>0</v>
      </c>
      <c r="AN622" s="7">
        <v>0</v>
      </c>
      <c r="AO622" s="7">
        <v>0</v>
      </c>
      <c r="AP622" s="7">
        <v>0</v>
      </c>
      <c r="AQ622" s="6">
        <f t="shared" si="1943"/>
        <v>0</v>
      </c>
      <c r="AR622" s="199" t="s">
        <v>203</v>
      </c>
      <c r="AS622" s="3" t="str">
        <f t="shared" si="1944"/>
        <v>Nem hosszútávú a feladat.</v>
      </c>
      <c r="AU622" s="201" t="s">
        <v>135</v>
      </c>
      <c r="AV622" s="201" t="s">
        <v>135</v>
      </c>
      <c r="AW622" s="202">
        <f>COUNTA($G$3:G622)</f>
        <v>620</v>
      </c>
      <c r="AY622" s="8">
        <f>VLOOKUP($G622,Összesítő!$B:$F,3,FALSE)</f>
        <v>3185</v>
      </c>
      <c r="AZ622" s="8">
        <f t="shared" si="1945"/>
        <v>0</v>
      </c>
      <c r="BA622" s="5">
        <f t="shared" si="1946"/>
        <v>1</v>
      </c>
      <c r="BB622" s="5" t="str">
        <f t="shared" si="1947"/>
        <v>R</v>
      </c>
      <c r="BC622" s="5">
        <f t="shared" si="1948"/>
        <v>1</v>
      </c>
      <c r="BD622" s="5">
        <f t="shared" si="1949"/>
        <v>0</v>
      </c>
      <c r="BE622" s="5">
        <f t="shared" si="1950"/>
        <v>0</v>
      </c>
      <c r="BF622" s="8" t="str">
        <f t="shared" si="1951"/>
        <v>A forrás egyenlő a költséggel (I.ütem).</v>
      </c>
      <c r="BG622" s="5">
        <f t="shared" si="1952"/>
        <v>1</v>
      </c>
      <c r="BH622" s="5">
        <f t="shared" si="1953"/>
        <v>1</v>
      </c>
      <c r="BI622" s="5">
        <f t="shared" si="1954"/>
        <v>0</v>
      </c>
      <c r="BJ622" s="5">
        <f t="shared" si="1955"/>
        <v>1</v>
      </c>
      <c r="BK622" s="5">
        <f t="shared" si="1956"/>
        <v>1</v>
      </c>
      <c r="BL622" s="4" t="str">
        <f t="shared" si="1957"/>
        <v>Nem hosszútávú a feladat.</v>
      </c>
      <c r="BM622" s="5">
        <f t="shared" si="1958"/>
        <v>1</v>
      </c>
      <c r="BN622" s="5">
        <f t="shared" si="1959"/>
        <v>0</v>
      </c>
      <c r="BO622" s="5">
        <f t="shared" si="1960"/>
        <v>0</v>
      </c>
      <c r="BP622" s="5">
        <f t="shared" si="1961"/>
        <v>0</v>
      </c>
      <c r="BQ622" s="5">
        <f t="shared" si="1962"/>
        <v>0</v>
      </c>
      <c r="BR622" s="8" t="str">
        <f t="shared" si="1963"/>
        <v>Nincs hosszútávú terv!</v>
      </c>
      <c r="BS622" s="5">
        <f t="shared" si="1964"/>
        <v>0</v>
      </c>
      <c r="BT622" s="5">
        <f t="shared" si="1965"/>
        <v>0</v>
      </c>
      <c r="BU622" s="5">
        <f t="shared" si="1966"/>
        <v>1</v>
      </c>
      <c r="BV622" s="5">
        <f t="shared" si="1967"/>
        <v>1</v>
      </c>
      <c r="BW622" s="5">
        <f t="shared" si="1968"/>
        <v>1</v>
      </c>
      <c r="BX622" s="5">
        <f t="shared" si="1969"/>
        <v>1</v>
      </c>
      <c r="BY622" s="5">
        <f t="shared" si="1970"/>
        <v>1</v>
      </c>
      <c r="BZ622" s="5">
        <f t="shared" si="1971"/>
        <v>1</v>
      </c>
      <c r="CA622" s="5">
        <f t="shared" si="1972"/>
        <v>1</v>
      </c>
      <c r="CB622" s="5">
        <f t="shared" si="1973"/>
        <v>1</v>
      </c>
      <c r="CC622" s="5">
        <f t="shared" si="1974"/>
        <v>1</v>
      </c>
      <c r="CD622" s="5" t="str">
        <f t="shared" si="1975"/>
        <v>?</v>
      </c>
      <c r="CE622" s="4" t="str">
        <f t="shared" si="1976"/>
        <v>Kitöltés rendben!</v>
      </c>
      <c r="CF622" s="5">
        <f t="shared" si="1977"/>
        <v>1</v>
      </c>
      <c r="CG622" s="5">
        <f t="shared" si="1978"/>
        <v>1</v>
      </c>
      <c r="CH622" s="5">
        <f t="shared" si="1979"/>
        <v>0</v>
      </c>
    </row>
    <row r="623" spans="1:86" s="2" customFormat="1" ht="30.2" customHeight="1" x14ac:dyDescent="0.25">
      <c r="A623" s="1" t="str">
        <f t="shared" si="1940"/>
        <v>Kitöltés rendben!</v>
      </c>
      <c r="B623" s="200">
        <v>2</v>
      </c>
      <c r="C623" s="199" t="s">
        <v>24</v>
      </c>
      <c r="D623" s="201" t="s">
        <v>818</v>
      </c>
      <c r="E623" s="201" t="s">
        <v>201</v>
      </c>
      <c r="F623" s="202" t="str">
        <f>VLOOKUP($G623,Összesítő!$B:$F,2,FALSE)</f>
        <v>21-32054-1-048-01-10</v>
      </c>
      <c r="G623" s="199" t="s">
        <v>280</v>
      </c>
      <c r="H623" s="202" t="str">
        <f>AY623&amp;"_"&amp;AW623&amp;"_FIV_"&amp;LEFT(Előlap!$B$6,4)</f>
        <v>3185_621_FIV_2026</v>
      </c>
      <c r="I623" s="202" t="str">
        <f>VLOOKUP($G623,Összesítő!$B:$F,5,FALSE)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3" s="202" t="str">
        <f>VLOOKUP($G623,Összesítő!$B:$F,4,FALSE)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3" s="6">
        <f t="shared" si="1810"/>
        <v>10000</v>
      </c>
      <c r="L623" s="200">
        <v>2028</v>
      </c>
      <c r="M623" s="200">
        <v>2028</v>
      </c>
      <c r="N623" s="12">
        <v>0</v>
      </c>
      <c r="O623" s="7">
        <v>10000</v>
      </c>
      <c r="P623" s="7">
        <v>0</v>
      </c>
      <c r="R623" s="7">
        <v>0</v>
      </c>
      <c r="S623" s="7">
        <v>0</v>
      </c>
      <c r="T623" s="7">
        <v>0</v>
      </c>
      <c r="U623" s="7">
        <v>0</v>
      </c>
      <c r="V623" s="7">
        <v>0</v>
      </c>
      <c r="W623" s="7">
        <v>0</v>
      </c>
      <c r="X623" s="7">
        <v>0</v>
      </c>
      <c r="Y623" s="7">
        <v>0</v>
      </c>
      <c r="Z623" s="7">
        <v>0</v>
      </c>
      <c r="AA623" s="7">
        <v>0</v>
      </c>
      <c r="AB623" s="7">
        <v>0</v>
      </c>
      <c r="AC623" s="6">
        <f t="shared" si="1941"/>
        <v>0</v>
      </c>
      <c r="AD623" s="3" t="str">
        <f t="shared" si="1942"/>
        <v>Nem rövidtávú a feladat.</v>
      </c>
      <c r="AF623" s="7">
        <v>10000</v>
      </c>
      <c r="AG623" s="7">
        <v>0</v>
      </c>
      <c r="AH623" s="7">
        <v>0</v>
      </c>
      <c r="AI623" s="7">
        <v>0</v>
      </c>
      <c r="AJ623" s="7">
        <v>0</v>
      </c>
      <c r="AK623" s="7">
        <v>0</v>
      </c>
      <c r="AL623" s="7">
        <v>0</v>
      </c>
      <c r="AM623" s="7">
        <v>0</v>
      </c>
      <c r="AN623" s="7">
        <v>0</v>
      </c>
      <c r="AO623" s="7">
        <v>0</v>
      </c>
      <c r="AP623" s="7">
        <v>0</v>
      </c>
      <c r="AQ623" s="6">
        <f t="shared" si="1943"/>
        <v>10000</v>
      </c>
      <c r="AR623" s="199" t="s">
        <v>203</v>
      </c>
      <c r="AS623" s="3" t="str">
        <f t="shared" si="1944"/>
        <v>A forrás egyenlő a költséggel (II.ütem).</v>
      </c>
      <c r="AU623" s="201" t="s">
        <v>135</v>
      </c>
      <c r="AV623" s="201" t="s">
        <v>135</v>
      </c>
      <c r="AW623" s="202">
        <f>COUNTA($G$3:G623)</f>
        <v>621</v>
      </c>
      <c r="AY623" s="8">
        <f>VLOOKUP($G623,Összesítő!$B:$F,3,FALSE)</f>
        <v>3185</v>
      </c>
      <c r="AZ623" s="8">
        <f t="shared" si="1945"/>
        <v>0</v>
      </c>
      <c r="BA623" s="5">
        <f t="shared" si="1946"/>
        <v>1</v>
      </c>
      <c r="BB623" s="5" t="str">
        <f t="shared" si="1947"/>
        <v>H</v>
      </c>
      <c r="BC623" s="5">
        <f t="shared" si="1948"/>
        <v>0</v>
      </c>
      <c r="BD623" s="5">
        <f t="shared" si="1949"/>
        <v>0</v>
      </c>
      <c r="BE623" s="5">
        <f t="shared" si="1950"/>
        <v>0</v>
      </c>
      <c r="BF623" s="8" t="str">
        <f t="shared" si="1951"/>
        <v>Nem rövidtávú a feladat.</v>
      </c>
      <c r="BG623" s="5">
        <f t="shared" si="1952"/>
        <v>1</v>
      </c>
      <c r="BH623" s="5">
        <f t="shared" si="1953"/>
        <v>1</v>
      </c>
      <c r="BI623" s="5">
        <f t="shared" si="1954"/>
        <v>0</v>
      </c>
      <c r="BJ623" s="5">
        <f t="shared" si="1955"/>
        <v>1</v>
      </c>
      <c r="BK623" s="5">
        <f t="shared" si="1956"/>
        <v>1</v>
      </c>
      <c r="BL623" s="4" t="str">
        <f t="shared" si="1957"/>
        <v>A forrás egyenlő a költséggel (II.ütem).</v>
      </c>
      <c r="BM623" s="5">
        <f t="shared" si="1958"/>
        <v>0</v>
      </c>
      <c r="BN623" s="5">
        <f t="shared" si="1959"/>
        <v>1</v>
      </c>
      <c r="BO623" s="5">
        <f t="shared" si="1960"/>
        <v>0</v>
      </c>
      <c r="BP623" s="5">
        <f t="shared" si="1961"/>
        <v>0</v>
      </c>
      <c r="BQ623" s="5">
        <f t="shared" si="1962"/>
        <v>0</v>
      </c>
      <c r="BR623" s="8">
        <f t="shared" si="1963"/>
        <v>0</v>
      </c>
      <c r="BS623" s="5">
        <f t="shared" si="1964"/>
        <v>0</v>
      </c>
      <c r="BT623" s="5">
        <f t="shared" si="1965"/>
        <v>0</v>
      </c>
      <c r="BU623" s="5">
        <f t="shared" si="1966"/>
        <v>1</v>
      </c>
      <c r="BV623" s="5">
        <f t="shared" si="1967"/>
        <v>1</v>
      </c>
      <c r="BW623" s="5">
        <f t="shared" si="1968"/>
        <v>1</v>
      </c>
      <c r="BX623" s="5">
        <f t="shared" si="1969"/>
        <v>1</v>
      </c>
      <c r="BY623" s="5">
        <f t="shared" si="1970"/>
        <v>1</v>
      </c>
      <c r="BZ623" s="5">
        <f t="shared" si="1971"/>
        <v>1</v>
      </c>
      <c r="CA623" s="5">
        <f t="shared" si="1972"/>
        <v>1</v>
      </c>
      <c r="CB623" s="5">
        <f t="shared" si="1973"/>
        <v>1</v>
      </c>
      <c r="CC623" s="5">
        <f t="shared" si="1974"/>
        <v>1</v>
      </c>
      <c r="CD623" s="5" t="str">
        <f t="shared" si="1975"/>
        <v>?</v>
      </c>
      <c r="CE623" s="4" t="str">
        <f t="shared" si="1976"/>
        <v>Kitöltés rendben!</v>
      </c>
      <c r="CF623" s="5">
        <f t="shared" si="1977"/>
        <v>1</v>
      </c>
      <c r="CG623" s="5">
        <f t="shared" si="1978"/>
        <v>0</v>
      </c>
      <c r="CH623" s="5">
        <f t="shared" si="1979"/>
        <v>1</v>
      </c>
    </row>
    <row r="624" spans="1:86" s="2" customFormat="1" ht="30.2" customHeight="1" x14ac:dyDescent="0.25">
      <c r="A624" s="1" t="str">
        <f t="shared" si="1940"/>
        <v>Kitöltés rendben!</v>
      </c>
      <c r="B624" s="200">
        <v>2</v>
      </c>
      <c r="C624" s="199" t="s">
        <v>24</v>
      </c>
      <c r="D624" s="201" t="s">
        <v>814</v>
      </c>
      <c r="E624" s="201" t="s">
        <v>201</v>
      </c>
      <c r="F624" s="202" t="str">
        <f>VLOOKUP($G624,Összesítő!$B:$F,2,FALSE)</f>
        <v>21-32054-1-048-01-10</v>
      </c>
      <c r="G624" s="199" t="s">
        <v>280</v>
      </c>
      <c r="H624" s="202" t="str">
        <f>AY624&amp;"_"&amp;AW624&amp;"_FIV_"&amp;LEFT(Előlap!$B$6,4)</f>
        <v>3185_622_FIV_2026</v>
      </c>
      <c r="I624" s="202" t="str">
        <f>VLOOKUP($G624,Összesítő!$B:$F,5,FALSE)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4" s="202" t="str">
        <f>VLOOKUP($G624,Összesítő!$B:$F,4,FALSE)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4" s="6">
        <f t="shared" si="1810"/>
        <v>10000</v>
      </c>
      <c r="L624" s="200">
        <v>2028</v>
      </c>
      <c r="M624" s="200">
        <v>2028</v>
      </c>
      <c r="N624" s="12">
        <v>0</v>
      </c>
      <c r="O624" s="7">
        <v>10000</v>
      </c>
      <c r="P624" s="7">
        <v>0</v>
      </c>
      <c r="R624" s="7">
        <v>0</v>
      </c>
      <c r="S624" s="7">
        <v>0</v>
      </c>
      <c r="T624" s="7">
        <v>0</v>
      </c>
      <c r="U624" s="7">
        <v>0</v>
      </c>
      <c r="V624" s="7">
        <v>0</v>
      </c>
      <c r="W624" s="7">
        <v>0</v>
      </c>
      <c r="X624" s="7">
        <v>0</v>
      </c>
      <c r="Y624" s="7">
        <v>0</v>
      </c>
      <c r="Z624" s="7">
        <v>0</v>
      </c>
      <c r="AA624" s="7">
        <v>0</v>
      </c>
      <c r="AB624" s="7">
        <v>0</v>
      </c>
      <c r="AC624" s="6">
        <f t="shared" si="1941"/>
        <v>0</v>
      </c>
      <c r="AD624" s="3" t="str">
        <f t="shared" si="1942"/>
        <v>Nem rövidtávú a feladat.</v>
      </c>
      <c r="AF624" s="7">
        <v>10000</v>
      </c>
      <c r="AG624" s="7">
        <v>0</v>
      </c>
      <c r="AH624" s="7">
        <v>0</v>
      </c>
      <c r="AI624" s="7">
        <v>0</v>
      </c>
      <c r="AJ624" s="7">
        <v>0</v>
      </c>
      <c r="AK624" s="7">
        <v>0</v>
      </c>
      <c r="AL624" s="7">
        <v>0</v>
      </c>
      <c r="AM624" s="7">
        <v>0</v>
      </c>
      <c r="AN624" s="7">
        <v>0</v>
      </c>
      <c r="AO624" s="7">
        <v>0</v>
      </c>
      <c r="AP624" s="7">
        <v>0</v>
      </c>
      <c r="AQ624" s="6">
        <f t="shared" si="1943"/>
        <v>10000</v>
      </c>
      <c r="AR624" s="199" t="s">
        <v>203</v>
      </c>
      <c r="AS624" s="3" t="str">
        <f t="shared" si="1944"/>
        <v>A forrás egyenlő a költséggel (II.ütem).</v>
      </c>
      <c r="AU624" s="201" t="s">
        <v>135</v>
      </c>
      <c r="AV624" s="201" t="s">
        <v>135</v>
      </c>
      <c r="AW624" s="202">
        <f>COUNTA($G$3:G624)</f>
        <v>622</v>
      </c>
      <c r="AY624" s="8">
        <f>VLOOKUP($G624,Összesítő!$B:$F,3,FALSE)</f>
        <v>3185</v>
      </c>
      <c r="AZ624" s="8">
        <f t="shared" si="1945"/>
        <v>0</v>
      </c>
      <c r="BA624" s="5">
        <f t="shared" si="1946"/>
        <v>1</v>
      </c>
      <c r="BB624" s="5" t="str">
        <f t="shared" si="1947"/>
        <v>H</v>
      </c>
      <c r="BC624" s="5">
        <f t="shared" si="1948"/>
        <v>0</v>
      </c>
      <c r="BD624" s="5">
        <f t="shared" si="1949"/>
        <v>0</v>
      </c>
      <c r="BE624" s="5">
        <f t="shared" si="1950"/>
        <v>0</v>
      </c>
      <c r="BF624" s="8" t="str">
        <f t="shared" si="1951"/>
        <v>Nem rövidtávú a feladat.</v>
      </c>
      <c r="BG624" s="5">
        <f t="shared" si="1952"/>
        <v>1</v>
      </c>
      <c r="BH624" s="5">
        <f t="shared" si="1953"/>
        <v>1</v>
      </c>
      <c r="BI624" s="5">
        <f t="shared" si="1954"/>
        <v>0</v>
      </c>
      <c r="BJ624" s="5">
        <f t="shared" si="1955"/>
        <v>1</v>
      </c>
      <c r="BK624" s="5">
        <f t="shared" si="1956"/>
        <v>1</v>
      </c>
      <c r="BL624" s="4" t="str">
        <f t="shared" si="1957"/>
        <v>A forrás egyenlő a költséggel (II.ütem).</v>
      </c>
      <c r="BM624" s="5">
        <f t="shared" si="1958"/>
        <v>0</v>
      </c>
      <c r="BN624" s="5">
        <f t="shared" si="1959"/>
        <v>1</v>
      </c>
      <c r="BO624" s="5">
        <f t="shared" si="1960"/>
        <v>0</v>
      </c>
      <c r="BP624" s="5">
        <f t="shared" si="1961"/>
        <v>0</v>
      </c>
      <c r="BQ624" s="5">
        <f t="shared" si="1962"/>
        <v>0</v>
      </c>
      <c r="BR624" s="8">
        <f t="shared" si="1963"/>
        <v>0</v>
      </c>
      <c r="BS624" s="5">
        <f t="shared" si="1964"/>
        <v>0</v>
      </c>
      <c r="BT624" s="5">
        <f t="shared" si="1965"/>
        <v>0</v>
      </c>
      <c r="BU624" s="5">
        <f t="shared" si="1966"/>
        <v>1</v>
      </c>
      <c r="BV624" s="5">
        <f t="shared" si="1967"/>
        <v>1</v>
      </c>
      <c r="BW624" s="5">
        <f t="shared" si="1968"/>
        <v>1</v>
      </c>
      <c r="BX624" s="5">
        <f t="shared" si="1969"/>
        <v>1</v>
      </c>
      <c r="BY624" s="5">
        <f t="shared" si="1970"/>
        <v>1</v>
      </c>
      <c r="BZ624" s="5">
        <f t="shared" si="1971"/>
        <v>1</v>
      </c>
      <c r="CA624" s="5">
        <f t="shared" si="1972"/>
        <v>1</v>
      </c>
      <c r="CB624" s="5">
        <f t="shared" si="1973"/>
        <v>1</v>
      </c>
      <c r="CC624" s="5">
        <f t="shared" si="1974"/>
        <v>1</v>
      </c>
      <c r="CD624" s="5" t="str">
        <f t="shared" si="1975"/>
        <v>?</v>
      </c>
      <c r="CE624" s="4" t="str">
        <f t="shared" si="1976"/>
        <v>Kitöltés rendben!</v>
      </c>
      <c r="CF624" s="5">
        <f t="shared" si="1977"/>
        <v>1</v>
      </c>
      <c r="CG624" s="5">
        <f t="shared" si="1978"/>
        <v>0</v>
      </c>
      <c r="CH624" s="5">
        <f t="shared" si="1979"/>
        <v>1</v>
      </c>
    </row>
    <row r="625" spans="1:86" s="2" customFormat="1" ht="30.2" customHeight="1" x14ac:dyDescent="0.25">
      <c r="A625" s="1" t="str">
        <f t="shared" si="1940"/>
        <v>Kitöltés rendben!</v>
      </c>
      <c r="B625" s="200">
        <v>2</v>
      </c>
      <c r="C625" s="199" t="s">
        <v>37</v>
      </c>
      <c r="D625" s="201" t="s">
        <v>830</v>
      </c>
      <c r="E625" s="201" t="s">
        <v>201</v>
      </c>
      <c r="F625" s="202" t="str">
        <f>VLOOKUP($G625,Összesítő!$B:$F,2,FALSE)</f>
        <v>21-32054-1-048-01-10</v>
      </c>
      <c r="G625" s="199" t="s">
        <v>280</v>
      </c>
      <c r="H625" s="202" t="str">
        <f>AY625&amp;"_"&amp;AW625&amp;"_FIV_"&amp;LEFT(Előlap!$B$6,4)</f>
        <v>3185_623_FIV_2026</v>
      </c>
      <c r="I625" s="202" t="str">
        <f>VLOOKUP($G625,Összesítő!$B:$F,5,FALSE)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5" s="202" t="str">
        <f>VLOOKUP($G625,Összesítő!$B:$F,4,FALSE)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5" s="6">
        <f t="shared" si="1810"/>
        <v>5950</v>
      </c>
      <c r="L625" s="200">
        <v>2028</v>
      </c>
      <c r="M625" s="200">
        <v>2028</v>
      </c>
      <c r="N625" s="12">
        <v>0</v>
      </c>
      <c r="O625" s="7">
        <v>5950</v>
      </c>
      <c r="P625" s="7">
        <v>0</v>
      </c>
      <c r="R625" s="7">
        <v>0</v>
      </c>
      <c r="S625" s="7">
        <v>0</v>
      </c>
      <c r="T625" s="7">
        <v>0</v>
      </c>
      <c r="U625" s="7">
        <v>0</v>
      </c>
      <c r="V625" s="7">
        <v>0</v>
      </c>
      <c r="W625" s="7">
        <v>0</v>
      </c>
      <c r="X625" s="7">
        <v>0</v>
      </c>
      <c r="Y625" s="7">
        <v>0</v>
      </c>
      <c r="Z625" s="7">
        <v>0</v>
      </c>
      <c r="AA625" s="7">
        <v>0</v>
      </c>
      <c r="AB625" s="7">
        <v>0</v>
      </c>
      <c r="AC625" s="6">
        <f t="shared" si="1941"/>
        <v>0</v>
      </c>
      <c r="AD625" s="3" t="str">
        <f t="shared" si="1942"/>
        <v>Nem rövidtávú a feladat.</v>
      </c>
      <c r="AF625" s="7">
        <v>5950</v>
      </c>
      <c r="AG625" s="7">
        <v>0</v>
      </c>
      <c r="AH625" s="7">
        <v>0</v>
      </c>
      <c r="AI625" s="7">
        <v>0</v>
      </c>
      <c r="AJ625" s="7">
        <v>0</v>
      </c>
      <c r="AK625" s="7">
        <v>0</v>
      </c>
      <c r="AL625" s="7">
        <v>0</v>
      </c>
      <c r="AM625" s="7">
        <v>0</v>
      </c>
      <c r="AN625" s="7">
        <v>0</v>
      </c>
      <c r="AO625" s="7">
        <v>0</v>
      </c>
      <c r="AP625" s="7">
        <v>0</v>
      </c>
      <c r="AQ625" s="6">
        <f t="shared" si="1943"/>
        <v>5950</v>
      </c>
      <c r="AR625" s="199" t="s">
        <v>203</v>
      </c>
      <c r="AS625" s="3" t="str">
        <f t="shared" si="1944"/>
        <v>A forrás egyenlő a költséggel (II.ütem).</v>
      </c>
      <c r="AU625" s="201" t="s">
        <v>135</v>
      </c>
      <c r="AV625" s="201" t="s">
        <v>135</v>
      </c>
      <c r="AW625" s="202">
        <f>COUNTA($G$3:G625)</f>
        <v>623</v>
      </c>
      <c r="AY625" s="8">
        <f>VLOOKUP($G625,Összesítő!$B:$F,3,FALSE)</f>
        <v>3185</v>
      </c>
      <c r="AZ625" s="8">
        <f t="shared" si="1945"/>
        <v>0</v>
      </c>
      <c r="BA625" s="5">
        <f t="shared" si="1946"/>
        <v>1</v>
      </c>
      <c r="BB625" s="5" t="str">
        <f t="shared" si="1947"/>
        <v>H</v>
      </c>
      <c r="BC625" s="5">
        <f t="shared" si="1948"/>
        <v>0</v>
      </c>
      <c r="BD625" s="5">
        <f t="shared" si="1949"/>
        <v>0</v>
      </c>
      <c r="BE625" s="5">
        <f t="shared" si="1950"/>
        <v>0</v>
      </c>
      <c r="BF625" s="8" t="str">
        <f t="shared" si="1951"/>
        <v>Nem rövidtávú a feladat.</v>
      </c>
      <c r="BG625" s="5">
        <f t="shared" si="1952"/>
        <v>1</v>
      </c>
      <c r="BH625" s="5">
        <f t="shared" si="1953"/>
        <v>1</v>
      </c>
      <c r="BI625" s="5">
        <f t="shared" si="1954"/>
        <v>0</v>
      </c>
      <c r="BJ625" s="5">
        <f t="shared" si="1955"/>
        <v>1</v>
      </c>
      <c r="BK625" s="5">
        <f t="shared" si="1956"/>
        <v>1</v>
      </c>
      <c r="BL625" s="4" t="str">
        <f t="shared" si="1957"/>
        <v>A forrás egyenlő a költséggel (II.ütem).</v>
      </c>
      <c r="BM625" s="5">
        <f t="shared" si="1958"/>
        <v>0</v>
      </c>
      <c r="BN625" s="5">
        <f t="shared" si="1959"/>
        <v>1</v>
      </c>
      <c r="BO625" s="5">
        <f t="shared" si="1960"/>
        <v>0</v>
      </c>
      <c r="BP625" s="5">
        <f t="shared" si="1961"/>
        <v>0</v>
      </c>
      <c r="BQ625" s="5">
        <f t="shared" si="1962"/>
        <v>0</v>
      </c>
      <c r="BR625" s="8">
        <f t="shared" si="1963"/>
        <v>0</v>
      </c>
      <c r="BS625" s="5">
        <f t="shared" si="1964"/>
        <v>0</v>
      </c>
      <c r="BT625" s="5">
        <f t="shared" si="1965"/>
        <v>0</v>
      </c>
      <c r="BU625" s="5">
        <f t="shared" si="1966"/>
        <v>1</v>
      </c>
      <c r="BV625" s="5">
        <f t="shared" si="1967"/>
        <v>1</v>
      </c>
      <c r="BW625" s="5">
        <f t="shared" si="1968"/>
        <v>1</v>
      </c>
      <c r="BX625" s="5">
        <f t="shared" si="1969"/>
        <v>1</v>
      </c>
      <c r="BY625" s="5">
        <f t="shared" si="1970"/>
        <v>1</v>
      </c>
      <c r="BZ625" s="5">
        <f t="shared" si="1971"/>
        <v>1</v>
      </c>
      <c r="CA625" s="5">
        <f t="shared" si="1972"/>
        <v>1</v>
      </c>
      <c r="CB625" s="5">
        <f t="shared" si="1973"/>
        <v>1</v>
      </c>
      <c r="CC625" s="5">
        <f t="shared" si="1974"/>
        <v>1</v>
      </c>
      <c r="CD625" s="5" t="str">
        <f t="shared" si="1975"/>
        <v>?</v>
      </c>
      <c r="CE625" s="4" t="str">
        <f t="shared" si="1976"/>
        <v>Kitöltés rendben!</v>
      </c>
      <c r="CF625" s="5">
        <f t="shared" si="1977"/>
        <v>1</v>
      </c>
      <c r="CG625" s="5">
        <f t="shared" si="1978"/>
        <v>0</v>
      </c>
      <c r="CH625" s="5">
        <f t="shared" si="1979"/>
        <v>1</v>
      </c>
    </row>
    <row r="626" spans="1:86" s="2" customFormat="1" ht="30.2" customHeight="1" x14ac:dyDescent="0.25">
      <c r="A626" s="1" t="str">
        <f t="shared" si="1940"/>
        <v>Kitöltés rendben!</v>
      </c>
      <c r="B626" s="200">
        <v>2</v>
      </c>
      <c r="C626" s="199" t="s">
        <v>24</v>
      </c>
      <c r="D626" s="201" t="s">
        <v>831</v>
      </c>
      <c r="E626" s="201" t="s">
        <v>201</v>
      </c>
      <c r="F626" s="202" t="str">
        <f>VLOOKUP($G626,Összesítő!$B:$F,2,FALSE)</f>
        <v>21-32054-1-048-01-10</v>
      </c>
      <c r="G626" s="199" t="s">
        <v>280</v>
      </c>
      <c r="H626" s="202" t="str">
        <f>AY626&amp;"_"&amp;AW626&amp;"_FIV_"&amp;LEFT(Előlap!$B$6,4)</f>
        <v>3185_624_FIV_2026</v>
      </c>
      <c r="I626" s="202" t="str">
        <f>VLOOKUP($G626,Összesítő!$B:$F,5,FALSE)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6" s="202" t="str">
        <f>VLOOKUP($G626,Összesítő!$B:$F,4,FALSE)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6" s="6">
        <f t="shared" si="1810"/>
        <v>280000</v>
      </c>
      <c r="L626" s="200">
        <v>2028</v>
      </c>
      <c r="M626" s="200">
        <v>2028</v>
      </c>
      <c r="N626" s="12">
        <v>0</v>
      </c>
      <c r="O626" s="7">
        <v>280000</v>
      </c>
      <c r="P626" s="7">
        <v>0</v>
      </c>
      <c r="R626" s="7">
        <v>0</v>
      </c>
      <c r="S626" s="7">
        <v>0</v>
      </c>
      <c r="T626" s="7">
        <v>0</v>
      </c>
      <c r="U626" s="7">
        <v>0</v>
      </c>
      <c r="V626" s="7">
        <v>0</v>
      </c>
      <c r="W626" s="7">
        <v>0</v>
      </c>
      <c r="X626" s="7">
        <v>0</v>
      </c>
      <c r="Y626" s="7">
        <v>0</v>
      </c>
      <c r="Z626" s="7">
        <v>0</v>
      </c>
      <c r="AA626" s="7">
        <v>0</v>
      </c>
      <c r="AB626" s="7">
        <v>0</v>
      </c>
      <c r="AC626" s="6">
        <f t="shared" si="1941"/>
        <v>0</v>
      </c>
      <c r="AD626" s="3" t="str">
        <f t="shared" si="1942"/>
        <v>Nem rövidtávú a feladat.</v>
      </c>
      <c r="AF626" s="7">
        <v>9000</v>
      </c>
      <c r="AG626" s="7">
        <v>0</v>
      </c>
      <c r="AH626" s="7">
        <v>0</v>
      </c>
      <c r="AI626" s="7">
        <v>0</v>
      </c>
      <c r="AJ626" s="7">
        <v>0</v>
      </c>
      <c r="AK626" s="7">
        <v>0</v>
      </c>
      <c r="AL626" s="7">
        <v>0</v>
      </c>
      <c r="AM626" s="7">
        <v>0</v>
      </c>
      <c r="AN626" s="7">
        <v>0</v>
      </c>
      <c r="AO626" s="7">
        <v>0</v>
      </c>
      <c r="AP626" s="7">
        <v>0</v>
      </c>
      <c r="AQ626" s="6">
        <f t="shared" si="1943"/>
        <v>9000</v>
      </c>
      <c r="AR626" s="199" t="s">
        <v>205</v>
      </c>
      <c r="AS626" s="3" t="str">
        <f t="shared" si="1944"/>
        <v>Forráshiányos a feladat!</v>
      </c>
      <c r="AU626" s="201" t="s">
        <v>135</v>
      </c>
      <c r="AV626" s="201" t="s">
        <v>135</v>
      </c>
      <c r="AW626" s="202">
        <f>COUNTA($G$3:G626)</f>
        <v>624</v>
      </c>
      <c r="AY626" s="8">
        <f>VLOOKUP($G626,Összesítő!$B:$F,3,FALSE)</f>
        <v>3185</v>
      </c>
      <c r="AZ626" s="8">
        <f t="shared" si="1945"/>
        <v>0</v>
      </c>
      <c r="BA626" s="5">
        <f t="shared" si="1946"/>
        <v>1</v>
      </c>
      <c r="BB626" s="5" t="str">
        <f t="shared" si="1947"/>
        <v>H</v>
      </c>
      <c r="BC626" s="5">
        <f t="shared" si="1948"/>
        <v>0</v>
      </c>
      <c r="BD626" s="5">
        <f t="shared" si="1949"/>
        <v>0</v>
      </c>
      <c r="BE626" s="5">
        <f t="shared" si="1950"/>
        <v>0</v>
      </c>
      <c r="BF626" s="8" t="str">
        <f t="shared" si="1951"/>
        <v>Nem rövidtávú a feladat.</v>
      </c>
      <c r="BG626" s="5">
        <f t="shared" si="1952"/>
        <v>1</v>
      </c>
      <c r="BH626" s="5">
        <f t="shared" si="1953"/>
        <v>1</v>
      </c>
      <c r="BI626" s="5">
        <f t="shared" si="1954"/>
        <v>1</v>
      </c>
      <c r="BJ626" s="5">
        <f t="shared" si="1955"/>
        <v>1</v>
      </c>
      <c r="BK626" s="5">
        <f t="shared" si="1956"/>
        <v>1</v>
      </c>
      <c r="BL626" s="4" t="str">
        <f t="shared" si="1957"/>
        <v>Forráshiányos a feladat!</v>
      </c>
      <c r="BM626" s="5">
        <f t="shared" si="1958"/>
        <v>0</v>
      </c>
      <c r="BN626" s="5">
        <f t="shared" si="1959"/>
        <v>1</v>
      </c>
      <c r="BO626" s="5">
        <f t="shared" si="1960"/>
        <v>0</v>
      </c>
      <c r="BP626" s="5">
        <f t="shared" si="1961"/>
        <v>0</v>
      </c>
      <c r="BQ626" s="5">
        <f t="shared" si="1962"/>
        <v>0</v>
      </c>
      <c r="BR626" s="8">
        <f t="shared" si="1963"/>
        <v>0</v>
      </c>
      <c r="BS626" s="5">
        <f t="shared" si="1964"/>
        <v>0</v>
      </c>
      <c r="BT626" s="5">
        <f t="shared" si="1965"/>
        <v>0</v>
      </c>
      <c r="BU626" s="5">
        <f t="shared" si="1966"/>
        <v>1</v>
      </c>
      <c r="BV626" s="5">
        <f t="shared" si="1967"/>
        <v>1</v>
      </c>
      <c r="BW626" s="5">
        <f t="shared" si="1968"/>
        <v>1</v>
      </c>
      <c r="BX626" s="5">
        <f t="shared" si="1969"/>
        <v>1</v>
      </c>
      <c r="BY626" s="5">
        <f t="shared" si="1970"/>
        <v>1</v>
      </c>
      <c r="BZ626" s="5">
        <f t="shared" si="1971"/>
        <v>1</v>
      </c>
      <c r="CA626" s="5">
        <f t="shared" si="1972"/>
        <v>1</v>
      </c>
      <c r="CB626" s="5">
        <f t="shared" si="1973"/>
        <v>1</v>
      </c>
      <c r="CC626" s="5">
        <f t="shared" si="1974"/>
        <v>1</v>
      </c>
      <c r="CD626" s="5" t="str">
        <f t="shared" si="1975"/>
        <v>?</v>
      </c>
      <c r="CE626" s="4" t="str">
        <f t="shared" si="1976"/>
        <v>Kitöltés rendben!</v>
      </c>
      <c r="CF626" s="5">
        <f t="shared" si="1977"/>
        <v>1</v>
      </c>
      <c r="CG626" s="5">
        <f t="shared" si="1978"/>
        <v>0</v>
      </c>
      <c r="CH626" s="5">
        <f t="shared" si="1979"/>
        <v>1</v>
      </c>
    </row>
    <row r="627" spans="1:86" s="2" customFormat="1" ht="30.2" customHeight="1" x14ac:dyDescent="0.25">
      <c r="A627" s="1" t="str">
        <f t="shared" si="1940"/>
        <v>Kitöltés rendben!</v>
      </c>
      <c r="B627" s="200">
        <v>2</v>
      </c>
      <c r="C627" s="199" t="s">
        <v>37</v>
      </c>
      <c r="D627" s="201" t="s">
        <v>832</v>
      </c>
      <c r="E627" s="201" t="s">
        <v>201</v>
      </c>
      <c r="F627" s="202" t="str">
        <f>VLOOKUP($G627,Összesítő!$B:$F,2,FALSE)</f>
        <v>21-32054-1-048-01-10</v>
      </c>
      <c r="G627" s="199" t="s">
        <v>280</v>
      </c>
      <c r="H627" s="202" t="str">
        <f>AY627&amp;"_"&amp;AW627&amp;"_FIV_"&amp;LEFT(Előlap!$B$6,4)</f>
        <v>3185_625_FIV_2026</v>
      </c>
      <c r="I627" s="202" t="str">
        <f>VLOOKUP($G627,Összesítő!$B:$F,5,FALSE)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7" s="202" t="str">
        <f>VLOOKUP($G627,Összesítő!$B:$F,4,FALSE)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7" s="6">
        <f t="shared" si="1810"/>
        <v>220000</v>
      </c>
      <c r="L627" s="200">
        <v>2028</v>
      </c>
      <c r="M627" s="200">
        <v>2028</v>
      </c>
      <c r="N627" s="12">
        <v>0</v>
      </c>
      <c r="O627" s="7">
        <v>220000</v>
      </c>
      <c r="P627" s="7">
        <v>0</v>
      </c>
      <c r="R627" s="7">
        <v>0</v>
      </c>
      <c r="S627" s="7">
        <v>0</v>
      </c>
      <c r="T627" s="7">
        <v>0</v>
      </c>
      <c r="U627" s="7">
        <v>0</v>
      </c>
      <c r="V627" s="7">
        <v>0</v>
      </c>
      <c r="W627" s="7">
        <v>0</v>
      </c>
      <c r="X627" s="7">
        <v>0</v>
      </c>
      <c r="Y627" s="7">
        <v>0</v>
      </c>
      <c r="Z627" s="7">
        <v>0</v>
      </c>
      <c r="AA627" s="7">
        <v>0</v>
      </c>
      <c r="AB627" s="7">
        <v>0</v>
      </c>
      <c r="AC627" s="6">
        <f t="shared" si="1941"/>
        <v>0</v>
      </c>
      <c r="AD627" s="3" t="str">
        <f t="shared" si="1942"/>
        <v>Nem rövidtávú a feladat.</v>
      </c>
      <c r="AF627" s="7">
        <v>0</v>
      </c>
      <c r="AG627" s="7">
        <v>0</v>
      </c>
      <c r="AH627" s="7">
        <v>0</v>
      </c>
      <c r="AI627" s="7">
        <v>0</v>
      </c>
      <c r="AJ627" s="7">
        <v>0</v>
      </c>
      <c r="AK627" s="7">
        <v>0</v>
      </c>
      <c r="AL627" s="7">
        <v>0</v>
      </c>
      <c r="AM627" s="7">
        <v>0</v>
      </c>
      <c r="AN627" s="7">
        <v>0</v>
      </c>
      <c r="AO627" s="7">
        <v>0</v>
      </c>
      <c r="AP627" s="7">
        <v>0</v>
      </c>
      <c r="AQ627" s="6">
        <f t="shared" si="1943"/>
        <v>0</v>
      </c>
      <c r="AR627" s="199" t="s">
        <v>205</v>
      </c>
      <c r="AS627" s="3" t="str">
        <f t="shared" si="1944"/>
        <v>Forráshiányos a feladat!</v>
      </c>
      <c r="AU627" s="201" t="s">
        <v>135</v>
      </c>
      <c r="AV627" s="201" t="s">
        <v>135</v>
      </c>
      <c r="AW627" s="202">
        <f>COUNTA($G$3:G627)</f>
        <v>625</v>
      </c>
      <c r="AY627" s="8">
        <f>VLOOKUP($G627,Összesítő!$B:$F,3,FALSE)</f>
        <v>3185</v>
      </c>
      <c r="AZ627" s="8">
        <f t="shared" si="1945"/>
        <v>0</v>
      </c>
      <c r="BA627" s="5">
        <f t="shared" si="1946"/>
        <v>1</v>
      </c>
      <c r="BB627" s="5" t="str">
        <f t="shared" si="1947"/>
        <v>H</v>
      </c>
      <c r="BC627" s="5">
        <f t="shared" si="1948"/>
        <v>0</v>
      </c>
      <c r="BD627" s="5">
        <f t="shared" si="1949"/>
        <v>0</v>
      </c>
      <c r="BE627" s="5">
        <f t="shared" si="1950"/>
        <v>0</v>
      </c>
      <c r="BF627" s="8" t="str">
        <f t="shared" si="1951"/>
        <v>Nem rövidtávú a feladat.</v>
      </c>
      <c r="BG627" s="5">
        <f t="shared" si="1952"/>
        <v>1</v>
      </c>
      <c r="BH627" s="5">
        <f t="shared" si="1953"/>
        <v>1</v>
      </c>
      <c r="BI627" s="5">
        <f t="shared" si="1954"/>
        <v>1</v>
      </c>
      <c r="BJ627" s="5">
        <f t="shared" si="1955"/>
        <v>1</v>
      </c>
      <c r="BK627" s="5">
        <f t="shared" si="1956"/>
        <v>1</v>
      </c>
      <c r="BL627" s="4" t="str">
        <f t="shared" si="1957"/>
        <v>Forráshiányos a feladat!</v>
      </c>
      <c r="BM627" s="5">
        <f t="shared" si="1958"/>
        <v>0</v>
      </c>
      <c r="BN627" s="5">
        <f t="shared" si="1959"/>
        <v>1</v>
      </c>
      <c r="BO627" s="5">
        <f t="shared" si="1960"/>
        <v>0</v>
      </c>
      <c r="BP627" s="5">
        <f t="shared" si="1961"/>
        <v>0</v>
      </c>
      <c r="BQ627" s="5">
        <f t="shared" si="1962"/>
        <v>0</v>
      </c>
      <c r="BR627" s="8">
        <f t="shared" si="1963"/>
        <v>0</v>
      </c>
      <c r="BS627" s="5">
        <f t="shared" si="1964"/>
        <v>0</v>
      </c>
      <c r="BT627" s="5">
        <f t="shared" si="1965"/>
        <v>0</v>
      </c>
      <c r="BU627" s="5">
        <f t="shared" si="1966"/>
        <v>1</v>
      </c>
      <c r="BV627" s="5">
        <f t="shared" si="1967"/>
        <v>1</v>
      </c>
      <c r="BW627" s="5">
        <f t="shared" si="1968"/>
        <v>1</v>
      </c>
      <c r="BX627" s="5">
        <f t="shared" si="1969"/>
        <v>1</v>
      </c>
      <c r="BY627" s="5">
        <f t="shared" si="1970"/>
        <v>1</v>
      </c>
      <c r="BZ627" s="5">
        <f t="shared" si="1971"/>
        <v>1</v>
      </c>
      <c r="CA627" s="5">
        <f t="shared" si="1972"/>
        <v>1</v>
      </c>
      <c r="CB627" s="5">
        <f t="shared" si="1973"/>
        <v>1</v>
      </c>
      <c r="CC627" s="5">
        <f t="shared" si="1974"/>
        <v>1</v>
      </c>
      <c r="CD627" s="5" t="str">
        <f t="shared" si="1975"/>
        <v>?</v>
      </c>
      <c r="CE627" s="4" t="str">
        <f t="shared" si="1976"/>
        <v>Kitöltés rendben!</v>
      </c>
      <c r="CF627" s="5">
        <f t="shared" si="1977"/>
        <v>1</v>
      </c>
      <c r="CG627" s="5">
        <f t="shared" si="1978"/>
        <v>0</v>
      </c>
      <c r="CH627" s="5">
        <f t="shared" si="1979"/>
        <v>1</v>
      </c>
    </row>
    <row r="628" spans="1:86" s="2" customFormat="1" ht="30.2" customHeight="1" x14ac:dyDescent="0.25">
      <c r="A628" s="1" t="str">
        <f t="shared" si="1940"/>
        <v>Kitöltés rendben!</v>
      </c>
      <c r="B628" s="200">
        <v>2</v>
      </c>
      <c r="C628" s="199" t="s">
        <v>24</v>
      </c>
      <c r="D628" s="201" t="s">
        <v>833</v>
      </c>
      <c r="E628" s="201" t="s">
        <v>201</v>
      </c>
      <c r="F628" s="202" t="str">
        <f>VLOOKUP($G628,Összesítő!$B:$F,2,FALSE)</f>
        <v>21-32054-1-048-01-10</v>
      </c>
      <c r="G628" s="199" t="s">
        <v>280</v>
      </c>
      <c r="H628" s="202" t="str">
        <f>AY628&amp;"_"&amp;AW628&amp;"_FIV_"&amp;LEFT(Előlap!$B$6,4)</f>
        <v>3185_626_FIV_2026</v>
      </c>
      <c r="I628" s="202" t="str">
        <f>VLOOKUP($G628,Összesítő!$B:$F,5,FALSE)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8" s="202" t="str">
        <f>VLOOKUP($G628,Összesítő!$B:$F,4,FALSE)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8" s="6">
        <f t="shared" si="1810"/>
        <v>1867860</v>
      </c>
      <c r="L628" s="200">
        <v>2028</v>
      </c>
      <c r="M628" s="200">
        <v>2036</v>
      </c>
      <c r="N628" s="12">
        <v>0</v>
      </c>
      <c r="O628" s="7">
        <v>1867860</v>
      </c>
      <c r="P628" s="7">
        <v>0</v>
      </c>
      <c r="R628" s="7">
        <v>0</v>
      </c>
      <c r="S628" s="7">
        <v>0</v>
      </c>
      <c r="T628" s="7">
        <v>0</v>
      </c>
      <c r="U628" s="7">
        <v>0</v>
      </c>
      <c r="V628" s="7">
        <v>0</v>
      </c>
      <c r="W628" s="7">
        <v>0</v>
      </c>
      <c r="X628" s="7">
        <v>0</v>
      </c>
      <c r="Y628" s="7">
        <v>0</v>
      </c>
      <c r="Z628" s="7">
        <v>0</v>
      </c>
      <c r="AA628" s="7">
        <v>0</v>
      </c>
      <c r="AB628" s="7">
        <v>0</v>
      </c>
      <c r="AC628" s="6">
        <f t="shared" si="1941"/>
        <v>0</v>
      </c>
      <c r="AD628" s="3" t="str">
        <f t="shared" si="1942"/>
        <v>Nem rövidtávú a feladat.</v>
      </c>
      <c r="AF628" s="7">
        <v>0</v>
      </c>
      <c r="AG628" s="7">
        <v>0</v>
      </c>
      <c r="AH628" s="7">
        <v>0</v>
      </c>
      <c r="AI628" s="7">
        <v>0</v>
      </c>
      <c r="AJ628" s="7">
        <v>0</v>
      </c>
      <c r="AK628" s="7">
        <v>0</v>
      </c>
      <c r="AL628" s="7">
        <v>0</v>
      </c>
      <c r="AM628" s="7">
        <v>0</v>
      </c>
      <c r="AN628" s="7">
        <v>0</v>
      </c>
      <c r="AO628" s="7">
        <v>0</v>
      </c>
      <c r="AP628" s="7">
        <v>0</v>
      </c>
      <c r="AQ628" s="6">
        <f t="shared" si="1943"/>
        <v>0</v>
      </c>
      <c r="AR628" s="199" t="s">
        <v>205</v>
      </c>
      <c r="AS628" s="3" t="str">
        <f t="shared" si="1944"/>
        <v>Forráshiányos a feladat!</v>
      </c>
      <c r="AU628" s="201" t="s">
        <v>135</v>
      </c>
      <c r="AV628" s="201" t="s">
        <v>135</v>
      </c>
      <c r="AW628" s="202">
        <f>COUNTA($G$3:G628)</f>
        <v>626</v>
      </c>
      <c r="AY628" s="8">
        <f>VLOOKUP($G628,Összesítő!$B:$F,3,FALSE)</f>
        <v>3185</v>
      </c>
      <c r="AZ628" s="8">
        <f t="shared" si="1945"/>
        <v>0</v>
      </c>
      <c r="BA628" s="5">
        <f t="shared" si="1946"/>
        <v>1</v>
      </c>
      <c r="BB628" s="5" t="str">
        <f t="shared" si="1947"/>
        <v>H</v>
      </c>
      <c r="BC628" s="5">
        <f t="shared" si="1948"/>
        <v>0</v>
      </c>
      <c r="BD628" s="5">
        <f t="shared" si="1949"/>
        <v>0</v>
      </c>
      <c r="BE628" s="5">
        <f t="shared" si="1950"/>
        <v>0</v>
      </c>
      <c r="BF628" s="8" t="str">
        <f t="shared" si="1951"/>
        <v>Nem rövidtávú a feladat.</v>
      </c>
      <c r="BG628" s="5">
        <f t="shared" si="1952"/>
        <v>1</v>
      </c>
      <c r="BH628" s="5">
        <f t="shared" si="1953"/>
        <v>1</v>
      </c>
      <c r="BI628" s="5">
        <f t="shared" si="1954"/>
        <v>1</v>
      </c>
      <c r="BJ628" s="5">
        <f t="shared" si="1955"/>
        <v>1</v>
      </c>
      <c r="BK628" s="5">
        <f t="shared" si="1956"/>
        <v>1</v>
      </c>
      <c r="BL628" s="4" t="str">
        <f t="shared" si="1957"/>
        <v>Forráshiányos a feladat!</v>
      </c>
      <c r="BM628" s="5">
        <f t="shared" si="1958"/>
        <v>0</v>
      </c>
      <c r="BN628" s="5">
        <f t="shared" si="1959"/>
        <v>1</v>
      </c>
      <c r="BO628" s="5">
        <f t="shared" si="1960"/>
        <v>0</v>
      </c>
      <c r="BP628" s="5">
        <f t="shared" si="1961"/>
        <v>0</v>
      </c>
      <c r="BQ628" s="5">
        <f t="shared" si="1962"/>
        <v>0</v>
      </c>
      <c r="BR628" s="8">
        <f t="shared" si="1963"/>
        <v>0</v>
      </c>
      <c r="BS628" s="5">
        <f t="shared" si="1964"/>
        <v>0</v>
      </c>
      <c r="BT628" s="5">
        <f t="shared" si="1965"/>
        <v>0</v>
      </c>
      <c r="BU628" s="5">
        <f t="shared" si="1966"/>
        <v>1</v>
      </c>
      <c r="BV628" s="5">
        <f t="shared" si="1967"/>
        <v>1</v>
      </c>
      <c r="BW628" s="5">
        <f t="shared" si="1968"/>
        <v>1</v>
      </c>
      <c r="BX628" s="5">
        <f t="shared" si="1969"/>
        <v>1</v>
      </c>
      <c r="BY628" s="5">
        <f t="shared" si="1970"/>
        <v>1</v>
      </c>
      <c r="BZ628" s="5">
        <f t="shared" si="1971"/>
        <v>1</v>
      </c>
      <c r="CA628" s="5">
        <f t="shared" si="1972"/>
        <v>1</v>
      </c>
      <c r="CB628" s="5">
        <f t="shared" si="1973"/>
        <v>1</v>
      </c>
      <c r="CC628" s="5">
        <f t="shared" si="1974"/>
        <v>1</v>
      </c>
      <c r="CD628" s="5" t="str">
        <f t="shared" si="1975"/>
        <v>?</v>
      </c>
      <c r="CE628" s="4" t="str">
        <f t="shared" si="1976"/>
        <v>Kitöltés rendben!</v>
      </c>
      <c r="CF628" s="5">
        <f t="shared" si="1977"/>
        <v>1</v>
      </c>
      <c r="CG628" s="5">
        <f t="shared" si="1978"/>
        <v>0</v>
      </c>
      <c r="CH628" s="5">
        <f t="shared" si="1979"/>
        <v>1</v>
      </c>
    </row>
    <row r="629" spans="1:86" s="2" customFormat="1" ht="30.2" customHeight="1" x14ac:dyDescent="0.25">
      <c r="A629" s="1" t="str">
        <f t="shared" si="1940"/>
        <v>Kitöltés rendben!</v>
      </c>
      <c r="B629" s="200">
        <v>2</v>
      </c>
      <c r="C629" s="199" t="s">
        <v>24</v>
      </c>
      <c r="D629" s="201" t="s">
        <v>834</v>
      </c>
      <c r="E629" s="201" t="s">
        <v>201</v>
      </c>
      <c r="F629" s="202" t="str">
        <f>VLOOKUP($G629,Összesítő!$B:$F,2,FALSE)</f>
        <v>21-32054-1-048-01-10</v>
      </c>
      <c r="G629" s="199" t="s">
        <v>280</v>
      </c>
      <c r="H629" s="202" t="str">
        <f>AY629&amp;"_"&amp;AW629&amp;"_FIV_"&amp;LEFT(Előlap!$B$6,4)</f>
        <v>3185_627_FIV_2026</v>
      </c>
      <c r="I629" s="202" t="str">
        <f>VLOOKUP($G629,Összesítő!$B:$F,5,FALSE)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29" s="202" t="str">
        <f>VLOOKUP($G629,Összesítő!$B:$F,4,FALSE)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29" s="6">
        <f t="shared" si="1810"/>
        <v>151300</v>
      </c>
      <c r="L629" s="200">
        <v>2028</v>
      </c>
      <c r="M629" s="200">
        <v>2036</v>
      </c>
      <c r="N629" s="12">
        <v>0</v>
      </c>
      <c r="O629" s="7">
        <v>151300</v>
      </c>
      <c r="P629" s="7">
        <v>0</v>
      </c>
      <c r="R629" s="7">
        <v>0</v>
      </c>
      <c r="S629" s="7">
        <v>0</v>
      </c>
      <c r="T629" s="7">
        <v>0</v>
      </c>
      <c r="U629" s="7">
        <v>0</v>
      </c>
      <c r="V629" s="7">
        <v>0</v>
      </c>
      <c r="W629" s="7">
        <v>0</v>
      </c>
      <c r="X629" s="7">
        <v>0</v>
      </c>
      <c r="Y629" s="7">
        <v>0</v>
      </c>
      <c r="Z629" s="7">
        <v>0</v>
      </c>
      <c r="AA629" s="7">
        <v>0</v>
      </c>
      <c r="AB629" s="7">
        <v>0</v>
      </c>
      <c r="AC629" s="6">
        <f t="shared" si="1941"/>
        <v>0</v>
      </c>
      <c r="AD629" s="3" t="str">
        <f t="shared" si="1942"/>
        <v>Nem rövidtávú a feladat.</v>
      </c>
      <c r="AF629" s="7">
        <v>0</v>
      </c>
      <c r="AG629" s="7">
        <v>0</v>
      </c>
      <c r="AH629" s="7">
        <v>0</v>
      </c>
      <c r="AI629" s="7">
        <v>0</v>
      </c>
      <c r="AJ629" s="7">
        <v>0</v>
      </c>
      <c r="AK629" s="7">
        <v>0</v>
      </c>
      <c r="AL629" s="7">
        <v>0</v>
      </c>
      <c r="AM629" s="7">
        <v>0</v>
      </c>
      <c r="AN629" s="7">
        <v>0</v>
      </c>
      <c r="AO629" s="7">
        <v>0</v>
      </c>
      <c r="AP629" s="7">
        <v>0</v>
      </c>
      <c r="AQ629" s="6">
        <f t="shared" si="1943"/>
        <v>0</v>
      </c>
      <c r="AR629" s="199" t="s">
        <v>205</v>
      </c>
      <c r="AS629" s="3" t="str">
        <f t="shared" si="1944"/>
        <v>Forráshiányos a feladat!</v>
      </c>
      <c r="AU629" s="201" t="s">
        <v>135</v>
      </c>
      <c r="AV629" s="201" t="s">
        <v>135</v>
      </c>
      <c r="AW629" s="202">
        <f>COUNTA($G$3:G629)</f>
        <v>627</v>
      </c>
      <c r="AY629" s="8">
        <f>VLOOKUP($G629,Összesítő!$B:$F,3,FALSE)</f>
        <v>3185</v>
      </c>
      <c r="AZ629" s="8">
        <f t="shared" si="1945"/>
        <v>0</v>
      </c>
      <c r="BA629" s="5">
        <f t="shared" si="1946"/>
        <v>1</v>
      </c>
      <c r="BB629" s="5" t="str">
        <f t="shared" si="1947"/>
        <v>H</v>
      </c>
      <c r="BC629" s="5">
        <f t="shared" si="1948"/>
        <v>0</v>
      </c>
      <c r="BD629" s="5">
        <f t="shared" si="1949"/>
        <v>0</v>
      </c>
      <c r="BE629" s="5">
        <f t="shared" si="1950"/>
        <v>0</v>
      </c>
      <c r="BF629" s="8" t="str">
        <f t="shared" si="1951"/>
        <v>Nem rövidtávú a feladat.</v>
      </c>
      <c r="BG629" s="5">
        <f t="shared" si="1952"/>
        <v>1</v>
      </c>
      <c r="BH629" s="5">
        <f t="shared" si="1953"/>
        <v>1</v>
      </c>
      <c r="BI629" s="5">
        <f t="shared" si="1954"/>
        <v>1</v>
      </c>
      <c r="BJ629" s="5">
        <f t="shared" si="1955"/>
        <v>1</v>
      </c>
      <c r="BK629" s="5">
        <f t="shared" si="1956"/>
        <v>1</v>
      </c>
      <c r="BL629" s="4" t="str">
        <f t="shared" si="1957"/>
        <v>Forráshiányos a feladat!</v>
      </c>
      <c r="BM629" s="5">
        <f t="shared" si="1958"/>
        <v>0</v>
      </c>
      <c r="BN629" s="5">
        <f t="shared" si="1959"/>
        <v>1</v>
      </c>
      <c r="BO629" s="5">
        <f t="shared" si="1960"/>
        <v>0</v>
      </c>
      <c r="BP629" s="5">
        <f t="shared" si="1961"/>
        <v>0</v>
      </c>
      <c r="BQ629" s="5">
        <f t="shared" si="1962"/>
        <v>0</v>
      </c>
      <c r="BR629" s="8">
        <f t="shared" si="1963"/>
        <v>0</v>
      </c>
      <c r="BS629" s="5">
        <f t="shared" si="1964"/>
        <v>0</v>
      </c>
      <c r="BT629" s="5">
        <f t="shared" si="1965"/>
        <v>0</v>
      </c>
      <c r="BU629" s="5">
        <f t="shared" si="1966"/>
        <v>1</v>
      </c>
      <c r="BV629" s="5">
        <f t="shared" si="1967"/>
        <v>1</v>
      </c>
      <c r="BW629" s="5">
        <f t="shared" si="1968"/>
        <v>1</v>
      </c>
      <c r="BX629" s="5">
        <f t="shared" si="1969"/>
        <v>1</v>
      </c>
      <c r="BY629" s="5">
        <f t="shared" si="1970"/>
        <v>1</v>
      </c>
      <c r="BZ629" s="5">
        <f t="shared" si="1971"/>
        <v>1</v>
      </c>
      <c r="CA629" s="5">
        <f t="shared" si="1972"/>
        <v>1</v>
      </c>
      <c r="CB629" s="5">
        <f t="shared" si="1973"/>
        <v>1</v>
      </c>
      <c r="CC629" s="5">
        <f t="shared" si="1974"/>
        <v>1</v>
      </c>
      <c r="CD629" s="5" t="str">
        <f t="shared" si="1975"/>
        <v>?</v>
      </c>
      <c r="CE629" s="4" t="str">
        <f t="shared" si="1976"/>
        <v>Kitöltés rendben!</v>
      </c>
      <c r="CF629" s="5">
        <f t="shared" si="1977"/>
        <v>1</v>
      </c>
      <c r="CG629" s="5">
        <f t="shared" si="1978"/>
        <v>0</v>
      </c>
      <c r="CH629" s="5">
        <f t="shared" si="1979"/>
        <v>1</v>
      </c>
    </row>
    <row r="630" spans="1:86" s="2" customFormat="1" ht="30.2" customHeight="1" x14ac:dyDescent="0.25">
      <c r="A630" s="1" t="str">
        <f t="shared" ref="A630:A642" si="1980">IF($G630="","Nincs VKR kiválasztva!",CE630)</f>
        <v>Kitöltés rendben!</v>
      </c>
      <c r="B630" s="200">
        <v>2</v>
      </c>
      <c r="C630" s="199" t="s">
        <v>70</v>
      </c>
      <c r="D630" s="201" t="s">
        <v>835</v>
      </c>
      <c r="E630" s="201" t="s">
        <v>201</v>
      </c>
      <c r="F630" s="202" t="str">
        <f>VLOOKUP($G630,Összesítő!$B:$F,2,FALSE)</f>
        <v>21-32054-1-048-01-10</v>
      </c>
      <c r="G630" s="199" t="s">
        <v>280</v>
      </c>
      <c r="H630" s="202" t="str">
        <f>AY630&amp;"_"&amp;AW630&amp;"_FIV_"&amp;LEFT(Előlap!$B$6,4)</f>
        <v>3185_628_FIV_2026</v>
      </c>
      <c r="I630" s="202" t="str">
        <f>VLOOKUP($G630,Összesítő!$B:$F,5,FALSE)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0" s="202" t="str">
        <f>VLOOKUP($G630,Összesítő!$B:$F,4,FALSE)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0" s="6">
        <f t="shared" si="1810"/>
        <v>11000</v>
      </c>
      <c r="L630" s="200">
        <v>2028</v>
      </c>
      <c r="M630" s="200">
        <v>2028</v>
      </c>
      <c r="N630" s="12">
        <v>0</v>
      </c>
      <c r="O630" s="7">
        <v>11000</v>
      </c>
      <c r="P630" s="7">
        <v>0</v>
      </c>
      <c r="R630" s="7">
        <v>0</v>
      </c>
      <c r="S630" s="7">
        <v>0</v>
      </c>
      <c r="T630" s="7">
        <v>0</v>
      </c>
      <c r="U630" s="7">
        <v>0</v>
      </c>
      <c r="V630" s="7">
        <v>0</v>
      </c>
      <c r="W630" s="7">
        <v>0</v>
      </c>
      <c r="X630" s="7">
        <v>0</v>
      </c>
      <c r="Y630" s="7">
        <v>0</v>
      </c>
      <c r="Z630" s="7">
        <v>0</v>
      </c>
      <c r="AA630" s="7">
        <v>0</v>
      </c>
      <c r="AB630" s="7">
        <v>0</v>
      </c>
      <c r="AC630" s="6">
        <f t="shared" ref="AC630:AC642" si="1981">SUM(R630:AB630)</f>
        <v>0</v>
      </c>
      <c r="AD630" s="3" t="str">
        <f t="shared" ref="AD630:AD642" si="1982">IF($G630="","Nincs VKR kiválasztva!",IF(BA630=0,"Hiányos kitöltés!",BF630))</f>
        <v>Nem rövidtávú a feladat.</v>
      </c>
      <c r="AF630" s="7">
        <v>11000</v>
      </c>
      <c r="AG630" s="7">
        <v>0</v>
      </c>
      <c r="AH630" s="7">
        <v>0</v>
      </c>
      <c r="AI630" s="7">
        <v>0</v>
      </c>
      <c r="AJ630" s="7">
        <v>0</v>
      </c>
      <c r="AK630" s="7">
        <v>0</v>
      </c>
      <c r="AL630" s="7">
        <v>0</v>
      </c>
      <c r="AM630" s="7">
        <v>0</v>
      </c>
      <c r="AN630" s="7">
        <v>0</v>
      </c>
      <c r="AO630" s="7">
        <v>0</v>
      </c>
      <c r="AP630" s="7">
        <v>0</v>
      </c>
      <c r="AQ630" s="6">
        <f t="shared" ref="AQ630:AQ642" si="1983">SUM(AF630:AP630)</f>
        <v>11000</v>
      </c>
      <c r="AR630" s="199" t="s">
        <v>203</v>
      </c>
      <c r="AS630" s="3" t="str">
        <f t="shared" ref="AS630:AS642" si="1984">IF($G630="","Nincs VKR kiválasztva!",IF($BA630=0,"Hiányos kitöltés!",IF($BN630=0,"Nem hosszútávú a feladat.",$BL630)))</f>
        <v>A forrás egyenlő a költséggel (II.ütem).</v>
      </c>
      <c r="AU630" s="201" t="s">
        <v>135</v>
      </c>
      <c r="AV630" s="201" t="s">
        <v>135</v>
      </c>
      <c r="AW630" s="202">
        <f>COUNTA($G$3:G630)</f>
        <v>628</v>
      </c>
      <c r="AY630" s="8">
        <f>VLOOKUP($G630,Összesítő!$B:$F,3,FALSE)</f>
        <v>3185</v>
      </c>
      <c r="AZ630" s="8">
        <f t="shared" ref="AZ630:AZ642" si="1985">LEN($AU630)</f>
        <v>0</v>
      </c>
      <c r="BA630" s="5">
        <f t="shared" ref="BA630:BA642" si="1986">IF(OR($B630="",$C630="",$D630="",$E630="",$F630="",$L630="",$M630="",$N630="",$O630="",$P630=""),0,1)</f>
        <v>1</v>
      </c>
      <c r="BB630" s="5" t="str">
        <f t="shared" ref="BB630:BB642" si="1987">IF($F630="",0,IF(AND($L630=2027,$M630=2027),"R",IF(AND($L630=2027,$M630&gt;2027),"RH",IF(AND($L630&gt;2027,$M630&gt;2027),"H","x"))))</f>
        <v>H</v>
      </c>
      <c r="BC630" s="5">
        <f t="shared" ref="BC630:BC642" si="1988">IF(OR(BB630="R",BB630="RH"),1,0)</f>
        <v>0</v>
      </c>
      <c r="BD630" s="5">
        <f t="shared" ref="BD630:BD642" si="1989">IF(AND($BB630="R",$O630&gt;0),1,IF(AND($BB630="H",$N630&gt;0),1,0))</f>
        <v>0</v>
      </c>
      <c r="BE630" s="5">
        <f t="shared" ref="BE630:BE642" si="1990">IF($AC630&lt;$N630,1,IF($AC630=$N630,0))</f>
        <v>0</v>
      </c>
      <c r="BF630" s="8" t="str">
        <f t="shared" ref="BF630:BF642" si="1991">IF($L630&gt;2027,"Nem rövidtávú a feladat.",IF($BE630=1,"Az I. ütem nem lehet forráshiányos!",IF($AC630&gt;$N630,"Többlet forrást jelölt meg az I. ütemnél! A forrás ne legyen több a költségnél.",IF($AC630=$N630,"A forrás egyenlő a költséggel (I.ütem).",0))))</f>
        <v>Nem rövidtávú a feladat.</v>
      </c>
      <c r="BG630" s="5">
        <f t="shared" ref="BG630:BG642" si="1992">IF(AND($R630&lt;&gt;"",$S630&lt;&gt;"",$T630&lt;&gt;"",$U630&lt;&gt;"",$V630&lt;&gt;"",$W630&lt;&gt;"",$X630&lt;&gt;"",$Y630&lt;&gt;"",$Z630&lt;&gt;"",$AA630&lt;&gt;"",$AB630&lt;&gt;""),1,0)</f>
        <v>1</v>
      </c>
      <c r="BH630" s="5">
        <f t="shared" ref="BH630:BH642" si="1993">IF(AND($BG630=1,$N630=$AC630),1,0)</f>
        <v>1</v>
      </c>
      <c r="BI630" s="5">
        <f t="shared" ref="BI630:BI642" si="1994">IF($AQ630&lt;$O630,1,0)</f>
        <v>0</v>
      </c>
      <c r="BJ630" s="5">
        <f t="shared" ref="BJ630:BJ642" si="1995">IF(AND($AF630&lt;&gt;"",$AG630&lt;&gt;"",$AH630&lt;&gt;"",$AI630&lt;&gt;"",$AJ630&lt;&gt;"",$AK630&lt;&gt;"",$AL630&lt;&gt;"",$AM630&lt;&gt;"",$AN630&lt;&gt;"",$AO630&lt;&gt;"",$AP630&lt;&gt;""),1,0)</f>
        <v>1</v>
      </c>
      <c r="BK630" s="5">
        <f t="shared" ref="BK630:BK642" si="1996">IF(AND($BJ630=1,$O630=$AQ630),1,IF(AND($BJ630=1,$O630&gt;$AQ630,AR630="igen"),1,0))</f>
        <v>1</v>
      </c>
      <c r="BL630" s="4" t="str">
        <f t="shared" ref="BL630:BL642" si="1997">IF($M630&lt;2028,"Nem hosszútávú a feladat.",IF(AND($BI630=1,$AR630="nem"),"Forráshiányos a feladat? Jelölje az AR-oszlopban!",IF(AND($BI630=0,$AR630="igen"),"Forráshiányosnak jelölte a feladat az AR-oszlopban, de a forrás költség adatok alapnján nem az!",IF(AND($BI630=1,$AR630="igen"),"Forráshiányos a feladat!",IF($AQ630&gt;$O630,"Többlet forrást jelölt meg a II. ütemnél! A forrás ne legyen több a költségnél.",IF($AQ630=$O630,"A forrás egyenlő a költséggel (II.ütem).",0))))))</f>
        <v>A forrás egyenlő a költséggel (II.ütem).</v>
      </c>
      <c r="BM630" s="5">
        <f t="shared" ref="BM630:BM642" si="1998">IF($M630&lt;2028,1,0)</f>
        <v>0</v>
      </c>
      <c r="BN630" s="5">
        <f t="shared" ref="BN630:BN642" si="1999">IF($M630&gt;2027,1,0)</f>
        <v>1</v>
      </c>
      <c r="BO630" s="5">
        <f t="shared" ref="BO630:BO642" si="2000">IF(AND($BM630=1,$N630=0),1,0)</f>
        <v>0</v>
      </c>
      <c r="BP630" s="5">
        <f t="shared" ref="BP630:BP642" si="2001">IF(AND($BN630=1,$O630=0),1,0)</f>
        <v>0</v>
      </c>
      <c r="BQ630" s="5">
        <f t="shared" ref="BQ630:BQ642" si="2002">IF(AND($BB630="R",$N630=0,$AZ630&gt;29),1,IF(AND($BB630="RH",$N630=0,$AZ630&gt;29),1,0))</f>
        <v>0</v>
      </c>
      <c r="BR630" s="8">
        <f t="shared" ref="BR630:BR642" si="2003">IF($BN630=0,"Nincs hosszútávú terv!",IF(AND($BB630="H",$O630=0,$AZ630=0),"Nullás a hosszútávú feladat és nincs hozzá indoklás!",IF(AND($BB630="RH",$O630=0,$AZ630=0),"Nullás a hosszútávú feladat és nincs hozzá indoklás!",IF(AND($BB630="R",$O630=0,$AZ630&lt;300),"Nullás a hosszútávú feladat és rövid hozzá az indoklás!",IF(AND($BB630="RH",$O630=0,$AZ630&lt;300),"Nullás a hosszútávú feladat és rövid hozzá az indoklás!",0)))))</f>
        <v>0</v>
      </c>
      <c r="BS630" s="5">
        <f t="shared" ref="BS630:BS642" si="2004">IF(AND($BB630="R",$N630=0,$AZ630&gt;29),1,IF(AND($BB630="RH",$N630=0,$AZ630&gt;29),1,0))</f>
        <v>0</v>
      </c>
      <c r="BT630" s="5">
        <f t="shared" ref="BT630:BT642" si="2005">IF(AND($BB630="H",$O630=0,$AZ630&gt;29),1,IF(AND($BB630="RH",$O630=0,$AZ630&gt;29),1,0))</f>
        <v>0</v>
      </c>
      <c r="BU630" s="5">
        <f t="shared" ref="BU630:BU642" si="2006">IF($B630="",0,1)</f>
        <v>1</v>
      </c>
      <c r="BV630" s="5">
        <f t="shared" ref="BV630:BV642" si="2007">IF($C630="",0,1)</f>
        <v>1</v>
      </c>
      <c r="BW630" s="5">
        <f t="shared" ref="BW630:BW642" si="2008">IF($D630="",0,1)</f>
        <v>1</v>
      </c>
      <c r="BX630" s="5">
        <f t="shared" ref="BX630:BX642" si="2009">IF($E630="",0,1)</f>
        <v>1</v>
      </c>
      <c r="BY630" s="5">
        <f t="shared" ref="BY630:BY642" si="2010">IF($L630="",0,1)</f>
        <v>1</v>
      </c>
      <c r="BZ630" s="5">
        <f t="shared" ref="BZ630:BZ642" si="2011">IF($M630="",0,1)</f>
        <v>1</v>
      </c>
      <c r="CA630" s="5">
        <f t="shared" ref="CA630:CA642" si="2012">IF($N630="",0,1)</f>
        <v>1</v>
      </c>
      <c r="CB630" s="5">
        <f t="shared" ref="CB630:CB642" si="2013">IF($O630="",0,1)</f>
        <v>1</v>
      </c>
      <c r="CC630" s="5">
        <f t="shared" ref="CC630:CC642" si="2014">IF($P630="",0,1)</f>
        <v>1</v>
      </c>
      <c r="CD630" s="5" t="str">
        <f t="shared" ref="CD630:CD642" si="2015">IF(AND($BA630=0,$BU630=0),"Hiányos kitöltés! (B-oszlop üres)",IF(AND($BA630=0,$BV630=0),"Hiányos kitöltés! (C-oszlop üres)",IF(AND($BA630=0,$BW630=0),"Hiányos kitöltés! (D-oszlop üres)",IF(AND($BA630=0,$BX630=0),"Hiányos kitöltés! (E-oszlop üres)",IF(AND($BA630=0,$BY630=0),"Hiányos kitöltés! (L-oszlop üres)",IF(AND($BA630=0,$BZ630=0),"Hiányos kitöltés! (M-oszlop üres)",IF(AND($BA630=0,$CA630=0),"Hiányos kitöltés! (N-oszlop üres)",IF(AND($BA630=0,$CB630=0),"Hiányos kitöltés! (O-oszlop üres)",IF(AND($BA630=0,$CC630=0),"Hiányos kitöltés! (P-oszlop üres)",IF(AND($BA630=0,$BG630=0),"Hiányos kitöltés! (I.ütem forrása hiányos!","?"))))))))))</f>
        <v>?</v>
      </c>
      <c r="CE630" s="4" t="str">
        <f t="shared" ref="CE630:CE642" si="2016">IF($BA630=0,$CD630,IF($BG630=0,"I. ütem forrása nincs kitöltve!",IF($BJ630=0,"II. ütem forrása nincs kitöltve!",IF($BD630=1,"Költségek üteme nem megfelelő (az időtartam és a költség üteme eltér)!",IF(AND(BH630=0,$BA630=1,$BJ630=1,$BD630=1),"Kötelező cellák kitöltve, de az I. ütem forrása hibás!",IF(AND(BJ630=0,$BA630=1,$BJ630=1,$BD630=1),"Kötelező cellák kitöltve, de a II. ütem forrása hibás!",IF(AND($BO630=1,$AZ630&lt;30),"Nullás a rövidtávú feladat és rövid (hiányzik) a hozzá tartozó indoklás!",IF(AND($BP630=1,$AZ630&lt;30),"Nullás a hosszútávú feladat és rövid (hiányzik) a hozzá tartozó indoklás!",IF(AND(BN630=1,C630="2011_RENDKÍVÜLI"),"II. ütemre nem tervezhet Rendkívüli feladatot!",IF(BH630=0,AD630,IF(BK630=0,AS630,IF(AND(BC630=1,$P630&gt;$N630),"EM rendelet 2. melléklet terhére elszámolt költség nem lehet nagyobb az I. ütemre tervezett tényleges költségnél!",IF($AC630&gt;$N630,"Többlet forrást jelölt meg az I. ütemnél! A forrás ne legyen több a költségnél.",IF($AQ630&gt;$O630,"Többlet forrást jelölt meg a II. ütemnél! A forrás ne legyen több a költségnél.","Kitöltés rendben!"))))))))))))))</f>
        <v>Kitöltés rendben!</v>
      </c>
      <c r="CF630" s="5">
        <f t="shared" ref="CF630:CF642" si="2017">IF(A630="Kitöltés rendben!",1,0)</f>
        <v>1</v>
      </c>
      <c r="CG630" s="5">
        <f t="shared" ref="CG630:CG642" si="2018">IF(AND($BB630="R",$CF630=1),1,IF(AND($BB630="RH",$CF630=1),1,0))</f>
        <v>0</v>
      </c>
      <c r="CH630" s="5">
        <f t="shared" ref="CH630:CH642" si="2019">IF(AND($BB630="H",$CF630=1),1,IF(AND($BB630="RH",$CF630=1),1,0))</f>
        <v>1</v>
      </c>
    </row>
    <row r="631" spans="1:86" s="2" customFormat="1" ht="30.2" customHeight="1" x14ac:dyDescent="0.25">
      <c r="A631" s="1" t="str">
        <f t="shared" si="1980"/>
        <v>Kitöltés rendben!</v>
      </c>
      <c r="B631" s="200">
        <v>2</v>
      </c>
      <c r="C631" s="199" t="s">
        <v>70</v>
      </c>
      <c r="D631" s="201" t="s">
        <v>836</v>
      </c>
      <c r="E631" s="201" t="s">
        <v>201</v>
      </c>
      <c r="F631" s="202" t="str">
        <f>VLOOKUP($G631,Összesítő!$B:$F,2,FALSE)</f>
        <v>21-32054-1-048-01-10</v>
      </c>
      <c r="G631" s="199" t="s">
        <v>280</v>
      </c>
      <c r="H631" s="202" t="str">
        <f>AY631&amp;"_"&amp;AW631&amp;"_FIV_"&amp;LEFT(Előlap!$B$6,4)</f>
        <v>3185_629_FIV_2026</v>
      </c>
      <c r="I631" s="202" t="str">
        <f>VLOOKUP($G631,Összesítő!$B:$F,5,FALSE)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1" s="202" t="str">
        <f>VLOOKUP($G631,Összesítő!$B:$F,4,FALSE)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1" s="6">
        <f t="shared" si="1810"/>
        <v>150910</v>
      </c>
      <c r="L631" s="200">
        <v>2028</v>
      </c>
      <c r="M631" s="200">
        <v>2036</v>
      </c>
      <c r="N631" s="12">
        <v>0</v>
      </c>
      <c r="O631" s="7">
        <v>150910</v>
      </c>
      <c r="P631" s="7">
        <v>0</v>
      </c>
      <c r="R631" s="7">
        <v>0</v>
      </c>
      <c r="S631" s="7">
        <v>0</v>
      </c>
      <c r="T631" s="7">
        <v>0</v>
      </c>
      <c r="U631" s="7">
        <v>0</v>
      </c>
      <c r="V631" s="7">
        <v>0</v>
      </c>
      <c r="W631" s="7">
        <v>0</v>
      </c>
      <c r="X631" s="7">
        <v>0</v>
      </c>
      <c r="Y631" s="7">
        <v>0</v>
      </c>
      <c r="Z631" s="7">
        <v>0</v>
      </c>
      <c r="AA631" s="7">
        <v>0</v>
      </c>
      <c r="AB631" s="7">
        <v>0</v>
      </c>
      <c r="AC631" s="6">
        <f t="shared" si="1981"/>
        <v>0</v>
      </c>
      <c r="AD631" s="3" t="str">
        <f t="shared" si="1982"/>
        <v>Nem rövidtávú a feladat.</v>
      </c>
      <c r="AF631" s="7">
        <v>0</v>
      </c>
      <c r="AG631" s="7">
        <v>0</v>
      </c>
      <c r="AH631" s="7">
        <v>0</v>
      </c>
      <c r="AI631" s="7">
        <v>0</v>
      </c>
      <c r="AJ631" s="7">
        <v>0</v>
      </c>
      <c r="AK631" s="7">
        <v>0</v>
      </c>
      <c r="AL631" s="7">
        <v>0</v>
      </c>
      <c r="AM631" s="7">
        <v>0</v>
      </c>
      <c r="AN631" s="7">
        <v>0</v>
      </c>
      <c r="AO631" s="7">
        <v>0</v>
      </c>
      <c r="AP631" s="7">
        <v>0</v>
      </c>
      <c r="AQ631" s="6">
        <f t="shared" si="1983"/>
        <v>0</v>
      </c>
      <c r="AR631" s="199" t="s">
        <v>205</v>
      </c>
      <c r="AS631" s="3" t="str">
        <f t="shared" si="1984"/>
        <v>Forráshiányos a feladat!</v>
      </c>
      <c r="AU631" s="201" t="s">
        <v>135</v>
      </c>
      <c r="AV631" s="201" t="s">
        <v>135</v>
      </c>
      <c r="AW631" s="202">
        <f>COUNTA($G$3:G631)</f>
        <v>629</v>
      </c>
      <c r="AY631" s="8">
        <f>VLOOKUP($G631,Összesítő!$B:$F,3,FALSE)</f>
        <v>3185</v>
      </c>
      <c r="AZ631" s="8">
        <f t="shared" si="1985"/>
        <v>0</v>
      </c>
      <c r="BA631" s="5">
        <f t="shared" si="1986"/>
        <v>1</v>
      </c>
      <c r="BB631" s="5" t="str">
        <f t="shared" si="1987"/>
        <v>H</v>
      </c>
      <c r="BC631" s="5">
        <f t="shared" si="1988"/>
        <v>0</v>
      </c>
      <c r="BD631" s="5">
        <f t="shared" si="1989"/>
        <v>0</v>
      </c>
      <c r="BE631" s="5">
        <f t="shared" si="1990"/>
        <v>0</v>
      </c>
      <c r="BF631" s="8" t="str">
        <f t="shared" si="1991"/>
        <v>Nem rövidtávú a feladat.</v>
      </c>
      <c r="BG631" s="5">
        <f t="shared" si="1992"/>
        <v>1</v>
      </c>
      <c r="BH631" s="5">
        <f t="shared" si="1993"/>
        <v>1</v>
      </c>
      <c r="BI631" s="5">
        <f t="shared" si="1994"/>
        <v>1</v>
      </c>
      <c r="BJ631" s="5">
        <f t="shared" si="1995"/>
        <v>1</v>
      </c>
      <c r="BK631" s="5">
        <f t="shared" si="1996"/>
        <v>1</v>
      </c>
      <c r="BL631" s="4" t="str">
        <f t="shared" si="1997"/>
        <v>Forráshiányos a feladat!</v>
      </c>
      <c r="BM631" s="5">
        <f t="shared" si="1998"/>
        <v>0</v>
      </c>
      <c r="BN631" s="5">
        <f t="shared" si="1999"/>
        <v>1</v>
      </c>
      <c r="BO631" s="5">
        <f t="shared" si="2000"/>
        <v>0</v>
      </c>
      <c r="BP631" s="5">
        <f t="shared" si="2001"/>
        <v>0</v>
      </c>
      <c r="BQ631" s="5">
        <f t="shared" si="2002"/>
        <v>0</v>
      </c>
      <c r="BR631" s="8">
        <f t="shared" si="2003"/>
        <v>0</v>
      </c>
      <c r="BS631" s="5">
        <f t="shared" si="2004"/>
        <v>0</v>
      </c>
      <c r="BT631" s="5">
        <f t="shared" si="2005"/>
        <v>0</v>
      </c>
      <c r="BU631" s="5">
        <f t="shared" si="2006"/>
        <v>1</v>
      </c>
      <c r="BV631" s="5">
        <f t="shared" si="2007"/>
        <v>1</v>
      </c>
      <c r="BW631" s="5">
        <f t="shared" si="2008"/>
        <v>1</v>
      </c>
      <c r="BX631" s="5">
        <f t="shared" si="2009"/>
        <v>1</v>
      </c>
      <c r="BY631" s="5">
        <f t="shared" si="2010"/>
        <v>1</v>
      </c>
      <c r="BZ631" s="5">
        <f t="shared" si="2011"/>
        <v>1</v>
      </c>
      <c r="CA631" s="5">
        <f t="shared" si="2012"/>
        <v>1</v>
      </c>
      <c r="CB631" s="5">
        <f t="shared" si="2013"/>
        <v>1</v>
      </c>
      <c r="CC631" s="5">
        <f t="shared" si="2014"/>
        <v>1</v>
      </c>
      <c r="CD631" s="5" t="str">
        <f t="shared" si="2015"/>
        <v>?</v>
      </c>
      <c r="CE631" s="4" t="str">
        <f t="shared" si="2016"/>
        <v>Kitöltés rendben!</v>
      </c>
      <c r="CF631" s="5">
        <f t="shared" si="2017"/>
        <v>1</v>
      </c>
      <c r="CG631" s="5">
        <f t="shared" si="2018"/>
        <v>0</v>
      </c>
      <c r="CH631" s="5">
        <f t="shared" si="2019"/>
        <v>1</v>
      </c>
    </row>
    <row r="632" spans="1:86" s="2" customFormat="1" ht="30.2" customHeight="1" x14ac:dyDescent="0.25">
      <c r="A632" s="1" t="str">
        <f t="shared" si="1980"/>
        <v>Kitöltés rendben!</v>
      </c>
      <c r="B632" s="200">
        <v>2</v>
      </c>
      <c r="C632" s="199" t="s">
        <v>80</v>
      </c>
      <c r="D632" s="201" t="s">
        <v>837</v>
      </c>
      <c r="E632" s="201" t="s">
        <v>201</v>
      </c>
      <c r="F632" s="202" t="str">
        <f>VLOOKUP($G632,Összesítő!$B:$F,2,FALSE)</f>
        <v>21-32054-1-048-01-10</v>
      </c>
      <c r="G632" s="199" t="s">
        <v>280</v>
      </c>
      <c r="H632" s="202" t="str">
        <f>AY632&amp;"_"&amp;AW632&amp;"_FIV_"&amp;LEFT(Előlap!$B$6,4)</f>
        <v>3185_630_FIV_2026</v>
      </c>
      <c r="I632" s="202" t="str">
        <f>VLOOKUP($G632,Összesítő!$B:$F,5,FALSE)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2" s="202" t="str">
        <f>VLOOKUP($G632,Összesítő!$B:$F,4,FALSE)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2" s="6">
        <f t="shared" si="1810"/>
        <v>4000</v>
      </c>
      <c r="L632" s="200">
        <v>2029</v>
      </c>
      <c r="M632" s="200">
        <v>2029</v>
      </c>
      <c r="N632" s="12">
        <v>0</v>
      </c>
      <c r="O632" s="7">
        <v>4000</v>
      </c>
      <c r="P632" s="7">
        <v>0</v>
      </c>
      <c r="R632" s="7">
        <v>0</v>
      </c>
      <c r="S632" s="7">
        <v>0</v>
      </c>
      <c r="T632" s="7">
        <v>0</v>
      </c>
      <c r="U632" s="7">
        <v>0</v>
      </c>
      <c r="V632" s="7">
        <v>0</v>
      </c>
      <c r="W632" s="7">
        <v>0</v>
      </c>
      <c r="X632" s="7">
        <v>0</v>
      </c>
      <c r="Y632" s="7">
        <v>0</v>
      </c>
      <c r="Z632" s="7">
        <v>0</v>
      </c>
      <c r="AA632" s="7">
        <v>0</v>
      </c>
      <c r="AB632" s="7">
        <v>0</v>
      </c>
      <c r="AC632" s="6">
        <f t="shared" si="1981"/>
        <v>0</v>
      </c>
      <c r="AD632" s="3" t="str">
        <f t="shared" si="1982"/>
        <v>Nem rövidtávú a feladat.</v>
      </c>
      <c r="AF632" s="7">
        <v>0</v>
      </c>
      <c r="AG632" s="7">
        <v>0</v>
      </c>
      <c r="AH632" s="7">
        <v>0</v>
      </c>
      <c r="AI632" s="7">
        <v>0</v>
      </c>
      <c r="AJ632" s="7">
        <v>0</v>
      </c>
      <c r="AK632" s="7">
        <v>0</v>
      </c>
      <c r="AL632" s="7">
        <v>0</v>
      </c>
      <c r="AM632" s="7">
        <v>0</v>
      </c>
      <c r="AN632" s="7">
        <v>0</v>
      </c>
      <c r="AO632" s="7">
        <v>0</v>
      </c>
      <c r="AP632" s="7">
        <v>0</v>
      </c>
      <c r="AQ632" s="6">
        <f t="shared" si="1983"/>
        <v>0</v>
      </c>
      <c r="AR632" s="199" t="s">
        <v>205</v>
      </c>
      <c r="AS632" s="3" t="str">
        <f t="shared" si="1984"/>
        <v>Forráshiányos a feladat!</v>
      </c>
      <c r="AU632" s="201" t="s">
        <v>135</v>
      </c>
      <c r="AV632" s="201" t="s">
        <v>135</v>
      </c>
      <c r="AW632" s="202">
        <f>COUNTA($G$3:G632)</f>
        <v>630</v>
      </c>
      <c r="AY632" s="8">
        <f>VLOOKUP($G632,Összesítő!$B:$F,3,FALSE)</f>
        <v>3185</v>
      </c>
      <c r="AZ632" s="8">
        <f t="shared" si="1985"/>
        <v>0</v>
      </c>
      <c r="BA632" s="5">
        <f t="shared" si="1986"/>
        <v>1</v>
      </c>
      <c r="BB632" s="5" t="str">
        <f t="shared" si="1987"/>
        <v>H</v>
      </c>
      <c r="BC632" s="5">
        <f t="shared" si="1988"/>
        <v>0</v>
      </c>
      <c r="BD632" s="5">
        <f t="shared" si="1989"/>
        <v>0</v>
      </c>
      <c r="BE632" s="5">
        <f t="shared" si="1990"/>
        <v>0</v>
      </c>
      <c r="BF632" s="8" t="str">
        <f t="shared" si="1991"/>
        <v>Nem rövidtávú a feladat.</v>
      </c>
      <c r="BG632" s="5">
        <f t="shared" si="1992"/>
        <v>1</v>
      </c>
      <c r="BH632" s="5">
        <f t="shared" si="1993"/>
        <v>1</v>
      </c>
      <c r="BI632" s="5">
        <f t="shared" si="1994"/>
        <v>1</v>
      </c>
      <c r="BJ632" s="5">
        <f t="shared" si="1995"/>
        <v>1</v>
      </c>
      <c r="BK632" s="5">
        <f t="shared" si="1996"/>
        <v>1</v>
      </c>
      <c r="BL632" s="4" t="str">
        <f t="shared" si="1997"/>
        <v>Forráshiányos a feladat!</v>
      </c>
      <c r="BM632" s="5">
        <f t="shared" si="1998"/>
        <v>0</v>
      </c>
      <c r="BN632" s="5">
        <f t="shared" si="1999"/>
        <v>1</v>
      </c>
      <c r="BO632" s="5">
        <f t="shared" si="2000"/>
        <v>0</v>
      </c>
      <c r="BP632" s="5">
        <f t="shared" si="2001"/>
        <v>0</v>
      </c>
      <c r="BQ632" s="5">
        <f t="shared" si="2002"/>
        <v>0</v>
      </c>
      <c r="BR632" s="8">
        <f t="shared" si="2003"/>
        <v>0</v>
      </c>
      <c r="BS632" s="5">
        <f t="shared" si="2004"/>
        <v>0</v>
      </c>
      <c r="BT632" s="5">
        <f t="shared" si="2005"/>
        <v>0</v>
      </c>
      <c r="BU632" s="5">
        <f t="shared" si="2006"/>
        <v>1</v>
      </c>
      <c r="BV632" s="5">
        <f t="shared" si="2007"/>
        <v>1</v>
      </c>
      <c r="BW632" s="5">
        <f t="shared" si="2008"/>
        <v>1</v>
      </c>
      <c r="BX632" s="5">
        <f t="shared" si="2009"/>
        <v>1</v>
      </c>
      <c r="BY632" s="5">
        <f t="shared" si="2010"/>
        <v>1</v>
      </c>
      <c r="BZ632" s="5">
        <f t="shared" si="2011"/>
        <v>1</v>
      </c>
      <c r="CA632" s="5">
        <f t="shared" si="2012"/>
        <v>1</v>
      </c>
      <c r="CB632" s="5">
        <f t="shared" si="2013"/>
        <v>1</v>
      </c>
      <c r="CC632" s="5">
        <f t="shared" si="2014"/>
        <v>1</v>
      </c>
      <c r="CD632" s="5" t="str">
        <f t="shared" si="2015"/>
        <v>?</v>
      </c>
      <c r="CE632" s="4" t="str">
        <f t="shared" si="2016"/>
        <v>Kitöltés rendben!</v>
      </c>
      <c r="CF632" s="5">
        <f t="shared" si="2017"/>
        <v>1</v>
      </c>
      <c r="CG632" s="5">
        <f t="shared" si="2018"/>
        <v>0</v>
      </c>
      <c r="CH632" s="5">
        <f t="shared" si="2019"/>
        <v>1</v>
      </c>
    </row>
    <row r="633" spans="1:86" s="2" customFormat="1" ht="30.2" customHeight="1" x14ac:dyDescent="0.25">
      <c r="A633" s="1" t="str">
        <f t="shared" si="1980"/>
        <v>Kitöltés rendben!</v>
      </c>
      <c r="B633" s="200">
        <v>2</v>
      </c>
      <c r="C633" s="199" t="s">
        <v>80</v>
      </c>
      <c r="D633" s="201" t="s">
        <v>838</v>
      </c>
      <c r="E633" s="201" t="s">
        <v>201</v>
      </c>
      <c r="F633" s="202" t="str">
        <f>VLOOKUP($G633,Összesítő!$B:$F,2,FALSE)</f>
        <v>21-32054-1-048-01-10</v>
      </c>
      <c r="G633" s="199" t="s">
        <v>280</v>
      </c>
      <c r="H633" s="202" t="str">
        <f>AY633&amp;"_"&amp;AW633&amp;"_FIV_"&amp;LEFT(Előlap!$B$6,4)</f>
        <v>3185_631_FIV_2026</v>
      </c>
      <c r="I633" s="202" t="str">
        <f>VLOOKUP($G633,Összesítő!$B:$F,5,FALSE)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3" s="202" t="str">
        <f>VLOOKUP($G633,Összesítő!$B:$F,4,FALSE)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3" s="6">
        <f t="shared" si="1810"/>
        <v>453888</v>
      </c>
      <c r="L633" s="200">
        <v>2028</v>
      </c>
      <c r="M633" s="200">
        <v>2036</v>
      </c>
      <c r="N633" s="12">
        <v>0</v>
      </c>
      <c r="O633" s="7">
        <v>453888</v>
      </c>
      <c r="P633" s="7">
        <v>0</v>
      </c>
      <c r="R633" s="7">
        <v>0</v>
      </c>
      <c r="S633" s="7">
        <v>0</v>
      </c>
      <c r="T633" s="7">
        <v>0</v>
      </c>
      <c r="U633" s="7">
        <v>0</v>
      </c>
      <c r="V633" s="7">
        <v>0</v>
      </c>
      <c r="W633" s="7">
        <v>0</v>
      </c>
      <c r="X633" s="7">
        <v>0</v>
      </c>
      <c r="Y633" s="7">
        <v>0</v>
      </c>
      <c r="Z633" s="7">
        <v>0</v>
      </c>
      <c r="AA633" s="7">
        <v>0</v>
      </c>
      <c r="AB633" s="7">
        <v>0</v>
      </c>
      <c r="AC633" s="6">
        <f t="shared" si="1981"/>
        <v>0</v>
      </c>
      <c r="AD633" s="3" t="str">
        <f t="shared" si="1982"/>
        <v>Nem rövidtávú a feladat.</v>
      </c>
      <c r="AF633" s="7">
        <v>0</v>
      </c>
      <c r="AG633" s="7">
        <v>0</v>
      </c>
      <c r="AH633" s="7">
        <v>0</v>
      </c>
      <c r="AI633" s="7">
        <v>0</v>
      </c>
      <c r="AJ633" s="7">
        <v>0</v>
      </c>
      <c r="AK633" s="7">
        <v>0</v>
      </c>
      <c r="AL633" s="7">
        <v>0</v>
      </c>
      <c r="AM633" s="7">
        <v>0</v>
      </c>
      <c r="AN633" s="7">
        <v>0</v>
      </c>
      <c r="AO633" s="7">
        <v>0</v>
      </c>
      <c r="AP633" s="7">
        <v>0</v>
      </c>
      <c r="AQ633" s="6">
        <f t="shared" si="1983"/>
        <v>0</v>
      </c>
      <c r="AR633" s="199" t="s">
        <v>205</v>
      </c>
      <c r="AS633" s="3" t="str">
        <f t="shared" si="1984"/>
        <v>Forráshiányos a feladat!</v>
      </c>
      <c r="AU633" s="201" t="s">
        <v>135</v>
      </c>
      <c r="AV633" s="201" t="s">
        <v>135</v>
      </c>
      <c r="AW633" s="202">
        <f>COUNTA($G$3:G633)</f>
        <v>631</v>
      </c>
      <c r="AY633" s="8">
        <f>VLOOKUP($G633,Összesítő!$B:$F,3,FALSE)</f>
        <v>3185</v>
      </c>
      <c r="AZ633" s="8">
        <f t="shared" si="1985"/>
        <v>0</v>
      </c>
      <c r="BA633" s="5">
        <f t="shared" si="1986"/>
        <v>1</v>
      </c>
      <c r="BB633" s="5" t="str">
        <f t="shared" si="1987"/>
        <v>H</v>
      </c>
      <c r="BC633" s="5">
        <f t="shared" si="1988"/>
        <v>0</v>
      </c>
      <c r="BD633" s="5">
        <f t="shared" si="1989"/>
        <v>0</v>
      </c>
      <c r="BE633" s="5">
        <f t="shared" si="1990"/>
        <v>0</v>
      </c>
      <c r="BF633" s="8" t="str">
        <f t="shared" si="1991"/>
        <v>Nem rövidtávú a feladat.</v>
      </c>
      <c r="BG633" s="5">
        <f t="shared" si="1992"/>
        <v>1</v>
      </c>
      <c r="BH633" s="5">
        <f t="shared" si="1993"/>
        <v>1</v>
      </c>
      <c r="BI633" s="5">
        <f t="shared" si="1994"/>
        <v>1</v>
      </c>
      <c r="BJ633" s="5">
        <f t="shared" si="1995"/>
        <v>1</v>
      </c>
      <c r="BK633" s="5">
        <f t="shared" si="1996"/>
        <v>1</v>
      </c>
      <c r="BL633" s="4" t="str">
        <f t="shared" si="1997"/>
        <v>Forráshiányos a feladat!</v>
      </c>
      <c r="BM633" s="5">
        <f t="shared" si="1998"/>
        <v>0</v>
      </c>
      <c r="BN633" s="5">
        <f t="shared" si="1999"/>
        <v>1</v>
      </c>
      <c r="BO633" s="5">
        <f t="shared" si="2000"/>
        <v>0</v>
      </c>
      <c r="BP633" s="5">
        <f t="shared" si="2001"/>
        <v>0</v>
      </c>
      <c r="BQ633" s="5">
        <f t="shared" si="2002"/>
        <v>0</v>
      </c>
      <c r="BR633" s="8">
        <f t="shared" si="2003"/>
        <v>0</v>
      </c>
      <c r="BS633" s="5">
        <f t="shared" si="2004"/>
        <v>0</v>
      </c>
      <c r="BT633" s="5">
        <f t="shared" si="2005"/>
        <v>0</v>
      </c>
      <c r="BU633" s="5">
        <f t="shared" si="2006"/>
        <v>1</v>
      </c>
      <c r="BV633" s="5">
        <f t="shared" si="2007"/>
        <v>1</v>
      </c>
      <c r="BW633" s="5">
        <f t="shared" si="2008"/>
        <v>1</v>
      </c>
      <c r="BX633" s="5">
        <f t="shared" si="2009"/>
        <v>1</v>
      </c>
      <c r="BY633" s="5">
        <f t="shared" si="2010"/>
        <v>1</v>
      </c>
      <c r="BZ633" s="5">
        <f t="shared" si="2011"/>
        <v>1</v>
      </c>
      <c r="CA633" s="5">
        <f t="shared" si="2012"/>
        <v>1</v>
      </c>
      <c r="CB633" s="5">
        <f t="shared" si="2013"/>
        <v>1</v>
      </c>
      <c r="CC633" s="5">
        <f t="shared" si="2014"/>
        <v>1</v>
      </c>
      <c r="CD633" s="5" t="str">
        <f t="shared" si="2015"/>
        <v>?</v>
      </c>
      <c r="CE633" s="4" t="str">
        <f t="shared" si="2016"/>
        <v>Kitöltés rendben!</v>
      </c>
      <c r="CF633" s="5">
        <f t="shared" si="2017"/>
        <v>1</v>
      </c>
      <c r="CG633" s="5">
        <f t="shared" si="2018"/>
        <v>0</v>
      </c>
      <c r="CH633" s="5">
        <f t="shared" si="2019"/>
        <v>1</v>
      </c>
    </row>
    <row r="634" spans="1:86" s="2" customFormat="1" ht="30.2" customHeight="1" x14ac:dyDescent="0.25">
      <c r="A634" s="1" t="str">
        <f t="shared" si="1980"/>
        <v>Kitöltés rendben!</v>
      </c>
      <c r="B634" s="200">
        <v>2</v>
      </c>
      <c r="C634" s="199" t="s">
        <v>92</v>
      </c>
      <c r="D634" s="201" t="s">
        <v>839</v>
      </c>
      <c r="E634" s="201" t="s">
        <v>201</v>
      </c>
      <c r="F634" s="202" t="str">
        <f>VLOOKUP($G634,Összesítő!$B:$F,2,FALSE)</f>
        <v>21-32054-1-048-01-10</v>
      </c>
      <c r="G634" s="199" t="s">
        <v>280</v>
      </c>
      <c r="H634" s="202" t="str">
        <f>AY634&amp;"_"&amp;AW634&amp;"_FIV_"&amp;LEFT(Előlap!$B$6,4)</f>
        <v>3185_632_FIV_2026</v>
      </c>
      <c r="I634" s="202" t="str">
        <f>VLOOKUP($G634,Összesítő!$B:$F,5,FALSE)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4" s="202" t="str">
        <f>VLOOKUP($G634,Összesítő!$B:$F,4,FALSE)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4" s="6">
        <f t="shared" si="1810"/>
        <v>30000</v>
      </c>
      <c r="L634" s="200">
        <v>2028</v>
      </c>
      <c r="M634" s="200">
        <v>2028</v>
      </c>
      <c r="N634" s="12">
        <v>0</v>
      </c>
      <c r="O634" s="7">
        <v>30000</v>
      </c>
      <c r="P634" s="7">
        <v>0</v>
      </c>
      <c r="R634" s="7">
        <v>0</v>
      </c>
      <c r="S634" s="7">
        <v>0</v>
      </c>
      <c r="T634" s="7">
        <v>0</v>
      </c>
      <c r="U634" s="7">
        <v>0</v>
      </c>
      <c r="V634" s="7">
        <v>0</v>
      </c>
      <c r="W634" s="7">
        <v>0</v>
      </c>
      <c r="X634" s="7">
        <v>0</v>
      </c>
      <c r="Y634" s="7">
        <v>0</v>
      </c>
      <c r="Z634" s="7">
        <v>0</v>
      </c>
      <c r="AA634" s="7">
        <v>0</v>
      </c>
      <c r="AB634" s="7">
        <v>0</v>
      </c>
      <c r="AC634" s="6">
        <f t="shared" si="1981"/>
        <v>0</v>
      </c>
      <c r="AD634" s="3" t="str">
        <f t="shared" si="1982"/>
        <v>Nem rövidtávú a feladat.</v>
      </c>
      <c r="AF634" s="7">
        <v>30000</v>
      </c>
      <c r="AG634" s="7">
        <v>0</v>
      </c>
      <c r="AH634" s="7">
        <v>0</v>
      </c>
      <c r="AI634" s="7">
        <v>0</v>
      </c>
      <c r="AJ634" s="7">
        <v>0</v>
      </c>
      <c r="AK634" s="7">
        <v>0</v>
      </c>
      <c r="AL634" s="7">
        <v>0</v>
      </c>
      <c r="AM634" s="7">
        <v>0</v>
      </c>
      <c r="AN634" s="7">
        <v>0</v>
      </c>
      <c r="AO634" s="7">
        <v>0</v>
      </c>
      <c r="AP634" s="7">
        <v>0</v>
      </c>
      <c r="AQ634" s="6">
        <f t="shared" si="1983"/>
        <v>30000</v>
      </c>
      <c r="AR634" s="199" t="s">
        <v>203</v>
      </c>
      <c r="AS634" s="3" t="str">
        <f t="shared" si="1984"/>
        <v>A forrás egyenlő a költséggel (II.ütem).</v>
      </c>
      <c r="AU634" s="201" t="s">
        <v>135</v>
      </c>
      <c r="AV634" s="201" t="s">
        <v>135</v>
      </c>
      <c r="AW634" s="202">
        <f>COUNTA($G$3:G634)</f>
        <v>632</v>
      </c>
      <c r="AY634" s="8">
        <f>VLOOKUP($G634,Összesítő!$B:$F,3,FALSE)</f>
        <v>3185</v>
      </c>
      <c r="AZ634" s="8">
        <f t="shared" si="1985"/>
        <v>0</v>
      </c>
      <c r="BA634" s="5">
        <f t="shared" si="1986"/>
        <v>1</v>
      </c>
      <c r="BB634" s="5" t="str">
        <f t="shared" si="1987"/>
        <v>H</v>
      </c>
      <c r="BC634" s="5">
        <f t="shared" si="1988"/>
        <v>0</v>
      </c>
      <c r="BD634" s="5">
        <f t="shared" si="1989"/>
        <v>0</v>
      </c>
      <c r="BE634" s="5">
        <f t="shared" si="1990"/>
        <v>0</v>
      </c>
      <c r="BF634" s="8" t="str">
        <f t="shared" si="1991"/>
        <v>Nem rövidtávú a feladat.</v>
      </c>
      <c r="BG634" s="5">
        <f t="shared" si="1992"/>
        <v>1</v>
      </c>
      <c r="BH634" s="5">
        <f t="shared" si="1993"/>
        <v>1</v>
      </c>
      <c r="BI634" s="5">
        <f t="shared" si="1994"/>
        <v>0</v>
      </c>
      <c r="BJ634" s="5">
        <f t="shared" si="1995"/>
        <v>1</v>
      </c>
      <c r="BK634" s="5">
        <f t="shared" si="1996"/>
        <v>1</v>
      </c>
      <c r="BL634" s="4" t="str">
        <f t="shared" si="1997"/>
        <v>A forrás egyenlő a költséggel (II.ütem).</v>
      </c>
      <c r="BM634" s="5">
        <f t="shared" si="1998"/>
        <v>0</v>
      </c>
      <c r="BN634" s="5">
        <f t="shared" si="1999"/>
        <v>1</v>
      </c>
      <c r="BO634" s="5">
        <f t="shared" si="2000"/>
        <v>0</v>
      </c>
      <c r="BP634" s="5">
        <f t="shared" si="2001"/>
        <v>0</v>
      </c>
      <c r="BQ634" s="5">
        <f t="shared" si="2002"/>
        <v>0</v>
      </c>
      <c r="BR634" s="8">
        <f t="shared" si="2003"/>
        <v>0</v>
      </c>
      <c r="BS634" s="5">
        <f t="shared" si="2004"/>
        <v>0</v>
      </c>
      <c r="BT634" s="5">
        <f t="shared" si="2005"/>
        <v>0</v>
      </c>
      <c r="BU634" s="5">
        <f t="shared" si="2006"/>
        <v>1</v>
      </c>
      <c r="BV634" s="5">
        <f t="shared" si="2007"/>
        <v>1</v>
      </c>
      <c r="BW634" s="5">
        <f t="shared" si="2008"/>
        <v>1</v>
      </c>
      <c r="BX634" s="5">
        <f t="shared" si="2009"/>
        <v>1</v>
      </c>
      <c r="BY634" s="5">
        <f t="shared" si="2010"/>
        <v>1</v>
      </c>
      <c r="BZ634" s="5">
        <f t="shared" si="2011"/>
        <v>1</v>
      </c>
      <c r="CA634" s="5">
        <f t="shared" si="2012"/>
        <v>1</v>
      </c>
      <c r="CB634" s="5">
        <f t="shared" si="2013"/>
        <v>1</v>
      </c>
      <c r="CC634" s="5">
        <f t="shared" si="2014"/>
        <v>1</v>
      </c>
      <c r="CD634" s="5" t="str">
        <f t="shared" si="2015"/>
        <v>?</v>
      </c>
      <c r="CE634" s="4" t="str">
        <f t="shared" si="2016"/>
        <v>Kitöltés rendben!</v>
      </c>
      <c r="CF634" s="5">
        <f t="shared" si="2017"/>
        <v>1</v>
      </c>
      <c r="CG634" s="5">
        <f t="shared" si="2018"/>
        <v>0</v>
      </c>
      <c r="CH634" s="5">
        <f t="shared" si="2019"/>
        <v>1</v>
      </c>
    </row>
    <row r="635" spans="1:86" s="2" customFormat="1" ht="30.2" customHeight="1" x14ac:dyDescent="0.25">
      <c r="A635" s="1" t="str">
        <f t="shared" si="1980"/>
        <v>Kitöltés rendben!</v>
      </c>
      <c r="B635" s="200">
        <v>2</v>
      </c>
      <c r="C635" s="199" t="s">
        <v>103</v>
      </c>
      <c r="D635" s="201" t="s">
        <v>840</v>
      </c>
      <c r="E635" s="201" t="s">
        <v>201</v>
      </c>
      <c r="F635" s="202" t="str">
        <f>VLOOKUP($G635,Összesítő!$B:$F,2,FALSE)</f>
        <v>21-32054-1-048-01-10</v>
      </c>
      <c r="G635" s="199" t="s">
        <v>280</v>
      </c>
      <c r="H635" s="202" t="str">
        <f>AY635&amp;"_"&amp;AW635&amp;"_FIV_"&amp;LEFT(Előlap!$B$6,4)</f>
        <v>3185_633_FIV_2026</v>
      </c>
      <c r="I635" s="202" t="str">
        <f>VLOOKUP($G635,Összesítő!$B:$F,5,FALSE)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5" s="202" t="str">
        <f>VLOOKUP($G635,Összesítő!$B:$F,4,FALSE)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5" s="6">
        <f t="shared" si="1810"/>
        <v>16250</v>
      </c>
      <c r="L635" s="200">
        <v>2028</v>
      </c>
      <c r="M635" s="200">
        <v>2036</v>
      </c>
      <c r="N635" s="12">
        <v>0</v>
      </c>
      <c r="O635" s="7">
        <v>16250</v>
      </c>
      <c r="P635" s="7">
        <v>0</v>
      </c>
      <c r="R635" s="7">
        <v>0</v>
      </c>
      <c r="S635" s="7">
        <v>0</v>
      </c>
      <c r="T635" s="7">
        <v>0</v>
      </c>
      <c r="U635" s="7">
        <v>0</v>
      </c>
      <c r="V635" s="7">
        <v>0</v>
      </c>
      <c r="W635" s="7">
        <v>0</v>
      </c>
      <c r="X635" s="7">
        <v>0</v>
      </c>
      <c r="Y635" s="7">
        <v>0</v>
      </c>
      <c r="Z635" s="7">
        <v>0</v>
      </c>
      <c r="AA635" s="7">
        <v>0</v>
      </c>
      <c r="AB635" s="7">
        <v>0</v>
      </c>
      <c r="AC635" s="6">
        <f t="shared" si="1981"/>
        <v>0</v>
      </c>
      <c r="AD635" s="3" t="str">
        <f t="shared" si="1982"/>
        <v>Nem rövidtávú a feladat.</v>
      </c>
      <c r="AF635" s="7">
        <v>0</v>
      </c>
      <c r="AG635" s="7">
        <v>0</v>
      </c>
      <c r="AH635" s="7">
        <v>0</v>
      </c>
      <c r="AI635" s="7">
        <v>0</v>
      </c>
      <c r="AJ635" s="7">
        <v>0</v>
      </c>
      <c r="AK635" s="7">
        <v>0</v>
      </c>
      <c r="AL635" s="7">
        <v>0</v>
      </c>
      <c r="AM635" s="7">
        <v>0</v>
      </c>
      <c r="AN635" s="7">
        <v>0</v>
      </c>
      <c r="AO635" s="7">
        <v>0</v>
      </c>
      <c r="AP635" s="7">
        <v>0</v>
      </c>
      <c r="AQ635" s="6">
        <f t="shared" si="1983"/>
        <v>0</v>
      </c>
      <c r="AR635" s="199" t="s">
        <v>205</v>
      </c>
      <c r="AS635" s="3" t="str">
        <f t="shared" si="1984"/>
        <v>Forráshiányos a feladat!</v>
      </c>
      <c r="AU635" s="201" t="s">
        <v>135</v>
      </c>
      <c r="AV635" s="201" t="s">
        <v>135</v>
      </c>
      <c r="AW635" s="202">
        <f>COUNTA($G$3:G635)</f>
        <v>633</v>
      </c>
      <c r="AY635" s="8">
        <f>VLOOKUP($G635,Összesítő!$B:$F,3,FALSE)</f>
        <v>3185</v>
      </c>
      <c r="AZ635" s="8">
        <f t="shared" si="1985"/>
        <v>0</v>
      </c>
      <c r="BA635" s="5">
        <f t="shared" si="1986"/>
        <v>1</v>
      </c>
      <c r="BB635" s="5" t="str">
        <f t="shared" si="1987"/>
        <v>H</v>
      </c>
      <c r="BC635" s="5">
        <f t="shared" si="1988"/>
        <v>0</v>
      </c>
      <c r="BD635" s="5">
        <f t="shared" si="1989"/>
        <v>0</v>
      </c>
      <c r="BE635" s="5">
        <f t="shared" si="1990"/>
        <v>0</v>
      </c>
      <c r="BF635" s="8" t="str">
        <f t="shared" si="1991"/>
        <v>Nem rövidtávú a feladat.</v>
      </c>
      <c r="BG635" s="5">
        <f t="shared" si="1992"/>
        <v>1</v>
      </c>
      <c r="BH635" s="5">
        <f t="shared" si="1993"/>
        <v>1</v>
      </c>
      <c r="BI635" s="5">
        <f t="shared" si="1994"/>
        <v>1</v>
      </c>
      <c r="BJ635" s="5">
        <f t="shared" si="1995"/>
        <v>1</v>
      </c>
      <c r="BK635" s="5">
        <f t="shared" si="1996"/>
        <v>1</v>
      </c>
      <c r="BL635" s="4" t="str">
        <f t="shared" si="1997"/>
        <v>Forráshiányos a feladat!</v>
      </c>
      <c r="BM635" s="5">
        <f t="shared" si="1998"/>
        <v>0</v>
      </c>
      <c r="BN635" s="5">
        <f t="shared" si="1999"/>
        <v>1</v>
      </c>
      <c r="BO635" s="5">
        <f t="shared" si="2000"/>
        <v>0</v>
      </c>
      <c r="BP635" s="5">
        <f t="shared" si="2001"/>
        <v>0</v>
      </c>
      <c r="BQ635" s="5">
        <f t="shared" si="2002"/>
        <v>0</v>
      </c>
      <c r="BR635" s="8">
        <f t="shared" si="2003"/>
        <v>0</v>
      </c>
      <c r="BS635" s="5">
        <f t="shared" si="2004"/>
        <v>0</v>
      </c>
      <c r="BT635" s="5">
        <f t="shared" si="2005"/>
        <v>0</v>
      </c>
      <c r="BU635" s="5">
        <f t="shared" si="2006"/>
        <v>1</v>
      </c>
      <c r="BV635" s="5">
        <f t="shared" si="2007"/>
        <v>1</v>
      </c>
      <c r="BW635" s="5">
        <f t="shared" si="2008"/>
        <v>1</v>
      </c>
      <c r="BX635" s="5">
        <f t="shared" si="2009"/>
        <v>1</v>
      </c>
      <c r="BY635" s="5">
        <f t="shared" si="2010"/>
        <v>1</v>
      </c>
      <c r="BZ635" s="5">
        <f t="shared" si="2011"/>
        <v>1</v>
      </c>
      <c r="CA635" s="5">
        <f t="shared" si="2012"/>
        <v>1</v>
      </c>
      <c r="CB635" s="5">
        <f t="shared" si="2013"/>
        <v>1</v>
      </c>
      <c r="CC635" s="5">
        <f t="shared" si="2014"/>
        <v>1</v>
      </c>
      <c r="CD635" s="5" t="str">
        <f t="shared" si="2015"/>
        <v>?</v>
      </c>
      <c r="CE635" s="4" t="str">
        <f t="shared" si="2016"/>
        <v>Kitöltés rendben!</v>
      </c>
      <c r="CF635" s="5">
        <f t="shared" si="2017"/>
        <v>1</v>
      </c>
      <c r="CG635" s="5">
        <f t="shared" si="2018"/>
        <v>0</v>
      </c>
      <c r="CH635" s="5">
        <f t="shared" si="2019"/>
        <v>1</v>
      </c>
    </row>
    <row r="636" spans="1:86" s="2" customFormat="1" ht="30.2" customHeight="1" x14ac:dyDescent="0.25">
      <c r="A636" s="1" t="str">
        <f t="shared" si="1980"/>
        <v>Kitöltés rendben!</v>
      </c>
      <c r="B636" s="200">
        <v>2</v>
      </c>
      <c r="C636" s="199" t="s">
        <v>103</v>
      </c>
      <c r="D636" s="201" t="s">
        <v>841</v>
      </c>
      <c r="E636" s="201" t="s">
        <v>201</v>
      </c>
      <c r="F636" s="202" t="str">
        <f>VLOOKUP($G636,Összesítő!$B:$F,2,FALSE)</f>
        <v>21-32054-1-048-01-10</v>
      </c>
      <c r="G636" s="199" t="s">
        <v>280</v>
      </c>
      <c r="H636" s="202" t="str">
        <f>AY636&amp;"_"&amp;AW636&amp;"_FIV_"&amp;LEFT(Előlap!$B$6,4)</f>
        <v>3185_634_FIV_2026</v>
      </c>
      <c r="I636" s="202" t="str">
        <f>VLOOKUP($G636,Összesítő!$B:$F,5,FALSE)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6" s="202" t="str">
        <f>VLOOKUP($G636,Összesítő!$B:$F,4,FALSE)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6" s="6">
        <f t="shared" si="1810"/>
        <v>53500</v>
      </c>
      <c r="L636" s="200">
        <v>2028</v>
      </c>
      <c r="M636" s="200">
        <v>2036</v>
      </c>
      <c r="N636" s="12">
        <v>0</v>
      </c>
      <c r="O636" s="7">
        <v>53500</v>
      </c>
      <c r="P636" s="7">
        <v>0</v>
      </c>
      <c r="R636" s="7">
        <v>0</v>
      </c>
      <c r="S636" s="7">
        <v>0</v>
      </c>
      <c r="T636" s="7">
        <v>0</v>
      </c>
      <c r="U636" s="7">
        <v>0</v>
      </c>
      <c r="V636" s="7">
        <v>0</v>
      </c>
      <c r="W636" s="7">
        <v>0</v>
      </c>
      <c r="X636" s="7">
        <v>0</v>
      </c>
      <c r="Y636" s="7">
        <v>0</v>
      </c>
      <c r="Z636" s="7">
        <v>0</v>
      </c>
      <c r="AA636" s="7">
        <v>0</v>
      </c>
      <c r="AB636" s="7">
        <v>0</v>
      </c>
      <c r="AC636" s="6">
        <f t="shared" si="1981"/>
        <v>0</v>
      </c>
      <c r="AD636" s="3" t="str">
        <f t="shared" si="1982"/>
        <v>Nem rövidtávú a feladat.</v>
      </c>
      <c r="AF636" s="7">
        <v>0</v>
      </c>
      <c r="AG636" s="7">
        <v>0</v>
      </c>
      <c r="AH636" s="7">
        <v>0</v>
      </c>
      <c r="AI636" s="7">
        <v>0</v>
      </c>
      <c r="AJ636" s="7">
        <v>0</v>
      </c>
      <c r="AK636" s="7">
        <v>0</v>
      </c>
      <c r="AL636" s="7">
        <v>0</v>
      </c>
      <c r="AM636" s="7">
        <v>0</v>
      </c>
      <c r="AN636" s="7">
        <v>0</v>
      </c>
      <c r="AO636" s="7">
        <v>0</v>
      </c>
      <c r="AP636" s="7">
        <v>0</v>
      </c>
      <c r="AQ636" s="6">
        <f t="shared" si="1983"/>
        <v>0</v>
      </c>
      <c r="AR636" s="199" t="s">
        <v>205</v>
      </c>
      <c r="AS636" s="3" t="str">
        <f t="shared" si="1984"/>
        <v>Forráshiányos a feladat!</v>
      </c>
      <c r="AU636" s="201" t="s">
        <v>135</v>
      </c>
      <c r="AV636" s="201" t="s">
        <v>135</v>
      </c>
      <c r="AW636" s="202">
        <f>COUNTA($G$3:G636)</f>
        <v>634</v>
      </c>
      <c r="AY636" s="8">
        <f>VLOOKUP($G636,Összesítő!$B:$F,3,FALSE)</f>
        <v>3185</v>
      </c>
      <c r="AZ636" s="8">
        <f t="shared" si="1985"/>
        <v>0</v>
      </c>
      <c r="BA636" s="5">
        <f t="shared" si="1986"/>
        <v>1</v>
      </c>
      <c r="BB636" s="5" t="str">
        <f t="shared" si="1987"/>
        <v>H</v>
      </c>
      <c r="BC636" s="5">
        <f t="shared" si="1988"/>
        <v>0</v>
      </c>
      <c r="BD636" s="5">
        <f t="shared" si="1989"/>
        <v>0</v>
      </c>
      <c r="BE636" s="5">
        <f t="shared" si="1990"/>
        <v>0</v>
      </c>
      <c r="BF636" s="8" t="str">
        <f t="shared" si="1991"/>
        <v>Nem rövidtávú a feladat.</v>
      </c>
      <c r="BG636" s="5">
        <f t="shared" si="1992"/>
        <v>1</v>
      </c>
      <c r="BH636" s="5">
        <f t="shared" si="1993"/>
        <v>1</v>
      </c>
      <c r="BI636" s="5">
        <f t="shared" si="1994"/>
        <v>1</v>
      </c>
      <c r="BJ636" s="5">
        <f t="shared" si="1995"/>
        <v>1</v>
      </c>
      <c r="BK636" s="5">
        <f t="shared" si="1996"/>
        <v>1</v>
      </c>
      <c r="BL636" s="4" t="str">
        <f t="shared" si="1997"/>
        <v>Forráshiányos a feladat!</v>
      </c>
      <c r="BM636" s="5">
        <f t="shared" si="1998"/>
        <v>0</v>
      </c>
      <c r="BN636" s="5">
        <f t="shared" si="1999"/>
        <v>1</v>
      </c>
      <c r="BO636" s="5">
        <f t="shared" si="2000"/>
        <v>0</v>
      </c>
      <c r="BP636" s="5">
        <f t="shared" si="2001"/>
        <v>0</v>
      </c>
      <c r="BQ636" s="5">
        <f t="shared" si="2002"/>
        <v>0</v>
      </c>
      <c r="BR636" s="8">
        <f t="shared" si="2003"/>
        <v>0</v>
      </c>
      <c r="BS636" s="5">
        <f t="shared" si="2004"/>
        <v>0</v>
      </c>
      <c r="BT636" s="5">
        <f t="shared" si="2005"/>
        <v>0</v>
      </c>
      <c r="BU636" s="5">
        <f t="shared" si="2006"/>
        <v>1</v>
      </c>
      <c r="BV636" s="5">
        <f t="shared" si="2007"/>
        <v>1</v>
      </c>
      <c r="BW636" s="5">
        <f t="shared" si="2008"/>
        <v>1</v>
      </c>
      <c r="BX636" s="5">
        <f t="shared" si="2009"/>
        <v>1</v>
      </c>
      <c r="BY636" s="5">
        <f t="shared" si="2010"/>
        <v>1</v>
      </c>
      <c r="BZ636" s="5">
        <f t="shared" si="2011"/>
        <v>1</v>
      </c>
      <c r="CA636" s="5">
        <f t="shared" si="2012"/>
        <v>1</v>
      </c>
      <c r="CB636" s="5">
        <f t="shared" si="2013"/>
        <v>1</v>
      </c>
      <c r="CC636" s="5">
        <f t="shared" si="2014"/>
        <v>1</v>
      </c>
      <c r="CD636" s="5" t="str">
        <f t="shared" si="2015"/>
        <v>?</v>
      </c>
      <c r="CE636" s="4" t="str">
        <f t="shared" si="2016"/>
        <v>Kitöltés rendben!</v>
      </c>
      <c r="CF636" s="5">
        <f t="shared" si="2017"/>
        <v>1</v>
      </c>
      <c r="CG636" s="5">
        <f t="shared" si="2018"/>
        <v>0</v>
      </c>
      <c r="CH636" s="5">
        <f t="shared" si="2019"/>
        <v>1</v>
      </c>
    </row>
    <row r="637" spans="1:86" s="2" customFormat="1" ht="30.2" customHeight="1" x14ac:dyDescent="0.25">
      <c r="A637" s="1" t="str">
        <f t="shared" si="1980"/>
        <v>Kitöltés rendben!</v>
      </c>
      <c r="B637" s="200">
        <v>2</v>
      </c>
      <c r="C637" s="199" t="s">
        <v>24</v>
      </c>
      <c r="D637" s="201" t="s">
        <v>818</v>
      </c>
      <c r="E637" s="201" t="s">
        <v>201</v>
      </c>
      <c r="F637" s="202" t="str">
        <f>VLOOKUP($G637,Összesítő!$B:$F,2,FALSE)</f>
        <v>21-32054-1-048-01-10</v>
      </c>
      <c r="G637" s="199" t="s">
        <v>280</v>
      </c>
      <c r="H637" s="202" t="str">
        <f>AY637&amp;"_"&amp;AW637&amp;"_FIV_"&amp;LEFT(Előlap!$B$6,4)</f>
        <v>3185_635_FIV_2026</v>
      </c>
      <c r="I637" s="202" t="str">
        <f>VLOOKUP($G637,Összesítő!$B:$F,5,FALSE)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7" s="202" t="str">
        <f>VLOOKUP($G637,Összesítő!$B:$F,4,FALSE)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7" s="6">
        <f t="shared" si="1810"/>
        <v>10000</v>
      </c>
      <c r="L637" s="200">
        <v>2029</v>
      </c>
      <c r="M637" s="200">
        <v>2029</v>
      </c>
      <c r="N637" s="12">
        <v>0</v>
      </c>
      <c r="O637" s="7">
        <v>10000</v>
      </c>
      <c r="P637" s="7">
        <v>0</v>
      </c>
      <c r="R637" s="7">
        <v>0</v>
      </c>
      <c r="S637" s="7">
        <v>0</v>
      </c>
      <c r="T637" s="7">
        <v>0</v>
      </c>
      <c r="U637" s="7">
        <v>0</v>
      </c>
      <c r="V637" s="7">
        <v>0</v>
      </c>
      <c r="W637" s="7">
        <v>0</v>
      </c>
      <c r="X637" s="7">
        <v>0</v>
      </c>
      <c r="Y637" s="7">
        <v>0</v>
      </c>
      <c r="Z637" s="7">
        <v>0</v>
      </c>
      <c r="AA637" s="7">
        <v>0</v>
      </c>
      <c r="AB637" s="7">
        <v>0</v>
      </c>
      <c r="AC637" s="6">
        <f t="shared" si="1981"/>
        <v>0</v>
      </c>
      <c r="AD637" s="3" t="str">
        <f t="shared" si="1982"/>
        <v>Nem rövidtávú a feladat.</v>
      </c>
      <c r="AF637" s="7">
        <v>0</v>
      </c>
      <c r="AG637" s="7">
        <v>0</v>
      </c>
      <c r="AH637" s="7">
        <v>0</v>
      </c>
      <c r="AI637" s="7">
        <v>0</v>
      </c>
      <c r="AJ637" s="7">
        <v>0</v>
      </c>
      <c r="AK637" s="7">
        <v>0</v>
      </c>
      <c r="AL637" s="7">
        <v>0</v>
      </c>
      <c r="AM637" s="7">
        <v>0</v>
      </c>
      <c r="AN637" s="7">
        <v>0</v>
      </c>
      <c r="AO637" s="7">
        <v>0</v>
      </c>
      <c r="AP637" s="7">
        <v>0</v>
      </c>
      <c r="AQ637" s="6">
        <f t="shared" si="1983"/>
        <v>0</v>
      </c>
      <c r="AR637" s="199" t="s">
        <v>205</v>
      </c>
      <c r="AS637" s="3" t="str">
        <f t="shared" si="1984"/>
        <v>Forráshiányos a feladat!</v>
      </c>
      <c r="AU637" s="201" t="s">
        <v>135</v>
      </c>
      <c r="AV637" s="201" t="s">
        <v>135</v>
      </c>
      <c r="AW637" s="202">
        <f>COUNTA($G$3:G637)</f>
        <v>635</v>
      </c>
      <c r="AY637" s="8">
        <f>VLOOKUP($G637,Összesítő!$B:$F,3,FALSE)</f>
        <v>3185</v>
      </c>
      <c r="AZ637" s="8">
        <f t="shared" si="1985"/>
        <v>0</v>
      </c>
      <c r="BA637" s="5">
        <f t="shared" si="1986"/>
        <v>1</v>
      </c>
      <c r="BB637" s="5" t="str">
        <f t="shared" si="1987"/>
        <v>H</v>
      </c>
      <c r="BC637" s="5">
        <f t="shared" si="1988"/>
        <v>0</v>
      </c>
      <c r="BD637" s="5">
        <f t="shared" si="1989"/>
        <v>0</v>
      </c>
      <c r="BE637" s="5">
        <f t="shared" si="1990"/>
        <v>0</v>
      </c>
      <c r="BF637" s="8" t="str">
        <f t="shared" si="1991"/>
        <v>Nem rövidtávú a feladat.</v>
      </c>
      <c r="BG637" s="5">
        <f t="shared" si="1992"/>
        <v>1</v>
      </c>
      <c r="BH637" s="5">
        <f t="shared" si="1993"/>
        <v>1</v>
      </c>
      <c r="BI637" s="5">
        <f t="shared" si="1994"/>
        <v>1</v>
      </c>
      <c r="BJ637" s="5">
        <f t="shared" si="1995"/>
        <v>1</v>
      </c>
      <c r="BK637" s="5">
        <f t="shared" si="1996"/>
        <v>1</v>
      </c>
      <c r="BL637" s="4" t="str">
        <f t="shared" si="1997"/>
        <v>Forráshiányos a feladat!</v>
      </c>
      <c r="BM637" s="5">
        <f t="shared" si="1998"/>
        <v>0</v>
      </c>
      <c r="BN637" s="5">
        <f t="shared" si="1999"/>
        <v>1</v>
      </c>
      <c r="BO637" s="5">
        <f t="shared" si="2000"/>
        <v>0</v>
      </c>
      <c r="BP637" s="5">
        <f t="shared" si="2001"/>
        <v>0</v>
      </c>
      <c r="BQ637" s="5">
        <f t="shared" si="2002"/>
        <v>0</v>
      </c>
      <c r="BR637" s="8">
        <f t="shared" si="2003"/>
        <v>0</v>
      </c>
      <c r="BS637" s="5">
        <f t="shared" si="2004"/>
        <v>0</v>
      </c>
      <c r="BT637" s="5">
        <f t="shared" si="2005"/>
        <v>0</v>
      </c>
      <c r="BU637" s="5">
        <f t="shared" si="2006"/>
        <v>1</v>
      </c>
      <c r="BV637" s="5">
        <f t="shared" si="2007"/>
        <v>1</v>
      </c>
      <c r="BW637" s="5">
        <f t="shared" si="2008"/>
        <v>1</v>
      </c>
      <c r="BX637" s="5">
        <f t="shared" si="2009"/>
        <v>1</v>
      </c>
      <c r="BY637" s="5">
        <f t="shared" si="2010"/>
        <v>1</v>
      </c>
      <c r="BZ637" s="5">
        <f t="shared" si="2011"/>
        <v>1</v>
      </c>
      <c r="CA637" s="5">
        <f t="shared" si="2012"/>
        <v>1</v>
      </c>
      <c r="CB637" s="5">
        <f t="shared" si="2013"/>
        <v>1</v>
      </c>
      <c r="CC637" s="5">
        <f t="shared" si="2014"/>
        <v>1</v>
      </c>
      <c r="CD637" s="5" t="str">
        <f t="shared" si="2015"/>
        <v>?</v>
      </c>
      <c r="CE637" s="4" t="str">
        <f t="shared" si="2016"/>
        <v>Kitöltés rendben!</v>
      </c>
      <c r="CF637" s="5">
        <f t="shared" si="2017"/>
        <v>1</v>
      </c>
      <c r="CG637" s="5">
        <f t="shared" si="2018"/>
        <v>0</v>
      </c>
      <c r="CH637" s="5">
        <f t="shared" si="2019"/>
        <v>1</v>
      </c>
    </row>
    <row r="638" spans="1:86" s="2" customFormat="1" ht="30.2" customHeight="1" x14ac:dyDescent="0.25">
      <c r="A638" s="1" t="str">
        <f t="shared" si="1980"/>
        <v>Kitöltés rendben!</v>
      </c>
      <c r="B638" s="200">
        <v>2</v>
      </c>
      <c r="C638" s="199" t="s">
        <v>24</v>
      </c>
      <c r="D638" s="201" t="s">
        <v>814</v>
      </c>
      <c r="E638" s="201" t="s">
        <v>201</v>
      </c>
      <c r="F638" s="202" t="str">
        <f>VLOOKUP($G638,Összesítő!$B:$F,2,FALSE)</f>
        <v>21-32054-1-048-01-10</v>
      </c>
      <c r="G638" s="199" t="s">
        <v>280</v>
      </c>
      <c r="H638" s="202" t="str">
        <f>AY638&amp;"_"&amp;AW638&amp;"_FIV_"&amp;LEFT(Előlap!$B$6,4)</f>
        <v>3185_636_FIV_2026</v>
      </c>
      <c r="I638" s="202" t="str">
        <f>VLOOKUP($G638,Összesítő!$B:$F,5,FALSE)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8" s="202" t="str">
        <f>VLOOKUP($G638,Összesítő!$B:$F,4,FALSE)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8" s="6">
        <f t="shared" si="1810"/>
        <v>10000</v>
      </c>
      <c r="L638" s="200">
        <v>2029</v>
      </c>
      <c r="M638" s="200">
        <v>2029</v>
      </c>
      <c r="N638" s="12">
        <v>0</v>
      </c>
      <c r="O638" s="7">
        <v>10000</v>
      </c>
      <c r="P638" s="7">
        <v>0</v>
      </c>
      <c r="R638" s="7">
        <v>0</v>
      </c>
      <c r="S638" s="7">
        <v>0</v>
      </c>
      <c r="T638" s="7">
        <v>0</v>
      </c>
      <c r="U638" s="7">
        <v>0</v>
      </c>
      <c r="V638" s="7">
        <v>0</v>
      </c>
      <c r="W638" s="7">
        <v>0</v>
      </c>
      <c r="X638" s="7">
        <v>0</v>
      </c>
      <c r="Y638" s="7">
        <v>0</v>
      </c>
      <c r="Z638" s="7">
        <v>0</v>
      </c>
      <c r="AA638" s="7">
        <v>0</v>
      </c>
      <c r="AB638" s="7">
        <v>0</v>
      </c>
      <c r="AC638" s="6">
        <f t="shared" si="1981"/>
        <v>0</v>
      </c>
      <c r="AD638" s="3" t="str">
        <f t="shared" si="1982"/>
        <v>Nem rövidtávú a feladat.</v>
      </c>
      <c r="AF638" s="7">
        <v>0</v>
      </c>
      <c r="AG638" s="7">
        <v>0</v>
      </c>
      <c r="AH638" s="7">
        <v>0</v>
      </c>
      <c r="AI638" s="7">
        <v>0</v>
      </c>
      <c r="AJ638" s="7">
        <v>0</v>
      </c>
      <c r="AK638" s="7">
        <v>0</v>
      </c>
      <c r="AL638" s="7">
        <v>0</v>
      </c>
      <c r="AM638" s="7">
        <v>0</v>
      </c>
      <c r="AN638" s="7">
        <v>0</v>
      </c>
      <c r="AO638" s="7">
        <v>0</v>
      </c>
      <c r="AP638" s="7">
        <v>0</v>
      </c>
      <c r="AQ638" s="6">
        <f t="shared" si="1983"/>
        <v>0</v>
      </c>
      <c r="AR638" s="199" t="s">
        <v>205</v>
      </c>
      <c r="AS638" s="3" t="str">
        <f t="shared" si="1984"/>
        <v>Forráshiányos a feladat!</v>
      </c>
      <c r="AU638" s="201" t="s">
        <v>135</v>
      </c>
      <c r="AV638" s="201" t="s">
        <v>135</v>
      </c>
      <c r="AW638" s="202">
        <f>COUNTA($G$3:G638)</f>
        <v>636</v>
      </c>
      <c r="AY638" s="8">
        <f>VLOOKUP($G638,Összesítő!$B:$F,3,FALSE)</f>
        <v>3185</v>
      </c>
      <c r="AZ638" s="8">
        <f t="shared" si="1985"/>
        <v>0</v>
      </c>
      <c r="BA638" s="5">
        <f t="shared" si="1986"/>
        <v>1</v>
      </c>
      <c r="BB638" s="5" t="str">
        <f t="shared" si="1987"/>
        <v>H</v>
      </c>
      <c r="BC638" s="5">
        <f t="shared" si="1988"/>
        <v>0</v>
      </c>
      <c r="BD638" s="5">
        <f t="shared" si="1989"/>
        <v>0</v>
      </c>
      <c r="BE638" s="5">
        <f t="shared" si="1990"/>
        <v>0</v>
      </c>
      <c r="BF638" s="8" t="str">
        <f t="shared" si="1991"/>
        <v>Nem rövidtávú a feladat.</v>
      </c>
      <c r="BG638" s="5">
        <f t="shared" si="1992"/>
        <v>1</v>
      </c>
      <c r="BH638" s="5">
        <f t="shared" si="1993"/>
        <v>1</v>
      </c>
      <c r="BI638" s="5">
        <f t="shared" si="1994"/>
        <v>1</v>
      </c>
      <c r="BJ638" s="5">
        <f t="shared" si="1995"/>
        <v>1</v>
      </c>
      <c r="BK638" s="5">
        <f t="shared" si="1996"/>
        <v>1</v>
      </c>
      <c r="BL638" s="4" t="str">
        <f t="shared" si="1997"/>
        <v>Forráshiányos a feladat!</v>
      </c>
      <c r="BM638" s="5">
        <f t="shared" si="1998"/>
        <v>0</v>
      </c>
      <c r="BN638" s="5">
        <f t="shared" si="1999"/>
        <v>1</v>
      </c>
      <c r="BO638" s="5">
        <f t="shared" si="2000"/>
        <v>0</v>
      </c>
      <c r="BP638" s="5">
        <f t="shared" si="2001"/>
        <v>0</v>
      </c>
      <c r="BQ638" s="5">
        <f t="shared" si="2002"/>
        <v>0</v>
      </c>
      <c r="BR638" s="8">
        <f t="shared" si="2003"/>
        <v>0</v>
      </c>
      <c r="BS638" s="5">
        <f t="shared" si="2004"/>
        <v>0</v>
      </c>
      <c r="BT638" s="5">
        <f t="shared" si="2005"/>
        <v>0</v>
      </c>
      <c r="BU638" s="5">
        <f t="shared" si="2006"/>
        <v>1</v>
      </c>
      <c r="BV638" s="5">
        <f t="shared" si="2007"/>
        <v>1</v>
      </c>
      <c r="BW638" s="5">
        <f t="shared" si="2008"/>
        <v>1</v>
      </c>
      <c r="BX638" s="5">
        <f t="shared" si="2009"/>
        <v>1</v>
      </c>
      <c r="BY638" s="5">
        <f t="shared" si="2010"/>
        <v>1</v>
      </c>
      <c r="BZ638" s="5">
        <f t="shared" si="2011"/>
        <v>1</v>
      </c>
      <c r="CA638" s="5">
        <f t="shared" si="2012"/>
        <v>1</v>
      </c>
      <c r="CB638" s="5">
        <f t="shared" si="2013"/>
        <v>1</v>
      </c>
      <c r="CC638" s="5">
        <f t="shared" si="2014"/>
        <v>1</v>
      </c>
      <c r="CD638" s="5" t="str">
        <f t="shared" si="2015"/>
        <v>?</v>
      </c>
      <c r="CE638" s="4" t="str">
        <f t="shared" si="2016"/>
        <v>Kitöltés rendben!</v>
      </c>
      <c r="CF638" s="5">
        <f t="shared" si="2017"/>
        <v>1</v>
      </c>
      <c r="CG638" s="5">
        <f t="shared" si="2018"/>
        <v>0</v>
      </c>
      <c r="CH638" s="5">
        <f t="shared" si="2019"/>
        <v>1</v>
      </c>
    </row>
    <row r="639" spans="1:86" s="2" customFormat="1" ht="30.2" customHeight="1" x14ac:dyDescent="0.25">
      <c r="A639" s="1" t="str">
        <f t="shared" si="1980"/>
        <v>Kitöltés rendben!</v>
      </c>
      <c r="B639" s="200">
        <v>2</v>
      </c>
      <c r="C639" s="199" t="s">
        <v>37</v>
      </c>
      <c r="D639" s="201" t="s">
        <v>842</v>
      </c>
      <c r="E639" s="201" t="s">
        <v>201</v>
      </c>
      <c r="F639" s="202" t="str">
        <f>VLOOKUP($G639,Összesítő!$B:$F,2,FALSE)</f>
        <v>21-32054-1-048-01-10</v>
      </c>
      <c r="G639" s="199" t="s">
        <v>280</v>
      </c>
      <c r="H639" s="202" t="str">
        <f>AY639&amp;"_"&amp;AW639&amp;"_FIV_"&amp;LEFT(Előlap!$B$6,4)</f>
        <v>3185_637_FIV_2026</v>
      </c>
      <c r="I639" s="202" t="str">
        <f>VLOOKUP($G639,Összesítő!$B:$F,5,FALSE)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39" s="202" t="str">
        <f>VLOOKUP($G639,Összesítő!$B:$F,4,FALSE)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39" s="6">
        <f t="shared" si="1810"/>
        <v>280000</v>
      </c>
      <c r="L639" s="200">
        <v>2029</v>
      </c>
      <c r="M639" s="200">
        <v>2029</v>
      </c>
      <c r="N639" s="12">
        <v>0</v>
      </c>
      <c r="O639" s="7">
        <v>280000</v>
      </c>
      <c r="P639" s="7">
        <v>0</v>
      </c>
      <c r="R639" s="7">
        <v>0</v>
      </c>
      <c r="S639" s="7">
        <v>0</v>
      </c>
      <c r="T639" s="7">
        <v>0</v>
      </c>
      <c r="U639" s="7">
        <v>0</v>
      </c>
      <c r="V639" s="7">
        <v>0</v>
      </c>
      <c r="W639" s="7">
        <v>0</v>
      </c>
      <c r="X639" s="7">
        <v>0</v>
      </c>
      <c r="Y639" s="7">
        <v>0</v>
      </c>
      <c r="Z639" s="7">
        <v>0</v>
      </c>
      <c r="AA639" s="7">
        <v>0</v>
      </c>
      <c r="AB639" s="7">
        <v>0</v>
      </c>
      <c r="AC639" s="6">
        <f t="shared" si="1981"/>
        <v>0</v>
      </c>
      <c r="AD639" s="3" t="str">
        <f t="shared" si="1982"/>
        <v>Nem rövidtávú a feladat.</v>
      </c>
      <c r="AF639" s="7">
        <v>0</v>
      </c>
      <c r="AG639" s="7">
        <v>0</v>
      </c>
      <c r="AH639" s="7">
        <v>0</v>
      </c>
      <c r="AI639" s="7">
        <v>0</v>
      </c>
      <c r="AJ639" s="7">
        <v>0</v>
      </c>
      <c r="AK639" s="7">
        <v>0</v>
      </c>
      <c r="AL639" s="7">
        <v>0</v>
      </c>
      <c r="AM639" s="7">
        <v>0</v>
      </c>
      <c r="AN639" s="7">
        <v>0</v>
      </c>
      <c r="AO639" s="7">
        <v>0</v>
      </c>
      <c r="AP639" s="7">
        <v>0</v>
      </c>
      <c r="AQ639" s="6">
        <f t="shared" si="1983"/>
        <v>0</v>
      </c>
      <c r="AR639" s="199" t="s">
        <v>205</v>
      </c>
      <c r="AS639" s="3" t="str">
        <f t="shared" si="1984"/>
        <v>Forráshiányos a feladat!</v>
      </c>
      <c r="AU639" s="201" t="s">
        <v>135</v>
      </c>
      <c r="AV639" s="201" t="s">
        <v>135</v>
      </c>
      <c r="AW639" s="202">
        <f>COUNTA($G$3:G639)</f>
        <v>637</v>
      </c>
      <c r="AY639" s="8">
        <f>VLOOKUP($G639,Összesítő!$B:$F,3,FALSE)</f>
        <v>3185</v>
      </c>
      <c r="AZ639" s="8">
        <f t="shared" si="1985"/>
        <v>0</v>
      </c>
      <c r="BA639" s="5">
        <f t="shared" si="1986"/>
        <v>1</v>
      </c>
      <c r="BB639" s="5" t="str">
        <f t="shared" si="1987"/>
        <v>H</v>
      </c>
      <c r="BC639" s="5">
        <f t="shared" si="1988"/>
        <v>0</v>
      </c>
      <c r="BD639" s="5">
        <f t="shared" si="1989"/>
        <v>0</v>
      </c>
      <c r="BE639" s="5">
        <f t="shared" si="1990"/>
        <v>0</v>
      </c>
      <c r="BF639" s="8" t="str">
        <f t="shared" si="1991"/>
        <v>Nem rövidtávú a feladat.</v>
      </c>
      <c r="BG639" s="5">
        <f t="shared" si="1992"/>
        <v>1</v>
      </c>
      <c r="BH639" s="5">
        <f t="shared" si="1993"/>
        <v>1</v>
      </c>
      <c r="BI639" s="5">
        <f t="shared" si="1994"/>
        <v>1</v>
      </c>
      <c r="BJ639" s="5">
        <f t="shared" si="1995"/>
        <v>1</v>
      </c>
      <c r="BK639" s="5">
        <f t="shared" si="1996"/>
        <v>1</v>
      </c>
      <c r="BL639" s="4" t="str">
        <f t="shared" si="1997"/>
        <v>Forráshiányos a feladat!</v>
      </c>
      <c r="BM639" s="5">
        <f t="shared" si="1998"/>
        <v>0</v>
      </c>
      <c r="BN639" s="5">
        <f t="shared" si="1999"/>
        <v>1</v>
      </c>
      <c r="BO639" s="5">
        <f t="shared" si="2000"/>
        <v>0</v>
      </c>
      <c r="BP639" s="5">
        <f t="shared" si="2001"/>
        <v>0</v>
      </c>
      <c r="BQ639" s="5">
        <f t="shared" si="2002"/>
        <v>0</v>
      </c>
      <c r="BR639" s="8">
        <f t="shared" si="2003"/>
        <v>0</v>
      </c>
      <c r="BS639" s="5">
        <f t="shared" si="2004"/>
        <v>0</v>
      </c>
      <c r="BT639" s="5">
        <f t="shared" si="2005"/>
        <v>0</v>
      </c>
      <c r="BU639" s="5">
        <f t="shared" si="2006"/>
        <v>1</v>
      </c>
      <c r="BV639" s="5">
        <f t="shared" si="2007"/>
        <v>1</v>
      </c>
      <c r="BW639" s="5">
        <f t="shared" si="2008"/>
        <v>1</v>
      </c>
      <c r="BX639" s="5">
        <f t="shared" si="2009"/>
        <v>1</v>
      </c>
      <c r="BY639" s="5">
        <f t="shared" si="2010"/>
        <v>1</v>
      </c>
      <c r="BZ639" s="5">
        <f t="shared" si="2011"/>
        <v>1</v>
      </c>
      <c r="CA639" s="5">
        <f t="shared" si="2012"/>
        <v>1</v>
      </c>
      <c r="CB639" s="5">
        <f t="shared" si="2013"/>
        <v>1</v>
      </c>
      <c r="CC639" s="5">
        <f t="shared" si="2014"/>
        <v>1</v>
      </c>
      <c r="CD639" s="5" t="str">
        <f t="shared" si="2015"/>
        <v>?</v>
      </c>
      <c r="CE639" s="4" t="str">
        <f t="shared" si="2016"/>
        <v>Kitöltés rendben!</v>
      </c>
      <c r="CF639" s="5">
        <f t="shared" si="2017"/>
        <v>1</v>
      </c>
      <c r="CG639" s="5">
        <f t="shared" si="2018"/>
        <v>0</v>
      </c>
      <c r="CH639" s="5">
        <f t="shared" si="2019"/>
        <v>1</v>
      </c>
    </row>
    <row r="640" spans="1:86" s="2" customFormat="1" ht="30.2" customHeight="1" x14ac:dyDescent="0.25">
      <c r="A640" s="1" t="str">
        <f t="shared" si="1980"/>
        <v>Kitöltés rendben!</v>
      </c>
      <c r="B640" s="200">
        <v>2</v>
      </c>
      <c r="C640" s="199" t="s">
        <v>24</v>
      </c>
      <c r="D640" s="201" t="s">
        <v>843</v>
      </c>
      <c r="E640" s="201" t="s">
        <v>201</v>
      </c>
      <c r="F640" s="202" t="str">
        <f>VLOOKUP($G640,Összesítő!$B:$F,2,FALSE)</f>
        <v>21-32054-1-048-01-10</v>
      </c>
      <c r="G640" s="199" t="s">
        <v>280</v>
      </c>
      <c r="H640" s="202" t="str">
        <f>AY640&amp;"_"&amp;AW640&amp;"_FIV_"&amp;LEFT(Előlap!$B$6,4)</f>
        <v>3185_638_FIV_2026</v>
      </c>
      <c r="I640" s="202" t="str">
        <f>VLOOKUP($G640,Összesítő!$B:$F,5,FALSE)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0" s="202" t="str">
        <f>VLOOKUP($G640,Összesítő!$B:$F,4,FALSE)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0" s="6">
        <f t="shared" si="1810"/>
        <v>340000</v>
      </c>
      <c r="L640" s="200">
        <v>2029</v>
      </c>
      <c r="M640" s="200">
        <v>2029</v>
      </c>
      <c r="N640" s="12">
        <v>0</v>
      </c>
      <c r="O640" s="7">
        <v>340000</v>
      </c>
      <c r="P640" s="7">
        <v>0</v>
      </c>
      <c r="R640" s="7">
        <v>0</v>
      </c>
      <c r="S640" s="7">
        <v>0</v>
      </c>
      <c r="T640" s="7">
        <v>0</v>
      </c>
      <c r="U640" s="7">
        <v>0</v>
      </c>
      <c r="V640" s="7">
        <v>0</v>
      </c>
      <c r="W640" s="7">
        <v>0</v>
      </c>
      <c r="X640" s="7">
        <v>0</v>
      </c>
      <c r="Y640" s="7">
        <v>0</v>
      </c>
      <c r="Z640" s="7">
        <v>0</v>
      </c>
      <c r="AA640" s="7">
        <v>0</v>
      </c>
      <c r="AB640" s="7">
        <v>0</v>
      </c>
      <c r="AC640" s="6">
        <f t="shared" si="1981"/>
        <v>0</v>
      </c>
      <c r="AD640" s="3" t="str">
        <f t="shared" si="1982"/>
        <v>Nem rövidtávú a feladat.</v>
      </c>
      <c r="AF640" s="7">
        <v>0</v>
      </c>
      <c r="AG640" s="7">
        <v>0</v>
      </c>
      <c r="AH640" s="7">
        <v>0</v>
      </c>
      <c r="AI640" s="7">
        <v>0</v>
      </c>
      <c r="AJ640" s="7">
        <v>0</v>
      </c>
      <c r="AK640" s="7">
        <v>0</v>
      </c>
      <c r="AL640" s="7">
        <v>0</v>
      </c>
      <c r="AM640" s="7">
        <v>0</v>
      </c>
      <c r="AN640" s="7">
        <v>0</v>
      </c>
      <c r="AO640" s="7">
        <v>0</v>
      </c>
      <c r="AP640" s="7">
        <v>0</v>
      </c>
      <c r="AQ640" s="6">
        <f t="shared" si="1983"/>
        <v>0</v>
      </c>
      <c r="AR640" s="199" t="s">
        <v>205</v>
      </c>
      <c r="AS640" s="3" t="str">
        <f t="shared" si="1984"/>
        <v>Forráshiányos a feladat!</v>
      </c>
      <c r="AU640" s="201" t="s">
        <v>135</v>
      </c>
      <c r="AV640" s="201" t="s">
        <v>135</v>
      </c>
      <c r="AW640" s="202">
        <f>COUNTA($G$3:G640)</f>
        <v>638</v>
      </c>
      <c r="AY640" s="8">
        <f>VLOOKUP($G640,Összesítő!$B:$F,3,FALSE)</f>
        <v>3185</v>
      </c>
      <c r="AZ640" s="8">
        <f t="shared" si="1985"/>
        <v>0</v>
      </c>
      <c r="BA640" s="5">
        <f t="shared" si="1986"/>
        <v>1</v>
      </c>
      <c r="BB640" s="5" t="str">
        <f t="shared" si="1987"/>
        <v>H</v>
      </c>
      <c r="BC640" s="5">
        <f t="shared" si="1988"/>
        <v>0</v>
      </c>
      <c r="BD640" s="5">
        <f t="shared" si="1989"/>
        <v>0</v>
      </c>
      <c r="BE640" s="5">
        <f t="shared" si="1990"/>
        <v>0</v>
      </c>
      <c r="BF640" s="8" t="str">
        <f t="shared" si="1991"/>
        <v>Nem rövidtávú a feladat.</v>
      </c>
      <c r="BG640" s="5">
        <f t="shared" si="1992"/>
        <v>1</v>
      </c>
      <c r="BH640" s="5">
        <f t="shared" si="1993"/>
        <v>1</v>
      </c>
      <c r="BI640" s="5">
        <f t="shared" si="1994"/>
        <v>1</v>
      </c>
      <c r="BJ640" s="5">
        <f t="shared" si="1995"/>
        <v>1</v>
      </c>
      <c r="BK640" s="5">
        <f t="shared" si="1996"/>
        <v>1</v>
      </c>
      <c r="BL640" s="4" t="str">
        <f t="shared" si="1997"/>
        <v>Forráshiányos a feladat!</v>
      </c>
      <c r="BM640" s="5">
        <f t="shared" si="1998"/>
        <v>0</v>
      </c>
      <c r="BN640" s="5">
        <f t="shared" si="1999"/>
        <v>1</v>
      </c>
      <c r="BO640" s="5">
        <f t="shared" si="2000"/>
        <v>0</v>
      </c>
      <c r="BP640" s="5">
        <f t="shared" si="2001"/>
        <v>0</v>
      </c>
      <c r="BQ640" s="5">
        <f t="shared" si="2002"/>
        <v>0</v>
      </c>
      <c r="BR640" s="8">
        <f t="shared" si="2003"/>
        <v>0</v>
      </c>
      <c r="BS640" s="5">
        <f t="shared" si="2004"/>
        <v>0</v>
      </c>
      <c r="BT640" s="5">
        <f t="shared" si="2005"/>
        <v>0</v>
      </c>
      <c r="BU640" s="5">
        <f t="shared" si="2006"/>
        <v>1</v>
      </c>
      <c r="BV640" s="5">
        <f t="shared" si="2007"/>
        <v>1</v>
      </c>
      <c r="BW640" s="5">
        <f t="shared" si="2008"/>
        <v>1</v>
      </c>
      <c r="BX640" s="5">
        <f t="shared" si="2009"/>
        <v>1</v>
      </c>
      <c r="BY640" s="5">
        <f t="shared" si="2010"/>
        <v>1</v>
      </c>
      <c r="BZ640" s="5">
        <f t="shared" si="2011"/>
        <v>1</v>
      </c>
      <c r="CA640" s="5">
        <f t="shared" si="2012"/>
        <v>1</v>
      </c>
      <c r="CB640" s="5">
        <f t="shared" si="2013"/>
        <v>1</v>
      </c>
      <c r="CC640" s="5">
        <f t="shared" si="2014"/>
        <v>1</v>
      </c>
      <c r="CD640" s="5" t="str">
        <f t="shared" si="2015"/>
        <v>?</v>
      </c>
      <c r="CE640" s="4" t="str">
        <f t="shared" si="2016"/>
        <v>Kitöltés rendben!</v>
      </c>
      <c r="CF640" s="5">
        <f t="shared" si="2017"/>
        <v>1</v>
      </c>
      <c r="CG640" s="5">
        <f t="shared" si="2018"/>
        <v>0</v>
      </c>
      <c r="CH640" s="5">
        <f t="shared" si="2019"/>
        <v>1</v>
      </c>
    </row>
    <row r="641" spans="1:86" s="2" customFormat="1" ht="30.2" customHeight="1" x14ac:dyDescent="0.25">
      <c r="A641" s="1" t="str">
        <f t="shared" si="1980"/>
        <v>Kitöltés rendben!</v>
      </c>
      <c r="B641" s="200">
        <v>2</v>
      </c>
      <c r="C641" s="199" t="s">
        <v>70</v>
      </c>
      <c r="D641" s="201" t="s">
        <v>844</v>
      </c>
      <c r="E641" s="201" t="s">
        <v>201</v>
      </c>
      <c r="F641" s="202" t="str">
        <f>VLOOKUP($G641,Összesítő!$B:$F,2,FALSE)</f>
        <v>21-32054-1-048-01-10</v>
      </c>
      <c r="G641" s="199" t="s">
        <v>280</v>
      </c>
      <c r="H641" s="202" t="str">
        <f>AY641&amp;"_"&amp;AW641&amp;"_FIV_"&amp;LEFT(Előlap!$B$6,4)</f>
        <v>3185_639_FIV_2026</v>
      </c>
      <c r="I641" s="202" t="str">
        <f>VLOOKUP($G641,Összesítő!$B:$F,5,FALSE)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1" s="202" t="str">
        <f>VLOOKUP($G641,Összesítő!$B:$F,4,FALSE)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1" s="6">
        <f t="shared" si="1810"/>
        <v>2500</v>
      </c>
      <c r="L641" s="200">
        <v>2029</v>
      </c>
      <c r="M641" s="200">
        <v>2029</v>
      </c>
      <c r="N641" s="12">
        <v>0</v>
      </c>
      <c r="O641" s="7">
        <v>2500</v>
      </c>
      <c r="P641" s="7">
        <v>0</v>
      </c>
      <c r="R641" s="7">
        <v>0</v>
      </c>
      <c r="S641" s="7">
        <v>0</v>
      </c>
      <c r="T641" s="7">
        <v>0</v>
      </c>
      <c r="U641" s="7">
        <v>0</v>
      </c>
      <c r="V641" s="7">
        <v>0</v>
      </c>
      <c r="W641" s="7">
        <v>0</v>
      </c>
      <c r="X641" s="7">
        <v>0</v>
      </c>
      <c r="Y641" s="7">
        <v>0</v>
      </c>
      <c r="Z641" s="7">
        <v>0</v>
      </c>
      <c r="AA641" s="7">
        <v>0</v>
      </c>
      <c r="AB641" s="7">
        <v>0</v>
      </c>
      <c r="AC641" s="6">
        <f t="shared" si="1981"/>
        <v>0</v>
      </c>
      <c r="AD641" s="3" t="str">
        <f t="shared" si="1982"/>
        <v>Nem rövidtávú a feladat.</v>
      </c>
      <c r="AF641" s="7">
        <v>0</v>
      </c>
      <c r="AG641" s="7">
        <v>0</v>
      </c>
      <c r="AH641" s="7">
        <v>0</v>
      </c>
      <c r="AI641" s="7">
        <v>0</v>
      </c>
      <c r="AJ641" s="7">
        <v>0</v>
      </c>
      <c r="AK641" s="7">
        <v>0</v>
      </c>
      <c r="AL641" s="7">
        <v>0</v>
      </c>
      <c r="AM641" s="7">
        <v>0</v>
      </c>
      <c r="AN641" s="7">
        <v>0</v>
      </c>
      <c r="AO641" s="7">
        <v>0</v>
      </c>
      <c r="AP641" s="7">
        <v>0</v>
      </c>
      <c r="AQ641" s="6">
        <f t="shared" si="1983"/>
        <v>0</v>
      </c>
      <c r="AR641" s="199" t="s">
        <v>205</v>
      </c>
      <c r="AS641" s="3" t="str">
        <f t="shared" si="1984"/>
        <v>Forráshiányos a feladat!</v>
      </c>
      <c r="AU641" s="201" t="s">
        <v>135</v>
      </c>
      <c r="AV641" s="201" t="s">
        <v>135</v>
      </c>
      <c r="AW641" s="202">
        <f>COUNTA($G$3:G641)</f>
        <v>639</v>
      </c>
      <c r="AY641" s="8">
        <f>VLOOKUP($G641,Összesítő!$B:$F,3,FALSE)</f>
        <v>3185</v>
      </c>
      <c r="AZ641" s="8">
        <f t="shared" si="1985"/>
        <v>0</v>
      </c>
      <c r="BA641" s="5">
        <f t="shared" si="1986"/>
        <v>1</v>
      </c>
      <c r="BB641" s="5" t="str">
        <f t="shared" si="1987"/>
        <v>H</v>
      </c>
      <c r="BC641" s="5">
        <f t="shared" si="1988"/>
        <v>0</v>
      </c>
      <c r="BD641" s="5">
        <f t="shared" si="1989"/>
        <v>0</v>
      </c>
      <c r="BE641" s="5">
        <f t="shared" si="1990"/>
        <v>0</v>
      </c>
      <c r="BF641" s="8" t="str">
        <f t="shared" si="1991"/>
        <v>Nem rövidtávú a feladat.</v>
      </c>
      <c r="BG641" s="5">
        <f t="shared" si="1992"/>
        <v>1</v>
      </c>
      <c r="BH641" s="5">
        <f t="shared" si="1993"/>
        <v>1</v>
      </c>
      <c r="BI641" s="5">
        <f t="shared" si="1994"/>
        <v>1</v>
      </c>
      <c r="BJ641" s="5">
        <f t="shared" si="1995"/>
        <v>1</v>
      </c>
      <c r="BK641" s="5">
        <f t="shared" si="1996"/>
        <v>1</v>
      </c>
      <c r="BL641" s="4" t="str">
        <f t="shared" si="1997"/>
        <v>Forráshiányos a feladat!</v>
      </c>
      <c r="BM641" s="5">
        <f t="shared" si="1998"/>
        <v>0</v>
      </c>
      <c r="BN641" s="5">
        <f t="shared" si="1999"/>
        <v>1</v>
      </c>
      <c r="BO641" s="5">
        <f t="shared" si="2000"/>
        <v>0</v>
      </c>
      <c r="BP641" s="5">
        <f t="shared" si="2001"/>
        <v>0</v>
      </c>
      <c r="BQ641" s="5">
        <f t="shared" si="2002"/>
        <v>0</v>
      </c>
      <c r="BR641" s="8">
        <f t="shared" si="2003"/>
        <v>0</v>
      </c>
      <c r="BS641" s="5">
        <f t="shared" si="2004"/>
        <v>0</v>
      </c>
      <c r="BT641" s="5">
        <f t="shared" si="2005"/>
        <v>0</v>
      </c>
      <c r="BU641" s="5">
        <f t="shared" si="2006"/>
        <v>1</v>
      </c>
      <c r="BV641" s="5">
        <f t="shared" si="2007"/>
        <v>1</v>
      </c>
      <c r="BW641" s="5">
        <f t="shared" si="2008"/>
        <v>1</v>
      </c>
      <c r="BX641" s="5">
        <f t="shared" si="2009"/>
        <v>1</v>
      </c>
      <c r="BY641" s="5">
        <f t="shared" si="2010"/>
        <v>1</v>
      </c>
      <c r="BZ641" s="5">
        <f t="shared" si="2011"/>
        <v>1</v>
      </c>
      <c r="CA641" s="5">
        <f t="shared" si="2012"/>
        <v>1</v>
      </c>
      <c r="CB641" s="5">
        <f t="shared" si="2013"/>
        <v>1</v>
      </c>
      <c r="CC641" s="5">
        <f t="shared" si="2014"/>
        <v>1</v>
      </c>
      <c r="CD641" s="5" t="str">
        <f t="shared" si="2015"/>
        <v>?</v>
      </c>
      <c r="CE641" s="4" t="str">
        <f t="shared" si="2016"/>
        <v>Kitöltés rendben!</v>
      </c>
      <c r="CF641" s="5">
        <f t="shared" si="2017"/>
        <v>1</v>
      </c>
      <c r="CG641" s="5">
        <f t="shared" si="2018"/>
        <v>0</v>
      </c>
      <c r="CH641" s="5">
        <f t="shared" si="2019"/>
        <v>1</v>
      </c>
    </row>
    <row r="642" spans="1:86" s="2" customFormat="1" ht="30.2" customHeight="1" x14ac:dyDescent="0.25">
      <c r="A642" s="1" t="str">
        <f t="shared" si="1980"/>
        <v>Kitöltés rendben!</v>
      </c>
      <c r="B642" s="200">
        <v>2</v>
      </c>
      <c r="C642" s="199" t="s">
        <v>70</v>
      </c>
      <c r="D642" s="201" t="s">
        <v>845</v>
      </c>
      <c r="E642" s="201" t="s">
        <v>201</v>
      </c>
      <c r="F642" s="202" t="str">
        <f>VLOOKUP($G642,Összesítő!$B:$F,2,FALSE)</f>
        <v>21-32054-1-048-01-10</v>
      </c>
      <c r="G642" s="199" t="s">
        <v>280</v>
      </c>
      <c r="H642" s="202" t="str">
        <f>AY642&amp;"_"&amp;AW642&amp;"_FIV_"&amp;LEFT(Előlap!$B$6,4)</f>
        <v>3185_640_FIV_2026</v>
      </c>
      <c r="I642" s="202" t="str">
        <f>VLOOKUP($G642,Összesítő!$B:$F,5,FALSE)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2" s="202" t="str">
        <f>VLOOKUP($G642,Összesítő!$B:$F,4,FALSE)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2" s="6">
        <f t="shared" si="1810"/>
        <v>2500</v>
      </c>
      <c r="L642" s="200">
        <v>2029</v>
      </c>
      <c r="M642" s="200">
        <v>2029</v>
      </c>
      <c r="N642" s="12">
        <v>0</v>
      </c>
      <c r="O642" s="7">
        <v>2500</v>
      </c>
      <c r="P642" s="7">
        <v>0</v>
      </c>
      <c r="R642" s="7">
        <v>0</v>
      </c>
      <c r="S642" s="7">
        <v>0</v>
      </c>
      <c r="T642" s="7">
        <v>0</v>
      </c>
      <c r="U642" s="7">
        <v>0</v>
      </c>
      <c r="V642" s="7">
        <v>0</v>
      </c>
      <c r="W642" s="7">
        <v>0</v>
      </c>
      <c r="X642" s="7">
        <v>0</v>
      </c>
      <c r="Y642" s="7">
        <v>0</v>
      </c>
      <c r="Z642" s="7">
        <v>0</v>
      </c>
      <c r="AA642" s="7">
        <v>0</v>
      </c>
      <c r="AB642" s="7">
        <v>0</v>
      </c>
      <c r="AC642" s="6">
        <f t="shared" si="1981"/>
        <v>0</v>
      </c>
      <c r="AD642" s="3" t="str">
        <f t="shared" si="1982"/>
        <v>Nem rövidtávú a feladat.</v>
      </c>
      <c r="AF642" s="7">
        <v>0</v>
      </c>
      <c r="AG642" s="7">
        <v>0</v>
      </c>
      <c r="AH642" s="7">
        <v>0</v>
      </c>
      <c r="AI642" s="7">
        <v>0</v>
      </c>
      <c r="AJ642" s="7">
        <v>0</v>
      </c>
      <c r="AK642" s="7">
        <v>0</v>
      </c>
      <c r="AL642" s="7">
        <v>0</v>
      </c>
      <c r="AM642" s="7">
        <v>0</v>
      </c>
      <c r="AN642" s="7">
        <v>0</v>
      </c>
      <c r="AO642" s="7">
        <v>0</v>
      </c>
      <c r="AP642" s="7">
        <v>0</v>
      </c>
      <c r="AQ642" s="6">
        <f t="shared" si="1983"/>
        <v>0</v>
      </c>
      <c r="AR642" s="199" t="s">
        <v>205</v>
      </c>
      <c r="AS642" s="3" t="str">
        <f t="shared" si="1984"/>
        <v>Forráshiányos a feladat!</v>
      </c>
      <c r="AU642" s="201" t="s">
        <v>135</v>
      </c>
      <c r="AV642" s="201" t="s">
        <v>135</v>
      </c>
      <c r="AW642" s="202">
        <f>COUNTA($G$3:G642)</f>
        <v>640</v>
      </c>
      <c r="AY642" s="8">
        <f>VLOOKUP($G642,Összesítő!$B:$F,3,FALSE)</f>
        <v>3185</v>
      </c>
      <c r="AZ642" s="8">
        <f t="shared" si="1985"/>
        <v>0</v>
      </c>
      <c r="BA642" s="5">
        <f t="shared" si="1986"/>
        <v>1</v>
      </c>
      <c r="BB642" s="5" t="str">
        <f t="shared" si="1987"/>
        <v>H</v>
      </c>
      <c r="BC642" s="5">
        <f t="shared" si="1988"/>
        <v>0</v>
      </c>
      <c r="BD642" s="5">
        <f t="shared" si="1989"/>
        <v>0</v>
      </c>
      <c r="BE642" s="5">
        <f t="shared" si="1990"/>
        <v>0</v>
      </c>
      <c r="BF642" s="8" t="str">
        <f t="shared" si="1991"/>
        <v>Nem rövidtávú a feladat.</v>
      </c>
      <c r="BG642" s="5">
        <f t="shared" si="1992"/>
        <v>1</v>
      </c>
      <c r="BH642" s="5">
        <f t="shared" si="1993"/>
        <v>1</v>
      </c>
      <c r="BI642" s="5">
        <f t="shared" si="1994"/>
        <v>1</v>
      </c>
      <c r="BJ642" s="5">
        <f t="shared" si="1995"/>
        <v>1</v>
      </c>
      <c r="BK642" s="5">
        <f t="shared" si="1996"/>
        <v>1</v>
      </c>
      <c r="BL642" s="4" t="str">
        <f t="shared" si="1997"/>
        <v>Forráshiányos a feladat!</v>
      </c>
      <c r="BM642" s="5">
        <f t="shared" si="1998"/>
        <v>0</v>
      </c>
      <c r="BN642" s="5">
        <f t="shared" si="1999"/>
        <v>1</v>
      </c>
      <c r="BO642" s="5">
        <f t="shared" si="2000"/>
        <v>0</v>
      </c>
      <c r="BP642" s="5">
        <f t="shared" si="2001"/>
        <v>0</v>
      </c>
      <c r="BQ642" s="5">
        <f t="shared" si="2002"/>
        <v>0</v>
      </c>
      <c r="BR642" s="8">
        <f t="shared" si="2003"/>
        <v>0</v>
      </c>
      <c r="BS642" s="5">
        <f t="shared" si="2004"/>
        <v>0</v>
      </c>
      <c r="BT642" s="5">
        <f t="shared" si="2005"/>
        <v>0</v>
      </c>
      <c r="BU642" s="5">
        <f t="shared" si="2006"/>
        <v>1</v>
      </c>
      <c r="BV642" s="5">
        <f t="shared" si="2007"/>
        <v>1</v>
      </c>
      <c r="BW642" s="5">
        <f t="shared" si="2008"/>
        <v>1</v>
      </c>
      <c r="BX642" s="5">
        <f t="shared" si="2009"/>
        <v>1</v>
      </c>
      <c r="BY642" s="5">
        <f t="shared" si="2010"/>
        <v>1</v>
      </c>
      <c r="BZ642" s="5">
        <f t="shared" si="2011"/>
        <v>1</v>
      </c>
      <c r="CA642" s="5">
        <f t="shared" si="2012"/>
        <v>1</v>
      </c>
      <c r="CB642" s="5">
        <f t="shared" si="2013"/>
        <v>1</v>
      </c>
      <c r="CC642" s="5">
        <f t="shared" si="2014"/>
        <v>1</v>
      </c>
      <c r="CD642" s="5" t="str">
        <f t="shared" si="2015"/>
        <v>?</v>
      </c>
      <c r="CE642" s="4" t="str">
        <f t="shared" si="2016"/>
        <v>Kitöltés rendben!</v>
      </c>
      <c r="CF642" s="5">
        <f t="shared" si="2017"/>
        <v>1</v>
      </c>
      <c r="CG642" s="5">
        <f t="shared" si="2018"/>
        <v>0</v>
      </c>
      <c r="CH642" s="5">
        <f t="shared" si="2019"/>
        <v>1</v>
      </c>
    </row>
    <row r="643" spans="1:86" s="2" customFormat="1" ht="30.2" customHeight="1" x14ac:dyDescent="0.25">
      <c r="A643" s="1" t="str">
        <f t="shared" ref="A643:A655" si="2020">IF($G643="","Nincs VKR kiválasztva!",CE643)</f>
        <v>Kitöltés rendben!</v>
      </c>
      <c r="B643" s="200">
        <v>2</v>
      </c>
      <c r="C643" s="199" t="s">
        <v>50</v>
      </c>
      <c r="D643" s="201" t="s">
        <v>846</v>
      </c>
      <c r="E643" s="201" t="s">
        <v>201</v>
      </c>
      <c r="F643" s="202" t="str">
        <f>VLOOKUP($G643,Összesítő!$B:$F,2,FALSE)</f>
        <v>21-32054-1-048-01-10</v>
      </c>
      <c r="G643" s="199" t="s">
        <v>280</v>
      </c>
      <c r="H643" s="202" t="str">
        <f>AY643&amp;"_"&amp;AW643&amp;"_FIV_"&amp;LEFT(Előlap!$B$6,4)</f>
        <v>3185_641_FIV_2026</v>
      </c>
      <c r="I643" s="202" t="str">
        <f>VLOOKUP($G643,Összesítő!$B:$F,5,FALSE)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3" s="202" t="str">
        <f>VLOOKUP($G643,Összesítő!$B:$F,4,FALSE)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3" s="6">
        <f t="shared" si="1810"/>
        <v>3600</v>
      </c>
      <c r="L643" s="200">
        <v>2029</v>
      </c>
      <c r="M643" s="200">
        <v>2029</v>
      </c>
      <c r="N643" s="12">
        <v>0</v>
      </c>
      <c r="O643" s="7">
        <v>3600</v>
      </c>
      <c r="P643" s="7">
        <v>0</v>
      </c>
      <c r="R643" s="7">
        <v>0</v>
      </c>
      <c r="S643" s="7">
        <v>0</v>
      </c>
      <c r="T643" s="7">
        <v>0</v>
      </c>
      <c r="U643" s="7">
        <v>0</v>
      </c>
      <c r="V643" s="7">
        <v>0</v>
      </c>
      <c r="W643" s="7">
        <v>0</v>
      </c>
      <c r="X643" s="7">
        <v>0</v>
      </c>
      <c r="Y643" s="7">
        <v>0</v>
      </c>
      <c r="Z643" s="7">
        <v>0</v>
      </c>
      <c r="AA643" s="7">
        <v>0</v>
      </c>
      <c r="AB643" s="7">
        <v>0</v>
      </c>
      <c r="AC643" s="6">
        <f t="shared" ref="AC643:AC655" si="2021">SUM(R643:AB643)</f>
        <v>0</v>
      </c>
      <c r="AD643" s="3" t="str">
        <f t="shared" ref="AD643:AD655" si="2022">IF($G643="","Nincs VKR kiválasztva!",IF(BA643=0,"Hiányos kitöltés!",BF643))</f>
        <v>Nem rövidtávú a feladat.</v>
      </c>
      <c r="AF643" s="7">
        <v>0</v>
      </c>
      <c r="AG643" s="7">
        <v>0</v>
      </c>
      <c r="AH643" s="7">
        <v>0</v>
      </c>
      <c r="AI643" s="7">
        <v>0</v>
      </c>
      <c r="AJ643" s="7">
        <v>0</v>
      </c>
      <c r="AK643" s="7">
        <v>0</v>
      </c>
      <c r="AL643" s="7">
        <v>0</v>
      </c>
      <c r="AM643" s="7">
        <v>0</v>
      </c>
      <c r="AN643" s="7">
        <v>0</v>
      </c>
      <c r="AO643" s="7">
        <v>0</v>
      </c>
      <c r="AP643" s="7">
        <v>0</v>
      </c>
      <c r="AQ643" s="6">
        <f t="shared" ref="AQ643:AQ655" si="2023">SUM(AF643:AP643)</f>
        <v>0</v>
      </c>
      <c r="AR643" s="199" t="s">
        <v>205</v>
      </c>
      <c r="AS643" s="3" t="str">
        <f t="shared" ref="AS643:AS655" si="2024">IF($G643="","Nincs VKR kiválasztva!",IF($BA643=0,"Hiányos kitöltés!",IF($BN643=0,"Nem hosszútávú a feladat.",$BL643)))</f>
        <v>Forráshiányos a feladat!</v>
      </c>
      <c r="AU643" s="201" t="s">
        <v>135</v>
      </c>
      <c r="AV643" s="201" t="s">
        <v>135</v>
      </c>
      <c r="AW643" s="202">
        <f>COUNTA($G$3:G643)</f>
        <v>641</v>
      </c>
      <c r="AY643" s="8">
        <f>VLOOKUP($G643,Összesítő!$B:$F,3,FALSE)</f>
        <v>3185</v>
      </c>
      <c r="AZ643" s="8">
        <f t="shared" ref="AZ643:AZ655" si="2025">LEN($AU643)</f>
        <v>0</v>
      </c>
      <c r="BA643" s="5">
        <f t="shared" ref="BA643:BA655" si="2026">IF(OR($B643="",$C643="",$D643="",$E643="",$F643="",$L643="",$M643="",$N643="",$O643="",$P643=""),0,1)</f>
        <v>1</v>
      </c>
      <c r="BB643" s="5" t="str">
        <f t="shared" ref="BB643:BB655" si="2027">IF($F643="",0,IF(AND($L643=2027,$M643=2027),"R",IF(AND($L643=2027,$M643&gt;2027),"RH",IF(AND($L643&gt;2027,$M643&gt;2027),"H","x"))))</f>
        <v>H</v>
      </c>
      <c r="BC643" s="5">
        <f t="shared" ref="BC643:BC655" si="2028">IF(OR(BB643="R",BB643="RH"),1,0)</f>
        <v>0</v>
      </c>
      <c r="BD643" s="5">
        <f t="shared" ref="BD643:BD655" si="2029">IF(AND($BB643="R",$O643&gt;0),1,IF(AND($BB643="H",$N643&gt;0),1,0))</f>
        <v>0</v>
      </c>
      <c r="BE643" s="5">
        <f t="shared" ref="BE643:BE655" si="2030">IF($AC643&lt;$N643,1,IF($AC643=$N643,0))</f>
        <v>0</v>
      </c>
      <c r="BF643" s="8" t="str">
        <f t="shared" ref="BF643:BF655" si="2031">IF($L643&gt;2027,"Nem rövidtávú a feladat.",IF($BE643=1,"Az I. ütem nem lehet forráshiányos!",IF($AC643&gt;$N643,"Többlet forrást jelölt meg az I. ütemnél! A forrás ne legyen több a költségnél.",IF($AC643=$N643,"A forrás egyenlő a költséggel (I.ütem).",0))))</f>
        <v>Nem rövidtávú a feladat.</v>
      </c>
      <c r="BG643" s="5">
        <f t="shared" ref="BG643:BG655" si="2032">IF(AND($R643&lt;&gt;"",$S643&lt;&gt;"",$T643&lt;&gt;"",$U643&lt;&gt;"",$V643&lt;&gt;"",$W643&lt;&gt;"",$X643&lt;&gt;"",$Y643&lt;&gt;"",$Z643&lt;&gt;"",$AA643&lt;&gt;"",$AB643&lt;&gt;""),1,0)</f>
        <v>1</v>
      </c>
      <c r="BH643" s="5">
        <f t="shared" ref="BH643:BH655" si="2033">IF(AND($BG643=1,$N643=$AC643),1,0)</f>
        <v>1</v>
      </c>
      <c r="BI643" s="5">
        <f t="shared" ref="BI643:BI655" si="2034">IF($AQ643&lt;$O643,1,0)</f>
        <v>1</v>
      </c>
      <c r="BJ643" s="5">
        <f t="shared" ref="BJ643:BJ655" si="2035">IF(AND($AF643&lt;&gt;"",$AG643&lt;&gt;"",$AH643&lt;&gt;"",$AI643&lt;&gt;"",$AJ643&lt;&gt;"",$AK643&lt;&gt;"",$AL643&lt;&gt;"",$AM643&lt;&gt;"",$AN643&lt;&gt;"",$AO643&lt;&gt;"",$AP643&lt;&gt;""),1,0)</f>
        <v>1</v>
      </c>
      <c r="BK643" s="5">
        <f t="shared" ref="BK643:BK655" si="2036">IF(AND($BJ643=1,$O643=$AQ643),1,IF(AND($BJ643=1,$O643&gt;$AQ643,AR643="igen"),1,0))</f>
        <v>1</v>
      </c>
      <c r="BL643" s="4" t="str">
        <f t="shared" ref="BL643:BL655" si="2037">IF($M643&lt;2028,"Nem hosszútávú a feladat.",IF(AND($BI643=1,$AR643="nem"),"Forráshiányos a feladat? Jelölje az AR-oszlopban!",IF(AND($BI643=0,$AR643="igen"),"Forráshiányosnak jelölte a feladat az AR-oszlopban, de a forrás költség adatok alapnján nem az!",IF(AND($BI643=1,$AR643="igen"),"Forráshiányos a feladat!",IF($AQ643&gt;$O643,"Többlet forrást jelölt meg a II. ütemnél! A forrás ne legyen több a költségnél.",IF($AQ643=$O643,"A forrás egyenlő a költséggel (II.ütem).",0))))))</f>
        <v>Forráshiányos a feladat!</v>
      </c>
      <c r="BM643" s="5">
        <f t="shared" ref="BM643:BM655" si="2038">IF($M643&lt;2028,1,0)</f>
        <v>0</v>
      </c>
      <c r="BN643" s="5">
        <f t="shared" ref="BN643:BN655" si="2039">IF($M643&gt;2027,1,0)</f>
        <v>1</v>
      </c>
      <c r="BO643" s="5">
        <f t="shared" ref="BO643:BO655" si="2040">IF(AND($BM643=1,$N643=0),1,0)</f>
        <v>0</v>
      </c>
      <c r="BP643" s="5">
        <f t="shared" ref="BP643:BP655" si="2041">IF(AND($BN643=1,$O643=0),1,0)</f>
        <v>0</v>
      </c>
      <c r="BQ643" s="5">
        <f t="shared" ref="BQ643:BQ655" si="2042">IF(AND($BB643="R",$N643=0,$AZ643&gt;29),1,IF(AND($BB643="RH",$N643=0,$AZ643&gt;29),1,0))</f>
        <v>0</v>
      </c>
      <c r="BR643" s="8">
        <f t="shared" ref="BR643:BR655" si="2043">IF($BN643=0,"Nincs hosszútávú terv!",IF(AND($BB643="H",$O643=0,$AZ643=0),"Nullás a hosszútávú feladat és nincs hozzá indoklás!",IF(AND($BB643="RH",$O643=0,$AZ643=0),"Nullás a hosszútávú feladat és nincs hozzá indoklás!",IF(AND($BB643="R",$O643=0,$AZ643&lt;300),"Nullás a hosszútávú feladat és rövid hozzá az indoklás!",IF(AND($BB643="RH",$O643=0,$AZ643&lt;300),"Nullás a hosszútávú feladat és rövid hozzá az indoklás!",0)))))</f>
        <v>0</v>
      </c>
      <c r="BS643" s="5">
        <f t="shared" ref="BS643:BS655" si="2044">IF(AND($BB643="R",$N643=0,$AZ643&gt;29),1,IF(AND($BB643="RH",$N643=0,$AZ643&gt;29),1,0))</f>
        <v>0</v>
      </c>
      <c r="BT643" s="5">
        <f t="shared" ref="BT643:BT655" si="2045">IF(AND($BB643="H",$O643=0,$AZ643&gt;29),1,IF(AND($BB643="RH",$O643=0,$AZ643&gt;29),1,0))</f>
        <v>0</v>
      </c>
      <c r="BU643" s="5">
        <f t="shared" ref="BU643:BU655" si="2046">IF($B643="",0,1)</f>
        <v>1</v>
      </c>
      <c r="BV643" s="5">
        <f t="shared" ref="BV643:BV655" si="2047">IF($C643="",0,1)</f>
        <v>1</v>
      </c>
      <c r="BW643" s="5">
        <f t="shared" ref="BW643:BW655" si="2048">IF($D643="",0,1)</f>
        <v>1</v>
      </c>
      <c r="BX643" s="5">
        <f t="shared" ref="BX643:BX655" si="2049">IF($E643="",0,1)</f>
        <v>1</v>
      </c>
      <c r="BY643" s="5">
        <f t="shared" ref="BY643:BY655" si="2050">IF($L643="",0,1)</f>
        <v>1</v>
      </c>
      <c r="BZ643" s="5">
        <f t="shared" ref="BZ643:BZ655" si="2051">IF($M643="",0,1)</f>
        <v>1</v>
      </c>
      <c r="CA643" s="5">
        <f t="shared" ref="CA643:CA655" si="2052">IF($N643="",0,1)</f>
        <v>1</v>
      </c>
      <c r="CB643" s="5">
        <f t="shared" ref="CB643:CB655" si="2053">IF($O643="",0,1)</f>
        <v>1</v>
      </c>
      <c r="CC643" s="5">
        <f t="shared" ref="CC643:CC655" si="2054">IF($P643="",0,1)</f>
        <v>1</v>
      </c>
      <c r="CD643" s="5" t="str">
        <f t="shared" ref="CD643:CD655" si="2055">IF(AND($BA643=0,$BU643=0),"Hiányos kitöltés! (B-oszlop üres)",IF(AND($BA643=0,$BV643=0),"Hiányos kitöltés! (C-oszlop üres)",IF(AND($BA643=0,$BW643=0),"Hiányos kitöltés! (D-oszlop üres)",IF(AND($BA643=0,$BX643=0),"Hiányos kitöltés! (E-oszlop üres)",IF(AND($BA643=0,$BY643=0),"Hiányos kitöltés! (L-oszlop üres)",IF(AND($BA643=0,$BZ643=0),"Hiányos kitöltés! (M-oszlop üres)",IF(AND($BA643=0,$CA643=0),"Hiányos kitöltés! (N-oszlop üres)",IF(AND($BA643=0,$CB643=0),"Hiányos kitöltés! (O-oszlop üres)",IF(AND($BA643=0,$CC643=0),"Hiányos kitöltés! (P-oszlop üres)",IF(AND($BA643=0,$BG643=0),"Hiányos kitöltés! (I.ütem forrása hiányos!","?"))))))))))</f>
        <v>?</v>
      </c>
      <c r="CE643" s="4" t="str">
        <f t="shared" ref="CE643:CE655" si="2056">IF($BA643=0,$CD643,IF($BG643=0,"I. ütem forrása nincs kitöltve!",IF($BJ643=0,"II. ütem forrása nincs kitöltve!",IF($BD643=1,"Költségek üteme nem megfelelő (az időtartam és a költség üteme eltér)!",IF(AND(BH643=0,$BA643=1,$BJ643=1,$BD643=1),"Kötelező cellák kitöltve, de az I. ütem forrása hibás!",IF(AND(BJ643=0,$BA643=1,$BJ643=1,$BD643=1),"Kötelező cellák kitöltve, de a II. ütem forrása hibás!",IF(AND($BO643=1,$AZ643&lt;30),"Nullás a rövidtávú feladat és rövid (hiányzik) a hozzá tartozó indoklás!",IF(AND($BP643=1,$AZ643&lt;30),"Nullás a hosszútávú feladat és rövid (hiányzik) a hozzá tartozó indoklás!",IF(AND(BN643=1,C643="2011_RENDKÍVÜLI"),"II. ütemre nem tervezhet Rendkívüli feladatot!",IF(BH643=0,AD643,IF(BK643=0,AS643,IF(AND(BC643=1,$P643&gt;$N643),"EM rendelet 2. melléklet terhére elszámolt költség nem lehet nagyobb az I. ütemre tervezett tényleges költségnél!",IF($AC643&gt;$N643,"Többlet forrást jelölt meg az I. ütemnél! A forrás ne legyen több a költségnél.",IF($AQ643&gt;$O643,"Többlet forrást jelölt meg a II. ütemnél! A forrás ne legyen több a költségnél.","Kitöltés rendben!"))))))))))))))</f>
        <v>Kitöltés rendben!</v>
      </c>
      <c r="CF643" s="5">
        <f t="shared" ref="CF643:CF655" si="2057">IF(A643="Kitöltés rendben!",1,0)</f>
        <v>1</v>
      </c>
      <c r="CG643" s="5">
        <f t="shared" ref="CG643:CG655" si="2058">IF(AND($BB643="R",$CF643=1),1,IF(AND($BB643="RH",$CF643=1),1,0))</f>
        <v>0</v>
      </c>
      <c r="CH643" s="5">
        <f t="shared" ref="CH643:CH655" si="2059">IF(AND($BB643="H",$CF643=1),1,IF(AND($BB643="RH",$CF643=1),1,0))</f>
        <v>1</v>
      </c>
    </row>
    <row r="644" spans="1:86" s="2" customFormat="1" ht="30.2" customHeight="1" x14ac:dyDescent="0.25">
      <c r="A644" s="1" t="str">
        <f t="shared" si="2020"/>
        <v>Kitöltés rendben!</v>
      </c>
      <c r="B644" s="200">
        <v>2</v>
      </c>
      <c r="C644" s="199" t="s">
        <v>50</v>
      </c>
      <c r="D644" s="201" t="s">
        <v>847</v>
      </c>
      <c r="E644" s="201" t="s">
        <v>201</v>
      </c>
      <c r="F644" s="202" t="str">
        <f>VLOOKUP($G644,Összesítő!$B:$F,2,FALSE)</f>
        <v>21-32054-1-048-01-10</v>
      </c>
      <c r="G644" s="199" t="s">
        <v>280</v>
      </c>
      <c r="H644" s="202" t="str">
        <f>AY644&amp;"_"&amp;AW644&amp;"_FIV_"&amp;LEFT(Előlap!$B$6,4)</f>
        <v>3185_642_FIV_2026</v>
      </c>
      <c r="I644" s="202" t="str">
        <f>VLOOKUP($G644,Összesítő!$B:$F,5,FALSE)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4" s="202" t="str">
        <f>VLOOKUP($G644,Összesítő!$B:$F,4,FALSE)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4" s="6">
        <f t="shared" si="1810"/>
        <v>3800</v>
      </c>
      <c r="L644" s="200">
        <v>2029</v>
      </c>
      <c r="M644" s="200">
        <v>2029</v>
      </c>
      <c r="N644" s="12">
        <v>0</v>
      </c>
      <c r="O644" s="7">
        <v>3800</v>
      </c>
      <c r="P644" s="7">
        <v>0</v>
      </c>
      <c r="R644" s="7">
        <v>0</v>
      </c>
      <c r="S644" s="7">
        <v>0</v>
      </c>
      <c r="T644" s="7">
        <v>0</v>
      </c>
      <c r="U644" s="7">
        <v>0</v>
      </c>
      <c r="V644" s="7">
        <v>0</v>
      </c>
      <c r="W644" s="7">
        <v>0</v>
      </c>
      <c r="X644" s="7">
        <v>0</v>
      </c>
      <c r="Y644" s="7">
        <v>0</v>
      </c>
      <c r="Z644" s="7">
        <v>0</v>
      </c>
      <c r="AA644" s="7">
        <v>0</v>
      </c>
      <c r="AB644" s="7">
        <v>0</v>
      </c>
      <c r="AC644" s="6">
        <f t="shared" si="2021"/>
        <v>0</v>
      </c>
      <c r="AD644" s="3" t="str">
        <f t="shared" si="2022"/>
        <v>Nem rövidtávú a feladat.</v>
      </c>
      <c r="AF644" s="7">
        <v>0</v>
      </c>
      <c r="AG644" s="7">
        <v>0</v>
      </c>
      <c r="AH644" s="7">
        <v>0</v>
      </c>
      <c r="AI644" s="7">
        <v>0</v>
      </c>
      <c r="AJ644" s="7">
        <v>0</v>
      </c>
      <c r="AK644" s="7">
        <v>0</v>
      </c>
      <c r="AL644" s="7">
        <v>0</v>
      </c>
      <c r="AM644" s="7">
        <v>0</v>
      </c>
      <c r="AN644" s="7">
        <v>0</v>
      </c>
      <c r="AO644" s="7">
        <v>0</v>
      </c>
      <c r="AP644" s="7">
        <v>0</v>
      </c>
      <c r="AQ644" s="6">
        <f t="shared" si="2023"/>
        <v>0</v>
      </c>
      <c r="AR644" s="199" t="s">
        <v>205</v>
      </c>
      <c r="AS644" s="3" t="str">
        <f t="shared" si="2024"/>
        <v>Forráshiányos a feladat!</v>
      </c>
      <c r="AU644" s="201" t="s">
        <v>135</v>
      </c>
      <c r="AV644" s="201" t="s">
        <v>135</v>
      </c>
      <c r="AW644" s="202">
        <f>COUNTA($G$3:G644)</f>
        <v>642</v>
      </c>
      <c r="AY644" s="8">
        <f>VLOOKUP($G644,Összesítő!$B:$F,3,FALSE)</f>
        <v>3185</v>
      </c>
      <c r="AZ644" s="8">
        <f t="shared" si="2025"/>
        <v>0</v>
      </c>
      <c r="BA644" s="5">
        <f t="shared" si="2026"/>
        <v>1</v>
      </c>
      <c r="BB644" s="5" t="str">
        <f t="shared" si="2027"/>
        <v>H</v>
      </c>
      <c r="BC644" s="5">
        <f t="shared" si="2028"/>
        <v>0</v>
      </c>
      <c r="BD644" s="5">
        <f t="shared" si="2029"/>
        <v>0</v>
      </c>
      <c r="BE644" s="5">
        <f t="shared" si="2030"/>
        <v>0</v>
      </c>
      <c r="BF644" s="8" t="str">
        <f t="shared" si="2031"/>
        <v>Nem rövidtávú a feladat.</v>
      </c>
      <c r="BG644" s="5">
        <f t="shared" si="2032"/>
        <v>1</v>
      </c>
      <c r="BH644" s="5">
        <f t="shared" si="2033"/>
        <v>1</v>
      </c>
      <c r="BI644" s="5">
        <f t="shared" si="2034"/>
        <v>1</v>
      </c>
      <c r="BJ644" s="5">
        <f t="shared" si="2035"/>
        <v>1</v>
      </c>
      <c r="BK644" s="5">
        <f t="shared" si="2036"/>
        <v>1</v>
      </c>
      <c r="BL644" s="4" t="str">
        <f t="shared" si="2037"/>
        <v>Forráshiányos a feladat!</v>
      </c>
      <c r="BM644" s="5">
        <f t="shared" si="2038"/>
        <v>0</v>
      </c>
      <c r="BN644" s="5">
        <f t="shared" si="2039"/>
        <v>1</v>
      </c>
      <c r="BO644" s="5">
        <f t="shared" si="2040"/>
        <v>0</v>
      </c>
      <c r="BP644" s="5">
        <f t="shared" si="2041"/>
        <v>0</v>
      </c>
      <c r="BQ644" s="5">
        <f t="shared" si="2042"/>
        <v>0</v>
      </c>
      <c r="BR644" s="8">
        <f t="shared" si="2043"/>
        <v>0</v>
      </c>
      <c r="BS644" s="5">
        <f t="shared" si="2044"/>
        <v>0</v>
      </c>
      <c r="BT644" s="5">
        <f t="shared" si="2045"/>
        <v>0</v>
      </c>
      <c r="BU644" s="5">
        <f t="shared" si="2046"/>
        <v>1</v>
      </c>
      <c r="BV644" s="5">
        <f t="shared" si="2047"/>
        <v>1</v>
      </c>
      <c r="BW644" s="5">
        <f t="shared" si="2048"/>
        <v>1</v>
      </c>
      <c r="BX644" s="5">
        <f t="shared" si="2049"/>
        <v>1</v>
      </c>
      <c r="BY644" s="5">
        <f t="shared" si="2050"/>
        <v>1</v>
      </c>
      <c r="BZ644" s="5">
        <f t="shared" si="2051"/>
        <v>1</v>
      </c>
      <c r="CA644" s="5">
        <f t="shared" si="2052"/>
        <v>1</v>
      </c>
      <c r="CB644" s="5">
        <f t="shared" si="2053"/>
        <v>1</v>
      </c>
      <c r="CC644" s="5">
        <f t="shared" si="2054"/>
        <v>1</v>
      </c>
      <c r="CD644" s="5" t="str">
        <f t="shared" si="2055"/>
        <v>?</v>
      </c>
      <c r="CE644" s="4" t="str">
        <f t="shared" si="2056"/>
        <v>Kitöltés rendben!</v>
      </c>
      <c r="CF644" s="5">
        <f t="shared" si="2057"/>
        <v>1</v>
      </c>
      <c r="CG644" s="5">
        <f t="shared" si="2058"/>
        <v>0</v>
      </c>
      <c r="CH644" s="5">
        <f t="shared" si="2059"/>
        <v>1</v>
      </c>
    </row>
    <row r="645" spans="1:86" s="2" customFormat="1" ht="30.2" customHeight="1" x14ac:dyDescent="0.25">
      <c r="A645" s="1" t="str">
        <f t="shared" si="2020"/>
        <v>Kitöltés rendben!</v>
      </c>
      <c r="B645" s="200">
        <v>2</v>
      </c>
      <c r="C645" s="199" t="s">
        <v>50</v>
      </c>
      <c r="D645" s="201" t="s">
        <v>848</v>
      </c>
      <c r="E645" s="201" t="s">
        <v>201</v>
      </c>
      <c r="F645" s="202" t="str">
        <f>VLOOKUP($G645,Összesítő!$B:$F,2,FALSE)</f>
        <v>21-32054-1-048-01-10</v>
      </c>
      <c r="G645" s="199" t="s">
        <v>280</v>
      </c>
      <c r="H645" s="202" t="str">
        <f>AY645&amp;"_"&amp;AW645&amp;"_FIV_"&amp;LEFT(Előlap!$B$6,4)</f>
        <v>3185_643_FIV_2026</v>
      </c>
      <c r="I645" s="202" t="str">
        <f>VLOOKUP($G645,Összesítő!$B:$F,5,FALSE)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5" s="202" t="str">
        <f>VLOOKUP($G645,Összesítő!$B:$F,4,FALSE)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5" s="6">
        <f t="shared" si="1810"/>
        <v>1000</v>
      </c>
      <c r="L645" s="200">
        <v>2029</v>
      </c>
      <c r="M645" s="200">
        <v>2029</v>
      </c>
      <c r="N645" s="12">
        <v>0</v>
      </c>
      <c r="O645" s="7">
        <v>1000</v>
      </c>
      <c r="P645" s="7">
        <v>0</v>
      </c>
      <c r="R645" s="7">
        <v>0</v>
      </c>
      <c r="S645" s="7">
        <v>0</v>
      </c>
      <c r="T645" s="7">
        <v>0</v>
      </c>
      <c r="U645" s="7">
        <v>0</v>
      </c>
      <c r="V645" s="7">
        <v>0</v>
      </c>
      <c r="W645" s="7">
        <v>0</v>
      </c>
      <c r="X645" s="7">
        <v>0</v>
      </c>
      <c r="Y645" s="7">
        <v>0</v>
      </c>
      <c r="Z645" s="7">
        <v>0</v>
      </c>
      <c r="AA645" s="7">
        <v>0</v>
      </c>
      <c r="AB645" s="7">
        <v>0</v>
      </c>
      <c r="AC645" s="6">
        <f t="shared" si="2021"/>
        <v>0</v>
      </c>
      <c r="AD645" s="3" t="str">
        <f t="shared" si="2022"/>
        <v>Nem rövidtávú a feladat.</v>
      </c>
      <c r="AF645" s="7">
        <v>0</v>
      </c>
      <c r="AG645" s="7">
        <v>0</v>
      </c>
      <c r="AH645" s="7">
        <v>0</v>
      </c>
      <c r="AI645" s="7">
        <v>0</v>
      </c>
      <c r="AJ645" s="7">
        <v>0</v>
      </c>
      <c r="AK645" s="7">
        <v>0</v>
      </c>
      <c r="AL645" s="7">
        <v>0</v>
      </c>
      <c r="AM645" s="7">
        <v>0</v>
      </c>
      <c r="AN645" s="7">
        <v>0</v>
      </c>
      <c r="AO645" s="7">
        <v>0</v>
      </c>
      <c r="AP645" s="7">
        <v>0</v>
      </c>
      <c r="AQ645" s="6">
        <f t="shared" si="2023"/>
        <v>0</v>
      </c>
      <c r="AR645" s="199" t="s">
        <v>205</v>
      </c>
      <c r="AS645" s="3" t="str">
        <f t="shared" si="2024"/>
        <v>Forráshiányos a feladat!</v>
      </c>
      <c r="AU645" s="201" t="s">
        <v>135</v>
      </c>
      <c r="AV645" s="201" t="s">
        <v>135</v>
      </c>
      <c r="AW645" s="202">
        <f>COUNTA($G$3:G645)</f>
        <v>643</v>
      </c>
      <c r="AY645" s="8">
        <f>VLOOKUP($G645,Összesítő!$B:$F,3,FALSE)</f>
        <v>3185</v>
      </c>
      <c r="AZ645" s="8">
        <f t="shared" si="2025"/>
        <v>0</v>
      </c>
      <c r="BA645" s="5">
        <f t="shared" si="2026"/>
        <v>1</v>
      </c>
      <c r="BB645" s="5" t="str">
        <f t="shared" si="2027"/>
        <v>H</v>
      </c>
      <c r="BC645" s="5">
        <f t="shared" si="2028"/>
        <v>0</v>
      </c>
      <c r="BD645" s="5">
        <f t="shared" si="2029"/>
        <v>0</v>
      </c>
      <c r="BE645" s="5">
        <f t="shared" si="2030"/>
        <v>0</v>
      </c>
      <c r="BF645" s="8" t="str">
        <f t="shared" si="2031"/>
        <v>Nem rövidtávú a feladat.</v>
      </c>
      <c r="BG645" s="5">
        <f t="shared" si="2032"/>
        <v>1</v>
      </c>
      <c r="BH645" s="5">
        <f t="shared" si="2033"/>
        <v>1</v>
      </c>
      <c r="BI645" s="5">
        <f t="shared" si="2034"/>
        <v>1</v>
      </c>
      <c r="BJ645" s="5">
        <f t="shared" si="2035"/>
        <v>1</v>
      </c>
      <c r="BK645" s="5">
        <f t="shared" si="2036"/>
        <v>1</v>
      </c>
      <c r="BL645" s="4" t="str">
        <f t="shared" si="2037"/>
        <v>Forráshiányos a feladat!</v>
      </c>
      <c r="BM645" s="5">
        <f t="shared" si="2038"/>
        <v>0</v>
      </c>
      <c r="BN645" s="5">
        <f t="shared" si="2039"/>
        <v>1</v>
      </c>
      <c r="BO645" s="5">
        <f t="shared" si="2040"/>
        <v>0</v>
      </c>
      <c r="BP645" s="5">
        <f t="shared" si="2041"/>
        <v>0</v>
      </c>
      <c r="BQ645" s="5">
        <f t="shared" si="2042"/>
        <v>0</v>
      </c>
      <c r="BR645" s="8">
        <f t="shared" si="2043"/>
        <v>0</v>
      </c>
      <c r="BS645" s="5">
        <f t="shared" si="2044"/>
        <v>0</v>
      </c>
      <c r="BT645" s="5">
        <f t="shared" si="2045"/>
        <v>0</v>
      </c>
      <c r="BU645" s="5">
        <f t="shared" si="2046"/>
        <v>1</v>
      </c>
      <c r="BV645" s="5">
        <f t="shared" si="2047"/>
        <v>1</v>
      </c>
      <c r="BW645" s="5">
        <f t="shared" si="2048"/>
        <v>1</v>
      </c>
      <c r="BX645" s="5">
        <f t="shared" si="2049"/>
        <v>1</v>
      </c>
      <c r="BY645" s="5">
        <f t="shared" si="2050"/>
        <v>1</v>
      </c>
      <c r="BZ645" s="5">
        <f t="shared" si="2051"/>
        <v>1</v>
      </c>
      <c r="CA645" s="5">
        <f t="shared" si="2052"/>
        <v>1</v>
      </c>
      <c r="CB645" s="5">
        <f t="shared" si="2053"/>
        <v>1</v>
      </c>
      <c r="CC645" s="5">
        <f t="shared" si="2054"/>
        <v>1</v>
      </c>
      <c r="CD645" s="5" t="str">
        <f t="shared" si="2055"/>
        <v>?</v>
      </c>
      <c r="CE645" s="4" t="str">
        <f t="shared" si="2056"/>
        <v>Kitöltés rendben!</v>
      </c>
      <c r="CF645" s="5">
        <f t="shared" si="2057"/>
        <v>1</v>
      </c>
      <c r="CG645" s="5">
        <f t="shared" si="2058"/>
        <v>0</v>
      </c>
      <c r="CH645" s="5">
        <f t="shared" si="2059"/>
        <v>1</v>
      </c>
    </row>
    <row r="646" spans="1:86" s="2" customFormat="1" ht="30.2" customHeight="1" x14ac:dyDescent="0.25">
      <c r="A646" s="1" t="str">
        <f t="shared" si="2020"/>
        <v>Kitöltés rendben!</v>
      </c>
      <c r="B646" s="200">
        <v>2</v>
      </c>
      <c r="C646" s="199" t="s">
        <v>50</v>
      </c>
      <c r="D646" s="201" t="s">
        <v>849</v>
      </c>
      <c r="E646" s="201" t="s">
        <v>201</v>
      </c>
      <c r="F646" s="202" t="str">
        <f>VLOOKUP($G646,Összesítő!$B:$F,2,FALSE)</f>
        <v>21-32054-1-048-01-10</v>
      </c>
      <c r="G646" s="199" t="s">
        <v>280</v>
      </c>
      <c r="H646" s="202" t="str">
        <f>AY646&amp;"_"&amp;AW646&amp;"_FIV_"&amp;LEFT(Előlap!$B$6,4)</f>
        <v>3185_644_FIV_2026</v>
      </c>
      <c r="I646" s="202" t="str">
        <f>VLOOKUP($G646,Összesítő!$B:$F,5,FALSE)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6" s="202" t="str">
        <f>VLOOKUP($G646,Összesítő!$B:$F,4,FALSE)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6" s="6">
        <f t="shared" ref="K646:K709" si="2060">N646+O646</f>
        <v>4900</v>
      </c>
      <c r="L646" s="200">
        <v>2029</v>
      </c>
      <c r="M646" s="200">
        <v>2029</v>
      </c>
      <c r="N646" s="12">
        <v>0</v>
      </c>
      <c r="O646" s="7">
        <v>4900</v>
      </c>
      <c r="P646" s="7">
        <v>0</v>
      </c>
      <c r="R646" s="7">
        <v>0</v>
      </c>
      <c r="S646" s="7">
        <v>0</v>
      </c>
      <c r="T646" s="7">
        <v>0</v>
      </c>
      <c r="U646" s="7">
        <v>0</v>
      </c>
      <c r="V646" s="7">
        <v>0</v>
      </c>
      <c r="W646" s="7">
        <v>0</v>
      </c>
      <c r="X646" s="7">
        <v>0</v>
      </c>
      <c r="Y646" s="7">
        <v>0</v>
      </c>
      <c r="Z646" s="7">
        <v>0</v>
      </c>
      <c r="AA646" s="7">
        <v>0</v>
      </c>
      <c r="AB646" s="7">
        <v>0</v>
      </c>
      <c r="AC646" s="6">
        <f t="shared" si="2021"/>
        <v>0</v>
      </c>
      <c r="AD646" s="3" t="str">
        <f t="shared" si="2022"/>
        <v>Nem rövidtávú a feladat.</v>
      </c>
      <c r="AF646" s="7">
        <v>0</v>
      </c>
      <c r="AG646" s="7">
        <v>0</v>
      </c>
      <c r="AH646" s="7">
        <v>0</v>
      </c>
      <c r="AI646" s="7">
        <v>0</v>
      </c>
      <c r="AJ646" s="7">
        <v>0</v>
      </c>
      <c r="AK646" s="7">
        <v>0</v>
      </c>
      <c r="AL646" s="7">
        <v>0</v>
      </c>
      <c r="AM646" s="7">
        <v>0</v>
      </c>
      <c r="AN646" s="7">
        <v>0</v>
      </c>
      <c r="AO646" s="7">
        <v>0</v>
      </c>
      <c r="AP646" s="7">
        <v>0</v>
      </c>
      <c r="AQ646" s="6">
        <f t="shared" si="2023"/>
        <v>0</v>
      </c>
      <c r="AR646" s="199" t="s">
        <v>205</v>
      </c>
      <c r="AS646" s="3" t="str">
        <f t="shared" si="2024"/>
        <v>Forráshiányos a feladat!</v>
      </c>
      <c r="AU646" s="201" t="s">
        <v>135</v>
      </c>
      <c r="AV646" s="201" t="s">
        <v>135</v>
      </c>
      <c r="AW646" s="202">
        <f>COUNTA($G$3:G646)</f>
        <v>644</v>
      </c>
      <c r="AY646" s="8">
        <f>VLOOKUP($G646,Összesítő!$B:$F,3,FALSE)</f>
        <v>3185</v>
      </c>
      <c r="AZ646" s="8">
        <f t="shared" si="2025"/>
        <v>0</v>
      </c>
      <c r="BA646" s="5">
        <f t="shared" si="2026"/>
        <v>1</v>
      </c>
      <c r="BB646" s="5" t="str">
        <f t="shared" si="2027"/>
        <v>H</v>
      </c>
      <c r="BC646" s="5">
        <f t="shared" si="2028"/>
        <v>0</v>
      </c>
      <c r="BD646" s="5">
        <f t="shared" si="2029"/>
        <v>0</v>
      </c>
      <c r="BE646" s="5">
        <f t="shared" si="2030"/>
        <v>0</v>
      </c>
      <c r="BF646" s="8" t="str">
        <f t="shared" si="2031"/>
        <v>Nem rövidtávú a feladat.</v>
      </c>
      <c r="BG646" s="5">
        <f t="shared" si="2032"/>
        <v>1</v>
      </c>
      <c r="BH646" s="5">
        <f t="shared" si="2033"/>
        <v>1</v>
      </c>
      <c r="BI646" s="5">
        <f t="shared" si="2034"/>
        <v>1</v>
      </c>
      <c r="BJ646" s="5">
        <f t="shared" si="2035"/>
        <v>1</v>
      </c>
      <c r="BK646" s="5">
        <f t="shared" si="2036"/>
        <v>1</v>
      </c>
      <c r="BL646" s="4" t="str">
        <f t="shared" si="2037"/>
        <v>Forráshiányos a feladat!</v>
      </c>
      <c r="BM646" s="5">
        <f t="shared" si="2038"/>
        <v>0</v>
      </c>
      <c r="BN646" s="5">
        <f t="shared" si="2039"/>
        <v>1</v>
      </c>
      <c r="BO646" s="5">
        <f t="shared" si="2040"/>
        <v>0</v>
      </c>
      <c r="BP646" s="5">
        <f t="shared" si="2041"/>
        <v>0</v>
      </c>
      <c r="BQ646" s="5">
        <f t="shared" si="2042"/>
        <v>0</v>
      </c>
      <c r="BR646" s="8">
        <f t="shared" si="2043"/>
        <v>0</v>
      </c>
      <c r="BS646" s="5">
        <f t="shared" si="2044"/>
        <v>0</v>
      </c>
      <c r="BT646" s="5">
        <f t="shared" si="2045"/>
        <v>0</v>
      </c>
      <c r="BU646" s="5">
        <f t="shared" si="2046"/>
        <v>1</v>
      </c>
      <c r="BV646" s="5">
        <f t="shared" si="2047"/>
        <v>1</v>
      </c>
      <c r="BW646" s="5">
        <f t="shared" si="2048"/>
        <v>1</v>
      </c>
      <c r="BX646" s="5">
        <f t="shared" si="2049"/>
        <v>1</v>
      </c>
      <c r="BY646" s="5">
        <f t="shared" si="2050"/>
        <v>1</v>
      </c>
      <c r="BZ646" s="5">
        <f t="shared" si="2051"/>
        <v>1</v>
      </c>
      <c r="CA646" s="5">
        <f t="shared" si="2052"/>
        <v>1</v>
      </c>
      <c r="CB646" s="5">
        <f t="shared" si="2053"/>
        <v>1</v>
      </c>
      <c r="CC646" s="5">
        <f t="shared" si="2054"/>
        <v>1</v>
      </c>
      <c r="CD646" s="5" t="str">
        <f t="shared" si="2055"/>
        <v>?</v>
      </c>
      <c r="CE646" s="4" t="str">
        <f t="shared" si="2056"/>
        <v>Kitöltés rendben!</v>
      </c>
      <c r="CF646" s="5">
        <f t="shared" si="2057"/>
        <v>1</v>
      </c>
      <c r="CG646" s="5">
        <f t="shared" si="2058"/>
        <v>0</v>
      </c>
      <c r="CH646" s="5">
        <f t="shared" si="2059"/>
        <v>1</v>
      </c>
    </row>
    <row r="647" spans="1:86" s="2" customFormat="1" ht="30.2" customHeight="1" x14ac:dyDescent="0.25">
      <c r="A647" s="1" t="str">
        <f t="shared" si="2020"/>
        <v>Kitöltés rendben!</v>
      </c>
      <c r="B647" s="200">
        <v>2</v>
      </c>
      <c r="C647" s="199" t="s">
        <v>50</v>
      </c>
      <c r="D647" s="201" t="s">
        <v>850</v>
      </c>
      <c r="E647" s="201" t="s">
        <v>201</v>
      </c>
      <c r="F647" s="202" t="str">
        <f>VLOOKUP($G647,Összesítő!$B:$F,2,FALSE)</f>
        <v>21-32054-1-048-01-10</v>
      </c>
      <c r="G647" s="199" t="s">
        <v>280</v>
      </c>
      <c r="H647" s="202" t="str">
        <f>AY647&amp;"_"&amp;AW647&amp;"_FIV_"&amp;LEFT(Előlap!$B$6,4)</f>
        <v>3185_645_FIV_2026</v>
      </c>
      <c r="I647" s="202" t="str">
        <f>VLOOKUP($G647,Összesítő!$B:$F,5,FALSE)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7" s="202" t="str">
        <f>VLOOKUP($G647,Összesítő!$B:$F,4,FALSE)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7" s="6">
        <f t="shared" si="2060"/>
        <v>1800</v>
      </c>
      <c r="L647" s="200">
        <v>2029</v>
      </c>
      <c r="M647" s="200">
        <v>2029</v>
      </c>
      <c r="N647" s="12">
        <v>0</v>
      </c>
      <c r="O647" s="7">
        <v>1800</v>
      </c>
      <c r="P647" s="7">
        <v>0</v>
      </c>
      <c r="R647" s="7">
        <v>0</v>
      </c>
      <c r="S647" s="7">
        <v>0</v>
      </c>
      <c r="T647" s="7">
        <v>0</v>
      </c>
      <c r="U647" s="7">
        <v>0</v>
      </c>
      <c r="V647" s="7">
        <v>0</v>
      </c>
      <c r="W647" s="7">
        <v>0</v>
      </c>
      <c r="X647" s="7">
        <v>0</v>
      </c>
      <c r="Y647" s="7">
        <v>0</v>
      </c>
      <c r="Z647" s="7">
        <v>0</v>
      </c>
      <c r="AA647" s="7">
        <v>0</v>
      </c>
      <c r="AB647" s="7">
        <v>0</v>
      </c>
      <c r="AC647" s="6">
        <f t="shared" si="2021"/>
        <v>0</v>
      </c>
      <c r="AD647" s="3" t="str">
        <f t="shared" si="2022"/>
        <v>Nem rövidtávú a feladat.</v>
      </c>
      <c r="AF647" s="7">
        <v>0</v>
      </c>
      <c r="AG647" s="7">
        <v>0</v>
      </c>
      <c r="AH647" s="7">
        <v>0</v>
      </c>
      <c r="AI647" s="7">
        <v>0</v>
      </c>
      <c r="AJ647" s="7">
        <v>0</v>
      </c>
      <c r="AK647" s="7">
        <v>0</v>
      </c>
      <c r="AL647" s="7">
        <v>0</v>
      </c>
      <c r="AM647" s="7">
        <v>0</v>
      </c>
      <c r="AN647" s="7">
        <v>0</v>
      </c>
      <c r="AO647" s="7">
        <v>0</v>
      </c>
      <c r="AP647" s="7">
        <v>0</v>
      </c>
      <c r="AQ647" s="6">
        <f t="shared" si="2023"/>
        <v>0</v>
      </c>
      <c r="AR647" s="199" t="s">
        <v>205</v>
      </c>
      <c r="AS647" s="3" t="str">
        <f t="shared" si="2024"/>
        <v>Forráshiányos a feladat!</v>
      </c>
      <c r="AU647" s="201" t="s">
        <v>135</v>
      </c>
      <c r="AV647" s="201" t="s">
        <v>135</v>
      </c>
      <c r="AW647" s="202">
        <f>COUNTA($G$3:G647)</f>
        <v>645</v>
      </c>
      <c r="AY647" s="8">
        <f>VLOOKUP($G647,Összesítő!$B:$F,3,FALSE)</f>
        <v>3185</v>
      </c>
      <c r="AZ647" s="8">
        <f t="shared" si="2025"/>
        <v>0</v>
      </c>
      <c r="BA647" s="5">
        <f t="shared" si="2026"/>
        <v>1</v>
      </c>
      <c r="BB647" s="5" t="str">
        <f t="shared" si="2027"/>
        <v>H</v>
      </c>
      <c r="BC647" s="5">
        <f t="shared" si="2028"/>
        <v>0</v>
      </c>
      <c r="BD647" s="5">
        <f t="shared" si="2029"/>
        <v>0</v>
      </c>
      <c r="BE647" s="5">
        <f t="shared" si="2030"/>
        <v>0</v>
      </c>
      <c r="BF647" s="8" t="str">
        <f t="shared" si="2031"/>
        <v>Nem rövidtávú a feladat.</v>
      </c>
      <c r="BG647" s="5">
        <f t="shared" si="2032"/>
        <v>1</v>
      </c>
      <c r="BH647" s="5">
        <f t="shared" si="2033"/>
        <v>1</v>
      </c>
      <c r="BI647" s="5">
        <f t="shared" si="2034"/>
        <v>1</v>
      </c>
      <c r="BJ647" s="5">
        <f t="shared" si="2035"/>
        <v>1</v>
      </c>
      <c r="BK647" s="5">
        <f t="shared" si="2036"/>
        <v>1</v>
      </c>
      <c r="BL647" s="4" t="str">
        <f t="shared" si="2037"/>
        <v>Forráshiányos a feladat!</v>
      </c>
      <c r="BM647" s="5">
        <f t="shared" si="2038"/>
        <v>0</v>
      </c>
      <c r="BN647" s="5">
        <f t="shared" si="2039"/>
        <v>1</v>
      </c>
      <c r="BO647" s="5">
        <f t="shared" si="2040"/>
        <v>0</v>
      </c>
      <c r="BP647" s="5">
        <f t="shared" si="2041"/>
        <v>0</v>
      </c>
      <c r="BQ647" s="5">
        <f t="shared" si="2042"/>
        <v>0</v>
      </c>
      <c r="BR647" s="8">
        <f t="shared" si="2043"/>
        <v>0</v>
      </c>
      <c r="BS647" s="5">
        <f t="shared" si="2044"/>
        <v>0</v>
      </c>
      <c r="BT647" s="5">
        <f t="shared" si="2045"/>
        <v>0</v>
      </c>
      <c r="BU647" s="5">
        <f t="shared" si="2046"/>
        <v>1</v>
      </c>
      <c r="BV647" s="5">
        <f t="shared" si="2047"/>
        <v>1</v>
      </c>
      <c r="BW647" s="5">
        <f t="shared" si="2048"/>
        <v>1</v>
      </c>
      <c r="BX647" s="5">
        <f t="shared" si="2049"/>
        <v>1</v>
      </c>
      <c r="BY647" s="5">
        <f t="shared" si="2050"/>
        <v>1</v>
      </c>
      <c r="BZ647" s="5">
        <f t="shared" si="2051"/>
        <v>1</v>
      </c>
      <c r="CA647" s="5">
        <f t="shared" si="2052"/>
        <v>1</v>
      </c>
      <c r="CB647" s="5">
        <f t="shared" si="2053"/>
        <v>1</v>
      </c>
      <c r="CC647" s="5">
        <f t="shared" si="2054"/>
        <v>1</v>
      </c>
      <c r="CD647" s="5" t="str">
        <f t="shared" si="2055"/>
        <v>?</v>
      </c>
      <c r="CE647" s="4" t="str">
        <f t="shared" si="2056"/>
        <v>Kitöltés rendben!</v>
      </c>
      <c r="CF647" s="5">
        <f t="shared" si="2057"/>
        <v>1</v>
      </c>
      <c r="CG647" s="5">
        <f t="shared" si="2058"/>
        <v>0</v>
      </c>
      <c r="CH647" s="5">
        <f t="shared" si="2059"/>
        <v>1</v>
      </c>
    </row>
    <row r="648" spans="1:86" s="2" customFormat="1" ht="30.2" customHeight="1" x14ac:dyDescent="0.25">
      <c r="A648" s="1" t="str">
        <f t="shared" si="2020"/>
        <v>Kitöltés rendben!</v>
      </c>
      <c r="B648" s="200">
        <v>2</v>
      </c>
      <c r="C648" s="199" t="s">
        <v>50</v>
      </c>
      <c r="D648" s="201" t="s">
        <v>851</v>
      </c>
      <c r="E648" s="201" t="s">
        <v>201</v>
      </c>
      <c r="F648" s="202" t="str">
        <f>VLOOKUP($G648,Összesítő!$B:$F,2,FALSE)</f>
        <v>21-32054-1-048-01-10</v>
      </c>
      <c r="G648" s="199" t="s">
        <v>280</v>
      </c>
      <c r="H648" s="202" t="str">
        <f>AY648&amp;"_"&amp;AW648&amp;"_FIV_"&amp;LEFT(Előlap!$B$6,4)</f>
        <v>3185_646_FIV_2026</v>
      </c>
      <c r="I648" s="202" t="str">
        <f>VLOOKUP($G648,Összesítő!$B:$F,5,FALSE)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8" s="202" t="str">
        <f>VLOOKUP($G648,Összesítő!$B:$F,4,FALSE)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8" s="6">
        <f t="shared" si="2060"/>
        <v>1800</v>
      </c>
      <c r="L648" s="200">
        <v>2029</v>
      </c>
      <c r="M648" s="200">
        <v>2029</v>
      </c>
      <c r="N648" s="12">
        <v>0</v>
      </c>
      <c r="O648" s="7">
        <v>1800</v>
      </c>
      <c r="P648" s="7">
        <v>0</v>
      </c>
      <c r="R648" s="7">
        <v>0</v>
      </c>
      <c r="S648" s="7">
        <v>0</v>
      </c>
      <c r="T648" s="7">
        <v>0</v>
      </c>
      <c r="U648" s="7">
        <v>0</v>
      </c>
      <c r="V648" s="7">
        <v>0</v>
      </c>
      <c r="W648" s="7">
        <v>0</v>
      </c>
      <c r="X648" s="7">
        <v>0</v>
      </c>
      <c r="Y648" s="7">
        <v>0</v>
      </c>
      <c r="Z648" s="7">
        <v>0</v>
      </c>
      <c r="AA648" s="7">
        <v>0</v>
      </c>
      <c r="AB648" s="7">
        <v>0</v>
      </c>
      <c r="AC648" s="6">
        <f t="shared" si="2021"/>
        <v>0</v>
      </c>
      <c r="AD648" s="3" t="str">
        <f t="shared" si="2022"/>
        <v>Nem rövidtávú a feladat.</v>
      </c>
      <c r="AF648" s="7">
        <v>0</v>
      </c>
      <c r="AG648" s="7">
        <v>0</v>
      </c>
      <c r="AH648" s="7">
        <v>0</v>
      </c>
      <c r="AI648" s="7">
        <v>0</v>
      </c>
      <c r="AJ648" s="7">
        <v>0</v>
      </c>
      <c r="AK648" s="7">
        <v>0</v>
      </c>
      <c r="AL648" s="7">
        <v>0</v>
      </c>
      <c r="AM648" s="7">
        <v>0</v>
      </c>
      <c r="AN648" s="7">
        <v>0</v>
      </c>
      <c r="AO648" s="7">
        <v>0</v>
      </c>
      <c r="AP648" s="7">
        <v>0</v>
      </c>
      <c r="AQ648" s="6">
        <f t="shared" si="2023"/>
        <v>0</v>
      </c>
      <c r="AR648" s="199" t="s">
        <v>205</v>
      </c>
      <c r="AS648" s="3" t="str">
        <f t="shared" si="2024"/>
        <v>Forráshiányos a feladat!</v>
      </c>
      <c r="AU648" s="201" t="s">
        <v>135</v>
      </c>
      <c r="AV648" s="201" t="s">
        <v>135</v>
      </c>
      <c r="AW648" s="202">
        <f>COUNTA($G$3:G648)</f>
        <v>646</v>
      </c>
      <c r="AY648" s="8">
        <f>VLOOKUP($G648,Összesítő!$B:$F,3,FALSE)</f>
        <v>3185</v>
      </c>
      <c r="AZ648" s="8">
        <f t="shared" si="2025"/>
        <v>0</v>
      </c>
      <c r="BA648" s="5">
        <f t="shared" si="2026"/>
        <v>1</v>
      </c>
      <c r="BB648" s="5" t="str">
        <f t="shared" si="2027"/>
        <v>H</v>
      </c>
      <c r="BC648" s="5">
        <f t="shared" si="2028"/>
        <v>0</v>
      </c>
      <c r="BD648" s="5">
        <f t="shared" si="2029"/>
        <v>0</v>
      </c>
      <c r="BE648" s="5">
        <f t="shared" si="2030"/>
        <v>0</v>
      </c>
      <c r="BF648" s="8" t="str">
        <f t="shared" si="2031"/>
        <v>Nem rövidtávú a feladat.</v>
      </c>
      <c r="BG648" s="5">
        <f t="shared" si="2032"/>
        <v>1</v>
      </c>
      <c r="BH648" s="5">
        <f t="shared" si="2033"/>
        <v>1</v>
      </c>
      <c r="BI648" s="5">
        <f t="shared" si="2034"/>
        <v>1</v>
      </c>
      <c r="BJ648" s="5">
        <f t="shared" si="2035"/>
        <v>1</v>
      </c>
      <c r="BK648" s="5">
        <f t="shared" si="2036"/>
        <v>1</v>
      </c>
      <c r="BL648" s="4" t="str">
        <f t="shared" si="2037"/>
        <v>Forráshiányos a feladat!</v>
      </c>
      <c r="BM648" s="5">
        <f t="shared" si="2038"/>
        <v>0</v>
      </c>
      <c r="BN648" s="5">
        <f t="shared" si="2039"/>
        <v>1</v>
      </c>
      <c r="BO648" s="5">
        <f t="shared" si="2040"/>
        <v>0</v>
      </c>
      <c r="BP648" s="5">
        <f t="shared" si="2041"/>
        <v>0</v>
      </c>
      <c r="BQ648" s="5">
        <f t="shared" si="2042"/>
        <v>0</v>
      </c>
      <c r="BR648" s="8">
        <f t="shared" si="2043"/>
        <v>0</v>
      </c>
      <c r="BS648" s="5">
        <f t="shared" si="2044"/>
        <v>0</v>
      </c>
      <c r="BT648" s="5">
        <f t="shared" si="2045"/>
        <v>0</v>
      </c>
      <c r="BU648" s="5">
        <f t="shared" si="2046"/>
        <v>1</v>
      </c>
      <c r="BV648" s="5">
        <f t="shared" si="2047"/>
        <v>1</v>
      </c>
      <c r="BW648" s="5">
        <f t="shared" si="2048"/>
        <v>1</v>
      </c>
      <c r="BX648" s="5">
        <f t="shared" si="2049"/>
        <v>1</v>
      </c>
      <c r="BY648" s="5">
        <f t="shared" si="2050"/>
        <v>1</v>
      </c>
      <c r="BZ648" s="5">
        <f t="shared" si="2051"/>
        <v>1</v>
      </c>
      <c r="CA648" s="5">
        <f t="shared" si="2052"/>
        <v>1</v>
      </c>
      <c r="CB648" s="5">
        <f t="shared" si="2053"/>
        <v>1</v>
      </c>
      <c r="CC648" s="5">
        <f t="shared" si="2054"/>
        <v>1</v>
      </c>
      <c r="CD648" s="5" t="str">
        <f t="shared" si="2055"/>
        <v>?</v>
      </c>
      <c r="CE648" s="4" t="str">
        <f t="shared" si="2056"/>
        <v>Kitöltés rendben!</v>
      </c>
      <c r="CF648" s="5">
        <f t="shared" si="2057"/>
        <v>1</v>
      </c>
      <c r="CG648" s="5">
        <f t="shared" si="2058"/>
        <v>0</v>
      </c>
      <c r="CH648" s="5">
        <f t="shared" si="2059"/>
        <v>1</v>
      </c>
    </row>
    <row r="649" spans="1:86" s="2" customFormat="1" ht="30.2" customHeight="1" x14ac:dyDescent="0.25">
      <c r="A649" s="1" t="str">
        <f t="shared" si="2020"/>
        <v>Kitöltés rendben!</v>
      </c>
      <c r="B649" s="200">
        <v>2</v>
      </c>
      <c r="C649" s="199" t="s">
        <v>50</v>
      </c>
      <c r="D649" s="201" t="s">
        <v>852</v>
      </c>
      <c r="E649" s="201" t="s">
        <v>201</v>
      </c>
      <c r="F649" s="202" t="str">
        <f>VLOOKUP($G649,Összesítő!$B:$F,2,FALSE)</f>
        <v>21-32054-1-048-01-10</v>
      </c>
      <c r="G649" s="199" t="s">
        <v>280</v>
      </c>
      <c r="H649" s="202" t="str">
        <f>AY649&amp;"_"&amp;AW649&amp;"_FIV_"&amp;LEFT(Előlap!$B$6,4)</f>
        <v>3185_647_FIV_2026</v>
      </c>
      <c r="I649" s="202" t="str">
        <f>VLOOKUP($G649,Összesítő!$B:$F,5,FALSE)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49" s="202" t="str">
        <f>VLOOKUP($G649,Összesítő!$B:$F,4,FALSE)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49" s="6">
        <f t="shared" si="2060"/>
        <v>3500</v>
      </c>
      <c r="L649" s="200">
        <v>2029</v>
      </c>
      <c r="M649" s="200">
        <v>2029</v>
      </c>
      <c r="N649" s="12">
        <v>0</v>
      </c>
      <c r="O649" s="7">
        <v>3500</v>
      </c>
      <c r="P649" s="7">
        <v>0</v>
      </c>
      <c r="R649" s="7">
        <v>0</v>
      </c>
      <c r="S649" s="7">
        <v>0</v>
      </c>
      <c r="T649" s="7">
        <v>0</v>
      </c>
      <c r="U649" s="7">
        <v>0</v>
      </c>
      <c r="V649" s="7">
        <v>0</v>
      </c>
      <c r="W649" s="7">
        <v>0</v>
      </c>
      <c r="X649" s="7">
        <v>0</v>
      </c>
      <c r="Y649" s="7">
        <v>0</v>
      </c>
      <c r="Z649" s="7">
        <v>0</v>
      </c>
      <c r="AA649" s="7">
        <v>0</v>
      </c>
      <c r="AB649" s="7">
        <v>0</v>
      </c>
      <c r="AC649" s="6">
        <f t="shared" si="2021"/>
        <v>0</v>
      </c>
      <c r="AD649" s="3" t="str">
        <f t="shared" si="2022"/>
        <v>Nem rövidtávú a feladat.</v>
      </c>
      <c r="AF649" s="7">
        <v>0</v>
      </c>
      <c r="AG649" s="7">
        <v>0</v>
      </c>
      <c r="AH649" s="7">
        <v>0</v>
      </c>
      <c r="AI649" s="7">
        <v>0</v>
      </c>
      <c r="AJ649" s="7">
        <v>0</v>
      </c>
      <c r="AK649" s="7">
        <v>0</v>
      </c>
      <c r="AL649" s="7">
        <v>0</v>
      </c>
      <c r="AM649" s="7">
        <v>0</v>
      </c>
      <c r="AN649" s="7">
        <v>0</v>
      </c>
      <c r="AO649" s="7">
        <v>0</v>
      </c>
      <c r="AP649" s="7">
        <v>0</v>
      </c>
      <c r="AQ649" s="6">
        <f t="shared" si="2023"/>
        <v>0</v>
      </c>
      <c r="AR649" s="199" t="s">
        <v>205</v>
      </c>
      <c r="AS649" s="3" t="str">
        <f t="shared" si="2024"/>
        <v>Forráshiányos a feladat!</v>
      </c>
      <c r="AU649" s="201" t="s">
        <v>135</v>
      </c>
      <c r="AV649" s="201" t="s">
        <v>135</v>
      </c>
      <c r="AW649" s="202">
        <f>COUNTA($G$3:G649)</f>
        <v>647</v>
      </c>
      <c r="AY649" s="8">
        <f>VLOOKUP($G649,Összesítő!$B:$F,3,FALSE)</f>
        <v>3185</v>
      </c>
      <c r="AZ649" s="8">
        <f t="shared" si="2025"/>
        <v>0</v>
      </c>
      <c r="BA649" s="5">
        <f t="shared" si="2026"/>
        <v>1</v>
      </c>
      <c r="BB649" s="5" t="str">
        <f t="shared" si="2027"/>
        <v>H</v>
      </c>
      <c r="BC649" s="5">
        <f t="shared" si="2028"/>
        <v>0</v>
      </c>
      <c r="BD649" s="5">
        <f t="shared" si="2029"/>
        <v>0</v>
      </c>
      <c r="BE649" s="5">
        <f t="shared" si="2030"/>
        <v>0</v>
      </c>
      <c r="BF649" s="8" t="str">
        <f t="shared" si="2031"/>
        <v>Nem rövidtávú a feladat.</v>
      </c>
      <c r="BG649" s="5">
        <f t="shared" si="2032"/>
        <v>1</v>
      </c>
      <c r="BH649" s="5">
        <f t="shared" si="2033"/>
        <v>1</v>
      </c>
      <c r="BI649" s="5">
        <f t="shared" si="2034"/>
        <v>1</v>
      </c>
      <c r="BJ649" s="5">
        <f t="shared" si="2035"/>
        <v>1</v>
      </c>
      <c r="BK649" s="5">
        <f t="shared" si="2036"/>
        <v>1</v>
      </c>
      <c r="BL649" s="4" t="str">
        <f t="shared" si="2037"/>
        <v>Forráshiányos a feladat!</v>
      </c>
      <c r="BM649" s="5">
        <f t="shared" si="2038"/>
        <v>0</v>
      </c>
      <c r="BN649" s="5">
        <f t="shared" si="2039"/>
        <v>1</v>
      </c>
      <c r="BO649" s="5">
        <f t="shared" si="2040"/>
        <v>0</v>
      </c>
      <c r="BP649" s="5">
        <f t="shared" si="2041"/>
        <v>0</v>
      </c>
      <c r="BQ649" s="5">
        <f t="shared" si="2042"/>
        <v>0</v>
      </c>
      <c r="BR649" s="8">
        <f t="shared" si="2043"/>
        <v>0</v>
      </c>
      <c r="BS649" s="5">
        <f t="shared" si="2044"/>
        <v>0</v>
      </c>
      <c r="BT649" s="5">
        <f t="shared" si="2045"/>
        <v>0</v>
      </c>
      <c r="BU649" s="5">
        <f t="shared" si="2046"/>
        <v>1</v>
      </c>
      <c r="BV649" s="5">
        <f t="shared" si="2047"/>
        <v>1</v>
      </c>
      <c r="BW649" s="5">
        <f t="shared" si="2048"/>
        <v>1</v>
      </c>
      <c r="BX649" s="5">
        <f t="shared" si="2049"/>
        <v>1</v>
      </c>
      <c r="BY649" s="5">
        <f t="shared" si="2050"/>
        <v>1</v>
      </c>
      <c r="BZ649" s="5">
        <f t="shared" si="2051"/>
        <v>1</v>
      </c>
      <c r="CA649" s="5">
        <f t="shared" si="2052"/>
        <v>1</v>
      </c>
      <c r="CB649" s="5">
        <f t="shared" si="2053"/>
        <v>1</v>
      </c>
      <c r="CC649" s="5">
        <f t="shared" si="2054"/>
        <v>1</v>
      </c>
      <c r="CD649" s="5" t="str">
        <f t="shared" si="2055"/>
        <v>?</v>
      </c>
      <c r="CE649" s="4" t="str">
        <f t="shared" si="2056"/>
        <v>Kitöltés rendben!</v>
      </c>
      <c r="CF649" s="5">
        <f t="shared" si="2057"/>
        <v>1</v>
      </c>
      <c r="CG649" s="5">
        <f t="shared" si="2058"/>
        <v>0</v>
      </c>
      <c r="CH649" s="5">
        <f t="shared" si="2059"/>
        <v>1</v>
      </c>
    </row>
    <row r="650" spans="1:86" s="2" customFormat="1" ht="30.2" customHeight="1" x14ac:dyDescent="0.25">
      <c r="A650" s="1" t="str">
        <f t="shared" si="2020"/>
        <v>Kitöltés rendben!</v>
      </c>
      <c r="B650" s="200">
        <v>2</v>
      </c>
      <c r="C650" s="199" t="s">
        <v>50</v>
      </c>
      <c r="D650" s="201" t="s">
        <v>853</v>
      </c>
      <c r="E650" s="201" t="s">
        <v>201</v>
      </c>
      <c r="F650" s="202" t="str">
        <f>VLOOKUP($G650,Összesítő!$B:$F,2,FALSE)</f>
        <v>21-32054-1-048-01-10</v>
      </c>
      <c r="G650" s="199" t="s">
        <v>280</v>
      </c>
      <c r="H650" s="202" t="str">
        <f>AY650&amp;"_"&amp;AW650&amp;"_FIV_"&amp;LEFT(Előlap!$B$6,4)</f>
        <v>3185_648_FIV_2026</v>
      </c>
      <c r="I650" s="202" t="str">
        <f>VLOOKUP($G650,Összesítő!$B:$F,5,FALSE)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0" s="202" t="str">
        <f>VLOOKUP($G650,Összesítő!$B:$F,4,FALSE)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0" s="6">
        <f t="shared" si="2060"/>
        <v>3500</v>
      </c>
      <c r="L650" s="200">
        <v>2029</v>
      </c>
      <c r="M650" s="200">
        <v>2029</v>
      </c>
      <c r="N650" s="12">
        <v>0</v>
      </c>
      <c r="O650" s="7">
        <v>3500</v>
      </c>
      <c r="P650" s="7">
        <v>0</v>
      </c>
      <c r="R650" s="7">
        <v>0</v>
      </c>
      <c r="S650" s="7">
        <v>0</v>
      </c>
      <c r="T650" s="7">
        <v>0</v>
      </c>
      <c r="U650" s="7">
        <v>0</v>
      </c>
      <c r="V650" s="7">
        <v>0</v>
      </c>
      <c r="W650" s="7">
        <v>0</v>
      </c>
      <c r="X650" s="7">
        <v>0</v>
      </c>
      <c r="Y650" s="7">
        <v>0</v>
      </c>
      <c r="Z650" s="7">
        <v>0</v>
      </c>
      <c r="AA650" s="7">
        <v>0</v>
      </c>
      <c r="AB650" s="7">
        <v>0</v>
      </c>
      <c r="AC650" s="6">
        <f t="shared" si="2021"/>
        <v>0</v>
      </c>
      <c r="AD650" s="3" t="str">
        <f t="shared" si="2022"/>
        <v>Nem rövidtávú a feladat.</v>
      </c>
      <c r="AF650" s="7">
        <v>0</v>
      </c>
      <c r="AG650" s="7">
        <v>0</v>
      </c>
      <c r="AH650" s="7">
        <v>0</v>
      </c>
      <c r="AI650" s="7">
        <v>0</v>
      </c>
      <c r="AJ650" s="7">
        <v>0</v>
      </c>
      <c r="AK650" s="7">
        <v>0</v>
      </c>
      <c r="AL650" s="7">
        <v>0</v>
      </c>
      <c r="AM650" s="7">
        <v>0</v>
      </c>
      <c r="AN650" s="7">
        <v>0</v>
      </c>
      <c r="AO650" s="7">
        <v>0</v>
      </c>
      <c r="AP650" s="7">
        <v>0</v>
      </c>
      <c r="AQ650" s="6">
        <f t="shared" si="2023"/>
        <v>0</v>
      </c>
      <c r="AR650" s="199" t="s">
        <v>205</v>
      </c>
      <c r="AS650" s="3" t="str">
        <f t="shared" si="2024"/>
        <v>Forráshiányos a feladat!</v>
      </c>
      <c r="AU650" s="201" t="s">
        <v>135</v>
      </c>
      <c r="AV650" s="201" t="s">
        <v>135</v>
      </c>
      <c r="AW650" s="202">
        <f>COUNTA($G$3:G650)</f>
        <v>648</v>
      </c>
      <c r="AY650" s="8">
        <f>VLOOKUP($G650,Összesítő!$B:$F,3,FALSE)</f>
        <v>3185</v>
      </c>
      <c r="AZ650" s="8">
        <f t="shared" si="2025"/>
        <v>0</v>
      </c>
      <c r="BA650" s="5">
        <f t="shared" si="2026"/>
        <v>1</v>
      </c>
      <c r="BB650" s="5" t="str">
        <f t="shared" si="2027"/>
        <v>H</v>
      </c>
      <c r="BC650" s="5">
        <f t="shared" si="2028"/>
        <v>0</v>
      </c>
      <c r="BD650" s="5">
        <f t="shared" si="2029"/>
        <v>0</v>
      </c>
      <c r="BE650" s="5">
        <f t="shared" si="2030"/>
        <v>0</v>
      </c>
      <c r="BF650" s="8" t="str">
        <f t="shared" si="2031"/>
        <v>Nem rövidtávú a feladat.</v>
      </c>
      <c r="BG650" s="5">
        <f t="shared" si="2032"/>
        <v>1</v>
      </c>
      <c r="BH650" s="5">
        <f t="shared" si="2033"/>
        <v>1</v>
      </c>
      <c r="BI650" s="5">
        <f t="shared" si="2034"/>
        <v>1</v>
      </c>
      <c r="BJ650" s="5">
        <f t="shared" si="2035"/>
        <v>1</v>
      </c>
      <c r="BK650" s="5">
        <f t="shared" si="2036"/>
        <v>1</v>
      </c>
      <c r="BL650" s="4" t="str">
        <f t="shared" si="2037"/>
        <v>Forráshiányos a feladat!</v>
      </c>
      <c r="BM650" s="5">
        <f t="shared" si="2038"/>
        <v>0</v>
      </c>
      <c r="BN650" s="5">
        <f t="shared" si="2039"/>
        <v>1</v>
      </c>
      <c r="BO650" s="5">
        <f t="shared" si="2040"/>
        <v>0</v>
      </c>
      <c r="BP650" s="5">
        <f t="shared" si="2041"/>
        <v>0</v>
      </c>
      <c r="BQ650" s="5">
        <f t="shared" si="2042"/>
        <v>0</v>
      </c>
      <c r="BR650" s="8">
        <f t="shared" si="2043"/>
        <v>0</v>
      </c>
      <c r="BS650" s="5">
        <f t="shared" si="2044"/>
        <v>0</v>
      </c>
      <c r="BT650" s="5">
        <f t="shared" si="2045"/>
        <v>0</v>
      </c>
      <c r="BU650" s="5">
        <f t="shared" si="2046"/>
        <v>1</v>
      </c>
      <c r="BV650" s="5">
        <f t="shared" si="2047"/>
        <v>1</v>
      </c>
      <c r="BW650" s="5">
        <f t="shared" si="2048"/>
        <v>1</v>
      </c>
      <c r="BX650" s="5">
        <f t="shared" si="2049"/>
        <v>1</v>
      </c>
      <c r="BY650" s="5">
        <f t="shared" si="2050"/>
        <v>1</v>
      </c>
      <c r="BZ650" s="5">
        <f t="shared" si="2051"/>
        <v>1</v>
      </c>
      <c r="CA650" s="5">
        <f t="shared" si="2052"/>
        <v>1</v>
      </c>
      <c r="CB650" s="5">
        <f t="shared" si="2053"/>
        <v>1</v>
      </c>
      <c r="CC650" s="5">
        <f t="shared" si="2054"/>
        <v>1</v>
      </c>
      <c r="CD650" s="5" t="str">
        <f t="shared" si="2055"/>
        <v>?</v>
      </c>
      <c r="CE650" s="4" t="str">
        <f t="shared" si="2056"/>
        <v>Kitöltés rendben!</v>
      </c>
      <c r="CF650" s="5">
        <f t="shared" si="2057"/>
        <v>1</v>
      </c>
      <c r="CG650" s="5">
        <f t="shared" si="2058"/>
        <v>0</v>
      </c>
      <c r="CH650" s="5">
        <f t="shared" si="2059"/>
        <v>1</v>
      </c>
    </row>
    <row r="651" spans="1:86" s="2" customFormat="1" ht="30.2" customHeight="1" x14ac:dyDescent="0.25">
      <c r="A651" s="1" t="str">
        <f t="shared" si="2020"/>
        <v>Kitöltés rendben!</v>
      </c>
      <c r="B651" s="200">
        <v>2</v>
      </c>
      <c r="C651" s="199" t="s">
        <v>50</v>
      </c>
      <c r="D651" s="201" t="s">
        <v>854</v>
      </c>
      <c r="E651" s="201" t="s">
        <v>201</v>
      </c>
      <c r="F651" s="202" t="str">
        <f>VLOOKUP($G651,Összesítő!$B:$F,2,FALSE)</f>
        <v>21-32054-1-048-01-10</v>
      </c>
      <c r="G651" s="199" t="s">
        <v>280</v>
      </c>
      <c r="H651" s="202" t="str">
        <f>AY651&amp;"_"&amp;AW651&amp;"_FIV_"&amp;LEFT(Előlap!$B$6,4)</f>
        <v>3185_649_FIV_2026</v>
      </c>
      <c r="I651" s="202" t="str">
        <f>VLOOKUP($G651,Összesítő!$B:$F,5,FALSE)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1" s="202" t="str">
        <f>VLOOKUP($G651,Összesítő!$B:$F,4,FALSE)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1" s="6">
        <f t="shared" si="2060"/>
        <v>1000</v>
      </c>
      <c r="L651" s="200">
        <v>2029</v>
      </c>
      <c r="M651" s="200">
        <v>2029</v>
      </c>
      <c r="N651" s="12">
        <v>0</v>
      </c>
      <c r="O651" s="7">
        <v>1000</v>
      </c>
      <c r="P651" s="7">
        <v>0</v>
      </c>
      <c r="R651" s="7">
        <v>0</v>
      </c>
      <c r="S651" s="7">
        <v>0</v>
      </c>
      <c r="T651" s="7">
        <v>0</v>
      </c>
      <c r="U651" s="7">
        <v>0</v>
      </c>
      <c r="V651" s="7">
        <v>0</v>
      </c>
      <c r="W651" s="7">
        <v>0</v>
      </c>
      <c r="X651" s="7">
        <v>0</v>
      </c>
      <c r="Y651" s="7">
        <v>0</v>
      </c>
      <c r="Z651" s="7">
        <v>0</v>
      </c>
      <c r="AA651" s="7">
        <v>0</v>
      </c>
      <c r="AB651" s="7">
        <v>0</v>
      </c>
      <c r="AC651" s="6">
        <f t="shared" si="2021"/>
        <v>0</v>
      </c>
      <c r="AD651" s="3" t="str">
        <f t="shared" si="2022"/>
        <v>Nem rövidtávú a feladat.</v>
      </c>
      <c r="AF651" s="7">
        <v>0</v>
      </c>
      <c r="AG651" s="7">
        <v>0</v>
      </c>
      <c r="AH651" s="7">
        <v>0</v>
      </c>
      <c r="AI651" s="7">
        <v>0</v>
      </c>
      <c r="AJ651" s="7">
        <v>0</v>
      </c>
      <c r="AK651" s="7">
        <v>0</v>
      </c>
      <c r="AL651" s="7">
        <v>0</v>
      </c>
      <c r="AM651" s="7">
        <v>0</v>
      </c>
      <c r="AN651" s="7">
        <v>0</v>
      </c>
      <c r="AO651" s="7">
        <v>0</v>
      </c>
      <c r="AP651" s="7">
        <v>0</v>
      </c>
      <c r="AQ651" s="6">
        <f t="shared" si="2023"/>
        <v>0</v>
      </c>
      <c r="AR651" s="199" t="s">
        <v>205</v>
      </c>
      <c r="AS651" s="3" t="str">
        <f t="shared" si="2024"/>
        <v>Forráshiányos a feladat!</v>
      </c>
      <c r="AU651" s="201" t="s">
        <v>135</v>
      </c>
      <c r="AV651" s="201" t="s">
        <v>135</v>
      </c>
      <c r="AW651" s="202">
        <f>COUNTA($G$3:G651)</f>
        <v>649</v>
      </c>
      <c r="AY651" s="8">
        <f>VLOOKUP($G651,Összesítő!$B:$F,3,FALSE)</f>
        <v>3185</v>
      </c>
      <c r="AZ651" s="8">
        <f t="shared" si="2025"/>
        <v>0</v>
      </c>
      <c r="BA651" s="5">
        <f t="shared" si="2026"/>
        <v>1</v>
      </c>
      <c r="BB651" s="5" t="str">
        <f t="shared" si="2027"/>
        <v>H</v>
      </c>
      <c r="BC651" s="5">
        <f t="shared" si="2028"/>
        <v>0</v>
      </c>
      <c r="BD651" s="5">
        <f t="shared" si="2029"/>
        <v>0</v>
      </c>
      <c r="BE651" s="5">
        <f t="shared" si="2030"/>
        <v>0</v>
      </c>
      <c r="BF651" s="8" t="str">
        <f t="shared" si="2031"/>
        <v>Nem rövidtávú a feladat.</v>
      </c>
      <c r="BG651" s="5">
        <f t="shared" si="2032"/>
        <v>1</v>
      </c>
      <c r="BH651" s="5">
        <f t="shared" si="2033"/>
        <v>1</v>
      </c>
      <c r="BI651" s="5">
        <f t="shared" si="2034"/>
        <v>1</v>
      </c>
      <c r="BJ651" s="5">
        <f t="shared" si="2035"/>
        <v>1</v>
      </c>
      <c r="BK651" s="5">
        <f t="shared" si="2036"/>
        <v>1</v>
      </c>
      <c r="BL651" s="4" t="str">
        <f t="shared" si="2037"/>
        <v>Forráshiányos a feladat!</v>
      </c>
      <c r="BM651" s="5">
        <f t="shared" si="2038"/>
        <v>0</v>
      </c>
      <c r="BN651" s="5">
        <f t="shared" si="2039"/>
        <v>1</v>
      </c>
      <c r="BO651" s="5">
        <f t="shared" si="2040"/>
        <v>0</v>
      </c>
      <c r="BP651" s="5">
        <f t="shared" si="2041"/>
        <v>0</v>
      </c>
      <c r="BQ651" s="5">
        <f t="shared" si="2042"/>
        <v>0</v>
      </c>
      <c r="BR651" s="8">
        <f t="shared" si="2043"/>
        <v>0</v>
      </c>
      <c r="BS651" s="5">
        <f t="shared" si="2044"/>
        <v>0</v>
      </c>
      <c r="BT651" s="5">
        <f t="shared" si="2045"/>
        <v>0</v>
      </c>
      <c r="BU651" s="5">
        <f t="shared" si="2046"/>
        <v>1</v>
      </c>
      <c r="BV651" s="5">
        <f t="shared" si="2047"/>
        <v>1</v>
      </c>
      <c r="BW651" s="5">
        <f t="shared" si="2048"/>
        <v>1</v>
      </c>
      <c r="BX651" s="5">
        <f t="shared" si="2049"/>
        <v>1</v>
      </c>
      <c r="BY651" s="5">
        <f t="shared" si="2050"/>
        <v>1</v>
      </c>
      <c r="BZ651" s="5">
        <f t="shared" si="2051"/>
        <v>1</v>
      </c>
      <c r="CA651" s="5">
        <f t="shared" si="2052"/>
        <v>1</v>
      </c>
      <c r="CB651" s="5">
        <f t="shared" si="2053"/>
        <v>1</v>
      </c>
      <c r="CC651" s="5">
        <f t="shared" si="2054"/>
        <v>1</v>
      </c>
      <c r="CD651" s="5" t="str">
        <f t="shared" si="2055"/>
        <v>?</v>
      </c>
      <c r="CE651" s="4" t="str">
        <f t="shared" si="2056"/>
        <v>Kitöltés rendben!</v>
      </c>
      <c r="CF651" s="5">
        <f t="shared" si="2057"/>
        <v>1</v>
      </c>
      <c r="CG651" s="5">
        <f t="shared" si="2058"/>
        <v>0</v>
      </c>
      <c r="CH651" s="5">
        <f t="shared" si="2059"/>
        <v>1</v>
      </c>
    </row>
    <row r="652" spans="1:86" s="2" customFormat="1" ht="30.2" customHeight="1" x14ac:dyDescent="0.25">
      <c r="A652" s="1" t="str">
        <f t="shared" si="2020"/>
        <v>Kitöltés rendben!</v>
      </c>
      <c r="B652" s="200">
        <v>2</v>
      </c>
      <c r="C652" s="199" t="s">
        <v>50</v>
      </c>
      <c r="D652" s="201" t="s">
        <v>855</v>
      </c>
      <c r="E652" s="201" t="s">
        <v>201</v>
      </c>
      <c r="F652" s="202" t="str">
        <f>VLOOKUP($G652,Összesítő!$B:$F,2,FALSE)</f>
        <v>21-32054-1-048-01-10</v>
      </c>
      <c r="G652" s="199" t="s">
        <v>280</v>
      </c>
      <c r="H652" s="202" t="str">
        <f>AY652&amp;"_"&amp;AW652&amp;"_FIV_"&amp;LEFT(Előlap!$B$6,4)</f>
        <v>3185_650_FIV_2026</v>
      </c>
      <c r="I652" s="202" t="str">
        <f>VLOOKUP($G652,Összesítő!$B:$F,5,FALSE)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2" s="202" t="str">
        <f>VLOOKUP($G652,Összesítő!$B:$F,4,FALSE)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2" s="6">
        <f t="shared" si="2060"/>
        <v>1000</v>
      </c>
      <c r="L652" s="200">
        <v>2029</v>
      </c>
      <c r="M652" s="200">
        <v>2029</v>
      </c>
      <c r="N652" s="12">
        <v>0</v>
      </c>
      <c r="O652" s="7">
        <v>1000</v>
      </c>
      <c r="P652" s="7">
        <v>0</v>
      </c>
      <c r="R652" s="7">
        <v>0</v>
      </c>
      <c r="S652" s="7">
        <v>0</v>
      </c>
      <c r="T652" s="7">
        <v>0</v>
      </c>
      <c r="U652" s="7">
        <v>0</v>
      </c>
      <c r="V652" s="7">
        <v>0</v>
      </c>
      <c r="W652" s="7">
        <v>0</v>
      </c>
      <c r="X652" s="7">
        <v>0</v>
      </c>
      <c r="Y652" s="7">
        <v>0</v>
      </c>
      <c r="Z652" s="7">
        <v>0</v>
      </c>
      <c r="AA652" s="7">
        <v>0</v>
      </c>
      <c r="AB652" s="7">
        <v>0</v>
      </c>
      <c r="AC652" s="6">
        <f t="shared" si="2021"/>
        <v>0</v>
      </c>
      <c r="AD652" s="3" t="str">
        <f t="shared" si="2022"/>
        <v>Nem rövidtávú a feladat.</v>
      </c>
      <c r="AF652" s="7">
        <v>0</v>
      </c>
      <c r="AG652" s="7">
        <v>0</v>
      </c>
      <c r="AH652" s="7">
        <v>0</v>
      </c>
      <c r="AI652" s="7">
        <v>0</v>
      </c>
      <c r="AJ652" s="7">
        <v>0</v>
      </c>
      <c r="AK652" s="7">
        <v>0</v>
      </c>
      <c r="AL652" s="7">
        <v>0</v>
      </c>
      <c r="AM652" s="7">
        <v>0</v>
      </c>
      <c r="AN652" s="7">
        <v>0</v>
      </c>
      <c r="AO652" s="7">
        <v>0</v>
      </c>
      <c r="AP652" s="7">
        <v>0</v>
      </c>
      <c r="AQ652" s="6">
        <f t="shared" si="2023"/>
        <v>0</v>
      </c>
      <c r="AR652" s="199" t="s">
        <v>205</v>
      </c>
      <c r="AS652" s="3" t="str">
        <f t="shared" si="2024"/>
        <v>Forráshiányos a feladat!</v>
      </c>
      <c r="AU652" s="201" t="s">
        <v>135</v>
      </c>
      <c r="AV652" s="201" t="s">
        <v>135</v>
      </c>
      <c r="AW652" s="202">
        <f>COUNTA($G$3:G652)</f>
        <v>650</v>
      </c>
      <c r="AY652" s="8">
        <f>VLOOKUP($G652,Összesítő!$B:$F,3,FALSE)</f>
        <v>3185</v>
      </c>
      <c r="AZ652" s="8">
        <f t="shared" si="2025"/>
        <v>0</v>
      </c>
      <c r="BA652" s="5">
        <f t="shared" si="2026"/>
        <v>1</v>
      </c>
      <c r="BB652" s="5" t="str">
        <f t="shared" si="2027"/>
        <v>H</v>
      </c>
      <c r="BC652" s="5">
        <f t="shared" si="2028"/>
        <v>0</v>
      </c>
      <c r="BD652" s="5">
        <f t="shared" si="2029"/>
        <v>0</v>
      </c>
      <c r="BE652" s="5">
        <f t="shared" si="2030"/>
        <v>0</v>
      </c>
      <c r="BF652" s="8" t="str">
        <f t="shared" si="2031"/>
        <v>Nem rövidtávú a feladat.</v>
      </c>
      <c r="BG652" s="5">
        <f t="shared" si="2032"/>
        <v>1</v>
      </c>
      <c r="BH652" s="5">
        <f t="shared" si="2033"/>
        <v>1</v>
      </c>
      <c r="BI652" s="5">
        <f t="shared" si="2034"/>
        <v>1</v>
      </c>
      <c r="BJ652" s="5">
        <f t="shared" si="2035"/>
        <v>1</v>
      </c>
      <c r="BK652" s="5">
        <f t="shared" si="2036"/>
        <v>1</v>
      </c>
      <c r="BL652" s="4" t="str">
        <f t="shared" si="2037"/>
        <v>Forráshiányos a feladat!</v>
      </c>
      <c r="BM652" s="5">
        <f t="shared" si="2038"/>
        <v>0</v>
      </c>
      <c r="BN652" s="5">
        <f t="shared" si="2039"/>
        <v>1</v>
      </c>
      <c r="BO652" s="5">
        <f t="shared" si="2040"/>
        <v>0</v>
      </c>
      <c r="BP652" s="5">
        <f t="shared" si="2041"/>
        <v>0</v>
      </c>
      <c r="BQ652" s="5">
        <f t="shared" si="2042"/>
        <v>0</v>
      </c>
      <c r="BR652" s="8">
        <f t="shared" si="2043"/>
        <v>0</v>
      </c>
      <c r="BS652" s="5">
        <f t="shared" si="2044"/>
        <v>0</v>
      </c>
      <c r="BT652" s="5">
        <f t="shared" si="2045"/>
        <v>0</v>
      </c>
      <c r="BU652" s="5">
        <f t="shared" si="2046"/>
        <v>1</v>
      </c>
      <c r="BV652" s="5">
        <f t="shared" si="2047"/>
        <v>1</v>
      </c>
      <c r="BW652" s="5">
        <f t="shared" si="2048"/>
        <v>1</v>
      </c>
      <c r="BX652" s="5">
        <f t="shared" si="2049"/>
        <v>1</v>
      </c>
      <c r="BY652" s="5">
        <f t="shared" si="2050"/>
        <v>1</v>
      </c>
      <c r="BZ652" s="5">
        <f t="shared" si="2051"/>
        <v>1</v>
      </c>
      <c r="CA652" s="5">
        <f t="shared" si="2052"/>
        <v>1</v>
      </c>
      <c r="CB652" s="5">
        <f t="shared" si="2053"/>
        <v>1</v>
      </c>
      <c r="CC652" s="5">
        <f t="shared" si="2054"/>
        <v>1</v>
      </c>
      <c r="CD652" s="5" t="str">
        <f t="shared" si="2055"/>
        <v>?</v>
      </c>
      <c r="CE652" s="4" t="str">
        <f t="shared" si="2056"/>
        <v>Kitöltés rendben!</v>
      </c>
      <c r="CF652" s="5">
        <f t="shared" si="2057"/>
        <v>1</v>
      </c>
      <c r="CG652" s="5">
        <f t="shared" si="2058"/>
        <v>0</v>
      </c>
      <c r="CH652" s="5">
        <f t="shared" si="2059"/>
        <v>1</v>
      </c>
    </row>
    <row r="653" spans="1:86" s="2" customFormat="1" ht="30.2" customHeight="1" x14ac:dyDescent="0.25">
      <c r="A653" s="1" t="str">
        <f t="shared" si="2020"/>
        <v>Kitöltés rendben!</v>
      </c>
      <c r="B653" s="200">
        <v>2</v>
      </c>
      <c r="C653" s="199" t="s">
        <v>50</v>
      </c>
      <c r="D653" s="201" t="s">
        <v>856</v>
      </c>
      <c r="E653" s="201" t="s">
        <v>201</v>
      </c>
      <c r="F653" s="202" t="str">
        <f>VLOOKUP($G653,Összesítő!$B:$F,2,FALSE)</f>
        <v>21-32054-1-048-01-10</v>
      </c>
      <c r="G653" s="199" t="s">
        <v>280</v>
      </c>
      <c r="H653" s="202" t="str">
        <f>AY653&amp;"_"&amp;AW653&amp;"_FIV_"&amp;LEFT(Előlap!$B$6,4)</f>
        <v>3185_651_FIV_2026</v>
      </c>
      <c r="I653" s="202" t="str">
        <f>VLOOKUP($G653,Összesítő!$B:$F,5,FALSE)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3" s="202" t="str">
        <f>VLOOKUP($G653,Összesítő!$B:$F,4,FALSE)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3" s="6">
        <f t="shared" si="2060"/>
        <v>9500</v>
      </c>
      <c r="L653" s="200">
        <v>2029</v>
      </c>
      <c r="M653" s="200">
        <v>2029</v>
      </c>
      <c r="N653" s="12">
        <v>0</v>
      </c>
      <c r="O653" s="7">
        <v>9500</v>
      </c>
      <c r="P653" s="7">
        <v>0</v>
      </c>
      <c r="R653" s="7">
        <v>0</v>
      </c>
      <c r="S653" s="7">
        <v>0</v>
      </c>
      <c r="T653" s="7">
        <v>0</v>
      </c>
      <c r="U653" s="7">
        <v>0</v>
      </c>
      <c r="V653" s="7">
        <v>0</v>
      </c>
      <c r="W653" s="7">
        <v>0</v>
      </c>
      <c r="X653" s="7">
        <v>0</v>
      </c>
      <c r="Y653" s="7">
        <v>0</v>
      </c>
      <c r="Z653" s="7">
        <v>0</v>
      </c>
      <c r="AA653" s="7">
        <v>0</v>
      </c>
      <c r="AB653" s="7">
        <v>0</v>
      </c>
      <c r="AC653" s="6">
        <f t="shared" si="2021"/>
        <v>0</v>
      </c>
      <c r="AD653" s="3" t="str">
        <f t="shared" si="2022"/>
        <v>Nem rövidtávú a feladat.</v>
      </c>
      <c r="AF653" s="7">
        <v>0</v>
      </c>
      <c r="AG653" s="7">
        <v>0</v>
      </c>
      <c r="AH653" s="7">
        <v>0</v>
      </c>
      <c r="AI653" s="7">
        <v>0</v>
      </c>
      <c r="AJ653" s="7">
        <v>0</v>
      </c>
      <c r="AK653" s="7">
        <v>0</v>
      </c>
      <c r="AL653" s="7">
        <v>0</v>
      </c>
      <c r="AM653" s="7">
        <v>0</v>
      </c>
      <c r="AN653" s="7">
        <v>0</v>
      </c>
      <c r="AO653" s="7">
        <v>0</v>
      </c>
      <c r="AP653" s="7">
        <v>0</v>
      </c>
      <c r="AQ653" s="6">
        <f t="shared" si="2023"/>
        <v>0</v>
      </c>
      <c r="AR653" s="199" t="s">
        <v>205</v>
      </c>
      <c r="AS653" s="3" t="str">
        <f t="shared" si="2024"/>
        <v>Forráshiányos a feladat!</v>
      </c>
      <c r="AU653" s="201" t="s">
        <v>135</v>
      </c>
      <c r="AV653" s="201" t="s">
        <v>135</v>
      </c>
      <c r="AW653" s="202">
        <f>COUNTA($G$3:G653)</f>
        <v>651</v>
      </c>
      <c r="AY653" s="8">
        <f>VLOOKUP($G653,Összesítő!$B:$F,3,FALSE)</f>
        <v>3185</v>
      </c>
      <c r="AZ653" s="8">
        <f t="shared" si="2025"/>
        <v>0</v>
      </c>
      <c r="BA653" s="5">
        <f t="shared" si="2026"/>
        <v>1</v>
      </c>
      <c r="BB653" s="5" t="str">
        <f t="shared" si="2027"/>
        <v>H</v>
      </c>
      <c r="BC653" s="5">
        <f t="shared" si="2028"/>
        <v>0</v>
      </c>
      <c r="BD653" s="5">
        <f t="shared" si="2029"/>
        <v>0</v>
      </c>
      <c r="BE653" s="5">
        <f t="shared" si="2030"/>
        <v>0</v>
      </c>
      <c r="BF653" s="8" t="str">
        <f t="shared" si="2031"/>
        <v>Nem rövidtávú a feladat.</v>
      </c>
      <c r="BG653" s="5">
        <f t="shared" si="2032"/>
        <v>1</v>
      </c>
      <c r="BH653" s="5">
        <f t="shared" si="2033"/>
        <v>1</v>
      </c>
      <c r="BI653" s="5">
        <f t="shared" si="2034"/>
        <v>1</v>
      </c>
      <c r="BJ653" s="5">
        <f t="shared" si="2035"/>
        <v>1</v>
      </c>
      <c r="BK653" s="5">
        <f t="shared" si="2036"/>
        <v>1</v>
      </c>
      <c r="BL653" s="4" t="str">
        <f t="shared" si="2037"/>
        <v>Forráshiányos a feladat!</v>
      </c>
      <c r="BM653" s="5">
        <f t="shared" si="2038"/>
        <v>0</v>
      </c>
      <c r="BN653" s="5">
        <f t="shared" si="2039"/>
        <v>1</v>
      </c>
      <c r="BO653" s="5">
        <f t="shared" si="2040"/>
        <v>0</v>
      </c>
      <c r="BP653" s="5">
        <f t="shared" si="2041"/>
        <v>0</v>
      </c>
      <c r="BQ653" s="5">
        <f t="shared" si="2042"/>
        <v>0</v>
      </c>
      <c r="BR653" s="8">
        <f t="shared" si="2043"/>
        <v>0</v>
      </c>
      <c r="BS653" s="5">
        <f t="shared" si="2044"/>
        <v>0</v>
      </c>
      <c r="BT653" s="5">
        <f t="shared" si="2045"/>
        <v>0</v>
      </c>
      <c r="BU653" s="5">
        <f t="shared" si="2046"/>
        <v>1</v>
      </c>
      <c r="BV653" s="5">
        <f t="shared" si="2047"/>
        <v>1</v>
      </c>
      <c r="BW653" s="5">
        <f t="shared" si="2048"/>
        <v>1</v>
      </c>
      <c r="BX653" s="5">
        <f t="shared" si="2049"/>
        <v>1</v>
      </c>
      <c r="BY653" s="5">
        <f t="shared" si="2050"/>
        <v>1</v>
      </c>
      <c r="BZ653" s="5">
        <f t="shared" si="2051"/>
        <v>1</v>
      </c>
      <c r="CA653" s="5">
        <f t="shared" si="2052"/>
        <v>1</v>
      </c>
      <c r="CB653" s="5">
        <f t="shared" si="2053"/>
        <v>1</v>
      </c>
      <c r="CC653" s="5">
        <f t="shared" si="2054"/>
        <v>1</v>
      </c>
      <c r="CD653" s="5" t="str">
        <f t="shared" si="2055"/>
        <v>?</v>
      </c>
      <c r="CE653" s="4" t="str">
        <f t="shared" si="2056"/>
        <v>Kitöltés rendben!</v>
      </c>
      <c r="CF653" s="5">
        <f t="shared" si="2057"/>
        <v>1</v>
      </c>
      <c r="CG653" s="5">
        <f t="shared" si="2058"/>
        <v>0</v>
      </c>
      <c r="CH653" s="5">
        <f t="shared" si="2059"/>
        <v>1</v>
      </c>
    </row>
    <row r="654" spans="1:86" s="2" customFormat="1" ht="30.2" customHeight="1" x14ac:dyDescent="0.25">
      <c r="A654" s="1" t="str">
        <f t="shared" si="2020"/>
        <v>Kitöltés rendben!</v>
      </c>
      <c r="B654" s="200">
        <v>2</v>
      </c>
      <c r="C654" s="199" t="s">
        <v>50</v>
      </c>
      <c r="D654" s="201" t="s">
        <v>857</v>
      </c>
      <c r="E654" s="201" t="s">
        <v>201</v>
      </c>
      <c r="F654" s="202" t="str">
        <f>VLOOKUP($G654,Összesítő!$B:$F,2,FALSE)</f>
        <v>21-32054-1-048-01-10</v>
      </c>
      <c r="G654" s="199" t="s">
        <v>280</v>
      </c>
      <c r="H654" s="202" t="str">
        <f>AY654&amp;"_"&amp;AW654&amp;"_FIV_"&amp;LEFT(Előlap!$B$6,4)</f>
        <v>3185_652_FIV_2026</v>
      </c>
      <c r="I654" s="202" t="str">
        <f>VLOOKUP($G654,Összesítő!$B:$F,5,FALSE)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4" s="202" t="str">
        <f>VLOOKUP($G654,Összesítő!$B:$F,4,FALSE)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4" s="6">
        <f t="shared" si="2060"/>
        <v>1800</v>
      </c>
      <c r="L654" s="200">
        <v>2029</v>
      </c>
      <c r="M654" s="200">
        <v>2029</v>
      </c>
      <c r="N654" s="12">
        <v>0</v>
      </c>
      <c r="O654" s="7">
        <v>1800</v>
      </c>
      <c r="P654" s="7">
        <v>0</v>
      </c>
      <c r="R654" s="7">
        <v>0</v>
      </c>
      <c r="S654" s="7">
        <v>0</v>
      </c>
      <c r="T654" s="7">
        <v>0</v>
      </c>
      <c r="U654" s="7">
        <v>0</v>
      </c>
      <c r="V654" s="7">
        <v>0</v>
      </c>
      <c r="W654" s="7">
        <v>0</v>
      </c>
      <c r="X654" s="7">
        <v>0</v>
      </c>
      <c r="Y654" s="7">
        <v>0</v>
      </c>
      <c r="Z654" s="7">
        <v>0</v>
      </c>
      <c r="AA654" s="7">
        <v>0</v>
      </c>
      <c r="AB654" s="7">
        <v>0</v>
      </c>
      <c r="AC654" s="6">
        <f t="shared" si="2021"/>
        <v>0</v>
      </c>
      <c r="AD654" s="3" t="str">
        <f t="shared" si="2022"/>
        <v>Nem rövidtávú a feladat.</v>
      </c>
      <c r="AF654" s="7">
        <v>0</v>
      </c>
      <c r="AG654" s="7">
        <v>0</v>
      </c>
      <c r="AH654" s="7">
        <v>0</v>
      </c>
      <c r="AI654" s="7">
        <v>0</v>
      </c>
      <c r="AJ654" s="7">
        <v>0</v>
      </c>
      <c r="AK654" s="7">
        <v>0</v>
      </c>
      <c r="AL654" s="7">
        <v>0</v>
      </c>
      <c r="AM654" s="7">
        <v>0</v>
      </c>
      <c r="AN654" s="7">
        <v>0</v>
      </c>
      <c r="AO654" s="7">
        <v>0</v>
      </c>
      <c r="AP654" s="7">
        <v>0</v>
      </c>
      <c r="AQ654" s="6">
        <f t="shared" si="2023"/>
        <v>0</v>
      </c>
      <c r="AR654" s="199" t="s">
        <v>205</v>
      </c>
      <c r="AS654" s="3" t="str">
        <f t="shared" si="2024"/>
        <v>Forráshiányos a feladat!</v>
      </c>
      <c r="AU654" s="201" t="s">
        <v>135</v>
      </c>
      <c r="AV654" s="201" t="s">
        <v>135</v>
      </c>
      <c r="AW654" s="202">
        <f>COUNTA($G$3:G654)</f>
        <v>652</v>
      </c>
      <c r="AY654" s="8">
        <f>VLOOKUP($G654,Összesítő!$B:$F,3,FALSE)</f>
        <v>3185</v>
      </c>
      <c r="AZ654" s="8">
        <f t="shared" si="2025"/>
        <v>0</v>
      </c>
      <c r="BA654" s="5">
        <f t="shared" si="2026"/>
        <v>1</v>
      </c>
      <c r="BB654" s="5" t="str">
        <f t="shared" si="2027"/>
        <v>H</v>
      </c>
      <c r="BC654" s="5">
        <f t="shared" si="2028"/>
        <v>0</v>
      </c>
      <c r="BD654" s="5">
        <f t="shared" si="2029"/>
        <v>0</v>
      </c>
      <c r="BE654" s="5">
        <f t="shared" si="2030"/>
        <v>0</v>
      </c>
      <c r="BF654" s="8" t="str">
        <f t="shared" si="2031"/>
        <v>Nem rövidtávú a feladat.</v>
      </c>
      <c r="BG654" s="5">
        <f t="shared" si="2032"/>
        <v>1</v>
      </c>
      <c r="BH654" s="5">
        <f t="shared" si="2033"/>
        <v>1</v>
      </c>
      <c r="BI654" s="5">
        <f t="shared" si="2034"/>
        <v>1</v>
      </c>
      <c r="BJ654" s="5">
        <f t="shared" si="2035"/>
        <v>1</v>
      </c>
      <c r="BK654" s="5">
        <f t="shared" si="2036"/>
        <v>1</v>
      </c>
      <c r="BL654" s="4" t="str">
        <f t="shared" si="2037"/>
        <v>Forráshiányos a feladat!</v>
      </c>
      <c r="BM654" s="5">
        <f t="shared" si="2038"/>
        <v>0</v>
      </c>
      <c r="BN654" s="5">
        <f t="shared" si="2039"/>
        <v>1</v>
      </c>
      <c r="BO654" s="5">
        <f t="shared" si="2040"/>
        <v>0</v>
      </c>
      <c r="BP654" s="5">
        <f t="shared" si="2041"/>
        <v>0</v>
      </c>
      <c r="BQ654" s="5">
        <f t="shared" si="2042"/>
        <v>0</v>
      </c>
      <c r="BR654" s="8">
        <f t="shared" si="2043"/>
        <v>0</v>
      </c>
      <c r="BS654" s="5">
        <f t="shared" si="2044"/>
        <v>0</v>
      </c>
      <c r="BT654" s="5">
        <f t="shared" si="2045"/>
        <v>0</v>
      </c>
      <c r="BU654" s="5">
        <f t="shared" si="2046"/>
        <v>1</v>
      </c>
      <c r="BV654" s="5">
        <f t="shared" si="2047"/>
        <v>1</v>
      </c>
      <c r="BW654" s="5">
        <f t="shared" si="2048"/>
        <v>1</v>
      </c>
      <c r="BX654" s="5">
        <f t="shared" si="2049"/>
        <v>1</v>
      </c>
      <c r="BY654" s="5">
        <f t="shared" si="2050"/>
        <v>1</v>
      </c>
      <c r="BZ654" s="5">
        <f t="shared" si="2051"/>
        <v>1</v>
      </c>
      <c r="CA654" s="5">
        <f t="shared" si="2052"/>
        <v>1</v>
      </c>
      <c r="CB654" s="5">
        <f t="shared" si="2053"/>
        <v>1</v>
      </c>
      <c r="CC654" s="5">
        <f t="shared" si="2054"/>
        <v>1</v>
      </c>
      <c r="CD654" s="5" t="str">
        <f t="shared" si="2055"/>
        <v>?</v>
      </c>
      <c r="CE654" s="4" t="str">
        <f t="shared" si="2056"/>
        <v>Kitöltés rendben!</v>
      </c>
      <c r="CF654" s="5">
        <f t="shared" si="2057"/>
        <v>1</v>
      </c>
      <c r="CG654" s="5">
        <f t="shared" si="2058"/>
        <v>0</v>
      </c>
      <c r="CH654" s="5">
        <f t="shared" si="2059"/>
        <v>1</v>
      </c>
    </row>
    <row r="655" spans="1:86" s="2" customFormat="1" ht="30.2" customHeight="1" x14ac:dyDescent="0.25">
      <c r="A655" s="1" t="str">
        <f t="shared" si="2020"/>
        <v>Kitöltés rendben!</v>
      </c>
      <c r="B655" s="200">
        <v>2</v>
      </c>
      <c r="C655" s="199" t="s">
        <v>50</v>
      </c>
      <c r="D655" s="201" t="s">
        <v>858</v>
      </c>
      <c r="E655" s="201" t="s">
        <v>201</v>
      </c>
      <c r="F655" s="202" t="str">
        <f>VLOOKUP($G655,Összesítő!$B:$F,2,FALSE)</f>
        <v>21-32054-1-048-01-10</v>
      </c>
      <c r="G655" s="199" t="s">
        <v>280</v>
      </c>
      <c r="H655" s="202" t="str">
        <f>AY655&amp;"_"&amp;AW655&amp;"_FIV_"&amp;LEFT(Előlap!$B$6,4)</f>
        <v>3185_653_FIV_2026</v>
      </c>
      <c r="I655" s="202" t="str">
        <f>VLOOKUP($G655,Összesítő!$B:$F,5,FALSE)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5" s="202" t="str">
        <f>VLOOKUP($G655,Összesítő!$B:$F,4,FALSE)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5" s="6">
        <f t="shared" si="2060"/>
        <v>1000</v>
      </c>
      <c r="L655" s="200">
        <v>2029</v>
      </c>
      <c r="M655" s="200">
        <v>2029</v>
      </c>
      <c r="N655" s="12">
        <v>0</v>
      </c>
      <c r="O655" s="7">
        <v>1000</v>
      </c>
      <c r="P655" s="7">
        <v>0</v>
      </c>
      <c r="R655" s="7">
        <v>0</v>
      </c>
      <c r="S655" s="7">
        <v>0</v>
      </c>
      <c r="T655" s="7">
        <v>0</v>
      </c>
      <c r="U655" s="7">
        <v>0</v>
      </c>
      <c r="V655" s="7">
        <v>0</v>
      </c>
      <c r="W655" s="7">
        <v>0</v>
      </c>
      <c r="X655" s="7">
        <v>0</v>
      </c>
      <c r="Y655" s="7">
        <v>0</v>
      </c>
      <c r="Z655" s="7">
        <v>0</v>
      </c>
      <c r="AA655" s="7">
        <v>0</v>
      </c>
      <c r="AB655" s="7">
        <v>0</v>
      </c>
      <c r="AC655" s="6">
        <f t="shared" si="2021"/>
        <v>0</v>
      </c>
      <c r="AD655" s="3" t="str">
        <f t="shared" si="2022"/>
        <v>Nem rövidtávú a feladat.</v>
      </c>
      <c r="AF655" s="7">
        <v>0</v>
      </c>
      <c r="AG655" s="7">
        <v>0</v>
      </c>
      <c r="AH655" s="7">
        <v>0</v>
      </c>
      <c r="AI655" s="7">
        <v>0</v>
      </c>
      <c r="AJ655" s="7">
        <v>0</v>
      </c>
      <c r="AK655" s="7">
        <v>0</v>
      </c>
      <c r="AL655" s="7">
        <v>0</v>
      </c>
      <c r="AM655" s="7">
        <v>0</v>
      </c>
      <c r="AN655" s="7">
        <v>0</v>
      </c>
      <c r="AO655" s="7">
        <v>0</v>
      </c>
      <c r="AP655" s="7">
        <v>0</v>
      </c>
      <c r="AQ655" s="6">
        <f t="shared" si="2023"/>
        <v>0</v>
      </c>
      <c r="AR655" s="199" t="s">
        <v>205</v>
      </c>
      <c r="AS655" s="3" t="str">
        <f t="shared" si="2024"/>
        <v>Forráshiányos a feladat!</v>
      </c>
      <c r="AU655" s="201" t="s">
        <v>135</v>
      </c>
      <c r="AV655" s="201" t="s">
        <v>135</v>
      </c>
      <c r="AW655" s="202">
        <f>COUNTA($G$3:G655)</f>
        <v>653</v>
      </c>
      <c r="AY655" s="8">
        <f>VLOOKUP($G655,Összesítő!$B:$F,3,FALSE)</f>
        <v>3185</v>
      </c>
      <c r="AZ655" s="8">
        <f t="shared" si="2025"/>
        <v>0</v>
      </c>
      <c r="BA655" s="5">
        <f t="shared" si="2026"/>
        <v>1</v>
      </c>
      <c r="BB655" s="5" t="str">
        <f t="shared" si="2027"/>
        <v>H</v>
      </c>
      <c r="BC655" s="5">
        <f t="shared" si="2028"/>
        <v>0</v>
      </c>
      <c r="BD655" s="5">
        <f t="shared" si="2029"/>
        <v>0</v>
      </c>
      <c r="BE655" s="5">
        <f t="shared" si="2030"/>
        <v>0</v>
      </c>
      <c r="BF655" s="8" t="str">
        <f t="shared" si="2031"/>
        <v>Nem rövidtávú a feladat.</v>
      </c>
      <c r="BG655" s="5">
        <f t="shared" si="2032"/>
        <v>1</v>
      </c>
      <c r="BH655" s="5">
        <f t="shared" si="2033"/>
        <v>1</v>
      </c>
      <c r="BI655" s="5">
        <f t="shared" si="2034"/>
        <v>1</v>
      </c>
      <c r="BJ655" s="5">
        <f t="shared" si="2035"/>
        <v>1</v>
      </c>
      <c r="BK655" s="5">
        <f t="shared" si="2036"/>
        <v>1</v>
      </c>
      <c r="BL655" s="4" t="str">
        <f t="shared" si="2037"/>
        <v>Forráshiányos a feladat!</v>
      </c>
      <c r="BM655" s="5">
        <f t="shared" si="2038"/>
        <v>0</v>
      </c>
      <c r="BN655" s="5">
        <f t="shared" si="2039"/>
        <v>1</v>
      </c>
      <c r="BO655" s="5">
        <f t="shared" si="2040"/>
        <v>0</v>
      </c>
      <c r="BP655" s="5">
        <f t="shared" si="2041"/>
        <v>0</v>
      </c>
      <c r="BQ655" s="5">
        <f t="shared" si="2042"/>
        <v>0</v>
      </c>
      <c r="BR655" s="8">
        <f t="shared" si="2043"/>
        <v>0</v>
      </c>
      <c r="BS655" s="5">
        <f t="shared" si="2044"/>
        <v>0</v>
      </c>
      <c r="BT655" s="5">
        <f t="shared" si="2045"/>
        <v>0</v>
      </c>
      <c r="BU655" s="5">
        <f t="shared" si="2046"/>
        <v>1</v>
      </c>
      <c r="BV655" s="5">
        <f t="shared" si="2047"/>
        <v>1</v>
      </c>
      <c r="BW655" s="5">
        <f t="shared" si="2048"/>
        <v>1</v>
      </c>
      <c r="BX655" s="5">
        <f t="shared" si="2049"/>
        <v>1</v>
      </c>
      <c r="BY655" s="5">
        <f t="shared" si="2050"/>
        <v>1</v>
      </c>
      <c r="BZ655" s="5">
        <f t="shared" si="2051"/>
        <v>1</v>
      </c>
      <c r="CA655" s="5">
        <f t="shared" si="2052"/>
        <v>1</v>
      </c>
      <c r="CB655" s="5">
        <f t="shared" si="2053"/>
        <v>1</v>
      </c>
      <c r="CC655" s="5">
        <f t="shared" si="2054"/>
        <v>1</v>
      </c>
      <c r="CD655" s="5" t="str">
        <f t="shared" si="2055"/>
        <v>?</v>
      </c>
      <c r="CE655" s="4" t="str">
        <f t="shared" si="2056"/>
        <v>Kitöltés rendben!</v>
      </c>
      <c r="CF655" s="5">
        <f t="shared" si="2057"/>
        <v>1</v>
      </c>
      <c r="CG655" s="5">
        <f t="shared" si="2058"/>
        <v>0</v>
      </c>
      <c r="CH655" s="5">
        <f t="shared" si="2059"/>
        <v>1</v>
      </c>
    </row>
    <row r="656" spans="1:86" s="2" customFormat="1" ht="30.2" customHeight="1" x14ac:dyDescent="0.25">
      <c r="A656" s="1" t="str">
        <f t="shared" ref="A656:A668" si="2061">IF($G656="","Nincs VKR kiválasztva!",CE656)</f>
        <v>Kitöltés rendben!</v>
      </c>
      <c r="B656" s="200">
        <v>2</v>
      </c>
      <c r="C656" s="199" t="s">
        <v>50</v>
      </c>
      <c r="D656" s="201" t="s">
        <v>859</v>
      </c>
      <c r="E656" s="201" t="s">
        <v>201</v>
      </c>
      <c r="F656" s="202" t="str">
        <f>VLOOKUP($G656,Összesítő!$B:$F,2,FALSE)</f>
        <v>21-32054-1-048-01-10</v>
      </c>
      <c r="G656" s="199" t="s">
        <v>280</v>
      </c>
      <c r="H656" s="202" t="str">
        <f>AY656&amp;"_"&amp;AW656&amp;"_FIV_"&amp;LEFT(Előlap!$B$6,4)</f>
        <v>3185_654_FIV_2026</v>
      </c>
      <c r="I656" s="202" t="str">
        <f>VLOOKUP($G656,Összesítő!$B:$F,5,FALSE)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6" s="202" t="str">
        <f>VLOOKUP($G656,Összesítő!$B:$F,4,FALSE)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6" s="6">
        <f t="shared" si="2060"/>
        <v>5000</v>
      </c>
      <c r="L656" s="200">
        <v>2029</v>
      </c>
      <c r="M656" s="200">
        <v>2029</v>
      </c>
      <c r="N656" s="12">
        <v>0</v>
      </c>
      <c r="O656" s="7">
        <v>5000</v>
      </c>
      <c r="P656" s="7">
        <v>0</v>
      </c>
      <c r="R656" s="7">
        <v>0</v>
      </c>
      <c r="S656" s="7">
        <v>0</v>
      </c>
      <c r="T656" s="7">
        <v>0</v>
      </c>
      <c r="U656" s="7">
        <v>0</v>
      </c>
      <c r="V656" s="7">
        <v>0</v>
      </c>
      <c r="W656" s="7">
        <v>0</v>
      </c>
      <c r="X656" s="7">
        <v>0</v>
      </c>
      <c r="Y656" s="7">
        <v>0</v>
      </c>
      <c r="Z656" s="7">
        <v>0</v>
      </c>
      <c r="AA656" s="7">
        <v>0</v>
      </c>
      <c r="AB656" s="7">
        <v>0</v>
      </c>
      <c r="AC656" s="6">
        <f t="shared" ref="AC656:AC668" si="2062">SUM(R656:AB656)</f>
        <v>0</v>
      </c>
      <c r="AD656" s="3" t="str">
        <f t="shared" ref="AD656:AD668" si="2063">IF($G656="","Nincs VKR kiválasztva!",IF(BA656=0,"Hiányos kitöltés!",BF656))</f>
        <v>Nem rövidtávú a feladat.</v>
      </c>
      <c r="AF656" s="7">
        <v>0</v>
      </c>
      <c r="AG656" s="7">
        <v>0</v>
      </c>
      <c r="AH656" s="7">
        <v>0</v>
      </c>
      <c r="AI656" s="7">
        <v>0</v>
      </c>
      <c r="AJ656" s="7">
        <v>0</v>
      </c>
      <c r="AK656" s="7">
        <v>0</v>
      </c>
      <c r="AL656" s="7">
        <v>0</v>
      </c>
      <c r="AM656" s="7">
        <v>0</v>
      </c>
      <c r="AN656" s="7">
        <v>0</v>
      </c>
      <c r="AO656" s="7">
        <v>0</v>
      </c>
      <c r="AP656" s="7">
        <v>0</v>
      </c>
      <c r="AQ656" s="6">
        <f t="shared" ref="AQ656:AQ668" si="2064">SUM(AF656:AP656)</f>
        <v>0</v>
      </c>
      <c r="AR656" s="199" t="s">
        <v>205</v>
      </c>
      <c r="AS656" s="3" t="str">
        <f t="shared" ref="AS656:AS668" si="2065">IF($G656="","Nincs VKR kiválasztva!",IF($BA656=0,"Hiányos kitöltés!",IF($BN656=0,"Nem hosszútávú a feladat.",$BL656)))</f>
        <v>Forráshiányos a feladat!</v>
      </c>
      <c r="AU656" s="201" t="s">
        <v>135</v>
      </c>
      <c r="AV656" s="201" t="s">
        <v>135</v>
      </c>
      <c r="AW656" s="202">
        <f>COUNTA($G$3:G656)</f>
        <v>654</v>
      </c>
      <c r="AY656" s="8">
        <f>VLOOKUP($G656,Összesítő!$B:$F,3,FALSE)</f>
        <v>3185</v>
      </c>
      <c r="AZ656" s="8">
        <f t="shared" ref="AZ656:AZ668" si="2066">LEN($AU656)</f>
        <v>0</v>
      </c>
      <c r="BA656" s="5">
        <f t="shared" ref="BA656:BA668" si="2067">IF(OR($B656="",$C656="",$D656="",$E656="",$F656="",$L656="",$M656="",$N656="",$O656="",$P656=""),0,1)</f>
        <v>1</v>
      </c>
      <c r="BB656" s="5" t="str">
        <f t="shared" ref="BB656:BB668" si="2068">IF($F656="",0,IF(AND($L656=2027,$M656=2027),"R",IF(AND($L656=2027,$M656&gt;2027),"RH",IF(AND($L656&gt;2027,$M656&gt;2027),"H","x"))))</f>
        <v>H</v>
      </c>
      <c r="BC656" s="5">
        <f t="shared" ref="BC656:BC668" si="2069">IF(OR(BB656="R",BB656="RH"),1,0)</f>
        <v>0</v>
      </c>
      <c r="BD656" s="5">
        <f t="shared" ref="BD656:BD668" si="2070">IF(AND($BB656="R",$O656&gt;0),1,IF(AND($BB656="H",$N656&gt;0),1,0))</f>
        <v>0</v>
      </c>
      <c r="BE656" s="5">
        <f t="shared" ref="BE656:BE668" si="2071">IF($AC656&lt;$N656,1,IF($AC656=$N656,0))</f>
        <v>0</v>
      </c>
      <c r="BF656" s="8" t="str">
        <f t="shared" ref="BF656:BF668" si="2072">IF($L656&gt;2027,"Nem rövidtávú a feladat.",IF($BE656=1,"Az I. ütem nem lehet forráshiányos!",IF($AC656&gt;$N656,"Többlet forrást jelölt meg az I. ütemnél! A forrás ne legyen több a költségnél.",IF($AC656=$N656,"A forrás egyenlő a költséggel (I.ütem).",0))))</f>
        <v>Nem rövidtávú a feladat.</v>
      </c>
      <c r="BG656" s="5">
        <f t="shared" ref="BG656:BG668" si="2073">IF(AND($R656&lt;&gt;"",$S656&lt;&gt;"",$T656&lt;&gt;"",$U656&lt;&gt;"",$V656&lt;&gt;"",$W656&lt;&gt;"",$X656&lt;&gt;"",$Y656&lt;&gt;"",$Z656&lt;&gt;"",$AA656&lt;&gt;"",$AB656&lt;&gt;""),1,0)</f>
        <v>1</v>
      </c>
      <c r="BH656" s="5">
        <f t="shared" ref="BH656:BH668" si="2074">IF(AND($BG656=1,$N656=$AC656),1,0)</f>
        <v>1</v>
      </c>
      <c r="BI656" s="5">
        <f t="shared" ref="BI656:BI668" si="2075">IF($AQ656&lt;$O656,1,0)</f>
        <v>1</v>
      </c>
      <c r="BJ656" s="5">
        <f t="shared" ref="BJ656:BJ668" si="2076">IF(AND($AF656&lt;&gt;"",$AG656&lt;&gt;"",$AH656&lt;&gt;"",$AI656&lt;&gt;"",$AJ656&lt;&gt;"",$AK656&lt;&gt;"",$AL656&lt;&gt;"",$AM656&lt;&gt;"",$AN656&lt;&gt;"",$AO656&lt;&gt;"",$AP656&lt;&gt;""),1,0)</f>
        <v>1</v>
      </c>
      <c r="BK656" s="5">
        <f t="shared" ref="BK656:BK668" si="2077">IF(AND($BJ656=1,$O656=$AQ656),1,IF(AND($BJ656=1,$O656&gt;$AQ656,AR656="igen"),1,0))</f>
        <v>1</v>
      </c>
      <c r="BL656" s="4" t="str">
        <f t="shared" ref="BL656:BL668" si="2078">IF($M656&lt;2028,"Nem hosszútávú a feladat.",IF(AND($BI656=1,$AR656="nem"),"Forráshiányos a feladat? Jelölje az AR-oszlopban!",IF(AND($BI656=0,$AR656="igen"),"Forráshiányosnak jelölte a feladat az AR-oszlopban, de a forrás költség adatok alapnján nem az!",IF(AND($BI656=1,$AR656="igen"),"Forráshiányos a feladat!",IF($AQ656&gt;$O656,"Többlet forrást jelölt meg a II. ütemnél! A forrás ne legyen több a költségnél.",IF($AQ656=$O656,"A forrás egyenlő a költséggel (II.ütem).",0))))))</f>
        <v>Forráshiányos a feladat!</v>
      </c>
      <c r="BM656" s="5">
        <f t="shared" ref="BM656:BM668" si="2079">IF($M656&lt;2028,1,0)</f>
        <v>0</v>
      </c>
      <c r="BN656" s="5">
        <f t="shared" ref="BN656:BN668" si="2080">IF($M656&gt;2027,1,0)</f>
        <v>1</v>
      </c>
      <c r="BO656" s="5">
        <f t="shared" ref="BO656:BO668" si="2081">IF(AND($BM656=1,$N656=0),1,0)</f>
        <v>0</v>
      </c>
      <c r="BP656" s="5">
        <f t="shared" ref="BP656:BP668" si="2082">IF(AND($BN656=1,$O656=0),1,0)</f>
        <v>0</v>
      </c>
      <c r="BQ656" s="5">
        <f t="shared" ref="BQ656:BQ668" si="2083">IF(AND($BB656="R",$N656=0,$AZ656&gt;29),1,IF(AND($BB656="RH",$N656=0,$AZ656&gt;29),1,0))</f>
        <v>0</v>
      </c>
      <c r="BR656" s="8">
        <f t="shared" ref="BR656:BR668" si="2084">IF($BN656=0,"Nincs hosszútávú terv!",IF(AND($BB656="H",$O656=0,$AZ656=0),"Nullás a hosszútávú feladat és nincs hozzá indoklás!",IF(AND($BB656="RH",$O656=0,$AZ656=0),"Nullás a hosszútávú feladat és nincs hozzá indoklás!",IF(AND($BB656="R",$O656=0,$AZ656&lt;300),"Nullás a hosszútávú feladat és rövid hozzá az indoklás!",IF(AND($BB656="RH",$O656=0,$AZ656&lt;300),"Nullás a hosszútávú feladat és rövid hozzá az indoklás!",0)))))</f>
        <v>0</v>
      </c>
      <c r="BS656" s="5">
        <f t="shared" ref="BS656:BS668" si="2085">IF(AND($BB656="R",$N656=0,$AZ656&gt;29),1,IF(AND($BB656="RH",$N656=0,$AZ656&gt;29),1,0))</f>
        <v>0</v>
      </c>
      <c r="BT656" s="5">
        <f t="shared" ref="BT656:BT668" si="2086">IF(AND($BB656="H",$O656=0,$AZ656&gt;29),1,IF(AND($BB656="RH",$O656=0,$AZ656&gt;29),1,0))</f>
        <v>0</v>
      </c>
      <c r="BU656" s="5">
        <f t="shared" ref="BU656:BU668" si="2087">IF($B656="",0,1)</f>
        <v>1</v>
      </c>
      <c r="BV656" s="5">
        <f t="shared" ref="BV656:BV668" si="2088">IF($C656="",0,1)</f>
        <v>1</v>
      </c>
      <c r="BW656" s="5">
        <f t="shared" ref="BW656:BW668" si="2089">IF($D656="",0,1)</f>
        <v>1</v>
      </c>
      <c r="BX656" s="5">
        <f t="shared" ref="BX656:BX668" si="2090">IF($E656="",0,1)</f>
        <v>1</v>
      </c>
      <c r="BY656" s="5">
        <f t="shared" ref="BY656:BY668" si="2091">IF($L656="",0,1)</f>
        <v>1</v>
      </c>
      <c r="BZ656" s="5">
        <f t="shared" ref="BZ656:BZ668" si="2092">IF($M656="",0,1)</f>
        <v>1</v>
      </c>
      <c r="CA656" s="5">
        <f t="shared" ref="CA656:CA668" si="2093">IF($N656="",0,1)</f>
        <v>1</v>
      </c>
      <c r="CB656" s="5">
        <f t="shared" ref="CB656:CB668" si="2094">IF($O656="",0,1)</f>
        <v>1</v>
      </c>
      <c r="CC656" s="5">
        <f t="shared" ref="CC656:CC668" si="2095">IF($P656="",0,1)</f>
        <v>1</v>
      </c>
      <c r="CD656" s="5" t="str">
        <f t="shared" ref="CD656:CD668" si="2096">IF(AND($BA656=0,$BU656=0),"Hiányos kitöltés! (B-oszlop üres)",IF(AND($BA656=0,$BV656=0),"Hiányos kitöltés! (C-oszlop üres)",IF(AND($BA656=0,$BW656=0),"Hiányos kitöltés! (D-oszlop üres)",IF(AND($BA656=0,$BX656=0),"Hiányos kitöltés! (E-oszlop üres)",IF(AND($BA656=0,$BY656=0),"Hiányos kitöltés! (L-oszlop üres)",IF(AND($BA656=0,$BZ656=0),"Hiányos kitöltés! (M-oszlop üres)",IF(AND($BA656=0,$CA656=0),"Hiányos kitöltés! (N-oszlop üres)",IF(AND($BA656=0,$CB656=0),"Hiányos kitöltés! (O-oszlop üres)",IF(AND($BA656=0,$CC656=0),"Hiányos kitöltés! (P-oszlop üres)",IF(AND($BA656=0,$BG656=0),"Hiányos kitöltés! (I.ütem forrása hiányos!","?"))))))))))</f>
        <v>?</v>
      </c>
      <c r="CE656" s="4" t="str">
        <f t="shared" ref="CE656:CE668" si="2097">IF($BA656=0,$CD656,IF($BG656=0,"I. ütem forrása nincs kitöltve!",IF($BJ656=0,"II. ütem forrása nincs kitöltve!",IF($BD656=1,"Költségek üteme nem megfelelő (az időtartam és a költség üteme eltér)!",IF(AND(BH656=0,$BA656=1,$BJ656=1,$BD656=1),"Kötelező cellák kitöltve, de az I. ütem forrása hibás!",IF(AND(BJ656=0,$BA656=1,$BJ656=1,$BD656=1),"Kötelező cellák kitöltve, de a II. ütem forrása hibás!",IF(AND($BO656=1,$AZ656&lt;30),"Nullás a rövidtávú feladat és rövid (hiányzik) a hozzá tartozó indoklás!",IF(AND($BP656=1,$AZ656&lt;30),"Nullás a hosszútávú feladat és rövid (hiányzik) a hozzá tartozó indoklás!",IF(AND(BN656=1,C656="2011_RENDKÍVÜLI"),"II. ütemre nem tervezhet Rendkívüli feladatot!",IF(BH656=0,AD656,IF(BK656=0,AS656,IF(AND(BC656=1,$P656&gt;$N656),"EM rendelet 2. melléklet terhére elszámolt költség nem lehet nagyobb az I. ütemre tervezett tényleges költségnél!",IF($AC656&gt;$N656,"Többlet forrást jelölt meg az I. ütemnél! A forrás ne legyen több a költségnél.",IF($AQ656&gt;$O656,"Többlet forrást jelölt meg a II. ütemnél! A forrás ne legyen több a költségnél.","Kitöltés rendben!"))))))))))))))</f>
        <v>Kitöltés rendben!</v>
      </c>
      <c r="CF656" s="5">
        <f t="shared" ref="CF656:CF668" si="2098">IF(A656="Kitöltés rendben!",1,0)</f>
        <v>1</v>
      </c>
      <c r="CG656" s="5">
        <f t="shared" ref="CG656:CG668" si="2099">IF(AND($BB656="R",$CF656=1),1,IF(AND($BB656="RH",$CF656=1),1,0))</f>
        <v>0</v>
      </c>
      <c r="CH656" s="5">
        <f t="shared" ref="CH656:CH668" si="2100">IF(AND($BB656="H",$CF656=1),1,IF(AND($BB656="RH",$CF656=1),1,0))</f>
        <v>1</v>
      </c>
    </row>
    <row r="657" spans="1:86" s="2" customFormat="1" ht="30.2" customHeight="1" x14ac:dyDescent="0.25">
      <c r="A657" s="1" t="str">
        <f t="shared" si="2061"/>
        <v>Kitöltés rendben!</v>
      </c>
      <c r="B657" s="200">
        <v>2</v>
      </c>
      <c r="C657" s="199" t="s">
        <v>50</v>
      </c>
      <c r="D657" s="201" t="s">
        <v>860</v>
      </c>
      <c r="E657" s="201" t="s">
        <v>201</v>
      </c>
      <c r="F657" s="202" t="str">
        <f>VLOOKUP($G657,Összesítő!$B:$F,2,FALSE)</f>
        <v>21-32054-1-048-01-10</v>
      </c>
      <c r="G657" s="199" t="s">
        <v>280</v>
      </c>
      <c r="H657" s="202" t="str">
        <f>AY657&amp;"_"&amp;AW657&amp;"_FIV_"&amp;LEFT(Előlap!$B$6,4)</f>
        <v>3185_655_FIV_2026</v>
      </c>
      <c r="I657" s="202" t="str">
        <f>VLOOKUP($G657,Összesítő!$B:$F,5,FALSE)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7" s="202" t="str">
        <f>VLOOKUP($G657,Összesítő!$B:$F,4,FALSE)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7" s="6">
        <f t="shared" si="2060"/>
        <v>9500</v>
      </c>
      <c r="L657" s="200">
        <v>2029</v>
      </c>
      <c r="M657" s="200">
        <v>2029</v>
      </c>
      <c r="N657" s="12">
        <v>0</v>
      </c>
      <c r="O657" s="7">
        <v>9500</v>
      </c>
      <c r="P657" s="7">
        <v>0</v>
      </c>
      <c r="R657" s="7">
        <v>0</v>
      </c>
      <c r="S657" s="7">
        <v>0</v>
      </c>
      <c r="T657" s="7">
        <v>0</v>
      </c>
      <c r="U657" s="7">
        <v>0</v>
      </c>
      <c r="V657" s="7">
        <v>0</v>
      </c>
      <c r="W657" s="7">
        <v>0</v>
      </c>
      <c r="X657" s="7">
        <v>0</v>
      </c>
      <c r="Y657" s="7">
        <v>0</v>
      </c>
      <c r="Z657" s="7">
        <v>0</v>
      </c>
      <c r="AA657" s="7">
        <v>0</v>
      </c>
      <c r="AB657" s="7">
        <v>0</v>
      </c>
      <c r="AC657" s="6">
        <f t="shared" si="2062"/>
        <v>0</v>
      </c>
      <c r="AD657" s="3" t="str">
        <f t="shared" si="2063"/>
        <v>Nem rövidtávú a feladat.</v>
      </c>
      <c r="AF657" s="7">
        <v>0</v>
      </c>
      <c r="AG657" s="7">
        <v>0</v>
      </c>
      <c r="AH657" s="7">
        <v>0</v>
      </c>
      <c r="AI657" s="7">
        <v>0</v>
      </c>
      <c r="AJ657" s="7">
        <v>0</v>
      </c>
      <c r="AK657" s="7">
        <v>0</v>
      </c>
      <c r="AL657" s="7">
        <v>0</v>
      </c>
      <c r="AM657" s="7">
        <v>0</v>
      </c>
      <c r="AN657" s="7">
        <v>0</v>
      </c>
      <c r="AO657" s="7">
        <v>0</v>
      </c>
      <c r="AP657" s="7">
        <v>0</v>
      </c>
      <c r="AQ657" s="6">
        <f t="shared" si="2064"/>
        <v>0</v>
      </c>
      <c r="AR657" s="199" t="s">
        <v>205</v>
      </c>
      <c r="AS657" s="3" t="str">
        <f t="shared" si="2065"/>
        <v>Forráshiányos a feladat!</v>
      </c>
      <c r="AU657" s="201" t="s">
        <v>135</v>
      </c>
      <c r="AV657" s="201" t="s">
        <v>135</v>
      </c>
      <c r="AW657" s="202">
        <f>COUNTA($G$3:G657)</f>
        <v>655</v>
      </c>
      <c r="AY657" s="8">
        <f>VLOOKUP($G657,Összesítő!$B:$F,3,FALSE)</f>
        <v>3185</v>
      </c>
      <c r="AZ657" s="8">
        <f t="shared" si="2066"/>
        <v>0</v>
      </c>
      <c r="BA657" s="5">
        <f t="shared" si="2067"/>
        <v>1</v>
      </c>
      <c r="BB657" s="5" t="str">
        <f t="shared" si="2068"/>
        <v>H</v>
      </c>
      <c r="BC657" s="5">
        <f t="shared" si="2069"/>
        <v>0</v>
      </c>
      <c r="BD657" s="5">
        <f t="shared" si="2070"/>
        <v>0</v>
      </c>
      <c r="BE657" s="5">
        <f t="shared" si="2071"/>
        <v>0</v>
      </c>
      <c r="BF657" s="8" t="str">
        <f t="shared" si="2072"/>
        <v>Nem rövidtávú a feladat.</v>
      </c>
      <c r="BG657" s="5">
        <f t="shared" si="2073"/>
        <v>1</v>
      </c>
      <c r="BH657" s="5">
        <f t="shared" si="2074"/>
        <v>1</v>
      </c>
      <c r="BI657" s="5">
        <f t="shared" si="2075"/>
        <v>1</v>
      </c>
      <c r="BJ657" s="5">
        <f t="shared" si="2076"/>
        <v>1</v>
      </c>
      <c r="BK657" s="5">
        <f t="shared" si="2077"/>
        <v>1</v>
      </c>
      <c r="BL657" s="4" t="str">
        <f t="shared" si="2078"/>
        <v>Forráshiányos a feladat!</v>
      </c>
      <c r="BM657" s="5">
        <f t="shared" si="2079"/>
        <v>0</v>
      </c>
      <c r="BN657" s="5">
        <f t="shared" si="2080"/>
        <v>1</v>
      </c>
      <c r="BO657" s="5">
        <f t="shared" si="2081"/>
        <v>0</v>
      </c>
      <c r="BP657" s="5">
        <f t="shared" si="2082"/>
        <v>0</v>
      </c>
      <c r="BQ657" s="5">
        <f t="shared" si="2083"/>
        <v>0</v>
      </c>
      <c r="BR657" s="8">
        <f t="shared" si="2084"/>
        <v>0</v>
      </c>
      <c r="BS657" s="5">
        <f t="shared" si="2085"/>
        <v>0</v>
      </c>
      <c r="BT657" s="5">
        <f t="shared" si="2086"/>
        <v>0</v>
      </c>
      <c r="BU657" s="5">
        <f t="shared" si="2087"/>
        <v>1</v>
      </c>
      <c r="BV657" s="5">
        <f t="shared" si="2088"/>
        <v>1</v>
      </c>
      <c r="BW657" s="5">
        <f t="shared" si="2089"/>
        <v>1</v>
      </c>
      <c r="BX657" s="5">
        <f t="shared" si="2090"/>
        <v>1</v>
      </c>
      <c r="BY657" s="5">
        <f t="shared" si="2091"/>
        <v>1</v>
      </c>
      <c r="BZ657" s="5">
        <f t="shared" si="2092"/>
        <v>1</v>
      </c>
      <c r="CA657" s="5">
        <f t="shared" si="2093"/>
        <v>1</v>
      </c>
      <c r="CB657" s="5">
        <f t="shared" si="2094"/>
        <v>1</v>
      </c>
      <c r="CC657" s="5">
        <f t="shared" si="2095"/>
        <v>1</v>
      </c>
      <c r="CD657" s="5" t="str">
        <f t="shared" si="2096"/>
        <v>?</v>
      </c>
      <c r="CE657" s="4" t="str">
        <f t="shared" si="2097"/>
        <v>Kitöltés rendben!</v>
      </c>
      <c r="CF657" s="5">
        <f t="shared" si="2098"/>
        <v>1</v>
      </c>
      <c r="CG657" s="5">
        <f t="shared" si="2099"/>
        <v>0</v>
      </c>
      <c r="CH657" s="5">
        <f t="shared" si="2100"/>
        <v>1</v>
      </c>
    </row>
    <row r="658" spans="1:86" s="2" customFormat="1" ht="30.2" customHeight="1" x14ac:dyDescent="0.25">
      <c r="A658" s="1" t="str">
        <f t="shared" si="2061"/>
        <v>Kitöltés rendben!</v>
      </c>
      <c r="B658" s="200">
        <v>2</v>
      </c>
      <c r="C658" s="199" t="s">
        <v>50</v>
      </c>
      <c r="D658" s="201" t="s">
        <v>861</v>
      </c>
      <c r="E658" s="201" t="s">
        <v>201</v>
      </c>
      <c r="F658" s="202" t="str">
        <f>VLOOKUP($G658,Összesítő!$B:$F,2,FALSE)</f>
        <v>21-32054-1-048-01-10</v>
      </c>
      <c r="G658" s="199" t="s">
        <v>280</v>
      </c>
      <c r="H658" s="202" t="str">
        <f>AY658&amp;"_"&amp;AW658&amp;"_FIV_"&amp;LEFT(Előlap!$B$6,4)</f>
        <v>3185_656_FIV_2026</v>
      </c>
      <c r="I658" s="202" t="str">
        <f>VLOOKUP($G658,Összesítő!$B:$F,5,FALSE)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8" s="202" t="str">
        <f>VLOOKUP($G658,Összesítő!$B:$F,4,FALSE)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8" s="6">
        <f t="shared" si="2060"/>
        <v>5000</v>
      </c>
      <c r="L658" s="200">
        <v>2029</v>
      </c>
      <c r="M658" s="200">
        <v>2029</v>
      </c>
      <c r="N658" s="12">
        <v>0</v>
      </c>
      <c r="O658" s="7">
        <v>5000</v>
      </c>
      <c r="P658" s="7">
        <v>0</v>
      </c>
      <c r="R658" s="7">
        <v>0</v>
      </c>
      <c r="S658" s="7">
        <v>0</v>
      </c>
      <c r="T658" s="7">
        <v>0</v>
      </c>
      <c r="U658" s="7">
        <v>0</v>
      </c>
      <c r="V658" s="7">
        <v>0</v>
      </c>
      <c r="W658" s="7">
        <v>0</v>
      </c>
      <c r="X658" s="7">
        <v>0</v>
      </c>
      <c r="Y658" s="7">
        <v>0</v>
      </c>
      <c r="Z658" s="7">
        <v>0</v>
      </c>
      <c r="AA658" s="7">
        <v>0</v>
      </c>
      <c r="AB658" s="7">
        <v>0</v>
      </c>
      <c r="AC658" s="6">
        <f t="shared" si="2062"/>
        <v>0</v>
      </c>
      <c r="AD658" s="3" t="str">
        <f t="shared" si="2063"/>
        <v>Nem rövidtávú a feladat.</v>
      </c>
      <c r="AF658" s="7">
        <v>0</v>
      </c>
      <c r="AG658" s="7">
        <v>0</v>
      </c>
      <c r="AH658" s="7">
        <v>0</v>
      </c>
      <c r="AI658" s="7">
        <v>0</v>
      </c>
      <c r="AJ658" s="7">
        <v>0</v>
      </c>
      <c r="AK658" s="7">
        <v>0</v>
      </c>
      <c r="AL658" s="7">
        <v>0</v>
      </c>
      <c r="AM658" s="7">
        <v>0</v>
      </c>
      <c r="AN658" s="7">
        <v>0</v>
      </c>
      <c r="AO658" s="7">
        <v>0</v>
      </c>
      <c r="AP658" s="7">
        <v>0</v>
      </c>
      <c r="AQ658" s="6">
        <f t="shared" si="2064"/>
        <v>0</v>
      </c>
      <c r="AR658" s="199" t="s">
        <v>205</v>
      </c>
      <c r="AS658" s="3" t="str">
        <f t="shared" si="2065"/>
        <v>Forráshiányos a feladat!</v>
      </c>
      <c r="AU658" s="201" t="s">
        <v>135</v>
      </c>
      <c r="AV658" s="201" t="s">
        <v>135</v>
      </c>
      <c r="AW658" s="202">
        <f>COUNTA($G$3:G658)</f>
        <v>656</v>
      </c>
      <c r="AY658" s="8">
        <f>VLOOKUP($G658,Összesítő!$B:$F,3,FALSE)</f>
        <v>3185</v>
      </c>
      <c r="AZ658" s="8">
        <f t="shared" si="2066"/>
        <v>0</v>
      </c>
      <c r="BA658" s="5">
        <f t="shared" si="2067"/>
        <v>1</v>
      </c>
      <c r="BB658" s="5" t="str">
        <f t="shared" si="2068"/>
        <v>H</v>
      </c>
      <c r="BC658" s="5">
        <f t="shared" si="2069"/>
        <v>0</v>
      </c>
      <c r="BD658" s="5">
        <f t="shared" si="2070"/>
        <v>0</v>
      </c>
      <c r="BE658" s="5">
        <f t="shared" si="2071"/>
        <v>0</v>
      </c>
      <c r="BF658" s="8" t="str">
        <f t="shared" si="2072"/>
        <v>Nem rövidtávú a feladat.</v>
      </c>
      <c r="BG658" s="5">
        <f t="shared" si="2073"/>
        <v>1</v>
      </c>
      <c r="BH658" s="5">
        <f t="shared" si="2074"/>
        <v>1</v>
      </c>
      <c r="BI658" s="5">
        <f t="shared" si="2075"/>
        <v>1</v>
      </c>
      <c r="BJ658" s="5">
        <f t="shared" si="2076"/>
        <v>1</v>
      </c>
      <c r="BK658" s="5">
        <f t="shared" si="2077"/>
        <v>1</v>
      </c>
      <c r="BL658" s="4" t="str">
        <f t="shared" si="2078"/>
        <v>Forráshiányos a feladat!</v>
      </c>
      <c r="BM658" s="5">
        <f t="shared" si="2079"/>
        <v>0</v>
      </c>
      <c r="BN658" s="5">
        <f t="shared" si="2080"/>
        <v>1</v>
      </c>
      <c r="BO658" s="5">
        <f t="shared" si="2081"/>
        <v>0</v>
      </c>
      <c r="BP658" s="5">
        <f t="shared" si="2082"/>
        <v>0</v>
      </c>
      <c r="BQ658" s="5">
        <f t="shared" si="2083"/>
        <v>0</v>
      </c>
      <c r="BR658" s="8">
        <f t="shared" si="2084"/>
        <v>0</v>
      </c>
      <c r="BS658" s="5">
        <f t="shared" si="2085"/>
        <v>0</v>
      </c>
      <c r="BT658" s="5">
        <f t="shared" si="2086"/>
        <v>0</v>
      </c>
      <c r="BU658" s="5">
        <f t="shared" si="2087"/>
        <v>1</v>
      </c>
      <c r="BV658" s="5">
        <f t="shared" si="2088"/>
        <v>1</v>
      </c>
      <c r="BW658" s="5">
        <f t="shared" si="2089"/>
        <v>1</v>
      </c>
      <c r="BX658" s="5">
        <f t="shared" si="2090"/>
        <v>1</v>
      </c>
      <c r="BY658" s="5">
        <f t="shared" si="2091"/>
        <v>1</v>
      </c>
      <c r="BZ658" s="5">
        <f t="shared" si="2092"/>
        <v>1</v>
      </c>
      <c r="CA658" s="5">
        <f t="shared" si="2093"/>
        <v>1</v>
      </c>
      <c r="CB658" s="5">
        <f t="shared" si="2094"/>
        <v>1</v>
      </c>
      <c r="CC658" s="5">
        <f t="shared" si="2095"/>
        <v>1</v>
      </c>
      <c r="CD658" s="5" t="str">
        <f t="shared" si="2096"/>
        <v>?</v>
      </c>
      <c r="CE658" s="4" t="str">
        <f t="shared" si="2097"/>
        <v>Kitöltés rendben!</v>
      </c>
      <c r="CF658" s="5">
        <f t="shared" si="2098"/>
        <v>1</v>
      </c>
      <c r="CG658" s="5">
        <f t="shared" si="2099"/>
        <v>0</v>
      </c>
      <c r="CH658" s="5">
        <f t="shared" si="2100"/>
        <v>1</v>
      </c>
    </row>
    <row r="659" spans="1:86" s="2" customFormat="1" ht="30.2" customHeight="1" x14ac:dyDescent="0.25">
      <c r="A659" s="1" t="str">
        <f t="shared" si="2061"/>
        <v>Kitöltés rendben!</v>
      </c>
      <c r="B659" s="200">
        <v>2</v>
      </c>
      <c r="C659" s="199" t="s">
        <v>50</v>
      </c>
      <c r="D659" s="201" t="s">
        <v>862</v>
      </c>
      <c r="E659" s="201" t="s">
        <v>201</v>
      </c>
      <c r="F659" s="202" t="str">
        <f>VLOOKUP($G659,Összesítő!$B:$F,2,FALSE)</f>
        <v>21-32054-1-048-01-10</v>
      </c>
      <c r="G659" s="199" t="s">
        <v>280</v>
      </c>
      <c r="H659" s="202" t="str">
        <f>AY659&amp;"_"&amp;AW659&amp;"_FIV_"&amp;LEFT(Előlap!$B$6,4)</f>
        <v>3185_657_FIV_2026</v>
      </c>
      <c r="I659" s="202" t="str">
        <f>VLOOKUP($G659,Összesítő!$B:$F,5,FALSE)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59" s="202" t="str">
        <f>VLOOKUP($G659,Összesítő!$B:$F,4,FALSE)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59" s="6">
        <f t="shared" si="2060"/>
        <v>1000</v>
      </c>
      <c r="L659" s="200">
        <v>2029</v>
      </c>
      <c r="M659" s="200">
        <v>2029</v>
      </c>
      <c r="N659" s="12">
        <v>0</v>
      </c>
      <c r="O659" s="7">
        <v>1000</v>
      </c>
      <c r="P659" s="7">
        <v>0</v>
      </c>
      <c r="R659" s="7">
        <v>0</v>
      </c>
      <c r="S659" s="7">
        <v>0</v>
      </c>
      <c r="T659" s="7">
        <v>0</v>
      </c>
      <c r="U659" s="7">
        <v>0</v>
      </c>
      <c r="V659" s="7">
        <v>0</v>
      </c>
      <c r="W659" s="7">
        <v>0</v>
      </c>
      <c r="X659" s="7">
        <v>0</v>
      </c>
      <c r="Y659" s="7">
        <v>0</v>
      </c>
      <c r="Z659" s="7">
        <v>0</v>
      </c>
      <c r="AA659" s="7">
        <v>0</v>
      </c>
      <c r="AB659" s="7">
        <v>0</v>
      </c>
      <c r="AC659" s="6">
        <f t="shared" si="2062"/>
        <v>0</v>
      </c>
      <c r="AD659" s="3" t="str">
        <f t="shared" si="2063"/>
        <v>Nem rövidtávú a feladat.</v>
      </c>
      <c r="AF659" s="7">
        <v>0</v>
      </c>
      <c r="AG659" s="7">
        <v>0</v>
      </c>
      <c r="AH659" s="7">
        <v>0</v>
      </c>
      <c r="AI659" s="7">
        <v>0</v>
      </c>
      <c r="AJ659" s="7">
        <v>0</v>
      </c>
      <c r="AK659" s="7">
        <v>0</v>
      </c>
      <c r="AL659" s="7">
        <v>0</v>
      </c>
      <c r="AM659" s="7">
        <v>0</v>
      </c>
      <c r="AN659" s="7">
        <v>0</v>
      </c>
      <c r="AO659" s="7">
        <v>0</v>
      </c>
      <c r="AP659" s="7">
        <v>0</v>
      </c>
      <c r="AQ659" s="6">
        <f t="shared" si="2064"/>
        <v>0</v>
      </c>
      <c r="AR659" s="199" t="s">
        <v>205</v>
      </c>
      <c r="AS659" s="3" t="str">
        <f t="shared" si="2065"/>
        <v>Forráshiányos a feladat!</v>
      </c>
      <c r="AU659" s="201" t="s">
        <v>135</v>
      </c>
      <c r="AV659" s="201" t="s">
        <v>135</v>
      </c>
      <c r="AW659" s="202">
        <f>COUNTA($G$3:G659)</f>
        <v>657</v>
      </c>
      <c r="AY659" s="8">
        <f>VLOOKUP($G659,Összesítő!$B:$F,3,FALSE)</f>
        <v>3185</v>
      </c>
      <c r="AZ659" s="8">
        <f t="shared" si="2066"/>
        <v>0</v>
      </c>
      <c r="BA659" s="5">
        <f t="shared" si="2067"/>
        <v>1</v>
      </c>
      <c r="BB659" s="5" t="str">
        <f t="shared" si="2068"/>
        <v>H</v>
      </c>
      <c r="BC659" s="5">
        <f t="shared" si="2069"/>
        <v>0</v>
      </c>
      <c r="BD659" s="5">
        <f t="shared" si="2070"/>
        <v>0</v>
      </c>
      <c r="BE659" s="5">
        <f t="shared" si="2071"/>
        <v>0</v>
      </c>
      <c r="BF659" s="8" t="str">
        <f t="shared" si="2072"/>
        <v>Nem rövidtávú a feladat.</v>
      </c>
      <c r="BG659" s="5">
        <f t="shared" si="2073"/>
        <v>1</v>
      </c>
      <c r="BH659" s="5">
        <f t="shared" si="2074"/>
        <v>1</v>
      </c>
      <c r="BI659" s="5">
        <f t="shared" si="2075"/>
        <v>1</v>
      </c>
      <c r="BJ659" s="5">
        <f t="shared" si="2076"/>
        <v>1</v>
      </c>
      <c r="BK659" s="5">
        <f t="shared" si="2077"/>
        <v>1</v>
      </c>
      <c r="BL659" s="4" t="str">
        <f t="shared" si="2078"/>
        <v>Forráshiányos a feladat!</v>
      </c>
      <c r="BM659" s="5">
        <f t="shared" si="2079"/>
        <v>0</v>
      </c>
      <c r="BN659" s="5">
        <f t="shared" si="2080"/>
        <v>1</v>
      </c>
      <c r="BO659" s="5">
        <f t="shared" si="2081"/>
        <v>0</v>
      </c>
      <c r="BP659" s="5">
        <f t="shared" si="2082"/>
        <v>0</v>
      </c>
      <c r="BQ659" s="5">
        <f t="shared" si="2083"/>
        <v>0</v>
      </c>
      <c r="BR659" s="8">
        <f t="shared" si="2084"/>
        <v>0</v>
      </c>
      <c r="BS659" s="5">
        <f t="shared" si="2085"/>
        <v>0</v>
      </c>
      <c r="BT659" s="5">
        <f t="shared" si="2086"/>
        <v>0</v>
      </c>
      <c r="BU659" s="5">
        <f t="shared" si="2087"/>
        <v>1</v>
      </c>
      <c r="BV659" s="5">
        <f t="shared" si="2088"/>
        <v>1</v>
      </c>
      <c r="BW659" s="5">
        <f t="shared" si="2089"/>
        <v>1</v>
      </c>
      <c r="BX659" s="5">
        <f t="shared" si="2090"/>
        <v>1</v>
      </c>
      <c r="BY659" s="5">
        <f t="shared" si="2091"/>
        <v>1</v>
      </c>
      <c r="BZ659" s="5">
        <f t="shared" si="2092"/>
        <v>1</v>
      </c>
      <c r="CA659" s="5">
        <f t="shared" si="2093"/>
        <v>1</v>
      </c>
      <c r="CB659" s="5">
        <f t="shared" si="2094"/>
        <v>1</v>
      </c>
      <c r="CC659" s="5">
        <f t="shared" si="2095"/>
        <v>1</v>
      </c>
      <c r="CD659" s="5" t="str">
        <f t="shared" si="2096"/>
        <v>?</v>
      </c>
      <c r="CE659" s="4" t="str">
        <f t="shared" si="2097"/>
        <v>Kitöltés rendben!</v>
      </c>
      <c r="CF659" s="5">
        <f t="shared" si="2098"/>
        <v>1</v>
      </c>
      <c r="CG659" s="5">
        <f t="shared" si="2099"/>
        <v>0</v>
      </c>
      <c r="CH659" s="5">
        <f t="shared" si="2100"/>
        <v>1</v>
      </c>
    </row>
    <row r="660" spans="1:86" s="2" customFormat="1" ht="30.2" customHeight="1" x14ac:dyDescent="0.25">
      <c r="A660" s="1" t="str">
        <f t="shared" si="2061"/>
        <v>Kitöltés rendben!</v>
      </c>
      <c r="B660" s="200">
        <v>2</v>
      </c>
      <c r="C660" s="199" t="s">
        <v>50</v>
      </c>
      <c r="D660" s="201" t="s">
        <v>863</v>
      </c>
      <c r="E660" s="201" t="s">
        <v>201</v>
      </c>
      <c r="F660" s="202" t="str">
        <f>VLOOKUP($G660,Összesítő!$B:$F,2,FALSE)</f>
        <v>21-32054-1-048-01-10</v>
      </c>
      <c r="G660" s="199" t="s">
        <v>280</v>
      </c>
      <c r="H660" s="202" t="str">
        <f>AY660&amp;"_"&amp;AW660&amp;"_FIV_"&amp;LEFT(Előlap!$B$6,4)</f>
        <v>3185_658_FIV_2026</v>
      </c>
      <c r="I660" s="202" t="str">
        <f>VLOOKUP($G660,Összesítő!$B:$F,5,FALSE)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0" s="202" t="str">
        <f>VLOOKUP($G660,Összesítő!$B:$F,4,FALSE)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0" s="6">
        <f t="shared" si="2060"/>
        <v>1000</v>
      </c>
      <c r="L660" s="200">
        <v>2029</v>
      </c>
      <c r="M660" s="200">
        <v>2029</v>
      </c>
      <c r="N660" s="12">
        <v>0</v>
      </c>
      <c r="O660" s="7">
        <v>1000</v>
      </c>
      <c r="P660" s="7">
        <v>0</v>
      </c>
      <c r="R660" s="7">
        <v>0</v>
      </c>
      <c r="S660" s="7">
        <v>0</v>
      </c>
      <c r="T660" s="7">
        <v>0</v>
      </c>
      <c r="U660" s="7">
        <v>0</v>
      </c>
      <c r="V660" s="7">
        <v>0</v>
      </c>
      <c r="W660" s="7">
        <v>0</v>
      </c>
      <c r="X660" s="7">
        <v>0</v>
      </c>
      <c r="Y660" s="7">
        <v>0</v>
      </c>
      <c r="Z660" s="7">
        <v>0</v>
      </c>
      <c r="AA660" s="7">
        <v>0</v>
      </c>
      <c r="AB660" s="7">
        <v>0</v>
      </c>
      <c r="AC660" s="6">
        <f t="shared" si="2062"/>
        <v>0</v>
      </c>
      <c r="AD660" s="3" t="str">
        <f t="shared" si="2063"/>
        <v>Nem rövidtávú a feladat.</v>
      </c>
      <c r="AF660" s="7">
        <v>0</v>
      </c>
      <c r="AG660" s="7">
        <v>0</v>
      </c>
      <c r="AH660" s="7">
        <v>0</v>
      </c>
      <c r="AI660" s="7">
        <v>0</v>
      </c>
      <c r="AJ660" s="7">
        <v>0</v>
      </c>
      <c r="AK660" s="7">
        <v>0</v>
      </c>
      <c r="AL660" s="7">
        <v>0</v>
      </c>
      <c r="AM660" s="7">
        <v>0</v>
      </c>
      <c r="AN660" s="7">
        <v>0</v>
      </c>
      <c r="AO660" s="7">
        <v>0</v>
      </c>
      <c r="AP660" s="7">
        <v>0</v>
      </c>
      <c r="AQ660" s="6">
        <f t="shared" si="2064"/>
        <v>0</v>
      </c>
      <c r="AR660" s="199" t="s">
        <v>205</v>
      </c>
      <c r="AS660" s="3" t="str">
        <f t="shared" si="2065"/>
        <v>Forráshiányos a feladat!</v>
      </c>
      <c r="AU660" s="201" t="s">
        <v>135</v>
      </c>
      <c r="AV660" s="201" t="s">
        <v>135</v>
      </c>
      <c r="AW660" s="202">
        <f>COUNTA($G$3:G660)</f>
        <v>658</v>
      </c>
      <c r="AY660" s="8">
        <f>VLOOKUP($G660,Összesítő!$B:$F,3,FALSE)</f>
        <v>3185</v>
      </c>
      <c r="AZ660" s="8">
        <f t="shared" si="2066"/>
        <v>0</v>
      </c>
      <c r="BA660" s="5">
        <f t="shared" si="2067"/>
        <v>1</v>
      </c>
      <c r="BB660" s="5" t="str">
        <f t="shared" si="2068"/>
        <v>H</v>
      </c>
      <c r="BC660" s="5">
        <f t="shared" si="2069"/>
        <v>0</v>
      </c>
      <c r="BD660" s="5">
        <f t="shared" si="2070"/>
        <v>0</v>
      </c>
      <c r="BE660" s="5">
        <f t="shared" si="2071"/>
        <v>0</v>
      </c>
      <c r="BF660" s="8" t="str">
        <f t="shared" si="2072"/>
        <v>Nem rövidtávú a feladat.</v>
      </c>
      <c r="BG660" s="5">
        <f t="shared" si="2073"/>
        <v>1</v>
      </c>
      <c r="BH660" s="5">
        <f t="shared" si="2074"/>
        <v>1</v>
      </c>
      <c r="BI660" s="5">
        <f t="shared" si="2075"/>
        <v>1</v>
      </c>
      <c r="BJ660" s="5">
        <f t="shared" si="2076"/>
        <v>1</v>
      </c>
      <c r="BK660" s="5">
        <f t="shared" si="2077"/>
        <v>1</v>
      </c>
      <c r="BL660" s="4" t="str">
        <f t="shared" si="2078"/>
        <v>Forráshiányos a feladat!</v>
      </c>
      <c r="BM660" s="5">
        <f t="shared" si="2079"/>
        <v>0</v>
      </c>
      <c r="BN660" s="5">
        <f t="shared" si="2080"/>
        <v>1</v>
      </c>
      <c r="BO660" s="5">
        <f t="shared" si="2081"/>
        <v>0</v>
      </c>
      <c r="BP660" s="5">
        <f t="shared" si="2082"/>
        <v>0</v>
      </c>
      <c r="BQ660" s="5">
        <f t="shared" si="2083"/>
        <v>0</v>
      </c>
      <c r="BR660" s="8">
        <f t="shared" si="2084"/>
        <v>0</v>
      </c>
      <c r="BS660" s="5">
        <f t="shared" si="2085"/>
        <v>0</v>
      </c>
      <c r="BT660" s="5">
        <f t="shared" si="2086"/>
        <v>0</v>
      </c>
      <c r="BU660" s="5">
        <f t="shared" si="2087"/>
        <v>1</v>
      </c>
      <c r="BV660" s="5">
        <f t="shared" si="2088"/>
        <v>1</v>
      </c>
      <c r="BW660" s="5">
        <f t="shared" si="2089"/>
        <v>1</v>
      </c>
      <c r="BX660" s="5">
        <f t="shared" si="2090"/>
        <v>1</v>
      </c>
      <c r="BY660" s="5">
        <f t="shared" si="2091"/>
        <v>1</v>
      </c>
      <c r="BZ660" s="5">
        <f t="shared" si="2092"/>
        <v>1</v>
      </c>
      <c r="CA660" s="5">
        <f t="shared" si="2093"/>
        <v>1</v>
      </c>
      <c r="CB660" s="5">
        <f t="shared" si="2094"/>
        <v>1</v>
      </c>
      <c r="CC660" s="5">
        <f t="shared" si="2095"/>
        <v>1</v>
      </c>
      <c r="CD660" s="5" t="str">
        <f t="shared" si="2096"/>
        <v>?</v>
      </c>
      <c r="CE660" s="4" t="str">
        <f t="shared" si="2097"/>
        <v>Kitöltés rendben!</v>
      </c>
      <c r="CF660" s="5">
        <f t="shared" si="2098"/>
        <v>1</v>
      </c>
      <c r="CG660" s="5">
        <f t="shared" si="2099"/>
        <v>0</v>
      </c>
      <c r="CH660" s="5">
        <f t="shared" si="2100"/>
        <v>1</v>
      </c>
    </row>
    <row r="661" spans="1:86" s="2" customFormat="1" ht="30.2" customHeight="1" x14ac:dyDescent="0.25">
      <c r="A661" s="1" t="str">
        <f t="shared" si="2061"/>
        <v>Kitöltés rendben!</v>
      </c>
      <c r="B661" s="200">
        <v>2</v>
      </c>
      <c r="C661" s="199" t="s">
        <v>50</v>
      </c>
      <c r="D661" s="201" t="s">
        <v>864</v>
      </c>
      <c r="E661" s="201" t="s">
        <v>201</v>
      </c>
      <c r="F661" s="202" t="str">
        <f>VLOOKUP($G661,Összesítő!$B:$F,2,FALSE)</f>
        <v>21-32054-1-048-01-10</v>
      </c>
      <c r="G661" s="199" t="s">
        <v>280</v>
      </c>
      <c r="H661" s="202" t="str">
        <f>AY661&amp;"_"&amp;AW661&amp;"_FIV_"&amp;LEFT(Előlap!$B$6,4)</f>
        <v>3185_659_FIV_2026</v>
      </c>
      <c r="I661" s="202" t="str">
        <f>VLOOKUP($G661,Összesítő!$B:$F,5,FALSE)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1" s="202" t="str">
        <f>VLOOKUP($G661,Összesítő!$B:$F,4,FALSE)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1" s="6">
        <f t="shared" si="2060"/>
        <v>1800</v>
      </c>
      <c r="L661" s="200">
        <v>2029</v>
      </c>
      <c r="M661" s="200">
        <v>2029</v>
      </c>
      <c r="N661" s="12">
        <v>0</v>
      </c>
      <c r="O661" s="7">
        <v>1800</v>
      </c>
      <c r="P661" s="7">
        <v>0</v>
      </c>
      <c r="R661" s="7">
        <v>0</v>
      </c>
      <c r="S661" s="7">
        <v>0</v>
      </c>
      <c r="T661" s="7">
        <v>0</v>
      </c>
      <c r="U661" s="7">
        <v>0</v>
      </c>
      <c r="V661" s="7">
        <v>0</v>
      </c>
      <c r="W661" s="7">
        <v>0</v>
      </c>
      <c r="X661" s="7">
        <v>0</v>
      </c>
      <c r="Y661" s="7">
        <v>0</v>
      </c>
      <c r="Z661" s="7">
        <v>0</v>
      </c>
      <c r="AA661" s="7">
        <v>0</v>
      </c>
      <c r="AB661" s="7">
        <v>0</v>
      </c>
      <c r="AC661" s="6">
        <f t="shared" si="2062"/>
        <v>0</v>
      </c>
      <c r="AD661" s="3" t="str">
        <f t="shared" si="2063"/>
        <v>Nem rövidtávú a feladat.</v>
      </c>
      <c r="AF661" s="7">
        <v>0</v>
      </c>
      <c r="AG661" s="7">
        <v>0</v>
      </c>
      <c r="AH661" s="7">
        <v>0</v>
      </c>
      <c r="AI661" s="7">
        <v>0</v>
      </c>
      <c r="AJ661" s="7">
        <v>0</v>
      </c>
      <c r="AK661" s="7">
        <v>0</v>
      </c>
      <c r="AL661" s="7">
        <v>0</v>
      </c>
      <c r="AM661" s="7">
        <v>0</v>
      </c>
      <c r="AN661" s="7">
        <v>0</v>
      </c>
      <c r="AO661" s="7">
        <v>0</v>
      </c>
      <c r="AP661" s="7">
        <v>0</v>
      </c>
      <c r="AQ661" s="6">
        <f t="shared" si="2064"/>
        <v>0</v>
      </c>
      <c r="AR661" s="199" t="s">
        <v>205</v>
      </c>
      <c r="AS661" s="3" t="str">
        <f t="shared" si="2065"/>
        <v>Forráshiányos a feladat!</v>
      </c>
      <c r="AU661" s="201" t="s">
        <v>135</v>
      </c>
      <c r="AV661" s="201" t="s">
        <v>135</v>
      </c>
      <c r="AW661" s="202">
        <f>COUNTA($G$3:G661)</f>
        <v>659</v>
      </c>
      <c r="AY661" s="8">
        <f>VLOOKUP($G661,Összesítő!$B:$F,3,FALSE)</f>
        <v>3185</v>
      </c>
      <c r="AZ661" s="8">
        <f t="shared" si="2066"/>
        <v>0</v>
      </c>
      <c r="BA661" s="5">
        <f t="shared" si="2067"/>
        <v>1</v>
      </c>
      <c r="BB661" s="5" t="str">
        <f t="shared" si="2068"/>
        <v>H</v>
      </c>
      <c r="BC661" s="5">
        <f t="shared" si="2069"/>
        <v>0</v>
      </c>
      <c r="BD661" s="5">
        <f t="shared" si="2070"/>
        <v>0</v>
      </c>
      <c r="BE661" s="5">
        <f t="shared" si="2071"/>
        <v>0</v>
      </c>
      <c r="BF661" s="8" t="str">
        <f t="shared" si="2072"/>
        <v>Nem rövidtávú a feladat.</v>
      </c>
      <c r="BG661" s="5">
        <f t="shared" si="2073"/>
        <v>1</v>
      </c>
      <c r="BH661" s="5">
        <f t="shared" si="2074"/>
        <v>1</v>
      </c>
      <c r="BI661" s="5">
        <f t="shared" si="2075"/>
        <v>1</v>
      </c>
      <c r="BJ661" s="5">
        <f t="shared" si="2076"/>
        <v>1</v>
      </c>
      <c r="BK661" s="5">
        <f t="shared" si="2077"/>
        <v>1</v>
      </c>
      <c r="BL661" s="4" t="str">
        <f t="shared" si="2078"/>
        <v>Forráshiányos a feladat!</v>
      </c>
      <c r="BM661" s="5">
        <f t="shared" si="2079"/>
        <v>0</v>
      </c>
      <c r="BN661" s="5">
        <f t="shared" si="2080"/>
        <v>1</v>
      </c>
      <c r="BO661" s="5">
        <f t="shared" si="2081"/>
        <v>0</v>
      </c>
      <c r="BP661" s="5">
        <f t="shared" si="2082"/>
        <v>0</v>
      </c>
      <c r="BQ661" s="5">
        <f t="shared" si="2083"/>
        <v>0</v>
      </c>
      <c r="BR661" s="8">
        <f t="shared" si="2084"/>
        <v>0</v>
      </c>
      <c r="BS661" s="5">
        <f t="shared" si="2085"/>
        <v>0</v>
      </c>
      <c r="BT661" s="5">
        <f t="shared" si="2086"/>
        <v>0</v>
      </c>
      <c r="BU661" s="5">
        <f t="shared" si="2087"/>
        <v>1</v>
      </c>
      <c r="BV661" s="5">
        <f t="shared" si="2088"/>
        <v>1</v>
      </c>
      <c r="BW661" s="5">
        <f t="shared" si="2089"/>
        <v>1</v>
      </c>
      <c r="BX661" s="5">
        <f t="shared" si="2090"/>
        <v>1</v>
      </c>
      <c r="BY661" s="5">
        <f t="shared" si="2091"/>
        <v>1</v>
      </c>
      <c r="BZ661" s="5">
        <f t="shared" si="2092"/>
        <v>1</v>
      </c>
      <c r="CA661" s="5">
        <f t="shared" si="2093"/>
        <v>1</v>
      </c>
      <c r="CB661" s="5">
        <f t="shared" si="2094"/>
        <v>1</v>
      </c>
      <c r="CC661" s="5">
        <f t="shared" si="2095"/>
        <v>1</v>
      </c>
      <c r="CD661" s="5" t="str">
        <f t="shared" si="2096"/>
        <v>?</v>
      </c>
      <c r="CE661" s="4" t="str">
        <f t="shared" si="2097"/>
        <v>Kitöltés rendben!</v>
      </c>
      <c r="CF661" s="5">
        <f t="shared" si="2098"/>
        <v>1</v>
      </c>
      <c r="CG661" s="5">
        <f t="shared" si="2099"/>
        <v>0</v>
      </c>
      <c r="CH661" s="5">
        <f t="shared" si="2100"/>
        <v>1</v>
      </c>
    </row>
    <row r="662" spans="1:86" s="2" customFormat="1" ht="30.2" customHeight="1" x14ac:dyDescent="0.25">
      <c r="A662" s="1" t="str">
        <f t="shared" si="2061"/>
        <v>Kitöltés rendben!</v>
      </c>
      <c r="B662" s="200">
        <v>2</v>
      </c>
      <c r="C662" s="199" t="s">
        <v>50</v>
      </c>
      <c r="D662" s="201" t="s">
        <v>865</v>
      </c>
      <c r="E662" s="201" t="s">
        <v>201</v>
      </c>
      <c r="F662" s="202" t="str">
        <f>VLOOKUP($G662,Összesítő!$B:$F,2,FALSE)</f>
        <v>21-32054-1-048-01-10</v>
      </c>
      <c r="G662" s="199" t="s">
        <v>280</v>
      </c>
      <c r="H662" s="202" t="str">
        <f>AY662&amp;"_"&amp;AW662&amp;"_FIV_"&amp;LEFT(Előlap!$B$6,4)</f>
        <v>3185_660_FIV_2026</v>
      </c>
      <c r="I662" s="202" t="str">
        <f>VLOOKUP($G662,Összesítő!$B:$F,5,FALSE)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2" s="202" t="str">
        <f>VLOOKUP($G662,Összesítő!$B:$F,4,FALSE)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2" s="6">
        <f t="shared" si="2060"/>
        <v>1800</v>
      </c>
      <c r="L662" s="200">
        <v>2029</v>
      </c>
      <c r="M662" s="200">
        <v>2029</v>
      </c>
      <c r="N662" s="12">
        <v>0</v>
      </c>
      <c r="O662" s="7">
        <v>1800</v>
      </c>
      <c r="P662" s="7">
        <v>0</v>
      </c>
      <c r="R662" s="7">
        <v>0</v>
      </c>
      <c r="S662" s="7">
        <v>0</v>
      </c>
      <c r="T662" s="7">
        <v>0</v>
      </c>
      <c r="U662" s="7">
        <v>0</v>
      </c>
      <c r="V662" s="7">
        <v>0</v>
      </c>
      <c r="W662" s="7">
        <v>0</v>
      </c>
      <c r="X662" s="7">
        <v>0</v>
      </c>
      <c r="Y662" s="7">
        <v>0</v>
      </c>
      <c r="Z662" s="7">
        <v>0</v>
      </c>
      <c r="AA662" s="7">
        <v>0</v>
      </c>
      <c r="AB662" s="7">
        <v>0</v>
      </c>
      <c r="AC662" s="6">
        <f t="shared" si="2062"/>
        <v>0</v>
      </c>
      <c r="AD662" s="3" t="str">
        <f t="shared" si="2063"/>
        <v>Nem rövidtávú a feladat.</v>
      </c>
      <c r="AF662" s="7">
        <v>0</v>
      </c>
      <c r="AG662" s="7">
        <v>0</v>
      </c>
      <c r="AH662" s="7">
        <v>0</v>
      </c>
      <c r="AI662" s="7">
        <v>0</v>
      </c>
      <c r="AJ662" s="7">
        <v>0</v>
      </c>
      <c r="AK662" s="7">
        <v>0</v>
      </c>
      <c r="AL662" s="7">
        <v>0</v>
      </c>
      <c r="AM662" s="7">
        <v>0</v>
      </c>
      <c r="AN662" s="7">
        <v>0</v>
      </c>
      <c r="AO662" s="7">
        <v>0</v>
      </c>
      <c r="AP662" s="7">
        <v>0</v>
      </c>
      <c r="AQ662" s="6">
        <f t="shared" si="2064"/>
        <v>0</v>
      </c>
      <c r="AR662" s="199" t="s">
        <v>205</v>
      </c>
      <c r="AS662" s="3" t="str">
        <f t="shared" si="2065"/>
        <v>Forráshiányos a feladat!</v>
      </c>
      <c r="AU662" s="201" t="s">
        <v>135</v>
      </c>
      <c r="AV662" s="201" t="s">
        <v>135</v>
      </c>
      <c r="AW662" s="202">
        <f>COUNTA($G$3:G662)</f>
        <v>660</v>
      </c>
      <c r="AY662" s="8">
        <f>VLOOKUP($G662,Összesítő!$B:$F,3,FALSE)</f>
        <v>3185</v>
      </c>
      <c r="AZ662" s="8">
        <f t="shared" si="2066"/>
        <v>0</v>
      </c>
      <c r="BA662" s="5">
        <f t="shared" si="2067"/>
        <v>1</v>
      </c>
      <c r="BB662" s="5" t="str">
        <f t="shared" si="2068"/>
        <v>H</v>
      </c>
      <c r="BC662" s="5">
        <f t="shared" si="2069"/>
        <v>0</v>
      </c>
      <c r="BD662" s="5">
        <f t="shared" si="2070"/>
        <v>0</v>
      </c>
      <c r="BE662" s="5">
        <f t="shared" si="2071"/>
        <v>0</v>
      </c>
      <c r="BF662" s="8" t="str">
        <f t="shared" si="2072"/>
        <v>Nem rövidtávú a feladat.</v>
      </c>
      <c r="BG662" s="5">
        <f t="shared" si="2073"/>
        <v>1</v>
      </c>
      <c r="BH662" s="5">
        <f t="shared" si="2074"/>
        <v>1</v>
      </c>
      <c r="BI662" s="5">
        <f t="shared" si="2075"/>
        <v>1</v>
      </c>
      <c r="BJ662" s="5">
        <f t="shared" si="2076"/>
        <v>1</v>
      </c>
      <c r="BK662" s="5">
        <f t="shared" si="2077"/>
        <v>1</v>
      </c>
      <c r="BL662" s="4" t="str">
        <f t="shared" si="2078"/>
        <v>Forráshiányos a feladat!</v>
      </c>
      <c r="BM662" s="5">
        <f t="shared" si="2079"/>
        <v>0</v>
      </c>
      <c r="BN662" s="5">
        <f t="shared" si="2080"/>
        <v>1</v>
      </c>
      <c r="BO662" s="5">
        <f t="shared" si="2081"/>
        <v>0</v>
      </c>
      <c r="BP662" s="5">
        <f t="shared" si="2082"/>
        <v>0</v>
      </c>
      <c r="BQ662" s="5">
        <f t="shared" si="2083"/>
        <v>0</v>
      </c>
      <c r="BR662" s="8">
        <f t="shared" si="2084"/>
        <v>0</v>
      </c>
      <c r="BS662" s="5">
        <f t="shared" si="2085"/>
        <v>0</v>
      </c>
      <c r="BT662" s="5">
        <f t="shared" si="2086"/>
        <v>0</v>
      </c>
      <c r="BU662" s="5">
        <f t="shared" si="2087"/>
        <v>1</v>
      </c>
      <c r="BV662" s="5">
        <f t="shared" si="2088"/>
        <v>1</v>
      </c>
      <c r="BW662" s="5">
        <f t="shared" si="2089"/>
        <v>1</v>
      </c>
      <c r="BX662" s="5">
        <f t="shared" si="2090"/>
        <v>1</v>
      </c>
      <c r="BY662" s="5">
        <f t="shared" si="2091"/>
        <v>1</v>
      </c>
      <c r="BZ662" s="5">
        <f t="shared" si="2092"/>
        <v>1</v>
      </c>
      <c r="CA662" s="5">
        <f t="shared" si="2093"/>
        <v>1</v>
      </c>
      <c r="CB662" s="5">
        <f t="shared" si="2094"/>
        <v>1</v>
      </c>
      <c r="CC662" s="5">
        <f t="shared" si="2095"/>
        <v>1</v>
      </c>
      <c r="CD662" s="5" t="str">
        <f t="shared" si="2096"/>
        <v>?</v>
      </c>
      <c r="CE662" s="4" t="str">
        <f t="shared" si="2097"/>
        <v>Kitöltés rendben!</v>
      </c>
      <c r="CF662" s="5">
        <f t="shared" si="2098"/>
        <v>1</v>
      </c>
      <c r="CG662" s="5">
        <f t="shared" si="2099"/>
        <v>0</v>
      </c>
      <c r="CH662" s="5">
        <f t="shared" si="2100"/>
        <v>1</v>
      </c>
    </row>
    <row r="663" spans="1:86" s="2" customFormat="1" ht="30.2" customHeight="1" x14ac:dyDescent="0.25">
      <c r="A663" s="1" t="str">
        <f t="shared" si="2061"/>
        <v>Kitöltés rendben!</v>
      </c>
      <c r="B663" s="200">
        <v>2</v>
      </c>
      <c r="C663" s="199" t="s">
        <v>50</v>
      </c>
      <c r="D663" s="201" t="s">
        <v>866</v>
      </c>
      <c r="E663" s="201" t="s">
        <v>201</v>
      </c>
      <c r="F663" s="202" t="str">
        <f>VLOOKUP($G663,Összesítő!$B:$F,2,FALSE)</f>
        <v>21-32054-1-048-01-10</v>
      </c>
      <c r="G663" s="199" t="s">
        <v>280</v>
      </c>
      <c r="H663" s="202" t="str">
        <f>AY663&amp;"_"&amp;AW663&amp;"_FIV_"&amp;LEFT(Előlap!$B$6,4)</f>
        <v>3185_661_FIV_2026</v>
      </c>
      <c r="I663" s="202" t="str">
        <f>VLOOKUP($G663,Összesítő!$B:$F,5,FALSE)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3" s="202" t="str">
        <f>VLOOKUP($G663,Összesítő!$B:$F,4,FALSE)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3" s="6">
        <f t="shared" si="2060"/>
        <v>1000</v>
      </c>
      <c r="L663" s="200">
        <v>2029</v>
      </c>
      <c r="M663" s="200">
        <v>2029</v>
      </c>
      <c r="N663" s="12">
        <v>0</v>
      </c>
      <c r="O663" s="7">
        <v>1000</v>
      </c>
      <c r="P663" s="7">
        <v>0</v>
      </c>
      <c r="R663" s="7">
        <v>0</v>
      </c>
      <c r="S663" s="7">
        <v>0</v>
      </c>
      <c r="T663" s="7">
        <v>0</v>
      </c>
      <c r="U663" s="7">
        <v>0</v>
      </c>
      <c r="V663" s="7">
        <v>0</v>
      </c>
      <c r="W663" s="7">
        <v>0</v>
      </c>
      <c r="X663" s="7">
        <v>0</v>
      </c>
      <c r="Y663" s="7">
        <v>0</v>
      </c>
      <c r="Z663" s="7">
        <v>0</v>
      </c>
      <c r="AA663" s="7">
        <v>0</v>
      </c>
      <c r="AB663" s="7">
        <v>0</v>
      </c>
      <c r="AC663" s="6">
        <f t="shared" si="2062"/>
        <v>0</v>
      </c>
      <c r="AD663" s="3" t="str">
        <f t="shared" si="2063"/>
        <v>Nem rövidtávú a feladat.</v>
      </c>
      <c r="AF663" s="7">
        <v>0</v>
      </c>
      <c r="AG663" s="7">
        <v>0</v>
      </c>
      <c r="AH663" s="7">
        <v>0</v>
      </c>
      <c r="AI663" s="7">
        <v>0</v>
      </c>
      <c r="AJ663" s="7">
        <v>0</v>
      </c>
      <c r="AK663" s="7">
        <v>0</v>
      </c>
      <c r="AL663" s="7">
        <v>0</v>
      </c>
      <c r="AM663" s="7">
        <v>0</v>
      </c>
      <c r="AN663" s="7">
        <v>0</v>
      </c>
      <c r="AO663" s="7">
        <v>0</v>
      </c>
      <c r="AP663" s="7">
        <v>0</v>
      </c>
      <c r="AQ663" s="6">
        <f t="shared" si="2064"/>
        <v>0</v>
      </c>
      <c r="AR663" s="199" t="s">
        <v>205</v>
      </c>
      <c r="AS663" s="3" t="str">
        <f t="shared" si="2065"/>
        <v>Forráshiányos a feladat!</v>
      </c>
      <c r="AU663" s="201" t="s">
        <v>135</v>
      </c>
      <c r="AV663" s="201" t="s">
        <v>135</v>
      </c>
      <c r="AW663" s="202">
        <f>COUNTA($G$3:G663)</f>
        <v>661</v>
      </c>
      <c r="AY663" s="8">
        <f>VLOOKUP($G663,Összesítő!$B:$F,3,FALSE)</f>
        <v>3185</v>
      </c>
      <c r="AZ663" s="8">
        <f t="shared" si="2066"/>
        <v>0</v>
      </c>
      <c r="BA663" s="5">
        <f t="shared" si="2067"/>
        <v>1</v>
      </c>
      <c r="BB663" s="5" t="str">
        <f t="shared" si="2068"/>
        <v>H</v>
      </c>
      <c r="BC663" s="5">
        <f t="shared" si="2069"/>
        <v>0</v>
      </c>
      <c r="BD663" s="5">
        <f t="shared" si="2070"/>
        <v>0</v>
      </c>
      <c r="BE663" s="5">
        <f t="shared" si="2071"/>
        <v>0</v>
      </c>
      <c r="BF663" s="8" t="str">
        <f t="shared" si="2072"/>
        <v>Nem rövidtávú a feladat.</v>
      </c>
      <c r="BG663" s="5">
        <f t="shared" si="2073"/>
        <v>1</v>
      </c>
      <c r="BH663" s="5">
        <f t="shared" si="2074"/>
        <v>1</v>
      </c>
      <c r="BI663" s="5">
        <f t="shared" si="2075"/>
        <v>1</v>
      </c>
      <c r="BJ663" s="5">
        <f t="shared" si="2076"/>
        <v>1</v>
      </c>
      <c r="BK663" s="5">
        <f t="shared" si="2077"/>
        <v>1</v>
      </c>
      <c r="BL663" s="4" t="str">
        <f t="shared" si="2078"/>
        <v>Forráshiányos a feladat!</v>
      </c>
      <c r="BM663" s="5">
        <f t="shared" si="2079"/>
        <v>0</v>
      </c>
      <c r="BN663" s="5">
        <f t="shared" si="2080"/>
        <v>1</v>
      </c>
      <c r="BO663" s="5">
        <f t="shared" si="2081"/>
        <v>0</v>
      </c>
      <c r="BP663" s="5">
        <f t="shared" si="2082"/>
        <v>0</v>
      </c>
      <c r="BQ663" s="5">
        <f t="shared" si="2083"/>
        <v>0</v>
      </c>
      <c r="BR663" s="8">
        <f t="shared" si="2084"/>
        <v>0</v>
      </c>
      <c r="BS663" s="5">
        <f t="shared" si="2085"/>
        <v>0</v>
      </c>
      <c r="BT663" s="5">
        <f t="shared" si="2086"/>
        <v>0</v>
      </c>
      <c r="BU663" s="5">
        <f t="shared" si="2087"/>
        <v>1</v>
      </c>
      <c r="BV663" s="5">
        <f t="shared" si="2088"/>
        <v>1</v>
      </c>
      <c r="BW663" s="5">
        <f t="shared" si="2089"/>
        <v>1</v>
      </c>
      <c r="BX663" s="5">
        <f t="shared" si="2090"/>
        <v>1</v>
      </c>
      <c r="BY663" s="5">
        <f t="shared" si="2091"/>
        <v>1</v>
      </c>
      <c r="BZ663" s="5">
        <f t="shared" si="2092"/>
        <v>1</v>
      </c>
      <c r="CA663" s="5">
        <f t="shared" si="2093"/>
        <v>1</v>
      </c>
      <c r="CB663" s="5">
        <f t="shared" si="2094"/>
        <v>1</v>
      </c>
      <c r="CC663" s="5">
        <f t="shared" si="2095"/>
        <v>1</v>
      </c>
      <c r="CD663" s="5" t="str">
        <f t="shared" si="2096"/>
        <v>?</v>
      </c>
      <c r="CE663" s="4" t="str">
        <f t="shared" si="2097"/>
        <v>Kitöltés rendben!</v>
      </c>
      <c r="CF663" s="5">
        <f t="shared" si="2098"/>
        <v>1</v>
      </c>
      <c r="CG663" s="5">
        <f t="shared" si="2099"/>
        <v>0</v>
      </c>
      <c r="CH663" s="5">
        <f t="shared" si="2100"/>
        <v>1</v>
      </c>
    </row>
    <row r="664" spans="1:86" s="2" customFormat="1" ht="30.2" customHeight="1" x14ac:dyDescent="0.25">
      <c r="A664" s="1" t="str">
        <f t="shared" si="2061"/>
        <v>Kitöltés rendben!</v>
      </c>
      <c r="B664" s="200">
        <v>2</v>
      </c>
      <c r="C664" s="199" t="s">
        <v>50</v>
      </c>
      <c r="D664" s="201" t="s">
        <v>867</v>
      </c>
      <c r="E664" s="201" t="s">
        <v>201</v>
      </c>
      <c r="F664" s="202" t="str">
        <f>VLOOKUP($G664,Összesítő!$B:$F,2,FALSE)</f>
        <v>21-32054-1-048-01-10</v>
      </c>
      <c r="G664" s="199" t="s">
        <v>280</v>
      </c>
      <c r="H664" s="202" t="str">
        <f>AY664&amp;"_"&amp;AW664&amp;"_FIV_"&amp;LEFT(Előlap!$B$6,4)</f>
        <v>3185_662_FIV_2026</v>
      </c>
      <c r="I664" s="202" t="str">
        <f>VLOOKUP($G664,Összesítő!$B:$F,5,FALSE)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4" s="202" t="str">
        <f>VLOOKUP($G664,Összesítő!$B:$F,4,FALSE)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4" s="6">
        <f t="shared" si="2060"/>
        <v>2200</v>
      </c>
      <c r="L664" s="200">
        <v>2029</v>
      </c>
      <c r="M664" s="200">
        <v>2029</v>
      </c>
      <c r="N664" s="12">
        <v>0</v>
      </c>
      <c r="O664" s="7">
        <v>2200</v>
      </c>
      <c r="P664" s="7">
        <v>0</v>
      </c>
      <c r="R664" s="7">
        <v>0</v>
      </c>
      <c r="S664" s="7">
        <v>0</v>
      </c>
      <c r="T664" s="7">
        <v>0</v>
      </c>
      <c r="U664" s="7">
        <v>0</v>
      </c>
      <c r="V664" s="7">
        <v>0</v>
      </c>
      <c r="W664" s="7">
        <v>0</v>
      </c>
      <c r="X664" s="7">
        <v>0</v>
      </c>
      <c r="Y664" s="7">
        <v>0</v>
      </c>
      <c r="Z664" s="7">
        <v>0</v>
      </c>
      <c r="AA664" s="7">
        <v>0</v>
      </c>
      <c r="AB664" s="7">
        <v>0</v>
      </c>
      <c r="AC664" s="6">
        <f t="shared" si="2062"/>
        <v>0</v>
      </c>
      <c r="AD664" s="3" t="str">
        <f t="shared" si="2063"/>
        <v>Nem rövidtávú a feladat.</v>
      </c>
      <c r="AF664" s="7">
        <v>0</v>
      </c>
      <c r="AG664" s="7">
        <v>0</v>
      </c>
      <c r="AH664" s="7">
        <v>0</v>
      </c>
      <c r="AI664" s="7">
        <v>0</v>
      </c>
      <c r="AJ664" s="7">
        <v>0</v>
      </c>
      <c r="AK664" s="7">
        <v>0</v>
      </c>
      <c r="AL664" s="7">
        <v>0</v>
      </c>
      <c r="AM664" s="7">
        <v>0</v>
      </c>
      <c r="AN664" s="7">
        <v>0</v>
      </c>
      <c r="AO664" s="7">
        <v>0</v>
      </c>
      <c r="AP664" s="7">
        <v>0</v>
      </c>
      <c r="AQ664" s="6">
        <f t="shared" si="2064"/>
        <v>0</v>
      </c>
      <c r="AR664" s="199" t="s">
        <v>205</v>
      </c>
      <c r="AS664" s="3" t="str">
        <f t="shared" si="2065"/>
        <v>Forráshiányos a feladat!</v>
      </c>
      <c r="AU664" s="201" t="s">
        <v>135</v>
      </c>
      <c r="AV664" s="201" t="s">
        <v>135</v>
      </c>
      <c r="AW664" s="202">
        <f>COUNTA($G$3:G664)</f>
        <v>662</v>
      </c>
      <c r="AY664" s="8">
        <f>VLOOKUP($G664,Összesítő!$B:$F,3,FALSE)</f>
        <v>3185</v>
      </c>
      <c r="AZ664" s="8">
        <f t="shared" si="2066"/>
        <v>0</v>
      </c>
      <c r="BA664" s="5">
        <f t="shared" si="2067"/>
        <v>1</v>
      </c>
      <c r="BB664" s="5" t="str">
        <f t="shared" si="2068"/>
        <v>H</v>
      </c>
      <c r="BC664" s="5">
        <f t="shared" si="2069"/>
        <v>0</v>
      </c>
      <c r="BD664" s="5">
        <f t="shared" si="2070"/>
        <v>0</v>
      </c>
      <c r="BE664" s="5">
        <f t="shared" si="2071"/>
        <v>0</v>
      </c>
      <c r="BF664" s="8" t="str">
        <f t="shared" si="2072"/>
        <v>Nem rövidtávú a feladat.</v>
      </c>
      <c r="BG664" s="5">
        <f t="shared" si="2073"/>
        <v>1</v>
      </c>
      <c r="BH664" s="5">
        <f t="shared" si="2074"/>
        <v>1</v>
      </c>
      <c r="BI664" s="5">
        <f t="shared" si="2075"/>
        <v>1</v>
      </c>
      <c r="BJ664" s="5">
        <f t="shared" si="2076"/>
        <v>1</v>
      </c>
      <c r="BK664" s="5">
        <f t="shared" si="2077"/>
        <v>1</v>
      </c>
      <c r="BL664" s="4" t="str">
        <f t="shared" si="2078"/>
        <v>Forráshiányos a feladat!</v>
      </c>
      <c r="BM664" s="5">
        <f t="shared" si="2079"/>
        <v>0</v>
      </c>
      <c r="BN664" s="5">
        <f t="shared" si="2080"/>
        <v>1</v>
      </c>
      <c r="BO664" s="5">
        <f t="shared" si="2081"/>
        <v>0</v>
      </c>
      <c r="BP664" s="5">
        <f t="shared" si="2082"/>
        <v>0</v>
      </c>
      <c r="BQ664" s="5">
        <f t="shared" si="2083"/>
        <v>0</v>
      </c>
      <c r="BR664" s="8">
        <f t="shared" si="2084"/>
        <v>0</v>
      </c>
      <c r="BS664" s="5">
        <f t="shared" si="2085"/>
        <v>0</v>
      </c>
      <c r="BT664" s="5">
        <f t="shared" si="2086"/>
        <v>0</v>
      </c>
      <c r="BU664" s="5">
        <f t="shared" si="2087"/>
        <v>1</v>
      </c>
      <c r="BV664" s="5">
        <f t="shared" si="2088"/>
        <v>1</v>
      </c>
      <c r="BW664" s="5">
        <f t="shared" si="2089"/>
        <v>1</v>
      </c>
      <c r="BX664" s="5">
        <f t="shared" si="2090"/>
        <v>1</v>
      </c>
      <c r="BY664" s="5">
        <f t="shared" si="2091"/>
        <v>1</v>
      </c>
      <c r="BZ664" s="5">
        <f t="shared" si="2092"/>
        <v>1</v>
      </c>
      <c r="CA664" s="5">
        <f t="shared" si="2093"/>
        <v>1</v>
      </c>
      <c r="CB664" s="5">
        <f t="shared" si="2094"/>
        <v>1</v>
      </c>
      <c r="CC664" s="5">
        <f t="shared" si="2095"/>
        <v>1</v>
      </c>
      <c r="CD664" s="5" t="str">
        <f t="shared" si="2096"/>
        <v>?</v>
      </c>
      <c r="CE664" s="4" t="str">
        <f t="shared" si="2097"/>
        <v>Kitöltés rendben!</v>
      </c>
      <c r="CF664" s="5">
        <f t="shared" si="2098"/>
        <v>1</v>
      </c>
      <c r="CG664" s="5">
        <f t="shared" si="2099"/>
        <v>0</v>
      </c>
      <c r="CH664" s="5">
        <f t="shared" si="2100"/>
        <v>1</v>
      </c>
    </row>
    <row r="665" spans="1:86" s="2" customFormat="1" ht="30.2" customHeight="1" x14ac:dyDescent="0.25">
      <c r="A665" s="1" t="str">
        <f t="shared" si="2061"/>
        <v>Kitöltés rendben!</v>
      </c>
      <c r="B665" s="200">
        <v>2</v>
      </c>
      <c r="C665" s="199" t="s">
        <v>50</v>
      </c>
      <c r="D665" s="201" t="s">
        <v>868</v>
      </c>
      <c r="E665" s="201" t="s">
        <v>201</v>
      </c>
      <c r="F665" s="202" t="str">
        <f>VLOOKUP($G665,Összesítő!$B:$F,2,FALSE)</f>
        <v>21-32054-1-048-01-10</v>
      </c>
      <c r="G665" s="199" t="s">
        <v>280</v>
      </c>
      <c r="H665" s="202" t="str">
        <f>AY665&amp;"_"&amp;AW665&amp;"_FIV_"&amp;LEFT(Előlap!$B$6,4)</f>
        <v>3185_663_FIV_2026</v>
      </c>
      <c r="I665" s="202" t="str">
        <f>VLOOKUP($G665,Összesítő!$B:$F,5,FALSE)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5" s="202" t="str">
        <f>VLOOKUP($G665,Összesítő!$B:$F,4,FALSE)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5" s="6">
        <f t="shared" si="2060"/>
        <v>1000</v>
      </c>
      <c r="L665" s="200">
        <v>2029</v>
      </c>
      <c r="M665" s="200">
        <v>2029</v>
      </c>
      <c r="N665" s="12">
        <v>0</v>
      </c>
      <c r="O665" s="7">
        <v>1000</v>
      </c>
      <c r="P665" s="7">
        <v>0</v>
      </c>
      <c r="R665" s="7">
        <v>0</v>
      </c>
      <c r="S665" s="7">
        <v>0</v>
      </c>
      <c r="T665" s="7">
        <v>0</v>
      </c>
      <c r="U665" s="7">
        <v>0</v>
      </c>
      <c r="V665" s="7">
        <v>0</v>
      </c>
      <c r="W665" s="7">
        <v>0</v>
      </c>
      <c r="X665" s="7">
        <v>0</v>
      </c>
      <c r="Y665" s="7">
        <v>0</v>
      </c>
      <c r="Z665" s="7">
        <v>0</v>
      </c>
      <c r="AA665" s="7">
        <v>0</v>
      </c>
      <c r="AB665" s="7">
        <v>0</v>
      </c>
      <c r="AC665" s="6">
        <f t="shared" si="2062"/>
        <v>0</v>
      </c>
      <c r="AD665" s="3" t="str">
        <f t="shared" si="2063"/>
        <v>Nem rövidtávú a feladat.</v>
      </c>
      <c r="AF665" s="7">
        <v>0</v>
      </c>
      <c r="AG665" s="7">
        <v>0</v>
      </c>
      <c r="AH665" s="7">
        <v>0</v>
      </c>
      <c r="AI665" s="7">
        <v>0</v>
      </c>
      <c r="AJ665" s="7">
        <v>0</v>
      </c>
      <c r="AK665" s="7">
        <v>0</v>
      </c>
      <c r="AL665" s="7">
        <v>0</v>
      </c>
      <c r="AM665" s="7">
        <v>0</v>
      </c>
      <c r="AN665" s="7">
        <v>0</v>
      </c>
      <c r="AO665" s="7">
        <v>0</v>
      </c>
      <c r="AP665" s="7">
        <v>0</v>
      </c>
      <c r="AQ665" s="6">
        <f t="shared" si="2064"/>
        <v>0</v>
      </c>
      <c r="AR665" s="199" t="s">
        <v>205</v>
      </c>
      <c r="AS665" s="3" t="str">
        <f t="shared" si="2065"/>
        <v>Forráshiányos a feladat!</v>
      </c>
      <c r="AU665" s="201" t="s">
        <v>135</v>
      </c>
      <c r="AV665" s="201" t="s">
        <v>135</v>
      </c>
      <c r="AW665" s="202">
        <f>COUNTA($G$3:G665)</f>
        <v>663</v>
      </c>
      <c r="AY665" s="8">
        <f>VLOOKUP($G665,Összesítő!$B:$F,3,FALSE)</f>
        <v>3185</v>
      </c>
      <c r="AZ665" s="8">
        <f t="shared" si="2066"/>
        <v>0</v>
      </c>
      <c r="BA665" s="5">
        <f t="shared" si="2067"/>
        <v>1</v>
      </c>
      <c r="BB665" s="5" t="str">
        <f t="shared" si="2068"/>
        <v>H</v>
      </c>
      <c r="BC665" s="5">
        <f t="shared" si="2069"/>
        <v>0</v>
      </c>
      <c r="BD665" s="5">
        <f t="shared" si="2070"/>
        <v>0</v>
      </c>
      <c r="BE665" s="5">
        <f t="shared" si="2071"/>
        <v>0</v>
      </c>
      <c r="BF665" s="8" t="str">
        <f t="shared" si="2072"/>
        <v>Nem rövidtávú a feladat.</v>
      </c>
      <c r="BG665" s="5">
        <f t="shared" si="2073"/>
        <v>1</v>
      </c>
      <c r="BH665" s="5">
        <f t="shared" si="2074"/>
        <v>1</v>
      </c>
      <c r="BI665" s="5">
        <f t="shared" si="2075"/>
        <v>1</v>
      </c>
      <c r="BJ665" s="5">
        <f t="shared" si="2076"/>
        <v>1</v>
      </c>
      <c r="BK665" s="5">
        <f t="shared" si="2077"/>
        <v>1</v>
      </c>
      <c r="BL665" s="4" t="str">
        <f t="shared" si="2078"/>
        <v>Forráshiányos a feladat!</v>
      </c>
      <c r="BM665" s="5">
        <f t="shared" si="2079"/>
        <v>0</v>
      </c>
      <c r="BN665" s="5">
        <f t="shared" si="2080"/>
        <v>1</v>
      </c>
      <c r="BO665" s="5">
        <f t="shared" si="2081"/>
        <v>0</v>
      </c>
      <c r="BP665" s="5">
        <f t="shared" si="2082"/>
        <v>0</v>
      </c>
      <c r="BQ665" s="5">
        <f t="shared" si="2083"/>
        <v>0</v>
      </c>
      <c r="BR665" s="8">
        <f t="shared" si="2084"/>
        <v>0</v>
      </c>
      <c r="BS665" s="5">
        <f t="shared" si="2085"/>
        <v>0</v>
      </c>
      <c r="BT665" s="5">
        <f t="shared" si="2086"/>
        <v>0</v>
      </c>
      <c r="BU665" s="5">
        <f t="shared" si="2087"/>
        <v>1</v>
      </c>
      <c r="BV665" s="5">
        <f t="shared" si="2088"/>
        <v>1</v>
      </c>
      <c r="BW665" s="5">
        <f t="shared" si="2089"/>
        <v>1</v>
      </c>
      <c r="BX665" s="5">
        <f t="shared" si="2090"/>
        <v>1</v>
      </c>
      <c r="BY665" s="5">
        <f t="shared" si="2091"/>
        <v>1</v>
      </c>
      <c r="BZ665" s="5">
        <f t="shared" si="2092"/>
        <v>1</v>
      </c>
      <c r="CA665" s="5">
        <f t="shared" si="2093"/>
        <v>1</v>
      </c>
      <c r="CB665" s="5">
        <f t="shared" si="2094"/>
        <v>1</v>
      </c>
      <c r="CC665" s="5">
        <f t="shared" si="2095"/>
        <v>1</v>
      </c>
      <c r="CD665" s="5" t="str">
        <f t="shared" si="2096"/>
        <v>?</v>
      </c>
      <c r="CE665" s="4" t="str">
        <f t="shared" si="2097"/>
        <v>Kitöltés rendben!</v>
      </c>
      <c r="CF665" s="5">
        <f t="shared" si="2098"/>
        <v>1</v>
      </c>
      <c r="CG665" s="5">
        <f t="shared" si="2099"/>
        <v>0</v>
      </c>
      <c r="CH665" s="5">
        <f t="shared" si="2100"/>
        <v>1</v>
      </c>
    </row>
    <row r="666" spans="1:86" s="2" customFormat="1" ht="30.2" customHeight="1" x14ac:dyDescent="0.25">
      <c r="A666" s="1" t="str">
        <f t="shared" si="2061"/>
        <v>Kitöltés rendben!</v>
      </c>
      <c r="B666" s="200">
        <v>2</v>
      </c>
      <c r="C666" s="199" t="s">
        <v>50</v>
      </c>
      <c r="D666" s="201" t="s">
        <v>869</v>
      </c>
      <c r="E666" s="201" t="s">
        <v>201</v>
      </c>
      <c r="F666" s="202" t="str">
        <f>VLOOKUP($G666,Összesítő!$B:$F,2,FALSE)</f>
        <v>21-32054-1-048-01-10</v>
      </c>
      <c r="G666" s="199" t="s">
        <v>280</v>
      </c>
      <c r="H666" s="202" t="str">
        <f>AY666&amp;"_"&amp;AW666&amp;"_FIV_"&amp;LEFT(Előlap!$B$6,4)</f>
        <v>3185_664_FIV_2026</v>
      </c>
      <c r="I666" s="202" t="str">
        <f>VLOOKUP($G666,Összesítő!$B:$F,5,FALSE)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6" s="202" t="str">
        <f>VLOOKUP($G666,Összesítő!$B:$F,4,FALSE)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6" s="6">
        <f t="shared" si="2060"/>
        <v>1000</v>
      </c>
      <c r="L666" s="200">
        <v>2029</v>
      </c>
      <c r="M666" s="200">
        <v>2029</v>
      </c>
      <c r="N666" s="12">
        <v>0</v>
      </c>
      <c r="O666" s="7">
        <v>1000</v>
      </c>
      <c r="P666" s="7">
        <v>0</v>
      </c>
      <c r="R666" s="7">
        <v>0</v>
      </c>
      <c r="S666" s="7">
        <v>0</v>
      </c>
      <c r="T666" s="7">
        <v>0</v>
      </c>
      <c r="U666" s="7">
        <v>0</v>
      </c>
      <c r="V666" s="7">
        <v>0</v>
      </c>
      <c r="W666" s="7">
        <v>0</v>
      </c>
      <c r="X666" s="7">
        <v>0</v>
      </c>
      <c r="Y666" s="7">
        <v>0</v>
      </c>
      <c r="Z666" s="7">
        <v>0</v>
      </c>
      <c r="AA666" s="7">
        <v>0</v>
      </c>
      <c r="AB666" s="7">
        <v>0</v>
      </c>
      <c r="AC666" s="6">
        <f t="shared" si="2062"/>
        <v>0</v>
      </c>
      <c r="AD666" s="3" t="str">
        <f t="shared" si="2063"/>
        <v>Nem rövidtávú a feladat.</v>
      </c>
      <c r="AF666" s="7">
        <v>0</v>
      </c>
      <c r="AG666" s="7">
        <v>0</v>
      </c>
      <c r="AH666" s="7">
        <v>0</v>
      </c>
      <c r="AI666" s="7">
        <v>0</v>
      </c>
      <c r="AJ666" s="7">
        <v>0</v>
      </c>
      <c r="AK666" s="7">
        <v>0</v>
      </c>
      <c r="AL666" s="7">
        <v>0</v>
      </c>
      <c r="AM666" s="7">
        <v>0</v>
      </c>
      <c r="AN666" s="7">
        <v>0</v>
      </c>
      <c r="AO666" s="7">
        <v>0</v>
      </c>
      <c r="AP666" s="7">
        <v>0</v>
      </c>
      <c r="AQ666" s="6">
        <f t="shared" si="2064"/>
        <v>0</v>
      </c>
      <c r="AR666" s="199" t="s">
        <v>205</v>
      </c>
      <c r="AS666" s="3" t="str">
        <f t="shared" si="2065"/>
        <v>Forráshiányos a feladat!</v>
      </c>
      <c r="AU666" s="201" t="s">
        <v>135</v>
      </c>
      <c r="AV666" s="201" t="s">
        <v>135</v>
      </c>
      <c r="AW666" s="202">
        <f>COUNTA($G$3:G666)</f>
        <v>664</v>
      </c>
      <c r="AY666" s="8">
        <f>VLOOKUP($G666,Összesítő!$B:$F,3,FALSE)</f>
        <v>3185</v>
      </c>
      <c r="AZ666" s="8">
        <f t="shared" si="2066"/>
        <v>0</v>
      </c>
      <c r="BA666" s="5">
        <f t="shared" si="2067"/>
        <v>1</v>
      </c>
      <c r="BB666" s="5" t="str">
        <f t="shared" si="2068"/>
        <v>H</v>
      </c>
      <c r="BC666" s="5">
        <f t="shared" si="2069"/>
        <v>0</v>
      </c>
      <c r="BD666" s="5">
        <f t="shared" si="2070"/>
        <v>0</v>
      </c>
      <c r="BE666" s="5">
        <f t="shared" si="2071"/>
        <v>0</v>
      </c>
      <c r="BF666" s="8" t="str">
        <f t="shared" si="2072"/>
        <v>Nem rövidtávú a feladat.</v>
      </c>
      <c r="BG666" s="5">
        <f t="shared" si="2073"/>
        <v>1</v>
      </c>
      <c r="BH666" s="5">
        <f t="shared" si="2074"/>
        <v>1</v>
      </c>
      <c r="BI666" s="5">
        <f t="shared" si="2075"/>
        <v>1</v>
      </c>
      <c r="BJ666" s="5">
        <f t="shared" si="2076"/>
        <v>1</v>
      </c>
      <c r="BK666" s="5">
        <f t="shared" si="2077"/>
        <v>1</v>
      </c>
      <c r="BL666" s="4" t="str">
        <f t="shared" si="2078"/>
        <v>Forráshiányos a feladat!</v>
      </c>
      <c r="BM666" s="5">
        <f t="shared" si="2079"/>
        <v>0</v>
      </c>
      <c r="BN666" s="5">
        <f t="shared" si="2080"/>
        <v>1</v>
      </c>
      <c r="BO666" s="5">
        <f t="shared" si="2081"/>
        <v>0</v>
      </c>
      <c r="BP666" s="5">
        <f t="shared" si="2082"/>
        <v>0</v>
      </c>
      <c r="BQ666" s="5">
        <f t="shared" si="2083"/>
        <v>0</v>
      </c>
      <c r="BR666" s="8">
        <f t="shared" si="2084"/>
        <v>0</v>
      </c>
      <c r="BS666" s="5">
        <f t="shared" si="2085"/>
        <v>0</v>
      </c>
      <c r="BT666" s="5">
        <f t="shared" si="2086"/>
        <v>0</v>
      </c>
      <c r="BU666" s="5">
        <f t="shared" si="2087"/>
        <v>1</v>
      </c>
      <c r="BV666" s="5">
        <f t="shared" si="2088"/>
        <v>1</v>
      </c>
      <c r="BW666" s="5">
        <f t="shared" si="2089"/>
        <v>1</v>
      </c>
      <c r="BX666" s="5">
        <f t="shared" si="2090"/>
        <v>1</v>
      </c>
      <c r="BY666" s="5">
        <f t="shared" si="2091"/>
        <v>1</v>
      </c>
      <c r="BZ666" s="5">
        <f t="shared" si="2092"/>
        <v>1</v>
      </c>
      <c r="CA666" s="5">
        <f t="shared" si="2093"/>
        <v>1</v>
      </c>
      <c r="CB666" s="5">
        <f t="shared" si="2094"/>
        <v>1</v>
      </c>
      <c r="CC666" s="5">
        <f t="shared" si="2095"/>
        <v>1</v>
      </c>
      <c r="CD666" s="5" t="str">
        <f t="shared" si="2096"/>
        <v>?</v>
      </c>
      <c r="CE666" s="4" t="str">
        <f t="shared" si="2097"/>
        <v>Kitöltés rendben!</v>
      </c>
      <c r="CF666" s="5">
        <f t="shared" si="2098"/>
        <v>1</v>
      </c>
      <c r="CG666" s="5">
        <f t="shared" si="2099"/>
        <v>0</v>
      </c>
      <c r="CH666" s="5">
        <f t="shared" si="2100"/>
        <v>1</v>
      </c>
    </row>
    <row r="667" spans="1:86" s="2" customFormat="1" ht="30.2" customHeight="1" x14ac:dyDescent="0.25">
      <c r="A667" s="1" t="str">
        <f t="shared" si="2061"/>
        <v>Kitöltés rendben!</v>
      </c>
      <c r="B667" s="200">
        <v>2</v>
      </c>
      <c r="C667" s="199" t="s">
        <v>50</v>
      </c>
      <c r="D667" s="201" t="s">
        <v>870</v>
      </c>
      <c r="E667" s="201" t="s">
        <v>201</v>
      </c>
      <c r="F667" s="202" t="str">
        <f>VLOOKUP($G667,Összesítő!$B:$F,2,FALSE)</f>
        <v>21-32054-1-048-01-10</v>
      </c>
      <c r="G667" s="199" t="s">
        <v>280</v>
      </c>
      <c r="H667" s="202" t="str">
        <f>AY667&amp;"_"&amp;AW667&amp;"_FIV_"&amp;LEFT(Előlap!$B$6,4)</f>
        <v>3185_665_FIV_2026</v>
      </c>
      <c r="I667" s="202" t="str">
        <f>VLOOKUP($G667,Összesítő!$B:$F,5,FALSE)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7" s="202" t="str">
        <f>VLOOKUP($G667,Összesítő!$B:$F,4,FALSE)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7" s="6">
        <f t="shared" si="2060"/>
        <v>1000</v>
      </c>
      <c r="L667" s="200">
        <v>2029</v>
      </c>
      <c r="M667" s="200">
        <v>2029</v>
      </c>
      <c r="N667" s="12">
        <v>0</v>
      </c>
      <c r="O667" s="7">
        <v>1000</v>
      </c>
      <c r="P667" s="7">
        <v>0</v>
      </c>
      <c r="R667" s="7">
        <v>0</v>
      </c>
      <c r="S667" s="7">
        <v>0</v>
      </c>
      <c r="T667" s="7">
        <v>0</v>
      </c>
      <c r="U667" s="7">
        <v>0</v>
      </c>
      <c r="V667" s="7">
        <v>0</v>
      </c>
      <c r="W667" s="7">
        <v>0</v>
      </c>
      <c r="X667" s="7">
        <v>0</v>
      </c>
      <c r="Y667" s="7">
        <v>0</v>
      </c>
      <c r="Z667" s="7">
        <v>0</v>
      </c>
      <c r="AA667" s="7">
        <v>0</v>
      </c>
      <c r="AB667" s="7">
        <v>0</v>
      </c>
      <c r="AC667" s="6">
        <f t="shared" si="2062"/>
        <v>0</v>
      </c>
      <c r="AD667" s="3" t="str">
        <f t="shared" si="2063"/>
        <v>Nem rövidtávú a feladat.</v>
      </c>
      <c r="AF667" s="7">
        <v>0</v>
      </c>
      <c r="AG667" s="7">
        <v>0</v>
      </c>
      <c r="AH667" s="7">
        <v>0</v>
      </c>
      <c r="AI667" s="7">
        <v>0</v>
      </c>
      <c r="AJ667" s="7">
        <v>0</v>
      </c>
      <c r="AK667" s="7">
        <v>0</v>
      </c>
      <c r="AL667" s="7">
        <v>0</v>
      </c>
      <c r="AM667" s="7">
        <v>0</v>
      </c>
      <c r="AN667" s="7">
        <v>0</v>
      </c>
      <c r="AO667" s="7">
        <v>0</v>
      </c>
      <c r="AP667" s="7">
        <v>0</v>
      </c>
      <c r="AQ667" s="6">
        <f t="shared" si="2064"/>
        <v>0</v>
      </c>
      <c r="AR667" s="199" t="s">
        <v>205</v>
      </c>
      <c r="AS667" s="3" t="str">
        <f t="shared" si="2065"/>
        <v>Forráshiányos a feladat!</v>
      </c>
      <c r="AU667" s="201" t="s">
        <v>135</v>
      </c>
      <c r="AV667" s="201" t="s">
        <v>135</v>
      </c>
      <c r="AW667" s="202">
        <f>COUNTA($G$3:G667)</f>
        <v>665</v>
      </c>
      <c r="AY667" s="8">
        <f>VLOOKUP($G667,Összesítő!$B:$F,3,FALSE)</f>
        <v>3185</v>
      </c>
      <c r="AZ667" s="8">
        <f t="shared" si="2066"/>
        <v>0</v>
      </c>
      <c r="BA667" s="5">
        <f t="shared" si="2067"/>
        <v>1</v>
      </c>
      <c r="BB667" s="5" t="str">
        <f t="shared" si="2068"/>
        <v>H</v>
      </c>
      <c r="BC667" s="5">
        <f t="shared" si="2069"/>
        <v>0</v>
      </c>
      <c r="BD667" s="5">
        <f t="shared" si="2070"/>
        <v>0</v>
      </c>
      <c r="BE667" s="5">
        <f t="shared" si="2071"/>
        <v>0</v>
      </c>
      <c r="BF667" s="8" t="str">
        <f t="shared" si="2072"/>
        <v>Nem rövidtávú a feladat.</v>
      </c>
      <c r="BG667" s="5">
        <f t="shared" si="2073"/>
        <v>1</v>
      </c>
      <c r="BH667" s="5">
        <f t="shared" si="2074"/>
        <v>1</v>
      </c>
      <c r="BI667" s="5">
        <f t="shared" si="2075"/>
        <v>1</v>
      </c>
      <c r="BJ667" s="5">
        <f t="shared" si="2076"/>
        <v>1</v>
      </c>
      <c r="BK667" s="5">
        <f t="shared" si="2077"/>
        <v>1</v>
      </c>
      <c r="BL667" s="4" t="str">
        <f t="shared" si="2078"/>
        <v>Forráshiányos a feladat!</v>
      </c>
      <c r="BM667" s="5">
        <f t="shared" si="2079"/>
        <v>0</v>
      </c>
      <c r="BN667" s="5">
        <f t="shared" si="2080"/>
        <v>1</v>
      </c>
      <c r="BO667" s="5">
        <f t="shared" si="2081"/>
        <v>0</v>
      </c>
      <c r="BP667" s="5">
        <f t="shared" si="2082"/>
        <v>0</v>
      </c>
      <c r="BQ667" s="5">
        <f t="shared" si="2083"/>
        <v>0</v>
      </c>
      <c r="BR667" s="8">
        <f t="shared" si="2084"/>
        <v>0</v>
      </c>
      <c r="BS667" s="5">
        <f t="shared" si="2085"/>
        <v>0</v>
      </c>
      <c r="BT667" s="5">
        <f t="shared" si="2086"/>
        <v>0</v>
      </c>
      <c r="BU667" s="5">
        <f t="shared" si="2087"/>
        <v>1</v>
      </c>
      <c r="BV667" s="5">
        <f t="shared" si="2088"/>
        <v>1</v>
      </c>
      <c r="BW667" s="5">
        <f t="shared" si="2089"/>
        <v>1</v>
      </c>
      <c r="BX667" s="5">
        <f t="shared" si="2090"/>
        <v>1</v>
      </c>
      <c r="BY667" s="5">
        <f t="shared" si="2091"/>
        <v>1</v>
      </c>
      <c r="BZ667" s="5">
        <f t="shared" si="2092"/>
        <v>1</v>
      </c>
      <c r="CA667" s="5">
        <f t="shared" si="2093"/>
        <v>1</v>
      </c>
      <c r="CB667" s="5">
        <f t="shared" si="2094"/>
        <v>1</v>
      </c>
      <c r="CC667" s="5">
        <f t="shared" si="2095"/>
        <v>1</v>
      </c>
      <c r="CD667" s="5" t="str">
        <f t="shared" si="2096"/>
        <v>?</v>
      </c>
      <c r="CE667" s="4" t="str">
        <f t="shared" si="2097"/>
        <v>Kitöltés rendben!</v>
      </c>
      <c r="CF667" s="5">
        <f t="shared" si="2098"/>
        <v>1</v>
      </c>
      <c r="CG667" s="5">
        <f t="shared" si="2099"/>
        <v>0</v>
      </c>
      <c r="CH667" s="5">
        <f t="shared" si="2100"/>
        <v>1</v>
      </c>
    </row>
    <row r="668" spans="1:86" s="2" customFormat="1" ht="30.2" customHeight="1" x14ac:dyDescent="0.25">
      <c r="A668" s="1" t="str">
        <f t="shared" si="2061"/>
        <v>Kitöltés rendben!</v>
      </c>
      <c r="B668" s="200">
        <v>2</v>
      </c>
      <c r="C668" s="199" t="s">
        <v>50</v>
      </c>
      <c r="D668" s="201" t="s">
        <v>871</v>
      </c>
      <c r="E668" s="201" t="s">
        <v>201</v>
      </c>
      <c r="F668" s="202" t="str">
        <f>VLOOKUP($G668,Összesítő!$B:$F,2,FALSE)</f>
        <v>21-32054-1-048-01-10</v>
      </c>
      <c r="G668" s="199" t="s">
        <v>280</v>
      </c>
      <c r="H668" s="202" t="str">
        <f>AY668&amp;"_"&amp;AW668&amp;"_FIV_"&amp;LEFT(Előlap!$B$6,4)</f>
        <v>3185_666_FIV_2026</v>
      </c>
      <c r="I668" s="202" t="str">
        <f>VLOOKUP($G668,Összesítő!$B:$F,5,FALSE)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8" s="202" t="str">
        <f>VLOOKUP($G668,Összesítő!$B:$F,4,FALSE)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8" s="6">
        <f t="shared" si="2060"/>
        <v>1000</v>
      </c>
      <c r="L668" s="200">
        <v>2029</v>
      </c>
      <c r="M668" s="200">
        <v>2029</v>
      </c>
      <c r="N668" s="12">
        <v>0</v>
      </c>
      <c r="O668" s="7">
        <v>1000</v>
      </c>
      <c r="P668" s="7">
        <v>0</v>
      </c>
      <c r="R668" s="7">
        <v>0</v>
      </c>
      <c r="S668" s="7">
        <v>0</v>
      </c>
      <c r="T668" s="7">
        <v>0</v>
      </c>
      <c r="U668" s="7">
        <v>0</v>
      </c>
      <c r="V668" s="7">
        <v>0</v>
      </c>
      <c r="W668" s="7">
        <v>0</v>
      </c>
      <c r="X668" s="7">
        <v>0</v>
      </c>
      <c r="Y668" s="7">
        <v>0</v>
      </c>
      <c r="Z668" s="7">
        <v>0</v>
      </c>
      <c r="AA668" s="7">
        <v>0</v>
      </c>
      <c r="AB668" s="7">
        <v>0</v>
      </c>
      <c r="AC668" s="6">
        <f t="shared" si="2062"/>
        <v>0</v>
      </c>
      <c r="AD668" s="3" t="str">
        <f t="shared" si="2063"/>
        <v>Nem rövidtávú a feladat.</v>
      </c>
      <c r="AF668" s="7">
        <v>0</v>
      </c>
      <c r="AG668" s="7">
        <v>0</v>
      </c>
      <c r="AH668" s="7">
        <v>0</v>
      </c>
      <c r="AI668" s="7">
        <v>0</v>
      </c>
      <c r="AJ668" s="7">
        <v>0</v>
      </c>
      <c r="AK668" s="7">
        <v>0</v>
      </c>
      <c r="AL668" s="7">
        <v>0</v>
      </c>
      <c r="AM668" s="7">
        <v>0</v>
      </c>
      <c r="AN668" s="7">
        <v>0</v>
      </c>
      <c r="AO668" s="7">
        <v>0</v>
      </c>
      <c r="AP668" s="7">
        <v>0</v>
      </c>
      <c r="AQ668" s="6">
        <f t="shared" si="2064"/>
        <v>0</v>
      </c>
      <c r="AR668" s="199" t="s">
        <v>205</v>
      </c>
      <c r="AS668" s="3" t="str">
        <f t="shared" si="2065"/>
        <v>Forráshiányos a feladat!</v>
      </c>
      <c r="AU668" s="201" t="s">
        <v>135</v>
      </c>
      <c r="AV668" s="201" t="s">
        <v>135</v>
      </c>
      <c r="AW668" s="202">
        <f>COUNTA($G$3:G668)</f>
        <v>666</v>
      </c>
      <c r="AY668" s="8">
        <f>VLOOKUP($G668,Összesítő!$B:$F,3,FALSE)</f>
        <v>3185</v>
      </c>
      <c r="AZ668" s="8">
        <f t="shared" si="2066"/>
        <v>0</v>
      </c>
      <c r="BA668" s="5">
        <f t="shared" si="2067"/>
        <v>1</v>
      </c>
      <c r="BB668" s="5" t="str">
        <f t="shared" si="2068"/>
        <v>H</v>
      </c>
      <c r="BC668" s="5">
        <f t="shared" si="2069"/>
        <v>0</v>
      </c>
      <c r="BD668" s="5">
        <f t="shared" si="2070"/>
        <v>0</v>
      </c>
      <c r="BE668" s="5">
        <f t="shared" si="2071"/>
        <v>0</v>
      </c>
      <c r="BF668" s="8" t="str">
        <f t="shared" si="2072"/>
        <v>Nem rövidtávú a feladat.</v>
      </c>
      <c r="BG668" s="5">
        <f t="shared" si="2073"/>
        <v>1</v>
      </c>
      <c r="BH668" s="5">
        <f t="shared" si="2074"/>
        <v>1</v>
      </c>
      <c r="BI668" s="5">
        <f t="shared" si="2075"/>
        <v>1</v>
      </c>
      <c r="BJ668" s="5">
        <f t="shared" si="2076"/>
        <v>1</v>
      </c>
      <c r="BK668" s="5">
        <f t="shared" si="2077"/>
        <v>1</v>
      </c>
      <c r="BL668" s="4" t="str">
        <f t="shared" si="2078"/>
        <v>Forráshiányos a feladat!</v>
      </c>
      <c r="BM668" s="5">
        <f t="shared" si="2079"/>
        <v>0</v>
      </c>
      <c r="BN668" s="5">
        <f t="shared" si="2080"/>
        <v>1</v>
      </c>
      <c r="BO668" s="5">
        <f t="shared" si="2081"/>
        <v>0</v>
      </c>
      <c r="BP668" s="5">
        <f t="shared" si="2082"/>
        <v>0</v>
      </c>
      <c r="BQ668" s="5">
        <f t="shared" si="2083"/>
        <v>0</v>
      </c>
      <c r="BR668" s="8">
        <f t="shared" si="2084"/>
        <v>0</v>
      </c>
      <c r="BS668" s="5">
        <f t="shared" si="2085"/>
        <v>0</v>
      </c>
      <c r="BT668" s="5">
        <f t="shared" si="2086"/>
        <v>0</v>
      </c>
      <c r="BU668" s="5">
        <f t="shared" si="2087"/>
        <v>1</v>
      </c>
      <c r="BV668" s="5">
        <f t="shared" si="2088"/>
        <v>1</v>
      </c>
      <c r="BW668" s="5">
        <f t="shared" si="2089"/>
        <v>1</v>
      </c>
      <c r="BX668" s="5">
        <f t="shared" si="2090"/>
        <v>1</v>
      </c>
      <c r="BY668" s="5">
        <f t="shared" si="2091"/>
        <v>1</v>
      </c>
      <c r="BZ668" s="5">
        <f t="shared" si="2092"/>
        <v>1</v>
      </c>
      <c r="CA668" s="5">
        <f t="shared" si="2093"/>
        <v>1</v>
      </c>
      <c r="CB668" s="5">
        <f t="shared" si="2094"/>
        <v>1</v>
      </c>
      <c r="CC668" s="5">
        <f t="shared" si="2095"/>
        <v>1</v>
      </c>
      <c r="CD668" s="5" t="str">
        <f t="shared" si="2096"/>
        <v>?</v>
      </c>
      <c r="CE668" s="4" t="str">
        <f t="shared" si="2097"/>
        <v>Kitöltés rendben!</v>
      </c>
      <c r="CF668" s="5">
        <f t="shared" si="2098"/>
        <v>1</v>
      </c>
      <c r="CG668" s="5">
        <f t="shared" si="2099"/>
        <v>0</v>
      </c>
      <c r="CH668" s="5">
        <f t="shared" si="2100"/>
        <v>1</v>
      </c>
    </row>
    <row r="669" spans="1:86" s="2" customFormat="1" ht="30.2" customHeight="1" x14ac:dyDescent="0.25">
      <c r="A669" s="1" t="str">
        <f t="shared" ref="A669:A681" si="2101">IF($G669="","Nincs VKR kiválasztva!",CE669)</f>
        <v>Kitöltés rendben!</v>
      </c>
      <c r="B669" s="200">
        <v>2</v>
      </c>
      <c r="C669" s="199" t="s">
        <v>50</v>
      </c>
      <c r="D669" s="201" t="s">
        <v>872</v>
      </c>
      <c r="E669" s="201" t="s">
        <v>201</v>
      </c>
      <c r="F669" s="202" t="str">
        <f>VLOOKUP($G669,Összesítő!$B:$F,2,FALSE)</f>
        <v>21-32054-1-048-01-10</v>
      </c>
      <c r="G669" s="199" t="s">
        <v>280</v>
      </c>
      <c r="H669" s="202" t="str">
        <f>AY669&amp;"_"&amp;AW669&amp;"_FIV_"&amp;LEFT(Előlap!$B$6,4)</f>
        <v>3185_667_FIV_2026</v>
      </c>
      <c r="I669" s="202" t="str">
        <f>VLOOKUP($G669,Összesítő!$B:$F,5,FALSE)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69" s="202" t="str">
        <f>VLOOKUP($G669,Összesítő!$B:$F,4,FALSE)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69" s="6">
        <f t="shared" si="2060"/>
        <v>1800</v>
      </c>
      <c r="L669" s="200">
        <v>2029</v>
      </c>
      <c r="M669" s="200">
        <v>2029</v>
      </c>
      <c r="N669" s="12">
        <v>0</v>
      </c>
      <c r="O669" s="7">
        <v>1800</v>
      </c>
      <c r="P669" s="7">
        <v>0</v>
      </c>
      <c r="R669" s="7">
        <v>0</v>
      </c>
      <c r="S669" s="7">
        <v>0</v>
      </c>
      <c r="T669" s="7">
        <v>0</v>
      </c>
      <c r="U669" s="7">
        <v>0</v>
      </c>
      <c r="V669" s="7">
        <v>0</v>
      </c>
      <c r="W669" s="7">
        <v>0</v>
      </c>
      <c r="X669" s="7">
        <v>0</v>
      </c>
      <c r="Y669" s="7">
        <v>0</v>
      </c>
      <c r="Z669" s="7">
        <v>0</v>
      </c>
      <c r="AA669" s="7">
        <v>0</v>
      </c>
      <c r="AB669" s="7">
        <v>0</v>
      </c>
      <c r="AC669" s="6">
        <f t="shared" ref="AC669:AC681" si="2102">SUM(R669:AB669)</f>
        <v>0</v>
      </c>
      <c r="AD669" s="3" t="str">
        <f t="shared" ref="AD669:AD681" si="2103">IF($G669="","Nincs VKR kiválasztva!",IF(BA669=0,"Hiányos kitöltés!",BF669))</f>
        <v>Nem rövidtávú a feladat.</v>
      </c>
      <c r="AF669" s="7">
        <v>0</v>
      </c>
      <c r="AG669" s="7">
        <v>0</v>
      </c>
      <c r="AH669" s="7">
        <v>0</v>
      </c>
      <c r="AI669" s="7">
        <v>0</v>
      </c>
      <c r="AJ669" s="7">
        <v>0</v>
      </c>
      <c r="AK669" s="7">
        <v>0</v>
      </c>
      <c r="AL669" s="7">
        <v>0</v>
      </c>
      <c r="AM669" s="7">
        <v>0</v>
      </c>
      <c r="AN669" s="7">
        <v>0</v>
      </c>
      <c r="AO669" s="7">
        <v>0</v>
      </c>
      <c r="AP669" s="7">
        <v>0</v>
      </c>
      <c r="AQ669" s="6">
        <f t="shared" ref="AQ669:AQ681" si="2104">SUM(AF669:AP669)</f>
        <v>0</v>
      </c>
      <c r="AR669" s="199" t="s">
        <v>205</v>
      </c>
      <c r="AS669" s="3" t="str">
        <f t="shared" ref="AS669:AS681" si="2105">IF($G669="","Nincs VKR kiválasztva!",IF($BA669=0,"Hiányos kitöltés!",IF($BN669=0,"Nem hosszútávú a feladat.",$BL669)))</f>
        <v>Forráshiányos a feladat!</v>
      </c>
      <c r="AU669" s="201" t="s">
        <v>135</v>
      </c>
      <c r="AV669" s="201" t="s">
        <v>135</v>
      </c>
      <c r="AW669" s="202">
        <f>COUNTA($G$3:G669)</f>
        <v>667</v>
      </c>
      <c r="AY669" s="8">
        <f>VLOOKUP($G669,Összesítő!$B:$F,3,FALSE)</f>
        <v>3185</v>
      </c>
      <c r="AZ669" s="8">
        <f t="shared" ref="AZ669:AZ681" si="2106">LEN($AU669)</f>
        <v>0</v>
      </c>
      <c r="BA669" s="5">
        <f t="shared" ref="BA669:BA681" si="2107">IF(OR($B669="",$C669="",$D669="",$E669="",$F669="",$L669="",$M669="",$N669="",$O669="",$P669=""),0,1)</f>
        <v>1</v>
      </c>
      <c r="BB669" s="5" t="str">
        <f t="shared" ref="BB669:BB681" si="2108">IF($F669="",0,IF(AND($L669=2027,$M669=2027),"R",IF(AND($L669=2027,$M669&gt;2027),"RH",IF(AND($L669&gt;2027,$M669&gt;2027),"H","x"))))</f>
        <v>H</v>
      </c>
      <c r="BC669" s="5">
        <f t="shared" ref="BC669:BC681" si="2109">IF(OR(BB669="R",BB669="RH"),1,0)</f>
        <v>0</v>
      </c>
      <c r="BD669" s="5">
        <f t="shared" ref="BD669:BD681" si="2110">IF(AND($BB669="R",$O669&gt;0),1,IF(AND($BB669="H",$N669&gt;0),1,0))</f>
        <v>0</v>
      </c>
      <c r="BE669" s="5">
        <f t="shared" ref="BE669:BE681" si="2111">IF($AC669&lt;$N669,1,IF($AC669=$N669,0))</f>
        <v>0</v>
      </c>
      <c r="BF669" s="8" t="str">
        <f t="shared" ref="BF669:BF681" si="2112">IF($L669&gt;2027,"Nem rövidtávú a feladat.",IF($BE669=1,"Az I. ütem nem lehet forráshiányos!",IF($AC669&gt;$N669,"Többlet forrást jelölt meg az I. ütemnél! A forrás ne legyen több a költségnél.",IF($AC669=$N669,"A forrás egyenlő a költséggel (I.ütem).",0))))</f>
        <v>Nem rövidtávú a feladat.</v>
      </c>
      <c r="BG669" s="5">
        <f t="shared" ref="BG669:BG681" si="2113">IF(AND($R669&lt;&gt;"",$S669&lt;&gt;"",$T669&lt;&gt;"",$U669&lt;&gt;"",$V669&lt;&gt;"",$W669&lt;&gt;"",$X669&lt;&gt;"",$Y669&lt;&gt;"",$Z669&lt;&gt;"",$AA669&lt;&gt;"",$AB669&lt;&gt;""),1,0)</f>
        <v>1</v>
      </c>
      <c r="BH669" s="5">
        <f t="shared" ref="BH669:BH681" si="2114">IF(AND($BG669=1,$N669=$AC669),1,0)</f>
        <v>1</v>
      </c>
      <c r="BI669" s="5">
        <f t="shared" ref="BI669:BI681" si="2115">IF($AQ669&lt;$O669,1,0)</f>
        <v>1</v>
      </c>
      <c r="BJ669" s="5">
        <f t="shared" ref="BJ669:BJ681" si="2116">IF(AND($AF669&lt;&gt;"",$AG669&lt;&gt;"",$AH669&lt;&gt;"",$AI669&lt;&gt;"",$AJ669&lt;&gt;"",$AK669&lt;&gt;"",$AL669&lt;&gt;"",$AM669&lt;&gt;"",$AN669&lt;&gt;"",$AO669&lt;&gt;"",$AP669&lt;&gt;""),1,0)</f>
        <v>1</v>
      </c>
      <c r="BK669" s="5">
        <f t="shared" ref="BK669:BK681" si="2117">IF(AND($BJ669=1,$O669=$AQ669),1,IF(AND($BJ669=1,$O669&gt;$AQ669,AR669="igen"),1,0))</f>
        <v>1</v>
      </c>
      <c r="BL669" s="4" t="str">
        <f t="shared" ref="BL669:BL681" si="2118">IF($M669&lt;2028,"Nem hosszútávú a feladat.",IF(AND($BI669=1,$AR669="nem"),"Forráshiányos a feladat? Jelölje az AR-oszlopban!",IF(AND($BI669=0,$AR669="igen"),"Forráshiányosnak jelölte a feladat az AR-oszlopban, de a forrás költség adatok alapnján nem az!",IF(AND($BI669=1,$AR669="igen"),"Forráshiányos a feladat!",IF($AQ669&gt;$O669,"Többlet forrást jelölt meg a II. ütemnél! A forrás ne legyen több a költségnél.",IF($AQ669=$O669,"A forrás egyenlő a költséggel (II.ütem).",0))))))</f>
        <v>Forráshiányos a feladat!</v>
      </c>
      <c r="BM669" s="5">
        <f t="shared" ref="BM669:BM681" si="2119">IF($M669&lt;2028,1,0)</f>
        <v>0</v>
      </c>
      <c r="BN669" s="5">
        <f t="shared" ref="BN669:BN681" si="2120">IF($M669&gt;2027,1,0)</f>
        <v>1</v>
      </c>
      <c r="BO669" s="5">
        <f t="shared" ref="BO669:BO681" si="2121">IF(AND($BM669=1,$N669=0),1,0)</f>
        <v>0</v>
      </c>
      <c r="BP669" s="5">
        <f t="shared" ref="BP669:BP681" si="2122">IF(AND($BN669=1,$O669=0),1,0)</f>
        <v>0</v>
      </c>
      <c r="BQ669" s="5">
        <f t="shared" ref="BQ669:BQ681" si="2123">IF(AND($BB669="R",$N669=0,$AZ669&gt;29),1,IF(AND($BB669="RH",$N669=0,$AZ669&gt;29),1,0))</f>
        <v>0</v>
      </c>
      <c r="BR669" s="8">
        <f t="shared" ref="BR669:BR681" si="2124">IF($BN669=0,"Nincs hosszútávú terv!",IF(AND($BB669="H",$O669=0,$AZ669=0),"Nullás a hosszútávú feladat és nincs hozzá indoklás!",IF(AND($BB669="RH",$O669=0,$AZ669=0),"Nullás a hosszútávú feladat és nincs hozzá indoklás!",IF(AND($BB669="R",$O669=0,$AZ669&lt;300),"Nullás a hosszútávú feladat és rövid hozzá az indoklás!",IF(AND($BB669="RH",$O669=0,$AZ669&lt;300),"Nullás a hosszútávú feladat és rövid hozzá az indoklás!",0)))))</f>
        <v>0</v>
      </c>
      <c r="BS669" s="5">
        <f t="shared" ref="BS669:BS681" si="2125">IF(AND($BB669="R",$N669=0,$AZ669&gt;29),1,IF(AND($BB669="RH",$N669=0,$AZ669&gt;29),1,0))</f>
        <v>0</v>
      </c>
      <c r="BT669" s="5">
        <f t="shared" ref="BT669:BT681" si="2126">IF(AND($BB669="H",$O669=0,$AZ669&gt;29),1,IF(AND($BB669="RH",$O669=0,$AZ669&gt;29),1,0))</f>
        <v>0</v>
      </c>
      <c r="BU669" s="5">
        <f t="shared" ref="BU669:BU681" si="2127">IF($B669="",0,1)</f>
        <v>1</v>
      </c>
      <c r="BV669" s="5">
        <f t="shared" ref="BV669:BV681" si="2128">IF($C669="",0,1)</f>
        <v>1</v>
      </c>
      <c r="BW669" s="5">
        <f t="shared" ref="BW669:BW681" si="2129">IF($D669="",0,1)</f>
        <v>1</v>
      </c>
      <c r="BX669" s="5">
        <f t="shared" ref="BX669:BX681" si="2130">IF($E669="",0,1)</f>
        <v>1</v>
      </c>
      <c r="BY669" s="5">
        <f t="shared" ref="BY669:BY681" si="2131">IF($L669="",0,1)</f>
        <v>1</v>
      </c>
      <c r="BZ669" s="5">
        <f t="shared" ref="BZ669:BZ681" si="2132">IF($M669="",0,1)</f>
        <v>1</v>
      </c>
      <c r="CA669" s="5">
        <f t="shared" ref="CA669:CA681" si="2133">IF($N669="",0,1)</f>
        <v>1</v>
      </c>
      <c r="CB669" s="5">
        <f t="shared" ref="CB669:CB681" si="2134">IF($O669="",0,1)</f>
        <v>1</v>
      </c>
      <c r="CC669" s="5">
        <f t="shared" ref="CC669:CC681" si="2135">IF($P669="",0,1)</f>
        <v>1</v>
      </c>
      <c r="CD669" s="5" t="str">
        <f t="shared" ref="CD669:CD681" si="2136">IF(AND($BA669=0,$BU669=0),"Hiányos kitöltés! (B-oszlop üres)",IF(AND($BA669=0,$BV669=0),"Hiányos kitöltés! (C-oszlop üres)",IF(AND($BA669=0,$BW669=0),"Hiányos kitöltés! (D-oszlop üres)",IF(AND($BA669=0,$BX669=0),"Hiányos kitöltés! (E-oszlop üres)",IF(AND($BA669=0,$BY669=0),"Hiányos kitöltés! (L-oszlop üres)",IF(AND($BA669=0,$BZ669=0),"Hiányos kitöltés! (M-oszlop üres)",IF(AND($BA669=0,$CA669=0),"Hiányos kitöltés! (N-oszlop üres)",IF(AND($BA669=0,$CB669=0),"Hiányos kitöltés! (O-oszlop üres)",IF(AND($BA669=0,$CC669=0),"Hiányos kitöltés! (P-oszlop üres)",IF(AND($BA669=0,$BG669=0),"Hiányos kitöltés! (I.ütem forrása hiányos!","?"))))))))))</f>
        <v>?</v>
      </c>
      <c r="CE669" s="4" t="str">
        <f t="shared" ref="CE669:CE681" si="2137">IF($BA669=0,$CD669,IF($BG669=0,"I. ütem forrása nincs kitöltve!",IF($BJ669=0,"II. ütem forrása nincs kitöltve!",IF($BD669=1,"Költségek üteme nem megfelelő (az időtartam és a költség üteme eltér)!",IF(AND(BH669=0,$BA669=1,$BJ669=1,$BD669=1),"Kötelező cellák kitöltve, de az I. ütem forrása hibás!",IF(AND(BJ669=0,$BA669=1,$BJ669=1,$BD669=1),"Kötelező cellák kitöltve, de a II. ütem forrása hibás!",IF(AND($BO669=1,$AZ669&lt;30),"Nullás a rövidtávú feladat és rövid (hiányzik) a hozzá tartozó indoklás!",IF(AND($BP669=1,$AZ669&lt;30),"Nullás a hosszútávú feladat és rövid (hiányzik) a hozzá tartozó indoklás!",IF(AND(BN669=1,C669="2011_RENDKÍVÜLI"),"II. ütemre nem tervezhet Rendkívüli feladatot!",IF(BH669=0,AD669,IF(BK669=0,AS669,IF(AND(BC669=1,$P669&gt;$N669),"EM rendelet 2. melléklet terhére elszámolt költség nem lehet nagyobb az I. ütemre tervezett tényleges költségnél!",IF($AC669&gt;$N669,"Többlet forrást jelölt meg az I. ütemnél! A forrás ne legyen több a költségnél.",IF($AQ669&gt;$O669,"Többlet forrást jelölt meg a II. ütemnél! A forrás ne legyen több a költségnél.","Kitöltés rendben!"))))))))))))))</f>
        <v>Kitöltés rendben!</v>
      </c>
      <c r="CF669" s="5">
        <f t="shared" ref="CF669:CF681" si="2138">IF(A669="Kitöltés rendben!",1,0)</f>
        <v>1</v>
      </c>
      <c r="CG669" s="5">
        <f t="shared" ref="CG669:CG681" si="2139">IF(AND($BB669="R",$CF669=1),1,IF(AND($BB669="RH",$CF669=1),1,0))</f>
        <v>0</v>
      </c>
      <c r="CH669" s="5">
        <f t="shared" ref="CH669:CH681" si="2140">IF(AND($BB669="H",$CF669=1),1,IF(AND($BB669="RH",$CF669=1),1,0))</f>
        <v>1</v>
      </c>
    </row>
    <row r="670" spans="1:86" s="2" customFormat="1" ht="30.2" customHeight="1" x14ac:dyDescent="0.25">
      <c r="A670" s="1" t="str">
        <f t="shared" si="2101"/>
        <v>Kitöltés rendben!</v>
      </c>
      <c r="B670" s="200">
        <v>2</v>
      </c>
      <c r="C670" s="199" t="s">
        <v>50</v>
      </c>
      <c r="D670" s="201" t="s">
        <v>873</v>
      </c>
      <c r="E670" s="201" t="s">
        <v>201</v>
      </c>
      <c r="F670" s="202" t="str">
        <f>VLOOKUP($G670,Összesítő!$B:$F,2,FALSE)</f>
        <v>21-32054-1-048-01-10</v>
      </c>
      <c r="G670" s="199" t="s">
        <v>280</v>
      </c>
      <c r="H670" s="202" t="str">
        <f>AY670&amp;"_"&amp;AW670&amp;"_FIV_"&amp;LEFT(Előlap!$B$6,4)</f>
        <v>3185_668_FIV_2026</v>
      </c>
      <c r="I670" s="202" t="str">
        <f>VLOOKUP($G670,Összesítő!$B:$F,5,FALSE)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0" s="202" t="str">
        <f>VLOOKUP($G670,Összesítő!$B:$F,4,FALSE)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0" s="6">
        <f t="shared" si="2060"/>
        <v>1800</v>
      </c>
      <c r="L670" s="200">
        <v>2029</v>
      </c>
      <c r="M670" s="200">
        <v>2029</v>
      </c>
      <c r="N670" s="12">
        <v>0</v>
      </c>
      <c r="O670" s="7">
        <v>1800</v>
      </c>
      <c r="P670" s="7">
        <v>0</v>
      </c>
      <c r="R670" s="7">
        <v>0</v>
      </c>
      <c r="S670" s="7">
        <v>0</v>
      </c>
      <c r="T670" s="7">
        <v>0</v>
      </c>
      <c r="U670" s="7">
        <v>0</v>
      </c>
      <c r="V670" s="7">
        <v>0</v>
      </c>
      <c r="W670" s="7">
        <v>0</v>
      </c>
      <c r="X670" s="7">
        <v>0</v>
      </c>
      <c r="Y670" s="7">
        <v>0</v>
      </c>
      <c r="Z670" s="7">
        <v>0</v>
      </c>
      <c r="AA670" s="7">
        <v>0</v>
      </c>
      <c r="AB670" s="7">
        <v>0</v>
      </c>
      <c r="AC670" s="6">
        <f t="shared" si="2102"/>
        <v>0</v>
      </c>
      <c r="AD670" s="3" t="str">
        <f t="shared" si="2103"/>
        <v>Nem rövidtávú a feladat.</v>
      </c>
      <c r="AF670" s="7">
        <v>0</v>
      </c>
      <c r="AG670" s="7">
        <v>0</v>
      </c>
      <c r="AH670" s="7">
        <v>0</v>
      </c>
      <c r="AI670" s="7">
        <v>0</v>
      </c>
      <c r="AJ670" s="7">
        <v>0</v>
      </c>
      <c r="AK670" s="7">
        <v>0</v>
      </c>
      <c r="AL670" s="7">
        <v>0</v>
      </c>
      <c r="AM670" s="7">
        <v>0</v>
      </c>
      <c r="AN670" s="7">
        <v>0</v>
      </c>
      <c r="AO670" s="7">
        <v>0</v>
      </c>
      <c r="AP670" s="7">
        <v>0</v>
      </c>
      <c r="AQ670" s="6">
        <f t="shared" si="2104"/>
        <v>0</v>
      </c>
      <c r="AR670" s="199" t="s">
        <v>205</v>
      </c>
      <c r="AS670" s="3" t="str">
        <f t="shared" si="2105"/>
        <v>Forráshiányos a feladat!</v>
      </c>
      <c r="AU670" s="201" t="s">
        <v>135</v>
      </c>
      <c r="AV670" s="201" t="s">
        <v>135</v>
      </c>
      <c r="AW670" s="202">
        <f>COUNTA($G$3:G670)</f>
        <v>668</v>
      </c>
      <c r="AY670" s="8">
        <f>VLOOKUP($G670,Összesítő!$B:$F,3,FALSE)</f>
        <v>3185</v>
      </c>
      <c r="AZ670" s="8">
        <f t="shared" si="2106"/>
        <v>0</v>
      </c>
      <c r="BA670" s="5">
        <f t="shared" si="2107"/>
        <v>1</v>
      </c>
      <c r="BB670" s="5" t="str">
        <f t="shared" si="2108"/>
        <v>H</v>
      </c>
      <c r="BC670" s="5">
        <f t="shared" si="2109"/>
        <v>0</v>
      </c>
      <c r="BD670" s="5">
        <f t="shared" si="2110"/>
        <v>0</v>
      </c>
      <c r="BE670" s="5">
        <f t="shared" si="2111"/>
        <v>0</v>
      </c>
      <c r="BF670" s="8" t="str">
        <f t="shared" si="2112"/>
        <v>Nem rövidtávú a feladat.</v>
      </c>
      <c r="BG670" s="5">
        <f t="shared" si="2113"/>
        <v>1</v>
      </c>
      <c r="BH670" s="5">
        <f t="shared" si="2114"/>
        <v>1</v>
      </c>
      <c r="BI670" s="5">
        <f t="shared" si="2115"/>
        <v>1</v>
      </c>
      <c r="BJ670" s="5">
        <f t="shared" si="2116"/>
        <v>1</v>
      </c>
      <c r="BK670" s="5">
        <f t="shared" si="2117"/>
        <v>1</v>
      </c>
      <c r="BL670" s="4" t="str">
        <f t="shared" si="2118"/>
        <v>Forráshiányos a feladat!</v>
      </c>
      <c r="BM670" s="5">
        <f t="shared" si="2119"/>
        <v>0</v>
      </c>
      <c r="BN670" s="5">
        <f t="shared" si="2120"/>
        <v>1</v>
      </c>
      <c r="BO670" s="5">
        <f t="shared" si="2121"/>
        <v>0</v>
      </c>
      <c r="BP670" s="5">
        <f t="shared" si="2122"/>
        <v>0</v>
      </c>
      <c r="BQ670" s="5">
        <f t="shared" si="2123"/>
        <v>0</v>
      </c>
      <c r="BR670" s="8">
        <f t="shared" si="2124"/>
        <v>0</v>
      </c>
      <c r="BS670" s="5">
        <f t="shared" si="2125"/>
        <v>0</v>
      </c>
      <c r="BT670" s="5">
        <f t="shared" si="2126"/>
        <v>0</v>
      </c>
      <c r="BU670" s="5">
        <f t="shared" si="2127"/>
        <v>1</v>
      </c>
      <c r="BV670" s="5">
        <f t="shared" si="2128"/>
        <v>1</v>
      </c>
      <c r="BW670" s="5">
        <f t="shared" si="2129"/>
        <v>1</v>
      </c>
      <c r="BX670" s="5">
        <f t="shared" si="2130"/>
        <v>1</v>
      </c>
      <c r="BY670" s="5">
        <f t="shared" si="2131"/>
        <v>1</v>
      </c>
      <c r="BZ670" s="5">
        <f t="shared" si="2132"/>
        <v>1</v>
      </c>
      <c r="CA670" s="5">
        <f t="shared" si="2133"/>
        <v>1</v>
      </c>
      <c r="CB670" s="5">
        <f t="shared" si="2134"/>
        <v>1</v>
      </c>
      <c r="CC670" s="5">
        <f t="shared" si="2135"/>
        <v>1</v>
      </c>
      <c r="CD670" s="5" t="str">
        <f t="shared" si="2136"/>
        <v>?</v>
      </c>
      <c r="CE670" s="4" t="str">
        <f t="shared" si="2137"/>
        <v>Kitöltés rendben!</v>
      </c>
      <c r="CF670" s="5">
        <f t="shared" si="2138"/>
        <v>1</v>
      </c>
      <c r="CG670" s="5">
        <f t="shared" si="2139"/>
        <v>0</v>
      </c>
      <c r="CH670" s="5">
        <f t="shared" si="2140"/>
        <v>1</v>
      </c>
    </row>
    <row r="671" spans="1:86" s="2" customFormat="1" ht="30.2" customHeight="1" x14ac:dyDescent="0.25">
      <c r="A671" s="1" t="str">
        <f t="shared" si="2101"/>
        <v>Kitöltés rendben!</v>
      </c>
      <c r="B671" s="200">
        <v>2</v>
      </c>
      <c r="C671" s="199" t="s">
        <v>50</v>
      </c>
      <c r="D671" s="201" t="s">
        <v>874</v>
      </c>
      <c r="E671" s="201" t="s">
        <v>201</v>
      </c>
      <c r="F671" s="202" t="str">
        <f>VLOOKUP($G671,Összesítő!$B:$F,2,FALSE)</f>
        <v>21-32054-1-048-01-10</v>
      </c>
      <c r="G671" s="199" t="s">
        <v>280</v>
      </c>
      <c r="H671" s="202" t="str">
        <f>AY671&amp;"_"&amp;AW671&amp;"_FIV_"&amp;LEFT(Előlap!$B$6,4)</f>
        <v>3185_669_FIV_2026</v>
      </c>
      <c r="I671" s="202" t="str">
        <f>VLOOKUP($G671,Összesítő!$B:$F,5,FALSE)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1" s="202" t="str">
        <f>VLOOKUP($G671,Összesítő!$B:$F,4,FALSE)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1" s="6">
        <f t="shared" si="2060"/>
        <v>1800</v>
      </c>
      <c r="L671" s="200">
        <v>2029</v>
      </c>
      <c r="M671" s="200">
        <v>2029</v>
      </c>
      <c r="N671" s="12">
        <v>0</v>
      </c>
      <c r="O671" s="7">
        <v>1800</v>
      </c>
      <c r="P671" s="7">
        <v>0</v>
      </c>
      <c r="R671" s="7">
        <v>0</v>
      </c>
      <c r="S671" s="7">
        <v>0</v>
      </c>
      <c r="T671" s="7">
        <v>0</v>
      </c>
      <c r="U671" s="7">
        <v>0</v>
      </c>
      <c r="V671" s="7">
        <v>0</v>
      </c>
      <c r="W671" s="7">
        <v>0</v>
      </c>
      <c r="X671" s="7">
        <v>0</v>
      </c>
      <c r="Y671" s="7">
        <v>0</v>
      </c>
      <c r="Z671" s="7">
        <v>0</v>
      </c>
      <c r="AA671" s="7">
        <v>0</v>
      </c>
      <c r="AB671" s="7">
        <v>0</v>
      </c>
      <c r="AC671" s="6">
        <f t="shared" si="2102"/>
        <v>0</v>
      </c>
      <c r="AD671" s="3" t="str">
        <f t="shared" si="2103"/>
        <v>Nem rövidtávú a feladat.</v>
      </c>
      <c r="AF671" s="7">
        <v>0</v>
      </c>
      <c r="AG671" s="7">
        <v>0</v>
      </c>
      <c r="AH671" s="7">
        <v>0</v>
      </c>
      <c r="AI671" s="7">
        <v>0</v>
      </c>
      <c r="AJ671" s="7">
        <v>0</v>
      </c>
      <c r="AK671" s="7">
        <v>0</v>
      </c>
      <c r="AL671" s="7">
        <v>0</v>
      </c>
      <c r="AM671" s="7">
        <v>0</v>
      </c>
      <c r="AN671" s="7">
        <v>0</v>
      </c>
      <c r="AO671" s="7">
        <v>0</v>
      </c>
      <c r="AP671" s="7">
        <v>0</v>
      </c>
      <c r="AQ671" s="6">
        <f t="shared" si="2104"/>
        <v>0</v>
      </c>
      <c r="AR671" s="199" t="s">
        <v>205</v>
      </c>
      <c r="AS671" s="3" t="str">
        <f t="shared" si="2105"/>
        <v>Forráshiányos a feladat!</v>
      </c>
      <c r="AU671" s="201" t="s">
        <v>135</v>
      </c>
      <c r="AV671" s="201" t="s">
        <v>135</v>
      </c>
      <c r="AW671" s="202">
        <f>COUNTA($G$3:G671)</f>
        <v>669</v>
      </c>
      <c r="AY671" s="8">
        <f>VLOOKUP($G671,Összesítő!$B:$F,3,FALSE)</f>
        <v>3185</v>
      </c>
      <c r="AZ671" s="8">
        <f t="shared" si="2106"/>
        <v>0</v>
      </c>
      <c r="BA671" s="5">
        <f t="shared" si="2107"/>
        <v>1</v>
      </c>
      <c r="BB671" s="5" t="str">
        <f t="shared" si="2108"/>
        <v>H</v>
      </c>
      <c r="BC671" s="5">
        <f t="shared" si="2109"/>
        <v>0</v>
      </c>
      <c r="BD671" s="5">
        <f t="shared" si="2110"/>
        <v>0</v>
      </c>
      <c r="BE671" s="5">
        <f t="shared" si="2111"/>
        <v>0</v>
      </c>
      <c r="BF671" s="8" t="str">
        <f t="shared" si="2112"/>
        <v>Nem rövidtávú a feladat.</v>
      </c>
      <c r="BG671" s="5">
        <f t="shared" si="2113"/>
        <v>1</v>
      </c>
      <c r="BH671" s="5">
        <f t="shared" si="2114"/>
        <v>1</v>
      </c>
      <c r="BI671" s="5">
        <f t="shared" si="2115"/>
        <v>1</v>
      </c>
      <c r="BJ671" s="5">
        <f t="shared" si="2116"/>
        <v>1</v>
      </c>
      <c r="BK671" s="5">
        <f t="shared" si="2117"/>
        <v>1</v>
      </c>
      <c r="BL671" s="4" t="str">
        <f t="shared" si="2118"/>
        <v>Forráshiányos a feladat!</v>
      </c>
      <c r="BM671" s="5">
        <f t="shared" si="2119"/>
        <v>0</v>
      </c>
      <c r="BN671" s="5">
        <f t="shared" si="2120"/>
        <v>1</v>
      </c>
      <c r="BO671" s="5">
        <f t="shared" si="2121"/>
        <v>0</v>
      </c>
      <c r="BP671" s="5">
        <f t="shared" si="2122"/>
        <v>0</v>
      </c>
      <c r="BQ671" s="5">
        <f t="shared" si="2123"/>
        <v>0</v>
      </c>
      <c r="BR671" s="8">
        <f t="shared" si="2124"/>
        <v>0</v>
      </c>
      <c r="BS671" s="5">
        <f t="shared" si="2125"/>
        <v>0</v>
      </c>
      <c r="BT671" s="5">
        <f t="shared" si="2126"/>
        <v>0</v>
      </c>
      <c r="BU671" s="5">
        <f t="shared" si="2127"/>
        <v>1</v>
      </c>
      <c r="BV671" s="5">
        <f t="shared" si="2128"/>
        <v>1</v>
      </c>
      <c r="BW671" s="5">
        <f t="shared" si="2129"/>
        <v>1</v>
      </c>
      <c r="BX671" s="5">
        <f t="shared" si="2130"/>
        <v>1</v>
      </c>
      <c r="BY671" s="5">
        <f t="shared" si="2131"/>
        <v>1</v>
      </c>
      <c r="BZ671" s="5">
        <f t="shared" si="2132"/>
        <v>1</v>
      </c>
      <c r="CA671" s="5">
        <f t="shared" si="2133"/>
        <v>1</v>
      </c>
      <c r="CB671" s="5">
        <f t="shared" si="2134"/>
        <v>1</v>
      </c>
      <c r="CC671" s="5">
        <f t="shared" si="2135"/>
        <v>1</v>
      </c>
      <c r="CD671" s="5" t="str">
        <f t="shared" si="2136"/>
        <v>?</v>
      </c>
      <c r="CE671" s="4" t="str">
        <f t="shared" si="2137"/>
        <v>Kitöltés rendben!</v>
      </c>
      <c r="CF671" s="5">
        <f t="shared" si="2138"/>
        <v>1</v>
      </c>
      <c r="CG671" s="5">
        <f t="shared" si="2139"/>
        <v>0</v>
      </c>
      <c r="CH671" s="5">
        <f t="shared" si="2140"/>
        <v>1</v>
      </c>
    </row>
    <row r="672" spans="1:86" s="2" customFormat="1" ht="30.2" customHeight="1" x14ac:dyDescent="0.25">
      <c r="A672" s="1" t="str">
        <f t="shared" si="2101"/>
        <v>Kitöltés rendben!</v>
      </c>
      <c r="B672" s="200">
        <v>2</v>
      </c>
      <c r="C672" s="199" t="s">
        <v>50</v>
      </c>
      <c r="D672" s="201" t="s">
        <v>875</v>
      </c>
      <c r="E672" s="201" t="s">
        <v>201</v>
      </c>
      <c r="F672" s="202" t="str">
        <f>VLOOKUP($G672,Összesítő!$B:$F,2,FALSE)</f>
        <v>21-32054-1-048-01-10</v>
      </c>
      <c r="G672" s="199" t="s">
        <v>280</v>
      </c>
      <c r="H672" s="202" t="str">
        <f>AY672&amp;"_"&amp;AW672&amp;"_FIV_"&amp;LEFT(Előlap!$B$6,4)</f>
        <v>3185_670_FIV_2026</v>
      </c>
      <c r="I672" s="202" t="str">
        <f>VLOOKUP($G672,Összesítő!$B:$F,5,FALSE)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2" s="202" t="str">
        <f>VLOOKUP($G672,Összesítő!$B:$F,4,FALSE)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2" s="6">
        <f t="shared" si="2060"/>
        <v>1800</v>
      </c>
      <c r="L672" s="200">
        <v>2029</v>
      </c>
      <c r="M672" s="200">
        <v>2029</v>
      </c>
      <c r="N672" s="12">
        <v>0</v>
      </c>
      <c r="O672" s="7">
        <v>1800</v>
      </c>
      <c r="P672" s="7">
        <v>0</v>
      </c>
      <c r="R672" s="7">
        <v>0</v>
      </c>
      <c r="S672" s="7">
        <v>0</v>
      </c>
      <c r="T672" s="7">
        <v>0</v>
      </c>
      <c r="U672" s="7">
        <v>0</v>
      </c>
      <c r="V672" s="7">
        <v>0</v>
      </c>
      <c r="W672" s="7">
        <v>0</v>
      </c>
      <c r="X672" s="7">
        <v>0</v>
      </c>
      <c r="Y672" s="7">
        <v>0</v>
      </c>
      <c r="Z672" s="7">
        <v>0</v>
      </c>
      <c r="AA672" s="7">
        <v>0</v>
      </c>
      <c r="AB672" s="7">
        <v>0</v>
      </c>
      <c r="AC672" s="6">
        <f t="shared" si="2102"/>
        <v>0</v>
      </c>
      <c r="AD672" s="3" t="str">
        <f t="shared" si="2103"/>
        <v>Nem rövidtávú a feladat.</v>
      </c>
      <c r="AF672" s="7">
        <v>0</v>
      </c>
      <c r="AG672" s="7">
        <v>0</v>
      </c>
      <c r="AH672" s="7">
        <v>0</v>
      </c>
      <c r="AI672" s="7">
        <v>0</v>
      </c>
      <c r="AJ672" s="7">
        <v>0</v>
      </c>
      <c r="AK672" s="7">
        <v>0</v>
      </c>
      <c r="AL672" s="7">
        <v>0</v>
      </c>
      <c r="AM672" s="7">
        <v>0</v>
      </c>
      <c r="AN672" s="7">
        <v>0</v>
      </c>
      <c r="AO672" s="7">
        <v>0</v>
      </c>
      <c r="AP672" s="7">
        <v>0</v>
      </c>
      <c r="AQ672" s="6">
        <f t="shared" si="2104"/>
        <v>0</v>
      </c>
      <c r="AR672" s="199" t="s">
        <v>205</v>
      </c>
      <c r="AS672" s="3" t="str">
        <f t="shared" si="2105"/>
        <v>Forráshiányos a feladat!</v>
      </c>
      <c r="AU672" s="201" t="s">
        <v>135</v>
      </c>
      <c r="AV672" s="201" t="s">
        <v>135</v>
      </c>
      <c r="AW672" s="202">
        <f>COUNTA($G$3:G672)</f>
        <v>670</v>
      </c>
      <c r="AY672" s="8">
        <f>VLOOKUP($G672,Összesítő!$B:$F,3,FALSE)</f>
        <v>3185</v>
      </c>
      <c r="AZ672" s="8">
        <f t="shared" si="2106"/>
        <v>0</v>
      </c>
      <c r="BA672" s="5">
        <f t="shared" si="2107"/>
        <v>1</v>
      </c>
      <c r="BB672" s="5" t="str">
        <f t="shared" si="2108"/>
        <v>H</v>
      </c>
      <c r="BC672" s="5">
        <f t="shared" si="2109"/>
        <v>0</v>
      </c>
      <c r="BD672" s="5">
        <f t="shared" si="2110"/>
        <v>0</v>
      </c>
      <c r="BE672" s="5">
        <f t="shared" si="2111"/>
        <v>0</v>
      </c>
      <c r="BF672" s="8" t="str">
        <f t="shared" si="2112"/>
        <v>Nem rövidtávú a feladat.</v>
      </c>
      <c r="BG672" s="5">
        <f t="shared" si="2113"/>
        <v>1</v>
      </c>
      <c r="BH672" s="5">
        <f t="shared" si="2114"/>
        <v>1</v>
      </c>
      <c r="BI672" s="5">
        <f t="shared" si="2115"/>
        <v>1</v>
      </c>
      <c r="BJ672" s="5">
        <f t="shared" si="2116"/>
        <v>1</v>
      </c>
      <c r="BK672" s="5">
        <f t="shared" si="2117"/>
        <v>1</v>
      </c>
      <c r="BL672" s="4" t="str">
        <f t="shared" si="2118"/>
        <v>Forráshiányos a feladat!</v>
      </c>
      <c r="BM672" s="5">
        <f t="shared" si="2119"/>
        <v>0</v>
      </c>
      <c r="BN672" s="5">
        <f t="shared" si="2120"/>
        <v>1</v>
      </c>
      <c r="BO672" s="5">
        <f t="shared" si="2121"/>
        <v>0</v>
      </c>
      <c r="BP672" s="5">
        <f t="shared" si="2122"/>
        <v>0</v>
      </c>
      <c r="BQ672" s="5">
        <f t="shared" si="2123"/>
        <v>0</v>
      </c>
      <c r="BR672" s="8">
        <f t="shared" si="2124"/>
        <v>0</v>
      </c>
      <c r="BS672" s="5">
        <f t="shared" si="2125"/>
        <v>0</v>
      </c>
      <c r="BT672" s="5">
        <f t="shared" si="2126"/>
        <v>0</v>
      </c>
      <c r="BU672" s="5">
        <f t="shared" si="2127"/>
        <v>1</v>
      </c>
      <c r="BV672" s="5">
        <f t="shared" si="2128"/>
        <v>1</v>
      </c>
      <c r="BW672" s="5">
        <f t="shared" si="2129"/>
        <v>1</v>
      </c>
      <c r="BX672" s="5">
        <f t="shared" si="2130"/>
        <v>1</v>
      </c>
      <c r="BY672" s="5">
        <f t="shared" si="2131"/>
        <v>1</v>
      </c>
      <c r="BZ672" s="5">
        <f t="shared" si="2132"/>
        <v>1</v>
      </c>
      <c r="CA672" s="5">
        <f t="shared" si="2133"/>
        <v>1</v>
      </c>
      <c r="CB672" s="5">
        <f t="shared" si="2134"/>
        <v>1</v>
      </c>
      <c r="CC672" s="5">
        <f t="shared" si="2135"/>
        <v>1</v>
      </c>
      <c r="CD672" s="5" t="str">
        <f t="shared" si="2136"/>
        <v>?</v>
      </c>
      <c r="CE672" s="4" t="str">
        <f t="shared" si="2137"/>
        <v>Kitöltés rendben!</v>
      </c>
      <c r="CF672" s="5">
        <f t="shared" si="2138"/>
        <v>1</v>
      </c>
      <c r="CG672" s="5">
        <f t="shared" si="2139"/>
        <v>0</v>
      </c>
      <c r="CH672" s="5">
        <f t="shared" si="2140"/>
        <v>1</v>
      </c>
    </row>
    <row r="673" spans="1:86" s="2" customFormat="1" ht="30.2" customHeight="1" x14ac:dyDescent="0.25">
      <c r="A673" s="1" t="str">
        <f t="shared" si="2101"/>
        <v>Kitöltés rendben!</v>
      </c>
      <c r="B673" s="200">
        <v>2</v>
      </c>
      <c r="C673" s="199" t="s">
        <v>50</v>
      </c>
      <c r="D673" s="201" t="s">
        <v>876</v>
      </c>
      <c r="E673" s="201" t="s">
        <v>201</v>
      </c>
      <c r="F673" s="202" t="str">
        <f>VLOOKUP($G673,Összesítő!$B:$F,2,FALSE)</f>
        <v>21-32054-1-048-01-10</v>
      </c>
      <c r="G673" s="199" t="s">
        <v>280</v>
      </c>
      <c r="H673" s="202" t="str">
        <f>AY673&amp;"_"&amp;AW673&amp;"_FIV_"&amp;LEFT(Előlap!$B$6,4)</f>
        <v>3185_671_FIV_2026</v>
      </c>
      <c r="I673" s="202" t="str">
        <f>VLOOKUP($G673,Összesítő!$B:$F,5,FALSE)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3" s="202" t="str">
        <f>VLOOKUP($G673,Összesítő!$B:$F,4,FALSE)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3" s="6">
        <f t="shared" si="2060"/>
        <v>2200</v>
      </c>
      <c r="L673" s="200">
        <v>2029</v>
      </c>
      <c r="M673" s="200">
        <v>2029</v>
      </c>
      <c r="N673" s="12">
        <v>0</v>
      </c>
      <c r="O673" s="7">
        <v>2200</v>
      </c>
      <c r="P673" s="7">
        <v>0</v>
      </c>
      <c r="R673" s="7">
        <v>0</v>
      </c>
      <c r="S673" s="7">
        <v>0</v>
      </c>
      <c r="T673" s="7">
        <v>0</v>
      </c>
      <c r="U673" s="7">
        <v>0</v>
      </c>
      <c r="V673" s="7">
        <v>0</v>
      </c>
      <c r="W673" s="7">
        <v>0</v>
      </c>
      <c r="X673" s="7">
        <v>0</v>
      </c>
      <c r="Y673" s="7">
        <v>0</v>
      </c>
      <c r="Z673" s="7">
        <v>0</v>
      </c>
      <c r="AA673" s="7">
        <v>0</v>
      </c>
      <c r="AB673" s="7">
        <v>0</v>
      </c>
      <c r="AC673" s="6">
        <f t="shared" si="2102"/>
        <v>0</v>
      </c>
      <c r="AD673" s="3" t="str">
        <f t="shared" si="2103"/>
        <v>Nem rövidtávú a feladat.</v>
      </c>
      <c r="AF673" s="7">
        <v>0</v>
      </c>
      <c r="AG673" s="7">
        <v>0</v>
      </c>
      <c r="AH673" s="7">
        <v>0</v>
      </c>
      <c r="AI673" s="7">
        <v>0</v>
      </c>
      <c r="AJ673" s="7">
        <v>0</v>
      </c>
      <c r="AK673" s="7">
        <v>0</v>
      </c>
      <c r="AL673" s="7">
        <v>0</v>
      </c>
      <c r="AM673" s="7">
        <v>0</v>
      </c>
      <c r="AN673" s="7">
        <v>0</v>
      </c>
      <c r="AO673" s="7">
        <v>0</v>
      </c>
      <c r="AP673" s="7">
        <v>0</v>
      </c>
      <c r="AQ673" s="6">
        <f t="shared" si="2104"/>
        <v>0</v>
      </c>
      <c r="AR673" s="199" t="s">
        <v>205</v>
      </c>
      <c r="AS673" s="3" t="str">
        <f t="shared" si="2105"/>
        <v>Forráshiányos a feladat!</v>
      </c>
      <c r="AU673" s="201" t="s">
        <v>135</v>
      </c>
      <c r="AV673" s="201" t="s">
        <v>135</v>
      </c>
      <c r="AW673" s="202">
        <f>COUNTA($G$3:G673)</f>
        <v>671</v>
      </c>
      <c r="AY673" s="8">
        <f>VLOOKUP($G673,Összesítő!$B:$F,3,FALSE)</f>
        <v>3185</v>
      </c>
      <c r="AZ673" s="8">
        <f t="shared" si="2106"/>
        <v>0</v>
      </c>
      <c r="BA673" s="5">
        <f t="shared" si="2107"/>
        <v>1</v>
      </c>
      <c r="BB673" s="5" t="str">
        <f t="shared" si="2108"/>
        <v>H</v>
      </c>
      <c r="BC673" s="5">
        <f t="shared" si="2109"/>
        <v>0</v>
      </c>
      <c r="BD673" s="5">
        <f t="shared" si="2110"/>
        <v>0</v>
      </c>
      <c r="BE673" s="5">
        <f t="shared" si="2111"/>
        <v>0</v>
      </c>
      <c r="BF673" s="8" t="str">
        <f t="shared" si="2112"/>
        <v>Nem rövidtávú a feladat.</v>
      </c>
      <c r="BG673" s="5">
        <f t="shared" si="2113"/>
        <v>1</v>
      </c>
      <c r="BH673" s="5">
        <f t="shared" si="2114"/>
        <v>1</v>
      </c>
      <c r="BI673" s="5">
        <f t="shared" si="2115"/>
        <v>1</v>
      </c>
      <c r="BJ673" s="5">
        <f t="shared" si="2116"/>
        <v>1</v>
      </c>
      <c r="BK673" s="5">
        <f t="shared" si="2117"/>
        <v>1</v>
      </c>
      <c r="BL673" s="4" t="str">
        <f t="shared" si="2118"/>
        <v>Forráshiányos a feladat!</v>
      </c>
      <c r="BM673" s="5">
        <f t="shared" si="2119"/>
        <v>0</v>
      </c>
      <c r="BN673" s="5">
        <f t="shared" si="2120"/>
        <v>1</v>
      </c>
      <c r="BO673" s="5">
        <f t="shared" si="2121"/>
        <v>0</v>
      </c>
      <c r="BP673" s="5">
        <f t="shared" si="2122"/>
        <v>0</v>
      </c>
      <c r="BQ673" s="5">
        <f t="shared" si="2123"/>
        <v>0</v>
      </c>
      <c r="BR673" s="8">
        <f t="shared" si="2124"/>
        <v>0</v>
      </c>
      <c r="BS673" s="5">
        <f t="shared" si="2125"/>
        <v>0</v>
      </c>
      <c r="BT673" s="5">
        <f t="shared" si="2126"/>
        <v>0</v>
      </c>
      <c r="BU673" s="5">
        <f t="shared" si="2127"/>
        <v>1</v>
      </c>
      <c r="BV673" s="5">
        <f t="shared" si="2128"/>
        <v>1</v>
      </c>
      <c r="BW673" s="5">
        <f t="shared" si="2129"/>
        <v>1</v>
      </c>
      <c r="BX673" s="5">
        <f t="shared" si="2130"/>
        <v>1</v>
      </c>
      <c r="BY673" s="5">
        <f t="shared" si="2131"/>
        <v>1</v>
      </c>
      <c r="BZ673" s="5">
        <f t="shared" si="2132"/>
        <v>1</v>
      </c>
      <c r="CA673" s="5">
        <f t="shared" si="2133"/>
        <v>1</v>
      </c>
      <c r="CB673" s="5">
        <f t="shared" si="2134"/>
        <v>1</v>
      </c>
      <c r="CC673" s="5">
        <f t="shared" si="2135"/>
        <v>1</v>
      </c>
      <c r="CD673" s="5" t="str">
        <f t="shared" si="2136"/>
        <v>?</v>
      </c>
      <c r="CE673" s="4" t="str">
        <f t="shared" si="2137"/>
        <v>Kitöltés rendben!</v>
      </c>
      <c r="CF673" s="5">
        <f t="shared" si="2138"/>
        <v>1</v>
      </c>
      <c r="CG673" s="5">
        <f t="shared" si="2139"/>
        <v>0</v>
      </c>
      <c r="CH673" s="5">
        <f t="shared" si="2140"/>
        <v>1</v>
      </c>
    </row>
    <row r="674" spans="1:86" s="2" customFormat="1" ht="30.2" customHeight="1" x14ac:dyDescent="0.25">
      <c r="A674" s="1" t="str">
        <f t="shared" si="2101"/>
        <v>Kitöltés rendben!</v>
      </c>
      <c r="B674" s="200">
        <v>2</v>
      </c>
      <c r="C674" s="199" t="s">
        <v>50</v>
      </c>
      <c r="D674" s="201" t="s">
        <v>877</v>
      </c>
      <c r="E674" s="201" t="s">
        <v>201</v>
      </c>
      <c r="F674" s="202" t="str">
        <f>VLOOKUP($G674,Összesítő!$B:$F,2,FALSE)</f>
        <v>21-32054-1-048-01-10</v>
      </c>
      <c r="G674" s="199" t="s">
        <v>280</v>
      </c>
      <c r="H674" s="202" t="str">
        <f>AY674&amp;"_"&amp;AW674&amp;"_FIV_"&amp;LEFT(Előlap!$B$6,4)</f>
        <v>3185_672_FIV_2026</v>
      </c>
      <c r="I674" s="202" t="str">
        <f>VLOOKUP($G674,Összesítő!$B:$F,5,FALSE)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4" s="202" t="str">
        <f>VLOOKUP($G674,Összesítő!$B:$F,4,FALSE)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4" s="6">
        <f t="shared" si="2060"/>
        <v>1000</v>
      </c>
      <c r="L674" s="200">
        <v>2029</v>
      </c>
      <c r="M674" s="200">
        <v>2029</v>
      </c>
      <c r="N674" s="12">
        <v>0</v>
      </c>
      <c r="O674" s="7">
        <v>1000</v>
      </c>
      <c r="P674" s="7">
        <v>0</v>
      </c>
      <c r="R674" s="7">
        <v>0</v>
      </c>
      <c r="S674" s="7">
        <v>0</v>
      </c>
      <c r="T674" s="7">
        <v>0</v>
      </c>
      <c r="U674" s="7">
        <v>0</v>
      </c>
      <c r="V674" s="7">
        <v>0</v>
      </c>
      <c r="W674" s="7">
        <v>0</v>
      </c>
      <c r="X674" s="7">
        <v>0</v>
      </c>
      <c r="Y674" s="7">
        <v>0</v>
      </c>
      <c r="Z674" s="7">
        <v>0</v>
      </c>
      <c r="AA674" s="7">
        <v>0</v>
      </c>
      <c r="AB674" s="7">
        <v>0</v>
      </c>
      <c r="AC674" s="6">
        <f t="shared" si="2102"/>
        <v>0</v>
      </c>
      <c r="AD674" s="3" t="str">
        <f t="shared" si="2103"/>
        <v>Nem rövidtávú a feladat.</v>
      </c>
      <c r="AF674" s="7">
        <v>0</v>
      </c>
      <c r="AG674" s="7">
        <v>0</v>
      </c>
      <c r="AH674" s="7">
        <v>0</v>
      </c>
      <c r="AI674" s="7">
        <v>0</v>
      </c>
      <c r="AJ674" s="7">
        <v>0</v>
      </c>
      <c r="AK674" s="7">
        <v>0</v>
      </c>
      <c r="AL674" s="7">
        <v>0</v>
      </c>
      <c r="AM674" s="7">
        <v>0</v>
      </c>
      <c r="AN674" s="7">
        <v>0</v>
      </c>
      <c r="AO674" s="7">
        <v>0</v>
      </c>
      <c r="AP674" s="7">
        <v>0</v>
      </c>
      <c r="AQ674" s="6">
        <f t="shared" si="2104"/>
        <v>0</v>
      </c>
      <c r="AR674" s="199" t="s">
        <v>205</v>
      </c>
      <c r="AS674" s="3" t="str">
        <f t="shared" si="2105"/>
        <v>Forráshiányos a feladat!</v>
      </c>
      <c r="AU674" s="201" t="s">
        <v>135</v>
      </c>
      <c r="AV674" s="201" t="s">
        <v>135</v>
      </c>
      <c r="AW674" s="202">
        <f>COUNTA($G$3:G674)</f>
        <v>672</v>
      </c>
      <c r="AY674" s="8">
        <f>VLOOKUP($G674,Összesítő!$B:$F,3,FALSE)</f>
        <v>3185</v>
      </c>
      <c r="AZ674" s="8">
        <f t="shared" si="2106"/>
        <v>0</v>
      </c>
      <c r="BA674" s="5">
        <f t="shared" si="2107"/>
        <v>1</v>
      </c>
      <c r="BB674" s="5" t="str">
        <f t="shared" si="2108"/>
        <v>H</v>
      </c>
      <c r="BC674" s="5">
        <f t="shared" si="2109"/>
        <v>0</v>
      </c>
      <c r="BD674" s="5">
        <f t="shared" si="2110"/>
        <v>0</v>
      </c>
      <c r="BE674" s="5">
        <f t="shared" si="2111"/>
        <v>0</v>
      </c>
      <c r="BF674" s="8" t="str">
        <f t="shared" si="2112"/>
        <v>Nem rövidtávú a feladat.</v>
      </c>
      <c r="BG674" s="5">
        <f t="shared" si="2113"/>
        <v>1</v>
      </c>
      <c r="BH674" s="5">
        <f t="shared" si="2114"/>
        <v>1</v>
      </c>
      <c r="BI674" s="5">
        <f t="shared" si="2115"/>
        <v>1</v>
      </c>
      <c r="BJ674" s="5">
        <f t="shared" si="2116"/>
        <v>1</v>
      </c>
      <c r="BK674" s="5">
        <f t="shared" si="2117"/>
        <v>1</v>
      </c>
      <c r="BL674" s="4" t="str">
        <f t="shared" si="2118"/>
        <v>Forráshiányos a feladat!</v>
      </c>
      <c r="BM674" s="5">
        <f t="shared" si="2119"/>
        <v>0</v>
      </c>
      <c r="BN674" s="5">
        <f t="shared" si="2120"/>
        <v>1</v>
      </c>
      <c r="BO674" s="5">
        <f t="shared" si="2121"/>
        <v>0</v>
      </c>
      <c r="BP674" s="5">
        <f t="shared" si="2122"/>
        <v>0</v>
      </c>
      <c r="BQ674" s="5">
        <f t="shared" si="2123"/>
        <v>0</v>
      </c>
      <c r="BR674" s="8">
        <f t="shared" si="2124"/>
        <v>0</v>
      </c>
      <c r="BS674" s="5">
        <f t="shared" si="2125"/>
        <v>0</v>
      </c>
      <c r="BT674" s="5">
        <f t="shared" si="2126"/>
        <v>0</v>
      </c>
      <c r="BU674" s="5">
        <f t="shared" si="2127"/>
        <v>1</v>
      </c>
      <c r="BV674" s="5">
        <f t="shared" si="2128"/>
        <v>1</v>
      </c>
      <c r="BW674" s="5">
        <f t="shared" si="2129"/>
        <v>1</v>
      </c>
      <c r="BX674" s="5">
        <f t="shared" si="2130"/>
        <v>1</v>
      </c>
      <c r="BY674" s="5">
        <f t="shared" si="2131"/>
        <v>1</v>
      </c>
      <c r="BZ674" s="5">
        <f t="shared" si="2132"/>
        <v>1</v>
      </c>
      <c r="CA674" s="5">
        <f t="shared" si="2133"/>
        <v>1</v>
      </c>
      <c r="CB674" s="5">
        <f t="shared" si="2134"/>
        <v>1</v>
      </c>
      <c r="CC674" s="5">
        <f t="shared" si="2135"/>
        <v>1</v>
      </c>
      <c r="CD674" s="5" t="str">
        <f t="shared" si="2136"/>
        <v>?</v>
      </c>
      <c r="CE674" s="4" t="str">
        <f t="shared" si="2137"/>
        <v>Kitöltés rendben!</v>
      </c>
      <c r="CF674" s="5">
        <f t="shared" si="2138"/>
        <v>1</v>
      </c>
      <c r="CG674" s="5">
        <f t="shared" si="2139"/>
        <v>0</v>
      </c>
      <c r="CH674" s="5">
        <f t="shared" si="2140"/>
        <v>1</v>
      </c>
    </row>
    <row r="675" spans="1:86" s="2" customFormat="1" ht="30.2" customHeight="1" x14ac:dyDescent="0.25">
      <c r="A675" s="1" t="str">
        <f t="shared" si="2101"/>
        <v>Kitöltés rendben!</v>
      </c>
      <c r="B675" s="200">
        <v>2</v>
      </c>
      <c r="C675" s="199" t="s">
        <v>50</v>
      </c>
      <c r="D675" s="201" t="s">
        <v>878</v>
      </c>
      <c r="E675" s="201" t="s">
        <v>201</v>
      </c>
      <c r="F675" s="202" t="str">
        <f>VLOOKUP($G675,Összesítő!$B:$F,2,FALSE)</f>
        <v>21-32054-1-048-01-10</v>
      </c>
      <c r="G675" s="199" t="s">
        <v>280</v>
      </c>
      <c r="H675" s="202" t="str">
        <f>AY675&amp;"_"&amp;AW675&amp;"_FIV_"&amp;LEFT(Előlap!$B$6,4)</f>
        <v>3185_673_FIV_2026</v>
      </c>
      <c r="I675" s="202" t="str">
        <f>VLOOKUP($G675,Összesítő!$B:$F,5,FALSE)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5" s="202" t="str">
        <f>VLOOKUP($G675,Összesítő!$B:$F,4,FALSE)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5" s="6">
        <f t="shared" si="2060"/>
        <v>3800</v>
      </c>
      <c r="L675" s="200">
        <v>2029</v>
      </c>
      <c r="M675" s="200">
        <v>2029</v>
      </c>
      <c r="N675" s="12">
        <v>0</v>
      </c>
      <c r="O675" s="7">
        <v>3800</v>
      </c>
      <c r="P675" s="7">
        <v>0</v>
      </c>
      <c r="R675" s="7">
        <v>0</v>
      </c>
      <c r="S675" s="7">
        <v>0</v>
      </c>
      <c r="T675" s="7">
        <v>0</v>
      </c>
      <c r="U675" s="7">
        <v>0</v>
      </c>
      <c r="V675" s="7">
        <v>0</v>
      </c>
      <c r="W675" s="7">
        <v>0</v>
      </c>
      <c r="X675" s="7">
        <v>0</v>
      </c>
      <c r="Y675" s="7">
        <v>0</v>
      </c>
      <c r="Z675" s="7">
        <v>0</v>
      </c>
      <c r="AA675" s="7">
        <v>0</v>
      </c>
      <c r="AB675" s="7">
        <v>0</v>
      </c>
      <c r="AC675" s="6">
        <f t="shared" si="2102"/>
        <v>0</v>
      </c>
      <c r="AD675" s="3" t="str">
        <f t="shared" si="2103"/>
        <v>Nem rövidtávú a feladat.</v>
      </c>
      <c r="AF675" s="7">
        <v>0</v>
      </c>
      <c r="AG675" s="7">
        <v>0</v>
      </c>
      <c r="AH675" s="7">
        <v>0</v>
      </c>
      <c r="AI675" s="7">
        <v>0</v>
      </c>
      <c r="AJ675" s="7">
        <v>0</v>
      </c>
      <c r="AK675" s="7">
        <v>0</v>
      </c>
      <c r="AL675" s="7">
        <v>0</v>
      </c>
      <c r="AM675" s="7">
        <v>0</v>
      </c>
      <c r="AN675" s="7">
        <v>0</v>
      </c>
      <c r="AO675" s="7">
        <v>0</v>
      </c>
      <c r="AP675" s="7">
        <v>0</v>
      </c>
      <c r="AQ675" s="6">
        <f t="shared" si="2104"/>
        <v>0</v>
      </c>
      <c r="AR675" s="199" t="s">
        <v>205</v>
      </c>
      <c r="AS675" s="3" t="str">
        <f t="shared" si="2105"/>
        <v>Forráshiányos a feladat!</v>
      </c>
      <c r="AU675" s="201" t="s">
        <v>135</v>
      </c>
      <c r="AV675" s="201" t="s">
        <v>135</v>
      </c>
      <c r="AW675" s="202">
        <f>COUNTA($G$3:G675)</f>
        <v>673</v>
      </c>
      <c r="AY675" s="8">
        <f>VLOOKUP($G675,Összesítő!$B:$F,3,FALSE)</f>
        <v>3185</v>
      </c>
      <c r="AZ675" s="8">
        <f t="shared" si="2106"/>
        <v>0</v>
      </c>
      <c r="BA675" s="5">
        <f t="shared" si="2107"/>
        <v>1</v>
      </c>
      <c r="BB675" s="5" t="str">
        <f t="shared" si="2108"/>
        <v>H</v>
      </c>
      <c r="BC675" s="5">
        <f t="shared" si="2109"/>
        <v>0</v>
      </c>
      <c r="BD675" s="5">
        <f t="shared" si="2110"/>
        <v>0</v>
      </c>
      <c r="BE675" s="5">
        <f t="shared" si="2111"/>
        <v>0</v>
      </c>
      <c r="BF675" s="8" t="str">
        <f t="shared" si="2112"/>
        <v>Nem rövidtávú a feladat.</v>
      </c>
      <c r="BG675" s="5">
        <f t="shared" si="2113"/>
        <v>1</v>
      </c>
      <c r="BH675" s="5">
        <f t="shared" si="2114"/>
        <v>1</v>
      </c>
      <c r="BI675" s="5">
        <f t="shared" si="2115"/>
        <v>1</v>
      </c>
      <c r="BJ675" s="5">
        <f t="shared" si="2116"/>
        <v>1</v>
      </c>
      <c r="BK675" s="5">
        <f t="shared" si="2117"/>
        <v>1</v>
      </c>
      <c r="BL675" s="4" t="str">
        <f t="shared" si="2118"/>
        <v>Forráshiányos a feladat!</v>
      </c>
      <c r="BM675" s="5">
        <f t="shared" si="2119"/>
        <v>0</v>
      </c>
      <c r="BN675" s="5">
        <f t="shared" si="2120"/>
        <v>1</v>
      </c>
      <c r="BO675" s="5">
        <f t="shared" si="2121"/>
        <v>0</v>
      </c>
      <c r="BP675" s="5">
        <f t="shared" si="2122"/>
        <v>0</v>
      </c>
      <c r="BQ675" s="5">
        <f t="shared" si="2123"/>
        <v>0</v>
      </c>
      <c r="BR675" s="8">
        <f t="shared" si="2124"/>
        <v>0</v>
      </c>
      <c r="BS675" s="5">
        <f t="shared" si="2125"/>
        <v>0</v>
      </c>
      <c r="BT675" s="5">
        <f t="shared" si="2126"/>
        <v>0</v>
      </c>
      <c r="BU675" s="5">
        <f t="shared" si="2127"/>
        <v>1</v>
      </c>
      <c r="BV675" s="5">
        <f t="shared" si="2128"/>
        <v>1</v>
      </c>
      <c r="BW675" s="5">
        <f t="shared" si="2129"/>
        <v>1</v>
      </c>
      <c r="BX675" s="5">
        <f t="shared" si="2130"/>
        <v>1</v>
      </c>
      <c r="BY675" s="5">
        <f t="shared" si="2131"/>
        <v>1</v>
      </c>
      <c r="BZ675" s="5">
        <f t="shared" si="2132"/>
        <v>1</v>
      </c>
      <c r="CA675" s="5">
        <f t="shared" si="2133"/>
        <v>1</v>
      </c>
      <c r="CB675" s="5">
        <f t="shared" si="2134"/>
        <v>1</v>
      </c>
      <c r="CC675" s="5">
        <f t="shared" si="2135"/>
        <v>1</v>
      </c>
      <c r="CD675" s="5" t="str">
        <f t="shared" si="2136"/>
        <v>?</v>
      </c>
      <c r="CE675" s="4" t="str">
        <f t="shared" si="2137"/>
        <v>Kitöltés rendben!</v>
      </c>
      <c r="CF675" s="5">
        <f t="shared" si="2138"/>
        <v>1</v>
      </c>
      <c r="CG675" s="5">
        <f t="shared" si="2139"/>
        <v>0</v>
      </c>
      <c r="CH675" s="5">
        <f t="shared" si="2140"/>
        <v>1</v>
      </c>
    </row>
    <row r="676" spans="1:86" s="2" customFormat="1" ht="30.2" customHeight="1" x14ac:dyDescent="0.25">
      <c r="A676" s="1" t="str">
        <f t="shared" si="2101"/>
        <v>Kitöltés rendben!</v>
      </c>
      <c r="B676" s="200">
        <v>2</v>
      </c>
      <c r="C676" s="199" t="s">
        <v>50</v>
      </c>
      <c r="D676" s="201" t="s">
        <v>879</v>
      </c>
      <c r="E676" s="201" t="s">
        <v>201</v>
      </c>
      <c r="F676" s="202" t="str">
        <f>VLOOKUP($G676,Összesítő!$B:$F,2,FALSE)</f>
        <v>21-32054-1-048-01-10</v>
      </c>
      <c r="G676" s="199" t="s">
        <v>280</v>
      </c>
      <c r="H676" s="202" t="str">
        <f>AY676&amp;"_"&amp;AW676&amp;"_FIV_"&amp;LEFT(Előlap!$B$6,4)</f>
        <v>3185_674_FIV_2026</v>
      </c>
      <c r="I676" s="202" t="str">
        <f>VLOOKUP($G676,Összesítő!$B:$F,5,FALSE)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6" s="202" t="str">
        <f>VLOOKUP($G676,Összesítő!$B:$F,4,FALSE)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6" s="6">
        <f t="shared" si="2060"/>
        <v>8900</v>
      </c>
      <c r="L676" s="200">
        <v>2029</v>
      </c>
      <c r="M676" s="200">
        <v>2029</v>
      </c>
      <c r="N676" s="12">
        <v>0</v>
      </c>
      <c r="O676" s="7">
        <v>8900</v>
      </c>
      <c r="P676" s="7">
        <v>0</v>
      </c>
      <c r="R676" s="7">
        <v>0</v>
      </c>
      <c r="S676" s="7">
        <v>0</v>
      </c>
      <c r="T676" s="7">
        <v>0</v>
      </c>
      <c r="U676" s="7">
        <v>0</v>
      </c>
      <c r="V676" s="7">
        <v>0</v>
      </c>
      <c r="W676" s="7">
        <v>0</v>
      </c>
      <c r="X676" s="7">
        <v>0</v>
      </c>
      <c r="Y676" s="7">
        <v>0</v>
      </c>
      <c r="Z676" s="7">
        <v>0</v>
      </c>
      <c r="AA676" s="7">
        <v>0</v>
      </c>
      <c r="AB676" s="7">
        <v>0</v>
      </c>
      <c r="AC676" s="6">
        <f t="shared" si="2102"/>
        <v>0</v>
      </c>
      <c r="AD676" s="3" t="str">
        <f t="shared" si="2103"/>
        <v>Nem rövidtávú a feladat.</v>
      </c>
      <c r="AF676" s="7">
        <v>0</v>
      </c>
      <c r="AG676" s="7">
        <v>0</v>
      </c>
      <c r="AH676" s="7">
        <v>0</v>
      </c>
      <c r="AI676" s="7">
        <v>0</v>
      </c>
      <c r="AJ676" s="7">
        <v>0</v>
      </c>
      <c r="AK676" s="7">
        <v>0</v>
      </c>
      <c r="AL676" s="7">
        <v>0</v>
      </c>
      <c r="AM676" s="7">
        <v>0</v>
      </c>
      <c r="AN676" s="7">
        <v>0</v>
      </c>
      <c r="AO676" s="7">
        <v>0</v>
      </c>
      <c r="AP676" s="7">
        <v>0</v>
      </c>
      <c r="AQ676" s="6">
        <f t="shared" si="2104"/>
        <v>0</v>
      </c>
      <c r="AR676" s="199" t="s">
        <v>205</v>
      </c>
      <c r="AS676" s="3" t="str">
        <f t="shared" si="2105"/>
        <v>Forráshiányos a feladat!</v>
      </c>
      <c r="AU676" s="201" t="s">
        <v>135</v>
      </c>
      <c r="AV676" s="201" t="s">
        <v>135</v>
      </c>
      <c r="AW676" s="202">
        <f>COUNTA($G$3:G676)</f>
        <v>674</v>
      </c>
      <c r="AY676" s="8">
        <f>VLOOKUP($G676,Összesítő!$B:$F,3,FALSE)</f>
        <v>3185</v>
      </c>
      <c r="AZ676" s="8">
        <f t="shared" si="2106"/>
        <v>0</v>
      </c>
      <c r="BA676" s="5">
        <f t="shared" si="2107"/>
        <v>1</v>
      </c>
      <c r="BB676" s="5" t="str">
        <f t="shared" si="2108"/>
        <v>H</v>
      </c>
      <c r="BC676" s="5">
        <f t="shared" si="2109"/>
        <v>0</v>
      </c>
      <c r="BD676" s="5">
        <f t="shared" si="2110"/>
        <v>0</v>
      </c>
      <c r="BE676" s="5">
        <f t="shared" si="2111"/>
        <v>0</v>
      </c>
      <c r="BF676" s="8" t="str">
        <f t="shared" si="2112"/>
        <v>Nem rövidtávú a feladat.</v>
      </c>
      <c r="BG676" s="5">
        <f t="shared" si="2113"/>
        <v>1</v>
      </c>
      <c r="BH676" s="5">
        <f t="shared" si="2114"/>
        <v>1</v>
      </c>
      <c r="BI676" s="5">
        <f t="shared" si="2115"/>
        <v>1</v>
      </c>
      <c r="BJ676" s="5">
        <f t="shared" si="2116"/>
        <v>1</v>
      </c>
      <c r="BK676" s="5">
        <f t="shared" si="2117"/>
        <v>1</v>
      </c>
      <c r="BL676" s="4" t="str">
        <f t="shared" si="2118"/>
        <v>Forráshiányos a feladat!</v>
      </c>
      <c r="BM676" s="5">
        <f t="shared" si="2119"/>
        <v>0</v>
      </c>
      <c r="BN676" s="5">
        <f t="shared" si="2120"/>
        <v>1</v>
      </c>
      <c r="BO676" s="5">
        <f t="shared" si="2121"/>
        <v>0</v>
      </c>
      <c r="BP676" s="5">
        <f t="shared" si="2122"/>
        <v>0</v>
      </c>
      <c r="BQ676" s="5">
        <f t="shared" si="2123"/>
        <v>0</v>
      </c>
      <c r="BR676" s="8">
        <f t="shared" si="2124"/>
        <v>0</v>
      </c>
      <c r="BS676" s="5">
        <f t="shared" si="2125"/>
        <v>0</v>
      </c>
      <c r="BT676" s="5">
        <f t="shared" si="2126"/>
        <v>0</v>
      </c>
      <c r="BU676" s="5">
        <f t="shared" si="2127"/>
        <v>1</v>
      </c>
      <c r="BV676" s="5">
        <f t="shared" si="2128"/>
        <v>1</v>
      </c>
      <c r="BW676" s="5">
        <f t="shared" si="2129"/>
        <v>1</v>
      </c>
      <c r="BX676" s="5">
        <f t="shared" si="2130"/>
        <v>1</v>
      </c>
      <c r="BY676" s="5">
        <f t="shared" si="2131"/>
        <v>1</v>
      </c>
      <c r="BZ676" s="5">
        <f t="shared" si="2132"/>
        <v>1</v>
      </c>
      <c r="CA676" s="5">
        <f t="shared" si="2133"/>
        <v>1</v>
      </c>
      <c r="CB676" s="5">
        <f t="shared" si="2134"/>
        <v>1</v>
      </c>
      <c r="CC676" s="5">
        <f t="shared" si="2135"/>
        <v>1</v>
      </c>
      <c r="CD676" s="5" t="str">
        <f t="shared" si="2136"/>
        <v>?</v>
      </c>
      <c r="CE676" s="4" t="str">
        <f t="shared" si="2137"/>
        <v>Kitöltés rendben!</v>
      </c>
      <c r="CF676" s="5">
        <f t="shared" si="2138"/>
        <v>1</v>
      </c>
      <c r="CG676" s="5">
        <f t="shared" si="2139"/>
        <v>0</v>
      </c>
      <c r="CH676" s="5">
        <f t="shared" si="2140"/>
        <v>1</v>
      </c>
    </row>
    <row r="677" spans="1:86" s="2" customFormat="1" ht="30.2" customHeight="1" x14ac:dyDescent="0.25">
      <c r="A677" s="1" t="str">
        <f t="shared" si="2101"/>
        <v>Kitöltés rendben!</v>
      </c>
      <c r="B677" s="200">
        <v>2</v>
      </c>
      <c r="C677" s="199" t="s">
        <v>50</v>
      </c>
      <c r="D677" s="201" t="s">
        <v>880</v>
      </c>
      <c r="E677" s="201" t="s">
        <v>201</v>
      </c>
      <c r="F677" s="202" t="str">
        <f>VLOOKUP($G677,Összesítő!$B:$F,2,FALSE)</f>
        <v>21-32054-1-048-01-10</v>
      </c>
      <c r="G677" s="199" t="s">
        <v>280</v>
      </c>
      <c r="H677" s="202" t="str">
        <f>AY677&amp;"_"&amp;AW677&amp;"_FIV_"&amp;LEFT(Előlap!$B$6,4)</f>
        <v>3185_675_FIV_2026</v>
      </c>
      <c r="I677" s="202" t="str">
        <f>VLOOKUP($G677,Összesítő!$B:$F,5,FALSE)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7" s="202" t="str">
        <f>VLOOKUP($G677,Összesítő!$B:$F,4,FALSE)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7" s="6">
        <f t="shared" si="2060"/>
        <v>1500</v>
      </c>
      <c r="L677" s="200">
        <v>2029</v>
      </c>
      <c r="M677" s="200">
        <v>2029</v>
      </c>
      <c r="N677" s="12">
        <v>0</v>
      </c>
      <c r="O677" s="7">
        <v>1500</v>
      </c>
      <c r="P677" s="7">
        <v>0</v>
      </c>
      <c r="R677" s="7">
        <v>0</v>
      </c>
      <c r="S677" s="7">
        <v>0</v>
      </c>
      <c r="T677" s="7">
        <v>0</v>
      </c>
      <c r="U677" s="7">
        <v>0</v>
      </c>
      <c r="V677" s="7">
        <v>0</v>
      </c>
      <c r="W677" s="7">
        <v>0</v>
      </c>
      <c r="X677" s="7">
        <v>0</v>
      </c>
      <c r="Y677" s="7">
        <v>0</v>
      </c>
      <c r="Z677" s="7">
        <v>0</v>
      </c>
      <c r="AA677" s="7">
        <v>0</v>
      </c>
      <c r="AB677" s="7">
        <v>0</v>
      </c>
      <c r="AC677" s="6">
        <f t="shared" si="2102"/>
        <v>0</v>
      </c>
      <c r="AD677" s="3" t="str">
        <f t="shared" si="2103"/>
        <v>Nem rövidtávú a feladat.</v>
      </c>
      <c r="AF677" s="7">
        <v>0</v>
      </c>
      <c r="AG677" s="7">
        <v>0</v>
      </c>
      <c r="AH677" s="7">
        <v>0</v>
      </c>
      <c r="AI677" s="7">
        <v>0</v>
      </c>
      <c r="AJ677" s="7">
        <v>0</v>
      </c>
      <c r="AK677" s="7">
        <v>0</v>
      </c>
      <c r="AL677" s="7">
        <v>0</v>
      </c>
      <c r="AM677" s="7">
        <v>0</v>
      </c>
      <c r="AN677" s="7">
        <v>0</v>
      </c>
      <c r="AO677" s="7">
        <v>0</v>
      </c>
      <c r="AP677" s="7">
        <v>0</v>
      </c>
      <c r="AQ677" s="6">
        <f t="shared" si="2104"/>
        <v>0</v>
      </c>
      <c r="AR677" s="199" t="s">
        <v>205</v>
      </c>
      <c r="AS677" s="3" t="str">
        <f t="shared" si="2105"/>
        <v>Forráshiányos a feladat!</v>
      </c>
      <c r="AU677" s="201" t="s">
        <v>135</v>
      </c>
      <c r="AV677" s="201" t="s">
        <v>135</v>
      </c>
      <c r="AW677" s="202">
        <f>COUNTA($G$3:G677)</f>
        <v>675</v>
      </c>
      <c r="AY677" s="8">
        <f>VLOOKUP($G677,Összesítő!$B:$F,3,FALSE)</f>
        <v>3185</v>
      </c>
      <c r="AZ677" s="8">
        <f t="shared" si="2106"/>
        <v>0</v>
      </c>
      <c r="BA677" s="5">
        <f t="shared" si="2107"/>
        <v>1</v>
      </c>
      <c r="BB677" s="5" t="str">
        <f t="shared" si="2108"/>
        <v>H</v>
      </c>
      <c r="BC677" s="5">
        <f t="shared" si="2109"/>
        <v>0</v>
      </c>
      <c r="BD677" s="5">
        <f t="shared" si="2110"/>
        <v>0</v>
      </c>
      <c r="BE677" s="5">
        <f t="shared" si="2111"/>
        <v>0</v>
      </c>
      <c r="BF677" s="8" t="str">
        <f t="shared" si="2112"/>
        <v>Nem rövidtávú a feladat.</v>
      </c>
      <c r="BG677" s="5">
        <f t="shared" si="2113"/>
        <v>1</v>
      </c>
      <c r="BH677" s="5">
        <f t="shared" si="2114"/>
        <v>1</v>
      </c>
      <c r="BI677" s="5">
        <f t="shared" si="2115"/>
        <v>1</v>
      </c>
      <c r="BJ677" s="5">
        <f t="shared" si="2116"/>
        <v>1</v>
      </c>
      <c r="BK677" s="5">
        <f t="shared" si="2117"/>
        <v>1</v>
      </c>
      <c r="BL677" s="4" t="str">
        <f t="shared" si="2118"/>
        <v>Forráshiányos a feladat!</v>
      </c>
      <c r="BM677" s="5">
        <f t="shared" si="2119"/>
        <v>0</v>
      </c>
      <c r="BN677" s="5">
        <f t="shared" si="2120"/>
        <v>1</v>
      </c>
      <c r="BO677" s="5">
        <f t="shared" si="2121"/>
        <v>0</v>
      </c>
      <c r="BP677" s="5">
        <f t="shared" si="2122"/>
        <v>0</v>
      </c>
      <c r="BQ677" s="5">
        <f t="shared" si="2123"/>
        <v>0</v>
      </c>
      <c r="BR677" s="8">
        <f t="shared" si="2124"/>
        <v>0</v>
      </c>
      <c r="BS677" s="5">
        <f t="shared" si="2125"/>
        <v>0</v>
      </c>
      <c r="BT677" s="5">
        <f t="shared" si="2126"/>
        <v>0</v>
      </c>
      <c r="BU677" s="5">
        <f t="shared" si="2127"/>
        <v>1</v>
      </c>
      <c r="BV677" s="5">
        <f t="shared" si="2128"/>
        <v>1</v>
      </c>
      <c r="BW677" s="5">
        <f t="shared" si="2129"/>
        <v>1</v>
      </c>
      <c r="BX677" s="5">
        <f t="shared" si="2130"/>
        <v>1</v>
      </c>
      <c r="BY677" s="5">
        <f t="shared" si="2131"/>
        <v>1</v>
      </c>
      <c r="BZ677" s="5">
        <f t="shared" si="2132"/>
        <v>1</v>
      </c>
      <c r="CA677" s="5">
        <f t="shared" si="2133"/>
        <v>1</v>
      </c>
      <c r="CB677" s="5">
        <f t="shared" si="2134"/>
        <v>1</v>
      </c>
      <c r="CC677" s="5">
        <f t="shared" si="2135"/>
        <v>1</v>
      </c>
      <c r="CD677" s="5" t="str">
        <f t="shared" si="2136"/>
        <v>?</v>
      </c>
      <c r="CE677" s="4" t="str">
        <f t="shared" si="2137"/>
        <v>Kitöltés rendben!</v>
      </c>
      <c r="CF677" s="5">
        <f t="shared" si="2138"/>
        <v>1</v>
      </c>
      <c r="CG677" s="5">
        <f t="shared" si="2139"/>
        <v>0</v>
      </c>
      <c r="CH677" s="5">
        <f t="shared" si="2140"/>
        <v>1</v>
      </c>
    </row>
    <row r="678" spans="1:86" s="2" customFormat="1" ht="30.2" customHeight="1" x14ac:dyDescent="0.25">
      <c r="A678" s="1" t="str">
        <f t="shared" si="2101"/>
        <v>Kitöltés rendben!</v>
      </c>
      <c r="B678" s="200">
        <v>2</v>
      </c>
      <c r="C678" s="199" t="s">
        <v>50</v>
      </c>
      <c r="D678" s="201" t="s">
        <v>881</v>
      </c>
      <c r="E678" s="201" t="s">
        <v>201</v>
      </c>
      <c r="F678" s="202" t="str">
        <f>VLOOKUP($G678,Összesítő!$B:$F,2,FALSE)</f>
        <v>21-32054-1-048-01-10</v>
      </c>
      <c r="G678" s="199" t="s">
        <v>280</v>
      </c>
      <c r="H678" s="202" t="str">
        <f>AY678&amp;"_"&amp;AW678&amp;"_FIV_"&amp;LEFT(Előlap!$B$6,4)</f>
        <v>3185_676_FIV_2026</v>
      </c>
      <c r="I678" s="202" t="str">
        <f>VLOOKUP($G678,Összesítő!$B:$F,5,FALSE)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8" s="202" t="str">
        <f>VLOOKUP($G678,Összesítő!$B:$F,4,FALSE)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8" s="6">
        <f t="shared" si="2060"/>
        <v>4500</v>
      </c>
      <c r="L678" s="200">
        <v>2029</v>
      </c>
      <c r="M678" s="200">
        <v>2029</v>
      </c>
      <c r="N678" s="12">
        <v>0</v>
      </c>
      <c r="O678" s="7">
        <v>4500</v>
      </c>
      <c r="P678" s="7">
        <v>0</v>
      </c>
      <c r="R678" s="7">
        <v>0</v>
      </c>
      <c r="S678" s="7">
        <v>0</v>
      </c>
      <c r="T678" s="7">
        <v>0</v>
      </c>
      <c r="U678" s="7">
        <v>0</v>
      </c>
      <c r="V678" s="7">
        <v>0</v>
      </c>
      <c r="W678" s="7">
        <v>0</v>
      </c>
      <c r="X678" s="7">
        <v>0</v>
      </c>
      <c r="Y678" s="7">
        <v>0</v>
      </c>
      <c r="Z678" s="7">
        <v>0</v>
      </c>
      <c r="AA678" s="7">
        <v>0</v>
      </c>
      <c r="AB678" s="7">
        <v>0</v>
      </c>
      <c r="AC678" s="6">
        <f t="shared" si="2102"/>
        <v>0</v>
      </c>
      <c r="AD678" s="3" t="str">
        <f t="shared" si="2103"/>
        <v>Nem rövidtávú a feladat.</v>
      </c>
      <c r="AF678" s="7">
        <v>0</v>
      </c>
      <c r="AG678" s="7">
        <v>0</v>
      </c>
      <c r="AH678" s="7">
        <v>0</v>
      </c>
      <c r="AI678" s="7">
        <v>0</v>
      </c>
      <c r="AJ678" s="7">
        <v>0</v>
      </c>
      <c r="AK678" s="7">
        <v>0</v>
      </c>
      <c r="AL678" s="7">
        <v>0</v>
      </c>
      <c r="AM678" s="7">
        <v>0</v>
      </c>
      <c r="AN678" s="7">
        <v>0</v>
      </c>
      <c r="AO678" s="7">
        <v>0</v>
      </c>
      <c r="AP678" s="7">
        <v>0</v>
      </c>
      <c r="AQ678" s="6">
        <f t="shared" si="2104"/>
        <v>0</v>
      </c>
      <c r="AR678" s="199" t="s">
        <v>205</v>
      </c>
      <c r="AS678" s="3" t="str">
        <f t="shared" si="2105"/>
        <v>Forráshiányos a feladat!</v>
      </c>
      <c r="AU678" s="201" t="s">
        <v>135</v>
      </c>
      <c r="AV678" s="201" t="s">
        <v>135</v>
      </c>
      <c r="AW678" s="202">
        <f>COUNTA($G$3:G678)</f>
        <v>676</v>
      </c>
      <c r="AY678" s="8">
        <f>VLOOKUP($G678,Összesítő!$B:$F,3,FALSE)</f>
        <v>3185</v>
      </c>
      <c r="AZ678" s="8">
        <f t="shared" si="2106"/>
        <v>0</v>
      </c>
      <c r="BA678" s="5">
        <f t="shared" si="2107"/>
        <v>1</v>
      </c>
      <c r="BB678" s="5" t="str">
        <f t="shared" si="2108"/>
        <v>H</v>
      </c>
      <c r="BC678" s="5">
        <f t="shared" si="2109"/>
        <v>0</v>
      </c>
      <c r="BD678" s="5">
        <f t="shared" si="2110"/>
        <v>0</v>
      </c>
      <c r="BE678" s="5">
        <f t="shared" si="2111"/>
        <v>0</v>
      </c>
      <c r="BF678" s="8" t="str">
        <f t="shared" si="2112"/>
        <v>Nem rövidtávú a feladat.</v>
      </c>
      <c r="BG678" s="5">
        <f t="shared" si="2113"/>
        <v>1</v>
      </c>
      <c r="BH678" s="5">
        <f t="shared" si="2114"/>
        <v>1</v>
      </c>
      <c r="BI678" s="5">
        <f t="shared" si="2115"/>
        <v>1</v>
      </c>
      <c r="BJ678" s="5">
        <f t="shared" si="2116"/>
        <v>1</v>
      </c>
      <c r="BK678" s="5">
        <f t="shared" si="2117"/>
        <v>1</v>
      </c>
      <c r="BL678" s="4" t="str">
        <f t="shared" si="2118"/>
        <v>Forráshiányos a feladat!</v>
      </c>
      <c r="BM678" s="5">
        <f t="shared" si="2119"/>
        <v>0</v>
      </c>
      <c r="BN678" s="5">
        <f t="shared" si="2120"/>
        <v>1</v>
      </c>
      <c r="BO678" s="5">
        <f t="shared" si="2121"/>
        <v>0</v>
      </c>
      <c r="BP678" s="5">
        <f t="shared" si="2122"/>
        <v>0</v>
      </c>
      <c r="BQ678" s="5">
        <f t="shared" si="2123"/>
        <v>0</v>
      </c>
      <c r="BR678" s="8">
        <f t="shared" si="2124"/>
        <v>0</v>
      </c>
      <c r="BS678" s="5">
        <f t="shared" si="2125"/>
        <v>0</v>
      </c>
      <c r="BT678" s="5">
        <f t="shared" si="2126"/>
        <v>0</v>
      </c>
      <c r="BU678" s="5">
        <f t="shared" si="2127"/>
        <v>1</v>
      </c>
      <c r="BV678" s="5">
        <f t="shared" si="2128"/>
        <v>1</v>
      </c>
      <c r="BW678" s="5">
        <f t="shared" si="2129"/>
        <v>1</v>
      </c>
      <c r="BX678" s="5">
        <f t="shared" si="2130"/>
        <v>1</v>
      </c>
      <c r="BY678" s="5">
        <f t="shared" si="2131"/>
        <v>1</v>
      </c>
      <c r="BZ678" s="5">
        <f t="shared" si="2132"/>
        <v>1</v>
      </c>
      <c r="CA678" s="5">
        <f t="shared" si="2133"/>
        <v>1</v>
      </c>
      <c r="CB678" s="5">
        <f t="shared" si="2134"/>
        <v>1</v>
      </c>
      <c r="CC678" s="5">
        <f t="shared" si="2135"/>
        <v>1</v>
      </c>
      <c r="CD678" s="5" t="str">
        <f t="shared" si="2136"/>
        <v>?</v>
      </c>
      <c r="CE678" s="4" t="str">
        <f t="shared" si="2137"/>
        <v>Kitöltés rendben!</v>
      </c>
      <c r="CF678" s="5">
        <f t="shared" si="2138"/>
        <v>1</v>
      </c>
      <c r="CG678" s="5">
        <f t="shared" si="2139"/>
        <v>0</v>
      </c>
      <c r="CH678" s="5">
        <f t="shared" si="2140"/>
        <v>1</v>
      </c>
    </row>
    <row r="679" spans="1:86" s="2" customFormat="1" ht="30.2" customHeight="1" x14ac:dyDescent="0.25">
      <c r="A679" s="1" t="str">
        <f t="shared" si="2101"/>
        <v>Kitöltés rendben!</v>
      </c>
      <c r="B679" s="200">
        <v>2</v>
      </c>
      <c r="C679" s="199" t="s">
        <v>50</v>
      </c>
      <c r="D679" s="201" t="s">
        <v>882</v>
      </c>
      <c r="E679" s="201" t="s">
        <v>201</v>
      </c>
      <c r="F679" s="202" t="str">
        <f>VLOOKUP($G679,Összesítő!$B:$F,2,FALSE)</f>
        <v>21-32054-1-048-01-10</v>
      </c>
      <c r="G679" s="199" t="s">
        <v>280</v>
      </c>
      <c r="H679" s="202" t="str">
        <f>AY679&amp;"_"&amp;AW679&amp;"_FIV_"&amp;LEFT(Előlap!$B$6,4)</f>
        <v>3185_677_FIV_2026</v>
      </c>
      <c r="I679" s="202" t="str">
        <f>VLOOKUP($G679,Összesítő!$B:$F,5,FALSE)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79" s="202" t="str">
        <f>VLOOKUP($G679,Összesítő!$B:$F,4,FALSE)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79" s="6">
        <f t="shared" si="2060"/>
        <v>1000</v>
      </c>
      <c r="L679" s="200">
        <v>2029</v>
      </c>
      <c r="M679" s="200">
        <v>2029</v>
      </c>
      <c r="N679" s="12">
        <v>0</v>
      </c>
      <c r="O679" s="7">
        <v>1000</v>
      </c>
      <c r="P679" s="7">
        <v>0</v>
      </c>
      <c r="R679" s="7">
        <v>0</v>
      </c>
      <c r="S679" s="7">
        <v>0</v>
      </c>
      <c r="T679" s="7">
        <v>0</v>
      </c>
      <c r="U679" s="7">
        <v>0</v>
      </c>
      <c r="V679" s="7">
        <v>0</v>
      </c>
      <c r="W679" s="7">
        <v>0</v>
      </c>
      <c r="X679" s="7">
        <v>0</v>
      </c>
      <c r="Y679" s="7">
        <v>0</v>
      </c>
      <c r="Z679" s="7">
        <v>0</v>
      </c>
      <c r="AA679" s="7">
        <v>0</v>
      </c>
      <c r="AB679" s="7">
        <v>0</v>
      </c>
      <c r="AC679" s="6">
        <f t="shared" si="2102"/>
        <v>0</v>
      </c>
      <c r="AD679" s="3" t="str">
        <f t="shared" si="2103"/>
        <v>Nem rövidtávú a feladat.</v>
      </c>
      <c r="AF679" s="7">
        <v>0</v>
      </c>
      <c r="AG679" s="7">
        <v>0</v>
      </c>
      <c r="AH679" s="7">
        <v>0</v>
      </c>
      <c r="AI679" s="7">
        <v>0</v>
      </c>
      <c r="AJ679" s="7">
        <v>0</v>
      </c>
      <c r="AK679" s="7">
        <v>0</v>
      </c>
      <c r="AL679" s="7">
        <v>0</v>
      </c>
      <c r="AM679" s="7">
        <v>0</v>
      </c>
      <c r="AN679" s="7">
        <v>0</v>
      </c>
      <c r="AO679" s="7">
        <v>0</v>
      </c>
      <c r="AP679" s="7">
        <v>0</v>
      </c>
      <c r="AQ679" s="6">
        <f t="shared" si="2104"/>
        <v>0</v>
      </c>
      <c r="AR679" s="199" t="s">
        <v>205</v>
      </c>
      <c r="AS679" s="3" t="str">
        <f t="shared" si="2105"/>
        <v>Forráshiányos a feladat!</v>
      </c>
      <c r="AU679" s="201" t="s">
        <v>135</v>
      </c>
      <c r="AV679" s="201" t="s">
        <v>135</v>
      </c>
      <c r="AW679" s="202">
        <f>COUNTA($G$3:G679)</f>
        <v>677</v>
      </c>
      <c r="AY679" s="8">
        <f>VLOOKUP($G679,Összesítő!$B:$F,3,FALSE)</f>
        <v>3185</v>
      </c>
      <c r="AZ679" s="8">
        <f t="shared" si="2106"/>
        <v>0</v>
      </c>
      <c r="BA679" s="5">
        <f t="shared" si="2107"/>
        <v>1</v>
      </c>
      <c r="BB679" s="5" t="str">
        <f t="shared" si="2108"/>
        <v>H</v>
      </c>
      <c r="BC679" s="5">
        <f t="shared" si="2109"/>
        <v>0</v>
      </c>
      <c r="BD679" s="5">
        <f t="shared" si="2110"/>
        <v>0</v>
      </c>
      <c r="BE679" s="5">
        <f t="shared" si="2111"/>
        <v>0</v>
      </c>
      <c r="BF679" s="8" t="str">
        <f t="shared" si="2112"/>
        <v>Nem rövidtávú a feladat.</v>
      </c>
      <c r="BG679" s="5">
        <f t="shared" si="2113"/>
        <v>1</v>
      </c>
      <c r="BH679" s="5">
        <f t="shared" si="2114"/>
        <v>1</v>
      </c>
      <c r="BI679" s="5">
        <f t="shared" si="2115"/>
        <v>1</v>
      </c>
      <c r="BJ679" s="5">
        <f t="shared" si="2116"/>
        <v>1</v>
      </c>
      <c r="BK679" s="5">
        <f t="shared" si="2117"/>
        <v>1</v>
      </c>
      <c r="BL679" s="4" t="str">
        <f t="shared" si="2118"/>
        <v>Forráshiányos a feladat!</v>
      </c>
      <c r="BM679" s="5">
        <f t="shared" si="2119"/>
        <v>0</v>
      </c>
      <c r="BN679" s="5">
        <f t="shared" si="2120"/>
        <v>1</v>
      </c>
      <c r="BO679" s="5">
        <f t="shared" si="2121"/>
        <v>0</v>
      </c>
      <c r="BP679" s="5">
        <f t="shared" si="2122"/>
        <v>0</v>
      </c>
      <c r="BQ679" s="5">
        <f t="shared" si="2123"/>
        <v>0</v>
      </c>
      <c r="BR679" s="8">
        <f t="shared" si="2124"/>
        <v>0</v>
      </c>
      <c r="BS679" s="5">
        <f t="shared" si="2125"/>
        <v>0</v>
      </c>
      <c r="BT679" s="5">
        <f t="shared" si="2126"/>
        <v>0</v>
      </c>
      <c r="BU679" s="5">
        <f t="shared" si="2127"/>
        <v>1</v>
      </c>
      <c r="BV679" s="5">
        <f t="shared" si="2128"/>
        <v>1</v>
      </c>
      <c r="BW679" s="5">
        <f t="shared" si="2129"/>
        <v>1</v>
      </c>
      <c r="BX679" s="5">
        <f t="shared" si="2130"/>
        <v>1</v>
      </c>
      <c r="BY679" s="5">
        <f t="shared" si="2131"/>
        <v>1</v>
      </c>
      <c r="BZ679" s="5">
        <f t="shared" si="2132"/>
        <v>1</v>
      </c>
      <c r="CA679" s="5">
        <f t="shared" si="2133"/>
        <v>1</v>
      </c>
      <c r="CB679" s="5">
        <f t="shared" si="2134"/>
        <v>1</v>
      </c>
      <c r="CC679" s="5">
        <f t="shared" si="2135"/>
        <v>1</v>
      </c>
      <c r="CD679" s="5" t="str">
        <f t="shared" si="2136"/>
        <v>?</v>
      </c>
      <c r="CE679" s="4" t="str">
        <f t="shared" si="2137"/>
        <v>Kitöltés rendben!</v>
      </c>
      <c r="CF679" s="5">
        <f t="shared" si="2138"/>
        <v>1</v>
      </c>
      <c r="CG679" s="5">
        <f t="shared" si="2139"/>
        <v>0</v>
      </c>
      <c r="CH679" s="5">
        <f t="shared" si="2140"/>
        <v>1</v>
      </c>
    </row>
    <row r="680" spans="1:86" s="2" customFormat="1" ht="30.2" customHeight="1" x14ac:dyDescent="0.25">
      <c r="A680" s="1" t="str">
        <f t="shared" si="2101"/>
        <v>Kitöltés rendben!</v>
      </c>
      <c r="B680" s="200">
        <v>2</v>
      </c>
      <c r="C680" s="199" t="s">
        <v>50</v>
      </c>
      <c r="D680" s="201" t="s">
        <v>883</v>
      </c>
      <c r="E680" s="201" t="s">
        <v>201</v>
      </c>
      <c r="F680" s="202" t="str">
        <f>VLOOKUP($G680,Összesítő!$B:$F,2,FALSE)</f>
        <v>21-32054-1-048-01-10</v>
      </c>
      <c r="G680" s="199" t="s">
        <v>280</v>
      </c>
      <c r="H680" s="202" t="str">
        <f>AY680&amp;"_"&amp;AW680&amp;"_FIV_"&amp;LEFT(Előlap!$B$6,4)</f>
        <v>3185_678_FIV_2026</v>
      </c>
      <c r="I680" s="202" t="str">
        <f>VLOOKUP($G680,Összesítő!$B:$F,5,FALSE)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0" s="202" t="str">
        <f>VLOOKUP($G680,Összesítő!$B:$F,4,FALSE)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0" s="6">
        <f t="shared" si="2060"/>
        <v>2200</v>
      </c>
      <c r="L680" s="200">
        <v>2029</v>
      </c>
      <c r="M680" s="200">
        <v>2029</v>
      </c>
      <c r="N680" s="12">
        <v>0</v>
      </c>
      <c r="O680" s="7">
        <v>2200</v>
      </c>
      <c r="P680" s="7">
        <v>0</v>
      </c>
      <c r="R680" s="7">
        <v>0</v>
      </c>
      <c r="S680" s="7">
        <v>0</v>
      </c>
      <c r="T680" s="7">
        <v>0</v>
      </c>
      <c r="U680" s="7">
        <v>0</v>
      </c>
      <c r="V680" s="7">
        <v>0</v>
      </c>
      <c r="W680" s="7">
        <v>0</v>
      </c>
      <c r="X680" s="7">
        <v>0</v>
      </c>
      <c r="Y680" s="7">
        <v>0</v>
      </c>
      <c r="Z680" s="7">
        <v>0</v>
      </c>
      <c r="AA680" s="7">
        <v>0</v>
      </c>
      <c r="AB680" s="7">
        <v>0</v>
      </c>
      <c r="AC680" s="6">
        <f t="shared" si="2102"/>
        <v>0</v>
      </c>
      <c r="AD680" s="3" t="str">
        <f t="shared" si="2103"/>
        <v>Nem rövidtávú a feladat.</v>
      </c>
      <c r="AF680" s="7">
        <v>0</v>
      </c>
      <c r="AG680" s="7">
        <v>0</v>
      </c>
      <c r="AH680" s="7">
        <v>0</v>
      </c>
      <c r="AI680" s="7">
        <v>0</v>
      </c>
      <c r="AJ680" s="7">
        <v>0</v>
      </c>
      <c r="AK680" s="7">
        <v>0</v>
      </c>
      <c r="AL680" s="7">
        <v>0</v>
      </c>
      <c r="AM680" s="7">
        <v>0</v>
      </c>
      <c r="AN680" s="7">
        <v>0</v>
      </c>
      <c r="AO680" s="7">
        <v>0</v>
      </c>
      <c r="AP680" s="7">
        <v>0</v>
      </c>
      <c r="AQ680" s="6">
        <f t="shared" si="2104"/>
        <v>0</v>
      </c>
      <c r="AR680" s="199" t="s">
        <v>205</v>
      </c>
      <c r="AS680" s="3" t="str">
        <f t="shared" si="2105"/>
        <v>Forráshiányos a feladat!</v>
      </c>
      <c r="AU680" s="201" t="s">
        <v>135</v>
      </c>
      <c r="AV680" s="201" t="s">
        <v>135</v>
      </c>
      <c r="AW680" s="202">
        <f>COUNTA($G$3:G680)</f>
        <v>678</v>
      </c>
      <c r="AY680" s="8">
        <f>VLOOKUP($G680,Összesítő!$B:$F,3,FALSE)</f>
        <v>3185</v>
      </c>
      <c r="AZ680" s="8">
        <f t="shared" si="2106"/>
        <v>0</v>
      </c>
      <c r="BA680" s="5">
        <f t="shared" si="2107"/>
        <v>1</v>
      </c>
      <c r="BB680" s="5" t="str">
        <f t="shared" si="2108"/>
        <v>H</v>
      </c>
      <c r="BC680" s="5">
        <f t="shared" si="2109"/>
        <v>0</v>
      </c>
      <c r="BD680" s="5">
        <f t="shared" si="2110"/>
        <v>0</v>
      </c>
      <c r="BE680" s="5">
        <f t="shared" si="2111"/>
        <v>0</v>
      </c>
      <c r="BF680" s="8" t="str">
        <f t="shared" si="2112"/>
        <v>Nem rövidtávú a feladat.</v>
      </c>
      <c r="BG680" s="5">
        <f t="shared" si="2113"/>
        <v>1</v>
      </c>
      <c r="BH680" s="5">
        <f t="shared" si="2114"/>
        <v>1</v>
      </c>
      <c r="BI680" s="5">
        <f t="shared" si="2115"/>
        <v>1</v>
      </c>
      <c r="BJ680" s="5">
        <f t="shared" si="2116"/>
        <v>1</v>
      </c>
      <c r="BK680" s="5">
        <f t="shared" si="2117"/>
        <v>1</v>
      </c>
      <c r="BL680" s="4" t="str">
        <f t="shared" si="2118"/>
        <v>Forráshiányos a feladat!</v>
      </c>
      <c r="BM680" s="5">
        <f t="shared" si="2119"/>
        <v>0</v>
      </c>
      <c r="BN680" s="5">
        <f t="shared" si="2120"/>
        <v>1</v>
      </c>
      <c r="BO680" s="5">
        <f t="shared" si="2121"/>
        <v>0</v>
      </c>
      <c r="BP680" s="5">
        <f t="shared" si="2122"/>
        <v>0</v>
      </c>
      <c r="BQ680" s="5">
        <f t="shared" si="2123"/>
        <v>0</v>
      </c>
      <c r="BR680" s="8">
        <f t="shared" si="2124"/>
        <v>0</v>
      </c>
      <c r="BS680" s="5">
        <f t="shared" si="2125"/>
        <v>0</v>
      </c>
      <c r="BT680" s="5">
        <f t="shared" si="2126"/>
        <v>0</v>
      </c>
      <c r="BU680" s="5">
        <f t="shared" si="2127"/>
        <v>1</v>
      </c>
      <c r="BV680" s="5">
        <f t="shared" si="2128"/>
        <v>1</v>
      </c>
      <c r="BW680" s="5">
        <f t="shared" si="2129"/>
        <v>1</v>
      </c>
      <c r="BX680" s="5">
        <f t="shared" si="2130"/>
        <v>1</v>
      </c>
      <c r="BY680" s="5">
        <f t="shared" si="2131"/>
        <v>1</v>
      </c>
      <c r="BZ680" s="5">
        <f t="shared" si="2132"/>
        <v>1</v>
      </c>
      <c r="CA680" s="5">
        <f t="shared" si="2133"/>
        <v>1</v>
      </c>
      <c r="CB680" s="5">
        <f t="shared" si="2134"/>
        <v>1</v>
      </c>
      <c r="CC680" s="5">
        <f t="shared" si="2135"/>
        <v>1</v>
      </c>
      <c r="CD680" s="5" t="str">
        <f t="shared" si="2136"/>
        <v>?</v>
      </c>
      <c r="CE680" s="4" t="str">
        <f t="shared" si="2137"/>
        <v>Kitöltés rendben!</v>
      </c>
      <c r="CF680" s="5">
        <f t="shared" si="2138"/>
        <v>1</v>
      </c>
      <c r="CG680" s="5">
        <f t="shared" si="2139"/>
        <v>0</v>
      </c>
      <c r="CH680" s="5">
        <f t="shared" si="2140"/>
        <v>1</v>
      </c>
    </row>
    <row r="681" spans="1:86" s="2" customFormat="1" ht="30.2" customHeight="1" x14ac:dyDescent="0.25">
      <c r="A681" s="1" t="str">
        <f t="shared" si="2101"/>
        <v>Kitöltés rendben!</v>
      </c>
      <c r="B681" s="200">
        <v>2</v>
      </c>
      <c r="C681" s="199" t="s">
        <v>103</v>
      </c>
      <c r="D681" s="201" t="s">
        <v>884</v>
      </c>
      <c r="E681" s="201" t="s">
        <v>201</v>
      </c>
      <c r="F681" s="202" t="str">
        <f>VLOOKUP($G681,Összesítő!$B:$F,2,FALSE)</f>
        <v>21-32054-1-048-01-10</v>
      </c>
      <c r="G681" s="199" t="s">
        <v>280</v>
      </c>
      <c r="H681" s="202" t="str">
        <f>AY681&amp;"_"&amp;AW681&amp;"_FIV_"&amp;LEFT(Előlap!$B$6,4)</f>
        <v>3185_679_FIV_2026</v>
      </c>
      <c r="I681" s="202" t="str">
        <f>VLOOKUP($G681,Összesítő!$B:$F,5,FALSE)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1" s="202" t="str">
        <f>VLOOKUP($G681,Összesítő!$B:$F,4,FALSE)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1" s="6">
        <f t="shared" si="2060"/>
        <v>6500</v>
      </c>
      <c r="L681" s="200">
        <v>2029</v>
      </c>
      <c r="M681" s="200">
        <v>2029</v>
      </c>
      <c r="N681" s="12">
        <v>0</v>
      </c>
      <c r="O681" s="7">
        <v>6500</v>
      </c>
      <c r="P681" s="7">
        <v>0</v>
      </c>
      <c r="R681" s="7">
        <v>0</v>
      </c>
      <c r="S681" s="7">
        <v>0</v>
      </c>
      <c r="T681" s="7">
        <v>0</v>
      </c>
      <c r="U681" s="7">
        <v>0</v>
      </c>
      <c r="V681" s="7">
        <v>0</v>
      </c>
      <c r="W681" s="7">
        <v>0</v>
      </c>
      <c r="X681" s="7">
        <v>0</v>
      </c>
      <c r="Y681" s="7">
        <v>0</v>
      </c>
      <c r="Z681" s="7">
        <v>0</v>
      </c>
      <c r="AA681" s="7">
        <v>0</v>
      </c>
      <c r="AB681" s="7">
        <v>0</v>
      </c>
      <c r="AC681" s="6">
        <f t="shared" si="2102"/>
        <v>0</v>
      </c>
      <c r="AD681" s="3" t="str">
        <f t="shared" si="2103"/>
        <v>Nem rövidtávú a feladat.</v>
      </c>
      <c r="AF681" s="7">
        <v>0</v>
      </c>
      <c r="AG681" s="7">
        <v>0</v>
      </c>
      <c r="AH681" s="7">
        <v>0</v>
      </c>
      <c r="AI681" s="7">
        <v>0</v>
      </c>
      <c r="AJ681" s="7">
        <v>0</v>
      </c>
      <c r="AK681" s="7">
        <v>0</v>
      </c>
      <c r="AL681" s="7">
        <v>0</v>
      </c>
      <c r="AM681" s="7">
        <v>0</v>
      </c>
      <c r="AN681" s="7">
        <v>0</v>
      </c>
      <c r="AO681" s="7">
        <v>0</v>
      </c>
      <c r="AP681" s="7">
        <v>0</v>
      </c>
      <c r="AQ681" s="6">
        <f t="shared" si="2104"/>
        <v>0</v>
      </c>
      <c r="AR681" s="199" t="s">
        <v>205</v>
      </c>
      <c r="AS681" s="3" t="str">
        <f t="shared" si="2105"/>
        <v>Forráshiányos a feladat!</v>
      </c>
      <c r="AU681" s="201" t="s">
        <v>135</v>
      </c>
      <c r="AV681" s="201" t="s">
        <v>135</v>
      </c>
      <c r="AW681" s="202">
        <f>COUNTA($G$3:G681)</f>
        <v>679</v>
      </c>
      <c r="AY681" s="8">
        <f>VLOOKUP($G681,Összesítő!$B:$F,3,FALSE)</f>
        <v>3185</v>
      </c>
      <c r="AZ681" s="8">
        <f t="shared" si="2106"/>
        <v>0</v>
      </c>
      <c r="BA681" s="5">
        <f t="shared" si="2107"/>
        <v>1</v>
      </c>
      <c r="BB681" s="5" t="str">
        <f t="shared" si="2108"/>
        <v>H</v>
      </c>
      <c r="BC681" s="5">
        <f t="shared" si="2109"/>
        <v>0</v>
      </c>
      <c r="BD681" s="5">
        <f t="shared" si="2110"/>
        <v>0</v>
      </c>
      <c r="BE681" s="5">
        <f t="shared" si="2111"/>
        <v>0</v>
      </c>
      <c r="BF681" s="8" t="str">
        <f t="shared" si="2112"/>
        <v>Nem rövidtávú a feladat.</v>
      </c>
      <c r="BG681" s="5">
        <f t="shared" si="2113"/>
        <v>1</v>
      </c>
      <c r="BH681" s="5">
        <f t="shared" si="2114"/>
        <v>1</v>
      </c>
      <c r="BI681" s="5">
        <f t="shared" si="2115"/>
        <v>1</v>
      </c>
      <c r="BJ681" s="5">
        <f t="shared" si="2116"/>
        <v>1</v>
      </c>
      <c r="BK681" s="5">
        <f t="shared" si="2117"/>
        <v>1</v>
      </c>
      <c r="BL681" s="4" t="str">
        <f t="shared" si="2118"/>
        <v>Forráshiányos a feladat!</v>
      </c>
      <c r="BM681" s="5">
        <f t="shared" si="2119"/>
        <v>0</v>
      </c>
      <c r="BN681" s="5">
        <f t="shared" si="2120"/>
        <v>1</v>
      </c>
      <c r="BO681" s="5">
        <f t="shared" si="2121"/>
        <v>0</v>
      </c>
      <c r="BP681" s="5">
        <f t="shared" si="2122"/>
        <v>0</v>
      </c>
      <c r="BQ681" s="5">
        <f t="shared" si="2123"/>
        <v>0</v>
      </c>
      <c r="BR681" s="8">
        <f t="shared" si="2124"/>
        <v>0</v>
      </c>
      <c r="BS681" s="5">
        <f t="shared" si="2125"/>
        <v>0</v>
      </c>
      <c r="BT681" s="5">
        <f t="shared" si="2126"/>
        <v>0</v>
      </c>
      <c r="BU681" s="5">
        <f t="shared" si="2127"/>
        <v>1</v>
      </c>
      <c r="BV681" s="5">
        <f t="shared" si="2128"/>
        <v>1</v>
      </c>
      <c r="BW681" s="5">
        <f t="shared" si="2129"/>
        <v>1</v>
      </c>
      <c r="BX681" s="5">
        <f t="shared" si="2130"/>
        <v>1</v>
      </c>
      <c r="BY681" s="5">
        <f t="shared" si="2131"/>
        <v>1</v>
      </c>
      <c r="BZ681" s="5">
        <f t="shared" si="2132"/>
        <v>1</v>
      </c>
      <c r="CA681" s="5">
        <f t="shared" si="2133"/>
        <v>1</v>
      </c>
      <c r="CB681" s="5">
        <f t="shared" si="2134"/>
        <v>1</v>
      </c>
      <c r="CC681" s="5">
        <f t="shared" si="2135"/>
        <v>1</v>
      </c>
      <c r="CD681" s="5" t="str">
        <f t="shared" si="2136"/>
        <v>?</v>
      </c>
      <c r="CE681" s="4" t="str">
        <f t="shared" si="2137"/>
        <v>Kitöltés rendben!</v>
      </c>
      <c r="CF681" s="5">
        <f t="shared" si="2138"/>
        <v>1</v>
      </c>
      <c r="CG681" s="5">
        <f t="shared" si="2139"/>
        <v>0</v>
      </c>
      <c r="CH681" s="5">
        <f t="shared" si="2140"/>
        <v>1</v>
      </c>
    </row>
    <row r="682" spans="1:86" s="2" customFormat="1" ht="30.2" customHeight="1" x14ac:dyDescent="0.25">
      <c r="A682" s="1" t="str">
        <f t="shared" ref="A682:A694" si="2141">IF($G682="","Nincs VKR kiválasztva!",CE682)</f>
        <v>Kitöltés rendben!</v>
      </c>
      <c r="B682" s="200">
        <v>2</v>
      </c>
      <c r="C682" s="199" t="s">
        <v>103</v>
      </c>
      <c r="D682" s="201" t="s">
        <v>885</v>
      </c>
      <c r="E682" s="201" t="s">
        <v>201</v>
      </c>
      <c r="F682" s="202" t="str">
        <f>VLOOKUP($G682,Összesítő!$B:$F,2,FALSE)</f>
        <v>21-32054-1-048-01-10</v>
      </c>
      <c r="G682" s="199" t="s">
        <v>280</v>
      </c>
      <c r="H682" s="202" t="str">
        <f>AY682&amp;"_"&amp;AW682&amp;"_FIV_"&amp;LEFT(Előlap!$B$6,4)</f>
        <v>3185_680_FIV_2026</v>
      </c>
      <c r="I682" s="202" t="str">
        <f>VLOOKUP($G682,Összesítő!$B:$F,5,FALSE)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2" s="202" t="str">
        <f>VLOOKUP($G682,Összesítő!$B:$F,4,FALSE)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2" s="6">
        <f t="shared" si="2060"/>
        <v>6500</v>
      </c>
      <c r="L682" s="200">
        <v>2029</v>
      </c>
      <c r="M682" s="200">
        <v>2029</v>
      </c>
      <c r="N682" s="12">
        <v>0</v>
      </c>
      <c r="O682" s="7">
        <v>6500</v>
      </c>
      <c r="P682" s="7">
        <v>0</v>
      </c>
      <c r="R682" s="7">
        <v>0</v>
      </c>
      <c r="S682" s="7">
        <v>0</v>
      </c>
      <c r="T682" s="7">
        <v>0</v>
      </c>
      <c r="U682" s="7">
        <v>0</v>
      </c>
      <c r="V682" s="7">
        <v>0</v>
      </c>
      <c r="W682" s="7">
        <v>0</v>
      </c>
      <c r="X682" s="7">
        <v>0</v>
      </c>
      <c r="Y682" s="7">
        <v>0</v>
      </c>
      <c r="Z682" s="7">
        <v>0</v>
      </c>
      <c r="AA682" s="7">
        <v>0</v>
      </c>
      <c r="AB682" s="7">
        <v>0</v>
      </c>
      <c r="AC682" s="6">
        <f t="shared" ref="AC682:AC694" si="2142">SUM(R682:AB682)</f>
        <v>0</v>
      </c>
      <c r="AD682" s="3" t="str">
        <f t="shared" ref="AD682:AD694" si="2143">IF($G682="","Nincs VKR kiválasztva!",IF(BA682=0,"Hiányos kitöltés!",BF682))</f>
        <v>Nem rövidtávú a feladat.</v>
      </c>
      <c r="AF682" s="7">
        <v>0</v>
      </c>
      <c r="AG682" s="7">
        <v>0</v>
      </c>
      <c r="AH682" s="7">
        <v>0</v>
      </c>
      <c r="AI682" s="7">
        <v>0</v>
      </c>
      <c r="AJ682" s="7">
        <v>0</v>
      </c>
      <c r="AK682" s="7">
        <v>0</v>
      </c>
      <c r="AL682" s="7">
        <v>0</v>
      </c>
      <c r="AM682" s="7">
        <v>0</v>
      </c>
      <c r="AN682" s="7">
        <v>0</v>
      </c>
      <c r="AO682" s="7">
        <v>0</v>
      </c>
      <c r="AP682" s="7">
        <v>0</v>
      </c>
      <c r="AQ682" s="6">
        <f t="shared" ref="AQ682:AQ694" si="2144">SUM(AF682:AP682)</f>
        <v>0</v>
      </c>
      <c r="AR682" s="199" t="s">
        <v>205</v>
      </c>
      <c r="AS682" s="3" t="str">
        <f t="shared" ref="AS682:AS694" si="2145">IF($G682="","Nincs VKR kiválasztva!",IF($BA682=0,"Hiányos kitöltés!",IF($BN682=0,"Nem hosszútávú a feladat.",$BL682)))</f>
        <v>Forráshiányos a feladat!</v>
      </c>
      <c r="AU682" s="201" t="s">
        <v>135</v>
      </c>
      <c r="AV682" s="201" t="s">
        <v>135</v>
      </c>
      <c r="AW682" s="202">
        <f>COUNTA($G$3:G682)</f>
        <v>680</v>
      </c>
      <c r="AY682" s="8">
        <f>VLOOKUP($G682,Összesítő!$B:$F,3,FALSE)</f>
        <v>3185</v>
      </c>
      <c r="AZ682" s="8">
        <f t="shared" ref="AZ682:AZ694" si="2146">LEN($AU682)</f>
        <v>0</v>
      </c>
      <c r="BA682" s="5">
        <f t="shared" ref="BA682:BA694" si="2147">IF(OR($B682="",$C682="",$D682="",$E682="",$F682="",$L682="",$M682="",$N682="",$O682="",$P682=""),0,1)</f>
        <v>1</v>
      </c>
      <c r="BB682" s="5" t="str">
        <f t="shared" ref="BB682:BB694" si="2148">IF($F682="",0,IF(AND($L682=2027,$M682=2027),"R",IF(AND($L682=2027,$M682&gt;2027),"RH",IF(AND($L682&gt;2027,$M682&gt;2027),"H","x"))))</f>
        <v>H</v>
      </c>
      <c r="BC682" s="5">
        <f t="shared" ref="BC682:BC694" si="2149">IF(OR(BB682="R",BB682="RH"),1,0)</f>
        <v>0</v>
      </c>
      <c r="BD682" s="5">
        <f t="shared" ref="BD682:BD694" si="2150">IF(AND($BB682="R",$O682&gt;0),1,IF(AND($BB682="H",$N682&gt;0),1,0))</f>
        <v>0</v>
      </c>
      <c r="BE682" s="5">
        <f t="shared" ref="BE682:BE694" si="2151">IF($AC682&lt;$N682,1,IF($AC682=$N682,0))</f>
        <v>0</v>
      </c>
      <c r="BF682" s="8" t="str">
        <f t="shared" ref="BF682:BF694" si="2152">IF($L682&gt;2027,"Nem rövidtávú a feladat.",IF($BE682=1,"Az I. ütem nem lehet forráshiányos!",IF($AC682&gt;$N682,"Többlet forrást jelölt meg az I. ütemnél! A forrás ne legyen több a költségnél.",IF($AC682=$N682,"A forrás egyenlő a költséggel (I.ütem).",0))))</f>
        <v>Nem rövidtávú a feladat.</v>
      </c>
      <c r="BG682" s="5">
        <f t="shared" ref="BG682:BG694" si="2153">IF(AND($R682&lt;&gt;"",$S682&lt;&gt;"",$T682&lt;&gt;"",$U682&lt;&gt;"",$V682&lt;&gt;"",$W682&lt;&gt;"",$X682&lt;&gt;"",$Y682&lt;&gt;"",$Z682&lt;&gt;"",$AA682&lt;&gt;"",$AB682&lt;&gt;""),1,0)</f>
        <v>1</v>
      </c>
      <c r="BH682" s="5">
        <f t="shared" ref="BH682:BH694" si="2154">IF(AND($BG682=1,$N682=$AC682),1,0)</f>
        <v>1</v>
      </c>
      <c r="BI682" s="5">
        <f t="shared" ref="BI682:BI694" si="2155">IF($AQ682&lt;$O682,1,0)</f>
        <v>1</v>
      </c>
      <c r="BJ682" s="5">
        <f t="shared" ref="BJ682:BJ694" si="2156">IF(AND($AF682&lt;&gt;"",$AG682&lt;&gt;"",$AH682&lt;&gt;"",$AI682&lt;&gt;"",$AJ682&lt;&gt;"",$AK682&lt;&gt;"",$AL682&lt;&gt;"",$AM682&lt;&gt;"",$AN682&lt;&gt;"",$AO682&lt;&gt;"",$AP682&lt;&gt;""),1,0)</f>
        <v>1</v>
      </c>
      <c r="BK682" s="5">
        <f t="shared" ref="BK682:BK694" si="2157">IF(AND($BJ682=1,$O682=$AQ682),1,IF(AND($BJ682=1,$O682&gt;$AQ682,AR682="igen"),1,0))</f>
        <v>1</v>
      </c>
      <c r="BL682" s="4" t="str">
        <f t="shared" ref="BL682:BL694" si="2158">IF($M682&lt;2028,"Nem hosszútávú a feladat.",IF(AND($BI682=1,$AR682="nem"),"Forráshiányos a feladat? Jelölje az AR-oszlopban!",IF(AND($BI682=0,$AR682="igen"),"Forráshiányosnak jelölte a feladat az AR-oszlopban, de a forrás költség adatok alapnján nem az!",IF(AND($BI682=1,$AR682="igen"),"Forráshiányos a feladat!",IF($AQ682&gt;$O682,"Többlet forrást jelölt meg a II. ütemnél! A forrás ne legyen több a költségnél.",IF($AQ682=$O682,"A forrás egyenlő a költséggel (II.ütem).",0))))))</f>
        <v>Forráshiányos a feladat!</v>
      </c>
      <c r="BM682" s="5">
        <f t="shared" ref="BM682:BM694" si="2159">IF($M682&lt;2028,1,0)</f>
        <v>0</v>
      </c>
      <c r="BN682" s="5">
        <f t="shared" ref="BN682:BN694" si="2160">IF($M682&gt;2027,1,0)</f>
        <v>1</v>
      </c>
      <c r="BO682" s="5">
        <f t="shared" ref="BO682:BO694" si="2161">IF(AND($BM682=1,$N682=0),1,0)</f>
        <v>0</v>
      </c>
      <c r="BP682" s="5">
        <f t="shared" ref="BP682:BP694" si="2162">IF(AND($BN682=1,$O682=0),1,0)</f>
        <v>0</v>
      </c>
      <c r="BQ682" s="5">
        <f t="shared" ref="BQ682:BQ694" si="2163">IF(AND($BB682="R",$N682=0,$AZ682&gt;29),1,IF(AND($BB682="RH",$N682=0,$AZ682&gt;29),1,0))</f>
        <v>0</v>
      </c>
      <c r="BR682" s="8">
        <f t="shared" ref="BR682:BR694" si="2164">IF($BN682=0,"Nincs hosszútávú terv!",IF(AND($BB682="H",$O682=0,$AZ682=0),"Nullás a hosszútávú feladat és nincs hozzá indoklás!",IF(AND($BB682="RH",$O682=0,$AZ682=0),"Nullás a hosszútávú feladat és nincs hozzá indoklás!",IF(AND($BB682="R",$O682=0,$AZ682&lt;300),"Nullás a hosszútávú feladat és rövid hozzá az indoklás!",IF(AND($BB682="RH",$O682=0,$AZ682&lt;300),"Nullás a hosszútávú feladat és rövid hozzá az indoklás!",0)))))</f>
        <v>0</v>
      </c>
      <c r="BS682" s="5">
        <f t="shared" ref="BS682:BS694" si="2165">IF(AND($BB682="R",$N682=0,$AZ682&gt;29),1,IF(AND($BB682="RH",$N682=0,$AZ682&gt;29),1,0))</f>
        <v>0</v>
      </c>
      <c r="BT682" s="5">
        <f t="shared" ref="BT682:BT694" si="2166">IF(AND($BB682="H",$O682=0,$AZ682&gt;29),1,IF(AND($BB682="RH",$O682=0,$AZ682&gt;29),1,0))</f>
        <v>0</v>
      </c>
      <c r="BU682" s="5">
        <f t="shared" ref="BU682:BU694" si="2167">IF($B682="",0,1)</f>
        <v>1</v>
      </c>
      <c r="BV682" s="5">
        <f t="shared" ref="BV682:BV694" si="2168">IF($C682="",0,1)</f>
        <v>1</v>
      </c>
      <c r="BW682" s="5">
        <f t="shared" ref="BW682:BW694" si="2169">IF($D682="",0,1)</f>
        <v>1</v>
      </c>
      <c r="BX682" s="5">
        <f t="shared" ref="BX682:BX694" si="2170">IF($E682="",0,1)</f>
        <v>1</v>
      </c>
      <c r="BY682" s="5">
        <f t="shared" ref="BY682:BY694" si="2171">IF($L682="",0,1)</f>
        <v>1</v>
      </c>
      <c r="BZ682" s="5">
        <f t="shared" ref="BZ682:BZ694" si="2172">IF($M682="",0,1)</f>
        <v>1</v>
      </c>
      <c r="CA682" s="5">
        <f t="shared" ref="CA682:CA694" si="2173">IF($N682="",0,1)</f>
        <v>1</v>
      </c>
      <c r="CB682" s="5">
        <f t="shared" ref="CB682:CB694" si="2174">IF($O682="",0,1)</f>
        <v>1</v>
      </c>
      <c r="CC682" s="5">
        <f t="shared" ref="CC682:CC694" si="2175">IF($P682="",0,1)</f>
        <v>1</v>
      </c>
      <c r="CD682" s="5" t="str">
        <f t="shared" ref="CD682:CD694" si="2176">IF(AND($BA682=0,$BU682=0),"Hiányos kitöltés! (B-oszlop üres)",IF(AND($BA682=0,$BV682=0),"Hiányos kitöltés! (C-oszlop üres)",IF(AND($BA682=0,$BW682=0),"Hiányos kitöltés! (D-oszlop üres)",IF(AND($BA682=0,$BX682=0),"Hiányos kitöltés! (E-oszlop üres)",IF(AND($BA682=0,$BY682=0),"Hiányos kitöltés! (L-oszlop üres)",IF(AND($BA682=0,$BZ682=0),"Hiányos kitöltés! (M-oszlop üres)",IF(AND($BA682=0,$CA682=0),"Hiányos kitöltés! (N-oszlop üres)",IF(AND($BA682=0,$CB682=0),"Hiányos kitöltés! (O-oszlop üres)",IF(AND($BA682=0,$CC682=0),"Hiányos kitöltés! (P-oszlop üres)",IF(AND($BA682=0,$BG682=0),"Hiányos kitöltés! (I.ütem forrása hiányos!","?"))))))))))</f>
        <v>?</v>
      </c>
      <c r="CE682" s="4" t="str">
        <f t="shared" ref="CE682:CE694" si="2177">IF($BA682=0,$CD682,IF($BG682=0,"I. ütem forrása nincs kitöltve!",IF($BJ682=0,"II. ütem forrása nincs kitöltve!",IF($BD682=1,"Költségek üteme nem megfelelő (az időtartam és a költség üteme eltér)!",IF(AND(BH682=0,$BA682=1,$BJ682=1,$BD682=1),"Kötelező cellák kitöltve, de az I. ütem forrása hibás!",IF(AND(BJ682=0,$BA682=1,$BJ682=1,$BD682=1),"Kötelező cellák kitöltve, de a II. ütem forrása hibás!",IF(AND($BO682=1,$AZ682&lt;30),"Nullás a rövidtávú feladat és rövid (hiányzik) a hozzá tartozó indoklás!",IF(AND($BP682=1,$AZ682&lt;30),"Nullás a hosszútávú feladat és rövid (hiányzik) a hozzá tartozó indoklás!",IF(AND(BN682=1,C682="2011_RENDKÍVÜLI"),"II. ütemre nem tervezhet Rendkívüli feladatot!",IF(BH682=0,AD682,IF(BK682=0,AS682,IF(AND(BC682=1,$P682&gt;$N682),"EM rendelet 2. melléklet terhére elszámolt költség nem lehet nagyobb az I. ütemre tervezett tényleges költségnél!",IF($AC682&gt;$N682,"Többlet forrást jelölt meg az I. ütemnél! A forrás ne legyen több a költségnél.",IF($AQ682&gt;$O682,"Többlet forrást jelölt meg a II. ütemnél! A forrás ne legyen több a költségnél.","Kitöltés rendben!"))))))))))))))</f>
        <v>Kitöltés rendben!</v>
      </c>
      <c r="CF682" s="5">
        <f t="shared" ref="CF682:CF694" si="2178">IF(A682="Kitöltés rendben!",1,0)</f>
        <v>1</v>
      </c>
      <c r="CG682" s="5">
        <f t="shared" ref="CG682:CG694" si="2179">IF(AND($BB682="R",$CF682=1),1,IF(AND($BB682="RH",$CF682=1),1,0))</f>
        <v>0</v>
      </c>
      <c r="CH682" s="5">
        <f t="shared" ref="CH682:CH694" si="2180">IF(AND($BB682="H",$CF682=1),1,IF(AND($BB682="RH",$CF682=1),1,0))</f>
        <v>1</v>
      </c>
    </row>
    <row r="683" spans="1:86" s="2" customFormat="1" ht="30.2" customHeight="1" x14ac:dyDescent="0.25">
      <c r="A683" s="1" t="str">
        <f t="shared" si="2141"/>
        <v>Kitöltés rendben!</v>
      </c>
      <c r="B683" s="200">
        <v>2</v>
      </c>
      <c r="C683" s="199" t="s">
        <v>88</v>
      </c>
      <c r="D683" s="201" t="s">
        <v>886</v>
      </c>
      <c r="E683" s="201" t="s">
        <v>201</v>
      </c>
      <c r="F683" s="202" t="str">
        <f>VLOOKUP($G683,Összesítő!$B:$F,2,FALSE)</f>
        <v>21-32054-1-048-01-10</v>
      </c>
      <c r="G683" s="199" t="s">
        <v>280</v>
      </c>
      <c r="H683" s="202" t="str">
        <f>AY683&amp;"_"&amp;AW683&amp;"_FIV_"&amp;LEFT(Előlap!$B$6,4)</f>
        <v>3185_681_FIV_2026</v>
      </c>
      <c r="I683" s="202" t="str">
        <f>VLOOKUP($G683,Összesítő!$B:$F,5,FALSE)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3" s="202" t="str">
        <f>VLOOKUP($G683,Összesítő!$B:$F,4,FALSE)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3" s="6">
        <f t="shared" si="2060"/>
        <v>3200</v>
      </c>
      <c r="L683" s="200">
        <v>2029</v>
      </c>
      <c r="M683" s="200">
        <v>2029</v>
      </c>
      <c r="N683" s="12">
        <v>0</v>
      </c>
      <c r="O683" s="7">
        <v>3200</v>
      </c>
      <c r="P683" s="7">
        <v>0</v>
      </c>
      <c r="R683" s="7">
        <v>0</v>
      </c>
      <c r="S683" s="7">
        <v>0</v>
      </c>
      <c r="T683" s="7">
        <v>0</v>
      </c>
      <c r="U683" s="7">
        <v>0</v>
      </c>
      <c r="V683" s="7">
        <v>0</v>
      </c>
      <c r="W683" s="7">
        <v>0</v>
      </c>
      <c r="X683" s="7">
        <v>0</v>
      </c>
      <c r="Y683" s="7">
        <v>0</v>
      </c>
      <c r="Z683" s="7">
        <v>0</v>
      </c>
      <c r="AA683" s="7">
        <v>0</v>
      </c>
      <c r="AB683" s="7">
        <v>0</v>
      </c>
      <c r="AC683" s="6">
        <f t="shared" si="2142"/>
        <v>0</v>
      </c>
      <c r="AD683" s="3" t="str">
        <f t="shared" si="2143"/>
        <v>Nem rövidtávú a feladat.</v>
      </c>
      <c r="AF683" s="7">
        <v>0</v>
      </c>
      <c r="AG683" s="7">
        <v>0</v>
      </c>
      <c r="AH683" s="7">
        <v>0</v>
      </c>
      <c r="AI683" s="7">
        <v>0</v>
      </c>
      <c r="AJ683" s="7">
        <v>0</v>
      </c>
      <c r="AK683" s="7">
        <v>0</v>
      </c>
      <c r="AL683" s="7">
        <v>0</v>
      </c>
      <c r="AM683" s="7">
        <v>0</v>
      </c>
      <c r="AN683" s="7">
        <v>0</v>
      </c>
      <c r="AO683" s="7">
        <v>0</v>
      </c>
      <c r="AP683" s="7">
        <v>0</v>
      </c>
      <c r="AQ683" s="6">
        <f t="shared" si="2144"/>
        <v>0</v>
      </c>
      <c r="AR683" s="199" t="s">
        <v>205</v>
      </c>
      <c r="AS683" s="3" t="str">
        <f t="shared" si="2145"/>
        <v>Forráshiányos a feladat!</v>
      </c>
      <c r="AU683" s="201" t="s">
        <v>135</v>
      </c>
      <c r="AV683" s="201" t="s">
        <v>135</v>
      </c>
      <c r="AW683" s="202">
        <f>COUNTA($G$3:G683)</f>
        <v>681</v>
      </c>
      <c r="AY683" s="8">
        <f>VLOOKUP($G683,Összesítő!$B:$F,3,FALSE)</f>
        <v>3185</v>
      </c>
      <c r="AZ683" s="8">
        <f t="shared" si="2146"/>
        <v>0</v>
      </c>
      <c r="BA683" s="5">
        <f t="shared" si="2147"/>
        <v>1</v>
      </c>
      <c r="BB683" s="5" t="str">
        <f t="shared" si="2148"/>
        <v>H</v>
      </c>
      <c r="BC683" s="5">
        <f t="shared" si="2149"/>
        <v>0</v>
      </c>
      <c r="BD683" s="5">
        <f t="shared" si="2150"/>
        <v>0</v>
      </c>
      <c r="BE683" s="5">
        <f t="shared" si="2151"/>
        <v>0</v>
      </c>
      <c r="BF683" s="8" t="str">
        <f t="shared" si="2152"/>
        <v>Nem rövidtávú a feladat.</v>
      </c>
      <c r="BG683" s="5">
        <f t="shared" si="2153"/>
        <v>1</v>
      </c>
      <c r="BH683" s="5">
        <f t="shared" si="2154"/>
        <v>1</v>
      </c>
      <c r="BI683" s="5">
        <f t="shared" si="2155"/>
        <v>1</v>
      </c>
      <c r="BJ683" s="5">
        <f t="shared" si="2156"/>
        <v>1</v>
      </c>
      <c r="BK683" s="5">
        <f t="shared" si="2157"/>
        <v>1</v>
      </c>
      <c r="BL683" s="4" t="str">
        <f t="shared" si="2158"/>
        <v>Forráshiányos a feladat!</v>
      </c>
      <c r="BM683" s="5">
        <f t="shared" si="2159"/>
        <v>0</v>
      </c>
      <c r="BN683" s="5">
        <f t="shared" si="2160"/>
        <v>1</v>
      </c>
      <c r="BO683" s="5">
        <f t="shared" si="2161"/>
        <v>0</v>
      </c>
      <c r="BP683" s="5">
        <f t="shared" si="2162"/>
        <v>0</v>
      </c>
      <c r="BQ683" s="5">
        <f t="shared" si="2163"/>
        <v>0</v>
      </c>
      <c r="BR683" s="8">
        <f t="shared" si="2164"/>
        <v>0</v>
      </c>
      <c r="BS683" s="5">
        <f t="shared" si="2165"/>
        <v>0</v>
      </c>
      <c r="BT683" s="5">
        <f t="shared" si="2166"/>
        <v>0</v>
      </c>
      <c r="BU683" s="5">
        <f t="shared" si="2167"/>
        <v>1</v>
      </c>
      <c r="BV683" s="5">
        <f t="shared" si="2168"/>
        <v>1</v>
      </c>
      <c r="BW683" s="5">
        <f t="shared" si="2169"/>
        <v>1</v>
      </c>
      <c r="BX683" s="5">
        <f t="shared" si="2170"/>
        <v>1</v>
      </c>
      <c r="BY683" s="5">
        <f t="shared" si="2171"/>
        <v>1</v>
      </c>
      <c r="BZ683" s="5">
        <f t="shared" si="2172"/>
        <v>1</v>
      </c>
      <c r="CA683" s="5">
        <f t="shared" si="2173"/>
        <v>1</v>
      </c>
      <c r="CB683" s="5">
        <f t="shared" si="2174"/>
        <v>1</v>
      </c>
      <c r="CC683" s="5">
        <f t="shared" si="2175"/>
        <v>1</v>
      </c>
      <c r="CD683" s="5" t="str">
        <f t="shared" si="2176"/>
        <v>?</v>
      </c>
      <c r="CE683" s="4" t="str">
        <f t="shared" si="2177"/>
        <v>Kitöltés rendben!</v>
      </c>
      <c r="CF683" s="5">
        <f t="shared" si="2178"/>
        <v>1</v>
      </c>
      <c r="CG683" s="5">
        <f t="shared" si="2179"/>
        <v>0</v>
      </c>
      <c r="CH683" s="5">
        <f t="shared" si="2180"/>
        <v>1</v>
      </c>
    </row>
    <row r="684" spans="1:86" s="2" customFormat="1" ht="30.2" customHeight="1" x14ac:dyDescent="0.25">
      <c r="A684" s="1" t="str">
        <f t="shared" si="2141"/>
        <v>Kitöltés rendben!</v>
      </c>
      <c r="B684" s="200">
        <v>2</v>
      </c>
      <c r="C684" s="199" t="s">
        <v>887</v>
      </c>
      <c r="D684" s="201" t="s">
        <v>888</v>
      </c>
      <c r="E684" s="201" t="s">
        <v>201</v>
      </c>
      <c r="F684" s="202" t="str">
        <f>VLOOKUP($G684,Összesítő!$B:$F,2,FALSE)</f>
        <v>21-32054-1-048-01-10</v>
      </c>
      <c r="G684" s="199" t="s">
        <v>280</v>
      </c>
      <c r="H684" s="202" t="str">
        <f>AY684&amp;"_"&amp;AW684&amp;"_FIV_"&amp;LEFT(Előlap!$B$6,4)</f>
        <v>3185_682_FIV_2026</v>
      </c>
      <c r="I684" s="202" t="str">
        <f>VLOOKUP($G684,Összesítő!$B:$F,5,FALSE)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4" s="202" t="str">
        <f>VLOOKUP($G684,Összesítő!$B:$F,4,FALSE)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4" s="6">
        <f t="shared" si="2060"/>
        <v>30000</v>
      </c>
      <c r="L684" s="200">
        <v>2029</v>
      </c>
      <c r="M684" s="200">
        <v>2029</v>
      </c>
      <c r="N684" s="12">
        <v>0</v>
      </c>
      <c r="O684" s="7">
        <v>30000</v>
      </c>
      <c r="P684" s="7">
        <v>0</v>
      </c>
      <c r="R684" s="7">
        <v>0</v>
      </c>
      <c r="S684" s="7">
        <v>0</v>
      </c>
      <c r="T684" s="7">
        <v>0</v>
      </c>
      <c r="U684" s="7">
        <v>0</v>
      </c>
      <c r="V684" s="7">
        <v>0</v>
      </c>
      <c r="W684" s="7">
        <v>0</v>
      </c>
      <c r="X684" s="7">
        <v>0</v>
      </c>
      <c r="Y684" s="7">
        <v>0</v>
      </c>
      <c r="Z684" s="7">
        <v>0</v>
      </c>
      <c r="AA684" s="7">
        <v>0</v>
      </c>
      <c r="AB684" s="7">
        <v>0</v>
      </c>
      <c r="AC684" s="6">
        <f t="shared" si="2142"/>
        <v>0</v>
      </c>
      <c r="AD684" s="3" t="str">
        <f t="shared" si="2143"/>
        <v>Nem rövidtávú a feladat.</v>
      </c>
      <c r="AF684" s="7">
        <v>0</v>
      </c>
      <c r="AG684" s="7">
        <v>0</v>
      </c>
      <c r="AH684" s="7">
        <v>0</v>
      </c>
      <c r="AI684" s="7">
        <v>0</v>
      </c>
      <c r="AJ684" s="7">
        <v>0</v>
      </c>
      <c r="AK684" s="7">
        <v>0</v>
      </c>
      <c r="AL684" s="7">
        <v>0</v>
      </c>
      <c r="AM684" s="7">
        <v>0</v>
      </c>
      <c r="AN684" s="7">
        <v>0</v>
      </c>
      <c r="AO684" s="7">
        <v>0</v>
      </c>
      <c r="AP684" s="7">
        <v>0</v>
      </c>
      <c r="AQ684" s="6">
        <f t="shared" si="2144"/>
        <v>0</v>
      </c>
      <c r="AR684" s="199" t="s">
        <v>205</v>
      </c>
      <c r="AS684" s="3" t="str">
        <f t="shared" si="2145"/>
        <v>Forráshiányos a feladat!</v>
      </c>
      <c r="AU684" s="201" t="s">
        <v>135</v>
      </c>
      <c r="AV684" s="201" t="s">
        <v>135</v>
      </c>
      <c r="AW684" s="202">
        <f>COUNTA($G$3:G684)</f>
        <v>682</v>
      </c>
      <c r="AY684" s="8">
        <f>VLOOKUP($G684,Összesítő!$B:$F,3,FALSE)</f>
        <v>3185</v>
      </c>
      <c r="AZ684" s="8">
        <f t="shared" si="2146"/>
        <v>0</v>
      </c>
      <c r="BA684" s="5">
        <f t="shared" si="2147"/>
        <v>1</v>
      </c>
      <c r="BB684" s="5" t="str">
        <f t="shared" si="2148"/>
        <v>H</v>
      </c>
      <c r="BC684" s="5">
        <f t="shared" si="2149"/>
        <v>0</v>
      </c>
      <c r="BD684" s="5">
        <f t="shared" si="2150"/>
        <v>0</v>
      </c>
      <c r="BE684" s="5">
        <f t="shared" si="2151"/>
        <v>0</v>
      </c>
      <c r="BF684" s="8" t="str">
        <f t="shared" si="2152"/>
        <v>Nem rövidtávú a feladat.</v>
      </c>
      <c r="BG684" s="5">
        <f t="shared" si="2153"/>
        <v>1</v>
      </c>
      <c r="BH684" s="5">
        <f t="shared" si="2154"/>
        <v>1</v>
      </c>
      <c r="BI684" s="5">
        <f t="shared" si="2155"/>
        <v>1</v>
      </c>
      <c r="BJ684" s="5">
        <f t="shared" si="2156"/>
        <v>1</v>
      </c>
      <c r="BK684" s="5">
        <f t="shared" si="2157"/>
        <v>1</v>
      </c>
      <c r="BL684" s="4" t="str">
        <f t="shared" si="2158"/>
        <v>Forráshiányos a feladat!</v>
      </c>
      <c r="BM684" s="5">
        <f t="shared" si="2159"/>
        <v>0</v>
      </c>
      <c r="BN684" s="5">
        <f t="shared" si="2160"/>
        <v>1</v>
      </c>
      <c r="BO684" s="5">
        <f t="shared" si="2161"/>
        <v>0</v>
      </c>
      <c r="BP684" s="5">
        <f t="shared" si="2162"/>
        <v>0</v>
      </c>
      <c r="BQ684" s="5">
        <f t="shared" si="2163"/>
        <v>0</v>
      </c>
      <c r="BR684" s="8">
        <f t="shared" si="2164"/>
        <v>0</v>
      </c>
      <c r="BS684" s="5">
        <f t="shared" si="2165"/>
        <v>0</v>
      </c>
      <c r="BT684" s="5">
        <f t="shared" si="2166"/>
        <v>0</v>
      </c>
      <c r="BU684" s="5">
        <f t="shared" si="2167"/>
        <v>1</v>
      </c>
      <c r="BV684" s="5">
        <f t="shared" si="2168"/>
        <v>1</v>
      </c>
      <c r="BW684" s="5">
        <f t="shared" si="2169"/>
        <v>1</v>
      </c>
      <c r="BX684" s="5">
        <f t="shared" si="2170"/>
        <v>1</v>
      </c>
      <c r="BY684" s="5">
        <f t="shared" si="2171"/>
        <v>1</v>
      </c>
      <c r="BZ684" s="5">
        <f t="shared" si="2172"/>
        <v>1</v>
      </c>
      <c r="CA684" s="5">
        <f t="shared" si="2173"/>
        <v>1</v>
      </c>
      <c r="CB684" s="5">
        <f t="shared" si="2174"/>
        <v>1</v>
      </c>
      <c r="CC684" s="5">
        <f t="shared" si="2175"/>
        <v>1</v>
      </c>
      <c r="CD684" s="5" t="str">
        <f t="shared" si="2176"/>
        <v>?</v>
      </c>
      <c r="CE684" s="4" t="str">
        <f t="shared" si="2177"/>
        <v>Kitöltés rendben!</v>
      </c>
      <c r="CF684" s="5">
        <f t="shared" si="2178"/>
        <v>1</v>
      </c>
      <c r="CG684" s="5">
        <f t="shared" si="2179"/>
        <v>0</v>
      </c>
      <c r="CH684" s="5">
        <f t="shared" si="2180"/>
        <v>1</v>
      </c>
    </row>
    <row r="685" spans="1:86" s="2" customFormat="1" ht="30.2" customHeight="1" x14ac:dyDescent="0.25">
      <c r="A685" s="1" t="str">
        <f t="shared" si="2141"/>
        <v>Kitöltés rendben!</v>
      </c>
      <c r="B685" s="200">
        <v>2</v>
      </c>
      <c r="C685" s="199" t="s">
        <v>24</v>
      </c>
      <c r="D685" s="201" t="s">
        <v>889</v>
      </c>
      <c r="E685" s="201" t="s">
        <v>201</v>
      </c>
      <c r="F685" s="202" t="str">
        <f>VLOOKUP($G685,Összesítő!$B:$F,2,FALSE)</f>
        <v>21-32054-1-048-01-10</v>
      </c>
      <c r="G685" s="199" t="s">
        <v>280</v>
      </c>
      <c r="H685" s="202" t="str">
        <f>AY685&amp;"_"&amp;AW685&amp;"_FIV_"&amp;LEFT(Előlap!$B$6,4)</f>
        <v>3185_683_FIV_2026</v>
      </c>
      <c r="I685" s="202" t="str">
        <f>VLOOKUP($G685,Összesítő!$B:$F,5,FALSE)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5" s="202" t="str">
        <f>VLOOKUP($G685,Összesítő!$B:$F,4,FALSE)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5" s="6">
        <f t="shared" si="2060"/>
        <v>7000</v>
      </c>
      <c r="L685" s="200">
        <v>2030</v>
      </c>
      <c r="M685" s="200">
        <v>2030</v>
      </c>
      <c r="N685" s="12">
        <v>0</v>
      </c>
      <c r="O685" s="7">
        <v>7000</v>
      </c>
      <c r="P685" s="7">
        <v>0</v>
      </c>
      <c r="R685" s="7">
        <v>0</v>
      </c>
      <c r="S685" s="7">
        <v>0</v>
      </c>
      <c r="T685" s="7">
        <v>0</v>
      </c>
      <c r="U685" s="7">
        <v>0</v>
      </c>
      <c r="V685" s="7">
        <v>0</v>
      </c>
      <c r="W685" s="7">
        <v>0</v>
      </c>
      <c r="X685" s="7">
        <v>0</v>
      </c>
      <c r="Y685" s="7">
        <v>0</v>
      </c>
      <c r="Z685" s="7">
        <v>0</v>
      </c>
      <c r="AA685" s="7">
        <v>0</v>
      </c>
      <c r="AB685" s="7">
        <v>0</v>
      </c>
      <c r="AC685" s="6">
        <f t="shared" si="2142"/>
        <v>0</v>
      </c>
      <c r="AD685" s="3" t="str">
        <f t="shared" si="2143"/>
        <v>Nem rövidtávú a feladat.</v>
      </c>
      <c r="AF685" s="7">
        <v>0</v>
      </c>
      <c r="AG685" s="7">
        <v>0</v>
      </c>
      <c r="AH685" s="7">
        <v>0</v>
      </c>
      <c r="AI685" s="7">
        <v>0</v>
      </c>
      <c r="AJ685" s="7">
        <v>0</v>
      </c>
      <c r="AK685" s="7">
        <v>0</v>
      </c>
      <c r="AL685" s="7">
        <v>0</v>
      </c>
      <c r="AM685" s="7">
        <v>0</v>
      </c>
      <c r="AN685" s="7">
        <v>0</v>
      </c>
      <c r="AO685" s="7">
        <v>0</v>
      </c>
      <c r="AP685" s="7">
        <v>0</v>
      </c>
      <c r="AQ685" s="6">
        <f t="shared" si="2144"/>
        <v>0</v>
      </c>
      <c r="AR685" s="199" t="s">
        <v>205</v>
      </c>
      <c r="AS685" s="3" t="str">
        <f t="shared" si="2145"/>
        <v>Forráshiányos a feladat!</v>
      </c>
      <c r="AU685" s="201" t="s">
        <v>135</v>
      </c>
      <c r="AV685" s="201" t="s">
        <v>135</v>
      </c>
      <c r="AW685" s="202">
        <f>COUNTA($G$3:G685)</f>
        <v>683</v>
      </c>
      <c r="AY685" s="8">
        <f>VLOOKUP($G685,Összesítő!$B:$F,3,FALSE)</f>
        <v>3185</v>
      </c>
      <c r="AZ685" s="8">
        <f t="shared" si="2146"/>
        <v>0</v>
      </c>
      <c r="BA685" s="5">
        <f t="shared" si="2147"/>
        <v>1</v>
      </c>
      <c r="BB685" s="5" t="str">
        <f t="shared" si="2148"/>
        <v>H</v>
      </c>
      <c r="BC685" s="5">
        <f t="shared" si="2149"/>
        <v>0</v>
      </c>
      <c r="BD685" s="5">
        <f t="shared" si="2150"/>
        <v>0</v>
      </c>
      <c r="BE685" s="5">
        <f t="shared" si="2151"/>
        <v>0</v>
      </c>
      <c r="BF685" s="8" t="str">
        <f t="shared" si="2152"/>
        <v>Nem rövidtávú a feladat.</v>
      </c>
      <c r="BG685" s="5">
        <f t="shared" si="2153"/>
        <v>1</v>
      </c>
      <c r="BH685" s="5">
        <f t="shared" si="2154"/>
        <v>1</v>
      </c>
      <c r="BI685" s="5">
        <f t="shared" si="2155"/>
        <v>1</v>
      </c>
      <c r="BJ685" s="5">
        <f t="shared" si="2156"/>
        <v>1</v>
      </c>
      <c r="BK685" s="5">
        <f t="shared" si="2157"/>
        <v>1</v>
      </c>
      <c r="BL685" s="4" t="str">
        <f t="shared" si="2158"/>
        <v>Forráshiányos a feladat!</v>
      </c>
      <c r="BM685" s="5">
        <f t="shared" si="2159"/>
        <v>0</v>
      </c>
      <c r="BN685" s="5">
        <f t="shared" si="2160"/>
        <v>1</v>
      </c>
      <c r="BO685" s="5">
        <f t="shared" si="2161"/>
        <v>0</v>
      </c>
      <c r="BP685" s="5">
        <f t="shared" si="2162"/>
        <v>0</v>
      </c>
      <c r="BQ685" s="5">
        <f t="shared" si="2163"/>
        <v>0</v>
      </c>
      <c r="BR685" s="8">
        <f t="shared" si="2164"/>
        <v>0</v>
      </c>
      <c r="BS685" s="5">
        <f t="shared" si="2165"/>
        <v>0</v>
      </c>
      <c r="BT685" s="5">
        <f t="shared" si="2166"/>
        <v>0</v>
      </c>
      <c r="BU685" s="5">
        <f t="shared" si="2167"/>
        <v>1</v>
      </c>
      <c r="BV685" s="5">
        <f t="shared" si="2168"/>
        <v>1</v>
      </c>
      <c r="BW685" s="5">
        <f t="shared" si="2169"/>
        <v>1</v>
      </c>
      <c r="BX685" s="5">
        <f t="shared" si="2170"/>
        <v>1</v>
      </c>
      <c r="BY685" s="5">
        <f t="shared" si="2171"/>
        <v>1</v>
      </c>
      <c r="BZ685" s="5">
        <f t="shared" si="2172"/>
        <v>1</v>
      </c>
      <c r="CA685" s="5">
        <f t="shared" si="2173"/>
        <v>1</v>
      </c>
      <c r="CB685" s="5">
        <f t="shared" si="2174"/>
        <v>1</v>
      </c>
      <c r="CC685" s="5">
        <f t="shared" si="2175"/>
        <v>1</v>
      </c>
      <c r="CD685" s="5" t="str">
        <f t="shared" si="2176"/>
        <v>?</v>
      </c>
      <c r="CE685" s="4" t="str">
        <f t="shared" si="2177"/>
        <v>Kitöltés rendben!</v>
      </c>
      <c r="CF685" s="5">
        <f t="shared" si="2178"/>
        <v>1</v>
      </c>
      <c r="CG685" s="5">
        <f t="shared" si="2179"/>
        <v>0</v>
      </c>
      <c r="CH685" s="5">
        <f t="shared" si="2180"/>
        <v>1</v>
      </c>
    </row>
    <row r="686" spans="1:86" s="2" customFormat="1" ht="30.2" customHeight="1" x14ac:dyDescent="0.25">
      <c r="A686" s="1" t="str">
        <f t="shared" si="2141"/>
        <v>Kitöltés rendben!</v>
      </c>
      <c r="B686" s="200">
        <v>2</v>
      </c>
      <c r="C686" s="199" t="s">
        <v>24</v>
      </c>
      <c r="D686" s="201" t="s">
        <v>818</v>
      </c>
      <c r="E686" s="201" t="s">
        <v>201</v>
      </c>
      <c r="F686" s="202" t="str">
        <f>VLOOKUP($G686,Összesítő!$B:$F,2,FALSE)</f>
        <v>21-32054-1-048-01-10</v>
      </c>
      <c r="G686" s="199" t="s">
        <v>280</v>
      </c>
      <c r="H686" s="202" t="str">
        <f>AY686&amp;"_"&amp;AW686&amp;"_FIV_"&amp;LEFT(Előlap!$B$6,4)</f>
        <v>3185_684_FIV_2026</v>
      </c>
      <c r="I686" s="202" t="str">
        <f>VLOOKUP($G686,Összesítő!$B:$F,5,FALSE)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6" s="202" t="str">
        <f>VLOOKUP($G686,Összesítő!$B:$F,4,FALSE)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6" s="6">
        <f t="shared" si="2060"/>
        <v>5000</v>
      </c>
      <c r="L686" s="200">
        <v>2030</v>
      </c>
      <c r="M686" s="200">
        <v>2030</v>
      </c>
      <c r="N686" s="12">
        <v>0</v>
      </c>
      <c r="O686" s="7">
        <v>5000</v>
      </c>
      <c r="P686" s="7">
        <v>0</v>
      </c>
      <c r="R686" s="7">
        <v>0</v>
      </c>
      <c r="S686" s="7">
        <v>0</v>
      </c>
      <c r="T686" s="7">
        <v>0</v>
      </c>
      <c r="U686" s="7">
        <v>0</v>
      </c>
      <c r="V686" s="7">
        <v>0</v>
      </c>
      <c r="W686" s="7">
        <v>0</v>
      </c>
      <c r="X686" s="7">
        <v>0</v>
      </c>
      <c r="Y686" s="7">
        <v>0</v>
      </c>
      <c r="Z686" s="7">
        <v>0</v>
      </c>
      <c r="AA686" s="7">
        <v>0</v>
      </c>
      <c r="AB686" s="7">
        <v>0</v>
      </c>
      <c r="AC686" s="6">
        <f t="shared" si="2142"/>
        <v>0</v>
      </c>
      <c r="AD686" s="3" t="str">
        <f t="shared" si="2143"/>
        <v>Nem rövidtávú a feladat.</v>
      </c>
      <c r="AF686" s="7">
        <v>0</v>
      </c>
      <c r="AG686" s="7">
        <v>0</v>
      </c>
      <c r="AH686" s="7">
        <v>0</v>
      </c>
      <c r="AI686" s="7">
        <v>0</v>
      </c>
      <c r="AJ686" s="7">
        <v>0</v>
      </c>
      <c r="AK686" s="7">
        <v>0</v>
      </c>
      <c r="AL686" s="7">
        <v>0</v>
      </c>
      <c r="AM686" s="7">
        <v>0</v>
      </c>
      <c r="AN686" s="7">
        <v>0</v>
      </c>
      <c r="AO686" s="7">
        <v>0</v>
      </c>
      <c r="AP686" s="7">
        <v>0</v>
      </c>
      <c r="AQ686" s="6">
        <f t="shared" si="2144"/>
        <v>0</v>
      </c>
      <c r="AR686" s="199" t="s">
        <v>205</v>
      </c>
      <c r="AS686" s="3" t="str">
        <f t="shared" si="2145"/>
        <v>Forráshiányos a feladat!</v>
      </c>
      <c r="AU686" s="201" t="s">
        <v>135</v>
      </c>
      <c r="AV686" s="201" t="s">
        <v>135</v>
      </c>
      <c r="AW686" s="202">
        <f>COUNTA($G$3:G686)</f>
        <v>684</v>
      </c>
      <c r="AY686" s="8">
        <f>VLOOKUP($G686,Összesítő!$B:$F,3,FALSE)</f>
        <v>3185</v>
      </c>
      <c r="AZ686" s="8">
        <f t="shared" si="2146"/>
        <v>0</v>
      </c>
      <c r="BA686" s="5">
        <f t="shared" si="2147"/>
        <v>1</v>
      </c>
      <c r="BB686" s="5" t="str">
        <f t="shared" si="2148"/>
        <v>H</v>
      </c>
      <c r="BC686" s="5">
        <f t="shared" si="2149"/>
        <v>0</v>
      </c>
      <c r="BD686" s="5">
        <f t="shared" si="2150"/>
        <v>0</v>
      </c>
      <c r="BE686" s="5">
        <f t="shared" si="2151"/>
        <v>0</v>
      </c>
      <c r="BF686" s="8" t="str">
        <f t="shared" si="2152"/>
        <v>Nem rövidtávú a feladat.</v>
      </c>
      <c r="BG686" s="5">
        <f t="shared" si="2153"/>
        <v>1</v>
      </c>
      <c r="BH686" s="5">
        <f t="shared" si="2154"/>
        <v>1</v>
      </c>
      <c r="BI686" s="5">
        <f t="shared" si="2155"/>
        <v>1</v>
      </c>
      <c r="BJ686" s="5">
        <f t="shared" si="2156"/>
        <v>1</v>
      </c>
      <c r="BK686" s="5">
        <f t="shared" si="2157"/>
        <v>1</v>
      </c>
      <c r="BL686" s="4" t="str">
        <f t="shared" si="2158"/>
        <v>Forráshiányos a feladat!</v>
      </c>
      <c r="BM686" s="5">
        <f t="shared" si="2159"/>
        <v>0</v>
      </c>
      <c r="BN686" s="5">
        <f t="shared" si="2160"/>
        <v>1</v>
      </c>
      <c r="BO686" s="5">
        <f t="shared" si="2161"/>
        <v>0</v>
      </c>
      <c r="BP686" s="5">
        <f t="shared" si="2162"/>
        <v>0</v>
      </c>
      <c r="BQ686" s="5">
        <f t="shared" si="2163"/>
        <v>0</v>
      </c>
      <c r="BR686" s="8">
        <f t="shared" si="2164"/>
        <v>0</v>
      </c>
      <c r="BS686" s="5">
        <f t="shared" si="2165"/>
        <v>0</v>
      </c>
      <c r="BT686" s="5">
        <f t="shared" si="2166"/>
        <v>0</v>
      </c>
      <c r="BU686" s="5">
        <f t="shared" si="2167"/>
        <v>1</v>
      </c>
      <c r="BV686" s="5">
        <f t="shared" si="2168"/>
        <v>1</v>
      </c>
      <c r="BW686" s="5">
        <f t="shared" si="2169"/>
        <v>1</v>
      </c>
      <c r="BX686" s="5">
        <f t="shared" si="2170"/>
        <v>1</v>
      </c>
      <c r="BY686" s="5">
        <f t="shared" si="2171"/>
        <v>1</v>
      </c>
      <c r="BZ686" s="5">
        <f t="shared" si="2172"/>
        <v>1</v>
      </c>
      <c r="CA686" s="5">
        <f t="shared" si="2173"/>
        <v>1</v>
      </c>
      <c r="CB686" s="5">
        <f t="shared" si="2174"/>
        <v>1</v>
      </c>
      <c r="CC686" s="5">
        <f t="shared" si="2175"/>
        <v>1</v>
      </c>
      <c r="CD686" s="5" t="str">
        <f t="shared" si="2176"/>
        <v>?</v>
      </c>
      <c r="CE686" s="4" t="str">
        <f t="shared" si="2177"/>
        <v>Kitöltés rendben!</v>
      </c>
      <c r="CF686" s="5">
        <f t="shared" si="2178"/>
        <v>1</v>
      </c>
      <c r="CG686" s="5">
        <f t="shared" si="2179"/>
        <v>0</v>
      </c>
      <c r="CH686" s="5">
        <f t="shared" si="2180"/>
        <v>1</v>
      </c>
    </row>
    <row r="687" spans="1:86" s="2" customFormat="1" ht="30.2" customHeight="1" x14ac:dyDescent="0.25">
      <c r="A687" s="1" t="str">
        <f t="shared" si="2141"/>
        <v>Kitöltés rendben!</v>
      </c>
      <c r="B687" s="200">
        <v>2</v>
      </c>
      <c r="C687" s="199" t="s">
        <v>24</v>
      </c>
      <c r="D687" s="201" t="s">
        <v>814</v>
      </c>
      <c r="E687" s="201" t="s">
        <v>201</v>
      </c>
      <c r="F687" s="202" t="str">
        <f>VLOOKUP($G687,Összesítő!$B:$F,2,FALSE)</f>
        <v>21-32054-1-048-01-10</v>
      </c>
      <c r="G687" s="199" t="s">
        <v>280</v>
      </c>
      <c r="H687" s="202" t="str">
        <f>AY687&amp;"_"&amp;AW687&amp;"_FIV_"&amp;LEFT(Előlap!$B$6,4)</f>
        <v>3185_685_FIV_2026</v>
      </c>
      <c r="I687" s="202" t="str">
        <f>VLOOKUP($G687,Összesítő!$B:$F,5,FALSE)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7" s="202" t="str">
        <f>VLOOKUP($G687,Összesítő!$B:$F,4,FALSE)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7" s="6">
        <f t="shared" si="2060"/>
        <v>12000</v>
      </c>
      <c r="L687" s="200">
        <v>2030</v>
      </c>
      <c r="M687" s="200">
        <v>2030</v>
      </c>
      <c r="N687" s="12">
        <v>0</v>
      </c>
      <c r="O687" s="7">
        <v>12000</v>
      </c>
      <c r="P687" s="7">
        <v>0</v>
      </c>
      <c r="R687" s="7">
        <v>0</v>
      </c>
      <c r="S687" s="7">
        <v>0</v>
      </c>
      <c r="T687" s="7">
        <v>0</v>
      </c>
      <c r="U687" s="7">
        <v>0</v>
      </c>
      <c r="V687" s="7">
        <v>0</v>
      </c>
      <c r="W687" s="7">
        <v>0</v>
      </c>
      <c r="X687" s="7">
        <v>0</v>
      </c>
      <c r="Y687" s="7">
        <v>0</v>
      </c>
      <c r="Z687" s="7">
        <v>0</v>
      </c>
      <c r="AA687" s="7">
        <v>0</v>
      </c>
      <c r="AB687" s="7">
        <v>0</v>
      </c>
      <c r="AC687" s="6">
        <f t="shared" si="2142"/>
        <v>0</v>
      </c>
      <c r="AD687" s="3" t="str">
        <f t="shared" si="2143"/>
        <v>Nem rövidtávú a feladat.</v>
      </c>
      <c r="AF687" s="7">
        <v>0</v>
      </c>
      <c r="AG687" s="7">
        <v>0</v>
      </c>
      <c r="AH687" s="7">
        <v>0</v>
      </c>
      <c r="AI687" s="7">
        <v>0</v>
      </c>
      <c r="AJ687" s="7">
        <v>0</v>
      </c>
      <c r="AK687" s="7">
        <v>0</v>
      </c>
      <c r="AL687" s="7">
        <v>0</v>
      </c>
      <c r="AM687" s="7">
        <v>0</v>
      </c>
      <c r="AN687" s="7">
        <v>0</v>
      </c>
      <c r="AO687" s="7">
        <v>0</v>
      </c>
      <c r="AP687" s="7">
        <v>0</v>
      </c>
      <c r="AQ687" s="6">
        <f t="shared" si="2144"/>
        <v>0</v>
      </c>
      <c r="AR687" s="199" t="s">
        <v>205</v>
      </c>
      <c r="AS687" s="3" t="str">
        <f t="shared" si="2145"/>
        <v>Forráshiányos a feladat!</v>
      </c>
      <c r="AU687" s="201" t="s">
        <v>135</v>
      </c>
      <c r="AV687" s="201" t="s">
        <v>135</v>
      </c>
      <c r="AW687" s="202">
        <f>COUNTA($G$3:G687)</f>
        <v>685</v>
      </c>
      <c r="AY687" s="8">
        <f>VLOOKUP($G687,Összesítő!$B:$F,3,FALSE)</f>
        <v>3185</v>
      </c>
      <c r="AZ687" s="8">
        <f t="shared" si="2146"/>
        <v>0</v>
      </c>
      <c r="BA687" s="5">
        <f t="shared" si="2147"/>
        <v>1</v>
      </c>
      <c r="BB687" s="5" t="str">
        <f t="shared" si="2148"/>
        <v>H</v>
      </c>
      <c r="BC687" s="5">
        <f t="shared" si="2149"/>
        <v>0</v>
      </c>
      <c r="BD687" s="5">
        <f t="shared" si="2150"/>
        <v>0</v>
      </c>
      <c r="BE687" s="5">
        <f t="shared" si="2151"/>
        <v>0</v>
      </c>
      <c r="BF687" s="8" t="str">
        <f t="shared" si="2152"/>
        <v>Nem rövidtávú a feladat.</v>
      </c>
      <c r="BG687" s="5">
        <f t="shared" si="2153"/>
        <v>1</v>
      </c>
      <c r="BH687" s="5">
        <f t="shared" si="2154"/>
        <v>1</v>
      </c>
      <c r="BI687" s="5">
        <f t="shared" si="2155"/>
        <v>1</v>
      </c>
      <c r="BJ687" s="5">
        <f t="shared" si="2156"/>
        <v>1</v>
      </c>
      <c r="BK687" s="5">
        <f t="shared" si="2157"/>
        <v>1</v>
      </c>
      <c r="BL687" s="4" t="str">
        <f t="shared" si="2158"/>
        <v>Forráshiányos a feladat!</v>
      </c>
      <c r="BM687" s="5">
        <f t="shared" si="2159"/>
        <v>0</v>
      </c>
      <c r="BN687" s="5">
        <f t="shared" si="2160"/>
        <v>1</v>
      </c>
      <c r="BO687" s="5">
        <f t="shared" si="2161"/>
        <v>0</v>
      </c>
      <c r="BP687" s="5">
        <f t="shared" si="2162"/>
        <v>0</v>
      </c>
      <c r="BQ687" s="5">
        <f t="shared" si="2163"/>
        <v>0</v>
      </c>
      <c r="BR687" s="8">
        <f t="shared" si="2164"/>
        <v>0</v>
      </c>
      <c r="BS687" s="5">
        <f t="shared" si="2165"/>
        <v>0</v>
      </c>
      <c r="BT687" s="5">
        <f t="shared" si="2166"/>
        <v>0</v>
      </c>
      <c r="BU687" s="5">
        <f t="shared" si="2167"/>
        <v>1</v>
      </c>
      <c r="BV687" s="5">
        <f t="shared" si="2168"/>
        <v>1</v>
      </c>
      <c r="BW687" s="5">
        <f t="shared" si="2169"/>
        <v>1</v>
      </c>
      <c r="BX687" s="5">
        <f t="shared" si="2170"/>
        <v>1</v>
      </c>
      <c r="BY687" s="5">
        <f t="shared" si="2171"/>
        <v>1</v>
      </c>
      <c r="BZ687" s="5">
        <f t="shared" si="2172"/>
        <v>1</v>
      </c>
      <c r="CA687" s="5">
        <f t="shared" si="2173"/>
        <v>1</v>
      </c>
      <c r="CB687" s="5">
        <f t="shared" si="2174"/>
        <v>1</v>
      </c>
      <c r="CC687" s="5">
        <f t="shared" si="2175"/>
        <v>1</v>
      </c>
      <c r="CD687" s="5" t="str">
        <f t="shared" si="2176"/>
        <v>?</v>
      </c>
      <c r="CE687" s="4" t="str">
        <f t="shared" si="2177"/>
        <v>Kitöltés rendben!</v>
      </c>
      <c r="CF687" s="5">
        <f t="shared" si="2178"/>
        <v>1</v>
      </c>
      <c r="CG687" s="5">
        <f t="shared" si="2179"/>
        <v>0</v>
      </c>
      <c r="CH687" s="5">
        <f t="shared" si="2180"/>
        <v>1</v>
      </c>
    </row>
    <row r="688" spans="1:86" s="2" customFormat="1" ht="30.2" customHeight="1" x14ac:dyDescent="0.25">
      <c r="A688" s="1" t="str">
        <f t="shared" si="2141"/>
        <v>Kitöltés rendben!</v>
      </c>
      <c r="B688" s="200">
        <v>2</v>
      </c>
      <c r="C688" s="199" t="s">
        <v>50</v>
      </c>
      <c r="D688" s="201" t="s">
        <v>890</v>
      </c>
      <c r="E688" s="201" t="s">
        <v>201</v>
      </c>
      <c r="F688" s="202" t="str">
        <f>VLOOKUP($G688,Összesítő!$B:$F,2,FALSE)</f>
        <v>21-32054-1-048-01-10</v>
      </c>
      <c r="G688" s="199" t="s">
        <v>280</v>
      </c>
      <c r="H688" s="202" t="str">
        <f>AY688&amp;"_"&amp;AW688&amp;"_FIV_"&amp;LEFT(Előlap!$B$6,4)</f>
        <v>3185_686_FIV_2026</v>
      </c>
      <c r="I688" s="202" t="str">
        <f>VLOOKUP($G688,Összesítő!$B:$F,5,FALSE)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8" s="202" t="str">
        <f>VLOOKUP($G688,Összesítő!$B:$F,4,FALSE)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8" s="6">
        <f t="shared" si="2060"/>
        <v>2200</v>
      </c>
      <c r="L688" s="200">
        <v>2030</v>
      </c>
      <c r="M688" s="200">
        <v>2030</v>
      </c>
      <c r="N688" s="12">
        <v>0</v>
      </c>
      <c r="O688" s="7">
        <v>2200</v>
      </c>
      <c r="P688" s="7">
        <v>0</v>
      </c>
      <c r="R688" s="7">
        <v>0</v>
      </c>
      <c r="S688" s="7">
        <v>0</v>
      </c>
      <c r="T688" s="7">
        <v>0</v>
      </c>
      <c r="U688" s="7">
        <v>0</v>
      </c>
      <c r="V688" s="7">
        <v>0</v>
      </c>
      <c r="W688" s="7">
        <v>0</v>
      </c>
      <c r="X688" s="7">
        <v>0</v>
      </c>
      <c r="Y688" s="7">
        <v>0</v>
      </c>
      <c r="Z688" s="7">
        <v>0</v>
      </c>
      <c r="AA688" s="7">
        <v>0</v>
      </c>
      <c r="AB688" s="7">
        <v>0</v>
      </c>
      <c r="AC688" s="6">
        <f t="shared" si="2142"/>
        <v>0</v>
      </c>
      <c r="AD688" s="3" t="str">
        <f t="shared" si="2143"/>
        <v>Nem rövidtávú a feladat.</v>
      </c>
      <c r="AF688" s="7">
        <v>0</v>
      </c>
      <c r="AG688" s="7">
        <v>0</v>
      </c>
      <c r="AH688" s="7">
        <v>0</v>
      </c>
      <c r="AI688" s="7">
        <v>0</v>
      </c>
      <c r="AJ688" s="7">
        <v>0</v>
      </c>
      <c r="AK688" s="7">
        <v>0</v>
      </c>
      <c r="AL688" s="7">
        <v>0</v>
      </c>
      <c r="AM688" s="7">
        <v>0</v>
      </c>
      <c r="AN688" s="7">
        <v>0</v>
      </c>
      <c r="AO688" s="7">
        <v>0</v>
      </c>
      <c r="AP688" s="7">
        <v>0</v>
      </c>
      <c r="AQ688" s="6">
        <f t="shared" si="2144"/>
        <v>0</v>
      </c>
      <c r="AR688" s="199" t="s">
        <v>205</v>
      </c>
      <c r="AS688" s="3" t="str">
        <f t="shared" si="2145"/>
        <v>Forráshiányos a feladat!</v>
      </c>
      <c r="AU688" s="201" t="s">
        <v>135</v>
      </c>
      <c r="AV688" s="201" t="s">
        <v>135</v>
      </c>
      <c r="AW688" s="202">
        <f>COUNTA($G$3:G688)</f>
        <v>686</v>
      </c>
      <c r="AY688" s="8">
        <f>VLOOKUP($G688,Összesítő!$B:$F,3,FALSE)</f>
        <v>3185</v>
      </c>
      <c r="AZ688" s="8">
        <f t="shared" si="2146"/>
        <v>0</v>
      </c>
      <c r="BA688" s="5">
        <f t="shared" si="2147"/>
        <v>1</v>
      </c>
      <c r="BB688" s="5" t="str">
        <f t="shared" si="2148"/>
        <v>H</v>
      </c>
      <c r="BC688" s="5">
        <f t="shared" si="2149"/>
        <v>0</v>
      </c>
      <c r="BD688" s="5">
        <f t="shared" si="2150"/>
        <v>0</v>
      </c>
      <c r="BE688" s="5">
        <f t="shared" si="2151"/>
        <v>0</v>
      </c>
      <c r="BF688" s="8" t="str">
        <f t="shared" si="2152"/>
        <v>Nem rövidtávú a feladat.</v>
      </c>
      <c r="BG688" s="5">
        <f t="shared" si="2153"/>
        <v>1</v>
      </c>
      <c r="BH688" s="5">
        <f t="shared" si="2154"/>
        <v>1</v>
      </c>
      <c r="BI688" s="5">
        <f t="shared" si="2155"/>
        <v>1</v>
      </c>
      <c r="BJ688" s="5">
        <f t="shared" si="2156"/>
        <v>1</v>
      </c>
      <c r="BK688" s="5">
        <f t="shared" si="2157"/>
        <v>1</v>
      </c>
      <c r="BL688" s="4" t="str">
        <f t="shared" si="2158"/>
        <v>Forráshiányos a feladat!</v>
      </c>
      <c r="BM688" s="5">
        <f t="shared" si="2159"/>
        <v>0</v>
      </c>
      <c r="BN688" s="5">
        <f t="shared" si="2160"/>
        <v>1</v>
      </c>
      <c r="BO688" s="5">
        <f t="shared" si="2161"/>
        <v>0</v>
      </c>
      <c r="BP688" s="5">
        <f t="shared" si="2162"/>
        <v>0</v>
      </c>
      <c r="BQ688" s="5">
        <f t="shared" si="2163"/>
        <v>0</v>
      </c>
      <c r="BR688" s="8">
        <f t="shared" si="2164"/>
        <v>0</v>
      </c>
      <c r="BS688" s="5">
        <f t="shared" si="2165"/>
        <v>0</v>
      </c>
      <c r="BT688" s="5">
        <f t="shared" si="2166"/>
        <v>0</v>
      </c>
      <c r="BU688" s="5">
        <f t="shared" si="2167"/>
        <v>1</v>
      </c>
      <c r="BV688" s="5">
        <f t="shared" si="2168"/>
        <v>1</v>
      </c>
      <c r="BW688" s="5">
        <f t="shared" si="2169"/>
        <v>1</v>
      </c>
      <c r="BX688" s="5">
        <f t="shared" si="2170"/>
        <v>1</v>
      </c>
      <c r="BY688" s="5">
        <f t="shared" si="2171"/>
        <v>1</v>
      </c>
      <c r="BZ688" s="5">
        <f t="shared" si="2172"/>
        <v>1</v>
      </c>
      <c r="CA688" s="5">
        <f t="shared" si="2173"/>
        <v>1</v>
      </c>
      <c r="CB688" s="5">
        <f t="shared" si="2174"/>
        <v>1</v>
      </c>
      <c r="CC688" s="5">
        <f t="shared" si="2175"/>
        <v>1</v>
      </c>
      <c r="CD688" s="5" t="str">
        <f t="shared" si="2176"/>
        <v>?</v>
      </c>
      <c r="CE688" s="4" t="str">
        <f t="shared" si="2177"/>
        <v>Kitöltés rendben!</v>
      </c>
      <c r="CF688" s="5">
        <f t="shared" si="2178"/>
        <v>1</v>
      </c>
      <c r="CG688" s="5">
        <f t="shared" si="2179"/>
        <v>0</v>
      </c>
      <c r="CH688" s="5">
        <f t="shared" si="2180"/>
        <v>1</v>
      </c>
    </row>
    <row r="689" spans="1:86" s="2" customFormat="1" ht="30.2" customHeight="1" x14ac:dyDescent="0.25">
      <c r="A689" s="1" t="str">
        <f t="shared" si="2141"/>
        <v>Kitöltés rendben!</v>
      </c>
      <c r="B689" s="200">
        <v>2</v>
      </c>
      <c r="C689" s="199" t="s">
        <v>50</v>
      </c>
      <c r="D689" s="201" t="s">
        <v>891</v>
      </c>
      <c r="E689" s="201" t="s">
        <v>201</v>
      </c>
      <c r="F689" s="202" t="str">
        <f>VLOOKUP($G689,Összesítő!$B:$F,2,FALSE)</f>
        <v>21-32054-1-048-01-10</v>
      </c>
      <c r="G689" s="199" t="s">
        <v>280</v>
      </c>
      <c r="H689" s="202" t="str">
        <f>AY689&amp;"_"&amp;AW689&amp;"_FIV_"&amp;LEFT(Előlap!$B$6,4)</f>
        <v>3185_687_FIV_2026</v>
      </c>
      <c r="I689" s="202" t="str">
        <f>VLOOKUP($G689,Összesítő!$B:$F,5,FALSE)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89" s="202" t="str">
        <f>VLOOKUP($G689,Összesítő!$B:$F,4,FALSE)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89" s="6">
        <f t="shared" si="2060"/>
        <v>2200</v>
      </c>
      <c r="L689" s="200">
        <v>2030</v>
      </c>
      <c r="M689" s="200">
        <v>2030</v>
      </c>
      <c r="N689" s="12">
        <v>0</v>
      </c>
      <c r="O689" s="7">
        <v>2200</v>
      </c>
      <c r="P689" s="7">
        <v>0</v>
      </c>
      <c r="R689" s="7">
        <v>0</v>
      </c>
      <c r="S689" s="7">
        <v>0</v>
      </c>
      <c r="T689" s="7">
        <v>0</v>
      </c>
      <c r="U689" s="7">
        <v>0</v>
      </c>
      <c r="V689" s="7">
        <v>0</v>
      </c>
      <c r="W689" s="7">
        <v>0</v>
      </c>
      <c r="X689" s="7">
        <v>0</v>
      </c>
      <c r="Y689" s="7">
        <v>0</v>
      </c>
      <c r="Z689" s="7">
        <v>0</v>
      </c>
      <c r="AA689" s="7">
        <v>0</v>
      </c>
      <c r="AB689" s="7">
        <v>0</v>
      </c>
      <c r="AC689" s="6">
        <f t="shared" si="2142"/>
        <v>0</v>
      </c>
      <c r="AD689" s="3" t="str">
        <f t="shared" si="2143"/>
        <v>Nem rövidtávú a feladat.</v>
      </c>
      <c r="AF689" s="7">
        <v>0</v>
      </c>
      <c r="AG689" s="7">
        <v>0</v>
      </c>
      <c r="AH689" s="7">
        <v>0</v>
      </c>
      <c r="AI689" s="7">
        <v>0</v>
      </c>
      <c r="AJ689" s="7">
        <v>0</v>
      </c>
      <c r="AK689" s="7">
        <v>0</v>
      </c>
      <c r="AL689" s="7">
        <v>0</v>
      </c>
      <c r="AM689" s="7">
        <v>0</v>
      </c>
      <c r="AN689" s="7">
        <v>0</v>
      </c>
      <c r="AO689" s="7">
        <v>0</v>
      </c>
      <c r="AP689" s="7">
        <v>0</v>
      </c>
      <c r="AQ689" s="6">
        <f t="shared" si="2144"/>
        <v>0</v>
      </c>
      <c r="AR689" s="199" t="s">
        <v>205</v>
      </c>
      <c r="AS689" s="3" t="str">
        <f t="shared" si="2145"/>
        <v>Forráshiányos a feladat!</v>
      </c>
      <c r="AU689" s="201" t="s">
        <v>135</v>
      </c>
      <c r="AV689" s="201" t="s">
        <v>135</v>
      </c>
      <c r="AW689" s="202">
        <f>COUNTA($G$3:G689)</f>
        <v>687</v>
      </c>
      <c r="AY689" s="8">
        <f>VLOOKUP($G689,Összesítő!$B:$F,3,FALSE)</f>
        <v>3185</v>
      </c>
      <c r="AZ689" s="8">
        <f t="shared" si="2146"/>
        <v>0</v>
      </c>
      <c r="BA689" s="5">
        <f t="shared" si="2147"/>
        <v>1</v>
      </c>
      <c r="BB689" s="5" t="str">
        <f t="shared" si="2148"/>
        <v>H</v>
      </c>
      <c r="BC689" s="5">
        <f t="shared" si="2149"/>
        <v>0</v>
      </c>
      <c r="BD689" s="5">
        <f t="shared" si="2150"/>
        <v>0</v>
      </c>
      <c r="BE689" s="5">
        <f t="shared" si="2151"/>
        <v>0</v>
      </c>
      <c r="BF689" s="8" t="str">
        <f t="shared" si="2152"/>
        <v>Nem rövidtávú a feladat.</v>
      </c>
      <c r="BG689" s="5">
        <f t="shared" si="2153"/>
        <v>1</v>
      </c>
      <c r="BH689" s="5">
        <f t="shared" si="2154"/>
        <v>1</v>
      </c>
      <c r="BI689" s="5">
        <f t="shared" si="2155"/>
        <v>1</v>
      </c>
      <c r="BJ689" s="5">
        <f t="shared" si="2156"/>
        <v>1</v>
      </c>
      <c r="BK689" s="5">
        <f t="shared" si="2157"/>
        <v>1</v>
      </c>
      <c r="BL689" s="4" t="str">
        <f t="shared" si="2158"/>
        <v>Forráshiányos a feladat!</v>
      </c>
      <c r="BM689" s="5">
        <f t="shared" si="2159"/>
        <v>0</v>
      </c>
      <c r="BN689" s="5">
        <f t="shared" si="2160"/>
        <v>1</v>
      </c>
      <c r="BO689" s="5">
        <f t="shared" si="2161"/>
        <v>0</v>
      </c>
      <c r="BP689" s="5">
        <f t="shared" si="2162"/>
        <v>0</v>
      </c>
      <c r="BQ689" s="5">
        <f t="shared" si="2163"/>
        <v>0</v>
      </c>
      <c r="BR689" s="8">
        <f t="shared" si="2164"/>
        <v>0</v>
      </c>
      <c r="BS689" s="5">
        <f t="shared" si="2165"/>
        <v>0</v>
      </c>
      <c r="BT689" s="5">
        <f t="shared" si="2166"/>
        <v>0</v>
      </c>
      <c r="BU689" s="5">
        <f t="shared" si="2167"/>
        <v>1</v>
      </c>
      <c r="BV689" s="5">
        <f t="shared" si="2168"/>
        <v>1</v>
      </c>
      <c r="BW689" s="5">
        <f t="shared" si="2169"/>
        <v>1</v>
      </c>
      <c r="BX689" s="5">
        <f t="shared" si="2170"/>
        <v>1</v>
      </c>
      <c r="BY689" s="5">
        <f t="shared" si="2171"/>
        <v>1</v>
      </c>
      <c r="BZ689" s="5">
        <f t="shared" si="2172"/>
        <v>1</v>
      </c>
      <c r="CA689" s="5">
        <f t="shared" si="2173"/>
        <v>1</v>
      </c>
      <c r="CB689" s="5">
        <f t="shared" si="2174"/>
        <v>1</v>
      </c>
      <c r="CC689" s="5">
        <f t="shared" si="2175"/>
        <v>1</v>
      </c>
      <c r="CD689" s="5" t="str">
        <f t="shared" si="2176"/>
        <v>?</v>
      </c>
      <c r="CE689" s="4" t="str">
        <f t="shared" si="2177"/>
        <v>Kitöltés rendben!</v>
      </c>
      <c r="CF689" s="5">
        <f t="shared" si="2178"/>
        <v>1</v>
      </c>
      <c r="CG689" s="5">
        <f t="shared" si="2179"/>
        <v>0</v>
      </c>
      <c r="CH689" s="5">
        <f t="shared" si="2180"/>
        <v>1</v>
      </c>
    </row>
    <row r="690" spans="1:86" s="2" customFormat="1" ht="30.2" customHeight="1" x14ac:dyDescent="0.25">
      <c r="A690" s="1" t="str">
        <f t="shared" si="2141"/>
        <v>Kitöltés rendben!</v>
      </c>
      <c r="B690" s="200">
        <v>2</v>
      </c>
      <c r="C690" s="199" t="s">
        <v>50</v>
      </c>
      <c r="D690" s="201" t="s">
        <v>892</v>
      </c>
      <c r="E690" s="201" t="s">
        <v>201</v>
      </c>
      <c r="F690" s="202" t="str">
        <f>VLOOKUP($G690,Összesítő!$B:$F,2,FALSE)</f>
        <v>21-32054-1-048-01-10</v>
      </c>
      <c r="G690" s="199" t="s">
        <v>280</v>
      </c>
      <c r="H690" s="202" t="str">
        <f>AY690&amp;"_"&amp;AW690&amp;"_FIV_"&amp;LEFT(Előlap!$B$6,4)</f>
        <v>3185_688_FIV_2026</v>
      </c>
      <c r="I690" s="202" t="str">
        <f>VLOOKUP($G690,Összesítő!$B:$F,5,FALSE)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0" s="202" t="str">
        <f>VLOOKUP($G690,Összesítő!$B:$F,4,FALSE)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0" s="6">
        <f t="shared" si="2060"/>
        <v>4200</v>
      </c>
      <c r="L690" s="200">
        <v>2030</v>
      </c>
      <c r="M690" s="200">
        <v>2030</v>
      </c>
      <c r="N690" s="12">
        <v>0</v>
      </c>
      <c r="O690" s="7">
        <v>4200</v>
      </c>
      <c r="P690" s="7">
        <v>0</v>
      </c>
      <c r="R690" s="7">
        <v>0</v>
      </c>
      <c r="S690" s="7">
        <v>0</v>
      </c>
      <c r="T690" s="7">
        <v>0</v>
      </c>
      <c r="U690" s="7">
        <v>0</v>
      </c>
      <c r="V690" s="7">
        <v>0</v>
      </c>
      <c r="W690" s="7">
        <v>0</v>
      </c>
      <c r="X690" s="7">
        <v>0</v>
      </c>
      <c r="Y690" s="7">
        <v>0</v>
      </c>
      <c r="Z690" s="7">
        <v>0</v>
      </c>
      <c r="AA690" s="7">
        <v>0</v>
      </c>
      <c r="AB690" s="7">
        <v>0</v>
      </c>
      <c r="AC690" s="6">
        <f t="shared" si="2142"/>
        <v>0</v>
      </c>
      <c r="AD690" s="3" t="str">
        <f t="shared" si="2143"/>
        <v>Nem rövidtávú a feladat.</v>
      </c>
      <c r="AF690" s="7">
        <v>0</v>
      </c>
      <c r="AG690" s="7">
        <v>0</v>
      </c>
      <c r="AH690" s="7">
        <v>0</v>
      </c>
      <c r="AI690" s="7">
        <v>0</v>
      </c>
      <c r="AJ690" s="7">
        <v>0</v>
      </c>
      <c r="AK690" s="7">
        <v>0</v>
      </c>
      <c r="AL690" s="7">
        <v>0</v>
      </c>
      <c r="AM690" s="7">
        <v>0</v>
      </c>
      <c r="AN690" s="7">
        <v>0</v>
      </c>
      <c r="AO690" s="7">
        <v>0</v>
      </c>
      <c r="AP690" s="7">
        <v>0</v>
      </c>
      <c r="AQ690" s="6">
        <f t="shared" si="2144"/>
        <v>0</v>
      </c>
      <c r="AR690" s="199" t="s">
        <v>205</v>
      </c>
      <c r="AS690" s="3" t="str">
        <f t="shared" si="2145"/>
        <v>Forráshiányos a feladat!</v>
      </c>
      <c r="AU690" s="201" t="s">
        <v>135</v>
      </c>
      <c r="AV690" s="201" t="s">
        <v>135</v>
      </c>
      <c r="AW690" s="202">
        <f>COUNTA($G$3:G690)</f>
        <v>688</v>
      </c>
      <c r="AY690" s="8">
        <f>VLOOKUP($G690,Összesítő!$B:$F,3,FALSE)</f>
        <v>3185</v>
      </c>
      <c r="AZ690" s="8">
        <f t="shared" si="2146"/>
        <v>0</v>
      </c>
      <c r="BA690" s="5">
        <f t="shared" si="2147"/>
        <v>1</v>
      </c>
      <c r="BB690" s="5" t="str">
        <f t="shared" si="2148"/>
        <v>H</v>
      </c>
      <c r="BC690" s="5">
        <f t="shared" si="2149"/>
        <v>0</v>
      </c>
      <c r="BD690" s="5">
        <f t="shared" si="2150"/>
        <v>0</v>
      </c>
      <c r="BE690" s="5">
        <f t="shared" si="2151"/>
        <v>0</v>
      </c>
      <c r="BF690" s="8" t="str">
        <f t="shared" si="2152"/>
        <v>Nem rövidtávú a feladat.</v>
      </c>
      <c r="BG690" s="5">
        <f t="shared" si="2153"/>
        <v>1</v>
      </c>
      <c r="BH690" s="5">
        <f t="shared" si="2154"/>
        <v>1</v>
      </c>
      <c r="BI690" s="5">
        <f t="shared" si="2155"/>
        <v>1</v>
      </c>
      <c r="BJ690" s="5">
        <f t="shared" si="2156"/>
        <v>1</v>
      </c>
      <c r="BK690" s="5">
        <f t="shared" si="2157"/>
        <v>1</v>
      </c>
      <c r="BL690" s="4" t="str">
        <f t="shared" si="2158"/>
        <v>Forráshiányos a feladat!</v>
      </c>
      <c r="BM690" s="5">
        <f t="shared" si="2159"/>
        <v>0</v>
      </c>
      <c r="BN690" s="5">
        <f t="shared" si="2160"/>
        <v>1</v>
      </c>
      <c r="BO690" s="5">
        <f t="shared" si="2161"/>
        <v>0</v>
      </c>
      <c r="BP690" s="5">
        <f t="shared" si="2162"/>
        <v>0</v>
      </c>
      <c r="BQ690" s="5">
        <f t="shared" si="2163"/>
        <v>0</v>
      </c>
      <c r="BR690" s="8">
        <f t="shared" si="2164"/>
        <v>0</v>
      </c>
      <c r="BS690" s="5">
        <f t="shared" si="2165"/>
        <v>0</v>
      </c>
      <c r="BT690" s="5">
        <f t="shared" si="2166"/>
        <v>0</v>
      </c>
      <c r="BU690" s="5">
        <f t="shared" si="2167"/>
        <v>1</v>
      </c>
      <c r="BV690" s="5">
        <f t="shared" si="2168"/>
        <v>1</v>
      </c>
      <c r="BW690" s="5">
        <f t="shared" si="2169"/>
        <v>1</v>
      </c>
      <c r="BX690" s="5">
        <f t="shared" si="2170"/>
        <v>1</v>
      </c>
      <c r="BY690" s="5">
        <f t="shared" si="2171"/>
        <v>1</v>
      </c>
      <c r="BZ690" s="5">
        <f t="shared" si="2172"/>
        <v>1</v>
      </c>
      <c r="CA690" s="5">
        <f t="shared" si="2173"/>
        <v>1</v>
      </c>
      <c r="CB690" s="5">
        <f t="shared" si="2174"/>
        <v>1</v>
      </c>
      <c r="CC690" s="5">
        <f t="shared" si="2175"/>
        <v>1</v>
      </c>
      <c r="CD690" s="5" t="str">
        <f t="shared" si="2176"/>
        <v>?</v>
      </c>
      <c r="CE690" s="4" t="str">
        <f t="shared" si="2177"/>
        <v>Kitöltés rendben!</v>
      </c>
      <c r="CF690" s="5">
        <f t="shared" si="2178"/>
        <v>1</v>
      </c>
      <c r="CG690" s="5">
        <f t="shared" si="2179"/>
        <v>0</v>
      </c>
      <c r="CH690" s="5">
        <f t="shared" si="2180"/>
        <v>1</v>
      </c>
    </row>
    <row r="691" spans="1:86" s="2" customFormat="1" ht="30.2" customHeight="1" x14ac:dyDescent="0.25">
      <c r="A691" s="1" t="str">
        <f t="shared" si="2141"/>
        <v>Kitöltés rendben!</v>
      </c>
      <c r="B691" s="200">
        <v>2</v>
      </c>
      <c r="C691" s="199" t="s">
        <v>50</v>
      </c>
      <c r="D691" s="201" t="s">
        <v>893</v>
      </c>
      <c r="E691" s="201" t="s">
        <v>201</v>
      </c>
      <c r="F691" s="202" t="str">
        <f>VLOOKUP($G691,Összesítő!$B:$F,2,FALSE)</f>
        <v>21-32054-1-048-01-10</v>
      </c>
      <c r="G691" s="199" t="s">
        <v>280</v>
      </c>
      <c r="H691" s="202" t="str">
        <f>AY691&amp;"_"&amp;AW691&amp;"_FIV_"&amp;LEFT(Előlap!$B$6,4)</f>
        <v>3185_689_FIV_2026</v>
      </c>
      <c r="I691" s="202" t="str">
        <f>VLOOKUP($G691,Összesítő!$B:$F,5,FALSE)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1" s="202" t="str">
        <f>VLOOKUP($G691,Összesítő!$B:$F,4,FALSE)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1" s="6">
        <f t="shared" si="2060"/>
        <v>1000</v>
      </c>
      <c r="L691" s="200">
        <v>2030</v>
      </c>
      <c r="M691" s="200">
        <v>2030</v>
      </c>
      <c r="N691" s="12">
        <v>0</v>
      </c>
      <c r="O691" s="7">
        <v>1000</v>
      </c>
      <c r="P691" s="7">
        <v>0</v>
      </c>
      <c r="R691" s="7">
        <v>0</v>
      </c>
      <c r="S691" s="7">
        <v>0</v>
      </c>
      <c r="T691" s="7">
        <v>0</v>
      </c>
      <c r="U691" s="7">
        <v>0</v>
      </c>
      <c r="V691" s="7">
        <v>0</v>
      </c>
      <c r="W691" s="7">
        <v>0</v>
      </c>
      <c r="X691" s="7">
        <v>0</v>
      </c>
      <c r="Y691" s="7">
        <v>0</v>
      </c>
      <c r="Z691" s="7">
        <v>0</v>
      </c>
      <c r="AA691" s="7">
        <v>0</v>
      </c>
      <c r="AB691" s="7">
        <v>0</v>
      </c>
      <c r="AC691" s="6">
        <f t="shared" si="2142"/>
        <v>0</v>
      </c>
      <c r="AD691" s="3" t="str">
        <f t="shared" si="2143"/>
        <v>Nem rövidtávú a feladat.</v>
      </c>
      <c r="AF691" s="7">
        <v>0</v>
      </c>
      <c r="AG691" s="7">
        <v>0</v>
      </c>
      <c r="AH691" s="7">
        <v>0</v>
      </c>
      <c r="AI691" s="7">
        <v>0</v>
      </c>
      <c r="AJ691" s="7">
        <v>0</v>
      </c>
      <c r="AK691" s="7">
        <v>0</v>
      </c>
      <c r="AL691" s="7">
        <v>0</v>
      </c>
      <c r="AM691" s="7">
        <v>0</v>
      </c>
      <c r="AN691" s="7">
        <v>0</v>
      </c>
      <c r="AO691" s="7">
        <v>0</v>
      </c>
      <c r="AP691" s="7">
        <v>0</v>
      </c>
      <c r="AQ691" s="6">
        <f t="shared" si="2144"/>
        <v>0</v>
      </c>
      <c r="AR691" s="199" t="s">
        <v>205</v>
      </c>
      <c r="AS691" s="3" t="str">
        <f t="shared" si="2145"/>
        <v>Forráshiányos a feladat!</v>
      </c>
      <c r="AU691" s="201" t="s">
        <v>135</v>
      </c>
      <c r="AV691" s="201" t="s">
        <v>135</v>
      </c>
      <c r="AW691" s="202">
        <f>COUNTA($G$3:G691)</f>
        <v>689</v>
      </c>
      <c r="AY691" s="8">
        <f>VLOOKUP($G691,Összesítő!$B:$F,3,FALSE)</f>
        <v>3185</v>
      </c>
      <c r="AZ691" s="8">
        <f t="shared" si="2146"/>
        <v>0</v>
      </c>
      <c r="BA691" s="5">
        <f t="shared" si="2147"/>
        <v>1</v>
      </c>
      <c r="BB691" s="5" t="str">
        <f t="shared" si="2148"/>
        <v>H</v>
      </c>
      <c r="BC691" s="5">
        <f t="shared" si="2149"/>
        <v>0</v>
      </c>
      <c r="BD691" s="5">
        <f t="shared" si="2150"/>
        <v>0</v>
      </c>
      <c r="BE691" s="5">
        <f t="shared" si="2151"/>
        <v>0</v>
      </c>
      <c r="BF691" s="8" t="str">
        <f t="shared" si="2152"/>
        <v>Nem rövidtávú a feladat.</v>
      </c>
      <c r="BG691" s="5">
        <f t="shared" si="2153"/>
        <v>1</v>
      </c>
      <c r="BH691" s="5">
        <f t="shared" si="2154"/>
        <v>1</v>
      </c>
      <c r="BI691" s="5">
        <f t="shared" si="2155"/>
        <v>1</v>
      </c>
      <c r="BJ691" s="5">
        <f t="shared" si="2156"/>
        <v>1</v>
      </c>
      <c r="BK691" s="5">
        <f t="shared" si="2157"/>
        <v>1</v>
      </c>
      <c r="BL691" s="4" t="str">
        <f t="shared" si="2158"/>
        <v>Forráshiányos a feladat!</v>
      </c>
      <c r="BM691" s="5">
        <f t="shared" si="2159"/>
        <v>0</v>
      </c>
      <c r="BN691" s="5">
        <f t="shared" si="2160"/>
        <v>1</v>
      </c>
      <c r="BO691" s="5">
        <f t="shared" si="2161"/>
        <v>0</v>
      </c>
      <c r="BP691" s="5">
        <f t="shared" si="2162"/>
        <v>0</v>
      </c>
      <c r="BQ691" s="5">
        <f t="shared" si="2163"/>
        <v>0</v>
      </c>
      <c r="BR691" s="8">
        <f t="shared" si="2164"/>
        <v>0</v>
      </c>
      <c r="BS691" s="5">
        <f t="shared" si="2165"/>
        <v>0</v>
      </c>
      <c r="BT691" s="5">
        <f t="shared" si="2166"/>
        <v>0</v>
      </c>
      <c r="BU691" s="5">
        <f t="shared" si="2167"/>
        <v>1</v>
      </c>
      <c r="BV691" s="5">
        <f t="shared" si="2168"/>
        <v>1</v>
      </c>
      <c r="BW691" s="5">
        <f t="shared" si="2169"/>
        <v>1</v>
      </c>
      <c r="BX691" s="5">
        <f t="shared" si="2170"/>
        <v>1</v>
      </c>
      <c r="BY691" s="5">
        <f t="shared" si="2171"/>
        <v>1</v>
      </c>
      <c r="BZ691" s="5">
        <f t="shared" si="2172"/>
        <v>1</v>
      </c>
      <c r="CA691" s="5">
        <f t="shared" si="2173"/>
        <v>1</v>
      </c>
      <c r="CB691" s="5">
        <f t="shared" si="2174"/>
        <v>1</v>
      </c>
      <c r="CC691" s="5">
        <f t="shared" si="2175"/>
        <v>1</v>
      </c>
      <c r="CD691" s="5" t="str">
        <f t="shared" si="2176"/>
        <v>?</v>
      </c>
      <c r="CE691" s="4" t="str">
        <f t="shared" si="2177"/>
        <v>Kitöltés rendben!</v>
      </c>
      <c r="CF691" s="5">
        <f t="shared" si="2178"/>
        <v>1</v>
      </c>
      <c r="CG691" s="5">
        <f t="shared" si="2179"/>
        <v>0</v>
      </c>
      <c r="CH691" s="5">
        <f t="shared" si="2180"/>
        <v>1</v>
      </c>
    </row>
    <row r="692" spans="1:86" s="2" customFormat="1" ht="30.2" customHeight="1" x14ac:dyDescent="0.25">
      <c r="A692" s="1" t="str">
        <f t="shared" si="2141"/>
        <v>Kitöltés rendben!</v>
      </c>
      <c r="B692" s="200">
        <v>2</v>
      </c>
      <c r="C692" s="199" t="s">
        <v>50</v>
      </c>
      <c r="D692" s="201" t="s">
        <v>894</v>
      </c>
      <c r="E692" s="201" t="s">
        <v>201</v>
      </c>
      <c r="F692" s="202" t="str">
        <f>VLOOKUP($G692,Összesítő!$B:$F,2,FALSE)</f>
        <v>21-32054-1-048-01-10</v>
      </c>
      <c r="G692" s="199" t="s">
        <v>280</v>
      </c>
      <c r="H692" s="202" t="str">
        <f>AY692&amp;"_"&amp;AW692&amp;"_FIV_"&amp;LEFT(Előlap!$B$6,4)</f>
        <v>3185_690_FIV_2026</v>
      </c>
      <c r="I692" s="202" t="str">
        <f>VLOOKUP($G692,Összesítő!$B:$F,5,FALSE)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2" s="202" t="str">
        <f>VLOOKUP($G692,Összesítő!$B:$F,4,FALSE)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2" s="6">
        <f t="shared" si="2060"/>
        <v>5000</v>
      </c>
      <c r="L692" s="200">
        <v>2030</v>
      </c>
      <c r="M692" s="200">
        <v>2030</v>
      </c>
      <c r="N692" s="12">
        <v>0</v>
      </c>
      <c r="O692" s="7">
        <v>5000</v>
      </c>
      <c r="P692" s="7">
        <v>0</v>
      </c>
      <c r="R692" s="7">
        <v>0</v>
      </c>
      <c r="S692" s="7">
        <v>0</v>
      </c>
      <c r="T692" s="7">
        <v>0</v>
      </c>
      <c r="U692" s="7">
        <v>0</v>
      </c>
      <c r="V692" s="7">
        <v>0</v>
      </c>
      <c r="W692" s="7">
        <v>0</v>
      </c>
      <c r="X692" s="7">
        <v>0</v>
      </c>
      <c r="Y692" s="7">
        <v>0</v>
      </c>
      <c r="Z692" s="7">
        <v>0</v>
      </c>
      <c r="AA692" s="7">
        <v>0</v>
      </c>
      <c r="AB692" s="7">
        <v>0</v>
      </c>
      <c r="AC692" s="6">
        <f t="shared" si="2142"/>
        <v>0</v>
      </c>
      <c r="AD692" s="3" t="str">
        <f t="shared" si="2143"/>
        <v>Nem rövidtávú a feladat.</v>
      </c>
      <c r="AF692" s="7">
        <v>0</v>
      </c>
      <c r="AG692" s="7">
        <v>0</v>
      </c>
      <c r="AH692" s="7">
        <v>0</v>
      </c>
      <c r="AI692" s="7">
        <v>0</v>
      </c>
      <c r="AJ692" s="7">
        <v>0</v>
      </c>
      <c r="AK692" s="7">
        <v>0</v>
      </c>
      <c r="AL692" s="7">
        <v>0</v>
      </c>
      <c r="AM692" s="7">
        <v>0</v>
      </c>
      <c r="AN692" s="7">
        <v>0</v>
      </c>
      <c r="AO692" s="7">
        <v>0</v>
      </c>
      <c r="AP692" s="7">
        <v>0</v>
      </c>
      <c r="AQ692" s="6">
        <f t="shared" si="2144"/>
        <v>0</v>
      </c>
      <c r="AR692" s="199" t="s">
        <v>205</v>
      </c>
      <c r="AS692" s="3" t="str">
        <f t="shared" si="2145"/>
        <v>Forráshiányos a feladat!</v>
      </c>
      <c r="AU692" s="201" t="s">
        <v>135</v>
      </c>
      <c r="AV692" s="201" t="s">
        <v>135</v>
      </c>
      <c r="AW692" s="202">
        <f>COUNTA($G$3:G692)</f>
        <v>690</v>
      </c>
      <c r="AY692" s="8">
        <f>VLOOKUP($G692,Összesítő!$B:$F,3,FALSE)</f>
        <v>3185</v>
      </c>
      <c r="AZ692" s="8">
        <f t="shared" si="2146"/>
        <v>0</v>
      </c>
      <c r="BA692" s="5">
        <f t="shared" si="2147"/>
        <v>1</v>
      </c>
      <c r="BB692" s="5" t="str">
        <f t="shared" si="2148"/>
        <v>H</v>
      </c>
      <c r="BC692" s="5">
        <f t="shared" si="2149"/>
        <v>0</v>
      </c>
      <c r="BD692" s="5">
        <f t="shared" si="2150"/>
        <v>0</v>
      </c>
      <c r="BE692" s="5">
        <f t="shared" si="2151"/>
        <v>0</v>
      </c>
      <c r="BF692" s="8" t="str">
        <f t="shared" si="2152"/>
        <v>Nem rövidtávú a feladat.</v>
      </c>
      <c r="BG692" s="5">
        <f t="shared" si="2153"/>
        <v>1</v>
      </c>
      <c r="BH692" s="5">
        <f t="shared" si="2154"/>
        <v>1</v>
      </c>
      <c r="BI692" s="5">
        <f t="shared" si="2155"/>
        <v>1</v>
      </c>
      <c r="BJ692" s="5">
        <f t="shared" si="2156"/>
        <v>1</v>
      </c>
      <c r="BK692" s="5">
        <f t="shared" si="2157"/>
        <v>1</v>
      </c>
      <c r="BL692" s="4" t="str">
        <f t="shared" si="2158"/>
        <v>Forráshiányos a feladat!</v>
      </c>
      <c r="BM692" s="5">
        <f t="shared" si="2159"/>
        <v>0</v>
      </c>
      <c r="BN692" s="5">
        <f t="shared" si="2160"/>
        <v>1</v>
      </c>
      <c r="BO692" s="5">
        <f t="shared" si="2161"/>
        <v>0</v>
      </c>
      <c r="BP692" s="5">
        <f t="shared" si="2162"/>
        <v>0</v>
      </c>
      <c r="BQ692" s="5">
        <f t="shared" si="2163"/>
        <v>0</v>
      </c>
      <c r="BR692" s="8">
        <f t="shared" si="2164"/>
        <v>0</v>
      </c>
      <c r="BS692" s="5">
        <f t="shared" si="2165"/>
        <v>0</v>
      </c>
      <c r="BT692" s="5">
        <f t="shared" si="2166"/>
        <v>0</v>
      </c>
      <c r="BU692" s="5">
        <f t="shared" si="2167"/>
        <v>1</v>
      </c>
      <c r="BV692" s="5">
        <f t="shared" si="2168"/>
        <v>1</v>
      </c>
      <c r="BW692" s="5">
        <f t="shared" si="2169"/>
        <v>1</v>
      </c>
      <c r="BX692" s="5">
        <f t="shared" si="2170"/>
        <v>1</v>
      </c>
      <c r="BY692" s="5">
        <f t="shared" si="2171"/>
        <v>1</v>
      </c>
      <c r="BZ692" s="5">
        <f t="shared" si="2172"/>
        <v>1</v>
      </c>
      <c r="CA692" s="5">
        <f t="shared" si="2173"/>
        <v>1</v>
      </c>
      <c r="CB692" s="5">
        <f t="shared" si="2174"/>
        <v>1</v>
      </c>
      <c r="CC692" s="5">
        <f t="shared" si="2175"/>
        <v>1</v>
      </c>
      <c r="CD692" s="5" t="str">
        <f t="shared" si="2176"/>
        <v>?</v>
      </c>
      <c r="CE692" s="4" t="str">
        <f t="shared" si="2177"/>
        <v>Kitöltés rendben!</v>
      </c>
      <c r="CF692" s="5">
        <f t="shared" si="2178"/>
        <v>1</v>
      </c>
      <c r="CG692" s="5">
        <f t="shared" si="2179"/>
        <v>0</v>
      </c>
      <c r="CH692" s="5">
        <f t="shared" si="2180"/>
        <v>1</v>
      </c>
    </row>
    <row r="693" spans="1:86" s="2" customFormat="1" ht="30.2" customHeight="1" x14ac:dyDescent="0.25">
      <c r="A693" s="1" t="str">
        <f t="shared" si="2141"/>
        <v>Kitöltés rendben!</v>
      </c>
      <c r="B693" s="200">
        <v>2</v>
      </c>
      <c r="C693" s="199" t="s">
        <v>50</v>
      </c>
      <c r="D693" s="201" t="s">
        <v>895</v>
      </c>
      <c r="E693" s="201" t="s">
        <v>201</v>
      </c>
      <c r="F693" s="202" t="str">
        <f>VLOOKUP($G693,Összesítő!$B:$F,2,FALSE)</f>
        <v>21-32054-1-048-01-10</v>
      </c>
      <c r="G693" s="199" t="s">
        <v>280</v>
      </c>
      <c r="H693" s="202" t="str">
        <f>AY693&amp;"_"&amp;AW693&amp;"_FIV_"&amp;LEFT(Előlap!$B$6,4)</f>
        <v>3185_691_FIV_2026</v>
      </c>
      <c r="I693" s="202" t="str">
        <f>VLOOKUP($G693,Összesítő!$B:$F,5,FALSE)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3" s="202" t="str">
        <f>VLOOKUP($G693,Összesítő!$B:$F,4,FALSE)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3" s="6">
        <f t="shared" si="2060"/>
        <v>5000</v>
      </c>
      <c r="L693" s="200">
        <v>2030</v>
      </c>
      <c r="M693" s="200">
        <v>2030</v>
      </c>
      <c r="N693" s="12">
        <v>0</v>
      </c>
      <c r="O693" s="7">
        <v>5000</v>
      </c>
      <c r="P693" s="7">
        <v>0</v>
      </c>
      <c r="R693" s="7">
        <v>0</v>
      </c>
      <c r="S693" s="7">
        <v>0</v>
      </c>
      <c r="T693" s="7">
        <v>0</v>
      </c>
      <c r="U693" s="7">
        <v>0</v>
      </c>
      <c r="V693" s="7">
        <v>0</v>
      </c>
      <c r="W693" s="7">
        <v>0</v>
      </c>
      <c r="X693" s="7">
        <v>0</v>
      </c>
      <c r="Y693" s="7">
        <v>0</v>
      </c>
      <c r="Z693" s="7">
        <v>0</v>
      </c>
      <c r="AA693" s="7">
        <v>0</v>
      </c>
      <c r="AB693" s="7">
        <v>0</v>
      </c>
      <c r="AC693" s="6">
        <f t="shared" si="2142"/>
        <v>0</v>
      </c>
      <c r="AD693" s="3" t="str">
        <f t="shared" si="2143"/>
        <v>Nem rövidtávú a feladat.</v>
      </c>
      <c r="AF693" s="7">
        <v>0</v>
      </c>
      <c r="AG693" s="7">
        <v>0</v>
      </c>
      <c r="AH693" s="7">
        <v>0</v>
      </c>
      <c r="AI693" s="7">
        <v>0</v>
      </c>
      <c r="AJ693" s="7">
        <v>0</v>
      </c>
      <c r="AK693" s="7">
        <v>0</v>
      </c>
      <c r="AL693" s="7">
        <v>0</v>
      </c>
      <c r="AM693" s="7">
        <v>0</v>
      </c>
      <c r="AN693" s="7">
        <v>0</v>
      </c>
      <c r="AO693" s="7">
        <v>0</v>
      </c>
      <c r="AP693" s="7">
        <v>0</v>
      </c>
      <c r="AQ693" s="6">
        <f t="shared" si="2144"/>
        <v>0</v>
      </c>
      <c r="AR693" s="199" t="s">
        <v>205</v>
      </c>
      <c r="AS693" s="3" t="str">
        <f t="shared" si="2145"/>
        <v>Forráshiányos a feladat!</v>
      </c>
      <c r="AU693" s="201" t="s">
        <v>135</v>
      </c>
      <c r="AV693" s="201" t="s">
        <v>135</v>
      </c>
      <c r="AW693" s="202">
        <f>COUNTA($G$3:G693)</f>
        <v>691</v>
      </c>
      <c r="AY693" s="8">
        <f>VLOOKUP($G693,Összesítő!$B:$F,3,FALSE)</f>
        <v>3185</v>
      </c>
      <c r="AZ693" s="8">
        <f t="shared" si="2146"/>
        <v>0</v>
      </c>
      <c r="BA693" s="5">
        <f t="shared" si="2147"/>
        <v>1</v>
      </c>
      <c r="BB693" s="5" t="str">
        <f t="shared" si="2148"/>
        <v>H</v>
      </c>
      <c r="BC693" s="5">
        <f t="shared" si="2149"/>
        <v>0</v>
      </c>
      <c r="BD693" s="5">
        <f t="shared" si="2150"/>
        <v>0</v>
      </c>
      <c r="BE693" s="5">
        <f t="shared" si="2151"/>
        <v>0</v>
      </c>
      <c r="BF693" s="8" t="str">
        <f t="shared" si="2152"/>
        <v>Nem rövidtávú a feladat.</v>
      </c>
      <c r="BG693" s="5">
        <f t="shared" si="2153"/>
        <v>1</v>
      </c>
      <c r="BH693" s="5">
        <f t="shared" si="2154"/>
        <v>1</v>
      </c>
      <c r="BI693" s="5">
        <f t="shared" si="2155"/>
        <v>1</v>
      </c>
      <c r="BJ693" s="5">
        <f t="shared" si="2156"/>
        <v>1</v>
      </c>
      <c r="BK693" s="5">
        <f t="shared" si="2157"/>
        <v>1</v>
      </c>
      <c r="BL693" s="4" t="str">
        <f t="shared" si="2158"/>
        <v>Forráshiányos a feladat!</v>
      </c>
      <c r="BM693" s="5">
        <f t="shared" si="2159"/>
        <v>0</v>
      </c>
      <c r="BN693" s="5">
        <f t="shared" si="2160"/>
        <v>1</v>
      </c>
      <c r="BO693" s="5">
        <f t="shared" si="2161"/>
        <v>0</v>
      </c>
      <c r="BP693" s="5">
        <f t="shared" si="2162"/>
        <v>0</v>
      </c>
      <c r="BQ693" s="5">
        <f t="shared" si="2163"/>
        <v>0</v>
      </c>
      <c r="BR693" s="8">
        <f t="shared" si="2164"/>
        <v>0</v>
      </c>
      <c r="BS693" s="5">
        <f t="shared" si="2165"/>
        <v>0</v>
      </c>
      <c r="BT693" s="5">
        <f t="shared" si="2166"/>
        <v>0</v>
      </c>
      <c r="BU693" s="5">
        <f t="shared" si="2167"/>
        <v>1</v>
      </c>
      <c r="BV693" s="5">
        <f t="shared" si="2168"/>
        <v>1</v>
      </c>
      <c r="BW693" s="5">
        <f t="shared" si="2169"/>
        <v>1</v>
      </c>
      <c r="BX693" s="5">
        <f t="shared" si="2170"/>
        <v>1</v>
      </c>
      <c r="BY693" s="5">
        <f t="shared" si="2171"/>
        <v>1</v>
      </c>
      <c r="BZ693" s="5">
        <f t="shared" si="2172"/>
        <v>1</v>
      </c>
      <c r="CA693" s="5">
        <f t="shared" si="2173"/>
        <v>1</v>
      </c>
      <c r="CB693" s="5">
        <f t="shared" si="2174"/>
        <v>1</v>
      </c>
      <c r="CC693" s="5">
        <f t="shared" si="2175"/>
        <v>1</v>
      </c>
      <c r="CD693" s="5" t="str">
        <f t="shared" si="2176"/>
        <v>?</v>
      </c>
      <c r="CE693" s="4" t="str">
        <f t="shared" si="2177"/>
        <v>Kitöltés rendben!</v>
      </c>
      <c r="CF693" s="5">
        <f t="shared" si="2178"/>
        <v>1</v>
      </c>
      <c r="CG693" s="5">
        <f t="shared" si="2179"/>
        <v>0</v>
      </c>
      <c r="CH693" s="5">
        <f t="shared" si="2180"/>
        <v>1</v>
      </c>
    </row>
    <row r="694" spans="1:86" s="2" customFormat="1" ht="30.2" customHeight="1" x14ac:dyDescent="0.25">
      <c r="A694" s="1" t="str">
        <f t="shared" si="2141"/>
        <v>Kitöltés rendben!</v>
      </c>
      <c r="B694" s="200">
        <v>2</v>
      </c>
      <c r="C694" s="199" t="s">
        <v>50</v>
      </c>
      <c r="D694" s="201" t="s">
        <v>896</v>
      </c>
      <c r="E694" s="201" t="s">
        <v>201</v>
      </c>
      <c r="F694" s="202" t="str">
        <f>VLOOKUP($G694,Összesítő!$B:$F,2,FALSE)</f>
        <v>21-32054-1-048-01-10</v>
      </c>
      <c r="G694" s="199" t="s">
        <v>280</v>
      </c>
      <c r="H694" s="202" t="str">
        <f>AY694&amp;"_"&amp;AW694&amp;"_FIV_"&amp;LEFT(Előlap!$B$6,4)</f>
        <v>3185_692_FIV_2026</v>
      </c>
      <c r="I694" s="202" t="str">
        <f>VLOOKUP($G694,Összesítő!$B:$F,5,FALSE)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4" s="202" t="str">
        <f>VLOOKUP($G694,Összesítő!$B:$F,4,FALSE)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4" s="6">
        <f t="shared" si="2060"/>
        <v>12000</v>
      </c>
      <c r="L694" s="200">
        <v>2030</v>
      </c>
      <c r="M694" s="200">
        <v>2030</v>
      </c>
      <c r="N694" s="12">
        <v>0</v>
      </c>
      <c r="O694" s="7">
        <v>12000</v>
      </c>
      <c r="P694" s="7">
        <v>0</v>
      </c>
      <c r="R694" s="7">
        <v>0</v>
      </c>
      <c r="S694" s="7">
        <v>0</v>
      </c>
      <c r="T694" s="7">
        <v>0</v>
      </c>
      <c r="U694" s="7">
        <v>0</v>
      </c>
      <c r="V694" s="7">
        <v>0</v>
      </c>
      <c r="W694" s="7">
        <v>0</v>
      </c>
      <c r="X694" s="7">
        <v>0</v>
      </c>
      <c r="Y694" s="7">
        <v>0</v>
      </c>
      <c r="Z694" s="7">
        <v>0</v>
      </c>
      <c r="AA694" s="7">
        <v>0</v>
      </c>
      <c r="AB694" s="7">
        <v>0</v>
      </c>
      <c r="AC694" s="6">
        <f t="shared" si="2142"/>
        <v>0</v>
      </c>
      <c r="AD694" s="3" t="str">
        <f t="shared" si="2143"/>
        <v>Nem rövidtávú a feladat.</v>
      </c>
      <c r="AF694" s="7">
        <v>0</v>
      </c>
      <c r="AG694" s="7">
        <v>0</v>
      </c>
      <c r="AH694" s="7">
        <v>0</v>
      </c>
      <c r="AI694" s="7">
        <v>0</v>
      </c>
      <c r="AJ694" s="7">
        <v>0</v>
      </c>
      <c r="AK694" s="7">
        <v>0</v>
      </c>
      <c r="AL694" s="7">
        <v>0</v>
      </c>
      <c r="AM694" s="7">
        <v>0</v>
      </c>
      <c r="AN694" s="7">
        <v>0</v>
      </c>
      <c r="AO694" s="7">
        <v>0</v>
      </c>
      <c r="AP694" s="7">
        <v>0</v>
      </c>
      <c r="AQ694" s="6">
        <f t="shared" si="2144"/>
        <v>0</v>
      </c>
      <c r="AR694" s="199" t="s">
        <v>205</v>
      </c>
      <c r="AS694" s="3" t="str">
        <f t="shared" si="2145"/>
        <v>Forráshiányos a feladat!</v>
      </c>
      <c r="AU694" s="201" t="s">
        <v>135</v>
      </c>
      <c r="AV694" s="201" t="s">
        <v>135</v>
      </c>
      <c r="AW694" s="202">
        <f>COUNTA($G$3:G694)</f>
        <v>692</v>
      </c>
      <c r="AY694" s="8">
        <f>VLOOKUP($G694,Összesítő!$B:$F,3,FALSE)</f>
        <v>3185</v>
      </c>
      <c r="AZ694" s="8">
        <f t="shared" si="2146"/>
        <v>0</v>
      </c>
      <c r="BA694" s="5">
        <f t="shared" si="2147"/>
        <v>1</v>
      </c>
      <c r="BB694" s="5" t="str">
        <f t="shared" si="2148"/>
        <v>H</v>
      </c>
      <c r="BC694" s="5">
        <f t="shared" si="2149"/>
        <v>0</v>
      </c>
      <c r="BD694" s="5">
        <f t="shared" si="2150"/>
        <v>0</v>
      </c>
      <c r="BE694" s="5">
        <f t="shared" si="2151"/>
        <v>0</v>
      </c>
      <c r="BF694" s="8" t="str">
        <f t="shared" si="2152"/>
        <v>Nem rövidtávú a feladat.</v>
      </c>
      <c r="BG694" s="5">
        <f t="shared" si="2153"/>
        <v>1</v>
      </c>
      <c r="BH694" s="5">
        <f t="shared" si="2154"/>
        <v>1</v>
      </c>
      <c r="BI694" s="5">
        <f t="shared" si="2155"/>
        <v>1</v>
      </c>
      <c r="BJ694" s="5">
        <f t="shared" si="2156"/>
        <v>1</v>
      </c>
      <c r="BK694" s="5">
        <f t="shared" si="2157"/>
        <v>1</v>
      </c>
      <c r="BL694" s="4" t="str">
        <f t="shared" si="2158"/>
        <v>Forráshiányos a feladat!</v>
      </c>
      <c r="BM694" s="5">
        <f t="shared" si="2159"/>
        <v>0</v>
      </c>
      <c r="BN694" s="5">
        <f t="shared" si="2160"/>
        <v>1</v>
      </c>
      <c r="BO694" s="5">
        <f t="shared" si="2161"/>
        <v>0</v>
      </c>
      <c r="BP694" s="5">
        <f t="shared" si="2162"/>
        <v>0</v>
      </c>
      <c r="BQ694" s="5">
        <f t="shared" si="2163"/>
        <v>0</v>
      </c>
      <c r="BR694" s="8">
        <f t="shared" si="2164"/>
        <v>0</v>
      </c>
      <c r="BS694" s="5">
        <f t="shared" si="2165"/>
        <v>0</v>
      </c>
      <c r="BT694" s="5">
        <f t="shared" si="2166"/>
        <v>0</v>
      </c>
      <c r="BU694" s="5">
        <f t="shared" si="2167"/>
        <v>1</v>
      </c>
      <c r="BV694" s="5">
        <f t="shared" si="2168"/>
        <v>1</v>
      </c>
      <c r="BW694" s="5">
        <f t="shared" si="2169"/>
        <v>1</v>
      </c>
      <c r="BX694" s="5">
        <f t="shared" si="2170"/>
        <v>1</v>
      </c>
      <c r="BY694" s="5">
        <f t="shared" si="2171"/>
        <v>1</v>
      </c>
      <c r="BZ694" s="5">
        <f t="shared" si="2172"/>
        <v>1</v>
      </c>
      <c r="CA694" s="5">
        <f t="shared" si="2173"/>
        <v>1</v>
      </c>
      <c r="CB694" s="5">
        <f t="shared" si="2174"/>
        <v>1</v>
      </c>
      <c r="CC694" s="5">
        <f t="shared" si="2175"/>
        <v>1</v>
      </c>
      <c r="CD694" s="5" t="str">
        <f t="shared" si="2176"/>
        <v>?</v>
      </c>
      <c r="CE694" s="4" t="str">
        <f t="shared" si="2177"/>
        <v>Kitöltés rendben!</v>
      </c>
      <c r="CF694" s="5">
        <f t="shared" si="2178"/>
        <v>1</v>
      </c>
      <c r="CG694" s="5">
        <f t="shared" si="2179"/>
        <v>0</v>
      </c>
      <c r="CH694" s="5">
        <f t="shared" si="2180"/>
        <v>1</v>
      </c>
    </row>
    <row r="695" spans="1:86" s="2" customFormat="1" ht="30.2" customHeight="1" x14ac:dyDescent="0.25">
      <c r="A695" s="1" t="str">
        <f t="shared" ref="A695:A707" si="2181">IF($G695="","Nincs VKR kiválasztva!",CE695)</f>
        <v>Kitöltés rendben!</v>
      </c>
      <c r="B695" s="200">
        <v>2</v>
      </c>
      <c r="C695" s="199" t="s">
        <v>50</v>
      </c>
      <c r="D695" s="201" t="s">
        <v>897</v>
      </c>
      <c r="E695" s="201" t="s">
        <v>201</v>
      </c>
      <c r="F695" s="202" t="str">
        <f>VLOOKUP($G695,Összesítő!$B:$F,2,FALSE)</f>
        <v>21-32054-1-048-01-10</v>
      </c>
      <c r="G695" s="199" t="s">
        <v>280</v>
      </c>
      <c r="H695" s="202" t="str">
        <f>AY695&amp;"_"&amp;AW695&amp;"_FIV_"&amp;LEFT(Előlap!$B$6,4)</f>
        <v>3185_693_FIV_2026</v>
      </c>
      <c r="I695" s="202" t="str">
        <f>VLOOKUP($G695,Összesítő!$B:$F,5,FALSE)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5" s="202" t="str">
        <f>VLOOKUP($G695,Összesítő!$B:$F,4,FALSE)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5" s="6">
        <f t="shared" si="2060"/>
        <v>1800</v>
      </c>
      <c r="L695" s="200">
        <v>2030</v>
      </c>
      <c r="M695" s="200">
        <v>2030</v>
      </c>
      <c r="N695" s="12">
        <v>0</v>
      </c>
      <c r="O695" s="7">
        <v>1800</v>
      </c>
      <c r="P695" s="7">
        <v>0</v>
      </c>
      <c r="R695" s="7">
        <v>0</v>
      </c>
      <c r="S695" s="7">
        <v>0</v>
      </c>
      <c r="T695" s="7">
        <v>0</v>
      </c>
      <c r="U695" s="7">
        <v>0</v>
      </c>
      <c r="V695" s="7">
        <v>0</v>
      </c>
      <c r="W695" s="7">
        <v>0</v>
      </c>
      <c r="X695" s="7">
        <v>0</v>
      </c>
      <c r="Y695" s="7">
        <v>0</v>
      </c>
      <c r="Z695" s="7">
        <v>0</v>
      </c>
      <c r="AA695" s="7">
        <v>0</v>
      </c>
      <c r="AB695" s="7">
        <v>0</v>
      </c>
      <c r="AC695" s="6">
        <f t="shared" ref="AC695:AC707" si="2182">SUM(R695:AB695)</f>
        <v>0</v>
      </c>
      <c r="AD695" s="3" t="str">
        <f t="shared" ref="AD695:AD707" si="2183">IF($G695="","Nincs VKR kiválasztva!",IF(BA695=0,"Hiányos kitöltés!",BF695))</f>
        <v>Nem rövidtávú a feladat.</v>
      </c>
      <c r="AF695" s="7">
        <v>0</v>
      </c>
      <c r="AG695" s="7">
        <v>0</v>
      </c>
      <c r="AH695" s="7">
        <v>0</v>
      </c>
      <c r="AI695" s="7">
        <v>0</v>
      </c>
      <c r="AJ695" s="7">
        <v>0</v>
      </c>
      <c r="AK695" s="7">
        <v>0</v>
      </c>
      <c r="AL695" s="7">
        <v>0</v>
      </c>
      <c r="AM695" s="7">
        <v>0</v>
      </c>
      <c r="AN695" s="7">
        <v>0</v>
      </c>
      <c r="AO695" s="7">
        <v>0</v>
      </c>
      <c r="AP695" s="7">
        <v>0</v>
      </c>
      <c r="AQ695" s="6">
        <f t="shared" ref="AQ695:AQ707" si="2184">SUM(AF695:AP695)</f>
        <v>0</v>
      </c>
      <c r="AR695" s="199" t="s">
        <v>205</v>
      </c>
      <c r="AS695" s="3" t="str">
        <f t="shared" ref="AS695:AS707" si="2185">IF($G695="","Nincs VKR kiválasztva!",IF($BA695=0,"Hiányos kitöltés!",IF($BN695=0,"Nem hosszútávú a feladat.",$BL695)))</f>
        <v>Forráshiányos a feladat!</v>
      </c>
      <c r="AU695" s="201" t="s">
        <v>135</v>
      </c>
      <c r="AV695" s="201" t="s">
        <v>135</v>
      </c>
      <c r="AW695" s="202">
        <f>COUNTA($G$3:G695)</f>
        <v>693</v>
      </c>
      <c r="AY695" s="8">
        <f>VLOOKUP($G695,Összesítő!$B:$F,3,FALSE)</f>
        <v>3185</v>
      </c>
      <c r="AZ695" s="8">
        <f t="shared" ref="AZ695:AZ707" si="2186">LEN($AU695)</f>
        <v>0</v>
      </c>
      <c r="BA695" s="5">
        <f t="shared" ref="BA695:BA707" si="2187">IF(OR($B695="",$C695="",$D695="",$E695="",$F695="",$L695="",$M695="",$N695="",$O695="",$P695=""),0,1)</f>
        <v>1</v>
      </c>
      <c r="BB695" s="5" t="str">
        <f t="shared" ref="BB695:BB707" si="2188">IF($F695="",0,IF(AND($L695=2027,$M695=2027),"R",IF(AND($L695=2027,$M695&gt;2027),"RH",IF(AND($L695&gt;2027,$M695&gt;2027),"H","x"))))</f>
        <v>H</v>
      </c>
      <c r="BC695" s="5">
        <f t="shared" ref="BC695:BC707" si="2189">IF(OR(BB695="R",BB695="RH"),1,0)</f>
        <v>0</v>
      </c>
      <c r="BD695" s="5">
        <f t="shared" ref="BD695:BD707" si="2190">IF(AND($BB695="R",$O695&gt;0),1,IF(AND($BB695="H",$N695&gt;0),1,0))</f>
        <v>0</v>
      </c>
      <c r="BE695" s="5">
        <f t="shared" ref="BE695:BE707" si="2191">IF($AC695&lt;$N695,1,IF($AC695=$N695,0))</f>
        <v>0</v>
      </c>
      <c r="BF695" s="8" t="str">
        <f t="shared" ref="BF695:BF707" si="2192">IF($L695&gt;2027,"Nem rövidtávú a feladat.",IF($BE695=1,"Az I. ütem nem lehet forráshiányos!",IF($AC695&gt;$N695,"Többlet forrást jelölt meg az I. ütemnél! A forrás ne legyen több a költségnél.",IF($AC695=$N695,"A forrás egyenlő a költséggel (I.ütem).",0))))</f>
        <v>Nem rövidtávú a feladat.</v>
      </c>
      <c r="BG695" s="5">
        <f t="shared" ref="BG695:BG707" si="2193">IF(AND($R695&lt;&gt;"",$S695&lt;&gt;"",$T695&lt;&gt;"",$U695&lt;&gt;"",$V695&lt;&gt;"",$W695&lt;&gt;"",$X695&lt;&gt;"",$Y695&lt;&gt;"",$Z695&lt;&gt;"",$AA695&lt;&gt;"",$AB695&lt;&gt;""),1,0)</f>
        <v>1</v>
      </c>
      <c r="BH695" s="5">
        <f t="shared" ref="BH695:BH707" si="2194">IF(AND($BG695=1,$N695=$AC695),1,0)</f>
        <v>1</v>
      </c>
      <c r="BI695" s="5">
        <f t="shared" ref="BI695:BI707" si="2195">IF($AQ695&lt;$O695,1,0)</f>
        <v>1</v>
      </c>
      <c r="BJ695" s="5">
        <f t="shared" ref="BJ695:BJ707" si="2196">IF(AND($AF695&lt;&gt;"",$AG695&lt;&gt;"",$AH695&lt;&gt;"",$AI695&lt;&gt;"",$AJ695&lt;&gt;"",$AK695&lt;&gt;"",$AL695&lt;&gt;"",$AM695&lt;&gt;"",$AN695&lt;&gt;"",$AO695&lt;&gt;"",$AP695&lt;&gt;""),1,0)</f>
        <v>1</v>
      </c>
      <c r="BK695" s="5">
        <f t="shared" ref="BK695:BK707" si="2197">IF(AND($BJ695=1,$O695=$AQ695),1,IF(AND($BJ695=1,$O695&gt;$AQ695,AR695="igen"),1,0))</f>
        <v>1</v>
      </c>
      <c r="BL695" s="4" t="str">
        <f t="shared" ref="BL695:BL707" si="2198">IF($M695&lt;2028,"Nem hosszútávú a feladat.",IF(AND($BI695=1,$AR695="nem"),"Forráshiányos a feladat? Jelölje az AR-oszlopban!",IF(AND($BI695=0,$AR695="igen"),"Forráshiányosnak jelölte a feladat az AR-oszlopban, de a forrás költség adatok alapnján nem az!",IF(AND($BI695=1,$AR695="igen"),"Forráshiányos a feladat!",IF($AQ695&gt;$O695,"Többlet forrást jelölt meg a II. ütemnél! A forrás ne legyen több a költségnél.",IF($AQ695=$O695,"A forrás egyenlő a költséggel (II.ütem).",0))))))</f>
        <v>Forráshiányos a feladat!</v>
      </c>
      <c r="BM695" s="5">
        <f t="shared" ref="BM695:BM707" si="2199">IF($M695&lt;2028,1,0)</f>
        <v>0</v>
      </c>
      <c r="BN695" s="5">
        <f t="shared" ref="BN695:BN707" si="2200">IF($M695&gt;2027,1,0)</f>
        <v>1</v>
      </c>
      <c r="BO695" s="5">
        <f t="shared" ref="BO695:BO707" si="2201">IF(AND($BM695=1,$N695=0),1,0)</f>
        <v>0</v>
      </c>
      <c r="BP695" s="5">
        <f t="shared" ref="BP695:BP707" si="2202">IF(AND($BN695=1,$O695=0),1,0)</f>
        <v>0</v>
      </c>
      <c r="BQ695" s="5">
        <f t="shared" ref="BQ695:BQ707" si="2203">IF(AND($BB695="R",$N695=0,$AZ695&gt;29),1,IF(AND($BB695="RH",$N695=0,$AZ695&gt;29),1,0))</f>
        <v>0</v>
      </c>
      <c r="BR695" s="8">
        <f t="shared" ref="BR695:BR707" si="2204">IF($BN695=0,"Nincs hosszútávú terv!",IF(AND($BB695="H",$O695=0,$AZ695=0),"Nullás a hosszútávú feladat és nincs hozzá indoklás!",IF(AND($BB695="RH",$O695=0,$AZ695=0),"Nullás a hosszútávú feladat és nincs hozzá indoklás!",IF(AND($BB695="R",$O695=0,$AZ695&lt;300),"Nullás a hosszútávú feladat és rövid hozzá az indoklás!",IF(AND($BB695="RH",$O695=0,$AZ695&lt;300),"Nullás a hosszútávú feladat és rövid hozzá az indoklás!",0)))))</f>
        <v>0</v>
      </c>
      <c r="BS695" s="5">
        <f t="shared" ref="BS695:BS707" si="2205">IF(AND($BB695="R",$N695=0,$AZ695&gt;29),1,IF(AND($BB695="RH",$N695=0,$AZ695&gt;29),1,0))</f>
        <v>0</v>
      </c>
      <c r="BT695" s="5">
        <f t="shared" ref="BT695:BT707" si="2206">IF(AND($BB695="H",$O695=0,$AZ695&gt;29),1,IF(AND($BB695="RH",$O695=0,$AZ695&gt;29),1,0))</f>
        <v>0</v>
      </c>
      <c r="BU695" s="5">
        <f t="shared" ref="BU695:BU707" si="2207">IF($B695="",0,1)</f>
        <v>1</v>
      </c>
      <c r="BV695" s="5">
        <f t="shared" ref="BV695:BV707" si="2208">IF($C695="",0,1)</f>
        <v>1</v>
      </c>
      <c r="BW695" s="5">
        <f t="shared" ref="BW695:BW707" si="2209">IF($D695="",0,1)</f>
        <v>1</v>
      </c>
      <c r="BX695" s="5">
        <f t="shared" ref="BX695:BX707" si="2210">IF($E695="",0,1)</f>
        <v>1</v>
      </c>
      <c r="BY695" s="5">
        <f t="shared" ref="BY695:BY707" si="2211">IF($L695="",0,1)</f>
        <v>1</v>
      </c>
      <c r="BZ695" s="5">
        <f t="shared" ref="BZ695:BZ707" si="2212">IF($M695="",0,1)</f>
        <v>1</v>
      </c>
      <c r="CA695" s="5">
        <f t="shared" ref="CA695:CA707" si="2213">IF($N695="",0,1)</f>
        <v>1</v>
      </c>
      <c r="CB695" s="5">
        <f t="shared" ref="CB695:CB707" si="2214">IF($O695="",0,1)</f>
        <v>1</v>
      </c>
      <c r="CC695" s="5">
        <f t="shared" ref="CC695:CC707" si="2215">IF($P695="",0,1)</f>
        <v>1</v>
      </c>
      <c r="CD695" s="5" t="str">
        <f t="shared" ref="CD695:CD707" si="2216">IF(AND($BA695=0,$BU695=0),"Hiányos kitöltés! (B-oszlop üres)",IF(AND($BA695=0,$BV695=0),"Hiányos kitöltés! (C-oszlop üres)",IF(AND($BA695=0,$BW695=0),"Hiányos kitöltés! (D-oszlop üres)",IF(AND($BA695=0,$BX695=0),"Hiányos kitöltés! (E-oszlop üres)",IF(AND($BA695=0,$BY695=0),"Hiányos kitöltés! (L-oszlop üres)",IF(AND($BA695=0,$BZ695=0),"Hiányos kitöltés! (M-oszlop üres)",IF(AND($BA695=0,$CA695=0),"Hiányos kitöltés! (N-oszlop üres)",IF(AND($BA695=0,$CB695=0),"Hiányos kitöltés! (O-oszlop üres)",IF(AND($BA695=0,$CC695=0),"Hiányos kitöltés! (P-oszlop üres)",IF(AND($BA695=0,$BG695=0),"Hiányos kitöltés! (I.ütem forrása hiányos!","?"))))))))))</f>
        <v>?</v>
      </c>
      <c r="CE695" s="4" t="str">
        <f t="shared" ref="CE695:CE707" si="2217">IF($BA695=0,$CD695,IF($BG695=0,"I. ütem forrása nincs kitöltve!",IF($BJ695=0,"II. ütem forrása nincs kitöltve!",IF($BD695=1,"Költségek üteme nem megfelelő (az időtartam és a költség üteme eltér)!",IF(AND(BH695=0,$BA695=1,$BJ695=1,$BD695=1),"Kötelező cellák kitöltve, de az I. ütem forrása hibás!",IF(AND(BJ695=0,$BA695=1,$BJ695=1,$BD695=1),"Kötelező cellák kitöltve, de a II. ütem forrása hibás!",IF(AND($BO695=1,$AZ695&lt;30),"Nullás a rövidtávú feladat és rövid (hiányzik) a hozzá tartozó indoklás!",IF(AND($BP695=1,$AZ695&lt;30),"Nullás a hosszútávú feladat és rövid (hiányzik) a hozzá tartozó indoklás!",IF(AND(BN695=1,C695="2011_RENDKÍVÜLI"),"II. ütemre nem tervezhet Rendkívüli feladatot!",IF(BH695=0,AD695,IF(BK695=0,AS695,IF(AND(BC695=1,$P695&gt;$N695),"EM rendelet 2. melléklet terhére elszámolt költség nem lehet nagyobb az I. ütemre tervezett tényleges költségnél!",IF($AC695&gt;$N695,"Többlet forrást jelölt meg az I. ütemnél! A forrás ne legyen több a költségnél.",IF($AQ695&gt;$O695,"Többlet forrást jelölt meg a II. ütemnél! A forrás ne legyen több a költségnél.","Kitöltés rendben!"))))))))))))))</f>
        <v>Kitöltés rendben!</v>
      </c>
      <c r="CF695" s="5">
        <f t="shared" ref="CF695:CF707" si="2218">IF(A695="Kitöltés rendben!",1,0)</f>
        <v>1</v>
      </c>
      <c r="CG695" s="5">
        <f t="shared" ref="CG695:CG707" si="2219">IF(AND($BB695="R",$CF695=1),1,IF(AND($BB695="RH",$CF695=1),1,0))</f>
        <v>0</v>
      </c>
      <c r="CH695" s="5">
        <f t="shared" ref="CH695:CH707" si="2220">IF(AND($BB695="H",$CF695=1),1,IF(AND($BB695="RH",$CF695=1),1,0))</f>
        <v>1</v>
      </c>
    </row>
    <row r="696" spans="1:86" s="2" customFormat="1" ht="30.2" customHeight="1" x14ac:dyDescent="0.25">
      <c r="A696" s="1" t="str">
        <f t="shared" si="2181"/>
        <v>Kitöltés rendben!</v>
      </c>
      <c r="B696" s="200">
        <v>2</v>
      </c>
      <c r="C696" s="199" t="s">
        <v>50</v>
      </c>
      <c r="D696" s="201" t="s">
        <v>898</v>
      </c>
      <c r="E696" s="201" t="s">
        <v>201</v>
      </c>
      <c r="F696" s="202" t="str">
        <f>VLOOKUP($G696,Összesítő!$B:$F,2,FALSE)</f>
        <v>21-32054-1-048-01-10</v>
      </c>
      <c r="G696" s="199" t="s">
        <v>280</v>
      </c>
      <c r="H696" s="202" t="str">
        <f>AY696&amp;"_"&amp;AW696&amp;"_FIV_"&amp;LEFT(Előlap!$B$6,4)</f>
        <v>3185_694_FIV_2026</v>
      </c>
      <c r="I696" s="202" t="str">
        <f>VLOOKUP($G696,Összesítő!$B:$F,5,FALSE)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6" s="202" t="str">
        <f>VLOOKUP($G696,Összesítő!$B:$F,4,FALSE)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6" s="6">
        <f t="shared" si="2060"/>
        <v>1800</v>
      </c>
      <c r="L696" s="200">
        <v>2030</v>
      </c>
      <c r="M696" s="200">
        <v>2030</v>
      </c>
      <c r="N696" s="12">
        <v>0</v>
      </c>
      <c r="O696" s="7">
        <v>1800</v>
      </c>
      <c r="P696" s="7">
        <v>0</v>
      </c>
      <c r="R696" s="7">
        <v>0</v>
      </c>
      <c r="S696" s="7">
        <v>0</v>
      </c>
      <c r="T696" s="7">
        <v>0</v>
      </c>
      <c r="U696" s="7">
        <v>0</v>
      </c>
      <c r="V696" s="7">
        <v>0</v>
      </c>
      <c r="W696" s="7">
        <v>0</v>
      </c>
      <c r="X696" s="7">
        <v>0</v>
      </c>
      <c r="Y696" s="7">
        <v>0</v>
      </c>
      <c r="Z696" s="7">
        <v>0</v>
      </c>
      <c r="AA696" s="7">
        <v>0</v>
      </c>
      <c r="AB696" s="7">
        <v>0</v>
      </c>
      <c r="AC696" s="6">
        <f t="shared" si="2182"/>
        <v>0</v>
      </c>
      <c r="AD696" s="3" t="str">
        <f t="shared" si="2183"/>
        <v>Nem rövidtávú a feladat.</v>
      </c>
      <c r="AF696" s="7">
        <v>0</v>
      </c>
      <c r="AG696" s="7">
        <v>0</v>
      </c>
      <c r="AH696" s="7">
        <v>0</v>
      </c>
      <c r="AI696" s="7">
        <v>0</v>
      </c>
      <c r="AJ696" s="7">
        <v>0</v>
      </c>
      <c r="AK696" s="7">
        <v>0</v>
      </c>
      <c r="AL696" s="7">
        <v>0</v>
      </c>
      <c r="AM696" s="7">
        <v>0</v>
      </c>
      <c r="AN696" s="7">
        <v>0</v>
      </c>
      <c r="AO696" s="7">
        <v>0</v>
      </c>
      <c r="AP696" s="7">
        <v>0</v>
      </c>
      <c r="AQ696" s="6">
        <f t="shared" si="2184"/>
        <v>0</v>
      </c>
      <c r="AR696" s="199" t="s">
        <v>205</v>
      </c>
      <c r="AS696" s="3" t="str">
        <f t="shared" si="2185"/>
        <v>Forráshiányos a feladat!</v>
      </c>
      <c r="AU696" s="201" t="s">
        <v>135</v>
      </c>
      <c r="AV696" s="201" t="s">
        <v>135</v>
      </c>
      <c r="AW696" s="202">
        <f>COUNTA($G$3:G696)</f>
        <v>694</v>
      </c>
      <c r="AY696" s="8">
        <f>VLOOKUP($G696,Összesítő!$B:$F,3,FALSE)</f>
        <v>3185</v>
      </c>
      <c r="AZ696" s="8">
        <f t="shared" si="2186"/>
        <v>0</v>
      </c>
      <c r="BA696" s="5">
        <f t="shared" si="2187"/>
        <v>1</v>
      </c>
      <c r="BB696" s="5" t="str">
        <f t="shared" si="2188"/>
        <v>H</v>
      </c>
      <c r="BC696" s="5">
        <f t="shared" si="2189"/>
        <v>0</v>
      </c>
      <c r="BD696" s="5">
        <f t="shared" si="2190"/>
        <v>0</v>
      </c>
      <c r="BE696" s="5">
        <f t="shared" si="2191"/>
        <v>0</v>
      </c>
      <c r="BF696" s="8" t="str">
        <f t="shared" si="2192"/>
        <v>Nem rövidtávú a feladat.</v>
      </c>
      <c r="BG696" s="5">
        <f t="shared" si="2193"/>
        <v>1</v>
      </c>
      <c r="BH696" s="5">
        <f t="shared" si="2194"/>
        <v>1</v>
      </c>
      <c r="BI696" s="5">
        <f t="shared" si="2195"/>
        <v>1</v>
      </c>
      <c r="BJ696" s="5">
        <f t="shared" si="2196"/>
        <v>1</v>
      </c>
      <c r="BK696" s="5">
        <f t="shared" si="2197"/>
        <v>1</v>
      </c>
      <c r="BL696" s="4" t="str">
        <f t="shared" si="2198"/>
        <v>Forráshiányos a feladat!</v>
      </c>
      <c r="BM696" s="5">
        <f t="shared" si="2199"/>
        <v>0</v>
      </c>
      <c r="BN696" s="5">
        <f t="shared" si="2200"/>
        <v>1</v>
      </c>
      <c r="BO696" s="5">
        <f t="shared" si="2201"/>
        <v>0</v>
      </c>
      <c r="BP696" s="5">
        <f t="shared" si="2202"/>
        <v>0</v>
      </c>
      <c r="BQ696" s="5">
        <f t="shared" si="2203"/>
        <v>0</v>
      </c>
      <c r="BR696" s="8">
        <f t="shared" si="2204"/>
        <v>0</v>
      </c>
      <c r="BS696" s="5">
        <f t="shared" si="2205"/>
        <v>0</v>
      </c>
      <c r="BT696" s="5">
        <f t="shared" si="2206"/>
        <v>0</v>
      </c>
      <c r="BU696" s="5">
        <f t="shared" si="2207"/>
        <v>1</v>
      </c>
      <c r="BV696" s="5">
        <f t="shared" si="2208"/>
        <v>1</v>
      </c>
      <c r="BW696" s="5">
        <f t="shared" si="2209"/>
        <v>1</v>
      </c>
      <c r="BX696" s="5">
        <f t="shared" si="2210"/>
        <v>1</v>
      </c>
      <c r="BY696" s="5">
        <f t="shared" si="2211"/>
        <v>1</v>
      </c>
      <c r="BZ696" s="5">
        <f t="shared" si="2212"/>
        <v>1</v>
      </c>
      <c r="CA696" s="5">
        <f t="shared" si="2213"/>
        <v>1</v>
      </c>
      <c r="CB696" s="5">
        <f t="shared" si="2214"/>
        <v>1</v>
      </c>
      <c r="CC696" s="5">
        <f t="shared" si="2215"/>
        <v>1</v>
      </c>
      <c r="CD696" s="5" t="str">
        <f t="shared" si="2216"/>
        <v>?</v>
      </c>
      <c r="CE696" s="4" t="str">
        <f t="shared" si="2217"/>
        <v>Kitöltés rendben!</v>
      </c>
      <c r="CF696" s="5">
        <f t="shared" si="2218"/>
        <v>1</v>
      </c>
      <c r="CG696" s="5">
        <f t="shared" si="2219"/>
        <v>0</v>
      </c>
      <c r="CH696" s="5">
        <f t="shared" si="2220"/>
        <v>1</v>
      </c>
    </row>
    <row r="697" spans="1:86" s="2" customFormat="1" ht="30.2" customHeight="1" x14ac:dyDescent="0.25">
      <c r="A697" s="1" t="str">
        <f t="shared" si="2181"/>
        <v>Kitöltés rendben!</v>
      </c>
      <c r="B697" s="200">
        <v>2</v>
      </c>
      <c r="C697" s="199" t="s">
        <v>50</v>
      </c>
      <c r="D697" s="201" t="s">
        <v>899</v>
      </c>
      <c r="E697" s="201" t="s">
        <v>201</v>
      </c>
      <c r="F697" s="202" t="str">
        <f>VLOOKUP($G697,Összesítő!$B:$F,2,FALSE)</f>
        <v>21-32054-1-048-01-10</v>
      </c>
      <c r="G697" s="199" t="s">
        <v>280</v>
      </c>
      <c r="H697" s="202" t="str">
        <f>AY697&amp;"_"&amp;AW697&amp;"_FIV_"&amp;LEFT(Előlap!$B$6,4)</f>
        <v>3185_695_FIV_2026</v>
      </c>
      <c r="I697" s="202" t="str">
        <f>VLOOKUP($G697,Összesítő!$B:$F,5,FALSE)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7" s="202" t="str">
        <f>VLOOKUP($G697,Összesítő!$B:$F,4,FALSE)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7" s="6">
        <f t="shared" si="2060"/>
        <v>4200</v>
      </c>
      <c r="L697" s="200">
        <v>2030</v>
      </c>
      <c r="M697" s="200">
        <v>2030</v>
      </c>
      <c r="N697" s="12">
        <v>0</v>
      </c>
      <c r="O697" s="7">
        <v>4200</v>
      </c>
      <c r="P697" s="7">
        <v>0</v>
      </c>
      <c r="R697" s="7">
        <v>0</v>
      </c>
      <c r="S697" s="7">
        <v>0</v>
      </c>
      <c r="T697" s="7">
        <v>0</v>
      </c>
      <c r="U697" s="7">
        <v>0</v>
      </c>
      <c r="V697" s="7">
        <v>0</v>
      </c>
      <c r="W697" s="7">
        <v>0</v>
      </c>
      <c r="X697" s="7">
        <v>0</v>
      </c>
      <c r="Y697" s="7">
        <v>0</v>
      </c>
      <c r="Z697" s="7">
        <v>0</v>
      </c>
      <c r="AA697" s="7">
        <v>0</v>
      </c>
      <c r="AB697" s="7">
        <v>0</v>
      </c>
      <c r="AC697" s="6">
        <f t="shared" si="2182"/>
        <v>0</v>
      </c>
      <c r="AD697" s="3" t="str">
        <f t="shared" si="2183"/>
        <v>Nem rövidtávú a feladat.</v>
      </c>
      <c r="AF697" s="7">
        <v>0</v>
      </c>
      <c r="AG697" s="7">
        <v>0</v>
      </c>
      <c r="AH697" s="7">
        <v>0</v>
      </c>
      <c r="AI697" s="7">
        <v>0</v>
      </c>
      <c r="AJ697" s="7">
        <v>0</v>
      </c>
      <c r="AK697" s="7">
        <v>0</v>
      </c>
      <c r="AL697" s="7">
        <v>0</v>
      </c>
      <c r="AM697" s="7">
        <v>0</v>
      </c>
      <c r="AN697" s="7">
        <v>0</v>
      </c>
      <c r="AO697" s="7">
        <v>0</v>
      </c>
      <c r="AP697" s="7">
        <v>0</v>
      </c>
      <c r="AQ697" s="6">
        <f t="shared" si="2184"/>
        <v>0</v>
      </c>
      <c r="AR697" s="199" t="s">
        <v>205</v>
      </c>
      <c r="AS697" s="3" t="str">
        <f t="shared" si="2185"/>
        <v>Forráshiányos a feladat!</v>
      </c>
      <c r="AU697" s="201" t="s">
        <v>135</v>
      </c>
      <c r="AV697" s="201" t="s">
        <v>135</v>
      </c>
      <c r="AW697" s="202">
        <f>COUNTA($G$3:G697)</f>
        <v>695</v>
      </c>
      <c r="AY697" s="8">
        <f>VLOOKUP($G697,Összesítő!$B:$F,3,FALSE)</f>
        <v>3185</v>
      </c>
      <c r="AZ697" s="8">
        <f t="shared" si="2186"/>
        <v>0</v>
      </c>
      <c r="BA697" s="5">
        <f t="shared" si="2187"/>
        <v>1</v>
      </c>
      <c r="BB697" s="5" t="str">
        <f t="shared" si="2188"/>
        <v>H</v>
      </c>
      <c r="BC697" s="5">
        <f t="shared" si="2189"/>
        <v>0</v>
      </c>
      <c r="BD697" s="5">
        <f t="shared" si="2190"/>
        <v>0</v>
      </c>
      <c r="BE697" s="5">
        <f t="shared" si="2191"/>
        <v>0</v>
      </c>
      <c r="BF697" s="8" t="str">
        <f t="shared" si="2192"/>
        <v>Nem rövidtávú a feladat.</v>
      </c>
      <c r="BG697" s="5">
        <f t="shared" si="2193"/>
        <v>1</v>
      </c>
      <c r="BH697" s="5">
        <f t="shared" si="2194"/>
        <v>1</v>
      </c>
      <c r="BI697" s="5">
        <f t="shared" si="2195"/>
        <v>1</v>
      </c>
      <c r="BJ697" s="5">
        <f t="shared" si="2196"/>
        <v>1</v>
      </c>
      <c r="BK697" s="5">
        <f t="shared" si="2197"/>
        <v>1</v>
      </c>
      <c r="BL697" s="4" t="str">
        <f t="shared" si="2198"/>
        <v>Forráshiányos a feladat!</v>
      </c>
      <c r="BM697" s="5">
        <f t="shared" si="2199"/>
        <v>0</v>
      </c>
      <c r="BN697" s="5">
        <f t="shared" si="2200"/>
        <v>1</v>
      </c>
      <c r="BO697" s="5">
        <f t="shared" si="2201"/>
        <v>0</v>
      </c>
      <c r="BP697" s="5">
        <f t="shared" si="2202"/>
        <v>0</v>
      </c>
      <c r="BQ697" s="5">
        <f t="shared" si="2203"/>
        <v>0</v>
      </c>
      <c r="BR697" s="8">
        <f t="shared" si="2204"/>
        <v>0</v>
      </c>
      <c r="BS697" s="5">
        <f t="shared" si="2205"/>
        <v>0</v>
      </c>
      <c r="BT697" s="5">
        <f t="shared" si="2206"/>
        <v>0</v>
      </c>
      <c r="BU697" s="5">
        <f t="shared" si="2207"/>
        <v>1</v>
      </c>
      <c r="BV697" s="5">
        <f t="shared" si="2208"/>
        <v>1</v>
      </c>
      <c r="BW697" s="5">
        <f t="shared" si="2209"/>
        <v>1</v>
      </c>
      <c r="BX697" s="5">
        <f t="shared" si="2210"/>
        <v>1</v>
      </c>
      <c r="BY697" s="5">
        <f t="shared" si="2211"/>
        <v>1</v>
      </c>
      <c r="BZ697" s="5">
        <f t="shared" si="2212"/>
        <v>1</v>
      </c>
      <c r="CA697" s="5">
        <f t="shared" si="2213"/>
        <v>1</v>
      </c>
      <c r="CB697" s="5">
        <f t="shared" si="2214"/>
        <v>1</v>
      </c>
      <c r="CC697" s="5">
        <f t="shared" si="2215"/>
        <v>1</v>
      </c>
      <c r="CD697" s="5" t="str">
        <f t="shared" si="2216"/>
        <v>?</v>
      </c>
      <c r="CE697" s="4" t="str">
        <f t="shared" si="2217"/>
        <v>Kitöltés rendben!</v>
      </c>
      <c r="CF697" s="5">
        <f t="shared" si="2218"/>
        <v>1</v>
      </c>
      <c r="CG697" s="5">
        <f t="shared" si="2219"/>
        <v>0</v>
      </c>
      <c r="CH697" s="5">
        <f t="shared" si="2220"/>
        <v>1</v>
      </c>
    </row>
    <row r="698" spans="1:86" s="2" customFormat="1" ht="30.2" customHeight="1" x14ac:dyDescent="0.25">
      <c r="A698" s="1" t="str">
        <f t="shared" si="2181"/>
        <v>Kitöltés rendben!</v>
      </c>
      <c r="B698" s="200">
        <v>2</v>
      </c>
      <c r="C698" s="199" t="s">
        <v>50</v>
      </c>
      <c r="D698" s="201" t="s">
        <v>900</v>
      </c>
      <c r="E698" s="201" t="s">
        <v>201</v>
      </c>
      <c r="F698" s="202" t="str">
        <f>VLOOKUP($G698,Összesítő!$B:$F,2,FALSE)</f>
        <v>21-32054-1-048-01-10</v>
      </c>
      <c r="G698" s="199" t="s">
        <v>280</v>
      </c>
      <c r="H698" s="202" t="str">
        <f>AY698&amp;"_"&amp;AW698&amp;"_FIV_"&amp;LEFT(Előlap!$B$6,4)</f>
        <v>3185_696_FIV_2026</v>
      </c>
      <c r="I698" s="202" t="str">
        <f>VLOOKUP($G698,Összesítő!$B:$F,5,FALSE)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8" s="202" t="str">
        <f>VLOOKUP($G698,Összesítő!$B:$F,4,FALSE)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8" s="6">
        <f t="shared" si="2060"/>
        <v>1000</v>
      </c>
      <c r="L698" s="200">
        <v>2030</v>
      </c>
      <c r="M698" s="200">
        <v>2030</v>
      </c>
      <c r="N698" s="12">
        <v>0</v>
      </c>
      <c r="O698" s="7">
        <v>1000</v>
      </c>
      <c r="P698" s="7">
        <v>0</v>
      </c>
      <c r="R698" s="7">
        <v>0</v>
      </c>
      <c r="S698" s="7">
        <v>0</v>
      </c>
      <c r="T698" s="7">
        <v>0</v>
      </c>
      <c r="U698" s="7">
        <v>0</v>
      </c>
      <c r="V698" s="7">
        <v>0</v>
      </c>
      <c r="W698" s="7">
        <v>0</v>
      </c>
      <c r="X698" s="7">
        <v>0</v>
      </c>
      <c r="Y698" s="7">
        <v>0</v>
      </c>
      <c r="Z698" s="7">
        <v>0</v>
      </c>
      <c r="AA698" s="7">
        <v>0</v>
      </c>
      <c r="AB698" s="7">
        <v>0</v>
      </c>
      <c r="AC698" s="6">
        <f t="shared" si="2182"/>
        <v>0</v>
      </c>
      <c r="AD698" s="3" t="str">
        <f t="shared" si="2183"/>
        <v>Nem rövidtávú a feladat.</v>
      </c>
      <c r="AF698" s="7">
        <v>0</v>
      </c>
      <c r="AG698" s="7">
        <v>0</v>
      </c>
      <c r="AH698" s="7">
        <v>0</v>
      </c>
      <c r="AI698" s="7">
        <v>0</v>
      </c>
      <c r="AJ698" s="7">
        <v>0</v>
      </c>
      <c r="AK698" s="7">
        <v>0</v>
      </c>
      <c r="AL698" s="7">
        <v>0</v>
      </c>
      <c r="AM698" s="7">
        <v>0</v>
      </c>
      <c r="AN698" s="7">
        <v>0</v>
      </c>
      <c r="AO698" s="7">
        <v>0</v>
      </c>
      <c r="AP698" s="7">
        <v>0</v>
      </c>
      <c r="AQ698" s="6">
        <f t="shared" si="2184"/>
        <v>0</v>
      </c>
      <c r="AR698" s="199" t="s">
        <v>205</v>
      </c>
      <c r="AS698" s="3" t="str">
        <f t="shared" si="2185"/>
        <v>Forráshiányos a feladat!</v>
      </c>
      <c r="AU698" s="201" t="s">
        <v>135</v>
      </c>
      <c r="AV698" s="201" t="s">
        <v>135</v>
      </c>
      <c r="AW698" s="202">
        <f>COUNTA($G$3:G698)</f>
        <v>696</v>
      </c>
      <c r="AY698" s="8">
        <f>VLOOKUP($G698,Összesítő!$B:$F,3,FALSE)</f>
        <v>3185</v>
      </c>
      <c r="AZ698" s="8">
        <f t="shared" si="2186"/>
        <v>0</v>
      </c>
      <c r="BA698" s="5">
        <f t="shared" si="2187"/>
        <v>1</v>
      </c>
      <c r="BB698" s="5" t="str">
        <f t="shared" si="2188"/>
        <v>H</v>
      </c>
      <c r="BC698" s="5">
        <f t="shared" si="2189"/>
        <v>0</v>
      </c>
      <c r="BD698" s="5">
        <f t="shared" si="2190"/>
        <v>0</v>
      </c>
      <c r="BE698" s="5">
        <f t="shared" si="2191"/>
        <v>0</v>
      </c>
      <c r="BF698" s="8" t="str">
        <f t="shared" si="2192"/>
        <v>Nem rövidtávú a feladat.</v>
      </c>
      <c r="BG698" s="5">
        <f t="shared" si="2193"/>
        <v>1</v>
      </c>
      <c r="BH698" s="5">
        <f t="shared" si="2194"/>
        <v>1</v>
      </c>
      <c r="BI698" s="5">
        <f t="shared" si="2195"/>
        <v>1</v>
      </c>
      <c r="BJ698" s="5">
        <f t="shared" si="2196"/>
        <v>1</v>
      </c>
      <c r="BK698" s="5">
        <f t="shared" si="2197"/>
        <v>1</v>
      </c>
      <c r="BL698" s="4" t="str">
        <f t="shared" si="2198"/>
        <v>Forráshiányos a feladat!</v>
      </c>
      <c r="BM698" s="5">
        <f t="shared" si="2199"/>
        <v>0</v>
      </c>
      <c r="BN698" s="5">
        <f t="shared" si="2200"/>
        <v>1</v>
      </c>
      <c r="BO698" s="5">
        <f t="shared" si="2201"/>
        <v>0</v>
      </c>
      <c r="BP698" s="5">
        <f t="shared" si="2202"/>
        <v>0</v>
      </c>
      <c r="BQ698" s="5">
        <f t="shared" si="2203"/>
        <v>0</v>
      </c>
      <c r="BR698" s="8">
        <f t="shared" si="2204"/>
        <v>0</v>
      </c>
      <c r="BS698" s="5">
        <f t="shared" si="2205"/>
        <v>0</v>
      </c>
      <c r="BT698" s="5">
        <f t="shared" si="2206"/>
        <v>0</v>
      </c>
      <c r="BU698" s="5">
        <f t="shared" si="2207"/>
        <v>1</v>
      </c>
      <c r="BV698" s="5">
        <f t="shared" si="2208"/>
        <v>1</v>
      </c>
      <c r="BW698" s="5">
        <f t="shared" si="2209"/>
        <v>1</v>
      </c>
      <c r="BX698" s="5">
        <f t="shared" si="2210"/>
        <v>1</v>
      </c>
      <c r="BY698" s="5">
        <f t="shared" si="2211"/>
        <v>1</v>
      </c>
      <c r="BZ698" s="5">
        <f t="shared" si="2212"/>
        <v>1</v>
      </c>
      <c r="CA698" s="5">
        <f t="shared" si="2213"/>
        <v>1</v>
      </c>
      <c r="CB698" s="5">
        <f t="shared" si="2214"/>
        <v>1</v>
      </c>
      <c r="CC698" s="5">
        <f t="shared" si="2215"/>
        <v>1</v>
      </c>
      <c r="CD698" s="5" t="str">
        <f t="shared" si="2216"/>
        <v>?</v>
      </c>
      <c r="CE698" s="4" t="str">
        <f t="shared" si="2217"/>
        <v>Kitöltés rendben!</v>
      </c>
      <c r="CF698" s="5">
        <f t="shared" si="2218"/>
        <v>1</v>
      </c>
      <c r="CG698" s="5">
        <f t="shared" si="2219"/>
        <v>0</v>
      </c>
      <c r="CH698" s="5">
        <f t="shared" si="2220"/>
        <v>1</v>
      </c>
    </row>
    <row r="699" spans="1:86" s="2" customFormat="1" ht="30.2" customHeight="1" x14ac:dyDescent="0.25">
      <c r="A699" s="1" t="str">
        <f t="shared" si="2181"/>
        <v>Kitöltés rendben!</v>
      </c>
      <c r="B699" s="200">
        <v>2</v>
      </c>
      <c r="C699" s="199" t="s">
        <v>50</v>
      </c>
      <c r="D699" s="201" t="s">
        <v>901</v>
      </c>
      <c r="E699" s="201" t="s">
        <v>201</v>
      </c>
      <c r="F699" s="202" t="str">
        <f>VLOOKUP($G699,Összesítő!$B:$F,2,FALSE)</f>
        <v>21-32054-1-048-01-10</v>
      </c>
      <c r="G699" s="199" t="s">
        <v>280</v>
      </c>
      <c r="H699" s="202" t="str">
        <f>AY699&amp;"_"&amp;AW699&amp;"_FIV_"&amp;LEFT(Előlap!$B$6,4)</f>
        <v>3185_697_FIV_2026</v>
      </c>
      <c r="I699" s="202" t="str">
        <f>VLOOKUP($G699,Összesítő!$B:$F,5,FALSE)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699" s="202" t="str">
        <f>VLOOKUP($G699,Összesítő!$B:$F,4,FALSE)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699" s="6">
        <f t="shared" si="2060"/>
        <v>1000</v>
      </c>
      <c r="L699" s="200">
        <v>2030</v>
      </c>
      <c r="M699" s="200">
        <v>2030</v>
      </c>
      <c r="N699" s="12">
        <v>0</v>
      </c>
      <c r="O699" s="7">
        <v>1000</v>
      </c>
      <c r="P699" s="7">
        <v>0</v>
      </c>
      <c r="R699" s="7">
        <v>0</v>
      </c>
      <c r="S699" s="7">
        <v>0</v>
      </c>
      <c r="T699" s="7">
        <v>0</v>
      </c>
      <c r="U699" s="7">
        <v>0</v>
      </c>
      <c r="V699" s="7">
        <v>0</v>
      </c>
      <c r="W699" s="7">
        <v>0</v>
      </c>
      <c r="X699" s="7">
        <v>0</v>
      </c>
      <c r="Y699" s="7">
        <v>0</v>
      </c>
      <c r="Z699" s="7">
        <v>0</v>
      </c>
      <c r="AA699" s="7">
        <v>0</v>
      </c>
      <c r="AB699" s="7">
        <v>0</v>
      </c>
      <c r="AC699" s="6">
        <f t="shared" si="2182"/>
        <v>0</v>
      </c>
      <c r="AD699" s="3" t="str">
        <f t="shared" si="2183"/>
        <v>Nem rövidtávú a feladat.</v>
      </c>
      <c r="AF699" s="7">
        <v>0</v>
      </c>
      <c r="AG699" s="7">
        <v>0</v>
      </c>
      <c r="AH699" s="7">
        <v>0</v>
      </c>
      <c r="AI699" s="7">
        <v>0</v>
      </c>
      <c r="AJ699" s="7">
        <v>0</v>
      </c>
      <c r="AK699" s="7">
        <v>0</v>
      </c>
      <c r="AL699" s="7">
        <v>0</v>
      </c>
      <c r="AM699" s="7">
        <v>0</v>
      </c>
      <c r="AN699" s="7">
        <v>0</v>
      </c>
      <c r="AO699" s="7">
        <v>0</v>
      </c>
      <c r="AP699" s="7">
        <v>0</v>
      </c>
      <c r="AQ699" s="6">
        <f t="shared" si="2184"/>
        <v>0</v>
      </c>
      <c r="AR699" s="199" t="s">
        <v>205</v>
      </c>
      <c r="AS699" s="3" t="str">
        <f t="shared" si="2185"/>
        <v>Forráshiányos a feladat!</v>
      </c>
      <c r="AU699" s="201" t="s">
        <v>135</v>
      </c>
      <c r="AV699" s="201" t="s">
        <v>135</v>
      </c>
      <c r="AW699" s="202">
        <f>COUNTA($G$3:G699)</f>
        <v>697</v>
      </c>
      <c r="AY699" s="8">
        <f>VLOOKUP($G699,Összesítő!$B:$F,3,FALSE)</f>
        <v>3185</v>
      </c>
      <c r="AZ699" s="8">
        <f t="shared" si="2186"/>
        <v>0</v>
      </c>
      <c r="BA699" s="5">
        <f t="shared" si="2187"/>
        <v>1</v>
      </c>
      <c r="BB699" s="5" t="str">
        <f t="shared" si="2188"/>
        <v>H</v>
      </c>
      <c r="BC699" s="5">
        <f t="shared" si="2189"/>
        <v>0</v>
      </c>
      <c r="BD699" s="5">
        <f t="shared" si="2190"/>
        <v>0</v>
      </c>
      <c r="BE699" s="5">
        <f t="shared" si="2191"/>
        <v>0</v>
      </c>
      <c r="BF699" s="8" t="str">
        <f t="shared" si="2192"/>
        <v>Nem rövidtávú a feladat.</v>
      </c>
      <c r="BG699" s="5">
        <f t="shared" si="2193"/>
        <v>1</v>
      </c>
      <c r="BH699" s="5">
        <f t="shared" si="2194"/>
        <v>1</v>
      </c>
      <c r="BI699" s="5">
        <f t="shared" si="2195"/>
        <v>1</v>
      </c>
      <c r="BJ699" s="5">
        <f t="shared" si="2196"/>
        <v>1</v>
      </c>
      <c r="BK699" s="5">
        <f t="shared" si="2197"/>
        <v>1</v>
      </c>
      <c r="BL699" s="4" t="str">
        <f t="shared" si="2198"/>
        <v>Forráshiányos a feladat!</v>
      </c>
      <c r="BM699" s="5">
        <f t="shared" si="2199"/>
        <v>0</v>
      </c>
      <c r="BN699" s="5">
        <f t="shared" si="2200"/>
        <v>1</v>
      </c>
      <c r="BO699" s="5">
        <f t="shared" si="2201"/>
        <v>0</v>
      </c>
      <c r="BP699" s="5">
        <f t="shared" si="2202"/>
        <v>0</v>
      </c>
      <c r="BQ699" s="5">
        <f t="shared" si="2203"/>
        <v>0</v>
      </c>
      <c r="BR699" s="8">
        <f t="shared" si="2204"/>
        <v>0</v>
      </c>
      <c r="BS699" s="5">
        <f t="shared" si="2205"/>
        <v>0</v>
      </c>
      <c r="BT699" s="5">
        <f t="shared" si="2206"/>
        <v>0</v>
      </c>
      <c r="BU699" s="5">
        <f t="shared" si="2207"/>
        <v>1</v>
      </c>
      <c r="BV699" s="5">
        <f t="shared" si="2208"/>
        <v>1</v>
      </c>
      <c r="BW699" s="5">
        <f t="shared" si="2209"/>
        <v>1</v>
      </c>
      <c r="BX699" s="5">
        <f t="shared" si="2210"/>
        <v>1</v>
      </c>
      <c r="BY699" s="5">
        <f t="shared" si="2211"/>
        <v>1</v>
      </c>
      <c r="BZ699" s="5">
        <f t="shared" si="2212"/>
        <v>1</v>
      </c>
      <c r="CA699" s="5">
        <f t="shared" si="2213"/>
        <v>1</v>
      </c>
      <c r="CB699" s="5">
        <f t="shared" si="2214"/>
        <v>1</v>
      </c>
      <c r="CC699" s="5">
        <f t="shared" si="2215"/>
        <v>1</v>
      </c>
      <c r="CD699" s="5" t="str">
        <f t="shared" si="2216"/>
        <v>?</v>
      </c>
      <c r="CE699" s="4" t="str">
        <f t="shared" si="2217"/>
        <v>Kitöltés rendben!</v>
      </c>
      <c r="CF699" s="5">
        <f t="shared" si="2218"/>
        <v>1</v>
      </c>
      <c r="CG699" s="5">
        <f t="shared" si="2219"/>
        <v>0</v>
      </c>
      <c r="CH699" s="5">
        <f t="shared" si="2220"/>
        <v>1</v>
      </c>
    </row>
    <row r="700" spans="1:86" s="2" customFormat="1" ht="30.2" customHeight="1" x14ac:dyDescent="0.25">
      <c r="A700" s="1" t="str">
        <f t="shared" si="2181"/>
        <v>Kitöltés rendben!</v>
      </c>
      <c r="B700" s="200">
        <v>2</v>
      </c>
      <c r="C700" s="199" t="s">
        <v>50</v>
      </c>
      <c r="D700" s="201" t="s">
        <v>902</v>
      </c>
      <c r="E700" s="201" t="s">
        <v>201</v>
      </c>
      <c r="F700" s="202" t="str">
        <f>VLOOKUP($G700,Összesítő!$B:$F,2,FALSE)</f>
        <v>21-32054-1-048-01-10</v>
      </c>
      <c r="G700" s="199" t="s">
        <v>280</v>
      </c>
      <c r="H700" s="202" t="str">
        <f>AY700&amp;"_"&amp;AW700&amp;"_FIV_"&amp;LEFT(Előlap!$B$6,4)</f>
        <v>3185_698_FIV_2026</v>
      </c>
      <c r="I700" s="202" t="str">
        <f>VLOOKUP($G700,Összesítő!$B:$F,5,FALSE)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0" s="202" t="str">
        <f>VLOOKUP($G700,Összesítő!$B:$F,4,FALSE)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0" s="6">
        <f t="shared" si="2060"/>
        <v>1000</v>
      </c>
      <c r="L700" s="200">
        <v>2030</v>
      </c>
      <c r="M700" s="200">
        <v>2030</v>
      </c>
      <c r="N700" s="12">
        <v>0</v>
      </c>
      <c r="O700" s="7">
        <v>1000</v>
      </c>
      <c r="P700" s="7">
        <v>0</v>
      </c>
      <c r="R700" s="7">
        <v>0</v>
      </c>
      <c r="S700" s="7">
        <v>0</v>
      </c>
      <c r="T700" s="7">
        <v>0</v>
      </c>
      <c r="U700" s="7">
        <v>0</v>
      </c>
      <c r="V700" s="7">
        <v>0</v>
      </c>
      <c r="W700" s="7">
        <v>0</v>
      </c>
      <c r="X700" s="7">
        <v>0</v>
      </c>
      <c r="Y700" s="7">
        <v>0</v>
      </c>
      <c r="Z700" s="7">
        <v>0</v>
      </c>
      <c r="AA700" s="7">
        <v>0</v>
      </c>
      <c r="AB700" s="7">
        <v>0</v>
      </c>
      <c r="AC700" s="6">
        <f t="shared" si="2182"/>
        <v>0</v>
      </c>
      <c r="AD700" s="3" t="str">
        <f t="shared" si="2183"/>
        <v>Nem rövidtávú a feladat.</v>
      </c>
      <c r="AF700" s="7">
        <v>0</v>
      </c>
      <c r="AG700" s="7">
        <v>0</v>
      </c>
      <c r="AH700" s="7">
        <v>0</v>
      </c>
      <c r="AI700" s="7">
        <v>0</v>
      </c>
      <c r="AJ700" s="7">
        <v>0</v>
      </c>
      <c r="AK700" s="7">
        <v>0</v>
      </c>
      <c r="AL700" s="7">
        <v>0</v>
      </c>
      <c r="AM700" s="7">
        <v>0</v>
      </c>
      <c r="AN700" s="7">
        <v>0</v>
      </c>
      <c r="AO700" s="7">
        <v>0</v>
      </c>
      <c r="AP700" s="7">
        <v>0</v>
      </c>
      <c r="AQ700" s="6">
        <f t="shared" si="2184"/>
        <v>0</v>
      </c>
      <c r="AR700" s="199" t="s">
        <v>205</v>
      </c>
      <c r="AS700" s="3" t="str">
        <f t="shared" si="2185"/>
        <v>Forráshiányos a feladat!</v>
      </c>
      <c r="AU700" s="201" t="s">
        <v>135</v>
      </c>
      <c r="AV700" s="201" t="s">
        <v>135</v>
      </c>
      <c r="AW700" s="202">
        <f>COUNTA($G$3:G700)</f>
        <v>698</v>
      </c>
      <c r="AY700" s="8">
        <f>VLOOKUP($G700,Összesítő!$B:$F,3,FALSE)</f>
        <v>3185</v>
      </c>
      <c r="AZ700" s="8">
        <f t="shared" si="2186"/>
        <v>0</v>
      </c>
      <c r="BA700" s="5">
        <f t="shared" si="2187"/>
        <v>1</v>
      </c>
      <c r="BB700" s="5" t="str">
        <f t="shared" si="2188"/>
        <v>H</v>
      </c>
      <c r="BC700" s="5">
        <f t="shared" si="2189"/>
        <v>0</v>
      </c>
      <c r="BD700" s="5">
        <f t="shared" si="2190"/>
        <v>0</v>
      </c>
      <c r="BE700" s="5">
        <f t="shared" si="2191"/>
        <v>0</v>
      </c>
      <c r="BF700" s="8" t="str">
        <f t="shared" si="2192"/>
        <v>Nem rövidtávú a feladat.</v>
      </c>
      <c r="BG700" s="5">
        <f t="shared" si="2193"/>
        <v>1</v>
      </c>
      <c r="BH700" s="5">
        <f t="shared" si="2194"/>
        <v>1</v>
      </c>
      <c r="BI700" s="5">
        <f t="shared" si="2195"/>
        <v>1</v>
      </c>
      <c r="BJ700" s="5">
        <f t="shared" si="2196"/>
        <v>1</v>
      </c>
      <c r="BK700" s="5">
        <f t="shared" si="2197"/>
        <v>1</v>
      </c>
      <c r="BL700" s="4" t="str">
        <f t="shared" si="2198"/>
        <v>Forráshiányos a feladat!</v>
      </c>
      <c r="BM700" s="5">
        <f t="shared" si="2199"/>
        <v>0</v>
      </c>
      <c r="BN700" s="5">
        <f t="shared" si="2200"/>
        <v>1</v>
      </c>
      <c r="BO700" s="5">
        <f t="shared" si="2201"/>
        <v>0</v>
      </c>
      <c r="BP700" s="5">
        <f t="shared" si="2202"/>
        <v>0</v>
      </c>
      <c r="BQ700" s="5">
        <f t="shared" si="2203"/>
        <v>0</v>
      </c>
      <c r="BR700" s="8">
        <f t="shared" si="2204"/>
        <v>0</v>
      </c>
      <c r="BS700" s="5">
        <f t="shared" si="2205"/>
        <v>0</v>
      </c>
      <c r="BT700" s="5">
        <f t="shared" si="2206"/>
        <v>0</v>
      </c>
      <c r="BU700" s="5">
        <f t="shared" si="2207"/>
        <v>1</v>
      </c>
      <c r="BV700" s="5">
        <f t="shared" si="2208"/>
        <v>1</v>
      </c>
      <c r="BW700" s="5">
        <f t="shared" si="2209"/>
        <v>1</v>
      </c>
      <c r="BX700" s="5">
        <f t="shared" si="2210"/>
        <v>1</v>
      </c>
      <c r="BY700" s="5">
        <f t="shared" si="2211"/>
        <v>1</v>
      </c>
      <c r="BZ700" s="5">
        <f t="shared" si="2212"/>
        <v>1</v>
      </c>
      <c r="CA700" s="5">
        <f t="shared" si="2213"/>
        <v>1</v>
      </c>
      <c r="CB700" s="5">
        <f t="shared" si="2214"/>
        <v>1</v>
      </c>
      <c r="CC700" s="5">
        <f t="shared" si="2215"/>
        <v>1</v>
      </c>
      <c r="CD700" s="5" t="str">
        <f t="shared" si="2216"/>
        <v>?</v>
      </c>
      <c r="CE700" s="4" t="str">
        <f t="shared" si="2217"/>
        <v>Kitöltés rendben!</v>
      </c>
      <c r="CF700" s="5">
        <f t="shared" si="2218"/>
        <v>1</v>
      </c>
      <c r="CG700" s="5">
        <f t="shared" si="2219"/>
        <v>0</v>
      </c>
      <c r="CH700" s="5">
        <f t="shared" si="2220"/>
        <v>1</v>
      </c>
    </row>
    <row r="701" spans="1:86" s="2" customFormat="1" ht="30.2" customHeight="1" x14ac:dyDescent="0.25">
      <c r="A701" s="1" t="str">
        <f t="shared" si="2181"/>
        <v>Kitöltés rendben!</v>
      </c>
      <c r="B701" s="200">
        <v>2</v>
      </c>
      <c r="C701" s="199" t="s">
        <v>50</v>
      </c>
      <c r="D701" s="201" t="s">
        <v>903</v>
      </c>
      <c r="E701" s="201" t="s">
        <v>201</v>
      </c>
      <c r="F701" s="202" t="str">
        <f>VLOOKUP($G701,Összesítő!$B:$F,2,FALSE)</f>
        <v>21-32054-1-048-01-10</v>
      </c>
      <c r="G701" s="199" t="s">
        <v>280</v>
      </c>
      <c r="H701" s="202" t="str">
        <f>AY701&amp;"_"&amp;AW701&amp;"_FIV_"&amp;LEFT(Előlap!$B$6,4)</f>
        <v>3185_699_FIV_2026</v>
      </c>
      <c r="I701" s="202" t="str">
        <f>VLOOKUP($G701,Összesítő!$B:$F,5,FALSE)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1" s="202" t="str">
        <f>VLOOKUP($G701,Összesítő!$B:$F,4,FALSE)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1" s="6">
        <f t="shared" si="2060"/>
        <v>1000</v>
      </c>
      <c r="L701" s="200">
        <v>2030</v>
      </c>
      <c r="M701" s="200">
        <v>2030</v>
      </c>
      <c r="N701" s="12">
        <v>0</v>
      </c>
      <c r="O701" s="7">
        <v>1000</v>
      </c>
      <c r="P701" s="7">
        <v>0</v>
      </c>
      <c r="R701" s="7">
        <v>0</v>
      </c>
      <c r="S701" s="7">
        <v>0</v>
      </c>
      <c r="T701" s="7">
        <v>0</v>
      </c>
      <c r="U701" s="7">
        <v>0</v>
      </c>
      <c r="V701" s="7">
        <v>0</v>
      </c>
      <c r="W701" s="7">
        <v>0</v>
      </c>
      <c r="X701" s="7">
        <v>0</v>
      </c>
      <c r="Y701" s="7">
        <v>0</v>
      </c>
      <c r="Z701" s="7">
        <v>0</v>
      </c>
      <c r="AA701" s="7">
        <v>0</v>
      </c>
      <c r="AB701" s="7">
        <v>0</v>
      </c>
      <c r="AC701" s="6">
        <f t="shared" si="2182"/>
        <v>0</v>
      </c>
      <c r="AD701" s="3" t="str">
        <f t="shared" si="2183"/>
        <v>Nem rövidtávú a feladat.</v>
      </c>
      <c r="AF701" s="7">
        <v>0</v>
      </c>
      <c r="AG701" s="7">
        <v>0</v>
      </c>
      <c r="AH701" s="7">
        <v>0</v>
      </c>
      <c r="AI701" s="7">
        <v>0</v>
      </c>
      <c r="AJ701" s="7">
        <v>0</v>
      </c>
      <c r="AK701" s="7">
        <v>0</v>
      </c>
      <c r="AL701" s="7">
        <v>0</v>
      </c>
      <c r="AM701" s="7">
        <v>0</v>
      </c>
      <c r="AN701" s="7">
        <v>0</v>
      </c>
      <c r="AO701" s="7">
        <v>0</v>
      </c>
      <c r="AP701" s="7">
        <v>0</v>
      </c>
      <c r="AQ701" s="6">
        <f t="shared" si="2184"/>
        <v>0</v>
      </c>
      <c r="AR701" s="199" t="s">
        <v>205</v>
      </c>
      <c r="AS701" s="3" t="str">
        <f t="shared" si="2185"/>
        <v>Forráshiányos a feladat!</v>
      </c>
      <c r="AU701" s="201" t="s">
        <v>135</v>
      </c>
      <c r="AV701" s="201" t="s">
        <v>135</v>
      </c>
      <c r="AW701" s="202">
        <f>COUNTA($G$3:G701)</f>
        <v>699</v>
      </c>
      <c r="AY701" s="8">
        <f>VLOOKUP($G701,Összesítő!$B:$F,3,FALSE)</f>
        <v>3185</v>
      </c>
      <c r="AZ701" s="8">
        <f t="shared" si="2186"/>
        <v>0</v>
      </c>
      <c r="BA701" s="5">
        <f t="shared" si="2187"/>
        <v>1</v>
      </c>
      <c r="BB701" s="5" t="str">
        <f t="shared" si="2188"/>
        <v>H</v>
      </c>
      <c r="BC701" s="5">
        <f t="shared" si="2189"/>
        <v>0</v>
      </c>
      <c r="BD701" s="5">
        <f t="shared" si="2190"/>
        <v>0</v>
      </c>
      <c r="BE701" s="5">
        <f t="shared" si="2191"/>
        <v>0</v>
      </c>
      <c r="BF701" s="8" t="str">
        <f t="shared" si="2192"/>
        <v>Nem rövidtávú a feladat.</v>
      </c>
      <c r="BG701" s="5">
        <f t="shared" si="2193"/>
        <v>1</v>
      </c>
      <c r="BH701" s="5">
        <f t="shared" si="2194"/>
        <v>1</v>
      </c>
      <c r="BI701" s="5">
        <f t="shared" si="2195"/>
        <v>1</v>
      </c>
      <c r="BJ701" s="5">
        <f t="shared" si="2196"/>
        <v>1</v>
      </c>
      <c r="BK701" s="5">
        <f t="shared" si="2197"/>
        <v>1</v>
      </c>
      <c r="BL701" s="4" t="str">
        <f t="shared" si="2198"/>
        <v>Forráshiányos a feladat!</v>
      </c>
      <c r="BM701" s="5">
        <f t="shared" si="2199"/>
        <v>0</v>
      </c>
      <c r="BN701" s="5">
        <f t="shared" si="2200"/>
        <v>1</v>
      </c>
      <c r="BO701" s="5">
        <f t="shared" si="2201"/>
        <v>0</v>
      </c>
      <c r="BP701" s="5">
        <f t="shared" si="2202"/>
        <v>0</v>
      </c>
      <c r="BQ701" s="5">
        <f t="shared" si="2203"/>
        <v>0</v>
      </c>
      <c r="BR701" s="8">
        <f t="shared" si="2204"/>
        <v>0</v>
      </c>
      <c r="BS701" s="5">
        <f t="shared" si="2205"/>
        <v>0</v>
      </c>
      <c r="BT701" s="5">
        <f t="shared" si="2206"/>
        <v>0</v>
      </c>
      <c r="BU701" s="5">
        <f t="shared" si="2207"/>
        <v>1</v>
      </c>
      <c r="BV701" s="5">
        <f t="shared" si="2208"/>
        <v>1</v>
      </c>
      <c r="BW701" s="5">
        <f t="shared" si="2209"/>
        <v>1</v>
      </c>
      <c r="BX701" s="5">
        <f t="shared" si="2210"/>
        <v>1</v>
      </c>
      <c r="BY701" s="5">
        <f t="shared" si="2211"/>
        <v>1</v>
      </c>
      <c r="BZ701" s="5">
        <f t="shared" si="2212"/>
        <v>1</v>
      </c>
      <c r="CA701" s="5">
        <f t="shared" si="2213"/>
        <v>1</v>
      </c>
      <c r="CB701" s="5">
        <f t="shared" si="2214"/>
        <v>1</v>
      </c>
      <c r="CC701" s="5">
        <f t="shared" si="2215"/>
        <v>1</v>
      </c>
      <c r="CD701" s="5" t="str">
        <f t="shared" si="2216"/>
        <v>?</v>
      </c>
      <c r="CE701" s="4" t="str">
        <f t="shared" si="2217"/>
        <v>Kitöltés rendben!</v>
      </c>
      <c r="CF701" s="5">
        <f t="shared" si="2218"/>
        <v>1</v>
      </c>
      <c r="CG701" s="5">
        <f t="shared" si="2219"/>
        <v>0</v>
      </c>
      <c r="CH701" s="5">
        <f t="shared" si="2220"/>
        <v>1</v>
      </c>
    </row>
    <row r="702" spans="1:86" s="2" customFormat="1" ht="30.2" customHeight="1" x14ac:dyDescent="0.25">
      <c r="A702" s="1" t="str">
        <f t="shared" si="2181"/>
        <v>Kitöltés rendben!</v>
      </c>
      <c r="B702" s="200">
        <v>2</v>
      </c>
      <c r="C702" s="199" t="s">
        <v>50</v>
      </c>
      <c r="D702" s="201" t="s">
        <v>904</v>
      </c>
      <c r="E702" s="201" t="s">
        <v>201</v>
      </c>
      <c r="F702" s="202" t="str">
        <f>VLOOKUP($G702,Összesítő!$B:$F,2,FALSE)</f>
        <v>21-32054-1-048-01-10</v>
      </c>
      <c r="G702" s="199" t="s">
        <v>280</v>
      </c>
      <c r="H702" s="202" t="str">
        <f>AY702&amp;"_"&amp;AW702&amp;"_FIV_"&amp;LEFT(Előlap!$B$6,4)</f>
        <v>3185_700_FIV_2026</v>
      </c>
      <c r="I702" s="202" t="str">
        <f>VLOOKUP($G702,Összesítő!$B:$F,5,FALSE)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2" s="202" t="str">
        <f>VLOOKUP($G702,Összesítő!$B:$F,4,FALSE)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2" s="6">
        <f t="shared" si="2060"/>
        <v>1800</v>
      </c>
      <c r="L702" s="200">
        <v>2030</v>
      </c>
      <c r="M702" s="200">
        <v>2030</v>
      </c>
      <c r="N702" s="12">
        <v>0</v>
      </c>
      <c r="O702" s="7">
        <v>1800</v>
      </c>
      <c r="P702" s="7">
        <v>0</v>
      </c>
      <c r="R702" s="7">
        <v>0</v>
      </c>
      <c r="S702" s="7">
        <v>0</v>
      </c>
      <c r="T702" s="7">
        <v>0</v>
      </c>
      <c r="U702" s="7">
        <v>0</v>
      </c>
      <c r="V702" s="7">
        <v>0</v>
      </c>
      <c r="W702" s="7">
        <v>0</v>
      </c>
      <c r="X702" s="7">
        <v>0</v>
      </c>
      <c r="Y702" s="7">
        <v>0</v>
      </c>
      <c r="Z702" s="7">
        <v>0</v>
      </c>
      <c r="AA702" s="7">
        <v>0</v>
      </c>
      <c r="AB702" s="7">
        <v>0</v>
      </c>
      <c r="AC702" s="6">
        <f t="shared" si="2182"/>
        <v>0</v>
      </c>
      <c r="AD702" s="3" t="str">
        <f t="shared" si="2183"/>
        <v>Nem rövidtávú a feladat.</v>
      </c>
      <c r="AF702" s="7">
        <v>0</v>
      </c>
      <c r="AG702" s="7">
        <v>0</v>
      </c>
      <c r="AH702" s="7">
        <v>0</v>
      </c>
      <c r="AI702" s="7">
        <v>0</v>
      </c>
      <c r="AJ702" s="7">
        <v>0</v>
      </c>
      <c r="AK702" s="7">
        <v>0</v>
      </c>
      <c r="AL702" s="7">
        <v>0</v>
      </c>
      <c r="AM702" s="7">
        <v>0</v>
      </c>
      <c r="AN702" s="7">
        <v>0</v>
      </c>
      <c r="AO702" s="7">
        <v>0</v>
      </c>
      <c r="AP702" s="7">
        <v>0</v>
      </c>
      <c r="AQ702" s="6">
        <f t="shared" si="2184"/>
        <v>0</v>
      </c>
      <c r="AR702" s="199" t="s">
        <v>205</v>
      </c>
      <c r="AS702" s="3" t="str">
        <f t="shared" si="2185"/>
        <v>Forráshiányos a feladat!</v>
      </c>
      <c r="AU702" s="201" t="s">
        <v>135</v>
      </c>
      <c r="AV702" s="201" t="s">
        <v>135</v>
      </c>
      <c r="AW702" s="202">
        <f>COUNTA($G$3:G702)</f>
        <v>700</v>
      </c>
      <c r="AY702" s="8">
        <f>VLOOKUP($G702,Összesítő!$B:$F,3,FALSE)</f>
        <v>3185</v>
      </c>
      <c r="AZ702" s="8">
        <f t="shared" si="2186"/>
        <v>0</v>
      </c>
      <c r="BA702" s="5">
        <f t="shared" si="2187"/>
        <v>1</v>
      </c>
      <c r="BB702" s="5" t="str">
        <f t="shared" si="2188"/>
        <v>H</v>
      </c>
      <c r="BC702" s="5">
        <f t="shared" si="2189"/>
        <v>0</v>
      </c>
      <c r="BD702" s="5">
        <f t="shared" si="2190"/>
        <v>0</v>
      </c>
      <c r="BE702" s="5">
        <f t="shared" si="2191"/>
        <v>0</v>
      </c>
      <c r="BF702" s="8" t="str">
        <f t="shared" si="2192"/>
        <v>Nem rövidtávú a feladat.</v>
      </c>
      <c r="BG702" s="5">
        <f t="shared" si="2193"/>
        <v>1</v>
      </c>
      <c r="BH702" s="5">
        <f t="shared" si="2194"/>
        <v>1</v>
      </c>
      <c r="BI702" s="5">
        <f t="shared" si="2195"/>
        <v>1</v>
      </c>
      <c r="BJ702" s="5">
        <f t="shared" si="2196"/>
        <v>1</v>
      </c>
      <c r="BK702" s="5">
        <f t="shared" si="2197"/>
        <v>1</v>
      </c>
      <c r="BL702" s="4" t="str">
        <f t="shared" si="2198"/>
        <v>Forráshiányos a feladat!</v>
      </c>
      <c r="BM702" s="5">
        <f t="shared" si="2199"/>
        <v>0</v>
      </c>
      <c r="BN702" s="5">
        <f t="shared" si="2200"/>
        <v>1</v>
      </c>
      <c r="BO702" s="5">
        <f t="shared" si="2201"/>
        <v>0</v>
      </c>
      <c r="BP702" s="5">
        <f t="shared" si="2202"/>
        <v>0</v>
      </c>
      <c r="BQ702" s="5">
        <f t="shared" si="2203"/>
        <v>0</v>
      </c>
      <c r="BR702" s="8">
        <f t="shared" si="2204"/>
        <v>0</v>
      </c>
      <c r="BS702" s="5">
        <f t="shared" si="2205"/>
        <v>0</v>
      </c>
      <c r="BT702" s="5">
        <f t="shared" si="2206"/>
        <v>0</v>
      </c>
      <c r="BU702" s="5">
        <f t="shared" si="2207"/>
        <v>1</v>
      </c>
      <c r="BV702" s="5">
        <f t="shared" si="2208"/>
        <v>1</v>
      </c>
      <c r="BW702" s="5">
        <f t="shared" si="2209"/>
        <v>1</v>
      </c>
      <c r="BX702" s="5">
        <f t="shared" si="2210"/>
        <v>1</v>
      </c>
      <c r="BY702" s="5">
        <f t="shared" si="2211"/>
        <v>1</v>
      </c>
      <c r="BZ702" s="5">
        <f t="shared" si="2212"/>
        <v>1</v>
      </c>
      <c r="CA702" s="5">
        <f t="shared" si="2213"/>
        <v>1</v>
      </c>
      <c r="CB702" s="5">
        <f t="shared" si="2214"/>
        <v>1</v>
      </c>
      <c r="CC702" s="5">
        <f t="shared" si="2215"/>
        <v>1</v>
      </c>
      <c r="CD702" s="5" t="str">
        <f t="shared" si="2216"/>
        <v>?</v>
      </c>
      <c r="CE702" s="4" t="str">
        <f t="shared" si="2217"/>
        <v>Kitöltés rendben!</v>
      </c>
      <c r="CF702" s="5">
        <f t="shared" si="2218"/>
        <v>1</v>
      </c>
      <c r="CG702" s="5">
        <f t="shared" si="2219"/>
        <v>0</v>
      </c>
      <c r="CH702" s="5">
        <f t="shared" si="2220"/>
        <v>1</v>
      </c>
    </row>
    <row r="703" spans="1:86" s="2" customFormat="1" ht="30.2" customHeight="1" x14ac:dyDescent="0.25">
      <c r="A703" s="1" t="str">
        <f t="shared" si="2181"/>
        <v>Kitöltés rendben!</v>
      </c>
      <c r="B703" s="200">
        <v>2</v>
      </c>
      <c r="C703" s="199" t="s">
        <v>50</v>
      </c>
      <c r="D703" s="201" t="s">
        <v>905</v>
      </c>
      <c r="E703" s="201" t="s">
        <v>201</v>
      </c>
      <c r="F703" s="202" t="str">
        <f>VLOOKUP($G703,Összesítő!$B:$F,2,FALSE)</f>
        <v>21-32054-1-048-01-10</v>
      </c>
      <c r="G703" s="199" t="s">
        <v>280</v>
      </c>
      <c r="H703" s="202" t="str">
        <f>AY703&amp;"_"&amp;AW703&amp;"_FIV_"&amp;LEFT(Előlap!$B$6,4)</f>
        <v>3185_701_FIV_2026</v>
      </c>
      <c r="I703" s="202" t="str">
        <f>VLOOKUP($G703,Összesítő!$B:$F,5,FALSE)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3" s="202" t="str">
        <f>VLOOKUP($G703,Összesítő!$B:$F,4,FALSE)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3" s="6">
        <f t="shared" si="2060"/>
        <v>1800</v>
      </c>
      <c r="L703" s="200">
        <v>2030</v>
      </c>
      <c r="M703" s="200">
        <v>2030</v>
      </c>
      <c r="N703" s="12">
        <v>0</v>
      </c>
      <c r="O703" s="7">
        <v>1800</v>
      </c>
      <c r="P703" s="7">
        <v>0</v>
      </c>
      <c r="R703" s="7">
        <v>0</v>
      </c>
      <c r="S703" s="7">
        <v>0</v>
      </c>
      <c r="T703" s="7">
        <v>0</v>
      </c>
      <c r="U703" s="7">
        <v>0</v>
      </c>
      <c r="V703" s="7">
        <v>0</v>
      </c>
      <c r="W703" s="7">
        <v>0</v>
      </c>
      <c r="X703" s="7">
        <v>0</v>
      </c>
      <c r="Y703" s="7">
        <v>0</v>
      </c>
      <c r="Z703" s="7">
        <v>0</v>
      </c>
      <c r="AA703" s="7">
        <v>0</v>
      </c>
      <c r="AB703" s="7">
        <v>0</v>
      </c>
      <c r="AC703" s="6">
        <f t="shared" si="2182"/>
        <v>0</v>
      </c>
      <c r="AD703" s="3" t="str">
        <f t="shared" si="2183"/>
        <v>Nem rövidtávú a feladat.</v>
      </c>
      <c r="AF703" s="7">
        <v>0</v>
      </c>
      <c r="AG703" s="7">
        <v>0</v>
      </c>
      <c r="AH703" s="7">
        <v>0</v>
      </c>
      <c r="AI703" s="7">
        <v>0</v>
      </c>
      <c r="AJ703" s="7">
        <v>0</v>
      </c>
      <c r="AK703" s="7">
        <v>0</v>
      </c>
      <c r="AL703" s="7">
        <v>0</v>
      </c>
      <c r="AM703" s="7">
        <v>0</v>
      </c>
      <c r="AN703" s="7">
        <v>0</v>
      </c>
      <c r="AO703" s="7">
        <v>0</v>
      </c>
      <c r="AP703" s="7">
        <v>0</v>
      </c>
      <c r="AQ703" s="6">
        <f t="shared" si="2184"/>
        <v>0</v>
      </c>
      <c r="AR703" s="199" t="s">
        <v>205</v>
      </c>
      <c r="AS703" s="3" t="str">
        <f t="shared" si="2185"/>
        <v>Forráshiányos a feladat!</v>
      </c>
      <c r="AU703" s="201" t="s">
        <v>135</v>
      </c>
      <c r="AV703" s="201" t="s">
        <v>135</v>
      </c>
      <c r="AW703" s="202">
        <f>COUNTA($G$3:G703)</f>
        <v>701</v>
      </c>
      <c r="AY703" s="8">
        <f>VLOOKUP($G703,Összesítő!$B:$F,3,FALSE)</f>
        <v>3185</v>
      </c>
      <c r="AZ703" s="8">
        <f t="shared" si="2186"/>
        <v>0</v>
      </c>
      <c r="BA703" s="5">
        <f t="shared" si="2187"/>
        <v>1</v>
      </c>
      <c r="BB703" s="5" t="str">
        <f t="shared" si="2188"/>
        <v>H</v>
      </c>
      <c r="BC703" s="5">
        <f t="shared" si="2189"/>
        <v>0</v>
      </c>
      <c r="BD703" s="5">
        <f t="shared" si="2190"/>
        <v>0</v>
      </c>
      <c r="BE703" s="5">
        <f t="shared" si="2191"/>
        <v>0</v>
      </c>
      <c r="BF703" s="8" t="str">
        <f t="shared" si="2192"/>
        <v>Nem rövidtávú a feladat.</v>
      </c>
      <c r="BG703" s="5">
        <f t="shared" si="2193"/>
        <v>1</v>
      </c>
      <c r="BH703" s="5">
        <f t="shared" si="2194"/>
        <v>1</v>
      </c>
      <c r="BI703" s="5">
        <f t="shared" si="2195"/>
        <v>1</v>
      </c>
      <c r="BJ703" s="5">
        <f t="shared" si="2196"/>
        <v>1</v>
      </c>
      <c r="BK703" s="5">
        <f t="shared" si="2197"/>
        <v>1</v>
      </c>
      <c r="BL703" s="4" t="str">
        <f t="shared" si="2198"/>
        <v>Forráshiányos a feladat!</v>
      </c>
      <c r="BM703" s="5">
        <f t="shared" si="2199"/>
        <v>0</v>
      </c>
      <c r="BN703" s="5">
        <f t="shared" si="2200"/>
        <v>1</v>
      </c>
      <c r="BO703" s="5">
        <f t="shared" si="2201"/>
        <v>0</v>
      </c>
      <c r="BP703" s="5">
        <f t="shared" si="2202"/>
        <v>0</v>
      </c>
      <c r="BQ703" s="5">
        <f t="shared" si="2203"/>
        <v>0</v>
      </c>
      <c r="BR703" s="8">
        <f t="shared" si="2204"/>
        <v>0</v>
      </c>
      <c r="BS703" s="5">
        <f t="shared" si="2205"/>
        <v>0</v>
      </c>
      <c r="BT703" s="5">
        <f t="shared" si="2206"/>
        <v>0</v>
      </c>
      <c r="BU703" s="5">
        <f t="shared" si="2207"/>
        <v>1</v>
      </c>
      <c r="BV703" s="5">
        <f t="shared" si="2208"/>
        <v>1</v>
      </c>
      <c r="BW703" s="5">
        <f t="shared" si="2209"/>
        <v>1</v>
      </c>
      <c r="BX703" s="5">
        <f t="shared" si="2210"/>
        <v>1</v>
      </c>
      <c r="BY703" s="5">
        <f t="shared" si="2211"/>
        <v>1</v>
      </c>
      <c r="BZ703" s="5">
        <f t="shared" si="2212"/>
        <v>1</v>
      </c>
      <c r="CA703" s="5">
        <f t="shared" si="2213"/>
        <v>1</v>
      </c>
      <c r="CB703" s="5">
        <f t="shared" si="2214"/>
        <v>1</v>
      </c>
      <c r="CC703" s="5">
        <f t="shared" si="2215"/>
        <v>1</v>
      </c>
      <c r="CD703" s="5" t="str">
        <f t="shared" si="2216"/>
        <v>?</v>
      </c>
      <c r="CE703" s="4" t="str">
        <f t="shared" si="2217"/>
        <v>Kitöltés rendben!</v>
      </c>
      <c r="CF703" s="5">
        <f t="shared" si="2218"/>
        <v>1</v>
      </c>
      <c r="CG703" s="5">
        <f t="shared" si="2219"/>
        <v>0</v>
      </c>
      <c r="CH703" s="5">
        <f t="shared" si="2220"/>
        <v>1</v>
      </c>
    </row>
    <row r="704" spans="1:86" s="2" customFormat="1" ht="30.2" customHeight="1" x14ac:dyDescent="0.25">
      <c r="A704" s="1" t="str">
        <f t="shared" si="2181"/>
        <v>Kitöltés rendben!</v>
      </c>
      <c r="B704" s="200">
        <v>2</v>
      </c>
      <c r="C704" s="199" t="s">
        <v>50</v>
      </c>
      <c r="D704" s="201" t="s">
        <v>906</v>
      </c>
      <c r="E704" s="201" t="s">
        <v>201</v>
      </c>
      <c r="F704" s="202" t="str">
        <f>VLOOKUP($G704,Összesítő!$B:$F,2,FALSE)</f>
        <v>21-32054-1-048-01-10</v>
      </c>
      <c r="G704" s="199" t="s">
        <v>280</v>
      </c>
      <c r="H704" s="202" t="str">
        <f>AY704&amp;"_"&amp;AW704&amp;"_FIV_"&amp;LEFT(Előlap!$B$6,4)</f>
        <v>3185_702_FIV_2026</v>
      </c>
      <c r="I704" s="202" t="str">
        <f>VLOOKUP($G704,Összesítő!$B:$F,5,FALSE)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4" s="202" t="str">
        <f>VLOOKUP($G704,Összesítő!$B:$F,4,FALSE)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4" s="6">
        <f t="shared" si="2060"/>
        <v>1000</v>
      </c>
      <c r="L704" s="200">
        <v>2030</v>
      </c>
      <c r="M704" s="200">
        <v>2030</v>
      </c>
      <c r="N704" s="12">
        <v>0</v>
      </c>
      <c r="O704" s="7">
        <v>1000</v>
      </c>
      <c r="P704" s="7">
        <v>0</v>
      </c>
      <c r="R704" s="7">
        <v>0</v>
      </c>
      <c r="S704" s="7">
        <v>0</v>
      </c>
      <c r="T704" s="7">
        <v>0</v>
      </c>
      <c r="U704" s="7">
        <v>0</v>
      </c>
      <c r="V704" s="7">
        <v>0</v>
      </c>
      <c r="W704" s="7">
        <v>0</v>
      </c>
      <c r="X704" s="7">
        <v>0</v>
      </c>
      <c r="Y704" s="7">
        <v>0</v>
      </c>
      <c r="Z704" s="7">
        <v>0</v>
      </c>
      <c r="AA704" s="7">
        <v>0</v>
      </c>
      <c r="AB704" s="7">
        <v>0</v>
      </c>
      <c r="AC704" s="6">
        <f t="shared" si="2182"/>
        <v>0</v>
      </c>
      <c r="AD704" s="3" t="str">
        <f t="shared" si="2183"/>
        <v>Nem rövidtávú a feladat.</v>
      </c>
      <c r="AF704" s="7">
        <v>0</v>
      </c>
      <c r="AG704" s="7">
        <v>0</v>
      </c>
      <c r="AH704" s="7">
        <v>0</v>
      </c>
      <c r="AI704" s="7">
        <v>0</v>
      </c>
      <c r="AJ704" s="7">
        <v>0</v>
      </c>
      <c r="AK704" s="7">
        <v>0</v>
      </c>
      <c r="AL704" s="7">
        <v>0</v>
      </c>
      <c r="AM704" s="7">
        <v>0</v>
      </c>
      <c r="AN704" s="7">
        <v>0</v>
      </c>
      <c r="AO704" s="7">
        <v>0</v>
      </c>
      <c r="AP704" s="7">
        <v>0</v>
      </c>
      <c r="AQ704" s="6">
        <f t="shared" si="2184"/>
        <v>0</v>
      </c>
      <c r="AR704" s="199" t="s">
        <v>205</v>
      </c>
      <c r="AS704" s="3" t="str">
        <f t="shared" si="2185"/>
        <v>Forráshiányos a feladat!</v>
      </c>
      <c r="AU704" s="201" t="s">
        <v>135</v>
      </c>
      <c r="AV704" s="201" t="s">
        <v>135</v>
      </c>
      <c r="AW704" s="202">
        <f>COUNTA($G$3:G704)</f>
        <v>702</v>
      </c>
      <c r="AY704" s="8">
        <f>VLOOKUP($G704,Összesítő!$B:$F,3,FALSE)</f>
        <v>3185</v>
      </c>
      <c r="AZ704" s="8">
        <f t="shared" si="2186"/>
        <v>0</v>
      </c>
      <c r="BA704" s="5">
        <f t="shared" si="2187"/>
        <v>1</v>
      </c>
      <c r="BB704" s="5" t="str">
        <f t="shared" si="2188"/>
        <v>H</v>
      </c>
      <c r="BC704" s="5">
        <f t="shared" si="2189"/>
        <v>0</v>
      </c>
      <c r="BD704" s="5">
        <f t="shared" si="2190"/>
        <v>0</v>
      </c>
      <c r="BE704" s="5">
        <f t="shared" si="2191"/>
        <v>0</v>
      </c>
      <c r="BF704" s="8" t="str">
        <f t="shared" si="2192"/>
        <v>Nem rövidtávú a feladat.</v>
      </c>
      <c r="BG704" s="5">
        <f t="shared" si="2193"/>
        <v>1</v>
      </c>
      <c r="BH704" s="5">
        <f t="shared" si="2194"/>
        <v>1</v>
      </c>
      <c r="BI704" s="5">
        <f t="shared" si="2195"/>
        <v>1</v>
      </c>
      <c r="BJ704" s="5">
        <f t="shared" si="2196"/>
        <v>1</v>
      </c>
      <c r="BK704" s="5">
        <f t="shared" si="2197"/>
        <v>1</v>
      </c>
      <c r="BL704" s="4" t="str">
        <f t="shared" si="2198"/>
        <v>Forráshiányos a feladat!</v>
      </c>
      <c r="BM704" s="5">
        <f t="shared" si="2199"/>
        <v>0</v>
      </c>
      <c r="BN704" s="5">
        <f t="shared" si="2200"/>
        <v>1</v>
      </c>
      <c r="BO704" s="5">
        <f t="shared" si="2201"/>
        <v>0</v>
      </c>
      <c r="BP704" s="5">
        <f t="shared" si="2202"/>
        <v>0</v>
      </c>
      <c r="BQ704" s="5">
        <f t="shared" si="2203"/>
        <v>0</v>
      </c>
      <c r="BR704" s="8">
        <f t="shared" si="2204"/>
        <v>0</v>
      </c>
      <c r="BS704" s="5">
        <f t="shared" si="2205"/>
        <v>0</v>
      </c>
      <c r="BT704" s="5">
        <f t="shared" si="2206"/>
        <v>0</v>
      </c>
      <c r="BU704" s="5">
        <f t="shared" si="2207"/>
        <v>1</v>
      </c>
      <c r="BV704" s="5">
        <f t="shared" si="2208"/>
        <v>1</v>
      </c>
      <c r="BW704" s="5">
        <f t="shared" si="2209"/>
        <v>1</v>
      </c>
      <c r="BX704" s="5">
        <f t="shared" si="2210"/>
        <v>1</v>
      </c>
      <c r="BY704" s="5">
        <f t="shared" si="2211"/>
        <v>1</v>
      </c>
      <c r="BZ704" s="5">
        <f t="shared" si="2212"/>
        <v>1</v>
      </c>
      <c r="CA704" s="5">
        <f t="shared" si="2213"/>
        <v>1</v>
      </c>
      <c r="CB704" s="5">
        <f t="shared" si="2214"/>
        <v>1</v>
      </c>
      <c r="CC704" s="5">
        <f t="shared" si="2215"/>
        <v>1</v>
      </c>
      <c r="CD704" s="5" t="str">
        <f t="shared" si="2216"/>
        <v>?</v>
      </c>
      <c r="CE704" s="4" t="str">
        <f t="shared" si="2217"/>
        <v>Kitöltés rendben!</v>
      </c>
      <c r="CF704" s="5">
        <f t="shared" si="2218"/>
        <v>1</v>
      </c>
      <c r="CG704" s="5">
        <f t="shared" si="2219"/>
        <v>0</v>
      </c>
      <c r="CH704" s="5">
        <f t="shared" si="2220"/>
        <v>1</v>
      </c>
    </row>
    <row r="705" spans="1:86" s="2" customFormat="1" ht="30.2" customHeight="1" x14ac:dyDescent="0.25">
      <c r="A705" s="1" t="str">
        <f t="shared" si="2181"/>
        <v>Kitöltés rendben!</v>
      </c>
      <c r="B705" s="200">
        <v>2</v>
      </c>
      <c r="C705" s="199" t="s">
        <v>50</v>
      </c>
      <c r="D705" s="201" t="s">
        <v>907</v>
      </c>
      <c r="E705" s="201" t="s">
        <v>201</v>
      </c>
      <c r="F705" s="202" t="str">
        <f>VLOOKUP($G705,Összesítő!$B:$F,2,FALSE)</f>
        <v>21-32054-1-048-01-10</v>
      </c>
      <c r="G705" s="199" t="s">
        <v>280</v>
      </c>
      <c r="H705" s="202" t="str">
        <f>AY705&amp;"_"&amp;AW705&amp;"_FIV_"&amp;LEFT(Előlap!$B$6,4)</f>
        <v>3185_703_FIV_2026</v>
      </c>
      <c r="I705" s="202" t="str">
        <f>VLOOKUP($G705,Összesítő!$B:$F,5,FALSE)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5" s="202" t="str">
        <f>VLOOKUP($G705,Összesítő!$B:$F,4,FALSE)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5" s="6">
        <f t="shared" si="2060"/>
        <v>1800</v>
      </c>
      <c r="L705" s="200">
        <v>2030</v>
      </c>
      <c r="M705" s="200">
        <v>2030</v>
      </c>
      <c r="N705" s="12">
        <v>0</v>
      </c>
      <c r="O705" s="7">
        <v>1800</v>
      </c>
      <c r="P705" s="7">
        <v>0</v>
      </c>
      <c r="R705" s="7">
        <v>0</v>
      </c>
      <c r="S705" s="7">
        <v>0</v>
      </c>
      <c r="T705" s="7">
        <v>0</v>
      </c>
      <c r="U705" s="7">
        <v>0</v>
      </c>
      <c r="V705" s="7">
        <v>0</v>
      </c>
      <c r="W705" s="7">
        <v>0</v>
      </c>
      <c r="X705" s="7">
        <v>0</v>
      </c>
      <c r="Y705" s="7">
        <v>0</v>
      </c>
      <c r="Z705" s="7">
        <v>0</v>
      </c>
      <c r="AA705" s="7">
        <v>0</v>
      </c>
      <c r="AB705" s="7">
        <v>0</v>
      </c>
      <c r="AC705" s="6">
        <f t="shared" si="2182"/>
        <v>0</v>
      </c>
      <c r="AD705" s="3" t="str">
        <f t="shared" si="2183"/>
        <v>Nem rövidtávú a feladat.</v>
      </c>
      <c r="AF705" s="7">
        <v>0</v>
      </c>
      <c r="AG705" s="7">
        <v>0</v>
      </c>
      <c r="AH705" s="7">
        <v>0</v>
      </c>
      <c r="AI705" s="7">
        <v>0</v>
      </c>
      <c r="AJ705" s="7">
        <v>0</v>
      </c>
      <c r="AK705" s="7">
        <v>0</v>
      </c>
      <c r="AL705" s="7">
        <v>0</v>
      </c>
      <c r="AM705" s="7">
        <v>0</v>
      </c>
      <c r="AN705" s="7">
        <v>0</v>
      </c>
      <c r="AO705" s="7">
        <v>0</v>
      </c>
      <c r="AP705" s="7">
        <v>0</v>
      </c>
      <c r="AQ705" s="6">
        <f t="shared" si="2184"/>
        <v>0</v>
      </c>
      <c r="AR705" s="199" t="s">
        <v>205</v>
      </c>
      <c r="AS705" s="3" t="str">
        <f t="shared" si="2185"/>
        <v>Forráshiányos a feladat!</v>
      </c>
      <c r="AU705" s="201" t="s">
        <v>135</v>
      </c>
      <c r="AV705" s="201" t="s">
        <v>135</v>
      </c>
      <c r="AW705" s="202">
        <f>COUNTA($G$3:G705)</f>
        <v>703</v>
      </c>
      <c r="AY705" s="8">
        <f>VLOOKUP($G705,Összesítő!$B:$F,3,FALSE)</f>
        <v>3185</v>
      </c>
      <c r="AZ705" s="8">
        <f t="shared" si="2186"/>
        <v>0</v>
      </c>
      <c r="BA705" s="5">
        <f t="shared" si="2187"/>
        <v>1</v>
      </c>
      <c r="BB705" s="5" t="str">
        <f t="shared" si="2188"/>
        <v>H</v>
      </c>
      <c r="BC705" s="5">
        <f t="shared" si="2189"/>
        <v>0</v>
      </c>
      <c r="BD705" s="5">
        <f t="shared" si="2190"/>
        <v>0</v>
      </c>
      <c r="BE705" s="5">
        <f t="shared" si="2191"/>
        <v>0</v>
      </c>
      <c r="BF705" s="8" t="str">
        <f t="shared" si="2192"/>
        <v>Nem rövidtávú a feladat.</v>
      </c>
      <c r="BG705" s="5">
        <f t="shared" si="2193"/>
        <v>1</v>
      </c>
      <c r="BH705" s="5">
        <f t="shared" si="2194"/>
        <v>1</v>
      </c>
      <c r="BI705" s="5">
        <f t="shared" si="2195"/>
        <v>1</v>
      </c>
      <c r="BJ705" s="5">
        <f t="shared" si="2196"/>
        <v>1</v>
      </c>
      <c r="BK705" s="5">
        <f t="shared" si="2197"/>
        <v>1</v>
      </c>
      <c r="BL705" s="4" t="str">
        <f t="shared" si="2198"/>
        <v>Forráshiányos a feladat!</v>
      </c>
      <c r="BM705" s="5">
        <f t="shared" si="2199"/>
        <v>0</v>
      </c>
      <c r="BN705" s="5">
        <f t="shared" si="2200"/>
        <v>1</v>
      </c>
      <c r="BO705" s="5">
        <f t="shared" si="2201"/>
        <v>0</v>
      </c>
      <c r="BP705" s="5">
        <f t="shared" si="2202"/>
        <v>0</v>
      </c>
      <c r="BQ705" s="5">
        <f t="shared" si="2203"/>
        <v>0</v>
      </c>
      <c r="BR705" s="8">
        <f t="shared" si="2204"/>
        <v>0</v>
      </c>
      <c r="BS705" s="5">
        <f t="shared" si="2205"/>
        <v>0</v>
      </c>
      <c r="BT705" s="5">
        <f t="shared" si="2206"/>
        <v>0</v>
      </c>
      <c r="BU705" s="5">
        <f t="shared" si="2207"/>
        <v>1</v>
      </c>
      <c r="BV705" s="5">
        <f t="shared" si="2208"/>
        <v>1</v>
      </c>
      <c r="BW705" s="5">
        <f t="shared" si="2209"/>
        <v>1</v>
      </c>
      <c r="BX705" s="5">
        <f t="shared" si="2210"/>
        <v>1</v>
      </c>
      <c r="BY705" s="5">
        <f t="shared" si="2211"/>
        <v>1</v>
      </c>
      <c r="BZ705" s="5">
        <f t="shared" si="2212"/>
        <v>1</v>
      </c>
      <c r="CA705" s="5">
        <f t="shared" si="2213"/>
        <v>1</v>
      </c>
      <c r="CB705" s="5">
        <f t="shared" si="2214"/>
        <v>1</v>
      </c>
      <c r="CC705" s="5">
        <f t="shared" si="2215"/>
        <v>1</v>
      </c>
      <c r="CD705" s="5" t="str">
        <f t="shared" si="2216"/>
        <v>?</v>
      </c>
      <c r="CE705" s="4" t="str">
        <f t="shared" si="2217"/>
        <v>Kitöltés rendben!</v>
      </c>
      <c r="CF705" s="5">
        <f t="shared" si="2218"/>
        <v>1</v>
      </c>
      <c r="CG705" s="5">
        <f t="shared" si="2219"/>
        <v>0</v>
      </c>
      <c r="CH705" s="5">
        <f t="shared" si="2220"/>
        <v>1</v>
      </c>
    </row>
    <row r="706" spans="1:86" s="2" customFormat="1" ht="30.2" customHeight="1" x14ac:dyDescent="0.25">
      <c r="A706" s="1" t="str">
        <f t="shared" si="2181"/>
        <v>Kitöltés rendben!</v>
      </c>
      <c r="B706" s="200">
        <v>2</v>
      </c>
      <c r="C706" s="199" t="s">
        <v>50</v>
      </c>
      <c r="D706" s="201" t="s">
        <v>908</v>
      </c>
      <c r="E706" s="201" t="s">
        <v>201</v>
      </c>
      <c r="F706" s="202" t="str">
        <f>VLOOKUP($G706,Összesítő!$B:$F,2,FALSE)</f>
        <v>21-32054-1-048-01-10</v>
      </c>
      <c r="G706" s="199" t="s">
        <v>280</v>
      </c>
      <c r="H706" s="202" t="str">
        <f>AY706&amp;"_"&amp;AW706&amp;"_FIV_"&amp;LEFT(Előlap!$B$6,4)</f>
        <v>3185_704_FIV_2026</v>
      </c>
      <c r="I706" s="202" t="str">
        <f>VLOOKUP($G706,Összesítő!$B:$F,5,FALSE)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6" s="202" t="str">
        <f>VLOOKUP($G706,Összesítő!$B:$F,4,FALSE)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6" s="6">
        <f t="shared" si="2060"/>
        <v>1000</v>
      </c>
      <c r="L706" s="200">
        <v>2030</v>
      </c>
      <c r="M706" s="200">
        <v>2030</v>
      </c>
      <c r="N706" s="12">
        <v>0</v>
      </c>
      <c r="O706" s="7">
        <v>1000</v>
      </c>
      <c r="P706" s="7">
        <v>0</v>
      </c>
      <c r="R706" s="7">
        <v>0</v>
      </c>
      <c r="S706" s="7">
        <v>0</v>
      </c>
      <c r="T706" s="7">
        <v>0</v>
      </c>
      <c r="U706" s="7">
        <v>0</v>
      </c>
      <c r="V706" s="7">
        <v>0</v>
      </c>
      <c r="W706" s="7">
        <v>0</v>
      </c>
      <c r="X706" s="7">
        <v>0</v>
      </c>
      <c r="Y706" s="7">
        <v>0</v>
      </c>
      <c r="Z706" s="7">
        <v>0</v>
      </c>
      <c r="AA706" s="7">
        <v>0</v>
      </c>
      <c r="AB706" s="7">
        <v>0</v>
      </c>
      <c r="AC706" s="6">
        <f t="shared" si="2182"/>
        <v>0</v>
      </c>
      <c r="AD706" s="3" t="str">
        <f t="shared" si="2183"/>
        <v>Nem rövidtávú a feladat.</v>
      </c>
      <c r="AF706" s="7">
        <v>0</v>
      </c>
      <c r="AG706" s="7">
        <v>0</v>
      </c>
      <c r="AH706" s="7">
        <v>0</v>
      </c>
      <c r="AI706" s="7">
        <v>0</v>
      </c>
      <c r="AJ706" s="7">
        <v>0</v>
      </c>
      <c r="AK706" s="7">
        <v>0</v>
      </c>
      <c r="AL706" s="7">
        <v>0</v>
      </c>
      <c r="AM706" s="7">
        <v>0</v>
      </c>
      <c r="AN706" s="7">
        <v>0</v>
      </c>
      <c r="AO706" s="7">
        <v>0</v>
      </c>
      <c r="AP706" s="7">
        <v>0</v>
      </c>
      <c r="AQ706" s="6">
        <f t="shared" si="2184"/>
        <v>0</v>
      </c>
      <c r="AR706" s="199" t="s">
        <v>205</v>
      </c>
      <c r="AS706" s="3" t="str">
        <f t="shared" si="2185"/>
        <v>Forráshiányos a feladat!</v>
      </c>
      <c r="AU706" s="201" t="s">
        <v>135</v>
      </c>
      <c r="AV706" s="201" t="s">
        <v>135</v>
      </c>
      <c r="AW706" s="202">
        <f>COUNTA($G$3:G706)</f>
        <v>704</v>
      </c>
      <c r="AY706" s="8">
        <f>VLOOKUP($G706,Összesítő!$B:$F,3,FALSE)</f>
        <v>3185</v>
      </c>
      <c r="AZ706" s="8">
        <f t="shared" si="2186"/>
        <v>0</v>
      </c>
      <c r="BA706" s="5">
        <f t="shared" si="2187"/>
        <v>1</v>
      </c>
      <c r="BB706" s="5" t="str">
        <f t="shared" si="2188"/>
        <v>H</v>
      </c>
      <c r="BC706" s="5">
        <f t="shared" si="2189"/>
        <v>0</v>
      </c>
      <c r="BD706" s="5">
        <f t="shared" si="2190"/>
        <v>0</v>
      </c>
      <c r="BE706" s="5">
        <f t="shared" si="2191"/>
        <v>0</v>
      </c>
      <c r="BF706" s="8" t="str">
        <f t="shared" si="2192"/>
        <v>Nem rövidtávú a feladat.</v>
      </c>
      <c r="BG706" s="5">
        <f t="shared" si="2193"/>
        <v>1</v>
      </c>
      <c r="BH706" s="5">
        <f t="shared" si="2194"/>
        <v>1</v>
      </c>
      <c r="BI706" s="5">
        <f t="shared" si="2195"/>
        <v>1</v>
      </c>
      <c r="BJ706" s="5">
        <f t="shared" si="2196"/>
        <v>1</v>
      </c>
      <c r="BK706" s="5">
        <f t="shared" si="2197"/>
        <v>1</v>
      </c>
      <c r="BL706" s="4" t="str">
        <f t="shared" si="2198"/>
        <v>Forráshiányos a feladat!</v>
      </c>
      <c r="BM706" s="5">
        <f t="shared" si="2199"/>
        <v>0</v>
      </c>
      <c r="BN706" s="5">
        <f t="shared" si="2200"/>
        <v>1</v>
      </c>
      <c r="BO706" s="5">
        <f t="shared" si="2201"/>
        <v>0</v>
      </c>
      <c r="BP706" s="5">
        <f t="shared" si="2202"/>
        <v>0</v>
      </c>
      <c r="BQ706" s="5">
        <f t="shared" si="2203"/>
        <v>0</v>
      </c>
      <c r="BR706" s="8">
        <f t="shared" si="2204"/>
        <v>0</v>
      </c>
      <c r="BS706" s="5">
        <f t="shared" si="2205"/>
        <v>0</v>
      </c>
      <c r="BT706" s="5">
        <f t="shared" si="2206"/>
        <v>0</v>
      </c>
      <c r="BU706" s="5">
        <f t="shared" si="2207"/>
        <v>1</v>
      </c>
      <c r="BV706" s="5">
        <f t="shared" si="2208"/>
        <v>1</v>
      </c>
      <c r="BW706" s="5">
        <f t="shared" si="2209"/>
        <v>1</v>
      </c>
      <c r="BX706" s="5">
        <f t="shared" si="2210"/>
        <v>1</v>
      </c>
      <c r="BY706" s="5">
        <f t="shared" si="2211"/>
        <v>1</v>
      </c>
      <c r="BZ706" s="5">
        <f t="shared" si="2212"/>
        <v>1</v>
      </c>
      <c r="CA706" s="5">
        <f t="shared" si="2213"/>
        <v>1</v>
      </c>
      <c r="CB706" s="5">
        <f t="shared" si="2214"/>
        <v>1</v>
      </c>
      <c r="CC706" s="5">
        <f t="shared" si="2215"/>
        <v>1</v>
      </c>
      <c r="CD706" s="5" t="str">
        <f t="shared" si="2216"/>
        <v>?</v>
      </c>
      <c r="CE706" s="4" t="str">
        <f t="shared" si="2217"/>
        <v>Kitöltés rendben!</v>
      </c>
      <c r="CF706" s="5">
        <f t="shared" si="2218"/>
        <v>1</v>
      </c>
      <c r="CG706" s="5">
        <f t="shared" si="2219"/>
        <v>0</v>
      </c>
      <c r="CH706" s="5">
        <f t="shared" si="2220"/>
        <v>1</v>
      </c>
    </row>
    <row r="707" spans="1:86" s="2" customFormat="1" ht="30.2" customHeight="1" x14ac:dyDescent="0.25">
      <c r="A707" s="1" t="str">
        <f t="shared" si="2181"/>
        <v>Kitöltés rendben!</v>
      </c>
      <c r="B707" s="200">
        <v>2</v>
      </c>
      <c r="C707" s="199" t="s">
        <v>50</v>
      </c>
      <c r="D707" s="201" t="s">
        <v>909</v>
      </c>
      <c r="E707" s="201" t="s">
        <v>201</v>
      </c>
      <c r="F707" s="202" t="str">
        <f>VLOOKUP($G707,Összesítő!$B:$F,2,FALSE)</f>
        <v>21-32054-1-048-01-10</v>
      </c>
      <c r="G707" s="199" t="s">
        <v>280</v>
      </c>
      <c r="H707" s="202" t="str">
        <f>AY707&amp;"_"&amp;AW707&amp;"_FIV_"&amp;LEFT(Előlap!$B$6,4)</f>
        <v>3185_705_FIV_2026</v>
      </c>
      <c r="I707" s="202" t="str">
        <f>VLOOKUP($G707,Összesítő!$B:$F,5,FALSE)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7" s="202" t="str">
        <f>VLOOKUP($G707,Összesítő!$B:$F,4,FALSE)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7" s="6">
        <f t="shared" si="2060"/>
        <v>4200</v>
      </c>
      <c r="L707" s="200">
        <v>2030</v>
      </c>
      <c r="M707" s="200">
        <v>2030</v>
      </c>
      <c r="N707" s="12">
        <v>0</v>
      </c>
      <c r="O707" s="7">
        <v>4200</v>
      </c>
      <c r="P707" s="7">
        <v>0</v>
      </c>
      <c r="R707" s="7">
        <v>0</v>
      </c>
      <c r="S707" s="7">
        <v>0</v>
      </c>
      <c r="T707" s="7">
        <v>0</v>
      </c>
      <c r="U707" s="7">
        <v>0</v>
      </c>
      <c r="V707" s="7">
        <v>0</v>
      </c>
      <c r="W707" s="7">
        <v>0</v>
      </c>
      <c r="X707" s="7">
        <v>0</v>
      </c>
      <c r="Y707" s="7">
        <v>0</v>
      </c>
      <c r="Z707" s="7">
        <v>0</v>
      </c>
      <c r="AA707" s="7">
        <v>0</v>
      </c>
      <c r="AB707" s="7">
        <v>0</v>
      </c>
      <c r="AC707" s="6">
        <f t="shared" si="2182"/>
        <v>0</v>
      </c>
      <c r="AD707" s="3" t="str">
        <f t="shared" si="2183"/>
        <v>Nem rövidtávú a feladat.</v>
      </c>
      <c r="AF707" s="7">
        <v>0</v>
      </c>
      <c r="AG707" s="7">
        <v>0</v>
      </c>
      <c r="AH707" s="7">
        <v>0</v>
      </c>
      <c r="AI707" s="7">
        <v>0</v>
      </c>
      <c r="AJ707" s="7">
        <v>0</v>
      </c>
      <c r="AK707" s="7">
        <v>0</v>
      </c>
      <c r="AL707" s="7">
        <v>0</v>
      </c>
      <c r="AM707" s="7">
        <v>0</v>
      </c>
      <c r="AN707" s="7">
        <v>0</v>
      </c>
      <c r="AO707" s="7">
        <v>0</v>
      </c>
      <c r="AP707" s="7">
        <v>0</v>
      </c>
      <c r="AQ707" s="6">
        <f t="shared" si="2184"/>
        <v>0</v>
      </c>
      <c r="AR707" s="199" t="s">
        <v>205</v>
      </c>
      <c r="AS707" s="3" t="str">
        <f t="shared" si="2185"/>
        <v>Forráshiányos a feladat!</v>
      </c>
      <c r="AU707" s="201" t="s">
        <v>135</v>
      </c>
      <c r="AV707" s="201" t="s">
        <v>135</v>
      </c>
      <c r="AW707" s="202">
        <f>COUNTA($G$3:G707)</f>
        <v>705</v>
      </c>
      <c r="AY707" s="8">
        <f>VLOOKUP($G707,Összesítő!$B:$F,3,FALSE)</f>
        <v>3185</v>
      </c>
      <c r="AZ707" s="8">
        <f t="shared" si="2186"/>
        <v>0</v>
      </c>
      <c r="BA707" s="5">
        <f t="shared" si="2187"/>
        <v>1</v>
      </c>
      <c r="BB707" s="5" t="str">
        <f t="shared" si="2188"/>
        <v>H</v>
      </c>
      <c r="BC707" s="5">
        <f t="shared" si="2189"/>
        <v>0</v>
      </c>
      <c r="BD707" s="5">
        <f t="shared" si="2190"/>
        <v>0</v>
      </c>
      <c r="BE707" s="5">
        <f t="shared" si="2191"/>
        <v>0</v>
      </c>
      <c r="BF707" s="8" t="str">
        <f t="shared" si="2192"/>
        <v>Nem rövidtávú a feladat.</v>
      </c>
      <c r="BG707" s="5">
        <f t="shared" si="2193"/>
        <v>1</v>
      </c>
      <c r="BH707" s="5">
        <f t="shared" si="2194"/>
        <v>1</v>
      </c>
      <c r="BI707" s="5">
        <f t="shared" si="2195"/>
        <v>1</v>
      </c>
      <c r="BJ707" s="5">
        <f t="shared" si="2196"/>
        <v>1</v>
      </c>
      <c r="BK707" s="5">
        <f t="shared" si="2197"/>
        <v>1</v>
      </c>
      <c r="BL707" s="4" t="str">
        <f t="shared" si="2198"/>
        <v>Forráshiányos a feladat!</v>
      </c>
      <c r="BM707" s="5">
        <f t="shared" si="2199"/>
        <v>0</v>
      </c>
      <c r="BN707" s="5">
        <f t="shared" si="2200"/>
        <v>1</v>
      </c>
      <c r="BO707" s="5">
        <f t="shared" si="2201"/>
        <v>0</v>
      </c>
      <c r="BP707" s="5">
        <f t="shared" si="2202"/>
        <v>0</v>
      </c>
      <c r="BQ707" s="5">
        <f t="shared" si="2203"/>
        <v>0</v>
      </c>
      <c r="BR707" s="8">
        <f t="shared" si="2204"/>
        <v>0</v>
      </c>
      <c r="BS707" s="5">
        <f t="shared" si="2205"/>
        <v>0</v>
      </c>
      <c r="BT707" s="5">
        <f t="shared" si="2206"/>
        <v>0</v>
      </c>
      <c r="BU707" s="5">
        <f t="shared" si="2207"/>
        <v>1</v>
      </c>
      <c r="BV707" s="5">
        <f t="shared" si="2208"/>
        <v>1</v>
      </c>
      <c r="BW707" s="5">
        <f t="shared" si="2209"/>
        <v>1</v>
      </c>
      <c r="BX707" s="5">
        <f t="shared" si="2210"/>
        <v>1</v>
      </c>
      <c r="BY707" s="5">
        <f t="shared" si="2211"/>
        <v>1</v>
      </c>
      <c r="BZ707" s="5">
        <f t="shared" si="2212"/>
        <v>1</v>
      </c>
      <c r="CA707" s="5">
        <f t="shared" si="2213"/>
        <v>1</v>
      </c>
      <c r="CB707" s="5">
        <f t="shared" si="2214"/>
        <v>1</v>
      </c>
      <c r="CC707" s="5">
        <f t="shared" si="2215"/>
        <v>1</v>
      </c>
      <c r="CD707" s="5" t="str">
        <f t="shared" si="2216"/>
        <v>?</v>
      </c>
      <c r="CE707" s="4" t="str">
        <f t="shared" si="2217"/>
        <v>Kitöltés rendben!</v>
      </c>
      <c r="CF707" s="5">
        <f t="shared" si="2218"/>
        <v>1</v>
      </c>
      <c r="CG707" s="5">
        <f t="shared" si="2219"/>
        <v>0</v>
      </c>
      <c r="CH707" s="5">
        <f t="shared" si="2220"/>
        <v>1</v>
      </c>
    </row>
    <row r="708" spans="1:86" s="2" customFormat="1" ht="30.2" customHeight="1" x14ac:dyDescent="0.25">
      <c r="A708" s="1" t="str">
        <f t="shared" ref="A708:A720" si="2221">IF($G708="","Nincs VKR kiválasztva!",CE708)</f>
        <v>Kitöltés rendben!</v>
      </c>
      <c r="B708" s="200">
        <v>2</v>
      </c>
      <c r="C708" s="199" t="s">
        <v>50</v>
      </c>
      <c r="D708" s="201" t="s">
        <v>910</v>
      </c>
      <c r="E708" s="201" t="s">
        <v>201</v>
      </c>
      <c r="F708" s="202" t="str">
        <f>VLOOKUP($G708,Összesítő!$B:$F,2,FALSE)</f>
        <v>21-32054-1-048-01-10</v>
      </c>
      <c r="G708" s="199" t="s">
        <v>280</v>
      </c>
      <c r="H708" s="202" t="str">
        <f>AY708&amp;"_"&amp;AW708&amp;"_FIV_"&amp;LEFT(Előlap!$B$6,4)</f>
        <v>3185_706_FIV_2026</v>
      </c>
      <c r="I708" s="202" t="str">
        <f>VLOOKUP($G708,Összesítő!$B:$F,5,FALSE)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8" s="202" t="str">
        <f>VLOOKUP($G708,Összesítő!$B:$F,4,FALSE)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8" s="6">
        <f t="shared" si="2060"/>
        <v>1800</v>
      </c>
      <c r="L708" s="200">
        <v>2030</v>
      </c>
      <c r="M708" s="200">
        <v>2030</v>
      </c>
      <c r="N708" s="12">
        <v>0</v>
      </c>
      <c r="O708" s="7">
        <v>1800</v>
      </c>
      <c r="P708" s="7">
        <v>0</v>
      </c>
      <c r="R708" s="7">
        <v>0</v>
      </c>
      <c r="S708" s="7">
        <v>0</v>
      </c>
      <c r="T708" s="7">
        <v>0</v>
      </c>
      <c r="U708" s="7">
        <v>0</v>
      </c>
      <c r="V708" s="7">
        <v>0</v>
      </c>
      <c r="W708" s="7">
        <v>0</v>
      </c>
      <c r="X708" s="7">
        <v>0</v>
      </c>
      <c r="Y708" s="7">
        <v>0</v>
      </c>
      <c r="Z708" s="7">
        <v>0</v>
      </c>
      <c r="AA708" s="7">
        <v>0</v>
      </c>
      <c r="AB708" s="7">
        <v>0</v>
      </c>
      <c r="AC708" s="6">
        <f t="shared" ref="AC708:AC720" si="2222">SUM(R708:AB708)</f>
        <v>0</v>
      </c>
      <c r="AD708" s="3" t="str">
        <f t="shared" ref="AD708:AD720" si="2223">IF($G708="","Nincs VKR kiválasztva!",IF(BA708=0,"Hiányos kitöltés!",BF708))</f>
        <v>Nem rövidtávú a feladat.</v>
      </c>
      <c r="AF708" s="7">
        <v>0</v>
      </c>
      <c r="AG708" s="7">
        <v>0</v>
      </c>
      <c r="AH708" s="7">
        <v>0</v>
      </c>
      <c r="AI708" s="7">
        <v>0</v>
      </c>
      <c r="AJ708" s="7">
        <v>0</v>
      </c>
      <c r="AK708" s="7">
        <v>0</v>
      </c>
      <c r="AL708" s="7">
        <v>0</v>
      </c>
      <c r="AM708" s="7">
        <v>0</v>
      </c>
      <c r="AN708" s="7">
        <v>0</v>
      </c>
      <c r="AO708" s="7">
        <v>0</v>
      </c>
      <c r="AP708" s="7">
        <v>0</v>
      </c>
      <c r="AQ708" s="6">
        <f t="shared" ref="AQ708:AQ720" si="2224">SUM(AF708:AP708)</f>
        <v>0</v>
      </c>
      <c r="AR708" s="199" t="s">
        <v>205</v>
      </c>
      <c r="AS708" s="3" t="str">
        <f t="shared" ref="AS708:AS720" si="2225">IF($G708="","Nincs VKR kiválasztva!",IF($BA708=0,"Hiányos kitöltés!",IF($BN708=0,"Nem hosszútávú a feladat.",$BL708)))</f>
        <v>Forráshiányos a feladat!</v>
      </c>
      <c r="AU708" s="201" t="s">
        <v>135</v>
      </c>
      <c r="AV708" s="201" t="s">
        <v>135</v>
      </c>
      <c r="AW708" s="202">
        <f>COUNTA($G$3:G708)</f>
        <v>706</v>
      </c>
      <c r="AY708" s="8">
        <f>VLOOKUP($G708,Összesítő!$B:$F,3,FALSE)</f>
        <v>3185</v>
      </c>
      <c r="AZ708" s="8">
        <f t="shared" ref="AZ708:AZ720" si="2226">LEN($AU708)</f>
        <v>0</v>
      </c>
      <c r="BA708" s="5">
        <f t="shared" ref="BA708:BA720" si="2227">IF(OR($B708="",$C708="",$D708="",$E708="",$F708="",$L708="",$M708="",$N708="",$O708="",$P708=""),0,1)</f>
        <v>1</v>
      </c>
      <c r="BB708" s="5" t="str">
        <f t="shared" ref="BB708:BB720" si="2228">IF($F708="",0,IF(AND($L708=2027,$M708=2027),"R",IF(AND($L708=2027,$M708&gt;2027),"RH",IF(AND($L708&gt;2027,$M708&gt;2027),"H","x"))))</f>
        <v>H</v>
      </c>
      <c r="BC708" s="5">
        <f t="shared" ref="BC708:BC720" si="2229">IF(OR(BB708="R",BB708="RH"),1,0)</f>
        <v>0</v>
      </c>
      <c r="BD708" s="5">
        <f t="shared" ref="BD708:BD720" si="2230">IF(AND($BB708="R",$O708&gt;0),1,IF(AND($BB708="H",$N708&gt;0),1,0))</f>
        <v>0</v>
      </c>
      <c r="BE708" s="5">
        <f t="shared" ref="BE708:BE720" si="2231">IF($AC708&lt;$N708,1,IF($AC708=$N708,0))</f>
        <v>0</v>
      </c>
      <c r="BF708" s="8" t="str">
        <f t="shared" ref="BF708:BF720" si="2232">IF($L708&gt;2027,"Nem rövidtávú a feladat.",IF($BE708=1,"Az I. ütem nem lehet forráshiányos!",IF($AC708&gt;$N708,"Többlet forrást jelölt meg az I. ütemnél! A forrás ne legyen több a költségnél.",IF($AC708=$N708,"A forrás egyenlő a költséggel (I.ütem).",0))))</f>
        <v>Nem rövidtávú a feladat.</v>
      </c>
      <c r="BG708" s="5">
        <f t="shared" ref="BG708:BG720" si="2233">IF(AND($R708&lt;&gt;"",$S708&lt;&gt;"",$T708&lt;&gt;"",$U708&lt;&gt;"",$V708&lt;&gt;"",$W708&lt;&gt;"",$X708&lt;&gt;"",$Y708&lt;&gt;"",$Z708&lt;&gt;"",$AA708&lt;&gt;"",$AB708&lt;&gt;""),1,0)</f>
        <v>1</v>
      </c>
      <c r="BH708" s="5">
        <f t="shared" ref="BH708:BH720" si="2234">IF(AND($BG708=1,$N708=$AC708),1,0)</f>
        <v>1</v>
      </c>
      <c r="BI708" s="5">
        <f t="shared" ref="BI708:BI720" si="2235">IF($AQ708&lt;$O708,1,0)</f>
        <v>1</v>
      </c>
      <c r="BJ708" s="5">
        <f t="shared" ref="BJ708:BJ720" si="2236">IF(AND($AF708&lt;&gt;"",$AG708&lt;&gt;"",$AH708&lt;&gt;"",$AI708&lt;&gt;"",$AJ708&lt;&gt;"",$AK708&lt;&gt;"",$AL708&lt;&gt;"",$AM708&lt;&gt;"",$AN708&lt;&gt;"",$AO708&lt;&gt;"",$AP708&lt;&gt;""),1,0)</f>
        <v>1</v>
      </c>
      <c r="BK708" s="5">
        <f t="shared" ref="BK708:BK720" si="2237">IF(AND($BJ708=1,$O708=$AQ708),1,IF(AND($BJ708=1,$O708&gt;$AQ708,AR708="igen"),1,0))</f>
        <v>1</v>
      </c>
      <c r="BL708" s="4" t="str">
        <f t="shared" ref="BL708:BL720" si="2238">IF($M708&lt;2028,"Nem hosszútávú a feladat.",IF(AND($BI708=1,$AR708="nem"),"Forráshiányos a feladat? Jelölje az AR-oszlopban!",IF(AND($BI708=0,$AR708="igen"),"Forráshiányosnak jelölte a feladat az AR-oszlopban, de a forrás költség adatok alapnján nem az!",IF(AND($BI708=1,$AR708="igen"),"Forráshiányos a feladat!",IF($AQ708&gt;$O708,"Többlet forrást jelölt meg a II. ütemnél! A forrás ne legyen több a költségnél.",IF($AQ708=$O708,"A forrás egyenlő a költséggel (II.ütem).",0))))))</f>
        <v>Forráshiányos a feladat!</v>
      </c>
      <c r="BM708" s="5">
        <f t="shared" ref="BM708:BM720" si="2239">IF($M708&lt;2028,1,0)</f>
        <v>0</v>
      </c>
      <c r="BN708" s="5">
        <f t="shared" ref="BN708:BN720" si="2240">IF($M708&gt;2027,1,0)</f>
        <v>1</v>
      </c>
      <c r="BO708" s="5">
        <f t="shared" ref="BO708:BO720" si="2241">IF(AND($BM708=1,$N708=0),1,0)</f>
        <v>0</v>
      </c>
      <c r="BP708" s="5">
        <f t="shared" ref="BP708:BP720" si="2242">IF(AND($BN708=1,$O708=0),1,0)</f>
        <v>0</v>
      </c>
      <c r="BQ708" s="5">
        <f t="shared" ref="BQ708:BQ720" si="2243">IF(AND($BB708="R",$N708=0,$AZ708&gt;29),1,IF(AND($BB708="RH",$N708=0,$AZ708&gt;29),1,0))</f>
        <v>0</v>
      </c>
      <c r="BR708" s="8">
        <f t="shared" ref="BR708:BR720" si="2244">IF($BN708=0,"Nincs hosszútávú terv!",IF(AND($BB708="H",$O708=0,$AZ708=0),"Nullás a hosszútávú feladat és nincs hozzá indoklás!",IF(AND($BB708="RH",$O708=0,$AZ708=0),"Nullás a hosszútávú feladat és nincs hozzá indoklás!",IF(AND($BB708="R",$O708=0,$AZ708&lt;300),"Nullás a hosszútávú feladat és rövid hozzá az indoklás!",IF(AND($BB708="RH",$O708=0,$AZ708&lt;300),"Nullás a hosszútávú feladat és rövid hozzá az indoklás!",0)))))</f>
        <v>0</v>
      </c>
      <c r="BS708" s="5">
        <f t="shared" ref="BS708:BS720" si="2245">IF(AND($BB708="R",$N708=0,$AZ708&gt;29),1,IF(AND($BB708="RH",$N708=0,$AZ708&gt;29),1,0))</f>
        <v>0</v>
      </c>
      <c r="BT708" s="5">
        <f t="shared" ref="BT708:BT720" si="2246">IF(AND($BB708="H",$O708=0,$AZ708&gt;29),1,IF(AND($BB708="RH",$O708=0,$AZ708&gt;29),1,0))</f>
        <v>0</v>
      </c>
      <c r="BU708" s="5">
        <f t="shared" ref="BU708:BU720" si="2247">IF($B708="",0,1)</f>
        <v>1</v>
      </c>
      <c r="BV708" s="5">
        <f t="shared" ref="BV708:BV720" si="2248">IF($C708="",0,1)</f>
        <v>1</v>
      </c>
      <c r="BW708" s="5">
        <f t="shared" ref="BW708:BW720" si="2249">IF($D708="",0,1)</f>
        <v>1</v>
      </c>
      <c r="BX708" s="5">
        <f t="shared" ref="BX708:BX720" si="2250">IF($E708="",0,1)</f>
        <v>1</v>
      </c>
      <c r="BY708" s="5">
        <f t="shared" ref="BY708:BY720" si="2251">IF($L708="",0,1)</f>
        <v>1</v>
      </c>
      <c r="BZ708" s="5">
        <f t="shared" ref="BZ708:BZ720" si="2252">IF($M708="",0,1)</f>
        <v>1</v>
      </c>
      <c r="CA708" s="5">
        <f t="shared" ref="CA708:CA720" si="2253">IF($N708="",0,1)</f>
        <v>1</v>
      </c>
      <c r="CB708" s="5">
        <f t="shared" ref="CB708:CB720" si="2254">IF($O708="",0,1)</f>
        <v>1</v>
      </c>
      <c r="CC708" s="5">
        <f t="shared" ref="CC708:CC720" si="2255">IF($P708="",0,1)</f>
        <v>1</v>
      </c>
      <c r="CD708" s="5" t="str">
        <f t="shared" ref="CD708:CD720" si="2256">IF(AND($BA708=0,$BU708=0),"Hiányos kitöltés! (B-oszlop üres)",IF(AND($BA708=0,$BV708=0),"Hiányos kitöltés! (C-oszlop üres)",IF(AND($BA708=0,$BW708=0),"Hiányos kitöltés! (D-oszlop üres)",IF(AND($BA708=0,$BX708=0),"Hiányos kitöltés! (E-oszlop üres)",IF(AND($BA708=0,$BY708=0),"Hiányos kitöltés! (L-oszlop üres)",IF(AND($BA708=0,$BZ708=0),"Hiányos kitöltés! (M-oszlop üres)",IF(AND($BA708=0,$CA708=0),"Hiányos kitöltés! (N-oszlop üres)",IF(AND($BA708=0,$CB708=0),"Hiányos kitöltés! (O-oszlop üres)",IF(AND($BA708=0,$CC708=0),"Hiányos kitöltés! (P-oszlop üres)",IF(AND($BA708=0,$BG708=0),"Hiányos kitöltés! (I.ütem forrása hiányos!","?"))))))))))</f>
        <v>?</v>
      </c>
      <c r="CE708" s="4" t="str">
        <f t="shared" ref="CE708:CE720" si="2257">IF($BA708=0,$CD708,IF($BG708=0,"I. ütem forrása nincs kitöltve!",IF($BJ708=0,"II. ütem forrása nincs kitöltve!",IF($BD708=1,"Költségek üteme nem megfelelő (az időtartam és a költség üteme eltér)!",IF(AND(BH708=0,$BA708=1,$BJ708=1,$BD708=1),"Kötelező cellák kitöltve, de az I. ütem forrása hibás!",IF(AND(BJ708=0,$BA708=1,$BJ708=1,$BD708=1),"Kötelező cellák kitöltve, de a II. ütem forrása hibás!",IF(AND($BO708=1,$AZ708&lt;30),"Nullás a rövidtávú feladat és rövid (hiányzik) a hozzá tartozó indoklás!",IF(AND($BP708=1,$AZ708&lt;30),"Nullás a hosszútávú feladat és rövid (hiányzik) a hozzá tartozó indoklás!",IF(AND(BN708=1,C708="2011_RENDKÍVÜLI"),"II. ütemre nem tervezhet Rendkívüli feladatot!",IF(BH708=0,AD708,IF(BK708=0,AS708,IF(AND(BC708=1,$P708&gt;$N708),"EM rendelet 2. melléklet terhére elszámolt költség nem lehet nagyobb az I. ütemre tervezett tényleges költségnél!",IF($AC708&gt;$N708,"Többlet forrást jelölt meg az I. ütemnél! A forrás ne legyen több a költségnél.",IF($AQ708&gt;$O708,"Többlet forrást jelölt meg a II. ütemnél! A forrás ne legyen több a költségnél.","Kitöltés rendben!"))))))))))))))</f>
        <v>Kitöltés rendben!</v>
      </c>
      <c r="CF708" s="5">
        <f t="shared" ref="CF708:CF720" si="2258">IF(A708="Kitöltés rendben!",1,0)</f>
        <v>1</v>
      </c>
      <c r="CG708" s="5">
        <f t="shared" ref="CG708:CG720" si="2259">IF(AND($BB708="R",$CF708=1),1,IF(AND($BB708="RH",$CF708=1),1,0))</f>
        <v>0</v>
      </c>
      <c r="CH708" s="5">
        <f t="shared" ref="CH708:CH720" si="2260">IF(AND($BB708="H",$CF708=1),1,IF(AND($BB708="RH",$CF708=1),1,0))</f>
        <v>1</v>
      </c>
    </row>
    <row r="709" spans="1:86" s="2" customFormat="1" ht="30.2" customHeight="1" x14ac:dyDescent="0.25">
      <c r="A709" s="1" t="str">
        <f t="shared" si="2221"/>
        <v>Kitöltés rendben!</v>
      </c>
      <c r="B709" s="200">
        <v>2</v>
      </c>
      <c r="C709" s="199" t="s">
        <v>50</v>
      </c>
      <c r="D709" s="201" t="s">
        <v>911</v>
      </c>
      <c r="E709" s="201" t="s">
        <v>201</v>
      </c>
      <c r="F709" s="202" t="str">
        <f>VLOOKUP($G709,Összesítő!$B:$F,2,FALSE)</f>
        <v>21-32054-1-048-01-10</v>
      </c>
      <c r="G709" s="199" t="s">
        <v>280</v>
      </c>
      <c r="H709" s="202" t="str">
        <f>AY709&amp;"_"&amp;AW709&amp;"_FIV_"&amp;LEFT(Előlap!$B$6,4)</f>
        <v>3185_707_FIV_2026</v>
      </c>
      <c r="I709" s="202" t="str">
        <f>VLOOKUP($G709,Összesítő!$B:$F,5,FALSE)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09" s="202" t="str">
        <f>VLOOKUP($G709,Összesítő!$B:$F,4,FALSE)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09" s="6">
        <f t="shared" si="2060"/>
        <v>5000</v>
      </c>
      <c r="L709" s="200">
        <v>2030</v>
      </c>
      <c r="M709" s="200">
        <v>2030</v>
      </c>
      <c r="N709" s="12">
        <v>0</v>
      </c>
      <c r="O709" s="7">
        <v>5000</v>
      </c>
      <c r="P709" s="7">
        <v>0</v>
      </c>
      <c r="R709" s="7">
        <v>0</v>
      </c>
      <c r="S709" s="7">
        <v>0</v>
      </c>
      <c r="T709" s="7">
        <v>0</v>
      </c>
      <c r="U709" s="7">
        <v>0</v>
      </c>
      <c r="V709" s="7">
        <v>0</v>
      </c>
      <c r="W709" s="7">
        <v>0</v>
      </c>
      <c r="X709" s="7">
        <v>0</v>
      </c>
      <c r="Y709" s="7">
        <v>0</v>
      </c>
      <c r="Z709" s="7">
        <v>0</v>
      </c>
      <c r="AA709" s="7">
        <v>0</v>
      </c>
      <c r="AB709" s="7">
        <v>0</v>
      </c>
      <c r="AC709" s="6">
        <f t="shared" si="2222"/>
        <v>0</v>
      </c>
      <c r="AD709" s="3" t="str">
        <f t="shared" si="2223"/>
        <v>Nem rövidtávú a feladat.</v>
      </c>
      <c r="AF709" s="7">
        <v>0</v>
      </c>
      <c r="AG709" s="7">
        <v>0</v>
      </c>
      <c r="AH709" s="7">
        <v>0</v>
      </c>
      <c r="AI709" s="7">
        <v>0</v>
      </c>
      <c r="AJ709" s="7">
        <v>0</v>
      </c>
      <c r="AK709" s="7">
        <v>0</v>
      </c>
      <c r="AL709" s="7">
        <v>0</v>
      </c>
      <c r="AM709" s="7">
        <v>0</v>
      </c>
      <c r="AN709" s="7">
        <v>0</v>
      </c>
      <c r="AO709" s="7">
        <v>0</v>
      </c>
      <c r="AP709" s="7">
        <v>0</v>
      </c>
      <c r="AQ709" s="6">
        <f t="shared" si="2224"/>
        <v>0</v>
      </c>
      <c r="AR709" s="199" t="s">
        <v>205</v>
      </c>
      <c r="AS709" s="3" t="str">
        <f t="shared" si="2225"/>
        <v>Forráshiányos a feladat!</v>
      </c>
      <c r="AU709" s="201" t="s">
        <v>135</v>
      </c>
      <c r="AV709" s="201" t="s">
        <v>135</v>
      </c>
      <c r="AW709" s="202">
        <f>COUNTA($G$3:G709)</f>
        <v>707</v>
      </c>
      <c r="AY709" s="8">
        <f>VLOOKUP($G709,Összesítő!$B:$F,3,FALSE)</f>
        <v>3185</v>
      </c>
      <c r="AZ709" s="8">
        <f t="shared" si="2226"/>
        <v>0</v>
      </c>
      <c r="BA709" s="5">
        <f t="shared" si="2227"/>
        <v>1</v>
      </c>
      <c r="BB709" s="5" t="str">
        <f t="shared" si="2228"/>
        <v>H</v>
      </c>
      <c r="BC709" s="5">
        <f t="shared" si="2229"/>
        <v>0</v>
      </c>
      <c r="BD709" s="5">
        <f t="shared" si="2230"/>
        <v>0</v>
      </c>
      <c r="BE709" s="5">
        <f t="shared" si="2231"/>
        <v>0</v>
      </c>
      <c r="BF709" s="8" t="str">
        <f t="shared" si="2232"/>
        <v>Nem rövidtávú a feladat.</v>
      </c>
      <c r="BG709" s="5">
        <f t="shared" si="2233"/>
        <v>1</v>
      </c>
      <c r="BH709" s="5">
        <f t="shared" si="2234"/>
        <v>1</v>
      </c>
      <c r="BI709" s="5">
        <f t="shared" si="2235"/>
        <v>1</v>
      </c>
      <c r="BJ709" s="5">
        <f t="shared" si="2236"/>
        <v>1</v>
      </c>
      <c r="BK709" s="5">
        <f t="shared" si="2237"/>
        <v>1</v>
      </c>
      <c r="BL709" s="4" t="str">
        <f t="shared" si="2238"/>
        <v>Forráshiányos a feladat!</v>
      </c>
      <c r="BM709" s="5">
        <f t="shared" si="2239"/>
        <v>0</v>
      </c>
      <c r="BN709" s="5">
        <f t="shared" si="2240"/>
        <v>1</v>
      </c>
      <c r="BO709" s="5">
        <f t="shared" si="2241"/>
        <v>0</v>
      </c>
      <c r="BP709" s="5">
        <f t="shared" si="2242"/>
        <v>0</v>
      </c>
      <c r="BQ709" s="5">
        <f t="shared" si="2243"/>
        <v>0</v>
      </c>
      <c r="BR709" s="8">
        <f t="shared" si="2244"/>
        <v>0</v>
      </c>
      <c r="BS709" s="5">
        <f t="shared" si="2245"/>
        <v>0</v>
      </c>
      <c r="BT709" s="5">
        <f t="shared" si="2246"/>
        <v>0</v>
      </c>
      <c r="BU709" s="5">
        <f t="shared" si="2247"/>
        <v>1</v>
      </c>
      <c r="BV709" s="5">
        <f t="shared" si="2248"/>
        <v>1</v>
      </c>
      <c r="BW709" s="5">
        <f t="shared" si="2249"/>
        <v>1</v>
      </c>
      <c r="BX709" s="5">
        <f t="shared" si="2250"/>
        <v>1</v>
      </c>
      <c r="BY709" s="5">
        <f t="shared" si="2251"/>
        <v>1</v>
      </c>
      <c r="BZ709" s="5">
        <f t="shared" si="2252"/>
        <v>1</v>
      </c>
      <c r="CA709" s="5">
        <f t="shared" si="2253"/>
        <v>1</v>
      </c>
      <c r="CB709" s="5">
        <f t="shared" si="2254"/>
        <v>1</v>
      </c>
      <c r="CC709" s="5">
        <f t="shared" si="2255"/>
        <v>1</v>
      </c>
      <c r="CD709" s="5" t="str">
        <f t="shared" si="2256"/>
        <v>?</v>
      </c>
      <c r="CE709" s="4" t="str">
        <f t="shared" si="2257"/>
        <v>Kitöltés rendben!</v>
      </c>
      <c r="CF709" s="5">
        <f t="shared" si="2258"/>
        <v>1</v>
      </c>
      <c r="CG709" s="5">
        <f t="shared" si="2259"/>
        <v>0</v>
      </c>
      <c r="CH709" s="5">
        <f t="shared" si="2260"/>
        <v>1</v>
      </c>
    </row>
    <row r="710" spans="1:86" s="2" customFormat="1" ht="30.2" customHeight="1" x14ac:dyDescent="0.25">
      <c r="A710" s="1" t="str">
        <f t="shared" si="2221"/>
        <v>Kitöltés rendben!</v>
      </c>
      <c r="B710" s="200">
        <v>2</v>
      </c>
      <c r="C710" s="199" t="s">
        <v>50</v>
      </c>
      <c r="D710" s="201" t="s">
        <v>912</v>
      </c>
      <c r="E710" s="201" t="s">
        <v>201</v>
      </c>
      <c r="F710" s="202" t="str">
        <f>VLOOKUP($G710,Összesítő!$B:$F,2,FALSE)</f>
        <v>21-32054-1-048-01-10</v>
      </c>
      <c r="G710" s="199" t="s">
        <v>280</v>
      </c>
      <c r="H710" s="202" t="str">
        <f>AY710&amp;"_"&amp;AW710&amp;"_FIV_"&amp;LEFT(Előlap!$B$6,4)</f>
        <v>3185_708_FIV_2026</v>
      </c>
      <c r="I710" s="202" t="str">
        <f>VLOOKUP($G710,Összesítő!$B:$F,5,FALSE)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0" s="202" t="str">
        <f>VLOOKUP($G710,Összesítő!$B:$F,4,FALSE)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0" s="6">
        <f t="shared" ref="K710:K773" si="2261">N710+O710</f>
        <v>2000</v>
      </c>
      <c r="L710" s="200">
        <v>2030</v>
      </c>
      <c r="M710" s="200">
        <v>2030</v>
      </c>
      <c r="N710" s="12">
        <v>0</v>
      </c>
      <c r="O710" s="7">
        <v>2000</v>
      </c>
      <c r="P710" s="7">
        <v>0</v>
      </c>
      <c r="R710" s="7">
        <v>0</v>
      </c>
      <c r="S710" s="7">
        <v>0</v>
      </c>
      <c r="T710" s="7">
        <v>0</v>
      </c>
      <c r="U710" s="7">
        <v>0</v>
      </c>
      <c r="V710" s="7">
        <v>0</v>
      </c>
      <c r="W710" s="7">
        <v>0</v>
      </c>
      <c r="X710" s="7">
        <v>0</v>
      </c>
      <c r="Y710" s="7">
        <v>0</v>
      </c>
      <c r="Z710" s="7">
        <v>0</v>
      </c>
      <c r="AA710" s="7">
        <v>0</v>
      </c>
      <c r="AB710" s="7">
        <v>0</v>
      </c>
      <c r="AC710" s="6">
        <f t="shared" si="2222"/>
        <v>0</v>
      </c>
      <c r="AD710" s="3" t="str">
        <f t="shared" si="2223"/>
        <v>Nem rövidtávú a feladat.</v>
      </c>
      <c r="AF710" s="7">
        <v>0</v>
      </c>
      <c r="AG710" s="7">
        <v>0</v>
      </c>
      <c r="AH710" s="7">
        <v>0</v>
      </c>
      <c r="AI710" s="7">
        <v>0</v>
      </c>
      <c r="AJ710" s="7">
        <v>0</v>
      </c>
      <c r="AK710" s="7">
        <v>0</v>
      </c>
      <c r="AL710" s="7">
        <v>0</v>
      </c>
      <c r="AM710" s="7">
        <v>0</v>
      </c>
      <c r="AN710" s="7">
        <v>0</v>
      </c>
      <c r="AO710" s="7">
        <v>0</v>
      </c>
      <c r="AP710" s="7">
        <v>0</v>
      </c>
      <c r="AQ710" s="6">
        <f t="shared" si="2224"/>
        <v>0</v>
      </c>
      <c r="AR710" s="199" t="s">
        <v>205</v>
      </c>
      <c r="AS710" s="3" t="str">
        <f t="shared" si="2225"/>
        <v>Forráshiányos a feladat!</v>
      </c>
      <c r="AU710" s="201" t="s">
        <v>135</v>
      </c>
      <c r="AV710" s="201" t="s">
        <v>135</v>
      </c>
      <c r="AW710" s="202">
        <f>COUNTA($G$3:G710)</f>
        <v>708</v>
      </c>
      <c r="AY710" s="8">
        <f>VLOOKUP($G710,Összesítő!$B:$F,3,FALSE)</f>
        <v>3185</v>
      </c>
      <c r="AZ710" s="8">
        <f t="shared" si="2226"/>
        <v>0</v>
      </c>
      <c r="BA710" s="5">
        <f t="shared" si="2227"/>
        <v>1</v>
      </c>
      <c r="BB710" s="5" t="str">
        <f t="shared" si="2228"/>
        <v>H</v>
      </c>
      <c r="BC710" s="5">
        <f t="shared" si="2229"/>
        <v>0</v>
      </c>
      <c r="BD710" s="5">
        <f t="shared" si="2230"/>
        <v>0</v>
      </c>
      <c r="BE710" s="5">
        <f t="shared" si="2231"/>
        <v>0</v>
      </c>
      <c r="BF710" s="8" t="str">
        <f t="shared" si="2232"/>
        <v>Nem rövidtávú a feladat.</v>
      </c>
      <c r="BG710" s="5">
        <f t="shared" si="2233"/>
        <v>1</v>
      </c>
      <c r="BH710" s="5">
        <f t="shared" si="2234"/>
        <v>1</v>
      </c>
      <c r="BI710" s="5">
        <f t="shared" si="2235"/>
        <v>1</v>
      </c>
      <c r="BJ710" s="5">
        <f t="shared" si="2236"/>
        <v>1</v>
      </c>
      <c r="BK710" s="5">
        <f t="shared" si="2237"/>
        <v>1</v>
      </c>
      <c r="BL710" s="4" t="str">
        <f t="shared" si="2238"/>
        <v>Forráshiányos a feladat!</v>
      </c>
      <c r="BM710" s="5">
        <f t="shared" si="2239"/>
        <v>0</v>
      </c>
      <c r="BN710" s="5">
        <f t="shared" si="2240"/>
        <v>1</v>
      </c>
      <c r="BO710" s="5">
        <f t="shared" si="2241"/>
        <v>0</v>
      </c>
      <c r="BP710" s="5">
        <f t="shared" si="2242"/>
        <v>0</v>
      </c>
      <c r="BQ710" s="5">
        <f t="shared" si="2243"/>
        <v>0</v>
      </c>
      <c r="BR710" s="8">
        <f t="shared" si="2244"/>
        <v>0</v>
      </c>
      <c r="BS710" s="5">
        <f t="shared" si="2245"/>
        <v>0</v>
      </c>
      <c r="BT710" s="5">
        <f t="shared" si="2246"/>
        <v>0</v>
      </c>
      <c r="BU710" s="5">
        <f t="shared" si="2247"/>
        <v>1</v>
      </c>
      <c r="BV710" s="5">
        <f t="shared" si="2248"/>
        <v>1</v>
      </c>
      <c r="BW710" s="5">
        <f t="shared" si="2249"/>
        <v>1</v>
      </c>
      <c r="BX710" s="5">
        <f t="shared" si="2250"/>
        <v>1</v>
      </c>
      <c r="BY710" s="5">
        <f t="shared" si="2251"/>
        <v>1</v>
      </c>
      <c r="BZ710" s="5">
        <f t="shared" si="2252"/>
        <v>1</v>
      </c>
      <c r="CA710" s="5">
        <f t="shared" si="2253"/>
        <v>1</v>
      </c>
      <c r="CB710" s="5">
        <f t="shared" si="2254"/>
        <v>1</v>
      </c>
      <c r="CC710" s="5">
        <f t="shared" si="2255"/>
        <v>1</v>
      </c>
      <c r="CD710" s="5" t="str">
        <f t="shared" si="2256"/>
        <v>?</v>
      </c>
      <c r="CE710" s="4" t="str">
        <f t="shared" si="2257"/>
        <v>Kitöltés rendben!</v>
      </c>
      <c r="CF710" s="5">
        <f t="shared" si="2258"/>
        <v>1</v>
      </c>
      <c r="CG710" s="5">
        <f t="shared" si="2259"/>
        <v>0</v>
      </c>
      <c r="CH710" s="5">
        <f t="shared" si="2260"/>
        <v>1</v>
      </c>
    </row>
    <row r="711" spans="1:86" s="2" customFormat="1" ht="30.2" customHeight="1" x14ac:dyDescent="0.25">
      <c r="A711" s="1" t="str">
        <f t="shared" si="2221"/>
        <v>Kitöltés rendben!</v>
      </c>
      <c r="B711" s="200">
        <v>2</v>
      </c>
      <c r="C711" s="199" t="s">
        <v>50</v>
      </c>
      <c r="D711" s="201" t="s">
        <v>913</v>
      </c>
      <c r="E711" s="201" t="s">
        <v>201</v>
      </c>
      <c r="F711" s="202" t="str">
        <f>VLOOKUP($G711,Összesítő!$B:$F,2,FALSE)</f>
        <v>21-32054-1-048-01-10</v>
      </c>
      <c r="G711" s="199" t="s">
        <v>280</v>
      </c>
      <c r="H711" s="202" t="str">
        <f>AY711&amp;"_"&amp;AW711&amp;"_FIV_"&amp;LEFT(Előlap!$B$6,4)</f>
        <v>3185_709_FIV_2026</v>
      </c>
      <c r="I711" s="202" t="str">
        <f>VLOOKUP($G711,Összesítő!$B:$F,5,FALSE)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1" s="202" t="str">
        <f>VLOOKUP($G711,Összesítő!$B:$F,4,FALSE)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1" s="6">
        <f t="shared" si="2261"/>
        <v>1000</v>
      </c>
      <c r="L711" s="200">
        <v>2030</v>
      </c>
      <c r="M711" s="200">
        <v>2030</v>
      </c>
      <c r="N711" s="12">
        <v>0</v>
      </c>
      <c r="O711" s="7">
        <v>1000</v>
      </c>
      <c r="P711" s="7">
        <v>0</v>
      </c>
      <c r="R711" s="7">
        <v>0</v>
      </c>
      <c r="S711" s="7">
        <v>0</v>
      </c>
      <c r="T711" s="7">
        <v>0</v>
      </c>
      <c r="U711" s="7">
        <v>0</v>
      </c>
      <c r="V711" s="7">
        <v>0</v>
      </c>
      <c r="W711" s="7">
        <v>0</v>
      </c>
      <c r="X711" s="7">
        <v>0</v>
      </c>
      <c r="Y711" s="7">
        <v>0</v>
      </c>
      <c r="Z711" s="7">
        <v>0</v>
      </c>
      <c r="AA711" s="7">
        <v>0</v>
      </c>
      <c r="AB711" s="7">
        <v>0</v>
      </c>
      <c r="AC711" s="6">
        <f t="shared" si="2222"/>
        <v>0</v>
      </c>
      <c r="AD711" s="3" t="str">
        <f t="shared" si="2223"/>
        <v>Nem rövidtávú a feladat.</v>
      </c>
      <c r="AF711" s="7">
        <v>0</v>
      </c>
      <c r="AG711" s="7">
        <v>0</v>
      </c>
      <c r="AH711" s="7">
        <v>0</v>
      </c>
      <c r="AI711" s="7">
        <v>0</v>
      </c>
      <c r="AJ711" s="7">
        <v>0</v>
      </c>
      <c r="AK711" s="7">
        <v>0</v>
      </c>
      <c r="AL711" s="7">
        <v>0</v>
      </c>
      <c r="AM711" s="7">
        <v>0</v>
      </c>
      <c r="AN711" s="7">
        <v>0</v>
      </c>
      <c r="AO711" s="7">
        <v>0</v>
      </c>
      <c r="AP711" s="7">
        <v>0</v>
      </c>
      <c r="AQ711" s="6">
        <f t="shared" si="2224"/>
        <v>0</v>
      </c>
      <c r="AR711" s="199" t="s">
        <v>205</v>
      </c>
      <c r="AS711" s="3" t="str">
        <f t="shared" si="2225"/>
        <v>Forráshiányos a feladat!</v>
      </c>
      <c r="AU711" s="201" t="s">
        <v>135</v>
      </c>
      <c r="AV711" s="201" t="s">
        <v>135</v>
      </c>
      <c r="AW711" s="202">
        <f>COUNTA($G$3:G711)</f>
        <v>709</v>
      </c>
      <c r="AY711" s="8">
        <f>VLOOKUP($G711,Összesítő!$B:$F,3,FALSE)</f>
        <v>3185</v>
      </c>
      <c r="AZ711" s="8">
        <f t="shared" si="2226"/>
        <v>0</v>
      </c>
      <c r="BA711" s="5">
        <f t="shared" si="2227"/>
        <v>1</v>
      </c>
      <c r="BB711" s="5" t="str">
        <f t="shared" si="2228"/>
        <v>H</v>
      </c>
      <c r="BC711" s="5">
        <f t="shared" si="2229"/>
        <v>0</v>
      </c>
      <c r="BD711" s="5">
        <f t="shared" si="2230"/>
        <v>0</v>
      </c>
      <c r="BE711" s="5">
        <f t="shared" si="2231"/>
        <v>0</v>
      </c>
      <c r="BF711" s="8" t="str">
        <f t="shared" si="2232"/>
        <v>Nem rövidtávú a feladat.</v>
      </c>
      <c r="BG711" s="5">
        <f t="shared" si="2233"/>
        <v>1</v>
      </c>
      <c r="BH711" s="5">
        <f t="shared" si="2234"/>
        <v>1</v>
      </c>
      <c r="BI711" s="5">
        <f t="shared" si="2235"/>
        <v>1</v>
      </c>
      <c r="BJ711" s="5">
        <f t="shared" si="2236"/>
        <v>1</v>
      </c>
      <c r="BK711" s="5">
        <f t="shared" si="2237"/>
        <v>1</v>
      </c>
      <c r="BL711" s="4" t="str">
        <f t="shared" si="2238"/>
        <v>Forráshiányos a feladat!</v>
      </c>
      <c r="BM711" s="5">
        <f t="shared" si="2239"/>
        <v>0</v>
      </c>
      <c r="BN711" s="5">
        <f t="shared" si="2240"/>
        <v>1</v>
      </c>
      <c r="BO711" s="5">
        <f t="shared" si="2241"/>
        <v>0</v>
      </c>
      <c r="BP711" s="5">
        <f t="shared" si="2242"/>
        <v>0</v>
      </c>
      <c r="BQ711" s="5">
        <f t="shared" si="2243"/>
        <v>0</v>
      </c>
      <c r="BR711" s="8">
        <f t="shared" si="2244"/>
        <v>0</v>
      </c>
      <c r="BS711" s="5">
        <f t="shared" si="2245"/>
        <v>0</v>
      </c>
      <c r="BT711" s="5">
        <f t="shared" si="2246"/>
        <v>0</v>
      </c>
      <c r="BU711" s="5">
        <f t="shared" si="2247"/>
        <v>1</v>
      </c>
      <c r="BV711" s="5">
        <f t="shared" si="2248"/>
        <v>1</v>
      </c>
      <c r="BW711" s="5">
        <f t="shared" si="2249"/>
        <v>1</v>
      </c>
      <c r="BX711" s="5">
        <f t="shared" si="2250"/>
        <v>1</v>
      </c>
      <c r="BY711" s="5">
        <f t="shared" si="2251"/>
        <v>1</v>
      </c>
      <c r="BZ711" s="5">
        <f t="shared" si="2252"/>
        <v>1</v>
      </c>
      <c r="CA711" s="5">
        <f t="shared" si="2253"/>
        <v>1</v>
      </c>
      <c r="CB711" s="5">
        <f t="shared" si="2254"/>
        <v>1</v>
      </c>
      <c r="CC711" s="5">
        <f t="shared" si="2255"/>
        <v>1</v>
      </c>
      <c r="CD711" s="5" t="str">
        <f t="shared" si="2256"/>
        <v>?</v>
      </c>
      <c r="CE711" s="4" t="str">
        <f t="shared" si="2257"/>
        <v>Kitöltés rendben!</v>
      </c>
      <c r="CF711" s="5">
        <f t="shared" si="2258"/>
        <v>1</v>
      </c>
      <c r="CG711" s="5">
        <f t="shared" si="2259"/>
        <v>0</v>
      </c>
      <c r="CH711" s="5">
        <f t="shared" si="2260"/>
        <v>1</v>
      </c>
    </row>
    <row r="712" spans="1:86" s="2" customFormat="1" ht="30.2" customHeight="1" x14ac:dyDescent="0.25">
      <c r="A712" s="1" t="str">
        <f t="shared" si="2221"/>
        <v>Kitöltés rendben!</v>
      </c>
      <c r="B712" s="200">
        <v>2</v>
      </c>
      <c r="C712" s="199" t="s">
        <v>50</v>
      </c>
      <c r="D712" s="201" t="s">
        <v>914</v>
      </c>
      <c r="E712" s="201" t="s">
        <v>201</v>
      </c>
      <c r="F712" s="202" t="str">
        <f>VLOOKUP($G712,Összesítő!$B:$F,2,FALSE)</f>
        <v>21-32054-1-048-01-10</v>
      </c>
      <c r="G712" s="199" t="s">
        <v>280</v>
      </c>
      <c r="H712" s="202" t="str">
        <f>AY712&amp;"_"&amp;AW712&amp;"_FIV_"&amp;LEFT(Előlap!$B$6,4)</f>
        <v>3185_710_FIV_2026</v>
      </c>
      <c r="I712" s="202" t="str">
        <f>VLOOKUP($G712,Összesítő!$B:$F,5,FALSE)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2" s="202" t="str">
        <f>VLOOKUP($G712,Összesítő!$B:$F,4,FALSE)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2" s="6">
        <f t="shared" si="2261"/>
        <v>1000</v>
      </c>
      <c r="L712" s="200">
        <v>2030</v>
      </c>
      <c r="M712" s="200">
        <v>2030</v>
      </c>
      <c r="N712" s="12">
        <v>0</v>
      </c>
      <c r="O712" s="7">
        <v>1000</v>
      </c>
      <c r="P712" s="7">
        <v>0</v>
      </c>
      <c r="R712" s="7">
        <v>0</v>
      </c>
      <c r="S712" s="7">
        <v>0</v>
      </c>
      <c r="T712" s="7">
        <v>0</v>
      </c>
      <c r="U712" s="7">
        <v>0</v>
      </c>
      <c r="V712" s="7">
        <v>0</v>
      </c>
      <c r="W712" s="7">
        <v>0</v>
      </c>
      <c r="X712" s="7">
        <v>0</v>
      </c>
      <c r="Y712" s="7">
        <v>0</v>
      </c>
      <c r="Z712" s="7">
        <v>0</v>
      </c>
      <c r="AA712" s="7">
        <v>0</v>
      </c>
      <c r="AB712" s="7">
        <v>0</v>
      </c>
      <c r="AC712" s="6">
        <f t="shared" si="2222"/>
        <v>0</v>
      </c>
      <c r="AD712" s="3" t="str">
        <f t="shared" si="2223"/>
        <v>Nem rövidtávú a feladat.</v>
      </c>
      <c r="AF712" s="7">
        <v>0</v>
      </c>
      <c r="AG712" s="7">
        <v>0</v>
      </c>
      <c r="AH712" s="7">
        <v>0</v>
      </c>
      <c r="AI712" s="7">
        <v>0</v>
      </c>
      <c r="AJ712" s="7">
        <v>0</v>
      </c>
      <c r="AK712" s="7">
        <v>0</v>
      </c>
      <c r="AL712" s="7">
        <v>0</v>
      </c>
      <c r="AM712" s="7">
        <v>0</v>
      </c>
      <c r="AN712" s="7">
        <v>0</v>
      </c>
      <c r="AO712" s="7">
        <v>0</v>
      </c>
      <c r="AP712" s="7">
        <v>0</v>
      </c>
      <c r="AQ712" s="6">
        <f t="shared" si="2224"/>
        <v>0</v>
      </c>
      <c r="AR712" s="199" t="s">
        <v>205</v>
      </c>
      <c r="AS712" s="3" t="str">
        <f t="shared" si="2225"/>
        <v>Forráshiányos a feladat!</v>
      </c>
      <c r="AU712" s="201" t="s">
        <v>135</v>
      </c>
      <c r="AV712" s="201" t="s">
        <v>135</v>
      </c>
      <c r="AW712" s="202">
        <f>COUNTA($G$3:G712)</f>
        <v>710</v>
      </c>
      <c r="AY712" s="8">
        <f>VLOOKUP($G712,Összesítő!$B:$F,3,FALSE)</f>
        <v>3185</v>
      </c>
      <c r="AZ712" s="8">
        <f t="shared" si="2226"/>
        <v>0</v>
      </c>
      <c r="BA712" s="5">
        <f t="shared" si="2227"/>
        <v>1</v>
      </c>
      <c r="BB712" s="5" t="str">
        <f t="shared" si="2228"/>
        <v>H</v>
      </c>
      <c r="BC712" s="5">
        <f t="shared" si="2229"/>
        <v>0</v>
      </c>
      <c r="BD712" s="5">
        <f t="shared" si="2230"/>
        <v>0</v>
      </c>
      <c r="BE712" s="5">
        <f t="shared" si="2231"/>
        <v>0</v>
      </c>
      <c r="BF712" s="8" t="str">
        <f t="shared" si="2232"/>
        <v>Nem rövidtávú a feladat.</v>
      </c>
      <c r="BG712" s="5">
        <f t="shared" si="2233"/>
        <v>1</v>
      </c>
      <c r="BH712" s="5">
        <f t="shared" si="2234"/>
        <v>1</v>
      </c>
      <c r="BI712" s="5">
        <f t="shared" si="2235"/>
        <v>1</v>
      </c>
      <c r="BJ712" s="5">
        <f t="shared" si="2236"/>
        <v>1</v>
      </c>
      <c r="BK712" s="5">
        <f t="shared" si="2237"/>
        <v>1</v>
      </c>
      <c r="BL712" s="4" t="str">
        <f t="shared" si="2238"/>
        <v>Forráshiányos a feladat!</v>
      </c>
      <c r="BM712" s="5">
        <f t="shared" si="2239"/>
        <v>0</v>
      </c>
      <c r="BN712" s="5">
        <f t="shared" si="2240"/>
        <v>1</v>
      </c>
      <c r="BO712" s="5">
        <f t="shared" si="2241"/>
        <v>0</v>
      </c>
      <c r="BP712" s="5">
        <f t="shared" si="2242"/>
        <v>0</v>
      </c>
      <c r="BQ712" s="5">
        <f t="shared" si="2243"/>
        <v>0</v>
      </c>
      <c r="BR712" s="8">
        <f t="shared" si="2244"/>
        <v>0</v>
      </c>
      <c r="BS712" s="5">
        <f t="shared" si="2245"/>
        <v>0</v>
      </c>
      <c r="BT712" s="5">
        <f t="shared" si="2246"/>
        <v>0</v>
      </c>
      <c r="BU712" s="5">
        <f t="shared" si="2247"/>
        <v>1</v>
      </c>
      <c r="BV712" s="5">
        <f t="shared" si="2248"/>
        <v>1</v>
      </c>
      <c r="BW712" s="5">
        <f t="shared" si="2249"/>
        <v>1</v>
      </c>
      <c r="BX712" s="5">
        <f t="shared" si="2250"/>
        <v>1</v>
      </c>
      <c r="BY712" s="5">
        <f t="shared" si="2251"/>
        <v>1</v>
      </c>
      <c r="BZ712" s="5">
        <f t="shared" si="2252"/>
        <v>1</v>
      </c>
      <c r="CA712" s="5">
        <f t="shared" si="2253"/>
        <v>1</v>
      </c>
      <c r="CB712" s="5">
        <f t="shared" si="2254"/>
        <v>1</v>
      </c>
      <c r="CC712" s="5">
        <f t="shared" si="2255"/>
        <v>1</v>
      </c>
      <c r="CD712" s="5" t="str">
        <f t="shared" si="2256"/>
        <v>?</v>
      </c>
      <c r="CE712" s="4" t="str">
        <f t="shared" si="2257"/>
        <v>Kitöltés rendben!</v>
      </c>
      <c r="CF712" s="5">
        <f t="shared" si="2258"/>
        <v>1</v>
      </c>
      <c r="CG712" s="5">
        <f t="shared" si="2259"/>
        <v>0</v>
      </c>
      <c r="CH712" s="5">
        <f t="shared" si="2260"/>
        <v>1</v>
      </c>
    </row>
    <row r="713" spans="1:86" s="2" customFormat="1" ht="30.2" customHeight="1" x14ac:dyDescent="0.25">
      <c r="A713" s="1" t="str">
        <f t="shared" si="2221"/>
        <v>Kitöltés rendben!</v>
      </c>
      <c r="B713" s="200">
        <v>2</v>
      </c>
      <c r="C713" s="199" t="s">
        <v>50</v>
      </c>
      <c r="D713" s="201" t="s">
        <v>915</v>
      </c>
      <c r="E713" s="201" t="s">
        <v>201</v>
      </c>
      <c r="F713" s="202" t="str">
        <f>VLOOKUP($G713,Összesítő!$B:$F,2,FALSE)</f>
        <v>21-32054-1-048-01-10</v>
      </c>
      <c r="G713" s="199" t="s">
        <v>280</v>
      </c>
      <c r="H713" s="202" t="str">
        <f>AY713&amp;"_"&amp;AW713&amp;"_FIV_"&amp;LEFT(Előlap!$B$6,4)</f>
        <v>3185_711_FIV_2026</v>
      </c>
      <c r="I713" s="202" t="str">
        <f>VLOOKUP($G713,Összesítő!$B:$F,5,FALSE)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3" s="202" t="str">
        <f>VLOOKUP($G713,Összesítő!$B:$F,4,FALSE)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3" s="6">
        <f t="shared" si="2261"/>
        <v>1800</v>
      </c>
      <c r="L713" s="200">
        <v>2030</v>
      </c>
      <c r="M713" s="200">
        <v>2030</v>
      </c>
      <c r="N713" s="12">
        <v>0</v>
      </c>
      <c r="O713" s="7">
        <v>1800</v>
      </c>
      <c r="P713" s="7">
        <v>0</v>
      </c>
      <c r="R713" s="7">
        <v>0</v>
      </c>
      <c r="S713" s="7">
        <v>0</v>
      </c>
      <c r="T713" s="7">
        <v>0</v>
      </c>
      <c r="U713" s="7">
        <v>0</v>
      </c>
      <c r="V713" s="7">
        <v>0</v>
      </c>
      <c r="W713" s="7">
        <v>0</v>
      </c>
      <c r="X713" s="7">
        <v>0</v>
      </c>
      <c r="Y713" s="7">
        <v>0</v>
      </c>
      <c r="Z713" s="7">
        <v>0</v>
      </c>
      <c r="AA713" s="7">
        <v>0</v>
      </c>
      <c r="AB713" s="7">
        <v>0</v>
      </c>
      <c r="AC713" s="6">
        <f t="shared" si="2222"/>
        <v>0</v>
      </c>
      <c r="AD713" s="3" t="str">
        <f t="shared" si="2223"/>
        <v>Nem rövidtávú a feladat.</v>
      </c>
      <c r="AF713" s="7">
        <v>0</v>
      </c>
      <c r="AG713" s="7">
        <v>0</v>
      </c>
      <c r="AH713" s="7">
        <v>0</v>
      </c>
      <c r="AI713" s="7">
        <v>0</v>
      </c>
      <c r="AJ713" s="7">
        <v>0</v>
      </c>
      <c r="AK713" s="7">
        <v>0</v>
      </c>
      <c r="AL713" s="7">
        <v>0</v>
      </c>
      <c r="AM713" s="7">
        <v>0</v>
      </c>
      <c r="AN713" s="7">
        <v>0</v>
      </c>
      <c r="AO713" s="7">
        <v>0</v>
      </c>
      <c r="AP713" s="7">
        <v>0</v>
      </c>
      <c r="AQ713" s="6">
        <f t="shared" si="2224"/>
        <v>0</v>
      </c>
      <c r="AR713" s="199" t="s">
        <v>205</v>
      </c>
      <c r="AS713" s="3" t="str">
        <f t="shared" si="2225"/>
        <v>Forráshiányos a feladat!</v>
      </c>
      <c r="AU713" s="201" t="s">
        <v>135</v>
      </c>
      <c r="AV713" s="201" t="s">
        <v>135</v>
      </c>
      <c r="AW713" s="202">
        <f>COUNTA($G$3:G713)</f>
        <v>711</v>
      </c>
      <c r="AY713" s="8">
        <f>VLOOKUP($G713,Összesítő!$B:$F,3,FALSE)</f>
        <v>3185</v>
      </c>
      <c r="AZ713" s="8">
        <f t="shared" si="2226"/>
        <v>0</v>
      </c>
      <c r="BA713" s="5">
        <f t="shared" si="2227"/>
        <v>1</v>
      </c>
      <c r="BB713" s="5" t="str">
        <f t="shared" si="2228"/>
        <v>H</v>
      </c>
      <c r="BC713" s="5">
        <f t="shared" si="2229"/>
        <v>0</v>
      </c>
      <c r="BD713" s="5">
        <f t="shared" si="2230"/>
        <v>0</v>
      </c>
      <c r="BE713" s="5">
        <f t="shared" si="2231"/>
        <v>0</v>
      </c>
      <c r="BF713" s="8" t="str">
        <f t="shared" si="2232"/>
        <v>Nem rövidtávú a feladat.</v>
      </c>
      <c r="BG713" s="5">
        <f t="shared" si="2233"/>
        <v>1</v>
      </c>
      <c r="BH713" s="5">
        <f t="shared" si="2234"/>
        <v>1</v>
      </c>
      <c r="BI713" s="5">
        <f t="shared" si="2235"/>
        <v>1</v>
      </c>
      <c r="BJ713" s="5">
        <f t="shared" si="2236"/>
        <v>1</v>
      </c>
      <c r="BK713" s="5">
        <f t="shared" si="2237"/>
        <v>1</v>
      </c>
      <c r="BL713" s="4" t="str">
        <f t="shared" si="2238"/>
        <v>Forráshiányos a feladat!</v>
      </c>
      <c r="BM713" s="5">
        <f t="shared" si="2239"/>
        <v>0</v>
      </c>
      <c r="BN713" s="5">
        <f t="shared" si="2240"/>
        <v>1</v>
      </c>
      <c r="BO713" s="5">
        <f t="shared" si="2241"/>
        <v>0</v>
      </c>
      <c r="BP713" s="5">
        <f t="shared" si="2242"/>
        <v>0</v>
      </c>
      <c r="BQ713" s="5">
        <f t="shared" si="2243"/>
        <v>0</v>
      </c>
      <c r="BR713" s="8">
        <f t="shared" si="2244"/>
        <v>0</v>
      </c>
      <c r="BS713" s="5">
        <f t="shared" si="2245"/>
        <v>0</v>
      </c>
      <c r="BT713" s="5">
        <f t="shared" si="2246"/>
        <v>0</v>
      </c>
      <c r="BU713" s="5">
        <f t="shared" si="2247"/>
        <v>1</v>
      </c>
      <c r="BV713" s="5">
        <f t="shared" si="2248"/>
        <v>1</v>
      </c>
      <c r="BW713" s="5">
        <f t="shared" si="2249"/>
        <v>1</v>
      </c>
      <c r="BX713" s="5">
        <f t="shared" si="2250"/>
        <v>1</v>
      </c>
      <c r="BY713" s="5">
        <f t="shared" si="2251"/>
        <v>1</v>
      </c>
      <c r="BZ713" s="5">
        <f t="shared" si="2252"/>
        <v>1</v>
      </c>
      <c r="CA713" s="5">
        <f t="shared" si="2253"/>
        <v>1</v>
      </c>
      <c r="CB713" s="5">
        <f t="shared" si="2254"/>
        <v>1</v>
      </c>
      <c r="CC713" s="5">
        <f t="shared" si="2255"/>
        <v>1</v>
      </c>
      <c r="CD713" s="5" t="str">
        <f t="shared" si="2256"/>
        <v>?</v>
      </c>
      <c r="CE713" s="4" t="str">
        <f t="shared" si="2257"/>
        <v>Kitöltés rendben!</v>
      </c>
      <c r="CF713" s="5">
        <f t="shared" si="2258"/>
        <v>1</v>
      </c>
      <c r="CG713" s="5">
        <f t="shared" si="2259"/>
        <v>0</v>
      </c>
      <c r="CH713" s="5">
        <f t="shared" si="2260"/>
        <v>1</v>
      </c>
    </row>
    <row r="714" spans="1:86" s="2" customFormat="1" ht="30.2" customHeight="1" x14ac:dyDescent="0.25">
      <c r="A714" s="1" t="str">
        <f t="shared" si="2221"/>
        <v>Kitöltés rendben!</v>
      </c>
      <c r="B714" s="200">
        <v>2</v>
      </c>
      <c r="C714" s="199" t="s">
        <v>50</v>
      </c>
      <c r="D714" s="201" t="s">
        <v>916</v>
      </c>
      <c r="E714" s="201" t="s">
        <v>201</v>
      </c>
      <c r="F714" s="202" t="str">
        <f>VLOOKUP($G714,Összesítő!$B:$F,2,FALSE)</f>
        <v>21-32054-1-048-01-10</v>
      </c>
      <c r="G714" s="199" t="s">
        <v>280</v>
      </c>
      <c r="H714" s="202" t="str">
        <f>AY714&amp;"_"&amp;AW714&amp;"_FIV_"&amp;LEFT(Előlap!$B$6,4)</f>
        <v>3185_712_FIV_2026</v>
      </c>
      <c r="I714" s="202" t="str">
        <f>VLOOKUP($G714,Összesítő!$B:$F,5,FALSE)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4" s="202" t="str">
        <f>VLOOKUP($G714,Összesítő!$B:$F,4,FALSE)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4" s="6">
        <f t="shared" si="2261"/>
        <v>1800</v>
      </c>
      <c r="L714" s="200">
        <v>2030</v>
      </c>
      <c r="M714" s="200">
        <v>2030</v>
      </c>
      <c r="N714" s="12">
        <v>0</v>
      </c>
      <c r="O714" s="7">
        <v>1800</v>
      </c>
      <c r="P714" s="7">
        <v>0</v>
      </c>
      <c r="R714" s="7">
        <v>0</v>
      </c>
      <c r="S714" s="7">
        <v>0</v>
      </c>
      <c r="T714" s="7">
        <v>0</v>
      </c>
      <c r="U714" s="7">
        <v>0</v>
      </c>
      <c r="V714" s="7">
        <v>0</v>
      </c>
      <c r="W714" s="7">
        <v>0</v>
      </c>
      <c r="X714" s="7">
        <v>0</v>
      </c>
      <c r="Y714" s="7">
        <v>0</v>
      </c>
      <c r="Z714" s="7">
        <v>0</v>
      </c>
      <c r="AA714" s="7">
        <v>0</v>
      </c>
      <c r="AB714" s="7">
        <v>0</v>
      </c>
      <c r="AC714" s="6">
        <f t="shared" si="2222"/>
        <v>0</v>
      </c>
      <c r="AD714" s="3" t="str">
        <f t="shared" si="2223"/>
        <v>Nem rövidtávú a feladat.</v>
      </c>
      <c r="AF714" s="7">
        <v>0</v>
      </c>
      <c r="AG714" s="7">
        <v>0</v>
      </c>
      <c r="AH714" s="7">
        <v>0</v>
      </c>
      <c r="AI714" s="7">
        <v>0</v>
      </c>
      <c r="AJ714" s="7">
        <v>0</v>
      </c>
      <c r="AK714" s="7">
        <v>0</v>
      </c>
      <c r="AL714" s="7">
        <v>0</v>
      </c>
      <c r="AM714" s="7">
        <v>0</v>
      </c>
      <c r="AN714" s="7">
        <v>0</v>
      </c>
      <c r="AO714" s="7">
        <v>0</v>
      </c>
      <c r="AP714" s="7">
        <v>0</v>
      </c>
      <c r="AQ714" s="6">
        <f t="shared" si="2224"/>
        <v>0</v>
      </c>
      <c r="AR714" s="199" t="s">
        <v>205</v>
      </c>
      <c r="AS714" s="3" t="str">
        <f t="shared" si="2225"/>
        <v>Forráshiányos a feladat!</v>
      </c>
      <c r="AU714" s="201" t="s">
        <v>135</v>
      </c>
      <c r="AV714" s="201" t="s">
        <v>135</v>
      </c>
      <c r="AW714" s="202">
        <f>COUNTA($G$3:G714)</f>
        <v>712</v>
      </c>
      <c r="AY714" s="8">
        <f>VLOOKUP($G714,Összesítő!$B:$F,3,FALSE)</f>
        <v>3185</v>
      </c>
      <c r="AZ714" s="8">
        <f t="shared" si="2226"/>
        <v>0</v>
      </c>
      <c r="BA714" s="5">
        <f t="shared" si="2227"/>
        <v>1</v>
      </c>
      <c r="BB714" s="5" t="str">
        <f t="shared" si="2228"/>
        <v>H</v>
      </c>
      <c r="BC714" s="5">
        <f t="shared" si="2229"/>
        <v>0</v>
      </c>
      <c r="BD714" s="5">
        <f t="shared" si="2230"/>
        <v>0</v>
      </c>
      <c r="BE714" s="5">
        <f t="shared" si="2231"/>
        <v>0</v>
      </c>
      <c r="BF714" s="8" t="str">
        <f t="shared" si="2232"/>
        <v>Nem rövidtávú a feladat.</v>
      </c>
      <c r="BG714" s="5">
        <f t="shared" si="2233"/>
        <v>1</v>
      </c>
      <c r="BH714" s="5">
        <f t="shared" si="2234"/>
        <v>1</v>
      </c>
      <c r="BI714" s="5">
        <f t="shared" si="2235"/>
        <v>1</v>
      </c>
      <c r="BJ714" s="5">
        <f t="shared" si="2236"/>
        <v>1</v>
      </c>
      <c r="BK714" s="5">
        <f t="shared" si="2237"/>
        <v>1</v>
      </c>
      <c r="BL714" s="4" t="str">
        <f t="shared" si="2238"/>
        <v>Forráshiányos a feladat!</v>
      </c>
      <c r="BM714" s="5">
        <f t="shared" si="2239"/>
        <v>0</v>
      </c>
      <c r="BN714" s="5">
        <f t="shared" si="2240"/>
        <v>1</v>
      </c>
      <c r="BO714" s="5">
        <f t="shared" si="2241"/>
        <v>0</v>
      </c>
      <c r="BP714" s="5">
        <f t="shared" si="2242"/>
        <v>0</v>
      </c>
      <c r="BQ714" s="5">
        <f t="shared" si="2243"/>
        <v>0</v>
      </c>
      <c r="BR714" s="8">
        <f t="shared" si="2244"/>
        <v>0</v>
      </c>
      <c r="BS714" s="5">
        <f t="shared" si="2245"/>
        <v>0</v>
      </c>
      <c r="BT714" s="5">
        <f t="shared" si="2246"/>
        <v>0</v>
      </c>
      <c r="BU714" s="5">
        <f t="shared" si="2247"/>
        <v>1</v>
      </c>
      <c r="BV714" s="5">
        <f t="shared" si="2248"/>
        <v>1</v>
      </c>
      <c r="BW714" s="5">
        <f t="shared" si="2249"/>
        <v>1</v>
      </c>
      <c r="BX714" s="5">
        <f t="shared" si="2250"/>
        <v>1</v>
      </c>
      <c r="BY714" s="5">
        <f t="shared" si="2251"/>
        <v>1</v>
      </c>
      <c r="BZ714" s="5">
        <f t="shared" si="2252"/>
        <v>1</v>
      </c>
      <c r="CA714" s="5">
        <f t="shared" si="2253"/>
        <v>1</v>
      </c>
      <c r="CB714" s="5">
        <f t="shared" si="2254"/>
        <v>1</v>
      </c>
      <c r="CC714" s="5">
        <f t="shared" si="2255"/>
        <v>1</v>
      </c>
      <c r="CD714" s="5" t="str">
        <f t="shared" si="2256"/>
        <v>?</v>
      </c>
      <c r="CE714" s="4" t="str">
        <f t="shared" si="2257"/>
        <v>Kitöltés rendben!</v>
      </c>
      <c r="CF714" s="5">
        <f t="shared" si="2258"/>
        <v>1</v>
      </c>
      <c r="CG714" s="5">
        <f t="shared" si="2259"/>
        <v>0</v>
      </c>
      <c r="CH714" s="5">
        <f t="shared" si="2260"/>
        <v>1</v>
      </c>
    </row>
    <row r="715" spans="1:86" s="2" customFormat="1" ht="30.2" customHeight="1" x14ac:dyDescent="0.25">
      <c r="A715" s="1" t="str">
        <f t="shared" si="2221"/>
        <v>Kitöltés rendben!</v>
      </c>
      <c r="B715" s="200">
        <v>2</v>
      </c>
      <c r="C715" s="199" t="s">
        <v>50</v>
      </c>
      <c r="D715" s="201" t="s">
        <v>917</v>
      </c>
      <c r="E715" s="201" t="s">
        <v>201</v>
      </c>
      <c r="F715" s="202" t="str">
        <f>VLOOKUP($G715,Összesítő!$B:$F,2,FALSE)</f>
        <v>21-32054-1-048-01-10</v>
      </c>
      <c r="G715" s="199" t="s">
        <v>280</v>
      </c>
      <c r="H715" s="202" t="str">
        <f>AY715&amp;"_"&amp;AW715&amp;"_FIV_"&amp;LEFT(Előlap!$B$6,4)</f>
        <v>3185_713_FIV_2026</v>
      </c>
      <c r="I715" s="202" t="str">
        <f>VLOOKUP($G715,Összesítő!$B:$F,5,FALSE)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5" s="202" t="str">
        <f>VLOOKUP($G715,Összesítő!$B:$F,4,FALSE)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5" s="6">
        <f t="shared" si="2261"/>
        <v>1000</v>
      </c>
      <c r="L715" s="200">
        <v>2030</v>
      </c>
      <c r="M715" s="200">
        <v>2030</v>
      </c>
      <c r="N715" s="12">
        <v>0</v>
      </c>
      <c r="O715" s="7">
        <v>1000</v>
      </c>
      <c r="P715" s="7">
        <v>0</v>
      </c>
      <c r="R715" s="7">
        <v>0</v>
      </c>
      <c r="S715" s="7">
        <v>0</v>
      </c>
      <c r="T715" s="7">
        <v>0</v>
      </c>
      <c r="U715" s="7">
        <v>0</v>
      </c>
      <c r="V715" s="7">
        <v>0</v>
      </c>
      <c r="W715" s="7">
        <v>0</v>
      </c>
      <c r="X715" s="7">
        <v>0</v>
      </c>
      <c r="Y715" s="7">
        <v>0</v>
      </c>
      <c r="Z715" s="7">
        <v>0</v>
      </c>
      <c r="AA715" s="7">
        <v>0</v>
      </c>
      <c r="AB715" s="7">
        <v>0</v>
      </c>
      <c r="AC715" s="6">
        <f t="shared" si="2222"/>
        <v>0</v>
      </c>
      <c r="AD715" s="3" t="str">
        <f t="shared" si="2223"/>
        <v>Nem rövidtávú a feladat.</v>
      </c>
      <c r="AF715" s="7">
        <v>0</v>
      </c>
      <c r="AG715" s="7">
        <v>0</v>
      </c>
      <c r="AH715" s="7">
        <v>0</v>
      </c>
      <c r="AI715" s="7">
        <v>0</v>
      </c>
      <c r="AJ715" s="7">
        <v>0</v>
      </c>
      <c r="AK715" s="7">
        <v>0</v>
      </c>
      <c r="AL715" s="7">
        <v>0</v>
      </c>
      <c r="AM715" s="7">
        <v>0</v>
      </c>
      <c r="AN715" s="7">
        <v>0</v>
      </c>
      <c r="AO715" s="7">
        <v>0</v>
      </c>
      <c r="AP715" s="7">
        <v>0</v>
      </c>
      <c r="AQ715" s="6">
        <f t="shared" si="2224"/>
        <v>0</v>
      </c>
      <c r="AR715" s="199" t="s">
        <v>205</v>
      </c>
      <c r="AS715" s="3" t="str">
        <f t="shared" si="2225"/>
        <v>Forráshiányos a feladat!</v>
      </c>
      <c r="AU715" s="201" t="s">
        <v>135</v>
      </c>
      <c r="AV715" s="201" t="s">
        <v>135</v>
      </c>
      <c r="AW715" s="202">
        <f>COUNTA($G$3:G715)</f>
        <v>713</v>
      </c>
      <c r="AY715" s="8">
        <f>VLOOKUP($G715,Összesítő!$B:$F,3,FALSE)</f>
        <v>3185</v>
      </c>
      <c r="AZ715" s="8">
        <f t="shared" si="2226"/>
        <v>0</v>
      </c>
      <c r="BA715" s="5">
        <f t="shared" si="2227"/>
        <v>1</v>
      </c>
      <c r="BB715" s="5" t="str">
        <f t="shared" si="2228"/>
        <v>H</v>
      </c>
      <c r="BC715" s="5">
        <f t="shared" si="2229"/>
        <v>0</v>
      </c>
      <c r="BD715" s="5">
        <f t="shared" si="2230"/>
        <v>0</v>
      </c>
      <c r="BE715" s="5">
        <f t="shared" si="2231"/>
        <v>0</v>
      </c>
      <c r="BF715" s="8" t="str">
        <f t="shared" si="2232"/>
        <v>Nem rövidtávú a feladat.</v>
      </c>
      <c r="BG715" s="5">
        <f t="shared" si="2233"/>
        <v>1</v>
      </c>
      <c r="BH715" s="5">
        <f t="shared" si="2234"/>
        <v>1</v>
      </c>
      <c r="BI715" s="5">
        <f t="shared" si="2235"/>
        <v>1</v>
      </c>
      <c r="BJ715" s="5">
        <f t="shared" si="2236"/>
        <v>1</v>
      </c>
      <c r="BK715" s="5">
        <f t="shared" si="2237"/>
        <v>1</v>
      </c>
      <c r="BL715" s="4" t="str">
        <f t="shared" si="2238"/>
        <v>Forráshiányos a feladat!</v>
      </c>
      <c r="BM715" s="5">
        <f t="shared" si="2239"/>
        <v>0</v>
      </c>
      <c r="BN715" s="5">
        <f t="shared" si="2240"/>
        <v>1</v>
      </c>
      <c r="BO715" s="5">
        <f t="shared" si="2241"/>
        <v>0</v>
      </c>
      <c r="BP715" s="5">
        <f t="shared" si="2242"/>
        <v>0</v>
      </c>
      <c r="BQ715" s="5">
        <f t="shared" si="2243"/>
        <v>0</v>
      </c>
      <c r="BR715" s="8">
        <f t="shared" si="2244"/>
        <v>0</v>
      </c>
      <c r="BS715" s="5">
        <f t="shared" si="2245"/>
        <v>0</v>
      </c>
      <c r="BT715" s="5">
        <f t="shared" si="2246"/>
        <v>0</v>
      </c>
      <c r="BU715" s="5">
        <f t="shared" si="2247"/>
        <v>1</v>
      </c>
      <c r="BV715" s="5">
        <f t="shared" si="2248"/>
        <v>1</v>
      </c>
      <c r="BW715" s="5">
        <f t="shared" si="2249"/>
        <v>1</v>
      </c>
      <c r="BX715" s="5">
        <f t="shared" si="2250"/>
        <v>1</v>
      </c>
      <c r="BY715" s="5">
        <f t="shared" si="2251"/>
        <v>1</v>
      </c>
      <c r="BZ715" s="5">
        <f t="shared" si="2252"/>
        <v>1</v>
      </c>
      <c r="CA715" s="5">
        <f t="shared" si="2253"/>
        <v>1</v>
      </c>
      <c r="CB715" s="5">
        <f t="shared" si="2254"/>
        <v>1</v>
      </c>
      <c r="CC715" s="5">
        <f t="shared" si="2255"/>
        <v>1</v>
      </c>
      <c r="CD715" s="5" t="str">
        <f t="shared" si="2256"/>
        <v>?</v>
      </c>
      <c r="CE715" s="4" t="str">
        <f t="shared" si="2257"/>
        <v>Kitöltés rendben!</v>
      </c>
      <c r="CF715" s="5">
        <f t="shared" si="2258"/>
        <v>1</v>
      </c>
      <c r="CG715" s="5">
        <f t="shared" si="2259"/>
        <v>0</v>
      </c>
      <c r="CH715" s="5">
        <f t="shared" si="2260"/>
        <v>1</v>
      </c>
    </row>
    <row r="716" spans="1:86" s="2" customFormat="1" ht="30.2" customHeight="1" x14ac:dyDescent="0.25">
      <c r="A716" s="1" t="str">
        <f t="shared" si="2221"/>
        <v>Kitöltés rendben!</v>
      </c>
      <c r="B716" s="200">
        <v>2</v>
      </c>
      <c r="C716" s="199" t="s">
        <v>50</v>
      </c>
      <c r="D716" s="201" t="s">
        <v>918</v>
      </c>
      <c r="E716" s="201" t="s">
        <v>201</v>
      </c>
      <c r="F716" s="202" t="str">
        <f>VLOOKUP($G716,Összesítő!$B:$F,2,FALSE)</f>
        <v>21-32054-1-048-01-10</v>
      </c>
      <c r="G716" s="199" t="s">
        <v>280</v>
      </c>
      <c r="H716" s="202" t="str">
        <f>AY716&amp;"_"&amp;AW716&amp;"_FIV_"&amp;LEFT(Előlap!$B$6,4)</f>
        <v>3185_714_FIV_2026</v>
      </c>
      <c r="I716" s="202" t="str">
        <f>VLOOKUP($G716,Összesítő!$B:$F,5,FALSE)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6" s="202" t="str">
        <f>VLOOKUP($G716,Összesítő!$B:$F,4,FALSE)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6" s="6">
        <f t="shared" si="2261"/>
        <v>1000</v>
      </c>
      <c r="L716" s="200">
        <v>2030</v>
      </c>
      <c r="M716" s="200">
        <v>2030</v>
      </c>
      <c r="N716" s="12">
        <v>0</v>
      </c>
      <c r="O716" s="7">
        <v>1000</v>
      </c>
      <c r="P716" s="7">
        <v>0</v>
      </c>
      <c r="R716" s="7">
        <v>0</v>
      </c>
      <c r="S716" s="7">
        <v>0</v>
      </c>
      <c r="T716" s="7">
        <v>0</v>
      </c>
      <c r="U716" s="7">
        <v>0</v>
      </c>
      <c r="V716" s="7">
        <v>0</v>
      </c>
      <c r="W716" s="7">
        <v>0</v>
      </c>
      <c r="X716" s="7">
        <v>0</v>
      </c>
      <c r="Y716" s="7">
        <v>0</v>
      </c>
      <c r="Z716" s="7">
        <v>0</v>
      </c>
      <c r="AA716" s="7">
        <v>0</v>
      </c>
      <c r="AB716" s="7">
        <v>0</v>
      </c>
      <c r="AC716" s="6">
        <f t="shared" si="2222"/>
        <v>0</v>
      </c>
      <c r="AD716" s="3" t="str">
        <f t="shared" si="2223"/>
        <v>Nem rövidtávú a feladat.</v>
      </c>
      <c r="AF716" s="7">
        <v>0</v>
      </c>
      <c r="AG716" s="7">
        <v>0</v>
      </c>
      <c r="AH716" s="7">
        <v>0</v>
      </c>
      <c r="AI716" s="7">
        <v>0</v>
      </c>
      <c r="AJ716" s="7">
        <v>0</v>
      </c>
      <c r="AK716" s="7">
        <v>0</v>
      </c>
      <c r="AL716" s="7">
        <v>0</v>
      </c>
      <c r="AM716" s="7">
        <v>0</v>
      </c>
      <c r="AN716" s="7">
        <v>0</v>
      </c>
      <c r="AO716" s="7">
        <v>0</v>
      </c>
      <c r="AP716" s="7">
        <v>0</v>
      </c>
      <c r="AQ716" s="6">
        <f t="shared" si="2224"/>
        <v>0</v>
      </c>
      <c r="AR716" s="199" t="s">
        <v>205</v>
      </c>
      <c r="AS716" s="3" t="str">
        <f t="shared" si="2225"/>
        <v>Forráshiányos a feladat!</v>
      </c>
      <c r="AU716" s="201" t="s">
        <v>135</v>
      </c>
      <c r="AV716" s="201" t="s">
        <v>135</v>
      </c>
      <c r="AW716" s="202">
        <f>COUNTA($G$3:G716)</f>
        <v>714</v>
      </c>
      <c r="AY716" s="8">
        <f>VLOOKUP($G716,Összesítő!$B:$F,3,FALSE)</f>
        <v>3185</v>
      </c>
      <c r="AZ716" s="8">
        <f t="shared" si="2226"/>
        <v>0</v>
      </c>
      <c r="BA716" s="5">
        <f t="shared" si="2227"/>
        <v>1</v>
      </c>
      <c r="BB716" s="5" t="str">
        <f t="shared" si="2228"/>
        <v>H</v>
      </c>
      <c r="BC716" s="5">
        <f t="shared" si="2229"/>
        <v>0</v>
      </c>
      <c r="BD716" s="5">
        <f t="shared" si="2230"/>
        <v>0</v>
      </c>
      <c r="BE716" s="5">
        <f t="shared" si="2231"/>
        <v>0</v>
      </c>
      <c r="BF716" s="8" t="str">
        <f t="shared" si="2232"/>
        <v>Nem rövidtávú a feladat.</v>
      </c>
      <c r="BG716" s="5">
        <f t="shared" si="2233"/>
        <v>1</v>
      </c>
      <c r="BH716" s="5">
        <f t="shared" si="2234"/>
        <v>1</v>
      </c>
      <c r="BI716" s="5">
        <f t="shared" si="2235"/>
        <v>1</v>
      </c>
      <c r="BJ716" s="5">
        <f t="shared" si="2236"/>
        <v>1</v>
      </c>
      <c r="BK716" s="5">
        <f t="shared" si="2237"/>
        <v>1</v>
      </c>
      <c r="BL716" s="4" t="str">
        <f t="shared" si="2238"/>
        <v>Forráshiányos a feladat!</v>
      </c>
      <c r="BM716" s="5">
        <f t="shared" si="2239"/>
        <v>0</v>
      </c>
      <c r="BN716" s="5">
        <f t="shared" si="2240"/>
        <v>1</v>
      </c>
      <c r="BO716" s="5">
        <f t="shared" si="2241"/>
        <v>0</v>
      </c>
      <c r="BP716" s="5">
        <f t="shared" si="2242"/>
        <v>0</v>
      </c>
      <c r="BQ716" s="5">
        <f t="shared" si="2243"/>
        <v>0</v>
      </c>
      <c r="BR716" s="8">
        <f t="shared" si="2244"/>
        <v>0</v>
      </c>
      <c r="BS716" s="5">
        <f t="shared" si="2245"/>
        <v>0</v>
      </c>
      <c r="BT716" s="5">
        <f t="shared" si="2246"/>
        <v>0</v>
      </c>
      <c r="BU716" s="5">
        <f t="shared" si="2247"/>
        <v>1</v>
      </c>
      <c r="BV716" s="5">
        <f t="shared" si="2248"/>
        <v>1</v>
      </c>
      <c r="BW716" s="5">
        <f t="shared" si="2249"/>
        <v>1</v>
      </c>
      <c r="BX716" s="5">
        <f t="shared" si="2250"/>
        <v>1</v>
      </c>
      <c r="BY716" s="5">
        <f t="shared" si="2251"/>
        <v>1</v>
      </c>
      <c r="BZ716" s="5">
        <f t="shared" si="2252"/>
        <v>1</v>
      </c>
      <c r="CA716" s="5">
        <f t="shared" si="2253"/>
        <v>1</v>
      </c>
      <c r="CB716" s="5">
        <f t="shared" si="2254"/>
        <v>1</v>
      </c>
      <c r="CC716" s="5">
        <f t="shared" si="2255"/>
        <v>1</v>
      </c>
      <c r="CD716" s="5" t="str">
        <f t="shared" si="2256"/>
        <v>?</v>
      </c>
      <c r="CE716" s="4" t="str">
        <f t="shared" si="2257"/>
        <v>Kitöltés rendben!</v>
      </c>
      <c r="CF716" s="5">
        <f t="shared" si="2258"/>
        <v>1</v>
      </c>
      <c r="CG716" s="5">
        <f t="shared" si="2259"/>
        <v>0</v>
      </c>
      <c r="CH716" s="5">
        <f t="shared" si="2260"/>
        <v>1</v>
      </c>
    </row>
    <row r="717" spans="1:86" s="2" customFormat="1" ht="30.2" customHeight="1" x14ac:dyDescent="0.25">
      <c r="A717" s="1" t="str">
        <f t="shared" si="2221"/>
        <v>Kitöltés rendben!</v>
      </c>
      <c r="B717" s="200">
        <v>2</v>
      </c>
      <c r="C717" s="199" t="s">
        <v>50</v>
      </c>
      <c r="D717" s="201" t="s">
        <v>919</v>
      </c>
      <c r="E717" s="201" t="s">
        <v>201</v>
      </c>
      <c r="F717" s="202" t="str">
        <f>VLOOKUP($G717,Összesítő!$B:$F,2,FALSE)</f>
        <v>21-32054-1-048-01-10</v>
      </c>
      <c r="G717" s="199" t="s">
        <v>280</v>
      </c>
      <c r="H717" s="202" t="str">
        <f>AY717&amp;"_"&amp;AW717&amp;"_FIV_"&amp;LEFT(Előlap!$B$6,4)</f>
        <v>3185_715_FIV_2026</v>
      </c>
      <c r="I717" s="202" t="str">
        <f>VLOOKUP($G717,Összesítő!$B:$F,5,FALSE)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7" s="202" t="str">
        <f>VLOOKUP($G717,Összesítő!$B:$F,4,FALSE)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7" s="6">
        <f t="shared" si="2261"/>
        <v>1000</v>
      </c>
      <c r="L717" s="200">
        <v>2030</v>
      </c>
      <c r="M717" s="200">
        <v>2030</v>
      </c>
      <c r="N717" s="12">
        <v>0</v>
      </c>
      <c r="O717" s="7">
        <v>1000</v>
      </c>
      <c r="P717" s="7">
        <v>0</v>
      </c>
      <c r="R717" s="7">
        <v>0</v>
      </c>
      <c r="S717" s="7">
        <v>0</v>
      </c>
      <c r="T717" s="7">
        <v>0</v>
      </c>
      <c r="U717" s="7">
        <v>0</v>
      </c>
      <c r="V717" s="7">
        <v>0</v>
      </c>
      <c r="W717" s="7">
        <v>0</v>
      </c>
      <c r="X717" s="7">
        <v>0</v>
      </c>
      <c r="Y717" s="7">
        <v>0</v>
      </c>
      <c r="Z717" s="7">
        <v>0</v>
      </c>
      <c r="AA717" s="7">
        <v>0</v>
      </c>
      <c r="AB717" s="7">
        <v>0</v>
      </c>
      <c r="AC717" s="6">
        <f t="shared" si="2222"/>
        <v>0</v>
      </c>
      <c r="AD717" s="3" t="str">
        <f t="shared" si="2223"/>
        <v>Nem rövidtávú a feladat.</v>
      </c>
      <c r="AF717" s="7">
        <v>0</v>
      </c>
      <c r="AG717" s="7">
        <v>0</v>
      </c>
      <c r="AH717" s="7">
        <v>0</v>
      </c>
      <c r="AI717" s="7">
        <v>0</v>
      </c>
      <c r="AJ717" s="7">
        <v>0</v>
      </c>
      <c r="AK717" s="7">
        <v>0</v>
      </c>
      <c r="AL717" s="7">
        <v>0</v>
      </c>
      <c r="AM717" s="7">
        <v>0</v>
      </c>
      <c r="AN717" s="7">
        <v>0</v>
      </c>
      <c r="AO717" s="7">
        <v>0</v>
      </c>
      <c r="AP717" s="7">
        <v>0</v>
      </c>
      <c r="AQ717" s="6">
        <f t="shared" si="2224"/>
        <v>0</v>
      </c>
      <c r="AR717" s="199" t="s">
        <v>205</v>
      </c>
      <c r="AS717" s="3" t="str">
        <f t="shared" si="2225"/>
        <v>Forráshiányos a feladat!</v>
      </c>
      <c r="AU717" s="201" t="s">
        <v>135</v>
      </c>
      <c r="AV717" s="201" t="s">
        <v>135</v>
      </c>
      <c r="AW717" s="202">
        <f>COUNTA($G$3:G717)</f>
        <v>715</v>
      </c>
      <c r="AY717" s="8">
        <f>VLOOKUP($G717,Összesítő!$B:$F,3,FALSE)</f>
        <v>3185</v>
      </c>
      <c r="AZ717" s="8">
        <f t="shared" si="2226"/>
        <v>0</v>
      </c>
      <c r="BA717" s="5">
        <f t="shared" si="2227"/>
        <v>1</v>
      </c>
      <c r="BB717" s="5" t="str">
        <f t="shared" si="2228"/>
        <v>H</v>
      </c>
      <c r="BC717" s="5">
        <f t="shared" si="2229"/>
        <v>0</v>
      </c>
      <c r="BD717" s="5">
        <f t="shared" si="2230"/>
        <v>0</v>
      </c>
      <c r="BE717" s="5">
        <f t="shared" si="2231"/>
        <v>0</v>
      </c>
      <c r="BF717" s="8" t="str">
        <f t="shared" si="2232"/>
        <v>Nem rövidtávú a feladat.</v>
      </c>
      <c r="BG717" s="5">
        <f t="shared" si="2233"/>
        <v>1</v>
      </c>
      <c r="BH717" s="5">
        <f t="shared" si="2234"/>
        <v>1</v>
      </c>
      <c r="BI717" s="5">
        <f t="shared" si="2235"/>
        <v>1</v>
      </c>
      <c r="BJ717" s="5">
        <f t="shared" si="2236"/>
        <v>1</v>
      </c>
      <c r="BK717" s="5">
        <f t="shared" si="2237"/>
        <v>1</v>
      </c>
      <c r="BL717" s="4" t="str">
        <f t="shared" si="2238"/>
        <v>Forráshiányos a feladat!</v>
      </c>
      <c r="BM717" s="5">
        <f t="shared" si="2239"/>
        <v>0</v>
      </c>
      <c r="BN717" s="5">
        <f t="shared" si="2240"/>
        <v>1</v>
      </c>
      <c r="BO717" s="5">
        <f t="shared" si="2241"/>
        <v>0</v>
      </c>
      <c r="BP717" s="5">
        <f t="shared" si="2242"/>
        <v>0</v>
      </c>
      <c r="BQ717" s="5">
        <f t="shared" si="2243"/>
        <v>0</v>
      </c>
      <c r="BR717" s="8">
        <f t="shared" si="2244"/>
        <v>0</v>
      </c>
      <c r="BS717" s="5">
        <f t="shared" si="2245"/>
        <v>0</v>
      </c>
      <c r="BT717" s="5">
        <f t="shared" si="2246"/>
        <v>0</v>
      </c>
      <c r="BU717" s="5">
        <f t="shared" si="2247"/>
        <v>1</v>
      </c>
      <c r="BV717" s="5">
        <f t="shared" si="2248"/>
        <v>1</v>
      </c>
      <c r="BW717" s="5">
        <f t="shared" si="2249"/>
        <v>1</v>
      </c>
      <c r="BX717" s="5">
        <f t="shared" si="2250"/>
        <v>1</v>
      </c>
      <c r="BY717" s="5">
        <f t="shared" si="2251"/>
        <v>1</v>
      </c>
      <c r="BZ717" s="5">
        <f t="shared" si="2252"/>
        <v>1</v>
      </c>
      <c r="CA717" s="5">
        <f t="shared" si="2253"/>
        <v>1</v>
      </c>
      <c r="CB717" s="5">
        <f t="shared" si="2254"/>
        <v>1</v>
      </c>
      <c r="CC717" s="5">
        <f t="shared" si="2255"/>
        <v>1</v>
      </c>
      <c r="CD717" s="5" t="str">
        <f t="shared" si="2256"/>
        <v>?</v>
      </c>
      <c r="CE717" s="4" t="str">
        <f t="shared" si="2257"/>
        <v>Kitöltés rendben!</v>
      </c>
      <c r="CF717" s="5">
        <f t="shared" si="2258"/>
        <v>1</v>
      </c>
      <c r="CG717" s="5">
        <f t="shared" si="2259"/>
        <v>0</v>
      </c>
      <c r="CH717" s="5">
        <f t="shared" si="2260"/>
        <v>1</v>
      </c>
    </row>
    <row r="718" spans="1:86" s="2" customFormat="1" ht="30.2" customHeight="1" x14ac:dyDescent="0.25">
      <c r="A718" s="1" t="str">
        <f t="shared" si="2221"/>
        <v>Kitöltés rendben!</v>
      </c>
      <c r="B718" s="200">
        <v>2</v>
      </c>
      <c r="C718" s="199" t="s">
        <v>50</v>
      </c>
      <c r="D718" s="201" t="s">
        <v>920</v>
      </c>
      <c r="E718" s="201" t="s">
        <v>201</v>
      </c>
      <c r="F718" s="202" t="str">
        <f>VLOOKUP($G718,Összesítő!$B:$F,2,FALSE)</f>
        <v>21-32054-1-048-01-10</v>
      </c>
      <c r="G718" s="199" t="s">
        <v>280</v>
      </c>
      <c r="H718" s="202" t="str">
        <f>AY718&amp;"_"&amp;AW718&amp;"_FIV_"&amp;LEFT(Előlap!$B$6,4)</f>
        <v>3185_716_FIV_2026</v>
      </c>
      <c r="I718" s="202" t="str">
        <f>VLOOKUP($G718,Összesítő!$B:$F,5,FALSE)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8" s="202" t="str">
        <f>VLOOKUP($G718,Összesítő!$B:$F,4,FALSE)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8" s="6">
        <f t="shared" si="2261"/>
        <v>1000</v>
      </c>
      <c r="L718" s="200">
        <v>2030</v>
      </c>
      <c r="M718" s="200">
        <v>2030</v>
      </c>
      <c r="N718" s="12">
        <v>0</v>
      </c>
      <c r="O718" s="7">
        <v>1000</v>
      </c>
      <c r="P718" s="7">
        <v>0</v>
      </c>
      <c r="R718" s="7">
        <v>0</v>
      </c>
      <c r="S718" s="7">
        <v>0</v>
      </c>
      <c r="T718" s="7">
        <v>0</v>
      </c>
      <c r="U718" s="7">
        <v>0</v>
      </c>
      <c r="V718" s="7">
        <v>0</v>
      </c>
      <c r="W718" s="7">
        <v>0</v>
      </c>
      <c r="X718" s="7">
        <v>0</v>
      </c>
      <c r="Y718" s="7">
        <v>0</v>
      </c>
      <c r="Z718" s="7">
        <v>0</v>
      </c>
      <c r="AA718" s="7">
        <v>0</v>
      </c>
      <c r="AB718" s="7">
        <v>0</v>
      </c>
      <c r="AC718" s="6">
        <f t="shared" si="2222"/>
        <v>0</v>
      </c>
      <c r="AD718" s="3" t="str">
        <f t="shared" si="2223"/>
        <v>Nem rövidtávú a feladat.</v>
      </c>
      <c r="AF718" s="7">
        <v>0</v>
      </c>
      <c r="AG718" s="7">
        <v>0</v>
      </c>
      <c r="AH718" s="7">
        <v>0</v>
      </c>
      <c r="AI718" s="7">
        <v>0</v>
      </c>
      <c r="AJ718" s="7">
        <v>0</v>
      </c>
      <c r="AK718" s="7">
        <v>0</v>
      </c>
      <c r="AL718" s="7">
        <v>0</v>
      </c>
      <c r="AM718" s="7">
        <v>0</v>
      </c>
      <c r="AN718" s="7">
        <v>0</v>
      </c>
      <c r="AO718" s="7">
        <v>0</v>
      </c>
      <c r="AP718" s="7">
        <v>0</v>
      </c>
      <c r="AQ718" s="6">
        <f t="shared" si="2224"/>
        <v>0</v>
      </c>
      <c r="AR718" s="199" t="s">
        <v>205</v>
      </c>
      <c r="AS718" s="3" t="str">
        <f t="shared" si="2225"/>
        <v>Forráshiányos a feladat!</v>
      </c>
      <c r="AU718" s="201" t="s">
        <v>135</v>
      </c>
      <c r="AV718" s="201" t="s">
        <v>135</v>
      </c>
      <c r="AW718" s="202">
        <f>COUNTA($G$3:G718)</f>
        <v>716</v>
      </c>
      <c r="AY718" s="8">
        <f>VLOOKUP($G718,Összesítő!$B:$F,3,FALSE)</f>
        <v>3185</v>
      </c>
      <c r="AZ718" s="8">
        <f t="shared" si="2226"/>
        <v>0</v>
      </c>
      <c r="BA718" s="5">
        <f t="shared" si="2227"/>
        <v>1</v>
      </c>
      <c r="BB718" s="5" t="str">
        <f t="shared" si="2228"/>
        <v>H</v>
      </c>
      <c r="BC718" s="5">
        <f t="shared" si="2229"/>
        <v>0</v>
      </c>
      <c r="BD718" s="5">
        <f t="shared" si="2230"/>
        <v>0</v>
      </c>
      <c r="BE718" s="5">
        <f t="shared" si="2231"/>
        <v>0</v>
      </c>
      <c r="BF718" s="8" t="str">
        <f t="shared" si="2232"/>
        <v>Nem rövidtávú a feladat.</v>
      </c>
      <c r="BG718" s="5">
        <f t="shared" si="2233"/>
        <v>1</v>
      </c>
      <c r="BH718" s="5">
        <f t="shared" si="2234"/>
        <v>1</v>
      </c>
      <c r="BI718" s="5">
        <f t="shared" si="2235"/>
        <v>1</v>
      </c>
      <c r="BJ718" s="5">
        <f t="shared" si="2236"/>
        <v>1</v>
      </c>
      <c r="BK718" s="5">
        <f t="shared" si="2237"/>
        <v>1</v>
      </c>
      <c r="BL718" s="4" t="str">
        <f t="shared" si="2238"/>
        <v>Forráshiányos a feladat!</v>
      </c>
      <c r="BM718" s="5">
        <f t="shared" si="2239"/>
        <v>0</v>
      </c>
      <c r="BN718" s="5">
        <f t="shared" si="2240"/>
        <v>1</v>
      </c>
      <c r="BO718" s="5">
        <f t="shared" si="2241"/>
        <v>0</v>
      </c>
      <c r="BP718" s="5">
        <f t="shared" si="2242"/>
        <v>0</v>
      </c>
      <c r="BQ718" s="5">
        <f t="shared" si="2243"/>
        <v>0</v>
      </c>
      <c r="BR718" s="8">
        <f t="shared" si="2244"/>
        <v>0</v>
      </c>
      <c r="BS718" s="5">
        <f t="shared" si="2245"/>
        <v>0</v>
      </c>
      <c r="BT718" s="5">
        <f t="shared" si="2246"/>
        <v>0</v>
      </c>
      <c r="BU718" s="5">
        <f t="shared" si="2247"/>
        <v>1</v>
      </c>
      <c r="BV718" s="5">
        <f t="shared" si="2248"/>
        <v>1</v>
      </c>
      <c r="BW718" s="5">
        <f t="shared" si="2249"/>
        <v>1</v>
      </c>
      <c r="BX718" s="5">
        <f t="shared" si="2250"/>
        <v>1</v>
      </c>
      <c r="BY718" s="5">
        <f t="shared" si="2251"/>
        <v>1</v>
      </c>
      <c r="BZ718" s="5">
        <f t="shared" si="2252"/>
        <v>1</v>
      </c>
      <c r="CA718" s="5">
        <f t="shared" si="2253"/>
        <v>1</v>
      </c>
      <c r="CB718" s="5">
        <f t="shared" si="2254"/>
        <v>1</v>
      </c>
      <c r="CC718" s="5">
        <f t="shared" si="2255"/>
        <v>1</v>
      </c>
      <c r="CD718" s="5" t="str">
        <f t="shared" si="2256"/>
        <v>?</v>
      </c>
      <c r="CE718" s="4" t="str">
        <f t="shared" si="2257"/>
        <v>Kitöltés rendben!</v>
      </c>
      <c r="CF718" s="5">
        <f t="shared" si="2258"/>
        <v>1</v>
      </c>
      <c r="CG718" s="5">
        <f t="shared" si="2259"/>
        <v>0</v>
      </c>
      <c r="CH718" s="5">
        <f t="shared" si="2260"/>
        <v>1</v>
      </c>
    </row>
    <row r="719" spans="1:86" s="2" customFormat="1" ht="30.2" customHeight="1" x14ac:dyDescent="0.25">
      <c r="A719" s="1" t="str">
        <f t="shared" si="2221"/>
        <v>Kitöltés rendben!</v>
      </c>
      <c r="B719" s="200">
        <v>2</v>
      </c>
      <c r="C719" s="199" t="s">
        <v>50</v>
      </c>
      <c r="D719" s="201" t="s">
        <v>921</v>
      </c>
      <c r="E719" s="201" t="s">
        <v>201</v>
      </c>
      <c r="F719" s="202" t="str">
        <f>VLOOKUP($G719,Összesítő!$B:$F,2,FALSE)</f>
        <v>21-32054-1-048-01-10</v>
      </c>
      <c r="G719" s="199" t="s">
        <v>280</v>
      </c>
      <c r="H719" s="202" t="str">
        <f>AY719&amp;"_"&amp;AW719&amp;"_FIV_"&amp;LEFT(Előlap!$B$6,4)</f>
        <v>3185_717_FIV_2026</v>
      </c>
      <c r="I719" s="202" t="str">
        <f>VLOOKUP($G719,Összesítő!$B:$F,5,FALSE)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19" s="202" t="str">
        <f>VLOOKUP($G719,Összesítő!$B:$F,4,FALSE)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19" s="6">
        <f t="shared" si="2261"/>
        <v>1000</v>
      </c>
      <c r="L719" s="200">
        <v>2030</v>
      </c>
      <c r="M719" s="200">
        <v>2030</v>
      </c>
      <c r="N719" s="12">
        <v>0</v>
      </c>
      <c r="O719" s="7">
        <v>1000</v>
      </c>
      <c r="P719" s="7">
        <v>0</v>
      </c>
      <c r="R719" s="7">
        <v>0</v>
      </c>
      <c r="S719" s="7">
        <v>0</v>
      </c>
      <c r="T719" s="7">
        <v>0</v>
      </c>
      <c r="U719" s="7">
        <v>0</v>
      </c>
      <c r="V719" s="7">
        <v>0</v>
      </c>
      <c r="W719" s="7">
        <v>0</v>
      </c>
      <c r="X719" s="7">
        <v>0</v>
      </c>
      <c r="Y719" s="7">
        <v>0</v>
      </c>
      <c r="Z719" s="7">
        <v>0</v>
      </c>
      <c r="AA719" s="7">
        <v>0</v>
      </c>
      <c r="AB719" s="7">
        <v>0</v>
      </c>
      <c r="AC719" s="6">
        <f t="shared" si="2222"/>
        <v>0</v>
      </c>
      <c r="AD719" s="3" t="str">
        <f t="shared" si="2223"/>
        <v>Nem rövidtávú a feladat.</v>
      </c>
      <c r="AF719" s="7">
        <v>0</v>
      </c>
      <c r="AG719" s="7">
        <v>0</v>
      </c>
      <c r="AH719" s="7">
        <v>0</v>
      </c>
      <c r="AI719" s="7">
        <v>0</v>
      </c>
      <c r="AJ719" s="7">
        <v>0</v>
      </c>
      <c r="AK719" s="7">
        <v>0</v>
      </c>
      <c r="AL719" s="7">
        <v>0</v>
      </c>
      <c r="AM719" s="7">
        <v>0</v>
      </c>
      <c r="AN719" s="7">
        <v>0</v>
      </c>
      <c r="AO719" s="7">
        <v>0</v>
      </c>
      <c r="AP719" s="7">
        <v>0</v>
      </c>
      <c r="AQ719" s="6">
        <f t="shared" si="2224"/>
        <v>0</v>
      </c>
      <c r="AR719" s="199" t="s">
        <v>205</v>
      </c>
      <c r="AS719" s="3" t="str">
        <f t="shared" si="2225"/>
        <v>Forráshiányos a feladat!</v>
      </c>
      <c r="AU719" s="201" t="s">
        <v>135</v>
      </c>
      <c r="AV719" s="201" t="s">
        <v>135</v>
      </c>
      <c r="AW719" s="202">
        <f>COUNTA($G$3:G719)</f>
        <v>717</v>
      </c>
      <c r="AY719" s="8">
        <f>VLOOKUP($G719,Összesítő!$B:$F,3,FALSE)</f>
        <v>3185</v>
      </c>
      <c r="AZ719" s="8">
        <f t="shared" si="2226"/>
        <v>0</v>
      </c>
      <c r="BA719" s="5">
        <f t="shared" si="2227"/>
        <v>1</v>
      </c>
      <c r="BB719" s="5" t="str">
        <f t="shared" si="2228"/>
        <v>H</v>
      </c>
      <c r="BC719" s="5">
        <f t="shared" si="2229"/>
        <v>0</v>
      </c>
      <c r="BD719" s="5">
        <f t="shared" si="2230"/>
        <v>0</v>
      </c>
      <c r="BE719" s="5">
        <f t="shared" si="2231"/>
        <v>0</v>
      </c>
      <c r="BF719" s="8" t="str">
        <f t="shared" si="2232"/>
        <v>Nem rövidtávú a feladat.</v>
      </c>
      <c r="BG719" s="5">
        <f t="shared" si="2233"/>
        <v>1</v>
      </c>
      <c r="BH719" s="5">
        <f t="shared" si="2234"/>
        <v>1</v>
      </c>
      <c r="BI719" s="5">
        <f t="shared" si="2235"/>
        <v>1</v>
      </c>
      <c r="BJ719" s="5">
        <f t="shared" si="2236"/>
        <v>1</v>
      </c>
      <c r="BK719" s="5">
        <f t="shared" si="2237"/>
        <v>1</v>
      </c>
      <c r="BL719" s="4" t="str">
        <f t="shared" si="2238"/>
        <v>Forráshiányos a feladat!</v>
      </c>
      <c r="BM719" s="5">
        <f t="shared" si="2239"/>
        <v>0</v>
      </c>
      <c r="BN719" s="5">
        <f t="shared" si="2240"/>
        <v>1</v>
      </c>
      <c r="BO719" s="5">
        <f t="shared" si="2241"/>
        <v>0</v>
      </c>
      <c r="BP719" s="5">
        <f t="shared" si="2242"/>
        <v>0</v>
      </c>
      <c r="BQ719" s="5">
        <f t="shared" si="2243"/>
        <v>0</v>
      </c>
      <c r="BR719" s="8">
        <f t="shared" si="2244"/>
        <v>0</v>
      </c>
      <c r="BS719" s="5">
        <f t="shared" si="2245"/>
        <v>0</v>
      </c>
      <c r="BT719" s="5">
        <f t="shared" si="2246"/>
        <v>0</v>
      </c>
      <c r="BU719" s="5">
        <f t="shared" si="2247"/>
        <v>1</v>
      </c>
      <c r="BV719" s="5">
        <f t="shared" si="2248"/>
        <v>1</v>
      </c>
      <c r="BW719" s="5">
        <f t="shared" si="2249"/>
        <v>1</v>
      </c>
      <c r="BX719" s="5">
        <f t="shared" si="2250"/>
        <v>1</v>
      </c>
      <c r="BY719" s="5">
        <f t="shared" si="2251"/>
        <v>1</v>
      </c>
      <c r="BZ719" s="5">
        <f t="shared" si="2252"/>
        <v>1</v>
      </c>
      <c r="CA719" s="5">
        <f t="shared" si="2253"/>
        <v>1</v>
      </c>
      <c r="CB719" s="5">
        <f t="shared" si="2254"/>
        <v>1</v>
      </c>
      <c r="CC719" s="5">
        <f t="shared" si="2255"/>
        <v>1</v>
      </c>
      <c r="CD719" s="5" t="str">
        <f t="shared" si="2256"/>
        <v>?</v>
      </c>
      <c r="CE719" s="4" t="str">
        <f t="shared" si="2257"/>
        <v>Kitöltés rendben!</v>
      </c>
      <c r="CF719" s="5">
        <f t="shared" si="2258"/>
        <v>1</v>
      </c>
      <c r="CG719" s="5">
        <f t="shared" si="2259"/>
        <v>0</v>
      </c>
      <c r="CH719" s="5">
        <f t="shared" si="2260"/>
        <v>1</v>
      </c>
    </row>
    <row r="720" spans="1:86" s="2" customFormat="1" ht="30.2" customHeight="1" x14ac:dyDescent="0.25">
      <c r="A720" s="1" t="str">
        <f t="shared" si="2221"/>
        <v>Kitöltés rendben!</v>
      </c>
      <c r="B720" s="200">
        <v>2</v>
      </c>
      <c r="C720" s="199" t="s">
        <v>50</v>
      </c>
      <c r="D720" s="201" t="s">
        <v>922</v>
      </c>
      <c r="E720" s="201" t="s">
        <v>201</v>
      </c>
      <c r="F720" s="202" t="str">
        <f>VLOOKUP($G720,Összesítő!$B:$F,2,FALSE)</f>
        <v>21-32054-1-048-01-10</v>
      </c>
      <c r="G720" s="199" t="s">
        <v>280</v>
      </c>
      <c r="H720" s="202" t="str">
        <f>AY720&amp;"_"&amp;AW720&amp;"_FIV_"&amp;LEFT(Előlap!$B$6,4)</f>
        <v>3185_718_FIV_2026</v>
      </c>
      <c r="I720" s="202" t="str">
        <f>VLOOKUP($G720,Összesítő!$B:$F,5,FALSE)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0" s="202" t="str">
        <f>VLOOKUP($G720,Összesítő!$B:$F,4,FALSE)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0" s="6">
        <f t="shared" si="2261"/>
        <v>1000</v>
      </c>
      <c r="L720" s="200">
        <v>2030</v>
      </c>
      <c r="M720" s="200">
        <v>2030</v>
      </c>
      <c r="N720" s="12">
        <v>0</v>
      </c>
      <c r="O720" s="7">
        <v>1000</v>
      </c>
      <c r="P720" s="7">
        <v>0</v>
      </c>
      <c r="R720" s="7">
        <v>0</v>
      </c>
      <c r="S720" s="7">
        <v>0</v>
      </c>
      <c r="T720" s="7">
        <v>0</v>
      </c>
      <c r="U720" s="7">
        <v>0</v>
      </c>
      <c r="V720" s="7">
        <v>0</v>
      </c>
      <c r="W720" s="7">
        <v>0</v>
      </c>
      <c r="X720" s="7">
        <v>0</v>
      </c>
      <c r="Y720" s="7">
        <v>0</v>
      </c>
      <c r="Z720" s="7">
        <v>0</v>
      </c>
      <c r="AA720" s="7">
        <v>0</v>
      </c>
      <c r="AB720" s="7">
        <v>0</v>
      </c>
      <c r="AC720" s="6">
        <f t="shared" si="2222"/>
        <v>0</v>
      </c>
      <c r="AD720" s="3" t="str">
        <f t="shared" si="2223"/>
        <v>Nem rövidtávú a feladat.</v>
      </c>
      <c r="AF720" s="7">
        <v>0</v>
      </c>
      <c r="AG720" s="7">
        <v>0</v>
      </c>
      <c r="AH720" s="7">
        <v>0</v>
      </c>
      <c r="AI720" s="7">
        <v>0</v>
      </c>
      <c r="AJ720" s="7">
        <v>0</v>
      </c>
      <c r="AK720" s="7">
        <v>0</v>
      </c>
      <c r="AL720" s="7">
        <v>0</v>
      </c>
      <c r="AM720" s="7">
        <v>0</v>
      </c>
      <c r="AN720" s="7">
        <v>0</v>
      </c>
      <c r="AO720" s="7">
        <v>0</v>
      </c>
      <c r="AP720" s="7">
        <v>0</v>
      </c>
      <c r="AQ720" s="6">
        <f t="shared" si="2224"/>
        <v>0</v>
      </c>
      <c r="AR720" s="199" t="s">
        <v>205</v>
      </c>
      <c r="AS720" s="3" t="str">
        <f t="shared" si="2225"/>
        <v>Forráshiányos a feladat!</v>
      </c>
      <c r="AU720" s="201" t="s">
        <v>135</v>
      </c>
      <c r="AV720" s="201" t="s">
        <v>135</v>
      </c>
      <c r="AW720" s="202">
        <f>COUNTA($G$3:G720)</f>
        <v>718</v>
      </c>
      <c r="AY720" s="8">
        <f>VLOOKUP($G720,Összesítő!$B:$F,3,FALSE)</f>
        <v>3185</v>
      </c>
      <c r="AZ720" s="8">
        <f t="shared" si="2226"/>
        <v>0</v>
      </c>
      <c r="BA720" s="5">
        <f t="shared" si="2227"/>
        <v>1</v>
      </c>
      <c r="BB720" s="5" t="str">
        <f t="shared" si="2228"/>
        <v>H</v>
      </c>
      <c r="BC720" s="5">
        <f t="shared" si="2229"/>
        <v>0</v>
      </c>
      <c r="BD720" s="5">
        <f t="shared" si="2230"/>
        <v>0</v>
      </c>
      <c r="BE720" s="5">
        <f t="shared" si="2231"/>
        <v>0</v>
      </c>
      <c r="BF720" s="8" t="str">
        <f t="shared" si="2232"/>
        <v>Nem rövidtávú a feladat.</v>
      </c>
      <c r="BG720" s="5">
        <f t="shared" si="2233"/>
        <v>1</v>
      </c>
      <c r="BH720" s="5">
        <f t="shared" si="2234"/>
        <v>1</v>
      </c>
      <c r="BI720" s="5">
        <f t="shared" si="2235"/>
        <v>1</v>
      </c>
      <c r="BJ720" s="5">
        <f t="shared" si="2236"/>
        <v>1</v>
      </c>
      <c r="BK720" s="5">
        <f t="shared" si="2237"/>
        <v>1</v>
      </c>
      <c r="BL720" s="4" t="str">
        <f t="shared" si="2238"/>
        <v>Forráshiányos a feladat!</v>
      </c>
      <c r="BM720" s="5">
        <f t="shared" si="2239"/>
        <v>0</v>
      </c>
      <c r="BN720" s="5">
        <f t="shared" si="2240"/>
        <v>1</v>
      </c>
      <c r="BO720" s="5">
        <f t="shared" si="2241"/>
        <v>0</v>
      </c>
      <c r="BP720" s="5">
        <f t="shared" si="2242"/>
        <v>0</v>
      </c>
      <c r="BQ720" s="5">
        <f t="shared" si="2243"/>
        <v>0</v>
      </c>
      <c r="BR720" s="8">
        <f t="shared" si="2244"/>
        <v>0</v>
      </c>
      <c r="BS720" s="5">
        <f t="shared" si="2245"/>
        <v>0</v>
      </c>
      <c r="BT720" s="5">
        <f t="shared" si="2246"/>
        <v>0</v>
      </c>
      <c r="BU720" s="5">
        <f t="shared" si="2247"/>
        <v>1</v>
      </c>
      <c r="BV720" s="5">
        <f t="shared" si="2248"/>
        <v>1</v>
      </c>
      <c r="BW720" s="5">
        <f t="shared" si="2249"/>
        <v>1</v>
      </c>
      <c r="BX720" s="5">
        <f t="shared" si="2250"/>
        <v>1</v>
      </c>
      <c r="BY720" s="5">
        <f t="shared" si="2251"/>
        <v>1</v>
      </c>
      <c r="BZ720" s="5">
        <f t="shared" si="2252"/>
        <v>1</v>
      </c>
      <c r="CA720" s="5">
        <f t="shared" si="2253"/>
        <v>1</v>
      </c>
      <c r="CB720" s="5">
        <f t="shared" si="2254"/>
        <v>1</v>
      </c>
      <c r="CC720" s="5">
        <f t="shared" si="2255"/>
        <v>1</v>
      </c>
      <c r="CD720" s="5" t="str">
        <f t="shared" si="2256"/>
        <v>?</v>
      </c>
      <c r="CE720" s="4" t="str">
        <f t="shared" si="2257"/>
        <v>Kitöltés rendben!</v>
      </c>
      <c r="CF720" s="5">
        <f t="shared" si="2258"/>
        <v>1</v>
      </c>
      <c r="CG720" s="5">
        <f t="shared" si="2259"/>
        <v>0</v>
      </c>
      <c r="CH720" s="5">
        <f t="shared" si="2260"/>
        <v>1</v>
      </c>
    </row>
    <row r="721" spans="1:86" s="2" customFormat="1" ht="30.2" customHeight="1" x14ac:dyDescent="0.25">
      <c r="A721" s="1" t="str">
        <f t="shared" ref="A721:A733" si="2262">IF($G721="","Nincs VKR kiválasztva!",CE721)</f>
        <v>Kitöltés rendben!</v>
      </c>
      <c r="B721" s="200">
        <v>2</v>
      </c>
      <c r="C721" s="199" t="s">
        <v>50</v>
      </c>
      <c r="D721" s="201" t="s">
        <v>923</v>
      </c>
      <c r="E721" s="201" t="s">
        <v>201</v>
      </c>
      <c r="F721" s="202" t="str">
        <f>VLOOKUP($G721,Összesítő!$B:$F,2,FALSE)</f>
        <v>21-32054-1-048-01-10</v>
      </c>
      <c r="G721" s="199" t="s">
        <v>280</v>
      </c>
      <c r="H721" s="202" t="str">
        <f>AY721&amp;"_"&amp;AW721&amp;"_FIV_"&amp;LEFT(Előlap!$B$6,4)</f>
        <v>3185_719_FIV_2026</v>
      </c>
      <c r="I721" s="202" t="str">
        <f>VLOOKUP($G721,Összesítő!$B:$F,5,FALSE)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1" s="202" t="str">
        <f>VLOOKUP($G721,Összesítő!$B:$F,4,FALSE)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1" s="6">
        <f t="shared" si="2261"/>
        <v>1800</v>
      </c>
      <c r="L721" s="200">
        <v>2030</v>
      </c>
      <c r="M721" s="200">
        <v>2030</v>
      </c>
      <c r="N721" s="12">
        <v>0</v>
      </c>
      <c r="O721" s="7">
        <v>1800</v>
      </c>
      <c r="P721" s="7">
        <v>0</v>
      </c>
      <c r="R721" s="7">
        <v>0</v>
      </c>
      <c r="S721" s="7">
        <v>0</v>
      </c>
      <c r="T721" s="7">
        <v>0</v>
      </c>
      <c r="U721" s="7">
        <v>0</v>
      </c>
      <c r="V721" s="7">
        <v>0</v>
      </c>
      <c r="W721" s="7">
        <v>0</v>
      </c>
      <c r="X721" s="7">
        <v>0</v>
      </c>
      <c r="Y721" s="7">
        <v>0</v>
      </c>
      <c r="Z721" s="7">
        <v>0</v>
      </c>
      <c r="AA721" s="7">
        <v>0</v>
      </c>
      <c r="AB721" s="7">
        <v>0</v>
      </c>
      <c r="AC721" s="6">
        <f t="shared" ref="AC721:AC733" si="2263">SUM(R721:AB721)</f>
        <v>0</v>
      </c>
      <c r="AD721" s="3" t="str">
        <f t="shared" ref="AD721:AD733" si="2264">IF($G721="","Nincs VKR kiválasztva!",IF(BA721=0,"Hiányos kitöltés!",BF721))</f>
        <v>Nem rövidtávú a feladat.</v>
      </c>
      <c r="AF721" s="7">
        <v>0</v>
      </c>
      <c r="AG721" s="7">
        <v>0</v>
      </c>
      <c r="AH721" s="7">
        <v>0</v>
      </c>
      <c r="AI721" s="7">
        <v>0</v>
      </c>
      <c r="AJ721" s="7">
        <v>0</v>
      </c>
      <c r="AK721" s="7">
        <v>0</v>
      </c>
      <c r="AL721" s="7">
        <v>0</v>
      </c>
      <c r="AM721" s="7">
        <v>0</v>
      </c>
      <c r="AN721" s="7">
        <v>0</v>
      </c>
      <c r="AO721" s="7">
        <v>0</v>
      </c>
      <c r="AP721" s="7">
        <v>0</v>
      </c>
      <c r="AQ721" s="6">
        <f t="shared" ref="AQ721:AQ733" si="2265">SUM(AF721:AP721)</f>
        <v>0</v>
      </c>
      <c r="AR721" s="199" t="s">
        <v>205</v>
      </c>
      <c r="AS721" s="3" t="str">
        <f t="shared" ref="AS721:AS733" si="2266">IF($G721="","Nincs VKR kiválasztva!",IF($BA721=0,"Hiányos kitöltés!",IF($BN721=0,"Nem hosszútávú a feladat.",$BL721)))</f>
        <v>Forráshiányos a feladat!</v>
      </c>
      <c r="AU721" s="201" t="s">
        <v>135</v>
      </c>
      <c r="AV721" s="201" t="s">
        <v>135</v>
      </c>
      <c r="AW721" s="202">
        <f>COUNTA($G$3:G721)</f>
        <v>719</v>
      </c>
      <c r="AY721" s="8">
        <f>VLOOKUP($G721,Összesítő!$B:$F,3,FALSE)</f>
        <v>3185</v>
      </c>
      <c r="AZ721" s="8">
        <f t="shared" ref="AZ721:AZ733" si="2267">LEN($AU721)</f>
        <v>0</v>
      </c>
      <c r="BA721" s="5">
        <f t="shared" ref="BA721:BA733" si="2268">IF(OR($B721="",$C721="",$D721="",$E721="",$F721="",$L721="",$M721="",$N721="",$O721="",$P721=""),0,1)</f>
        <v>1</v>
      </c>
      <c r="BB721" s="5" t="str">
        <f t="shared" ref="BB721:BB733" si="2269">IF($F721="",0,IF(AND($L721=2027,$M721=2027),"R",IF(AND($L721=2027,$M721&gt;2027),"RH",IF(AND($L721&gt;2027,$M721&gt;2027),"H","x"))))</f>
        <v>H</v>
      </c>
      <c r="BC721" s="5">
        <f t="shared" ref="BC721:BC733" si="2270">IF(OR(BB721="R",BB721="RH"),1,0)</f>
        <v>0</v>
      </c>
      <c r="BD721" s="5">
        <f t="shared" ref="BD721:BD733" si="2271">IF(AND($BB721="R",$O721&gt;0),1,IF(AND($BB721="H",$N721&gt;0),1,0))</f>
        <v>0</v>
      </c>
      <c r="BE721" s="5">
        <f t="shared" ref="BE721:BE733" si="2272">IF($AC721&lt;$N721,1,IF($AC721=$N721,0))</f>
        <v>0</v>
      </c>
      <c r="BF721" s="8" t="str">
        <f t="shared" ref="BF721:BF733" si="2273">IF($L721&gt;2027,"Nem rövidtávú a feladat.",IF($BE721=1,"Az I. ütem nem lehet forráshiányos!",IF($AC721&gt;$N721,"Többlet forrást jelölt meg az I. ütemnél! A forrás ne legyen több a költségnél.",IF($AC721=$N721,"A forrás egyenlő a költséggel (I.ütem).",0))))</f>
        <v>Nem rövidtávú a feladat.</v>
      </c>
      <c r="BG721" s="5">
        <f t="shared" ref="BG721:BG733" si="2274">IF(AND($R721&lt;&gt;"",$S721&lt;&gt;"",$T721&lt;&gt;"",$U721&lt;&gt;"",$V721&lt;&gt;"",$W721&lt;&gt;"",$X721&lt;&gt;"",$Y721&lt;&gt;"",$Z721&lt;&gt;"",$AA721&lt;&gt;"",$AB721&lt;&gt;""),1,0)</f>
        <v>1</v>
      </c>
      <c r="BH721" s="5">
        <f t="shared" ref="BH721:BH733" si="2275">IF(AND($BG721=1,$N721=$AC721),1,0)</f>
        <v>1</v>
      </c>
      <c r="BI721" s="5">
        <f t="shared" ref="BI721:BI733" si="2276">IF($AQ721&lt;$O721,1,0)</f>
        <v>1</v>
      </c>
      <c r="BJ721" s="5">
        <f t="shared" ref="BJ721:BJ733" si="2277">IF(AND($AF721&lt;&gt;"",$AG721&lt;&gt;"",$AH721&lt;&gt;"",$AI721&lt;&gt;"",$AJ721&lt;&gt;"",$AK721&lt;&gt;"",$AL721&lt;&gt;"",$AM721&lt;&gt;"",$AN721&lt;&gt;"",$AO721&lt;&gt;"",$AP721&lt;&gt;""),1,0)</f>
        <v>1</v>
      </c>
      <c r="BK721" s="5">
        <f t="shared" ref="BK721:BK733" si="2278">IF(AND($BJ721=1,$O721=$AQ721),1,IF(AND($BJ721=1,$O721&gt;$AQ721,AR721="igen"),1,0))</f>
        <v>1</v>
      </c>
      <c r="BL721" s="4" t="str">
        <f t="shared" ref="BL721:BL733" si="2279">IF($M721&lt;2028,"Nem hosszútávú a feladat.",IF(AND($BI721=1,$AR721="nem"),"Forráshiányos a feladat? Jelölje az AR-oszlopban!",IF(AND($BI721=0,$AR721="igen"),"Forráshiányosnak jelölte a feladat az AR-oszlopban, de a forrás költség adatok alapnján nem az!",IF(AND($BI721=1,$AR721="igen"),"Forráshiányos a feladat!",IF($AQ721&gt;$O721,"Többlet forrást jelölt meg a II. ütemnél! A forrás ne legyen több a költségnél.",IF($AQ721=$O721,"A forrás egyenlő a költséggel (II.ütem).",0))))))</f>
        <v>Forráshiányos a feladat!</v>
      </c>
      <c r="BM721" s="5">
        <f t="shared" ref="BM721:BM733" si="2280">IF($M721&lt;2028,1,0)</f>
        <v>0</v>
      </c>
      <c r="BN721" s="5">
        <f t="shared" ref="BN721:BN733" si="2281">IF($M721&gt;2027,1,0)</f>
        <v>1</v>
      </c>
      <c r="BO721" s="5">
        <f t="shared" ref="BO721:BO733" si="2282">IF(AND($BM721=1,$N721=0),1,0)</f>
        <v>0</v>
      </c>
      <c r="BP721" s="5">
        <f t="shared" ref="BP721:BP733" si="2283">IF(AND($BN721=1,$O721=0),1,0)</f>
        <v>0</v>
      </c>
      <c r="BQ721" s="5">
        <f t="shared" ref="BQ721:BQ733" si="2284">IF(AND($BB721="R",$N721=0,$AZ721&gt;29),1,IF(AND($BB721="RH",$N721=0,$AZ721&gt;29),1,0))</f>
        <v>0</v>
      </c>
      <c r="BR721" s="8">
        <f t="shared" ref="BR721:BR733" si="2285">IF($BN721=0,"Nincs hosszútávú terv!",IF(AND($BB721="H",$O721=0,$AZ721=0),"Nullás a hosszútávú feladat és nincs hozzá indoklás!",IF(AND($BB721="RH",$O721=0,$AZ721=0),"Nullás a hosszútávú feladat és nincs hozzá indoklás!",IF(AND($BB721="R",$O721=0,$AZ721&lt;300),"Nullás a hosszútávú feladat és rövid hozzá az indoklás!",IF(AND($BB721="RH",$O721=0,$AZ721&lt;300),"Nullás a hosszútávú feladat és rövid hozzá az indoklás!",0)))))</f>
        <v>0</v>
      </c>
      <c r="BS721" s="5">
        <f t="shared" ref="BS721:BS733" si="2286">IF(AND($BB721="R",$N721=0,$AZ721&gt;29),1,IF(AND($BB721="RH",$N721=0,$AZ721&gt;29),1,0))</f>
        <v>0</v>
      </c>
      <c r="BT721" s="5">
        <f t="shared" ref="BT721:BT733" si="2287">IF(AND($BB721="H",$O721=0,$AZ721&gt;29),1,IF(AND($BB721="RH",$O721=0,$AZ721&gt;29),1,0))</f>
        <v>0</v>
      </c>
      <c r="BU721" s="5">
        <f t="shared" ref="BU721:BU733" si="2288">IF($B721="",0,1)</f>
        <v>1</v>
      </c>
      <c r="BV721" s="5">
        <f t="shared" ref="BV721:BV733" si="2289">IF($C721="",0,1)</f>
        <v>1</v>
      </c>
      <c r="BW721" s="5">
        <f t="shared" ref="BW721:BW733" si="2290">IF($D721="",0,1)</f>
        <v>1</v>
      </c>
      <c r="BX721" s="5">
        <f t="shared" ref="BX721:BX733" si="2291">IF($E721="",0,1)</f>
        <v>1</v>
      </c>
      <c r="BY721" s="5">
        <f t="shared" ref="BY721:BY733" si="2292">IF($L721="",0,1)</f>
        <v>1</v>
      </c>
      <c r="BZ721" s="5">
        <f t="shared" ref="BZ721:BZ733" si="2293">IF($M721="",0,1)</f>
        <v>1</v>
      </c>
      <c r="CA721" s="5">
        <f t="shared" ref="CA721:CA733" si="2294">IF($N721="",0,1)</f>
        <v>1</v>
      </c>
      <c r="CB721" s="5">
        <f t="shared" ref="CB721:CB733" si="2295">IF($O721="",0,1)</f>
        <v>1</v>
      </c>
      <c r="CC721" s="5">
        <f t="shared" ref="CC721:CC733" si="2296">IF($P721="",0,1)</f>
        <v>1</v>
      </c>
      <c r="CD721" s="5" t="str">
        <f t="shared" ref="CD721:CD733" si="2297">IF(AND($BA721=0,$BU721=0),"Hiányos kitöltés! (B-oszlop üres)",IF(AND($BA721=0,$BV721=0),"Hiányos kitöltés! (C-oszlop üres)",IF(AND($BA721=0,$BW721=0),"Hiányos kitöltés! (D-oszlop üres)",IF(AND($BA721=0,$BX721=0),"Hiányos kitöltés! (E-oszlop üres)",IF(AND($BA721=0,$BY721=0),"Hiányos kitöltés! (L-oszlop üres)",IF(AND($BA721=0,$BZ721=0),"Hiányos kitöltés! (M-oszlop üres)",IF(AND($BA721=0,$CA721=0),"Hiányos kitöltés! (N-oszlop üres)",IF(AND($BA721=0,$CB721=0),"Hiányos kitöltés! (O-oszlop üres)",IF(AND($BA721=0,$CC721=0),"Hiányos kitöltés! (P-oszlop üres)",IF(AND($BA721=0,$BG721=0),"Hiányos kitöltés! (I.ütem forrása hiányos!","?"))))))))))</f>
        <v>?</v>
      </c>
      <c r="CE721" s="4" t="str">
        <f t="shared" ref="CE721:CE733" si="2298">IF($BA721=0,$CD721,IF($BG721=0,"I. ütem forrása nincs kitöltve!",IF($BJ721=0,"II. ütem forrása nincs kitöltve!",IF($BD721=1,"Költségek üteme nem megfelelő (az időtartam és a költség üteme eltér)!",IF(AND(BH721=0,$BA721=1,$BJ721=1,$BD721=1),"Kötelező cellák kitöltve, de az I. ütem forrása hibás!",IF(AND(BJ721=0,$BA721=1,$BJ721=1,$BD721=1),"Kötelező cellák kitöltve, de a II. ütem forrása hibás!",IF(AND($BO721=1,$AZ721&lt;30),"Nullás a rövidtávú feladat és rövid (hiányzik) a hozzá tartozó indoklás!",IF(AND($BP721=1,$AZ721&lt;30),"Nullás a hosszútávú feladat és rövid (hiányzik) a hozzá tartozó indoklás!",IF(AND(BN721=1,C721="2011_RENDKÍVÜLI"),"II. ütemre nem tervezhet Rendkívüli feladatot!",IF(BH721=0,AD721,IF(BK721=0,AS721,IF(AND(BC721=1,$P721&gt;$N721),"EM rendelet 2. melléklet terhére elszámolt költség nem lehet nagyobb az I. ütemre tervezett tényleges költségnél!",IF($AC721&gt;$N721,"Többlet forrást jelölt meg az I. ütemnél! A forrás ne legyen több a költségnél.",IF($AQ721&gt;$O721,"Többlet forrást jelölt meg a II. ütemnél! A forrás ne legyen több a költségnél.","Kitöltés rendben!"))))))))))))))</f>
        <v>Kitöltés rendben!</v>
      </c>
      <c r="CF721" s="5">
        <f t="shared" ref="CF721:CF733" si="2299">IF(A721="Kitöltés rendben!",1,0)</f>
        <v>1</v>
      </c>
      <c r="CG721" s="5">
        <f t="shared" ref="CG721:CG733" si="2300">IF(AND($BB721="R",$CF721=1),1,IF(AND($BB721="RH",$CF721=1),1,0))</f>
        <v>0</v>
      </c>
      <c r="CH721" s="5">
        <f t="shared" ref="CH721:CH733" si="2301">IF(AND($BB721="H",$CF721=1),1,IF(AND($BB721="RH",$CF721=1),1,0))</f>
        <v>1</v>
      </c>
    </row>
    <row r="722" spans="1:86" s="2" customFormat="1" ht="30.2" customHeight="1" x14ac:dyDescent="0.25">
      <c r="A722" s="1" t="str">
        <f t="shared" si="2262"/>
        <v>Kitöltés rendben!</v>
      </c>
      <c r="B722" s="200">
        <v>2</v>
      </c>
      <c r="C722" s="199" t="s">
        <v>50</v>
      </c>
      <c r="D722" s="201" t="s">
        <v>924</v>
      </c>
      <c r="E722" s="201" t="s">
        <v>201</v>
      </c>
      <c r="F722" s="202" t="str">
        <f>VLOOKUP($G722,Összesítő!$B:$F,2,FALSE)</f>
        <v>21-32054-1-048-01-10</v>
      </c>
      <c r="G722" s="199" t="s">
        <v>280</v>
      </c>
      <c r="H722" s="202" t="str">
        <f>AY722&amp;"_"&amp;AW722&amp;"_FIV_"&amp;LEFT(Előlap!$B$6,4)</f>
        <v>3185_720_FIV_2026</v>
      </c>
      <c r="I722" s="202" t="str">
        <f>VLOOKUP($G722,Összesítő!$B:$F,5,FALSE)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2" s="202" t="str">
        <f>VLOOKUP($G722,Összesítő!$B:$F,4,FALSE)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2" s="6">
        <f t="shared" si="2261"/>
        <v>1800</v>
      </c>
      <c r="L722" s="200">
        <v>2030</v>
      </c>
      <c r="M722" s="200">
        <v>2030</v>
      </c>
      <c r="N722" s="12">
        <v>0</v>
      </c>
      <c r="O722" s="7">
        <v>1800</v>
      </c>
      <c r="P722" s="7">
        <v>0</v>
      </c>
      <c r="R722" s="7">
        <v>0</v>
      </c>
      <c r="S722" s="7">
        <v>0</v>
      </c>
      <c r="T722" s="7">
        <v>0</v>
      </c>
      <c r="U722" s="7">
        <v>0</v>
      </c>
      <c r="V722" s="7">
        <v>0</v>
      </c>
      <c r="W722" s="7">
        <v>0</v>
      </c>
      <c r="X722" s="7">
        <v>0</v>
      </c>
      <c r="Y722" s="7">
        <v>0</v>
      </c>
      <c r="Z722" s="7">
        <v>0</v>
      </c>
      <c r="AA722" s="7">
        <v>0</v>
      </c>
      <c r="AB722" s="7">
        <v>0</v>
      </c>
      <c r="AC722" s="6">
        <f t="shared" si="2263"/>
        <v>0</v>
      </c>
      <c r="AD722" s="3" t="str">
        <f t="shared" si="2264"/>
        <v>Nem rövidtávú a feladat.</v>
      </c>
      <c r="AF722" s="7">
        <v>0</v>
      </c>
      <c r="AG722" s="7">
        <v>0</v>
      </c>
      <c r="AH722" s="7">
        <v>0</v>
      </c>
      <c r="AI722" s="7">
        <v>0</v>
      </c>
      <c r="AJ722" s="7">
        <v>0</v>
      </c>
      <c r="AK722" s="7">
        <v>0</v>
      </c>
      <c r="AL722" s="7">
        <v>0</v>
      </c>
      <c r="AM722" s="7">
        <v>0</v>
      </c>
      <c r="AN722" s="7">
        <v>0</v>
      </c>
      <c r="AO722" s="7">
        <v>0</v>
      </c>
      <c r="AP722" s="7">
        <v>0</v>
      </c>
      <c r="AQ722" s="6">
        <f t="shared" si="2265"/>
        <v>0</v>
      </c>
      <c r="AR722" s="199" t="s">
        <v>205</v>
      </c>
      <c r="AS722" s="3" t="str">
        <f t="shared" si="2266"/>
        <v>Forráshiányos a feladat!</v>
      </c>
      <c r="AU722" s="201" t="s">
        <v>135</v>
      </c>
      <c r="AV722" s="201" t="s">
        <v>135</v>
      </c>
      <c r="AW722" s="202">
        <f>COUNTA($G$3:G722)</f>
        <v>720</v>
      </c>
      <c r="AY722" s="8">
        <f>VLOOKUP($G722,Összesítő!$B:$F,3,FALSE)</f>
        <v>3185</v>
      </c>
      <c r="AZ722" s="8">
        <f t="shared" si="2267"/>
        <v>0</v>
      </c>
      <c r="BA722" s="5">
        <f t="shared" si="2268"/>
        <v>1</v>
      </c>
      <c r="BB722" s="5" t="str">
        <f t="shared" si="2269"/>
        <v>H</v>
      </c>
      <c r="BC722" s="5">
        <f t="shared" si="2270"/>
        <v>0</v>
      </c>
      <c r="BD722" s="5">
        <f t="shared" si="2271"/>
        <v>0</v>
      </c>
      <c r="BE722" s="5">
        <f t="shared" si="2272"/>
        <v>0</v>
      </c>
      <c r="BF722" s="8" t="str">
        <f t="shared" si="2273"/>
        <v>Nem rövidtávú a feladat.</v>
      </c>
      <c r="BG722" s="5">
        <f t="shared" si="2274"/>
        <v>1</v>
      </c>
      <c r="BH722" s="5">
        <f t="shared" si="2275"/>
        <v>1</v>
      </c>
      <c r="BI722" s="5">
        <f t="shared" si="2276"/>
        <v>1</v>
      </c>
      <c r="BJ722" s="5">
        <f t="shared" si="2277"/>
        <v>1</v>
      </c>
      <c r="BK722" s="5">
        <f t="shared" si="2278"/>
        <v>1</v>
      </c>
      <c r="BL722" s="4" t="str">
        <f t="shared" si="2279"/>
        <v>Forráshiányos a feladat!</v>
      </c>
      <c r="BM722" s="5">
        <f t="shared" si="2280"/>
        <v>0</v>
      </c>
      <c r="BN722" s="5">
        <f t="shared" si="2281"/>
        <v>1</v>
      </c>
      <c r="BO722" s="5">
        <f t="shared" si="2282"/>
        <v>0</v>
      </c>
      <c r="BP722" s="5">
        <f t="shared" si="2283"/>
        <v>0</v>
      </c>
      <c r="BQ722" s="5">
        <f t="shared" si="2284"/>
        <v>0</v>
      </c>
      <c r="BR722" s="8">
        <f t="shared" si="2285"/>
        <v>0</v>
      </c>
      <c r="BS722" s="5">
        <f t="shared" si="2286"/>
        <v>0</v>
      </c>
      <c r="BT722" s="5">
        <f t="shared" si="2287"/>
        <v>0</v>
      </c>
      <c r="BU722" s="5">
        <f t="shared" si="2288"/>
        <v>1</v>
      </c>
      <c r="BV722" s="5">
        <f t="shared" si="2289"/>
        <v>1</v>
      </c>
      <c r="BW722" s="5">
        <f t="shared" si="2290"/>
        <v>1</v>
      </c>
      <c r="BX722" s="5">
        <f t="shared" si="2291"/>
        <v>1</v>
      </c>
      <c r="BY722" s="5">
        <f t="shared" si="2292"/>
        <v>1</v>
      </c>
      <c r="BZ722" s="5">
        <f t="shared" si="2293"/>
        <v>1</v>
      </c>
      <c r="CA722" s="5">
        <f t="shared" si="2294"/>
        <v>1</v>
      </c>
      <c r="CB722" s="5">
        <f t="shared" si="2295"/>
        <v>1</v>
      </c>
      <c r="CC722" s="5">
        <f t="shared" si="2296"/>
        <v>1</v>
      </c>
      <c r="CD722" s="5" t="str">
        <f t="shared" si="2297"/>
        <v>?</v>
      </c>
      <c r="CE722" s="4" t="str">
        <f t="shared" si="2298"/>
        <v>Kitöltés rendben!</v>
      </c>
      <c r="CF722" s="5">
        <f t="shared" si="2299"/>
        <v>1</v>
      </c>
      <c r="CG722" s="5">
        <f t="shared" si="2300"/>
        <v>0</v>
      </c>
      <c r="CH722" s="5">
        <f t="shared" si="2301"/>
        <v>1</v>
      </c>
    </row>
    <row r="723" spans="1:86" s="2" customFormat="1" ht="30.2" customHeight="1" x14ac:dyDescent="0.25">
      <c r="A723" s="1" t="str">
        <f t="shared" si="2262"/>
        <v>Kitöltés rendben!</v>
      </c>
      <c r="B723" s="200">
        <v>2</v>
      </c>
      <c r="C723" s="199" t="s">
        <v>50</v>
      </c>
      <c r="D723" s="201" t="s">
        <v>925</v>
      </c>
      <c r="E723" s="201" t="s">
        <v>201</v>
      </c>
      <c r="F723" s="202" t="str">
        <f>VLOOKUP($G723,Összesítő!$B:$F,2,FALSE)</f>
        <v>21-32054-1-048-01-10</v>
      </c>
      <c r="G723" s="199" t="s">
        <v>280</v>
      </c>
      <c r="H723" s="202" t="str">
        <f>AY723&amp;"_"&amp;AW723&amp;"_FIV_"&amp;LEFT(Előlap!$B$6,4)</f>
        <v>3185_721_FIV_2026</v>
      </c>
      <c r="I723" s="202" t="str">
        <f>VLOOKUP($G723,Összesítő!$B:$F,5,FALSE)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3" s="202" t="str">
        <f>VLOOKUP($G723,Összesítő!$B:$F,4,FALSE)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3" s="6">
        <f t="shared" si="2261"/>
        <v>1800</v>
      </c>
      <c r="L723" s="200">
        <v>2030</v>
      </c>
      <c r="M723" s="200">
        <v>2030</v>
      </c>
      <c r="N723" s="12">
        <v>0</v>
      </c>
      <c r="O723" s="7">
        <v>1800</v>
      </c>
      <c r="P723" s="7">
        <v>0</v>
      </c>
      <c r="R723" s="7">
        <v>0</v>
      </c>
      <c r="S723" s="7">
        <v>0</v>
      </c>
      <c r="T723" s="7">
        <v>0</v>
      </c>
      <c r="U723" s="7">
        <v>0</v>
      </c>
      <c r="V723" s="7">
        <v>0</v>
      </c>
      <c r="W723" s="7">
        <v>0</v>
      </c>
      <c r="X723" s="7">
        <v>0</v>
      </c>
      <c r="Y723" s="7">
        <v>0</v>
      </c>
      <c r="Z723" s="7">
        <v>0</v>
      </c>
      <c r="AA723" s="7">
        <v>0</v>
      </c>
      <c r="AB723" s="7">
        <v>0</v>
      </c>
      <c r="AC723" s="6">
        <f t="shared" si="2263"/>
        <v>0</v>
      </c>
      <c r="AD723" s="3" t="str">
        <f t="shared" si="2264"/>
        <v>Nem rövidtávú a feladat.</v>
      </c>
      <c r="AF723" s="7">
        <v>0</v>
      </c>
      <c r="AG723" s="7">
        <v>0</v>
      </c>
      <c r="AH723" s="7">
        <v>0</v>
      </c>
      <c r="AI723" s="7">
        <v>0</v>
      </c>
      <c r="AJ723" s="7">
        <v>0</v>
      </c>
      <c r="AK723" s="7">
        <v>0</v>
      </c>
      <c r="AL723" s="7">
        <v>0</v>
      </c>
      <c r="AM723" s="7">
        <v>0</v>
      </c>
      <c r="AN723" s="7">
        <v>0</v>
      </c>
      <c r="AO723" s="7">
        <v>0</v>
      </c>
      <c r="AP723" s="7">
        <v>0</v>
      </c>
      <c r="AQ723" s="6">
        <f t="shared" si="2265"/>
        <v>0</v>
      </c>
      <c r="AR723" s="199" t="s">
        <v>205</v>
      </c>
      <c r="AS723" s="3" t="str">
        <f t="shared" si="2266"/>
        <v>Forráshiányos a feladat!</v>
      </c>
      <c r="AU723" s="201" t="s">
        <v>135</v>
      </c>
      <c r="AV723" s="201" t="s">
        <v>135</v>
      </c>
      <c r="AW723" s="202">
        <f>COUNTA($G$3:G723)</f>
        <v>721</v>
      </c>
      <c r="AY723" s="8">
        <f>VLOOKUP($G723,Összesítő!$B:$F,3,FALSE)</f>
        <v>3185</v>
      </c>
      <c r="AZ723" s="8">
        <f t="shared" si="2267"/>
        <v>0</v>
      </c>
      <c r="BA723" s="5">
        <f t="shared" si="2268"/>
        <v>1</v>
      </c>
      <c r="BB723" s="5" t="str">
        <f t="shared" si="2269"/>
        <v>H</v>
      </c>
      <c r="BC723" s="5">
        <f t="shared" si="2270"/>
        <v>0</v>
      </c>
      <c r="BD723" s="5">
        <f t="shared" si="2271"/>
        <v>0</v>
      </c>
      <c r="BE723" s="5">
        <f t="shared" si="2272"/>
        <v>0</v>
      </c>
      <c r="BF723" s="8" t="str">
        <f t="shared" si="2273"/>
        <v>Nem rövidtávú a feladat.</v>
      </c>
      <c r="BG723" s="5">
        <f t="shared" si="2274"/>
        <v>1</v>
      </c>
      <c r="BH723" s="5">
        <f t="shared" si="2275"/>
        <v>1</v>
      </c>
      <c r="BI723" s="5">
        <f t="shared" si="2276"/>
        <v>1</v>
      </c>
      <c r="BJ723" s="5">
        <f t="shared" si="2277"/>
        <v>1</v>
      </c>
      <c r="BK723" s="5">
        <f t="shared" si="2278"/>
        <v>1</v>
      </c>
      <c r="BL723" s="4" t="str">
        <f t="shared" si="2279"/>
        <v>Forráshiányos a feladat!</v>
      </c>
      <c r="BM723" s="5">
        <f t="shared" si="2280"/>
        <v>0</v>
      </c>
      <c r="BN723" s="5">
        <f t="shared" si="2281"/>
        <v>1</v>
      </c>
      <c r="BO723" s="5">
        <f t="shared" si="2282"/>
        <v>0</v>
      </c>
      <c r="BP723" s="5">
        <f t="shared" si="2283"/>
        <v>0</v>
      </c>
      <c r="BQ723" s="5">
        <f t="shared" si="2284"/>
        <v>0</v>
      </c>
      <c r="BR723" s="8">
        <f t="shared" si="2285"/>
        <v>0</v>
      </c>
      <c r="BS723" s="5">
        <f t="shared" si="2286"/>
        <v>0</v>
      </c>
      <c r="BT723" s="5">
        <f t="shared" si="2287"/>
        <v>0</v>
      </c>
      <c r="BU723" s="5">
        <f t="shared" si="2288"/>
        <v>1</v>
      </c>
      <c r="BV723" s="5">
        <f t="shared" si="2289"/>
        <v>1</v>
      </c>
      <c r="BW723" s="5">
        <f t="shared" si="2290"/>
        <v>1</v>
      </c>
      <c r="BX723" s="5">
        <f t="shared" si="2291"/>
        <v>1</v>
      </c>
      <c r="BY723" s="5">
        <f t="shared" si="2292"/>
        <v>1</v>
      </c>
      <c r="BZ723" s="5">
        <f t="shared" si="2293"/>
        <v>1</v>
      </c>
      <c r="CA723" s="5">
        <f t="shared" si="2294"/>
        <v>1</v>
      </c>
      <c r="CB723" s="5">
        <f t="shared" si="2295"/>
        <v>1</v>
      </c>
      <c r="CC723" s="5">
        <f t="shared" si="2296"/>
        <v>1</v>
      </c>
      <c r="CD723" s="5" t="str">
        <f t="shared" si="2297"/>
        <v>?</v>
      </c>
      <c r="CE723" s="4" t="str">
        <f t="shared" si="2298"/>
        <v>Kitöltés rendben!</v>
      </c>
      <c r="CF723" s="5">
        <f t="shared" si="2299"/>
        <v>1</v>
      </c>
      <c r="CG723" s="5">
        <f t="shared" si="2300"/>
        <v>0</v>
      </c>
      <c r="CH723" s="5">
        <f t="shared" si="2301"/>
        <v>1</v>
      </c>
    </row>
    <row r="724" spans="1:86" s="2" customFormat="1" ht="30.2" customHeight="1" x14ac:dyDescent="0.25">
      <c r="A724" s="1" t="str">
        <f t="shared" si="2262"/>
        <v>Kitöltés rendben!</v>
      </c>
      <c r="B724" s="200">
        <v>2</v>
      </c>
      <c r="C724" s="199" t="s">
        <v>50</v>
      </c>
      <c r="D724" s="201" t="s">
        <v>926</v>
      </c>
      <c r="E724" s="201" t="s">
        <v>201</v>
      </c>
      <c r="F724" s="202" t="str">
        <f>VLOOKUP($G724,Összesítő!$B:$F,2,FALSE)</f>
        <v>21-32054-1-048-01-10</v>
      </c>
      <c r="G724" s="199" t="s">
        <v>280</v>
      </c>
      <c r="H724" s="202" t="str">
        <f>AY724&amp;"_"&amp;AW724&amp;"_FIV_"&amp;LEFT(Előlap!$B$6,4)</f>
        <v>3185_722_FIV_2026</v>
      </c>
      <c r="I724" s="202" t="str">
        <f>VLOOKUP($G724,Összesítő!$B:$F,5,FALSE)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4" s="202" t="str">
        <f>VLOOKUP($G724,Összesítő!$B:$F,4,FALSE)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4" s="6">
        <f t="shared" si="2261"/>
        <v>1800</v>
      </c>
      <c r="L724" s="200">
        <v>2030</v>
      </c>
      <c r="M724" s="200">
        <v>2030</v>
      </c>
      <c r="N724" s="12">
        <v>0</v>
      </c>
      <c r="O724" s="7">
        <v>1800</v>
      </c>
      <c r="P724" s="7">
        <v>0</v>
      </c>
      <c r="R724" s="7">
        <v>0</v>
      </c>
      <c r="S724" s="7">
        <v>0</v>
      </c>
      <c r="T724" s="7">
        <v>0</v>
      </c>
      <c r="U724" s="7">
        <v>0</v>
      </c>
      <c r="V724" s="7">
        <v>0</v>
      </c>
      <c r="W724" s="7">
        <v>0</v>
      </c>
      <c r="X724" s="7">
        <v>0</v>
      </c>
      <c r="Y724" s="7">
        <v>0</v>
      </c>
      <c r="Z724" s="7">
        <v>0</v>
      </c>
      <c r="AA724" s="7">
        <v>0</v>
      </c>
      <c r="AB724" s="7">
        <v>0</v>
      </c>
      <c r="AC724" s="6">
        <f t="shared" si="2263"/>
        <v>0</v>
      </c>
      <c r="AD724" s="3" t="str">
        <f t="shared" si="2264"/>
        <v>Nem rövidtávú a feladat.</v>
      </c>
      <c r="AF724" s="7">
        <v>0</v>
      </c>
      <c r="AG724" s="7">
        <v>0</v>
      </c>
      <c r="AH724" s="7">
        <v>0</v>
      </c>
      <c r="AI724" s="7">
        <v>0</v>
      </c>
      <c r="AJ724" s="7">
        <v>0</v>
      </c>
      <c r="AK724" s="7">
        <v>0</v>
      </c>
      <c r="AL724" s="7">
        <v>0</v>
      </c>
      <c r="AM724" s="7">
        <v>0</v>
      </c>
      <c r="AN724" s="7">
        <v>0</v>
      </c>
      <c r="AO724" s="7">
        <v>0</v>
      </c>
      <c r="AP724" s="7">
        <v>0</v>
      </c>
      <c r="AQ724" s="6">
        <f t="shared" si="2265"/>
        <v>0</v>
      </c>
      <c r="AR724" s="199" t="s">
        <v>205</v>
      </c>
      <c r="AS724" s="3" t="str">
        <f t="shared" si="2266"/>
        <v>Forráshiányos a feladat!</v>
      </c>
      <c r="AU724" s="201" t="s">
        <v>135</v>
      </c>
      <c r="AV724" s="201" t="s">
        <v>135</v>
      </c>
      <c r="AW724" s="202">
        <f>COUNTA($G$3:G724)</f>
        <v>722</v>
      </c>
      <c r="AY724" s="8">
        <f>VLOOKUP($G724,Összesítő!$B:$F,3,FALSE)</f>
        <v>3185</v>
      </c>
      <c r="AZ724" s="8">
        <f t="shared" si="2267"/>
        <v>0</v>
      </c>
      <c r="BA724" s="5">
        <f t="shared" si="2268"/>
        <v>1</v>
      </c>
      <c r="BB724" s="5" t="str">
        <f t="shared" si="2269"/>
        <v>H</v>
      </c>
      <c r="BC724" s="5">
        <f t="shared" si="2270"/>
        <v>0</v>
      </c>
      <c r="BD724" s="5">
        <f t="shared" si="2271"/>
        <v>0</v>
      </c>
      <c r="BE724" s="5">
        <f t="shared" si="2272"/>
        <v>0</v>
      </c>
      <c r="BF724" s="8" t="str">
        <f t="shared" si="2273"/>
        <v>Nem rövidtávú a feladat.</v>
      </c>
      <c r="BG724" s="5">
        <f t="shared" si="2274"/>
        <v>1</v>
      </c>
      <c r="BH724" s="5">
        <f t="shared" si="2275"/>
        <v>1</v>
      </c>
      <c r="BI724" s="5">
        <f t="shared" si="2276"/>
        <v>1</v>
      </c>
      <c r="BJ724" s="5">
        <f t="shared" si="2277"/>
        <v>1</v>
      </c>
      <c r="BK724" s="5">
        <f t="shared" si="2278"/>
        <v>1</v>
      </c>
      <c r="BL724" s="4" t="str">
        <f t="shared" si="2279"/>
        <v>Forráshiányos a feladat!</v>
      </c>
      <c r="BM724" s="5">
        <f t="shared" si="2280"/>
        <v>0</v>
      </c>
      <c r="BN724" s="5">
        <f t="shared" si="2281"/>
        <v>1</v>
      </c>
      <c r="BO724" s="5">
        <f t="shared" si="2282"/>
        <v>0</v>
      </c>
      <c r="BP724" s="5">
        <f t="shared" si="2283"/>
        <v>0</v>
      </c>
      <c r="BQ724" s="5">
        <f t="shared" si="2284"/>
        <v>0</v>
      </c>
      <c r="BR724" s="8">
        <f t="shared" si="2285"/>
        <v>0</v>
      </c>
      <c r="BS724" s="5">
        <f t="shared" si="2286"/>
        <v>0</v>
      </c>
      <c r="BT724" s="5">
        <f t="shared" si="2287"/>
        <v>0</v>
      </c>
      <c r="BU724" s="5">
        <f t="shared" si="2288"/>
        <v>1</v>
      </c>
      <c r="BV724" s="5">
        <f t="shared" si="2289"/>
        <v>1</v>
      </c>
      <c r="BW724" s="5">
        <f t="shared" si="2290"/>
        <v>1</v>
      </c>
      <c r="BX724" s="5">
        <f t="shared" si="2291"/>
        <v>1</v>
      </c>
      <c r="BY724" s="5">
        <f t="shared" si="2292"/>
        <v>1</v>
      </c>
      <c r="BZ724" s="5">
        <f t="shared" si="2293"/>
        <v>1</v>
      </c>
      <c r="CA724" s="5">
        <f t="shared" si="2294"/>
        <v>1</v>
      </c>
      <c r="CB724" s="5">
        <f t="shared" si="2295"/>
        <v>1</v>
      </c>
      <c r="CC724" s="5">
        <f t="shared" si="2296"/>
        <v>1</v>
      </c>
      <c r="CD724" s="5" t="str">
        <f t="shared" si="2297"/>
        <v>?</v>
      </c>
      <c r="CE724" s="4" t="str">
        <f t="shared" si="2298"/>
        <v>Kitöltés rendben!</v>
      </c>
      <c r="CF724" s="5">
        <f t="shared" si="2299"/>
        <v>1</v>
      </c>
      <c r="CG724" s="5">
        <f t="shared" si="2300"/>
        <v>0</v>
      </c>
      <c r="CH724" s="5">
        <f t="shared" si="2301"/>
        <v>1</v>
      </c>
    </row>
    <row r="725" spans="1:86" s="2" customFormat="1" ht="30.2" customHeight="1" x14ac:dyDescent="0.25">
      <c r="A725" s="1" t="str">
        <f t="shared" si="2262"/>
        <v>Kitöltés rendben!</v>
      </c>
      <c r="B725" s="200">
        <v>2</v>
      </c>
      <c r="C725" s="199" t="s">
        <v>50</v>
      </c>
      <c r="D725" s="201" t="s">
        <v>927</v>
      </c>
      <c r="E725" s="201" t="s">
        <v>201</v>
      </c>
      <c r="F725" s="202" t="str">
        <f>VLOOKUP($G725,Összesítő!$B:$F,2,FALSE)</f>
        <v>21-32054-1-048-01-10</v>
      </c>
      <c r="G725" s="199" t="s">
        <v>280</v>
      </c>
      <c r="H725" s="202" t="str">
        <f>AY725&amp;"_"&amp;AW725&amp;"_FIV_"&amp;LEFT(Előlap!$B$6,4)</f>
        <v>3185_723_FIV_2026</v>
      </c>
      <c r="I725" s="202" t="str">
        <f>VLOOKUP($G725,Összesítő!$B:$F,5,FALSE)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5" s="202" t="str">
        <f>VLOOKUP($G725,Összesítő!$B:$F,4,FALSE)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5" s="6">
        <f t="shared" si="2261"/>
        <v>9500</v>
      </c>
      <c r="L725" s="200">
        <v>2030</v>
      </c>
      <c r="M725" s="200">
        <v>2030</v>
      </c>
      <c r="N725" s="12">
        <v>0</v>
      </c>
      <c r="O725" s="7">
        <v>9500</v>
      </c>
      <c r="P725" s="7">
        <v>0</v>
      </c>
      <c r="R725" s="7">
        <v>0</v>
      </c>
      <c r="S725" s="7">
        <v>0</v>
      </c>
      <c r="T725" s="7">
        <v>0</v>
      </c>
      <c r="U725" s="7">
        <v>0</v>
      </c>
      <c r="V725" s="7">
        <v>0</v>
      </c>
      <c r="W725" s="7">
        <v>0</v>
      </c>
      <c r="X725" s="7">
        <v>0</v>
      </c>
      <c r="Y725" s="7">
        <v>0</v>
      </c>
      <c r="Z725" s="7">
        <v>0</v>
      </c>
      <c r="AA725" s="7">
        <v>0</v>
      </c>
      <c r="AB725" s="7">
        <v>0</v>
      </c>
      <c r="AC725" s="6">
        <f t="shared" si="2263"/>
        <v>0</v>
      </c>
      <c r="AD725" s="3" t="str">
        <f t="shared" si="2264"/>
        <v>Nem rövidtávú a feladat.</v>
      </c>
      <c r="AF725" s="7">
        <v>0</v>
      </c>
      <c r="AG725" s="7">
        <v>0</v>
      </c>
      <c r="AH725" s="7">
        <v>0</v>
      </c>
      <c r="AI725" s="7">
        <v>0</v>
      </c>
      <c r="AJ725" s="7">
        <v>0</v>
      </c>
      <c r="AK725" s="7">
        <v>0</v>
      </c>
      <c r="AL725" s="7">
        <v>0</v>
      </c>
      <c r="AM725" s="7">
        <v>0</v>
      </c>
      <c r="AN725" s="7">
        <v>0</v>
      </c>
      <c r="AO725" s="7">
        <v>0</v>
      </c>
      <c r="AP725" s="7">
        <v>0</v>
      </c>
      <c r="AQ725" s="6">
        <f t="shared" si="2265"/>
        <v>0</v>
      </c>
      <c r="AR725" s="199" t="s">
        <v>205</v>
      </c>
      <c r="AS725" s="3" t="str">
        <f t="shared" si="2266"/>
        <v>Forráshiányos a feladat!</v>
      </c>
      <c r="AU725" s="201" t="s">
        <v>135</v>
      </c>
      <c r="AV725" s="201" t="s">
        <v>135</v>
      </c>
      <c r="AW725" s="202">
        <f>COUNTA($G$3:G725)</f>
        <v>723</v>
      </c>
      <c r="AY725" s="8">
        <f>VLOOKUP($G725,Összesítő!$B:$F,3,FALSE)</f>
        <v>3185</v>
      </c>
      <c r="AZ725" s="8">
        <f t="shared" si="2267"/>
        <v>0</v>
      </c>
      <c r="BA725" s="5">
        <f t="shared" si="2268"/>
        <v>1</v>
      </c>
      <c r="BB725" s="5" t="str">
        <f t="shared" si="2269"/>
        <v>H</v>
      </c>
      <c r="BC725" s="5">
        <f t="shared" si="2270"/>
        <v>0</v>
      </c>
      <c r="BD725" s="5">
        <f t="shared" si="2271"/>
        <v>0</v>
      </c>
      <c r="BE725" s="5">
        <f t="shared" si="2272"/>
        <v>0</v>
      </c>
      <c r="BF725" s="8" t="str">
        <f t="shared" si="2273"/>
        <v>Nem rövidtávú a feladat.</v>
      </c>
      <c r="BG725" s="5">
        <f t="shared" si="2274"/>
        <v>1</v>
      </c>
      <c r="BH725" s="5">
        <f t="shared" si="2275"/>
        <v>1</v>
      </c>
      <c r="BI725" s="5">
        <f t="shared" si="2276"/>
        <v>1</v>
      </c>
      <c r="BJ725" s="5">
        <f t="shared" si="2277"/>
        <v>1</v>
      </c>
      <c r="BK725" s="5">
        <f t="shared" si="2278"/>
        <v>1</v>
      </c>
      <c r="BL725" s="4" t="str">
        <f t="shared" si="2279"/>
        <v>Forráshiányos a feladat!</v>
      </c>
      <c r="BM725" s="5">
        <f t="shared" si="2280"/>
        <v>0</v>
      </c>
      <c r="BN725" s="5">
        <f t="shared" si="2281"/>
        <v>1</v>
      </c>
      <c r="BO725" s="5">
        <f t="shared" si="2282"/>
        <v>0</v>
      </c>
      <c r="BP725" s="5">
        <f t="shared" si="2283"/>
        <v>0</v>
      </c>
      <c r="BQ725" s="5">
        <f t="shared" si="2284"/>
        <v>0</v>
      </c>
      <c r="BR725" s="8">
        <f t="shared" si="2285"/>
        <v>0</v>
      </c>
      <c r="BS725" s="5">
        <f t="shared" si="2286"/>
        <v>0</v>
      </c>
      <c r="BT725" s="5">
        <f t="shared" si="2287"/>
        <v>0</v>
      </c>
      <c r="BU725" s="5">
        <f t="shared" si="2288"/>
        <v>1</v>
      </c>
      <c r="BV725" s="5">
        <f t="shared" si="2289"/>
        <v>1</v>
      </c>
      <c r="BW725" s="5">
        <f t="shared" si="2290"/>
        <v>1</v>
      </c>
      <c r="BX725" s="5">
        <f t="shared" si="2291"/>
        <v>1</v>
      </c>
      <c r="BY725" s="5">
        <f t="shared" si="2292"/>
        <v>1</v>
      </c>
      <c r="BZ725" s="5">
        <f t="shared" si="2293"/>
        <v>1</v>
      </c>
      <c r="CA725" s="5">
        <f t="shared" si="2294"/>
        <v>1</v>
      </c>
      <c r="CB725" s="5">
        <f t="shared" si="2295"/>
        <v>1</v>
      </c>
      <c r="CC725" s="5">
        <f t="shared" si="2296"/>
        <v>1</v>
      </c>
      <c r="CD725" s="5" t="str">
        <f t="shared" si="2297"/>
        <v>?</v>
      </c>
      <c r="CE725" s="4" t="str">
        <f t="shared" si="2298"/>
        <v>Kitöltés rendben!</v>
      </c>
      <c r="CF725" s="5">
        <f t="shared" si="2299"/>
        <v>1</v>
      </c>
      <c r="CG725" s="5">
        <f t="shared" si="2300"/>
        <v>0</v>
      </c>
      <c r="CH725" s="5">
        <f t="shared" si="2301"/>
        <v>1</v>
      </c>
    </row>
    <row r="726" spans="1:86" s="2" customFormat="1" ht="30.2" customHeight="1" x14ac:dyDescent="0.25">
      <c r="A726" s="1" t="str">
        <f t="shared" si="2262"/>
        <v>Kitöltés rendben!</v>
      </c>
      <c r="B726" s="200">
        <v>2</v>
      </c>
      <c r="C726" s="199" t="s">
        <v>50</v>
      </c>
      <c r="D726" s="201" t="s">
        <v>928</v>
      </c>
      <c r="E726" s="201" t="s">
        <v>201</v>
      </c>
      <c r="F726" s="202" t="str">
        <f>VLOOKUP($G726,Összesítő!$B:$F,2,FALSE)</f>
        <v>21-32054-1-048-01-10</v>
      </c>
      <c r="G726" s="199" t="s">
        <v>280</v>
      </c>
      <c r="H726" s="202" t="str">
        <f>AY726&amp;"_"&amp;AW726&amp;"_FIV_"&amp;LEFT(Előlap!$B$6,4)</f>
        <v>3185_724_FIV_2026</v>
      </c>
      <c r="I726" s="202" t="str">
        <f>VLOOKUP($G726,Összesítő!$B:$F,5,FALSE)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6" s="202" t="str">
        <f>VLOOKUP($G726,Összesítő!$B:$F,4,FALSE)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6" s="6">
        <f t="shared" si="2261"/>
        <v>9500</v>
      </c>
      <c r="L726" s="200">
        <v>2030</v>
      </c>
      <c r="M726" s="200">
        <v>2030</v>
      </c>
      <c r="N726" s="12">
        <v>0</v>
      </c>
      <c r="O726" s="7">
        <v>9500</v>
      </c>
      <c r="P726" s="7">
        <v>0</v>
      </c>
      <c r="R726" s="7">
        <v>0</v>
      </c>
      <c r="S726" s="7">
        <v>0</v>
      </c>
      <c r="T726" s="7">
        <v>0</v>
      </c>
      <c r="U726" s="7">
        <v>0</v>
      </c>
      <c r="V726" s="7">
        <v>0</v>
      </c>
      <c r="W726" s="7">
        <v>0</v>
      </c>
      <c r="X726" s="7">
        <v>0</v>
      </c>
      <c r="Y726" s="7">
        <v>0</v>
      </c>
      <c r="Z726" s="7">
        <v>0</v>
      </c>
      <c r="AA726" s="7">
        <v>0</v>
      </c>
      <c r="AB726" s="7">
        <v>0</v>
      </c>
      <c r="AC726" s="6">
        <f t="shared" si="2263"/>
        <v>0</v>
      </c>
      <c r="AD726" s="3" t="str">
        <f t="shared" si="2264"/>
        <v>Nem rövidtávú a feladat.</v>
      </c>
      <c r="AF726" s="7">
        <v>0</v>
      </c>
      <c r="AG726" s="7">
        <v>0</v>
      </c>
      <c r="AH726" s="7">
        <v>0</v>
      </c>
      <c r="AI726" s="7">
        <v>0</v>
      </c>
      <c r="AJ726" s="7">
        <v>0</v>
      </c>
      <c r="AK726" s="7">
        <v>0</v>
      </c>
      <c r="AL726" s="7">
        <v>0</v>
      </c>
      <c r="AM726" s="7">
        <v>0</v>
      </c>
      <c r="AN726" s="7">
        <v>0</v>
      </c>
      <c r="AO726" s="7">
        <v>0</v>
      </c>
      <c r="AP726" s="7">
        <v>0</v>
      </c>
      <c r="AQ726" s="6">
        <f t="shared" si="2265"/>
        <v>0</v>
      </c>
      <c r="AR726" s="199" t="s">
        <v>205</v>
      </c>
      <c r="AS726" s="3" t="str">
        <f t="shared" si="2266"/>
        <v>Forráshiányos a feladat!</v>
      </c>
      <c r="AU726" s="201" t="s">
        <v>135</v>
      </c>
      <c r="AV726" s="201" t="s">
        <v>135</v>
      </c>
      <c r="AW726" s="202">
        <f>COUNTA($G$3:G726)</f>
        <v>724</v>
      </c>
      <c r="AY726" s="8">
        <f>VLOOKUP($G726,Összesítő!$B:$F,3,FALSE)</f>
        <v>3185</v>
      </c>
      <c r="AZ726" s="8">
        <f t="shared" si="2267"/>
        <v>0</v>
      </c>
      <c r="BA726" s="5">
        <f t="shared" si="2268"/>
        <v>1</v>
      </c>
      <c r="BB726" s="5" t="str">
        <f t="shared" si="2269"/>
        <v>H</v>
      </c>
      <c r="BC726" s="5">
        <f t="shared" si="2270"/>
        <v>0</v>
      </c>
      <c r="BD726" s="5">
        <f t="shared" si="2271"/>
        <v>0</v>
      </c>
      <c r="BE726" s="5">
        <f t="shared" si="2272"/>
        <v>0</v>
      </c>
      <c r="BF726" s="8" t="str">
        <f t="shared" si="2273"/>
        <v>Nem rövidtávú a feladat.</v>
      </c>
      <c r="BG726" s="5">
        <f t="shared" si="2274"/>
        <v>1</v>
      </c>
      <c r="BH726" s="5">
        <f t="shared" si="2275"/>
        <v>1</v>
      </c>
      <c r="BI726" s="5">
        <f t="shared" si="2276"/>
        <v>1</v>
      </c>
      <c r="BJ726" s="5">
        <f t="shared" si="2277"/>
        <v>1</v>
      </c>
      <c r="BK726" s="5">
        <f t="shared" si="2278"/>
        <v>1</v>
      </c>
      <c r="BL726" s="4" t="str">
        <f t="shared" si="2279"/>
        <v>Forráshiányos a feladat!</v>
      </c>
      <c r="BM726" s="5">
        <f t="shared" si="2280"/>
        <v>0</v>
      </c>
      <c r="BN726" s="5">
        <f t="shared" si="2281"/>
        <v>1</v>
      </c>
      <c r="BO726" s="5">
        <f t="shared" si="2282"/>
        <v>0</v>
      </c>
      <c r="BP726" s="5">
        <f t="shared" si="2283"/>
        <v>0</v>
      </c>
      <c r="BQ726" s="5">
        <f t="shared" si="2284"/>
        <v>0</v>
      </c>
      <c r="BR726" s="8">
        <f t="shared" si="2285"/>
        <v>0</v>
      </c>
      <c r="BS726" s="5">
        <f t="shared" si="2286"/>
        <v>0</v>
      </c>
      <c r="BT726" s="5">
        <f t="shared" si="2287"/>
        <v>0</v>
      </c>
      <c r="BU726" s="5">
        <f t="shared" si="2288"/>
        <v>1</v>
      </c>
      <c r="BV726" s="5">
        <f t="shared" si="2289"/>
        <v>1</v>
      </c>
      <c r="BW726" s="5">
        <f t="shared" si="2290"/>
        <v>1</v>
      </c>
      <c r="BX726" s="5">
        <f t="shared" si="2291"/>
        <v>1</v>
      </c>
      <c r="BY726" s="5">
        <f t="shared" si="2292"/>
        <v>1</v>
      </c>
      <c r="BZ726" s="5">
        <f t="shared" si="2293"/>
        <v>1</v>
      </c>
      <c r="CA726" s="5">
        <f t="shared" si="2294"/>
        <v>1</v>
      </c>
      <c r="CB726" s="5">
        <f t="shared" si="2295"/>
        <v>1</v>
      </c>
      <c r="CC726" s="5">
        <f t="shared" si="2296"/>
        <v>1</v>
      </c>
      <c r="CD726" s="5" t="str">
        <f t="shared" si="2297"/>
        <v>?</v>
      </c>
      <c r="CE726" s="4" t="str">
        <f t="shared" si="2298"/>
        <v>Kitöltés rendben!</v>
      </c>
      <c r="CF726" s="5">
        <f t="shared" si="2299"/>
        <v>1</v>
      </c>
      <c r="CG726" s="5">
        <f t="shared" si="2300"/>
        <v>0</v>
      </c>
      <c r="CH726" s="5">
        <f t="shared" si="2301"/>
        <v>1</v>
      </c>
    </row>
    <row r="727" spans="1:86" s="2" customFormat="1" ht="30.2" customHeight="1" x14ac:dyDescent="0.25">
      <c r="A727" s="1" t="str">
        <f t="shared" si="2262"/>
        <v>Kitöltés rendben!</v>
      </c>
      <c r="B727" s="200">
        <v>2</v>
      </c>
      <c r="C727" s="199" t="s">
        <v>50</v>
      </c>
      <c r="D727" s="201" t="s">
        <v>929</v>
      </c>
      <c r="E727" s="201" t="s">
        <v>201</v>
      </c>
      <c r="F727" s="202" t="str">
        <f>VLOOKUP($G727,Összesítő!$B:$F,2,FALSE)</f>
        <v>21-32054-1-048-01-10</v>
      </c>
      <c r="G727" s="199" t="s">
        <v>280</v>
      </c>
      <c r="H727" s="202" t="str">
        <f>AY727&amp;"_"&amp;AW727&amp;"_FIV_"&amp;LEFT(Előlap!$B$6,4)</f>
        <v>3185_725_FIV_2026</v>
      </c>
      <c r="I727" s="202" t="str">
        <f>VLOOKUP($G727,Összesítő!$B:$F,5,FALSE)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7" s="202" t="str">
        <f>VLOOKUP($G727,Összesítő!$B:$F,4,FALSE)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7" s="6">
        <f t="shared" si="2261"/>
        <v>2200</v>
      </c>
      <c r="L727" s="200">
        <v>2030</v>
      </c>
      <c r="M727" s="200">
        <v>2030</v>
      </c>
      <c r="N727" s="12">
        <v>0</v>
      </c>
      <c r="O727" s="7">
        <v>2200</v>
      </c>
      <c r="P727" s="7">
        <v>0</v>
      </c>
      <c r="R727" s="7">
        <v>0</v>
      </c>
      <c r="S727" s="7">
        <v>0</v>
      </c>
      <c r="T727" s="7">
        <v>0</v>
      </c>
      <c r="U727" s="7">
        <v>0</v>
      </c>
      <c r="V727" s="7">
        <v>0</v>
      </c>
      <c r="W727" s="7">
        <v>0</v>
      </c>
      <c r="X727" s="7">
        <v>0</v>
      </c>
      <c r="Y727" s="7">
        <v>0</v>
      </c>
      <c r="Z727" s="7">
        <v>0</v>
      </c>
      <c r="AA727" s="7">
        <v>0</v>
      </c>
      <c r="AB727" s="7">
        <v>0</v>
      </c>
      <c r="AC727" s="6">
        <f t="shared" si="2263"/>
        <v>0</v>
      </c>
      <c r="AD727" s="3" t="str">
        <f t="shared" si="2264"/>
        <v>Nem rövidtávú a feladat.</v>
      </c>
      <c r="AF727" s="7">
        <v>0</v>
      </c>
      <c r="AG727" s="7">
        <v>0</v>
      </c>
      <c r="AH727" s="7">
        <v>0</v>
      </c>
      <c r="AI727" s="7">
        <v>0</v>
      </c>
      <c r="AJ727" s="7">
        <v>0</v>
      </c>
      <c r="AK727" s="7">
        <v>0</v>
      </c>
      <c r="AL727" s="7">
        <v>0</v>
      </c>
      <c r="AM727" s="7">
        <v>0</v>
      </c>
      <c r="AN727" s="7">
        <v>0</v>
      </c>
      <c r="AO727" s="7">
        <v>0</v>
      </c>
      <c r="AP727" s="7">
        <v>0</v>
      </c>
      <c r="AQ727" s="6">
        <f t="shared" si="2265"/>
        <v>0</v>
      </c>
      <c r="AR727" s="199" t="s">
        <v>205</v>
      </c>
      <c r="AS727" s="3" t="str">
        <f t="shared" si="2266"/>
        <v>Forráshiányos a feladat!</v>
      </c>
      <c r="AU727" s="201" t="s">
        <v>135</v>
      </c>
      <c r="AV727" s="201" t="s">
        <v>135</v>
      </c>
      <c r="AW727" s="202">
        <f>COUNTA($G$3:G727)</f>
        <v>725</v>
      </c>
      <c r="AY727" s="8">
        <f>VLOOKUP($G727,Összesítő!$B:$F,3,FALSE)</f>
        <v>3185</v>
      </c>
      <c r="AZ727" s="8">
        <f t="shared" si="2267"/>
        <v>0</v>
      </c>
      <c r="BA727" s="5">
        <f t="shared" si="2268"/>
        <v>1</v>
      </c>
      <c r="BB727" s="5" t="str">
        <f t="shared" si="2269"/>
        <v>H</v>
      </c>
      <c r="BC727" s="5">
        <f t="shared" si="2270"/>
        <v>0</v>
      </c>
      <c r="BD727" s="5">
        <f t="shared" si="2271"/>
        <v>0</v>
      </c>
      <c r="BE727" s="5">
        <f t="shared" si="2272"/>
        <v>0</v>
      </c>
      <c r="BF727" s="8" t="str">
        <f t="shared" si="2273"/>
        <v>Nem rövidtávú a feladat.</v>
      </c>
      <c r="BG727" s="5">
        <f t="shared" si="2274"/>
        <v>1</v>
      </c>
      <c r="BH727" s="5">
        <f t="shared" si="2275"/>
        <v>1</v>
      </c>
      <c r="BI727" s="5">
        <f t="shared" si="2276"/>
        <v>1</v>
      </c>
      <c r="BJ727" s="5">
        <f t="shared" si="2277"/>
        <v>1</v>
      </c>
      <c r="BK727" s="5">
        <f t="shared" si="2278"/>
        <v>1</v>
      </c>
      <c r="BL727" s="4" t="str">
        <f t="shared" si="2279"/>
        <v>Forráshiányos a feladat!</v>
      </c>
      <c r="BM727" s="5">
        <f t="shared" si="2280"/>
        <v>0</v>
      </c>
      <c r="BN727" s="5">
        <f t="shared" si="2281"/>
        <v>1</v>
      </c>
      <c r="BO727" s="5">
        <f t="shared" si="2282"/>
        <v>0</v>
      </c>
      <c r="BP727" s="5">
        <f t="shared" si="2283"/>
        <v>0</v>
      </c>
      <c r="BQ727" s="5">
        <f t="shared" si="2284"/>
        <v>0</v>
      </c>
      <c r="BR727" s="8">
        <f t="shared" si="2285"/>
        <v>0</v>
      </c>
      <c r="BS727" s="5">
        <f t="shared" si="2286"/>
        <v>0</v>
      </c>
      <c r="BT727" s="5">
        <f t="shared" si="2287"/>
        <v>0</v>
      </c>
      <c r="BU727" s="5">
        <f t="shared" si="2288"/>
        <v>1</v>
      </c>
      <c r="BV727" s="5">
        <f t="shared" si="2289"/>
        <v>1</v>
      </c>
      <c r="BW727" s="5">
        <f t="shared" si="2290"/>
        <v>1</v>
      </c>
      <c r="BX727" s="5">
        <f t="shared" si="2291"/>
        <v>1</v>
      </c>
      <c r="BY727" s="5">
        <f t="shared" si="2292"/>
        <v>1</v>
      </c>
      <c r="BZ727" s="5">
        <f t="shared" si="2293"/>
        <v>1</v>
      </c>
      <c r="CA727" s="5">
        <f t="shared" si="2294"/>
        <v>1</v>
      </c>
      <c r="CB727" s="5">
        <f t="shared" si="2295"/>
        <v>1</v>
      </c>
      <c r="CC727" s="5">
        <f t="shared" si="2296"/>
        <v>1</v>
      </c>
      <c r="CD727" s="5" t="str">
        <f t="shared" si="2297"/>
        <v>?</v>
      </c>
      <c r="CE727" s="4" t="str">
        <f t="shared" si="2298"/>
        <v>Kitöltés rendben!</v>
      </c>
      <c r="CF727" s="5">
        <f t="shared" si="2299"/>
        <v>1</v>
      </c>
      <c r="CG727" s="5">
        <f t="shared" si="2300"/>
        <v>0</v>
      </c>
      <c r="CH727" s="5">
        <f t="shared" si="2301"/>
        <v>1</v>
      </c>
    </row>
    <row r="728" spans="1:86" s="2" customFormat="1" ht="30.2" customHeight="1" x14ac:dyDescent="0.25">
      <c r="A728" s="1" t="str">
        <f t="shared" si="2262"/>
        <v>Kitöltés rendben!</v>
      </c>
      <c r="B728" s="200">
        <v>2</v>
      </c>
      <c r="C728" s="199" t="s">
        <v>50</v>
      </c>
      <c r="D728" s="201" t="s">
        <v>930</v>
      </c>
      <c r="E728" s="201" t="s">
        <v>201</v>
      </c>
      <c r="F728" s="202" t="str">
        <f>VLOOKUP($G728,Összesítő!$B:$F,2,FALSE)</f>
        <v>21-32054-1-048-01-10</v>
      </c>
      <c r="G728" s="199" t="s">
        <v>280</v>
      </c>
      <c r="H728" s="202" t="str">
        <f>AY728&amp;"_"&amp;AW728&amp;"_FIV_"&amp;LEFT(Előlap!$B$6,4)</f>
        <v>3185_726_FIV_2026</v>
      </c>
      <c r="I728" s="202" t="str">
        <f>VLOOKUP($G728,Összesítő!$B:$F,5,FALSE)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8" s="202" t="str">
        <f>VLOOKUP($G728,Összesítő!$B:$F,4,FALSE)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8" s="6">
        <f t="shared" si="2261"/>
        <v>1000</v>
      </c>
      <c r="L728" s="200">
        <v>2030</v>
      </c>
      <c r="M728" s="200">
        <v>2030</v>
      </c>
      <c r="N728" s="12">
        <v>0</v>
      </c>
      <c r="O728" s="7">
        <v>1000</v>
      </c>
      <c r="P728" s="7">
        <v>0</v>
      </c>
      <c r="R728" s="7">
        <v>0</v>
      </c>
      <c r="S728" s="7">
        <v>0</v>
      </c>
      <c r="T728" s="7">
        <v>0</v>
      </c>
      <c r="U728" s="7">
        <v>0</v>
      </c>
      <c r="V728" s="7">
        <v>0</v>
      </c>
      <c r="W728" s="7">
        <v>0</v>
      </c>
      <c r="X728" s="7">
        <v>0</v>
      </c>
      <c r="Y728" s="7">
        <v>0</v>
      </c>
      <c r="Z728" s="7">
        <v>0</v>
      </c>
      <c r="AA728" s="7">
        <v>0</v>
      </c>
      <c r="AB728" s="7">
        <v>0</v>
      </c>
      <c r="AC728" s="6">
        <f t="shared" si="2263"/>
        <v>0</v>
      </c>
      <c r="AD728" s="3" t="str">
        <f t="shared" si="2264"/>
        <v>Nem rövidtávú a feladat.</v>
      </c>
      <c r="AF728" s="7">
        <v>0</v>
      </c>
      <c r="AG728" s="7">
        <v>0</v>
      </c>
      <c r="AH728" s="7">
        <v>0</v>
      </c>
      <c r="AI728" s="7">
        <v>0</v>
      </c>
      <c r="AJ728" s="7">
        <v>0</v>
      </c>
      <c r="AK728" s="7">
        <v>0</v>
      </c>
      <c r="AL728" s="7">
        <v>0</v>
      </c>
      <c r="AM728" s="7">
        <v>0</v>
      </c>
      <c r="AN728" s="7">
        <v>0</v>
      </c>
      <c r="AO728" s="7">
        <v>0</v>
      </c>
      <c r="AP728" s="7">
        <v>0</v>
      </c>
      <c r="AQ728" s="6">
        <f t="shared" si="2265"/>
        <v>0</v>
      </c>
      <c r="AR728" s="199" t="s">
        <v>205</v>
      </c>
      <c r="AS728" s="3" t="str">
        <f t="shared" si="2266"/>
        <v>Forráshiányos a feladat!</v>
      </c>
      <c r="AU728" s="201" t="s">
        <v>135</v>
      </c>
      <c r="AV728" s="201" t="s">
        <v>135</v>
      </c>
      <c r="AW728" s="202">
        <f>COUNTA($G$3:G728)</f>
        <v>726</v>
      </c>
      <c r="AY728" s="8">
        <f>VLOOKUP($G728,Összesítő!$B:$F,3,FALSE)</f>
        <v>3185</v>
      </c>
      <c r="AZ728" s="8">
        <f t="shared" si="2267"/>
        <v>0</v>
      </c>
      <c r="BA728" s="5">
        <f t="shared" si="2268"/>
        <v>1</v>
      </c>
      <c r="BB728" s="5" t="str">
        <f t="shared" si="2269"/>
        <v>H</v>
      </c>
      <c r="BC728" s="5">
        <f t="shared" si="2270"/>
        <v>0</v>
      </c>
      <c r="BD728" s="5">
        <f t="shared" si="2271"/>
        <v>0</v>
      </c>
      <c r="BE728" s="5">
        <f t="shared" si="2272"/>
        <v>0</v>
      </c>
      <c r="BF728" s="8" t="str">
        <f t="shared" si="2273"/>
        <v>Nem rövidtávú a feladat.</v>
      </c>
      <c r="BG728" s="5">
        <f t="shared" si="2274"/>
        <v>1</v>
      </c>
      <c r="BH728" s="5">
        <f t="shared" si="2275"/>
        <v>1</v>
      </c>
      <c r="BI728" s="5">
        <f t="shared" si="2276"/>
        <v>1</v>
      </c>
      <c r="BJ728" s="5">
        <f t="shared" si="2277"/>
        <v>1</v>
      </c>
      <c r="BK728" s="5">
        <f t="shared" si="2278"/>
        <v>1</v>
      </c>
      <c r="BL728" s="4" t="str">
        <f t="shared" si="2279"/>
        <v>Forráshiányos a feladat!</v>
      </c>
      <c r="BM728" s="5">
        <f t="shared" si="2280"/>
        <v>0</v>
      </c>
      <c r="BN728" s="5">
        <f t="shared" si="2281"/>
        <v>1</v>
      </c>
      <c r="BO728" s="5">
        <f t="shared" si="2282"/>
        <v>0</v>
      </c>
      <c r="BP728" s="5">
        <f t="shared" si="2283"/>
        <v>0</v>
      </c>
      <c r="BQ728" s="5">
        <f t="shared" si="2284"/>
        <v>0</v>
      </c>
      <c r="BR728" s="8">
        <f t="shared" si="2285"/>
        <v>0</v>
      </c>
      <c r="BS728" s="5">
        <f t="shared" si="2286"/>
        <v>0</v>
      </c>
      <c r="BT728" s="5">
        <f t="shared" si="2287"/>
        <v>0</v>
      </c>
      <c r="BU728" s="5">
        <f t="shared" si="2288"/>
        <v>1</v>
      </c>
      <c r="BV728" s="5">
        <f t="shared" si="2289"/>
        <v>1</v>
      </c>
      <c r="BW728" s="5">
        <f t="shared" si="2290"/>
        <v>1</v>
      </c>
      <c r="BX728" s="5">
        <f t="shared" si="2291"/>
        <v>1</v>
      </c>
      <c r="BY728" s="5">
        <f t="shared" si="2292"/>
        <v>1</v>
      </c>
      <c r="BZ728" s="5">
        <f t="shared" si="2293"/>
        <v>1</v>
      </c>
      <c r="CA728" s="5">
        <f t="shared" si="2294"/>
        <v>1</v>
      </c>
      <c r="CB728" s="5">
        <f t="shared" si="2295"/>
        <v>1</v>
      </c>
      <c r="CC728" s="5">
        <f t="shared" si="2296"/>
        <v>1</v>
      </c>
      <c r="CD728" s="5" t="str">
        <f t="shared" si="2297"/>
        <v>?</v>
      </c>
      <c r="CE728" s="4" t="str">
        <f t="shared" si="2298"/>
        <v>Kitöltés rendben!</v>
      </c>
      <c r="CF728" s="5">
        <f t="shared" si="2299"/>
        <v>1</v>
      </c>
      <c r="CG728" s="5">
        <f t="shared" si="2300"/>
        <v>0</v>
      </c>
      <c r="CH728" s="5">
        <f t="shared" si="2301"/>
        <v>1</v>
      </c>
    </row>
    <row r="729" spans="1:86" s="2" customFormat="1" ht="30.2" customHeight="1" x14ac:dyDescent="0.25">
      <c r="A729" s="1" t="str">
        <f t="shared" si="2262"/>
        <v>Kitöltés rendben!</v>
      </c>
      <c r="B729" s="200">
        <v>2</v>
      </c>
      <c r="C729" s="199" t="s">
        <v>50</v>
      </c>
      <c r="D729" s="201" t="s">
        <v>931</v>
      </c>
      <c r="E729" s="201" t="s">
        <v>201</v>
      </c>
      <c r="F729" s="202" t="str">
        <f>VLOOKUP($G729,Összesítő!$B:$F,2,FALSE)</f>
        <v>21-32054-1-048-01-10</v>
      </c>
      <c r="G729" s="199" t="s">
        <v>280</v>
      </c>
      <c r="H729" s="202" t="str">
        <f>AY729&amp;"_"&amp;AW729&amp;"_FIV_"&amp;LEFT(Előlap!$B$6,4)</f>
        <v>3185_727_FIV_2026</v>
      </c>
      <c r="I729" s="202" t="str">
        <f>VLOOKUP($G729,Összesítő!$B:$F,5,FALSE)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29" s="202" t="str">
        <f>VLOOKUP($G729,Összesítő!$B:$F,4,FALSE)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29" s="6">
        <f t="shared" si="2261"/>
        <v>1800</v>
      </c>
      <c r="L729" s="200">
        <v>2030</v>
      </c>
      <c r="M729" s="200">
        <v>2030</v>
      </c>
      <c r="N729" s="12">
        <v>0</v>
      </c>
      <c r="O729" s="7">
        <v>1800</v>
      </c>
      <c r="P729" s="7">
        <v>0</v>
      </c>
      <c r="R729" s="7">
        <v>0</v>
      </c>
      <c r="S729" s="7">
        <v>0</v>
      </c>
      <c r="T729" s="7">
        <v>0</v>
      </c>
      <c r="U729" s="7">
        <v>0</v>
      </c>
      <c r="V729" s="7">
        <v>0</v>
      </c>
      <c r="W729" s="7">
        <v>0</v>
      </c>
      <c r="X729" s="7">
        <v>0</v>
      </c>
      <c r="Y729" s="7">
        <v>0</v>
      </c>
      <c r="Z729" s="7">
        <v>0</v>
      </c>
      <c r="AA729" s="7">
        <v>0</v>
      </c>
      <c r="AB729" s="7">
        <v>0</v>
      </c>
      <c r="AC729" s="6">
        <f t="shared" si="2263"/>
        <v>0</v>
      </c>
      <c r="AD729" s="3" t="str">
        <f t="shared" si="2264"/>
        <v>Nem rövidtávú a feladat.</v>
      </c>
      <c r="AF729" s="7">
        <v>0</v>
      </c>
      <c r="AG729" s="7">
        <v>0</v>
      </c>
      <c r="AH729" s="7">
        <v>0</v>
      </c>
      <c r="AI729" s="7">
        <v>0</v>
      </c>
      <c r="AJ729" s="7">
        <v>0</v>
      </c>
      <c r="AK729" s="7">
        <v>0</v>
      </c>
      <c r="AL729" s="7">
        <v>0</v>
      </c>
      <c r="AM729" s="7">
        <v>0</v>
      </c>
      <c r="AN729" s="7">
        <v>0</v>
      </c>
      <c r="AO729" s="7">
        <v>0</v>
      </c>
      <c r="AP729" s="7">
        <v>0</v>
      </c>
      <c r="AQ729" s="6">
        <f t="shared" si="2265"/>
        <v>0</v>
      </c>
      <c r="AR729" s="199" t="s">
        <v>205</v>
      </c>
      <c r="AS729" s="3" t="str">
        <f t="shared" si="2266"/>
        <v>Forráshiányos a feladat!</v>
      </c>
      <c r="AU729" s="201" t="s">
        <v>135</v>
      </c>
      <c r="AV729" s="201" t="s">
        <v>135</v>
      </c>
      <c r="AW729" s="202">
        <f>COUNTA($G$3:G729)</f>
        <v>727</v>
      </c>
      <c r="AY729" s="8">
        <f>VLOOKUP($G729,Összesítő!$B:$F,3,FALSE)</f>
        <v>3185</v>
      </c>
      <c r="AZ729" s="8">
        <f t="shared" si="2267"/>
        <v>0</v>
      </c>
      <c r="BA729" s="5">
        <f t="shared" si="2268"/>
        <v>1</v>
      </c>
      <c r="BB729" s="5" t="str">
        <f t="shared" si="2269"/>
        <v>H</v>
      </c>
      <c r="BC729" s="5">
        <f t="shared" si="2270"/>
        <v>0</v>
      </c>
      <c r="BD729" s="5">
        <f t="shared" si="2271"/>
        <v>0</v>
      </c>
      <c r="BE729" s="5">
        <f t="shared" si="2272"/>
        <v>0</v>
      </c>
      <c r="BF729" s="8" t="str">
        <f t="shared" si="2273"/>
        <v>Nem rövidtávú a feladat.</v>
      </c>
      <c r="BG729" s="5">
        <f t="shared" si="2274"/>
        <v>1</v>
      </c>
      <c r="BH729" s="5">
        <f t="shared" si="2275"/>
        <v>1</v>
      </c>
      <c r="BI729" s="5">
        <f t="shared" si="2276"/>
        <v>1</v>
      </c>
      <c r="BJ729" s="5">
        <f t="shared" si="2277"/>
        <v>1</v>
      </c>
      <c r="BK729" s="5">
        <f t="shared" si="2278"/>
        <v>1</v>
      </c>
      <c r="BL729" s="4" t="str">
        <f t="shared" si="2279"/>
        <v>Forráshiányos a feladat!</v>
      </c>
      <c r="BM729" s="5">
        <f t="shared" si="2280"/>
        <v>0</v>
      </c>
      <c r="BN729" s="5">
        <f t="shared" si="2281"/>
        <v>1</v>
      </c>
      <c r="BO729" s="5">
        <f t="shared" si="2282"/>
        <v>0</v>
      </c>
      <c r="BP729" s="5">
        <f t="shared" si="2283"/>
        <v>0</v>
      </c>
      <c r="BQ729" s="5">
        <f t="shared" si="2284"/>
        <v>0</v>
      </c>
      <c r="BR729" s="8">
        <f t="shared" si="2285"/>
        <v>0</v>
      </c>
      <c r="BS729" s="5">
        <f t="shared" si="2286"/>
        <v>0</v>
      </c>
      <c r="BT729" s="5">
        <f t="shared" si="2287"/>
        <v>0</v>
      </c>
      <c r="BU729" s="5">
        <f t="shared" si="2288"/>
        <v>1</v>
      </c>
      <c r="BV729" s="5">
        <f t="shared" si="2289"/>
        <v>1</v>
      </c>
      <c r="BW729" s="5">
        <f t="shared" si="2290"/>
        <v>1</v>
      </c>
      <c r="BX729" s="5">
        <f t="shared" si="2291"/>
        <v>1</v>
      </c>
      <c r="BY729" s="5">
        <f t="shared" si="2292"/>
        <v>1</v>
      </c>
      <c r="BZ729" s="5">
        <f t="shared" si="2293"/>
        <v>1</v>
      </c>
      <c r="CA729" s="5">
        <f t="shared" si="2294"/>
        <v>1</v>
      </c>
      <c r="CB729" s="5">
        <f t="shared" si="2295"/>
        <v>1</v>
      </c>
      <c r="CC729" s="5">
        <f t="shared" si="2296"/>
        <v>1</v>
      </c>
      <c r="CD729" s="5" t="str">
        <f t="shared" si="2297"/>
        <v>?</v>
      </c>
      <c r="CE729" s="4" t="str">
        <f t="shared" si="2298"/>
        <v>Kitöltés rendben!</v>
      </c>
      <c r="CF729" s="5">
        <f t="shared" si="2299"/>
        <v>1</v>
      </c>
      <c r="CG729" s="5">
        <f t="shared" si="2300"/>
        <v>0</v>
      </c>
      <c r="CH729" s="5">
        <f t="shared" si="2301"/>
        <v>1</v>
      </c>
    </row>
    <row r="730" spans="1:86" s="2" customFormat="1" ht="30.2" customHeight="1" x14ac:dyDescent="0.25">
      <c r="A730" s="1" t="str">
        <f t="shared" si="2262"/>
        <v>Kitöltés rendben!</v>
      </c>
      <c r="B730" s="200">
        <v>2</v>
      </c>
      <c r="C730" s="199" t="s">
        <v>50</v>
      </c>
      <c r="D730" s="201" t="s">
        <v>932</v>
      </c>
      <c r="E730" s="201" t="s">
        <v>201</v>
      </c>
      <c r="F730" s="202" t="str">
        <f>VLOOKUP($G730,Összesítő!$B:$F,2,FALSE)</f>
        <v>21-32054-1-048-01-10</v>
      </c>
      <c r="G730" s="199" t="s">
        <v>280</v>
      </c>
      <c r="H730" s="202" t="str">
        <f>AY730&amp;"_"&amp;AW730&amp;"_FIV_"&amp;LEFT(Előlap!$B$6,4)</f>
        <v>3185_728_FIV_2026</v>
      </c>
      <c r="I730" s="202" t="str">
        <f>VLOOKUP($G730,Összesítő!$B:$F,5,FALSE)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0" s="202" t="str">
        <f>VLOOKUP($G730,Összesítő!$B:$F,4,FALSE)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0" s="6">
        <f t="shared" si="2261"/>
        <v>1800</v>
      </c>
      <c r="L730" s="200">
        <v>2030</v>
      </c>
      <c r="M730" s="200">
        <v>2030</v>
      </c>
      <c r="N730" s="12">
        <v>0</v>
      </c>
      <c r="O730" s="7">
        <v>1800</v>
      </c>
      <c r="P730" s="7">
        <v>0</v>
      </c>
      <c r="R730" s="7">
        <v>0</v>
      </c>
      <c r="S730" s="7">
        <v>0</v>
      </c>
      <c r="T730" s="7">
        <v>0</v>
      </c>
      <c r="U730" s="7">
        <v>0</v>
      </c>
      <c r="V730" s="7">
        <v>0</v>
      </c>
      <c r="W730" s="7">
        <v>0</v>
      </c>
      <c r="X730" s="7">
        <v>0</v>
      </c>
      <c r="Y730" s="7">
        <v>0</v>
      </c>
      <c r="Z730" s="7">
        <v>0</v>
      </c>
      <c r="AA730" s="7">
        <v>0</v>
      </c>
      <c r="AB730" s="7">
        <v>0</v>
      </c>
      <c r="AC730" s="6">
        <f t="shared" si="2263"/>
        <v>0</v>
      </c>
      <c r="AD730" s="3" t="str">
        <f t="shared" si="2264"/>
        <v>Nem rövidtávú a feladat.</v>
      </c>
      <c r="AF730" s="7">
        <v>0</v>
      </c>
      <c r="AG730" s="7">
        <v>0</v>
      </c>
      <c r="AH730" s="7">
        <v>0</v>
      </c>
      <c r="AI730" s="7">
        <v>0</v>
      </c>
      <c r="AJ730" s="7">
        <v>0</v>
      </c>
      <c r="AK730" s="7">
        <v>0</v>
      </c>
      <c r="AL730" s="7">
        <v>0</v>
      </c>
      <c r="AM730" s="7">
        <v>0</v>
      </c>
      <c r="AN730" s="7">
        <v>0</v>
      </c>
      <c r="AO730" s="7">
        <v>0</v>
      </c>
      <c r="AP730" s="7">
        <v>0</v>
      </c>
      <c r="AQ730" s="6">
        <f t="shared" si="2265"/>
        <v>0</v>
      </c>
      <c r="AR730" s="199" t="s">
        <v>205</v>
      </c>
      <c r="AS730" s="3" t="str">
        <f t="shared" si="2266"/>
        <v>Forráshiányos a feladat!</v>
      </c>
      <c r="AU730" s="201" t="s">
        <v>135</v>
      </c>
      <c r="AV730" s="201" t="s">
        <v>135</v>
      </c>
      <c r="AW730" s="202">
        <f>COUNTA($G$3:G730)</f>
        <v>728</v>
      </c>
      <c r="AY730" s="8">
        <f>VLOOKUP($G730,Összesítő!$B:$F,3,FALSE)</f>
        <v>3185</v>
      </c>
      <c r="AZ730" s="8">
        <f t="shared" si="2267"/>
        <v>0</v>
      </c>
      <c r="BA730" s="5">
        <f t="shared" si="2268"/>
        <v>1</v>
      </c>
      <c r="BB730" s="5" t="str">
        <f t="shared" si="2269"/>
        <v>H</v>
      </c>
      <c r="BC730" s="5">
        <f t="shared" si="2270"/>
        <v>0</v>
      </c>
      <c r="BD730" s="5">
        <f t="shared" si="2271"/>
        <v>0</v>
      </c>
      <c r="BE730" s="5">
        <f t="shared" si="2272"/>
        <v>0</v>
      </c>
      <c r="BF730" s="8" t="str">
        <f t="shared" si="2273"/>
        <v>Nem rövidtávú a feladat.</v>
      </c>
      <c r="BG730" s="5">
        <f t="shared" si="2274"/>
        <v>1</v>
      </c>
      <c r="BH730" s="5">
        <f t="shared" si="2275"/>
        <v>1</v>
      </c>
      <c r="BI730" s="5">
        <f t="shared" si="2276"/>
        <v>1</v>
      </c>
      <c r="BJ730" s="5">
        <f t="shared" si="2277"/>
        <v>1</v>
      </c>
      <c r="BK730" s="5">
        <f t="shared" si="2278"/>
        <v>1</v>
      </c>
      <c r="BL730" s="4" t="str">
        <f t="shared" si="2279"/>
        <v>Forráshiányos a feladat!</v>
      </c>
      <c r="BM730" s="5">
        <f t="shared" si="2280"/>
        <v>0</v>
      </c>
      <c r="BN730" s="5">
        <f t="shared" si="2281"/>
        <v>1</v>
      </c>
      <c r="BO730" s="5">
        <f t="shared" si="2282"/>
        <v>0</v>
      </c>
      <c r="BP730" s="5">
        <f t="shared" si="2283"/>
        <v>0</v>
      </c>
      <c r="BQ730" s="5">
        <f t="shared" si="2284"/>
        <v>0</v>
      </c>
      <c r="BR730" s="8">
        <f t="shared" si="2285"/>
        <v>0</v>
      </c>
      <c r="BS730" s="5">
        <f t="shared" si="2286"/>
        <v>0</v>
      </c>
      <c r="BT730" s="5">
        <f t="shared" si="2287"/>
        <v>0</v>
      </c>
      <c r="BU730" s="5">
        <f t="shared" si="2288"/>
        <v>1</v>
      </c>
      <c r="BV730" s="5">
        <f t="shared" si="2289"/>
        <v>1</v>
      </c>
      <c r="BW730" s="5">
        <f t="shared" si="2290"/>
        <v>1</v>
      </c>
      <c r="BX730" s="5">
        <f t="shared" si="2291"/>
        <v>1</v>
      </c>
      <c r="BY730" s="5">
        <f t="shared" si="2292"/>
        <v>1</v>
      </c>
      <c r="BZ730" s="5">
        <f t="shared" si="2293"/>
        <v>1</v>
      </c>
      <c r="CA730" s="5">
        <f t="shared" si="2294"/>
        <v>1</v>
      </c>
      <c r="CB730" s="5">
        <f t="shared" si="2295"/>
        <v>1</v>
      </c>
      <c r="CC730" s="5">
        <f t="shared" si="2296"/>
        <v>1</v>
      </c>
      <c r="CD730" s="5" t="str">
        <f t="shared" si="2297"/>
        <v>?</v>
      </c>
      <c r="CE730" s="4" t="str">
        <f t="shared" si="2298"/>
        <v>Kitöltés rendben!</v>
      </c>
      <c r="CF730" s="5">
        <f t="shared" si="2299"/>
        <v>1</v>
      </c>
      <c r="CG730" s="5">
        <f t="shared" si="2300"/>
        <v>0</v>
      </c>
      <c r="CH730" s="5">
        <f t="shared" si="2301"/>
        <v>1</v>
      </c>
    </row>
    <row r="731" spans="1:86" s="2" customFormat="1" ht="30.2" customHeight="1" x14ac:dyDescent="0.25">
      <c r="A731" s="1" t="str">
        <f t="shared" si="2262"/>
        <v>Kitöltés rendben!</v>
      </c>
      <c r="B731" s="200">
        <v>2</v>
      </c>
      <c r="C731" s="199" t="s">
        <v>50</v>
      </c>
      <c r="D731" s="201" t="s">
        <v>933</v>
      </c>
      <c r="E731" s="201" t="s">
        <v>201</v>
      </c>
      <c r="F731" s="202" t="str">
        <f>VLOOKUP($G731,Összesítő!$B:$F,2,FALSE)</f>
        <v>21-32054-1-048-01-10</v>
      </c>
      <c r="G731" s="199" t="s">
        <v>280</v>
      </c>
      <c r="H731" s="202" t="str">
        <f>AY731&amp;"_"&amp;AW731&amp;"_FIV_"&amp;LEFT(Előlap!$B$6,4)</f>
        <v>3185_729_FIV_2026</v>
      </c>
      <c r="I731" s="202" t="str">
        <f>VLOOKUP($G731,Összesítő!$B:$F,5,FALSE)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1" s="202" t="str">
        <f>VLOOKUP($G731,Összesítő!$B:$F,4,FALSE)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1" s="6">
        <f t="shared" si="2261"/>
        <v>1000</v>
      </c>
      <c r="L731" s="200">
        <v>2030</v>
      </c>
      <c r="M731" s="200">
        <v>2030</v>
      </c>
      <c r="N731" s="12">
        <v>0</v>
      </c>
      <c r="O731" s="7">
        <v>1000</v>
      </c>
      <c r="P731" s="7">
        <v>0</v>
      </c>
      <c r="R731" s="7">
        <v>0</v>
      </c>
      <c r="S731" s="7">
        <v>0</v>
      </c>
      <c r="T731" s="7">
        <v>0</v>
      </c>
      <c r="U731" s="7">
        <v>0</v>
      </c>
      <c r="V731" s="7">
        <v>0</v>
      </c>
      <c r="W731" s="7">
        <v>0</v>
      </c>
      <c r="X731" s="7">
        <v>0</v>
      </c>
      <c r="Y731" s="7">
        <v>0</v>
      </c>
      <c r="Z731" s="7">
        <v>0</v>
      </c>
      <c r="AA731" s="7">
        <v>0</v>
      </c>
      <c r="AB731" s="7">
        <v>0</v>
      </c>
      <c r="AC731" s="6">
        <f t="shared" si="2263"/>
        <v>0</v>
      </c>
      <c r="AD731" s="3" t="str">
        <f t="shared" si="2264"/>
        <v>Nem rövidtávú a feladat.</v>
      </c>
      <c r="AF731" s="7">
        <v>0</v>
      </c>
      <c r="AG731" s="7">
        <v>0</v>
      </c>
      <c r="AH731" s="7">
        <v>0</v>
      </c>
      <c r="AI731" s="7">
        <v>0</v>
      </c>
      <c r="AJ731" s="7">
        <v>0</v>
      </c>
      <c r="AK731" s="7">
        <v>0</v>
      </c>
      <c r="AL731" s="7">
        <v>0</v>
      </c>
      <c r="AM731" s="7">
        <v>0</v>
      </c>
      <c r="AN731" s="7">
        <v>0</v>
      </c>
      <c r="AO731" s="7">
        <v>0</v>
      </c>
      <c r="AP731" s="7">
        <v>0</v>
      </c>
      <c r="AQ731" s="6">
        <f t="shared" si="2265"/>
        <v>0</v>
      </c>
      <c r="AR731" s="199" t="s">
        <v>205</v>
      </c>
      <c r="AS731" s="3" t="str">
        <f t="shared" si="2266"/>
        <v>Forráshiányos a feladat!</v>
      </c>
      <c r="AU731" s="201" t="s">
        <v>135</v>
      </c>
      <c r="AV731" s="201" t="s">
        <v>135</v>
      </c>
      <c r="AW731" s="202">
        <f>COUNTA($G$3:G731)</f>
        <v>729</v>
      </c>
      <c r="AY731" s="8">
        <f>VLOOKUP($G731,Összesítő!$B:$F,3,FALSE)</f>
        <v>3185</v>
      </c>
      <c r="AZ731" s="8">
        <f t="shared" si="2267"/>
        <v>0</v>
      </c>
      <c r="BA731" s="5">
        <f t="shared" si="2268"/>
        <v>1</v>
      </c>
      <c r="BB731" s="5" t="str">
        <f t="shared" si="2269"/>
        <v>H</v>
      </c>
      <c r="BC731" s="5">
        <f t="shared" si="2270"/>
        <v>0</v>
      </c>
      <c r="BD731" s="5">
        <f t="shared" si="2271"/>
        <v>0</v>
      </c>
      <c r="BE731" s="5">
        <f t="shared" si="2272"/>
        <v>0</v>
      </c>
      <c r="BF731" s="8" t="str">
        <f t="shared" si="2273"/>
        <v>Nem rövidtávú a feladat.</v>
      </c>
      <c r="BG731" s="5">
        <f t="shared" si="2274"/>
        <v>1</v>
      </c>
      <c r="BH731" s="5">
        <f t="shared" si="2275"/>
        <v>1</v>
      </c>
      <c r="BI731" s="5">
        <f t="shared" si="2276"/>
        <v>1</v>
      </c>
      <c r="BJ731" s="5">
        <f t="shared" si="2277"/>
        <v>1</v>
      </c>
      <c r="BK731" s="5">
        <f t="shared" si="2278"/>
        <v>1</v>
      </c>
      <c r="BL731" s="4" t="str">
        <f t="shared" si="2279"/>
        <v>Forráshiányos a feladat!</v>
      </c>
      <c r="BM731" s="5">
        <f t="shared" si="2280"/>
        <v>0</v>
      </c>
      <c r="BN731" s="5">
        <f t="shared" si="2281"/>
        <v>1</v>
      </c>
      <c r="BO731" s="5">
        <f t="shared" si="2282"/>
        <v>0</v>
      </c>
      <c r="BP731" s="5">
        <f t="shared" si="2283"/>
        <v>0</v>
      </c>
      <c r="BQ731" s="5">
        <f t="shared" si="2284"/>
        <v>0</v>
      </c>
      <c r="BR731" s="8">
        <f t="shared" si="2285"/>
        <v>0</v>
      </c>
      <c r="BS731" s="5">
        <f t="shared" si="2286"/>
        <v>0</v>
      </c>
      <c r="BT731" s="5">
        <f t="shared" si="2287"/>
        <v>0</v>
      </c>
      <c r="BU731" s="5">
        <f t="shared" si="2288"/>
        <v>1</v>
      </c>
      <c r="BV731" s="5">
        <f t="shared" si="2289"/>
        <v>1</v>
      </c>
      <c r="BW731" s="5">
        <f t="shared" si="2290"/>
        <v>1</v>
      </c>
      <c r="BX731" s="5">
        <f t="shared" si="2291"/>
        <v>1</v>
      </c>
      <c r="BY731" s="5">
        <f t="shared" si="2292"/>
        <v>1</v>
      </c>
      <c r="BZ731" s="5">
        <f t="shared" si="2293"/>
        <v>1</v>
      </c>
      <c r="CA731" s="5">
        <f t="shared" si="2294"/>
        <v>1</v>
      </c>
      <c r="CB731" s="5">
        <f t="shared" si="2295"/>
        <v>1</v>
      </c>
      <c r="CC731" s="5">
        <f t="shared" si="2296"/>
        <v>1</v>
      </c>
      <c r="CD731" s="5" t="str">
        <f t="shared" si="2297"/>
        <v>?</v>
      </c>
      <c r="CE731" s="4" t="str">
        <f t="shared" si="2298"/>
        <v>Kitöltés rendben!</v>
      </c>
      <c r="CF731" s="5">
        <f t="shared" si="2299"/>
        <v>1</v>
      </c>
      <c r="CG731" s="5">
        <f t="shared" si="2300"/>
        <v>0</v>
      </c>
      <c r="CH731" s="5">
        <f t="shared" si="2301"/>
        <v>1</v>
      </c>
    </row>
    <row r="732" spans="1:86" s="2" customFormat="1" ht="30.2" customHeight="1" x14ac:dyDescent="0.25">
      <c r="A732" s="1" t="str">
        <f t="shared" si="2262"/>
        <v>Kitöltés rendben!</v>
      </c>
      <c r="B732" s="200">
        <v>2</v>
      </c>
      <c r="C732" s="199" t="s">
        <v>50</v>
      </c>
      <c r="D732" s="201" t="s">
        <v>934</v>
      </c>
      <c r="E732" s="201" t="s">
        <v>201</v>
      </c>
      <c r="F732" s="202" t="str">
        <f>VLOOKUP($G732,Összesítő!$B:$F,2,FALSE)</f>
        <v>21-32054-1-048-01-10</v>
      </c>
      <c r="G732" s="199" t="s">
        <v>280</v>
      </c>
      <c r="H732" s="202" t="str">
        <f>AY732&amp;"_"&amp;AW732&amp;"_FIV_"&amp;LEFT(Előlap!$B$6,4)</f>
        <v>3185_730_FIV_2026</v>
      </c>
      <c r="I732" s="202" t="str">
        <f>VLOOKUP($G732,Összesítő!$B:$F,5,FALSE)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2" s="202" t="str">
        <f>VLOOKUP($G732,Összesítő!$B:$F,4,FALSE)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2" s="6">
        <f t="shared" si="2261"/>
        <v>1800</v>
      </c>
      <c r="L732" s="200">
        <v>2030</v>
      </c>
      <c r="M732" s="200">
        <v>2030</v>
      </c>
      <c r="N732" s="12">
        <v>0</v>
      </c>
      <c r="O732" s="7">
        <v>1800</v>
      </c>
      <c r="P732" s="7">
        <v>0</v>
      </c>
      <c r="R732" s="7">
        <v>0</v>
      </c>
      <c r="S732" s="7">
        <v>0</v>
      </c>
      <c r="T732" s="7">
        <v>0</v>
      </c>
      <c r="U732" s="7">
        <v>0</v>
      </c>
      <c r="V732" s="7">
        <v>0</v>
      </c>
      <c r="W732" s="7">
        <v>0</v>
      </c>
      <c r="X732" s="7">
        <v>0</v>
      </c>
      <c r="Y732" s="7">
        <v>0</v>
      </c>
      <c r="Z732" s="7">
        <v>0</v>
      </c>
      <c r="AA732" s="7">
        <v>0</v>
      </c>
      <c r="AB732" s="7">
        <v>0</v>
      </c>
      <c r="AC732" s="6">
        <f t="shared" si="2263"/>
        <v>0</v>
      </c>
      <c r="AD732" s="3" t="str">
        <f t="shared" si="2264"/>
        <v>Nem rövidtávú a feladat.</v>
      </c>
      <c r="AF732" s="7">
        <v>0</v>
      </c>
      <c r="AG732" s="7">
        <v>0</v>
      </c>
      <c r="AH732" s="7">
        <v>0</v>
      </c>
      <c r="AI732" s="7">
        <v>0</v>
      </c>
      <c r="AJ732" s="7">
        <v>0</v>
      </c>
      <c r="AK732" s="7">
        <v>0</v>
      </c>
      <c r="AL732" s="7">
        <v>0</v>
      </c>
      <c r="AM732" s="7">
        <v>0</v>
      </c>
      <c r="AN732" s="7">
        <v>0</v>
      </c>
      <c r="AO732" s="7">
        <v>0</v>
      </c>
      <c r="AP732" s="7">
        <v>0</v>
      </c>
      <c r="AQ732" s="6">
        <f t="shared" si="2265"/>
        <v>0</v>
      </c>
      <c r="AR732" s="199" t="s">
        <v>205</v>
      </c>
      <c r="AS732" s="3" t="str">
        <f t="shared" si="2266"/>
        <v>Forráshiányos a feladat!</v>
      </c>
      <c r="AU732" s="201" t="s">
        <v>135</v>
      </c>
      <c r="AV732" s="201" t="s">
        <v>135</v>
      </c>
      <c r="AW732" s="202">
        <f>COUNTA($G$3:G732)</f>
        <v>730</v>
      </c>
      <c r="AY732" s="8">
        <f>VLOOKUP($G732,Összesítő!$B:$F,3,FALSE)</f>
        <v>3185</v>
      </c>
      <c r="AZ732" s="8">
        <f t="shared" si="2267"/>
        <v>0</v>
      </c>
      <c r="BA732" s="5">
        <f t="shared" si="2268"/>
        <v>1</v>
      </c>
      <c r="BB732" s="5" t="str">
        <f t="shared" si="2269"/>
        <v>H</v>
      </c>
      <c r="BC732" s="5">
        <f t="shared" si="2270"/>
        <v>0</v>
      </c>
      <c r="BD732" s="5">
        <f t="shared" si="2271"/>
        <v>0</v>
      </c>
      <c r="BE732" s="5">
        <f t="shared" si="2272"/>
        <v>0</v>
      </c>
      <c r="BF732" s="8" t="str">
        <f t="shared" si="2273"/>
        <v>Nem rövidtávú a feladat.</v>
      </c>
      <c r="BG732" s="5">
        <f t="shared" si="2274"/>
        <v>1</v>
      </c>
      <c r="BH732" s="5">
        <f t="shared" si="2275"/>
        <v>1</v>
      </c>
      <c r="BI732" s="5">
        <f t="shared" si="2276"/>
        <v>1</v>
      </c>
      <c r="BJ732" s="5">
        <f t="shared" si="2277"/>
        <v>1</v>
      </c>
      <c r="BK732" s="5">
        <f t="shared" si="2278"/>
        <v>1</v>
      </c>
      <c r="BL732" s="4" t="str">
        <f t="shared" si="2279"/>
        <v>Forráshiányos a feladat!</v>
      </c>
      <c r="BM732" s="5">
        <f t="shared" si="2280"/>
        <v>0</v>
      </c>
      <c r="BN732" s="5">
        <f t="shared" si="2281"/>
        <v>1</v>
      </c>
      <c r="BO732" s="5">
        <f t="shared" si="2282"/>
        <v>0</v>
      </c>
      <c r="BP732" s="5">
        <f t="shared" si="2283"/>
        <v>0</v>
      </c>
      <c r="BQ732" s="5">
        <f t="shared" si="2284"/>
        <v>0</v>
      </c>
      <c r="BR732" s="8">
        <f t="shared" si="2285"/>
        <v>0</v>
      </c>
      <c r="BS732" s="5">
        <f t="shared" si="2286"/>
        <v>0</v>
      </c>
      <c r="BT732" s="5">
        <f t="shared" si="2287"/>
        <v>0</v>
      </c>
      <c r="BU732" s="5">
        <f t="shared" si="2288"/>
        <v>1</v>
      </c>
      <c r="BV732" s="5">
        <f t="shared" si="2289"/>
        <v>1</v>
      </c>
      <c r="BW732" s="5">
        <f t="shared" si="2290"/>
        <v>1</v>
      </c>
      <c r="BX732" s="5">
        <f t="shared" si="2291"/>
        <v>1</v>
      </c>
      <c r="BY732" s="5">
        <f t="shared" si="2292"/>
        <v>1</v>
      </c>
      <c r="BZ732" s="5">
        <f t="shared" si="2293"/>
        <v>1</v>
      </c>
      <c r="CA732" s="5">
        <f t="shared" si="2294"/>
        <v>1</v>
      </c>
      <c r="CB732" s="5">
        <f t="shared" si="2295"/>
        <v>1</v>
      </c>
      <c r="CC732" s="5">
        <f t="shared" si="2296"/>
        <v>1</v>
      </c>
      <c r="CD732" s="5" t="str">
        <f t="shared" si="2297"/>
        <v>?</v>
      </c>
      <c r="CE732" s="4" t="str">
        <f t="shared" si="2298"/>
        <v>Kitöltés rendben!</v>
      </c>
      <c r="CF732" s="5">
        <f t="shared" si="2299"/>
        <v>1</v>
      </c>
      <c r="CG732" s="5">
        <f t="shared" si="2300"/>
        <v>0</v>
      </c>
      <c r="CH732" s="5">
        <f t="shared" si="2301"/>
        <v>1</v>
      </c>
    </row>
    <row r="733" spans="1:86" s="2" customFormat="1" ht="30.2" customHeight="1" x14ac:dyDescent="0.25">
      <c r="A733" s="1" t="str">
        <f t="shared" si="2262"/>
        <v>Kitöltés rendben!</v>
      </c>
      <c r="B733" s="200">
        <v>2</v>
      </c>
      <c r="C733" s="199" t="s">
        <v>50</v>
      </c>
      <c r="D733" s="201" t="s">
        <v>935</v>
      </c>
      <c r="E733" s="201" t="s">
        <v>201</v>
      </c>
      <c r="F733" s="202" t="str">
        <f>VLOOKUP($G733,Összesítő!$B:$F,2,FALSE)</f>
        <v>21-32054-1-048-01-10</v>
      </c>
      <c r="G733" s="199" t="s">
        <v>280</v>
      </c>
      <c r="H733" s="202" t="str">
        <f>AY733&amp;"_"&amp;AW733&amp;"_FIV_"&amp;LEFT(Előlap!$B$6,4)</f>
        <v>3185_731_FIV_2026</v>
      </c>
      <c r="I733" s="202" t="str">
        <f>VLOOKUP($G733,Összesítő!$B:$F,5,FALSE)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3" s="202" t="str">
        <f>VLOOKUP($G733,Összesítő!$B:$F,4,FALSE)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3" s="6">
        <f t="shared" si="2261"/>
        <v>1000</v>
      </c>
      <c r="L733" s="200">
        <v>2030</v>
      </c>
      <c r="M733" s="200">
        <v>2030</v>
      </c>
      <c r="N733" s="12">
        <v>0</v>
      </c>
      <c r="O733" s="7">
        <v>1000</v>
      </c>
      <c r="P733" s="7">
        <v>0</v>
      </c>
      <c r="R733" s="7">
        <v>0</v>
      </c>
      <c r="S733" s="7">
        <v>0</v>
      </c>
      <c r="T733" s="7">
        <v>0</v>
      </c>
      <c r="U733" s="7">
        <v>0</v>
      </c>
      <c r="V733" s="7">
        <v>0</v>
      </c>
      <c r="W733" s="7">
        <v>0</v>
      </c>
      <c r="X733" s="7">
        <v>0</v>
      </c>
      <c r="Y733" s="7">
        <v>0</v>
      </c>
      <c r="Z733" s="7">
        <v>0</v>
      </c>
      <c r="AA733" s="7">
        <v>0</v>
      </c>
      <c r="AB733" s="7">
        <v>0</v>
      </c>
      <c r="AC733" s="6">
        <f t="shared" si="2263"/>
        <v>0</v>
      </c>
      <c r="AD733" s="3" t="str">
        <f t="shared" si="2264"/>
        <v>Nem rövidtávú a feladat.</v>
      </c>
      <c r="AF733" s="7">
        <v>0</v>
      </c>
      <c r="AG733" s="7">
        <v>0</v>
      </c>
      <c r="AH733" s="7">
        <v>0</v>
      </c>
      <c r="AI733" s="7">
        <v>0</v>
      </c>
      <c r="AJ733" s="7">
        <v>0</v>
      </c>
      <c r="AK733" s="7">
        <v>0</v>
      </c>
      <c r="AL733" s="7">
        <v>0</v>
      </c>
      <c r="AM733" s="7">
        <v>0</v>
      </c>
      <c r="AN733" s="7">
        <v>0</v>
      </c>
      <c r="AO733" s="7">
        <v>0</v>
      </c>
      <c r="AP733" s="7">
        <v>0</v>
      </c>
      <c r="AQ733" s="6">
        <f t="shared" si="2265"/>
        <v>0</v>
      </c>
      <c r="AR733" s="199" t="s">
        <v>205</v>
      </c>
      <c r="AS733" s="3" t="str">
        <f t="shared" si="2266"/>
        <v>Forráshiányos a feladat!</v>
      </c>
      <c r="AU733" s="201" t="s">
        <v>135</v>
      </c>
      <c r="AV733" s="201" t="s">
        <v>135</v>
      </c>
      <c r="AW733" s="202">
        <f>COUNTA($G$3:G733)</f>
        <v>731</v>
      </c>
      <c r="AY733" s="8">
        <f>VLOOKUP($G733,Összesítő!$B:$F,3,FALSE)</f>
        <v>3185</v>
      </c>
      <c r="AZ733" s="8">
        <f t="shared" si="2267"/>
        <v>0</v>
      </c>
      <c r="BA733" s="5">
        <f t="shared" si="2268"/>
        <v>1</v>
      </c>
      <c r="BB733" s="5" t="str">
        <f t="shared" si="2269"/>
        <v>H</v>
      </c>
      <c r="BC733" s="5">
        <f t="shared" si="2270"/>
        <v>0</v>
      </c>
      <c r="BD733" s="5">
        <f t="shared" si="2271"/>
        <v>0</v>
      </c>
      <c r="BE733" s="5">
        <f t="shared" si="2272"/>
        <v>0</v>
      </c>
      <c r="BF733" s="8" t="str">
        <f t="shared" si="2273"/>
        <v>Nem rövidtávú a feladat.</v>
      </c>
      <c r="BG733" s="5">
        <f t="shared" si="2274"/>
        <v>1</v>
      </c>
      <c r="BH733" s="5">
        <f t="shared" si="2275"/>
        <v>1</v>
      </c>
      <c r="BI733" s="5">
        <f t="shared" si="2276"/>
        <v>1</v>
      </c>
      <c r="BJ733" s="5">
        <f t="shared" si="2277"/>
        <v>1</v>
      </c>
      <c r="BK733" s="5">
        <f t="shared" si="2278"/>
        <v>1</v>
      </c>
      <c r="BL733" s="4" t="str">
        <f t="shared" si="2279"/>
        <v>Forráshiányos a feladat!</v>
      </c>
      <c r="BM733" s="5">
        <f t="shared" si="2280"/>
        <v>0</v>
      </c>
      <c r="BN733" s="5">
        <f t="shared" si="2281"/>
        <v>1</v>
      </c>
      <c r="BO733" s="5">
        <f t="shared" si="2282"/>
        <v>0</v>
      </c>
      <c r="BP733" s="5">
        <f t="shared" si="2283"/>
        <v>0</v>
      </c>
      <c r="BQ733" s="5">
        <f t="shared" si="2284"/>
        <v>0</v>
      </c>
      <c r="BR733" s="8">
        <f t="shared" si="2285"/>
        <v>0</v>
      </c>
      <c r="BS733" s="5">
        <f t="shared" si="2286"/>
        <v>0</v>
      </c>
      <c r="BT733" s="5">
        <f t="shared" si="2287"/>
        <v>0</v>
      </c>
      <c r="BU733" s="5">
        <f t="shared" si="2288"/>
        <v>1</v>
      </c>
      <c r="BV733" s="5">
        <f t="shared" si="2289"/>
        <v>1</v>
      </c>
      <c r="BW733" s="5">
        <f t="shared" si="2290"/>
        <v>1</v>
      </c>
      <c r="BX733" s="5">
        <f t="shared" si="2291"/>
        <v>1</v>
      </c>
      <c r="BY733" s="5">
        <f t="shared" si="2292"/>
        <v>1</v>
      </c>
      <c r="BZ733" s="5">
        <f t="shared" si="2293"/>
        <v>1</v>
      </c>
      <c r="CA733" s="5">
        <f t="shared" si="2294"/>
        <v>1</v>
      </c>
      <c r="CB733" s="5">
        <f t="shared" si="2295"/>
        <v>1</v>
      </c>
      <c r="CC733" s="5">
        <f t="shared" si="2296"/>
        <v>1</v>
      </c>
      <c r="CD733" s="5" t="str">
        <f t="shared" si="2297"/>
        <v>?</v>
      </c>
      <c r="CE733" s="4" t="str">
        <f t="shared" si="2298"/>
        <v>Kitöltés rendben!</v>
      </c>
      <c r="CF733" s="5">
        <f t="shared" si="2299"/>
        <v>1</v>
      </c>
      <c r="CG733" s="5">
        <f t="shared" si="2300"/>
        <v>0</v>
      </c>
      <c r="CH733" s="5">
        <f t="shared" si="2301"/>
        <v>1</v>
      </c>
    </row>
    <row r="734" spans="1:86" s="2" customFormat="1" ht="30.2" customHeight="1" x14ac:dyDescent="0.25">
      <c r="A734" s="1" t="str">
        <f t="shared" ref="A734:A746" si="2302">IF($G734="","Nincs VKR kiválasztva!",CE734)</f>
        <v>Kitöltés rendben!</v>
      </c>
      <c r="B734" s="200">
        <v>2</v>
      </c>
      <c r="C734" s="199" t="s">
        <v>50</v>
      </c>
      <c r="D734" s="201" t="s">
        <v>936</v>
      </c>
      <c r="E734" s="201" t="s">
        <v>201</v>
      </c>
      <c r="F734" s="202" t="str">
        <f>VLOOKUP($G734,Összesítő!$B:$F,2,FALSE)</f>
        <v>21-32054-1-048-01-10</v>
      </c>
      <c r="G734" s="199" t="s">
        <v>280</v>
      </c>
      <c r="H734" s="202" t="str">
        <f>AY734&amp;"_"&amp;AW734&amp;"_FIV_"&amp;LEFT(Előlap!$B$6,4)</f>
        <v>3185_732_FIV_2026</v>
      </c>
      <c r="I734" s="202" t="str">
        <f>VLOOKUP($G734,Összesítő!$B:$F,5,FALSE)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4" s="202" t="str">
        <f>VLOOKUP($G734,Összesítő!$B:$F,4,FALSE)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4" s="6">
        <f t="shared" si="2261"/>
        <v>4200</v>
      </c>
      <c r="L734" s="200">
        <v>2030</v>
      </c>
      <c r="M734" s="200">
        <v>2030</v>
      </c>
      <c r="N734" s="12">
        <v>0</v>
      </c>
      <c r="O734" s="7">
        <v>4200</v>
      </c>
      <c r="P734" s="7">
        <v>0</v>
      </c>
      <c r="R734" s="7">
        <v>0</v>
      </c>
      <c r="S734" s="7">
        <v>0</v>
      </c>
      <c r="T734" s="7">
        <v>0</v>
      </c>
      <c r="U734" s="7">
        <v>0</v>
      </c>
      <c r="V734" s="7">
        <v>0</v>
      </c>
      <c r="W734" s="7">
        <v>0</v>
      </c>
      <c r="X734" s="7">
        <v>0</v>
      </c>
      <c r="Y734" s="7">
        <v>0</v>
      </c>
      <c r="Z734" s="7">
        <v>0</v>
      </c>
      <c r="AA734" s="7">
        <v>0</v>
      </c>
      <c r="AB734" s="7">
        <v>0</v>
      </c>
      <c r="AC734" s="6">
        <f t="shared" ref="AC734:AC746" si="2303">SUM(R734:AB734)</f>
        <v>0</v>
      </c>
      <c r="AD734" s="3" t="str">
        <f t="shared" ref="AD734:AD746" si="2304">IF($G734="","Nincs VKR kiválasztva!",IF(BA734=0,"Hiányos kitöltés!",BF734))</f>
        <v>Nem rövidtávú a feladat.</v>
      </c>
      <c r="AF734" s="7">
        <v>0</v>
      </c>
      <c r="AG734" s="7">
        <v>0</v>
      </c>
      <c r="AH734" s="7">
        <v>0</v>
      </c>
      <c r="AI734" s="7">
        <v>0</v>
      </c>
      <c r="AJ734" s="7">
        <v>0</v>
      </c>
      <c r="AK734" s="7">
        <v>0</v>
      </c>
      <c r="AL734" s="7">
        <v>0</v>
      </c>
      <c r="AM734" s="7">
        <v>0</v>
      </c>
      <c r="AN734" s="7">
        <v>0</v>
      </c>
      <c r="AO734" s="7">
        <v>0</v>
      </c>
      <c r="AP734" s="7">
        <v>0</v>
      </c>
      <c r="AQ734" s="6">
        <f t="shared" ref="AQ734:AQ746" si="2305">SUM(AF734:AP734)</f>
        <v>0</v>
      </c>
      <c r="AR734" s="199" t="s">
        <v>205</v>
      </c>
      <c r="AS734" s="3" t="str">
        <f t="shared" ref="AS734:AS746" si="2306">IF($G734="","Nincs VKR kiválasztva!",IF($BA734=0,"Hiányos kitöltés!",IF($BN734=0,"Nem hosszútávú a feladat.",$BL734)))</f>
        <v>Forráshiányos a feladat!</v>
      </c>
      <c r="AU734" s="201" t="s">
        <v>135</v>
      </c>
      <c r="AV734" s="201" t="s">
        <v>135</v>
      </c>
      <c r="AW734" s="202">
        <f>COUNTA($G$3:G734)</f>
        <v>732</v>
      </c>
      <c r="AY734" s="8">
        <f>VLOOKUP($G734,Összesítő!$B:$F,3,FALSE)</f>
        <v>3185</v>
      </c>
      <c r="AZ734" s="8">
        <f t="shared" ref="AZ734:AZ746" si="2307">LEN($AU734)</f>
        <v>0</v>
      </c>
      <c r="BA734" s="5">
        <f t="shared" ref="BA734:BA746" si="2308">IF(OR($B734="",$C734="",$D734="",$E734="",$F734="",$L734="",$M734="",$N734="",$O734="",$P734=""),0,1)</f>
        <v>1</v>
      </c>
      <c r="BB734" s="5" t="str">
        <f t="shared" ref="BB734:BB746" si="2309">IF($F734="",0,IF(AND($L734=2027,$M734=2027),"R",IF(AND($L734=2027,$M734&gt;2027),"RH",IF(AND($L734&gt;2027,$M734&gt;2027),"H","x"))))</f>
        <v>H</v>
      </c>
      <c r="BC734" s="5">
        <f t="shared" ref="BC734:BC746" si="2310">IF(OR(BB734="R",BB734="RH"),1,0)</f>
        <v>0</v>
      </c>
      <c r="BD734" s="5">
        <f t="shared" ref="BD734:BD746" si="2311">IF(AND($BB734="R",$O734&gt;0),1,IF(AND($BB734="H",$N734&gt;0),1,0))</f>
        <v>0</v>
      </c>
      <c r="BE734" s="5">
        <f t="shared" ref="BE734:BE746" si="2312">IF($AC734&lt;$N734,1,IF($AC734=$N734,0))</f>
        <v>0</v>
      </c>
      <c r="BF734" s="8" t="str">
        <f t="shared" ref="BF734:BF746" si="2313">IF($L734&gt;2027,"Nem rövidtávú a feladat.",IF($BE734=1,"Az I. ütem nem lehet forráshiányos!",IF($AC734&gt;$N734,"Többlet forrást jelölt meg az I. ütemnél! A forrás ne legyen több a költségnél.",IF($AC734=$N734,"A forrás egyenlő a költséggel (I.ütem).",0))))</f>
        <v>Nem rövidtávú a feladat.</v>
      </c>
      <c r="BG734" s="5">
        <f t="shared" ref="BG734:BG746" si="2314">IF(AND($R734&lt;&gt;"",$S734&lt;&gt;"",$T734&lt;&gt;"",$U734&lt;&gt;"",$V734&lt;&gt;"",$W734&lt;&gt;"",$X734&lt;&gt;"",$Y734&lt;&gt;"",$Z734&lt;&gt;"",$AA734&lt;&gt;"",$AB734&lt;&gt;""),1,0)</f>
        <v>1</v>
      </c>
      <c r="BH734" s="5">
        <f t="shared" ref="BH734:BH746" si="2315">IF(AND($BG734=1,$N734=$AC734),1,0)</f>
        <v>1</v>
      </c>
      <c r="BI734" s="5">
        <f t="shared" ref="BI734:BI746" si="2316">IF($AQ734&lt;$O734,1,0)</f>
        <v>1</v>
      </c>
      <c r="BJ734" s="5">
        <f t="shared" ref="BJ734:BJ746" si="2317">IF(AND($AF734&lt;&gt;"",$AG734&lt;&gt;"",$AH734&lt;&gt;"",$AI734&lt;&gt;"",$AJ734&lt;&gt;"",$AK734&lt;&gt;"",$AL734&lt;&gt;"",$AM734&lt;&gt;"",$AN734&lt;&gt;"",$AO734&lt;&gt;"",$AP734&lt;&gt;""),1,0)</f>
        <v>1</v>
      </c>
      <c r="BK734" s="5">
        <f t="shared" ref="BK734:BK746" si="2318">IF(AND($BJ734=1,$O734=$AQ734),1,IF(AND($BJ734=1,$O734&gt;$AQ734,AR734="igen"),1,0))</f>
        <v>1</v>
      </c>
      <c r="BL734" s="4" t="str">
        <f t="shared" ref="BL734:BL746" si="2319">IF($M734&lt;2028,"Nem hosszútávú a feladat.",IF(AND($BI734=1,$AR734="nem"),"Forráshiányos a feladat? Jelölje az AR-oszlopban!",IF(AND($BI734=0,$AR734="igen"),"Forráshiányosnak jelölte a feladat az AR-oszlopban, de a forrás költség adatok alapnján nem az!",IF(AND($BI734=1,$AR734="igen"),"Forráshiányos a feladat!",IF($AQ734&gt;$O734,"Többlet forrást jelölt meg a II. ütemnél! A forrás ne legyen több a költségnél.",IF($AQ734=$O734,"A forrás egyenlő a költséggel (II.ütem).",0))))))</f>
        <v>Forráshiányos a feladat!</v>
      </c>
      <c r="BM734" s="5">
        <f t="shared" ref="BM734:BM746" si="2320">IF($M734&lt;2028,1,0)</f>
        <v>0</v>
      </c>
      <c r="BN734" s="5">
        <f t="shared" ref="BN734:BN746" si="2321">IF($M734&gt;2027,1,0)</f>
        <v>1</v>
      </c>
      <c r="BO734" s="5">
        <f t="shared" ref="BO734:BO746" si="2322">IF(AND($BM734=1,$N734=0),1,0)</f>
        <v>0</v>
      </c>
      <c r="BP734" s="5">
        <f t="shared" ref="BP734:BP746" si="2323">IF(AND($BN734=1,$O734=0),1,0)</f>
        <v>0</v>
      </c>
      <c r="BQ734" s="5">
        <f t="shared" ref="BQ734:BQ746" si="2324">IF(AND($BB734="R",$N734=0,$AZ734&gt;29),1,IF(AND($BB734="RH",$N734=0,$AZ734&gt;29),1,0))</f>
        <v>0</v>
      </c>
      <c r="BR734" s="8">
        <f t="shared" ref="BR734:BR746" si="2325">IF($BN734=0,"Nincs hosszútávú terv!",IF(AND($BB734="H",$O734=0,$AZ734=0),"Nullás a hosszútávú feladat és nincs hozzá indoklás!",IF(AND($BB734="RH",$O734=0,$AZ734=0),"Nullás a hosszútávú feladat és nincs hozzá indoklás!",IF(AND($BB734="R",$O734=0,$AZ734&lt;300),"Nullás a hosszútávú feladat és rövid hozzá az indoklás!",IF(AND($BB734="RH",$O734=0,$AZ734&lt;300),"Nullás a hosszútávú feladat és rövid hozzá az indoklás!",0)))))</f>
        <v>0</v>
      </c>
      <c r="BS734" s="5">
        <f t="shared" ref="BS734:BS746" si="2326">IF(AND($BB734="R",$N734=0,$AZ734&gt;29),1,IF(AND($BB734="RH",$N734=0,$AZ734&gt;29),1,0))</f>
        <v>0</v>
      </c>
      <c r="BT734" s="5">
        <f t="shared" ref="BT734:BT746" si="2327">IF(AND($BB734="H",$O734=0,$AZ734&gt;29),1,IF(AND($BB734="RH",$O734=0,$AZ734&gt;29),1,0))</f>
        <v>0</v>
      </c>
      <c r="BU734" s="5">
        <f t="shared" ref="BU734:BU746" si="2328">IF($B734="",0,1)</f>
        <v>1</v>
      </c>
      <c r="BV734" s="5">
        <f t="shared" ref="BV734:BV746" si="2329">IF($C734="",0,1)</f>
        <v>1</v>
      </c>
      <c r="BW734" s="5">
        <f t="shared" ref="BW734:BW746" si="2330">IF($D734="",0,1)</f>
        <v>1</v>
      </c>
      <c r="BX734" s="5">
        <f t="shared" ref="BX734:BX746" si="2331">IF($E734="",0,1)</f>
        <v>1</v>
      </c>
      <c r="BY734" s="5">
        <f t="shared" ref="BY734:BY746" si="2332">IF($L734="",0,1)</f>
        <v>1</v>
      </c>
      <c r="BZ734" s="5">
        <f t="shared" ref="BZ734:BZ746" si="2333">IF($M734="",0,1)</f>
        <v>1</v>
      </c>
      <c r="CA734" s="5">
        <f t="shared" ref="CA734:CA746" si="2334">IF($N734="",0,1)</f>
        <v>1</v>
      </c>
      <c r="CB734" s="5">
        <f t="shared" ref="CB734:CB746" si="2335">IF($O734="",0,1)</f>
        <v>1</v>
      </c>
      <c r="CC734" s="5">
        <f t="shared" ref="CC734:CC746" si="2336">IF($P734="",0,1)</f>
        <v>1</v>
      </c>
      <c r="CD734" s="5" t="str">
        <f t="shared" ref="CD734:CD746" si="2337">IF(AND($BA734=0,$BU734=0),"Hiányos kitöltés! (B-oszlop üres)",IF(AND($BA734=0,$BV734=0),"Hiányos kitöltés! (C-oszlop üres)",IF(AND($BA734=0,$BW734=0),"Hiányos kitöltés! (D-oszlop üres)",IF(AND($BA734=0,$BX734=0),"Hiányos kitöltés! (E-oszlop üres)",IF(AND($BA734=0,$BY734=0),"Hiányos kitöltés! (L-oszlop üres)",IF(AND($BA734=0,$BZ734=0),"Hiányos kitöltés! (M-oszlop üres)",IF(AND($BA734=0,$CA734=0),"Hiányos kitöltés! (N-oszlop üres)",IF(AND($BA734=0,$CB734=0),"Hiányos kitöltés! (O-oszlop üres)",IF(AND($BA734=0,$CC734=0),"Hiányos kitöltés! (P-oszlop üres)",IF(AND($BA734=0,$BG734=0),"Hiányos kitöltés! (I.ütem forrása hiányos!","?"))))))))))</f>
        <v>?</v>
      </c>
      <c r="CE734" s="4" t="str">
        <f t="shared" ref="CE734:CE746" si="2338">IF($BA734=0,$CD734,IF($BG734=0,"I. ütem forrása nincs kitöltve!",IF($BJ734=0,"II. ütem forrása nincs kitöltve!",IF($BD734=1,"Költségek üteme nem megfelelő (az időtartam és a költség üteme eltér)!",IF(AND(BH734=0,$BA734=1,$BJ734=1,$BD734=1),"Kötelező cellák kitöltve, de az I. ütem forrása hibás!",IF(AND(BJ734=0,$BA734=1,$BJ734=1,$BD734=1),"Kötelező cellák kitöltve, de a II. ütem forrása hibás!",IF(AND($BO734=1,$AZ734&lt;30),"Nullás a rövidtávú feladat és rövid (hiányzik) a hozzá tartozó indoklás!",IF(AND($BP734=1,$AZ734&lt;30),"Nullás a hosszútávú feladat és rövid (hiányzik) a hozzá tartozó indoklás!",IF(AND(BN734=1,C734="2011_RENDKÍVÜLI"),"II. ütemre nem tervezhet Rendkívüli feladatot!",IF(BH734=0,AD734,IF(BK734=0,AS734,IF(AND(BC734=1,$P734&gt;$N734),"EM rendelet 2. melléklet terhére elszámolt költség nem lehet nagyobb az I. ütemre tervezett tényleges költségnél!",IF($AC734&gt;$N734,"Többlet forrást jelölt meg az I. ütemnél! A forrás ne legyen több a költségnél.",IF($AQ734&gt;$O734,"Többlet forrást jelölt meg a II. ütemnél! A forrás ne legyen több a költségnél.","Kitöltés rendben!"))))))))))))))</f>
        <v>Kitöltés rendben!</v>
      </c>
      <c r="CF734" s="5">
        <f t="shared" ref="CF734:CF746" si="2339">IF(A734="Kitöltés rendben!",1,0)</f>
        <v>1</v>
      </c>
      <c r="CG734" s="5">
        <f t="shared" ref="CG734:CG746" si="2340">IF(AND($BB734="R",$CF734=1),1,IF(AND($BB734="RH",$CF734=1),1,0))</f>
        <v>0</v>
      </c>
      <c r="CH734" s="5">
        <f t="shared" ref="CH734:CH746" si="2341">IF(AND($BB734="H",$CF734=1),1,IF(AND($BB734="RH",$CF734=1),1,0))</f>
        <v>1</v>
      </c>
    </row>
    <row r="735" spans="1:86" s="2" customFormat="1" ht="30.2" customHeight="1" x14ac:dyDescent="0.25">
      <c r="A735" s="1" t="str">
        <f t="shared" si="2302"/>
        <v>Kitöltés rendben!</v>
      </c>
      <c r="B735" s="200">
        <v>2</v>
      </c>
      <c r="C735" s="199" t="s">
        <v>103</v>
      </c>
      <c r="D735" s="201" t="s">
        <v>937</v>
      </c>
      <c r="E735" s="201" t="s">
        <v>201</v>
      </c>
      <c r="F735" s="202" t="str">
        <f>VLOOKUP($G735,Összesítő!$B:$F,2,FALSE)</f>
        <v>21-32054-1-048-01-10</v>
      </c>
      <c r="G735" s="199" t="s">
        <v>280</v>
      </c>
      <c r="H735" s="202" t="str">
        <f>AY735&amp;"_"&amp;AW735&amp;"_FIV_"&amp;LEFT(Előlap!$B$6,4)</f>
        <v>3185_733_FIV_2026</v>
      </c>
      <c r="I735" s="202" t="str">
        <f>VLOOKUP($G735,Összesítő!$B:$F,5,FALSE)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5" s="202" t="str">
        <f>VLOOKUP($G735,Összesítő!$B:$F,4,FALSE)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5" s="6">
        <f t="shared" si="2261"/>
        <v>6000</v>
      </c>
      <c r="L735" s="200">
        <v>2030</v>
      </c>
      <c r="M735" s="200">
        <v>2030</v>
      </c>
      <c r="N735" s="12">
        <v>0</v>
      </c>
      <c r="O735" s="7">
        <v>6000</v>
      </c>
      <c r="P735" s="7">
        <v>0</v>
      </c>
      <c r="R735" s="7">
        <v>0</v>
      </c>
      <c r="S735" s="7">
        <v>0</v>
      </c>
      <c r="T735" s="7">
        <v>0</v>
      </c>
      <c r="U735" s="7">
        <v>0</v>
      </c>
      <c r="V735" s="7">
        <v>0</v>
      </c>
      <c r="W735" s="7">
        <v>0</v>
      </c>
      <c r="X735" s="7">
        <v>0</v>
      </c>
      <c r="Y735" s="7">
        <v>0</v>
      </c>
      <c r="Z735" s="7">
        <v>0</v>
      </c>
      <c r="AA735" s="7">
        <v>0</v>
      </c>
      <c r="AB735" s="7">
        <v>0</v>
      </c>
      <c r="AC735" s="6">
        <f t="shared" si="2303"/>
        <v>0</v>
      </c>
      <c r="AD735" s="3" t="str">
        <f t="shared" si="2304"/>
        <v>Nem rövidtávú a feladat.</v>
      </c>
      <c r="AF735" s="7">
        <v>0</v>
      </c>
      <c r="AG735" s="7">
        <v>0</v>
      </c>
      <c r="AH735" s="7">
        <v>0</v>
      </c>
      <c r="AI735" s="7">
        <v>0</v>
      </c>
      <c r="AJ735" s="7">
        <v>0</v>
      </c>
      <c r="AK735" s="7">
        <v>0</v>
      </c>
      <c r="AL735" s="7">
        <v>0</v>
      </c>
      <c r="AM735" s="7">
        <v>0</v>
      </c>
      <c r="AN735" s="7">
        <v>0</v>
      </c>
      <c r="AO735" s="7">
        <v>0</v>
      </c>
      <c r="AP735" s="7">
        <v>0</v>
      </c>
      <c r="AQ735" s="6">
        <f t="shared" si="2305"/>
        <v>0</v>
      </c>
      <c r="AR735" s="199" t="s">
        <v>205</v>
      </c>
      <c r="AS735" s="3" t="str">
        <f t="shared" si="2306"/>
        <v>Forráshiányos a feladat!</v>
      </c>
      <c r="AU735" s="201" t="s">
        <v>135</v>
      </c>
      <c r="AV735" s="201" t="s">
        <v>135</v>
      </c>
      <c r="AW735" s="202">
        <f>COUNTA($G$3:G735)</f>
        <v>733</v>
      </c>
      <c r="AY735" s="8">
        <f>VLOOKUP($G735,Összesítő!$B:$F,3,FALSE)</f>
        <v>3185</v>
      </c>
      <c r="AZ735" s="8">
        <f t="shared" si="2307"/>
        <v>0</v>
      </c>
      <c r="BA735" s="5">
        <f t="shared" si="2308"/>
        <v>1</v>
      </c>
      <c r="BB735" s="5" t="str">
        <f t="shared" si="2309"/>
        <v>H</v>
      </c>
      <c r="BC735" s="5">
        <f t="shared" si="2310"/>
        <v>0</v>
      </c>
      <c r="BD735" s="5">
        <f t="shared" si="2311"/>
        <v>0</v>
      </c>
      <c r="BE735" s="5">
        <f t="shared" si="2312"/>
        <v>0</v>
      </c>
      <c r="BF735" s="8" t="str">
        <f t="shared" si="2313"/>
        <v>Nem rövidtávú a feladat.</v>
      </c>
      <c r="BG735" s="5">
        <f t="shared" si="2314"/>
        <v>1</v>
      </c>
      <c r="BH735" s="5">
        <f t="shared" si="2315"/>
        <v>1</v>
      </c>
      <c r="BI735" s="5">
        <f t="shared" si="2316"/>
        <v>1</v>
      </c>
      <c r="BJ735" s="5">
        <f t="shared" si="2317"/>
        <v>1</v>
      </c>
      <c r="BK735" s="5">
        <f t="shared" si="2318"/>
        <v>1</v>
      </c>
      <c r="BL735" s="4" t="str">
        <f t="shared" si="2319"/>
        <v>Forráshiányos a feladat!</v>
      </c>
      <c r="BM735" s="5">
        <f t="shared" si="2320"/>
        <v>0</v>
      </c>
      <c r="BN735" s="5">
        <f t="shared" si="2321"/>
        <v>1</v>
      </c>
      <c r="BO735" s="5">
        <f t="shared" si="2322"/>
        <v>0</v>
      </c>
      <c r="BP735" s="5">
        <f t="shared" si="2323"/>
        <v>0</v>
      </c>
      <c r="BQ735" s="5">
        <f t="shared" si="2324"/>
        <v>0</v>
      </c>
      <c r="BR735" s="8">
        <f t="shared" si="2325"/>
        <v>0</v>
      </c>
      <c r="BS735" s="5">
        <f t="shared" si="2326"/>
        <v>0</v>
      </c>
      <c r="BT735" s="5">
        <f t="shared" si="2327"/>
        <v>0</v>
      </c>
      <c r="BU735" s="5">
        <f t="shared" si="2328"/>
        <v>1</v>
      </c>
      <c r="BV735" s="5">
        <f t="shared" si="2329"/>
        <v>1</v>
      </c>
      <c r="BW735" s="5">
        <f t="shared" si="2330"/>
        <v>1</v>
      </c>
      <c r="BX735" s="5">
        <f t="shared" si="2331"/>
        <v>1</v>
      </c>
      <c r="BY735" s="5">
        <f t="shared" si="2332"/>
        <v>1</v>
      </c>
      <c r="BZ735" s="5">
        <f t="shared" si="2333"/>
        <v>1</v>
      </c>
      <c r="CA735" s="5">
        <f t="shared" si="2334"/>
        <v>1</v>
      </c>
      <c r="CB735" s="5">
        <f t="shared" si="2335"/>
        <v>1</v>
      </c>
      <c r="CC735" s="5">
        <f t="shared" si="2336"/>
        <v>1</v>
      </c>
      <c r="CD735" s="5" t="str">
        <f t="shared" si="2337"/>
        <v>?</v>
      </c>
      <c r="CE735" s="4" t="str">
        <f t="shared" si="2338"/>
        <v>Kitöltés rendben!</v>
      </c>
      <c r="CF735" s="5">
        <f t="shared" si="2339"/>
        <v>1</v>
      </c>
      <c r="CG735" s="5">
        <f t="shared" si="2340"/>
        <v>0</v>
      </c>
      <c r="CH735" s="5">
        <f t="shared" si="2341"/>
        <v>1</v>
      </c>
    </row>
    <row r="736" spans="1:86" s="2" customFormat="1" ht="30.2" customHeight="1" x14ac:dyDescent="0.25">
      <c r="A736" s="1" t="str">
        <f t="shared" si="2302"/>
        <v>Kitöltés rendben!</v>
      </c>
      <c r="B736" s="200">
        <v>2</v>
      </c>
      <c r="C736" s="199" t="s">
        <v>204</v>
      </c>
      <c r="D736" s="201" t="s">
        <v>938</v>
      </c>
      <c r="E736" s="201" t="s">
        <v>201</v>
      </c>
      <c r="F736" s="202" t="str">
        <f>VLOOKUP($G736,Összesítő!$B:$F,2,FALSE)</f>
        <v>21-32054-1-048-01-10</v>
      </c>
      <c r="G736" s="199" t="s">
        <v>280</v>
      </c>
      <c r="H736" s="202" t="str">
        <f>AY736&amp;"_"&amp;AW736&amp;"_FIV_"&amp;LEFT(Előlap!$B$6,4)</f>
        <v>3185_734_FIV_2026</v>
      </c>
      <c r="I736" s="202" t="str">
        <f>VLOOKUP($G736,Összesítő!$B:$F,5,FALSE)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6" s="202" t="str">
        <f>VLOOKUP($G736,Összesítő!$B:$F,4,FALSE)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6" s="6">
        <f t="shared" si="2261"/>
        <v>15000</v>
      </c>
      <c r="L736" s="200">
        <v>2030</v>
      </c>
      <c r="M736" s="200">
        <v>2030</v>
      </c>
      <c r="N736" s="12">
        <v>0</v>
      </c>
      <c r="O736" s="7">
        <v>15000</v>
      </c>
      <c r="P736" s="7">
        <v>0</v>
      </c>
      <c r="R736" s="7">
        <v>0</v>
      </c>
      <c r="S736" s="7">
        <v>0</v>
      </c>
      <c r="T736" s="7">
        <v>0</v>
      </c>
      <c r="U736" s="7">
        <v>0</v>
      </c>
      <c r="V736" s="7">
        <v>0</v>
      </c>
      <c r="W736" s="7">
        <v>0</v>
      </c>
      <c r="X736" s="7">
        <v>0</v>
      </c>
      <c r="Y736" s="7">
        <v>0</v>
      </c>
      <c r="Z736" s="7">
        <v>0</v>
      </c>
      <c r="AA736" s="7">
        <v>0</v>
      </c>
      <c r="AB736" s="7">
        <v>0</v>
      </c>
      <c r="AC736" s="6">
        <f t="shared" si="2303"/>
        <v>0</v>
      </c>
      <c r="AD736" s="3" t="str">
        <f t="shared" si="2304"/>
        <v>Nem rövidtávú a feladat.</v>
      </c>
      <c r="AF736" s="7">
        <v>0</v>
      </c>
      <c r="AG736" s="7">
        <v>0</v>
      </c>
      <c r="AH736" s="7">
        <v>0</v>
      </c>
      <c r="AI736" s="7">
        <v>0</v>
      </c>
      <c r="AJ736" s="7">
        <v>0</v>
      </c>
      <c r="AK736" s="7">
        <v>0</v>
      </c>
      <c r="AL736" s="7">
        <v>0</v>
      </c>
      <c r="AM736" s="7">
        <v>0</v>
      </c>
      <c r="AN736" s="7">
        <v>0</v>
      </c>
      <c r="AO736" s="7">
        <v>0</v>
      </c>
      <c r="AP736" s="7">
        <v>0</v>
      </c>
      <c r="AQ736" s="6">
        <f t="shared" si="2305"/>
        <v>0</v>
      </c>
      <c r="AR736" s="199" t="s">
        <v>205</v>
      </c>
      <c r="AS736" s="3" t="str">
        <f t="shared" si="2306"/>
        <v>Forráshiányos a feladat!</v>
      </c>
      <c r="AU736" s="201" t="s">
        <v>135</v>
      </c>
      <c r="AV736" s="201" t="s">
        <v>135</v>
      </c>
      <c r="AW736" s="202">
        <f>COUNTA($G$3:G736)</f>
        <v>734</v>
      </c>
      <c r="AY736" s="8">
        <f>VLOOKUP($G736,Összesítő!$B:$F,3,FALSE)</f>
        <v>3185</v>
      </c>
      <c r="AZ736" s="8">
        <f t="shared" si="2307"/>
        <v>0</v>
      </c>
      <c r="BA736" s="5">
        <f t="shared" si="2308"/>
        <v>1</v>
      </c>
      <c r="BB736" s="5" t="str">
        <f t="shared" si="2309"/>
        <v>H</v>
      </c>
      <c r="BC736" s="5">
        <f t="shared" si="2310"/>
        <v>0</v>
      </c>
      <c r="BD736" s="5">
        <f t="shared" si="2311"/>
        <v>0</v>
      </c>
      <c r="BE736" s="5">
        <f t="shared" si="2312"/>
        <v>0</v>
      </c>
      <c r="BF736" s="8" t="str">
        <f t="shared" si="2313"/>
        <v>Nem rövidtávú a feladat.</v>
      </c>
      <c r="BG736" s="5">
        <f t="shared" si="2314"/>
        <v>1</v>
      </c>
      <c r="BH736" s="5">
        <f t="shared" si="2315"/>
        <v>1</v>
      </c>
      <c r="BI736" s="5">
        <f t="shared" si="2316"/>
        <v>1</v>
      </c>
      <c r="BJ736" s="5">
        <f t="shared" si="2317"/>
        <v>1</v>
      </c>
      <c r="BK736" s="5">
        <f t="shared" si="2318"/>
        <v>1</v>
      </c>
      <c r="BL736" s="4" t="str">
        <f t="shared" si="2319"/>
        <v>Forráshiányos a feladat!</v>
      </c>
      <c r="BM736" s="5">
        <f t="shared" si="2320"/>
        <v>0</v>
      </c>
      <c r="BN736" s="5">
        <f t="shared" si="2321"/>
        <v>1</v>
      </c>
      <c r="BO736" s="5">
        <f t="shared" si="2322"/>
        <v>0</v>
      </c>
      <c r="BP736" s="5">
        <f t="shared" si="2323"/>
        <v>0</v>
      </c>
      <c r="BQ736" s="5">
        <f t="shared" si="2324"/>
        <v>0</v>
      </c>
      <c r="BR736" s="8">
        <f t="shared" si="2325"/>
        <v>0</v>
      </c>
      <c r="BS736" s="5">
        <f t="shared" si="2326"/>
        <v>0</v>
      </c>
      <c r="BT736" s="5">
        <f t="shared" si="2327"/>
        <v>0</v>
      </c>
      <c r="BU736" s="5">
        <f t="shared" si="2328"/>
        <v>1</v>
      </c>
      <c r="BV736" s="5">
        <f t="shared" si="2329"/>
        <v>1</v>
      </c>
      <c r="BW736" s="5">
        <f t="shared" si="2330"/>
        <v>1</v>
      </c>
      <c r="BX736" s="5">
        <f t="shared" si="2331"/>
        <v>1</v>
      </c>
      <c r="BY736" s="5">
        <f t="shared" si="2332"/>
        <v>1</v>
      </c>
      <c r="BZ736" s="5">
        <f t="shared" si="2333"/>
        <v>1</v>
      </c>
      <c r="CA736" s="5">
        <f t="shared" si="2334"/>
        <v>1</v>
      </c>
      <c r="CB736" s="5">
        <f t="shared" si="2335"/>
        <v>1</v>
      </c>
      <c r="CC736" s="5">
        <f t="shared" si="2336"/>
        <v>1</v>
      </c>
      <c r="CD736" s="5" t="str">
        <f t="shared" si="2337"/>
        <v>?</v>
      </c>
      <c r="CE736" s="4" t="str">
        <f t="shared" si="2338"/>
        <v>Kitöltés rendben!</v>
      </c>
      <c r="CF736" s="5">
        <f t="shared" si="2339"/>
        <v>1</v>
      </c>
      <c r="CG736" s="5">
        <f t="shared" si="2340"/>
        <v>0</v>
      </c>
      <c r="CH736" s="5">
        <f t="shared" si="2341"/>
        <v>1</v>
      </c>
    </row>
    <row r="737" spans="1:86" s="2" customFormat="1" ht="30.2" customHeight="1" x14ac:dyDescent="0.25">
      <c r="A737" s="1" t="str">
        <f t="shared" si="2302"/>
        <v>Kitöltés rendben!</v>
      </c>
      <c r="B737" s="200">
        <v>2</v>
      </c>
      <c r="C737" s="199" t="s">
        <v>103</v>
      </c>
      <c r="D737" s="201" t="s">
        <v>939</v>
      </c>
      <c r="E737" s="201" t="s">
        <v>201</v>
      </c>
      <c r="F737" s="202" t="str">
        <f>VLOOKUP($G737,Összesítő!$B:$F,2,FALSE)</f>
        <v>21-32054-1-048-01-10</v>
      </c>
      <c r="G737" s="199" t="s">
        <v>280</v>
      </c>
      <c r="H737" s="202" t="str">
        <f>AY737&amp;"_"&amp;AW737&amp;"_FIV_"&amp;LEFT(Előlap!$B$6,4)</f>
        <v>3185_735_FIV_2026</v>
      </c>
      <c r="I737" s="202" t="str">
        <f>VLOOKUP($G737,Összesítő!$B:$F,5,FALSE)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7" s="202" t="str">
        <f>VLOOKUP($G737,Összesítő!$B:$F,4,FALSE)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7" s="6">
        <f t="shared" si="2261"/>
        <v>5500</v>
      </c>
      <c r="L737" s="200">
        <v>2030</v>
      </c>
      <c r="M737" s="200">
        <v>2030</v>
      </c>
      <c r="N737" s="12">
        <v>0</v>
      </c>
      <c r="O737" s="7">
        <v>5500</v>
      </c>
      <c r="P737" s="7">
        <v>0</v>
      </c>
      <c r="R737" s="7">
        <v>0</v>
      </c>
      <c r="S737" s="7">
        <v>0</v>
      </c>
      <c r="T737" s="7">
        <v>0</v>
      </c>
      <c r="U737" s="7">
        <v>0</v>
      </c>
      <c r="V737" s="7">
        <v>0</v>
      </c>
      <c r="W737" s="7">
        <v>0</v>
      </c>
      <c r="X737" s="7">
        <v>0</v>
      </c>
      <c r="Y737" s="7">
        <v>0</v>
      </c>
      <c r="Z737" s="7">
        <v>0</v>
      </c>
      <c r="AA737" s="7">
        <v>0</v>
      </c>
      <c r="AB737" s="7">
        <v>0</v>
      </c>
      <c r="AC737" s="6">
        <f t="shared" si="2303"/>
        <v>0</v>
      </c>
      <c r="AD737" s="3" t="str">
        <f t="shared" si="2304"/>
        <v>Nem rövidtávú a feladat.</v>
      </c>
      <c r="AF737" s="7">
        <v>0</v>
      </c>
      <c r="AG737" s="7">
        <v>0</v>
      </c>
      <c r="AH737" s="7">
        <v>0</v>
      </c>
      <c r="AI737" s="7">
        <v>0</v>
      </c>
      <c r="AJ737" s="7">
        <v>0</v>
      </c>
      <c r="AK737" s="7">
        <v>0</v>
      </c>
      <c r="AL737" s="7">
        <v>0</v>
      </c>
      <c r="AM737" s="7">
        <v>0</v>
      </c>
      <c r="AN737" s="7">
        <v>0</v>
      </c>
      <c r="AO737" s="7">
        <v>0</v>
      </c>
      <c r="AP737" s="7">
        <v>0</v>
      </c>
      <c r="AQ737" s="6">
        <f t="shared" si="2305"/>
        <v>0</v>
      </c>
      <c r="AR737" s="199" t="s">
        <v>205</v>
      </c>
      <c r="AS737" s="3" t="str">
        <f t="shared" si="2306"/>
        <v>Forráshiányos a feladat!</v>
      </c>
      <c r="AU737" s="201" t="s">
        <v>135</v>
      </c>
      <c r="AV737" s="201" t="s">
        <v>135</v>
      </c>
      <c r="AW737" s="202">
        <f>COUNTA($G$3:G737)</f>
        <v>735</v>
      </c>
      <c r="AY737" s="8">
        <f>VLOOKUP($G737,Összesítő!$B:$F,3,FALSE)</f>
        <v>3185</v>
      </c>
      <c r="AZ737" s="8">
        <f t="shared" si="2307"/>
        <v>0</v>
      </c>
      <c r="BA737" s="5">
        <f t="shared" si="2308"/>
        <v>1</v>
      </c>
      <c r="BB737" s="5" t="str">
        <f t="shared" si="2309"/>
        <v>H</v>
      </c>
      <c r="BC737" s="5">
        <f t="shared" si="2310"/>
        <v>0</v>
      </c>
      <c r="BD737" s="5">
        <f t="shared" si="2311"/>
        <v>0</v>
      </c>
      <c r="BE737" s="5">
        <f t="shared" si="2312"/>
        <v>0</v>
      </c>
      <c r="BF737" s="8" t="str">
        <f t="shared" si="2313"/>
        <v>Nem rövidtávú a feladat.</v>
      </c>
      <c r="BG737" s="5">
        <f t="shared" si="2314"/>
        <v>1</v>
      </c>
      <c r="BH737" s="5">
        <f t="shared" si="2315"/>
        <v>1</v>
      </c>
      <c r="BI737" s="5">
        <f t="shared" si="2316"/>
        <v>1</v>
      </c>
      <c r="BJ737" s="5">
        <f t="shared" si="2317"/>
        <v>1</v>
      </c>
      <c r="BK737" s="5">
        <f t="shared" si="2318"/>
        <v>1</v>
      </c>
      <c r="BL737" s="4" t="str">
        <f t="shared" si="2319"/>
        <v>Forráshiányos a feladat!</v>
      </c>
      <c r="BM737" s="5">
        <f t="shared" si="2320"/>
        <v>0</v>
      </c>
      <c r="BN737" s="5">
        <f t="shared" si="2321"/>
        <v>1</v>
      </c>
      <c r="BO737" s="5">
        <f t="shared" si="2322"/>
        <v>0</v>
      </c>
      <c r="BP737" s="5">
        <f t="shared" si="2323"/>
        <v>0</v>
      </c>
      <c r="BQ737" s="5">
        <f t="shared" si="2324"/>
        <v>0</v>
      </c>
      <c r="BR737" s="8">
        <f t="shared" si="2325"/>
        <v>0</v>
      </c>
      <c r="BS737" s="5">
        <f t="shared" si="2326"/>
        <v>0</v>
      </c>
      <c r="BT737" s="5">
        <f t="shared" si="2327"/>
        <v>0</v>
      </c>
      <c r="BU737" s="5">
        <f t="shared" si="2328"/>
        <v>1</v>
      </c>
      <c r="BV737" s="5">
        <f t="shared" si="2329"/>
        <v>1</v>
      </c>
      <c r="BW737" s="5">
        <f t="shared" si="2330"/>
        <v>1</v>
      </c>
      <c r="BX737" s="5">
        <f t="shared" si="2331"/>
        <v>1</v>
      </c>
      <c r="BY737" s="5">
        <f t="shared" si="2332"/>
        <v>1</v>
      </c>
      <c r="BZ737" s="5">
        <f t="shared" si="2333"/>
        <v>1</v>
      </c>
      <c r="CA737" s="5">
        <f t="shared" si="2334"/>
        <v>1</v>
      </c>
      <c r="CB737" s="5">
        <f t="shared" si="2335"/>
        <v>1</v>
      </c>
      <c r="CC737" s="5">
        <f t="shared" si="2336"/>
        <v>1</v>
      </c>
      <c r="CD737" s="5" t="str">
        <f t="shared" si="2337"/>
        <v>?</v>
      </c>
      <c r="CE737" s="4" t="str">
        <f t="shared" si="2338"/>
        <v>Kitöltés rendben!</v>
      </c>
      <c r="CF737" s="5">
        <f t="shared" si="2339"/>
        <v>1</v>
      </c>
      <c r="CG737" s="5">
        <f t="shared" si="2340"/>
        <v>0</v>
      </c>
      <c r="CH737" s="5">
        <f t="shared" si="2341"/>
        <v>1</v>
      </c>
    </row>
    <row r="738" spans="1:86" s="2" customFormat="1" ht="30.2" customHeight="1" x14ac:dyDescent="0.25">
      <c r="A738" s="1" t="str">
        <f t="shared" si="2302"/>
        <v>Kitöltés rendben!</v>
      </c>
      <c r="B738" s="200">
        <v>2</v>
      </c>
      <c r="C738" s="199" t="s">
        <v>103</v>
      </c>
      <c r="D738" s="201" t="s">
        <v>940</v>
      </c>
      <c r="E738" s="201" t="s">
        <v>201</v>
      </c>
      <c r="F738" s="202" t="str">
        <f>VLOOKUP($G738,Összesítő!$B:$F,2,FALSE)</f>
        <v>21-32054-1-048-01-10</v>
      </c>
      <c r="G738" s="199" t="s">
        <v>280</v>
      </c>
      <c r="H738" s="202" t="str">
        <f>AY738&amp;"_"&amp;AW738&amp;"_FIV_"&amp;LEFT(Előlap!$B$6,4)</f>
        <v>3185_736_FIV_2026</v>
      </c>
      <c r="I738" s="202" t="str">
        <f>VLOOKUP($G738,Összesítő!$B:$F,5,FALSE)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8" s="202" t="str">
        <f>VLOOKUP($G738,Összesítő!$B:$F,4,FALSE)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8" s="6">
        <f t="shared" si="2261"/>
        <v>4270</v>
      </c>
      <c r="L738" s="200">
        <v>2030</v>
      </c>
      <c r="M738" s="200">
        <v>2030</v>
      </c>
      <c r="N738" s="12">
        <v>0</v>
      </c>
      <c r="O738" s="7">
        <v>4270</v>
      </c>
      <c r="P738" s="7">
        <v>0</v>
      </c>
      <c r="R738" s="7">
        <v>0</v>
      </c>
      <c r="S738" s="7">
        <v>0</v>
      </c>
      <c r="T738" s="7">
        <v>0</v>
      </c>
      <c r="U738" s="7">
        <v>0</v>
      </c>
      <c r="V738" s="7">
        <v>0</v>
      </c>
      <c r="W738" s="7">
        <v>0</v>
      </c>
      <c r="X738" s="7">
        <v>0</v>
      </c>
      <c r="Y738" s="7">
        <v>0</v>
      </c>
      <c r="Z738" s="7">
        <v>0</v>
      </c>
      <c r="AA738" s="7">
        <v>0</v>
      </c>
      <c r="AB738" s="7">
        <v>0</v>
      </c>
      <c r="AC738" s="6">
        <f t="shared" si="2303"/>
        <v>0</v>
      </c>
      <c r="AD738" s="3" t="str">
        <f t="shared" si="2304"/>
        <v>Nem rövidtávú a feladat.</v>
      </c>
      <c r="AF738" s="7">
        <v>0</v>
      </c>
      <c r="AG738" s="7">
        <v>0</v>
      </c>
      <c r="AH738" s="7">
        <v>0</v>
      </c>
      <c r="AI738" s="7">
        <v>0</v>
      </c>
      <c r="AJ738" s="7">
        <v>0</v>
      </c>
      <c r="AK738" s="7">
        <v>0</v>
      </c>
      <c r="AL738" s="7">
        <v>0</v>
      </c>
      <c r="AM738" s="7">
        <v>0</v>
      </c>
      <c r="AN738" s="7">
        <v>0</v>
      </c>
      <c r="AO738" s="7">
        <v>0</v>
      </c>
      <c r="AP738" s="7">
        <v>0</v>
      </c>
      <c r="AQ738" s="6">
        <f t="shared" si="2305"/>
        <v>0</v>
      </c>
      <c r="AR738" s="199" t="s">
        <v>205</v>
      </c>
      <c r="AS738" s="3" t="str">
        <f t="shared" si="2306"/>
        <v>Forráshiányos a feladat!</v>
      </c>
      <c r="AU738" s="201" t="s">
        <v>135</v>
      </c>
      <c r="AV738" s="201" t="s">
        <v>135</v>
      </c>
      <c r="AW738" s="202">
        <f>COUNTA($G$3:G738)</f>
        <v>736</v>
      </c>
      <c r="AY738" s="8">
        <f>VLOOKUP($G738,Összesítő!$B:$F,3,FALSE)</f>
        <v>3185</v>
      </c>
      <c r="AZ738" s="8">
        <f t="shared" si="2307"/>
        <v>0</v>
      </c>
      <c r="BA738" s="5">
        <f t="shared" si="2308"/>
        <v>1</v>
      </c>
      <c r="BB738" s="5" t="str">
        <f t="shared" si="2309"/>
        <v>H</v>
      </c>
      <c r="BC738" s="5">
        <f t="shared" si="2310"/>
        <v>0</v>
      </c>
      <c r="BD738" s="5">
        <f t="shared" si="2311"/>
        <v>0</v>
      </c>
      <c r="BE738" s="5">
        <f t="shared" si="2312"/>
        <v>0</v>
      </c>
      <c r="BF738" s="8" t="str">
        <f t="shared" si="2313"/>
        <v>Nem rövidtávú a feladat.</v>
      </c>
      <c r="BG738" s="5">
        <f t="shared" si="2314"/>
        <v>1</v>
      </c>
      <c r="BH738" s="5">
        <f t="shared" si="2315"/>
        <v>1</v>
      </c>
      <c r="BI738" s="5">
        <f t="shared" si="2316"/>
        <v>1</v>
      </c>
      <c r="BJ738" s="5">
        <f t="shared" si="2317"/>
        <v>1</v>
      </c>
      <c r="BK738" s="5">
        <f t="shared" si="2318"/>
        <v>1</v>
      </c>
      <c r="BL738" s="4" t="str">
        <f t="shared" si="2319"/>
        <v>Forráshiányos a feladat!</v>
      </c>
      <c r="BM738" s="5">
        <f t="shared" si="2320"/>
        <v>0</v>
      </c>
      <c r="BN738" s="5">
        <f t="shared" si="2321"/>
        <v>1</v>
      </c>
      <c r="BO738" s="5">
        <f t="shared" si="2322"/>
        <v>0</v>
      </c>
      <c r="BP738" s="5">
        <f t="shared" si="2323"/>
        <v>0</v>
      </c>
      <c r="BQ738" s="5">
        <f t="shared" si="2324"/>
        <v>0</v>
      </c>
      <c r="BR738" s="8">
        <f t="shared" si="2325"/>
        <v>0</v>
      </c>
      <c r="BS738" s="5">
        <f t="shared" si="2326"/>
        <v>0</v>
      </c>
      <c r="BT738" s="5">
        <f t="shared" si="2327"/>
        <v>0</v>
      </c>
      <c r="BU738" s="5">
        <f t="shared" si="2328"/>
        <v>1</v>
      </c>
      <c r="BV738" s="5">
        <f t="shared" si="2329"/>
        <v>1</v>
      </c>
      <c r="BW738" s="5">
        <f t="shared" si="2330"/>
        <v>1</v>
      </c>
      <c r="BX738" s="5">
        <f t="shared" si="2331"/>
        <v>1</v>
      </c>
      <c r="BY738" s="5">
        <f t="shared" si="2332"/>
        <v>1</v>
      </c>
      <c r="BZ738" s="5">
        <f t="shared" si="2333"/>
        <v>1</v>
      </c>
      <c r="CA738" s="5">
        <f t="shared" si="2334"/>
        <v>1</v>
      </c>
      <c r="CB738" s="5">
        <f t="shared" si="2335"/>
        <v>1</v>
      </c>
      <c r="CC738" s="5">
        <f t="shared" si="2336"/>
        <v>1</v>
      </c>
      <c r="CD738" s="5" t="str">
        <f t="shared" si="2337"/>
        <v>?</v>
      </c>
      <c r="CE738" s="4" t="str">
        <f t="shared" si="2338"/>
        <v>Kitöltés rendben!</v>
      </c>
      <c r="CF738" s="5">
        <f t="shared" si="2339"/>
        <v>1</v>
      </c>
      <c r="CG738" s="5">
        <f t="shared" si="2340"/>
        <v>0</v>
      </c>
      <c r="CH738" s="5">
        <f t="shared" si="2341"/>
        <v>1</v>
      </c>
    </row>
    <row r="739" spans="1:86" s="2" customFormat="1" ht="30.2" customHeight="1" x14ac:dyDescent="0.25">
      <c r="A739" s="1" t="str">
        <f t="shared" si="2302"/>
        <v>Kitöltés rendben!</v>
      </c>
      <c r="B739" s="200">
        <v>2</v>
      </c>
      <c r="C739" s="199" t="s">
        <v>24</v>
      </c>
      <c r="D739" s="201" t="s">
        <v>941</v>
      </c>
      <c r="E739" s="201" t="s">
        <v>201</v>
      </c>
      <c r="F739" s="202" t="str">
        <f>VLOOKUP($G739,Összesítő!$B:$F,2,FALSE)</f>
        <v>21-32054-1-048-01-10</v>
      </c>
      <c r="G739" s="199" t="s">
        <v>280</v>
      </c>
      <c r="H739" s="202" t="str">
        <f>AY739&amp;"_"&amp;AW739&amp;"_FIV_"&amp;LEFT(Előlap!$B$6,4)</f>
        <v>3185_737_FIV_2026</v>
      </c>
      <c r="I739" s="202" t="str">
        <f>VLOOKUP($G739,Összesítő!$B:$F,5,FALSE)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39" s="202" t="str">
        <f>VLOOKUP($G739,Összesítő!$B:$F,4,FALSE)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39" s="6">
        <f t="shared" si="2261"/>
        <v>220000</v>
      </c>
      <c r="L739" s="200">
        <v>2031</v>
      </c>
      <c r="M739" s="200">
        <v>2031</v>
      </c>
      <c r="N739" s="12">
        <v>0</v>
      </c>
      <c r="O739" s="7">
        <v>220000</v>
      </c>
      <c r="P739" s="7">
        <v>0</v>
      </c>
      <c r="R739" s="7">
        <v>0</v>
      </c>
      <c r="S739" s="7">
        <v>0</v>
      </c>
      <c r="T739" s="7">
        <v>0</v>
      </c>
      <c r="U739" s="7">
        <v>0</v>
      </c>
      <c r="V739" s="7">
        <v>0</v>
      </c>
      <c r="W739" s="7">
        <v>0</v>
      </c>
      <c r="X739" s="7">
        <v>0</v>
      </c>
      <c r="Y739" s="7">
        <v>0</v>
      </c>
      <c r="Z739" s="7">
        <v>0</v>
      </c>
      <c r="AA739" s="7">
        <v>0</v>
      </c>
      <c r="AB739" s="7">
        <v>0</v>
      </c>
      <c r="AC739" s="6">
        <f t="shared" si="2303"/>
        <v>0</v>
      </c>
      <c r="AD739" s="3" t="str">
        <f t="shared" si="2304"/>
        <v>Nem rövidtávú a feladat.</v>
      </c>
      <c r="AF739" s="7">
        <v>0</v>
      </c>
      <c r="AG739" s="7">
        <v>0</v>
      </c>
      <c r="AH739" s="7">
        <v>0</v>
      </c>
      <c r="AI739" s="7">
        <v>0</v>
      </c>
      <c r="AJ739" s="7">
        <v>0</v>
      </c>
      <c r="AK739" s="7">
        <v>0</v>
      </c>
      <c r="AL739" s="7">
        <v>0</v>
      </c>
      <c r="AM739" s="7">
        <v>0</v>
      </c>
      <c r="AN739" s="7">
        <v>0</v>
      </c>
      <c r="AO739" s="7">
        <v>0</v>
      </c>
      <c r="AP739" s="7">
        <v>0</v>
      </c>
      <c r="AQ739" s="6">
        <f t="shared" si="2305"/>
        <v>0</v>
      </c>
      <c r="AR739" s="199" t="s">
        <v>205</v>
      </c>
      <c r="AS739" s="3" t="str">
        <f t="shared" si="2306"/>
        <v>Forráshiányos a feladat!</v>
      </c>
      <c r="AU739" s="201" t="s">
        <v>135</v>
      </c>
      <c r="AV739" s="201" t="s">
        <v>135</v>
      </c>
      <c r="AW739" s="202">
        <f>COUNTA($G$3:G739)</f>
        <v>737</v>
      </c>
      <c r="AY739" s="8">
        <f>VLOOKUP($G739,Összesítő!$B:$F,3,FALSE)</f>
        <v>3185</v>
      </c>
      <c r="AZ739" s="8">
        <f t="shared" si="2307"/>
        <v>0</v>
      </c>
      <c r="BA739" s="5">
        <f t="shared" si="2308"/>
        <v>1</v>
      </c>
      <c r="BB739" s="5" t="str">
        <f t="shared" si="2309"/>
        <v>H</v>
      </c>
      <c r="BC739" s="5">
        <f t="shared" si="2310"/>
        <v>0</v>
      </c>
      <c r="BD739" s="5">
        <f t="shared" si="2311"/>
        <v>0</v>
      </c>
      <c r="BE739" s="5">
        <f t="shared" si="2312"/>
        <v>0</v>
      </c>
      <c r="BF739" s="8" t="str">
        <f t="shared" si="2313"/>
        <v>Nem rövidtávú a feladat.</v>
      </c>
      <c r="BG739" s="5">
        <f t="shared" si="2314"/>
        <v>1</v>
      </c>
      <c r="BH739" s="5">
        <f t="shared" si="2315"/>
        <v>1</v>
      </c>
      <c r="BI739" s="5">
        <f t="shared" si="2316"/>
        <v>1</v>
      </c>
      <c r="BJ739" s="5">
        <f t="shared" si="2317"/>
        <v>1</v>
      </c>
      <c r="BK739" s="5">
        <f t="shared" si="2318"/>
        <v>1</v>
      </c>
      <c r="BL739" s="4" t="str">
        <f t="shared" si="2319"/>
        <v>Forráshiányos a feladat!</v>
      </c>
      <c r="BM739" s="5">
        <f t="shared" si="2320"/>
        <v>0</v>
      </c>
      <c r="BN739" s="5">
        <f t="shared" si="2321"/>
        <v>1</v>
      </c>
      <c r="BO739" s="5">
        <f t="shared" si="2322"/>
        <v>0</v>
      </c>
      <c r="BP739" s="5">
        <f t="shared" si="2323"/>
        <v>0</v>
      </c>
      <c r="BQ739" s="5">
        <f t="shared" si="2324"/>
        <v>0</v>
      </c>
      <c r="BR739" s="8">
        <f t="shared" si="2325"/>
        <v>0</v>
      </c>
      <c r="BS739" s="5">
        <f t="shared" si="2326"/>
        <v>0</v>
      </c>
      <c r="BT739" s="5">
        <f t="shared" si="2327"/>
        <v>0</v>
      </c>
      <c r="BU739" s="5">
        <f t="shared" si="2328"/>
        <v>1</v>
      </c>
      <c r="BV739" s="5">
        <f t="shared" si="2329"/>
        <v>1</v>
      </c>
      <c r="BW739" s="5">
        <f t="shared" si="2330"/>
        <v>1</v>
      </c>
      <c r="BX739" s="5">
        <f t="shared" si="2331"/>
        <v>1</v>
      </c>
      <c r="BY739" s="5">
        <f t="shared" si="2332"/>
        <v>1</v>
      </c>
      <c r="BZ739" s="5">
        <f t="shared" si="2333"/>
        <v>1</v>
      </c>
      <c r="CA739" s="5">
        <f t="shared" si="2334"/>
        <v>1</v>
      </c>
      <c r="CB739" s="5">
        <f t="shared" si="2335"/>
        <v>1</v>
      </c>
      <c r="CC739" s="5">
        <f t="shared" si="2336"/>
        <v>1</v>
      </c>
      <c r="CD739" s="5" t="str">
        <f t="shared" si="2337"/>
        <v>?</v>
      </c>
      <c r="CE739" s="4" t="str">
        <f t="shared" si="2338"/>
        <v>Kitöltés rendben!</v>
      </c>
      <c r="CF739" s="5">
        <f t="shared" si="2339"/>
        <v>1</v>
      </c>
      <c r="CG739" s="5">
        <f t="shared" si="2340"/>
        <v>0</v>
      </c>
      <c r="CH739" s="5">
        <f t="shared" si="2341"/>
        <v>1</v>
      </c>
    </row>
    <row r="740" spans="1:86" s="2" customFormat="1" ht="30.2" customHeight="1" x14ac:dyDescent="0.25">
      <c r="A740" s="1" t="str">
        <f t="shared" si="2302"/>
        <v>Kitöltés rendben!</v>
      </c>
      <c r="B740" s="200">
        <v>2</v>
      </c>
      <c r="C740" s="199" t="s">
        <v>24</v>
      </c>
      <c r="D740" s="201" t="s">
        <v>942</v>
      </c>
      <c r="E740" s="201" t="s">
        <v>201</v>
      </c>
      <c r="F740" s="202" t="str">
        <f>VLOOKUP($G740,Összesítő!$B:$F,2,FALSE)</f>
        <v>21-32054-1-048-01-10</v>
      </c>
      <c r="G740" s="199" t="s">
        <v>280</v>
      </c>
      <c r="H740" s="202" t="str">
        <f>AY740&amp;"_"&amp;AW740&amp;"_FIV_"&amp;LEFT(Előlap!$B$6,4)</f>
        <v>3185_738_FIV_2026</v>
      </c>
      <c r="I740" s="202" t="str">
        <f>VLOOKUP($G740,Összesítő!$B:$F,5,FALSE)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0" s="202" t="str">
        <f>VLOOKUP($G740,Összesítő!$B:$F,4,FALSE)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0" s="6">
        <f t="shared" si="2261"/>
        <v>300000</v>
      </c>
      <c r="L740" s="200">
        <v>2031</v>
      </c>
      <c r="M740" s="200">
        <v>2031</v>
      </c>
      <c r="N740" s="12">
        <v>0</v>
      </c>
      <c r="O740" s="7">
        <v>300000</v>
      </c>
      <c r="P740" s="7">
        <v>0</v>
      </c>
      <c r="R740" s="7">
        <v>0</v>
      </c>
      <c r="S740" s="7">
        <v>0</v>
      </c>
      <c r="T740" s="7">
        <v>0</v>
      </c>
      <c r="U740" s="7">
        <v>0</v>
      </c>
      <c r="V740" s="7">
        <v>0</v>
      </c>
      <c r="W740" s="7">
        <v>0</v>
      </c>
      <c r="X740" s="7">
        <v>0</v>
      </c>
      <c r="Y740" s="7">
        <v>0</v>
      </c>
      <c r="Z740" s="7">
        <v>0</v>
      </c>
      <c r="AA740" s="7">
        <v>0</v>
      </c>
      <c r="AB740" s="7">
        <v>0</v>
      </c>
      <c r="AC740" s="6">
        <f t="shared" si="2303"/>
        <v>0</v>
      </c>
      <c r="AD740" s="3" t="str">
        <f t="shared" si="2304"/>
        <v>Nem rövidtávú a feladat.</v>
      </c>
      <c r="AF740" s="7">
        <v>0</v>
      </c>
      <c r="AG740" s="7">
        <v>0</v>
      </c>
      <c r="AH740" s="7">
        <v>0</v>
      </c>
      <c r="AI740" s="7">
        <v>0</v>
      </c>
      <c r="AJ740" s="7">
        <v>0</v>
      </c>
      <c r="AK740" s="7">
        <v>0</v>
      </c>
      <c r="AL740" s="7">
        <v>0</v>
      </c>
      <c r="AM740" s="7">
        <v>0</v>
      </c>
      <c r="AN740" s="7">
        <v>0</v>
      </c>
      <c r="AO740" s="7">
        <v>0</v>
      </c>
      <c r="AP740" s="7">
        <v>0</v>
      </c>
      <c r="AQ740" s="6">
        <f t="shared" si="2305"/>
        <v>0</v>
      </c>
      <c r="AR740" s="199" t="s">
        <v>205</v>
      </c>
      <c r="AS740" s="3" t="str">
        <f t="shared" si="2306"/>
        <v>Forráshiányos a feladat!</v>
      </c>
      <c r="AU740" s="201" t="s">
        <v>135</v>
      </c>
      <c r="AV740" s="201" t="s">
        <v>135</v>
      </c>
      <c r="AW740" s="202">
        <f>COUNTA($G$3:G740)</f>
        <v>738</v>
      </c>
      <c r="AY740" s="8">
        <f>VLOOKUP($G740,Összesítő!$B:$F,3,FALSE)</f>
        <v>3185</v>
      </c>
      <c r="AZ740" s="8">
        <f t="shared" si="2307"/>
        <v>0</v>
      </c>
      <c r="BA740" s="5">
        <f t="shared" si="2308"/>
        <v>1</v>
      </c>
      <c r="BB740" s="5" t="str">
        <f t="shared" si="2309"/>
        <v>H</v>
      </c>
      <c r="BC740" s="5">
        <f t="shared" si="2310"/>
        <v>0</v>
      </c>
      <c r="BD740" s="5">
        <f t="shared" si="2311"/>
        <v>0</v>
      </c>
      <c r="BE740" s="5">
        <f t="shared" si="2312"/>
        <v>0</v>
      </c>
      <c r="BF740" s="8" t="str">
        <f t="shared" si="2313"/>
        <v>Nem rövidtávú a feladat.</v>
      </c>
      <c r="BG740" s="5">
        <f t="shared" si="2314"/>
        <v>1</v>
      </c>
      <c r="BH740" s="5">
        <f t="shared" si="2315"/>
        <v>1</v>
      </c>
      <c r="BI740" s="5">
        <f t="shared" si="2316"/>
        <v>1</v>
      </c>
      <c r="BJ740" s="5">
        <f t="shared" si="2317"/>
        <v>1</v>
      </c>
      <c r="BK740" s="5">
        <f t="shared" si="2318"/>
        <v>1</v>
      </c>
      <c r="BL740" s="4" t="str">
        <f t="shared" si="2319"/>
        <v>Forráshiányos a feladat!</v>
      </c>
      <c r="BM740" s="5">
        <f t="shared" si="2320"/>
        <v>0</v>
      </c>
      <c r="BN740" s="5">
        <f t="shared" si="2321"/>
        <v>1</v>
      </c>
      <c r="BO740" s="5">
        <f t="shared" si="2322"/>
        <v>0</v>
      </c>
      <c r="BP740" s="5">
        <f t="shared" si="2323"/>
        <v>0</v>
      </c>
      <c r="BQ740" s="5">
        <f t="shared" si="2324"/>
        <v>0</v>
      </c>
      <c r="BR740" s="8">
        <f t="shared" si="2325"/>
        <v>0</v>
      </c>
      <c r="BS740" s="5">
        <f t="shared" si="2326"/>
        <v>0</v>
      </c>
      <c r="BT740" s="5">
        <f t="shared" si="2327"/>
        <v>0</v>
      </c>
      <c r="BU740" s="5">
        <f t="shared" si="2328"/>
        <v>1</v>
      </c>
      <c r="BV740" s="5">
        <f t="shared" si="2329"/>
        <v>1</v>
      </c>
      <c r="BW740" s="5">
        <f t="shared" si="2330"/>
        <v>1</v>
      </c>
      <c r="BX740" s="5">
        <f t="shared" si="2331"/>
        <v>1</v>
      </c>
      <c r="BY740" s="5">
        <f t="shared" si="2332"/>
        <v>1</v>
      </c>
      <c r="BZ740" s="5">
        <f t="shared" si="2333"/>
        <v>1</v>
      </c>
      <c r="CA740" s="5">
        <f t="shared" si="2334"/>
        <v>1</v>
      </c>
      <c r="CB740" s="5">
        <f t="shared" si="2335"/>
        <v>1</v>
      </c>
      <c r="CC740" s="5">
        <f t="shared" si="2336"/>
        <v>1</v>
      </c>
      <c r="CD740" s="5" t="str">
        <f t="shared" si="2337"/>
        <v>?</v>
      </c>
      <c r="CE740" s="4" t="str">
        <f t="shared" si="2338"/>
        <v>Kitöltés rendben!</v>
      </c>
      <c r="CF740" s="5">
        <f t="shared" si="2339"/>
        <v>1</v>
      </c>
      <c r="CG740" s="5">
        <f t="shared" si="2340"/>
        <v>0</v>
      </c>
      <c r="CH740" s="5">
        <f t="shared" si="2341"/>
        <v>1</v>
      </c>
    </row>
    <row r="741" spans="1:86" s="2" customFormat="1" ht="30.2" customHeight="1" x14ac:dyDescent="0.25">
      <c r="A741" s="1" t="str">
        <f t="shared" si="2302"/>
        <v>Kitöltés rendben!</v>
      </c>
      <c r="B741" s="200">
        <v>2</v>
      </c>
      <c r="C741" s="199" t="s">
        <v>88</v>
      </c>
      <c r="D741" s="201" t="s">
        <v>943</v>
      </c>
      <c r="E741" s="201" t="s">
        <v>201</v>
      </c>
      <c r="F741" s="202" t="str">
        <f>VLOOKUP($G741,Összesítő!$B:$F,2,FALSE)</f>
        <v>21-32054-1-048-01-10</v>
      </c>
      <c r="G741" s="199" t="s">
        <v>280</v>
      </c>
      <c r="H741" s="202" t="str">
        <f>AY741&amp;"_"&amp;AW741&amp;"_FIV_"&amp;LEFT(Előlap!$B$6,4)</f>
        <v>3185_739_FIV_2026</v>
      </c>
      <c r="I741" s="202" t="str">
        <f>VLOOKUP($G741,Összesítő!$B:$F,5,FALSE)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1" s="202" t="str">
        <f>VLOOKUP($G741,Összesítő!$B:$F,4,FALSE)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1" s="6">
        <f t="shared" si="2261"/>
        <v>500000</v>
      </c>
      <c r="L741" s="200">
        <v>2031</v>
      </c>
      <c r="M741" s="200">
        <v>2031</v>
      </c>
      <c r="N741" s="12">
        <v>0</v>
      </c>
      <c r="O741" s="7">
        <v>500000</v>
      </c>
      <c r="P741" s="7">
        <v>0</v>
      </c>
      <c r="R741" s="7">
        <v>0</v>
      </c>
      <c r="S741" s="7">
        <v>0</v>
      </c>
      <c r="T741" s="7">
        <v>0</v>
      </c>
      <c r="U741" s="7">
        <v>0</v>
      </c>
      <c r="V741" s="7">
        <v>0</v>
      </c>
      <c r="W741" s="7">
        <v>0</v>
      </c>
      <c r="X741" s="7">
        <v>0</v>
      </c>
      <c r="Y741" s="7">
        <v>0</v>
      </c>
      <c r="Z741" s="7">
        <v>0</v>
      </c>
      <c r="AA741" s="7">
        <v>0</v>
      </c>
      <c r="AB741" s="7">
        <v>0</v>
      </c>
      <c r="AC741" s="6">
        <f t="shared" si="2303"/>
        <v>0</v>
      </c>
      <c r="AD741" s="3" t="str">
        <f t="shared" si="2304"/>
        <v>Nem rövidtávú a feladat.</v>
      </c>
      <c r="AF741" s="7">
        <v>0</v>
      </c>
      <c r="AG741" s="7">
        <v>0</v>
      </c>
      <c r="AH741" s="7">
        <v>0</v>
      </c>
      <c r="AI741" s="7">
        <v>0</v>
      </c>
      <c r="AJ741" s="7">
        <v>0</v>
      </c>
      <c r="AK741" s="7">
        <v>0</v>
      </c>
      <c r="AL741" s="7">
        <v>0</v>
      </c>
      <c r="AM741" s="7">
        <v>0</v>
      </c>
      <c r="AN741" s="7">
        <v>0</v>
      </c>
      <c r="AO741" s="7">
        <v>0</v>
      </c>
      <c r="AP741" s="7">
        <v>0</v>
      </c>
      <c r="AQ741" s="6">
        <f t="shared" si="2305"/>
        <v>0</v>
      </c>
      <c r="AR741" s="199" t="s">
        <v>205</v>
      </c>
      <c r="AS741" s="3" t="str">
        <f t="shared" si="2306"/>
        <v>Forráshiányos a feladat!</v>
      </c>
      <c r="AU741" s="201" t="s">
        <v>135</v>
      </c>
      <c r="AV741" s="201" t="s">
        <v>135</v>
      </c>
      <c r="AW741" s="202">
        <f>COUNTA($G$3:G741)</f>
        <v>739</v>
      </c>
      <c r="AY741" s="8">
        <f>VLOOKUP($G741,Összesítő!$B:$F,3,FALSE)</f>
        <v>3185</v>
      </c>
      <c r="AZ741" s="8">
        <f t="shared" si="2307"/>
        <v>0</v>
      </c>
      <c r="BA741" s="5">
        <f t="shared" si="2308"/>
        <v>1</v>
      </c>
      <c r="BB741" s="5" t="str">
        <f t="shared" si="2309"/>
        <v>H</v>
      </c>
      <c r="BC741" s="5">
        <f t="shared" si="2310"/>
        <v>0</v>
      </c>
      <c r="BD741" s="5">
        <f t="shared" si="2311"/>
        <v>0</v>
      </c>
      <c r="BE741" s="5">
        <f t="shared" si="2312"/>
        <v>0</v>
      </c>
      <c r="BF741" s="8" t="str">
        <f t="shared" si="2313"/>
        <v>Nem rövidtávú a feladat.</v>
      </c>
      <c r="BG741" s="5">
        <f t="shared" si="2314"/>
        <v>1</v>
      </c>
      <c r="BH741" s="5">
        <f t="shared" si="2315"/>
        <v>1</v>
      </c>
      <c r="BI741" s="5">
        <f t="shared" si="2316"/>
        <v>1</v>
      </c>
      <c r="BJ741" s="5">
        <f t="shared" si="2317"/>
        <v>1</v>
      </c>
      <c r="BK741" s="5">
        <f t="shared" si="2318"/>
        <v>1</v>
      </c>
      <c r="BL741" s="4" t="str">
        <f t="shared" si="2319"/>
        <v>Forráshiányos a feladat!</v>
      </c>
      <c r="BM741" s="5">
        <f t="shared" si="2320"/>
        <v>0</v>
      </c>
      <c r="BN741" s="5">
        <f t="shared" si="2321"/>
        <v>1</v>
      </c>
      <c r="BO741" s="5">
        <f t="shared" si="2322"/>
        <v>0</v>
      </c>
      <c r="BP741" s="5">
        <f t="shared" si="2323"/>
        <v>0</v>
      </c>
      <c r="BQ741" s="5">
        <f t="shared" si="2324"/>
        <v>0</v>
      </c>
      <c r="BR741" s="8">
        <f t="shared" si="2325"/>
        <v>0</v>
      </c>
      <c r="BS741" s="5">
        <f t="shared" si="2326"/>
        <v>0</v>
      </c>
      <c r="BT741" s="5">
        <f t="shared" si="2327"/>
        <v>0</v>
      </c>
      <c r="BU741" s="5">
        <f t="shared" si="2328"/>
        <v>1</v>
      </c>
      <c r="BV741" s="5">
        <f t="shared" si="2329"/>
        <v>1</v>
      </c>
      <c r="BW741" s="5">
        <f t="shared" si="2330"/>
        <v>1</v>
      </c>
      <c r="BX741" s="5">
        <f t="shared" si="2331"/>
        <v>1</v>
      </c>
      <c r="BY741" s="5">
        <f t="shared" si="2332"/>
        <v>1</v>
      </c>
      <c r="BZ741" s="5">
        <f t="shared" si="2333"/>
        <v>1</v>
      </c>
      <c r="CA741" s="5">
        <f t="shared" si="2334"/>
        <v>1</v>
      </c>
      <c r="CB741" s="5">
        <f t="shared" si="2335"/>
        <v>1</v>
      </c>
      <c r="CC741" s="5">
        <f t="shared" si="2336"/>
        <v>1</v>
      </c>
      <c r="CD741" s="5" t="str">
        <f t="shared" si="2337"/>
        <v>?</v>
      </c>
      <c r="CE741" s="4" t="str">
        <f t="shared" si="2338"/>
        <v>Kitöltés rendben!</v>
      </c>
      <c r="CF741" s="5">
        <f t="shared" si="2339"/>
        <v>1</v>
      </c>
      <c r="CG741" s="5">
        <f t="shared" si="2340"/>
        <v>0</v>
      </c>
      <c r="CH741" s="5">
        <f t="shared" si="2341"/>
        <v>1</v>
      </c>
    </row>
    <row r="742" spans="1:86" s="2" customFormat="1" ht="30.2" customHeight="1" x14ac:dyDescent="0.25">
      <c r="A742" s="1" t="str">
        <f t="shared" si="2302"/>
        <v>Kitöltés rendben!</v>
      </c>
      <c r="B742" s="200">
        <v>2</v>
      </c>
      <c r="C742" s="199" t="s">
        <v>88</v>
      </c>
      <c r="D742" s="201" t="s">
        <v>944</v>
      </c>
      <c r="E742" s="201" t="s">
        <v>201</v>
      </c>
      <c r="F742" s="202" t="str">
        <f>VLOOKUP($G742,Összesítő!$B:$F,2,FALSE)</f>
        <v>21-32054-1-048-01-10</v>
      </c>
      <c r="G742" s="199" t="s">
        <v>280</v>
      </c>
      <c r="H742" s="202" t="str">
        <f>AY742&amp;"_"&amp;AW742&amp;"_FIV_"&amp;LEFT(Előlap!$B$6,4)</f>
        <v>3185_740_FIV_2026</v>
      </c>
      <c r="I742" s="202" t="str">
        <f>VLOOKUP($G742,Összesítő!$B:$F,5,FALSE)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2" s="202" t="str">
        <f>VLOOKUP($G742,Összesítő!$B:$F,4,FALSE)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2" s="6">
        <f t="shared" si="2261"/>
        <v>5000</v>
      </c>
      <c r="L742" s="200">
        <v>2031</v>
      </c>
      <c r="M742" s="200">
        <v>2031</v>
      </c>
      <c r="N742" s="12">
        <v>0</v>
      </c>
      <c r="O742" s="7">
        <v>5000</v>
      </c>
      <c r="P742" s="7">
        <v>0</v>
      </c>
      <c r="R742" s="7">
        <v>0</v>
      </c>
      <c r="S742" s="7">
        <v>0</v>
      </c>
      <c r="T742" s="7">
        <v>0</v>
      </c>
      <c r="U742" s="7">
        <v>0</v>
      </c>
      <c r="V742" s="7">
        <v>0</v>
      </c>
      <c r="W742" s="7">
        <v>0</v>
      </c>
      <c r="X742" s="7">
        <v>0</v>
      </c>
      <c r="Y742" s="7">
        <v>0</v>
      </c>
      <c r="Z742" s="7">
        <v>0</v>
      </c>
      <c r="AA742" s="7">
        <v>0</v>
      </c>
      <c r="AB742" s="7">
        <v>0</v>
      </c>
      <c r="AC742" s="6">
        <f t="shared" si="2303"/>
        <v>0</v>
      </c>
      <c r="AD742" s="3" t="str">
        <f t="shared" si="2304"/>
        <v>Nem rövidtávú a feladat.</v>
      </c>
      <c r="AF742" s="7">
        <v>0</v>
      </c>
      <c r="AG742" s="7">
        <v>0</v>
      </c>
      <c r="AH742" s="7">
        <v>0</v>
      </c>
      <c r="AI742" s="7">
        <v>0</v>
      </c>
      <c r="AJ742" s="7">
        <v>0</v>
      </c>
      <c r="AK742" s="7">
        <v>0</v>
      </c>
      <c r="AL742" s="7">
        <v>0</v>
      </c>
      <c r="AM742" s="7">
        <v>0</v>
      </c>
      <c r="AN742" s="7">
        <v>0</v>
      </c>
      <c r="AO742" s="7">
        <v>0</v>
      </c>
      <c r="AP742" s="7">
        <v>0</v>
      </c>
      <c r="AQ742" s="6">
        <f t="shared" si="2305"/>
        <v>0</v>
      </c>
      <c r="AR742" s="199" t="s">
        <v>205</v>
      </c>
      <c r="AS742" s="3" t="str">
        <f t="shared" si="2306"/>
        <v>Forráshiányos a feladat!</v>
      </c>
      <c r="AU742" s="201" t="s">
        <v>135</v>
      </c>
      <c r="AV742" s="201" t="s">
        <v>135</v>
      </c>
      <c r="AW742" s="202">
        <f>COUNTA($G$3:G742)</f>
        <v>740</v>
      </c>
      <c r="AY742" s="8">
        <f>VLOOKUP($G742,Összesítő!$B:$F,3,FALSE)</f>
        <v>3185</v>
      </c>
      <c r="AZ742" s="8">
        <f t="shared" si="2307"/>
        <v>0</v>
      </c>
      <c r="BA742" s="5">
        <f t="shared" si="2308"/>
        <v>1</v>
      </c>
      <c r="BB742" s="5" t="str">
        <f t="shared" si="2309"/>
        <v>H</v>
      </c>
      <c r="BC742" s="5">
        <f t="shared" si="2310"/>
        <v>0</v>
      </c>
      <c r="BD742" s="5">
        <f t="shared" si="2311"/>
        <v>0</v>
      </c>
      <c r="BE742" s="5">
        <f t="shared" si="2312"/>
        <v>0</v>
      </c>
      <c r="BF742" s="8" t="str">
        <f t="shared" si="2313"/>
        <v>Nem rövidtávú a feladat.</v>
      </c>
      <c r="BG742" s="5">
        <f t="shared" si="2314"/>
        <v>1</v>
      </c>
      <c r="BH742" s="5">
        <f t="shared" si="2315"/>
        <v>1</v>
      </c>
      <c r="BI742" s="5">
        <f t="shared" si="2316"/>
        <v>1</v>
      </c>
      <c r="BJ742" s="5">
        <f t="shared" si="2317"/>
        <v>1</v>
      </c>
      <c r="BK742" s="5">
        <f t="shared" si="2318"/>
        <v>1</v>
      </c>
      <c r="BL742" s="4" t="str">
        <f t="shared" si="2319"/>
        <v>Forráshiányos a feladat!</v>
      </c>
      <c r="BM742" s="5">
        <f t="shared" si="2320"/>
        <v>0</v>
      </c>
      <c r="BN742" s="5">
        <f t="shared" si="2321"/>
        <v>1</v>
      </c>
      <c r="BO742" s="5">
        <f t="shared" si="2322"/>
        <v>0</v>
      </c>
      <c r="BP742" s="5">
        <f t="shared" si="2323"/>
        <v>0</v>
      </c>
      <c r="BQ742" s="5">
        <f t="shared" si="2324"/>
        <v>0</v>
      </c>
      <c r="BR742" s="8">
        <f t="shared" si="2325"/>
        <v>0</v>
      </c>
      <c r="BS742" s="5">
        <f t="shared" si="2326"/>
        <v>0</v>
      </c>
      <c r="BT742" s="5">
        <f t="shared" si="2327"/>
        <v>0</v>
      </c>
      <c r="BU742" s="5">
        <f t="shared" si="2328"/>
        <v>1</v>
      </c>
      <c r="BV742" s="5">
        <f t="shared" si="2329"/>
        <v>1</v>
      </c>
      <c r="BW742" s="5">
        <f t="shared" si="2330"/>
        <v>1</v>
      </c>
      <c r="BX742" s="5">
        <f t="shared" si="2331"/>
        <v>1</v>
      </c>
      <c r="BY742" s="5">
        <f t="shared" si="2332"/>
        <v>1</v>
      </c>
      <c r="BZ742" s="5">
        <f t="shared" si="2333"/>
        <v>1</v>
      </c>
      <c r="CA742" s="5">
        <f t="shared" si="2334"/>
        <v>1</v>
      </c>
      <c r="CB742" s="5">
        <f t="shared" si="2335"/>
        <v>1</v>
      </c>
      <c r="CC742" s="5">
        <f t="shared" si="2336"/>
        <v>1</v>
      </c>
      <c r="CD742" s="5" t="str">
        <f t="shared" si="2337"/>
        <v>?</v>
      </c>
      <c r="CE742" s="4" t="str">
        <f t="shared" si="2338"/>
        <v>Kitöltés rendben!</v>
      </c>
      <c r="CF742" s="5">
        <f t="shared" si="2339"/>
        <v>1</v>
      </c>
      <c r="CG742" s="5">
        <f t="shared" si="2340"/>
        <v>0</v>
      </c>
      <c r="CH742" s="5">
        <f t="shared" si="2341"/>
        <v>1</v>
      </c>
    </row>
    <row r="743" spans="1:86" s="2" customFormat="1" ht="30.2" customHeight="1" x14ac:dyDescent="0.25">
      <c r="A743" s="1" t="str">
        <f t="shared" si="2302"/>
        <v>Kitöltés rendben!</v>
      </c>
      <c r="B743" s="200">
        <v>2</v>
      </c>
      <c r="C743" s="199" t="s">
        <v>88</v>
      </c>
      <c r="D743" s="201" t="s">
        <v>945</v>
      </c>
      <c r="E743" s="201" t="s">
        <v>201</v>
      </c>
      <c r="F743" s="202" t="str">
        <f>VLOOKUP($G743,Összesítő!$B:$F,2,FALSE)</f>
        <v>21-32054-1-048-01-10</v>
      </c>
      <c r="G743" s="199" t="s">
        <v>280</v>
      </c>
      <c r="H743" s="202" t="str">
        <f>AY743&amp;"_"&amp;AW743&amp;"_FIV_"&amp;LEFT(Előlap!$B$6,4)</f>
        <v>3185_741_FIV_2026</v>
      </c>
      <c r="I743" s="202" t="str">
        <f>VLOOKUP($G743,Összesítő!$B:$F,5,FALSE)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3" s="202" t="str">
        <f>VLOOKUP($G743,Összesítő!$B:$F,4,FALSE)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3" s="6">
        <f t="shared" si="2261"/>
        <v>16000</v>
      </c>
      <c r="L743" s="200">
        <v>2031</v>
      </c>
      <c r="M743" s="200">
        <v>2031</v>
      </c>
      <c r="N743" s="12">
        <v>0</v>
      </c>
      <c r="O743" s="7">
        <v>16000</v>
      </c>
      <c r="P743" s="7">
        <v>0</v>
      </c>
      <c r="R743" s="7">
        <v>0</v>
      </c>
      <c r="S743" s="7">
        <v>0</v>
      </c>
      <c r="T743" s="7">
        <v>0</v>
      </c>
      <c r="U743" s="7">
        <v>0</v>
      </c>
      <c r="V743" s="7">
        <v>0</v>
      </c>
      <c r="W743" s="7">
        <v>0</v>
      </c>
      <c r="X743" s="7">
        <v>0</v>
      </c>
      <c r="Y743" s="7">
        <v>0</v>
      </c>
      <c r="Z743" s="7">
        <v>0</v>
      </c>
      <c r="AA743" s="7">
        <v>0</v>
      </c>
      <c r="AB743" s="7">
        <v>0</v>
      </c>
      <c r="AC743" s="6">
        <f t="shared" si="2303"/>
        <v>0</v>
      </c>
      <c r="AD743" s="3" t="str">
        <f t="shared" si="2304"/>
        <v>Nem rövidtávú a feladat.</v>
      </c>
      <c r="AF743" s="7">
        <v>0</v>
      </c>
      <c r="AG743" s="7">
        <v>0</v>
      </c>
      <c r="AH743" s="7">
        <v>0</v>
      </c>
      <c r="AI743" s="7">
        <v>0</v>
      </c>
      <c r="AJ743" s="7">
        <v>0</v>
      </c>
      <c r="AK743" s="7">
        <v>0</v>
      </c>
      <c r="AL743" s="7">
        <v>0</v>
      </c>
      <c r="AM743" s="7">
        <v>0</v>
      </c>
      <c r="AN743" s="7">
        <v>0</v>
      </c>
      <c r="AO743" s="7">
        <v>0</v>
      </c>
      <c r="AP743" s="7">
        <v>0</v>
      </c>
      <c r="AQ743" s="6">
        <f t="shared" si="2305"/>
        <v>0</v>
      </c>
      <c r="AR743" s="199" t="s">
        <v>205</v>
      </c>
      <c r="AS743" s="3" t="str">
        <f t="shared" si="2306"/>
        <v>Forráshiányos a feladat!</v>
      </c>
      <c r="AU743" s="201" t="s">
        <v>135</v>
      </c>
      <c r="AV743" s="201" t="s">
        <v>135</v>
      </c>
      <c r="AW743" s="202">
        <f>COUNTA($G$3:G743)</f>
        <v>741</v>
      </c>
      <c r="AY743" s="8">
        <f>VLOOKUP($G743,Összesítő!$B:$F,3,FALSE)</f>
        <v>3185</v>
      </c>
      <c r="AZ743" s="8">
        <f t="shared" si="2307"/>
        <v>0</v>
      </c>
      <c r="BA743" s="5">
        <f t="shared" si="2308"/>
        <v>1</v>
      </c>
      <c r="BB743" s="5" t="str">
        <f t="shared" si="2309"/>
        <v>H</v>
      </c>
      <c r="BC743" s="5">
        <f t="shared" si="2310"/>
        <v>0</v>
      </c>
      <c r="BD743" s="5">
        <f t="shared" si="2311"/>
        <v>0</v>
      </c>
      <c r="BE743" s="5">
        <f t="shared" si="2312"/>
        <v>0</v>
      </c>
      <c r="BF743" s="8" t="str">
        <f t="shared" si="2313"/>
        <v>Nem rövidtávú a feladat.</v>
      </c>
      <c r="BG743" s="5">
        <f t="shared" si="2314"/>
        <v>1</v>
      </c>
      <c r="BH743" s="5">
        <f t="shared" si="2315"/>
        <v>1</v>
      </c>
      <c r="BI743" s="5">
        <f t="shared" si="2316"/>
        <v>1</v>
      </c>
      <c r="BJ743" s="5">
        <f t="shared" si="2317"/>
        <v>1</v>
      </c>
      <c r="BK743" s="5">
        <f t="shared" si="2318"/>
        <v>1</v>
      </c>
      <c r="BL743" s="4" t="str">
        <f t="shared" si="2319"/>
        <v>Forráshiányos a feladat!</v>
      </c>
      <c r="BM743" s="5">
        <f t="shared" si="2320"/>
        <v>0</v>
      </c>
      <c r="BN743" s="5">
        <f t="shared" si="2321"/>
        <v>1</v>
      </c>
      <c r="BO743" s="5">
        <f t="shared" si="2322"/>
        <v>0</v>
      </c>
      <c r="BP743" s="5">
        <f t="shared" si="2323"/>
        <v>0</v>
      </c>
      <c r="BQ743" s="5">
        <f t="shared" si="2324"/>
        <v>0</v>
      </c>
      <c r="BR743" s="8">
        <f t="shared" si="2325"/>
        <v>0</v>
      </c>
      <c r="BS743" s="5">
        <f t="shared" si="2326"/>
        <v>0</v>
      </c>
      <c r="BT743" s="5">
        <f t="shared" si="2327"/>
        <v>0</v>
      </c>
      <c r="BU743" s="5">
        <f t="shared" si="2328"/>
        <v>1</v>
      </c>
      <c r="BV743" s="5">
        <f t="shared" si="2329"/>
        <v>1</v>
      </c>
      <c r="BW743" s="5">
        <f t="shared" si="2330"/>
        <v>1</v>
      </c>
      <c r="BX743" s="5">
        <f t="shared" si="2331"/>
        <v>1</v>
      </c>
      <c r="BY743" s="5">
        <f t="shared" si="2332"/>
        <v>1</v>
      </c>
      <c r="BZ743" s="5">
        <f t="shared" si="2333"/>
        <v>1</v>
      </c>
      <c r="CA743" s="5">
        <f t="shared" si="2334"/>
        <v>1</v>
      </c>
      <c r="CB743" s="5">
        <f t="shared" si="2335"/>
        <v>1</v>
      </c>
      <c r="CC743" s="5">
        <f t="shared" si="2336"/>
        <v>1</v>
      </c>
      <c r="CD743" s="5" t="str">
        <f t="shared" si="2337"/>
        <v>?</v>
      </c>
      <c r="CE743" s="4" t="str">
        <f t="shared" si="2338"/>
        <v>Kitöltés rendben!</v>
      </c>
      <c r="CF743" s="5">
        <f t="shared" si="2339"/>
        <v>1</v>
      </c>
      <c r="CG743" s="5">
        <f t="shared" si="2340"/>
        <v>0</v>
      </c>
      <c r="CH743" s="5">
        <f t="shared" si="2341"/>
        <v>1</v>
      </c>
    </row>
    <row r="744" spans="1:86" s="2" customFormat="1" ht="30.2" customHeight="1" x14ac:dyDescent="0.25">
      <c r="A744" s="1" t="str">
        <f t="shared" si="2302"/>
        <v>Kitöltés rendben!</v>
      </c>
      <c r="B744" s="200">
        <v>2</v>
      </c>
      <c r="C744" s="199" t="s">
        <v>80</v>
      </c>
      <c r="D744" s="201" t="s">
        <v>946</v>
      </c>
      <c r="E744" s="201" t="s">
        <v>201</v>
      </c>
      <c r="F744" s="202" t="str">
        <f>VLOOKUP($G744,Összesítő!$B:$F,2,FALSE)</f>
        <v>21-32054-1-048-01-10</v>
      </c>
      <c r="G744" s="199" t="s">
        <v>280</v>
      </c>
      <c r="H744" s="202" t="str">
        <f>AY744&amp;"_"&amp;AW744&amp;"_FIV_"&amp;LEFT(Előlap!$B$6,4)</f>
        <v>3185_742_FIV_2026</v>
      </c>
      <c r="I744" s="202" t="str">
        <f>VLOOKUP($G744,Összesítő!$B:$F,5,FALSE)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4" s="202" t="str">
        <f>VLOOKUP($G744,Összesítő!$B:$F,4,FALSE)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4" s="6">
        <f t="shared" si="2261"/>
        <v>1500</v>
      </c>
      <c r="L744" s="200">
        <v>2032</v>
      </c>
      <c r="M744" s="200">
        <v>2032</v>
      </c>
      <c r="N744" s="12">
        <v>0</v>
      </c>
      <c r="O744" s="7">
        <v>1500</v>
      </c>
      <c r="P744" s="7">
        <v>0</v>
      </c>
      <c r="R744" s="7">
        <v>0</v>
      </c>
      <c r="S744" s="7">
        <v>0</v>
      </c>
      <c r="T744" s="7">
        <v>0</v>
      </c>
      <c r="U744" s="7">
        <v>0</v>
      </c>
      <c r="V744" s="7">
        <v>0</v>
      </c>
      <c r="W744" s="7">
        <v>0</v>
      </c>
      <c r="X744" s="7">
        <v>0</v>
      </c>
      <c r="Y744" s="7">
        <v>0</v>
      </c>
      <c r="Z744" s="7">
        <v>0</v>
      </c>
      <c r="AA744" s="7">
        <v>0</v>
      </c>
      <c r="AB744" s="7">
        <v>0</v>
      </c>
      <c r="AC744" s="6">
        <f t="shared" si="2303"/>
        <v>0</v>
      </c>
      <c r="AD744" s="3" t="str">
        <f t="shared" si="2304"/>
        <v>Nem rövidtávú a feladat.</v>
      </c>
      <c r="AF744" s="7">
        <v>0</v>
      </c>
      <c r="AG744" s="7">
        <v>0</v>
      </c>
      <c r="AH744" s="7">
        <v>0</v>
      </c>
      <c r="AI744" s="7">
        <v>0</v>
      </c>
      <c r="AJ744" s="7">
        <v>0</v>
      </c>
      <c r="AK744" s="7">
        <v>0</v>
      </c>
      <c r="AL744" s="7">
        <v>0</v>
      </c>
      <c r="AM744" s="7">
        <v>0</v>
      </c>
      <c r="AN744" s="7">
        <v>0</v>
      </c>
      <c r="AO744" s="7">
        <v>0</v>
      </c>
      <c r="AP744" s="7">
        <v>0</v>
      </c>
      <c r="AQ744" s="6">
        <f t="shared" si="2305"/>
        <v>0</v>
      </c>
      <c r="AR744" s="199" t="s">
        <v>205</v>
      </c>
      <c r="AS744" s="3" t="str">
        <f t="shared" si="2306"/>
        <v>Forráshiányos a feladat!</v>
      </c>
      <c r="AU744" s="201" t="s">
        <v>135</v>
      </c>
      <c r="AV744" s="201" t="s">
        <v>135</v>
      </c>
      <c r="AW744" s="202">
        <f>COUNTA($G$3:G744)</f>
        <v>742</v>
      </c>
      <c r="AY744" s="8">
        <f>VLOOKUP($G744,Összesítő!$B:$F,3,FALSE)</f>
        <v>3185</v>
      </c>
      <c r="AZ744" s="8">
        <f t="shared" si="2307"/>
        <v>0</v>
      </c>
      <c r="BA744" s="5">
        <f t="shared" si="2308"/>
        <v>1</v>
      </c>
      <c r="BB744" s="5" t="str">
        <f t="shared" si="2309"/>
        <v>H</v>
      </c>
      <c r="BC744" s="5">
        <f t="shared" si="2310"/>
        <v>0</v>
      </c>
      <c r="BD744" s="5">
        <f t="shared" si="2311"/>
        <v>0</v>
      </c>
      <c r="BE744" s="5">
        <f t="shared" si="2312"/>
        <v>0</v>
      </c>
      <c r="BF744" s="8" t="str">
        <f t="shared" si="2313"/>
        <v>Nem rövidtávú a feladat.</v>
      </c>
      <c r="BG744" s="5">
        <f t="shared" si="2314"/>
        <v>1</v>
      </c>
      <c r="BH744" s="5">
        <f t="shared" si="2315"/>
        <v>1</v>
      </c>
      <c r="BI744" s="5">
        <f t="shared" si="2316"/>
        <v>1</v>
      </c>
      <c r="BJ744" s="5">
        <f t="shared" si="2317"/>
        <v>1</v>
      </c>
      <c r="BK744" s="5">
        <f t="shared" si="2318"/>
        <v>1</v>
      </c>
      <c r="BL744" s="4" t="str">
        <f t="shared" si="2319"/>
        <v>Forráshiányos a feladat!</v>
      </c>
      <c r="BM744" s="5">
        <f t="shared" si="2320"/>
        <v>0</v>
      </c>
      <c r="BN744" s="5">
        <f t="shared" si="2321"/>
        <v>1</v>
      </c>
      <c r="BO744" s="5">
        <f t="shared" si="2322"/>
        <v>0</v>
      </c>
      <c r="BP744" s="5">
        <f t="shared" si="2323"/>
        <v>0</v>
      </c>
      <c r="BQ744" s="5">
        <f t="shared" si="2324"/>
        <v>0</v>
      </c>
      <c r="BR744" s="8">
        <f t="shared" si="2325"/>
        <v>0</v>
      </c>
      <c r="BS744" s="5">
        <f t="shared" si="2326"/>
        <v>0</v>
      </c>
      <c r="BT744" s="5">
        <f t="shared" si="2327"/>
        <v>0</v>
      </c>
      <c r="BU744" s="5">
        <f t="shared" si="2328"/>
        <v>1</v>
      </c>
      <c r="BV744" s="5">
        <f t="shared" si="2329"/>
        <v>1</v>
      </c>
      <c r="BW744" s="5">
        <f t="shared" si="2330"/>
        <v>1</v>
      </c>
      <c r="BX744" s="5">
        <f t="shared" si="2331"/>
        <v>1</v>
      </c>
      <c r="BY744" s="5">
        <f t="shared" si="2332"/>
        <v>1</v>
      </c>
      <c r="BZ744" s="5">
        <f t="shared" si="2333"/>
        <v>1</v>
      </c>
      <c r="CA744" s="5">
        <f t="shared" si="2334"/>
        <v>1</v>
      </c>
      <c r="CB744" s="5">
        <f t="shared" si="2335"/>
        <v>1</v>
      </c>
      <c r="CC744" s="5">
        <f t="shared" si="2336"/>
        <v>1</v>
      </c>
      <c r="CD744" s="5" t="str">
        <f t="shared" si="2337"/>
        <v>?</v>
      </c>
      <c r="CE744" s="4" t="str">
        <f t="shared" si="2338"/>
        <v>Kitöltés rendben!</v>
      </c>
      <c r="CF744" s="5">
        <f t="shared" si="2339"/>
        <v>1</v>
      </c>
      <c r="CG744" s="5">
        <f t="shared" si="2340"/>
        <v>0</v>
      </c>
      <c r="CH744" s="5">
        <f t="shared" si="2341"/>
        <v>1</v>
      </c>
    </row>
    <row r="745" spans="1:86" s="2" customFormat="1" ht="30.2" customHeight="1" x14ac:dyDescent="0.25">
      <c r="A745" s="1" t="str">
        <f t="shared" si="2302"/>
        <v>Kitöltés rendben!</v>
      </c>
      <c r="B745" s="200">
        <v>2</v>
      </c>
      <c r="C745" s="199" t="s">
        <v>204</v>
      </c>
      <c r="D745" s="201" t="s">
        <v>947</v>
      </c>
      <c r="E745" s="201" t="s">
        <v>201</v>
      </c>
      <c r="F745" s="202" t="str">
        <f>VLOOKUP($G745,Összesítő!$B:$F,2,FALSE)</f>
        <v>21-32054-1-048-01-10</v>
      </c>
      <c r="G745" s="199" t="s">
        <v>280</v>
      </c>
      <c r="H745" s="202" t="str">
        <f>AY745&amp;"_"&amp;AW745&amp;"_FIV_"&amp;LEFT(Előlap!$B$6,4)</f>
        <v>3185_743_FIV_2026</v>
      </c>
      <c r="I745" s="202" t="str">
        <f>VLOOKUP($G745,Összesítő!$B:$F,5,FALSE)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5" s="202" t="str">
        <f>VLOOKUP($G745,Összesítő!$B:$F,4,FALSE)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5" s="6">
        <f t="shared" si="2261"/>
        <v>600000</v>
      </c>
      <c r="L745" s="200">
        <v>2032</v>
      </c>
      <c r="M745" s="200">
        <v>2032</v>
      </c>
      <c r="N745" s="12">
        <v>0</v>
      </c>
      <c r="O745" s="7">
        <v>600000</v>
      </c>
      <c r="P745" s="7">
        <v>0</v>
      </c>
      <c r="R745" s="7">
        <v>0</v>
      </c>
      <c r="S745" s="7">
        <v>0</v>
      </c>
      <c r="T745" s="7">
        <v>0</v>
      </c>
      <c r="U745" s="7">
        <v>0</v>
      </c>
      <c r="V745" s="7">
        <v>0</v>
      </c>
      <c r="W745" s="7">
        <v>0</v>
      </c>
      <c r="X745" s="7">
        <v>0</v>
      </c>
      <c r="Y745" s="7">
        <v>0</v>
      </c>
      <c r="Z745" s="7">
        <v>0</v>
      </c>
      <c r="AA745" s="7">
        <v>0</v>
      </c>
      <c r="AB745" s="7">
        <v>0</v>
      </c>
      <c r="AC745" s="6">
        <f t="shared" si="2303"/>
        <v>0</v>
      </c>
      <c r="AD745" s="3" t="str">
        <f t="shared" si="2304"/>
        <v>Nem rövidtávú a feladat.</v>
      </c>
      <c r="AF745" s="7">
        <v>0</v>
      </c>
      <c r="AG745" s="7">
        <v>0</v>
      </c>
      <c r="AH745" s="7">
        <v>0</v>
      </c>
      <c r="AI745" s="7">
        <v>0</v>
      </c>
      <c r="AJ745" s="7">
        <v>0</v>
      </c>
      <c r="AK745" s="7">
        <v>0</v>
      </c>
      <c r="AL745" s="7">
        <v>0</v>
      </c>
      <c r="AM745" s="7">
        <v>0</v>
      </c>
      <c r="AN745" s="7">
        <v>0</v>
      </c>
      <c r="AO745" s="7">
        <v>0</v>
      </c>
      <c r="AP745" s="7">
        <v>0</v>
      </c>
      <c r="AQ745" s="6">
        <f t="shared" si="2305"/>
        <v>0</v>
      </c>
      <c r="AR745" s="199" t="s">
        <v>205</v>
      </c>
      <c r="AS745" s="3" t="str">
        <f t="shared" si="2306"/>
        <v>Forráshiányos a feladat!</v>
      </c>
      <c r="AU745" s="201" t="s">
        <v>135</v>
      </c>
      <c r="AV745" s="201" t="s">
        <v>135</v>
      </c>
      <c r="AW745" s="202">
        <f>COUNTA($G$3:G745)</f>
        <v>743</v>
      </c>
      <c r="AY745" s="8">
        <f>VLOOKUP($G745,Összesítő!$B:$F,3,FALSE)</f>
        <v>3185</v>
      </c>
      <c r="AZ745" s="8">
        <f t="shared" si="2307"/>
        <v>0</v>
      </c>
      <c r="BA745" s="5">
        <f t="shared" si="2308"/>
        <v>1</v>
      </c>
      <c r="BB745" s="5" t="str">
        <f t="shared" si="2309"/>
        <v>H</v>
      </c>
      <c r="BC745" s="5">
        <f t="shared" si="2310"/>
        <v>0</v>
      </c>
      <c r="BD745" s="5">
        <f t="shared" si="2311"/>
        <v>0</v>
      </c>
      <c r="BE745" s="5">
        <f t="shared" si="2312"/>
        <v>0</v>
      </c>
      <c r="BF745" s="8" t="str">
        <f t="shared" si="2313"/>
        <v>Nem rövidtávú a feladat.</v>
      </c>
      <c r="BG745" s="5">
        <f t="shared" si="2314"/>
        <v>1</v>
      </c>
      <c r="BH745" s="5">
        <f t="shared" si="2315"/>
        <v>1</v>
      </c>
      <c r="BI745" s="5">
        <f t="shared" si="2316"/>
        <v>1</v>
      </c>
      <c r="BJ745" s="5">
        <f t="shared" si="2317"/>
        <v>1</v>
      </c>
      <c r="BK745" s="5">
        <f t="shared" si="2318"/>
        <v>1</v>
      </c>
      <c r="BL745" s="4" t="str">
        <f t="shared" si="2319"/>
        <v>Forráshiányos a feladat!</v>
      </c>
      <c r="BM745" s="5">
        <f t="shared" si="2320"/>
        <v>0</v>
      </c>
      <c r="BN745" s="5">
        <f t="shared" si="2321"/>
        <v>1</v>
      </c>
      <c r="BO745" s="5">
        <f t="shared" si="2322"/>
        <v>0</v>
      </c>
      <c r="BP745" s="5">
        <f t="shared" si="2323"/>
        <v>0</v>
      </c>
      <c r="BQ745" s="5">
        <f t="shared" si="2324"/>
        <v>0</v>
      </c>
      <c r="BR745" s="8">
        <f t="shared" si="2325"/>
        <v>0</v>
      </c>
      <c r="BS745" s="5">
        <f t="shared" si="2326"/>
        <v>0</v>
      </c>
      <c r="BT745" s="5">
        <f t="shared" si="2327"/>
        <v>0</v>
      </c>
      <c r="BU745" s="5">
        <f t="shared" si="2328"/>
        <v>1</v>
      </c>
      <c r="BV745" s="5">
        <f t="shared" si="2329"/>
        <v>1</v>
      </c>
      <c r="BW745" s="5">
        <f t="shared" si="2330"/>
        <v>1</v>
      </c>
      <c r="BX745" s="5">
        <f t="shared" si="2331"/>
        <v>1</v>
      </c>
      <c r="BY745" s="5">
        <f t="shared" si="2332"/>
        <v>1</v>
      </c>
      <c r="BZ745" s="5">
        <f t="shared" si="2333"/>
        <v>1</v>
      </c>
      <c r="CA745" s="5">
        <f t="shared" si="2334"/>
        <v>1</v>
      </c>
      <c r="CB745" s="5">
        <f t="shared" si="2335"/>
        <v>1</v>
      </c>
      <c r="CC745" s="5">
        <f t="shared" si="2336"/>
        <v>1</v>
      </c>
      <c r="CD745" s="5" t="str">
        <f t="shared" si="2337"/>
        <v>?</v>
      </c>
      <c r="CE745" s="4" t="str">
        <f t="shared" si="2338"/>
        <v>Kitöltés rendben!</v>
      </c>
      <c r="CF745" s="5">
        <f t="shared" si="2339"/>
        <v>1</v>
      </c>
      <c r="CG745" s="5">
        <f t="shared" si="2340"/>
        <v>0</v>
      </c>
      <c r="CH745" s="5">
        <f t="shared" si="2341"/>
        <v>1</v>
      </c>
    </row>
    <row r="746" spans="1:86" s="2" customFormat="1" ht="30.2" customHeight="1" x14ac:dyDescent="0.25">
      <c r="A746" s="1" t="str">
        <f t="shared" si="2302"/>
        <v>Kitöltés rendben!</v>
      </c>
      <c r="B746" s="200">
        <v>2</v>
      </c>
      <c r="C746" s="199" t="s">
        <v>204</v>
      </c>
      <c r="D746" s="201" t="s">
        <v>948</v>
      </c>
      <c r="E746" s="201" t="s">
        <v>201</v>
      </c>
      <c r="F746" s="202" t="str">
        <f>VLOOKUP($G746,Összesítő!$B:$F,2,FALSE)</f>
        <v>21-32054-1-048-01-10</v>
      </c>
      <c r="G746" s="199" t="s">
        <v>280</v>
      </c>
      <c r="H746" s="202" t="str">
        <f>AY746&amp;"_"&amp;AW746&amp;"_FIV_"&amp;LEFT(Előlap!$B$6,4)</f>
        <v>3185_744_FIV_2026</v>
      </c>
      <c r="I746" s="202" t="str">
        <f>VLOOKUP($G746,Összesítő!$B:$F,5,FALSE)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6" s="202" t="str">
        <f>VLOOKUP($G746,Összesítő!$B:$F,4,FALSE)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6" s="6">
        <f t="shared" si="2261"/>
        <v>25000</v>
      </c>
      <c r="L746" s="200">
        <v>2032</v>
      </c>
      <c r="M746" s="200">
        <v>2032</v>
      </c>
      <c r="N746" s="12">
        <v>0</v>
      </c>
      <c r="O746" s="7">
        <v>25000</v>
      </c>
      <c r="P746" s="7">
        <v>0</v>
      </c>
      <c r="R746" s="7">
        <v>0</v>
      </c>
      <c r="S746" s="7">
        <v>0</v>
      </c>
      <c r="T746" s="7">
        <v>0</v>
      </c>
      <c r="U746" s="7">
        <v>0</v>
      </c>
      <c r="V746" s="7">
        <v>0</v>
      </c>
      <c r="W746" s="7">
        <v>0</v>
      </c>
      <c r="X746" s="7">
        <v>0</v>
      </c>
      <c r="Y746" s="7">
        <v>0</v>
      </c>
      <c r="Z746" s="7">
        <v>0</v>
      </c>
      <c r="AA746" s="7">
        <v>0</v>
      </c>
      <c r="AB746" s="7">
        <v>0</v>
      </c>
      <c r="AC746" s="6">
        <f t="shared" si="2303"/>
        <v>0</v>
      </c>
      <c r="AD746" s="3" t="str">
        <f t="shared" si="2304"/>
        <v>Nem rövidtávú a feladat.</v>
      </c>
      <c r="AF746" s="7">
        <v>0</v>
      </c>
      <c r="AG746" s="7">
        <v>0</v>
      </c>
      <c r="AH746" s="7">
        <v>0</v>
      </c>
      <c r="AI746" s="7">
        <v>0</v>
      </c>
      <c r="AJ746" s="7">
        <v>0</v>
      </c>
      <c r="AK746" s="7">
        <v>0</v>
      </c>
      <c r="AL746" s="7">
        <v>0</v>
      </c>
      <c r="AM746" s="7">
        <v>0</v>
      </c>
      <c r="AN746" s="7">
        <v>0</v>
      </c>
      <c r="AO746" s="7">
        <v>0</v>
      </c>
      <c r="AP746" s="7">
        <v>0</v>
      </c>
      <c r="AQ746" s="6">
        <f t="shared" si="2305"/>
        <v>0</v>
      </c>
      <c r="AR746" s="199" t="s">
        <v>205</v>
      </c>
      <c r="AS746" s="3" t="str">
        <f t="shared" si="2306"/>
        <v>Forráshiányos a feladat!</v>
      </c>
      <c r="AU746" s="201" t="s">
        <v>135</v>
      </c>
      <c r="AV746" s="201" t="s">
        <v>135</v>
      </c>
      <c r="AW746" s="202">
        <f>COUNTA($G$3:G746)</f>
        <v>744</v>
      </c>
      <c r="AY746" s="8">
        <f>VLOOKUP($G746,Összesítő!$B:$F,3,FALSE)</f>
        <v>3185</v>
      </c>
      <c r="AZ746" s="8">
        <f t="shared" si="2307"/>
        <v>0</v>
      </c>
      <c r="BA746" s="5">
        <f t="shared" si="2308"/>
        <v>1</v>
      </c>
      <c r="BB746" s="5" t="str">
        <f t="shared" si="2309"/>
        <v>H</v>
      </c>
      <c r="BC746" s="5">
        <f t="shared" si="2310"/>
        <v>0</v>
      </c>
      <c r="BD746" s="5">
        <f t="shared" si="2311"/>
        <v>0</v>
      </c>
      <c r="BE746" s="5">
        <f t="shared" si="2312"/>
        <v>0</v>
      </c>
      <c r="BF746" s="8" t="str">
        <f t="shared" si="2313"/>
        <v>Nem rövidtávú a feladat.</v>
      </c>
      <c r="BG746" s="5">
        <f t="shared" si="2314"/>
        <v>1</v>
      </c>
      <c r="BH746" s="5">
        <f t="shared" si="2315"/>
        <v>1</v>
      </c>
      <c r="BI746" s="5">
        <f t="shared" si="2316"/>
        <v>1</v>
      </c>
      <c r="BJ746" s="5">
        <f t="shared" si="2317"/>
        <v>1</v>
      </c>
      <c r="BK746" s="5">
        <f t="shared" si="2318"/>
        <v>1</v>
      </c>
      <c r="BL746" s="4" t="str">
        <f t="shared" si="2319"/>
        <v>Forráshiányos a feladat!</v>
      </c>
      <c r="BM746" s="5">
        <f t="shared" si="2320"/>
        <v>0</v>
      </c>
      <c r="BN746" s="5">
        <f t="shared" si="2321"/>
        <v>1</v>
      </c>
      <c r="BO746" s="5">
        <f t="shared" si="2322"/>
        <v>0</v>
      </c>
      <c r="BP746" s="5">
        <f t="shared" si="2323"/>
        <v>0</v>
      </c>
      <c r="BQ746" s="5">
        <f t="shared" si="2324"/>
        <v>0</v>
      </c>
      <c r="BR746" s="8">
        <f t="shared" si="2325"/>
        <v>0</v>
      </c>
      <c r="BS746" s="5">
        <f t="shared" si="2326"/>
        <v>0</v>
      </c>
      <c r="BT746" s="5">
        <f t="shared" si="2327"/>
        <v>0</v>
      </c>
      <c r="BU746" s="5">
        <f t="shared" si="2328"/>
        <v>1</v>
      </c>
      <c r="BV746" s="5">
        <f t="shared" si="2329"/>
        <v>1</v>
      </c>
      <c r="BW746" s="5">
        <f t="shared" si="2330"/>
        <v>1</v>
      </c>
      <c r="BX746" s="5">
        <f t="shared" si="2331"/>
        <v>1</v>
      </c>
      <c r="BY746" s="5">
        <f t="shared" si="2332"/>
        <v>1</v>
      </c>
      <c r="BZ746" s="5">
        <f t="shared" si="2333"/>
        <v>1</v>
      </c>
      <c r="CA746" s="5">
        <f t="shared" si="2334"/>
        <v>1</v>
      </c>
      <c r="CB746" s="5">
        <f t="shared" si="2335"/>
        <v>1</v>
      </c>
      <c r="CC746" s="5">
        <f t="shared" si="2336"/>
        <v>1</v>
      </c>
      <c r="CD746" s="5" t="str">
        <f t="shared" si="2337"/>
        <v>?</v>
      </c>
      <c r="CE746" s="4" t="str">
        <f t="shared" si="2338"/>
        <v>Kitöltés rendben!</v>
      </c>
      <c r="CF746" s="5">
        <f t="shared" si="2339"/>
        <v>1</v>
      </c>
      <c r="CG746" s="5">
        <f t="shared" si="2340"/>
        <v>0</v>
      </c>
      <c r="CH746" s="5">
        <f t="shared" si="2341"/>
        <v>1</v>
      </c>
    </row>
    <row r="747" spans="1:86" s="2" customFormat="1" ht="30.2" customHeight="1" x14ac:dyDescent="0.25">
      <c r="A747" s="1" t="str">
        <f t="shared" ref="A747:A759" si="2342">IF($G747="","Nincs VKR kiválasztva!",CE747)</f>
        <v>Kitöltés rendben!</v>
      </c>
      <c r="B747" s="200">
        <v>2</v>
      </c>
      <c r="C747" s="199" t="s">
        <v>204</v>
      </c>
      <c r="D747" s="201" t="s">
        <v>949</v>
      </c>
      <c r="E747" s="201" t="s">
        <v>201</v>
      </c>
      <c r="F747" s="202" t="str">
        <f>VLOOKUP($G747,Összesítő!$B:$F,2,FALSE)</f>
        <v>21-32054-1-048-01-10</v>
      </c>
      <c r="G747" s="199" t="s">
        <v>280</v>
      </c>
      <c r="H747" s="202" t="str">
        <f>AY747&amp;"_"&amp;AW747&amp;"_FIV_"&amp;LEFT(Előlap!$B$6,4)</f>
        <v>3185_745_FIV_2026</v>
      </c>
      <c r="I747" s="202" t="str">
        <f>VLOOKUP($G747,Összesítő!$B:$F,5,FALSE)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7" s="202" t="str">
        <f>VLOOKUP($G747,Összesítő!$B:$F,4,FALSE)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7" s="6">
        <f t="shared" si="2261"/>
        <v>17000</v>
      </c>
      <c r="L747" s="200">
        <v>2032</v>
      </c>
      <c r="M747" s="200">
        <v>2032</v>
      </c>
      <c r="N747" s="12">
        <v>0</v>
      </c>
      <c r="O747" s="7">
        <v>17000</v>
      </c>
      <c r="P747" s="7">
        <v>0</v>
      </c>
      <c r="R747" s="7">
        <v>0</v>
      </c>
      <c r="S747" s="7">
        <v>0</v>
      </c>
      <c r="T747" s="7">
        <v>0</v>
      </c>
      <c r="U747" s="7">
        <v>0</v>
      </c>
      <c r="V747" s="7">
        <v>0</v>
      </c>
      <c r="W747" s="7">
        <v>0</v>
      </c>
      <c r="X747" s="7">
        <v>0</v>
      </c>
      <c r="Y747" s="7">
        <v>0</v>
      </c>
      <c r="Z747" s="7">
        <v>0</v>
      </c>
      <c r="AA747" s="7">
        <v>0</v>
      </c>
      <c r="AB747" s="7">
        <v>0</v>
      </c>
      <c r="AC747" s="6">
        <f t="shared" ref="AC747:AC759" si="2343">SUM(R747:AB747)</f>
        <v>0</v>
      </c>
      <c r="AD747" s="3" t="str">
        <f t="shared" ref="AD747:AD759" si="2344">IF($G747="","Nincs VKR kiválasztva!",IF(BA747=0,"Hiányos kitöltés!",BF747))</f>
        <v>Nem rövidtávú a feladat.</v>
      </c>
      <c r="AF747" s="7">
        <v>0</v>
      </c>
      <c r="AG747" s="7">
        <v>0</v>
      </c>
      <c r="AH747" s="7">
        <v>0</v>
      </c>
      <c r="AI747" s="7">
        <v>0</v>
      </c>
      <c r="AJ747" s="7">
        <v>0</v>
      </c>
      <c r="AK747" s="7">
        <v>0</v>
      </c>
      <c r="AL747" s="7">
        <v>0</v>
      </c>
      <c r="AM747" s="7">
        <v>0</v>
      </c>
      <c r="AN747" s="7">
        <v>0</v>
      </c>
      <c r="AO747" s="7">
        <v>0</v>
      </c>
      <c r="AP747" s="7">
        <v>0</v>
      </c>
      <c r="AQ747" s="6">
        <f t="shared" ref="AQ747:AQ759" si="2345">SUM(AF747:AP747)</f>
        <v>0</v>
      </c>
      <c r="AR747" s="199" t="s">
        <v>205</v>
      </c>
      <c r="AS747" s="3" t="str">
        <f t="shared" ref="AS747:AS759" si="2346">IF($G747="","Nincs VKR kiválasztva!",IF($BA747=0,"Hiányos kitöltés!",IF($BN747=0,"Nem hosszútávú a feladat.",$BL747)))</f>
        <v>Forráshiányos a feladat!</v>
      </c>
      <c r="AU747" s="201" t="s">
        <v>135</v>
      </c>
      <c r="AV747" s="201" t="s">
        <v>135</v>
      </c>
      <c r="AW747" s="202">
        <f>COUNTA($G$3:G747)</f>
        <v>745</v>
      </c>
      <c r="AY747" s="8">
        <f>VLOOKUP($G747,Összesítő!$B:$F,3,FALSE)</f>
        <v>3185</v>
      </c>
      <c r="AZ747" s="8">
        <f t="shared" ref="AZ747:AZ759" si="2347">LEN($AU747)</f>
        <v>0</v>
      </c>
      <c r="BA747" s="5">
        <f t="shared" ref="BA747:BA759" si="2348">IF(OR($B747="",$C747="",$D747="",$E747="",$F747="",$L747="",$M747="",$N747="",$O747="",$P747=""),0,1)</f>
        <v>1</v>
      </c>
      <c r="BB747" s="5" t="str">
        <f t="shared" ref="BB747:BB759" si="2349">IF($F747="",0,IF(AND($L747=2027,$M747=2027),"R",IF(AND($L747=2027,$M747&gt;2027),"RH",IF(AND($L747&gt;2027,$M747&gt;2027),"H","x"))))</f>
        <v>H</v>
      </c>
      <c r="BC747" s="5">
        <f t="shared" ref="BC747:BC759" si="2350">IF(OR(BB747="R",BB747="RH"),1,0)</f>
        <v>0</v>
      </c>
      <c r="BD747" s="5">
        <f t="shared" ref="BD747:BD759" si="2351">IF(AND($BB747="R",$O747&gt;0),1,IF(AND($BB747="H",$N747&gt;0),1,0))</f>
        <v>0</v>
      </c>
      <c r="BE747" s="5">
        <f t="shared" ref="BE747:BE759" si="2352">IF($AC747&lt;$N747,1,IF($AC747=$N747,0))</f>
        <v>0</v>
      </c>
      <c r="BF747" s="8" t="str">
        <f t="shared" ref="BF747:BF759" si="2353">IF($L747&gt;2027,"Nem rövidtávú a feladat.",IF($BE747=1,"Az I. ütem nem lehet forráshiányos!",IF($AC747&gt;$N747,"Többlet forrást jelölt meg az I. ütemnél! A forrás ne legyen több a költségnél.",IF($AC747=$N747,"A forrás egyenlő a költséggel (I.ütem).",0))))</f>
        <v>Nem rövidtávú a feladat.</v>
      </c>
      <c r="BG747" s="5">
        <f t="shared" ref="BG747:BG759" si="2354">IF(AND($R747&lt;&gt;"",$S747&lt;&gt;"",$T747&lt;&gt;"",$U747&lt;&gt;"",$V747&lt;&gt;"",$W747&lt;&gt;"",$X747&lt;&gt;"",$Y747&lt;&gt;"",$Z747&lt;&gt;"",$AA747&lt;&gt;"",$AB747&lt;&gt;""),1,0)</f>
        <v>1</v>
      </c>
      <c r="BH747" s="5">
        <f t="shared" ref="BH747:BH759" si="2355">IF(AND($BG747=1,$N747=$AC747),1,0)</f>
        <v>1</v>
      </c>
      <c r="BI747" s="5">
        <f t="shared" ref="BI747:BI759" si="2356">IF($AQ747&lt;$O747,1,0)</f>
        <v>1</v>
      </c>
      <c r="BJ747" s="5">
        <f t="shared" ref="BJ747:BJ759" si="2357">IF(AND($AF747&lt;&gt;"",$AG747&lt;&gt;"",$AH747&lt;&gt;"",$AI747&lt;&gt;"",$AJ747&lt;&gt;"",$AK747&lt;&gt;"",$AL747&lt;&gt;"",$AM747&lt;&gt;"",$AN747&lt;&gt;"",$AO747&lt;&gt;"",$AP747&lt;&gt;""),1,0)</f>
        <v>1</v>
      </c>
      <c r="BK747" s="5">
        <f t="shared" ref="BK747:BK759" si="2358">IF(AND($BJ747=1,$O747=$AQ747),1,IF(AND($BJ747=1,$O747&gt;$AQ747,AR747="igen"),1,0))</f>
        <v>1</v>
      </c>
      <c r="BL747" s="4" t="str">
        <f t="shared" ref="BL747:BL759" si="2359">IF($M747&lt;2028,"Nem hosszútávú a feladat.",IF(AND($BI747=1,$AR747="nem"),"Forráshiányos a feladat? Jelölje az AR-oszlopban!",IF(AND($BI747=0,$AR747="igen"),"Forráshiányosnak jelölte a feladat az AR-oszlopban, de a forrás költség adatok alapnján nem az!",IF(AND($BI747=1,$AR747="igen"),"Forráshiányos a feladat!",IF($AQ747&gt;$O747,"Többlet forrást jelölt meg a II. ütemnél! A forrás ne legyen több a költségnél.",IF($AQ747=$O747,"A forrás egyenlő a költséggel (II.ütem).",0))))))</f>
        <v>Forráshiányos a feladat!</v>
      </c>
      <c r="BM747" s="5">
        <f t="shared" ref="BM747:BM759" si="2360">IF($M747&lt;2028,1,0)</f>
        <v>0</v>
      </c>
      <c r="BN747" s="5">
        <f t="shared" ref="BN747:BN759" si="2361">IF($M747&gt;2027,1,0)</f>
        <v>1</v>
      </c>
      <c r="BO747" s="5">
        <f t="shared" ref="BO747:BO759" si="2362">IF(AND($BM747=1,$N747=0),1,0)</f>
        <v>0</v>
      </c>
      <c r="BP747" s="5">
        <f t="shared" ref="BP747:BP759" si="2363">IF(AND($BN747=1,$O747=0),1,0)</f>
        <v>0</v>
      </c>
      <c r="BQ747" s="5">
        <f t="shared" ref="BQ747:BQ759" si="2364">IF(AND($BB747="R",$N747=0,$AZ747&gt;29),1,IF(AND($BB747="RH",$N747=0,$AZ747&gt;29),1,0))</f>
        <v>0</v>
      </c>
      <c r="BR747" s="8">
        <f t="shared" ref="BR747:BR759" si="2365">IF($BN747=0,"Nincs hosszútávú terv!",IF(AND($BB747="H",$O747=0,$AZ747=0),"Nullás a hosszútávú feladat és nincs hozzá indoklás!",IF(AND($BB747="RH",$O747=0,$AZ747=0),"Nullás a hosszútávú feladat és nincs hozzá indoklás!",IF(AND($BB747="R",$O747=0,$AZ747&lt;300),"Nullás a hosszútávú feladat és rövid hozzá az indoklás!",IF(AND($BB747="RH",$O747=0,$AZ747&lt;300),"Nullás a hosszútávú feladat és rövid hozzá az indoklás!",0)))))</f>
        <v>0</v>
      </c>
      <c r="BS747" s="5">
        <f t="shared" ref="BS747:BS759" si="2366">IF(AND($BB747="R",$N747=0,$AZ747&gt;29),1,IF(AND($BB747="RH",$N747=0,$AZ747&gt;29),1,0))</f>
        <v>0</v>
      </c>
      <c r="BT747" s="5">
        <f t="shared" ref="BT747:BT759" si="2367">IF(AND($BB747="H",$O747=0,$AZ747&gt;29),1,IF(AND($BB747="RH",$O747=0,$AZ747&gt;29),1,0))</f>
        <v>0</v>
      </c>
      <c r="BU747" s="5">
        <f t="shared" ref="BU747:BU759" si="2368">IF($B747="",0,1)</f>
        <v>1</v>
      </c>
      <c r="BV747" s="5">
        <f t="shared" ref="BV747:BV759" si="2369">IF($C747="",0,1)</f>
        <v>1</v>
      </c>
      <c r="BW747" s="5">
        <f t="shared" ref="BW747:BW759" si="2370">IF($D747="",0,1)</f>
        <v>1</v>
      </c>
      <c r="BX747" s="5">
        <f t="shared" ref="BX747:BX759" si="2371">IF($E747="",0,1)</f>
        <v>1</v>
      </c>
      <c r="BY747" s="5">
        <f t="shared" ref="BY747:BY759" si="2372">IF($L747="",0,1)</f>
        <v>1</v>
      </c>
      <c r="BZ747" s="5">
        <f t="shared" ref="BZ747:BZ759" si="2373">IF($M747="",0,1)</f>
        <v>1</v>
      </c>
      <c r="CA747" s="5">
        <f t="shared" ref="CA747:CA759" si="2374">IF($N747="",0,1)</f>
        <v>1</v>
      </c>
      <c r="CB747" s="5">
        <f t="shared" ref="CB747:CB759" si="2375">IF($O747="",0,1)</f>
        <v>1</v>
      </c>
      <c r="CC747" s="5">
        <f t="shared" ref="CC747:CC759" si="2376">IF($P747="",0,1)</f>
        <v>1</v>
      </c>
      <c r="CD747" s="5" t="str">
        <f t="shared" ref="CD747:CD759" si="2377">IF(AND($BA747=0,$BU747=0),"Hiányos kitöltés! (B-oszlop üres)",IF(AND($BA747=0,$BV747=0),"Hiányos kitöltés! (C-oszlop üres)",IF(AND($BA747=0,$BW747=0),"Hiányos kitöltés! (D-oszlop üres)",IF(AND($BA747=0,$BX747=0),"Hiányos kitöltés! (E-oszlop üres)",IF(AND($BA747=0,$BY747=0),"Hiányos kitöltés! (L-oszlop üres)",IF(AND($BA747=0,$BZ747=0),"Hiányos kitöltés! (M-oszlop üres)",IF(AND($BA747=0,$CA747=0),"Hiányos kitöltés! (N-oszlop üres)",IF(AND($BA747=0,$CB747=0),"Hiányos kitöltés! (O-oszlop üres)",IF(AND($BA747=0,$CC747=0),"Hiányos kitöltés! (P-oszlop üres)",IF(AND($BA747=0,$BG747=0),"Hiányos kitöltés! (I.ütem forrása hiányos!","?"))))))))))</f>
        <v>?</v>
      </c>
      <c r="CE747" s="4" t="str">
        <f t="shared" ref="CE747:CE759" si="2378">IF($BA747=0,$CD747,IF($BG747=0,"I. ütem forrása nincs kitöltve!",IF($BJ747=0,"II. ütem forrása nincs kitöltve!",IF($BD747=1,"Költségek üteme nem megfelelő (az időtartam és a költség üteme eltér)!",IF(AND(BH747=0,$BA747=1,$BJ747=1,$BD747=1),"Kötelező cellák kitöltve, de az I. ütem forrása hibás!",IF(AND(BJ747=0,$BA747=1,$BJ747=1,$BD747=1),"Kötelező cellák kitöltve, de a II. ütem forrása hibás!",IF(AND($BO747=1,$AZ747&lt;30),"Nullás a rövidtávú feladat és rövid (hiányzik) a hozzá tartozó indoklás!",IF(AND($BP747=1,$AZ747&lt;30),"Nullás a hosszútávú feladat és rövid (hiányzik) a hozzá tartozó indoklás!",IF(AND(BN747=1,C747="2011_RENDKÍVÜLI"),"II. ütemre nem tervezhet Rendkívüli feladatot!",IF(BH747=0,AD747,IF(BK747=0,AS747,IF(AND(BC747=1,$P747&gt;$N747),"EM rendelet 2. melléklet terhére elszámolt költség nem lehet nagyobb az I. ütemre tervezett tényleges költségnél!",IF($AC747&gt;$N747,"Többlet forrást jelölt meg az I. ütemnél! A forrás ne legyen több a költségnél.",IF($AQ747&gt;$O747,"Többlet forrást jelölt meg a II. ütemnél! A forrás ne legyen több a költségnél.","Kitöltés rendben!"))))))))))))))</f>
        <v>Kitöltés rendben!</v>
      </c>
      <c r="CF747" s="5">
        <f t="shared" ref="CF747:CF759" si="2379">IF(A747="Kitöltés rendben!",1,0)</f>
        <v>1</v>
      </c>
      <c r="CG747" s="5">
        <f t="shared" ref="CG747:CG759" si="2380">IF(AND($BB747="R",$CF747=1),1,IF(AND($BB747="RH",$CF747=1),1,0))</f>
        <v>0</v>
      </c>
      <c r="CH747" s="5">
        <f t="shared" ref="CH747:CH759" si="2381">IF(AND($BB747="H",$CF747=1),1,IF(AND($BB747="RH",$CF747=1),1,0))</f>
        <v>1</v>
      </c>
    </row>
    <row r="748" spans="1:86" s="2" customFormat="1" ht="30.2" customHeight="1" x14ac:dyDescent="0.25">
      <c r="A748" s="1" t="str">
        <f t="shared" si="2342"/>
        <v>Kitöltés rendben!</v>
      </c>
      <c r="B748" s="200">
        <v>2</v>
      </c>
      <c r="C748" s="199" t="s">
        <v>204</v>
      </c>
      <c r="D748" s="201" t="s">
        <v>950</v>
      </c>
      <c r="E748" s="201" t="s">
        <v>201</v>
      </c>
      <c r="F748" s="202" t="str">
        <f>VLOOKUP($G748,Összesítő!$B:$F,2,FALSE)</f>
        <v>21-32054-1-048-01-10</v>
      </c>
      <c r="G748" s="199" t="s">
        <v>280</v>
      </c>
      <c r="H748" s="202" t="str">
        <f>AY748&amp;"_"&amp;AW748&amp;"_FIV_"&amp;LEFT(Előlap!$B$6,4)</f>
        <v>3185_746_FIV_2026</v>
      </c>
      <c r="I748" s="202" t="str">
        <f>VLOOKUP($G748,Összesítő!$B:$F,5,FALSE)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8" s="202" t="str">
        <f>VLOOKUP($G748,Összesítő!$B:$F,4,FALSE)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8" s="6">
        <f t="shared" si="2261"/>
        <v>15000</v>
      </c>
      <c r="L748" s="200">
        <v>2032</v>
      </c>
      <c r="M748" s="200">
        <v>2032</v>
      </c>
      <c r="N748" s="12">
        <v>0</v>
      </c>
      <c r="O748" s="7">
        <v>15000</v>
      </c>
      <c r="P748" s="7">
        <v>0</v>
      </c>
      <c r="R748" s="7">
        <v>0</v>
      </c>
      <c r="S748" s="7">
        <v>0</v>
      </c>
      <c r="T748" s="7">
        <v>0</v>
      </c>
      <c r="U748" s="7">
        <v>0</v>
      </c>
      <c r="V748" s="7">
        <v>0</v>
      </c>
      <c r="W748" s="7">
        <v>0</v>
      </c>
      <c r="X748" s="7">
        <v>0</v>
      </c>
      <c r="Y748" s="7">
        <v>0</v>
      </c>
      <c r="Z748" s="7">
        <v>0</v>
      </c>
      <c r="AA748" s="7">
        <v>0</v>
      </c>
      <c r="AB748" s="7">
        <v>0</v>
      </c>
      <c r="AC748" s="6">
        <f t="shared" si="2343"/>
        <v>0</v>
      </c>
      <c r="AD748" s="3" t="str">
        <f t="shared" si="2344"/>
        <v>Nem rövidtávú a feladat.</v>
      </c>
      <c r="AF748" s="7">
        <v>0</v>
      </c>
      <c r="AG748" s="7">
        <v>0</v>
      </c>
      <c r="AH748" s="7">
        <v>0</v>
      </c>
      <c r="AI748" s="7">
        <v>0</v>
      </c>
      <c r="AJ748" s="7">
        <v>0</v>
      </c>
      <c r="AK748" s="7">
        <v>0</v>
      </c>
      <c r="AL748" s="7">
        <v>0</v>
      </c>
      <c r="AM748" s="7">
        <v>0</v>
      </c>
      <c r="AN748" s="7">
        <v>0</v>
      </c>
      <c r="AO748" s="7">
        <v>0</v>
      </c>
      <c r="AP748" s="7">
        <v>0</v>
      </c>
      <c r="AQ748" s="6">
        <f t="shared" si="2345"/>
        <v>0</v>
      </c>
      <c r="AR748" s="199" t="s">
        <v>205</v>
      </c>
      <c r="AS748" s="3" t="str">
        <f t="shared" si="2346"/>
        <v>Forráshiányos a feladat!</v>
      </c>
      <c r="AU748" s="201" t="s">
        <v>135</v>
      </c>
      <c r="AV748" s="201" t="s">
        <v>135</v>
      </c>
      <c r="AW748" s="202">
        <f>COUNTA($G$3:G748)</f>
        <v>746</v>
      </c>
      <c r="AY748" s="8">
        <f>VLOOKUP($G748,Összesítő!$B:$F,3,FALSE)</f>
        <v>3185</v>
      </c>
      <c r="AZ748" s="8">
        <f t="shared" si="2347"/>
        <v>0</v>
      </c>
      <c r="BA748" s="5">
        <f t="shared" si="2348"/>
        <v>1</v>
      </c>
      <c r="BB748" s="5" t="str">
        <f t="shared" si="2349"/>
        <v>H</v>
      </c>
      <c r="BC748" s="5">
        <f t="shared" si="2350"/>
        <v>0</v>
      </c>
      <c r="BD748" s="5">
        <f t="shared" si="2351"/>
        <v>0</v>
      </c>
      <c r="BE748" s="5">
        <f t="shared" si="2352"/>
        <v>0</v>
      </c>
      <c r="BF748" s="8" t="str">
        <f t="shared" si="2353"/>
        <v>Nem rövidtávú a feladat.</v>
      </c>
      <c r="BG748" s="5">
        <f t="shared" si="2354"/>
        <v>1</v>
      </c>
      <c r="BH748" s="5">
        <f t="shared" si="2355"/>
        <v>1</v>
      </c>
      <c r="BI748" s="5">
        <f t="shared" si="2356"/>
        <v>1</v>
      </c>
      <c r="BJ748" s="5">
        <f t="shared" si="2357"/>
        <v>1</v>
      </c>
      <c r="BK748" s="5">
        <f t="shared" si="2358"/>
        <v>1</v>
      </c>
      <c r="BL748" s="4" t="str">
        <f t="shared" si="2359"/>
        <v>Forráshiányos a feladat!</v>
      </c>
      <c r="BM748" s="5">
        <f t="shared" si="2360"/>
        <v>0</v>
      </c>
      <c r="BN748" s="5">
        <f t="shared" si="2361"/>
        <v>1</v>
      </c>
      <c r="BO748" s="5">
        <f t="shared" si="2362"/>
        <v>0</v>
      </c>
      <c r="BP748" s="5">
        <f t="shared" si="2363"/>
        <v>0</v>
      </c>
      <c r="BQ748" s="5">
        <f t="shared" si="2364"/>
        <v>0</v>
      </c>
      <c r="BR748" s="8">
        <f t="shared" si="2365"/>
        <v>0</v>
      </c>
      <c r="BS748" s="5">
        <f t="shared" si="2366"/>
        <v>0</v>
      </c>
      <c r="BT748" s="5">
        <f t="shared" si="2367"/>
        <v>0</v>
      </c>
      <c r="BU748" s="5">
        <f t="shared" si="2368"/>
        <v>1</v>
      </c>
      <c r="BV748" s="5">
        <f t="shared" si="2369"/>
        <v>1</v>
      </c>
      <c r="BW748" s="5">
        <f t="shared" si="2370"/>
        <v>1</v>
      </c>
      <c r="BX748" s="5">
        <f t="shared" si="2371"/>
        <v>1</v>
      </c>
      <c r="BY748" s="5">
        <f t="shared" si="2372"/>
        <v>1</v>
      </c>
      <c r="BZ748" s="5">
        <f t="shared" si="2373"/>
        <v>1</v>
      </c>
      <c r="CA748" s="5">
        <f t="shared" si="2374"/>
        <v>1</v>
      </c>
      <c r="CB748" s="5">
        <f t="shared" si="2375"/>
        <v>1</v>
      </c>
      <c r="CC748" s="5">
        <f t="shared" si="2376"/>
        <v>1</v>
      </c>
      <c r="CD748" s="5" t="str">
        <f t="shared" si="2377"/>
        <v>?</v>
      </c>
      <c r="CE748" s="4" t="str">
        <f t="shared" si="2378"/>
        <v>Kitöltés rendben!</v>
      </c>
      <c r="CF748" s="5">
        <f t="shared" si="2379"/>
        <v>1</v>
      </c>
      <c r="CG748" s="5">
        <f t="shared" si="2380"/>
        <v>0</v>
      </c>
      <c r="CH748" s="5">
        <f t="shared" si="2381"/>
        <v>1</v>
      </c>
    </row>
    <row r="749" spans="1:86" s="2" customFormat="1" ht="30.2" customHeight="1" x14ac:dyDescent="0.25">
      <c r="A749" s="1" t="str">
        <f t="shared" si="2342"/>
        <v>Kitöltés rendben!</v>
      </c>
      <c r="B749" s="200">
        <v>2</v>
      </c>
      <c r="C749" s="199" t="s">
        <v>204</v>
      </c>
      <c r="D749" s="201" t="s">
        <v>951</v>
      </c>
      <c r="E749" s="201" t="s">
        <v>201</v>
      </c>
      <c r="F749" s="202" t="str">
        <f>VLOOKUP($G749,Összesítő!$B:$F,2,FALSE)</f>
        <v>21-32054-1-048-01-10</v>
      </c>
      <c r="G749" s="199" t="s">
        <v>280</v>
      </c>
      <c r="H749" s="202" t="str">
        <f>AY749&amp;"_"&amp;AW749&amp;"_FIV_"&amp;LEFT(Előlap!$B$6,4)</f>
        <v>3185_747_FIV_2026</v>
      </c>
      <c r="I749" s="202" t="str">
        <f>VLOOKUP($G749,Összesítő!$B:$F,5,FALSE)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49" s="202" t="str">
        <f>VLOOKUP($G749,Összesítő!$B:$F,4,FALSE)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49" s="6">
        <f t="shared" si="2261"/>
        <v>12000</v>
      </c>
      <c r="L749" s="200">
        <v>2032</v>
      </c>
      <c r="M749" s="200">
        <v>2032</v>
      </c>
      <c r="N749" s="12">
        <v>0</v>
      </c>
      <c r="O749" s="7">
        <v>12000</v>
      </c>
      <c r="P749" s="7">
        <v>0</v>
      </c>
      <c r="R749" s="7">
        <v>0</v>
      </c>
      <c r="S749" s="7">
        <v>0</v>
      </c>
      <c r="T749" s="7">
        <v>0</v>
      </c>
      <c r="U749" s="7">
        <v>0</v>
      </c>
      <c r="V749" s="7">
        <v>0</v>
      </c>
      <c r="W749" s="7">
        <v>0</v>
      </c>
      <c r="X749" s="7">
        <v>0</v>
      </c>
      <c r="Y749" s="7">
        <v>0</v>
      </c>
      <c r="Z749" s="7">
        <v>0</v>
      </c>
      <c r="AA749" s="7">
        <v>0</v>
      </c>
      <c r="AB749" s="7">
        <v>0</v>
      </c>
      <c r="AC749" s="6">
        <f t="shared" si="2343"/>
        <v>0</v>
      </c>
      <c r="AD749" s="3" t="str">
        <f t="shared" si="2344"/>
        <v>Nem rövidtávú a feladat.</v>
      </c>
      <c r="AF749" s="7">
        <v>0</v>
      </c>
      <c r="AG749" s="7">
        <v>0</v>
      </c>
      <c r="AH749" s="7">
        <v>0</v>
      </c>
      <c r="AI749" s="7">
        <v>0</v>
      </c>
      <c r="AJ749" s="7">
        <v>0</v>
      </c>
      <c r="AK749" s="7">
        <v>0</v>
      </c>
      <c r="AL749" s="7">
        <v>0</v>
      </c>
      <c r="AM749" s="7">
        <v>0</v>
      </c>
      <c r="AN749" s="7">
        <v>0</v>
      </c>
      <c r="AO749" s="7">
        <v>0</v>
      </c>
      <c r="AP749" s="7">
        <v>0</v>
      </c>
      <c r="AQ749" s="6">
        <f t="shared" si="2345"/>
        <v>0</v>
      </c>
      <c r="AR749" s="199" t="s">
        <v>205</v>
      </c>
      <c r="AS749" s="3" t="str">
        <f t="shared" si="2346"/>
        <v>Forráshiányos a feladat!</v>
      </c>
      <c r="AU749" s="201" t="s">
        <v>135</v>
      </c>
      <c r="AV749" s="201" t="s">
        <v>135</v>
      </c>
      <c r="AW749" s="202">
        <f>COUNTA($G$3:G749)</f>
        <v>747</v>
      </c>
      <c r="AY749" s="8">
        <f>VLOOKUP($G749,Összesítő!$B:$F,3,FALSE)</f>
        <v>3185</v>
      </c>
      <c r="AZ749" s="8">
        <f t="shared" si="2347"/>
        <v>0</v>
      </c>
      <c r="BA749" s="5">
        <f t="shared" si="2348"/>
        <v>1</v>
      </c>
      <c r="BB749" s="5" t="str">
        <f t="shared" si="2349"/>
        <v>H</v>
      </c>
      <c r="BC749" s="5">
        <f t="shared" si="2350"/>
        <v>0</v>
      </c>
      <c r="BD749" s="5">
        <f t="shared" si="2351"/>
        <v>0</v>
      </c>
      <c r="BE749" s="5">
        <f t="shared" si="2352"/>
        <v>0</v>
      </c>
      <c r="BF749" s="8" t="str">
        <f t="shared" si="2353"/>
        <v>Nem rövidtávú a feladat.</v>
      </c>
      <c r="BG749" s="5">
        <f t="shared" si="2354"/>
        <v>1</v>
      </c>
      <c r="BH749" s="5">
        <f t="shared" si="2355"/>
        <v>1</v>
      </c>
      <c r="BI749" s="5">
        <f t="shared" si="2356"/>
        <v>1</v>
      </c>
      <c r="BJ749" s="5">
        <f t="shared" si="2357"/>
        <v>1</v>
      </c>
      <c r="BK749" s="5">
        <f t="shared" si="2358"/>
        <v>1</v>
      </c>
      <c r="BL749" s="4" t="str">
        <f t="shared" si="2359"/>
        <v>Forráshiányos a feladat!</v>
      </c>
      <c r="BM749" s="5">
        <f t="shared" si="2360"/>
        <v>0</v>
      </c>
      <c r="BN749" s="5">
        <f t="shared" si="2361"/>
        <v>1</v>
      </c>
      <c r="BO749" s="5">
        <f t="shared" si="2362"/>
        <v>0</v>
      </c>
      <c r="BP749" s="5">
        <f t="shared" si="2363"/>
        <v>0</v>
      </c>
      <c r="BQ749" s="5">
        <f t="shared" si="2364"/>
        <v>0</v>
      </c>
      <c r="BR749" s="8">
        <f t="shared" si="2365"/>
        <v>0</v>
      </c>
      <c r="BS749" s="5">
        <f t="shared" si="2366"/>
        <v>0</v>
      </c>
      <c r="BT749" s="5">
        <f t="shared" si="2367"/>
        <v>0</v>
      </c>
      <c r="BU749" s="5">
        <f t="shared" si="2368"/>
        <v>1</v>
      </c>
      <c r="BV749" s="5">
        <f t="shared" si="2369"/>
        <v>1</v>
      </c>
      <c r="BW749" s="5">
        <f t="shared" si="2370"/>
        <v>1</v>
      </c>
      <c r="BX749" s="5">
        <f t="shared" si="2371"/>
        <v>1</v>
      </c>
      <c r="BY749" s="5">
        <f t="shared" si="2372"/>
        <v>1</v>
      </c>
      <c r="BZ749" s="5">
        <f t="shared" si="2373"/>
        <v>1</v>
      </c>
      <c r="CA749" s="5">
        <f t="shared" si="2374"/>
        <v>1</v>
      </c>
      <c r="CB749" s="5">
        <f t="shared" si="2375"/>
        <v>1</v>
      </c>
      <c r="CC749" s="5">
        <f t="shared" si="2376"/>
        <v>1</v>
      </c>
      <c r="CD749" s="5" t="str">
        <f t="shared" si="2377"/>
        <v>?</v>
      </c>
      <c r="CE749" s="4" t="str">
        <f t="shared" si="2378"/>
        <v>Kitöltés rendben!</v>
      </c>
      <c r="CF749" s="5">
        <f t="shared" si="2379"/>
        <v>1</v>
      </c>
      <c r="CG749" s="5">
        <f t="shared" si="2380"/>
        <v>0</v>
      </c>
      <c r="CH749" s="5">
        <f t="shared" si="2381"/>
        <v>1</v>
      </c>
    </row>
    <row r="750" spans="1:86" s="2" customFormat="1" ht="30.2" customHeight="1" x14ac:dyDescent="0.25">
      <c r="A750" s="1" t="str">
        <f t="shared" si="2342"/>
        <v>Kitöltés rendben!</v>
      </c>
      <c r="B750" s="200">
        <v>2</v>
      </c>
      <c r="C750" s="199" t="s">
        <v>92</v>
      </c>
      <c r="D750" s="201" t="s">
        <v>952</v>
      </c>
      <c r="E750" s="201" t="s">
        <v>201</v>
      </c>
      <c r="F750" s="202" t="str">
        <f>VLOOKUP($G750,Összesítő!$B:$F,2,FALSE)</f>
        <v>21-32054-1-048-01-10</v>
      </c>
      <c r="G750" s="199" t="s">
        <v>280</v>
      </c>
      <c r="H750" s="202" t="str">
        <f>AY750&amp;"_"&amp;AW750&amp;"_FIV_"&amp;LEFT(Előlap!$B$6,4)</f>
        <v>3185_748_FIV_2026</v>
      </c>
      <c r="I750" s="202" t="str">
        <f>VLOOKUP($G750,Összesítő!$B:$F,5,FALSE)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0" s="202" t="str">
        <f>VLOOKUP($G750,Összesítő!$B:$F,4,FALSE)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0" s="6">
        <f t="shared" si="2261"/>
        <v>2000</v>
      </c>
      <c r="L750" s="200">
        <v>2032</v>
      </c>
      <c r="M750" s="200">
        <v>2032</v>
      </c>
      <c r="N750" s="12">
        <v>0</v>
      </c>
      <c r="O750" s="7">
        <v>2000</v>
      </c>
      <c r="P750" s="7">
        <v>0</v>
      </c>
      <c r="R750" s="7">
        <v>0</v>
      </c>
      <c r="S750" s="7">
        <v>0</v>
      </c>
      <c r="T750" s="7">
        <v>0</v>
      </c>
      <c r="U750" s="7">
        <v>0</v>
      </c>
      <c r="V750" s="7">
        <v>0</v>
      </c>
      <c r="W750" s="7">
        <v>0</v>
      </c>
      <c r="X750" s="7">
        <v>0</v>
      </c>
      <c r="Y750" s="7">
        <v>0</v>
      </c>
      <c r="Z750" s="7">
        <v>0</v>
      </c>
      <c r="AA750" s="7">
        <v>0</v>
      </c>
      <c r="AB750" s="7">
        <v>0</v>
      </c>
      <c r="AC750" s="6">
        <f t="shared" si="2343"/>
        <v>0</v>
      </c>
      <c r="AD750" s="3" t="str">
        <f t="shared" si="2344"/>
        <v>Nem rövidtávú a feladat.</v>
      </c>
      <c r="AF750" s="7">
        <v>0</v>
      </c>
      <c r="AG750" s="7">
        <v>0</v>
      </c>
      <c r="AH750" s="7">
        <v>0</v>
      </c>
      <c r="AI750" s="7">
        <v>0</v>
      </c>
      <c r="AJ750" s="7">
        <v>0</v>
      </c>
      <c r="AK750" s="7">
        <v>0</v>
      </c>
      <c r="AL750" s="7">
        <v>0</v>
      </c>
      <c r="AM750" s="7">
        <v>0</v>
      </c>
      <c r="AN750" s="7">
        <v>0</v>
      </c>
      <c r="AO750" s="7">
        <v>0</v>
      </c>
      <c r="AP750" s="7">
        <v>0</v>
      </c>
      <c r="AQ750" s="6">
        <f t="shared" si="2345"/>
        <v>0</v>
      </c>
      <c r="AR750" s="199" t="s">
        <v>205</v>
      </c>
      <c r="AS750" s="3" t="str">
        <f t="shared" si="2346"/>
        <v>Forráshiányos a feladat!</v>
      </c>
      <c r="AU750" s="201" t="s">
        <v>135</v>
      </c>
      <c r="AV750" s="201" t="s">
        <v>135</v>
      </c>
      <c r="AW750" s="202">
        <f>COUNTA($G$3:G750)</f>
        <v>748</v>
      </c>
      <c r="AY750" s="8">
        <f>VLOOKUP($G750,Összesítő!$B:$F,3,FALSE)</f>
        <v>3185</v>
      </c>
      <c r="AZ750" s="8">
        <f t="shared" si="2347"/>
        <v>0</v>
      </c>
      <c r="BA750" s="5">
        <f t="shared" si="2348"/>
        <v>1</v>
      </c>
      <c r="BB750" s="5" t="str">
        <f t="shared" si="2349"/>
        <v>H</v>
      </c>
      <c r="BC750" s="5">
        <f t="shared" si="2350"/>
        <v>0</v>
      </c>
      <c r="BD750" s="5">
        <f t="shared" si="2351"/>
        <v>0</v>
      </c>
      <c r="BE750" s="5">
        <f t="shared" si="2352"/>
        <v>0</v>
      </c>
      <c r="BF750" s="8" t="str">
        <f t="shared" si="2353"/>
        <v>Nem rövidtávú a feladat.</v>
      </c>
      <c r="BG750" s="5">
        <f t="shared" si="2354"/>
        <v>1</v>
      </c>
      <c r="BH750" s="5">
        <f t="shared" si="2355"/>
        <v>1</v>
      </c>
      <c r="BI750" s="5">
        <f t="shared" si="2356"/>
        <v>1</v>
      </c>
      <c r="BJ750" s="5">
        <f t="shared" si="2357"/>
        <v>1</v>
      </c>
      <c r="BK750" s="5">
        <f t="shared" si="2358"/>
        <v>1</v>
      </c>
      <c r="BL750" s="4" t="str">
        <f t="shared" si="2359"/>
        <v>Forráshiányos a feladat!</v>
      </c>
      <c r="BM750" s="5">
        <f t="shared" si="2360"/>
        <v>0</v>
      </c>
      <c r="BN750" s="5">
        <f t="shared" si="2361"/>
        <v>1</v>
      </c>
      <c r="BO750" s="5">
        <f t="shared" si="2362"/>
        <v>0</v>
      </c>
      <c r="BP750" s="5">
        <f t="shared" si="2363"/>
        <v>0</v>
      </c>
      <c r="BQ750" s="5">
        <f t="shared" si="2364"/>
        <v>0</v>
      </c>
      <c r="BR750" s="8">
        <f t="shared" si="2365"/>
        <v>0</v>
      </c>
      <c r="BS750" s="5">
        <f t="shared" si="2366"/>
        <v>0</v>
      </c>
      <c r="BT750" s="5">
        <f t="shared" si="2367"/>
        <v>0</v>
      </c>
      <c r="BU750" s="5">
        <f t="shared" si="2368"/>
        <v>1</v>
      </c>
      <c r="BV750" s="5">
        <f t="shared" si="2369"/>
        <v>1</v>
      </c>
      <c r="BW750" s="5">
        <f t="shared" si="2370"/>
        <v>1</v>
      </c>
      <c r="BX750" s="5">
        <f t="shared" si="2371"/>
        <v>1</v>
      </c>
      <c r="BY750" s="5">
        <f t="shared" si="2372"/>
        <v>1</v>
      </c>
      <c r="BZ750" s="5">
        <f t="shared" si="2373"/>
        <v>1</v>
      </c>
      <c r="CA750" s="5">
        <f t="shared" si="2374"/>
        <v>1</v>
      </c>
      <c r="CB750" s="5">
        <f t="shared" si="2375"/>
        <v>1</v>
      </c>
      <c r="CC750" s="5">
        <f t="shared" si="2376"/>
        <v>1</v>
      </c>
      <c r="CD750" s="5" t="str">
        <f t="shared" si="2377"/>
        <v>?</v>
      </c>
      <c r="CE750" s="4" t="str">
        <f t="shared" si="2378"/>
        <v>Kitöltés rendben!</v>
      </c>
      <c r="CF750" s="5">
        <f t="shared" si="2379"/>
        <v>1</v>
      </c>
      <c r="CG750" s="5">
        <f t="shared" si="2380"/>
        <v>0</v>
      </c>
      <c r="CH750" s="5">
        <f t="shared" si="2381"/>
        <v>1</v>
      </c>
    </row>
    <row r="751" spans="1:86" s="2" customFormat="1" ht="30.2" customHeight="1" x14ac:dyDescent="0.25">
      <c r="A751" s="1" t="str">
        <f t="shared" si="2342"/>
        <v>Kitöltés rendben!</v>
      </c>
      <c r="B751" s="200">
        <v>2</v>
      </c>
      <c r="C751" s="199" t="s">
        <v>88</v>
      </c>
      <c r="D751" s="201" t="s">
        <v>953</v>
      </c>
      <c r="E751" s="201" t="s">
        <v>201</v>
      </c>
      <c r="F751" s="202" t="str">
        <f>VLOOKUP($G751,Összesítő!$B:$F,2,FALSE)</f>
        <v>21-32054-1-048-01-10</v>
      </c>
      <c r="G751" s="199" t="s">
        <v>280</v>
      </c>
      <c r="H751" s="202" t="str">
        <f>AY751&amp;"_"&amp;AW751&amp;"_FIV_"&amp;LEFT(Előlap!$B$6,4)</f>
        <v>3185_749_FIV_2026</v>
      </c>
      <c r="I751" s="202" t="str">
        <f>VLOOKUP($G751,Összesítő!$B:$F,5,FALSE)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1" s="202" t="str">
        <f>VLOOKUP($G751,Összesítő!$B:$F,4,FALSE)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1" s="6">
        <f t="shared" si="2261"/>
        <v>15000</v>
      </c>
      <c r="L751" s="200">
        <v>2032</v>
      </c>
      <c r="M751" s="200">
        <v>2032</v>
      </c>
      <c r="N751" s="12">
        <v>0</v>
      </c>
      <c r="O751" s="7">
        <v>15000</v>
      </c>
      <c r="P751" s="7">
        <v>0</v>
      </c>
      <c r="R751" s="7">
        <v>0</v>
      </c>
      <c r="S751" s="7">
        <v>0</v>
      </c>
      <c r="T751" s="7">
        <v>0</v>
      </c>
      <c r="U751" s="7">
        <v>0</v>
      </c>
      <c r="V751" s="7">
        <v>0</v>
      </c>
      <c r="W751" s="7">
        <v>0</v>
      </c>
      <c r="X751" s="7">
        <v>0</v>
      </c>
      <c r="Y751" s="7">
        <v>0</v>
      </c>
      <c r="Z751" s="7">
        <v>0</v>
      </c>
      <c r="AA751" s="7">
        <v>0</v>
      </c>
      <c r="AB751" s="7">
        <v>0</v>
      </c>
      <c r="AC751" s="6">
        <f t="shared" si="2343"/>
        <v>0</v>
      </c>
      <c r="AD751" s="3" t="str">
        <f t="shared" si="2344"/>
        <v>Nem rövidtávú a feladat.</v>
      </c>
      <c r="AF751" s="7">
        <v>0</v>
      </c>
      <c r="AG751" s="7">
        <v>0</v>
      </c>
      <c r="AH751" s="7">
        <v>0</v>
      </c>
      <c r="AI751" s="7">
        <v>0</v>
      </c>
      <c r="AJ751" s="7">
        <v>0</v>
      </c>
      <c r="AK751" s="7">
        <v>0</v>
      </c>
      <c r="AL751" s="7">
        <v>0</v>
      </c>
      <c r="AM751" s="7">
        <v>0</v>
      </c>
      <c r="AN751" s="7">
        <v>0</v>
      </c>
      <c r="AO751" s="7">
        <v>0</v>
      </c>
      <c r="AP751" s="7">
        <v>0</v>
      </c>
      <c r="AQ751" s="6">
        <f t="shared" si="2345"/>
        <v>0</v>
      </c>
      <c r="AR751" s="199" t="s">
        <v>205</v>
      </c>
      <c r="AS751" s="3" t="str">
        <f t="shared" si="2346"/>
        <v>Forráshiányos a feladat!</v>
      </c>
      <c r="AU751" s="201" t="s">
        <v>135</v>
      </c>
      <c r="AV751" s="201" t="s">
        <v>135</v>
      </c>
      <c r="AW751" s="202">
        <f>COUNTA($G$3:G751)</f>
        <v>749</v>
      </c>
      <c r="AY751" s="8">
        <f>VLOOKUP($G751,Összesítő!$B:$F,3,FALSE)</f>
        <v>3185</v>
      </c>
      <c r="AZ751" s="8">
        <f t="shared" si="2347"/>
        <v>0</v>
      </c>
      <c r="BA751" s="5">
        <f t="shared" si="2348"/>
        <v>1</v>
      </c>
      <c r="BB751" s="5" t="str">
        <f t="shared" si="2349"/>
        <v>H</v>
      </c>
      <c r="BC751" s="5">
        <f t="shared" si="2350"/>
        <v>0</v>
      </c>
      <c r="BD751" s="5">
        <f t="shared" si="2351"/>
        <v>0</v>
      </c>
      <c r="BE751" s="5">
        <f t="shared" si="2352"/>
        <v>0</v>
      </c>
      <c r="BF751" s="8" t="str">
        <f t="shared" si="2353"/>
        <v>Nem rövidtávú a feladat.</v>
      </c>
      <c r="BG751" s="5">
        <f t="shared" si="2354"/>
        <v>1</v>
      </c>
      <c r="BH751" s="5">
        <f t="shared" si="2355"/>
        <v>1</v>
      </c>
      <c r="BI751" s="5">
        <f t="shared" si="2356"/>
        <v>1</v>
      </c>
      <c r="BJ751" s="5">
        <f t="shared" si="2357"/>
        <v>1</v>
      </c>
      <c r="BK751" s="5">
        <f t="shared" si="2358"/>
        <v>1</v>
      </c>
      <c r="BL751" s="4" t="str">
        <f t="shared" si="2359"/>
        <v>Forráshiányos a feladat!</v>
      </c>
      <c r="BM751" s="5">
        <f t="shared" si="2360"/>
        <v>0</v>
      </c>
      <c r="BN751" s="5">
        <f t="shared" si="2361"/>
        <v>1</v>
      </c>
      <c r="BO751" s="5">
        <f t="shared" si="2362"/>
        <v>0</v>
      </c>
      <c r="BP751" s="5">
        <f t="shared" si="2363"/>
        <v>0</v>
      </c>
      <c r="BQ751" s="5">
        <f t="shared" si="2364"/>
        <v>0</v>
      </c>
      <c r="BR751" s="8">
        <f t="shared" si="2365"/>
        <v>0</v>
      </c>
      <c r="BS751" s="5">
        <f t="shared" si="2366"/>
        <v>0</v>
      </c>
      <c r="BT751" s="5">
        <f t="shared" si="2367"/>
        <v>0</v>
      </c>
      <c r="BU751" s="5">
        <f t="shared" si="2368"/>
        <v>1</v>
      </c>
      <c r="BV751" s="5">
        <f t="shared" si="2369"/>
        <v>1</v>
      </c>
      <c r="BW751" s="5">
        <f t="shared" si="2370"/>
        <v>1</v>
      </c>
      <c r="BX751" s="5">
        <f t="shared" si="2371"/>
        <v>1</v>
      </c>
      <c r="BY751" s="5">
        <f t="shared" si="2372"/>
        <v>1</v>
      </c>
      <c r="BZ751" s="5">
        <f t="shared" si="2373"/>
        <v>1</v>
      </c>
      <c r="CA751" s="5">
        <f t="shared" si="2374"/>
        <v>1</v>
      </c>
      <c r="CB751" s="5">
        <f t="shared" si="2375"/>
        <v>1</v>
      </c>
      <c r="CC751" s="5">
        <f t="shared" si="2376"/>
        <v>1</v>
      </c>
      <c r="CD751" s="5" t="str">
        <f t="shared" si="2377"/>
        <v>?</v>
      </c>
      <c r="CE751" s="4" t="str">
        <f t="shared" si="2378"/>
        <v>Kitöltés rendben!</v>
      </c>
      <c r="CF751" s="5">
        <f t="shared" si="2379"/>
        <v>1</v>
      </c>
      <c r="CG751" s="5">
        <f t="shared" si="2380"/>
        <v>0</v>
      </c>
      <c r="CH751" s="5">
        <f t="shared" si="2381"/>
        <v>1</v>
      </c>
    </row>
    <row r="752" spans="1:86" s="2" customFormat="1" ht="30.2" customHeight="1" x14ac:dyDescent="0.25">
      <c r="A752" s="1" t="str">
        <f t="shared" si="2342"/>
        <v>Kitöltés rendben!</v>
      </c>
      <c r="B752" s="200">
        <v>2</v>
      </c>
      <c r="C752" s="199" t="s">
        <v>92</v>
      </c>
      <c r="D752" s="201" t="s">
        <v>954</v>
      </c>
      <c r="E752" s="201" t="s">
        <v>201</v>
      </c>
      <c r="F752" s="202" t="str">
        <f>VLOOKUP($G752,Összesítő!$B:$F,2,FALSE)</f>
        <v>21-32054-1-048-01-10</v>
      </c>
      <c r="G752" s="199" t="s">
        <v>280</v>
      </c>
      <c r="H752" s="202" t="str">
        <f>AY752&amp;"_"&amp;AW752&amp;"_FIV_"&amp;LEFT(Előlap!$B$6,4)</f>
        <v>3185_750_FIV_2026</v>
      </c>
      <c r="I752" s="202" t="str">
        <f>VLOOKUP($G752,Összesítő!$B:$F,5,FALSE)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2" s="202" t="str">
        <f>VLOOKUP($G752,Összesítő!$B:$F,4,FALSE)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2" s="6">
        <f t="shared" si="2261"/>
        <v>15000</v>
      </c>
      <c r="L752" s="200">
        <v>2032</v>
      </c>
      <c r="M752" s="200">
        <v>2032</v>
      </c>
      <c r="N752" s="12">
        <v>0</v>
      </c>
      <c r="O752" s="7">
        <v>15000</v>
      </c>
      <c r="P752" s="7">
        <v>0</v>
      </c>
      <c r="R752" s="7">
        <v>0</v>
      </c>
      <c r="S752" s="7">
        <v>0</v>
      </c>
      <c r="T752" s="7">
        <v>0</v>
      </c>
      <c r="U752" s="7">
        <v>0</v>
      </c>
      <c r="V752" s="7">
        <v>0</v>
      </c>
      <c r="W752" s="7">
        <v>0</v>
      </c>
      <c r="X752" s="7">
        <v>0</v>
      </c>
      <c r="Y752" s="7">
        <v>0</v>
      </c>
      <c r="Z752" s="7">
        <v>0</v>
      </c>
      <c r="AA752" s="7">
        <v>0</v>
      </c>
      <c r="AB752" s="7">
        <v>0</v>
      </c>
      <c r="AC752" s="6">
        <f t="shared" si="2343"/>
        <v>0</v>
      </c>
      <c r="AD752" s="3" t="str">
        <f t="shared" si="2344"/>
        <v>Nem rövidtávú a feladat.</v>
      </c>
      <c r="AF752" s="7">
        <v>0</v>
      </c>
      <c r="AG752" s="7">
        <v>0</v>
      </c>
      <c r="AH752" s="7">
        <v>0</v>
      </c>
      <c r="AI752" s="7">
        <v>0</v>
      </c>
      <c r="AJ752" s="7">
        <v>0</v>
      </c>
      <c r="AK752" s="7">
        <v>0</v>
      </c>
      <c r="AL752" s="7">
        <v>0</v>
      </c>
      <c r="AM752" s="7">
        <v>0</v>
      </c>
      <c r="AN752" s="7">
        <v>0</v>
      </c>
      <c r="AO752" s="7">
        <v>0</v>
      </c>
      <c r="AP752" s="7">
        <v>0</v>
      </c>
      <c r="AQ752" s="6">
        <f t="shared" si="2345"/>
        <v>0</v>
      </c>
      <c r="AR752" s="199" t="s">
        <v>205</v>
      </c>
      <c r="AS752" s="3" t="str">
        <f t="shared" si="2346"/>
        <v>Forráshiányos a feladat!</v>
      </c>
      <c r="AU752" s="201" t="s">
        <v>135</v>
      </c>
      <c r="AV752" s="201" t="s">
        <v>135</v>
      </c>
      <c r="AW752" s="202">
        <f>COUNTA($G$3:G752)</f>
        <v>750</v>
      </c>
      <c r="AY752" s="8">
        <f>VLOOKUP($G752,Összesítő!$B:$F,3,FALSE)</f>
        <v>3185</v>
      </c>
      <c r="AZ752" s="8">
        <f t="shared" si="2347"/>
        <v>0</v>
      </c>
      <c r="BA752" s="5">
        <f t="shared" si="2348"/>
        <v>1</v>
      </c>
      <c r="BB752" s="5" t="str">
        <f t="shared" si="2349"/>
        <v>H</v>
      </c>
      <c r="BC752" s="5">
        <f t="shared" si="2350"/>
        <v>0</v>
      </c>
      <c r="BD752" s="5">
        <f t="shared" si="2351"/>
        <v>0</v>
      </c>
      <c r="BE752" s="5">
        <f t="shared" si="2352"/>
        <v>0</v>
      </c>
      <c r="BF752" s="8" t="str">
        <f t="shared" si="2353"/>
        <v>Nem rövidtávú a feladat.</v>
      </c>
      <c r="BG752" s="5">
        <f t="shared" si="2354"/>
        <v>1</v>
      </c>
      <c r="BH752" s="5">
        <f t="shared" si="2355"/>
        <v>1</v>
      </c>
      <c r="BI752" s="5">
        <f t="shared" si="2356"/>
        <v>1</v>
      </c>
      <c r="BJ752" s="5">
        <f t="shared" si="2357"/>
        <v>1</v>
      </c>
      <c r="BK752" s="5">
        <f t="shared" si="2358"/>
        <v>1</v>
      </c>
      <c r="BL752" s="4" t="str">
        <f t="shared" si="2359"/>
        <v>Forráshiányos a feladat!</v>
      </c>
      <c r="BM752" s="5">
        <f t="shared" si="2360"/>
        <v>0</v>
      </c>
      <c r="BN752" s="5">
        <f t="shared" si="2361"/>
        <v>1</v>
      </c>
      <c r="BO752" s="5">
        <f t="shared" si="2362"/>
        <v>0</v>
      </c>
      <c r="BP752" s="5">
        <f t="shared" si="2363"/>
        <v>0</v>
      </c>
      <c r="BQ752" s="5">
        <f t="shared" si="2364"/>
        <v>0</v>
      </c>
      <c r="BR752" s="8">
        <f t="shared" si="2365"/>
        <v>0</v>
      </c>
      <c r="BS752" s="5">
        <f t="shared" si="2366"/>
        <v>0</v>
      </c>
      <c r="BT752" s="5">
        <f t="shared" si="2367"/>
        <v>0</v>
      </c>
      <c r="BU752" s="5">
        <f t="shared" si="2368"/>
        <v>1</v>
      </c>
      <c r="BV752" s="5">
        <f t="shared" si="2369"/>
        <v>1</v>
      </c>
      <c r="BW752" s="5">
        <f t="shared" si="2370"/>
        <v>1</v>
      </c>
      <c r="BX752" s="5">
        <f t="shared" si="2371"/>
        <v>1</v>
      </c>
      <c r="BY752" s="5">
        <f t="shared" si="2372"/>
        <v>1</v>
      </c>
      <c r="BZ752" s="5">
        <f t="shared" si="2373"/>
        <v>1</v>
      </c>
      <c r="CA752" s="5">
        <f t="shared" si="2374"/>
        <v>1</v>
      </c>
      <c r="CB752" s="5">
        <f t="shared" si="2375"/>
        <v>1</v>
      </c>
      <c r="CC752" s="5">
        <f t="shared" si="2376"/>
        <v>1</v>
      </c>
      <c r="CD752" s="5" t="str">
        <f t="shared" si="2377"/>
        <v>?</v>
      </c>
      <c r="CE752" s="4" t="str">
        <f t="shared" si="2378"/>
        <v>Kitöltés rendben!</v>
      </c>
      <c r="CF752" s="5">
        <f t="shared" si="2379"/>
        <v>1</v>
      </c>
      <c r="CG752" s="5">
        <f t="shared" si="2380"/>
        <v>0</v>
      </c>
      <c r="CH752" s="5">
        <f t="shared" si="2381"/>
        <v>1</v>
      </c>
    </row>
    <row r="753" spans="1:86" s="2" customFormat="1" ht="30.2" customHeight="1" x14ac:dyDescent="0.25">
      <c r="A753" s="1" t="str">
        <f t="shared" si="2342"/>
        <v>Kitöltés rendben!</v>
      </c>
      <c r="B753" s="200">
        <v>2</v>
      </c>
      <c r="C753" s="199" t="s">
        <v>88</v>
      </c>
      <c r="D753" s="201" t="s">
        <v>955</v>
      </c>
      <c r="E753" s="201" t="s">
        <v>201</v>
      </c>
      <c r="F753" s="202" t="str">
        <f>VLOOKUP($G753,Összesítő!$B:$F,2,FALSE)</f>
        <v>21-32054-1-048-01-10</v>
      </c>
      <c r="G753" s="199" t="s">
        <v>280</v>
      </c>
      <c r="H753" s="202" t="str">
        <f>AY753&amp;"_"&amp;AW753&amp;"_FIV_"&amp;LEFT(Előlap!$B$6,4)</f>
        <v>3185_751_FIV_2026</v>
      </c>
      <c r="I753" s="202" t="str">
        <f>VLOOKUP($G753,Összesítő!$B:$F,5,FALSE)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3" s="202" t="str">
        <f>VLOOKUP($G753,Összesítő!$B:$F,4,FALSE)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3" s="6">
        <f t="shared" si="2261"/>
        <v>120000</v>
      </c>
      <c r="L753" s="200">
        <v>2032</v>
      </c>
      <c r="M753" s="200">
        <v>2032</v>
      </c>
      <c r="N753" s="12">
        <v>0</v>
      </c>
      <c r="O753" s="7">
        <v>120000</v>
      </c>
      <c r="P753" s="7">
        <v>0</v>
      </c>
      <c r="R753" s="7">
        <v>0</v>
      </c>
      <c r="S753" s="7">
        <v>0</v>
      </c>
      <c r="T753" s="7">
        <v>0</v>
      </c>
      <c r="U753" s="7">
        <v>0</v>
      </c>
      <c r="V753" s="7">
        <v>0</v>
      </c>
      <c r="W753" s="7">
        <v>0</v>
      </c>
      <c r="X753" s="7">
        <v>0</v>
      </c>
      <c r="Y753" s="7">
        <v>0</v>
      </c>
      <c r="Z753" s="7">
        <v>0</v>
      </c>
      <c r="AA753" s="7">
        <v>0</v>
      </c>
      <c r="AB753" s="7">
        <v>0</v>
      </c>
      <c r="AC753" s="6">
        <f t="shared" si="2343"/>
        <v>0</v>
      </c>
      <c r="AD753" s="3" t="str">
        <f t="shared" si="2344"/>
        <v>Nem rövidtávú a feladat.</v>
      </c>
      <c r="AF753" s="7">
        <v>0</v>
      </c>
      <c r="AG753" s="7">
        <v>0</v>
      </c>
      <c r="AH753" s="7">
        <v>0</v>
      </c>
      <c r="AI753" s="7">
        <v>0</v>
      </c>
      <c r="AJ753" s="7">
        <v>0</v>
      </c>
      <c r="AK753" s="7">
        <v>0</v>
      </c>
      <c r="AL753" s="7">
        <v>0</v>
      </c>
      <c r="AM753" s="7">
        <v>0</v>
      </c>
      <c r="AN753" s="7">
        <v>0</v>
      </c>
      <c r="AO753" s="7">
        <v>0</v>
      </c>
      <c r="AP753" s="7">
        <v>0</v>
      </c>
      <c r="AQ753" s="6">
        <f t="shared" si="2345"/>
        <v>0</v>
      </c>
      <c r="AR753" s="199" t="s">
        <v>205</v>
      </c>
      <c r="AS753" s="3" t="str">
        <f t="shared" si="2346"/>
        <v>Forráshiányos a feladat!</v>
      </c>
      <c r="AU753" s="201" t="s">
        <v>135</v>
      </c>
      <c r="AV753" s="201" t="s">
        <v>135</v>
      </c>
      <c r="AW753" s="202">
        <f>COUNTA($G$3:G753)</f>
        <v>751</v>
      </c>
      <c r="AY753" s="8">
        <f>VLOOKUP($G753,Összesítő!$B:$F,3,FALSE)</f>
        <v>3185</v>
      </c>
      <c r="AZ753" s="8">
        <f t="shared" si="2347"/>
        <v>0</v>
      </c>
      <c r="BA753" s="5">
        <f t="shared" si="2348"/>
        <v>1</v>
      </c>
      <c r="BB753" s="5" t="str">
        <f t="shared" si="2349"/>
        <v>H</v>
      </c>
      <c r="BC753" s="5">
        <f t="shared" si="2350"/>
        <v>0</v>
      </c>
      <c r="BD753" s="5">
        <f t="shared" si="2351"/>
        <v>0</v>
      </c>
      <c r="BE753" s="5">
        <f t="shared" si="2352"/>
        <v>0</v>
      </c>
      <c r="BF753" s="8" t="str">
        <f t="shared" si="2353"/>
        <v>Nem rövidtávú a feladat.</v>
      </c>
      <c r="BG753" s="5">
        <f t="shared" si="2354"/>
        <v>1</v>
      </c>
      <c r="BH753" s="5">
        <f t="shared" si="2355"/>
        <v>1</v>
      </c>
      <c r="BI753" s="5">
        <f t="shared" si="2356"/>
        <v>1</v>
      </c>
      <c r="BJ753" s="5">
        <f t="shared" si="2357"/>
        <v>1</v>
      </c>
      <c r="BK753" s="5">
        <f t="shared" si="2358"/>
        <v>1</v>
      </c>
      <c r="BL753" s="4" t="str">
        <f t="shared" si="2359"/>
        <v>Forráshiányos a feladat!</v>
      </c>
      <c r="BM753" s="5">
        <f t="shared" si="2360"/>
        <v>0</v>
      </c>
      <c r="BN753" s="5">
        <f t="shared" si="2361"/>
        <v>1</v>
      </c>
      <c r="BO753" s="5">
        <f t="shared" si="2362"/>
        <v>0</v>
      </c>
      <c r="BP753" s="5">
        <f t="shared" si="2363"/>
        <v>0</v>
      </c>
      <c r="BQ753" s="5">
        <f t="shared" si="2364"/>
        <v>0</v>
      </c>
      <c r="BR753" s="8">
        <f t="shared" si="2365"/>
        <v>0</v>
      </c>
      <c r="BS753" s="5">
        <f t="shared" si="2366"/>
        <v>0</v>
      </c>
      <c r="BT753" s="5">
        <f t="shared" si="2367"/>
        <v>0</v>
      </c>
      <c r="BU753" s="5">
        <f t="shared" si="2368"/>
        <v>1</v>
      </c>
      <c r="BV753" s="5">
        <f t="shared" si="2369"/>
        <v>1</v>
      </c>
      <c r="BW753" s="5">
        <f t="shared" si="2370"/>
        <v>1</v>
      </c>
      <c r="BX753" s="5">
        <f t="shared" si="2371"/>
        <v>1</v>
      </c>
      <c r="BY753" s="5">
        <f t="shared" si="2372"/>
        <v>1</v>
      </c>
      <c r="BZ753" s="5">
        <f t="shared" si="2373"/>
        <v>1</v>
      </c>
      <c r="CA753" s="5">
        <f t="shared" si="2374"/>
        <v>1</v>
      </c>
      <c r="CB753" s="5">
        <f t="shared" si="2375"/>
        <v>1</v>
      </c>
      <c r="CC753" s="5">
        <f t="shared" si="2376"/>
        <v>1</v>
      </c>
      <c r="CD753" s="5" t="str">
        <f t="shared" si="2377"/>
        <v>?</v>
      </c>
      <c r="CE753" s="4" t="str">
        <f t="shared" si="2378"/>
        <v>Kitöltés rendben!</v>
      </c>
      <c r="CF753" s="5">
        <f t="shared" si="2379"/>
        <v>1</v>
      </c>
      <c r="CG753" s="5">
        <f t="shared" si="2380"/>
        <v>0</v>
      </c>
      <c r="CH753" s="5">
        <f t="shared" si="2381"/>
        <v>1</v>
      </c>
    </row>
    <row r="754" spans="1:86" s="2" customFormat="1" ht="30.2" customHeight="1" x14ac:dyDescent="0.25">
      <c r="A754" s="1" t="str">
        <f t="shared" si="2342"/>
        <v>Kitöltés rendben!</v>
      </c>
      <c r="B754" s="200">
        <v>2</v>
      </c>
      <c r="C754" s="199" t="s">
        <v>88</v>
      </c>
      <c r="D754" s="201" t="s">
        <v>956</v>
      </c>
      <c r="E754" s="201" t="s">
        <v>201</v>
      </c>
      <c r="F754" s="202" t="str">
        <f>VLOOKUP($G754,Összesítő!$B:$F,2,FALSE)</f>
        <v>21-32054-1-048-01-10</v>
      </c>
      <c r="G754" s="199" t="s">
        <v>280</v>
      </c>
      <c r="H754" s="202" t="str">
        <f>AY754&amp;"_"&amp;AW754&amp;"_FIV_"&amp;LEFT(Előlap!$B$6,4)</f>
        <v>3185_752_FIV_2026</v>
      </c>
      <c r="I754" s="202" t="str">
        <f>VLOOKUP($G754,Összesítő!$B:$F,5,FALSE)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4" s="202" t="str">
        <f>VLOOKUP($G754,Összesítő!$B:$F,4,FALSE)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4" s="6">
        <f t="shared" si="2261"/>
        <v>22000</v>
      </c>
      <c r="L754" s="200">
        <v>2032</v>
      </c>
      <c r="M754" s="200">
        <v>2032</v>
      </c>
      <c r="N754" s="12">
        <v>0</v>
      </c>
      <c r="O754" s="7">
        <v>22000</v>
      </c>
      <c r="P754" s="7">
        <v>0</v>
      </c>
      <c r="R754" s="7">
        <v>0</v>
      </c>
      <c r="S754" s="7">
        <v>0</v>
      </c>
      <c r="T754" s="7">
        <v>0</v>
      </c>
      <c r="U754" s="7">
        <v>0</v>
      </c>
      <c r="V754" s="7">
        <v>0</v>
      </c>
      <c r="W754" s="7">
        <v>0</v>
      </c>
      <c r="X754" s="7">
        <v>0</v>
      </c>
      <c r="Y754" s="7">
        <v>0</v>
      </c>
      <c r="Z754" s="7">
        <v>0</v>
      </c>
      <c r="AA754" s="7">
        <v>0</v>
      </c>
      <c r="AB754" s="7">
        <v>0</v>
      </c>
      <c r="AC754" s="6">
        <f t="shared" si="2343"/>
        <v>0</v>
      </c>
      <c r="AD754" s="3" t="str">
        <f t="shared" si="2344"/>
        <v>Nem rövidtávú a feladat.</v>
      </c>
      <c r="AF754" s="7">
        <v>0</v>
      </c>
      <c r="AG754" s="7">
        <v>0</v>
      </c>
      <c r="AH754" s="7">
        <v>0</v>
      </c>
      <c r="AI754" s="7">
        <v>0</v>
      </c>
      <c r="AJ754" s="7">
        <v>0</v>
      </c>
      <c r="AK754" s="7">
        <v>0</v>
      </c>
      <c r="AL754" s="7">
        <v>0</v>
      </c>
      <c r="AM754" s="7">
        <v>0</v>
      </c>
      <c r="AN754" s="7">
        <v>0</v>
      </c>
      <c r="AO754" s="7">
        <v>0</v>
      </c>
      <c r="AP754" s="7">
        <v>0</v>
      </c>
      <c r="AQ754" s="6">
        <f t="shared" si="2345"/>
        <v>0</v>
      </c>
      <c r="AR754" s="199" t="s">
        <v>205</v>
      </c>
      <c r="AS754" s="3" t="str">
        <f t="shared" si="2346"/>
        <v>Forráshiányos a feladat!</v>
      </c>
      <c r="AU754" s="201" t="s">
        <v>135</v>
      </c>
      <c r="AV754" s="201" t="s">
        <v>135</v>
      </c>
      <c r="AW754" s="202">
        <f>COUNTA($G$3:G754)</f>
        <v>752</v>
      </c>
      <c r="AY754" s="8">
        <f>VLOOKUP($G754,Összesítő!$B:$F,3,FALSE)</f>
        <v>3185</v>
      </c>
      <c r="AZ754" s="8">
        <f t="shared" si="2347"/>
        <v>0</v>
      </c>
      <c r="BA754" s="5">
        <f t="shared" si="2348"/>
        <v>1</v>
      </c>
      <c r="BB754" s="5" t="str">
        <f t="shared" si="2349"/>
        <v>H</v>
      </c>
      <c r="BC754" s="5">
        <f t="shared" si="2350"/>
        <v>0</v>
      </c>
      <c r="BD754" s="5">
        <f t="shared" si="2351"/>
        <v>0</v>
      </c>
      <c r="BE754" s="5">
        <f t="shared" si="2352"/>
        <v>0</v>
      </c>
      <c r="BF754" s="8" t="str">
        <f t="shared" si="2353"/>
        <v>Nem rövidtávú a feladat.</v>
      </c>
      <c r="BG754" s="5">
        <f t="shared" si="2354"/>
        <v>1</v>
      </c>
      <c r="BH754" s="5">
        <f t="shared" si="2355"/>
        <v>1</v>
      </c>
      <c r="BI754" s="5">
        <f t="shared" si="2356"/>
        <v>1</v>
      </c>
      <c r="BJ754" s="5">
        <f t="shared" si="2357"/>
        <v>1</v>
      </c>
      <c r="BK754" s="5">
        <f t="shared" si="2358"/>
        <v>1</v>
      </c>
      <c r="BL754" s="4" t="str">
        <f t="shared" si="2359"/>
        <v>Forráshiányos a feladat!</v>
      </c>
      <c r="BM754" s="5">
        <f t="shared" si="2360"/>
        <v>0</v>
      </c>
      <c r="BN754" s="5">
        <f t="shared" si="2361"/>
        <v>1</v>
      </c>
      <c r="BO754" s="5">
        <f t="shared" si="2362"/>
        <v>0</v>
      </c>
      <c r="BP754" s="5">
        <f t="shared" si="2363"/>
        <v>0</v>
      </c>
      <c r="BQ754" s="5">
        <f t="shared" si="2364"/>
        <v>0</v>
      </c>
      <c r="BR754" s="8">
        <f t="shared" si="2365"/>
        <v>0</v>
      </c>
      <c r="BS754" s="5">
        <f t="shared" si="2366"/>
        <v>0</v>
      </c>
      <c r="BT754" s="5">
        <f t="shared" si="2367"/>
        <v>0</v>
      </c>
      <c r="BU754" s="5">
        <f t="shared" si="2368"/>
        <v>1</v>
      </c>
      <c r="BV754" s="5">
        <f t="shared" si="2369"/>
        <v>1</v>
      </c>
      <c r="BW754" s="5">
        <f t="shared" si="2370"/>
        <v>1</v>
      </c>
      <c r="BX754" s="5">
        <f t="shared" si="2371"/>
        <v>1</v>
      </c>
      <c r="BY754" s="5">
        <f t="shared" si="2372"/>
        <v>1</v>
      </c>
      <c r="BZ754" s="5">
        <f t="shared" si="2373"/>
        <v>1</v>
      </c>
      <c r="CA754" s="5">
        <f t="shared" si="2374"/>
        <v>1</v>
      </c>
      <c r="CB754" s="5">
        <f t="shared" si="2375"/>
        <v>1</v>
      </c>
      <c r="CC754" s="5">
        <f t="shared" si="2376"/>
        <v>1</v>
      </c>
      <c r="CD754" s="5" t="str">
        <f t="shared" si="2377"/>
        <v>?</v>
      </c>
      <c r="CE754" s="4" t="str">
        <f t="shared" si="2378"/>
        <v>Kitöltés rendben!</v>
      </c>
      <c r="CF754" s="5">
        <f t="shared" si="2379"/>
        <v>1</v>
      </c>
      <c r="CG754" s="5">
        <f t="shared" si="2380"/>
        <v>0</v>
      </c>
      <c r="CH754" s="5">
        <f t="shared" si="2381"/>
        <v>1</v>
      </c>
    </row>
    <row r="755" spans="1:86" s="2" customFormat="1" ht="30.2" customHeight="1" x14ac:dyDescent="0.25">
      <c r="A755" s="1" t="str">
        <f t="shared" si="2342"/>
        <v>Kitöltés rendben!</v>
      </c>
      <c r="B755" s="200">
        <v>2</v>
      </c>
      <c r="C755" s="199" t="s">
        <v>88</v>
      </c>
      <c r="D755" s="201" t="s">
        <v>957</v>
      </c>
      <c r="E755" s="201" t="s">
        <v>201</v>
      </c>
      <c r="F755" s="202" t="str">
        <f>VLOOKUP($G755,Összesítő!$B:$F,2,FALSE)</f>
        <v>21-32054-1-048-01-10</v>
      </c>
      <c r="G755" s="199" t="s">
        <v>280</v>
      </c>
      <c r="H755" s="202" t="str">
        <f>AY755&amp;"_"&amp;AW755&amp;"_FIV_"&amp;LEFT(Előlap!$B$6,4)</f>
        <v>3185_753_FIV_2026</v>
      </c>
      <c r="I755" s="202" t="str">
        <f>VLOOKUP($G755,Összesítő!$B:$F,5,FALSE)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5" s="202" t="str">
        <f>VLOOKUP($G755,Összesítő!$B:$F,4,FALSE)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5" s="6">
        <f t="shared" si="2261"/>
        <v>15000</v>
      </c>
      <c r="L755" s="200">
        <v>2032</v>
      </c>
      <c r="M755" s="200">
        <v>2032</v>
      </c>
      <c r="N755" s="12">
        <v>0</v>
      </c>
      <c r="O755" s="7">
        <v>15000</v>
      </c>
      <c r="P755" s="7">
        <v>0</v>
      </c>
      <c r="R755" s="7">
        <v>0</v>
      </c>
      <c r="S755" s="7">
        <v>0</v>
      </c>
      <c r="T755" s="7">
        <v>0</v>
      </c>
      <c r="U755" s="7">
        <v>0</v>
      </c>
      <c r="V755" s="7">
        <v>0</v>
      </c>
      <c r="W755" s="7">
        <v>0</v>
      </c>
      <c r="X755" s="7">
        <v>0</v>
      </c>
      <c r="Y755" s="7">
        <v>0</v>
      </c>
      <c r="Z755" s="7">
        <v>0</v>
      </c>
      <c r="AA755" s="7">
        <v>0</v>
      </c>
      <c r="AB755" s="7">
        <v>0</v>
      </c>
      <c r="AC755" s="6">
        <f t="shared" si="2343"/>
        <v>0</v>
      </c>
      <c r="AD755" s="3" t="str">
        <f t="shared" si="2344"/>
        <v>Nem rövidtávú a feladat.</v>
      </c>
      <c r="AF755" s="7">
        <v>0</v>
      </c>
      <c r="AG755" s="7">
        <v>0</v>
      </c>
      <c r="AH755" s="7">
        <v>0</v>
      </c>
      <c r="AI755" s="7">
        <v>0</v>
      </c>
      <c r="AJ755" s="7">
        <v>0</v>
      </c>
      <c r="AK755" s="7">
        <v>0</v>
      </c>
      <c r="AL755" s="7">
        <v>0</v>
      </c>
      <c r="AM755" s="7">
        <v>0</v>
      </c>
      <c r="AN755" s="7">
        <v>0</v>
      </c>
      <c r="AO755" s="7">
        <v>0</v>
      </c>
      <c r="AP755" s="7">
        <v>0</v>
      </c>
      <c r="AQ755" s="6">
        <f t="shared" si="2345"/>
        <v>0</v>
      </c>
      <c r="AR755" s="199" t="s">
        <v>205</v>
      </c>
      <c r="AS755" s="3" t="str">
        <f t="shared" si="2346"/>
        <v>Forráshiányos a feladat!</v>
      </c>
      <c r="AU755" s="201" t="s">
        <v>135</v>
      </c>
      <c r="AV755" s="201" t="s">
        <v>135</v>
      </c>
      <c r="AW755" s="202">
        <f>COUNTA($G$3:G755)</f>
        <v>753</v>
      </c>
      <c r="AY755" s="8">
        <f>VLOOKUP($G755,Összesítő!$B:$F,3,FALSE)</f>
        <v>3185</v>
      </c>
      <c r="AZ755" s="8">
        <f t="shared" si="2347"/>
        <v>0</v>
      </c>
      <c r="BA755" s="5">
        <f t="shared" si="2348"/>
        <v>1</v>
      </c>
      <c r="BB755" s="5" t="str">
        <f t="shared" si="2349"/>
        <v>H</v>
      </c>
      <c r="BC755" s="5">
        <f t="shared" si="2350"/>
        <v>0</v>
      </c>
      <c r="BD755" s="5">
        <f t="shared" si="2351"/>
        <v>0</v>
      </c>
      <c r="BE755" s="5">
        <f t="shared" si="2352"/>
        <v>0</v>
      </c>
      <c r="BF755" s="8" t="str">
        <f t="shared" si="2353"/>
        <v>Nem rövidtávú a feladat.</v>
      </c>
      <c r="BG755" s="5">
        <f t="shared" si="2354"/>
        <v>1</v>
      </c>
      <c r="BH755" s="5">
        <f t="shared" si="2355"/>
        <v>1</v>
      </c>
      <c r="BI755" s="5">
        <f t="shared" si="2356"/>
        <v>1</v>
      </c>
      <c r="BJ755" s="5">
        <f t="shared" si="2357"/>
        <v>1</v>
      </c>
      <c r="BK755" s="5">
        <f t="shared" si="2358"/>
        <v>1</v>
      </c>
      <c r="BL755" s="4" t="str">
        <f t="shared" si="2359"/>
        <v>Forráshiányos a feladat!</v>
      </c>
      <c r="BM755" s="5">
        <f t="shared" si="2360"/>
        <v>0</v>
      </c>
      <c r="BN755" s="5">
        <f t="shared" si="2361"/>
        <v>1</v>
      </c>
      <c r="BO755" s="5">
        <f t="shared" si="2362"/>
        <v>0</v>
      </c>
      <c r="BP755" s="5">
        <f t="shared" si="2363"/>
        <v>0</v>
      </c>
      <c r="BQ755" s="5">
        <f t="shared" si="2364"/>
        <v>0</v>
      </c>
      <c r="BR755" s="8">
        <f t="shared" si="2365"/>
        <v>0</v>
      </c>
      <c r="BS755" s="5">
        <f t="shared" si="2366"/>
        <v>0</v>
      </c>
      <c r="BT755" s="5">
        <f t="shared" si="2367"/>
        <v>0</v>
      </c>
      <c r="BU755" s="5">
        <f t="shared" si="2368"/>
        <v>1</v>
      </c>
      <c r="BV755" s="5">
        <f t="shared" si="2369"/>
        <v>1</v>
      </c>
      <c r="BW755" s="5">
        <f t="shared" si="2370"/>
        <v>1</v>
      </c>
      <c r="BX755" s="5">
        <f t="shared" si="2371"/>
        <v>1</v>
      </c>
      <c r="BY755" s="5">
        <f t="shared" si="2372"/>
        <v>1</v>
      </c>
      <c r="BZ755" s="5">
        <f t="shared" si="2373"/>
        <v>1</v>
      </c>
      <c r="CA755" s="5">
        <f t="shared" si="2374"/>
        <v>1</v>
      </c>
      <c r="CB755" s="5">
        <f t="shared" si="2375"/>
        <v>1</v>
      </c>
      <c r="CC755" s="5">
        <f t="shared" si="2376"/>
        <v>1</v>
      </c>
      <c r="CD755" s="5" t="str">
        <f t="shared" si="2377"/>
        <v>?</v>
      </c>
      <c r="CE755" s="4" t="str">
        <f t="shared" si="2378"/>
        <v>Kitöltés rendben!</v>
      </c>
      <c r="CF755" s="5">
        <f t="shared" si="2379"/>
        <v>1</v>
      </c>
      <c r="CG755" s="5">
        <f t="shared" si="2380"/>
        <v>0</v>
      </c>
      <c r="CH755" s="5">
        <f t="shared" si="2381"/>
        <v>1</v>
      </c>
    </row>
    <row r="756" spans="1:86" s="2" customFormat="1" ht="30.2" customHeight="1" x14ac:dyDescent="0.25">
      <c r="A756" s="1" t="str">
        <f t="shared" si="2342"/>
        <v>Kitöltés rendben!</v>
      </c>
      <c r="B756" s="200">
        <v>2</v>
      </c>
      <c r="C756" s="199" t="s">
        <v>88</v>
      </c>
      <c r="D756" s="201" t="s">
        <v>958</v>
      </c>
      <c r="E756" s="201" t="s">
        <v>201</v>
      </c>
      <c r="F756" s="202" t="str">
        <f>VLOOKUP($G756,Összesítő!$B:$F,2,FALSE)</f>
        <v>21-32054-1-048-01-10</v>
      </c>
      <c r="G756" s="199" t="s">
        <v>280</v>
      </c>
      <c r="H756" s="202" t="str">
        <f>AY756&amp;"_"&amp;AW756&amp;"_FIV_"&amp;LEFT(Előlap!$B$6,4)</f>
        <v>3185_754_FIV_2026</v>
      </c>
      <c r="I756" s="202" t="str">
        <f>VLOOKUP($G756,Összesítő!$B:$F,5,FALSE)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6" s="202" t="str">
        <f>VLOOKUP($G756,Összesítő!$B:$F,4,FALSE)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6" s="6">
        <f t="shared" si="2261"/>
        <v>36000</v>
      </c>
      <c r="L756" s="200">
        <v>2032</v>
      </c>
      <c r="M756" s="200">
        <v>2032</v>
      </c>
      <c r="N756" s="12">
        <v>0</v>
      </c>
      <c r="O756" s="7">
        <v>36000</v>
      </c>
      <c r="P756" s="7">
        <v>0</v>
      </c>
      <c r="R756" s="7">
        <v>0</v>
      </c>
      <c r="S756" s="7">
        <v>0</v>
      </c>
      <c r="T756" s="7">
        <v>0</v>
      </c>
      <c r="U756" s="7">
        <v>0</v>
      </c>
      <c r="V756" s="7">
        <v>0</v>
      </c>
      <c r="W756" s="7">
        <v>0</v>
      </c>
      <c r="X756" s="7">
        <v>0</v>
      </c>
      <c r="Y756" s="7">
        <v>0</v>
      </c>
      <c r="Z756" s="7">
        <v>0</v>
      </c>
      <c r="AA756" s="7">
        <v>0</v>
      </c>
      <c r="AB756" s="7">
        <v>0</v>
      </c>
      <c r="AC756" s="6">
        <f t="shared" si="2343"/>
        <v>0</v>
      </c>
      <c r="AD756" s="3" t="str">
        <f t="shared" si="2344"/>
        <v>Nem rövidtávú a feladat.</v>
      </c>
      <c r="AF756" s="7">
        <v>0</v>
      </c>
      <c r="AG756" s="7">
        <v>0</v>
      </c>
      <c r="AH756" s="7">
        <v>0</v>
      </c>
      <c r="AI756" s="7">
        <v>0</v>
      </c>
      <c r="AJ756" s="7">
        <v>0</v>
      </c>
      <c r="AK756" s="7">
        <v>0</v>
      </c>
      <c r="AL756" s="7">
        <v>0</v>
      </c>
      <c r="AM756" s="7">
        <v>0</v>
      </c>
      <c r="AN756" s="7">
        <v>0</v>
      </c>
      <c r="AO756" s="7">
        <v>0</v>
      </c>
      <c r="AP756" s="7">
        <v>0</v>
      </c>
      <c r="AQ756" s="6">
        <f t="shared" si="2345"/>
        <v>0</v>
      </c>
      <c r="AR756" s="199" t="s">
        <v>205</v>
      </c>
      <c r="AS756" s="3" t="str">
        <f t="shared" si="2346"/>
        <v>Forráshiányos a feladat!</v>
      </c>
      <c r="AU756" s="201" t="s">
        <v>135</v>
      </c>
      <c r="AV756" s="201" t="s">
        <v>135</v>
      </c>
      <c r="AW756" s="202">
        <f>COUNTA($G$3:G756)</f>
        <v>754</v>
      </c>
      <c r="AY756" s="8">
        <f>VLOOKUP($G756,Összesítő!$B:$F,3,FALSE)</f>
        <v>3185</v>
      </c>
      <c r="AZ756" s="8">
        <f t="shared" si="2347"/>
        <v>0</v>
      </c>
      <c r="BA756" s="5">
        <f t="shared" si="2348"/>
        <v>1</v>
      </c>
      <c r="BB756" s="5" t="str">
        <f t="shared" si="2349"/>
        <v>H</v>
      </c>
      <c r="BC756" s="5">
        <f t="shared" si="2350"/>
        <v>0</v>
      </c>
      <c r="BD756" s="5">
        <f t="shared" si="2351"/>
        <v>0</v>
      </c>
      <c r="BE756" s="5">
        <f t="shared" si="2352"/>
        <v>0</v>
      </c>
      <c r="BF756" s="8" t="str">
        <f t="shared" si="2353"/>
        <v>Nem rövidtávú a feladat.</v>
      </c>
      <c r="BG756" s="5">
        <f t="shared" si="2354"/>
        <v>1</v>
      </c>
      <c r="BH756" s="5">
        <f t="shared" si="2355"/>
        <v>1</v>
      </c>
      <c r="BI756" s="5">
        <f t="shared" si="2356"/>
        <v>1</v>
      </c>
      <c r="BJ756" s="5">
        <f t="shared" si="2357"/>
        <v>1</v>
      </c>
      <c r="BK756" s="5">
        <f t="shared" si="2358"/>
        <v>1</v>
      </c>
      <c r="BL756" s="4" t="str">
        <f t="shared" si="2359"/>
        <v>Forráshiányos a feladat!</v>
      </c>
      <c r="BM756" s="5">
        <f t="shared" si="2360"/>
        <v>0</v>
      </c>
      <c r="BN756" s="5">
        <f t="shared" si="2361"/>
        <v>1</v>
      </c>
      <c r="BO756" s="5">
        <f t="shared" si="2362"/>
        <v>0</v>
      </c>
      <c r="BP756" s="5">
        <f t="shared" si="2363"/>
        <v>0</v>
      </c>
      <c r="BQ756" s="5">
        <f t="shared" si="2364"/>
        <v>0</v>
      </c>
      <c r="BR756" s="8">
        <f t="shared" si="2365"/>
        <v>0</v>
      </c>
      <c r="BS756" s="5">
        <f t="shared" si="2366"/>
        <v>0</v>
      </c>
      <c r="BT756" s="5">
        <f t="shared" si="2367"/>
        <v>0</v>
      </c>
      <c r="BU756" s="5">
        <f t="shared" si="2368"/>
        <v>1</v>
      </c>
      <c r="BV756" s="5">
        <f t="shared" si="2369"/>
        <v>1</v>
      </c>
      <c r="BW756" s="5">
        <f t="shared" si="2370"/>
        <v>1</v>
      </c>
      <c r="BX756" s="5">
        <f t="shared" si="2371"/>
        <v>1</v>
      </c>
      <c r="BY756" s="5">
        <f t="shared" si="2372"/>
        <v>1</v>
      </c>
      <c r="BZ756" s="5">
        <f t="shared" si="2373"/>
        <v>1</v>
      </c>
      <c r="CA756" s="5">
        <f t="shared" si="2374"/>
        <v>1</v>
      </c>
      <c r="CB756" s="5">
        <f t="shared" si="2375"/>
        <v>1</v>
      </c>
      <c r="CC756" s="5">
        <f t="shared" si="2376"/>
        <v>1</v>
      </c>
      <c r="CD756" s="5" t="str">
        <f t="shared" si="2377"/>
        <v>?</v>
      </c>
      <c r="CE756" s="4" t="str">
        <f t="shared" si="2378"/>
        <v>Kitöltés rendben!</v>
      </c>
      <c r="CF756" s="5">
        <f t="shared" si="2379"/>
        <v>1</v>
      </c>
      <c r="CG756" s="5">
        <f t="shared" si="2380"/>
        <v>0</v>
      </c>
      <c r="CH756" s="5">
        <f t="shared" si="2381"/>
        <v>1</v>
      </c>
    </row>
    <row r="757" spans="1:86" s="2" customFormat="1" ht="30.2" customHeight="1" x14ac:dyDescent="0.25">
      <c r="A757" s="1" t="str">
        <f t="shared" si="2342"/>
        <v>Kitöltés rendben!</v>
      </c>
      <c r="B757" s="200">
        <v>2</v>
      </c>
      <c r="C757" s="199" t="s">
        <v>88</v>
      </c>
      <c r="D757" s="201" t="s">
        <v>959</v>
      </c>
      <c r="E757" s="201" t="s">
        <v>201</v>
      </c>
      <c r="F757" s="202" t="str">
        <f>VLOOKUP($G757,Összesítő!$B:$F,2,FALSE)</f>
        <v>21-32054-1-048-01-10</v>
      </c>
      <c r="G757" s="199" t="s">
        <v>280</v>
      </c>
      <c r="H757" s="202" t="str">
        <f>AY757&amp;"_"&amp;AW757&amp;"_FIV_"&amp;LEFT(Előlap!$B$6,4)</f>
        <v>3185_755_FIV_2026</v>
      </c>
      <c r="I757" s="202" t="str">
        <f>VLOOKUP($G757,Összesítő!$B:$F,5,FALSE)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7" s="202" t="str">
        <f>VLOOKUP($G757,Összesítő!$B:$F,4,FALSE)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7" s="6">
        <f t="shared" si="2261"/>
        <v>16500</v>
      </c>
      <c r="L757" s="200">
        <v>2032</v>
      </c>
      <c r="M757" s="200">
        <v>2032</v>
      </c>
      <c r="N757" s="12">
        <v>0</v>
      </c>
      <c r="O757" s="7">
        <v>16500</v>
      </c>
      <c r="P757" s="7">
        <v>0</v>
      </c>
      <c r="R757" s="7">
        <v>0</v>
      </c>
      <c r="S757" s="7">
        <v>0</v>
      </c>
      <c r="T757" s="7">
        <v>0</v>
      </c>
      <c r="U757" s="7">
        <v>0</v>
      </c>
      <c r="V757" s="7">
        <v>0</v>
      </c>
      <c r="W757" s="7">
        <v>0</v>
      </c>
      <c r="X757" s="7">
        <v>0</v>
      </c>
      <c r="Y757" s="7">
        <v>0</v>
      </c>
      <c r="Z757" s="7">
        <v>0</v>
      </c>
      <c r="AA757" s="7">
        <v>0</v>
      </c>
      <c r="AB757" s="7">
        <v>0</v>
      </c>
      <c r="AC757" s="6">
        <f t="shared" si="2343"/>
        <v>0</v>
      </c>
      <c r="AD757" s="3" t="str">
        <f t="shared" si="2344"/>
        <v>Nem rövidtávú a feladat.</v>
      </c>
      <c r="AF757" s="7">
        <v>0</v>
      </c>
      <c r="AG757" s="7">
        <v>0</v>
      </c>
      <c r="AH757" s="7">
        <v>0</v>
      </c>
      <c r="AI757" s="7">
        <v>0</v>
      </c>
      <c r="AJ757" s="7">
        <v>0</v>
      </c>
      <c r="AK757" s="7">
        <v>0</v>
      </c>
      <c r="AL757" s="7">
        <v>0</v>
      </c>
      <c r="AM757" s="7">
        <v>0</v>
      </c>
      <c r="AN757" s="7">
        <v>0</v>
      </c>
      <c r="AO757" s="7">
        <v>0</v>
      </c>
      <c r="AP757" s="7">
        <v>0</v>
      </c>
      <c r="AQ757" s="6">
        <f t="shared" si="2345"/>
        <v>0</v>
      </c>
      <c r="AR757" s="199" t="s">
        <v>205</v>
      </c>
      <c r="AS757" s="3" t="str">
        <f t="shared" si="2346"/>
        <v>Forráshiányos a feladat!</v>
      </c>
      <c r="AU757" s="201" t="s">
        <v>135</v>
      </c>
      <c r="AV757" s="201" t="s">
        <v>135</v>
      </c>
      <c r="AW757" s="202">
        <f>COUNTA($G$3:G757)</f>
        <v>755</v>
      </c>
      <c r="AY757" s="8">
        <f>VLOOKUP($G757,Összesítő!$B:$F,3,FALSE)</f>
        <v>3185</v>
      </c>
      <c r="AZ757" s="8">
        <f t="shared" si="2347"/>
        <v>0</v>
      </c>
      <c r="BA757" s="5">
        <f t="shared" si="2348"/>
        <v>1</v>
      </c>
      <c r="BB757" s="5" t="str">
        <f t="shared" si="2349"/>
        <v>H</v>
      </c>
      <c r="BC757" s="5">
        <f t="shared" si="2350"/>
        <v>0</v>
      </c>
      <c r="BD757" s="5">
        <f t="shared" si="2351"/>
        <v>0</v>
      </c>
      <c r="BE757" s="5">
        <f t="shared" si="2352"/>
        <v>0</v>
      </c>
      <c r="BF757" s="8" t="str">
        <f t="shared" si="2353"/>
        <v>Nem rövidtávú a feladat.</v>
      </c>
      <c r="BG757" s="5">
        <f t="shared" si="2354"/>
        <v>1</v>
      </c>
      <c r="BH757" s="5">
        <f t="shared" si="2355"/>
        <v>1</v>
      </c>
      <c r="BI757" s="5">
        <f t="shared" si="2356"/>
        <v>1</v>
      </c>
      <c r="BJ757" s="5">
        <f t="shared" si="2357"/>
        <v>1</v>
      </c>
      <c r="BK757" s="5">
        <f t="shared" si="2358"/>
        <v>1</v>
      </c>
      <c r="BL757" s="4" t="str">
        <f t="shared" si="2359"/>
        <v>Forráshiányos a feladat!</v>
      </c>
      <c r="BM757" s="5">
        <f t="shared" si="2360"/>
        <v>0</v>
      </c>
      <c r="BN757" s="5">
        <f t="shared" si="2361"/>
        <v>1</v>
      </c>
      <c r="BO757" s="5">
        <f t="shared" si="2362"/>
        <v>0</v>
      </c>
      <c r="BP757" s="5">
        <f t="shared" si="2363"/>
        <v>0</v>
      </c>
      <c r="BQ757" s="5">
        <f t="shared" si="2364"/>
        <v>0</v>
      </c>
      <c r="BR757" s="8">
        <f t="shared" si="2365"/>
        <v>0</v>
      </c>
      <c r="BS757" s="5">
        <f t="shared" si="2366"/>
        <v>0</v>
      </c>
      <c r="BT757" s="5">
        <f t="shared" si="2367"/>
        <v>0</v>
      </c>
      <c r="BU757" s="5">
        <f t="shared" si="2368"/>
        <v>1</v>
      </c>
      <c r="BV757" s="5">
        <f t="shared" si="2369"/>
        <v>1</v>
      </c>
      <c r="BW757" s="5">
        <f t="shared" si="2370"/>
        <v>1</v>
      </c>
      <c r="BX757" s="5">
        <f t="shared" si="2371"/>
        <v>1</v>
      </c>
      <c r="BY757" s="5">
        <f t="shared" si="2372"/>
        <v>1</v>
      </c>
      <c r="BZ757" s="5">
        <f t="shared" si="2373"/>
        <v>1</v>
      </c>
      <c r="CA757" s="5">
        <f t="shared" si="2374"/>
        <v>1</v>
      </c>
      <c r="CB757" s="5">
        <f t="shared" si="2375"/>
        <v>1</v>
      </c>
      <c r="CC757" s="5">
        <f t="shared" si="2376"/>
        <v>1</v>
      </c>
      <c r="CD757" s="5" t="str">
        <f t="shared" si="2377"/>
        <v>?</v>
      </c>
      <c r="CE757" s="4" t="str">
        <f t="shared" si="2378"/>
        <v>Kitöltés rendben!</v>
      </c>
      <c r="CF757" s="5">
        <f t="shared" si="2379"/>
        <v>1</v>
      </c>
      <c r="CG757" s="5">
        <f t="shared" si="2380"/>
        <v>0</v>
      </c>
      <c r="CH757" s="5">
        <f t="shared" si="2381"/>
        <v>1</v>
      </c>
    </row>
    <row r="758" spans="1:86" s="2" customFormat="1" ht="30.2" customHeight="1" x14ac:dyDescent="0.25">
      <c r="A758" s="1" t="str">
        <f t="shared" si="2342"/>
        <v>Kitöltés rendben!</v>
      </c>
      <c r="B758" s="200">
        <v>2</v>
      </c>
      <c r="C758" s="199" t="s">
        <v>88</v>
      </c>
      <c r="D758" s="201" t="s">
        <v>960</v>
      </c>
      <c r="E758" s="201" t="s">
        <v>201</v>
      </c>
      <c r="F758" s="202" t="str">
        <f>VLOOKUP($G758,Összesítő!$B:$F,2,FALSE)</f>
        <v>21-32054-1-048-01-10</v>
      </c>
      <c r="G758" s="199" t="s">
        <v>280</v>
      </c>
      <c r="H758" s="202" t="str">
        <f>AY758&amp;"_"&amp;AW758&amp;"_FIV_"&amp;LEFT(Előlap!$B$6,4)</f>
        <v>3185_756_FIV_2026</v>
      </c>
      <c r="I758" s="202" t="str">
        <f>VLOOKUP($G758,Összesítő!$B:$F,5,FALSE)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8" s="202" t="str">
        <f>VLOOKUP($G758,Összesítő!$B:$F,4,FALSE)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8" s="6">
        <f t="shared" si="2261"/>
        <v>18000</v>
      </c>
      <c r="L758" s="200">
        <v>2032</v>
      </c>
      <c r="M758" s="200">
        <v>2032</v>
      </c>
      <c r="N758" s="12">
        <v>0</v>
      </c>
      <c r="O758" s="7">
        <v>18000</v>
      </c>
      <c r="P758" s="7">
        <v>0</v>
      </c>
      <c r="R758" s="7">
        <v>0</v>
      </c>
      <c r="S758" s="7">
        <v>0</v>
      </c>
      <c r="T758" s="7">
        <v>0</v>
      </c>
      <c r="U758" s="7">
        <v>0</v>
      </c>
      <c r="V758" s="7">
        <v>0</v>
      </c>
      <c r="W758" s="7">
        <v>0</v>
      </c>
      <c r="X758" s="7">
        <v>0</v>
      </c>
      <c r="Y758" s="7">
        <v>0</v>
      </c>
      <c r="Z758" s="7">
        <v>0</v>
      </c>
      <c r="AA758" s="7">
        <v>0</v>
      </c>
      <c r="AB758" s="7">
        <v>0</v>
      </c>
      <c r="AC758" s="6">
        <f t="shared" si="2343"/>
        <v>0</v>
      </c>
      <c r="AD758" s="3" t="str">
        <f t="shared" si="2344"/>
        <v>Nem rövidtávú a feladat.</v>
      </c>
      <c r="AF758" s="7">
        <v>0</v>
      </c>
      <c r="AG758" s="7">
        <v>0</v>
      </c>
      <c r="AH758" s="7">
        <v>0</v>
      </c>
      <c r="AI758" s="7">
        <v>0</v>
      </c>
      <c r="AJ758" s="7">
        <v>0</v>
      </c>
      <c r="AK758" s="7">
        <v>0</v>
      </c>
      <c r="AL758" s="7">
        <v>0</v>
      </c>
      <c r="AM758" s="7">
        <v>0</v>
      </c>
      <c r="AN758" s="7">
        <v>0</v>
      </c>
      <c r="AO758" s="7">
        <v>0</v>
      </c>
      <c r="AP758" s="7">
        <v>0</v>
      </c>
      <c r="AQ758" s="6">
        <f t="shared" si="2345"/>
        <v>0</v>
      </c>
      <c r="AR758" s="199" t="s">
        <v>205</v>
      </c>
      <c r="AS758" s="3" t="str">
        <f t="shared" si="2346"/>
        <v>Forráshiányos a feladat!</v>
      </c>
      <c r="AU758" s="201" t="s">
        <v>135</v>
      </c>
      <c r="AV758" s="201" t="s">
        <v>135</v>
      </c>
      <c r="AW758" s="202">
        <f>COUNTA($G$3:G758)</f>
        <v>756</v>
      </c>
      <c r="AY758" s="8">
        <f>VLOOKUP($G758,Összesítő!$B:$F,3,FALSE)</f>
        <v>3185</v>
      </c>
      <c r="AZ758" s="8">
        <f t="shared" si="2347"/>
        <v>0</v>
      </c>
      <c r="BA758" s="5">
        <f t="shared" si="2348"/>
        <v>1</v>
      </c>
      <c r="BB758" s="5" t="str">
        <f t="shared" si="2349"/>
        <v>H</v>
      </c>
      <c r="BC758" s="5">
        <f t="shared" si="2350"/>
        <v>0</v>
      </c>
      <c r="BD758" s="5">
        <f t="shared" si="2351"/>
        <v>0</v>
      </c>
      <c r="BE758" s="5">
        <f t="shared" si="2352"/>
        <v>0</v>
      </c>
      <c r="BF758" s="8" t="str">
        <f t="shared" si="2353"/>
        <v>Nem rövidtávú a feladat.</v>
      </c>
      <c r="BG758" s="5">
        <f t="shared" si="2354"/>
        <v>1</v>
      </c>
      <c r="BH758" s="5">
        <f t="shared" si="2355"/>
        <v>1</v>
      </c>
      <c r="BI758" s="5">
        <f t="shared" si="2356"/>
        <v>1</v>
      </c>
      <c r="BJ758" s="5">
        <f t="shared" si="2357"/>
        <v>1</v>
      </c>
      <c r="BK758" s="5">
        <f t="shared" si="2358"/>
        <v>1</v>
      </c>
      <c r="BL758" s="4" t="str">
        <f t="shared" si="2359"/>
        <v>Forráshiányos a feladat!</v>
      </c>
      <c r="BM758" s="5">
        <f t="shared" si="2360"/>
        <v>0</v>
      </c>
      <c r="BN758" s="5">
        <f t="shared" si="2361"/>
        <v>1</v>
      </c>
      <c r="BO758" s="5">
        <f t="shared" si="2362"/>
        <v>0</v>
      </c>
      <c r="BP758" s="5">
        <f t="shared" si="2363"/>
        <v>0</v>
      </c>
      <c r="BQ758" s="5">
        <f t="shared" si="2364"/>
        <v>0</v>
      </c>
      <c r="BR758" s="8">
        <f t="shared" si="2365"/>
        <v>0</v>
      </c>
      <c r="BS758" s="5">
        <f t="shared" si="2366"/>
        <v>0</v>
      </c>
      <c r="BT758" s="5">
        <f t="shared" si="2367"/>
        <v>0</v>
      </c>
      <c r="BU758" s="5">
        <f t="shared" si="2368"/>
        <v>1</v>
      </c>
      <c r="BV758" s="5">
        <f t="shared" si="2369"/>
        <v>1</v>
      </c>
      <c r="BW758" s="5">
        <f t="shared" si="2370"/>
        <v>1</v>
      </c>
      <c r="BX758" s="5">
        <f t="shared" si="2371"/>
        <v>1</v>
      </c>
      <c r="BY758" s="5">
        <f t="shared" si="2372"/>
        <v>1</v>
      </c>
      <c r="BZ758" s="5">
        <f t="shared" si="2373"/>
        <v>1</v>
      </c>
      <c r="CA758" s="5">
        <f t="shared" si="2374"/>
        <v>1</v>
      </c>
      <c r="CB758" s="5">
        <f t="shared" si="2375"/>
        <v>1</v>
      </c>
      <c r="CC758" s="5">
        <f t="shared" si="2376"/>
        <v>1</v>
      </c>
      <c r="CD758" s="5" t="str">
        <f t="shared" si="2377"/>
        <v>?</v>
      </c>
      <c r="CE758" s="4" t="str">
        <f t="shared" si="2378"/>
        <v>Kitöltés rendben!</v>
      </c>
      <c r="CF758" s="5">
        <f t="shared" si="2379"/>
        <v>1</v>
      </c>
      <c r="CG758" s="5">
        <f t="shared" si="2380"/>
        <v>0</v>
      </c>
      <c r="CH758" s="5">
        <f t="shared" si="2381"/>
        <v>1</v>
      </c>
    </row>
    <row r="759" spans="1:86" s="2" customFormat="1" ht="30.2" customHeight="1" x14ac:dyDescent="0.25">
      <c r="A759" s="1" t="str">
        <f t="shared" si="2342"/>
        <v>Kitöltés rendben!</v>
      </c>
      <c r="B759" s="200">
        <v>2</v>
      </c>
      <c r="C759" s="199" t="s">
        <v>88</v>
      </c>
      <c r="D759" s="201" t="s">
        <v>961</v>
      </c>
      <c r="E759" s="201" t="s">
        <v>201</v>
      </c>
      <c r="F759" s="202" t="str">
        <f>VLOOKUP($G759,Összesítő!$B:$F,2,FALSE)</f>
        <v>21-32054-1-048-01-10</v>
      </c>
      <c r="G759" s="199" t="s">
        <v>280</v>
      </c>
      <c r="H759" s="202" t="str">
        <f>AY759&amp;"_"&amp;AW759&amp;"_FIV_"&amp;LEFT(Előlap!$B$6,4)</f>
        <v>3185_757_FIV_2026</v>
      </c>
      <c r="I759" s="202" t="str">
        <f>VLOOKUP($G759,Összesítő!$B:$F,5,FALSE)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59" s="202" t="str">
        <f>VLOOKUP($G759,Összesítő!$B:$F,4,FALSE)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59" s="6">
        <f t="shared" si="2261"/>
        <v>10000</v>
      </c>
      <c r="L759" s="200">
        <v>2032</v>
      </c>
      <c r="M759" s="200">
        <v>2032</v>
      </c>
      <c r="N759" s="12">
        <v>0</v>
      </c>
      <c r="O759" s="7">
        <v>10000</v>
      </c>
      <c r="P759" s="7">
        <v>0</v>
      </c>
      <c r="R759" s="7">
        <v>0</v>
      </c>
      <c r="S759" s="7">
        <v>0</v>
      </c>
      <c r="T759" s="7">
        <v>0</v>
      </c>
      <c r="U759" s="7">
        <v>0</v>
      </c>
      <c r="V759" s="7">
        <v>0</v>
      </c>
      <c r="W759" s="7">
        <v>0</v>
      </c>
      <c r="X759" s="7">
        <v>0</v>
      </c>
      <c r="Y759" s="7">
        <v>0</v>
      </c>
      <c r="Z759" s="7">
        <v>0</v>
      </c>
      <c r="AA759" s="7">
        <v>0</v>
      </c>
      <c r="AB759" s="7">
        <v>0</v>
      </c>
      <c r="AC759" s="6">
        <f t="shared" si="2343"/>
        <v>0</v>
      </c>
      <c r="AD759" s="3" t="str">
        <f t="shared" si="2344"/>
        <v>Nem rövidtávú a feladat.</v>
      </c>
      <c r="AF759" s="7">
        <v>0</v>
      </c>
      <c r="AG759" s="7">
        <v>0</v>
      </c>
      <c r="AH759" s="7">
        <v>0</v>
      </c>
      <c r="AI759" s="7">
        <v>0</v>
      </c>
      <c r="AJ759" s="7">
        <v>0</v>
      </c>
      <c r="AK759" s="7">
        <v>0</v>
      </c>
      <c r="AL759" s="7">
        <v>0</v>
      </c>
      <c r="AM759" s="7">
        <v>0</v>
      </c>
      <c r="AN759" s="7">
        <v>0</v>
      </c>
      <c r="AO759" s="7">
        <v>0</v>
      </c>
      <c r="AP759" s="7">
        <v>0</v>
      </c>
      <c r="AQ759" s="6">
        <f t="shared" si="2345"/>
        <v>0</v>
      </c>
      <c r="AR759" s="199" t="s">
        <v>205</v>
      </c>
      <c r="AS759" s="3" t="str">
        <f t="shared" si="2346"/>
        <v>Forráshiányos a feladat!</v>
      </c>
      <c r="AU759" s="201" t="s">
        <v>135</v>
      </c>
      <c r="AV759" s="201" t="s">
        <v>135</v>
      </c>
      <c r="AW759" s="202">
        <f>COUNTA($G$3:G759)</f>
        <v>757</v>
      </c>
      <c r="AY759" s="8">
        <f>VLOOKUP($G759,Összesítő!$B:$F,3,FALSE)</f>
        <v>3185</v>
      </c>
      <c r="AZ759" s="8">
        <f t="shared" si="2347"/>
        <v>0</v>
      </c>
      <c r="BA759" s="5">
        <f t="shared" si="2348"/>
        <v>1</v>
      </c>
      <c r="BB759" s="5" t="str">
        <f t="shared" si="2349"/>
        <v>H</v>
      </c>
      <c r="BC759" s="5">
        <f t="shared" si="2350"/>
        <v>0</v>
      </c>
      <c r="BD759" s="5">
        <f t="shared" si="2351"/>
        <v>0</v>
      </c>
      <c r="BE759" s="5">
        <f t="shared" si="2352"/>
        <v>0</v>
      </c>
      <c r="BF759" s="8" t="str">
        <f t="shared" si="2353"/>
        <v>Nem rövidtávú a feladat.</v>
      </c>
      <c r="BG759" s="5">
        <f t="shared" si="2354"/>
        <v>1</v>
      </c>
      <c r="BH759" s="5">
        <f t="shared" si="2355"/>
        <v>1</v>
      </c>
      <c r="BI759" s="5">
        <f t="shared" si="2356"/>
        <v>1</v>
      </c>
      <c r="BJ759" s="5">
        <f t="shared" si="2357"/>
        <v>1</v>
      </c>
      <c r="BK759" s="5">
        <f t="shared" si="2358"/>
        <v>1</v>
      </c>
      <c r="BL759" s="4" t="str">
        <f t="shared" si="2359"/>
        <v>Forráshiányos a feladat!</v>
      </c>
      <c r="BM759" s="5">
        <f t="shared" si="2360"/>
        <v>0</v>
      </c>
      <c r="BN759" s="5">
        <f t="shared" si="2361"/>
        <v>1</v>
      </c>
      <c r="BO759" s="5">
        <f t="shared" si="2362"/>
        <v>0</v>
      </c>
      <c r="BP759" s="5">
        <f t="shared" si="2363"/>
        <v>0</v>
      </c>
      <c r="BQ759" s="5">
        <f t="shared" si="2364"/>
        <v>0</v>
      </c>
      <c r="BR759" s="8">
        <f t="shared" si="2365"/>
        <v>0</v>
      </c>
      <c r="BS759" s="5">
        <f t="shared" si="2366"/>
        <v>0</v>
      </c>
      <c r="BT759" s="5">
        <f t="shared" si="2367"/>
        <v>0</v>
      </c>
      <c r="BU759" s="5">
        <f t="shared" si="2368"/>
        <v>1</v>
      </c>
      <c r="BV759" s="5">
        <f t="shared" si="2369"/>
        <v>1</v>
      </c>
      <c r="BW759" s="5">
        <f t="shared" si="2370"/>
        <v>1</v>
      </c>
      <c r="BX759" s="5">
        <f t="shared" si="2371"/>
        <v>1</v>
      </c>
      <c r="BY759" s="5">
        <f t="shared" si="2372"/>
        <v>1</v>
      </c>
      <c r="BZ759" s="5">
        <f t="shared" si="2373"/>
        <v>1</v>
      </c>
      <c r="CA759" s="5">
        <f t="shared" si="2374"/>
        <v>1</v>
      </c>
      <c r="CB759" s="5">
        <f t="shared" si="2375"/>
        <v>1</v>
      </c>
      <c r="CC759" s="5">
        <f t="shared" si="2376"/>
        <v>1</v>
      </c>
      <c r="CD759" s="5" t="str">
        <f t="shared" si="2377"/>
        <v>?</v>
      </c>
      <c r="CE759" s="4" t="str">
        <f t="shared" si="2378"/>
        <v>Kitöltés rendben!</v>
      </c>
      <c r="CF759" s="5">
        <f t="shared" si="2379"/>
        <v>1</v>
      </c>
      <c r="CG759" s="5">
        <f t="shared" si="2380"/>
        <v>0</v>
      </c>
      <c r="CH759" s="5">
        <f t="shared" si="2381"/>
        <v>1</v>
      </c>
    </row>
    <row r="760" spans="1:86" s="2" customFormat="1" ht="30.2" customHeight="1" x14ac:dyDescent="0.25">
      <c r="A760" s="1" t="str">
        <f t="shared" ref="A760:A772" si="2382">IF($G760="","Nincs VKR kiválasztva!",CE760)</f>
        <v>Kitöltés rendben!</v>
      </c>
      <c r="B760" s="200">
        <v>2</v>
      </c>
      <c r="C760" s="199" t="s">
        <v>88</v>
      </c>
      <c r="D760" s="201" t="s">
        <v>962</v>
      </c>
      <c r="E760" s="201" t="s">
        <v>201</v>
      </c>
      <c r="F760" s="202" t="str">
        <f>VLOOKUP($G760,Összesítő!$B:$F,2,FALSE)</f>
        <v>21-32054-1-048-01-10</v>
      </c>
      <c r="G760" s="199" t="s">
        <v>280</v>
      </c>
      <c r="H760" s="202" t="str">
        <f>AY760&amp;"_"&amp;AW760&amp;"_FIV_"&amp;LEFT(Előlap!$B$6,4)</f>
        <v>3185_758_FIV_2026</v>
      </c>
      <c r="I760" s="202" t="str">
        <f>VLOOKUP($G760,Összesítő!$B:$F,5,FALSE)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0" s="202" t="str">
        <f>VLOOKUP($G760,Összesítő!$B:$F,4,FALSE)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0" s="6">
        <f t="shared" si="2261"/>
        <v>60000</v>
      </c>
      <c r="L760" s="200">
        <v>2032</v>
      </c>
      <c r="M760" s="200">
        <v>2032</v>
      </c>
      <c r="N760" s="12">
        <v>0</v>
      </c>
      <c r="O760" s="7">
        <v>60000</v>
      </c>
      <c r="P760" s="7">
        <v>0</v>
      </c>
      <c r="R760" s="7">
        <v>0</v>
      </c>
      <c r="S760" s="7">
        <v>0</v>
      </c>
      <c r="T760" s="7">
        <v>0</v>
      </c>
      <c r="U760" s="7">
        <v>0</v>
      </c>
      <c r="V760" s="7">
        <v>0</v>
      </c>
      <c r="W760" s="7">
        <v>0</v>
      </c>
      <c r="X760" s="7">
        <v>0</v>
      </c>
      <c r="Y760" s="7">
        <v>0</v>
      </c>
      <c r="Z760" s="7">
        <v>0</v>
      </c>
      <c r="AA760" s="7">
        <v>0</v>
      </c>
      <c r="AB760" s="7">
        <v>0</v>
      </c>
      <c r="AC760" s="6">
        <f t="shared" ref="AC760:AC772" si="2383">SUM(R760:AB760)</f>
        <v>0</v>
      </c>
      <c r="AD760" s="3" t="str">
        <f t="shared" ref="AD760:AD772" si="2384">IF($G760="","Nincs VKR kiválasztva!",IF(BA760=0,"Hiányos kitöltés!",BF760))</f>
        <v>Nem rövidtávú a feladat.</v>
      </c>
      <c r="AF760" s="7">
        <v>0</v>
      </c>
      <c r="AG760" s="7">
        <v>0</v>
      </c>
      <c r="AH760" s="7">
        <v>0</v>
      </c>
      <c r="AI760" s="7">
        <v>0</v>
      </c>
      <c r="AJ760" s="7">
        <v>0</v>
      </c>
      <c r="AK760" s="7">
        <v>0</v>
      </c>
      <c r="AL760" s="7">
        <v>0</v>
      </c>
      <c r="AM760" s="7">
        <v>0</v>
      </c>
      <c r="AN760" s="7">
        <v>0</v>
      </c>
      <c r="AO760" s="7">
        <v>0</v>
      </c>
      <c r="AP760" s="7">
        <v>0</v>
      </c>
      <c r="AQ760" s="6">
        <f t="shared" ref="AQ760:AQ772" si="2385">SUM(AF760:AP760)</f>
        <v>0</v>
      </c>
      <c r="AR760" s="199" t="s">
        <v>205</v>
      </c>
      <c r="AS760" s="3" t="str">
        <f t="shared" ref="AS760:AS772" si="2386">IF($G760="","Nincs VKR kiválasztva!",IF($BA760=0,"Hiányos kitöltés!",IF($BN760=0,"Nem hosszútávú a feladat.",$BL760)))</f>
        <v>Forráshiányos a feladat!</v>
      </c>
      <c r="AU760" s="201" t="s">
        <v>135</v>
      </c>
      <c r="AV760" s="201" t="s">
        <v>135</v>
      </c>
      <c r="AW760" s="202">
        <f>COUNTA($G$3:G760)</f>
        <v>758</v>
      </c>
      <c r="AY760" s="8">
        <f>VLOOKUP($G760,Összesítő!$B:$F,3,FALSE)</f>
        <v>3185</v>
      </c>
      <c r="AZ760" s="8">
        <f t="shared" ref="AZ760:AZ772" si="2387">LEN($AU760)</f>
        <v>0</v>
      </c>
      <c r="BA760" s="5">
        <f t="shared" ref="BA760:BA772" si="2388">IF(OR($B760="",$C760="",$D760="",$E760="",$F760="",$L760="",$M760="",$N760="",$O760="",$P760=""),0,1)</f>
        <v>1</v>
      </c>
      <c r="BB760" s="5" t="str">
        <f t="shared" ref="BB760:BB772" si="2389">IF($F760="",0,IF(AND($L760=2027,$M760=2027),"R",IF(AND($L760=2027,$M760&gt;2027),"RH",IF(AND($L760&gt;2027,$M760&gt;2027),"H","x"))))</f>
        <v>H</v>
      </c>
      <c r="BC760" s="5">
        <f t="shared" ref="BC760:BC772" si="2390">IF(OR(BB760="R",BB760="RH"),1,0)</f>
        <v>0</v>
      </c>
      <c r="BD760" s="5">
        <f t="shared" ref="BD760:BD772" si="2391">IF(AND($BB760="R",$O760&gt;0),1,IF(AND($BB760="H",$N760&gt;0),1,0))</f>
        <v>0</v>
      </c>
      <c r="BE760" s="5">
        <f t="shared" ref="BE760:BE772" si="2392">IF($AC760&lt;$N760,1,IF($AC760=$N760,0))</f>
        <v>0</v>
      </c>
      <c r="BF760" s="8" t="str">
        <f t="shared" ref="BF760:BF772" si="2393">IF($L760&gt;2027,"Nem rövidtávú a feladat.",IF($BE760=1,"Az I. ütem nem lehet forráshiányos!",IF($AC760&gt;$N760,"Többlet forrást jelölt meg az I. ütemnél! A forrás ne legyen több a költségnél.",IF($AC760=$N760,"A forrás egyenlő a költséggel (I.ütem).",0))))</f>
        <v>Nem rövidtávú a feladat.</v>
      </c>
      <c r="BG760" s="5">
        <f t="shared" ref="BG760:BG772" si="2394">IF(AND($R760&lt;&gt;"",$S760&lt;&gt;"",$T760&lt;&gt;"",$U760&lt;&gt;"",$V760&lt;&gt;"",$W760&lt;&gt;"",$X760&lt;&gt;"",$Y760&lt;&gt;"",$Z760&lt;&gt;"",$AA760&lt;&gt;"",$AB760&lt;&gt;""),1,0)</f>
        <v>1</v>
      </c>
      <c r="BH760" s="5">
        <f t="shared" ref="BH760:BH772" si="2395">IF(AND($BG760=1,$N760=$AC760),1,0)</f>
        <v>1</v>
      </c>
      <c r="BI760" s="5">
        <f t="shared" ref="BI760:BI772" si="2396">IF($AQ760&lt;$O760,1,0)</f>
        <v>1</v>
      </c>
      <c r="BJ760" s="5">
        <f t="shared" ref="BJ760:BJ772" si="2397">IF(AND($AF760&lt;&gt;"",$AG760&lt;&gt;"",$AH760&lt;&gt;"",$AI760&lt;&gt;"",$AJ760&lt;&gt;"",$AK760&lt;&gt;"",$AL760&lt;&gt;"",$AM760&lt;&gt;"",$AN760&lt;&gt;"",$AO760&lt;&gt;"",$AP760&lt;&gt;""),1,0)</f>
        <v>1</v>
      </c>
      <c r="BK760" s="5">
        <f t="shared" ref="BK760:BK772" si="2398">IF(AND($BJ760=1,$O760=$AQ760),1,IF(AND($BJ760=1,$O760&gt;$AQ760,AR760="igen"),1,0))</f>
        <v>1</v>
      </c>
      <c r="BL760" s="4" t="str">
        <f t="shared" ref="BL760:BL772" si="2399">IF($M760&lt;2028,"Nem hosszútávú a feladat.",IF(AND($BI760=1,$AR760="nem"),"Forráshiányos a feladat? Jelölje az AR-oszlopban!",IF(AND($BI760=0,$AR760="igen"),"Forráshiányosnak jelölte a feladat az AR-oszlopban, de a forrás költség adatok alapnján nem az!",IF(AND($BI760=1,$AR760="igen"),"Forráshiányos a feladat!",IF($AQ760&gt;$O760,"Többlet forrást jelölt meg a II. ütemnél! A forrás ne legyen több a költségnél.",IF($AQ760=$O760,"A forrás egyenlő a költséggel (II.ütem).",0))))))</f>
        <v>Forráshiányos a feladat!</v>
      </c>
      <c r="BM760" s="5">
        <f t="shared" ref="BM760:BM772" si="2400">IF($M760&lt;2028,1,0)</f>
        <v>0</v>
      </c>
      <c r="BN760" s="5">
        <f t="shared" ref="BN760:BN772" si="2401">IF($M760&gt;2027,1,0)</f>
        <v>1</v>
      </c>
      <c r="BO760" s="5">
        <f t="shared" ref="BO760:BO772" si="2402">IF(AND($BM760=1,$N760=0),1,0)</f>
        <v>0</v>
      </c>
      <c r="BP760" s="5">
        <f t="shared" ref="BP760:BP772" si="2403">IF(AND($BN760=1,$O760=0),1,0)</f>
        <v>0</v>
      </c>
      <c r="BQ760" s="5">
        <f t="shared" ref="BQ760:BQ772" si="2404">IF(AND($BB760="R",$N760=0,$AZ760&gt;29),1,IF(AND($BB760="RH",$N760=0,$AZ760&gt;29),1,0))</f>
        <v>0</v>
      </c>
      <c r="BR760" s="8">
        <f t="shared" ref="BR760:BR772" si="2405">IF($BN760=0,"Nincs hosszútávú terv!",IF(AND($BB760="H",$O760=0,$AZ760=0),"Nullás a hosszútávú feladat és nincs hozzá indoklás!",IF(AND($BB760="RH",$O760=0,$AZ760=0),"Nullás a hosszútávú feladat és nincs hozzá indoklás!",IF(AND($BB760="R",$O760=0,$AZ760&lt;300),"Nullás a hosszútávú feladat és rövid hozzá az indoklás!",IF(AND($BB760="RH",$O760=0,$AZ760&lt;300),"Nullás a hosszútávú feladat és rövid hozzá az indoklás!",0)))))</f>
        <v>0</v>
      </c>
      <c r="BS760" s="5">
        <f t="shared" ref="BS760:BS772" si="2406">IF(AND($BB760="R",$N760=0,$AZ760&gt;29),1,IF(AND($BB760="RH",$N760=0,$AZ760&gt;29),1,0))</f>
        <v>0</v>
      </c>
      <c r="BT760" s="5">
        <f t="shared" ref="BT760:BT772" si="2407">IF(AND($BB760="H",$O760=0,$AZ760&gt;29),1,IF(AND($BB760="RH",$O760=0,$AZ760&gt;29),1,0))</f>
        <v>0</v>
      </c>
      <c r="BU760" s="5">
        <f t="shared" ref="BU760:BU772" si="2408">IF($B760="",0,1)</f>
        <v>1</v>
      </c>
      <c r="BV760" s="5">
        <f t="shared" ref="BV760:BV772" si="2409">IF($C760="",0,1)</f>
        <v>1</v>
      </c>
      <c r="BW760" s="5">
        <f t="shared" ref="BW760:BW772" si="2410">IF($D760="",0,1)</f>
        <v>1</v>
      </c>
      <c r="BX760" s="5">
        <f t="shared" ref="BX760:BX772" si="2411">IF($E760="",0,1)</f>
        <v>1</v>
      </c>
      <c r="BY760" s="5">
        <f t="shared" ref="BY760:BY772" si="2412">IF($L760="",0,1)</f>
        <v>1</v>
      </c>
      <c r="BZ760" s="5">
        <f t="shared" ref="BZ760:BZ772" si="2413">IF($M760="",0,1)</f>
        <v>1</v>
      </c>
      <c r="CA760" s="5">
        <f t="shared" ref="CA760:CA772" si="2414">IF($N760="",0,1)</f>
        <v>1</v>
      </c>
      <c r="CB760" s="5">
        <f t="shared" ref="CB760:CB772" si="2415">IF($O760="",0,1)</f>
        <v>1</v>
      </c>
      <c r="CC760" s="5">
        <f t="shared" ref="CC760:CC772" si="2416">IF($P760="",0,1)</f>
        <v>1</v>
      </c>
      <c r="CD760" s="5" t="str">
        <f t="shared" ref="CD760:CD772" si="2417">IF(AND($BA760=0,$BU760=0),"Hiányos kitöltés! (B-oszlop üres)",IF(AND($BA760=0,$BV760=0),"Hiányos kitöltés! (C-oszlop üres)",IF(AND($BA760=0,$BW760=0),"Hiányos kitöltés! (D-oszlop üres)",IF(AND($BA760=0,$BX760=0),"Hiányos kitöltés! (E-oszlop üres)",IF(AND($BA760=0,$BY760=0),"Hiányos kitöltés! (L-oszlop üres)",IF(AND($BA760=0,$BZ760=0),"Hiányos kitöltés! (M-oszlop üres)",IF(AND($BA760=0,$CA760=0),"Hiányos kitöltés! (N-oszlop üres)",IF(AND($BA760=0,$CB760=0),"Hiányos kitöltés! (O-oszlop üres)",IF(AND($BA760=0,$CC760=0),"Hiányos kitöltés! (P-oszlop üres)",IF(AND($BA760=0,$BG760=0),"Hiányos kitöltés! (I.ütem forrása hiányos!","?"))))))))))</f>
        <v>?</v>
      </c>
      <c r="CE760" s="4" t="str">
        <f t="shared" ref="CE760:CE772" si="2418">IF($BA760=0,$CD760,IF($BG760=0,"I. ütem forrása nincs kitöltve!",IF($BJ760=0,"II. ütem forrása nincs kitöltve!",IF($BD760=1,"Költségek üteme nem megfelelő (az időtartam és a költség üteme eltér)!",IF(AND(BH760=0,$BA760=1,$BJ760=1,$BD760=1),"Kötelező cellák kitöltve, de az I. ütem forrása hibás!",IF(AND(BJ760=0,$BA760=1,$BJ760=1,$BD760=1),"Kötelező cellák kitöltve, de a II. ütem forrása hibás!",IF(AND($BO760=1,$AZ760&lt;30),"Nullás a rövidtávú feladat és rövid (hiányzik) a hozzá tartozó indoklás!",IF(AND($BP760=1,$AZ760&lt;30),"Nullás a hosszútávú feladat és rövid (hiányzik) a hozzá tartozó indoklás!",IF(AND(BN760=1,C760="2011_RENDKÍVÜLI"),"II. ütemre nem tervezhet Rendkívüli feladatot!",IF(BH760=0,AD760,IF(BK760=0,AS760,IF(AND(BC760=1,$P760&gt;$N760),"EM rendelet 2. melléklet terhére elszámolt költség nem lehet nagyobb az I. ütemre tervezett tényleges költségnél!",IF($AC760&gt;$N760,"Többlet forrást jelölt meg az I. ütemnél! A forrás ne legyen több a költségnél.",IF($AQ760&gt;$O760,"Többlet forrást jelölt meg a II. ütemnél! A forrás ne legyen több a költségnél.","Kitöltés rendben!"))))))))))))))</f>
        <v>Kitöltés rendben!</v>
      </c>
      <c r="CF760" s="5">
        <f t="shared" ref="CF760:CF772" si="2419">IF(A760="Kitöltés rendben!",1,0)</f>
        <v>1</v>
      </c>
      <c r="CG760" s="5">
        <f t="shared" ref="CG760:CG772" si="2420">IF(AND($BB760="R",$CF760=1),1,IF(AND($BB760="RH",$CF760=1),1,0))</f>
        <v>0</v>
      </c>
      <c r="CH760" s="5">
        <f t="shared" ref="CH760:CH772" si="2421">IF(AND($BB760="H",$CF760=1),1,IF(AND($BB760="RH",$CF760=1),1,0))</f>
        <v>1</v>
      </c>
    </row>
    <row r="761" spans="1:86" s="2" customFormat="1" ht="30.2" customHeight="1" x14ac:dyDescent="0.25">
      <c r="A761" s="1" t="str">
        <f t="shared" si="2382"/>
        <v>Kitöltés rendben!</v>
      </c>
      <c r="B761" s="200">
        <v>2</v>
      </c>
      <c r="C761" s="199" t="s">
        <v>88</v>
      </c>
      <c r="D761" s="201" t="s">
        <v>963</v>
      </c>
      <c r="E761" s="201" t="s">
        <v>201</v>
      </c>
      <c r="F761" s="202" t="str">
        <f>VLOOKUP($G761,Összesítő!$B:$F,2,FALSE)</f>
        <v>21-32054-1-048-01-10</v>
      </c>
      <c r="G761" s="199" t="s">
        <v>280</v>
      </c>
      <c r="H761" s="202" t="str">
        <f>AY761&amp;"_"&amp;AW761&amp;"_FIV_"&amp;LEFT(Előlap!$B$6,4)</f>
        <v>3185_759_FIV_2026</v>
      </c>
      <c r="I761" s="202" t="str">
        <f>VLOOKUP($G761,Összesítő!$B:$F,5,FALSE)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1" s="202" t="str">
        <f>VLOOKUP($G761,Összesítő!$B:$F,4,FALSE)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1" s="6">
        <f t="shared" si="2261"/>
        <v>18000</v>
      </c>
      <c r="L761" s="200">
        <v>2032</v>
      </c>
      <c r="M761" s="200">
        <v>2032</v>
      </c>
      <c r="N761" s="12">
        <v>0</v>
      </c>
      <c r="O761" s="7">
        <v>18000</v>
      </c>
      <c r="P761" s="7">
        <v>0</v>
      </c>
      <c r="R761" s="7">
        <v>0</v>
      </c>
      <c r="S761" s="7">
        <v>0</v>
      </c>
      <c r="T761" s="7">
        <v>0</v>
      </c>
      <c r="U761" s="7">
        <v>0</v>
      </c>
      <c r="V761" s="7">
        <v>0</v>
      </c>
      <c r="W761" s="7">
        <v>0</v>
      </c>
      <c r="X761" s="7">
        <v>0</v>
      </c>
      <c r="Y761" s="7">
        <v>0</v>
      </c>
      <c r="Z761" s="7">
        <v>0</v>
      </c>
      <c r="AA761" s="7">
        <v>0</v>
      </c>
      <c r="AB761" s="7">
        <v>0</v>
      </c>
      <c r="AC761" s="6">
        <f t="shared" si="2383"/>
        <v>0</v>
      </c>
      <c r="AD761" s="3" t="str">
        <f t="shared" si="2384"/>
        <v>Nem rövidtávú a feladat.</v>
      </c>
      <c r="AF761" s="7">
        <v>0</v>
      </c>
      <c r="AG761" s="7">
        <v>0</v>
      </c>
      <c r="AH761" s="7">
        <v>0</v>
      </c>
      <c r="AI761" s="7">
        <v>0</v>
      </c>
      <c r="AJ761" s="7">
        <v>0</v>
      </c>
      <c r="AK761" s="7">
        <v>0</v>
      </c>
      <c r="AL761" s="7">
        <v>0</v>
      </c>
      <c r="AM761" s="7">
        <v>0</v>
      </c>
      <c r="AN761" s="7">
        <v>0</v>
      </c>
      <c r="AO761" s="7">
        <v>0</v>
      </c>
      <c r="AP761" s="7">
        <v>0</v>
      </c>
      <c r="AQ761" s="6">
        <f t="shared" si="2385"/>
        <v>0</v>
      </c>
      <c r="AR761" s="199" t="s">
        <v>205</v>
      </c>
      <c r="AS761" s="3" t="str">
        <f t="shared" si="2386"/>
        <v>Forráshiányos a feladat!</v>
      </c>
      <c r="AU761" s="201" t="s">
        <v>135</v>
      </c>
      <c r="AV761" s="201" t="s">
        <v>135</v>
      </c>
      <c r="AW761" s="202">
        <f>COUNTA($G$3:G761)</f>
        <v>759</v>
      </c>
      <c r="AY761" s="8">
        <f>VLOOKUP($G761,Összesítő!$B:$F,3,FALSE)</f>
        <v>3185</v>
      </c>
      <c r="AZ761" s="8">
        <f t="shared" si="2387"/>
        <v>0</v>
      </c>
      <c r="BA761" s="5">
        <f t="shared" si="2388"/>
        <v>1</v>
      </c>
      <c r="BB761" s="5" t="str">
        <f t="shared" si="2389"/>
        <v>H</v>
      </c>
      <c r="BC761" s="5">
        <f t="shared" si="2390"/>
        <v>0</v>
      </c>
      <c r="BD761" s="5">
        <f t="shared" si="2391"/>
        <v>0</v>
      </c>
      <c r="BE761" s="5">
        <f t="shared" si="2392"/>
        <v>0</v>
      </c>
      <c r="BF761" s="8" t="str">
        <f t="shared" si="2393"/>
        <v>Nem rövidtávú a feladat.</v>
      </c>
      <c r="BG761" s="5">
        <f t="shared" si="2394"/>
        <v>1</v>
      </c>
      <c r="BH761" s="5">
        <f t="shared" si="2395"/>
        <v>1</v>
      </c>
      <c r="BI761" s="5">
        <f t="shared" si="2396"/>
        <v>1</v>
      </c>
      <c r="BJ761" s="5">
        <f t="shared" si="2397"/>
        <v>1</v>
      </c>
      <c r="BK761" s="5">
        <f t="shared" si="2398"/>
        <v>1</v>
      </c>
      <c r="BL761" s="4" t="str">
        <f t="shared" si="2399"/>
        <v>Forráshiányos a feladat!</v>
      </c>
      <c r="BM761" s="5">
        <f t="shared" si="2400"/>
        <v>0</v>
      </c>
      <c r="BN761" s="5">
        <f t="shared" si="2401"/>
        <v>1</v>
      </c>
      <c r="BO761" s="5">
        <f t="shared" si="2402"/>
        <v>0</v>
      </c>
      <c r="BP761" s="5">
        <f t="shared" si="2403"/>
        <v>0</v>
      </c>
      <c r="BQ761" s="5">
        <f t="shared" si="2404"/>
        <v>0</v>
      </c>
      <c r="BR761" s="8">
        <f t="shared" si="2405"/>
        <v>0</v>
      </c>
      <c r="BS761" s="5">
        <f t="shared" si="2406"/>
        <v>0</v>
      </c>
      <c r="BT761" s="5">
        <f t="shared" si="2407"/>
        <v>0</v>
      </c>
      <c r="BU761" s="5">
        <f t="shared" si="2408"/>
        <v>1</v>
      </c>
      <c r="BV761" s="5">
        <f t="shared" si="2409"/>
        <v>1</v>
      </c>
      <c r="BW761" s="5">
        <f t="shared" si="2410"/>
        <v>1</v>
      </c>
      <c r="BX761" s="5">
        <f t="shared" si="2411"/>
        <v>1</v>
      </c>
      <c r="BY761" s="5">
        <f t="shared" si="2412"/>
        <v>1</v>
      </c>
      <c r="BZ761" s="5">
        <f t="shared" si="2413"/>
        <v>1</v>
      </c>
      <c r="CA761" s="5">
        <f t="shared" si="2414"/>
        <v>1</v>
      </c>
      <c r="CB761" s="5">
        <f t="shared" si="2415"/>
        <v>1</v>
      </c>
      <c r="CC761" s="5">
        <f t="shared" si="2416"/>
        <v>1</v>
      </c>
      <c r="CD761" s="5" t="str">
        <f t="shared" si="2417"/>
        <v>?</v>
      </c>
      <c r="CE761" s="4" t="str">
        <f t="shared" si="2418"/>
        <v>Kitöltés rendben!</v>
      </c>
      <c r="CF761" s="5">
        <f t="shared" si="2419"/>
        <v>1</v>
      </c>
      <c r="CG761" s="5">
        <f t="shared" si="2420"/>
        <v>0</v>
      </c>
      <c r="CH761" s="5">
        <f t="shared" si="2421"/>
        <v>1</v>
      </c>
    </row>
    <row r="762" spans="1:86" s="2" customFormat="1" ht="30.2" customHeight="1" x14ac:dyDescent="0.25">
      <c r="A762" s="1" t="str">
        <f t="shared" si="2382"/>
        <v>Kitöltés rendben!</v>
      </c>
      <c r="B762" s="200">
        <v>2</v>
      </c>
      <c r="C762" s="199" t="s">
        <v>88</v>
      </c>
      <c r="D762" s="201" t="s">
        <v>964</v>
      </c>
      <c r="E762" s="201" t="s">
        <v>201</v>
      </c>
      <c r="F762" s="202" t="str">
        <f>VLOOKUP($G762,Összesítő!$B:$F,2,FALSE)</f>
        <v>21-32054-1-048-01-10</v>
      </c>
      <c r="G762" s="199" t="s">
        <v>280</v>
      </c>
      <c r="H762" s="202" t="str">
        <f>AY762&amp;"_"&amp;AW762&amp;"_FIV_"&amp;LEFT(Előlap!$B$6,4)</f>
        <v>3185_760_FIV_2026</v>
      </c>
      <c r="I762" s="202" t="str">
        <f>VLOOKUP($G762,Összesítő!$B:$F,5,FALSE)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2" s="202" t="str">
        <f>VLOOKUP($G762,Összesítő!$B:$F,4,FALSE)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2" s="6">
        <f t="shared" si="2261"/>
        <v>8000</v>
      </c>
      <c r="L762" s="200">
        <v>2032</v>
      </c>
      <c r="M762" s="200">
        <v>2032</v>
      </c>
      <c r="N762" s="12">
        <v>0</v>
      </c>
      <c r="O762" s="7">
        <v>8000</v>
      </c>
      <c r="P762" s="7">
        <v>0</v>
      </c>
      <c r="R762" s="7">
        <v>0</v>
      </c>
      <c r="S762" s="7">
        <v>0</v>
      </c>
      <c r="T762" s="7">
        <v>0</v>
      </c>
      <c r="U762" s="7">
        <v>0</v>
      </c>
      <c r="V762" s="7">
        <v>0</v>
      </c>
      <c r="W762" s="7">
        <v>0</v>
      </c>
      <c r="X762" s="7">
        <v>0</v>
      </c>
      <c r="Y762" s="7">
        <v>0</v>
      </c>
      <c r="Z762" s="7">
        <v>0</v>
      </c>
      <c r="AA762" s="7">
        <v>0</v>
      </c>
      <c r="AB762" s="7">
        <v>0</v>
      </c>
      <c r="AC762" s="6">
        <f t="shared" si="2383"/>
        <v>0</v>
      </c>
      <c r="AD762" s="3" t="str">
        <f t="shared" si="2384"/>
        <v>Nem rövidtávú a feladat.</v>
      </c>
      <c r="AF762" s="7">
        <v>0</v>
      </c>
      <c r="AG762" s="7">
        <v>0</v>
      </c>
      <c r="AH762" s="7">
        <v>0</v>
      </c>
      <c r="AI762" s="7">
        <v>0</v>
      </c>
      <c r="AJ762" s="7">
        <v>0</v>
      </c>
      <c r="AK762" s="7">
        <v>0</v>
      </c>
      <c r="AL762" s="7">
        <v>0</v>
      </c>
      <c r="AM762" s="7">
        <v>0</v>
      </c>
      <c r="AN762" s="7">
        <v>0</v>
      </c>
      <c r="AO762" s="7">
        <v>0</v>
      </c>
      <c r="AP762" s="7">
        <v>0</v>
      </c>
      <c r="AQ762" s="6">
        <f t="shared" si="2385"/>
        <v>0</v>
      </c>
      <c r="AR762" s="199" t="s">
        <v>205</v>
      </c>
      <c r="AS762" s="3" t="str">
        <f t="shared" si="2386"/>
        <v>Forráshiányos a feladat!</v>
      </c>
      <c r="AU762" s="201" t="s">
        <v>135</v>
      </c>
      <c r="AV762" s="201" t="s">
        <v>135</v>
      </c>
      <c r="AW762" s="202">
        <f>COUNTA($G$3:G762)</f>
        <v>760</v>
      </c>
      <c r="AY762" s="8">
        <f>VLOOKUP($G762,Összesítő!$B:$F,3,FALSE)</f>
        <v>3185</v>
      </c>
      <c r="AZ762" s="8">
        <f t="shared" si="2387"/>
        <v>0</v>
      </c>
      <c r="BA762" s="5">
        <f t="shared" si="2388"/>
        <v>1</v>
      </c>
      <c r="BB762" s="5" t="str">
        <f t="shared" si="2389"/>
        <v>H</v>
      </c>
      <c r="BC762" s="5">
        <f t="shared" si="2390"/>
        <v>0</v>
      </c>
      <c r="BD762" s="5">
        <f t="shared" si="2391"/>
        <v>0</v>
      </c>
      <c r="BE762" s="5">
        <f t="shared" si="2392"/>
        <v>0</v>
      </c>
      <c r="BF762" s="8" t="str">
        <f t="shared" si="2393"/>
        <v>Nem rövidtávú a feladat.</v>
      </c>
      <c r="BG762" s="5">
        <f t="shared" si="2394"/>
        <v>1</v>
      </c>
      <c r="BH762" s="5">
        <f t="shared" si="2395"/>
        <v>1</v>
      </c>
      <c r="BI762" s="5">
        <f t="shared" si="2396"/>
        <v>1</v>
      </c>
      <c r="BJ762" s="5">
        <f t="shared" si="2397"/>
        <v>1</v>
      </c>
      <c r="BK762" s="5">
        <f t="shared" si="2398"/>
        <v>1</v>
      </c>
      <c r="BL762" s="4" t="str">
        <f t="shared" si="2399"/>
        <v>Forráshiányos a feladat!</v>
      </c>
      <c r="BM762" s="5">
        <f t="shared" si="2400"/>
        <v>0</v>
      </c>
      <c r="BN762" s="5">
        <f t="shared" si="2401"/>
        <v>1</v>
      </c>
      <c r="BO762" s="5">
        <f t="shared" si="2402"/>
        <v>0</v>
      </c>
      <c r="BP762" s="5">
        <f t="shared" si="2403"/>
        <v>0</v>
      </c>
      <c r="BQ762" s="5">
        <f t="shared" si="2404"/>
        <v>0</v>
      </c>
      <c r="BR762" s="8">
        <f t="shared" si="2405"/>
        <v>0</v>
      </c>
      <c r="BS762" s="5">
        <f t="shared" si="2406"/>
        <v>0</v>
      </c>
      <c r="BT762" s="5">
        <f t="shared" si="2407"/>
        <v>0</v>
      </c>
      <c r="BU762" s="5">
        <f t="shared" si="2408"/>
        <v>1</v>
      </c>
      <c r="BV762" s="5">
        <f t="shared" si="2409"/>
        <v>1</v>
      </c>
      <c r="BW762" s="5">
        <f t="shared" si="2410"/>
        <v>1</v>
      </c>
      <c r="BX762" s="5">
        <f t="shared" si="2411"/>
        <v>1</v>
      </c>
      <c r="BY762" s="5">
        <f t="shared" si="2412"/>
        <v>1</v>
      </c>
      <c r="BZ762" s="5">
        <f t="shared" si="2413"/>
        <v>1</v>
      </c>
      <c r="CA762" s="5">
        <f t="shared" si="2414"/>
        <v>1</v>
      </c>
      <c r="CB762" s="5">
        <f t="shared" si="2415"/>
        <v>1</v>
      </c>
      <c r="CC762" s="5">
        <f t="shared" si="2416"/>
        <v>1</v>
      </c>
      <c r="CD762" s="5" t="str">
        <f t="shared" si="2417"/>
        <v>?</v>
      </c>
      <c r="CE762" s="4" t="str">
        <f t="shared" si="2418"/>
        <v>Kitöltés rendben!</v>
      </c>
      <c r="CF762" s="5">
        <f t="shared" si="2419"/>
        <v>1</v>
      </c>
      <c r="CG762" s="5">
        <f t="shared" si="2420"/>
        <v>0</v>
      </c>
      <c r="CH762" s="5">
        <f t="shared" si="2421"/>
        <v>1</v>
      </c>
    </row>
    <row r="763" spans="1:86" s="2" customFormat="1" ht="30.2" customHeight="1" x14ac:dyDescent="0.25">
      <c r="A763" s="1" t="str">
        <f t="shared" si="2382"/>
        <v>Kitöltés rendben!</v>
      </c>
      <c r="B763" s="200">
        <v>2</v>
      </c>
      <c r="C763" s="199" t="s">
        <v>88</v>
      </c>
      <c r="D763" s="201" t="s">
        <v>965</v>
      </c>
      <c r="E763" s="201" t="s">
        <v>201</v>
      </c>
      <c r="F763" s="202" t="str">
        <f>VLOOKUP($G763,Összesítő!$B:$F,2,FALSE)</f>
        <v>21-32054-1-048-01-10</v>
      </c>
      <c r="G763" s="199" t="s">
        <v>280</v>
      </c>
      <c r="H763" s="202" t="str">
        <f>AY763&amp;"_"&amp;AW763&amp;"_FIV_"&amp;LEFT(Előlap!$B$6,4)</f>
        <v>3185_761_FIV_2026</v>
      </c>
      <c r="I763" s="202" t="str">
        <f>VLOOKUP($G763,Összesítő!$B:$F,5,FALSE)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3" s="202" t="str">
        <f>VLOOKUP($G763,Összesítő!$B:$F,4,FALSE)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3" s="6">
        <f t="shared" si="2261"/>
        <v>80000</v>
      </c>
      <c r="L763" s="200">
        <v>2032</v>
      </c>
      <c r="M763" s="200">
        <v>2032</v>
      </c>
      <c r="N763" s="12">
        <v>0</v>
      </c>
      <c r="O763" s="7">
        <v>80000</v>
      </c>
      <c r="P763" s="7">
        <v>0</v>
      </c>
      <c r="R763" s="7">
        <v>0</v>
      </c>
      <c r="S763" s="7">
        <v>0</v>
      </c>
      <c r="T763" s="7">
        <v>0</v>
      </c>
      <c r="U763" s="7">
        <v>0</v>
      </c>
      <c r="V763" s="7">
        <v>0</v>
      </c>
      <c r="W763" s="7">
        <v>0</v>
      </c>
      <c r="X763" s="7">
        <v>0</v>
      </c>
      <c r="Y763" s="7">
        <v>0</v>
      </c>
      <c r="Z763" s="7">
        <v>0</v>
      </c>
      <c r="AA763" s="7">
        <v>0</v>
      </c>
      <c r="AB763" s="7">
        <v>0</v>
      </c>
      <c r="AC763" s="6">
        <f t="shared" si="2383"/>
        <v>0</v>
      </c>
      <c r="AD763" s="3" t="str">
        <f t="shared" si="2384"/>
        <v>Nem rövidtávú a feladat.</v>
      </c>
      <c r="AF763" s="7">
        <v>0</v>
      </c>
      <c r="AG763" s="7">
        <v>0</v>
      </c>
      <c r="AH763" s="7">
        <v>0</v>
      </c>
      <c r="AI763" s="7">
        <v>0</v>
      </c>
      <c r="AJ763" s="7">
        <v>0</v>
      </c>
      <c r="AK763" s="7">
        <v>0</v>
      </c>
      <c r="AL763" s="7">
        <v>0</v>
      </c>
      <c r="AM763" s="7">
        <v>0</v>
      </c>
      <c r="AN763" s="7">
        <v>0</v>
      </c>
      <c r="AO763" s="7">
        <v>0</v>
      </c>
      <c r="AP763" s="7">
        <v>0</v>
      </c>
      <c r="AQ763" s="6">
        <f t="shared" si="2385"/>
        <v>0</v>
      </c>
      <c r="AR763" s="199" t="s">
        <v>205</v>
      </c>
      <c r="AS763" s="3" t="str">
        <f t="shared" si="2386"/>
        <v>Forráshiányos a feladat!</v>
      </c>
      <c r="AU763" s="201" t="s">
        <v>135</v>
      </c>
      <c r="AV763" s="201" t="s">
        <v>135</v>
      </c>
      <c r="AW763" s="202">
        <f>COUNTA($G$3:G763)</f>
        <v>761</v>
      </c>
      <c r="AY763" s="8">
        <f>VLOOKUP($G763,Összesítő!$B:$F,3,FALSE)</f>
        <v>3185</v>
      </c>
      <c r="AZ763" s="8">
        <f t="shared" si="2387"/>
        <v>0</v>
      </c>
      <c r="BA763" s="5">
        <f t="shared" si="2388"/>
        <v>1</v>
      </c>
      <c r="BB763" s="5" t="str">
        <f t="shared" si="2389"/>
        <v>H</v>
      </c>
      <c r="BC763" s="5">
        <f t="shared" si="2390"/>
        <v>0</v>
      </c>
      <c r="BD763" s="5">
        <f t="shared" si="2391"/>
        <v>0</v>
      </c>
      <c r="BE763" s="5">
        <f t="shared" si="2392"/>
        <v>0</v>
      </c>
      <c r="BF763" s="8" t="str">
        <f t="shared" si="2393"/>
        <v>Nem rövidtávú a feladat.</v>
      </c>
      <c r="BG763" s="5">
        <f t="shared" si="2394"/>
        <v>1</v>
      </c>
      <c r="BH763" s="5">
        <f t="shared" si="2395"/>
        <v>1</v>
      </c>
      <c r="BI763" s="5">
        <f t="shared" si="2396"/>
        <v>1</v>
      </c>
      <c r="BJ763" s="5">
        <f t="shared" si="2397"/>
        <v>1</v>
      </c>
      <c r="BK763" s="5">
        <f t="shared" si="2398"/>
        <v>1</v>
      </c>
      <c r="BL763" s="4" t="str">
        <f t="shared" si="2399"/>
        <v>Forráshiányos a feladat!</v>
      </c>
      <c r="BM763" s="5">
        <f t="shared" si="2400"/>
        <v>0</v>
      </c>
      <c r="BN763" s="5">
        <f t="shared" si="2401"/>
        <v>1</v>
      </c>
      <c r="BO763" s="5">
        <f t="shared" si="2402"/>
        <v>0</v>
      </c>
      <c r="BP763" s="5">
        <f t="shared" si="2403"/>
        <v>0</v>
      </c>
      <c r="BQ763" s="5">
        <f t="shared" si="2404"/>
        <v>0</v>
      </c>
      <c r="BR763" s="8">
        <f t="shared" si="2405"/>
        <v>0</v>
      </c>
      <c r="BS763" s="5">
        <f t="shared" si="2406"/>
        <v>0</v>
      </c>
      <c r="BT763" s="5">
        <f t="shared" si="2407"/>
        <v>0</v>
      </c>
      <c r="BU763" s="5">
        <f t="shared" si="2408"/>
        <v>1</v>
      </c>
      <c r="BV763" s="5">
        <f t="shared" si="2409"/>
        <v>1</v>
      </c>
      <c r="BW763" s="5">
        <f t="shared" si="2410"/>
        <v>1</v>
      </c>
      <c r="BX763" s="5">
        <f t="shared" si="2411"/>
        <v>1</v>
      </c>
      <c r="BY763" s="5">
        <f t="shared" si="2412"/>
        <v>1</v>
      </c>
      <c r="BZ763" s="5">
        <f t="shared" si="2413"/>
        <v>1</v>
      </c>
      <c r="CA763" s="5">
        <f t="shared" si="2414"/>
        <v>1</v>
      </c>
      <c r="CB763" s="5">
        <f t="shared" si="2415"/>
        <v>1</v>
      </c>
      <c r="CC763" s="5">
        <f t="shared" si="2416"/>
        <v>1</v>
      </c>
      <c r="CD763" s="5" t="str">
        <f t="shared" si="2417"/>
        <v>?</v>
      </c>
      <c r="CE763" s="4" t="str">
        <f t="shared" si="2418"/>
        <v>Kitöltés rendben!</v>
      </c>
      <c r="CF763" s="5">
        <f t="shared" si="2419"/>
        <v>1</v>
      </c>
      <c r="CG763" s="5">
        <f t="shared" si="2420"/>
        <v>0</v>
      </c>
      <c r="CH763" s="5">
        <f t="shared" si="2421"/>
        <v>1</v>
      </c>
    </row>
    <row r="764" spans="1:86" s="2" customFormat="1" ht="30.2" customHeight="1" x14ac:dyDescent="0.25">
      <c r="A764" s="1" t="str">
        <f t="shared" si="2382"/>
        <v>Kitöltés rendben!</v>
      </c>
      <c r="B764" s="200">
        <v>2</v>
      </c>
      <c r="C764" s="199" t="s">
        <v>88</v>
      </c>
      <c r="D764" s="201" t="s">
        <v>966</v>
      </c>
      <c r="E764" s="201" t="s">
        <v>201</v>
      </c>
      <c r="F764" s="202" t="str">
        <f>VLOOKUP($G764,Összesítő!$B:$F,2,FALSE)</f>
        <v>21-32054-1-048-01-10</v>
      </c>
      <c r="G764" s="199" t="s">
        <v>280</v>
      </c>
      <c r="H764" s="202" t="str">
        <f>AY764&amp;"_"&amp;AW764&amp;"_FIV_"&amp;LEFT(Előlap!$B$6,4)</f>
        <v>3185_762_FIV_2026</v>
      </c>
      <c r="I764" s="202" t="str">
        <f>VLOOKUP($G764,Összesítő!$B:$F,5,FALSE)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4" s="202" t="str">
        <f>VLOOKUP($G764,Összesítő!$B:$F,4,FALSE)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4" s="6">
        <f t="shared" si="2261"/>
        <v>4500</v>
      </c>
      <c r="L764" s="200">
        <v>2032</v>
      </c>
      <c r="M764" s="200">
        <v>2032</v>
      </c>
      <c r="N764" s="12">
        <v>0</v>
      </c>
      <c r="O764" s="7">
        <v>4500</v>
      </c>
      <c r="P764" s="7">
        <v>0</v>
      </c>
      <c r="R764" s="7">
        <v>0</v>
      </c>
      <c r="S764" s="7">
        <v>0</v>
      </c>
      <c r="T764" s="7">
        <v>0</v>
      </c>
      <c r="U764" s="7">
        <v>0</v>
      </c>
      <c r="V764" s="7">
        <v>0</v>
      </c>
      <c r="W764" s="7">
        <v>0</v>
      </c>
      <c r="X764" s="7">
        <v>0</v>
      </c>
      <c r="Y764" s="7">
        <v>0</v>
      </c>
      <c r="Z764" s="7">
        <v>0</v>
      </c>
      <c r="AA764" s="7">
        <v>0</v>
      </c>
      <c r="AB764" s="7">
        <v>0</v>
      </c>
      <c r="AC764" s="6">
        <f t="shared" si="2383"/>
        <v>0</v>
      </c>
      <c r="AD764" s="3" t="str">
        <f t="shared" si="2384"/>
        <v>Nem rövidtávú a feladat.</v>
      </c>
      <c r="AF764" s="7">
        <v>0</v>
      </c>
      <c r="AG764" s="7">
        <v>0</v>
      </c>
      <c r="AH764" s="7">
        <v>0</v>
      </c>
      <c r="AI764" s="7">
        <v>0</v>
      </c>
      <c r="AJ764" s="7">
        <v>0</v>
      </c>
      <c r="AK764" s="7">
        <v>0</v>
      </c>
      <c r="AL764" s="7">
        <v>0</v>
      </c>
      <c r="AM764" s="7">
        <v>0</v>
      </c>
      <c r="AN764" s="7">
        <v>0</v>
      </c>
      <c r="AO764" s="7">
        <v>0</v>
      </c>
      <c r="AP764" s="7">
        <v>0</v>
      </c>
      <c r="AQ764" s="6">
        <f t="shared" si="2385"/>
        <v>0</v>
      </c>
      <c r="AR764" s="199" t="s">
        <v>205</v>
      </c>
      <c r="AS764" s="3" t="str">
        <f t="shared" si="2386"/>
        <v>Forráshiányos a feladat!</v>
      </c>
      <c r="AU764" s="201" t="s">
        <v>135</v>
      </c>
      <c r="AV764" s="201" t="s">
        <v>135</v>
      </c>
      <c r="AW764" s="202">
        <f>COUNTA($G$3:G764)</f>
        <v>762</v>
      </c>
      <c r="AY764" s="8">
        <f>VLOOKUP($G764,Összesítő!$B:$F,3,FALSE)</f>
        <v>3185</v>
      </c>
      <c r="AZ764" s="8">
        <f t="shared" si="2387"/>
        <v>0</v>
      </c>
      <c r="BA764" s="5">
        <f t="shared" si="2388"/>
        <v>1</v>
      </c>
      <c r="BB764" s="5" t="str">
        <f t="shared" si="2389"/>
        <v>H</v>
      </c>
      <c r="BC764" s="5">
        <f t="shared" si="2390"/>
        <v>0</v>
      </c>
      <c r="BD764" s="5">
        <f t="shared" si="2391"/>
        <v>0</v>
      </c>
      <c r="BE764" s="5">
        <f t="shared" si="2392"/>
        <v>0</v>
      </c>
      <c r="BF764" s="8" t="str">
        <f t="shared" si="2393"/>
        <v>Nem rövidtávú a feladat.</v>
      </c>
      <c r="BG764" s="5">
        <f t="shared" si="2394"/>
        <v>1</v>
      </c>
      <c r="BH764" s="5">
        <f t="shared" si="2395"/>
        <v>1</v>
      </c>
      <c r="BI764" s="5">
        <f t="shared" si="2396"/>
        <v>1</v>
      </c>
      <c r="BJ764" s="5">
        <f t="shared" si="2397"/>
        <v>1</v>
      </c>
      <c r="BK764" s="5">
        <f t="shared" si="2398"/>
        <v>1</v>
      </c>
      <c r="BL764" s="4" t="str">
        <f t="shared" si="2399"/>
        <v>Forráshiányos a feladat!</v>
      </c>
      <c r="BM764" s="5">
        <f t="shared" si="2400"/>
        <v>0</v>
      </c>
      <c r="BN764" s="5">
        <f t="shared" si="2401"/>
        <v>1</v>
      </c>
      <c r="BO764" s="5">
        <f t="shared" si="2402"/>
        <v>0</v>
      </c>
      <c r="BP764" s="5">
        <f t="shared" si="2403"/>
        <v>0</v>
      </c>
      <c r="BQ764" s="5">
        <f t="shared" si="2404"/>
        <v>0</v>
      </c>
      <c r="BR764" s="8">
        <f t="shared" si="2405"/>
        <v>0</v>
      </c>
      <c r="BS764" s="5">
        <f t="shared" si="2406"/>
        <v>0</v>
      </c>
      <c r="BT764" s="5">
        <f t="shared" si="2407"/>
        <v>0</v>
      </c>
      <c r="BU764" s="5">
        <f t="shared" si="2408"/>
        <v>1</v>
      </c>
      <c r="BV764" s="5">
        <f t="shared" si="2409"/>
        <v>1</v>
      </c>
      <c r="BW764" s="5">
        <f t="shared" si="2410"/>
        <v>1</v>
      </c>
      <c r="BX764" s="5">
        <f t="shared" si="2411"/>
        <v>1</v>
      </c>
      <c r="BY764" s="5">
        <f t="shared" si="2412"/>
        <v>1</v>
      </c>
      <c r="BZ764" s="5">
        <f t="shared" si="2413"/>
        <v>1</v>
      </c>
      <c r="CA764" s="5">
        <f t="shared" si="2414"/>
        <v>1</v>
      </c>
      <c r="CB764" s="5">
        <f t="shared" si="2415"/>
        <v>1</v>
      </c>
      <c r="CC764" s="5">
        <f t="shared" si="2416"/>
        <v>1</v>
      </c>
      <c r="CD764" s="5" t="str">
        <f t="shared" si="2417"/>
        <v>?</v>
      </c>
      <c r="CE764" s="4" t="str">
        <f t="shared" si="2418"/>
        <v>Kitöltés rendben!</v>
      </c>
      <c r="CF764" s="5">
        <f t="shared" si="2419"/>
        <v>1</v>
      </c>
      <c r="CG764" s="5">
        <f t="shared" si="2420"/>
        <v>0</v>
      </c>
      <c r="CH764" s="5">
        <f t="shared" si="2421"/>
        <v>1</v>
      </c>
    </row>
    <row r="765" spans="1:86" s="2" customFormat="1" ht="30.2" customHeight="1" x14ac:dyDescent="0.25">
      <c r="A765" s="1" t="str">
        <f t="shared" si="2382"/>
        <v>Kitöltés rendben!</v>
      </c>
      <c r="B765" s="200">
        <v>2</v>
      </c>
      <c r="C765" s="199" t="s">
        <v>88</v>
      </c>
      <c r="D765" s="201" t="s">
        <v>967</v>
      </c>
      <c r="E765" s="201" t="s">
        <v>201</v>
      </c>
      <c r="F765" s="202" t="str">
        <f>VLOOKUP($G765,Összesítő!$B:$F,2,FALSE)</f>
        <v>21-32054-1-048-01-10</v>
      </c>
      <c r="G765" s="199" t="s">
        <v>280</v>
      </c>
      <c r="H765" s="202" t="str">
        <f>AY765&amp;"_"&amp;AW765&amp;"_FIV_"&amp;LEFT(Előlap!$B$6,4)</f>
        <v>3185_763_FIV_2026</v>
      </c>
      <c r="I765" s="202" t="str">
        <f>VLOOKUP($G765,Összesítő!$B:$F,5,FALSE)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5" s="202" t="str">
        <f>VLOOKUP($G765,Összesítő!$B:$F,4,FALSE)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5" s="6">
        <f t="shared" si="2261"/>
        <v>5500</v>
      </c>
      <c r="L765" s="200">
        <v>2032</v>
      </c>
      <c r="M765" s="200">
        <v>2032</v>
      </c>
      <c r="N765" s="12">
        <v>0</v>
      </c>
      <c r="O765" s="7">
        <v>5500</v>
      </c>
      <c r="P765" s="7">
        <v>0</v>
      </c>
      <c r="R765" s="7">
        <v>0</v>
      </c>
      <c r="S765" s="7">
        <v>0</v>
      </c>
      <c r="T765" s="7">
        <v>0</v>
      </c>
      <c r="U765" s="7">
        <v>0</v>
      </c>
      <c r="V765" s="7">
        <v>0</v>
      </c>
      <c r="W765" s="7">
        <v>0</v>
      </c>
      <c r="X765" s="7">
        <v>0</v>
      </c>
      <c r="Y765" s="7">
        <v>0</v>
      </c>
      <c r="Z765" s="7">
        <v>0</v>
      </c>
      <c r="AA765" s="7">
        <v>0</v>
      </c>
      <c r="AB765" s="7">
        <v>0</v>
      </c>
      <c r="AC765" s="6">
        <f t="shared" si="2383"/>
        <v>0</v>
      </c>
      <c r="AD765" s="3" t="str">
        <f t="shared" si="2384"/>
        <v>Nem rövidtávú a feladat.</v>
      </c>
      <c r="AF765" s="7">
        <v>0</v>
      </c>
      <c r="AG765" s="7">
        <v>0</v>
      </c>
      <c r="AH765" s="7">
        <v>0</v>
      </c>
      <c r="AI765" s="7">
        <v>0</v>
      </c>
      <c r="AJ765" s="7">
        <v>0</v>
      </c>
      <c r="AK765" s="7">
        <v>0</v>
      </c>
      <c r="AL765" s="7">
        <v>0</v>
      </c>
      <c r="AM765" s="7">
        <v>0</v>
      </c>
      <c r="AN765" s="7">
        <v>0</v>
      </c>
      <c r="AO765" s="7">
        <v>0</v>
      </c>
      <c r="AP765" s="7">
        <v>0</v>
      </c>
      <c r="AQ765" s="6">
        <f t="shared" si="2385"/>
        <v>0</v>
      </c>
      <c r="AR765" s="199" t="s">
        <v>205</v>
      </c>
      <c r="AS765" s="3" t="str">
        <f t="shared" si="2386"/>
        <v>Forráshiányos a feladat!</v>
      </c>
      <c r="AU765" s="201" t="s">
        <v>135</v>
      </c>
      <c r="AV765" s="201" t="s">
        <v>135</v>
      </c>
      <c r="AW765" s="202">
        <f>COUNTA($G$3:G765)</f>
        <v>763</v>
      </c>
      <c r="AY765" s="8">
        <f>VLOOKUP($G765,Összesítő!$B:$F,3,FALSE)</f>
        <v>3185</v>
      </c>
      <c r="AZ765" s="8">
        <f t="shared" si="2387"/>
        <v>0</v>
      </c>
      <c r="BA765" s="5">
        <f t="shared" si="2388"/>
        <v>1</v>
      </c>
      <c r="BB765" s="5" t="str">
        <f t="shared" si="2389"/>
        <v>H</v>
      </c>
      <c r="BC765" s="5">
        <f t="shared" si="2390"/>
        <v>0</v>
      </c>
      <c r="BD765" s="5">
        <f t="shared" si="2391"/>
        <v>0</v>
      </c>
      <c r="BE765" s="5">
        <f t="shared" si="2392"/>
        <v>0</v>
      </c>
      <c r="BF765" s="8" t="str">
        <f t="shared" si="2393"/>
        <v>Nem rövidtávú a feladat.</v>
      </c>
      <c r="BG765" s="5">
        <f t="shared" si="2394"/>
        <v>1</v>
      </c>
      <c r="BH765" s="5">
        <f t="shared" si="2395"/>
        <v>1</v>
      </c>
      <c r="BI765" s="5">
        <f t="shared" si="2396"/>
        <v>1</v>
      </c>
      <c r="BJ765" s="5">
        <f t="shared" si="2397"/>
        <v>1</v>
      </c>
      <c r="BK765" s="5">
        <f t="shared" si="2398"/>
        <v>1</v>
      </c>
      <c r="BL765" s="4" t="str">
        <f t="shared" si="2399"/>
        <v>Forráshiányos a feladat!</v>
      </c>
      <c r="BM765" s="5">
        <f t="shared" si="2400"/>
        <v>0</v>
      </c>
      <c r="BN765" s="5">
        <f t="shared" si="2401"/>
        <v>1</v>
      </c>
      <c r="BO765" s="5">
        <f t="shared" si="2402"/>
        <v>0</v>
      </c>
      <c r="BP765" s="5">
        <f t="shared" si="2403"/>
        <v>0</v>
      </c>
      <c r="BQ765" s="5">
        <f t="shared" si="2404"/>
        <v>0</v>
      </c>
      <c r="BR765" s="8">
        <f t="shared" si="2405"/>
        <v>0</v>
      </c>
      <c r="BS765" s="5">
        <f t="shared" si="2406"/>
        <v>0</v>
      </c>
      <c r="BT765" s="5">
        <f t="shared" si="2407"/>
        <v>0</v>
      </c>
      <c r="BU765" s="5">
        <f t="shared" si="2408"/>
        <v>1</v>
      </c>
      <c r="BV765" s="5">
        <f t="shared" si="2409"/>
        <v>1</v>
      </c>
      <c r="BW765" s="5">
        <f t="shared" si="2410"/>
        <v>1</v>
      </c>
      <c r="BX765" s="5">
        <f t="shared" si="2411"/>
        <v>1</v>
      </c>
      <c r="BY765" s="5">
        <f t="shared" si="2412"/>
        <v>1</v>
      </c>
      <c r="BZ765" s="5">
        <f t="shared" si="2413"/>
        <v>1</v>
      </c>
      <c r="CA765" s="5">
        <f t="shared" si="2414"/>
        <v>1</v>
      </c>
      <c r="CB765" s="5">
        <f t="shared" si="2415"/>
        <v>1</v>
      </c>
      <c r="CC765" s="5">
        <f t="shared" si="2416"/>
        <v>1</v>
      </c>
      <c r="CD765" s="5" t="str">
        <f t="shared" si="2417"/>
        <v>?</v>
      </c>
      <c r="CE765" s="4" t="str">
        <f t="shared" si="2418"/>
        <v>Kitöltés rendben!</v>
      </c>
      <c r="CF765" s="5">
        <f t="shared" si="2419"/>
        <v>1</v>
      </c>
      <c r="CG765" s="5">
        <f t="shared" si="2420"/>
        <v>0</v>
      </c>
      <c r="CH765" s="5">
        <f t="shared" si="2421"/>
        <v>1</v>
      </c>
    </row>
    <row r="766" spans="1:86" s="2" customFormat="1" ht="30.2" customHeight="1" x14ac:dyDescent="0.25">
      <c r="A766" s="1" t="str">
        <f t="shared" si="2382"/>
        <v>Kitöltés rendben!</v>
      </c>
      <c r="B766" s="200">
        <v>2</v>
      </c>
      <c r="C766" s="199" t="s">
        <v>88</v>
      </c>
      <c r="D766" s="201" t="s">
        <v>968</v>
      </c>
      <c r="E766" s="201" t="s">
        <v>201</v>
      </c>
      <c r="F766" s="202" t="str">
        <f>VLOOKUP($G766,Összesítő!$B:$F,2,FALSE)</f>
        <v>21-32054-1-048-01-10</v>
      </c>
      <c r="G766" s="199" t="s">
        <v>280</v>
      </c>
      <c r="H766" s="202" t="str">
        <f>AY766&amp;"_"&amp;AW766&amp;"_FIV_"&amp;LEFT(Előlap!$B$6,4)</f>
        <v>3185_764_FIV_2026</v>
      </c>
      <c r="I766" s="202" t="str">
        <f>VLOOKUP($G766,Összesítő!$B:$F,5,FALSE)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6" s="202" t="str">
        <f>VLOOKUP($G766,Összesítő!$B:$F,4,FALSE)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6" s="6">
        <f t="shared" si="2261"/>
        <v>10000</v>
      </c>
      <c r="L766" s="200">
        <v>2032</v>
      </c>
      <c r="M766" s="200">
        <v>2032</v>
      </c>
      <c r="N766" s="12">
        <v>0</v>
      </c>
      <c r="O766" s="7">
        <v>10000</v>
      </c>
      <c r="P766" s="7">
        <v>0</v>
      </c>
      <c r="R766" s="7">
        <v>0</v>
      </c>
      <c r="S766" s="7">
        <v>0</v>
      </c>
      <c r="T766" s="7">
        <v>0</v>
      </c>
      <c r="U766" s="7">
        <v>0</v>
      </c>
      <c r="V766" s="7">
        <v>0</v>
      </c>
      <c r="W766" s="7">
        <v>0</v>
      </c>
      <c r="X766" s="7">
        <v>0</v>
      </c>
      <c r="Y766" s="7">
        <v>0</v>
      </c>
      <c r="Z766" s="7">
        <v>0</v>
      </c>
      <c r="AA766" s="7">
        <v>0</v>
      </c>
      <c r="AB766" s="7">
        <v>0</v>
      </c>
      <c r="AC766" s="6">
        <f t="shared" si="2383"/>
        <v>0</v>
      </c>
      <c r="AD766" s="3" t="str">
        <f t="shared" si="2384"/>
        <v>Nem rövidtávú a feladat.</v>
      </c>
      <c r="AF766" s="7">
        <v>0</v>
      </c>
      <c r="AG766" s="7">
        <v>0</v>
      </c>
      <c r="AH766" s="7">
        <v>0</v>
      </c>
      <c r="AI766" s="7">
        <v>0</v>
      </c>
      <c r="AJ766" s="7">
        <v>0</v>
      </c>
      <c r="AK766" s="7">
        <v>0</v>
      </c>
      <c r="AL766" s="7">
        <v>0</v>
      </c>
      <c r="AM766" s="7">
        <v>0</v>
      </c>
      <c r="AN766" s="7">
        <v>0</v>
      </c>
      <c r="AO766" s="7">
        <v>0</v>
      </c>
      <c r="AP766" s="7">
        <v>0</v>
      </c>
      <c r="AQ766" s="6">
        <f t="shared" si="2385"/>
        <v>0</v>
      </c>
      <c r="AR766" s="199" t="s">
        <v>205</v>
      </c>
      <c r="AS766" s="3" t="str">
        <f t="shared" si="2386"/>
        <v>Forráshiányos a feladat!</v>
      </c>
      <c r="AU766" s="201" t="s">
        <v>135</v>
      </c>
      <c r="AV766" s="201" t="s">
        <v>135</v>
      </c>
      <c r="AW766" s="202">
        <f>COUNTA($G$3:G766)</f>
        <v>764</v>
      </c>
      <c r="AY766" s="8">
        <f>VLOOKUP($G766,Összesítő!$B:$F,3,FALSE)</f>
        <v>3185</v>
      </c>
      <c r="AZ766" s="8">
        <f t="shared" si="2387"/>
        <v>0</v>
      </c>
      <c r="BA766" s="5">
        <f t="shared" si="2388"/>
        <v>1</v>
      </c>
      <c r="BB766" s="5" t="str">
        <f t="shared" si="2389"/>
        <v>H</v>
      </c>
      <c r="BC766" s="5">
        <f t="shared" si="2390"/>
        <v>0</v>
      </c>
      <c r="BD766" s="5">
        <f t="shared" si="2391"/>
        <v>0</v>
      </c>
      <c r="BE766" s="5">
        <f t="shared" si="2392"/>
        <v>0</v>
      </c>
      <c r="BF766" s="8" t="str">
        <f t="shared" si="2393"/>
        <v>Nem rövidtávú a feladat.</v>
      </c>
      <c r="BG766" s="5">
        <f t="shared" si="2394"/>
        <v>1</v>
      </c>
      <c r="BH766" s="5">
        <f t="shared" si="2395"/>
        <v>1</v>
      </c>
      <c r="BI766" s="5">
        <f t="shared" si="2396"/>
        <v>1</v>
      </c>
      <c r="BJ766" s="5">
        <f t="shared" si="2397"/>
        <v>1</v>
      </c>
      <c r="BK766" s="5">
        <f t="shared" si="2398"/>
        <v>1</v>
      </c>
      <c r="BL766" s="4" t="str">
        <f t="shared" si="2399"/>
        <v>Forráshiányos a feladat!</v>
      </c>
      <c r="BM766" s="5">
        <f t="shared" si="2400"/>
        <v>0</v>
      </c>
      <c r="BN766" s="5">
        <f t="shared" si="2401"/>
        <v>1</v>
      </c>
      <c r="BO766" s="5">
        <f t="shared" si="2402"/>
        <v>0</v>
      </c>
      <c r="BP766" s="5">
        <f t="shared" si="2403"/>
        <v>0</v>
      </c>
      <c r="BQ766" s="5">
        <f t="shared" si="2404"/>
        <v>0</v>
      </c>
      <c r="BR766" s="8">
        <f t="shared" si="2405"/>
        <v>0</v>
      </c>
      <c r="BS766" s="5">
        <f t="shared" si="2406"/>
        <v>0</v>
      </c>
      <c r="BT766" s="5">
        <f t="shared" si="2407"/>
        <v>0</v>
      </c>
      <c r="BU766" s="5">
        <f t="shared" si="2408"/>
        <v>1</v>
      </c>
      <c r="BV766" s="5">
        <f t="shared" si="2409"/>
        <v>1</v>
      </c>
      <c r="BW766" s="5">
        <f t="shared" si="2410"/>
        <v>1</v>
      </c>
      <c r="BX766" s="5">
        <f t="shared" si="2411"/>
        <v>1</v>
      </c>
      <c r="BY766" s="5">
        <f t="shared" si="2412"/>
        <v>1</v>
      </c>
      <c r="BZ766" s="5">
        <f t="shared" si="2413"/>
        <v>1</v>
      </c>
      <c r="CA766" s="5">
        <f t="shared" si="2414"/>
        <v>1</v>
      </c>
      <c r="CB766" s="5">
        <f t="shared" si="2415"/>
        <v>1</v>
      </c>
      <c r="CC766" s="5">
        <f t="shared" si="2416"/>
        <v>1</v>
      </c>
      <c r="CD766" s="5" t="str">
        <f t="shared" si="2417"/>
        <v>?</v>
      </c>
      <c r="CE766" s="4" t="str">
        <f t="shared" si="2418"/>
        <v>Kitöltés rendben!</v>
      </c>
      <c r="CF766" s="5">
        <f t="shared" si="2419"/>
        <v>1</v>
      </c>
      <c r="CG766" s="5">
        <f t="shared" si="2420"/>
        <v>0</v>
      </c>
      <c r="CH766" s="5">
        <f t="shared" si="2421"/>
        <v>1</v>
      </c>
    </row>
    <row r="767" spans="1:86" s="2" customFormat="1" ht="30.2" customHeight="1" x14ac:dyDescent="0.25">
      <c r="A767" s="1" t="str">
        <f t="shared" si="2382"/>
        <v>Kitöltés rendben!</v>
      </c>
      <c r="B767" s="200">
        <v>2</v>
      </c>
      <c r="C767" s="199" t="s">
        <v>88</v>
      </c>
      <c r="D767" s="201" t="s">
        <v>969</v>
      </c>
      <c r="E767" s="201" t="s">
        <v>201</v>
      </c>
      <c r="F767" s="202" t="str">
        <f>VLOOKUP($G767,Összesítő!$B:$F,2,FALSE)</f>
        <v>21-32054-1-048-01-10</v>
      </c>
      <c r="G767" s="199" t="s">
        <v>280</v>
      </c>
      <c r="H767" s="202" t="str">
        <f>AY767&amp;"_"&amp;AW767&amp;"_FIV_"&amp;LEFT(Előlap!$B$6,4)</f>
        <v>3185_765_FIV_2026</v>
      </c>
      <c r="I767" s="202" t="str">
        <f>VLOOKUP($G767,Összesítő!$B:$F,5,FALSE)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7" s="202" t="str">
        <f>VLOOKUP($G767,Összesítő!$B:$F,4,FALSE)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7" s="6">
        <f t="shared" si="2261"/>
        <v>45000</v>
      </c>
      <c r="L767" s="200">
        <v>2032</v>
      </c>
      <c r="M767" s="200">
        <v>2036</v>
      </c>
      <c r="N767" s="12">
        <v>0</v>
      </c>
      <c r="O767" s="7">
        <v>45000</v>
      </c>
      <c r="P767" s="7">
        <v>0</v>
      </c>
      <c r="R767" s="7">
        <v>0</v>
      </c>
      <c r="S767" s="7">
        <v>0</v>
      </c>
      <c r="T767" s="7">
        <v>0</v>
      </c>
      <c r="U767" s="7">
        <v>0</v>
      </c>
      <c r="V767" s="7">
        <v>0</v>
      </c>
      <c r="W767" s="7">
        <v>0</v>
      </c>
      <c r="X767" s="7">
        <v>0</v>
      </c>
      <c r="Y767" s="7">
        <v>0</v>
      </c>
      <c r="Z767" s="7">
        <v>0</v>
      </c>
      <c r="AA767" s="7">
        <v>0</v>
      </c>
      <c r="AB767" s="7">
        <v>0</v>
      </c>
      <c r="AC767" s="6">
        <f t="shared" si="2383"/>
        <v>0</v>
      </c>
      <c r="AD767" s="3" t="str">
        <f t="shared" si="2384"/>
        <v>Nem rövidtávú a feladat.</v>
      </c>
      <c r="AF767" s="7">
        <v>0</v>
      </c>
      <c r="AG767" s="7">
        <v>0</v>
      </c>
      <c r="AH767" s="7">
        <v>0</v>
      </c>
      <c r="AI767" s="7">
        <v>0</v>
      </c>
      <c r="AJ767" s="7">
        <v>0</v>
      </c>
      <c r="AK767" s="7">
        <v>0</v>
      </c>
      <c r="AL767" s="7">
        <v>0</v>
      </c>
      <c r="AM767" s="7">
        <v>0</v>
      </c>
      <c r="AN767" s="7">
        <v>0</v>
      </c>
      <c r="AO767" s="7">
        <v>0</v>
      </c>
      <c r="AP767" s="7">
        <v>0</v>
      </c>
      <c r="AQ767" s="6">
        <f t="shared" si="2385"/>
        <v>0</v>
      </c>
      <c r="AR767" s="199" t="s">
        <v>205</v>
      </c>
      <c r="AS767" s="3" t="str">
        <f t="shared" si="2386"/>
        <v>Forráshiányos a feladat!</v>
      </c>
      <c r="AU767" s="201" t="s">
        <v>135</v>
      </c>
      <c r="AV767" s="201" t="s">
        <v>135</v>
      </c>
      <c r="AW767" s="202">
        <f>COUNTA($G$3:G767)</f>
        <v>765</v>
      </c>
      <c r="AY767" s="8">
        <f>VLOOKUP($G767,Összesítő!$B:$F,3,FALSE)</f>
        <v>3185</v>
      </c>
      <c r="AZ767" s="8">
        <f t="shared" si="2387"/>
        <v>0</v>
      </c>
      <c r="BA767" s="5">
        <f t="shared" si="2388"/>
        <v>1</v>
      </c>
      <c r="BB767" s="5" t="str">
        <f t="shared" si="2389"/>
        <v>H</v>
      </c>
      <c r="BC767" s="5">
        <f t="shared" si="2390"/>
        <v>0</v>
      </c>
      <c r="BD767" s="5">
        <f t="shared" si="2391"/>
        <v>0</v>
      </c>
      <c r="BE767" s="5">
        <f t="shared" si="2392"/>
        <v>0</v>
      </c>
      <c r="BF767" s="8" t="str">
        <f t="shared" si="2393"/>
        <v>Nem rövidtávú a feladat.</v>
      </c>
      <c r="BG767" s="5">
        <f t="shared" si="2394"/>
        <v>1</v>
      </c>
      <c r="BH767" s="5">
        <f t="shared" si="2395"/>
        <v>1</v>
      </c>
      <c r="BI767" s="5">
        <f t="shared" si="2396"/>
        <v>1</v>
      </c>
      <c r="BJ767" s="5">
        <f t="shared" si="2397"/>
        <v>1</v>
      </c>
      <c r="BK767" s="5">
        <f t="shared" si="2398"/>
        <v>1</v>
      </c>
      <c r="BL767" s="4" t="str">
        <f t="shared" si="2399"/>
        <v>Forráshiányos a feladat!</v>
      </c>
      <c r="BM767" s="5">
        <f t="shared" si="2400"/>
        <v>0</v>
      </c>
      <c r="BN767" s="5">
        <f t="shared" si="2401"/>
        <v>1</v>
      </c>
      <c r="BO767" s="5">
        <f t="shared" si="2402"/>
        <v>0</v>
      </c>
      <c r="BP767" s="5">
        <f t="shared" si="2403"/>
        <v>0</v>
      </c>
      <c r="BQ767" s="5">
        <f t="shared" si="2404"/>
        <v>0</v>
      </c>
      <c r="BR767" s="8">
        <f t="shared" si="2405"/>
        <v>0</v>
      </c>
      <c r="BS767" s="5">
        <f t="shared" si="2406"/>
        <v>0</v>
      </c>
      <c r="BT767" s="5">
        <f t="shared" si="2407"/>
        <v>0</v>
      </c>
      <c r="BU767" s="5">
        <f t="shared" si="2408"/>
        <v>1</v>
      </c>
      <c r="BV767" s="5">
        <f t="shared" si="2409"/>
        <v>1</v>
      </c>
      <c r="BW767" s="5">
        <f t="shared" si="2410"/>
        <v>1</v>
      </c>
      <c r="BX767" s="5">
        <f t="shared" si="2411"/>
        <v>1</v>
      </c>
      <c r="BY767" s="5">
        <f t="shared" si="2412"/>
        <v>1</v>
      </c>
      <c r="BZ767" s="5">
        <f t="shared" si="2413"/>
        <v>1</v>
      </c>
      <c r="CA767" s="5">
        <f t="shared" si="2414"/>
        <v>1</v>
      </c>
      <c r="CB767" s="5">
        <f t="shared" si="2415"/>
        <v>1</v>
      </c>
      <c r="CC767" s="5">
        <f t="shared" si="2416"/>
        <v>1</v>
      </c>
      <c r="CD767" s="5" t="str">
        <f t="shared" si="2417"/>
        <v>?</v>
      </c>
      <c r="CE767" s="4" t="str">
        <f t="shared" si="2418"/>
        <v>Kitöltés rendben!</v>
      </c>
      <c r="CF767" s="5">
        <f t="shared" si="2419"/>
        <v>1</v>
      </c>
      <c r="CG767" s="5">
        <f t="shared" si="2420"/>
        <v>0</v>
      </c>
      <c r="CH767" s="5">
        <f t="shared" si="2421"/>
        <v>1</v>
      </c>
    </row>
    <row r="768" spans="1:86" s="2" customFormat="1" ht="30.2" customHeight="1" x14ac:dyDescent="0.25">
      <c r="A768" s="1" t="str">
        <f t="shared" si="2382"/>
        <v>Kitöltés rendben!</v>
      </c>
      <c r="B768" s="200">
        <v>2</v>
      </c>
      <c r="C768" s="199" t="s">
        <v>88</v>
      </c>
      <c r="D768" s="201" t="s">
        <v>970</v>
      </c>
      <c r="E768" s="201" t="s">
        <v>201</v>
      </c>
      <c r="F768" s="202" t="str">
        <f>VLOOKUP($G768,Összesítő!$B:$F,2,FALSE)</f>
        <v>21-32054-1-048-01-10</v>
      </c>
      <c r="G768" s="199" t="s">
        <v>280</v>
      </c>
      <c r="H768" s="202" t="str">
        <f>AY768&amp;"_"&amp;AW768&amp;"_FIV_"&amp;LEFT(Előlap!$B$6,4)</f>
        <v>3185_766_FIV_2026</v>
      </c>
      <c r="I768" s="202" t="str">
        <f>VLOOKUP($G768,Összesítő!$B:$F,5,FALSE)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8" s="202" t="str">
        <f>VLOOKUP($G768,Összesítő!$B:$F,4,FALSE)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8" s="6">
        <f t="shared" si="2261"/>
        <v>75000</v>
      </c>
      <c r="L768" s="200">
        <v>2032</v>
      </c>
      <c r="M768" s="200">
        <v>2032</v>
      </c>
      <c r="N768" s="12">
        <v>0</v>
      </c>
      <c r="O768" s="7">
        <v>75000</v>
      </c>
      <c r="P768" s="7">
        <v>0</v>
      </c>
      <c r="R768" s="7">
        <v>0</v>
      </c>
      <c r="S768" s="7">
        <v>0</v>
      </c>
      <c r="T768" s="7">
        <v>0</v>
      </c>
      <c r="U768" s="7">
        <v>0</v>
      </c>
      <c r="V768" s="7">
        <v>0</v>
      </c>
      <c r="W768" s="7">
        <v>0</v>
      </c>
      <c r="X768" s="7">
        <v>0</v>
      </c>
      <c r="Y768" s="7">
        <v>0</v>
      </c>
      <c r="Z768" s="7">
        <v>0</v>
      </c>
      <c r="AA768" s="7">
        <v>0</v>
      </c>
      <c r="AB768" s="7">
        <v>0</v>
      </c>
      <c r="AC768" s="6">
        <f t="shared" si="2383"/>
        <v>0</v>
      </c>
      <c r="AD768" s="3" t="str">
        <f t="shared" si="2384"/>
        <v>Nem rövidtávú a feladat.</v>
      </c>
      <c r="AF768" s="7">
        <v>0</v>
      </c>
      <c r="AG768" s="7">
        <v>0</v>
      </c>
      <c r="AH768" s="7">
        <v>0</v>
      </c>
      <c r="AI768" s="7">
        <v>0</v>
      </c>
      <c r="AJ768" s="7">
        <v>0</v>
      </c>
      <c r="AK768" s="7">
        <v>0</v>
      </c>
      <c r="AL768" s="7">
        <v>0</v>
      </c>
      <c r="AM768" s="7">
        <v>0</v>
      </c>
      <c r="AN768" s="7">
        <v>0</v>
      </c>
      <c r="AO768" s="7">
        <v>0</v>
      </c>
      <c r="AP768" s="7">
        <v>0</v>
      </c>
      <c r="AQ768" s="6">
        <f t="shared" si="2385"/>
        <v>0</v>
      </c>
      <c r="AR768" s="199" t="s">
        <v>205</v>
      </c>
      <c r="AS768" s="3" t="str">
        <f t="shared" si="2386"/>
        <v>Forráshiányos a feladat!</v>
      </c>
      <c r="AU768" s="201" t="s">
        <v>135</v>
      </c>
      <c r="AV768" s="201" t="s">
        <v>135</v>
      </c>
      <c r="AW768" s="202">
        <f>COUNTA($G$3:G768)</f>
        <v>766</v>
      </c>
      <c r="AY768" s="8">
        <f>VLOOKUP($G768,Összesítő!$B:$F,3,FALSE)</f>
        <v>3185</v>
      </c>
      <c r="AZ768" s="8">
        <f t="shared" si="2387"/>
        <v>0</v>
      </c>
      <c r="BA768" s="5">
        <f t="shared" si="2388"/>
        <v>1</v>
      </c>
      <c r="BB768" s="5" t="str">
        <f t="shared" si="2389"/>
        <v>H</v>
      </c>
      <c r="BC768" s="5">
        <f t="shared" si="2390"/>
        <v>0</v>
      </c>
      <c r="BD768" s="5">
        <f t="shared" si="2391"/>
        <v>0</v>
      </c>
      <c r="BE768" s="5">
        <f t="shared" si="2392"/>
        <v>0</v>
      </c>
      <c r="BF768" s="8" t="str">
        <f t="shared" si="2393"/>
        <v>Nem rövidtávú a feladat.</v>
      </c>
      <c r="BG768" s="5">
        <f t="shared" si="2394"/>
        <v>1</v>
      </c>
      <c r="BH768" s="5">
        <f t="shared" si="2395"/>
        <v>1</v>
      </c>
      <c r="BI768" s="5">
        <f t="shared" si="2396"/>
        <v>1</v>
      </c>
      <c r="BJ768" s="5">
        <f t="shared" si="2397"/>
        <v>1</v>
      </c>
      <c r="BK768" s="5">
        <f t="shared" si="2398"/>
        <v>1</v>
      </c>
      <c r="BL768" s="4" t="str">
        <f t="shared" si="2399"/>
        <v>Forráshiányos a feladat!</v>
      </c>
      <c r="BM768" s="5">
        <f t="shared" si="2400"/>
        <v>0</v>
      </c>
      <c r="BN768" s="5">
        <f t="shared" si="2401"/>
        <v>1</v>
      </c>
      <c r="BO768" s="5">
        <f t="shared" si="2402"/>
        <v>0</v>
      </c>
      <c r="BP768" s="5">
        <f t="shared" si="2403"/>
        <v>0</v>
      </c>
      <c r="BQ768" s="5">
        <f t="shared" si="2404"/>
        <v>0</v>
      </c>
      <c r="BR768" s="8">
        <f t="shared" si="2405"/>
        <v>0</v>
      </c>
      <c r="BS768" s="5">
        <f t="shared" si="2406"/>
        <v>0</v>
      </c>
      <c r="BT768" s="5">
        <f t="shared" si="2407"/>
        <v>0</v>
      </c>
      <c r="BU768" s="5">
        <f t="shared" si="2408"/>
        <v>1</v>
      </c>
      <c r="BV768" s="5">
        <f t="shared" si="2409"/>
        <v>1</v>
      </c>
      <c r="BW768" s="5">
        <f t="shared" si="2410"/>
        <v>1</v>
      </c>
      <c r="BX768" s="5">
        <f t="shared" si="2411"/>
        <v>1</v>
      </c>
      <c r="BY768" s="5">
        <f t="shared" si="2412"/>
        <v>1</v>
      </c>
      <c r="BZ768" s="5">
        <f t="shared" si="2413"/>
        <v>1</v>
      </c>
      <c r="CA768" s="5">
        <f t="shared" si="2414"/>
        <v>1</v>
      </c>
      <c r="CB768" s="5">
        <f t="shared" si="2415"/>
        <v>1</v>
      </c>
      <c r="CC768" s="5">
        <f t="shared" si="2416"/>
        <v>1</v>
      </c>
      <c r="CD768" s="5" t="str">
        <f t="shared" si="2417"/>
        <v>?</v>
      </c>
      <c r="CE768" s="4" t="str">
        <f t="shared" si="2418"/>
        <v>Kitöltés rendben!</v>
      </c>
      <c r="CF768" s="5">
        <f t="shared" si="2419"/>
        <v>1</v>
      </c>
      <c r="CG768" s="5">
        <f t="shared" si="2420"/>
        <v>0</v>
      </c>
      <c r="CH768" s="5">
        <f t="shared" si="2421"/>
        <v>1</v>
      </c>
    </row>
    <row r="769" spans="1:86" s="2" customFormat="1" ht="30.2" customHeight="1" x14ac:dyDescent="0.25">
      <c r="A769" s="1" t="str">
        <f t="shared" si="2382"/>
        <v>Kitöltés rendben!</v>
      </c>
      <c r="B769" s="200">
        <v>2</v>
      </c>
      <c r="C769" s="199" t="s">
        <v>88</v>
      </c>
      <c r="D769" s="201" t="s">
        <v>971</v>
      </c>
      <c r="E769" s="201" t="s">
        <v>201</v>
      </c>
      <c r="F769" s="202" t="str">
        <f>VLOOKUP($G769,Összesítő!$B:$F,2,FALSE)</f>
        <v>21-32054-1-048-01-10</v>
      </c>
      <c r="G769" s="199" t="s">
        <v>280</v>
      </c>
      <c r="H769" s="202" t="str">
        <f>AY769&amp;"_"&amp;AW769&amp;"_FIV_"&amp;LEFT(Előlap!$B$6,4)</f>
        <v>3185_767_FIV_2026</v>
      </c>
      <c r="I769" s="202" t="str">
        <f>VLOOKUP($G769,Összesítő!$B:$F,5,FALSE)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69" s="202" t="str">
        <f>VLOOKUP($G769,Összesítő!$B:$F,4,FALSE)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69" s="6">
        <f t="shared" si="2261"/>
        <v>65000</v>
      </c>
      <c r="L769" s="200">
        <v>2032</v>
      </c>
      <c r="M769" s="200">
        <v>2032</v>
      </c>
      <c r="N769" s="12">
        <v>0</v>
      </c>
      <c r="O769" s="7">
        <v>65000</v>
      </c>
      <c r="P769" s="7">
        <v>0</v>
      </c>
      <c r="R769" s="7">
        <v>0</v>
      </c>
      <c r="S769" s="7">
        <v>0</v>
      </c>
      <c r="T769" s="7">
        <v>0</v>
      </c>
      <c r="U769" s="7">
        <v>0</v>
      </c>
      <c r="V769" s="7">
        <v>0</v>
      </c>
      <c r="W769" s="7">
        <v>0</v>
      </c>
      <c r="X769" s="7">
        <v>0</v>
      </c>
      <c r="Y769" s="7">
        <v>0</v>
      </c>
      <c r="Z769" s="7">
        <v>0</v>
      </c>
      <c r="AA769" s="7">
        <v>0</v>
      </c>
      <c r="AB769" s="7">
        <v>0</v>
      </c>
      <c r="AC769" s="6">
        <f t="shared" si="2383"/>
        <v>0</v>
      </c>
      <c r="AD769" s="3" t="str">
        <f t="shared" si="2384"/>
        <v>Nem rövidtávú a feladat.</v>
      </c>
      <c r="AF769" s="7">
        <v>0</v>
      </c>
      <c r="AG769" s="7">
        <v>0</v>
      </c>
      <c r="AH769" s="7">
        <v>0</v>
      </c>
      <c r="AI769" s="7">
        <v>0</v>
      </c>
      <c r="AJ769" s="7">
        <v>0</v>
      </c>
      <c r="AK769" s="7">
        <v>0</v>
      </c>
      <c r="AL769" s="7">
        <v>0</v>
      </c>
      <c r="AM769" s="7">
        <v>0</v>
      </c>
      <c r="AN769" s="7">
        <v>0</v>
      </c>
      <c r="AO769" s="7">
        <v>0</v>
      </c>
      <c r="AP769" s="7">
        <v>0</v>
      </c>
      <c r="AQ769" s="6">
        <f t="shared" si="2385"/>
        <v>0</v>
      </c>
      <c r="AR769" s="199" t="s">
        <v>205</v>
      </c>
      <c r="AS769" s="3" t="str">
        <f t="shared" si="2386"/>
        <v>Forráshiányos a feladat!</v>
      </c>
      <c r="AU769" s="201" t="s">
        <v>135</v>
      </c>
      <c r="AV769" s="201" t="s">
        <v>135</v>
      </c>
      <c r="AW769" s="202">
        <f>COUNTA($G$3:G769)</f>
        <v>767</v>
      </c>
      <c r="AY769" s="8">
        <f>VLOOKUP($G769,Összesítő!$B:$F,3,FALSE)</f>
        <v>3185</v>
      </c>
      <c r="AZ769" s="8">
        <f t="shared" si="2387"/>
        <v>0</v>
      </c>
      <c r="BA769" s="5">
        <f t="shared" si="2388"/>
        <v>1</v>
      </c>
      <c r="BB769" s="5" t="str">
        <f t="shared" si="2389"/>
        <v>H</v>
      </c>
      <c r="BC769" s="5">
        <f t="shared" si="2390"/>
        <v>0</v>
      </c>
      <c r="BD769" s="5">
        <f t="shared" si="2391"/>
        <v>0</v>
      </c>
      <c r="BE769" s="5">
        <f t="shared" si="2392"/>
        <v>0</v>
      </c>
      <c r="BF769" s="8" t="str">
        <f t="shared" si="2393"/>
        <v>Nem rövidtávú a feladat.</v>
      </c>
      <c r="BG769" s="5">
        <f t="shared" si="2394"/>
        <v>1</v>
      </c>
      <c r="BH769" s="5">
        <f t="shared" si="2395"/>
        <v>1</v>
      </c>
      <c r="BI769" s="5">
        <f t="shared" si="2396"/>
        <v>1</v>
      </c>
      <c r="BJ769" s="5">
        <f t="shared" si="2397"/>
        <v>1</v>
      </c>
      <c r="BK769" s="5">
        <f t="shared" si="2398"/>
        <v>1</v>
      </c>
      <c r="BL769" s="4" t="str">
        <f t="shared" si="2399"/>
        <v>Forráshiányos a feladat!</v>
      </c>
      <c r="BM769" s="5">
        <f t="shared" si="2400"/>
        <v>0</v>
      </c>
      <c r="BN769" s="5">
        <f t="shared" si="2401"/>
        <v>1</v>
      </c>
      <c r="BO769" s="5">
        <f t="shared" si="2402"/>
        <v>0</v>
      </c>
      <c r="BP769" s="5">
        <f t="shared" si="2403"/>
        <v>0</v>
      </c>
      <c r="BQ769" s="5">
        <f t="shared" si="2404"/>
        <v>0</v>
      </c>
      <c r="BR769" s="8">
        <f t="shared" si="2405"/>
        <v>0</v>
      </c>
      <c r="BS769" s="5">
        <f t="shared" si="2406"/>
        <v>0</v>
      </c>
      <c r="BT769" s="5">
        <f t="shared" si="2407"/>
        <v>0</v>
      </c>
      <c r="BU769" s="5">
        <f t="shared" si="2408"/>
        <v>1</v>
      </c>
      <c r="BV769" s="5">
        <f t="shared" si="2409"/>
        <v>1</v>
      </c>
      <c r="BW769" s="5">
        <f t="shared" si="2410"/>
        <v>1</v>
      </c>
      <c r="BX769" s="5">
        <f t="shared" si="2411"/>
        <v>1</v>
      </c>
      <c r="BY769" s="5">
        <f t="shared" si="2412"/>
        <v>1</v>
      </c>
      <c r="BZ769" s="5">
        <f t="shared" si="2413"/>
        <v>1</v>
      </c>
      <c r="CA769" s="5">
        <f t="shared" si="2414"/>
        <v>1</v>
      </c>
      <c r="CB769" s="5">
        <f t="shared" si="2415"/>
        <v>1</v>
      </c>
      <c r="CC769" s="5">
        <f t="shared" si="2416"/>
        <v>1</v>
      </c>
      <c r="CD769" s="5" t="str">
        <f t="shared" si="2417"/>
        <v>?</v>
      </c>
      <c r="CE769" s="4" t="str">
        <f t="shared" si="2418"/>
        <v>Kitöltés rendben!</v>
      </c>
      <c r="CF769" s="5">
        <f t="shared" si="2419"/>
        <v>1</v>
      </c>
      <c r="CG769" s="5">
        <f t="shared" si="2420"/>
        <v>0</v>
      </c>
      <c r="CH769" s="5">
        <f t="shared" si="2421"/>
        <v>1</v>
      </c>
    </row>
    <row r="770" spans="1:86" s="2" customFormat="1" ht="30.2" customHeight="1" x14ac:dyDescent="0.25">
      <c r="A770" s="1" t="str">
        <f t="shared" si="2382"/>
        <v>Kitöltés rendben!</v>
      </c>
      <c r="B770" s="200">
        <v>2</v>
      </c>
      <c r="C770" s="199" t="s">
        <v>103</v>
      </c>
      <c r="D770" s="201" t="s">
        <v>972</v>
      </c>
      <c r="E770" s="201" t="s">
        <v>201</v>
      </c>
      <c r="F770" s="202" t="str">
        <f>VLOOKUP($G770,Összesítő!$B:$F,2,FALSE)</f>
        <v>21-32054-1-048-01-10</v>
      </c>
      <c r="G770" s="199" t="s">
        <v>280</v>
      </c>
      <c r="H770" s="202" t="str">
        <f>AY770&amp;"_"&amp;AW770&amp;"_FIV_"&amp;LEFT(Előlap!$B$6,4)</f>
        <v>3185_768_FIV_2026</v>
      </c>
      <c r="I770" s="202" t="str">
        <f>VLOOKUP($G770,Összesítő!$B:$F,5,FALSE)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0" s="202" t="str">
        <f>VLOOKUP($G770,Összesítő!$B:$F,4,FALSE)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0" s="6">
        <f t="shared" si="2261"/>
        <v>12000</v>
      </c>
      <c r="L770" s="200">
        <v>2032</v>
      </c>
      <c r="M770" s="200">
        <v>2032</v>
      </c>
      <c r="N770" s="12">
        <v>0</v>
      </c>
      <c r="O770" s="7">
        <v>12000</v>
      </c>
      <c r="P770" s="7">
        <v>0</v>
      </c>
      <c r="R770" s="7">
        <v>0</v>
      </c>
      <c r="S770" s="7">
        <v>0</v>
      </c>
      <c r="T770" s="7">
        <v>0</v>
      </c>
      <c r="U770" s="7">
        <v>0</v>
      </c>
      <c r="V770" s="7">
        <v>0</v>
      </c>
      <c r="W770" s="7">
        <v>0</v>
      </c>
      <c r="X770" s="7">
        <v>0</v>
      </c>
      <c r="Y770" s="7">
        <v>0</v>
      </c>
      <c r="Z770" s="7">
        <v>0</v>
      </c>
      <c r="AA770" s="7">
        <v>0</v>
      </c>
      <c r="AB770" s="7">
        <v>0</v>
      </c>
      <c r="AC770" s="6">
        <f t="shared" si="2383"/>
        <v>0</v>
      </c>
      <c r="AD770" s="3" t="str">
        <f t="shared" si="2384"/>
        <v>Nem rövidtávú a feladat.</v>
      </c>
      <c r="AF770" s="7">
        <v>0</v>
      </c>
      <c r="AG770" s="7">
        <v>0</v>
      </c>
      <c r="AH770" s="7">
        <v>0</v>
      </c>
      <c r="AI770" s="7">
        <v>0</v>
      </c>
      <c r="AJ770" s="7">
        <v>0</v>
      </c>
      <c r="AK770" s="7">
        <v>0</v>
      </c>
      <c r="AL770" s="7">
        <v>0</v>
      </c>
      <c r="AM770" s="7">
        <v>0</v>
      </c>
      <c r="AN770" s="7">
        <v>0</v>
      </c>
      <c r="AO770" s="7">
        <v>0</v>
      </c>
      <c r="AP770" s="7">
        <v>0</v>
      </c>
      <c r="AQ770" s="6">
        <f t="shared" si="2385"/>
        <v>0</v>
      </c>
      <c r="AR770" s="199" t="s">
        <v>205</v>
      </c>
      <c r="AS770" s="3" t="str">
        <f t="shared" si="2386"/>
        <v>Forráshiányos a feladat!</v>
      </c>
      <c r="AU770" s="201" t="s">
        <v>135</v>
      </c>
      <c r="AV770" s="201" t="s">
        <v>135</v>
      </c>
      <c r="AW770" s="202">
        <f>COUNTA($G$3:G770)</f>
        <v>768</v>
      </c>
      <c r="AY770" s="8">
        <f>VLOOKUP($G770,Összesítő!$B:$F,3,FALSE)</f>
        <v>3185</v>
      </c>
      <c r="AZ770" s="8">
        <f t="shared" si="2387"/>
        <v>0</v>
      </c>
      <c r="BA770" s="5">
        <f t="shared" si="2388"/>
        <v>1</v>
      </c>
      <c r="BB770" s="5" t="str">
        <f t="shared" si="2389"/>
        <v>H</v>
      </c>
      <c r="BC770" s="5">
        <f t="shared" si="2390"/>
        <v>0</v>
      </c>
      <c r="BD770" s="5">
        <f t="shared" si="2391"/>
        <v>0</v>
      </c>
      <c r="BE770" s="5">
        <f t="shared" si="2392"/>
        <v>0</v>
      </c>
      <c r="BF770" s="8" t="str">
        <f t="shared" si="2393"/>
        <v>Nem rövidtávú a feladat.</v>
      </c>
      <c r="BG770" s="5">
        <f t="shared" si="2394"/>
        <v>1</v>
      </c>
      <c r="BH770" s="5">
        <f t="shared" si="2395"/>
        <v>1</v>
      </c>
      <c r="BI770" s="5">
        <f t="shared" si="2396"/>
        <v>1</v>
      </c>
      <c r="BJ770" s="5">
        <f t="shared" si="2397"/>
        <v>1</v>
      </c>
      <c r="BK770" s="5">
        <f t="shared" si="2398"/>
        <v>1</v>
      </c>
      <c r="BL770" s="4" t="str">
        <f t="shared" si="2399"/>
        <v>Forráshiányos a feladat!</v>
      </c>
      <c r="BM770" s="5">
        <f t="shared" si="2400"/>
        <v>0</v>
      </c>
      <c r="BN770" s="5">
        <f t="shared" si="2401"/>
        <v>1</v>
      </c>
      <c r="BO770" s="5">
        <f t="shared" si="2402"/>
        <v>0</v>
      </c>
      <c r="BP770" s="5">
        <f t="shared" si="2403"/>
        <v>0</v>
      </c>
      <c r="BQ770" s="5">
        <f t="shared" si="2404"/>
        <v>0</v>
      </c>
      <c r="BR770" s="8">
        <f t="shared" si="2405"/>
        <v>0</v>
      </c>
      <c r="BS770" s="5">
        <f t="shared" si="2406"/>
        <v>0</v>
      </c>
      <c r="BT770" s="5">
        <f t="shared" si="2407"/>
        <v>0</v>
      </c>
      <c r="BU770" s="5">
        <f t="shared" si="2408"/>
        <v>1</v>
      </c>
      <c r="BV770" s="5">
        <f t="shared" si="2409"/>
        <v>1</v>
      </c>
      <c r="BW770" s="5">
        <f t="shared" si="2410"/>
        <v>1</v>
      </c>
      <c r="BX770" s="5">
        <f t="shared" si="2411"/>
        <v>1</v>
      </c>
      <c r="BY770" s="5">
        <f t="shared" si="2412"/>
        <v>1</v>
      </c>
      <c r="BZ770" s="5">
        <f t="shared" si="2413"/>
        <v>1</v>
      </c>
      <c r="CA770" s="5">
        <f t="shared" si="2414"/>
        <v>1</v>
      </c>
      <c r="CB770" s="5">
        <f t="shared" si="2415"/>
        <v>1</v>
      </c>
      <c r="CC770" s="5">
        <f t="shared" si="2416"/>
        <v>1</v>
      </c>
      <c r="CD770" s="5" t="str">
        <f t="shared" si="2417"/>
        <v>?</v>
      </c>
      <c r="CE770" s="4" t="str">
        <f t="shared" si="2418"/>
        <v>Kitöltés rendben!</v>
      </c>
      <c r="CF770" s="5">
        <f t="shared" si="2419"/>
        <v>1</v>
      </c>
      <c r="CG770" s="5">
        <f t="shared" si="2420"/>
        <v>0</v>
      </c>
      <c r="CH770" s="5">
        <f t="shared" si="2421"/>
        <v>1</v>
      </c>
    </row>
    <row r="771" spans="1:86" s="2" customFormat="1" ht="30.2" customHeight="1" x14ac:dyDescent="0.25">
      <c r="A771" s="1" t="str">
        <f t="shared" si="2382"/>
        <v>Kitöltés rendben!</v>
      </c>
      <c r="B771" s="200">
        <v>2</v>
      </c>
      <c r="C771" s="199" t="s">
        <v>88</v>
      </c>
      <c r="D771" s="201" t="s">
        <v>973</v>
      </c>
      <c r="E771" s="201" t="s">
        <v>201</v>
      </c>
      <c r="F771" s="202" t="str">
        <f>VLOOKUP($G771,Összesítő!$B:$F,2,FALSE)</f>
        <v>21-32054-1-048-01-10</v>
      </c>
      <c r="G771" s="199" t="s">
        <v>280</v>
      </c>
      <c r="H771" s="202" t="str">
        <f>AY771&amp;"_"&amp;AW771&amp;"_FIV_"&amp;LEFT(Előlap!$B$6,4)</f>
        <v>3185_769_FIV_2026</v>
      </c>
      <c r="I771" s="202" t="str">
        <f>VLOOKUP($G771,Összesítő!$B:$F,5,FALSE)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1" s="202" t="str">
        <f>VLOOKUP($G771,Összesítő!$B:$F,4,FALSE)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1" s="6">
        <f t="shared" si="2261"/>
        <v>72000</v>
      </c>
      <c r="L771" s="200">
        <v>2033</v>
      </c>
      <c r="M771" s="200">
        <v>2033</v>
      </c>
      <c r="N771" s="12">
        <v>0</v>
      </c>
      <c r="O771" s="7">
        <v>72000</v>
      </c>
      <c r="P771" s="7">
        <v>0</v>
      </c>
      <c r="R771" s="7">
        <v>0</v>
      </c>
      <c r="S771" s="7">
        <v>0</v>
      </c>
      <c r="T771" s="7">
        <v>0</v>
      </c>
      <c r="U771" s="7">
        <v>0</v>
      </c>
      <c r="V771" s="7">
        <v>0</v>
      </c>
      <c r="W771" s="7">
        <v>0</v>
      </c>
      <c r="X771" s="7">
        <v>0</v>
      </c>
      <c r="Y771" s="7">
        <v>0</v>
      </c>
      <c r="Z771" s="7">
        <v>0</v>
      </c>
      <c r="AA771" s="7">
        <v>0</v>
      </c>
      <c r="AB771" s="7">
        <v>0</v>
      </c>
      <c r="AC771" s="6">
        <f t="shared" si="2383"/>
        <v>0</v>
      </c>
      <c r="AD771" s="3" t="str">
        <f t="shared" si="2384"/>
        <v>Nem rövidtávú a feladat.</v>
      </c>
      <c r="AF771" s="7">
        <v>0</v>
      </c>
      <c r="AG771" s="7">
        <v>0</v>
      </c>
      <c r="AH771" s="7">
        <v>0</v>
      </c>
      <c r="AI771" s="7">
        <v>0</v>
      </c>
      <c r="AJ771" s="7">
        <v>0</v>
      </c>
      <c r="AK771" s="7">
        <v>0</v>
      </c>
      <c r="AL771" s="7">
        <v>0</v>
      </c>
      <c r="AM771" s="7">
        <v>0</v>
      </c>
      <c r="AN771" s="7">
        <v>0</v>
      </c>
      <c r="AO771" s="7">
        <v>0</v>
      </c>
      <c r="AP771" s="7">
        <v>0</v>
      </c>
      <c r="AQ771" s="6">
        <f t="shared" si="2385"/>
        <v>0</v>
      </c>
      <c r="AR771" s="199" t="s">
        <v>205</v>
      </c>
      <c r="AS771" s="3" t="str">
        <f t="shared" si="2386"/>
        <v>Forráshiányos a feladat!</v>
      </c>
      <c r="AU771" s="201" t="s">
        <v>135</v>
      </c>
      <c r="AV771" s="201" t="s">
        <v>135</v>
      </c>
      <c r="AW771" s="202">
        <f>COUNTA($G$3:G771)</f>
        <v>769</v>
      </c>
      <c r="AY771" s="8">
        <f>VLOOKUP($G771,Összesítő!$B:$F,3,FALSE)</f>
        <v>3185</v>
      </c>
      <c r="AZ771" s="8">
        <f t="shared" si="2387"/>
        <v>0</v>
      </c>
      <c r="BA771" s="5">
        <f t="shared" si="2388"/>
        <v>1</v>
      </c>
      <c r="BB771" s="5" t="str">
        <f t="shared" si="2389"/>
        <v>H</v>
      </c>
      <c r="BC771" s="5">
        <f t="shared" si="2390"/>
        <v>0</v>
      </c>
      <c r="BD771" s="5">
        <f t="shared" si="2391"/>
        <v>0</v>
      </c>
      <c r="BE771" s="5">
        <f t="shared" si="2392"/>
        <v>0</v>
      </c>
      <c r="BF771" s="8" t="str">
        <f t="shared" si="2393"/>
        <v>Nem rövidtávú a feladat.</v>
      </c>
      <c r="BG771" s="5">
        <f t="shared" si="2394"/>
        <v>1</v>
      </c>
      <c r="BH771" s="5">
        <f t="shared" si="2395"/>
        <v>1</v>
      </c>
      <c r="BI771" s="5">
        <f t="shared" si="2396"/>
        <v>1</v>
      </c>
      <c r="BJ771" s="5">
        <f t="shared" si="2397"/>
        <v>1</v>
      </c>
      <c r="BK771" s="5">
        <f t="shared" si="2398"/>
        <v>1</v>
      </c>
      <c r="BL771" s="4" t="str">
        <f t="shared" si="2399"/>
        <v>Forráshiányos a feladat!</v>
      </c>
      <c r="BM771" s="5">
        <f t="shared" si="2400"/>
        <v>0</v>
      </c>
      <c r="BN771" s="5">
        <f t="shared" si="2401"/>
        <v>1</v>
      </c>
      <c r="BO771" s="5">
        <f t="shared" si="2402"/>
        <v>0</v>
      </c>
      <c r="BP771" s="5">
        <f t="shared" si="2403"/>
        <v>0</v>
      </c>
      <c r="BQ771" s="5">
        <f t="shared" si="2404"/>
        <v>0</v>
      </c>
      <c r="BR771" s="8">
        <f t="shared" si="2405"/>
        <v>0</v>
      </c>
      <c r="BS771" s="5">
        <f t="shared" si="2406"/>
        <v>0</v>
      </c>
      <c r="BT771" s="5">
        <f t="shared" si="2407"/>
        <v>0</v>
      </c>
      <c r="BU771" s="5">
        <f t="shared" si="2408"/>
        <v>1</v>
      </c>
      <c r="BV771" s="5">
        <f t="shared" si="2409"/>
        <v>1</v>
      </c>
      <c r="BW771" s="5">
        <f t="shared" si="2410"/>
        <v>1</v>
      </c>
      <c r="BX771" s="5">
        <f t="shared" si="2411"/>
        <v>1</v>
      </c>
      <c r="BY771" s="5">
        <f t="shared" si="2412"/>
        <v>1</v>
      </c>
      <c r="BZ771" s="5">
        <f t="shared" si="2413"/>
        <v>1</v>
      </c>
      <c r="CA771" s="5">
        <f t="shared" si="2414"/>
        <v>1</v>
      </c>
      <c r="CB771" s="5">
        <f t="shared" si="2415"/>
        <v>1</v>
      </c>
      <c r="CC771" s="5">
        <f t="shared" si="2416"/>
        <v>1</v>
      </c>
      <c r="CD771" s="5" t="str">
        <f t="shared" si="2417"/>
        <v>?</v>
      </c>
      <c r="CE771" s="4" t="str">
        <f t="shared" si="2418"/>
        <v>Kitöltés rendben!</v>
      </c>
      <c r="CF771" s="5">
        <f t="shared" si="2419"/>
        <v>1</v>
      </c>
      <c r="CG771" s="5">
        <f t="shared" si="2420"/>
        <v>0</v>
      </c>
      <c r="CH771" s="5">
        <f t="shared" si="2421"/>
        <v>1</v>
      </c>
    </row>
    <row r="772" spans="1:86" s="2" customFormat="1" ht="30.2" customHeight="1" x14ac:dyDescent="0.25">
      <c r="A772" s="1" t="str">
        <f t="shared" si="2382"/>
        <v>Kitöltés rendben!</v>
      </c>
      <c r="B772" s="200">
        <v>2</v>
      </c>
      <c r="C772" s="199" t="s">
        <v>88</v>
      </c>
      <c r="D772" s="201" t="s">
        <v>974</v>
      </c>
      <c r="E772" s="201" t="s">
        <v>201</v>
      </c>
      <c r="F772" s="202" t="str">
        <f>VLOOKUP($G772,Összesítő!$B:$F,2,FALSE)</f>
        <v>21-32054-1-048-01-10</v>
      </c>
      <c r="G772" s="199" t="s">
        <v>280</v>
      </c>
      <c r="H772" s="202" t="str">
        <f>AY772&amp;"_"&amp;AW772&amp;"_FIV_"&amp;LEFT(Előlap!$B$6,4)</f>
        <v>3185_770_FIV_2026</v>
      </c>
      <c r="I772" s="202" t="str">
        <f>VLOOKUP($G772,Összesítő!$B:$F,5,FALSE)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2" s="202" t="str">
        <f>VLOOKUP($G772,Összesítő!$B:$F,4,FALSE)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2" s="6">
        <f t="shared" si="2261"/>
        <v>35000</v>
      </c>
      <c r="L772" s="200">
        <v>2033</v>
      </c>
      <c r="M772" s="200">
        <v>2033</v>
      </c>
      <c r="N772" s="12">
        <v>0</v>
      </c>
      <c r="O772" s="7">
        <v>35000</v>
      </c>
      <c r="P772" s="7">
        <v>0</v>
      </c>
      <c r="R772" s="7">
        <v>0</v>
      </c>
      <c r="S772" s="7">
        <v>0</v>
      </c>
      <c r="T772" s="7">
        <v>0</v>
      </c>
      <c r="U772" s="7">
        <v>0</v>
      </c>
      <c r="V772" s="7">
        <v>0</v>
      </c>
      <c r="W772" s="7">
        <v>0</v>
      </c>
      <c r="X772" s="7">
        <v>0</v>
      </c>
      <c r="Y772" s="7">
        <v>0</v>
      </c>
      <c r="Z772" s="7">
        <v>0</v>
      </c>
      <c r="AA772" s="7">
        <v>0</v>
      </c>
      <c r="AB772" s="7">
        <v>0</v>
      </c>
      <c r="AC772" s="6">
        <f t="shared" si="2383"/>
        <v>0</v>
      </c>
      <c r="AD772" s="3" t="str">
        <f t="shared" si="2384"/>
        <v>Nem rövidtávú a feladat.</v>
      </c>
      <c r="AF772" s="7">
        <v>0</v>
      </c>
      <c r="AG772" s="7">
        <v>0</v>
      </c>
      <c r="AH772" s="7">
        <v>0</v>
      </c>
      <c r="AI772" s="7">
        <v>0</v>
      </c>
      <c r="AJ772" s="7">
        <v>0</v>
      </c>
      <c r="AK772" s="7">
        <v>0</v>
      </c>
      <c r="AL772" s="7">
        <v>0</v>
      </c>
      <c r="AM772" s="7">
        <v>0</v>
      </c>
      <c r="AN772" s="7">
        <v>0</v>
      </c>
      <c r="AO772" s="7">
        <v>0</v>
      </c>
      <c r="AP772" s="7">
        <v>0</v>
      </c>
      <c r="AQ772" s="6">
        <f t="shared" si="2385"/>
        <v>0</v>
      </c>
      <c r="AR772" s="199" t="s">
        <v>205</v>
      </c>
      <c r="AS772" s="3" t="str">
        <f t="shared" si="2386"/>
        <v>Forráshiányos a feladat!</v>
      </c>
      <c r="AU772" s="201" t="s">
        <v>135</v>
      </c>
      <c r="AV772" s="201" t="s">
        <v>135</v>
      </c>
      <c r="AW772" s="202">
        <f>COUNTA($G$3:G772)</f>
        <v>770</v>
      </c>
      <c r="AY772" s="8">
        <f>VLOOKUP($G772,Összesítő!$B:$F,3,FALSE)</f>
        <v>3185</v>
      </c>
      <c r="AZ772" s="8">
        <f t="shared" si="2387"/>
        <v>0</v>
      </c>
      <c r="BA772" s="5">
        <f t="shared" si="2388"/>
        <v>1</v>
      </c>
      <c r="BB772" s="5" t="str">
        <f t="shared" si="2389"/>
        <v>H</v>
      </c>
      <c r="BC772" s="5">
        <f t="shared" si="2390"/>
        <v>0</v>
      </c>
      <c r="BD772" s="5">
        <f t="shared" si="2391"/>
        <v>0</v>
      </c>
      <c r="BE772" s="5">
        <f t="shared" si="2392"/>
        <v>0</v>
      </c>
      <c r="BF772" s="8" t="str">
        <f t="shared" si="2393"/>
        <v>Nem rövidtávú a feladat.</v>
      </c>
      <c r="BG772" s="5">
        <f t="shared" si="2394"/>
        <v>1</v>
      </c>
      <c r="BH772" s="5">
        <f t="shared" si="2395"/>
        <v>1</v>
      </c>
      <c r="BI772" s="5">
        <f t="shared" si="2396"/>
        <v>1</v>
      </c>
      <c r="BJ772" s="5">
        <f t="shared" si="2397"/>
        <v>1</v>
      </c>
      <c r="BK772" s="5">
        <f t="shared" si="2398"/>
        <v>1</v>
      </c>
      <c r="BL772" s="4" t="str">
        <f t="shared" si="2399"/>
        <v>Forráshiányos a feladat!</v>
      </c>
      <c r="BM772" s="5">
        <f t="shared" si="2400"/>
        <v>0</v>
      </c>
      <c r="BN772" s="5">
        <f t="shared" si="2401"/>
        <v>1</v>
      </c>
      <c r="BO772" s="5">
        <f t="shared" si="2402"/>
        <v>0</v>
      </c>
      <c r="BP772" s="5">
        <f t="shared" si="2403"/>
        <v>0</v>
      </c>
      <c r="BQ772" s="5">
        <f t="shared" si="2404"/>
        <v>0</v>
      </c>
      <c r="BR772" s="8">
        <f t="shared" si="2405"/>
        <v>0</v>
      </c>
      <c r="BS772" s="5">
        <f t="shared" si="2406"/>
        <v>0</v>
      </c>
      <c r="BT772" s="5">
        <f t="shared" si="2407"/>
        <v>0</v>
      </c>
      <c r="BU772" s="5">
        <f t="shared" si="2408"/>
        <v>1</v>
      </c>
      <c r="BV772" s="5">
        <f t="shared" si="2409"/>
        <v>1</v>
      </c>
      <c r="BW772" s="5">
        <f t="shared" si="2410"/>
        <v>1</v>
      </c>
      <c r="BX772" s="5">
        <f t="shared" si="2411"/>
        <v>1</v>
      </c>
      <c r="BY772" s="5">
        <f t="shared" si="2412"/>
        <v>1</v>
      </c>
      <c r="BZ772" s="5">
        <f t="shared" si="2413"/>
        <v>1</v>
      </c>
      <c r="CA772" s="5">
        <f t="shared" si="2414"/>
        <v>1</v>
      </c>
      <c r="CB772" s="5">
        <f t="shared" si="2415"/>
        <v>1</v>
      </c>
      <c r="CC772" s="5">
        <f t="shared" si="2416"/>
        <v>1</v>
      </c>
      <c r="CD772" s="5" t="str">
        <f t="shared" si="2417"/>
        <v>?</v>
      </c>
      <c r="CE772" s="4" t="str">
        <f t="shared" si="2418"/>
        <v>Kitöltés rendben!</v>
      </c>
      <c r="CF772" s="5">
        <f t="shared" si="2419"/>
        <v>1</v>
      </c>
      <c r="CG772" s="5">
        <f t="shared" si="2420"/>
        <v>0</v>
      </c>
      <c r="CH772" s="5">
        <f t="shared" si="2421"/>
        <v>1</v>
      </c>
    </row>
    <row r="773" spans="1:86" s="2" customFormat="1" ht="30.2" customHeight="1" x14ac:dyDescent="0.25">
      <c r="A773" s="1" t="str">
        <f t="shared" ref="A773:A785" si="2422">IF($G773="","Nincs VKR kiválasztva!",CE773)</f>
        <v>Kitöltés rendben!</v>
      </c>
      <c r="B773" s="200">
        <v>2</v>
      </c>
      <c r="C773" s="199" t="s">
        <v>103</v>
      </c>
      <c r="D773" s="201" t="s">
        <v>975</v>
      </c>
      <c r="E773" s="201" t="s">
        <v>201</v>
      </c>
      <c r="F773" s="202" t="str">
        <f>VLOOKUP($G773,Összesítő!$B:$F,2,FALSE)</f>
        <v>21-32054-1-048-01-10</v>
      </c>
      <c r="G773" s="199" t="s">
        <v>280</v>
      </c>
      <c r="H773" s="202" t="str">
        <f>AY773&amp;"_"&amp;AW773&amp;"_FIV_"&amp;LEFT(Előlap!$B$6,4)</f>
        <v>3185_771_FIV_2026</v>
      </c>
      <c r="I773" s="202" t="str">
        <f>VLOOKUP($G773,Összesítő!$B:$F,5,FALSE)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3" s="202" t="str">
        <f>VLOOKUP($G773,Összesítő!$B:$F,4,FALSE)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3" s="6">
        <f t="shared" si="2261"/>
        <v>1000</v>
      </c>
      <c r="L773" s="200">
        <v>2033</v>
      </c>
      <c r="M773" s="200">
        <v>2033</v>
      </c>
      <c r="N773" s="12">
        <v>0</v>
      </c>
      <c r="O773" s="7">
        <v>1000</v>
      </c>
      <c r="P773" s="7">
        <v>0</v>
      </c>
      <c r="R773" s="7">
        <v>0</v>
      </c>
      <c r="S773" s="7">
        <v>0</v>
      </c>
      <c r="T773" s="7">
        <v>0</v>
      </c>
      <c r="U773" s="7">
        <v>0</v>
      </c>
      <c r="V773" s="7">
        <v>0</v>
      </c>
      <c r="W773" s="7">
        <v>0</v>
      </c>
      <c r="X773" s="7">
        <v>0</v>
      </c>
      <c r="Y773" s="7">
        <v>0</v>
      </c>
      <c r="Z773" s="7">
        <v>0</v>
      </c>
      <c r="AA773" s="7">
        <v>0</v>
      </c>
      <c r="AB773" s="7">
        <v>0</v>
      </c>
      <c r="AC773" s="6">
        <f t="shared" ref="AC773:AC785" si="2423">SUM(R773:AB773)</f>
        <v>0</v>
      </c>
      <c r="AD773" s="3" t="str">
        <f t="shared" ref="AD773:AD785" si="2424">IF($G773="","Nincs VKR kiválasztva!",IF(BA773=0,"Hiányos kitöltés!",BF773))</f>
        <v>Nem rövidtávú a feladat.</v>
      </c>
      <c r="AF773" s="7">
        <v>0</v>
      </c>
      <c r="AG773" s="7">
        <v>0</v>
      </c>
      <c r="AH773" s="7">
        <v>0</v>
      </c>
      <c r="AI773" s="7">
        <v>0</v>
      </c>
      <c r="AJ773" s="7">
        <v>0</v>
      </c>
      <c r="AK773" s="7">
        <v>0</v>
      </c>
      <c r="AL773" s="7">
        <v>0</v>
      </c>
      <c r="AM773" s="7">
        <v>0</v>
      </c>
      <c r="AN773" s="7">
        <v>0</v>
      </c>
      <c r="AO773" s="7">
        <v>0</v>
      </c>
      <c r="AP773" s="7">
        <v>0</v>
      </c>
      <c r="AQ773" s="6">
        <f t="shared" ref="AQ773:AQ785" si="2425">SUM(AF773:AP773)</f>
        <v>0</v>
      </c>
      <c r="AR773" s="199" t="s">
        <v>205</v>
      </c>
      <c r="AS773" s="3" t="str">
        <f t="shared" ref="AS773:AS785" si="2426">IF($G773="","Nincs VKR kiválasztva!",IF($BA773=0,"Hiányos kitöltés!",IF($BN773=0,"Nem hosszútávú a feladat.",$BL773)))</f>
        <v>Forráshiányos a feladat!</v>
      </c>
      <c r="AU773" s="201" t="s">
        <v>135</v>
      </c>
      <c r="AV773" s="201" t="s">
        <v>135</v>
      </c>
      <c r="AW773" s="202">
        <f>COUNTA($G$3:G773)</f>
        <v>771</v>
      </c>
      <c r="AY773" s="8">
        <f>VLOOKUP($G773,Összesítő!$B:$F,3,FALSE)</f>
        <v>3185</v>
      </c>
      <c r="AZ773" s="8">
        <f t="shared" ref="AZ773:AZ785" si="2427">LEN($AU773)</f>
        <v>0</v>
      </c>
      <c r="BA773" s="5">
        <f t="shared" ref="BA773:BA785" si="2428">IF(OR($B773="",$C773="",$D773="",$E773="",$F773="",$L773="",$M773="",$N773="",$O773="",$P773=""),0,1)</f>
        <v>1</v>
      </c>
      <c r="BB773" s="5" t="str">
        <f t="shared" ref="BB773:BB785" si="2429">IF($F773="",0,IF(AND($L773=2027,$M773=2027),"R",IF(AND($L773=2027,$M773&gt;2027),"RH",IF(AND($L773&gt;2027,$M773&gt;2027),"H","x"))))</f>
        <v>H</v>
      </c>
      <c r="BC773" s="5">
        <f t="shared" ref="BC773:BC785" si="2430">IF(OR(BB773="R",BB773="RH"),1,0)</f>
        <v>0</v>
      </c>
      <c r="BD773" s="5">
        <f t="shared" ref="BD773:BD785" si="2431">IF(AND($BB773="R",$O773&gt;0),1,IF(AND($BB773="H",$N773&gt;0),1,0))</f>
        <v>0</v>
      </c>
      <c r="BE773" s="5">
        <f t="shared" ref="BE773:BE785" si="2432">IF($AC773&lt;$N773,1,IF($AC773=$N773,0))</f>
        <v>0</v>
      </c>
      <c r="BF773" s="8" t="str">
        <f t="shared" ref="BF773:BF785" si="2433">IF($L773&gt;2027,"Nem rövidtávú a feladat.",IF($BE773=1,"Az I. ütem nem lehet forráshiányos!",IF($AC773&gt;$N773,"Többlet forrást jelölt meg az I. ütemnél! A forrás ne legyen több a költségnél.",IF($AC773=$N773,"A forrás egyenlő a költséggel (I.ütem).",0))))</f>
        <v>Nem rövidtávú a feladat.</v>
      </c>
      <c r="BG773" s="5">
        <f t="shared" ref="BG773:BG785" si="2434">IF(AND($R773&lt;&gt;"",$S773&lt;&gt;"",$T773&lt;&gt;"",$U773&lt;&gt;"",$V773&lt;&gt;"",$W773&lt;&gt;"",$X773&lt;&gt;"",$Y773&lt;&gt;"",$Z773&lt;&gt;"",$AA773&lt;&gt;"",$AB773&lt;&gt;""),1,0)</f>
        <v>1</v>
      </c>
      <c r="BH773" s="5">
        <f t="shared" ref="BH773:BH785" si="2435">IF(AND($BG773=1,$N773=$AC773),1,0)</f>
        <v>1</v>
      </c>
      <c r="BI773" s="5">
        <f t="shared" ref="BI773:BI785" si="2436">IF($AQ773&lt;$O773,1,0)</f>
        <v>1</v>
      </c>
      <c r="BJ773" s="5">
        <f t="shared" ref="BJ773:BJ785" si="2437">IF(AND($AF773&lt;&gt;"",$AG773&lt;&gt;"",$AH773&lt;&gt;"",$AI773&lt;&gt;"",$AJ773&lt;&gt;"",$AK773&lt;&gt;"",$AL773&lt;&gt;"",$AM773&lt;&gt;"",$AN773&lt;&gt;"",$AO773&lt;&gt;"",$AP773&lt;&gt;""),1,0)</f>
        <v>1</v>
      </c>
      <c r="BK773" s="5">
        <f t="shared" ref="BK773:BK785" si="2438">IF(AND($BJ773=1,$O773=$AQ773),1,IF(AND($BJ773=1,$O773&gt;$AQ773,AR773="igen"),1,0))</f>
        <v>1</v>
      </c>
      <c r="BL773" s="4" t="str">
        <f t="shared" ref="BL773:BL785" si="2439">IF($M773&lt;2028,"Nem hosszútávú a feladat.",IF(AND($BI773=1,$AR773="nem"),"Forráshiányos a feladat? Jelölje az AR-oszlopban!",IF(AND($BI773=0,$AR773="igen"),"Forráshiányosnak jelölte a feladat az AR-oszlopban, de a forrás költség adatok alapnján nem az!",IF(AND($BI773=1,$AR773="igen"),"Forráshiányos a feladat!",IF($AQ773&gt;$O773,"Többlet forrást jelölt meg a II. ütemnél! A forrás ne legyen több a költségnél.",IF($AQ773=$O773,"A forrás egyenlő a költséggel (II.ütem).",0))))))</f>
        <v>Forráshiányos a feladat!</v>
      </c>
      <c r="BM773" s="5">
        <f t="shared" ref="BM773:BM785" si="2440">IF($M773&lt;2028,1,0)</f>
        <v>0</v>
      </c>
      <c r="BN773" s="5">
        <f t="shared" ref="BN773:BN785" si="2441">IF($M773&gt;2027,1,0)</f>
        <v>1</v>
      </c>
      <c r="BO773" s="5">
        <f t="shared" ref="BO773:BO785" si="2442">IF(AND($BM773=1,$N773=0),1,0)</f>
        <v>0</v>
      </c>
      <c r="BP773" s="5">
        <f t="shared" ref="BP773:BP785" si="2443">IF(AND($BN773=1,$O773=0),1,0)</f>
        <v>0</v>
      </c>
      <c r="BQ773" s="5">
        <f t="shared" ref="BQ773:BQ785" si="2444">IF(AND($BB773="R",$N773=0,$AZ773&gt;29),1,IF(AND($BB773="RH",$N773=0,$AZ773&gt;29),1,0))</f>
        <v>0</v>
      </c>
      <c r="BR773" s="8">
        <f t="shared" ref="BR773:BR785" si="2445">IF($BN773=0,"Nincs hosszútávú terv!",IF(AND($BB773="H",$O773=0,$AZ773=0),"Nullás a hosszútávú feladat és nincs hozzá indoklás!",IF(AND($BB773="RH",$O773=0,$AZ773=0),"Nullás a hosszútávú feladat és nincs hozzá indoklás!",IF(AND($BB773="R",$O773=0,$AZ773&lt;300),"Nullás a hosszútávú feladat és rövid hozzá az indoklás!",IF(AND($BB773="RH",$O773=0,$AZ773&lt;300),"Nullás a hosszútávú feladat és rövid hozzá az indoklás!",0)))))</f>
        <v>0</v>
      </c>
      <c r="BS773" s="5">
        <f t="shared" ref="BS773:BS785" si="2446">IF(AND($BB773="R",$N773=0,$AZ773&gt;29),1,IF(AND($BB773="RH",$N773=0,$AZ773&gt;29),1,0))</f>
        <v>0</v>
      </c>
      <c r="BT773" s="5">
        <f t="shared" ref="BT773:BT785" si="2447">IF(AND($BB773="H",$O773=0,$AZ773&gt;29),1,IF(AND($BB773="RH",$O773=0,$AZ773&gt;29),1,0))</f>
        <v>0</v>
      </c>
      <c r="BU773" s="5">
        <f t="shared" ref="BU773:BU785" si="2448">IF($B773="",0,1)</f>
        <v>1</v>
      </c>
      <c r="BV773" s="5">
        <f t="shared" ref="BV773:BV785" si="2449">IF($C773="",0,1)</f>
        <v>1</v>
      </c>
      <c r="BW773" s="5">
        <f t="shared" ref="BW773:BW785" si="2450">IF($D773="",0,1)</f>
        <v>1</v>
      </c>
      <c r="BX773" s="5">
        <f t="shared" ref="BX773:BX785" si="2451">IF($E773="",0,1)</f>
        <v>1</v>
      </c>
      <c r="BY773" s="5">
        <f t="shared" ref="BY773:BY785" si="2452">IF($L773="",0,1)</f>
        <v>1</v>
      </c>
      <c r="BZ773" s="5">
        <f t="shared" ref="BZ773:BZ785" si="2453">IF($M773="",0,1)</f>
        <v>1</v>
      </c>
      <c r="CA773" s="5">
        <f t="shared" ref="CA773:CA785" si="2454">IF($N773="",0,1)</f>
        <v>1</v>
      </c>
      <c r="CB773" s="5">
        <f t="shared" ref="CB773:CB785" si="2455">IF($O773="",0,1)</f>
        <v>1</v>
      </c>
      <c r="CC773" s="5">
        <f t="shared" ref="CC773:CC785" si="2456">IF($P773="",0,1)</f>
        <v>1</v>
      </c>
      <c r="CD773" s="5" t="str">
        <f t="shared" ref="CD773:CD785" si="2457">IF(AND($BA773=0,$BU773=0),"Hiányos kitöltés! (B-oszlop üres)",IF(AND($BA773=0,$BV773=0),"Hiányos kitöltés! (C-oszlop üres)",IF(AND($BA773=0,$BW773=0),"Hiányos kitöltés! (D-oszlop üres)",IF(AND($BA773=0,$BX773=0),"Hiányos kitöltés! (E-oszlop üres)",IF(AND($BA773=0,$BY773=0),"Hiányos kitöltés! (L-oszlop üres)",IF(AND($BA773=0,$BZ773=0),"Hiányos kitöltés! (M-oszlop üres)",IF(AND($BA773=0,$CA773=0),"Hiányos kitöltés! (N-oszlop üres)",IF(AND($BA773=0,$CB773=0),"Hiányos kitöltés! (O-oszlop üres)",IF(AND($BA773=0,$CC773=0),"Hiányos kitöltés! (P-oszlop üres)",IF(AND($BA773=0,$BG773=0),"Hiányos kitöltés! (I.ütem forrása hiányos!","?"))))))))))</f>
        <v>?</v>
      </c>
      <c r="CE773" s="4" t="str">
        <f t="shared" ref="CE773:CE785" si="2458">IF($BA773=0,$CD773,IF($BG773=0,"I. ütem forrása nincs kitöltve!",IF($BJ773=0,"II. ütem forrása nincs kitöltve!",IF($BD773=1,"Költségek üteme nem megfelelő (az időtartam és a költség üteme eltér)!",IF(AND(BH773=0,$BA773=1,$BJ773=1,$BD773=1),"Kötelező cellák kitöltve, de az I. ütem forrása hibás!",IF(AND(BJ773=0,$BA773=1,$BJ773=1,$BD773=1),"Kötelező cellák kitöltve, de a II. ütem forrása hibás!",IF(AND($BO773=1,$AZ773&lt;30),"Nullás a rövidtávú feladat és rövid (hiányzik) a hozzá tartozó indoklás!",IF(AND($BP773=1,$AZ773&lt;30),"Nullás a hosszútávú feladat és rövid (hiányzik) a hozzá tartozó indoklás!",IF(AND(BN773=1,C773="2011_RENDKÍVÜLI"),"II. ütemre nem tervezhet Rendkívüli feladatot!",IF(BH773=0,AD773,IF(BK773=0,AS773,IF(AND(BC773=1,$P773&gt;$N773),"EM rendelet 2. melléklet terhére elszámolt költség nem lehet nagyobb az I. ütemre tervezett tényleges költségnél!",IF($AC773&gt;$N773,"Többlet forrást jelölt meg az I. ütemnél! A forrás ne legyen több a költségnél.",IF($AQ773&gt;$O773,"Többlet forrást jelölt meg a II. ütemnél! A forrás ne legyen több a költségnél.","Kitöltés rendben!"))))))))))))))</f>
        <v>Kitöltés rendben!</v>
      </c>
      <c r="CF773" s="5">
        <f t="shared" ref="CF773:CF785" si="2459">IF(A773="Kitöltés rendben!",1,0)</f>
        <v>1</v>
      </c>
      <c r="CG773" s="5">
        <f t="shared" ref="CG773:CG785" si="2460">IF(AND($BB773="R",$CF773=1),1,IF(AND($BB773="RH",$CF773=1),1,0))</f>
        <v>0</v>
      </c>
      <c r="CH773" s="5">
        <f t="shared" ref="CH773:CH785" si="2461">IF(AND($BB773="H",$CF773=1),1,IF(AND($BB773="RH",$CF773=1),1,0))</f>
        <v>1</v>
      </c>
    </row>
    <row r="774" spans="1:86" s="2" customFormat="1" ht="30.2" customHeight="1" x14ac:dyDescent="0.25">
      <c r="A774" s="1" t="str">
        <f t="shared" si="2422"/>
        <v>Kitöltés rendben!</v>
      </c>
      <c r="B774" s="200">
        <v>2</v>
      </c>
      <c r="C774" s="199" t="s">
        <v>88</v>
      </c>
      <c r="D774" s="201" t="s">
        <v>976</v>
      </c>
      <c r="E774" s="201" t="s">
        <v>201</v>
      </c>
      <c r="F774" s="202" t="str">
        <f>VLOOKUP($G774,Összesítő!$B:$F,2,FALSE)</f>
        <v>21-32054-1-048-01-10</v>
      </c>
      <c r="G774" s="199" t="s">
        <v>280</v>
      </c>
      <c r="H774" s="202" t="str">
        <f>AY774&amp;"_"&amp;AW774&amp;"_FIV_"&amp;LEFT(Előlap!$B$6,4)</f>
        <v>3185_772_FIV_2026</v>
      </c>
      <c r="I774" s="202" t="str">
        <f>VLOOKUP($G774,Összesítő!$B:$F,5,FALSE)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4" s="202" t="str">
        <f>VLOOKUP($G774,Összesítő!$B:$F,4,FALSE)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4" s="6">
        <f t="shared" ref="K774:K837" si="2462">N774+O774</f>
        <v>30000</v>
      </c>
      <c r="L774" s="200">
        <v>2034</v>
      </c>
      <c r="M774" s="200">
        <v>2036</v>
      </c>
      <c r="N774" s="12">
        <v>0</v>
      </c>
      <c r="O774" s="7">
        <v>30000</v>
      </c>
      <c r="P774" s="7">
        <v>0</v>
      </c>
      <c r="R774" s="7">
        <v>0</v>
      </c>
      <c r="S774" s="7">
        <v>0</v>
      </c>
      <c r="T774" s="7">
        <v>0</v>
      </c>
      <c r="U774" s="7">
        <v>0</v>
      </c>
      <c r="V774" s="7">
        <v>0</v>
      </c>
      <c r="W774" s="7">
        <v>0</v>
      </c>
      <c r="X774" s="7">
        <v>0</v>
      </c>
      <c r="Y774" s="7">
        <v>0</v>
      </c>
      <c r="Z774" s="7">
        <v>0</v>
      </c>
      <c r="AA774" s="7">
        <v>0</v>
      </c>
      <c r="AB774" s="7">
        <v>0</v>
      </c>
      <c r="AC774" s="6">
        <f t="shared" si="2423"/>
        <v>0</v>
      </c>
      <c r="AD774" s="3" t="str">
        <f t="shared" si="2424"/>
        <v>Nem rövidtávú a feladat.</v>
      </c>
      <c r="AF774" s="7">
        <v>0</v>
      </c>
      <c r="AG774" s="7">
        <v>0</v>
      </c>
      <c r="AH774" s="7">
        <v>0</v>
      </c>
      <c r="AI774" s="7">
        <v>0</v>
      </c>
      <c r="AJ774" s="7">
        <v>0</v>
      </c>
      <c r="AK774" s="7">
        <v>0</v>
      </c>
      <c r="AL774" s="7">
        <v>0</v>
      </c>
      <c r="AM774" s="7">
        <v>0</v>
      </c>
      <c r="AN774" s="7">
        <v>0</v>
      </c>
      <c r="AO774" s="7">
        <v>0</v>
      </c>
      <c r="AP774" s="7">
        <v>0</v>
      </c>
      <c r="AQ774" s="6">
        <f t="shared" si="2425"/>
        <v>0</v>
      </c>
      <c r="AR774" s="199" t="s">
        <v>205</v>
      </c>
      <c r="AS774" s="3" t="str">
        <f t="shared" si="2426"/>
        <v>Forráshiányos a feladat!</v>
      </c>
      <c r="AU774" s="201" t="s">
        <v>135</v>
      </c>
      <c r="AV774" s="201" t="s">
        <v>135</v>
      </c>
      <c r="AW774" s="202">
        <f>COUNTA($G$3:G774)</f>
        <v>772</v>
      </c>
      <c r="AY774" s="8">
        <f>VLOOKUP($G774,Összesítő!$B:$F,3,FALSE)</f>
        <v>3185</v>
      </c>
      <c r="AZ774" s="8">
        <f t="shared" si="2427"/>
        <v>0</v>
      </c>
      <c r="BA774" s="5">
        <f t="shared" si="2428"/>
        <v>1</v>
      </c>
      <c r="BB774" s="5" t="str">
        <f t="shared" si="2429"/>
        <v>H</v>
      </c>
      <c r="BC774" s="5">
        <f t="shared" si="2430"/>
        <v>0</v>
      </c>
      <c r="BD774" s="5">
        <f t="shared" si="2431"/>
        <v>0</v>
      </c>
      <c r="BE774" s="5">
        <f t="shared" si="2432"/>
        <v>0</v>
      </c>
      <c r="BF774" s="8" t="str">
        <f t="shared" si="2433"/>
        <v>Nem rövidtávú a feladat.</v>
      </c>
      <c r="BG774" s="5">
        <f t="shared" si="2434"/>
        <v>1</v>
      </c>
      <c r="BH774" s="5">
        <f t="shared" si="2435"/>
        <v>1</v>
      </c>
      <c r="BI774" s="5">
        <f t="shared" si="2436"/>
        <v>1</v>
      </c>
      <c r="BJ774" s="5">
        <f t="shared" si="2437"/>
        <v>1</v>
      </c>
      <c r="BK774" s="5">
        <f t="shared" si="2438"/>
        <v>1</v>
      </c>
      <c r="BL774" s="4" t="str">
        <f t="shared" si="2439"/>
        <v>Forráshiányos a feladat!</v>
      </c>
      <c r="BM774" s="5">
        <f t="shared" si="2440"/>
        <v>0</v>
      </c>
      <c r="BN774" s="5">
        <f t="shared" si="2441"/>
        <v>1</v>
      </c>
      <c r="BO774" s="5">
        <f t="shared" si="2442"/>
        <v>0</v>
      </c>
      <c r="BP774" s="5">
        <f t="shared" si="2443"/>
        <v>0</v>
      </c>
      <c r="BQ774" s="5">
        <f t="shared" si="2444"/>
        <v>0</v>
      </c>
      <c r="BR774" s="8">
        <f t="shared" si="2445"/>
        <v>0</v>
      </c>
      <c r="BS774" s="5">
        <f t="shared" si="2446"/>
        <v>0</v>
      </c>
      <c r="BT774" s="5">
        <f t="shared" si="2447"/>
        <v>0</v>
      </c>
      <c r="BU774" s="5">
        <f t="shared" si="2448"/>
        <v>1</v>
      </c>
      <c r="BV774" s="5">
        <f t="shared" si="2449"/>
        <v>1</v>
      </c>
      <c r="BW774" s="5">
        <f t="shared" si="2450"/>
        <v>1</v>
      </c>
      <c r="BX774" s="5">
        <f t="shared" si="2451"/>
        <v>1</v>
      </c>
      <c r="BY774" s="5">
        <f t="shared" si="2452"/>
        <v>1</v>
      </c>
      <c r="BZ774" s="5">
        <f t="shared" si="2453"/>
        <v>1</v>
      </c>
      <c r="CA774" s="5">
        <f t="shared" si="2454"/>
        <v>1</v>
      </c>
      <c r="CB774" s="5">
        <f t="shared" si="2455"/>
        <v>1</v>
      </c>
      <c r="CC774" s="5">
        <f t="shared" si="2456"/>
        <v>1</v>
      </c>
      <c r="CD774" s="5" t="str">
        <f t="shared" si="2457"/>
        <v>?</v>
      </c>
      <c r="CE774" s="4" t="str">
        <f t="shared" si="2458"/>
        <v>Kitöltés rendben!</v>
      </c>
      <c r="CF774" s="5">
        <f t="shared" si="2459"/>
        <v>1</v>
      </c>
      <c r="CG774" s="5">
        <f t="shared" si="2460"/>
        <v>0</v>
      </c>
      <c r="CH774" s="5">
        <f t="shared" si="2461"/>
        <v>1</v>
      </c>
    </row>
    <row r="775" spans="1:86" s="2" customFormat="1" ht="30.2" customHeight="1" x14ac:dyDescent="0.25">
      <c r="A775" s="1" t="str">
        <f t="shared" si="2422"/>
        <v>Kitöltés rendben!</v>
      </c>
      <c r="B775" s="200">
        <v>2</v>
      </c>
      <c r="C775" s="199" t="s">
        <v>50</v>
      </c>
      <c r="D775" s="201" t="s">
        <v>865</v>
      </c>
      <c r="E775" s="201" t="s">
        <v>201</v>
      </c>
      <c r="F775" s="202" t="str">
        <f>VLOOKUP($G775,Összesítő!$B:$F,2,FALSE)</f>
        <v>21-32054-1-048-01-10</v>
      </c>
      <c r="G775" s="199" t="s">
        <v>280</v>
      </c>
      <c r="H775" s="202" t="str">
        <f>AY775&amp;"_"&amp;AW775&amp;"_FIV_"&amp;LEFT(Előlap!$B$6,4)</f>
        <v>3185_773_FIV_2026</v>
      </c>
      <c r="I775" s="202" t="str">
        <f>VLOOKUP($G775,Összesítő!$B:$F,5,FALSE)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5" s="202" t="str">
        <f>VLOOKUP($G775,Összesítő!$B:$F,4,FALSE)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5" s="6">
        <f t="shared" si="2462"/>
        <v>1800</v>
      </c>
      <c r="L775" s="200">
        <v>2035</v>
      </c>
      <c r="M775" s="200">
        <v>2035</v>
      </c>
      <c r="N775" s="12">
        <v>0</v>
      </c>
      <c r="O775" s="7">
        <v>1800</v>
      </c>
      <c r="P775" s="7">
        <v>0</v>
      </c>
      <c r="R775" s="7">
        <v>0</v>
      </c>
      <c r="S775" s="7">
        <v>0</v>
      </c>
      <c r="T775" s="7">
        <v>0</v>
      </c>
      <c r="U775" s="7">
        <v>0</v>
      </c>
      <c r="V775" s="7">
        <v>0</v>
      </c>
      <c r="W775" s="7">
        <v>0</v>
      </c>
      <c r="X775" s="7">
        <v>0</v>
      </c>
      <c r="Y775" s="7">
        <v>0</v>
      </c>
      <c r="Z775" s="7">
        <v>0</v>
      </c>
      <c r="AA775" s="7">
        <v>0</v>
      </c>
      <c r="AB775" s="7">
        <v>0</v>
      </c>
      <c r="AC775" s="6">
        <f t="shared" si="2423"/>
        <v>0</v>
      </c>
      <c r="AD775" s="3" t="str">
        <f t="shared" si="2424"/>
        <v>Nem rövidtávú a feladat.</v>
      </c>
      <c r="AF775" s="7">
        <v>0</v>
      </c>
      <c r="AG775" s="7">
        <v>0</v>
      </c>
      <c r="AH775" s="7">
        <v>0</v>
      </c>
      <c r="AI775" s="7">
        <v>0</v>
      </c>
      <c r="AJ775" s="7">
        <v>0</v>
      </c>
      <c r="AK775" s="7">
        <v>0</v>
      </c>
      <c r="AL775" s="7">
        <v>0</v>
      </c>
      <c r="AM775" s="7">
        <v>0</v>
      </c>
      <c r="AN775" s="7">
        <v>0</v>
      </c>
      <c r="AO775" s="7">
        <v>0</v>
      </c>
      <c r="AP775" s="7">
        <v>0</v>
      </c>
      <c r="AQ775" s="6">
        <f t="shared" si="2425"/>
        <v>0</v>
      </c>
      <c r="AR775" s="199" t="s">
        <v>205</v>
      </c>
      <c r="AS775" s="3" t="str">
        <f t="shared" si="2426"/>
        <v>Forráshiányos a feladat!</v>
      </c>
      <c r="AU775" s="201" t="s">
        <v>135</v>
      </c>
      <c r="AV775" s="201" t="s">
        <v>135</v>
      </c>
      <c r="AW775" s="202">
        <f>COUNTA($G$3:G775)</f>
        <v>773</v>
      </c>
      <c r="AY775" s="8">
        <f>VLOOKUP($G775,Összesítő!$B:$F,3,FALSE)</f>
        <v>3185</v>
      </c>
      <c r="AZ775" s="8">
        <f t="shared" si="2427"/>
        <v>0</v>
      </c>
      <c r="BA775" s="5">
        <f t="shared" si="2428"/>
        <v>1</v>
      </c>
      <c r="BB775" s="5" t="str">
        <f t="shared" si="2429"/>
        <v>H</v>
      </c>
      <c r="BC775" s="5">
        <f t="shared" si="2430"/>
        <v>0</v>
      </c>
      <c r="BD775" s="5">
        <f t="shared" si="2431"/>
        <v>0</v>
      </c>
      <c r="BE775" s="5">
        <f t="shared" si="2432"/>
        <v>0</v>
      </c>
      <c r="BF775" s="8" t="str">
        <f t="shared" si="2433"/>
        <v>Nem rövidtávú a feladat.</v>
      </c>
      <c r="BG775" s="5">
        <f t="shared" si="2434"/>
        <v>1</v>
      </c>
      <c r="BH775" s="5">
        <f t="shared" si="2435"/>
        <v>1</v>
      </c>
      <c r="BI775" s="5">
        <f t="shared" si="2436"/>
        <v>1</v>
      </c>
      <c r="BJ775" s="5">
        <f t="shared" si="2437"/>
        <v>1</v>
      </c>
      <c r="BK775" s="5">
        <f t="shared" si="2438"/>
        <v>1</v>
      </c>
      <c r="BL775" s="4" t="str">
        <f t="shared" si="2439"/>
        <v>Forráshiányos a feladat!</v>
      </c>
      <c r="BM775" s="5">
        <f t="shared" si="2440"/>
        <v>0</v>
      </c>
      <c r="BN775" s="5">
        <f t="shared" si="2441"/>
        <v>1</v>
      </c>
      <c r="BO775" s="5">
        <f t="shared" si="2442"/>
        <v>0</v>
      </c>
      <c r="BP775" s="5">
        <f t="shared" si="2443"/>
        <v>0</v>
      </c>
      <c r="BQ775" s="5">
        <f t="shared" si="2444"/>
        <v>0</v>
      </c>
      <c r="BR775" s="8">
        <f t="shared" si="2445"/>
        <v>0</v>
      </c>
      <c r="BS775" s="5">
        <f t="shared" si="2446"/>
        <v>0</v>
      </c>
      <c r="BT775" s="5">
        <f t="shared" si="2447"/>
        <v>0</v>
      </c>
      <c r="BU775" s="5">
        <f t="shared" si="2448"/>
        <v>1</v>
      </c>
      <c r="BV775" s="5">
        <f t="shared" si="2449"/>
        <v>1</v>
      </c>
      <c r="BW775" s="5">
        <f t="shared" si="2450"/>
        <v>1</v>
      </c>
      <c r="BX775" s="5">
        <f t="shared" si="2451"/>
        <v>1</v>
      </c>
      <c r="BY775" s="5">
        <f t="shared" si="2452"/>
        <v>1</v>
      </c>
      <c r="BZ775" s="5">
        <f t="shared" si="2453"/>
        <v>1</v>
      </c>
      <c r="CA775" s="5">
        <f t="shared" si="2454"/>
        <v>1</v>
      </c>
      <c r="CB775" s="5">
        <f t="shared" si="2455"/>
        <v>1</v>
      </c>
      <c r="CC775" s="5">
        <f t="shared" si="2456"/>
        <v>1</v>
      </c>
      <c r="CD775" s="5" t="str">
        <f t="shared" si="2457"/>
        <v>?</v>
      </c>
      <c r="CE775" s="4" t="str">
        <f t="shared" si="2458"/>
        <v>Kitöltés rendben!</v>
      </c>
      <c r="CF775" s="5">
        <f t="shared" si="2459"/>
        <v>1</v>
      </c>
      <c r="CG775" s="5">
        <f t="shared" si="2460"/>
        <v>0</v>
      </c>
      <c r="CH775" s="5">
        <f t="shared" si="2461"/>
        <v>1</v>
      </c>
    </row>
    <row r="776" spans="1:86" s="2" customFormat="1" ht="30.2" customHeight="1" x14ac:dyDescent="0.25">
      <c r="A776" s="1" t="str">
        <f t="shared" si="2422"/>
        <v>Kitöltés rendben!</v>
      </c>
      <c r="B776" s="200">
        <v>2</v>
      </c>
      <c r="C776" s="199" t="s">
        <v>50</v>
      </c>
      <c r="D776" s="201" t="s">
        <v>866</v>
      </c>
      <c r="E776" s="201" t="s">
        <v>201</v>
      </c>
      <c r="F776" s="202" t="str">
        <f>VLOOKUP($G776,Összesítő!$B:$F,2,FALSE)</f>
        <v>21-32054-1-048-01-10</v>
      </c>
      <c r="G776" s="199" t="s">
        <v>280</v>
      </c>
      <c r="H776" s="202" t="str">
        <f>AY776&amp;"_"&amp;AW776&amp;"_FIV_"&amp;LEFT(Előlap!$B$6,4)</f>
        <v>3185_774_FIV_2026</v>
      </c>
      <c r="I776" s="202" t="str">
        <f>VLOOKUP($G776,Összesítő!$B:$F,5,FALSE)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6" s="202" t="str">
        <f>VLOOKUP($G776,Összesítő!$B:$F,4,FALSE)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6" s="6">
        <f t="shared" si="2462"/>
        <v>1000</v>
      </c>
      <c r="L776" s="200">
        <v>2035</v>
      </c>
      <c r="M776" s="200">
        <v>2035</v>
      </c>
      <c r="N776" s="12">
        <v>0</v>
      </c>
      <c r="O776" s="7">
        <v>1000</v>
      </c>
      <c r="P776" s="7">
        <v>0</v>
      </c>
      <c r="R776" s="7">
        <v>0</v>
      </c>
      <c r="S776" s="7">
        <v>0</v>
      </c>
      <c r="T776" s="7">
        <v>0</v>
      </c>
      <c r="U776" s="7">
        <v>0</v>
      </c>
      <c r="V776" s="7">
        <v>0</v>
      </c>
      <c r="W776" s="7">
        <v>0</v>
      </c>
      <c r="X776" s="7">
        <v>0</v>
      </c>
      <c r="Y776" s="7">
        <v>0</v>
      </c>
      <c r="Z776" s="7">
        <v>0</v>
      </c>
      <c r="AA776" s="7">
        <v>0</v>
      </c>
      <c r="AB776" s="7">
        <v>0</v>
      </c>
      <c r="AC776" s="6">
        <f t="shared" si="2423"/>
        <v>0</v>
      </c>
      <c r="AD776" s="3" t="str">
        <f t="shared" si="2424"/>
        <v>Nem rövidtávú a feladat.</v>
      </c>
      <c r="AF776" s="7">
        <v>0</v>
      </c>
      <c r="AG776" s="7">
        <v>0</v>
      </c>
      <c r="AH776" s="7">
        <v>0</v>
      </c>
      <c r="AI776" s="7">
        <v>0</v>
      </c>
      <c r="AJ776" s="7">
        <v>0</v>
      </c>
      <c r="AK776" s="7">
        <v>0</v>
      </c>
      <c r="AL776" s="7">
        <v>0</v>
      </c>
      <c r="AM776" s="7">
        <v>0</v>
      </c>
      <c r="AN776" s="7">
        <v>0</v>
      </c>
      <c r="AO776" s="7">
        <v>0</v>
      </c>
      <c r="AP776" s="7">
        <v>0</v>
      </c>
      <c r="AQ776" s="6">
        <f t="shared" si="2425"/>
        <v>0</v>
      </c>
      <c r="AR776" s="199" t="s">
        <v>205</v>
      </c>
      <c r="AS776" s="3" t="str">
        <f t="shared" si="2426"/>
        <v>Forráshiányos a feladat!</v>
      </c>
      <c r="AU776" s="201" t="s">
        <v>135</v>
      </c>
      <c r="AV776" s="201" t="s">
        <v>135</v>
      </c>
      <c r="AW776" s="202">
        <f>COUNTA($G$3:G776)</f>
        <v>774</v>
      </c>
      <c r="AY776" s="8">
        <f>VLOOKUP($G776,Összesítő!$B:$F,3,FALSE)</f>
        <v>3185</v>
      </c>
      <c r="AZ776" s="8">
        <f t="shared" si="2427"/>
        <v>0</v>
      </c>
      <c r="BA776" s="5">
        <f t="shared" si="2428"/>
        <v>1</v>
      </c>
      <c r="BB776" s="5" t="str">
        <f t="shared" si="2429"/>
        <v>H</v>
      </c>
      <c r="BC776" s="5">
        <f t="shared" si="2430"/>
        <v>0</v>
      </c>
      <c r="BD776" s="5">
        <f t="shared" si="2431"/>
        <v>0</v>
      </c>
      <c r="BE776" s="5">
        <f t="shared" si="2432"/>
        <v>0</v>
      </c>
      <c r="BF776" s="8" t="str">
        <f t="shared" si="2433"/>
        <v>Nem rövidtávú a feladat.</v>
      </c>
      <c r="BG776" s="5">
        <f t="shared" si="2434"/>
        <v>1</v>
      </c>
      <c r="BH776" s="5">
        <f t="shared" si="2435"/>
        <v>1</v>
      </c>
      <c r="BI776" s="5">
        <f t="shared" si="2436"/>
        <v>1</v>
      </c>
      <c r="BJ776" s="5">
        <f t="shared" si="2437"/>
        <v>1</v>
      </c>
      <c r="BK776" s="5">
        <f t="shared" si="2438"/>
        <v>1</v>
      </c>
      <c r="BL776" s="4" t="str">
        <f t="shared" si="2439"/>
        <v>Forráshiányos a feladat!</v>
      </c>
      <c r="BM776" s="5">
        <f t="shared" si="2440"/>
        <v>0</v>
      </c>
      <c r="BN776" s="5">
        <f t="shared" si="2441"/>
        <v>1</v>
      </c>
      <c r="BO776" s="5">
        <f t="shared" si="2442"/>
        <v>0</v>
      </c>
      <c r="BP776" s="5">
        <f t="shared" si="2443"/>
        <v>0</v>
      </c>
      <c r="BQ776" s="5">
        <f t="shared" si="2444"/>
        <v>0</v>
      </c>
      <c r="BR776" s="8">
        <f t="shared" si="2445"/>
        <v>0</v>
      </c>
      <c r="BS776" s="5">
        <f t="shared" si="2446"/>
        <v>0</v>
      </c>
      <c r="BT776" s="5">
        <f t="shared" si="2447"/>
        <v>0</v>
      </c>
      <c r="BU776" s="5">
        <f t="shared" si="2448"/>
        <v>1</v>
      </c>
      <c r="BV776" s="5">
        <f t="shared" si="2449"/>
        <v>1</v>
      </c>
      <c r="BW776" s="5">
        <f t="shared" si="2450"/>
        <v>1</v>
      </c>
      <c r="BX776" s="5">
        <f t="shared" si="2451"/>
        <v>1</v>
      </c>
      <c r="BY776" s="5">
        <f t="shared" si="2452"/>
        <v>1</v>
      </c>
      <c r="BZ776" s="5">
        <f t="shared" si="2453"/>
        <v>1</v>
      </c>
      <c r="CA776" s="5">
        <f t="shared" si="2454"/>
        <v>1</v>
      </c>
      <c r="CB776" s="5">
        <f t="shared" si="2455"/>
        <v>1</v>
      </c>
      <c r="CC776" s="5">
        <f t="shared" si="2456"/>
        <v>1</v>
      </c>
      <c r="CD776" s="5" t="str">
        <f t="shared" si="2457"/>
        <v>?</v>
      </c>
      <c r="CE776" s="4" t="str">
        <f t="shared" si="2458"/>
        <v>Kitöltés rendben!</v>
      </c>
      <c r="CF776" s="5">
        <f t="shared" si="2459"/>
        <v>1</v>
      </c>
      <c r="CG776" s="5">
        <f t="shared" si="2460"/>
        <v>0</v>
      </c>
      <c r="CH776" s="5">
        <f t="shared" si="2461"/>
        <v>1</v>
      </c>
    </row>
    <row r="777" spans="1:86" s="2" customFormat="1" ht="30.2" customHeight="1" x14ac:dyDescent="0.25">
      <c r="A777" s="1" t="str">
        <f t="shared" si="2422"/>
        <v>Kitöltés rendben!</v>
      </c>
      <c r="B777" s="200">
        <v>2</v>
      </c>
      <c r="C777" s="199" t="s">
        <v>50</v>
      </c>
      <c r="D777" s="201" t="s">
        <v>867</v>
      </c>
      <c r="E777" s="201" t="s">
        <v>201</v>
      </c>
      <c r="F777" s="202" t="str">
        <f>VLOOKUP($G777,Összesítő!$B:$F,2,FALSE)</f>
        <v>21-32054-1-048-01-10</v>
      </c>
      <c r="G777" s="199" t="s">
        <v>280</v>
      </c>
      <c r="H777" s="202" t="str">
        <f>AY777&amp;"_"&amp;AW777&amp;"_FIV_"&amp;LEFT(Előlap!$B$6,4)</f>
        <v>3185_775_FIV_2026</v>
      </c>
      <c r="I777" s="202" t="str">
        <f>VLOOKUP($G777,Összesítő!$B:$F,5,FALSE)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7" s="202" t="str">
        <f>VLOOKUP($G777,Összesítő!$B:$F,4,FALSE)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7" s="6">
        <f t="shared" si="2462"/>
        <v>2200</v>
      </c>
      <c r="L777" s="200">
        <v>2035</v>
      </c>
      <c r="M777" s="200">
        <v>2035</v>
      </c>
      <c r="N777" s="12">
        <v>0</v>
      </c>
      <c r="O777" s="7">
        <v>2200</v>
      </c>
      <c r="P777" s="7">
        <v>0</v>
      </c>
      <c r="R777" s="7">
        <v>0</v>
      </c>
      <c r="S777" s="7">
        <v>0</v>
      </c>
      <c r="T777" s="7">
        <v>0</v>
      </c>
      <c r="U777" s="7">
        <v>0</v>
      </c>
      <c r="V777" s="7">
        <v>0</v>
      </c>
      <c r="W777" s="7">
        <v>0</v>
      </c>
      <c r="X777" s="7">
        <v>0</v>
      </c>
      <c r="Y777" s="7">
        <v>0</v>
      </c>
      <c r="Z777" s="7">
        <v>0</v>
      </c>
      <c r="AA777" s="7">
        <v>0</v>
      </c>
      <c r="AB777" s="7">
        <v>0</v>
      </c>
      <c r="AC777" s="6">
        <f t="shared" si="2423"/>
        <v>0</v>
      </c>
      <c r="AD777" s="3" t="str">
        <f t="shared" si="2424"/>
        <v>Nem rövidtávú a feladat.</v>
      </c>
      <c r="AF777" s="7">
        <v>0</v>
      </c>
      <c r="AG777" s="7">
        <v>0</v>
      </c>
      <c r="AH777" s="7">
        <v>0</v>
      </c>
      <c r="AI777" s="7">
        <v>0</v>
      </c>
      <c r="AJ777" s="7">
        <v>0</v>
      </c>
      <c r="AK777" s="7">
        <v>0</v>
      </c>
      <c r="AL777" s="7">
        <v>0</v>
      </c>
      <c r="AM777" s="7">
        <v>0</v>
      </c>
      <c r="AN777" s="7">
        <v>0</v>
      </c>
      <c r="AO777" s="7">
        <v>0</v>
      </c>
      <c r="AP777" s="7">
        <v>0</v>
      </c>
      <c r="AQ777" s="6">
        <f t="shared" si="2425"/>
        <v>0</v>
      </c>
      <c r="AR777" s="199" t="s">
        <v>205</v>
      </c>
      <c r="AS777" s="3" t="str">
        <f t="shared" si="2426"/>
        <v>Forráshiányos a feladat!</v>
      </c>
      <c r="AU777" s="201" t="s">
        <v>135</v>
      </c>
      <c r="AV777" s="201" t="s">
        <v>135</v>
      </c>
      <c r="AW777" s="202">
        <f>COUNTA($G$3:G777)</f>
        <v>775</v>
      </c>
      <c r="AY777" s="8">
        <f>VLOOKUP($G777,Összesítő!$B:$F,3,FALSE)</f>
        <v>3185</v>
      </c>
      <c r="AZ777" s="8">
        <f t="shared" si="2427"/>
        <v>0</v>
      </c>
      <c r="BA777" s="5">
        <f t="shared" si="2428"/>
        <v>1</v>
      </c>
      <c r="BB777" s="5" t="str">
        <f t="shared" si="2429"/>
        <v>H</v>
      </c>
      <c r="BC777" s="5">
        <f t="shared" si="2430"/>
        <v>0</v>
      </c>
      <c r="BD777" s="5">
        <f t="shared" si="2431"/>
        <v>0</v>
      </c>
      <c r="BE777" s="5">
        <f t="shared" si="2432"/>
        <v>0</v>
      </c>
      <c r="BF777" s="8" t="str">
        <f t="shared" si="2433"/>
        <v>Nem rövidtávú a feladat.</v>
      </c>
      <c r="BG777" s="5">
        <f t="shared" si="2434"/>
        <v>1</v>
      </c>
      <c r="BH777" s="5">
        <f t="shared" si="2435"/>
        <v>1</v>
      </c>
      <c r="BI777" s="5">
        <f t="shared" si="2436"/>
        <v>1</v>
      </c>
      <c r="BJ777" s="5">
        <f t="shared" si="2437"/>
        <v>1</v>
      </c>
      <c r="BK777" s="5">
        <f t="shared" si="2438"/>
        <v>1</v>
      </c>
      <c r="BL777" s="4" t="str">
        <f t="shared" si="2439"/>
        <v>Forráshiányos a feladat!</v>
      </c>
      <c r="BM777" s="5">
        <f t="shared" si="2440"/>
        <v>0</v>
      </c>
      <c r="BN777" s="5">
        <f t="shared" si="2441"/>
        <v>1</v>
      </c>
      <c r="BO777" s="5">
        <f t="shared" si="2442"/>
        <v>0</v>
      </c>
      <c r="BP777" s="5">
        <f t="shared" si="2443"/>
        <v>0</v>
      </c>
      <c r="BQ777" s="5">
        <f t="shared" si="2444"/>
        <v>0</v>
      </c>
      <c r="BR777" s="8">
        <f t="shared" si="2445"/>
        <v>0</v>
      </c>
      <c r="BS777" s="5">
        <f t="shared" si="2446"/>
        <v>0</v>
      </c>
      <c r="BT777" s="5">
        <f t="shared" si="2447"/>
        <v>0</v>
      </c>
      <c r="BU777" s="5">
        <f t="shared" si="2448"/>
        <v>1</v>
      </c>
      <c r="BV777" s="5">
        <f t="shared" si="2449"/>
        <v>1</v>
      </c>
      <c r="BW777" s="5">
        <f t="shared" si="2450"/>
        <v>1</v>
      </c>
      <c r="BX777" s="5">
        <f t="shared" si="2451"/>
        <v>1</v>
      </c>
      <c r="BY777" s="5">
        <f t="shared" si="2452"/>
        <v>1</v>
      </c>
      <c r="BZ777" s="5">
        <f t="shared" si="2453"/>
        <v>1</v>
      </c>
      <c r="CA777" s="5">
        <f t="shared" si="2454"/>
        <v>1</v>
      </c>
      <c r="CB777" s="5">
        <f t="shared" si="2455"/>
        <v>1</v>
      </c>
      <c r="CC777" s="5">
        <f t="shared" si="2456"/>
        <v>1</v>
      </c>
      <c r="CD777" s="5" t="str">
        <f t="shared" si="2457"/>
        <v>?</v>
      </c>
      <c r="CE777" s="4" t="str">
        <f t="shared" si="2458"/>
        <v>Kitöltés rendben!</v>
      </c>
      <c r="CF777" s="5">
        <f t="shared" si="2459"/>
        <v>1</v>
      </c>
      <c r="CG777" s="5">
        <f t="shared" si="2460"/>
        <v>0</v>
      </c>
      <c r="CH777" s="5">
        <f t="shared" si="2461"/>
        <v>1</v>
      </c>
    </row>
    <row r="778" spans="1:86" s="2" customFormat="1" ht="30.2" customHeight="1" x14ac:dyDescent="0.25">
      <c r="A778" s="1" t="str">
        <f t="shared" si="2422"/>
        <v>Kitöltés rendben!</v>
      </c>
      <c r="B778" s="200">
        <v>2</v>
      </c>
      <c r="C778" s="199" t="s">
        <v>50</v>
      </c>
      <c r="D778" s="201" t="s">
        <v>868</v>
      </c>
      <c r="E778" s="201" t="s">
        <v>201</v>
      </c>
      <c r="F778" s="202" t="str">
        <f>VLOOKUP($G778,Összesítő!$B:$F,2,FALSE)</f>
        <v>21-32054-1-048-01-10</v>
      </c>
      <c r="G778" s="199" t="s">
        <v>280</v>
      </c>
      <c r="H778" s="202" t="str">
        <f>AY778&amp;"_"&amp;AW778&amp;"_FIV_"&amp;LEFT(Előlap!$B$6,4)</f>
        <v>3185_776_FIV_2026</v>
      </c>
      <c r="I778" s="202" t="str">
        <f>VLOOKUP($G778,Összesítő!$B:$F,5,FALSE)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8" s="202" t="str">
        <f>VLOOKUP($G778,Összesítő!$B:$F,4,FALSE)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8" s="6">
        <f t="shared" si="2462"/>
        <v>1000</v>
      </c>
      <c r="L778" s="200">
        <v>2035</v>
      </c>
      <c r="M778" s="200">
        <v>2035</v>
      </c>
      <c r="N778" s="12">
        <v>0</v>
      </c>
      <c r="O778" s="7">
        <v>1000</v>
      </c>
      <c r="P778" s="7">
        <v>0</v>
      </c>
      <c r="R778" s="7">
        <v>0</v>
      </c>
      <c r="S778" s="7">
        <v>0</v>
      </c>
      <c r="T778" s="7">
        <v>0</v>
      </c>
      <c r="U778" s="7">
        <v>0</v>
      </c>
      <c r="V778" s="7">
        <v>0</v>
      </c>
      <c r="W778" s="7">
        <v>0</v>
      </c>
      <c r="X778" s="7">
        <v>0</v>
      </c>
      <c r="Y778" s="7">
        <v>0</v>
      </c>
      <c r="Z778" s="7">
        <v>0</v>
      </c>
      <c r="AA778" s="7">
        <v>0</v>
      </c>
      <c r="AB778" s="7">
        <v>0</v>
      </c>
      <c r="AC778" s="6">
        <f t="shared" si="2423"/>
        <v>0</v>
      </c>
      <c r="AD778" s="3" t="str">
        <f t="shared" si="2424"/>
        <v>Nem rövidtávú a feladat.</v>
      </c>
      <c r="AF778" s="7">
        <v>0</v>
      </c>
      <c r="AG778" s="7">
        <v>0</v>
      </c>
      <c r="AH778" s="7">
        <v>0</v>
      </c>
      <c r="AI778" s="7">
        <v>0</v>
      </c>
      <c r="AJ778" s="7">
        <v>0</v>
      </c>
      <c r="AK778" s="7">
        <v>0</v>
      </c>
      <c r="AL778" s="7">
        <v>0</v>
      </c>
      <c r="AM778" s="7">
        <v>0</v>
      </c>
      <c r="AN778" s="7">
        <v>0</v>
      </c>
      <c r="AO778" s="7">
        <v>0</v>
      </c>
      <c r="AP778" s="7">
        <v>0</v>
      </c>
      <c r="AQ778" s="6">
        <f t="shared" si="2425"/>
        <v>0</v>
      </c>
      <c r="AR778" s="199" t="s">
        <v>205</v>
      </c>
      <c r="AS778" s="3" t="str">
        <f t="shared" si="2426"/>
        <v>Forráshiányos a feladat!</v>
      </c>
      <c r="AU778" s="201" t="s">
        <v>135</v>
      </c>
      <c r="AV778" s="201" t="s">
        <v>135</v>
      </c>
      <c r="AW778" s="202">
        <f>COUNTA($G$3:G778)</f>
        <v>776</v>
      </c>
      <c r="AY778" s="8">
        <f>VLOOKUP($G778,Összesítő!$B:$F,3,FALSE)</f>
        <v>3185</v>
      </c>
      <c r="AZ778" s="8">
        <f t="shared" si="2427"/>
        <v>0</v>
      </c>
      <c r="BA778" s="5">
        <f t="shared" si="2428"/>
        <v>1</v>
      </c>
      <c r="BB778" s="5" t="str">
        <f t="shared" si="2429"/>
        <v>H</v>
      </c>
      <c r="BC778" s="5">
        <f t="shared" si="2430"/>
        <v>0</v>
      </c>
      <c r="BD778" s="5">
        <f t="shared" si="2431"/>
        <v>0</v>
      </c>
      <c r="BE778" s="5">
        <f t="shared" si="2432"/>
        <v>0</v>
      </c>
      <c r="BF778" s="8" t="str">
        <f t="shared" si="2433"/>
        <v>Nem rövidtávú a feladat.</v>
      </c>
      <c r="BG778" s="5">
        <f t="shared" si="2434"/>
        <v>1</v>
      </c>
      <c r="BH778" s="5">
        <f t="shared" si="2435"/>
        <v>1</v>
      </c>
      <c r="BI778" s="5">
        <f t="shared" si="2436"/>
        <v>1</v>
      </c>
      <c r="BJ778" s="5">
        <f t="shared" si="2437"/>
        <v>1</v>
      </c>
      <c r="BK778" s="5">
        <f t="shared" si="2438"/>
        <v>1</v>
      </c>
      <c r="BL778" s="4" t="str">
        <f t="shared" si="2439"/>
        <v>Forráshiányos a feladat!</v>
      </c>
      <c r="BM778" s="5">
        <f t="shared" si="2440"/>
        <v>0</v>
      </c>
      <c r="BN778" s="5">
        <f t="shared" si="2441"/>
        <v>1</v>
      </c>
      <c r="BO778" s="5">
        <f t="shared" si="2442"/>
        <v>0</v>
      </c>
      <c r="BP778" s="5">
        <f t="shared" si="2443"/>
        <v>0</v>
      </c>
      <c r="BQ778" s="5">
        <f t="shared" si="2444"/>
        <v>0</v>
      </c>
      <c r="BR778" s="8">
        <f t="shared" si="2445"/>
        <v>0</v>
      </c>
      <c r="BS778" s="5">
        <f t="shared" si="2446"/>
        <v>0</v>
      </c>
      <c r="BT778" s="5">
        <f t="shared" si="2447"/>
        <v>0</v>
      </c>
      <c r="BU778" s="5">
        <f t="shared" si="2448"/>
        <v>1</v>
      </c>
      <c r="BV778" s="5">
        <f t="shared" si="2449"/>
        <v>1</v>
      </c>
      <c r="BW778" s="5">
        <f t="shared" si="2450"/>
        <v>1</v>
      </c>
      <c r="BX778" s="5">
        <f t="shared" si="2451"/>
        <v>1</v>
      </c>
      <c r="BY778" s="5">
        <f t="shared" si="2452"/>
        <v>1</v>
      </c>
      <c r="BZ778" s="5">
        <f t="shared" si="2453"/>
        <v>1</v>
      </c>
      <c r="CA778" s="5">
        <f t="shared" si="2454"/>
        <v>1</v>
      </c>
      <c r="CB778" s="5">
        <f t="shared" si="2455"/>
        <v>1</v>
      </c>
      <c r="CC778" s="5">
        <f t="shared" si="2456"/>
        <v>1</v>
      </c>
      <c r="CD778" s="5" t="str">
        <f t="shared" si="2457"/>
        <v>?</v>
      </c>
      <c r="CE778" s="4" t="str">
        <f t="shared" si="2458"/>
        <v>Kitöltés rendben!</v>
      </c>
      <c r="CF778" s="5">
        <f t="shared" si="2459"/>
        <v>1</v>
      </c>
      <c r="CG778" s="5">
        <f t="shared" si="2460"/>
        <v>0</v>
      </c>
      <c r="CH778" s="5">
        <f t="shared" si="2461"/>
        <v>1</v>
      </c>
    </row>
    <row r="779" spans="1:86" s="2" customFormat="1" ht="30.2" customHeight="1" x14ac:dyDescent="0.25">
      <c r="A779" s="1" t="str">
        <f t="shared" si="2422"/>
        <v>Kitöltés rendben!</v>
      </c>
      <c r="B779" s="200">
        <v>2</v>
      </c>
      <c r="C779" s="199" t="s">
        <v>50</v>
      </c>
      <c r="D779" s="201" t="s">
        <v>869</v>
      </c>
      <c r="E779" s="201" t="s">
        <v>201</v>
      </c>
      <c r="F779" s="202" t="str">
        <f>VLOOKUP($G779,Összesítő!$B:$F,2,FALSE)</f>
        <v>21-32054-1-048-01-10</v>
      </c>
      <c r="G779" s="199" t="s">
        <v>280</v>
      </c>
      <c r="H779" s="202" t="str">
        <f>AY779&amp;"_"&amp;AW779&amp;"_FIV_"&amp;LEFT(Előlap!$B$6,4)</f>
        <v>3185_777_FIV_2026</v>
      </c>
      <c r="I779" s="202" t="str">
        <f>VLOOKUP($G779,Összesítő!$B:$F,5,FALSE)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79" s="202" t="str">
        <f>VLOOKUP($G779,Összesítő!$B:$F,4,FALSE)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79" s="6">
        <f t="shared" si="2462"/>
        <v>1000</v>
      </c>
      <c r="L779" s="200">
        <v>2035</v>
      </c>
      <c r="M779" s="200">
        <v>2035</v>
      </c>
      <c r="N779" s="12">
        <v>0</v>
      </c>
      <c r="O779" s="7">
        <v>1000</v>
      </c>
      <c r="P779" s="7">
        <v>0</v>
      </c>
      <c r="R779" s="7">
        <v>0</v>
      </c>
      <c r="S779" s="7">
        <v>0</v>
      </c>
      <c r="T779" s="7">
        <v>0</v>
      </c>
      <c r="U779" s="7">
        <v>0</v>
      </c>
      <c r="V779" s="7">
        <v>0</v>
      </c>
      <c r="W779" s="7">
        <v>0</v>
      </c>
      <c r="X779" s="7">
        <v>0</v>
      </c>
      <c r="Y779" s="7">
        <v>0</v>
      </c>
      <c r="Z779" s="7">
        <v>0</v>
      </c>
      <c r="AA779" s="7">
        <v>0</v>
      </c>
      <c r="AB779" s="7">
        <v>0</v>
      </c>
      <c r="AC779" s="6">
        <f t="shared" si="2423"/>
        <v>0</v>
      </c>
      <c r="AD779" s="3" t="str">
        <f t="shared" si="2424"/>
        <v>Nem rövidtávú a feladat.</v>
      </c>
      <c r="AF779" s="7">
        <v>0</v>
      </c>
      <c r="AG779" s="7">
        <v>0</v>
      </c>
      <c r="AH779" s="7">
        <v>0</v>
      </c>
      <c r="AI779" s="7">
        <v>0</v>
      </c>
      <c r="AJ779" s="7">
        <v>0</v>
      </c>
      <c r="AK779" s="7">
        <v>0</v>
      </c>
      <c r="AL779" s="7">
        <v>0</v>
      </c>
      <c r="AM779" s="7">
        <v>0</v>
      </c>
      <c r="AN779" s="7">
        <v>0</v>
      </c>
      <c r="AO779" s="7">
        <v>0</v>
      </c>
      <c r="AP779" s="7">
        <v>0</v>
      </c>
      <c r="AQ779" s="6">
        <f t="shared" si="2425"/>
        <v>0</v>
      </c>
      <c r="AR779" s="199" t="s">
        <v>205</v>
      </c>
      <c r="AS779" s="3" t="str">
        <f t="shared" si="2426"/>
        <v>Forráshiányos a feladat!</v>
      </c>
      <c r="AU779" s="201" t="s">
        <v>135</v>
      </c>
      <c r="AV779" s="201" t="s">
        <v>135</v>
      </c>
      <c r="AW779" s="202">
        <f>COUNTA($G$3:G779)</f>
        <v>777</v>
      </c>
      <c r="AY779" s="8">
        <f>VLOOKUP($G779,Összesítő!$B:$F,3,FALSE)</f>
        <v>3185</v>
      </c>
      <c r="AZ779" s="8">
        <f t="shared" si="2427"/>
        <v>0</v>
      </c>
      <c r="BA779" s="5">
        <f t="shared" si="2428"/>
        <v>1</v>
      </c>
      <c r="BB779" s="5" t="str">
        <f t="shared" si="2429"/>
        <v>H</v>
      </c>
      <c r="BC779" s="5">
        <f t="shared" si="2430"/>
        <v>0</v>
      </c>
      <c r="BD779" s="5">
        <f t="shared" si="2431"/>
        <v>0</v>
      </c>
      <c r="BE779" s="5">
        <f t="shared" si="2432"/>
        <v>0</v>
      </c>
      <c r="BF779" s="8" t="str">
        <f t="shared" si="2433"/>
        <v>Nem rövidtávú a feladat.</v>
      </c>
      <c r="BG779" s="5">
        <f t="shared" si="2434"/>
        <v>1</v>
      </c>
      <c r="BH779" s="5">
        <f t="shared" si="2435"/>
        <v>1</v>
      </c>
      <c r="BI779" s="5">
        <f t="shared" si="2436"/>
        <v>1</v>
      </c>
      <c r="BJ779" s="5">
        <f t="shared" si="2437"/>
        <v>1</v>
      </c>
      <c r="BK779" s="5">
        <f t="shared" si="2438"/>
        <v>1</v>
      </c>
      <c r="BL779" s="4" t="str">
        <f t="shared" si="2439"/>
        <v>Forráshiányos a feladat!</v>
      </c>
      <c r="BM779" s="5">
        <f t="shared" si="2440"/>
        <v>0</v>
      </c>
      <c r="BN779" s="5">
        <f t="shared" si="2441"/>
        <v>1</v>
      </c>
      <c r="BO779" s="5">
        <f t="shared" si="2442"/>
        <v>0</v>
      </c>
      <c r="BP779" s="5">
        <f t="shared" si="2443"/>
        <v>0</v>
      </c>
      <c r="BQ779" s="5">
        <f t="shared" si="2444"/>
        <v>0</v>
      </c>
      <c r="BR779" s="8">
        <f t="shared" si="2445"/>
        <v>0</v>
      </c>
      <c r="BS779" s="5">
        <f t="shared" si="2446"/>
        <v>0</v>
      </c>
      <c r="BT779" s="5">
        <f t="shared" si="2447"/>
        <v>0</v>
      </c>
      <c r="BU779" s="5">
        <f t="shared" si="2448"/>
        <v>1</v>
      </c>
      <c r="BV779" s="5">
        <f t="shared" si="2449"/>
        <v>1</v>
      </c>
      <c r="BW779" s="5">
        <f t="shared" si="2450"/>
        <v>1</v>
      </c>
      <c r="BX779" s="5">
        <f t="shared" si="2451"/>
        <v>1</v>
      </c>
      <c r="BY779" s="5">
        <f t="shared" si="2452"/>
        <v>1</v>
      </c>
      <c r="BZ779" s="5">
        <f t="shared" si="2453"/>
        <v>1</v>
      </c>
      <c r="CA779" s="5">
        <f t="shared" si="2454"/>
        <v>1</v>
      </c>
      <c r="CB779" s="5">
        <f t="shared" si="2455"/>
        <v>1</v>
      </c>
      <c r="CC779" s="5">
        <f t="shared" si="2456"/>
        <v>1</v>
      </c>
      <c r="CD779" s="5" t="str">
        <f t="shared" si="2457"/>
        <v>?</v>
      </c>
      <c r="CE779" s="4" t="str">
        <f t="shared" si="2458"/>
        <v>Kitöltés rendben!</v>
      </c>
      <c r="CF779" s="5">
        <f t="shared" si="2459"/>
        <v>1</v>
      </c>
      <c r="CG779" s="5">
        <f t="shared" si="2460"/>
        <v>0</v>
      </c>
      <c r="CH779" s="5">
        <f t="shared" si="2461"/>
        <v>1</v>
      </c>
    </row>
    <row r="780" spans="1:86" s="2" customFormat="1" ht="30.2" customHeight="1" x14ac:dyDescent="0.25">
      <c r="A780" s="1" t="str">
        <f t="shared" si="2422"/>
        <v>Kitöltés rendben!</v>
      </c>
      <c r="B780" s="200">
        <v>2</v>
      </c>
      <c r="C780" s="199" t="s">
        <v>50</v>
      </c>
      <c r="D780" s="201" t="s">
        <v>870</v>
      </c>
      <c r="E780" s="201" t="s">
        <v>201</v>
      </c>
      <c r="F780" s="202" t="str">
        <f>VLOOKUP($G780,Összesítő!$B:$F,2,FALSE)</f>
        <v>21-32054-1-048-01-10</v>
      </c>
      <c r="G780" s="199" t="s">
        <v>280</v>
      </c>
      <c r="H780" s="202" t="str">
        <f>AY780&amp;"_"&amp;AW780&amp;"_FIV_"&amp;LEFT(Előlap!$B$6,4)</f>
        <v>3185_778_FIV_2026</v>
      </c>
      <c r="I780" s="202" t="str">
        <f>VLOOKUP($G780,Összesítő!$B:$F,5,FALSE)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0" s="202" t="str">
        <f>VLOOKUP($G780,Összesítő!$B:$F,4,FALSE)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0" s="6">
        <f t="shared" si="2462"/>
        <v>1000</v>
      </c>
      <c r="L780" s="200">
        <v>2035</v>
      </c>
      <c r="M780" s="200">
        <v>2035</v>
      </c>
      <c r="N780" s="12">
        <v>0</v>
      </c>
      <c r="O780" s="7">
        <v>1000</v>
      </c>
      <c r="P780" s="7">
        <v>0</v>
      </c>
      <c r="R780" s="7">
        <v>0</v>
      </c>
      <c r="S780" s="7">
        <v>0</v>
      </c>
      <c r="T780" s="7">
        <v>0</v>
      </c>
      <c r="U780" s="7">
        <v>0</v>
      </c>
      <c r="V780" s="7">
        <v>0</v>
      </c>
      <c r="W780" s="7">
        <v>0</v>
      </c>
      <c r="X780" s="7">
        <v>0</v>
      </c>
      <c r="Y780" s="7">
        <v>0</v>
      </c>
      <c r="Z780" s="7">
        <v>0</v>
      </c>
      <c r="AA780" s="7">
        <v>0</v>
      </c>
      <c r="AB780" s="7">
        <v>0</v>
      </c>
      <c r="AC780" s="6">
        <f t="shared" si="2423"/>
        <v>0</v>
      </c>
      <c r="AD780" s="3" t="str">
        <f t="shared" si="2424"/>
        <v>Nem rövidtávú a feladat.</v>
      </c>
      <c r="AF780" s="7">
        <v>0</v>
      </c>
      <c r="AG780" s="7">
        <v>0</v>
      </c>
      <c r="AH780" s="7">
        <v>0</v>
      </c>
      <c r="AI780" s="7">
        <v>0</v>
      </c>
      <c r="AJ780" s="7">
        <v>0</v>
      </c>
      <c r="AK780" s="7">
        <v>0</v>
      </c>
      <c r="AL780" s="7">
        <v>0</v>
      </c>
      <c r="AM780" s="7">
        <v>0</v>
      </c>
      <c r="AN780" s="7">
        <v>0</v>
      </c>
      <c r="AO780" s="7">
        <v>0</v>
      </c>
      <c r="AP780" s="7">
        <v>0</v>
      </c>
      <c r="AQ780" s="6">
        <f t="shared" si="2425"/>
        <v>0</v>
      </c>
      <c r="AR780" s="199" t="s">
        <v>205</v>
      </c>
      <c r="AS780" s="3" t="str">
        <f t="shared" si="2426"/>
        <v>Forráshiányos a feladat!</v>
      </c>
      <c r="AU780" s="201" t="s">
        <v>135</v>
      </c>
      <c r="AV780" s="201" t="s">
        <v>135</v>
      </c>
      <c r="AW780" s="202">
        <f>COUNTA($G$3:G780)</f>
        <v>778</v>
      </c>
      <c r="AY780" s="8">
        <f>VLOOKUP($G780,Összesítő!$B:$F,3,FALSE)</f>
        <v>3185</v>
      </c>
      <c r="AZ780" s="8">
        <f t="shared" si="2427"/>
        <v>0</v>
      </c>
      <c r="BA780" s="5">
        <f t="shared" si="2428"/>
        <v>1</v>
      </c>
      <c r="BB780" s="5" t="str">
        <f t="shared" si="2429"/>
        <v>H</v>
      </c>
      <c r="BC780" s="5">
        <f t="shared" si="2430"/>
        <v>0</v>
      </c>
      <c r="BD780" s="5">
        <f t="shared" si="2431"/>
        <v>0</v>
      </c>
      <c r="BE780" s="5">
        <f t="shared" si="2432"/>
        <v>0</v>
      </c>
      <c r="BF780" s="8" t="str">
        <f t="shared" si="2433"/>
        <v>Nem rövidtávú a feladat.</v>
      </c>
      <c r="BG780" s="5">
        <f t="shared" si="2434"/>
        <v>1</v>
      </c>
      <c r="BH780" s="5">
        <f t="shared" si="2435"/>
        <v>1</v>
      </c>
      <c r="BI780" s="5">
        <f t="shared" si="2436"/>
        <v>1</v>
      </c>
      <c r="BJ780" s="5">
        <f t="shared" si="2437"/>
        <v>1</v>
      </c>
      <c r="BK780" s="5">
        <f t="shared" si="2438"/>
        <v>1</v>
      </c>
      <c r="BL780" s="4" t="str">
        <f t="shared" si="2439"/>
        <v>Forráshiányos a feladat!</v>
      </c>
      <c r="BM780" s="5">
        <f t="shared" si="2440"/>
        <v>0</v>
      </c>
      <c r="BN780" s="5">
        <f t="shared" si="2441"/>
        <v>1</v>
      </c>
      <c r="BO780" s="5">
        <f t="shared" si="2442"/>
        <v>0</v>
      </c>
      <c r="BP780" s="5">
        <f t="shared" si="2443"/>
        <v>0</v>
      </c>
      <c r="BQ780" s="5">
        <f t="shared" si="2444"/>
        <v>0</v>
      </c>
      <c r="BR780" s="8">
        <f t="shared" si="2445"/>
        <v>0</v>
      </c>
      <c r="BS780" s="5">
        <f t="shared" si="2446"/>
        <v>0</v>
      </c>
      <c r="BT780" s="5">
        <f t="shared" si="2447"/>
        <v>0</v>
      </c>
      <c r="BU780" s="5">
        <f t="shared" si="2448"/>
        <v>1</v>
      </c>
      <c r="BV780" s="5">
        <f t="shared" si="2449"/>
        <v>1</v>
      </c>
      <c r="BW780" s="5">
        <f t="shared" si="2450"/>
        <v>1</v>
      </c>
      <c r="BX780" s="5">
        <f t="shared" si="2451"/>
        <v>1</v>
      </c>
      <c r="BY780" s="5">
        <f t="shared" si="2452"/>
        <v>1</v>
      </c>
      <c r="BZ780" s="5">
        <f t="shared" si="2453"/>
        <v>1</v>
      </c>
      <c r="CA780" s="5">
        <f t="shared" si="2454"/>
        <v>1</v>
      </c>
      <c r="CB780" s="5">
        <f t="shared" si="2455"/>
        <v>1</v>
      </c>
      <c r="CC780" s="5">
        <f t="shared" si="2456"/>
        <v>1</v>
      </c>
      <c r="CD780" s="5" t="str">
        <f t="shared" si="2457"/>
        <v>?</v>
      </c>
      <c r="CE780" s="4" t="str">
        <f t="shared" si="2458"/>
        <v>Kitöltés rendben!</v>
      </c>
      <c r="CF780" s="5">
        <f t="shared" si="2459"/>
        <v>1</v>
      </c>
      <c r="CG780" s="5">
        <f t="shared" si="2460"/>
        <v>0</v>
      </c>
      <c r="CH780" s="5">
        <f t="shared" si="2461"/>
        <v>1</v>
      </c>
    </row>
    <row r="781" spans="1:86" s="2" customFormat="1" ht="30.2" customHeight="1" x14ac:dyDescent="0.25">
      <c r="A781" s="1" t="str">
        <f t="shared" si="2422"/>
        <v>Kitöltés rendben!</v>
      </c>
      <c r="B781" s="200">
        <v>2</v>
      </c>
      <c r="C781" s="199" t="s">
        <v>50</v>
      </c>
      <c r="D781" s="201" t="s">
        <v>871</v>
      </c>
      <c r="E781" s="201" t="s">
        <v>201</v>
      </c>
      <c r="F781" s="202" t="str">
        <f>VLOOKUP($G781,Összesítő!$B:$F,2,FALSE)</f>
        <v>21-32054-1-048-01-10</v>
      </c>
      <c r="G781" s="199" t="s">
        <v>280</v>
      </c>
      <c r="H781" s="202" t="str">
        <f>AY781&amp;"_"&amp;AW781&amp;"_FIV_"&amp;LEFT(Előlap!$B$6,4)</f>
        <v>3185_779_FIV_2026</v>
      </c>
      <c r="I781" s="202" t="str">
        <f>VLOOKUP($G781,Összesítő!$B:$F,5,FALSE)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1" s="202" t="str">
        <f>VLOOKUP($G781,Összesítő!$B:$F,4,FALSE)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1" s="6">
        <f t="shared" si="2462"/>
        <v>1000</v>
      </c>
      <c r="L781" s="200">
        <v>2035</v>
      </c>
      <c r="M781" s="200">
        <v>2035</v>
      </c>
      <c r="N781" s="12">
        <v>0</v>
      </c>
      <c r="O781" s="7">
        <v>1000</v>
      </c>
      <c r="P781" s="7">
        <v>0</v>
      </c>
      <c r="R781" s="7">
        <v>0</v>
      </c>
      <c r="S781" s="7">
        <v>0</v>
      </c>
      <c r="T781" s="7">
        <v>0</v>
      </c>
      <c r="U781" s="7">
        <v>0</v>
      </c>
      <c r="V781" s="7">
        <v>0</v>
      </c>
      <c r="W781" s="7">
        <v>0</v>
      </c>
      <c r="X781" s="7">
        <v>0</v>
      </c>
      <c r="Y781" s="7">
        <v>0</v>
      </c>
      <c r="Z781" s="7">
        <v>0</v>
      </c>
      <c r="AA781" s="7">
        <v>0</v>
      </c>
      <c r="AB781" s="7">
        <v>0</v>
      </c>
      <c r="AC781" s="6">
        <f t="shared" si="2423"/>
        <v>0</v>
      </c>
      <c r="AD781" s="3" t="str">
        <f t="shared" si="2424"/>
        <v>Nem rövidtávú a feladat.</v>
      </c>
      <c r="AF781" s="7">
        <v>0</v>
      </c>
      <c r="AG781" s="7">
        <v>0</v>
      </c>
      <c r="AH781" s="7">
        <v>0</v>
      </c>
      <c r="AI781" s="7">
        <v>0</v>
      </c>
      <c r="AJ781" s="7">
        <v>0</v>
      </c>
      <c r="AK781" s="7">
        <v>0</v>
      </c>
      <c r="AL781" s="7">
        <v>0</v>
      </c>
      <c r="AM781" s="7">
        <v>0</v>
      </c>
      <c r="AN781" s="7">
        <v>0</v>
      </c>
      <c r="AO781" s="7">
        <v>0</v>
      </c>
      <c r="AP781" s="7">
        <v>0</v>
      </c>
      <c r="AQ781" s="6">
        <f t="shared" si="2425"/>
        <v>0</v>
      </c>
      <c r="AR781" s="199" t="s">
        <v>205</v>
      </c>
      <c r="AS781" s="3" t="str">
        <f t="shared" si="2426"/>
        <v>Forráshiányos a feladat!</v>
      </c>
      <c r="AU781" s="201" t="s">
        <v>135</v>
      </c>
      <c r="AV781" s="201" t="s">
        <v>135</v>
      </c>
      <c r="AW781" s="202">
        <f>COUNTA($G$3:G781)</f>
        <v>779</v>
      </c>
      <c r="AY781" s="8">
        <f>VLOOKUP($G781,Összesítő!$B:$F,3,FALSE)</f>
        <v>3185</v>
      </c>
      <c r="AZ781" s="8">
        <f t="shared" si="2427"/>
        <v>0</v>
      </c>
      <c r="BA781" s="5">
        <f t="shared" si="2428"/>
        <v>1</v>
      </c>
      <c r="BB781" s="5" t="str">
        <f t="shared" si="2429"/>
        <v>H</v>
      </c>
      <c r="BC781" s="5">
        <f t="shared" si="2430"/>
        <v>0</v>
      </c>
      <c r="BD781" s="5">
        <f t="shared" si="2431"/>
        <v>0</v>
      </c>
      <c r="BE781" s="5">
        <f t="shared" si="2432"/>
        <v>0</v>
      </c>
      <c r="BF781" s="8" t="str">
        <f t="shared" si="2433"/>
        <v>Nem rövidtávú a feladat.</v>
      </c>
      <c r="BG781" s="5">
        <f t="shared" si="2434"/>
        <v>1</v>
      </c>
      <c r="BH781" s="5">
        <f t="shared" si="2435"/>
        <v>1</v>
      </c>
      <c r="BI781" s="5">
        <f t="shared" si="2436"/>
        <v>1</v>
      </c>
      <c r="BJ781" s="5">
        <f t="shared" si="2437"/>
        <v>1</v>
      </c>
      <c r="BK781" s="5">
        <f t="shared" si="2438"/>
        <v>1</v>
      </c>
      <c r="BL781" s="4" t="str">
        <f t="shared" si="2439"/>
        <v>Forráshiányos a feladat!</v>
      </c>
      <c r="BM781" s="5">
        <f t="shared" si="2440"/>
        <v>0</v>
      </c>
      <c r="BN781" s="5">
        <f t="shared" si="2441"/>
        <v>1</v>
      </c>
      <c r="BO781" s="5">
        <f t="shared" si="2442"/>
        <v>0</v>
      </c>
      <c r="BP781" s="5">
        <f t="shared" si="2443"/>
        <v>0</v>
      </c>
      <c r="BQ781" s="5">
        <f t="shared" si="2444"/>
        <v>0</v>
      </c>
      <c r="BR781" s="8">
        <f t="shared" si="2445"/>
        <v>0</v>
      </c>
      <c r="BS781" s="5">
        <f t="shared" si="2446"/>
        <v>0</v>
      </c>
      <c r="BT781" s="5">
        <f t="shared" si="2447"/>
        <v>0</v>
      </c>
      <c r="BU781" s="5">
        <f t="shared" si="2448"/>
        <v>1</v>
      </c>
      <c r="BV781" s="5">
        <f t="shared" si="2449"/>
        <v>1</v>
      </c>
      <c r="BW781" s="5">
        <f t="shared" si="2450"/>
        <v>1</v>
      </c>
      <c r="BX781" s="5">
        <f t="shared" si="2451"/>
        <v>1</v>
      </c>
      <c r="BY781" s="5">
        <f t="shared" si="2452"/>
        <v>1</v>
      </c>
      <c r="BZ781" s="5">
        <f t="shared" si="2453"/>
        <v>1</v>
      </c>
      <c r="CA781" s="5">
        <f t="shared" si="2454"/>
        <v>1</v>
      </c>
      <c r="CB781" s="5">
        <f t="shared" si="2455"/>
        <v>1</v>
      </c>
      <c r="CC781" s="5">
        <f t="shared" si="2456"/>
        <v>1</v>
      </c>
      <c r="CD781" s="5" t="str">
        <f t="shared" si="2457"/>
        <v>?</v>
      </c>
      <c r="CE781" s="4" t="str">
        <f t="shared" si="2458"/>
        <v>Kitöltés rendben!</v>
      </c>
      <c r="CF781" s="5">
        <f t="shared" si="2459"/>
        <v>1</v>
      </c>
      <c r="CG781" s="5">
        <f t="shared" si="2460"/>
        <v>0</v>
      </c>
      <c r="CH781" s="5">
        <f t="shared" si="2461"/>
        <v>1</v>
      </c>
    </row>
    <row r="782" spans="1:86" s="2" customFormat="1" ht="30.2" customHeight="1" x14ac:dyDescent="0.25">
      <c r="A782" s="1" t="str">
        <f t="shared" si="2422"/>
        <v>Kitöltés rendben!</v>
      </c>
      <c r="B782" s="200">
        <v>2</v>
      </c>
      <c r="C782" s="199" t="s">
        <v>50</v>
      </c>
      <c r="D782" s="201" t="s">
        <v>872</v>
      </c>
      <c r="E782" s="201" t="s">
        <v>201</v>
      </c>
      <c r="F782" s="202" t="str">
        <f>VLOOKUP($G782,Összesítő!$B:$F,2,FALSE)</f>
        <v>21-32054-1-048-01-10</v>
      </c>
      <c r="G782" s="199" t="s">
        <v>280</v>
      </c>
      <c r="H782" s="202" t="str">
        <f>AY782&amp;"_"&amp;AW782&amp;"_FIV_"&amp;LEFT(Előlap!$B$6,4)</f>
        <v>3185_780_FIV_2026</v>
      </c>
      <c r="I782" s="202" t="str">
        <f>VLOOKUP($G782,Összesítő!$B:$F,5,FALSE)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2" s="202" t="str">
        <f>VLOOKUP($G782,Összesítő!$B:$F,4,FALSE)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2" s="6">
        <f t="shared" si="2462"/>
        <v>1800</v>
      </c>
      <c r="L782" s="200">
        <v>2035</v>
      </c>
      <c r="M782" s="200">
        <v>2035</v>
      </c>
      <c r="N782" s="12">
        <v>0</v>
      </c>
      <c r="O782" s="7">
        <v>1800</v>
      </c>
      <c r="P782" s="7">
        <v>0</v>
      </c>
      <c r="R782" s="7">
        <v>0</v>
      </c>
      <c r="S782" s="7">
        <v>0</v>
      </c>
      <c r="T782" s="7">
        <v>0</v>
      </c>
      <c r="U782" s="7">
        <v>0</v>
      </c>
      <c r="V782" s="7">
        <v>0</v>
      </c>
      <c r="W782" s="7">
        <v>0</v>
      </c>
      <c r="X782" s="7">
        <v>0</v>
      </c>
      <c r="Y782" s="7">
        <v>0</v>
      </c>
      <c r="Z782" s="7">
        <v>0</v>
      </c>
      <c r="AA782" s="7">
        <v>0</v>
      </c>
      <c r="AB782" s="7">
        <v>0</v>
      </c>
      <c r="AC782" s="6">
        <f t="shared" si="2423"/>
        <v>0</v>
      </c>
      <c r="AD782" s="3" t="str">
        <f t="shared" si="2424"/>
        <v>Nem rövidtávú a feladat.</v>
      </c>
      <c r="AF782" s="7">
        <v>0</v>
      </c>
      <c r="AG782" s="7">
        <v>0</v>
      </c>
      <c r="AH782" s="7">
        <v>0</v>
      </c>
      <c r="AI782" s="7">
        <v>0</v>
      </c>
      <c r="AJ782" s="7">
        <v>0</v>
      </c>
      <c r="AK782" s="7">
        <v>0</v>
      </c>
      <c r="AL782" s="7">
        <v>0</v>
      </c>
      <c r="AM782" s="7">
        <v>0</v>
      </c>
      <c r="AN782" s="7">
        <v>0</v>
      </c>
      <c r="AO782" s="7">
        <v>0</v>
      </c>
      <c r="AP782" s="7">
        <v>0</v>
      </c>
      <c r="AQ782" s="6">
        <f t="shared" si="2425"/>
        <v>0</v>
      </c>
      <c r="AR782" s="199" t="s">
        <v>205</v>
      </c>
      <c r="AS782" s="3" t="str">
        <f t="shared" si="2426"/>
        <v>Forráshiányos a feladat!</v>
      </c>
      <c r="AU782" s="201" t="s">
        <v>135</v>
      </c>
      <c r="AV782" s="201" t="s">
        <v>135</v>
      </c>
      <c r="AW782" s="202">
        <f>COUNTA($G$3:G782)</f>
        <v>780</v>
      </c>
      <c r="AY782" s="8">
        <f>VLOOKUP($G782,Összesítő!$B:$F,3,FALSE)</f>
        <v>3185</v>
      </c>
      <c r="AZ782" s="8">
        <f t="shared" si="2427"/>
        <v>0</v>
      </c>
      <c r="BA782" s="5">
        <f t="shared" si="2428"/>
        <v>1</v>
      </c>
      <c r="BB782" s="5" t="str">
        <f t="shared" si="2429"/>
        <v>H</v>
      </c>
      <c r="BC782" s="5">
        <f t="shared" si="2430"/>
        <v>0</v>
      </c>
      <c r="BD782" s="5">
        <f t="shared" si="2431"/>
        <v>0</v>
      </c>
      <c r="BE782" s="5">
        <f t="shared" si="2432"/>
        <v>0</v>
      </c>
      <c r="BF782" s="8" t="str">
        <f t="shared" si="2433"/>
        <v>Nem rövidtávú a feladat.</v>
      </c>
      <c r="BG782" s="5">
        <f t="shared" si="2434"/>
        <v>1</v>
      </c>
      <c r="BH782" s="5">
        <f t="shared" si="2435"/>
        <v>1</v>
      </c>
      <c r="BI782" s="5">
        <f t="shared" si="2436"/>
        <v>1</v>
      </c>
      <c r="BJ782" s="5">
        <f t="shared" si="2437"/>
        <v>1</v>
      </c>
      <c r="BK782" s="5">
        <f t="shared" si="2438"/>
        <v>1</v>
      </c>
      <c r="BL782" s="4" t="str">
        <f t="shared" si="2439"/>
        <v>Forráshiányos a feladat!</v>
      </c>
      <c r="BM782" s="5">
        <f t="shared" si="2440"/>
        <v>0</v>
      </c>
      <c r="BN782" s="5">
        <f t="shared" si="2441"/>
        <v>1</v>
      </c>
      <c r="BO782" s="5">
        <f t="shared" si="2442"/>
        <v>0</v>
      </c>
      <c r="BP782" s="5">
        <f t="shared" si="2443"/>
        <v>0</v>
      </c>
      <c r="BQ782" s="5">
        <f t="shared" si="2444"/>
        <v>0</v>
      </c>
      <c r="BR782" s="8">
        <f t="shared" si="2445"/>
        <v>0</v>
      </c>
      <c r="BS782" s="5">
        <f t="shared" si="2446"/>
        <v>0</v>
      </c>
      <c r="BT782" s="5">
        <f t="shared" si="2447"/>
        <v>0</v>
      </c>
      <c r="BU782" s="5">
        <f t="shared" si="2448"/>
        <v>1</v>
      </c>
      <c r="BV782" s="5">
        <f t="shared" si="2449"/>
        <v>1</v>
      </c>
      <c r="BW782" s="5">
        <f t="shared" si="2450"/>
        <v>1</v>
      </c>
      <c r="BX782" s="5">
        <f t="shared" si="2451"/>
        <v>1</v>
      </c>
      <c r="BY782" s="5">
        <f t="shared" si="2452"/>
        <v>1</v>
      </c>
      <c r="BZ782" s="5">
        <f t="shared" si="2453"/>
        <v>1</v>
      </c>
      <c r="CA782" s="5">
        <f t="shared" si="2454"/>
        <v>1</v>
      </c>
      <c r="CB782" s="5">
        <f t="shared" si="2455"/>
        <v>1</v>
      </c>
      <c r="CC782" s="5">
        <f t="shared" si="2456"/>
        <v>1</v>
      </c>
      <c r="CD782" s="5" t="str">
        <f t="shared" si="2457"/>
        <v>?</v>
      </c>
      <c r="CE782" s="4" t="str">
        <f t="shared" si="2458"/>
        <v>Kitöltés rendben!</v>
      </c>
      <c r="CF782" s="5">
        <f t="shared" si="2459"/>
        <v>1</v>
      </c>
      <c r="CG782" s="5">
        <f t="shared" si="2460"/>
        <v>0</v>
      </c>
      <c r="CH782" s="5">
        <f t="shared" si="2461"/>
        <v>1</v>
      </c>
    </row>
    <row r="783" spans="1:86" s="2" customFormat="1" ht="30.2" customHeight="1" x14ac:dyDescent="0.25">
      <c r="A783" s="1" t="str">
        <f t="shared" si="2422"/>
        <v>Kitöltés rendben!</v>
      </c>
      <c r="B783" s="200">
        <v>2</v>
      </c>
      <c r="C783" s="199" t="s">
        <v>50</v>
      </c>
      <c r="D783" s="201" t="s">
        <v>873</v>
      </c>
      <c r="E783" s="201" t="s">
        <v>201</v>
      </c>
      <c r="F783" s="202" t="str">
        <f>VLOOKUP($G783,Összesítő!$B:$F,2,FALSE)</f>
        <v>21-32054-1-048-01-10</v>
      </c>
      <c r="G783" s="199" t="s">
        <v>280</v>
      </c>
      <c r="H783" s="202" t="str">
        <f>AY783&amp;"_"&amp;AW783&amp;"_FIV_"&amp;LEFT(Előlap!$B$6,4)</f>
        <v>3185_781_FIV_2026</v>
      </c>
      <c r="I783" s="202" t="str">
        <f>VLOOKUP($G783,Összesítő!$B:$F,5,FALSE)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3" s="202" t="str">
        <f>VLOOKUP($G783,Összesítő!$B:$F,4,FALSE)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3" s="6">
        <f t="shared" si="2462"/>
        <v>1800</v>
      </c>
      <c r="L783" s="200">
        <v>2035</v>
      </c>
      <c r="M783" s="200">
        <v>2035</v>
      </c>
      <c r="N783" s="12">
        <v>0</v>
      </c>
      <c r="O783" s="7">
        <v>1800</v>
      </c>
      <c r="P783" s="7">
        <v>0</v>
      </c>
      <c r="R783" s="7">
        <v>0</v>
      </c>
      <c r="S783" s="7">
        <v>0</v>
      </c>
      <c r="T783" s="7">
        <v>0</v>
      </c>
      <c r="U783" s="7">
        <v>0</v>
      </c>
      <c r="V783" s="7">
        <v>0</v>
      </c>
      <c r="W783" s="7">
        <v>0</v>
      </c>
      <c r="X783" s="7">
        <v>0</v>
      </c>
      <c r="Y783" s="7">
        <v>0</v>
      </c>
      <c r="Z783" s="7">
        <v>0</v>
      </c>
      <c r="AA783" s="7">
        <v>0</v>
      </c>
      <c r="AB783" s="7">
        <v>0</v>
      </c>
      <c r="AC783" s="6">
        <f t="shared" si="2423"/>
        <v>0</v>
      </c>
      <c r="AD783" s="3" t="str">
        <f t="shared" si="2424"/>
        <v>Nem rövidtávú a feladat.</v>
      </c>
      <c r="AF783" s="7">
        <v>0</v>
      </c>
      <c r="AG783" s="7">
        <v>0</v>
      </c>
      <c r="AH783" s="7">
        <v>0</v>
      </c>
      <c r="AI783" s="7">
        <v>0</v>
      </c>
      <c r="AJ783" s="7">
        <v>0</v>
      </c>
      <c r="AK783" s="7">
        <v>0</v>
      </c>
      <c r="AL783" s="7">
        <v>0</v>
      </c>
      <c r="AM783" s="7">
        <v>0</v>
      </c>
      <c r="AN783" s="7">
        <v>0</v>
      </c>
      <c r="AO783" s="7">
        <v>0</v>
      </c>
      <c r="AP783" s="7">
        <v>0</v>
      </c>
      <c r="AQ783" s="6">
        <f t="shared" si="2425"/>
        <v>0</v>
      </c>
      <c r="AR783" s="199" t="s">
        <v>205</v>
      </c>
      <c r="AS783" s="3" t="str">
        <f t="shared" si="2426"/>
        <v>Forráshiányos a feladat!</v>
      </c>
      <c r="AU783" s="201" t="s">
        <v>135</v>
      </c>
      <c r="AV783" s="201" t="s">
        <v>135</v>
      </c>
      <c r="AW783" s="202">
        <f>COUNTA($G$3:G783)</f>
        <v>781</v>
      </c>
      <c r="AY783" s="8">
        <f>VLOOKUP($G783,Összesítő!$B:$F,3,FALSE)</f>
        <v>3185</v>
      </c>
      <c r="AZ783" s="8">
        <f t="shared" si="2427"/>
        <v>0</v>
      </c>
      <c r="BA783" s="5">
        <f t="shared" si="2428"/>
        <v>1</v>
      </c>
      <c r="BB783" s="5" t="str">
        <f t="shared" si="2429"/>
        <v>H</v>
      </c>
      <c r="BC783" s="5">
        <f t="shared" si="2430"/>
        <v>0</v>
      </c>
      <c r="BD783" s="5">
        <f t="shared" si="2431"/>
        <v>0</v>
      </c>
      <c r="BE783" s="5">
        <f t="shared" si="2432"/>
        <v>0</v>
      </c>
      <c r="BF783" s="8" t="str">
        <f t="shared" si="2433"/>
        <v>Nem rövidtávú a feladat.</v>
      </c>
      <c r="BG783" s="5">
        <f t="shared" si="2434"/>
        <v>1</v>
      </c>
      <c r="BH783" s="5">
        <f t="shared" si="2435"/>
        <v>1</v>
      </c>
      <c r="BI783" s="5">
        <f t="shared" si="2436"/>
        <v>1</v>
      </c>
      <c r="BJ783" s="5">
        <f t="shared" si="2437"/>
        <v>1</v>
      </c>
      <c r="BK783" s="5">
        <f t="shared" si="2438"/>
        <v>1</v>
      </c>
      <c r="BL783" s="4" t="str">
        <f t="shared" si="2439"/>
        <v>Forráshiányos a feladat!</v>
      </c>
      <c r="BM783" s="5">
        <f t="shared" si="2440"/>
        <v>0</v>
      </c>
      <c r="BN783" s="5">
        <f t="shared" si="2441"/>
        <v>1</v>
      </c>
      <c r="BO783" s="5">
        <f t="shared" si="2442"/>
        <v>0</v>
      </c>
      <c r="BP783" s="5">
        <f t="shared" si="2443"/>
        <v>0</v>
      </c>
      <c r="BQ783" s="5">
        <f t="shared" si="2444"/>
        <v>0</v>
      </c>
      <c r="BR783" s="8">
        <f t="shared" si="2445"/>
        <v>0</v>
      </c>
      <c r="BS783" s="5">
        <f t="shared" si="2446"/>
        <v>0</v>
      </c>
      <c r="BT783" s="5">
        <f t="shared" si="2447"/>
        <v>0</v>
      </c>
      <c r="BU783" s="5">
        <f t="shared" si="2448"/>
        <v>1</v>
      </c>
      <c r="BV783" s="5">
        <f t="shared" si="2449"/>
        <v>1</v>
      </c>
      <c r="BW783" s="5">
        <f t="shared" si="2450"/>
        <v>1</v>
      </c>
      <c r="BX783" s="5">
        <f t="shared" si="2451"/>
        <v>1</v>
      </c>
      <c r="BY783" s="5">
        <f t="shared" si="2452"/>
        <v>1</v>
      </c>
      <c r="BZ783" s="5">
        <f t="shared" si="2453"/>
        <v>1</v>
      </c>
      <c r="CA783" s="5">
        <f t="shared" si="2454"/>
        <v>1</v>
      </c>
      <c r="CB783" s="5">
        <f t="shared" si="2455"/>
        <v>1</v>
      </c>
      <c r="CC783" s="5">
        <f t="shared" si="2456"/>
        <v>1</v>
      </c>
      <c r="CD783" s="5" t="str">
        <f t="shared" si="2457"/>
        <v>?</v>
      </c>
      <c r="CE783" s="4" t="str">
        <f t="shared" si="2458"/>
        <v>Kitöltés rendben!</v>
      </c>
      <c r="CF783" s="5">
        <f t="shared" si="2459"/>
        <v>1</v>
      </c>
      <c r="CG783" s="5">
        <f t="shared" si="2460"/>
        <v>0</v>
      </c>
      <c r="CH783" s="5">
        <f t="shared" si="2461"/>
        <v>1</v>
      </c>
    </row>
    <row r="784" spans="1:86" s="2" customFormat="1" ht="30.2" customHeight="1" x14ac:dyDescent="0.25">
      <c r="A784" s="1" t="str">
        <f t="shared" si="2422"/>
        <v>Kitöltés rendben!</v>
      </c>
      <c r="B784" s="200">
        <v>2</v>
      </c>
      <c r="C784" s="199" t="s">
        <v>50</v>
      </c>
      <c r="D784" s="201" t="s">
        <v>874</v>
      </c>
      <c r="E784" s="201" t="s">
        <v>201</v>
      </c>
      <c r="F784" s="202" t="str">
        <f>VLOOKUP($G784,Összesítő!$B:$F,2,FALSE)</f>
        <v>21-32054-1-048-01-10</v>
      </c>
      <c r="G784" s="199" t="s">
        <v>280</v>
      </c>
      <c r="H784" s="202" t="str">
        <f>AY784&amp;"_"&amp;AW784&amp;"_FIV_"&amp;LEFT(Előlap!$B$6,4)</f>
        <v>3185_782_FIV_2026</v>
      </c>
      <c r="I784" s="202" t="str">
        <f>VLOOKUP($G784,Összesítő!$B:$F,5,FALSE)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4" s="202" t="str">
        <f>VLOOKUP($G784,Összesítő!$B:$F,4,FALSE)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4" s="6">
        <f t="shared" si="2462"/>
        <v>1800</v>
      </c>
      <c r="L784" s="200">
        <v>2035</v>
      </c>
      <c r="M784" s="200">
        <v>2035</v>
      </c>
      <c r="N784" s="12">
        <v>0</v>
      </c>
      <c r="O784" s="7">
        <v>1800</v>
      </c>
      <c r="P784" s="7">
        <v>0</v>
      </c>
      <c r="R784" s="7">
        <v>0</v>
      </c>
      <c r="S784" s="7">
        <v>0</v>
      </c>
      <c r="T784" s="7">
        <v>0</v>
      </c>
      <c r="U784" s="7">
        <v>0</v>
      </c>
      <c r="V784" s="7">
        <v>0</v>
      </c>
      <c r="W784" s="7">
        <v>0</v>
      </c>
      <c r="X784" s="7">
        <v>0</v>
      </c>
      <c r="Y784" s="7">
        <v>0</v>
      </c>
      <c r="Z784" s="7">
        <v>0</v>
      </c>
      <c r="AA784" s="7">
        <v>0</v>
      </c>
      <c r="AB784" s="7">
        <v>0</v>
      </c>
      <c r="AC784" s="6">
        <f t="shared" si="2423"/>
        <v>0</v>
      </c>
      <c r="AD784" s="3" t="str">
        <f t="shared" si="2424"/>
        <v>Nem rövidtávú a feladat.</v>
      </c>
      <c r="AF784" s="7">
        <v>0</v>
      </c>
      <c r="AG784" s="7">
        <v>0</v>
      </c>
      <c r="AH784" s="7">
        <v>0</v>
      </c>
      <c r="AI784" s="7">
        <v>0</v>
      </c>
      <c r="AJ784" s="7">
        <v>0</v>
      </c>
      <c r="AK784" s="7">
        <v>0</v>
      </c>
      <c r="AL784" s="7">
        <v>0</v>
      </c>
      <c r="AM784" s="7">
        <v>0</v>
      </c>
      <c r="AN784" s="7">
        <v>0</v>
      </c>
      <c r="AO784" s="7">
        <v>0</v>
      </c>
      <c r="AP784" s="7">
        <v>0</v>
      </c>
      <c r="AQ784" s="6">
        <f t="shared" si="2425"/>
        <v>0</v>
      </c>
      <c r="AR784" s="199" t="s">
        <v>205</v>
      </c>
      <c r="AS784" s="3" t="str">
        <f t="shared" si="2426"/>
        <v>Forráshiányos a feladat!</v>
      </c>
      <c r="AU784" s="201" t="s">
        <v>135</v>
      </c>
      <c r="AV784" s="201" t="s">
        <v>135</v>
      </c>
      <c r="AW784" s="202">
        <f>COUNTA($G$3:G784)</f>
        <v>782</v>
      </c>
      <c r="AY784" s="8">
        <f>VLOOKUP($G784,Összesítő!$B:$F,3,FALSE)</f>
        <v>3185</v>
      </c>
      <c r="AZ784" s="8">
        <f t="shared" si="2427"/>
        <v>0</v>
      </c>
      <c r="BA784" s="5">
        <f t="shared" si="2428"/>
        <v>1</v>
      </c>
      <c r="BB784" s="5" t="str">
        <f t="shared" si="2429"/>
        <v>H</v>
      </c>
      <c r="BC784" s="5">
        <f t="shared" si="2430"/>
        <v>0</v>
      </c>
      <c r="BD784" s="5">
        <f t="shared" si="2431"/>
        <v>0</v>
      </c>
      <c r="BE784" s="5">
        <f t="shared" si="2432"/>
        <v>0</v>
      </c>
      <c r="BF784" s="8" t="str">
        <f t="shared" si="2433"/>
        <v>Nem rövidtávú a feladat.</v>
      </c>
      <c r="BG784" s="5">
        <f t="shared" si="2434"/>
        <v>1</v>
      </c>
      <c r="BH784" s="5">
        <f t="shared" si="2435"/>
        <v>1</v>
      </c>
      <c r="BI784" s="5">
        <f t="shared" si="2436"/>
        <v>1</v>
      </c>
      <c r="BJ784" s="5">
        <f t="shared" si="2437"/>
        <v>1</v>
      </c>
      <c r="BK784" s="5">
        <f t="shared" si="2438"/>
        <v>1</v>
      </c>
      <c r="BL784" s="4" t="str">
        <f t="shared" si="2439"/>
        <v>Forráshiányos a feladat!</v>
      </c>
      <c r="BM784" s="5">
        <f t="shared" si="2440"/>
        <v>0</v>
      </c>
      <c r="BN784" s="5">
        <f t="shared" si="2441"/>
        <v>1</v>
      </c>
      <c r="BO784" s="5">
        <f t="shared" si="2442"/>
        <v>0</v>
      </c>
      <c r="BP784" s="5">
        <f t="shared" si="2443"/>
        <v>0</v>
      </c>
      <c r="BQ784" s="5">
        <f t="shared" si="2444"/>
        <v>0</v>
      </c>
      <c r="BR784" s="8">
        <f t="shared" si="2445"/>
        <v>0</v>
      </c>
      <c r="BS784" s="5">
        <f t="shared" si="2446"/>
        <v>0</v>
      </c>
      <c r="BT784" s="5">
        <f t="shared" si="2447"/>
        <v>0</v>
      </c>
      <c r="BU784" s="5">
        <f t="shared" si="2448"/>
        <v>1</v>
      </c>
      <c r="BV784" s="5">
        <f t="shared" si="2449"/>
        <v>1</v>
      </c>
      <c r="BW784" s="5">
        <f t="shared" si="2450"/>
        <v>1</v>
      </c>
      <c r="BX784" s="5">
        <f t="shared" si="2451"/>
        <v>1</v>
      </c>
      <c r="BY784" s="5">
        <f t="shared" si="2452"/>
        <v>1</v>
      </c>
      <c r="BZ784" s="5">
        <f t="shared" si="2453"/>
        <v>1</v>
      </c>
      <c r="CA784" s="5">
        <f t="shared" si="2454"/>
        <v>1</v>
      </c>
      <c r="CB784" s="5">
        <f t="shared" si="2455"/>
        <v>1</v>
      </c>
      <c r="CC784" s="5">
        <f t="shared" si="2456"/>
        <v>1</v>
      </c>
      <c r="CD784" s="5" t="str">
        <f t="shared" si="2457"/>
        <v>?</v>
      </c>
      <c r="CE784" s="4" t="str">
        <f t="shared" si="2458"/>
        <v>Kitöltés rendben!</v>
      </c>
      <c r="CF784" s="5">
        <f t="shared" si="2459"/>
        <v>1</v>
      </c>
      <c r="CG784" s="5">
        <f t="shared" si="2460"/>
        <v>0</v>
      </c>
      <c r="CH784" s="5">
        <f t="shared" si="2461"/>
        <v>1</v>
      </c>
    </row>
    <row r="785" spans="1:86" s="2" customFormat="1" ht="30.2" customHeight="1" x14ac:dyDescent="0.25">
      <c r="A785" s="1" t="str">
        <f t="shared" si="2422"/>
        <v>Kitöltés rendben!</v>
      </c>
      <c r="B785" s="200">
        <v>2</v>
      </c>
      <c r="C785" s="199" t="s">
        <v>50</v>
      </c>
      <c r="D785" s="201" t="s">
        <v>875</v>
      </c>
      <c r="E785" s="201" t="s">
        <v>201</v>
      </c>
      <c r="F785" s="202" t="str">
        <f>VLOOKUP($G785,Összesítő!$B:$F,2,FALSE)</f>
        <v>21-32054-1-048-01-10</v>
      </c>
      <c r="G785" s="199" t="s">
        <v>280</v>
      </c>
      <c r="H785" s="202" t="str">
        <f>AY785&amp;"_"&amp;AW785&amp;"_FIV_"&amp;LEFT(Előlap!$B$6,4)</f>
        <v>3185_783_FIV_2026</v>
      </c>
      <c r="I785" s="202" t="str">
        <f>VLOOKUP($G785,Összesítő!$B:$F,5,FALSE)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5" s="202" t="str">
        <f>VLOOKUP($G785,Összesítő!$B:$F,4,FALSE)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5" s="6">
        <f t="shared" si="2462"/>
        <v>1800</v>
      </c>
      <c r="L785" s="200">
        <v>2035</v>
      </c>
      <c r="M785" s="200">
        <v>2035</v>
      </c>
      <c r="N785" s="12">
        <v>0</v>
      </c>
      <c r="O785" s="7">
        <v>1800</v>
      </c>
      <c r="P785" s="7">
        <v>0</v>
      </c>
      <c r="R785" s="7">
        <v>0</v>
      </c>
      <c r="S785" s="7">
        <v>0</v>
      </c>
      <c r="T785" s="7">
        <v>0</v>
      </c>
      <c r="U785" s="7">
        <v>0</v>
      </c>
      <c r="V785" s="7">
        <v>0</v>
      </c>
      <c r="W785" s="7">
        <v>0</v>
      </c>
      <c r="X785" s="7">
        <v>0</v>
      </c>
      <c r="Y785" s="7">
        <v>0</v>
      </c>
      <c r="Z785" s="7">
        <v>0</v>
      </c>
      <c r="AA785" s="7">
        <v>0</v>
      </c>
      <c r="AB785" s="7">
        <v>0</v>
      </c>
      <c r="AC785" s="6">
        <f t="shared" si="2423"/>
        <v>0</v>
      </c>
      <c r="AD785" s="3" t="str">
        <f t="shared" si="2424"/>
        <v>Nem rövidtávú a feladat.</v>
      </c>
      <c r="AF785" s="7">
        <v>0</v>
      </c>
      <c r="AG785" s="7">
        <v>0</v>
      </c>
      <c r="AH785" s="7">
        <v>0</v>
      </c>
      <c r="AI785" s="7">
        <v>0</v>
      </c>
      <c r="AJ785" s="7">
        <v>0</v>
      </c>
      <c r="AK785" s="7">
        <v>0</v>
      </c>
      <c r="AL785" s="7">
        <v>0</v>
      </c>
      <c r="AM785" s="7">
        <v>0</v>
      </c>
      <c r="AN785" s="7">
        <v>0</v>
      </c>
      <c r="AO785" s="7">
        <v>0</v>
      </c>
      <c r="AP785" s="7">
        <v>0</v>
      </c>
      <c r="AQ785" s="6">
        <f t="shared" si="2425"/>
        <v>0</v>
      </c>
      <c r="AR785" s="199" t="s">
        <v>205</v>
      </c>
      <c r="AS785" s="3" t="str">
        <f t="shared" si="2426"/>
        <v>Forráshiányos a feladat!</v>
      </c>
      <c r="AU785" s="201" t="s">
        <v>135</v>
      </c>
      <c r="AV785" s="201" t="s">
        <v>135</v>
      </c>
      <c r="AW785" s="202">
        <f>COUNTA($G$3:G785)</f>
        <v>783</v>
      </c>
      <c r="AY785" s="8">
        <f>VLOOKUP($G785,Összesítő!$B:$F,3,FALSE)</f>
        <v>3185</v>
      </c>
      <c r="AZ785" s="8">
        <f t="shared" si="2427"/>
        <v>0</v>
      </c>
      <c r="BA785" s="5">
        <f t="shared" si="2428"/>
        <v>1</v>
      </c>
      <c r="BB785" s="5" t="str">
        <f t="shared" si="2429"/>
        <v>H</v>
      </c>
      <c r="BC785" s="5">
        <f t="shared" si="2430"/>
        <v>0</v>
      </c>
      <c r="BD785" s="5">
        <f t="shared" si="2431"/>
        <v>0</v>
      </c>
      <c r="BE785" s="5">
        <f t="shared" si="2432"/>
        <v>0</v>
      </c>
      <c r="BF785" s="8" t="str">
        <f t="shared" si="2433"/>
        <v>Nem rövidtávú a feladat.</v>
      </c>
      <c r="BG785" s="5">
        <f t="shared" si="2434"/>
        <v>1</v>
      </c>
      <c r="BH785" s="5">
        <f t="shared" si="2435"/>
        <v>1</v>
      </c>
      <c r="BI785" s="5">
        <f t="shared" si="2436"/>
        <v>1</v>
      </c>
      <c r="BJ785" s="5">
        <f t="shared" si="2437"/>
        <v>1</v>
      </c>
      <c r="BK785" s="5">
        <f t="shared" si="2438"/>
        <v>1</v>
      </c>
      <c r="BL785" s="4" t="str">
        <f t="shared" si="2439"/>
        <v>Forráshiányos a feladat!</v>
      </c>
      <c r="BM785" s="5">
        <f t="shared" si="2440"/>
        <v>0</v>
      </c>
      <c r="BN785" s="5">
        <f t="shared" si="2441"/>
        <v>1</v>
      </c>
      <c r="BO785" s="5">
        <f t="shared" si="2442"/>
        <v>0</v>
      </c>
      <c r="BP785" s="5">
        <f t="shared" si="2443"/>
        <v>0</v>
      </c>
      <c r="BQ785" s="5">
        <f t="shared" si="2444"/>
        <v>0</v>
      </c>
      <c r="BR785" s="8">
        <f t="shared" si="2445"/>
        <v>0</v>
      </c>
      <c r="BS785" s="5">
        <f t="shared" si="2446"/>
        <v>0</v>
      </c>
      <c r="BT785" s="5">
        <f t="shared" si="2447"/>
        <v>0</v>
      </c>
      <c r="BU785" s="5">
        <f t="shared" si="2448"/>
        <v>1</v>
      </c>
      <c r="BV785" s="5">
        <f t="shared" si="2449"/>
        <v>1</v>
      </c>
      <c r="BW785" s="5">
        <f t="shared" si="2450"/>
        <v>1</v>
      </c>
      <c r="BX785" s="5">
        <f t="shared" si="2451"/>
        <v>1</v>
      </c>
      <c r="BY785" s="5">
        <f t="shared" si="2452"/>
        <v>1</v>
      </c>
      <c r="BZ785" s="5">
        <f t="shared" si="2453"/>
        <v>1</v>
      </c>
      <c r="CA785" s="5">
        <f t="shared" si="2454"/>
        <v>1</v>
      </c>
      <c r="CB785" s="5">
        <f t="shared" si="2455"/>
        <v>1</v>
      </c>
      <c r="CC785" s="5">
        <f t="shared" si="2456"/>
        <v>1</v>
      </c>
      <c r="CD785" s="5" t="str">
        <f t="shared" si="2457"/>
        <v>?</v>
      </c>
      <c r="CE785" s="4" t="str">
        <f t="shared" si="2458"/>
        <v>Kitöltés rendben!</v>
      </c>
      <c r="CF785" s="5">
        <f t="shared" si="2459"/>
        <v>1</v>
      </c>
      <c r="CG785" s="5">
        <f t="shared" si="2460"/>
        <v>0</v>
      </c>
      <c r="CH785" s="5">
        <f t="shared" si="2461"/>
        <v>1</v>
      </c>
    </row>
    <row r="786" spans="1:86" s="2" customFormat="1" ht="30.2" customHeight="1" x14ac:dyDescent="0.25">
      <c r="A786" s="1" t="str">
        <f t="shared" ref="A786:A798" si="2463">IF($G786="","Nincs VKR kiválasztva!",CE786)</f>
        <v>Kitöltés rendben!</v>
      </c>
      <c r="B786" s="200">
        <v>2</v>
      </c>
      <c r="C786" s="199" t="s">
        <v>50</v>
      </c>
      <c r="D786" s="201" t="s">
        <v>876</v>
      </c>
      <c r="E786" s="201" t="s">
        <v>201</v>
      </c>
      <c r="F786" s="202" t="str">
        <f>VLOOKUP($G786,Összesítő!$B:$F,2,FALSE)</f>
        <v>21-32054-1-048-01-10</v>
      </c>
      <c r="G786" s="199" t="s">
        <v>280</v>
      </c>
      <c r="H786" s="202" t="str">
        <f>AY786&amp;"_"&amp;AW786&amp;"_FIV_"&amp;LEFT(Előlap!$B$6,4)</f>
        <v>3185_784_FIV_2026</v>
      </c>
      <c r="I786" s="202" t="str">
        <f>VLOOKUP($G786,Összesítő!$B:$F,5,FALSE)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6" s="202" t="str">
        <f>VLOOKUP($G786,Összesítő!$B:$F,4,FALSE)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6" s="6">
        <f t="shared" si="2462"/>
        <v>2200</v>
      </c>
      <c r="L786" s="200">
        <v>2035</v>
      </c>
      <c r="M786" s="200">
        <v>2035</v>
      </c>
      <c r="N786" s="12">
        <v>0</v>
      </c>
      <c r="O786" s="7">
        <v>2200</v>
      </c>
      <c r="P786" s="7">
        <v>0</v>
      </c>
      <c r="R786" s="7">
        <v>0</v>
      </c>
      <c r="S786" s="7">
        <v>0</v>
      </c>
      <c r="T786" s="7">
        <v>0</v>
      </c>
      <c r="U786" s="7">
        <v>0</v>
      </c>
      <c r="V786" s="7">
        <v>0</v>
      </c>
      <c r="W786" s="7">
        <v>0</v>
      </c>
      <c r="X786" s="7">
        <v>0</v>
      </c>
      <c r="Y786" s="7">
        <v>0</v>
      </c>
      <c r="Z786" s="7">
        <v>0</v>
      </c>
      <c r="AA786" s="7">
        <v>0</v>
      </c>
      <c r="AB786" s="7">
        <v>0</v>
      </c>
      <c r="AC786" s="6">
        <f t="shared" ref="AC786:AC798" si="2464">SUM(R786:AB786)</f>
        <v>0</v>
      </c>
      <c r="AD786" s="3" t="str">
        <f t="shared" ref="AD786:AD798" si="2465">IF($G786="","Nincs VKR kiválasztva!",IF(BA786=0,"Hiányos kitöltés!",BF786))</f>
        <v>Nem rövidtávú a feladat.</v>
      </c>
      <c r="AF786" s="7">
        <v>0</v>
      </c>
      <c r="AG786" s="7">
        <v>0</v>
      </c>
      <c r="AH786" s="7">
        <v>0</v>
      </c>
      <c r="AI786" s="7">
        <v>0</v>
      </c>
      <c r="AJ786" s="7">
        <v>0</v>
      </c>
      <c r="AK786" s="7">
        <v>0</v>
      </c>
      <c r="AL786" s="7">
        <v>0</v>
      </c>
      <c r="AM786" s="7">
        <v>0</v>
      </c>
      <c r="AN786" s="7">
        <v>0</v>
      </c>
      <c r="AO786" s="7">
        <v>0</v>
      </c>
      <c r="AP786" s="7">
        <v>0</v>
      </c>
      <c r="AQ786" s="6">
        <f t="shared" ref="AQ786:AQ798" si="2466">SUM(AF786:AP786)</f>
        <v>0</v>
      </c>
      <c r="AR786" s="199" t="s">
        <v>205</v>
      </c>
      <c r="AS786" s="3" t="str">
        <f t="shared" ref="AS786:AS798" si="2467">IF($G786="","Nincs VKR kiválasztva!",IF($BA786=0,"Hiányos kitöltés!",IF($BN786=0,"Nem hosszútávú a feladat.",$BL786)))</f>
        <v>Forráshiányos a feladat!</v>
      </c>
      <c r="AU786" s="201" t="s">
        <v>135</v>
      </c>
      <c r="AV786" s="201" t="s">
        <v>135</v>
      </c>
      <c r="AW786" s="202">
        <f>COUNTA($G$3:G786)</f>
        <v>784</v>
      </c>
      <c r="AY786" s="8">
        <f>VLOOKUP($G786,Összesítő!$B:$F,3,FALSE)</f>
        <v>3185</v>
      </c>
      <c r="AZ786" s="8">
        <f t="shared" ref="AZ786:AZ798" si="2468">LEN($AU786)</f>
        <v>0</v>
      </c>
      <c r="BA786" s="5">
        <f t="shared" ref="BA786:BA798" si="2469">IF(OR($B786="",$C786="",$D786="",$E786="",$F786="",$L786="",$M786="",$N786="",$O786="",$P786=""),0,1)</f>
        <v>1</v>
      </c>
      <c r="BB786" s="5" t="str">
        <f t="shared" ref="BB786:BB798" si="2470">IF($F786="",0,IF(AND($L786=2027,$M786=2027),"R",IF(AND($L786=2027,$M786&gt;2027),"RH",IF(AND($L786&gt;2027,$M786&gt;2027),"H","x"))))</f>
        <v>H</v>
      </c>
      <c r="BC786" s="5">
        <f t="shared" ref="BC786:BC798" si="2471">IF(OR(BB786="R",BB786="RH"),1,0)</f>
        <v>0</v>
      </c>
      <c r="BD786" s="5">
        <f t="shared" ref="BD786:BD798" si="2472">IF(AND($BB786="R",$O786&gt;0),1,IF(AND($BB786="H",$N786&gt;0),1,0))</f>
        <v>0</v>
      </c>
      <c r="BE786" s="5">
        <f t="shared" ref="BE786:BE798" si="2473">IF($AC786&lt;$N786,1,IF($AC786=$N786,0))</f>
        <v>0</v>
      </c>
      <c r="BF786" s="8" t="str">
        <f t="shared" ref="BF786:BF798" si="2474">IF($L786&gt;2027,"Nem rövidtávú a feladat.",IF($BE786=1,"Az I. ütem nem lehet forráshiányos!",IF($AC786&gt;$N786,"Többlet forrást jelölt meg az I. ütemnél! A forrás ne legyen több a költségnél.",IF($AC786=$N786,"A forrás egyenlő a költséggel (I.ütem).",0))))</f>
        <v>Nem rövidtávú a feladat.</v>
      </c>
      <c r="BG786" s="5">
        <f t="shared" ref="BG786:BG798" si="2475">IF(AND($R786&lt;&gt;"",$S786&lt;&gt;"",$T786&lt;&gt;"",$U786&lt;&gt;"",$V786&lt;&gt;"",$W786&lt;&gt;"",$X786&lt;&gt;"",$Y786&lt;&gt;"",$Z786&lt;&gt;"",$AA786&lt;&gt;"",$AB786&lt;&gt;""),1,0)</f>
        <v>1</v>
      </c>
      <c r="BH786" s="5">
        <f t="shared" ref="BH786:BH798" si="2476">IF(AND($BG786=1,$N786=$AC786),1,0)</f>
        <v>1</v>
      </c>
      <c r="BI786" s="5">
        <f t="shared" ref="BI786:BI798" si="2477">IF($AQ786&lt;$O786,1,0)</f>
        <v>1</v>
      </c>
      <c r="BJ786" s="5">
        <f t="shared" ref="BJ786:BJ798" si="2478">IF(AND($AF786&lt;&gt;"",$AG786&lt;&gt;"",$AH786&lt;&gt;"",$AI786&lt;&gt;"",$AJ786&lt;&gt;"",$AK786&lt;&gt;"",$AL786&lt;&gt;"",$AM786&lt;&gt;"",$AN786&lt;&gt;"",$AO786&lt;&gt;"",$AP786&lt;&gt;""),1,0)</f>
        <v>1</v>
      </c>
      <c r="BK786" s="5">
        <f t="shared" ref="BK786:BK798" si="2479">IF(AND($BJ786=1,$O786=$AQ786),1,IF(AND($BJ786=1,$O786&gt;$AQ786,AR786="igen"),1,0))</f>
        <v>1</v>
      </c>
      <c r="BL786" s="4" t="str">
        <f t="shared" ref="BL786:BL798" si="2480">IF($M786&lt;2028,"Nem hosszútávú a feladat.",IF(AND($BI786=1,$AR786="nem"),"Forráshiányos a feladat? Jelölje az AR-oszlopban!",IF(AND($BI786=0,$AR786="igen"),"Forráshiányosnak jelölte a feladat az AR-oszlopban, de a forrás költség adatok alapnján nem az!",IF(AND($BI786=1,$AR786="igen"),"Forráshiányos a feladat!",IF($AQ786&gt;$O786,"Többlet forrást jelölt meg a II. ütemnél! A forrás ne legyen több a költségnél.",IF($AQ786=$O786,"A forrás egyenlő a költséggel (II.ütem).",0))))))</f>
        <v>Forráshiányos a feladat!</v>
      </c>
      <c r="BM786" s="5">
        <f t="shared" ref="BM786:BM798" si="2481">IF($M786&lt;2028,1,0)</f>
        <v>0</v>
      </c>
      <c r="BN786" s="5">
        <f t="shared" ref="BN786:BN798" si="2482">IF($M786&gt;2027,1,0)</f>
        <v>1</v>
      </c>
      <c r="BO786" s="5">
        <f t="shared" ref="BO786:BO798" si="2483">IF(AND($BM786=1,$N786=0),1,0)</f>
        <v>0</v>
      </c>
      <c r="BP786" s="5">
        <f t="shared" ref="BP786:BP798" si="2484">IF(AND($BN786=1,$O786=0),1,0)</f>
        <v>0</v>
      </c>
      <c r="BQ786" s="5">
        <f t="shared" ref="BQ786:BQ798" si="2485">IF(AND($BB786="R",$N786=0,$AZ786&gt;29),1,IF(AND($BB786="RH",$N786=0,$AZ786&gt;29),1,0))</f>
        <v>0</v>
      </c>
      <c r="BR786" s="8">
        <f t="shared" ref="BR786:BR798" si="2486">IF($BN786=0,"Nincs hosszútávú terv!",IF(AND($BB786="H",$O786=0,$AZ786=0),"Nullás a hosszútávú feladat és nincs hozzá indoklás!",IF(AND($BB786="RH",$O786=0,$AZ786=0),"Nullás a hosszútávú feladat és nincs hozzá indoklás!",IF(AND($BB786="R",$O786=0,$AZ786&lt;300),"Nullás a hosszútávú feladat és rövid hozzá az indoklás!",IF(AND($BB786="RH",$O786=0,$AZ786&lt;300),"Nullás a hosszútávú feladat és rövid hozzá az indoklás!",0)))))</f>
        <v>0</v>
      </c>
      <c r="BS786" s="5">
        <f t="shared" ref="BS786:BS798" si="2487">IF(AND($BB786="R",$N786=0,$AZ786&gt;29),1,IF(AND($BB786="RH",$N786=0,$AZ786&gt;29),1,0))</f>
        <v>0</v>
      </c>
      <c r="BT786" s="5">
        <f t="shared" ref="BT786:BT798" si="2488">IF(AND($BB786="H",$O786=0,$AZ786&gt;29),1,IF(AND($BB786="RH",$O786=0,$AZ786&gt;29),1,0))</f>
        <v>0</v>
      </c>
      <c r="BU786" s="5">
        <f t="shared" ref="BU786:BU798" si="2489">IF($B786="",0,1)</f>
        <v>1</v>
      </c>
      <c r="BV786" s="5">
        <f t="shared" ref="BV786:BV798" si="2490">IF($C786="",0,1)</f>
        <v>1</v>
      </c>
      <c r="BW786" s="5">
        <f t="shared" ref="BW786:BW798" si="2491">IF($D786="",0,1)</f>
        <v>1</v>
      </c>
      <c r="BX786" s="5">
        <f t="shared" ref="BX786:BX798" si="2492">IF($E786="",0,1)</f>
        <v>1</v>
      </c>
      <c r="BY786" s="5">
        <f t="shared" ref="BY786:BY798" si="2493">IF($L786="",0,1)</f>
        <v>1</v>
      </c>
      <c r="BZ786" s="5">
        <f t="shared" ref="BZ786:BZ798" si="2494">IF($M786="",0,1)</f>
        <v>1</v>
      </c>
      <c r="CA786" s="5">
        <f t="shared" ref="CA786:CA798" si="2495">IF($N786="",0,1)</f>
        <v>1</v>
      </c>
      <c r="CB786" s="5">
        <f t="shared" ref="CB786:CB798" si="2496">IF($O786="",0,1)</f>
        <v>1</v>
      </c>
      <c r="CC786" s="5">
        <f t="shared" ref="CC786:CC798" si="2497">IF($P786="",0,1)</f>
        <v>1</v>
      </c>
      <c r="CD786" s="5" t="str">
        <f t="shared" ref="CD786:CD798" si="2498">IF(AND($BA786=0,$BU786=0),"Hiányos kitöltés! (B-oszlop üres)",IF(AND($BA786=0,$BV786=0),"Hiányos kitöltés! (C-oszlop üres)",IF(AND($BA786=0,$BW786=0),"Hiányos kitöltés! (D-oszlop üres)",IF(AND($BA786=0,$BX786=0),"Hiányos kitöltés! (E-oszlop üres)",IF(AND($BA786=0,$BY786=0),"Hiányos kitöltés! (L-oszlop üres)",IF(AND($BA786=0,$BZ786=0),"Hiányos kitöltés! (M-oszlop üres)",IF(AND($BA786=0,$CA786=0),"Hiányos kitöltés! (N-oszlop üres)",IF(AND($BA786=0,$CB786=0),"Hiányos kitöltés! (O-oszlop üres)",IF(AND($BA786=0,$CC786=0),"Hiányos kitöltés! (P-oszlop üres)",IF(AND($BA786=0,$BG786=0),"Hiányos kitöltés! (I.ütem forrása hiányos!","?"))))))))))</f>
        <v>?</v>
      </c>
      <c r="CE786" s="4" t="str">
        <f t="shared" ref="CE786:CE798" si="2499">IF($BA786=0,$CD786,IF($BG786=0,"I. ütem forrása nincs kitöltve!",IF($BJ786=0,"II. ütem forrása nincs kitöltve!",IF($BD786=1,"Költségek üteme nem megfelelő (az időtartam és a költség üteme eltér)!",IF(AND(BH786=0,$BA786=1,$BJ786=1,$BD786=1),"Kötelező cellák kitöltve, de az I. ütem forrása hibás!",IF(AND(BJ786=0,$BA786=1,$BJ786=1,$BD786=1),"Kötelező cellák kitöltve, de a II. ütem forrása hibás!",IF(AND($BO786=1,$AZ786&lt;30),"Nullás a rövidtávú feladat és rövid (hiányzik) a hozzá tartozó indoklás!",IF(AND($BP786=1,$AZ786&lt;30),"Nullás a hosszútávú feladat és rövid (hiányzik) a hozzá tartozó indoklás!",IF(AND(BN786=1,C786="2011_RENDKÍVÜLI"),"II. ütemre nem tervezhet Rendkívüli feladatot!",IF(BH786=0,AD786,IF(BK786=0,AS786,IF(AND(BC786=1,$P786&gt;$N786),"EM rendelet 2. melléklet terhére elszámolt költség nem lehet nagyobb az I. ütemre tervezett tényleges költségnél!",IF($AC786&gt;$N786,"Többlet forrást jelölt meg az I. ütemnél! A forrás ne legyen több a költségnél.",IF($AQ786&gt;$O786,"Többlet forrást jelölt meg a II. ütemnél! A forrás ne legyen több a költségnél.","Kitöltés rendben!"))))))))))))))</f>
        <v>Kitöltés rendben!</v>
      </c>
      <c r="CF786" s="5">
        <f t="shared" ref="CF786:CF798" si="2500">IF(A786="Kitöltés rendben!",1,0)</f>
        <v>1</v>
      </c>
      <c r="CG786" s="5">
        <f t="shared" ref="CG786:CG798" si="2501">IF(AND($BB786="R",$CF786=1),1,IF(AND($BB786="RH",$CF786=1),1,0))</f>
        <v>0</v>
      </c>
      <c r="CH786" s="5">
        <f t="shared" ref="CH786:CH798" si="2502">IF(AND($BB786="H",$CF786=1),1,IF(AND($BB786="RH",$CF786=1),1,0))</f>
        <v>1</v>
      </c>
    </row>
    <row r="787" spans="1:86" s="2" customFormat="1" ht="30.2" customHeight="1" x14ac:dyDescent="0.25">
      <c r="A787" s="1" t="str">
        <f t="shared" si="2463"/>
        <v>Kitöltés rendben!</v>
      </c>
      <c r="B787" s="200">
        <v>2</v>
      </c>
      <c r="C787" s="199" t="s">
        <v>50</v>
      </c>
      <c r="D787" s="201" t="s">
        <v>877</v>
      </c>
      <c r="E787" s="201" t="s">
        <v>201</v>
      </c>
      <c r="F787" s="202" t="str">
        <f>VLOOKUP($G787,Összesítő!$B:$F,2,FALSE)</f>
        <v>21-32054-1-048-01-10</v>
      </c>
      <c r="G787" s="199" t="s">
        <v>280</v>
      </c>
      <c r="H787" s="202" t="str">
        <f>AY787&amp;"_"&amp;AW787&amp;"_FIV_"&amp;LEFT(Előlap!$B$6,4)</f>
        <v>3185_785_FIV_2026</v>
      </c>
      <c r="I787" s="202" t="str">
        <f>VLOOKUP($G787,Összesítő!$B:$F,5,FALSE)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7" s="202" t="str">
        <f>VLOOKUP($G787,Összesítő!$B:$F,4,FALSE)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7" s="6">
        <f t="shared" si="2462"/>
        <v>1000</v>
      </c>
      <c r="L787" s="200">
        <v>2035</v>
      </c>
      <c r="M787" s="200">
        <v>2035</v>
      </c>
      <c r="N787" s="12">
        <v>0</v>
      </c>
      <c r="O787" s="7">
        <v>1000</v>
      </c>
      <c r="P787" s="7">
        <v>0</v>
      </c>
      <c r="R787" s="7">
        <v>0</v>
      </c>
      <c r="S787" s="7">
        <v>0</v>
      </c>
      <c r="T787" s="7">
        <v>0</v>
      </c>
      <c r="U787" s="7">
        <v>0</v>
      </c>
      <c r="V787" s="7">
        <v>0</v>
      </c>
      <c r="W787" s="7">
        <v>0</v>
      </c>
      <c r="X787" s="7">
        <v>0</v>
      </c>
      <c r="Y787" s="7">
        <v>0</v>
      </c>
      <c r="Z787" s="7">
        <v>0</v>
      </c>
      <c r="AA787" s="7">
        <v>0</v>
      </c>
      <c r="AB787" s="7">
        <v>0</v>
      </c>
      <c r="AC787" s="6">
        <f t="shared" si="2464"/>
        <v>0</v>
      </c>
      <c r="AD787" s="3" t="str">
        <f t="shared" si="2465"/>
        <v>Nem rövidtávú a feladat.</v>
      </c>
      <c r="AF787" s="7">
        <v>0</v>
      </c>
      <c r="AG787" s="7">
        <v>0</v>
      </c>
      <c r="AH787" s="7">
        <v>0</v>
      </c>
      <c r="AI787" s="7">
        <v>0</v>
      </c>
      <c r="AJ787" s="7">
        <v>0</v>
      </c>
      <c r="AK787" s="7">
        <v>0</v>
      </c>
      <c r="AL787" s="7">
        <v>0</v>
      </c>
      <c r="AM787" s="7">
        <v>0</v>
      </c>
      <c r="AN787" s="7">
        <v>0</v>
      </c>
      <c r="AO787" s="7">
        <v>0</v>
      </c>
      <c r="AP787" s="7">
        <v>0</v>
      </c>
      <c r="AQ787" s="6">
        <f t="shared" si="2466"/>
        <v>0</v>
      </c>
      <c r="AR787" s="199" t="s">
        <v>205</v>
      </c>
      <c r="AS787" s="3" t="str">
        <f t="shared" si="2467"/>
        <v>Forráshiányos a feladat!</v>
      </c>
      <c r="AU787" s="201" t="s">
        <v>135</v>
      </c>
      <c r="AV787" s="201" t="s">
        <v>135</v>
      </c>
      <c r="AW787" s="202">
        <f>COUNTA($G$3:G787)</f>
        <v>785</v>
      </c>
      <c r="AY787" s="8">
        <f>VLOOKUP($G787,Összesítő!$B:$F,3,FALSE)</f>
        <v>3185</v>
      </c>
      <c r="AZ787" s="8">
        <f t="shared" si="2468"/>
        <v>0</v>
      </c>
      <c r="BA787" s="5">
        <f t="shared" si="2469"/>
        <v>1</v>
      </c>
      <c r="BB787" s="5" t="str">
        <f t="shared" si="2470"/>
        <v>H</v>
      </c>
      <c r="BC787" s="5">
        <f t="shared" si="2471"/>
        <v>0</v>
      </c>
      <c r="BD787" s="5">
        <f t="shared" si="2472"/>
        <v>0</v>
      </c>
      <c r="BE787" s="5">
        <f t="shared" si="2473"/>
        <v>0</v>
      </c>
      <c r="BF787" s="8" t="str">
        <f t="shared" si="2474"/>
        <v>Nem rövidtávú a feladat.</v>
      </c>
      <c r="BG787" s="5">
        <f t="shared" si="2475"/>
        <v>1</v>
      </c>
      <c r="BH787" s="5">
        <f t="shared" si="2476"/>
        <v>1</v>
      </c>
      <c r="BI787" s="5">
        <f t="shared" si="2477"/>
        <v>1</v>
      </c>
      <c r="BJ787" s="5">
        <f t="shared" si="2478"/>
        <v>1</v>
      </c>
      <c r="BK787" s="5">
        <f t="shared" si="2479"/>
        <v>1</v>
      </c>
      <c r="BL787" s="4" t="str">
        <f t="shared" si="2480"/>
        <v>Forráshiányos a feladat!</v>
      </c>
      <c r="BM787" s="5">
        <f t="shared" si="2481"/>
        <v>0</v>
      </c>
      <c r="BN787" s="5">
        <f t="shared" si="2482"/>
        <v>1</v>
      </c>
      <c r="BO787" s="5">
        <f t="shared" si="2483"/>
        <v>0</v>
      </c>
      <c r="BP787" s="5">
        <f t="shared" si="2484"/>
        <v>0</v>
      </c>
      <c r="BQ787" s="5">
        <f t="shared" si="2485"/>
        <v>0</v>
      </c>
      <c r="BR787" s="8">
        <f t="shared" si="2486"/>
        <v>0</v>
      </c>
      <c r="BS787" s="5">
        <f t="shared" si="2487"/>
        <v>0</v>
      </c>
      <c r="BT787" s="5">
        <f t="shared" si="2488"/>
        <v>0</v>
      </c>
      <c r="BU787" s="5">
        <f t="shared" si="2489"/>
        <v>1</v>
      </c>
      <c r="BV787" s="5">
        <f t="shared" si="2490"/>
        <v>1</v>
      </c>
      <c r="BW787" s="5">
        <f t="shared" si="2491"/>
        <v>1</v>
      </c>
      <c r="BX787" s="5">
        <f t="shared" si="2492"/>
        <v>1</v>
      </c>
      <c r="BY787" s="5">
        <f t="shared" si="2493"/>
        <v>1</v>
      </c>
      <c r="BZ787" s="5">
        <f t="shared" si="2494"/>
        <v>1</v>
      </c>
      <c r="CA787" s="5">
        <f t="shared" si="2495"/>
        <v>1</v>
      </c>
      <c r="CB787" s="5">
        <f t="shared" si="2496"/>
        <v>1</v>
      </c>
      <c r="CC787" s="5">
        <f t="shared" si="2497"/>
        <v>1</v>
      </c>
      <c r="CD787" s="5" t="str">
        <f t="shared" si="2498"/>
        <v>?</v>
      </c>
      <c r="CE787" s="4" t="str">
        <f t="shared" si="2499"/>
        <v>Kitöltés rendben!</v>
      </c>
      <c r="CF787" s="5">
        <f t="shared" si="2500"/>
        <v>1</v>
      </c>
      <c r="CG787" s="5">
        <f t="shared" si="2501"/>
        <v>0</v>
      </c>
      <c r="CH787" s="5">
        <f t="shared" si="2502"/>
        <v>1</v>
      </c>
    </row>
    <row r="788" spans="1:86" s="2" customFormat="1" ht="30.2" customHeight="1" x14ac:dyDescent="0.25">
      <c r="A788" s="1" t="str">
        <f t="shared" si="2463"/>
        <v>Kitöltés rendben!</v>
      </c>
      <c r="B788" s="200">
        <v>2</v>
      </c>
      <c r="C788" s="199" t="s">
        <v>50</v>
      </c>
      <c r="D788" s="201" t="s">
        <v>878</v>
      </c>
      <c r="E788" s="201" t="s">
        <v>201</v>
      </c>
      <c r="F788" s="202" t="str">
        <f>VLOOKUP($G788,Összesítő!$B:$F,2,FALSE)</f>
        <v>21-32054-1-048-01-10</v>
      </c>
      <c r="G788" s="199" t="s">
        <v>280</v>
      </c>
      <c r="H788" s="202" t="str">
        <f>AY788&amp;"_"&amp;AW788&amp;"_FIV_"&amp;LEFT(Előlap!$B$6,4)</f>
        <v>3185_786_FIV_2026</v>
      </c>
      <c r="I788" s="202" t="str">
        <f>VLOOKUP($G788,Összesítő!$B:$F,5,FALSE)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8" s="202" t="str">
        <f>VLOOKUP($G788,Összesítő!$B:$F,4,FALSE)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8" s="6">
        <f t="shared" si="2462"/>
        <v>3800</v>
      </c>
      <c r="L788" s="200">
        <v>2035</v>
      </c>
      <c r="M788" s="200">
        <v>2035</v>
      </c>
      <c r="N788" s="12">
        <v>0</v>
      </c>
      <c r="O788" s="7">
        <v>3800</v>
      </c>
      <c r="P788" s="7">
        <v>0</v>
      </c>
      <c r="R788" s="7">
        <v>0</v>
      </c>
      <c r="S788" s="7">
        <v>0</v>
      </c>
      <c r="T788" s="7">
        <v>0</v>
      </c>
      <c r="U788" s="7">
        <v>0</v>
      </c>
      <c r="V788" s="7">
        <v>0</v>
      </c>
      <c r="W788" s="7">
        <v>0</v>
      </c>
      <c r="X788" s="7">
        <v>0</v>
      </c>
      <c r="Y788" s="7">
        <v>0</v>
      </c>
      <c r="Z788" s="7">
        <v>0</v>
      </c>
      <c r="AA788" s="7">
        <v>0</v>
      </c>
      <c r="AB788" s="7">
        <v>0</v>
      </c>
      <c r="AC788" s="6">
        <f t="shared" si="2464"/>
        <v>0</v>
      </c>
      <c r="AD788" s="3" t="str">
        <f t="shared" si="2465"/>
        <v>Nem rövidtávú a feladat.</v>
      </c>
      <c r="AF788" s="7">
        <v>0</v>
      </c>
      <c r="AG788" s="7">
        <v>0</v>
      </c>
      <c r="AH788" s="7">
        <v>0</v>
      </c>
      <c r="AI788" s="7">
        <v>0</v>
      </c>
      <c r="AJ788" s="7">
        <v>0</v>
      </c>
      <c r="AK788" s="7">
        <v>0</v>
      </c>
      <c r="AL788" s="7">
        <v>0</v>
      </c>
      <c r="AM788" s="7">
        <v>0</v>
      </c>
      <c r="AN788" s="7">
        <v>0</v>
      </c>
      <c r="AO788" s="7">
        <v>0</v>
      </c>
      <c r="AP788" s="7">
        <v>0</v>
      </c>
      <c r="AQ788" s="6">
        <f t="shared" si="2466"/>
        <v>0</v>
      </c>
      <c r="AR788" s="199" t="s">
        <v>205</v>
      </c>
      <c r="AS788" s="3" t="str">
        <f t="shared" si="2467"/>
        <v>Forráshiányos a feladat!</v>
      </c>
      <c r="AU788" s="201" t="s">
        <v>135</v>
      </c>
      <c r="AV788" s="201" t="s">
        <v>135</v>
      </c>
      <c r="AW788" s="202">
        <f>COUNTA($G$3:G788)</f>
        <v>786</v>
      </c>
      <c r="AY788" s="8">
        <f>VLOOKUP($G788,Összesítő!$B:$F,3,FALSE)</f>
        <v>3185</v>
      </c>
      <c r="AZ788" s="8">
        <f t="shared" si="2468"/>
        <v>0</v>
      </c>
      <c r="BA788" s="5">
        <f t="shared" si="2469"/>
        <v>1</v>
      </c>
      <c r="BB788" s="5" t="str">
        <f t="shared" si="2470"/>
        <v>H</v>
      </c>
      <c r="BC788" s="5">
        <f t="shared" si="2471"/>
        <v>0</v>
      </c>
      <c r="BD788" s="5">
        <f t="shared" si="2472"/>
        <v>0</v>
      </c>
      <c r="BE788" s="5">
        <f t="shared" si="2473"/>
        <v>0</v>
      </c>
      <c r="BF788" s="8" t="str">
        <f t="shared" si="2474"/>
        <v>Nem rövidtávú a feladat.</v>
      </c>
      <c r="BG788" s="5">
        <f t="shared" si="2475"/>
        <v>1</v>
      </c>
      <c r="BH788" s="5">
        <f t="shared" si="2476"/>
        <v>1</v>
      </c>
      <c r="BI788" s="5">
        <f t="shared" si="2477"/>
        <v>1</v>
      </c>
      <c r="BJ788" s="5">
        <f t="shared" si="2478"/>
        <v>1</v>
      </c>
      <c r="BK788" s="5">
        <f t="shared" si="2479"/>
        <v>1</v>
      </c>
      <c r="BL788" s="4" t="str">
        <f t="shared" si="2480"/>
        <v>Forráshiányos a feladat!</v>
      </c>
      <c r="BM788" s="5">
        <f t="shared" si="2481"/>
        <v>0</v>
      </c>
      <c r="BN788" s="5">
        <f t="shared" si="2482"/>
        <v>1</v>
      </c>
      <c r="BO788" s="5">
        <f t="shared" si="2483"/>
        <v>0</v>
      </c>
      <c r="BP788" s="5">
        <f t="shared" si="2484"/>
        <v>0</v>
      </c>
      <c r="BQ788" s="5">
        <f t="shared" si="2485"/>
        <v>0</v>
      </c>
      <c r="BR788" s="8">
        <f t="shared" si="2486"/>
        <v>0</v>
      </c>
      <c r="BS788" s="5">
        <f t="shared" si="2487"/>
        <v>0</v>
      </c>
      <c r="BT788" s="5">
        <f t="shared" si="2488"/>
        <v>0</v>
      </c>
      <c r="BU788" s="5">
        <f t="shared" si="2489"/>
        <v>1</v>
      </c>
      <c r="BV788" s="5">
        <f t="shared" si="2490"/>
        <v>1</v>
      </c>
      <c r="BW788" s="5">
        <f t="shared" si="2491"/>
        <v>1</v>
      </c>
      <c r="BX788" s="5">
        <f t="shared" si="2492"/>
        <v>1</v>
      </c>
      <c r="BY788" s="5">
        <f t="shared" si="2493"/>
        <v>1</v>
      </c>
      <c r="BZ788" s="5">
        <f t="shared" si="2494"/>
        <v>1</v>
      </c>
      <c r="CA788" s="5">
        <f t="shared" si="2495"/>
        <v>1</v>
      </c>
      <c r="CB788" s="5">
        <f t="shared" si="2496"/>
        <v>1</v>
      </c>
      <c r="CC788" s="5">
        <f t="shared" si="2497"/>
        <v>1</v>
      </c>
      <c r="CD788" s="5" t="str">
        <f t="shared" si="2498"/>
        <v>?</v>
      </c>
      <c r="CE788" s="4" t="str">
        <f t="shared" si="2499"/>
        <v>Kitöltés rendben!</v>
      </c>
      <c r="CF788" s="5">
        <f t="shared" si="2500"/>
        <v>1</v>
      </c>
      <c r="CG788" s="5">
        <f t="shared" si="2501"/>
        <v>0</v>
      </c>
      <c r="CH788" s="5">
        <f t="shared" si="2502"/>
        <v>1</v>
      </c>
    </row>
    <row r="789" spans="1:86" s="2" customFormat="1" ht="30.2" customHeight="1" x14ac:dyDescent="0.25">
      <c r="A789" s="1" t="str">
        <f t="shared" si="2463"/>
        <v>Kitöltés rendben!</v>
      </c>
      <c r="B789" s="200">
        <v>2</v>
      </c>
      <c r="C789" s="199" t="s">
        <v>50</v>
      </c>
      <c r="D789" s="201" t="s">
        <v>879</v>
      </c>
      <c r="E789" s="201" t="s">
        <v>201</v>
      </c>
      <c r="F789" s="202" t="str">
        <f>VLOOKUP($G789,Összesítő!$B:$F,2,FALSE)</f>
        <v>21-32054-1-048-01-10</v>
      </c>
      <c r="G789" s="199" t="s">
        <v>280</v>
      </c>
      <c r="H789" s="202" t="str">
        <f>AY789&amp;"_"&amp;AW789&amp;"_FIV_"&amp;LEFT(Előlap!$B$6,4)</f>
        <v>3185_787_FIV_2026</v>
      </c>
      <c r="I789" s="202" t="str">
        <f>VLOOKUP($G789,Összesítő!$B:$F,5,FALSE)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89" s="202" t="str">
        <f>VLOOKUP($G789,Összesítő!$B:$F,4,FALSE)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89" s="6">
        <f t="shared" si="2462"/>
        <v>8900</v>
      </c>
      <c r="L789" s="200">
        <v>2035</v>
      </c>
      <c r="M789" s="200">
        <v>2035</v>
      </c>
      <c r="N789" s="12">
        <v>0</v>
      </c>
      <c r="O789" s="7">
        <v>8900</v>
      </c>
      <c r="P789" s="7">
        <v>0</v>
      </c>
      <c r="R789" s="7">
        <v>0</v>
      </c>
      <c r="S789" s="7">
        <v>0</v>
      </c>
      <c r="T789" s="7">
        <v>0</v>
      </c>
      <c r="U789" s="7">
        <v>0</v>
      </c>
      <c r="V789" s="7">
        <v>0</v>
      </c>
      <c r="W789" s="7">
        <v>0</v>
      </c>
      <c r="X789" s="7">
        <v>0</v>
      </c>
      <c r="Y789" s="7">
        <v>0</v>
      </c>
      <c r="Z789" s="7">
        <v>0</v>
      </c>
      <c r="AA789" s="7">
        <v>0</v>
      </c>
      <c r="AB789" s="7">
        <v>0</v>
      </c>
      <c r="AC789" s="6">
        <f t="shared" si="2464"/>
        <v>0</v>
      </c>
      <c r="AD789" s="3" t="str">
        <f t="shared" si="2465"/>
        <v>Nem rövidtávú a feladat.</v>
      </c>
      <c r="AF789" s="7">
        <v>0</v>
      </c>
      <c r="AG789" s="7">
        <v>0</v>
      </c>
      <c r="AH789" s="7">
        <v>0</v>
      </c>
      <c r="AI789" s="7">
        <v>0</v>
      </c>
      <c r="AJ789" s="7">
        <v>0</v>
      </c>
      <c r="AK789" s="7">
        <v>0</v>
      </c>
      <c r="AL789" s="7">
        <v>0</v>
      </c>
      <c r="AM789" s="7">
        <v>0</v>
      </c>
      <c r="AN789" s="7">
        <v>0</v>
      </c>
      <c r="AO789" s="7">
        <v>0</v>
      </c>
      <c r="AP789" s="7">
        <v>0</v>
      </c>
      <c r="AQ789" s="6">
        <f t="shared" si="2466"/>
        <v>0</v>
      </c>
      <c r="AR789" s="199" t="s">
        <v>205</v>
      </c>
      <c r="AS789" s="3" t="str">
        <f t="shared" si="2467"/>
        <v>Forráshiányos a feladat!</v>
      </c>
      <c r="AU789" s="201" t="s">
        <v>135</v>
      </c>
      <c r="AV789" s="201" t="s">
        <v>135</v>
      </c>
      <c r="AW789" s="202">
        <f>COUNTA($G$3:G789)</f>
        <v>787</v>
      </c>
      <c r="AY789" s="8">
        <f>VLOOKUP($G789,Összesítő!$B:$F,3,FALSE)</f>
        <v>3185</v>
      </c>
      <c r="AZ789" s="8">
        <f t="shared" si="2468"/>
        <v>0</v>
      </c>
      <c r="BA789" s="5">
        <f t="shared" si="2469"/>
        <v>1</v>
      </c>
      <c r="BB789" s="5" t="str">
        <f t="shared" si="2470"/>
        <v>H</v>
      </c>
      <c r="BC789" s="5">
        <f t="shared" si="2471"/>
        <v>0</v>
      </c>
      <c r="BD789" s="5">
        <f t="shared" si="2472"/>
        <v>0</v>
      </c>
      <c r="BE789" s="5">
        <f t="shared" si="2473"/>
        <v>0</v>
      </c>
      <c r="BF789" s="8" t="str">
        <f t="shared" si="2474"/>
        <v>Nem rövidtávú a feladat.</v>
      </c>
      <c r="BG789" s="5">
        <f t="shared" si="2475"/>
        <v>1</v>
      </c>
      <c r="BH789" s="5">
        <f t="shared" si="2476"/>
        <v>1</v>
      </c>
      <c r="BI789" s="5">
        <f t="shared" si="2477"/>
        <v>1</v>
      </c>
      <c r="BJ789" s="5">
        <f t="shared" si="2478"/>
        <v>1</v>
      </c>
      <c r="BK789" s="5">
        <f t="shared" si="2479"/>
        <v>1</v>
      </c>
      <c r="BL789" s="4" t="str">
        <f t="shared" si="2480"/>
        <v>Forráshiányos a feladat!</v>
      </c>
      <c r="BM789" s="5">
        <f t="shared" si="2481"/>
        <v>0</v>
      </c>
      <c r="BN789" s="5">
        <f t="shared" si="2482"/>
        <v>1</v>
      </c>
      <c r="BO789" s="5">
        <f t="shared" si="2483"/>
        <v>0</v>
      </c>
      <c r="BP789" s="5">
        <f t="shared" si="2484"/>
        <v>0</v>
      </c>
      <c r="BQ789" s="5">
        <f t="shared" si="2485"/>
        <v>0</v>
      </c>
      <c r="BR789" s="8">
        <f t="shared" si="2486"/>
        <v>0</v>
      </c>
      <c r="BS789" s="5">
        <f t="shared" si="2487"/>
        <v>0</v>
      </c>
      <c r="BT789" s="5">
        <f t="shared" si="2488"/>
        <v>0</v>
      </c>
      <c r="BU789" s="5">
        <f t="shared" si="2489"/>
        <v>1</v>
      </c>
      <c r="BV789" s="5">
        <f t="shared" si="2490"/>
        <v>1</v>
      </c>
      <c r="BW789" s="5">
        <f t="shared" si="2491"/>
        <v>1</v>
      </c>
      <c r="BX789" s="5">
        <f t="shared" si="2492"/>
        <v>1</v>
      </c>
      <c r="BY789" s="5">
        <f t="shared" si="2493"/>
        <v>1</v>
      </c>
      <c r="BZ789" s="5">
        <f t="shared" si="2494"/>
        <v>1</v>
      </c>
      <c r="CA789" s="5">
        <f t="shared" si="2495"/>
        <v>1</v>
      </c>
      <c r="CB789" s="5">
        <f t="shared" si="2496"/>
        <v>1</v>
      </c>
      <c r="CC789" s="5">
        <f t="shared" si="2497"/>
        <v>1</v>
      </c>
      <c r="CD789" s="5" t="str">
        <f t="shared" si="2498"/>
        <v>?</v>
      </c>
      <c r="CE789" s="4" t="str">
        <f t="shared" si="2499"/>
        <v>Kitöltés rendben!</v>
      </c>
      <c r="CF789" s="5">
        <f t="shared" si="2500"/>
        <v>1</v>
      </c>
      <c r="CG789" s="5">
        <f t="shared" si="2501"/>
        <v>0</v>
      </c>
      <c r="CH789" s="5">
        <f t="shared" si="2502"/>
        <v>1</v>
      </c>
    </row>
    <row r="790" spans="1:86" s="2" customFormat="1" ht="30.2" customHeight="1" x14ac:dyDescent="0.25">
      <c r="A790" s="1" t="str">
        <f t="shared" si="2463"/>
        <v>Kitöltés rendben!</v>
      </c>
      <c r="B790" s="200">
        <v>2</v>
      </c>
      <c r="C790" s="199" t="s">
        <v>50</v>
      </c>
      <c r="D790" s="201" t="s">
        <v>880</v>
      </c>
      <c r="E790" s="201" t="s">
        <v>201</v>
      </c>
      <c r="F790" s="202" t="str">
        <f>VLOOKUP($G790,Összesítő!$B:$F,2,FALSE)</f>
        <v>21-32054-1-048-01-10</v>
      </c>
      <c r="G790" s="199" t="s">
        <v>280</v>
      </c>
      <c r="H790" s="202" t="str">
        <f>AY790&amp;"_"&amp;AW790&amp;"_FIV_"&amp;LEFT(Előlap!$B$6,4)</f>
        <v>3185_788_FIV_2026</v>
      </c>
      <c r="I790" s="202" t="str">
        <f>VLOOKUP($G790,Összesítő!$B:$F,5,FALSE)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0" s="202" t="str">
        <f>VLOOKUP($G790,Összesítő!$B:$F,4,FALSE)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0" s="6">
        <f t="shared" si="2462"/>
        <v>1500</v>
      </c>
      <c r="L790" s="200">
        <v>2035</v>
      </c>
      <c r="M790" s="200">
        <v>2035</v>
      </c>
      <c r="N790" s="12">
        <v>0</v>
      </c>
      <c r="O790" s="7">
        <v>1500</v>
      </c>
      <c r="P790" s="7">
        <v>0</v>
      </c>
      <c r="R790" s="7">
        <v>0</v>
      </c>
      <c r="S790" s="7">
        <v>0</v>
      </c>
      <c r="T790" s="7">
        <v>0</v>
      </c>
      <c r="U790" s="7">
        <v>0</v>
      </c>
      <c r="V790" s="7">
        <v>0</v>
      </c>
      <c r="W790" s="7">
        <v>0</v>
      </c>
      <c r="X790" s="7">
        <v>0</v>
      </c>
      <c r="Y790" s="7">
        <v>0</v>
      </c>
      <c r="Z790" s="7">
        <v>0</v>
      </c>
      <c r="AA790" s="7">
        <v>0</v>
      </c>
      <c r="AB790" s="7">
        <v>0</v>
      </c>
      <c r="AC790" s="6">
        <f t="shared" si="2464"/>
        <v>0</v>
      </c>
      <c r="AD790" s="3" t="str">
        <f t="shared" si="2465"/>
        <v>Nem rövidtávú a feladat.</v>
      </c>
      <c r="AF790" s="7">
        <v>0</v>
      </c>
      <c r="AG790" s="7">
        <v>0</v>
      </c>
      <c r="AH790" s="7">
        <v>0</v>
      </c>
      <c r="AI790" s="7">
        <v>0</v>
      </c>
      <c r="AJ790" s="7">
        <v>0</v>
      </c>
      <c r="AK790" s="7">
        <v>0</v>
      </c>
      <c r="AL790" s="7">
        <v>0</v>
      </c>
      <c r="AM790" s="7">
        <v>0</v>
      </c>
      <c r="AN790" s="7">
        <v>0</v>
      </c>
      <c r="AO790" s="7">
        <v>0</v>
      </c>
      <c r="AP790" s="7">
        <v>0</v>
      </c>
      <c r="AQ790" s="6">
        <f t="shared" si="2466"/>
        <v>0</v>
      </c>
      <c r="AR790" s="199" t="s">
        <v>205</v>
      </c>
      <c r="AS790" s="3" t="str">
        <f t="shared" si="2467"/>
        <v>Forráshiányos a feladat!</v>
      </c>
      <c r="AU790" s="201" t="s">
        <v>135</v>
      </c>
      <c r="AV790" s="201" t="s">
        <v>135</v>
      </c>
      <c r="AW790" s="202">
        <f>COUNTA($G$3:G790)</f>
        <v>788</v>
      </c>
      <c r="AY790" s="8">
        <f>VLOOKUP($G790,Összesítő!$B:$F,3,FALSE)</f>
        <v>3185</v>
      </c>
      <c r="AZ790" s="8">
        <f t="shared" si="2468"/>
        <v>0</v>
      </c>
      <c r="BA790" s="5">
        <f t="shared" si="2469"/>
        <v>1</v>
      </c>
      <c r="BB790" s="5" t="str">
        <f t="shared" si="2470"/>
        <v>H</v>
      </c>
      <c r="BC790" s="5">
        <f t="shared" si="2471"/>
        <v>0</v>
      </c>
      <c r="BD790" s="5">
        <f t="shared" si="2472"/>
        <v>0</v>
      </c>
      <c r="BE790" s="5">
        <f t="shared" si="2473"/>
        <v>0</v>
      </c>
      <c r="BF790" s="8" t="str">
        <f t="shared" si="2474"/>
        <v>Nem rövidtávú a feladat.</v>
      </c>
      <c r="BG790" s="5">
        <f t="shared" si="2475"/>
        <v>1</v>
      </c>
      <c r="BH790" s="5">
        <f t="shared" si="2476"/>
        <v>1</v>
      </c>
      <c r="BI790" s="5">
        <f t="shared" si="2477"/>
        <v>1</v>
      </c>
      <c r="BJ790" s="5">
        <f t="shared" si="2478"/>
        <v>1</v>
      </c>
      <c r="BK790" s="5">
        <f t="shared" si="2479"/>
        <v>1</v>
      </c>
      <c r="BL790" s="4" t="str">
        <f t="shared" si="2480"/>
        <v>Forráshiányos a feladat!</v>
      </c>
      <c r="BM790" s="5">
        <f t="shared" si="2481"/>
        <v>0</v>
      </c>
      <c r="BN790" s="5">
        <f t="shared" si="2482"/>
        <v>1</v>
      </c>
      <c r="BO790" s="5">
        <f t="shared" si="2483"/>
        <v>0</v>
      </c>
      <c r="BP790" s="5">
        <f t="shared" si="2484"/>
        <v>0</v>
      </c>
      <c r="BQ790" s="5">
        <f t="shared" si="2485"/>
        <v>0</v>
      </c>
      <c r="BR790" s="8">
        <f t="shared" si="2486"/>
        <v>0</v>
      </c>
      <c r="BS790" s="5">
        <f t="shared" si="2487"/>
        <v>0</v>
      </c>
      <c r="BT790" s="5">
        <f t="shared" si="2488"/>
        <v>0</v>
      </c>
      <c r="BU790" s="5">
        <f t="shared" si="2489"/>
        <v>1</v>
      </c>
      <c r="BV790" s="5">
        <f t="shared" si="2490"/>
        <v>1</v>
      </c>
      <c r="BW790" s="5">
        <f t="shared" si="2491"/>
        <v>1</v>
      </c>
      <c r="BX790" s="5">
        <f t="shared" si="2492"/>
        <v>1</v>
      </c>
      <c r="BY790" s="5">
        <f t="shared" si="2493"/>
        <v>1</v>
      </c>
      <c r="BZ790" s="5">
        <f t="shared" si="2494"/>
        <v>1</v>
      </c>
      <c r="CA790" s="5">
        <f t="shared" si="2495"/>
        <v>1</v>
      </c>
      <c r="CB790" s="5">
        <f t="shared" si="2496"/>
        <v>1</v>
      </c>
      <c r="CC790" s="5">
        <f t="shared" si="2497"/>
        <v>1</v>
      </c>
      <c r="CD790" s="5" t="str">
        <f t="shared" si="2498"/>
        <v>?</v>
      </c>
      <c r="CE790" s="4" t="str">
        <f t="shared" si="2499"/>
        <v>Kitöltés rendben!</v>
      </c>
      <c r="CF790" s="5">
        <f t="shared" si="2500"/>
        <v>1</v>
      </c>
      <c r="CG790" s="5">
        <f t="shared" si="2501"/>
        <v>0</v>
      </c>
      <c r="CH790" s="5">
        <f t="shared" si="2502"/>
        <v>1</v>
      </c>
    </row>
    <row r="791" spans="1:86" s="2" customFormat="1" ht="30.2" customHeight="1" x14ac:dyDescent="0.25">
      <c r="A791" s="1" t="str">
        <f t="shared" si="2463"/>
        <v>Kitöltés rendben!</v>
      </c>
      <c r="B791" s="200">
        <v>2</v>
      </c>
      <c r="C791" s="199" t="s">
        <v>50</v>
      </c>
      <c r="D791" s="201" t="s">
        <v>881</v>
      </c>
      <c r="E791" s="201" t="s">
        <v>201</v>
      </c>
      <c r="F791" s="202" t="str">
        <f>VLOOKUP($G791,Összesítő!$B:$F,2,FALSE)</f>
        <v>21-32054-1-048-01-10</v>
      </c>
      <c r="G791" s="199" t="s">
        <v>280</v>
      </c>
      <c r="H791" s="202" t="str">
        <f>AY791&amp;"_"&amp;AW791&amp;"_FIV_"&amp;LEFT(Előlap!$B$6,4)</f>
        <v>3185_789_FIV_2026</v>
      </c>
      <c r="I791" s="202" t="str">
        <f>VLOOKUP($G791,Összesítő!$B:$F,5,FALSE)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1" s="202" t="str">
        <f>VLOOKUP($G791,Összesítő!$B:$F,4,FALSE)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1" s="6">
        <f t="shared" si="2462"/>
        <v>4500</v>
      </c>
      <c r="L791" s="200">
        <v>2035</v>
      </c>
      <c r="M791" s="200">
        <v>2035</v>
      </c>
      <c r="N791" s="12">
        <v>0</v>
      </c>
      <c r="O791" s="7">
        <v>4500</v>
      </c>
      <c r="P791" s="7">
        <v>0</v>
      </c>
      <c r="R791" s="7">
        <v>0</v>
      </c>
      <c r="S791" s="7">
        <v>0</v>
      </c>
      <c r="T791" s="7">
        <v>0</v>
      </c>
      <c r="U791" s="7">
        <v>0</v>
      </c>
      <c r="V791" s="7">
        <v>0</v>
      </c>
      <c r="W791" s="7">
        <v>0</v>
      </c>
      <c r="X791" s="7">
        <v>0</v>
      </c>
      <c r="Y791" s="7">
        <v>0</v>
      </c>
      <c r="Z791" s="7">
        <v>0</v>
      </c>
      <c r="AA791" s="7">
        <v>0</v>
      </c>
      <c r="AB791" s="7">
        <v>0</v>
      </c>
      <c r="AC791" s="6">
        <f t="shared" si="2464"/>
        <v>0</v>
      </c>
      <c r="AD791" s="3" t="str">
        <f t="shared" si="2465"/>
        <v>Nem rövidtávú a feladat.</v>
      </c>
      <c r="AF791" s="7">
        <v>0</v>
      </c>
      <c r="AG791" s="7">
        <v>0</v>
      </c>
      <c r="AH791" s="7">
        <v>0</v>
      </c>
      <c r="AI791" s="7">
        <v>0</v>
      </c>
      <c r="AJ791" s="7">
        <v>0</v>
      </c>
      <c r="AK791" s="7">
        <v>0</v>
      </c>
      <c r="AL791" s="7">
        <v>0</v>
      </c>
      <c r="AM791" s="7">
        <v>0</v>
      </c>
      <c r="AN791" s="7">
        <v>0</v>
      </c>
      <c r="AO791" s="7">
        <v>0</v>
      </c>
      <c r="AP791" s="7">
        <v>0</v>
      </c>
      <c r="AQ791" s="6">
        <f t="shared" si="2466"/>
        <v>0</v>
      </c>
      <c r="AR791" s="199" t="s">
        <v>205</v>
      </c>
      <c r="AS791" s="3" t="str">
        <f t="shared" si="2467"/>
        <v>Forráshiányos a feladat!</v>
      </c>
      <c r="AU791" s="201" t="s">
        <v>135</v>
      </c>
      <c r="AV791" s="201" t="s">
        <v>135</v>
      </c>
      <c r="AW791" s="202">
        <f>COUNTA($G$3:G791)</f>
        <v>789</v>
      </c>
      <c r="AY791" s="8">
        <f>VLOOKUP($G791,Összesítő!$B:$F,3,FALSE)</f>
        <v>3185</v>
      </c>
      <c r="AZ791" s="8">
        <f t="shared" si="2468"/>
        <v>0</v>
      </c>
      <c r="BA791" s="5">
        <f t="shared" si="2469"/>
        <v>1</v>
      </c>
      <c r="BB791" s="5" t="str">
        <f t="shared" si="2470"/>
        <v>H</v>
      </c>
      <c r="BC791" s="5">
        <f t="shared" si="2471"/>
        <v>0</v>
      </c>
      <c r="BD791" s="5">
        <f t="shared" si="2472"/>
        <v>0</v>
      </c>
      <c r="BE791" s="5">
        <f t="shared" si="2473"/>
        <v>0</v>
      </c>
      <c r="BF791" s="8" t="str">
        <f t="shared" si="2474"/>
        <v>Nem rövidtávú a feladat.</v>
      </c>
      <c r="BG791" s="5">
        <f t="shared" si="2475"/>
        <v>1</v>
      </c>
      <c r="BH791" s="5">
        <f t="shared" si="2476"/>
        <v>1</v>
      </c>
      <c r="BI791" s="5">
        <f t="shared" si="2477"/>
        <v>1</v>
      </c>
      <c r="BJ791" s="5">
        <f t="shared" si="2478"/>
        <v>1</v>
      </c>
      <c r="BK791" s="5">
        <f t="shared" si="2479"/>
        <v>1</v>
      </c>
      <c r="BL791" s="4" t="str">
        <f t="shared" si="2480"/>
        <v>Forráshiányos a feladat!</v>
      </c>
      <c r="BM791" s="5">
        <f t="shared" si="2481"/>
        <v>0</v>
      </c>
      <c r="BN791" s="5">
        <f t="shared" si="2482"/>
        <v>1</v>
      </c>
      <c r="BO791" s="5">
        <f t="shared" si="2483"/>
        <v>0</v>
      </c>
      <c r="BP791" s="5">
        <f t="shared" si="2484"/>
        <v>0</v>
      </c>
      <c r="BQ791" s="5">
        <f t="shared" si="2485"/>
        <v>0</v>
      </c>
      <c r="BR791" s="8">
        <f t="shared" si="2486"/>
        <v>0</v>
      </c>
      <c r="BS791" s="5">
        <f t="shared" si="2487"/>
        <v>0</v>
      </c>
      <c r="BT791" s="5">
        <f t="shared" si="2488"/>
        <v>0</v>
      </c>
      <c r="BU791" s="5">
        <f t="shared" si="2489"/>
        <v>1</v>
      </c>
      <c r="BV791" s="5">
        <f t="shared" si="2490"/>
        <v>1</v>
      </c>
      <c r="BW791" s="5">
        <f t="shared" si="2491"/>
        <v>1</v>
      </c>
      <c r="BX791" s="5">
        <f t="shared" si="2492"/>
        <v>1</v>
      </c>
      <c r="BY791" s="5">
        <f t="shared" si="2493"/>
        <v>1</v>
      </c>
      <c r="BZ791" s="5">
        <f t="shared" si="2494"/>
        <v>1</v>
      </c>
      <c r="CA791" s="5">
        <f t="shared" si="2495"/>
        <v>1</v>
      </c>
      <c r="CB791" s="5">
        <f t="shared" si="2496"/>
        <v>1</v>
      </c>
      <c r="CC791" s="5">
        <f t="shared" si="2497"/>
        <v>1</v>
      </c>
      <c r="CD791" s="5" t="str">
        <f t="shared" si="2498"/>
        <v>?</v>
      </c>
      <c r="CE791" s="4" t="str">
        <f t="shared" si="2499"/>
        <v>Kitöltés rendben!</v>
      </c>
      <c r="CF791" s="5">
        <f t="shared" si="2500"/>
        <v>1</v>
      </c>
      <c r="CG791" s="5">
        <f t="shared" si="2501"/>
        <v>0</v>
      </c>
      <c r="CH791" s="5">
        <f t="shared" si="2502"/>
        <v>1</v>
      </c>
    </row>
    <row r="792" spans="1:86" s="2" customFormat="1" ht="30.2" customHeight="1" x14ac:dyDescent="0.25">
      <c r="A792" s="1" t="str">
        <f t="shared" si="2463"/>
        <v>Kitöltés rendben!</v>
      </c>
      <c r="B792" s="200">
        <v>2</v>
      </c>
      <c r="C792" s="199" t="s">
        <v>50</v>
      </c>
      <c r="D792" s="201" t="s">
        <v>882</v>
      </c>
      <c r="E792" s="201" t="s">
        <v>201</v>
      </c>
      <c r="F792" s="202" t="str">
        <f>VLOOKUP($G792,Összesítő!$B:$F,2,FALSE)</f>
        <v>21-32054-1-048-01-10</v>
      </c>
      <c r="G792" s="199" t="s">
        <v>280</v>
      </c>
      <c r="H792" s="202" t="str">
        <f>AY792&amp;"_"&amp;AW792&amp;"_FIV_"&amp;LEFT(Előlap!$B$6,4)</f>
        <v>3185_790_FIV_2026</v>
      </c>
      <c r="I792" s="202" t="str">
        <f>VLOOKUP($G792,Összesítő!$B:$F,5,FALSE)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2" s="202" t="str">
        <f>VLOOKUP($G792,Összesítő!$B:$F,4,FALSE)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2" s="6">
        <f t="shared" si="2462"/>
        <v>1000</v>
      </c>
      <c r="L792" s="200">
        <v>2035</v>
      </c>
      <c r="M792" s="200">
        <v>2035</v>
      </c>
      <c r="N792" s="12">
        <v>0</v>
      </c>
      <c r="O792" s="7">
        <v>1000</v>
      </c>
      <c r="P792" s="7">
        <v>0</v>
      </c>
      <c r="R792" s="7">
        <v>0</v>
      </c>
      <c r="S792" s="7">
        <v>0</v>
      </c>
      <c r="T792" s="7">
        <v>0</v>
      </c>
      <c r="U792" s="7">
        <v>0</v>
      </c>
      <c r="V792" s="7">
        <v>0</v>
      </c>
      <c r="W792" s="7">
        <v>0</v>
      </c>
      <c r="X792" s="7">
        <v>0</v>
      </c>
      <c r="Y792" s="7">
        <v>0</v>
      </c>
      <c r="Z792" s="7">
        <v>0</v>
      </c>
      <c r="AA792" s="7">
        <v>0</v>
      </c>
      <c r="AB792" s="7">
        <v>0</v>
      </c>
      <c r="AC792" s="6">
        <f t="shared" si="2464"/>
        <v>0</v>
      </c>
      <c r="AD792" s="3" t="str">
        <f t="shared" si="2465"/>
        <v>Nem rövidtávú a feladat.</v>
      </c>
      <c r="AF792" s="7">
        <v>0</v>
      </c>
      <c r="AG792" s="7">
        <v>0</v>
      </c>
      <c r="AH792" s="7">
        <v>0</v>
      </c>
      <c r="AI792" s="7">
        <v>0</v>
      </c>
      <c r="AJ792" s="7">
        <v>0</v>
      </c>
      <c r="AK792" s="7">
        <v>0</v>
      </c>
      <c r="AL792" s="7">
        <v>0</v>
      </c>
      <c r="AM792" s="7">
        <v>0</v>
      </c>
      <c r="AN792" s="7">
        <v>0</v>
      </c>
      <c r="AO792" s="7">
        <v>0</v>
      </c>
      <c r="AP792" s="7">
        <v>0</v>
      </c>
      <c r="AQ792" s="6">
        <f t="shared" si="2466"/>
        <v>0</v>
      </c>
      <c r="AR792" s="199" t="s">
        <v>205</v>
      </c>
      <c r="AS792" s="3" t="str">
        <f t="shared" si="2467"/>
        <v>Forráshiányos a feladat!</v>
      </c>
      <c r="AU792" s="201" t="s">
        <v>135</v>
      </c>
      <c r="AV792" s="201" t="s">
        <v>135</v>
      </c>
      <c r="AW792" s="202">
        <f>COUNTA($G$3:G792)</f>
        <v>790</v>
      </c>
      <c r="AY792" s="8">
        <f>VLOOKUP($G792,Összesítő!$B:$F,3,FALSE)</f>
        <v>3185</v>
      </c>
      <c r="AZ792" s="8">
        <f t="shared" si="2468"/>
        <v>0</v>
      </c>
      <c r="BA792" s="5">
        <f t="shared" si="2469"/>
        <v>1</v>
      </c>
      <c r="BB792" s="5" t="str">
        <f t="shared" si="2470"/>
        <v>H</v>
      </c>
      <c r="BC792" s="5">
        <f t="shared" si="2471"/>
        <v>0</v>
      </c>
      <c r="BD792" s="5">
        <f t="shared" si="2472"/>
        <v>0</v>
      </c>
      <c r="BE792" s="5">
        <f t="shared" si="2473"/>
        <v>0</v>
      </c>
      <c r="BF792" s="8" t="str">
        <f t="shared" si="2474"/>
        <v>Nem rövidtávú a feladat.</v>
      </c>
      <c r="BG792" s="5">
        <f t="shared" si="2475"/>
        <v>1</v>
      </c>
      <c r="BH792" s="5">
        <f t="shared" si="2476"/>
        <v>1</v>
      </c>
      <c r="BI792" s="5">
        <f t="shared" si="2477"/>
        <v>1</v>
      </c>
      <c r="BJ792" s="5">
        <f t="shared" si="2478"/>
        <v>1</v>
      </c>
      <c r="BK792" s="5">
        <f t="shared" si="2479"/>
        <v>1</v>
      </c>
      <c r="BL792" s="4" t="str">
        <f t="shared" si="2480"/>
        <v>Forráshiányos a feladat!</v>
      </c>
      <c r="BM792" s="5">
        <f t="shared" si="2481"/>
        <v>0</v>
      </c>
      <c r="BN792" s="5">
        <f t="shared" si="2482"/>
        <v>1</v>
      </c>
      <c r="BO792" s="5">
        <f t="shared" si="2483"/>
        <v>0</v>
      </c>
      <c r="BP792" s="5">
        <f t="shared" si="2484"/>
        <v>0</v>
      </c>
      <c r="BQ792" s="5">
        <f t="shared" si="2485"/>
        <v>0</v>
      </c>
      <c r="BR792" s="8">
        <f t="shared" si="2486"/>
        <v>0</v>
      </c>
      <c r="BS792" s="5">
        <f t="shared" si="2487"/>
        <v>0</v>
      </c>
      <c r="BT792" s="5">
        <f t="shared" si="2488"/>
        <v>0</v>
      </c>
      <c r="BU792" s="5">
        <f t="shared" si="2489"/>
        <v>1</v>
      </c>
      <c r="BV792" s="5">
        <f t="shared" si="2490"/>
        <v>1</v>
      </c>
      <c r="BW792" s="5">
        <f t="shared" si="2491"/>
        <v>1</v>
      </c>
      <c r="BX792" s="5">
        <f t="shared" si="2492"/>
        <v>1</v>
      </c>
      <c r="BY792" s="5">
        <f t="shared" si="2493"/>
        <v>1</v>
      </c>
      <c r="BZ792" s="5">
        <f t="shared" si="2494"/>
        <v>1</v>
      </c>
      <c r="CA792" s="5">
        <f t="shared" si="2495"/>
        <v>1</v>
      </c>
      <c r="CB792" s="5">
        <f t="shared" si="2496"/>
        <v>1</v>
      </c>
      <c r="CC792" s="5">
        <f t="shared" si="2497"/>
        <v>1</v>
      </c>
      <c r="CD792" s="5" t="str">
        <f t="shared" si="2498"/>
        <v>?</v>
      </c>
      <c r="CE792" s="4" t="str">
        <f t="shared" si="2499"/>
        <v>Kitöltés rendben!</v>
      </c>
      <c r="CF792" s="5">
        <f t="shared" si="2500"/>
        <v>1</v>
      </c>
      <c r="CG792" s="5">
        <f t="shared" si="2501"/>
        <v>0</v>
      </c>
      <c r="CH792" s="5">
        <f t="shared" si="2502"/>
        <v>1</v>
      </c>
    </row>
    <row r="793" spans="1:86" s="2" customFormat="1" ht="30.2" customHeight="1" x14ac:dyDescent="0.25">
      <c r="A793" s="1" t="str">
        <f t="shared" si="2463"/>
        <v>Kitöltés rendben!</v>
      </c>
      <c r="B793" s="200">
        <v>2</v>
      </c>
      <c r="C793" s="199" t="s">
        <v>50</v>
      </c>
      <c r="D793" s="201" t="s">
        <v>883</v>
      </c>
      <c r="E793" s="201" t="s">
        <v>201</v>
      </c>
      <c r="F793" s="202" t="str">
        <f>VLOOKUP($G793,Összesítő!$B:$F,2,FALSE)</f>
        <v>21-32054-1-048-01-10</v>
      </c>
      <c r="G793" s="199" t="s">
        <v>280</v>
      </c>
      <c r="H793" s="202" t="str">
        <f>AY793&amp;"_"&amp;AW793&amp;"_FIV_"&amp;LEFT(Előlap!$B$6,4)</f>
        <v>3185_791_FIV_2026</v>
      </c>
      <c r="I793" s="202" t="str">
        <f>VLOOKUP($G793,Összesítő!$B:$F,5,FALSE)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3" s="202" t="str">
        <f>VLOOKUP($G793,Összesítő!$B:$F,4,FALSE)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3" s="6">
        <f t="shared" si="2462"/>
        <v>2200</v>
      </c>
      <c r="L793" s="200">
        <v>2035</v>
      </c>
      <c r="M793" s="200">
        <v>2035</v>
      </c>
      <c r="N793" s="12">
        <v>0</v>
      </c>
      <c r="O793" s="7">
        <v>2200</v>
      </c>
      <c r="P793" s="7">
        <v>0</v>
      </c>
      <c r="R793" s="7">
        <v>0</v>
      </c>
      <c r="S793" s="7">
        <v>0</v>
      </c>
      <c r="T793" s="7">
        <v>0</v>
      </c>
      <c r="U793" s="7">
        <v>0</v>
      </c>
      <c r="V793" s="7">
        <v>0</v>
      </c>
      <c r="W793" s="7">
        <v>0</v>
      </c>
      <c r="X793" s="7">
        <v>0</v>
      </c>
      <c r="Y793" s="7">
        <v>0</v>
      </c>
      <c r="Z793" s="7">
        <v>0</v>
      </c>
      <c r="AA793" s="7">
        <v>0</v>
      </c>
      <c r="AB793" s="7">
        <v>0</v>
      </c>
      <c r="AC793" s="6">
        <f t="shared" si="2464"/>
        <v>0</v>
      </c>
      <c r="AD793" s="3" t="str">
        <f t="shared" si="2465"/>
        <v>Nem rövidtávú a feladat.</v>
      </c>
      <c r="AF793" s="7">
        <v>0</v>
      </c>
      <c r="AG793" s="7">
        <v>0</v>
      </c>
      <c r="AH793" s="7">
        <v>0</v>
      </c>
      <c r="AI793" s="7">
        <v>0</v>
      </c>
      <c r="AJ793" s="7">
        <v>0</v>
      </c>
      <c r="AK793" s="7">
        <v>0</v>
      </c>
      <c r="AL793" s="7">
        <v>0</v>
      </c>
      <c r="AM793" s="7">
        <v>0</v>
      </c>
      <c r="AN793" s="7">
        <v>0</v>
      </c>
      <c r="AO793" s="7">
        <v>0</v>
      </c>
      <c r="AP793" s="7">
        <v>0</v>
      </c>
      <c r="AQ793" s="6">
        <f t="shared" si="2466"/>
        <v>0</v>
      </c>
      <c r="AR793" s="199" t="s">
        <v>205</v>
      </c>
      <c r="AS793" s="3" t="str">
        <f t="shared" si="2467"/>
        <v>Forráshiányos a feladat!</v>
      </c>
      <c r="AU793" s="201" t="s">
        <v>135</v>
      </c>
      <c r="AV793" s="201" t="s">
        <v>135</v>
      </c>
      <c r="AW793" s="202">
        <f>COUNTA($G$3:G793)</f>
        <v>791</v>
      </c>
      <c r="AY793" s="8">
        <f>VLOOKUP($G793,Összesítő!$B:$F,3,FALSE)</f>
        <v>3185</v>
      </c>
      <c r="AZ793" s="8">
        <f t="shared" si="2468"/>
        <v>0</v>
      </c>
      <c r="BA793" s="5">
        <f t="shared" si="2469"/>
        <v>1</v>
      </c>
      <c r="BB793" s="5" t="str">
        <f t="shared" si="2470"/>
        <v>H</v>
      </c>
      <c r="BC793" s="5">
        <f t="shared" si="2471"/>
        <v>0</v>
      </c>
      <c r="BD793" s="5">
        <f t="shared" si="2472"/>
        <v>0</v>
      </c>
      <c r="BE793" s="5">
        <f t="shared" si="2473"/>
        <v>0</v>
      </c>
      <c r="BF793" s="8" t="str">
        <f t="shared" si="2474"/>
        <v>Nem rövidtávú a feladat.</v>
      </c>
      <c r="BG793" s="5">
        <f t="shared" si="2475"/>
        <v>1</v>
      </c>
      <c r="BH793" s="5">
        <f t="shared" si="2476"/>
        <v>1</v>
      </c>
      <c r="BI793" s="5">
        <f t="shared" si="2477"/>
        <v>1</v>
      </c>
      <c r="BJ793" s="5">
        <f t="shared" si="2478"/>
        <v>1</v>
      </c>
      <c r="BK793" s="5">
        <f t="shared" si="2479"/>
        <v>1</v>
      </c>
      <c r="BL793" s="4" t="str">
        <f t="shared" si="2480"/>
        <v>Forráshiányos a feladat!</v>
      </c>
      <c r="BM793" s="5">
        <f t="shared" si="2481"/>
        <v>0</v>
      </c>
      <c r="BN793" s="5">
        <f t="shared" si="2482"/>
        <v>1</v>
      </c>
      <c r="BO793" s="5">
        <f t="shared" si="2483"/>
        <v>0</v>
      </c>
      <c r="BP793" s="5">
        <f t="shared" si="2484"/>
        <v>0</v>
      </c>
      <c r="BQ793" s="5">
        <f t="shared" si="2485"/>
        <v>0</v>
      </c>
      <c r="BR793" s="8">
        <f t="shared" si="2486"/>
        <v>0</v>
      </c>
      <c r="BS793" s="5">
        <f t="shared" si="2487"/>
        <v>0</v>
      </c>
      <c r="BT793" s="5">
        <f t="shared" si="2488"/>
        <v>0</v>
      </c>
      <c r="BU793" s="5">
        <f t="shared" si="2489"/>
        <v>1</v>
      </c>
      <c r="BV793" s="5">
        <f t="shared" si="2490"/>
        <v>1</v>
      </c>
      <c r="BW793" s="5">
        <f t="shared" si="2491"/>
        <v>1</v>
      </c>
      <c r="BX793" s="5">
        <f t="shared" si="2492"/>
        <v>1</v>
      </c>
      <c r="BY793" s="5">
        <f t="shared" si="2493"/>
        <v>1</v>
      </c>
      <c r="BZ793" s="5">
        <f t="shared" si="2494"/>
        <v>1</v>
      </c>
      <c r="CA793" s="5">
        <f t="shared" si="2495"/>
        <v>1</v>
      </c>
      <c r="CB793" s="5">
        <f t="shared" si="2496"/>
        <v>1</v>
      </c>
      <c r="CC793" s="5">
        <f t="shared" si="2497"/>
        <v>1</v>
      </c>
      <c r="CD793" s="5" t="str">
        <f t="shared" si="2498"/>
        <v>?</v>
      </c>
      <c r="CE793" s="4" t="str">
        <f t="shared" si="2499"/>
        <v>Kitöltés rendben!</v>
      </c>
      <c r="CF793" s="5">
        <f t="shared" si="2500"/>
        <v>1</v>
      </c>
      <c r="CG793" s="5">
        <f t="shared" si="2501"/>
        <v>0</v>
      </c>
      <c r="CH793" s="5">
        <f t="shared" si="2502"/>
        <v>1</v>
      </c>
    </row>
    <row r="794" spans="1:86" s="2" customFormat="1" ht="30.2" customHeight="1" x14ac:dyDescent="0.25">
      <c r="A794" s="1" t="str">
        <f t="shared" si="2463"/>
        <v>Kitöltés rendben!</v>
      </c>
      <c r="B794" s="200">
        <v>2</v>
      </c>
      <c r="C794" s="199" t="s">
        <v>88</v>
      </c>
      <c r="D794" s="201" t="s">
        <v>969</v>
      </c>
      <c r="E794" s="201" t="s">
        <v>201</v>
      </c>
      <c r="F794" s="202" t="str">
        <f>VLOOKUP($G794,Összesítő!$B:$F,2,FALSE)</f>
        <v>21-32054-1-048-01-10</v>
      </c>
      <c r="G794" s="199" t="s">
        <v>280</v>
      </c>
      <c r="H794" s="202" t="str">
        <f>AY794&amp;"_"&amp;AW794&amp;"_FIV_"&amp;LEFT(Előlap!$B$6,4)</f>
        <v>3185_792_FIV_2026</v>
      </c>
      <c r="I794" s="202" t="str">
        <f>VLOOKUP($G794,Összesítő!$B:$F,5,FALSE)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4" s="202" t="str">
        <f>VLOOKUP($G794,Összesítő!$B:$F,4,FALSE)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4" s="6">
        <f t="shared" si="2462"/>
        <v>20000</v>
      </c>
      <c r="L794" s="200">
        <v>2035</v>
      </c>
      <c r="M794" s="200">
        <v>2035</v>
      </c>
      <c r="N794" s="12">
        <v>0</v>
      </c>
      <c r="O794" s="7">
        <v>20000</v>
      </c>
      <c r="P794" s="7">
        <v>0</v>
      </c>
      <c r="R794" s="7">
        <v>0</v>
      </c>
      <c r="S794" s="7">
        <v>0</v>
      </c>
      <c r="T794" s="7">
        <v>0</v>
      </c>
      <c r="U794" s="7">
        <v>0</v>
      </c>
      <c r="V794" s="7">
        <v>0</v>
      </c>
      <c r="W794" s="7">
        <v>0</v>
      </c>
      <c r="X794" s="7">
        <v>0</v>
      </c>
      <c r="Y794" s="7">
        <v>0</v>
      </c>
      <c r="Z794" s="7">
        <v>0</v>
      </c>
      <c r="AA794" s="7">
        <v>0</v>
      </c>
      <c r="AB794" s="7">
        <v>0</v>
      </c>
      <c r="AC794" s="6">
        <f t="shared" si="2464"/>
        <v>0</v>
      </c>
      <c r="AD794" s="3" t="str">
        <f t="shared" si="2465"/>
        <v>Nem rövidtávú a feladat.</v>
      </c>
      <c r="AF794" s="7">
        <v>0</v>
      </c>
      <c r="AG794" s="7">
        <v>0</v>
      </c>
      <c r="AH794" s="7">
        <v>0</v>
      </c>
      <c r="AI794" s="7">
        <v>0</v>
      </c>
      <c r="AJ794" s="7">
        <v>0</v>
      </c>
      <c r="AK794" s="7">
        <v>0</v>
      </c>
      <c r="AL794" s="7">
        <v>0</v>
      </c>
      <c r="AM794" s="7">
        <v>0</v>
      </c>
      <c r="AN794" s="7">
        <v>0</v>
      </c>
      <c r="AO794" s="7">
        <v>0</v>
      </c>
      <c r="AP794" s="7">
        <v>0</v>
      </c>
      <c r="AQ794" s="6">
        <f t="shared" si="2466"/>
        <v>0</v>
      </c>
      <c r="AR794" s="199" t="s">
        <v>205</v>
      </c>
      <c r="AS794" s="3" t="str">
        <f t="shared" si="2467"/>
        <v>Forráshiányos a feladat!</v>
      </c>
      <c r="AU794" s="201" t="s">
        <v>135</v>
      </c>
      <c r="AV794" s="201" t="s">
        <v>135</v>
      </c>
      <c r="AW794" s="202">
        <f>COUNTA($G$3:G794)</f>
        <v>792</v>
      </c>
      <c r="AY794" s="8">
        <f>VLOOKUP($G794,Összesítő!$B:$F,3,FALSE)</f>
        <v>3185</v>
      </c>
      <c r="AZ794" s="8">
        <f t="shared" si="2468"/>
        <v>0</v>
      </c>
      <c r="BA794" s="5">
        <f t="shared" si="2469"/>
        <v>1</v>
      </c>
      <c r="BB794" s="5" t="str">
        <f t="shared" si="2470"/>
        <v>H</v>
      </c>
      <c r="BC794" s="5">
        <f t="shared" si="2471"/>
        <v>0</v>
      </c>
      <c r="BD794" s="5">
        <f t="shared" si="2472"/>
        <v>0</v>
      </c>
      <c r="BE794" s="5">
        <f t="shared" si="2473"/>
        <v>0</v>
      </c>
      <c r="BF794" s="8" t="str">
        <f t="shared" si="2474"/>
        <v>Nem rövidtávú a feladat.</v>
      </c>
      <c r="BG794" s="5">
        <f t="shared" si="2475"/>
        <v>1</v>
      </c>
      <c r="BH794" s="5">
        <f t="shared" si="2476"/>
        <v>1</v>
      </c>
      <c r="BI794" s="5">
        <f t="shared" si="2477"/>
        <v>1</v>
      </c>
      <c r="BJ794" s="5">
        <f t="shared" si="2478"/>
        <v>1</v>
      </c>
      <c r="BK794" s="5">
        <f t="shared" si="2479"/>
        <v>1</v>
      </c>
      <c r="BL794" s="4" t="str">
        <f t="shared" si="2480"/>
        <v>Forráshiányos a feladat!</v>
      </c>
      <c r="BM794" s="5">
        <f t="shared" si="2481"/>
        <v>0</v>
      </c>
      <c r="BN794" s="5">
        <f t="shared" si="2482"/>
        <v>1</v>
      </c>
      <c r="BO794" s="5">
        <f t="shared" si="2483"/>
        <v>0</v>
      </c>
      <c r="BP794" s="5">
        <f t="shared" si="2484"/>
        <v>0</v>
      </c>
      <c r="BQ794" s="5">
        <f t="shared" si="2485"/>
        <v>0</v>
      </c>
      <c r="BR794" s="8">
        <f t="shared" si="2486"/>
        <v>0</v>
      </c>
      <c r="BS794" s="5">
        <f t="shared" si="2487"/>
        <v>0</v>
      </c>
      <c r="BT794" s="5">
        <f t="shared" si="2488"/>
        <v>0</v>
      </c>
      <c r="BU794" s="5">
        <f t="shared" si="2489"/>
        <v>1</v>
      </c>
      <c r="BV794" s="5">
        <f t="shared" si="2490"/>
        <v>1</v>
      </c>
      <c r="BW794" s="5">
        <f t="shared" si="2491"/>
        <v>1</v>
      </c>
      <c r="BX794" s="5">
        <f t="shared" si="2492"/>
        <v>1</v>
      </c>
      <c r="BY794" s="5">
        <f t="shared" si="2493"/>
        <v>1</v>
      </c>
      <c r="BZ794" s="5">
        <f t="shared" si="2494"/>
        <v>1</v>
      </c>
      <c r="CA794" s="5">
        <f t="shared" si="2495"/>
        <v>1</v>
      </c>
      <c r="CB794" s="5">
        <f t="shared" si="2496"/>
        <v>1</v>
      </c>
      <c r="CC794" s="5">
        <f t="shared" si="2497"/>
        <v>1</v>
      </c>
      <c r="CD794" s="5" t="str">
        <f t="shared" si="2498"/>
        <v>?</v>
      </c>
      <c r="CE794" s="4" t="str">
        <f t="shared" si="2499"/>
        <v>Kitöltés rendben!</v>
      </c>
      <c r="CF794" s="5">
        <f t="shared" si="2500"/>
        <v>1</v>
      </c>
      <c r="CG794" s="5">
        <f t="shared" si="2501"/>
        <v>0</v>
      </c>
      <c r="CH794" s="5">
        <f t="shared" si="2502"/>
        <v>1</v>
      </c>
    </row>
    <row r="795" spans="1:86" s="2" customFormat="1" ht="30.2" customHeight="1" x14ac:dyDescent="0.25">
      <c r="A795" s="1" t="str">
        <f t="shared" si="2463"/>
        <v>Kitöltés rendben!</v>
      </c>
      <c r="B795" s="200">
        <v>2</v>
      </c>
      <c r="C795" s="199" t="s">
        <v>88</v>
      </c>
      <c r="D795" s="201" t="s">
        <v>974</v>
      </c>
      <c r="E795" s="201" t="s">
        <v>201</v>
      </c>
      <c r="F795" s="202" t="str">
        <f>VLOOKUP($G795,Összesítő!$B:$F,2,FALSE)</f>
        <v>21-32054-1-048-01-10</v>
      </c>
      <c r="G795" s="199" t="s">
        <v>280</v>
      </c>
      <c r="H795" s="202" t="str">
        <f>AY795&amp;"_"&amp;AW795&amp;"_FIV_"&amp;LEFT(Előlap!$B$6,4)</f>
        <v>3185_793_FIV_2026</v>
      </c>
      <c r="I795" s="202" t="str">
        <f>VLOOKUP($G795,Összesítő!$B:$F,5,FALSE)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5" s="202" t="str">
        <f>VLOOKUP($G795,Összesítő!$B:$F,4,FALSE)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5" s="6">
        <f t="shared" si="2462"/>
        <v>30000</v>
      </c>
      <c r="L795" s="200">
        <v>2035</v>
      </c>
      <c r="M795" s="200">
        <v>2035</v>
      </c>
      <c r="N795" s="12">
        <v>0</v>
      </c>
      <c r="O795" s="7">
        <v>30000</v>
      </c>
      <c r="P795" s="7">
        <v>0</v>
      </c>
      <c r="R795" s="7">
        <v>0</v>
      </c>
      <c r="S795" s="7">
        <v>0</v>
      </c>
      <c r="T795" s="7">
        <v>0</v>
      </c>
      <c r="U795" s="7">
        <v>0</v>
      </c>
      <c r="V795" s="7">
        <v>0</v>
      </c>
      <c r="W795" s="7">
        <v>0</v>
      </c>
      <c r="X795" s="7">
        <v>0</v>
      </c>
      <c r="Y795" s="7">
        <v>0</v>
      </c>
      <c r="Z795" s="7">
        <v>0</v>
      </c>
      <c r="AA795" s="7">
        <v>0</v>
      </c>
      <c r="AB795" s="7">
        <v>0</v>
      </c>
      <c r="AC795" s="6">
        <f t="shared" si="2464"/>
        <v>0</v>
      </c>
      <c r="AD795" s="3" t="str">
        <f t="shared" si="2465"/>
        <v>Nem rövidtávú a feladat.</v>
      </c>
      <c r="AF795" s="7">
        <v>0</v>
      </c>
      <c r="AG795" s="7">
        <v>0</v>
      </c>
      <c r="AH795" s="7">
        <v>0</v>
      </c>
      <c r="AI795" s="7">
        <v>0</v>
      </c>
      <c r="AJ795" s="7">
        <v>0</v>
      </c>
      <c r="AK795" s="7">
        <v>0</v>
      </c>
      <c r="AL795" s="7">
        <v>0</v>
      </c>
      <c r="AM795" s="7">
        <v>0</v>
      </c>
      <c r="AN795" s="7">
        <v>0</v>
      </c>
      <c r="AO795" s="7">
        <v>0</v>
      </c>
      <c r="AP795" s="7">
        <v>0</v>
      </c>
      <c r="AQ795" s="6">
        <f t="shared" si="2466"/>
        <v>0</v>
      </c>
      <c r="AR795" s="199" t="s">
        <v>205</v>
      </c>
      <c r="AS795" s="3" t="str">
        <f t="shared" si="2467"/>
        <v>Forráshiányos a feladat!</v>
      </c>
      <c r="AU795" s="201" t="s">
        <v>135</v>
      </c>
      <c r="AV795" s="201" t="s">
        <v>135</v>
      </c>
      <c r="AW795" s="202">
        <f>COUNTA($G$3:G795)</f>
        <v>793</v>
      </c>
      <c r="AY795" s="8">
        <f>VLOOKUP($G795,Összesítő!$B:$F,3,FALSE)</f>
        <v>3185</v>
      </c>
      <c r="AZ795" s="8">
        <f t="shared" si="2468"/>
        <v>0</v>
      </c>
      <c r="BA795" s="5">
        <f t="shared" si="2469"/>
        <v>1</v>
      </c>
      <c r="BB795" s="5" t="str">
        <f t="shared" si="2470"/>
        <v>H</v>
      </c>
      <c r="BC795" s="5">
        <f t="shared" si="2471"/>
        <v>0</v>
      </c>
      <c r="BD795" s="5">
        <f t="shared" si="2472"/>
        <v>0</v>
      </c>
      <c r="BE795" s="5">
        <f t="shared" si="2473"/>
        <v>0</v>
      </c>
      <c r="BF795" s="8" t="str">
        <f t="shared" si="2474"/>
        <v>Nem rövidtávú a feladat.</v>
      </c>
      <c r="BG795" s="5">
        <f t="shared" si="2475"/>
        <v>1</v>
      </c>
      <c r="BH795" s="5">
        <f t="shared" si="2476"/>
        <v>1</v>
      </c>
      <c r="BI795" s="5">
        <f t="shared" si="2477"/>
        <v>1</v>
      </c>
      <c r="BJ795" s="5">
        <f t="shared" si="2478"/>
        <v>1</v>
      </c>
      <c r="BK795" s="5">
        <f t="shared" si="2479"/>
        <v>1</v>
      </c>
      <c r="BL795" s="4" t="str">
        <f t="shared" si="2480"/>
        <v>Forráshiányos a feladat!</v>
      </c>
      <c r="BM795" s="5">
        <f t="shared" si="2481"/>
        <v>0</v>
      </c>
      <c r="BN795" s="5">
        <f t="shared" si="2482"/>
        <v>1</v>
      </c>
      <c r="BO795" s="5">
        <f t="shared" si="2483"/>
        <v>0</v>
      </c>
      <c r="BP795" s="5">
        <f t="shared" si="2484"/>
        <v>0</v>
      </c>
      <c r="BQ795" s="5">
        <f t="shared" si="2485"/>
        <v>0</v>
      </c>
      <c r="BR795" s="8">
        <f t="shared" si="2486"/>
        <v>0</v>
      </c>
      <c r="BS795" s="5">
        <f t="shared" si="2487"/>
        <v>0</v>
      </c>
      <c r="BT795" s="5">
        <f t="shared" si="2488"/>
        <v>0</v>
      </c>
      <c r="BU795" s="5">
        <f t="shared" si="2489"/>
        <v>1</v>
      </c>
      <c r="BV795" s="5">
        <f t="shared" si="2490"/>
        <v>1</v>
      </c>
      <c r="BW795" s="5">
        <f t="shared" si="2491"/>
        <v>1</v>
      </c>
      <c r="BX795" s="5">
        <f t="shared" si="2492"/>
        <v>1</v>
      </c>
      <c r="BY795" s="5">
        <f t="shared" si="2493"/>
        <v>1</v>
      </c>
      <c r="BZ795" s="5">
        <f t="shared" si="2494"/>
        <v>1</v>
      </c>
      <c r="CA795" s="5">
        <f t="shared" si="2495"/>
        <v>1</v>
      </c>
      <c r="CB795" s="5">
        <f t="shared" si="2496"/>
        <v>1</v>
      </c>
      <c r="CC795" s="5">
        <f t="shared" si="2497"/>
        <v>1</v>
      </c>
      <c r="CD795" s="5" t="str">
        <f t="shared" si="2498"/>
        <v>?</v>
      </c>
      <c r="CE795" s="4" t="str">
        <f t="shared" si="2499"/>
        <v>Kitöltés rendben!</v>
      </c>
      <c r="CF795" s="5">
        <f t="shared" si="2500"/>
        <v>1</v>
      </c>
      <c r="CG795" s="5">
        <f t="shared" si="2501"/>
        <v>0</v>
      </c>
      <c r="CH795" s="5">
        <f t="shared" si="2502"/>
        <v>1</v>
      </c>
    </row>
    <row r="796" spans="1:86" s="2" customFormat="1" ht="30.2" customHeight="1" x14ac:dyDescent="0.25">
      <c r="A796" s="1" t="str">
        <f t="shared" si="2463"/>
        <v>Kitöltés rendben!</v>
      </c>
      <c r="B796" s="200">
        <v>2</v>
      </c>
      <c r="C796" s="199" t="s">
        <v>103</v>
      </c>
      <c r="D796" s="201" t="s">
        <v>977</v>
      </c>
      <c r="E796" s="201" t="s">
        <v>201</v>
      </c>
      <c r="F796" s="202" t="str">
        <f>VLOOKUP($G796,Összesítő!$B:$F,2,FALSE)</f>
        <v>21-32054-1-048-01-10</v>
      </c>
      <c r="G796" s="199" t="s">
        <v>280</v>
      </c>
      <c r="H796" s="202" t="str">
        <f>AY796&amp;"_"&amp;AW796&amp;"_FIV_"&amp;LEFT(Előlap!$B$6,4)</f>
        <v>3185_794_FIV_2026</v>
      </c>
      <c r="I796" s="202" t="str">
        <f>VLOOKUP($G796,Összesítő!$B:$F,5,FALSE)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6" s="202" t="str">
        <f>VLOOKUP($G796,Összesítő!$B:$F,4,FALSE)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6" s="6">
        <f t="shared" si="2462"/>
        <v>6600</v>
      </c>
      <c r="L796" s="200">
        <v>2035</v>
      </c>
      <c r="M796" s="200">
        <v>2035</v>
      </c>
      <c r="N796" s="12">
        <v>0</v>
      </c>
      <c r="O796" s="7">
        <v>6600</v>
      </c>
      <c r="P796" s="7">
        <v>0</v>
      </c>
      <c r="R796" s="7">
        <v>0</v>
      </c>
      <c r="S796" s="7">
        <v>0</v>
      </c>
      <c r="T796" s="7">
        <v>0</v>
      </c>
      <c r="U796" s="7">
        <v>0</v>
      </c>
      <c r="V796" s="7">
        <v>0</v>
      </c>
      <c r="W796" s="7">
        <v>0</v>
      </c>
      <c r="X796" s="7">
        <v>0</v>
      </c>
      <c r="Y796" s="7">
        <v>0</v>
      </c>
      <c r="Z796" s="7">
        <v>0</v>
      </c>
      <c r="AA796" s="7">
        <v>0</v>
      </c>
      <c r="AB796" s="7">
        <v>0</v>
      </c>
      <c r="AC796" s="6">
        <f t="shared" si="2464"/>
        <v>0</v>
      </c>
      <c r="AD796" s="3" t="str">
        <f t="shared" si="2465"/>
        <v>Nem rövidtávú a feladat.</v>
      </c>
      <c r="AF796" s="7">
        <v>0</v>
      </c>
      <c r="AG796" s="7">
        <v>0</v>
      </c>
      <c r="AH796" s="7">
        <v>0</v>
      </c>
      <c r="AI796" s="7">
        <v>0</v>
      </c>
      <c r="AJ796" s="7">
        <v>0</v>
      </c>
      <c r="AK796" s="7">
        <v>0</v>
      </c>
      <c r="AL796" s="7">
        <v>0</v>
      </c>
      <c r="AM796" s="7">
        <v>0</v>
      </c>
      <c r="AN796" s="7">
        <v>0</v>
      </c>
      <c r="AO796" s="7">
        <v>0</v>
      </c>
      <c r="AP796" s="7">
        <v>0</v>
      </c>
      <c r="AQ796" s="6">
        <f t="shared" si="2466"/>
        <v>0</v>
      </c>
      <c r="AR796" s="199" t="s">
        <v>205</v>
      </c>
      <c r="AS796" s="3" t="str">
        <f t="shared" si="2467"/>
        <v>Forráshiányos a feladat!</v>
      </c>
      <c r="AU796" s="201" t="s">
        <v>135</v>
      </c>
      <c r="AV796" s="201" t="s">
        <v>135</v>
      </c>
      <c r="AW796" s="202">
        <f>COUNTA($G$3:G796)</f>
        <v>794</v>
      </c>
      <c r="AY796" s="8">
        <f>VLOOKUP($G796,Összesítő!$B:$F,3,FALSE)</f>
        <v>3185</v>
      </c>
      <c r="AZ796" s="8">
        <f t="shared" si="2468"/>
        <v>0</v>
      </c>
      <c r="BA796" s="5">
        <f t="shared" si="2469"/>
        <v>1</v>
      </c>
      <c r="BB796" s="5" t="str">
        <f t="shared" si="2470"/>
        <v>H</v>
      </c>
      <c r="BC796" s="5">
        <f t="shared" si="2471"/>
        <v>0</v>
      </c>
      <c r="BD796" s="5">
        <f t="shared" si="2472"/>
        <v>0</v>
      </c>
      <c r="BE796" s="5">
        <f t="shared" si="2473"/>
        <v>0</v>
      </c>
      <c r="BF796" s="8" t="str">
        <f t="shared" si="2474"/>
        <v>Nem rövidtávú a feladat.</v>
      </c>
      <c r="BG796" s="5">
        <f t="shared" si="2475"/>
        <v>1</v>
      </c>
      <c r="BH796" s="5">
        <f t="shared" si="2476"/>
        <v>1</v>
      </c>
      <c r="BI796" s="5">
        <f t="shared" si="2477"/>
        <v>1</v>
      </c>
      <c r="BJ796" s="5">
        <f t="shared" si="2478"/>
        <v>1</v>
      </c>
      <c r="BK796" s="5">
        <f t="shared" si="2479"/>
        <v>1</v>
      </c>
      <c r="BL796" s="4" t="str">
        <f t="shared" si="2480"/>
        <v>Forráshiányos a feladat!</v>
      </c>
      <c r="BM796" s="5">
        <f t="shared" si="2481"/>
        <v>0</v>
      </c>
      <c r="BN796" s="5">
        <f t="shared" si="2482"/>
        <v>1</v>
      </c>
      <c r="BO796" s="5">
        <f t="shared" si="2483"/>
        <v>0</v>
      </c>
      <c r="BP796" s="5">
        <f t="shared" si="2484"/>
        <v>0</v>
      </c>
      <c r="BQ796" s="5">
        <f t="shared" si="2485"/>
        <v>0</v>
      </c>
      <c r="BR796" s="8">
        <f t="shared" si="2486"/>
        <v>0</v>
      </c>
      <c r="BS796" s="5">
        <f t="shared" si="2487"/>
        <v>0</v>
      </c>
      <c r="BT796" s="5">
        <f t="shared" si="2488"/>
        <v>0</v>
      </c>
      <c r="BU796" s="5">
        <f t="shared" si="2489"/>
        <v>1</v>
      </c>
      <c r="BV796" s="5">
        <f t="shared" si="2490"/>
        <v>1</v>
      </c>
      <c r="BW796" s="5">
        <f t="shared" si="2491"/>
        <v>1</v>
      </c>
      <c r="BX796" s="5">
        <f t="shared" si="2492"/>
        <v>1</v>
      </c>
      <c r="BY796" s="5">
        <f t="shared" si="2493"/>
        <v>1</v>
      </c>
      <c r="BZ796" s="5">
        <f t="shared" si="2494"/>
        <v>1</v>
      </c>
      <c r="CA796" s="5">
        <f t="shared" si="2495"/>
        <v>1</v>
      </c>
      <c r="CB796" s="5">
        <f t="shared" si="2496"/>
        <v>1</v>
      </c>
      <c r="CC796" s="5">
        <f t="shared" si="2497"/>
        <v>1</v>
      </c>
      <c r="CD796" s="5" t="str">
        <f t="shared" si="2498"/>
        <v>?</v>
      </c>
      <c r="CE796" s="4" t="str">
        <f t="shared" si="2499"/>
        <v>Kitöltés rendben!</v>
      </c>
      <c r="CF796" s="5">
        <f t="shared" si="2500"/>
        <v>1</v>
      </c>
      <c r="CG796" s="5">
        <f t="shared" si="2501"/>
        <v>0</v>
      </c>
      <c r="CH796" s="5">
        <f t="shared" si="2502"/>
        <v>1</v>
      </c>
    </row>
    <row r="797" spans="1:86" s="2" customFormat="1" ht="30.2" customHeight="1" x14ac:dyDescent="0.25">
      <c r="A797" s="1" t="str">
        <f t="shared" si="2463"/>
        <v>Kitöltés rendben!</v>
      </c>
      <c r="B797" s="200">
        <v>2</v>
      </c>
      <c r="C797" s="199" t="s">
        <v>24</v>
      </c>
      <c r="D797" s="201" t="s">
        <v>978</v>
      </c>
      <c r="E797" s="201" t="s">
        <v>201</v>
      </c>
      <c r="F797" s="202" t="str">
        <f>VLOOKUP($G797,Összesítő!$B:$F,2,FALSE)</f>
        <v>21-32054-1-048-01-10</v>
      </c>
      <c r="G797" s="199" t="s">
        <v>280</v>
      </c>
      <c r="H797" s="202" t="str">
        <f>AY797&amp;"_"&amp;AW797&amp;"_FIV_"&amp;LEFT(Előlap!$B$6,4)</f>
        <v>3185_795_FIV_2026</v>
      </c>
      <c r="I797" s="202" t="str">
        <f>VLOOKUP($G797,Összesítő!$B:$F,5,FALSE)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7" s="202" t="str">
        <f>VLOOKUP($G797,Összesítő!$B:$F,4,FALSE)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7" s="6">
        <f t="shared" si="2462"/>
        <v>200000</v>
      </c>
      <c r="L797" s="200">
        <v>2036</v>
      </c>
      <c r="M797" s="200">
        <v>2036</v>
      </c>
      <c r="N797" s="12">
        <v>0</v>
      </c>
      <c r="O797" s="7">
        <v>200000</v>
      </c>
      <c r="P797" s="7">
        <v>0</v>
      </c>
      <c r="R797" s="7">
        <v>0</v>
      </c>
      <c r="S797" s="7">
        <v>0</v>
      </c>
      <c r="T797" s="7">
        <v>0</v>
      </c>
      <c r="U797" s="7">
        <v>0</v>
      </c>
      <c r="V797" s="7">
        <v>0</v>
      </c>
      <c r="W797" s="7">
        <v>0</v>
      </c>
      <c r="X797" s="7">
        <v>0</v>
      </c>
      <c r="Y797" s="7">
        <v>0</v>
      </c>
      <c r="Z797" s="7">
        <v>0</v>
      </c>
      <c r="AA797" s="7">
        <v>0</v>
      </c>
      <c r="AB797" s="7">
        <v>0</v>
      </c>
      <c r="AC797" s="6">
        <f t="shared" si="2464"/>
        <v>0</v>
      </c>
      <c r="AD797" s="3" t="str">
        <f t="shared" si="2465"/>
        <v>Nem rövidtávú a feladat.</v>
      </c>
      <c r="AF797" s="7">
        <v>0</v>
      </c>
      <c r="AG797" s="7">
        <v>0</v>
      </c>
      <c r="AH797" s="7">
        <v>0</v>
      </c>
      <c r="AI797" s="7">
        <v>0</v>
      </c>
      <c r="AJ797" s="7">
        <v>0</v>
      </c>
      <c r="AK797" s="7">
        <v>0</v>
      </c>
      <c r="AL797" s="7">
        <v>0</v>
      </c>
      <c r="AM797" s="7">
        <v>0</v>
      </c>
      <c r="AN797" s="7">
        <v>0</v>
      </c>
      <c r="AO797" s="7">
        <v>0</v>
      </c>
      <c r="AP797" s="7">
        <v>0</v>
      </c>
      <c r="AQ797" s="6">
        <f t="shared" si="2466"/>
        <v>0</v>
      </c>
      <c r="AR797" s="199" t="s">
        <v>205</v>
      </c>
      <c r="AS797" s="3" t="str">
        <f t="shared" si="2467"/>
        <v>Forráshiányos a feladat!</v>
      </c>
      <c r="AU797" s="201" t="s">
        <v>135</v>
      </c>
      <c r="AV797" s="201" t="s">
        <v>135</v>
      </c>
      <c r="AW797" s="202">
        <f>COUNTA($G$3:G797)</f>
        <v>795</v>
      </c>
      <c r="AY797" s="8">
        <f>VLOOKUP($G797,Összesítő!$B:$F,3,FALSE)</f>
        <v>3185</v>
      </c>
      <c r="AZ797" s="8">
        <f t="shared" si="2468"/>
        <v>0</v>
      </c>
      <c r="BA797" s="5">
        <f t="shared" si="2469"/>
        <v>1</v>
      </c>
      <c r="BB797" s="5" t="str">
        <f t="shared" si="2470"/>
        <v>H</v>
      </c>
      <c r="BC797" s="5">
        <f t="shared" si="2471"/>
        <v>0</v>
      </c>
      <c r="BD797" s="5">
        <f t="shared" si="2472"/>
        <v>0</v>
      </c>
      <c r="BE797" s="5">
        <f t="shared" si="2473"/>
        <v>0</v>
      </c>
      <c r="BF797" s="8" t="str">
        <f t="shared" si="2474"/>
        <v>Nem rövidtávú a feladat.</v>
      </c>
      <c r="BG797" s="5">
        <f t="shared" si="2475"/>
        <v>1</v>
      </c>
      <c r="BH797" s="5">
        <f t="shared" si="2476"/>
        <v>1</v>
      </c>
      <c r="BI797" s="5">
        <f t="shared" si="2477"/>
        <v>1</v>
      </c>
      <c r="BJ797" s="5">
        <f t="shared" si="2478"/>
        <v>1</v>
      </c>
      <c r="BK797" s="5">
        <f t="shared" si="2479"/>
        <v>1</v>
      </c>
      <c r="BL797" s="4" t="str">
        <f t="shared" si="2480"/>
        <v>Forráshiányos a feladat!</v>
      </c>
      <c r="BM797" s="5">
        <f t="shared" si="2481"/>
        <v>0</v>
      </c>
      <c r="BN797" s="5">
        <f t="shared" si="2482"/>
        <v>1</v>
      </c>
      <c r="BO797" s="5">
        <f t="shared" si="2483"/>
        <v>0</v>
      </c>
      <c r="BP797" s="5">
        <f t="shared" si="2484"/>
        <v>0</v>
      </c>
      <c r="BQ797" s="5">
        <f t="shared" si="2485"/>
        <v>0</v>
      </c>
      <c r="BR797" s="8">
        <f t="shared" si="2486"/>
        <v>0</v>
      </c>
      <c r="BS797" s="5">
        <f t="shared" si="2487"/>
        <v>0</v>
      </c>
      <c r="BT797" s="5">
        <f t="shared" si="2488"/>
        <v>0</v>
      </c>
      <c r="BU797" s="5">
        <f t="shared" si="2489"/>
        <v>1</v>
      </c>
      <c r="BV797" s="5">
        <f t="shared" si="2490"/>
        <v>1</v>
      </c>
      <c r="BW797" s="5">
        <f t="shared" si="2491"/>
        <v>1</v>
      </c>
      <c r="BX797" s="5">
        <f t="shared" si="2492"/>
        <v>1</v>
      </c>
      <c r="BY797" s="5">
        <f t="shared" si="2493"/>
        <v>1</v>
      </c>
      <c r="BZ797" s="5">
        <f t="shared" si="2494"/>
        <v>1</v>
      </c>
      <c r="CA797" s="5">
        <f t="shared" si="2495"/>
        <v>1</v>
      </c>
      <c r="CB797" s="5">
        <f t="shared" si="2496"/>
        <v>1</v>
      </c>
      <c r="CC797" s="5">
        <f t="shared" si="2497"/>
        <v>1</v>
      </c>
      <c r="CD797" s="5" t="str">
        <f t="shared" si="2498"/>
        <v>?</v>
      </c>
      <c r="CE797" s="4" t="str">
        <f t="shared" si="2499"/>
        <v>Kitöltés rendben!</v>
      </c>
      <c r="CF797" s="5">
        <f t="shared" si="2500"/>
        <v>1</v>
      </c>
      <c r="CG797" s="5">
        <f t="shared" si="2501"/>
        <v>0</v>
      </c>
      <c r="CH797" s="5">
        <f t="shared" si="2502"/>
        <v>1</v>
      </c>
    </row>
    <row r="798" spans="1:86" s="2" customFormat="1" ht="30.2" customHeight="1" x14ac:dyDescent="0.25">
      <c r="A798" s="1" t="str">
        <f t="shared" si="2463"/>
        <v>Kitöltés rendben!</v>
      </c>
      <c r="B798" s="200">
        <v>2</v>
      </c>
      <c r="C798" s="199" t="s">
        <v>24</v>
      </c>
      <c r="D798" s="201" t="s">
        <v>979</v>
      </c>
      <c r="E798" s="201" t="s">
        <v>201</v>
      </c>
      <c r="F798" s="202" t="str">
        <f>VLOOKUP($G798,Összesítő!$B:$F,2,FALSE)</f>
        <v>21-32054-1-048-01-10</v>
      </c>
      <c r="G798" s="199" t="s">
        <v>280</v>
      </c>
      <c r="H798" s="202" t="str">
        <f>AY798&amp;"_"&amp;AW798&amp;"_FIV_"&amp;LEFT(Előlap!$B$6,4)</f>
        <v>3185_796_FIV_2026</v>
      </c>
      <c r="I798" s="202" t="str">
        <f>VLOOKUP($G798,Összesítő!$B:$F,5,FALSE)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8" s="202" t="str">
        <f>VLOOKUP($G798,Összesítő!$B:$F,4,FALSE)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8" s="6">
        <f t="shared" si="2462"/>
        <v>55000</v>
      </c>
      <c r="L798" s="200">
        <v>2036</v>
      </c>
      <c r="M798" s="200">
        <v>2036</v>
      </c>
      <c r="N798" s="12">
        <v>0</v>
      </c>
      <c r="O798" s="7">
        <v>55000</v>
      </c>
      <c r="P798" s="7">
        <v>0</v>
      </c>
      <c r="R798" s="7">
        <v>0</v>
      </c>
      <c r="S798" s="7">
        <v>0</v>
      </c>
      <c r="T798" s="7">
        <v>0</v>
      </c>
      <c r="U798" s="7">
        <v>0</v>
      </c>
      <c r="V798" s="7">
        <v>0</v>
      </c>
      <c r="W798" s="7">
        <v>0</v>
      </c>
      <c r="X798" s="7">
        <v>0</v>
      </c>
      <c r="Y798" s="7">
        <v>0</v>
      </c>
      <c r="Z798" s="7">
        <v>0</v>
      </c>
      <c r="AA798" s="7">
        <v>0</v>
      </c>
      <c r="AB798" s="7">
        <v>0</v>
      </c>
      <c r="AC798" s="6">
        <f t="shared" si="2464"/>
        <v>0</v>
      </c>
      <c r="AD798" s="3" t="str">
        <f t="shared" si="2465"/>
        <v>Nem rövidtávú a feladat.</v>
      </c>
      <c r="AF798" s="7">
        <v>0</v>
      </c>
      <c r="AG798" s="7">
        <v>0</v>
      </c>
      <c r="AH798" s="7">
        <v>0</v>
      </c>
      <c r="AI798" s="7">
        <v>0</v>
      </c>
      <c r="AJ798" s="7">
        <v>0</v>
      </c>
      <c r="AK798" s="7">
        <v>0</v>
      </c>
      <c r="AL798" s="7">
        <v>0</v>
      </c>
      <c r="AM798" s="7">
        <v>0</v>
      </c>
      <c r="AN798" s="7">
        <v>0</v>
      </c>
      <c r="AO798" s="7">
        <v>0</v>
      </c>
      <c r="AP798" s="7">
        <v>0</v>
      </c>
      <c r="AQ798" s="6">
        <f t="shared" si="2466"/>
        <v>0</v>
      </c>
      <c r="AR798" s="199" t="s">
        <v>205</v>
      </c>
      <c r="AS798" s="3" t="str">
        <f t="shared" si="2467"/>
        <v>Forráshiányos a feladat!</v>
      </c>
      <c r="AU798" s="201" t="s">
        <v>135</v>
      </c>
      <c r="AV798" s="201" t="s">
        <v>135</v>
      </c>
      <c r="AW798" s="202">
        <f>COUNTA($G$3:G798)</f>
        <v>796</v>
      </c>
      <c r="AY798" s="8">
        <f>VLOOKUP($G798,Összesítő!$B:$F,3,FALSE)</f>
        <v>3185</v>
      </c>
      <c r="AZ798" s="8">
        <f t="shared" si="2468"/>
        <v>0</v>
      </c>
      <c r="BA798" s="5">
        <f t="shared" si="2469"/>
        <v>1</v>
      </c>
      <c r="BB798" s="5" t="str">
        <f t="shared" si="2470"/>
        <v>H</v>
      </c>
      <c r="BC798" s="5">
        <f t="shared" si="2471"/>
        <v>0</v>
      </c>
      <c r="BD798" s="5">
        <f t="shared" si="2472"/>
        <v>0</v>
      </c>
      <c r="BE798" s="5">
        <f t="shared" si="2473"/>
        <v>0</v>
      </c>
      <c r="BF798" s="8" t="str">
        <f t="shared" si="2474"/>
        <v>Nem rövidtávú a feladat.</v>
      </c>
      <c r="BG798" s="5">
        <f t="shared" si="2475"/>
        <v>1</v>
      </c>
      <c r="BH798" s="5">
        <f t="shared" si="2476"/>
        <v>1</v>
      </c>
      <c r="BI798" s="5">
        <f t="shared" si="2477"/>
        <v>1</v>
      </c>
      <c r="BJ798" s="5">
        <f t="shared" si="2478"/>
        <v>1</v>
      </c>
      <c r="BK798" s="5">
        <f t="shared" si="2479"/>
        <v>1</v>
      </c>
      <c r="BL798" s="4" t="str">
        <f t="shared" si="2480"/>
        <v>Forráshiányos a feladat!</v>
      </c>
      <c r="BM798" s="5">
        <f t="shared" si="2481"/>
        <v>0</v>
      </c>
      <c r="BN798" s="5">
        <f t="shared" si="2482"/>
        <v>1</v>
      </c>
      <c r="BO798" s="5">
        <f t="shared" si="2483"/>
        <v>0</v>
      </c>
      <c r="BP798" s="5">
        <f t="shared" si="2484"/>
        <v>0</v>
      </c>
      <c r="BQ798" s="5">
        <f t="shared" si="2485"/>
        <v>0</v>
      </c>
      <c r="BR798" s="8">
        <f t="shared" si="2486"/>
        <v>0</v>
      </c>
      <c r="BS798" s="5">
        <f t="shared" si="2487"/>
        <v>0</v>
      </c>
      <c r="BT798" s="5">
        <f t="shared" si="2488"/>
        <v>0</v>
      </c>
      <c r="BU798" s="5">
        <f t="shared" si="2489"/>
        <v>1</v>
      </c>
      <c r="BV798" s="5">
        <f t="shared" si="2490"/>
        <v>1</v>
      </c>
      <c r="BW798" s="5">
        <f t="shared" si="2491"/>
        <v>1</v>
      </c>
      <c r="BX798" s="5">
        <f t="shared" si="2492"/>
        <v>1</v>
      </c>
      <c r="BY798" s="5">
        <f t="shared" si="2493"/>
        <v>1</v>
      </c>
      <c r="BZ798" s="5">
        <f t="shared" si="2494"/>
        <v>1</v>
      </c>
      <c r="CA798" s="5">
        <f t="shared" si="2495"/>
        <v>1</v>
      </c>
      <c r="CB798" s="5">
        <f t="shared" si="2496"/>
        <v>1</v>
      </c>
      <c r="CC798" s="5">
        <f t="shared" si="2497"/>
        <v>1</v>
      </c>
      <c r="CD798" s="5" t="str">
        <f t="shared" si="2498"/>
        <v>?</v>
      </c>
      <c r="CE798" s="4" t="str">
        <f t="shared" si="2499"/>
        <v>Kitöltés rendben!</v>
      </c>
      <c r="CF798" s="5">
        <f t="shared" si="2500"/>
        <v>1</v>
      </c>
      <c r="CG798" s="5">
        <f t="shared" si="2501"/>
        <v>0</v>
      </c>
      <c r="CH798" s="5">
        <f t="shared" si="2502"/>
        <v>1</v>
      </c>
    </row>
    <row r="799" spans="1:86" s="2" customFormat="1" ht="30.2" customHeight="1" x14ac:dyDescent="0.25">
      <c r="A799" s="1" t="str">
        <f t="shared" ref="A799:A811" si="2503">IF($G799="","Nincs VKR kiválasztva!",CE799)</f>
        <v>Kitöltés rendben!</v>
      </c>
      <c r="B799" s="200">
        <v>2</v>
      </c>
      <c r="C799" s="199" t="s">
        <v>50</v>
      </c>
      <c r="D799" s="201" t="s">
        <v>846</v>
      </c>
      <c r="E799" s="201" t="s">
        <v>201</v>
      </c>
      <c r="F799" s="202" t="str">
        <f>VLOOKUP($G799,Összesítő!$B:$F,2,FALSE)</f>
        <v>21-32054-1-048-01-10</v>
      </c>
      <c r="G799" s="199" t="s">
        <v>280</v>
      </c>
      <c r="H799" s="202" t="str">
        <f>AY799&amp;"_"&amp;AW799&amp;"_FIV_"&amp;LEFT(Előlap!$B$6,4)</f>
        <v>3185_797_FIV_2026</v>
      </c>
      <c r="I799" s="202" t="str">
        <f>VLOOKUP($G799,Összesítő!$B:$F,5,FALSE)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799" s="202" t="str">
        <f>VLOOKUP($G799,Összesítő!$B:$F,4,FALSE)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799" s="6">
        <f t="shared" si="2462"/>
        <v>3600</v>
      </c>
      <c r="L799" s="200">
        <v>2036</v>
      </c>
      <c r="M799" s="200">
        <v>2036</v>
      </c>
      <c r="N799" s="12">
        <v>0</v>
      </c>
      <c r="O799" s="7">
        <v>3600</v>
      </c>
      <c r="P799" s="7">
        <v>0</v>
      </c>
      <c r="R799" s="7">
        <v>0</v>
      </c>
      <c r="S799" s="7">
        <v>0</v>
      </c>
      <c r="T799" s="7">
        <v>0</v>
      </c>
      <c r="U799" s="7">
        <v>0</v>
      </c>
      <c r="V799" s="7">
        <v>0</v>
      </c>
      <c r="W799" s="7">
        <v>0</v>
      </c>
      <c r="X799" s="7">
        <v>0</v>
      </c>
      <c r="Y799" s="7">
        <v>0</v>
      </c>
      <c r="Z799" s="7">
        <v>0</v>
      </c>
      <c r="AA799" s="7">
        <v>0</v>
      </c>
      <c r="AB799" s="7">
        <v>0</v>
      </c>
      <c r="AC799" s="6">
        <f t="shared" ref="AC799:AC811" si="2504">SUM(R799:AB799)</f>
        <v>0</v>
      </c>
      <c r="AD799" s="3" t="str">
        <f t="shared" ref="AD799:AD811" si="2505">IF($G799="","Nincs VKR kiválasztva!",IF(BA799=0,"Hiányos kitöltés!",BF799))</f>
        <v>Nem rövidtávú a feladat.</v>
      </c>
      <c r="AF799" s="7">
        <v>0</v>
      </c>
      <c r="AG799" s="7">
        <v>0</v>
      </c>
      <c r="AH799" s="7">
        <v>0</v>
      </c>
      <c r="AI799" s="7">
        <v>0</v>
      </c>
      <c r="AJ799" s="7">
        <v>0</v>
      </c>
      <c r="AK799" s="7">
        <v>0</v>
      </c>
      <c r="AL799" s="7">
        <v>0</v>
      </c>
      <c r="AM799" s="7">
        <v>0</v>
      </c>
      <c r="AN799" s="7">
        <v>0</v>
      </c>
      <c r="AO799" s="7">
        <v>0</v>
      </c>
      <c r="AP799" s="7">
        <v>0</v>
      </c>
      <c r="AQ799" s="6">
        <f t="shared" ref="AQ799:AQ811" si="2506">SUM(AF799:AP799)</f>
        <v>0</v>
      </c>
      <c r="AR799" s="199" t="s">
        <v>205</v>
      </c>
      <c r="AS799" s="3" t="str">
        <f t="shared" ref="AS799:AS811" si="2507">IF($G799="","Nincs VKR kiválasztva!",IF($BA799=0,"Hiányos kitöltés!",IF($BN799=0,"Nem hosszútávú a feladat.",$BL799)))</f>
        <v>Forráshiányos a feladat!</v>
      </c>
      <c r="AU799" s="201" t="s">
        <v>135</v>
      </c>
      <c r="AV799" s="201" t="s">
        <v>135</v>
      </c>
      <c r="AW799" s="202">
        <f>COUNTA($G$3:G799)</f>
        <v>797</v>
      </c>
      <c r="AY799" s="8">
        <f>VLOOKUP($G799,Összesítő!$B:$F,3,FALSE)</f>
        <v>3185</v>
      </c>
      <c r="AZ799" s="8">
        <f t="shared" ref="AZ799:AZ811" si="2508">LEN($AU799)</f>
        <v>0</v>
      </c>
      <c r="BA799" s="5">
        <f t="shared" ref="BA799:BA811" si="2509">IF(OR($B799="",$C799="",$D799="",$E799="",$F799="",$L799="",$M799="",$N799="",$O799="",$P799=""),0,1)</f>
        <v>1</v>
      </c>
      <c r="BB799" s="5" t="str">
        <f t="shared" ref="BB799:BB811" si="2510">IF($F799="",0,IF(AND($L799=2027,$M799=2027),"R",IF(AND($L799=2027,$M799&gt;2027),"RH",IF(AND($L799&gt;2027,$M799&gt;2027),"H","x"))))</f>
        <v>H</v>
      </c>
      <c r="BC799" s="5">
        <f t="shared" ref="BC799:BC811" si="2511">IF(OR(BB799="R",BB799="RH"),1,0)</f>
        <v>0</v>
      </c>
      <c r="BD799" s="5">
        <f t="shared" ref="BD799:BD811" si="2512">IF(AND($BB799="R",$O799&gt;0),1,IF(AND($BB799="H",$N799&gt;0),1,0))</f>
        <v>0</v>
      </c>
      <c r="BE799" s="5">
        <f t="shared" ref="BE799:BE811" si="2513">IF($AC799&lt;$N799,1,IF($AC799=$N799,0))</f>
        <v>0</v>
      </c>
      <c r="BF799" s="8" t="str">
        <f t="shared" ref="BF799:BF811" si="2514">IF($L799&gt;2027,"Nem rövidtávú a feladat.",IF($BE799=1,"Az I. ütem nem lehet forráshiányos!",IF($AC799&gt;$N799,"Többlet forrást jelölt meg az I. ütemnél! A forrás ne legyen több a költségnél.",IF($AC799=$N799,"A forrás egyenlő a költséggel (I.ütem).",0))))</f>
        <v>Nem rövidtávú a feladat.</v>
      </c>
      <c r="BG799" s="5">
        <f t="shared" ref="BG799:BG811" si="2515">IF(AND($R799&lt;&gt;"",$S799&lt;&gt;"",$T799&lt;&gt;"",$U799&lt;&gt;"",$V799&lt;&gt;"",$W799&lt;&gt;"",$X799&lt;&gt;"",$Y799&lt;&gt;"",$Z799&lt;&gt;"",$AA799&lt;&gt;"",$AB799&lt;&gt;""),1,0)</f>
        <v>1</v>
      </c>
      <c r="BH799" s="5">
        <f t="shared" ref="BH799:BH811" si="2516">IF(AND($BG799=1,$N799=$AC799),1,0)</f>
        <v>1</v>
      </c>
      <c r="BI799" s="5">
        <f t="shared" ref="BI799:BI811" si="2517">IF($AQ799&lt;$O799,1,0)</f>
        <v>1</v>
      </c>
      <c r="BJ799" s="5">
        <f t="shared" ref="BJ799:BJ811" si="2518">IF(AND($AF799&lt;&gt;"",$AG799&lt;&gt;"",$AH799&lt;&gt;"",$AI799&lt;&gt;"",$AJ799&lt;&gt;"",$AK799&lt;&gt;"",$AL799&lt;&gt;"",$AM799&lt;&gt;"",$AN799&lt;&gt;"",$AO799&lt;&gt;"",$AP799&lt;&gt;""),1,0)</f>
        <v>1</v>
      </c>
      <c r="BK799" s="5">
        <f t="shared" ref="BK799:BK811" si="2519">IF(AND($BJ799=1,$O799=$AQ799),1,IF(AND($BJ799=1,$O799&gt;$AQ799,AR799="igen"),1,0))</f>
        <v>1</v>
      </c>
      <c r="BL799" s="4" t="str">
        <f t="shared" ref="BL799:BL811" si="2520">IF($M799&lt;2028,"Nem hosszútávú a feladat.",IF(AND($BI799=1,$AR799="nem"),"Forráshiányos a feladat? Jelölje az AR-oszlopban!",IF(AND($BI799=0,$AR799="igen"),"Forráshiányosnak jelölte a feladat az AR-oszlopban, de a forrás költség adatok alapnján nem az!",IF(AND($BI799=1,$AR799="igen"),"Forráshiányos a feladat!",IF($AQ799&gt;$O799,"Többlet forrást jelölt meg a II. ütemnél! A forrás ne legyen több a költségnél.",IF($AQ799=$O799,"A forrás egyenlő a költséggel (II.ütem).",0))))))</f>
        <v>Forráshiányos a feladat!</v>
      </c>
      <c r="BM799" s="5">
        <f t="shared" ref="BM799:BM811" si="2521">IF($M799&lt;2028,1,0)</f>
        <v>0</v>
      </c>
      <c r="BN799" s="5">
        <f t="shared" ref="BN799:BN811" si="2522">IF($M799&gt;2027,1,0)</f>
        <v>1</v>
      </c>
      <c r="BO799" s="5">
        <f t="shared" ref="BO799:BO811" si="2523">IF(AND($BM799=1,$N799=0),1,0)</f>
        <v>0</v>
      </c>
      <c r="BP799" s="5">
        <f t="shared" ref="BP799:BP811" si="2524">IF(AND($BN799=1,$O799=0),1,0)</f>
        <v>0</v>
      </c>
      <c r="BQ799" s="5">
        <f t="shared" ref="BQ799:BQ811" si="2525">IF(AND($BB799="R",$N799=0,$AZ799&gt;29),1,IF(AND($BB799="RH",$N799=0,$AZ799&gt;29),1,0))</f>
        <v>0</v>
      </c>
      <c r="BR799" s="8">
        <f t="shared" ref="BR799:BR811" si="2526">IF($BN799=0,"Nincs hosszútávú terv!",IF(AND($BB799="H",$O799=0,$AZ799=0),"Nullás a hosszútávú feladat és nincs hozzá indoklás!",IF(AND($BB799="RH",$O799=0,$AZ799=0),"Nullás a hosszútávú feladat és nincs hozzá indoklás!",IF(AND($BB799="R",$O799=0,$AZ799&lt;300),"Nullás a hosszútávú feladat és rövid hozzá az indoklás!",IF(AND($BB799="RH",$O799=0,$AZ799&lt;300),"Nullás a hosszútávú feladat és rövid hozzá az indoklás!",0)))))</f>
        <v>0</v>
      </c>
      <c r="BS799" s="5">
        <f t="shared" ref="BS799:BS811" si="2527">IF(AND($BB799="R",$N799=0,$AZ799&gt;29),1,IF(AND($BB799="RH",$N799=0,$AZ799&gt;29),1,0))</f>
        <v>0</v>
      </c>
      <c r="BT799" s="5">
        <f t="shared" ref="BT799:BT811" si="2528">IF(AND($BB799="H",$O799=0,$AZ799&gt;29),1,IF(AND($BB799="RH",$O799=0,$AZ799&gt;29),1,0))</f>
        <v>0</v>
      </c>
      <c r="BU799" s="5">
        <f t="shared" ref="BU799:BU811" si="2529">IF($B799="",0,1)</f>
        <v>1</v>
      </c>
      <c r="BV799" s="5">
        <f t="shared" ref="BV799:BV811" si="2530">IF($C799="",0,1)</f>
        <v>1</v>
      </c>
      <c r="BW799" s="5">
        <f t="shared" ref="BW799:BW811" si="2531">IF($D799="",0,1)</f>
        <v>1</v>
      </c>
      <c r="BX799" s="5">
        <f t="shared" ref="BX799:BX811" si="2532">IF($E799="",0,1)</f>
        <v>1</v>
      </c>
      <c r="BY799" s="5">
        <f t="shared" ref="BY799:BY811" si="2533">IF($L799="",0,1)</f>
        <v>1</v>
      </c>
      <c r="BZ799" s="5">
        <f t="shared" ref="BZ799:BZ811" si="2534">IF($M799="",0,1)</f>
        <v>1</v>
      </c>
      <c r="CA799" s="5">
        <f t="shared" ref="CA799:CA811" si="2535">IF($N799="",0,1)</f>
        <v>1</v>
      </c>
      <c r="CB799" s="5">
        <f t="shared" ref="CB799:CB811" si="2536">IF($O799="",0,1)</f>
        <v>1</v>
      </c>
      <c r="CC799" s="5">
        <f t="shared" ref="CC799:CC811" si="2537">IF($P799="",0,1)</f>
        <v>1</v>
      </c>
      <c r="CD799" s="5" t="str">
        <f t="shared" ref="CD799:CD811" si="2538">IF(AND($BA799=0,$BU799=0),"Hiányos kitöltés! (B-oszlop üres)",IF(AND($BA799=0,$BV799=0),"Hiányos kitöltés! (C-oszlop üres)",IF(AND($BA799=0,$BW799=0),"Hiányos kitöltés! (D-oszlop üres)",IF(AND($BA799=0,$BX799=0),"Hiányos kitöltés! (E-oszlop üres)",IF(AND($BA799=0,$BY799=0),"Hiányos kitöltés! (L-oszlop üres)",IF(AND($BA799=0,$BZ799=0),"Hiányos kitöltés! (M-oszlop üres)",IF(AND($BA799=0,$CA799=0),"Hiányos kitöltés! (N-oszlop üres)",IF(AND($BA799=0,$CB799=0),"Hiányos kitöltés! (O-oszlop üres)",IF(AND($BA799=0,$CC799=0),"Hiányos kitöltés! (P-oszlop üres)",IF(AND($BA799=0,$BG799=0),"Hiányos kitöltés! (I.ütem forrása hiányos!","?"))))))))))</f>
        <v>?</v>
      </c>
      <c r="CE799" s="4" t="str">
        <f t="shared" ref="CE799:CE811" si="2539">IF($BA799=0,$CD799,IF($BG799=0,"I. ütem forrása nincs kitöltve!",IF($BJ799=0,"II. ütem forrása nincs kitöltve!",IF($BD799=1,"Költségek üteme nem megfelelő (az időtartam és a költség üteme eltér)!",IF(AND(BH799=0,$BA799=1,$BJ799=1,$BD799=1),"Kötelező cellák kitöltve, de az I. ütem forrása hibás!",IF(AND(BJ799=0,$BA799=1,$BJ799=1,$BD799=1),"Kötelező cellák kitöltve, de a II. ütem forrása hibás!",IF(AND($BO799=1,$AZ799&lt;30),"Nullás a rövidtávú feladat és rövid (hiányzik) a hozzá tartozó indoklás!",IF(AND($BP799=1,$AZ799&lt;30),"Nullás a hosszútávú feladat és rövid (hiányzik) a hozzá tartozó indoklás!",IF(AND(BN799=1,C799="2011_RENDKÍVÜLI"),"II. ütemre nem tervezhet Rendkívüli feladatot!",IF(BH799=0,AD799,IF(BK799=0,AS799,IF(AND(BC799=1,$P799&gt;$N799),"EM rendelet 2. melléklet terhére elszámolt költség nem lehet nagyobb az I. ütemre tervezett tényleges költségnél!",IF($AC799&gt;$N799,"Többlet forrást jelölt meg az I. ütemnél! A forrás ne legyen több a költségnél.",IF($AQ799&gt;$O799,"Többlet forrást jelölt meg a II. ütemnél! A forrás ne legyen több a költségnél.","Kitöltés rendben!"))))))))))))))</f>
        <v>Kitöltés rendben!</v>
      </c>
      <c r="CF799" s="5">
        <f t="shared" ref="CF799:CF811" si="2540">IF(A799="Kitöltés rendben!",1,0)</f>
        <v>1</v>
      </c>
      <c r="CG799" s="5">
        <f t="shared" ref="CG799:CG811" si="2541">IF(AND($BB799="R",$CF799=1),1,IF(AND($BB799="RH",$CF799=1),1,0))</f>
        <v>0</v>
      </c>
      <c r="CH799" s="5">
        <f t="shared" ref="CH799:CH811" si="2542">IF(AND($BB799="H",$CF799=1),1,IF(AND($BB799="RH",$CF799=1),1,0))</f>
        <v>1</v>
      </c>
    </row>
    <row r="800" spans="1:86" s="2" customFormat="1" ht="30.2" customHeight="1" x14ac:dyDescent="0.25">
      <c r="A800" s="1" t="str">
        <f t="shared" si="2503"/>
        <v>Kitöltés rendben!</v>
      </c>
      <c r="B800" s="200">
        <v>2</v>
      </c>
      <c r="C800" s="199" t="s">
        <v>50</v>
      </c>
      <c r="D800" s="201" t="s">
        <v>847</v>
      </c>
      <c r="E800" s="201" t="s">
        <v>201</v>
      </c>
      <c r="F800" s="202" t="str">
        <f>VLOOKUP($G800,Összesítő!$B:$F,2,FALSE)</f>
        <v>21-32054-1-048-01-10</v>
      </c>
      <c r="G800" s="199" t="s">
        <v>280</v>
      </c>
      <c r="H800" s="202" t="str">
        <f>AY800&amp;"_"&amp;AW800&amp;"_FIV_"&amp;LEFT(Előlap!$B$6,4)</f>
        <v>3185_798_FIV_2026</v>
      </c>
      <c r="I800" s="202" t="str">
        <f>VLOOKUP($G800,Összesítő!$B:$F,5,FALSE)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0" s="202" t="str">
        <f>VLOOKUP($G800,Összesítő!$B:$F,4,FALSE)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0" s="6">
        <f t="shared" si="2462"/>
        <v>3800</v>
      </c>
      <c r="L800" s="200">
        <v>2036</v>
      </c>
      <c r="M800" s="200">
        <v>2036</v>
      </c>
      <c r="N800" s="12">
        <v>0</v>
      </c>
      <c r="O800" s="7">
        <v>3800</v>
      </c>
      <c r="P800" s="7">
        <v>0</v>
      </c>
      <c r="R800" s="7">
        <v>0</v>
      </c>
      <c r="S800" s="7">
        <v>0</v>
      </c>
      <c r="T800" s="7">
        <v>0</v>
      </c>
      <c r="U800" s="7">
        <v>0</v>
      </c>
      <c r="V800" s="7">
        <v>0</v>
      </c>
      <c r="W800" s="7">
        <v>0</v>
      </c>
      <c r="X800" s="7">
        <v>0</v>
      </c>
      <c r="Y800" s="7">
        <v>0</v>
      </c>
      <c r="Z800" s="7">
        <v>0</v>
      </c>
      <c r="AA800" s="7">
        <v>0</v>
      </c>
      <c r="AB800" s="7">
        <v>0</v>
      </c>
      <c r="AC800" s="6">
        <f t="shared" si="2504"/>
        <v>0</v>
      </c>
      <c r="AD800" s="3" t="str">
        <f t="shared" si="2505"/>
        <v>Nem rövidtávú a feladat.</v>
      </c>
      <c r="AF800" s="7">
        <v>0</v>
      </c>
      <c r="AG800" s="7">
        <v>0</v>
      </c>
      <c r="AH800" s="7">
        <v>0</v>
      </c>
      <c r="AI800" s="7">
        <v>0</v>
      </c>
      <c r="AJ800" s="7">
        <v>0</v>
      </c>
      <c r="AK800" s="7">
        <v>0</v>
      </c>
      <c r="AL800" s="7">
        <v>0</v>
      </c>
      <c r="AM800" s="7">
        <v>0</v>
      </c>
      <c r="AN800" s="7">
        <v>0</v>
      </c>
      <c r="AO800" s="7">
        <v>0</v>
      </c>
      <c r="AP800" s="7">
        <v>0</v>
      </c>
      <c r="AQ800" s="6">
        <f t="shared" si="2506"/>
        <v>0</v>
      </c>
      <c r="AR800" s="199" t="s">
        <v>205</v>
      </c>
      <c r="AS800" s="3" t="str">
        <f t="shared" si="2507"/>
        <v>Forráshiányos a feladat!</v>
      </c>
      <c r="AU800" s="201" t="s">
        <v>135</v>
      </c>
      <c r="AV800" s="201" t="s">
        <v>135</v>
      </c>
      <c r="AW800" s="202">
        <f>COUNTA($G$3:G800)</f>
        <v>798</v>
      </c>
      <c r="AY800" s="8">
        <f>VLOOKUP($G800,Összesítő!$B:$F,3,FALSE)</f>
        <v>3185</v>
      </c>
      <c r="AZ800" s="8">
        <f t="shared" si="2508"/>
        <v>0</v>
      </c>
      <c r="BA800" s="5">
        <f t="shared" si="2509"/>
        <v>1</v>
      </c>
      <c r="BB800" s="5" t="str">
        <f t="shared" si="2510"/>
        <v>H</v>
      </c>
      <c r="BC800" s="5">
        <f t="shared" si="2511"/>
        <v>0</v>
      </c>
      <c r="BD800" s="5">
        <f t="shared" si="2512"/>
        <v>0</v>
      </c>
      <c r="BE800" s="5">
        <f t="shared" si="2513"/>
        <v>0</v>
      </c>
      <c r="BF800" s="8" t="str">
        <f t="shared" si="2514"/>
        <v>Nem rövidtávú a feladat.</v>
      </c>
      <c r="BG800" s="5">
        <f t="shared" si="2515"/>
        <v>1</v>
      </c>
      <c r="BH800" s="5">
        <f t="shared" si="2516"/>
        <v>1</v>
      </c>
      <c r="BI800" s="5">
        <f t="shared" si="2517"/>
        <v>1</v>
      </c>
      <c r="BJ800" s="5">
        <f t="shared" si="2518"/>
        <v>1</v>
      </c>
      <c r="BK800" s="5">
        <f t="shared" si="2519"/>
        <v>1</v>
      </c>
      <c r="BL800" s="4" t="str">
        <f t="shared" si="2520"/>
        <v>Forráshiányos a feladat!</v>
      </c>
      <c r="BM800" s="5">
        <f t="shared" si="2521"/>
        <v>0</v>
      </c>
      <c r="BN800" s="5">
        <f t="shared" si="2522"/>
        <v>1</v>
      </c>
      <c r="BO800" s="5">
        <f t="shared" si="2523"/>
        <v>0</v>
      </c>
      <c r="BP800" s="5">
        <f t="shared" si="2524"/>
        <v>0</v>
      </c>
      <c r="BQ800" s="5">
        <f t="shared" si="2525"/>
        <v>0</v>
      </c>
      <c r="BR800" s="8">
        <f t="shared" si="2526"/>
        <v>0</v>
      </c>
      <c r="BS800" s="5">
        <f t="shared" si="2527"/>
        <v>0</v>
      </c>
      <c r="BT800" s="5">
        <f t="shared" si="2528"/>
        <v>0</v>
      </c>
      <c r="BU800" s="5">
        <f t="shared" si="2529"/>
        <v>1</v>
      </c>
      <c r="BV800" s="5">
        <f t="shared" si="2530"/>
        <v>1</v>
      </c>
      <c r="BW800" s="5">
        <f t="shared" si="2531"/>
        <v>1</v>
      </c>
      <c r="BX800" s="5">
        <f t="shared" si="2532"/>
        <v>1</v>
      </c>
      <c r="BY800" s="5">
        <f t="shared" si="2533"/>
        <v>1</v>
      </c>
      <c r="BZ800" s="5">
        <f t="shared" si="2534"/>
        <v>1</v>
      </c>
      <c r="CA800" s="5">
        <f t="shared" si="2535"/>
        <v>1</v>
      </c>
      <c r="CB800" s="5">
        <f t="shared" si="2536"/>
        <v>1</v>
      </c>
      <c r="CC800" s="5">
        <f t="shared" si="2537"/>
        <v>1</v>
      </c>
      <c r="CD800" s="5" t="str">
        <f t="shared" si="2538"/>
        <v>?</v>
      </c>
      <c r="CE800" s="4" t="str">
        <f t="shared" si="2539"/>
        <v>Kitöltés rendben!</v>
      </c>
      <c r="CF800" s="5">
        <f t="shared" si="2540"/>
        <v>1</v>
      </c>
      <c r="CG800" s="5">
        <f t="shared" si="2541"/>
        <v>0</v>
      </c>
      <c r="CH800" s="5">
        <f t="shared" si="2542"/>
        <v>1</v>
      </c>
    </row>
    <row r="801" spans="1:86" s="2" customFormat="1" ht="30.2" customHeight="1" x14ac:dyDescent="0.25">
      <c r="A801" s="1" t="str">
        <f t="shared" si="2503"/>
        <v>Kitöltés rendben!</v>
      </c>
      <c r="B801" s="200">
        <v>2</v>
      </c>
      <c r="C801" s="199" t="s">
        <v>50</v>
      </c>
      <c r="D801" s="201" t="s">
        <v>848</v>
      </c>
      <c r="E801" s="201" t="s">
        <v>201</v>
      </c>
      <c r="F801" s="202" t="str">
        <f>VLOOKUP($G801,Összesítő!$B:$F,2,FALSE)</f>
        <v>21-32054-1-048-01-10</v>
      </c>
      <c r="G801" s="199" t="s">
        <v>280</v>
      </c>
      <c r="H801" s="202" t="str">
        <f>AY801&amp;"_"&amp;AW801&amp;"_FIV_"&amp;LEFT(Előlap!$B$6,4)</f>
        <v>3185_799_FIV_2026</v>
      </c>
      <c r="I801" s="202" t="str">
        <f>VLOOKUP($G801,Összesítő!$B:$F,5,FALSE)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1" s="202" t="str">
        <f>VLOOKUP($G801,Összesítő!$B:$F,4,FALSE)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1" s="6">
        <f t="shared" si="2462"/>
        <v>1000</v>
      </c>
      <c r="L801" s="200">
        <v>2036</v>
      </c>
      <c r="M801" s="200">
        <v>2036</v>
      </c>
      <c r="N801" s="12">
        <v>0</v>
      </c>
      <c r="O801" s="7">
        <v>1000</v>
      </c>
      <c r="P801" s="7">
        <v>0</v>
      </c>
      <c r="R801" s="7">
        <v>0</v>
      </c>
      <c r="S801" s="7">
        <v>0</v>
      </c>
      <c r="T801" s="7">
        <v>0</v>
      </c>
      <c r="U801" s="7">
        <v>0</v>
      </c>
      <c r="V801" s="7">
        <v>0</v>
      </c>
      <c r="W801" s="7">
        <v>0</v>
      </c>
      <c r="X801" s="7">
        <v>0</v>
      </c>
      <c r="Y801" s="7">
        <v>0</v>
      </c>
      <c r="Z801" s="7">
        <v>0</v>
      </c>
      <c r="AA801" s="7">
        <v>0</v>
      </c>
      <c r="AB801" s="7">
        <v>0</v>
      </c>
      <c r="AC801" s="6">
        <f t="shared" si="2504"/>
        <v>0</v>
      </c>
      <c r="AD801" s="3" t="str">
        <f t="shared" si="2505"/>
        <v>Nem rövidtávú a feladat.</v>
      </c>
      <c r="AF801" s="7">
        <v>0</v>
      </c>
      <c r="AG801" s="7">
        <v>0</v>
      </c>
      <c r="AH801" s="7">
        <v>0</v>
      </c>
      <c r="AI801" s="7">
        <v>0</v>
      </c>
      <c r="AJ801" s="7">
        <v>0</v>
      </c>
      <c r="AK801" s="7">
        <v>0</v>
      </c>
      <c r="AL801" s="7">
        <v>0</v>
      </c>
      <c r="AM801" s="7">
        <v>0</v>
      </c>
      <c r="AN801" s="7">
        <v>0</v>
      </c>
      <c r="AO801" s="7">
        <v>0</v>
      </c>
      <c r="AP801" s="7">
        <v>0</v>
      </c>
      <c r="AQ801" s="6">
        <f t="shared" si="2506"/>
        <v>0</v>
      </c>
      <c r="AR801" s="199" t="s">
        <v>205</v>
      </c>
      <c r="AS801" s="3" t="str">
        <f t="shared" si="2507"/>
        <v>Forráshiányos a feladat!</v>
      </c>
      <c r="AU801" s="201" t="s">
        <v>135</v>
      </c>
      <c r="AV801" s="201" t="s">
        <v>135</v>
      </c>
      <c r="AW801" s="202">
        <f>COUNTA($G$3:G801)</f>
        <v>799</v>
      </c>
      <c r="AY801" s="8">
        <f>VLOOKUP($G801,Összesítő!$B:$F,3,FALSE)</f>
        <v>3185</v>
      </c>
      <c r="AZ801" s="8">
        <f t="shared" si="2508"/>
        <v>0</v>
      </c>
      <c r="BA801" s="5">
        <f t="shared" si="2509"/>
        <v>1</v>
      </c>
      <c r="BB801" s="5" t="str">
        <f t="shared" si="2510"/>
        <v>H</v>
      </c>
      <c r="BC801" s="5">
        <f t="shared" si="2511"/>
        <v>0</v>
      </c>
      <c r="BD801" s="5">
        <f t="shared" si="2512"/>
        <v>0</v>
      </c>
      <c r="BE801" s="5">
        <f t="shared" si="2513"/>
        <v>0</v>
      </c>
      <c r="BF801" s="8" t="str">
        <f t="shared" si="2514"/>
        <v>Nem rövidtávú a feladat.</v>
      </c>
      <c r="BG801" s="5">
        <f t="shared" si="2515"/>
        <v>1</v>
      </c>
      <c r="BH801" s="5">
        <f t="shared" si="2516"/>
        <v>1</v>
      </c>
      <c r="BI801" s="5">
        <f t="shared" si="2517"/>
        <v>1</v>
      </c>
      <c r="BJ801" s="5">
        <f t="shared" si="2518"/>
        <v>1</v>
      </c>
      <c r="BK801" s="5">
        <f t="shared" si="2519"/>
        <v>1</v>
      </c>
      <c r="BL801" s="4" t="str">
        <f t="shared" si="2520"/>
        <v>Forráshiányos a feladat!</v>
      </c>
      <c r="BM801" s="5">
        <f t="shared" si="2521"/>
        <v>0</v>
      </c>
      <c r="BN801" s="5">
        <f t="shared" si="2522"/>
        <v>1</v>
      </c>
      <c r="BO801" s="5">
        <f t="shared" si="2523"/>
        <v>0</v>
      </c>
      <c r="BP801" s="5">
        <f t="shared" si="2524"/>
        <v>0</v>
      </c>
      <c r="BQ801" s="5">
        <f t="shared" si="2525"/>
        <v>0</v>
      </c>
      <c r="BR801" s="8">
        <f t="shared" si="2526"/>
        <v>0</v>
      </c>
      <c r="BS801" s="5">
        <f t="shared" si="2527"/>
        <v>0</v>
      </c>
      <c r="BT801" s="5">
        <f t="shared" si="2528"/>
        <v>0</v>
      </c>
      <c r="BU801" s="5">
        <f t="shared" si="2529"/>
        <v>1</v>
      </c>
      <c r="BV801" s="5">
        <f t="shared" si="2530"/>
        <v>1</v>
      </c>
      <c r="BW801" s="5">
        <f t="shared" si="2531"/>
        <v>1</v>
      </c>
      <c r="BX801" s="5">
        <f t="shared" si="2532"/>
        <v>1</v>
      </c>
      <c r="BY801" s="5">
        <f t="shared" si="2533"/>
        <v>1</v>
      </c>
      <c r="BZ801" s="5">
        <f t="shared" si="2534"/>
        <v>1</v>
      </c>
      <c r="CA801" s="5">
        <f t="shared" si="2535"/>
        <v>1</v>
      </c>
      <c r="CB801" s="5">
        <f t="shared" si="2536"/>
        <v>1</v>
      </c>
      <c r="CC801" s="5">
        <f t="shared" si="2537"/>
        <v>1</v>
      </c>
      <c r="CD801" s="5" t="str">
        <f t="shared" si="2538"/>
        <v>?</v>
      </c>
      <c r="CE801" s="4" t="str">
        <f t="shared" si="2539"/>
        <v>Kitöltés rendben!</v>
      </c>
      <c r="CF801" s="5">
        <f t="shared" si="2540"/>
        <v>1</v>
      </c>
      <c r="CG801" s="5">
        <f t="shared" si="2541"/>
        <v>0</v>
      </c>
      <c r="CH801" s="5">
        <f t="shared" si="2542"/>
        <v>1</v>
      </c>
    </row>
    <row r="802" spans="1:86" s="2" customFormat="1" ht="30.2" customHeight="1" x14ac:dyDescent="0.25">
      <c r="A802" s="1" t="str">
        <f t="shared" si="2503"/>
        <v>Kitöltés rendben!</v>
      </c>
      <c r="B802" s="200">
        <v>2</v>
      </c>
      <c r="C802" s="199" t="s">
        <v>50</v>
      </c>
      <c r="D802" s="201" t="s">
        <v>849</v>
      </c>
      <c r="E802" s="201" t="s">
        <v>201</v>
      </c>
      <c r="F802" s="202" t="str">
        <f>VLOOKUP($G802,Összesítő!$B:$F,2,FALSE)</f>
        <v>21-32054-1-048-01-10</v>
      </c>
      <c r="G802" s="199" t="s">
        <v>280</v>
      </c>
      <c r="H802" s="202" t="str">
        <f>AY802&amp;"_"&amp;AW802&amp;"_FIV_"&amp;LEFT(Előlap!$B$6,4)</f>
        <v>3185_800_FIV_2026</v>
      </c>
      <c r="I802" s="202" t="str">
        <f>VLOOKUP($G802,Összesítő!$B:$F,5,FALSE)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2" s="202" t="str">
        <f>VLOOKUP($G802,Összesítő!$B:$F,4,FALSE)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2" s="6">
        <f t="shared" si="2462"/>
        <v>4900</v>
      </c>
      <c r="L802" s="200">
        <v>2036</v>
      </c>
      <c r="M802" s="200">
        <v>2036</v>
      </c>
      <c r="N802" s="12">
        <v>0</v>
      </c>
      <c r="O802" s="7">
        <v>4900</v>
      </c>
      <c r="P802" s="7">
        <v>0</v>
      </c>
      <c r="R802" s="7">
        <v>0</v>
      </c>
      <c r="S802" s="7">
        <v>0</v>
      </c>
      <c r="T802" s="7">
        <v>0</v>
      </c>
      <c r="U802" s="7">
        <v>0</v>
      </c>
      <c r="V802" s="7">
        <v>0</v>
      </c>
      <c r="W802" s="7">
        <v>0</v>
      </c>
      <c r="X802" s="7">
        <v>0</v>
      </c>
      <c r="Y802" s="7">
        <v>0</v>
      </c>
      <c r="Z802" s="7">
        <v>0</v>
      </c>
      <c r="AA802" s="7">
        <v>0</v>
      </c>
      <c r="AB802" s="7">
        <v>0</v>
      </c>
      <c r="AC802" s="6">
        <f t="shared" si="2504"/>
        <v>0</v>
      </c>
      <c r="AD802" s="3" t="str">
        <f t="shared" si="2505"/>
        <v>Nem rövidtávú a feladat.</v>
      </c>
      <c r="AF802" s="7">
        <v>0</v>
      </c>
      <c r="AG802" s="7">
        <v>0</v>
      </c>
      <c r="AH802" s="7">
        <v>0</v>
      </c>
      <c r="AI802" s="7">
        <v>0</v>
      </c>
      <c r="AJ802" s="7">
        <v>0</v>
      </c>
      <c r="AK802" s="7">
        <v>0</v>
      </c>
      <c r="AL802" s="7">
        <v>0</v>
      </c>
      <c r="AM802" s="7">
        <v>0</v>
      </c>
      <c r="AN802" s="7">
        <v>0</v>
      </c>
      <c r="AO802" s="7">
        <v>0</v>
      </c>
      <c r="AP802" s="7">
        <v>0</v>
      </c>
      <c r="AQ802" s="6">
        <f t="shared" si="2506"/>
        <v>0</v>
      </c>
      <c r="AR802" s="199" t="s">
        <v>205</v>
      </c>
      <c r="AS802" s="3" t="str">
        <f t="shared" si="2507"/>
        <v>Forráshiányos a feladat!</v>
      </c>
      <c r="AU802" s="201" t="s">
        <v>135</v>
      </c>
      <c r="AV802" s="201" t="s">
        <v>135</v>
      </c>
      <c r="AW802" s="202">
        <f>COUNTA($G$3:G802)</f>
        <v>800</v>
      </c>
      <c r="AY802" s="8">
        <f>VLOOKUP($G802,Összesítő!$B:$F,3,FALSE)</f>
        <v>3185</v>
      </c>
      <c r="AZ802" s="8">
        <f t="shared" si="2508"/>
        <v>0</v>
      </c>
      <c r="BA802" s="5">
        <f t="shared" si="2509"/>
        <v>1</v>
      </c>
      <c r="BB802" s="5" t="str">
        <f t="shared" si="2510"/>
        <v>H</v>
      </c>
      <c r="BC802" s="5">
        <f t="shared" si="2511"/>
        <v>0</v>
      </c>
      <c r="BD802" s="5">
        <f t="shared" si="2512"/>
        <v>0</v>
      </c>
      <c r="BE802" s="5">
        <f t="shared" si="2513"/>
        <v>0</v>
      </c>
      <c r="BF802" s="8" t="str">
        <f t="shared" si="2514"/>
        <v>Nem rövidtávú a feladat.</v>
      </c>
      <c r="BG802" s="5">
        <f t="shared" si="2515"/>
        <v>1</v>
      </c>
      <c r="BH802" s="5">
        <f t="shared" si="2516"/>
        <v>1</v>
      </c>
      <c r="BI802" s="5">
        <f t="shared" si="2517"/>
        <v>1</v>
      </c>
      <c r="BJ802" s="5">
        <f t="shared" si="2518"/>
        <v>1</v>
      </c>
      <c r="BK802" s="5">
        <f t="shared" si="2519"/>
        <v>1</v>
      </c>
      <c r="BL802" s="4" t="str">
        <f t="shared" si="2520"/>
        <v>Forráshiányos a feladat!</v>
      </c>
      <c r="BM802" s="5">
        <f t="shared" si="2521"/>
        <v>0</v>
      </c>
      <c r="BN802" s="5">
        <f t="shared" si="2522"/>
        <v>1</v>
      </c>
      <c r="BO802" s="5">
        <f t="shared" si="2523"/>
        <v>0</v>
      </c>
      <c r="BP802" s="5">
        <f t="shared" si="2524"/>
        <v>0</v>
      </c>
      <c r="BQ802" s="5">
        <f t="shared" si="2525"/>
        <v>0</v>
      </c>
      <c r="BR802" s="8">
        <f t="shared" si="2526"/>
        <v>0</v>
      </c>
      <c r="BS802" s="5">
        <f t="shared" si="2527"/>
        <v>0</v>
      </c>
      <c r="BT802" s="5">
        <f t="shared" si="2528"/>
        <v>0</v>
      </c>
      <c r="BU802" s="5">
        <f t="shared" si="2529"/>
        <v>1</v>
      </c>
      <c r="BV802" s="5">
        <f t="shared" si="2530"/>
        <v>1</v>
      </c>
      <c r="BW802" s="5">
        <f t="shared" si="2531"/>
        <v>1</v>
      </c>
      <c r="BX802" s="5">
        <f t="shared" si="2532"/>
        <v>1</v>
      </c>
      <c r="BY802" s="5">
        <f t="shared" si="2533"/>
        <v>1</v>
      </c>
      <c r="BZ802" s="5">
        <f t="shared" si="2534"/>
        <v>1</v>
      </c>
      <c r="CA802" s="5">
        <f t="shared" si="2535"/>
        <v>1</v>
      </c>
      <c r="CB802" s="5">
        <f t="shared" si="2536"/>
        <v>1</v>
      </c>
      <c r="CC802" s="5">
        <f t="shared" si="2537"/>
        <v>1</v>
      </c>
      <c r="CD802" s="5" t="str">
        <f t="shared" si="2538"/>
        <v>?</v>
      </c>
      <c r="CE802" s="4" t="str">
        <f t="shared" si="2539"/>
        <v>Kitöltés rendben!</v>
      </c>
      <c r="CF802" s="5">
        <f t="shared" si="2540"/>
        <v>1</v>
      </c>
      <c r="CG802" s="5">
        <f t="shared" si="2541"/>
        <v>0</v>
      </c>
      <c r="CH802" s="5">
        <f t="shared" si="2542"/>
        <v>1</v>
      </c>
    </row>
    <row r="803" spans="1:86" s="2" customFormat="1" ht="30.2" customHeight="1" x14ac:dyDescent="0.25">
      <c r="A803" s="1" t="str">
        <f t="shared" si="2503"/>
        <v>Kitöltés rendben!</v>
      </c>
      <c r="B803" s="200">
        <v>2</v>
      </c>
      <c r="C803" s="199" t="s">
        <v>50</v>
      </c>
      <c r="D803" s="201" t="s">
        <v>850</v>
      </c>
      <c r="E803" s="201" t="s">
        <v>201</v>
      </c>
      <c r="F803" s="202" t="str">
        <f>VLOOKUP($G803,Összesítő!$B:$F,2,FALSE)</f>
        <v>21-32054-1-048-01-10</v>
      </c>
      <c r="G803" s="199" t="s">
        <v>280</v>
      </c>
      <c r="H803" s="202" t="str">
        <f>AY803&amp;"_"&amp;AW803&amp;"_FIV_"&amp;LEFT(Előlap!$B$6,4)</f>
        <v>3185_801_FIV_2026</v>
      </c>
      <c r="I803" s="202" t="str">
        <f>VLOOKUP($G803,Összesítő!$B:$F,5,FALSE)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3" s="202" t="str">
        <f>VLOOKUP($G803,Összesítő!$B:$F,4,FALSE)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3" s="6">
        <f t="shared" si="2462"/>
        <v>1800</v>
      </c>
      <c r="L803" s="200">
        <v>2036</v>
      </c>
      <c r="M803" s="200">
        <v>2036</v>
      </c>
      <c r="N803" s="12">
        <v>0</v>
      </c>
      <c r="O803" s="7">
        <v>1800</v>
      </c>
      <c r="P803" s="7">
        <v>0</v>
      </c>
      <c r="R803" s="7">
        <v>0</v>
      </c>
      <c r="S803" s="7">
        <v>0</v>
      </c>
      <c r="T803" s="7">
        <v>0</v>
      </c>
      <c r="U803" s="7">
        <v>0</v>
      </c>
      <c r="V803" s="7">
        <v>0</v>
      </c>
      <c r="W803" s="7">
        <v>0</v>
      </c>
      <c r="X803" s="7">
        <v>0</v>
      </c>
      <c r="Y803" s="7">
        <v>0</v>
      </c>
      <c r="Z803" s="7">
        <v>0</v>
      </c>
      <c r="AA803" s="7">
        <v>0</v>
      </c>
      <c r="AB803" s="7">
        <v>0</v>
      </c>
      <c r="AC803" s="6">
        <f t="shared" si="2504"/>
        <v>0</v>
      </c>
      <c r="AD803" s="3" t="str">
        <f t="shared" si="2505"/>
        <v>Nem rövidtávú a feladat.</v>
      </c>
      <c r="AF803" s="7">
        <v>0</v>
      </c>
      <c r="AG803" s="7">
        <v>0</v>
      </c>
      <c r="AH803" s="7">
        <v>0</v>
      </c>
      <c r="AI803" s="7">
        <v>0</v>
      </c>
      <c r="AJ803" s="7">
        <v>0</v>
      </c>
      <c r="AK803" s="7">
        <v>0</v>
      </c>
      <c r="AL803" s="7">
        <v>0</v>
      </c>
      <c r="AM803" s="7">
        <v>0</v>
      </c>
      <c r="AN803" s="7">
        <v>0</v>
      </c>
      <c r="AO803" s="7">
        <v>0</v>
      </c>
      <c r="AP803" s="7">
        <v>0</v>
      </c>
      <c r="AQ803" s="6">
        <f t="shared" si="2506"/>
        <v>0</v>
      </c>
      <c r="AR803" s="199" t="s">
        <v>205</v>
      </c>
      <c r="AS803" s="3" t="str">
        <f t="shared" si="2507"/>
        <v>Forráshiányos a feladat!</v>
      </c>
      <c r="AU803" s="201" t="s">
        <v>135</v>
      </c>
      <c r="AV803" s="201" t="s">
        <v>135</v>
      </c>
      <c r="AW803" s="202">
        <f>COUNTA($G$3:G803)</f>
        <v>801</v>
      </c>
      <c r="AY803" s="8">
        <f>VLOOKUP($G803,Összesítő!$B:$F,3,FALSE)</f>
        <v>3185</v>
      </c>
      <c r="AZ803" s="8">
        <f t="shared" si="2508"/>
        <v>0</v>
      </c>
      <c r="BA803" s="5">
        <f t="shared" si="2509"/>
        <v>1</v>
      </c>
      <c r="BB803" s="5" t="str">
        <f t="shared" si="2510"/>
        <v>H</v>
      </c>
      <c r="BC803" s="5">
        <f t="shared" si="2511"/>
        <v>0</v>
      </c>
      <c r="BD803" s="5">
        <f t="shared" si="2512"/>
        <v>0</v>
      </c>
      <c r="BE803" s="5">
        <f t="shared" si="2513"/>
        <v>0</v>
      </c>
      <c r="BF803" s="8" t="str">
        <f t="shared" si="2514"/>
        <v>Nem rövidtávú a feladat.</v>
      </c>
      <c r="BG803" s="5">
        <f t="shared" si="2515"/>
        <v>1</v>
      </c>
      <c r="BH803" s="5">
        <f t="shared" si="2516"/>
        <v>1</v>
      </c>
      <c r="BI803" s="5">
        <f t="shared" si="2517"/>
        <v>1</v>
      </c>
      <c r="BJ803" s="5">
        <f t="shared" si="2518"/>
        <v>1</v>
      </c>
      <c r="BK803" s="5">
        <f t="shared" si="2519"/>
        <v>1</v>
      </c>
      <c r="BL803" s="4" t="str">
        <f t="shared" si="2520"/>
        <v>Forráshiányos a feladat!</v>
      </c>
      <c r="BM803" s="5">
        <f t="shared" si="2521"/>
        <v>0</v>
      </c>
      <c r="BN803" s="5">
        <f t="shared" si="2522"/>
        <v>1</v>
      </c>
      <c r="BO803" s="5">
        <f t="shared" si="2523"/>
        <v>0</v>
      </c>
      <c r="BP803" s="5">
        <f t="shared" si="2524"/>
        <v>0</v>
      </c>
      <c r="BQ803" s="5">
        <f t="shared" si="2525"/>
        <v>0</v>
      </c>
      <c r="BR803" s="8">
        <f t="shared" si="2526"/>
        <v>0</v>
      </c>
      <c r="BS803" s="5">
        <f t="shared" si="2527"/>
        <v>0</v>
      </c>
      <c r="BT803" s="5">
        <f t="shared" si="2528"/>
        <v>0</v>
      </c>
      <c r="BU803" s="5">
        <f t="shared" si="2529"/>
        <v>1</v>
      </c>
      <c r="BV803" s="5">
        <f t="shared" si="2530"/>
        <v>1</v>
      </c>
      <c r="BW803" s="5">
        <f t="shared" si="2531"/>
        <v>1</v>
      </c>
      <c r="BX803" s="5">
        <f t="shared" si="2532"/>
        <v>1</v>
      </c>
      <c r="BY803" s="5">
        <f t="shared" si="2533"/>
        <v>1</v>
      </c>
      <c r="BZ803" s="5">
        <f t="shared" si="2534"/>
        <v>1</v>
      </c>
      <c r="CA803" s="5">
        <f t="shared" si="2535"/>
        <v>1</v>
      </c>
      <c r="CB803" s="5">
        <f t="shared" si="2536"/>
        <v>1</v>
      </c>
      <c r="CC803" s="5">
        <f t="shared" si="2537"/>
        <v>1</v>
      </c>
      <c r="CD803" s="5" t="str">
        <f t="shared" si="2538"/>
        <v>?</v>
      </c>
      <c r="CE803" s="4" t="str">
        <f t="shared" si="2539"/>
        <v>Kitöltés rendben!</v>
      </c>
      <c r="CF803" s="5">
        <f t="shared" si="2540"/>
        <v>1</v>
      </c>
      <c r="CG803" s="5">
        <f t="shared" si="2541"/>
        <v>0</v>
      </c>
      <c r="CH803" s="5">
        <f t="shared" si="2542"/>
        <v>1</v>
      </c>
    </row>
    <row r="804" spans="1:86" s="2" customFormat="1" ht="30.2" customHeight="1" x14ac:dyDescent="0.25">
      <c r="A804" s="1" t="str">
        <f t="shared" si="2503"/>
        <v>Kitöltés rendben!</v>
      </c>
      <c r="B804" s="200">
        <v>2</v>
      </c>
      <c r="C804" s="199" t="s">
        <v>50</v>
      </c>
      <c r="D804" s="201" t="s">
        <v>851</v>
      </c>
      <c r="E804" s="201" t="s">
        <v>201</v>
      </c>
      <c r="F804" s="202" t="str">
        <f>VLOOKUP($G804,Összesítő!$B:$F,2,FALSE)</f>
        <v>21-32054-1-048-01-10</v>
      </c>
      <c r="G804" s="199" t="s">
        <v>280</v>
      </c>
      <c r="H804" s="202" t="str">
        <f>AY804&amp;"_"&amp;AW804&amp;"_FIV_"&amp;LEFT(Előlap!$B$6,4)</f>
        <v>3185_802_FIV_2026</v>
      </c>
      <c r="I804" s="202" t="str">
        <f>VLOOKUP($G804,Összesítő!$B:$F,5,FALSE)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4" s="202" t="str">
        <f>VLOOKUP($G804,Összesítő!$B:$F,4,FALSE)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4" s="6">
        <f t="shared" si="2462"/>
        <v>1800</v>
      </c>
      <c r="L804" s="200">
        <v>2036</v>
      </c>
      <c r="M804" s="200">
        <v>2036</v>
      </c>
      <c r="N804" s="12">
        <v>0</v>
      </c>
      <c r="O804" s="7">
        <v>1800</v>
      </c>
      <c r="P804" s="7">
        <v>0</v>
      </c>
      <c r="R804" s="7">
        <v>0</v>
      </c>
      <c r="S804" s="7">
        <v>0</v>
      </c>
      <c r="T804" s="7">
        <v>0</v>
      </c>
      <c r="U804" s="7">
        <v>0</v>
      </c>
      <c r="V804" s="7">
        <v>0</v>
      </c>
      <c r="W804" s="7">
        <v>0</v>
      </c>
      <c r="X804" s="7">
        <v>0</v>
      </c>
      <c r="Y804" s="7">
        <v>0</v>
      </c>
      <c r="Z804" s="7">
        <v>0</v>
      </c>
      <c r="AA804" s="7">
        <v>0</v>
      </c>
      <c r="AB804" s="7">
        <v>0</v>
      </c>
      <c r="AC804" s="6">
        <f t="shared" si="2504"/>
        <v>0</v>
      </c>
      <c r="AD804" s="3" t="str">
        <f t="shared" si="2505"/>
        <v>Nem rövidtávú a feladat.</v>
      </c>
      <c r="AF804" s="7">
        <v>0</v>
      </c>
      <c r="AG804" s="7">
        <v>0</v>
      </c>
      <c r="AH804" s="7">
        <v>0</v>
      </c>
      <c r="AI804" s="7">
        <v>0</v>
      </c>
      <c r="AJ804" s="7">
        <v>0</v>
      </c>
      <c r="AK804" s="7">
        <v>0</v>
      </c>
      <c r="AL804" s="7">
        <v>0</v>
      </c>
      <c r="AM804" s="7">
        <v>0</v>
      </c>
      <c r="AN804" s="7">
        <v>0</v>
      </c>
      <c r="AO804" s="7">
        <v>0</v>
      </c>
      <c r="AP804" s="7">
        <v>0</v>
      </c>
      <c r="AQ804" s="6">
        <f t="shared" si="2506"/>
        <v>0</v>
      </c>
      <c r="AR804" s="199" t="s">
        <v>205</v>
      </c>
      <c r="AS804" s="3" t="str">
        <f t="shared" si="2507"/>
        <v>Forráshiányos a feladat!</v>
      </c>
      <c r="AU804" s="201" t="s">
        <v>135</v>
      </c>
      <c r="AV804" s="201" t="s">
        <v>135</v>
      </c>
      <c r="AW804" s="202">
        <f>COUNTA($G$3:G804)</f>
        <v>802</v>
      </c>
      <c r="AY804" s="8">
        <f>VLOOKUP($G804,Összesítő!$B:$F,3,FALSE)</f>
        <v>3185</v>
      </c>
      <c r="AZ804" s="8">
        <f t="shared" si="2508"/>
        <v>0</v>
      </c>
      <c r="BA804" s="5">
        <f t="shared" si="2509"/>
        <v>1</v>
      </c>
      <c r="BB804" s="5" t="str">
        <f t="shared" si="2510"/>
        <v>H</v>
      </c>
      <c r="BC804" s="5">
        <f t="shared" si="2511"/>
        <v>0</v>
      </c>
      <c r="BD804" s="5">
        <f t="shared" si="2512"/>
        <v>0</v>
      </c>
      <c r="BE804" s="5">
        <f t="shared" si="2513"/>
        <v>0</v>
      </c>
      <c r="BF804" s="8" t="str">
        <f t="shared" si="2514"/>
        <v>Nem rövidtávú a feladat.</v>
      </c>
      <c r="BG804" s="5">
        <f t="shared" si="2515"/>
        <v>1</v>
      </c>
      <c r="BH804" s="5">
        <f t="shared" si="2516"/>
        <v>1</v>
      </c>
      <c r="BI804" s="5">
        <f t="shared" si="2517"/>
        <v>1</v>
      </c>
      <c r="BJ804" s="5">
        <f t="shared" si="2518"/>
        <v>1</v>
      </c>
      <c r="BK804" s="5">
        <f t="shared" si="2519"/>
        <v>1</v>
      </c>
      <c r="BL804" s="4" t="str">
        <f t="shared" si="2520"/>
        <v>Forráshiányos a feladat!</v>
      </c>
      <c r="BM804" s="5">
        <f t="shared" si="2521"/>
        <v>0</v>
      </c>
      <c r="BN804" s="5">
        <f t="shared" si="2522"/>
        <v>1</v>
      </c>
      <c r="BO804" s="5">
        <f t="shared" si="2523"/>
        <v>0</v>
      </c>
      <c r="BP804" s="5">
        <f t="shared" si="2524"/>
        <v>0</v>
      </c>
      <c r="BQ804" s="5">
        <f t="shared" si="2525"/>
        <v>0</v>
      </c>
      <c r="BR804" s="8">
        <f t="shared" si="2526"/>
        <v>0</v>
      </c>
      <c r="BS804" s="5">
        <f t="shared" si="2527"/>
        <v>0</v>
      </c>
      <c r="BT804" s="5">
        <f t="shared" si="2528"/>
        <v>0</v>
      </c>
      <c r="BU804" s="5">
        <f t="shared" si="2529"/>
        <v>1</v>
      </c>
      <c r="BV804" s="5">
        <f t="shared" si="2530"/>
        <v>1</v>
      </c>
      <c r="BW804" s="5">
        <f t="shared" si="2531"/>
        <v>1</v>
      </c>
      <c r="BX804" s="5">
        <f t="shared" si="2532"/>
        <v>1</v>
      </c>
      <c r="BY804" s="5">
        <f t="shared" si="2533"/>
        <v>1</v>
      </c>
      <c r="BZ804" s="5">
        <f t="shared" si="2534"/>
        <v>1</v>
      </c>
      <c r="CA804" s="5">
        <f t="shared" si="2535"/>
        <v>1</v>
      </c>
      <c r="CB804" s="5">
        <f t="shared" si="2536"/>
        <v>1</v>
      </c>
      <c r="CC804" s="5">
        <f t="shared" si="2537"/>
        <v>1</v>
      </c>
      <c r="CD804" s="5" t="str">
        <f t="shared" si="2538"/>
        <v>?</v>
      </c>
      <c r="CE804" s="4" t="str">
        <f t="shared" si="2539"/>
        <v>Kitöltés rendben!</v>
      </c>
      <c r="CF804" s="5">
        <f t="shared" si="2540"/>
        <v>1</v>
      </c>
      <c r="CG804" s="5">
        <f t="shared" si="2541"/>
        <v>0</v>
      </c>
      <c r="CH804" s="5">
        <f t="shared" si="2542"/>
        <v>1</v>
      </c>
    </row>
    <row r="805" spans="1:86" s="2" customFormat="1" ht="30.2" customHeight="1" x14ac:dyDescent="0.25">
      <c r="A805" s="1" t="str">
        <f t="shared" si="2503"/>
        <v>Kitöltés rendben!</v>
      </c>
      <c r="B805" s="200">
        <v>2</v>
      </c>
      <c r="C805" s="199" t="s">
        <v>50</v>
      </c>
      <c r="D805" s="201" t="s">
        <v>852</v>
      </c>
      <c r="E805" s="201" t="s">
        <v>201</v>
      </c>
      <c r="F805" s="202" t="str">
        <f>VLOOKUP($G805,Összesítő!$B:$F,2,FALSE)</f>
        <v>21-32054-1-048-01-10</v>
      </c>
      <c r="G805" s="199" t="s">
        <v>280</v>
      </c>
      <c r="H805" s="202" t="str">
        <f>AY805&amp;"_"&amp;AW805&amp;"_FIV_"&amp;LEFT(Előlap!$B$6,4)</f>
        <v>3185_803_FIV_2026</v>
      </c>
      <c r="I805" s="202" t="str">
        <f>VLOOKUP($G805,Összesítő!$B:$F,5,FALSE)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5" s="202" t="str">
        <f>VLOOKUP($G805,Összesítő!$B:$F,4,FALSE)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5" s="6">
        <f t="shared" si="2462"/>
        <v>3500</v>
      </c>
      <c r="L805" s="200">
        <v>2036</v>
      </c>
      <c r="M805" s="200">
        <v>2036</v>
      </c>
      <c r="N805" s="12">
        <v>0</v>
      </c>
      <c r="O805" s="7">
        <v>3500</v>
      </c>
      <c r="P805" s="7">
        <v>0</v>
      </c>
      <c r="R805" s="7">
        <v>0</v>
      </c>
      <c r="S805" s="7">
        <v>0</v>
      </c>
      <c r="T805" s="7">
        <v>0</v>
      </c>
      <c r="U805" s="7">
        <v>0</v>
      </c>
      <c r="V805" s="7">
        <v>0</v>
      </c>
      <c r="W805" s="7">
        <v>0</v>
      </c>
      <c r="X805" s="7">
        <v>0</v>
      </c>
      <c r="Y805" s="7">
        <v>0</v>
      </c>
      <c r="Z805" s="7">
        <v>0</v>
      </c>
      <c r="AA805" s="7">
        <v>0</v>
      </c>
      <c r="AB805" s="7">
        <v>0</v>
      </c>
      <c r="AC805" s="6">
        <f t="shared" si="2504"/>
        <v>0</v>
      </c>
      <c r="AD805" s="3" t="str">
        <f t="shared" si="2505"/>
        <v>Nem rövidtávú a feladat.</v>
      </c>
      <c r="AF805" s="7">
        <v>0</v>
      </c>
      <c r="AG805" s="7">
        <v>0</v>
      </c>
      <c r="AH805" s="7">
        <v>0</v>
      </c>
      <c r="AI805" s="7">
        <v>0</v>
      </c>
      <c r="AJ805" s="7">
        <v>0</v>
      </c>
      <c r="AK805" s="7">
        <v>0</v>
      </c>
      <c r="AL805" s="7">
        <v>0</v>
      </c>
      <c r="AM805" s="7">
        <v>0</v>
      </c>
      <c r="AN805" s="7">
        <v>0</v>
      </c>
      <c r="AO805" s="7">
        <v>0</v>
      </c>
      <c r="AP805" s="7">
        <v>0</v>
      </c>
      <c r="AQ805" s="6">
        <f t="shared" si="2506"/>
        <v>0</v>
      </c>
      <c r="AR805" s="199" t="s">
        <v>205</v>
      </c>
      <c r="AS805" s="3" t="str">
        <f t="shared" si="2507"/>
        <v>Forráshiányos a feladat!</v>
      </c>
      <c r="AU805" s="201" t="s">
        <v>135</v>
      </c>
      <c r="AV805" s="201" t="s">
        <v>135</v>
      </c>
      <c r="AW805" s="202">
        <f>COUNTA($G$3:G805)</f>
        <v>803</v>
      </c>
      <c r="AY805" s="8">
        <f>VLOOKUP($G805,Összesítő!$B:$F,3,FALSE)</f>
        <v>3185</v>
      </c>
      <c r="AZ805" s="8">
        <f t="shared" si="2508"/>
        <v>0</v>
      </c>
      <c r="BA805" s="5">
        <f t="shared" si="2509"/>
        <v>1</v>
      </c>
      <c r="BB805" s="5" t="str">
        <f t="shared" si="2510"/>
        <v>H</v>
      </c>
      <c r="BC805" s="5">
        <f t="shared" si="2511"/>
        <v>0</v>
      </c>
      <c r="BD805" s="5">
        <f t="shared" si="2512"/>
        <v>0</v>
      </c>
      <c r="BE805" s="5">
        <f t="shared" si="2513"/>
        <v>0</v>
      </c>
      <c r="BF805" s="8" t="str">
        <f t="shared" si="2514"/>
        <v>Nem rövidtávú a feladat.</v>
      </c>
      <c r="BG805" s="5">
        <f t="shared" si="2515"/>
        <v>1</v>
      </c>
      <c r="BH805" s="5">
        <f t="shared" si="2516"/>
        <v>1</v>
      </c>
      <c r="BI805" s="5">
        <f t="shared" si="2517"/>
        <v>1</v>
      </c>
      <c r="BJ805" s="5">
        <f t="shared" si="2518"/>
        <v>1</v>
      </c>
      <c r="BK805" s="5">
        <f t="shared" si="2519"/>
        <v>1</v>
      </c>
      <c r="BL805" s="4" t="str">
        <f t="shared" si="2520"/>
        <v>Forráshiányos a feladat!</v>
      </c>
      <c r="BM805" s="5">
        <f t="shared" si="2521"/>
        <v>0</v>
      </c>
      <c r="BN805" s="5">
        <f t="shared" si="2522"/>
        <v>1</v>
      </c>
      <c r="BO805" s="5">
        <f t="shared" si="2523"/>
        <v>0</v>
      </c>
      <c r="BP805" s="5">
        <f t="shared" si="2524"/>
        <v>0</v>
      </c>
      <c r="BQ805" s="5">
        <f t="shared" si="2525"/>
        <v>0</v>
      </c>
      <c r="BR805" s="8">
        <f t="shared" si="2526"/>
        <v>0</v>
      </c>
      <c r="BS805" s="5">
        <f t="shared" si="2527"/>
        <v>0</v>
      </c>
      <c r="BT805" s="5">
        <f t="shared" si="2528"/>
        <v>0</v>
      </c>
      <c r="BU805" s="5">
        <f t="shared" si="2529"/>
        <v>1</v>
      </c>
      <c r="BV805" s="5">
        <f t="shared" si="2530"/>
        <v>1</v>
      </c>
      <c r="BW805" s="5">
        <f t="shared" si="2531"/>
        <v>1</v>
      </c>
      <c r="BX805" s="5">
        <f t="shared" si="2532"/>
        <v>1</v>
      </c>
      <c r="BY805" s="5">
        <f t="shared" si="2533"/>
        <v>1</v>
      </c>
      <c r="BZ805" s="5">
        <f t="shared" si="2534"/>
        <v>1</v>
      </c>
      <c r="CA805" s="5">
        <f t="shared" si="2535"/>
        <v>1</v>
      </c>
      <c r="CB805" s="5">
        <f t="shared" si="2536"/>
        <v>1</v>
      </c>
      <c r="CC805" s="5">
        <f t="shared" si="2537"/>
        <v>1</v>
      </c>
      <c r="CD805" s="5" t="str">
        <f t="shared" si="2538"/>
        <v>?</v>
      </c>
      <c r="CE805" s="4" t="str">
        <f t="shared" si="2539"/>
        <v>Kitöltés rendben!</v>
      </c>
      <c r="CF805" s="5">
        <f t="shared" si="2540"/>
        <v>1</v>
      </c>
      <c r="CG805" s="5">
        <f t="shared" si="2541"/>
        <v>0</v>
      </c>
      <c r="CH805" s="5">
        <f t="shared" si="2542"/>
        <v>1</v>
      </c>
    </row>
    <row r="806" spans="1:86" s="2" customFormat="1" ht="30.2" customHeight="1" x14ac:dyDescent="0.25">
      <c r="A806" s="1" t="str">
        <f t="shared" si="2503"/>
        <v>Kitöltés rendben!</v>
      </c>
      <c r="B806" s="200">
        <v>2</v>
      </c>
      <c r="C806" s="199" t="s">
        <v>50</v>
      </c>
      <c r="D806" s="201" t="s">
        <v>853</v>
      </c>
      <c r="E806" s="201" t="s">
        <v>201</v>
      </c>
      <c r="F806" s="202" t="str">
        <f>VLOOKUP($G806,Összesítő!$B:$F,2,FALSE)</f>
        <v>21-32054-1-048-01-10</v>
      </c>
      <c r="G806" s="199" t="s">
        <v>280</v>
      </c>
      <c r="H806" s="202" t="str">
        <f>AY806&amp;"_"&amp;AW806&amp;"_FIV_"&amp;LEFT(Előlap!$B$6,4)</f>
        <v>3185_804_FIV_2026</v>
      </c>
      <c r="I806" s="202" t="str">
        <f>VLOOKUP($G806,Összesítő!$B:$F,5,FALSE)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6" s="202" t="str">
        <f>VLOOKUP($G806,Összesítő!$B:$F,4,FALSE)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6" s="6">
        <f t="shared" si="2462"/>
        <v>3500</v>
      </c>
      <c r="L806" s="200">
        <v>2036</v>
      </c>
      <c r="M806" s="200">
        <v>2036</v>
      </c>
      <c r="N806" s="12">
        <v>0</v>
      </c>
      <c r="O806" s="7">
        <v>3500</v>
      </c>
      <c r="P806" s="7">
        <v>0</v>
      </c>
      <c r="R806" s="7">
        <v>0</v>
      </c>
      <c r="S806" s="7">
        <v>0</v>
      </c>
      <c r="T806" s="7">
        <v>0</v>
      </c>
      <c r="U806" s="7">
        <v>0</v>
      </c>
      <c r="V806" s="7">
        <v>0</v>
      </c>
      <c r="W806" s="7">
        <v>0</v>
      </c>
      <c r="X806" s="7">
        <v>0</v>
      </c>
      <c r="Y806" s="7">
        <v>0</v>
      </c>
      <c r="Z806" s="7">
        <v>0</v>
      </c>
      <c r="AA806" s="7">
        <v>0</v>
      </c>
      <c r="AB806" s="7">
        <v>0</v>
      </c>
      <c r="AC806" s="6">
        <f t="shared" si="2504"/>
        <v>0</v>
      </c>
      <c r="AD806" s="3" t="str">
        <f t="shared" si="2505"/>
        <v>Nem rövidtávú a feladat.</v>
      </c>
      <c r="AF806" s="7">
        <v>0</v>
      </c>
      <c r="AG806" s="7">
        <v>0</v>
      </c>
      <c r="AH806" s="7">
        <v>0</v>
      </c>
      <c r="AI806" s="7">
        <v>0</v>
      </c>
      <c r="AJ806" s="7">
        <v>0</v>
      </c>
      <c r="AK806" s="7">
        <v>0</v>
      </c>
      <c r="AL806" s="7">
        <v>0</v>
      </c>
      <c r="AM806" s="7">
        <v>0</v>
      </c>
      <c r="AN806" s="7">
        <v>0</v>
      </c>
      <c r="AO806" s="7">
        <v>0</v>
      </c>
      <c r="AP806" s="7">
        <v>0</v>
      </c>
      <c r="AQ806" s="6">
        <f t="shared" si="2506"/>
        <v>0</v>
      </c>
      <c r="AR806" s="199" t="s">
        <v>205</v>
      </c>
      <c r="AS806" s="3" t="str">
        <f t="shared" si="2507"/>
        <v>Forráshiányos a feladat!</v>
      </c>
      <c r="AU806" s="201" t="s">
        <v>135</v>
      </c>
      <c r="AV806" s="201" t="s">
        <v>135</v>
      </c>
      <c r="AW806" s="202">
        <f>COUNTA($G$3:G806)</f>
        <v>804</v>
      </c>
      <c r="AY806" s="8">
        <f>VLOOKUP($G806,Összesítő!$B:$F,3,FALSE)</f>
        <v>3185</v>
      </c>
      <c r="AZ806" s="8">
        <f t="shared" si="2508"/>
        <v>0</v>
      </c>
      <c r="BA806" s="5">
        <f t="shared" si="2509"/>
        <v>1</v>
      </c>
      <c r="BB806" s="5" t="str">
        <f t="shared" si="2510"/>
        <v>H</v>
      </c>
      <c r="BC806" s="5">
        <f t="shared" si="2511"/>
        <v>0</v>
      </c>
      <c r="BD806" s="5">
        <f t="shared" si="2512"/>
        <v>0</v>
      </c>
      <c r="BE806" s="5">
        <f t="shared" si="2513"/>
        <v>0</v>
      </c>
      <c r="BF806" s="8" t="str">
        <f t="shared" si="2514"/>
        <v>Nem rövidtávú a feladat.</v>
      </c>
      <c r="BG806" s="5">
        <f t="shared" si="2515"/>
        <v>1</v>
      </c>
      <c r="BH806" s="5">
        <f t="shared" si="2516"/>
        <v>1</v>
      </c>
      <c r="BI806" s="5">
        <f t="shared" si="2517"/>
        <v>1</v>
      </c>
      <c r="BJ806" s="5">
        <f t="shared" si="2518"/>
        <v>1</v>
      </c>
      <c r="BK806" s="5">
        <f t="shared" si="2519"/>
        <v>1</v>
      </c>
      <c r="BL806" s="4" t="str">
        <f t="shared" si="2520"/>
        <v>Forráshiányos a feladat!</v>
      </c>
      <c r="BM806" s="5">
        <f t="shared" si="2521"/>
        <v>0</v>
      </c>
      <c r="BN806" s="5">
        <f t="shared" si="2522"/>
        <v>1</v>
      </c>
      <c r="BO806" s="5">
        <f t="shared" si="2523"/>
        <v>0</v>
      </c>
      <c r="BP806" s="5">
        <f t="shared" si="2524"/>
        <v>0</v>
      </c>
      <c r="BQ806" s="5">
        <f t="shared" si="2525"/>
        <v>0</v>
      </c>
      <c r="BR806" s="8">
        <f t="shared" si="2526"/>
        <v>0</v>
      </c>
      <c r="BS806" s="5">
        <f t="shared" si="2527"/>
        <v>0</v>
      </c>
      <c r="BT806" s="5">
        <f t="shared" si="2528"/>
        <v>0</v>
      </c>
      <c r="BU806" s="5">
        <f t="shared" si="2529"/>
        <v>1</v>
      </c>
      <c r="BV806" s="5">
        <f t="shared" si="2530"/>
        <v>1</v>
      </c>
      <c r="BW806" s="5">
        <f t="shared" si="2531"/>
        <v>1</v>
      </c>
      <c r="BX806" s="5">
        <f t="shared" si="2532"/>
        <v>1</v>
      </c>
      <c r="BY806" s="5">
        <f t="shared" si="2533"/>
        <v>1</v>
      </c>
      <c r="BZ806" s="5">
        <f t="shared" si="2534"/>
        <v>1</v>
      </c>
      <c r="CA806" s="5">
        <f t="shared" si="2535"/>
        <v>1</v>
      </c>
      <c r="CB806" s="5">
        <f t="shared" si="2536"/>
        <v>1</v>
      </c>
      <c r="CC806" s="5">
        <f t="shared" si="2537"/>
        <v>1</v>
      </c>
      <c r="CD806" s="5" t="str">
        <f t="shared" si="2538"/>
        <v>?</v>
      </c>
      <c r="CE806" s="4" t="str">
        <f t="shared" si="2539"/>
        <v>Kitöltés rendben!</v>
      </c>
      <c r="CF806" s="5">
        <f t="shared" si="2540"/>
        <v>1</v>
      </c>
      <c r="CG806" s="5">
        <f t="shared" si="2541"/>
        <v>0</v>
      </c>
      <c r="CH806" s="5">
        <f t="shared" si="2542"/>
        <v>1</v>
      </c>
    </row>
    <row r="807" spans="1:86" s="2" customFormat="1" ht="30.2" customHeight="1" x14ac:dyDescent="0.25">
      <c r="A807" s="1" t="str">
        <f t="shared" si="2503"/>
        <v>Kitöltés rendben!</v>
      </c>
      <c r="B807" s="200">
        <v>2</v>
      </c>
      <c r="C807" s="199" t="s">
        <v>50</v>
      </c>
      <c r="D807" s="201" t="s">
        <v>854</v>
      </c>
      <c r="E807" s="201" t="s">
        <v>201</v>
      </c>
      <c r="F807" s="202" t="str">
        <f>VLOOKUP($G807,Összesítő!$B:$F,2,FALSE)</f>
        <v>21-32054-1-048-01-10</v>
      </c>
      <c r="G807" s="199" t="s">
        <v>280</v>
      </c>
      <c r="H807" s="202" t="str">
        <f>AY807&amp;"_"&amp;AW807&amp;"_FIV_"&amp;LEFT(Előlap!$B$6,4)</f>
        <v>3185_805_FIV_2026</v>
      </c>
      <c r="I807" s="202" t="str">
        <f>VLOOKUP($G807,Összesítő!$B:$F,5,FALSE)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7" s="202" t="str">
        <f>VLOOKUP($G807,Összesítő!$B:$F,4,FALSE)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7" s="6">
        <f t="shared" si="2462"/>
        <v>1000</v>
      </c>
      <c r="L807" s="200">
        <v>2036</v>
      </c>
      <c r="M807" s="200">
        <v>2036</v>
      </c>
      <c r="N807" s="12">
        <v>0</v>
      </c>
      <c r="O807" s="7">
        <v>1000</v>
      </c>
      <c r="P807" s="7">
        <v>0</v>
      </c>
      <c r="R807" s="7">
        <v>0</v>
      </c>
      <c r="S807" s="7">
        <v>0</v>
      </c>
      <c r="T807" s="7">
        <v>0</v>
      </c>
      <c r="U807" s="7">
        <v>0</v>
      </c>
      <c r="V807" s="7">
        <v>0</v>
      </c>
      <c r="W807" s="7">
        <v>0</v>
      </c>
      <c r="X807" s="7">
        <v>0</v>
      </c>
      <c r="Y807" s="7">
        <v>0</v>
      </c>
      <c r="Z807" s="7">
        <v>0</v>
      </c>
      <c r="AA807" s="7">
        <v>0</v>
      </c>
      <c r="AB807" s="7">
        <v>0</v>
      </c>
      <c r="AC807" s="6">
        <f t="shared" si="2504"/>
        <v>0</v>
      </c>
      <c r="AD807" s="3" t="str">
        <f t="shared" si="2505"/>
        <v>Nem rövidtávú a feladat.</v>
      </c>
      <c r="AF807" s="7">
        <v>0</v>
      </c>
      <c r="AG807" s="7">
        <v>0</v>
      </c>
      <c r="AH807" s="7">
        <v>0</v>
      </c>
      <c r="AI807" s="7">
        <v>0</v>
      </c>
      <c r="AJ807" s="7">
        <v>0</v>
      </c>
      <c r="AK807" s="7">
        <v>0</v>
      </c>
      <c r="AL807" s="7">
        <v>0</v>
      </c>
      <c r="AM807" s="7">
        <v>0</v>
      </c>
      <c r="AN807" s="7">
        <v>0</v>
      </c>
      <c r="AO807" s="7">
        <v>0</v>
      </c>
      <c r="AP807" s="7">
        <v>0</v>
      </c>
      <c r="AQ807" s="6">
        <f t="shared" si="2506"/>
        <v>0</v>
      </c>
      <c r="AR807" s="199" t="s">
        <v>205</v>
      </c>
      <c r="AS807" s="3" t="str">
        <f t="shared" si="2507"/>
        <v>Forráshiányos a feladat!</v>
      </c>
      <c r="AU807" s="201" t="s">
        <v>135</v>
      </c>
      <c r="AV807" s="201" t="s">
        <v>135</v>
      </c>
      <c r="AW807" s="202">
        <f>COUNTA($G$3:G807)</f>
        <v>805</v>
      </c>
      <c r="AY807" s="8">
        <f>VLOOKUP($G807,Összesítő!$B:$F,3,FALSE)</f>
        <v>3185</v>
      </c>
      <c r="AZ807" s="8">
        <f t="shared" si="2508"/>
        <v>0</v>
      </c>
      <c r="BA807" s="5">
        <f t="shared" si="2509"/>
        <v>1</v>
      </c>
      <c r="BB807" s="5" t="str">
        <f t="shared" si="2510"/>
        <v>H</v>
      </c>
      <c r="BC807" s="5">
        <f t="shared" si="2511"/>
        <v>0</v>
      </c>
      <c r="BD807" s="5">
        <f t="shared" si="2512"/>
        <v>0</v>
      </c>
      <c r="BE807" s="5">
        <f t="shared" si="2513"/>
        <v>0</v>
      </c>
      <c r="BF807" s="8" t="str">
        <f t="shared" si="2514"/>
        <v>Nem rövidtávú a feladat.</v>
      </c>
      <c r="BG807" s="5">
        <f t="shared" si="2515"/>
        <v>1</v>
      </c>
      <c r="BH807" s="5">
        <f t="shared" si="2516"/>
        <v>1</v>
      </c>
      <c r="BI807" s="5">
        <f t="shared" si="2517"/>
        <v>1</v>
      </c>
      <c r="BJ807" s="5">
        <f t="shared" si="2518"/>
        <v>1</v>
      </c>
      <c r="BK807" s="5">
        <f t="shared" si="2519"/>
        <v>1</v>
      </c>
      <c r="BL807" s="4" t="str">
        <f t="shared" si="2520"/>
        <v>Forráshiányos a feladat!</v>
      </c>
      <c r="BM807" s="5">
        <f t="shared" si="2521"/>
        <v>0</v>
      </c>
      <c r="BN807" s="5">
        <f t="shared" si="2522"/>
        <v>1</v>
      </c>
      <c r="BO807" s="5">
        <f t="shared" si="2523"/>
        <v>0</v>
      </c>
      <c r="BP807" s="5">
        <f t="shared" si="2524"/>
        <v>0</v>
      </c>
      <c r="BQ807" s="5">
        <f t="shared" si="2525"/>
        <v>0</v>
      </c>
      <c r="BR807" s="8">
        <f t="shared" si="2526"/>
        <v>0</v>
      </c>
      <c r="BS807" s="5">
        <f t="shared" si="2527"/>
        <v>0</v>
      </c>
      <c r="BT807" s="5">
        <f t="shared" si="2528"/>
        <v>0</v>
      </c>
      <c r="BU807" s="5">
        <f t="shared" si="2529"/>
        <v>1</v>
      </c>
      <c r="BV807" s="5">
        <f t="shared" si="2530"/>
        <v>1</v>
      </c>
      <c r="BW807" s="5">
        <f t="shared" si="2531"/>
        <v>1</v>
      </c>
      <c r="BX807" s="5">
        <f t="shared" si="2532"/>
        <v>1</v>
      </c>
      <c r="BY807" s="5">
        <f t="shared" si="2533"/>
        <v>1</v>
      </c>
      <c r="BZ807" s="5">
        <f t="shared" si="2534"/>
        <v>1</v>
      </c>
      <c r="CA807" s="5">
        <f t="shared" si="2535"/>
        <v>1</v>
      </c>
      <c r="CB807" s="5">
        <f t="shared" si="2536"/>
        <v>1</v>
      </c>
      <c r="CC807" s="5">
        <f t="shared" si="2537"/>
        <v>1</v>
      </c>
      <c r="CD807" s="5" t="str">
        <f t="shared" si="2538"/>
        <v>?</v>
      </c>
      <c r="CE807" s="4" t="str">
        <f t="shared" si="2539"/>
        <v>Kitöltés rendben!</v>
      </c>
      <c r="CF807" s="5">
        <f t="shared" si="2540"/>
        <v>1</v>
      </c>
      <c r="CG807" s="5">
        <f t="shared" si="2541"/>
        <v>0</v>
      </c>
      <c r="CH807" s="5">
        <f t="shared" si="2542"/>
        <v>1</v>
      </c>
    </row>
    <row r="808" spans="1:86" s="2" customFormat="1" ht="30.2" customHeight="1" x14ac:dyDescent="0.25">
      <c r="A808" s="1" t="str">
        <f t="shared" si="2503"/>
        <v>Kitöltés rendben!</v>
      </c>
      <c r="B808" s="200">
        <v>2</v>
      </c>
      <c r="C808" s="199" t="s">
        <v>50</v>
      </c>
      <c r="D808" s="201" t="s">
        <v>855</v>
      </c>
      <c r="E808" s="201" t="s">
        <v>201</v>
      </c>
      <c r="F808" s="202" t="str">
        <f>VLOOKUP($G808,Összesítő!$B:$F,2,FALSE)</f>
        <v>21-32054-1-048-01-10</v>
      </c>
      <c r="G808" s="199" t="s">
        <v>280</v>
      </c>
      <c r="H808" s="202" t="str">
        <f>AY808&amp;"_"&amp;AW808&amp;"_FIV_"&amp;LEFT(Előlap!$B$6,4)</f>
        <v>3185_806_FIV_2026</v>
      </c>
      <c r="I808" s="202" t="str">
        <f>VLOOKUP($G808,Összesítő!$B:$F,5,FALSE)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8" s="202" t="str">
        <f>VLOOKUP($G808,Összesítő!$B:$F,4,FALSE)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8" s="6">
        <f t="shared" si="2462"/>
        <v>1000</v>
      </c>
      <c r="L808" s="200">
        <v>2036</v>
      </c>
      <c r="M808" s="200">
        <v>2036</v>
      </c>
      <c r="N808" s="12">
        <v>0</v>
      </c>
      <c r="O808" s="7">
        <v>1000</v>
      </c>
      <c r="P808" s="7">
        <v>0</v>
      </c>
      <c r="R808" s="7">
        <v>0</v>
      </c>
      <c r="S808" s="7">
        <v>0</v>
      </c>
      <c r="T808" s="7">
        <v>0</v>
      </c>
      <c r="U808" s="7">
        <v>0</v>
      </c>
      <c r="V808" s="7">
        <v>0</v>
      </c>
      <c r="W808" s="7">
        <v>0</v>
      </c>
      <c r="X808" s="7">
        <v>0</v>
      </c>
      <c r="Y808" s="7">
        <v>0</v>
      </c>
      <c r="Z808" s="7">
        <v>0</v>
      </c>
      <c r="AA808" s="7">
        <v>0</v>
      </c>
      <c r="AB808" s="7">
        <v>0</v>
      </c>
      <c r="AC808" s="6">
        <f t="shared" si="2504"/>
        <v>0</v>
      </c>
      <c r="AD808" s="3" t="str">
        <f t="shared" si="2505"/>
        <v>Nem rövidtávú a feladat.</v>
      </c>
      <c r="AF808" s="7">
        <v>0</v>
      </c>
      <c r="AG808" s="7">
        <v>0</v>
      </c>
      <c r="AH808" s="7">
        <v>0</v>
      </c>
      <c r="AI808" s="7">
        <v>0</v>
      </c>
      <c r="AJ808" s="7">
        <v>0</v>
      </c>
      <c r="AK808" s="7">
        <v>0</v>
      </c>
      <c r="AL808" s="7">
        <v>0</v>
      </c>
      <c r="AM808" s="7">
        <v>0</v>
      </c>
      <c r="AN808" s="7">
        <v>0</v>
      </c>
      <c r="AO808" s="7">
        <v>0</v>
      </c>
      <c r="AP808" s="7">
        <v>0</v>
      </c>
      <c r="AQ808" s="6">
        <f t="shared" si="2506"/>
        <v>0</v>
      </c>
      <c r="AR808" s="199" t="s">
        <v>205</v>
      </c>
      <c r="AS808" s="3" t="str">
        <f t="shared" si="2507"/>
        <v>Forráshiányos a feladat!</v>
      </c>
      <c r="AU808" s="201" t="s">
        <v>135</v>
      </c>
      <c r="AV808" s="201" t="s">
        <v>135</v>
      </c>
      <c r="AW808" s="202">
        <f>COUNTA($G$3:G808)</f>
        <v>806</v>
      </c>
      <c r="AY808" s="8">
        <f>VLOOKUP($G808,Összesítő!$B:$F,3,FALSE)</f>
        <v>3185</v>
      </c>
      <c r="AZ808" s="8">
        <f t="shared" si="2508"/>
        <v>0</v>
      </c>
      <c r="BA808" s="5">
        <f t="shared" si="2509"/>
        <v>1</v>
      </c>
      <c r="BB808" s="5" t="str">
        <f t="shared" si="2510"/>
        <v>H</v>
      </c>
      <c r="BC808" s="5">
        <f t="shared" si="2511"/>
        <v>0</v>
      </c>
      <c r="BD808" s="5">
        <f t="shared" si="2512"/>
        <v>0</v>
      </c>
      <c r="BE808" s="5">
        <f t="shared" si="2513"/>
        <v>0</v>
      </c>
      <c r="BF808" s="8" t="str">
        <f t="shared" si="2514"/>
        <v>Nem rövidtávú a feladat.</v>
      </c>
      <c r="BG808" s="5">
        <f t="shared" si="2515"/>
        <v>1</v>
      </c>
      <c r="BH808" s="5">
        <f t="shared" si="2516"/>
        <v>1</v>
      </c>
      <c r="BI808" s="5">
        <f t="shared" si="2517"/>
        <v>1</v>
      </c>
      <c r="BJ808" s="5">
        <f t="shared" si="2518"/>
        <v>1</v>
      </c>
      <c r="BK808" s="5">
        <f t="shared" si="2519"/>
        <v>1</v>
      </c>
      <c r="BL808" s="4" t="str">
        <f t="shared" si="2520"/>
        <v>Forráshiányos a feladat!</v>
      </c>
      <c r="BM808" s="5">
        <f t="shared" si="2521"/>
        <v>0</v>
      </c>
      <c r="BN808" s="5">
        <f t="shared" si="2522"/>
        <v>1</v>
      </c>
      <c r="BO808" s="5">
        <f t="shared" si="2523"/>
        <v>0</v>
      </c>
      <c r="BP808" s="5">
        <f t="shared" si="2524"/>
        <v>0</v>
      </c>
      <c r="BQ808" s="5">
        <f t="shared" si="2525"/>
        <v>0</v>
      </c>
      <c r="BR808" s="8">
        <f t="shared" si="2526"/>
        <v>0</v>
      </c>
      <c r="BS808" s="5">
        <f t="shared" si="2527"/>
        <v>0</v>
      </c>
      <c r="BT808" s="5">
        <f t="shared" si="2528"/>
        <v>0</v>
      </c>
      <c r="BU808" s="5">
        <f t="shared" si="2529"/>
        <v>1</v>
      </c>
      <c r="BV808" s="5">
        <f t="shared" si="2530"/>
        <v>1</v>
      </c>
      <c r="BW808" s="5">
        <f t="shared" si="2531"/>
        <v>1</v>
      </c>
      <c r="BX808" s="5">
        <f t="shared" si="2532"/>
        <v>1</v>
      </c>
      <c r="BY808" s="5">
        <f t="shared" si="2533"/>
        <v>1</v>
      </c>
      <c r="BZ808" s="5">
        <f t="shared" si="2534"/>
        <v>1</v>
      </c>
      <c r="CA808" s="5">
        <f t="shared" si="2535"/>
        <v>1</v>
      </c>
      <c r="CB808" s="5">
        <f t="shared" si="2536"/>
        <v>1</v>
      </c>
      <c r="CC808" s="5">
        <f t="shared" si="2537"/>
        <v>1</v>
      </c>
      <c r="CD808" s="5" t="str">
        <f t="shared" si="2538"/>
        <v>?</v>
      </c>
      <c r="CE808" s="4" t="str">
        <f t="shared" si="2539"/>
        <v>Kitöltés rendben!</v>
      </c>
      <c r="CF808" s="5">
        <f t="shared" si="2540"/>
        <v>1</v>
      </c>
      <c r="CG808" s="5">
        <f t="shared" si="2541"/>
        <v>0</v>
      </c>
      <c r="CH808" s="5">
        <f t="shared" si="2542"/>
        <v>1</v>
      </c>
    </row>
    <row r="809" spans="1:86" s="2" customFormat="1" ht="30.2" customHeight="1" x14ac:dyDescent="0.25">
      <c r="A809" s="1" t="str">
        <f t="shared" si="2503"/>
        <v>Kitöltés rendben!</v>
      </c>
      <c r="B809" s="200">
        <v>2</v>
      </c>
      <c r="C809" s="199" t="s">
        <v>50</v>
      </c>
      <c r="D809" s="201" t="s">
        <v>856</v>
      </c>
      <c r="E809" s="201" t="s">
        <v>201</v>
      </c>
      <c r="F809" s="202" t="str">
        <f>VLOOKUP($G809,Összesítő!$B:$F,2,FALSE)</f>
        <v>21-32054-1-048-01-10</v>
      </c>
      <c r="G809" s="199" t="s">
        <v>280</v>
      </c>
      <c r="H809" s="202" t="str">
        <f>AY809&amp;"_"&amp;AW809&amp;"_FIV_"&amp;LEFT(Előlap!$B$6,4)</f>
        <v>3185_807_FIV_2026</v>
      </c>
      <c r="I809" s="202" t="str">
        <f>VLOOKUP($G809,Összesítő!$B:$F,5,FALSE)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09" s="202" t="str">
        <f>VLOOKUP($G809,Összesítő!$B:$F,4,FALSE)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09" s="6">
        <f t="shared" si="2462"/>
        <v>9500</v>
      </c>
      <c r="L809" s="200">
        <v>2036</v>
      </c>
      <c r="M809" s="200">
        <v>2036</v>
      </c>
      <c r="N809" s="12">
        <v>0</v>
      </c>
      <c r="O809" s="7">
        <v>9500</v>
      </c>
      <c r="P809" s="7">
        <v>0</v>
      </c>
      <c r="R809" s="7">
        <v>0</v>
      </c>
      <c r="S809" s="7">
        <v>0</v>
      </c>
      <c r="T809" s="7">
        <v>0</v>
      </c>
      <c r="U809" s="7">
        <v>0</v>
      </c>
      <c r="V809" s="7">
        <v>0</v>
      </c>
      <c r="W809" s="7">
        <v>0</v>
      </c>
      <c r="X809" s="7">
        <v>0</v>
      </c>
      <c r="Y809" s="7">
        <v>0</v>
      </c>
      <c r="Z809" s="7">
        <v>0</v>
      </c>
      <c r="AA809" s="7">
        <v>0</v>
      </c>
      <c r="AB809" s="7">
        <v>0</v>
      </c>
      <c r="AC809" s="6">
        <f t="shared" si="2504"/>
        <v>0</v>
      </c>
      <c r="AD809" s="3" t="str">
        <f t="shared" si="2505"/>
        <v>Nem rövidtávú a feladat.</v>
      </c>
      <c r="AF809" s="7">
        <v>0</v>
      </c>
      <c r="AG809" s="7">
        <v>0</v>
      </c>
      <c r="AH809" s="7">
        <v>0</v>
      </c>
      <c r="AI809" s="7">
        <v>0</v>
      </c>
      <c r="AJ809" s="7">
        <v>0</v>
      </c>
      <c r="AK809" s="7">
        <v>0</v>
      </c>
      <c r="AL809" s="7">
        <v>0</v>
      </c>
      <c r="AM809" s="7">
        <v>0</v>
      </c>
      <c r="AN809" s="7">
        <v>0</v>
      </c>
      <c r="AO809" s="7">
        <v>0</v>
      </c>
      <c r="AP809" s="7">
        <v>0</v>
      </c>
      <c r="AQ809" s="6">
        <f t="shared" si="2506"/>
        <v>0</v>
      </c>
      <c r="AR809" s="199" t="s">
        <v>205</v>
      </c>
      <c r="AS809" s="3" t="str">
        <f t="shared" si="2507"/>
        <v>Forráshiányos a feladat!</v>
      </c>
      <c r="AU809" s="201" t="s">
        <v>135</v>
      </c>
      <c r="AV809" s="201" t="s">
        <v>135</v>
      </c>
      <c r="AW809" s="202">
        <f>COUNTA($G$3:G809)</f>
        <v>807</v>
      </c>
      <c r="AY809" s="8">
        <f>VLOOKUP($G809,Összesítő!$B:$F,3,FALSE)</f>
        <v>3185</v>
      </c>
      <c r="AZ809" s="8">
        <f t="shared" si="2508"/>
        <v>0</v>
      </c>
      <c r="BA809" s="5">
        <f t="shared" si="2509"/>
        <v>1</v>
      </c>
      <c r="BB809" s="5" t="str">
        <f t="shared" si="2510"/>
        <v>H</v>
      </c>
      <c r="BC809" s="5">
        <f t="shared" si="2511"/>
        <v>0</v>
      </c>
      <c r="BD809" s="5">
        <f t="shared" si="2512"/>
        <v>0</v>
      </c>
      <c r="BE809" s="5">
        <f t="shared" si="2513"/>
        <v>0</v>
      </c>
      <c r="BF809" s="8" t="str">
        <f t="shared" si="2514"/>
        <v>Nem rövidtávú a feladat.</v>
      </c>
      <c r="BG809" s="5">
        <f t="shared" si="2515"/>
        <v>1</v>
      </c>
      <c r="BH809" s="5">
        <f t="shared" si="2516"/>
        <v>1</v>
      </c>
      <c r="BI809" s="5">
        <f t="shared" si="2517"/>
        <v>1</v>
      </c>
      <c r="BJ809" s="5">
        <f t="shared" si="2518"/>
        <v>1</v>
      </c>
      <c r="BK809" s="5">
        <f t="shared" si="2519"/>
        <v>1</v>
      </c>
      <c r="BL809" s="4" t="str">
        <f t="shared" si="2520"/>
        <v>Forráshiányos a feladat!</v>
      </c>
      <c r="BM809" s="5">
        <f t="shared" si="2521"/>
        <v>0</v>
      </c>
      <c r="BN809" s="5">
        <f t="shared" si="2522"/>
        <v>1</v>
      </c>
      <c r="BO809" s="5">
        <f t="shared" si="2523"/>
        <v>0</v>
      </c>
      <c r="BP809" s="5">
        <f t="shared" si="2524"/>
        <v>0</v>
      </c>
      <c r="BQ809" s="5">
        <f t="shared" si="2525"/>
        <v>0</v>
      </c>
      <c r="BR809" s="8">
        <f t="shared" si="2526"/>
        <v>0</v>
      </c>
      <c r="BS809" s="5">
        <f t="shared" si="2527"/>
        <v>0</v>
      </c>
      <c r="BT809" s="5">
        <f t="shared" si="2528"/>
        <v>0</v>
      </c>
      <c r="BU809" s="5">
        <f t="shared" si="2529"/>
        <v>1</v>
      </c>
      <c r="BV809" s="5">
        <f t="shared" si="2530"/>
        <v>1</v>
      </c>
      <c r="BW809" s="5">
        <f t="shared" si="2531"/>
        <v>1</v>
      </c>
      <c r="BX809" s="5">
        <f t="shared" si="2532"/>
        <v>1</v>
      </c>
      <c r="BY809" s="5">
        <f t="shared" si="2533"/>
        <v>1</v>
      </c>
      <c r="BZ809" s="5">
        <f t="shared" si="2534"/>
        <v>1</v>
      </c>
      <c r="CA809" s="5">
        <f t="shared" si="2535"/>
        <v>1</v>
      </c>
      <c r="CB809" s="5">
        <f t="shared" si="2536"/>
        <v>1</v>
      </c>
      <c r="CC809" s="5">
        <f t="shared" si="2537"/>
        <v>1</v>
      </c>
      <c r="CD809" s="5" t="str">
        <f t="shared" si="2538"/>
        <v>?</v>
      </c>
      <c r="CE809" s="4" t="str">
        <f t="shared" si="2539"/>
        <v>Kitöltés rendben!</v>
      </c>
      <c r="CF809" s="5">
        <f t="shared" si="2540"/>
        <v>1</v>
      </c>
      <c r="CG809" s="5">
        <f t="shared" si="2541"/>
        <v>0</v>
      </c>
      <c r="CH809" s="5">
        <f t="shared" si="2542"/>
        <v>1</v>
      </c>
    </row>
    <row r="810" spans="1:86" s="2" customFormat="1" ht="30.2" customHeight="1" x14ac:dyDescent="0.25">
      <c r="A810" s="1" t="str">
        <f t="shared" si="2503"/>
        <v>Kitöltés rendben!</v>
      </c>
      <c r="B810" s="200">
        <v>2</v>
      </c>
      <c r="C810" s="199" t="s">
        <v>50</v>
      </c>
      <c r="D810" s="201" t="s">
        <v>857</v>
      </c>
      <c r="E810" s="201" t="s">
        <v>201</v>
      </c>
      <c r="F810" s="202" t="str">
        <f>VLOOKUP($G810,Összesítő!$B:$F,2,FALSE)</f>
        <v>21-32054-1-048-01-10</v>
      </c>
      <c r="G810" s="199" t="s">
        <v>280</v>
      </c>
      <c r="H810" s="202" t="str">
        <f>AY810&amp;"_"&amp;AW810&amp;"_FIV_"&amp;LEFT(Előlap!$B$6,4)</f>
        <v>3185_808_FIV_2026</v>
      </c>
      <c r="I810" s="202" t="str">
        <f>VLOOKUP($G810,Összesítő!$B:$F,5,FALSE)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0" s="202" t="str">
        <f>VLOOKUP($G810,Összesítő!$B:$F,4,FALSE)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0" s="6">
        <f t="shared" si="2462"/>
        <v>1800</v>
      </c>
      <c r="L810" s="200">
        <v>2036</v>
      </c>
      <c r="M810" s="200">
        <v>2036</v>
      </c>
      <c r="N810" s="12">
        <v>0</v>
      </c>
      <c r="O810" s="7">
        <v>1800</v>
      </c>
      <c r="P810" s="7">
        <v>0</v>
      </c>
      <c r="R810" s="7">
        <v>0</v>
      </c>
      <c r="S810" s="7">
        <v>0</v>
      </c>
      <c r="T810" s="7">
        <v>0</v>
      </c>
      <c r="U810" s="7">
        <v>0</v>
      </c>
      <c r="V810" s="7">
        <v>0</v>
      </c>
      <c r="W810" s="7">
        <v>0</v>
      </c>
      <c r="X810" s="7">
        <v>0</v>
      </c>
      <c r="Y810" s="7">
        <v>0</v>
      </c>
      <c r="Z810" s="7">
        <v>0</v>
      </c>
      <c r="AA810" s="7">
        <v>0</v>
      </c>
      <c r="AB810" s="7">
        <v>0</v>
      </c>
      <c r="AC810" s="6">
        <f t="shared" si="2504"/>
        <v>0</v>
      </c>
      <c r="AD810" s="3" t="str">
        <f t="shared" si="2505"/>
        <v>Nem rövidtávú a feladat.</v>
      </c>
      <c r="AF810" s="7">
        <v>0</v>
      </c>
      <c r="AG810" s="7">
        <v>0</v>
      </c>
      <c r="AH810" s="7">
        <v>0</v>
      </c>
      <c r="AI810" s="7">
        <v>0</v>
      </c>
      <c r="AJ810" s="7">
        <v>0</v>
      </c>
      <c r="AK810" s="7">
        <v>0</v>
      </c>
      <c r="AL810" s="7">
        <v>0</v>
      </c>
      <c r="AM810" s="7">
        <v>0</v>
      </c>
      <c r="AN810" s="7">
        <v>0</v>
      </c>
      <c r="AO810" s="7">
        <v>0</v>
      </c>
      <c r="AP810" s="7">
        <v>0</v>
      </c>
      <c r="AQ810" s="6">
        <f t="shared" si="2506"/>
        <v>0</v>
      </c>
      <c r="AR810" s="199" t="s">
        <v>205</v>
      </c>
      <c r="AS810" s="3" t="str">
        <f t="shared" si="2507"/>
        <v>Forráshiányos a feladat!</v>
      </c>
      <c r="AU810" s="201" t="s">
        <v>135</v>
      </c>
      <c r="AV810" s="201" t="s">
        <v>135</v>
      </c>
      <c r="AW810" s="202">
        <f>COUNTA($G$3:G810)</f>
        <v>808</v>
      </c>
      <c r="AY810" s="8">
        <f>VLOOKUP($G810,Összesítő!$B:$F,3,FALSE)</f>
        <v>3185</v>
      </c>
      <c r="AZ810" s="8">
        <f t="shared" si="2508"/>
        <v>0</v>
      </c>
      <c r="BA810" s="5">
        <f t="shared" si="2509"/>
        <v>1</v>
      </c>
      <c r="BB810" s="5" t="str">
        <f t="shared" si="2510"/>
        <v>H</v>
      </c>
      <c r="BC810" s="5">
        <f t="shared" si="2511"/>
        <v>0</v>
      </c>
      <c r="BD810" s="5">
        <f t="shared" si="2512"/>
        <v>0</v>
      </c>
      <c r="BE810" s="5">
        <f t="shared" si="2513"/>
        <v>0</v>
      </c>
      <c r="BF810" s="8" t="str">
        <f t="shared" si="2514"/>
        <v>Nem rövidtávú a feladat.</v>
      </c>
      <c r="BG810" s="5">
        <f t="shared" si="2515"/>
        <v>1</v>
      </c>
      <c r="BH810" s="5">
        <f t="shared" si="2516"/>
        <v>1</v>
      </c>
      <c r="BI810" s="5">
        <f t="shared" si="2517"/>
        <v>1</v>
      </c>
      <c r="BJ810" s="5">
        <f t="shared" si="2518"/>
        <v>1</v>
      </c>
      <c r="BK810" s="5">
        <f t="shared" si="2519"/>
        <v>1</v>
      </c>
      <c r="BL810" s="4" t="str">
        <f t="shared" si="2520"/>
        <v>Forráshiányos a feladat!</v>
      </c>
      <c r="BM810" s="5">
        <f t="shared" si="2521"/>
        <v>0</v>
      </c>
      <c r="BN810" s="5">
        <f t="shared" si="2522"/>
        <v>1</v>
      </c>
      <c r="BO810" s="5">
        <f t="shared" si="2523"/>
        <v>0</v>
      </c>
      <c r="BP810" s="5">
        <f t="shared" si="2524"/>
        <v>0</v>
      </c>
      <c r="BQ810" s="5">
        <f t="shared" si="2525"/>
        <v>0</v>
      </c>
      <c r="BR810" s="8">
        <f t="shared" si="2526"/>
        <v>0</v>
      </c>
      <c r="BS810" s="5">
        <f t="shared" si="2527"/>
        <v>0</v>
      </c>
      <c r="BT810" s="5">
        <f t="shared" si="2528"/>
        <v>0</v>
      </c>
      <c r="BU810" s="5">
        <f t="shared" si="2529"/>
        <v>1</v>
      </c>
      <c r="BV810" s="5">
        <f t="shared" si="2530"/>
        <v>1</v>
      </c>
      <c r="BW810" s="5">
        <f t="shared" si="2531"/>
        <v>1</v>
      </c>
      <c r="BX810" s="5">
        <f t="shared" si="2532"/>
        <v>1</v>
      </c>
      <c r="BY810" s="5">
        <f t="shared" si="2533"/>
        <v>1</v>
      </c>
      <c r="BZ810" s="5">
        <f t="shared" si="2534"/>
        <v>1</v>
      </c>
      <c r="CA810" s="5">
        <f t="shared" si="2535"/>
        <v>1</v>
      </c>
      <c r="CB810" s="5">
        <f t="shared" si="2536"/>
        <v>1</v>
      </c>
      <c r="CC810" s="5">
        <f t="shared" si="2537"/>
        <v>1</v>
      </c>
      <c r="CD810" s="5" t="str">
        <f t="shared" si="2538"/>
        <v>?</v>
      </c>
      <c r="CE810" s="4" t="str">
        <f t="shared" si="2539"/>
        <v>Kitöltés rendben!</v>
      </c>
      <c r="CF810" s="5">
        <f t="shared" si="2540"/>
        <v>1</v>
      </c>
      <c r="CG810" s="5">
        <f t="shared" si="2541"/>
        <v>0</v>
      </c>
      <c r="CH810" s="5">
        <f t="shared" si="2542"/>
        <v>1</v>
      </c>
    </row>
    <row r="811" spans="1:86" s="2" customFormat="1" ht="30.2" customHeight="1" x14ac:dyDescent="0.25">
      <c r="A811" s="1" t="str">
        <f t="shared" si="2503"/>
        <v>Kitöltés rendben!</v>
      </c>
      <c r="B811" s="200">
        <v>2</v>
      </c>
      <c r="C811" s="199" t="s">
        <v>50</v>
      </c>
      <c r="D811" s="201" t="s">
        <v>858</v>
      </c>
      <c r="E811" s="201" t="s">
        <v>201</v>
      </c>
      <c r="F811" s="202" t="str">
        <f>VLOOKUP($G811,Összesítő!$B:$F,2,FALSE)</f>
        <v>21-32054-1-048-01-10</v>
      </c>
      <c r="G811" s="199" t="s">
        <v>280</v>
      </c>
      <c r="H811" s="202" t="str">
        <f>AY811&amp;"_"&amp;AW811&amp;"_FIV_"&amp;LEFT(Előlap!$B$6,4)</f>
        <v>3185_809_FIV_2026</v>
      </c>
      <c r="I811" s="202" t="str">
        <f>VLOOKUP($G811,Összesítő!$B:$F,5,FALSE)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1" s="202" t="str">
        <f>VLOOKUP($G811,Összesítő!$B:$F,4,FALSE)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1" s="6">
        <f t="shared" si="2462"/>
        <v>1000</v>
      </c>
      <c r="L811" s="200">
        <v>2036</v>
      </c>
      <c r="M811" s="200">
        <v>2036</v>
      </c>
      <c r="N811" s="12">
        <v>0</v>
      </c>
      <c r="O811" s="7">
        <v>1000</v>
      </c>
      <c r="P811" s="7">
        <v>0</v>
      </c>
      <c r="R811" s="7">
        <v>0</v>
      </c>
      <c r="S811" s="7">
        <v>0</v>
      </c>
      <c r="T811" s="7">
        <v>0</v>
      </c>
      <c r="U811" s="7">
        <v>0</v>
      </c>
      <c r="V811" s="7">
        <v>0</v>
      </c>
      <c r="W811" s="7">
        <v>0</v>
      </c>
      <c r="X811" s="7">
        <v>0</v>
      </c>
      <c r="Y811" s="7">
        <v>0</v>
      </c>
      <c r="Z811" s="7">
        <v>0</v>
      </c>
      <c r="AA811" s="7">
        <v>0</v>
      </c>
      <c r="AB811" s="7">
        <v>0</v>
      </c>
      <c r="AC811" s="6">
        <f t="shared" si="2504"/>
        <v>0</v>
      </c>
      <c r="AD811" s="3" t="str">
        <f t="shared" si="2505"/>
        <v>Nem rövidtávú a feladat.</v>
      </c>
      <c r="AF811" s="7">
        <v>0</v>
      </c>
      <c r="AG811" s="7">
        <v>0</v>
      </c>
      <c r="AH811" s="7">
        <v>0</v>
      </c>
      <c r="AI811" s="7">
        <v>0</v>
      </c>
      <c r="AJ811" s="7">
        <v>0</v>
      </c>
      <c r="AK811" s="7">
        <v>0</v>
      </c>
      <c r="AL811" s="7">
        <v>0</v>
      </c>
      <c r="AM811" s="7">
        <v>0</v>
      </c>
      <c r="AN811" s="7">
        <v>0</v>
      </c>
      <c r="AO811" s="7">
        <v>0</v>
      </c>
      <c r="AP811" s="7">
        <v>0</v>
      </c>
      <c r="AQ811" s="6">
        <f t="shared" si="2506"/>
        <v>0</v>
      </c>
      <c r="AR811" s="199" t="s">
        <v>205</v>
      </c>
      <c r="AS811" s="3" t="str">
        <f t="shared" si="2507"/>
        <v>Forráshiányos a feladat!</v>
      </c>
      <c r="AU811" s="201" t="s">
        <v>135</v>
      </c>
      <c r="AV811" s="201" t="s">
        <v>135</v>
      </c>
      <c r="AW811" s="202">
        <f>COUNTA($G$3:G811)</f>
        <v>809</v>
      </c>
      <c r="AY811" s="8">
        <f>VLOOKUP($G811,Összesítő!$B:$F,3,FALSE)</f>
        <v>3185</v>
      </c>
      <c r="AZ811" s="8">
        <f t="shared" si="2508"/>
        <v>0</v>
      </c>
      <c r="BA811" s="5">
        <f t="shared" si="2509"/>
        <v>1</v>
      </c>
      <c r="BB811" s="5" t="str">
        <f t="shared" si="2510"/>
        <v>H</v>
      </c>
      <c r="BC811" s="5">
        <f t="shared" si="2511"/>
        <v>0</v>
      </c>
      <c r="BD811" s="5">
        <f t="shared" si="2512"/>
        <v>0</v>
      </c>
      <c r="BE811" s="5">
        <f t="shared" si="2513"/>
        <v>0</v>
      </c>
      <c r="BF811" s="8" t="str">
        <f t="shared" si="2514"/>
        <v>Nem rövidtávú a feladat.</v>
      </c>
      <c r="BG811" s="5">
        <f t="shared" si="2515"/>
        <v>1</v>
      </c>
      <c r="BH811" s="5">
        <f t="shared" si="2516"/>
        <v>1</v>
      </c>
      <c r="BI811" s="5">
        <f t="shared" si="2517"/>
        <v>1</v>
      </c>
      <c r="BJ811" s="5">
        <f t="shared" si="2518"/>
        <v>1</v>
      </c>
      <c r="BK811" s="5">
        <f t="shared" si="2519"/>
        <v>1</v>
      </c>
      <c r="BL811" s="4" t="str">
        <f t="shared" si="2520"/>
        <v>Forráshiányos a feladat!</v>
      </c>
      <c r="BM811" s="5">
        <f t="shared" si="2521"/>
        <v>0</v>
      </c>
      <c r="BN811" s="5">
        <f t="shared" si="2522"/>
        <v>1</v>
      </c>
      <c r="BO811" s="5">
        <f t="shared" si="2523"/>
        <v>0</v>
      </c>
      <c r="BP811" s="5">
        <f t="shared" si="2524"/>
        <v>0</v>
      </c>
      <c r="BQ811" s="5">
        <f t="shared" si="2525"/>
        <v>0</v>
      </c>
      <c r="BR811" s="8">
        <f t="shared" si="2526"/>
        <v>0</v>
      </c>
      <c r="BS811" s="5">
        <f t="shared" si="2527"/>
        <v>0</v>
      </c>
      <c r="BT811" s="5">
        <f t="shared" si="2528"/>
        <v>0</v>
      </c>
      <c r="BU811" s="5">
        <f t="shared" si="2529"/>
        <v>1</v>
      </c>
      <c r="BV811" s="5">
        <f t="shared" si="2530"/>
        <v>1</v>
      </c>
      <c r="BW811" s="5">
        <f t="shared" si="2531"/>
        <v>1</v>
      </c>
      <c r="BX811" s="5">
        <f t="shared" si="2532"/>
        <v>1</v>
      </c>
      <c r="BY811" s="5">
        <f t="shared" si="2533"/>
        <v>1</v>
      </c>
      <c r="BZ811" s="5">
        <f t="shared" si="2534"/>
        <v>1</v>
      </c>
      <c r="CA811" s="5">
        <f t="shared" si="2535"/>
        <v>1</v>
      </c>
      <c r="CB811" s="5">
        <f t="shared" si="2536"/>
        <v>1</v>
      </c>
      <c r="CC811" s="5">
        <f t="shared" si="2537"/>
        <v>1</v>
      </c>
      <c r="CD811" s="5" t="str">
        <f t="shared" si="2538"/>
        <v>?</v>
      </c>
      <c r="CE811" s="4" t="str">
        <f t="shared" si="2539"/>
        <v>Kitöltés rendben!</v>
      </c>
      <c r="CF811" s="5">
        <f t="shared" si="2540"/>
        <v>1</v>
      </c>
      <c r="CG811" s="5">
        <f t="shared" si="2541"/>
        <v>0</v>
      </c>
      <c r="CH811" s="5">
        <f t="shared" si="2542"/>
        <v>1</v>
      </c>
    </row>
    <row r="812" spans="1:86" s="2" customFormat="1" ht="30.2" customHeight="1" x14ac:dyDescent="0.25">
      <c r="A812" s="1" t="str">
        <f t="shared" ref="A812:A824" si="2543">IF($G812="","Nincs VKR kiválasztva!",CE812)</f>
        <v>Kitöltés rendben!</v>
      </c>
      <c r="B812" s="200">
        <v>2</v>
      </c>
      <c r="C812" s="199" t="s">
        <v>50</v>
      </c>
      <c r="D812" s="201" t="s">
        <v>859</v>
      </c>
      <c r="E812" s="201" t="s">
        <v>201</v>
      </c>
      <c r="F812" s="202" t="str">
        <f>VLOOKUP($G812,Összesítő!$B:$F,2,FALSE)</f>
        <v>21-32054-1-048-01-10</v>
      </c>
      <c r="G812" s="199" t="s">
        <v>280</v>
      </c>
      <c r="H812" s="202" t="str">
        <f>AY812&amp;"_"&amp;AW812&amp;"_FIV_"&amp;LEFT(Előlap!$B$6,4)</f>
        <v>3185_810_FIV_2026</v>
      </c>
      <c r="I812" s="202" t="str">
        <f>VLOOKUP($G812,Összesítő!$B:$F,5,FALSE)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2" s="202" t="str">
        <f>VLOOKUP($G812,Összesítő!$B:$F,4,FALSE)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2" s="6">
        <f t="shared" si="2462"/>
        <v>5000</v>
      </c>
      <c r="L812" s="200">
        <v>2036</v>
      </c>
      <c r="M812" s="200">
        <v>2036</v>
      </c>
      <c r="N812" s="12">
        <v>0</v>
      </c>
      <c r="O812" s="7">
        <v>5000</v>
      </c>
      <c r="P812" s="7">
        <v>0</v>
      </c>
      <c r="R812" s="7">
        <v>0</v>
      </c>
      <c r="S812" s="7">
        <v>0</v>
      </c>
      <c r="T812" s="7">
        <v>0</v>
      </c>
      <c r="U812" s="7">
        <v>0</v>
      </c>
      <c r="V812" s="7">
        <v>0</v>
      </c>
      <c r="W812" s="7">
        <v>0</v>
      </c>
      <c r="X812" s="7">
        <v>0</v>
      </c>
      <c r="Y812" s="7">
        <v>0</v>
      </c>
      <c r="Z812" s="7">
        <v>0</v>
      </c>
      <c r="AA812" s="7">
        <v>0</v>
      </c>
      <c r="AB812" s="7">
        <v>0</v>
      </c>
      <c r="AC812" s="6">
        <f t="shared" ref="AC812:AC824" si="2544">SUM(R812:AB812)</f>
        <v>0</v>
      </c>
      <c r="AD812" s="3" t="str">
        <f t="shared" ref="AD812:AD824" si="2545">IF($G812="","Nincs VKR kiválasztva!",IF(BA812=0,"Hiányos kitöltés!",BF812))</f>
        <v>Nem rövidtávú a feladat.</v>
      </c>
      <c r="AF812" s="7">
        <v>0</v>
      </c>
      <c r="AG812" s="7">
        <v>0</v>
      </c>
      <c r="AH812" s="7">
        <v>0</v>
      </c>
      <c r="AI812" s="7">
        <v>0</v>
      </c>
      <c r="AJ812" s="7">
        <v>0</v>
      </c>
      <c r="AK812" s="7">
        <v>0</v>
      </c>
      <c r="AL812" s="7">
        <v>0</v>
      </c>
      <c r="AM812" s="7">
        <v>0</v>
      </c>
      <c r="AN812" s="7">
        <v>0</v>
      </c>
      <c r="AO812" s="7">
        <v>0</v>
      </c>
      <c r="AP812" s="7">
        <v>0</v>
      </c>
      <c r="AQ812" s="6">
        <f t="shared" ref="AQ812:AQ824" si="2546">SUM(AF812:AP812)</f>
        <v>0</v>
      </c>
      <c r="AR812" s="199" t="s">
        <v>205</v>
      </c>
      <c r="AS812" s="3" t="str">
        <f t="shared" ref="AS812:AS824" si="2547">IF($G812="","Nincs VKR kiválasztva!",IF($BA812=0,"Hiányos kitöltés!",IF($BN812=0,"Nem hosszútávú a feladat.",$BL812)))</f>
        <v>Forráshiányos a feladat!</v>
      </c>
      <c r="AU812" s="201" t="s">
        <v>135</v>
      </c>
      <c r="AV812" s="201" t="s">
        <v>135</v>
      </c>
      <c r="AW812" s="202">
        <f>COUNTA($G$3:G812)</f>
        <v>810</v>
      </c>
      <c r="AY812" s="8">
        <f>VLOOKUP($G812,Összesítő!$B:$F,3,FALSE)</f>
        <v>3185</v>
      </c>
      <c r="AZ812" s="8">
        <f t="shared" ref="AZ812:AZ824" si="2548">LEN($AU812)</f>
        <v>0</v>
      </c>
      <c r="BA812" s="5">
        <f t="shared" ref="BA812:BA824" si="2549">IF(OR($B812="",$C812="",$D812="",$E812="",$F812="",$L812="",$M812="",$N812="",$O812="",$P812=""),0,1)</f>
        <v>1</v>
      </c>
      <c r="BB812" s="5" t="str">
        <f t="shared" ref="BB812:BB824" si="2550">IF($F812="",0,IF(AND($L812=2027,$M812=2027),"R",IF(AND($L812=2027,$M812&gt;2027),"RH",IF(AND($L812&gt;2027,$M812&gt;2027),"H","x"))))</f>
        <v>H</v>
      </c>
      <c r="BC812" s="5">
        <f t="shared" ref="BC812:BC824" si="2551">IF(OR(BB812="R",BB812="RH"),1,0)</f>
        <v>0</v>
      </c>
      <c r="BD812" s="5">
        <f t="shared" ref="BD812:BD824" si="2552">IF(AND($BB812="R",$O812&gt;0),1,IF(AND($BB812="H",$N812&gt;0),1,0))</f>
        <v>0</v>
      </c>
      <c r="BE812" s="5">
        <f t="shared" ref="BE812:BE824" si="2553">IF($AC812&lt;$N812,1,IF($AC812=$N812,0))</f>
        <v>0</v>
      </c>
      <c r="BF812" s="8" t="str">
        <f t="shared" ref="BF812:BF824" si="2554">IF($L812&gt;2027,"Nem rövidtávú a feladat.",IF($BE812=1,"Az I. ütem nem lehet forráshiányos!",IF($AC812&gt;$N812,"Többlet forrást jelölt meg az I. ütemnél! A forrás ne legyen több a költségnél.",IF($AC812=$N812,"A forrás egyenlő a költséggel (I.ütem).",0))))</f>
        <v>Nem rövidtávú a feladat.</v>
      </c>
      <c r="BG812" s="5">
        <f t="shared" ref="BG812:BG824" si="2555">IF(AND($R812&lt;&gt;"",$S812&lt;&gt;"",$T812&lt;&gt;"",$U812&lt;&gt;"",$V812&lt;&gt;"",$W812&lt;&gt;"",$X812&lt;&gt;"",$Y812&lt;&gt;"",$Z812&lt;&gt;"",$AA812&lt;&gt;"",$AB812&lt;&gt;""),1,0)</f>
        <v>1</v>
      </c>
      <c r="BH812" s="5">
        <f t="shared" ref="BH812:BH824" si="2556">IF(AND($BG812=1,$N812=$AC812),1,0)</f>
        <v>1</v>
      </c>
      <c r="BI812" s="5">
        <f t="shared" ref="BI812:BI824" si="2557">IF($AQ812&lt;$O812,1,0)</f>
        <v>1</v>
      </c>
      <c r="BJ812" s="5">
        <f t="shared" ref="BJ812:BJ824" si="2558">IF(AND($AF812&lt;&gt;"",$AG812&lt;&gt;"",$AH812&lt;&gt;"",$AI812&lt;&gt;"",$AJ812&lt;&gt;"",$AK812&lt;&gt;"",$AL812&lt;&gt;"",$AM812&lt;&gt;"",$AN812&lt;&gt;"",$AO812&lt;&gt;"",$AP812&lt;&gt;""),1,0)</f>
        <v>1</v>
      </c>
      <c r="BK812" s="5">
        <f t="shared" ref="BK812:BK824" si="2559">IF(AND($BJ812=1,$O812=$AQ812),1,IF(AND($BJ812=1,$O812&gt;$AQ812,AR812="igen"),1,0))</f>
        <v>1</v>
      </c>
      <c r="BL812" s="4" t="str">
        <f t="shared" ref="BL812:BL824" si="2560">IF($M812&lt;2028,"Nem hosszútávú a feladat.",IF(AND($BI812=1,$AR812="nem"),"Forráshiányos a feladat? Jelölje az AR-oszlopban!",IF(AND($BI812=0,$AR812="igen"),"Forráshiányosnak jelölte a feladat az AR-oszlopban, de a forrás költség adatok alapnján nem az!",IF(AND($BI812=1,$AR812="igen"),"Forráshiányos a feladat!",IF($AQ812&gt;$O812,"Többlet forrást jelölt meg a II. ütemnél! A forrás ne legyen több a költségnél.",IF($AQ812=$O812,"A forrás egyenlő a költséggel (II.ütem).",0))))))</f>
        <v>Forráshiányos a feladat!</v>
      </c>
      <c r="BM812" s="5">
        <f t="shared" ref="BM812:BM824" si="2561">IF($M812&lt;2028,1,0)</f>
        <v>0</v>
      </c>
      <c r="BN812" s="5">
        <f t="shared" ref="BN812:BN824" si="2562">IF($M812&gt;2027,1,0)</f>
        <v>1</v>
      </c>
      <c r="BO812" s="5">
        <f t="shared" ref="BO812:BO824" si="2563">IF(AND($BM812=1,$N812=0),1,0)</f>
        <v>0</v>
      </c>
      <c r="BP812" s="5">
        <f t="shared" ref="BP812:BP824" si="2564">IF(AND($BN812=1,$O812=0),1,0)</f>
        <v>0</v>
      </c>
      <c r="BQ812" s="5">
        <f t="shared" ref="BQ812:BQ824" si="2565">IF(AND($BB812="R",$N812=0,$AZ812&gt;29),1,IF(AND($BB812="RH",$N812=0,$AZ812&gt;29),1,0))</f>
        <v>0</v>
      </c>
      <c r="BR812" s="8">
        <f t="shared" ref="BR812:BR824" si="2566">IF($BN812=0,"Nincs hosszútávú terv!",IF(AND($BB812="H",$O812=0,$AZ812=0),"Nullás a hosszútávú feladat és nincs hozzá indoklás!",IF(AND($BB812="RH",$O812=0,$AZ812=0),"Nullás a hosszútávú feladat és nincs hozzá indoklás!",IF(AND($BB812="R",$O812=0,$AZ812&lt;300),"Nullás a hosszútávú feladat és rövid hozzá az indoklás!",IF(AND($BB812="RH",$O812=0,$AZ812&lt;300),"Nullás a hosszútávú feladat és rövid hozzá az indoklás!",0)))))</f>
        <v>0</v>
      </c>
      <c r="BS812" s="5">
        <f t="shared" ref="BS812:BS824" si="2567">IF(AND($BB812="R",$N812=0,$AZ812&gt;29),1,IF(AND($BB812="RH",$N812=0,$AZ812&gt;29),1,0))</f>
        <v>0</v>
      </c>
      <c r="BT812" s="5">
        <f t="shared" ref="BT812:BT824" si="2568">IF(AND($BB812="H",$O812=0,$AZ812&gt;29),1,IF(AND($BB812="RH",$O812=0,$AZ812&gt;29),1,0))</f>
        <v>0</v>
      </c>
      <c r="BU812" s="5">
        <f t="shared" ref="BU812:BU824" si="2569">IF($B812="",0,1)</f>
        <v>1</v>
      </c>
      <c r="BV812" s="5">
        <f t="shared" ref="BV812:BV824" si="2570">IF($C812="",0,1)</f>
        <v>1</v>
      </c>
      <c r="BW812" s="5">
        <f t="shared" ref="BW812:BW824" si="2571">IF($D812="",0,1)</f>
        <v>1</v>
      </c>
      <c r="BX812" s="5">
        <f t="shared" ref="BX812:BX824" si="2572">IF($E812="",0,1)</f>
        <v>1</v>
      </c>
      <c r="BY812" s="5">
        <f t="shared" ref="BY812:BY824" si="2573">IF($L812="",0,1)</f>
        <v>1</v>
      </c>
      <c r="BZ812" s="5">
        <f t="shared" ref="BZ812:BZ824" si="2574">IF($M812="",0,1)</f>
        <v>1</v>
      </c>
      <c r="CA812" s="5">
        <f t="shared" ref="CA812:CA824" si="2575">IF($N812="",0,1)</f>
        <v>1</v>
      </c>
      <c r="CB812" s="5">
        <f t="shared" ref="CB812:CB824" si="2576">IF($O812="",0,1)</f>
        <v>1</v>
      </c>
      <c r="CC812" s="5">
        <f t="shared" ref="CC812:CC824" si="2577">IF($P812="",0,1)</f>
        <v>1</v>
      </c>
      <c r="CD812" s="5" t="str">
        <f t="shared" ref="CD812:CD824" si="2578">IF(AND($BA812=0,$BU812=0),"Hiányos kitöltés! (B-oszlop üres)",IF(AND($BA812=0,$BV812=0),"Hiányos kitöltés! (C-oszlop üres)",IF(AND($BA812=0,$BW812=0),"Hiányos kitöltés! (D-oszlop üres)",IF(AND($BA812=0,$BX812=0),"Hiányos kitöltés! (E-oszlop üres)",IF(AND($BA812=0,$BY812=0),"Hiányos kitöltés! (L-oszlop üres)",IF(AND($BA812=0,$BZ812=0),"Hiányos kitöltés! (M-oszlop üres)",IF(AND($BA812=0,$CA812=0),"Hiányos kitöltés! (N-oszlop üres)",IF(AND($BA812=0,$CB812=0),"Hiányos kitöltés! (O-oszlop üres)",IF(AND($BA812=0,$CC812=0),"Hiányos kitöltés! (P-oszlop üres)",IF(AND($BA812=0,$BG812=0),"Hiányos kitöltés! (I.ütem forrása hiányos!","?"))))))))))</f>
        <v>?</v>
      </c>
      <c r="CE812" s="4" t="str">
        <f t="shared" ref="CE812:CE824" si="2579">IF($BA812=0,$CD812,IF($BG812=0,"I. ütem forrása nincs kitöltve!",IF($BJ812=0,"II. ütem forrása nincs kitöltve!",IF($BD812=1,"Költségek üteme nem megfelelő (az időtartam és a költség üteme eltér)!",IF(AND(BH812=0,$BA812=1,$BJ812=1,$BD812=1),"Kötelező cellák kitöltve, de az I. ütem forrása hibás!",IF(AND(BJ812=0,$BA812=1,$BJ812=1,$BD812=1),"Kötelező cellák kitöltve, de a II. ütem forrása hibás!",IF(AND($BO812=1,$AZ812&lt;30),"Nullás a rövidtávú feladat és rövid (hiányzik) a hozzá tartozó indoklás!",IF(AND($BP812=1,$AZ812&lt;30),"Nullás a hosszútávú feladat és rövid (hiányzik) a hozzá tartozó indoklás!",IF(AND(BN812=1,C812="2011_RENDKÍVÜLI"),"II. ütemre nem tervezhet Rendkívüli feladatot!",IF(BH812=0,AD812,IF(BK812=0,AS812,IF(AND(BC812=1,$P812&gt;$N812),"EM rendelet 2. melléklet terhére elszámolt költség nem lehet nagyobb az I. ütemre tervezett tényleges költségnél!",IF($AC812&gt;$N812,"Többlet forrást jelölt meg az I. ütemnél! A forrás ne legyen több a költségnél.",IF($AQ812&gt;$O812,"Többlet forrást jelölt meg a II. ütemnél! A forrás ne legyen több a költségnél.","Kitöltés rendben!"))))))))))))))</f>
        <v>Kitöltés rendben!</v>
      </c>
      <c r="CF812" s="5">
        <f t="shared" ref="CF812:CF824" si="2580">IF(A812="Kitöltés rendben!",1,0)</f>
        <v>1</v>
      </c>
      <c r="CG812" s="5">
        <f t="shared" ref="CG812:CG824" si="2581">IF(AND($BB812="R",$CF812=1),1,IF(AND($BB812="RH",$CF812=1),1,0))</f>
        <v>0</v>
      </c>
      <c r="CH812" s="5">
        <f t="shared" ref="CH812:CH824" si="2582">IF(AND($BB812="H",$CF812=1),1,IF(AND($BB812="RH",$CF812=1),1,0))</f>
        <v>1</v>
      </c>
    </row>
    <row r="813" spans="1:86" s="2" customFormat="1" ht="30.2" customHeight="1" x14ac:dyDescent="0.25">
      <c r="A813" s="1" t="str">
        <f t="shared" si="2543"/>
        <v>Kitöltés rendben!</v>
      </c>
      <c r="B813" s="200">
        <v>2</v>
      </c>
      <c r="C813" s="199" t="s">
        <v>50</v>
      </c>
      <c r="D813" s="201" t="s">
        <v>860</v>
      </c>
      <c r="E813" s="201" t="s">
        <v>201</v>
      </c>
      <c r="F813" s="202" t="str">
        <f>VLOOKUP($G813,Összesítő!$B:$F,2,FALSE)</f>
        <v>21-32054-1-048-01-10</v>
      </c>
      <c r="G813" s="199" t="s">
        <v>280</v>
      </c>
      <c r="H813" s="202" t="str">
        <f>AY813&amp;"_"&amp;AW813&amp;"_FIV_"&amp;LEFT(Előlap!$B$6,4)</f>
        <v>3185_811_FIV_2026</v>
      </c>
      <c r="I813" s="202" t="str">
        <f>VLOOKUP($G813,Összesítő!$B:$F,5,FALSE)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3" s="202" t="str">
        <f>VLOOKUP($G813,Összesítő!$B:$F,4,FALSE)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3" s="6">
        <f t="shared" si="2462"/>
        <v>9500</v>
      </c>
      <c r="L813" s="200">
        <v>2036</v>
      </c>
      <c r="M813" s="200">
        <v>2036</v>
      </c>
      <c r="N813" s="12">
        <v>0</v>
      </c>
      <c r="O813" s="7">
        <v>9500</v>
      </c>
      <c r="P813" s="7">
        <v>0</v>
      </c>
      <c r="R813" s="7">
        <v>0</v>
      </c>
      <c r="S813" s="7">
        <v>0</v>
      </c>
      <c r="T813" s="7">
        <v>0</v>
      </c>
      <c r="U813" s="7">
        <v>0</v>
      </c>
      <c r="V813" s="7">
        <v>0</v>
      </c>
      <c r="W813" s="7">
        <v>0</v>
      </c>
      <c r="X813" s="7">
        <v>0</v>
      </c>
      <c r="Y813" s="7">
        <v>0</v>
      </c>
      <c r="Z813" s="7">
        <v>0</v>
      </c>
      <c r="AA813" s="7">
        <v>0</v>
      </c>
      <c r="AB813" s="7">
        <v>0</v>
      </c>
      <c r="AC813" s="6">
        <f t="shared" si="2544"/>
        <v>0</v>
      </c>
      <c r="AD813" s="3" t="str">
        <f t="shared" si="2545"/>
        <v>Nem rövidtávú a feladat.</v>
      </c>
      <c r="AF813" s="7">
        <v>0</v>
      </c>
      <c r="AG813" s="7">
        <v>0</v>
      </c>
      <c r="AH813" s="7">
        <v>0</v>
      </c>
      <c r="AI813" s="7">
        <v>0</v>
      </c>
      <c r="AJ813" s="7">
        <v>0</v>
      </c>
      <c r="AK813" s="7">
        <v>0</v>
      </c>
      <c r="AL813" s="7">
        <v>0</v>
      </c>
      <c r="AM813" s="7">
        <v>0</v>
      </c>
      <c r="AN813" s="7">
        <v>0</v>
      </c>
      <c r="AO813" s="7">
        <v>0</v>
      </c>
      <c r="AP813" s="7">
        <v>0</v>
      </c>
      <c r="AQ813" s="6">
        <f t="shared" si="2546"/>
        <v>0</v>
      </c>
      <c r="AR813" s="199" t="s">
        <v>205</v>
      </c>
      <c r="AS813" s="3" t="str">
        <f t="shared" si="2547"/>
        <v>Forráshiányos a feladat!</v>
      </c>
      <c r="AU813" s="201" t="s">
        <v>135</v>
      </c>
      <c r="AV813" s="201" t="s">
        <v>135</v>
      </c>
      <c r="AW813" s="202">
        <f>COUNTA($G$3:G813)</f>
        <v>811</v>
      </c>
      <c r="AY813" s="8">
        <f>VLOOKUP($G813,Összesítő!$B:$F,3,FALSE)</f>
        <v>3185</v>
      </c>
      <c r="AZ813" s="8">
        <f t="shared" si="2548"/>
        <v>0</v>
      </c>
      <c r="BA813" s="5">
        <f t="shared" si="2549"/>
        <v>1</v>
      </c>
      <c r="BB813" s="5" t="str">
        <f t="shared" si="2550"/>
        <v>H</v>
      </c>
      <c r="BC813" s="5">
        <f t="shared" si="2551"/>
        <v>0</v>
      </c>
      <c r="BD813" s="5">
        <f t="shared" si="2552"/>
        <v>0</v>
      </c>
      <c r="BE813" s="5">
        <f t="shared" si="2553"/>
        <v>0</v>
      </c>
      <c r="BF813" s="8" t="str">
        <f t="shared" si="2554"/>
        <v>Nem rövidtávú a feladat.</v>
      </c>
      <c r="BG813" s="5">
        <f t="shared" si="2555"/>
        <v>1</v>
      </c>
      <c r="BH813" s="5">
        <f t="shared" si="2556"/>
        <v>1</v>
      </c>
      <c r="BI813" s="5">
        <f t="shared" si="2557"/>
        <v>1</v>
      </c>
      <c r="BJ813" s="5">
        <f t="shared" si="2558"/>
        <v>1</v>
      </c>
      <c r="BK813" s="5">
        <f t="shared" si="2559"/>
        <v>1</v>
      </c>
      <c r="BL813" s="4" t="str">
        <f t="shared" si="2560"/>
        <v>Forráshiányos a feladat!</v>
      </c>
      <c r="BM813" s="5">
        <f t="shared" si="2561"/>
        <v>0</v>
      </c>
      <c r="BN813" s="5">
        <f t="shared" si="2562"/>
        <v>1</v>
      </c>
      <c r="BO813" s="5">
        <f t="shared" si="2563"/>
        <v>0</v>
      </c>
      <c r="BP813" s="5">
        <f t="shared" si="2564"/>
        <v>0</v>
      </c>
      <c r="BQ813" s="5">
        <f t="shared" si="2565"/>
        <v>0</v>
      </c>
      <c r="BR813" s="8">
        <f t="shared" si="2566"/>
        <v>0</v>
      </c>
      <c r="BS813" s="5">
        <f t="shared" si="2567"/>
        <v>0</v>
      </c>
      <c r="BT813" s="5">
        <f t="shared" si="2568"/>
        <v>0</v>
      </c>
      <c r="BU813" s="5">
        <f t="shared" si="2569"/>
        <v>1</v>
      </c>
      <c r="BV813" s="5">
        <f t="shared" si="2570"/>
        <v>1</v>
      </c>
      <c r="BW813" s="5">
        <f t="shared" si="2571"/>
        <v>1</v>
      </c>
      <c r="BX813" s="5">
        <f t="shared" si="2572"/>
        <v>1</v>
      </c>
      <c r="BY813" s="5">
        <f t="shared" si="2573"/>
        <v>1</v>
      </c>
      <c r="BZ813" s="5">
        <f t="shared" si="2574"/>
        <v>1</v>
      </c>
      <c r="CA813" s="5">
        <f t="shared" si="2575"/>
        <v>1</v>
      </c>
      <c r="CB813" s="5">
        <f t="shared" si="2576"/>
        <v>1</v>
      </c>
      <c r="CC813" s="5">
        <f t="shared" si="2577"/>
        <v>1</v>
      </c>
      <c r="CD813" s="5" t="str">
        <f t="shared" si="2578"/>
        <v>?</v>
      </c>
      <c r="CE813" s="4" t="str">
        <f t="shared" si="2579"/>
        <v>Kitöltés rendben!</v>
      </c>
      <c r="CF813" s="5">
        <f t="shared" si="2580"/>
        <v>1</v>
      </c>
      <c r="CG813" s="5">
        <f t="shared" si="2581"/>
        <v>0</v>
      </c>
      <c r="CH813" s="5">
        <f t="shared" si="2582"/>
        <v>1</v>
      </c>
    </row>
    <row r="814" spans="1:86" s="2" customFormat="1" ht="30.2" customHeight="1" x14ac:dyDescent="0.25">
      <c r="A814" s="1" t="str">
        <f t="shared" si="2543"/>
        <v>Kitöltés rendben!</v>
      </c>
      <c r="B814" s="200">
        <v>2</v>
      </c>
      <c r="C814" s="199" t="s">
        <v>50</v>
      </c>
      <c r="D814" s="201" t="s">
        <v>861</v>
      </c>
      <c r="E814" s="201" t="s">
        <v>201</v>
      </c>
      <c r="F814" s="202" t="str">
        <f>VLOOKUP($G814,Összesítő!$B:$F,2,FALSE)</f>
        <v>21-32054-1-048-01-10</v>
      </c>
      <c r="G814" s="199" t="s">
        <v>280</v>
      </c>
      <c r="H814" s="202" t="str">
        <f>AY814&amp;"_"&amp;AW814&amp;"_FIV_"&amp;LEFT(Előlap!$B$6,4)</f>
        <v>3185_812_FIV_2026</v>
      </c>
      <c r="I814" s="202" t="str">
        <f>VLOOKUP($G814,Összesítő!$B:$F,5,FALSE)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4" s="202" t="str">
        <f>VLOOKUP($G814,Összesítő!$B:$F,4,FALSE)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4" s="6">
        <f t="shared" si="2462"/>
        <v>5000</v>
      </c>
      <c r="L814" s="200">
        <v>2036</v>
      </c>
      <c r="M814" s="200">
        <v>2036</v>
      </c>
      <c r="N814" s="12">
        <v>0</v>
      </c>
      <c r="O814" s="7">
        <v>5000</v>
      </c>
      <c r="P814" s="7">
        <v>0</v>
      </c>
      <c r="R814" s="7">
        <v>0</v>
      </c>
      <c r="S814" s="7">
        <v>0</v>
      </c>
      <c r="T814" s="7">
        <v>0</v>
      </c>
      <c r="U814" s="7">
        <v>0</v>
      </c>
      <c r="V814" s="7">
        <v>0</v>
      </c>
      <c r="W814" s="7">
        <v>0</v>
      </c>
      <c r="X814" s="7">
        <v>0</v>
      </c>
      <c r="Y814" s="7">
        <v>0</v>
      </c>
      <c r="Z814" s="7">
        <v>0</v>
      </c>
      <c r="AA814" s="7">
        <v>0</v>
      </c>
      <c r="AB814" s="7">
        <v>0</v>
      </c>
      <c r="AC814" s="6">
        <f t="shared" si="2544"/>
        <v>0</v>
      </c>
      <c r="AD814" s="3" t="str">
        <f t="shared" si="2545"/>
        <v>Nem rövidtávú a feladat.</v>
      </c>
      <c r="AF814" s="7">
        <v>0</v>
      </c>
      <c r="AG814" s="7">
        <v>0</v>
      </c>
      <c r="AH814" s="7">
        <v>0</v>
      </c>
      <c r="AI814" s="7">
        <v>0</v>
      </c>
      <c r="AJ814" s="7">
        <v>0</v>
      </c>
      <c r="AK814" s="7">
        <v>0</v>
      </c>
      <c r="AL814" s="7">
        <v>0</v>
      </c>
      <c r="AM814" s="7">
        <v>0</v>
      </c>
      <c r="AN814" s="7">
        <v>0</v>
      </c>
      <c r="AO814" s="7">
        <v>0</v>
      </c>
      <c r="AP814" s="7">
        <v>0</v>
      </c>
      <c r="AQ814" s="6">
        <f t="shared" si="2546"/>
        <v>0</v>
      </c>
      <c r="AR814" s="199" t="s">
        <v>205</v>
      </c>
      <c r="AS814" s="3" t="str">
        <f t="shared" si="2547"/>
        <v>Forráshiányos a feladat!</v>
      </c>
      <c r="AU814" s="201" t="s">
        <v>135</v>
      </c>
      <c r="AV814" s="201" t="s">
        <v>135</v>
      </c>
      <c r="AW814" s="202">
        <f>COUNTA($G$3:G814)</f>
        <v>812</v>
      </c>
      <c r="AY814" s="8">
        <f>VLOOKUP($G814,Összesítő!$B:$F,3,FALSE)</f>
        <v>3185</v>
      </c>
      <c r="AZ814" s="8">
        <f t="shared" si="2548"/>
        <v>0</v>
      </c>
      <c r="BA814" s="5">
        <f t="shared" si="2549"/>
        <v>1</v>
      </c>
      <c r="BB814" s="5" t="str">
        <f t="shared" si="2550"/>
        <v>H</v>
      </c>
      <c r="BC814" s="5">
        <f t="shared" si="2551"/>
        <v>0</v>
      </c>
      <c r="BD814" s="5">
        <f t="shared" si="2552"/>
        <v>0</v>
      </c>
      <c r="BE814" s="5">
        <f t="shared" si="2553"/>
        <v>0</v>
      </c>
      <c r="BF814" s="8" t="str">
        <f t="shared" si="2554"/>
        <v>Nem rövidtávú a feladat.</v>
      </c>
      <c r="BG814" s="5">
        <f t="shared" si="2555"/>
        <v>1</v>
      </c>
      <c r="BH814" s="5">
        <f t="shared" si="2556"/>
        <v>1</v>
      </c>
      <c r="BI814" s="5">
        <f t="shared" si="2557"/>
        <v>1</v>
      </c>
      <c r="BJ814" s="5">
        <f t="shared" si="2558"/>
        <v>1</v>
      </c>
      <c r="BK814" s="5">
        <f t="shared" si="2559"/>
        <v>1</v>
      </c>
      <c r="BL814" s="4" t="str">
        <f t="shared" si="2560"/>
        <v>Forráshiányos a feladat!</v>
      </c>
      <c r="BM814" s="5">
        <f t="shared" si="2561"/>
        <v>0</v>
      </c>
      <c r="BN814" s="5">
        <f t="shared" si="2562"/>
        <v>1</v>
      </c>
      <c r="BO814" s="5">
        <f t="shared" si="2563"/>
        <v>0</v>
      </c>
      <c r="BP814" s="5">
        <f t="shared" si="2564"/>
        <v>0</v>
      </c>
      <c r="BQ814" s="5">
        <f t="shared" si="2565"/>
        <v>0</v>
      </c>
      <c r="BR814" s="8">
        <f t="shared" si="2566"/>
        <v>0</v>
      </c>
      <c r="BS814" s="5">
        <f t="shared" si="2567"/>
        <v>0</v>
      </c>
      <c r="BT814" s="5">
        <f t="shared" si="2568"/>
        <v>0</v>
      </c>
      <c r="BU814" s="5">
        <f t="shared" si="2569"/>
        <v>1</v>
      </c>
      <c r="BV814" s="5">
        <f t="shared" si="2570"/>
        <v>1</v>
      </c>
      <c r="BW814" s="5">
        <f t="shared" si="2571"/>
        <v>1</v>
      </c>
      <c r="BX814" s="5">
        <f t="shared" si="2572"/>
        <v>1</v>
      </c>
      <c r="BY814" s="5">
        <f t="shared" si="2573"/>
        <v>1</v>
      </c>
      <c r="BZ814" s="5">
        <f t="shared" si="2574"/>
        <v>1</v>
      </c>
      <c r="CA814" s="5">
        <f t="shared" si="2575"/>
        <v>1</v>
      </c>
      <c r="CB814" s="5">
        <f t="shared" si="2576"/>
        <v>1</v>
      </c>
      <c r="CC814" s="5">
        <f t="shared" si="2577"/>
        <v>1</v>
      </c>
      <c r="CD814" s="5" t="str">
        <f t="shared" si="2578"/>
        <v>?</v>
      </c>
      <c r="CE814" s="4" t="str">
        <f t="shared" si="2579"/>
        <v>Kitöltés rendben!</v>
      </c>
      <c r="CF814" s="5">
        <f t="shared" si="2580"/>
        <v>1</v>
      </c>
      <c r="CG814" s="5">
        <f t="shared" si="2581"/>
        <v>0</v>
      </c>
      <c r="CH814" s="5">
        <f t="shared" si="2582"/>
        <v>1</v>
      </c>
    </row>
    <row r="815" spans="1:86" s="2" customFormat="1" ht="30.2" customHeight="1" x14ac:dyDescent="0.25">
      <c r="A815" s="1" t="str">
        <f t="shared" si="2543"/>
        <v>Kitöltés rendben!</v>
      </c>
      <c r="B815" s="200">
        <v>2</v>
      </c>
      <c r="C815" s="199" t="s">
        <v>50</v>
      </c>
      <c r="D815" s="201" t="s">
        <v>862</v>
      </c>
      <c r="E815" s="201" t="s">
        <v>201</v>
      </c>
      <c r="F815" s="202" t="str">
        <f>VLOOKUP($G815,Összesítő!$B:$F,2,FALSE)</f>
        <v>21-32054-1-048-01-10</v>
      </c>
      <c r="G815" s="199" t="s">
        <v>280</v>
      </c>
      <c r="H815" s="202" t="str">
        <f>AY815&amp;"_"&amp;AW815&amp;"_FIV_"&amp;LEFT(Előlap!$B$6,4)</f>
        <v>3185_813_FIV_2026</v>
      </c>
      <c r="I815" s="202" t="str">
        <f>VLOOKUP($G815,Összesítő!$B:$F,5,FALSE)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5" s="202" t="str">
        <f>VLOOKUP($G815,Összesítő!$B:$F,4,FALSE)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5" s="6">
        <f t="shared" si="2462"/>
        <v>1000</v>
      </c>
      <c r="L815" s="200">
        <v>2036</v>
      </c>
      <c r="M815" s="200">
        <v>2036</v>
      </c>
      <c r="N815" s="12">
        <v>0</v>
      </c>
      <c r="O815" s="7">
        <v>1000</v>
      </c>
      <c r="P815" s="7">
        <v>0</v>
      </c>
      <c r="R815" s="7">
        <v>0</v>
      </c>
      <c r="S815" s="7">
        <v>0</v>
      </c>
      <c r="T815" s="7">
        <v>0</v>
      </c>
      <c r="U815" s="7">
        <v>0</v>
      </c>
      <c r="V815" s="7">
        <v>0</v>
      </c>
      <c r="W815" s="7">
        <v>0</v>
      </c>
      <c r="X815" s="7">
        <v>0</v>
      </c>
      <c r="Y815" s="7">
        <v>0</v>
      </c>
      <c r="Z815" s="7">
        <v>0</v>
      </c>
      <c r="AA815" s="7">
        <v>0</v>
      </c>
      <c r="AB815" s="7">
        <v>0</v>
      </c>
      <c r="AC815" s="6">
        <f t="shared" si="2544"/>
        <v>0</v>
      </c>
      <c r="AD815" s="3" t="str">
        <f t="shared" si="2545"/>
        <v>Nem rövidtávú a feladat.</v>
      </c>
      <c r="AF815" s="7">
        <v>0</v>
      </c>
      <c r="AG815" s="7">
        <v>0</v>
      </c>
      <c r="AH815" s="7">
        <v>0</v>
      </c>
      <c r="AI815" s="7">
        <v>0</v>
      </c>
      <c r="AJ815" s="7">
        <v>0</v>
      </c>
      <c r="AK815" s="7">
        <v>0</v>
      </c>
      <c r="AL815" s="7">
        <v>0</v>
      </c>
      <c r="AM815" s="7">
        <v>0</v>
      </c>
      <c r="AN815" s="7">
        <v>0</v>
      </c>
      <c r="AO815" s="7">
        <v>0</v>
      </c>
      <c r="AP815" s="7">
        <v>0</v>
      </c>
      <c r="AQ815" s="6">
        <f t="shared" si="2546"/>
        <v>0</v>
      </c>
      <c r="AR815" s="199" t="s">
        <v>205</v>
      </c>
      <c r="AS815" s="3" t="str">
        <f t="shared" si="2547"/>
        <v>Forráshiányos a feladat!</v>
      </c>
      <c r="AU815" s="201" t="s">
        <v>135</v>
      </c>
      <c r="AV815" s="201" t="s">
        <v>135</v>
      </c>
      <c r="AW815" s="202">
        <f>COUNTA($G$3:G815)</f>
        <v>813</v>
      </c>
      <c r="AY815" s="8">
        <f>VLOOKUP($G815,Összesítő!$B:$F,3,FALSE)</f>
        <v>3185</v>
      </c>
      <c r="AZ815" s="8">
        <f t="shared" si="2548"/>
        <v>0</v>
      </c>
      <c r="BA815" s="5">
        <f t="shared" si="2549"/>
        <v>1</v>
      </c>
      <c r="BB815" s="5" t="str">
        <f t="shared" si="2550"/>
        <v>H</v>
      </c>
      <c r="BC815" s="5">
        <f t="shared" si="2551"/>
        <v>0</v>
      </c>
      <c r="BD815" s="5">
        <f t="shared" si="2552"/>
        <v>0</v>
      </c>
      <c r="BE815" s="5">
        <f t="shared" si="2553"/>
        <v>0</v>
      </c>
      <c r="BF815" s="8" t="str">
        <f t="shared" si="2554"/>
        <v>Nem rövidtávú a feladat.</v>
      </c>
      <c r="BG815" s="5">
        <f t="shared" si="2555"/>
        <v>1</v>
      </c>
      <c r="BH815" s="5">
        <f t="shared" si="2556"/>
        <v>1</v>
      </c>
      <c r="BI815" s="5">
        <f t="shared" si="2557"/>
        <v>1</v>
      </c>
      <c r="BJ815" s="5">
        <f t="shared" si="2558"/>
        <v>1</v>
      </c>
      <c r="BK815" s="5">
        <f t="shared" si="2559"/>
        <v>1</v>
      </c>
      <c r="BL815" s="4" t="str">
        <f t="shared" si="2560"/>
        <v>Forráshiányos a feladat!</v>
      </c>
      <c r="BM815" s="5">
        <f t="shared" si="2561"/>
        <v>0</v>
      </c>
      <c r="BN815" s="5">
        <f t="shared" si="2562"/>
        <v>1</v>
      </c>
      <c r="BO815" s="5">
        <f t="shared" si="2563"/>
        <v>0</v>
      </c>
      <c r="BP815" s="5">
        <f t="shared" si="2564"/>
        <v>0</v>
      </c>
      <c r="BQ815" s="5">
        <f t="shared" si="2565"/>
        <v>0</v>
      </c>
      <c r="BR815" s="8">
        <f t="shared" si="2566"/>
        <v>0</v>
      </c>
      <c r="BS815" s="5">
        <f t="shared" si="2567"/>
        <v>0</v>
      </c>
      <c r="BT815" s="5">
        <f t="shared" si="2568"/>
        <v>0</v>
      </c>
      <c r="BU815" s="5">
        <f t="shared" si="2569"/>
        <v>1</v>
      </c>
      <c r="BV815" s="5">
        <f t="shared" si="2570"/>
        <v>1</v>
      </c>
      <c r="BW815" s="5">
        <f t="shared" si="2571"/>
        <v>1</v>
      </c>
      <c r="BX815" s="5">
        <f t="shared" si="2572"/>
        <v>1</v>
      </c>
      <c r="BY815" s="5">
        <f t="shared" si="2573"/>
        <v>1</v>
      </c>
      <c r="BZ815" s="5">
        <f t="shared" si="2574"/>
        <v>1</v>
      </c>
      <c r="CA815" s="5">
        <f t="shared" si="2575"/>
        <v>1</v>
      </c>
      <c r="CB815" s="5">
        <f t="shared" si="2576"/>
        <v>1</v>
      </c>
      <c r="CC815" s="5">
        <f t="shared" si="2577"/>
        <v>1</v>
      </c>
      <c r="CD815" s="5" t="str">
        <f t="shared" si="2578"/>
        <v>?</v>
      </c>
      <c r="CE815" s="4" t="str">
        <f t="shared" si="2579"/>
        <v>Kitöltés rendben!</v>
      </c>
      <c r="CF815" s="5">
        <f t="shared" si="2580"/>
        <v>1</v>
      </c>
      <c r="CG815" s="5">
        <f t="shared" si="2581"/>
        <v>0</v>
      </c>
      <c r="CH815" s="5">
        <f t="shared" si="2582"/>
        <v>1</v>
      </c>
    </row>
    <row r="816" spans="1:86" s="2" customFormat="1" ht="30.2" customHeight="1" x14ac:dyDescent="0.25">
      <c r="A816" s="1" t="str">
        <f t="shared" si="2543"/>
        <v>Kitöltés rendben!</v>
      </c>
      <c r="B816" s="200">
        <v>2</v>
      </c>
      <c r="C816" s="199" t="s">
        <v>50</v>
      </c>
      <c r="D816" s="201" t="s">
        <v>863</v>
      </c>
      <c r="E816" s="201" t="s">
        <v>201</v>
      </c>
      <c r="F816" s="202" t="str">
        <f>VLOOKUP($G816,Összesítő!$B:$F,2,FALSE)</f>
        <v>21-32054-1-048-01-10</v>
      </c>
      <c r="G816" s="199" t="s">
        <v>280</v>
      </c>
      <c r="H816" s="202" t="str">
        <f>AY816&amp;"_"&amp;AW816&amp;"_FIV_"&amp;LEFT(Előlap!$B$6,4)</f>
        <v>3185_814_FIV_2026</v>
      </c>
      <c r="I816" s="202" t="str">
        <f>VLOOKUP($G816,Összesítő!$B:$F,5,FALSE)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6" s="202" t="str">
        <f>VLOOKUP($G816,Összesítő!$B:$F,4,FALSE)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6" s="6">
        <f t="shared" si="2462"/>
        <v>1000</v>
      </c>
      <c r="L816" s="200">
        <v>2036</v>
      </c>
      <c r="M816" s="200">
        <v>2036</v>
      </c>
      <c r="N816" s="12">
        <v>0</v>
      </c>
      <c r="O816" s="7">
        <v>1000</v>
      </c>
      <c r="P816" s="7">
        <v>0</v>
      </c>
      <c r="R816" s="7">
        <v>0</v>
      </c>
      <c r="S816" s="7">
        <v>0</v>
      </c>
      <c r="T816" s="7">
        <v>0</v>
      </c>
      <c r="U816" s="7">
        <v>0</v>
      </c>
      <c r="V816" s="7">
        <v>0</v>
      </c>
      <c r="W816" s="7">
        <v>0</v>
      </c>
      <c r="X816" s="7">
        <v>0</v>
      </c>
      <c r="Y816" s="7">
        <v>0</v>
      </c>
      <c r="Z816" s="7">
        <v>0</v>
      </c>
      <c r="AA816" s="7">
        <v>0</v>
      </c>
      <c r="AB816" s="7">
        <v>0</v>
      </c>
      <c r="AC816" s="6">
        <f t="shared" si="2544"/>
        <v>0</v>
      </c>
      <c r="AD816" s="3" t="str">
        <f t="shared" si="2545"/>
        <v>Nem rövidtávú a feladat.</v>
      </c>
      <c r="AF816" s="7">
        <v>0</v>
      </c>
      <c r="AG816" s="7">
        <v>0</v>
      </c>
      <c r="AH816" s="7">
        <v>0</v>
      </c>
      <c r="AI816" s="7">
        <v>0</v>
      </c>
      <c r="AJ816" s="7">
        <v>0</v>
      </c>
      <c r="AK816" s="7">
        <v>0</v>
      </c>
      <c r="AL816" s="7">
        <v>0</v>
      </c>
      <c r="AM816" s="7">
        <v>0</v>
      </c>
      <c r="AN816" s="7">
        <v>0</v>
      </c>
      <c r="AO816" s="7">
        <v>0</v>
      </c>
      <c r="AP816" s="7">
        <v>0</v>
      </c>
      <c r="AQ816" s="6">
        <f t="shared" si="2546"/>
        <v>0</v>
      </c>
      <c r="AR816" s="199" t="s">
        <v>205</v>
      </c>
      <c r="AS816" s="3" t="str">
        <f t="shared" si="2547"/>
        <v>Forráshiányos a feladat!</v>
      </c>
      <c r="AU816" s="201" t="s">
        <v>135</v>
      </c>
      <c r="AV816" s="201" t="s">
        <v>135</v>
      </c>
      <c r="AW816" s="202">
        <f>COUNTA($G$3:G816)</f>
        <v>814</v>
      </c>
      <c r="AY816" s="8">
        <f>VLOOKUP($G816,Összesítő!$B:$F,3,FALSE)</f>
        <v>3185</v>
      </c>
      <c r="AZ816" s="8">
        <f t="shared" si="2548"/>
        <v>0</v>
      </c>
      <c r="BA816" s="5">
        <f t="shared" si="2549"/>
        <v>1</v>
      </c>
      <c r="BB816" s="5" t="str">
        <f t="shared" si="2550"/>
        <v>H</v>
      </c>
      <c r="BC816" s="5">
        <f t="shared" si="2551"/>
        <v>0</v>
      </c>
      <c r="BD816" s="5">
        <f t="shared" si="2552"/>
        <v>0</v>
      </c>
      <c r="BE816" s="5">
        <f t="shared" si="2553"/>
        <v>0</v>
      </c>
      <c r="BF816" s="8" t="str">
        <f t="shared" si="2554"/>
        <v>Nem rövidtávú a feladat.</v>
      </c>
      <c r="BG816" s="5">
        <f t="shared" si="2555"/>
        <v>1</v>
      </c>
      <c r="BH816" s="5">
        <f t="shared" si="2556"/>
        <v>1</v>
      </c>
      <c r="BI816" s="5">
        <f t="shared" si="2557"/>
        <v>1</v>
      </c>
      <c r="BJ816" s="5">
        <f t="shared" si="2558"/>
        <v>1</v>
      </c>
      <c r="BK816" s="5">
        <f t="shared" si="2559"/>
        <v>1</v>
      </c>
      <c r="BL816" s="4" t="str">
        <f t="shared" si="2560"/>
        <v>Forráshiányos a feladat!</v>
      </c>
      <c r="BM816" s="5">
        <f t="shared" si="2561"/>
        <v>0</v>
      </c>
      <c r="BN816" s="5">
        <f t="shared" si="2562"/>
        <v>1</v>
      </c>
      <c r="BO816" s="5">
        <f t="shared" si="2563"/>
        <v>0</v>
      </c>
      <c r="BP816" s="5">
        <f t="shared" si="2564"/>
        <v>0</v>
      </c>
      <c r="BQ816" s="5">
        <f t="shared" si="2565"/>
        <v>0</v>
      </c>
      <c r="BR816" s="8">
        <f t="shared" si="2566"/>
        <v>0</v>
      </c>
      <c r="BS816" s="5">
        <f t="shared" si="2567"/>
        <v>0</v>
      </c>
      <c r="BT816" s="5">
        <f t="shared" si="2568"/>
        <v>0</v>
      </c>
      <c r="BU816" s="5">
        <f t="shared" si="2569"/>
        <v>1</v>
      </c>
      <c r="BV816" s="5">
        <f t="shared" si="2570"/>
        <v>1</v>
      </c>
      <c r="BW816" s="5">
        <f t="shared" si="2571"/>
        <v>1</v>
      </c>
      <c r="BX816" s="5">
        <f t="shared" si="2572"/>
        <v>1</v>
      </c>
      <c r="BY816" s="5">
        <f t="shared" si="2573"/>
        <v>1</v>
      </c>
      <c r="BZ816" s="5">
        <f t="shared" si="2574"/>
        <v>1</v>
      </c>
      <c r="CA816" s="5">
        <f t="shared" si="2575"/>
        <v>1</v>
      </c>
      <c r="CB816" s="5">
        <f t="shared" si="2576"/>
        <v>1</v>
      </c>
      <c r="CC816" s="5">
        <f t="shared" si="2577"/>
        <v>1</v>
      </c>
      <c r="CD816" s="5" t="str">
        <f t="shared" si="2578"/>
        <v>?</v>
      </c>
      <c r="CE816" s="4" t="str">
        <f t="shared" si="2579"/>
        <v>Kitöltés rendben!</v>
      </c>
      <c r="CF816" s="5">
        <f t="shared" si="2580"/>
        <v>1</v>
      </c>
      <c r="CG816" s="5">
        <f t="shared" si="2581"/>
        <v>0</v>
      </c>
      <c r="CH816" s="5">
        <f t="shared" si="2582"/>
        <v>1</v>
      </c>
    </row>
    <row r="817" spans="1:86" s="2" customFormat="1" ht="30.2" customHeight="1" x14ac:dyDescent="0.25">
      <c r="A817" s="1" t="str">
        <f t="shared" si="2543"/>
        <v>Kitöltés rendben!</v>
      </c>
      <c r="B817" s="200">
        <v>2</v>
      </c>
      <c r="C817" s="199" t="s">
        <v>50</v>
      </c>
      <c r="D817" s="201" t="s">
        <v>864</v>
      </c>
      <c r="E817" s="201" t="s">
        <v>201</v>
      </c>
      <c r="F817" s="202" t="str">
        <f>VLOOKUP($G817,Összesítő!$B:$F,2,FALSE)</f>
        <v>21-32054-1-048-01-10</v>
      </c>
      <c r="G817" s="199" t="s">
        <v>280</v>
      </c>
      <c r="H817" s="202" t="str">
        <f>AY817&amp;"_"&amp;AW817&amp;"_FIV_"&amp;LEFT(Előlap!$B$6,4)</f>
        <v>3185_815_FIV_2026</v>
      </c>
      <c r="I817" s="202" t="str">
        <f>VLOOKUP($G817,Összesítő!$B:$F,5,FALSE)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7" s="202" t="str">
        <f>VLOOKUP($G817,Összesítő!$B:$F,4,FALSE)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7" s="6">
        <f t="shared" si="2462"/>
        <v>1800</v>
      </c>
      <c r="L817" s="200">
        <v>2036</v>
      </c>
      <c r="M817" s="200">
        <v>2036</v>
      </c>
      <c r="N817" s="12">
        <v>0</v>
      </c>
      <c r="O817" s="7">
        <v>1800</v>
      </c>
      <c r="P817" s="7">
        <v>0</v>
      </c>
      <c r="R817" s="7">
        <v>0</v>
      </c>
      <c r="S817" s="7">
        <v>0</v>
      </c>
      <c r="T817" s="7">
        <v>0</v>
      </c>
      <c r="U817" s="7">
        <v>0</v>
      </c>
      <c r="V817" s="7">
        <v>0</v>
      </c>
      <c r="W817" s="7">
        <v>0</v>
      </c>
      <c r="X817" s="7">
        <v>0</v>
      </c>
      <c r="Y817" s="7">
        <v>0</v>
      </c>
      <c r="Z817" s="7">
        <v>0</v>
      </c>
      <c r="AA817" s="7">
        <v>0</v>
      </c>
      <c r="AB817" s="7">
        <v>0</v>
      </c>
      <c r="AC817" s="6">
        <f t="shared" si="2544"/>
        <v>0</v>
      </c>
      <c r="AD817" s="3" t="str">
        <f t="shared" si="2545"/>
        <v>Nem rövidtávú a feladat.</v>
      </c>
      <c r="AF817" s="7">
        <v>0</v>
      </c>
      <c r="AG817" s="7">
        <v>0</v>
      </c>
      <c r="AH817" s="7">
        <v>0</v>
      </c>
      <c r="AI817" s="7">
        <v>0</v>
      </c>
      <c r="AJ817" s="7">
        <v>0</v>
      </c>
      <c r="AK817" s="7">
        <v>0</v>
      </c>
      <c r="AL817" s="7">
        <v>0</v>
      </c>
      <c r="AM817" s="7">
        <v>0</v>
      </c>
      <c r="AN817" s="7">
        <v>0</v>
      </c>
      <c r="AO817" s="7">
        <v>0</v>
      </c>
      <c r="AP817" s="7">
        <v>0</v>
      </c>
      <c r="AQ817" s="6">
        <f t="shared" si="2546"/>
        <v>0</v>
      </c>
      <c r="AR817" s="199" t="s">
        <v>205</v>
      </c>
      <c r="AS817" s="3" t="str">
        <f t="shared" si="2547"/>
        <v>Forráshiányos a feladat!</v>
      </c>
      <c r="AU817" s="201" t="s">
        <v>135</v>
      </c>
      <c r="AV817" s="201" t="s">
        <v>135</v>
      </c>
      <c r="AW817" s="202">
        <f>COUNTA($G$3:G817)</f>
        <v>815</v>
      </c>
      <c r="AY817" s="8">
        <f>VLOOKUP($G817,Összesítő!$B:$F,3,FALSE)</f>
        <v>3185</v>
      </c>
      <c r="AZ817" s="8">
        <f t="shared" si="2548"/>
        <v>0</v>
      </c>
      <c r="BA817" s="5">
        <f t="shared" si="2549"/>
        <v>1</v>
      </c>
      <c r="BB817" s="5" t="str">
        <f t="shared" si="2550"/>
        <v>H</v>
      </c>
      <c r="BC817" s="5">
        <f t="shared" si="2551"/>
        <v>0</v>
      </c>
      <c r="BD817" s="5">
        <f t="shared" si="2552"/>
        <v>0</v>
      </c>
      <c r="BE817" s="5">
        <f t="shared" si="2553"/>
        <v>0</v>
      </c>
      <c r="BF817" s="8" t="str">
        <f t="shared" si="2554"/>
        <v>Nem rövidtávú a feladat.</v>
      </c>
      <c r="BG817" s="5">
        <f t="shared" si="2555"/>
        <v>1</v>
      </c>
      <c r="BH817" s="5">
        <f t="shared" si="2556"/>
        <v>1</v>
      </c>
      <c r="BI817" s="5">
        <f t="shared" si="2557"/>
        <v>1</v>
      </c>
      <c r="BJ817" s="5">
        <f t="shared" si="2558"/>
        <v>1</v>
      </c>
      <c r="BK817" s="5">
        <f t="shared" si="2559"/>
        <v>1</v>
      </c>
      <c r="BL817" s="4" t="str">
        <f t="shared" si="2560"/>
        <v>Forráshiányos a feladat!</v>
      </c>
      <c r="BM817" s="5">
        <f t="shared" si="2561"/>
        <v>0</v>
      </c>
      <c r="BN817" s="5">
        <f t="shared" si="2562"/>
        <v>1</v>
      </c>
      <c r="BO817" s="5">
        <f t="shared" si="2563"/>
        <v>0</v>
      </c>
      <c r="BP817" s="5">
        <f t="shared" si="2564"/>
        <v>0</v>
      </c>
      <c r="BQ817" s="5">
        <f t="shared" si="2565"/>
        <v>0</v>
      </c>
      <c r="BR817" s="8">
        <f t="shared" si="2566"/>
        <v>0</v>
      </c>
      <c r="BS817" s="5">
        <f t="shared" si="2567"/>
        <v>0</v>
      </c>
      <c r="BT817" s="5">
        <f t="shared" si="2568"/>
        <v>0</v>
      </c>
      <c r="BU817" s="5">
        <f t="shared" si="2569"/>
        <v>1</v>
      </c>
      <c r="BV817" s="5">
        <f t="shared" si="2570"/>
        <v>1</v>
      </c>
      <c r="BW817" s="5">
        <f t="shared" si="2571"/>
        <v>1</v>
      </c>
      <c r="BX817" s="5">
        <f t="shared" si="2572"/>
        <v>1</v>
      </c>
      <c r="BY817" s="5">
        <f t="shared" si="2573"/>
        <v>1</v>
      </c>
      <c r="BZ817" s="5">
        <f t="shared" si="2574"/>
        <v>1</v>
      </c>
      <c r="CA817" s="5">
        <f t="shared" si="2575"/>
        <v>1</v>
      </c>
      <c r="CB817" s="5">
        <f t="shared" si="2576"/>
        <v>1</v>
      </c>
      <c r="CC817" s="5">
        <f t="shared" si="2577"/>
        <v>1</v>
      </c>
      <c r="CD817" s="5" t="str">
        <f t="shared" si="2578"/>
        <v>?</v>
      </c>
      <c r="CE817" s="4" t="str">
        <f t="shared" si="2579"/>
        <v>Kitöltés rendben!</v>
      </c>
      <c r="CF817" s="5">
        <f t="shared" si="2580"/>
        <v>1</v>
      </c>
      <c r="CG817" s="5">
        <f t="shared" si="2581"/>
        <v>0</v>
      </c>
      <c r="CH817" s="5">
        <f t="shared" si="2582"/>
        <v>1</v>
      </c>
    </row>
    <row r="818" spans="1:86" s="2" customFormat="1" ht="30.2" customHeight="1" x14ac:dyDescent="0.25">
      <c r="A818" s="1" t="str">
        <f t="shared" si="2543"/>
        <v>Kitöltés rendben!</v>
      </c>
      <c r="B818" s="200">
        <v>2</v>
      </c>
      <c r="C818" s="199" t="s">
        <v>50</v>
      </c>
      <c r="D818" s="201" t="s">
        <v>890</v>
      </c>
      <c r="E818" s="201" t="s">
        <v>201</v>
      </c>
      <c r="F818" s="202" t="str">
        <f>VLOOKUP($G818,Összesítő!$B:$F,2,FALSE)</f>
        <v>21-32054-1-048-01-10</v>
      </c>
      <c r="G818" s="199" t="s">
        <v>280</v>
      </c>
      <c r="H818" s="202" t="str">
        <f>AY818&amp;"_"&amp;AW818&amp;"_FIV_"&amp;LEFT(Előlap!$B$6,4)</f>
        <v>3185_816_FIV_2026</v>
      </c>
      <c r="I818" s="202" t="str">
        <f>VLOOKUP($G818,Összesítő!$B:$F,5,FALSE)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8" s="202" t="str">
        <f>VLOOKUP($G818,Összesítő!$B:$F,4,FALSE)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8" s="6">
        <f t="shared" si="2462"/>
        <v>2200</v>
      </c>
      <c r="L818" s="200">
        <v>2036</v>
      </c>
      <c r="M818" s="200">
        <v>2036</v>
      </c>
      <c r="N818" s="12">
        <v>0</v>
      </c>
      <c r="O818" s="7">
        <v>2200</v>
      </c>
      <c r="P818" s="7">
        <v>0</v>
      </c>
      <c r="R818" s="7">
        <v>0</v>
      </c>
      <c r="S818" s="7">
        <v>0</v>
      </c>
      <c r="T818" s="7">
        <v>0</v>
      </c>
      <c r="U818" s="7">
        <v>0</v>
      </c>
      <c r="V818" s="7">
        <v>0</v>
      </c>
      <c r="W818" s="7">
        <v>0</v>
      </c>
      <c r="X818" s="7">
        <v>0</v>
      </c>
      <c r="Y818" s="7">
        <v>0</v>
      </c>
      <c r="Z818" s="7">
        <v>0</v>
      </c>
      <c r="AA818" s="7">
        <v>0</v>
      </c>
      <c r="AB818" s="7">
        <v>0</v>
      </c>
      <c r="AC818" s="6">
        <f t="shared" si="2544"/>
        <v>0</v>
      </c>
      <c r="AD818" s="3" t="str">
        <f t="shared" si="2545"/>
        <v>Nem rövidtávú a feladat.</v>
      </c>
      <c r="AF818" s="7">
        <v>0</v>
      </c>
      <c r="AG818" s="7">
        <v>0</v>
      </c>
      <c r="AH818" s="7">
        <v>0</v>
      </c>
      <c r="AI818" s="7">
        <v>0</v>
      </c>
      <c r="AJ818" s="7">
        <v>0</v>
      </c>
      <c r="AK818" s="7">
        <v>0</v>
      </c>
      <c r="AL818" s="7">
        <v>0</v>
      </c>
      <c r="AM818" s="7">
        <v>0</v>
      </c>
      <c r="AN818" s="7">
        <v>0</v>
      </c>
      <c r="AO818" s="7">
        <v>0</v>
      </c>
      <c r="AP818" s="7">
        <v>0</v>
      </c>
      <c r="AQ818" s="6">
        <f t="shared" si="2546"/>
        <v>0</v>
      </c>
      <c r="AR818" s="199" t="s">
        <v>205</v>
      </c>
      <c r="AS818" s="3" t="str">
        <f t="shared" si="2547"/>
        <v>Forráshiányos a feladat!</v>
      </c>
      <c r="AU818" s="201" t="s">
        <v>135</v>
      </c>
      <c r="AV818" s="201" t="s">
        <v>135</v>
      </c>
      <c r="AW818" s="202">
        <f>COUNTA($G$3:G818)</f>
        <v>816</v>
      </c>
      <c r="AY818" s="8">
        <f>VLOOKUP($G818,Összesítő!$B:$F,3,FALSE)</f>
        <v>3185</v>
      </c>
      <c r="AZ818" s="8">
        <f t="shared" si="2548"/>
        <v>0</v>
      </c>
      <c r="BA818" s="5">
        <f t="shared" si="2549"/>
        <v>1</v>
      </c>
      <c r="BB818" s="5" t="str">
        <f t="shared" si="2550"/>
        <v>H</v>
      </c>
      <c r="BC818" s="5">
        <f t="shared" si="2551"/>
        <v>0</v>
      </c>
      <c r="BD818" s="5">
        <f t="shared" si="2552"/>
        <v>0</v>
      </c>
      <c r="BE818" s="5">
        <f t="shared" si="2553"/>
        <v>0</v>
      </c>
      <c r="BF818" s="8" t="str">
        <f t="shared" si="2554"/>
        <v>Nem rövidtávú a feladat.</v>
      </c>
      <c r="BG818" s="5">
        <f t="shared" si="2555"/>
        <v>1</v>
      </c>
      <c r="BH818" s="5">
        <f t="shared" si="2556"/>
        <v>1</v>
      </c>
      <c r="BI818" s="5">
        <f t="shared" si="2557"/>
        <v>1</v>
      </c>
      <c r="BJ818" s="5">
        <f t="shared" si="2558"/>
        <v>1</v>
      </c>
      <c r="BK818" s="5">
        <f t="shared" si="2559"/>
        <v>1</v>
      </c>
      <c r="BL818" s="4" t="str">
        <f t="shared" si="2560"/>
        <v>Forráshiányos a feladat!</v>
      </c>
      <c r="BM818" s="5">
        <f t="shared" si="2561"/>
        <v>0</v>
      </c>
      <c r="BN818" s="5">
        <f t="shared" si="2562"/>
        <v>1</v>
      </c>
      <c r="BO818" s="5">
        <f t="shared" si="2563"/>
        <v>0</v>
      </c>
      <c r="BP818" s="5">
        <f t="shared" si="2564"/>
        <v>0</v>
      </c>
      <c r="BQ818" s="5">
        <f t="shared" si="2565"/>
        <v>0</v>
      </c>
      <c r="BR818" s="8">
        <f t="shared" si="2566"/>
        <v>0</v>
      </c>
      <c r="BS818" s="5">
        <f t="shared" si="2567"/>
        <v>0</v>
      </c>
      <c r="BT818" s="5">
        <f t="shared" si="2568"/>
        <v>0</v>
      </c>
      <c r="BU818" s="5">
        <f t="shared" si="2569"/>
        <v>1</v>
      </c>
      <c r="BV818" s="5">
        <f t="shared" si="2570"/>
        <v>1</v>
      </c>
      <c r="BW818" s="5">
        <f t="shared" si="2571"/>
        <v>1</v>
      </c>
      <c r="BX818" s="5">
        <f t="shared" si="2572"/>
        <v>1</v>
      </c>
      <c r="BY818" s="5">
        <f t="shared" si="2573"/>
        <v>1</v>
      </c>
      <c r="BZ818" s="5">
        <f t="shared" si="2574"/>
        <v>1</v>
      </c>
      <c r="CA818" s="5">
        <f t="shared" si="2575"/>
        <v>1</v>
      </c>
      <c r="CB818" s="5">
        <f t="shared" si="2576"/>
        <v>1</v>
      </c>
      <c r="CC818" s="5">
        <f t="shared" si="2577"/>
        <v>1</v>
      </c>
      <c r="CD818" s="5" t="str">
        <f t="shared" si="2578"/>
        <v>?</v>
      </c>
      <c r="CE818" s="4" t="str">
        <f t="shared" si="2579"/>
        <v>Kitöltés rendben!</v>
      </c>
      <c r="CF818" s="5">
        <f t="shared" si="2580"/>
        <v>1</v>
      </c>
      <c r="CG818" s="5">
        <f t="shared" si="2581"/>
        <v>0</v>
      </c>
      <c r="CH818" s="5">
        <f t="shared" si="2582"/>
        <v>1</v>
      </c>
    </row>
    <row r="819" spans="1:86" s="2" customFormat="1" ht="30.2" customHeight="1" x14ac:dyDescent="0.25">
      <c r="A819" s="1" t="str">
        <f t="shared" si="2543"/>
        <v>Kitöltés rendben!</v>
      </c>
      <c r="B819" s="200">
        <v>2</v>
      </c>
      <c r="C819" s="199" t="s">
        <v>50</v>
      </c>
      <c r="D819" s="201" t="s">
        <v>891</v>
      </c>
      <c r="E819" s="201" t="s">
        <v>201</v>
      </c>
      <c r="F819" s="202" t="str">
        <f>VLOOKUP($G819,Összesítő!$B:$F,2,FALSE)</f>
        <v>21-32054-1-048-01-10</v>
      </c>
      <c r="G819" s="199" t="s">
        <v>280</v>
      </c>
      <c r="H819" s="202" t="str">
        <f>AY819&amp;"_"&amp;AW819&amp;"_FIV_"&amp;LEFT(Előlap!$B$6,4)</f>
        <v>3185_817_FIV_2026</v>
      </c>
      <c r="I819" s="202" t="str">
        <f>VLOOKUP($G819,Összesítő!$B:$F,5,FALSE)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19" s="202" t="str">
        <f>VLOOKUP($G819,Összesítő!$B:$F,4,FALSE)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19" s="6">
        <f t="shared" si="2462"/>
        <v>2200</v>
      </c>
      <c r="L819" s="200">
        <v>2036</v>
      </c>
      <c r="M819" s="200">
        <v>2036</v>
      </c>
      <c r="N819" s="12">
        <v>0</v>
      </c>
      <c r="O819" s="7">
        <v>2200</v>
      </c>
      <c r="P819" s="7">
        <v>0</v>
      </c>
      <c r="R819" s="7">
        <v>0</v>
      </c>
      <c r="S819" s="7">
        <v>0</v>
      </c>
      <c r="T819" s="7">
        <v>0</v>
      </c>
      <c r="U819" s="7">
        <v>0</v>
      </c>
      <c r="V819" s="7">
        <v>0</v>
      </c>
      <c r="W819" s="7">
        <v>0</v>
      </c>
      <c r="X819" s="7">
        <v>0</v>
      </c>
      <c r="Y819" s="7">
        <v>0</v>
      </c>
      <c r="Z819" s="7">
        <v>0</v>
      </c>
      <c r="AA819" s="7">
        <v>0</v>
      </c>
      <c r="AB819" s="7">
        <v>0</v>
      </c>
      <c r="AC819" s="6">
        <f t="shared" si="2544"/>
        <v>0</v>
      </c>
      <c r="AD819" s="3" t="str">
        <f t="shared" si="2545"/>
        <v>Nem rövidtávú a feladat.</v>
      </c>
      <c r="AF819" s="7">
        <v>0</v>
      </c>
      <c r="AG819" s="7">
        <v>0</v>
      </c>
      <c r="AH819" s="7">
        <v>0</v>
      </c>
      <c r="AI819" s="7">
        <v>0</v>
      </c>
      <c r="AJ819" s="7">
        <v>0</v>
      </c>
      <c r="AK819" s="7">
        <v>0</v>
      </c>
      <c r="AL819" s="7">
        <v>0</v>
      </c>
      <c r="AM819" s="7">
        <v>0</v>
      </c>
      <c r="AN819" s="7">
        <v>0</v>
      </c>
      <c r="AO819" s="7">
        <v>0</v>
      </c>
      <c r="AP819" s="7">
        <v>0</v>
      </c>
      <c r="AQ819" s="6">
        <f t="shared" si="2546"/>
        <v>0</v>
      </c>
      <c r="AR819" s="199" t="s">
        <v>205</v>
      </c>
      <c r="AS819" s="3" t="str">
        <f t="shared" si="2547"/>
        <v>Forráshiányos a feladat!</v>
      </c>
      <c r="AU819" s="201" t="s">
        <v>135</v>
      </c>
      <c r="AV819" s="201" t="s">
        <v>135</v>
      </c>
      <c r="AW819" s="202">
        <f>COUNTA($G$3:G819)</f>
        <v>817</v>
      </c>
      <c r="AY819" s="8">
        <f>VLOOKUP($G819,Összesítő!$B:$F,3,FALSE)</f>
        <v>3185</v>
      </c>
      <c r="AZ819" s="8">
        <f t="shared" si="2548"/>
        <v>0</v>
      </c>
      <c r="BA819" s="5">
        <f t="shared" si="2549"/>
        <v>1</v>
      </c>
      <c r="BB819" s="5" t="str">
        <f t="shared" si="2550"/>
        <v>H</v>
      </c>
      <c r="BC819" s="5">
        <f t="shared" si="2551"/>
        <v>0</v>
      </c>
      <c r="BD819" s="5">
        <f t="shared" si="2552"/>
        <v>0</v>
      </c>
      <c r="BE819" s="5">
        <f t="shared" si="2553"/>
        <v>0</v>
      </c>
      <c r="BF819" s="8" t="str">
        <f t="shared" si="2554"/>
        <v>Nem rövidtávú a feladat.</v>
      </c>
      <c r="BG819" s="5">
        <f t="shared" si="2555"/>
        <v>1</v>
      </c>
      <c r="BH819" s="5">
        <f t="shared" si="2556"/>
        <v>1</v>
      </c>
      <c r="BI819" s="5">
        <f t="shared" si="2557"/>
        <v>1</v>
      </c>
      <c r="BJ819" s="5">
        <f t="shared" si="2558"/>
        <v>1</v>
      </c>
      <c r="BK819" s="5">
        <f t="shared" si="2559"/>
        <v>1</v>
      </c>
      <c r="BL819" s="4" t="str">
        <f t="shared" si="2560"/>
        <v>Forráshiányos a feladat!</v>
      </c>
      <c r="BM819" s="5">
        <f t="shared" si="2561"/>
        <v>0</v>
      </c>
      <c r="BN819" s="5">
        <f t="shared" si="2562"/>
        <v>1</v>
      </c>
      <c r="BO819" s="5">
        <f t="shared" si="2563"/>
        <v>0</v>
      </c>
      <c r="BP819" s="5">
        <f t="shared" si="2564"/>
        <v>0</v>
      </c>
      <c r="BQ819" s="5">
        <f t="shared" si="2565"/>
        <v>0</v>
      </c>
      <c r="BR819" s="8">
        <f t="shared" si="2566"/>
        <v>0</v>
      </c>
      <c r="BS819" s="5">
        <f t="shared" si="2567"/>
        <v>0</v>
      </c>
      <c r="BT819" s="5">
        <f t="shared" si="2568"/>
        <v>0</v>
      </c>
      <c r="BU819" s="5">
        <f t="shared" si="2569"/>
        <v>1</v>
      </c>
      <c r="BV819" s="5">
        <f t="shared" si="2570"/>
        <v>1</v>
      </c>
      <c r="BW819" s="5">
        <f t="shared" si="2571"/>
        <v>1</v>
      </c>
      <c r="BX819" s="5">
        <f t="shared" si="2572"/>
        <v>1</v>
      </c>
      <c r="BY819" s="5">
        <f t="shared" si="2573"/>
        <v>1</v>
      </c>
      <c r="BZ819" s="5">
        <f t="shared" si="2574"/>
        <v>1</v>
      </c>
      <c r="CA819" s="5">
        <f t="shared" si="2575"/>
        <v>1</v>
      </c>
      <c r="CB819" s="5">
        <f t="shared" si="2576"/>
        <v>1</v>
      </c>
      <c r="CC819" s="5">
        <f t="shared" si="2577"/>
        <v>1</v>
      </c>
      <c r="CD819" s="5" t="str">
        <f t="shared" si="2578"/>
        <v>?</v>
      </c>
      <c r="CE819" s="4" t="str">
        <f t="shared" si="2579"/>
        <v>Kitöltés rendben!</v>
      </c>
      <c r="CF819" s="5">
        <f t="shared" si="2580"/>
        <v>1</v>
      </c>
      <c r="CG819" s="5">
        <f t="shared" si="2581"/>
        <v>0</v>
      </c>
      <c r="CH819" s="5">
        <f t="shared" si="2582"/>
        <v>1</v>
      </c>
    </row>
    <row r="820" spans="1:86" s="2" customFormat="1" ht="30.2" customHeight="1" x14ac:dyDescent="0.25">
      <c r="A820" s="1" t="str">
        <f t="shared" si="2543"/>
        <v>Kitöltés rendben!</v>
      </c>
      <c r="B820" s="200">
        <v>2</v>
      </c>
      <c r="C820" s="199" t="s">
        <v>50</v>
      </c>
      <c r="D820" s="201" t="s">
        <v>892</v>
      </c>
      <c r="E820" s="201" t="s">
        <v>201</v>
      </c>
      <c r="F820" s="202" t="str">
        <f>VLOOKUP($G820,Összesítő!$B:$F,2,FALSE)</f>
        <v>21-32054-1-048-01-10</v>
      </c>
      <c r="G820" s="199" t="s">
        <v>280</v>
      </c>
      <c r="H820" s="202" t="str">
        <f>AY820&amp;"_"&amp;AW820&amp;"_FIV_"&amp;LEFT(Előlap!$B$6,4)</f>
        <v>3185_818_FIV_2026</v>
      </c>
      <c r="I820" s="202" t="str">
        <f>VLOOKUP($G820,Összesítő!$B:$F,5,FALSE)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0" s="202" t="str">
        <f>VLOOKUP($G820,Összesítő!$B:$F,4,FALSE)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0" s="6">
        <f t="shared" si="2462"/>
        <v>4200</v>
      </c>
      <c r="L820" s="200">
        <v>2036</v>
      </c>
      <c r="M820" s="200">
        <v>2036</v>
      </c>
      <c r="N820" s="12">
        <v>0</v>
      </c>
      <c r="O820" s="7">
        <v>4200</v>
      </c>
      <c r="P820" s="7">
        <v>0</v>
      </c>
      <c r="R820" s="7">
        <v>0</v>
      </c>
      <c r="S820" s="7">
        <v>0</v>
      </c>
      <c r="T820" s="7">
        <v>0</v>
      </c>
      <c r="U820" s="7">
        <v>0</v>
      </c>
      <c r="V820" s="7">
        <v>0</v>
      </c>
      <c r="W820" s="7">
        <v>0</v>
      </c>
      <c r="X820" s="7">
        <v>0</v>
      </c>
      <c r="Y820" s="7">
        <v>0</v>
      </c>
      <c r="Z820" s="7">
        <v>0</v>
      </c>
      <c r="AA820" s="7">
        <v>0</v>
      </c>
      <c r="AB820" s="7">
        <v>0</v>
      </c>
      <c r="AC820" s="6">
        <f t="shared" si="2544"/>
        <v>0</v>
      </c>
      <c r="AD820" s="3" t="str">
        <f t="shared" si="2545"/>
        <v>Nem rövidtávú a feladat.</v>
      </c>
      <c r="AF820" s="7">
        <v>0</v>
      </c>
      <c r="AG820" s="7">
        <v>0</v>
      </c>
      <c r="AH820" s="7">
        <v>0</v>
      </c>
      <c r="AI820" s="7">
        <v>0</v>
      </c>
      <c r="AJ820" s="7">
        <v>0</v>
      </c>
      <c r="AK820" s="7">
        <v>0</v>
      </c>
      <c r="AL820" s="7">
        <v>0</v>
      </c>
      <c r="AM820" s="7">
        <v>0</v>
      </c>
      <c r="AN820" s="7">
        <v>0</v>
      </c>
      <c r="AO820" s="7">
        <v>0</v>
      </c>
      <c r="AP820" s="7">
        <v>0</v>
      </c>
      <c r="AQ820" s="6">
        <f t="shared" si="2546"/>
        <v>0</v>
      </c>
      <c r="AR820" s="199" t="s">
        <v>205</v>
      </c>
      <c r="AS820" s="3" t="str">
        <f t="shared" si="2547"/>
        <v>Forráshiányos a feladat!</v>
      </c>
      <c r="AU820" s="201" t="s">
        <v>135</v>
      </c>
      <c r="AV820" s="201" t="s">
        <v>135</v>
      </c>
      <c r="AW820" s="202">
        <f>COUNTA($G$3:G820)</f>
        <v>818</v>
      </c>
      <c r="AY820" s="8">
        <f>VLOOKUP($G820,Összesítő!$B:$F,3,FALSE)</f>
        <v>3185</v>
      </c>
      <c r="AZ820" s="8">
        <f t="shared" si="2548"/>
        <v>0</v>
      </c>
      <c r="BA820" s="5">
        <f t="shared" si="2549"/>
        <v>1</v>
      </c>
      <c r="BB820" s="5" t="str">
        <f t="shared" si="2550"/>
        <v>H</v>
      </c>
      <c r="BC820" s="5">
        <f t="shared" si="2551"/>
        <v>0</v>
      </c>
      <c r="BD820" s="5">
        <f t="shared" si="2552"/>
        <v>0</v>
      </c>
      <c r="BE820" s="5">
        <f t="shared" si="2553"/>
        <v>0</v>
      </c>
      <c r="BF820" s="8" t="str">
        <f t="shared" si="2554"/>
        <v>Nem rövidtávú a feladat.</v>
      </c>
      <c r="BG820" s="5">
        <f t="shared" si="2555"/>
        <v>1</v>
      </c>
      <c r="BH820" s="5">
        <f t="shared" si="2556"/>
        <v>1</v>
      </c>
      <c r="BI820" s="5">
        <f t="shared" si="2557"/>
        <v>1</v>
      </c>
      <c r="BJ820" s="5">
        <f t="shared" si="2558"/>
        <v>1</v>
      </c>
      <c r="BK820" s="5">
        <f t="shared" si="2559"/>
        <v>1</v>
      </c>
      <c r="BL820" s="4" t="str">
        <f t="shared" si="2560"/>
        <v>Forráshiányos a feladat!</v>
      </c>
      <c r="BM820" s="5">
        <f t="shared" si="2561"/>
        <v>0</v>
      </c>
      <c r="BN820" s="5">
        <f t="shared" si="2562"/>
        <v>1</v>
      </c>
      <c r="BO820" s="5">
        <f t="shared" si="2563"/>
        <v>0</v>
      </c>
      <c r="BP820" s="5">
        <f t="shared" si="2564"/>
        <v>0</v>
      </c>
      <c r="BQ820" s="5">
        <f t="shared" si="2565"/>
        <v>0</v>
      </c>
      <c r="BR820" s="8">
        <f t="shared" si="2566"/>
        <v>0</v>
      </c>
      <c r="BS820" s="5">
        <f t="shared" si="2567"/>
        <v>0</v>
      </c>
      <c r="BT820" s="5">
        <f t="shared" si="2568"/>
        <v>0</v>
      </c>
      <c r="BU820" s="5">
        <f t="shared" si="2569"/>
        <v>1</v>
      </c>
      <c r="BV820" s="5">
        <f t="shared" si="2570"/>
        <v>1</v>
      </c>
      <c r="BW820" s="5">
        <f t="shared" si="2571"/>
        <v>1</v>
      </c>
      <c r="BX820" s="5">
        <f t="shared" si="2572"/>
        <v>1</v>
      </c>
      <c r="BY820" s="5">
        <f t="shared" si="2573"/>
        <v>1</v>
      </c>
      <c r="BZ820" s="5">
        <f t="shared" si="2574"/>
        <v>1</v>
      </c>
      <c r="CA820" s="5">
        <f t="shared" si="2575"/>
        <v>1</v>
      </c>
      <c r="CB820" s="5">
        <f t="shared" si="2576"/>
        <v>1</v>
      </c>
      <c r="CC820" s="5">
        <f t="shared" si="2577"/>
        <v>1</v>
      </c>
      <c r="CD820" s="5" t="str">
        <f t="shared" si="2578"/>
        <v>?</v>
      </c>
      <c r="CE820" s="4" t="str">
        <f t="shared" si="2579"/>
        <v>Kitöltés rendben!</v>
      </c>
      <c r="CF820" s="5">
        <f t="shared" si="2580"/>
        <v>1</v>
      </c>
      <c r="CG820" s="5">
        <f t="shared" si="2581"/>
        <v>0</v>
      </c>
      <c r="CH820" s="5">
        <f t="shared" si="2582"/>
        <v>1</v>
      </c>
    </row>
    <row r="821" spans="1:86" s="2" customFormat="1" ht="30.2" customHeight="1" x14ac:dyDescent="0.25">
      <c r="A821" s="1" t="str">
        <f t="shared" si="2543"/>
        <v>Kitöltés rendben!</v>
      </c>
      <c r="B821" s="200">
        <v>2</v>
      </c>
      <c r="C821" s="199" t="s">
        <v>50</v>
      </c>
      <c r="D821" s="201" t="s">
        <v>893</v>
      </c>
      <c r="E821" s="201" t="s">
        <v>201</v>
      </c>
      <c r="F821" s="202" t="str">
        <f>VLOOKUP($G821,Összesítő!$B:$F,2,FALSE)</f>
        <v>21-32054-1-048-01-10</v>
      </c>
      <c r="G821" s="199" t="s">
        <v>280</v>
      </c>
      <c r="H821" s="202" t="str">
        <f>AY821&amp;"_"&amp;AW821&amp;"_FIV_"&amp;LEFT(Előlap!$B$6,4)</f>
        <v>3185_819_FIV_2026</v>
      </c>
      <c r="I821" s="202" t="str">
        <f>VLOOKUP($G821,Összesítő!$B:$F,5,FALSE)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1" s="202" t="str">
        <f>VLOOKUP($G821,Összesítő!$B:$F,4,FALSE)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1" s="6">
        <f t="shared" si="2462"/>
        <v>1000</v>
      </c>
      <c r="L821" s="200">
        <v>2036</v>
      </c>
      <c r="M821" s="200">
        <v>2036</v>
      </c>
      <c r="N821" s="12">
        <v>0</v>
      </c>
      <c r="O821" s="7">
        <v>1000</v>
      </c>
      <c r="P821" s="7">
        <v>0</v>
      </c>
      <c r="R821" s="7">
        <v>0</v>
      </c>
      <c r="S821" s="7">
        <v>0</v>
      </c>
      <c r="T821" s="7">
        <v>0</v>
      </c>
      <c r="U821" s="7">
        <v>0</v>
      </c>
      <c r="V821" s="7">
        <v>0</v>
      </c>
      <c r="W821" s="7">
        <v>0</v>
      </c>
      <c r="X821" s="7">
        <v>0</v>
      </c>
      <c r="Y821" s="7">
        <v>0</v>
      </c>
      <c r="Z821" s="7">
        <v>0</v>
      </c>
      <c r="AA821" s="7">
        <v>0</v>
      </c>
      <c r="AB821" s="7">
        <v>0</v>
      </c>
      <c r="AC821" s="6">
        <f t="shared" si="2544"/>
        <v>0</v>
      </c>
      <c r="AD821" s="3" t="str">
        <f t="shared" si="2545"/>
        <v>Nem rövidtávú a feladat.</v>
      </c>
      <c r="AF821" s="7">
        <v>0</v>
      </c>
      <c r="AG821" s="7">
        <v>0</v>
      </c>
      <c r="AH821" s="7">
        <v>0</v>
      </c>
      <c r="AI821" s="7">
        <v>0</v>
      </c>
      <c r="AJ821" s="7">
        <v>0</v>
      </c>
      <c r="AK821" s="7">
        <v>0</v>
      </c>
      <c r="AL821" s="7">
        <v>0</v>
      </c>
      <c r="AM821" s="7">
        <v>0</v>
      </c>
      <c r="AN821" s="7">
        <v>0</v>
      </c>
      <c r="AO821" s="7">
        <v>0</v>
      </c>
      <c r="AP821" s="7">
        <v>0</v>
      </c>
      <c r="AQ821" s="6">
        <f t="shared" si="2546"/>
        <v>0</v>
      </c>
      <c r="AR821" s="199" t="s">
        <v>205</v>
      </c>
      <c r="AS821" s="3" t="str">
        <f t="shared" si="2547"/>
        <v>Forráshiányos a feladat!</v>
      </c>
      <c r="AU821" s="201" t="s">
        <v>135</v>
      </c>
      <c r="AV821" s="201" t="s">
        <v>135</v>
      </c>
      <c r="AW821" s="202">
        <f>COUNTA($G$3:G821)</f>
        <v>819</v>
      </c>
      <c r="AY821" s="8">
        <f>VLOOKUP($G821,Összesítő!$B:$F,3,FALSE)</f>
        <v>3185</v>
      </c>
      <c r="AZ821" s="8">
        <f t="shared" si="2548"/>
        <v>0</v>
      </c>
      <c r="BA821" s="5">
        <f t="shared" si="2549"/>
        <v>1</v>
      </c>
      <c r="BB821" s="5" t="str">
        <f t="shared" si="2550"/>
        <v>H</v>
      </c>
      <c r="BC821" s="5">
        <f t="shared" si="2551"/>
        <v>0</v>
      </c>
      <c r="BD821" s="5">
        <f t="shared" si="2552"/>
        <v>0</v>
      </c>
      <c r="BE821" s="5">
        <f t="shared" si="2553"/>
        <v>0</v>
      </c>
      <c r="BF821" s="8" t="str">
        <f t="shared" si="2554"/>
        <v>Nem rövidtávú a feladat.</v>
      </c>
      <c r="BG821" s="5">
        <f t="shared" si="2555"/>
        <v>1</v>
      </c>
      <c r="BH821" s="5">
        <f t="shared" si="2556"/>
        <v>1</v>
      </c>
      <c r="BI821" s="5">
        <f t="shared" si="2557"/>
        <v>1</v>
      </c>
      <c r="BJ821" s="5">
        <f t="shared" si="2558"/>
        <v>1</v>
      </c>
      <c r="BK821" s="5">
        <f t="shared" si="2559"/>
        <v>1</v>
      </c>
      <c r="BL821" s="4" t="str">
        <f t="shared" si="2560"/>
        <v>Forráshiányos a feladat!</v>
      </c>
      <c r="BM821" s="5">
        <f t="shared" si="2561"/>
        <v>0</v>
      </c>
      <c r="BN821" s="5">
        <f t="shared" si="2562"/>
        <v>1</v>
      </c>
      <c r="BO821" s="5">
        <f t="shared" si="2563"/>
        <v>0</v>
      </c>
      <c r="BP821" s="5">
        <f t="shared" si="2564"/>
        <v>0</v>
      </c>
      <c r="BQ821" s="5">
        <f t="shared" si="2565"/>
        <v>0</v>
      </c>
      <c r="BR821" s="8">
        <f t="shared" si="2566"/>
        <v>0</v>
      </c>
      <c r="BS821" s="5">
        <f t="shared" si="2567"/>
        <v>0</v>
      </c>
      <c r="BT821" s="5">
        <f t="shared" si="2568"/>
        <v>0</v>
      </c>
      <c r="BU821" s="5">
        <f t="shared" si="2569"/>
        <v>1</v>
      </c>
      <c r="BV821" s="5">
        <f t="shared" si="2570"/>
        <v>1</v>
      </c>
      <c r="BW821" s="5">
        <f t="shared" si="2571"/>
        <v>1</v>
      </c>
      <c r="BX821" s="5">
        <f t="shared" si="2572"/>
        <v>1</v>
      </c>
      <c r="BY821" s="5">
        <f t="shared" si="2573"/>
        <v>1</v>
      </c>
      <c r="BZ821" s="5">
        <f t="shared" si="2574"/>
        <v>1</v>
      </c>
      <c r="CA821" s="5">
        <f t="shared" si="2575"/>
        <v>1</v>
      </c>
      <c r="CB821" s="5">
        <f t="shared" si="2576"/>
        <v>1</v>
      </c>
      <c r="CC821" s="5">
        <f t="shared" si="2577"/>
        <v>1</v>
      </c>
      <c r="CD821" s="5" t="str">
        <f t="shared" si="2578"/>
        <v>?</v>
      </c>
      <c r="CE821" s="4" t="str">
        <f t="shared" si="2579"/>
        <v>Kitöltés rendben!</v>
      </c>
      <c r="CF821" s="5">
        <f t="shared" si="2580"/>
        <v>1</v>
      </c>
      <c r="CG821" s="5">
        <f t="shared" si="2581"/>
        <v>0</v>
      </c>
      <c r="CH821" s="5">
        <f t="shared" si="2582"/>
        <v>1</v>
      </c>
    </row>
    <row r="822" spans="1:86" s="2" customFormat="1" ht="30.2" customHeight="1" x14ac:dyDescent="0.25">
      <c r="A822" s="1" t="str">
        <f t="shared" si="2543"/>
        <v>Kitöltés rendben!</v>
      </c>
      <c r="B822" s="200">
        <v>2</v>
      </c>
      <c r="C822" s="199" t="s">
        <v>50</v>
      </c>
      <c r="D822" s="201" t="s">
        <v>894</v>
      </c>
      <c r="E822" s="201" t="s">
        <v>201</v>
      </c>
      <c r="F822" s="202" t="str">
        <f>VLOOKUP($G822,Összesítő!$B:$F,2,FALSE)</f>
        <v>21-32054-1-048-01-10</v>
      </c>
      <c r="G822" s="199" t="s">
        <v>280</v>
      </c>
      <c r="H822" s="202" t="str">
        <f>AY822&amp;"_"&amp;AW822&amp;"_FIV_"&amp;LEFT(Előlap!$B$6,4)</f>
        <v>3185_820_FIV_2026</v>
      </c>
      <c r="I822" s="202" t="str">
        <f>VLOOKUP($G822,Összesítő!$B:$F,5,FALSE)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2" s="202" t="str">
        <f>VLOOKUP($G822,Összesítő!$B:$F,4,FALSE)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2" s="6">
        <f t="shared" si="2462"/>
        <v>5000</v>
      </c>
      <c r="L822" s="200">
        <v>2036</v>
      </c>
      <c r="M822" s="200">
        <v>2036</v>
      </c>
      <c r="N822" s="12">
        <v>0</v>
      </c>
      <c r="O822" s="7">
        <v>5000</v>
      </c>
      <c r="P822" s="7">
        <v>0</v>
      </c>
      <c r="R822" s="7">
        <v>0</v>
      </c>
      <c r="S822" s="7">
        <v>0</v>
      </c>
      <c r="T822" s="7">
        <v>0</v>
      </c>
      <c r="U822" s="7">
        <v>0</v>
      </c>
      <c r="V822" s="7">
        <v>0</v>
      </c>
      <c r="W822" s="7">
        <v>0</v>
      </c>
      <c r="X822" s="7">
        <v>0</v>
      </c>
      <c r="Y822" s="7">
        <v>0</v>
      </c>
      <c r="Z822" s="7">
        <v>0</v>
      </c>
      <c r="AA822" s="7">
        <v>0</v>
      </c>
      <c r="AB822" s="7">
        <v>0</v>
      </c>
      <c r="AC822" s="6">
        <f t="shared" si="2544"/>
        <v>0</v>
      </c>
      <c r="AD822" s="3" t="str">
        <f t="shared" si="2545"/>
        <v>Nem rövidtávú a feladat.</v>
      </c>
      <c r="AF822" s="7">
        <v>0</v>
      </c>
      <c r="AG822" s="7">
        <v>0</v>
      </c>
      <c r="AH822" s="7">
        <v>0</v>
      </c>
      <c r="AI822" s="7">
        <v>0</v>
      </c>
      <c r="AJ822" s="7">
        <v>0</v>
      </c>
      <c r="AK822" s="7">
        <v>0</v>
      </c>
      <c r="AL822" s="7">
        <v>0</v>
      </c>
      <c r="AM822" s="7">
        <v>0</v>
      </c>
      <c r="AN822" s="7">
        <v>0</v>
      </c>
      <c r="AO822" s="7">
        <v>0</v>
      </c>
      <c r="AP822" s="7">
        <v>0</v>
      </c>
      <c r="AQ822" s="6">
        <f t="shared" si="2546"/>
        <v>0</v>
      </c>
      <c r="AR822" s="199" t="s">
        <v>205</v>
      </c>
      <c r="AS822" s="3" t="str">
        <f t="shared" si="2547"/>
        <v>Forráshiányos a feladat!</v>
      </c>
      <c r="AU822" s="201" t="s">
        <v>135</v>
      </c>
      <c r="AV822" s="201" t="s">
        <v>135</v>
      </c>
      <c r="AW822" s="202">
        <f>COUNTA($G$3:G822)</f>
        <v>820</v>
      </c>
      <c r="AY822" s="8">
        <f>VLOOKUP($G822,Összesítő!$B:$F,3,FALSE)</f>
        <v>3185</v>
      </c>
      <c r="AZ822" s="8">
        <f t="shared" si="2548"/>
        <v>0</v>
      </c>
      <c r="BA822" s="5">
        <f t="shared" si="2549"/>
        <v>1</v>
      </c>
      <c r="BB822" s="5" t="str">
        <f t="shared" si="2550"/>
        <v>H</v>
      </c>
      <c r="BC822" s="5">
        <f t="shared" si="2551"/>
        <v>0</v>
      </c>
      <c r="BD822" s="5">
        <f t="shared" si="2552"/>
        <v>0</v>
      </c>
      <c r="BE822" s="5">
        <f t="shared" si="2553"/>
        <v>0</v>
      </c>
      <c r="BF822" s="8" t="str">
        <f t="shared" si="2554"/>
        <v>Nem rövidtávú a feladat.</v>
      </c>
      <c r="BG822" s="5">
        <f t="shared" si="2555"/>
        <v>1</v>
      </c>
      <c r="BH822" s="5">
        <f t="shared" si="2556"/>
        <v>1</v>
      </c>
      <c r="BI822" s="5">
        <f t="shared" si="2557"/>
        <v>1</v>
      </c>
      <c r="BJ822" s="5">
        <f t="shared" si="2558"/>
        <v>1</v>
      </c>
      <c r="BK822" s="5">
        <f t="shared" si="2559"/>
        <v>1</v>
      </c>
      <c r="BL822" s="4" t="str">
        <f t="shared" si="2560"/>
        <v>Forráshiányos a feladat!</v>
      </c>
      <c r="BM822" s="5">
        <f t="shared" si="2561"/>
        <v>0</v>
      </c>
      <c r="BN822" s="5">
        <f t="shared" si="2562"/>
        <v>1</v>
      </c>
      <c r="BO822" s="5">
        <f t="shared" si="2563"/>
        <v>0</v>
      </c>
      <c r="BP822" s="5">
        <f t="shared" si="2564"/>
        <v>0</v>
      </c>
      <c r="BQ822" s="5">
        <f t="shared" si="2565"/>
        <v>0</v>
      </c>
      <c r="BR822" s="8">
        <f t="shared" si="2566"/>
        <v>0</v>
      </c>
      <c r="BS822" s="5">
        <f t="shared" si="2567"/>
        <v>0</v>
      </c>
      <c r="BT822" s="5">
        <f t="shared" si="2568"/>
        <v>0</v>
      </c>
      <c r="BU822" s="5">
        <f t="shared" si="2569"/>
        <v>1</v>
      </c>
      <c r="BV822" s="5">
        <f t="shared" si="2570"/>
        <v>1</v>
      </c>
      <c r="BW822" s="5">
        <f t="shared" si="2571"/>
        <v>1</v>
      </c>
      <c r="BX822" s="5">
        <f t="shared" si="2572"/>
        <v>1</v>
      </c>
      <c r="BY822" s="5">
        <f t="shared" si="2573"/>
        <v>1</v>
      </c>
      <c r="BZ822" s="5">
        <f t="shared" si="2574"/>
        <v>1</v>
      </c>
      <c r="CA822" s="5">
        <f t="shared" si="2575"/>
        <v>1</v>
      </c>
      <c r="CB822" s="5">
        <f t="shared" si="2576"/>
        <v>1</v>
      </c>
      <c r="CC822" s="5">
        <f t="shared" si="2577"/>
        <v>1</v>
      </c>
      <c r="CD822" s="5" t="str">
        <f t="shared" si="2578"/>
        <v>?</v>
      </c>
      <c r="CE822" s="4" t="str">
        <f t="shared" si="2579"/>
        <v>Kitöltés rendben!</v>
      </c>
      <c r="CF822" s="5">
        <f t="shared" si="2580"/>
        <v>1</v>
      </c>
      <c r="CG822" s="5">
        <f t="shared" si="2581"/>
        <v>0</v>
      </c>
      <c r="CH822" s="5">
        <f t="shared" si="2582"/>
        <v>1</v>
      </c>
    </row>
    <row r="823" spans="1:86" s="2" customFormat="1" ht="30.2" customHeight="1" x14ac:dyDescent="0.25">
      <c r="A823" s="1" t="str">
        <f t="shared" si="2543"/>
        <v>Kitöltés rendben!</v>
      </c>
      <c r="B823" s="200">
        <v>2</v>
      </c>
      <c r="C823" s="199" t="s">
        <v>50</v>
      </c>
      <c r="D823" s="201" t="s">
        <v>895</v>
      </c>
      <c r="E823" s="201" t="s">
        <v>201</v>
      </c>
      <c r="F823" s="202" t="str">
        <f>VLOOKUP($G823,Összesítő!$B:$F,2,FALSE)</f>
        <v>21-32054-1-048-01-10</v>
      </c>
      <c r="G823" s="199" t="s">
        <v>280</v>
      </c>
      <c r="H823" s="202" t="str">
        <f>AY823&amp;"_"&amp;AW823&amp;"_FIV_"&amp;LEFT(Előlap!$B$6,4)</f>
        <v>3185_821_FIV_2026</v>
      </c>
      <c r="I823" s="202" t="str">
        <f>VLOOKUP($G823,Összesítő!$B:$F,5,FALSE)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3" s="202" t="str">
        <f>VLOOKUP($G823,Összesítő!$B:$F,4,FALSE)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3" s="6">
        <f t="shared" si="2462"/>
        <v>5000</v>
      </c>
      <c r="L823" s="200">
        <v>2036</v>
      </c>
      <c r="M823" s="200">
        <v>2036</v>
      </c>
      <c r="N823" s="12">
        <v>0</v>
      </c>
      <c r="O823" s="7">
        <v>5000</v>
      </c>
      <c r="P823" s="7">
        <v>0</v>
      </c>
      <c r="R823" s="7">
        <v>0</v>
      </c>
      <c r="S823" s="7">
        <v>0</v>
      </c>
      <c r="T823" s="7">
        <v>0</v>
      </c>
      <c r="U823" s="7">
        <v>0</v>
      </c>
      <c r="V823" s="7">
        <v>0</v>
      </c>
      <c r="W823" s="7">
        <v>0</v>
      </c>
      <c r="X823" s="7">
        <v>0</v>
      </c>
      <c r="Y823" s="7">
        <v>0</v>
      </c>
      <c r="Z823" s="7">
        <v>0</v>
      </c>
      <c r="AA823" s="7">
        <v>0</v>
      </c>
      <c r="AB823" s="7">
        <v>0</v>
      </c>
      <c r="AC823" s="6">
        <f t="shared" si="2544"/>
        <v>0</v>
      </c>
      <c r="AD823" s="3" t="str">
        <f t="shared" si="2545"/>
        <v>Nem rövidtávú a feladat.</v>
      </c>
      <c r="AF823" s="7">
        <v>0</v>
      </c>
      <c r="AG823" s="7">
        <v>0</v>
      </c>
      <c r="AH823" s="7">
        <v>0</v>
      </c>
      <c r="AI823" s="7">
        <v>0</v>
      </c>
      <c r="AJ823" s="7">
        <v>0</v>
      </c>
      <c r="AK823" s="7">
        <v>0</v>
      </c>
      <c r="AL823" s="7">
        <v>0</v>
      </c>
      <c r="AM823" s="7">
        <v>0</v>
      </c>
      <c r="AN823" s="7">
        <v>0</v>
      </c>
      <c r="AO823" s="7">
        <v>0</v>
      </c>
      <c r="AP823" s="7">
        <v>0</v>
      </c>
      <c r="AQ823" s="6">
        <f t="shared" si="2546"/>
        <v>0</v>
      </c>
      <c r="AR823" s="199" t="s">
        <v>205</v>
      </c>
      <c r="AS823" s="3" t="str">
        <f t="shared" si="2547"/>
        <v>Forráshiányos a feladat!</v>
      </c>
      <c r="AU823" s="201" t="s">
        <v>135</v>
      </c>
      <c r="AV823" s="201" t="s">
        <v>135</v>
      </c>
      <c r="AW823" s="202">
        <f>COUNTA($G$3:G823)</f>
        <v>821</v>
      </c>
      <c r="AY823" s="8">
        <f>VLOOKUP($G823,Összesítő!$B:$F,3,FALSE)</f>
        <v>3185</v>
      </c>
      <c r="AZ823" s="8">
        <f t="shared" si="2548"/>
        <v>0</v>
      </c>
      <c r="BA823" s="5">
        <f t="shared" si="2549"/>
        <v>1</v>
      </c>
      <c r="BB823" s="5" t="str">
        <f t="shared" si="2550"/>
        <v>H</v>
      </c>
      <c r="BC823" s="5">
        <f t="shared" si="2551"/>
        <v>0</v>
      </c>
      <c r="BD823" s="5">
        <f t="shared" si="2552"/>
        <v>0</v>
      </c>
      <c r="BE823" s="5">
        <f t="shared" si="2553"/>
        <v>0</v>
      </c>
      <c r="BF823" s="8" t="str">
        <f t="shared" si="2554"/>
        <v>Nem rövidtávú a feladat.</v>
      </c>
      <c r="BG823" s="5">
        <f t="shared" si="2555"/>
        <v>1</v>
      </c>
      <c r="BH823" s="5">
        <f t="shared" si="2556"/>
        <v>1</v>
      </c>
      <c r="BI823" s="5">
        <f t="shared" si="2557"/>
        <v>1</v>
      </c>
      <c r="BJ823" s="5">
        <f t="shared" si="2558"/>
        <v>1</v>
      </c>
      <c r="BK823" s="5">
        <f t="shared" si="2559"/>
        <v>1</v>
      </c>
      <c r="BL823" s="4" t="str">
        <f t="shared" si="2560"/>
        <v>Forráshiányos a feladat!</v>
      </c>
      <c r="BM823" s="5">
        <f t="shared" si="2561"/>
        <v>0</v>
      </c>
      <c r="BN823" s="5">
        <f t="shared" si="2562"/>
        <v>1</v>
      </c>
      <c r="BO823" s="5">
        <f t="shared" si="2563"/>
        <v>0</v>
      </c>
      <c r="BP823" s="5">
        <f t="shared" si="2564"/>
        <v>0</v>
      </c>
      <c r="BQ823" s="5">
        <f t="shared" si="2565"/>
        <v>0</v>
      </c>
      <c r="BR823" s="8">
        <f t="shared" si="2566"/>
        <v>0</v>
      </c>
      <c r="BS823" s="5">
        <f t="shared" si="2567"/>
        <v>0</v>
      </c>
      <c r="BT823" s="5">
        <f t="shared" si="2568"/>
        <v>0</v>
      </c>
      <c r="BU823" s="5">
        <f t="shared" si="2569"/>
        <v>1</v>
      </c>
      <c r="BV823" s="5">
        <f t="shared" si="2570"/>
        <v>1</v>
      </c>
      <c r="BW823" s="5">
        <f t="shared" si="2571"/>
        <v>1</v>
      </c>
      <c r="BX823" s="5">
        <f t="shared" si="2572"/>
        <v>1</v>
      </c>
      <c r="BY823" s="5">
        <f t="shared" si="2573"/>
        <v>1</v>
      </c>
      <c r="BZ823" s="5">
        <f t="shared" si="2574"/>
        <v>1</v>
      </c>
      <c r="CA823" s="5">
        <f t="shared" si="2575"/>
        <v>1</v>
      </c>
      <c r="CB823" s="5">
        <f t="shared" si="2576"/>
        <v>1</v>
      </c>
      <c r="CC823" s="5">
        <f t="shared" si="2577"/>
        <v>1</v>
      </c>
      <c r="CD823" s="5" t="str">
        <f t="shared" si="2578"/>
        <v>?</v>
      </c>
      <c r="CE823" s="4" t="str">
        <f t="shared" si="2579"/>
        <v>Kitöltés rendben!</v>
      </c>
      <c r="CF823" s="5">
        <f t="shared" si="2580"/>
        <v>1</v>
      </c>
      <c r="CG823" s="5">
        <f t="shared" si="2581"/>
        <v>0</v>
      </c>
      <c r="CH823" s="5">
        <f t="shared" si="2582"/>
        <v>1</v>
      </c>
    </row>
    <row r="824" spans="1:86" s="2" customFormat="1" ht="30.2" customHeight="1" x14ac:dyDescent="0.25">
      <c r="A824" s="1" t="str">
        <f t="shared" si="2543"/>
        <v>Kitöltés rendben!</v>
      </c>
      <c r="B824" s="200">
        <v>2</v>
      </c>
      <c r="C824" s="199" t="s">
        <v>50</v>
      </c>
      <c r="D824" s="201" t="s">
        <v>896</v>
      </c>
      <c r="E824" s="201" t="s">
        <v>201</v>
      </c>
      <c r="F824" s="202" t="str">
        <f>VLOOKUP($G824,Összesítő!$B:$F,2,FALSE)</f>
        <v>21-32054-1-048-01-10</v>
      </c>
      <c r="G824" s="199" t="s">
        <v>280</v>
      </c>
      <c r="H824" s="202" t="str">
        <f>AY824&amp;"_"&amp;AW824&amp;"_FIV_"&amp;LEFT(Előlap!$B$6,4)</f>
        <v>3185_822_FIV_2026</v>
      </c>
      <c r="I824" s="202" t="str">
        <f>VLOOKUP($G824,Összesítő!$B:$F,5,FALSE)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4" s="202" t="str">
        <f>VLOOKUP($G824,Összesítő!$B:$F,4,FALSE)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4" s="6">
        <f t="shared" si="2462"/>
        <v>12000</v>
      </c>
      <c r="L824" s="200">
        <v>2036</v>
      </c>
      <c r="M824" s="200">
        <v>2036</v>
      </c>
      <c r="N824" s="12">
        <v>0</v>
      </c>
      <c r="O824" s="7">
        <v>12000</v>
      </c>
      <c r="P824" s="7">
        <v>0</v>
      </c>
      <c r="R824" s="7">
        <v>0</v>
      </c>
      <c r="S824" s="7">
        <v>0</v>
      </c>
      <c r="T824" s="7">
        <v>0</v>
      </c>
      <c r="U824" s="7">
        <v>0</v>
      </c>
      <c r="V824" s="7">
        <v>0</v>
      </c>
      <c r="W824" s="7">
        <v>0</v>
      </c>
      <c r="X824" s="7">
        <v>0</v>
      </c>
      <c r="Y824" s="7">
        <v>0</v>
      </c>
      <c r="Z824" s="7">
        <v>0</v>
      </c>
      <c r="AA824" s="7">
        <v>0</v>
      </c>
      <c r="AB824" s="7">
        <v>0</v>
      </c>
      <c r="AC824" s="6">
        <f t="shared" si="2544"/>
        <v>0</v>
      </c>
      <c r="AD824" s="3" t="str">
        <f t="shared" si="2545"/>
        <v>Nem rövidtávú a feladat.</v>
      </c>
      <c r="AF824" s="7">
        <v>0</v>
      </c>
      <c r="AG824" s="7">
        <v>0</v>
      </c>
      <c r="AH824" s="7">
        <v>0</v>
      </c>
      <c r="AI824" s="7">
        <v>0</v>
      </c>
      <c r="AJ824" s="7">
        <v>0</v>
      </c>
      <c r="AK824" s="7">
        <v>0</v>
      </c>
      <c r="AL824" s="7">
        <v>0</v>
      </c>
      <c r="AM824" s="7">
        <v>0</v>
      </c>
      <c r="AN824" s="7">
        <v>0</v>
      </c>
      <c r="AO824" s="7">
        <v>0</v>
      </c>
      <c r="AP824" s="7">
        <v>0</v>
      </c>
      <c r="AQ824" s="6">
        <f t="shared" si="2546"/>
        <v>0</v>
      </c>
      <c r="AR824" s="199" t="s">
        <v>205</v>
      </c>
      <c r="AS824" s="3" t="str">
        <f t="shared" si="2547"/>
        <v>Forráshiányos a feladat!</v>
      </c>
      <c r="AU824" s="201" t="s">
        <v>135</v>
      </c>
      <c r="AV824" s="201" t="s">
        <v>135</v>
      </c>
      <c r="AW824" s="202">
        <f>COUNTA($G$3:G824)</f>
        <v>822</v>
      </c>
      <c r="AY824" s="8">
        <f>VLOOKUP($G824,Összesítő!$B:$F,3,FALSE)</f>
        <v>3185</v>
      </c>
      <c r="AZ824" s="8">
        <f t="shared" si="2548"/>
        <v>0</v>
      </c>
      <c r="BA824" s="5">
        <f t="shared" si="2549"/>
        <v>1</v>
      </c>
      <c r="BB824" s="5" t="str">
        <f t="shared" si="2550"/>
        <v>H</v>
      </c>
      <c r="BC824" s="5">
        <f t="shared" si="2551"/>
        <v>0</v>
      </c>
      <c r="BD824" s="5">
        <f t="shared" si="2552"/>
        <v>0</v>
      </c>
      <c r="BE824" s="5">
        <f t="shared" si="2553"/>
        <v>0</v>
      </c>
      <c r="BF824" s="8" t="str">
        <f t="shared" si="2554"/>
        <v>Nem rövidtávú a feladat.</v>
      </c>
      <c r="BG824" s="5">
        <f t="shared" si="2555"/>
        <v>1</v>
      </c>
      <c r="BH824" s="5">
        <f t="shared" si="2556"/>
        <v>1</v>
      </c>
      <c r="BI824" s="5">
        <f t="shared" si="2557"/>
        <v>1</v>
      </c>
      <c r="BJ824" s="5">
        <f t="shared" si="2558"/>
        <v>1</v>
      </c>
      <c r="BK824" s="5">
        <f t="shared" si="2559"/>
        <v>1</v>
      </c>
      <c r="BL824" s="4" t="str">
        <f t="shared" si="2560"/>
        <v>Forráshiányos a feladat!</v>
      </c>
      <c r="BM824" s="5">
        <f t="shared" si="2561"/>
        <v>0</v>
      </c>
      <c r="BN824" s="5">
        <f t="shared" si="2562"/>
        <v>1</v>
      </c>
      <c r="BO824" s="5">
        <f t="shared" si="2563"/>
        <v>0</v>
      </c>
      <c r="BP824" s="5">
        <f t="shared" si="2564"/>
        <v>0</v>
      </c>
      <c r="BQ824" s="5">
        <f t="shared" si="2565"/>
        <v>0</v>
      </c>
      <c r="BR824" s="8">
        <f t="shared" si="2566"/>
        <v>0</v>
      </c>
      <c r="BS824" s="5">
        <f t="shared" si="2567"/>
        <v>0</v>
      </c>
      <c r="BT824" s="5">
        <f t="shared" si="2568"/>
        <v>0</v>
      </c>
      <c r="BU824" s="5">
        <f t="shared" si="2569"/>
        <v>1</v>
      </c>
      <c r="BV824" s="5">
        <f t="shared" si="2570"/>
        <v>1</v>
      </c>
      <c r="BW824" s="5">
        <f t="shared" si="2571"/>
        <v>1</v>
      </c>
      <c r="BX824" s="5">
        <f t="shared" si="2572"/>
        <v>1</v>
      </c>
      <c r="BY824" s="5">
        <f t="shared" si="2573"/>
        <v>1</v>
      </c>
      <c r="BZ824" s="5">
        <f t="shared" si="2574"/>
        <v>1</v>
      </c>
      <c r="CA824" s="5">
        <f t="shared" si="2575"/>
        <v>1</v>
      </c>
      <c r="CB824" s="5">
        <f t="shared" si="2576"/>
        <v>1</v>
      </c>
      <c r="CC824" s="5">
        <f t="shared" si="2577"/>
        <v>1</v>
      </c>
      <c r="CD824" s="5" t="str">
        <f t="shared" si="2578"/>
        <v>?</v>
      </c>
      <c r="CE824" s="4" t="str">
        <f t="shared" si="2579"/>
        <v>Kitöltés rendben!</v>
      </c>
      <c r="CF824" s="5">
        <f t="shared" si="2580"/>
        <v>1</v>
      </c>
      <c r="CG824" s="5">
        <f t="shared" si="2581"/>
        <v>0</v>
      </c>
      <c r="CH824" s="5">
        <f t="shared" si="2582"/>
        <v>1</v>
      </c>
    </row>
    <row r="825" spans="1:86" s="2" customFormat="1" ht="30.2" customHeight="1" x14ac:dyDescent="0.25">
      <c r="A825" s="1" t="str">
        <f t="shared" ref="A825:A837" si="2583">IF($G825="","Nincs VKR kiválasztva!",CE825)</f>
        <v>Kitöltés rendben!</v>
      </c>
      <c r="B825" s="200">
        <v>2</v>
      </c>
      <c r="C825" s="199" t="s">
        <v>50</v>
      </c>
      <c r="D825" s="201" t="s">
        <v>897</v>
      </c>
      <c r="E825" s="201" t="s">
        <v>201</v>
      </c>
      <c r="F825" s="202" t="str">
        <f>VLOOKUP($G825,Összesítő!$B:$F,2,FALSE)</f>
        <v>21-32054-1-048-01-10</v>
      </c>
      <c r="G825" s="199" t="s">
        <v>280</v>
      </c>
      <c r="H825" s="202" t="str">
        <f>AY825&amp;"_"&amp;AW825&amp;"_FIV_"&amp;LEFT(Előlap!$B$6,4)</f>
        <v>3185_823_FIV_2026</v>
      </c>
      <c r="I825" s="202" t="str">
        <f>VLOOKUP($G825,Összesítő!$B:$F,5,FALSE)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5" s="202" t="str">
        <f>VLOOKUP($G825,Összesítő!$B:$F,4,FALSE)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5" s="6">
        <f t="shared" si="2462"/>
        <v>1800</v>
      </c>
      <c r="L825" s="200">
        <v>2036</v>
      </c>
      <c r="M825" s="200">
        <v>2036</v>
      </c>
      <c r="N825" s="12">
        <v>0</v>
      </c>
      <c r="O825" s="7">
        <v>1800</v>
      </c>
      <c r="P825" s="7">
        <v>0</v>
      </c>
      <c r="R825" s="7">
        <v>0</v>
      </c>
      <c r="S825" s="7">
        <v>0</v>
      </c>
      <c r="T825" s="7">
        <v>0</v>
      </c>
      <c r="U825" s="7">
        <v>0</v>
      </c>
      <c r="V825" s="7">
        <v>0</v>
      </c>
      <c r="W825" s="7">
        <v>0</v>
      </c>
      <c r="X825" s="7">
        <v>0</v>
      </c>
      <c r="Y825" s="7">
        <v>0</v>
      </c>
      <c r="Z825" s="7">
        <v>0</v>
      </c>
      <c r="AA825" s="7">
        <v>0</v>
      </c>
      <c r="AB825" s="7">
        <v>0</v>
      </c>
      <c r="AC825" s="6">
        <f t="shared" ref="AC825:AC837" si="2584">SUM(R825:AB825)</f>
        <v>0</v>
      </c>
      <c r="AD825" s="3" t="str">
        <f t="shared" ref="AD825:AD837" si="2585">IF($G825="","Nincs VKR kiválasztva!",IF(BA825=0,"Hiányos kitöltés!",BF825))</f>
        <v>Nem rövidtávú a feladat.</v>
      </c>
      <c r="AF825" s="7">
        <v>0</v>
      </c>
      <c r="AG825" s="7">
        <v>0</v>
      </c>
      <c r="AH825" s="7">
        <v>0</v>
      </c>
      <c r="AI825" s="7">
        <v>0</v>
      </c>
      <c r="AJ825" s="7">
        <v>0</v>
      </c>
      <c r="AK825" s="7">
        <v>0</v>
      </c>
      <c r="AL825" s="7">
        <v>0</v>
      </c>
      <c r="AM825" s="7">
        <v>0</v>
      </c>
      <c r="AN825" s="7">
        <v>0</v>
      </c>
      <c r="AO825" s="7">
        <v>0</v>
      </c>
      <c r="AP825" s="7">
        <v>0</v>
      </c>
      <c r="AQ825" s="6">
        <f t="shared" ref="AQ825:AQ837" si="2586">SUM(AF825:AP825)</f>
        <v>0</v>
      </c>
      <c r="AR825" s="199" t="s">
        <v>205</v>
      </c>
      <c r="AS825" s="3" t="str">
        <f t="shared" ref="AS825:AS837" si="2587">IF($G825="","Nincs VKR kiválasztva!",IF($BA825=0,"Hiányos kitöltés!",IF($BN825=0,"Nem hosszútávú a feladat.",$BL825)))</f>
        <v>Forráshiányos a feladat!</v>
      </c>
      <c r="AU825" s="201" t="s">
        <v>135</v>
      </c>
      <c r="AV825" s="201" t="s">
        <v>135</v>
      </c>
      <c r="AW825" s="202">
        <f>COUNTA($G$3:G825)</f>
        <v>823</v>
      </c>
      <c r="AY825" s="8">
        <f>VLOOKUP($G825,Összesítő!$B:$F,3,FALSE)</f>
        <v>3185</v>
      </c>
      <c r="AZ825" s="8">
        <f t="shared" ref="AZ825:AZ837" si="2588">LEN($AU825)</f>
        <v>0</v>
      </c>
      <c r="BA825" s="5">
        <f t="shared" ref="BA825:BA837" si="2589">IF(OR($B825="",$C825="",$D825="",$E825="",$F825="",$L825="",$M825="",$N825="",$O825="",$P825=""),0,1)</f>
        <v>1</v>
      </c>
      <c r="BB825" s="5" t="str">
        <f t="shared" ref="BB825:BB837" si="2590">IF($F825="",0,IF(AND($L825=2027,$M825=2027),"R",IF(AND($L825=2027,$M825&gt;2027),"RH",IF(AND($L825&gt;2027,$M825&gt;2027),"H","x"))))</f>
        <v>H</v>
      </c>
      <c r="BC825" s="5">
        <f t="shared" ref="BC825:BC837" si="2591">IF(OR(BB825="R",BB825="RH"),1,0)</f>
        <v>0</v>
      </c>
      <c r="BD825" s="5">
        <f t="shared" ref="BD825:BD837" si="2592">IF(AND($BB825="R",$O825&gt;0),1,IF(AND($BB825="H",$N825&gt;0),1,0))</f>
        <v>0</v>
      </c>
      <c r="BE825" s="5">
        <f t="shared" ref="BE825:BE837" si="2593">IF($AC825&lt;$N825,1,IF($AC825=$N825,0))</f>
        <v>0</v>
      </c>
      <c r="BF825" s="8" t="str">
        <f t="shared" ref="BF825:BF837" si="2594">IF($L825&gt;2027,"Nem rövidtávú a feladat.",IF($BE825=1,"Az I. ütem nem lehet forráshiányos!",IF($AC825&gt;$N825,"Többlet forrást jelölt meg az I. ütemnél! A forrás ne legyen több a költségnél.",IF($AC825=$N825,"A forrás egyenlő a költséggel (I.ütem).",0))))</f>
        <v>Nem rövidtávú a feladat.</v>
      </c>
      <c r="BG825" s="5">
        <f t="shared" ref="BG825:BG837" si="2595">IF(AND($R825&lt;&gt;"",$S825&lt;&gt;"",$T825&lt;&gt;"",$U825&lt;&gt;"",$V825&lt;&gt;"",$W825&lt;&gt;"",$X825&lt;&gt;"",$Y825&lt;&gt;"",$Z825&lt;&gt;"",$AA825&lt;&gt;"",$AB825&lt;&gt;""),1,0)</f>
        <v>1</v>
      </c>
      <c r="BH825" s="5">
        <f t="shared" ref="BH825:BH837" si="2596">IF(AND($BG825=1,$N825=$AC825),1,0)</f>
        <v>1</v>
      </c>
      <c r="BI825" s="5">
        <f t="shared" ref="BI825:BI837" si="2597">IF($AQ825&lt;$O825,1,0)</f>
        <v>1</v>
      </c>
      <c r="BJ825" s="5">
        <f t="shared" ref="BJ825:BJ837" si="2598">IF(AND($AF825&lt;&gt;"",$AG825&lt;&gt;"",$AH825&lt;&gt;"",$AI825&lt;&gt;"",$AJ825&lt;&gt;"",$AK825&lt;&gt;"",$AL825&lt;&gt;"",$AM825&lt;&gt;"",$AN825&lt;&gt;"",$AO825&lt;&gt;"",$AP825&lt;&gt;""),1,0)</f>
        <v>1</v>
      </c>
      <c r="BK825" s="5">
        <f t="shared" ref="BK825:BK837" si="2599">IF(AND($BJ825=1,$O825=$AQ825),1,IF(AND($BJ825=1,$O825&gt;$AQ825,AR825="igen"),1,0))</f>
        <v>1</v>
      </c>
      <c r="BL825" s="4" t="str">
        <f t="shared" ref="BL825:BL837" si="2600">IF($M825&lt;2028,"Nem hosszútávú a feladat.",IF(AND($BI825=1,$AR825="nem"),"Forráshiányos a feladat? Jelölje az AR-oszlopban!",IF(AND($BI825=0,$AR825="igen"),"Forráshiányosnak jelölte a feladat az AR-oszlopban, de a forrás költség adatok alapnján nem az!",IF(AND($BI825=1,$AR825="igen"),"Forráshiányos a feladat!",IF($AQ825&gt;$O825,"Többlet forrást jelölt meg a II. ütemnél! A forrás ne legyen több a költségnél.",IF($AQ825=$O825,"A forrás egyenlő a költséggel (II.ütem).",0))))))</f>
        <v>Forráshiányos a feladat!</v>
      </c>
      <c r="BM825" s="5">
        <f t="shared" ref="BM825:BM837" si="2601">IF($M825&lt;2028,1,0)</f>
        <v>0</v>
      </c>
      <c r="BN825" s="5">
        <f t="shared" ref="BN825:BN837" si="2602">IF($M825&gt;2027,1,0)</f>
        <v>1</v>
      </c>
      <c r="BO825" s="5">
        <f t="shared" ref="BO825:BO837" si="2603">IF(AND($BM825=1,$N825=0),1,0)</f>
        <v>0</v>
      </c>
      <c r="BP825" s="5">
        <f t="shared" ref="BP825:BP837" si="2604">IF(AND($BN825=1,$O825=0),1,0)</f>
        <v>0</v>
      </c>
      <c r="BQ825" s="5">
        <f t="shared" ref="BQ825:BQ837" si="2605">IF(AND($BB825="R",$N825=0,$AZ825&gt;29),1,IF(AND($BB825="RH",$N825=0,$AZ825&gt;29),1,0))</f>
        <v>0</v>
      </c>
      <c r="BR825" s="8">
        <f t="shared" ref="BR825:BR837" si="2606">IF($BN825=0,"Nincs hosszútávú terv!",IF(AND($BB825="H",$O825=0,$AZ825=0),"Nullás a hosszútávú feladat és nincs hozzá indoklás!",IF(AND($BB825="RH",$O825=0,$AZ825=0),"Nullás a hosszútávú feladat és nincs hozzá indoklás!",IF(AND($BB825="R",$O825=0,$AZ825&lt;300),"Nullás a hosszútávú feladat és rövid hozzá az indoklás!",IF(AND($BB825="RH",$O825=0,$AZ825&lt;300),"Nullás a hosszútávú feladat és rövid hozzá az indoklás!",0)))))</f>
        <v>0</v>
      </c>
      <c r="BS825" s="5">
        <f t="shared" ref="BS825:BS837" si="2607">IF(AND($BB825="R",$N825=0,$AZ825&gt;29),1,IF(AND($BB825="RH",$N825=0,$AZ825&gt;29),1,0))</f>
        <v>0</v>
      </c>
      <c r="BT825" s="5">
        <f t="shared" ref="BT825:BT837" si="2608">IF(AND($BB825="H",$O825=0,$AZ825&gt;29),1,IF(AND($BB825="RH",$O825=0,$AZ825&gt;29),1,0))</f>
        <v>0</v>
      </c>
      <c r="BU825" s="5">
        <f t="shared" ref="BU825:BU837" si="2609">IF($B825="",0,1)</f>
        <v>1</v>
      </c>
      <c r="BV825" s="5">
        <f t="shared" ref="BV825:BV837" si="2610">IF($C825="",0,1)</f>
        <v>1</v>
      </c>
      <c r="BW825" s="5">
        <f t="shared" ref="BW825:BW837" si="2611">IF($D825="",0,1)</f>
        <v>1</v>
      </c>
      <c r="BX825" s="5">
        <f t="shared" ref="BX825:BX837" si="2612">IF($E825="",0,1)</f>
        <v>1</v>
      </c>
      <c r="BY825" s="5">
        <f t="shared" ref="BY825:BY837" si="2613">IF($L825="",0,1)</f>
        <v>1</v>
      </c>
      <c r="BZ825" s="5">
        <f t="shared" ref="BZ825:BZ837" si="2614">IF($M825="",0,1)</f>
        <v>1</v>
      </c>
      <c r="CA825" s="5">
        <f t="shared" ref="CA825:CA837" si="2615">IF($N825="",0,1)</f>
        <v>1</v>
      </c>
      <c r="CB825" s="5">
        <f t="shared" ref="CB825:CB837" si="2616">IF($O825="",0,1)</f>
        <v>1</v>
      </c>
      <c r="CC825" s="5">
        <f t="shared" ref="CC825:CC837" si="2617">IF($P825="",0,1)</f>
        <v>1</v>
      </c>
      <c r="CD825" s="5" t="str">
        <f t="shared" ref="CD825:CD837" si="2618">IF(AND($BA825=0,$BU825=0),"Hiányos kitöltés! (B-oszlop üres)",IF(AND($BA825=0,$BV825=0),"Hiányos kitöltés! (C-oszlop üres)",IF(AND($BA825=0,$BW825=0),"Hiányos kitöltés! (D-oszlop üres)",IF(AND($BA825=0,$BX825=0),"Hiányos kitöltés! (E-oszlop üres)",IF(AND($BA825=0,$BY825=0),"Hiányos kitöltés! (L-oszlop üres)",IF(AND($BA825=0,$BZ825=0),"Hiányos kitöltés! (M-oszlop üres)",IF(AND($BA825=0,$CA825=0),"Hiányos kitöltés! (N-oszlop üres)",IF(AND($BA825=0,$CB825=0),"Hiányos kitöltés! (O-oszlop üres)",IF(AND($BA825=0,$CC825=0),"Hiányos kitöltés! (P-oszlop üres)",IF(AND($BA825=0,$BG825=0),"Hiányos kitöltés! (I.ütem forrása hiányos!","?"))))))))))</f>
        <v>?</v>
      </c>
      <c r="CE825" s="4" t="str">
        <f t="shared" ref="CE825:CE837" si="2619">IF($BA825=0,$CD825,IF($BG825=0,"I. ütem forrása nincs kitöltve!",IF($BJ825=0,"II. ütem forrása nincs kitöltve!",IF($BD825=1,"Költségek üteme nem megfelelő (az időtartam és a költség üteme eltér)!",IF(AND(BH825=0,$BA825=1,$BJ825=1,$BD825=1),"Kötelező cellák kitöltve, de az I. ütem forrása hibás!",IF(AND(BJ825=0,$BA825=1,$BJ825=1,$BD825=1),"Kötelező cellák kitöltve, de a II. ütem forrása hibás!",IF(AND($BO825=1,$AZ825&lt;30),"Nullás a rövidtávú feladat és rövid (hiányzik) a hozzá tartozó indoklás!",IF(AND($BP825=1,$AZ825&lt;30),"Nullás a hosszútávú feladat és rövid (hiányzik) a hozzá tartozó indoklás!",IF(AND(BN825=1,C825="2011_RENDKÍVÜLI"),"II. ütemre nem tervezhet Rendkívüli feladatot!",IF(BH825=0,AD825,IF(BK825=0,AS825,IF(AND(BC825=1,$P825&gt;$N825),"EM rendelet 2. melléklet terhére elszámolt költség nem lehet nagyobb az I. ütemre tervezett tényleges költségnél!",IF($AC825&gt;$N825,"Többlet forrást jelölt meg az I. ütemnél! A forrás ne legyen több a költségnél.",IF($AQ825&gt;$O825,"Többlet forrást jelölt meg a II. ütemnél! A forrás ne legyen több a költségnél.","Kitöltés rendben!"))))))))))))))</f>
        <v>Kitöltés rendben!</v>
      </c>
      <c r="CF825" s="5">
        <f t="shared" ref="CF825:CF837" si="2620">IF(A825="Kitöltés rendben!",1,0)</f>
        <v>1</v>
      </c>
      <c r="CG825" s="5">
        <f t="shared" ref="CG825:CG837" si="2621">IF(AND($BB825="R",$CF825=1),1,IF(AND($BB825="RH",$CF825=1),1,0))</f>
        <v>0</v>
      </c>
      <c r="CH825" s="5">
        <f t="shared" ref="CH825:CH837" si="2622">IF(AND($BB825="H",$CF825=1),1,IF(AND($BB825="RH",$CF825=1),1,0))</f>
        <v>1</v>
      </c>
    </row>
    <row r="826" spans="1:86" s="2" customFormat="1" ht="30.2" customHeight="1" x14ac:dyDescent="0.25">
      <c r="A826" s="1" t="str">
        <f t="shared" si="2583"/>
        <v>Kitöltés rendben!</v>
      </c>
      <c r="B826" s="200">
        <v>2</v>
      </c>
      <c r="C826" s="199" t="s">
        <v>50</v>
      </c>
      <c r="D826" s="201" t="s">
        <v>898</v>
      </c>
      <c r="E826" s="201" t="s">
        <v>201</v>
      </c>
      <c r="F826" s="202" t="str">
        <f>VLOOKUP($G826,Összesítő!$B:$F,2,FALSE)</f>
        <v>21-32054-1-048-01-10</v>
      </c>
      <c r="G826" s="199" t="s">
        <v>280</v>
      </c>
      <c r="H826" s="202" t="str">
        <f>AY826&amp;"_"&amp;AW826&amp;"_FIV_"&amp;LEFT(Előlap!$B$6,4)</f>
        <v>3185_824_FIV_2026</v>
      </c>
      <c r="I826" s="202" t="str">
        <f>VLOOKUP($G826,Összesítő!$B:$F,5,FALSE)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6" s="202" t="str">
        <f>VLOOKUP($G826,Összesítő!$B:$F,4,FALSE)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6" s="6">
        <f t="shared" si="2462"/>
        <v>1800</v>
      </c>
      <c r="L826" s="200">
        <v>2036</v>
      </c>
      <c r="M826" s="200">
        <v>2036</v>
      </c>
      <c r="N826" s="12">
        <v>0</v>
      </c>
      <c r="O826" s="7">
        <v>1800</v>
      </c>
      <c r="P826" s="7">
        <v>0</v>
      </c>
      <c r="R826" s="7">
        <v>0</v>
      </c>
      <c r="S826" s="7">
        <v>0</v>
      </c>
      <c r="T826" s="7">
        <v>0</v>
      </c>
      <c r="U826" s="7">
        <v>0</v>
      </c>
      <c r="V826" s="7">
        <v>0</v>
      </c>
      <c r="W826" s="7">
        <v>0</v>
      </c>
      <c r="X826" s="7">
        <v>0</v>
      </c>
      <c r="Y826" s="7">
        <v>0</v>
      </c>
      <c r="Z826" s="7">
        <v>0</v>
      </c>
      <c r="AA826" s="7">
        <v>0</v>
      </c>
      <c r="AB826" s="7">
        <v>0</v>
      </c>
      <c r="AC826" s="6">
        <f t="shared" si="2584"/>
        <v>0</v>
      </c>
      <c r="AD826" s="3" t="str">
        <f t="shared" si="2585"/>
        <v>Nem rövidtávú a feladat.</v>
      </c>
      <c r="AF826" s="7">
        <v>0</v>
      </c>
      <c r="AG826" s="7">
        <v>0</v>
      </c>
      <c r="AH826" s="7">
        <v>0</v>
      </c>
      <c r="AI826" s="7">
        <v>0</v>
      </c>
      <c r="AJ826" s="7">
        <v>0</v>
      </c>
      <c r="AK826" s="7">
        <v>0</v>
      </c>
      <c r="AL826" s="7">
        <v>0</v>
      </c>
      <c r="AM826" s="7">
        <v>0</v>
      </c>
      <c r="AN826" s="7">
        <v>0</v>
      </c>
      <c r="AO826" s="7">
        <v>0</v>
      </c>
      <c r="AP826" s="7">
        <v>0</v>
      </c>
      <c r="AQ826" s="6">
        <f t="shared" si="2586"/>
        <v>0</v>
      </c>
      <c r="AR826" s="199" t="s">
        <v>205</v>
      </c>
      <c r="AS826" s="3" t="str">
        <f t="shared" si="2587"/>
        <v>Forráshiányos a feladat!</v>
      </c>
      <c r="AU826" s="201" t="s">
        <v>135</v>
      </c>
      <c r="AV826" s="201" t="s">
        <v>135</v>
      </c>
      <c r="AW826" s="202">
        <f>COUNTA($G$3:G826)</f>
        <v>824</v>
      </c>
      <c r="AY826" s="8">
        <f>VLOOKUP($G826,Összesítő!$B:$F,3,FALSE)</f>
        <v>3185</v>
      </c>
      <c r="AZ826" s="8">
        <f t="shared" si="2588"/>
        <v>0</v>
      </c>
      <c r="BA826" s="5">
        <f t="shared" si="2589"/>
        <v>1</v>
      </c>
      <c r="BB826" s="5" t="str">
        <f t="shared" si="2590"/>
        <v>H</v>
      </c>
      <c r="BC826" s="5">
        <f t="shared" si="2591"/>
        <v>0</v>
      </c>
      <c r="BD826" s="5">
        <f t="shared" si="2592"/>
        <v>0</v>
      </c>
      <c r="BE826" s="5">
        <f t="shared" si="2593"/>
        <v>0</v>
      </c>
      <c r="BF826" s="8" t="str">
        <f t="shared" si="2594"/>
        <v>Nem rövidtávú a feladat.</v>
      </c>
      <c r="BG826" s="5">
        <f t="shared" si="2595"/>
        <v>1</v>
      </c>
      <c r="BH826" s="5">
        <f t="shared" si="2596"/>
        <v>1</v>
      </c>
      <c r="BI826" s="5">
        <f t="shared" si="2597"/>
        <v>1</v>
      </c>
      <c r="BJ826" s="5">
        <f t="shared" si="2598"/>
        <v>1</v>
      </c>
      <c r="BK826" s="5">
        <f t="shared" si="2599"/>
        <v>1</v>
      </c>
      <c r="BL826" s="4" t="str">
        <f t="shared" si="2600"/>
        <v>Forráshiányos a feladat!</v>
      </c>
      <c r="BM826" s="5">
        <f t="shared" si="2601"/>
        <v>0</v>
      </c>
      <c r="BN826" s="5">
        <f t="shared" si="2602"/>
        <v>1</v>
      </c>
      <c r="BO826" s="5">
        <f t="shared" si="2603"/>
        <v>0</v>
      </c>
      <c r="BP826" s="5">
        <f t="shared" si="2604"/>
        <v>0</v>
      </c>
      <c r="BQ826" s="5">
        <f t="shared" si="2605"/>
        <v>0</v>
      </c>
      <c r="BR826" s="8">
        <f t="shared" si="2606"/>
        <v>0</v>
      </c>
      <c r="BS826" s="5">
        <f t="shared" si="2607"/>
        <v>0</v>
      </c>
      <c r="BT826" s="5">
        <f t="shared" si="2608"/>
        <v>0</v>
      </c>
      <c r="BU826" s="5">
        <f t="shared" si="2609"/>
        <v>1</v>
      </c>
      <c r="BV826" s="5">
        <f t="shared" si="2610"/>
        <v>1</v>
      </c>
      <c r="BW826" s="5">
        <f t="shared" si="2611"/>
        <v>1</v>
      </c>
      <c r="BX826" s="5">
        <f t="shared" si="2612"/>
        <v>1</v>
      </c>
      <c r="BY826" s="5">
        <f t="shared" si="2613"/>
        <v>1</v>
      </c>
      <c r="BZ826" s="5">
        <f t="shared" si="2614"/>
        <v>1</v>
      </c>
      <c r="CA826" s="5">
        <f t="shared" si="2615"/>
        <v>1</v>
      </c>
      <c r="CB826" s="5">
        <f t="shared" si="2616"/>
        <v>1</v>
      </c>
      <c r="CC826" s="5">
        <f t="shared" si="2617"/>
        <v>1</v>
      </c>
      <c r="CD826" s="5" t="str">
        <f t="shared" si="2618"/>
        <v>?</v>
      </c>
      <c r="CE826" s="4" t="str">
        <f t="shared" si="2619"/>
        <v>Kitöltés rendben!</v>
      </c>
      <c r="CF826" s="5">
        <f t="shared" si="2620"/>
        <v>1</v>
      </c>
      <c r="CG826" s="5">
        <f t="shared" si="2621"/>
        <v>0</v>
      </c>
      <c r="CH826" s="5">
        <f t="shared" si="2622"/>
        <v>1</v>
      </c>
    </row>
    <row r="827" spans="1:86" s="2" customFormat="1" ht="30.2" customHeight="1" x14ac:dyDescent="0.25">
      <c r="A827" s="1" t="str">
        <f t="shared" si="2583"/>
        <v>Kitöltés rendben!</v>
      </c>
      <c r="B827" s="200">
        <v>2</v>
      </c>
      <c r="C827" s="199" t="s">
        <v>50</v>
      </c>
      <c r="D827" s="201" t="s">
        <v>899</v>
      </c>
      <c r="E827" s="201" t="s">
        <v>201</v>
      </c>
      <c r="F827" s="202" t="str">
        <f>VLOOKUP($G827,Összesítő!$B:$F,2,FALSE)</f>
        <v>21-32054-1-048-01-10</v>
      </c>
      <c r="G827" s="199" t="s">
        <v>280</v>
      </c>
      <c r="H827" s="202" t="str">
        <f>AY827&amp;"_"&amp;AW827&amp;"_FIV_"&amp;LEFT(Előlap!$B$6,4)</f>
        <v>3185_825_FIV_2026</v>
      </c>
      <c r="I827" s="202" t="str">
        <f>VLOOKUP($G827,Összesítő!$B:$F,5,FALSE)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7" s="202" t="str">
        <f>VLOOKUP($G827,Összesítő!$B:$F,4,FALSE)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7" s="6">
        <f t="shared" si="2462"/>
        <v>4200</v>
      </c>
      <c r="L827" s="200">
        <v>2036</v>
      </c>
      <c r="M827" s="200">
        <v>2036</v>
      </c>
      <c r="N827" s="12">
        <v>0</v>
      </c>
      <c r="O827" s="7">
        <v>4200</v>
      </c>
      <c r="P827" s="7">
        <v>0</v>
      </c>
      <c r="R827" s="7">
        <v>0</v>
      </c>
      <c r="S827" s="7">
        <v>0</v>
      </c>
      <c r="T827" s="7">
        <v>0</v>
      </c>
      <c r="U827" s="7">
        <v>0</v>
      </c>
      <c r="V827" s="7">
        <v>0</v>
      </c>
      <c r="W827" s="7">
        <v>0</v>
      </c>
      <c r="X827" s="7">
        <v>0</v>
      </c>
      <c r="Y827" s="7">
        <v>0</v>
      </c>
      <c r="Z827" s="7">
        <v>0</v>
      </c>
      <c r="AA827" s="7">
        <v>0</v>
      </c>
      <c r="AB827" s="7">
        <v>0</v>
      </c>
      <c r="AC827" s="6">
        <f t="shared" si="2584"/>
        <v>0</v>
      </c>
      <c r="AD827" s="3" t="str">
        <f t="shared" si="2585"/>
        <v>Nem rövidtávú a feladat.</v>
      </c>
      <c r="AF827" s="7">
        <v>0</v>
      </c>
      <c r="AG827" s="7">
        <v>0</v>
      </c>
      <c r="AH827" s="7">
        <v>0</v>
      </c>
      <c r="AI827" s="7">
        <v>0</v>
      </c>
      <c r="AJ827" s="7">
        <v>0</v>
      </c>
      <c r="AK827" s="7">
        <v>0</v>
      </c>
      <c r="AL827" s="7">
        <v>0</v>
      </c>
      <c r="AM827" s="7">
        <v>0</v>
      </c>
      <c r="AN827" s="7">
        <v>0</v>
      </c>
      <c r="AO827" s="7">
        <v>0</v>
      </c>
      <c r="AP827" s="7">
        <v>0</v>
      </c>
      <c r="AQ827" s="6">
        <f t="shared" si="2586"/>
        <v>0</v>
      </c>
      <c r="AR827" s="199" t="s">
        <v>205</v>
      </c>
      <c r="AS827" s="3" t="str">
        <f t="shared" si="2587"/>
        <v>Forráshiányos a feladat!</v>
      </c>
      <c r="AU827" s="201" t="s">
        <v>135</v>
      </c>
      <c r="AV827" s="201" t="s">
        <v>135</v>
      </c>
      <c r="AW827" s="202">
        <f>COUNTA($G$3:G827)</f>
        <v>825</v>
      </c>
      <c r="AY827" s="8">
        <f>VLOOKUP($G827,Összesítő!$B:$F,3,FALSE)</f>
        <v>3185</v>
      </c>
      <c r="AZ827" s="8">
        <f t="shared" si="2588"/>
        <v>0</v>
      </c>
      <c r="BA827" s="5">
        <f t="shared" si="2589"/>
        <v>1</v>
      </c>
      <c r="BB827" s="5" t="str">
        <f t="shared" si="2590"/>
        <v>H</v>
      </c>
      <c r="BC827" s="5">
        <f t="shared" si="2591"/>
        <v>0</v>
      </c>
      <c r="BD827" s="5">
        <f t="shared" si="2592"/>
        <v>0</v>
      </c>
      <c r="BE827" s="5">
        <f t="shared" si="2593"/>
        <v>0</v>
      </c>
      <c r="BF827" s="8" t="str">
        <f t="shared" si="2594"/>
        <v>Nem rövidtávú a feladat.</v>
      </c>
      <c r="BG827" s="5">
        <f t="shared" si="2595"/>
        <v>1</v>
      </c>
      <c r="BH827" s="5">
        <f t="shared" si="2596"/>
        <v>1</v>
      </c>
      <c r="BI827" s="5">
        <f t="shared" si="2597"/>
        <v>1</v>
      </c>
      <c r="BJ827" s="5">
        <f t="shared" si="2598"/>
        <v>1</v>
      </c>
      <c r="BK827" s="5">
        <f t="shared" si="2599"/>
        <v>1</v>
      </c>
      <c r="BL827" s="4" t="str">
        <f t="shared" si="2600"/>
        <v>Forráshiányos a feladat!</v>
      </c>
      <c r="BM827" s="5">
        <f t="shared" si="2601"/>
        <v>0</v>
      </c>
      <c r="BN827" s="5">
        <f t="shared" si="2602"/>
        <v>1</v>
      </c>
      <c r="BO827" s="5">
        <f t="shared" si="2603"/>
        <v>0</v>
      </c>
      <c r="BP827" s="5">
        <f t="shared" si="2604"/>
        <v>0</v>
      </c>
      <c r="BQ827" s="5">
        <f t="shared" si="2605"/>
        <v>0</v>
      </c>
      <c r="BR827" s="8">
        <f t="shared" si="2606"/>
        <v>0</v>
      </c>
      <c r="BS827" s="5">
        <f t="shared" si="2607"/>
        <v>0</v>
      </c>
      <c r="BT827" s="5">
        <f t="shared" si="2608"/>
        <v>0</v>
      </c>
      <c r="BU827" s="5">
        <f t="shared" si="2609"/>
        <v>1</v>
      </c>
      <c r="BV827" s="5">
        <f t="shared" si="2610"/>
        <v>1</v>
      </c>
      <c r="BW827" s="5">
        <f t="shared" si="2611"/>
        <v>1</v>
      </c>
      <c r="BX827" s="5">
        <f t="shared" si="2612"/>
        <v>1</v>
      </c>
      <c r="BY827" s="5">
        <f t="shared" si="2613"/>
        <v>1</v>
      </c>
      <c r="BZ827" s="5">
        <f t="shared" si="2614"/>
        <v>1</v>
      </c>
      <c r="CA827" s="5">
        <f t="shared" si="2615"/>
        <v>1</v>
      </c>
      <c r="CB827" s="5">
        <f t="shared" si="2616"/>
        <v>1</v>
      </c>
      <c r="CC827" s="5">
        <f t="shared" si="2617"/>
        <v>1</v>
      </c>
      <c r="CD827" s="5" t="str">
        <f t="shared" si="2618"/>
        <v>?</v>
      </c>
      <c r="CE827" s="4" t="str">
        <f t="shared" si="2619"/>
        <v>Kitöltés rendben!</v>
      </c>
      <c r="CF827" s="5">
        <f t="shared" si="2620"/>
        <v>1</v>
      </c>
      <c r="CG827" s="5">
        <f t="shared" si="2621"/>
        <v>0</v>
      </c>
      <c r="CH827" s="5">
        <f t="shared" si="2622"/>
        <v>1</v>
      </c>
    </row>
    <row r="828" spans="1:86" s="2" customFormat="1" ht="30.2" customHeight="1" x14ac:dyDescent="0.25">
      <c r="A828" s="1" t="str">
        <f t="shared" si="2583"/>
        <v>Kitöltés rendben!</v>
      </c>
      <c r="B828" s="200">
        <v>2</v>
      </c>
      <c r="C828" s="199" t="s">
        <v>50</v>
      </c>
      <c r="D828" s="201" t="s">
        <v>900</v>
      </c>
      <c r="E828" s="201" t="s">
        <v>201</v>
      </c>
      <c r="F828" s="202" t="str">
        <f>VLOOKUP($G828,Összesítő!$B:$F,2,FALSE)</f>
        <v>21-32054-1-048-01-10</v>
      </c>
      <c r="G828" s="199" t="s">
        <v>280</v>
      </c>
      <c r="H828" s="202" t="str">
        <f>AY828&amp;"_"&amp;AW828&amp;"_FIV_"&amp;LEFT(Előlap!$B$6,4)</f>
        <v>3185_826_FIV_2026</v>
      </c>
      <c r="I828" s="202" t="str">
        <f>VLOOKUP($G828,Összesítő!$B:$F,5,FALSE)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8" s="202" t="str">
        <f>VLOOKUP($G828,Összesítő!$B:$F,4,FALSE)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8" s="6">
        <f t="shared" si="2462"/>
        <v>1000</v>
      </c>
      <c r="L828" s="200">
        <v>2036</v>
      </c>
      <c r="M828" s="200">
        <v>2036</v>
      </c>
      <c r="N828" s="12">
        <v>0</v>
      </c>
      <c r="O828" s="7">
        <v>1000</v>
      </c>
      <c r="P828" s="7">
        <v>0</v>
      </c>
      <c r="R828" s="7">
        <v>0</v>
      </c>
      <c r="S828" s="7">
        <v>0</v>
      </c>
      <c r="T828" s="7">
        <v>0</v>
      </c>
      <c r="U828" s="7">
        <v>0</v>
      </c>
      <c r="V828" s="7">
        <v>0</v>
      </c>
      <c r="W828" s="7">
        <v>0</v>
      </c>
      <c r="X828" s="7">
        <v>0</v>
      </c>
      <c r="Y828" s="7">
        <v>0</v>
      </c>
      <c r="Z828" s="7">
        <v>0</v>
      </c>
      <c r="AA828" s="7">
        <v>0</v>
      </c>
      <c r="AB828" s="7">
        <v>0</v>
      </c>
      <c r="AC828" s="6">
        <f t="shared" si="2584"/>
        <v>0</v>
      </c>
      <c r="AD828" s="3" t="str">
        <f t="shared" si="2585"/>
        <v>Nem rövidtávú a feladat.</v>
      </c>
      <c r="AF828" s="7">
        <v>0</v>
      </c>
      <c r="AG828" s="7">
        <v>0</v>
      </c>
      <c r="AH828" s="7">
        <v>0</v>
      </c>
      <c r="AI828" s="7">
        <v>0</v>
      </c>
      <c r="AJ828" s="7">
        <v>0</v>
      </c>
      <c r="AK828" s="7">
        <v>0</v>
      </c>
      <c r="AL828" s="7">
        <v>0</v>
      </c>
      <c r="AM828" s="7">
        <v>0</v>
      </c>
      <c r="AN828" s="7">
        <v>0</v>
      </c>
      <c r="AO828" s="7">
        <v>0</v>
      </c>
      <c r="AP828" s="7">
        <v>0</v>
      </c>
      <c r="AQ828" s="6">
        <f t="shared" si="2586"/>
        <v>0</v>
      </c>
      <c r="AR828" s="199" t="s">
        <v>205</v>
      </c>
      <c r="AS828" s="3" t="str">
        <f t="shared" si="2587"/>
        <v>Forráshiányos a feladat!</v>
      </c>
      <c r="AU828" s="201" t="s">
        <v>135</v>
      </c>
      <c r="AV828" s="201" t="s">
        <v>135</v>
      </c>
      <c r="AW828" s="202">
        <f>COUNTA($G$3:G828)</f>
        <v>826</v>
      </c>
      <c r="AY828" s="8">
        <f>VLOOKUP($G828,Összesítő!$B:$F,3,FALSE)</f>
        <v>3185</v>
      </c>
      <c r="AZ828" s="8">
        <f t="shared" si="2588"/>
        <v>0</v>
      </c>
      <c r="BA828" s="5">
        <f t="shared" si="2589"/>
        <v>1</v>
      </c>
      <c r="BB828" s="5" t="str">
        <f t="shared" si="2590"/>
        <v>H</v>
      </c>
      <c r="BC828" s="5">
        <f t="shared" si="2591"/>
        <v>0</v>
      </c>
      <c r="BD828" s="5">
        <f t="shared" si="2592"/>
        <v>0</v>
      </c>
      <c r="BE828" s="5">
        <f t="shared" si="2593"/>
        <v>0</v>
      </c>
      <c r="BF828" s="8" t="str">
        <f t="shared" si="2594"/>
        <v>Nem rövidtávú a feladat.</v>
      </c>
      <c r="BG828" s="5">
        <f t="shared" si="2595"/>
        <v>1</v>
      </c>
      <c r="BH828" s="5">
        <f t="shared" si="2596"/>
        <v>1</v>
      </c>
      <c r="BI828" s="5">
        <f t="shared" si="2597"/>
        <v>1</v>
      </c>
      <c r="BJ828" s="5">
        <f t="shared" si="2598"/>
        <v>1</v>
      </c>
      <c r="BK828" s="5">
        <f t="shared" si="2599"/>
        <v>1</v>
      </c>
      <c r="BL828" s="4" t="str">
        <f t="shared" si="2600"/>
        <v>Forráshiányos a feladat!</v>
      </c>
      <c r="BM828" s="5">
        <f t="shared" si="2601"/>
        <v>0</v>
      </c>
      <c r="BN828" s="5">
        <f t="shared" si="2602"/>
        <v>1</v>
      </c>
      <c r="BO828" s="5">
        <f t="shared" si="2603"/>
        <v>0</v>
      </c>
      <c r="BP828" s="5">
        <f t="shared" si="2604"/>
        <v>0</v>
      </c>
      <c r="BQ828" s="5">
        <f t="shared" si="2605"/>
        <v>0</v>
      </c>
      <c r="BR828" s="8">
        <f t="shared" si="2606"/>
        <v>0</v>
      </c>
      <c r="BS828" s="5">
        <f t="shared" si="2607"/>
        <v>0</v>
      </c>
      <c r="BT828" s="5">
        <f t="shared" si="2608"/>
        <v>0</v>
      </c>
      <c r="BU828" s="5">
        <f t="shared" si="2609"/>
        <v>1</v>
      </c>
      <c r="BV828" s="5">
        <f t="shared" si="2610"/>
        <v>1</v>
      </c>
      <c r="BW828" s="5">
        <f t="shared" si="2611"/>
        <v>1</v>
      </c>
      <c r="BX828" s="5">
        <f t="shared" si="2612"/>
        <v>1</v>
      </c>
      <c r="BY828" s="5">
        <f t="shared" si="2613"/>
        <v>1</v>
      </c>
      <c r="BZ828" s="5">
        <f t="shared" si="2614"/>
        <v>1</v>
      </c>
      <c r="CA828" s="5">
        <f t="shared" si="2615"/>
        <v>1</v>
      </c>
      <c r="CB828" s="5">
        <f t="shared" si="2616"/>
        <v>1</v>
      </c>
      <c r="CC828" s="5">
        <f t="shared" si="2617"/>
        <v>1</v>
      </c>
      <c r="CD828" s="5" t="str">
        <f t="shared" si="2618"/>
        <v>?</v>
      </c>
      <c r="CE828" s="4" t="str">
        <f t="shared" si="2619"/>
        <v>Kitöltés rendben!</v>
      </c>
      <c r="CF828" s="5">
        <f t="shared" si="2620"/>
        <v>1</v>
      </c>
      <c r="CG828" s="5">
        <f t="shared" si="2621"/>
        <v>0</v>
      </c>
      <c r="CH828" s="5">
        <f t="shared" si="2622"/>
        <v>1</v>
      </c>
    </row>
    <row r="829" spans="1:86" s="2" customFormat="1" ht="30.2" customHeight="1" x14ac:dyDescent="0.25">
      <c r="A829" s="1" t="str">
        <f t="shared" si="2583"/>
        <v>Kitöltés rendben!</v>
      </c>
      <c r="B829" s="200">
        <v>2</v>
      </c>
      <c r="C829" s="199" t="s">
        <v>50</v>
      </c>
      <c r="D829" s="201" t="s">
        <v>901</v>
      </c>
      <c r="E829" s="201" t="s">
        <v>201</v>
      </c>
      <c r="F829" s="202" t="str">
        <f>VLOOKUP($G829,Összesítő!$B:$F,2,FALSE)</f>
        <v>21-32054-1-048-01-10</v>
      </c>
      <c r="G829" s="199" t="s">
        <v>280</v>
      </c>
      <c r="H829" s="202" t="str">
        <f>AY829&amp;"_"&amp;AW829&amp;"_FIV_"&amp;LEFT(Előlap!$B$6,4)</f>
        <v>3185_827_FIV_2026</v>
      </c>
      <c r="I829" s="202" t="str">
        <f>VLOOKUP($G829,Összesítő!$B:$F,5,FALSE)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29" s="202" t="str">
        <f>VLOOKUP($G829,Összesítő!$B:$F,4,FALSE)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29" s="6">
        <f t="shared" si="2462"/>
        <v>1000</v>
      </c>
      <c r="L829" s="200">
        <v>2036</v>
      </c>
      <c r="M829" s="200">
        <v>2036</v>
      </c>
      <c r="N829" s="12">
        <v>0</v>
      </c>
      <c r="O829" s="7">
        <v>1000</v>
      </c>
      <c r="P829" s="7">
        <v>0</v>
      </c>
      <c r="R829" s="7">
        <v>0</v>
      </c>
      <c r="S829" s="7">
        <v>0</v>
      </c>
      <c r="T829" s="7">
        <v>0</v>
      </c>
      <c r="U829" s="7">
        <v>0</v>
      </c>
      <c r="V829" s="7">
        <v>0</v>
      </c>
      <c r="W829" s="7">
        <v>0</v>
      </c>
      <c r="X829" s="7">
        <v>0</v>
      </c>
      <c r="Y829" s="7">
        <v>0</v>
      </c>
      <c r="Z829" s="7">
        <v>0</v>
      </c>
      <c r="AA829" s="7">
        <v>0</v>
      </c>
      <c r="AB829" s="7">
        <v>0</v>
      </c>
      <c r="AC829" s="6">
        <f t="shared" si="2584"/>
        <v>0</v>
      </c>
      <c r="AD829" s="3" t="str">
        <f t="shared" si="2585"/>
        <v>Nem rövidtávú a feladat.</v>
      </c>
      <c r="AF829" s="7">
        <v>0</v>
      </c>
      <c r="AG829" s="7">
        <v>0</v>
      </c>
      <c r="AH829" s="7">
        <v>0</v>
      </c>
      <c r="AI829" s="7">
        <v>0</v>
      </c>
      <c r="AJ829" s="7">
        <v>0</v>
      </c>
      <c r="AK829" s="7">
        <v>0</v>
      </c>
      <c r="AL829" s="7">
        <v>0</v>
      </c>
      <c r="AM829" s="7">
        <v>0</v>
      </c>
      <c r="AN829" s="7">
        <v>0</v>
      </c>
      <c r="AO829" s="7">
        <v>0</v>
      </c>
      <c r="AP829" s="7">
        <v>0</v>
      </c>
      <c r="AQ829" s="6">
        <f t="shared" si="2586"/>
        <v>0</v>
      </c>
      <c r="AR829" s="199" t="s">
        <v>205</v>
      </c>
      <c r="AS829" s="3" t="str">
        <f t="shared" si="2587"/>
        <v>Forráshiányos a feladat!</v>
      </c>
      <c r="AU829" s="201" t="s">
        <v>135</v>
      </c>
      <c r="AV829" s="201" t="s">
        <v>135</v>
      </c>
      <c r="AW829" s="202">
        <f>COUNTA($G$3:G829)</f>
        <v>827</v>
      </c>
      <c r="AY829" s="8">
        <f>VLOOKUP($G829,Összesítő!$B:$F,3,FALSE)</f>
        <v>3185</v>
      </c>
      <c r="AZ829" s="8">
        <f t="shared" si="2588"/>
        <v>0</v>
      </c>
      <c r="BA829" s="5">
        <f t="shared" si="2589"/>
        <v>1</v>
      </c>
      <c r="BB829" s="5" t="str">
        <f t="shared" si="2590"/>
        <v>H</v>
      </c>
      <c r="BC829" s="5">
        <f t="shared" si="2591"/>
        <v>0</v>
      </c>
      <c r="BD829" s="5">
        <f t="shared" si="2592"/>
        <v>0</v>
      </c>
      <c r="BE829" s="5">
        <f t="shared" si="2593"/>
        <v>0</v>
      </c>
      <c r="BF829" s="8" t="str">
        <f t="shared" si="2594"/>
        <v>Nem rövidtávú a feladat.</v>
      </c>
      <c r="BG829" s="5">
        <f t="shared" si="2595"/>
        <v>1</v>
      </c>
      <c r="BH829" s="5">
        <f t="shared" si="2596"/>
        <v>1</v>
      </c>
      <c r="BI829" s="5">
        <f t="shared" si="2597"/>
        <v>1</v>
      </c>
      <c r="BJ829" s="5">
        <f t="shared" si="2598"/>
        <v>1</v>
      </c>
      <c r="BK829" s="5">
        <f t="shared" si="2599"/>
        <v>1</v>
      </c>
      <c r="BL829" s="4" t="str">
        <f t="shared" si="2600"/>
        <v>Forráshiányos a feladat!</v>
      </c>
      <c r="BM829" s="5">
        <f t="shared" si="2601"/>
        <v>0</v>
      </c>
      <c r="BN829" s="5">
        <f t="shared" si="2602"/>
        <v>1</v>
      </c>
      <c r="BO829" s="5">
        <f t="shared" si="2603"/>
        <v>0</v>
      </c>
      <c r="BP829" s="5">
        <f t="shared" si="2604"/>
        <v>0</v>
      </c>
      <c r="BQ829" s="5">
        <f t="shared" si="2605"/>
        <v>0</v>
      </c>
      <c r="BR829" s="8">
        <f t="shared" si="2606"/>
        <v>0</v>
      </c>
      <c r="BS829" s="5">
        <f t="shared" si="2607"/>
        <v>0</v>
      </c>
      <c r="BT829" s="5">
        <f t="shared" si="2608"/>
        <v>0</v>
      </c>
      <c r="BU829" s="5">
        <f t="shared" si="2609"/>
        <v>1</v>
      </c>
      <c r="BV829" s="5">
        <f t="shared" si="2610"/>
        <v>1</v>
      </c>
      <c r="BW829" s="5">
        <f t="shared" si="2611"/>
        <v>1</v>
      </c>
      <c r="BX829" s="5">
        <f t="shared" si="2612"/>
        <v>1</v>
      </c>
      <c r="BY829" s="5">
        <f t="shared" si="2613"/>
        <v>1</v>
      </c>
      <c r="BZ829" s="5">
        <f t="shared" si="2614"/>
        <v>1</v>
      </c>
      <c r="CA829" s="5">
        <f t="shared" si="2615"/>
        <v>1</v>
      </c>
      <c r="CB829" s="5">
        <f t="shared" si="2616"/>
        <v>1</v>
      </c>
      <c r="CC829" s="5">
        <f t="shared" si="2617"/>
        <v>1</v>
      </c>
      <c r="CD829" s="5" t="str">
        <f t="shared" si="2618"/>
        <v>?</v>
      </c>
      <c r="CE829" s="4" t="str">
        <f t="shared" si="2619"/>
        <v>Kitöltés rendben!</v>
      </c>
      <c r="CF829" s="5">
        <f t="shared" si="2620"/>
        <v>1</v>
      </c>
      <c r="CG829" s="5">
        <f t="shared" si="2621"/>
        <v>0</v>
      </c>
      <c r="CH829" s="5">
        <f t="shared" si="2622"/>
        <v>1</v>
      </c>
    </row>
    <row r="830" spans="1:86" s="2" customFormat="1" ht="30.2" customHeight="1" x14ac:dyDescent="0.25">
      <c r="A830" s="1" t="str">
        <f t="shared" si="2583"/>
        <v>Kitöltés rendben!</v>
      </c>
      <c r="B830" s="200">
        <v>2</v>
      </c>
      <c r="C830" s="199" t="s">
        <v>50</v>
      </c>
      <c r="D830" s="201" t="s">
        <v>902</v>
      </c>
      <c r="E830" s="201" t="s">
        <v>201</v>
      </c>
      <c r="F830" s="202" t="str">
        <f>VLOOKUP($G830,Összesítő!$B:$F,2,FALSE)</f>
        <v>21-32054-1-048-01-10</v>
      </c>
      <c r="G830" s="199" t="s">
        <v>280</v>
      </c>
      <c r="H830" s="202" t="str">
        <f>AY830&amp;"_"&amp;AW830&amp;"_FIV_"&amp;LEFT(Előlap!$B$6,4)</f>
        <v>3185_828_FIV_2026</v>
      </c>
      <c r="I830" s="202" t="str">
        <f>VLOOKUP($G830,Összesítő!$B:$F,5,FALSE)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0" s="202" t="str">
        <f>VLOOKUP($G830,Összesítő!$B:$F,4,FALSE)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0" s="6">
        <f t="shared" si="2462"/>
        <v>1000</v>
      </c>
      <c r="L830" s="200">
        <v>2036</v>
      </c>
      <c r="M830" s="200">
        <v>2036</v>
      </c>
      <c r="N830" s="12">
        <v>0</v>
      </c>
      <c r="O830" s="7">
        <v>1000</v>
      </c>
      <c r="P830" s="7">
        <v>0</v>
      </c>
      <c r="R830" s="7">
        <v>0</v>
      </c>
      <c r="S830" s="7">
        <v>0</v>
      </c>
      <c r="T830" s="7">
        <v>0</v>
      </c>
      <c r="U830" s="7">
        <v>0</v>
      </c>
      <c r="V830" s="7">
        <v>0</v>
      </c>
      <c r="W830" s="7">
        <v>0</v>
      </c>
      <c r="X830" s="7">
        <v>0</v>
      </c>
      <c r="Y830" s="7">
        <v>0</v>
      </c>
      <c r="Z830" s="7">
        <v>0</v>
      </c>
      <c r="AA830" s="7">
        <v>0</v>
      </c>
      <c r="AB830" s="7">
        <v>0</v>
      </c>
      <c r="AC830" s="6">
        <f t="shared" si="2584"/>
        <v>0</v>
      </c>
      <c r="AD830" s="3" t="str">
        <f t="shared" si="2585"/>
        <v>Nem rövidtávú a feladat.</v>
      </c>
      <c r="AF830" s="7">
        <v>0</v>
      </c>
      <c r="AG830" s="7">
        <v>0</v>
      </c>
      <c r="AH830" s="7">
        <v>0</v>
      </c>
      <c r="AI830" s="7">
        <v>0</v>
      </c>
      <c r="AJ830" s="7">
        <v>0</v>
      </c>
      <c r="AK830" s="7">
        <v>0</v>
      </c>
      <c r="AL830" s="7">
        <v>0</v>
      </c>
      <c r="AM830" s="7">
        <v>0</v>
      </c>
      <c r="AN830" s="7">
        <v>0</v>
      </c>
      <c r="AO830" s="7">
        <v>0</v>
      </c>
      <c r="AP830" s="7">
        <v>0</v>
      </c>
      <c r="AQ830" s="6">
        <f t="shared" si="2586"/>
        <v>0</v>
      </c>
      <c r="AR830" s="199" t="s">
        <v>205</v>
      </c>
      <c r="AS830" s="3" t="str">
        <f t="shared" si="2587"/>
        <v>Forráshiányos a feladat!</v>
      </c>
      <c r="AU830" s="201" t="s">
        <v>135</v>
      </c>
      <c r="AV830" s="201" t="s">
        <v>135</v>
      </c>
      <c r="AW830" s="202">
        <f>COUNTA($G$3:G830)</f>
        <v>828</v>
      </c>
      <c r="AY830" s="8">
        <f>VLOOKUP($G830,Összesítő!$B:$F,3,FALSE)</f>
        <v>3185</v>
      </c>
      <c r="AZ830" s="8">
        <f t="shared" si="2588"/>
        <v>0</v>
      </c>
      <c r="BA830" s="5">
        <f t="shared" si="2589"/>
        <v>1</v>
      </c>
      <c r="BB830" s="5" t="str">
        <f t="shared" si="2590"/>
        <v>H</v>
      </c>
      <c r="BC830" s="5">
        <f t="shared" si="2591"/>
        <v>0</v>
      </c>
      <c r="BD830" s="5">
        <f t="shared" si="2592"/>
        <v>0</v>
      </c>
      <c r="BE830" s="5">
        <f t="shared" si="2593"/>
        <v>0</v>
      </c>
      <c r="BF830" s="8" t="str">
        <f t="shared" si="2594"/>
        <v>Nem rövidtávú a feladat.</v>
      </c>
      <c r="BG830" s="5">
        <f t="shared" si="2595"/>
        <v>1</v>
      </c>
      <c r="BH830" s="5">
        <f t="shared" si="2596"/>
        <v>1</v>
      </c>
      <c r="BI830" s="5">
        <f t="shared" si="2597"/>
        <v>1</v>
      </c>
      <c r="BJ830" s="5">
        <f t="shared" si="2598"/>
        <v>1</v>
      </c>
      <c r="BK830" s="5">
        <f t="shared" si="2599"/>
        <v>1</v>
      </c>
      <c r="BL830" s="4" t="str">
        <f t="shared" si="2600"/>
        <v>Forráshiányos a feladat!</v>
      </c>
      <c r="BM830" s="5">
        <f t="shared" si="2601"/>
        <v>0</v>
      </c>
      <c r="BN830" s="5">
        <f t="shared" si="2602"/>
        <v>1</v>
      </c>
      <c r="BO830" s="5">
        <f t="shared" si="2603"/>
        <v>0</v>
      </c>
      <c r="BP830" s="5">
        <f t="shared" si="2604"/>
        <v>0</v>
      </c>
      <c r="BQ830" s="5">
        <f t="shared" si="2605"/>
        <v>0</v>
      </c>
      <c r="BR830" s="8">
        <f t="shared" si="2606"/>
        <v>0</v>
      </c>
      <c r="BS830" s="5">
        <f t="shared" si="2607"/>
        <v>0</v>
      </c>
      <c r="BT830" s="5">
        <f t="shared" si="2608"/>
        <v>0</v>
      </c>
      <c r="BU830" s="5">
        <f t="shared" si="2609"/>
        <v>1</v>
      </c>
      <c r="BV830" s="5">
        <f t="shared" si="2610"/>
        <v>1</v>
      </c>
      <c r="BW830" s="5">
        <f t="shared" si="2611"/>
        <v>1</v>
      </c>
      <c r="BX830" s="5">
        <f t="shared" si="2612"/>
        <v>1</v>
      </c>
      <c r="BY830" s="5">
        <f t="shared" si="2613"/>
        <v>1</v>
      </c>
      <c r="BZ830" s="5">
        <f t="shared" si="2614"/>
        <v>1</v>
      </c>
      <c r="CA830" s="5">
        <f t="shared" si="2615"/>
        <v>1</v>
      </c>
      <c r="CB830" s="5">
        <f t="shared" si="2616"/>
        <v>1</v>
      </c>
      <c r="CC830" s="5">
        <f t="shared" si="2617"/>
        <v>1</v>
      </c>
      <c r="CD830" s="5" t="str">
        <f t="shared" si="2618"/>
        <v>?</v>
      </c>
      <c r="CE830" s="4" t="str">
        <f t="shared" si="2619"/>
        <v>Kitöltés rendben!</v>
      </c>
      <c r="CF830" s="5">
        <f t="shared" si="2620"/>
        <v>1</v>
      </c>
      <c r="CG830" s="5">
        <f t="shared" si="2621"/>
        <v>0</v>
      </c>
      <c r="CH830" s="5">
        <f t="shared" si="2622"/>
        <v>1</v>
      </c>
    </row>
    <row r="831" spans="1:86" s="2" customFormat="1" ht="30.2" customHeight="1" x14ac:dyDescent="0.25">
      <c r="A831" s="1" t="str">
        <f t="shared" si="2583"/>
        <v>Kitöltés rendben!</v>
      </c>
      <c r="B831" s="200">
        <v>2</v>
      </c>
      <c r="C831" s="199" t="s">
        <v>50</v>
      </c>
      <c r="D831" s="201" t="s">
        <v>903</v>
      </c>
      <c r="E831" s="201" t="s">
        <v>201</v>
      </c>
      <c r="F831" s="202" t="str">
        <f>VLOOKUP($G831,Összesítő!$B:$F,2,FALSE)</f>
        <v>21-32054-1-048-01-10</v>
      </c>
      <c r="G831" s="199" t="s">
        <v>280</v>
      </c>
      <c r="H831" s="202" t="str">
        <f>AY831&amp;"_"&amp;AW831&amp;"_FIV_"&amp;LEFT(Előlap!$B$6,4)</f>
        <v>3185_829_FIV_2026</v>
      </c>
      <c r="I831" s="202" t="str">
        <f>VLOOKUP($G831,Összesítő!$B:$F,5,FALSE)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1" s="202" t="str">
        <f>VLOOKUP($G831,Összesítő!$B:$F,4,FALSE)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1" s="6">
        <f t="shared" si="2462"/>
        <v>1000</v>
      </c>
      <c r="L831" s="200">
        <v>2036</v>
      </c>
      <c r="M831" s="200">
        <v>2036</v>
      </c>
      <c r="N831" s="12">
        <v>0</v>
      </c>
      <c r="O831" s="7">
        <v>1000</v>
      </c>
      <c r="P831" s="7">
        <v>0</v>
      </c>
      <c r="R831" s="7">
        <v>0</v>
      </c>
      <c r="S831" s="7">
        <v>0</v>
      </c>
      <c r="T831" s="7">
        <v>0</v>
      </c>
      <c r="U831" s="7">
        <v>0</v>
      </c>
      <c r="V831" s="7">
        <v>0</v>
      </c>
      <c r="W831" s="7">
        <v>0</v>
      </c>
      <c r="X831" s="7">
        <v>0</v>
      </c>
      <c r="Y831" s="7">
        <v>0</v>
      </c>
      <c r="Z831" s="7">
        <v>0</v>
      </c>
      <c r="AA831" s="7">
        <v>0</v>
      </c>
      <c r="AB831" s="7">
        <v>0</v>
      </c>
      <c r="AC831" s="6">
        <f t="shared" si="2584"/>
        <v>0</v>
      </c>
      <c r="AD831" s="3" t="str">
        <f t="shared" si="2585"/>
        <v>Nem rövidtávú a feladat.</v>
      </c>
      <c r="AF831" s="7">
        <v>0</v>
      </c>
      <c r="AG831" s="7">
        <v>0</v>
      </c>
      <c r="AH831" s="7">
        <v>0</v>
      </c>
      <c r="AI831" s="7">
        <v>0</v>
      </c>
      <c r="AJ831" s="7">
        <v>0</v>
      </c>
      <c r="AK831" s="7">
        <v>0</v>
      </c>
      <c r="AL831" s="7">
        <v>0</v>
      </c>
      <c r="AM831" s="7">
        <v>0</v>
      </c>
      <c r="AN831" s="7">
        <v>0</v>
      </c>
      <c r="AO831" s="7">
        <v>0</v>
      </c>
      <c r="AP831" s="7">
        <v>0</v>
      </c>
      <c r="AQ831" s="6">
        <f t="shared" si="2586"/>
        <v>0</v>
      </c>
      <c r="AR831" s="199" t="s">
        <v>205</v>
      </c>
      <c r="AS831" s="3" t="str">
        <f t="shared" si="2587"/>
        <v>Forráshiányos a feladat!</v>
      </c>
      <c r="AU831" s="201" t="s">
        <v>135</v>
      </c>
      <c r="AV831" s="201" t="s">
        <v>135</v>
      </c>
      <c r="AW831" s="202">
        <f>COUNTA($G$3:G831)</f>
        <v>829</v>
      </c>
      <c r="AY831" s="8">
        <f>VLOOKUP($G831,Összesítő!$B:$F,3,FALSE)</f>
        <v>3185</v>
      </c>
      <c r="AZ831" s="8">
        <f t="shared" si="2588"/>
        <v>0</v>
      </c>
      <c r="BA831" s="5">
        <f t="shared" si="2589"/>
        <v>1</v>
      </c>
      <c r="BB831" s="5" t="str">
        <f t="shared" si="2590"/>
        <v>H</v>
      </c>
      <c r="BC831" s="5">
        <f t="shared" si="2591"/>
        <v>0</v>
      </c>
      <c r="BD831" s="5">
        <f t="shared" si="2592"/>
        <v>0</v>
      </c>
      <c r="BE831" s="5">
        <f t="shared" si="2593"/>
        <v>0</v>
      </c>
      <c r="BF831" s="8" t="str">
        <f t="shared" si="2594"/>
        <v>Nem rövidtávú a feladat.</v>
      </c>
      <c r="BG831" s="5">
        <f t="shared" si="2595"/>
        <v>1</v>
      </c>
      <c r="BH831" s="5">
        <f t="shared" si="2596"/>
        <v>1</v>
      </c>
      <c r="BI831" s="5">
        <f t="shared" si="2597"/>
        <v>1</v>
      </c>
      <c r="BJ831" s="5">
        <f t="shared" si="2598"/>
        <v>1</v>
      </c>
      <c r="BK831" s="5">
        <f t="shared" si="2599"/>
        <v>1</v>
      </c>
      <c r="BL831" s="4" t="str">
        <f t="shared" si="2600"/>
        <v>Forráshiányos a feladat!</v>
      </c>
      <c r="BM831" s="5">
        <f t="shared" si="2601"/>
        <v>0</v>
      </c>
      <c r="BN831" s="5">
        <f t="shared" si="2602"/>
        <v>1</v>
      </c>
      <c r="BO831" s="5">
        <f t="shared" si="2603"/>
        <v>0</v>
      </c>
      <c r="BP831" s="5">
        <f t="shared" si="2604"/>
        <v>0</v>
      </c>
      <c r="BQ831" s="5">
        <f t="shared" si="2605"/>
        <v>0</v>
      </c>
      <c r="BR831" s="8">
        <f t="shared" si="2606"/>
        <v>0</v>
      </c>
      <c r="BS831" s="5">
        <f t="shared" si="2607"/>
        <v>0</v>
      </c>
      <c r="BT831" s="5">
        <f t="shared" si="2608"/>
        <v>0</v>
      </c>
      <c r="BU831" s="5">
        <f t="shared" si="2609"/>
        <v>1</v>
      </c>
      <c r="BV831" s="5">
        <f t="shared" si="2610"/>
        <v>1</v>
      </c>
      <c r="BW831" s="5">
        <f t="shared" si="2611"/>
        <v>1</v>
      </c>
      <c r="BX831" s="5">
        <f t="shared" si="2612"/>
        <v>1</v>
      </c>
      <c r="BY831" s="5">
        <f t="shared" si="2613"/>
        <v>1</v>
      </c>
      <c r="BZ831" s="5">
        <f t="shared" si="2614"/>
        <v>1</v>
      </c>
      <c r="CA831" s="5">
        <f t="shared" si="2615"/>
        <v>1</v>
      </c>
      <c r="CB831" s="5">
        <f t="shared" si="2616"/>
        <v>1</v>
      </c>
      <c r="CC831" s="5">
        <f t="shared" si="2617"/>
        <v>1</v>
      </c>
      <c r="CD831" s="5" t="str">
        <f t="shared" si="2618"/>
        <v>?</v>
      </c>
      <c r="CE831" s="4" t="str">
        <f t="shared" si="2619"/>
        <v>Kitöltés rendben!</v>
      </c>
      <c r="CF831" s="5">
        <f t="shared" si="2620"/>
        <v>1</v>
      </c>
      <c r="CG831" s="5">
        <f t="shared" si="2621"/>
        <v>0</v>
      </c>
      <c r="CH831" s="5">
        <f t="shared" si="2622"/>
        <v>1</v>
      </c>
    </row>
    <row r="832" spans="1:86" s="2" customFormat="1" ht="30.2" customHeight="1" x14ac:dyDescent="0.25">
      <c r="A832" s="1" t="str">
        <f t="shared" si="2583"/>
        <v>Kitöltés rendben!</v>
      </c>
      <c r="B832" s="200">
        <v>2</v>
      </c>
      <c r="C832" s="199" t="s">
        <v>50</v>
      </c>
      <c r="D832" s="201" t="s">
        <v>904</v>
      </c>
      <c r="E832" s="201" t="s">
        <v>201</v>
      </c>
      <c r="F832" s="202" t="str">
        <f>VLOOKUP($G832,Összesítő!$B:$F,2,FALSE)</f>
        <v>21-32054-1-048-01-10</v>
      </c>
      <c r="G832" s="199" t="s">
        <v>280</v>
      </c>
      <c r="H832" s="202" t="str">
        <f>AY832&amp;"_"&amp;AW832&amp;"_FIV_"&amp;LEFT(Előlap!$B$6,4)</f>
        <v>3185_830_FIV_2026</v>
      </c>
      <c r="I832" s="202" t="str">
        <f>VLOOKUP($G832,Összesítő!$B:$F,5,FALSE)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2" s="202" t="str">
        <f>VLOOKUP($G832,Összesítő!$B:$F,4,FALSE)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2" s="6">
        <f t="shared" si="2462"/>
        <v>1800</v>
      </c>
      <c r="L832" s="200">
        <v>2036</v>
      </c>
      <c r="M832" s="200">
        <v>2036</v>
      </c>
      <c r="N832" s="12">
        <v>0</v>
      </c>
      <c r="O832" s="7">
        <v>1800</v>
      </c>
      <c r="P832" s="7">
        <v>0</v>
      </c>
      <c r="R832" s="7">
        <v>0</v>
      </c>
      <c r="S832" s="7">
        <v>0</v>
      </c>
      <c r="T832" s="7">
        <v>0</v>
      </c>
      <c r="U832" s="7">
        <v>0</v>
      </c>
      <c r="V832" s="7">
        <v>0</v>
      </c>
      <c r="W832" s="7">
        <v>0</v>
      </c>
      <c r="X832" s="7">
        <v>0</v>
      </c>
      <c r="Y832" s="7">
        <v>0</v>
      </c>
      <c r="Z832" s="7">
        <v>0</v>
      </c>
      <c r="AA832" s="7">
        <v>0</v>
      </c>
      <c r="AB832" s="7">
        <v>0</v>
      </c>
      <c r="AC832" s="6">
        <f t="shared" si="2584"/>
        <v>0</v>
      </c>
      <c r="AD832" s="3" t="str">
        <f t="shared" si="2585"/>
        <v>Nem rövidtávú a feladat.</v>
      </c>
      <c r="AF832" s="7">
        <v>0</v>
      </c>
      <c r="AG832" s="7">
        <v>0</v>
      </c>
      <c r="AH832" s="7">
        <v>0</v>
      </c>
      <c r="AI832" s="7">
        <v>0</v>
      </c>
      <c r="AJ832" s="7">
        <v>0</v>
      </c>
      <c r="AK832" s="7">
        <v>0</v>
      </c>
      <c r="AL832" s="7">
        <v>0</v>
      </c>
      <c r="AM832" s="7">
        <v>0</v>
      </c>
      <c r="AN832" s="7">
        <v>0</v>
      </c>
      <c r="AO832" s="7">
        <v>0</v>
      </c>
      <c r="AP832" s="7">
        <v>0</v>
      </c>
      <c r="AQ832" s="6">
        <f t="shared" si="2586"/>
        <v>0</v>
      </c>
      <c r="AR832" s="199" t="s">
        <v>205</v>
      </c>
      <c r="AS832" s="3" t="str">
        <f t="shared" si="2587"/>
        <v>Forráshiányos a feladat!</v>
      </c>
      <c r="AU832" s="201" t="s">
        <v>135</v>
      </c>
      <c r="AV832" s="201" t="s">
        <v>135</v>
      </c>
      <c r="AW832" s="202">
        <f>COUNTA($G$3:G832)</f>
        <v>830</v>
      </c>
      <c r="AY832" s="8">
        <f>VLOOKUP($G832,Összesítő!$B:$F,3,FALSE)</f>
        <v>3185</v>
      </c>
      <c r="AZ832" s="8">
        <f t="shared" si="2588"/>
        <v>0</v>
      </c>
      <c r="BA832" s="5">
        <f t="shared" si="2589"/>
        <v>1</v>
      </c>
      <c r="BB832" s="5" t="str">
        <f t="shared" si="2590"/>
        <v>H</v>
      </c>
      <c r="BC832" s="5">
        <f t="shared" si="2591"/>
        <v>0</v>
      </c>
      <c r="BD832" s="5">
        <f t="shared" si="2592"/>
        <v>0</v>
      </c>
      <c r="BE832" s="5">
        <f t="shared" si="2593"/>
        <v>0</v>
      </c>
      <c r="BF832" s="8" t="str">
        <f t="shared" si="2594"/>
        <v>Nem rövidtávú a feladat.</v>
      </c>
      <c r="BG832" s="5">
        <f t="shared" si="2595"/>
        <v>1</v>
      </c>
      <c r="BH832" s="5">
        <f t="shared" si="2596"/>
        <v>1</v>
      </c>
      <c r="BI832" s="5">
        <f t="shared" si="2597"/>
        <v>1</v>
      </c>
      <c r="BJ832" s="5">
        <f t="shared" si="2598"/>
        <v>1</v>
      </c>
      <c r="BK832" s="5">
        <f t="shared" si="2599"/>
        <v>1</v>
      </c>
      <c r="BL832" s="4" t="str">
        <f t="shared" si="2600"/>
        <v>Forráshiányos a feladat!</v>
      </c>
      <c r="BM832" s="5">
        <f t="shared" si="2601"/>
        <v>0</v>
      </c>
      <c r="BN832" s="5">
        <f t="shared" si="2602"/>
        <v>1</v>
      </c>
      <c r="BO832" s="5">
        <f t="shared" si="2603"/>
        <v>0</v>
      </c>
      <c r="BP832" s="5">
        <f t="shared" si="2604"/>
        <v>0</v>
      </c>
      <c r="BQ832" s="5">
        <f t="shared" si="2605"/>
        <v>0</v>
      </c>
      <c r="BR832" s="8">
        <f t="shared" si="2606"/>
        <v>0</v>
      </c>
      <c r="BS832" s="5">
        <f t="shared" si="2607"/>
        <v>0</v>
      </c>
      <c r="BT832" s="5">
        <f t="shared" si="2608"/>
        <v>0</v>
      </c>
      <c r="BU832" s="5">
        <f t="shared" si="2609"/>
        <v>1</v>
      </c>
      <c r="BV832" s="5">
        <f t="shared" si="2610"/>
        <v>1</v>
      </c>
      <c r="BW832" s="5">
        <f t="shared" si="2611"/>
        <v>1</v>
      </c>
      <c r="BX832" s="5">
        <f t="shared" si="2612"/>
        <v>1</v>
      </c>
      <c r="BY832" s="5">
        <f t="shared" si="2613"/>
        <v>1</v>
      </c>
      <c r="BZ832" s="5">
        <f t="shared" si="2614"/>
        <v>1</v>
      </c>
      <c r="CA832" s="5">
        <f t="shared" si="2615"/>
        <v>1</v>
      </c>
      <c r="CB832" s="5">
        <f t="shared" si="2616"/>
        <v>1</v>
      </c>
      <c r="CC832" s="5">
        <f t="shared" si="2617"/>
        <v>1</v>
      </c>
      <c r="CD832" s="5" t="str">
        <f t="shared" si="2618"/>
        <v>?</v>
      </c>
      <c r="CE832" s="4" t="str">
        <f t="shared" si="2619"/>
        <v>Kitöltés rendben!</v>
      </c>
      <c r="CF832" s="5">
        <f t="shared" si="2620"/>
        <v>1</v>
      </c>
      <c r="CG832" s="5">
        <f t="shared" si="2621"/>
        <v>0</v>
      </c>
      <c r="CH832" s="5">
        <f t="shared" si="2622"/>
        <v>1</v>
      </c>
    </row>
    <row r="833" spans="1:86" s="2" customFormat="1" ht="30.2" customHeight="1" x14ac:dyDescent="0.25">
      <c r="A833" s="1" t="str">
        <f t="shared" si="2583"/>
        <v>Kitöltés rendben!</v>
      </c>
      <c r="B833" s="200">
        <v>2</v>
      </c>
      <c r="C833" s="199" t="s">
        <v>50</v>
      </c>
      <c r="D833" s="201" t="s">
        <v>905</v>
      </c>
      <c r="E833" s="201" t="s">
        <v>201</v>
      </c>
      <c r="F833" s="202" t="str">
        <f>VLOOKUP($G833,Összesítő!$B:$F,2,FALSE)</f>
        <v>21-32054-1-048-01-10</v>
      </c>
      <c r="G833" s="199" t="s">
        <v>280</v>
      </c>
      <c r="H833" s="202" t="str">
        <f>AY833&amp;"_"&amp;AW833&amp;"_FIV_"&amp;LEFT(Előlap!$B$6,4)</f>
        <v>3185_831_FIV_2026</v>
      </c>
      <c r="I833" s="202" t="str">
        <f>VLOOKUP($G833,Összesítő!$B:$F,5,FALSE)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3" s="202" t="str">
        <f>VLOOKUP($G833,Összesítő!$B:$F,4,FALSE)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3" s="6">
        <f t="shared" si="2462"/>
        <v>1800</v>
      </c>
      <c r="L833" s="200">
        <v>2036</v>
      </c>
      <c r="M833" s="200">
        <v>2036</v>
      </c>
      <c r="N833" s="12">
        <v>0</v>
      </c>
      <c r="O833" s="7">
        <v>1800</v>
      </c>
      <c r="P833" s="7">
        <v>0</v>
      </c>
      <c r="R833" s="7">
        <v>0</v>
      </c>
      <c r="S833" s="7">
        <v>0</v>
      </c>
      <c r="T833" s="7">
        <v>0</v>
      </c>
      <c r="U833" s="7">
        <v>0</v>
      </c>
      <c r="V833" s="7">
        <v>0</v>
      </c>
      <c r="W833" s="7">
        <v>0</v>
      </c>
      <c r="X833" s="7">
        <v>0</v>
      </c>
      <c r="Y833" s="7">
        <v>0</v>
      </c>
      <c r="Z833" s="7">
        <v>0</v>
      </c>
      <c r="AA833" s="7">
        <v>0</v>
      </c>
      <c r="AB833" s="7">
        <v>0</v>
      </c>
      <c r="AC833" s="6">
        <f t="shared" si="2584"/>
        <v>0</v>
      </c>
      <c r="AD833" s="3" t="str">
        <f t="shared" si="2585"/>
        <v>Nem rövidtávú a feladat.</v>
      </c>
      <c r="AF833" s="7">
        <v>0</v>
      </c>
      <c r="AG833" s="7">
        <v>0</v>
      </c>
      <c r="AH833" s="7">
        <v>0</v>
      </c>
      <c r="AI833" s="7">
        <v>0</v>
      </c>
      <c r="AJ833" s="7">
        <v>0</v>
      </c>
      <c r="AK833" s="7">
        <v>0</v>
      </c>
      <c r="AL833" s="7">
        <v>0</v>
      </c>
      <c r="AM833" s="7">
        <v>0</v>
      </c>
      <c r="AN833" s="7">
        <v>0</v>
      </c>
      <c r="AO833" s="7">
        <v>0</v>
      </c>
      <c r="AP833" s="7">
        <v>0</v>
      </c>
      <c r="AQ833" s="6">
        <f t="shared" si="2586"/>
        <v>0</v>
      </c>
      <c r="AR833" s="199" t="s">
        <v>205</v>
      </c>
      <c r="AS833" s="3" t="str">
        <f t="shared" si="2587"/>
        <v>Forráshiányos a feladat!</v>
      </c>
      <c r="AU833" s="201" t="s">
        <v>135</v>
      </c>
      <c r="AV833" s="201" t="s">
        <v>135</v>
      </c>
      <c r="AW833" s="202">
        <f>COUNTA($G$3:G833)</f>
        <v>831</v>
      </c>
      <c r="AY833" s="8">
        <f>VLOOKUP($G833,Összesítő!$B:$F,3,FALSE)</f>
        <v>3185</v>
      </c>
      <c r="AZ833" s="8">
        <f t="shared" si="2588"/>
        <v>0</v>
      </c>
      <c r="BA833" s="5">
        <f t="shared" si="2589"/>
        <v>1</v>
      </c>
      <c r="BB833" s="5" t="str">
        <f t="shared" si="2590"/>
        <v>H</v>
      </c>
      <c r="BC833" s="5">
        <f t="shared" si="2591"/>
        <v>0</v>
      </c>
      <c r="BD833" s="5">
        <f t="shared" si="2592"/>
        <v>0</v>
      </c>
      <c r="BE833" s="5">
        <f t="shared" si="2593"/>
        <v>0</v>
      </c>
      <c r="BF833" s="8" t="str">
        <f t="shared" si="2594"/>
        <v>Nem rövidtávú a feladat.</v>
      </c>
      <c r="BG833" s="5">
        <f t="shared" si="2595"/>
        <v>1</v>
      </c>
      <c r="BH833" s="5">
        <f t="shared" si="2596"/>
        <v>1</v>
      </c>
      <c r="BI833" s="5">
        <f t="shared" si="2597"/>
        <v>1</v>
      </c>
      <c r="BJ833" s="5">
        <f t="shared" si="2598"/>
        <v>1</v>
      </c>
      <c r="BK833" s="5">
        <f t="shared" si="2599"/>
        <v>1</v>
      </c>
      <c r="BL833" s="4" t="str">
        <f t="shared" si="2600"/>
        <v>Forráshiányos a feladat!</v>
      </c>
      <c r="BM833" s="5">
        <f t="shared" si="2601"/>
        <v>0</v>
      </c>
      <c r="BN833" s="5">
        <f t="shared" si="2602"/>
        <v>1</v>
      </c>
      <c r="BO833" s="5">
        <f t="shared" si="2603"/>
        <v>0</v>
      </c>
      <c r="BP833" s="5">
        <f t="shared" si="2604"/>
        <v>0</v>
      </c>
      <c r="BQ833" s="5">
        <f t="shared" si="2605"/>
        <v>0</v>
      </c>
      <c r="BR833" s="8">
        <f t="shared" si="2606"/>
        <v>0</v>
      </c>
      <c r="BS833" s="5">
        <f t="shared" si="2607"/>
        <v>0</v>
      </c>
      <c r="BT833" s="5">
        <f t="shared" si="2608"/>
        <v>0</v>
      </c>
      <c r="BU833" s="5">
        <f t="shared" si="2609"/>
        <v>1</v>
      </c>
      <c r="BV833" s="5">
        <f t="shared" si="2610"/>
        <v>1</v>
      </c>
      <c r="BW833" s="5">
        <f t="shared" si="2611"/>
        <v>1</v>
      </c>
      <c r="BX833" s="5">
        <f t="shared" si="2612"/>
        <v>1</v>
      </c>
      <c r="BY833" s="5">
        <f t="shared" si="2613"/>
        <v>1</v>
      </c>
      <c r="BZ833" s="5">
        <f t="shared" si="2614"/>
        <v>1</v>
      </c>
      <c r="CA833" s="5">
        <f t="shared" si="2615"/>
        <v>1</v>
      </c>
      <c r="CB833" s="5">
        <f t="shared" si="2616"/>
        <v>1</v>
      </c>
      <c r="CC833" s="5">
        <f t="shared" si="2617"/>
        <v>1</v>
      </c>
      <c r="CD833" s="5" t="str">
        <f t="shared" si="2618"/>
        <v>?</v>
      </c>
      <c r="CE833" s="4" t="str">
        <f t="shared" si="2619"/>
        <v>Kitöltés rendben!</v>
      </c>
      <c r="CF833" s="5">
        <f t="shared" si="2620"/>
        <v>1</v>
      </c>
      <c r="CG833" s="5">
        <f t="shared" si="2621"/>
        <v>0</v>
      </c>
      <c r="CH833" s="5">
        <f t="shared" si="2622"/>
        <v>1</v>
      </c>
    </row>
    <row r="834" spans="1:86" s="2" customFormat="1" ht="30.2" customHeight="1" x14ac:dyDescent="0.25">
      <c r="A834" s="1" t="str">
        <f t="shared" si="2583"/>
        <v>Kitöltés rendben!</v>
      </c>
      <c r="B834" s="200">
        <v>2</v>
      </c>
      <c r="C834" s="199" t="s">
        <v>50</v>
      </c>
      <c r="D834" s="201" t="s">
        <v>906</v>
      </c>
      <c r="E834" s="201" t="s">
        <v>201</v>
      </c>
      <c r="F834" s="202" t="str">
        <f>VLOOKUP($G834,Összesítő!$B:$F,2,FALSE)</f>
        <v>21-32054-1-048-01-10</v>
      </c>
      <c r="G834" s="199" t="s">
        <v>280</v>
      </c>
      <c r="H834" s="202" t="str">
        <f>AY834&amp;"_"&amp;AW834&amp;"_FIV_"&amp;LEFT(Előlap!$B$6,4)</f>
        <v>3185_832_FIV_2026</v>
      </c>
      <c r="I834" s="202" t="str">
        <f>VLOOKUP($G834,Összesítő!$B:$F,5,FALSE)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4" s="202" t="str">
        <f>VLOOKUP($G834,Összesítő!$B:$F,4,FALSE)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4" s="6">
        <f t="shared" si="2462"/>
        <v>1000</v>
      </c>
      <c r="L834" s="200">
        <v>2036</v>
      </c>
      <c r="M834" s="200">
        <v>2036</v>
      </c>
      <c r="N834" s="12">
        <v>0</v>
      </c>
      <c r="O834" s="7">
        <v>1000</v>
      </c>
      <c r="P834" s="7">
        <v>0</v>
      </c>
      <c r="R834" s="7">
        <v>0</v>
      </c>
      <c r="S834" s="7">
        <v>0</v>
      </c>
      <c r="T834" s="7">
        <v>0</v>
      </c>
      <c r="U834" s="7">
        <v>0</v>
      </c>
      <c r="V834" s="7">
        <v>0</v>
      </c>
      <c r="W834" s="7">
        <v>0</v>
      </c>
      <c r="X834" s="7">
        <v>0</v>
      </c>
      <c r="Y834" s="7">
        <v>0</v>
      </c>
      <c r="Z834" s="7">
        <v>0</v>
      </c>
      <c r="AA834" s="7">
        <v>0</v>
      </c>
      <c r="AB834" s="7">
        <v>0</v>
      </c>
      <c r="AC834" s="6">
        <f t="shared" si="2584"/>
        <v>0</v>
      </c>
      <c r="AD834" s="3" t="str">
        <f t="shared" si="2585"/>
        <v>Nem rövidtávú a feladat.</v>
      </c>
      <c r="AF834" s="7">
        <v>0</v>
      </c>
      <c r="AG834" s="7">
        <v>0</v>
      </c>
      <c r="AH834" s="7">
        <v>0</v>
      </c>
      <c r="AI834" s="7">
        <v>0</v>
      </c>
      <c r="AJ834" s="7">
        <v>0</v>
      </c>
      <c r="AK834" s="7">
        <v>0</v>
      </c>
      <c r="AL834" s="7">
        <v>0</v>
      </c>
      <c r="AM834" s="7">
        <v>0</v>
      </c>
      <c r="AN834" s="7">
        <v>0</v>
      </c>
      <c r="AO834" s="7">
        <v>0</v>
      </c>
      <c r="AP834" s="7">
        <v>0</v>
      </c>
      <c r="AQ834" s="6">
        <f t="shared" si="2586"/>
        <v>0</v>
      </c>
      <c r="AR834" s="199" t="s">
        <v>205</v>
      </c>
      <c r="AS834" s="3" t="str">
        <f t="shared" si="2587"/>
        <v>Forráshiányos a feladat!</v>
      </c>
      <c r="AU834" s="201" t="s">
        <v>135</v>
      </c>
      <c r="AV834" s="201" t="s">
        <v>135</v>
      </c>
      <c r="AW834" s="202">
        <f>COUNTA($G$3:G834)</f>
        <v>832</v>
      </c>
      <c r="AY834" s="8">
        <f>VLOOKUP($G834,Összesítő!$B:$F,3,FALSE)</f>
        <v>3185</v>
      </c>
      <c r="AZ834" s="8">
        <f t="shared" si="2588"/>
        <v>0</v>
      </c>
      <c r="BA834" s="5">
        <f t="shared" si="2589"/>
        <v>1</v>
      </c>
      <c r="BB834" s="5" t="str">
        <f t="shared" si="2590"/>
        <v>H</v>
      </c>
      <c r="BC834" s="5">
        <f t="shared" si="2591"/>
        <v>0</v>
      </c>
      <c r="BD834" s="5">
        <f t="shared" si="2592"/>
        <v>0</v>
      </c>
      <c r="BE834" s="5">
        <f t="shared" si="2593"/>
        <v>0</v>
      </c>
      <c r="BF834" s="8" t="str">
        <f t="shared" si="2594"/>
        <v>Nem rövidtávú a feladat.</v>
      </c>
      <c r="BG834" s="5">
        <f t="shared" si="2595"/>
        <v>1</v>
      </c>
      <c r="BH834" s="5">
        <f t="shared" si="2596"/>
        <v>1</v>
      </c>
      <c r="BI834" s="5">
        <f t="shared" si="2597"/>
        <v>1</v>
      </c>
      <c r="BJ834" s="5">
        <f t="shared" si="2598"/>
        <v>1</v>
      </c>
      <c r="BK834" s="5">
        <f t="shared" si="2599"/>
        <v>1</v>
      </c>
      <c r="BL834" s="4" t="str">
        <f t="shared" si="2600"/>
        <v>Forráshiányos a feladat!</v>
      </c>
      <c r="BM834" s="5">
        <f t="shared" si="2601"/>
        <v>0</v>
      </c>
      <c r="BN834" s="5">
        <f t="shared" si="2602"/>
        <v>1</v>
      </c>
      <c r="BO834" s="5">
        <f t="shared" si="2603"/>
        <v>0</v>
      </c>
      <c r="BP834" s="5">
        <f t="shared" si="2604"/>
        <v>0</v>
      </c>
      <c r="BQ834" s="5">
        <f t="shared" si="2605"/>
        <v>0</v>
      </c>
      <c r="BR834" s="8">
        <f t="shared" si="2606"/>
        <v>0</v>
      </c>
      <c r="BS834" s="5">
        <f t="shared" si="2607"/>
        <v>0</v>
      </c>
      <c r="BT834" s="5">
        <f t="shared" si="2608"/>
        <v>0</v>
      </c>
      <c r="BU834" s="5">
        <f t="shared" si="2609"/>
        <v>1</v>
      </c>
      <c r="BV834" s="5">
        <f t="shared" si="2610"/>
        <v>1</v>
      </c>
      <c r="BW834" s="5">
        <f t="shared" si="2611"/>
        <v>1</v>
      </c>
      <c r="BX834" s="5">
        <f t="shared" si="2612"/>
        <v>1</v>
      </c>
      <c r="BY834" s="5">
        <f t="shared" si="2613"/>
        <v>1</v>
      </c>
      <c r="BZ834" s="5">
        <f t="shared" si="2614"/>
        <v>1</v>
      </c>
      <c r="CA834" s="5">
        <f t="shared" si="2615"/>
        <v>1</v>
      </c>
      <c r="CB834" s="5">
        <f t="shared" si="2616"/>
        <v>1</v>
      </c>
      <c r="CC834" s="5">
        <f t="shared" si="2617"/>
        <v>1</v>
      </c>
      <c r="CD834" s="5" t="str">
        <f t="shared" si="2618"/>
        <v>?</v>
      </c>
      <c r="CE834" s="4" t="str">
        <f t="shared" si="2619"/>
        <v>Kitöltés rendben!</v>
      </c>
      <c r="CF834" s="5">
        <f t="shared" si="2620"/>
        <v>1</v>
      </c>
      <c r="CG834" s="5">
        <f t="shared" si="2621"/>
        <v>0</v>
      </c>
      <c r="CH834" s="5">
        <f t="shared" si="2622"/>
        <v>1</v>
      </c>
    </row>
    <row r="835" spans="1:86" s="2" customFormat="1" ht="30.2" customHeight="1" x14ac:dyDescent="0.25">
      <c r="A835" s="1" t="str">
        <f t="shared" si="2583"/>
        <v>Kitöltés rendben!</v>
      </c>
      <c r="B835" s="200">
        <v>2</v>
      </c>
      <c r="C835" s="199" t="s">
        <v>50</v>
      </c>
      <c r="D835" s="201" t="s">
        <v>907</v>
      </c>
      <c r="E835" s="201" t="s">
        <v>201</v>
      </c>
      <c r="F835" s="202" t="str">
        <f>VLOOKUP($G835,Összesítő!$B:$F,2,FALSE)</f>
        <v>21-32054-1-048-01-10</v>
      </c>
      <c r="G835" s="199" t="s">
        <v>280</v>
      </c>
      <c r="H835" s="202" t="str">
        <f>AY835&amp;"_"&amp;AW835&amp;"_FIV_"&amp;LEFT(Előlap!$B$6,4)</f>
        <v>3185_833_FIV_2026</v>
      </c>
      <c r="I835" s="202" t="str">
        <f>VLOOKUP($G835,Összesítő!$B:$F,5,FALSE)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5" s="202" t="str">
        <f>VLOOKUP($G835,Összesítő!$B:$F,4,FALSE)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5" s="6">
        <f t="shared" si="2462"/>
        <v>1800</v>
      </c>
      <c r="L835" s="200">
        <v>2036</v>
      </c>
      <c r="M835" s="200">
        <v>2036</v>
      </c>
      <c r="N835" s="12">
        <v>0</v>
      </c>
      <c r="O835" s="7">
        <v>1800</v>
      </c>
      <c r="P835" s="7">
        <v>0</v>
      </c>
      <c r="R835" s="7">
        <v>0</v>
      </c>
      <c r="S835" s="7">
        <v>0</v>
      </c>
      <c r="T835" s="7">
        <v>0</v>
      </c>
      <c r="U835" s="7">
        <v>0</v>
      </c>
      <c r="V835" s="7">
        <v>0</v>
      </c>
      <c r="W835" s="7">
        <v>0</v>
      </c>
      <c r="X835" s="7">
        <v>0</v>
      </c>
      <c r="Y835" s="7">
        <v>0</v>
      </c>
      <c r="Z835" s="7">
        <v>0</v>
      </c>
      <c r="AA835" s="7">
        <v>0</v>
      </c>
      <c r="AB835" s="7">
        <v>0</v>
      </c>
      <c r="AC835" s="6">
        <f t="shared" si="2584"/>
        <v>0</v>
      </c>
      <c r="AD835" s="3" t="str">
        <f t="shared" si="2585"/>
        <v>Nem rövidtávú a feladat.</v>
      </c>
      <c r="AF835" s="7">
        <v>0</v>
      </c>
      <c r="AG835" s="7">
        <v>0</v>
      </c>
      <c r="AH835" s="7">
        <v>0</v>
      </c>
      <c r="AI835" s="7">
        <v>0</v>
      </c>
      <c r="AJ835" s="7">
        <v>0</v>
      </c>
      <c r="AK835" s="7">
        <v>0</v>
      </c>
      <c r="AL835" s="7">
        <v>0</v>
      </c>
      <c r="AM835" s="7">
        <v>0</v>
      </c>
      <c r="AN835" s="7">
        <v>0</v>
      </c>
      <c r="AO835" s="7">
        <v>0</v>
      </c>
      <c r="AP835" s="7">
        <v>0</v>
      </c>
      <c r="AQ835" s="6">
        <f t="shared" si="2586"/>
        <v>0</v>
      </c>
      <c r="AR835" s="199" t="s">
        <v>205</v>
      </c>
      <c r="AS835" s="3" t="str">
        <f t="shared" si="2587"/>
        <v>Forráshiányos a feladat!</v>
      </c>
      <c r="AU835" s="201" t="s">
        <v>135</v>
      </c>
      <c r="AV835" s="201" t="s">
        <v>135</v>
      </c>
      <c r="AW835" s="202">
        <f>COUNTA($G$3:G835)</f>
        <v>833</v>
      </c>
      <c r="AY835" s="8">
        <f>VLOOKUP($G835,Összesítő!$B:$F,3,FALSE)</f>
        <v>3185</v>
      </c>
      <c r="AZ835" s="8">
        <f t="shared" si="2588"/>
        <v>0</v>
      </c>
      <c r="BA835" s="5">
        <f t="shared" si="2589"/>
        <v>1</v>
      </c>
      <c r="BB835" s="5" t="str">
        <f t="shared" si="2590"/>
        <v>H</v>
      </c>
      <c r="BC835" s="5">
        <f t="shared" si="2591"/>
        <v>0</v>
      </c>
      <c r="BD835" s="5">
        <f t="shared" si="2592"/>
        <v>0</v>
      </c>
      <c r="BE835" s="5">
        <f t="shared" si="2593"/>
        <v>0</v>
      </c>
      <c r="BF835" s="8" t="str">
        <f t="shared" si="2594"/>
        <v>Nem rövidtávú a feladat.</v>
      </c>
      <c r="BG835" s="5">
        <f t="shared" si="2595"/>
        <v>1</v>
      </c>
      <c r="BH835" s="5">
        <f t="shared" si="2596"/>
        <v>1</v>
      </c>
      <c r="BI835" s="5">
        <f t="shared" si="2597"/>
        <v>1</v>
      </c>
      <c r="BJ835" s="5">
        <f t="shared" si="2598"/>
        <v>1</v>
      </c>
      <c r="BK835" s="5">
        <f t="shared" si="2599"/>
        <v>1</v>
      </c>
      <c r="BL835" s="4" t="str">
        <f t="shared" si="2600"/>
        <v>Forráshiányos a feladat!</v>
      </c>
      <c r="BM835" s="5">
        <f t="shared" si="2601"/>
        <v>0</v>
      </c>
      <c r="BN835" s="5">
        <f t="shared" si="2602"/>
        <v>1</v>
      </c>
      <c r="BO835" s="5">
        <f t="shared" si="2603"/>
        <v>0</v>
      </c>
      <c r="BP835" s="5">
        <f t="shared" si="2604"/>
        <v>0</v>
      </c>
      <c r="BQ835" s="5">
        <f t="shared" si="2605"/>
        <v>0</v>
      </c>
      <c r="BR835" s="8">
        <f t="shared" si="2606"/>
        <v>0</v>
      </c>
      <c r="BS835" s="5">
        <f t="shared" si="2607"/>
        <v>0</v>
      </c>
      <c r="BT835" s="5">
        <f t="shared" si="2608"/>
        <v>0</v>
      </c>
      <c r="BU835" s="5">
        <f t="shared" si="2609"/>
        <v>1</v>
      </c>
      <c r="BV835" s="5">
        <f t="shared" si="2610"/>
        <v>1</v>
      </c>
      <c r="BW835" s="5">
        <f t="shared" si="2611"/>
        <v>1</v>
      </c>
      <c r="BX835" s="5">
        <f t="shared" si="2612"/>
        <v>1</v>
      </c>
      <c r="BY835" s="5">
        <f t="shared" si="2613"/>
        <v>1</v>
      </c>
      <c r="BZ835" s="5">
        <f t="shared" si="2614"/>
        <v>1</v>
      </c>
      <c r="CA835" s="5">
        <f t="shared" si="2615"/>
        <v>1</v>
      </c>
      <c r="CB835" s="5">
        <f t="shared" si="2616"/>
        <v>1</v>
      </c>
      <c r="CC835" s="5">
        <f t="shared" si="2617"/>
        <v>1</v>
      </c>
      <c r="CD835" s="5" t="str">
        <f t="shared" si="2618"/>
        <v>?</v>
      </c>
      <c r="CE835" s="4" t="str">
        <f t="shared" si="2619"/>
        <v>Kitöltés rendben!</v>
      </c>
      <c r="CF835" s="5">
        <f t="shared" si="2620"/>
        <v>1</v>
      </c>
      <c r="CG835" s="5">
        <f t="shared" si="2621"/>
        <v>0</v>
      </c>
      <c r="CH835" s="5">
        <f t="shared" si="2622"/>
        <v>1</v>
      </c>
    </row>
    <row r="836" spans="1:86" s="2" customFormat="1" ht="30.2" customHeight="1" x14ac:dyDescent="0.25">
      <c r="A836" s="1" t="str">
        <f t="shared" si="2583"/>
        <v>Kitöltés rendben!</v>
      </c>
      <c r="B836" s="200">
        <v>2</v>
      </c>
      <c r="C836" s="199" t="s">
        <v>50</v>
      </c>
      <c r="D836" s="201" t="s">
        <v>908</v>
      </c>
      <c r="E836" s="201" t="s">
        <v>201</v>
      </c>
      <c r="F836" s="202" t="str">
        <f>VLOOKUP($G836,Összesítő!$B:$F,2,FALSE)</f>
        <v>21-32054-1-048-01-10</v>
      </c>
      <c r="G836" s="199" t="s">
        <v>280</v>
      </c>
      <c r="H836" s="202" t="str">
        <f>AY836&amp;"_"&amp;AW836&amp;"_FIV_"&amp;LEFT(Előlap!$B$6,4)</f>
        <v>3185_834_FIV_2026</v>
      </c>
      <c r="I836" s="202" t="str">
        <f>VLOOKUP($G836,Összesítő!$B:$F,5,FALSE)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6" s="202" t="str">
        <f>VLOOKUP($G836,Összesítő!$B:$F,4,FALSE)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6" s="6">
        <f t="shared" si="2462"/>
        <v>1000</v>
      </c>
      <c r="L836" s="200">
        <v>2036</v>
      </c>
      <c r="M836" s="200">
        <v>2036</v>
      </c>
      <c r="N836" s="12">
        <v>0</v>
      </c>
      <c r="O836" s="7">
        <v>1000</v>
      </c>
      <c r="P836" s="7">
        <v>0</v>
      </c>
      <c r="R836" s="7">
        <v>0</v>
      </c>
      <c r="S836" s="7">
        <v>0</v>
      </c>
      <c r="T836" s="7">
        <v>0</v>
      </c>
      <c r="U836" s="7">
        <v>0</v>
      </c>
      <c r="V836" s="7">
        <v>0</v>
      </c>
      <c r="W836" s="7">
        <v>0</v>
      </c>
      <c r="X836" s="7">
        <v>0</v>
      </c>
      <c r="Y836" s="7">
        <v>0</v>
      </c>
      <c r="Z836" s="7">
        <v>0</v>
      </c>
      <c r="AA836" s="7">
        <v>0</v>
      </c>
      <c r="AB836" s="7">
        <v>0</v>
      </c>
      <c r="AC836" s="6">
        <f t="shared" si="2584"/>
        <v>0</v>
      </c>
      <c r="AD836" s="3" t="str">
        <f t="shared" si="2585"/>
        <v>Nem rövidtávú a feladat.</v>
      </c>
      <c r="AF836" s="7">
        <v>0</v>
      </c>
      <c r="AG836" s="7">
        <v>0</v>
      </c>
      <c r="AH836" s="7">
        <v>0</v>
      </c>
      <c r="AI836" s="7">
        <v>0</v>
      </c>
      <c r="AJ836" s="7">
        <v>0</v>
      </c>
      <c r="AK836" s="7">
        <v>0</v>
      </c>
      <c r="AL836" s="7">
        <v>0</v>
      </c>
      <c r="AM836" s="7">
        <v>0</v>
      </c>
      <c r="AN836" s="7">
        <v>0</v>
      </c>
      <c r="AO836" s="7">
        <v>0</v>
      </c>
      <c r="AP836" s="7">
        <v>0</v>
      </c>
      <c r="AQ836" s="6">
        <f t="shared" si="2586"/>
        <v>0</v>
      </c>
      <c r="AR836" s="199" t="s">
        <v>205</v>
      </c>
      <c r="AS836" s="3" t="str">
        <f t="shared" si="2587"/>
        <v>Forráshiányos a feladat!</v>
      </c>
      <c r="AU836" s="201" t="s">
        <v>135</v>
      </c>
      <c r="AV836" s="201" t="s">
        <v>135</v>
      </c>
      <c r="AW836" s="202">
        <f>COUNTA($G$3:G836)</f>
        <v>834</v>
      </c>
      <c r="AY836" s="8">
        <f>VLOOKUP($G836,Összesítő!$B:$F,3,FALSE)</f>
        <v>3185</v>
      </c>
      <c r="AZ836" s="8">
        <f t="shared" si="2588"/>
        <v>0</v>
      </c>
      <c r="BA836" s="5">
        <f t="shared" si="2589"/>
        <v>1</v>
      </c>
      <c r="BB836" s="5" t="str">
        <f t="shared" si="2590"/>
        <v>H</v>
      </c>
      <c r="BC836" s="5">
        <f t="shared" si="2591"/>
        <v>0</v>
      </c>
      <c r="BD836" s="5">
        <f t="shared" si="2592"/>
        <v>0</v>
      </c>
      <c r="BE836" s="5">
        <f t="shared" si="2593"/>
        <v>0</v>
      </c>
      <c r="BF836" s="8" t="str">
        <f t="shared" si="2594"/>
        <v>Nem rövidtávú a feladat.</v>
      </c>
      <c r="BG836" s="5">
        <f t="shared" si="2595"/>
        <v>1</v>
      </c>
      <c r="BH836" s="5">
        <f t="shared" si="2596"/>
        <v>1</v>
      </c>
      <c r="BI836" s="5">
        <f t="shared" si="2597"/>
        <v>1</v>
      </c>
      <c r="BJ836" s="5">
        <f t="shared" si="2598"/>
        <v>1</v>
      </c>
      <c r="BK836" s="5">
        <f t="shared" si="2599"/>
        <v>1</v>
      </c>
      <c r="BL836" s="4" t="str">
        <f t="shared" si="2600"/>
        <v>Forráshiányos a feladat!</v>
      </c>
      <c r="BM836" s="5">
        <f t="shared" si="2601"/>
        <v>0</v>
      </c>
      <c r="BN836" s="5">
        <f t="shared" si="2602"/>
        <v>1</v>
      </c>
      <c r="BO836" s="5">
        <f t="shared" si="2603"/>
        <v>0</v>
      </c>
      <c r="BP836" s="5">
        <f t="shared" si="2604"/>
        <v>0</v>
      </c>
      <c r="BQ836" s="5">
        <f t="shared" si="2605"/>
        <v>0</v>
      </c>
      <c r="BR836" s="8">
        <f t="shared" si="2606"/>
        <v>0</v>
      </c>
      <c r="BS836" s="5">
        <f t="shared" si="2607"/>
        <v>0</v>
      </c>
      <c r="BT836" s="5">
        <f t="shared" si="2608"/>
        <v>0</v>
      </c>
      <c r="BU836" s="5">
        <f t="shared" si="2609"/>
        <v>1</v>
      </c>
      <c r="BV836" s="5">
        <f t="shared" si="2610"/>
        <v>1</v>
      </c>
      <c r="BW836" s="5">
        <f t="shared" si="2611"/>
        <v>1</v>
      </c>
      <c r="BX836" s="5">
        <f t="shared" si="2612"/>
        <v>1</v>
      </c>
      <c r="BY836" s="5">
        <f t="shared" si="2613"/>
        <v>1</v>
      </c>
      <c r="BZ836" s="5">
        <f t="shared" si="2614"/>
        <v>1</v>
      </c>
      <c r="CA836" s="5">
        <f t="shared" si="2615"/>
        <v>1</v>
      </c>
      <c r="CB836" s="5">
        <f t="shared" si="2616"/>
        <v>1</v>
      </c>
      <c r="CC836" s="5">
        <f t="shared" si="2617"/>
        <v>1</v>
      </c>
      <c r="CD836" s="5" t="str">
        <f t="shared" si="2618"/>
        <v>?</v>
      </c>
      <c r="CE836" s="4" t="str">
        <f t="shared" si="2619"/>
        <v>Kitöltés rendben!</v>
      </c>
      <c r="CF836" s="5">
        <f t="shared" si="2620"/>
        <v>1</v>
      </c>
      <c r="CG836" s="5">
        <f t="shared" si="2621"/>
        <v>0</v>
      </c>
      <c r="CH836" s="5">
        <f t="shared" si="2622"/>
        <v>1</v>
      </c>
    </row>
    <row r="837" spans="1:86" s="2" customFormat="1" ht="30.2" customHeight="1" x14ac:dyDescent="0.25">
      <c r="A837" s="1" t="str">
        <f t="shared" si="2583"/>
        <v>Kitöltés rendben!</v>
      </c>
      <c r="B837" s="200">
        <v>2</v>
      </c>
      <c r="C837" s="199" t="s">
        <v>50</v>
      </c>
      <c r="D837" s="201" t="s">
        <v>909</v>
      </c>
      <c r="E837" s="201" t="s">
        <v>201</v>
      </c>
      <c r="F837" s="202" t="str">
        <f>VLOOKUP($G837,Összesítő!$B:$F,2,FALSE)</f>
        <v>21-32054-1-048-01-10</v>
      </c>
      <c r="G837" s="199" t="s">
        <v>280</v>
      </c>
      <c r="H837" s="202" t="str">
        <f>AY837&amp;"_"&amp;AW837&amp;"_FIV_"&amp;LEFT(Előlap!$B$6,4)</f>
        <v>3185_835_FIV_2026</v>
      </c>
      <c r="I837" s="202" t="str">
        <f>VLOOKUP($G837,Összesítő!$B:$F,5,FALSE)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7" s="202" t="str">
        <f>VLOOKUP($G837,Összesítő!$B:$F,4,FALSE)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7" s="6">
        <f t="shared" si="2462"/>
        <v>4200</v>
      </c>
      <c r="L837" s="200">
        <v>2036</v>
      </c>
      <c r="M837" s="200">
        <v>2036</v>
      </c>
      <c r="N837" s="12">
        <v>0</v>
      </c>
      <c r="O837" s="7">
        <v>4200</v>
      </c>
      <c r="P837" s="7">
        <v>0</v>
      </c>
      <c r="R837" s="7">
        <v>0</v>
      </c>
      <c r="S837" s="7">
        <v>0</v>
      </c>
      <c r="T837" s="7">
        <v>0</v>
      </c>
      <c r="U837" s="7">
        <v>0</v>
      </c>
      <c r="V837" s="7">
        <v>0</v>
      </c>
      <c r="W837" s="7">
        <v>0</v>
      </c>
      <c r="X837" s="7">
        <v>0</v>
      </c>
      <c r="Y837" s="7">
        <v>0</v>
      </c>
      <c r="Z837" s="7">
        <v>0</v>
      </c>
      <c r="AA837" s="7">
        <v>0</v>
      </c>
      <c r="AB837" s="7">
        <v>0</v>
      </c>
      <c r="AC837" s="6">
        <f t="shared" si="2584"/>
        <v>0</v>
      </c>
      <c r="AD837" s="3" t="str">
        <f t="shared" si="2585"/>
        <v>Nem rövidtávú a feladat.</v>
      </c>
      <c r="AF837" s="7">
        <v>0</v>
      </c>
      <c r="AG837" s="7">
        <v>0</v>
      </c>
      <c r="AH837" s="7">
        <v>0</v>
      </c>
      <c r="AI837" s="7">
        <v>0</v>
      </c>
      <c r="AJ837" s="7">
        <v>0</v>
      </c>
      <c r="AK837" s="7">
        <v>0</v>
      </c>
      <c r="AL837" s="7">
        <v>0</v>
      </c>
      <c r="AM837" s="7">
        <v>0</v>
      </c>
      <c r="AN837" s="7">
        <v>0</v>
      </c>
      <c r="AO837" s="7">
        <v>0</v>
      </c>
      <c r="AP837" s="7">
        <v>0</v>
      </c>
      <c r="AQ837" s="6">
        <f t="shared" si="2586"/>
        <v>0</v>
      </c>
      <c r="AR837" s="199" t="s">
        <v>205</v>
      </c>
      <c r="AS837" s="3" t="str">
        <f t="shared" si="2587"/>
        <v>Forráshiányos a feladat!</v>
      </c>
      <c r="AU837" s="201" t="s">
        <v>135</v>
      </c>
      <c r="AV837" s="201" t="s">
        <v>135</v>
      </c>
      <c r="AW837" s="202">
        <f>COUNTA($G$3:G837)</f>
        <v>835</v>
      </c>
      <c r="AY837" s="8">
        <f>VLOOKUP($G837,Összesítő!$B:$F,3,FALSE)</f>
        <v>3185</v>
      </c>
      <c r="AZ837" s="8">
        <f t="shared" si="2588"/>
        <v>0</v>
      </c>
      <c r="BA837" s="5">
        <f t="shared" si="2589"/>
        <v>1</v>
      </c>
      <c r="BB837" s="5" t="str">
        <f t="shared" si="2590"/>
        <v>H</v>
      </c>
      <c r="BC837" s="5">
        <f t="shared" si="2591"/>
        <v>0</v>
      </c>
      <c r="BD837" s="5">
        <f t="shared" si="2592"/>
        <v>0</v>
      </c>
      <c r="BE837" s="5">
        <f t="shared" si="2593"/>
        <v>0</v>
      </c>
      <c r="BF837" s="8" t="str">
        <f t="shared" si="2594"/>
        <v>Nem rövidtávú a feladat.</v>
      </c>
      <c r="BG837" s="5">
        <f t="shared" si="2595"/>
        <v>1</v>
      </c>
      <c r="BH837" s="5">
        <f t="shared" si="2596"/>
        <v>1</v>
      </c>
      <c r="BI837" s="5">
        <f t="shared" si="2597"/>
        <v>1</v>
      </c>
      <c r="BJ837" s="5">
        <f t="shared" si="2598"/>
        <v>1</v>
      </c>
      <c r="BK837" s="5">
        <f t="shared" si="2599"/>
        <v>1</v>
      </c>
      <c r="BL837" s="4" t="str">
        <f t="shared" si="2600"/>
        <v>Forráshiányos a feladat!</v>
      </c>
      <c r="BM837" s="5">
        <f t="shared" si="2601"/>
        <v>0</v>
      </c>
      <c r="BN837" s="5">
        <f t="shared" si="2602"/>
        <v>1</v>
      </c>
      <c r="BO837" s="5">
        <f t="shared" si="2603"/>
        <v>0</v>
      </c>
      <c r="BP837" s="5">
        <f t="shared" si="2604"/>
        <v>0</v>
      </c>
      <c r="BQ837" s="5">
        <f t="shared" si="2605"/>
        <v>0</v>
      </c>
      <c r="BR837" s="8">
        <f t="shared" si="2606"/>
        <v>0</v>
      </c>
      <c r="BS837" s="5">
        <f t="shared" si="2607"/>
        <v>0</v>
      </c>
      <c r="BT837" s="5">
        <f t="shared" si="2608"/>
        <v>0</v>
      </c>
      <c r="BU837" s="5">
        <f t="shared" si="2609"/>
        <v>1</v>
      </c>
      <c r="BV837" s="5">
        <f t="shared" si="2610"/>
        <v>1</v>
      </c>
      <c r="BW837" s="5">
        <f t="shared" si="2611"/>
        <v>1</v>
      </c>
      <c r="BX837" s="5">
        <f t="shared" si="2612"/>
        <v>1</v>
      </c>
      <c r="BY837" s="5">
        <f t="shared" si="2613"/>
        <v>1</v>
      </c>
      <c r="BZ837" s="5">
        <f t="shared" si="2614"/>
        <v>1</v>
      </c>
      <c r="CA837" s="5">
        <f t="shared" si="2615"/>
        <v>1</v>
      </c>
      <c r="CB837" s="5">
        <f t="shared" si="2616"/>
        <v>1</v>
      </c>
      <c r="CC837" s="5">
        <f t="shared" si="2617"/>
        <v>1</v>
      </c>
      <c r="CD837" s="5" t="str">
        <f t="shared" si="2618"/>
        <v>?</v>
      </c>
      <c r="CE837" s="4" t="str">
        <f t="shared" si="2619"/>
        <v>Kitöltés rendben!</v>
      </c>
      <c r="CF837" s="5">
        <f t="shared" si="2620"/>
        <v>1</v>
      </c>
      <c r="CG837" s="5">
        <f t="shared" si="2621"/>
        <v>0</v>
      </c>
      <c r="CH837" s="5">
        <f t="shared" si="2622"/>
        <v>1</v>
      </c>
    </row>
    <row r="838" spans="1:86" s="2" customFormat="1" ht="30.2" customHeight="1" x14ac:dyDescent="0.25">
      <c r="A838" s="1" t="str">
        <f t="shared" ref="A838:A850" si="2623">IF($G838="","Nincs VKR kiválasztva!",CE838)</f>
        <v>Kitöltés rendben!</v>
      </c>
      <c r="B838" s="200">
        <v>2</v>
      </c>
      <c r="C838" s="199" t="s">
        <v>50</v>
      </c>
      <c r="D838" s="201" t="s">
        <v>910</v>
      </c>
      <c r="E838" s="201" t="s">
        <v>201</v>
      </c>
      <c r="F838" s="202" t="str">
        <f>VLOOKUP($G838,Összesítő!$B:$F,2,FALSE)</f>
        <v>21-32054-1-048-01-10</v>
      </c>
      <c r="G838" s="199" t="s">
        <v>280</v>
      </c>
      <c r="H838" s="202" t="str">
        <f>AY838&amp;"_"&amp;AW838&amp;"_FIV_"&amp;LEFT(Előlap!$B$6,4)</f>
        <v>3185_836_FIV_2026</v>
      </c>
      <c r="I838" s="202" t="str">
        <f>VLOOKUP($G838,Összesítő!$B:$F,5,FALSE)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8" s="202" t="str">
        <f>VLOOKUP($G838,Összesítő!$B:$F,4,FALSE)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8" s="6">
        <f t="shared" ref="K838:K901" si="2624">N838+O838</f>
        <v>1800</v>
      </c>
      <c r="L838" s="200">
        <v>2036</v>
      </c>
      <c r="M838" s="200">
        <v>2036</v>
      </c>
      <c r="N838" s="12">
        <v>0</v>
      </c>
      <c r="O838" s="7">
        <v>1800</v>
      </c>
      <c r="P838" s="7">
        <v>0</v>
      </c>
      <c r="R838" s="7">
        <v>0</v>
      </c>
      <c r="S838" s="7">
        <v>0</v>
      </c>
      <c r="T838" s="7">
        <v>0</v>
      </c>
      <c r="U838" s="7">
        <v>0</v>
      </c>
      <c r="V838" s="7">
        <v>0</v>
      </c>
      <c r="W838" s="7">
        <v>0</v>
      </c>
      <c r="X838" s="7">
        <v>0</v>
      </c>
      <c r="Y838" s="7">
        <v>0</v>
      </c>
      <c r="Z838" s="7">
        <v>0</v>
      </c>
      <c r="AA838" s="7">
        <v>0</v>
      </c>
      <c r="AB838" s="7">
        <v>0</v>
      </c>
      <c r="AC838" s="6">
        <f t="shared" ref="AC838:AC850" si="2625">SUM(R838:AB838)</f>
        <v>0</v>
      </c>
      <c r="AD838" s="3" t="str">
        <f t="shared" ref="AD838:AD850" si="2626">IF($G838="","Nincs VKR kiválasztva!",IF(BA838=0,"Hiányos kitöltés!",BF838))</f>
        <v>Nem rövidtávú a feladat.</v>
      </c>
      <c r="AF838" s="7">
        <v>0</v>
      </c>
      <c r="AG838" s="7">
        <v>0</v>
      </c>
      <c r="AH838" s="7">
        <v>0</v>
      </c>
      <c r="AI838" s="7">
        <v>0</v>
      </c>
      <c r="AJ838" s="7">
        <v>0</v>
      </c>
      <c r="AK838" s="7">
        <v>0</v>
      </c>
      <c r="AL838" s="7">
        <v>0</v>
      </c>
      <c r="AM838" s="7">
        <v>0</v>
      </c>
      <c r="AN838" s="7">
        <v>0</v>
      </c>
      <c r="AO838" s="7">
        <v>0</v>
      </c>
      <c r="AP838" s="7">
        <v>0</v>
      </c>
      <c r="AQ838" s="6">
        <f t="shared" ref="AQ838:AQ850" si="2627">SUM(AF838:AP838)</f>
        <v>0</v>
      </c>
      <c r="AR838" s="199" t="s">
        <v>205</v>
      </c>
      <c r="AS838" s="3" t="str">
        <f t="shared" ref="AS838:AS850" si="2628">IF($G838="","Nincs VKR kiválasztva!",IF($BA838=0,"Hiányos kitöltés!",IF($BN838=0,"Nem hosszútávú a feladat.",$BL838)))</f>
        <v>Forráshiányos a feladat!</v>
      </c>
      <c r="AU838" s="201" t="s">
        <v>135</v>
      </c>
      <c r="AV838" s="201" t="s">
        <v>135</v>
      </c>
      <c r="AW838" s="202">
        <f>COUNTA($G$3:G838)</f>
        <v>836</v>
      </c>
      <c r="AY838" s="8">
        <f>VLOOKUP($G838,Összesítő!$B:$F,3,FALSE)</f>
        <v>3185</v>
      </c>
      <c r="AZ838" s="8">
        <f t="shared" ref="AZ838:AZ850" si="2629">LEN($AU838)</f>
        <v>0</v>
      </c>
      <c r="BA838" s="5">
        <f t="shared" ref="BA838:BA850" si="2630">IF(OR($B838="",$C838="",$D838="",$E838="",$F838="",$L838="",$M838="",$N838="",$O838="",$P838=""),0,1)</f>
        <v>1</v>
      </c>
      <c r="BB838" s="5" t="str">
        <f t="shared" ref="BB838:BB850" si="2631">IF($F838="",0,IF(AND($L838=2027,$M838=2027),"R",IF(AND($L838=2027,$M838&gt;2027),"RH",IF(AND($L838&gt;2027,$M838&gt;2027),"H","x"))))</f>
        <v>H</v>
      </c>
      <c r="BC838" s="5">
        <f t="shared" ref="BC838:BC850" si="2632">IF(OR(BB838="R",BB838="RH"),1,0)</f>
        <v>0</v>
      </c>
      <c r="BD838" s="5">
        <f t="shared" ref="BD838:BD850" si="2633">IF(AND($BB838="R",$O838&gt;0),1,IF(AND($BB838="H",$N838&gt;0),1,0))</f>
        <v>0</v>
      </c>
      <c r="BE838" s="5">
        <f t="shared" ref="BE838:BE850" si="2634">IF($AC838&lt;$N838,1,IF($AC838=$N838,0))</f>
        <v>0</v>
      </c>
      <c r="BF838" s="8" t="str">
        <f t="shared" ref="BF838:BF850" si="2635">IF($L838&gt;2027,"Nem rövidtávú a feladat.",IF($BE838=1,"Az I. ütem nem lehet forráshiányos!",IF($AC838&gt;$N838,"Többlet forrást jelölt meg az I. ütemnél! A forrás ne legyen több a költségnél.",IF($AC838=$N838,"A forrás egyenlő a költséggel (I.ütem).",0))))</f>
        <v>Nem rövidtávú a feladat.</v>
      </c>
      <c r="BG838" s="5">
        <f t="shared" ref="BG838:BG850" si="2636">IF(AND($R838&lt;&gt;"",$S838&lt;&gt;"",$T838&lt;&gt;"",$U838&lt;&gt;"",$V838&lt;&gt;"",$W838&lt;&gt;"",$X838&lt;&gt;"",$Y838&lt;&gt;"",$Z838&lt;&gt;"",$AA838&lt;&gt;"",$AB838&lt;&gt;""),1,0)</f>
        <v>1</v>
      </c>
      <c r="BH838" s="5">
        <f t="shared" ref="BH838:BH850" si="2637">IF(AND($BG838=1,$N838=$AC838),1,0)</f>
        <v>1</v>
      </c>
      <c r="BI838" s="5">
        <f t="shared" ref="BI838:BI850" si="2638">IF($AQ838&lt;$O838,1,0)</f>
        <v>1</v>
      </c>
      <c r="BJ838" s="5">
        <f t="shared" ref="BJ838:BJ850" si="2639">IF(AND($AF838&lt;&gt;"",$AG838&lt;&gt;"",$AH838&lt;&gt;"",$AI838&lt;&gt;"",$AJ838&lt;&gt;"",$AK838&lt;&gt;"",$AL838&lt;&gt;"",$AM838&lt;&gt;"",$AN838&lt;&gt;"",$AO838&lt;&gt;"",$AP838&lt;&gt;""),1,0)</f>
        <v>1</v>
      </c>
      <c r="BK838" s="5">
        <f t="shared" ref="BK838:BK850" si="2640">IF(AND($BJ838=1,$O838=$AQ838),1,IF(AND($BJ838=1,$O838&gt;$AQ838,AR838="igen"),1,0))</f>
        <v>1</v>
      </c>
      <c r="BL838" s="4" t="str">
        <f t="shared" ref="BL838:BL850" si="2641">IF($M838&lt;2028,"Nem hosszútávú a feladat.",IF(AND($BI838=1,$AR838="nem"),"Forráshiányos a feladat? Jelölje az AR-oszlopban!",IF(AND($BI838=0,$AR838="igen"),"Forráshiányosnak jelölte a feladat az AR-oszlopban, de a forrás költség adatok alapnján nem az!",IF(AND($BI838=1,$AR838="igen"),"Forráshiányos a feladat!",IF($AQ838&gt;$O838,"Többlet forrást jelölt meg a II. ütemnél! A forrás ne legyen több a költségnél.",IF($AQ838=$O838,"A forrás egyenlő a költséggel (II.ütem).",0))))))</f>
        <v>Forráshiányos a feladat!</v>
      </c>
      <c r="BM838" s="5">
        <f t="shared" ref="BM838:BM850" si="2642">IF($M838&lt;2028,1,0)</f>
        <v>0</v>
      </c>
      <c r="BN838" s="5">
        <f t="shared" ref="BN838:BN850" si="2643">IF($M838&gt;2027,1,0)</f>
        <v>1</v>
      </c>
      <c r="BO838" s="5">
        <f t="shared" ref="BO838:BO850" si="2644">IF(AND($BM838=1,$N838=0),1,0)</f>
        <v>0</v>
      </c>
      <c r="BP838" s="5">
        <f t="shared" ref="BP838:BP850" si="2645">IF(AND($BN838=1,$O838=0),1,0)</f>
        <v>0</v>
      </c>
      <c r="BQ838" s="5">
        <f t="shared" ref="BQ838:BQ850" si="2646">IF(AND($BB838="R",$N838=0,$AZ838&gt;29),1,IF(AND($BB838="RH",$N838=0,$AZ838&gt;29),1,0))</f>
        <v>0</v>
      </c>
      <c r="BR838" s="8">
        <f t="shared" ref="BR838:BR850" si="2647">IF($BN838=0,"Nincs hosszútávú terv!",IF(AND($BB838="H",$O838=0,$AZ838=0),"Nullás a hosszútávú feladat és nincs hozzá indoklás!",IF(AND($BB838="RH",$O838=0,$AZ838=0),"Nullás a hosszútávú feladat és nincs hozzá indoklás!",IF(AND($BB838="R",$O838=0,$AZ838&lt;300),"Nullás a hosszútávú feladat és rövid hozzá az indoklás!",IF(AND($BB838="RH",$O838=0,$AZ838&lt;300),"Nullás a hosszútávú feladat és rövid hozzá az indoklás!",0)))))</f>
        <v>0</v>
      </c>
      <c r="BS838" s="5">
        <f t="shared" ref="BS838:BS850" si="2648">IF(AND($BB838="R",$N838=0,$AZ838&gt;29),1,IF(AND($BB838="RH",$N838=0,$AZ838&gt;29),1,0))</f>
        <v>0</v>
      </c>
      <c r="BT838" s="5">
        <f t="shared" ref="BT838:BT850" si="2649">IF(AND($BB838="H",$O838=0,$AZ838&gt;29),1,IF(AND($BB838="RH",$O838=0,$AZ838&gt;29),1,0))</f>
        <v>0</v>
      </c>
      <c r="BU838" s="5">
        <f t="shared" ref="BU838:BU850" si="2650">IF($B838="",0,1)</f>
        <v>1</v>
      </c>
      <c r="BV838" s="5">
        <f t="shared" ref="BV838:BV850" si="2651">IF($C838="",0,1)</f>
        <v>1</v>
      </c>
      <c r="BW838" s="5">
        <f t="shared" ref="BW838:BW850" si="2652">IF($D838="",0,1)</f>
        <v>1</v>
      </c>
      <c r="BX838" s="5">
        <f t="shared" ref="BX838:BX850" si="2653">IF($E838="",0,1)</f>
        <v>1</v>
      </c>
      <c r="BY838" s="5">
        <f t="shared" ref="BY838:BY850" si="2654">IF($L838="",0,1)</f>
        <v>1</v>
      </c>
      <c r="BZ838" s="5">
        <f t="shared" ref="BZ838:BZ850" si="2655">IF($M838="",0,1)</f>
        <v>1</v>
      </c>
      <c r="CA838" s="5">
        <f t="shared" ref="CA838:CA850" si="2656">IF($N838="",0,1)</f>
        <v>1</v>
      </c>
      <c r="CB838" s="5">
        <f t="shared" ref="CB838:CB850" si="2657">IF($O838="",0,1)</f>
        <v>1</v>
      </c>
      <c r="CC838" s="5">
        <f t="shared" ref="CC838:CC850" si="2658">IF($P838="",0,1)</f>
        <v>1</v>
      </c>
      <c r="CD838" s="5" t="str">
        <f t="shared" ref="CD838:CD850" si="2659">IF(AND($BA838=0,$BU838=0),"Hiányos kitöltés! (B-oszlop üres)",IF(AND($BA838=0,$BV838=0),"Hiányos kitöltés! (C-oszlop üres)",IF(AND($BA838=0,$BW838=0),"Hiányos kitöltés! (D-oszlop üres)",IF(AND($BA838=0,$BX838=0),"Hiányos kitöltés! (E-oszlop üres)",IF(AND($BA838=0,$BY838=0),"Hiányos kitöltés! (L-oszlop üres)",IF(AND($BA838=0,$BZ838=0),"Hiányos kitöltés! (M-oszlop üres)",IF(AND($BA838=0,$CA838=0),"Hiányos kitöltés! (N-oszlop üres)",IF(AND($BA838=0,$CB838=0),"Hiányos kitöltés! (O-oszlop üres)",IF(AND($BA838=0,$CC838=0),"Hiányos kitöltés! (P-oszlop üres)",IF(AND($BA838=0,$BG838=0),"Hiányos kitöltés! (I.ütem forrása hiányos!","?"))))))))))</f>
        <v>?</v>
      </c>
      <c r="CE838" s="4" t="str">
        <f t="shared" ref="CE838:CE850" si="2660">IF($BA838=0,$CD838,IF($BG838=0,"I. ütem forrása nincs kitöltve!",IF($BJ838=0,"II. ütem forrása nincs kitöltve!",IF($BD838=1,"Költségek üteme nem megfelelő (az időtartam és a költség üteme eltér)!",IF(AND(BH838=0,$BA838=1,$BJ838=1,$BD838=1),"Kötelező cellák kitöltve, de az I. ütem forrása hibás!",IF(AND(BJ838=0,$BA838=1,$BJ838=1,$BD838=1),"Kötelező cellák kitöltve, de a II. ütem forrása hibás!",IF(AND($BO838=1,$AZ838&lt;30),"Nullás a rövidtávú feladat és rövid (hiányzik) a hozzá tartozó indoklás!",IF(AND($BP838=1,$AZ838&lt;30),"Nullás a hosszútávú feladat és rövid (hiányzik) a hozzá tartozó indoklás!",IF(AND(BN838=1,C838="2011_RENDKÍVÜLI"),"II. ütemre nem tervezhet Rendkívüli feladatot!",IF(BH838=0,AD838,IF(BK838=0,AS838,IF(AND(BC838=1,$P838&gt;$N838),"EM rendelet 2. melléklet terhére elszámolt költség nem lehet nagyobb az I. ütemre tervezett tényleges költségnél!",IF($AC838&gt;$N838,"Többlet forrást jelölt meg az I. ütemnél! A forrás ne legyen több a költségnél.",IF($AQ838&gt;$O838,"Többlet forrást jelölt meg a II. ütemnél! A forrás ne legyen több a költségnél.","Kitöltés rendben!"))))))))))))))</f>
        <v>Kitöltés rendben!</v>
      </c>
      <c r="CF838" s="5">
        <f t="shared" ref="CF838:CF850" si="2661">IF(A838="Kitöltés rendben!",1,0)</f>
        <v>1</v>
      </c>
      <c r="CG838" s="5">
        <f t="shared" ref="CG838:CG850" si="2662">IF(AND($BB838="R",$CF838=1),1,IF(AND($BB838="RH",$CF838=1),1,0))</f>
        <v>0</v>
      </c>
      <c r="CH838" s="5">
        <f t="shared" ref="CH838:CH850" si="2663">IF(AND($BB838="H",$CF838=1),1,IF(AND($BB838="RH",$CF838=1),1,0))</f>
        <v>1</v>
      </c>
    </row>
    <row r="839" spans="1:86" s="2" customFormat="1" ht="30.2" customHeight="1" x14ac:dyDescent="0.25">
      <c r="A839" s="1" t="str">
        <f t="shared" si="2623"/>
        <v>Kitöltés rendben!</v>
      </c>
      <c r="B839" s="200">
        <v>2</v>
      </c>
      <c r="C839" s="199" t="s">
        <v>50</v>
      </c>
      <c r="D839" s="201" t="s">
        <v>911</v>
      </c>
      <c r="E839" s="201" t="s">
        <v>201</v>
      </c>
      <c r="F839" s="202" t="str">
        <f>VLOOKUP($G839,Összesítő!$B:$F,2,FALSE)</f>
        <v>21-32054-1-048-01-10</v>
      </c>
      <c r="G839" s="199" t="s">
        <v>280</v>
      </c>
      <c r="H839" s="202" t="str">
        <f>AY839&amp;"_"&amp;AW839&amp;"_FIV_"&amp;LEFT(Előlap!$B$6,4)</f>
        <v>3185_837_FIV_2026</v>
      </c>
      <c r="I839" s="202" t="str">
        <f>VLOOKUP($G839,Összesítő!$B:$F,5,FALSE)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39" s="202" t="str">
        <f>VLOOKUP($G839,Összesítő!$B:$F,4,FALSE)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39" s="6">
        <f t="shared" si="2624"/>
        <v>5000</v>
      </c>
      <c r="L839" s="200">
        <v>2036</v>
      </c>
      <c r="M839" s="200">
        <v>2036</v>
      </c>
      <c r="N839" s="12">
        <v>0</v>
      </c>
      <c r="O839" s="7">
        <v>5000</v>
      </c>
      <c r="P839" s="7">
        <v>0</v>
      </c>
      <c r="R839" s="7">
        <v>0</v>
      </c>
      <c r="S839" s="7">
        <v>0</v>
      </c>
      <c r="T839" s="7">
        <v>0</v>
      </c>
      <c r="U839" s="7">
        <v>0</v>
      </c>
      <c r="V839" s="7">
        <v>0</v>
      </c>
      <c r="W839" s="7">
        <v>0</v>
      </c>
      <c r="X839" s="7">
        <v>0</v>
      </c>
      <c r="Y839" s="7">
        <v>0</v>
      </c>
      <c r="Z839" s="7">
        <v>0</v>
      </c>
      <c r="AA839" s="7">
        <v>0</v>
      </c>
      <c r="AB839" s="7">
        <v>0</v>
      </c>
      <c r="AC839" s="6">
        <f t="shared" si="2625"/>
        <v>0</v>
      </c>
      <c r="AD839" s="3" t="str">
        <f t="shared" si="2626"/>
        <v>Nem rövidtávú a feladat.</v>
      </c>
      <c r="AF839" s="7">
        <v>0</v>
      </c>
      <c r="AG839" s="7">
        <v>0</v>
      </c>
      <c r="AH839" s="7">
        <v>0</v>
      </c>
      <c r="AI839" s="7">
        <v>0</v>
      </c>
      <c r="AJ839" s="7">
        <v>0</v>
      </c>
      <c r="AK839" s="7">
        <v>0</v>
      </c>
      <c r="AL839" s="7">
        <v>0</v>
      </c>
      <c r="AM839" s="7">
        <v>0</v>
      </c>
      <c r="AN839" s="7">
        <v>0</v>
      </c>
      <c r="AO839" s="7">
        <v>0</v>
      </c>
      <c r="AP839" s="7">
        <v>0</v>
      </c>
      <c r="AQ839" s="6">
        <f t="shared" si="2627"/>
        <v>0</v>
      </c>
      <c r="AR839" s="199" t="s">
        <v>205</v>
      </c>
      <c r="AS839" s="3" t="str">
        <f t="shared" si="2628"/>
        <v>Forráshiányos a feladat!</v>
      </c>
      <c r="AU839" s="201" t="s">
        <v>135</v>
      </c>
      <c r="AV839" s="201" t="s">
        <v>135</v>
      </c>
      <c r="AW839" s="202">
        <f>COUNTA($G$3:G839)</f>
        <v>837</v>
      </c>
      <c r="AY839" s="8">
        <f>VLOOKUP($G839,Összesítő!$B:$F,3,FALSE)</f>
        <v>3185</v>
      </c>
      <c r="AZ839" s="8">
        <f t="shared" si="2629"/>
        <v>0</v>
      </c>
      <c r="BA839" s="5">
        <f t="shared" si="2630"/>
        <v>1</v>
      </c>
      <c r="BB839" s="5" t="str">
        <f t="shared" si="2631"/>
        <v>H</v>
      </c>
      <c r="BC839" s="5">
        <f t="shared" si="2632"/>
        <v>0</v>
      </c>
      <c r="BD839" s="5">
        <f t="shared" si="2633"/>
        <v>0</v>
      </c>
      <c r="BE839" s="5">
        <f t="shared" si="2634"/>
        <v>0</v>
      </c>
      <c r="BF839" s="8" t="str">
        <f t="shared" si="2635"/>
        <v>Nem rövidtávú a feladat.</v>
      </c>
      <c r="BG839" s="5">
        <f t="shared" si="2636"/>
        <v>1</v>
      </c>
      <c r="BH839" s="5">
        <f t="shared" si="2637"/>
        <v>1</v>
      </c>
      <c r="BI839" s="5">
        <f t="shared" si="2638"/>
        <v>1</v>
      </c>
      <c r="BJ839" s="5">
        <f t="shared" si="2639"/>
        <v>1</v>
      </c>
      <c r="BK839" s="5">
        <f t="shared" si="2640"/>
        <v>1</v>
      </c>
      <c r="BL839" s="4" t="str">
        <f t="shared" si="2641"/>
        <v>Forráshiányos a feladat!</v>
      </c>
      <c r="BM839" s="5">
        <f t="shared" si="2642"/>
        <v>0</v>
      </c>
      <c r="BN839" s="5">
        <f t="shared" si="2643"/>
        <v>1</v>
      </c>
      <c r="BO839" s="5">
        <f t="shared" si="2644"/>
        <v>0</v>
      </c>
      <c r="BP839" s="5">
        <f t="shared" si="2645"/>
        <v>0</v>
      </c>
      <c r="BQ839" s="5">
        <f t="shared" si="2646"/>
        <v>0</v>
      </c>
      <c r="BR839" s="8">
        <f t="shared" si="2647"/>
        <v>0</v>
      </c>
      <c r="BS839" s="5">
        <f t="shared" si="2648"/>
        <v>0</v>
      </c>
      <c r="BT839" s="5">
        <f t="shared" si="2649"/>
        <v>0</v>
      </c>
      <c r="BU839" s="5">
        <f t="shared" si="2650"/>
        <v>1</v>
      </c>
      <c r="BV839" s="5">
        <f t="shared" si="2651"/>
        <v>1</v>
      </c>
      <c r="BW839" s="5">
        <f t="shared" si="2652"/>
        <v>1</v>
      </c>
      <c r="BX839" s="5">
        <f t="shared" si="2653"/>
        <v>1</v>
      </c>
      <c r="BY839" s="5">
        <f t="shared" si="2654"/>
        <v>1</v>
      </c>
      <c r="BZ839" s="5">
        <f t="shared" si="2655"/>
        <v>1</v>
      </c>
      <c r="CA839" s="5">
        <f t="shared" si="2656"/>
        <v>1</v>
      </c>
      <c r="CB839" s="5">
        <f t="shared" si="2657"/>
        <v>1</v>
      </c>
      <c r="CC839" s="5">
        <f t="shared" si="2658"/>
        <v>1</v>
      </c>
      <c r="CD839" s="5" t="str">
        <f t="shared" si="2659"/>
        <v>?</v>
      </c>
      <c r="CE839" s="4" t="str">
        <f t="shared" si="2660"/>
        <v>Kitöltés rendben!</v>
      </c>
      <c r="CF839" s="5">
        <f t="shared" si="2661"/>
        <v>1</v>
      </c>
      <c r="CG839" s="5">
        <f t="shared" si="2662"/>
        <v>0</v>
      </c>
      <c r="CH839" s="5">
        <f t="shared" si="2663"/>
        <v>1</v>
      </c>
    </row>
    <row r="840" spans="1:86" s="2" customFormat="1" ht="30.2" customHeight="1" x14ac:dyDescent="0.25">
      <c r="A840" s="1" t="str">
        <f t="shared" si="2623"/>
        <v>Kitöltés rendben!</v>
      </c>
      <c r="B840" s="200">
        <v>2</v>
      </c>
      <c r="C840" s="199" t="s">
        <v>50</v>
      </c>
      <c r="D840" s="201" t="s">
        <v>912</v>
      </c>
      <c r="E840" s="201" t="s">
        <v>201</v>
      </c>
      <c r="F840" s="202" t="str">
        <f>VLOOKUP($G840,Összesítő!$B:$F,2,FALSE)</f>
        <v>21-32054-1-048-01-10</v>
      </c>
      <c r="G840" s="199" t="s">
        <v>280</v>
      </c>
      <c r="H840" s="202" t="str">
        <f>AY840&amp;"_"&amp;AW840&amp;"_FIV_"&amp;LEFT(Előlap!$B$6,4)</f>
        <v>3185_838_FIV_2026</v>
      </c>
      <c r="I840" s="202" t="str">
        <f>VLOOKUP($G840,Összesítő!$B:$F,5,FALSE)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0" s="202" t="str">
        <f>VLOOKUP($G840,Összesítő!$B:$F,4,FALSE)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0" s="6">
        <f t="shared" si="2624"/>
        <v>2000</v>
      </c>
      <c r="L840" s="200">
        <v>2036</v>
      </c>
      <c r="M840" s="200">
        <v>2036</v>
      </c>
      <c r="N840" s="12">
        <v>0</v>
      </c>
      <c r="O840" s="7">
        <v>2000</v>
      </c>
      <c r="P840" s="7">
        <v>0</v>
      </c>
      <c r="R840" s="7">
        <v>0</v>
      </c>
      <c r="S840" s="7">
        <v>0</v>
      </c>
      <c r="T840" s="7">
        <v>0</v>
      </c>
      <c r="U840" s="7">
        <v>0</v>
      </c>
      <c r="V840" s="7">
        <v>0</v>
      </c>
      <c r="W840" s="7">
        <v>0</v>
      </c>
      <c r="X840" s="7">
        <v>0</v>
      </c>
      <c r="Y840" s="7">
        <v>0</v>
      </c>
      <c r="Z840" s="7">
        <v>0</v>
      </c>
      <c r="AA840" s="7">
        <v>0</v>
      </c>
      <c r="AB840" s="7">
        <v>0</v>
      </c>
      <c r="AC840" s="6">
        <f t="shared" si="2625"/>
        <v>0</v>
      </c>
      <c r="AD840" s="3" t="str">
        <f t="shared" si="2626"/>
        <v>Nem rövidtávú a feladat.</v>
      </c>
      <c r="AF840" s="7">
        <v>0</v>
      </c>
      <c r="AG840" s="7">
        <v>0</v>
      </c>
      <c r="AH840" s="7">
        <v>0</v>
      </c>
      <c r="AI840" s="7">
        <v>0</v>
      </c>
      <c r="AJ840" s="7">
        <v>0</v>
      </c>
      <c r="AK840" s="7">
        <v>0</v>
      </c>
      <c r="AL840" s="7">
        <v>0</v>
      </c>
      <c r="AM840" s="7">
        <v>0</v>
      </c>
      <c r="AN840" s="7">
        <v>0</v>
      </c>
      <c r="AO840" s="7">
        <v>0</v>
      </c>
      <c r="AP840" s="7">
        <v>0</v>
      </c>
      <c r="AQ840" s="6">
        <f t="shared" si="2627"/>
        <v>0</v>
      </c>
      <c r="AR840" s="199" t="s">
        <v>205</v>
      </c>
      <c r="AS840" s="3" t="str">
        <f t="shared" si="2628"/>
        <v>Forráshiányos a feladat!</v>
      </c>
      <c r="AU840" s="201" t="s">
        <v>135</v>
      </c>
      <c r="AV840" s="201" t="s">
        <v>135</v>
      </c>
      <c r="AW840" s="202">
        <f>COUNTA($G$3:G840)</f>
        <v>838</v>
      </c>
      <c r="AY840" s="8">
        <f>VLOOKUP($G840,Összesítő!$B:$F,3,FALSE)</f>
        <v>3185</v>
      </c>
      <c r="AZ840" s="8">
        <f t="shared" si="2629"/>
        <v>0</v>
      </c>
      <c r="BA840" s="5">
        <f t="shared" si="2630"/>
        <v>1</v>
      </c>
      <c r="BB840" s="5" t="str">
        <f t="shared" si="2631"/>
        <v>H</v>
      </c>
      <c r="BC840" s="5">
        <f t="shared" si="2632"/>
        <v>0</v>
      </c>
      <c r="BD840" s="5">
        <f t="shared" si="2633"/>
        <v>0</v>
      </c>
      <c r="BE840" s="5">
        <f t="shared" si="2634"/>
        <v>0</v>
      </c>
      <c r="BF840" s="8" t="str">
        <f t="shared" si="2635"/>
        <v>Nem rövidtávú a feladat.</v>
      </c>
      <c r="BG840" s="5">
        <f t="shared" si="2636"/>
        <v>1</v>
      </c>
      <c r="BH840" s="5">
        <f t="shared" si="2637"/>
        <v>1</v>
      </c>
      <c r="BI840" s="5">
        <f t="shared" si="2638"/>
        <v>1</v>
      </c>
      <c r="BJ840" s="5">
        <f t="shared" si="2639"/>
        <v>1</v>
      </c>
      <c r="BK840" s="5">
        <f t="shared" si="2640"/>
        <v>1</v>
      </c>
      <c r="BL840" s="4" t="str">
        <f t="shared" si="2641"/>
        <v>Forráshiányos a feladat!</v>
      </c>
      <c r="BM840" s="5">
        <f t="shared" si="2642"/>
        <v>0</v>
      </c>
      <c r="BN840" s="5">
        <f t="shared" si="2643"/>
        <v>1</v>
      </c>
      <c r="BO840" s="5">
        <f t="shared" si="2644"/>
        <v>0</v>
      </c>
      <c r="BP840" s="5">
        <f t="shared" si="2645"/>
        <v>0</v>
      </c>
      <c r="BQ840" s="5">
        <f t="shared" si="2646"/>
        <v>0</v>
      </c>
      <c r="BR840" s="8">
        <f t="shared" si="2647"/>
        <v>0</v>
      </c>
      <c r="BS840" s="5">
        <f t="shared" si="2648"/>
        <v>0</v>
      </c>
      <c r="BT840" s="5">
        <f t="shared" si="2649"/>
        <v>0</v>
      </c>
      <c r="BU840" s="5">
        <f t="shared" si="2650"/>
        <v>1</v>
      </c>
      <c r="BV840" s="5">
        <f t="shared" si="2651"/>
        <v>1</v>
      </c>
      <c r="BW840" s="5">
        <f t="shared" si="2652"/>
        <v>1</v>
      </c>
      <c r="BX840" s="5">
        <f t="shared" si="2653"/>
        <v>1</v>
      </c>
      <c r="BY840" s="5">
        <f t="shared" si="2654"/>
        <v>1</v>
      </c>
      <c r="BZ840" s="5">
        <f t="shared" si="2655"/>
        <v>1</v>
      </c>
      <c r="CA840" s="5">
        <f t="shared" si="2656"/>
        <v>1</v>
      </c>
      <c r="CB840" s="5">
        <f t="shared" si="2657"/>
        <v>1</v>
      </c>
      <c r="CC840" s="5">
        <f t="shared" si="2658"/>
        <v>1</v>
      </c>
      <c r="CD840" s="5" t="str">
        <f t="shared" si="2659"/>
        <v>?</v>
      </c>
      <c r="CE840" s="4" t="str">
        <f t="shared" si="2660"/>
        <v>Kitöltés rendben!</v>
      </c>
      <c r="CF840" s="5">
        <f t="shared" si="2661"/>
        <v>1</v>
      </c>
      <c r="CG840" s="5">
        <f t="shared" si="2662"/>
        <v>0</v>
      </c>
      <c r="CH840" s="5">
        <f t="shared" si="2663"/>
        <v>1</v>
      </c>
    </row>
    <row r="841" spans="1:86" s="2" customFormat="1" ht="30.2" customHeight="1" x14ac:dyDescent="0.25">
      <c r="A841" s="1" t="str">
        <f t="shared" si="2623"/>
        <v>Kitöltés rendben!</v>
      </c>
      <c r="B841" s="200">
        <v>2</v>
      </c>
      <c r="C841" s="199" t="s">
        <v>50</v>
      </c>
      <c r="D841" s="201" t="s">
        <v>913</v>
      </c>
      <c r="E841" s="201" t="s">
        <v>201</v>
      </c>
      <c r="F841" s="202" t="str">
        <f>VLOOKUP($G841,Összesítő!$B:$F,2,FALSE)</f>
        <v>21-32054-1-048-01-10</v>
      </c>
      <c r="G841" s="199" t="s">
        <v>280</v>
      </c>
      <c r="H841" s="202" t="str">
        <f>AY841&amp;"_"&amp;AW841&amp;"_FIV_"&amp;LEFT(Előlap!$B$6,4)</f>
        <v>3185_839_FIV_2026</v>
      </c>
      <c r="I841" s="202" t="str">
        <f>VLOOKUP($G841,Összesítő!$B:$F,5,FALSE)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1" s="202" t="str">
        <f>VLOOKUP($G841,Összesítő!$B:$F,4,FALSE)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1" s="6">
        <f t="shared" si="2624"/>
        <v>1000</v>
      </c>
      <c r="L841" s="200">
        <v>2036</v>
      </c>
      <c r="M841" s="200">
        <v>2036</v>
      </c>
      <c r="N841" s="12">
        <v>0</v>
      </c>
      <c r="O841" s="7">
        <v>1000</v>
      </c>
      <c r="P841" s="7">
        <v>0</v>
      </c>
      <c r="R841" s="7">
        <v>0</v>
      </c>
      <c r="S841" s="7">
        <v>0</v>
      </c>
      <c r="T841" s="7">
        <v>0</v>
      </c>
      <c r="U841" s="7">
        <v>0</v>
      </c>
      <c r="V841" s="7">
        <v>0</v>
      </c>
      <c r="W841" s="7">
        <v>0</v>
      </c>
      <c r="X841" s="7">
        <v>0</v>
      </c>
      <c r="Y841" s="7">
        <v>0</v>
      </c>
      <c r="Z841" s="7">
        <v>0</v>
      </c>
      <c r="AA841" s="7">
        <v>0</v>
      </c>
      <c r="AB841" s="7">
        <v>0</v>
      </c>
      <c r="AC841" s="6">
        <f t="shared" si="2625"/>
        <v>0</v>
      </c>
      <c r="AD841" s="3" t="str">
        <f t="shared" si="2626"/>
        <v>Nem rövidtávú a feladat.</v>
      </c>
      <c r="AF841" s="7">
        <v>0</v>
      </c>
      <c r="AG841" s="7">
        <v>0</v>
      </c>
      <c r="AH841" s="7">
        <v>0</v>
      </c>
      <c r="AI841" s="7">
        <v>0</v>
      </c>
      <c r="AJ841" s="7">
        <v>0</v>
      </c>
      <c r="AK841" s="7">
        <v>0</v>
      </c>
      <c r="AL841" s="7">
        <v>0</v>
      </c>
      <c r="AM841" s="7">
        <v>0</v>
      </c>
      <c r="AN841" s="7">
        <v>0</v>
      </c>
      <c r="AO841" s="7">
        <v>0</v>
      </c>
      <c r="AP841" s="7">
        <v>0</v>
      </c>
      <c r="AQ841" s="6">
        <f t="shared" si="2627"/>
        <v>0</v>
      </c>
      <c r="AR841" s="199" t="s">
        <v>205</v>
      </c>
      <c r="AS841" s="3" t="str">
        <f t="shared" si="2628"/>
        <v>Forráshiányos a feladat!</v>
      </c>
      <c r="AU841" s="201" t="s">
        <v>135</v>
      </c>
      <c r="AV841" s="201" t="s">
        <v>135</v>
      </c>
      <c r="AW841" s="202">
        <f>COUNTA($G$3:G841)</f>
        <v>839</v>
      </c>
      <c r="AY841" s="8">
        <f>VLOOKUP($G841,Összesítő!$B:$F,3,FALSE)</f>
        <v>3185</v>
      </c>
      <c r="AZ841" s="8">
        <f t="shared" si="2629"/>
        <v>0</v>
      </c>
      <c r="BA841" s="5">
        <f t="shared" si="2630"/>
        <v>1</v>
      </c>
      <c r="BB841" s="5" t="str">
        <f t="shared" si="2631"/>
        <v>H</v>
      </c>
      <c r="BC841" s="5">
        <f t="shared" si="2632"/>
        <v>0</v>
      </c>
      <c r="BD841" s="5">
        <f t="shared" si="2633"/>
        <v>0</v>
      </c>
      <c r="BE841" s="5">
        <f t="shared" si="2634"/>
        <v>0</v>
      </c>
      <c r="BF841" s="8" t="str">
        <f t="shared" si="2635"/>
        <v>Nem rövidtávú a feladat.</v>
      </c>
      <c r="BG841" s="5">
        <f t="shared" si="2636"/>
        <v>1</v>
      </c>
      <c r="BH841" s="5">
        <f t="shared" si="2637"/>
        <v>1</v>
      </c>
      <c r="BI841" s="5">
        <f t="shared" si="2638"/>
        <v>1</v>
      </c>
      <c r="BJ841" s="5">
        <f t="shared" si="2639"/>
        <v>1</v>
      </c>
      <c r="BK841" s="5">
        <f t="shared" si="2640"/>
        <v>1</v>
      </c>
      <c r="BL841" s="4" t="str">
        <f t="shared" si="2641"/>
        <v>Forráshiányos a feladat!</v>
      </c>
      <c r="BM841" s="5">
        <f t="shared" si="2642"/>
        <v>0</v>
      </c>
      <c r="BN841" s="5">
        <f t="shared" si="2643"/>
        <v>1</v>
      </c>
      <c r="BO841" s="5">
        <f t="shared" si="2644"/>
        <v>0</v>
      </c>
      <c r="BP841" s="5">
        <f t="shared" si="2645"/>
        <v>0</v>
      </c>
      <c r="BQ841" s="5">
        <f t="shared" si="2646"/>
        <v>0</v>
      </c>
      <c r="BR841" s="8">
        <f t="shared" si="2647"/>
        <v>0</v>
      </c>
      <c r="BS841" s="5">
        <f t="shared" si="2648"/>
        <v>0</v>
      </c>
      <c r="BT841" s="5">
        <f t="shared" si="2649"/>
        <v>0</v>
      </c>
      <c r="BU841" s="5">
        <f t="shared" si="2650"/>
        <v>1</v>
      </c>
      <c r="BV841" s="5">
        <f t="shared" si="2651"/>
        <v>1</v>
      </c>
      <c r="BW841" s="5">
        <f t="shared" si="2652"/>
        <v>1</v>
      </c>
      <c r="BX841" s="5">
        <f t="shared" si="2653"/>
        <v>1</v>
      </c>
      <c r="BY841" s="5">
        <f t="shared" si="2654"/>
        <v>1</v>
      </c>
      <c r="BZ841" s="5">
        <f t="shared" si="2655"/>
        <v>1</v>
      </c>
      <c r="CA841" s="5">
        <f t="shared" si="2656"/>
        <v>1</v>
      </c>
      <c r="CB841" s="5">
        <f t="shared" si="2657"/>
        <v>1</v>
      </c>
      <c r="CC841" s="5">
        <f t="shared" si="2658"/>
        <v>1</v>
      </c>
      <c r="CD841" s="5" t="str">
        <f t="shared" si="2659"/>
        <v>?</v>
      </c>
      <c r="CE841" s="4" t="str">
        <f t="shared" si="2660"/>
        <v>Kitöltés rendben!</v>
      </c>
      <c r="CF841" s="5">
        <f t="shared" si="2661"/>
        <v>1</v>
      </c>
      <c r="CG841" s="5">
        <f t="shared" si="2662"/>
        <v>0</v>
      </c>
      <c r="CH841" s="5">
        <f t="shared" si="2663"/>
        <v>1</v>
      </c>
    </row>
    <row r="842" spans="1:86" s="2" customFormat="1" ht="30.2" customHeight="1" x14ac:dyDescent="0.25">
      <c r="A842" s="1" t="str">
        <f t="shared" si="2623"/>
        <v>Kitöltés rendben!</v>
      </c>
      <c r="B842" s="200">
        <v>2</v>
      </c>
      <c r="C842" s="199" t="s">
        <v>50</v>
      </c>
      <c r="D842" s="201" t="s">
        <v>914</v>
      </c>
      <c r="E842" s="201" t="s">
        <v>201</v>
      </c>
      <c r="F842" s="202" t="str">
        <f>VLOOKUP($G842,Összesítő!$B:$F,2,FALSE)</f>
        <v>21-32054-1-048-01-10</v>
      </c>
      <c r="G842" s="199" t="s">
        <v>280</v>
      </c>
      <c r="H842" s="202" t="str">
        <f>AY842&amp;"_"&amp;AW842&amp;"_FIV_"&amp;LEFT(Előlap!$B$6,4)</f>
        <v>3185_840_FIV_2026</v>
      </c>
      <c r="I842" s="202" t="str">
        <f>VLOOKUP($G842,Összesítő!$B:$F,5,FALSE)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2" s="202" t="str">
        <f>VLOOKUP($G842,Összesítő!$B:$F,4,FALSE)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2" s="6">
        <f t="shared" si="2624"/>
        <v>1000</v>
      </c>
      <c r="L842" s="200">
        <v>2036</v>
      </c>
      <c r="M842" s="200">
        <v>2036</v>
      </c>
      <c r="N842" s="12">
        <v>0</v>
      </c>
      <c r="O842" s="7">
        <v>1000</v>
      </c>
      <c r="P842" s="7">
        <v>0</v>
      </c>
      <c r="R842" s="7">
        <v>0</v>
      </c>
      <c r="S842" s="7">
        <v>0</v>
      </c>
      <c r="T842" s="7">
        <v>0</v>
      </c>
      <c r="U842" s="7">
        <v>0</v>
      </c>
      <c r="V842" s="7">
        <v>0</v>
      </c>
      <c r="W842" s="7">
        <v>0</v>
      </c>
      <c r="X842" s="7">
        <v>0</v>
      </c>
      <c r="Y842" s="7">
        <v>0</v>
      </c>
      <c r="Z842" s="7">
        <v>0</v>
      </c>
      <c r="AA842" s="7">
        <v>0</v>
      </c>
      <c r="AB842" s="7">
        <v>0</v>
      </c>
      <c r="AC842" s="6">
        <f t="shared" si="2625"/>
        <v>0</v>
      </c>
      <c r="AD842" s="3" t="str">
        <f t="shared" si="2626"/>
        <v>Nem rövidtávú a feladat.</v>
      </c>
      <c r="AF842" s="7">
        <v>0</v>
      </c>
      <c r="AG842" s="7">
        <v>0</v>
      </c>
      <c r="AH842" s="7">
        <v>0</v>
      </c>
      <c r="AI842" s="7">
        <v>0</v>
      </c>
      <c r="AJ842" s="7">
        <v>0</v>
      </c>
      <c r="AK842" s="7">
        <v>0</v>
      </c>
      <c r="AL842" s="7">
        <v>0</v>
      </c>
      <c r="AM842" s="7">
        <v>0</v>
      </c>
      <c r="AN842" s="7">
        <v>0</v>
      </c>
      <c r="AO842" s="7">
        <v>0</v>
      </c>
      <c r="AP842" s="7">
        <v>0</v>
      </c>
      <c r="AQ842" s="6">
        <f t="shared" si="2627"/>
        <v>0</v>
      </c>
      <c r="AR842" s="199" t="s">
        <v>205</v>
      </c>
      <c r="AS842" s="3" t="str">
        <f t="shared" si="2628"/>
        <v>Forráshiányos a feladat!</v>
      </c>
      <c r="AU842" s="201" t="s">
        <v>135</v>
      </c>
      <c r="AV842" s="201" t="s">
        <v>135</v>
      </c>
      <c r="AW842" s="202">
        <f>COUNTA($G$3:G842)</f>
        <v>840</v>
      </c>
      <c r="AY842" s="8">
        <f>VLOOKUP($G842,Összesítő!$B:$F,3,FALSE)</f>
        <v>3185</v>
      </c>
      <c r="AZ842" s="8">
        <f t="shared" si="2629"/>
        <v>0</v>
      </c>
      <c r="BA842" s="5">
        <f t="shared" si="2630"/>
        <v>1</v>
      </c>
      <c r="BB842" s="5" t="str">
        <f t="shared" si="2631"/>
        <v>H</v>
      </c>
      <c r="BC842" s="5">
        <f t="shared" si="2632"/>
        <v>0</v>
      </c>
      <c r="BD842" s="5">
        <f t="shared" si="2633"/>
        <v>0</v>
      </c>
      <c r="BE842" s="5">
        <f t="shared" si="2634"/>
        <v>0</v>
      </c>
      <c r="BF842" s="8" t="str">
        <f t="shared" si="2635"/>
        <v>Nem rövidtávú a feladat.</v>
      </c>
      <c r="BG842" s="5">
        <f t="shared" si="2636"/>
        <v>1</v>
      </c>
      <c r="BH842" s="5">
        <f t="shared" si="2637"/>
        <v>1</v>
      </c>
      <c r="BI842" s="5">
        <f t="shared" si="2638"/>
        <v>1</v>
      </c>
      <c r="BJ842" s="5">
        <f t="shared" si="2639"/>
        <v>1</v>
      </c>
      <c r="BK842" s="5">
        <f t="shared" si="2640"/>
        <v>1</v>
      </c>
      <c r="BL842" s="4" t="str">
        <f t="shared" si="2641"/>
        <v>Forráshiányos a feladat!</v>
      </c>
      <c r="BM842" s="5">
        <f t="shared" si="2642"/>
        <v>0</v>
      </c>
      <c r="BN842" s="5">
        <f t="shared" si="2643"/>
        <v>1</v>
      </c>
      <c r="BO842" s="5">
        <f t="shared" si="2644"/>
        <v>0</v>
      </c>
      <c r="BP842" s="5">
        <f t="shared" si="2645"/>
        <v>0</v>
      </c>
      <c r="BQ842" s="5">
        <f t="shared" si="2646"/>
        <v>0</v>
      </c>
      <c r="BR842" s="8">
        <f t="shared" si="2647"/>
        <v>0</v>
      </c>
      <c r="BS842" s="5">
        <f t="shared" si="2648"/>
        <v>0</v>
      </c>
      <c r="BT842" s="5">
        <f t="shared" si="2649"/>
        <v>0</v>
      </c>
      <c r="BU842" s="5">
        <f t="shared" si="2650"/>
        <v>1</v>
      </c>
      <c r="BV842" s="5">
        <f t="shared" si="2651"/>
        <v>1</v>
      </c>
      <c r="BW842" s="5">
        <f t="shared" si="2652"/>
        <v>1</v>
      </c>
      <c r="BX842" s="5">
        <f t="shared" si="2653"/>
        <v>1</v>
      </c>
      <c r="BY842" s="5">
        <f t="shared" si="2654"/>
        <v>1</v>
      </c>
      <c r="BZ842" s="5">
        <f t="shared" si="2655"/>
        <v>1</v>
      </c>
      <c r="CA842" s="5">
        <f t="shared" si="2656"/>
        <v>1</v>
      </c>
      <c r="CB842" s="5">
        <f t="shared" si="2657"/>
        <v>1</v>
      </c>
      <c r="CC842" s="5">
        <f t="shared" si="2658"/>
        <v>1</v>
      </c>
      <c r="CD842" s="5" t="str">
        <f t="shared" si="2659"/>
        <v>?</v>
      </c>
      <c r="CE842" s="4" t="str">
        <f t="shared" si="2660"/>
        <v>Kitöltés rendben!</v>
      </c>
      <c r="CF842" s="5">
        <f t="shared" si="2661"/>
        <v>1</v>
      </c>
      <c r="CG842" s="5">
        <f t="shared" si="2662"/>
        <v>0</v>
      </c>
      <c r="CH842" s="5">
        <f t="shared" si="2663"/>
        <v>1</v>
      </c>
    </row>
    <row r="843" spans="1:86" s="2" customFormat="1" ht="30.2" customHeight="1" x14ac:dyDescent="0.25">
      <c r="A843" s="1" t="str">
        <f t="shared" si="2623"/>
        <v>Kitöltés rendben!</v>
      </c>
      <c r="B843" s="200">
        <v>2</v>
      </c>
      <c r="C843" s="199" t="s">
        <v>50</v>
      </c>
      <c r="D843" s="201" t="s">
        <v>915</v>
      </c>
      <c r="E843" s="201" t="s">
        <v>201</v>
      </c>
      <c r="F843" s="202" t="str">
        <f>VLOOKUP($G843,Összesítő!$B:$F,2,FALSE)</f>
        <v>21-32054-1-048-01-10</v>
      </c>
      <c r="G843" s="199" t="s">
        <v>280</v>
      </c>
      <c r="H843" s="202" t="str">
        <f>AY843&amp;"_"&amp;AW843&amp;"_FIV_"&amp;LEFT(Előlap!$B$6,4)</f>
        <v>3185_841_FIV_2026</v>
      </c>
      <c r="I843" s="202" t="str">
        <f>VLOOKUP($G843,Összesítő!$B:$F,5,FALSE)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3" s="202" t="str">
        <f>VLOOKUP($G843,Összesítő!$B:$F,4,FALSE)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3" s="6">
        <f t="shared" si="2624"/>
        <v>1800</v>
      </c>
      <c r="L843" s="200">
        <v>2036</v>
      </c>
      <c r="M843" s="200">
        <v>2036</v>
      </c>
      <c r="N843" s="12">
        <v>0</v>
      </c>
      <c r="O843" s="7">
        <v>1800</v>
      </c>
      <c r="P843" s="7">
        <v>0</v>
      </c>
      <c r="R843" s="7">
        <v>0</v>
      </c>
      <c r="S843" s="7">
        <v>0</v>
      </c>
      <c r="T843" s="7">
        <v>0</v>
      </c>
      <c r="U843" s="7">
        <v>0</v>
      </c>
      <c r="V843" s="7">
        <v>0</v>
      </c>
      <c r="W843" s="7">
        <v>0</v>
      </c>
      <c r="X843" s="7">
        <v>0</v>
      </c>
      <c r="Y843" s="7">
        <v>0</v>
      </c>
      <c r="Z843" s="7">
        <v>0</v>
      </c>
      <c r="AA843" s="7">
        <v>0</v>
      </c>
      <c r="AB843" s="7">
        <v>0</v>
      </c>
      <c r="AC843" s="6">
        <f t="shared" si="2625"/>
        <v>0</v>
      </c>
      <c r="AD843" s="3" t="str">
        <f t="shared" si="2626"/>
        <v>Nem rövidtávú a feladat.</v>
      </c>
      <c r="AF843" s="7">
        <v>0</v>
      </c>
      <c r="AG843" s="7">
        <v>0</v>
      </c>
      <c r="AH843" s="7">
        <v>0</v>
      </c>
      <c r="AI843" s="7">
        <v>0</v>
      </c>
      <c r="AJ843" s="7">
        <v>0</v>
      </c>
      <c r="AK843" s="7">
        <v>0</v>
      </c>
      <c r="AL843" s="7">
        <v>0</v>
      </c>
      <c r="AM843" s="7">
        <v>0</v>
      </c>
      <c r="AN843" s="7">
        <v>0</v>
      </c>
      <c r="AO843" s="7">
        <v>0</v>
      </c>
      <c r="AP843" s="7">
        <v>0</v>
      </c>
      <c r="AQ843" s="6">
        <f t="shared" si="2627"/>
        <v>0</v>
      </c>
      <c r="AR843" s="199" t="s">
        <v>205</v>
      </c>
      <c r="AS843" s="3" t="str">
        <f t="shared" si="2628"/>
        <v>Forráshiányos a feladat!</v>
      </c>
      <c r="AU843" s="201" t="s">
        <v>135</v>
      </c>
      <c r="AV843" s="201" t="s">
        <v>135</v>
      </c>
      <c r="AW843" s="202">
        <f>COUNTA($G$3:G843)</f>
        <v>841</v>
      </c>
      <c r="AY843" s="8">
        <f>VLOOKUP($G843,Összesítő!$B:$F,3,FALSE)</f>
        <v>3185</v>
      </c>
      <c r="AZ843" s="8">
        <f t="shared" si="2629"/>
        <v>0</v>
      </c>
      <c r="BA843" s="5">
        <f t="shared" si="2630"/>
        <v>1</v>
      </c>
      <c r="BB843" s="5" t="str">
        <f t="shared" si="2631"/>
        <v>H</v>
      </c>
      <c r="BC843" s="5">
        <f t="shared" si="2632"/>
        <v>0</v>
      </c>
      <c r="BD843" s="5">
        <f t="shared" si="2633"/>
        <v>0</v>
      </c>
      <c r="BE843" s="5">
        <f t="shared" si="2634"/>
        <v>0</v>
      </c>
      <c r="BF843" s="8" t="str">
        <f t="shared" si="2635"/>
        <v>Nem rövidtávú a feladat.</v>
      </c>
      <c r="BG843" s="5">
        <f t="shared" si="2636"/>
        <v>1</v>
      </c>
      <c r="BH843" s="5">
        <f t="shared" si="2637"/>
        <v>1</v>
      </c>
      <c r="BI843" s="5">
        <f t="shared" si="2638"/>
        <v>1</v>
      </c>
      <c r="BJ843" s="5">
        <f t="shared" si="2639"/>
        <v>1</v>
      </c>
      <c r="BK843" s="5">
        <f t="shared" si="2640"/>
        <v>1</v>
      </c>
      <c r="BL843" s="4" t="str">
        <f t="shared" si="2641"/>
        <v>Forráshiányos a feladat!</v>
      </c>
      <c r="BM843" s="5">
        <f t="shared" si="2642"/>
        <v>0</v>
      </c>
      <c r="BN843" s="5">
        <f t="shared" si="2643"/>
        <v>1</v>
      </c>
      <c r="BO843" s="5">
        <f t="shared" si="2644"/>
        <v>0</v>
      </c>
      <c r="BP843" s="5">
        <f t="shared" si="2645"/>
        <v>0</v>
      </c>
      <c r="BQ843" s="5">
        <f t="shared" si="2646"/>
        <v>0</v>
      </c>
      <c r="BR843" s="8">
        <f t="shared" si="2647"/>
        <v>0</v>
      </c>
      <c r="BS843" s="5">
        <f t="shared" si="2648"/>
        <v>0</v>
      </c>
      <c r="BT843" s="5">
        <f t="shared" si="2649"/>
        <v>0</v>
      </c>
      <c r="BU843" s="5">
        <f t="shared" si="2650"/>
        <v>1</v>
      </c>
      <c r="BV843" s="5">
        <f t="shared" si="2651"/>
        <v>1</v>
      </c>
      <c r="BW843" s="5">
        <f t="shared" si="2652"/>
        <v>1</v>
      </c>
      <c r="BX843" s="5">
        <f t="shared" si="2653"/>
        <v>1</v>
      </c>
      <c r="BY843" s="5">
        <f t="shared" si="2654"/>
        <v>1</v>
      </c>
      <c r="BZ843" s="5">
        <f t="shared" si="2655"/>
        <v>1</v>
      </c>
      <c r="CA843" s="5">
        <f t="shared" si="2656"/>
        <v>1</v>
      </c>
      <c r="CB843" s="5">
        <f t="shared" si="2657"/>
        <v>1</v>
      </c>
      <c r="CC843" s="5">
        <f t="shared" si="2658"/>
        <v>1</v>
      </c>
      <c r="CD843" s="5" t="str">
        <f t="shared" si="2659"/>
        <v>?</v>
      </c>
      <c r="CE843" s="4" t="str">
        <f t="shared" si="2660"/>
        <v>Kitöltés rendben!</v>
      </c>
      <c r="CF843" s="5">
        <f t="shared" si="2661"/>
        <v>1</v>
      </c>
      <c r="CG843" s="5">
        <f t="shared" si="2662"/>
        <v>0</v>
      </c>
      <c r="CH843" s="5">
        <f t="shared" si="2663"/>
        <v>1</v>
      </c>
    </row>
    <row r="844" spans="1:86" s="2" customFormat="1" ht="30.2" customHeight="1" x14ac:dyDescent="0.25">
      <c r="A844" s="1" t="str">
        <f t="shared" si="2623"/>
        <v>Kitöltés rendben!</v>
      </c>
      <c r="B844" s="200">
        <v>2</v>
      </c>
      <c r="C844" s="199" t="s">
        <v>50</v>
      </c>
      <c r="D844" s="201" t="s">
        <v>916</v>
      </c>
      <c r="E844" s="201" t="s">
        <v>201</v>
      </c>
      <c r="F844" s="202" t="str">
        <f>VLOOKUP($G844,Összesítő!$B:$F,2,FALSE)</f>
        <v>21-32054-1-048-01-10</v>
      </c>
      <c r="G844" s="199" t="s">
        <v>280</v>
      </c>
      <c r="H844" s="202" t="str">
        <f>AY844&amp;"_"&amp;AW844&amp;"_FIV_"&amp;LEFT(Előlap!$B$6,4)</f>
        <v>3185_842_FIV_2026</v>
      </c>
      <c r="I844" s="202" t="str">
        <f>VLOOKUP($G844,Összesítő!$B:$F,5,FALSE)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4" s="202" t="str">
        <f>VLOOKUP($G844,Összesítő!$B:$F,4,FALSE)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4" s="6">
        <f t="shared" si="2624"/>
        <v>1800</v>
      </c>
      <c r="L844" s="200">
        <v>2036</v>
      </c>
      <c r="M844" s="200">
        <v>2036</v>
      </c>
      <c r="N844" s="12">
        <v>0</v>
      </c>
      <c r="O844" s="7">
        <v>1800</v>
      </c>
      <c r="P844" s="7">
        <v>0</v>
      </c>
      <c r="R844" s="7">
        <v>0</v>
      </c>
      <c r="S844" s="7">
        <v>0</v>
      </c>
      <c r="T844" s="7">
        <v>0</v>
      </c>
      <c r="U844" s="7">
        <v>0</v>
      </c>
      <c r="V844" s="7">
        <v>0</v>
      </c>
      <c r="W844" s="7">
        <v>0</v>
      </c>
      <c r="X844" s="7">
        <v>0</v>
      </c>
      <c r="Y844" s="7">
        <v>0</v>
      </c>
      <c r="Z844" s="7">
        <v>0</v>
      </c>
      <c r="AA844" s="7">
        <v>0</v>
      </c>
      <c r="AB844" s="7">
        <v>0</v>
      </c>
      <c r="AC844" s="6">
        <f t="shared" si="2625"/>
        <v>0</v>
      </c>
      <c r="AD844" s="3" t="str">
        <f t="shared" si="2626"/>
        <v>Nem rövidtávú a feladat.</v>
      </c>
      <c r="AF844" s="7">
        <v>0</v>
      </c>
      <c r="AG844" s="7">
        <v>0</v>
      </c>
      <c r="AH844" s="7">
        <v>0</v>
      </c>
      <c r="AI844" s="7">
        <v>0</v>
      </c>
      <c r="AJ844" s="7">
        <v>0</v>
      </c>
      <c r="AK844" s="7">
        <v>0</v>
      </c>
      <c r="AL844" s="7">
        <v>0</v>
      </c>
      <c r="AM844" s="7">
        <v>0</v>
      </c>
      <c r="AN844" s="7">
        <v>0</v>
      </c>
      <c r="AO844" s="7">
        <v>0</v>
      </c>
      <c r="AP844" s="7">
        <v>0</v>
      </c>
      <c r="AQ844" s="6">
        <f t="shared" si="2627"/>
        <v>0</v>
      </c>
      <c r="AR844" s="199" t="s">
        <v>205</v>
      </c>
      <c r="AS844" s="3" t="str">
        <f t="shared" si="2628"/>
        <v>Forráshiányos a feladat!</v>
      </c>
      <c r="AU844" s="201" t="s">
        <v>135</v>
      </c>
      <c r="AV844" s="201" t="s">
        <v>135</v>
      </c>
      <c r="AW844" s="202">
        <f>COUNTA($G$3:G844)</f>
        <v>842</v>
      </c>
      <c r="AY844" s="8">
        <f>VLOOKUP($G844,Összesítő!$B:$F,3,FALSE)</f>
        <v>3185</v>
      </c>
      <c r="AZ844" s="8">
        <f t="shared" si="2629"/>
        <v>0</v>
      </c>
      <c r="BA844" s="5">
        <f t="shared" si="2630"/>
        <v>1</v>
      </c>
      <c r="BB844" s="5" t="str">
        <f t="shared" si="2631"/>
        <v>H</v>
      </c>
      <c r="BC844" s="5">
        <f t="shared" si="2632"/>
        <v>0</v>
      </c>
      <c r="BD844" s="5">
        <f t="shared" si="2633"/>
        <v>0</v>
      </c>
      <c r="BE844" s="5">
        <f t="shared" si="2634"/>
        <v>0</v>
      </c>
      <c r="BF844" s="8" t="str">
        <f t="shared" si="2635"/>
        <v>Nem rövidtávú a feladat.</v>
      </c>
      <c r="BG844" s="5">
        <f t="shared" si="2636"/>
        <v>1</v>
      </c>
      <c r="BH844" s="5">
        <f t="shared" si="2637"/>
        <v>1</v>
      </c>
      <c r="BI844" s="5">
        <f t="shared" si="2638"/>
        <v>1</v>
      </c>
      <c r="BJ844" s="5">
        <f t="shared" si="2639"/>
        <v>1</v>
      </c>
      <c r="BK844" s="5">
        <f t="shared" si="2640"/>
        <v>1</v>
      </c>
      <c r="BL844" s="4" t="str">
        <f t="shared" si="2641"/>
        <v>Forráshiányos a feladat!</v>
      </c>
      <c r="BM844" s="5">
        <f t="shared" si="2642"/>
        <v>0</v>
      </c>
      <c r="BN844" s="5">
        <f t="shared" si="2643"/>
        <v>1</v>
      </c>
      <c r="BO844" s="5">
        <f t="shared" si="2644"/>
        <v>0</v>
      </c>
      <c r="BP844" s="5">
        <f t="shared" si="2645"/>
        <v>0</v>
      </c>
      <c r="BQ844" s="5">
        <f t="shared" si="2646"/>
        <v>0</v>
      </c>
      <c r="BR844" s="8">
        <f t="shared" si="2647"/>
        <v>0</v>
      </c>
      <c r="BS844" s="5">
        <f t="shared" si="2648"/>
        <v>0</v>
      </c>
      <c r="BT844" s="5">
        <f t="shared" si="2649"/>
        <v>0</v>
      </c>
      <c r="BU844" s="5">
        <f t="shared" si="2650"/>
        <v>1</v>
      </c>
      <c r="BV844" s="5">
        <f t="shared" si="2651"/>
        <v>1</v>
      </c>
      <c r="BW844" s="5">
        <f t="shared" si="2652"/>
        <v>1</v>
      </c>
      <c r="BX844" s="5">
        <f t="shared" si="2653"/>
        <v>1</v>
      </c>
      <c r="BY844" s="5">
        <f t="shared" si="2654"/>
        <v>1</v>
      </c>
      <c r="BZ844" s="5">
        <f t="shared" si="2655"/>
        <v>1</v>
      </c>
      <c r="CA844" s="5">
        <f t="shared" si="2656"/>
        <v>1</v>
      </c>
      <c r="CB844" s="5">
        <f t="shared" si="2657"/>
        <v>1</v>
      </c>
      <c r="CC844" s="5">
        <f t="shared" si="2658"/>
        <v>1</v>
      </c>
      <c r="CD844" s="5" t="str">
        <f t="shared" si="2659"/>
        <v>?</v>
      </c>
      <c r="CE844" s="4" t="str">
        <f t="shared" si="2660"/>
        <v>Kitöltés rendben!</v>
      </c>
      <c r="CF844" s="5">
        <f t="shared" si="2661"/>
        <v>1</v>
      </c>
      <c r="CG844" s="5">
        <f t="shared" si="2662"/>
        <v>0</v>
      </c>
      <c r="CH844" s="5">
        <f t="shared" si="2663"/>
        <v>1</v>
      </c>
    </row>
    <row r="845" spans="1:86" s="2" customFormat="1" ht="30.2" customHeight="1" x14ac:dyDescent="0.25">
      <c r="A845" s="1" t="str">
        <f t="shared" si="2623"/>
        <v>Kitöltés rendben!</v>
      </c>
      <c r="B845" s="200">
        <v>2</v>
      </c>
      <c r="C845" s="199" t="s">
        <v>50</v>
      </c>
      <c r="D845" s="201" t="s">
        <v>917</v>
      </c>
      <c r="E845" s="201" t="s">
        <v>201</v>
      </c>
      <c r="F845" s="202" t="str">
        <f>VLOOKUP($G845,Összesítő!$B:$F,2,FALSE)</f>
        <v>21-32054-1-048-01-10</v>
      </c>
      <c r="G845" s="199" t="s">
        <v>280</v>
      </c>
      <c r="H845" s="202" t="str">
        <f>AY845&amp;"_"&amp;AW845&amp;"_FIV_"&amp;LEFT(Előlap!$B$6,4)</f>
        <v>3185_843_FIV_2026</v>
      </c>
      <c r="I845" s="202" t="str">
        <f>VLOOKUP($G845,Összesítő!$B:$F,5,FALSE)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5" s="202" t="str">
        <f>VLOOKUP($G845,Összesítő!$B:$F,4,FALSE)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5" s="6">
        <f t="shared" si="2624"/>
        <v>1000</v>
      </c>
      <c r="L845" s="200">
        <v>2036</v>
      </c>
      <c r="M845" s="200">
        <v>2036</v>
      </c>
      <c r="N845" s="12">
        <v>0</v>
      </c>
      <c r="O845" s="7">
        <v>1000</v>
      </c>
      <c r="P845" s="7">
        <v>0</v>
      </c>
      <c r="R845" s="7">
        <v>0</v>
      </c>
      <c r="S845" s="7">
        <v>0</v>
      </c>
      <c r="T845" s="7">
        <v>0</v>
      </c>
      <c r="U845" s="7">
        <v>0</v>
      </c>
      <c r="V845" s="7">
        <v>0</v>
      </c>
      <c r="W845" s="7">
        <v>0</v>
      </c>
      <c r="X845" s="7">
        <v>0</v>
      </c>
      <c r="Y845" s="7">
        <v>0</v>
      </c>
      <c r="Z845" s="7">
        <v>0</v>
      </c>
      <c r="AA845" s="7">
        <v>0</v>
      </c>
      <c r="AB845" s="7">
        <v>0</v>
      </c>
      <c r="AC845" s="6">
        <f t="shared" si="2625"/>
        <v>0</v>
      </c>
      <c r="AD845" s="3" t="str">
        <f t="shared" si="2626"/>
        <v>Nem rövidtávú a feladat.</v>
      </c>
      <c r="AF845" s="7">
        <v>0</v>
      </c>
      <c r="AG845" s="7">
        <v>0</v>
      </c>
      <c r="AH845" s="7">
        <v>0</v>
      </c>
      <c r="AI845" s="7">
        <v>0</v>
      </c>
      <c r="AJ845" s="7">
        <v>0</v>
      </c>
      <c r="AK845" s="7">
        <v>0</v>
      </c>
      <c r="AL845" s="7">
        <v>0</v>
      </c>
      <c r="AM845" s="7">
        <v>0</v>
      </c>
      <c r="AN845" s="7">
        <v>0</v>
      </c>
      <c r="AO845" s="7">
        <v>0</v>
      </c>
      <c r="AP845" s="7">
        <v>0</v>
      </c>
      <c r="AQ845" s="6">
        <f t="shared" si="2627"/>
        <v>0</v>
      </c>
      <c r="AR845" s="199" t="s">
        <v>205</v>
      </c>
      <c r="AS845" s="3" t="str">
        <f t="shared" si="2628"/>
        <v>Forráshiányos a feladat!</v>
      </c>
      <c r="AU845" s="201" t="s">
        <v>135</v>
      </c>
      <c r="AV845" s="201" t="s">
        <v>135</v>
      </c>
      <c r="AW845" s="202">
        <f>COUNTA($G$3:G845)</f>
        <v>843</v>
      </c>
      <c r="AY845" s="8">
        <f>VLOOKUP($G845,Összesítő!$B:$F,3,FALSE)</f>
        <v>3185</v>
      </c>
      <c r="AZ845" s="8">
        <f t="shared" si="2629"/>
        <v>0</v>
      </c>
      <c r="BA845" s="5">
        <f t="shared" si="2630"/>
        <v>1</v>
      </c>
      <c r="BB845" s="5" t="str">
        <f t="shared" si="2631"/>
        <v>H</v>
      </c>
      <c r="BC845" s="5">
        <f t="shared" si="2632"/>
        <v>0</v>
      </c>
      <c r="BD845" s="5">
        <f t="shared" si="2633"/>
        <v>0</v>
      </c>
      <c r="BE845" s="5">
        <f t="shared" si="2634"/>
        <v>0</v>
      </c>
      <c r="BF845" s="8" t="str">
        <f t="shared" si="2635"/>
        <v>Nem rövidtávú a feladat.</v>
      </c>
      <c r="BG845" s="5">
        <f t="shared" si="2636"/>
        <v>1</v>
      </c>
      <c r="BH845" s="5">
        <f t="shared" si="2637"/>
        <v>1</v>
      </c>
      <c r="BI845" s="5">
        <f t="shared" si="2638"/>
        <v>1</v>
      </c>
      <c r="BJ845" s="5">
        <f t="shared" si="2639"/>
        <v>1</v>
      </c>
      <c r="BK845" s="5">
        <f t="shared" si="2640"/>
        <v>1</v>
      </c>
      <c r="BL845" s="4" t="str">
        <f t="shared" si="2641"/>
        <v>Forráshiányos a feladat!</v>
      </c>
      <c r="BM845" s="5">
        <f t="shared" si="2642"/>
        <v>0</v>
      </c>
      <c r="BN845" s="5">
        <f t="shared" si="2643"/>
        <v>1</v>
      </c>
      <c r="BO845" s="5">
        <f t="shared" si="2644"/>
        <v>0</v>
      </c>
      <c r="BP845" s="5">
        <f t="shared" si="2645"/>
        <v>0</v>
      </c>
      <c r="BQ845" s="5">
        <f t="shared" si="2646"/>
        <v>0</v>
      </c>
      <c r="BR845" s="8">
        <f t="shared" si="2647"/>
        <v>0</v>
      </c>
      <c r="BS845" s="5">
        <f t="shared" si="2648"/>
        <v>0</v>
      </c>
      <c r="BT845" s="5">
        <f t="shared" si="2649"/>
        <v>0</v>
      </c>
      <c r="BU845" s="5">
        <f t="shared" si="2650"/>
        <v>1</v>
      </c>
      <c r="BV845" s="5">
        <f t="shared" si="2651"/>
        <v>1</v>
      </c>
      <c r="BW845" s="5">
        <f t="shared" si="2652"/>
        <v>1</v>
      </c>
      <c r="BX845" s="5">
        <f t="shared" si="2653"/>
        <v>1</v>
      </c>
      <c r="BY845" s="5">
        <f t="shared" si="2654"/>
        <v>1</v>
      </c>
      <c r="BZ845" s="5">
        <f t="shared" si="2655"/>
        <v>1</v>
      </c>
      <c r="CA845" s="5">
        <f t="shared" si="2656"/>
        <v>1</v>
      </c>
      <c r="CB845" s="5">
        <f t="shared" si="2657"/>
        <v>1</v>
      </c>
      <c r="CC845" s="5">
        <f t="shared" si="2658"/>
        <v>1</v>
      </c>
      <c r="CD845" s="5" t="str">
        <f t="shared" si="2659"/>
        <v>?</v>
      </c>
      <c r="CE845" s="4" t="str">
        <f t="shared" si="2660"/>
        <v>Kitöltés rendben!</v>
      </c>
      <c r="CF845" s="5">
        <f t="shared" si="2661"/>
        <v>1</v>
      </c>
      <c r="CG845" s="5">
        <f t="shared" si="2662"/>
        <v>0</v>
      </c>
      <c r="CH845" s="5">
        <f t="shared" si="2663"/>
        <v>1</v>
      </c>
    </row>
    <row r="846" spans="1:86" s="2" customFormat="1" ht="30.2" customHeight="1" x14ac:dyDescent="0.25">
      <c r="A846" s="1" t="str">
        <f t="shared" si="2623"/>
        <v>Kitöltés rendben!</v>
      </c>
      <c r="B846" s="200">
        <v>2</v>
      </c>
      <c r="C846" s="199" t="s">
        <v>50</v>
      </c>
      <c r="D846" s="201" t="s">
        <v>918</v>
      </c>
      <c r="E846" s="201" t="s">
        <v>201</v>
      </c>
      <c r="F846" s="202" t="str">
        <f>VLOOKUP($G846,Összesítő!$B:$F,2,FALSE)</f>
        <v>21-32054-1-048-01-10</v>
      </c>
      <c r="G846" s="199" t="s">
        <v>280</v>
      </c>
      <c r="H846" s="202" t="str">
        <f>AY846&amp;"_"&amp;AW846&amp;"_FIV_"&amp;LEFT(Előlap!$B$6,4)</f>
        <v>3185_844_FIV_2026</v>
      </c>
      <c r="I846" s="202" t="str">
        <f>VLOOKUP($G846,Összesítő!$B:$F,5,FALSE)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6" s="202" t="str">
        <f>VLOOKUP($G846,Összesítő!$B:$F,4,FALSE)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6" s="6">
        <f t="shared" si="2624"/>
        <v>1000</v>
      </c>
      <c r="L846" s="200">
        <v>2036</v>
      </c>
      <c r="M846" s="200">
        <v>2036</v>
      </c>
      <c r="N846" s="12">
        <v>0</v>
      </c>
      <c r="O846" s="7">
        <v>1000</v>
      </c>
      <c r="P846" s="7">
        <v>0</v>
      </c>
      <c r="R846" s="7">
        <v>0</v>
      </c>
      <c r="S846" s="7">
        <v>0</v>
      </c>
      <c r="T846" s="7">
        <v>0</v>
      </c>
      <c r="U846" s="7">
        <v>0</v>
      </c>
      <c r="V846" s="7">
        <v>0</v>
      </c>
      <c r="W846" s="7">
        <v>0</v>
      </c>
      <c r="X846" s="7">
        <v>0</v>
      </c>
      <c r="Y846" s="7">
        <v>0</v>
      </c>
      <c r="Z846" s="7">
        <v>0</v>
      </c>
      <c r="AA846" s="7">
        <v>0</v>
      </c>
      <c r="AB846" s="7">
        <v>0</v>
      </c>
      <c r="AC846" s="6">
        <f t="shared" si="2625"/>
        <v>0</v>
      </c>
      <c r="AD846" s="3" t="str">
        <f t="shared" si="2626"/>
        <v>Nem rövidtávú a feladat.</v>
      </c>
      <c r="AF846" s="7">
        <v>0</v>
      </c>
      <c r="AG846" s="7">
        <v>0</v>
      </c>
      <c r="AH846" s="7">
        <v>0</v>
      </c>
      <c r="AI846" s="7">
        <v>0</v>
      </c>
      <c r="AJ846" s="7">
        <v>0</v>
      </c>
      <c r="AK846" s="7">
        <v>0</v>
      </c>
      <c r="AL846" s="7">
        <v>0</v>
      </c>
      <c r="AM846" s="7">
        <v>0</v>
      </c>
      <c r="AN846" s="7">
        <v>0</v>
      </c>
      <c r="AO846" s="7">
        <v>0</v>
      </c>
      <c r="AP846" s="7">
        <v>0</v>
      </c>
      <c r="AQ846" s="6">
        <f t="shared" si="2627"/>
        <v>0</v>
      </c>
      <c r="AR846" s="199" t="s">
        <v>205</v>
      </c>
      <c r="AS846" s="3" t="str">
        <f t="shared" si="2628"/>
        <v>Forráshiányos a feladat!</v>
      </c>
      <c r="AU846" s="201" t="s">
        <v>135</v>
      </c>
      <c r="AV846" s="201" t="s">
        <v>135</v>
      </c>
      <c r="AW846" s="202">
        <f>COUNTA($G$3:G846)</f>
        <v>844</v>
      </c>
      <c r="AY846" s="8">
        <f>VLOOKUP($G846,Összesítő!$B:$F,3,FALSE)</f>
        <v>3185</v>
      </c>
      <c r="AZ846" s="8">
        <f t="shared" si="2629"/>
        <v>0</v>
      </c>
      <c r="BA846" s="5">
        <f t="shared" si="2630"/>
        <v>1</v>
      </c>
      <c r="BB846" s="5" t="str">
        <f t="shared" si="2631"/>
        <v>H</v>
      </c>
      <c r="BC846" s="5">
        <f t="shared" si="2632"/>
        <v>0</v>
      </c>
      <c r="BD846" s="5">
        <f t="shared" si="2633"/>
        <v>0</v>
      </c>
      <c r="BE846" s="5">
        <f t="shared" si="2634"/>
        <v>0</v>
      </c>
      <c r="BF846" s="8" t="str">
        <f t="shared" si="2635"/>
        <v>Nem rövidtávú a feladat.</v>
      </c>
      <c r="BG846" s="5">
        <f t="shared" si="2636"/>
        <v>1</v>
      </c>
      <c r="BH846" s="5">
        <f t="shared" si="2637"/>
        <v>1</v>
      </c>
      <c r="BI846" s="5">
        <f t="shared" si="2638"/>
        <v>1</v>
      </c>
      <c r="BJ846" s="5">
        <f t="shared" si="2639"/>
        <v>1</v>
      </c>
      <c r="BK846" s="5">
        <f t="shared" si="2640"/>
        <v>1</v>
      </c>
      <c r="BL846" s="4" t="str">
        <f t="shared" si="2641"/>
        <v>Forráshiányos a feladat!</v>
      </c>
      <c r="BM846" s="5">
        <f t="shared" si="2642"/>
        <v>0</v>
      </c>
      <c r="BN846" s="5">
        <f t="shared" si="2643"/>
        <v>1</v>
      </c>
      <c r="BO846" s="5">
        <f t="shared" si="2644"/>
        <v>0</v>
      </c>
      <c r="BP846" s="5">
        <f t="shared" si="2645"/>
        <v>0</v>
      </c>
      <c r="BQ846" s="5">
        <f t="shared" si="2646"/>
        <v>0</v>
      </c>
      <c r="BR846" s="8">
        <f t="shared" si="2647"/>
        <v>0</v>
      </c>
      <c r="BS846" s="5">
        <f t="shared" si="2648"/>
        <v>0</v>
      </c>
      <c r="BT846" s="5">
        <f t="shared" si="2649"/>
        <v>0</v>
      </c>
      <c r="BU846" s="5">
        <f t="shared" si="2650"/>
        <v>1</v>
      </c>
      <c r="BV846" s="5">
        <f t="shared" si="2651"/>
        <v>1</v>
      </c>
      <c r="BW846" s="5">
        <f t="shared" si="2652"/>
        <v>1</v>
      </c>
      <c r="BX846" s="5">
        <f t="shared" si="2653"/>
        <v>1</v>
      </c>
      <c r="BY846" s="5">
        <f t="shared" si="2654"/>
        <v>1</v>
      </c>
      <c r="BZ846" s="5">
        <f t="shared" si="2655"/>
        <v>1</v>
      </c>
      <c r="CA846" s="5">
        <f t="shared" si="2656"/>
        <v>1</v>
      </c>
      <c r="CB846" s="5">
        <f t="shared" si="2657"/>
        <v>1</v>
      </c>
      <c r="CC846" s="5">
        <f t="shared" si="2658"/>
        <v>1</v>
      </c>
      <c r="CD846" s="5" t="str">
        <f t="shared" si="2659"/>
        <v>?</v>
      </c>
      <c r="CE846" s="4" t="str">
        <f t="shared" si="2660"/>
        <v>Kitöltés rendben!</v>
      </c>
      <c r="CF846" s="5">
        <f t="shared" si="2661"/>
        <v>1</v>
      </c>
      <c r="CG846" s="5">
        <f t="shared" si="2662"/>
        <v>0</v>
      </c>
      <c r="CH846" s="5">
        <f t="shared" si="2663"/>
        <v>1</v>
      </c>
    </row>
    <row r="847" spans="1:86" s="2" customFormat="1" ht="30.2" customHeight="1" x14ac:dyDescent="0.25">
      <c r="A847" s="1" t="str">
        <f t="shared" si="2623"/>
        <v>Kitöltés rendben!</v>
      </c>
      <c r="B847" s="200">
        <v>2</v>
      </c>
      <c r="C847" s="199" t="s">
        <v>50</v>
      </c>
      <c r="D847" s="201" t="s">
        <v>919</v>
      </c>
      <c r="E847" s="201" t="s">
        <v>201</v>
      </c>
      <c r="F847" s="202" t="str">
        <f>VLOOKUP($G847,Összesítő!$B:$F,2,FALSE)</f>
        <v>21-32054-1-048-01-10</v>
      </c>
      <c r="G847" s="199" t="s">
        <v>280</v>
      </c>
      <c r="H847" s="202" t="str">
        <f>AY847&amp;"_"&amp;AW847&amp;"_FIV_"&amp;LEFT(Előlap!$B$6,4)</f>
        <v>3185_845_FIV_2026</v>
      </c>
      <c r="I847" s="202" t="str">
        <f>VLOOKUP($G847,Összesítő!$B:$F,5,FALSE)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7" s="202" t="str">
        <f>VLOOKUP($G847,Összesítő!$B:$F,4,FALSE)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7" s="6">
        <f t="shared" si="2624"/>
        <v>1000</v>
      </c>
      <c r="L847" s="200">
        <v>2036</v>
      </c>
      <c r="M847" s="200">
        <v>2036</v>
      </c>
      <c r="N847" s="12">
        <v>0</v>
      </c>
      <c r="O847" s="7">
        <v>1000</v>
      </c>
      <c r="P847" s="7">
        <v>0</v>
      </c>
      <c r="R847" s="7">
        <v>0</v>
      </c>
      <c r="S847" s="7">
        <v>0</v>
      </c>
      <c r="T847" s="7">
        <v>0</v>
      </c>
      <c r="U847" s="7">
        <v>0</v>
      </c>
      <c r="V847" s="7">
        <v>0</v>
      </c>
      <c r="W847" s="7">
        <v>0</v>
      </c>
      <c r="X847" s="7">
        <v>0</v>
      </c>
      <c r="Y847" s="7">
        <v>0</v>
      </c>
      <c r="Z847" s="7">
        <v>0</v>
      </c>
      <c r="AA847" s="7">
        <v>0</v>
      </c>
      <c r="AB847" s="7">
        <v>0</v>
      </c>
      <c r="AC847" s="6">
        <f t="shared" si="2625"/>
        <v>0</v>
      </c>
      <c r="AD847" s="3" t="str">
        <f t="shared" si="2626"/>
        <v>Nem rövidtávú a feladat.</v>
      </c>
      <c r="AF847" s="7">
        <v>0</v>
      </c>
      <c r="AG847" s="7">
        <v>0</v>
      </c>
      <c r="AH847" s="7">
        <v>0</v>
      </c>
      <c r="AI847" s="7">
        <v>0</v>
      </c>
      <c r="AJ847" s="7">
        <v>0</v>
      </c>
      <c r="AK847" s="7">
        <v>0</v>
      </c>
      <c r="AL847" s="7">
        <v>0</v>
      </c>
      <c r="AM847" s="7">
        <v>0</v>
      </c>
      <c r="AN847" s="7">
        <v>0</v>
      </c>
      <c r="AO847" s="7">
        <v>0</v>
      </c>
      <c r="AP847" s="7">
        <v>0</v>
      </c>
      <c r="AQ847" s="6">
        <f t="shared" si="2627"/>
        <v>0</v>
      </c>
      <c r="AR847" s="199" t="s">
        <v>205</v>
      </c>
      <c r="AS847" s="3" t="str">
        <f t="shared" si="2628"/>
        <v>Forráshiányos a feladat!</v>
      </c>
      <c r="AU847" s="201" t="s">
        <v>135</v>
      </c>
      <c r="AV847" s="201" t="s">
        <v>135</v>
      </c>
      <c r="AW847" s="202">
        <f>COUNTA($G$3:G847)</f>
        <v>845</v>
      </c>
      <c r="AY847" s="8">
        <f>VLOOKUP($G847,Összesítő!$B:$F,3,FALSE)</f>
        <v>3185</v>
      </c>
      <c r="AZ847" s="8">
        <f t="shared" si="2629"/>
        <v>0</v>
      </c>
      <c r="BA847" s="5">
        <f t="shared" si="2630"/>
        <v>1</v>
      </c>
      <c r="BB847" s="5" t="str">
        <f t="shared" si="2631"/>
        <v>H</v>
      </c>
      <c r="BC847" s="5">
        <f t="shared" si="2632"/>
        <v>0</v>
      </c>
      <c r="BD847" s="5">
        <f t="shared" si="2633"/>
        <v>0</v>
      </c>
      <c r="BE847" s="5">
        <f t="shared" si="2634"/>
        <v>0</v>
      </c>
      <c r="BF847" s="8" t="str">
        <f t="shared" si="2635"/>
        <v>Nem rövidtávú a feladat.</v>
      </c>
      <c r="BG847" s="5">
        <f t="shared" si="2636"/>
        <v>1</v>
      </c>
      <c r="BH847" s="5">
        <f t="shared" si="2637"/>
        <v>1</v>
      </c>
      <c r="BI847" s="5">
        <f t="shared" si="2638"/>
        <v>1</v>
      </c>
      <c r="BJ847" s="5">
        <f t="shared" si="2639"/>
        <v>1</v>
      </c>
      <c r="BK847" s="5">
        <f t="shared" si="2640"/>
        <v>1</v>
      </c>
      <c r="BL847" s="4" t="str">
        <f t="shared" si="2641"/>
        <v>Forráshiányos a feladat!</v>
      </c>
      <c r="BM847" s="5">
        <f t="shared" si="2642"/>
        <v>0</v>
      </c>
      <c r="BN847" s="5">
        <f t="shared" si="2643"/>
        <v>1</v>
      </c>
      <c r="BO847" s="5">
        <f t="shared" si="2644"/>
        <v>0</v>
      </c>
      <c r="BP847" s="5">
        <f t="shared" si="2645"/>
        <v>0</v>
      </c>
      <c r="BQ847" s="5">
        <f t="shared" si="2646"/>
        <v>0</v>
      </c>
      <c r="BR847" s="8">
        <f t="shared" si="2647"/>
        <v>0</v>
      </c>
      <c r="BS847" s="5">
        <f t="shared" si="2648"/>
        <v>0</v>
      </c>
      <c r="BT847" s="5">
        <f t="shared" si="2649"/>
        <v>0</v>
      </c>
      <c r="BU847" s="5">
        <f t="shared" si="2650"/>
        <v>1</v>
      </c>
      <c r="BV847" s="5">
        <f t="shared" si="2651"/>
        <v>1</v>
      </c>
      <c r="BW847" s="5">
        <f t="shared" si="2652"/>
        <v>1</v>
      </c>
      <c r="BX847" s="5">
        <f t="shared" si="2653"/>
        <v>1</v>
      </c>
      <c r="BY847" s="5">
        <f t="shared" si="2654"/>
        <v>1</v>
      </c>
      <c r="BZ847" s="5">
        <f t="shared" si="2655"/>
        <v>1</v>
      </c>
      <c r="CA847" s="5">
        <f t="shared" si="2656"/>
        <v>1</v>
      </c>
      <c r="CB847" s="5">
        <f t="shared" si="2657"/>
        <v>1</v>
      </c>
      <c r="CC847" s="5">
        <f t="shared" si="2658"/>
        <v>1</v>
      </c>
      <c r="CD847" s="5" t="str">
        <f t="shared" si="2659"/>
        <v>?</v>
      </c>
      <c r="CE847" s="4" t="str">
        <f t="shared" si="2660"/>
        <v>Kitöltés rendben!</v>
      </c>
      <c r="CF847" s="5">
        <f t="shared" si="2661"/>
        <v>1</v>
      </c>
      <c r="CG847" s="5">
        <f t="shared" si="2662"/>
        <v>0</v>
      </c>
      <c r="CH847" s="5">
        <f t="shared" si="2663"/>
        <v>1</v>
      </c>
    </row>
    <row r="848" spans="1:86" s="2" customFormat="1" ht="30.2" customHeight="1" x14ac:dyDescent="0.25">
      <c r="A848" s="1" t="str">
        <f t="shared" si="2623"/>
        <v>Kitöltés rendben!</v>
      </c>
      <c r="B848" s="200">
        <v>2</v>
      </c>
      <c r="C848" s="199" t="s">
        <v>50</v>
      </c>
      <c r="D848" s="201" t="s">
        <v>920</v>
      </c>
      <c r="E848" s="201" t="s">
        <v>201</v>
      </c>
      <c r="F848" s="202" t="str">
        <f>VLOOKUP($G848,Összesítő!$B:$F,2,FALSE)</f>
        <v>21-32054-1-048-01-10</v>
      </c>
      <c r="G848" s="199" t="s">
        <v>280</v>
      </c>
      <c r="H848" s="202" t="str">
        <f>AY848&amp;"_"&amp;AW848&amp;"_FIV_"&amp;LEFT(Előlap!$B$6,4)</f>
        <v>3185_846_FIV_2026</v>
      </c>
      <c r="I848" s="202" t="str">
        <f>VLOOKUP($G848,Összesítő!$B:$F,5,FALSE)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8" s="202" t="str">
        <f>VLOOKUP($G848,Összesítő!$B:$F,4,FALSE)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8" s="6">
        <f t="shared" si="2624"/>
        <v>1000</v>
      </c>
      <c r="L848" s="200">
        <v>2036</v>
      </c>
      <c r="M848" s="200">
        <v>2036</v>
      </c>
      <c r="N848" s="12">
        <v>0</v>
      </c>
      <c r="O848" s="7">
        <v>1000</v>
      </c>
      <c r="P848" s="7">
        <v>0</v>
      </c>
      <c r="R848" s="7">
        <v>0</v>
      </c>
      <c r="S848" s="7">
        <v>0</v>
      </c>
      <c r="T848" s="7">
        <v>0</v>
      </c>
      <c r="U848" s="7">
        <v>0</v>
      </c>
      <c r="V848" s="7">
        <v>0</v>
      </c>
      <c r="W848" s="7">
        <v>0</v>
      </c>
      <c r="X848" s="7">
        <v>0</v>
      </c>
      <c r="Y848" s="7">
        <v>0</v>
      </c>
      <c r="Z848" s="7">
        <v>0</v>
      </c>
      <c r="AA848" s="7">
        <v>0</v>
      </c>
      <c r="AB848" s="7">
        <v>0</v>
      </c>
      <c r="AC848" s="6">
        <f t="shared" si="2625"/>
        <v>0</v>
      </c>
      <c r="AD848" s="3" t="str">
        <f t="shared" si="2626"/>
        <v>Nem rövidtávú a feladat.</v>
      </c>
      <c r="AF848" s="7">
        <v>0</v>
      </c>
      <c r="AG848" s="7">
        <v>0</v>
      </c>
      <c r="AH848" s="7">
        <v>0</v>
      </c>
      <c r="AI848" s="7">
        <v>0</v>
      </c>
      <c r="AJ848" s="7">
        <v>0</v>
      </c>
      <c r="AK848" s="7">
        <v>0</v>
      </c>
      <c r="AL848" s="7">
        <v>0</v>
      </c>
      <c r="AM848" s="7">
        <v>0</v>
      </c>
      <c r="AN848" s="7">
        <v>0</v>
      </c>
      <c r="AO848" s="7">
        <v>0</v>
      </c>
      <c r="AP848" s="7">
        <v>0</v>
      </c>
      <c r="AQ848" s="6">
        <f t="shared" si="2627"/>
        <v>0</v>
      </c>
      <c r="AR848" s="199" t="s">
        <v>205</v>
      </c>
      <c r="AS848" s="3" t="str">
        <f t="shared" si="2628"/>
        <v>Forráshiányos a feladat!</v>
      </c>
      <c r="AU848" s="201" t="s">
        <v>135</v>
      </c>
      <c r="AV848" s="201" t="s">
        <v>135</v>
      </c>
      <c r="AW848" s="202">
        <f>COUNTA($G$3:G848)</f>
        <v>846</v>
      </c>
      <c r="AY848" s="8">
        <f>VLOOKUP($G848,Összesítő!$B:$F,3,FALSE)</f>
        <v>3185</v>
      </c>
      <c r="AZ848" s="8">
        <f t="shared" si="2629"/>
        <v>0</v>
      </c>
      <c r="BA848" s="5">
        <f t="shared" si="2630"/>
        <v>1</v>
      </c>
      <c r="BB848" s="5" t="str">
        <f t="shared" si="2631"/>
        <v>H</v>
      </c>
      <c r="BC848" s="5">
        <f t="shared" si="2632"/>
        <v>0</v>
      </c>
      <c r="BD848" s="5">
        <f t="shared" si="2633"/>
        <v>0</v>
      </c>
      <c r="BE848" s="5">
        <f t="shared" si="2634"/>
        <v>0</v>
      </c>
      <c r="BF848" s="8" t="str">
        <f t="shared" si="2635"/>
        <v>Nem rövidtávú a feladat.</v>
      </c>
      <c r="BG848" s="5">
        <f t="shared" si="2636"/>
        <v>1</v>
      </c>
      <c r="BH848" s="5">
        <f t="shared" si="2637"/>
        <v>1</v>
      </c>
      <c r="BI848" s="5">
        <f t="shared" si="2638"/>
        <v>1</v>
      </c>
      <c r="BJ848" s="5">
        <f t="shared" si="2639"/>
        <v>1</v>
      </c>
      <c r="BK848" s="5">
        <f t="shared" si="2640"/>
        <v>1</v>
      </c>
      <c r="BL848" s="4" t="str">
        <f t="shared" si="2641"/>
        <v>Forráshiányos a feladat!</v>
      </c>
      <c r="BM848" s="5">
        <f t="shared" si="2642"/>
        <v>0</v>
      </c>
      <c r="BN848" s="5">
        <f t="shared" si="2643"/>
        <v>1</v>
      </c>
      <c r="BO848" s="5">
        <f t="shared" si="2644"/>
        <v>0</v>
      </c>
      <c r="BP848" s="5">
        <f t="shared" si="2645"/>
        <v>0</v>
      </c>
      <c r="BQ848" s="5">
        <f t="shared" si="2646"/>
        <v>0</v>
      </c>
      <c r="BR848" s="8">
        <f t="shared" si="2647"/>
        <v>0</v>
      </c>
      <c r="BS848" s="5">
        <f t="shared" si="2648"/>
        <v>0</v>
      </c>
      <c r="BT848" s="5">
        <f t="shared" si="2649"/>
        <v>0</v>
      </c>
      <c r="BU848" s="5">
        <f t="shared" si="2650"/>
        <v>1</v>
      </c>
      <c r="BV848" s="5">
        <f t="shared" si="2651"/>
        <v>1</v>
      </c>
      <c r="BW848" s="5">
        <f t="shared" si="2652"/>
        <v>1</v>
      </c>
      <c r="BX848" s="5">
        <f t="shared" si="2653"/>
        <v>1</v>
      </c>
      <c r="BY848" s="5">
        <f t="shared" si="2654"/>
        <v>1</v>
      </c>
      <c r="BZ848" s="5">
        <f t="shared" si="2655"/>
        <v>1</v>
      </c>
      <c r="CA848" s="5">
        <f t="shared" si="2656"/>
        <v>1</v>
      </c>
      <c r="CB848" s="5">
        <f t="shared" si="2657"/>
        <v>1</v>
      </c>
      <c r="CC848" s="5">
        <f t="shared" si="2658"/>
        <v>1</v>
      </c>
      <c r="CD848" s="5" t="str">
        <f t="shared" si="2659"/>
        <v>?</v>
      </c>
      <c r="CE848" s="4" t="str">
        <f t="shared" si="2660"/>
        <v>Kitöltés rendben!</v>
      </c>
      <c r="CF848" s="5">
        <f t="shared" si="2661"/>
        <v>1</v>
      </c>
      <c r="CG848" s="5">
        <f t="shared" si="2662"/>
        <v>0</v>
      </c>
      <c r="CH848" s="5">
        <f t="shared" si="2663"/>
        <v>1</v>
      </c>
    </row>
    <row r="849" spans="1:86" s="2" customFormat="1" ht="30.2" customHeight="1" x14ac:dyDescent="0.25">
      <c r="A849" s="1" t="str">
        <f t="shared" si="2623"/>
        <v>Kitöltés rendben!</v>
      </c>
      <c r="B849" s="200">
        <v>2</v>
      </c>
      <c r="C849" s="199" t="s">
        <v>50</v>
      </c>
      <c r="D849" s="201" t="s">
        <v>921</v>
      </c>
      <c r="E849" s="201" t="s">
        <v>201</v>
      </c>
      <c r="F849" s="202" t="str">
        <f>VLOOKUP($G849,Összesítő!$B:$F,2,FALSE)</f>
        <v>21-32054-1-048-01-10</v>
      </c>
      <c r="G849" s="199" t="s">
        <v>280</v>
      </c>
      <c r="H849" s="202" t="str">
        <f>AY849&amp;"_"&amp;AW849&amp;"_FIV_"&amp;LEFT(Előlap!$B$6,4)</f>
        <v>3185_847_FIV_2026</v>
      </c>
      <c r="I849" s="202" t="str">
        <f>VLOOKUP($G849,Összesítő!$B:$F,5,FALSE)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49" s="202" t="str">
        <f>VLOOKUP($G849,Összesítő!$B:$F,4,FALSE)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49" s="6">
        <f t="shared" si="2624"/>
        <v>1000</v>
      </c>
      <c r="L849" s="200">
        <v>2036</v>
      </c>
      <c r="M849" s="200">
        <v>2036</v>
      </c>
      <c r="N849" s="12">
        <v>0</v>
      </c>
      <c r="O849" s="7">
        <v>1000</v>
      </c>
      <c r="P849" s="7">
        <v>0</v>
      </c>
      <c r="R849" s="7">
        <v>0</v>
      </c>
      <c r="S849" s="7">
        <v>0</v>
      </c>
      <c r="T849" s="7">
        <v>0</v>
      </c>
      <c r="U849" s="7">
        <v>0</v>
      </c>
      <c r="V849" s="7">
        <v>0</v>
      </c>
      <c r="W849" s="7">
        <v>0</v>
      </c>
      <c r="X849" s="7">
        <v>0</v>
      </c>
      <c r="Y849" s="7">
        <v>0</v>
      </c>
      <c r="Z849" s="7">
        <v>0</v>
      </c>
      <c r="AA849" s="7">
        <v>0</v>
      </c>
      <c r="AB849" s="7">
        <v>0</v>
      </c>
      <c r="AC849" s="6">
        <f t="shared" si="2625"/>
        <v>0</v>
      </c>
      <c r="AD849" s="3" t="str">
        <f t="shared" si="2626"/>
        <v>Nem rövidtávú a feladat.</v>
      </c>
      <c r="AF849" s="7">
        <v>0</v>
      </c>
      <c r="AG849" s="7">
        <v>0</v>
      </c>
      <c r="AH849" s="7">
        <v>0</v>
      </c>
      <c r="AI849" s="7">
        <v>0</v>
      </c>
      <c r="AJ849" s="7">
        <v>0</v>
      </c>
      <c r="AK849" s="7">
        <v>0</v>
      </c>
      <c r="AL849" s="7">
        <v>0</v>
      </c>
      <c r="AM849" s="7">
        <v>0</v>
      </c>
      <c r="AN849" s="7">
        <v>0</v>
      </c>
      <c r="AO849" s="7">
        <v>0</v>
      </c>
      <c r="AP849" s="7">
        <v>0</v>
      </c>
      <c r="AQ849" s="6">
        <f t="shared" si="2627"/>
        <v>0</v>
      </c>
      <c r="AR849" s="199" t="s">
        <v>205</v>
      </c>
      <c r="AS849" s="3" t="str">
        <f t="shared" si="2628"/>
        <v>Forráshiányos a feladat!</v>
      </c>
      <c r="AU849" s="201" t="s">
        <v>135</v>
      </c>
      <c r="AV849" s="201" t="s">
        <v>135</v>
      </c>
      <c r="AW849" s="202">
        <f>COUNTA($G$3:G849)</f>
        <v>847</v>
      </c>
      <c r="AY849" s="8">
        <f>VLOOKUP($G849,Összesítő!$B:$F,3,FALSE)</f>
        <v>3185</v>
      </c>
      <c r="AZ849" s="8">
        <f t="shared" si="2629"/>
        <v>0</v>
      </c>
      <c r="BA849" s="5">
        <f t="shared" si="2630"/>
        <v>1</v>
      </c>
      <c r="BB849" s="5" t="str">
        <f t="shared" si="2631"/>
        <v>H</v>
      </c>
      <c r="BC849" s="5">
        <f t="shared" si="2632"/>
        <v>0</v>
      </c>
      <c r="BD849" s="5">
        <f t="shared" si="2633"/>
        <v>0</v>
      </c>
      <c r="BE849" s="5">
        <f t="shared" si="2634"/>
        <v>0</v>
      </c>
      <c r="BF849" s="8" t="str">
        <f t="shared" si="2635"/>
        <v>Nem rövidtávú a feladat.</v>
      </c>
      <c r="BG849" s="5">
        <f t="shared" si="2636"/>
        <v>1</v>
      </c>
      <c r="BH849" s="5">
        <f t="shared" si="2637"/>
        <v>1</v>
      </c>
      <c r="BI849" s="5">
        <f t="shared" si="2638"/>
        <v>1</v>
      </c>
      <c r="BJ849" s="5">
        <f t="shared" si="2639"/>
        <v>1</v>
      </c>
      <c r="BK849" s="5">
        <f t="shared" si="2640"/>
        <v>1</v>
      </c>
      <c r="BL849" s="4" t="str">
        <f t="shared" si="2641"/>
        <v>Forráshiányos a feladat!</v>
      </c>
      <c r="BM849" s="5">
        <f t="shared" si="2642"/>
        <v>0</v>
      </c>
      <c r="BN849" s="5">
        <f t="shared" si="2643"/>
        <v>1</v>
      </c>
      <c r="BO849" s="5">
        <f t="shared" si="2644"/>
        <v>0</v>
      </c>
      <c r="BP849" s="5">
        <f t="shared" si="2645"/>
        <v>0</v>
      </c>
      <c r="BQ849" s="5">
        <f t="shared" si="2646"/>
        <v>0</v>
      </c>
      <c r="BR849" s="8">
        <f t="shared" si="2647"/>
        <v>0</v>
      </c>
      <c r="BS849" s="5">
        <f t="shared" si="2648"/>
        <v>0</v>
      </c>
      <c r="BT849" s="5">
        <f t="shared" si="2649"/>
        <v>0</v>
      </c>
      <c r="BU849" s="5">
        <f t="shared" si="2650"/>
        <v>1</v>
      </c>
      <c r="BV849" s="5">
        <f t="shared" si="2651"/>
        <v>1</v>
      </c>
      <c r="BW849" s="5">
        <f t="shared" si="2652"/>
        <v>1</v>
      </c>
      <c r="BX849" s="5">
        <f t="shared" si="2653"/>
        <v>1</v>
      </c>
      <c r="BY849" s="5">
        <f t="shared" si="2654"/>
        <v>1</v>
      </c>
      <c r="BZ849" s="5">
        <f t="shared" si="2655"/>
        <v>1</v>
      </c>
      <c r="CA849" s="5">
        <f t="shared" si="2656"/>
        <v>1</v>
      </c>
      <c r="CB849" s="5">
        <f t="shared" si="2657"/>
        <v>1</v>
      </c>
      <c r="CC849" s="5">
        <f t="shared" si="2658"/>
        <v>1</v>
      </c>
      <c r="CD849" s="5" t="str">
        <f t="shared" si="2659"/>
        <v>?</v>
      </c>
      <c r="CE849" s="4" t="str">
        <f t="shared" si="2660"/>
        <v>Kitöltés rendben!</v>
      </c>
      <c r="CF849" s="5">
        <f t="shared" si="2661"/>
        <v>1</v>
      </c>
      <c r="CG849" s="5">
        <f t="shared" si="2662"/>
        <v>0</v>
      </c>
      <c r="CH849" s="5">
        <f t="shared" si="2663"/>
        <v>1</v>
      </c>
    </row>
    <row r="850" spans="1:86" s="2" customFormat="1" ht="30.2" customHeight="1" x14ac:dyDescent="0.25">
      <c r="A850" s="1" t="str">
        <f t="shared" si="2623"/>
        <v>Kitöltés rendben!</v>
      </c>
      <c r="B850" s="200">
        <v>2</v>
      </c>
      <c r="C850" s="199" t="s">
        <v>50</v>
      </c>
      <c r="D850" s="201" t="s">
        <v>922</v>
      </c>
      <c r="E850" s="201" t="s">
        <v>201</v>
      </c>
      <c r="F850" s="202" t="str">
        <f>VLOOKUP($G850,Összesítő!$B:$F,2,FALSE)</f>
        <v>21-32054-1-048-01-10</v>
      </c>
      <c r="G850" s="199" t="s">
        <v>280</v>
      </c>
      <c r="H850" s="202" t="str">
        <f>AY850&amp;"_"&amp;AW850&amp;"_FIV_"&amp;LEFT(Előlap!$B$6,4)</f>
        <v>3185_848_FIV_2026</v>
      </c>
      <c r="I850" s="202" t="str">
        <f>VLOOKUP($G850,Összesítő!$B:$F,5,FALSE)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0" s="202" t="str">
        <f>VLOOKUP($G850,Összesítő!$B:$F,4,FALSE)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0" s="6">
        <f t="shared" si="2624"/>
        <v>1000</v>
      </c>
      <c r="L850" s="200">
        <v>2036</v>
      </c>
      <c r="M850" s="200">
        <v>2036</v>
      </c>
      <c r="N850" s="12">
        <v>0</v>
      </c>
      <c r="O850" s="7">
        <v>1000</v>
      </c>
      <c r="P850" s="7">
        <v>0</v>
      </c>
      <c r="R850" s="7">
        <v>0</v>
      </c>
      <c r="S850" s="7">
        <v>0</v>
      </c>
      <c r="T850" s="7">
        <v>0</v>
      </c>
      <c r="U850" s="7">
        <v>0</v>
      </c>
      <c r="V850" s="7">
        <v>0</v>
      </c>
      <c r="W850" s="7">
        <v>0</v>
      </c>
      <c r="X850" s="7">
        <v>0</v>
      </c>
      <c r="Y850" s="7">
        <v>0</v>
      </c>
      <c r="Z850" s="7">
        <v>0</v>
      </c>
      <c r="AA850" s="7">
        <v>0</v>
      </c>
      <c r="AB850" s="7">
        <v>0</v>
      </c>
      <c r="AC850" s="6">
        <f t="shared" si="2625"/>
        <v>0</v>
      </c>
      <c r="AD850" s="3" t="str">
        <f t="shared" si="2626"/>
        <v>Nem rövidtávú a feladat.</v>
      </c>
      <c r="AF850" s="7">
        <v>0</v>
      </c>
      <c r="AG850" s="7">
        <v>0</v>
      </c>
      <c r="AH850" s="7">
        <v>0</v>
      </c>
      <c r="AI850" s="7">
        <v>0</v>
      </c>
      <c r="AJ850" s="7">
        <v>0</v>
      </c>
      <c r="AK850" s="7">
        <v>0</v>
      </c>
      <c r="AL850" s="7">
        <v>0</v>
      </c>
      <c r="AM850" s="7">
        <v>0</v>
      </c>
      <c r="AN850" s="7">
        <v>0</v>
      </c>
      <c r="AO850" s="7">
        <v>0</v>
      </c>
      <c r="AP850" s="7">
        <v>0</v>
      </c>
      <c r="AQ850" s="6">
        <f t="shared" si="2627"/>
        <v>0</v>
      </c>
      <c r="AR850" s="199" t="s">
        <v>205</v>
      </c>
      <c r="AS850" s="3" t="str">
        <f t="shared" si="2628"/>
        <v>Forráshiányos a feladat!</v>
      </c>
      <c r="AU850" s="201" t="s">
        <v>135</v>
      </c>
      <c r="AV850" s="201" t="s">
        <v>135</v>
      </c>
      <c r="AW850" s="202">
        <f>COUNTA($G$3:G850)</f>
        <v>848</v>
      </c>
      <c r="AY850" s="8">
        <f>VLOOKUP($G850,Összesítő!$B:$F,3,FALSE)</f>
        <v>3185</v>
      </c>
      <c r="AZ850" s="8">
        <f t="shared" si="2629"/>
        <v>0</v>
      </c>
      <c r="BA850" s="5">
        <f t="shared" si="2630"/>
        <v>1</v>
      </c>
      <c r="BB850" s="5" t="str">
        <f t="shared" si="2631"/>
        <v>H</v>
      </c>
      <c r="BC850" s="5">
        <f t="shared" si="2632"/>
        <v>0</v>
      </c>
      <c r="BD850" s="5">
        <f t="shared" si="2633"/>
        <v>0</v>
      </c>
      <c r="BE850" s="5">
        <f t="shared" si="2634"/>
        <v>0</v>
      </c>
      <c r="BF850" s="8" t="str">
        <f t="shared" si="2635"/>
        <v>Nem rövidtávú a feladat.</v>
      </c>
      <c r="BG850" s="5">
        <f t="shared" si="2636"/>
        <v>1</v>
      </c>
      <c r="BH850" s="5">
        <f t="shared" si="2637"/>
        <v>1</v>
      </c>
      <c r="BI850" s="5">
        <f t="shared" si="2638"/>
        <v>1</v>
      </c>
      <c r="BJ850" s="5">
        <f t="shared" si="2639"/>
        <v>1</v>
      </c>
      <c r="BK850" s="5">
        <f t="shared" si="2640"/>
        <v>1</v>
      </c>
      <c r="BL850" s="4" t="str">
        <f t="shared" si="2641"/>
        <v>Forráshiányos a feladat!</v>
      </c>
      <c r="BM850" s="5">
        <f t="shared" si="2642"/>
        <v>0</v>
      </c>
      <c r="BN850" s="5">
        <f t="shared" si="2643"/>
        <v>1</v>
      </c>
      <c r="BO850" s="5">
        <f t="shared" si="2644"/>
        <v>0</v>
      </c>
      <c r="BP850" s="5">
        <f t="shared" si="2645"/>
        <v>0</v>
      </c>
      <c r="BQ850" s="5">
        <f t="shared" si="2646"/>
        <v>0</v>
      </c>
      <c r="BR850" s="8">
        <f t="shared" si="2647"/>
        <v>0</v>
      </c>
      <c r="BS850" s="5">
        <f t="shared" si="2648"/>
        <v>0</v>
      </c>
      <c r="BT850" s="5">
        <f t="shared" si="2649"/>
        <v>0</v>
      </c>
      <c r="BU850" s="5">
        <f t="shared" si="2650"/>
        <v>1</v>
      </c>
      <c r="BV850" s="5">
        <f t="shared" si="2651"/>
        <v>1</v>
      </c>
      <c r="BW850" s="5">
        <f t="shared" si="2652"/>
        <v>1</v>
      </c>
      <c r="BX850" s="5">
        <f t="shared" si="2653"/>
        <v>1</v>
      </c>
      <c r="BY850" s="5">
        <f t="shared" si="2654"/>
        <v>1</v>
      </c>
      <c r="BZ850" s="5">
        <f t="shared" si="2655"/>
        <v>1</v>
      </c>
      <c r="CA850" s="5">
        <f t="shared" si="2656"/>
        <v>1</v>
      </c>
      <c r="CB850" s="5">
        <f t="shared" si="2657"/>
        <v>1</v>
      </c>
      <c r="CC850" s="5">
        <f t="shared" si="2658"/>
        <v>1</v>
      </c>
      <c r="CD850" s="5" t="str">
        <f t="shared" si="2659"/>
        <v>?</v>
      </c>
      <c r="CE850" s="4" t="str">
        <f t="shared" si="2660"/>
        <v>Kitöltés rendben!</v>
      </c>
      <c r="CF850" s="5">
        <f t="shared" si="2661"/>
        <v>1</v>
      </c>
      <c r="CG850" s="5">
        <f t="shared" si="2662"/>
        <v>0</v>
      </c>
      <c r="CH850" s="5">
        <f t="shared" si="2663"/>
        <v>1</v>
      </c>
    </row>
    <row r="851" spans="1:86" s="2" customFormat="1" ht="30.2" customHeight="1" x14ac:dyDescent="0.25">
      <c r="A851" s="1" t="str">
        <f t="shared" ref="A851:A863" si="2664">IF($G851="","Nincs VKR kiválasztva!",CE851)</f>
        <v>Kitöltés rendben!</v>
      </c>
      <c r="B851" s="200">
        <v>2</v>
      </c>
      <c r="C851" s="199" t="s">
        <v>50</v>
      </c>
      <c r="D851" s="201" t="s">
        <v>923</v>
      </c>
      <c r="E851" s="201" t="s">
        <v>201</v>
      </c>
      <c r="F851" s="202" t="str">
        <f>VLOOKUP($G851,Összesítő!$B:$F,2,FALSE)</f>
        <v>21-32054-1-048-01-10</v>
      </c>
      <c r="G851" s="199" t="s">
        <v>280</v>
      </c>
      <c r="H851" s="202" t="str">
        <f>AY851&amp;"_"&amp;AW851&amp;"_FIV_"&amp;LEFT(Előlap!$B$6,4)</f>
        <v>3185_849_FIV_2026</v>
      </c>
      <c r="I851" s="202" t="str">
        <f>VLOOKUP($G851,Összesítő!$B:$F,5,FALSE)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1" s="202" t="str">
        <f>VLOOKUP($G851,Összesítő!$B:$F,4,FALSE)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1" s="6">
        <f t="shared" si="2624"/>
        <v>1800</v>
      </c>
      <c r="L851" s="200">
        <v>2036</v>
      </c>
      <c r="M851" s="200">
        <v>2036</v>
      </c>
      <c r="N851" s="12">
        <v>0</v>
      </c>
      <c r="O851" s="7">
        <v>1800</v>
      </c>
      <c r="P851" s="7">
        <v>0</v>
      </c>
      <c r="R851" s="7">
        <v>0</v>
      </c>
      <c r="S851" s="7">
        <v>0</v>
      </c>
      <c r="T851" s="7">
        <v>0</v>
      </c>
      <c r="U851" s="7">
        <v>0</v>
      </c>
      <c r="V851" s="7">
        <v>0</v>
      </c>
      <c r="W851" s="7">
        <v>0</v>
      </c>
      <c r="X851" s="7">
        <v>0</v>
      </c>
      <c r="Y851" s="7">
        <v>0</v>
      </c>
      <c r="Z851" s="7">
        <v>0</v>
      </c>
      <c r="AA851" s="7">
        <v>0</v>
      </c>
      <c r="AB851" s="7">
        <v>0</v>
      </c>
      <c r="AC851" s="6">
        <f t="shared" ref="AC851:AC863" si="2665">SUM(R851:AB851)</f>
        <v>0</v>
      </c>
      <c r="AD851" s="3" t="str">
        <f t="shared" ref="AD851:AD863" si="2666">IF($G851="","Nincs VKR kiválasztva!",IF(BA851=0,"Hiányos kitöltés!",BF851))</f>
        <v>Nem rövidtávú a feladat.</v>
      </c>
      <c r="AF851" s="7">
        <v>0</v>
      </c>
      <c r="AG851" s="7">
        <v>0</v>
      </c>
      <c r="AH851" s="7">
        <v>0</v>
      </c>
      <c r="AI851" s="7">
        <v>0</v>
      </c>
      <c r="AJ851" s="7">
        <v>0</v>
      </c>
      <c r="AK851" s="7">
        <v>0</v>
      </c>
      <c r="AL851" s="7">
        <v>0</v>
      </c>
      <c r="AM851" s="7">
        <v>0</v>
      </c>
      <c r="AN851" s="7">
        <v>0</v>
      </c>
      <c r="AO851" s="7">
        <v>0</v>
      </c>
      <c r="AP851" s="7">
        <v>0</v>
      </c>
      <c r="AQ851" s="6">
        <f t="shared" ref="AQ851:AQ863" si="2667">SUM(AF851:AP851)</f>
        <v>0</v>
      </c>
      <c r="AR851" s="199" t="s">
        <v>205</v>
      </c>
      <c r="AS851" s="3" t="str">
        <f t="shared" ref="AS851:AS863" si="2668">IF($G851="","Nincs VKR kiválasztva!",IF($BA851=0,"Hiányos kitöltés!",IF($BN851=0,"Nem hosszútávú a feladat.",$BL851)))</f>
        <v>Forráshiányos a feladat!</v>
      </c>
      <c r="AU851" s="201" t="s">
        <v>135</v>
      </c>
      <c r="AV851" s="201" t="s">
        <v>135</v>
      </c>
      <c r="AW851" s="202">
        <f>COUNTA($G$3:G851)</f>
        <v>849</v>
      </c>
      <c r="AY851" s="8">
        <f>VLOOKUP($G851,Összesítő!$B:$F,3,FALSE)</f>
        <v>3185</v>
      </c>
      <c r="AZ851" s="8">
        <f t="shared" ref="AZ851:AZ863" si="2669">LEN($AU851)</f>
        <v>0</v>
      </c>
      <c r="BA851" s="5">
        <f t="shared" ref="BA851:BA863" si="2670">IF(OR($B851="",$C851="",$D851="",$E851="",$F851="",$L851="",$M851="",$N851="",$O851="",$P851=""),0,1)</f>
        <v>1</v>
      </c>
      <c r="BB851" s="5" t="str">
        <f t="shared" ref="BB851:BB863" si="2671">IF($F851="",0,IF(AND($L851=2027,$M851=2027),"R",IF(AND($L851=2027,$M851&gt;2027),"RH",IF(AND($L851&gt;2027,$M851&gt;2027),"H","x"))))</f>
        <v>H</v>
      </c>
      <c r="BC851" s="5">
        <f t="shared" ref="BC851:BC863" si="2672">IF(OR(BB851="R",BB851="RH"),1,0)</f>
        <v>0</v>
      </c>
      <c r="BD851" s="5">
        <f t="shared" ref="BD851:BD863" si="2673">IF(AND($BB851="R",$O851&gt;0),1,IF(AND($BB851="H",$N851&gt;0),1,0))</f>
        <v>0</v>
      </c>
      <c r="BE851" s="5">
        <f t="shared" ref="BE851:BE863" si="2674">IF($AC851&lt;$N851,1,IF($AC851=$N851,0))</f>
        <v>0</v>
      </c>
      <c r="BF851" s="8" t="str">
        <f t="shared" ref="BF851:BF863" si="2675">IF($L851&gt;2027,"Nem rövidtávú a feladat.",IF($BE851=1,"Az I. ütem nem lehet forráshiányos!",IF($AC851&gt;$N851,"Többlet forrást jelölt meg az I. ütemnél! A forrás ne legyen több a költségnél.",IF($AC851=$N851,"A forrás egyenlő a költséggel (I.ütem).",0))))</f>
        <v>Nem rövidtávú a feladat.</v>
      </c>
      <c r="BG851" s="5">
        <f t="shared" ref="BG851:BG863" si="2676">IF(AND($R851&lt;&gt;"",$S851&lt;&gt;"",$T851&lt;&gt;"",$U851&lt;&gt;"",$V851&lt;&gt;"",$W851&lt;&gt;"",$X851&lt;&gt;"",$Y851&lt;&gt;"",$Z851&lt;&gt;"",$AA851&lt;&gt;"",$AB851&lt;&gt;""),1,0)</f>
        <v>1</v>
      </c>
      <c r="BH851" s="5">
        <f t="shared" ref="BH851:BH863" si="2677">IF(AND($BG851=1,$N851=$AC851),1,0)</f>
        <v>1</v>
      </c>
      <c r="BI851" s="5">
        <f t="shared" ref="BI851:BI863" si="2678">IF($AQ851&lt;$O851,1,0)</f>
        <v>1</v>
      </c>
      <c r="BJ851" s="5">
        <f t="shared" ref="BJ851:BJ863" si="2679">IF(AND($AF851&lt;&gt;"",$AG851&lt;&gt;"",$AH851&lt;&gt;"",$AI851&lt;&gt;"",$AJ851&lt;&gt;"",$AK851&lt;&gt;"",$AL851&lt;&gt;"",$AM851&lt;&gt;"",$AN851&lt;&gt;"",$AO851&lt;&gt;"",$AP851&lt;&gt;""),1,0)</f>
        <v>1</v>
      </c>
      <c r="BK851" s="5">
        <f t="shared" ref="BK851:BK863" si="2680">IF(AND($BJ851=1,$O851=$AQ851),1,IF(AND($BJ851=1,$O851&gt;$AQ851,AR851="igen"),1,0))</f>
        <v>1</v>
      </c>
      <c r="BL851" s="4" t="str">
        <f t="shared" ref="BL851:BL863" si="2681">IF($M851&lt;2028,"Nem hosszútávú a feladat.",IF(AND($BI851=1,$AR851="nem"),"Forráshiányos a feladat? Jelölje az AR-oszlopban!",IF(AND($BI851=0,$AR851="igen"),"Forráshiányosnak jelölte a feladat az AR-oszlopban, de a forrás költség adatok alapnján nem az!",IF(AND($BI851=1,$AR851="igen"),"Forráshiányos a feladat!",IF($AQ851&gt;$O851,"Többlet forrást jelölt meg a II. ütemnél! A forrás ne legyen több a költségnél.",IF($AQ851=$O851,"A forrás egyenlő a költséggel (II.ütem).",0))))))</f>
        <v>Forráshiányos a feladat!</v>
      </c>
      <c r="BM851" s="5">
        <f t="shared" ref="BM851:BM863" si="2682">IF($M851&lt;2028,1,0)</f>
        <v>0</v>
      </c>
      <c r="BN851" s="5">
        <f t="shared" ref="BN851:BN863" si="2683">IF($M851&gt;2027,1,0)</f>
        <v>1</v>
      </c>
      <c r="BO851" s="5">
        <f t="shared" ref="BO851:BO863" si="2684">IF(AND($BM851=1,$N851=0),1,0)</f>
        <v>0</v>
      </c>
      <c r="BP851" s="5">
        <f t="shared" ref="BP851:BP863" si="2685">IF(AND($BN851=1,$O851=0),1,0)</f>
        <v>0</v>
      </c>
      <c r="BQ851" s="5">
        <f t="shared" ref="BQ851:BQ863" si="2686">IF(AND($BB851="R",$N851=0,$AZ851&gt;29),1,IF(AND($BB851="RH",$N851=0,$AZ851&gt;29),1,0))</f>
        <v>0</v>
      </c>
      <c r="BR851" s="8">
        <f t="shared" ref="BR851:BR863" si="2687">IF($BN851=0,"Nincs hosszútávú terv!",IF(AND($BB851="H",$O851=0,$AZ851=0),"Nullás a hosszútávú feladat és nincs hozzá indoklás!",IF(AND($BB851="RH",$O851=0,$AZ851=0),"Nullás a hosszútávú feladat és nincs hozzá indoklás!",IF(AND($BB851="R",$O851=0,$AZ851&lt;300),"Nullás a hosszútávú feladat és rövid hozzá az indoklás!",IF(AND($BB851="RH",$O851=0,$AZ851&lt;300),"Nullás a hosszútávú feladat és rövid hozzá az indoklás!",0)))))</f>
        <v>0</v>
      </c>
      <c r="BS851" s="5">
        <f t="shared" ref="BS851:BS863" si="2688">IF(AND($BB851="R",$N851=0,$AZ851&gt;29),1,IF(AND($BB851="RH",$N851=0,$AZ851&gt;29),1,0))</f>
        <v>0</v>
      </c>
      <c r="BT851" s="5">
        <f t="shared" ref="BT851:BT863" si="2689">IF(AND($BB851="H",$O851=0,$AZ851&gt;29),1,IF(AND($BB851="RH",$O851=0,$AZ851&gt;29),1,0))</f>
        <v>0</v>
      </c>
      <c r="BU851" s="5">
        <f t="shared" ref="BU851:BU863" si="2690">IF($B851="",0,1)</f>
        <v>1</v>
      </c>
      <c r="BV851" s="5">
        <f t="shared" ref="BV851:BV863" si="2691">IF($C851="",0,1)</f>
        <v>1</v>
      </c>
      <c r="BW851" s="5">
        <f t="shared" ref="BW851:BW863" si="2692">IF($D851="",0,1)</f>
        <v>1</v>
      </c>
      <c r="BX851" s="5">
        <f t="shared" ref="BX851:BX863" si="2693">IF($E851="",0,1)</f>
        <v>1</v>
      </c>
      <c r="BY851" s="5">
        <f t="shared" ref="BY851:BY863" si="2694">IF($L851="",0,1)</f>
        <v>1</v>
      </c>
      <c r="BZ851" s="5">
        <f t="shared" ref="BZ851:BZ863" si="2695">IF($M851="",0,1)</f>
        <v>1</v>
      </c>
      <c r="CA851" s="5">
        <f t="shared" ref="CA851:CA863" si="2696">IF($N851="",0,1)</f>
        <v>1</v>
      </c>
      <c r="CB851" s="5">
        <f t="shared" ref="CB851:CB863" si="2697">IF($O851="",0,1)</f>
        <v>1</v>
      </c>
      <c r="CC851" s="5">
        <f t="shared" ref="CC851:CC863" si="2698">IF($P851="",0,1)</f>
        <v>1</v>
      </c>
      <c r="CD851" s="5" t="str">
        <f t="shared" ref="CD851:CD863" si="2699">IF(AND($BA851=0,$BU851=0),"Hiányos kitöltés! (B-oszlop üres)",IF(AND($BA851=0,$BV851=0),"Hiányos kitöltés! (C-oszlop üres)",IF(AND($BA851=0,$BW851=0),"Hiányos kitöltés! (D-oszlop üres)",IF(AND($BA851=0,$BX851=0),"Hiányos kitöltés! (E-oszlop üres)",IF(AND($BA851=0,$BY851=0),"Hiányos kitöltés! (L-oszlop üres)",IF(AND($BA851=0,$BZ851=0),"Hiányos kitöltés! (M-oszlop üres)",IF(AND($BA851=0,$CA851=0),"Hiányos kitöltés! (N-oszlop üres)",IF(AND($BA851=0,$CB851=0),"Hiányos kitöltés! (O-oszlop üres)",IF(AND($BA851=0,$CC851=0),"Hiányos kitöltés! (P-oszlop üres)",IF(AND($BA851=0,$BG851=0),"Hiányos kitöltés! (I.ütem forrása hiányos!","?"))))))))))</f>
        <v>?</v>
      </c>
      <c r="CE851" s="4" t="str">
        <f t="shared" ref="CE851:CE863" si="2700">IF($BA851=0,$CD851,IF($BG851=0,"I. ütem forrása nincs kitöltve!",IF($BJ851=0,"II. ütem forrása nincs kitöltve!",IF($BD851=1,"Költségek üteme nem megfelelő (az időtartam és a költség üteme eltér)!",IF(AND(BH851=0,$BA851=1,$BJ851=1,$BD851=1),"Kötelező cellák kitöltve, de az I. ütem forrása hibás!",IF(AND(BJ851=0,$BA851=1,$BJ851=1,$BD851=1),"Kötelező cellák kitöltve, de a II. ütem forrása hibás!",IF(AND($BO851=1,$AZ851&lt;30),"Nullás a rövidtávú feladat és rövid (hiányzik) a hozzá tartozó indoklás!",IF(AND($BP851=1,$AZ851&lt;30),"Nullás a hosszútávú feladat és rövid (hiányzik) a hozzá tartozó indoklás!",IF(AND(BN851=1,C851="2011_RENDKÍVÜLI"),"II. ütemre nem tervezhet Rendkívüli feladatot!",IF(BH851=0,AD851,IF(BK851=0,AS851,IF(AND(BC851=1,$P851&gt;$N851),"EM rendelet 2. melléklet terhére elszámolt költség nem lehet nagyobb az I. ütemre tervezett tényleges költségnél!",IF($AC851&gt;$N851,"Többlet forrást jelölt meg az I. ütemnél! A forrás ne legyen több a költségnél.",IF($AQ851&gt;$O851,"Többlet forrást jelölt meg a II. ütemnél! A forrás ne legyen több a költségnél.","Kitöltés rendben!"))))))))))))))</f>
        <v>Kitöltés rendben!</v>
      </c>
      <c r="CF851" s="5">
        <f t="shared" ref="CF851:CF863" si="2701">IF(A851="Kitöltés rendben!",1,0)</f>
        <v>1</v>
      </c>
      <c r="CG851" s="5">
        <f t="shared" ref="CG851:CG863" si="2702">IF(AND($BB851="R",$CF851=1),1,IF(AND($BB851="RH",$CF851=1),1,0))</f>
        <v>0</v>
      </c>
      <c r="CH851" s="5">
        <f t="shared" ref="CH851:CH863" si="2703">IF(AND($BB851="H",$CF851=1),1,IF(AND($BB851="RH",$CF851=1),1,0))</f>
        <v>1</v>
      </c>
    </row>
    <row r="852" spans="1:86" s="2" customFormat="1" ht="30.2" customHeight="1" x14ac:dyDescent="0.25">
      <c r="A852" s="1" t="str">
        <f t="shared" si="2664"/>
        <v>Kitöltés rendben!</v>
      </c>
      <c r="B852" s="200">
        <v>2</v>
      </c>
      <c r="C852" s="199" t="s">
        <v>50</v>
      </c>
      <c r="D852" s="201" t="s">
        <v>924</v>
      </c>
      <c r="E852" s="201" t="s">
        <v>201</v>
      </c>
      <c r="F852" s="202" t="str">
        <f>VLOOKUP($G852,Összesítő!$B:$F,2,FALSE)</f>
        <v>21-32054-1-048-01-10</v>
      </c>
      <c r="G852" s="199" t="s">
        <v>280</v>
      </c>
      <c r="H852" s="202" t="str">
        <f>AY852&amp;"_"&amp;AW852&amp;"_FIV_"&amp;LEFT(Előlap!$B$6,4)</f>
        <v>3185_850_FIV_2026</v>
      </c>
      <c r="I852" s="202" t="str">
        <f>VLOOKUP($G852,Összesítő!$B:$F,5,FALSE)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2" s="202" t="str">
        <f>VLOOKUP($G852,Összesítő!$B:$F,4,FALSE)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2" s="6">
        <f t="shared" si="2624"/>
        <v>1800</v>
      </c>
      <c r="L852" s="200">
        <v>2036</v>
      </c>
      <c r="M852" s="200">
        <v>2036</v>
      </c>
      <c r="N852" s="12">
        <v>0</v>
      </c>
      <c r="O852" s="7">
        <v>1800</v>
      </c>
      <c r="P852" s="7">
        <v>0</v>
      </c>
      <c r="R852" s="7">
        <v>0</v>
      </c>
      <c r="S852" s="7">
        <v>0</v>
      </c>
      <c r="T852" s="7">
        <v>0</v>
      </c>
      <c r="U852" s="7">
        <v>0</v>
      </c>
      <c r="V852" s="7">
        <v>0</v>
      </c>
      <c r="W852" s="7">
        <v>0</v>
      </c>
      <c r="X852" s="7">
        <v>0</v>
      </c>
      <c r="Y852" s="7">
        <v>0</v>
      </c>
      <c r="Z852" s="7">
        <v>0</v>
      </c>
      <c r="AA852" s="7">
        <v>0</v>
      </c>
      <c r="AB852" s="7">
        <v>0</v>
      </c>
      <c r="AC852" s="6">
        <f t="shared" si="2665"/>
        <v>0</v>
      </c>
      <c r="AD852" s="3" t="str">
        <f t="shared" si="2666"/>
        <v>Nem rövidtávú a feladat.</v>
      </c>
      <c r="AF852" s="7">
        <v>0</v>
      </c>
      <c r="AG852" s="7">
        <v>0</v>
      </c>
      <c r="AH852" s="7">
        <v>0</v>
      </c>
      <c r="AI852" s="7">
        <v>0</v>
      </c>
      <c r="AJ852" s="7">
        <v>0</v>
      </c>
      <c r="AK852" s="7">
        <v>0</v>
      </c>
      <c r="AL852" s="7">
        <v>0</v>
      </c>
      <c r="AM852" s="7">
        <v>0</v>
      </c>
      <c r="AN852" s="7">
        <v>0</v>
      </c>
      <c r="AO852" s="7">
        <v>0</v>
      </c>
      <c r="AP852" s="7">
        <v>0</v>
      </c>
      <c r="AQ852" s="6">
        <f t="shared" si="2667"/>
        <v>0</v>
      </c>
      <c r="AR852" s="199" t="s">
        <v>205</v>
      </c>
      <c r="AS852" s="3" t="str">
        <f t="shared" si="2668"/>
        <v>Forráshiányos a feladat!</v>
      </c>
      <c r="AU852" s="201" t="s">
        <v>135</v>
      </c>
      <c r="AV852" s="201" t="s">
        <v>135</v>
      </c>
      <c r="AW852" s="202">
        <f>COUNTA($G$3:G852)</f>
        <v>850</v>
      </c>
      <c r="AY852" s="8">
        <f>VLOOKUP($G852,Összesítő!$B:$F,3,FALSE)</f>
        <v>3185</v>
      </c>
      <c r="AZ852" s="8">
        <f t="shared" si="2669"/>
        <v>0</v>
      </c>
      <c r="BA852" s="5">
        <f t="shared" si="2670"/>
        <v>1</v>
      </c>
      <c r="BB852" s="5" t="str">
        <f t="shared" si="2671"/>
        <v>H</v>
      </c>
      <c r="BC852" s="5">
        <f t="shared" si="2672"/>
        <v>0</v>
      </c>
      <c r="BD852" s="5">
        <f t="shared" si="2673"/>
        <v>0</v>
      </c>
      <c r="BE852" s="5">
        <f t="shared" si="2674"/>
        <v>0</v>
      </c>
      <c r="BF852" s="8" t="str">
        <f t="shared" si="2675"/>
        <v>Nem rövidtávú a feladat.</v>
      </c>
      <c r="BG852" s="5">
        <f t="shared" si="2676"/>
        <v>1</v>
      </c>
      <c r="BH852" s="5">
        <f t="shared" si="2677"/>
        <v>1</v>
      </c>
      <c r="BI852" s="5">
        <f t="shared" si="2678"/>
        <v>1</v>
      </c>
      <c r="BJ852" s="5">
        <f t="shared" si="2679"/>
        <v>1</v>
      </c>
      <c r="BK852" s="5">
        <f t="shared" si="2680"/>
        <v>1</v>
      </c>
      <c r="BL852" s="4" t="str">
        <f t="shared" si="2681"/>
        <v>Forráshiányos a feladat!</v>
      </c>
      <c r="BM852" s="5">
        <f t="shared" si="2682"/>
        <v>0</v>
      </c>
      <c r="BN852" s="5">
        <f t="shared" si="2683"/>
        <v>1</v>
      </c>
      <c r="BO852" s="5">
        <f t="shared" si="2684"/>
        <v>0</v>
      </c>
      <c r="BP852" s="5">
        <f t="shared" si="2685"/>
        <v>0</v>
      </c>
      <c r="BQ852" s="5">
        <f t="shared" si="2686"/>
        <v>0</v>
      </c>
      <c r="BR852" s="8">
        <f t="shared" si="2687"/>
        <v>0</v>
      </c>
      <c r="BS852" s="5">
        <f t="shared" si="2688"/>
        <v>0</v>
      </c>
      <c r="BT852" s="5">
        <f t="shared" si="2689"/>
        <v>0</v>
      </c>
      <c r="BU852" s="5">
        <f t="shared" si="2690"/>
        <v>1</v>
      </c>
      <c r="BV852" s="5">
        <f t="shared" si="2691"/>
        <v>1</v>
      </c>
      <c r="BW852" s="5">
        <f t="shared" si="2692"/>
        <v>1</v>
      </c>
      <c r="BX852" s="5">
        <f t="shared" si="2693"/>
        <v>1</v>
      </c>
      <c r="BY852" s="5">
        <f t="shared" si="2694"/>
        <v>1</v>
      </c>
      <c r="BZ852" s="5">
        <f t="shared" si="2695"/>
        <v>1</v>
      </c>
      <c r="CA852" s="5">
        <f t="shared" si="2696"/>
        <v>1</v>
      </c>
      <c r="CB852" s="5">
        <f t="shared" si="2697"/>
        <v>1</v>
      </c>
      <c r="CC852" s="5">
        <f t="shared" si="2698"/>
        <v>1</v>
      </c>
      <c r="CD852" s="5" t="str">
        <f t="shared" si="2699"/>
        <v>?</v>
      </c>
      <c r="CE852" s="4" t="str">
        <f t="shared" si="2700"/>
        <v>Kitöltés rendben!</v>
      </c>
      <c r="CF852" s="5">
        <f t="shared" si="2701"/>
        <v>1</v>
      </c>
      <c r="CG852" s="5">
        <f t="shared" si="2702"/>
        <v>0</v>
      </c>
      <c r="CH852" s="5">
        <f t="shared" si="2703"/>
        <v>1</v>
      </c>
    </row>
    <row r="853" spans="1:86" s="2" customFormat="1" ht="30.2" customHeight="1" x14ac:dyDescent="0.25">
      <c r="A853" s="1" t="str">
        <f t="shared" si="2664"/>
        <v>Kitöltés rendben!</v>
      </c>
      <c r="B853" s="200">
        <v>2</v>
      </c>
      <c r="C853" s="199" t="s">
        <v>50</v>
      </c>
      <c r="D853" s="201" t="s">
        <v>925</v>
      </c>
      <c r="E853" s="201" t="s">
        <v>201</v>
      </c>
      <c r="F853" s="202" t="str">
        <f>VLOOKUP($G853,Összesítő!$B:$F,2,FALSE)</f>
        <v>21-32054-1-048-01-10</v>
      </c>
      <c r="G853" s="199" t="s">
        <v>280</v>
      </c>
      <c r="H853" s="202" t="str">
        <f>AY853&amp;"_"&amp;AW853&amp;"_FIV_"&amp;LEFT(Előlap!$B$6,4)</f>
        <v>3185_851_FIV_2026</v>
      </c>
      <c r="I853" s="202" t="str">
        <f>VLOOKUP($G853,Összesítő!$B:$F,5,FALSE)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3" s="202" t="str">
        <f>VLOOKUP($G853,Összesítő!$B:$F,4,FALSE)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3" s="6">
        <f t="shared" si="2624"/>
        <v>1800</v>
      </c>
      <c r="L853" s="200">
        <v>2036</v>
      </c>
      <c r="M853" s="200">
        <v>2036</v>
      </c>
      <c r="N853" s="12">
        <v>0</v>
      </c>
      <c r="O853" s="7">
        <v>1800</v>
      </c>
      <c r="P853" s="7">
        <v>0</v>
      </c>
      <c r="R853" s="7">
        <v>0</v>
      </c>
      <c r="S853" s="7">
        <v>0</v>
      </c>
      <c r="T853" s="7">
        <v>0</v>
      </c>
      <c r="U853" s="7">
        <v>0</v>
      </c>
      <c r="V853" s="7">
        <v>0</v>
      </c>
      <c r="W853" s="7">
        <v>0</v>
      </c>
      <c r="X853" s="7">
        <v>0</v>
      </c>
      <c r="Y853" s="7">
        <v>0</v>
      </c>
      <c r="Z853" s="7">
        <v>0</v>
      </c>
      <c r="AA853" s="7">
        <v>0</v>
      </c>
      <c r="AB853" s="7">
        <v>0</v>
      </c>
      <c r="AC853" s="6">
        <f t="shared" si="2665"/>
        <v>0</v>
      </c>
      <c r="AD853" s="3" t="str">
        <f t="shared" si="2666"/>
        <v>Nem rövidtávú a feladat.</v>
      </c>
      <c r="AF853" s="7">
        <v>0</v>
      </c>
      <c r="AG853" s="7">
        <v>0</v>
      </c>
      <c r="AH853" s="7">
        <v>0</v>
      </c>
      <c r="AI853" s="7">
        <v>0</v>
      </c>
      <c r="AJ853" s="7">
        <v>0</v>
      </c>
      <c r="AK853" s="7">
        <v>0</v>
      </c>
      <c r="AL853" s="7">
        <v>0</v>
      </c>
      <c r="AM853" s="7">
        <v>0</v>
      </c>
      <c r="AN853" s="7">
        <v>0</v>
      </c>
      <c r="AO853" s="7">
        <v>0</v>
      </c>
      <c r="AP853" s="7">
        <v>0</v>
      </c>
      <c r="AQ853" s="6">
        <f t="shared" si="2667"/>
        <v>0</v>
      </c>
      <c r="AR853" s="199" t="s">
        <v>205</v>
      </c>
      <c r="AS853" s="3" t="str">
        <f t="shared" si="2668"/>
        <v>Forráshiányos a feladat!</v>
      </c>
      <c r="AU853" s="201" t="s">
        <v>135</v>
      </c>
      <c r="AV853" s="201" t="s">
        <v>135</v>
      </c>
      <c r="AW853" s="202">
        <f>COUNTA($G$3:G853)</f>
        <v>851</v>
      </c>
      <c r="AY853" s="8">
        <f>VLOOKUP($G853,Összesítő!$B:$F,3,FALSE)</f>
        <v>3185</v>
      </c>
      <c r="AZ853" s="8">
        <f t="shared" si="2669"/>
        <v>0</v>
      </c>
      <c r="BA853" s="5">
        <f t="shared" si="2670"/>
        <v>1</v>
      </c>
      <c r="BB853" s="5" t="str">
        <f t="shared" si="2671"/>
        <v>H</v>
      </c>
      <c r="BC853" s="5">
        <f t="shared" si="2672"/>
        <v>0</v>
      </c>
      <c r="BD853" s="5">
        <f t="shared" si="2673"/>
        <v>0</v>
      </c>
      <c r="BE853" s="5">
        <f t="shared" si="2674"/>
        <v>0</v>
      </c>
      <c r="BF853" s="8" t="str">
        <f t="shared" si="2675"/>
        <v>Nem rövidtávú a feladat.</v>
      </c>
      <c r="BG853" s="5">
        <f t="shared" si="2676"/>
        <v>1</v>
      </c>
      <c r="BH853" s="5">
        <f t="shared" si="2677"/>
        <v>1</v>
      </c>
      <c r="BI853" s="5">
        <f t="shared" si="2678"/>
        <v>1</v>
      </c>
      <c r="BJ853" s="5">
        <f t="shared" si="2679"/>
        <v>1</v>
      </c>
      <c r="BK853" s="5">
        <f t="shared" si="2680"/>
        <v>1</v>
      </c>
      <c r="BL853" s="4" t="str">
        <f t="shared" si="2681"/>
        <v>Forráshiányos a feladat!</v>
      </c>
      <c r="BM853" s="5">
        <f t="shared" si="2682"/>
        <v>0</v>
      </c>
      <c r="BN853" s="5">
        <f t="shared" si="2683"/>
        <v>1</v>
      </c>
      <c r="BO853" s="5">
        <f t="shared" si="2684"/>
        <v>0</v>
      </c>
      <c r="BP853" s="5">
        <f t="shared" si="2685"/>
        <v>0</v>
      </c>
      <c r="BQ853" s="5">
        <f t="shared" si="2686"/>
        <v>0</v>
      </c>
      <c r="BR853" s="8">
        <f t="shared" si="2687"/>
        <v>0</v>
      </c>
      <c r="BS853" s="5">
        <f t="shared" si="2688"/>
        <v>0</v>
      </c>
      <c r="BT853" s="5">
        <f t="shared" si="2689"/>
        <v>0</v>
      </c>
      <c r="BU853" s="5">
        <f t="shared" si="2690"/>
        <v>1</v>
      </c>
      <c r="BV853" s="5">
        <f t="shared" si="2691"/>
        <v>1</v>
      </c>
      <c r="BW853" s="5">
        <f t="shared" si="2692"/>
        <v>1</v>
      </c>
      <c r="BX853" s="5">
        <f t="shared" si="2693"/>
        <v>1</v>
      </c>
      <c r="BY853" s="5">
        <f t="shared" si="2694"/>
        <v>1</v>
      </c>
      <c r="BZ853" s="5">
        <f t="shared" si="2695"/>
        <v>1</v>
      </c>
      <c r="CA853" s="5">
        <f t="shared" si="2696"/>
        <v>1</v>
      </c>
      <c r="CB853" s="5">
        <f t="shared" si="2697"/>
        <v>1</v>
      </c>
      <c r="CC853" s="5">
        <f t="shared" si="2698"/>
        <v>1</v>
      </c>
      <c r="CD853" s="5" t="str">
        <f t="shared" si="2699"/>
        <v>?</v>
      </c>
      <c r="CE853" s="4" t="str">
        <f t="shared" si="2700"/>
        <v>Kitöltés rendben!</v>
      </c>
      <c r="CF853" s="5">
        <f t="shared" si="2701"/>
        <v>1</v>
      </c>
      <c r="CG853" s="5">
        <f t="shared" si="2702"/>
        <v>0</v>
      </c>
      <c r="CH853" s="5">
        <f t="shared" si="2703"/>
        <v>1</v>
      </c>
    </row>
    <row r="854" spans="1:86" s="2" customFormat="1" ht="30.2" customHeight="1" x14ac:dyDescent="0.25">
      <c r="A854" s="1" t="str">
        <f t="shared" si="2664"/>
        <v>Kitöltés rendben!</v>
      </c>
      <c r="B854" s="200">
        <v>2</v>
      </c>
      <c r="C854" s="199" t="s">
        <v>50</v>
      </c>
      <c r="D854" s="201" t="s">
        <v>926</v>
      </c>
      <c r="E854" s="201" t="s">
        <v>201</v>
      </c>
      <c r="F854" s="202" t="str">
        <f>VLOOKUP($G854,Összesítő!$B:$F,2,FALSE)</f>
        <v>21-32054-1-048-01-10</v>
      </c>
      <c r="G854" s="199" t="s">
        <v>280</v>
      </c>
      <c r="H854" s="202" t="str">
        <f>AY854&amp;"_"&amp;AW854&amp;"_FIV_"&amp;LEFT(Előlap!$B$6,4)</f>
        <v>3185_852_FIV_2026</v>
      </c>
      <c r="I854" s="202" t="str">
        <f>VLOOKUP($G854,Összesítő!$B:$F,5,FALSE)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4" s="202" t="str">
        <f>VLOOKUP($G854,Összesítő!$B:$F,4,FALSE)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4" s="6">
        <f t="shared" si="2624"/>
        <v>1800</v>
      </c>
      <c r="L854" s="200">
        <v>2036</v>
      </c>
      <c r="M854" s="200">
        <v>2036</v>
      </c>
      <c r="N854" s="12">
        <v>0</v>
      </c>
      <c r="O854" s="7">
        <v>1800</v>
      </c>
      <c r="P854" s="7">
        <v>0</v>
      </c>
      <c r="R854" s="7">
        <v>0</v>
      </c>
      <c r="S854" s="7">
        <v>0</v>
      </c>
      <c r="T854" s="7">
        <v>0</v>
      </c>
      <c r="U854" s="7">
        <v>0</v>
      </c>
      <c r="V854" s="7">
        <v>0</v>
      </c>
      <c r="W854" s="7">
        <v>0</v>
      </c>
      <c r="X854" s="7">
        <v>0</v>
      </c>
      <c r="Y854" s="7">
        <v>0</v>
      </c>
      <c r="Z854" s="7">
        <v>0</v>
      </c>
      <c r="AA854" s="7">
        <v>0</v>
      </c>
      <c r="AB854" s="7">
        <v>0</v>
      </c>
      <c r="AC854" s="6">
        <f t="shared" si="2665"/>
        <v>0</v>
      </c>
      <c r="AD854" s="3" t="str">
        <f t="shared" si="2666"/>
        <v>Nem rövidtávú a feladat.</v>
      </c>
      <c r="AF854" s="7">
        <v>0</v>
      </c>
      <c r="AG854" s="7">
        <v>0</v>
      </c>
      <c r="AH854" s="7">
        <v>0</v>
      </c>
      <c r="AI854" s="7">
        <v>0</v>
      </c>
      <c r="AJ854" s="7">
        <v>0</v>
      </c>
      <c r="AK854" s="7">
        <v>0</v>
      </c>
      <c r="AL854" s="7">
        <v>0</v>
      </c>
      <c r="AM854" s="7">
        <v>0</v>
      </c>
      <c r="AN854" s="7">
        <v>0</v>
      </c>
      <c r="AO854" s="7">
        <v>0</v>
      </c>
      <c r="AP854" s="7">
        <v>0</v>
      </c>
      <c r="AQ854" s="6">
        <f t="shared" si="2667"/>
        <v>0</v>
      </c>
      <c r="AR854" s="199" t="s">
        <v>205</v>
      </c>
      <c r="AS854" s="3" t="str">
        <f t="shared" si="2668"/>
        <v>Forráshiányos a feladat!</v>
      </c>
      <c r="AU854" s="201" t="s">
        <v>135</v>
      </c>
      <c r="AV854" s="201" t="s">
        <v>135</v>
      </c>
      <c r="AW854" s="202">
        <f>COUNTA($G$3:G854)</f>
        <v>852</v>
      </c>
      <c r="AY854" s="8">
        <f>VLOOKUP($G854,Összesítő!$B:$F,3,FALSE)</f>
        <v>3185</v>
      </c>
      <c r="AZ854" s="8">
        <f t="shared" si="2669"/>
        <v>0</v>
      </c>
      <c r="BA854" s="5">
        <f t="shared" si="2670"/>
        <v>1</v>
      </c>
      <c r="BB854" s="5" t="str">
        <f t="shared" si="2671"/>
        <v>H</v>
      </c>
      <c r="BC854" s="5">
        <f t="shared" si="2672"/>
        <v>0</v>
      </c>
      <c r="BD854" s="5">
        <f t="shared" si="2673"/>
        <v>0</v>
      </c>
      <c r="BE854" s="5">
        <f t="shared" si="2674"/>
        <v>0</v>
      </c>
      <c r="BF854" s="8" t="str">
        <f t="shared" si="2675"/>
        <v>Nem rövidtávú a feladat.</v>
      </c>
      <c r="BG854" s="5">
        <f t="shared" si="2676"/>
        <v>1</v>
      </c>
      <c r="BH854" s="5">
        <f t="shared" si="2677"/>
        <v>1</v>
      </c>
      <c r="BI854" s="5">
        <f t="shared" si="2678"/>
        <v>1</v>
      </c>
      <c r="BJ854" s="5">
        <f t="shared" si="2679"/>
        <v>1</v>
      </c>
      <c r="BK854" s="5">
        <f t="shared" si="2680"/>
        <v>1</v>
      </c>
      <c r="BL854" s="4" t="str">
        <f t="shared" si="2681"/>
        <v>Forráshiányos a feladat!</v>
      </c>
      <c r="BM854" s="5">
        <f t="shared" si="2682"/>
        <v>0</v>
      </c>
      <c r="BN854" s="5">
        <f t="shared" si="2683"/>
        <v>1</v>
      </c>
      <c r="BO854" s="5">
        <f t="shared" si="2684"/>
        <v>0</v>
      </c>
      <c r="BP854" s="5">
        <f t="shared" si="2685"/>
        <v>0</v>
      </c>
      <c r="BQ854" s="5">
        <f t="shared" si="2686"/>
        <v>0</v>
      </c>
      <c r="BR854" s="8">
        <f t="shared" si="2687"/>
        <v>0</v>
      </c>
      <c r="BS854" s="5">
        <f t="shared" si="2688"/>
        <v>0</v>
      </c>
      <c r="BT854" s="5">
        <f t="shared" si="2689"/>
        <v>0</v>
      </c>
      <c r="BU854" s="5">
        <f t="shared" si="2690"/>
        <v>1</v>
      </c>
      <c r="BV854" s="5">
        <f t="shared" si="2691"/>
        <v>1</v>
      </c>
      <c r="BW854" s="5">
        <f t="shared" si="2692"/>
        <v>1</v>
      </c>
      <c r="BX854" s="5">
        <f t="shared" si="2693"/>
        <v>1</v>
      </c>
      <c r="BY854" s="5">
        <f t="shared" si="2694"/>
        <v>1</v>
      </c>
      <c r="BZ854" s="5">
        <f t="shared" si="2695"/>
        <v>1</v>
      </c>
      <c r="CA854" s="5">
        <f t="shared" si="2696"/>
        <v>1</v>
      </c>
      <c r="CB854" s="5">
        <f t="shared" si="2697"/>
        <v>1</v>
      </c>
      <c r="CC854" s="5">
        <f t="shared" si="2698"/>
        <v>1</v>
      </c>
      <c r="CD854" s="5" t="str">
        <f t="shared" si="2699"/>
        <v>?</v>
      </c>
      <c r="CE854" s="4" t="str">
        <f t="shared" si="2700"/>
        <v>Kitöltés rendben!</v>
      </c>
      <c r="CF854" s="5">
        <f t="shared" si="2701"/>
        <v>1</v>
      </c>
      <c r="CG854" s="5">
        <f t="shared" si="2702"/>
        <v>0</v>
      </c>
      <c r="CH854" s="5">
        <f t="shared" si="2703"/>
        <v>1</v>
      </c>
    </row>
    <row r="855" spans="1:86" s="2" customFormat="1" ht="30.2" customHeight="1" x14ac:dyDescent="0.25">
      <c r="A855" s="1" t="str">
        <f t="shared" si="2664"/>
        <v>Kitöltés rendben!</v>
      </c>
      <c r="B855" s="200">
        <v>2</v>
      </c>
      <c r="C855" s="199" t="s">
        <v>50</v>
      </c>
      <c r="D855" s="201" t="s">
        <v>927</v>
      </c>
      <c r="E855" s="201" t="s">
        <v>201</v>
      </c>
      <c r="F855" s="202" t="str">
        <f>VLOOKUP($G855,Összesítő!$B:$F,2,FALSE)</f>
        <v>21-32054-1-048-01-10</v>
      </c>
      <c r="G855" s="199" t="s">
        <v>280</v>
      </c>
      <c r="H855" s="202" t="str">
        <f>AY855&amp;"_"&amp;AW855&amp;"_FIV_"&amp;LEFT(Előlap!$B$6,4)</f>
        <v>3185_853_FIV_2026</v>
      </c>
      <c r="I855" s="202" t="str">
        <f>VLOOKUP($G855,Összesítő!$B:$F,5,FALSE)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5" s="202" t="str">
        <f>VLOOKUP($G855,Összesítő!$B:$F,4,FALSE)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5" s="6">
        <f t="shared" si="2624"/>
        <v>9500</v>
      </c>
      <c r="L855" s="200">
        <v>2036</v>
      </c>
      <c r="M855" s="200">
        <v>2036</v>
      </c>
      <c r="N855" s="12">
        <v>0</v>
      </c>
      <c r="O855" s="7">
        <v>9500</v>
      </c>
      <c r="P855" s="7">
        <v>0</v>
      </c>
      <c r="R855" s="7">
        <v>0</v>
      </c>
      <c r="S855" s="7">
        <v>0</v>
      </c>
      <c r="T855" s="7">
        <v>0</v>
      </c>
      <c r="U855" s="7">
        <v>0</v>
      </c>
      <c r="V855" s="7">
        <v>0</v>
      </c>
      <c r="W855" s="7">
        <v>0</v>
      </c>
      <c r="X855" s="7">
        <v>0</v>
      </c>
      <c r="Y855" s="7">
        <v>0</v>
      </c>
      <c r="Z855" s="7">
        <v>0</v>
      </c>
      <c r="AA855" s="7">
        <v>0</v>
      </c>
      <c r="AB855" s="7">
        <v>0</v>
      </c>
      <c r="AC855" s="6">
        <f t="shared" si="2665"/>
        <v>0</v>
      </c>
      <c r="AD855" s="3" t="str">
        <f t="shared" si="2666"/>
        <v>Nem rövidtávú a feladat.</v>
      </c>
      <c r="AF855" s="7">
        <v>0</v>
      </c>
      <c r="AG855" s="7">
        <v>0</v>
      </c>
      <c r="AH855" s="7">
        <v>0</v>
      </c>
      <c r="AI855" s="7">
        <v>0</v>
      </c>
      <c r="AJ855" s="7">
        <v>0</v>
      </c>
      <c r="AK855" s="7">
        <v>0</v>
      </c>
      <c r="AL855" s="7">
        <v>0</v>
      </c>
      <c r="AM855" s="7">
        <v>0</v>
      </c>
      <c r="AN855" s="7">
        <v>0</v>
      </c>
      <c r="AO855" s="7">
        <v>0</v>
      </c>
      <c r="AP855" s="7">
        <v>0</v>
      </c>
      <c r="AQ855" s="6">
        <f t="shared" si="2667"/>
        <v>0</v>
      </c>
      <c r="AR855" s="199" t="s">
        <v>205</v>
      </c>
      <c r="AS855" s="3" t="str">
        <f t="shared" si="2668"/>
        <v>Forráshiányos a feladat!</v>
      </c>
      <c r="AU855" s="201" t="s">
        <v>135</v>
      </c>
      <c r="AV855" s="201" t="s">
        <v>135</v>
      </c>
      <c r="AW855" s="202">
        <f>COUNTA($G$3:G855)</f>
        <v>853</v>
      </c>
      <c r="AY855" s="8">
        <f>VLOOKUP($G855,Összesítő!$B:$F,3,FALSE)</f>
        <v>3185</v>
      </c>
      <c r="AZ855" s="8">
        <f t="shared" si="2669"/>
        <v>0</v>
      </c>
      <c r="BA855" s="5">
        <f t="shared" si="2670"/>
        <v>1</v>
      </c>
      <c r="BB855" s="5" t="str">
        <f t="shared" si="2671"/>
        <v>H</v>
      </c>
      <c r="BC855" s="5">
        <f t="shared" si="2672"/>
        <v>0</v>
      </c>
      <c r="BD855" s="5">
        <f t="shared" si="2673"/>
        <v>0</v>
      </c>
      <c r="BE855" s="5">
        <f t="shared" si="2674"/>
        <v>0</v>
      </c>
      <c r="BF855" s="8" t="str">
        <f t="shared" si="2675"/>
        <v>Nem rövidtávú a feladat.</v>
      </c>
      <c r="BG855" s="5">
        <f t="shared" si="2676"/>
        <v>1</v>
      </c>
      <c r="BH855" s="5">
        <f t="shared" si="2677"/>
        <v>1</v>
      </c>
      <c r="BI855" s="5">
        <f t="shared" si="2678"/>
        <v>1</v>
      </c>
      <c r="BJ855" s="5">
        <f t="shared" si="2679"/>
        <v>1</v>
      </c>
      <c r="BK855" s="5">
        <f t="shared" si="2680"/>
        <v>1</v>
      </c>
      <c r="BL855" s="4" t="str">
        <f t="shared" si="2681"/>
        <v>Forráshiányos a feladat!</v>
      </c>
      <c r="BM855" s="5">
        <f t="shared" si="2682"/>
        <v>0</v>
      </c>
      <c r="BN855" s="5">
        <f t="shared" si="2683"/>
        <v>1</v>
      </c>
      <c r="BO855" s="5">
        <f t="shared" si="2684"/>
        <v>0</v>
      </c>
      <c r="BP855" s="5">
        <f t="shared" si="2685"/>
        <v>0</v>
      </c>
      <c r="BQ855" s="5">
        <f t="shared" si="2686"/>
        <v>0</v>
      </c>
      <c r="BR855" s="8">
        <f t="shared" si="2687"/>
        <v>0</v>
      </c>
      <c r="BS855" s="5">
        <f t="shared" si="2688"/>
        <v>0</v>
      </c>
      <c r="BT855" s="5">
        <f t="shared" si="2689"/>
        <v>0</v>
      </c>
      <c r="BU855" s="5">
        <f t="shared" si="2690"/>
        <v>1</v>
      </c>
      <c r="BV855" s="5">
        <f t="shared" si="2691"/>
        <v>1</v>
      </c>
      <c r="BW855" s="5">
        <f t="shared" si="2692"/>
        <v>1</v>
      </c>
      <c r="BX855" s="5">
        <f t="shared" si="2693"/>
        <v>1</v>
      </c>
      <c r="BY855" s="5">
        <f t="shared" si="2694"/>
        <v>1</v>
      </c>
      <c r="BZ855" s="5">
        <f t="shared" si="2695"/>
        <v>1</v>
      </c>
      <c r="CA855" s="5">
        <f t="shared" si="2696"/>
        <v>1</v>
      </c>
      <c r="CB855" s="5">
        <f t="shared" si="2697"/>
        <v>1</v>
      </c>
      <c r="CC855" s="5">
        <f t="shared" si="2698"/>
        <v>1</v>
      </c>
      <c r="CD855" s="5" t="str">
        <f t="shared" si="2699"/>
        <v>?</v>
      </c>
      <c r="CE855" s="4" t="str">
        <f t="shared" si="2700"/>
        <v>Kitöltés rendben!</v>
      </c>
      <c r="CF855" s="5">
        <f t="shared" si="2701"/>
        <v>1</v>
      </c>
      <c r="CG855" s="5">
        <f t="shared" si="2702"/>
        <v>0</v>
      </c>
      <c r="CH855" s="5">
        <f t="shared" si="2703"/>
        <v>1</v>
      </c>
    </row>
    <row r="856" spans="1:86" s="2" customFormat="1" ht="30.2" customHeight="1" x14ac:dyDescent="0.25">
      <c r="A856" s="1" t="str">
        <f t="shared" si="2664"/>
        <v>Kitöltés rendben!</v>
      </c>
      <c r="B856" s="200">
        <v>2</v>
      </c>
      <c r="C856" s="199" t="s">
        <v>50</v>
      </c>
      <c r="D856" s="201" t="s">
        <v>928</v>
      </c>
      <c r="E856" s="201" t="s">
        <v>201</v>
      </c>
      <c r="F856" s="202" t="str">
        <f>VLOOKUP($G856,Összesítő!$B:$F,2,FALSE)</f>
        <v>21-32054-1-048-01-10</v>
      </c>
      <c r="G856" s="199" t="s">
        <v>280</v>
      </c>
      <c r="H856" s="202" t="str">
        <f>AY856&amp;"_"&amp;AW856&amp;"_FIV_"&amp;LEFT(Előlap!$B$6,4)</f>
        <v>3185_854_FIV_2026</v>
      </c>
      <c r="I856" s="202" t="str">
        <f>VLOOKUP($G856,Összesítő!$B:$F,5,FALSE)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6" s="202" t="str">
        <f>VLOOKUP($G856,Összesítő!$B:$F,4,FALSE)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6" s="6">
        <f t="shared" si="2624"/>
        <v>9500</v>
      </c>
      <c r="L856" s="200">
        <v>2036</v>
      </c>
      <c r="M856" s="200">
        <v>2036</v>
      </c>
      <c r="N856" s="12">
        <v>0</v>
      </c>
      <c r="O856" s="7">
        <v>9500</v>
      </c>
      <c r="P856" s="7">
        <v>0</v>
      </c>
      <c r="R856" s="7">
        <v>0</v>
      </c>
      <c r="S856" s="7">
        <v>0</v>
      </c>
      <c r="T856" s="7">
        <v>0</v>
      </c>
      <c r="U856" s="7">
        <v>0</v>
      </c>
      <c r="V856" s="7">
        <v>0</v>
      </c>
      <c r="W856" s="7">
        <v>0</v>
      </c>
      <c r="X856" s="7">
        <v>0</v>
      </c>
      <c r="Y856" s="7">
        <v>0</v>
      </c>
      <c r="Z856" s="7">
        <v>0</v>
      </c>
      <c r="AA856" s="7">
        <v>0</v>
      </c>
      <c r="AB856" s="7">
        <v>0</v>
      </c>
      <c r="AC856" s="6">
        <f t="shared" si="2665"/>
        <v>0</v>
      </c>
      <c r="AD856" s="3" t="str">
        <f t="shared" si="2666"/>
        <v>Nem rövidtávú a feladat.</v>
      </c>
      <c r="AF856" s="7">
        <v>0</v>
      </c>
      <c r="AG856" s="7">
        <v>0</v>
      </c>
      <c r="AH856" s="7">
        <v>0</v>
      </c>
      <c r="AI856" s="7">
        <v>0</v>
      </c>
      <c r="AJ856" s="7">
        <v>0</v>
      </c>
      <c r="AK856" s="7">
        <v>0</v>
      </c>
      <c r="AL856" s="7">
        <v>0</v>
      </c>
      <c r="AM856" s="7">
        <v>0</v>
      </c>
      <c r="AN856" s="7">
        <v>0</v>
      </c>
      <c r="AO856" s="7">
        <v>0</v>
      </c>
      <c r="AP856" s="7">
        <v>0</v>
      </c>
      <c r="AQ856" s="6">
        <f t="shared" si="2667"/>
        <v>0</v>
      </c>
      <c r="AR856" s="199" t="s">
        <v>205</v>
      </c>
      <c r="AS856" s="3" t="str">
        <f t="shared" si="2668"/>
        <v>Forráshiányos a feladat!</v>
      </c>
      <c r="AU856" s="201" t="s">
        <v>135</v>
      </c>
      <c r="AV856" s="201" t="s">
        <v>135</v>
      </c>
      <c r="AW856" s="202">
        <f>COUNTA($G$3:G856)</f>
        <v>854</v>
      </c>
      <c r="AY856" s="8">
        <f>VLOOKUP($G856,Összesítő!$B:$F,3,FALSE)</f>
        <v>3185</v>
      </c>
      <c r="AZ856" s="8">
        <f t="shared" si="2669"/>
        <v>0</v>
      </c>
      <c r="BA856" s="5">
        <f t="shared" si="2670"/>
        <v>1</v>
      </c>
      <c r="BB856" s="5" t="str">
        <f t="shared" si="2671"/>
        <v>H</v>
      </c>
      <c r="BC856" s="5">
        <f t="shared" si="2672"/>
        <v>0</v>
      </c>
      <c r="BD856" s="5">
        <f t="shared" si="2673"/>
        <v>0</v>
      </c>
      <c r="BE856" s="5">
        <f t="shared" si="2674"/>
        <v>0</v>
      </c>
      <c r="BF856" s="8" t="str">
        <f t="shared" si="2675"/>
        <v>Nem rövidtávú a feladat.</v>
      </c>
      <c r="BG856" s="5">
        <f t="shared" si="2676"/>
        <v>1</v>
      </c>
      <c r="BH856" s="5">
        <f t="shared" si="2677"/>
        <v>1</v>
      </c>
      <c r="BI856" s="5">
        <f t="shared" si="2678"/>
        <v>1</v>
      </c>
      <c r="BJ856" s="5">
        <f t="shared" si="2679"/>
        <v>1</v>
      </c>
      <c r="BK856" s="5">
        <f t="shared" si="2680"/>
        <v>1</v>
      </c>
      <c r="BL856" s="4" t="str">
        <f t="shared" si="2681"/>
        <v>Forráshiányos a feladat!</v>
      </c>
      <c r="BM856" s="5">
        <f t="shared" si="2682"/>
        <v>0</v>
      </c>
      <c r="BN856" s="5">
        <f t="shared" si="2683"/>
        <v>1</v>
      </c>
      <c r="BO856" s="5">
        <f t="shared" si="2684"/>
        <v>0</v>
      </c>
      <c r="BP856" s="5">
        <f t="shared" si="2685"/>
        <v>0</v>
      </c>
      <c r="BQ856" s="5">
        <f t="shared" si="2686"/>
        <v>0</v>
      </c>
      <c r="BR856" s="8">
        <f t="shared" si="2687"/>
        <v>0</v>
      </c>
      <c r="BS856" s="5">
        <f t="shared" si="2688"/>
        <v>0</v>
      </c>
      <c r="BT856" s="5">
        <f t="shared" si="2689"/>
        <v>0</v>
      </c>
      <c r="BU856" s="5">
        <f t="shared" si="2690"/>
        <v>1</v>
      </c>
      <c r="BV856" s="5">
        <f t="shared" si="2691"/>
        <v>1</v>
      </c>
      <c r="BW856" s="5">
        <f t="shared" si="2692"/>
        <v>1</v>
      </c>
      <c r="BX856" s="5">
        <f t="shared" si="2693"/>
        <v>1</v>
      </c>
      <c r="BY856" s="5">
        <f t="shared" si="2694"/>
        <v>1</v>
      </c>
      <c r="BZ856" s="5">
        <f t="shared" si="2695"/>
        <v>1</v>
      </c>
      <c r="CA856" s="5">
        <f t="shared" si="2696"/>
        <v>1</v>
      </c>
      <c r="CB856" s="5">
        <f t="shared" si="2697"/>
        <v>1</v>
      </c>
      <c r="CC856" s="5">
        <f t="shared" si="2698"/>
        <v>1</v>
      </c>
      <c r="CD856" s="5" t="str">
        <f t="shared" si="2699"/>
        <v>?</v>
      </c>
      <c r="CE856" s="4" t="str">
        <f t="shared" si="2700"/>
        <v>Kitöltés rendben!</v>
      </c>
      <c r="CF856" s="5">
        <f t="shared" si="2701"/>
        <v>1</v>
      </c>
      <c r="CG856" s="5">
        <f t="shared" si="2702"/>
        <v>0</v>
      </c>
      <c r="CH856" s="5">
        <f t="shared" si="2703"/>
        <v>1</v>
      </c>
    </row>
    <row r="857" spans="1:86" s="2" customFormat="1" ht="30.2" customHeight="1" x14ac:dyDescent="0.25">
      <c r="A857" s="1" t="str">
        <f t="shared" si="2664"/>
        <v>Kitöltés rendben!</v>
      </c>
      <c r="B857" s="200">
        <v>2</v>
      </c>
      <c r="C857" s="199" t="s">
        <v>50</v>
      </c>
      <c r="D857" s="201" t="s">
        <v>929</v>
      </c>
      <c r="E857" s="201" t="s">
        <v>201</v>
      </c>
      <c r="F857" s="202" t="str">
        <f>VLOOKUP($G857,Összesítő!$B:$F,2,FALSE)</f>
        <v>21-32054-1-048-01-10</v>
      </c>
      <c r="G857" s="199" t="s">
        <v>280</v>
      </c>
      <c r="H857" s="202" t="str">
        <f>AY857&amp;"_"&amp;AW857&amp;"_FIV_"&amp;LEFT(Előlap!$B$6,4)</f>
        <v>3185_855_FIV_2026</v>
      </c>
      <c r="I857" s="202" t="str">
        <f>VLOOKUP($G857,Összesítő!$B:$F,5,FALSE)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7" s="202" t="str">
        <f>VLOOKUP($G857,Összesítő!$B:$F,4,FALSE)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7" s="6">
        <f t="shared" si="2624"/>
        <v>2200</v>
      </c>
      <c r="L857" s="200">
        <v>2036</v>
      </c>
      <c r="M857" s="200">
        <v>2036</v>
      </c>
      <c r="N857" s="12">
        <v>0</v>
      </c>
      <c r="O857" s="7">
        <v>2200</v>
      </c>
      <c r="P857" s="7">
        <v>0</v>
      </c>
      <c r="R857" s="7">
        <v>0</v>
      </c>
      <c r="S857" s="7">
        <v>0</v>
      </c>
      <c r="T857" s="7">
        <v>0</v>
      </c>
      <c r="U857" s="7">
        <v>0</v>
      </c>
      <c r="V857" s="7">
        <v>0</v>
      </c>
      <c r="W857" s="7">
        <v>0</v>
      </c>
      <c r="X857" s="7">
        <v>0</v>
      </c>
      <c r="Y857" s="7">
        <v>0</v>
      </c>
      <c r="Z857" s="7">
        <v>0</v>
      </c>
      <c r="AA857" s="7">
        <v>0</v>
      </c>
      <c r="AB857" s="7">
        <v>0</v>
      </c>
      <c r="AC857" s="6">
        <f t="shared" si="2665"/>
        <v>0</v>
      </c>
      <c r="AD857" s="3" t="str">
        <f t="shared" si="2666"/>
        <v>Nem rövidtávú a feladat.</v>
      </c>
      <c r="AF857" s="7">
        <v>0</v>
      </c>
      <c r="AG857" s="7">
        <v>0</v>
      </c>
      <c r="AH857" s="7">
        <v>0</v>
      </c>
      <c r="AI857" s="7">
        <v>0</v>
      </c>
      <c r="AJ857" s="7">
        <v>0</v>
      </c>
      <c r="AK857" s="7">
        <v>0</v>
      </c>
      <c r="AL857" s="7">
        <v>0</v>
      </c>
      <c r="AM857" s="7">
        <v>0</v>
      </c>
      <c r="AN857" s="7">
        <v>0</v>
      </c>
      <c r="AO857" s="7">
        <v>0</v>
      </c>
      <c r="AP857" s="7">
        <v>0</v>
      </c>
      <c r="AQ857" s="6">
        <f t="shared" si="2667"/>
        <v>0</v>
      </c>
      <c r="AR857" s="199" t="s">
        <v>205</v>
      </c>
      <c r="AS857" s="3" t="str">
        <f t="shared" si="2668"/>
        <v>Forráshiányos a feladat!</v>
      </c>
      <c r="AU857" s="201" t="s">
        <v>135</v>
      </c>
      <c r="AV857" s="201" t="s">
        <v>135</v>
      </c>
      <c r="AW857" s="202">
        <f>COUNTA($G$3:G857)</f>
        <v>855</v>
      </c>
      <c r="AY857" s="8">
        <f>VLOOKUP($G857,Összesítő!$B:$F,3,FALSE)</f>
        <v>3185</v>
      </c>
      <c r="AZ857" s="8">
        <f t="shared" si="2669"/>
        <v>0</v>
      </c>
      <c r="BA857" s="5">
        <f t="shared" si="2670"/>
        <v>1</v>
      </c>
      <c r="BB857" s="5" t="str">
        <f t="shared" si="2671"/>
        <v>H</v>
      </c>
      <c r="BC857" s="5">
        <f t="shared" si="2672"/>
        <v>0</v>
      </c>
      <c r="BD857" s="5">
        <f t="shared" si="2673"/>
        <v>0</v>
      </c>
      <c r="BE857" s="5">
        <f t="shared" si="2674"/>
        <v>0</v>
      </c>
      <c r="BF857" s="8" t="str">
        <f t="shared" si="2675"/>
        <v>Nem rövidtávú a feladat.</v>
      </c>
      <c r="BG857" s="5">
        <f t="shared" si="2676"/>
        <v>1</v>
      </c>
      <c r="BH857" s="5">
        <f t="shared" si="2677"/>
        <v>1</v>
      </c>
      <c r="BI857" s="5">
        <f t="shared" si="2678"/>
        <v>1</v>
      </c>
      <c r="BJ857" s="5">
        <f t="shared" si="2679"/>
        <v>1</v>
      </c>
      <c r="BK857" s="5">
        <f t="shared" si="2680"/>
        <v>1</v>
      </c>
      <c r="BL857" s="4" t="str">
        <f t="shared" si="2681"/>
        <v>Forráshiányos a feladat!</v>
      </c>
      <c r="BM857" s="5">
        <f t="shared" si="2682"/>
        <v>0</v>
      </c>
      <c r="BN857" s="5">
        <f t="shared" si="2683"/>
        <v>1</v>
      </c>
      <c r="BO857" s="5">
        <f t="shared" si="2684"/>
        <v>0</v>
      </c>
      <c r="BP857" s="5">
        <f t="shared" si="2685"/>
        <v>0</v>
      </c>
      <c r="BQ857" s="5">
        <f t="shared" si="2686"/>
        <v>0</v>
      </c>
      <c r="BR857" s="8">
        <f t="shared" si="2687"/>
        <v>0</v>
      </c>
      <c r="BS857" s="5">
        <f t="shared" si="2688"/>
        <v>0</v>
      </c>
      <c r="BT857" s="5">
        <f t="shared" si="2689"/>
        <v>0</v>
      </c>
      <c r="BU857" s="5">
        <f t="shared" si="2690"/>
        <v>1</v>
      </c>
      <c r="BV857" s="5">
        <f t="shared" si="2691"/>
        <v>1</v>
      </c>
      <c r="BW857" s="5">
        <f t="shared" si="2692"/>
        <v>1</v>
      </c>
      <c r="BX857" s="5">
        <f t="shared" si="2693"/>
        <v>1</v>
      </c>
      <c r="BY857" s="5">
        <f t="shared" si="2694"/>
        <v>1</v>
      </c>
      <c r="BZ857" s="5">
        <f t="shared" si="2695"/>
        <v>1</v>
      </c>
      <c r="CA857" s="5">
        <f t="shared" si="2696"/>
        <v>1</v>
      </c>
      <c r="CB857" s="5">
        <f t="shared" si="2697"/>
        <v>1</v>
      </c>
      <c r="CC857" s="5">
        <f t="shared" si="2698"/>
        <v>1</v>
      </c>
      <c r="CD857" s="5" t="str">
        <f t="shared" si="2699"/>
        <v>?</v>
      </c>
      <c r="CE857" s="4" t="str">
        <f t="shared" si="2700"/>
        <v>Kitöltés rendben!</v>
      </c>
      <c r="CF857" s="5">
        <f t="shared" si="2701"/>
        <v>1</v>
      </c>
      <c r="CG857" s="5">
        <f t="shared" si="2702"/>
        <v>0</v>
      </c>
      <c r="CH857" s="5">
        <f t="shared" si="2703"/>
        <v>1</v>
      </c>
    </row>
    <row r="858" spans="1:86" s="2" customFormat="1" ht="30.2" customHeight="1" x14ac:dyDescent="0.25">
      <c r="A858" s="1" t="str">
        <f t="shared" si="2664"/>
        <v>Kitöltés rendben!</v>
      </c>
      <c r="B858" s="200">
        <v>2</v>
      </c>
      <c r="C858" s="199" t="s">
        <v>50</v>
      </c>
      <c r="D858" s="201" t="s">
        <v>930</v>
      </c>
      <c r="E858" s="201" t="s">
        <v>201</v>
      </c>
      <c r="F858" s="202" t="str">
        <f>VLOOKUP($G858,Összesítő!$B:$F,2,FALSE)</f>
        <v>21-32054-1-048-01-10</v>
      </c>
      <c r="G858" s="199" t="s">
        <v>280</v>
      </c>
      <c r="H858" s="202" t="str">
        <f>AY858&amp;"_"&amp;AW858&amp;"_FIV_"&amp;LEFT(Előlap!$B$6,4)</f>
        <v>3185_856_FIV_2026</v>
      </c>
      <c r="I858" s="202" t="str">
        <f>VLOOKUP($G858,Összesítő!$B:$F,5,FALSE)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8" s="202" t="str">
        <f>VLOOKUP($G858,Összesítő!$B:$F,4,FALSE)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8" s="6">
        <f t="shared" si="2624"/>
        <v>1000</v>
      </c>
      <c r="L858" s="200">
        <v>2036</v>
      </c>
      <c r="M858" s="200">
        <v>2036</v>
      </c>
      <c r="N858" s="12">
        <v>0</v>
      </c>
      <c r="O858" s="7">
        <v>1000</v>
      </c>
      <c r="P858" s="7">
        <v>0</v>
      </c>
      <c r="R858" s="7">
        <v>0</v>
      </c>
      <c r="S858" s="7">
        <v>0</v>
      </c>
      <c r="T858" s="7">
        <v>0</v>
      </c>
      <c r="U858" s="7">
        <v>0</v>
      </c>
      <c r="V858" s="7">
        <v>0</v>
      </c>
      <c r="W858" s="7">
        <v>0</v>
      </c>
      <c r="X858" s="7">
        <v>0</v>
      </c>
      <c r="Y858" s="7">
        <v>0</v>
      </c>
      <c r="Z858" s="7">
        <v>0</v>
      </c>
      <c r="AA858" s="7">
        <v>0</v>
      </c>
      <c r="AB858" s="7">
        <v>0</v>
      </c>
      <c r="AC858" s="6">
        <f t="shared" si="2665"/>
        <v>0</v>
      </c>
      <c r="AD858" s="3" t="str">
        <f t="shared" si="2666"/>
        <v>Nem rövidtávú a feladat.</v>
      </c>
      <c r="AF858" s="7">
        <v>0</v>
      </c>
      <c r="AG858" s="7">
        <v>0</v>
      </c>
      <c r="AH858" s="7">
        <v>0</v>
      </c>
      <c r="AI858" s="7">
        <v>0</v>
      </c>
      <c r="AJ858" s="7">
        <v>0</v>
      </c>
      <c r="AK858" s="7">
        <v>0</v>
      </c>
      <c r="AL858" s="7">
        <v>0</v>
      </c>
      <c r="AM858" s="7">
        <v>0</v>
      </c>
      <c r="AN858" s="7">
        <v>0</v>
      </c>
      <c r="AO858" s="7">
        <v>0</v>
      </c>
      <c r="AP858" s="7">
        <v>0</v>
      </c>
      <c r="AQ858" s="6">
        <f t="shared" si="2667"/>
        <v>0</v>
      </c>
      <c r="AR858" s="199" t="s">
        <v>205</v>
      </c>
      <c r="AS858" s="3" t="str">
        <f t="shared" si="2668"/>
        <v>Forráshiányos a feladat!</v>
      </c>
      <c r="AU858" s="201" t="s">
        <v>135</v>
      </c>
      <c r="AV858" s="201" t="s">
        <v>135</v>
      </c>
      <c r="AW858" s="202">
        <f>COUNTA($G$3:G858)</f>
        <v>856</v>
      </c>
      <c r="AY858" s="8">
        <f>VLOOKUP($G858,Összesítő!$B:$F,3,FALSE)</f>
        <v>3185</v>
      </c>
      <c r="AZ858" s="8">
        <f t="shared" si="2669"/>
        <v>0</v>
      </c>
      <c r="BA858" s="5">
        <f t="shared" si="2670"/>
        <v>1</v>
      </c>
      <c r="BB858" s="5" t="str">
        <f t="shared" si="2671"/>
        <v>H</v>
      </c>
      <c r="BC858" s="5">
        <f t="shared" si="2672"/>
        <v>0</v>
      </c>
      <c r="BD858" s="5">
        <f t="shared" si="2673"/>
        <v>0</v>
      </c>
      <c r="BE858" s="5">
        <f t="shared" si="2674"/>
        <v>0</v>
      </c>
      <c r="BF858" s="8" t="str">
        <f t="shared" si="2675"/>
        <v>Nem rövidtávú a feladat.</v>
      </c>
      <c r="BG858" s="5">
        <f t="shared" si="2676"/>
        <v>1</v>
      </c>
      <c r="BH858" s="5">
        <f t="shared" si="2677"/>
        <v>1</v>
      </c>
      <c r="BI858" s="5">
        <f t="shared" si="2678"/>
        <v>1</v>
      </c>
      <c r="BJ858" s="5">
        <f t="shared" si="2679"/>
        <v>1</v>
      </c>
      <c r="BK858" s="5">
        <f t="shared" si="2680"/>
        <v>1</v>
      </c>
      <c r="BL858" s="4" t="str">
        <f t="shared" si="2681"/>
        <v>Forráshiányos a feladat!</v>
      </c>
      <c r="BM858" s="5">
        <f t="shared" si="2682"/>
        <v>0</v>
      </c>
      <c r="BN858" s="5">
        <f t="shared" si="2683"/>
        <v>1</v>
      </c>
      <c r="BO858" s="5">
        <f t="shared" si="2684"/>
        <v>0</v>
      </c>
      <c r="BP858" s="5">
        <f t="shared" si="2685"/>
        <v>0</v>
      </c>
      <c r="BQ858" s="5">
        <f t="shared" si="2686"/>
        <v>0</v>
      </c>
      <c r="BR858" s="8">
        <f t="shared" si="2687"/>
        <v>0</v>
      </c>
      <c r="BS858" s="5">
        <f t="shared" si="2688"/>
        <v>0</v>
      </c>
      <c r="BT858" s="5">
        <f t="shared" si="2689"/>
        <v>0</v>
      </c>
      <c r="BU858" s="5">
        <f t="shared" si="2690"/>
        <v>1</v>
      </c>
      <c r="BV858" s="5">
        <f t="shared" si="2691"/>
        <v>1</v>
      </c>
      <c r="BW858" s="5">
        <f t="shared" si="2692"/>
        <v>1</v>
      </c>
      <c r="BX858" s="5">
        <f t="shared" si="2693"/>
        <v>1</v>
      </c>
      <c r="BY858" s="5">
        <f t="shared" si="2694"/>
        <v>1</v>
      </c>
      <c r="BZ858" s="5">
        <f t="shared" si="2695"/>
        <v>1</v>
      </c>
      <c r="CA858" s="5">
        <f t="shared" si="2696"/>
        <v>1</v>
      </c>
      <c r="CB858" s="5">
        <f t="shared" si="2697"/>
        <v>1</v>
      </c>
      <c r="CC858" s="5">
        <f t="shared" si="2698"/>
        <v>1</v>
      </c>
      <c r="CD858" s="5" t="str">
        <f t="shared" si="2699"/>
        <v>?</v>
      </c>
      <c r="CE858" s="4" t="str">
        <f t="shared" si="2700"/>
        <v>Kitöltés rendben!</v>
      </c>
      <c r="CF858" s="5">
        <f t="shared" si="2701"/>
        <v>1</v>
      </c>
      <c r="CG858" s="5">
        <f t="shared" si="2702"/>
        <v>0</v>
      </c>
      <c r="CH858" s="5">
        <f t="shared" si="2703"/>
        <v>1</v>
      </c>
    </row>
    <row r="859" spans="1:86" s="2" customFormat="1" ht="30.2" customHeight="1" x14ac:dyDescent="0.25">
      <c r="A859" s="1" t="str">
        <f t="shared" si="2664"/>
        <v>Kitöltés rendben!</v>
      </c>
      <c r="B859" s="200">
        <v>2</v>
      </c>
      <c r="C859" s="199" t="s">
        <v>50</v>
      </c>
      <c r="D859" s="201" t="s">
        <v>931</v>
      </c>
      <c r="E859" s="201" t="s">
        <v>201</v>
      </c>
      <c r="F859" s="202" t="str">
        <f>VLOOKUP($G859,Összesítő!$B:$F,2,FALSE)</f>
        <v>21-32054-1-048-01-10</v>
      </c>
      <c r="G859" s="199" t="s">
        <v>280</v>
      </c>
      <c r="H859" s="202" t="str">
        <f>AY859&amp;"_"&amp;AW859&amp;"_FIV_"&amp;LEFT(Előlap!$B$6,4)</f>
        <v>3185_857_FIV_2026</v>
      </c>
      <c r="I859" s="202" t="str">
        <f>VLOOKUP($G859,Összesítő!$B:$F,5,FALSE)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59" s="202" t="str">
        <f>VLOOKUP($G859,Összesítő!$B:$F,4,FALSE)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59" s="6">
        <f t="shared" si="2624"/>
        <v>1800</v>
      </c>
      <c r="L859" s="200">
        <v>2036</v>
      </c>
      <c r="M859" s="200">
        <v>2036</v>
      </c>
      <c r="N859" s="12">
        <v>0</v>
      </c>
      <c r="O859" s="7">
        <v>1800</v>
      </c>
      <c r="P859" s="7">
        <v>0</v>
      </c>
      <c r="R859" s="7">
        <v>0</v>
      </c>
      <c r="S859" s="7">
        <v>0</v>
      </c>
      <c r="T859" s="7">
        <v>0</v>
      </c>
      <c r="U859" s="7">
        <v>0</v>
      </c>
      <c r="V859" s="7">
        <v>0</v>
      </c>
      <c r="W859" s="7">
        <v>0</v>
      </c>
      <c r="X859" s="7">
        <v>0</v>
      </c>
      <c r="Y859" s="7">
        <v>0</v>
      </c>
      <c r="Z859" s="7">
        <v>0</v>
      </c>
      <c r="AA859" s="7">
        <v>0</v>
      </c>
      <c r="AB859" s="7">
        <v>0</v>
      </c>
      <c r="AC859" s="6">
        <f t="shared" si="2665"/>
        <v>0</v>
      </c>
      <c r="AD859" s="3" t="str">
        <f t="shared" si="2666"/>
        <v>Nem rövidtávú a feladat.</v>
      </c>
      <c r="AF859" s="7">
        <v>0</v>
      </c>
      <c r="AG859" s="7">
        <v>0</v>
      </c>
      <c r="AH859" s="7">
        <v>0</v>
      </c>
      <c r="AI859" s="7">
        <v>0</v>
      </c>
      <c r="AJ859" s="7">
        <v>0</v>
      </c>
      <c r="AK859" s="7">
        <v>0</v>
      </c>
      <c r="AL859" s="7">
        <v>0</v>
      </c>
      <c r="AM859" s="7">
        <v>0</v>
      </c>
      <c r="AN859" s="7">
        <v>0</v>
      </c>
      <c r="AO859" s="7">
        <v>0</v>
      </c>
      <c r="AP859" s="7">
        <v>0</v>
      </c>
      <c r="AQ859" s="6">
        <f t="shared" si="2667"/>
        <v>0</v>
      </c>
      <c r="AR859" s="199" t="s">
        <v>205</v>
      </c>
      <c r="AS859" s="3" t="str">
        <f t="shared" si="2668"/>
        <v>Forráshiányos a feladat!</v>
      </c>
      <c r="AU859" s="201" t="s">
        <v>135</v>
      </c>
      <c r="AV859" s="201" t="s">
        <v>135</v>
      </c>
      <c r="AW859" s="202">
        <f>COUNTA($G$3:G859)</f>
        <v>857</v>
      </c>
      <c r="AY859" s="8">
        <f>VLOOKUP($G859,Összesítő!$B:$F,3,FALSE)</f>
        <v>3185</v>
      </c>
      <c r="AZ859" s="8">
        <f t="shared" si="2669"/>
        <v>0</v>
      </c>
      <c r="BA859" s="5">
        <f t="shared" si="2670"/>
        <v>1</v>
      </c>
      <c r="BB859" s="5" t="str">
        <f t="shared" si="2671"/>
        <v>H</v>
      </c>
      <c r="BC859" s="5">
        <f t="shared" si="2672"/>
        <v>0</v>
      </c>
      <c r="BD859" s="5">
        <f t="shared" si="2673"/>
        <v>0</v>
      </c>
      <c r="BE859" s="5">
        <f t="shared" si="2674"/>
        <v>0</v>
      </c>
      <c r="BF859" s="8" t="str">
        <f t="shared" si="2675"/>
        <v>Nem rövidtávú a feladat.</v>
      </c>
      <c r="BG859" s="5">
        <f t="shared" si="2676"/>
        <v>1</v>
      </c>
      <c r="BH859" s="5">
        <f t="shared" si="2677"/>
        <v>1</v>
      </c>
      <c r="BI859" s="5">
        <f t="shared" si="2678"/>
        <v>1</v>
      </c>
      <c r="BJ859" s="5">
        <f t="shared" si="2679"/>
        <v>1</v>
      </c>
      <c r="BK859" s="5">
        <f t="shared" si="2680"/>
        <v>1</v>
      </c>
      <c r="BL859" s="4" t="str">
        <f t="shared" si="2681"/>
        <v>Forráshiányos a feladat!</v>
      </c>
      <c r="BM859" s="5">
        <f t="shared" si="2682"/>
        <v>0</v>
      </c>
      <c r="BN859" s="5">
        <f t="shared" si="2683"/>
        <v>1</v>
      </c>
      <c r="BO859" s="5">
        <f t="shared" si="2684"/>
        <v>0</v>
      </c>
      <c r="BP859" s="5">
        <f t="shared" si="2685"/>
        <v>0</v>
      </c>
      <c r="BQ859" s="5">
        <f t="shared" si="2686"/>
        <v>0</v>
      </c>
      <c r="BR859" s="8">
        <f t="shared" si="2687"/>
        <v>0</v>
      </c>
      <c r="BS859" s="5">
        <f t="shared" si="2688"/>
        <v>0</v>
      </c>
      <c r="BT859" s="5">
        <f t="shared" si="2689"/>
        <v>0</v>
      </c>
      <c r="BU859" s="5">
        <f t="shared" si="2690"/>
        <v>1</v>
      </c>
      <c r="BV859" s="5">
        <f t="shared" si="2691"/>
        <v>1</v>
      </c>
      <c r="BW859" s="5">
        <f t="shared" si="2692"/>
        <v>1</v>
      </c>
      <c r="BX859" s="5">
        <f t="shared" si="2693"/>
        <v>1</v>
      </c>
      <c r="BY859" s="5">
        <f t="shared" si="2694"/>
        <v>1</v>
      </c>
      <c r="BZ859" s="5">
        <f t="shared" si="2695"/>
        <v>1</v>
      </c>
      <c r="CA859" s="5">
        <f t="shared" si="2696"/>
        <v>1</v>
      </c>
      <c r="CB859" s="5">
        <f t="shared" si="2697"/>
        <v>1</v>
      </c>
      <c r="CC859" s="5">
        <f t="shared" si="2698"/>
        <v>1</v>
      </c>
      <c r="CD859" s="5" t="str">
        <f t="shared" si="2699"/>
        <v>?</v>
      </c>
      <c r="CE859" s="4" t="str">
        <f t="shared" si="2700"/>
        <v>Kitöltés rendben!</v>
      </c>
      <c r="CF859" s="5">
        <f t="shared" si="2701"/>
        <v>1</v>
      </c>
      <c r="CG859" s="5">
        <f t="shared" si="2702"/>
        <v>0</v>
      </c>
      <c r="CH859" s="5">
        <f t="shared" si="2703"/>
        <v>1</v>
      </c>
    </row>
    <row r="860" spans="1:86" s="2" customFormat="1" ht="30.2" customHeight="1" x14ac:dyDescent="0.25">
      <c r="A860" s="1" t="str">
        <f t="shared" si="2664"/>
        <v>Kitöltés rendben!</v>
      </c>
      <c r="B860" s="200">
        <v>2</v>
      </c>
      <c r="C860" s="199" t="s">
        <v>50</v>
      </c>
      <c r="D860" s="201" t="s">
        <v>932</v>
      </c>
      <c r="E860" s="201" t="s">
        <v>201</v>
      </c>
      <c r="F860" s="202" t="str">
        <f>VLOOKUP($G860,Összesítő!$B:$F,2,FALSE)</f>
        <v>21-32054-1-048-01-10</v>
      </c>
      <c r="G860" s="199" t="s">
        <v>280</v>
      </c>
      <c r="H860" s="202" t="str">
        <f>AY860&amp;"_"&amp;AW860&amp;"_FIV_"&amp;LEFT(Előlap!$B$6,4)</f>
        <v>3185_858_FIV_2026</v>
      </c>
      <c r="I860" s="202" t="str">
        <f>VLOOKUP($G860,Összesítő!$B:$F,5,FALSE)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0" s="202" t="str">
        <f>VLOOKUP($G860,Összesítő!$B:$F,4,FALSE)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0" s="6">
        <f t="shared" si="2624"/>
        <v>1800</v>
      </c>
      <c r="L860" s="200">
        <v>2036</v>
      </c>
      <c r="M860" s="200">
        <v>2036</v>
      </c>
      <c r="N860" s="12">
        <v>0</v>
      </c>
      <c r="O860" s="7">
        <v>1800</v>
      </c>
      <c r="P860" s="7">
        <v>0</v>
      </c>
      <c r="R860" s="7">
        <v>0</v>
      </c>
      <c r="S860" s="7">
        <v>0</v>
      </c>
      <c r="T860" s="7">
        <v>0</v>
      </c>
      <c r="U860" s="7">
        <v>0</v>
      </c>
      <c r="V860" s="7">
        <v>0</v>
      </c>
      <c r="W860" s="7">
        <v>0</v>
      </c>
      <c r="X860" s="7">
        <v>0</v>
      </c>
      <c r="Y860" s="7">
        <v>0</v>
      </c>
      <c r="Z860" s="7">
        <v>0</v>
      </c>
      <c r="AA860" s="7">
        <v>0</v>
      </c>
      <c r="AB860" s="7">
        <v>0</v>
      </c>
      <c r="AC860" s="6">
        <f t="shared" si="2665"/>
        <v>0</v>
      </c>
      <c r="AD860" s="3" t="str">
        <f t="shared" si="2666"/>
        <v>Nem rövidtávú a feladat.</v>
      </c>
      <c r="AF860" s="7">
        <v>0</v>
      </c>
      <c r="AG860" s="7">
        <v>0</v>
      </c>
      <c r="AH860" s="7">
        <v>0</v>
      </c>
      <c r="AI860" s="7">
        <v>0</v>
      </c>
      <c r="AJ860" s="7">
        <v>0</v>
      </c>
      <c r="AK860" s="7">
        <v>0</v>
      </c>
      <c r="AL860" s="7">
        <v>0</v>
      </c>
      <c r="AM860" s="7">
        <v>0</v>
      </c>
      <c r="AN860" s="7">
        <v>0</v>
      </c>
      <c r="AO860" s="7">
        <v>0</v>
      </c>
      <c r="AP860" s="7">
        <v>0</v>
      </c>
      <c r="AQ860" s="6">
        <f t="shared" si="2667"/>
        <v>0</v>
      </c>
      <c r="AR860" s="199" t="s">
        <v>205</v>
      </c>
      <c r="AS860" s="3" t="str">
        <f t="shared" si="2668"/>
        <v>Forráshiányos a feladat!</v>
      </c>
      <c r="AU860" s="201" t="s">
        <v>135</v>
      </c>
      <c r="AV860" s="201" t="s">
        <v>135</v>
      </c>
      <c r="AW860" s="202">
        <f>COUNTA($G$3:G860)</f>
        <v>858</v>
      </c>
      <c r="AY860" s="8">
        <f>VLOOKUP($G860,Összesítő!$B:$F,3,FALSE)</f>
        <v>3185</v>
      </c>
      <c r="AZ860" s="8">
        <f t="shared" si="2669"/>
        <v>0</v>
      </c>
      <c r="BA860" s="5">
        <f t="shared" si="2670"/>
        <v>1</v>
      </c>
      <c r="BB860" s="5" t="str">
        <f t="shared" si="2671"/>
        <v>H</v>
      </c>
      <c r="BC860" s="5">
        <f t="shared" si="2672"/>
        <v>0</v>
      </c>
      <c r="BD860" s="5">
        <f t="shared" si="2673"/>
        <v>0</v>
      </c>
      <c r="BE860" s="5">
        <f t="shared" si="2674"/>
        <v>0</v>
      </c>
      <c r="BF860" s="8" t="str">
        <f t="shared" si="2675"/>
        <v>Nem rövidtávú a feladat.</v>
      </c>
      <c r="BG860" s="5">
        <f t="shared" si="2676"/>
        <v>1</v>
      </c>
      <c r="BH860" s="5">
        <f t="shared" si="2677"/>
        <v>1</v>
      </c>
      <c r="BI860" s="5">
        <f t="shared" si="2678"/>
        <v>1</v>
      </c>
      <c r="BJ860" s="5">
        <f t="shared" si="2679"/>
        <v>1</v>
      </c>
      <c r="BK860" s="5">
        <f t="shared" si="2680"/>
        <v>1</v>
      </c>
      <c r="BL860" s="4" t="str">
        <f t="shared" si="2681"/>
        <v>Forráshiányos a feladat!</v>
      </c>
      <c r="BM860" s="5">
        <f t="shared" si="2682"/>
        <v>0</v>
      </c>
      <c r="BN860" s="5">
        <f t="shared" si="2683"/>
        <v>1</v>
      </c>
      <c r="BO860" s="5">
        <f t="shared" si="2684"/>
        <v>0</v>
      </c>
      <c r="BP860" s="5">
        <f t="shared" si="2685"/>
        <v>0</v>
      </c>
      <c r="BQ860" s="5">
        <f t="shared" si="2686"/>
        <v>0</v>
      </c>
      <c r="BR860" s="8">
        <f t="shared" si="2687"/>
        <v>0</v>
      </c>
      <c r="BS860" s="5">
        <f t="shared" si="2688"/>
        <v>0</v>
      </c>
      <c r="BT860" s="5">
        <f t="shared" si="2689"/>
        <v>0</v>
      </c>
      <c r="BU860" s="5">
        <f t="shared" si="2690"/>
        <v>1</v>
      </c>
      <c r="BV860" s="5">
        <f t="shared" si="2691"/>
        <v>1</v>
      </c>
      <c r="BW860" s="5">
        <f t="shared" si="2692"/>
        <v>1</v>
      </c>
      <c r="BX860" s="5">
        <f t="shared" si="2693"/>
        <v>1</v>
      </c>
      <c r="BY860" s="5">
        <f t="shared" si="2694"/>
        <v>1</v>
      </c>
      <c r="BZ860" s="5">
        <f t="shared" si="2695"/>
        <v>1</v>
      </c>
      <c r="CA860" s="5">
        <f t="shared" si="2696"/>
        <v>1</v>
      </c>
      <c r="CB860" s="5">
        <f t="shared" si="2697"/>
        <v>1</v>
      </c>
      <c r="CC860" s="5">
        <f t="shared" si="2698"/>
        <v>1</v>
      </c>
      <c r="CD860" s="5" t="str">
        <f t="shared" si="2699"/>
        <v>?</v>
      </c>
      <c r="CE860" s="4" t="str">
        <f t="shared" si="2700"/>
        <v>Kitöltés rendben!</v>
      </c>
      <c r="CF860" s="5">
        <f t="shared" si="2701"/>
        <v>1</v>
      </c>
      <c r="CG860" s="5">
        <f t="shared" si="2702"/>
        <v>0</v>
      </c>
      <c r="CH860" s="5">
        <f t="shared" si="2703"/>
        <v>1</v>
      </c>
    </row>
    <row r="861" spans="1:86" s="2" customFormat="1" ht="30.2" customHeight="1" x14ac:dyDescent="0.25">
      <c r="A861" s="1" t="str">
        <f t="shared" si="2664"/>
        <v>Kitöltés rendben!</v>
      </c>
      <c r="B861" s="200">
        <v>2</v>
      </c>
      <c r="C861" s="199" t="s">
        <v>50</v>
      </c>
      <c r="D861" s="201" t="s">
        <v>933</v>
      </c>
      <c r="E861" s="201" t="s">
        <v>201</v>
      </c>
      <c r="F861" s="202" t="str">
        <f>VLOOKUP($G861,Összesítő!$B:$F,2,FALSE)</f>
        <v>21-32054-1-048-01-10</v>
      </c>
      <c r="G861" s="199" t="s">
        <v>280</v>
      </c>
      <c r="H861" s="202" t="str">
        <f>AY861&amp;"_"&amp;AW861&amp;"_FIV_"&amp;LEFT(Előlap!$B$6,4)</f>
        <v>3185_859_FIV_2026</v>
      </c>
      <c r="I861" s="202" t="str">
        <f>VLOOKUP($G861,Összesítő!$B:$F,5,FALSE)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1" s="202" t="str">
        <f>VLOOKUP($G861,Összesítő!$B:$F,4,FALSE)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1" s="6">
        <f t="shared" si="2624"/>
        <v>1000</v>
      </c>
      <c r="L861" s="200">
        <v>2036</v>
      </c>
      <c r="M861" s="200">
        <v>2036</v>
      </c>
      <c r="N861" s="12">
        <v>0</v>
      </c>
      <c r="O861" s="7">
        <v>1000</v>
      </c>
      <c r="P861" s="7">
        <v>0</v>
      </c>
      <c r="R861" s="7">
        <v>0</v>
      </c>
      <c r="S861" s="7">
        <v>0</v>
      </c>
      <c r="T861" s="7">
        <v>0</v>
      </c>
      <c r="U861" s="7">
        <v>0</v>
      </c>
      <c r="V861" s="7">
        <v>0</v>
      </c>
      <c r="W861" s="7">
        <v>0</v>
      </c>
      <c r="X861" s="7">
        <v>0</v>
      </c>
      <c r="Y861" s="7">
        <v>0</v>
      </c>
      <c r="Z861" s="7">
        <v>0</v>
      </c>
      <c r="AA861" s="7">
        <v>0</v>
      </c>
      <c r="AB861" s="7">
        <v>0</v>
      </c>
      <c r="AC861" s="6">
        <f t="shared" si="2665"/>
        <v>0</v>
      </c>
      <c r="AD861" s="3" t="str">
        <f t="shared" si="2666"/>
        <v>Nem rövidtávú a feladat.</v>
      </c>
      <c r="AF861" s="7">
        <v>0</v>
      </c>
      <c r="AG861" s="7">
        <v>0</v>
      </c>
      <c r="AH861" s="7">
        <v>0</v>
      </c>
      <c r="AI861" s="7">
        <v>0</v>
      </c>
      <c r="AJ861" s="7">
        <v>0</v>
      </c>
      <c r="AK861" s="7">
        <v>0</v>
      </c>
      <c r="AL861" s="7">
        <v>0</v>
      </c>
      <c r="AM861" s="7">
        <v>0</v>
      </c>
      <c r="AN861" s="7">
        <v>0</v>
      </c>
      <c r="AO861" s="7">
        <v>0</v>
      </c>
      <c r="AP861" s="7">
        <v>0</v>
      </c>
      <c r="AQ861" s="6">
        <f t="shared" si="2667"/>
        <v>0</v>
      </c>
      <c r="AR861" s="199" t="s">
        <v>205</v>
      </c>
      <c r="AS861" s="3" t="str">
        <f t="shared" si="2668"/>
        <v>Forráshiányos a feladat!</v>
      </c>
      <c r="AU861" s="201" t="s">
        <v>135</v>
      </c>
      <c r="AV861" s="201" t="s">
        <v>135</v>
      </c>
      <c r="AW861" s="202">
        <f>COUNTA($G$3:G861)</f>
        <v>859</v>
      </c>
      <c r="AY861" s="8">
        <f>VLOOKUP($G861,Összesítő!$B:$F,3,FALSE)</f>
        <v>3185</v>
      </c>
      <c r="AZ861" s="8">
        <f t="shared" si="2669"/>
        <v>0</v>
      </c>
      <c r="BA861" s="5">
        <f t="shared" si="2670"/>
        <v>1</v>
      </c>
      <c r="BB861" s="5" t="str">
        <f t="shared" si="2671"/>
        <v>H</v>
      </c>
      <c r="BC861" s="5">
        <f t="shared" si="2672"/>
        <v>0</v>
      </c>
      <c r="BD861" s="5">
        <f t="shared" si="2673"/>
        <v>0</v>
      </c>
      <c r="BE861" s="5">
        <f t="shared" si="2674"/>
        <v>0</v>
      </c>
      <c r="BF861" s="8" t="str">
        <f t="shared" si="2675"/>
        <v>Nem rövidtávú a feladat.</v>
      </c>
      <c r="BG861" s="5">
        <f t="shared" si="2676"/>
        <v>1</v>
      </c>
      <c r="BH861" s="5">
        <f t="shared" si="2677"/>
        <v>1</v>
      </c>
      <c r="BI861" s="5">
        <f t="shared" si="2678"/>
        <v>1</v>
      </c>
      <c r="BJ861" s="5">
        <f t="shared" si="2679"/>
        <v>1</v>
      </c>
      <c r="BK861" s="5">
        <f t="shared" si="2680"/>
        <v>1</v>
      </c>
      <c r="BL861" s="4" t="str">
        <f t="shared" si="2681"/>
        <v>Forráshiányos a feladat!</v>
      </c>
      <c r="BM861" s="5">
        <f t="shared" si="2682"/>
        <v>0</v>
      </c>
      <c r="BN861" s="5">
        <f t="shared" si="2683"/>
        <v>1</v>
      </c>
      <c r="BO861" s="5">
        <f t="shared" si="2684"/>
        <v>0</v>
      </c>
      <c r="BP861" s="5">
        <f t="shared" si="2685"/>
        <v>0</v>
      </c>
      <c r="BQ861" s="5">
        <f t="shared" si="2686"/>
        <v>0</v>
      </c>
      <c r="BR861" s="8">
        <f t="shared" si="2687"/>
        <v>0</v>
      </c>
      <c r="BS861" s="5">
        <f t="shared" si="2688"/>
        <v>0</v>
      </c>
      <c r="BT861" s="5">
        <f t="shared" si="2689"/>
        <v>0</v>
      </c>
      <c r="BU861" s="5">
        <f t="shared" si="2690"/>
        <v>1</v>
      </c>
      <c r="BV861" s="5">
        <f t="shared" si="2691"/>
        <v>1</v>
      </c>
      <c r="BW861" s="5">
        <f t="shared" si="2692"/>
        <v>1</v>
      </c>
      <c r="BX861" s="5">
        <f t="shared" si="2693"/>
        <v>1</v>
      </c>
      <c r="BY861" s="5">
        <f t="shared" si="2694"/>
        <v>1</v>
      </c>
      <c r="BZ861" s="5">
        <f t="shared" si="2695"/>
        <v>1</v>
      </c>
      <c r="CA861" s="5">
        <f t="shared" si="2696"/>
        <v>1</v>
      </c>
      <c r="CB861" s="5">
        <f t="shared" si="2697"/>
        <v>1</v>
      </c>
      <c r="CC861" s="5">
        <f t="shared" si="2698"/>
        <v>1</v>
      </c>
      <c r="CD861" s="5" t="str">
        <f t="shared" si="2699"/>
        <v>?</v>
      </c>
      <c r="CE861" s="4" t="str">
        <f t="shared" si="2700"/>
        <v>Kitöltés rendben!</v>
      </c>
      <c r="CF861" s="5">
        <f t="shared" si="2701"/>
        <v>1</v>
      </c>
      <c r="CG861" s="5">
        <f t="shared" si="2702"/>
        <v>0</v>
      </c>
      <c r="CH861" s="5">
        <f t="shared" si="2703"/>
        <v>1</v>
      </c>
    </row>
    <row r="862" spans="1:86" s="2" customFormat="1" ht="30.2" customHeight="1" x14ac:dyDescent="0.25">
      <c r="A862" s="1" t="str">
        <f t="shared" si="2664"/>
        <v>Kitöltés rendben!</v>
      </c>
      <c r="B862" s="200">
        <v>2</v>
      </c>
      <c r="C862" s="199" t="s">
        <v>50</v>
      </c>
      <c r="D862" s="201" t="s">
        <v>934</v>
      </c>
      <c r="E862" s="201" t="s">
        <v>201</v>
      </c>
      <c r="F862" s="202" t="str">
        <f>VLOOKUP($G862,Összesítő!$B:$F,2,FALSE)</f>
        <v>21-32054-1-048-01-10</v>
      </c>
      <c r="G862" s="199" t="s">
        <v>280</v>
      </c>
      <c r="H862" s="202" t="str">
        <f>AY862&amp;"_"&amp;AW862&amp;"_FIV_"&amp;LEFT(Előlap!$B$6,4)</f>
        <v>3185_860_FIV_2026</v>
      </c>
      <c r="I862" s="202" t="str">
        <f>VLOOKUP($G862,Összesítő!$B:$F,5,FALSE)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2" s="202" t="str">
        <f>VLOOKUP($G862,Összesítő!$B:$F,4,FALSE)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2" s="6">
        <f t="shared" si="2624"/>
        <v>1800</v>
      </c>
      <c r="L862" s="200">
        <v>2036</v>
      </c>
      <c r="M862" s="200">
        <v>2036</v>
      </c>
      <c r="N862" s="12">
        <v>0</v>
      </c>
      <c r="O862" s="7">
        <v>1800</v>
      </c>
      <c r="P862" s="7">
        <v>0</v>
      </c>
      <c r="R862" s="7">
        <v>0</v>
      </c>
      <c r="S862" s="7">
        <v>0</v>
      </c>
      <c r="T862" s="7">
        <v>0</v>
      </c>
      <c r="U862" s="7">
        <v>0</v>
      </c>
      <c r="V862" s="7">
        <v>0</v>
      </c>
      <c r="W862" s="7">
        <v>0</v>
      </c>
      <c r="X862" s="7">
        <v>0</v>
      </c>
      <c r="Y862" s="7">
        <v>0</v>
      </c>
      <c r="Z862" s="7">
        <v>0</v>
      </c>
      <c r="AA862" s="7">
        <v>0</v>
      </c>
      <c r="AB862" s="7">
        <v>0</v>
      </c>
      <c r="AC862" s="6">
        <f t="shared" si="2665"/>
        <v>0</v>
      </c>
      <c r="AD862" s="3" t="str">
        <f t="shared" si="2666"/>
        <v>Nem rövidtávú a feladat.</v>
      </c>
      <c r="AF862" s="7">
        <v>0</v>
      </c>
      <c r="AG862" s="7">
        <v>0</v>
      </c>
      <c r="AH862" s="7">
        <v>0</v>
      </c>
      <c r="AI862" s="7">
        <v>0</v>
      </c>
      <c r="AJ862" s="7">
        <v>0</v>
      </c>
      <c r="AK862" s="7">
        <v>0</v>
      </c>
      <c r="AL862" s="7">
        <v>0</v>
      </c>
      <c r="AM862" s="7">
        <v>0</v>
      </c>
      <c r="AN862" s="7">
        <v>0</v>
      </c>
      <c r="AO862" s="7">
        <v>0</v>
      </c>
      <c r="AP862" s="7">
        <v>0</v>
      </c>
      <c r="AQ862" s="6">
        <f t="shared" si="2667"/>
        <v>0</v>
      </c>
      <c r="AR862" s="199" t="s">
        <v>205</v>
      </c>
      <c r="AS862" s="3" t="str">
        <f t="shared" si="2668"/>
        <v>Forráshiányos a feladat!</v>
      </c>
      <c r="AU862" s="201" t="s">
        <v>135</v>
      </c>
      <c r="AV862" s="201" t="s">
        <v>135</v>
      </c>
      <c r="AW862" s="202">
        <f>COUNTA($G$3:G862)</f>
        <v>860</v>
      </c>
      <c r="AY862" s="8">
        <f>VLOOKUP($G862,Összesítő!$B:$F,3,FALSE)</f>
        <v>3185</v>
      </c>
      <c r="AZ862" s="8">
        <f t="shared" si="2669"/>
        <v>0</v>
      </c>
      <c r="BA862" s="5">
        <f t="shared" si="2670"/>
        <v>1</v>
      </c>
      <c r="BB862" s="5" t="str">
        <f t="shared" si="2671"/>
        <v>H</v>
      </c>
      <c r="BC862" s="5">
        <f t="shared" si="2672"/>
        <v>0</v>
      </c>
      <c r="BD862" s="5">
        <f t="shared" si="2673"/>
        <v>0</v>
      </c>
      <c r="BE862" s="5">
        <f t="shared" si="2674"/>
        <v>0</v>
      </c>
      <c r="BF862" s="8" t="str">
        <f t="shared" si="2675"/>
        <v>Nem rövidtávú a feladat.</v>
      </c>
      <c r="BG862" s="5">
        <f t="shared" si="2676"/>
        <v>1</v>
      </c>
      <c r="BH862" s="5">
        <f t="shared" si="2677"/>
        <v>1</v>
      </c>
      <c r="BI862" s="5">
        <f t="shared" si="2678"/>
        <v>1</v>
      </c>
      <c r="BJ862" s="5">
        <f t="shared" si="2679"/>
        <v>1</v>
      </c>
      <c r="BK862" s="5">
        <f t="shared" si="2680"/>
        <v>1</v>
      </c>
      <c r="BL862" s="4" t="str">
        <f t="shared" si="2681"/>
        <v>Forráshiányos a feladat!</v>
      </c>
      <c r="BM862" s="5">
        <f t="shared" si="2682"/>
        <v>0</v>
      </c>
      <c r="BN862" s="5">
        <f t="shared" si="2683"/>
        <v>1</v>
      </c>
      <c r="BO862" s="5">
        <f t="shared" si="2684"/>
        <v>0</v>
      </c>
      <c r="BP862" s="5">
        <f t="shared" si="2685"/>
        <v>0</v>
      </c>
      <c r="BQ862" s="5">
        <f t="shared" si="2686"/>
        <v>0</v>
      </c>
      <c r="BR862" s="8">
        <f t="shared" si="2687"/>
        <v>0</v>
      </c>
      <c r="BS862" s="5">
        <f t="shared" si="2688"/>
        <v>0</v>
      </c>
      <c r="BT862" s="5">
        <f t="shared" si="2689"/>
        <v>0</v>
      </c>
      <c r="BU862" s="5">
        <f t="shared" si="2690"/>
        <v>1</v>
      </c>
      <c r="BV862" s="5">
        <f t="shared" si="2691"/>
        <v>1</v>
      </c>
      <c r="BW862" s="5">
        <f t="shared" si="2692"/>
        <v>1</v>
      </c>
      <c r="BX862" s="5">
        <f t="shared" si="2693"/>
        <v>1</v>
      </c>
      <c r="BY862" s="5">
        <f t="shared" si="2694"/>
        <v>1</v>
      </c>
      <c r="BZ862" s="5">
        <f t="shared" si="2695"/>
        <v>1</v>
      </c>
      <c r="CA862" s="5">
        <f t="shared" si="2696"/>
        <v>1</v>
      </c>
      <c r="CB862" s="5">
        <f t="shared" si="2697"/>
        <v>1</v>
      </c>
      <c r="CC862" s="5">
        <f t="shared" si="2698"/>
        <v>1</v>
      </c>
      <c r="CD862" s="5" t="str">
        <f t="shared" si="2699"/>
        <v>?</v>
      </c>
      <c r="CE862" s="4" t="str">
        <f t="shared" si="2700"/>
        <v>Kitöltés rendben!</v>
      </c>
      <c r="CF862" s="5">
        <f t="shared" si="2701"/>
        <v>1</v>
      </c>
      <c r="CG862" s="5">
        <f t="shared" si="2702"/>
        <v>0</v>
      </c>
      <c r="CH862" s="5">
        <f t="shared" si="2703"/>
        <v>1</v>
      </c>
    </row>
    <row r="863" spans="1:86" s="2" customFormat="1" ht="30.2" customHeight="1" x14ac:dyDescent="0.25">
      <c r="A863" s="1" t="str">
        <f t="shared" si="2664"/>
        <v>Kitöltés rendben!</v>
      </c>
      <c r="B863" s="200">
        <v>2</v>
      </c>
      <c r="C863" s="199" t="s">
        <v>50</v>
      </c>
      <c r="D863" s="201" t="s">
        <v>935</v>
      </c>
      <c r="E863" s="201" t="s">
        <v>201</v>
      </c>
      <c r="F863" s="202" t="str">
        <f>VLOOKUP($G863,Összesítő!$B:$F,2,FALSE)</f>
        <v>21-32054-1-048-01-10</v>
      </c>
      <c r="G863" s="199" t="s">
        <v>280</v>
      </c>
      <c r="H863" s="202" t="str">
        <f>AY863&amp;"_"&amp;AW863&amp;"_FIV_"&amp;LEFT(Előlap!$B$6,4)</f>
        <v>3185_861_FIV_2026</v>
      </c>
      <c r="I863" s="202" t="str">
        <f>VLOOKUP($G863,Összesítő!$B:$F,5,FALSE)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3" s="202" t="str">
        <f>VLOOKUP($G863,Összesítő!$B:$F,4,FALSE)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3" s="6">
        <f t="shared" si="2624"/>
        <v>1000</v>
      </c>
      <c r="L863" s="200">
        <v>2036</v>
      </c>
      <c r="M863" s="200">
        <v>2036</v>
      </c>
      <c r="N863" s="12">
        <v>0</v>
      </c>
      <c r="O863" s="7">
        <v>1000</v>
      </c>
      <c r="P863" s="7">
        <v>0</v>
      </c>
      <c r="R863" s="7">
        <v>0</v>
      </c>
      <c r="S863" s="7">
        <v>0</v>
      </c>
      <c r="T863" s="7">
        <v>0</v>
      </c>
      <c r="U863" s="7">
        <v>0</v>
      </c>
      <c r="V863" s="7">
        <v>0</v>
      </c>
      <c r="W863" s="7">
        <v>0</v>
      </c>
      <c r="X863" s="7">
        <v>0</v>
      </c>
      <c r="Y863" s="7">
        <v>0</v>
      </c>
      <c r="Z863" s="7">
        <v>0</v>
      </c>
      <c r="AA863" s="7">
        <v>0</v>
      </c>
      <c r="AB863" s="7">
        <v>0</v>
      </c>
      <c r="AC863" s="6">
        <f t="shared" si="2665"/>
        <v>0</v>
      </c>
      <c r="AD863" s="3" t="str">
        <f t="shared" si="2666"/>
        <v>Nem rövidtávú a feladat.</v>
      </c>
      <c r="AF863" s="7">
        <v>0</v>
      </c>
      <c r="AG863" s="7">
        <v>0</v>
      </c>
      <c r="AH863" s="7">
        <v>0</v>
      </c>
      <c r="AI863" s="7">
        <v>0</v>
      </c>
      <c r="AJ863" s="7">
        <v>0</v>
      </c>
      <c r="AK863" s="7">
        <v>0</v>
      </c>
      <c r="AL863" s="7">
        <v>0</v>
      </c>
      <c r="AM863" s="7">
        <v>0</v>
      </c>
      <c r="AN863" s="7">
        <v>0</v>
      </c>
      <c r="AO863" s="7">
        <v>0</v>
      </c>
      <c r="AP863" s="7">
        <v>0</v>
      </c>
      <c r="AQ863" s="6">
        <f t="shared" si="2667"/>
        <v>0</v>
      </c>
      <c r="AR863" s="199" t="s">
        <v>205</v>
      </c>
      <c r="AS863" s="3" t="str">
        <f t="shared" si="2668"/>
        <v>Forráshiányos a feladat!</v>
      </c>
      <c r="AU863" s="201" t="s">
        <v>135</v>
      </c>
      <c r="AV863" s="201" t="s">
        <v>135</v>
      </c>
      <c r="AW863" s="202">
        <f>COUNTA($G$3:G863)</f>
        <v>861</v>
      </c>
      <c r="AY863" s="8">
        <f>VLOOKUP($G863,Összesítő!$B:$F,3,FALSE)</f>
        <v>3185</v>
      </c>
      <c r="AZ863" s="8">
        <f t="shared" si="2669"/>
        <v>0</v>
      </c>
      <c r="BA863" s="5">
        <f t="shared" si="2670"/>
        <v>1</v>
      </c>
      <c r="BB863" s="5" t="str">
        <f t="shared" si="2671"/>
        <v>H</v>
      </c>
      <c r="BC863" s="5">
        <f t="shared" si="2672"/>
        <v>0</v>
      </c>
      <c r="BD863" s="5">
        <f t="shared" si="2673"/>
        <v>0</v>
      </c>
      <c r="BE863" s="5">
        <f t="shared" si="2674"/>
        <v>0</v>
      </c>
      <c r="BF863" s="8" t="str">
        <f t="shared" si="2675"/>
        <v>Nem rövidtávú a feladat.</v>
      </c>
      <c r="BG863" s="5">
        <f t="shared" si="2676"/>
        <v>1</v>
      </c>
      <c r="BH863" s="5">
        <f t="shared" si="2677"/>
        <v>1</v>
      </c>
      <c r="BI863" s="5">
        <f t="shared" si="2678"/>
        <v>1</v>
      </c>
      <c r="BJ863" s="5">
        <f t="shared" si="2679"/>
        <v>1</v>
      </c>
      <c r="BK863" s="5">
        <f t="shared" si="2680"/>
        <v>1</v>
      </c>
      <c r="BL863" s="4" t="str">
        <f t="shared" si="2681"/>
        <v>Forráshiányos a feladat!</v>
      </c>
      <c r="BM863" s="5">
        <f t="shared" si="2682"/>
        <v>0</v>
      </c>
      <c r="BN863" s="5">
        <f t="shared" si="2683"/>
        <v>1</v>
      </c>
      <c r="BO863" s="5">
        <f t="shared" si="2684"/>
        <v>0</v>
      </c>
      <c r="BP863" s="5">
        <f t="shared" si="2685"/>
        <v>0</v>
      </c>
      <c r="BQ863" s="5">
        <f t="shared" si="2686"/>
        <v>0</v>
      </c>
      <c r="BR863" s="8">
        <f t="shared" si="2687"/>
        <v>0</v>
      </c>
      <c r="BS863" s="5">
        <f t="shared" si="2688"/>
        <v>0</v>
      </c>
      <c r="BT863" s="5">
        <f t="shared" si="2689"/>
        <v>0</v>
      </c>
      <c r="BU863" s="5">
        <f t="shared" si="2690"/>
        <v>1</v>
      </c>
      <c r="BV863" s="5">
        <f t="shared" si="2691"/>
        <v>1</v>
      </c>
      <c r="BW863" s="5">
        <f t="shared" si="2692"/>
        <v>1</v>
      </c>
      <c r="BX863" s="5">
        <f t="shared" si="2693"/>
        <v>1</v>
      </c>
      <c r="BY863" s="5">
        <f t="shared" si="2694"/>
        <v>1</v>
      </c>
      <c r="BZ863" s="5">
        <f t="shared" si="2695"/>
        <v>1</v>
      </c>
      <c r="CA863" s="5">
        <f t="shared" si="2696"/>
        <v>1</v>
      </c>
      <c r="CB863" s="5">
        <f t="shared" si="2697"/>
        <v>1</v>
      </c>
      <c r="CC863" s="5">
        <f t="shared" si="2698"/>
        <v>1</v>
      </c>
      <c r="CD863" s="5" t="str">
        <f t="shared" si="2699"/>
        <v>?</v>
      </c>
      <c r="CE863" s="4" t="str">
        <f t="shared" si="2700"/>
        <v>Kitöltés rendben!</v>
      </c>
      <c r="CF863" s="5">
        <f t="shared" si="2701"/>
        <v>1</v>
      </c>
      <c r="CG863" s="5">
        <f t="shared" si="2702"/>
        <v>0</v>
      </c>
      <c r="CH863" s="5">
        <f t="shared" si="2703"/>
        <v>1</v>
      </c>
    </row>
    <row r="864" spans="1:86" s="2" customFormat="1" ht="30.2" customHeight="1" x14ac:dyDescent="0.25">
      <c r="A864" s="1" t="str">
        <f t="shared" ref="A864:A877" si="2704">IF($G864="","Nincs VKR kiválasztva!",CE864)</f>
        <v>Kitöltés rendben!</v>
      </c>
      <c r="B864" s="200">
        <v>2</v>
      </c>
      <c r="C864" s="199" t="s">
        <v>50</v>
      </c>
      <c r="D864" s="201" t="s">
        <v>936</v>
      </c>
      <c r="E864" s="201" t="s">
        <v>201</v>
      </c>
      <c r="F864" s="202" t="str">
        <f>VLOOKUP($G864,Összesítő!$B:$F,2,FALSE)</f>
        <v>21-32054-1-048-01-10</v>
      </c>
      <c r="G864" s="199" t="s">
        <v>280</v>
      </c>
      <c r="H864" s="202" t="str">
        <f>AY864&amp;"_"&amp;AW864&amp;"_FIV_"&amp;LEFT(Előlap!$B$6,4)</f>
        <v>3185_862_FIV_2026</v>
      </c>
      <c r="I864" s="202" t="str">
        <f>VLOOKUP($G864,Összesítő!$B:$F,5,FALSE)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4" s="202" t="str">
        <f>VLOOKUP($G864,Összesítő!$B:$F,4,FALSE)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4" s="6">
        <f t="shared" si="2624"/>
        <v>4200</v>
      </c>
      <c r="L864" s="200">
        <v>2036</v>
      </c>
      <c r="M864" s="200">
        <v>2036</v>
      </c>
      <c r="N864" s="12">
        <v>0</v>
      </c>
      <c r="O864" s="7">
        <v>4200</v>
      </c>
      <c r="P864" s="7">
        <v>0</v>
      </c>
      <c r="R864" s="7">
        <v>0</v>
      </c>
      <c r="S864" s="7">
        <v>0</v>
      </c>
      <c r="T864" s="7">
        <v>0</v>
      </c>
      <c r="U864" s="7">
        <v>0</v>
      </c>
      <c r="V864" s="7">
        <v>0</v>
      </c>
      <c r="W864" s="7">
        <v>0</v>
      </c>
      <c r="X864" s="7">
        <v>0</v>
      </c>
      <c r="Y864" s="7">
        <v>0</v>
      </c>
      <c r="Z864" s="7">
        <v>0</v>
      </c>
      <c r="AA864" s="7">
        <v>0</v>
      </c>
      <c r="AB864" s="7">
        <v>0</v>
      </c>
      <c r="AC864" s="6">
        <f t="shared" ref="AC864:AC877" si="2705">SUM(R864:AB864)</f>
        <v>0</v>
      </c>
      <c r="AD864" s="3" t="str">
        <f t="shared" ref="AD864:AD877" si="2706">IF($G864="","Nincs VKR kiválasztva!",IF(BA864=0,"Hiányos kitöltés!",BF864))</f>
        <v>Nem rövidtávú a feladat.</v>
      </c>
      <c r="AF864" s="7">
        <v>0</v>
      </c>
      <c r="AG864" s="7">
        <v>0</v>
      </c>
      <c r="AH864" s="7">
        <v>0</v>
      </c>
      <c r="AI864" s="7">
        <v>0</v>
      </c>
      <c r="AJ864" s="7">
        <v>0</v>
      </c>
      <c r="AK864" s="7">
        <v>0</v>
      </c>
      <c r="AL864" s="7">
        <v>0</v>
      </c>
      <c r="AM864" s="7">
        <v>0</v>
      </c>
      <c r="AN864" s="7">
        <v>0</v>
      </c>
      <c r="AO864" s="7">
        <v>0</v>
      </c>
      <c r="AP864" s="7">
        <v>0</v>
      </c>
      <c r="AQ864" s="6">
        <f t="shared" ref="AQ864:AQ877" si="2707">SUM(AF864:AP864)</f>
        <v>0</v>
      </c>
      <c r="AR864" s="199" t="s">
        <v>205</v>
      </c>
      <c r="AS864" s="3" t="str">
        <f t="shared" ref="AS864:AS877" si="2708">IF($G864="","Nincs VKR kiválasztva!",IF($BA864=0,"Hiányos kitöltés!",IF($BN864=0,"Nem hosszútávú a feladat.",$BL864)))</f>
        <v>Forráshiányos a feladat!</v>
      </c>
      <c r="AU864" s="201" t="s">
        <v>135</v>
      </c>
      <c r="AV864" s="201" t="s">
        <v>135</v>
      </c>
      <c r="AW864" s="202">
        <f>COUNTA($G$3:G864)</f>
        <v>862</v>
      </c>
      <c r="AY864" s="8">
        <f>VLOOKUP($G864,Összesítő!$B:$F,3,FALSE)</f>
        <v>3185</v>
      </c>
      <c r="AZ864" s="8">
        <f t="shared" ref="AZ864:AZ877" si="2709">LEN($AU864)</f>
        <v>0</v>
      </c>
      <c r="BA864" s="5">
        <f t="shared" ref="BA864:BA877" si="2710">IF(OR($B864="",$C864="",$D864="",$E864="",$F864="",$L864="",$M864="",$N864="",$O864="",$P864=""),0,1)</f>
        <v>1</v>
      </c>
      <c r="BB864" s="5" t="str">
        <f t="shared" ref="BB864:BB877" si="2711">IF($F864="",0,IF(AND($L864=2027,$M864=2027),"R",IF(AND($L864=2027,$M864&gt;2027),"RH",IF(AND($L864&gt;2027,$M864&gt;2027),"H","x"))))</f>
        <v>H</v>
      </c>
      <c r="BC864" s="5">
        <f t="shared" ref="BC864:BC930" si="2712">IF(OR(BB864="R",BB864="RH"),1,0)</f>
        <v>0</v>
      </c>
      <c r="BD864" s="5">
        <f t="shared" ref="BD864:BD877" si="2713">IF(AND($BB864="R",$O864&gt;0),1,IF(AND($BB864="H",$N864&gt;0),1,0))</f>
        <v>0</v>
      </c>
      <c r="BE864" s="5">
        <f t="shared" ref="BE864:BE877" si="2714">IF($AC864&lt;$N864,1,IF($AC864=$N864,0))</f>
        <v>0</v>
      </c>
      <c r="BF864" s="8" t="str">
        <f t="shared" ref="BF864:BF877" si="2715">IF($L864&gt;2027,"Nem rövidtávú a feladat.",IF($BE864=1,"Az I. ütem nem lehet forráshiányos!",IF($AC864&gt;$N864,"Többlet forrást jelölt meg az I. ütemnél! A forrás ne legyen több a költségnél.",IF($AC864=$N864,"A forrás egyenlő a költséggel (I.ütem).",0))))</f>
        <v>Nem rövidtávú a feladat.</v>
      </c>
      <c r="BG864" s="5">
        <f t="shared" ref="BG864:BG877" si="2716">IF(AND($R864&lt;&gt;"",$S864&lt;&gt;"",$T864&lt;&gt;"",$U864&lt;&gt;"",$V864&lt;&gt;"",$W864&lt;&gt;"",$X864&lt;&gt;"",$Y864&lt;&gt;"",$Z864&lt;&gt;"",$AA864&lt;&gt;"",$AB864&lt;&gt;""),1,0)</f>
        <v>1</v>
      </c>
      <c r="BH864" s="5">
        <f t="shared" ref="BH864:BH877" si="2717">IF(AND($BG864=1,$N864=$AC864),1,0)</f>
        <v>1</v>
      </c>
      <c r="BI864" s="5">
        <f t="shared" ref="BI864:BI877" si="2718">IF($AQ864&lt;$O864,1,0)</f>
        <v>1</v>
      </c>
      <c r="BJ864" s="5">
        <f t="shared" ref="BJ864:BJ877" si="2719">IF(AND($AF864&lt;&gt;"",$AG864&lt;&gt;"",$AH864&lt;&gt;"",$AI864&lt;&gt;"",$AJ864&lt;&gt;"",$AK864&lt;&gt;"",$AL864&lt;&gt;"",$AM864&lt;&gt;"",$AN864&lt;&gt;"",$AO864&lt;&gt;"",$AP864&lt;&gt;""),1,0)</f>
        <v>1</v>
      </c>
      <c r="BK864" s="5">
        <f t="shared" ref="BK864:BK877" si="2720">IF(AND($BJ864=1,$O864=$AQ864),1,IF(AND($BJ864=1,$O864&gt;$AQ864,AR864="igen"),1,0))</f>
        <v>1</v>
      </c>
      <c r="BL864" s="4" t="str">
        <f t="shared" ref="BL864:BL877" si="2721">IF($M864&lt;2028,"Nem hosszútávú a feladat.",IF(AND($BI864=1,$AR864="nem"),"Forráshiányos a feladat? Jelölje az AR-oszlopban!",IF(AND($BI864=0,$AR864="igen"),"Forráshiányosnak jelölte a feladat az AR-oszlopban, de a forrás költség adatok alapnján nem az!",IF(AND($BI864=1,$AR864="igen"),"Forráshiányos a feladat!",IF($AQ864&gt;$O864,"Többlet forrást jelölt meg a II. ütemnél! A forrás ne legyen több a költségnél.",IF($AQ864=$O864,"A forrás egyenlő a költséggel (II.ütem).",0))))))</f>
        <v>Forráshiányos a feladat!</v>
      </c>
      <c r="BM864" s="5">
        <f t="shared" ref="BM864:BM877" si="2722">IF($M864&lt;2028,1,0)</f>
        <v>0</v>
      </c>
      <c r="BN864" s="5">
        <f t="shared" ref="BN864:BN877" si="2723">IF($M864&gt;2027,1,0)</f>
        <v>1</v>
      </c>
      <c r="BO864" s="5">
        <f t="shared" ref="BO864:BO877" si="2724">IF(AND($BM864=1,$N864=0),1,0)</f>
        <v>0</v>
      </c>
      <c r="BP864" s="5">
        <f t="shared" ref="BP864:BP877" si="2725">IF(AND($BN864=1,$O864=0),1,0)</f>
        <v>0</v>
      </c>
      <c r="BQ864" s="5">
        <f t="shared" ref="BQ864:BQ877" si="2726">IF(AND($BB864="R",$N864=0,$AZ864&gt;29),1,IF(AND($BB864="RH",$N864=0,$AZ864&gt;29),1,0))</f>
        <v>0</v>
      </c>
      <c r="BR864" s="8">
        <f t="shared" ref="BR864:BR877" si="2727">IF($BN864=0,"Nincs hosszútávú terv!",IF(AND($BB864="H",$O864=0,$AZ864=0),"Nullás a hosszútávú feladat és nincs hozzá indoklás!",IF(AND($BB864="RH",$O864=0,$AZ864=0),"Nullás a hosszútávú feladat és nincs hozzá indoklás!",IF(AND($BB864="R",$O864=0,$AZ864&lt;300),"Nullás a hosszútávú feladat és rövid hozzá az indoklás!",IF(AND($BB864="RH",$O864=0,$AZ864&lt;300),"Nullás a hosszútávú feladat és rövid hozzá az indoklás!",0)))))</f>
        <v>0</v>
      </c>
      <c r="BS864" s="5">
        <f t="shared" ref="BS864:BS877" si="2728">IF(AND($BB864="R",$N864=0,$AZ864&gt;29),1,IF(AND($BB864="RH",$N864=0,$AZ864&gt;29),1,0))</f>
        <v>0</v>
      </c>
      <c r="BT864" s="5">
        <f t="shared" ref="BT864:BT877" si="2729">IF(AND($BB864="H",$O864=0,$AZ864&gt;29),1,IF(AND($BB864="RH",$O864=0,$AZ864&gt;29),1,0))</f>
        <v>0</v>
      </c>
      <c r="BU864" s="5">
        <f t="shared" ref="BU864:BU877" si="2730">IF($B864="",0,1)</f>
        <v>1</v>
      </c>
      <c r="BV864" s="5">
        <f t="shared" ref="BV864:BV877" si="2731">IF($C864="",0,1)</f>
        <v>1</v>
      </c>
      <c r="BW864" s="5">
        <f t="shared" ref="BW864:BW877" si="2732">IF($D864="",0,1)</f>
        <v>1</v>
      </c>
      <c r="BX864" s="5">
        <f t="shared" ref="BX864:BX877" si="2733">IF($E864="",0,1)</f>
        <v>1</v>
      </c>
      <c r="BY864" s="5">
        <f t="shared" ref="BY864:BY877" si="2734">IF($L864="",0,1)</f>
        <v>1</v>
      </c>
      <c r="BZ864" s="5">
        <f t="shared" ref="BZ864:BZ877" si="2735">IF($M864="",0,1)</f>
        <v>1</v>
      </c>
      <c r="CA864" s="5">
        <f t="shared" ref="CA864:CA877" si="2736">IF($N864="",0,1)</f>
        <v>1</v>
      </c>
      <c r="CB864" s="5">
        <f t="shared" ref="CB864:CB877" si="2737">IF($O864="",0,1)</f>
        <v>1</v>
      </c>
      <c r="CC864" s="5">
        <f t="shared" ref="CC864:CC877" si="2738">IF($P864="",0,1)</f>
        <v>1</v>
      </c>
      <c r="CD864" s="5" t="str">
        <f t="shared" ref="CD864:CD877" si="2739">IF(AND($BA864=0,$BU864=0),"Hiányos kitöltés! (B-oszlop üres)",IF(AND($BA864=0,$BV864=0),"Hiányos kitöltés! (C-oszlop üres)",IF(AND($BA864=0,$BW864=0),"Hiányos kitöltés! (D-oszlop üres)",IF(AND($BA864=0,$BX864=0),"Hiányos kitöltés! (E-oszlop üres)",IF(AND($BA864=0,$BY864=0),"Hiányos kitöltés! (L-oszlop üres)",IF(AND($BA864=0,$BZ864=0),"Hiányos kitöltés! (M-oszlop üres)",IF(AND($BA864=0,$CA864=0),"Hiányos kitöltés! (N-oszlop üres)",IF(AND($BA864=0,$CB864=0),"Hiányos kitöltés! (O-oszlop üres)",IF(AND($BA864=0,$CC864=0),"Hiányos kitöltés! (P-oszlop üres)",IF(AND($BA864=0,$BG864=0),"Hiányos kitöltés! (I.ütem forrása hiányos!","?"))))))))))</f>
        <v>?</v>
      </c>
      <c r="CE864" s="4" t="str">
        <f t="shared" ref="CE864:CE877" si="2740">IF($BA864=0,$CD864,IF($BG864=0,"I. ütem forrása nincs kitöltve!",IF($BJ864=0,"II. ütem forrása nincs kitöltve!",IF($BD864=1,"Költségek üteme nem megfelelő (az időtartam és a költség üteme eltér)!",IF(AND(BH864=0,$BA864=1,$BJ864=1,$BD864=1),"Kötelező cellák kitöltve, de az I. ütem forrása hibás!",IF(AND(BJ864=0,$BA864=1,$BJ864=1,$BD864=1),"Kötelező cellák kitöltve, de a II. ütem forrása hibás!",IF(AND($BO864=1,$AZ864&lt;30),"Nullás a rövidtávú feladat és rövid (hiányzik) a hozzá tartozó indoklás!",IF(AND($BP864=1,$AZ864&lt;30),"Nullás a hosszútávú feladat és rövid (hiányzik) a hozzá tartozó indoklás!",IF(AND(BN864=1,C864="2011_RENDKÍVÜLI"),"II. ütemre nem tervezhet Rendkívüli feladatot!",IF(BH864=0,AD864,IF(BK864=0,AS864,IF(AND(BC864=1,$P864&gt;$N864),"EM rendelet 2. melléklet terhére elszámolt költség nem lehet nagyobb az I. ütemre tervezett tényleges költségnél!",IF($AC864&gt;$N864,"Többlet forrást jelölt meg az I. ütemnél! A forrás ne legyen több a költségnél.",IF($AQ864&gt;$O864,"Többlet forrást jelölt meg a II. ütemnél! A forrás ne legyen több a költségnél.","Kitöltés rendben!"))))))))))))))</f>
        <v>Kitöltés rendben!</v>
      </c>
      <c r="CF864" s="5">
        <f t="shared" ref="CF864:CF877" si="2741">IF(A864="Kitöltés rendben!",1,0)</f>
        <v>1</v>
      </c>
      <c r="CG864" s="5">
        <f t="shared" ref="CG864:CG877" si="2742">IF(AND($BB864="R",$CF864=1),1,IF(AND($BB864="RH",$CF864=1),1,0))</f>
        <v>0</v>
      </c>
      <c r="CH864" s="5">
        <f t="shared" ref="CH864:CH877" si="2743">IF(AND($BB864="H",$CF864=1),1,IF(AND($BB864="RH",$CF864=1),1,0))</f>
        <v>1</v>
      </c>
    </row>
    <row r="865" spans="1:86" s="2" customFormat="1" ht="30.2" customHeight="1" x14ac:dyDescent="0.25">
      <c r="A865" s="1" t="str">
        <f t="shared" si="2704"/>
        <v>Kitöltés rendben!</v>
      </c>
      <c r="B865" s="200">
        <v>2</v>
      </c>
      <c r="C865" s="199" t="s">
        <v>204</v>
      </c>
      <c r="D865" s="201" t="s">
        <v>980</v>
      </c>
      <c r="E865" s="201" t="s">
        <v>201</v>
      </c>
      <c r="F865" s="202" t="str">
        <f>VLOOKUP($G865,Összesítő!$B:$F,2,FALSE)</f>
        <v>21-32054-1-048-01-10</v>
      </c>
      <c r="G865" s="199" t="s">
        <v>280</v>
      </c>
      <c r="H865" s="202" t="str">
        <f>AY865&amp;"_"&amp;AW865&amp;"_FIV_"&amp;LEFT(Előlap!$B$6,4)</f>
        <v>3185_863_FIV_2026</v>
      </c>
      <c r="I865" s="202" t="str">
        <f>VLOOKUP($G865,Összesítő!$B:$F,5,FALSE)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5" s="202" t="str">
        <f>VLOOKUP($G865,Összesítő!$B:$F,4,FALSE)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5" s="6">
        <f t="shared" si="2624"/>
        <v>600000</v>
      </c>
      <c r="L865" s="200">
        <v>2036</v>
      </c>
      <c r="M865" s="200">
        <v>2036</v>
      </c>
      <c r="N865" s="12">
        <v>0</v>
      </c>
      <c r="O865" s="7">
        <v>600000</v>
      </c>
      <c r="P865" s="7">
        <v>0</v>
      </c>
      <c r="R865" s="7">
        <v>0</v>
      </c>
      <c r="S865" s="7">
        <v>0</v>
      </c>
      <c r="T865" s="7">
        <v>0</v>
      </c>
      <c r="U865" s="7">
        <v>0</v>
      </c>
      <c r="V865" s="7">
        <v>0</v>
      </c>
      <c r="W865" s="7">
        <v>0</v>
      </c>
      <c r="X865" s="7">
        <v>0</v>
      </c>
      <c r="Y865" s="7">
        <v>0</v>
      </c>
      <c r="Z865" s="7">
        <v>0</v>
      </c>
      <c r="AA865" s="7">
        <v>0</v>
      </c>
      <c r="AB865" s="7">
        <v>0</v>
      </c>
      <c r="AC865" s="6">
        <f t="shared" si="2705"/>
        <v>0</v>
      </c>
      <c r="AD865" s="3" t="str">
        <f t="shared" si="2706"/>
        <v>Nem rövidtávú a feladat.</v>
      </c>
      <c r="AF865" s="7">
        <v>0</v>
      </c>
      <c r="AG865" s="7">
        <v>0</v>
      </c>
      <c r="AH865" s="7">
        <v>0</v>
      </c>
      <c r="AI865" s="7">
        <v>0</v>
      </c>
      <c r="AJ865" s="7">
        <v>0</v>
      </c>
      <c r="AK865" s="7">
        <v>0</v>
      </c>
      <c r="AL865" s="7">
        <v>0</v>
      </c>
      <c r="AM865" s="7">
        <v>0</v>
      </c>
      <c r="AN865" s="7">
        <v>0</v>
      </c>
      <c r="AO865" s="7">
        <v>0</v>
      </c>
      <c r="AP865" s="7">
        <v>0</v>
      </c>
      <c r="AQ865" s="6">
        <f t="shared" si="2707"/>
        <v>0</v>
      </c>
      <c r="AR865" s="199" t="s">
        <v>205</v>
      </c>
      <c r="AS865" s="3" t="str">
        <f t="shared" si="2708"/>
        <v>Forráshiányos a feladat!</v>
      </c>
      <c r="AU865" s="201" t="s">
        <v>135</v>
      </c>
      <c r="AV865" s="201" t="s">
        <v>135</v>
      </c>
      <c r="AW865" s="202">
        <f>COUNTA($G$3:G865)</f>
        <v>863</v>
      </c>
      <c r="AY865" s="8">
        <f>VLOOKUP($G865,Összesítő!$B:$F,3,FALSE)</f>
        <v>3185</v>
      </c>
      <c r="AZ865" s="8">
        <f t="shared" si="2709"/>
        <v>0</v>
      </c>
      <c r="BA865" s="5">
        <f t="shared" si="2710"/>
        <v>1</v>
      </c>
      <c r="BB865" s="5" t="str">
        <f t="shared" si="2711"/>
        <v>H</v>
      </c>
      <c r="BC865" s="5">
        <f t="shared" si="2712"/>
        <v>0</v>
      </c>
      <c r="BD865" s="5">
        <f t="shared" si="2713"/>
        <v>0</v>
      </c>
      <c r="BE865" s="5">
        <f t="shared" si="2714"/>
        <v>0</v>
      </c>
      <c r="BF865" s="8" t="str">
        <f t="shared" si="2715"/>
        <v>Nem rövidtávú a feladat.</v>
      </c>
      <c r="BG865" s="5">
        <f t="shared" si="2716"/>
        <v>1</v>
      </c>
      <c r="BH865" s="5">
        <f t="shared" si="2717"/>
        <v>1</v>
      </c>
      <c r="BI865" s="5">
        <f t="shared" si="2718"/>
        <v>1</v>
      </c>
      <c r="BJ865" s="5">
        <f t="shared" si="2719"/>
        <v>1</v>
      </c>
      <c r="BK865" s="5">
        <f t="shared" si="2720"/>
        <v>1</v>
      </c>
      <c r="BL865" s="4" t="str">
        <f t="shared" si="2721"/>
        <v>Forráshiányos a feladat!</v>
      </c>
      <c r="BM865" s="5">
        <f t="shared" si="2722"/>
        <v>0</v>
      </c>
      <c r="BN865" s="5">
        <f t="shared" si="2723"/>
        <v>1</v>
      </c>
      <c r="BO865" s="5">
        <f t="shared" si="2724"/>
        <v>0</v>
      </c>
      <c r="BP865" s="5">
        <f t="shared" si="2725"/>
        <v>0</v>
      </c>
      <c r="BQ865" s="5">
        <f t="shared" si="2726"/>
        <v>0</v>
      </c>
      <c r="BR865" s="8">
        <f t="shared" si="2727"/>
        <v>0</v>
      </c>
      <c r="BS865" s="5">
        <f t="shared" si="2728"/>
        <v>0</v>
      </c>
      <c r="BT865" s="5">
        <f t="shared" si="2729"/>
        <v>0</v>
      </c>
      <c r="BU865" s="5">
        <f t="shared" si="2730"/>
        <v>1</v>
      </c>
      <c r="BV865" s="5">
        <f t="shared" si="2731"/>
        <v>1</v>
      </c>
      <c r="BW865" s="5">
        <f t="shared" si="2732"/>
        <v>1</v>
      </c>
      <c r="BX865" s="5">
        <f t="shared" si="2733"/>
        <v>1</v>
      </c>
      <c r="BY865" s="5">
        <f t="shared" si="2734"/>
        <v>1</v>
      </c>
      <c r="BZ865" s="5">
        <f t="shared" si="2735"/>
        <v>1</v>
      </c>
      <c r="CA865" s="5">
        <f t="shared" si="2736"/>
        <v>1</v>
      </c>
      <c r="CB865" s="5">
        <f t="shared" si="2737"/>
        <v>1</v>
      </c>
      <c r="CC865" s="5">
        <f t="shared" si="2738"/>
        <v>1</v>
      </c>
      <c r="CD865" s="5" t="str">
        <f t="shared" si="2739"/>
        <v>?</v>
      </c>
      <c r="CE865" s="4" t="str">
        <f t="shared" si="2740"/>
        <v>Kitöltés rendben!</v>
      </c>
      <c r="CF865" s="5">
        <f t="shared" si="2741"/>
        <v>1</v>
      </c>
      <c r="CG865" s="5">
        <f t="shared" si="2742"/>
        <v>0</v>
      </c>
      <c r="CH865" s="5">
        <f t="shared" si="2743"/>
        <v>1</v>
      </c>
    </row>
    <row r="866" spans="1:86" s="2" customFormat="1" ht="30.2" customHeight="1" x14ac:dyDescent="0.25">
      <c r="A866" s="1" t="str">
        <f t="shared" si="2704"/>
        <v>Kitöltés rendben!</v>
      </c>
      <c r="B866" s="200">
        <v>2</v>
      </c>
      <c r="C866" s="199" t="s">
        <v>204</v>
      </c>
      <c r="D866" s="201" t="s">
        <v>981</v>
      </c>
      <c r="E866" s="201" t="s">
        <v>201</v>
      </c>
      <c r="F866" s="202" t="str">
        <f>VLOOKUP($G866,Összesítő!$B:$F,2,FALSE)</f>
        <v>21-32054-1-048-01-10</v>
      </c>
      <c r="G866" s="199" t="s">
        <v>280</v>
      </c>
      <c r="H866" s="202" t="str">
        <f>AY866&amp;"_"&amp;AW866&amp;"_FIV_"&amp;LEFT(Előlap!$B$6,4)</f>
        <v>3185_864_FIV_2026</v>
      </c>
      <c r="I866" s="202" t="str">
        <f>VLOOKUP($G866,Összesítő!$B:$F,5,FALSE)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6" s="202" t="str">
        <f>VLOOKUP($G866,Összesítő!$B:$F,4,FALSE)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6" s="6">
        <f t="shared" si="2624"/>
        <v>50000</v>
      </c>
      <c r="L866" s="200">
        <v>2036</v>
      </c>
      <c r="M866" s="200">
        <v>2036</v>
      </c>
      <c r="N866" s="12">
        <v>0</v>
      </c>
      <c r="O866" s="7">
        <v>50000</v>
      </c>
      <c r="P866" s="7">
        <v>0</v>
      </c>
      <c r="R866" s="7">
        <v>0</v>
      </c>
      <c r="S866" s="7">
        <v>0</v>
      </c>
      <c r="T866" s="7">
        <v>0</v>
      </c>
      <c r="U866" s="7">
        <v>0</v>
      </c>
      <c r="V866" s="7">
        <v>0</v>
      </c>
      <c r="W866" s="7">
        <v>0</v>
      </c>
      <c r="X866" s="7">
        <v>0</v>
      </c>
      <c r="Y866" s="7">
        <v>0</v>
      </c>
      <c r="Z866" s="7">
        <v>0</v>
      </c>
      <c r="AA866" s="7">
        <v>0</v>
      </c>
      <c r="AB866" s="7">
        <v>0</v>
      </c>
      <c r="AC866" s="6">
        <f t="shared" si="2705"/>
        <v>0</v>
      </c>
      <c r="AD866" s="3" t="str">
        <f t="shared" si="2706"/>
        <v>Nem rövidtávú a feladat.</v>
      </c>
      <c r="AF866" s="7">
        <v>0</v>
      </c>
      <c r="AG866" s="7">
        <v>0</v>
      </c>
      <c r="AH866" s="7">
        <v>0</v>
      </c>
      <c r="AI866" s="7">
        <v>0</v>
      </c>
      <c r="AJ866" s="7">
        <v>0</v>
      </c>
      <c r="AK866" s="7">
        <v>0</v>
      </c>
      <c r="AL866" s="7">
        <v>0</v>
      </c>
      <c r="AM866" s="7">
        <v>0</v>
      </c>
      <c r="AN866" s="7">
        <v>0</v>
      </c>
      <c r="AO866" s="7">
        <v>0</v>
      </c>
      <c r="AP866" s="7">
        <v>0</v>
      </c>
      <c r="AQ866" s="6">
        <f t="shared" si="2707"/>
        <v>0</v>
      </c>
      <c r="AR866" s="199" t="s">
        <v>205</v>
      </c>
      <c r="AS866" s="3" t="str">
        <f t="shared" si="2708"/>
        <v>Forráshiányos a feladat!</v>
      </c>
      <c r="AU866" s="201" t="s">
        <v>135</v>
      </c>
      <c r="AV866" s="201" t="s">
        <v>135</v>
      </c>
      <c r="AW866" s="202">
        <f>COUNTA($G$3:G866)</f>
        <v>864</v>
      </c>
      <c r="AY866" s="8">
        <f>VLOOKUP($G866,Összesítő!$B:$F,3,FALSE)</f>
        <v>3185</v>
      </c>
      <c r="AZ866" s="8">
        <f t="shared" si="2709"/>
        <v>0</v>
      </c>
      <c r="BA866" s="5">
        <f t="shared" si="2710"/>
        <v>1</v>
      </c>
      <c r="BB866" s="5" t="str">
        <f t="shared" si="2711"/>
        <v>H</v>
      </c>
      <c r="BC866" s="5">
        <f t="shared" si="2712"/>
        <v>0</v>
      </c>
      <c r="BD866" s="5">
        <f t="shared" si="2713"/>
        <v>0</v>
      </c>
      <c r="BE866" s="5">
        <f t="shared" si="2714"/>
        <v>0</v>
      </c>
      <c r="BF866" s="8" t="str">
        <f t="shared" si="2715"/>
        <v>Nem rövidtávú a feladat.</v>
      </c>
      <c r="BG866" s="5">
        <f t="shared" si="2716"/>
        <v>1</v>
      </c>
      <c r="BH866" s="5">
        <f t="shared" si="2717"/>
        <v>1</v>
      </c>
      <c r="BI866" s="5">
        <f t="shared" si="2718"/>
        <v>1</v>
      </c>
      <c r="BJ866" s="5">
        <f t="shared" si="2719"/>
        <v>1</v>
      </c>
      <c r="BK866" s="5">
        <f t="shared" si="2720"/>
        <v>1</v>
      </c>
      <c r="BL866" s="4" t="str">
        <f t="shared" si="2721"/>
        <v>Forráshiányos a feladat!</v>
      </c>
      <c r="BM866" s="5">
        <f t="shared" si="2722"/>
        <v>0</v>
      </c>
      <c r="BN866" s="5">
        <f t="shared" si="2723"/>
        <v>1</v>
      </c>
      <c r="BO866" s="5">
        <f t="shared" si="2724"/>
        <v>0</v>
      </c>
      <c r="BP866" s="5">
        <f t="shared" si="2725"/>
        <v>0</v>
      </c>
      <c r="BQ866" s="5">
        <f t="shared" si="2726"/>
        <v>0</v>
      </c>
      <c r="BR866" s="8">
        <f t="shared" si="2727"/>
        <v>0</v>
      </c>
      <c r="BS866" s="5">
        <f t="shared" si="2728"/>
        <v>0</v>
      </c>
      <c r="BT866" s="5">
        <f t="shared" si="2729"/>
        <v>0</v>
      </c>
      <c r="BU866" s="5">
        <f t="shared" si="2730"/>
        <v>1</v>
      </c>
      <c r="BV866" s="5">
        <f t="shared" si="2731"/>
        <v>1</v>
      </c>
      <c r="BW866" s="5">
        <f t="shared" si="2732"/>
        <v>1</v>
      </c>
      <c r="BX866" s="5">
        <f t="shared" si="2733"/>
        <v>1</v>
      </c>
      <c r="BY866" s="5">
        <f t="shared" si="2734"/>
        <v>1</v>
      </c>
      <c r="BZ866" s="5">
        <f t="shared" si="2735"/>
        <v>1</v>
      </c>
      <c r="CA866" s="5">
        <f t="shared" si="2736"/>
        <v>1</v>
      </c>
      <c r="CB866" s="5">
        <f t="shared" si="2737"/>
        <v>1</v>
      </c>
      <c r="CC866" s="5">
        <f t="shared" si="2738"/>
        <v>1</v>
      </c>
      <c r="CD866" s="5" t="str">
        <f t="shared" si="2739"/>
        <v>?</v>
      </c>
      <c r="CE866" s="4" t="str">
        <f t="shared" si="2740"/>
        <v>Kitöltés rendben!</v>
      </c>
      <c r="CF866" s="5">
        <f t="shared" si="2741"/>
        <v>1</v>
      </c>
      <c r="CG866" s="5">
        <f t="shared" si="2742"/>
        <v>0</v>
      </c>
      <c r="CH866" s="5">
        <f t="shared" si="2743"/>
        <v>1</v>
      </c>
    </row>
    <row r="867" spans="1:86" s="2" customFormat="1" ht="30.2" customHeight="1" x14ac:dyDescent="0.25">
      <c r="A867" s="1" t="str">
        <f t="shared" si="2704"/>
        <v>Kitöltés rendben!</v>
      </c>
      <c r="B867" s="200">
        <v>2</v>
      </c>
      <c r="C867" s="199" t="s">
        <v>84</v>
      </c>
      <c r="D867" s="201" t="s">
        <v>982</v>
      </c>
      <c r="E867" s="201" t="s">
        <v>201</v>
      </c>
      <c r="F867" s="202" t="str">
        <f>VLOOKUP($G867,Összesítő!$B:$F,2,FALSE)</f>
        <v>21-32054-1-048-01-10</v>
      </c>
      <c r="G867" s="199" t="s">
        <v>280</v>
      </c>
      <c r="H867" s="202" t="str">
        <f>AY867&amp;"_"&amp;AW867&amp;"_FIV_"&amp;LEFT(Előlap!$B$6,4)</f>
        <v>3185_865_FIV_2026</v>
      </c>
      <c r="I867" s="202" t="str">
        <f>VLOOKUP($G867,Összesítő!$B:$F,5,FALSE)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7" s="202" t="str">
        <f>VLOOKUP($G867,Összesítő!$B:$F,4,FALSE)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7" s="6">
        <f t="shared" si="2624"/>
        <v>12000</v>
      </c>
      <c r="L867" s="200">
        <v>2036</v>
      </c>
      <c r="M867" s="200">
        <v>2036</v>
      </c>
      <c r="N867" s="12">
        <v>0</v>
      </c>
      <c r="O867" s="7">
        <v>12000</v>
      </c>
      <c r="P867" s="7">
        <v>0</v>
      </c>
      <c r="R867" s="7">
        <v>0</v>
      </c>
      <c r="S867" s="7">
        <v>0</v>
      </c>
      <c r="T867" s="7">
        <v>0</v>
      </c>
      <c r="U867" s="7">
        <v>0</v>
      </c>
      <c r="V867" s="7">
        <v>0</v>
      </c>
      <c r="W867" s="7">
        <v>0</v>
      </c>
      <c r="X867" s="7">
        <v>0</v>
      </c>
      <c r="Y867" s="7">
        <v>0</v>
      </c>
      <c r="Z867" s="7">
        <v>0</v>
      </c>
      <c r="AA867" s="7">
        <v>0</v>
      </c>
      <c r="AB867" s="7">
        <v>0</v>
      </c>
      <c r="AC867" s="6">
        <f t="shared" si="2705"/>
        <v>0</v>
      </c>
      <c r="AD867" s="3" t="str">
        <f t="shared" si="2706"/>
        <v>Nem rövidtávú a feladat.</v>
      </c>
      <c r="AF867" s="7">
        <v>0</v>
      </c>
      <c r="AG867" s="7">
        <v>0</v>
      </c>
      <c r="AH867" s="7">
        <v>0</v>
      </c>
      <c r="AI867" s="7">
        <v>0</v>
      </c>
      <c r="AJ867" s="7">
        <v>0</v>
      </c>
      <c r="AK867" s="7">
        <v>0</v>
      </c>
      <c r="AL867" s="7">
        <v>0</v>
      </c>
      <c r="AM867" s="7">
        <v>0</v>
      </c>
      <c r="AN867" s="7">
        <v>0</v>
      </c>
      <c r="AO867" s="7">
        <v>0</v>
      </c>
      <c r="AP867" s="7">
        <v>0</v>
      </c>
      <c r="AQ867" s="6">
        <f t="shared" si="2707"/>
        <v>0</v>
      </c>
      <c r="AR867" s="199" t="s">
        <v>205</v>
      </c>
      <c r="AS867" s="3" t="str">
        <f t="shared" si="2708"/>
        <v>Forráshiányos a feladat!</v>
      </c>
      <c r="AU867" s="201" t="s">
        <v>135</v>
      </c>
      <c r="AV867" s="201" t="s">
        <v>135</v>
      </c>
      <c r="AW867" s="202">
        <f>COUNTA($G$3:G867)</f>
        <v>865</v>
      </c>
      <c r="AY867" s="8">
        <f>VLOOKUP($G867,Összesítő!$B:$F,3,FALSE)</f>
        <v>3185</v>
      </c>
      <c r="AZ867" s="8">
        <f t="shared" si="2709"/>
        <v>0</v>
      </c>
      <c r="BA867" s="5">
        <f t="shared" si="2710"/>
        <v>1</v>
      </c>
      <c r="BB867" s="5" t="str">
        <f t="shared" si="2711"/>
        <v>H</v>
      </c>
      <c r="BC867" s="5">
        <f t="shared" si="2712"/>
        <v>0</v>
      </c>
      <c r="BD867" s="5">
        <f t="shared" si="2713"/>
        <v>0</v>
      </c>
      <c r="BE867" s="5">
        <f t="shared" si="2714"/>
        <v>0</v>
      </c>
      <c r="BF867" s="8" t="str">
        <f t="shared" si="2715"/>
        <v>Nem rövidtávú a feladat.</v>
      </c>
      <c r="BG867" s="5">
        <f t="shared" si="2716"/>
        <v>1</v>
      </c>
      <c r="BH867" s="5">
        <f t="shared" si="2717"/>
        <v>1</v>
      </c>
      <c r="BI867" s="5">
        <f t="shared" si="2718"/>
        <v>1</v>
      </c>
      <c r="BJ867" s="5">
        <f t="shared" si="2719"/>
        <v>1</v>
      </c>
      <c r="BK867" s="5">
        <f t="shared" si="2720"/>
        <v>1</v>
      </c>
      <c r="BL867" s="4" t="str">
        <f t="shared" si="2721"/>
        <v>Forráshiányos a feladat!</v>
      </c>
      <c r="BM867" s="5">
        <f t="shared" si="2722"/>
        <v>0</v>
      </c>
      <c r="BN867" s="5">
        <f t="shared" si="2723"/>
        <v>1</v>
      </c>
      <c r="BO867" s="5">
        <f t="shared" si="2724"/>
        <v>0</v>
      </c>
      <c r="BP867" s="5">
        <f t="shared" si="2725"/>
        <v>0</v>
      </c>
      <c r="BQ867" s="5">
        <f t="shared" si="2726"/>
        <v>0</v>
      </c>
      <c r="BR867" s="8">
        <f t="shared" si="2727"/>
        <v>0</v>
      </c>
      <c r="BS867" s="5">
        <f t="shared" si="2728"/>
        <v>0</v>
      </c>
      <c r="BT867" s="5">
        <f t="shared" si="2729"/>
        <v>0</v>
      </c>
      <c r="BU867" s="5">
        <f t="shared" si="2730"/>
        <v>1</v>
      </c>
      <c r="BV867" s="5">
        <f t="shared" si="2731"/>
        <v>1</v>
      </c>
      <c r="BW867" s="5">
        <f t="shared" si="2732"/>
        <v>1</v>
      </c>
      <c r="BX867" s="5">
        <f t="shared" si="2733"/>
        <v>1</v>
      </c>
      <c r="BY867" s="5">
        <f t="shared" si="2734"/>
        <v>1</v>
      </c>
      <c r="BZ867" s="5">
        <f t="shared" si="2735"/>
        <v>1</v>
      </c>
      <c r="CA867" s="5">
        <f t="shared" si="2736"/>
        <v>1</v>
      </c>
      <c r="CB867" s="5">
        <f t="shared" si="2737"/>
        <v>1</v>
      </c>
      <c r="CC867" s="5">
        <f t="shared" si="2738"/>
        <v>1</v>
      </c>
      <c r="CD867" s="5" t="str">
        <f t="shared" si="2739"/>
        <v>?</v>
      </c>
      <c r="CE867" s="4" t="str">
        <f t="shared" si="2740"/>
        <v>Kitöltés rendben!</v>
      </c>
      <c r="CF867" s="5">
        <f t="shared" si="2741"/>
        <v>1</v>
      </c>
      <c r="CG867" s="5">
        <f t="shared" si="2742"/>
        <v>0</v>
      </c>
      <c r="CH867" s="5">
        <f t="shared" si="2743"/>
        <v>1</v>
      </c>
    </row>
    <row r="868" spans="1:86" s="2" customFormat="1" ht="30.2" customHeight="1" x14ac:dyDescent="0.25">
      <c r="A868" s="1" t="str">
        <f t="shared" si="2704"/>
        <v>Kitöltés rendben!</v>
      </c>
      <c r="B868" s="200">
        <v>2</v>
      </c>
      <c r="C868" s="199" t="s">
        <v>88</v>
      </c>
      <c r="D868" s="201" t="s">
        <v>983</v>
      </c>
      <c r="E868" s="201" t="s">
        <v>201</v>
      </c>
      <c r="F868" s="202" t="str">
        <f>VLOOKUP($G868,Összesítő!$B:$F,2,FALSE)</f>
        <v>21-32054-1-048-01-10</v>
      </c>
      <c r="G868" s="199" t="s">
        <v>280</v>
      </c>
      <c r="H868" s="202" t="str">
        <f>AY868&amp;"_"&amp;AW868&amp;"_FIV_"&amp;LEFT(Előlap!$B$6,4)</f>
        <v>3185_866_FIV_2026</v>
      </c>
      <c r="I868" s="202" t="str">
        <f>VLOOKUP($G868,Összesítő!$B:$F,5,FALSE)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8" s="202" t="str">
        <f>VLOOKUP($G868,Összesítő!$B:$F,4,FALSE)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8" s="6">
        <f t="shared" si="2624"/>
        <v>28500</v>
      </c>
      <c r="L868" s="200">
        <v>2036</v>
      </c>
      <c r="M868" s="200">
        <v>2036</v>
      </c>
      <c r="N868" s="12">
        <v>0</v>
      </c>
      <c r="O868" s="7">
        <v>28500</v>
      </c>
      <c r="P868" s="7">
        <v>0</v>
      </c>
      <c r="R868" s="7">
        <v>0</v>
      </c>
      <c r="S868" s="7">
        <v>0</v>
      </c>
      <c r="T868" s="7">
        <v>0</v>
      </c>
      <c r="U868" s="7">
        <v>0</v>
      </c>
      <c r="V868" s="7">
        <v>0</v>
      </c>
      <c r="W868" s="7">
        <v>0</v>
      </c>
      <c r="X868" s="7">
        <v>0</v>
      </c>
      <c r="Y868" s="7">
        <v>0</v>
      </c>
      <c r="Z868" s="7">
        <v>0</v>
      </c>
      <c r="AA868" s="7">
        <v>0</v>
      </c>
      <c r="AB868" s="7">
        <v>0</v>
      </c>
      <c r="AC868" s="6">
        <f t="shared" si="2705"/>
        <v>0</v>
      </c>
      <c r="AD868" s="3" t="str">
        <f t="shared" si="2706"/>
        <v>Nem rövidtávú a feladat.</v>
      </c>
      <c r="AF868" s="7">
        <v>0</v>
      </c>
      <c r="AG868" s="7">
        <v>0</v>
      </c>
      <c r="AH868" s="7">
        <v>0</v>
      </c>
      <c r="AI868" s="7">
        <v>0</v>
      </c>
      <c r="AJ868" s="7">
        <v>0</v>
      </c>
      <c r="AK868" s="7">
        <v>0</v>
      </c>
      <c r="AL868" s="7">
        <v>0</v>
      </c>
      <c r="AM868" s="7">
        <v>0</v>
      </c>
      <c r="AN868" s="7">
        <v>0</v>
      </c>
      <c r="AO868" s="7">
        <v>0</v>
      </c>
      <c r="AP868" s="7">
        <v>0</v>
      </c>
      <c r="AQ868" s="6">
        <f t="shared" si="2707"/>
        <v>0</v>
      </c>
      <c r="AR868" s="199" t="s">
        <v>205</v>
      </c>
      <c r="AS868" s="3" t="str">
        <f t="shared" si="2708"/>
        <v>Forráshiányos a feladat!</v>
      </c>
      <c r="AU868" s="201" t="s">
        <v>135</v>
      </c>
      <c r="AV868" s="201" t="s">
        <v>135</v>
      </c>
      <c r="AW868" s="202">
        <f>COUNTA($G$3:G868)</f>
        <v>866</v>
      </c>
      <c r="AY868" s="8">
        <f>VLOOKUP($G868,Összesítő!$B:$F,3,FALSE)</f>
        <v>3185</v>
      </c>
      <c r="AZ868" s="8">
        <f t="shared" si="2709"/>
        <v>0</v>
      </c>
      <c r="BA868" s="5">
        <f t="shared" si="2710"/>
        <v>1</v>
      </c>
      <c r="BB868" s="5" t="str">
        <f t="shared" si="2711"/>
        <v>H</v>
      </c>
      <c r="BC868" s="5">
        <f t="shared" si="2712"/>
        <v>0</v>
      </c>
      <c r="BD868" s="5">
        <f t="shared" si="2713"/>
        <v>0</v>
      </c>
      <c r="BE868" s="5">
        <f t="shared" si="2714"/>
        <v>0</v>
      </c>
      <c r="BF868" s="8" t="str">
        <f t="shared" si="2715"/>
        <v>Nem rövidtávú a feladat.</v>
      </c>
      <c r="BG868" s="5">
        <f t="shared" si="2716"/>
        <v>1</v>
      </c>
      <c r="BH868" s="5">
        <f t="shared" si="2717"/>
        <v>1</v>
      </c>
      <c r="BI868" s="5">
        <f t="shared" si="2718"/>
        <v>1</v>
      </c>
      <c r="BJ868" s="5">
        <f t="shared" si="2719"/>
        <v>1</v>
      </c>
      <c r="BK868" s="5">
        <f t="shared" si="2720"/>
        <v>1</v>
      </c>
      <c r="BL868" s="4" t="str">
        <f t="shared" si="2721"/>
        <v>Forráshiányos a feladat!</v>
      </c>
      <c r="BM868" s="5">
        <f t="shared" si="2722"/>
        <v>0</v>
      </c>
      <c r="BN868" s="5">
        <f t="shared" si="2723"/>
        <v>1</v>
      </c>
      <c r="BO868" s="5">
        <f t="shared" si="2724"/>
        <v>0</v>
      </c>
      <c r="BP868" s="5">
        <f t="shared" si="2725"/>
        <v>0</v>
      </c>
      <c r="BQ868" s="5">
        <f t="shared" si="2726"/>
        <v>0</v>
      </c>
      <c r="BR868" s="8">
        <f t="shared" si="2727"/>
        <v>0</v>
      </c>
      <c r="BS868" s="5">
        <f t="shared" si="2728"/>
        <v>0</v>
      </c>
      <c r="BT868" s="5">
        <f t="shared" si="2729"/>
        <v>0</v>
      </c>
      <c r="BU868" s="5">
        <f t="shared" si="2730"/>
        <v>1</v>
      </c>
      <c r="BV868" s="5">
        <f t="shared" si="2731"/>
        <v>1</v>
      </c>
      <c r="BW868" s="5">
        <f t="shared" si="2732"/>
        <v>1</v>
      </c>
      <c r="BX868" s="5">
        <f t="shared" si="2733"/>
        <v>1</v>
      </c>
      <c r="BY868" s="5">
        <f t="shared" si="2734"/>
        <v>1</v>
      </c>
      <c r="BZ868" s="5">
        <f t="shared" si="2735"/>
        <v>1</v>
      </c>
      <c r="CA868" s="5">
        <f t="shared" si="2736"/>
        <v>1</v>
      </c>
      <c r="CB868" s="5">
        <f t="shared" si="2737"/>
        <v>1</v>
      </c>
      <c r="CC868" s="5">
        <f t="shared" si="2738"/>
        <v>1</v>
      </c>
      <c r="CD868" s="5" t="str">
        <f t="shared" si="2739"/>
        <v>?</v>
      </c>
      <c r="CE868" s="4" t="str">
        <f t="shared" si="2740"/>
        <v>Kitöltés rendben!</v>
      </c>
      <c r="CF868" s="5">
        <f t="shared" si="2741"/>
        <v>1</v>
      </c>
      <c r="CG868" s="5">
        <f t="shared" si="2742"/>
        <v>0</v>
      </c>
      <c r="CH868" s="5">
        <f t="shared" si="2743"/>
        <v>1</v>
      </c>
    </row>
    <row r="869" spans="1:86" s="2" customFormat="1" ht="30.2" customHeight="1" x14ac:dyDescent="0.25">
      <c r="A869" s="1" t="str">
        <f t="shared" si="2704"/>
        <v>Kitöltés rendben!</v>
      </c>
      <c r="B869" s="200">
        <v>2</v>
      </c>
      <c r="C869" s="199" t="s">
        <v>88</v>
      </c>
      <c r="D869" s="201" t="s">
        <v>984</v>
      </c>
      <c r="E869" s="201" t="s">
        <v>201</v>
      </c>
      <c r="F869" s="202" t="str">
        <f>VLOOKUP($G869,Összesítő!$B:$F,2,FALSE)</f>
        <v>21-32054-1-048-01-10</v>
      </c>
      <c r="G869" s="199" t="s">
        <v>280</v>
      </c>
      <c r="H869" s="202" t="str">
        <f>AY869&amp;"_"&amp;AW869&amp;"_FIV_"&amp;LEFT(Előlap!$B$6,4)</f>
        <v>3185_867_FIV_2026</v>
      </c>
      <c r="I869" s="202" t="str">
        <f>VLOOKUP($G869,Összesítő!$B:$F,5,FALSE)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69" s="202" t="str">
        <f>VLOOKUP($G869,Összesítő!$B:$F,4,FALSE)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69" s="6">
        <f t="shared" si="2624"/>
        <v>41000</v>
      </c>
      <c r="L869" s="200">
        <v>2036</v>
      </c>
      <c r="M869" s="200">
        <v>2036</v>
      </c>
      <c r="N869" s="12">
        <v>0</v>
      </c>
      <c r="O869" s="7">
        <v>41000</v>
      </c>
      <c r="P869" s="7">
        <v>0</v>
      </c>
      <c r="R869" s="7">
        <v>0</v>
      </c>
      <c r="S869" s="7">
        <v>0</v>
      </c>
      <c r="T869" s="7">
        <v>0</v>
      </c>
      <c r="U869" s="7">
        <v>0</v>
      </c>
      <c r="V869" s="7">
        <v>0</v>
      </c>
      <c r="W869" s="7">
        <v>0</v>
      </c>
      <c r="X869" s="7">
        <v>0</v>
      </c>
      <c r="Y869" s="7">
        <v>0</v>
      </c>
      <c r="Z869" s="7">
        <v>0</v>
      </c>
      <c r="AA869" s="7">
        <v>0</v>
      </c>
      <c r="AB869" s="7">
        <v>0</v>
      </c>
      <c r="AC869" s="6">
        <f t="shared" si="2705"/>
        <v>0</v>
      </c>
      <c r="AD869" s="3" t="str">
        <f t="shared" si="2706"/>
        <v>Nem rövidtávú a feladat.</v>
      </c>
      <c r="AF869" s="7">
        <v>0</v>
      </c>
      <c r="AG869" s="7">
        <v>0</v>
      </c>
      <c r="AH869" s="7">
        <v>0</v>
      </c>
      <c r="AI869" s="7">
        <v>0</v>
      </c>
      <c r="AJ869" s="7">
        <v>0</v>
      </c>
      <c r="AK869" s="7">
        <v>0</v>
      </c>
      <c r="AL869" s="7">
        <v>0</v>
      </c>
      <c r="AM869" s="7">
        <v>0</v>
      </c>
      <c r="AN869" s="7">
        <v>0</v>
      </c>
      <c r="AO869" s="7">
        <v>0</v>
      </c>
      <c r="AP869" s="7">
        <v>0</v>
      </c>
      <c r="AQ869" s="6">
        <f t="shared" si="2707"/>
        <v>0</v>
      </c>
      <c r="AR869" s="199" t="s">
        <v>205</v>
      </c>
      <c r="AS869" s="3" t="str">
        <f t="shared" si="2708"/>
        <v>Forráshiányos a feladat!</v>
      </c>
      <c r="AU869" s="201" t="s">
        <v>135</v>
      </c>
      <c r="AV869" s="201" t="s">
        <v>135</v>
      </c>
      <c r="AW869" s="202">
        <f>COUNTA($G$3:G869)</f>
        <v>867</v>
      </c>
      <c r="AY869" s="8">
        <f>VLOOKUP($G869,Összesítő!$B:$F,3,FALSE)</f>
        <v>3185</v>
      </c>
      <c r="AZ869" s="8">
        <f t="shared" si="2709"/>
        <v>0</v>
      </c>
      <c r="BA869" s="5">
        <f t="shared" si="2710"/>
        <v>1</v>
      </c>
      <c r="BB869" s="5" t="str">
        <f t="shared" si="2711"/>
        <v>H</v>
      </c>
      <c r="BC869" s="5">
        <f t="shared" si="2712"/>
        <v>0</v>
      </c>
      <c r="BD869" s="5">
        <f t="shared" si="2713"/>
        <v>0</v>
      </c>
      <c r="BE869" s="5">
        <f t="shared" si="2714"/>
        <v>0</v>
      </c>
      <c r="BF869" s="8" t="str">
        <f t="shared" si="2715"/>
        <v>Nem rövidtávú a feladat.</v>
      </c>
      <c r="BG869" s="5">
        <f t="shared" si="2716"/>
        <v>1</v>
      </c>
      <c r="BH869" s="5">
        <f t="shared" si="2717"/>
        <v>1</v>
      </c>
      <c r="BI869" s="5">
        <f t="shared" si="2718"/>
        <v>1</v>
      </c>
      <c r="BJ869" s="5">
        <f t="shared" si="2719"/>
        <v>1</v>
      </c>
      <c r="BK869" s="5">
        <f t="shared" si="2720"/>
        <v>1</v>
      </c>
      <c r="BL869" s="4" t="str">
        <f t="shared" si="2721"/>
        <v>Forráshiányos a feladat!</v>
      </c>
      <c r="BM869" s="5">
        <f t="shared" si="2722"/>
        <v>0</v>
      </c>
      <c r="BN869" s="5">
        <f t="shared" si="2723"/>
        <v>1</v>
      </c>
      <c r="BO869" s="5">
        <f t="shared" si="2724"/>
        <v>0</v>
      </c>
      <c r="BP869" s="5">
        <f t="shared" si="2725"/>
        <v>0</v>
      </c>
      <c r="BQ869" s="5">
        <f t="shared" si="2726"/>
        <v>0</v>
      </c>
      <c r="BR869" s="8">
        <f t="shared" si="2727"/>
        <v>0</v>
      </c>
      <c r="BS869" s="5">
        <f t="shared" si="2728"/>
        <v>0</v>
      </c>
      <c r="BT869" s="5">
        <f t="shared" si="2729"/>
        <v>0</v>
      </c>
      <c r="BU869" s="5">
        <f t="shared" si="2730"/>
        <v>1</v>
      </c>
      <c r="BV869" s="5">
        <f t="shared" si="2731"/>
        <v>1</v>
      </c>
      <c r="BW869" s="5">
        <f t="shared" si="2732"/>
        <v>1</v>
      </c>
      <c r="BX869" s="5">
        <f t="shared" si="2733"/>
        <v>1</v>
      </c>
      <c r="BY869" s="5">
        <f t="shared" si="2734"/>
        <v>1</v>
      </c>
      <c r="BZ869" s="5">
        <f t="shared" si="2735"/>
        <v>1</v>
      </c>
      <c r="CA869" s="5">
        <f t="shared" si="2736"/>
        <v>1</v>
      </c>
      <c r="CB869" s="5">
        <f t="shared" si="2737"/>
        <v>1</v>
      </c>
      <c r="CC869" s="5">
        <f t="shared" si="2738"/>
        <v>1</v>
      </c>
      <c r="CD869" s="5" t="str">
        <f t="shared" si="2739"/>
        <v>?</v>
      </c>
      <c r="CE869" s="4" t="str">
        <f t="shared" si="2740"/>
        <v>Kitöltés rendben!</v>
      </c>
      <c r="CF869" s="5">
        <f t="shared" si="2741"/>
        <v>1</v>
      </c>
      <c r="CG869" s="5">
        <f t="shared" si="2742"/>
        <v>0</v>
      </c>
      <c r="CH869" s="5">
        <f t="shared" si="2743"/>
        <v>1</v>
      </c>
    </row>
    <row r="870" spans="1:86" s="2" customFormat="1" ht="30.2" customHeight="1" x14ac:dyDescent="0.25">
      <c r="A870" s="1" t="str">
        <f t="shared" si="2704"/>
        <v>Kitöltés rendben!</v>
      </c>
      <c r="B870" s="200">
        <v>2</v>
      </c>
      <c r="C870" s="199" t="s">
        <v>88</v>
      </c>
      <c r="D870" s="201" t="s">
        <v>985</v>
      </c>
      <c r="E870" s="201" t="s">
        <v>201</v>
      </c>
      <c r="F870" s="202" t="str">
        <f>VLOOKUP($G870,Összesítő!$B:$F,2,FALSE)</f>
        <v>21-32054-1-048-01-10</v>
      </c>
      <c r="G870" s="199" t="s">
        <v>280</v>
      </c>
      <c r="H870" s="202" t="str">
        <f>AY870&amp;"_"&amp;AW870&amp;"_FIV_"&amp;LEFT(Előlap!$B$6,4)</f>
        <v>3185_868_FIV_2026</v>
      </c>
      <c r="I870" s="202" t="str">
        <f>VLOOKUP($G870,Összesítő!$B:$F,5,FALSE)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0" s="202" t="str">
        <f>VLOOKUP($G870,Összesítő!$B:$F,4,FALSE)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0" s="6">
        <f t="shared" si="2624"/>
        <v>60000</v>
      </c>
      <c r="L870" s="200">
        <v>2036</v>
      </c>
      <c r="M870" s="200">
        <v>2036</v>
      </c>
      <c r="N870" s="12">
        <v>0</v>
      </c>
      <c r="O870" s="7">
        <v>60000</v>
      </c>
      <c r="P870" s="7">
        <v>0</v>
      </c>
      <c r="R870" s="7">
        <v>0</v>
      </c>
      <c r="S870" s="7">
        <v>0</v>
      </c>
      <c r="T870" s="7">
        <v>0</v>
      </c>
      <c r="U870" s="7">
        <v>0</v>
      </c>
      <c r="V870" s="7">
        <v>0</v>
      </c>
      <c r="W870" s="7">
        <v>0</v>
      </c>
      <c r="X870" s="7">
        <v>0</v>
      </c>
      <c r="Y870" s="7">
        <v>0</v>
      </c>
      <c r="Z870" s="7">
        <v>0</v>
      </c>
      <c r="AA870" s="7">
        <v>0</v>
      </c>
      <c r="AB870" s="7">
        <v>0</v>
      </c>
      <c r="AC870" s="6">
        <f t="shared" si="2705"/>
        <v>0</v>
      </c>
      <c r="AD870" s="3" t="str">
        <f t="shared" si="2706"/>
        <v>Nem rövidtávú a feladat.</v>
      </c>
      <c r="AF870" s="7">
        <v>0</v>
      </c>
      <c r="AG870" s="7">
        <v>0</v>
      </c>
      <c r="AH870" s="7">
        <v>0</v>
      </c>
      <c r="AI870" s="7">
        <v>0</v>
      </c>
      <c r="AJ870" s="7">
        <v>0</v>
      </c>
      <c r="AK870" s="7">
        <v>0</v>
      </c>
      <c r="AL870" s="7">
        <v>0</v>
      </c>
      <c r="AM870" s="7">
        <v>0</v>
      </c>
      <c r="AN870" s="7">
        <v>0</v>
      </c>
      <c r="AO870" s="7">
        <v>0</v>
      </c>
      <c r="AP870" s="7">
        <v>0</v>
      </c>
      <c r="AQ870" s="6">
        <f t="shared" si="2707"/>
        <v>0</v>
      </c>
      <c r="AR870" s="199" t="s">
        <v>205</v>
      </c>
      <c r="AS870" s="3" t="str">
        <f t="shared" si="2708"/>
        <v>Forráshiányos a feladat!</v>
      </c>
      <c r="AU870" s="201" t="s">
        <v>135</v>
      </c>
      <c r="AV870" s="201" t="s">
        <v>135</v>
      </c>
      <c r="AW870" s="202">
        <f>COUNTA($G$3:G870)</f>
        <v>868</v>
      </c>
      <c r="AY870" s="8">
        <f>VLOOKUP($G870,Összesítő!$B:$F,3,FALSE)</f>
        <v>3185</v>
      </c>
      <c r="AZ870" s="8">
        <f t="shared" si="2709"/>
        <v>0</v>
      </c>
      <c r="BA870" s="5">
        <f t="shared" si="2710"/>
        <v>1</v>
      </c>
      <c r="BB870" s="5" t="str">
        <f t="shared" si="2711"/>
        <v>H</v>
      </c>
      <c r="BC870" s="5">
        <f t="shared" si="2712"/>
        <v>0</v>
      </c>
      <c r="BD870" s="5">
        <f t="shared" si="2713"/>
        <v>0</v>
      </c>
      <c r="BE870" s="5">
        <f t="shared" si="2714"/>
        <v>0</v>
      </c>
      <c r="BF870" s="8" t="str">
        <f t="shared" si="2715"/>
        <v>Nem rövidtávú a feladat.</v>
      </c>
      <c r="BG870" s="5">
        <f t="shared" si="2716"/>
        <v>1</v>
      </c>
      <c r="BH870" s="5">
        <f t="shared" si="2717"/>
        <v>1</v>
      </c>
      <c r="BI870" s="5">
        <f t="shared" si="2718"/>
        <v>1</v>
      </c>
      <c r="BJ870" s="5">
        <f t="shared" si="2719"/>
        <v>1</v>
      </c>
      <c r="BK870" s="5">
        <f t="shared" si="2720"/>
        <v>1</v>
      </c>
      <c r="BL870" s="4" t="str">
        <f t="shared" si="2721"/>
        <v>Forráshiányos a feladat!</v>
      </c>
      <c r="BM870" s="5">
        <f t="shared" si="2722"/>
        <v>0</v>
      </c>
      <c r="BN870" s="5">
        <f t="shared" si="2723"/>
        <v>1</v>
      </c>
      <c r="BO870" s="5">
        <f t="shared" si="2724"/>
        <v>0</v>
      </c>
      <c r="BP870" s="5">
        <f t="shared" si="2725"/>
        <v>0</v>
      </c>
      <c r="BQ870" s="5">
        <f t="shared" si="2726"/>
        <v>0</v>
      </c>
      <c r="BR870" s="8">
        <f t="shared" si="2727"/>
        <v>0</v>
      </c>
      <c r="BS870" s="5">
        <f t="shared" si="2728"/>
        <v>0</v>
      </c>
      <c r="BT870" s="5">
        <f t="shared" si="2729"/>
        <v>0</v>
      </c>
      <c r="BU870" s="5">
        <f t="shared" si="2730"/>
        <v>1</v>
      </c>
      <c r="BV870" s="5">
        <f t="shared" si="2731"/>
        <v>1</v>
      </c>
      <c r="BW870" s="5">
        <f t="shared" si="2732"/>
        <v>1</v>
      </c>
      <c r="BX870" s="5">
        <f t="shared" si="2733"/>
        <v>1</v>
      </c>
      <c r="BY870" s="5">
        <f t="shared" si="2734"/>
        <v>1</v>
      </c>
      <c r="BZ870" s="5">
        <f t="shared" si="2735"/>
        <v>1</v>
      </c>
      <c r="CA870" s="5">
        <f t="shared" si="2736"/>
        <v>1</v>
      </c>
      <c r="CB870" s="5">
        <f t="shared" si="2737"/>
        <v>1</v>
      </c>
      <c r="CC870" s="5">
        <f t="shared" si="2738"/>
        <v>1</v>
      </c>
      <c r="CD870" s="5" t="str">
        <f t="shared" si="2739"/>
        <v>?</v>
      </c>
      <c r="CE870" s="4" t="str">
        <f t="shared" si="2740"/>
        <v>Kitöltés rendben!</v>
      </c>
      <c r="CF870" s="5">
        <f t="shared" si="2741"/>
        <v>1</v>
      </c>
      <c r="CG870" s="5">
        <f t="shared" si="2742"/>
        <v>0</v>
      </c>
      <c r="CH870" s="5">
        <f t="shared" si="2743"/>
        <v>1</v>
      </c>
    </row>
    <row r="871" spans="1:86" s="2" customFormat="1" ht="30.2" customHeight="1" x14ac:dyDescent="0.25">
      <c r="A871" s="1" t="str">
        <f t="shared" si="2704"/>
        <v>Kitöltés rendben!</v>
      </c>
      <c r="B871" s="200">
        <v>2</v>
      </c>
      <c r="C871" s="199" t="s">
        <v>88</v>
      </c>
      <c r="D871" s="201" t="s">
        <v>964</v>
      </c>
      <c r="E871" s="201" t="s">
        <v>201</v>
      </c>
      <c r="F871" s="202" t="str">
        <f>VLOOKUP($G871,Összesítő!$B:$F,2,FALSE)</f>
        <v>21-32054-1-048-01-10</v>
      </c>
      <c r="G871" s="199" t="s">
        <v>280</v>
      </c>
      <c r="H871" s="202" t="str">
        <f>AY871&amp;"_"&amp;AW871&amp;"_FIV_"&amp;LEFT(Előlap!$B$6,4)</f>
        <v>3185_869_FIV_2026</v>
      </c>
      <c r="I871" s="202" t="str">
        <f>VLOOKUP($G871,Összesítő!$B:$F,5,FALSE)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1" s="202" t="str">
        <f>VLOOKUP($G871,Összesítő!$B:$F,4,FALSE)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1" s="6">
        <f t="shared" si="2624"/>
        <v>8000</v>
      </c>
      <c r="L871" s="200">
        <v>2036</v>
      </c>
      <c r="M871" s="200">
        <v>2036</v>
      </c>
      <c r="N871" s="12">
        <v>0</v>
      </c>
      <c r="O871" s="7">
        <v>8000</v>
      </c>
      <c r="P871" s="7">
        <v>0</v>
      </c>
      <c r="R871" s="7">
        <v>0</v>
      </c>
      <c r="S871" s="7">
        <v>0</v>
      </c>
      <c r="T871" s="7">
        <v>0</v>
      </c>
      <c r="U871" s="7">
        <v>0</v>
      </c>
      <c r="V871" s="7">
        <v>0</v>
      </c>
      <c r="W871" s="7">
        <v>0</v>
      </c>
      <c r="X871" s="7">
        <v>0</v>
      </c>
      <c r="Y871" s="7">
        <v>0</v>
      </c>
      <c r="Z871" s="7">
        <v>0</v>
      </c>
      <c r="AA871" s="7">
        <v>0</v>
      </c>
      <c r="AB871" s="7">
        <v>0</v>
      </c>
      <c r="AC871" s="6">
        <f t="shared" si="2705"/>
        <v>0</v>
      </c>
      <c r="AD871" s="3" t="str">
        <f t="shared" si="2706"/>
        <v>Nem rövidtávú a feladat.</v>
      </c>
      <c r="AF871" s="7">
        <v>0</v>
      </c>
      <c r="AG871" s="7">
        <v>0</v>
      </c>
      <c r="AH871" s="7">
        <v>0</v>
      </c>
      <c r="AI871" s="7">
        <v>0</v>
      </c>
      <c r="AJ871" s="7">
        <v>0</v>
      </c>
      <c r="AK871" s="7">
        <v>0</v>
      </c>
      <c r="AL871" s="7">
        <v>0</v>
      </c>
      <c r="AM871" s="7">
        <v>0</v>
      </c>
      <c r="AN871" s="7">
        <v>0</v>
      </c>
      <c r="AO871" s="7">
        <v>0</v>
      </c>
      <c r="AP871" s="7">
        <v>0</v>
      </c>
      <c r="AQ871" s="6">
        <f t="shared" si="2707"/>
        <v>0</v>
      </c>
      <c r="AR871" s="199" t="s">
        <v>205</v>
      </c>
      <c r="AS871" s="3" t="str">
        <f t="shared" si="2708"/>
        <v>Forráshiányos a feladat!</v>
      </c>
      <c r="AU871" s="201" t="s">
        <v>135</v>
      </c>
      <c r="AV871" s="201" t="s">
        <v>135</v>
      </c>
      <c r="AW871" s="202">
        <f>COUNTA($G$3:G871)</f>
        <v>869</v>
      </c>
      <c r="AY871" s="8">
        <f>VLOOKUP($G871,Összesítő!$B:$F,3,FALSE)</f>
        <v>3185</v>
      </c>
      <c r="AZ871" s="8">
        <f t="shared" si="2709"/>
        <v>0</v>
      </c>
      <c r="BA871" s="5">
        <f t="shared" si="2710"/>
        <v>1</v>
      </c>
      <c r="BB871" s="5" t="str">
        <f t="shared" si="2711"/>
        <v>H</v>
      </c>
      <c r="BC871" s="5">
        <f t="shared" si="2712"/>
        <v>0</v>
      </c>
      <c r="BD871" s="5">
        <f t="shared" si="2713"/>
        <v>0</v>
      </c>
      <c r="BE871" s="5">
        <f t="shared" si="2714"/>
        <v>0</v>
      </c>
      <c r="BF871" s="8" t="str">
        <f t="shared" si="2715"/>
        <v>Nem rövidtávú a feladat.</v>
      </c>
      <c r="BG871" s="5">
        <f t="shared" si="2716"/>
        <v>1</v>
      </c>
      <c r="BH871" s="5">
        <f t="shared" si="2717"/>
        <v>1</v>
      </c>
      <c r="BI871" s="5">
        <f t="shared" si="2718"/>
        <v>1</v>
      </c>
      <c r="BJ871" s="5">
        <f t="shared" si="2719"/>
        <v>1</v>
      </c>
      <c r="BK871" s="5">
        <f t="shared" si="2720"/>
        <v>1</v>
      </c>
      <c r="BL871" s="4" t="str">
        <f t="shared" si="2721"/>
        <v>Forráshiányos a feladat!</v>
      </c>
      <c r="BM871" s="5">
        <f t="shared" si="2722"/>
        <v>0</v>
      </c>
      <c r="BN871" s="5">
        <f t="shared" si="2723"/>
        <v>1</v>
      </c>
      <c r="BO871" s="5">
        <f t="shared" si="2724"/>
        <v>0</v>
      </c>
      <c r="BP871" s="5">
        <f t="shared" si="2725"/>
        <v>0</v>
      </c>
      <c r="BQ871" s="5">
        <f t="shared" si="2726"/>
        <v>0</v>
      </c>
      <c r="BR871" s="8">
        <f t="shared" si="2727"/>
        <v>0</v>
      </c>
      <c r="BS871" s="5">
        <f t="shared" si="2728"/>
        <v>0</v>
      </c>
      <c r="BT871" s="5">
        <f t="shared" si="2729"/>
        <v>0</v>
      </c>
      <c r="BU871" s="5">
        <f t="shared" si="2730"/>
        <v>1</v>
      </c>
      <c r="BV871" s="5">
        <f t="shared" si="2731"/>
        <v>1</v>
      </c>
      <c r="BW871" s="5">
        <f t="shared" si="2732"/>
        <v>1</v>
      </c>
      <c r="BX871" s="5">
        <f t="shared" si="2733"/>
        <v>1</v>
      </c>
      <c r="BY871" s="5">
        <f t="shared" si="2734"/>
        <v>1</v>
      </c>
      <c r="BZ871" s="5">
        <f t="shared" si="2735"/>
        <v>1</v>
      </c>
      <c r="CA871" s="5">
        <f t="shared" si="2736"/>
        <v>1</v>
      </c>
      <c r="CB871" s="5">
        <f t="shared" si="2737"/>
        <v>1</v>
      </c>
      <c r="CC871" s="5">
        <f t="shared" si="2738"/>
        <v>1</v>
      </c>
      <c r="CD871" s="5" t="str">
        <f t="shared" si="2739"/>
        <v>?</v>
      </c>
      <c r="CE871" s="4" t="str">
        <f t="shared" si="2740"/>
        <v>Kitöltés rendben!</v>
      </c>
      <c r="CF871" s="5">
        <f t="shared" si="2741"/>
        <v>1</v>
      </c>
      <c r="CG871" s="5">
        <f t="shared" si="2742"/>
        <v>0</v>
      </c>
      <c r="CH871" s="5">
        <f t="shared" si="2743"/>
        <v>1</v>
      </c>
    </row>
    <row r="872" spans="1:86" s="2" customFormat="1" ht="30.2" customHeight="1" x14ac:dyDescent="0.25">
      <c r="A872" s="1" t="str">
        <f t="shared" si="2704"/>
        <v>Kitöltés rendben!</v>
      </c>
      <c r="B872" s="200">
        <v>2</v>
      </c>
      <c r="C872" s="199" t="s">
        <v>103</v>
      </c>
      <c r="D872" s="201" t="s">
        <v>986</v>
      </c>
      <c r="E872" s="201" t="s">
        <v>201</v>
      </c>
      <c r="F872" s="202" t="str">
        <f>VLOOKUP($G872,Összesítő!$B:$F,2,FALSE)</f>
        <v>21-32054-1-048-01-10</v>
      </c>
      <c r="G872" s="199" t="s">
        <v>280</v>
      </c>
      <c r="H872" s="202" t="str">
        <f>AY872&amp;"_"&amp;AW872&amp;"_FIV_"&amp;LEFT(Előlap!$B$6,4)</f>
        <v>3185_870_FIV_2026</v>
      </c>
      <c r="I872" s="202" t="str">
        <f>VLOOKUP($G872,Összesítő!$B:$F,5,FALSE)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2" s="202" t="str">
        <f>VLOOKUP($G872,Összesítő!$B:$F,4,FALSE)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2" s="6">
        <f t="shared" si="2624"/>
        <v>15000</v>
      </c>
      <c r="L872" s="200">
        <v>2036</v>
      </c>
      <c r="M872" s="200">
        <v>2036</v>
      </c>
      <c r="N872" s="12">
        <v>0</v>
      </c>
      <c r="O872" s="7">
        <v>15000</v>
      </c>
      <c r="P872" s="7">
        <v>0</v>
      </c>
      <c r="R872" s="7">
        <v>0</v>
      </c>
      <c r="S872" s="7">
        <v>0</v>
      </c>
      <c r="T872" s="7">
        <v>0</v>
      </c>
      <c r="U872" s="7">
        <v>0</v>
      </c>
      <c r="V872" s="7">
        <v>0</v>
      </c>
      <c r="W872" s="7">
        <v>0</v>
      </c>
      <c r="X872" s="7">
        <v>0</v>
      </c>
      <c r="Y872" s="7">
        <v>0</v>
      </c>
      <c r="Z872" s="7">
        <v>0</v>
      </c>
      <c r="AA872" s="7">
        <v>0</v>
      </c>
      <c r="AB872" s="7">
        <v>0</v>
      </c>
      <c r="AC872" s="6">
        <f t="shared" si="2705"/>
        <v>0</v>
      </c>
      <c r="AD872" s="3" t="str">
        <f t="shared" si="2706"/>
        <v>Nem rövidtávú a feladat.</v>
      </c>
      <c r="AF872" s="7">
        <v>0</v>
      </c>
      <c r="AG872" s="7">
        <v>0</v>
      </c>
      <c r="AH872" s="7">
        <v>0</v>
      </c>
      <c r="AI872" s="7">
        <v>0</v>
      </c>
      <c r="AJ872" s="7">
        <v>0</v>
      </c>
      <c r="AK872" s="7">
        <v>0</v>
      </c>
      <c r="AL872" s="7">
        <v>0</v>
      </c>
      <c r="AM872" s="7">
        <v>0</v>
      </c>
      <c r="AN872" s="7">
        <v>0</v>
      </c>
      <c r="AO872" s="7">
        <v>0</v>
      </c>
      <c r="AP872" s="7">
        <v>0</v>
      </c>
      <c r="AQ872" s="6">
        <f t="shared" si="2707"/>
        <v>0</v>
      </c>
      <c r="AR872" s="199" t="s">
        <v>205</v>
      </c>
      <c r="AS872" s="3" t="str">
        <f t="shared" si="2708"/>
        <v>Forráshiányos a feladat!</v>
      </c>
      <c r="AU872" s="201" t="s">
        <v>135</v>
      </c>
      <c r="AV872" s="201" t="s">
        <v>135</v>
      </c>
      <c r="AW872" s="202">
        <f>COUNTA($G$3:G872)</f>
        <v>870</v>
      </c>
      <c r="AY872" s="8">
        <f>VLOOKUP($G872,Összesítő!$B:$F,3,FALSE)</f>
        <v>3185</v>
      </c>
      <c r="AZ872" s="8">
        <f t="shared" si="2709"/>
        <v>0</v>
      </c>
      <c r="BA872" s="5">
        <f t="shared" si="2710"/>
        <v>1</v>
      </c>
      <c r="BB872" s="5" t="str">
        <f t="shared" si="2711"/>
        <v>H</v>
      </c>
      <c r="BC872" s="5">
        <f t="shared" ref="BC872:BC877" si="2744">IF(OR(BB872="R",BB872="RH"),1,0)</f>
        <v>0</v>
      </c>
      <c r="BD872" s="5">
        <f t="shared" si="2713"/>
        <v>0</v>
      </c>
      <c r="BE872" s="5">
        <f t="shared" si="2714"/>
        <v>0</v>
      </c>
      <c r="BF872" s="8" t="str">
        <f t="shared" si="2715"/>
        <v>Nem rövidtávú a feladat.</v>
      </c>
      <c r="BG872" s="5">
        <f t="shared" si="2716"/>
        <v>1</v>
      </c>
      <c r="BH872" s="5">
        <f t="shared" si="2717"/>
        <v>1</v>
      </c>
      <c r="BI872" s="5">
        <f t="shared" si="2718"/>
        <v>1</v>
      </c>
      <c r="BJ872" s="5">
        <f t="shared" si="2719"/>
        <v>1</v>
      </c>
      <c r="BK872" s="5">
        <f t="shared" si="2720"/>
        <v>1</v>
      </c>
      <c r="BL872" s="4" t="str">
        <f t="shared" si="2721"/>
        <v>Forráshiányos a feladat!</v>
      </c>
      <c r="BM872" s="5">
        <f t="shared" si="2722"/>
        <v>0</v>
      </c>
      <c r="BN872" s="5">
        <f t="shared" si="2723"/>
        <v>1</v>
      </c>
      <c r="BO872" s="5">
        <f t="shared" si="2724"/>
        <v>0</v>
      </c>
      <c r="BP872" s="5">
        <f t="shared" si="2725"/>
        <v>0</v>
      </c>
      <c r="BQ872" s="5">
        <f t="shared" si="2726"/>
        <v>0</v>
      </c>
      <c r="BR872" s="8">
        <f t="shared" si="2727"/>
        <v>0</v>
      </c>
      <c r="BS872" s="5">
        <f t="shared" si="2728"/>
        <v>0</v>
      </c>
      <c r="BT872" s="5">
        <f t="shared" si="2729"/>
        <v>0</v>
      </c>
      <c r="BU872" s="5">
        <f t="shared" si="2730"/>
        <v>1</v>
      </c>
      <c r="BV872" s="5">
        <f t="shared" si="2731"/>
        <v>1</v>
      </c>
      <c r="BW872" s="5">
        <f t="shared" si="2732"/>
        <v>1</v>
      </c>
      <c r="BX872" s="5">
        <f t="shared" si="2733"/>
        <v>1</v>
      </c>
      <c r="BY872" s="5">
        <f t="shared" si="2734"/>
        <v>1</v>
      </c>
      <c r="BZ872" s="5">
        <f t="shared" si="2735"/>
        <v>1</v>
      </c>
      <c r="CA872" s="5">
        <f t="shared" si="2736"/>
        <v>1</v>
      </c>
      <c r="CB872" s="5">
        <f t="shared" si="2737"/>
        <v>1</v>
      </c>
      <c r="CC872" s="5">
        <f t="shared" si="2738"/>
        <v>1</v>
      </c>
      <c r="CD872" s="5" t="str">
        <f t="shared" si="2739"/>
        <v>?</v>
      </c>
      <c r="CE872" s="4" t="str">
        <f t="shared" si="2740"/>
        <v>Kitöltés rendben!</v>
      </c>
      <c r="CF872" s="5">
        <f t="shared" si="2741"/>
        <v>1</v>
      </c>
      <c r="CG872" s="5">
        <f t="shared" si="2742"/>
        <v>0</v>
      </c>
      <c r="CH872" s="5">
        <f t="shared" si="2743"/>
        <v>1</v>
      </c>
    </row>
    <row r="873" spans="1:86" s="2" customFormat="1" ht="30.2" customHeight="1" x14ac:dyDescent="0.25">
      <c r="A873" s="1" t="str">
        <f t="shared" si="2704"/>
        <v>Kitöltés rendben!</v>
      </c>
      <c r="B873" s="200">
        <v>1</v>
      </c>
      <c r="C873" s="199" t="s">
        <v>24</v>
      </c>
      <c r="D873" s="201" t="s">
        <v>998</v>
      </c>
      <c r="E873" s="201" t="s">
        <v>201</v>
      </c>
      <c r="F873" s="202" t="str">
        <f>VLOOKUP($G873,Összesítő!$B:$F,2,FALSE)</f>
        <v>21-32054-1-048-01-10</v>
      </c>
      <c r="G873" s="199" t="s">
        <v>280</v>
      </c>
      <c r="H873" s="202" t="str">
        <f>AY873&amp;"_"&amp;AW873&amp;"_FIV_"&amp;LEFT(Előlap!$B$6,4)</f>
        <v>3185_871_FIV_2026</v>
      </c>
      <c r="I873" s="202" t="str">
        <f>VLOOKUP($G873,Összesítő!$B:$F,5,FALSE)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3" s="202" t="str">
        <f>VLOOKUP($G873,Összesítő!$B:$F,4,FALSE)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3" s="6">
        <f t="shared" si="2624"/>
        <v>1002</v>
      </c>
      <c r="L873" s="200">
        <v>2027</v>
      </c>
      <c r="M873" s="200">
        <v>2027</v>
      </c>
      <c r="N873" s="12">
        <v>1002</v>
      </c>
      <c r="O873" s="7">
        <v>0</v>
      </c>
      <c r="P873" s="7">
        <v>0</v>
      </c>
      <c r="R873" s="7">
        <v>1002</v>
      </c>
      <c r="S873" s="7">
        <v>0</v>
      </c>
      <c r="T873" s="7">
        <v>0</v>
      </c>
      <c r="U873" s="7">
        <v>0</v>
      </c>
      <c r="V873" s="7">
        <v>0</v>
      </c>
      <c r="W873" s="7">
        <v>0</v>
      </c>
      <c r="X873" s="7">
        <v>0</v>
      </c>
      <c r="Y873" s="7">
        <v>0</v>
      </c>
      <c r="Z873" s="7">
        <v>0</v>
      </c>
      <c r="AA873" s="7">
        <v>0</v>
      </c>
      <c r="AB873" s="7">
        <v>0</v>
      </c>
      <c r="AC873" s="6">
        <f t="shared" si="2705"/>
        <v>1002</v>
      </c>
      <c r="AD873" s="3" t="str">
        <f t="shared" si="2706"/>
        <v>A forrás egyenlő a költséggel (I.ütem).</v>
      </c>
      <c r="AF873" s="7">
        <v>0</v>
      </c>
      <c r="AG873" s="7">
        <v>0</v>
      </c>
      <c r="AH873" s="7">
        <v>0</v>
      </c>
      <c r="AI873" s="7">
        <v>0</v>
      </c>
      <c r="AJ873" s="7">
        <v>0</v>
      </c>
      <c r="AK873" s="7">
        <v>0</v>
      </c>
      <c r="AL873" s="7">
        <v>0</v>
      </c>
      <c r="AM873" s="7">
        <v>0</v>
      </c>
      <c r="AN873" s="7">
        <v>0</v>
      </c>
      <c r="AO873" s="7">
        <v>0</v>
      </c>
      <c r="AP873" s="7">
        <v>0</v>
      </c>
      <c r="AQ873" s="6">
        <f t="shared" si="2707"/>
        <v>0</v>
      </c>
      <c r="AR873" s="199" t="s">
        <v>203</v>
      </c>
      <c r="AS873" s="3" t="str">
        <f t="shared" si="2708"/>
        <v>Nem hosszútávú a feladat.</v>
      </c>
      <c r="AU873" s="201" t="s">
        <v>135</v>
      </c>
      <c r="AV873" s="201" t="s">
        <v>135</v>
      </c>
      <c r="AW873" s="202">
        <f>COUNTA($G$3:G873)</f>
        <v>871</v>
      </c>
      <c r="AY873" s="8">
        <f>VLOOKUP($G873,Összesítő!$B:$F,3,FALSE)</f>
        <v>3185</v>
      </c>
      <c r="AZ873" s="8">
        <f t="shared" si="2709"/>
        <v>0</v>
      </c>
      <c r="BA873" s="5">
        <f t="shared" si="2710"/>
        <v>1</v>
      </c>
      <c r="BB873" s="5" t="str">
        <f t="shared" si="2711"/>
        <v>R</v>
      </c>
      <c r="BC873" s="5">
        <f t="shared" si="2744"/>
        <v>1</v>
      </c>
      <c r="BD873" s="5">
        <f t="shared" si="2713"/>
        <v>0</v>
      </c>
      <c r="BE873" s="5">
        <f t="shared" si="2714"/>
        <v>0</v>
      </c>
      <c r="BF873" s="8" t="str">
        <f t="shared" si="2715"/>
        <v>A forrás egyenlő a költséggel (I.ütem).</v>
      </c>
      <c r="BG873" s="5">
        <f t="shared" si="2716"/>
        <v>1</v>
      </c>
      <c r="BH873" s="5">
        <f t="shared" si="2717"/>
        <v>1</v>
      </c>
      <c r="BI873" s="5">
        <f t="shared" si="2718"/>
        <v>0</v>
      </c>
      <c r="BJ873" s="5">
        <f t="shared" si="2719"/>
        <v>1</v>
      </c>
      <c r="BK873" s="5">
        <f t="shared" si="2720"/>
        <v>1</v>
      </c>
      <c r="BL873" s="4" t="str">
        <f t="shared" si="2721"/>
        <v>Nem hosszútávú a feladat.</v>
      </c>
      <c r="BM873" s="5">
        <f t="shared" si="2722"/>
        <v>1</v>
      </c>
      <c r="BN873" s="5">
        <f t="shared" si="2723"/>
        <v>0</v>
      </c>
      <c r="BO873" s="5">
        <f t="shared" si="2724"/>
        <v>0</v>
      </c>
      <c r="BP873" s="5">
        <f t="shared" si="2725"/>
        <v>0</v>
      </c>
      <c r="BQ873" s="5">
        <f t="shared" si="2726"/>
        <v>0</v>
      </c>
      <c r="BR873" s="8" t="str">
        <f t="shared" si="2727"/>
        <v>Nincs hosszútávú terv!</v>
      </c>
      <c r="BS873" s="5">
        <f t="shared" si="2728"/>
        <v>0</v>
      </c>
      <c r="BT873" s="5">
        <f t="shared" si="2729"/>
        <v>0</v>
      </c>
      <c r="BU873" s="5">
        <f t="shared" si="2730"/>
        <v>1</v>
      </c>
      <c r="BV873" s="5">
        <f t="shared" si="2731"/>
        <v>1</v>
      </c>
      <c r="BW873" s="5">
        <f t="shared" si="2732"/>
        <v>1</v>
      </c>
      <c r="BX873" s="5">
        <f t="shared" si="2733"/>
        <v>1</v>
      </c>
      <c r="BY873" s="5">
        <f t="shared" si="2734"/>
        <v>1</v>
      </c>
      <c r="BZ873" s="5">
        <f t="shared" si="2735"/>
        <v>1</v>
      </c>
      <c r="CA873" s="5">
        <f t="shared" si="2736"/>
        <v>1</v>
      </c>
      <c r="CB873" s="5">
        <f t="shared" si="2737"/>
        <v>1</v>
      </c>
      <c r="CC873" s="5">
        <f t="shared" si="2738"/>
        <v>1</v>
      </c>
      <c r="CD873" s="5" t="str">
        <f t="shared" si="2739"/>
        <v>?</v>
      </c>
      <c r="CE873" s="4" t="str">
        <f t="shared" si="2740"/>
        <v>Kitöltés rendben!</v>
      </c>
      <c r="CF873" s="5">
        <f t="shared" si="2741"/>
        <v>1</v>
      </c>
      <c r="CG873" s="5">
        <f t="shared" si="2742"/>
        <v>1</v>
      </c>
      <c r="CH873" s="5">
        <f t="shared" si="2743"/>
        <v>0</v>
      </c>
    </row>
    <row r="874" spans="1:86" s="2" customFormat="1" ht="30.2" customHeight="1" x14ac:dyDescent="0.25">
      <c r="A874" s="1" t="str">
        <f t="shared" si="2704"/>
        <v>Kitöltés rendben!</v>
      </c>
      <c r="B874" s="200">
        <v>2</v>
      </c>
      <c r="C874" s="199" t="s">
        <v>24</v>
      </c>
      <c r="D874" s="201" t="s">
        <v>987</v>
      </c>
      <c r="E874" s="201" t="s">
        <v>201</v>
      </c>
      <c r="F874" s="202" t="str">
        <f>VLOOKUP($G874,Összesítő!$B:$F,2,FALSE)</f>
        <v>21-32054-1-048-01-10</v>
      </c>
      <c r="G874" s="199" t="s">
        <v>280</v>
      </c>
      <c r="H874" s="202" t="str">
        <f>AY874&amp;"_"&amp;AW874&amp;"_FIV_"&amp;LEFT(Előlap!$B$6,4)</f>
        <v>3185_872_FIV_2026</v>
      </c>
      <c r="I874" s="202" t="str">
        <f>VLOOKUP($G874,Összesítő!$B:$F,5,FALSE)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4" s="202" t="str">
        <f>VLOOKUP($G874,Összesítő!$B:$F,4,FALSE)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4" s="6">
        <f t="shared" si="2624"/>
        <v>25000</v>
      </c>
      <c r="L874" s="200">
        <v>2036</v>
      </c>
      <c r="M874" s="200">
        <v>2036</v>
      </c>
      <c r="N874" s="12">
        <v>0</v>
      </c>
      <c r="O874" s="7">
        <v>25000</v>
      </c>
      <c r="P874" s="7">
        <v>0</v>
      </c>
      <c r="R874" s="7">
        <v>0</v>
      </c>
      <c r="S874" s="7">
        <v>0</v>
      </c>
      <c r="T874" s="7">
        <v>0</v>
      </c>
      <c r="U874" s="7">
        <v>0</v>
      </c>
      <c r="V874" s="7">
        <v>0</v>
      </c>
      <c r="W874" s="7">
        <v>0</v>
      </c>
      <c r="X874" s="7">
        <v>0</v>
      </c>
      <c r="Y874" s="7">
        <v>0</v>
      </c>
      <c r="Z874" s="7">
        <v>0</v>
      </c>
      <c r="AA874" s="7">
        <v>0</v>
      </c>
      <c r="AB874" s="7">
        <v>0</v>
      </c>
      <c r="AC874" s="6">
        <f t="shared" si="2705"/>
        <v>0</v>
      </c>
      <c r="AD874" s="3" t="str">
        <f t="shared" si="2706"/>
        <v>Nem rövidtávú a feladat.</v>
      </c>
      <c r="AF874" s="7">
        <v>0</v>
      </c>
      <c r="AG874" s="7">
        <v>0</v>
      </c>
      <c r="AH874" s="7">
        <v>0</v>
      </c>
      <c r="AI874" s="7">
        <v>0</v>
      </c>
      <c r="AJ874" s="7">
        <v>0</v>
      </c>
      <c r="AK874" s="7">
        <v>0</v>
      </c>
      <c r="AL874" s="7">
        <v>0</v>
      </c>
      <c r="AM874" s="7">
        <v>0</v>
      </c>
      <c r="AN874" s="7">
        <v>0</v>
      </c>
      <c r="AO874" s="7">
        <v>0</v>
      </c>
      <c r="AP874" s="7">
        <v>0</v>
      </c>
      <c r="AQ874" s="6">
        <f t="shared" si="2707"/>
        <v>0</v>
      </c>
      <c r="AR874" s="199" t="s">
        <v>205</v>
      </c>
      <c r="AS874" s="3" t="str">
        <f t="shared" si="2708"/>
        <v>Forráshiányos a feladat!</v>
      </c>
      <c r="AU874" s="201" t="s">
        <v>135</v>
      </c>
      <c r="AV874" s="201" t="s">
        <v>135</v>
      </c>
      <c r="AW874" s="202">
        <f>COUNTA($G$3:G874)</f>
        <v>872</v>
      </c>
      <c r="AY874" s="8">
        <f>VLOOKUP($G874,Összesítő!$B:$F,3,FALSE)</f>
        <v>3185</v>
      </c>
      <c r="AZ874" s="8">
        <f t="shared" si="2709"/>
        <v>0</v>
      </c>
      <c r="BA874" s="5">
        <f t="shared" si="2710"/>
        <v>1</v>
      </c>
      <c r="BB874" s="5" t="str">
        <f t="shared" si="2711"/>
        <v>H</v>
      </c>
      <c r="BC874" s="5">
        <f t="shared" si="2744"/>
        <v>0</v>
      </c>
      <c r="BD874" s="5">
        <f t="shared" si="2713"/>
        <v>0</v>
      </c>
      <c r="BE874" s="5">
        <f t="shared" si="2714"/>
        <v>0</v>
      </c>
      <c r="BF874" s="8" t="str">
        <f t="shared" si="2715"/>
        <v>Nem rövidtávú a feladat.</v>
      </c>
      <c r="BG874" s="5">
        <f t="shared" si="2716"/>
        <v>1</v>
      </c>
      <c r="BH874" s="5">
        <f t="shared" si="2717"/>
        <v>1</v>
      </c>
      <c r="BI874" s="5">
        <f t="shared" si="2718"/>
        <v>1</v>
      </c>
      <c r="BJ874" s="5">
        <f t="shared" si="2719"/>
        <v>1</v>
      </c>
      <c r="BK874" s="5">
        <f t="shared" si="2720"/>
        <v>1</v>
      </c>
      <c r="BL874" s="4" t="str">
        <f t="shared" si="2721"/>
        <v>Forráshiányos a feladat!</v>
      </c>
      <c r="BM874" s="5">
        <f t="shared" si="2722"/>
        <v>0</v>
      </c>
      <c r="BN874" s="5">
        <f t="shared" si="2723"/>
        <v>1</v>
      </c>
      <c r="BO874" s="5">
        <f t="shared" si="2724"/>
        <v>0</v>
      </c>
      <c r="BP874" s="5">
        <f t="shared" si="2725"/>
        <v>0</v>
      </c>
      <c r="BQ874" s="5">
        <f t="shared" si="2726"/>
        <v>0</v>
      </c>
      <c r="BR874" s="8">
        <f t="shared" si="2727"/>
        <v>0</v>
      </c>
      <c r="BS874" s="5">
        <f t="shared" si="2728"/>
        <v>0</v>
      </c>
      <c r="BT874" s="5">
        <f t="shared" si="2729"/>
        <v>0</v>
      </c>
      <c r="BU874" s="5">
        <f t="shared" si="2730"/>
        <v>1</v>
      </c>
      <c r="BV874" s="5">
        <f t="shared" si="2731"/>
        <v>1</v>
      </c>
      <c r="BW874" s="5">
        <f t="shared" si="2732"/>
        <v>1</v>
      </c>
      <c r="BX874" s="5">
        <f t="shared" si="2733"/>
        <v>1</v>
      </c>
      <c r="BY874" s="5">
        <f t="shared" si="2734"/>
        <v>1</v>
      </c>
      <c r="BZ874" s="5">
        <f t="shared" si="2735"/>
        <v>1</v>
      </c>
      <c r="CA874" s="5">
        <f t="shared" si="2736"/>
        <v>1</v>
      </c>
      <c r="CB874" s="5">
        <f t="shared" si="2737"/>
        <v>1</v>
      </c>
      <c r="CC874" s="5">
        <f t="shared" si="2738"/>
        <v>1</v>
      </c>
      <c r="CD874" s="5" t="str">
        <f t="shared" si="2739"/>
        <v>?</v>
      </c>
      <c r="CE874" s="4" t="str">
        <f t="shared" si="2740"/>
        <v>Kitöltés rendben!</v>
      </c>
      <c r="CF874" s="5">
        <f t="shared" si="2741"/>
        <v>1</v>
      </c>
      <c r="CG874" s="5">
        <f t="shared" si="2742"/>
        <v>0</v>
      </c>
      <c r="CH874" s="5">
        <f t="shared" si="2743"/>
        <v>1</v>
      </c>
    </row>
    <row r="875" spans="1:86" s="2" customFormat="1" ht="30.2" customHeight="1" x14ac:dyDescent="0.25">
      <c r="A875" s="1" t="str">
        <f t="shared" si="2704"/>
        <v>Kitöltés rendben!</v>
      </c>
      <c r="B875" s="200">
        <v>2</v>
      </c>
      <c r="C875" s="199" t="s">
        <v>24</v>
      </c>
      <c r="D875" s="201" t="s">
        <v>988</v>
      </c>
      <c r="E875" s="201" t="s">
        <v>201</v>
      </c>
      <c r="F875" s="202" t="str">
        <f>VLOOKUP($G875,Összesítő!$B:$F,2,FALSE)</f>
        <v>21-32054-1-048-01-10</v>
      </c>
      <c r="G875" s="199" t="s">
        <v>280</v>
      </c>
      <c r="H875" s="202" t="str">
        <f>AY875&amp;"_"&amp;AW875&amp;"_FIV_"&amp;LEFT(Előlap!$B$6,4)</f>
        <v>3185_873_FIV_2026</v>
      </c>
      <c r="I875" s="202" t="str">
        <f>VLOOKUP($G875,Összesítő!$B:$F,5,FALSE)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5" s="202" t="str">
        <f>VLOOKUP($G875,Összesítő!$B:$F,4,FALSE)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5" s="6">
        <f t="shared" si="2624"/>
        <v>22800</v>
      </c>
      <c r="L875" s="200">
        <v>2028</v>
      </c>
      <c r="M875" s="200">
        <v>2036</v>
      </c>
      <c r="N875" s="12">
        <v>0</v>
      </c>
      <c r="O875" s="7">
        <v>22800</v>
      </c>
      <c r="P875" s="7">
        <v>0</v>
      </c>
      <c r="R875" s="7">
        <v>0</v>
      </c>
      <c r="S875" s="7">
        <v>0</v>
      </c>
      <c r="T875" s="7">
        <v>0</v>
      </c>
      <c r="U875" s="7">
        <v>0</v>
      </c>
      <c r="V875" s="7">
        <v>0</v>
      </c>
      <c r="W875" s="7">
        <v>0</v>
      </c>
      <c r="X875" s="7">
        <v>0</v>
      </c>
      <c r="Y875" s="7">
        <v>0</v>
      </c>
      <c r="Z875" s="7">
        <v>0</v>
      </c>
      <c r="AA875" s="7">
        <v>0</v>
      </c>
      <c r="AB875" s="7">
        <v>0</v>
      </c>
      <c r="AC875" s="6">
        <f t="shared" si="2705"/>
        <v>0</v>
      </c>
      <c r="AD875" s="3" t="str">
        <f t="shared" si="2706"/>
        <v>Nem rövidtávú a feladat.</v>
      </c>
      <c r="AF875" s="7">
        <v>0</v>
      </c>
      <c r="AG875" s="7">
        <v>0</v>
      </c>
      <c r="AH875" s="7">
        <v>0</v>
      </c>
      <c r="AI875" s="7">
        <v>0</v>
      </c>
      <c r="AJ875" s="7">
        <v>0</v>
      </c>
      <c r="AK875" s="7">
        <v>0</v>
      </c>
      <c r="AL875" s="7">
        <v>0</v>
      </c>
      <c r="AM875" s="7">
        <v>0</v>
      </c>
      <c r="AN875" s="7">
        <v>0</v>
      </c>
      <c r="AO875" s="7">
        <v>0</v>
      </c>
      <c r="AP875" s="7">
        <v>0</v>
      </c>
      <c r="AQ875" s="6">
        <f t="shared" si="2707"/>
        <v>0</v>
      </c>
      <c r="AR875" s="199" t="s">
        <v>205</v>
      </c>
      <c r="AS875" s="3" t="str">
        <f t="shared" si="2708"/>
        <v>Forráshiányos a feladat!</v>
      </c>
      <c r="AU875" s="201" t="s">
        <v>135</v>
      </c>
      <c r="AV875" s="201" t="s">
        <v>135</v>
      </c>
      <c r="AW875" s="202">
        <f>COUNTA($G$3:G875)</f>
        <v>873</v>
      </c>
      <c r="AY875" s="8">
        <f>VLOOKUP($G875,Összesítő!$B:$F,3,FALSE)</f>
        <v>3185</v>
      </c>
      <c r="AZ875" s="8">
        <f t="shared" si="2709"/>
        <v>0</v>
      </c>
      <c r="BA875" s="5">
        <f t="shared" si="2710"/>
        <v>1</v>
      </c>
      <c r="BB875" s="5" t="str">
        <f t="shared" si="2711"/>
        <v>H</v>
      </c>
      <c r="BC875" s="5">
        <f t="shared" si="2744"/>
        <v>0</v>
      </c>
      <c r="BD875" s="5">
        <f t="shared" si="2713"/>
        <v>0</v>
      </c>
      <c r="BE875" s="5">
        <f t="shared" si="2714"/>
        <v>0</v>
      </c>
      <c r="BF875" s="8" t="str">
        <f t="shared" si="2715"/>
        <v>Nem rövidtávú a feladat.</v>
      </c>
      <c r="BG875" s="5">
        <f t="shared" si="2716"/>
        <v>1</v>
      </c>
      <c r="BH875" s="5">
        <f t="shared" si="2717"/>
        <v>1</v>
      </c>
      <c r="BI875" s="5">
        <f t="shared" si="2718"/>
        <v>1</v>
      </c>
      <c r="BJ875" s="5">
        <f t="shared" si="2719"/>
        <v>1</v>
      </c>
      <c r="BK875" s="5">
        <f t="shared" si="2720"/>
        <v>1</v>
      </c>
      <c r="BL875" s="4" t="str">
        <f t="shared" si="2721"/>
        <v>Forráshiányos a feladat!</v>
      </c>
      <c r="BM875" s="5">
        <f t="shared" si="2722"/>
        <v>0</v>
      </c>
      <c r="BN875" s="5">
        <f t="shared" si="2723"/>
        <v>1</v>
      </c>
      <c r="BO875" s="5">
        <f t="shared" si="2724"/>
        <v>0</v>
      </c>
      <c r="BP875" s="5">
        <f t="shared" si="2725"/>
        <v>0</v>
      </c>
      <c r="BQ875" s="5">
        <f t="shared" si="2726"/>
        <v>0</v>
      </c>
      <c r="BR875" s="8">
        <f t="shared" si="2727"/>
        <v>0</v>
      </c>
      <c r="BS875" s="5">
        <f t="shared" si="2728"/>
        <v>0</v>
      </c>
      <c r="BT875" s="5">
        <f t="shared" si="2729"/>
        <v>0</v>
      </c>
      <c r="BU875" s="5">
        <f t="shared" si="2730"/>
        <v>1</v>
      </c>
      <c r="BV875" s="5">
        <f t="shared" si="2731"/>
        <v>1</v>
      </c>
      <c r="BW875" s="5">
        <f t="shared" si="2732"/>
        <v>1</v>
      </c>
      <c r="BX875" s="5">
        <f t="shared" si="2733"/>
        <v>1</v>
      </c>
      <c r="BY875" s="5">
        <f t="shared" si="2734"/>
        <v>1</v>
      </c>
      <c r="BZ875" s="5">
        <f t="shared" si="2735"/>
        <v>1</v>
      </c>
      <c r="CA875" s="5">
        <f t="shared" si="2736"/>
        <v>1</v>
      </c>
      <c r="CB875" s="5">
        <f t="shared" si="2737"/>
        <v>1</v>
      </c>
      <c r="CC875" s="5">
        <f t="shared" si="2738"/>
        <v>1</v>
      </c>
      <c r="CD875" s="5" t="str">
        <f t="shared" si="2739"/>
        <v>?</v>
      </c>
      <c r="CE875" s="4" t="str">
        <f t="shared" si="2740"/>
        <v>Kitöltés rendben!</v>
      </c>
      <c r="CF875" s="5">
        <f t="shared" si="2741"/>
        <v>1</v>
      </c>
      <c r="CG875" s="5">
        <f t="shared" si="2742"/>
        <v>0</v>
      </c>
      <c r="CH875" s="5">
        <f t="shared" si="2743"/>
        <v>1</v>
      </c>
    </row>
    <row r="876" spans="1:86" s="2" customFormat="1" ht="30.2" customHeight="1" x14ac:dyDescent="0.25">
      <c r="A876" s="1" t="str">
        <f t="shared" si="2704"/>
        <v>Kitöltés rendben!</v>
      </c>
      <c r="B876" s="200">
        <v>2</v>
      </c>
      <c r="C876" s="199" t="s">
        <v>70</v>
      </c>
      <c r="D876" s="201" t="s">
        <v>989</v>
      </c>
      <c r="E876" s="201" t="s">
        <v>201</v>
      </c>
      <c r="F876" s="202" t="str">
        <f>VLOOKUP($G876,Összesítő!$B:$F,2,FALSE)</f>
        <v>21-32054-1-048-01-10</v>
      </c>
      <c r="G876" s="199" t="s">
        <v>280</v>
      </c>
      <c r="H876" s="202" t="str">
        <f>AY876&amp;"_"&amp;AW876&amp;"_FIV_"&amp;LEFT(Előlap!$B$6,4)</f>
        <v>3185_874_FIV_2026</v>
      </c>
      <c r="I876" s="202" t="str">
        <f>VLOOKUP($G876,Összesítő!$B:$F,5,FALSE)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6" s="202" t="str">
        <f>VLOOKUP($G876,Összesítő!$B:$F,4,FALSE)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6" s="6">
        <f t="shared" si="2624"/>
        <v>3270</v>
      </c>
      <c r="L876" s="200">
        <v>2028</v>
      </c>
      <c r="M876" s="200">
        <v>2035</v>
      </c>
      <c r="N876" s="12">
        <v>0</v>
      </c>
      <c r="O876" s="7">
        <v>3270</v>
      </c>
      <c r="P876" s="7">
        <v>0</v>
      </c>
      <c r="R876" s="7">
        <v>0</v>
      </c>
      <c r="S876" s="7">
        <v>0</v>
      </c>
      <c r="T876" s="7">
        <v>0</v>
      </c>
      <c r="U876" s="7">
        <v>0</v>
      </c>
      <c r="V876" s="7">
        <v>0</v>
      </c>
      <c r="W876" s="7">
        <v>0</v>
      </c>
      <c r="X876" s="7">
        <v>0</v>
      </c>
      <c r="Y876" s="7">
        <v>0</v>
      </c>
      <c r="Z876" s="7">
        <v>0</v>
      </c>
      <c r="AA876" s="7">
        <v>0</v>
      </c>
      <c r="AB876" s="7">
        <v>0</v>
      </c>
      <c r="AC876" s="6">
        <f t="shared" si="2705"/>
        <v>0</v>
      </c>
      <c r="AD876" s="3" t="str">
        <f t="shared" si="2706"/>
        <v>Nem rövidtávú a feladat.</v>
      </c>
      <c r="AF876" s="7">
        <v>0</v>
      </c>
      <c r="AG876" s="7">
        <v>0</v>
      </c>
      <c r="AH876" s="7">
        <v>0</v>
      </c>
      <c r="AI876" s="7">
        <v>0</v>
      </c>
      <c r="AJ876" s="7">
        <v>0</v>
      </c>
      <c r="AK876" s="7">
        <v>0</v>
      </c>
      <c r="AL876" s="7">
        <v>0</v>
      </c>
      <c r="AM876" s="7">
        <v>0</v>
      </c>
      <c r="AN876" s="7">
        <v>0</v>
      </c>
      <c r="AO876" s="7">
        <v>0</v>
      </c>
      <c r="AP876" s="7">
        <v>0</v>
      </c>
      <c r="AQ876" s="6">
        <f t="shared" si="2707"/>
        <v>0</v>
      </c>
      <c r="AR876" s="199" t="s">
        <v>205</v>
      </c>
      <c r="AS876" s="3" t="str">
        <f t="shared" si="2708"/>
        <v>Forráshiányos a feladat!</v>
      </c>
      <c r="AU876" s="201" t="s">
        <v>135</v>
      </c>
      <c r="AV876" s="201" t="s">
        <v>135</v>
      </c>
      <c r="AW876" s="202">
        <f>COUNTA($G$3:G876)</f>
        <v>874</v>
      </c>
      <c r="AY876" s="8">
        <f>VLOOKUP($G876,Összesítő!$B:$F,3,FALSE)</f>
        <v>3185</v>
      </c>
      <c r="AZ876" s="8">
        <f t="shared" si="2709"/>
        <v>0</v>
      </c>
      <c r="BA876" s="5">
        <f t="shared" si="2710"/>
        <v>1</v>
      </c>
      <c r="BB876" s="5" t="str">
        <f t="shared" si="2711"/>
        <v>H</v>
      </c>
      <c r="BC876" s="5">
        <f t="shared" si="2744"/>
        <v>0</v>
      </c>
      <c r="BD876" s="5">
        <f t="shared" si="2713"/>
        <v>0</v>
      </c>
      <c r="BE876" s="5">
        <f t="shared" si="2714"/>
        <v>0</v>
      </c>
      <c r="BF876" s="8" t="str">
        <f t="shared" si="2715"/>
        <v>Nem rövidtávú a feladat.</v>
      </c>
      <c r="BG876" s="5">
        <f t="shared" si="2716"/>
        <v>1</v>
      </c>
      <c r="BH876" s="5">
        <f t="shared" si="2717"/>
        <v>1</v>
      </c>
      <c r="BI876" s="5">
        <f t="shared" si="2718"/>
        <v>1</v>
      </c>
      <c r="BJ876" s="5">
        <f t="shared" si="2719"/>
        <v>1</v>
      </c>
      <c r="BK876" s="5">
        <f t="shared" si="2720"/>
        <v>1</v>
      </c>
      <c r="BL876" s="4" t="str">
        <f t="shared" si="2721"/>
        <v>Forráshiányos a feladat!</v>
      </c>
      <c r="BM876" s="5">
        <f t="shared" si="2722"/>
        <v>0</v>
      </c>
      <c r="BN876" s="5">
        <f t="shared" si="2723"/>
        <v>1</v>
      </c>
      <c r="BO876" s="5">
        <f t="shared" si="2724"/>
        <v>0</v>
      </c>
      <c r="BP876" s="5">
        <f t="shared" si="2725"/>
        <v>0</v>
      </c>
      <c r="BQ876" s="5">
        <f t="shared" si="2726"/>
        <v>0</v>
      </c>
      <c r="BR876" s="8">
        <f t="shared" si="2727"/>
        <v>0</v>
      </c>
      <c r="BS876" s="5">
        <f t="shared" si="2728"/>
        <v>0</v>
      </c>
      <c r="BT876" s="5">
        <f t="shared" si="2729"/>
        <v>0</v>
      </c>
      <c r="BU876" s="5">
        <f t="shared" si="2730"/>
        <v>1</v>
      </c>
      <c r="BV876" s="5">
        <f t="shared" si="2731"/>
        <v>1</v>
      </c>
      <c r="BW876" s="5">
        <f t="shared" si="2732"/>
        <v>1</v>
      </c>
      <c r="BX876" s="5">
        <f t="shared" si="2733"/>
        <v>1</v>
      </c>
      <c r="BY876" s="5">
        <f t="shared" si="2734"/>
        <v>1</v>
      </c>
      <c r="BZ876" s="5">
        <f t="shared" si="2735"/>
        <v>1</v>
      </c>
      <c r="CA876" s="5">
        <f t="shared" si="2736"/>
        <v>1</v>
      </c>
      <c r="CB876" s="5">
        <f t="shared" si="2737"/>
        <v>1</v>
      </c>
      <c r="CC876" s="5">
        <f t="shared" si="2738"/>
        <v>1</v>
      </c>
      <c r="CD876" s="5" t="str">
        <f t="shared" si="2739"/>
        <v>?</v>
      </c>
      <c r="CE876" s="4" t="str">
        <f t="shared" si="2740"/>
        <v>Kitöltés rendben!</v>
      </c>
      <c r="CF876" s="5">
        <f t="shared" si="2741"/>
        <v>1</v>
      </c>
      <c r="CG876" s="5">
        <f t="shared" si="2742"/>
        <v>0</v>
      </c>
      <c r="CH876" s="5">
        <f t="shared" si="2743"/>
        <v>1</v>
      </c>
    </row>
    <row r="877" spans="1:86" s="2" customFormat="1" ht="30.2" customHeight="1" x14ac:dyDescent="0.25">
      <c r="A877" s="1" t="str">
        <f t="shared" si="2704"/>
        <v>Kitöltés rendben!</v>
      </c>
      <c r="B877" s="200">
        <v>2</v>
      </c>
      <c r="C877" s="199" t="s">
        <v>80</v>
      </c>
      <c r="D877" s="201" t="s">
        <v>990</v>
      </c>
      <c r="E877" s="201" t="s">
        <v>201</v>
      </c>
      <c r="F877" s="202" t="str">
        <f>VLOOKUP($G877,Összesítő!$B:$F,2,FALSE)</f>
        <v>21-32054-1-048-01-10</v>
      </c>
      <c r="G877" s="199" t="s">
        <v>280</v>
      </c>
      <c r="H877" s="202" t="str">
        <f>AY877&amp;"_"&amp;AW877&amp;"_FIV_"&amp;LEFT(Előlap!$B$6,4)</f>
        <v>3185_875_FIV_2026</v>
      </c>
      <c r="I877" s="202" t="str">
        <f>VLOOKUP($G877,Összesítő!$B:$F,5,FALSE)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7" s="202" t="str">
        <f>VLOOKUP($G877,Összesítő!$B:$F,4,FALSE)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7" s="6">
        <f t="shared" si="2624"/>
        <v>9600</v>
      </c>
      <c r="L877" s="200">
        <v>2028</v>
      </c>
      <c r="M877" s="200">
        <v>2036</v>
      </c>
      <c r="N877" s="12">
        <v>0</v>
      </c>
      <c r="O877" s="7">
        <v>9600</v>
      </c>
      <c r="P877" s="7">
        <v>0</v>
      </c>
      <c r="R877" s="7">
        <v>0</v>
      </c>
      <c r="S877" s="7">
        <v>0</v>
      </c>
      <c r="T877" s="7">
        <v>0</v>
      </c>
      <c r="U877" s="7">
        <v>0</v>
      </c>
      <c r="V877" s="7">
        <v>0</v>
      </c>
      <c r="W877" s="7">
        <v>0</v>
      </c>
      <c r="X877" s="7">
        <v>0</v>
      </c>
      <c r="Y877" s="7">
        <v>0</v>
      </c>
      <c r="Z877" s="7">
        <v>0</v>
      </c>
      <c r="AA877" s="7">
        <v>0</v>
      </c>
      <c r="AB877" s="7">
        <v>0</v>
      </c>
      <c r="AC877" s="6">
        <f t="shared" si="2705"/>
        <v>0</v>
      </c>
      <c r="AD877" s="3" t="str">
        <f t="shared" si="2706"/>
        <v>Nem rövidtávú a feladat.</v>
      </c>
      <c r="AF877" s="7">
        <v>0</v>
      </c>
      <c r="AG877" s="7">
        <v>0</v>
      </c>
      <c r="AH877" s="7">
        <v>0</v>
      </c>
      <c r="AI877" s="7">
        <v>0</v>
      </c>
      <c r="AJ877" s="7">
        <v>0</v>
      </c>
      <c r="AK877" s="7">
        <v>0</v>
      </c>
      <c r="AL877" s="7">
        <v>0</v>
      </c>
      <c r="AM877" s="7">
        <v>0</v>
      </c>
      <c r="AN877" s="7">
        <v>0</v>
      </c>
      <c r="AO877" s="7">
        <v>0</v>
      </c>
      <c r="AP877" s="7">
        <v>0</v>
      </c>
      <c r="AQ877" s="6">
        <f t="shared" si="2707"/>
        <v>0</v>
      </c>
      <c r="AR877" s="199" t="s">
        <v>205</v>
      </c>
      <c r="AS877" s="3" t="str">
        <f t="shared" si="2708"/>
        <v>Forráshiányos a feladat!</v>
      </c>
      <c r="AU877" s="201" t="s">
        <v>135</v>
      </c>
      <c r="AV877" s="201" t="s">
        <v>135</v>
      </c>
      <c r="AW877" s="202">
        <f>COUNTA($G$3:G877)</f>
        <v>875</v>
      </c>
      <c r="AY877" s="8">
        <f>VLOOKUP($G877,Összesítő!$B:$F,3,FALSE)</f>
        <v>3185</v>
      </c>
      <c r="AZ877" s="8">
        <f t="shared" si="2709"/>
        <v>0</v>
      </c>
      <c r="BA877" s="5">
        <f t="shared" si="2710"/>
        <v>1</v>
      </c>
      <c r="BB877" s="5" t="str">
        <f t="shared" si="2711"/>
        <v>H</v>
      </c>
      <c r="BC877" s="5">
        <f t="shared" si="2744"/>
        <v>0</v>
      </c>
      <c r="BD877" s="5">
        <f t="shared" si="2713"/>
        <v>0</v>
      </c>
      <c r="BE877" s="5">
        <f t="shared" si="2714"/>
        <v>0</v>
      </c>
      <c r="BF877" s="8" t="str">
        <f t="shared" si="2715"/>
        <v>Nem rövidtávú a feladat.</v>
      </c>
      <c r="BG877" s="5">
        <f t="shared" si="2716"/>
        <v>1</v>
      </c>
      <c r="BH877" s="5">
        <f t="shared" si="2717"/>
        <v>1</v>
      </c>
      <c r="BI877" s="5">
        <f t="shared" si="2718"/>
        <v>1</v>
      </c>
      <c r="BJ877" s="5">
        <f t="shared" si="2719"/>
        <v>1</v>
      </c>
      <c r="BK877" s="5">
        <f t="shared" si="2720"/>
        <v>1</v>
      </c>
      <c r="BL877" s="4" t="str">
        <f t="shared" si="2721"/>
        <v>Forráshiányos a feladat!</v>
      </c>
      <c r="BM877" s="5">
        <f t="shared" si="2722"/>
        <v>0</v>
      </c>
      <c r="BN877" s="5">
        <f t="shared" si="2723"/>
        <v>1</v>
      </c>
      <c r="BO877" s="5">
        <f t="shared" si="2724"/>
        <v>0</v>
      </c>
      <c r="BP877" s="5">
        <f t="shared" si="2725"/>
        <v>0</v>
      </c>
      <c r="BQ877" s="5">
        <f t="shared" si="2726"/>
        <v>0</v>
      </c>
      <c r="BR877" s="8">
        <f t="shared" si="2727"/>
        <v>0</v>
      </c>
      <c r="BS877" s="5">
        <f t="shared" si="2728"/>
        <v>0</v>
      </c>
      <c r="BT877" s="5">
        <f t="shared" si="2729"/>
        <v>0</v>
      </c>
      <c r="BU877" s="5">
        <f t="shared" si="2730"/>
        <v>1</v>
      </c>
      <c r="BV877" s="5">
        <f t="shared" si="2731"/>
        <v>1</v>
      </c>
      <c r="BW877" s="5">
        <f t="shared" si="2732"/>
        <v>1</v>
      </c>
      <c r="BX877" s="5">
        <f t="shared" si="2733"/>
        <v>1</v>
      </c>
      <c r="BY877" s="5">
        <f t="shared" si="2734"/>
        <v>1</v>
      </c>
      <c r="BZ877" s="5">
        <f t="shared" si="2735"/>
        <v>1</v>
      </c>
      <c r="CA877" s="5">
        <f t="shared" si="2736"/>
        <v>1</v>
      </c>
      <c r="CB877" s="5">
        <f t="shared" si="2737"/>
        <v>1</v>
      </c>
      <c r="CC877" s="5">
        <f t="shared" si="2738"/>
        <v>1</v>
      </c>
      <c r="CD877" s="5" t="str">
        <f t="shared" si="2739"/>
        <v>?</v>
      </c>
      <c r="CE877" s="4" t="str">
        <f t="shared" si="2740"/>
        <v>Kitöltés rendben!</v>
      </c>
      <c r="CF877" s="5">
        <f t="shared" si="2741"/>
        <v>1</v>
      </c>
      <c r="CG877" s="5">
        <f t="shared" si="2742"/>
        <v>0</v>
      </c>
      <c r="CH877" s="5">
        <f t="shared" si="2743"/>
        <v>1</v>
      </c>
    </row>
    <row r="878" spans="1:86" s="2" customFormat="1" ht="30.2" customHeight="1" x14ac:dyDescent="0.25">
      <c r="A878" s="1" t="str">
        <f t="shared" ref="A878:A890" si="2745">IF($G878="","Nincs VKR kiválasztva!",CE878)</f>
        <v>Kitöltés rendben!</v>
      </c>
      <c r="B878" s="200">
        <v>2</v>
      </c>
      <c r="C878" s="199" t="s">
        <v>80</v>
      </c>
      <c r="D878" s="201" t="s">
        <v>991</v>
      </c>
      <c r="E878" s="201" t="s">
        <v>201</v>
      </c>
      <c r="F878" s="202" t="str">
        <f>VLOOKUP($G878,Összesítő!$B:$F,2,FALSE)</f>
        <v>21-32054-1-048-01-10</v>
      </c>
      <c r="G878" s="199" t="s">
        <v>280</v>
      </c>
      <c r="H878" s="202" t="str">
        <f>AY878&amp;"_"&amp;AW878&amp;"_FIV_"&amp;LEFT(Előlap!$B$6,4)</f>
        <v>3185_876_FIV_2026</v>
      </c>
      <c r="I878" s="202" t="str">
        <f>VLOOKUP($G878,Összesítő!$B:$F,5,FALSE)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8" s="202" t="str">
        <f>VLOOKUP($G878,Összesítő!$B:$F,4,FALSE)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8" s="6">
        <f t="shared" si="2624"/>
        <v>655</v>
      </c>
      <c r="L878" s="200">
        <v>2028</v>
      </c>
      <c r="M878" s="200">
        <v>2036</v>
      </c>
      <c r="N878" s="12">
        <v>0</v>
      </c>
      <c r="O878" s="7">
        <v>655</v>
      </c>
      <c r="P878" s="7">
        <v>0</v>
      </c>
      <c r="R878" s="7">
        <v>0</v>
      </c>
      <c r="S878" s="7">
        <v>0</v>
      </c>
      <c r="T878" s="7">
        <v>0</v>
      </c>
      <c r="U878" s="7">
        <v>0</v>
      </c>
      <c r="V878" s="7">
        <v>0</v>
      </c>
      <c r="W878" s="7">
        <v>0</v>
      </c>
      <c r="X878" s="7">
        <v>0</v>
      </c>
      <c r="Y878" s="7">
        <v>0</v>
      </c>
      <c r="Z878" s="7">
        <v>0</v>
      </c>
      <c r="AA878" s="7">
        <v>0</v>
      </c>
      <c r="AB878" s="7">
        <v>0</v>
      </c>
      <c r="AC878" s="6">
        <f t="shared" ref="AC878:AC890" si="2746">SUM(R878:AB878)</f>
        <v>0</v>
      </c>
      <c r="AD878" s="3" t="str">
        <f t="shared" ref="AD878:AD890" si="2747">IF($G878="","Nincs VKR kiválasztva!",IF(BA878=0,"Hiányos kitöltés!",BF878))</f>
        <v>Nem rövidtávú a feladat.</v>
      </c>
      <c r="AF878" s="7">
        <v>0</v>
      </c>
      <c r="AG878" s="7">
        <v>0</v>
      </c>
      <c r="AH878" s="7">
        <v>0</v>
      </c>
      <c r="AI878" s="7">
        <v>0</v>
      </c>
      <c r="AJ878" s="7">
        <v>0</v>
      </c>
      <c r="AK878" s="7">
        <v>0</v>
      </c>
      <c r="AL878" s="7">
        <v>0</v>
      </c>
      <c r="AM878" s="7">
        <v>0</v>
      </c>
      <c r="AN878" s="7">
        <v>0</v>
      </c>
      <c r="AO878" s="7">
        <v>0</v>
      </c>
      <c r="AP878" s="7">
        <v>0</v>
      </c>
      <c r="AQ878" s="6">
        <f t="shared" ref="AQ878:AQ890" si="2748">SUM(AF878:AP878)</f>
        <v>0</v>
      </c>
      <c r="AR878" s="199" t="s">
        <v>205</v>
      </c>
      <c r="AS878" s="3" t="str">
        <f t="shared" ref="AS878:AS890" si="2749">IF($G878="","Nincs VKR kiválasztva!",IF($BA878=0,"Hiányos kitöltés!",IF($BN878=0,"Nem hosszútávú a feladat.",$BL878)))</f>
        <v>Forráshiányos a feladat!</v>
      </c>
      <c r="AU878" s="201" t="s">
        <v>135</v>
      </c>
      <c r="AV878" s="201" t="s">
        <v>135</v>
      </c>
      <c r="AW878" s="202">
        <f>COUNTA($G$3:G878)</f>
        <v>876</v>
      </c>
      <c r="AY878" s="8">
        <f>VLOOKUP($G878,Összesítő!$B:$F,3,FALSE)</f>
        <v>3185</v>
      </c>
      <c r="AZ878" s="8">
        <f t="shared" ref="AZ878:AZ890" si="2750">LEN($AU878)</f>
        <v>0</v>
      </c>
      <c r="BA878" s="5">
        <f t="shared" ref="BA878:BA890" si="2751">IF(OR($B878="",$C878="",$D878="",$E878="",$F878="",$L878="",$M878="",$N878="",$O878="",$P878=""),0,1)</f>
        <v>1</v>
      </c>
      <c r="BB878" s="5" t="str">
        <f t="shared" ref="BB878:BB890" si="2752">IF($F878="",0,IF(AND($L878=2027,$M878=2027),"R",IF(AND($L878=2027,$M878&gt;2027),"RH",IF(AND($L878&gt;2027,$M878&gt;2027),"H","x"))))</f>
        <v>H</v>
      </c>
      <c r="BC878" s="5">
        <f t="shared" ref="BC878:BC890" si="2753">IF(OR(BB878="R",BB878="RH"),1,0)</f>
        <v>0</v>
      </c>
      <c r="BD878" s="5">
        <f t="shared" ref="BD878:BD890" si="2754">IF(AND($BB878="R",$O878&gt;0),1,IF(AND($BB878="H",$N878&gt;0),1,0))</f>
        <v>0</v>
      </c>
      <c r="BE878" s="5">
        <f t="shared" ref="BE878:BE890" si="2755">IF($AC878&lt;$N878,1,IF($AC878=$N878,0))</f>
        <v>0</v>
      </c>
      <c r="BF878" s="8" t="str">
        <f t="shared" ref="BF878:BF890" si="2756">IF($L878&gt;2027,"Nem rövidtávú a feladat.",IF($BE878=1,"Az I. ütem nem lehet forráshiányos!",IF($AC878&gt;$N878,"Többlet forrást jelölt meg az I. ütemnél! A forrás ne legyen több a költségnél.",IF($AC878=$N878,"A forrás egyenlő a költséggel (I.ütem).",0))))</f>
        <v>Nem rövidtávú a feladat.</v>
      </c>
      <c r="BG878" s="5">
        <f t="shared" ref="BG878:BG890" si="2757">IF(AND($R878&lt;&gt;"",$S878&lt;&gt;"",$T878&lt;&gt;"",$U878&lt;&gt;"",$V878&lt;&gt;"",$W878&lt;&gt;"",$X878&lt;&gt;"",$Y878&lt;&gt;"",$Z878&lt;&gt;"",$AA878&lt;&gt;"",$AB878&lt;&gt;""),1,0)</f>
        <v>1</v>
      </c>
      <c r="BH878" s="5">
        <f t="shared" ref="BH878:BH890" si="2758">IF(AND($BG878=1,$N878=$AC878),1,0)</f>
        <v>1</v>
      </c>
      <c r="BI878" s="5">
        <f t="shared" ref="BI878:BI890" si="2759">IF($AQ878&lt;$O878,1,0)</f>
        <v>1</v>
      </c>
      <c r="BJ878" s="5">
        <f t="shared" ref="BJ878:BJ890" si="2760">IF(AND($AF878&lt;&gt;"",$AG878&lt;&gt;"",$AH878&lt;&gt;"",$AI878&lt;&gt;"",$AJ878&lt;&gt;"",$AK878&lt;&gt;"",$AL878&lt;&gt;"",$AM878&lt;&gt;"",$AN878&lt;&gt;"",$AO878&lt;&gt;"",$AP878&lt;&gt;""),1,0)</f>
        <v>1</v>
      </c>
      <c r="BK878" s="5">
        <f t="shared" ref="BK878:BK890" si="2761">IF(AND($BJ878=1,$O878=$AQ878),1,IF(AND($BJ878=1,$O878&gt;$AQ878,AR878="igen"),1,0))</f>
        <v>1</v>
      </c>
      <c r="BL878" s="4" t="str">
        <f t="shared" ref="BL878:BL890" si="2762">IF($M878&lt;2028,"Nem hosszútávú a feladat.",IF(AND($BI878=1,$AR878="nem"),"Forráshiányos a feladat? Jelölje az AR-oszlopban!",IF(AND($BI878=0,$AR878="igen"),"Forráshiányosnak jelölte a feladat az AR-oszlopban, de a forrás költség adatok alapnján nem az!",IF(AND($BI878=1,$AR878="igen"),"Forráshiányos a feladat!",IF($AQ878&gt;$O878,"Többlet forrást jelölt meg a II. ütemnél! A forrás ne legyen több a költségnél.",IF($AQ878=$O878,"A forrás egyenlő a költséggel (II.ütem).",0))))))</f>
        <v>Forráshiányos a feladat!</v>
      </c>
      <c r="BM878" s="5">
        <f t="shared" ref="BM878:BM890" si="2763">IF($M878&lt;2028,1,0)</f>
        <v>0</v>
      </c>
      <c r="BN878" s="5">
        <f t="shared" ref="BN878:BN890" si="2764">IF($M878&gt;2027,1,0)</f>
        <v>1</v>
      </c>
      <c r="BO878" s="5">
        <f t="shared" ref="BO878:BO890" si="2765">IF(AND($BM878=1,$N878=0),1,0)</f>
        <v>0</v>
      </c>
      <c r="BP878" s="5">
        <f t="shared" ref="BP878:BP890" si="2766">IF(AND($BN878=1,$O878=0),1,0)</f>
        <v>0</v>
      </c>
      <c r="BQ878" s="5">
        <f t="shared" ref="BQ878:BQ890" si="2767">IF(AND($BB878="R",$N878=0,$AZ878&gt;29),1,IF(AND($BB878="RH",$N878=0,$AZ878&gt;29),1,0))</f>
        <v>0</v>
      </c>
      <c r="BR878" s="8">
        <f t="shared" ref="BR878:BR890" si="2768">IF($BN878=0,"Nincs hosszútávú terv!",IF(AND($BB878="H",$O878=0,$AZ878=0),"Nullás a hosszútávú feladat és nincs hozzá indoklás!",IF(AND($BB878="RH",$O878=0,$AZ878=0),"Nullás a hosszútávú feladat és nincs hozzá indoklás!",IF(AND($BB878="R",$O878=0,$AZ878&lt;300),"Nullás a hosszútávú feladat és rövid hozzá az indoklás!",IF(AND($BB878="RH",$O878=0,$AZ878&lt;300),"Nullás a hosszútávú feladat és rövid hozzá az indoklás!",0)))))</f>
        <v>0</v>
      </c>
      <c r="BS878" s="5">
        <f t="shared" ref="BS878:BS890" si="2769">IF(AND($BB878="R",$N878=0,$AZ878&gt;29),1,IF(AND($BB878="RH",$N878=0,$AZ878&gt;29),1,0))</f>
        <v>0</v>
      </c>
      <c r="BT878" s="5">
        <f t="shared" ref="BT878:BT890" si="2770">IF(AND($BB878="H",$O878=0,$AZ878&gt;29),1,IF(AND($BB878="RH",$O878=0,$AZ878&gt;29),1,0))</f>
        <v>0</v>
      </c>
      <c r="BU878" s="5">
        <f t="shared" ref="BU878:BU890" si="2771">IF($B878="",0,1)</f>
        <v>1</v>
      </c>
      <c r="BV878" s="5">
        <f t="shared" ref="BV878:BV890" si="2772">IF($C878="",0,1)</f>
        <v>1</v>
      </c>
      <c r="BW878" s="5">
        <f t="shared" ref="BW878:BW890" si="2773">IF($D878="",0,1)</f>
        <v>1</v>
      </c>
      <c r="BX878" s="5">
        <f t="shared" ref="BX878:BX890" si="2774">IF($E878="",0,1)</f>
        <v>1</v>
      </c>
      <c r="BY878" s="5">
        <f t="shared" ref="BY878:BY890" si="2775">IF($L878="",0,1)</f>
        <v>1</v>
      </c>
      <c r="BZ878" s="5">
        <f t="shared" ref="BZ878:BZ890" si="2776">IF($M878="",0,1)</f>
        <v>1</v>
      </c>
      <c r="CA878" s="5">
        <f t="shared" ref="CA878:CA890" si="2777">IF($N878="",0,1)</f>
        <v>1</v>
      </c>
      <c r="CB878" s="5">
        <f t="shared" ref="CB878:CB890" si="2778">IF($O878="",0,1)</f>
        <v>1</v>
      </c>
      <c r="CC878" s="5">
        <f t="shared" ref="CC878:CC890" si="2779">IF($P878="",0,1)</f>
        <v>1</v>
      </c>
      <c r="CD878" s="5" t="str">
        <f t="shared" ref="CD878:CD890" si="2780">IF(AND($BA878=0,$BU878=0),"Hiányos kitöltés! (B-oszlop üres)",IF(AND($BA878=0,$BV878=0),"Hiányos kitöltés! (C-oszlop üres)",IF(AND($BA878=0,$BW878=0),"Hiányos kitöltés! (D-oszlop üres)",IF(AND($BA878=0,$BX878=0),"Hiányos kitöltés! (E-oszlop üres)",IF(AND($BA878=0,$BY878=0),"Hiányos kitöltés! (L-oszlop üres)",IF(AND($BA878=0,$BZ878=0),"Hiányos kitöltés! (M-oszlop üres)",IF(AND($BA878=0,$CA878=0),"Hiányos kitöltés! (N-oszlop üres)",IF(AND($BA878=0,$CB878=0),"Hiányos kitöltés! (O-oszlop üres)",IF(AND($BA878=0,$CC878=0),"Hiányos kitöltés! (P-oszlop üres)",IF(AND($BA878=0,$BG878=0),"Hiányos kitöltés! (I.ütem forrása hiányos!","?"))))))))))</f>
        <v>?</v>
      </c>
      <c r="CE878" s="4" t="str">
        <f t="shared" ref="CE878:CE890" si="2781">IF($BA878=0,$CD878,IF($BG878=0,"I. ütem forrása nincs kitöltve!",IF($BJ878=0,"II. ütem forrása nincs kitöltve!",IF($BD878=1,"Költségek üteme nem megfelelő (az időtartam és a költség üteme eltér)!",IF(AND(BH878=0,$BA878=1,$BJ878=1,$BD878=1),"Kötelező cellák kitöltve, de az I. ütem forrása hibás!",IF(AND(BJ878=0,$BA878=1,$BJ878=1,$BD878=1),"Kötelező cellák kitöltve, de a II. ütem forrása hibás!",IF(AND($BO878=1,$AZ878&lt;30),"Nullás a rövidtávú feladat és rövid (hiányzik) a hozzá tartozó indoklás!",IF(AND($BP878=1,$AZ878&lt;30),"Nullás a hosszútávú feladat és rövid (hiányzik) a hozzá tartozó indoklás!",IF(AND(BN878=1,C878="2011_RENDKÍVÜLI"),"II. ütemre nem tervezhet Rendkívüli feladatot!",IF(BH878=0,AD878,IF(BK878=0,AS878,IF(AND(BC878=1,$P878&gt;$N878),"EM rendelet 2. melléklet terhére elszámolt költség nem lehet nagyobb az I. ütemre tervezett tényleges költségnél!",IF($AC878&gt;$N878,"Többlet forrást jelölt meg az I. ütemnél! A forrás ne legyen több a költségnél.",IF($AQ878&gt;$O878,"Többlet forrást jelölt meg a II. ütemnél! A forrás ne legyen több a költségnél.","Kitöltés rendben!"))))))))))))))</f>
        <v>Kitöltés rendben!</v>
      </c>
      <c r="CF878" s="5">
        <f t="shared" ref="CF878:CF890" si="2782">IF(A878="Kitöltés rendben!",1,0)</f>
        <v>1</v>
      </c>
      <c r="CG878" s="5">
        <f t="shared" ref="CG878:CG890" si="2783">IF(AND($BB878="R",$CF878=1),1,IF(AND($BB878="RH",$CF878=1),1,0))</f>
        <v>0</v>
      </c>
      <c r="CH878" s="5">
        <f t="shared" ref="CH878:CH890" si="2784">IF(AND($BB878="H",$CF878=1),1,IF(AND($BB878="RH",$CF878=1),1,0))</f>
        <v>1</v>
      </c>
    </row>
    <row r="879" spans="1:86" s="2" customFormat="1" ht="30.2" customHeight="1" x14ac:dyDescent="0.25">
      <c r="A879" s="1" t="str">
        <f t="shared" si="2745"/>
        <v>Kitöltés rendben!</v>
      </c>
      <c r="B879" s="200">
        <v>2</v>
      </c>
      <c r="C879" s="199" t="s">
        <v>80</v>
      </c>
      <c r="D879" s="201" t="s">
        <v>992</v>
      </c>
      <c r="E879" s="201" t="s">
        <v>201</v>
      </c>
      <c r="F879" s="202" t="str">
        <f>VLOOKUP($G879,Összesítő!$B:$F,2,FALSE)</f>
        <v>21-32054-1-048-01-10</v>
      </c>
      <c r="G879" s="199" t="s">
        <v>280</v>
      </c>
      <c r="H879" s="202" t="str">
        <f>AY879&amp;"_"&amp;AW879&amp;"_FIV_"&amp;LEFT(Előlap!$B$6,4)</f>
        <v>3185_877_FIV_2026</v>
      </c>
      <c r="I879" s="202" t="str">
        <f>VLOOKUP($G879,Összesítő!$B:$F,5,FALSE)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79" s="202" t="str">
        <f>VLOOKUP($G879,Összesítő!$B:$F,4,FALSE)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79" s="6">
        <f t="shared" si="2624"/>
        <v>4000</v>
      </c>
      <c r="L879" s="200">
        <v>2029</v>
      </c>
      <c r="M879" s="200">
        <v>2029</v>
      </c>
      <c r="N879" s="12">
        <v>0</v>
      </c>
      <c r="O879" s="7">
        <v>4000</v>
      </c>
      <c r="P879" s="7">
        <v>0</v>
      </c>
      <c r="R879" s="7">
        <v>0</v>
      </c>
      <c r="S879" s="7">
        <v>0</v>
      </c>
      <c r="T879" s="7">
        <v>0</v>
      </c>
      <c r="U879" s="7">
        <v>0</v>
      </c>
      <c r="V879" s="7">
        <v>0</v>
      </c>
      <c r="W879" s="7">
        <v>0</v>
      </c>
      <c r="X879" s="7">
        <v>0</v>
      </c>
      <c r="Y879" s="7">
        <v>0</v>
      </c>
      <c r="Z879" s="7">
        <v>0</v>
      </c>
      <c r="AA879" s="7">
        <v>0</v>
      </c>
      <c r="AB879" s="7">
        <v>0</v>
      </c>
      <c r="AC879" s="6">
        <f t="shared" si="2746"/>
        <v>0</v>
      </c>
      <c r="AD879" s="3" t="str">
        <f t="shared" si="2747"/>
        <v>Nem rövidtávú a feladat.</v>
      </c>
      <c r="AF879" s="7">
        <v>0</v>
      </c>
      <c r="AG879" s="7">
        <v>0</v>
      </c>
      <c r="AH879" s="7">
        <v>0</v>
      </c>
      <c r="AI879" s="7">
        <v>0</v>
      </c>
      <c r="AJ879" s="7">
        <v>0</v>
      </c>
      <c r="AK879" s="7">
        <v>0</v>
      </c>
      <c r="AL879" s="7">
        <v>0</v>
      </c>
      <c r="AM879" s="7">
        <v>0</v>
      </c>
      <c r="AN879" s="7">
        <v>0</v>
      </c>
      <c r="AO879" s="7">
        <v>0</v>
      </c>
      <c r="AP879" s="7">
        <v>0</v>
      </c>
      <c r="AQ879" s="6">
        <f t="shared" si="2748"/>
        <v>0</v>
      </c>
      <c r="AR879" s="199" t="s">
        <v>205</v>
      </c>
      <c r="AS879" s="3" t="str">
        <f t="shared" si="2749"/>
        <v>Forráshiányos a feladat!</v>
      </c>
      <c r="AU879" s="201" t="s">
        <v>135</v>
      </c>
      <c r="AV879" s="201" t="s">
        <v>135</v>
      </c>
      <c r="AW879" s="202">
        <f>COUNTA($G$3:G879)</f>
        <v>877</v>
      </c>
      <c r="AY879" s="8">
        <f>VLOOKUP($G879,Összesítő!$B:$F,3,FALSE)</f>
        <v>3185</v>
      </c>
      <c r="AZ879" s="8">
        <f t="shared" si="2750"/>
        <v>0</v>
      </c>
      <c r="BA879" s="5">
        <f t="shared" si="2751"/>
        <v>1</v>
      </c>
      <c r="BB879" s="5" t="str">
        <f t="shared" si="2752"/>
        <v>H</v>
      </c>
      <c r="BC879" s="5">
        <f t="shared" si="2753"/>
        <v>0</v>
      </c>
      <c r="BD879" s="5">
        <f t="shared" si="2754"/>
        <v>0</v>
      </c>
      <c r="BE879" s="5">
        <f t="shared" si="2755"/>
        <v>0</v>
      </c>
      <c r="BF879" s="8" t="str">
        <f t="shared" si="2756"/>
        <v>Nem rövidtávú a feladat.</v>
      </c>
      <c r="BG879" s="5">
        <f t="shared" si="2757"/>
        <v>1</v>
      </c>
      <c r="BH879" s="5">
        <f t="shared" si="2758"/>
        <v>1</v>
      </c>
      <c r="BI879" s="5">
        <f t="shared" si="2759"/>
        <v>1</v>
      </c>
      <c r="BJ879" s="5">
        <f t="shared" si="2760"/>
        <v>1</v>
      </c>
      <c r="BK879" s="5">
        <f t="shared" si="2761"/>
        <v>1</v>
      </c>
      <c r="BL879" s="4" t="str">
        <f t="shared" si="2762"/>
        <v>Forráshiányos a feladat!</v>
      </c>
      <c r="BM879" s="5">
        <f t="shared" si="2763"/>
        <v>0</v>
      </c>
      <c r="BN879" s="5">
        <f t="shared" si="2764"/>
        <v>1</v>
      </c>
      <c r="BO879" s="5">
        <f t="shared" si="2765"/>
        <v>0</v>
      </c>
      <c r="BP879" s="5">
        <f t="shared" si="2766"/>
        <v>0</v>
      </c>
      <c r="BQ879" s="5">
        <f t="shared" si="2767"/>
        <v>0</v>
      </c>
      <c r="BR879" s="8">
        <f t="shared" si="2768"/>
        <v>0</v>
      </c>
      <c r="BS879" s="5">
        <f t="shared" si="2769"/>
        <v>0</v>
      </c>
      <c r="BT879" s="5">
        <f t="shared" si="2770"/>
        <v>0</v>
      </c>
      <c r="BU879" s="5">
        <f t="shared" si="2771"/>
        <v>1</v>
      </c>
      <c r="BV879" s="5">
        <f t="shared" si="2772"/>
        <v>1</v>
      </c>
      <c r="BW879" s="5">
        <f t="shared" si="2773"/>
        <v>1</v>
      </c>
      <c r="BX879" s="5">
        <f t="shared" si="2774"/>
        <v>1</v>
      </c>
      <c r="BY879" s="5">
        <f t="shared" si="2775"/>
        <v>1</v>
      </c>
      <c r="BZ879" s="5">
        <f t="shared" si="2776"/>
        <v>1</v>
      </c>
      <c r="CA879" s="5">
        <f t="shared" si="2777"/>
        <v>1</v>
      </c>
      <c r="CB879" s="5">
        <f t="shared" si="2778"/>
        <v>1</v>
      </c>
      <c r="CC879" s="5">
        <f t="shared" si="2779"/>
        <v>1</v>
      </c>
      <c r="CD879" s="5" t="str">
        <f t="shared" si="2780"/>
        <v>?</v>
      </c>
      <c r="CE879" s="4" t="str">
        <f t="shared" si="2781"/>
        <v>Kitöltés rendben!</v>
      </c>
      <c r="CF879" s="5">
        <f t="shared" si="2782"/>
        <v>1</v>
      </c>
      <c r="CG879" s="5">
        <f t="shared" si="2783"/>
        <v>0</v>
      </c>
      <c r="CH879" s="5">
        <f t="shared" si="2784"/>
        <v>1</v>
      </c>
    </row>
    <row r="880" spans="1:86" s="2" customFormat="1" ht="30.2" customHeight="1" x14ac:dyDescent="0.25">
      <c r="A880" s="1" t="str">
        <f t="shared" si="2745"/>
        <v>Kitöltés rendben!</v>
      </c>
      <c r="B880" s="200">
        <v>2</v>
      </c>
      <c r="C880" s="199" t="s">
        <v>103</v>
      </c>
      <c r="D880" s="201" t="s">
        <v>993</v>
      </c>
      <c r="E880" s="201" t="s">
        <v>201</v>
      </c>
      <c r="F880" s="202" t="str">
        <f>VLOOKUP($G880,Összesítő!$B:$F,2,FALSE)</f>
        <v>21-32054-1-048-01-10</v>
      </c>
      <c r="G880" s="199" t="s">
        <v>280</v>
      </c>
      <c r="H880" s="202" t="str">
        <f>AY880&amp;"_"&amp;AW880&amp;"_FIV_"&amp;LEFT(Előlap!$B$6,4)</f>
        <v>3185_878_FIV_2026</v>
      </c>
      <c r="I880" s="202" t="str">
        <f>VLOOKUP($G880,Összesítő!$B:$F,5,FALSE)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0" s="202" t="str">
        <f>VLOOKUP($G880,Összesítő!$B:$F,4,FALSE)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0" s="6">
        <f t="shared" si="2624"/>
        <v>4400</v>
      </c>
      <c r="L880" s="200">
        <v>2028</v>
      </c>
      <c r="M880" s="200">
        <v>2028</v>
      </c>
      <c r="N880" s="12">
        <v>0</v>
      </c>
      <c r="O880" s="7">
        <v>4400</v>
      </c>
      <c r="P880" s="7">
        <v>0</v>
      </c>
      <c r="R880" s="7">
        <v>0</v>
      </c>
      <c r="S880" s="7">
        <v>0</v>
      </c>
      <c r="T880" s="7">
        <v>0</v>
      </c>
      <c r="U880" s="7">
        <v>0</v>
      </c>
      <c r="V880" s="7">
        <v>0</v>
      </c>
      <c r="W880" s="7">
        <v>0</v>
      </c>
      <c r="X880" s="7">
        <v>0</v>
      </c>
      <c r="Y880" s="7">
        <v>0</v>
      </c>
      <c r="Z880" s="7">
        <v>0</v>
      </c>
      <c r="AA880" s="7">
        <v>0</v>
      </c>
      <c r="AB880" s="7">
        <v>0</v>
      </c>
      <c r="AC880" s="6">
        <f t="shared" si="2746"/>
        <v>0</v>
      </c>
      <c r="AD880" s="3" t="str">
        <f t="shared" si="2747"/>
        <v>Nem rövidtávú a feladat.</v>
      </c>
      <c r="AF880" s="7">
        <v>0</v>
      </c>
      <c r="AG880" s="7">
        <v>0</v>
      </c>
      <c r="AH880" s="7">
        <v>0</v>
      </c>
      <c r="AI880" s="7">
        <v>0</v>
      </c>
      <c r="AJ880" s="7">
        <v>0</v>
      </c>
      <c r="AK880" s="7">
        <v>0</v>
      </c>
      <c r="AL880" s="7">
        <v>0</v>
      </c>
      <c r="AM880" s="7">
        <v>0</v>
      </c>
      <c r="AN880" s="7">
        <v>0</v>
      </c>
      <c r="AO880" s="7">
        <v>0</v>
      </c>
      <c r="AP880" s="7">
        <v>0</v>
      </c>
      <c r="AQ880" s="6">
        <f t="shared" si="2748"/>
        <v>0</v>
      </c>
      <c r="AR880" s="199" t="s">
        <v>205</v>
      </c>
      <c r="AS880" s="3" t="str">
        <f t="shared" si="2749"/>
        <v>Forráshiányos a feladat!</v>
      </c>
      <c r="AU880" s="201" t="s">
        <v>135</v>
      </c>
      <c r="AV880" s="201" t="s">
        <v>135</v>
      </c>
      <c r="AW880" s="202">
        <f>COUNTA($G$3:G880)</f>
        <v>878</v>
      </c>
      <c r="AY880" s="8">
        <f>VLOOKUP($G880,Összesítő!$B:$F,3,FALSE)</f>
        <v>3185</v>
      </c>
      <c r="AZ880" s="8">
        <f t="shared" si="2750"/>
        <v>0</v>
      </c>
      <c r="BA880" s="5">
        <f t="shared" si="2751"/>
        <v>1</v>
      </c>
      <c r="BB880" s="5" t="str">
        <f t="shared" si="2752"/>
        <v>H</v>
      </c>
      <c r="BC880" s="5">
        <f t="shared" si="2753"/>
        <v>0</v>
      </c>
      <c r="BD880" s="5">
        <f t="shared" si="2754"/>
        <v>0</v>
      </c>
      <c r="BE880" s="5">
        <f t="shared" si="2755"/>
        <v>0</v>
      </c>
      <c r="BF880" s="8" t="str">
        <f t="shared" si="2756"/>
        <v>Nem rövidtávú a feladat.</v>
      </c>
      <c r="BG880" s="5">
        <f t="shared" si="2757"/>
        <v>1</v>
      </c>
      <c r="BH880" s="5">
        <f t="shared" si="2758"/>
        <v>1</v>
      </c>
      <c r="BI880" s="5">
        <f t="shared" si="2759"/>
        <v>1</v>
      </c>
      <c r="BJ880" s="5">
        <f t="shared" si="2760"/>
        <v>1</v>
      </c>
      <c r="BK880" s="5">
        <f t="shared" si="2761"/>
        <v>1</v>
      </c>
      <c r="BL880" s="4" t="str">
        <f t="shared" si="2762"/>
        <v>Forráshiányos a feladat!</v>
      </c>
      <c r="BM880" s="5">
        <f t="shared" si="2763"/>
        <v>0</v>
      </c>
      <c r="BN880" s="5">
        <f t="shared" si="2764"/>
        <v>1</v>
      </c>
      <c r="BO880" s="5">
        <f t="shared" si="2765"/>
        <v>0</v>
      </c>
      <c r="BP880" s="5">
        <f t="shared" si="2766"/>
        <v>0</v>
      </c>
      <c r="BQ880" s="5">
        <f t="shared" si="2767"/>
        <v>0</v>
      </c>
      <c r="BR880" s="8">
        <f t="shared" si="2768"/>
        <v>0</v>
      </c>
      <c r="BS880" s="5">
        <f t="shared" si="2769"/>
        <v>0</v>
      </c>
      <c r="BT880" s="5">
        <f t="shared" si="2770"/>
        <v>0</v>
      </c>
      <c r="BU880" s="5">
        <f t="shared" si="2771"/>
        <v>1</v>
      </c>
      <c r="BV880" s="5">
        <f t="shared" si="2772"/>
        <v>1</v>
      </c>
      <c r="BW880" s="5">
        <f t="shared" si="2773"/>
        <v>1</v>
      </c>
      <c r="BX880" s="5">
        <f t="shared" si="2774"/>
        <v>1</v>
      </c>
      <c r="BY880" s="5">
        <f t="shared" si="2775"/>
        <v>1</v>
      </c>
      <c r="BZ880" s="5">
        <f t="shared" si="2776"/>
        <v>1</v>
      </c>
      <c r="CA880" s="5">
        <f t="shared" si="2777"/>
        <v>1</v>
      </c>
      <c r="CB880" s="5">
        <f t="shared" si="2778"/>
        <v>1</v>
      </c>
      <c r="CC880" s="5">
        <f t="shared" si="2779"/>
        <v>1</v>
      </c>
      <c r="CD880" s="5" t="str">
        <f t="shared" si="2780"/>
        <v>?</v>
      </c>
      <c r="CE880" s="4" t="str">
        <f t="shared" si="2781"/>
        <v>Kitöltés rendben!</v>
      </c>
      <c r="CF880" s="5">
        <f t="shared" si="2782"/>
        <v>1</v>
      </c>
      <c r="CG880" s="5">
        <f t="shared" si="2783"/>
        <v>0</v>
      </c>
      <c r="CH880" s="5">
        <f t="shared" si="2784"/>
        <v>1</v>
      </c>
    </row>
    <row r="881" spans="1:86" s="2" customFormat="1" ht="30.2" customHeight="1" x14ac:dyDescent="0.25">
      <c r="A881" s="1" t="str">
        <f t="shared" si="2745"/>
        <v>Kitöltés rendben!</v>
      </c>
      <c r="B881" s="200">
        <v>2</v>
      </c>
      <c r="C881" s="199" t="s">
        <v>24</v>
      </c>
      <c r="D881" s="201" t="s">
        <v>994</v>
      </c>
      <c r="E881" s="201" t="s">
        <v>201</v>
      </c>
      <c r="F881" s="202" t="str">
        <f>VLOOKUP($G881,Összesítő!$B:$F,2,FALSE)</f>
        <v>21-32054-1-048-01-10</v>
      </c>
      <c r="G881" s="199" t="s">
        <v>280</v>
      </c>
      <c r="H881" s="202" t="str">
        <f>AY881&amp;"_"&amp;AW881&amp;"_FIV_"&amp;LEFT(Előlap!$B$6,4)</f>
        <v>3185_879_FIV_2026</v>
      </c>
      <c r="I881" s="202" t="str">
        <f>VLOOKUP($G881,Összesítő!$B:$F,5,FALSE)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1" s="202" t="str">
        <f>VLOOKUP($G881,Összesítő!$B:$F,4,FALSE)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1" s="6">
        <f t="shared" si="2624"/>
        <v>2410</v>
      </c>
      <c r="L881" s="200">
        <v>2029</v>
      </c>
      <c r="M881" s="200">
        <v>2036</v>
      </c>
      <c r="N881" s="12">
        <v>0</v>
      </c>
      <c r="O881" s="7">
        <v>2410</v>
      </c>
      <c r="P881" s="7">
        <v>0</v>
      </c>
      <c r="R881" s="7">
        <v>0</v>
      </c>
      <c r="S881" s="7">
        <v>0</v>
      </c>
      <c r="T881" s="7">
        <v>0</v>
      </c>
      <c r="U881" s="7">
        <v>0</v>
      </c>
      <c r="V881" s="7">
        <v>0</v>
      </c>
      <c r="W881" s="7">
        <v>0</v>
      </c>
      <c r="X881" s="7">
        <v>0</v>
      </c>
      <c r="Y881" s="7">
        <v>0</v>
      </c>
      <c r="Z881" s="7">
        <v>0</v>
      </c>
      <c r="AA881" s="7">
        <v>0</v>
      </c>
      <c r="AB881" s="7">
        <v>0</v>
      </c>
      <c r="AC881" s="6">
        <f t="shared" si="2746"/>
        <v>0</v>
      </c>
      <c r="AD881" s="3" t="str">
        <f t="shared" si="2747"/>
        <v>Nem rövidtávú a feladat.</v>
      </c>
      <c r="AF881" s="7">
        <v>0</v>
      </c>
      <c r="AG881" s="7">
        <v>0</v>
      </c>
      <c r="AH881" s="7">
        <v>0</v>
      </c>
      <c r="AI881" s="7">
        <v>0</v>
      </c>
      <c r="AJ881" s="7">
        <v>0</v>
      </c>
      <c r="AK881" s="7">
        <v>0</v>
      </c>
      <c r="AL881" s="7">
        <v>0</v>
      </c>
      <c r="AM881" s="7">
        <v>0</v>
      </c>
      <c r="AN881" s="7">
        <v>0</v>
      </c>
      <c r="AO881" s="7">
        <v>0</v>
      </c>
      <c r="AP881" s="7">
        <v>0</v>
      </c>
      <c r="AQ881" s="6">
        <f t="shared" si="2748"/>
        <v>0</v>
      </c>
      <c r="AR881" s="199" t="s">
        <v>205</v>
      </c>
      <c r="AS881" s="3" t="str">
        <f t="shared" si="2749"/>
        <v>Forráshiányos a feladat!</v>
      </c>
      <c r="AU881" s="201" t="s">
        <v>135</v>
      </c>
      <c r="AV881" s="201" t="s">
        <v>135</v>
      </c>
      <c r="AW881" s="202">
        <f>COUNTA($G$3:G881)</f>
        <v>879</v>
      </c>
      <c r="AY881" s="8">
        <f>VLOOKUP($G881,Összesítő!$B:$F,3,FALSE)</f>
        <v>3185</v>
      </c>
      <c r="AZ881" s="8">
        <f t="shared" si="2750"/>
        <v>0</v>
      </c>
      <c r="BA881" s="5">
        <f t="shared" si="2751"/>
        <v>1</v>
      </c>
      <c r="BB881" s="5" t="str">
        <f t="shared" si="2752"/>
        <v>H</v>
      </c>
      <c r="BC881" s="5">
        <f t="shared" si="2753"/>
        <v>0</v>
      </c>
      <c r="BD881" s="5">
        <f t="shared" si="2754"/>
        <v>0</v>
      </c>
      <c r="BE881" s="5">
        <f t="shared" si="2755"/>
        <v>0</v>
      </c>
      <c r="BF881" s="8" t="str">
        <f t="shared" si="2756"/>
        <v>Nem rövidtávú a feladat.</v>
      </c>
      <c r="BG881" s="5">
        <f t="shared" si="2757"/>
        <v>1</v>
      </c>
      <c r="BH881" s="5">
        <f t="shared" si="2758"/>
        <v>1</v>
      </c>
      <c r="BI881" s="5">
        <f t="shared" si="2759"/>
        <v>1</v>
      </c>
      <c r="BJ881" s="5">
        <f t="shared" si="2760"/>
        <v>1</v>
      </c>
      <c r="BK881" s="5">
        <f t="shared" si="2761"/>
        <v>1</v>
      </c>
      <c r="BL881" s="4" t="str">
        <f t="shared" si="2762"/>
        <v>Forráshiányos a feladat!</v>
      </c>
      <c r="BM881" s="5">
        <f t="shared" si="2763"/>
        <v>0</v>
      </c>
      <c r="BN881" s="5">
        <f t="shared" si="2764"/>
        <v>1</v>
      </c>
      <c r="BO881" s="5">
        <f t="shared" si="2765"/>
        <v>0</v>
      </c>
      <c r="BP881" s="5">
        <f t="shared" si="2766"/>
        <v>0</v>
      </c>
      <c r="BQ881" s="5">
        <f t="shared" si="2767"/>
        <v>0</v>
      </c>
      <c r="BR881" s="8">
        <f t="shared" si="2768"/>
        <v>0</v>
      </c>
      <c r="BS881" s="5">
        <f t="shared" si="2769"/>
        <v>0</v>
      </c>
      <c r="BT881" s="5">
        <f t="shared" si="2770"/>
        <v>0</v>
      </c>
      <c r="BU881" s="5">
        <f t="shared" si="2771"/>
        <v>1</v>
      </c>
      <c r="BV881" s="5">
        <f t="shared" si="2772"/>
        <v>1</v>
      </c>
      <c r="BW881" s="5">
        <f t="shared" si="2773"/>
        <v>1</v>
      </c>
      <c r="BX881" s="5">
        <f t="shared" si="2774"/>
        <v>1</v>
      </c>
      <c r="BY881" s="5">
        <f t="shared" si="2775"/>
        <v>1</v>
      </c>
      <c r="BZ881" s="5">
        <f t="shared" si="2776"/>
        <v>1</v>
      </c>
      <c r="CA881" s="5">
        <f t="shared" si="2777"/>
        <v>1</v>
      </c>
      <c r="CB881" s="5">
        <f t="shared" si="2778"/>
        <v>1</v>
      </c>
      <c r="CC881" s="5">
        <f t="shared" si="2779"/>
        <v>1</v>
      </c>
      <c r="CD881" s="5" t="str">
        <f t="shared" si="2780"/>
        <v>?</v>
      </c>
      <c r="CE881" s="4" t="str">
        <f t="shared" si="2781"/>
        <v>Kitöltés rendben!</v>
      </c>
      <c r="CF881" s="5">
        <f t="shared" si="2782"/>
        <v>1</v>
      </c>
      <c r="CG881" s="5">
        <f t="shared" si="2783"/>
        <v>0</v>
      </c>
      <c r="CH881" s="5">
        <f t="shared" si="2784"/>
        <v>1</v>
      </c>
    </row>
    <row r="882" spans="1:86" s="2" customFormat="1" ht="30.2" customHeight="1" x14ac:dyDescent="0.25">
      <c r="A882" s="1" t="str">
        <f t="shared" si="2745"/>
        <v>Kitöltés rendben!</v>
      </c>
      <c r="B882" s="200">
        <v>2</v>
      </c>
      <c r="C882" s="199" t="s">
        <v>50</v>
      </c>
      <c r="D882" s="201" t="s">
        <v>995</v>
      </c>
      <c r="E882" s="201" t="s">
        <v>201</v>
      </c>
      <c r="F882" s="202" t="str">
        <f>VLOOKUP($G882,Összesítő!$B:$F,2,FALSE)</f>
        <v>21-32054-1-048-01-10</v>
      </c>
      <c r="G882" s="199" t="s">
        <v>280</v>
      </c>
      <c r="H882" s="202" t="str">
        <f>AY882&amp;"_"&amp;AW882&amp;"_FIV_"&amp;LEFT(Előlap!$B$6,4)</f>
        <v>3185_880_FIV_2026</v>
      </c>
      <c r="I882" s="202" t="str">
        <f>VLOOKUP($G882,Összesítő!$B:$F,5,FALSE)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2" s="202" t="str">
        <f>VLOOKUP($G882,Összesítő!$B:$F,4,FALSE)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2" s="6">
        <f t="shared" si="2624"/>
        <v>1800</v>
      </c>
      <c r="L882" s="200">
        <v>2029</v>
      </c>
      <c r="M882" s="200">
        <v>2029</v>
      </c>
      <c r="N882" s="12">
        <v>0</v>
      </c>
      <c r="O882" s="7">
        <v>1800</v>
      </c>
      <c r="P882" s="7">
        <v>0</v>
      </c>
      <c r="R882" s="7">
        <v>0</v>
      </c>
      <c r="S882" s="7">
        <v>0</v>
      </c>
      <c r="T882" s="7">
        <v>0</v>
      </c>
      <c r="U882" s="7">
        <v>0</v>
      </c>
      <c r="V882" s="7">
        <v>0</v>
      </c>
      <c r="W882" s="7">
        <v>0</v>
      </c>
      <c r="X882" s="7">
        <v>0</v>
      </c>
      <c r="Y882" s="7">
        <v>0</v>
      </c>
      <c r="Z882" s="7">
        <v>0</v>
      </c>
      <c r="AA882" s="7">
        <v>0</v>
      </c>
      <c r="AB882" s="7">
        <v>0</v>
      </c>
      <c r="AC882" s="6">
        <f t="shared" si="2746"/>
        <v>0</v>
      </c>
      <c r="AD882" s="3" t="str">
        <f t="shared" si="2747"/>
        <v>Nem rövidtávú a feladat.</v>
      </c>
      <c r="AF882" s="7">
        <v>0</v>
      </c>
      <c r="AG882" s="7">
        <v>0</v>
      </c>
      <c r="AH882" s="7">
        <v>0</v>
      </c>
      <c r="AI882" s="7">
        <v>0</v>
      </c>
      <c r="AJ882" s="7">
        <v>0</v>
      </c>
      <c r="AK882" s="7">
        <v>0</v>
      </c>
      <c r="AL882" s="7">
        <v>0</v>
      </c>
      <c r="AM882" s="7">
        <v>0</v>
      </c>
      <c r="AN882" s="7">
        <v>0</v>
      </c>
      <c r="AO882" s="7">
        <v>0</v>
      </c>
      <c r="AP882" s="7">
        <v>0</v>
      </c>
      <c r="AQ882" s="6">
        <f t="shared" si="2748"/>
        <v>0</v>
      </c>
      <c r="AR882" s="199" t="s">
        <v>205</v>
      </c>
      <c r="AS882" s="3" t="str">
        <f t="shared" si="2749"/>
        <v>Forráshiányos a feladat!</v>
      </c>
      <c r="AU882" s="201" t="s">
        <v>135</v>
      </c>
      <c r="AV882" s="201" t="s">
        <v>135</v>
      </c>
      <c r="AW882" s="202">
        <f>COUNTA($G$3:G882)</f>
        <v>880</v>
      </c>
      <c r="AY882" s="8">
        <f>VLOOKUP($G882,Összesítő!$B:$F,3,FALSE)</f>
        <v>3185</v>
      </c>
      <c r="AZ882" s="8">
        <f t="shared" si="2750"/>
        <v>0</v>
      </c>
      <c r="BA882" s="5">
        <f t="shared" si="2751"/>
        <v>1</v>
      </c>
      <c r="BB882" s="5" t="str">
        <f t="shared" si="2752"/>
        <v>H</v>
      </c>
      <c r="BC882" s="5">
        <f t="shared" si="2753"/>
        <v>0</v>
      </c>
      <c r="BD882" s="5">
        <f t="shared" si="2754"/>
        <v>0</v>
      </c>
      <c r="BE882" s="5">
        <f t="shared" si="2755"/>
        <v>0</v>
      </c>
      <c r="BF882" s="8" t="str">
        <f t="shared" si="2756"/>
        <v>Nem rövidtávú a feladat.</v>
      </c>
      <c r="BG882" s="5">
        <f t="shared" si="2757"/>
        <v>1</v>
      </c>
      <c r="BH882" s="5">
        <f t="shared" si="2758"/>
        <v>1</v>
      </c>
      <c r="BI882" s="5">
        <f t="shared" si="2759"/>
        <v>1</v>
      </c>
      <c r="BJ882" s="5">
        <f t="shared" si="2760"/>
        <v>1</v>
      </c>
      <c r="BK882" s="5">
        <f t="shared" si="2761"/>
        <v>1</v>
      </c>
      <c r="BL882" s="4" t="str">
        <f t="shared" si="2762"/>
        <v>Forráshiányos a feladat!</v>
      </c>
      <c r="BM882" s="5">
        <f t="shared" si="2763"/>
        <v>0</v>
      </c>
      <c r="BN882" s="5">
        <f t="shared" si="2764"/>
        <v>1</v>
      </c>
      <c r="BO882" s="5">
        <f t="shared" si="2765"/>
        <v>0</v>
      </c>
      <c r="BP882" s="5">
        <f t="shared" si="2766"/>
        <v>0</v>
      </c>
      <c r="BQ882" s="5">
        <f t="shared" si="2767"/>
        <v>0</v>
      </c>
      <c r="BR882" s="8">
        <f t="shared" si="2768"/>
        <v>0</v>
      </c>
      <c r="BS882" s="5">
        <f t="shared" si="2769"/>
        <v>0</v>
      </c>
      <c r="BT882" s="5">
        <f t="shared" si="2770"/>
        <v>0</v>
      </c>
      <c r="BU882" s="5">
        <f t="shared" si="2771"/>
        <v>1</v>
      </c>
      <c r="BV882" s="5">
        <f t="shared" si="2772"/>
        <v>1</v>
      </c>
      <c r="BW882" s="5">
        <f t="shared" si="2773"/>
        <v>1</v>
      </c>
      <c r="BX882" s="5">
        <f t="shared" si="2774"/>
        <v>1</v>
      </c>
      <c r="BY882" s="5">
        <f t="shared" si="2775"/>
        <v>1</v>
      </c>
      <c r="BZ882" s="5">
        <f t="shared" si="2776"/>
        <v>1</v>
      </c>
      <c r="CA882" s="5">
        <f t="shared" si="2777"/>
        <v>1</v>
      </c>
      <c r="CB882" s="5">
        <f t="shared" si="2778"/>
        <v>1</v>
      </c>
      <c r="CC882" s="5">
        <f t="shared" si="2779"/>
        <v>1</v>
      </c>
      <c r="CD882" s="5" t="str">
        <f t="shared" si="2780"/>
        <v>?</v>
      </c>
      <c r="CE882" s="4" t="str">
        <f t="shared" si="2781"/>
        <v>Kitöltés rendben!</v>
      </c>
      <c r="CF882" s="5">
        <f t="shared" si="2782"/>
        <v>1</v>
      </c>
      <c r="CG882" s="5">
        <f t="shared" si="2783"/>
        <v>0</v>
      </c>
      <c r="CH882" s="5">
        <f t="shared" si="2784"/>
        <v>1</v>
      </c>
    </row>
    <row r="883" spans="1:86" s="2" customFormat="1" ht="30.2" customHeight="1" x14ac:dyDescent="0.25">
      <c r="A883" s="1" t="str">
        <f t="shared" si="2745"/>
        <v>Kitöltés rendben!</v>
      </c>
      <c r="B883" s="200">
        <v>2</v>
      </c>
      <c r="C883" s="199" t="s">
        <v>50</v>
      </c>
      <c r="D883" s="201" t="s">
        <v>996</v>
      </c>
      <c r="E883" s="201" t="s">
        <v>201</v>
      </c>
      <c r="F883" s="202" t="str">
        <f>VLOOKUP($G883,Összesítő!$B:$F,2,FALSE)</f>
        <v>21-32054-1-048-01-10</v>
      </c>
      <c r="G883" s="199" t="s">
        <v>280</v>
      </c>
      <c r="H883" s="202" t="str">
        <f>AY883&amp;"_"&amp;AW883&amp;"_FIV_"&amp;LEFT(Előlap!$B$6,4)</f>
        <v>3185_881_FIV_2026</v>
      </c>
      <c r="I883" s="202" t="str">
        <f>VLOOKUP($G883,Összesítő!$B:$F,5,FALSE)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3" s="202" t="str">
        <f>VLOOKUP($G883,Összesítő!$B:$F,4,FALSE)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3" s="6">
        <f t="shared" si="2624"/>
        <v>1800</v>
      </c>
      <c r="L883" s="200">
        <v>2030</v>
      </c>
      <c r="M883" s="200">
        <v>2030</v>
      </c>
      <c r="N883" s="12">
        <v>0</v>
      </c>
      <c r="O883" s="7">
        <v>1800</v>
      </c>
      <c r="P883" s="7">
        <v>0</v>
      </c>
      <c r="R883" s="7">
        <v>0</v>
      </c>
      <c r="S883" s="7">
        <v>0</v>
      </c>
      <c r="T883" s="7">
        <v>0</v>
      </c>
      <c r="U883" s="7">
        <v>0</v>
      </c>
      <c r="V883" s="7">
        <v>0</v>
      </c>
      <c r="W883" s="7">
        <v>0</v>
      </c>
      <c r="X883" s="7">
        <v>0</v>
      </c>
      <c r="Y883" s="7">
        <v>0</v>
      </c>
      <c r="Z883" s="7">
        <v>0</v>
      </c>
      <c r="AA883" s="7">
        <v>0</v>
      </c>
      <c r="AB883" s="7">
        <v>0</v>
      </c>
      <c r="AC883" s="6">
        <f t="shared" si="2746"/>
        <v>0</v>
      </c>
      <c r="AD883" s="3" t="str">
        <f t="shared" si="2747"/>
        <v>Nem rövidtávú a feladat.</v>
      </c>
      <c r="AF883" s="7">
        <v>0</v>
      </c>
      <c r="AG883" s="7">
        <v>0</v>
      </c>
      <c r="AH883" s="7">
        <v>0</v>
      </c>
      <c r="AI883" s="7">
        <v>0</v>
      </c>
      <c r="AJ883" s="7">
        <v>0</v>
      </c>
      <c r="AK883" s="7">
        <v>0</v>
      </c>
      <c r="AL883" s="7">
        <v>0</v>
      </c>
      <c r="AM883" s="7">
        <v>0</v>
      </c>
      <c r="AN883" s="7">
        <v>0</v>
      </c>
      <c r="AO883" s="7">
        <v>0</v>
      </c>
      <c r="AP883" s="7">
        <v>0</v>
      </c>
      <c r="AQ883" s="6">
        <f t="shared" si="2748"/>
        <v>0</v>
      </c>
      <c r="AR883" s="199" t="s">
        <v>205</v>
      </c>
      <c r="AS883" s="3" t="str">
        <f t="shared" si="2749"/>
        <v>Forráshiányos a feladat!</v>
      </c>
      <c r="AU883" s="201" t="s">
        <v>135</v>
      </c>
      <c r="AV883" s="201" t="s">
        <v>135</v>
      </c>
      <c r="AW883" s="202">
        <f>COUNTA($G$3:G883)</f>
        <v>881</v>
      </c>
      <c r="AY883" s="8">
        <f>VLOOKUP($G883,Összesítő!$B:$F,3,FALSE)</f>
        <v>3185</v>
      </c>
      <c r="AZ883" s="8">
        <f t="shared" si="2750"/>
        <v>0</v>
      </c>
      <c r="BA883" s="5">
        <f t="shared" si="2751"/>
        <v>1</v>
      </c>
      <c r="BB883" s="5" t="str">
        <f t="shared" si="2752"/>
        <v>H</v>
      </c>
      <c r="BC883" s="5">
        <f t="shared" si="2753"/>
        <v>0</v>
      </c>
      <c r="BD883" s="5">
        <f t="shared" si="2754"/>
        <v>0</v>
      </c>
      <c r="BE883" s="5">
        <f t="shared" si="2755"/>
        <v>0</v>
      </c>
      <c r="BF883" s="8" t="str">
        <f t="shared" si="2756"/>
        <v>Nem rövidtávú a feladat.</v>
      </c>
      <c r="BG883" s="5">
        <f t="shared" si="2757"/>
        <v>1</v>
      </c>
      <c r="BH883" s="5">
        <f t="shared" si="2758"/>
        <v>1</v>
      </c>
      <c r="BI883" s="5">
        <f t="shared" si="2759"/>
        <v>1</v>
      </c>
      <c r="BJ883" s="5">
        <f t="shared" si="2760"/>
        <v>1</v>
      </c>
      <c r="BK883" s="5">
        <f t="shared" si="2761"/>
        <v>1</v>
      </c>
      <c r="BL883" s="4" t="str">
        <f t="shared" si="2762"/>
        <v>Forráshiányos a feladat!</v>
      </c>
      <c r="BM883" s="5">
        <f t="shared" si="2763"/>
        <v>0</v>
      </c>
      <c r="BN883" s="5">
        <f t="shared" si="2764"/>
        <v>1</v>
      </c>
      <c r="BO883" s="5">
        <f t="shared" si="2765"/>
        <v>0</v>
      </c>
      <c r="BP883" s="5">
        <f t="shared" si="2766"/>
        <v>0</v>
      </c>
      <c r="BQ883" s="5">
        <f t="shared" si="2767"/>
        <v>0</v>
      </c>
      <c r="BR883" s="8">
        <f t="shared" si="2768"/>
        <v>0</v>
      </c>
      <c r="BS883" s="5">
        <f t="shared" si="2769"/>
        <v>0</v>
      </c>
      <c r="BT883" s="5">
        <f t="shared" si="2770"/>
        <v>0</v>
      </c>
      <c r="BU883" s="5">
        <f t="shared" si="2771"/>
        <v>1</v>
      </c>
      <c r="BV883" s="5">
        <f t="shared" si="2772"/>
        <v>1</v>
      </c>
      <c r="BW883" s="5">
        <f t="shared" si="2773"/>
        <v>1</v>
      </c>
      <c r="BX883" s="5">
        <f t="shared" si="2774"/>
        <v>1</v>
      </c>
      <c r="BY883" s="5">
        <f t="shared" si="2775"/>
        <v>1</v>
      </c>
      <c r="BZ883" s="5">
        <f t="shared" si="2776"/>
        <v>1</v>
      </c>
      <c r="CA883" s="5">
        <f t="shared" si="2777"/>
        <v>1</v>
      </c>
      <c r="CB883" s="5">
        <f t="shared" si="2778"/>
        <v>1</v>
      </c>
      <c r="CC883" s="5">
        <f t="shared" si="2779"/>
        <v>1</v>
      </c>
      <c r="CD883" s="5" t="str">
        <f t="shared" si="2780"/>
        <v>?</v>
      </c>
      <c r="CE883" s="4" t="str">
        <f t="shared" si="2781"/>
        <v>Kitöltés rendben!</v>
      </c>
      <c r="CF883" s="5">
        <f t="shared" si="2782"/>
        <v>1</v>
      </c>
      <c r="CG883" s="5">
        <f t="shared" si="2783"/>
        <v>0</v>
      </c>
      <c r="CH883" s="5">
        <f t="shared" si="2784"/>
        <v>1</v>
      </c>
    </row>
    <row r="884" spans="1:86" s="2" customFormat="1" ht="30.2" customHeight="1" x14ac:dyDescent="0.25">
      <c r="A884" s="1" t="str">
        <f t="shared" si="2745"/>
        <v>Kitöltés rendben!</v>
      </c>
      <c r="B884" s="200">
        <v>2</v>
      </c>
      <c r="C884" s="199" t="s">
        <v>70</v>
      </c>
      <c r="D884" s="201" t="s">
        <v>997</v>
      </c>
      <c r="E884" s="201" t="s">
        <v>201</v>
      </c>
      <c r="F884" s="202" t="str">
        <f>VLOOKUP($G884,Összesítő!$B:$F,2,FALSE)</f>
        <v>21-32054-1-048-01-10</v>
      </c>
      <c r="G884" s="199" t="s">
        <v>280</v>
      </c>
      <c r="H884" s="202" t="str">
        <f>AY884&amp;"_"&amp;AW884&amp;"_FIV_"&amp;LEFT(Előlap!$B$6,4)</f>
        <v>3185_882_FIV_2026</v>
      </c>
      <c r="I884" s="202" t="str">
        <f>VLOOKUP($G884,Összesítő!$B:$F,5,FALSE)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4" s="202" t="str">
        <f>VLOOKUP($G884,Összesítő!$B:$F,4,FALSE)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4" s="6">
        <f t="shared" si="2624"/>
        <v>100</v>
      </c>
      <c r="L884" s="200">
        <v>2032</v>
      </c>
      <c r="M884" s="200">
        <v>2032</v>
      </c>
      <c r="N884" s="12">
        <v>0</v>
      </c>
      <c r="O884" s="7">
        <v>100</v>
      </c>
      <c r="P884" s="7">
        <v>0</v>
      </c>
      <c r="R884" s="7">
        <v>0</v>
      </c>
      <c r="S884" s="7">
        <v>0</v>
      </c>
      <c r="T884" s="7">
        <v>0</v>
      </c>
      <c r="U884" s="7">
        <v>0</v>
      </c>
      <c r="V884" s="7">
        <v>0</v>
      </c>
      <c r="W884" s="7">
        <v>0</v>
      </c>
      <c r="X884" s="7">
        <v>0</v>
      </c>
      <c r="Y884" s="7">
        <v>0</v>
      </c>
      <c r="Z884" s="7">
        <v>0</v>
      </c>
      <c r="AA884" s="7">
        <v>0</v>
      </c>
      <c r="AB884" s="7">
        <v>0</v>
      </c>
      <c r="AC884" s="6">
        <f t="shared" si="2746"/>
        <v>0</v>
      </c>
      <c r="AD884" s="3" t="str">
        <f t="shared" si="2747"/>
        <v>Nem rövidtávú a feladat.</v>
      </c>
      <c r="AF884" s="7">
        <v>0</v>
      </c>
      <c r="AG884" s="7">
        <v>0</v>
      </c>
      <c r="AH884" s="7">
        <v>0</v>
      </c>
      <c r="AI884" s="7">
        <v>0</v>
      </c>
      <c r="AJ884" s="7">
        <v>0</v>
      </c>
      <c r="AK884" s="7">
        <v>0</v>
      </c>
      <c r="AL884" s="7">
        <v>0</v>
      </c>
      <c r="AM884" s="7">
        <v>0</v>
      </c>
      <c r="AN884" s="7">
        <v>0</v>
      </c>
      <c r="AO884" s="7">
        <v>0</v>
      </c>
      <c r="AP884" s="7">
        <v>0</v>
      </c>
      <c r="AQ884" s="6">
        <f t="shared" si="2748"/>
        <v>0</v>
      </c>
      <c r="AR884" s="199" t="s">
        <v>205</v>
      </c>
      <c r="AS884" s="3" t="str">
        <f t="shared" si="2749"/>
        <v>Forráshiányos a feladat!</v>
      </c>
      <c r="AU884" s="201" t="s">
        <v>135</v>
      </c>
      <c r="AV884" s="201" t="s">
        <v>135</v>
      </c>
      <c r="AW884" s="202">
        <f>COUNTA($G$3:G884)</f>
        <v>882</v>
      </c>
      <c r="AY884" s="8">
        <f>VLOOKUP($G884,Összesítő!$B:$F,3,FALSE)</f>
        <v>3185</v>
      </c>
      <c r="AZ884" s="8">
        <f t="shared" si="2750"/>
        <v>0</v>
      </c>
      <c r="BA884" s="5">
        <f t="shared" si="2751"/>
        <v>1</v>
      </c>
      <c r="BB884" s="5" t="str">
        <f t="shared" si="2752"/>
        <v>H</v>
      </c>
      <c r="BC884" s="5">
        <f t="shared" si="2753"/>
        <v>0</v>
      </c>
      <c r="BD884" s="5">
        <f t="shared" si="2754"/>
        <v>0</v>
      </c>
      <c r="BE884" s="5">
        <f t="shared" si="2755"/>
        <v>0</v>
      </c>
      <c r="BF884" s="8" t="str">
        <f t="shared" si="2756"/>
        <v>Nem rövidtávú a feladat.</v>
      </c>
      <c r="BG884" s="5">
        <f t="shared" si="2757"/>
        <v>1</v>
      </c>
      <c r="BH884" s="5">
        <f t="shared" si="2758"/>
        <v>1</v>
      </c>
      <c r="BI884" s="5">
        <f t="shared" si="2759"/>
        <v>1</v>
      </c>
      <c r="BJ884" s="5">
        <f t="shared" si="2760"/>
        <v>1</v>
      </c>
      <c r="BK884" s="5">
        <f t="shared" si="2761"/>
        <v>1</v>
      </c>
      <c r="BL884" s="4" t="str">
        <f t="shared" si="2762"/>
        <v>Forráshiányos a feladat!</v>
      </c>
      <c r="BM884" s="5">
        <f t="shared" si="2763"/>
        <v>0</v>
      </c>
      <c r="BN884" s="5">
        <f t="shared" si="2764"/>
        <v>1</v>
      </c>
      <c r="BO884" s="5">
        <f t="shared" si="2765"/>
        <v>0</v>
      </c>
      <c r="BP884" s="5">
        <f t="shared" si="2766"/>
        <v>0</v>
      </c>
      <c r="BQ884" s="5">
        <f t="shared" si="2767"/>
        <v>0</v>
      </c>
      <c r="BR884" s="8">
        <f t="shared" si="2768"/>
        <v>0</v>
      </c>
      <c r="BS884" s="5">
        <f t="shared" si="2769"/>
        <v>0</v>
      </c>
      <c r="BT884" s="5">
        <f t="shared" si="2770"/>
        <v>0</v>
      </c>
      <c r="BU884" s="5">
        <f t="shared" si="2771"/>
        <v>1</v>
      </c>
      <c r="BV884" s="5">
        <f t="shared" si="2772"/>
        <v>1</v>
      </c>
      <c r="BW884" s="5">
        <f t="shared" si="2773"/>
        <v>1</v>
      </c>
      <c r="BX884" s="5">
        <f t="shared" si="2774"/>
        <v>1</v>
      </c>
      <c r="BY884" s="5">
        <f t="shared" si="2775"/>
        <v>1</v>
      </c>
      <c r="BZ884" s="5">
        <f t="shared" si="2776"/>
        <v>1</v>
      </c>
      <c r="CA884" s="5">
        <f t="shared" si="2777"/>
        <v>1</v>
      </c>
      <c r="CB884" s="5">
        <f t="shared" si="2778"/>
        <v>1</v>
      </c>
      <c r="CC884" s="5">
        <f t="shared" si="2779"/>
        <v>1</v>
      </c>
      <c r="CD884" s="5" t="str">
        <f t="shared" si="2780"/>
        <v>?</v>
      </c>
      <c r="CE884" s="4" t="str">
        <f t="shared" si="2781"/>
        <v>Kitöltés rendben!</v>
      </c>
      <c r="CF884" s="5">
        <f t="shared" si="2782"/>
        <v>1</v>
      </c>
      <c r="CG884" s="5">
        <f t="shared" si="2783"/>
        <v>0</v>
      </c>
      <c r="CH884" s="5">
        <f t="shared" si="2784"/>
        <v>1</v>
      </c>
    </row>
    <row r="885" spans="1:86" s="2" customFormat="1" ht="30.2" customHeight="1" x14ac:dyDescent="0.25">
      <c r="A885" s="1" t="str">
        <f t="shared" si="2745"/>
        <v>Kitöltés rendben!</v>
      </c>
      <c r="B885" s="200">
        <v>2</v>
      </c>
      <c r="C885" s="199" t="s">
        <v>50</v>
      </c>
      <c r="D885" s="201" t="s">
        <v>995</v>
      </c>
      <c r="E885" s="201" t="s">
        <v>201</v>
      </c>
      <c r="F885" s="202" t="str">
        <f>VLOOKUP($G885,Összesítő!$B:$F,2,FALSE)</f>
        <v>21-32054-1-048-01-10</v>
      </c>
      <c r="G885" s="199" t="s">
        <v>280</v>
      </c>
      <c r="H885" s="202" t="str">
        <f>AY885&amp;"_"&amp;AW885&amp;"_FIV_"&amp;LEFT(Előlap!$B$6,4)</f>
        <v>3185_883_FIV_2026</v>
      </c>
      <c r="I885" s="202" t="str">
        <f>VLOOKUP($G885,Összesítő!$B:$F,5,FALSE)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5" s="202" t="str">
        <f>VLOOKUP($G885,Összesítő!$B:$F,4,FALSE)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5" s="6">
        <f t="shared" si="2624"/>
        <v>1800</v>
      </c>
      <c r="L885" s="200">
        <v>2036</v>
      </c>
      <c r="M885" s="200">
        <v>2036</v>
      </c>
      <c r="N885" s="12">
        <v>0</v>
      </c>
      <c r="O885" s="7">
        <v>1800</v>
      </c>
      <c r="P885" s="7">
        <v>0</v>
      </c>
      <c r="R885" s="7">
        <v>0</v>
      </c>
      <c r="S885" s="7">
        <v>0</v>
      </c>
      <c r="T885" s="7">
        <v>0</v>
      </c>
      <c r="U885" s="7">
        <v>0</v>
      </c>
      <c r="V885" s="7">
        <v>0</v>
      </c>
      <c r="W885" s="7">
        <v>0</v>
      </c>
      <c r="X885" s="7">
        <v>0</v>
      </c>
      <c r="Y885" s="7">
        <v>0</v>
      </c>
      <c r="Z885" s="7">
        <v>0</v>
      </c>
      <c r="AA885" s="7">
        <v>0</v>
      </c>
      <c r="AB885" s="7">
        <v>0</v>
      </c>
      <c r="AC885" s="6">
        <f t="shared" si="2746"/>
        <v>0</v>
      </c>
      <c r="AD885" s="3" t="str">
        <f t="shared" si="2747"/>
        <v>Nem rövidtávú a feladat.</v>
      </c>
      <c r="AF885" s="7">
        <v>0</v>
      </c>
      <c r="AG885" s="7">
        <v>0</v>
      </c>
      <c r="AH885" s="7">
        <v>0</v>
      </c>
      <c r="AI885" s="7">
        <v>0</v>
      </c>
      <c r="AJ885" s="7">
        <v>0</v>
      </c>
      <c r="AK885" s="7">
        <v>0</v>
      </c>
      <c r="AL885" s="7">
        <v>0</v>
      </c>
      <c r="AM885" s="7">
        <v>0</v>
      </c>
      <c r="AN885" s="7">
        <v>0</v>
      </c>
      <c r="AO885" s="7">
        <v>0</v>
      </c>
      <c r="AP885" s="7">
        <v>0</v>
      </c>
      <c r="AQ885" s="6">
        <f t="shared" si="2748"/>
        <v>0</v>
      </c>
      <c r="AR885" s="199" t="s">
        <v>205</v>
      </c>
      <c r="AS885" s="3" t="str">
        <f t="shared" si="2749"/>
        <v>Forráshiányos a feladat!</v>
      </c>
      <c r="AU885" s="201" t="s">
        <v>135</v>
      </c>
      <c r="AV885" s="201" t="s">
        <v>135</v>
      </c>
      <c r="AW885" s="202">
        <f>COUNTA($G$3:G885)</f>
        <v>883</v>
      </c>
      <c r="AY885" s="8">
        <f>VLOOKUP($G885,Összesítő!$B:$F,3,FALSE)</f>
        <v>3185</v>
      </c>
      <c r="AZ885" s="8">
        <f t="shared" si="2750"/>
        <v>0</v>
      </c>
      <c r="BA885" s="5">
        <f t="shared" si="2751"/>
        <v>1</v>
      </c>
      <c r="BB885" s="5" t="str">
        <f t="shared" si="2752"/>
        <v>H</v>
      </c>
      <c r="BC885" s="5">
        <f t="shared" si="2753"/>
        <v>0</v>
      </c>
      <c r="BD885" s="5">
        <f t="shared" si="2754"/>
        <v>0</v>
      </c>
      <c r="BE885" s="5">
        <f t="shared" si="2755"/>
        <v>0</v>
      </c>
      <c r="BF885" s="8" t="str">
        <f t="shared" si="2756"/>
        <v>Nem rövidtávú a feladat.</v>
      </c>
      <c r="BG885" s="5">
        <f t="shared" si="2757"/>
        <v>1</v>
      </c>
      <c r="BH885" s="5">
        <f t="shared" si="2758"/>
        <v>1</v>
      </c>
      <c r="BI885" s="5">
        <f t="shared" si="2759"/>
        <v>1</v>
      </c>
      <c r="BJ885" s="5">
        <f t="shared" si="2760"/>
        <v>1</v>
      </c>
      <c r="BK885" s="5">
        <f t="shared" si="2761"/>
        <v>1</v>
      </c>
      <c r="BL885" s="4" t="str">
        <f t="shared" si="2762"/>
        <v>Forráshiányos a feladat!</v>
      </c>
      <c r="BM885" s="5">
        <f t="shared" si="2763"/>
        <v>0</v>
      </c>
      <c r="BN885" s="5">
        <f t="shared" si="2764"/>
        <v>1</v>
      </c>
      <c r="BO885" s="5">
        <f t="shared" si="2765"/>
        <v>0</v>
      </c>
      <c r="BP885" s="5">
        <f t="shared" si="2766"/>
        <v>0</v>
      </c>
      <c r="BQ885" s="5">
        <f t="shared" si="2767"/>
        <v>0</v>
      </c>
      <c r="BR885" s="8">
        <f t="shared" si="2768"/>
        <v>0</v>
      </c>
      <c r="BS885" s="5">
        <f t="shared" si="2769"/>
        <v>0</v>
      </c>
      <c r="BT885" s="5">
        <f t="shared" si="2770"/>
        <v>0</v>
      </c>
      <c r="BU885" s="5">
        <f t="shared" si="2771"/>
        <v>1</v>
      </c>
      <c r="BV885" s="5">
        <f t="shared" si="2772"/>
        <v>1</v>
      </c>
      <c r="BW885" s="5">
        <f t="shared" si="2773"/>
        <v>1</v>
      </c>
      <c r="BX885" s="5">
        <f t="shared" si="2774"/>
        <v>1</v>
      </c>
      <c r="BY885" s="5">
        <f t="shared" si="2775"/>
        <v>1</v>
      </c>
      <c r="BZ885" s="5">
        <f t="shared" si="2776"/>
        <v>1</v>
      </c>
      <c r="CA885" s="5">
        <f t="shared" si="2777"/>
        <v>1</v>
      </c>
      <c r="CB885" s="5">
        <f t="shared" si="2778"/>
        <v>1</v>
      </c>
      <c r="CC885" s="5">
        <f t="shared" si="2779"/>
        <v>1</v>
      </c>
      <c r="CD885" s="5" t="str">
        <f t="shared" si="2780"/>
        <v>?</v>
      </c>
      <c r="CE885" s="4" t="str">
        <f t="shared" si="2781"/>
        <v>Kitöltés rendben!</v>
      </c>
      <c r="CF885" s="5">
        <f t="shared" si="2782"/>
        <v>1</v>
      </c>
      <c r="CG885" s="5">
        <f t="shared" si="2783"/>
        <v>0</v>
      </c>
      <c r="CH885" s="5">
        <f t="shared" si="2784"/>
        <v>1</v>
      </c>
    </row>
    <row r="886" spans="1:86" s="2" customFormat="1" ht="30.2" customHeight="1" x14ac:dyDescent="0.25">
      <c r="A886" s="1" t="str">
        <f t="shared" si="2745"/>
        <v>Kitöltés rendben!</v>
      </c>
      <c r="B886" s="200">
        <v>2</v>
      </c>
      <c r="C886" s="199" t="s">
        <v>50</v>
      </c>
      <c r="D886" s="201" t="s">
        <v>996</v>
      </c>
      <c r="E886" s="201" t="s">
        <v>201</v>
      </c>
      <c r="F886" s="202" t="str">
        <f>VLOOKUP($G886,Összesítő!$B:$F,2,FALSE)</f>
        <v>21-32054-1-048-01-10</v>
      </c>
      <c r="G886" s="199" t="s">
        <v>280</v>
      </c>
      <c r="H886" s="202" t="str">
        <f>AY886&amp;"_"&amp;AW886&amp;"_FIV_"&amp;LEFT(Előlap!$B$6,4)</f>
        <v>3185_884_FIV_2026</v>
      </c>
      <c r="I886" s="202" t="str">
        <f>VLOOKUP($G886,Összesítő!$B:$F,5,FALSE)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6" s="202" t="str">
        <f>VLOOKUP($G886,Összesítő!$B:$F,4,FALSE)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6" s="6">
        <f t="shared" si="2624"/>
        <v>1800</v>
      </c>
      <c r="L886" s="200">
        <v>2036</v>
      </c>
      <c r="M886" s="200">
        <v>2036</v>
      </c>
      <c r="N886" s="12">
        <v>0</v>
      </c>
      <c r="O886" s="7">
        <v>1800</v>
      </c>
      <c r="P886" s="7">
        <v>0</v>
      </c>
      <c r="R886" s="7">
        <v>0</v>
      </c>
      <c r="S886" s="7">
        <v>0</v>
      </c>
      <c r="T886" s="7">
        <v>0</v>
      </c>
      <c r="U886" s="7">
        <v>0</v>
      </c>
      <c r="V886" s="7">
        <v>0</v>
      </c>
      <c r="W886" s="7">
        <v>0</v>
      </c>
      <c r="X886" s="7">
        <v>0</v>
      </c>
      <c r="Y886" s="7">
        <v>0</v>
      </c>
      <c r="Z886" s="7">
        <v>0</v>
      </c>
      <c r="AA886" s="7">
        <v>0</v>
      </c>
      <c r="AB886" s="7">
        <v>0</v>
      </c>
      <c r="AC886" s="6">
        <f t="shared" si="2746"/>
        <v>0</v>
      </c>
      <c r="AD886" s="3" t="str">
        <f t="shared" si="2747"/>
        <v>Nem rövidtávú a feladat.</v>
      </c>
      <c r="AF886" s="7">
        <v>0</v>
      </c>
      <c r="AG886" s="7">
        <v>0</v>
      </c>
      <c r="AH886" s="7">
        <v>0</v>
      </c>
      <c r="AI886" s="7">
        <v>0</v>
      </c>
      <c r="AJ886" s="7">
        <v>0</v>
      </c>
      <c r="AK886" s="7">
        <v>0</v>
      </c>
      <c r="AL886" s="7">
        <v>0</v>
      </c>
      <c r="AM886" s="7">
        <v>0</v>
      </c>
      <c r="AN886" s="7">
        <v>0</v>
      </c>
      <c r="AO886" s="7">
        <v>0</v>
      </c>
      <c r="AP886" s="7">
        <v>0</v>
      </c>
      <c r="AQ886" s="6">
        <f t="shared" si="2748"/>
        <v>0</v>
      </c>
      <c r="AR886" s="199" t="s">
        <v>205</v>
      </c>
      <c r="AS886" s="3" t="str">
        <f t="shared" si="2749"/>
        <v>Forráshiányos a feladat!</v>
      </c>
      <c r="AU886" s="201" t="s">
        <v>135</v>
      </c>
      <c r="AV886" s="201" t="s">
        <v>135</v>
      </c>
      <c r="AW886" s="202">
        <f>COUNTA($G$3:G886)</f>
        <v>884</v>
      </c>
      <c r="AY886" s="8">
        <f>VLOOKUP($G886,Összesítő!$B:$F,3,FALSE)</f>
        <v>3185</v>
      </c>
      <c r="AZ886" s="8">
        <f t="shared" si="2750"/>
        <v>0</v>
      </c>
      <c r="BA886" s="5">
        <f t="shared" si="2751"/>
        <v>1</v>
      </c>
      <c r="BB886" s="5" t="str">
        <f t="shared" si="2752"/>
        <v>H</v>
      </c>
      <c r="BC886" s="5">
        <f t="shared" si="2753"/>
        <v>0</v>
      </c>
      <c r="BD886" s="5">
        <f t="shared" si="2754"/>
        <v>0</v>
      </c>
      <c r="BE886" s="5">
        <f t="shared" si="2755"/>
        <v>0</v>
      </c>
      <c r="BF886" s="8" t="str">
        <f t="shared" si="2756"/>
        <v>Nem rövidtávú a feladat.</v>
      </c>
      <c r="BG886" s="5">
        <f t="shared" si="2757"/>
        <v>1</v>
      </c>
      <c r="BH886" s="5">
        <f t="shared" si="2758"/>
        <v>1</v>
      </c>
      <c r="BI886" s="5">
        <f t="shared" si="2759"/>
        <v>1</v>
      </c>
      <c r="BJ886" s="5">
        <f t="shared" si="2760"/>
        <v>1</v>
      </c>
      <c r="BK886" s="5">
        <f t="shared" si="2761"/>
        <v>1</v>
      </c>
      <c r="BL886" s="4" t="str">
        <f t="shared" si="2762"/>
        <v>Forráshiányos a feladat!</v>
      </c>
      <c r="BM886" s="5">
        <f t="shared" si="2763"/>
        <v>0</v>
      </c>
      <c r="BN886" s="5">
        <f t="shared" si="2764"/>
        <v>1</v>
      </c>
      <c r="BO886" s="5">
        <f t="shared" si="2765"/>
        <v>0</v>
      </c>
      <c r="BP886" s="5">
        <f t="shared" si="2766"/>
        <v>0</v>
      </c>
      <c r="BQ886" s="5">
        <f t="shared" si="2767"/>
        <v>0</v>
      </c>
      <c r="BR886" s="8">
        <f t="shared" si="2768"/>
        <v>0</v>
      </c>
      <c r="BS886" s="5">
        <f t="shared" si="2769"/>
        <v>0</v>
      </c>
      <c r="BT886" s="5">
        <f t="shared" si="2770"/>
        <v>0</v>
      </c>
      <c r="BU886" s="5">
        <f t="shared" si="2771"/>
        <v>1</v>
      </c>
      <c r="BV886" s="5">
        <f t="shared" si="2772"/>
        <v>1</v>
      </c>
      <c r="BW886" s="5">
        <f t="shared" si="2773"/>
        <v>1</v>
      </c>
      <c r="BX886" s="5">
        <f t="shared" si="2774"/>
        <v>1</v>
      </c>
      <c r="BY886" s="5">
        <f t="shared" si="2775"/>
        <v>1</v>
      </c>
      <c r="BZ886" s="5">
        <f t="shared" si="2776"/>
        <v>1</v>
      </c>
      <c r="CA886" s="5">
        <f t="shared" si="2777"/>
        <v>1</v>
      </c>
      <c r="CB886" s="5">
        <f t="shared" si="2778"/>
        <v>1</v>
      </c>
      <c r="CC886" s="5">
        <f t="shared" si="2779"/>
        <v>1</v>
      </c>
      <c r="CD886" s="5" t="str">
        <f t="shared" si="2780"/>
        <v>?</v>
      </c>
      <c r="CE886" s="4" t="str">
        <f t="shared" si="2781"/>
        <v>Kitöltés rendben!</v>
      </c>
      <c r="CF886" s="5">
        <f t="shared" si="2782"/>
        <v>1</v>
      </c>
      <c r="CG886" s="5">
        <f t="shared" si="2783"/>
        <v>0</v>
      </c>
      <c r="CH886" s="5">
        <f t="shared" si="2784"/>
        <v>1</v>
      </c>
    </row>
    <row r="887" spans="1:86" s="2" customFormat="1" ht="30.2" customHeight="1" x14ac:dyDescent="0.25">
      <c r="A887" s="1" t="str">
        <f t="shared" si="2745"/>
        <v>Kitöltés rendben!</v>
      </c>
      <c r="B887" s="200">
        <v>1</v>
      </c>
      <c r="C887" s="199" t="s">
        <v>24</v>
      </c>
      <c r="D887" s="201" t="s">
        <v>999</v>
      </c>
      <c r="E887" s="201" t="s">
        <v>201</v>
      </c>
      <c r="F887" s="202" t="str">
        <f>VLOOKUP($G887,Összesítő!$B:$F,2,FALSE)</f>
        <v>21-32054-1-048-01-10</v>
      </c>
      <c r="G887" s="199" t="s">
        <v>280</v>
      </c>
      <c r="H887" s="202" t="str">
        <f>AY887&amp;"_"&amp;AW887&amp;"_FIV_"&amp;LEFT(Előlap!$B$6,4)</f>
        <v>3185_885_FIV_2026</v>
      </c>
      <c r="I887" s="202" t="str">
        <f>VLOOKUP($G887,Összesítő!$B:$F,5,FALSE)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7" s="202" t="str">
        <f>VLOOKUP($G887,Összesítő!$B:$F,4,FALSE)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7" s="6">
        <f t="shared" si="2624"/>
        <v>1353</v>
      </c>
      <c r="L887" s="200">
        <v>2027</v>
      </c>
      <c r="M887" s="200">
        <v>2027</v>
      </c>
      <c r="N887" s="12">
        <v>1353</v>
      </c>
      <c r="O887" s="7">
        <v>0</v>
      </c>
      <c r="P887" s="7">
        <v>0</v>
      </c>
      <c r="R887" s="7">
        <v>1353</v>
      </c>
      <c r="S887" s="7">
        <v>0</v>
      </c>
      <c r="T887" s="7">
        <v>0</v>
      </c>
      <c r="U887" s="7">
        <v>0</v>
      </c>
      <c r="V887" s="7">
        <v>0</v>
      </c>
      <c r="W887" s="7">
        <v>0</v>
      </c>
      <c r="X887" s="7">
        <v>0</v>
      </c>
      <c r="Y887" s="7">
        <v>0</v>
      </c>
      <c r="Z887" s="7">
        <v>0</v>
      </c>
      <c r="AA887" s="7">
        <v>0</v>
      </c>
      <c r="AB887" s="7">
        <v>0</v>
      </c>
      <c r="AC887" s="6">
        <f t="shared" si="2746"/>
        <v>1353</v>
      </c>
      <c r="AD887" s="3" t="str">
        <f t="shared" si="2747"/>
        <v>A forrás egyenlő a költséggel (I.ütem).</v>
      </c>
      <c r="AF887" s="7">
        <v>0</v>
      </c>
      <c r="AG887" s="7">
        <v>0</v>
      </c>
      <c r="AH887" s="7">
        <v>0</v>
      </c>
      <c r="AI887" s="7">
        <v>0</v>
      </c>
      <c r="AJ887" s="7">
        <v>0</v>
      </c>
      <c r="AK887" s="7">
        <v>0</v>
      </c>
      <c r="AL887" s="7">
        <v>0</v>
      </c>
      <c r="AM887" s="7">
        <v>0</v>
      </c>
      <c r="AN887" s="7">
        <v>0</v>
      </c>
      <c r="AO887" s="7">
        <v>0</v>
      </c>
      <c r="AP887" s="7">
        <v>0</v>
      </c>
      <c r="AQ887" s="6">
        <f t="shared" si="2748"/>
        <v>0</v>
      </c>
      <c r="AR887" s="199" t="s">
        <v>203</v>
      </c>
      <c r="AS887" s="3" t="str">
        <f t="shared" si="2749"/>
        <v>Nem hosszútávú a feladat.</v>
      </c>
      <c r="AU887" s="201" t="s">
        <v>135</v>
      </c>
      <c r="AV887" s="201" t="s">
        <v>135</v>
      </c>
      <c r="AW887" s="202">
        <f>COUNTA($G$3:G887)</f>
        <v>885</v>
      </c>
      <c r="AY887" s="8">
        <f>VLOOKUP($G887,Összesítő!$B:$F,3,FALSE)</f>
        <v>3185</v>
      </c>
      <c r="AZ887" s="8">
        <f t="shared" si="2750"/>
        <v>0</v>
      </c>
      <c r="BA887" s="5">
        <f t="shared" si="2751"/>
        <v>1</v>
      </c>
      <c r="BB887" s="5" t="str">
        <f t="shared" si="2752"/>
        <v>R</v>
      </c>
      <c r="BC887" s="5">
        <f t="shared" si="2753"/>
        <v>1</v>
      </c>
      <c r="BD887" s="5">
        <f t="shared" si="2754"/>
        <v>0</v>
      </c>
      <c r="BE887" s="5">
        <f t="shared" si="2755"/>
        <v>0</v>
      </c>
      <c r="BF887" s="8" t="str">
        <f t="shared" si="2756"/>
        <v>A forrás egyenlő a költséggel (I.ütem).</v>
      </c>
      <c r="BG887" s="5">
        <f t="shared" si="2757"/>
        <v>1</v>
      </c>
      <c r="BH887" s="5">
        <f t="shared" si="2758"/>
        <v>1</v>
      </c>
      <c r="BI887" s="5">
        <f t="shared" si="2759"/>
        <v>0</v>
      </c>
      <c r="BJ887" s="5">
        <f t="shared" si="2760"/>
        <v>1</v>
      </c>
      <c r="BK887" s="5">
        <f t="shared" si="2761"/>
        <v>1</v>
      </c>
      <c r="BL887" s="4" t="str">
        <f t="shared" si="2762"/>
        <v>Nem hosszútávú a feladat.</v>
      </c>
      <c r="BM887" s="5">
        <f t="shared" si="2763"/>
        <v>1</v>
      </c>
      <c r="BN887" s="5">
        <f t="shared" si="2764"/>
        <v>0</v>
      </c>
      <c r="BO887" s="5">
        <f t="shared" si="2765"/>
        <v>0</v>
      </c>
      <c r="BP887" s="5">
        <f t="shared" si="2766"/>
        <v>0</v>
      </c>
      <c r="BQ887" s="5">
        <f t="shared" si="2767"/>
        <v>0</v>
      </c>
      <c r="BR887" s="8" t="str">
        <f t="shared" si="2768"/>
        <v>Nincs hosszútávú terv!</v>
      </c>
      <c r="BS887" s="5">
        <f t="shared" si="2769"/>
        <v>0</v>
      </c>
      <c r="BT887" s="5">
        <f t="shared" si="2770"/>
        <v>0</v>
      </c>
      <c r="BU887" s="5">
        <f t="shared" si="2771"/>
        <v>1</v>
      </c>
      <c r="BV887" s="5">
        <f t="shared" si="2772"/>
        <v>1</v>
      </c>
      <c r="BW887" s="5">
        <f t="shared" si="2773"/>
        <v>1</v>
      </c>
      <c r="BX887" s="5">
        <f t="shared" si="2774"/>
        <v>1</v>
      </c>
      <c r="BY887" s="5">
        <f t="shared" si="2775"/>
        <v>1</v>
      </c>
      <c r="BZ887" s="5">
        <f t="shared" si="2776"/>
        <v>1</v>
      </c>
      <c r="CA887" s="5">
        <f t="shared" si="2777"/>
        <v>1</v>
      </c>
      <c r="CB887" s="5">
        <f t="shared" si="2778"/>
        <v>1</v>
      </c>
      <c r="CC887" s="5">
        <f t="shared" si="2779"/>
        <v>1</v>
      </c>
      <c r="CD887" s="5" t="str">
        <f t="shared" si="2780"/>
        <v>?</v>
      </c>
      <c r="CE887" s="4" t="str">
        <f t="shared" si="2781"/>
        <v>Kitöltés rendben!</v>
      </c>
      <c r="CF887" s="5">
        <f t="shared" si="2782"/>
        <v>1</v>
      </c>
      <c r="CG887" s="5">
        <f t="shared" si="2783"/>
        <v>1</v>
      </c>
      <c r="CH887" s="5">
        <f t="shared" si="2784"/>
        <v>0</v>
      </c>
    </row>
    <row r="888" spans="1:86" s="2" customFormat="1" ht="30.2" customHeight="1" x14ac:dyDescent="0.25">
      <c r="A888" s="1" t="str">
        <f t="shared" si="2745"/>
        <v>Kitöltés rendben!</v>
      </c>
      <c r="B888" s="200">
        <v>2</v>
      </c>
      <c r="C888" s="199" t="s">
        <v>24</v>
      </c>
      <c r="D888" s="201" t="s">
        <v>1000</v>
      </c>
      <c r="E888" s="201" t="s">
        <v>201</v>
      </c>
      <c r="F888" s="202" t="str">
        <f>VLOOKUP($G888,Összesítő!$B:$F,2,FALSE)</f>
        <v>21-32054-1-048-01-10</v>
      </c>
      <c r="G888" s="199" t="s">
        <v>280</v>
      </c>
      <c r="H888" s="202" t="str">
        <f>AY888&amp;"_"&amp;AW888&amp;"_FIV_"&amp;LEFT(Előlap!$B$6,4)</f>
        <v>3185_886_FIV_2026</v>
      </c>
      <c r="I888" s="202" t="str">
        <f>VLOOKUP($G888,Összesítő!$B:$F,5,FALSE)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8" s="202" t="str">
        <f>VLOOKUP($G888,Összesítő!$B:$F,4,FALSE)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8" s="6">
        <f t="shared" si="2624"/>
        <v>25000</v>
      </c>
      <c r="L888" s="200">
        <v>2036</v>
      </c>
      <c r="M888" s="200">
        <v>2036</v>
      </c>
      <c r="N888" s="12">
        <v>0</v>
      </c>
      <c r="O888" s="7">
        <v>25000</v>
      </c>
      <c r="P888" s="7">
        <v>0</v>
      </c>
      <c r="R888" s="7">
        <v>0</v>
      </c>
      <c r="S888" s="7">
        <v>0</v>
      </c>
      <c r="T888" s="7">
        <v>0</v>
      </c>
      <c r="U888" s="7">
        <v>0</v>
      </c>
      <c r="V888" s="7">
        <v>0</v>
      </c>
      <c r="W888" s="7">
        <v>0</v>
      </c>
      <c r="X888" s="7">
        <v>0</v>
      </c>
      <c r="Y888" s="7">
        <v>0</v>
      </c>
      <c r="Z888" s="7">
        <v>0</v>
      </c>
      <c r="AA888" s="7">
        <v>0</v>
      </c>
      <c r="AB888" s="7">
        <v>0</v>
      </c>
      <c r="AC888" s="6">
        <f t="shared" si="2746"/>
        <v>0</v>
      </c>
      <c r="AD888" s="3" t="str">
        <f t="shared" si="2747"/>
        <v>Nem rövidtávú a feladat.</v>
      </c>
      <c r="AF888" s="7">
        <v>0</v>
      </c>
      <c r="AG888" s="7">
        <v>0</v>
      </c>
      <c r="AH888" s="7">
        <v>0</v>
      </c>
      <c r="AI888" s="7">
        <v>0</v>
      </c>
      <c r="AJ888" s="7">
        <v>0</v>
      </c>
      <c r="AK888" s="7">
        <v>0</v>
      </c>
      <c r="AL888" s="7">
        <v>0</v>
      </c>
      <c r="AM888" s="7">
        <v>0</v>
      </c>
      <c r="AN888" s="7">
        <v>0</v>
      </c>
      <c r="AO888" s="7">
        <v>0</v>
      </c>
      <c r="AP888" s="7">
        <v>0</v>
      </c>
      <c r="AQ888" s="6">
        <v>0</v>
      </c>
      <c r="AR888" s="199" t="s">
        <v>205</v>
      </c>
      <c r="AS888" s="3" t="str">
        <f t="shared" si="2749"/>
        <v>Forráshiányos a feladat!</v>
      </c>
      <c r="AU888" s="201" t="s">
        <v>135</v>
      </c>
      <c r="AV888" s="201" t="s">
        <v>135</v>
      </c>
      <c r="AW888" s="202">
        <f>COUNTA($G$3:G888)</f>
        <v>886</v>
      </c>
      <c r="AY888" s="8">
        <f>VLOOKUP($G888,Összesítő!$B:$F,3,FALSE)</f>
        <v>3185</v>
      </c>
      <c r="AZ888" s="8">
        <f t="shared" si="2750"/>
        <v>0</v>
      </c>
      <c r="BA888" s="5">
        <f t="shared" si="2751"/>
        <v>1</v>
      </c>
      <c r="BB888" s="5" t="str">
        <f t="shared" si="2752"/>
        <v>H</v>
      </c>
      <c r="BC888" s="5">
        <f t="shared" si="2753"/>
        <v>0</v>
      </c>
      <c r="BD888" s="5">
        <f t="shared" si="2754"/>
        <v>0</v>
      </c>
      <c r="BE888" s="5">
        <f t="shared" si="2755"/>
        <v>0</v>
      </c>
      <c r="BF888" s="8" t="str">
        <f t="shared" si="2756"/>
        <v>Nem rövidtávú a feladat.</v>
      </c>
      <c r="BG888" s="5">
        <f t="shared" si="2757"/>
        <v>1</v>
      </c>
      <c r="BH888" s="5">
        <f t="shared" si="2758"/>
        <v>1</v>
      </c>
      <c r="BI888" s="5">
        <f t="shared" si="2759"/>
        <v>1</v>
      </c>
      <c r="BJ888" s="5">
        <f t="shared" si="2760"/>
        <v>1</v>
      </c>
      <c r="BK888" s="5">
        <f t="shared" si="2761"/>
        <v>1</v>
      </c>
      <c r="BL888" s="4" t="str">
        <f t="shared" si="2762"/>
        <v>Forráshiányos a feladat!</v>
      </c>
      <c r="BM888" s="5">
        <f t="shared" si="2763"/>
        <v>0</v>
      </c>
      <c r="BN888" s="5">
        <f t="shared" si="2764"/>
        <v>1</v>
      </c>
      <c r="BO888" s="5">
        <f t="shared" si="2765"/>
        <v>0</v>
      </c>
      <c r="BP888" s="5">
        <f t="shared" si="2766"/>
        <v>0</v>
      </c>
      <c r="BQ888" s="5">
        <f t="shared" si="2767"/>
        <v>0</v>
      </c>
      <c r="BR888" s="8">
        <f t="shared" si="2768"/>
        <v>0</v>
      </c>
      <c r="BS888" s="5">
        <f t="shared" si="2769"/>
        <v>0</v>
      </c>
      <c r="BT888" s="5">
        <f t="shared" si="2770"/>
        <v>0</v>
      </c>
      <c r="BU888" s="5">
        <f t="shared" si="2771"/>
        <v>1</v>
      </c>
      <c r="BV888" s="5">
        <f t="shared" si="2772"/>
        <v>1</v>
      </c>
      <c r="BW888" s="5">
        <f t="shared" si="2773"/>
        <v>1</v>
      </c>
      <c r="BX888" s="5">
        <f t="shared" si="2774"/>
        <v>1</v>
      </c>
      <c r="BY888" s="5">
        <f t="shared" si="2775"/>
        <v>1</v>
      </c>
      <c r="BZ888" s="5">
        <f t="shared" si="2776"/>
        <v>1</v>
      </c>
      <c r="CA888" s="5">
        <f t="shared" si="2777"/>
        <v>1</v>
      </c>
      <c r="CB888" s="5">
        <f t="shared" si="2778"/>
        <v>1</v>
      </c>
      <c r="CC888" s="5">
        <f t="shared" si="2779"/>
        <v>1</v>
      </c>
      <c r="CD888" s="5" t="str">
        <f t="shared" si="2780"/>
        <v>?</v>
      </c>
      <c r="CE888" s="4" t="str">
        <f t="shared" si="2781"/>
        <v>Kitöltés rendben!</v>
      </c>
      <c r="CF888" s="5">
        <f t="shared" si="2782"/>
        <v>1</v>
      </c>
      <c r="CG888" s="5">
        <f t="shared" si="2783"/>
        <v>0</v>
      </c>
      <c r="CH888" s="5">
        <f t="shared" si="2784"/>
        <v>1</v>
      </c>
    </row>
    <row r="889" spans="1:86" s="2" customFormat="1" ht="30.2" customHeight="1" x14ac:dyDescent="0.25">
      <c r="A889" s="1" t="str">
        <f t="shared" si="2745"/>
        <v>Kitöltés rendben!</v>
      </c>
      <c r="B889" s="200">
        <v>2</v>
      </c>
      <c r="C889" s="199" t="s">
        <v>24</v>
      </c>
      <c r="D889" s="201" t="s">
        <v>1001</v>
      </c>
      <c r="E889" s="201" t="s">
        <v>201</v>
      </c>
      <c r="F889" s="202" t="str">
        <f>VLOOKUP($G889,Összesítő!$B:$F,2,FALSE)</f>
        <v>21-32054-1-048-01-10</v>
      </c>
      <c r="G889" s="199" t="s">
        <v>280</v>
      </c>
      <c r="H889" s="202" t="str">
        <f>AY889&amp;"_"&amp;AW889&amp;"_FIV_"&amp;LEFT(Előlap!$B$6,4)</f>
        <v>3185_887_FIV_2026</v>
      </c>
      <c r="I889" s="202" t="str">
        <f>VLOOKUP($G889,Összesítő!$B:$F,5,FALSE)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89" s="202" t="str">
        <f>VLOOKUP($G889,Összesítő!$B:$F,4,FALSE)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89" s="6">
        <f t="shared" si="2624"/>
        <v>17600</v>
      </c>
      <c r="L889" s="200">
        <v>2028</v>
      </c>
      <c r="M889" s="200">
        <v>2036</v>
      </c>
      <c r="N889" s="12">
        <v>0</v>
      </c>
      <c r="O889" s="7">
        <v>17600</v>
      </c>
      <c r="P889" s="7">
        <v>0</v>
      </c>
      <c r="R889" s="7">
        <v>0</v>
      </c>
      <c r="S889" s="7">
        <v>0</v>
      </c>
      <c r="T889" s="7">
        <v>0</v>
      </c>
      <c r="U889" s="7">
        <v>0</v>
      </c>
      <c r="V889" s="7">
        <v>0</v>
      </c>
      <c r="W889" s="7">
        <v>0</v>
      </c>
      <c r="X889" s="7">
        <v>0</v>
      </c>
      <c r="Y889" s="7">
        <v>0</v>
      </c>
      <c r="Z889" s="7">
        <v>0</v>
      </c>
      <c r="AA889" s="7">
        <v>0</v>
      </c>
      <c r="AB889" s="7">
        <v>0</v>
      </c>
      <c r="AC889" s="6">
        <f t="shared" si="2746"/>
        <v>0</v>
      </c>
      <c r="AD889" s="3" t="str">
        <f t="shared" si="2747"/>
        <v>Nem rövidtávú a feladat.</v>
      </c>
      <c r="AF889" s="7">
        <v>0</v>
      </c>
      <c r="AG889" s="7">
        <v>0</v>
      </c>
      <c r="AH889" s="7">
        <v>0</v>
      </c>
      <c r="AI889" s="7">
        <v>0</v>
      </c>
      <c r="AJ889" s="7">
        <v>0</v>
      </c>
      <c r="AK889" s="7">
        <v>0</v>
      </c>
      <c r="AL889" s="7">
        <v>0</v>
      </c>
      <c r="AM889" s="7">
        <v>0</v>
      </c>
      <c r="AN889" s="7">
        <v>0</v>
      </c>
      <c r="AO889" s="7">
        <v>0</v>
      </c>
      <c r="AP889" s="7">
        <v>0</v>
      </c>
      <c r="AQ889" s="6">
        <f t="shared" si="2748"/>
        <v>0</v>
      </c>
      <c r="AR889" s="199" t="s">
        <v>205</v>
      </c>
      <c r="AS889" s="3" t="str">
        <f t="shared" si="2749"/>
        <v>Forráshiányos a feladat!</v>
      </c>
      <c r="AU889" s="201" t="s">
        <v>135</v>
      </c>
      <c r="AV889" s="201" t="s">
        <v>135</v>
      </c>
      <c r="AW889" s="202">
        <f>COUNTA($G$3:G889)</f>
        <v>887</v>
      </c>
      <c r="AY889" s="8">
        <f>VLOOKUP($G889,Összesítő!$B:$F,3,FALSE)</f>
        <v>3185</v>
      </c>
      <c r="AZ889" s="8">
        <f t="shared" si="2750"/>
        <v>0</v>
      </c>
      <c r="BA889" s="5">
        <f t="shared" si="2751"/>
        <v>1</v>
      </c>
      <c r="BB889" s="5" t="str">
        <f t="shared" si="2752"/>
        <v>H</v>
      </c>
      <c r="BC889" s="5">
        <f t="shared" si="2753"/>
        <v>0</v>
      </c>
      <c r="BD889" s="5">
        <f t="shared" si="2754"/>
        <v>0</v>
      </c>
      <c r="BE889" s="5">
        <f t="shared" si="2755"/>
        <v>0</v>
      </c>
      <c r="BF889" s="8" t="str">
        <f t="shared" si="2756"/>
        <v>Nem rövidtávú a feladat.</v>
      </c>
      <c r="BG889" s="5">
        <f t="shared" si="2757"/>
        <v>1</v>
      </c>
      <c r="BH889" s="5">
        <f t="shared" si="2758"/>
        <v>1</v>
      </c>
      <c r="BI889" s="5">
        <f t="shared" si="2759"/>
        <v>1</v>
      </c>
      <c r="BJ889" s="5">
        <f t="shared" si="2760"/>
        <v>1</v>
      </c>
      <c r="BK889" s="5">
        <f t="shared" si="2761"/>
        <v>1</v>
      </c>
      <c r="BL889" s="4" t="str">
        <f t="shared" si="2762"/>
        <v>Forráshiányos a feladat!</v>
      </c>
      <c r="BM889" s="5">
        <f t="shared" si="2763"/>
        <v>0</v>
      </c>
      <c r="BN889" s="5">
        <f t="shared" si="2764"/>
        <v>1</v>
      </c>
      <c r="BO889" s="5">
        <f t="shared" si="2765"/>
        <v>0</v>
      </c>
      <c r="BP889" s="5">
        <f t="shared" si="2766"/>
        <v>0</v>
      </c>
      <c r="BQ889" s="5">
        <f t="shared" si="2767"/>
        <v>0</v>
      </c>
      <c r="BR889" s="8">
        <f t="shared" si="2768"/>
        <v>0</v>
      </c>
      <c r="BS889" s="5">
        <f t="shared" si="2769"/>
        <v>0</v>
      </c>
      <c r="BT889" s="5">
        <f t="shared" si="2770"/>
        <v>0</v>
      </c>
      <c r="BU889" s="5">
        <f t="shared" si="2771"/>
        <v>1</v>
      </c>
      <c r="BV889" s="5">
        <f t="shared" si="2772"/>
        <v>1</v>
      </c>
      <c r="BW889" s="5">
        <f t="shared" si="2773"/>
        <v>1</v>
      </c>
      <c r="BX889" s="5">
        <f t="shared" si="2774"/>
        <v>1</v>
      </c>
      <c r="BY889" s="5">
        <f t="shared" si="2775"/>
        <v>1</v>
      </c>
      <c r="BZ889" s="5">
        <f t="shared" si="2776"/>
        <v>1</v>
      </c>
      <c r="CA889" s="5">
        <f t="shared" si="2777"/>
        <v>1</v>
      </c>
      <c r="CB889" s="5">
        <f t="shared" si="2778"/>
        <v>1</v>
      </c>
      <c r="CC889" s="5">
        <f t="shared" si="2779"/>
        <v>1</v>
      </c>
      <c r="CD889" s="5" t="str">
        <f t="shared" si="2780"/>
        <v>?</v>
      </c>
      <c r="CE889" s="4" t="str">
        <f t="shared" si="2781"/>
        <v>Kitöltés rendben!</v>
      </c>
      <c r="CF889" s="5">
        <f t="shared" si="2782"/>
        <v>1</v>
      </c>
      <c r="CG889" s="5">
        <f t="shared" si="2783"/>
        <v>0</v>
      </c>
      <c r="CH889" s="5">
        <f t="shared" si="2784"/>
        <v>1</v>
      </c>
    </row>
    <row r="890" spans="1:86" s="2" customFormat="1" ht="30.2" customHeight="1" x14ac:dyDescent="0.25">
      <c r="A890" s="1" t="str">
        <f t="shared" si="2745"/>
        <v>Kitöltés rendben!</v>
      </c>
      <c r="B890" s="200">
        <v>2</v>
      </c>
      <c r="C890" s="199" t="s">
        <v>24</v>
      </c>
      <c r="D890" s="201" t="s">
        <v>1002</v>
      </c>
      <c r="E890" s="201" t="s">
        <v>201</v>
      </c>
      <c r="F890" s="202" t="str">
        <f>VLOOKUP($G890,Összesítő!$B:$F,2,FALSE)</f>
        <v>21-32054-1-048-01-10</v>
      </c>
      <c r="G890" s="199" t="s">
        <v>280</v>
      </c>
      <c r="H890" s="202" t="str">
        <f>AY890&amp;"_"&amp;AW890&amp;"_FIV_"&amp;LEFT(Előlap!$B$6,4)</f>
        <v>3185_888_FIV_2026</v>
      </c>
      <c r="I890" s="202" t="str">
        <f>VLOOKUP($G890,Összesítő!$B:$F,5,FALSE)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0" s="202" t="str">
        <f>VLOOKUP($G890,Összesítő!$B:$F,4,FALSE)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0" s="6">
        <f t="shared" si="2624"/>
        <v>6000</v>
      </c>
      <c r="L890" s="200">
        <v>2028</v>
      </c>
      <c r="M890" s="200">
        <v>2033</v>
      </c>
      <c r="N890" s="12">
        <v>0</v>
      </c>
      <c r="O890" s="7">
        <v>6000</v>
      </c>
      <c r="P890" s="7">
        <v>0</v>
      </c>
      <c r="R890" s="7">
        <v>0</v>
      </c>
      <c r="S890" s="7">
        <v>0</v>
      </c>
      <c r="T890" s="7">
        <v>0</v>
      </c>
      <c r="U890" s="7">
        <v>0</v>
      </c>
      <c r="V890" s="7">
        <v>0</v>
      </c>
      <c r="W890" s="7">
        <v>0</v>
      </c>
      <c r="X890" s="7">
        <v>0</v>
      </c>
      <c r="Y890" s="7">
        <v>0</v>
      </c>
      <c r="Z890" s="7">
        <v>0</v>
      </c>
      <c r="AA890" s="7">
        <v>0</v>
      </c>
      <c r="AB890" s="7">
        <v>0</v>
      </c>
      <c r="AC890" s="6">
        <f t="shared" si="2746"/>
        <v>0</v>
      </c>
      <c r="AD890" s="3" t="str">
        <f t="shared" si="2747"/>
        <v>Nem rövidtávú a feladat.</v>
      </c>
      <c r="AF890" s="7">
        <v>0</v>
      </c>
      <c r="AG890" s="7">
        <v>0</v>
      </c>
      <c r="AH890" s="7">
        <v>0</v>
      </c>
      <c r="AI890" s="7">
        <v>0</v>
      </c>
      <c r="AJ890" s="7">
        <v>0</v>
      </c>
      <c r="AK890" s="7">
        <v>0</v>
      </c>
      <c r="AL890" s="7">
        <v>0</v>
      </c>
      <c r="AM890" s="7">
        <v>0</v>
      </c>
      <c r="AN890" s="7">
        <v>0</v>
      </c>
      <c r="AO890" s="7">
        <v>0</v>
      </c>
      <c r="AP890" s="7">
        <v>0</v>
      </c>
      <c r="AQ890" s="6">
        <f t="shared" si="2748"/>
        <v>0</v>
      </c>
      <c r="AR890" s="199" t="s">
        <v>205</v>
      </c>
      <c r="AS890" s="3" t="str">
        <f t="shared" si="2749"/>
        <v>Forráshiányos a feladat!</v>
      </c>
      <c r="AU890" s="201" t="s">
        <v>135</v>
      </c>
      <c r="AV890" s="201" t="s">
        <v>135</v>
      </c>
      <c r="AW890" s="202">
        <f>COUNTA($G$3:G890)</f>
        <v>888</v>
      </c>
      <c r="AY890" s="8">
        <f>VLOOKUP($G890,Összesítő!$B:$F,3,FALSE)</f>
        <v>3185</v>
      </c>
      <c r="AZ890" s="8">
        <f t="shared" si="2750"/>
        <v>0</v>
      </c>
      <c r="BA890" s="5">
        <f t="shared" si="2751"/>
        <v>1</v>
      </c>
      <c r="BB890" s="5" t="str">
        <f t="shared" si="2752"/>
        <v>H</v>
      </c>
      <c r="BC890" s="5">
        <f t="shared" si="2753"/>
        <v>0</v>
      </c>
      <c r="BD890" s="5">
        <f t="shared" si="2754"/>
        <v>0</v>
      </c>
      <c r="BE890" s="5">
        <f t="shared" si="2755"/>
        <v>0</v>
      </c>
      <c r="BF890" s="8" t="str">
        <f t="shared" si="2756"/>
        <v>Nem rövidtávú a feladat.</v>
      </c>
      <c r="BG890" s="5">
        <f t="shared" si="2757"/>
        <v>1</v>
      </c>
      <c r="BH890" s="5">
        <f t="shared" si="2758"/>
        <v>1</v>
      </c>
      <c r="BI890" s="5">
        <f t="shared" si="2759"/>
        <v>1</v>
      </c>
      <c r="BJ890" s="5">
        <f t="shared" si="2760"/>
        <v>1</v>
      </c>
      <c r="BK890" s="5">
        <f t="shared" si="2761"/>
        <v>1</v>
      </c>
      <c r="BL890" s="4" t="str">
        <f t="shared" si="2762"/>
        <v>Forráshiányos a feladat!</v>
      </c>
      <c r="BM890" s="5">
        <f t="shared" si="2763"/>
        <v>0</v>
      </c>
      <c r="BN890" s="5">
        <f t="shared" si="2764"/>
        <v>1</v>
      </c>
      <c r="BO890" s="5">
        <f t="shared" si="2765"/>
        <v>0</v>
      </c>
      <c r="BP890" s="5">
        <f t="shared" si="2766"/>
        <v>0</v>
      </c>
      <c r="BQ890" s="5">
        <f t="shared" si="2767"/>
        <v>0</v>
      </c>
      <c r="BR890" s="8">
        <f t="shared" si="2768"/>
        <v>0</v>
      </c>
      <c r="BS890" s="5">
        <f t="shared" si="2769"/>
        <v>0</v>
      </c>
      <c r="BT890" s="5">
        <f t="shared" si="2770"/>
        <v>0</v>
      </c>
      <c r="BU890" s="5">
        <f t="shared" si="2771"/>
        <v>1</v>
      </c>
      <c r="BV890" s="5">
        <f t="shared" si="2772"/>
        <v>1</v>
      </c>
      <c r="BW890" s="5">
        <f t="shared" si="2773"/>
        <v>1</v>
      </c>
      <c r="BX890" s="5">
        <f t="shared" si="2774"/>
        <v>1</v>
      </c>
      <c r="BY890" s="5">
        <f t="shared" si="2775"/>
        <v>1</v>
      </c>
      <c r="BZ890" s="5">
        <f t="shared" si="2776"/>
        <v>1</v>
      </c>
      <c r="CA890" s="5">
        <f t="shared" si="2777"/>
        <v>1</v>
      </c>
      <c r="CB890" s="5">
        <f t="shared" si="2778"/>
        <v>1</v>
      </c>
      <c r="CC890" s="5">
        <f t="shared" si="2779"/>
        <v>1</v>
      </c>
      <c r="CD890" s="5" t="str">
        <f t="shared" si="2780"/>
        <v>?</v>
      </c>
      <c r="CE890" s="4" t="str">
        <f t="shared" si="2781"/>
        <v>Kitöltés rendben!</v>
      </c>
      <c r="CF890" s="5">
        <f t="shared" si="2782"/>
        <v>1</v>
      </c>
      <c r="CG890" s="5">
        <f t="shared" si="2783"/>
        <v>0</v>
      </c>
      <c r="CH890" s="5">
        <f t="shared" si="2784"/>
        <v>1</v>
      </c>
    </row>
    <row r="891" spans="1:86" s="2" customFormat="1" ht="30.2" customHeight="1" x14ac:dyDescent="0.25">
      <c r="A891" s="1" t="str">
        <f t="shared" ref="A891:A904" si="2785">IF($G891="","Nincs VKR kiválasztva!",CE891)</f>
        <v>Kitöltés rendben!</v>
      </c>
      <c r="B891" s="200">
        <v>2</v>
      </c>
      <c r="C891" s="199" t="s">
        <v>70</v>
      </c>
      <c r="D891" s="201" t="s">
        <v>1003</v>
      </c>
      <c r="E891" s="201" t="s">
        <v>201</v>
      </c>
      <c r="F891" s="202" t="str">
        <f>VLOOKUP($G891,Összesítő!$B:$F,2,FALSE)</f>
        <v>21-32054-1-048-01-10</v>
      </c>
      <c r="G891" s="199" t="s">
        <v>280</v>
      </c>
      <c r="H891" s="202" t="str">
        <f>AY891&amp;"_"&amp;AW891&amp;"_FIV_"&amp;LEFT(Előlap!$B$6,4)</f>
        <v>3185_889_FIV_2026</v>
      </c>
      <c r="I891" s="202" t="str">
        <f>VLOOKUP($G891,Összesítő!$B:$F,5,FALSE)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1" s="202" t="str">
        <f>VLOOKUP($G891,Összesítő!$B:$F,4,FALSE)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1" s="6">
        <f t="shared" si="2624"/>
        <v>7480</v>
      </c>
      <c r="L891" s="200">
        <v>2028</v>
      </c>
      <c r="M891" s="200">
        <v>2036</v>
      </c>
      <c r="N891" s="12">
        <v>0</v>
      </c>
      <c r="O891" s="7">
        <v>7480</v>
      </c>
      <c r="P891" s="7">
        <v>0</v>
      </c>
      <c r="R891" s="7">
        <v>0</v>
      </c>
      <c r="S891" s="7">
        <v>0</v>
      </c>
      <c r="T891" s="7">
        <v>0</v>
      </c>
      <c r="U891" s="7">
        <v>0</v>
      </c>
      <c r="V891" s="7">
        <v>0</v>
      </c>
      <c r="W891" s="7">
        <v>0</v>
      </c>
      <c r="X891" s="7">
        <v>0</v>
      </c>
      <c r="Y891" s="7">
        <v>0</v>
      </c>
      <c r="Z891" s="7">
        <v>0</v>
      </c>
      <c r="AA891" s="7">
        <v>0</v>
      </c>
      <c r="AB891" s="7">
        <v>0</v>
      </c>
      <c r="AC891" s="6">
        <f t="shared" ref="AC891:AC904" si="2786">SUM(R891:AB891)</f>
        <v>0</v>
      </c>
      <c r="AD891" s="3" t="str">
        <f t="shared" ref="AD891:AD904" si="2787">IF($G891="","Nincs VKR kiválasztva!",IF(BA891=0,"Hiányos kitöltés!",BF891))</f>
        <v>Nem rövidtávú a feladat.</v>
      </c>
      <c r="AF891" s="7">
        <v>0</v>
      </c>
      <c r="AG891" s="7">
        <v>0</v>
      </c>
      <c r="AH891" s="7">
        <v>0</v>
      </c>
      <c r="AI891" s="7">
        <v>0</v>
      </c>
      <c r="AJ891" s="7">
        <v>0</v>
      </c>
      <c r="AK891" s="7">
        <v>0</v>
      </c>
      <c r="AL891" s="7">
        <v>0</v>
      </c>
      <c r="AM891" s="7">
        <v>0</v>
      </c>
      <c r="AN891" s="7">
        <v>0</v>
      </c>
      <c r="AO891" s="7">
        <v>0</v>
      </c>
      <c r="AP891" s="7">
        <v>0</v>
      </c>
      <c r="AQ891" s="6">
        <f t="shared" ref="AQ891:AQ904" si="2788">SUM(AF891:AP891)</f>
        <v>0</v>
      </c>
      <c r="AR891" s="199" t="s">
        <v>205</v>
      </c>
      <c r="AS891" s="3" t="str">
        <f t="shared" ref="AS891:AS904" si="2789">IF($G891="","Nincs VKR kiválasztva!",IF($BA891=0,"Hiányos kitöltés!",IF($BN891=0,"Nem hosszútávú a feladat.",$BL891)))</f>
        <v>Forráshiányos a feladat!</v>
      </c>
      <c r="AU891" s="201" t="s">
        <v>135</v>
      </c>
      <c r="AV891" s="201" t="s">
        <v>135</v>
      </c>
      <c r="AW891" s="202">
        <f>COUNTA($G$3:G891)</f>
        <v>889</v>
      </c>
      <c r="AY891" s="8">
        <f>VLOOKUP($G891,Összesítő!$B:$F,3,FALSE)</f>
        <v>3185</v>
      </c>
      <c r="AZ891" s="8">
        <f t="shared" ref="AZ891:AZ904" si="2790">LEN($AU891)</f>
        <v>0</v>
      </c>
      <c r="BA891" s="5">
        <f t="shared" ref="BA891:BA904" si="2791">IF(OR($B891="",$C891="",$D891="",$E891="",$F891="",$L891="",$M891="",$N891="",$O891="",$P891=""),0,1)</f>
        <v>1</v>
      </c>
      <c r="BB891" s="5" t="str">
        <f t="shared" ref="BB891:BB904" si="2792">IF($F891="",0,IF(AND($L891=2027,$M891=2027),"R",IF(AND($L891=2027,$M891&gt;2027),"RH",IF(AND($L891&gt;2027,$M891&gt;2027),"H","x"))))</f>
        <v>H</v>
      </c>
      <c r="BC891" s="5">
        <f t="shared" si="2712"/>
        <v>0</v>
      </c>
      <c r="BD891" s="5">
        <f t="shared" ref="BD891:BD904" si="2793">IF(AND($BB891="R",$O891&gt;0),1,IF(AND($BB891="H",$N891&gt;0),1,0))</f>
        <v>0</v>
      </c>
      <c r="BE891" s="5">
        <f t="shared" ref="BE891:BE904" si="2794">IF($AC891&lt;$N891,1,IF($AC891=$N891,0))</f>
        <v>0</v>
      </c>
      <c r="BF891" s="8" t="str">
        <f t="shared" ref="BF891:BF904" si="2795">IF($L891&gt;2027,"Nem rövidtávú a feladat.",IF($BE891=1,"Az I. ütem nem lehet forráshiányos!",IF($AC891&gt;$N891,"Többlet forrást jelölt meg az I. ütemnél! A forrás ne legyen több a költségnél.",IF($AC891=$N891,"A forrás egyenlő a költséggel (I.ütem).",0))))</f>
        <v>Nem rövidtávú a feladat.</v>
      </c>
      <c r="BG891" s="5">
        <f t="shared" ref="BG891:BG904" si="2796">IF(AND($R891&lt;&gt;"",$S891&lt;&gt;"",$T891&lt;&gt;"",$U891&lt;&gt;"",$V891&lt;&gt;"",$W891&lt;&gt;"",$X891&lt;&gt;"",$Y891&lt;&gt;"",$Z891&lt;&gt;"",$AA891&lt;&gt;"",$AB891&lt;&gt;""),1,0)</f>
        <v>1</v>
      </c>
      <c r="BH891" s="5">
        <f t="shared" ref="BH891:BH904" si="2797">IF(AND($BG891=1,$N891=$AC891),1,0)</f>
        <v>1</v>
      </c>
      <c r="BI891" s="5">
        <f t="shared" ref="BI891:BI904" si="2798">IF($AQ891&lt;$O891,1,0)</f>
        <v>1</v>
      </c>
      <c r="BJ891" s="5">
        <f t="shared" ref="BJ891:BJ904" si="2799">IF(AND($AF891&lt;&gt;"",$AG891&lt;&gt;"",$AH891&lt;&gt;"",$AI891&lt;&gt;"",$AJ891&lt;&gt;"",$AK891&lt;&gt;"",$AL891&lt;&gt;"",$AM891&lt;&gt;"",$AN891&lt;&gt;"",$AO891&lt;&gt;"",$AP891&lt;&gt;""),1,0)</f>
        <v>1</v>
      </c>
      <c r="BK891" s="5">
        <f t="shared" ref="BK891:BK904" si="2800">IF(AND($BJ891=1,$O891=$AQ891),1,IF(AND($BJ891=1,$O891&gt;$AQ891,AR891="igen"),1,0))</f>
        <v>1</v>
      </c>
      <c r="BL891" s="4" t="str">
        <f t="shared" ref="BL891:BL904" si="2801">IF($M891&lt;2028,"Nem hosszútávú a feladat.",IF(AND($BI891=1,$AR891="nem"),"Forráshiányos a feladat? Jelölje az AR-oszlopban!",IF(AND($BI891=0,$AR891="igen"),"Forráshiányosnak jelölte a feladat az AR-oszlopban, de a forrás költség adatok alapnján nem az!",IF(AND($BI891=1,$AR891="igen"),"Forráshiányos a feladat!",IF($AQ891&gt;$O891,"Többlet forrást jelölt meg a II. ütemnél! A forrás ne legyen több a költségnél.",IF($AQ891=$O891,"A forrás egyenlő a költséggel (II.ütem).",0))))))</f>
        <v>Forráshiányos a feladat!</v>
      </c>
      <c r="BM891" s="5">
        <f t="shared" ref="BM891:BM904" si="2802">IF($M891&lt;2028,1,0)</f>
        <v>0</v>
      </c>
      <c r="BN891" s="5">
        <f t="shared" ref="BN891:BN904" si="2803">IF($M891&gt;2027,1,0)</f>
        <v>1</v>
      </c>
      <c r="BO891" s="5">
        <f t="shared" ref="BO891:BO904" si="2804">IF(AND($BM891=1,$N891=0),1,0)</f>
        <v>0</v>
      </c>
      <c r="BP891" s="5">
        <f t="shared" ref="BP891:BP904" si="2805">IF(AND($BN891=1,$O891=0),1,0)</f>
        <v>0</v>
      </c>
      <c r="BQ891" s="5">
        <f t="shared" ref="BQ891:BQ904" si="2806">IF(AND($BB891="R",$N891=0,$AZ891&gt;29),1,IF(AND($BB891="RH",$N891=0,$AZ891&gt;29),1,0))</f>
        <v>0</v>
      </c>
      <c r="BR891" s="8">
        <f t="shared" ref="BR891:BR904" si="2807">IF($BN891=0,"Nincs hosszútávú terv!",IF(AND($BB891="H",$O891=0,$AZ891=0),"Nullás a hosszútávú feladat és nincs hozzá indoklás!",IF(AND($BB891="RH",$O891=0,$AZ891=0),"Nullás a hosszútávú feladat és nincs hozzá indoklás!",IF(AND($BB891="R",$O891=0,$AZ891&lt;300),"Nullás a hosszútávú feladat és rövid hozzá az indoklás!",IF(AND($BB891="RH",$O891=0,$AZ891&lt;300),"Nullás a hosszútávú feladat és rövid hozzá az indoklás!",0)))))</f>
        <v>0</v>
      </c>
      <c r="BS891" s="5">
        <f t="shared" ref="BS891:BS904" si="2808">IF(AND($BB891="R",$N891=0,$AZ891&gt;29),1,IF(AND($BB891="RH",$N891=0,$AZ891&gt;29),1,0))</f>
        <v>0</v>
      </c>
      <c r="BT891" s="5">
        <f t="shared" ref="BT891:BT904" si="2809">IF(AND($BB891="H",$O891=0,$AZ891&gt;29),1,IF(AND($BB891="RH",$O891=0,$AZ891&gt;29),1,0))</f>
        <v>0</v>
      </c>
      <c r="BU891" s="5">
        <f t="shared" ref="BU891:BU904" si="2810">IF($B891="",0,1)</f>
        <v>1</v>
      </c>
      <c r="BV891" s="5">
        <f t="shared" ref="BV891:BV904" si="2811">IF($C891="",0,1)</f>
        <v>1</v>
      </c>
      <c r="BW891" s="5">
        <f t="shared" ref="BW891:BW904" si="2812">IF($D891="",0,1)</f>
        <v>1</v>
      </c>
      <c r="BX891" s="5">
        <f t="shared" ref="BX891:BX904" si="2813">IF($E891="",0,1)</f>
        <v>1</v>
      </c>
      <c r="BY891" s="5">
        <f t="shared" ref="BY891:BY904" si="2814">IF($L891="",0,1)</f>
        <v>1</v>
      </c>
      <c r="BZ891" s="5">
        <f t="shared" ref="BZ891:BZ904" si="2815">IF($M891="",0,1)</f>
        <v>1</v>
      </c>
      <c r="CA891" s="5">
        <f t="shared" ref="CA891:CA904" si="2816">IF($N891="",0,1)</f>
        <v>1</v>
      </c>
      <c r="CB891" s="5">
        <f t="shared" ref="CB891:CB904" si="2817">IF($O891="",0,1)</f>
        <v>1</v>
      </c>
      <c r="CC891" s="5">
        <f t="shared" ref="CC891:CC904" si="2818">IF($P891="",0,1)</f>
        <v>1</v>
      </c>
      <c r="CD891" s="5" t="str">
        <f t="shared" ref="CD891:CD904" si="2819">IF(AND($BA891=0,$BU891=0),"Hiányos kitöltés! (B-oszlop üres)",IF(AND($BA891=0,$BV891=0),"Hiányos kitöltés! (C-oszlop üres)",IF(AND($BA891=0,$BW891=0),"Hiányos kitöltés! (D-oszlop üres)",IF(AND($BA891=0,$BX891=0),"Hiányos kitöltés! (E-oszlop üres)",IF(AND($BA891=0,$BY891=0),"Hiányos kitöltés! (L-oszlop üres)",IF(AND($BA891=0,$BZ891=0),"Hiányos kitöltés! (M-oszlop üres)",IF(AND($BA891=0,$CA891=0),"Hiányos kitöltés! (N-oszlop üres)",IF(AND($BA891=0,$CB891=0),"Hiányos kitöltés! (O-oszlop üres)",IF(AND($BA891=0,$CC891=0),"Hiányos kitöltés! (P-oszlop üres)",IF(AND($BA891=0,$BG891=0),"Hiányos kitöltés! (I.ütem forrása hiányos!","?"))))))))))</f>
        <v>?</v>
      </c>
      <c r="CE891" s="4" t="str">
        <f t="shared" ref="CE891:CE904" si="2820">IF($BA891=0,$CD891,IF($BG891=0,"I. ütem forrása nincs kitöltve!",IF($BJ891=0,"II. ütem forrása nincs kitöltve!",IF($BD891=1,"Költségek üteme nem megfelelő (az időtartam és a költség üteme eltér)!",IF(AND(BH891=0,$BA891=1,$BJ891=1,$BD891=1),"Kötelező cellák kitöltve, de az I. ütem forrása hibás!",IF(AND(BJ891=0,$BA891=1,$BJ891=1,$BD891=1),"Kötelező cellák kitöltve, de a II. ütem forrása hibás!",IF(AND($BO891=1,$AZ891&lt;30),"Nullás a rövidtávú feladat és rövid (hiányzik) a hozzá tartozó indoklás!",IF(AND($BP891=1,$AZ891&lt;30),"Nullás a hosszútávú feladat és rövid (hiányzik) a hozzá tartozó indoklás!",IF(AND(BN891=1,C891="2011_RENDKÍVÜLI"),"II. ütemre nem tervezhet Rendkívüli feladatot!",IF(BH891=0,AD891,IF(BK891=0,AS891,IF(AND(BC891=1,$P891&gt;$N891),"EM rendelet 2. melléklet terhére elszámolt költség nem lehet nagyobb az I. ütemre tervezett tényleges költségnél!",IF($AC891&gt;$N891,"Többlet forrást jelölt meg az I. ütemnél! A forrás ne legyen több a költségnél.",IF($AQ891&gt;$O891,"Többlet forrást jelölt meg a II. ütemnél! A forrás ne legyen több a költségnél.","Kitöltés rendben!"))))))))))))))</f>
        <v>Kitöltés rendben!</v>
      </c>
      <c r="CF891" s="5">
        <f t="shared" ref="CF891:CF904" si="2821">IF(A891="Kitöltés rendben!",1,0)</f>
        <v>1</v>
      </c>
      <c r="CG891" s="5">
        <f t="shared" ref="CG891:CG904" si="2822">IF(AND($BB891="R",$CF891=1),1,IF(AND($BB891="RH",$CF891=1),1,0))</f>
        <v>0</v>
      </c>
      <c r="CH891" s="5">
        <f t="shared" ref="CH891:CH904" si="2823">IF(AND($BB891="H",$CF891=1),1,IF(AND($BB891="RH",$CF891=1),1,0))</f>
        <v>1</v>
      </c>
    </row>
    <row r="892" spans="1:86" s="2" customFormat="1" ht="30.2" customHeight="1" x14ac:dyDescent="0.25">
      <c r="A892" s="1" t="str">
        <f t="shared" si="2785"/>
        <v>Kitöltés rendben!</v>
      </c>
      <c r="B892" s="200">
        <v>2</v>
      </c>
      <c r="C892" s="199" t="s">
        <v>70</v>
      </c>
      <c r="D892" s="201" t="s">
        <v>1004</v>
      </c>
      <c r="E892" s="201" t="s">
        <v>201</v>
      </c>
      <c r="F892" s="202" t="str">
        <f>VLOOKUP($G892,Összesítő!$B:$F,2,FALSE)</f>
        <v>21-32054-1-048-01-10</v>
      </c>
      <c r="G892" s="199" t="s">
        <v>280</v>
      </c>
      <c r="H892" s="202" t="str">
        <f>AY892&amp;"_"&amp;AW892&amp;"_FIV_"&amp;LEFT(Előlap!$B$6,4)</f>
        <v>3185_890_FIV_2026</v>
      </c>
      <c r="I892" s="202" t="str">
        <f>VLOOKUP($G892,Összesítő!$B:$F,5,FALSE)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2" s="202" t="str">
        <f>VLOOKUP($G892,Összesítő!$B:$F,4,FALSE)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2" s="6">
        <f t="shared" si="2624"/>
        <v>2000</v>
      </c>
      <c r="L892" s="200">
        <v>2028</v>
      </c>
      <c r="M892" s="200">
        <v>2033</v>
      </c>
      <c r="N892" s="12">
        <v>0</v>
      </c>
      <c r="O892" s="7">
        <v>2000</v>
      </c>
      <c r="P892" s="7">
        <v>0</v>
      </c>
      <c r="R892" s="7">
        <v>0</v>
      </c>
      <c r="S892" s="7">
        <v>0</v>
      </c>
      <c r="T892" s="7">
        <v>0</v>
      </c>
      <c r="U892" s="7">
        <v>0</v>
      </c>
      <c r="V892" s="7">
        <v>0</v>
      </c>
      <c r="W892" s="7">
        <v>0</v>
      </c>
      <c r="X892" s="7">
        <v>0</v>
      </c>
      <c r="Y892" s="7">
        <v>0</v>
      </c>
      <c r="Z892" s="7">
        <v>0</v>
      </c>
      <c r="AA892" s="7">
        <v>0</v>
      </c>
      <c r="AB892" s="7">
        <v>0</v>
      </c>
      <c r="AC892" s="6">
        <f t="shared" si="2786"/>
        <v>0</v>
      </c>
      <c r="AD892" s="3" t="str">
        <f t="shared" si="2787"/>
        <v>Nem rövidtávú a feladat.</v>
      </c>
      <c r="AF892" s="7">
        <v>0</v>
      </c>
      <c r="AG892" s="7">
        <v>0</v>
      </c>
      <c r="AH892" s="7">
        <v>0</v>
      </c>
      <c r="AI892" s="7">
        <v>0</v>
      </c>
      <c r="AJ892" s="7">
        <v>0</v>
      </c>
      <c r="AK892" s="7">
        <v>0</v>
      </c>
      <c r="AL892" s="7">
        <v>0</v>
      </c>
      <c r="AM892" s="7">
        <v>0</v>
      </c>
      <c r="AN892" s="7">
        <v>0</v>
      </c>
      <c r="AO892" s="7">
        <v>0</v>
      </c>
      <c r="AP892" s="7">
        <v>0</v>
      </c>
      <c r="AQ892" s="6">
        <f t="shared" si="2788"/>
        <v>0</v>
      </c>
      <c r="AR892" s="199" t="s">
        <v>205</v>
      </c>
      <c r="AS892" s="3" t="str">
        <f t="shared" si="2789"/>
        <v>Forráshiányos a feladat!</v>
      </c>
      <c r="AU892" s="201" t="s">
        <v>135</v>
      </c>
      <c r="AV892" s="201" t="s">
        <v>135</v>
      </c>
      <c r="AW892" s="202">
        <f>COUNTA($G$3:G892)</f>
        <v>890</v>
      </c>
      <c r="AY892" s="8">
        <f>VLOOKUP($G892,Összesítő!$B:$F,3,FALSE)</f>
        <v>3185</v>
      </c>
      <c r="AZ892" s="8">
        <f t="shared" si="2790"/>
        <v>0</v>
      </c>
      <c r="BA892" s="5">
        <f t="shared" si="2791"/>
        <v>1</v>
      </c>
      <c r="BB892" s="5" t="str">
        <f t="shared" si="2792"/>
        <v>H</v>
      </c>
      <c r="BC892" s="5">
        <f t="shared" si="2712"/>
        <v>0</v>
      </c>
      <c r="BD892" s="5">
        <f t="shared" si="2793"/>
        <v>0</v>
      </c>
      <c r="BE892" s="5">
        <f t="shared" si="2794"/>
        <v>0</v>
      </c>
      <c r="BF892" s="8" t="str">
        <f t="shared" si="2795"/>
        <v>Nem rövidtávú a feladat.</v>
      </c>
      <c r="BG892" s="5">
        <f t="shared" si="2796"/>
        <v>1</v>
      </c>
      <c r="BH892" s="5">
        <f t="shared" si="2797"/>
        <v>1</v>
      </c>
      <c r="BI892" s="5">
        <f t="shared" si="2798"/>
        <v>1</v>
      </c>
      <c r="BJ892" s="5">
        <f t="shared" si="2799"/>
        <v>1</v>
      </c>
      <c r="BK892" s="5">
        <f t="shared" si="2800"/>
        <v>1</v>
      </c>
      <c r="BL892" s="4" t="str">
        <f t="shared" si="2801"/>
        <v>Forráshiányos a feladat!</v>
      </c>
      <c r="BM892" s="5">
        <f t="shared" si="2802"/>
        <v>0</v>
      </c>
      <c r="BN892" s="5">
        <f t="shared" si="2803"/>
        <v>1</v>
      </c>
      <c r="BO892" s="5">
        <f t="shared" si="2804"/>
        <v>0</v>
      </c>
      <c r="BP892" s="5">
        <f t="shared" si="2805"/>
        <v>0</v>
      </c>
      <c r="BQ892" s="5">
        <f t="shared" si="2806"/>
        <v>0</v>
      </c>
      <c r="BR892" s="8">
        <f t="shared" si="2807"/>
        <v>0</v>
      </c>
      <c r="BS892" s="5">
        <f t="shared" si="2808"/>
        <v>0</v>
      </c>
      <c r="BT892" s="5">
        <f t="shared" si="2809"/>
        <v>0</v>
      </c>
      <c r="BU892" s="5">
        <f t="shared" si="2810"/>
        <v>1</v>
      </c>
      <c r="BV892" s="5">
        <f t="shared" si="2811"/>
        <v>1</v>
      </c>
      <c r="BW892" s="5">
        <f t="shared" si="2812"/>
        <v>1</v>
      </c>
      <c r="BX892" s="5">
        <f t="shared" si="2813"/>
        <v>1</v>
      </c>
      <c r="BY892" s="5">
        <f t="shared" si="2814"/>
        <v>1</v>
      </c>
      <c r="BZ892" s="5">
        <f t="shared" si="2815"/>
        <v>1</v>
      </c>
      <c r="CA892" s="5">
        <f t="shared" si="2816"/>
        <v>1</v>
      </c>
      <c r="CB892" s="5">
        <f t="shared" si="2817"/>
        <v>1</v>
      </c>
      <c r="CC892" s="5">
        <f t="shared" si="2818"/>
        <v>1</v>
      </c>
      <c r="CD892" s="5" t="str">
        <f t="shared" si="2819"/>
        <v>?</v>
      </c>
      <c r="CE892" s="4" t="str">
        <f t="shared" si="2820"/>
        <v>Kitöltés rendben!</v>
      </c>
      <c r="CF892" s="5">
        <f t="shared" si="2821"/>
        <v>1</v>
      </c>
      <c r="CG892" s="5">
        <f t="shared" si="2822"/>
        <v>0</v>
      </c>
      <c r="CH892" s="5">
        <f t="shared" si="2823"/>
        <v>1</v>
      </c>
    </row>
    <row r="893" spans="1:86" s="2" customFormat="1" ht="30.2" customHeight="1" x14ac:dyDescent="0.25">
      <c r="A893" s="1" t="str">
        <f t="shared" si="2785"/>
        <v>Kitöltés rendben!</v>
      </c>
      <c r="B893" s="200">
        <v>2</v>
      </c>
      <c r="C893" s="199" t="s">
        <v>80</v>
      </c>
      <c r="D893" s="201" t="s">
        <v>1005</v>
      </c>
      <c r="E893" s="201" t="s">
        <v>201</v>
      </c>
      <c r="F893" s="202" t="str">
        <f>VLOOKUP($G893,Összesítő!$B:$F,2,FALSE)</f>
        <v>21-32054-1-048-01-10</v>
      </c>
      <c r="G893" s="199" t="s">
        <v>280</v>
      </c>
      <c r="H893" s="202" t="str">
        <f>AY893&amp;"_"&amp;AW893&amp;"_FIV_"&amp;LEFT(Előlap!$B$6,4)</f>
        <v>3185_891_FIV_2026</v>
      </c>
      <c r="I893" s="202" t="str">
        <f>VLOOKUP($G893,Összesítő!$B:$F,5,FALSE)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3" s="202" t="str">
        <f>VLOOKUP($G893,Összesítő!$B:$F,4,FALSE)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3" s="6">
        <f t="shared" si="2624"/>
        <v>21778</v>
      </c>
      <c r="L893" s="200">
        <v>2028</v>
      </c>
      <c r="M893" s="200">
        <v>2036</v>
      </c>
      <c r="N893" s="12">
        <v>0</v>
      </c>
      <c r="O893" s="7">
        <v>21778</v>
      </c>
      <c r="P893" s="7">
        <v>0</v>
      </c>
      <c r="R893" s="7">
        <v>0</v>
      </c>
      <c r="S893" s="7">
        <v>0</v>
      </c>
      <c r="T893" s="7">
        <v>0</v>
      </c>
      <c r="U893" s="7">
        <v>0</v>
      </c>
      <c r="V893" s="7">
        <v>0</v>
      </c>
      <c r="W893" s="7">
        <v>0</v>
      </c>
      <c r="X893" s="7">
        <v>0</v>
      </c>
      <c r="Y893" s="7">
        <v>0</v>
      </c>
      <c r="Z893" s="7">
        <v>0</v>
      </c>
      <c r="AA893" s="7">
        <v>0</v>
      </c>
      <c r="AB893" s="7">
        <v>0</v>
      </c>
      <c r="AC893" s="6">
        <f t="shared" si="2786"/>
        <v>0</v>
      </c>
      <c r="AD893" s="3" t="str">
        <f t="shared" si="2787"/>
        <v>Nem rövidtávú a feladat.</v>
      </c>
      <c r="AF893" s="7">
        <v>0</v>
      </c>
      <c r="AG893" s="7">
        <v>0</v>
      </c>
      <c r="AH893" s="7">
        <v>0</v>
      </c>
      <c r="AI893" s="7">
        <v>0</v>
      </c>
      <c r="AJ893" s="7">
        <v>0</v>
      </c>
      <c r="AK893" s="7">
        <v>0</v>
      </c>
      <c r="AL893" s="7">
        <v>0</v>
      </c>
      <c r="AM893" s="7">
        <v>0</v>
      </c>
      <c r="AN893" s="7">
        <v>0</v>
      </c>
      <c r="AO893" s="7">
        <v>0</v>
      </c>
      <c r="AP893" s="7">
        <v>0</v>
      </c>
      <c r="AQ893" s="6">
        <f t="shared" si="2788"/>
        <v>0</v>
      </c>
      <c r="AR893" s="199" t="s">
        <v>205</v>
      </c>
      <c r="AS893" s="3" t="str">
        <f t="shared" si="2789"/>
        <v>Forráshiányos a feladat!</v>
      </c>
      <c r="AU893" s="201" t="s">
        <v>135</v>
      </c>
      <c r="AV893" s="201" t="s">
        <v>135</v>
      </c>
      <c r="AW893" s="202">
        <f>COUNTA($G$3:G893)</f>
        <v>891</v>
      </c>
      <c r="AY893" s="8">
        <f>VLOOKUP($G893,Összesítő!$B:$F,3,FALSE)</f>
        <v>3185</v>
      </c>
      <c r="AZ893" s="8">
        <f t="shared" si="2790"/>
        <v>0</v>
      </c>
      <c r="BA893" s="5">
        <f t="shared" si="2791"/>
        <v>1</v>
      </c>
      <c r="BB893" s="5" t="str">
        <f t="shared" si="2792"/>
        <v>H</v>
      </c>
      <c r="BC893" s="5">
        <f t="shared" si="2712"/>
        <v>0</v>
      </c>
      <c r="BD893" s="5">
        <f t="shared" si="2793"/>
        <v>0</v>
      </c>
      <c r="BE893" s="5">
        <f t="shared" si="2794"/>
        <v>0</v>
      </c>
      <c r="BF893" s="8" t="str">
        <f t="shared" si="2795"/>
        <v>Nem rövidtávú a feladat.</v>
      </c>
      <c r="BG893" s="5">
        <f t="shared" si="2796"/>
        <v>1</v>
      </c>
      <c r="BH893" s="5">
        <f t="shared" si="2797"/>
        <v>1</v>
      </c>
      <c r="BI893" s="5">
        <f t="shared" si="2798"/>
        <v>1</v>
      </c>
      <c r="BJ893" s="5">
        <f t="shared" si="2799"/>
        <v>1</v>
      </c>
      <c r="BK893" s="5">
        <f t="shared" si="2800"/>
        <v>1</v>
      </c>
      <c r="BL893" s="4" t="str">
        <f t="shared" si="2801"/>
        <v>Forráshiányos a feladat!</v>
      </c>
      <c r="BM893" s="5">
        <f t="shared" si="2802"/>
        <v>0</v>
      </c>
      <c r="BN893" s="5">
        <f t="shared" si="2803"/>
        <v>1</v>
      </c>
      <c r="BO893" s="5">
        <f t="shared" si="2804"/>
        <v>0</v>
      </c>
      <c r="BP893" s="5">
        <f t="shared" si="2805"/>
        <v>0</v>
      </c>
      <c r="BQ893" s="5">
        <f t="shared" si="2806"/>
        <v>0</v>
      </c>
      <c r="BR893" s="8">
        <f t="shared" si="2807"/>
        <v>0</v>
      </c>
      <c r="BS893" s="5">
        <f t="shared" si="2808"/>
        <v>0</v>
      </c>
      <c r="BT893" s="5">
        <f t="shared" si="2809"/>
        <v>0</v>
      </c>
      <c r="BU893" s="5">
        <f t="shared" si="2810"/>
        <v>1</v>
      </c>
      <c r="BV893" s="5">
        <f t="shared" si="2811"/>
        <v>1</v>
      </c>
      <c r="BW893" s="5">
        <f t="shared" si="2812"/>
        <v>1</v>
      </c>
      <c r="BX893" s="5">
        <f t="shared" si="2813"/>
        <v>1</v>
      </c>
      <c r="BY893" s="5">
        <f t="shared" si="2814"/>
        <v>1</v>
      </c>
      <c r="BZ893" s="5">
        <f t="shared" si="2815"/>
        <v>1</v>
      </c>
      <c r="CA893" s="5">
        <f t="shared" si="2816"/>
        <v>1</v>
      </c>
      <c r="CB893" s="5">
        <f t="shared" si="2817"/>
        <v>1</v>
      </c>
      <c r="CC893" s="5">
        <f t="shared" si="2818"/>
        <v>1</v>
      </c>
      <c r="CD893" s="5" t="str">
        <f t="shared" si="2819"/>
        <v>?</v>
      </c>
      <c r="CE893" s="4" t="str">
        <f t="shared" si="2820"/>
        <v>Kitöltés rendben!</v>
      </c>
      <c r="CF893" s="5">
        <f t="shared" si="2821"/>
        <v>1</v>
      </c>
      <c r="CG893" s="5">
        <f t="shared" si="2822"/>
        <v>0</v>
      </c>
      <c r="CH893" s="5">
        <f t="shared" si="2823"/>
        <v>1</v>
      </c>
    </row>
    <row r="894" spans="1:86" s="2" customFormat="1" ht="30.2" customHeight="1" x14ac:dyDescent="0.25">
      <c r="A894" s="1" t="str">
        <f t="shared" si="2785"/>
        <v>Kitöltés rendben!</v>
      </c>
      <c r="B894" s="200">
        <v>2</v>
      </c>
      <c r="C894" s="199" t="s">
        <v>80</v>
      </c>
      <c r="D894" s="201" t="s">
        <v>1006</v>
      </c>
      <c r="E894" s="201" t="s">
        <v>201</v>
      </c>
      <c r="F894" s="202" t="str">
        <f>VLOOKUP($G894,Összesítő!$B:$F,2,FALSE)</f>
        <v>21-32054-1-048-01-10</v>
      </c>
      <c r="G894" s="199" t="s">
        <v>280</v>
      </c>
      <c r="H894" s="202" t="str">
        <f>AY894&amp;"_"&amp;AW894&amp;"_FIV_"&amp;LEFT(Előlap!$B$6,4)</f>
        <v>3185_892_FIV_2026</v>
      </c>
      <c r="I894" s="202" t="str">
        <f>VLOOKUP($G894,Összesítő!$B:$F,5,FALSE)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4" s="202" t="str">
        <f>VLOOKUP($G894,Összesítő!$B:$F,4,FALSE)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4" s="6">
        <f t="shared" si="2624"/>
        <v>760</v>
      </c>
      <c r="L894" s="200">
        <v>2028</v>
      </c>
      <c r="M894" s="200">
        <v>2035</v>
      </c>
      <c r="N894" s="12">
        <v>0</v>
      </c>
      <c r="O894" s="7">
        <v>760</v>
      </c>
      <c r="P894" s="7">
        <v>0</v>
      </c>
      <c r="R894" s="7">
        <v>0</v>
      </c>
      <c r="S894" s="7">
        <v>0</v>
      </c>
      <c r="T894" s="7">
        <v>0</v>
      </c>
      <c r="U894" s="7">
        <v>0</v>
      </c>
      <c r="V894" s="7">
        <v>0</v>
      </c>
      <c r="W894" s="7">
        <v>0</v>
      </c>
      <c r="X894" s="7">
        <v>0</v>
      </c>
      <c r="Y894" s="7">
        <v>0</v>
      </c>
      <c r="Z894" s="7">
        <v>0</v>
      </c>
      <c r="AA894" s="7">
        <v>0</v>
      </c>
      <c r="AB894" s="7">
        <v>0</v>
      </c>
      <c r="AC894" s="6">
        <f t="shared" si="2786"/>
        <v>0</v>
      </c>
      <c r="AD894" s="3" t="str">
        <f t="shared" si="2787"/>
        <v>Nem rövidtávú a feladat.</v>
      </c>
      <c r="AF894" s="7">
        <v>0</v>
      </c>
      <c r="AG894" s="7">
        <v>0</v>
      </c>
      <c r="AH894" s="7">
        <v>0</v>
      </c>
      <c r="AI894" s="7">
        <v>0</v>
      </c>
      <c r="AJ894" s="7">
        <v>0</v>
      </c>
      <c r="AK894" s="7">
        <v>0</v>
      </c>
      <c r="AL894" s="7">
        <v>0</v>
      </c>
      <c r="AM894" s="7">
        <v>0</v>
      </c>
      <c r="AN894" s="7">
        <v>0</v>
      </c>
      <c r="AO894" s="7">
        <v>0</v>
      </c>
      <c r="AP894" s="7">
        <v>0</v>
      </c>
      <c r="AQ894" s="6">
        <f t="shared" si="2788"/>
        <v>0</v>
      </c>
      <c r="AR894" s="199" t="s">
        <v>205</v>
      </c>
      <c r="AS894" s="3" t="str">
        <f t="shared" si="2789"/>
        <v>Forráshiányos a feladat!</v>
      </c>
      <c r="AU894" s="201" t="s">
        <v>135</v>
      </c>
      <c r="AV894" s="201" t="s">
        <v>135</v>
      </c>
      <c r="AW894" s="202">
        <f>COUNTA($G$3:G894)</f>
        <v>892</v>
      </c>
      <c r="AY894" s="8">
        <f>VLOOKUP($G894,Összesítő!$B:$F,3,FALSE)</f>
        <v>3185</v>
      </c>
      <c r="AZ894" s="8">
        <f t="shared" si="2790"/>
        <v>0</v>
      </c>
      <c r="BA894" s="5">
        <f t="shared" si="2791"/>
        <v>1</v>
      </c>
      <c r="BB894" s="5" t="str">
        <f t="shared" si="2792"/>
        <v>H</v>
      </c>
      <c r="BC894" s="5">
        <f t="shared" si="2712"/>
        <v>0</v>
      </c>
      <c r="BD894" s="5">
        <f t="shared" si="2793"/>
        <v>0</v>
      </c>
      <c r="BE894" s="5">
        <f t="shared" si="2794"/>
        <v>0</v>
      </c>
      <c r="BF894" s="8" t="str">
        <f t="shared" si="2795"/>
        <v>Nem rövidtávú a feladat.</v>
      </c>
      <c r="BG894" s="5">
        <f t="shared" si="2796"/>
        <v>1</v>
      </c>
      <c r="BH894" s="5">
        <f t="shared" si="2797"/>
        <v>1</v>
      </c>
      <c r="BI894" s="5">
        <f t="shared" si="2798"/>
        <v>1</v>
      </c>
      <c r="BJ894" s="5">
        <f t="shared" si="2799"/>
        <v>1</v>
      </c>
      <c r="BK894" s="5">
        <f t="shared" si="2800"/>
        <v>1</v>
      </c>
      <c r="BL894" s="4" t="str">
        <f t="shared" si="2801"/>
        <v>Forráshiányos a feladat!</v>
      </c>
      <c r="BM894" s="5">
        <f t="shared" si="2802"/>
        <v>0</v>
      </c>
      <c r="BN894" s="5">
        <f t="shared" si="2803"/>
        <v>1</v>
      </c>
      <c r="BO894" s="5">
        <f t="shared" si="2804"/>
        <v>0</v>
      </c>
      <c r="BP894" s="5">
        <f t="shared" si="2805"/>
        <v>0</v>
      </c>
      <c r="BQ894" s="5">
        <f t="shared" si="2806"/>
        <v>0</v>
      </c>
      <c r="BR894" s="8">
        <f t="shared" si="2807"/>
        <v>0</v>
      </c>
      <c r="BS894" s="5">
        <f t="shared" si="2808"/>
        <v>0</v>
      </c>
      <c r="BT894" s="5">
        <f t="shared" si="2809"/>
        <v>0</v>
      </c>
      <c r="BU894" s="5">
        <f t="shared" si="2810"/>
        <v>1</v>
      </c>
      <c r="BV894" s="5">
        <f t="shared" si="2811"/>
        <v>1</v>
      </c>
      <c r="BW894" s="5">
        <f t="shared" si="2812"/>
        <v>1</v>
      </c>
      <c r="BX894" s="5">
        <f t="shared" si="2813"/>
        <v>1</v>
      </c>
      <c r="BY894" s="5">
        <f t="shared" si="2814"/>
        <v>1</v>
      </c>
      <c r="BZ894" s="5">
        <f t="shared" si="2815"/>
        <v>1</v>
      </c>
      <c r="CA894" s="5">
        <f t="shared" si="2816"/>
        <v>1</v>
      </c>
      <c r="CB894" s="5">
        <f t="shared" si="2817"/>
        <v>1</v>
      </c>
      <c r="CC894" s="5">
        <f t="shared" si="2818"/>
        <v>1</v>
      </c>
      <c r="CD894" s="5" t="str">
        <f t="shared" si="2819"/>
        <v>?</v>
      </c>
      <c r="CE894" s="4" t="str">
        <f t="shared" si="2820"/>
        <v>Kitöltés rendben!</v>
      </c>
      <c r="CF894" s="5">
        <f t="shared" si="2821"/>
        <v>1</v>
      </c>
      <c r="CG894" s="5">
        <f t="shared" si="2822"/>
        <v>0</v>
      </c>
      <c r="CH894" s="5">
        <f t="shared" si="2823"/>
        <v>1</v>
      </c>
    </row>
    <row r="895" spans="1:86" s="2" customFormat="1" ht="30.2" customHeight="1" x14ac:dyDescent="0.25">
      <c r="A895" s="1" t="str">
        <f t="shared" si="2785"/>
        <v>Kitöltés rendben!</v>
      </c>
      <c r="B895" s="200">
        <v>2</v>
      </c>
      <c r="C895" s="199" t="s">
        <v>103</v>
      </c>
      <c r="D895" s="201" t="s">
        <v>1007</v>
      </c>
      <c r="E895" s="201" t="s">
        <v>201</v>
      </c>
      <c r="F895" s="202" t="str">
        <f>VLOOKUP($G895,Összesítő!$B:$F,2,FALSE)</f>
        <v>21-32054-1-048-01-10</v>
      </c>
      <c r="G895" s="199" t="s">
        <v>280</v>
      </c>
      <c r="H895" s="202" t="str">
        <f>AY895&amp;"_"&amp;AW895&amp;"_FIV_"&amp;LEFT(Előlap!$B$6,4)</f>
        <v>3185_893_FIV_2026</v>
      </c>
      <c r="I895" s="202" t="str">
        <f>VLOOKUP($G895,Összesítő!$B:$F,5,FALSE)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5" s="202" t="str">
        <f>VLOOKUP($G895,Összesítő!$B:$F,4,FALSE)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5" s="6">
        <f t="shared" si="2624"/>
        <v>4000</v>
      </c>
      <c r="L895" s="200">
        <v>2029</v>
      </c>
      <c r="M895" s="200">
        <v>2029</v>
      </c>
      <c r="N895" s="12">
        <v>0</v>
      </c>
      <c r="O895" s="7">
        <v>4000</v>
      </c>
      <c r="P895" s="7">
        <v>0</v>
      </c>
      <c r="R895" s="7">
        <v>0</v>
      </c>
      <c r="S895" s="7">
        <v>0</v>
      </c>
      <c r="T895" s="7">
        <v>0</v>
      </c>
      <c r="U895" s="7">
        <v>0</v>
      </c>
      <c r="V895" s="7">
        <v>0</v>
      </c>
      <c r="W895" s="7">
        <v>0</v>
      </c>
      <c r="X895" s="7">
        <v>0</v>
      </c>
      <c r="Y895" s="7">
        <v>0</v>
      </c>
      <c r="Z895" s="7">
        <v>0</v>
      </c>
      <c r="AA895" s="7">
        <v>0</v>
      </c>
      <c r="AB895" s="7">
        <v>0</v>
      </c>
      <c r="AC895" s="6">
        <f t="shared" si="2786"/>
        <v>0</v>
      </c>
      <c r="AD895" s="3" t="str">
        <f t="shared" si="2787"/>
        <v>Nem rövidtávú a feladat.</v>
      </c>
      <c r="AF895" s="7">
        <v>0</v>
      </c>
      <c r="AG895" s="7">
        <v>0</v>
      </c>
      <c r="AH895" s="7">
        <v>0</v>
      </c>
      <c r="AI895" s="7">
        <v>0</v>
      </c>
      <c r="AJ895" s="7">
        <v>0</v>
      </c>
      <c r="AK895" s="7">
        <v>0</v>
      </c>
      <c r="AL895" s="7">
        <v>0</v>
      </c>
      <c r="AM895" s="7">
        <v>0</v>
      </c>
      <c r="AN895" s="7">
        <v>0</v>
      </c>
      <c r="AO895" s="7">
        <v>0</v>
      </c>
      <c r="AP895" s="7">
        <v>0</v>
      </c>
      <c r="AQ895" s="6">
        <f t="shared" si="2788"/>
        <v>0</v>
      </c>
      <c r="AR895" s="199" t="s">
        <v>205</v>
      </c>
      <c r="AS895" s="3" t="str">
        <f t="shared" si="2789"/>
        <v>Forráshiányos a feladat!</v>
      </c>
      <c r="AU895" s="201" t="s">
        <v>135</v>
      </c>
      <c r="AV895" s="201" t="s">
        <v>135</v>
      </c>
      <c r="AW895" s="202">
        <f>COUNTA($G$3:G895)</f>
        <v>893</v>
      </c>
      <c r="AY895" s="8">
        <f>VLOOKUP($G895,Összesítő!$B:$F,3,FALSE)</f>
        <v>3185</v>
      </c>
      <c r="AZ895" s="8">
        <f t="shared" si="2790"/>
        <v>0</v>
      </c>
      <c r="BA895" s="5">
        <f t="shared" si="2791"/>
        <v>1</v>
      </c>
      <c r="BB895" s="5" t="str">
        <f t="shared" si="2792"/>
        <v>H</v>
      </c>
      <c r="BC895" s="5">
        <f t="shared" si="2712"/>
        <v>0</v>
      </c>
      <c r="BD895" s="5">
        <f t="shared" si="2793"/>
        <v>0</v>
      </c>
      <c r="BE895" s="5">
        <f t="shared" si="2794"/>
        <v>0</v>
      </c>
      <c r="BF895" s="8" t="str">
        <f t="shared" si="2795"/>
        <v>Nem rövidtávú a feladat.</v>
      </c>
      <c r="BG895" s="5">
        <f t="shared" si="2796"/>
        <v>1</v>
      </c>
      <c r="BH895" s="5">
        <f t="shared" si="2797"/>
        <v>1</v>
      </c>
      <c r="BI895" s="5">
        <f t="shared" si="2798"/>
        <v>1</v>
      </c>
      <c r="BJ895" s="5">
        <f t="shared" si="2799"/>
        <v>1</v>
      </c>
      <c r="BK895" s="5">
        <f t="shared" si="2800"/>
        <v>1</v>
      </c>
      <c r="BL895" s="4" t="str">
        <f t="shared" si="2801"/>
        <v>Forráshiányos a feladat!</v>
      </c>
      <c r="BM895" s="5">
        <f t="shared" si="2802"/>
        <v>0</v>
      </c>
      <c r="BN895" s="5">
        <f t="shared" si="2803"/>
        <v>1</v>
      </c>
      <c r="BO895" s="5">
        <f t="shared" si="2804"/>
        <v>0</v>
      </c>
      <c r="BP895" s="5">
        <f t="shared" si="2805"/>
        <v>0</v>
      </c>
      <c r="BQ895" s="5">
        <f t="shared" si="2806"/>
        <v>0</v>
      </c>
      <c r="BR895" s="8">
        <f t="shared" si="2807"/>
        <v>0</v>
      </c>
      <c r="BS895" s="5">
        <f t="shared" si="2808"/>
        <v>0</v>
      </c>
      <c r="BT895" s="5">
        <f t="shared" si="2809"/>
        <v>0</v>
      </c>
      <c r="BU895" s="5">
        <f t="shared" si="2810"/>
        <v>1</v>
      </c>
      <c r="BV895" s="5">
        <f t="shared" si="2811"/>
        <v>1</v>
      </c>
      <c r="BW895" s="5">
        <f t="shared" si="2812"/>
        <v>1</v>
      </c>
      <c r="BX895" s="5">
        <f t="shared" si="2813"/>
        <v>1</v>
      </c>
      <c r="BY895" s="5">
        <f t="shared" si="2814"/>
        <v>1</v>
      </c>
      <c r="BZ895" s="5">
        <f t="shared" si="2815"/>
        <v>1</v>
      </c>
      <c r="CA895" s="5">
        <f t="shared" si="2816"/>
        <v>1</v>
      </c>
      <c r="CB895" s="5">
        <f t="shared" si="2817"/>
        <v>1</v>
      </c>
      <c r="CC895" s="5">
        <f t="shared" si="2818"/>
        <v>1</v>
      </c>
      <c r="CD895" s="5" t="str">
        <f t="shared" si="2819"/>
        <v>?</v>
      </c>
      <c r="CE895" s="4" t="str">
        <f t="shared" si="2820"/>
        <v>Kitöltés rendben!</v>
      </c>
      <c r="CF895" s="5">
        <f t="shared" si="2821"/>
        <v>1</v>
      </c>
      <c r="CG895" s="5">
        <f t="shared" si="2822"/>
        <v>0</v>
      </c>
      <c r="CH895" s="5">
        <f t="shared" si="2823"/>
        <v>1</v>
      </c>
    </row>
    <row r="896" spans="1:86" s="2" customFormat="1" ht="30.2" customHeight="1" x14ac:dyDescent="0.25">
      <c r="A896" s="1" t="str">
        <f t="shared" si="2785"/>
        <v>Kitöltés rendben!</v>
      </c>
      <c r="B896" s="200">
        <v>2</v>
      </c>
      <c r="C896" s="199" t="s">
        <v>50</v>
      </c>
      <c r="D896" s="201" t="s">
        <v>1008</v>
      </c>
      <c r="E896" s="201" t="s">
        <v>201</v>
      </c>
      <c r="F896" s="202" t="str">
        <f>VLOOKUP($G896,Összesítő!$B:$F,2,FALSE)</f>
        <v>21-32054-1-048-01-10</v>
      </c>
      <c r="G896" s="199" t="s">
        <v>280</v>
      </c>
      <c r="H896" s="202" t="str">
        <f>AY896&amp;"_"&amp;AW896&amp;"_FIV_"&amp;LEFT(Előlap!$B$6,4)</f>
        <v>3185_894_FIV_2026</v>
      </c>
      <c r="I896" s="202" t="str">
        <f>VLOOKUP($G896,Összesítő!$B:$F,5,FALSE)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6" s="202" t="str">
        <f>VLOOKUP($G896,Összesítő!$B:$F,4,FALSE)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6" s="6">
        <f t="shared" si="2624"/>
        <v>4445</v>
      </c>
      <c r="L896" s="200">
        <v>2029</v>
      </c>
      <c r="M896" s="200">
        <v>2029</v>
      </c>
      <c r="N896" s="12">
        <v>0</v>
      </c>
      <c r="O896" s="7">
        <v>4445</v>
      </c>
      <c r="P896" s="7">
        <v>0</v>
      </c>
      <c r="R896" s="7">
        <v>0</v>
      </c>
      <c r="S896" s="7">
        <v>0</v>
      </c>
      <c r="T896" s="7">
        <v>0</v>
      </c>
      <c r="U896" s="7">
        <v>0</v>
      </c>
      <c r="V896" s="7">
        <v>0</v>
      </c>
      <c r="W896" s="7">
        <v>0</v>
      </c>
      <c r="X896" s="7">
        <v>0</v>
      </c>
      <c r="Y896" s="7">
        <v>0</v>
      </c>
      <c r="Z896" s="7">
        <v>0</v>
      </c>
      <c r="AA896" s="7">
        <v>0</v>
      </c>
      <c r="AB896" s="7">
        <v>0</v>
      </c>
      <c r="AC896" s="6">
        <f t="shared" si="2786"/>
        <v>0</v>
      </c>
      <c r="AD896" s="3" t="str">
        <f t="shared" si="2787"/>
        <v>Nem rövidtávú a feladat.</v>
      </c>
      <c r="AF896" s="7">
        <v>0</v>
      </c>
      <c r="AG896" s="7">
        <v>0</v>
      </c>
      <c r="AH896" s="7">
        <v>0</v>
      </c>
      <c r="AI896" s="7">
        <v>0</v>
      </c>
      <c r="AJ896" s="7">
        <v>0</v>
      </c>
      <c r="AK896" s="7">
        <v>0</v>
      </c>
      <c r="AL896" s="7">
        <v>0</v>
      </c>
      <c r="AM896" s="7">
        <v>0</v>
      </c>
      <c r="AN896" s="7">
        <v>0</v>
      </c>
      <c r="AO896" s="7">
        <v>0</v>
      </c>
      <c r="AP896" s="7">
        <v>0</v>
      </c>
      <c r="AQ896" s="6">
        <f t="shared" si="2788"/>
        <v>0</v>
      </c>
      <c r="AR896" s="199" t="s">
        <v>205</v>
      </c>
      <c r="AS896" s="3" t="str">
        <f t="shared" si="2789"/>
        <v>Forráshiányos a feladat!</v>
      </c>
      <c r="AU896" s="201" t="s">
        <v>135</v>
      </c>
      <c r="AV896" s="201" t="s">
        <v>135</v>
      </c>
      <c r="AW896" s="202">
        <f>COUNTA($G$3:G896)</f>
        <v>894</v>
      </c>
      <c r="AY896" s="8">
        <f>VLOOKUP($G896,Összesítő!$B:$F,3,FALSE)</f>
        <v>3185</v>
      </c>
      <c r="AZ896" s="8">
        <f t="shared" si="2790"/>
        <v>0</v>
      </c>
      <c r="BA896" s="5">
        <f t="shared" si="2791"/>
        <v>1</v>
      </c>
      <c r="BB896" s="5" t="str">
        <f t="shared" si="2792"/>
        <v>H</v>
      </c>
      <c r="BC896" s="5">
        <f t="shared" si="2712"/>
        <v>0</v>
      </c>
      <c r="BD896" s="5">
        <f t="shared" si="2793"/>
        <v>0</v>
      </c>
      <c r="BE896" s="5">
        <f t="shared" si="2794"/>
        <v>0</v>
      </c>
      <c r="BF896" s="8" t="str">
        <f t="shared" si="2795"/>
        <v>Nem rövidtávú a feladat.</v>
      </c>
      <c r="BG896" s="5">
        <f t="shared" si="2796"/>
        <v>1</v>
      </c>
      <c r="BH896" s="5">
        <f t="shared" si="2797"/>
        <v>1</v>
      </c>
      <c r="BI896" s="5">
        <f t="shared" si="2798"/>
        <v>1</v>
      </c>
      <c r="BJ896" s="5">
        <f t="shared" si="2799"/>
        <v>1</v>
      </c>
      <c r="BK896" s="5">
        <f t="shared" si="2800"/>
        <v>1</v>
      </c>
      <c r="BL896" s="4" t="str">
        <f t="shared" si="2801"/>
        <v>Forráshiányos a feladat!</v>
      </c>
      <c r="BM896" s="5">
        <f t="shared" si="2802"/>
        <v>0</v>
      </c>
      <c r="BN896" s="5">
        <f t="shared" si="2803"/>
        <v>1</v>
      </c>
      <c r="BO896" s="5">
        <f t="shared" si="2804"/>
        <v>0</v>
      </c>
      <c r="BP896" s="5">
        <f t="shared" si="2805"/>
        <v>0</v>
      </c>
      <c r="BQ896" s="5">
        <f t="shared" si="2806"/>
        <v>0</v>
      </c>
      <c r="BR896" s="8">
        <f t="shared" si="2807"/>
        <v>0</v>
      </c>
      <c r="BS896" s="5">
        <f t="shared" si="2808"/>
        <v>0</v>
      </c>
      <c r="BT896" s="5">
        <f t="shared" si="2809"/>
        <v>0</v>
      </c>
      <c r="BU896" s="5">
        <f t="shared" si="2810"/>
        <v>1</v>
      </c>
      <c r="BV896" s="5">
        <f t="shared" si="2811"/>
        <v>1</v>
      </c>
      <c r="BW896" s="5">
        <f t="shared" si="2812"/>
        <v>1</v>
      </c>
      <c r="BX896" s="5">
        <f t="shared" si="2813"/>
        <v>1</v>
      </c>
      <c r="BY896" s="5">
        <f t="shared" si="2814"/>
        <v>1</v>
      </c>
      <c r="BZ896" s="5">
        <f t="shared" si="2815"/>
        <v>1</v>
      </c>
      <c r="CA896" s="5">
        <f t="shared" si="2816"/>
        <v>1</v>
      </c>
      <c r="CB896" s="5">
        <f t="shared" si="2817"/>
        <v>1</v>
      </c>
      <c r="CC896" s="5">
        <f t="shared" si="2818"/>
        <v>1</v>
      </c>
      <c r="CD896" s="5" t="str">
        <f t="shared" si="2819"/>
        <v>?</v>
      </c>
      <c r="CE896" s="4" t="str">
        <f t="shared" si="2820"/>
        <v>Kitöltés rendben!</v>
      </c>
      <c r="CF896" s="5">
        <f t="shared" si="2821"/>
        <v>1</v>
      </c>
      <c r="CG896" s="5">
        <f t="shared" si="2822"/>
        <v>0</v>
      </c>
      <c r="CH896" s="5">
        <f t="shared" si="2823"/>
        <v>1</v>
      </c>
    </row>
    <row r="897" spans="1:86" s="2" customFormat="1" ht="30.2" customHeight="1" x14ac:dyDescent="0.25">
      <c r="A897" s="1" t="str">
        <f t="shared" si="2785"/>
        <v>Kitöltés rendben!</v>
      </c>
      <c r="B897" s="200">
        <v>2</v>
      </c>
      <c r="C897" s="199" t="s">
        <v>103</v>
      </c>
      <c r="D897" s="201" t="s">
        <v>1009</v>
      </c>
      <c r="E897" s="201" t="s">
        <v>201</v>
      </c>
      <c r="F897" s="202" t="str">
        <f>VLOOKUP($G897,Összesítő!$B:$F,2,FALSE)</f>
        <v>21-32054-1-048-01-10</v>
      </c>
      <c r="G897" s="199" t="s">
        <v>280</v>
      </c>
      <c r="H897" s="202" t="str">
        <f>AY897&amp;"_"&amp;AW897&amp;"_FIV_"&amp;LEFT(Előlap!$B$6,4)</f>
        <v>3185_895_FIV_2026</v>
      </c>
      <c r="I897" s="202" t="str">
        <f>VLOOKUP($G897,Összesítő!$B:$F,5,FALSE)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7" s="202" t="str">
        <f>VLOOKUP($G897,Összesítő!$B:$F,4,FALSE)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7" s="6">
        <f t="shared" si="2624"/>
        <v>12500</v>
      </c>
      <c r="L897" s="200">
        <v>2029</v>
      </c>
      <c r="M897" s="200">
        <v>2029</v>
      </c>
      <c r="N897" s="12">
        <v>0</v>
      </c>
      <c r="O897" s="7">
        <v>12500</v>
      </c>
      <c r="P897" s="7">
        <v>0</v>
      </c>
      <c r="R897" s="7">
        <v>0</v>
      </c>
      <c r="S897" s="7">
        <v>0</v>
      </c>
      <c r="T897" s="7">
        <v>0</v>
      </c>
      <c r="U897" s="7">
        <v>0</v>
      </c>
      <c r="V897" s="7">
        <v>0</v>
      </c>
      <c r="W897" s="7">
        <v>0</v>
      </c>
      <c r="X897" s="7">
        <v>0</v>
      </c>
      <c r="Y897" s="7">
        <v>0</v>
      </c>
      <c r="Z897" s="7">
        <v>0</v>
      </c>
      <c r="AA897" s="7">
        <v>0</v>
      </c>
      <c r="AB897" s="7">
        <v>0</v>
      </c>
      <c r="AC897" s="6">
        <f t="shared" si="2786"/>
        <v>0</v>
      </c>
      <c r="AD897" s="3" t="str">
        <f t="shared" si="2787"/>
        <v>Nem rövidtávú a feladat.</v>
      </c>
      <c r="AF897" s="7">
        <v>0</v>
      </c>
      <c r="AG897" s="7">
        <v>0</v>
      </c>
      <c r="AH897" s="7">
        <v>0</v>
      </c>
      <c r="AI897" s="7">
        <v>0</v>
      </c>
      <c r="AJ897" s="7">
        <v>0</v>
      </c>
      <c r="AK897" s="7">
        <v>0</v>
      </c>
      <c r="AL897" s="7">
        <v>0</v>
      </c>
      <c r="AM897" s="7">
        <v>0</v>
      </c>
      <c r="AN897" s="7">
        <v>0</v>
      </c>
      <c r="AO897" s="7">
        <v>0</v>
      </c>
      <c r="AP897" s="7">
        <v>0</v>
      </c>
      <c r="AQ897" s="6">
        <f t="shared" si="2788"/>
        <v>0</v>
      </c>
      <c r="AR897" s="199" t="s">
        <v>205</v>
      </c>
      <c r="AS897" s="3" t="str">
        <f t="shared" si="2789"/>
        <v>Forráshiányos a feladat!</v>
      </c>
      <c r="AU897" s="201" t="s">
        <v>135</v>
      </c>
      <c r="AV897" s="201" t="s">
        <v>135</v>
      </c>
      <c r="AW897" s="202">
        <f>COUNTA($G$3:G897)</f>
        <v>895</v>
      </c>
      <c r="AY897" s="8">
        <f>VLOOKUP($G897,Összesítő!$B:$F,3,FALSE)</f>
        <v>3185</v>
      </c>
      <c r="AZ897" s="8">
        <f t="shared" si="2790"/>
        <v>0</v>
      </c>
      <c r="BA897" s="5">
        <f t="shared" si="2791"/>
        <v>1</v>
      </c>
      <c r="BB897" s="5" t="str">
        <f t="shared" si="2792"/>
        <v>H</v>
      </c>
      <c r="BC897" s="5">
        <f t="shared" si="2712"/>
        <v>0</v>
      </c>
      <c r="BD897" s="5">
        <f t="shared" si="2793"/>
        <v>0</v>
      </c>
      <c r="BE897" s="5">
        <f t="shared" si="2794"/>
        <v>0</v>
      </c>
      <c r="BF897" s="8" t="str">
        <f t="shared" si="2795"/>
        <v>Nem rövidtávú a feladat.</v>
      </c>
      <c r="BG897" s="5">
        <f t="shared" si="2796"/>
        <v>1</v>
      </c>
      <c r="BH897" s="5">
        <f t="shared" si="2797"/>
        <v>1</v>
      </c>
      <c r="BI897" s="5">
        <f t="shared" si="2798"/>
        <v>1</v>
      </c>
      <c r="BJ897" s="5">
        <f t="shared" si="2799"/>
        <v>1</v>
      </c>
      <c r="BK897" s="5">
        <f t="shared" si="2800"/>
        <v>1</v>
      </c>
      <c r="BL897" s="4" t="str">
        <f t="shared" si="2801"/>
        <v>Forráshiányos a feladat!</v>
      </c>
      <c r="BM897" s="5">
        <f t="shared" si="2802"/>
        <v>0</v>
      </c>
      <c r="BN897" s="5">
        <f t="shared" si="2803"/>
        <v>1</v>
      </c>
      <c r="BO897" s="5">
        <f t="shared" si="2804"/>
        <v>0</v>
      </c>
      <c r="BP897" s="5">
        <f t="shared" si="2805"/>
        <v>0</v>
      </c>
      <c r="BQ897" s="5">
        <f t="shared" si="2806"/>
        <v>0</v>
      </c>
      <c r="BR897" s="8">
        <f t="shared" si="2807"/>
        <v>0</v>
      </c>
      <c r="BS897" s="5">
        <f t="shared" si="2808"/>
        <v>0</v>
      </c>
      <c r="BT897" s="5">
        <f t="shared" si="2809"/>
        <v>0</v>
      </c>
      <c r="BU897" s="5">
        <f t="shared" si="2810"/>
        <v>1</v>
      </c>
      <c r="BV897" s="5">
        <f t="shared" si="2811"/>
        <v>1</v>
      </c>
      <c r="BW897" s="5">
        <f t="shared" si="2812"/>
        <v>1</v>
      </c>
      <c r="BX897" s="5">
        <f t="shared" si="2813"/>
        <v>1</v>
      </c>
      <c r="BY897" s="5">
        <f t="shared" si="2814"/>
        <v>1</v>
      </c>
      <c r="BZ897" s="5">
        <f t="shared" si="2815"/>
        <v>1</v>
      </c>
      <c r="CA897" s="5">
        <f t="shared" si="2816"/>
        <v>1</v>
      </c>
      <c r="CB897" s="5">
        <f t="shared" si="2817"/>
        <v>1</v>
      </c>
      <c r="CC897" s="5">
        <f t="shared" si="2818"/>
        <v>1</v>
      </c>
      <c r="CD897" s="5" t="str">
        <f t="shared" si="2819"/>
        <v>?</v>
      </c>
      <c r="CE897" s="4" t="str">
        <f t="shared" si="2820"/>
        <v>Kitöltés rendben!</v>
      </c>
      <c r="CF897" s="5">
        <f t="shared" si="2821"/>
        <v>1</v>
      </c>
      <c r="CG897" s="5">
        <f t="shared" si="2822"/>
        <v>0</v>
      </c>
      <c r="CH897" s="5">
        <f t="shared" si="2823"/>
        <v>1</v>
      </c>
    </row>
    <row r="898" spans="1:86" s="2" customFormat="1" ht="30.2" customHeight="1" x14ac:dyDescent="0.25">
      <c r="A898" s="1" t="str">
        <f t="shared" si="2785"/>
        <v>Kitöltés rendben!</v>
      </c>
      <c r="B898" s="200">
        <v>2</v>
      </c>
      <c r="C898" s="199" t="s">
        <v>50</v>
      </c>
      <c r="D898" s="201" t="s">
        <v>1010</v>
      </c>
      <c r="E898" s="201" t="s">
        <v>201</v>
      </c>
      <c r="F898" s="202" t="str">
        <f>VLOOKUP($G898,Összesítő!$B:$F,2,FALSE)</f>
        <v>21-32054-1-048-01-10</v>
      </c>
      <c r="G898" s="199" t="s">
        <v>280</v>
      </c>
      <c r="H898" s="202" t="str">
        <f>AY898&amp;"_"&amp;AW898&amp;"_FIV_"&amp;LEFT(Előlap!$B$6,4)</f>
        <v>3185_896_FIV_2026</v>
      </c>
      <c r="I898" s="202" t="str">
        <f>VLOOKUP($G898,Összesítő!$B:$F,5,FALSE)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8" s="202" t="str">
        <f>VLOOKUP($G898,Összesítő!$B:$F,4,FALSE)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8" s="6">
        <f t="shared" si="2624"/>
        <v>2286</v>
      </c>
      <c r="L898" s="200">
        <v>2030</v>
      </c>
      <c r="M898" s="200">
        <v>2030</v>
      </c>
      <c r="N898" s="12">
        <v>0</v>
      </c>
      <c r="O898" s="7">
        <v>2286</v>
      </c>
      <c r="P898" s="7">
        <v>0</v>
      </c>
      <c r="R898" s="7">
        <v>0</v>
      </c>
      <c r="S898" s="7">
        <v>0</v>
      </c>
      <c r="T898" s="7">
        <v>0</v>
      </c>
      <c r="U898" s="7">
        <v>0</v>
      </c>
      <c r="V898" s="7">
        <v>0</v>
      </c>
      <c r="W898" s="7">
        <v>0</v>
      </c>
      <c r="X898" s="7">
        <v>0</v>
      </c>
      <c r="Y898" s="7">
        <v>0</v>
      </c>
      <c r="Z898" s="7">
        <v>0</v>
      </c>
      <c r="AA898" s="7">
        <v>0</v>
      </c>
      <c r="AB898" s="7">
        <v>0</v>
      </c>
      <c r="AC898" s="6">
        <f t="shared" si="2786"/>
        <v>0</v>
      </c>
      <c r="AD898" s="3" t="str">
        <f t="shared" si="2787"/>
        <v>Nem rövidtávú a feladat.</v>
      </c>
      <c r="AF898" s="7">
        <v>0</v>
      </c>
      <c r="AG898" s="7">
        <v>0</v>
      </c>
      <c r="AH898" s="7">
        <v>0</v>
      </c>
      <c r="AI898" s="7">
        <v>0</v>
      </c>
      <c r="AJ898" s="7">
        <v>0</v>
      </c>
      <c r="AK898" s="7">
        <v>0</v>
      </c>
      <c r="AL898" s="7">
        <v>0</v>
      </c>
      <c r="AM898" s="7">
        <v>0</v>
      </c>
      <c r="AN898" s="7">
        <v>0</v>
      </c>
      <c r="AO898" s="7">
        <v>0</v>
      </c>
      <c r="AP898" s="7">
        <v>0</v>
      </c>
      <c r="AQ898" s="6">
        <f t="shared" si="2788"/>
        <v>0</v>
      </c>
      <c r="AR898" s="199" t="s">
        <v>205</v>
      </c>
      <c r="AS898" s="3" t="str">
        <f t="shared" si="2789"/>
        <v>Forráshiányos a feladat!</v>
      </c>
      <c r="AU898" s="201" t="s">
        <v>135</v>
      </c>
      <c r="AV898" s="201" t="s">
        <v>135</v>
      </c>
      <c r="AW898" s="202">
        <f>COUNTA($G$3:G898)</f>
        <v>896</v>
      </c>
      <c r="AY898" s="8">
        <f>VLOOKUP($G898,Összesítő!$B:$F,3,FALSE)</f>
        <v>3185</v>
      </c>
      <c r="AZ898" s="8">
        <f t="shared" si="2790"/>
        <v>0</v>
      </c>
      <c r="BA898" s="5">
        <f t="shared" si="2791"/>
        <v>1</v>
      </c>
      <c r="BB898" s="5" t="str">
        <f t="shared" si="2792"/>
        <v>H</v>
      </c>
      <c r="BC898" s="5">
        <f t="shared" si="2712"/>
        <v>0</v>
      </c>
      <c r="BD898" s="5">
        <f t="shared" si="2793"/>
        <v>0</v>
      </c>
      <c r="BE898" s="5">
        <f t="shared" si="2794"/>
        <v>0</v>
      </c>
      <c r="BF898" s="8" t="str">
        <f t="shared" si="2795"/>
        <v>Nem rövidtávú a feladat.</v>
      </c>
      <c r="BG898" s="5">
        <f t="shared" si="2796"/>
        <v>1</v>
      </c>
      <c r="BH898" s="5">
        <f t="shared" si="2797"/>
        <v>1</v>
      </c>
      <c r="BI898" s="5">
        <f t="shared" si="2798"/>
        <v>1</v>
      </c>
      <c r="BJ898" s="5">
        <f t="shared" si="2799"/>
        <v>1</v>
      </c>
      <c r="BK898" s="5">
        <f t="shared" si="2800"/>
        <v>1</v>
      </c>
      <c r="BL898" s="4" t="str">
        <f t="shared" si="2801"/>
        <v>Forráshiányos a feladat!</v>
      </c>
      <c r="BM898" s="5">
        <f t="shared" si="2802"/>
        <v>0</v>
      </c>
      <c r="BN898" s="5">
        <f t="shared" si="2803"/>
        <v>1</v>
      </c>
      <c r="BO898" s="5">
        <f t="shared" si="2804"/>
        <v>0</v>
      </c>
      <c r="BP898" s="5">
        <f t="shared" si="2805"/>
        <v>0</v>
      </c>
      <c r="BQ898" s="5">
        <f t="shared" si="2806"/>
        <v>0</v>
      </c>
      <c r="BR898" s="8">
        <f t="shared" si="2807"/>
        <v>0</v>
      </c>
      <c r="BS898" s="5">
        <f t="shared" si="2808"/>
        <v>0</v>
      </c>
      <c r="BT898" s="5">
        <f t="shared" si="2809"/>
        <v>0</v>
      </c>
      <c r="BU898" s="5">
        <f t="shared" si="2810"/>
        <v>1</v>
      </c>
      <c r="BV898" s="5">
        <f t="shared" si="2811"/>
        <v>1</v>
      </c>
      <c r="BW898" s="5">
        <f t="shared" si="2812"/>
        <v>1</v>
      </c>
      <c r="BX898" s="5">
        <f t="shared" si="2813"/>
        <v>1</v>
      </c>
      <c r="BY898" s="5">
        <f t="shared" si="2814"/>
        <v>1</v>
      </c>
      <c r="BZ898" s="5">
        <f t="shared" si="2815"/>
        <v>1</v>
      </c>
      <c r="CA898" s="5">
        <f t="shared" si="2816"/>
        <v>1</v>
      </c>
      <c r="CB898" s="5">
        <f t="shared" si="2817"/>
        <v>1</v>
      </c>
      <c r="CC898" s="5">
        <f t="shared" si="2818"/>
        <v>1</v>
      </c>
      <c r="CD898" s="5" t="str">
        <f t="shared" si="2819"/>
        <v>?</v>
      </c>
      <c r="CE898" s="4" t="str">
        <f t="shared" si="2820"/>
        <v>Kitöltés rendben!</v>
      </c>
      <c r="CF898" s="5">
        <f t="shared" si="2821"/>
        <v>1</v>
      </c>
      <c r="CG898" s="5">
        <f t="shared" si="2822"/>
        <v>0</v>
      </c>
      <c r="CH898" s="5">
        <f t="shared" si="2823"/>
        <v>1</v>
      </c>
    </row>
    <row r="899" spans="1:86" s="2" customFormat="1" ht="30.2" customHeight="1" x14ac:dyDescent="0.25">
      <c r="A899" s="1" t="str">
        <f t="shared" si="2785"/>
        <v>Kitöltés rendben!</v>
      </c>
      <c r="B899" s="200">
        <v>2</v>
      </c>
      <c r="C899" s="199" t="s">
        <v>50</v>
      </c>
      <c r="D899" s="201" t="s">
        <v>1011</v>
      </c>
      <c r="E899" s="201" t="s">
        <v>201</v>
      </c>
      <c r="F899" s="202" t="str">
        <f>VLOOKUP($G899,Összesítő!$B:$F,2,FALSE)</f>
        <v>21-32054-1-048-01-10</v>
      </c>
      <c r="G899" s="199" t="s">
        <v>280</v>
      </c>
      <c r="H899" s="202" t="str">
        <f>AY899&amp;"_"&amp;AW899&amp;"_FIV_"&amp;LEFT(Előlap!$B$6,4)</f>
        <v>3185_897_FIV_2026</v>
      </c>
      <c r="I899" s="202" t="str">
        <f>VLOOKUP($G899,Összesítő!$B:$F,5,FALSE)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899" s="202" t="str">
        <f>VLOOKUP($G899,Összesítő!$B:$F,4,FALSE)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899" s="6">
        <f t="shared" si="2624"/>
        <v>2286</v>
      </c>
      <c r="L899" s="200">
        <v>2031</v>
      </c>
      <c r="M899" s="200">
        <v>2031</v>
      </c>
      <c r="N899" s="12">
        <v>0</v>
      </c>
      <c r="O899" s="7">
        <v>2286</v>
      </c>
      <c r="P899" s="7">
        <v>0</v>
      </c>
      <c r="R899" s="7">
        <v>0</v>
      </c>
      <c r="S899" s="7">
        <v>0</v>
      </c>
      <c r="T899" s="7">
        <v>0</v>
      </c>
      <c r="U899" s="7">
        <v>0</v>
      </c>
      <c r="V899" s="7">
        <v>0</v>
      </c>
      <c r="W899" s="7">
        <v>0</v>
      </c>
      <c r="X899" s="7">
        <v>0</v>
      </c>
      <c r="Y899" s="7">
        <v>0</v>
      </c>
      <c r="Z899" s="7">
        <v>0</v>
      </c>
      <c r="AA899" s="7">
        <v>0</v>
      </c>
      <c r="AB899" s="7">
        <v>0</v>
      </c>
      <c r="AC899" s="6">
        <f t="shared" si="2786"/>
        <v>0</v>
      </c>
      <c r="AD899" s="3" t="str">
        <f t="shared" si="2787"/>
        <v>Nem rövidtávú a feladat.</v>
      </c>
      <c r="AF899" s="7">
        <v>0</v>
      </c>
      <c r="AG899" s="7">
        <v>0</v>
      </c>
      <c r="AH899" s="7">
        <v>0</v>
      </c>
      <c r="AI899" s="7">
        <v>0</v>
      </c>
      <c r="AJ899" s="7">
        <v>0</v>
      </c>
      <c r="AK899" s="7">
        <v>0</v>
      </c>
      <c r="AL899" s="7">
        <v>0</v>
      </c>
      <c r="AM899" s="7">
        <v>0</v>
      </c>
      <c r="AN899" s="7">
        <v>0</v>
      </c>
      <c r="AO899" s="7">
        <v>0</v>
      </c>
      <c r="AP899" s="7">
        <v>0</v>
      </c>
      <c r="AQ899" s="6">
        <f t="shared" si="2788"/>
        <v>0</v>
      </c>
      <c r="AR899" s="199" t="s">
        <v>205</v>
      </c>
      <c r="AS899" s="3" t="str">
        <f t="shared" si="2789"/>
        <v>Forráshiányos a feladat!</v>
      </c>
      <c r="AU899" s="201" t="s">
        <v>135</v>
      </c>
      <c r="AV899" s="201" t="s">
        <v>135</v>
      </c>
      <c r="AW899" s="202">
        <f>COUNTA($G$3:G899)</f>
        <v>897</v>
      </c>
      <c r="AY899" s="8">
        <f>VLOOKUP($G899,Összesítő!$B:$F,3,FALSE)</f>
        <v>3185</v>
      </c>
      <c r="AZ899" s="8">
        <f t="shared" si="2790"/>
        <v>0</v>
      </c>
      <c r="BA899" s="5">
        <f t="shared" si="2791"/>
        <v>1</v>
      </c>
      <c r="BB899" s="5" t="str">
        <f t="shared" si="2792"/>
        <v>H</v>
      </c>
      <c r="BC899" s="5">
        <f t="shared" si="2712"/>
        <v>0</v>
      </c>
      <c r="BD899" s="5">
        <f t="shared" si="2793"/>
        <v>0</v>
      </c>
      <c r="BE899" s="5">
        <f t="shared" si="2794"/>
        <v>0</v>
      </c>
      <c r="BF899" s="8" t="str">
        <f t="shared" si="2795"/>
        <v>Nem rövidtávú a feladat.</v>
      </c>
      <c r="BG899" s="5">
        <f t="shared" si="2796"/>
        <v>1</v>
      </c>
      <c r="BH899" s="5">
        <f t="shared" si="2797"/>
        <v>1</v>
      </c>
      <c r="BI899" s="5">
        <f t="shared" si="2798"/>
        <v>1</v>
      </c>
      <c r="BJ899" s="5">
        <f t="shared" si="2799"/>
        <v>1</v>
      </c>
      <c r="BK899" s="5">
        <f t="shared" si="2800"/>
        <v>1</v>
      </c>
      <c r="BL899" s="4" t="str">
        <f t="shared" si="2801"/>
        <v>Forráshiányos a feladat!</v>
      </c>
      <c r="BM899" s="5">
        <f t="shared" si="2802"/>
        <v>0</v>
      </c>
      <c r="BN899" s="5">
        <f t="shared" si="2803"/>
        <v>1</v>
      </c>
      <c r="BO899" s="5">
        <f t="shared" si="2804"/>
        <v>0</v>
      </c>
      <c r="BP899" s="5">
        <f t="shared" si="2805"/>
        <v>0</v>
      </c>
      <c r="BQ899" s="5">
        <f t="shared" si="2806"/>
        <v>0</v>
      </c>
      <c r="BR899" s="8">
        <f t="shared" si="2807"/>
        <v>0</v>
      </c>
      <c r="BS899" s="5">
        <f t="shared" si="2808"/>
        <v>0</v>
      </c>
      <c r="BT899" s="5">
        <f t="shared" si="2809"/>
        <v>0</v>
      </c>
      <c r="BU899" s="5">
        <f t="shared" si="2810"/>
        <v>1</v>
      </c>
      <c r="BV899" s="5">
        <f t="shared" si="2811"/>
        <v>1</v>
      </c>
      <c r="BW899" s="5">
        <f t="shared" si="2812"/>
        <v>1</v>
      </c>
      <c r="BX899" s="5">
        <f t="shared" si="2813"/>
        <v>1</v>
      </c>
      <c r="BY899" s="5">
        <f t="shared" si="2814"/>
        <v>1</v>
      </c>
      <c r="BZ899" s="5">
        <f t="shared" si="2815"/>
        <v>1</v>
      </c>
      <c r="CA899" s="5">
        <f t="shared" si="2816"/>
        <v>1</v>
      </c>
      <c r="CB899" s="5">
        <f t="shared" si="2817"/>
        <v>1</v>
      </c>
      <c r="CC899" s="5">
        <f t="shared" si="2818"/>
        <v>1</v>
      </c>
      <c r="CD899" s="5" t="str">
        <f t="shared" si="2819"/>
        <v>?</v>
      </c>
      <c r="CE899" s="4" t="str">
        <f t="shared" si="2820"/>
        <v>Kitöltés rendben!</v>
      </c>
      <c r="CF899" s="5">
        <f t="shared" si="2821"/>
        <v>1</v>
      </c>
      <c r="CG899" s="5">
        <f t="shared" si="2822"/>
        <v>0</v>
      </c>
      <c r="CH899" s="5">
        <f t="shared" si="2823"/>
        <v>1</v>
      </c>
    </row>
    <row r="900" spans="1:86" s="2" customFormat="1" ht="30.2" customHeight="1" x14ac:dyDescent="0.25">
      <c r="A900" s="1" t="str">
        <f t="shared" si="2785"/>
        <v>Kitöltés rendben!</v>
      </c>
      <c r="B900" s="200">
        <v>2</v>
      </c>
      <c r="C900" s="199" t="s">
        <v>103</v>
      </c>
      <c r="D900" s="201" t="s">
        <v>1012</v>
      </c>
      <c r="E900" s="201" t="s">
        <v>201</v>
      </c>
      <c r="F900" s="202" t="str">
        <f>VLOOKUP($G900,Összesítő!$B:$F,2,FALSE)</f>
        <v>21-32054-1-048-01-10</v>
      </c>
      <c r="G900" s="199" t="s">
        <v>280</v>
      </c>
      <c r="H900" s="202" t="str">
        <f>AY900&amp;"_"&amp;AW900&amp;"_FIV_"&amp;LEFT(Előlap!$B$6,4)</f>
        <v>3185_898_FIV_2026</v>
      </c>
      <c r="I900" s="202" t="str">
        <f>VLOOKUP($G900,Összesítő!$B:$F,5,FALSE)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0" s="202" t="str">
        <f>VLOOKUP($G900,Összesítő!$B:$F,4,FALSE)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0" s="6">
        <f t="shared" si="2624"/>
        <v>500</v>
      </c>
      <c r="L900" s="200">
        <v>2032</v>
      </c>
      <c r="M900" s="200">
        <v>2032</v>
      </c>
      <c r="N900" s="12">
        <v>0</v>
      </c>
      <c r="O900" s="7">
        <v>500</v>
      </c>
      <c r="P900" s="7">
        <v>0</v>
      </c>
      <c r="R900" s="7">
        <v>0</v>
      </c>
      <c r="S900" s="7">
        <v>0</v>
      </c>
      <c r="T900" s="7">
        <v>0</v>
      </c>
      <c r="U900" s="7">
        <v>0</v>
      </c>
      <c r="V900" s="7">
        <v>0</v>
      </c>
      <c r="W900" s="7">
        <v>0</v>
      </c>
      <c r="X900" s="7">
        <v>0</v>
      </c>
      <c r="Y900" s="7">
        <v>0</v>
      </c>
      <c r="Z900" s="7">
        <v>0</v>
      </c>
      <c r="AA900" s="7">
        <v>0</v>
      </c>
      <c r="AB900" s="7">
        <v>0</v>
      </c>
      <c r="AC900" s="6">
        <f t="shared" si="2786"/>
        <v>0</v>
      </c>
      <c r="AD900" s="3" t="str">
        <f t="shared" si="2787"/>
        <v>Nem rövidtávú a feladat.</v>
      </c>
      <c r="AF900" s="7">
        <v>0</v>
      </c>
      <c r="AG900" s="7">
        <v>0</v>
      </c>
      <c r="AH900" s="7">
        <v>0</v>
      </c>
      <c r="AI900" s="7">
        <v>0</v>
      </c>
      <c r="AJ900" s="7">
        <v>0</v>
      </c>
      <c r="AK900" s="7">
        <v>0</v>
      </c>
      <c r="AL900" s="7">
        <v>0</v>
      </c>
      <c r="AM900" s="7">
        <v>0</v>
      </c>
      <c r="AN900" s="7">
        <v>0</v>
      </c>
      <c r="AO900" s="7">
        <v>0</v>
      </c>
      <c r="AP900" s="7">
        <v>0</v>
      </c>
      <c r="AQ900" s="6">
        <f t="shared" si="2788"/>
        <v>0</v>
      </c>
      <c r="AR900" s="199" t="s">
        <v>205</v>
      </c>
      <c r="AS900" s="3" t="str">
        <f t="shared" si="2789"/>
        <v>Forráshiányos a feladat!</v>
      </c>
      <c r="AU900" s="201" t="s">
        <v>135</v>
      </c>
      <c r="AV900" s="201" t="s">
        <v>135</v>
      </c>
      <c r="AW900" s="202">
        <f>COUNTA($G$3:G900)</f>
        <v>898</v>
      </c>
      <c r="AY900" s="8">
        <f>VLOOKUP($G900,Összesítő!$B:$F,3,FALSE)</f>
        <v>3185</v>
      </c>
      <c r="AZ900" s="8">
        <f t="shared" si="2790"/>
        <v>0</v>
      </c>
      <c r="BA900" s="5">
        <f t="shared" si="2791"/>
        <v>1</v>
      </c>
      <c r="BB900" s="5" t="str">
        <f t="shared" si="2792"/>
        <v>H</v>
      </c>
      <c r="BC900" s="5">
        <f t="shared" si="2712"/>
        <v>0</v>
      </c>
      <c r="BD900" s="5">
        <f t="shared" si="2793"/>
        <v>0</v>
      </c>
      <c r="BE900" s="5">
        <f t="shared" si="2794"/>
        <v>0</v>
      </c>
      <c r="BF900" s="8" t="str">
        <f t="shared" si="2795"/>
        <v>Nem rövidtávú a feladat.</v>
      </c>
      <c r="BG900" s="5">
        <f t="shared" si="2796"/>
        <v>1</v>
      </c>
      <c r="BH900" s="5">
        <f t="shared" si="2797"/>
        <v>1</v>
      </c>
      <c r="BI900" s="5">
        <f t="shared" si="2798"/>
        <v>1</v>
      </c>
      <c r="BJ900" s="5">
        <f t="shared" si="2799"/>
        <v>1</v>
      </c>
      <c r="BK900" s="5">
        <f t="shared" si="2800"/>
        <v>1</v>
      </c>
      <c r="BL900" s="4" t="str">
        <f t="shared" si="2801"/>
        <v>Forráshiányos a feladat!</v>
      </c>
      <c r="BM900" s="5">
        <f t="shared" si="2802"/>
        <v>0</v>
      </c>
      <c r="BN900" s="5">
        <f t="shared" si="2803"/>
        <v>1</v>
      </c>
      <c r="BO900" s="5">
        <f t="shared" si="2804"/>
        <v>0</v>
      </c>
      <c r="BP900" s="5">
        <f t="shared" si="2805"/>
        <v>0</v>
      </c>
      <c r="BQ900" s="5">
        <f t="shared" si="2806"/>
        <v>0</v>
      </c>
      <c r="BR900" s="8">
        <f t="shared" si="2807"/>
        <v>0</v>
      </c>
      <c r="BS900" s="5">
        <f t="shared" si="2808"/>
        <v>0</v>
      </c>
      <c r="BT900" s="5">
        <f t="shared" si="2809"/>
        <v>0</v>
      </c>
      <c r="BU900" s="5">
        <f t="shared" si="2810"/>
        <v>1</v>
      </c>
      <c r="BV900" s="5">
        <f t="shared" si="2811"/>
        <v>1</v>
      </c>
      <c r="BW900" s="5">
        <f t="shared" si="2812"/>
        <v>1</v>
      </c>
      <c r="BX900" s="5">
        <f t="shared" si="2813"/>
        <v>1</v>
      </c>
      <c r="BY900" s="5">
        <f t="shared" si="2814"/>
        <v>1</v>
      </c>
      <c r="BZ900" s="5">
        <f t="shared" si="2815"/>
        <v>1</v>
      </c>
      <c r="CA900" s="5">
        <f t="shared" si="2816"/>
        <v>1</v>
      </c>
      <c r="CB900" s="5">
        <f t="shared" si="2817"/>
        <v>1</v>
      </c>
      <c r="CC900" s="5">
        <f t="shared" si="2818"/>
        <v>1</v>
      </c>
      <c r="CD900" s="5" t="str">
        <f t="shared" si="2819"/>
        <v>?</v>
      </c>
      <c r="CE900" s="4" t="str">
        <f t="shared" si="2820"/>
        <v>Kitöltés rendben!</v>
      </c>
      <c r="CF900" s="5">
        <f t="shared" si="2821"/>
        <v>1</v>
      </c>
      <c r="CG900" s="5">
        <f t="shared" si="2822"/>
        <v>0</v>
      </c>
      <c r="CH900" s="5">
        <f t="shared" si="2823"/>
        <v>1</v>
      </c>
    </row>
    <row r="901" spans="1:86" s="2" customFormat="1" ht="30.2" customHeight="1" x14ac:dyDescent="0.25">
      <c r="A901" s="1" t="str">
        <f t="shared" si="2785"/>
        <v>Kitöltés rendben!</v>
      </c>
      <c r="B901" s="200">
        <v>2</v>
      </c>
      <c r="C901" s="199" t="s">
        <v>50</v>
      </c>
      <c r="D901" s="201" t="s">
        <v>1008</v>
      </c>
      <c r="E901" s="201" t="s">
        <v>201</v>
      </c>
      <c r="F901" s="202" t="str">
        <f>VLOOKUP($G901,Összesítő!$B:$F,2,FALSE)</f>
        <v>21-32054-1-048-01-10</v>
      </c>
      <c r="G901" s="199" t="s">
        <v>280</v>
      </c>
      <c r="H901" s="202" t="str">
        <f>AY901&amp;"_"&amp;AW901&amp;"_FIV_"&amp;LEFT(Előlap!$B$6,4)</f>
        <v>3185_899_FIV_2026</v>
      </c>
      <c r="I901" s="202" t="str">
        <f>VLOOKUP($G901,Összesítő!$B:$F,5,FALSE)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1" s="202" t="str">
        <f>VLOOKUP($G901,Összesítő!$B:$F,4,FALSE)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1" s="6">
        <f t="shared" si="2624"/>
        <v>4445</v>
      </c>
      <c r="L901" s="200">
        <v>2036</v>
      </c>
      <c r="M901" s="200">
        <v>2036</v>
      </c>
      <c r="N901" s="12">
        <v>0</v>
      </c>
      <c r="O901" s="7">
        <v>4445</v>
      </c>
      <c r="P901" s="7">
        <v>0</v>
      </c>
      <c r="R901" s="7">
        <v>0</v>
      </c>
      <c r="S901" s="7">
        <v>0</v>
      </c>
      <c r="T901" s="7">
        <v>0</v>
      </c>
      <c r="U901" s="7">
        <v>0</v>
      </c>
      <c r="V901" s="7">
        <v>0</v>
      </c>
      <c r="W901" s="7">
        <v>0</v>
      </c>
      <c r="X901" s="7">
        <v>0</v>
      </c>
      <c r="Y901" s="7">
        <v>0</v>
      </c>
      <c r="Z901" s="7">
        <v>0</v>
      </c>
      <c r="AA901" s="7">
        <v>0</v>
      </c>
      <c r="AB901" s="7">
        <v>0</v>
      </c>
      <c r="AC901" s="6">
        <f t="shared" si="2786"/>
        <v>0</v>
      </c>
      <c r="AD901" s="3" t="str">
        <f t="shared" si="2787"/>
        <v>Nem rövidtávú a feladat.</v>
      </c>
      <c r="AF901" s="7">
        <v>0</v>
      </c>
      <c r="AG901" s="7">
        <v>0</v>
      </c>
      <c r="AH901" s="7">
        <v>0</v>
      </c>
      <c r="AI901" s="7">
        <v>0</v>
      </c>
      <c r="AJ901" s="7">
        <v>0</v>
      </c>
      <c r="AK901" s="7">
        <v>0</v>
      </c>
      <c r="AL901" s="7">
        <v>0</v>
      </c>
      <c r="AM901" s="7">
        <v>0</v>
      </c>
      <c r="AN901" s="7">
        <v>0</v>
      </c>
      <c r="AO901" s="7">
        <v>0</v>
      </c>
      <c r="AP901" s="7">
        <v>0</v>
      </c>
      <c r="AQ901" s="6">
        <f t="shared" si="2788"/>
        <v>0</v>
      </c>
      <c r="AR901" s="199" t="s">
        <v>205</v>
      </c>
      <c r="AS901" s="3" t="str">
        <f t="shared" si="2789"/>
        <v>Forráshiányos a feladat!</v>
      </c>
      <c r="AU901" s="201" t="s">
        <v>135</v>
      </c>
      <c r="AV901" s="201" t="s">
        <v>135</v>
      </c>
      <c r="AW901" s="202">
        <f>COUNTA($G$3:G901)</f>
        <v>899</v>
      </c>
      <c r="AY901" s="8">
        <f>VLOOKUP($G901,Összesítő!$B:$F,3,FALSE)</f>
        <v>3185</v>
      </c>
      <c r="AZ901" s="8">
        <f t="shared" si="2790"/>
        <v>0</v>
      </c>
      <c r="BA901" s="5">
        <f t="shared" si="2791"/>
        <v>1</v>
      </c>
      <c r="BB901" s="5" t="str">
        <f t="shared" si="2792"/>
        <v>H</v>
      </c>
      <c r="BC901" s="5">
        <f t="shared" si="2712"/>
        <v>0</v>
      </c>
      <c r="BD901" s="5">
        <f t="shared" si="2793"/>
        <v>0</v>
      </c>
      <c r="BE901" s="5">
        <f t="shared" si="2794"/>
        <v>0</v>
      </c>
      <c r="BF901" s="8" t="str">
        <f t="shared" si="2795"/>
        <v>Nem rövidtávú a feladat.</v>
      </c>
      <c r="BG901" s="5">
        <f t="shared" si="2796"/>
        <v>1</v>
      </c>
      <c r="BH901" s="5">
        <f t="shared" si="2797"/>
        <v>1</v>
      </c>
      <c r="BI901" s="5">
        <f t="shared" si="2798"/>
        <v>1</v>
      </c>
      <c r="BJ901" s="5">
        <f t="shared" si="2799"/>
        <v>1</v>
      </c>
      <c r="BK901" s="5">
        <f t="shared" si="2800"/>
        <v>1</v>
      </c>
      <c r="BL901" s="4" t="str">
        <f t="shared" si="2801"/>
        <v>Forráshiányos a feladat!</v>
      </c>
      <c r="BM901" s="5">
        <f t="shared" si="2802"/>
        <v>0</v>
      </c>
      <c r="BN901" s="5">
        <f t="shared" si="2803"/>
        <v>1</v>
      </c>
      <c r="BO901" s="5">
        <f t="shared" si="2804"/>
        <v>0</v>
      </c>
      <c r="BP901" s="5">
        <f t="shared" si="2805"/>
        <v>0</v>
      </c>
      <c r="BQ901" s="5">
        <f t="shared" si="2806"/>
        <v>0</v>
      </c>
      <c r="BR901" s="8">
        <f t="shared" si="2807"/>
        <v>0</v>
      </c>
      <c r="BS901" s="5">
        <f t="shared" si="2808"/>
        <v>0</v>
      </c>
      <c r="BT901" s="5">
        <f t="shared" si="2809"/>
        <v>0</v>
      </c>
      <c r="BU901" s="5">
        <f t="shared" si="2810"/>
        <v>1</v>
      </c>
      <c r="BV901" s="5">
        <f t="shared" si="2811"/>
        <v>1</v>
      </c>
      <c r="BW901" s="5">
        <f t="shared" si="2812"/>
        <v>1</v>
      </c>
      <c r="BX901" s="5">
        <f t="shared" si="2813"/>
        <v>1</v>
      </c>
      <c r="BY901" s="5">
        <f t="shared" si="2814"/>
        <v>1</v>
      </c>
      <c r="BZ901" s="5">
        <f t="shared" si="2815"/>
        <v>1</v>
      </c>
      <c r="CA901" s="5">
        <f t="shared" si="2816"/>
        <v>1</v>
      </c>
      <c r="CB901" s="5">
        <f t="shared" si="2817"/>
        <v>1</v>
      </c>
      <c r="CC901" s="5">
        <f t="shared" si="2818"/>
        <v>1</v>
      </c>
      <c r="CD901" s="5" t="str">
        <f t="shared" si="2819"/>
        <v>?</v>
      </c>
      <c r="CE901" s="4" t="str">
        <f t="shared" si="2820"/>
        <v>Kitöltés rendben!</v>
      </c>
      <c r="CF901" s="5">
        <f t="shared" si="2821"/>
        <v>1</v>
      </c>
      <c r="CG901" s="5">
        <f t="shared" si="2822"/>
        <v>0</v>
      </c>
      <c r="CH901" s="5">
        <f t="shared" si="2823"/>
        <v>1</v>
      </c>
    </row>
    <row r="902" spans="1:86" s="2" customFormat="1" ht="30.2" customHeight="1" x14ac:dyDescent="0.25">
      <c r="A902" s="1" t="str">
        <f t="shared" si="2785"/>
        <v>Kitöltés rendben!</v>
      </c>
      <c r="B902" s="200">
        <v>1</v>
      </c>
      <c r="C902" s="199" t="s">
        <v>70</v>
      </c>
      <c r="D902" s="201" t="s">
        <v>1013</v>
      </c>
      <c r="E902" s="201" t="s">
        <v>201</v>
      </c>
      <c r="F902" s="202" t="str">
        <f>VLOOKUP($G902,Összesítő!$B:$F,2,FALSE)</f>
        <v>21-32054-1-048-01-10</v>
      </c>
      <c r="G902" s="199" t="s">
        <v>280</v>
      </c>
      <c r="H902" s="202" t="str">
        <f>AY902&amp;"_"&amp;AW902&amp;"_FIV_"&amp;LEFT(Előlap!$B$6,4)</f>
        <v>3185_900_FIV_2026</v>
      </c>
      <c r="I902" s="202" t="str">
        <f>VLOOKUP($G902,Összesítő!$B:$F,5,FALSE)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2" s="202" t="str">
        <f>VLOOKUP($G902,Összesítő!$B:$F,4,FALSE)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2" s="6">
        <f t="shared" ref="K902:K930" si="2824">N902+O902</f>
        <v>10000</v>
      </c>
      <c r="L902" s="200">
        <v>2027</v>
      </c>
      <c r="M902" s="200">
        <v>2027</v>
      </c>
      <c r="N902" s="12">
        <v>10000</v>
      </c>
      <c r="O902" s="7">
        <v>0</v>
      </c>
      <c r="P902" s="7">
        <v>0</v>
      </c>
      <c r="R902" s="7">
        <v>10000</v>
      </c>
      <c r="S902" s="7">
        <v>0</v>
      </c>
      <c r="T902" s="7">
        <v>0</v>
      </c>
      <c r="U902" s="7">
        <v>0</v>
      </c>
      <c r="V902" s="7">
        <v>0</v>
      </c>
      <c r="W902" s="7">
        <v>0</v>
      </c>
      <c r="X902" s="7">
        <v>0</v>
      </c>
      <c r="Y902" s="7">
        <v>0</v>
      </c>
      <c r="Z902" s="7">
        <v>0</v>
      </c>
      <c r="AA902" s="7">
        <v>0</v>
      </c>
      <c r="AB902" s="7">
        <v>0</v>
      </c>
      <c r="AC902" s="6">
        <f t="shared" si="2786"/>
        <v>10000</v>
      </c>
      <c r="AD902" s="3" t="str">
        <f t="shared" si="2787"/>
        <v>A forrás egyenlő a költséggel (I.ütem).</v>
      </c>
      <c r="AF902" s="7">
        <v>0</v>
      </c>
      <c r="AG902" s="7">
        <v>0</v>
      </c>
      <c r="AH902" s="7">
        <v>0</v>
      </c>
      <c r="AI902" s="7">
        <v>0</v>
      </c>
      <c r="AJ902" s="7">
        <v>0</v>
      </c>
      <c r="AK902" s="7">
        <v>0</v>
      </c>
      <c r="AL902" s="7">
        <v>0</v>
      </c>
      <c r="AM902" s="7">
        <v>0</v>
      </c>
      <c r="AN902" s="7">
        <v>0</v>
      </c>
      <c r="AO902" s="7">
        <v>0</v>
      </c>
      <c r="AP902" s="7">
        <v>0</v>
      </c>
      <c r="AQ902" s="6">
        <f t="shared" si="2788"/>
        <v>0</v>
      </c>
      <c r="AR902" s="199" t="s">
        <v>203</v>
      </c>
      <c r="AS902" s="3" t="str">
        <f t="shared" si="2789"/>
        <v>Nem hosszútávú a feladat.</v>
      </c>
      <c r="AU902" s="201" t="s">
        <v>135</v>
      </c>
      <c r="AV902" s="201" t="s">
        <v>135</v>
      </c>
      <c r="AW902" s="202">
        <f>COUNTA($G$3:G902)</f>
        <v>900</v>
      </c>
      <c r="AY902" s="8">
        <f>VLOOKUP($G902,Összesítő!$B:$F,3,FALSE)</f>
        <v>3185</v>
      </c>
      <c r="AZ902" s="8">
        <f t="shared" si="2790"/>
        <v>0</v>
      </c>
      <c r="BA902" s="5">
        <f t="shared" si="2791"/>
        <v>1</v>
      </c>
      <c r="BB902" s="5" t="str">
        <f t="shared" si="2792"/>
        <v>R</v>
      </c>
      <c r="BC902" s="5">
        <f t="shared" si="2712"/>
        <v>1</v>
      </c>
      <c r="BD902" s="5">
        <f t="shared" si="2793"/>
        <v>0</v>
      </c>
      <c r="BE902" s="5">
        <f t="shared" si="2794"/>
        <v>0</v>
      </c>
      <c r="BF902" s="8" t="str">
        <f t="shared" si="2795"/>
        <v>A forrás egyenlő a költséggel (I.ütem).</v>
      </c>
      <c r="BG902" s="5">
        <f t="shared" si="2796"/>
        <v>1</v>
      </c>
      <c r="BH902" s="5">
        <f t="shared" si="2797"/>
        <v>1</v>
      </c>
      <c r="BI902" s="5">
        <f t="shared" si="2798"/>
        <v>0</v>
      </c>
      <c r="BJ902" s="5">
        <f t="shared" si="2799"/>
        <v>1</v>
      </c>
      <c r="BK902" s="5">
        <f t="shared" si="2800"/>
        <v>1</v>
      </c>
      <c r="BL902" s="4" t="str">
        <f t="shared" si="2801"/>
        <v>Nem hosszútávú a feladat.</v>
      </c>
      <c r="BM902" s="5">
        <f t="shared" si="2802"/>
        <v>1</v>
      </c>
      <c r="BN902" s="5">
        <f t="shared" si="2803"/>
        <v>0</v>
      </c>
      <c r="BO902" s="5">
        <f t="shared" si="2804"/>
        <v>0</v>
      </c>
      <c r="BP902" s="5">
        <f t="shared" si="2805"/>
        <v>0</v>
      </c>
      <c r="BQ902" s="5">
        <f t="shared" si="2806"/>
        <v>0</v>
      </c>
      <c r="BR902" s="8" t="str">
        <f t="shared" si="2807"/>
        <v>Nincs hosszútávú terv!</v>
      </c>
      <c r="BS902" s="5">
        <f t="shared" si="2808"/>
        <v>0</v>
      </c>
      <c r="BT902" s="5">
        <f t="shared" si="2809"/>
        <v>0</v>
      </c>
      <c r="BU902" s="5">
        <f t="shared" si="2810"/>
        <v>1</v>
      </c>
      <c r="BV902" s="5">
        <f t="shared" si="2811"/>
        <v>1</v>
      </c>
      <c r="BW902" s="5">
        <f t="shared" si="2812"/>
        <v>1</v>
      </c>
      <c r="BX902" s="5">
        <f t="shared" si="2813"/>
        <v>1</v>
      </c>
      <c r="BY902" s="5">
        <f t="shared" si="2814"/>
        <v>1</v>
      </c>
      <c r="BZ902" s="5">
        <f t="shared" si="2815"/>
        <v>1</v>
      </c>
      <c r="CA902" s="5">
        <f t="shared" si="2816"/>
        <v>1</v>
      </c>
      <c r="CB902" s="5">
        <f t="shared" si="2817"/>
        <v>1</v>
      </c>
      <c r="CC902" s="5">
        <f t="shared" si="2818"/>
        <v>1</v>
      </c>
      <c r="CD902" s="5" t="str">
        <f t="shared" si="2819"/>
        <v>?</v>
      </c>
      <c r="CE902" s="4" t="str">
        <f t="shared" si="2820"/>
        <v>Kitöltés rendben!</v>
      </c>
      <c r="CF902" s="5">
        <f t="shared" si="2821"/>
        <v>1</v>
      </c>
      <c r="CG902" s="5">
        <f t="shared" si="2822"/>
        <v>1</v>
      </c>
      <c r="CH902" s="5">
        <f t="shared" si="2823"/>
        <v>0</v>
      </c>
    </row>
    <row r="903" spans="1:86" s="2" customFormat="1" ht="30.2" customHeight="1" x14ac:dyDescent="0.25">
      <c r="A903" s="1" t="str">
        <f t="shared" si="2785"/>
        <v>Kitöltés rendben!</v>
      </c>
      <c r="B903" s="200">
        <v>1</v>
      </c>
      <c r="C903" s="199" t="s">
        <v>24</v>
      </c>
      <c r="D903" s="201" t="s">
        <v>1027</v>
      </c>
      <c r="E903" s="201" t="s">
        <v>201</v>
      </c>
      <c r="F903" s="202" t="str">
        <f>VLOOKUP($G903,Összesítő!$B:$F,2,FALSE)</f>
        <v>21-32054-1-048-01-10</v>
      </c>
      <c r="G903" s="199" t="s">
        <v>280</v>
      </c>
      <c r="H903" s="202" t="str">
        <f>AY903&amp;"_"&amp;AW903&amp;"_FIV_"&amp;LEFT(Előlap!$B$6,4)</f>
        <v>3185_901_FIV_2026</v>
      </c>
      <c r="I903" s="202" t="str">
        <f>VLOOKUP($G903,Összesítő!$B:$F,5,FALSE)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3" s="202" t="str">
        <f>VLOOKUP($G903,Összesítő!$B:$F,4,FALSE)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3" s="6">
        <f t="shared" si="2824"/>
        <v>2158</v>
      </c>
      <c r="L903" s="200">
        <v>2027</v>
      </c>
      <c r="M903" s="200">
        <v>2027</v>
      </c>
      <c r="N903" s="12">
        <v>2158</v>
      </c>
      <c r="O903" s="7">
        <v>0</v>
      </c>
      <c r="P903" s="7">
        <v>0</v>
      </c>
      <c r="R903" s="7">
        <v>2158</v>
      </c>
      <c r="S903" s="7">
        <v>0</v>
      </c>
      <c r="T903" s="7">
        <v>0</v>
      </c>
      <c r="U903" s="7">
        <v>0</v>
      </c>
      <c r="V903" s="7">
        <v>0</v>
      </c>
      <c r="W903" s="7">
        <v>0</v>
      </c>
      <c r="X903" s="7">
        <v>0</v>
      </c>
      <c r="Y903" s="7">
        <v>0</v>
      </c>
      <c r="Z903" s="7">
        <v>0</v>
      </c>
      <c r="AA903" s="7">
        <v>0</v>
      </c>
      <c r="AB903" s="7">
        <v>0</v>
      </c>
      <c r="AC903" s="6">
        <f t="shared" si="2786"/>
        <v>2158</v>
      </c>
      <c r="AD903" s="3" t="str">
        <f t="shared" si="2787"/>
        <v>A forrás egyenlő a költséggel (I.ütem).</v>
      </c>
      <c r="AF903" s="7">
        <v>0</v>
      </c>
      <c r="AG903" s="7">
        <v>0</v>
      </c>
      <c r="AH903" s="7">
        <v>0</v>
      </c>
      <c r="AI903" s="7">
        <v>0</v>
      </c>
      <c r="AJ903" s="7">
        <v>0</v>
      </c>
      <c r="AK903" s="7">
        <v>0</v>
      </c>
      <c r="AL903" s="7">
        <v>0</v>
      </c>
      <c r="AM903" s="7">
        <v>0</v>
      </c>
      <c r="AN903" s="7">
        <v>0</v>
      </c>
      <c r="AO903" s="7">
        <v>0</v>
      </c>
      <c r="AP903" s="7">
        <v>0</v>
      </c>
      <c r="AQ903" s="6">
        <f t="shared" si="2788"/>
        <v>0</v>
      </c>
      <c r="AR903" s="199" t="s">
        <v>203</v>
      </c>
      <c r="AS903" s="3" t="str">
        <f t="shared" si="2789"/>
        <v>Nem hosszútávú a feladat.</v>
      </c>
      <c r="AU903" s="201" t="s">
        <v>135</v>
      </c>
      <c r="AV903" s="201" t="s">
        <v>135</v>
      </c>
      <c r="AW903" s="202">
        <f>COUNTA($G$3:G903)</f>
        <v>901</v>
      </c>
      <c r="AY903" s="8">
        <f>VLOOKUP($G903,Összesítő!$B:$F,3,FALSE)</f>
        <v>3185</v>
      </c>
      <c r="AZ903" s="8">
        <f t="shared" si="2790"/>
        <v>0</v>
      </c>
      <c r="BA903" s="5">
        <f t="shared" si="2791"/>
        <v>1</v>
      </c>
      <c r="BB903" s="5" t="str">
        <f t="shared" si="2792"/>
        <v>R</v>
      </c>
      <c r="BC903" s="5">
        <f t="shared" ref="BC903" si="2825">IF(OR(BB903="R",BB903="RH"),1,0)</f>
        <v>1</v>
      </c>
      <c r="BD903" s="5">
        <f t="shared" si="2793"/>
        <v>0</v>
      </c>
      <c r="BE903" s="5">
        <f t="shared" si="2794"/>
        <v>0</v>
      </c>
      <c r="BF903" s="8" t="str">
        <f t="shared" si="2795"/>
        <v>A forrás egyenlő a költséggel (I.ütem).</v>
      </c>
      <c r="BG903" s="5">
        <f t="shared" si="2796"/>
        <v>1</v>
      </c>
      <c r="BH903" s="5">
        <f t="shared" si="2797"/>
        <v>1</v>
      </c>
      <c r="BI903" s="5">
        <f t="shared" si="2798"/>
        <v>0</v>
      </c>
      <c r="BJ903" s="5">
        <f t="shared" si="2799"/>
        <v>1</v>
      </c>
      <c r="BK903" s="5">
        <f t="shared" si="2800"/>
        <v>1</v>
      </c>
      <c r="BL903" s="4" t="str">
        <f t="shared" si="2801"/>
        <v>Nem hosszútávú a feladat.</v>
      </c>
      <c r="BM903" s="5">
        <f t="shared" si="2802"/>
        <v>1</v>
      </c>
      <c r="BN903" s="5">
        <f t="shared" si="2803"/>
        <v>0</v>
      </c>
      <c r="BO903" s="5">
        <f t="shared" si="2804"/>
        <v>0</v>
      </c>
      <c r="BP903" s="5">
        <f t="shared" si="2805"/>
        <v>0</v>
      </c>
      <c r="BQ903" s="5">
        <f t="shared" si="2806"/>
        <v>0</v>
      </c>
      <c r="BR903" s="8" t="str">
        <f t="shared" si="2807"/>
        <v>Nincs hosszútávú terv!</v>
      </c>
      <c r="BS903" s="5">
        <f t="shared" si="2808"/>
        <v>0</v>
      </c>
      <c r="BT903" s="5">
        <f t="shared" si="2809"/>
        <v>0</v>
      </c>
      <c r="BU903" s="5">
        <f t="shared" si="2810"/>
        <v>1</v>
      </c>
      <c r="BV903" s="5">
        <f t="shared" si="2811"/>
        <v>1</v>
      </c>
      <c r="BW903" s="5">
        <f t="shared" si="2812"/>
        <v>1</v>
      </c>
      <c r="BX903" s="5">
        <f t="shared" si="2813"/>
        <v>1</v>
      </c>
      <c r="BY903" s="5">
        <f t="shared" si="2814"/>
        <v>1</v>
      </c>
      <c r="BZ903" s="5">
        <f t="shared" si="2815"/>
        <v>1</v>
      </c>
      <c r="CA903" s="5">
        <f t="shared" si="2816"/>
        <v>1</v>
      </c>
      <c r="CB903" s="5">
        <f t="shared" si="2817"/>
        <v>1</v>
      </c>
      <c r="CC903" s="5">
        <f t="shared" si="2818"/>
        <v>1</v>
      </c>
      <c r="CD903" s="5" t="str">
        <f t="shared" si="2819"/>
        <v>?</v>
      </c>
      <c r="CE903" s="4" t="str">
        <f t="shared" si="2820"/>
        <v>Kitöltés rendben!</v>
      </c>
      <c r="CF903" s="5">
        <f t="shared" si="2821"/>
        <v>1</v>
      </c>
      <c r="CG903" s="5">
        <f t="shared" si="2822"/>
        <v>1</v>
      </c>
      <c r="CH903" s="5">
        <f t="shared" si="2823"/>
        <v>0</v>
      </c>
    </row>
    <row r="904" spans="1:86" s="2" customFormat="1" ht="30.2" customHeight="1" x14ac:dyDescent="0.25">
      <c r="A904" s="1" t="str">
        <f t="shared" si="2785"/>
        <v>Kitöltés rendben!</v>
      </c>
      <c r="B904" s="200">
        <v>2</v>
      </c>
      <c r="C904" s="199" t="s">
        <v>24</v>
      </c>
      <c r="D904" s="201" t="s">
        <v>1014</v>
      </c>
      <c r="E904" s="201" t="s">
        <v>201</v>
      </c>
      <c r="F904" s="202" t="str">
        <f>VLOOKUP($G904,Összesítő!$B:$F,2,FALSE)</f>
        <v>21-32054-1-048-01-10</v>
      </c>
      <c r="G904" s="199" t="s">
        <v>280</v>
      </c>
      <c r="H904" s="202" t="str">
        <f>AY904&amp;"_"&amp;AW904&amp;"_FIV_"&amp;LEFT(Előlap!$B$6,4)</f>
        <v>3185_902_FIV_2026</v>
      </c>
      <c r="I904" s="202" t="str">
        <f>VLOOKUP($G904,Összesítő!$B:$F,5,FALSE)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4" s="202" t="str">
        <f>VLOOKUP($G904,Összesítő!$B:$F,4,FALSE)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4" s="6">
        <f t="shared" si="2824"/>
        <v>25000</v>
      </c>
      <c r="L904" s="200">
        <v>2036</v>
      </c>
      <c r="M904" s="200">
        <v>2036</v>
      </c>
      <c r="N904" s="12">
        <v>0</v>
      </c>
      <c r="O904" s="7">
        <v>25000</v>
      </c>
      <c r="P904" s="7">
        <v>0</v>
      </c>
      <c r="R904" s="7">
        <v>0</v>
      </c>
      <c r="S904" s="7">
        <v>0</v>
      </c>
      <c r="T904" s="7">
        <v>0</v>
      </c>
      <c r="U904" s="7">
        <v>0</v>
      </c>
      <c r="V904" s="7">
        <v>0</v>
      </c>
      <c r="W904" s="7">
        <v>0</v>
      </c>
      <c r="X904" s="7">
        <v>0</v>
      </c>
      <c r="Y904" s="7">
        <v>0</v>
      </c>
      <c r="Z904" s="7">
        <v>0</v>
      </c>
      <c r="AA904" s="7">
        <v>0</v>
      </c>
      <c r="AB904" s="7">
        <v>0</v>
      </c>
      <c r="AC904" s="6">
        <f t="shared" si="2786"/>
        <v>0</v>
      </c>
      <c r="AD904" s="3" t="str">
        <f t="shared" si="2787"/>
        <v>Nem rövidtávú a feladat.</v>
      </c>
      <c r="AF904" s="7">
        <v>0</v>
      </c>
      <c r="AG904" s="7">
        <v>0</v>
      </c>
      <c r="AH904" s="7">
        <v>0</v>
      </c>
      <c r="AI904" s="7">
        <v>0</v>
      </c>
      <c r="AJ904" s="7">
        <v>0</v>
      </c>
      <c r="AK904" s="7">
        <v>0</v>
      </c>
      <c r="AL904" s="7">
        <v>0</v>
      </c>
      <c r="AM904" s="7">
        <v>0</v>
      </c>
      <c r="AN904" s="7">
        <v>0</v>
      </c>
      <c r="AO904" s="7">
        <v>0</v>
      </c>
      <c r="AP904" s="7">
        <v>0</v>
      </c>
      <c r="AQ904" s="6">
        <f t="shared" si="2788"/>
        <v>0</v>
      </c>
      <c r="AR904" s="199" t="s">
        <v>205</v>
      </c>
      <c r="AS904" s="3" t="str">
        <f t="shared" si="2789"/>
        <v>Forráshiányos a feladat!</v>
      </c>
      <c r="AU904" s="201" t="s">
        <v>135</v>
      </c>
      <c r="AV904" s="201" t="s">
        <v>135</v>
      </c>
      <c r="AW904" s="202">
        <f>COUNTA($G$3:G904)</f>
        <v>902</v>
      </c>
      <c r="AY904" s="8">
        <f>VLOOKUP($G904,Összesítő!$B:$F,3,FALSE)</f>
        <v>3185</v>
      </c>
      <c r="AZ904" s="8">
        <f t="shared" si="2790"/>
        <v>0</v>
      </c>
      <c r="BA904" s="5">
        <f t="shared" si="2791"/>
        <v>1</v>
      </c>
      <c r="BB904" s="5" t="str">
        <f t="shared" si="2792"/>
        <v>H</v>
      </c>
      <c r="BC904" s="5">
        <f t="shared" si="2712"/>
        <v>0</v>
      </c>
      <c r="BD904" s="5">
        <f t="shared" si="2793"/>
        <v>0</v>
      </c>
      <c r="BE904" s="5">
        <f t="shared" si="2794"/>
        <v>0</v>
      </c>
      <c r="BF904" s="8" t="str">
        <f t="shared" si="2795"/>
        <v>Nem rövidtávú a feladat.</v>
      </c>
      <c r="BG904" s="5">
        <f t="shared" si="2796"/>
        <v>1</v>
      </c>
      <c r="BH904" s="5">
        <f t="shared" si="2797"/>
        <v>1</v>
      </c>
      <c r="BI904" s="5">
        <f t="shared" si="2798"/>
        <v>1</v>
      </c>
      <c r="BJ904" s="5">
        <f t="shared" si="2799"/>
        <v>1</v>
      </c>
      <c r="BK904" s="5">
        <f t="shared" si="2800"/>
        <v>1</v>
      </c>
      <c r="BL904" s="4" t="str">
        <f t="shared" si="2801"/>
        <v>Forráshiányos a feladat!</v>
      </c>
      <c r="BM904" s="5">
        <f t="shared" si="2802"/>
        <v>0</v>
      </c>
      <c r="BN904" s="5">
        <f t="shared" si="2803"/>
        <v>1</v>
      </c>
      <c r="BO904" s="5">
        <f t="shared" si="2804"/>
        <v>0</v>
      </c>
      <c r="BP904" s="5">
        <f t="shared" si="2805"/>
        <v>0</v>
      </c>
      <c r="BQ904" s="5">
        <f t="shared" si="2806"/>
        <v>0</v>
      </c>
      <c r="BR904" s="8">
        <f t="shared" si="2807"/>
        <v>0</v>
      </c>
      <c r="BS904" s="5">
        <f t="shared" si="2808"/>
        <v>0</v>
      </c>
      <c r="BT904" s="5">
        <f t="shared" si="2809"/>
        <v>0</v>
      </c>
      <c r="BU904" s="5">
        <f t="shared" si="2810"/>
        <v>1</v>
      </c>
      <c r="BV904" s="5">
        <f t="shared" si="2811"/>
        <v>1</v>
      </c>
      <c r="BW904" s="5">
        <f t="shared" si="2812"/>
        <v>1</v>
      </c>
      <c r="BX904" s="5">
        <f t="shared" si="2813"/>
        <v>1</v>
      </c>
      <c r="BY904" s="5">
        <f t="shared" si="2814"/>
        <v>1</v>
      </c>
      <c r="BZ904" s="5">
        <f t="shared" si="2815"/>
        <v>1</v>
      </c>
      <c r="CA904" s="5">
        <f t="shared" si="2816"/>
        <v>1</v>
      </c>
      <c r="CB904" s="5">
        <f t="shared" si="2817"/>
        <v>1</v>
      </c>
      <c r="CC904" s="5">
        <f t="shared" si="2818"/>
        <v>1</v>
      </c>
      <c r="CD904" s="5" t="str">
        <f t="shared" si="2819"/>
        <v>?</v>
      </c>
      <c r="CE904" s="4" t="str">
        <f t="shared" si="2820"/>
        <v>Kitöltés rendben!</v>
      </c>
      <c r="CF904" s="5">
        <f t="shared" si="2821"/>
        <v>1</v>
      </c>
      <c r="CG904" s="5">
        <f t="shared" si="2822"/>
        <v>0</v>
      </c>
      <c r="CH904" s="5">
        <f t="shared" si="2823"/>
        <v>1</v>
      </c>
    </row>
    <row r="905" spans="1:86" s="2" customFormat="1" ht="30.2" customHeight="1" x14ac:dyDescent="0.25">
      <c r="A905" s="1" t="str">
        <f t="shared" ref="A905:A917" si="2826">IF($G905="","Nincs VKR kiválasztva!",CE905)</f>
        <v>Kitöltés rendben!</v>
      </c>
      <c r="B905" s="200">
        <v>2</v>
      </c>
      <c r="C905" s="199" t="s">
        <v>24</v>
      </c>
      <c r="D905" s="201" t="s">
        <v>1015</v>
      </c>
      <c r="E905" s="201" t="s">
        <v>201</v>
      </c>
      <c r="F905" s="202" t="str">
        <f>VLOOKUP($G905,Összesítő!$B:$F,2,FALSE)</f>
        <v>21-32054-1-048-01-10</v>
      </c>
      <c r="G905" s="199" t="s">
        <v>280</v>
      </c>
      <c r="H905" s="202" t="str">
        <f>AY905&amp;"_"&amp;AW905&amp;"_FIV_"&amp;LEFT(Előlap!$B$6,4)</f>
        <v>3185_903_FIV_2026</v>
      </c>
      <c r="I905" s="202" t="str">
        <f>VLOOKUP($G905,Összesítő!$B:$F,5,FALSE)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5" s="202" t="str">
        <f>VLOOKUP($G905,Összesítő!$B:$F,4,FALSE)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5" s="6">
        <f t="shared" si="2824"/>
        <v>38200</v>
      </c>
      <c r="L905" s="200">
        <v>2028</v>
      </c>
      <c r="M905" s="200">
        <v>2036</v>
      </c>
      <c r="N905" s="12">
        <v>0</v>
      </c>
      <c r="O905" s="7">
        <v>38200</v>
      </c>
      <c r="P905" s="7">
        <v>0</v>
      </c>
      <c r="R905" s="7">
        <v>0</v>
      </c>
      <c r="S905" s="7">
        <v>0</v>
      </c>
      <c r="T905" s="7">
        <v>0</v>
      </c>
      <c r="U905" s="7">
        <v>0</v>
      </c>
      <c r="V905" s="7">
        <v>0</v>
      </c>
      <c r="W905" s="7">
        <v>0</v>
      </c>
      <c r="X905" s="7">
        <v>0</v>
      </c>
      <c r="Y905" s="7">
        <v>0</v>
      </c>
      <c r="Z905" s="7">
        <v>0</v>
      </c>
      <c r="AA905" s="7">
        <v>0</v>
      </c>
      <c r="AB905" s="7">
        <v>0</v>
      </c>
      <c r="AC905" s="6">
        <f t="shared" ref="AC905:AC917" si="2827">SUM(R905:AB905)</f>
        <v>0</v>
      </c>
      <c r="AD905" s="3" t="str">
        <f t="shared" ref="AD905:AD917" si="2828">IF($G905="","Nincs VKR kiválasztva!",IF(BA905=0,"Hiányos kitöltés!",BF905))</f>
        <v>Nem rövidtávú a feladat.</v>
      </c>
      <c r="AF905" s="7">
        <v>0</v>
      </c>
      <c r="AG905" s="7">
        <v>0</v>
      </c>
      <c r="AH905" s="7">
        <v>0</v>
      </c>
      <c r="AI905" s="7">
        <v>0</v>
      </c>
      <c r="AJ905" s="7">
        <v>0</v>
      </c>
      <c r="AK905" s="7">
        <v>0</v>
      </c>
      <c r="AL905" s="7">
        <v>0</v>
      </c>
      <c r="AM905" s="7">
        <v>0</v>
      </c>
      <c r="AN905" s="7">
        <v>0</v>
      </c>
      <c r="AO905" s="7">
        <v>0</v>
      </c>
      <c r="AP905" s="7">
        <v>0</v>
      </c>
      <c r="AQ905" s="6">
        <f t="shared" ref="AQ905:AQ917" si="2829">SUM(AF905:AP905)</f>
        <v>0</v>
      </c>
      <c r="AR905" s="199" t="s">
        <v>205</v>
      </c>
      <c r="AS905" s="3" t="str">
        <f t="shared" ref="AS905:AS917" si="2830">IF($G905="","Nincs VKR kiválasztva!",IF($BA905=0,"Hiányos kitöltés!",IF($BN905=0,"Nem hosszútávú a feladat.",$BL905)))</f>
        <v>Forráshiányos a feladat!</v>
      </c>
      <c r="AU905" s="201" t="s">
        <v>135</v>
      </c>
      <c r="AV905" s="201" t="s">
        <v>135</v>
      </c>
      <c r="AW905" s="202">
        <f>COUNTA($G$3:G905)</f>
        <v>903</v>
      </c>
      <c r="AY905" s="8">
        <f>VLOOKUP($G905,Összesítő!$B:$F,3,FALSE)</f>
        <v>3185</v>
      </c>
      <c r="AZ905" s="8">
        <f t="shared" ref="AZ905:AZ917" si="2831">LEN($AU905)</f>
        <v>0</v>
      </c>
      <c r="BA905" s="5">
        <f t="shared" ref="BA905:BA917" si="2832">IF(OR($B905="",$C905="",$D905="",$E905="",$F905="",$L905="",$M905="",$N905="",$O905="",$P905=""),0,1)</f>
        <v>1</v>
      </c>
      <c r="BB905" s="5" t="str">
        <f t="shared" ref="BB905:BB917" si="2833">IF($F905="",0,IF(AND($L905=2027,$M905=2027),"R",IF(AND($L905=2027,$M905&gt;2027),"RH",IF(AND($L905&gt;2027,$M905&gt;2027),"H","x"))))</f>
        <v>H</v>
      </c>
      <c r="BC905" s="5">
        <f t="shared" ref="BC905:BC917" si="2834">IF(OR(BB905="R",BB905="RH"),1,0)</f>
        <v>0</v>
      </c>
      <c r="BD905" s="5">
        <f t="shared" ref="BD905:BD917" si="2835">IF(AND($BB905="R",$O905&gt;0),1,IF(AND($BB905="H",$N905&gt;0),1,0))</f>
        <v>0</v>
      </c>
      <c r="BE905" s="5">
        <f t="shared" ref="BE905:BE917" si="2836">IF($AC905&lt;$N905,1,IF($AC905=$N905,0))</f>
        <v>0</v>
      </c>
      <c r="BF905" s="8" t="str">
        <f t="shared" ref="BF905:BF917" si="2837">IF($L905&gt;2027,"Nem rövidtávú a feladat.",IF($BE905=1,"Az I. ütem nem lehet forráshiányos!",IF($AC905&gt;$N905,"Többlet forrást jelölt meg az I. ütemnél! A forrás ne legyen több a költségnél.",IF($AC905=$N905,"A forrás egyenlő a költséggel (I.ütem).",0))))</f>
        <v>Nem rövidtávú a feladat.</v>
      </c>
      <c r="BG905" s="5">
        <f t="shared" ref="BG905:BG917" si="2838">IF(AND($R905&lt;&gt;"",$S905&lt;&gt;"",$T905&lt;&gt;"",$U905&lt;&gt;"",$V905&lt;&gt;"",$W905&lt;&gt;"",$X905&lt;&gt;"",$Y905&lt;&gt;"",$Z905&lt;&gt;"",$AA905&lt;&gt;"",$AB905&lt;&gt;""),1,0)</f>
        <v>1</v>
      </c>
      <c r="BH905" s="5">
        <f t="shared" ref="BH905:BH917" si="2839">IF(AND($BG905=1,$N905=$AC905),1,0)</f>
        <v>1</v>
      </c>
      <c r="BI905" s="5">
        <f t="shared" ref="BI905:BI917" si="2840">IF($AQ905&lt;$O905,1,0)</f>
        <v>1</v>
      </c>
      <c r="BJ905" s="5">
        <f t="shared" ref="BJ905:BJ917" si="2841">IF(AND($AF905&lt;&gt;"",$AG905&lt;&gt;"",$AH905&lt;&gt;"",$AI905&lt;&gt;"",$AJ905&lt;&gt;"",$AK905&lt;&gt;"",$AL905&lt;&gt;"",$AM905&lt;&gt;"",$AN905&lt;&gt;"",$AO905&lt;&gt;"",$AP905&lt;&gt;""),1,0)</f>
        <v>1</v>
      </c>
      <c r="BK905" s="5">
        <f t="shared" ref="BK905:BK917" si="2842">IF(AND($BJ905=1,$O905=$AQ905),1,IF(AND($BJ905=1,$O905&gt;$AQ905,AR905="igen"),1,0))</f>
        <v>1</v>
      </c>
      <c r="BL905" s="4" t="str">
        <f t="shared" ref="BL905:BL917" si="2843">IF($M905&lt;2028,"Nem hosszútávú a feladat.",IF(AND($BI905=1,$AR905="nem"),"Forráshiányos a feladat? Jelölje az AR-oszlopban!",IF(AND($BI905=0,$AR905="igen"),"Forráshiányosnak jelölte a feladat az AR-oszlopban, de a forrás költség adatok alapnján nem az!",IF(AND($BI905=1,$AR905="igen"),"Forráshiányos a feladat!",IF($AQ905&gt;$O905,"Többlet forrást jelölt meg a II. ütemnél! A forrás ne legyen több a költségnél.",IF($AQ905=$O905,"A forrás egyenlő a költséggel (II.ütem).",0))))))</f>
        <v>Forráshiányos a feladat!</v>
      </c>
      <c r="BM905" s="5">
        <f t="shared" ref="BM905:BM917" si="2844">IF($M905&lt;2028,1,0)</f>
        <v>0</v>
      </c>
      <c r="BN905" s="5">
        <f t="shared" ref="BN905:BN917" si="2845">IF($M905&gt;2027,1,0)</f>
        <v>1</v>
      </c>
      <c r="BO905" s="5">
        <f t="shared" ref="BO905:BO917" si="2846">IF(AND($BM905=1,$N905=0),1,0)</f>
        <v>0</v>
      </c>
      <c r="BP905" s="5">
        <f t="shared" ref="BP905:BP917" si="2847">IF(AND($BN905=1,$O905=0),1,0)</f>
        <v>0</v>
      </c>
      <c r="BQ905" s="5">
        <f t="shared" ref="BQ905:BQ917" si="2848">IF(AND($BB905="R",$N905=0,$AZ905&gt;29),1,IF(AND($BB905="RH",$N905=0,$AZ905&gt;29),1,0))</f>
        <v>0</v>
      </c>
      <c r="BR905" s="8">
        <f t="shared" ref="BR905:BR917" si="2849">IF($BN905=0,"Nincs hosszútávú terv!",IF(AND($BB905="H",$O905=0,$AZ905=0),"Nullás a hosszútávú feladat és nincs hozzá indoklás!",IF(AND($BB905="RH",$O905=0,$AZ905=0),"Nullás a hosszútávú feladat és nincs hozzá indoklás!",IF(AND($BB905="R",$O905=0,$AZ905&lt;300),"Nullás a hosszútávú feladat és rövid hozzá az indoklás!",IF(AND($BB905="RH",$O905=0,$AZ905&lt;300),"Nullás a hosszútávú feladat és rövid hozzá az indoklás!",0)))))</f>
        <v>0</v>
      </c>
      <c r="BS905" s="5">
        <f t="shared" ref="BS905:BS917" si="2850">IF(AND($BB905="R",$N905=0,$AZ905&gt;29),1,IF(AND($BB905="RH",$N905=0,$AZ905&gt;29),1,0))</f>
        <v>0</v>
      </c>
      <c r="BT905" s="5">
        <f t="shared" ref="BT905:BT917" si="2851">IF(AND($BB905="H",$O905=0,$AZ905&gt;29),1,IF(AND($BB905="RH",$O905=0,$AZ905&gt;29),1,0))</f>
        <v>0</v>
      </c>
      <c r="BU905" s="5">
        <f t="shared" ref="BU905:BU917" si="2852">IF($B905="",0,1)</f>
        <v>1</v>
      </c>
      <c r="BV905" s="5">
        <f t="shared" ref="BV905:BV917" si="2853">IF($C905="",0,1)</f>
        <v>1</v>
      </c>
      <c r="BW905" s="5">
        <f t="shared" ref="BW905:BW917" si="2854">IF($D905="",0,1)</f>
        <v>1</v>
      </c>
      <c r="BX905" s="5">
        <f t="shared" ref="BX905:BX917" si="2855">IF($E905="",0,1)</f>
        <v>1</v>
      </c>
      <c r="BY905" s="5">
        <f t="shared" ref="BY905:BY917" si="2856">IF($L905="",0,1)</f>
        <v>1</v>
      </c>
      <c r="BZ905" s="5">
        <f t="shared" ref="BZ905:BZ917" si="2857">IF($M905="",0,1)</f>
        <v>1</v>
      </c>
      <c r="CA905" s="5">
        <f t="shared" ref="CA905:CA917" si="2858">IF($N905="",0,1)</f>
        <v>1</v>
      </c>
      <c r="CB905" s="5">
        <f t="shared" ref="CB905:CB917" si="2859">IF($O905="",0,1)</f>
        <v>1</v>
      </c>
      <c r="CC905" s="5">
        <f t="shared" ref="CC905:CC917" si="2860">IF($P905="",0,1)</f>
        <v>1</v>
      </c>
      <c r="CD905" s="5" t="str">
        <f t="shared" ref="CD905:CD917" si="2861">IF(AND($BA905=0,$BU905=0),"Hiányos kitöltés! (B-oszlop üres)",IF(AND($BA905=0,$BV905=0),"Hiányos kitöltés! (C-oszlop üres)",IF(AND($BA905=0,$BW905=0),"Hiányos kitöltés! (D-oszlop üres)",IF(AND($BA905=0,$BX905=0),"Hiányos kitöltés! (E-oszlop üres)",IF(AND($BA905=0,$BY905=0),"Hiányos kitöltés! (L-oszlop üres)",IF(AND($BA905=0,$BZ905=0),"Hiányos kitöltés! (M-oszlop üres)",IF(AND($BA905=0,$CA905=0),"Hiányos kitöltés! (N-oszlop üres)",IF(AND($BA905=0,$CB905=0),"Hiányos kitöltés! (O-oszlop üres)",IF(AND($BA905=0,$CC905=0),"Hiányos kitöltés! (P-oszlop üres)",IF(AND($BA905=0,$BG905=0),"Hiányos kitöltés! (I.ütem forrása hiányos!","?"))))))))))</f>
        <v>?</v>
      </c>
      <c r="CE905" s="4" t="str">
        <f t="shared" ref="CE905:CE917" si="2862">IF($BA905=0,$CD905,IF($BG905=0,"I. ütem forrása nincs kitöltve!",IF($BJ905=0,"II. ütem forrása nincs kitöltve!",IF($BD905=1,"Költségek üteme nem megfelelő (az időtartam és a költség üteme eltér)!",IF(AND(BH905=0,$BA905=1,$BJ905=1,$BD905=1),"Kötelező cellák kitöltve, de az I. ütem forrása hibás!",IF(AND(BJ905=0,$BA905=1,$BJ905=1,$BD905=1),"Kötelező cellák kitöltve, de a II. ütem forrása hibás!",IF(AND($BO905=1,$AZ905&lt;30),"Nullás a rövidtávú feladat és rövid (hiányzik) a hozzá tartozó indoklás!",IF(AND($BP905=1,$AZ905&lt;30),"Nullás a hosszútávú feladat és rövid (hiányzik) a hozzá tartozó indoklás!",IF(AND(BN905=1,C905="2011_RENDKÍVÜLI"),"II. ütemre nem tervezhet Rendkívüli feladatot!",IF(BH905=0,AD905,IF(BK905=0,AS905,IF(AND(BC905=1,$P905&gt;$N905),"EM rendelet 2. melléklet terhére elszámolt költség nem lehet nagyobb az I. ütemre tervezett tényleges költségnél!",IF($AC905&gt;$N905,"Többlet forrást jelölt meg az I. ütemnél! A forrás ne legyen több a költségnél.",IF($AQ905&gt;$O905,"Többlet forrást jelölt meg a II. ütemnél! A forrás ne legyen több a költségnél.","Kitöltés rendben!"))))))))))))))</f>
        <v>Kitöltés rendben!</v>
      </c>
      <c r="CF905" s="5">
        <f t="shared" ref="CF905:CF917" si="2863">IF(A905="Kitöltés rendben!",1,0)</f>
        <v>1</v>
      </c>
      <c r="CG905" s="5">
        <f t="shared" ref="CG905:CG917" si="2864">IF(AND($BB905="R",$CF905=1),1,IF(AND($BB905="RH",$CF905=1),1,0))</f>
        <v>0</v>
      </c>
      <c r="CH905" s="5">
        <f t="shared" ref="CH905:CH917" si="2865">IF(AND($BB905="H",$CF905=1),1,IF(AND($BB905="RH",$CF905=1),1,0))</f>
        <v>1</v>
      </c>
    </row>
    <row r="906" spans="1:86" s="2" customFormat="1" ht="30.2" customHeight="1" x14ac:dyDescent="0.25">
      <c r="A906" s="1" t="str">
        <f t="shared" si="2826"/>
        <v>Kitöltés rendben!</v>
      </c>
      <c r="B906" s="200">
        <v>2</v>
      </c>
      <c r="C906" s="199" t="s">
        <v>24</v>
      </c>
      <c r="D906" s="201" t="s">
        <v>1016</v>
      </c>
      <c r="E906" s="201" t="s">
        <v>201</v>
      </c>
      <c r="F906" s="202" t="str">
        <f>VLOOKUP($G906,Összesítő!$B:$F,2,FALSE)</f>
        <v>21-32054-1-048-01-10</v>
      </c>
      <c r="G906" s="199" t="s">
        <v>280</v>
      </c>
      <c r="H906" s="202" t="str">
        <f>AY906&amp;"_"&amp;AW906&amp;"_FIV_"&amp;LEFT(Előlap!$B$6,4)</f>
        <v>3185_904_FIV_2026</v>
      </c>
      <c r="I906" s="202" t="str">
        <f>VLOOKUP($G906,Összesítő!$B:$F,5,FALSE)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6" s="202" t="str">
        <f>VLOOKUP($G906,Összesítő!$B:$F,4,FALSE)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6" s="6">
        <f t="shared" si="2824"/>
        <v>20400</v>
      </c>
      <c r="L906" s="200">
        <v>2028</v>
      </c>
      <c r="M906" s="200">
        <v>2036</v>
      </c>
      <c r="N906" s="12">
        <v>0</v>
      </c>
      <c r="O906" s="7">
        <v>20400</v>
      </c>
      <c r="P906" s="7">
        <v>0</v>
      </c>
      <c r="R906" s="7">
        <v>0</v>
      </c>
      <c r="S906" s="7">
        <v>0</v>
      </c>
      <c r="T906" s="7">
        <v>0</v>
      </c>
      <c r="U906" s="7">
        <v>0</v>
      </c>
      <c r="V906" s="7">
        <v>0</v>
      </c>
      <c r="W906" s="7">
        <v>0</v>
      </c>
      <c r="X906" s="7">
        <v>0</v>
      </c>
      <c r="Y906" s="7">
        <v>0</v>
      </c>
      <c r="Z906" s="7">
        <v>0</v>
      </c>
      <c r="AA906" s="7">
        <v>0</v>
      </c>
      <c r="AB906" s="7">
        <v>0</v>
      </c>
      <c r="AC906" s="6">
        <f t="shared" si="2827"/>
        <v>0</v>
      </c>
      <c r="AD906" s="3" t="str">
        <f t="shared" si="2828"/>
        <v>Nem rövidtávú a feladat.</v>
      </c>
      <c r="AF906" s="7">
        <v>0</v>
      </c>
      <c r="AG906" s="7">
        <v>0</v>
      </c>
      <c r="AH906" s="7">
        <v>0</v>
      </c>
      <c r="AI906" s="7">
        <v>0</v>
      </c>
      <c r="AJ906" s="7">
        <v>0</v>
      </c>
      <c r="AK906" s="7">
        <v>0</v>
      </c>
      <c r="AL906" s="7">
        <v>0</v>
      </c>
      <c r="AM906" s="7">
        <v>0</v>
      </c>
      <c r="AN906" s="7">
        <v>0</v>
      </c>
      <c r="AO906" s="7">
        <v>0</v>
      </c>
      <c r="AP906" s="7">
        <v>0</v>
      </c>
      <c r="AQ906" s="6">
        <f t="shared" si="2829"/>
        <v>0</v>
      </c>
      <c r="AR906" s="199" t="s">
        <v>205</v>
      </c>
      <c r="AS906" s="3" t="str">
        <f t="shared" si="2830"/>
        <v>Forráshiányos a feladat!</v>
      </c>
      <c r="AU906" s="201" t="s">
        <v>135</v>
      </c>
      <c r="AV906" s="201" t="s">
        <v>135</v>
      </c>
      <c r="AW906" s="202">
        <f>COUNTA($G$3:G906)</f>
        <v>904</v>
      </c>
      <c r="AY906" s="8">
        <f>VLOOKUP($G906,Összesítő!$B:$F,3,FALSE)</f>
        <v>3185</v>
      </c>
      <c r="AZ906" s="8">
        <f t="shared" si="2831"/>
        <v>0</v>
      </c>
      <c r="BA906" s="5">
        <f t="shared" si="2832"/>
        <v>1</v>
      </c>
      <c r="BB906" s="5" t="str">
        <f t="shared" si="2833"/>
        <v>H</v>
      </c>
      <c r="BC906" s="5">
        <f t="shared" si="2834"/>
        <v>0</v>
      </c>
      <c r="BD906" s="5">
        <f t="shared" si="2835"/>
        <v>0</v>
      </c>
      <c r="BE906" s="5">
        <f t="shared" si="2836"/>
        <v>0</v>
      </c>
      <c r="BF906" s="8" t="str">
        <f t="shared" si="2837"/>
        <v>Nem rövidtávú a feladat.</v>
      </c>
      <c r="BG906" s="5">
        <f t="shared" si="2838"/>
        <v>1</v>
      </c>
      <c r="BH906" s="5">
        <f t="shared" si="2839"/>
        <v>1</v>
      </c>
      <c r="BI906" s="5">
        <f t="shared" si="2840"/>
        <v>1</v>
      </c>
      <c r="BJ906" s="5">
        <f t="shared" si="2841"/>
        <v>1</v>
      </c>
      <c r="BK906" s="5">
        <f t="shared" si="2842"/>
        <v>1</v>
      </c>
      <c r="BL906" s="4" t="str">
        <f t="shared" si="2843"/>
        <v>Forráshiányos a feladat!</v>
      </c>
      <c r="BM906" s="5">
        <f t="shared" si="2844"/>
        <v>0</v>
      </c>
      <c r="BN906" s="5">
        <f t="shared" si="2845"/>
        <v>1</v>
      </c>
      <c r="BO906" s="5">
        <f t="shared" si="2846"/>
        <v>0</v>
      </c>
      <c r="BP906" s="5">
        <f t="shared" si="2847"/>
        <v>0</v>
      </c>
      <c r="BQ906" s="5">
        <f t="shared" si="2848"/>
        <v>0</v>
      </c>
      <c r="BR906" s="8">
        <f t="shared" si="2849"/>
        <v>0</v>
      </c>
      <c r="BS906" s="5">
        <f t="shared" si="2850"/>
        <v>0</v>
      </c>
      <c r="BT906" s="5">
        <f t="shared" si="2851"/>
        <v>0</v>
      </c>
      <c r="BU906" s="5">
        <f t="shared" si="2852"/>
        <v>1</v>
      </c>
      <c r="BV906" s="5">
        <f t="shared" si="2853"/>
        <v>1</v>
      </c>
      <c r="BW906" s="5">
        <f t="shared" si="2854"/>
        <v>1</v>
      </c>
      <c r="BX906" s="5">
        <f t="shared" si="2855"/>
        <v>1</v>
      </c>
      <c r="BY906" s="5">
        <f t="shared" si="2856"/>
        <v>1</v>
      </c>
      <c r="BZ906" s="5">
        <f t="shared" si="2857"/>
        <v>1</v>
      </c>
      <c r="CA906" s="5">
        <f t="shared" si="2858"/>
        <v>1</v>
      </c>
      <c r="CB906" s="5">
        <f t="shared" si="2859"/>
        <v>1</v>
      </c>
      <c r="CC906" s="5">
        <f t="shared" si="2860"/>
        <v>1</v>
      </c>
      <c r="CD906" s="5" t="str">
        <f t="shared" si="2861"/>
        <v>?</v>
      </c>
      <c r="CE906" s="4" t="str">
        <f t="shared" si="2862"/>
        <v>Kitöltés rendben!</v>
      </c>
      <c r="CF906" s="5">
        <f t="shared" si="2863"/>
        <v>1</v>
      </c>
      <c r="CG906" s="5">
        <f t="shared" si="2864"/>
        <v>0</v>
      </c>
      <c r="CH906" s="5">
        <f t="shared" si="2865"/>
        <v>1</v>
      </c>
    </row>
    <row r="907" spans="1:86" s="2" customFormat="1" ht="30.2" customHeight="1" x14ac:dyDescent="0.25">
      <c r="A907" s="1" t="str">
        <f t="shared" si="2826"/>
        <v>Kitöltés rendben!</v>
      </c>
      <c r="B907" s="200">
        <v>2</v>
      </c>
      <c r="C907" s="199" t="s">
        <v>70</v>
      </c>
      <c r="D907" s="201" t="s">
        <v>1017</v>
      </c>
      <c r="E907" s="201" t="s">
        <v>201</v>
      </c>
      <c r="F907" s="202" t="str">
        <f>VLOOKUP($G907,Összesítő!$B:$F,2,FALSE)</f>
        <v>21-32054-1-048-01-10</v>
      </c>
      <c r="G907" s="199" t="s">
        <v>280</v>
      </c>
      <c r="H907" s="202" t="str">
        <f>AY907&amp;"_"&amp;AW907&amp;"_FIV_"&amp;LEFT(Előlap!$B$6,4)</f>
        <v>3185_905_FIV_2026</v>
      </c>
      <c r="I907" s="202" t="str">
        <f>VLOOKUP($G907,Összesítő!$B:$F,5,FALSE)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7" s="202" t="str">
        <f>VLOOKUP($G907,Összesítő!$B:$F,4,FALSE)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7" s="6">
        <f t="shared" si="2824"/>
        <v>12700</v>
      </c>
      <c r="L907" s="200">
        <v>2028</v>
      </c>
      <c r="M907" s="200">
        <v>2036</v>
      </c>
      <c r="N907" s="12">
        <v>0</v>
      </c>
      <c r="O907" s="7">
        <v>12700</v>
      </c>
      <c r="P907" s="7">
        <v>0</v>
      </c>
      <c r="R907" s="7">
        <v>0</v>
      </c>
      <c r="S907" s="7">
        <v>0</v>
      </c>
      <c r="T907" s="7">
        <v>0</v>
      </c>
      <c r="U907" s="7">
        <v>0</v>
      </c>
      <c r="V907" s="7">
        <v>0</v>
      </c>
      <c r="W907" s="7">
        <v>0</v>
      </c>
      <c r="X907" s="7">
        <v>0</v>
      </c>
      <c r="Y907" s="7">
        <v>0</v>
      </c>
      <c r="Z907" s="7">
        <v>0</v>
      </c>
      <c r="AA907" s="7">
        <v>0</v>
      </c>
      <c r="AB907" s="7">
        <v>0</v>
      </c>
      <c r="AC907" s="6">
        <f t="shared" si="2827"/>
        <v>0</v>
      </c>
      <c r="AD907" s="3" t="str">
        <f t="shared" si="2828"/>
        <v>Nem rövidtávú a feladat.</v>
      </c>
      <c r="AF907" s="7">
        <v>0</v>
      </c>
      <c r="AG907" s="7">
        <v>0</v>
      </c>
      <c r="AH907" s="7">
        <v>0</v>
      </c>
      <c r="AI907" s="7">
        <v>0</v>
      </c>
      <c r="AJ907" s="7">
        <v>0</v>
      </c>
      <c r="AK907" s="7">
        <v>0</v>
      </c>
      <c r="AL907" s="7">
        <v>0</v>
      </c>
      <c r="AM907" s="7">
        <v>0</v>
      </c>
      <c r="AN907" s="7">
        <v>0</v>
      </c>
      <c r="AO907" s="7">
        <v>0</v>
      </c>
      <c r="AP907" s="7">
        <v>0</v>
      </c>
      <c r="AQ907" s="6">
        <f t="shared" si="2829"/>
        <v>0</v>
      </c>
      <c r="AR907" s="199" t="s">
        <v>205</v>
      </c>
      <c r="AS907" s="3" t="str">
        <f t="shared" si="2830"/>
        <v>Forráshiányos a feladat!</v>
      </c>
      <c r="AU907" s="201" t="s">
        <v>135</v>
      </c>
      <c r="AV907" s="201" t="s">
        <v>135</v>
      </c>
      <c r="AW907" s="202">
        <f>COUNTA($G$3:G907)</f>
        <v>905</v>
      </c>
      <c r="AY907" s="8">
        <f>VLOOKUP($G907,Összesítő!$B:$F,3,FALSE)</f>
        <v>3185</v>
      </c>
      <c r="AZ907" s="8">
        <f t="shared" si="2831"/>
        <v>0</v>
      </c>
      <c r="BA907" s="5">
        <f t="shared" si="2832"/>
        <v>1</v>
      </c>
      <c r="BB907" s="5" t="str">
        <f t="shared" si="2833"/>
        <v>H</v>
      </c>
      <c r="BC907" s="5">
        <f t="shared" si="2834"/>
        <v>0</v>
      </c>
      <c r="BD907" s="5">
        <f t="shared" si="2835"/>
        <v>0</v>
      </c>
      <c r="BE907" s="5">
        <f t="shared" si="2836"/>
        <v>0</v>
      </c>
      <c r="BF907" s="8" t="str">
        <f t="shared" si="2837"/>
        <v>Nem rövidtávú a feladat.</v>
      </c>
      <c r="BG907" s="5">
        <f t="shared" si="2838"/>
        <v>1</v>
      </c>
      <c r="BH907" s="5">
        <f t="shared" si="2839"/>
        <v>1</v>
      </c>
      <c r="BI907" s="5">
        <f t="shared" si="2840"/>
        <v>1</v>
      </c>
      <c r="BJ907" s="5">
        <f t="shared" si="2841"/>
        <v>1</v>
      </c>
      <c r="BK907" s="5">
        <f t="shared" si="2842"/>
        <v>1</v>
      </c>
      <c r="BL907" s="4" t="str">
        <f t="shared" si="2843"/>
        <v>Forráshiányos a feladat!</v>
      </c>
      <c r="BM907" s="5">
        <f t="shared" si="2844"/>
        <v>0</v>
      </c>
      <c r="BN907" s="5">
        <f t="shared" si="2845"/>
        <v>1</v>
      </c>
      <c r="BO907" s="5">
        <f t="shared" si="2846"/>
        <v>0</v>
      </c>
      <c r="BP907" s="5">
        <f t="shared" si="2847"/>
        <v>0</v>
      </c>
      <c r="BQ907" s="5">
        <f t="shared" si="2848"/>
        <v>0</v>
      </c>
      <c r="BR907" s="8">
        <f t="shared" si="2849"/>
        <v>0</v>
      </c>
      <c r="BS907" s="5">
        <f t="shared" si="2850"/>
        <v>0</v>
      </c>
      <c r="BT907" s="5">
        <f t="shared" si="2851"/>
        <v>0</v>
      </c>
      <c r="BU907" s="5">
        <f t="shared" si="2852"/>
        <v>1</v>
      </c>
      <c r="BV907" s="5">
        <f t="shared" si="2853"/>
        <v>1</v>
      </c>
      <c r="BW907" s="5">
        <f t="shared" si="2854"/>
        <v>1</v>
      </c>
      <c r="BX907" s="5">
        <f t="shared" si="2855"/>
        <v>1</v>
      </c>
      <c r="BY907" s="5">
        <f t="shared" si="2856"/>
        <v>1</v>
      </c>
      <c r="BZ907" s="5">
        <f t="shared" si="2857"/>
        <v>1</v>
      </c>
      <c r="CA907" s="5">
        <f t="shared" si="2858"/>
        <v>1</v>
      </c>
      <c r="CB907" s="5">
        <f t="shared" si="2859"/>
        <v>1</v>
      </c>
      <c r="CC907" s="5">
        <f t="shared" si="2860"/>
        <v>1</v>
      </c>
      <c r="CD907" s="5" t="str">
        <f t="shared" si="2861"/>
        <v>?</v>
      </c>
      <c r="CE907" s="4" t="str">
        <f t="shared" si="2862"/>
        <v>Kitöltés rendben!</v>
      </c>
      <c r="CF907" s="5">
        <f t="shared" si="2863"/>
        <v>1</v>
      </c>
      <c r="CG907" s="5">
        <f t="shared" si="2864"/>
        <v>0</v>
      </c>
      <c r="CH907" s="5">
        <f t="shared" si="2865"/>
        <v>1</v>
      </c>
    </row>
    <row r="908" spans="1:86" s="2" customFormat="1" ht="30.2" customHeight="1" x14ac:dyDescent="0.25">
      <c r="A908" s="1" t="str">
        <f t="shared" si="2826"/>
        <v>Kitöltés rendben!</v>
      </c>
      <c r="B908" s="200">
        <v>2</v>
      </c>
      <c r="C908" s="199" t="s">
        <v>70</v>
      </c>
      <c r="D908" s="201" t="s">
        <v>1018</v>
      </c>
      <c r="E908" s="201" t="s">
        <v>201</v>
      </c>
      <c r="F908" s="202" t="str">
        <f>VLOOKUP($G908,Összesítő!$B:$F,2,FALSE)</f>
        <v>21-32054-1-048-01-10</v>
      </c>
      <c r="G908" s="199" t="s">
        <v>280</v>
      </c>
      <c r="H908" s="202" t="str">
        <f>AY908&amp;"_"&amp;AW908&amp;"_FIV_"&amp;LEFT(Előlap!$B$6,4)</f>
        <v>3185_906_FIV_2026</v>
      </c>
      <c r="I908" s="202" t="str">
        <f>VLOOKUP($G908,Összesítő!$B:$F,5,FALSE)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8" s="202" t="str">
        <f>VLOOKUP($G908,Összesítő!$B:$F,4,FALSE)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8" s="6">
        <f t="shared" si="2824"/>
        <v>1000</v>
      </c>
      <c r="L908" s="200">
        <v>2028</v>
      </c>
      <c r="M908" s="200">
        <v>2034</v>
      </c>
      <c r="N908" s="12">
        <v>0</v>
      </c>
      <c r="O908" s="7">
        <v>1000</v>
      </c>
      <c r="P908" s="7">
        <v>0</v>
      </c>
      <c r="R908" s="7">
        <v>0</v>
      </c>
      <c r="S908" s="7">
        <v>0</v>
      </c>
      <c r="T908" s="7">
        <v>0</v>
      </c>
      <c r="U908" s="7">
        <v>0</v>
      </c>
      <c r="V908" s="7">
        <v>0</v>
      </c>
      <c r="W908" s="7">
        <v>0</v>
      </c>
      <c r="X908" s="7">
        <v>0</v>
      </c>
      <c r="Y908" s="7">
        <v>0</v>
      </c>
      <c r="Z908" s="7">
        <v>0</v>
      </c>
      <c r="AA908" s="7">
        <v>0</v>
      </c>
      <c r="AB908" s="7">
        <v>0</v>
      </c>
      <c r="AC908" s="6">
        <f t="shared" si="2827"/>
        <v>0</v>
      </c>
      <c r="AD908" s="3" t="str">
        <f t="shared" si="2828"/>
        <v>Nem rövidtávú a feladat.</v>
      </c>
      <c r="AF908" s="7">
        <v>0</v>
      </c>
      <c r="AG908" s="7">
        <v>0</v>
      </c>
      <c r="AH908" s="7">
        <v>0</v>
      </c>
      <c r="AI908" s="7">
        <v>0</v>
      </c>
      <c r="AJ908" s="7">
        <v>0</v>
      </c>
      <c r="AK908" s="7">
        <v>0</v>
      </c>
      <c r="AL908" s="7">
        <v>0</v>
      </c>
      <c r="AM908" s="7">
        <v>0</v>
      </c>
      <c r="AN908" s="7">
        <v>0</v>
      </c>
      <c r="AO908" s="7">
        <v>0</v>
      </c>
      <c r="AP908" s="7">
        <v>0</v>
      </c>
      <c r="AQ908" s="6">
        <f t="shared" si="2829"/>
        <v>0</v>
      </c>
      <c r="AR908" s="199" t="s">
        <v>205</v>
      </c>
      <c r="AS908" s="3" t="str">
        <f t="shared" si="2830"/>
        <v>Forráshiányos a feladat!</v>
      </c>
      <c r="AU908" s="201" t="s">
        <v>135</v>
      </c>
      <c r="AV908" s="201" t="s">
        <v>135</v>
      </c>
      <c r="AW908" s="202">
        <f>COUNTA($G$3:G908)</f>
        <v>906</v>
      </c>
      <c r="AY908" s="8">
        <f>VLOOKUP($G908,Összesítő!$B:$F,3,FALSE)</f>
        <v>3185</v>
      </c>
      <c r="AZ908" s="8">
        <f t="shared" si="2831"/>
        <v>0</v>
      </c>
      <c r="BA908" s="5">
        <f t="shared" si="2832"/>
        <v>1</v>
      </c>
      <c r="BB908" s="5" t="str">
        <f t="shared" si="2833"/>
        <v>H</v>
      </c>
      <c r="BC908" s="5">
        <f t="shared" si="2834"/>
        <v>0</v>
      </c>
      <c r="BD908" s="5">
        <f t="shared" si="2835"/>
        <v>0</v>
      </c>
      <c r="BE908" s="5">
        <f t="shared" si="2836"/>
        <v>0</v>
      </c>
      <c r="BF908" s="8" t="str">
        <f t="shared" si="2837"/>
        <v>Nem rövidtávú a feladat.</v>
      </c>
      <c r="BG908" s="5">
        <f t="shared" si="2838"/>
        <v>1</v>
      </c>
      <c r="BH908" s="5">
        <f t="shared" si="2839"/>
        <v>1</v>
      </c>
      <c r="BI908" s="5">
        <f t="shared" si="2840"/>
        <v>1</v>
      </c>
      <c r="BJ908" s="5">
        <f t="shared" si="2841"/>
        <v>1</v>
      </c>
      <c r="BK908" s="5">
        <f t="shared" si="2842"/>
        <v>1</v>
      </c>
      <c r="BL908" s="4" t="str">
        <f t="shared" si="2843"/>
        <v>Forráshiányos a feladat!</v>
      </c>
      <c r="BM908" s="5">
        <f t="shared" si="2844"/>
        <v>0</v>
      </c>
      <c r="BN908" s="5">
        <f t="shared" si="2845"/>
        <v>1</v>
      </c>
      <c r="BO908" s="5">
        <f t="shared" si="2846"/>
        <v>0</v>
      </c>
      <c r="BP908" s="5">
        <f t="shared" si="2847"/>
        <v>0</v>
      </c>
      <c r="BQ908" s="5">
        <f t="shared" si="2848"/>
        <v>0</v>
      </c>
      <c r="BR908" s="8">
        <f t="shared" si="2849"/>
        <v>0</v>
      </c>
      <c r="BS908" s="5">
        <f t="shared" si="2850"/>
        <v>0</v>
      </c>
      <c r="BT908" s="5">
        <f t="shared" si="2851"/>
        <v>0</v>
      </c>
      <c r="BU908" s="5">
        <f t="shared" si="2852"/>
        <v>1</v>
      </c>
      <c r="BV908" s="5">
        <f t="shared" si="2853"/>
        <v>1</v>
      </c>
      <c r="BW908" s="5">
        <f t="shared" si="2854"/>
        <v>1</v>
      </c>
      <c r="BX908" s="5">
        <f t="shared" si="2855"/>
        <v>1</v>
      </c>
      <c r="BY908" s="5">
        <f t="shared" si="2856"/>
        <v>1</v>
      </c>
      <c r="BZ908" s="5">
        <f t="shared" si="2857"/>
        <v>1</v>
      </c>
      <c r="CA908" s="5">
        <f t="shared" si="2858"/>
        <v>1</v>
      </c>
      <c r="CB908" s="5">
        <f t="shared" si="2859"/>
        <v>1</v>
      </c>
      <c r="CC908" s="5">
        <f t="shared" si="2860"/>
        <v>1</v>
      </c>
      <c r="CD908" s="5" t="str">
        <f t="shared" si="2861"/>
        <v>?</v>
      </c>
      <c r="CE908" s="4" t="str">
        <f t="shared" si="2862"/>
        <v>Kitöltés rendben!</v>
      </c>
      <c r="CF908" s="5">
        <f t="shared" si="2863"/>
        <v>1</v>
      </c>
      <c r="CG908" s="5">
        <f t="shared" si="2864"/>
        <v>0</v>
      </c>
      <c r="CH908" s="5">
        <f t="shared" si="2865"/>
        <v>1</v>
      </c>
    </row>
    <row r="909" spans="1:86" s="2" customFormat="1" ht="30.2" customHeight="1" x14ac:dyDescent="0.25">
      <c r="A909" s="1" t="str">
        <f t="shared" si="2826"/>
        <v>Kitöltés rendben!</v>
      </c>
      <c r="B909" s="200">
        <v>2</v>
      </c>
      <c r="C909" s="199" t="s">
        <v>80</v>
      </c>
      <c r="D909" s="201" t="s">
        <v>1019</v>
      </c>
      <c r="E909" s="201" t="s">
        <v>201</v>
      </c>
      <c r="F909" s="202" t="str">
        <f>VLOOKUP($G909,Összesítő!$B:$F,2,FALSE)</f>
        <v>21-32054-1-048-01-10</v>
      </c>
      <c r="G909" s="199" t="s">
        <v>280</v>
      </c>
      <c r="H909" s="202" t="str">
        <f>AY909&amp;"_"&amp;AW909&amp;"_FIV_"&amp;LEFT(Előlap!$B$6,4)</f>
        <v>3185_907_FIV_2026</v>
      </c>
      <c r="I909" s="202" t="str">
        <f>VLOOKUP($G909,Összesítő!$B:$F,5,FALSE)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09" s="202" t="str">
        <f>VLOOKUP($G909,Összesítő!$B:$F,4,FALSE)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09" s="6">
        <f t="shared" si="2824"/>
        <v>26950</v>
      </c>
      <c r="L909" s="200">
        <v>2028</v>
      </c>
      <c r="M909" s="200">
        <v>2036</v>
      </c>
      <c r="N909" s="12">
        <v>0</v>
      </c>
      <c r="O909" s="7">
        <v>26950</v>
      </c>
      <c r="P909" s="7">
        <v>0</v>
      </c>
      <c r="R909" s="7">
        <v>0</v>
      </c>
      <c r="S909" s="7">
        <v>0</v>
      </c>
      <c r="T909" s="7">
        <v>0</v>
      </c>
      <c r="U909" s="7">
        <v>0</v>
      </c>
      <c r="V909" s="7">
        <v>0</v>
      </c>
      <c r="W909" s="7">
        <v>0</v>
      </c>
      <c r="X909" s="7">
        <v>0</v>
      </c>
      <c r="Y909" s="7">
        <v>0</v>
      </c>
      <c r="Z909" s="7">
        <v>0</v>
      </c>
      <c r="AA909" s="7">
        <v>0</v>
      </c>
      <c r="AB909" s="7">
        <v>0</v>
      </c>
      <c r="AC909" s="6">
        <f t="shared" si="2827"/>
        <v>0</v>
      </c>
      <c r="AD909" s="3" t="str">
        <f t="shared" si="2828"/>
        <v>Nem rövidtávú a feladat.</v>
      </c>
      <c r="AF909" s="7">
        <v>0</v>
      </c>
      <c r="AG909" s="7">
        <v>0</v>
      </c>
      <c r="AH909" s="7">
        <v>0</v>
      </c>
      <c r="AI909" s="7">
        <v>0</v>
      </c>
      <c r="AJ909" s="7">
        <v>0</v>
      </c>
      <c r="AK909" s="7">
        <v>0</v>
      </c>
      <c r="AL909" s="7">
        <v>0</v>
      </c>
      <c r="AM909" s="7">
        <v>0</v>
      </c>
      <c r="AN909" s="7">
        <v>0</v>
      </c>
      <c r="AO909" s="7">
        <v>0</v>
      </c>
      <c r="AP909" s="7">
        <v>0</v>
      </c>
      <c r="AQ909" s="6">
        <f t="shared" si="2829"/>
        <v>0</v>
      </c>
      <c r="AR909" s="199" t="s">
        <v>205</v>
      </c>
      <c r="AS909" s="3" t="str">
        <f t="shared" si="2830"/>
        <v>Forráshiányos a feladat!</v>
      </c>
      <c r="AU909" s="201" t="s">
        <v>135</v>
      </c>
      <c r="AV909" s="201" t="s">
        <v>135</v>
      </c>
      <c r="AW909" s="202">
        <f>COUNTA($G$3:G909)</f>
        <v>907</v>
      </c>
      <c r="AY909" s="8">
        <f>VLOOKUP($G909,Összesítő!$B:$F,3,FALSE)</f>
        <v>3185</v>
      </c>
      <c r="AZ909" s="8">
        <f t="shared" si="2831"/>
        <v>0</v>
      </c>
      <c r="BA909" s="5">
        <f t="shared" si="2832"/>
        <v>1</v>
      </c>
      <c r="BB909" s="5" t="str">
        <f t="shared" si="2833"/>
        <v>H</v>
      </c>
      <c r="BC909" s="5">
        <f t="shared" si="2834"/>
        <v>0</v>
      </c>
      <c r="BD909" s="5">
        <f t="shared" si="2835"/>
        <v>0</v>
      </c>
      <c r="BE909" s="5">
        <f t="shared" si="2836"/>
        <v>0</v>
      </c>
      <c r="BF909" s="8" t="str">
        <f t="shared" si="2837"/>
        <v>Nem rövidtávú a feladat.</v>
      </c>
      <c r="BG909" s="5">
        <f t="shared" si="2838"/>
        <v>1</v>
      </c>
      <c r="BH909" s="5">
        <f t="shared" si="2839"/>
        <v>1</v>
      </c>
      <c r="BI909" s="5">
        <f t="shared" si="2840"/>
        <v>1</v>
      </c>
      <c r="BJ909" s="5">
        <f t="shared" si="2841"/>
        <v>1</v>
      </c>
      <c r="BK909" s="5">
        <f t="shared" si="2842"/>
        <v>1</v>
      </c>
      <c r="BL909" s="4" t="str">
        <f t="shared" si="2843"/>
        <v>Forráshiányos a feladat!</v>
      </c>
      <c r="BM909" s="5">
        <f t="shared" si="2844"/>
        <v>0</v>
      </c>
      <c r="BN909" s="5">
        <f t="shared" si="2845"/>
        <v>1</v>
      </c>
      <c r="BO909" s="5">
        <f t="shared" si="2846"/>
        <v>0</v>
      </c>
      <c r="BP909" s="5">
        <f t="shared" si="2847"/>
        <v>0</v>
      </c>
      <c r="BQ909" s="5">
        <f t="shared" si="2848"/>
        <v>0</v>
      </c>
      <c r="BR909" s="8">
        <f t="shared" si="2849"/>
        <v>0</v>
      </c>
      <c r="BS909" s="5">
        <f t="shared" si="2850"/>
        <v>0</v>
      </c>
      <c r="BT909" s="5">
        <f t="shared" si="2851"/>
        <v>0</v>
      </c>
      <c r="BU909" s="5">
        <f t="shared" si="2852"/>
        <v>1</v>
      </c>
      <c r="BV909" s="5">
        <f t="shared" si="2853"/>
        <v>1</v>
      </c>
      <c r="BW909" s="5">
        <f t="shared" si="2854"/>
        <v>1</v>
      </c>
      <c r="BX909" s="5">
        <f t="shared" si="2855"/>
        <v>1</v>
      </c>
      <c r="BY909" s="5">
        <f t="shared" si="2856"/>
        <v>1</v>
      </c>
      <c r="BZ909" s="5">
        <f t="shared" si="2857"/>
        <v>1</v>
      </c>
      <c r="CA909" s="5">
        <f t="shared" si="2858"/>
        <v>1</v>
      </c>
      <c r="CB909" s="5">
        <f t="shared" si="2859"/>
        <v>1</v>
      </c>
      <c r="CC909" s="5">
        <f t="shared" si="2860"/>
        <v>1</v>
      </c>
      <c r="CD909" s="5" t="str">
        <f t="shared" si="2861"/>
        <v>?</v>
      </c>
      <c r="CE909" s="4" t="str">
        <f t="shared" si="2862"/>
        <v>Kitöltés rendben!</v>
      </c>
      <c r="CF909" s="5">
        <f t="shared" si="2863"/>
        <v>1</v>
      </c>
      <c r="CG909" s="5">
        <f t="shared" si="2864"/>
        <v>0</v>
      </c>
      <c r="CH909" s="5">
        <f t="shared" si="2865"/>
        <v>1</v>
      </c>
    </row>
    <row r="910" spans="1:86" s="2" customFormat="1" ht="30.2" customHeight="1" x14ac:dyDescent="0.25">
      <c r="A910" s="1" t="str">
        <f t="shared" si="2826"/>
        <v>Kitöltés rendben!</v>
      </c>
      <c r="B910" s="200">
        <v>2</v>
      </c>
      <c r="C910" s="199" t="s">
        <v>80</v>
      </c>
      <c r="D910" s="201" t="s">
        <v>1020</v>
      </c>
      <c r="E910" s="201" t="s">
        <v>201</v>
      </c>
      <c r="F910" s="202" t="str">
        <f>VLOOKUP($G910,Összesítő!$B:$F,2,FALSE)</f>
        <v>21-32054-1-048-01-10</v>
      </c>
      <c r="G910" s="199" t="s">
        <v>280</v>
      </c>
      <c r="H910" s="202" t="str">
        <f>AY910&amp;"_"&amp;AW910&amp;"_FIV_"&amp;LEFT(Előlap!$B$6,4)</f>
        <v>3185_908_FIV_2026</v>
      </c>
      <c r="I910" s="202" t="str">
        <f>VLOOKUP($G910,Összesítő!$B:$F,5,FALSE)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0" s="202" t="str">
        <f>VLOOKUP($G910,Összesítő!$B:$F,4,FALSE)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0" s="6">
        <f t="shared" si="2824"/>
        <v>970</v>
      </c>
      <c r="L910" s="200">
        <v>2028</v>
      </c>
      <c r="M910" s="200">
        <v>2036</v>
      </c>
      <c r="N910" s="12">
        <v>0</v>
      </c>
      <c r="O910" s="7">
        <v>970</v>
      </c>
      <c r="P910" s="7">
        <v>0</v>
      </c>
      <c r="R910" s="7">
        <v>0</v>
      </c>
      <c r="S910" s="7">
        <v>0</v>
      </c>
      <c r="T910" s="7">
        <v>0</v>
      </c>
      <c r="U910" s="7">
        <v>0</v>
      </c>
      <c r="V910" s="7">
        <v>0</v>
      </c>
      <c r="W910" s="7">
        <v>0</v>
      </c>
      <c r="X910" s="7">
        <v>0</v>
      </c>
      <c r="Y910" s="7">
        <v>0</v>
      </c>
      <c r="Z910" s="7">
        <v>0</v>
      </c>
      <c r="AA910" s="7">
        <v>0</v>
      </c>
      <c r="AB910" s="7">
        <v>0</v>
      </c>
      <c r="AC910" s="6">
        <f t="shared" si="2827"/>
        <v>0</v>
      </c>
      <c r="AD910" s="3" t="str">
        <f t="shared" si="2828"/>
        <v>Nem rövidtávú a feladat.</v>
      </c>
      <c r="AF910" s="7">
        <v>0</v>
      </c>
      <c r="AG910" s="7">
        <v>0</v>
      </c>
      <c r="AH910" s="7">
        <v>0</v>
      </c>
      <c r="AI910" s="7">
        <v>0</v>
      </c>
      <c r="AJ910" s="7">
        <v>0</v>
      </c>
      <c r="AK910" s="7">
        <v>0</v>
      </c>
      <c r="AL910" s="7">
        <v>0</v>
      </c>
      <c r="AM910" s="7">
        <v>0</v>
      </c>
      <c r="AN910" s="7">
        <v>0</v>
      </c>
      <c r="AO910" s="7">
        <v>0</v>
      </c>
      <c r="AP910" s="7">
        <v>0</v>
      </c>
      <c r="AQ910" s="6">
        <f t="shared" si="2829"/>
        <v>0</v>
      </c>
      <c r="AR910" s="199" t="s">
        <v>205</v>
      </c>
      <c r="AS910" s="3" t="str">
        <f t="shared" si="2830"/>
        <v>Forráshiányos a feladat!</v>
      </c>
      <c r="AU910" s="201" t="s">
        <v>135</v>
      </c>
      <c r="AV910" s="201" t="s">
        <v>135</v>
      </c>
      <c r="AW910" s="202">
        <f>COUNTA($G$3:G910)</f>
        <v>908</v>
      </c>
      <c r="AY910" s="8">
        <f>VLOOKUP($G910,Összesítő!$B:$F,3,FALSE)</f>
        <v>3185</v>
      </c>
      <c r="AZ910" s="8">
        <f t="shared" si="2831"/>
        <v>0</v>
      </c>
      <c r="BA910" s="5">
        <f t="shared" si="2832"/>
        <v>1</v>
      </c>
      <c r="BB910" s="5" t="str">
        <f t="shared" si="2833"/>
        <v>H</v>
      </c>
      <c r="BC910" s="5">
        <f t="shared" si="2834"/>
        <v>0</v>
      </c>
      <c r="BD910" s="5">
        <f t="shared" si="2835"/>
        <v>0</v>
      </c>
      <c r="BE910" s="5">
        <f t="shared" si="2836"/>
        <v>0</v>
      </c>
      <c r="BF910" s="8" t="str">
        <f t="shared" si="2837"/>
        <v>Nem rövidtávú a feladat.</v>
      </c>
      <c r="BG910" s="5">
        <f t="shared" si="2838"/>
        <v>1</v>
      </c>
      <c r="BH910" s="5">
        <f t="shared" si="2839"/>
        <v>1</v>
      </c>
      <c r="BI910" s="5">
        <f t="shared" si="2840"/>
        <v>1</v>
      </c>
      <c r="BJ910" s="5">
        <f t="shared" si="2841"/>
        <v>1</v>
      </c>
      <c r="BK910" s="5">
        <f t="shared" si="2842"/>
        <v>1</v>
      </c>
      <c r="BL910" s="4" t="str">
        <f t="shared" si="2843"/>
        <v>Forráshiányos a feladat!</v>
      </c>
      <c r="BM910" s="5">
        <f t="shared" si="2844"/>
        <v>0</v>
      </c>
      <c r="BN910" s="5">
        <f t="shared" si="2845"/>
        <v>1</v>
      </c>
      <c r="BO910" s="5">
        <f t="shared" si="2846"/>
        <v>0</v>
      </c>
      <c r="BP910" s="5">
        <f t="shared" si="2847"/>
        <v>0</v>
      </c>
      <c r="BQ910" s="5">
        <f t="shared" si="2848"/>
        <v>0</v>
      </c>
      <c r="BR910" s="8">
        <f t="shared" si="2849"/>
        <v>0</v>
      </c>
      <c r="BS910" s="5">
        <f t="shared" si="2850"/>
        <v>0</v>
      </c>
      <c r="BT910" s="5">
        <f t="shared" si="2851"/>
        <v>0</v>
      </c>
      <c r="BU910" s="5">
        <f t="shared" si="2852"/>
        <v>1</v>
      </c>
      <c r="BV910" s="5">
        <f t="shared" si="2853"/>
        <v>1</v>
      </c>
      <c r="BW910" s="5">
        <f t="shared" si="2854"/>
        <v>1</v>
      </c>
      <c r="BX910" s="5">
        <f t="shared" si="2855"/>
        <v>1</v>
      </c>
      <c r="BY910" s="5">
        <f t="shared" si="2856"/>
        <v>1</v>
      </c>
      <c r="BZ910" s="5">
        <f t="shared" si="2857"/>
        <v>1</v>
      </c>
      <c r="CA910" s="5">
        <f t="shared" si="2858"/>
        <v>1</v>
      </c>
      <c r="CB910" s="5">
        <f t="shared" si="2859"/>
        <v>1</v>
      </c>
      <c r="CC910" s="5">
        <f t="shared" si="2860"/>
        <v>1</v>
      </c>
      <c r="CD910" s="5" t="str">
        <f t="shared" si="2861"/>
        <v>?</v>
      </c>
      <c r="CE910" s="4" t="str">
        <f t="shared" si="2862"/>
        <v>Kitöltés rendben!</v>
      </c>
      <c r="CF910" s="5">
        <f t="shared" si="2863"/>
        <v>1</v>
      </c>
      <c r="CG910" s="5">
        <f t="shared" si="2864"/>
        <v>0</v>
      </c>
      <c r="CH910" s="5">
        <f t="shared" si="2865"/>
        <v>1</v>
      </c>
    </row>
    <row r="911" spans="1:86" s="2" customFormat="1" ht="30.2" customHeight="1" x14ac:dyDescent="0.25">
      <c r="A911" s="1" t="str">
        <f t="shared" si="2826"/>
        <v>Kitöltés rendben!</v>
      </c>
      <c r="B911" s="200">
        <v>2</v>
      </c>
      <c r="C911" s="199" t="s">
        <v>50</v>
      </c>
      <c r="D911" s="201" t="s">
        <v>1021</v>
      </c>
      <c r="E911" s="201" t="s">
        <v>201</v>
      </c>
      <c r="F911" s="202" t="str">
        <f>VLOOKUP($G911,Összesítő!$B:$F,2,FALSE)</f>
        <v>21-32054-1-048-01-10</v>
      </c>
      <c r="G911" s="199" t="s">
        <v>280</v>
      </c>
      <c r="H911" s="202" t="str">
        <f>AY911&amp;"_"&amp;AW911&amp;"_FIV_"&amp;LEFT(Előlap!$B$6,4)</f>
        <v>3185_909_FIV_2026</v>
      </c>
      <c r="I911" s="202" t="str">
        <f>VLOOKUP($G911,Összesítő!$B:$F,5,FALSE)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1" s="202" t="str">
        <f>VLOOKUP($G911,Összesítő!$B:$F,4,FALSE)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1" s="6">
        <f t="shared" si="2824"/>
        <v>5000</v>
      </c>
      <c r="L911" s="200">
        <v>2030</v>
      </c>
      <c r="M911" s="200">
        <v>2030</v>
      </c>
      <c r="N911" s="12">
        <v>0</v>
      </c>
      <c r="O911" s="7">
        <v>5000</v>
      </c>
      <c r="P911" s="7">
        <v>0</v>
      </c>
      <c r="R911" s="7">
        <v>0</v>
      </c>
      <c r="S911" s="7">
        <v>0</v>
      </c>
      <c r="T911" s="7">
        <v>0</v>
      </c>
      <c r="U911" s="7">
        <v>0</v>
      </c>
      <c r="V911" s="7">
        <v>0</v>
      </c>
      <c r="W911" s="7">
        <v>0</v>
      </c>
      <c r="X911" s="7">
        <v>0</v>
      </c>
      <c r="Y911" s="7">
        <v>0</v>
      </c>
      <c r="Z911" s="7">
        <v>0</v>
      </c>
      <c r="AA911" s="7">
        <v>0</v>
      </c>
      <c r="AB911" s="7">
        <v>0</v>
      </c>
      <c r="AC911" s="6">
        <f t="shared" si="2827"/>
        <v>0</v>
      </c>
      <c r="AD911" s="3" t="str">
        <f t="shared" si="2828"/>
        <v>Nem rövidtávú a feladat.</v>
      </c>
      <c r="AF911" s="7">
        <v>0</v>
      </c>
      <c r="AG911" s="7">
        <v>0</v>
      </c>
      <c r="AH911" s="7">
        <v>0</v>
      </c>
      <c r="AI911" s="7">
        <v>0</v>
      </c>
      <c r="AJ911" s="7">
        <v>0</v>
      </c>
      <c r="AK911" s="7">
        <v>0</v>
      </c>
      <c r="AL911" s="7">
        <v>0</v>
      </c>
      <c r="AM911" s="7">
        <v>0</v>
      </c>
      <c r="AN911" s="7">
        <v>0</v>
      </c>
      <c r="AO911" s="7">
        <v>0</v>
      </c>
      <c r="AP911" s="7">
        <v>0</v>
      </c>
      <c r="AQ911" s="6">
        <f t="shared" si="2829"/>
        <v>0</v>
      </c>
      <c r="AR911" s="199" t="s">
        <v>205</v>
      </c>
      <c r="AS911" s="3" t="str">
        <f t="shared" si="2830"/>
        <v>Forráshiányos a feladat!</v>
      </c>
      <c r="AU911" s="201" t="s">
        <v>135</v>
      </c>
      <c r="AV911" s="201" t="s">
        <v>135</v>
      </c>
      <c r="AW911" s="202">
        <f>COUNTA($G$3:G911)</f>
        <v>909</v>
      </c>
      <c r="AY911" s="8">
        <f>VLOOKUP($G911,Összesítő!$B:$F,3,FALSE)</f>
        <v>3185</v>
      </c>
      <c r="AZ911" s="8">
        <f t="shared" si="2831"/>
        <v>0</v>
      </c>
      <c r="BA911" s="5">
        <f t="shared" si="2832"/>
        <v>1</v>
      </c>
      <c r="BB911" s="5" t="str">
        <f t="shared" si="2833"/>
        <v>H</v>
      </c>
      <c r="BC911" s="5">
        <f t="shared" si="2834"/>
        <v>0</v>
      </c>
      <c r="BD911" s="5">
        <f t="shared" si="2835"/>
        <v>0</v>
      </c>
      <c r="BE911" s="5">
        <f t="shared" si="2836"/>
        <v>0</v>
      </c>
      <c r="BF911" s="8" t="str">
        <f t="shared" si="2837"/>
        <v>Nem rövidtávú a feladat.</v>
      </c>
      <c r="BG911" s="5">
        <f t="shared" si="2838"/>
        <v>1</v>
      </c>
      <c r="BH911" s="5">
        <f t="shared" si="2839"/>
        <v>1</v>
      </c>
      <c r="BI911" s="5">
        <f t="shared" si="2840"/>
        <v>1</v>
      </c>
      <c r="BJ911" s="5">
        <f t="shared" si="2841"/>
        <v>1</v>
      </c>
      <c r="BK911" s="5">
        <f t="shared" si="2842"/>
        <v>1</v>
      </c>
      <c r="BL911" s="4" t="str">
        <f t="shared" si="2843"/>
        <v>Forráshiányos a feladat!</v>
      </c>
      <c r="BM911" s="5">
        <f t="shared" si="2844"/>
        <v>0</v>
      </c>
      <c r="BN911" s="5">
        <f t="shared" si="2845"/>
        <v>1</v>
      </c>
      <c r="BO911" s="5">
        <f t="shared" si="2846"/>
        <v>0</v>
      </c>
      <c r="BP911" s="5">
        <f t="shared" si="2847"/>
        <v>0</v>
      </c>
      <c r="BQ911" s="5">
        <f t="shared" si="2848"/>
        <v>0</v>
      </c>
      <c r="BR911" s="8">
        <f t="shared" si="2849"/>
        <v>0</v>
      </c>
      <c r="BS911" s="5">
        <f t="shared" si="2850"/>
        <v>0</v>
      </c>
      <c r="BT911" s="5">
        <f t="shared" si="2851"/>
        <v>0</v>
      </c>
      <c r="BU911" s="5">
        <f t="shared" si="2852"/>
        <v>1</v>
      </c>
      <c r="BV911" s="5">
        <f t="shared" si="2853"/>
        <v>1</v>
      </c>
      <c r="BW911" s="5">
        <f t="shared" si="2854"/>
        <v>1</v>
      </c>
      <c r="BX911" s="5">
        <f t="shared" si="2855"/>
        <v>1</v>
      </c>
      <c r="BY911" s="5">
        <f t="shared" si="2856"/>
        <v>1</v>
      </c>
      <c r="BZ911" s="5">
        <f t="shared" si="2857"/>
        <v>1</v>
      </c>
      <c r="CA911" s="5">
        <f t="shared" si="2858"/>
        <v>1</v>
      </c>
      <c r="CB911" s="5">
        <f t="shared" si="2859"/>
        <v>1</v>
      </c>
      <c r="CC911" s="5">
        <f t="shared" si="2860"/>
        <v>1</v>
      </c>
      <c r="CD911" s="5" t="str">
        <f t="shared" si="2861"/>
        <v>?</v>
      </c>
      <c r="CE911" s="4" t="str">
        <f t="shared" si="2862"/>
        <v>Kitöltés rendben!</v>
      </c>
      <c r="CF911" s="5">
        <f t="shared" si="2863"/>
        <v>1</v>
      </c>
      <c r="CG911" s="5">
        <f t="shared" si="2864"/>
        <v>0</v>
      </c>
      <c r="CH911" s="5">
        <f t="shared" si="2865"/>
        <v>1</v>
      </c>
    </row>
    <row r="912" spans="1:86" s="2" customFormat="1" ht="30.2" customHeight="1" x14ac:dyDescent="0.25">
      <c r="A912" s="1" t="str">
        <f t="shared" si="2826"/>
        <v>Kitöltés rendben!</v>
      </c>
      <c r="B912" s="200">
        <v>2</v>
      </c>
      <c r="C912" s="199" t="s">
        <v>103</v>
      </c>
      <c r="D912" s="201" t="s">
        <v>1022</v>
      </c>
      <c r="E912" s="201" t="s">
        <v>201</v>
      </c>
      <c r="F912" s="202" t="str">
        <f>VLOOKUP($G912,Összesítő!$B:$F,2,FALSE)</f>
        <v>21-32054-1-048-01-10</v>
      </c>
      <c r="G912" s="199" t="s">
        <v>280</v>
      </c>
      <c r="H912" s="202" t="str">
        <f>AY912&amp;"_"&amp;AW912&amp;"_FIV_"&amp;LEFT(Előlap!$B$6,4)</f>
        <v>3185_910_FIV_2026</v>
      </c>
      <c r="I912" s="202" t="str">
        <f>VLOOKUP($G912,Összesítő!$B:$F,5,FALSE)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2" s="202" t="str">
        <f>VLOOKUP($G912,Összesítő!$B:$F,4,FALSE)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2" s="6">
        <f t="shared" si="2824"/>
        <v>24000</v>
      </c>
      <c r="L912" s="200">
        <v>2028</v>
      </c>
      <c r="M912" s="200">
        <v>2029</v>
      </c>
      <c r="N912" s="12">
        <v>0</v>
      </c>
      <c r="O912" s="7">
        <v>24000</v>
      </c>
      <c r="P912" s="7">
        <v>0</v>
      </c>
      <c r="R912" s="7">
        <v>0</v>
      </c>
      <c r="S912" s="7">
        <v>0</v>
      </c>
      <c r="T912" s="7">
        <v>0</v>
      </c>
      <c r="U912" s="7">
        <v>0</v>
      </c>
      <c r="V912" s="7">
        <v>0</v>
      </c>
      <c r="W912" s="7">
        <v>0</v>
      </c>
      <c r="X912" s="7">
        <v>0</v>
      </c>
      <c r="Y912" s="7">
        <v>0</v>
      </c>
      <c r="Z912" s="7">
        <v>0</v>
      </c>
      <c r="AA912" s="7">
        <v>0</v>
      </c>
      <c r="AB912" s="7">
        <v>0</v>
      </c>
      <c r="AC912" s="6">
        <f t="shared" si="2827"/>
        <v>0</v>
      </c>
      <c r="AD912" s="3" t="str">
        <f t="shared" si="2828"/>
        <v>Nem rövidtávú a feladat.</v>
      </c>
      <c r="AF912" s="7">
        <v>0</v>
      </c>
      <c r="AG912" s="7">
        <v>0</v>
      </c>
      <c r="AH912" s="7">
        <v>0</v>
      </c>
      <c r="AI912" s="7">
        <v>0</v>
      </c>
      <c r="AJ912" s="7">
        <v>0</v>
      </c>
      <c r="AK912" s="7">
        <v>0</v>
      </c>
      <c r="AL912" s="7">
        <v>0</v>
      </c>
      <c r="AM912" s="7">
        <v>0</v>
      </c>
      <c r="AN912" s="7">
        <v>0</v>
      </c>
      <c r="AO912" s="7">
        <v>0</v>
      </c>
      <c r="AP912" s="7">
        <v>0</v>
      </c>
      <c r="AQ912" s="6">
        <f t="shared" si="2829"/>
        <v>0</v>
      </c>
      <c r="AR912" s="199" t="s">
        <v>205</v>
      </c>
      <c r="AS912" s="3" t="str">
        <f t="shared" si="2830"/>
        <v>Forráshiányos a feladat!</v>
      </c>
      <c r="AU912" s="201" t="s">
        <v>135</v>
      </c>
      <c r="AV912" s="201" t="s">
        <v>135</v>
      </c>
      <c r="AW912" s="202">
        <f>COUNTA($G$3:G912)</f>
        <v>910</v>
      </c>
      <c r="AY912" s="8">
        <f>VLOOKUP($G912,Összesítő!$B:$F,3,FALSE)</f>
        <v>3185</v>
      </c>
      <c r="AZ912" s="8">
        <f t="shared" si="2831"/>
        <v>0</v>
      </c>
      <c r="BA912" s="5">
        <f t="shared" si="2832"/>
        <v>1</v>
      </c>
      <c r="BB912" s="5" t="str">
        <f t="shared" si="2833"/>
        <v>H</v>
      </c>
      <c r="BC912" s="5">
        <f t="shared" si="2834"/>
        <v>0</v>
      </c>
      <c r="BD912" s="5">
        <f t="shared" si="2835"/>
        <v>0</v>
      </c>
      <c r="BE912" s="5">
        <f t="shared" si="2836"/>
        <v>0</v>
      </c>
      <c r="BF912" s="8" t="str">
        <f t="shared" si="2837"/>
        <v>Nem rövidtávú a feladat.</v>
      </c>
      <c r="BG912" s="5">
        <f t="shared" si="2838"/>
        <v>1</v>
      </c>
      <c r="BH912" s="5">
        <f t="shared" si="2839"/>
        <v>1</v>
      </c>
      <c r="BI912" s="5">
        <f t="shared" si="2840"/>
        <v>1</v>
      </c>
      <c r="BJ912" s="5">
        <f t="shared" si="2841"/>
        <v>1</v>
      </c>
      <c r="BK912" s="5">
        <f t="shared" si="2842"/>
        <v>1</v>
      </c>
      <c r="BL912" s="4" t="str">
        <f t="shared" si="2843"/>
        <v>Forráshiányos a feladat!</v>
      </c>
      <c r="BM912" s="5">
        <f t="shared" si="2844"/>
        <v>0</v>
      </c>
      <c r="BN912" s="5">
        <f t="shared" si="2845"/>
        <v>1</v>
      </c>
      <c r="BO912" s="5">
        <f t="shared" si="2846"/>
        <v>0</v>
      </c>
      <c r="BP912" s="5">
        <f t="shared" si="2847"/>
        <v>0</v>
      </c>
      <c r="BQ912" s="5">
        <f t="shared" si="2848"/>
        <v>0</v>
      </c>
      <c r="BR912" s="8">
        <f t="shared" si="2849"/>
        <v>0</v>
      </c>
      <c r="BS912" s="5">
        <f t="shared" si="2850"/>
        <v>0</v>
      </c>
      <c r="BT912" s="5">
        <f t="shared" si="2851"/>
        <v>0</v>
      </c>
      <c r="BU912" s="5">
        <f t="shared" si="2852"/>
        <v>1</v>
      </c>
      <c r="BV912" s="5">
        <f t="shared" si="2853"/>
        <v>1</v>
      </c>
      <c r="BW912" s="5">
        <f t="shared" si="2854"/>
        <v>1</v>
      </c>
      <c r="BX912" s="5">
        <f t="shared" si="2855"/>
        <v>1</v>
      </c>
      <c r="BY912" s="5">
        <f t="shared" si="2856"/>
        <v>1</v>
      </c>
      <c r="BZ912" s="5">
        <f t="shared" si="2857"/>
        <v>1</v>
      </c>
      <c r="CA912" s="5">
        <f t="shared" si="2858"/>
        <v>1</v>
      </c>
      <c r="CB912" s="5">
        <f t="shared" si="2859"/>
        <v>1</v>
      </c>
      <c r="CC912" s="5">
        <f t="shared" si="2860"/>
        <v>1</v>
      </c>
      <c r="CD912" s="5" t="str">
        <f t="shared" si="2861"/>
        <v>?</v>
      </c>
      <c r="CE912" s="4" t="str">
        <f t="shared" si="2862"/>
        <v>Kitöltés rendben!</v>
      </c>
      <c r="CF912" s="5">
        <f t="shared" si="2863"/>
        <v>1</v>
      </c>
      <c r="CG912" s="5">
        <f t="shared" si="2864"/>
        <v>0</v>
      </c>
      <c r="CH912" s="5">
        <f t="shared" si="2865"/>
        <v>1</v>
      </c>
    </row>
    <row r="913" spans="1:86" s="2" customFormat="1" ht="30.2" customHeight="1" x14ac:dyDescent="0.25">
      <c r="A913" s="1" t="str">
        <f t="shared" si="2826"/>
        <v>Kitöltés rendben!</v>
      </c>
      <c r="B913" s="200">
        <v>2</v>
      </c>
      <c r="C913" s="199" t="s">
        <v>50</v>
      </c>
      <c r="D913" s="201" t="s">
        <v>1023</v>
      </c>
      <c r="E913" s="201" t="s">
        <v>201</v>
      </c>
      <c r="F913" s="202" t="str">
        <f>VLOOKUP($G913,Összesítő!$B:$F,2,FALSE)</f>
        <v>21-32054-1-048-01-10</v>
      </c>
      <c r="G913" s="199" t="s">
        <v>280</v>
      </c>
      <c r="H913" s="202" t="str">
        <f>AY913&amp;"_"&amp;AW913&amp;"_FIV_"&amp;LEFT(Előlap!$B$6,4)</f>
        <v>3185_911_FIV_2026</v>
      </c>
      <c r="I913" s="202" t="str">
        <f>VLOOKUP($G913,Összesítő!$B:$F,5,FALSE)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3" s="202" t="str">
        <f>VLOOKUP($G913,Összesítő!$B:$F,4,FALSE)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3" s="6">
        <f t="shared" si="2824"/>
        <v>3500</v>
      </c>
      <c r="L913" s="200">
        <v>2029</v>
      </c>
      <c r="M913" s="200">
        <v>2029</v>
      </c>
      <c r="N913" s="12">
        <v>0</v>
      </c>
      <c r="O913" s="7">
        <v>3500</v>
      </c>
      <c r="P913" s="7">
        <v>0</v>
      </c>
      <c r="R913" s="7">
        <v>0</v>
      </c>
      <c r="S913" s="7">
        <v>0</v>
      </c>
      <c r="T913" s="7">
        <v>0</v>
      </c>
      <c r="U913" s="7">
        <v>0</v>
      </c>
      <c r="V913" s="7">
        <v>0</v>
      </c>
      <c r="W913" s="7">
        <v>0</v>
      </c>
      <c r="X913" s="7">
        <v>0</v>
      </c>
      <c r="Y913" s="7">
        <v>0</v>
      </c>
      <c r="Z913" s="7">
        <v>0</v>
      </c>
      <c r="AA913" s="7">
        <v>0</v>
      </c>
      <c r="AB913" s="7">
        <v>0</v>
      </c>
      <c r="AC913" s="6">
        <f t="shared" si="2827"/>
        <v>0</v>
      </c>
      <c r="AD913" s="3" t="str">
        <f t="shared" si="2828"/>
        <v>Nem rövidtávú a feladat.</v>
      </c>
      <c r="AF913" s="7">
        <v>0</v>
      </c>
      <c r="AG913" s="7">
        <v>0</v>
      </c>
      <c r="AH913" s="7">
        <v>0</v>
      </c>
      <c r="AI913" s="7">
        <v>0</v>
      </c>
      <c r="AJ913" s="7">
        <v>0</v>
      </c>
      <c r="AK913" s="7">
        <v>0</v>
      </c>
      <c r="AL913" s="7">
        <v>0</v>
      </c>
      <c r="AM913" s="7">
        <v>0</v>
      </c>
      <c r="AN913" s="7">
        <v>0</v>
      </c>
      <c r="AO913" s="7">
        <v>0</v>
      </c>
      <c r="AP913" s="7">
        <v>0</v>
      </c>
      <c r="AQ913" s="6">
        <f t="shared" si="2829"/>
        <v>0</v>
      </c>
      <c r="AR913" s="199" t="s">
        <v>205</v>
      </c>
      <c r="AS913" s="3" t="str">
        <f t="shared" si="2830"/>
        <v>Forráshiányos a feladat!</v>
      </c>
      <c r="AU913" s="201" t="s">
        <v>135</v>
      </c>
      <c r="AV913" s="201" t="s">
        <v>135</v>
      </c>
      <c r="AW913" s="202">
        <f>COUNTA($G$3:G913)</f>
        <v>911</v>
      </c>
      <c r="AY913" s="8">
        <f>VLOOKUP($G913,Összesítő!$B:$F,3,FALSE)</f>
        <v>3185</v>
      </c>
      <c r="AZ913" s="8">
        <f t="shared" si="2831"/>
        <v>0</v>
      </c>
      <c r="BA913" s="5">
        <f t="shared" si="2832"/>
        <v>1</v>
      </c>
      <c r="BB913" s="5" t="str">
        <f t="shared" si="2833"/>
        <v>H</v>
      </c>
      <c r="BC913" s="5">
        <f t="shared" si="2834"/>
        <v>0</v>
      </c>
      <c r="BD913" s="5">
        <f t="shared" si="2835"/>
        <v>0</v>
      </c>
      <c r="BE913" s="5">
        <f t="shared" si="2836"/>
        <v>0</v>
      </c>
      <c r="BF913" s="8" t="str">
        <f t="shared" si="2837"/>
        <v>Nem rövidtávú a feladat.</v>
      </c>
      <c r="BG913" s="5">
        <f t="shared" si="2838"/>
        <v>1</v>
      </c>
      <c r="BH913" s="5">
        <f t="shared" si="2839"/>
        <v>1</v>
      </c>
      <c r="BI913" s="5">
        <f t="shared" si="2840"/>
        <v>1</v>
      </c>
      <c r="BJ913" s="5">
        <f t="shared" si="2841"/>
        <v>1</v>
      </c>
      <c r="BK913" s="5">
        <f t="shared" si="2842"/>
        <v>1</v>
      </c>
      <c r="BL913" s="4" t="str">
        <f t="shared" si="2843"/>
        <v>Forráshiányos a feladat!</v>
      </c>
      <c r="BM913" s="5">
        <f t="shared" si="2844"/>
        <v>0</v>
      </c>
      <c r="BN913" s="5">
        <f t="shared" si="2845"/>
        <v>1</v>
      </c>
      <c r="BO913" s="5">
        <f t="shared" si="2846"/>
        <v>0</v>
      </c>
      <c r="BP913" s="5">
        <f t="shared" si="2847"/>
        <v>0</v>
      </c>
      <c r="BQ913" s="5">
        <f t="shared" si="2848"/>
        <v>0</v>
      </c>
      <c r="BR913" s="8">
        <f t="shared" si="2849"/>
        <v>0</v>
      </c>
      <c r="BS913" s="5">
        <f t="shared" si="2850"/>
        <v>0</v>
      </c>
      <c r="BT913" s="5">
        <f t="shared" si="2851"/>
        <v>0</v>
      </c>
      <c r="BU913" s="5">
        <f t="shared" si="2852"/>
        <v>1</v>
      </c>
      <c r="BV913" s="5">
        <f t="shared" si="2853"/>
        <v>1</v>
      </c>
      <c r="BW913" s="5">
        <f t="shared" si="2854"/>
        <v>1</v>
      </c>
      <c r="BX913" s="5">
        <f t="shared" si="2855"/>
        <v>1</v>
      </c>
      <c r="BY913" s="5">
        <f t="shared" si="2856"/>
        <v>1</v>
      </c>
      <c r="BZ913" s="5">
        <f t="shared" si="2857"/>
        <v>1</v>
      </c>
      <c r="CA913" s="5">
        <f t="shared" si="2858"/>
        <v>1</v>
      </c>
      <c r="CB913" s="5">
        <f t="shared" si="2859"/>
        <v>1</v>
      </c>
      <c r="CC913" s="5">
        <f t="shared" si="2860"/>
        <v>1</v>
      </c>
      <c r="CD913" s="5" t="str">
        <f t="shared" si="2861"/>
        <v>?</v>
      </c>
      <c r="CE913" s="4" t="str">
        <f t="shared" si="2862"/>
        <v>Kitöltés rendben!</v>
      </c>
      <c r="CF913" s="5">
        <f t="shared" si="2863"/>
        <v>1</v>
      </c>
      <c r="CG913" s="5">
        <f t="shared" si="2864"/>
        <v>0</v>
      </c>
      <c r="CH913" s="5">
        <f t="shared" si="2865"/>
        <v>1</v>
      </c>
    </row>
    <row r="914" spans="1:86" s="2" customFormat="1" ht="30.2" customHeight="1" x14ac:dyDescent="0.25">
      <c r="A914" s="1" t="str">
        <f t="shared" si="2826"/>
        <v>Kitöltés rendben!</v>
      </c>
      <c r="B914" s="200">
        <v>2</v>
      </c>
      <c r="C914" s="199" t="s">
        <v>50</v>
      </c>
      <c r="D914" s="201" t="s">
        <v>1024</v>
      </c>
      <c r="E914" s="201" t="s">
        <v>201</v>
      </c>
      <c r="F914" s="202" t="str">
        <f>VLOOKUP($G914,Összesítő!$B:$F,2,FALSE)</f>
        <v>21-32054-1-048-01-10</v>
      </c>
      <c r="G914" s="199" t="s">
        <v>280</v>
      </c>
      <c r="H914" s="202" t="str">
        <f>AY914&amp;"_"&amp;AW914&amp;"_FIV_"&amp;LEFT(Előlap!$B$6,4)</f>
        <v>3185_912_FIV_2026</v>
      </c>
      <c r="I914" s="202" t="str">
        <f>VLOOKUP($G914,Összesítő!$B:$F,5,FALSE)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4" s="202" t="str">
        <f>VLOOKUP($G914,Összesítő!$B:$F,4,FALSE)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4" s="6">
        <f t="shared" si="2824"/>
        <v>3500</v>
      </c>
      <c r="L914" s="200">
        <v>2030</v>
      </c>
      <c r="M914" s="200">
        <v>2030</v>
      </c>
      <c r="N914" s="12">
        <v>0</v>
      </c>
      <c r="O914" s="7">
        <v>3500</v>
      </c>
      <c r="P914" s="7">
        <v>0</v>
      </c>
      <c r="R914" s="7">
        <v>0</v>
      </c>
      <c r="S914" s="7">
        <v>0</v>
      </c>
      <c r="T914" s="7">
        <v>0</v>
      </c>
      <c r="U914" s="7">
        <v>0</v>
      </c>
      <c r="V914" s="7">
        <v>0</v>
      </c>
      <c r="W914" s="7">
        <v>0</v>
      </c>
      <c r="X914" s="7">
        <v>0</v>
      </c>
      <c r="Y914" s="7">
        <v>0</v>
      </c>
      <c r="Z914" s="7">
        <v>0</v>
      </c>
      <c r="AA914" s="7">
        <v>0</v>
      </c>
      <c r="AB914" s="7">
        <v>0</v>
      </c>
      <c r="AC914" s="6">
        <f t="shared" si="2827"/>
        <v>0</v>
      </c>
      <c r="AD914" s="3" t="str">
        <f t="shared" si="2828"/>
        <v>Nem rövidtávú a feladat.</v>
      </c>
      <c r="AF914" s="7">
        <v>0</v>
      </c>
      <c r="AG914" s="7">
        <v>0</v>
      </c>
      <c r="AH914" s="7">
        <v>0</v>
      </c>
      <c r="AI914" s="7">
        <v>0</v>
      </c>
      <c r="AJ914" s="7">
        <v>0</v>
      </c>
      <c r="AK914" s="7">
        <v>0</v>
      </c>
      <c r="AL914" s="7">
        <v>0</v>
      </c>
      <c r="AM914" s="7">
        <v>0</v>
      </c>
      <c r="AN914" s="7">
        <v>0</v>
      </c>
      <c r="AO914" s="7">
        <v>0</v>
      </c>
      <c r="AP914" s="7">
        <v>0</v>
      </c>
      <c r="AQ914" s="6">
        <f t="shared" si="2829"/>
        <v>0</v>
      </c>
      <c r="AR914" s="199" t="s">
        <v>205</v>
      </c>
      <c r="AS914" s="3" t="str">
        <f t="shared" si="2830"/>
        <v>Forráshiányos a feladat!</v>
      </c>
      <c r="AU914" s="201" t="s">
        <v>135</v>
      </c>
      <c r="AV914" s="201" t="s">
        <v>135</v>
      </c>
      <c r="AW914" s="202">
        <f>COUNTA($G$3:G914)</f>
        <v>912</v>
      </c>
      <c r="AY914" s="8">
        <f>VLOOKUP($G914,Összesítő!$B:$F,3,FALSE)</f>
        <v>3185</v>
      </c>
      <c r="AZ914" s="8">
        <f t="shared" si="2831"/>
        <v>0</v>
      </c>
      <c r="BA914" s="5">
        <f t="shared" si="2832"/>
        <v>1</v>
      </c>
      <c r="BB914" s="5" t="str">
        <f t="shared" si="2833"/>
        <v>H</v>
      </c>
      <c r="BC914" s="5">
        <f t="shared" si="2834"/>
        <v>0</v>
      </c>
      <c r="BD914" s="5">
        <f t="shared" si="2835"/>
        <v>0</v>
      </c>
      <c r="BE914" s="5">
        <f t="shared" si="2836"/>
        <v>0</v>
      </c>
      <c r="BF914" s="8" t="str">
        <f t="shared" si="2837"/>
        <v>Nem rövidtávú a feladat.</v>
      </c>
      <c r="BG914" s="5">
        <f t="shared" si="2838"/>
        <v>1</v>
      </c>
      <c r="BH914" s="5">
        <f t="shared" si="2839"/>
        <v>1</v>
      </c>
      <c r="BI914" s="5">
        <f t="shared" si="2840"/>
        <v>1</v>
      </c>
      <c r="BJ914" s="5">
        <f t="shared" si="2841"/>
        <v>1</v>
      </c>
      <c r="BK914" s="5">
        <f t="shared" si="2842"/>
        <v>1</v>
      </c>
      <c r="BL914" s="4" t="str">
        <f t="shared" si="2843"/>
        <v>Forráshiányos a feladat!</v>
      </c>
      <c r="BM914" s="5">
        <f t="shared" si="2844"/>
        <v>0</v>
      </c>
      <c r="BN914" s="5">
        <f t="shared" si="2845"/>
        <v>1</v>
      </c>
      <c r="BO914" s="5">
        <f t="shared" si="2846"/>
        <v>0</v>
      </c>
      <c r="BP914" s="5">
        <f t="shared" si="2847"/>
        <v>0</v>
      </c>
      <c r="BQ914" s="5">
        <f t="shared" si="2848"/>
        <v>0</v>
      </c>
      <c r="BR914" s="8">
        <f t="shared" si="2849"/>
        <v>0</v>
      </c>
      <c r="BS914" s="5">
        <f t="shared" si="2850"/>
        <v>0</v>
      </c>
      <c r="BT914" s="5">
        <f t="shared" si="2851"/>
        <v>0</v>
      </c>
      <c r="BU914" s="5">
        <f t="shared" si="2852"/>
        <v>1</v>
      </c>
      <c r="BV914" s="5">
        <f t="shared" si="2853"/>
        <v>1</v>
      </c>
      <c r="BW914" s="5">
        <f t="shared" si="2854"/>
        <v>1</v>
      </c>
      <c r="BX914" s="5">
        <f t="shared" si="2855"/>
        <v>1</v>
      </c>
      <c r="BY914" s="5">
        <f t="shared" si="2856"/>
        <v>1</v>
      </c>
      <c r="BZ914" s="5">
        <f t="shared" si="2857"/>
        <v>1</v>
      </c>
      <c r="CA914" s="5">
        <f t="shared" si="2858"/>
        <v>1</v>
      </c>
      <c r="CB914" s="5">
        <f t="shared" si="2859"/>
        <v>1</v>
      </c>
      <c r="CC914" s="5">
        <f t="shared" si="2860"/>
        <v>1</v>
      </c>
      <c r="CD914" s="5" t="str">
        <f t="shared" si="2861"/>
        <v>?</v>
      </c>
      <c r="CE914" s="4" t="str">
        <f t="shared" si="2862"/>
        <v>Kitöltés rendben!</v>
      </c>
      <c r="CF914" s="5">
        <f t="shared" si="2863"/>
        <v>1</v>
      </c>
      <c r="CG914" s="5">
        <f t="shared" si="2864"/>
        <v>0</v>
      </c>
      <c r="CH914" s="5">
        <f t="shared" si="2865"/>
        <v>1</v>
      </c>
    </row>
    <row r="915" spans="1:86" s="2" customFormat="1" ht="30.2" customHeight="1" x14ac:dyDescent="0.25">
      <c r="A915" s="1" t="str">
        <f t="shared" si="2826"/>
        <v>Kitöltés rendben!</v>
      </c>
      <c r="B915" s="200">
        <v>2</v>
      </c>
      <c r="C915" s="199" t="s">
        <v>50</v>
      </c>
      <c r="D915" s="201" t="s">
        <v>1025</v>
      </c>
      <c r="E915" s="201" t="s">
        <v>201</v>
      </c>
      <c r="F915" s="202" t="str">
        <f>VLOOKUP($G915,Összesítő!$B:$F,2,FALSE)</f>
        <v>21-32054-1-048-01-10</v>
      </c>
      <c r="G915" s="199" t="s">
        <v>280</v>
      </c>
      <c r="H915" s="202" t="str">
        <f>AY915&amp;"_"&amp;AW915&amp;"_FIV_"&amp;LEFT(Előlap!$B$6,4)</f>
        <v>3185_913_FIV_2026</v>
      </c>
      <c r="I915" s="202" t="str">
        <f>VLOOKUP($G915,Összesítő!$B:$F,5,FALSE)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5" s="202" t="str">
        <f>VLOOKUP($G915,Összesítő!$B:$F,4,FALSE)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5" s="6">
        <f t="shared" si="2824"/>
        <v>1800</v>
      </c>
      <c r="L915" s="200">
        <v>2031</v>
      </c>
      <c r="M915" s="200">
        <v>2031</v>
      </c>
      <c r="N915" s="12">
        <v>0</v>
      </c>
      <c r="O915" s="7">
        <v>1800</v>
      </c>
      <c r="P915" s="7">
        <v>0</v>
      </c>
      <c r="R915" s="7">
        <v>0</v>
      </c>
      <c r="S915" s="7">
        <v>0</v>
      </c>
      <c r="T915" s="7">
        <v>0</v>
      </c>
      <c r="U915" s="7">
        <v>0</v>
      </c>
      <c r="V915" s="7">
        <v>0</v>
      </c>
      <c r="W915" s="7">
        <v>0</v>
      </c>
      <c r="X915" s="7">
        <v>0</v>
      </c>
      <c r="Y915" s="7">
        <v>0</v>
      </c>
      <c r="Z915" s="7">
        <v>0</v>
      </c>
      <c r="AA915" s="7">
        <v>0</v>
      </c>
      <c r="AB915" s="7">
        <v>0</v>
      </c>
      <c r="AC915" s="6">
        <f t="shared" si="2827"/>
        <v>0</v>
      </c>
      <c r="AD915" s="3" t="str">
        <f t="shared" si="2828"/>
        <v>Nem rövidtávú a feladat.</v>
      </c>
      <c r="AF915" s="7">
        <v>0</v>
      </c>
      <c r="AG915" s="7">
        <v>0</v>
      </c>
      <c r="AH915" s="7">
        <v>0</v>
      </c>
      <c r="AI915" s="7">
        <v>0</v>
      </c>
      <c r="AJ915" s="7">
        <v>0</v>
      </c>
      <c r="AK915" s="7">
        <v>0</v>
      </c>
      <c r="AL915" s="7">
        <v>0</v>
      </c>
      <c r="AM915" s="7">
        <v>0</v>
      </c>
      <c r="AN915" s="7">
        <v>0</v>
      </c>
      <c r="AO915" s="7">
        <v>0</v>
      </c>
      <c r="AP915" s="7">
        <v>0</v>
      </c>
      <c r="AQ915" s="6">
        <f t="shared" si="2829"/>
        <v>0</v>
      </c>
      <c r="AR915" s="199" t="s">
        <v>205</v>
      </c>
      <c r="AS915" s="3" t="str">
        <f t="shared" si="2830"/>
        <v>Forráshiányos a feladat!</v>
      </c>
      <c r="AU915" s="201" t="s">
        <v>135</v>
      </c>
      <c r="AV915" s="201" t="s">
        <v>135</v>
      </c>
      <c r="AW915" s="202">
        <f>COUNTA($G$3:G915)</f>
        <v>913</v>
      </c>
      <c r="AY915" s="8">
        <f>VLOOKUP($G915,Összesítő!$B:$F,3,FALSE)</f>
        <v>3185</v>
      </c>
      <c r="AZ915" s="8">
        <f t="shared" si="2831"/>
        <v>0</v>
      </c>
      <c r="BA915" s="5">
        <f t="shared" si="2832"/>
        <v>1</v>
      </c>
      <c r="BB915" s="5" t="str">
        <f t="shared" si="2833"/>
        <v>H</v>
      </c>
      <c r="BC915" s="5">
        <f t="shared" si="2834"/>
        <v>0</v>
      </c>
      <c r="BD915" s="5">
        <f t="shared" si="2835"/>
        <v>0</v>
      </c>
      <c r="BE915" s="5">
        <f t="shared" si="2836"/>
        <v>0</v>
      </c>
      <c r="BF915" s="8" t="str">
        <f t="shared" si="2837"/>
        <v>Nem rövidtávú a feladat.</v>
      </c>
      <c r="BG915" s="5">
        <f t="shared" si="2838"/>
        <v>1</v>
      </c>
      <c r="BH915" s="5">
        <f t="shared" si="2839"/>
        <v>1</v>
      </c>
      <c r="BI915" s="5">
        <f t="shared" si="2840"/>
        <v>1</v>
      </c>
      <c r="BJ915" s="5">
        <f t="shared" si="2841"/>
        <v>1</v>
      </c>
      <c r="BK915" s="5">
        <f t="shared" si="2842"/>
        <v>1</v>
      </c>
      <c r="BL915" s="4" t="str">
        <f t="shared" si="2843"/>
        <v>Forráshiányos a feladat!</v>
      </c>
      <c r="BM915" s="5">
        <f t="shared" si="2844"/>
        <v>0</v>
      </c>
      <c r="BN915" s="5">
        <f t="shared" si="2845"/>
        <v>1</v>
      </c>
      <c r="BO915" s="5">
        <f t="shared" si="2846"/>
        <v>0</v>
      </c>
      <c r="BP915" s="5">
        <f t="shared" si="2847"/>
        <v>0</v>
      </c>
      <c r="BQ915" s="5">
        <f t="shared" si="2848"/>
        <v>0</v>
      </c>
      <c r="BR915" s="8">
        <f t="shared" si="2849"/>
        <v>0</v>
      </c>
      <c r="BS915" s="5">
        <f t="shared" si="2850"/>
        <v>0</v>
      </c>
      <c r="BT915" s="5">
        <f t="shared" si="2851"/>
        <v>0</v>
      </c>
      <c r="BU915" s="5">
        <f t="shared" si="2852"/>
        <v>1</v>
      </c>
      <c r="BV915" s="5">
        <f t="shared" si="2853"/>
        <v>1</v>
      </c>
      <c r="BW915" s="5">
        <f t="shared" si="2854"/>
        <v>1</v>
      </c>
      <c r="BX915" s="5">
        <f t="shared" si="2855"/>
        <v>1</v>
      </c>
      <c r="BY915" s="5">
        <f t="shared" si="2856"/>
        <v>1</v>
      </c>
      <c r="BZ915" s="5">
        <f t="shared" si="2857"/>
        <v>1</v>
      </c>
      <c r="CA915" s="5">
        <f t="shared" si="2858"/>
        <v>1</v>
      </c>
      <c r="CB915" s="5">
        <f t="shared" si="2859"/>
        <v>1</v>
      </c>
      <c r="CC915" s="5">
        <f t="shared" si="2860"/>
        <v>1</v>
      </c>
      <c r="CD915" s="5" t="str">
        <f t="shared" si="2861"/>
        <v>?</v>
      </c>
      <c r="CE915" s="4" t="str">
        <f t="shared" si="2862"/>
        <v>Kitöltés rendben!</v>
      </c>
      <c r="CF915" s="5">
        <f t="shared" si="2863"/>
        <v>1</v>
      </c>
      <c r="CG915" s="5">
        <f t="shared" si="2864"/>
        <v>0</v>
      </c>
      <c r="CH915" s="5">
        <f t="shared" si="2865"/>
        <v>1</v>
      </c>
    </row>
    <row r="916" spans="1:86" s="2" customFormat="1" ht="30.2" customHeight="1" x14ac:dyDescent="0.25">
      <c r="A916" s="1" t="str">
        <f t="shared" si="2826"/>
        <v>Kitöltés rendben!</v>
      </c>
      <c r="B916" s="200">
        <v>2</v>
      </c>
      <c r="C916" s="199" t="s">
        <v>50</v>
      </c>
      <c r="D916" s="201" t="s">
        <v>1026</v>
      </c>
      <c r="E916" s="201" t="s">
        <v>201</v>
      </c>
      <c r="F916" s="202" t="str">
        <f>VLOOKUP($G916,Összesítő!$B:$F,2,FALSE)</f>
        <v>21-32054-1-048-01-10</v>
      </c>
      <c r="G916" s="199" t="s">
        <v>280</v>
      </c>
      <c r="H916" s="202" t="str">
        <f>AY916&amp;"_"&amp;AW916&amp;"_FIV_"&amp;LEFT(Előlap!$B$6,4)</f>
        <v>3185_914_FIV_2026</v>
      </c>
      <c r="I916" s="202" t="str">
        <f>VLOOKUP($G916,Összesítő!$B:$F,5,FALSE)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6" s="202" t="str">
        <f>VLOOKUP($G916,Összesítő!$B:$F,4,FALSE)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6" s="6">
        <f t="shared" si="2824"/>
        <v>1000</v>
      </c>
      <c r="L916" s="200">
        <v>2031</v>
      </c>
      <c r="M916" s="200">
        <v>2031</v>
      </c>
      <c r="N916" s="12">
        <v>0</v>
      </c>
      <c r="O916" s="7">
        <v>1000</v>
      </c>
      <c r="P916" s="7">
        <v>0</v>
      </c>
      <c r="R916" s="7">
        <v>0</v>
      </c>
      <c r="S916" s="7">
        <v>0</v>
      </c>
      <c r="T916" s="7">
        <v>0</v>
      </c>
      <c r="U916" s="7">
        <v>0</v>
      </c>
      <c r="V916" s="7">
        <v>0</v>
      </c>
      <c r="W916" s="7">
        <v>0</v>
      </c>
      <c r="X916" s="7">
        <v>0</v>
      </c>
      <c r="Y916" s="7">
        <v>0</v>
      </c>
      <c r="Z916" s="7">
        <v>0</v>
      </c>
      <c r="AA916" s="7">
        <v>0</v>
      </c>
      <c r="AB916" s="7">
        <v>0</v>
      </c>
      <c r="AC916" s="6">
        <f t="shared" si="2827"/>
        <v>0</v>
      </c>
      <c r="AD916" s="3" t="str">
        <f t="shared" si="2828"/>
        <v>Nem rövidtávú a feladat.</v>
      </c>
      <c r="AF916" s="7">
        <v>0</v>
      </c>
      <c r="AG916" s="7">
        <v>0</v>
      </c>
      <c r="AH916" s="7">
        <v>0</v>
      </c>
      <c r="AI916" s="7">
        <v>0</v>
      </c>
      <c r="AJ916" s="7">
        <v>0</v>
      </c>
      <c r="AK916" s="7">
        <v>0</v>
      </c>
      <c r="AL916" s="7">
        <v>0</v>
      </c>
      <c r="AM916" s="7">
        <v>0</v>
      </c>
      <c r="AN916" s="7">
        <v>0</v>
      </c>
      <c r="AO916" s="7">
        <v>0</v>
      </c>
      <c r="AP916" s="7">
        <v>0</v>
      </c>
      <c r="AQ916" s="6">
        <f t="shared" si="2829"/>
        <v>0</v>
      </c>
      <c r="AR916" s="199" t="s">
        <v>205</v>
      </c>
      <c r="AS916" s="3" t="str">
        <f t="shared" si="2830"/>
        <v>Forráshiányos a feladat!</v>
      </c>
      <c r="AU916" s="201" t="s">
        <v>135</v>
      </c>
      <c r="AV916" s="201" t="s">
        <v>135</v>
      </c>
      <c r="AW916" s="202">
        <f>COUNTA($G$3:G916)</f>
        <v>914</v>
      </c>
      <c r="AY916" s="8">
        <f>VLOOKUP($G916,Összesítő!$B:$F,3,FALSE)</f>
        <v>3185</v>
      </c>
      <c r="AZ916" s="8">
        <f t="shared" si="2831"/>
        <v>0</v>
      </c>
      <c r="BA916" s="5">
        <f t="shared" si="2832"/>
        <v>1</v>
      </c>
      <c r="BB916" s="5" t="str">
        <f t="shared" si="2833"/>
        <v>H</v>
      </c>
      <c r="BC916" s="5">
        <f t="shared" si="2834"/>
        <v>0</v>
      </c>
      <c r="BD916" s="5">
        <f t="shared" si="2835"/>
        <v>0</v>
      </c>
      <c r="BE916" s="5">
        <f t="shared" si="2836"/>
        <v>0</v>
      </c>
      <c r="BF916" s="8" t="str">
        <f t="shared" si="2837"/>
        <v>Nem rövidtávú a feladat.</v>
      </c>
      <c r="BG916" s="5">
        <f t="shared" si="2838"/>
        <v>1</v>
      </c>
      <c r="BH916" s="5">
        <f t="shared" si="2839"/>
        <v>1</v>
      </c>
      <c r="BI916" s="5">
        <f t="shared" si="2840"/>
        <v>1</v>
      </c>
      <c r="BJ916" s="5">
        <f t="shared" si="2841"/>
        <v>1</v>
      </c>
      <c r="BK916" s="5">
        <f t="shared" si="2842"/>
        <v>1</v>
      </c>
      <c r="BL916" s="4" t="str">
        <f t="shared" si="2843"/>
        <v>Forráshiányos a feladat!</v>
      </c>
      <c r="BM916" s="5">
        <f t="shared" si="2844"/>
        <v>0</v>
      </c>
      <c r="BN916" s="5">
        <f t="shared" si="2845"/>
        <v>1</v>
      </c>
      <c r="BO916" s="5">
        <f t="shared" si="2846"/>
        <v>0</v>
      </c>
      <c r="BP916" s="5">
        <f t="shared" si="2847"/>
        <v>0</v>
      </c>
      <c r="BQ916" s="5">
        <f t="shared" si="2848"/>
        <v>0</v>
      </c>
      <c r="BR916" s="8">
        <f t="shared" si="2849"/>
        <v>0</v>
      </c>
      <c r="BS916" s="5">
        <f t="shared" si="2850"/>
        <v>0</v>
      </c>
      <c r="BT916" s="5">
        <f t="shared" si="2851"/>
        <v>0</v>
      </c>
      <c r="BU916" s="5">
        <f t="shared" si="2852"/>
        <v>1</v>
      </c>
      <c r="BV916" s="5">
        <f t="shared" si="2853"/>
        <v>1</v>
      </c>
      <c r="BW916" s="5">
        <f t="shared" si="2854"/>
        <v>1</v>
      </c>
      <c r="BX916" s="5">
        <f t="shared" si="2855"/>
        <v>1</v>
      </c>
      <c r="BY916" s="5">
        <f t="shared" si="2856"/>
        <v>1</v>
      </c>
      <c r="BZ916" s="5">
        <f t="shared" si="2857"/>
        <v>1</v>
      </c>
      <c r="CA916" s="5">
        <f t="shared" si="2858"/>
        <v>1</v>
      </c>
      <c r="CB916" s="5">
        <f t="shared" si="2859"/>
        <v>1</v>
      </c>
      <c r="CC916" s="5">
        <f t="shared" si="2860"/>
        <v>1</v>
      </c>
      <c r="CD916" s="5" t="str">
        <f t="shared" si="2861"/>
        <v>?</v>
      </c>
      <c r="CE916" s="4" t="str">
        <f t="shared" si="2862"/>
        <v>Kitöltés rendben!</v>
      </c>
      <c r="CF916" s="5">
        <f t="shared" si="2863"/>
        <v>1</v>
      </c>
      <c r="CG916" s="5">
        <f t="shared" si="2864"/>
        <v>0</v>
      </c>
      <c r="CH916" s="5">
        <f t="shared" si="2865"/>
        <v>1</v>
      </c>
    </row>
    <row r="917" spans="1:86" s="2" customFormat="1" ht="30.2" customHeight="1" x14ac:dyDescent="0.25">
      <c r="A917" s="1" t="str">
        <f t="shared" si="2826"/>
        <v>Kitöltés rendben!</v>
      </c>
      <c r="B917" s="200">
        <v>2</v>
      </c>
      <c r="C917" s="199" t="s">
        <v>50</v>
      </c>
      <c r="D917" s="201" t="s">
        <v>1021</v>
      </c>
      <c r="E917" s="201" t="s">
        <v>201</v>
      </c>
      <c r="F917" s="202" t="str">
        <f>VLOOKUP($G917,Összesítő!$B:$F,2,FALSE)</f>
        <v>21-32054-1-048-01-10</v>
      </c>
      <c r="G917" s="199" t="s">
        <v>280</v>
      </c>
      <c r="H917" s="202" t="str">
        <f>AY917&amp;"_"&amp;AW917&amp;"_FIV_"&amp;LEFT(Előlap!$B$6,4)</f>
        <v>3185_915_FIV_2026</v>
      </c>
      <c r="I917" s="202" t="str">
        <f>VLOOKUP($G917,Összesítő!$B:$F,5,FALSE)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7" s="202" t="str">
        <f>VLOOKUP($G917,Összesítő!$B:$F,4,FALSE)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7" s="6">
        <f t="shared" si="2824"/>
        <v>9500</v>
      </c>
      <c r="L917" s="200">
        <v>2035</v>
      </c>
      <c r="M917" s="200">
        <v>2035</v>
      </c>
      <c r="N917" s="12">
        <v>0</v>
      </c>
      <c r="O917" s="7">
        <v>9500</v>
      </c>
      <c r="P917" s="7">
        <v>0</v>
      </c>
      <c r="R917" s="7">
        <v>0</v>
      </c>
      <c r="S917" s="7">
        <v>0</v>
      </c>
      <c r="T917" s="7">
        <v>0</v>
      </c>
      <c r="U917" s="7">
        <v>0</v>
      </c>
      <c r="V917" s="7">
        <v>0</v>
      </c>
      <c r="W917" s="7">
        <v>0</v>
      </c>
      <c r="X917" s="7">
        <v>0</v>
      </c>
      <c r="Y917" s="7">
        <v>0</v>
      </c>
      <c r="Z917" s="7">
        <v>0</v>
      </c>
      <c r="AA917" s="7">
        <v>0</v>
      </c>
      <c r="AB917" s="7">
        <v>0</v>
      </c>
      <c r="AC917" s="6">
        <f t="shared" si="2827"/>
        <v>0</v>
      </c>
      <c r="AD917" s="3" t="str">
        <f t="shared" si="2828"/>
        <v>Nem rövidtávú a feladat.</v>
      </c>
      <c r="AF917" s="7">
        <v>0</v>
      </c>
      <c r="AG917" s="7">
        <v>0</v>
      </c>
      <c r="AH917" s="7">
        <v>0</v>
      </c>
      <c r="AI917" s="7">
        <v>0</v>
      </c>
      <c r="AJ917" s="7">
        <v>0</v>
      </c>
      <c r="AK917" s="7">
        <v>0</v>
      </c>
      <c r="AL917" s="7">
        <v>0</v>
      </c>
      <c r="AM917" s="7">
        <v>0</v>
      </c>
      <c r="AN917" s="7">
        <v>0</v>
      </c>
      <c r="AO917" s="7">
        <v>0</v>
      </c>
      <c r="AP917" s="7">
        <v>0</v>
      </c>
      <c r="AQ917" s="6">
        <f t="shared" si="2829"/>
        <v>0</v>
      </c>
      <c r="AR917" s="199" t="s">
        <v>205</v>
      </c>
      <c r="AS917" s="3" t="str">
        <f t="shared" si="2830"/>
        <v>Forráshiányos a feladat!</v>
      </c>
      <c r="AU917" s="201" t="s">
        <v>135</v>
      </c>
      <c r="AV917" s="201" t="s">
        <v>135</v>
      </c>
      <c r="AW917" s="202">
        <f>COUNTA($G$3:G917)</f>
        <v>915</v>
      </c>
      <c r="AY917" s="8">
        <f>VLOOKUP($G917,Összesítő!$B:$F,3,FALSE)</f>
        <v>3185</v>
      </c>
      <c r="AZ917" s="8">
        <f t="shared" si="2831"/>
        <v>0</v>
      </c>
      <c r="BA917" s="5">
        <f t="shared" si="2832"/>
        <v>1</v>
      </c>
      <c r="BB917" s="5" t="str">
        <f t="shared" si="2833"/>
        <v>H</v>
      </c>
      <c r="BC917" s="5">
        <f t="shared" si="2834"/>
        <v>0</v>
      </c>
      <c r="BD917" s="5">
        <f t="shared" si="2835"/>
        <v>0</v>
      </c>
      <c r="BE917" s="5">
        <f t="shared" si="2836"/>
        <v>0</v>
      </c>
      <c r="BF917" s="8" t="str">
        <f t="shared" si="2837"/>
        <v>Nem rövidtávú a feladat.</v>
      </c>
      <c r="BG917" s="5">
        <f t="shared" si="2838"/>
        <v>1</v>
      </c>
      <c r="BH917" s="5">
        <f t="shared" si="2839"/>
        <v>1</v>
      </c>
      <c r="BI917" s="5">
        <f t="shared" si="2840"/>
        <v>1</v>
      </c>
      <c r="BJ917" s="5">
        <f t="shared" si="2841"/>
        <v>1</v>
      </c>
      <c r="BK917" s="5">
        <f t="shared" si="2842"/>
        <v>1</v>
      </c>
      <c r="BL917" s="4" t="str">
        <f t="shared" si="2843"/>
        <v>Forráshiányos a feladat!</v>
      </c>
      <c r="BM917" s="5">
        <f t="shared" si="2844"/>
        <v>0</v>
      </c>
      <c r="BN917" s="5">
        <f t="shared" si="2845"/>
        <v>1</v>
      </c>
      <c r="BO917" s="5">
        <f t="shared" si="2846"/>
        <v>0</v>
      </c>
      <c r="BP917" s="5">
        <f t="shared" si="2847"/>
        <v>0</v>
      </c>
      <c r="BQ917" s="5">
        <f t="shared" si="2848"/>
        <v>0</v>
      </c>
      <c r="BR917" s="8">
        <f t="shared" si="2849"/>
        <v>0</v>
      </c>
      <c r="BS917" s="5">
        <f t="shared" si="2850"/>
        <v>0</v>
      </c>
      <c r="BT917" s="5">
        <f t="shared" si="2851"/>
        <v>0</v>
      </c>
      <c r="BU917" s="5">
        <f t="shared" si="2852"/>
        <v>1</v>
      </c>
      <c r="BV917" s="5">
        <f t="shared" si="2853"/>
        <v>1</v>
      </c>
      <c r="BW917" s="5">
        <f t="shared" si="2854"/>
        <v>1</v>
      </c>
      <c r="BX917" s="5">
        <f t="shared" si="2855"/>
        <v>1</v>
      </c>
      <c r="BY917" s="5">
        <f t="shared" si="2856"/>
        <v>1</v>
      </c>
      <c r="BZ917" s="5">
        <f t="shared" si="2857"/>
        <v>1</v>
      </c>
      <c r="CA917" s="5">
        <f t="shared" si="2858"/>
        <v>1</v>
      </c>
      <c r="CB917" s="5">
        <f t="shared" si="2859"/>
        <v>1</v>
      </c>
      <c r="CC917" s="5">
        <f t="shared" si="2860"/>
        <v>1</v>
      </c>
      <c r="CD917" s="5" t="str">
        <f t="shared" si="2861"/>
        <v>?</v>
      </c>
      <c r="CE917" s="4" t="str">
        <f t="shared" si="2862"/>
        <v>Kitöltés rendben!</v>
      </c>
      <c r="CF917" s="5">
        <f t="shared" si="2863"/>
        <v>1</v>
      </c>
      <c r="CG917" s="5">
        <f t="shared" si="2864"/>
        <v>0</v>
      </c>
      <c r="CH917" s="5">
        <f t="shared" si="2865"/>
        <v>1</v>
      </c>
    </row>
    <row r="918" spans="1:86" s="2" customFormat="1" ht="30.2" customHeight="1" x14ac:dyDescent="0.25">
      <c r="A918" s="1" t="str">
        <f t="shared" ref="A918:A930" si="2866">IF($G918="","Nincs VKR kiválasztva!",CE918)</f>
        <v>Kitöltés rendben!</v>
      </c>
      <c r="B918" s="200">
        <v>2</v>
      </c>
      <c r="C918" s="199" t="s">
        <v>50</v>
      </c>
      <c r="D918" s="201" t="s">
        <v>1023</v>
      </c>
      <c r="E918" s="201" t="s">
        <v>201</v>
      </c>
      <c r="F918" s="202" t="str">
        <f>VLOOKUP($G918,Összesítő!$B:$F,2,FALSE)</f>
        <v>21-32054-1-048-01-10</v>
      </c>
      <c r="G918" s="199" t="s">
        <v>280</v>
      </c>
      <c r="H918" s="202" t="str">
        <f>AY918&amp;"_"&amp;AW918&amp;"_FIV_"&amp;LEFT(Előlap!$B$6,4)</f>
        <v>3185_916_FIV_2026</v>
      </c>
      <c r="I918" s="202" t="str">
        <f>VLOOKUP($G918,Összesítő!$B:$F,5,FALSE)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8" s="202" t="str">
        <f>VLOOKUP($G918,Összesítő!$B:$F,4,FALSE)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8" s="6">
        <f t="shared" si="2824"/>
        <v>3500</v>
      </c>
      <c r="L918" s="200">
        <v>2036</v>
      </c>
      <c r="M918" s="200">
        <v>2036</v>
      </c>
      <c r="N918" s="12">
        <v>0</v>
      </c>
      <c r="O918" s="7">
        <v>3500</v>
      </c>
      <c r="P918" s="7">
        <v>0</v>
      </c>
      <c r="R918" s="7">
        <v>0</v>
      </c>
      <c r="S918" s="7">
        <v>0</v>
      </c>
      <c r="T918" s="7">
        <v>0</v>
      </c>
      <c r="U918" s="7">
        <v>0</v>
      </c>
      <c r="V918" s="7">
        <v>0</v>
      </c>
      <c r="W918" s="7">
        <v>0</v>
      </c>
      <c r="X918" s="7">
        <v>0</v>
      </c>
      <c r="Y918" s="7">
        <v>0</v>
      </c>
      <c r="Z918" s="7">
        <v>0</v>
      </c>
      <c r="AA918" s="7">
        <v>0</v>
      </c>
      <c r="AB918" s="7">
        <v>0</v>
      </c>
      <c r="AC918" s="6">
        <f t="shared" ref="AC918:AC930" si="2867">SUM(R918:AB918)</f>
        <v>0</v>
      </c>
      <c r="AD918" s="3" t="str">
        <f t="shared" ref="AD918:AD930" si="2868">IF($G918="","Nincs VKR kiválasztva!",IF(BA918=0,"Hiányos kitöltés!",BF918))</f>
        <v>Nem rövidtávú a feladat.</v>
      </c>
      <c r="AF918" s="7">
        <v>0</v>
      </c>
      <c r="AG918" s="7">
        <v>0</v>
      </c>
      <c r="AH918" s="7">
        <v>0</v>
      </c>
      <c r="AI918" s="7">
        <v>0</v>
      </c>
      <c r="AJ918" s="7">
        <v>0</v>
      </c>
      <c r="AK918" s="7">
        <v>0</v>
      </c>
      <c r="AL918" s="7">
        <v>0</v>
      </c>
      <c r="AM918" s="7">
        <v>0</v>
      </c>
      <c r="AN918" s="7">
        <v>0</v>
      </c>
      <c r="AO918" s="7">
        <v>0</v>
      </c>
      <c r="AP918" s="7">
        <v>0</v>
      </c>
      <c r="AQ918" s="6">
        <f t="shared" ref="AQ918:AQ930" si="2869">SUM(AF918:AP918)</f>
        <v>0</v>
      </c>
      <c r="AR918" s="199" t="s">
        <v>205</v>
      </c>
      <c r="AS918" s="3" t="str">
        <f t="shared" ref="AS918:AS930" si="2870">IF($G918="","Nincs VKR kiválasztva!",IF($BA918=0,"Hiányos kitöltés!",IF($BN918=0,"Nem hosszútávú a feladat.",$BL918)))</f>
        <v>Forráshiányos a feladat!</v>
      </c>
      <c r="AU918" s="201" t="s">
        <v>135</v>
      </c>
      <c r="AV918" s="201" t="s">
        <v>135</v>
      </c>
      <c r="AW918" s="202">
        <f>COUNTA($G$3:G918)</f>
        <v>916</v>
      </c>
      <c r="AY918" s="8">
        <f>VLOOKUP($G918,Összesítő!$B:$F,3,FALSE)</f>
        <v>3185</v>
      </c>
      <c r="AZ918" s="8">
        <f t="shared" ref="AZ918:AZ930" si="2871">LEN($AU918)</f>
        <v>0</v>
      </c>
      <c r="BA918" s="5">
        <f t="shared" ref="BA918:BA930" si="2872">IF(OR($B918="",$C918="",$D918="",$E918="",$F918="",$L918="",$M918="",$N918="",$O918="",$P918=""),0,1)</f>
        <v>1</v>
      </c>
      <c r="BB918" s="5" t="str">
        <f t="shared" ref="BB918:BB930" si="2873">IF($F918="",0,IF(AND($L918=2027,$M918=2027),"R",IF(AND($L918=2027,$M918&gt;2027),"RH",IF(AND($L918&gt;2027,$M918&gt;2027),"H","x"))))</f>
        <v>H</v>
      </c>
      <c r="BC918" s="5">
        <f t="shared" si="2712"/>
        <v>0</v>
      </c>
      <c r="BD918" s="5">
        <f t="shared" ref="BD918:BD930" si="2874">IF(AND($BB918="R",$O918&gt;0),1,IF(AND($BB918="H",$N918&gt;0),1,0))</f>
        <v>0</v>
      </c>
      <c r="BE918" s="5">
        <f t="shared" ref="BE918:BE930" si="2875">IF($AC918&lt;$N918,1,IF($AC918=$N918,0))</f>
        <v>0</v>
      </c>
      <c r="BF918" s="8" t="str">
        <f t="shared" ref="BF918:BF930" si="2876">IF($L918&gt;2027,"Nem rövidtávú a feladat.",IF($BE918=1,"Az I. ütem nem lehet forráshiányos!",IF($AC918&gt;$N918,"Többlet forrást jelölt meg az I. ütemnél! A forrás ne legyen több a költségnél.",IF($AC918=$N918,"A forrás egyenlő a költséggel (I.ütem).",0))))</f>
        <v>Nem rövidtávú a feladat.</v>
      </c>
      <c r="BG918" s="5">
        <f t="shared" ref="BG918:BG930" si="2877">IF(AND($R918&lt;&gt;"",$S918&lt;&gt;"",$T918&lt;&gt;"",$U918&lt;&gt;"",$V918&lt;&gt;"",$W918&lt;&gt;"",$X918&lt;&gt;"",$Y918&lt;&gt;"",$Z918&lt;&gt;"",$AA918&lt;&gt;"",$AB918&lt;&gt;""),1,0)</f>
        <v>1</v>
      </c>
      <c r="BH918" s="5">
        <f t="shared" ref="BH918:BH930" si="2878">IF(AND($BG918=1,$N918=$AC918),1,0)</f>
        <v>1</v>
      </c>
      <c r="BI918" s="5">
        <f t="shared" ref="BI918:BI930" si="2879">IF($AQ918&lt;$O918,1,0)</f>
        <v>1</v>
      </c>
      <c r="BJ918" s="5">
        <f t="shared" ref="BJ918:BJ930" si="2880">IF(AND($AF918&lt;&gt;"",$AG918&lt;&gt;"",$AH918&lt;&gt;"",$AI918&lt;&gt;"",$AJ918&lt;&gt;"",$AK918&lt;&gt;"",$AL918&lt;&gt;"",$AM918&lt;&gt;"",$AN918&lt;&gt;"",$AO918&lt;&gt;"",$AP918&lt;&gt;""),1,0)</f>
        <v>1</v>
      </c>
      <c r="BK918" s="5">
        <f t="shared" ref="BK918:BK930" si="2881">IF(AND($BJ918=1,$O918=$AQ918),1,IF(AND($BJ918=1,$O918&gt;$AQ918,AR918="igen"),1,0))</f>
        <v>1</v>
      </c>
      <c r="BL918" s="4" t="str">
        <f t="shared" ref="BL918:BL930" si="2882">IF($M918&lt;2028,"Nem hosszútávú a feladat.",IF(AND($BI918=1,$AR918="nem"),"Forráshiányos a feladat? Jelölje az AR-oszlopban!",IF(AND($BI918=0,$AR918="igen"),"Forráshiányosnak jelölte a feladat az AR-oszlopban, de a forrás költség adatok alapnján nem az!",IF(AND($BI918=1,$AR918="igen"),"Forráshiányos a feladat!",IF($AQ918&gt;$O918,"Többlet forrást jelölt meg a II. ütemnél! A forrás ne legyen több a költségnél.",IF($AQ918=$O918,"A forrás egyenlő a költséggel (II.ütem).",0))))))</f>
        <v>Forráshiányos a feladat!</v>
      </c>
      <c r="BM918" s="5">
        <f t="shared" ref="BM918:BM930" si="2883">IF($M918&lt;2028,1,0)</f>
        <v>0</v>
      </c>
      <c r="BN918" s="5">
        <f t="shared" ref="BN918:BN930" si="2884">IF($M918&gt;2027,1,0)</f>
        <v>1</v>
      </c>
      <c r="BO918" s="5">
        <f t="shared" ref="BO918:BO930" si="2885">IF(AND($BM918=1,$N918=0),1,0)</f>
        <v>0</v>
      </c>
      <c r="BP918" s="5">
        <f t="shared" ref="BP918:BP930" si="2886">IF(AND($BN918=1,$O918=0),1,0)</f>
        <v>0</v>
      </c>
      <c r="BQ918" s="5">
        <f t="shared" ref="BQ918:BQ930" si="2887">IF(AND($BB918="R",$N918=0,$AZ918&gt;29),1,IF(AND($BB918="RH",$N918=0,$AZ918&gt;29),1,0))</f>
        <v>0</v>
      </c>
      <c r="BR918" s="8">
        <f t="shared" ref="BR918:BR930" si="2888">IF($BN918=0,"Nincs hosszútávú terv!",IF(AND($BB918="H",$O918=0,$AZ918=0),"Nullás a hosszútávú feladat és nincs hozzá indoklás!",IF(AND($BB918="RH",$O918=0,$AZ918=0),"Nullás a hosszútávú feladat és nincs hozzá indoklás!",IF(AND($BB918="R",$O918=0,$AZ918&lt;300),"Nullás a hosszútávú feladat és rövid hozzá az indoklás!",IF(AND($BB918="RH",$O918=0,$AZ918&lt;300),"Nullás a hosszútávú feladat és rövid hozzá az indoklás!",0)))))</f>
        <v>0</v>
      </c>
      <c r="BS918" s="5">
        <f t="shared" ref="BS918:BS930" si="2889">IF(AND($BB918="R",$N918=0,$AZ918&gt;29),1,IF(AND($BB918="RH",$N918=0,$AZ918&gt;29),1,0))</f>
        <v>0</v>
      </c>
      <c r="BT918" s="5">
        <f t="shared" ref="BT918:BT930" si="2890">IF(AND($BB918="H",$O918=0,$AZ918&gt;29),1,IF(AND($BB918="RH",$O918=0,$AZ918&gt;29),1,0))</f>
        <v>0</v>
      </c>
      <c r="BU918" s="5">
        <f t="shared" ref="BU918:BU930" si="2891">IF($B918="",0,1)</f>
        <v>1</v>
      </c>
      <c r="BV918" s="5">
        <f t="shared" ref="BV918:BV930" si="2892">IF($C918="",0,1)</f>
        <v>1</v>
      </c>
      <c r="BW918" s="5">
        <f t="shared" ref="BW918:BW930" si="2893">IF($D918="",0,1)</f>
        <v>1</v>
      </c>
      <c r="BX918" s="5">
        <f t="shared" ref="BX918:BX930" si="2894">IF($E918="",0,1)</f>
        <v>1</v>
      </c>
      <c r="BY918" s="5">
        <f t="shared" ref="BY918:BY930" si="2895">IF($L918="",0,1)</f>
        <v>1</v>
      </c>
      <c r="BZ918" s="5">
        <f t="shared" ref="BZ918:BZ930" si="2896">IF($M918="",0,1)</f>
        <v>1</v>
      </c>
      <c r="CA918" s="5">
        <f t="shared" ref="CA918:CA930" si="2897">IF($N918="",0,1)</f>
        <v>1</v>
      </c>
      <c r="CB918" s="5">
        <f t="shared" ref="CB918:CB930" si="2898">IF($O918="",0,1)</f>
        <v>1</v>
      </c>
      <c r="CC918" s="5">
        <f t="shared" ref="CC918:CC930" si="2899">IF($P918="",0,1)</f>
        <v>1</v>
      </c>
      <c r="CD918" s="5" t="str">
        <f t="shared" ref="CD918:CD930" si="2900">IF(AND($BA918=0,$BU918=0),"Hiányos kitöltés! (B-oszlop üres)",IF(AND($BA918=0,$BV918=0),"Hiányos kitöltés! (C-oszlop üres)",IF(AND($BA918=0,$BW918=0),"Hiányos kitöltés! (D-oszlop üres)",IF(AND($BA918=0,$BX918=0),"Hiányos kitöltés! (E-oszlop üres)",IF(AND($BA918=0,$BY918=0),"Hiányos kitöltés! (L-oszlop üres)",IF(AND($BA918=0,$BZ918=0),"Hiányos kitöltés! (M-oszlop üres)",IF(AND($BA918=0,$CA918=0),"Hiányos kitöltés! (N-oszlop üres)",IF(AND($BA918=0,$CB918=0),"Hiányos kitöltés! (O-oszlop üres)",IF(AND($BA918=0,$CC918=0),"Hiányos kitöltés! (P-oszlop üres)",IF(AND($BA918=0,$BG918=0),"Hiányos kitöltés! (I.ütem forrása hiányos!","?"))))))))))</f>
        <v>?</v>
      </c>
      <c r="CE918" s="4" t="str">
        <f t="shared" ref="CE918:CE930" si="2901">IF($BA918=0,$CD918,IF($BG918=0,"I. ütem forrása nincs kitöltve!",IF($BJ918=0,"II. ütem forrása nincs kitöltve!",IF($BD918=1,"Költségek üteme nem megfelelő (az időtartam és a költség üteme eltér)!",IF(AND(BH918=0,$BA918=1,$BJ918=1,$BD918=1),"Kötelező cellák kitöltve, de az I. ütem forrása hibás!",IF(AND(BJ918=0,$BA918=1,$BJ918=1,$BD918=1),"Kötelező cellák kitöltve, de a II. ütem forrása hibás!",IF(AND($BO918=1,$AZ918&lt;30),"Nullás a rövidtávú feladat és rövid (hiányzik) a hozzá tartozó indoklás!",IF(AND($BP918=1,$AZ918&lt;30),"Nullás a hosszútávú feladat és rövid (hiányzik) a hozzá tartozó indoklás!",IF(AND(BN918=1,C918="2011_RENDKÍVÜLI"),"II. ütemre nem tervezhet Rendkívüli feladatot!",IF(BH918=0,AD918,IF(BK918=0,AS918,IF(AND(BC918=1,$P918&gt;$N918),"EM rendelet 2. melléklet terhére elszámolt költség nem lehet nagyobb az I. ütemre tervezett tényleges költségnél!",IF($AC918&gt;$N918,"Többlet forrást jelölt meg az I. ütemnél! A forrás ne legyen több a költségnél.",IF($AQ918&gt;$O918,"Többlet forrást jelölt meg a II. ütemnél! A forrás ne legyen több a költségnél.","Kitöltés rendben!"))))))))))))))</f>
        <v>Kitöltés rendben!</v>
      </c>
      <c r="CF918" s="5">
        <f t="shared" ref="CF918:CF930" si="2902">IF(A918="Kitöltés rendben!",1,0)</f>
        <v>1</v>
      </c>
      <c r="CG918" s="5">
        <f t="shared" ref="CG918:CG930" si="2903">IF(AND($BB918="R",$CF918=1),1,IF(AND($BB918="RH",$CF918=1),1,0))</f>
        <v>0</v>
      </c>
      <c r="CH918" s="5">
        <f t="shared" ref="CH918:CH930" si="2904">IF(AND($BB918="H",$CF918=1),1,IF(AND($BB918="RH",$CF918=1),1,0))</f>
        <v>1</v>
      </c>
    </row>
    <row r="919" spans="1:86" s="2" customFormat="1" ht="30.2" customHeight="1" x14ac:dyDescent="0.25">
      <c r="A919" s="1" t="str">
        <f t="shared" si="2866"/>
        <v>Kitöltés rendben!</v>
      </c>
      <c r="B919" s="200">
        <v>1</v>
      </c>
      <c r="C919" s="199" t="s">
        <v>24</v>
      </c>
      <c r="D919" s="201" t="s">
        <v>1028</v>
      </c>
      <c r="E919" s="201" t="s">
        <v>201</v>
      </c>
      <c r="F919" s="202" t="str">
        <f>VLOOKUP($G919,Összesítő!$B:$F,2,FALSE)</f>
        <v>21-32054-1-048-01-10</v>
      </c>
      <c r="G919" s="199" t="s">
        <v>280</v>
      </c>
      <c r="H919" s="202" t="str">
        <f>AY919&amp;"_"&amp;AW919&amp;"_FIV_"&amp;LEFT(Előlap!$B$6,4)</f>
        <v>3185_917_FIV_2026</v>
      </c>
      <c r="I919" s="202" t="str">
        <f>VLOOKUP($G919,Összesítő!$B:$F,5,FALSE)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19" s="202" t="str">
        <f>VLOOKUP($G919,Összesítő!$B:$F,4,FALSE)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19" s="6">
        <f t="shared" si="2824"/>
        <v>1395</v>
      </c>
      <c r="L919" s="200">
        <v>2027</v>
      </c>
      <c r="M919" s="200">
        <v>2027</v>
      </c>
      <c r="N919" s="12">
        <v>1395</v>
      </c>
      <c r="O919" s="7">
        <v>0</v>
      </c>
      <c r="P919" s="7">
        <v>0</v>
      </c>
      <c r="R919" s="7">
        <v>1395</v>
      </c>
      <c r="S919" s="7">
        <v>0</v>
      </c>
      <c r="T919" s="7">
        <v>0</v>
      </c>
      <c r="U919" s="7">
        <v>0</v>
      </c>
      <c r="V919" s="7">
        <v>0</v>
      </c>
      <c r="W919" s="7">
        <v>0</v>
      </c>
      <c r="X919" s="7">
        <v>0</v>
      </c>
      <c r="Y919" s="7">
        <v>0</v>
      </c>
      <c r="Z919" s="7">
        <v>0</v>
      </c>
      <c r="AA919" s="7">
        <v>0</v>
      </c>
      <c r="AB919" s="7">
        <v>0</v>
      </c>
      <c r="AC919" s="6">
        <f t="shared" si="2867"/>
        <v>1395</v>
      </c>
      <c r="AD919" s="3" t="str">
        <f t="shared" si="2868"/>
        <v>A forrás egyenlő a költséggel (I.ütem).</v>
      </c>
      <c r="AF919" s="7">
        <v>0</v>
      </c>
      <c r="AG919" s="7">
        <v>0</v>
      </c>
      <c r="AH919" s="7">
        <v>0</v>
      </c>
      <c r="AI919" s="7">
        <v>0</v>
      </c>
      <c r="AJ919" s="7">
        <v>0</v>
      </c>
      <c r="AK919" s="7">
        <v>0</v>
      </c>
      <c r="AL919" s="7">
        <v>0</v>
      </c>
      <c r="AM919" s="7">
        <v>0</v>
      </c>
      <c r="AN919" s="7">
        <v>0</v>
      </c>
      <c r="AO919" s="7">
        <v>0</v>
      </c>
      <c r="AP919" s="7">
        <v>0</v>
      </c>
      <c r="AQ919" s="6">
        <f t="shared" si="2869"/>
        <v>0</v>
      </c>
      <c r="AR919" s="199" t="s">
        <v>203</v>
      </c>
      <c r="AS919" s="3" t="str">
        <f t="shared" si="2870"/>
        <v>Nem hosszútávú a feladat.</v>
      </c>
      <c r="AU919" s="201" t="s">
        <v>135</v>
      </c>
      <c r="AV919" s="201" t="s">
        <v>135</v>
      </c>
      <c r="AW919" s="202">
        <f>COUNTA($G$3:G919)</f>
        <v>917</v>
      </c>
      <c r="AY919" s="8">
        <f>VLOOKUP($G919,Összesítő!$B:$F,3,FALSE)</f>
        <v>3185</v>
      </c>
      <c r="AZ919" s="8">
        <f t="shared" si="2871"/>
        <v>0</v>
      </c>
      <c r="BA919" s="5">
        <f t="shared" si="2872"/>
        <v>1</v>
      </c>
      <c r="BB919" s="5" t="str">
        <f t="shared" si="2873"/>
        <v>R</v>
      </c>
      <c r="BC919" s="5">
        <f t="shared" si="2712"/>
        <v>1</v>
      </c>
      <c r="BD919" s="5">
        <f t="shared" si="2874"/>
        <v>0</v>
      </c>
      <c r="BE919" s="5">
        <f t="shared" si="2875"/>
        <v>0</v>
      </c>
      <c r="BF919" s="8" t="str">
        <f t="shared" si="2876"/>
        <v>A forrás egyenlő a költséggel (I.ütem).</v>
      </c>
      <c r="BG919" s="5">
        <f t="shared" si="2877"/>
        <v>1</v>
      </c>
      <c r="BH919" s="5">
        <f t="shared" si="2878"/>
        <v>1</v>
      </c>
      <c r="BI919" s="5">
        <f t="shared" si="2879"/>
        <v>0</v>
      </c>
      <c r="BJ919" s="5">
        <f t="shared" si="2880"/>
        <v>1</v>
      </c>
      <c r="BK919" s="5">
        <f t="shared" si="2881"/>
        <v>1</v>
      </c>
      <c r="BL919" s="4" t="str">
        <f t="shared" si="2882"/>
        <v>Nem hosszútávú a feladat.</v>
      </c>
      <c r="BM919" s="5">
        <f t="shared" si="2883"/>
        <v>1</v>
      </c>
      <c r="BN919" s="5">
        <f t="shared" si="2884"/>
        <v>0</v>
      </c>
      <c r="BO919" s="5">
        <f t="shared" si="2885"/>
        <v>0</v>
      </c>
      <c r="BP919" s="5">
        <f t="shared" si="2886"/>
        <v>0</v>
      </c>
      <c r="BQ919" s="5">
        <f t="shared" si="2887"/>
        <v>0</v>
      </c>
      <c r="BR919" s="8" t="str">
        <f t="shared" si="2888"/>
        <v>Nincs hosszútávú terv!</v>
      </c>
      <c r="BS919" s="5">
        <f t="shared" si="2889"/>
        <v>0</v>
      </c>
      <c r="BT919" s="5">
        <f t="shared" si="2890"/>
        <v>0</v>
      </c>
      <c r="BU919" s="5">
        <f t="shared" si="2891"/>
        <v>1</v>
      </c>
      <c r="BV919" s="5">
        <f t="shared" si="2892"/>
        <v>1</v>
      </c>
      <c r="BW919" s="5">
        <f t="shared" si="2893"/>
        <v>1</v>
      </c>
      <c r="BX919" s="5">
        <f t="shared" si="2894"/>
        <v>1</v>
      </c>
      <c r="BY919" s="5">
        <f t="shared" si="2895"/>
        <v>1</v>
      </c>
      <c r="BZ919" s="5">
        <f t="shared" si="2896"/>
        <v>1</v>
      </c>
      <c r="CA919" s="5">
        <f t="shared" si="2897"/>
        <v>1</v>
      </c>
      <c r="CB919" s="5">
        <f t="shared" si="2898"/>
        <v>1</v>
      </c>
      <c r="CC919" s="5">
        <f t="shared" si="2899"/>
        <v>1</v>
      </c>
      <c r="CD919" s="5" t="str">
        <f t="shared" si="2900"/>
        <v>?</v>
      </c>
      <c r="CE919" s="4" t="str">
        <f t="shared" si="2901"/>
        <v>Kitöltés rendben!</v>
      </c>
      <c r="CF919" s="5">
        <f t="shared" si="2902"/>
        <v>1</v>
      </c>
      <c r="CG919" s="5">
        <f t="shared" si="2903"/>
        <v>1</v>
      </c>
      <c r="CH919" s="5">
        <f t="shared" si="2904"/>
        <v>0</v>
      </c>
    </row>
    <row r="920" spans="1:86" s="2" customFormat="1" ht="30.2" customHeight="1" x14ac:dyDescent="0.25">
      <c r="A920" s="1" t="str">
        <f t="shared" si="2866"/>
        <v>Kitöltés rendben!</v>
      </c>
      <c r="B920" s="200">
        <v>2</v>
      </c>
      <c r="C920" s="199" t="s">
        <v>24</v>
      </c>
      <c r="D920" s="201" t="s">
        <v>1029</v>
      </c>
      <c r="E920" s="201" t="s">
        <v>201</v>
      </c>
      <c r="F920" s="202" t="str">
        <f>VLOOKUP($G920,Összesítő!$B:$F,2,FALSE)</f>
        <v>21-32054-1-048-01-10</v>
      </c>
      <c r="G920" s="199" t="s">
        <v>280</v>
      </c>
      <c r="H920" s="202" t="str">
        <f>AY920&amp;"_"&amp;AW920&amp;"_FIV_"&amp;LEFT(Előlap!$B$6,4)</f>
        <v>3185_918_FIV_2026</v>
      </c>
      <c r="I920" s="202" t="str">
        <f>VLOOKUP($G920,Összesítő!$B:$F,5,FALSE)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0" s="202" t="str">
        <f>VLOOKUP($G920,Összesítő!$B:$F,4,FALSE)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0" s="6">
        <f t="shared" si="2824"/>
        <v>25000</v>
      </c>
      <c r="L920" s="200">
        <v>2036</v>
      </c>
      <c r="M920" s="200">
        <v>2036</v>
      </c>
      <c r="N920" s="12">
        <v>0</v>
      </c>
      <c r="O920" s="7">
        <v>25000</v>
      </c>
      <c r="P920" s="7">
        <v>0</v>
      </c>
      <c r="R920" s="7">
        <v>0</v>
      </c>
      <c r="S920" s="7">
        <v>0</v>
      </c>
      <c r="T920" s="7">
        <v>0</v>
      </c>
      <c r="U920" s="7">
        <v>0</v>
      </c>
      <c r="V920" s="7">
        <v>0</v>
      </c>
      <c r="W920" s="7">
        <v>0</v>
      </c>
      <c r="X920" s="7">
        <v>0</v>
      </c>
      <c r="Y920" s="7">
        <v>0</v>
      </c>
      <c r="Z920" s="7">
        <v>0</v>
      </c>
      <c r="AA920" s="7">
        <v>0</v>
      </c>
      <c r="AB920" s="7">
        <v>0</v>
      </c>
      <c r="AC920" s="6">
        <f t="shared" si="2867"/>
        <v>0</v>
      </c>
      <c r="AD920" s="3" t="str">
        <f t="shared" si="2868"/>
        <v>Nem rövidtávú a feladat.</v>
      </c>
      <c r="AF920" s="7">
        <v>0</v>
      </c>
      <c r="AG920" s="7">
        <v>0</v>
      </c>
      <c r="AH920" s="7">
        <v>0</v>
      </c>
      <c r="AI920" s="7">
        <v>0</v>
      </c>
      <c r="AJ920" s="7">
        <v>0</v>
      </c>
      <c r="AK920" s="7">
        <v>0</v>
      </c>
      <c r="AL920" s="7">
        <v>0</v>
      </c>
      <c r="AM920" s="7">
        <v>0</v>
      </c>
      <c r="AN920" s="7">
        <v>0</v>
      </c>
      <c r="AO920" s="7">
        <v>0</v>
      </c>
      <c r="AP920" s="7">
        <v>0</v>
      </c>
      <c r="AQ920" s="6">
        <f t="shared" si="2869"/>
        <v>0</v>
      </c>
      <c r="AR920" s="199" t="s">
        <v>205</v>
      </c>
      <c r="AS920" s="3" t="str">
        <f t="shared" si="2870"/>
        <v>Forráshiányos a feladat!</v>
      </c>
      <c r="AU920" s="201" t="s">
        <v>135</v>
      </c>
      <c r="AV920" s="201" t="s">
        <v>135</v>
      </c>
      <c r="AW920" s="202">
        <f>COUNTA($G$3:G920)</f>
        <v>918</v>
      </c>
      <c r="AY920" s="8">
        <f>VLOOKUP($G920,Összesítő!$B:$F,3,FALSE)</f>
        <v>3185</v>
      </c>
      <c r="AZ920" s="8">
        <f t="shared" si="2871"/>
        <v>0</v>
      </c>
      <c r="BA920" s="5">
        <f t="shared" si="2872"/>
        <v>1</v>
      </c>
      <c r="BB920" s="5" t="str">
        <f t="shared" si="2873"/>
        <v>H</v>
      </c>
      <c r="BC920" s="5">
        <f t="shared" si="2712"/>
        <v>0</v>
      </c>
      <c r="BD920" s="5">
        <f t="shared" si="2874"/>
        <v>0</v>
      </c>
      <c r="BE920" s="5">
        <f t="shared" si="2875"/>
        <v>0</v>
      </c>
      <c r="BF920" s="8" t="str">
        <f t="shared" si="2876"/>
        <v>Nem rövidtávú a feladat.</v>
      </c>
      <c r="BG920" s="5">
        <f t="shared" si="2877"/>
        <v>1</v>
      </c>
      <c r="BH920" s="5">
        <f t="shared" si="2878"/>
        <v>1</v>
      </c>
      <c r="BI920" s="5">
        <f t="shared" si="2879"/>
        <v>1</v>
      </c>
      <c r="BJ920" s="5">
        <f t="shared" si="2880"/>
        <v>1</v>
      </c>
      <c r="BK920" s="5">
        <f t="shared" si="2881"/>
        <v>1</v>
      </c>
      <c r="BL920" s="4" t="str">
        <f t="shared" si="2882"/>
        <v>Forráshiányos a feladat!</v>
      </c>
      <c r="BM920" s="5">
        <f t="shared" si="2883"/>
        <v>0</v>
      </c>
      <c r="BN920" s="5">
        <f t="shared" si="2884"/>
        <v>1</v>
      </c>
      <c r="BO920" s="5">
        <f t="shared" si="2885"/>
        <v>0</v>
      </c>
      <c r="BP920" s="5">
        <f t="shared" si="2886"/>
        <v>0</v>
      </c>
      <c r="BQ920" s="5">
        <f t="shared" si="2887"/>
        <v>0</v>
      </c>
      <c r="BR920" s="8">
        <f t="shared" si="2888"/>
        <v>0</v>
      </c>
      <c r="BS920" s="5">
        <f t="shared" si="2889"/>
        <v>0</v>
      </c>
      <c r="BT920" s="5">
        <f t="shared" si="2890"/>
        <v>0</v>
      </c>
      <c r="BU920" s="5">
        <f t="shared" si="2891"/>
        <v>1</v>
      </c>
      <c r="BV920" s="5">
        <f t="shared" si="2892"/>
        <v>1</v>
      </c>
      <c r="BW920" s="5">
        <f t="shared" si="2893"/>
        <v>1</v>
      </c>
      <c r="BX920" s="5">
        <f t="shared" si="2894"/>
        <v>1</v>
      </c>
      <c r="BY920" s="5">
        <f t="shared" si="2895"/>
        <v>1</v>
      </c>
      <c r="BZ920" s="5">
        <f t="shared" si="2896"/>
        <v>1</v>
      </c>
      <c r="CA920" s="5">
        <f t="shared" si="2897"/>
        <v>1</v>
      </c>
      <c r="CB920" s="5">
        <f t="shared" si="2898"/>
        <v>1</v>
      </c>
      <c r="CC920" s="5">
        <f t="shared" si="2899"/>
        <v>1</v>
      </c>
      <c r="CD920" s="5" t="str">
        <f t="shared" si="2900"/>
        <v>?</v>
      </c>
      <c r="CE920" s="4" t="str">
        <f t="shared" si="2901"/>
        <v>Kitöltés rendben!</v>
      </c>
      <c r="CF920" s="5">
        <f t="shared" si="2902"/>
        <v>1</v>
      </c>
      <c r="CG920" s="5">
        <f t="shared" si="2903"/>
        <v>0</v>
      </c>
      <c r="CH920" s="5">
        <f t="shared" si="2904"/>
        <v>1</v>
      </c>
    </row>
    <row r="921" spans="1:86" s="2" customFormat="1" ht="30.2" customHeight="1" x14ac:dyDescent="0.25">
      <c r="A921" s="1" t="str">
        <f t="shared" si="2866"/>
        <v>Kitöltés rendben!</v>
      </c>
      <c r="B921" s="200">
        <v>2</v>
      </c>
      <c r="C921" s="199" t="s">
        <v>24</v>
      </c>
      <c r="D921" s="201" t="s">
        <v>1030</v>
      </c>
      <c r="E921" s="201" t="s">
        <v>201</v>
      </c>
      <c r="F921" s="202" t="str">
        <f>VLOOKUP($G921,Összesítő!$B:$F,2,FALSE)</f>
        <v>21-32054-1-048-01-10</v>
      </c>
      <c r="G921" s="199" t="s">
        <v>280</v>
      </c>
      <c r="H921" s="202" t="str">
        <f>AY921&amp;"_"&amp;AW921&amp;"_FIV_"&amp;LEFT(Előlap!$B$6,4)</f>
        <v>3185_919_FIV_2026</v>
      </c>
      <c r="I921" s="202" t="str">
        <f>VLOOKUP($G921,Összesítő!$B:$F,5,FALSE)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1" s="202" t="str">
        <f>VLOOKUP($G921,Összesítő!$B:$F,4,FALSE)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1" s="6">
        <f t="shared" si="2824"/>
        <v>14400</v>
      </c>
      <c r="L921" s="200">
        <v>2028</v>
      </c>
      <c r="M921" s="200">
        <v>2036</v>
      </c>
      <c r="N921" s="12">
        <v>0</v>
      </c>
      <c r="O921" s="7">
        <v>14400</v>
      </c>
      <c r="P921" s="7">
        <v>0</v>
      </c>
      <c r="R921" s="7">
        <v>0</v>
      </c>
      <c r="S921" s="7">
        <v>0</v>
      </c>
      <c r="T921" s="7">
        <v>0</v>
      </c>
      <c r="U921" s="7">
        <v>0</v>
      </c>
      <c r="V921" s="7">
        <v>0</v>
      </c>
      <c r="W921" s="7">
        <v>0</v>
      </c>
      <c r="X921" s="7">
        <v>0</v>
      </c>
      <c r="Y921" s="7">
        <v>0</v>
      </c>
      <c r="Z921" s="7">
        <v>0</v>
      </c>
      <c r="AA921" s="7">
        <v>0</v>
      </c>
      <c r="AB921" s="7">
        <v>0</v>
      </c>
      <c r="AC921" s="6">
        <f t="shared" si="2867"/>
        <v>0</v>
      </c>
      <c r="AD921" s="3" t="str">
        <f t="shared" si="2868"/>
        <v>Nem rövidtávú a feladat.</v>
      </c>
      <c r="AF921" s="7">
        <v>0</v>
      </c>
      <c r="AG921" s="7">
        <v>0</v>
      </c>
      <c r="AH921" s="7">
        <v>0</v>
      </c>
      <c r="AI921" s="7">
        <v>0</v>
      </c>
      <c r="AJ921" s="7">
        <v>0</v>
      </c>
      <c r="AK921" s="7">
        <v>0</v>
      </c>
      <c r="AL921" s="7">
        <v>0</v>
      </c>
      <c r="AM921" s="7">
        <v>0</v>
      </c>
      <c r="AN921" s="7">
        <v>0</v>
      </c>
      <c r="AO921" s="7">
        <v>0</v>
      </c>
      <c r="AP921" s="7">
        <v>0</v>
      </c>
      <c r="AQ921" s="6">
        <f t="shared" si="2869"/>
        <v>0</v>
      </c>
      <c r="AR921" s="199" t="s">
        <v>205</v>
      </c>
      <c r="AS921" s="3" t="str">
        <f t="shared" si="2870"/>
        <v>Forráshiányos a feladat!</v>
      </c>
      <c r="AU921" s="201" t="s">
        <v>135</v>
      </c>
      <c r="AV921" s="201" t="s">
        <v>135</v>
      </c>
      <c r="AW921" s="202">
        <f>COUNTA($G$3:G921)</f>
        <v>919</v>
      </c>
      <c r="AY921" s="8">
        <f>VLOOKUP($G921,Összesítő!$B:$F,3,FALSE)</f>
        <v>3185</v>
      </c>
      <c r="AZ921" s="8">
        <f t="shared" si="2871"/>
        <v>0</v>
      </c>
      <c r="BA921" s="5">
        <f t="shared" si="2872"/>
        <v>1</v>
      </c>
      <c r="BB921" s="5" t="str">
        <f t="shared" si="2873"/>
        <v>H</v>
      </c>
      <c r="BC921" s="5">
        <f t="shared" si="2712"/>
        <v>0</v>
      </c>
      <c r="BD921" s="5">
        <f t="shared" si="2874"/>
        <v>0</v>
      </c>
      <c r="BE921" s="5">
        <f t="shared" si="2875"/>
        <v>0</v>
      </c>
      <c r="BF921" s="8" t="str">
        <f t="shared" si="2876"/>
        <v>Nem rövidtávú a feladat.</v>
      </c>
      <c r="BG921" s="5">
        <f t="shared" si="2877"/>
        <v>1</v>
      </c>
      <c r="BH921" s="5">
        <f t="shared" si="2878"/>
        <v>1</v>
      </c>
      <c r="BI921" s="5">
        <f t="shared" si="2879"/>
        <v>1</v>
      </c>
      <c r="BJ921" s="5">
        <f t="shared" si="2880"/>
        <v>1</v>
      </c>
      <c r="BK921" s="5">
        <f t="shared" si="2881"/>
        <v>1</v>
      </c>
      <c r="BL921" s="4" t="str">
        <f t="shared" si="2882"/>
        <v>Forráshiányos a feladat!</v>
      </c>
      <c r="BM921" s="5">
        <f t="shared" si="2883"/>
        <v>0</v>
      </c>
      <c r="BN921" s="5">
        <f t="shared" si="2884"/>
        <v>1</v>
      </c>
      <c r="BO921" s="5">
        <f t="shared" si="2885"/>
        <v>0</v>
      </c>
      <c r="BP921" s="5">
        <f t="shared" si="2886"/>
        <v>0</v>
      </c>
      <c r="BQ921" s="5">
        <f t="shared" si="2887"/>
        <v>0</v>
      </c>
      <c r="BR921" s="8">
        <f t="shared" si="2888"/>
        <v>0</v>
      </c>
      <c r="BS921" s="5">
        <f t="shared" si="2889"/>
        <v>0</v>
      </c>
      <c r="BT921" s="5">
        <f t="shared" si="2890"/>
        <v>0</v>
      </c>
      <c r="BU921" s="5">
        <f t="shared" si="2891"/>
        <v>1</v>
      </c>
      <c r="BV921" s="5">
        <f t="shared" si="2892"/>
        <v>1</v>
      </c>
      <c r="BW921" s="5">
        <f t="shared" si="2893"/>
        <v>1</v>
      </c>
      <c r="BX921" s="5">
        <f t="shared" si="2894"/>
        <v>1</v>
      </c>
      <c r="BY921" s="5">
        <f t="shared" si="2895"/>
        <v>1</v>
      </c>
      <c r="BZ921" s="5">
        <f t="shared" si="2896"/>
        <v>1</v>
      </c>
      <c r="CA921" s="5">
        <f t="shared" si="2897"/>
        <v>1</v>
      </c>
      <c r="CB921" s="5">
        <f t="shared" si="2898"/>
        <v>1</v>
      </c>
      <c r="CC921" s="5">
        <f t="shared" si="2899"/>
        <v>1</v>
      </c>
      <c r="CD921" s="5" t="str">
        <f t="shared" si="2900"/>
        <v>?</v>
      </c>
      <c r="CE921" s="4" t="str">
        <f t="shared" si="2901"/>
        <v>Kitöltés rendben!</v>
      </c>
      <c r="CF921" s="5">
        <f t="shared" si="2902"/>
        <v>1</v>
      </c>
      <c r="CG921" s="5">
        <f t="shared" si="2903"/>
        <v>0</v>
      </c>
      <c r="CH921" s="5">
        <f t="shared" si="2904"/>
        <v>1</v>
      </c>
    </row>
    <row r="922" spans="1:86" s="2" customFormat="1" ht="30.2" customHeight="1" x14ac:dyDescent="0.25">
      <c r="A922" s="1" t="str">
        <f t="shared" si="2866"/>
        <v>Kitöltés rendben!</v>
      </c>
      <c r="B922" s="200">
        <v>2</v>
      </c>
      <c r="C922" s="199" t="s">
        <v>24</v>
      </c>
      <c r="D922" s="201" t="s">
        <v>1031</v>
      </c>
      <c r="E922" s="201" t="s">
        <v>201</v>
      </c>
      <c r="F922" s="202" t="str">
        <f>VLOOKUP($G922,Összesítő!$B:$F,2,FALSE)</f>
        <v>21-32054-1-048-01-10</v>
      </c>
      <c r="G922" s="199" t="s">
        <v>280</v>
      </c>
      <c r="H922" s="202" t="str">
        <f>AY922&amp;"_"&amp;AW922&amp;"_FIV_"&amp;LEFT(Előlap!$B$6,4)</f>
        <v>3185_920_FIV_2026</v>
      </c>
      <c r="I922" s="202" t="str">
        <f>VLOOKUP($G922,Összesítő!$B:$F,5,FALSE)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2" s="202" t="str">
        <f>VLOOKUP($G922,Összesítő!$B:$F,4,FALSE)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2" s="6">
        <f t="shared" si="2824"/>
        <v>9200</v>
      </c>
      <c r="L922" s="200">
        <v>2028</v>
      </c>
      <c r="M922" s="200">
        <v>2033</v>
      </c>
      <c r="N922" s="12">
        <v>0</v>
      </c>
      <c r="O922" s="7">
        <v>9200</v>
      </c>
      <c r="P922" s="7">
        <v>0</v>
      </c>
      <c r="R922" s="7">
        <v>0</v>
      </c>
      <c r="S922" s="7">
        <v>0</v>
      </c>
      <c r="T922" s="7">
        <v>0</v>
      </c>
      <c r="U922" s="7">
        <v>0</v>
      </c>
      <c r="V922" s="7">
        <v>0</v>
      </c>
      <c r="W922" s="7">
        <v>0</v>
      </c>
      <c r="X922" s="7">
        <v>0</v>
      </c>
      <c r="Y922" s="7">
        <v>0</v>
      </c>
      <c r="Z922" s="7">
        <v>0</v>
      </c>
      <c r="AA922" s="7">
        <v>0</v>
      </c>
      <c r="AB922" s="7">
        <v>0</v>
      </c>
      <c r="AC922" s="6">
        <f t="shared" si="2867"/>
        <v>0</v>
      </c>
      <c r="AD922" s="3" t="str">
        <f t="shared" si="2868"/>
        <v>Nem rövidtávú a feladat.</v>
      </c>
      <c r="AF922" s="7">
        <v>0</v>
      </c>
      <c r="AG922" s="7">
        <v>0</v>
      </c>
      <c r="AH922" s="7">
        <v>0</v>
      </c>
      <c r="AI922" s="7">
        <v>0</v>
      </c>
      <c r="AJ922" s="7">
        <v>0</v>
      </c>
      <c r="AK922" s="7">
        <v>0</v>
      </c>
      <c r="AL922" s="7">
        <v>0</v>
      </c>
      <c r="AM922" s="7">
        <v>0</v>
      </c>
      <c r="AN922" s="7">
        <v>0</v>
      </c>
      <c r="AO922" s="7">
        <v>0</v>
      </c>
      <c r="AP922" s="7">
        <v>0</v>
      </c>
      <c r="AQ922" s="6">
        <f t="shared" si="2869"/>
        <v>0</v>
      </c>
      <c r="AR922" s="199" t="s">
        <v>205</v>
      </c>
      <c r="AS922" s="3" t="str">
        <f t="shared" si="2870"/>
        <v>Forráshiányos a feladat!</v>
      </c>
      <c r="AU922" s="201" t="s">
        <v>135</v>
      </c>
      <c r="AV922" s="201" t="s">
        <v>135</v>
      </c>
      <c r="AW922" s="202">
        <f>COUNTA($G$3:G922)</f>
        <v>920</v>
      </c>
      <c r="AY922" s="8">
        <f>VLOOKUP($G922,Összesítő!$B:$F,3,FALSE)</f>
        <v>3185</v>
      </c>
      <c r="AZ922" s="8">
        <f t="shared" si="2871"/>
        <v>0</v>
      </c>
      <c r="BA922" s="5">
        <f t="shared" si="2872"/>
        <v>1</v>
      </c>
      <c r="BB922" s="5" t="str">
        <f t="shared" si="2873"/>
        <v>H</v>
      </c>
      <c r="BC922" s="5">
        <f t="shared" si="2712"/>
        <v>0</v>
      </c>
      <c r="BD922" s="5">
        <f t="shared" si="2874"/>
        <v>0</v>
      </c>
      <c r="BE922" s="5">
        <f t="shared" si="2875"/>
        <v>0</v>
      </c>
      <c r="BF922" s="8" t="str">
        <f t="shared" si="2876"/>
        <v>Nem rövidtávú a feladat.</v>
      </c>
      <c r="BG922" s="5">
        <f t="shared" si="2877"/>
        <v>1</v>
      </c>
      <c r="BH922" s="5">
        <f t="shared" si="2878"/>
        <v>1</v>
      </c>
      <c r="BI922" s="5">
        <f t="shared" si="2879"/>
        <v>1</v>
      </c>
      <c r="BJ922" s="5">
        <f t="shared" si="2880"/>
        <v>1</v>
      </c>
      <c r="BK922" s="5">
        <f t="shared" si="2881"/>
        <v>1</v>
      </c>
      <c r="BL922" s="4" t="str">
        <f t="shared" si="2882"/>
        <v>Forráshiányos a feladat!</v>
      </c>
      <c r="BM922" s="5">
        <f t="shared" si="2883"/>
        <v>0</v>
      </c>
      <c r="BN922" s="5">
        <f t="shared" si="2884"/>
        <v>1</v>
      </c>
      <c r="BO922" s="5">
        <f t="shared" si="2885"/>
        <v>0</v>
      </c>
      <c r="BP922" s="5">
        <f t="shared" si="2886"/>
        <v>0</v>
      </c>
      <c r="BQ922" s="5">
        <f t="shared" si="2887"/>
        <v>0</v>
      </c>
      <c r="BR922" s="8">
        <f t="shared" si="2888"/>
        <v>0</v>
      </c>
      <c r="BS922" s="5">
        <f t="shared" si="2889"/>
        <v>0</v>
      </c>
      <c r="BT922" s="5">
        <f t="shared" si="2890"/>
        <v>0</v>
      </c>
      <c r="BU922" s="5">
        <f t="shared" si="2891"/>
        <v>1</v>
      </c>
      <c r="BV922" s="5">
        <f t="shared" si="2892"/>
        <v>1</v>
      </c>
      <c r="BW922" s="5">
        <f t="shared" si="2893"/>
        <v>1</v>
      </c>
      <c r="BX922" s="5">
        <f t="shared" si="2894"/>
        <v>1</v>
      </c>
      <c r="BY922" s="5">
        <f t="shared" si="2895"/>
        <v>1</v>
      </c>
      <c r="BZ922" s="5">
        <f t="shared" si="2896"/>
        <v>1</v>
      </c>
      <c r="CA922" s="5">
        <f t="shared" si="2897"/>
        <v>1</v>
      </c>
      <c r="CB922" s="5">
        <f t="shared" si="2898"/>
        <v>1</v>
      </c>
      <c r="CC922" s="5">
        <f t="shared" si="2899"/>
        <v>1</v>
      </c>
      <c r="CD922" s="5" t="str">
        <f t="shared" si="2900"/>
        <v>?</v>
      </c>
      <c r="CE922" s="4" t="str">
        <f t="shared" si="2901"/>
        <v>Kitöltés rendben!</v>
      </c>
      <c r="CF922" s="5">
        <f t="shared" si="2902"/>
        <v>1</v>
      </c>
      <c r="CG922" s="5">
        <f t="shared" si="2903"/>
        <v>0</v>
      </c>
      <c r="CH922" s="5">
        <f t="shared" si="2904"/>
        <v>1</v>
      </c>
    </row>
    <row r="923" spans="1:86" s="2" customFormat="1" ht="30.2" customHeight="1" x14ac:dyDescent="0.25">
      <c r="A923" s="1" t="str">
        <f t="shared" si="2866"/>
        <v>Kitöltés rendben!</v>
      </c>
      <c r="B923" s="200">
        <v>2</v>
      </c>
      <c r="C923" s="199" t="s">
        <v>70</v>
      </c>
      <c r="D923" s="201" t="s">
        <v>1032</v>
      </c>
      <c r="E923" s="201" t="s">
        <v>201</v>
      </c>
      <c r="F923" s="202" t="str">
        <f>VLOOKUP($G923,Összesítő!$B:$F,2,FALSE)</f>
        <v>21-32054-1-048-01-10</v>
      </c>
      <c r="G923" s="199" t="s">
        <v>280</v>
      </c>
      <c r="H923" s="202" t="str">
        <f>AY923&amp;"_"&amp;AW923&amp;"_FIV_"&amp;LEFT(Előlap!$B$6,4)</f>
        <v>3185_921_FIV_2026</v>
      </c>
      <c r="I923" s="202" t="str">
        <f>VLOOKUP($G923,Összesítő!$B:$F,5,FALSE)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3" s="202" t="str">
        <f>VLOOKUP($G923,Összesítő!$B:$F,4,FALSE)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3" s="6">
        <f t="shared" si="2824"/>
        <v>9380</v>
      </c>
      <c r="L923" s="200">
        <v>2028</v>
      </c>
      <c r="M923" s="200">
        <v>2035</v>
      </c>
      <c r="N923" s="12">
        <v>0</v>
      </c>
      <c r="O923" s="7">
        <v>9380</v>
      </c>
      <c r="P923" s="7">
        <v>0</v>
      </c>
      <c r="R923" s="7">
        <v>0</v>
      </c>
      <c r="S923" s="7">
        <v>0</v>
      </c>
      <c r="T923" s="7">
        <v>0</v>
      </c>
      <c r="U923" s="7">
        <v>0</v>
      </c>
      <c r="V923" s="7">
        <v>0</v>
      </c>
      <c r="W923" s="7">
        <v>0</v>
      </c>
      <c r="X923" s="7">
        <v>0</v>
      </c>
      <c r="Y923" s="7">
        <v>0</v>
      </c>
      <c r="Z923" s="7">
        <v>0</v>
      </c>
      <c r="AA923" s="7">
        <v>0</v>
      </c>
      <c r="AB923" s="7">
        <v>0</v>
      </c>
      <c r="AC923" s="6">
        <f t="shared" si="2867"/>
        <v>0</v>
      </c>
      <c r="AD923" s="3" t="str">
        <f t="shared" si="2868"/>
        <v>Nem rövidtávú a feladat.</v>
      </c>
      <c r="AF923" s="7">
        <v>0</v>
      </c>
      <c r="AG923" s="7">
        <v>0</v>
      </c>
      <c r="AH923" s="7">
        <v>0</v>
      </c>
      <c r="AI923" s="7">
        <v>0</v>
      </c>
      <c r="AJ923" s="7">
        <v>0</v>
      </c>
      <c r="AK923" s="7">
        <v>0</v>
      </c>
      <c r="AL923" s="7">
        <v>0</v>
      </c>
      <c r="AM923" s="7">
        <v>0</v>
      </c>
      <c r="AN923" s="7">
        <v>0</v>
      </c>
      <c r="AO923" s="7">
        <v>0</v>
      </c>
      <c r="AP923" s="7">
        <v>0</v>
      </c>
      <c r="AQ923" s="6">
        <f t="shared" si="2869"/>
        <v>0</v>
      </c>
      <c r="AR923" s="199" t="s">
        <v>205</v>
      </c>
      <c r="AS923" s="3" t="str">
        <f t="shared" si="2870"/>
        <v>Forráshiányos a feladat!</v>
      </c>
      <c r="AU923" s="201" t="s">
        <v>135</v>
      </c>
      <c r="AV923" s="201" t="s">
        <v>135</v>
      </c>
      <c r="AW923" s="202">
        <f>COUNTA($G$3:G923)</f>
        <v>921</v>
      </c>
      <c r="AY923" s="8">
        <f>VLOOKUP($G923,Összesítő!$B:$F,3,FALSE)</f>
        <v>3185</v>
      </c>
      <c r="AZ923" s="8">
        <f t="shared" si="2871"/>
        <v>0</v>
      </c>
      <c r="BA923" s="5">
        <f t="shared" si="2872"/>
        <v>1</v>
      </c>
      <c r="BB923" s="5" t="str">
        <f t="shared" si="2873"/>
        <v>H</v>
      </c>
      <c r="BC923" s="5">
        <f t="shared" si="2712"/>
        <v>0</v>
      </c>
      <c r="BD923" s="5">
        <f t="shared" si="2874"/>
        <v>0</v>
      </c>
      <c r="BE923" s="5">
        <f t="shared" si="2875"/>
        <v>0</v>
      </c>
      <c r="BF923" s="8" t="str">
        <f t="shared" si="2876"/>
        <v>Nem rövidtávú a feladat.</v>
      </c>
      <c r="BG923" s="5">
        <f t="shared" si="2877"/>
        <v>1</v>
      </c>
      <c r="BH923" s="5">
        <f t="shared" si="2878"/>
        <v>1</v>
      </c>
      <c r="BI923" s="5">
        <f t="shared" si="2879"/>
        <v>1</v>
      </c>
      <c r="BJ923" s="5">
        <f t="shared" si="2880"/>
        <v>1</v>
      </c>
      <c r="BK923" s="5">
        <f t="shared" si="2881"/>
        <v>1</v>
      </c>
      <c r="BL923" s="4" t="str">
        <f t="shared" si="2882"/>
        <v>Forráshiányos a feladat!</v>
      </c>
      <c r="BM923" s="5">
        <f t="shared" si="2883"/>
        <v>0</v>
      </c>
      <c r="BN923" s="5">
        <f t="shared" si="2884"/>
        <v>1</v>
      </c>
      <c r="BO923" s="5">
        <f t="shared" si="2885"/>
        <v>0</v>
      </c>
      <c r="BP923" s="5">
        <f t="shared" si="2886"/>
        <v>0</v>
      </c>
      <c r="BQ923" s="5">
        <f t="shared" si="2887"/>
        <v>0</v>
      </c>
      <c r="BR923" s="8">
        <f t="shared" si="2888"/>
        <v>0</v>
      </c>
      <c r="BS923" s="5">
        <f t="shared" si="2889"/>
        <v>0</v>
      </c>
      <c r="BT923" s="5">
        <f t="shared" si="2890"/>
        <v>0</v>
      </c>
      <c r="BU923" s="5">
        <f t="shared" si="2891"/>
        <v>1</v>
      </c>
      <c r="BV923" s="5">
        <f t="shared" si="2892"/>
        <v>1</v>
      </c>
      <c r="BW923" s="5">
        <f t="shared" si="2893"/>
        <v>1</v>
      </c>
      <c r="BX923" s="5">
        <f t="shared" si="2894"/>
        <v>1</v>
      </c>
      <c r="BY923" s="5">
        <f t="shared" si="2895"/>
        <v>1</v>
      </c>
      <c r="BZ923" s="5">
        <f t="shared" si="2896"/>
        <v>1</v>
      </c>
      <c r="CA923" s="5">
        <f t="shared" si="2897"/>
        <v>1</v>
      </c>
      <c r="CB923" s="5">
        <f t="shared" si="2898"/>
        <v>1</v>
      </c>
      <c r="CC923" s="5">
        <f t="shared" si="2899"/>
        <v>1</v>
      </c>
      <c r="CD923" s="5" t="str">
        <f t="shared" si="2900"/>
        <v>?</v>
      </c>
      <c r="CE923" s="4" t="str">
        <f t="shared" si="2901"/>
        <v>Kitöltés rendben!</v>
      </c>
      <c r="CF923" s="5">
        <f t="shared" si="2902"/>
        <v>1</v>
      </c>
      <c r="CG923" s="5">
        <f t="shared" si="2903"/>
        <v>0</v>
      </c>
      <c r="CH923" s="5">
        <f t="shared" si="2904"/>
        <v>1</v>
      </c>
    </row>
    <row r="924" spans="1:86" s="2" customFormat="1" ht="30.2" customHeight="1" x14ac:dyDescent="0.25">
      <c r="A924" s="1" t="str">
        <f t="shared" si="2866"/>
        <v>Kitöltés rendben!</v>
      </c>
      <c r="B924" s="200">
        <v>2</v>
      </c>
      <c r="C924" s="199" t="s">
        <v>70</v>
      </c>
      <c r="D924" s="201" t="s">
        <v>1033</v>
      </c>
      <c r="E924" s="201" t="s">
        <v>201</v>
      </c>
      <c r="F924" s="202" t="str">
        <f>VLOOKUP($G924,Összesítő!$B:$F,2,FALSE)</f>
        <v>21-32054-1-048-01-10</v>
      </c>
      <c r="G924" s="199" t="s">
        <v>280</v>
      </c>
      <c r="H924" s="202" t="str">
        <f>AY924&amp;"_"&amp;AW924&amp;"_FIV_"&amp;LEFT(Előlap!$B$6,4)</f>
        <v>3185_922_FIV_2026</v>
      </c>
      <c r="I924" s="202" t="str">
        <f>VLOOKUP($G924,Összesítő!$B:$F,5,FALSE)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4" s="202" t="str">
        <f>VLOOKUP($G924,Összesítő!$B:$F,4,FALSE)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4" s="6">
        <f t="shared" si="2824"/>
        <v>500</v>
      </c>
      <c r="L924" s="200">
        <v>2028</v>
      </c>
      <c r="M924" s="200">
        <v>2036</v>
      </c>
      <c r="N924" s="12">
        <v>0</v>
      </c>
      <c r="O924" s="7">
        <v>500</v>
      </c>
      <c r="P924" s="7">
        <v>0</v>
      </c>
      <c r="R924" s="7">
        <v>0</v>
      </c>
      <c r="S924" s="7">
        <v>0</v>
      </c>
      <c r="T924" s="7">
        <v>0</v>
      </c>
      <c r="U924" s="7">
        <v>0</v>
      </c>
      <c r="V924" s="7">
        <v>0</v>
      </c>
      <c r="W924" s="7">
        <v>0</v>
      </c>
      <c r="X924" s="7">
        <v>0</v>
      </c>
      <c r="Y924" s="7">
        <v>0</v>
      </c>
      <c r="Z924" s="7">
        <v>0</v>
      </c>
      <c r="AA924" s="7">
        <v>0</v>
      </c>
      <c r="AB924" s="7">
        <v>0</v>
      </c>
      <c r="AC924" s="6">
        <f t="shared" si="2867"/>
        <v>0</v>
      </c>
      <c r="AD924" s="3" t="str">
        <f t="shared" si="2868"/>
        <v>Nem rövidtávú a feladat.</v>
      </c>
      <c r="AF924" s="7">
        <v>0</v>
      </c>
      <c r="AG924" s="7">
        <v>0</v>
      </c>
      <c r="AH924" s="7">
        <v>0</v>
      </c>
      <c r="AI924" s="7">
        <v>0</v>
      </c>
      <c r="AJ924" s="7">
        <v>0</v>
      </c>
      <c r="AK924" s="7">
        <v>0</v>
      </c>
      <c r="AL924" s="7">
        <v>0</v>
      </c>
      <c r="AM924" s="7">
        <v>0</v>
      </c>
      <c r="AN924" s="7">
        <v>0</v>
      </c>
      <c r="AO924" s="7">
        <v>0</v>
      </c>
      <c r="AP924" s="7">
        <v>0</v>
      </c>
      <c r="AQ924" s="6">
        <f t="shared" si="2869"/>
        <v>0</v>
      </c>
      <c r="AR924" s="199" t="s">
        <v>205</v>
      </c>
      <c r="AS924" s="3" t="str">
        <f t="shared" si="2870"/>
        <v>Forráshiányos a feladat!</v>
      </c>
      <c r="AU924" s="201" t="s">
        <v>135</v>
      </c>
      <c r="AV924" s="201" t="s">
        <v>135</v>
      </c>
      <c r="AW924" s="202">
        <f>COUNTA($G$3:G924)</f>
        <v>922</v>
      </c>
      <c r="AY924" s="8">
        <f>VLOOKUP($G924,Összesítő!$B:$F,3,FALSE)</f>
        <v>3185</v>
      </c>
      <c r="AZ924" s="8">
        <f t="shared" si="2871"/>
        <v>0</v>
      </c>
      <c r="BA924" s="5">
        <f t="shared" si="2872"/>
        <v>1</v>
      </c>
      <c r="BB924" s="5" t="str">
        <f t="shared" si="2873"/>
        <v>H</v>
      </c>
      <c r="BC924" s="5">
        <f t="shared" si="2712"/>
        <v>0</v>
      </c>
      <c r="BD924" s="5">
        <f t="shared" si="2874"/>
        <v>0</v>
      </c>
      <c r="BE924" s="5">
        <f t="shared" si="2875"/>
        <v>0</v>
      </c>
      <c r="BF924" s="8" t="str">
        <f t="shared" si="2876"/>
        <v>Nem rövidtávú a feladat.</v>
      </c>
      <c r="BG924" s="5">
        <f t="shared" si="2877"/>
        <v>1</v>
      </c>
      <c r="BH924" s="5">
        <f t="shared" si="2878"/>
        <v>1</v>
      </c>
      <c r="BI924" s="5">
        <f t="shared" si="2879"/>
        <v>1</v>
      </c>
      <c r="BJ924" s="5">
        <f t="shared" si="2880"/>
        <v>1</v>
      </c>
      <c r="BK924" s="5">
        <f t="shared" si="2881"/>
        <v>1</v>
      </c>
      <c r="BL924" s="4" t="str">
        <f t="shared" si="2882"/>
        <v>Forráshiányos a feladat!</v>
      </c>
      <c r="BM924" s="5">
        <f t="shared" si="2883"/>
        <v>0</v>
      </c>
      <c r="BN924" s="5">
        <f t="shared" si="2884"/>
        <v>1</v>
      </c>
      <c r="BO924" s="5">
        <f t="shared" si="2885"/>
        <v>0</v>
      </c>
      <c r="BP924" s="5">
        <f t="shared" si="2886"/>
        <v>0</v>
      </c>
      <c r="BQ924" s="5">
        <f t="shared" si="2887"/>
        <v>0</v>
      </c>
      <c r="BR924" s="8">
        <f t="shared" si="2888"/>
        <v>0</v>
      </c>
      <c r="BS924" s="5">
        <f t="shared" si="2889"/>
        <v>0</v>
      </c>
      <c r="BT924" s="5">
        <f t="shared" si="2890"/>
        <v>0</v>
      </c>
      <c r="BU924" s="5">
        <f t="shared" si="2891"/>
        <v>1</v>
      </c>
      <c r="BV924" s="5">
        <f t="shared" si="2892"/>
        <v>1</v>
      </c>
      <c r="BW924" s="5">
        <f t="shared" si="2893"/>
        <v>1</v>
      </c>
      <c r="BX924" s="5">
        <f t="shared" si="2894"/>
        <v>1</v>
      </c>
      <c r="BY924" s="5">
        <f t="shared" si="2895"/>
        <v>1</v>
      </c>
      <c r="BZ924" s="5">
        <f t="shared" si="2896"/>
        <v>1</v>
      </c>
      <c r="CA924" s="5">
        <f t="shared" si="2897"/>
        <v>1</v>
      </c>
      <c r="CB924" s="5">
        <f t="shared" si="2898"/>
        <v>1</v>
      </c>
      <c r="CC924" s="5">
        <f t="shared" si="2899"/>
        <v>1</v>
      </c>
      <c r="CD924" s="5" t="str">
        <f t="shared" si="2900"/>
        <v>?</v>
      </c>
      <c r="CE924" s="4" t="str">
        <f t="shared" si="2901"/>
        <v>Kitöltés rendben!</v>
      </c>
      <c r="CF924" s="5">
        <f t="shared" si="2902"/>
        <v>1</v>
      </c>
      <c r="CG924" s="5">
        <f t="shared" si="2903"/>
        <v>0</v>
      </c>
      <c r="CH924" s="5">
        <f t="shared" si="2904"/>
        <v>1</v>
      </c>
    </row>
    <row r="925" spans="1:86" s="2" customFormat="1" ht="30.2" customHeight="1" x14ac:dyDescent="0.25">
      <c r="A925" s="1" t="str">
        <f t="shared" si="2866"/>
        <v>Kitöltés rendben!</v>
      </c>
      <c r="B925" s="200">
        <v>2</v>
      </c>
      <c r="C925" s="199" t="s">
        <v>80</v>
      </c>
      <c r="D925" s="201" t="s">
        <v>1034</v>
      </c>
      <c r="E925" s="201" t="s">
        <v>201</v>
      </c>
      <c r="F925" s="202" t="str">
        <f>VLOOKUP($G925,Összesítő!$B:$F,2,FALSE)</f>
        <v>21-32054-1-048-01-10</v>
      </c>
      <c r="G925" s="199" t="s">
        <v>280</v>
      </c>
      <c r="H925" s="202" t="str">
        <f>AY925&amp;"_"&amp;AW925&amp;"_FIV_"&amp;LEFT(Előlap!$B$6,4)</f>
        <v>3185_923_FIV_2026</v>
      </c>
      <c r="I925" s="202" t="str">
        <f>VLOOKUP($G925,Összesítő!$B:$F,5,FALSE)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5" s="202" t="str">
        <f>VLOOKUP($G925,Összesítő!$B:$F,4,FALSE)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5" s="6">
        <f t="shared" si="2824"/>
        <v>18450</v>
      </c>
      <c r="L925" s="200">
        <v>2028</v>
      </c>
      <c r="M925" s="200">
        <v>2036</v>
      </c>
      <c r="N925" s="12">
        <v>0</v>
      </c>
      <c r="O925" s="7">
        <v>18450</v>
      </c>
      <c r="P925" s="7">
        <v>0</v>
      </c>
      <c r="R925" s="7">
        <v>0</v>
      </c>
      <c r="S925" s="7">
        <v>0</v>
      </c>
      <c r="T925" s="7">
        <v>0</v>
      </c>
      <c r="U925" s="7">
        <v>0</v>
      </c>
      <c r="V925" s="7">
        <v>0</v>
      </c>
      <c r="W925" s="7">
        <v>0</v>
      </c>
      <c r="X925" s="7">
        <v>0</v>
      </c>
      <c r="Y925" s="7">
        <v>0</v>
      </c>
      <c r="Z925" s="7">
        <v>0</v>
      </c>
      <c r="AA925" s="7">
        <v>0</v>
      </c>
      <c r="AB925" s="7">
        <v>0</v>
      </c>
      <c r="AC925" s="6">
        <f t="shared" si="2867"/>
        <v>0</v>
      </c>
      <c r="AD925" s="3" t="str">
        <f t="shared" si="2868"/>
        <v>Nem rövidtávú a feladat.</v>
      </c>
      <c r="AF925" s="7">
        <v>0</v>
      </c>
      <c r="AG925" s="7">
        <v>0</v>
      </c>
      <c r="AH925" s="7">
        <v>0</v>
      </c>
      <c r="AI925" s="7">
        <v>0</v>
      </c>
      <c r="AJ925" s="7">
        <v>0</v>
      </c>
      <c r="AK925" s="7">
        <v>0</v>
      </c>
      <c r="AL925" s="7">
        <v>0</v>
      </c>
      <c r="AM925" s="7">
        <v>0</v>
      </c>
      <c r="AN925" s="7">
        <v>0</v>
      </c>
      <c r="AO925" s="7">
        <v>0</v>
      </c>
      <c r="AP925" s="7">
        <v>0</v>
      </c>
      <c r="AQ925" s="6">
        <f t="shared" si="2869"/>
        <v>0</v>
      </c>
      <c r="AR925" s="199" t="s">
        <v>205</v>
      </c>
      <c r="AS925" s="3" t="str">
        <f t="shared" si="2870"/>
        <v>Forráshiányos a feladat!</v>
      </c>
      <c r="AU925" s="201" t="s">
        <v>135</v>
      </c>
      <c r="AV925" s="201" t="s">
        <v>135</v>
      </c>
      <c r="AW925" s="202">
        <f>COUNTA($G$3:G925)</f>
        <v>923</v>
      </c>
      <c r="AY925" s="8">
        <f>VLOOKUP($G925,Összesítő!$B:$F,3,FALSE)</f>
        <v>3185</v>
      </c>
      <c r="AZ925" s="8">
        <f t="shared" si="2871"/>
        <v>0</v>
      </c>
      <c r="BA925" s="5">
        <f t="shared" si="2872"/>
        <v>1</v>
      </c>
      <c r="BB925" s="5" t="str">
        <f t="shared" si="2873"/>
        <v>H</v>
      </c>
      <c r="BC925" s="5">
        <f t="shared" si="2712"/>
        <v>0</v>
      </c>
      <c r="BD925" s="5">
        <f t="shared" si="2874"/>
        <v>0</v>
      </c>
      <c r="BE925" s="5">
        <f t="shared" si="2875"/>
        <v>0</v>
      </c>
      <c r="BF925" s="8" t="str">
        <f t="shared" si="2876"/>
        <v>Nem rövidtávú a feladat.</v>
      </c>
      <c r="BG925" s="5">
        <f t="shared" si="2877"/>
        <v>1</v>
      </c>
      <c r="BH925" s="5">
        <f t="shared" si="2878"/>
        <v>1</v>
      </c>
      <c r="BI925" s="5">
        <f t="shared" si="2879"/>
        <v>1</v>
      </c>
      <c r="BJ925" s="5">
        <f t="shared" si="2880"/>
        <v>1</v>
      </c>
      <c r="BK925" s="5">
        <f t="shared" si="2881"/>
        <v>1</v>
      </c>
      <c r="BL925" s="4" t="str">
        <f t="shared" si="2882"/>
        <v>Forráshiányos a feladat!</v>
      </c>
      <c r="BM925" s="5">
        <f t="shared" si="2883"/>
        <v>0</v>
      </c>
      <c r="BN925" s="5">
        <f t="shared" si="2884"/>
        <v>1</v>
      </c>
      <c r="BO925" s="5">
        <f t="shared" si="2885"/>
        <v>0</v>
      </c>
      <c r="BP925" s="5">
        <f t="shared" si="2886"/>
        <v>0</v>
      </c>
      <c r="BQ925" s="5">
        <f t="shared" si="2887"/>
        <v>0</v>
      </c>
      <c r="BR925" s="8">
        <f t="shared" si="2888"/>
        <v>0</v>
      </c>
      <c r="BS925" s="5">
        <f t="shared" si="2889"/>
        <v>0</v>
      </c>
      <c r="BT925" s="5">
        <f t="shared" si="2890"/>
        <v>0</v>
      </c>
      <c r="BU925" s="5">
        <f t="shared" si="2891"/>
        <v>1</v>
      </c>
      <c r="BV925" s="5">
        <f t="shared" si="2892"/>
        <v>1</v>
      </c>
      <c r="BW925" s="5">
        <f t="shared" si="2893"/>
        <v>1</v>
      </c>
      <c r="BX925" s="5">
        <f t="shared" si="2894"/>
        <v>1</v>
      </c>
      <c r="BY925" s="5">
        <f t="shared" si="2895"/>
        <v>1</v>
      </c>
      <c r="BZ925" s="5">
        <f t="shared" si="2896"/>
        <v>1</v>
      </c>
      <c r="CA925" s="5">
        <f t="shared" si="2897"/>
        <v>1</v>
      </c>
      <c r="CB925" s="5">
        <f t="shared" si="2898"/>
        <v>1</v>
      </c>
      <c r="CC925" s="5">
        <f t="shared" si="2899"/>
        <v>1</v>
      </c>
      <c r="CD925" s="5" t="str">
        <f t="shared" si="2900"/>
        <v>?</v>
      </c>
      <c r="CE925" s="4" t="str">
        <f t="shared" si="2901"/>
        <v>Kitöltés rendben!</v>
      </c>
      <c r="CF925" s="5">
        <f t="shared" si="2902"/>
        <v>1</v>
      </c>
      <c r="CG925" s="5">
        <f t="shared" si="2903"/>
        <v>0</v>
      </c>
      <c r="CH925" s="5">
        <f t="shared" si="2904"/>
        <v>1</v>
      </c>
    </row>
    <row r="926" spans="1:86" s="2" customFormat="1" ht="30.2" customHeight="1" x14ac:dyDescent="0.25">
      <c r="A926" s="1" t="str">
        <f t="shared" si="2866"/>
        <v>Kitöltés rendben!</v>
      </c>
      <c r="B926" s="200">
        <v>2</v>
      </c>
      <c r="C926" s="199" t="s">
        <v>80</v>
      </c>
      <c r="D926" s="201" t="s">
        <v>1035</v>
      </c>
      <c r="E926" s="201" t="s">
        <v>201</v>
      </c>
      <c r="F926" s="202" t="str">
        <f>VLOOKUP($G926,Összesítő!$B:$F,2,FALSE)</f>
        <v>21-32054-1-048-01-10</v>
      </c>
      <c r="G926" s="199" t="s">
        <v>280</v>
      </c>
      <c r="H926" s="202" t="str">
        <f>AY926&amp;"_"&amp;AW926&amp;"_FIV_"&amp;LEFT(Előlap!$B$6,4)</f>
        <v>3185_924_FIV_2026</v>
      </c>
      <c r="I926" s="202" t="str">
        <f>VLOOKUP($G926,Összesítő!$B:$F,5,FALSE)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6" s="202" t="str">
        <f>VLOOKUP($G926,Összesítő!$B:$F,4,FALSE)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6" s="6">
        <f t="shared" si="2824"/>
        <v>1360</v>
      </c>
      <c r="L926" s="200">
        <v>2028</v>
      </c>
      <c r="M926" s="200">
        <v>2036</v>
      </c>
      <c r="N926" s="12">
        <v>0</v>
      </c>
      <c r="O926" s="7">
        <v>1360</v>
      </c>
      <c r="P926" s="7">
        <v>0</v>
      </c>
      <c r="R926" s="7">
        <v>0</v>
      </c>
      <c r="S926" s="7">
        <v>0</v>
      </c>
      <c r="T926" s="7">
        <v>0</v>
      </c>
      <c r="U926" s="7">
        <v>0</v>
      </c>
      <c r="V926" s="7">
        <v>0</v>
      </c>
      <c r="W926" s="7">
        <v>0</v>
      </c>
      <c r="X926" s="7">
        <v>0</v>
      </c>
      <c r="Y926" s="7">
        <v>0</v>
      </c>
      <c r="Z926" s="7">
        <v>0</v>
      </c>
      <c r="AA926" s="7">
        <v>0</v>
      </c>
      <c r="AB926" s="7">
        <v>0</v>
      </c>
      <c r="AC926" s="6">
        <f t="shared" si="2867"/>
        <v>0</v>
      </c>
      <c r="AD926" s="3" t="str">
        <f t="shared" si="2868"/>
        <v>Nem rövidtávú a feladat.</v>
      </c>
      <c r="AF926" s="7">
        <v>0</v>
      </c>
      <c r="AG926" s="7">
        <v>0</v>
      </c>
      <c r="AH926" s="7">
        <v>0</v>
      </c>
      <c r="AI926" s="7">
        <v>0</v>
      </c>
      <c r="AJ926" s="7">
        <v>0</v>
      </c>
      <c r="AK926" s="7">
        <v>0</v>
      </c>
      <c r="AL926" s="7">
        <v>0</v>
      </c>
      <c r="AM926" s="7">
        <v>0</v>
      </c>
      <c r="AN926" s="7">
        <v>0</v>
      </c>
      <c r="AO926" s="7">
        <v>0</v>
      </c>
      <c r="AP926" s="7">
        <v>0</v>
      </c>
      <c r="AQ926" s="6">
        <f t="shared" si="2869"/>
        <v>0</v>
      </c>
      <c r="AR926" s="199" t="s">
        <v>205</v>
      </c>
      <c r="AS926" s="3" t="str">
        <f t="shared" si="2870"/>
        <v>Forráshiányos a feladat!</v>
      </c>
      <c r="AU926" s="201" t="s">
        <v>135</v>
      </c>
      <c r="AV926" s="201" t="s">
        <v>135</v>
      </c>
      <c r="AW926" s="202">
        <f>COUNTA($G$3:G926)</f>
        <v>924</v>
      </c>
      <c r="AY926" s="8">
        <f>VLOOKUP($G926,Összesítő!$B:$F,3,FALSE)</f>
        <v>3185</v>
      </c>
      <c r="AZ926" s="8">
        <f t="shared" si="2871"/>
        <v>0</v>
      </c>
      <c r="BA926" s="5">
        <f t="shared" si="2872"/>
        <v>1</v>
      </c>
      <c r="BB926" s="5" t="str">
        <f t="shared" si="2873"/>
        <v>H</v>
      </c>
      <c r="BC926" s="5">
        <f t="shared" si="2712"/>
        <v>0</v>
      </c>
      <c r="BD926" s="5">
        <f t="shared" si="2874"/>
        <v>0</v>
      </c>
      <c r="BE926" s="5">
        <f t="shared" si="2875"/>
        <v>0</v>
      </c>
      <c r="BF926" s="8" t="str">
        <f t="shared" si="2876"/>
        <v>Nem rövidtávú a feladat.</v>
      </c>
      <c r="BG926" s="5">
        <f t="shared" si="2877"/>
        <v>1</v>
      </c>
      <c r="BH926" s="5">
        <f t="shared" si="2878"/>
        <v>1</v>
      </c>
      <c r="BI926" s="5">
        <f t="shared" si="2879"/>
        <v>1</v>
      </c>
      <c r="BJ926" s="5">
        <f t="shared" si="2880"/>
        <v>1</v>
      </c>
      <c r="BK926" s="5">
        <f t="shared" si="2881"/>
        <v>1</v>
      </c>
      <c r="BL926" s="4" t="str">
        <f t="shared" si="2882"/>
        <v>Forráshiányos a feladat!</v>
      </c>
      <c r="BM926" s="5">
        <f t="shared" si="2883"/>
        <v>0</v>
      </c>
      <c r="BN926" s="5">
        <f t="shared" si="2884"/>
        <v>1</v>
      </c>
      <c r="BO926" s="5">
        <f t="shared" si="2885"/>
        <v>0</v>
      </c>
      <c r="BP926" s="5">
        <f t="shared" si="2886"/>
        <v>0</v>
      </c>
      <c r="BQ926" s="5">
        <f t="shared" si="2887"/>
        <v>0</v>
      </c>
      <c r="BR926" s="8">
        <f t="shared" si="2888"/>
        <v>0</v>
      </c>
      <c r="BS926" s="5">
        <f t="shared" si="2889"/>
        <v>0</v>
      </c>
      <c r="BT926" s="5">
        <f t="shared" si="2890"/>
        <v>0</v>
      </c>
      <c r="BU926" s="5">
        <f t="shared" si="2891"/>
        <v>1</v>
      </c>
      <c r="BV926" s="5">
        <f t="shared" si="2892"/>
        <v>1</v>
      </c>
      <c r="BW926" s="5">
        <f t="shared" si="2893"/>
        <v>1</v>
      </c>
      <c r="BX926" s="5">
        <f t="shared" si="2894"/>
        <v>1</v>
      </c>
      <c r="BY926" s="5">
        <f t="shared" si="2895"/>
        <v>1</v>
      </c>
      <c r="BZ926" s="5">
        <f t="shared" si="2896"/>
        <v>1</v>
      </c>
      <c r="CA926" s="5">
        <f t="shared" si="2897"/>
        <v>1</v>
      </c>
      <c r="CB926" s="5">
        <f t="shared" si="2898"/>
        <v>1</v>
      </c>
      <c r="CC926" s="5">
        <f t="shared" si="2899"/>
        <v>1</v>
      </c>
      <c r="CD926" s="5" t="str">
        <f t="shared" si="2900"/>
        <v>?</v>
      </c>
      <c r="CE926" s="4" t="str">
        <f t="shared" si="2901"/>
        <v>Kitöltés rendben!</v>
      </c>
      <c r="CF926" s="5">
        <f t="shared" si="2902"/>
        <v>1</v>
      </c>
      <c r="CG926" s="5">
        <f t="shared" si="2903"/>
        <v>0</v>
      </c>
      <c r="CH926" s="5">
        <f t="shared" si="2904"/>
        <v>1</v>
      </c>
    </row>
    <row r="927" spans="1:86" s="2" customFormat="1" ht="30.2" customHeight="1" x14ac:dyDescent="0.25">
      <c r="A927" s="1" t="str">
        <f t="shared" si="2866"/>
        <v>Kitöltés rendben!</v>
      </c>
      <c r="B927" s="200">
        <v>2</v>
      </c>
      <c r="C927" s="199" t="s">
        <v>103</v>
      </c>
      <c r="D927" s="201" t="s">
        <v>1036</v>
      </c>
      <c r="E927" s="201" t="s">
        <v>201</v>
      </c>
      <c r="F927" s="202" t="str">
        <f>VLOOKUP($G927,Összesítő!$B:$F,2,FALSE)</f>
        <v>21-32054-1-048-01-10</v>
      </c>
      <c r="G927" s="199" t="s">
        <v>280</v>
      </c>
      <c r="H927" s="202" t="str">
        <f>AY927&amp;"_"&amp;AW927&amp;"_FIV_"&amp;LEFT(Előlap!$B$6,4)</f>
        <v>3185_925_FIV_2026</v>
      </c>
      <c r="I927" s="202" t="str">
        <f>VLOOKUP($G927,Összesítő!$B:$F,5,FALSE)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7" s="202" t="str">
        <f>VLOOKUP($G927,Összesítő!$B:$F,4,FALSE)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7" s="6">
        <f t="shared" si="2824"/>
        <v>14850</v>
      </c>
      <c r="L927" s="200">
        <v>2028</v>
      </c>
      <c r="M927" s="200">
        <v>2028</v>
      </c>
      <c r="N927" s="12">
        <v>0</v>
      </c>
      <c r="O927" s="7">
        <v>14850</v>
      </c>
      <c r="P927" s="7">
        <v>0</v>
      </c>
      <c r="R927" s="7">
        <v>0</v>
      </c>
      <c r="S927" s="7">
        <v>0</v>
      </c>
      <c r="T927" s="7">
        <v>0</v>
      </c>
      <c r="U927" s="7">
        <v>0</v>
      </c>
      <c r="V927" s="7">
        <v>0</v>
      </c>
      <c r="W927" s="7">
        <v>0</v>
      </c>
      <c r="X927" s="7">
        <v>0</v>
      </c>
      <c r="Y927" s="7">
        <v>0</v>
      </c>
      <c r="Z927" s="7">
        <v>0</v>
      </c>
      <c r="AA927" s="7">
        <v>0</v>
      </c>
      <c r="AB927" s="7">
        <v>0</v>
      </c>
      <c r="AC927" s="6">
        <f t="shared" si="2867"/>
        <v>0</v>
      </c>
      <c r="AD927" s="3" t="str">
        <f t="shared" si="2868"/>
        <v>Nem rövidtávú a feladat.</v>
      </c>
      <c r="AF927" s="7">
        <v>14850</v>
      </c>
      <c r="AG927" s="7">
        <v>0</v>
      </c>
      <c r="AH927" s="7">
        <v>0</v>
      </c>
      <c r="AI927" s="7">
        <v>0</v>
      </c>
      <c r="AJ927" s="7">
        <v>0</v>
      </c>
      <c r="AK927" s="7">
        <v>0</v>
      </c>
      <c r="AL927" s="7">
        <v>0</v>
      </c>
      <c r="AM927" s="7">
        <v>0</v>
      </c>
      <c r="AN927" s="7">
        <v>0</v>
      </c>
      <c r="AO927" s="7">
        <v>0</v>
      </c>
      <c r="AP927" s="7">
        <v>0</v>
      </c>
      <c r="AQ927" s="6">
        <f t="shared" si="2869"/>
        <v>14850</v>
      </c>
      <c r="AR927" s="199" t="s">
        <v>203</v>
      </c>
      <c r="AS927" s="3" t="str">
        <f t="shared" si="2870"/>
        <v>A forrás egyenlő a költséggel (II.ütem).</v>
      </c>
      <c r="AU927" s="201" t="s">
        <v>135</v>
      </c>
      <c r="AV927" s="201" t="s">
        <v>135</v>
      </c>
      <c r="AW927" s="202">
        <f>COUNTA($G$3:G927)</f>
        <v>925</v>
      </c>
      <c r="AY927" s="8">
        <f>VLOOKUP($G927,Összesítő!$B:$F,3,FALSE)</f>
        <v>3185</v>
      </c>
      <c r="AZ927" s="8">
        <f t="shared" si="2871"/>
        <v>0</v>
      </c>
      <c r="BA927" s="5">
        <f t="shared" si="2872"/>
        <v>1</v>
      </c>
      <c r="BB927" s="5" t="str">
        <f t="shared" si="2873"/>
        <v>H</v>
      </c>
      <c r="BC927" s="5">
        <f t="shared" si="2712"/>
        <v>0</v>
      </c>
      <c r="BD927" s="5">
        <f t="shared" si="2874"/>
        <v>0</v>
      </c>
      <c r="BE927" s="5">
        <f t="shared" si="2875"/>
        <v>0</v>
      </c>
      <c r="BF927" s="8" t="str">
        <f t="shared" si="2876"/>
        <v>Nem rövidtávú a feladat.</v>
      </c>
      <c r="BG927" s="5">
        <f t="shared" si="2877"/>
        <v>1</v>
      </c>
      <c r="BH927" s="5">
        <f t="shared" si="2878"/>
        <v>1</v>
      </c>
      <c r="BI927" s="5">
        <f t="shared" si="2879"/>
        <v>0</v>
      </c>
      <c r="BJ927" s="5">
        <f t="shared" si="2880"/>
        <v>1</v>
      </c>
      <c r="BK927" s="5">
        <f t="shared" si="2881"/>
        <v>1</v>
      </c>
      <c r="BL927" s="4" t="str">
        <f t="shared" si="2882"/>
        <v>A forrás egyenlő a költséggel (II.ütem).</v>
      </c>
      <c r="BM927" s="5">
        <f t="shared" si="2883"/>
        <v>0</v>
      </c>
      <c r="BN927" s="5">
        <f t="shared" si="2884"/>
        <v>1</v>
      </c>
      <c r="BO927" s="5">
        <f t="shared" si="2885"/>
        <v>0</v>
      </c>
      <c r="BP927" s="5">
        <f t="shared" si="2886"/>
        <v>0</v>
      </c>
      <c r="BQ927" s="5">
        <f t="shared" si="2887"/>
        <v>0</v>
      </c>
      <c r="BR927" s="8">
        <f t="shared" si="2888"/>
        <v>0</v>
      </c>
      <c r="BS927" s="5">
        <f t="shared" si="2889"/>
        <v>0</v>
      </c>
      <c r="BT927" s="5">
        <f t="shared" si="2890"/>
        <v>0</v>
      </c>
      <c r="BU927" s="5">
        <f t="shared" si="2891"/>
        <v>1</v>
      </c>
      <c r="BV927" s="5">
        <f t="shared" si="2892"/>
        <v>1</v>
      </c>
      <c r="BW927" s="5">
        <f t="shared" si="2893"/>
        <v>1</v>
      </c>
      <c r="BX927" s="5">
        <f t="shared" si="2894"/>
        <v>1</v>
      </c>
      <c r="BY927" s="5">
        <f t="shared" si="2895"/>
        <v>1</v>
      </c>
      <c r="BZ927" s="5">
        <f t="shared" si="2896"/>
        <v>1</v>
      </c>
      <c r="CA927" s="5">
        <f t="shared" si="2897"/>
        <v>1</v>
      </c>
      <c r="CB927" s="5">
        <f t="shared" si="2898"/>
        <v>1</v>
      </c>
      <c r="CC927" s="5">
        <f t="shared" si="2899"/>
        <v>1</v>
      </c>
      <c r="CD927" s="5" t="str">
        <f t="shared" si="2900"/>
        <v>?</v>
      </c>
      <c r="CE927" s="4" t="str">
        <f t="shared" si="2901"/>
        <v>Kitöltés rendben!</v>
      </c>
      <c r="CF927" s="5">
        <f t="shared" si="2902"/>
        <v>1</v>
      </c>
      <c r="CG927" s="5">
        <f t="shared" si="2903"/>
        <v>0</v>
      </c>
      <c r="CH927" s="5">
        <f t="shared" si="2904"/>
        <v>1</v>
      </c>
    </row>
    <row r="928" spans="1:86" s="2" customFormat="1" ht="30.2" customHeight="1" x14ac:dyDescent="0.25">
      <c r="A928" s="1" t="str">
        <f t="shared" si="2866"/>
        <v>Kitöltés rendben!</v>
      </c>
      <c r="B928" s="200">
        <v>2</v>
      </c>
      <c r="C928" s="199" t="s">
        <v>50</v>
      </c>
      <c r="D928" s="201" t="s">
        <v>1037</v>
      </c>
      <c r="E928" s="201" t="s">
        <v>201</v>
      </c>
      <c r="F928" s="202" t="str">
        <f>VLOOKUP($G928,Összesítő!$B:$F,2,FALSE)</f>
        <v>21-32054-1-048-01-10</v>
      </c>
      <c r="G928" s="199" t="s">
        <v>280</v>
      </c>
      <c r="H928" s="202" t="str">
        <f>AY928&amp;"_"&amp;AW928&amp;"_FIV_"&amp;LEFT(Előlap!$B$6,4)</f>
        <v>3185_926_FIV_2026</v>
      </c>
      <c r="I928" s="202" t="str">
        <f>VLOOKUP($G928,Összesítő!$B:$F,5,FALSE)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8" s="202" t="str">
        <f>VLOOKUP($G928,Összesítő!$B:$F,4,FALSE)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8" s="6">
        <f t="shared" si="2824"/>
        <v>2200</v>
      </c>
      <c r="L928" s="200">
        <v>2030</v>
      </c>
      <c r="M928" s="200">
        <v>2030</v>
      </c>
      <c r="N928" s="12">
        <v>0</v>
      </c>
      <c r="O928" s="7">
        <v>2200</v>
      </c>
      <c r="P928" s="7">
        <v>0</v>
      </c>
      <c r="R928" s="7">
        <v>0</v>
      </c>
      <c r="S928" s="7">
        <v>0</v>
      </c>
      <c r="T928" s="7">
        <v>0</v>
      </c>
      <c r="U928" s="7">
        <v>0</v>
      </c>
      <c r="V928" s="7">
        <v>0</v>
      </c>
      <c r="W928" s="7">
        <v>0</v>
      </c>
      <c r="X928" s="7">
        <v>0</v>
      </c>
      <c r="Y928" s="7">
        <v>0</v>
      </c>
      <c r="Z928" s="7">
        <v>0</v>
      </c>
      <c r="AA928" s="7">
        <v>0</v>
      </c>
      <c r="AB928" s="7">
        <v>0</v>
      </c>
      <c r="AC928" s="6">
        <f t="shared" si="2867"/>
        <v>0</v>
      </c>
      <c r="AD928" s="3" t="str">
        <f t="shared" si="2868"/>
        <v>Nem rövidtávú a feladat.</v>
      </c>
      <c r="AF928" s="7">
        <v>0</v>
      </c>
      <c r="AG928" s="7">
        <v>0</v>
      </c>
      <c r="AH928" s="7">
        <v>0</v>
      </c>
      <c r="AI928" s="7">
        <v>0</v>
      </c>
      <c r="AJ928" s="7">
        <v>0</v>
      </c>
      <c r="AK928" s="7">
        <v>0</v>
      </c>
      <c r="AL928" s="7">
        <v>0</v>
      </c>
      <c r="AM928" s="7">
        <v>0</v>
      </c>
      <c r="AN928" s="7">
        <v>0</v>
      </c>
      <c r="AO928" s="7">
        <v>0</v>
      </c>
      <c r="AP928" s="7">
        <v>0</v>
      </c>
      <c r="AQ928" s="6">
        <f t="shared" si="2869"/>
        <v>0</v>
      </c>
      <c r="AR928" s="199" t="s">
        <v>205</v>
      </c>
      <c r="AS928" s="3" t="str">
        <f t="shared" si="2870"/>
        <v>Forráshiányos a feladat!</v>
      </c>
      <c r="AU928" s="201" t="s">
        <v>135</v>
      </c>
      <c r="AV928" s="201" t="s">
        <v>135</v>
      </c>
      <c r="AW928" s="202">
        <f>COUNTA($G$3:G928)</f>
        <v>926</v>
      </c>
      <c r="AY928" s="8">
        <f>VLOOKUP($G928,Összesítő!$B:$F,3,FALSE)</f>
        <v>3185</v>
      </c>
      <c r="AZ928" s="8">
        <f t="shared" si="2871"/>
        <v>0</v>
      </c>
      <c r="BA928" s="5">
        <f t="shared" si="2872"/>
        <v>1</v>
      </c>
      <c r="BB928" s="5" t="str">
        <f t="shared" si="2873"/>
        <v>H</v>
      </c>
      <c r="BC928" s="5">
        <f t="shared" si="2712"/>
        <v>0</v>
      </c>
      <c r="BD928" s="5">
        <f t="shared" si="2874"/>
        <v>0</v>
      </c>
      <c r="BE928" s="5">
        <f t="shared" si="2875"/>
        <v>0</v>
      </c>
      <c r="BF928" s="8" t="str">
        <f t="shared" si="2876"/>
        <v>Nem rövidtávú a feladat.</v>
      </c>
      <c r="BG928" s="5">
        <f t="shared" si="2877"/>
        <v>1</v>
      </c>
      <c r="BH928" s="5">
        <f t="shared" si="2878"/>
        <v>1</v>
      </c>
      <c r="BI928" s="5">
        <f t="shared" si="2879"/>
        <v>1</v>
      </c>
      <c r="BJ928" s="5">
        <f t="shared" si="2880"/>
        <v>1</v>
      </c>
      <c r="BK928" s="5">
        <f t="shared" si="2881"/>
        <v>1</v>
      </c>
      <c r="BL928" s="4" t="str">
        <f t="shared" si="2882"/>
        <v>Forráshiányos a feladat!</v>
      </c>
      <c r="BM928" s="5">
        <f t="shared" si="2883"/>
        <v>0</v>
      </c>
      <c r="BN928" s="5">
        <f t="shared" si="2884"/>
        <v>1</v>
      </c>
      <c r="BO928" s="5">
        <f t="shared" si="2885"/>
        <v>0</v>
      </c>
      <c r="BP928" s="5">
        <f t="shared" si="2886"/>
        <v>0</v>
      </c>
      <c r="BQ928" s="5">
        <f t="shared" si="2887"/>
        <v>0</v>
      </c>
      <c r="BR928" s="8">
        <f t="shared" si="2888"/>
        <v>0</v>
      </c>
      <c r="BS928" s="5">
        <f t="shared" si="2889"/>
        <v>0</v>
      </c>
      <c r="BT928" s="5">
        <f t="shared" si="2890"/>
        <v>0</v>
      </c>
      <c r="BU928" s="5">
        <f t="shared" si="2891"/>
        <v>1</v>
      </c>
      <c r="BV928" s="5">
        <f t="shared" si="2892"/>
        <v>1</v>
      </c>
      <c r="BW928" s="5">
        <f t="shared" si="2893"/>
        <v>1</v>
      </c>
      <c r="BX928" s="5">
        <f t="shared" si="2894"/>
        <v>1</v>
      </c>
      <c r="BY928" s="5">
        <f t="shared" si="2895"/>
        <v>1</v>
      </c>
      <c r="BZ928" s="5">
        <f t="shared" si="2896"/>
        <v>1</v>
      </c>
      <c r="CA928" s="5">
        <f t="shared" si="2897"/>
        <v>1</v>
      </c>
      <c r="CB928" s="5">
        <f t="shared" si="2898"/>
        <v>1</v>
      </c>
      <c r="CC928" s="5">
        <f t="shared" si="2899"/>
        <v>1</v>
      </c>
      <c r="CD928" s="5" t="str">
        <f t="shared" si="2900"/>
        <v>?</v>
      </c>
      <c r="CE928" s="4" t="str">
        <f t="shared" si="2901"/>
        <v>Kitöltés rendben!</v>
      </c>
      <c r="CF928" s="5">
        <f t="shared" si="2902"/>
        <v>1</v>
      </c>
      <c r="CG928" s="5">
        <f t="shared" si="2903"/>
        <v>0</v>
      </c>
      <c r="CH928" s="5">
        <f t="shared" si="2904"/>
        <v>1</v>
      </c>
    </row>
    <row r="929" spans="1:86" s="2" customFormat="1" ht="30.2" customHeight="1" x14ac:dyDescent="0.25">
      <c r="A929" s="1" t="str">
        <f t="shared" si="2866"/>
        <v>Kitöltés rendben!</v>
      </c>
      <c r="B929" s="200">
        <v>2</v>
      </c>
      <c r="C929" s="199" t="s">
        <v>50</v>
      </c>
      <c r="D929" s="201" t="s">
        <v>1038</v>
      </c>
      <c r="E929" s="201" t="s">
        <v>201</v>
      </c>
      <c r="F929" s="202" t="str">
        <f>VLOOKUP($G929,Összesítő!$B:$F,2,FALSE)</f>
        <v>21-32054-1-048-01-10</v>
      </c>
      <c r="G929" s="199" t="s">
        <v>280</v>
      </c>
      <c r="H929" s="202" t="str">
        <f>AY929&amp;"_"&amp;AW929&amp;"_FIV_"&amp;LEFT(Előlap!$B$6,4)</f>
        <v>3185_927_FIV_2026</v>
      </c>
      <c r="I929" s="202" t="str">
        <f>VLOOKUP($G929,Összesítő!$B:$F,5,FALSE)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29" s="202" t="str">
        <f>VLOOKUP($G929,Összesítő!$B:$F,4,FALSE)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29" s="6">
        <f t="shared" si="2824"/>
        <v>1000</v>
      </c>
      <c r="L929" s="200">
        <v>2031</v>
      </c>
      <c r="M929" s="200">
        <v>2031</v>
      </c>
      <c r="N929" s="12">
        <v>0</v>
      </c>
      <c r="O929" s="7">
        <v>1000</v>
      </c>
      <c r="P929" s="7">
        <v>0</v>
      </c>
      <c r="R929" s="7">
        <v>0</v>
      </c>
      <c r="S929" s="7">
        <v>0</v>
      </c>
      <c r="T929" s="7">
        <v>0</v>
      </c>
      <c r="U929" s="7">
        <v>0</v>
      </c>
      <c r="V929" s="7">
        <v>0</v>
      </c>
      <c r="W929" s="7">
        <v>0</v>
      </c>
      <c r="X929" s="7">
        <v>0</v>
      </c>
      <c r="Y929" s="7">
        <v>0</v>
      </c>
      <c r="Z929" s="7">
        <v>0</v>
      </c>
      <c r="AA929" s="7">
        <v>0</v>
      </c>
      <c r="AB929" s="7">
        <v>0</v>
      </c>
      <c r="AC929" s="6">
        <f t="shared" si="2867"/>
        <v>0</v>
      </c>
      <c r="AD929" s="3" t="str">
        <f t="shared" si="2868"/>
        <v>Nem rövidtávú a feladat.</v>
      </c>
      <c r="AF929" s="7">
        <v>0</v>
      </c>
      <c r="AG929" s="7">
        <v>0</v>
      </c>
      <c r="AH929" s="7">
        <v>0</v>
      </c>
      <c r="AI929" s="7">
        <v>0</v>
      </c>
      <c r="AJ929" s="7">
        <v>0</v>
      </c>
      <c r="AK929" s="7">
        <v>0</v>
      </c>
      <c r="AL929" s="7">
        <v>0</v>
      </c>
      <c r="AM929" s="7">
        <v>0</v>
      </c>
      <c r="AN929" s="7">
        <v>0</v>
      </c>
      <c r="AO929" s="7">
        <v>0</v>
      </c>
      <c r="AP929" s="7">
        <v>0</v>
      </c>
      <c r="AQ929" s="6">
        <f t="shared" si="2869"/>
        <v>0</v>
      </c>
      <c r="AR929" s="199" t="s">
        <v>205</v>
      </c>
      <c r="AS929" s="3" t="str">
        <f t="shared" si="2870"/>
        <v>Forráshiányos a feladat!</v>
      </c>
      <c r="AU929" s="201" t="s">
        <v>135</v>
      </c>
      <c r="AV929" s="201" t="s">
        <v>135</v>
      </c>
      <c r="AW929" s="202">
        <f>COUNTA($G$3:G929)</f>
        <v>927</v>
      </c>
      <c r="AY929" s="8">
        <f>VLOOKUP($G929,Összesítő!$B:$F,3,FALSE)</f>
        <v>3185</v>
      </c>
      <c r="AZ929" s="8">
        <f t="shared" si="2871"/>
        <v>0</v>
      </c>
      <c r="BA929" s="5">
        <f t="shared" si="2872"/>
        <v>1</v>
      </c>
      <c r="BB929" s="5" t="str">
        <f t="shared" si="2873"/>
        <v>H</v>
      </c>
      <c r="BC929" s="5">
        <f t="shared" si="2712"/>
        <v>0</v>
      </c>
      <c r="BD929" s="5">
        <f t="shared" si="2874"/>
        <v>0</v>
      </c>
      <c r="BE929" s="5">
        <f t="shared" si="2875"/>
        <v>0</v>
      </c>
      <c r="BF929" s="8" t="str">
        <f t="shared" si="2876"/>
        <v>Nem rövidtávú a feladat.</v>
      </c>
      <c r="BG929" s="5">
        <f t="shared" si="2877"/>
        <v>1</v>
      </c>
      <c r="BH929" s="5">
        <f t="shared" si="2878"/>
        <v>1</v>
      </c>
      <c r="BI929" s="5">
        <f t="shared" si="2879"/>
        <v>1</v>
      </c>
      <c r="BJ929" s="5">
        <f t="shared" si="2880"/>
        <v>1</v>
      </c>
      <c r="BK929" s="5">
        <f t="shared" si="2881"/>
        <v>1</v>
      </c>
      <c r="BL929" s="4" t="str">
        <f t="shared" si="2882"/>
        <v>Forráshiányos a feladat!</v>
      </c>
      <c r="BM929" s="5">
        <f t="shared" si="2883"/>
        <v>0</v>
      </c>
      <c r="BN929" s="5">
        <f t="shared" si="2884"/>
        <v>1</v>
      </c>
      <c r="BO929" s="5">
        <f t="shared" si="2885"/>
        <v>0</v>
      </c>
      <c r="BP929" s="5">
        <f t="shared" si="2886"/>
        <v>0</v>
      </c>
      <c r="BQ929" s="5">
        <f t="shared" si="2887"/>
        <v>0</v>
      </c>
      <c r="BR929" s="8">
        <f t="shared" si="2888"/>
        <v>0</v>
      </c>
      <c r="BS929" s="5">
        <f t="shared" si="2889"/>
        <v>0</v>
      </c>
      <c r="BT929" s="5">
        <f t="shared" si="2890"/>
        <v>0</v>
      </c>
      <c r="BU929" s="5">
        <f t="shared" si="2891"/>
        <v>1</v>
      </c>
      <c r="BV929" s="5">
        <f t="shared" si="2892"/>
        <v>1</v>
      </c>
      <c r="BW929" s="5">
        <f t="shared" si="2893"/>
        <v>1</v>
      </c>
      <c r="BX929" s="5">
        <f t="shared" si="2894"/>
        <v>1</v>
      </c>
      <c r="BY929" s="5">
        <f t="shared" si="2895"/>
        <v>1</v>
      </c>
      <c r="BZ929" s="5">
        <f t="shared" si="2896"/>
        <v>1</v>
      </c>
      <c r="CA929" s="5">
        <f t="shared" si="2897"/>
        <v>1</v>
      </c>
      <c r="CB929" s="5">
        <f t="shared" si="2898"/>
        <v>1</v>
      </c>
      <c r="CC929" s="5">
        <f t="shared" si="2899"/>
        <v>1</v>
      </c>
      <c r="CD929" s="5" t="str">
        <f t="shared" si="2900"/>
        <v>?</v>
      </c>
      <c r="CE929" s="4" t="str">
        <f t="shared" si="2901"/>
        <v>Kitöltés rendben!</v>
      </c>
      <c r="CF929" s="5">
        <f t="shared" si="2902"/>
        <v>1</v>
      </c>
      <c r="CG929" s="5">
        <f t="shared" si="2903"/>
        <v>0</v>
      </c>
      <c r="CH929" s="5">
        <f t="shared" si="2904"/>
        <v>1</v>
      </c>
    </row>
    <row r="930" spans="1:86" s="2" customFormat="1" ht="30.2" customHeight="1" x14ac:dyDescent="0.25">
      <c r="A930" s="1" t="str">
        <f t="shared" si="2866"/>
        <v>Kitöltés rendben!</v>
      </c>
      <c r="B930" s="200">
        <v>2</v>
      </c>
      <c r="C930" s="199" t="s">
        <v>50</v>
      </c>
      <c r="D930" s="201" t="s">
        <v>1039</v>
      </c>
      <c r="E930" s="201" t="s">
        <v>201</v>
      </c>
      <c r="F930" s="202" t="str">
        <f>VLOOKUP($G930,Összesítő!$B:$F,2,FALSE)</f>
        <v>21-32054-1-048-01-10</v>
      </c>
      <c r="G930" s="199" t="s">
        <v>280</v>
      </c>
      <c r="H930" s="202" t="str">
        <f>AY930&amp;"_"&amp;AW930&amp;"_FIV_"&amp;LEFT(Előlap!$B$6,4)</f>
        <v>3185_928_FIV_2026</v>
      </c>
      <c r="I930" s="202" t="str">
        <f>VLOOKUP($G930,Összesítő!$B:$F,5,FALSE)</f>
        <v>Alibánfa, Alsónemesapáti, Babosdöbréte, Bagod, Bak, Bocfölde, Boncodfölde, Böde, Búcsúszentlászló, Csatár, Csonkahegyhát, Dobronhegy, Egervár, Gősfa, Hagyárosbörönd, Hottó, Kávás, Kemendollár, Keménfa, Kisbucsa, Kiskutas, Kispáli, Lakhegy, Nagykutas, Nagypáli, Nemesapáti, Nemeshetés, Nemessándorháza, Nemesszentandrás, Németfalu, Ozmánbük, Pethőhenye, Pókaszepetk, Pusztaszentlászló, Salomvár, Sárhida, Söjtör, Teskánd, Vasboldogasszony, Vaspör, Vöckönd, Zalaboldogfa, Zalacséb, Zalaegerszeg, Zalaistvánd, Zalaszentgyörgy, Zalaszentiván, Zalaszentlőrinc</v>
      </c>
      <c r="J930" s="202" t="str">
        <f>VLOOKUP($G930,Összesítő!$B:$F,4,FALSE)</f>
        <v>Alibánfa Község Önkormányzata, Alsónemesapáti Község Önkormányzata, Babosdöbréte Község Önkormányzata, Bagod Község Önkormányzata, Bak Község Önkormányzata, Bocfölde Község Önkormányzata, Boncodfölde Község Önkormányzata, Böde Község Önkormányzata, Búcsúszentlászló Község Önkormányzata, Csatár Község Önkormányzata, Csonkahegyhát Község Önkormányzata, Dobronhegy Község Önkormányzata, Egervár Község Önkormányzata, Gősfa Község Önkormányzata, Hagyárosbörönd Község Önkormányzata, Hottó Község Önkormányzata, Kávás Község Önkormányzata, Kemendollár Község Önkormányzata, Keménfa Község Önkormányzata, Kisbucsa Község Önkormányzata, Kiskutas Község Önkormányzata, Kispáli Község Önkormányzata, Lakhegy Község Önkormányzata, Nagykutas Község Önkormányzata, Nagypáli Község Önkormányzata, Nemesapáti Község Önkormányzata, Nemeshetés Község Önkormányzata, Nemessándorháza Község Önkormányzata, Nemesszentandrás Község Önkormányzata, Németfalu Község Önkormányzata, Ozmánbük Község Önkormányzata, Pethőhenye Község Önkormányzata, Pókaszepetk Község Önkormányzata, Pusztaszentlászló Község Önkormányzata, Salomvár Község Önkormányzata, Sárhida Község Önkormányzata, Söjtör Község Önkormányzata, Teskánd Község Önkormányzata, Vasboldogasszony Község Önkormányzata, Vaspör Község Önkormányzata, Vöckönd Község Önkormányzata, Zalaboldogfa Község Önkormányzata, Zalacséb Község Önkormányzata, Zalaegerszeg Megyei Jogú Város Önkormányzata, Zalaistvánd Község Önkormányzata, Zalaszentgyörgy Község Önkormányzata, Zalaszentiván Község Önkormányzata, Zalaszentlőrinc Község Önkormányzata</v>
      </c>
      <c r="K930" s="6">
        <f t="shared" si="2824"/>
        <v>4200</v>
      </c>
      <c r="L930" s="200">
        <v>2036</v>
      </c>
      <c r="M930" s="200">
        <v>2036</v>
      </c>
      <c r="N930" s="12">
        <v>0</v>
      </c>
      <c r="O930" s="7">
        <v>4200</v>
      </c>
      <c r="P930" s="7">
        <v>0</v>
      </c>
      <c r="R930" s="7">
        <v>0</v>
      </c>
      <c r="S930" s="7">
        <v>0</v>
      </c>
      <c r="T930" s="7">
        <v>0</v>
      </c>
      <c r="U930" s="7">
        <v>0</v>
      </c>
      <c r="V930" s="7">
        <v>0</v>
      </c>
      <c r="W930" s="7">
        <v>0</v>
      </c>
      <c r="X930" s="7">
        <v>0</v>
      </c>
      <c r="Y930" s="7">
        <v>0</v>
      </c>
      <c r="Z930" s="7">
        <v>0</v>
      </c>
      <c r="AA930" s="7">
        <v>0</v>
      </c>
      <c r="AB930" s="7">
        <v>0</v>
      </c>
      <c r="AC930" s="6">
        <f t="shared" si="2867"/>
        <v>0</v>
      </c>
      <c r="AD930" s="3" t="str">
        <f t="shared" si="2868"/>
        <v>Nem rövidtávú a feladat.</v>
      </c>
      <c r="AF930" s="7">
        <v>0</v>
      </c>
      <c r="AG930" s="7">
        <v>0</v>
      </c>
      <c r="AH930" s="7">
        <v>0</v>
      </c>
      <c r="AI930" s="7">
        <v>0</v>
      </c>
      <c r="AJ930" s="7">
        <v>0</v>
      </c>
      <c r="AK930" s="7">
        <v>0</v>
      </c>
      <c r="AL930" s="7">
        <v>0</v>
      </c>
      <c r="AM930" s="7">
        <v>0</v>
      </c>
      <c r="AN930" s="7">
        <v>0</v>
      </c>
      <c r="AO930" s="7">
        <v>0</v>
      </c>
      <c r="AP930" s="7">
        <v>0</v>
      </c>
      <c r="AQ930" s="6">
        <f t="shared" si="2869"/>
        <v>0</v>
      </c>
      <c r="AR930" s="199" t="s">
        <v>205</v>
      </c>
      <c r="AS930" s="3" t="str">
        <f t="shared" si="2870"/>
        <v>Forráshiányos a feladat!</v>
      </c>
      <c r="AU930" s="201" t="s">
        <v>135</v>
      </c>
      <c r="AV930" s="201" t="s">
        <v>135</v>
      </c>
      <c r="AW930" s="202">
        <f>COUNTA($G$3:G930)</f>
        <v>928</v>
      </c>
      <c r="AY930" s="8">
        <f>VLOOKUP($G930,Összesítő!$B:$F,3,FALSE)</f>
        <v>3185</v>
      </c>
      <c r="AZ930" s="8">
        <f t="shared" si="2871"/>
        <v>0</v>
      </c>
      <c r="BA930" s="5">
        <f t="shared" si="2872"/>
        <v>1</v>
      </c>
      <c r="BB930" s="5" t="str">
        <f t="shared" si="2873"/>
        <v>H</v>
      </c>
      <c r="BC930" s="5">
        <f t="shared" si="2712"/>
        <v>0</v>
      </c>
      <c r="BD930" s="5">
        <f t="shared" si="2874"/>
        <v>0</v>
      </c>
      <c r="BE930" s="5">
        <f t="shared" si="2875"/>
        <v>0</v>
      </c>
      <c r="BF930" s="8" t="str">
        <f t="shared" si="2876"/>
        <v>Nem rövidtávú a feladat.</v>
      </c>
      <c r="BG930" s="5">
        <f t="shared" si="2877"/>
        <v>1</v>
      </c>
      <c r="BH930" s="5">
        <f t="shared" si="2878"/>
        <v>1</v>
      </c>
      <c r="BI930" s="5">
        <f t="shared" si="2879"/>
        <v>1</v>
      </c>
      <c r="BJ930" s="5">
        <f t="shared" si="2880"/>
        <v>1</v>
      </c>
      <c r="BK930" s="5">
        <f t="shared" si="2881"/>
        <v>1</v>
      </c>
      <c r="BL930" s="4" t="str">
        <f t="shared" si="2882"/>
        <v>Forráshiányos a feladat!</v>
      </c>
      <c r="BM930" s="5">
        <f t="shared" si="2883"/>
        <v>0</v>
      </c>
      <c r="BN930" s="5">
        <f t="shared" si="2884"/>
        <v>1</v>
      </c>
      <c r="BO930" s="5">
        <f t="shared" si="2885"/>
        <v>0</v>
      </c>
      <c r="BP930" s="5">
        <f t="shared" si="2886"/>
        <v>0</v>
      </c>
      <c r="BQ930" s="5">
        <f t="shared" si="2887"/>
        <v>0</v>
      </c>
      <c r="BR930" s="8">
        <f t="shared" si="2888"/>
        <v>0</v>
      </c>
      <c r="BS930" s="5">
        <f t="shared" si="2889"/>
        <v>0</v>
      </c>
      <c r="BT930" s="5">
        <f t="shared" si="2890"/>
        <v>0</v>
      </c>
      <c r="BU930" s="5">
        <f t="shared" si="2891"/>
        <v>1</v>
      </c>
      <c r="BV930" s="5">
        <f t="shared" si="2892"/>
        <v>1</v>
      </c>
      <c r="BW930" s="5">
        <f t="shared" si="2893"/>
        <v>1</v>
      </c>
      <c r="BX930" s="5">
        <f t="shared" si="2894"/>
        <v>1</v>
      </c>
      <c r="BY930" s="5">
        <f t="shared" si="2895"/>
        <v>1</v>
      </c>
      <c r="BZ930" s="5">
        <f t="shared" si="2896"/>
        <v>1</v>
      </c>
      <c r="CA930" s="5">
        <f t="shared" si="2897"/>
        <v>1</v>
      </c>
      <c r="CB930" s="5">
        <f t="shared" si="2898"/>
        <v>1</v>
      </c>
      <c r="CC930" s="5">
        <f t="shared" si="2899"/>
        <v>1</v>
      </c>
      <c r="CD930" s="5" t="str">
        <f t="shared" si="2900"/>
        <v>?</v>
      </c>
      <c r="CE930" s="4" t="str">
        <f t="shared" si="2901"/>
        <v>Kitöltés rendben!</v>
      </c>
      <c r="CF930" s="5">
        <f t="shared" si="2902"/>
        <v>1</v>
      </c>
      <c r="CG930" s="5">
        <f t="shared" si="2903"/>
        <v>0</v>
      </c>
      <c r="CH930" s="5">
        <f t="shared" si="2904"/>
        <v>1</v>
      </c>
    </row>
    <row r="931" spans="1:86" ht="30.2" customHeight="1" x14ac:dyDescent="0.25">
      <c r="B931" t="s">
        <v>135</v>
      </c>
      <c r="AY931" s="35"/>
    </row>
  </sheetData>
  <autoFilter ref="A2:CH931" xr:uid="{00000000-0001-0000-0200-000000000000}"/>
  <mergeCells count="14">
    <mergeCell ref="R1:AC1"/>
    <mergeCell ref="AF1:AQ1"/>
    <mergeCell ref="G1"/>
    <mergeCell ref="B1"/>
    <mergeCell ref="C1"/>
    <mergeCell ref="D1"/>
    <mergeCell ref="E1"/>
    <mergeCell ref="F1"/>
    <mergeCell ref="B2"/>
    <mergeCell ref="C2"/>
    <mergeCell ref="D2"/>
    <mergeCell ref="E2"/>
    <mergeCell ref="F2"/>
    <mergeCell ref="G2"/>
  </mergeCells>
  <conditionalFormatting sqref="A3:A930">
    <cfRule type="containsText" dxfId="2" priority="2" operator="containsText" text="Nincs VKR kiválasztva!">
      <formula>NOT(ISERROR(SEARCH("Nincs VKR kiválasztva!",A3)))</formula>
    </cfRule>
    <cfRule type="containsText" dxfId="1" priority="3" operator="containsText" text="Kitöltés rendben!">
      <formula>NOT(ISERROR(SEARCH("Kitöltés rendben!",A3)))</formula>
    </cfRule>
  </conditionalFormatting>
  <conditionalFormatting sqref="AD3:AD930 AS3:AS930">
    <cfRule type="containsText" dxfId="0" priority="1" operator="containsText" text="Kitöltés rendben!">
      <formula>NOT(ISERROR(SEARCH("Kitöltés rendben!",AD3)))</formula>
    </cfRule>
  </conditionalFormatting>
  <dataValidations count="2">
    <dataValidation type="list" allowBlank="1" showInputMessage="1" showErrorMessage="1" sqref="AR3:AR930" xr:uid="{5AAF3E2C-E858-479A-BB23-A53B31679EA2}">
      <formula1>"nem,igen"</formula1>
    </dataValidation>
    <dataValidation type="whole" allowBlank="1" showInputMessage="1" showErrorMessage="1" sqref="L3:M930" xr:uid="{1AC37EE0-C31C-426D-A560-08820D65A79D}">
      <formula1>2027</formula1>
      <formula2>2036</formula2>
    </dataValidation>
  </dataValidations>
  <pageMargins left="0.7" right="0.7" top="0.75" bottom="0.75" header="0.3" footer="0.3"/>
  <pageSetup paperSize="9" orientation="portrait"/>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r:uid="{5E00E9E9-737C-4907-BFD2-D52C0AC670B1}">
          <x14:formula1>
            <xm:f>adat!$C$3:$C$26</xm:f>
          </x14:formula1>
          <xm:sqref>C3:C930</xm:sqref>
        </x14:dataValidation>
        <x14:dataValidation type="list" allowBlank="1" showInputMessage="1" showErrorMessage="1" xr:uid="{B55C77D1-684D-4137-82AA-4E8146C79D3A}">
          <x14:formula1>
            <xm:f>Összesítő!$B$4:$B$99999</xm:f>
          </x14:formula1>
          <xm:sqref>G3:G930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B95AF-6426-4DF9-B6A8-987F0D82BFCD}">
  <dimension ref="A1:Y33"/>
  <sheetViews>
    <sheetView zoomScale="55" zoomScaleNormal="55" workbookViewId="0">
      <pane ySplit="1" topLeftCell="A2" activePane="bottomLeft" state="frozen"/>
      <selection pane="bottomLeft"/>
    </sheetView>
  </sheetViews>
  <sheetFormatPr defaultColWidth="9.140625" defaultRowHeight="15" x14ac:dyDescent="0.25"/>
  <cols>
    <col min="1" max="1" width="18.42578125" style="38" customWidth="1"/>
    <col min="2" max="2" width="12.140625" style="38" bestFit="1" customWidth="1"/>
    <col min="3" max="3" width="49.85546875" style="38" bestFit="1" customWidth="1"/>
    <col min="4" max="4" width="30.140625" style="38" bestFit="1" customWidth="1"/>
    <col min="5" max="5" width="20.140625" style="38" bestFit="1" customWidth="1"/>
    <col min="6" max="6" width="15" style="38" bestFit="1" customWidth="1"/>
    <col min="7" max="7" width="126.7109375" style="38" bestFit="1" customWidth="1"/>
    <col min="8" max="10" width="5.85546875" style="38" bestFit="1" customWidth="1"/>
    <col min="11" max="11" width="11.85546875" style="38" bestFit="1" customWidth="1"/>
    <col min="12" max="12" width="12.140625" style="38" bestFit="1" customWidth="1"/>
    <col min="13" max="13" width="35.42578125" style="38" bestFit="1" customWidth="1"/>
    <col min="14" max="14" width="105.85546875" style="38" bestFit="1" customWidth="1"/>
    <col min="15" max="17" width="9.140625" style="38" customWidth="1"/>
    <col min="18" max="18" width="4.7109375" style="38" bestFit="1" customWidth="1"/>
    <col min="19" max="19" width="108.85546875" style="38" customWidth="1"/>
    <col min="20" max="20" width="13.28515625" style="38" bestFit="1" customWidth="1"/>
    <col min="21" max="22" width="9.140625" style="38" customWidth="1"/>
    <col min="23" max="23" width="3.5703125" style="38" bestFit="1" customWidth="1"/>
    <col min="24" max="24" width="78.85546875" style="38" customWidth="1"/>
    <col min="25" max="25" width="13.28515625" style="38" bestFit="1" customWidth="1"/>
    <col min="26" max="26" width="9.140625" style="38" customWidth="1"/>
    <col min="27" max="16384" width="9.140625" style="38"/>
  </cols>
  <sheetData>
    <row r="1" spans="1:25" ht="66.75" customHeight="1" x14ac:dyDescent="0.25">
      <c r="A1" s="37">
        <v>2027</v>
      </c>
      <c r="B1" s="40" t="s">
        <v>0</v>
      </c>
      <c r="C1" s="41"/>
      <c r="D1" s="41"/>
      <c r="E1" s="41"/>
      <c r="F1" s="41"/>
      <c r="G1" s="42"/>
      <c r="H1" s="230" t="s">
        <v>1</v>
      </c>
      <c r="I1" s="231"/>
      <c r="J1" s="232"/>
      <c r="K1" s="43"/>
      <c r="L1" s="220" t="s">
        <v>2</v>
      </c>
      <c r="M1" s="221"/>
      <c r="N1" s="222"/>
      <c r="O1" s="43"/>
      <c r="P1" s="43"/>
      <c r="Q1" s="43"/>
      <c r="R1" s="44" t="s">
        <v>3</v>
      </c>
      <c r="S1" s="45"/>
      <c r="T1" s="46" t="s">
        <v>4</v>
      </c>
      <c r="U1" s="43"/>
      <c r="V1" s="43"/>
      <c r="W1" s="44" t="s">
        <v>5</v>
      </c>
      <c r="X1" s="47"/>
      <c r="Y1" s="46" t="s">
        <v>4</v>
      </c>
    </row>
    <row r="2" spans="1:25" ht="59.25" x14ac:dyDescent="0.25">
      <c r="B2" s="141" t="s">
        <v>6</v>
      </c>
      <c r="C2" s="48" t="s">
        <v>7</v>
      </c>
      <c r="D2" s="49" t="s">
        <v>8</v>
      </c>
      <c r="E2" s="50" t="s">
        <v>9</v>
      </c>
      <c r="F2" s="51" t="s">
        <v>10</v>
      </c>
      <c r="G2" s="52" t="s">
        <v>11</v>
      </c>
      <c r="H2" s="233"/>
      <c r="I2" s="234"/>
      <c r="J2" s="235"/>
      <c r="K2" s="43"/>
      <c r="L2" s="184" t="s">
        <v>6</v>
      </c>
      <c r="M2" s="56" t="s">
        <v>12</v>
      </c>
      <c r="N2" s="57" t="s">
        <v>13</v>
      </c>
      <c r="O2" s="43"/>
      <c r="P2" s="43"/>
      <c r="Q2" s="43"/>
      <c r="R2" s="58">
        <v>1</v>
      </c>
      <c r="S2" s="185" t="s">
        <v>14</v>
      </c>
      <c r="T2" s="59"/>
      <c r="U2" s="43"/>
      <c r="V2" s="43"/>
      <c r="W2" s="60">
        <f>IF($X2="","",COUNTA($X$2:X2))</f>
        <v>1</v>
      </c>
      <c r="X2" s="61" t="s">
        <v>15</v>
      </c>
      <c r="Y2" s="62"/>
    </row>
    <row r="3" spans="1:25" ht="60" x14ac:dyDescent="0.25">
      <c r="B3" s="63">
        <v>1</v>
      </c>
      <c r="C3" s="64" t="s">
        <v>16</v>
      </c>
      <c r="D3" s="223" t="s">
        <v>17</v>
      </c>
      <c r="E3" s="65" t="s">
        <v>18</v>
      </c>
      <c r="F3" s="66"/>
      <c r="G3" s="67" t="s">
        <v>19</v>
      </c>
      <c r="H3" s="142"/>
      <c r="I3" s="143"/>
      <c r="J3" s="144"/>
      <c r="K3" s="43"/>
      <c r="L3" s="186">
        <v>1</v>
      </c>
      <c r="M3" s="187" t="s">
        <v>20</v>
      </c>
      <c r="N3" s="188" t="s">
        <v>21</v>
      </c>
      <c r="O3" s="43"/>
      <c r="P3" s="43"/>
      <c r="Q3" s="43"/>
      <c r="R3" s="71">
        <v>2</v>
      </c>
      <c r="S3" s="72" t="s">
        <v>22</v>
      </c>
      <c r="T3" s="73"/>
      <c r="U3" s="43"/>
      <c r="V3" s="43"/>
      <c r="W3" s="74">
        <f>IF($X3="","",COUNTA($X$2:X3))</f>
        <v>2</v>
      </c>
      <c r="X3" s="75" t="s">
        <v>23</v>
      </c>
      <c r="Y3" s="76"/>
    </row>
    <row r="4" spans="1:25" ht="15.75" x14ac:dyDescent="0.25">
      <c r="B4" s="77">
        <v>2</v>
      </c>
      <c r="C4" s="78" t="s">
        <v>24</v>
      </c>
      <c r="D4" s="224"/>
      <c r="E4" s="79" t="s">
        <v>25</v>
      </c>
      <c r="F4" s="80"/>
      <c r="G4" s="81" t="s">
        <v>26</v>
      </c>
      <c r="H4" s="68"/>
      <c r="I4" s="69"/>
      <c r="J4" s="70"/>
      <c r="K4" s="43"/>
      <c r="L4" s="189">
        <v>2</v>
      </c>
      <c r="M4" s="190" t="s">
        <v>27</v>
      </c>
      <c r="N4" s="82" t="s">
        <v>28</v>
      </c>
      <c r="O4" s="43"/>
      <c r="P4" s="43"/>
      <c r="Q4" s="43"/>
      <c r="R4" s="71">
        <v>3</v>
      </c>
      <c r="S4" s="83" t="s">
        <v>29</v>
      </c>
      <c r="T4" s="73"/>
      <c r="U4" s="43"/>
      <c r="V4" s="43"/>
      <c r="W4" s="74">
        <f>IF($X4="","",COUNTA($X$2:X4))</f>
        <v>3</v>
      </c>
      <c r="X4" s="75" t="s">
        <v>30</v>
      </c>
      <c r="Y4" s="76"/>
    </row>
    <row r="5" spans="1:25" ht="31.5" x14ac:dyDescent="0.25">
      <c r="B5" s="77">
        <v>3</v>
      </c>
      <c r="C5" s="78" t="s">
        <v>31</v>
      </c>
      <c r="D5" s="224"/>
      <c r="E5" s="79" t="s">
        <v>32</v>
      </c>
      <c r="F5" s="80"/>
      <c r="G5" s="81" t="s">
        <v>33</v>
      </c>
      <c r="H5" s="68"/>
      <c r="I5" s="69"/>
      <c r="J5" s="70"/>
      <c r="K5" s="43"/>
      <c r="L5" s="189">
        <v>3</v>
      </c>
      <c r="M5" s="190" t="s">
        <v>34</v>
      </c>
      <c r="N5" s="84"/>
      <c r="O5" s="43"/>
      <c r="P5" s="43"/>
      <c r="Q5" s="43"/>
      <c r="R5" s="71">
        <v>4</v>
      </c>
      <c r="S5" s="83" t="s">
        <v>35</v>
      </c>
      <c r="T5" s="73"/>
      <c r="U5" s="43"/>
      <c r="V5" s="43"/>
      <c r="W5" s="74">
        <f>IF($X5="","",COUNTA($X$2:X5))</f>
        <v>4</v>
      </c>
      <c r="X5" s="75" t="s">
        <v>36</v>
      </c>
      <c r="Y5" s="76"/>
    </row>
    <row r="6" spans="1:25" ht="30" x14ac:dyDescent="0.25">
      <c r="B6" s="85">
        <v>4</v>
      </c>
      <c r="C6" s="78" t="s">
        <v>37</v>
      </c>
      <c r="D6" s="225"/>
      <c r="E6" s="86" t="s">
        <v>38</v>
      </c>
      <c r="F6" s="80"/>
      <c r="G6" s="87" t="s">
        <v>39</v>
      </c>
      <c r="H6" s="68"/>
      <c r="I6" s="69"/>
      <c r="J6" s="70"/>
      <c r="K6" s="43"/>
      <c r="L6" s="191">
        <v>4</v>
      </c>
      <c r="M6" s="190" t="s">
        <v>40</v>
      </c>
      <c r="N6" s="82" t="s">
        <v>41</v>
      </c>
      <c r="O6" s="43"/>
      <c r="P6" s="43"/>
      <c r="Q6" s="43"/>
      <c r="R6" s="71">
        <v>5</v>
      </c>
      <c r="S6" s="83" t="s">
        <v>42</v>
      </c>
      <c r="T6" s="73"/>
      <c r="U6" s="43"/>
      <c r="V6" s="43"/>
      <c r="W6" s="88">
        <f>IF($X6="","",COUNTA($X$2:X6))</f>
        <v>5</v>
      </c>
      <c r="X6" s="89" t="s">
        <v>43</v>
      </c>
      <c r="Y6" s="90"/>
    </row>
    <row r="7" spans="1:25" ht="30" x14ac:dyDescent="0.25">
      <c r="B7" s="91">
        <v>5</v>
      </c>
      <c r="C7" s="92" t="s">
        <v>44</v>
      </c>
      <c r="D7" s="226"/>
      <c r="E7" s="93" t="s">
        <v>45</v>
      </c>
      <c r="F7" s="94"/>
      <c r="G7" s="95" t="s">
        <v>46</v>
      </c>
      <c r="H7" s="133"/>
      <c r="I7" s="134"/>
      <c r="J7" s="135"/>
      <c r="K7" s="43"/>
      <c r="L7" s="192">
        <v>5</v>
      </c>
      <c r="M7" s="193" t="s">
        <v>47</v>
      </c>
      <c r="N7" s="194" t="s">
        <v>48</v>
      </c>
      <c r="O7" s="43"/>
      <c r="P7" s="43"/>
      <c r="Q7" s="43"/>
      <c r="R7" s="71">
        <v>6</v>
      </c>
      <c r="S7" s="83" t="s">
        <v>49</v>
      </c>
      <c r="T7" s="73"/>
      <c r="U7" s="43"/>
      <c r="V7" s="43"/>
      <c r="W7" s="43"/>
      <c r="X7" s="43"/>
      <c r="Y7" s="43"/>
    </row>
    <row r="8" spans="1:25" ht="45.6" customHeight="1" x14ac:dyDescent="0.25">
      <c r="B8" s="97">
        <v>6</v>
      </c>
      <c r="C8" s="98" t="s">
        <v>50</v>
      </c>
      <c r="D8" s="217" t="s">
        <v>51</v>
      </c>
      <c r="E8" s="228" t="s">
        <v>52</v>
      </c>
      <c r="F8" s="99" t="s">
        <v>53</v>
      </c>
      <c r="G8" s="100" t="s">
        <v>54</v>
      </c>
      <c r="H8" s="145"/>
      <c r="I8" s="146"/>
      <c r="J8" s="147"/>
      <c r="K8" s="43"/>
      <c r="L8" s="195">
        <v>6</v>
      </c>
      <c r="M8" s="196" t="s">
        <v>55</v>
      </c>
      <c r="N8" s="96" t="s">
        <v>56</v>
      </c>
      <c r="O8" s="43"/>
      <c r="P8" s="43"/>
      <c r="Q8" s="43"/>
      <c r="R8" s="71">
        <v>7</v>
      </c>
      <c r="S8" s="83" t="s">
        <v>57</v>
      </c>
      <c r="T8" s="73"/>
      <c r="U8" s="43"/>
      <c r="V8" s="43"/>
      <c r="W8" s="43"/>
      <c r="X8" s="43"/>
      <c r="Y8" s="43"/>
    </row>
    <row r="9" spans="1:25" ht="45" x14ac:dyDescent="0.25">
      <c r="B9" s="101">
        <v>7</v>
      </c>
      <c r="C9" s="102" t="s">
        <v>58</v>
      </c>
      <c r="D9" s="218"/>
      <c r="E9" s="229"/>
      <c r="F9" s="103" t="s">
        <v>59</v>
      </c>
      <c r="G9" s="104" t="s">
        <v>60</v>
      </c>
      <c r="H9" s="68"/>
      <c r="I9" s="69"/>
      <c r="J9" s="70"/>
      <c r="K9" s="43"/>
      <c r="L9" s="195">
        <v>7</v>
      </c>
      <c r="M9" s="196" t="s">
        <v>61</v>
      </c>
      <c r="N9" s="96" t="s">
        <v>62</v>
      </c>
      <c r="O9" s="43"/>
      <c r="P9" s="43"/>
      <c r="Q9" s="43"/>
      <c r="R9" s="71">
        <v>8</v>
      </c>
      <c r="S9" s="83" t="s">
        <v>63</v>
      </c>
      <c r="T9" s="73"/>
      <c r="U9" s="43"/>
      <c r="V9" s="43"/>
      <c r="W9" s="43"/>
      <c r="X9" s="43"/>
      <c r="Y9" s="43"/>
    </row>
    <row r="10" spans="1:25" ht="30" x14ac:dyDescent="0.25">
      <c r="B10" s="101">
        <v>8</v>
      </c>
      <c r="C10" s="102" t="s">
        <v>64</v>
      </c>
      <c r="D10" s="218"/>
      <c r="E10" s="229"/>
      <c r="F10" s="103" t="s">
        <v>65</v>
      </c>
      <c r="G10" s="104" t="s">
        <v>66</v>
      </c>
      <c r="H10" s="148"/>
      <c r="I10" s="149"/>
      <c r="J10" s="150"/>
      <c r="K10" s="43"/>
      <c r="L10" s="195">
        <v>8</v>
      </c>
      <c r="M10" s="196" t="s">
        <v>67</v>
      </c>
      <c r="N10" s="96" t="s">
        <v>68</v>
      </c>
      <c r="O10" s="43"/>
      <c r="P10" s="43"/>
      <c r="Q10" s="43"/>
      <c r="R10" s="71">
        <v>9</v>
      </c>
      <c r="S10" s="83" t="s">
        <v>69</v>
      </c>
      <c r="T10" s="73"/>
      <c r="U10" s="43"/>
      <c r="V10" s="43"/>
      <c r="W10" s="43"/>
      <c r="X10" s="43"/>
      <c r="Y10" s="43"/>
    </row>
    <row r="11" spans="1:25" ht="15.75" x14ac:dyDescent="0.25">
      <c r="B11" s="101">
        <v>9</v>
      </c>
      <c r="C11" s="102" t="s">
        <v>70</v>
      </c>
      <c r="D11" s="218"/>
      <c r="E11" s="138" t="s">
        <v>71</v>
      </c>
      <c r="F11" s="105"/>
      <c r="G11" s="104" t="s">
        <v>72</v>
      </c>
      <c r="H11" s="68"/>
      <c r="I11" s="69"/>
      <c r="J11" s="70"/>
      <c r="K11" s="43"/>
      <c r="L11" s="195">
        <v>9</v>
      </c>
      <c r="M11" s="196" t="s">
        <v>73</v>
      </c>
      <c r="N11" s="96"/>
      <c r="O11" s="43"/>
      <c r="P11" s="43"/>
      <c r="Q11" s="43"/>
      <c r="R11" s="71">
        <v>10</v>
      </c>
      <c r="S11" s="83" t="s">
        <v>74</v>
      </c>
      <c r="T11" s="73"/>
      <c r="U11" s="43"/>
      <c r="V11" s="43"/>
      <c r="W11" s="43"/>
      <c r="X11" s="43"/>
      <c r="Y11" s="43"/>
    </row>
    <row r="12" spans="1:25" ht="75" x14ac:dyDescent="0.25">
      <c r="B12" s="106">
        <v>10</v>
      </c>
      <c r="C12" s="107" t="s">
        <v>75</v>
      </c>
      <c r="D12" s="219"/>
      <c r="E12" s="108" t="s">
        <v>38</v>
      </c>
      <c r="F12" s="109"/>
      <c r="G12" s="110" t="s">
        <v>76</v>
      </c>
      <c r="H12" s="68"/>
      <c r="I12" s="69"/>
      <c r="J12" s="70"/>
      <c r="K12" s="43"/>
      <c r="L12" s="195">
        <v>10</v>
      </c>
      <c r="M12" s="196" t="s">
        <v>77</v>
      </c>
      <c r="N12" s="96" t="s">
        <v>78</v>
      </c>
      <c r="O12" s="43"/>
      <c r="P12" s="43"/>
      <c r="Q12" s="43"/>
      <c r="R12" s="71">
        <v>11</v>
      </c>
      <c r="S12" s="83" t="s">
        <v>79</v>
      </c>
      <c r="T12" s="73"/>
      <c r="U12" s="43"/>
      <c r="V12" s="43"/>
      <c r="W12" s="43"/>
      <c r="X12" s="43"/>
      <c r="Y12" s="43"/>
    </row>
    <row r="13" spans="1:25" ht="31.5" x14ac:dyDescent="0.25">
      <c r="B13" s="112">
        <v>11</v>
      </c>
      <c r="C13" s="113" t="s">
        <v>80</v>
      </c>
      <c r="D13" s="227"/>
      <c r="E13" s="114" t="s">
        <v>45</v>
      </c>
      <c r="F13" s="115"/>
      <c r="G13" s="116" t="s">
        <v>81</v>
      </c>
      <c r="H13" s="133"/>
      <c r="I13" s="134"/>
      <c r="J13" s="135"/>
      <c r="K13" s="43"/>
      <c r="L13" s="197">
        <v>11</v>
      </c>
      <c r="M13" s="198" t="s">
        <v>82</v>
      </c>
      <c r="N13" s="111"/>
      <c r="O13" s="43"/>
      <c r="P13" s="43"/>
      <c r="Q13" s="43"/>
      <c r="R13" s="71">
        <v>12</v>
      </c>
      <c r="S13" s="83" t="s">
        <v>83</v>
      </c>
      <c r="T13" s="73"/>
      <c r="U13" s="43"/>
      <c r="V13" s="43"/>
      <c r="W13" s="43"/>
      <c r="X13" s="43"/>
      <c r="Y13" s="43"/>
    </row>
    <row r="14" spans="1:25" ht="15.75" x14ac:dyDescent="0.25">
      <c r="B14" s="63">
        <v>12</v>
      </c>
      <c r="C14" s="64" t="s">
        <v>84</v>
      </c>
      <c r="D14" s="136" t="s">
        <v>85</v>
      </c>
      <c r="E14" s="117"/>
      <c r="F14" s="132"/>
      <c r="G14" s="67" t="s">
        <v>86</v>
      </c>
      <c r="H14" s="151"/>
      <c r="I14" s="152"/>
      <c r="J14" s="153"/>
      <c r="K14" s="43"/>
      <c r="L14" s="43"/>
      <c r="M14" s="43"/>
      <c r="N14" s="43"/>
      <c r="O14" s="43"/>
      <c r="P14" s="43"/>
      <c r="Q14" s="43"/>
      <c r="R14" s="71">
        <v>13</v>
      </c>
      <c r="S14" s="83" t="s">
        <v>87</v>
      </c>
      <c r="T14" s="73"/>
      <c r="U14" s="43"/>
      <c r="V14" s="43"/>
      <c r="W14" s="43"/>
      <c r="X14" s="43"/>
      <c r="Y14" s="43"/>
    </row>
    <row r="15" spans="1:25" ht="45" x14ac:dyDescent="0.25">
      <c r="B15" s="97">
        <v>13</v>
      </c>
      <c r="C15" s="98" t="s">
        <v>88</v>
      </c>
      <c r="D15" s="217" t="s">
        <v>89</v>
      </c>
      <c r="E15" s="137" t="s">
        <v>90</v>
      </c>
      <c r="F15" s="118"/>
      <c r="G15" s="100" t="s">
        <v>91</v>
      </c>
      <c r="H15" s="53">
        <v>221</v>
      </c>
      <c r="I15" s="54">
        <v>222</v>
      </c>
      <c r="J15" s="55">
        <v>223</v>
      </c>
      <c r="K15" s="43"/>
      <c r="L15" s="43"/>
      <c r="M15" s="43"/>
      <c r="N15" s="43"/>
      <c r="O15" s="43"/>
      <c r="P15" s="43"/>
      <c r="Q15" s="43"/>
      <c r="R15" s="119">
        <v>14</v>
      </c>
      <c r="S15" s="120" t="s">
        <v>43</v>
      </c>
      <c r="T15" s="121"/>
      <c r="U15" s="43"/>
      <c r="V15" s="43"/>
      <c r="W15" s="43"/>
      <c r="X15" s="43"/>
      <c r="Y15" s="43"/>
    </row>
    <row r="16" spans="1:25" ht="30" x14ac:dyDescent="0.25">
      <c r="B16" s="101">
        <v>14</v>
      </c>
      <c r="C16" s="102" t="s">
        <v>92</v>
      </c>
      <c r="D16" s="218"/>
      <c r="E16" s="138" t="s">
        <v>93</v>
      </c>
      <c r="F16" s="109"/>
      <c r="G16" s="104" t="s">
        <v>94</v>
      </c>
      <c r="H16" s="68">
        <v>224</v>
      </c>
      <c r="I16" s="69"/>
      <c r="J16" s="70"/>
      <c r="K16" s="43"/>
      <c r="L16" s="43"/>
      <c r="M16" s="43"/>
      <c r="N16" s="43"/>
      <c r="O16" s="43"/>
      <c r="P16" s="43"/>
      <c r="Q16" s="43"/>
      <c r="R16" s="43"/>
      <c r="S16" s="43"/>
      <c r="T16" s="43"/>
      <c r="U16" s="43"/>
      <c r="V16" s="43"/>
      <c r="W16" s="43"/>
      <c r="X16" s="43"/>
      <c r="Y16" s="43"/>
    </row>
    <row r="17" spans="2:25" ht="15.75" x14ac:dyDescent="0.25">
      <c r="B17" s="101">
        <v>15</v>
      </c>
      <c r="C17" s="102" t="s">
        <v>95</v>
      </c>
      <c r="D17" s="218"/>
      <c r="E17" s="138" t="s">
        <v>52</v>
      </c>
      <c r="F17" s="109"/>
      <c r="G17" s="104" t="s">
        <v>96</v>
      </c>
      <c r="H17" s="148"/>
      <c r="I17" s="149"/>
      <c r="J17" s="150"/>
      <c r="K17" s="43"/>
      <c r="L17" s="43"/>
      <c r="M17" s="43"/>
      <c r="N17" s="43"/>
      <c r="O17" s="43"/>
      <c r="P17" s="43"/>
      <c r="Q17" s="43"/>
      <c r="R17" s="43"/>
      <c r="S17" s="43"/>
      <c r="T17" s="43"/>
      <c r="U17" s="43"/>
      <c r="V17" s="43"/>
      <c r="W17" s="43"/>
      <c r="X17" s="43"/>
      <c r="Y17" s="43"/>
    </row>
    <row r="18" spans="2:25" ht="15.75" x14ac:dyDescent="0.25">
      <c r="B18" s="101">
        <v>16</v>
      </c>
      <c r="C18" s="102" t="s">
        <v>97</v>
      </c>
      <c r="D18" s="218"/>
      <c r="E18" s="138" t="s">
        <v>71</v>
      </c>
      <c r="F18" s="109"/>
      <c r="G18" s="104" t="s">
        <v>98</v>
      </c>
      <c r="H18" s="68"/>
      <c r="I18" s="69"/>
      <c r="J18" s="70"/>
      <c r="K18" s="43"/>
      <c r="L18" s="43"/>
      <c r="M18" s="43"/>
      <c r="N18" s="43"/>
      <c r="O18" s="43"/>
      <c r="P18" s="43"/>
      <c r="Q18" s="43"/>
      <c r="R18" s="43"/>
      <c r="S18" s="43"/>
      <c r="T18" s="43"/>
      <c r="U18" s="43"/>
      <c r="V18" s="43"/>
      <c r="W18" s="43"/>
      <c r="X18" s="43"/>
      <c r="Y18" s="43"/>
    </row>
    <row r="19" spans="2:25" ht="45" x14ac:dyDescent="0.25">
      <c r="B19" s="106">
        <v>17</v>
      </c>
      <c r="C19" s="107" t="s">
        <v>99</v>
      </c>
      <c r="D19" s="219"/>
      <c r="E19" s="108" t="s">
        <v>38</v>
      </c>
      <c r="F19" s="109"/>
      <c r="G19" s="104" t="s">
        <v>100</v>
      </c>
      <c r="H19" s="68"/>
      <c r="I19" s="69"/>
      <c r="J19" s="70"/>
      <c r="K19" s="43"/>
      <c r="L19" s="43"/>
      <c r="M19" s="43"/>
      <c r="N19" s="43"/>
      <c r="O19" s="43"/>
      <c r="P19" s="43"/>
      <c r="Q19" s="43"/>
      <c r="R19" s="43"/>
      <c r="S19" s="43"/>
      <c r="T19" s="43"/>
      <c r="U19" s="43"/>
      <c r="V19" s="43"/>
      <c r="W19" s="43"/>
      <c r="X19" s="43"/>
      <c r="Y19" s="43"/>
    </row>
    <row r="20" spans="2:25" ht="30" x14ac:dyDescent="0.25">
      <c r="B20" s="106">
        <v>18</v>
      </c>
      <c r="C20" s="107" t="s">
        <v>101</v>
      </c>
      <c r="D20" s="219"/>
      <c r="E20" s="108" t="s">
        <v>45</v>
      </c>
      <c r="F20" s="109"/>
      <c r="G20" s="110" t="s">
        <v>102</v>
      </c>
      <c r="H20" s="154">
        <v>226</v>
      </c>
      <c r="I20" s="155">
        <v>228</v>
      </c>
      <c r="J20" s="156"/>
      <c r="K20" s="43"/>
      <c r="L20" s="43"/>
      <c r="M20" s="43"/>
      <c r="N20" s="43"/>
      <c r="O20" s="43"/>
      <c r="P20" s="43"/>
      <c r="Q20" s="43"/>
      <c r="R20" s="43"/>
      <c r="S20" s="43"/>
      <c r="T20" s="43"/>
      <c r="U20" s="43"/>
      <c r="V20" s="43"/>
      <c r="W20" s="43"/>
      <c r="X20" s="43"/>
      <c r="Y20" s="43"/>
    </row>
    <row r="21" spans="2:25" ht="31.5" x14ac:dyDescent="0.25">
      <c r="B21" s="122">
        <v>19</v>
      </c>
      <c r="C21" s="123" t="s">
        <v>103</v>
      </c>
      <c r="D21" s="124" t="s">
        <v>104</v>
      </c>
      <c r="E21" s="117"/>
      <c r="F21" s="132"/>
      <c r="G21" s="157" t="s">
        <v>105</v>
      </c>
      <c r="H21" s="158">
        <v>225</v>
      </c>
      <c r="I21" s="139"/>
      <c r="J21" s="140"/>
      <c r="K21" s="43"/>
      <c r="L21" s="43"/>
      <c r="M21" s="43"/>
      <c r="N21" s="43"/>
      <c r="O21" s="43"/>
      <c r="P21" s="43"/>
      <c r="Q21" s="43"/>
      <c r="R21" s="43"/>
      <c r="S21" s="43"/>
      <c r="T21" s="43"/>
      <c r="U21" s="43"/>
      <c r="V21" s="43"/>
      <c r="W21" s="43"/>
      <c r="X21" s="43"/>
      <c r="Y21" s="43"/>
    </row>
    <row r="22" spans="2:25" ht="30" x14ac:dyDescent="0.25">
      <c r="B22" s="126">
        <v>20</v>
      </c>
      <c r="C22" s="127" t="s">
        <v>106</v>
      </c>
      <c r="D22" s="159"/>
      <c r="E22" s="129" t="s">
        <v>107</v>
      </c>
      <c r="F22" s="129"/>
      <c r="G22" s="160" t="s">
        <v>108</v>
      </c>
      <c r="H22" s="161">
        <v>230</v>
      </c>
      <c r="I22" s="162"/>
      <c r="J22" s="163"/>
      <c r="K22" s="43"/>
      <c r="L22" s="43"/>
      <c r="M22" s="43"/>
      <c r="N22" s="43"/>
      <c r="O22" s="43"/>
      <c r="P22" s="43"/>
      <c r="Q22" s="43"/>
      <c r="R22" s="43"/>
      <c r="S22" s="43"/>
      <c r="T22" s="43"/>
      <c r="U22" s="43"/>
      <c r="V22" s="43"/>
      <c r="W22" s="43"/>
      <c r="X22" s="43"/>
      <c r="Y22" s="43"/>
    </row>
    <row r="23" spans="2:25" ht="15.75" x14ac:dyDescent="0.25">
      <c r="B23" s="122">
        <v>21</v>
      </c>
      <c r="C23" s="123" t="s">
        <v>109</v>
      </c>
      <c r="D23" s="124"/>
      <c r="E23" s="117" t="s">
        <v>110</v>
      </c>
      <c r="F23" s="117"/>
      <c r="G23" s="157" t="s">
        <v>111</v>
      </c>
      <c r="H23" s="161"/>
      <c r="I23" s="162"/>
      <c r="J23" s="163"/>
      <c r="K23" s="43"/>
      <c r="L23" s="43"/>
      <c r="M23" s="43"/>
      <c r="N23" s="43"/>
      <c r="O23" s="43"/>
      <c r="P23" s="43"/>
      <c r="Q23" s="43"/>
      <c r="R23" s="43"/>
      <c r="S23" s="43"/>
      <c r="T23" s="43"/>
      <c r="U23" s="43"/>
      <c r="V23" s="43"/>
      <c r="W23" s="43"/>
      <c r="X23" s="43"/>
      <c r="Y23" s="43"/>
    </row>
    <row r="24" spans="2:25" ht="45" x14ac:dyDescent="0.25">
      <c r="B24" s="126">
        <v>22</v>
      </c>
      <c r="C24" s="127" t="s">
        <v>112</v>
      </c>
      <c r="D24" s="128" t="s">
        <v>45</v>
      </c>
      <c r="E24" s="129"/>
      <c r="F24" s="164"/>
      <c r="G24" s="130" t="s">
        <v>113</v>
      </c>
      <c r="H24" s="158"/>
      <c r="I24" s="139"/>
      <c r="J24" s="140"/>
      <c r="K24" s="43"/>
      <c r="L24" s="43"/>
      <c r="M24" s="43"/>
      <c r="N24" s="43"/>
      <c r="O24" s="43"/>
      <c r="P24" s="43"/>
      <c r="Q24" s="43"/>
      <c r="R24" s="43"/>
      <c r="S24" s="43"/>
      <c r="T24" s="43"/>
      <c r="U24" s="43"/>
      <c r="V24" s="43"/>
      <c r="W24" s="43"/>
      <c r="X24" s="43"/>
      <c r="Y24" s="43"/>
    </row>
    <row r="25" spans="2:25" ht="30" x14ac:dyDescent="0.25">
      <c r="B25" s="122">
        <v>23</v>
      </c>
      <c r="C25" s="123" t="s">
        <v>114</v>
      </c>
      <c r="D25" s="131" t="s">
        <v>115</v>
      </c>
      <c r="E25" s="132"/>
      <c r="F25" s="132"/>
      <c r="G25" s="125" t="s">
        <v>116</v>
      </c>
      <c r="H25" s="158"/>
      <c r="I25" s="139"/>
      <c r="J25" s="140"/>
      <c r="K25" s="43"/>
      <c r="L25" s="43"/>
      <c r="M25" s="43"/>
      <c r="N25" s="43"/>
      <c r="O25" s="43"/>
      <c r="P25" s="43"/>
      <c r="Q25" s="43"/>
      <c r="R25" s="43"/>
      <c r="S25" s="43"/>
      <c r="T25" s="43"/>
      <c r="U25" s="43"/>
      <c r="V25" s="43"/>
      <c r="W25" s="43"/>
      <c r="X25" s="43"/>
      <c r="Y25" s="43"/>
    </row>
    <row r="26" spans="2:25" ht="15.75" x14ac:dyDescent="0.25">
      <c r="B26" s="126">
        <v>24</v>
      </c>
      <c r="C26" s="127" t="s">
        <v>117</v>
      </c>
      <c r="D26" s="128" t="s">
        <v>118</v>
      </c>
      <c r="E26" s="164"/>
      <c r="F26" s="164"/>
      <c r="G26" s="130"/>
      <c r="H26" s="158"/>
      <c r="I26" s="139"/>
      <c r="J26" s="140"/>
      <c r="K26" s="43"/>
      <c r="L26" s="43"/>
      <c r="M26" s="43"/>
      <c r="N26" s="43"/>
      <c r="O26" s="43"/>
      <c r="P26" s="43"/>
      <c r="Q26" s="43"/>
      <c r="R26" s="43"/>
      <c r="S26" s="43"/>
      <c r="T26" s="43"/>
      <c r="U26" s="43"/>
      <c r="V26" s="43"/>
      <c r="W26" s="43"/>
      <c r="X26" s="43"/>
      <c r="Y26" s="43"/>
    </row>
    <row r="27" spans="2:25" x14ac:dyDescent="0.25">
      <c r="B27" s="43"/>
      <c r="C27" s="43"/>
      <c r="D27" s="43"/>
      <c r="E27" s="43"/>
      <c r="F27" s="43"/>
      <c r="G27" s="43"/>
      <c r="H27" s="43"/>
      <c r="I27" s="43"/>
      <c r="J27" s="43"/>
      <c r="K27" s="43"/>
      <c r="L27" s="43"/>
      <c r="M27" s="43"/>
      <c r="N27" s="43"/>
      <c r="O27" s="43"/>
      <c r="P27" s="43"/>
      <c r="Q27" s="43"/>
      <c r="R27" s="43"/>
      <c r="S27" s="43"/>
      <c r="T27" s="43"/>
      <c r="U27" s="43"/>
      <c r="V27" s="43"/>
      <c r="W27" s="43"/>
      <c r="X27" s="43"/>
      <c r="Y27" s="43"/>
    </row>
    <row r="28" spans="2:25" x14ac:dyDescent="0.25">
      <c r="B28" s="43"/>
      <c r="C28" s="43"/>
      <c r="D28" s="43"/>
      <c r="E28" s="43"/>
      <c r="F28" s="43"/>
      <c r="G28" s="43"/>
      <c r="H28" s="43"/>
      <c r="I28" s="43"/>
      <c r="J28" s="43"/>
      <c r="K28" s="43"/>
      <c r="L28" s="43"/>
      <c r="M28" s="43"/>
      <c r="N28" s="43"/>
      <c r="O28" s="43"/>
      <c r="P28" s="43"/>
      <c r="Q28" s="43"/>
      <c r="R28" s="43"/>
      <c r="S28" s="43"/>
      <c r="T28" s="43"/>
      <c r="U28" s="43"/>
      <c r="V28" s="43"/>
      <c r="W28" s="43"/>
      <c r="X28" s="43"/>
      <c r="Y28" s="43"/>
    </row>
    <row r="29" spans="2:25" x14ac:dyDescent="0.25">
      <c r="B29" s="43"/>
      <c r="C29" s="43"/>
      <c r="D29" s="43"/>
      <c r="E29" s="43"/>
      <c r="F29" s="43"/>
      <c r="G29" s="43"/>
      <c r="H29" s="43"/>
      <c r="I29" s="43"/>
      <c r="J29" s="43"/>
      <c r="K29" s="43"/>
      <c r="L29" s="43"/>
      <c r="M29" s="43"/>
      <c r="N29" s="43"/>
      <c r="O29" s="43"/>
      <c r="P29" s="43"/>
      <c r="Q29" s="43"/>
      <c r="R29" s="43"/>
      <c r="S29" s="43"/>
      <c r="T29" s="43"/>
      <c r="U29" s="43"/>
      <c r="V29" s="43"/>
      <c r="W29" s="43"/>
      <c r="X29" s="43"/>
      <c r="Y29" s="43"/>
    </row>
    <row r="30" spans="2:25" x14ac:dyDescent="0.25">
      <c r="B30" s="43"/>
      <c r="C30" s="43"/>
      <c r="D30" s="43"/>
      <c r="E30" s="43"/>
      <c r="F30" s="43"/>
      <c r="G30" s="43"/>
      <c r="H30" s="43"/>
      <c r="I30" s="43"/>
      <c r="J30" s="43"/>
      <c r="K30" s="43"/>
      <c r="L30" s="43"/>
      <c r="M30" s="43"/>
      <c r="N30" s="43"/>
      <c r="O30" s="43"/>
      <c r="P30" s="43"/>
      <c r="Q30" s="43"/>
      <c r="R30" s="43"/>
      <c r="S30" s="43"/>
      <c r="T30" s="43"/>
      <c r="U30" s="43"/>
      <c r="V30" s="43"/>
      <c r="W30" s="43"/>
      <c r="X30" s="43"/>
      <c r="Y30" s="43"/>
    </row>
    <row r="31" spans="2:25" x14ac:dyDescent="0.25">
      <c r="B31" s="43"/>
      <c r="C31" s="43"/>
      <c r="D31" s="43"/>
      <c r="E31" s="43"/>
      <c r="F31" s="43"/>
      <c r="G31" s="43"/>
      <c r="H31" s="43"/>
      <c r="I31" s="43"/>
      <c r="J31" s="43"/>
      <c r="K31" s="43"/>
      <c r="L31" s="43"/>
      <c r="M31" s="43"/>
      <c r="N31" s="43"/>
      <c r="O31" s="43"/>
      <c r="P31" s="43"/>
      <c r="Q31" s="43"/>
      <c r="R31" s="43"/>
      <c r="S31" s="43"/>
      <c r="T31" s="43"/>
      <c r="U31" s="43"/>
      <c r="V31" s="43"/>
      <c r="W31" s="43"/>
      <c r="X31" s="43"/>
      <c r="Y31" s="43"/>
    </row>
    <row r="32" spans="2:25" x14ac:dyDescent="0.25">
      <c r="B32" s="43"/>
      <c r="C32" s="43"/>
      <c r="D32" s="43"/>
      <c r="E32" s="43"/>
      <c r="F32" s="43"/>
      <c r="G32" s="43"/>
      <c r="H32" s="43"/>
      <c r="I32" s="43"/>
      <c r="J32" s="43"/>
      <c r="K32" s="43"/>
      <c r="L32" s="43"/>
      <c r="M32" s="43"/>
      <c r="N32" s="43"/>
      <c r="O32" s="43"/>
      <c r="P32" s="43"/>
      <c r="Q32" s="43"/>
      <c r="R32" s="43"/>
      <c r="S32" s="43"/>
      <c r="T32" s="43"/>
      <c r="U32" s="43"/>
      <c r="V32" s="43"/>
      <c r="W32" s="43"/>
      <c r="X32" s="43"/>
      <c r="Y32" s="43"/>
    </row>
    <row r="33" spans="2:25" x14ac:dyDescent="0.25">
      <c r="B33" s="43"/>
      <c r="C33" s="43"/>
      <c r="D33" s="43"/>
      <c r="E33" s="43"/>
      <c r="F33" s="43"/>
      <c r="G33" s="43"/>
      <c r="H33" s="43"/>
      <c r="I33" s="43"/>
      <c r="J33" s="43"/>
      <c r="K33" s="43"/>
      <c r="L33" s="43"/>
      <c r="M33" s="43"/>
      <c r="N33" s="43"/>
      <c r="O33" s="43"/>
      <c r="P33" s="43"/>
      <c r="Q33" s="43"/>
      <c r="R33" s="43"/>
      <c r="S33" s="43"/>
      <c r="T33" s="43"/>
      <c r="U33" s="43"/>
      <c r="V33" s="43"/>
      <c r="W33" s="43"/>
      <c r="X33" s="43"/>
      <c r="Y33" s="43"/>
    </row>
  </sheetData>
  <mergeCells count="6">
    <mergeCell ref="D15:D20"/>
    <mergeCell ref="L1:N1"/>
    <mergeCell ref="D3:D7"/>
    <mergeCell ref="D8:D13"/>
    <mergeCell ref="E8:E10"/>
    <mergeCell ref="H1:J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row r="1" spans="1:1" x14ac:dyDescent="0.25">
      <c r="A1" t="s">
        <v>135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defaultRowHeight="15" x14ac:dyDescent="0.25"/>
  <sheetData>
    <row r="1" spans="1:1" x14ac:dyDescent="0.25">
      <c r="A1" t="s">
        <v>135</v>
      </c>
    </row>
    <row r="2" spans="1:1" x14ac:dyDescent="0.25">
      <c r="A2" t="s">
        <v>312</v>
      </c>
    </row>
    <row r="3" spans="1:1" x14ac:dyDescent="0.25">
      <c r="A3" s="236" t="s">
        <v>313</v>
      </c>
    </row>
    <row r="4" spans="1:1" x14ac:dyDescent="0.25">
      <c r="A4" t="s">
        <v>135</v>
      </c>
    </row>
    <row r="5" spans="1:1" x14ac:dyDescent="0.25">
      <c r="A5" t="s">
        <v>135</v>
      </c>
    </row>
  </sheetData>
  <mergeCells count="1">
    <mergeCell ref="A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6</vt:i4>
      </vt:variant>
    </vt:vector>
  </HeadingPairs>
  <TitlesOfParts>
    <vt:vector size="6" baseType="lpstr">
      <vt:lpstr>Előlap</vt:lpstr>
      <vt:lpstr>Összesítő</vt:lpstr>
      <vt:lpstr>F_SZV_1A</vt:lpstr>
      <vt:lpstr>adat</vt:lpstr>
      <vt:lpstr>Kitöltési útmutató</vt:lpstr>
      <vt:lpstr>Megjegyzés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Szalamin Róbert</dc:creator>
  <cp:lastModifiedBy>Lepsényi Adrienn</cp:lastModifiedBy>
  <dcterms:created xsi:type="dcterms:W3CDTF">2026-07-29T11:48:03Z</dcterms:created>
  <dcterms:modified xsi:type="dcterms:W3CDTF">2026-09-08T12:17:43Z</dcterms:modified>
</cp:coreProperties>
</file>